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Default Extension="doc" ContentType="application/msword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7695" windowHeight="5100" activeTab="2"/>
  </bookViews>
  <sheets>
    <sheet name="Instructivo" sheetId="36" r:id="rId1"/>
    <sheet name="Consumo total hora2013" sheetId="26" r:id="rId2"/>
    <sheet name="Datos factores de emisión" sheetId="10" r:id="rId3"/>
    <sheet name="5 años" sheetId="7" r:id="rId4"/>
    <sheet name="OM SIMPLE" sheetId="8" r:id="rId5"/>
    <sheet name="metodo de despacho2013" sheetId="27" r:id="rId6"/>
    <sheet name="MargenConstruccion2013" sheetId="29" r:id="rId7"/>
    <sheet name="Cálculo del FE" sheetId="24" r:id="rId8"/>
  </sheets>
  <externalReferences>
    <externalReference r:id="rId9"/>
  </externalReferences>
  <calcPr calcId="124519"/>
</workbook>
</file>

<file path=xl/calcChain.xml><?xml version="1.0" encoding="utf-8"?>
<calcChain xmlns="http://schemas.openxmlformats.org/spreadsheetml/2006/main">
  <c r="I155" i="29"/>
  <c r="J155"/>
  <c r="P142"/>
  <c r="P271" l="1"/>
  <c r="O271"/>
  <c r="I270"/>
  <c r="E270"/>
  <c r="I269"/>
  <c r="O269" s="1"/>
  <c r="E269"/>
  <c r="I265"/>
  <c r="E265"/>
  <c r="N264"/>
  <c r="O264"/>
  <c r="P264"/>
  <c r="Q264"/>
  <c r="R264"/>
  <c r="N265"/>
  <c r="O265"/>
  <c r="P265"/>
  <c r="Q265"/>
  <c r="R265"/>
  <c r="N266"/>
  <c r="O266"/>
  <c r="P266"/>
  <c r="Q266"/>
  <c r="R266"/>
  <c r="N267"/>
  <c r="O267"/>
  <c r="P267"/>
  <c r="Q267"/>
  <c r="R267"/>
  <c r="N268"/>
  <c r="O268"/>
  <c r="P268"/>
  <c r="Q268"/>
  <c r="R268"/>
  <c r="N269"/>
  <c r="P269"/>
  <c r="Q269"/>
  <c r="R269"/>
  <c r="N270"/>
  <c r="O270"/>
  <c r="P270"/>
  <c r="Q270"/>
  <c r="R270"/>
  <c r="N271"/>
  <c r="Q271"/>
  <c r="R271"/>
  <c r="N259"/>
  <c r="P259"/>
  <c r="Q259"/>
  <c r="N260"/>
  <c r="P260"/>
  <c r="Q260"/>
  <c r="N261"/>
  <c r="O261"/>
  <c r="P261"/>
  <c r="Q261"/>
  <c r="N262"/>
  <c r="O262"/>
  <c r="P262"/>
  <c r="Q262"/>
  <c r="N263"/>
  <c r="O263"/>
  <c r="P263"/>
  <c r="Q263"/>
  <c r="N233"/>
  <c r="P233"/>
  <c r="Q233"/>
  <c r="N234"/>
  <c r="Q234"/>
  <c r="N235"/>
  <c r="Q235"/>
  <c r="N236"/>
  <c r="O236"/>
  <c r="Q236"/>
  <c r="N237"/>
  <c r="P237"/>
  <c r="Q237"/>
  <c r="N238"/>
  <c r="O238"/>
  <c r="Q238"/>
  <c r="N239"/>
  <c r="O239"/>
  <c r="Q239"/>
  <c r="N240"/>
  <c r="O240"/>
  <c r="Q240"/>
  <c r="N241"/>
  <c r="O241"/>
  <c r="Q241"/>
  <c r="N242"/>
  <c r="Q242"/>
  <c r="N243"/>
  <c r="Q243"/>
  <c r="N244"/>
  <c r="P244"/>
  <c r="Q244"/>
  <c r="N245"/>
  <c r="O245"/>
  <c r="Q245"/>
  <c r="N246"/>
  <c r="O246"/>
  <c r="Q246"/>
  <c r="N247"/>
  <c r="Q247"/>
  <c r="N248"/>
  <c r="O248"/>
  <c r="Q248"/>
  <c r="N249"/>
  <c r="O249"/>
  <c r="Q249"/>
  <c r="N250"/>
  <c r="O250"/>
  <c r="Q250"/>
  <c r="N251"/>
  <c r="Q251"/>
  <c r="N252"/>
  <c r="O252"/>
  <c r="Q252"/>
  <c r="N253"/>
  <c r="Q253"/>
  <c r="N254"/>
  <c r="Q254"/>
  <c r="N255"/>
  <c r="Q255"/>
  <c r="N256"/>
  <c r="Q256"/>
  <c r="N257"/>
  <c r="P257"/>
  <c r="Q257"/>
  <c r="N258"/>
  <c r="O258"/>
  <c r="Q258"/>
  <c r="O215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8"/>
  <c r="R199"/>
  <c r="R200"/>
  <c r="R201"/>
  <c r="R202"/>
  <c r="R203"/>
  <c r="R204"/>
  <c r="R205"/>
  <c r="R206"/>
  <c r="R207"/>
  <c r="R208"/>
  <c r="R209"/>
  <c r="R210"/>
  <c r="R211"/>
  <c r="R212"/>
  <c r="R213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140"/>
  <c r="M197"/>
  <c r="R197" s="1"/>
  <c r="M214"/>
  <c r="R214" s="1"/>
  <c r="J147"/>
  <c r="J149"/>
  <c r="J150"/>
  <c r="J151"/>
  <c r="J152"/>
  <c r="J153"/>
  <c r="J154"/>
  <c r="J156"/>
  <c r="J157"/>
  <c r="J160"/>
  <c r="J161"/>
  <c r="J162"/>
  <c r="J165"/>
  <c r="J166"/>
  <c r="J171"/>
  <c r="J172"/>
  <c r="J175"/>
  <c r="J176"/>
  <c r="J178"/>
  <c r="J179"/>
  <c r="J181"/>
  <c r="J182"/>
  <c r="J183"/>
  <c r="J184"/>
  <c r="J186"/>
  <c r="J187"/>
  <c r="J190"/>
  <c r="J191"/>
  <c r="J192"/>
  <c r="J193"/>
  <c r="J194"/>
  <c r="J195"/>
  <c r="J198"/>
  <c r="J199"/>
  <c r="P199" s="1"/>
  <c r="J200"/>
  <c r="J201"/>
  <c r="J203"/>
  <c r="J205"/>
  <c r="J206"/>
  <c r="J207"/>
  <c r="J209"/>
  <c r="J210"/>
  <c r="P210" s="1"/>
  <c r="J211"/>
  <c r="J212"/>
  <c r="P212" s="1"/>
  <c r="J213"/>
  <c r="J217"/>
  <c r="J218"/>
  <c r="J219"/>
  <c r="P219" s="1"/>
  <c r="J220"/>
  <c r="J221"/>
  <c r="J222"/>
  <c r="J224"/>
  <c r="P224" s="1"/>
  <c r="J225"/>
  <c r="J226"/>
  <c r="J227"/>
  <c r="J229"/>
  <c r="P229" s="1"/>
  <c r="J230"/>
  <c r="J231"/>
  <c r="J232"/>
  <c r="P232" s="1"/>
  <c r="J234"/>
  <c r="P234" s="1"/>
  <c r="J235"/>
  <c r="P235" s="1"/>
  <c r="J236"/>
  <c r="P236" s="1"/>
  <c r="T236" s="1"/>
  <c r="J238"/>
  <c r="P238" s="1"/>
  <c r="T238" s="1"/>
  <c r="J239"/>
  <c r="P239" s="1"/>
  <c r="T239" s="1"/>
  <c r="J240"/>
  <c r="P240" s="1"/>
  <c r="T240" s="1"/>
  <c r="J241"/>
  <c r="P241" s="1"/>
  <c r="T241" s="1"/>
  <c r="J242"/>
  <c r="P242" s="1"/>
  <c r="J243"/>
  <c r="P243" s="1"/>
  <c r="J245"/>
  <c r="P245" s="1"/>
  <c r="T245" s="1"/>
  <c r="J246"/>
  <c r="P246" s="1"/>
  <c r="T246" s="1"/>
  <c r="J247"/>
  <c r="P247" s="1"/>
  <c r="J248"/>
  <c r="P248" s="1"/>
  <c r="T248" s="1"/>
  <c r="J249"/>
  <c r="P249" s="1"/>
  <c r="T249" s="1"/>
  <c r="J250"/>
  <c r="P250" s="1"/>
  <c r="T250" s="1"/>
  <c r="J251"/>
  <c r="P251" s="1"/>
  <c r="J252"/>
  <c r="P252" s="1"/>
  <c r="T252" s="1"/>
  <c r="J253"/>
  <c r="P253" s="1"/>
  <c r="J254"/>
  <c r="P254" s="1"/>
  <c r="J255"/>
  <c r="P255" s="1"/>
  <c r="J256"/>
  <c r="P256" s="1"/>
  <c r="J258"/>
  <c r="P258" s="1"/>
  <c r="T258" s="1"/>
  <c r="J146"/>
  <c r="J145"/>
  <c r="P145" s="1"/>
  <c r="I180"/>
  <c r="O180" s="1"/>
  <c r="I189"/>
  <c r="O189" s="1"/>
  <c r="I190"/>
  <c r="I193"/>
  <c r="I194"/>
  <c r="O194" s="1"/>
  <c r="I196"/>
  <c r="O196" s="1"/>
  <c r="I206"/>
  <c r="I207"/>
  <c r="I208"/>
  <c r="O208" s="1"/>
  <c r="I209"/>
  <c r="I210"/>
  <c r="O210" s="1"/>
  <c r="I211"/>
  <c r="I212"/>
  <c r="O212" s="1"/>
  <c r="I221"/>
  <c r="I222"/>
  <c r="O222" s="1"/>
  <c r="I223"/>
  <c r="O223" s="1"/>
  <c r="I230"/>
  <c r="O230" s="1"/>
  <c r="I231"/>
  <c r="O231" s="1"/>
  <c r="I233"/>
  <c r="O233" s="1"/>
  <c r="T233" s="1"/>
  <c r="I234"/>
  <c r="O234" s="1"/>
  <c r="I235"/>
  <c r="O235" s="1"/>
  <c r="T235" s="1"/>
  <c r="I237"/>
  <c r="O237" s="1"/>
  <c r="T237" s="1"/>
  <c r="I242"/>
  <c r="O242" s="1"/>
  <c r="T242" s="1"/>
  <c r="I243"/>
  <c r="O243" s="1"/>
  <c r="I244"/>
  <c r="O244" s="1"/>
  <c r="T244" s="1"/>
  <c r="I247"/>
  <c r="O247" s="1"/>
  <c r="T247" s="1"/>
  <c r="I251"/>
  <c r="O251" s="1"/>
  <c r="T251" s="1"/>
  <c r="I253"/>
  <c r="O253" s="1"/>
  <c r="T253" s="1"/>
  <c r="I254"/>
  <c r="O254" s="1"/>
  <c r="T254" s="1"/>
  <c r="I255"/>
  <c r="O255" s="1"/>
  <c r="T255" s="1"/>
  <c r="I256"/>
  <c r="O256" s="1"/>
  <c r="T256" s="1"/>
  <c r="O257"/>
  <c r="T257" s="1"/>
  <c r="I259"/>
  <c r="O259" s="1"/>
  <c r="T259" s="1"/>
  <c r="I260"/>
  <c r="O260" s="1"/>
  <c r="T260" s="1"/>
  <c r="I159"/>
  <c r="O159" s="1"/>
  <c r="I150"/>
  <c r="I151"/>
  <c r="O155"/>
  <c r="O146"/>
  <c r="O145"/>
  <c r="N187"/>
  <c r="N193"/>
  <c r="N195"/>
  <c r="N199"/>
  <c r="N201"/>
  <c r="N203"/>
  <c r="N205"/>
  <c r="N211"/>
  <c r="N213"/>
  <c r="N215"/>
  <c r="N216"/>
  <c r="N217"/>
  <c r="N219"/>
  <c r="N221"/>
  <c r="N223"/>
  <c r="N225"/>
  <c r="N227"/>
  <c r="N158"/>
  <c r="E141"/>
  <c r="E142"/>
  <c r="E143"/>
  <c r="E144"/>
  <c r="E140"/>
  <c r="E259"/>
  <c r="E260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Q232"/>
  <c r="O232"/>
  <c r="N232"/>
  <c r="E232"/>
  <c r="Q231"/>
  <c r="N231"/>
  <c r="P231"/>
  <c r="E231"/>
  <c r="Q230"/>
  <c r="P230"/>
  <c r="N230"/>
  <c r="E230"/>
  <c r="Q229"/>
  <c r="O229"/>
  <c r="N229"/>
  <c r="E229"/>
  <c r="Q228"/>
  <c r="P228"/>
  <c r="O228"/>
  <c r="N228"/>
  <c r="Q227"/>
  <c r="P227"/>
  <c r="O227"/>
  <c r="E227"/>
  <c r="Q226"/>
  <c r="P226"/>
  <c r="O226"/>
  <c r="N226"/>
  <c r="E226"/>
  <c r="Q225"/>
  <c r="P225"/>
  <c r="O225"/>
  <c r="E225"/>
  <c r="Q224"/>
  <c r="O224"/>
  <c r="N224"/>
  <c r="E224"/>
  <c r="Q223"/>
  <c r="P223"/>
  <c r="E223"/>
  <c r="Q222"/>
  <c r="N222"/>
  <c r="P222"/>
  <c r="E222"/>
  <c r="Q221"/>
  <c r="P221"/>
  <c r="O221"/>
  <c r="E221"/>
  <c r="Q220"/>
  <c r="P220"/>
  <c r="O220"/>
  <c r="N220"/>
  <c r="E220"/>
  <c r="Q219"/>
  <c r="O219"/>
  <c r="E219"/>
  <c r="Q218"/>
  <c r="P218"/>
  <c r="O218"/>
  <c r="N218"/>
  <c r="E218"/>
  <c r="Q217"/>
  <c r="P217"/>
  <c r="O217"/>
  <c r="E217"/>
  <c r="Q216"/>
  <c r="P216"/>
  <c r="O216"/>
  <c r="Q215"/>
  <c r="P215"/>
  <c r="Q214"/>
  <c r="P214"/>
  <c r="O214"/>
  <c r="N214"/>
  <c r="E214"/>
  <c r="Q213"/>
  <c r="P213"/>
  <c r="O213"/>
  <c r="E213"/>
  <c r="Q212"/>
  <c r="N212"/>
  <c r="E212"/>
  <c r="Q211"/>
  <c r="P211"/>
  <c r="E211"/>
  <c r="Q210"/>
  <c r="N210"/>
  <c r="E210"/>
  <c r="Q209"/>
  <c r="P209"/>
  <c r="O209"/>
  <c r="N209"/>
  <c r="E209"/>
  <c r="Q208"/>
  <c r="P208"/>
  <c r="N208"/>
  <c r="E208"/>
  <c r="Q207"/>
  <c r="N207"/>
  <c r="P207"/>
  <c r="E207"/>
  <c r="Q206"/>
  <c r="P206"/>
  <c r="N206"/>
  <c r="O207"/>
  <c r="E206"/>
  <c r="Q205"/>
  <c r="P205"/>
  <c r="O205"/>
  <c r="E205"/>
  <c r="Q204"/>
  <c r="P204"/>
  <c r="O204"/>
  <c r="N204"/>
  <c r="Q203"/>
  <c r="P203"/>
  <c r="O203"/>
  <c r="E203"/>
  <c r="Q202"/>
  <c r="N202"/>
  <c r="P202"/>
  <c r="O202"/>
  <c r="Q201"/>
  <c r="P201"/>
  <c r="O201"/>
  <c r="E201"/>
  <c r="Q200"/>
  <c r="P200"/>
  <c r="O200"/>
  <c r="N200"/>
  <c r="E200"/>
  <c r="Q199"/>
  <c r="O199"/>
  <c r="E199"/>
  <c r="Q198"/>
  <c r="P198"/>
  <c r="O198"/>
  <c r="N198"/>
  <c r="E198"/>
  <c r="Q197"/>
  <c r="T197" s="1"/>
  <c r="E197"/>
  <c r="Q196"/>
  <c r="P196"/>
  <c r="N196"/>
  <c r="E196"/>
  <c r="Q195"/>
  <c r="P195"/>
  <c r="O195"/>
  <c r="E195"/>
  <c r="Q194"/>
  <c r="P194"/>
  <c r="N194"/>
  <c r="E194"/>
  <c r="Q193"/>
  <c r="P193"/>
  <c r="E193"/>
  <c r="Q192"/>
  <c r="P192"/>
  <c r="O192"/>
  <c r="N192"/>
  <c r="E192"/>
  <c r="Q191"/>
  <c r="P191"/>
  <c r="O191"/>
  <c r="N191"/>
  <c r="E191"/>
  <c r="Q190"/>
  <c r="P190"/>
  <c r="N190"/>
  <c r="O190"/>
  <c r="E190"/>
  <c r="Q189"/>
  <c r="P189"/>
  <c r="N189"/>
  <c r="E189"/>
  <c r="Q188"/>
  <c r="P188"/>
  <c r="O188"/>
  <c r="N188"/>
  <c r="Q187"/>
  <c r="P187"/>
  <c r="O187"/>
  <c r="E187"/>
  <c r="Q186"/>
  <c r="P186"/>
  <c r="O186"/>
  <c r="N186"/>
  <c r="E186"/>
  <c r="Q185"/>
  <c r="P185"/>
  <c r="O185"/>
  <c r="N185"/>
  <c r="Q184"/>
  <c r="P184"/>
  <c r="O184"/>
  <c r="N184"/>
  <c r="E184"/>
  <c r="Q183"/>
  <c r="P183"/>
  <c r="O183"/>
  <c r="N183"/>
  <c r="E183"/>
  <c r="Q182"/>
  <c r="P182"/>
  <c r="O182"/>
  <c r="N182"/>
  <c r="E182"/>
  <c r="Q181"/>
  <c r="P181"/>
  <c r="O181"/>
  <c r="N181"/>
  <c r="E181"/>
  <c r="Q180"/>
  <c r="P180"/>
  <c r="N180"/>
  <c r="E180"/>
  <c r="Q179"/>
  <c r="P179"/>
  <c r="O179"/>
  <c r="N179"/>
  <c r="E179"/>
  <c r="Q178"/>
  <c r="P178"/>
  <c r="O178"/>
  <c r="N178"/>
  <c r="T178" s="1"/>
  <c r="E178"/>
  <c r="Q177"/>
  <c r="P177"/>
  <c r="O177"/>
  <c r="N177"/>
  <c r="Q176"/>
  <c r="P176"/>
  <c r="O176"/>
  <c r="N176"/>
  <c r="E176"/>
  <c r="Q175"/>
  <c r="P175"/>
  <c r="O175"/>
  <c r="N175"/>
  <c r="T175" s="1"/>
  <c r="E175"/>
  <c r="Q174"/>
  <c r="P174"/>
  <c r="O174"/>
  <c r="N174"/>
  <c r="Q173"/>
  <c r="P173"/>
  <c r="O173"/>
  <c r="N173"/>
  <c r="Q172"/>
  <c r="P172"/>
  <c r="O172"/>
  <c r="N172"/>
  <c r="E172"/>
  <c r="Q171"/>
  <c r="P171"/>
  <c r="O171"/>
  <c r="N171"/>
  <c r="T171" s="1"/>
  <c r="E171"/>
  <c r="Q170"/>
  <c r="P170"/>
  <c r="O170"/>
  <c r="N170"/>
  <c r="Q169"/>
  <c r="P169"/>
  <c r="O169"/>
  <c r="N169"/>
  <c r="Q168"/>
  <c r="P168"/>
  <c r="O168"/>
  <c r="N168"/>
  <c r="Q167"/>
  <c r="P167"/>
  <c r="O167"/>
  <c r="N167"/>
  <c r="Q166"/>
  <c r="P166"/>
  <c r="O166"/>
  <c r="N166"/>
  <c r="E166"/>
  <c r="Q165"/>
  <c r="P165"/>
  <c r="O165"/>
  <c r="N165"/>
  <c r="T165" s="1"/>
  <c r="E165"/>
  <c r="Q164"/>
  <c r="P164"/>
  <c r="O164"/>
  <c r="N164"/>
  <c r="Q163"/>
  <c r="P163"/>
  <c r="O163"/>
  <c r="N163"/>
  <c r="Q162"/>
  <c r="P162"/>
  <c r="O162"/>
  <c r="N162"/>
  <c r="E162"/>
  <c r="Q161"/>
  <c r="P161"/>
  <c r="O161"/>
  <c r="N161"/>
  <c r="E161"/>
  <c r="Q160"/>
  <c r="P160"/>
  <c r="O160"/>
  <c r="N160"/>
  <c r="E160"/>
  <c r="Q159"/>
  <c r="P159"/>
  <c r="N159"/>
  <c r="E159"/>
  <c r="Q158"/>
  <c r="P158"/>
  <c r="O158"/>
  <c r="E158"/>
  <c r="Q157"/>
  <c r="P157"/>
  <c r="O157"/>
  <c r="N157"/>
  <c r="T157" s="1"/>
  <c r="E157"/>
  <c r="Q156"/>
  <c r="P156"/>
  <c r="O156"/>
  <c r="N156"/>
  <c r="E156"/>
  <c r="Q155"/>
  <c r="P155"/>
  <c r="N155"/>
  <c r="Q154"/>
  <c r="P154"/>
  <c r="O154"/>
  <c r="N154"/>
  <c r="E154"/>
  <c r="Q153"/>
  <c r="P153"/>
  <c r="O153"/>
  <c r="N153"/>
  <c r="E153"/>
  <c r="Q152"/>
  <c r="P152"/>
  <c r="O152"/>
  <c r="N152"/>
  <c r="E152"/>
  <c r="Q151"/>
  <c r="N151"/>
  <c r="E151"/>
  <c r="Q150"/>
  <c r="N150"/>
  <c r="P150"/>
  <c r="O151"/>
  <c r="E150"/>
  <c r="Q149"/>
  <c r="P149"/>
  <c r="O149"/>
  <c r="N149"/>
  <c r="E149"/>
  <c r="Q148"/>
  <c r="P148"/>
  <c r="O148"/>
  <c r="N148"/>
  <c r="Q147"/>
  <c r="P147"/>
  <c r="O147"/>
  <c r="N147"/>
  <c r="E147"/>
  <c r="Q146"/>
  <c r="P146"/>
  <c r="N146"/>
  <c r="E146"/>
  <c r="Q145"/>
  <c r="N145"/>
  <c r="E145"/>
  <c r="Q144"/>
  <c r="P144"/>
  <c r="O144"/>
  <c r="N144"/>
  <c r="Q143"/>
  <c r="P143"/>
  <c r="O143"/>
  <c r="N143"/>
  <c r="Q142"/>
  <c r="O142"/>
  <c r="N142"/>
  <c r="Q141"/>
  <c r="P141"/>
  <c r="O141"/>
  <c r="N141"/>
  <c r="Q140"/>
  <c r="P140"/>
  <c r="O140"/>
  <c r="N140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07"/>
  <c r="T268" l="1"/>
  <c r="T267"/>
  <c r="U267" s="1"/>
  <c r="T264"/>
  <c r="U264" s="1"/>
  <c r="Q273"/>
  <c r="N273"/>
  <c r="E273"/>
  <c r="R273"/>
  <c r="T263"/>
  <c r="U263" s="1"/>
  <c r="T262"/>
  <c r="U262" s="1"/>
  <c r="T261"/>
  <c r="U261" s="1"/>
  <c r="T270"/>
  <c r="T269"/>
  <c r="U269" s="1"/>
  <c r="T152"/>
  <c r="T154"/>
  <c r="T182"/>
  <c r="T184"/>
  <c r="T185"/>
  <c r="U185" s="1"/>
  <c r="T192"/>
  <c r="T266"/>
  <c r="T271"/>
  <c r="U271" s="1"/>
  <c r="U270"/>
  <c r="U268"/>
  <c r="T265"/>
  <c r="U265" s="1"/>
  <c r="T243"/>
  <c r="T234"/>
  <c r="T155"/>
  <c r="U155" s="1"/>
  <c r="U260"/>
  <c r="U257"/>
  <c r="U255"/>
  <c r="U253"/>
  <c r="U247"/>
  <c r="U243"/>
  <c r="U237"/>
  <c r="U234"/>
  <c r="U258"/>
  <c r="U249"/>
  <c r="U245"/>
  <c r="U240"/>
  <c r="U238"/>
  <c r="U259"/>
  <c r="U256"/>
  <c r="U254"/>
  <c r="U251"/>
  <c r="U244"/>
  <c r="U242"/>
  <c r="U235"/>
  <c r="U233"/>
  <c r="U252"/>
  <c r="U250"/>
  <c r="U248"/>
  <c r="U246"/>
  <c r="U241"/>
  <c r="U239"/>
  <c r="U236"/>
  <c r="S197"/>
  <c r="S214"/>
  <c r="T228"/>
  <c r="T230"/>
  <c r="T188"/>
  <c r="U188" s="1"/>
  <c r="T209"/>
  <c r="T180"/>
  <c r="T223"/>
  <c r="T225"/>
  <c r="T227"/>
  <c r="T200"/>
  <c r="T198"/>
  <c r="T195"/>
  <c r="T187"/>
  <c r="T161"/>
  <c r="T159"/>
  <c r="U192"/>
  <c r="T140"/>
  <c r="T141"/>
  <c r="T145"/>
  <c r="T147"/>
  <c r="T148"/>
  <c r="U148" s="1"/>
  <c r="T203"/>
  <c r="T205"/>
  <c r="T214"/>
  <c r="T216"/>
  <c r="U216" s="1"/>
  <c r="T218"/>
  <c r="T220"/>
  <c r="U220" s="1"/>
  <c r="P151"/>
  <c r="P273" s="1"/>
  <c r="T142"/>
  <c r="T143"/>
  <c r="U143" s="1"/>
  <c r="T144"/>
  <c r="T146"/>
  <c r="T149"/>
  <c r="T153"/>
  <c r="T156"/>
  <c r="T158"/>
  <c r="U158" s="1"/>
  <c r="T160"/>
  <c r="T162"/>
  <c r="T163"/>
  <c r="U163" s="1"/>
  <c r="T164"/>
  <c r="U164" s="1"/>
  <c r="T166"/>
  <c r="T167"/>
  <c r="U167" s="1"/>
  <c r="T168"/>
  <c r="U168" s="1"/>
  <c r="T169"/>
  <c r="U169" s="1"/>
  <c r="T170"/>
  <c r="U170" s="1"/>
  <c r="T172"/>
  <c r="U172" s="1"/>
  <c r="T173"/>
  <c r="U173" s="1"/>
  <c r="T174"/>
  <c r="U174" s="1"/>
  <c r="T176"/>
  <c r="T177"/>
  <c r="U177" s="1"/>
  <c r="T179"/>
  <c r="T181"/>
  <c r="T183"/>
  <c r="T186"/>
  <c r="T189"/>
  <c r="T191"/>
  <c r="T196"/>
  <c r="U196" s="1"/>
  <c r="T199"/>
  <c r="U199" s="1"/>
  <c r="T201"/>
  <c r="T204"/>
  <c r="U204" s="1"/>
  <c r="T208"/>
  <c r="U208" s="1"/>
  <c r="T210"/>
  <c r="T212"/>
  <c r="T213"/>
  <c r="U213" s="1"/>
  <c r="T215"/>
  <c r="U215" s="1"/>
  <c r="T217"/>
  <c r="T219"/>
  <c r="U219" s="1"/>
  <c r="T221"/>
  <c r="T224"/>
  <c r="T226"/>
  <c r="T229"/>
  <c r="U229" s="1"/>
  <c r="T232"/>
  <c r="U232" s="1"/>
  <c r="T222"/>
  <c r="U146"/>
  <c r="U162"/>
  <c r="U181"/>
  <c r="U212"/>
  <c r="U224"/>
  <c r="U152"/>
  <c r="U159"/>
  <c r="U165"/>
  <c r="U175"/>
  <c r="U178"/>
  <c r="U182"/>
  <c r="U197"/>
  <c r="U198"/>
  <c r="U201"/>
  <c r="U203"/>
  <c r="U209"/>
  <c r="U218"/>
  <c r="U222"/>
  <c r="U225"/>
  <c r="U227"/>
  <c r="U140"/>
  <c r="U141"/>
  <c r="U142"/>
  <c r="U145"/>
  <c r="U147"/>
  <c r="U149"/>
  <c r="U153"/>
  <c r="U154"/>
  <c r="U156"/>
  <c r="U157"/>
  <c r="U160"/>
  <c r="U161"/>
  <c r="U166"/>
  <c r="U171"/>
  <c r="U176"/>
  <c r="U179"/>
  <c r="U180"/>
  <c r="U183"/>
  <c r="U184"/>
  <c r="U186"/>
  <c r="U187"/>
  <c r="U189"/>
  <c r="U191"/>
  <c r="U195"/>
  <c r="U200"/>
  <c r="U205"/>
  <c r="U210"/>
  <c r="U214"/>
  <c r="U217"/>
  <c r="U221"/>
  <c r="U223"/>
  <c r="U226"/>
  <c r="U230"/>
  <c r="T151"/>
  <c r="U151" s="1"/>
  <c r="T190"/>
  <c r="U190" s="1"/>
  <c r="T194"/>
  <c r="U194" s="1"/>
  <c r="T202"/>
  <c r="U202" s="1"/>
  <c r="T207"/>
  <c r="U207" s="1"/>
  <c r="T231"/>
  <c r="U231" s="1"/>
  <c r="O150"/>
  <c r="O193"/>
  <c r="T193" s="1"/>
  <c r="U193" s="1"/>
  <c r="O206"/>
  <c r="T206" s="1"/>
  <c r="U206" s="1"/>
  <c r="O211"/>
  <c r="T211" s="1"/>
  <c r="U211" s="1"/>
  <c r="E32"/>
  <c r="E78"/>
  <c r="E76"/>
  <c r="E20"/>
  <c r="E21"/>
  <c r="E23"/>
  <c r="E24"/>
  <c r="E25"/>
  <c r="E26"/>
  <c r="E27"/>
  <c r="E28"/>
  <c r="E30"/>
  <c r="E31"/>
  <c r="E33"/>
  <c r="E34"/>
  <c r="E35"/>
  <c r="E36"/>
  <c r="E39"/>
  <c r="E40"/>
  <c r="E45"/>
  <c r="E46"/>
  <c r="E49"/>
  <c r="E50"/>
  <c r="E52"/>
  <c r="E53"/>
  <c r="E54"/>
  <c r="E55"/>
  <c r="E56"/>
  <c r="E57"/>
  <c r="E58"/>
  <c r="E60"/>
  <c r="E61"/>
  <c r="E63"/>
  <c r="E64"/>
  <c r="E65"/>
  <c r="E66"/>
  <c r="E67"/>
  <c r="E68"/>
  <c r="E69"/>
  <c r="E70"/>
  <c r="E71"/>
  <c r="E72"/>
  <c r="E73"/>
  <c r="E74"/>
  <c r="E75"/>
  <c r="E77"/>
  <c r="E79"/>
  <c r="E80"/>
  <c r="E81"/>
  <c r="E82"/>
  <c r="E83"/>
  <c r="E84"/>
  <c r="E85"/>
  <c r="E86"/>
  <c r="E87"/>
  <c r="E88"/>
  <c r="E91"/>
  <c r="E92"/>
  <c r="E93"/>
  <c r="E94"/>
  <c r="E95"/>
  <c r="E96"/>
  <c r="E97"/>
  <c r="E98"/>
  <c r="E99"/>
  <c r="E100"/>
  <c r="E101"/>
  <c r="E103"/>
  <c r="E104"/>
  <c r="E105"/>
  <c r="E106"/>
  <c r="E19"/>
  <c r="E17"/>
  <c r="E18"/>
  <c r="E16"/>
  <c r="E15"/>
  <c r="E14"/>
  <c r="O273" l="1"/>
  <c r="S273"/>
  <c r="T273"/>
  <c r="T150"/>
  <c r="U150" s="1"/>
  <c r="B276"/>
  <c r="E134"/>
  <c r="I8796" i="26"/>
  <c r="T275" i="29" l="1"/>
  <c r="U144"/>
  <c r="C13" i="7"/>
  <c r="K8765" i="27"/>
  <c r="K8764"/>
  <c r="K8763"/>
  <c r="K8762"/>
  <c r="K8761"/>
  <c r="K8760"/>
  <c r="K8759"/>
  <c r="K8758"/>
  <c r="K8757"/>
  <c r="K8756"/>
  <c r="K8755"/>
  <c r="K8754"/>
  <c r="K8753"/>
  <c r="K8752"/>
  <c r="K8751"/>
  <c r="K8750"/>
  <c r="K8749"/>
  <c r="K8748"/>
  <c r="K8747"/>
  <c r="K8746"/>
  <c r="K8745"/>
  <c r="K8744"/>
  <c r="K8743"/>
  <c r="K8742"/>
  <c r="K8741"/>
  <c r="K8740"/>
  <c r="K8739"/>
  <c r="K8738"/>
  <c r="K8737"/>
  <c r="K8736"/>
  <c r="K8735"/>
  <c r="K8734"/>
  <c r="K8733"/>
  <c r="K8732"/>
  <c r="K8731"/>
  <c r="K8730"/>
  <c r="K8729"/>
  <c r="K8728"/>
  <c r="K8727"/>
  <c r="K8726"/>
  <c r="K8725"/>
  <c r="K8724"/>
  <c r="K8723"/>
  <c r="K8722"/>
  <c r="K8721"/>
  <c r="K8720"/>
  <c r="K8719"/>
  <c r="K8718"/>
  <c r="K8717"/>
  <c r="K8716"/>
  <c r="K8715"/>
  <c r="K8714"/>
  <c r="K8713"/>
  <c r="K8712"/>
  <c r="K8711"/>
  <c r="K8710"/>
  <c r="K8709"/>
  <c r="K8708"/>
  <c r="K8707"/>
  <c r="K8706"/>
  <c r="K8705"/>
  <c r="K8704"/>
  <c r="K8703"/>
  <c r="K8702"/>
  <c r="K8701"/>
  <c r="K8700"/>
  <c r="K8699"/>
  <c r="K8698"/>
  <c r="K8697"/>
  <c r="K8696"/>
  <c r="K8695"/>
  <c r="K8694"/>
  <c r="K8693"/>
  <c r="K8692"/>
  <c r="K8691"/>
  <c r="K8690"/>
  <c r="K8689"/>
  <c r="K8688"/>
  <c r="K8687"/>
  <c r="K8686"/>
  <c r="K8685"/>
  <c r="K8684"/>
  <c r="K8683"/>
  <c r="K8682"/>
  <c r="K8681"/>
  <c r="K8680"/>
  <c r="K8679"/>
  <c r="K8678"/>
  <c r="K8677"/>
  <c r="K8676"/>
  <c r="K8675"/>
  <c r="K8674"/>
  <c r="K8673"/>
  <c r="K8672"/>
  <c r="K8671"/>
  <c r="K8670"/>
  <c r="K8669"/>
  <c r="K8668"/>
  <c r="K8667"/>
  <c r="K8666"/>
  <c r="K8665"/>
  <c r="K8664"/>
  <c r="K8663"/>
  <c r="K8662"/>
  <c r="K8661"/>
  <c r="K8660"/>
  <c r="K8659"/>
  <c r="K8658"/>
  <c r="K8657"/>
  <c r="K8656"/>
  <c r="K8655"/>
  <c r="K8654"/>
  <c r="K8653"/>
  <c r="K8652"/>
  <c r="K8651"/>
  <c r="K8650"/>
  <c r="K8649"/>
  <c r="K8648"/>
  <c r="K8647"/>
  <c r="K8646"/>
  <c r="K8645"/>
  <c r="K8644"/>
  <c r="K8643"/>
  <c r="K8642"/>
  <c r="K8641"/>
  <c r="K8640"/>
  <c r="K8639"/>
  <c r="K8638"/>
  <c r="K8637"/>
  <c r="K8636"/>
  <c r="K8635"/>
  <c r="K8634"/>
  <c r="K8633"/>
  <c r="K8632"/>
  <c r="K8631"/>
  <c r="K8630"/>
  <c r="K8629"/>
  <c r="K8628"/>
  <c r="K8627"/>
  <c r="K8626"/>
  <c r="K8625"/>
  <c r="K8624"/>
  <c r="K8623"/>
  <c r="K8622"/>
  <c r="K8621"/>
  <c r="K8620"/>
  <c r="K8619"/>
  <c r="K8618"/>
  <c r="K8617"/>
  <c r="K8616"/>
  <c r="K8615"/>
  <c r="K8614"/>
  <c r="K8613"/>
  <c r="K8612"/>
  <c r="K8611"/>
  <c r="K8610"/>
  <c r="K8609"/>
  <c r="K8608"/>
  <c r="K8607"/>
  <c r="K8606"/>
  <c r="K8605"/>
  <c r="K8604"/>
  <c r="K8603"/>
  <c r="K8602"/>
  <c r="K8601"/>
  <c r="K8600"/>
  <c r="K8599"/>
  <c r="K8598"/>
  <c r="K8597"/>
  <c r="K8596"/>
  <c r="K8595"/>
  <c r="K8594"/>
  <c r="K8593"/>
  <c r="K8592"/>
  <c r="K8591"/>
  <c r="K8590"/>
  <c r="K8589"/>
  <c r="K8588"/>
  <c r="K8587"/>
  <c r="K8586"/>
  <c r="K8585"/>
  <c r="K8584"/>
  <c r="K8583"/>
  <c r="K8582"/>
  <c r="K8581"/>
  <c r="K8580"/>
  <c r="K8579"/>
  <c r="K8578"/>
  <c r="K8577"/>
  <c r="K8576"/>
  <c r="K8575"/>
  <c r="K8574"/>
  <c r="K8573"/>
  <c r="K8572"/>
  <c r="K8571"/>
  <c r="K8570"/>
  <c r="K8569"/>
  <c r="K8568"/>
  <c r="K8567"/>
  <c r="K8566"/>
  <c r="K8565"/>
  <c r="K8564"/>
  <c r="K8563"/>
  <c r="K8562"/>
  <c r="K8561"/>
  <c r="K8560"/>
  <c r="K8559"/>
  <c r="K8558"/>
  <c r="K8557"/>
  <c r="K8556"/>
  <c r="K8555"/>
  <c r="K8554"/>
  <c r="K8553"/>
  <c r="K8552"/>
  <c r="K8551"/>
  <c r="K8550"/>
  <c r="K8549"/>
  <c r="K8548"/>
  <c r="K8547"/>
  <c r="K8546"/>
  <c r="K8545"/>
  <c r="K8544"/>
  <c r="K8543"/>
  <c r="K8542"/>
  <c r="K8541"/>
  <c r="K8540"/>
  <c r="K8539"/>
  <c r="K8538"/>
  <c r="K8537"/>
  <c r="K8536"/>
  <c r="K8535"/>
  <c r="K8534"/>
  <c r="K8533"/>
  <c r="K8532"/>
  <c r="K8531"/>
  <c r="K8530"/>
  <c r="K8529"/>
  <c r="K8528"/>
  <c r="K8527"/>
  <c r="K8526"/>
  <c r="K8525"/>
  <c r="K8524"/>
  <c r="K8523"/>
  <c r="K8522"/>
  <c r="K8521"/>
  <c r="K8520"/>
  <c r="K8519"/>
  <c r="K8518"/>
  <c r="K8517"/>
  <c r="K8516"/>
  <c r="K8515"/>
  <c r="K8514"/>
  <c r="K8513"/>
  <c r="K8512"/>
  <c r="K8511"/>
  <c r="K8510"/>
  <c r="K8509"/>
  <c r="K8508"/>
  <c r="K8507"/>
  <c r="K8506"/>
  <c r="K8505"/>
  <c r="K8504"/>
  <c r="K8503"/>
  <c r="K8502"/>
  <c r="K8501"/>
  <c r="K8500"/>
  <c r="K8499"/>
  <c r="K8498"/>
  <c r="K8497"/>
  <c r="K8496"/>
  <c r="K8495"/>
  <c r="K8494"/>
  <c r="K8493"/>
  <c r="K8492"/>
  <c r="K8491"/>
  <c r="K8490"/>
  <c r="K8489"/>
  <c r="K8488"/>
  <c r="K8487"/>
  <c r="K8486"/>
  <c r="K8485"/>
  <c r="K8484"/>
  <c r="K8483"/>
  <c r="K8482"/>
  <c r="K8481"/>
  <c r="K8480"/>
  <c r="K8479"/>
  <c r="K8478"/>
  <c r="K8477"/>
  <c r="K8476"/>
  <c r="K8475"/>
  <c r="K8474"/>
  <c r="K8473"/>
  <c r="K8472"/>
  <c r="K8471"/>
  <c r="K8470"/>
  <c r="K8469"/>
  <c r="K8468"/>
  <c r="K8467"/>
  <c r="K8466"/>
  <c r="K8465"/>
  <c r="K8464"/>
  <c r="K8463"/>
  <c r="K8462"/>
  <c r="K8461"/>
  <c r="K8460"/>
  <c r="K8459"/>
  <c r="K8458"/>
  <c r="K8457"/>
  <c r="K8456"/>
  <c r="K8455"/>
  <c r="K8454"/>
  <c r="K8453"/>
  <c r="K8452"/>
  <c r="K8451"/>
  <c r="K8450"/>
  <c r="K8449"/>
  <c r="K8448"/>
  <c r="K8447"/>
  <c r="K8446"/>
  <c r="K8445"/>
  <c r="K8444"/>
  <c r="K8443"/>
  <c r="K8442"/>
  <c r="K8441"/>
  <c r="K8440"/>
  <c r="K8439"/>
  <c r="K8438"/>
  <c r="K8437"/>
  <c r="K8436"/>
  <c r="K8435"/>
  <c r="K8434"/>
  <c r="K8433"/>
  <c r="K8432"/>
  <c r="K8431"/>
  <c r="K8430"/>
  <c r="K8429"/>
  <c r="K8428"/>
  <c r="K8427"/>
  <c r="K8426"/>
  <c r="K8425"/>
  <c r="K8424"/>
  <c r="K8423"/>
  <c r="K8422"/>
  <c r="K8421"/>
  <c r="K8420"/>
  <c r="K8419"/>
  <c r="K8418"/>
  <c r="K8417"/>
  <c r="K8416"/>
  <c r="K8415"/>
  <c r="K8414"/>
  <c r="K8413"/>
  <c r="K8412"/>
  <c r="K8411"/>
  <c r="K8410"/>
  <c r="K8409"/>
  <c r="K8408"/>
  <c r="K8407"/>
  <c r="K8406"/>
  <c r="K8405"/>
  <c r="K8404"/>
  <c r="K8403"/>
  <c r="K8402"/>
  <c r="K8401"/>
  <c r="K8400"/>
  <c r="K8399"/>
  <c r="K8398"/>
  <c r="K8397"/>
  <c r="K8396"/>
  <c r="K8395"/>
  <c r="K8394"/>
  <c r="K8393"/>
  <c r="K8392"/>
  <c r="K8391"/>
  <c r="K8390"/>
  <c r="K8389"/>
  <c r="K8388"/>
  <c r="K8387"/>
  <c r="K8386"/>
  <c r="K8385"/>
  <c r="K8384"/>
  <c r="K8383"/>
  <c r="K8382"/>
  <c r="K8381"/>
  <c r="K8380"/>
  <c r="K8379"/>
  <c r="K8378"/>
  <c r="K8377"/>
  <c r="K8376"/>
  <c r="K8375"/>
  <c r="K8374"/>
  <c r="K8373"/>
  <c r="K8372"/>
  <c r="K8371"/>
  <c r="K8370"/>
  <c r="K8369"/>
  <c r="K8368"/>
  <c r="K8367"/>
  <c r="K8366"/>
  <c r="K8365"/>
  <c r="K8364"/>
  <c r="K8363"/>
  <c r="K8362"/>
  <c r="K8361"/>
  <c r="K8360"/>
  <c r="K8359"/>
  <c r="K8358"/>
  <c r="K8357"/>
  <c r="K8356"/>
  <c r="K8355"/>
  <c r="K8354"/>
  <c r="K8353"/>
  <c r="K8352"/>
  <c r="K8351"/>
  <c r="K8350"/>
  <c r="K8349"/>
  <c r="K8348"/>
  <c r="K8347"/>
  <c r="K8346"/>
  <c r="K8345"/>
  <c r="K8344"/>
  <c r="K8343"/>
  <c r="K8342"/>
  <c r="K8341"/>
  <c r="K8340"/>
  <c r="K8339"/>
  <c r="K8338"/>
  <c r="K8337"/>
  <c r="K8336"/>
  <c r="K8335"/>
  <c r="K8334"/>
  <c r="K8333"/>
  <c r="K8332"/>
  <c r="K8331"/>
  <c r="K8330"/>
  <c r="K8329"/>
  <c r="K8328"/>
  <c r="K8327"/>
  <c r="K8326"/>
  <c r="K8325"/>
  <c r="K8324"/>
  <c r="K8323"/>
  <c r="K8322"/>
  <c r="K8321"/>
  <c r="K8320"/>
  <c r="K8319"/>
  <c r="K8318"/>
  <c r="K8317"/>
  <c r="K8316"/>
  <c r="K8315"/>
  <c r="K8314"/>
  <c r="K8313"/>
  <c r="K8312"/>
  <c r="K8311"/>
  <c r="K8310"/>
  <c r="K8309"/>
  <c r="K8308"/>
  <c r="K8307"/>
  <c r="K8306"/>
  <c r="K8305"/>
  <c r="K8304"/>
  <c r="K8303"/>
  <c r="K8302"/>
  <c r="K8301"/>
  <c r="K8300"/>
  <c r="K8299"/>
  <c r="K8298"/>
  <c r="K8297"/>
  <c r="K8296"/>
  <c r="K8295"/>
  <c r="K8294"/>
  <c r="K8293"/>
  <c r="K8292"/>
  <c r="K8291"/>
  <c r="K8290"/>
  <c r="K8289"/>
  <c r="K8288"/>
  <c r="K8287"/>
  <c r="K8286"/>
  <c r="K8285"/>
  <c r="K8284"/>
  <c r="K8283"/>
  <c r="K8282"/>
  <c r="K8281"/>
  <c r="K8280"/>
  <c r="K8279"/>
  <c r="K8278"/>
  <c r="K8277"/>
  <c r="K8276"/>
  <c r="K8275"/>
  <c r="K8274"/>
  <c r="K8273"/>
  <c r="K8272"/>
  <c r="K8271"/>
  <c r="K8270"/>
  <c r="K8269"/>
  <c r="K8268"/>
  <c r="K8267"/>
  <c r="K8266"/>
  <c r="K8265"/>
  <c r="K8264"/>
  <c r="K8263"/>
  <c r="K8262"/>
  <c r="K8261"/>
  <c r="K8260"/>
  <c r="K8259"/>
  <c r="K8258"/>
  <c r="K8257"/>
  <c r="K8256"/>
  <c r="K8255"/>
  <c r="K8254"/>
  <c r="K8253"/>
  <c r="K8252"/>
  <c r="K8251"/>
  <c r="K8250"/>
  <c r="K8249"/>
  <c r="K8248"/>
  <c r="K8247"/>
  <c r="K8246"/>
  <c r="K8245"/>
  <c r="K8244"/>
  <c r="K8243"/>
  <c r="K8242"/>
  <c r="K8241"/>
  <c r="K8240"/>
  <c r="K8239"/>
  <c r="K8238"/>
  <c r="K8237"/>
  <c r="K8236"/>
  <c r="K8235"/>
  <c r="K8234"/>
  <c r="K8233"/>
  <c r="K8232"/>
  <c r="K8231"/>
  <c r="K8230"/>
  <c r="K8229"/>
  <c r="K8228"/>
  <c r="K8227"/>
  <c r="K8226"/>
  <c r="K8225"/>
  <c r="K8224"/>
  <c r="K8223"/>
  <c r="K8222"/>
  <c r="K8221"/>
  <c r="K8220"/>
  <c r="K8219"/>
  <c r="K8218"/>
  <c r="K8217"/>
  <c r="K8216"/>
  <c r="K8215"/>
  <c r="K8214"/>
  <c r="K8213"/>
  <c r="K8212"/>
  <c r="K8211"/>
  <c r="K8210"/>
  <c r="K8209"/>
  <c r="K8208"/>
  <c r="K8207"/>
  <c r="K8206"/>
  <c r="K8205"/>
  <c r="K8204"/>
  <c r="K8203"/>
  <c r="K8202"/>
  <c r="K8201"/>
  <c r="K8200"/>
  <c r="K8199"/>
  <c r="K8198"/>
  <c r="K8197"/>
  <c r="K8196"/>
  <c r="K8195"/>
  <c r="K8194"/>
  <c r="K8193"/>
  <c r="K8192"/>
  <c r="K8191"/>
  <c r="K8190"/>
  <c r="K8189"/>
  <c r="K8188"/>
  <c r="K8187"/>
  <c r="K8186"/>
  <c r="K8185"/>
  <c r="K8184"/>
  <c r="K8183"/>
  <c r="K8182"/>
  <c r="K8181"/>
  <c r="K8180"/>
  <c r="K8179"/>
  <c r="K8178"/>
  <c r="K8177"/>
  <c r="K8176"/>
  <c r="K8175"/>
  <c r="K8174"/>
  <c r="K8173"/>
  <c r="K8172"/>
  <c r="K8171"/>
  <c r="K8170"/>
  <c r="K8169"/>
  <c r="K8168"/>
  <c r="K8167"/>
  <c r="K8166"/>
  <c r="K8165"/>
  <c r="K8164"/>
  <c r="K8163"/>
  <c r="K8162"/>
  <c r="K8161"/>
  <c r="K8160"/>
  <c r="K8159"/>
  <c r="K8158"/>
  <c r="K8157"/>
  <c r="K8156"/>
  <c r="K8155"/>
  <c r="K8154"/>
  <c r="K8153"/>
  <c r="K8152"/>
  <c r="K8151"/>
  <c r="K8150"/>
  <c r="K8149"/>
  <c r="K8148"/>
  <c r="K8147"/>
  <c r="K8146"/>
  <c r="K8145"/>
  <c r="K8144"/>
  <c r="K8143"/>
  <c r="K8142"/>
  <c r="K8141"/>
  <c r="K8140"/>
  <c r="K8139"/>
  <c r="K8138"/>
  <c r="K8137"/>
  <c r="K8136"/>
  <c r="K8135"/>
  <c r="K8134"/>
  <c r="K8133"/>
  <c r="K8132"/>
  <c r="K8131"/>
  <c r="K8130"/>
  <c r="K8129"/>
  <c r="K8128"/>
  <c r="K8127"/>
  <c r="K8126"/>
  <c r="K8125"/>
  <c r="K8124"/>
  <c r="K8123"/>
  <c r="K8122"/>
  <c r="K8121"/>
  <c r="K8120"/>
  <c r="K8119"/>
  <c r="K8118"/>
  <c r="K8117"/>
  <c r="K8116"/>
  <c r="K8115"/>
  <c r="K8114"/>
  <c r="K8113"/>
  <c r="K8112"/>
  <c r="K8111"/>
  <c r="K8110"/>
  <c r="K8109"/>
  <c r="K8108"/>
  <c r="K8107"/>
  <c r="K8106"/>
  <c r="K8105"/>
  <c r="K8104"/>
  <c r="K8103"/>
  <c r="K8102"/>
  <c r="K8101"/>
  <c r="K8100"/>
  <c r="K8099"/>
  <c r="K8098"/>
  <c r="K8097"/>
  <c r="K8096"/>
  <c r="K8095"/>
  <c r="K8094"/>
  <c r="K8093"/>
  <c r="K8092"/>
  <c r="K8091"/>
  <c r="K8090"/>
  <c r="K8089"/>
  <c r="K8088"/>
  <c r="K8087"/>
  <c r="K8086"/>
  <c r="K8085"/>
  <c r="K8084"/>
  <c r="K8083"/>
  <c r="K8082"/>
  <c r="K8081"/>
  <c r="K8080"/>
  <c r="K8079"/>
  <c r="K8078"/>
  <c r="K8077"/>
  <c r="K8076"/>
  <c r="K8075"/>
  <c r="K8074"/>
  <c r="K8073"/>
  <c r="K8072"/>
  <c r="K8071"/>
  <c r="K8070"/>
  <c r="K8069"/>
  <c r="K8068"/>
  <c r="K8067"/>
  <c r="K8066"/>
  <c r="K8065"/>
  <c r="K8064"/>
  <c r="K8063"/>
  <c r="K8062"/>
  <c r="K8061"/>
  <c r="K8060"/>
  <c r="K8059"/>
  <c r="K8058"/>
  <c r="K8057"/>
  <c r="K8056"/>
  <c r="K8055"/>
  <c r="K8054"/>
  <c r="K8053"/>
  <c r="K8052"/>
  <c r="K8051"/>
  <c r="K8050"/>
  <c r="K8049"/>
  <c r="K8048"/>
  <c r="K8047"/>
  <c r="K8046"/>
  <c r="K8045"/>
  <c r="K8044"/>
  <c r="K8043"/>
  <c r="K8042"/>
  <c r="K8041"/>
  <c r="K8040"/>
  <c r="K8039"/>
  <c r="K8038"/>
  <c r="K8037"/>
  <c r="K8036"/>
  <c r="K8035"/>
  <c r="K8034"/>
  <c r="K8033"/>
  <c r="K8032"/>
  <c r="K8031"/>
  <c r="K8030"/>
  <c r="K8029"/>
  <c r="K8028"/>
  <c r="K8027"/>
  <c r="K8026"/>
  <c r="K8025"/>
  <c r="K8024"/>
  <c r="K8023"/>
  <c r="K8022"/>
  <c r="K8021"/>
  <c r="K8020"/>
  <c r="K8019"/>
  <c r="K8018"/>
  <c r="K8017"/>
  <c r="K8016"/>
  <c r="K8015"/>
  <c r="K8014"/>
  <c r="K8013"/>
  <c r="K8012"/>
  <c r="K8011"/>
  <c r="K8010"/>
  <c r="K8009"/>
  <c r="K8008"/>
  <c r="K8007"/>
  <c r="K8006"/>
  <c r="K8005"/>
  <c r="K8004"/>
  <c r="K8003"/>
  <c r="K8002"/>
  <c r="K8001"/>
  <c r="K8000"/>
  <c r="K7999"/>
  <c r="K7998"/>
  <c r="K7997"/>
  <c r="K7996"/>
  <c r="K7995"/>
  <c r="K7994"/>
  <c r="K7993"/>
  <c r="K7992"/>
  <c r="K7991"/>
  <c r="K7990"/>
  <c r="K7989"/>
  <c r="K7988"/>
  <c r="K7987"/>
  <c r="K7986"/>
  <c r="K7985"/>
  <c r="K7984"/>
  <c r="K7983"/>
  <c r="K7982"/>
  <c r="K7981"/>
  <c r="K7980"/>
  <c r="K7979"/>
  <c r="K7978"/>
  <c r="K7977"/>
  <c r="K7976"/>
  <c r="K7975"/>
  <c r="K7974"/>
  <c r="K7973"/>
  <c r="K7972"/>
  <c r="K7971"/>
  <c r="K7970"/>
  <c r="K7969"/>
  <c r="K7968"/>
  <c r="K7967"/>
  <c r="K7966"/>
  <c r="K7965"/>
  <c r="K7964"/>
  <c r="K7963"/>
  <c r="K7962"/>
  <c r="K7961"/>
  <c r="K7960"/>
  <c r="K7959"/>
  <c r="K7958"/>
  <c r="K7957"/>
  <c r="K7956"/>
  <c r="K7955"/>
  <c r="K7954"/>
  <c r="K7953"/>
  <c r="K7952"/>
  <c r="K7951"/>
  <c r="K7950"/>
  <c r="K7949"/>
  <c r="K7948"/>
  <c r="K7947"/>
  <c r="K7946"/>
  <c r="K7945"/>
  <c r="K7944"/>
  <c r="K7943"/>
  <c r="K7942"/>
  <c r="K7941"/>
  <c r="K7940"/>
  <c r="K7939"/>
  <c r="K7938"/>
  <c r="K7937"/>
  <c r="K7936"/>
  <c r="K7935"/>
  <c r="K7934"/>
  <c r="K7933"/>
  <c r="K7932"/>
  <c r="K7931"/>
  <c r="K7930"/>
  <c r="K7929"/>
  <c r="K7928"/>
  <c r="K7927"/>
  <c r="K7926"/>
  <c r="K7925"/>
  <c r="K7924"/>
  <c r="K7923"/>
  <c r="K7922"/>
  <c r="K7921"/>
  <c r="K7920"/>
  <c r="K7919"/>
  <c r="K7918"/>
  <c r="K7917"/>
  <c r="K7916"/>
  <c r="K7915"/>
  <c r="K7914"/>
  <c r="K7913"/>
  <c r="K7912"/>
  <c r="K7911"/>
  <c r="K7910"/>
  <c r="K7909"/>
  <c r="K7908"/>
  <c r="K7907"/>
  <c r="K7906"/>
  <c r="K7905"/>
  <c r="K7904"/>
  <c r="K7903"/>
  <c r="K7902"/>
  <c r="K7901"/>
  <c r="K7900"/>
  <c r="K7899"/>
  <c r="K7898"/>
  <c r="K7897"/>
  <c r="K7896"/>
  <c r="K7895"/>
  <c r="K7894"/>
  <c r="K7893"/>
  <c r="K7892"/>
  <c r="K7891"/>
  <c r="K7890"/>
  <c r="K7889"/>
  <c r="K7888"/>
  <c r="K7887"/>
  <c r="K7886"/>
  <c r="K7885"/>
  <c r="K7884"/>
  <c r="K7883"/>
  <c r="K7882"/>
  <c r="K7881"/>
  <c r="K7880"/>
  <c r="K7879"/>
  <c r="K7878"/>
  <c r="K7877"/>
  <c r="K7876"/>
  <c r="K7875"/>
  <c r="K7874"/>
  <c r="K7873"/>
  <c r="K7872"/>
  <c r="K7871"/>
  <c r="K7870"/>
  <c r="K7869"/>
  <c r="K7868"/>
  <c r="K7867"/>
  <c r="K7866"/>
  <c r="K7865"/>
  <c r="K7864"/>
  <c r="K7863"/>
  <c r="K7862"/>
  <c r="K7861"/>
  <c r="K7860"/>
  <c r="K7859"/>
  <c r="K7858"/>
  <c r="K7857"/>
  <c r="K7856"/>
  <c r="K7855"/>
  <c r="K7854"/>
  <c r="K7853"/>
  <c r="K7852"/>
  <c r="K7851"/>
  <c r="K7850"/>
  <c r="K7849"/>
  <c r="K7848"/>
  <c r="K7847"/>
  <c r="K7846"/>
  <c r="K7845"/>
  <c r="K7844"/>
  <c r="K7843"/>
  <c r="K7842"/>
  <c r="K7841"/>
  <c r="K7840"/>
  <c r="K7839"/>
  <c r="K7838"/>
  <c r="K7837"/>
  <c r="K7836"/>
  <c r="K7835"/>
  <c r="K7834"/>
  <c r="K7833"/>
  <c r="K7832"/>
  <c r="K7831"/>
  <c r="K7830"/>
  <c r="K7829"/>
  <c r="K7828"/>
  <c r="K7827"/>
  <c r="K7826"/>
  <c r="K7825"/>
  <c r="K7824"/>
  <c r="K7823"/>
  <c r="K7822"/>
  <c r="K7821"/>
  <c r="K7820"/>
  <c r="K7819"/>
  <c r="K7818"/>
  <c r="K7817"/>
  <c r="K7816"/>
  <c r="K7815"/>
  <c r="K7814"/>
  <c r="K7813"/>
  <c r="K7812"/>
  <c r="K7811"/>
  <c r="K7810"/>
  <c r="K7809"/>
  <c r="K7808"/>
  <c r="K7807"/>
  <c r="K7806"/>
  <c r="K7805"/>
  <c r="K7804"/>
  <c r="K7803"/>
  <c r="K7802"/>
  <c r="K7801"/>
  <c r="K7800"/>
  <c r="K7799"/>
  <c r="K7798"/>
  <c r="K7797"/>
  <c r="K7796"/>
  <c r="K7795"/>
  <c r="K7794"/>
  <c r="K7793"/>
  <c r="K7792"/>
  <c r="K7791"/>
  <c r="K7790"/>
  <c r="K7789"/>
  <c r="K7788"/>
  <c r="K7787"/>
  <c r="K7786"/>
  <c r="K7785"/>
  <c r="K7784"/>
  <c r="K7783"/>
  <c r="K7782"/>
  <c r="K7781"/>
  <c r="K7780"/>
  <c r="K7779"/>
  <c r="K7778"/>
  <c r="K7777"/>
  <c r="K7776"/>
  <c r="K7775"/>
  <c r="K7774"/>
  <c r="K7773"/>
  <c r="K7772"/>
  <c r="K7771"/>
  <c r="K7770"/>
  <c r="K7769"/>
  <c r="K7768"/>
  <c r="K7767"/>
  <c r="K7766"/>
  <c r="K7765"/>
  <c r="K7764"/>
  <c r="K7763"/>
  <c r="K7762"/>
  <c r="K7761"/>
  <c r="K7760"/>
  <c r="K7759"/>
  <c r="K7758"/>
  <c r="K7757"/>
  <c r="K7756"/>
  <c r="K7755"/>
  <c r="K7754"/>
  <c r="K7753"/>
  <c r="K7752"/>
  <c r="K7751"/>
  <c r="K7750"/>
  <c r="K7749"/>
  <c r="K7748"/>
  <c r="K7747"/>
  <c r="K7746"/>
  <c r="K7745"/>
  <c r="K7744"/>
  <c r="K7743"/>
  <c r="K7742"/>
  <c r="K7741"/>
  <c r="K7740"/>
  <c r="K7739"/>
  <c r="K7738"/>
  <c r="K7737"/>
  <c r="K7736"/>
  <c r="K7735"/>
  <c r="K7734"/>
  <c r="K7733"/>
  <c r="K7732"/>
  <c r="K7731"/>
  <c r="K7730"/>
  <c r="K7729"/>
  <c r="K7728"/>
  <c r="K7727"/>
  <c r="K7726"/>
  <c r="K7725"/>
  <c r="K7724"/>
  <c r="K7723"/>
  <c r="K7722"/>
  <c r="K7721"/>
  <c r="K7720"/>
  <c r="K7719"/>
  <c r="K7718"/>
  <c r="K7717"/>
  <c r="K7716"/>
  <c r="K7715"/>
  <c r="K7714"/>
  <c r="K7713"/>
  <c r="K7712"/>
  <c r="K7711"/>
  <c r="K7710"/>
  <c r="K7709"/>
  <c r="K7708"/>
  <c r="K7707"/>
  <c r="K7706"/>
  <c r="K7705"/>
  <c r="K7704"/>
  <c r="K7703"/>
  <c r="K7702"/>
  <c r="K7701"/>
  <c r="K7700"/>
  <c r="K7699"/>
  <c r="K7698"/>
  <c r="K7697"/>
  <c r="K7696"/>
  <c r="K7695"/>
  <c r="K7694"/>
  <c r="K7693"/>
  <c r="K7692"/>
  <c r="K7691"/>
  <c r="K7690"/>
  <c r="K7689"/>
  <c r="K7688"/>
  <c r="K7687"/>
  <c r="K7686"/>
  <c r="K7685"/>
  <c r="K7684"/>
  <c r="K7683"/>
  <c r="K7682"/>
  <c r="K7681"/>
  <c r="K7680"/>
  <c r="K7679"/>
  <c r="K7678"/>
  <c r="K7677"/>
  <c r="K7676"/>
  <c r="K7675"/>
  <c r="K7674"/>
  <c r="K7673"/>
  <c r="K7672"/>
  <c r="K7671"/>
  <c r="K7670"/>
  <c r="K7669"/>
  <c r="K7668"/>
  <c r="K7667"/>
  <c r="K7666"/>
  <c r="K7665"/>
  <c r="K7664"/>
  <c r="K7663"/>
  <c r="K7662"/>
  <c r="K7661"/>
  <c r="K7660"/>
  <c r="K7659"/>
  <c r="K7658"/>
  <c r="K7657"/>
  <c r="K7656"/>
  <c r="K7655"/>
  <c r="K7654"/>
  <c r="K7653"/>
  <c r="K7652"/>
  <c r="K7651"/>
  <c r="K7650"/>
  <c r="K7649"/>
  <c r="K7648"/>
  <c r="K7647"/>
  <c r="K7646"/>
  <c r="K7645"/>
  <c r="K7644"/>
  <c r="K7643"/>
  <c r="K7642"/>
  <c r="K7641"/>
  <c r="K7640"/>
  <c r="K7639"/>
  <c r="K7638"/>
  <c r="K7637"/>
  <c r="K7636"/>
  <c r="K7635"/>
  <c r="K7634"/>
  <c r="K7633"/>
  <c r="K7632"/>
  <c r="K7631"/>
  <c r="K7630"/>
  <c r="K7629"/>
  <c r="K7628"/>
  <c r="K7627"/>
  <c r="K7626"/>
  <c r="K7625"/>
  <c r="K7624"/>
  <c r="K7623"/>
  <c r="K7622"/>
  <c r="K7621"/>
  <c r="K7620"/>
  <c r="K7619"/>
  <c r="K7618"/>
  <c r="K7617"/>
  <c r="K7616"/>
  <c r="K7615"/>
  <c r="K7614"/>
  <c r="K7613"/>
  <c r="K7612"/>
  <c r="K7611"/>
  <c r="K7610"/>
  <c r="K7609"/>
  <c r="K7608"/>
  <c r="K7607"/>
  <c r="K7606"/>
  <c r="K7605"/>
  <c r="K7604"/>
  <c r="K7603"/>
  <c r="K7602"/>
  <c r="K7601"/>
  <c r="K7600"/>
  <c r="K7599"/>
  <c r="K7598"/>
  <c r="K7597"/>
  <c r="K7596"/>
  <c r="K7595"/>
  <c r="K7594"/>
  <c r="K7593"/>
  <c r="K7592"/>
  <c r="K7591"/>
  <c r="K7590"/>
  <c r="K7589"/>
  <c r="K7588"/>
  <c r="K7587"/>
  <c r="K7586"/>
  <c r="K7585"/>
  <c r="K7584"/>
  <c r="K7583"/>
  <c r="K7582"/>
  <c r="K7581"/>
  <c r="K7580"/>
  <c r="K7579"/>
  <c r="K7578"/>
  <c r="K7577"/>
  <c r="K7576"/>
  <c r="K7575"/>
  <c r="K7574"/>
  <c r="K7573"/>
  <c r="K7572"/>
  <c r="K7571"/>
  <c r="K7570"/>
  <c r="K7569"/>
  <c r="K7568"/>
  <c r="K7567"/>
  <c r="K7566"/>
  <c r="K7565"/>
  <c r="K7564"/>
  <c r="K7563"/>
  <c r="K7562"/>
  <c r="K7561"/>
  <c r="K7560"/>
  <c r="K7559"/>
  <c r="K7558"/>
  <c r="K7557"/>
  <c r="K7556"/>
  <c r="K7555"/>
  <c r="K7554"/>
  <c r="K7553"/>
  <c r="K7552"/>
  <c r="K7551"/>
  <c r="K7550"/>
  <c r="K7549"/>
  <c r="K7548"/>
  <c r="K7547"/>
  <c r="K7546"/>
  <c r="K7545"/>
  <c r="K7544"/>
  <c r="K7543"/>
  <c r="K7542"/>
  <c r="K7541"/>
  <c r="K7540"/>
  <c r="K7539"/>
  <c r="K7538"/>
  <c r="K7537"/>
  <c r="K7536"/>
  <c r="K7535"/>
  <c r="K7534"/>
  <c r="K7533"/>
  <c r="K7532"/>
  <c r="K7531"/>
  <c r="K7530"/>
  <c r="K7529"/>
  <c r="K7528"/>
  <c r="K7527"/>
  <c r="K7526"/>
  <c r="K7525"/>
  <c r="K7524"/>
  <c r="K7523"/>
  <c r="K7522"/>
  <c r="K7521"/>
  <c r="K7520"/>
  <c r="K7519"/>
  <c r="K7518"/>
  <c r="K7517"/>
  <c r="K7516"/>
  <c r="K7515"/>
  <c r="K7514"/>
  <c r="K7513"/>
  <c r="K7512"/>
  <c r="K7511"/>
  <c r="K7510"/>
  <c r="K7509"/>
  <c r="K7508"/>
  <c r="K7507"/>
  <c r="K7506"/>
  <c r="K7505"/>
  <c r="K7504"/>
  <c r="K7503"/>
  <c r="K7502"/>
  <c r="K7501"/>
  <c r="K7500"/>
  <c r="K7499"/>
  <c r="K7498"/>
  <c r="K7497"/>
  <c r="K7496"/>
  <c r="K7495"/>
  <c r="K7494"/>
  <c r="K7493"/>
  <c r="K7492"/>
  <c r="K7491"/>
  <c r="K7490"/>
  <c r="K7489"/>
  <c r="K7488"/>
  <c r="K7487"/>
  <c r="K7486"/>
  <c r="K7485"/>
  <c r="K7484"/>
  <c r="K7483"/>
  <c r="K7482"/>
  <c r="K7481"/>
  <c r="K7480"/>
  <c r="K7479"/>
  <c r="K7478"/>
  <c r="K7477"/>
  <c r="K7476"/>
  <c r="K7475"/>
  <c r="K7474"/>
  <c r="K7473"/>
  <c r="K7472"/>
  <c r="K7471"/>
  <c r="K7470"/>
  <c r="K7469"/>
  <c r="K7468"/>
  <c r="K7467"/>
  <c r="K7466"/>
  <c r="K7465"/>
  <c r="K7464"/>
  <c r="K7463"/>
  <c r="K7462"/>
  <c r="K7461"/>
  <c r="K7460"/>
  <c r="K7459"/>
  <c r="K7458"/>
  <c r="K7457"/>
  <c r="K7456"/>
  <c r="K7455"/>
  <c r="K7454"/>
  <c r="K7453"/>
  <c r="K7452"/>
  <c r="K7451"/>
  <c r="K7450"/>
  <c r="K7449"/>
  <c r="K7448"/>
  <c r="K7447"/>
  <c r="K7446"/>
  <c r="K7445"/>
  <c r="K7444"/>
  <c r="K7443"/>
  <c r="K7442"/>
  <c r="K7441"/>
  <c r="K7440"/>
  <c r="K7439"/>
  <c r="K7438"/>
  <c r="K7437"/>
  <c r="K7436"/>
  <c r="K7435"/>
  <c r="K7434"/>
  <c r="K7433"/>
  <c r="K7432"/>
  <c r="K7431"/>
  <c r="K7430"/>
  <c r="K7429"/>
  <c r="K7428"/>
  <c r="K7427"/>
  <c r="K7426"/>
  <c r="K7425"/>
  <c r="K7424"/>
  <c r="K7423"/>
  <c r="K7422"/>
  <c r="K7421"/>
  <c r="K7420"/>
  <c r="K7419"/>
  <c r="K7418"/>
  <c r="K7417"/>
  <c r="K7416"/>
  <c r="K7415"/>
  <c r="K7414"/>
  <c r="K7413"/>
  <c r="K7412"/>
  <c r="K7411"/>
  <c r="K7410"/>
  <c r="K7409"/>
  <c r="K7408"/>
  <c r="K7407"/>
  <c r="K7406"/>
  <c r="K7405"/>
  <c r="K7404"/>
  <c r="K7403"/>
  <c r="K7402"/>
  <c r="K7401"/>
  <c r="K7400"/>
  <c r="K7399"/>
  <c r="K7398"/>
  <c r="K7397"/>
  <c r="K7396"/>
  <c r="K7395"/>
  <c r="K7394"/>
  <c r="K7393"/>
  <c r="K7392"/>
  <c r="K7391"/>
  <c r="K7390"/>
  <c r="K7389"/>
  <c r="K7388"/>
  <c r="K7387"/>
  <c r="K7386"/>
  <c r="K7385"/>
  <c r="K7384"/>
  <c r="K7383"/>
  <c r="K7382"/>
  <c r="K7381"/>
  <c r="K7380"/>
  <c r="K7379"/>
  <c r="K7378"/>
  <c r="K7377"/>
  <c r="K7376"/>
  <c r="K7375"/>
  <c r="K7374"/>
  <c r="K7373"/>
  <c r="K7372"/>
  <c r="K7371"/>
  <c r="K7370"/>
  <c r="K7369"/>
  <c r="K7368"/>
  <c r="K7367"/>
  <c r="K7366"/>
  <c r="K7365"/>
  <c r="K7364"/>
  <c r="K7363"/>
  <c r="K7362"/>
  <c r="K7361"/>
  <c r="K7360"/>
  <c r="K7359"/>
  <c r="K7358"/>
  <c r="K7357"/>
  <c r="K7356"/>
  <c r="K7355"/>
  <c r="K7354"/>
  <c r="K7353"/>
  <c r="K7352"/>
  <c r="K7351"/>
  <c r="K7350"/>
  <c r="K7349"/>
  <c r="K7348"/>
  <c r="K7347"/>
  <c r="K7346"/>
  <c r="K7345"/>
  <c r="K7344"/>
  <c r="K7343"/>
  <c r="K7342"/>
  <c r="K7341"/>
  <c r="K7340"/>
  <c r="K7339"/>
  <c r="K7338"/>
  <c r="K7337"/>
  <c r="K7336"/>
  <c r="K7335"/>
  <c r="K7334"/>
  <c r="K7333"/>
  <c r="K7332"/>
  <c r="K7331"/>
  <c r="K7330"/>
  <c r="K7329"/>
  <c r="K7328"/>
  <c r="K7327"/>
  <c r="K7326"/>
  <c r="K7325"/>
  <c r="K7324"/>
  <c r="K7323"/>
  <c r="K7322"/>
  <c r="K7321"/>
  <c r="K7320"/>
  <c r="K7319"/>
  <c r="K7318"/>
  <c r="K7317"/>
  <c r="K7316"/>
  <c r="K7315"/>
  <c r="K7314"/>
  <c r="K7313"/>
  <c r="K7312"/>
  <c r="K7311"/>
  <c r="K7310"/>
  <c r="K7309"/>
  <c r="K7308"/>
  <c r="K7307"/>
  <c r="K7306"/>
  <c r="K7305"/>
  <c r="K7304"/>
  <c r="K7303"/>
  <c r="K7302"/>
  <c r="K7301"/>
  <c r="K7300"/>
  <c r="K7299"/>
  <c r="K7298"/>
  <c r="K7297"/>
  <c r="K7296"/>
  <c r="K7295"/>
  <c r="K7294"/>
  <c r="K7293"/>
  <c r="K7292"/>
  <c r="K7291"/>
  <c r="K7290"/>
  <c r="K7289"/>
  <c r="K7288"/>
  <c r="K7287"/>
  <c r="K7286"/>
  <c r="K7285"/>
  <c r="K7284"/>
  <c r="K7283"/>
  <c r="K7282"/>
  <c r="K7281"/>
  <c r="K7280"/>
  <c r="K7279"/>
  <c r="K7278"/>
  <c r="K7277"/>
  <c r="K7276"/>
  <c r="K7275"/>
  <c r="K7274"/>
  <c r="K7273"/>
  <c r="K7272"/>
  <c r="K7271"/>
  <c r="K7270"/>
  <c r="K7269"/>
  <c r="K7268"/>
  <c r="K7267"/>
  <c r="K7266"/>
  <c r="K7265"/>
  <c r="K7264"/>
  <c r="K7263"/>
  <c r="K7262"/>
  <c r="K7261"/>
  <c r="K7260"/>
  <c r="K7259"/>
  <c r="K7258"/>
  <c r="K7257"/>
  <c r="K7256"/>
  <c r="K7255"/>
  <c r="K7254"/>
  <c r="K7253"/>
  <c r="K7252"/>
  <c r="K7251"/>
  <c r="K7250"/>
  <c r="K7249"/>
  <c r="K7248"/>
  <c r="K7247"/>
  <c r="K7246"/>
  <c r="K7245"/>
  <c r="K7244"/>
  <c r="K7243"/>
  <c r="K7242"/>
  <c r="K7241"/>
  <c r="K7240"/>
  <c r="K7239"/>
  <c r="K7238"/>
  <c r="K7237"/>
  <c r="K7236"/>
  <c r="K7235"/>
  <c r="K7234"/>
  <c r="K7233"/>
  <c r="K7232"/>
  <c r="K7231"/>
  <c r="K7230"/>
  <c r="K7229"/>
  <c r="K7228"/>
  <c r="K7227"/>
  <c r="K7226"/>
  <c r="K7225"/>
  <c r="K7224"/>
  <c r="K7223"/>
  <c r="K7222"/>
  <c r="K7221"/>
  <c r="K7220"/>
  <c r="K7219"/>
  <c r="K7218"/>
  <c r="K7217"/>
  <c r="K7216"/>
  <c r="K7215"/>
  <c r="K7214"/>
  <c r="K7213"/>
  <c r="K7212"/>
  <c r="K7211"/>
  <c r="K7210"/>
  <c r="K7209"/>
  <c r="K7208"/>
  <c r="K7207"/>
  <c r="K7206"/>
  <c r="K7205"/>
  <c r="K7204"/>
  <c r="K7203"/>
  <c r="K7202"/>
  <c r="K7201"/>
  <c r="K7200"/>
  <c r="K7199"/>
  <c r="K7198"/>
  <c r="K7197"/>
  <c r="K7196"/>
  <c r="K7195"/>
  <c r="K7194"/>
  <c r="K7193"/>
  <c r="K7192"/>
  <c r="K7191"/>
  <c r="K7190"/>
  <c r="K7189"/>
  <c r="K7188"/>
  <c r="K7187"/>
  <c r="K7186"/>
  <c r="K7185"/>
  <c r="K7184"/>
  <c r="K7183"/>
  <c r="K7182"/>
  <c r="K7181"/>
  <c r="K7180"/>
  <c r="K7179"/>
  <c r="K7178"/>
  <c r="K7177"/>
  <c r="K7176"/>
  <c r="K7175"/>
  <c r="K7174"/>
  <c r="K7173"/>
  <c r="K7172"/>
  <c r="K7171"/>
  <c r="K7170"/>
  <c r="K7169"/>
  <c r="K7168"/>
  <c r="K7167"/>
  <c r="K7166"/>
  <c r="K7165"/>
  <c r="K7164"/>
  <c r="K7163"/>
  <c r="K7162"/>
  <c r="K7161"/>
  <c r="K7160"/>
  <c r="K7159"/>
  <c r="K7158"/>
  <c r="K7157"/>
  <c r="K7156"/>
  <c r="K7155"/>
  <c r="K7154"/>
  <c r="K7153"/>
  <c r="K7152"/>
  <c r="K7151"/>
  <c r="K7150"/>
  <c r="K7149"/>
  <c r="K7148"/>
  <c r="K7147"/>
  <c r="K7146"/>
  <c r="K7145"/>
  <c r="K7144"/>
  <c r="K7143"/>
  <c r="K7142"/>
  <c r="K7141"/>
  <c r="K7140"/>
  <c r="K7139"/>
  <c r="K7138"/>
  <c r="K7137"/>
  <c r="K7136"/>
  <c r="K7135"/>
  <c r="K7134"/>
  <c r="K7133"/>
  <c r="K7132"/>
  <c r="K7131"/>
  <c r="K7130"/>
  <c r="K7129"/>
  <c r="K7128"/>
  <c r="K7127"/>
  <c r="K7126"/>
  <c r="K7125"/>
  <c r="K7124"/>
  <c r="K7123"/>
  <c r="K7122"/>
  <c r="K7121"/>
  <c r="K7120"/>
  <c r="K7119"/>
  <c r="K7118"/>
  <c r="K7117"/>
  <c r="K7116"/>
  <c r="K7115"/>
  <c r="K7114"/>
  <c r="K7113"/>
  <c r="K7112"/>
  <c r="K7111"/>
  <c r="K7110"/>
  <c r="K7109"/>
  <c r="K7108"/>
  <c r="K7107"/>
  <c r="K7106"/>
  <c r="K7105"/>
  <c r="K7104"/>
  <c r="K7103"/>
  <c r="K7102"/>
  <c r="K7101"/>
  <c r="K7100"/>
  <c r="K7099"/>
  <c r="K7098"/>
  <c r="K7097"/>
  <c r="K7096"/>
  <c r="K7095"/>
  <c r="K7094"/>
  <c r="K7093"/>
  <c r="K7092"/>
  <c r="K7091"/>
  <c r="K7090"/>
  <c r="K7089"/>
  <c r="K7088"/>
  <c r="K7087"/>
  <c r="K7086"/>
  <c r="K7085"/>
  <c r="K7084"/>
  <c r="K7083"/>
  <c r="K7082"/>
  <c r="K7081"/>
  <c r="K7080"/>
  <c r="K7079"/>
  <c r="K7078"/>
  <c r="K7077"/>
  <c r="K7076"/>
  <c r="K7075"/>
  <c r="K7074"/>
  <c r="K7073"/>
  <c r="K7072"/>
  <c r="K7071"/>
  <c r="K7070"/>
  <c r="K7069"/>
  <c r="K7068"/>
  <c r="K7067"/>
  <c r="K7066"/>
  <c r="K7065"/>
  <c r="K7064"/>
  <c r="K7063"/>
  <c r="K7062"/>
  <c r="K7061"/>
  <c r="K7060"/>
  <c r="K7059"/>
  <c r="K7058"/>
  <c r="K7057"/>
  <c r="K7056"/>
  <c r="K7055"/>
  <c r="K7054"/>
  <c r="K7053"/>
  <c r="K7052"/>
  <c r="K7051"/>
  <c r="K7050"/>
  <c r="K7049"/>
  <c r="K7048"/>
  <c r="K7047"/>
  <c r="K7046"/>
  <c r="K7045"/>
  <c r="K7044"/>
  <c r="K7043"/>
  <c r="K7042"/>
  <c r="K7041"/>
  <c r="K7040"/>
  <c r="K7039"/>
  <c r="K7038"/>
  <c r="K7037"/>
  <c r="K7036"/>
  <c r="K7035"/>
  <c r="K7034"/>
  <c r="K7033"/>
  <c r="K7032"/>
  <c r="K7031"/>
  <c r="K7030"/>
  <c r="K7029"/>
  <c r="K7028"/>
  <c r="K7027"/>
  <c r="K7026"/>
  <c r="K7025"/>
  <c r="K7024"/>
  <c r="K7023"/>
  <c r="K7022"/>
  <c r="K7021"/>
  <c r="K7020"/>
  <c r="K7019"/>
  <c r="K7018"/>
  <c r="K7017"/>
  <c r="K7016"/>
  <c r="K7015"/>
  <c r="K7014"/>
  <c r="K7013"/>
  <c r="K7012"/>
  <c r="K7011"/>
  <c r="K7010"/>
  <c r="K7009"/>
  <c r="K7008"/>
  <c r="K7007"/>
  <c r="K7006"/>
  <c r="K7005"/>
  <c r="K7004"/>
  <c r="K7003"/>
  <c r="K7002"/>
  <c r="K7001"/>
  <c r="K7000"/>
  <c r="K6999"/>
  <c r="K6998"/>
  <c r="K6997"/>
  <c r="K6996"/>
  <c r="K6995"/>
  <c r="K6994"/>
  <c r="K6993"/>
  <c r="K6992"/>
  <c r="K6991"/>
  <c r="K6990"/>
  <c r="K6989"/>
  <c r="K6988"/>
  <c r="K6987"/>
  <c r="K6986"/>
  <c r="K6985"/>
  <c r="K6984"/>
  <c r="K6983"/>
  <c r="K6982"/>
  <c r="K6981"/>
  <c r="K6980"/>
  <c r="K6979"/>
  <c r="K6978"/>
  <c r="K6977"/>
  <c r="K6976"/>
  <c r="K6975"/>
  <c r="K6974"/>
  <c r="K6973"/>
  <c r="K6972"/>
  <c r="K6971"/>
  <c r="K6970"/>
  <c r="K6969"/>
  <c r="K6968"/>
  <c r="K6967"/>
  <c r="K6966"/>
  <c r="K6965"/>
  <c r="K6964"/>
  <c r="K6963"/>
  <c r="K6962"/>
  <c r="K6961"/>
  <c r="K6960"/>
  <c r="K6959"/>
  <c r="K6958"/>
  <c r="K6957"/>
  <c r="K6956"/>
  <c r="K6955"/>
  <c r="K6954"/>
  <c r="K6953"/>
  <c r="K6952"/>
  <c r="K6951"/>
  <c r="K6950"/>
  <c r="K6949"/>
  <c r="K6948"/>
  <c r="K6947"/>
  <c r="K6946"/>
  <c r="K6945"/>
  <c r="K6944"/>
  <c r="K6943"/>
  <c r="K6942"/>
  <c r="K6941"/>
  <c r="K6940"/>
  <c r="K6939"/>
  <c r="K6938"/>
  <c r="K6937"/>
  <c r="K6936"/>
  <c r="K6935"/>
  <c r="K6934"/>
  <c r="K6933"/>
  <c r="K6932"/>
  <c r="K6931"/>
  <c r="K6930"/>
  <c r="K6929"/>
  <c r="K6928"/>
  <c r="K6927"/>
  <c r="K6926"/>
  <c r="K6925"/>
  <c r="K6924"/>
  <c r="K6923"/>
  <c r="K6922"/>
  <c r="K6921"/>
  <c r="K6920"/>
  <c r="K6919"/>
  <c r="K6918"/>
  <c r="K6917"/>
  <c r="K6916"/>
  <c r="K6915"/>
  <c r="K6914"/>
  <c r="K6913"/>
  <c r="K6912"/>
  <c r="K6911"/>
  <c r="K6910"/>
  <c r="K6909"/>
  <c r="K6908"/>
  <c r="K6907"/>
  <c r="K6906"/>
  <c r="K6905"/>
  <c r="K6904"/>
  <c r="K6903"/>
  <c r="K6902"/>
  <c r="K6901"/>
  <c r="K6900"/>
  <c r="K6899"/>
  <c r="K6898"/>
  <c r="K6897"/>
  <c r="K6896"/>
  <c r="K6895"/>
  <c r="K6894"/>
  <c r="K6893"/>
  <c r="K6892"/>
  <c r="K6891"/>
  <c r="K6890"/>
  <c r="K6889"/>
  <c r="K6888"/>
  <c r="K6887"/>
  <c r="K6886"/>
  <c r="K6885"/>
  <c r="K6884"/>
  <c r="K6883"/>
  <c r="K6882"/>
  <c r="K6881"/>
  <c r="K6880"/>
  <c r="K6879"/>
  <c r="K6878"/>
  <c r="K6877"/>
  <c r="K6876"/>
  <c r="K6875"/>
  <c r="K6874"/>
  <c r="K6873"/>
  <c r="K6872"/>
  <c r="K6871"/>
  <c r="K6870"/>
  <c r="K6869"/>
  <c r="K6868"/>
  <c r="K6867"/>
  <c r="K6866"/>
  <c r="K6865"/>
  <c r="K6864"/>
  <c r="K6863"/>
  <c r="K6862"/>
  <c r="K6861"/>
  <c r="K6860"/>
  <c r="K6859"/>
  <c r="K6858"/>
  <c r="K6857"/>
  <c r="K6856"/>
  <c r="K6855"/>
  <c r="K6854"/>
  <c r="K6853"/>
  <c r="K6852"/>
  <c r="K6851"/>
  <c r="K6850"/>
  <c r="K6849"/>
  <c r="K6848"/>
  <c r="K6847"/>
  <c r="K6846"/>
  <c r="K6845"/>
  <c r="K6844"/>
  <c r="K6843"/>
  <c r="K6842"/>
  <c r="K6841"/>
  <c r="K6840"/>
  <c r="K6839"/>
  <c r="K6838"/>
  <c r="K6837"/>
  <c r="K6836"/>
  <c r="K6835"/>
  <c r="K6834"/>
  <c r="K6833"/>
  <c r="K6832"/>
  <c r="K6831"/>
  <c r="K6830"/>
  <c r="K6829"/>
  <c r="K6828"/>
  <c r="K6827"/>
  <c r="K6826"/>
  <c r="K6825"/>
  <c r="K6824"/>
  <c r="K6823"/>
  <c r="K6822"/>
  <c r="K6821"/>
  <c r="K6820"/>
  <c r="K6819"/>
  <c r="K6818"/>
  <c r="K6817"/>
  <c r="K6816"/>
  <c r="K6815"/>
  <c r="K6814"/>
  <c r="K6813"/>
  <c r="K6812"/>
  <c r="K6811"/>
  <c r="K6810"/>
  <c r="K6809"/>
  <c r="K6808"/>
  <c r="K6807"/>
  <c r="K6806"/>
  <c r="K6805"/>
  <c r="K6804"/>
  <c r="K6803"/>
  <c r="K6802"/>
  <c r="K6801"/>
  <c r="K6800"/>
  <c r="K6799"/>
  <c r="K6798"/>
  <c r="K6797"/>
  <c r="K6796"/>
  <c r="K6795"/>
  <c r="K6794"/>
  <c r="K6793"/>
  <c r="K6792"/>
  <c r="K6791"/>
  <c r="K6790"/>
  <c r="K6789"/>
  <c r="K6788"/>
  <c r="K6787"/>
  <c r="K6786"/>
  <c r="K6785"/>
  <c r="K6784"/>
  <c r="K6783"/>
  <c r="K6782"/>
  <c r="K6781"/>
  <c r="K6780"/>
  <c r="K6779"/>
  <c r="K6778"/>
  <c r="K6777"/>
  <c r="K6776"/>
  <c r="K6775"/>
  <c r="K6774"/>
  <c r="K6773"/>
  <c r="K6772"/>
  <c r="K6771"/>
  <c r="K6770"/>
  <c r="K6769"/>
  <c r="K6768"/>
  <c r="K6767"/>
  <c r="K6766"/>
  <c r="K6765"/>
  <c r="K6764"/>
  <c r="K6763"/>
  <c r="K6762"/>
  <c r="K6761"/>
  <c r="K6760"/>
  <c r="K6759"/>
  <c r="K6758"/>
  <c r="K6757"/>
  <c r="K6756"/>
  <c r="K6755"/>
  <c r="K6754"/>
  <c r="K6753"/>
  <c r="K6752"/>
  <c r="K6751"/>
  <c r="K6750"/>
  <c r="K6749"/>
  <c r="K6748"/>
  <c r="K6747"/>
  <c r="K6746"/>
  <c r="K6745"/>
  <c r="K6744"/>
  <c r="K6743"/>
  <c r="K6742"/>
  <c r="K6741"/>
  <c r="K6740"/>
  <c r="K6739"/>
  <c r="K6738"/>
  <c r="K6737"/>
  <c r="K6736"/>
  <c r="K6735"/>
  <c r="K6734"/>
  <c r="K6733"/>
  <c r="K6732"/>
  <c r="K6731"/>
  <c r="K6730"/>
  <c r="K6729"/>
  <c r="K6728"/>
  <c r="K6727"/>
  <c r="K6726"/>
  <c r="K6725"/>
  <c r="K6724"/>
  <c r="K6723"/>
  <c r="K6722"/>
  <c r="K6721"/>
  <c r="K6720"/>
  <c r="K6719"/>
  <c r="K6718"/>
  <c r="K6717"/>
  <c r="K6716"/>
  <c r="K6715"/>
  <c r="K6714"/>
  <c r="K6713"/>
  <c r="K6712"/>
  <c r="K6711"/>
  <c r="K6710"/>
  <c r="K6709"/>
  <c r="K6708"/>
  <c r="K6707"/>
  <c r="K6706"/>
  <c r="K6705"/>
  <c r="K6704"/>
  <c r="K6703"/>
  <c r="K6702"/>
  <c r="K6701"/>
  <c r="K6700"/>
  <c r="K6699"/>
  <c r="K6698"/>
  <c r="K6697"/>
  <c r="K6696"/>
  <c r="K6695"/>
  <c r="K6694"/>
  <c r="K6693"/>
  <c r="K6692"/>
  <c r="K6691"/>
  <c r="K6690"/>
  <c r="K6689"/>
  <c r="K6688"/>
  <c r="K6687"/>
  <c r="K6686"/>
  <c r="K6685"/>
  <c r="K6684"/>
  <c r="K6683"/>
  <c r="K6682"/>
  <c r="K6681"/>
  <c r="K6680"/>
  <c r="K6679"/>
  <c r="K6678"/>
  <c r="K6677"/>
  <c r="K6676"/>
  <c r="K6675"/>
  <c r="K6674"/>
  <c r="K6673"/>
  <c r="K6672"/>
  <c r="K6671"/>
  <c r="K6670"/>
  <c r="K6669"/>
  <c r="K6668"/>
  <c r="K6667"/>
  <c r="K6666"/>
  <c r="K6665"/>
  <c r="K6664"/>
  <c r="K6663"/>
  <c r="K6662"/>
  <c r="K6661"/>
  <c r="K6660"/>
  <c r="K6659"/>
  <c r="K6658"/>
  <c r="K6657"/>
  <c r="K6656"/>
  <c r="K6655"/>
  <c r="K6654"/>
  <c r="K6653"/>
  <c r="K6652"/>
  <c r="K6651"/>
  <c r="K6650"/>
  <c r="K6649"/>
  <c r="K6648"/>
  <c r="K6647"/>
  <c r="K6646"/>
  <c r="K6645"/>
  <c r="K6644"/>
  <c r="K6643"/>
  <c r="K6642"/>
  <c r="K6641"/>
  <c r="K6640"/>
  <c r="K6639"/>
  <c r="K6638"/>
  <c r="K6637"/>
  <c r="K6636"/>
  <c r="K6635"/>
  <c r="K6634"/>
  <c r="K6633"/>
  <c r="K6632"/>
  <c r="K6631"/>
  <c r="K6630"/>
  <c r="K6629"/>
  <c r="K6628"/>
  <c r="K6627"/>
  <c r="K6626"/>
  <c r="K6625"/>
  <c r="K6624"/>
  <c r="K6623"/>
  <c r="K6622"/>
  <c r="K6621"/>
  <c r="K6620"/>
  <c r="K6619"/>
  <c r="K6618"/>
  <c r="K6617"/>
  <c r="K6616"/>
  <c r="K6615"/>
  <c r="K6614"/>
  <c r="K6613"/>
  <c r="K6612"/>
  <c r="K6611"/>
  <c r="K6610"/>
  <c r="K6609"/>
  <c r="K6608"/>
  <c r="K6607"/>
  <c r="K6606"/>
  <c r="K6605"/>
  <c r="K6604"/>
  <c r="K6603"/>
  <c r="K6602"/>
  <c r="K6601"/>
  <c r="K6600"/>
  <c r="K6599"/>
  <c r="K6598"/>
  <c r="K6597"/>
  <c r="K6596"/>
  <c r="K6595"/>
  <c r="K6594"/>
  <c r="K6593"/>
  <c r="K6592"/>
  <c r="K6591"/>
  <c r="K6590"/>
  <c r="K6589"/>
  <c r="K6588"/>
  <c r="K6587"/>
  <c r="K6586"/>
  <c r="K6585"/>
  <c r="K6584"/>
  <c r="K6583"/>
  <c r="K6582"/>
  <c r="K6581"/>
  <c r="K6580"/>
  <c r="K6579"/>
  <c r="K6578"/>
  <c r="K6577"/>
  <c r="K6576"/>
  <c r="K6575"/>
  <c r="K6574"/>
  <c r="K6573"/>
  <c r="K6572"/>
  <c r="K6571"/>
  <c r="K6570"/>
  <c r="K6569"/>
  <c r="K6568"/>
  <c r="K6567"/>
  <c r="K6566"/>
  <c r="K6565"/>
  <c r="K6564"/>
  <c r="K6563"/>
  <c r="K6562"/>
  <c r="K6561"/>
  <c r="K6560"/>
  <c r="K6559"/>
  <c r="K6558"/>
  <c r="K6557"/>
  <c r="K6556"/>
  <c r="K6555"/>
  <c r="K6554"/>
  <c r="K6553"/>
  <c r="K6552"/>
  <c r="K6551"/>
  <c r="K6550"/>
  <c r="K6549"/>
  <c r="K6548"/>
  <c r="K6547"/>
  <c r="K6546"/>
  <c r="K6545"/>
  <c r="K6544"/>
  <c r="K6543"/>
  <c r="K6542"/>
  <c r="K6541"/>
  <c r="K6540"/>
  <c r="K6539"/>
  <c r="K6538"/>
  <c r="K6537"/>
  <c r="K6536"/>
  <c r="K6535"/>
  <c r="K6534"/>
  <c r="K6533"/>
  <c r="K6532"/>
  <c r="K6531"/>
  <c r="K6530"/>
  <c r="K6529"/>
  <c r="K6528"/>
  <c r="K6527"/>
  <c r="K6526"/>
  <c r="K6525"/>
  <c r="K6524"/>
  <c r="K6523"/>
  <c r="K6522"/>
  <c r="K6521"/>
  <c r="K6520"/>
  <c r="K6519"/>
  <c r="K6518"/>
  <c r="K6517"/>
  <c r="K6516"/>
  <c r="K6515"/>
  <c r="K6514"/>
  <c r="K6513"/>
  <c r="K6512"/>
  <c r="K6511"/>
  <c r="K6510"/>
  <c r="K6509"/>
  <c r="K6508"/>
  <c r="K6507"/>
  <c r="K6506"/>
  <c r="K6505"/>
  <c r="K6504"/>
  <c r="K6503"/>
  <c r="K6502"/>
  <c r="K6501"/>
  <c r="K6500"/>
  <c r="K6499"/>
  <c r="K6498"/>
  <c r="K6497"/>
  <c r="K6496"/>
  <c r="K6495"/>
  <c r="K6494"/>
  <c r="K6493"/>
  <c r="K6492"/>
  <c r="K6491"/>
  <c r="K6490"/>
  <c r="K6489"/>
  <c r="K6488"/>
  <c r="K6487"/>
  <c r="K6486"/>
  <c r="K6485"/>
  <c r="K6484"/>
  <c r="K6483"/>
  <c r="K6482"/>
  <c r="K6481"/>
  <c r="K6480"/>
  <c r="K6479"/>
  <c r="K6478"/>
  <c r="K6477"/>
  <c r="K6476"/>
  <c r="K6475"/>
  <c r="K6474"/>
  <c r="K6473"/>
  <c r="K6472"/>
  <c r="K6471"/>
  <c r="K6470"/>
  <c r="K6469"/>
  <c r="K6468"/>
  <c r="K6467"/>
  <c r="K6466"/>
  <c r="K6465"/>
  <c r="K6464"/>
  <c r="K6463"/>
  <c r="K6462"/>
  <c r="K6461"/>
  <c r="K6460"/>
  <c r="K6459"/>
  <c r="K6458"/>
  <c r="K6457"/>
  <c r="K6456"/>
  <c r="K6455"/>
  <c r="K6454"/>
  <c r="K6453"/>
  <c r="K6452"/>
  <c r="K6451"/>
  <c r="K6450"/>
  <c r="K6449"/>
  <c r="K6448"/>
  <c r="K6447"/>
  <c r="K6446"/>
  <c r="K6445"/>
  <c r="K6444"/>
  <c r="K6443"/>
  <c r="K6442"/>
  <c r="K6441"/>
  <c r="K6440"/>
  <c r="K6439"/>
  <c r="K6438"/>
  <c r="K6437"/>
  <c r="K6436"/>
  <c r="K6435"/>
  <c r="K6434"/>
  <c r="K6433"/>
  <c r="K6432"/>
  <c r="K6431"/>
  <c r="K6430"/>
  <c r="K6429"/>
  <c r="K6428"/>
  <c r="K6427"/>
  <c r="K6426"/>
  <c r="K6425"/>
  <c r="K6424"/>
  <c r="K6423"/>
  <c r="K6422"/>
  <c r="K6421"/>
  <c r="K6420"/>
  <c r="K6419"/>
  <c r="K6418"/>
  <c r="K6417"/>
  <c r="K6416"/>
  <c r="K6415"/>
  <c r="K6414"/>
  <c r="K6413"/>
  <c r="K6412"/>
  <c r="K6411"/>
  <c r="K6410"/>
  <c r="K6409"/>
  <c r="K6408"/>
  <c r="K6407"/>
  <c r="K6406"/>
  <c r="K6405"/>
  <c r="K6404"/>
  <c r="K6403"/>
  <c r="K6402"/>
  <c r="K6401"/>
  <c r="K6400"/>
  <c r="K6399"/>
  <c r="K6398"/>
  <c r="K6397"/>
  <c r="K6396"/>
  <c r="K6395"/>
  <c r="K6394"/>
  <c r="K6393"/>
  <c r="K6392"/>
  <c r="K6391"/>
  <c r="K6390"/>
  <c r="K6389"/>
  <c r="K6388"/>
  <c r="K6387"/>
  <c r="K6386"/>
  <c r="K6385"/>
  <c r="K6384"/>
  <c r="K6383"/>
  <c r="K6382"/>
  <c r="K6381"/>
  <c r="K6380"/>
  <c r="K6379"/>
  <c r="K6378"/>
  <c r="K6377"/>
  <c r="K6376"/>
  <c r="K6375"/>
  <c r="K6374"/>
  <c r="K6373"/>
  <c r="K6372"/>
  <c r="K6371"/>
  <c r="K6370"/>
  <c r="K6369"/>
  <c r="K6368"/>
  <c r="K6367"/>
  <c r="K6366"/>
  <c r="K6365"/>
  <c r="K6364"/>
  <c r="K6363"/>
  <c r="K6362"/>
  <c r="K6361"/>
  <c r="K6360"/>
  <c r="K6359"/>
  <c r="K6358"/>
  <c r="K6357"/>
  <c r="K6356"/>
  <c r="K6355"/>
  <c r="K6354"/>
  <c r="K6353"/>
  <c r="K6352"/>
  <c r="K6351"/>
  <c r="K6350"/>
  <c r="K6349"/>
  <c r="K6348"/>
  <c r="K6347"/>
  <c r="K6346"/>
  <c r="K6345"/>
  <c r="K6344"/>
  <c r="K6343"/>
  <c r="K6342"/>
  <c r="K6341"/>
  <c r="K6340"/>
  <c r="K6339"/>
  <c r="K6338"/>
  <c r="K6337"/>
  <c r="K6336"/>
  <c r="K6335"/>
  <c r="K6334"/>
  <c r="K6333"/>
  <c r="K6332"/>
  <c r="K6331"/>
  <c r="K6330"/>
  <c r="K6329"/>
  <c r="K6328"/>
  <c r="K6327"/>
  <c r="K6326"/>
  <c r="K6325"/>
  <c r="K6324"/>
  <c r="K6323"/>
  <c r="K6322"/>
  <c r="K6321"/>
  <c r="K6320"/>
  <c r="K6319"/>
  <c r="K6318"/>
  <c r="K6317"/>
  <c r="K6316"/>
  <c r="K6315"/>
  <c r="K6314"/>
  <c r="K6313"/>
  <c r="K6312"/>
  <c r="K6311"/>
  <c r="K6310"/>
  <c r="K6309"/>
  <c r="K6308"/>
  <c r="K6307"/>
  <c r="K6306"/>
  <c r="K6305"/>
  <c r="K6304"/>
  <c r="K6303"/>
  <c r="K6302"/>
  <c r="K6301"/>
  <c r="K6300"/>
  <c r="K6299"/>
  <c r="K6298"/>
  <c r="K6297"/>
  <c r="K6296"/>
  <c r="K6295"/>
  <c r="K6294"/>
  <c r="K6293"/>
  <c r="K6292"/>
  <c r="K6291"/>
  <c r="K6290"/>
  <c r="K6289"/>
  <c r="K6288"/>
  <c r="K6287"/>
  <c r="K6286"/>
  <c r="K6285"/>
  <c r="K6284"/>
  <c r="K6283"/>
  <c r="K6282"/>
  <c r="K6281"/>
  <c r="K6280"/>
  <c r="K6279"/>
  <c r="K6278"/>
  <c r="K6277"/>
  <c r="K6276"/>
  <c r="K6275"/>
  <c r="K6274"/>
  <c r="K6273"/>
  <c r="K6272"/>
  <c r="K6271"/>
  <c r="K6270"/>
  <c r="K6269"/>
  <c r="K6268"/>
  <c r="K6267"/>
  <c r="K6266"/>
  <c r="K6265"/>
  <c r="K6264"/>
  <c r="K6263"/>
  <c r="K6262"/>
  <c r="K6261"/>
  <c r="K6260"/>
  <c r="K6259"/>
  <c r="K6258"/>
  <c r="K6257"/>
  <c r="K6256"/>
  <c r="K6255"/>
  <c r="K6254"/>
  <c r="K6253"/>
  <c r="K6252"/>
  <c r="K6251"/>
  <c r="K6250"/>
  <c r="K6249"/>
  <c r="K6248"/>
  <c r="K6247"/>
  <c r="K6246"/>
  <c r="K6245"/>
  <c r="K6244"/>
  <c r="K6243"/>
  <c r="K6242"/>
  <c r="K6241"/>
  <c r="K6240"/>
  <c r="K6239"/>
  <c r="K6238"/>
  <c r="K6237"/>
  <c r="K6236"/>
  <c r="K6235"/>
  <c r="K6234"/>
  <c r="K6233"/>
  <c r="K6232"/>
  <c r="K6231"/>
  <c r="K6230"/>
  <c r="K6229"/>
  <c r="K6228"/>
  <c r="K6227"/>
  <c r="K6226"/>
  <c r="K6225"/>
  <c r="K6224"/>
  <c r="K6223"/>
  <c r="K6222"/>
  <c r="K6221"/>
  <c r="K6220"/>
  <c r="K6219"/>
  <c r="K6218"/>
  <c r="K6217"/>
  <c r="K6216"/>
  <c r="K6215"/>
  <c r="K6214"/>
  <c r="K6213"/>
  <c r="K6212"/>
  <c r="K6211"/>
  <c r="K6210"/>
  <c r="K6209"/>
  <c r="K6208"/>
  <c r="K6207"/>
  <c r="K6206"/>
  <c r="K6205"/>
  <c r="K6204"/>
  <c r="K6203"/>
  <c r="K6202"/>
  <c r="K6201"/>
  <c r="K6200"/>
  <c r="K6199"/>
  <c r="K6198"/>
  <c r="K6197"/>
  <c r="K6196"/>
  <c r="K6195"/>
  <c r="K6194"/>
  <c r="K6193"/>
  <c r="K6192"/>
  <c r="K6191"/>
  <c r="K6190"/>
  <c r="K6189"/>
  <c r="K6188"/>
  <c r="K6187"/>
  <c r="K6186"/>
  <c r="K6185"/>
  <c r="K6184"/>
  <c r="K6183"/>
  <c r="K6182"/>
  <c r="K6181"/>
  <c r="K6180"/>
  <c r="K6179"/>
  <c r="K6178"/>
  <c r="K6177"/>
  <c r="K6176"/>
  <c r="K6175"/>
  <c r="K6174"/>
  <c r="K6173"/>
  <c r="K6172"/>
  <c r="K6171"/>
  <c r="K6170"/>
  <c r="K6169"/>
  <c r="K6168"/>
  <c r="K6167"/>
  <c r="K6166"/>
  <c r="K6165"/>
  <c r="K6164"/>
  <c r="K6163"/>
  <c r="K6162"/>
  <c r="K6161"/>
  <c r="K6160"/>
  <c r="K6159"/>
  <c r="K6158"/>
  <c r="K6157"/>
  <c r="K6156"/>
  <c r="K6155"/>
  <c r="K6154"/>
  <c r="K6153"/>
  <c r="K6152"/>
  <c r="K6151"/>
  <c r="K6150"/>
  <c r="K6149"/>
  <c r="K6148"/>
  <c r="K6147"/>
  <c r="K6146"/>
  <c r="K6145"/>
  <c r="K6144"/>
  <c r="K6143"/>
  <c r="K6142"/>
  <c r="K6141"/>
  <c r="K6140"/>
  <c r="K6139"/>
  <c r="K6138"/>
  <c r="K6137"/>
  <c r="K6136"/>
  <c r="K6135"/>
  <c r="K6134"/>
  <c r="K6133"/>
  <c r="K6132"/>
  <c r="K6131"/>
  <c r="K6130"/>
  <c r="K6129"/>
  <c r="K6128"/>
  <c r="K6127"/>
  <c r="K6126"/>
  <c r="K6125"/>
  <c r="K6124"/>
  <c r="K6123"/>
  <c r="K6122"/>
  <c r="K6121"/>
  <c r="K6120"/>
  <c r="K6119"/>
  <c r="K6118"/>
  <c r="K6117"/>
  <c r="K6116"/>
  <c r="K6115"/>
  <c r="K6114"/>
  <c r="K6113"/>
  <c r="K6112"/>
  <c r="K6111"/>
  <c r="K6110"/>
  <c r="K6109"/>
  <c r="K6108"/>
  <c r="K6107"/>
  <c r="K6106"/>
  <c r="K6105"/>
  <c r="K6104"/>
  <c r="K6103"/>
  <c r="K6102"/>
  <c r="K6101"/>
  <c r="K6100"/>
  <c r="K6099"/>
  <c r="K6098"/>
  <c r="K6097"/>
  <c r="K6096"/>
  <c r="K6095"/>
  <c r="K6094"/>
  <c r="K6093"/>
  <c r="K6092"/>
  <c r="K6091"/>
  <c r="K6090"/>
  <c r="K6089"/>
  <c r="K6088"/>
  <c r="K6087"/>
  <c r="K6086"/>
  <c r="K6085"/>
  <c r="K6084"/>
  <c r="K6083"/>
  <c r="K6082"/>
  <c r="K6081"/>
  <c r="K6080"/>
  <c r="K6079"/>
  <c r="K6078"/>
  <c r="K6077"/>
  <c r="K6076"/>
  <c r="K6075"/>
  <c r="K6074"/>
  <c r="K6073"/>
  <c r="K6072"/>
  <c r="K6071"/>
  <c r="K6070"/>
  <c r="K6069"/>
  <c r="K6068"/>
  <c r="K6067"/>
  <c r="K6066"/>
  <c r="K6065"/>
  <c r="K6064"/>
  <c r="K6063"/>
  <c r="K6062"/>
  <c r="K6061"/>
  <c r="K6060"/>
  <c r="K6059"/>
  <c r="K6058"/>
  <c r="K6057"/>
  <c r="K6056"/>
  <c r="K6055"/>
  <c r="K6054"/>
  <c r="K6053"/>
  <c r="K6052"/>
  <c r="K6051"/>
  <c r="K6050"/>
  <c r="K6049"/>
  <c r="K6048"/>
  <c r="K6047"/>
  <c r="K6046"/>
  <c r="K6045"/>
  <c r="K6044"/>
  <c r="K6043"/>
  <c r="K6042"/>
  <c r="K6041"/>
  <c r="K6040"/>
  <c r="K6039"/>
  <c r="K6038"/>
  <c r="K6037"/>
  <c r="K6036"/>
  <c r="K6035"/>
  <c r="K6034"/>
  <c r="K6033"/>
  <c r="K6032"/>
  <c r="K6031"/>
  <c r="K6030"/>
  <c r="K6029"/>
  <c r="K6028"/>
  <c r="K6027"/>
  <c r="K6026"/>
  <c r="K6025"/>
  <c r="K6024"/>
  <c r="K6023"/>
  <c r="K6022"/>
  <c r="K6021"/>
  <c r="K6020"/>
  <c r="K6019"/>
  <c r="K6018"/>
  <c r="K6017"/>
  <c r="K6016"/>
  <c r="K6015"/>
  <c r="K6014"/>
  <c r="K6013"/>
  <c r="K6012"/>
  <c r="K6011"/>
  <c r="K6010"/>
  <c r="K6009"/>
  <c r="K6008"/>
  <c r="K6007"/>
  <c r="K6006"/>
  <c r="K6005"/>
  <c r="K6004"/>
  <c r="K6003"/>
  <c r="K6002"/>
  <c r="K6001"/>
  <c r="K6000"/>
  <c r="K5999"/>
  <c r="K5998"/>
  <c r="K5997"/>
  <c r="K5996"/>
  <c r="K5995"/>
  <c r="K5994"/>
  <c r="K5993"/>
  <c r="K5992"/>
  <c r="K5991"/>
  <c r="K5990"/>
  <c r="K5989"/>
  <c r="K5988"/>
  <c r="K5987"/>
  <c r="K5986"/>
  <c r="K5985"/>
  <c r="K5984"/>
  <c r="K5983"/>
  <c r="K5982"/>
  <c r="K5981"/>
  <c r="K5980"/>
  <c r="K5979"/>
  <c r="K5978"/>
  <c r="K5977"/>
  <c r="K5976"/>
  <c r="K5975"/>
  <c r="K5974"/>
  <c r="K5973"/>
  <c r="K5972"/>
  <c r="K5971"/>
  <c r="K5970"/>
  <c r="K5969"/>
  <c r="K5968"/>
  <c r="K5967"/>
  <c r="K5966"/>
  <c r="K5965"/>
  <c r="K5964"/>
  <c r="K5963"/>
  <c r="K5962"/>
  <c r="K5961"/>
  <c r="K5960"/>
  <c r="K5959"/>
  <c r="K5958"/>
  <c r="K5957"/>
  <c r="K5956"/>
  <c r="K5955"/>
  <c r="K5954"/>
  <c r="K5953"/>
  <c r="K5952"/>
  <c r="K5951"/>
  <c r="K5950"/>
  <c r="K5949"/>
  <c r="K5948"/>
  <c r="K5947"/>
  <c r="K5946"/>
  <c r="K5945"/>
  <c r="K5944"/>
  <c r="K5943"/>
  <c r="K5942"/>
  <c r="K5941"/>
  <c r="K5940"/>
  <c r="K5939"/>
  <c r="K5938"/>
  <c r="K5937"/>
  <c r="K5936"/>
  <c r="K5935"/>
  <c r="K5934"/>
  <c r="K5933"/>
  <c r="K5932"/>
  <c r="K5931"/>
  <c r="K5930"/>
  <c r="K5929"/>
  <c r="K5928"/>
  <c r="K5927"/>
  <c r="K5926"/>
  <c r="K5925"/>
  <c r="K5924"/>
  <c r="K5923"/>
  <c r="K5922"/>
  <c r="K5921"/>
  <c r="K5920"/>
  <c r="K5919"/>
  <c r="K5918"/>
  <c r="K5917"/>
  <c r="K5916"/>
  <c r="K5915"/>
  <c r="K5914"/>
  <c r="K5913"/>
  <c r="K5912"/>
  <c r="K5911"/>
  <c r="K5910"/>
  <c r="K5909"/>
  <c r="K5908"/>
  <c r="K5907"/>
  <c r="K5906"/>
  <c r="K5905"/>
  <c r="K5904"/>
  <c r="K5903"/>
  <c r="K5902"/>
  <c r="K5901"/>
  <c r="K5900"/>
  <c r="K5899"/>
  <c r="K5898"/>
  <c r="K5897"/>
  <c r="K5896"/>
  <c r="K5895"/>
  <c r="K5894"/>
  <c r="K5893"/>
  <c r="K5892"/>
  <c r="K5891"/>
  <c r="K5890"/>
  <c r="K5889"/>
  <c r="K5888"/>
  <c r="K5887"/>
  <c r="K5886"/>
  <c r="K5885"/>
  <c r="K5884"/>
  <c r="K5883"/>
  <c r="K5882"/>
  <c r="K5881"/>
  <c r="K5880"/>
  <c r="K5879"/>
  <c r="K5878"/>
  <c r="K5877"/>
  <c r="K5876"/>
  <c r="K5875"/>
  <c r="K5874"/>
  <c r="K5873"/>
  <c r="K5872"/>
  <c r="K5871"/>
  <c r="K5870"/>
  <c r="K5869"/>
  <c r="K5868"/>
  <c r="K5867"/>
  <c r="K5866"/>
  <c r="K5865"/>
  <c r="K5864"/>
  <c r="K5863"/>
  <c r="K5862"/>
  <c r="K5861"/>
  <c r="K5860"/>
  <c r="K5859"/>
  <c r="K5858"/>
  <c r="K5857"/>
  <c r="K5856"/>
  <c r="K5855"/>
  <c r="K5854"/>
  <c r="K5853"/>
  <c r="K5852"/>
  <c r="K5851"/>
  <c r="K5850"/>
  <c r="K5849"/>
  <c r="K5848"/>
  <c r="K5847"/>
  <c r="K5846"/>
  <c r="K5845"/>
  <c r="K5844"/>
  <c r="K5843"/>
  <c r="K5842"/>
  <c r="K5841"/>
  <c r="K5840"/>
  <c r="K5839"/>
  <c r="K5838"/>
  <c r="K5837"/>
  <c r="K5836"/>
  <c r="K5835"/>
  <c r="K5834"/>
  <c r="K5833"/>
  <c r="K5832"/>
  <c r="K5831"/>
  <c r="K5830"/>
  <c r="K5829"/>
  <c r="K5828"/>
  <c r="K5827"/>
  <c r="K5826"/>
  <c r="K5825"/>
  <c r="K5824"/>
  <c r="K5823"/>
  <c r="K5822"/>
  <c r="K5821"/>
  <c r="K5820"/>
  <c r="K5819"/>
  <c r="K5818"/>
  <c r="K5817"/>
  <c r="K5816"/>
  <c r="K5815"/>
  <c r="K5814"/>
  <c r="K5813"/>
  <c r="K5812"/>
  <c r="K5811"/>
  <c r="K5810"/>
  <c r="K5809"/>
  <c r="K5808"/>
  <c r="K5807"/>
  <c r="K5806"/>
  <c r="K5805"/>
  <c r="K5804"/>
  <c r="K5803"/>
  <c r="K5802"/>
  <c r="K5801"/>
  <c r="K5800"/>
  <c r="K5799"/>
  <c r="K5798"/>
  <c r="K5797"/>
  <c r="K5796"/>
  <c r="K5795"/>
  <c r="K5794"/>
  <c r="K5793"/>
  <c r="K5792"/>
  <c r="K5791"/>
  <c r="K5790"/>
  <c r="K5789"/>
  <c r="K5788"/>
  <c r="K5787"/>
  <c r="K5786"/>
  <c r="K5785"/>
  <c r="K5784"/>
  <c r="K5783"/>
  <c r="K5782"/>
  <c r="K5781"/>
  <c r="K5780"/>
  <c r="K5779"/>
  <c r="K5778"/>
  <c r="K5777"/>
  <c r="K5776"/>
  <c r="K5775"/>
  <c r="K5774"/>
  <c r="K5773"/>
  <c r="K5772"/>
  <c r="K5771"/>
  <c r="K5770"/>
  <c r="K5769"/>
  <c r="K5768"/>
  <c r="K5767"/>
  <c r="K5766"/>
  <c r="K5765"/>
  <c r="K5764"/>
  <c r="K5763"/>
  <c r="K5762"/>
  <c r="K5761"/>
  <c r="K5760"/>
  <c r="K5759"/>
  <c r="K5758"/>
  <c r="K5757"/>
  <c r="K5756"/>
  <c r="K5755"/>
  <c r="K5754"/>
  <c r="K5753"/>
  <c r="K5752"/>
  <c r="K5751"/>
  <c r="K5750"/>
  <c r="K5749"/>
  <c r="K5748"/>
  <c r="K5747"/>
  <c r="K5746"/>
  <c r="K5745"/>
  <c r="K5744"/>
  <c r="K5743"/>
  <c r="K5742"/>
  <c r="K5741"/>
  <c r="K5740"/>
  <c r="K5739"/>
  <c r="K5738"/>
  <c r="K5737"/>
  <c r="K5736"/>
  <c r="K5735"/>
  <c r="K5734"/>
  <c r="K5733"/>
  <c r="K5732"/>
  <c r="K5731"/>
  <c r="K5730"/>
  <c r="K5729"/>
  <c r="K5728"/>
  <c r="K5727"/>
  <c r="K5726"/>
  <c r="K5725"/>
  <c r="K5724"/>
  <c r="K5723"/>
  <c r="K5722"/>
  <c r="K5721"/>
  <c r="K5720"/>
  <c r="K5719"/>
  <c r="K5718"/>
  <c r="K5717"/>
  <c r="K5716"/>
  <c r="K5715"/>
  <c r="K5714"/>
  <c r="K5713"/>
  <c r="K5712"/>
  <c r="K5711"/>
  <c r="K5710"/>
  <c r="K5709"/>
  <c r="K5708"/>
  <c r="K5707"/>
  <c r="K5706"/>
  <c r="K5705"/>
  <c r="K5704"/>
  <c r="K5703"/>
  <c r="K5702"/>
  <c r="K5701"/>
  <c r="K5700"/>
  <c r="K5699"/>
  <c r="K5698"/>
  <c r="K5697"/>
  <c r="K5696"/>
  <c r="K5695"/>
  <c r="K5694"/>
  <c r="K5693"/>
  <c r="K5692"/>
  <c r="K5691"/>
  <c r="K5690"/>
  <c r="K5689"/>
  <c r="K5688"/>
  <c r="K5687"/>
  <c r="K5686"/>
  <c r="K5685"/>
  <c r="K5684"/>
  <c r="K5683"/>
  <c r="K5682"/>
  <c r="K5681"/>
  <c r="K5680"/>
  <c r="K5679"/>
  <c r="K5678"/>
  <c r="K5677"/>
  <c r="K5676"/>
  <c r="K5675"/>
  <c r="K5674"/>
  <c r="K5673"/>
  <c r="K5672"/>
  <c r="K5671"/>
  <c r="K5670"/>
  <c r="K5669"/>
  <c r="K5668"/>
  <c r="K5667"/>
  <c r="K5666"/>
  <c r="K5665"/>
  <c r="K5664"/>
  <c r="K5663"/>
  <c r="K5662"/>
  <c r="K5661"/>
  <c r="K5660"/>
  <c r="K5659"/>
  <c r="K5658"/>
  <c r="K5657"/>
  <c r="K5656"/>
  <c r="K5655"/>
  <c r="K5654"/>
  <c r="K5653"/>
  <c r="K5652"/>
  <c r="K5651"/>
  <c r="K5650"/>
  <c r="K5649"/>
  <c r="K5648"/>
  <c r="K5647"/>
  <c r="K5646"/>
  <c r="K5645"/>
  <c r="K5644"/>
  <c r="K5643"/>
  <c r="K5642"/>
  <c r="K5641"/>
  <c r="K5640"/>
  <c r="K5639"/>
  <c r="K5638"/>
  <c r="K5637"/>
  <c r="K5636"/>
  <c r="K5635"/>
  <c r="K5634"/>
  <c r="K5633"/>
  <c r="K5632"/>
  <c r="K5631"/>
  <c r="K5630"/>
  <c r="K5629"/>
  <c r="K5628"/>
  <c r="K5627"/>
  <c r="K5626"/>
  <c r="K5625"/>
  <c r="K5624"/>
  <c r="K5623"/>
  <c r="K5622"/>
  <c r="K5621"/>
  <c r="K5620"/>
  <c r="K5619"/>
  <c r="K5618"/>
  <c r="K5617"/>
  <c r="K5616"/>
  <c r="K5615"/>
  <c r="K5614"/>
  <c r="K5613"/>
  <c r="K5612"/>
  <c r="K5611"/>
  <c r="K5610"/>
  <c r="K5609"/>
  <c r="K5608"/>
  <c r="K5607"/>
  <c r="K5606"/>
  <c r="K5605"/>
  <c r="K5604"/>
  <c r="K5603"/>
  <c r="K5602"/>
  <c r="K5601"/>
  <c r="K5600"/>
  <c r="K5599"/>
  <c r="K5598"/>
  <c r="K5597"/>
  <c r="K5596"/>
  <c r="K5595"/>
  <c r="K5594"/>
  <c r="K5593"/>
  <c r="K5592"/>
  <c r="K5591"/>
  <c r="K5590"/>
  <c r="K5589"/>
  <c r="K5588"/>
  <c r="K5587"/>
  <c r="K5586"/>
  <c r="K5585"/>
  <c r="K5584"/>
  <c r="K5583"/>
  <c r="K5582"/>
  <c r="K5581"/>
  <c r="K5580"/>
  <c r="K5579"/>
  <c r="K5578"/>
  <c r="K5577"/>
  <c r="K5576"/>
  <c r="K5575"/>
  <c r="K5574"/>
  <c r="K5573"/>
  <c r="K5572"/>
  <c r="K5571"/>
  <c r="K5570"/>
  <c r="K5569"/>
  <c r="K5568"/>
  <c r="K5567"/>
  <c r="K5566"/>
  <c r="K5565"/>
  <c r="K5564"/>
  <c r="K5563"/>
  <c r="K5562"/>
  <c r="K5561"/>
  <c r="K5560"/>
  <c r="K5559"/>
  <c r="K5558"/>
  <c r="K5557"/>
  <c r="K5556"/>
  <c r="K5555"/>
  <c r="K5554"/>
  <c r="K5553"/>
  <c r="K5552"/>
  <c r="K5551"/>
  <c r="K5550"/>
  <c r="K5549"/>
  <c r="K5548"/>
  <c r="K5547"/>
  <c r="K5546"/>
  <c r="K5545"/>
  <c r="K5544"/>
  <c r="K5543"/>
  <c r="K5542"/>
  <c r="K5541"/>
  <c r="K5540"/>
  <c r="K5539"/>
  <c r="K5538"/>
  <c r="K5537"/>
  <c r="K5536"/>
  <c r="K5535"/>
  <c r="K5534"/>
  <c r="K5533"/>
  <c r="K5532"/>
  <c r="K5531"/>
  <c r="K5530"/>
  <c r="K5529"/>
  <c r="K5528"/>
  <c r="K5527"/>
  <c r="K5526"/>
  <c r="K5525"/>
  <c r="K5524"/>
  <c r="K5523"/>
  <c r="K5522"/>
  <c r="K5521"/>
  <c r="K5520"/>
  <c r="K5519"/>
  <c r="K5518"/>
  <c r="K5517"/>
  <c r="K5516"/>
  <c r="K5515"/>
  <c r="K5514"/>
  <c r="K5513"/>
  <c r="K5512"/>
  <c r="K5511"/>
  <c r="K5510"/>
  <c r="K5509"/>
  <c r="K5508"/>
  <c r="K5507"/>
  <c r="K5506"/>
  <c r="K5505"/>
  <c r="K5504"/>
  <c r="K5503"/>
  <c r="K5502"/>
  <c r="K5501"/>
  <c r="K5500"/>
  <c r="K5499"/>
  <c r="K5498"/>
  <c r="K5497"/>
  <c r="K5496"/>
  <c r="K5495"/>
  <c r="K5494"/>
  <c r="K5493"/>
  <c r="K5492"/>
  <c r="K5491"/>
  <c r="K5490"/>
  <c r="K5489"/>
  <c r="K5488"/>
  <c r="K5487"/>
  <c r="K5486"/>
  <c r="K5485"/>
  <c r="K5484"/>
  <c r="K5483"/>
  <c r="K5482"/>
  <c r="K5481"/>
  <c r="K5480"/>
  <c r="K5479"/>
  <c r="K5478"/>
  <c r="K5477"/>
  <c r="K5476"/>
  <c r="K5475"/>
  <c r="K5474"/>
  <c r="K5473"/>
  <c r="K5472"/>
  <c r="K5471"/>
  <c r="K5470"/>
  <c r="K5469"/>
  <c r="K5468"/>
  <c r="K5467"/>
  <c r="K5466"/>
  <c r="K5465"/>
  <c r="K5464"/>
  <c r="K5463"/>
  <c r="K5462"/>
  <c r="K5461"/>
  <c r="K5460"/>
  <c r="K5459"/>
  <c r="K5458"/>
  <c r="K5457"/>
  <c r="K5456"/>
  <c r="K5455"/>
  <c r="K5454"/>
  <c r="K5453"/>
  <c r="K5452"/>
  <c r="K5451"/>
  <c r="K5450"/>
  <c r="K5449"/>
  <c r="K5448"/>
  <c r="K5447"/>
  <c r="K5446"/>
  <c r="K5445"/>
  <c r="K5444"/>
  <c r="K5443"/>
  <c r="K5442"/>
  <c r="K5441"/>
  <c r="K5440"/>
  <c r="K5439"/>
  <c r="K5438"/>
  <c r="K5437"/>
  <c r="K5436"/>
  <c r="K5435"/>
  <c r="K5434"/>
  <c r="K5433"/>
  <c r="K5432"/>
  <c r="K5431"/>
  <c r="K5430"/>
  <c r="K5429"/>
  <c r="K5428"/>
  <c r="K5427"/>
  <c r="K5426"/>
  <c r="K5425"/>
  <c r="K5424"/>
  <c r="K5423"/>
  <c r="K5422"/>
  <c r="K5421"/>
  <c r="K5420"/>
  <c r="K5419"/>
  <c r="K5418"/>
  <c r="K5417"/>
  <c r="K5416"/>
  <c r="K5415"/>
  <c r="K5414"/>
  <c r="K5413"/>
  <c r="K5412"/>
  <c r="K5411"/>
  <c r="K5410"/>
  <c r="K5409"/>
  <c r="K5408"/>
  <c r="K5407"/>
  <c r="K5406"/>
  <c r="K5405"/>
  <c r="K5404"/>
  <c r="K5403"/>
  <c r="K5402"/>
  <c r="K5401"/>
  <c r="K5400"/>
  <c r="K5399"/>
  <c r="K5398"/>
  <c r="K5397"/>
  <c r="K5396"/>
  <c r="K5395"/>
  <c r="K5394"/>
  <c r="K5393"/>
  <c r="K5392"/>
  <c r="K5391"/>
  <c r="K5390"/>
  <c r="K5389"/>
  <c r="K5388"/>
  <c r="K5387"/>
  <c r="K5386"/>
  <c r="K5385"/>
  <c r="K5384"/>
  <c r="K5383"/>
  <c r="K5382"/>
  <c r="K5381"/>
  <c r="K5380"/>
  <c r="K5379"/>
  <c r="K5378"/>
  <c r="K5377"/>
  <c r="K5376"/>
  <c r="K5375"/>
  <c r="K5374"/>
  <c r="K5373"/>
  <c r="K5372"/>
  <c r="K5371"/>
  <c r="K5370"/>
  <c r="K5369"/>
  <c r="K5368"/>
  <c r="K5367"/>
  <c r="K5366"/>
  <c r="K5365"/>
  <c r="K5364"/>
  <c r="K5363"/>
  <c r="K5362"/>
  <c r="K5361"/>
  <c r="K5360"/>
  <c r="K5359"/>
  <c r="K5358"/>
  <c r="K5357"/>
  <c r="K5356"/>
  <c r="K5355"/>
  <c r="K5354"/>
  <c r="K5353"/>
  <c r="K5352"/>
  <c r="K5351"/>
  <c r="K5350"/>
  <c r="K5349"/>
  <c r="K5348"/>
  <c r="K5347"/>
  <c r="K5346"/>
  <c r="K5345"/>
  <c r="K5344"/>
  <c r="K5343"/>
  <c r="K5342"/>
  <c r="K5341"/>
  <c r="K5340"/>
  <c r="K5339"/>
  <c r="K5338"/>
  <c r="K5337"/>
  <c r="K5336"/>
  <c r="K5335"/>
  <c r="K5334"/>
  <c r="K5333"/>
  <c r="K5332"/>
  <c r="K5331"/>
  <c r="K5330"/>
  <c r="K5329"/>
  <c r="K5328"/>
  <c r="K5327"/>
  <c r="K5326"/>
  <c r="K5325"/>
  <c r="K5324"/>
  <c r="K5323"/>
  <c r="K5322"/>
  <c r="K5321"/>
  <c r="K5320"/>
  <c r="K5319"/>
  <c r="K5318"/>
  <c r="K5317"/>
  <c r="K5316"/>
  <c r="K5315"/>
  <c r="K5314"/>
  <c r="K5313"/>
  <c r="K5312"/>
  <c r="K5311"/>
  <c r="K5310"/>
  <c r="K5309"/>
  <c r="K5308"/>
  <c r="K5307"/>
  <c r="K5306"/>
  <c r="K5305"/>
  <c r="K5304"/>
  <c r="K5303"/>
  <c r="K5302"/>
  <c r="K5301"/>
  <c r="K5300"/>
  <c r="K5299"/>
  <c r="K5298"/>
  <c r="K5297"/>
  <c r="K5296"/>
  <c r="K5295"/>
  <c r="K5294"/>
  <c r="K5293"/>
  <c r="K5292"/>
  <c r="K5291"/>
  <c r="K5290"/>
  <c r="K5289"/>
  <c r="K5288"/>
  <c r="K5287"/>
  <c r="K5286"/>
  <c r="K5285"/>
  <c r="K5284"/>
  <c r="K5283"/>
  <c r="K5282"/>
  <c r="K5281"/>
  <c r="K5280"/>
  <c r="K5279"/>
  <c r="K5278"/>
  <c r="K5277"/>
  <c r="K5276"/>
  <c r="K5275"/>
  <c r="K5274"/>
  <c r="K5273"/>
  <c r="K5272"/>
  <c r="K5271"/>
  <c r="K5270"/>
  <c r="K5269"/>
  <c r="K5268"/>
  <c r="K5267"/>
  <c r="K5266"/>
  <c r="K5265"/>
  <c r="K5264"/>
  <c r="K5263"/>
  <c r="K5262"/>
  <c r="K5261"/>
  <c r="K5260"/>
  <c r="K5259"/>
  <c r="K5258"/>
  <c r="K5257"/>
  <c r="K5256"/>
  <c r="K5255"/>
  <c r="K5254"/>
  <c r="K5253"/>
  <c r="K5252"/>
  <c r="K5251"/>
  <c r="K5250"/>
  <c r="K5249"/>
  <c r="K5248"/>
  <c r="K5247"/>
  <c r="K5246"/>
  <c r="K5245"/>
  <c r="K5244"/>
  <c r="K5243"/>
  <c r="K5242"/>
  <c r="K5241"/>
  <c r="K5240"/>
  <c r="K5239"/>
  <c r="K5238"/>
  <c r="K5237"/>
  <c r="K5236"/>
  <c r="K5235"/>
  <c r="K5234"/>
  <c r="K5233"/>
  <c r="K5232"/>
  <c r="K5231"/>
  <c r="K5230"/>
  <c r="K5229"/>
  <c r="K5228"/>
  <c r="K5227"/>
  <c r="K5226"/>
  <c r="K5225"/>
  <c r="K5224"/>
  <c r="K5223"/>
  <c r="K5222"/>
  <c r="K5221"/>
  <c r="K5220"/>
  <c r="K5219"/>
  <c r="K5218"/>
  <c r="K5217"/>
  <c r="K5216"/>
  <c r="K5215"/>
  <c r="K5214"/>
  <c r="K5213"/>
  <c r="K5212"/>
  <c r="K5211"/>
  <c r="K5210"/>
  <c r="K5209"/>
  <c r="K5208"/>
  <c r="K5207"/>
  <c r="K5206"/>
  <c r="K5205"/>
  <c r="K5204"/>
  <c r="K5203"/>
  <c r="K5202"/>
  <c r="K5201"/>
  <c r="K5200"/>
  <c r="K5199"/>
  <c r="K5198"/>
  <c r="K5197"/>
  <c r="K5196"/>
  <c r="K5195"/>
  <c r="K5194"/>
  <c r="K5193"/>
  <c r="K5192"/>
  <c r="K5191"/>
  <c r="K5190"/>
  <c r="K5189"/>
  <c r="K5188"/>
  <c r="K5187"/>
  <c r="K5186"/>
  <c r="K5185"/>
  <c r="K5184"/>
  <c r="K5183"/>
  <c r="K5182"/>
  <c r="K5181"/>
  <c r="K5180"/>
  <c r="K5179"/>
  <c r="K5178"/>
  <c r="K5177"/>
  <c r="K5176"/>
  <c r="K5175"/>
  <c r="K5174"/>
  <c r="K5173"/>
  <c r="K5172"/>
  <c r="K5171"/>
  <c r="K5170"/>
  <c r="K5169"/>
  <c r="K5168"/>
  <c r="K5167"/>
  <c r="K5166"/>
  <c r="K5165"/>
  <c r="K5164"/>
  <c r="K5163"/>
  <c r="K5162"/>
  <c r="K5161"/>
  <c r="K5160"/>
  <c r="K5159"/>
  <c r="K5158"/>
  <c r="K5157"/>
  <c r="K5156"/>
  <c r="K5155"/>
  <c r="K5154"/>
  <c r="K5153"/>
  <c r="K5152"/>
  <c r="K5151"/>
  <c r="K5150"/>
  <c r="K5149"/>
  <c r="K5148"/>
  <c r="K5147"/>
  <c r="K5146"/>
  <c r="K5145"/>
  <c r="K5144"/>
  <c r="K5143"/>
  <c r="K5142"/>
  <c r="K5141"/>
  <c r="K5140"/>
  <c r="K5139"/>
  <c r="K5138"/>
  <c r="K5137"/>
  <c r="K5136"/>
  <c r="K5135"/>
  <c r="K5134"/>
  <c r="K5133"/>
  <c r="K5132"/>
  <c r="K5131"/>
  <c r="K5130"/>
  <c r="K5129"/>
  <c r="K5128"/>
  <c r="K5127"/>
  <c r="K5126"/>
  <c r="K5125"/>
  <c r="K5124"/>
  <c r="K5123"/>
  <c r="K5122"/>
  <c r="K5121"/>
  <c r="K5120"/>
  <c r="K5119"/>
  <c r="K5118"/>
  <c r="K5117"/>
  <c r="K5116"/>
  <c r="K5115"/>
  <c r="K5114"/>
  <c r="K5113"/>
  <c r="K5112"/>
  <c r="K5111"/>
  <c r="K5110"/>
  <c r="K5109"/>
  <c r="K5108"/>
  <c r="K5107"/>
  <c r="K5106"/>
  <c r="K5105"/>
  <c r="K5104"/>
  <c r="K5103"/>
  <c r="K5102"/>
  <c r="K5101"/>
  <c r="K5100"/>
  <c r="K5099"/>
  <c r="K5098"/>
  <c r="K5097"/>
  <c r="K5096"/>
  <c r="K5095"/>
  <c r="K5094"/>
  <c r="K5093"/>
  <c r="K5092"/>
  <c r="K5091"/>
  <c r="K5090"/>
  <c r="K5089"/>
  <c r="K5088"/>
  <c r="K5087"/>
  <c r="K5086"/>
  <c r="K5085"/>
  <c r="K5084"/>
  <c r="K5083"/>
  <c r="K5082"/>
  <c r="K5081"/>
  <c r="K5080"/>
  <c r="K5079"/>
  <c r="K5078"/>
  <c r="K5077"/>
  <c r="K5076"/>
  <c r="K5075"/>
  <c r="K5074"/>
  <c r="K5073"/>
  <c r="K5072"/>
  <c r="K5071"/>
  <c r="K5070"/>
  <c r="K5069"/>
  <c r="K5068"/>
  <c r="K5067"/>
  <c r="K5066"/>
  <c r="K5065"/>
  <c r="K5064"/>
  <c r="K5063"/>
  <c r="K5062"/>
  <c r="K5061"/>
  <c r="K5060"/>
  <c r="K5059"/>
  <c r="K5058"/>
  <c r="K5057"/>
  <c r="K5056"/>
  <c r="K5055"/>
  <c r="K5054"/>
  <c r="K5053"/>
  <c r="K5052"/>
  <c r="K5051"/>
  <c r="K5050"/>
  <c r="K5049"/>
  <c r="K5048"/>
  <c r="K5047"/>
  <c r="K5046"/>
  <c r="K5045"/>
  <c r="K5044"/>
  <c r="K5043"/>
  <c r="K5042"/>
  <c r="K5041"/>
  <c r="K5040"/>
  <c r="K5039"/>
  <c r="K5038"/>
  <c r="K5037"/>
  <c r="K5036"/>
  <c r="K5035"/>
  <c r="K5034"/>
  <c r="K5033"/>
  <c r="K5032"/>
  <c r="K5031"/>
  <c r="K5030"/>
  <c r="K5029"/>
  <c r="K5028"/>
  <c r="K5027"/>
  <c r="K5026"/>
  <c r="K5025"/>
  <c r="K5024"/>
  <c r="K5023"/>
  <c r="K5022"/>
  <c r="K5021"/>
  <c r="K5020"/>
  <c r="K5019"/>
  <c r="K5018"/>
  <c r="K5017"/>
  <c r="K5016"/>
  <c r="K5015"/>
  <c r="K5014"/>
  <c r="K5013"/>
  <c r="K5012"/>
  <c r="K5011"/>
  <c r="K5010"/>
  <c r="K5009"/>
  <c r="K5008"/>
  <c r="K5007"/>
  <c r="K5006"/>
  <c r="K5005"/>
  <c r="K5004"/>
  <c r="K5003"/>
  <c r="K5002"/>
  <c r="K5001"/>
  <c r="K5000"/>
  <c r="K4999"/>
  <c r="K4998"/>
  <c r="K4997"/>
  <c r="K4996"/>
  <c r="K4995"/>
  <c r="K4994"/>
  <c r="K4993"/>
  <c r="K4992"/>
  <c r="K4991"/>
  <c r="K4990"/>
  <c r="K4989"/>
  <c r="K4988"/>
  <c r="K4987"/>
  <c r="K4986"/>
  <c r="K4985"/>
  <c r="K4984"/>
  <c r="K4983"/>
  <c r="K4982"/>
  <c r="K4981"/>
  <c r="K4980"/>
  <c r="K4979"/>
  <c r="K4978"/>
  <c r="K4977"/>
  <c r="K4976"/>
  <c r="K4975"/>
  <c r="K4974"/>
  <c r="K4973"/>
  <c r="K4972"/>
  <c r="K4971"/>
  <c r="K4970"/>
  <c r="K4969"/>
  <c r="K4968"/>
  <c r="K4967"/>
  <c r="K4966"/>
  <c r="K4965"/>
  <c r="K4964"/>
  <c r="K4963"/>
  <c r="K4962"/>
  <c r="K4961"/>
  <c r="K4960"/>
  <c r="K4959"/>
  <c r="K4958"/>
  <c r="K4957"/>
  <c r="K4956"/>
  <c r="K4955"/>
  <c r="K4954"/>
  <c r="K4953"/>
  <c r="K4952"/>
  <c r="K4951"/>
  <c r="K4950"/>
  <c r="K4949"/>
  <c r="K4948"/>
  <c r="K4947"/>
  <c r="K4946"/>
  <c r="K4945"/>
  <c r="K4944"/>
  <c r="K4943"/>
  <c r="K4942"/>
  <c r="K4941"/>
  <c r="K4940"/>
  <c r="K4939"/>
  <c r="K4938"/>
  <c r="K4937"/>
  <c r="K4936"/>
  <c r="K4935"/>
  <c r="K4934"/>
  <c r="K4933"/>
  <c r="K4932"/>
  <c r="K4931"/>
  <c r="K4930"/>
  <c r="K4929"/>
  <c r="K4928"/>
  <c r="K4927"/>
  <c r="K4926"/>
  <c r="K4925"/>
  <c r="K4924"/>
  <c r="K4923"/>
  <c r="K4922"/>
  <c r="K4921"/>
  <c r="K4920"/>
  <c r="K4919"/>
  <c r="K4918"/>
  <c r="K4917"/>
  <c r="K4916"/>
  <c r="K4915"/>
  <c r="K4914"/>
  <c r="K4913"/>
  <c r="K4912"/>
  <c r="K4911"/>
  <c r="K4910"/>
  <c r="K4909"/>
  <c r="K4908"/>
  <c r="K4907"/>
  <c r="K4906"/>
  <c r="K4905"/>
  <c r="K4904"/>
  <c r="K4903"/>
  <c r="K4902"/>
  <c r="K4901"/>
  <c r="K4900"/>
  <c r="K4899"/>
  <c r="K4898"/>
  <c r="K4897"/>
  <c r="K4896"/>
  <c r="K4895"/>
  <c r="K4894"/>
  <c r="K4893"/>
  <c r="K4892"/>
  <c r="K4891"/>
  <c r="K4890"/>
  <c r="K4889"/>
  <c r="K4888"/>
  <c r="K4887"/>
  <c r="K4886"/>
  <c r="K4885"/>
  <c r="K4884"/>
  <c r="K4883"/>
  <c r="K4882"/>
  <c r="K4881"/>
  <c r="K4880"/>
  <c r="K4879"/>
  <c r="K4878"/>
  <c r="K4877"/>
  <c r="K4876"/>
  <c r="K4875"/>
  <c r="K4874"/>
  <c r="K4873"/>
  <c r="K4872"/>
  <c r="K4871"/>
  <c r="K4870"/>
  <c r="K4869"/>
  <c r="K4868"/>
  <c r="K4867"/>
  <c r="K4866"/>
  <c r="K4865"/>
  <c r="K4864"/>
  <c r="K4863"/>
  <c r="K4862"/>
  <c r="K4861"/>
  <c r="K4860"/>
  <c r="K4859"/>
  <c r="K4858"/>
  <c r="K4857"/>
  <c r="K4856"/>
  <c r="K4855"/>
  <c r="K4854"/>
  <c r="K4853"/>
  <c r="K4852"/>
  <c r="K4851"/>
  <c r="K4850"/>
  <c r="K4849"/>
  <c r="K4848"/>
  <c r="K4847"/>
  <c r="K4846"/>
  <c r="K4845"/>
  <c r="K4844"/>
  <c r="K4843"/>
  <c r="K4842"/>
  <c r="K4841"/>
  <c r="K4840"/>
  <c r="K4839"/>
  <c r="K4838"/>
  <c r="K4837"/>
  <c r="K4836"/>
  <c r="K4835"/>
  <c r="K4834"/>
  <c r="K4833"/>
  <c r="K4832"/>
  <c r="K4831"/>
  <c r="K4830"/>
  <c r="K4829"/>
  <c r="K4828"/>
  <c r="K4827"/>
  <c r="K4826"/>
  <c r="K4825"/>
  <c r="K4824"/>
  <c r="K4823"/>
  <c r="K4822"/>
  <c r="K4821"/>
  <c r="K4820"/>
  <c r="K4819"/>
  <c r="K4818"/>
  <c r="K4817"/>
  <c r="K4816"/>
  <c r="K4815"/>
  <c r="K4814"/>
  <c r="K4813"/>
  <c r="K4812"/>
  <c r="K4811"/>
  <c r="K4810"/>
  <c r="K4809"/>
  <c r="K4808"/>
  <c r="K4807"/>
  <c r="K4806"/>
  <c r="K4805"/>
  <c r="K4804"/>
  <c r="K4803"/>
  <c r="K4802"/>
  <c r="K4801"/>
  <c r="K4800"/>
  <c r="K4799"/>
  <c r="K4798"/>
  <c r="K4797"/>
  <c r="K4796"/>
  <c r="K4795"/>
  <c r="K4794"/>
  <c r="K4793"/>
  <c r="K4792"/>
  <c r="K4791"/>
  <c r="K4790"/>
  <c r="K4789"/>
  <c r="K4788"/>
  <c r="K4787"/>
  <c r="K4786"/>
  <c r="K4785"/>
  <c r="K4784"/>
  <c r="K4783"/>
  <c r="K4782"/>
  <c r="K4781"/>
  <c r="K4780"/>
  <c r="K4779"/>
  <c r="K4778"/>
  <c r="K4777"/>
  <c r="K4776"/>
  <c r="K4775"/>
  <c r="K4774"/>
  <c r="K4773"/>
  <c r="K4772"/>
  <c r="K4771"/>
  <c r="K4770"/>
  <c r="K4769"/>
  <c r="K4768"/>
  <c r="K4767"/>
  <c r="K4766"/>
  <c r="K4765"/>
  <c r="K4764"/>
  <c r="K4763"/>
  <c r="K4762"/>
  <c r="K4761"/>
  <c r="K4760"/>
  <c r="K4759"/>
  <c r="K4758"/>
  <c r="K4757"/>
  <c r="K4756"/>
  <c r="K4755"/>
  <c r="K4754"/>
  <c r="K4753"/>
  <c r="K4752"/>
  <c r="K4751"/>
  <c r="K4750"/>
  <c r="K4749"/>
  <c r="K4748"/>
  <c r="K4747"/>
  <c r="K4746"/>
  <c r="K4745"/>
  <c r="K4744"/>
  <c r="K4743"/>
  <c r="K4742"/>
  <c r="K4741"/>
  <c r="K4740"/>
  <c r="K4739"/>
  <c r="K4738"/>
  <c r="K4737"/>
  <c r="K4736"/>
  <c r="K4735"/>
  <c r="K4734"/>
  <c r="K4733"/>
  <c r="K4732"/>
  <c r="K4731"/>
  <c r="K4730"/>
  <c r="K4729"/>
  <c r="K4728"/>
  <c r="K4727"/>
  <c r="K4726"/>
  <c r="K4725"/>
  <c r="K4724"/>
  <c r="K4723"/>
  <c r="K4722"/>
  <c r="K4721"/>
  <c r="K4720"/>
  <c r="K4719"/>
  <c r="K4718"/>
  <c r="K4717"/>
  <c r="K4716"/>
  <c r="K4715"/>
  <c r="K4714"/>
  <c r="K4713"/>
  <c r="K4712"/>
  <c r="K4711"/>
  <c r="K4710"/>
  <c r="K4709"/>
  <c r="K4708"/>
  <c r="K4707"/>
  <c r="K4706"/>
  <c r="K4705"/>
  <c r="K4704"/>
  <c r="K4703"/>
  <c r="K4702"/>
  <c r="K4701"/>
  <c r="K4700"/>
  <c r="K4699"/>
  <c r="K4698"/>
  <c r="K4697"/>
  <c r="K4696"/>
  <c r="K4695"/>
  <c r="K4694"/>
  <c r="K4693"/>
  <c r="K4692"/>
  <c r="K4691"/>
  <c r="K4690"/>
  <c r="K4689"/>
  <c r="K4688"/>
  <c r="K4687"/>
  <c r="K4686"/>
  <c r="K4685"/>
  <c r="K4684"/>
  <c r="K4683"/>
  <c r="K4682"/>
  <c r="K4681"/>
  <c r="K4680"/>
  <c r="K4679"/>
  <c r="K4678"/>
  <c r="K4677"/>
  <c r="K4676"/>
  <c r="K4675"/>
  <c r="K4674"/>
  <c r="K4673"/>
  <c r="K4672"/>
  <c r="K4671"/>
  <c r="K4670"/>
  <c r="K4669"/>
  <c r="K4668"/>
  <c r="K4667"/>
  <c r="K4666"/>
  <c r="K4665"/>
  <c r="K4664"/>
  <c r="K4663"/>
  <c r="K4662"/>
  <c r="K4661"/>
  <c r="K4660"/>
  <c r="K4659"/>
  <c r="K4658"/>
  <c r="K4657"/>
  <c r="K4656"/>
  <c r="K4655"/>
  <c r="K4654"/>
  <c r="K4653"/>
  <c r="K4652"/>
  <c r="K4651"/>
  <c r="K4650"/>
  <c r="K4649"/>
  <c r="K4648"/>
  <c r="K4647"/>
  <c r="K4646"/>
  <c r="K4645"/>
  <c r="K4644"/>
  <c r="K4643"/>
  <c r="K4642"/>
  <c r="K4641"/>
  <c r="K4640"/>
  <c r="K4639"/>
  <c r="K4638"/>
  <c r="K4637"/>
  <c r="K4636"/>
  <c r="K4635"/>
  <c r="K4634"/>
  <c r="K4633"/>
  <c r="K4632"/>
  <c r="K4631"/>
  <c r="K4630"/>
  <c r="K4629"/>
  <c r="K4628"/>
  <c r="K4627"/>
  <c r="K4626"/>
  <c r="K4625"/>
  <c r="K4624"/>
  <c r="K4623"/>
  <c r="K4622"/>
  <c r="K4621"/>
  <c r="K4620"/>
  <c r="K4619"/>
  <c r="K4618"/>
  <c r="K4617"/>
  <c r="K4616"/>
  <c r="K4615"/>
  <c r="K4614"/>
  <c r="K4613"/>
  <c r="K4612"/>
  <c r="K4611"/>
  <c r="K4610"/>
  <c r="K4609"/>
  <c r="K4608"/>
  <c r="K4607"/>
  <c r="K4606"/>
  <c r="K4605"/>
  <c r="K4604"/>
  <c r="K4603"/>
  <c r="K4602"/>
  <c r="K4601"/>
  <c r="K4600"/>
  <c r="K4599"/>
  <c r="K4598"/>
  <c r="K4597"/>
  <c r="K4596"/>
  <c r="K4595"/>
  <c r="K4594"/>
  <c r="K4593"/>
  <c r="K4592"/>
  <c r="K4591"/>
  <c r="K4590"/>
  <c r="K4589"/>
  <c r="K4588"/>
  <c r="K4587"/>
  <c r="K4586"/>
  <c r="K4585"/>
  <c r="K4584"/>
  <c r="K4583"/>
  <c r="K4582"/>
  <c r="K4581"/>
  <c r="K4580"/>
  <c r="K4579"/>
  <c r="K4578"/>
  <c r="K4577"/>
  <c r="K4576"/>
  <c r="K4575"/>
  <c r="K4574"/>
  <c r="K4573"/>
  <c r="K4572"/>
  <c r="K4571"/>
  <c r="K4570"/>
  <c r="K4569"/>
  <c r="K4568"/>
  <c r="K4567"/>
  <c r="K4566"/>
  <c r="K4565"/>
  <c r="K4564"/>
  <c r="K4563"/>
  <c r="K4562"/>
  <c r="K4561"/>
  <c r="K4560"/>
  <c r="K4559"/>
  <c r="K4558"/>
  <c r="K4557"/>
  <c r="K4556"/>
  <c r="K4555"/>
  <c r="K4554"/>
  <c r="K4553"/>
  <c r="K4552"/>
  <c r="K4551"/>
  <c r="K4550"/>
  <c r="K4549"/>
  <c r="K4548"/>
  <c r="K4547"/>
  <c r="K4546"/>
  <c r="K4545"/>
  <c r="K4544"/>
  <c r="K4543"/>
  <c r="K4542"/>
  <c r="K4541"/>
  <c r="K4540"/>
  <c r="K4539"/>
  <c r="K4538"/>
  <c r="K4537"/>
  <c r="K4536"/>
  <c r="K4535"/>
  <c r="K4534"/>
  <c r="K4533"/>
  <c r="K4532"/>
  <c r="K4531"/>
  <c r="K4530"/>
  <c r="K4529"/>
  <c r="K4528"/>
  <c r="K4527"/>
  <c r="K4526"/>
  <c r="K4525"/>
  <c r="K4524"/>
  <c r="K4523"/>
  <c r="K4522"/>
  <c r="K4521"/>
  <c r="K4520"/>
  <c r="K4519"/>
  <c r="K4518"/>
  <c r="K4517"/>
  <c r="K4516"/>
  <c r="K4515"/>
  <c r="K4514"/>
  <c r="K4513"/>
  <c r="K4512"/>
  <c r="K4511"/>
  <c r="K4510"/>
  <c r="K4509"/>
  <c r="K4508"/>
  <c r="K4507"/>
  <c r="K4506"/>
  <c r="K4505"/>
  <c r="K4504"/>
  <c r="K4503"/>
  <c r="K4502"/>
  <c r="K4501"/>
  <c r="K4500"/>
  <c r="K4499"/>
  <c r="K4498"/>
  <c r="K4497"/>
  <c r="K4496"/>
  <c r="K4495"/>
  <c r="K4494"/>
  <c r="K4493"/>
  <c r="K4492"/>
  <c r="K4491"/>
  <c r="K4490"/>
  <c r="K4489"/>
  <c r="K4488"/>
  <c r="K4487"/>
  <c r="K4486"/>
  <c r="K4485"/>
  <c r="K4484"/>
  <c r="K4483"/>
  <c r="K4482"/>
  <c r="K4481"/>
  <c r="K4480"/>
  <c r="K4479"/>
  <c r="K4478"/>
  <c r="K4477"/>
  <c r="K4476"/>
  <c r="K4475"/>
  <c r="K4474"/>
  <c r="K4473"/>
  <c r="K4472"/>
  <c r="K4471"/>
  <c r="K4470"/>
  <c r="K4469"/>
  <c r="K4468"/>
  <c r="K4467"/>
  <c r="K4466"/>
  <c r="K4465"/>
  <c r="K4464"/>
  <c r="K4463"/>
  <c r="K4462"/>
  <c r="K4461"/>
  <c r="K4460"/>
  <c r="K4459"/>
  <c r="K4458"/>
  <c r="K4457"/>
  <c r="K4456"/>
  <c r="K4455"/>
  <c r="K4454"/>
  <c r="K4453"/>
  <c r="K4452"/>
  <c r="K4451"/>
  <c r="K4450"/>
  <c r="K4449"/>
  <c r="K4448"/>
  <c r="K4447"/>
  <c r="K4446"/>
  <c r="K4445"/>
  <c r="K4444"/>
  <c r="K4443"/>
  <c r="K4442"/>
  <c r="K4441"/>
  <c r="K4440"/>
  <c r="K4439"/>
  <c r="K4438"/>
  <c r="K4437"/>
  <c r="K4436"/>
  <c r="K4435"/>
  <c r="K4434"/>
  <c r="K4433"/>
  <c r="K4432"/>
  <c r="K4431"/>
  <c r="K4430"/>
  <c r="K4429"/>
  <c r="K4428"/>
  <c r="K4427"/>
  <c r="K4426"/>
  <c r="K4425"/>
  <c r="K4424"/>
  <c r="K4423"/>
  <c r="K4422"/>
  <c r="K4421"/>
  <c r="K4420"/>
  <c r="K4419"/>
  <c r="K4418"/>
  <c r="K4417"/>
  <c r="K4416"/>
  <c r="K4415"/>
  <c r="K4414"/>
  <c r="K4413"/>
  <c r="K4412"/>
  <c r="K4411"/>
  <c r="K4410"/>
  <c r="K4409"/>
  <c r="K4408"/>
  <c r="K4407"/>
  <c r="K4406"/>
  <c r="K4405"/>
  <c r="K4404"/>
  <c r="K4403"/>
  <c r="K4402"/>
  <c r="K4401"/>
  <c r="K4400"/>
  <c r="K4399"/>
  <c r="K4398"/>
  <c r="K4397"/>
  <c r="K4396"/>
  <c r="K4395"/>
  <c r="K4394"/>
  <c r="K4393"/>
  <c r="K4392"/>
  <c r="K4391"/>
  <c r="K4390"/>
  <c r="K4389"/>
  <c r="K4388"/>
  <c r="K4387"/>
  <c r="K4386"/>
  <c r="K4385"/>
  <c r="K4384"/>
  <c r="K4383"/>
  <c r="K4382"/>
  <c r="K4381"/>
  <c r="K4380"/>
  <c r="K4379"/>
  <c r="K4378"/>
  <c r="K4377"/>
  <c r="K4376"/>
  <c r="K4375"/>
  <c r="K4374"/>
  <c r="K4373"/>
  <c r="K4372"/>
  <c r="K4371"/>
  <c r="K4370"/>
  <c r="K4369"/>
  <c r="K4368"/>
  <c r="K4367"/>
  <c r="K4366"/>
  <c r="K4365"/>
  <c r="K4364"/>
  <c r="K4363"/>
  <c r="K4362"/>
  <c r="K4361"/>
  <c r="K4360"/>
  <c r="K4359"/>
  <c r="K4358"/>
  <c r="K4357"/>
  <c r="K4356"/>
  <c r="K4355"/>
  <c r="K4354"/>
  <c r="K4353"/>
  <c r="K4352"/>
  <c r="K4351"/>
  <c r="K4350"/>
  <c r="K4349"/>
  <c r="K4348"/>
  <c r="K4347"/>
  <c r="K4346"/>
  <c r="K4345"/>
  <c r="K4344"/>
  <c r="K4343"/>
  <c r="K4342"/>
  <c r="K4341"/>
  <c r="K4340"/>
  <c r="K4339"/>
  <c r="K4338"/>
  <c r="K4337"/>
  <c r="K4336"/>
  <c r="K4335"/>
  <c r="K4334"/>
  <c r="K4333"/>
  <c r="K4332"/>
  <c r="K4331"/>
  <c r="K4330"/>
  <c r="K4329"/>
  <c r="K4328"/>
  <c r="K4327"/>
  <c r="K4326"/>
  <c r="K4325"/>
  <c r="K4324"/>
  <c r="K4323"/>
  <c r="K4322"/>
  <c r="K4321"/>
  <c r="K4320"/>
  <c r="K4319"/>
  <c r="K4318"/>
  <c r="K4317"/>
  <c r="K4316"/>
  <c r="K4315"/>
  <c r="K4314"/>
  <c r="K4313"/>
  <c r="K4312"/>
  <c r="K4311"/>
  <c r="K4310"/>
  <c r="K4309"/>
  <c r="K4308"/>
  <c r="K4307"/>
  <c r="K4306"/>
  <c r="K4305"/>
  <c r="K4304"/>
  <c r="K4303"/>
  <c r="K4302"/>
  <c r="K4301"/>
  <c r="K4300"/>
  <c r="K4299"/>
  <c r="K4298"/>
  <c r="K4297"/>
  <c r="K4296"/>
  <c r="K4295"/>
  <c r="K4294"/>
  <c r="K4293"/>
  <c r="K4292"/>
  <c r="K4291"/>
  <c r="K4290"/>
  <c r="K4289"/>
  <c r="K4288"/>
  <c r="K4287"/>
  <c r="K4286"/>
  <c r="K4285"/>
  <c r="K4284"/>
  <c r="K4283"/>
  <c r="K4282"/>
  <c r="K4281"/>
  <c r="K4280"/>
  <c r="K4279"/>
  <c r="K4278"/>
  <c r="K4277"/>
  <c r="K4276"/>
  <c r="K4275"/>
  <c r="K4274"/>
  <c r="K4273"/>
  <c r="K4272"/>
  <c r="K4271"/>
  <c r="K4270"/>
  <c r="K4269"/>
  <c r="K4268"/>
  <c r="K4267"/>
  <c r="K4266"/>
  <c r="K4265"/>
  <c r="K4264"/>
  <c r="K4263"/>
  <c r="K4262"/>
  <c r="K4261"/>
  <c r="K4260"/>
  <c r="K4259"/>
  <c r="K4258"/>
  <c r="K4257"/>
  <c r="K4256"/>
  <c r="K4255"/>
  <c r="K4254"/>
  <c r="K4253"/>
  <c r="K4252"/>
  <c r="K4251"/>
  <c r="K4250"/>
  <c r="K4249"/>
  <c r="K4248"/>
  <c r="K4247"/>
  <c r="K4246"/>
  <c r="K4245"/>
  <c r="K4244"/>
  <c r="K4243"/>
  <c r="K4242"/>
  <c r="K4241"/>
  <c r="K4240"/>
  <c r="K4239"/>
  <c r="K4238"/>
  <c r="K4237"/>
  <c r="K4236"/>
  <c r="K4235"/>
  <c r="K4234"/>
  <c r="K4233"/>
  <c r="K4232"/>
  <c r="K4231"/>
  <c r="K4230"/>
  <c r="K4229"/>
  <c r="K4228"/>
  <c r="K4227"/>
  <c r="K4226"/>
  <c r="K4225"/>
  <c r="K4224"/>
  <c r="K4223"/>
  <c r="K4222"/>
  <c r="K4221"/>
  <c r="K4220"/>
  <c r="K4219"/>
  <c r="K4218"/>
  <c r="K4217"/>
  <c r="K4216"/>
  <c r="K4215"/>
  <c r="K4214"/>
  <c r="K4213"/>
  <c r="K4212"/>
  <c r="K4211"/>
  <c r="K4210"/>
  <c r="K4209"/>
  <c r="K4208"/>
  <c r="K4207"/>
  <c r="K4206"/>
  <c r="K4205"/>
  <c r="K4204"/>
  <c r="K4203"/>
  <c r="K4202"/>
  <c r="K4201"/>
  <c r="K4200"/>
  <c r="K4199"/>
  <c r="K4198"/>
  <c r="K4197"/>
  <c r="K4196"/>
  <c r="K4195"/>
  <c r="K4194"/>
  <c r="K4193"/>
  <c r="K4192"/>
  <c r="K4191"/>
  <c r="K4190"/>
  <c r="K4189"/>
  <c r="K4188"/>
  <c r="K4187"/>
  <c r="K4186"/>
  <c r="K4185"/>
  <c r="K4184"/>
  <c r="K4183"/>
  <c r="K4182"/>
  <c r="K4181"/>
  <c r="K4180"/>
  <c r="K4179"/>
  <c r="K4178"/>
  <c r="K4177"/>
  <c r="K4176"/>
  <c r="K4175"/>
  <c r="K4174"/>
  <c r="K4173"/>
  <c r="K4172"/>
  <c r="K4171"/>
  <c r="K4170"/>
  <c r="K4169"/>
  <c r="K4168"/>
  <c r="K4167"/>
  <c r="K4166"/>
  <c r="K4165"/>
  <c r="K4164"/>
  <c r="K4163"/>
  <c r="K4162"/>
  <c r="K4161"/>
  <c r="K4160"/>
  <c r="K4159"/>
  <c r="K4158"/>
  <c r="K4157"/>
  <c r="K4156"/>
  <c r="K4155"/>
  <c r="K4154"/>
  <c r="K4153"/>
  <c r="K4152"/>
  <c r="K4151"/>
  <c r="K4150"/>
  <c r="K4149"/>
  <c r="K4148"/>
  <c r="K4147"/>
  <c r="K4146"/>
  <c r="K4145"/>
  <c r="K4144"/>
  <c r="K4143"/>
  <c r="K4142"/>
  <c r="K4141"/>
  <c r="K4140"/>
  <c r="K4139"/>
  <c r="K4138"/>
  <c r="K4137"/>
  <c r="K4136"/>
  <c r="K4135"/>
  <c r="K4134"/>
  <c r="K4133"/>
  <c r="K4132"/>
  <c r="K4131"/>
  <c r="K4130"/>
  <c r="K4129"/>
  <c r="K4128"/>
  <c r="K4127"/>
  <c r="K4126"/>
  <c r="K4125"/>
  <c r="K4124"/>
  <c r="K4123"/>
  <c r="K4122"/>
  <c r="K4121"/>
  <c r="K4120"/>
  <c r="K4119"/>
  <c r="K4118"/>
  <c r="K4117"/>
  <c r="K4116"/>
  <c r="K4115"/>
  <c r="K4114"/>
  <c r="K4113"/>
  <c r="K4112"/>
  <c r="K4111"/>
  <c r="K4110"/>
  <c r="K4109"/>
  <c r="K4108"/>
  <c r="K4107"/>
  <c r="K4106"/>
  <c r="K4105"/>
  <c r="K4104"/>
  <c r="K4103"/>
  <c r="K4102"/>
  <c r="K4101"/>
  <c r="K4100"/>
  <c r="K4099"/>
  <c r="K4098"/>
  <c r="K4097"/>
  <c r="K4096"/>
  <c r="K4095"/>
  <c r="K4094"/>
  <c r="K4093"/>
  <c r="K4092"/>
  <c r="K4091"/>
  <c r="K4090"/>
  <c r="K4089"/>
  <c r="K4088"/>
  <c r="K4087"/>
  <c r="K4086"/>
  <c r="K4085"/>
  <c r="K4084"/>
  <c r="K4083"/>
  <c r="K4082"/>
  <c r="K4081"/>
  <c r="K4080"/>
  <c r="K4079"/>
  <c r="K4078"/>
  <c r="K4077"/>
  <c r="K4076"/>
  <c r="K4075"/>
  <c r="K4074"/>
  <c r="K4073"/>
  <c r="K4072"/>
  <c r="K4071"/>
  <c r="K4070"/>
  <c r="K4069"/>
  <c r="K4068"/>
  <c r="K4067"/>
  <c r="K4066"/>
  <c r="K4065"/>
  <c r="K4064"/>
  <c r="K4063"/>
  <c r="K4062"/>
  <c r="K4061"/>
  <c r="K4060"/>
  <c r="K4059"/>
  <c r="K4058"/>
  <c r="K4057"/>
  <c r="K4056"/>
  <c r="K4055"/>
  <c r="K4054"/>
  <c r="K4053"/>
  <c r="K4052"/>
  <c r="K4051"/>
  <c r="K4050"/>
  <c r="K4049"/>
  <c r="K4048"/>
  <c r="K4047"/>
  <c r="K4046"/>
  <c r="K4045"/>
  <c r="K4044"/>
  <c r="K4043"/>
  <c r="K4042"/>
  <c r="K4041"/>
  <c r="K4040"/>
  <c r="K4039"/>
  <c r="K4038"/>
  <c r="K4037"/>
  <c r="K4036"/>
  <c r="K4035"/>
  <c r="K4034"/>
  <c r="K4033"/>
  <c r="K4032"/>
  <c r="K4031"/>
  <c r="K4030"/>
  <c r="K4029"/>
  <c r="K4028"/>
  <c r="K4027"/>
  <c r="K4026"/>
  <c r="K4025"/>
  <c r="K4024"/>
  <c r="K4023"/>
  <c r="K4022"/>
  <c r="K4021"/>
  <c r="K4020"/>
  <c r="K4019"/>
  <c r="K4018"/>
  <c r="K4017"/>
  <c r="K4016"/>
  <c r="K4015"/>
  <c r="K4014"/>
  <c r="K4013"/>
  <c r="K4012"/>
  <c r="K4011"/>
  <c r="K4010"/>
  <c r="K4009"/>
  <c r="K4008"/>
  <c r="K4007"/>
  <c r="K4006"/>
  <c r="K4005"/>
  <c r="K4004"/>
  <c r="K4003"/>
  <c r="K4002"/>
  <c r="K4001"/>
  <c r="K4000"/>
  <c r="K3999"/>
  <c r="K3998"/>
  <c r="K3997"/>
  <c r="K3996"/>
  <c r="K3995"/>
  <c r="K3994"/>
  <c r="K3993"/>
  <c r="K3992"/>
  <c r="K3991"/>
  <c r="K3990"/>
  <c r="K3989"/>
  <c r="K3988"/>
  <c r="K3987"/>
  <c r="K3986"/>
  <c r="K3985"/>
  <c r="K3984"/>
  <c r="K3983"/>
  <c r="K3982"/>
  <c r="K3981"/>
  <c r="K3980"/>
  <c r="K3979"/>
  <c r="K3978"/>
  <c r="K3977"/>
  <c r="K3976"/>
  <c r="K3975"/>
  <c r="K3974"/>
  <c r="K3973"/>
  <c r="K3972"/>
  <c r="K3971"/>
  <c r="K3970"/>
  <c r="K3969"/>
  <c r="K3968"/>
  <c r="K3967"/>
  <c r="K3966"/>
  <c r="K3965"/>
  <c r="K3964"/>
  <c r="K3963"/>
  <c r="K3962"/>
  <c r="K3961"/>
  <c r="K3960"/>
  <c r="K3959"/>
  <c r="K3958"/>
  <c r="K3957"/>
  <c r="K3956"/>
  <c r="K3955"/>
  <c r="K3954"/>
  <c r="K3953"/>
  <c r="K3952"/>
  <c r="K3951"/>
  <c r="K3950"/>
  <c r="K3949"/>
  <c r="K3948"/>
  <c r="K3947"/>
  <c r="K3946"/>
  <c r="K3945"/>
  <c r="K3944"/>
  <c r="K3943"/>
  <c r="K3942"/>
  <c r="K3941"/>
  <c r="K3940"/>
  <c r="K3939"/>
  <c r="K3938"/>
  <c r="K3937"/>
  <c r="K3936"/>
  <c r="K3935"/>
  <c r="K3934"/>
  <c r="K3933"/>
  <c r="K3932"/>
  <c r="K3931"/>
  <c r="K3930"/>
  <c r="K3929"/>
  <c r="K3928"/>
  <c r="K3927"/>
  <c r="K3926"/>
  <c r="K3925"/>
  <c r="K3924"/>
  <c r="K3923"/>
  <c r="K3922"/>
  <c r="K3921"/>
  <c r="K3920"/>
  <c r="K3919"/>
  <c r="K3918"/>
  <c r="K3917"/>
  <c r="K3916"/>
  <c r="K3915"/>
  <c r="K3914"/>
  <c r="K3913"/>
  <c r="K3912"/>
  <c r="K3911"/>
  <c r="K3910"/>
  <c r="K3909"/>
  <c r="K3908"/>
  <c r="K3907"/>
  <c r="K3906"/>
  <c r="K3905"/>
  <c r="K3904"/>
  <c r="K3903"/>
  <c r="K3902"/>
  <c r="K3901"/>
  <c r="K3900"/>
  <c r="K3899"/>
  <c r="K3898"/>
  <c r="K3897"/>
  <c r="K3896"/>
  <c r="K3895"/>
  <c r="K3894"/>
  <c r="K3893"/>
  <c r="K3892"/>
  <c r="K3891"/>
  <c r="K3890"/>
  <c r="K3889"/>
  <c r="K3888"/>
  <c r="K3887"/>
  <c r="K3886"/>
  <c r="K3885"/>
  <c r="K3884"/>
  <c r="K3883"/>
  <c r="K3882"/>
  <c r="K3881"/>
  <c r="K3880"/>
  <c r="K3879"/>
  <c r="K3878"/>
  <c r="K3877"/>
  <c r="K3876"/>
  <c r="K3875"/>
  <c r="K3874"/>
  <c r="K3873"/>
  <c r="K3872"/>
  <c r="K3871"/>
  <c r="K3870"/>
  <c r="K3869"/>
  <c r="K3868"/>
  <c r="K3867"/>
  <c r="K3866"/>
  <c r="K3865"/>
  <c r="K3864"/>
  <c r="K3863"/>
  <c r="K3862"/>
  <c r="K3861"/>
  <c r="K3860"/>
  <c r="K3859"/>
  <c r="K3858"/>
  <c r="K3857"/>
  <c r="K3856"/>
  <c r="K3855"/>
  <c r="K3854"/>
  <c r="K3853"/>
  <c r="K3852"/>
  <c r="K3851"/>
  <c r="K3850"/>
  <c r="K3849"/>
  <c r="K3848"/>
  <c r="K3847"/>
  <c r="K3846"/>
  <c r="K3845"/>
  <c r="K3844"/>
  <c r="K3843"/>
  <c r="K3842"/>
  <c r="K3841"/>
  <c r="K3840"/>
  <c r="K3839"/>
  <c r="K3838"/>
  <c r="K3837"/>
  <c r="K3836"/>
  <c r="K3835"/>
  <c r="K3834"/>
  <c r="K3833"/>
  <c r="K3832"/>
  <c r="K3831"/>
  <c r="K3830"/>
  <c r="K3829"/>
  <c r="K3828"/>
  <c r="K3827"/>
  <c r="K3826"/>
  <c r="K3825"/>
  <c r="K3824"/>
  <c r="K3823"/>
  <c r="K3822"/>
  <c r="K3821"/>
  <c r="K3820"/>
  <c r="K3819"/>
  <c r="K3818"/>
  <c r="K3817"/>
  <c r="K3816"/>
  <c r="K3815"/>
  <c r="K3814"/>
  <c r="K3813"/>
  <c r="K3812"/>
  <c r="K3811"/>
  <c r="K3810"/>
  <c r="K3809"/>
  <c r="K3808"/>
  <c r="K3807"/>
  <c r="K3806"/>
  <c r="K3805"/>
  <c r="K3804"/>
  <c r="K3803"/>
  <c r="K3802"/>
  <c r="K3801"/>
  <c r="K3800"/>
  <c r="K3799"/>
  <c r="K3798"/>
  <c r="K3797"/>
  <c r="K3796"/>
  <c r="K3795"/>
  <c r="K3794"/>
  <c r="K3793"/>
  <c r="K3792"/>
  <c r="K3791"/>
  <c r="K3790"/>
  <c r="K3789"/>
  <c r="K3788"/>
  <c r="K3787"/>
  <c r="K3786"/>
  <c r="K3785"/>
  <c r="K3784"/>
  <c r="K3783"/>
  <c r="K3782"/>
  <c r="K3781"/>
  <c r="K3780"/>
  <c r="K3779"/>
  <c r="K3778"/>
  <c r="K3777"/>
  <c r="K3776"/>
  <c r="K3775"/>
  <c r="K3774"/>
  <c r="K3773"/>
  <c r="K3772"/>
  <c r="K3771"/>
  <c r="K3770"/>
  <c r="K3769"/>
  <c r="K3768"/>
  <c r="K3767"/>
  <c r="K3766"/>
  <c r="K3765"/>
  <c r="K3764"/>
  <c r="K3763"/>
  <c r="K3762"/>
  <c r="K3761"/>
  <c r="K3760"/>
  <c r="K3759"/>
  <c r="K3758"/>
  <c r="K3757"/>
  <c r="K3756"/>
  <c r="K3755"/>
  <c r="K3754"/>
  <c r="K3753"/>
  <c r="K3752"/>
  <c r="K3751"/>
  <c r="K3750"/>
  <c r="K3749"/>
  <c r="K3748"/>
  <c r="K3747"/>
  <c r="K3746"/>
  <c r="K3745"/>
  <c r="K3744"/>
  <c r="K3743"/>
  <c r="K3742"/>
  <c r="K3741"/>
  <c r="K3740"/>
  <c r="K3739"/>
  <c r="K3738"/>
  <c r="K3737"/>
  <c r="K3736"/>
  <c r="K3735"/>
  <c r="K3734"/>
  <c r="K3733"/>
  <c r="K3732"/>
  <c r="K3731"/>
  <c r="K3730"/>
  <c r="K3729"/>
  <c r="K3728"/>
  <c r="K3727"/>
  <c r="K3726"/>
  <c r="K3725"/>
  <c r="K3724"/>
  <c r="K3723"/>
  <c r="K3722"/>
  <c r="K3721"/>
  <c r="K3720"/>
  <c r="K3719"/>
  <c r="K3718"/>
  <c r="K3717"/>
  <c r="K3716"/>
  <c r="K3715"/>
  <c r="K3714"/>
  <c r="K3713"/>
  <c r="K3712"/>
  <c r="K3711"/>
  <c r="K3710"/>
  <c r="K3709"/>
  <c r="K3708"/>
  <c r="K3707"/>
  <c r="K3706"/>
  <c r="K3705"/>
  <c r="K3704"/>
  <c r="K3703"/>
  <c r="K3702"/>
  <c r="K3701"/>
  <c r="K3700"/>
  <c r="K3699"/>
  <c r="K3698"/>
  <c r="K3697"/>
  <c r="K3696"/>
  <c r="K3695"/>
  <c r="K3694"/>
  <c r="K3693"/>
  <c r="K3692"/>
  <c r="K3691"/>
  <c r="K3690"/>
  <c r="K3689"/>
  <c r="K3688"/>
  <c r="K3687"/>
  <c r="K3686"/>
  <c r="K3685"/>
  <c r="K3684"/>
  <c r="K3683"/>
  <c r="K3682"/>
  <c r="K3681"/>
  <c r="K3680"/>
  <c r="K3679"/>
  <c r="K3678"/>
  <c r="K3677"/>
  <c r="K3676"/>
  <c r="K3675"/>
  <c r="K3674"/>
  <c r="K3673"/>
  <c r="K3672"/>
  <c r="K3671"/>
  <c r="K3670"/>
  <c r="K3669"/>
  <c r="K3668"/>
  <c r="K3667"/>
  <c r="K3666"/>
  <c r="K3665"/>
  <c r="K3664"/>
  <c r="K3663"/>
  <c r="K3662"/>
  <c r="K3661"/>
  <c r="K3660"/>
  <c r="K3659"/>
  <c r="K3658"/>
  <c r="K3657"/>
  <c r="K3656"/>
  <c r="K3655"/>
  <c r="K3654"/>
  <c r="K3653"/>
  <c r="K3652"/>
  <c r="K3651"/>
  <c r="K3650"/>
  <c r="K3649"/>
  <c r="K3648"/>
  <c r="K3647"/>
  <c r="K3646"/>
  <c r="K3645"/>
  <c r="K3644"/>
  <c r="K3643"/>
  <c r="K3642"/>
  <c r="K3641"/>
  <c r="K3640"/>
  <c r="K3639"/>
  <c r="K3638"/>
  <c r="K3637"/>
  <c r="K3636"/>
  <c r="K3635"/>
  <c r="K3634"/>
  <c r="K3633"/>
  <c r="K3632"/>
  <c r="K3631"/>
  <c r="K3630"/>
  <c r="K3629"/>
  <c r="K3628"/>
  <c r="K3627"/>
  <c r="K3626"/>
  <c r="K3625"/>
  <c r="K3624"/>
  <c r="K3623"/>
  <c r="K3622"/>
  <c r="K3621"/>
  <c r="K3620"/>
  <c r="K3619"/>
  <c r="K3618"/>
  <c r="K3617"/>
  <c r="K3616"/>
  <c r="K3615"/>
  <c r="K3614"/>
  <c r="K3613"/>
  <c r="K3612"/>
  <c r="K3611"/>
  <c r="K3610"/>
  <c r="K3609"/>
  <c r="K3608"/>
  <c r="K3607"/>
  <c r="K3606"/>
  <c r="K3605"/>
  <c r="K3604"/>
  <c r="K3603"/>
  <c r="K3602"/>
  <c r="K3601"/>
  <c r="K3600"/>
  <c r="K3599"/>
  <c r="K3598"/>
  <c r="K3597"/>
  <c r="K3596"/>
  <c r="K3595"/>
  <c r="K3594"/>
  <c r="K3593"/>
  <c r="K3592"/>
  <c r="K3591"/>
  <c r="K3590"/>
  <c r="K3589"/>
  <c r="K3588"/>
  <c r="K3587"/>
  <c r="K3586"/>
  <c r="K3585"/>
  <c r="K3584"/>
  <c r="K3583"/>
  <c r="K3582"/>
  <c r="K3581"/>
  <c r="K3580"/>
  <c r="K3579"/>
  <c r="K3578"/>
  <c r="K3577"/>
  <c r="K3576"/>
  <c r="K3575"/>
  <c r="K3574"/>
  <c r="K3573"/>
  <c r="K3572"/>
  <c r="K3571"/>
  <c r="K3570"/>
  <c r="K3569"/>
  <c r="K3568"/>
  <c r="K3567"/>
  <c r="K3566"/>
  <c r="K3565"/>
  <c r="K3564"/>
  <c r="K3563"/>
  <c r="K3562"/>
  <c r="K3561"/>
  <c r="K3560"/>
  <c r="K3559"/>
  <c r="K3558"/>
  <c r="K3557"/>
  <c r="K3556"/>
  <c r="K3555"/>
  <c r="K3554"/>
  <c r="K3553"/>
  <c r="K3552"/>
  <c r="K3551"/>
  <c r="K3550"/>
  <c r="K3549"/>
  <c r="K3548"/>
  <c r="K3547"/>
  <c r="K3546"/>
  <c r="K3545"/>
  <c r="K3544"/>
  <c r="K3543"/>
  <c r="K3542"/>
  <c r="K3541"/>
  <c r="K3540"/>
  <c r="K3539"/>
  <c r="K3538"/>
  <c r="K3537"/>
  <c r="K3536"/>
  <c r="K3535"/>
  <c r="K3534"/>
  <c r="K3533"/>
  <c r="K3532"/>
  <c r="K3531"/>
  <c r="K3530"/>
  <c r="K3529"/>
  <c r="K3528"/>
  <c r="K3527"/>
  <c r="K3526"/>
  <c r="K3525"/>
  <c r="K3524"/>
  <c r="K3523"/>
  <c r="K3522"/>
  <c r="K3521"/>
  <c r="K3520"/>
  <c r="K3519"/>
  <c r="K3518"/>
  <c r="K3517"/>
  <c r="K3516"/>
  <c r="K3515"/>
  <c r="K3514"/>
  <c r="K3513"/>
  <c r="K3512"/>
  <c r="K3511"/>
  <c r="K3510"/>
  <c r="K3509"/>
  <c r="K3508"/>
  <c r="K3507"/>
  <c r="K3506"/>
  <c r="K3505"/>
  <c r="K3504"/>
  <c r="K3503"/>
  <c r="K3502"/>
  <c r="K3501"/>
  <c r="K3500"/>
  <c r="K3499"/>
  <c r="K3498"/>
  <c r="K3497"/>
  <c r="K3496"/>
  <c r="K3495"/>
  <c r="K3494"/>
  <c r="K3493"/>
  <c r="K3492"/>
  <c r="K3491"/>
  <c r="K3490"/>
  <c r="K3489"/>
  <c r="K3488"/>
  <c r="K3487"/>
  <c r="K3486"/>
  <c r="K3485"/>
  <c r="K3484"/>
  <c r="K3483"/>
  <c r="K3482"/>
  <c r="K3481"/>
  <c r="K3480"/>
  <c r="K3479"/>
  <c r="K3478"/>
  <c r="K3477"/>
  <c r="K3476"/>
  <c r="K3475"/>
  <c r="K3474"/>
  <c r="K3473"/>
  <c r="K3472"/>
  <c r="K3471"/>
  <c r="K3470"/>
  <c r="K3469"/>
  <c r="K3468"/>
  <c r="K3467"/>
  <c r="K3466"/>
  <c r="K3465"/>
  <c r="K3464"/>
  <c r="K3463"/>
  <c r="K3462"/>
  <c r="K3461"/>
  <c r="K3460"/>
  <c r="K3459"/>
  <c r="K3458"/>
  <c r="K3457"/>
  <c r="K3456"/>
  <c r="K3455"/>
  <c r="K3454"/>
  <c r="K3453"/>
  <c r="K3452"/>
  <c r="K3451"/>
  <c r="K3450"/>
  <c r="K3449"/>
  <c r="K3448"/>
  <c r="K3447"/>
  <c r="K3446"/>
  <c r="K3445"/>
  <c r="K3444"/>
  <c r="K3443"/>
  <c r="K3442"/>
  <c r="K3441"/>
  <c r="K3440"/>
  <c r="K3439"/>
  <c r="K3438"/>
  <c r="K3437"/>
  <c r="K3436"/>
  <c r="K3435"/>
  <c r="K3434"/>
  <c r="K3433"/>
  <c r="K3432"/>
  <c r="K3431"/>
  <c r="K3430"/>
  <c r="K3429"/>
  <c r="K3428"/>
  <c r="K3427"/>
  <c r="K3426"/>
  <c r="K3425"/>
  <c r="K3424"/>
  <c r="K3423"/>
  <c r="K3422"/>
  <c r="K3421"/>
  <c r="K3420"/>
  <c r="K3419"/>
  <c r="K3418"/>
  <c r="K3417"/>
  <c r="K3416"/>
  <c r="K3415"/>
  <c r="K3414"/>
  <c r="K3413"/>
  <c r="K3412"/>
  <c r="K3411"/>
  <c r="K3410"/>
  <c r="K3409"/>
  <c r="K3408"/>
  <c r="K3407"/>
  <c r="K3406"/>
  <c r="K3405"/>
  <c r="K3404"/>
  <c r="K3403"/>
  <c r="K3402"/>
  <c r="K3401"/>
  <c r="K3400"/>
  <c r="K3399"/>
  <c r="K3398"/>
  <c r="K3397"/>
  <c r="K3396"/>
  <c r="K3395"/>
  <c r="K3394"/>
  <c r="K3393"/>
  <c r="K3392"/>
  <c r="K3391"/>
  <c r="K3390"/>
  <c r="K3389"/>
  <c r="K3388"/>
  <c r="K3387"/>
  <c r="K3386"/>
  <c r="K3385"/>
  <c r="K3384"/>
  <c r="K3383"/>
  <c r="K3382"/>
  <c r="K3381"/>
  <c r="K3380"/>
  <c r="K3379"/>
  <c r="K3378"/>
  <c r="K3377"/>
  <c r="K3376"/>
  <c r="K3375"/>
  <c r="K3374"/>
  <c r="K3373"/>
  <c r="K3372"/>
  <c r="K3371"/>
  <c r="K3370"/>
  <c r="K3369"/>
  <c r="K3368"/>
  <c r="K3367"/>
  <c r="K3366"/>
  <c r="K3365"/>
  <c r="K3364"/>
  <c r="K3363"/>
  <c r="K3362"/>
  <c r="K3361"/>
  <c r="K3360"/>
  <c r="K3359"/>
  <c r="K3358"/>
  <c r="K3357"/>
  <c r="K3356"/>
  <c r="K3355"/>
  <c r="K3354"/>
  <c r="K3353"/>
  <c r="K3352"/>
  <c r="K3351"/>
  <c r="K3350"/>
  <c r="K3349"/>
  <c r="K3348"/>
  <c r="K3347"/>
  <c r="K3346"/>
  <c r="K3345"/>
  <c r="K3344"/>
  <c r="K3343"/>
  <c r="K3342"/>
  <c r="K3341"/>
  <c r="K3340"/>
  <c r="K3339"/>
  <c r="K3338"/>
  <c r="K3337"/>
  <c r="K3336"/>
  <c r="K3335"/>
  <c r="K3334"/>
  <c r="K3333"/>
  <c r="K3332"/>
  <c r="K3331"/>
  <c r="K3330"/>
  <c r="K3329"/>
  <c r="K3328"/>
  <c r="K3327"/>
  <c r="K3326"/>
  <c r="K3325"/>
  <c r="K3324"/>
  <c r="K3323"/>
  <c r="K3322"/>
  <c r="K3321"/>
  <c r="K3320"/>
  <c r="K3319"/>
  <c r="K3318"/>
  <c r="K3317"/>
  <c r="K3316"/>
  <c r="K3315"/>
  <c r="K3314"/>
  <c r="K3313"/>
  <c r="K3312"/>
  <c r="K3311"/>
  <c r="K3310"/>
  <c r="K3309"/>
  <c r="K3308"/>
  <c r="K3307"/>
  <c r="K3306"/>
  <c r="K3305"/>
  <c r="K3304"/>
  <c r="K3303"/>
  <c r="K3302"/>
  <c r="K3301"/>
  <c r="K3300"/>
  <c r="K3299"/>
  <c r="K3298"/>
  <c r="K3297"/>
  <c r="K3296"/>
  <c r="K3295"/>
  <c r="K3294"/>
  <c r="K3293"/>
  <c r="K3292"/>
  <c r="K3291"/>
  <c r="K3290"/>
  <c r="K3289"/>
  <c r="K3288"/>
  <c r="K3287"/>
  <c r="K3286"/>
  <c r="K3285"/>
  <c r="K3284"/>
  <c r="K3283"/>
  <c r="K3282"/>
  <c r="K3281"/>
  <c r="K3280"/>
  <c r="K3279"/>
  <c r="K3278"/>
  <c r="K3277"/>
  <c r="K3276"/>
  <c r="K3275"/>
  <c r="K3274"/>
  <c r="K3273"/>
  <c r="K3272"/>
  <c r="K3271"/>
  <c r="K3270"/>
  <c r="K3269"/>
  <c r="K3268"/>
  <c r="K3267"/>
  <c r="K3266"/>
  <c r="K3265"/>
  <c r="K3264"/>
  <c r="K3263"/>
  <c r="K3262"/>
  <c r="K3261"/>
  <c r="K3260"/>
  <c r="K3259"/>
  <c r="K3258"/>
  <c r="K3257"/>
  <c r="K3256"/>
  <c r="K3255"/>
  <c r="K3254"/>
  <c r="K3253"/>
  <c r="K3252"/>
  <c r="K3251"/>
  <c r="K3250"/>
  <c r="K3249"/>
  <c r="K3248"/>
  <c r="K3247"/>
  <c r="K3246"/>
  <c r="K3245"/>
  <c r="K3244"/>
  <c r="K3243"/>
  <c r="K3242"/>
  <c r="K3241"/>
  <c r="K3240"/>
  <c r="K3239"/>
  <c r="K3238"/>
  <c r="K3237"/>
  <c r="K3236"/>
  <c r="K3235"/>
  <c r="K3234"/>
  <c r="K3233"/>
  <c r="K3232"/>
  <c r="K3231"/>
  <c r="K3230"/>
  <c r="K3229"/>
  <c r="K3228"/>
  <c r="K3227"/>
  <c r="K3226"/>
  <c r="K3225"/>
  <c r="K3224"/>
  <c r="K3223"/>
  <c r="K3222"/>
  <c r="K3221"/>
  <c r="K3220"/>
  <c r="K3219"/>
  <c r="K3218"/>
  <c r="K3217"/>
  <c r="K3216"/>
  <c r="K3215"/>
  <c r="K3214"/>
  <c r="K3213"/>
  <c r="K3212"/>
  <c r="K3211"/>
  <c r="K3210"/>
  <c r="K3209"/>
  <c r="K3208"/>
  <c r="K3207"/>
  <c r="K3206"/>
  <c r="K3205"/>
  <c r="K3204"/>
  <c r="K3203"/>
  <c r="K3202"/>
  <c r="K3201"/>
  <c r="K3200"/>
  <c r="K3199"/>
  <c r="K3198"/>
  <c r="K3197"/>
  <c r="K3196"/>
  <c r="K3195"/>
  <c r="K3194"/>
  <c r="K3193"/>
  <c r="K3192"/>
  <c r="K3191"/>
  <c r="K3190"/>
  <c r="K3189"/>
  <c r="K3188"/>
  <c r="K3187"/>
  <c r="K3186"/>
  <c r="K3185"/>
  <c r="K3184"/>
  <c r="K3183"/>
  <c r="K3182"/>
  <c r="K3181"/>
  <c r="K3180"/>
  <c r="K3179"/>
  <c r="K3178"/>
  <c r="K3177"/>
  <c r="K3176"/>
  <c r="K3175"/>
  <c r="K3174"/>
  <c r="K3173"/>
  <c r="K3172"/>
  <c r="K3171"/>
  <c r="K3170"/>
  <c r="K3169"/>
  <c r="K3168"/>
  <c r="K3167"/>
  <c r="K3166"/>
  <c r="K3165"/>
  <c r="K3164"/>
  <c r="K3163"/>
  <c r="K3162"/>
  <c r="K3161"/>
  <c r="K3160"/>
  <c r="K3159"/>
  <c r="K3158"/>
  <c r="K3157"/>
  <c r="K3156"/>
  <c r="K3155"/>
  <c r="K3154"/>
  <c r="K3153"/>
  <c r="K3152"/>
  <c r="K3151"/>
  <c r="K3150"/>
  <c r="K3149"/>
  <c r="K3148"/>
  <c r="K3147"/>
  <c r="K3146"/>
  <c r="K3145"/>
  <c r="K3144"/>
  <c r="K3143"/>
  <c r="K3142"/>
  <c r="K3141"/>
  <c r="K3140"/>
  <c r="K3139"/>
  <c r="K3138"/>
  <c r="K3137"/>
  <c r="K3136"/>
  <c r="K3135"/>
  <c r="K3134"/>
  <c r="K3133"/>
  <c r="K3132"/>
  <c r="K3131"/>
  <c r="K3130"/>
  <c r="K3129"/>
  <c r="K3128"/>
  <c r="K3127"/>
  <c r="K3126"/>
  <c r="K3125"/>
  <c r="K3124"/>
  <c r="K3123"/>
  <c r="K3122"/>
  <c r="K3121"/>
  <c r="K3120"/>
  <c r="K3119"/>
  <c r="K3118"/>
  <c r="K3117"/>
  <c r="K3116"/>
  <c r="K3115"/>
  <c r="K3114"/>
  <c r="K3113"/>
  <c r="K3112"/>
  <c r="K3111"/>
  <c r="K3110"/>
  <c r="K3109"/>
  <c r="K3108"/>
  <c r="K3107"/>
  <c r="K3106"/>
  <c r="K3105"/>
  <c r="K3104"/>
  <c r="K3103"/>
  <c r="K3102"/>
  <c r="K3101"/>
  <c r="K3100"/>
  <c r="K3099"/>
  <c r="K3098"/>
  <c r="K3097"/>
  <c r="K3096"/>
  <c r="K3095"/>
  <c r="K3094"/>
  <c r="K3093"/>
  <c r="K3092"/>
  <c r="K3091"/>
  <c r="K3090"/>
  <c r="K3089"/>
  <c r="K3088"/>
  <c r="K3087"/>
  <c r="K3086"/>
  <c r="K3085"/>
  <c r="K3084"/>
  <c r="K3083"/>
  <c r="K3082"/>
  <c r="K3081"/>
  <c r="K3080"/>
  <c r="K3079"/>
  <c r="K3078"/>
  <c r="K3077"/>
  <c r="K3076"/>
  <c r="K3075"/>
  <c r="K3074"/>
  <c r="K3073"/>
  <c r="K3072"/>
  <c r="K3071"/>
  <c r="K3070"/>
  <c r="K3069"/>
  <c r="K3068"/>
  <c r="K3067"/>
  <c r="K3066"/>
  <c r="K3065"/>
  <c r="K3064"/>
  <c r="K3063"/>
  <c r="K3062"/>
  <c r="K3061"/>
  <c r="K3060"/>
  <c r="K3059"/>
  <c r="K3058"/>
  <c r="K3057"/>
  <c r="K3056"/>
  <c r="K3055"/>
  <c r="K3054"/>
  <c r="K3053"/>
  <c r="K3052"/>
  <c r="K3051"/>
  <c r="K3050"/>
  <c r="K3049"/>
  <c r="K3048"/>
  <c r="K3047"/>
  <c r="K3046"/>
  <c r="K3045"/>
  <c r="K3044"/>
  <c r="K3043"/>
  <c r="K3042"/>
  <c r="K3041"/>
  <c r="K3040"/>
  <c r="K3039"/>
  <c r="K3038"/>
  <c r="K3037"/>
  <c r="K3036"/>
  <c r="K3035"/>
  <c r="K3034"/>
  <c r="K3033"/>
  <c r="K3032"/>
  <c r="K3031"/>
  <c r="K3030"/>
  <c r="K3029"/>
  <c r="K3028"/>
  <c r="K3027"/>
  <c r="K3026"/>
  <c r="K3025"/>
  <c r="K3024"/>
  <c r="K3023"/>
  <c r="K3022"/>
  <c r="K3021"/>
  <c r="K3020"/>
  <c r="K3019"/>
  <c r="K3018"/>
  <c r="K3017"/>
  <c r="K3016"/>
  <c r="K3015"/>
  <c r="K3014"/>
  <c r="K3013"/>
  <c r="K3012"/>
  <c r="K3011"/>
  <c r="K3010"/>
  <c r="K3009"/>
  <c r="K3008"/>
  <c r="K3007"/>
  <c r="K3006"/>
  <c r="K3005"/>
  <c r="K3004"/>
  <c r="K3003"/>
  <c r="K3002"/>
  <c r="K3001"/>
  <c r="K3000"/>
  <c r="K2999"/>
  <c r="K2998"/>
  <c r="K2997"/>
  <c r="K2996"/>
  <c r="K2995"/>
  <c r="K2994"/>
  <c r="K2993"/>
  <c r="K2992"/>
  <c r="K2991"/>
  <c r="K2990"/>
  <c r="K2989"/>
  <c r="K2988"/>
  <c r="K2987"/>
  <c r="K2986"/>
  <c r="K2985"/>
  <c r="K2984"/>
  <c r="K2983"/>
  <c r="K2982"/>
  <c r="K2981"/>
  <c r="K2980"/>
  <c r="K2979"/>
  <c r="K2978"/>
  <c r="K2977"/>
  <c r="K2976"/>
  <c r="K2975"/>
  <c r="K2974"/>
  <c r="K2973"/>
  <c r="K2972"/>
  <c r="K2971"/>
  <c r="K2970"/>
  <c r="K2969"/>
  <c r="K2968"/>
  <c r="K2967"/>
  <c r="K2966"/>
  <c r="K2965"/>
  <c r="K2964"/>
  <c r="K2963"/>
  <c r="K2962"/>
  <c r="K2961"/>
  <c r="K2960"/>
  <c r="K2959"/>
  <c r="K2958"/>
  <c r="K2957"/>
  <c r="K2956"/>
  <c r="K2955"/>
  <c r="K2954"/>
  <c r="K2953"/>
  <c r="K2952"/>
  <c r="K2951"/>
  <c r="K2950"/>
  <c r="K2949"/>
  <c r="K2948"/>
  <c r="K2947"/>
  <c r="K2946"/>
  <c r="K2945"/>
  <c r="K2944"/>
  <c r="K2943"/>
  <c r="K2942"/>
  <c r="K2941"/>
  <c r="K2940"/>
  <c r="K2939"/>
  <c r="K2938"/>
  <c r="K2937"/>
  <c r="K2936"/>
  <c r="K2935"/>
  <c r="K2934"/>
  <c r="K2933"/>
  <c r="K2932"/>
  <c r="K2931"/>
  <c r="K2930"/>
  <c r="K2929"/>
  <c r="K2928"/>
  <c r="K2927"/>
  <c r="K2926"/>
  <c r="K2925"/>
  <c r="K2924"/>
  <c r="K2923"/>
  <c r="K2922"/>
  <c r="K2921"/>
  <c r="K2920"/>
  <c r="K2919"/>
  <c r="K2918"/>
  <c r="K2917"/>
  <c r="K2916"/>
  <c r="K2915"/>
  <c r="K2914"/>
  <c r="K2913"/>
  <c r="K2912"/>
  <c r="K2911"/>
  <c r="K2910"/>
  <c r="K2909"/>
  <c r="K2908"/>
  <c r="K2907"/>
  <c r="K2906"/>
  <c r="K2905"/>
  <c r="K2904"/>
  <c r="K2903"/>
  <c r="K2902"/>
  <c r="K2901"/>
  <c r="K2900"/>
  <c r="K2899"/>
  <c r="K2898"/>
  <c r="K2897"/>
  <c r="K2896"/>
  <c r="K2895"/>
  <c r="K2894"/>
  <c r="K2893"/>
  <c r="K2892"/>
  <c r="K2891"/>
  <c r="K2890"/>
  <c r="K2889"/>
  <c r="K2888"/>
  <c r="K2887"/>
  <c r="K2886"/>
  <c r="K2885"/>
  <c r="K2884"/>
  <c r="K2883"/>
  <c r="K2882"/>
  <c r="K2881"/>
  <c r="K2880"/>
  <c r="K2879"/>
  <c r="K2878"/>
  <c r="K2877"/>
  <c r="K2876"/>
  <c r="K2875"/>
  <c r="K2874"/>
  <c r="K2873"/>
  <c r="K2872"/>
  <c r="K2871"/>
  <c r="K2870"/>
  <c r="K2869"/>
  <c r="K2868"/>
  <c r="K2867"/>
  <c r="K2866"/>
  <c r="K2865"/>
  <c r="K2864"/>
  <c r="K2863"/>
  <c r="K2862"/>
  <c r="K2861"/>
  <c r="K2860"/>
  <c r="K2859"/>
  <c r="K2858"/>
  <c r="K2857"/>
  <c r="K2856"/>
  <c r="K2855"/>
  <c r="K2854"/>
  <c r="K2853"/>
  <c r="K2852"/>
  <c r="K2851"/>
  <c r="K2850"/>
  <c r="K2849"/>
  <c r="K2848"/>
  <c r="K2847"/>
  <c r="K2846"/>
  <c r="K2845"/>
  <c r="K2844"/>
  <c r="K2843"/>
  <c r="K2842"/>
  <c r="K2841"/>
  <c r="K2840"/>
  <c r="K2839"/>
  <c r="K2838"/>
  <c r="K2837"/>
  <c r="K2836"/>
  <c r="K2835"/>
  <c r="K2834"/>
  <c r="K2833"/>
  <c r="K2832"/>
  <c r="K2831"/>
  <c r="K2830"/>
  <c r="K2829"/>
  <c r="K2828"/>
  <c r="K2827"/>
  <c r="K2826"/>
  <c r="K2825"/>
  <c r="K2824"/>
  <c r="K2823"/>
  <c r="K2822"/>
  <c r="K2821"/>
  <c r="K2820"/>
  <c r="K2819"/>
  <c r="K2818"/>
  <c r="K2817"/>
  <c r="K2816"/>
  <c r="K2815"/>
  <c r="K2814"/>
  <c r="K2813"/>
  <c r="K2812"/>
  <c r="K2811"/>
  <c r="K2810"/>
  <c r="K2809"/>
  <c r="K2808"/>
  <c r="K2807"/>
  <c r="K2806"/>
  <c r="K2805"/>
  <c r="K2804"/>
  <c r="K2803"/>
  <c r="K2802"/>
  <c r="K2801"/>
  <c r="K2800"/>
  <c r="K2799"/>
  <c r="K2798"/>
  <c r="K2797"/>
  <c r="K2796"/>
  <c r="K2795"/>
  <c r="K2794"/>
  <c r="K2793"/>
  <c r="K2792"/>
  <c r="K2791"/>
  <c r="K2790"/>
  <c r="K2789"/>
  <c r="K2788"/>
  <c r="K2787"/>
  <c r="K2786"/>
  <c r="K2785"/>
  <c r="K2784"/>
  <c r="K2783"/>
  <c r="K2782"/>
  <c r="K2781"/>
  <c r="K2780"/>
  <c r="K2779"/>
  <c r="K2778"/>
  <c r="K2777"/>
  <c r="K2776"/>
  <c r="K2775"/>
  <c r="K2774"/>
  <c r="K2773"/>
  <c r="K2772"/>
  <c r="K2771"/>
  <c r="K2770"/>
  <c r="K2769"/>
  <c r="K2768"/>
  <c r="K2767"/>
  <c r="K2766"/>
  <c r="K2765"/>
  <c r="K2764"/>
  <c r="K2763"/>
  <c r="K2762"/>
  <c r="K2761"/>
  <c r="K2760"/>
  <c r="K2759"/>
  <c r="K2758"/>
  <c r="K2757"/>
  <c r="K2756"/>
  <c r="K2755"/>
  <c r="K2754"/>
  <c r="K2753"/>
  <c r="K2752"/>
  <c r="K2751"/>
  <c r="K2750"/>
  <c r="K2749"/>
  <c r="K2748"/>
  <c r="K2747"/>
  <c r="K2746"/>
  <c r="K2745"/>
  <c r="K2744"/>
  <c r="K2743"/>
  <c r="K2742"/>
  <c r="K2741"/>
  <c r="K2740"/>
  <c r="K2739"/>
  <c r="K2738"/>
  <c r="K2737"/>
  <c r="K2736"/>
  <c r="K2735"/>
  <c r="K2734"/>
  <c r="K2733"/>
  <c r="K2732"/>
  <c r="K2731"/>
  <c r="K2730"/>
  <c r="K2729"/>
  <c r="K2728"/>
  <c r="K2727"/>
  <c r="K2726"/>
  <c r="K2725"/>
  <c r="K2724"/>
  <c r="K2723"/>
  <c r="K2722"/>
  <c r="K2721"/>
  <c r="K2720"/>
  <c r="K2719"/>
  <c r="K2718"/>
  <c r="K2717"/>
  <c r="K2716"/>
  <c r="K2715"/>
  <c r="K2714"/>
  <c r="K2713"/>
  <c r="K2712"/>
  <c r="K2711"/>
  <c r="K2710"/>
  <c r="K2709"/>
  <c r="K2708"/>
  <c r="K2707"/>
  <c r="K2706"/>
  <c r="K2705"/>
  <c r="K2704"/>
  <c r="K2703"/>
  <c r="K2702"/>
  <c r="K2701"/>
  <c r="K2700"/>
  <c r="K2699"/>
  <c r="K2698"/>
  <c r="K2697"/>
  <c r="K2696"/>
  <c r="K2695"/>
  <c r="K2694"/>
  <c r="K2693"/>
  <c r="K2692"/>
  <c r="K2691"/>
  <c r="K2690"/>
  <c r="K2689"/>
  <c r="K2688"/>
  <c r="K2687"/>
  <c r="K2686"/>
  <c r="K2685"/>
  <c r="K2684"/>
  <c r="K2683"/>
  <c r="K2682"/>
  <c r="K2681"/>
  <c r="K2680"/>
  <c r="K2679"/>
  <c r="K2678"/>
  <c r="K2677"/>
  <c r="K2676"/>
  <c r="K2675"/>
  <c r="K2674"/>
  <c r="K2673"/>
  <c r="K2672"/>
  <c r="K2671"/>
  <c r="K2670"/>
  <c r="K2669"/>
  <c r="K2668"/>
  <c r="K2667"/>
  <c r="K2666"/>
  <c r="K2665"/>
  <c r="K2664"/>
  <c r="K2663"/>
  <c r="K2662"/>
  <c r="K2661"/>
  <c r="K2660"/>
  <c r="K2659"/>
  <c r="K2658"/>
  <c r="K2657"/>
  <c r="K2656"/>
  <c r="K2655"/>
  <c r="K2654"/>
  <c r="K2653"/>
  <c r="K2652"/>
  <c r="K2651"/>
  <c r="K2650"/>
  <c r="K2649"/>
  <c r="K2648"/>
  <c r="K2647"/>
  <c r="K2646"/>
  <c r="K2645"/>
  <c r="K2644"/>
  <c r="K2643"/>
  <c r="K2642"/>
  <c r="K2641"/>
  <c r="K2640"/>
  <c r="K2639"/>
  <c r="K2638"/>
  <c r="K2637"/>
  <c r="K2636"/>
  <c r="K2635"/>
  <c r="K2634"/>
  <c r="K2633"/>
  <c r="K2632"/>
  <c r="K2631"/>
  <c r="K2630"/>
  <c r="K2629"/>
  <c r="K2628"/>
  <c r="K2627"/>
  <c r="K2626"/>
  <c r="K2625"/>
  <c r="K2624"/>
  <c r="K2623"/>
  <c r="K2622"/>
  <c r="K2621"/>
  <c r="K2620"/>
  <c r="K2619"/>
  <c r="K2618"/>
  <c r="K2617"/>
  <c r="K2616"/>
  <c r="K2615"/>
  <c r="K2614"/>
  <c r="K2613"/>
  <c r="K2612"/>
  <c r="K2611"/>
  <c r="K2610"/>
  <c r="K2609"/>
  <c r="K2608"/>
  <c r="K2607"/>
  <c r="K2606"/>
  <c r="K2605"/>
  <c r="K2604"/>
  <c r="K2603"/>
  <c r="K2602"/>
  <c r="K2601"/>
  <c r="K2600"/>
  <c r="K2599"/>
  <c r="K2598"/>
  <c r="K2597"/>
  <c r="K2596"/>
  <c r="K2595"/>
  <c r="K2594"/>
  <c r="K2593"/>
  <c r="K2592"/>
  <c r="K2591"/>
  <c r="K2590"/>
  <c r="K2589"/>
  <c r="K2588"/>
  <c r="K2587"/>
  <c r="K2586"/>
  <c r="K2585"/>
  <c r="K2584"/>
  <c r="K2583"/>
  <c r="K2582"/>
  <c r="K2581"/>
  <c r="K2580"/>
  <c r="K2579"/>
  <c r="K2578"/>
  <c r="K2577"/>
  <c r="K2576"/>
  <c r="K2575"/>
  <c r="K2574"/>
  <c r="K2573"/>
  <c r="K2572"/>
  <c r="K2571"/>
  <c r="K2570"/>
  <c r="K2569"/>
  <c r="K2568"/>
  <c r="K2567"/>
  <c r="K2566"/>
  <c r="K2565"/>
  <c r="K2564"/>
  <c r="K2563"/>
  <c r="K2562"/>
  <c r="K2561"/>
  <c r="K2560"/>
  <c r="K2559"/>
  <c r="K2558"/>
  <c r="K2557"/>
  <c r="K2556"/>
  <c r="K2555"/>
  <c r="K2554"/>
  <c r="K2553"/>
  <c r="K2552"/>
  <c r="K2551"/>
  <c r="K2550"/>
  <c r="K2549"/>
  <c r="K2548"/>
  <c r="K2547"/>
  <c r="K2546"/>
  <c r="K2545"/>
  <c r="K2544"/>
  <c r="K2543"/>
  <c r="K2542"/>
  <c r="K2541"/>
  <c r="K2540"/>
  <c r="K2539"/>
  <c r="K2538"/>
  <c r="K2537"/>
  <c r="K2536"/>
  <c r="K2535"/>
  <c r="K2534"/>
  <c r="K2533"/>
  <c r="K2532"/>
  <c r="K2531"/>
  <c r="K2530"/>
  <c r="K2529"/>
  <c r="K2528"/>
  <c r="K2527"/>
  <c r="K2526"/>
  <c r="K2525"/>
  <c r="K2524"/>
  <c r="K2523"/>
  <c r="K2522"/>
  <c r="K2521"/>
  <c r="K2520"/>
  <c r="K2519"/>
  <c r="K2518"/>
  <c r="K2517"/>
  <c r="K2516"/>
  <c r="K2515"/>
  <c r="K2514"/>
  <c r="K2513"/>
  <c r="K2512"/>
  <c r="K2511"/>
  <c r="K2510"/>
  <c r="K2509"/>
  <c r="K2508"/>
  <c r="K2507"/>
  <c r="K2506"/>
  <c r="K2505"/>
  <c r="K2504"/>
  <c r="K2503"/>
  <c r="K2502"/>
  <c r="K2501"/>
  <c r="K2500"/>
  <c r="K2499"/>
  <c r="K2498"/>
  <c r="K2497"/>
  <c r="K2496"/>
  <c r="K2495"/>
  <c r="K2494"/>
  <c r="K2493"/>
  <c r="K2492"/>
  <c r="K2491"/>
  <c r="K2490"/>
  <c r="K2489"/>
  <c r="K2488"/>
  <c r="K2487"/>
  <c r="K2486"/>
  <c r="K2485"/>
  <c r="K2484"/>
  <c r="K2483"/>
  <c r="K2482"/>
  <c r="K2481"/>
  <c r="K2480"/>
  <c r="K2479"/>
  <c r="K2478"/>
  <c r="K2477"/>
  <c r="K2476"/>
  <c r="K2475"/>
  <c r="K2474"/>
  <c r="K2473"/>
  <c r="K2472"/>
  <c r="K2471"/>
  <c r="K2470"/>
  <c r="K2469"/>
  <c r="K2468"/>
  <c r="K2467"/>
  <c r="K2466"/>
  <c r="K2465"/>
  <c r="K2464"/>
  <c r="K2463"/>
  <c r="K2462"/>
  <c r="K2461"/>
  <c r="K2460"/>
  <c r="K2459"/>
  <c r="K2458"/>
  <c r="K2457"/>
  <c r="K2456"/>
  <c r="K2455"/>
  <c r="K2454"/>
  <c r="K2453"/>
  <c r="K2452"/>
  <c r="K2451"/>
  <c r="K2450"/>
  <c r="K2449"/>
  <c r="K2448"/>
  <c r="K2447"/>
  <c r="K2446"/>
  <c r="K2445"/>
  <c r="K2444"/>
  <c r="K2443"/>
  <c r="K2442"/>
  <c r="K2441"/>
  <c r="K2440"/>
  <c r="K2439"/>
  <c r="K2438"/>
  <c r="K2437"/>
  <c r="K2436"/>
  <c r="K2435"/>
  <c r="K2434"/>
  <c r="K2433"/>
  <c r="K2432"/>
  <c r="K2431"/>
  <c r="K2430"/>
  <c r="K2429"/>
  <c r="K2428"/>
  <c r="K2427"/>
  <c r="K2426"/>
  <c r="K2425"/>
  <c r="K2424"/>
  <c r="K2423"/>
  <c r="K2422"/>
  <c r="K2421"/>
  <c r="K2420"/>
  <c r="K2419"/>
  <c r="K2418"/>
  <c r="K2417"/>
  <c r="K2416"/>
  <c r="K2415"/>
  <c r="K2414"/>
  <c r="K2413"/>
  <c r="K2412"/>
  <c r="K2411"/>
  <c r="K2410"/>
  <c r="K2409"/>
  <c r="K2408"/>
  <c r="K2407"/>
  <c r="K2406"/>
  <c r="K2405"/>
  <c r="K2404"/>
  <c r="K2403"/>
  <c r="K2402"/>
  <c r="K2401"/>
  <c r="K2400"/>
  <c r="K2399"/>
  <c r="K2398"/>
  <c r="K2397"/>
  <c r="K2396"/>
  <c r="K2395"/>
  <c r="K2394"/>
  <c r="K2393"/>
  <c r="K2392"/>
  <c r="K2391"/>
  <c r="K2390"/>
  <c r="K2389"/>
  <c r="K2388"/>
  <c r="K2387"/>
  <c r="K2386"/>
  <c r="K2385"/>
  <c r="K2384"/>
  <c r="K2383"/>
  <c r="K2382"/>
  <c r="K2381"/>
  <c r="K2380"/>
  <c r="K2379"/>
  <c r="K2378"/>
  <c r="K2377"/>
  <c r="K2376"/>
  <c r="K2375"/>
  <c r="K2374"/>
  <c r="K2373"/>
  <c r="K2372"/>
  <c r="K2371"/>
  <c r="K2370"/>
  <c r="K2369"/>
  <c r="K2368"/>
  <c r="K2367"/>
  <c r="K2366"/>
  <c r="K2365"/>
  <c r="K2364"/>
  <c r="K2363"/>
  <c r="K2362"/>
  <c r="K2361"/>
  <c r="K2360"/>
  <c r="K2359"/>
  <c r="K2358"/>
  <c r="K2357"/>
  <c r="K2356"/>
  <c r="K2355"/>
  <c r="K2354"/>
  <c r="K2353"/>
  <c r="K2352"/>
  <c r="K2351"/>
  <c r="K2350"/>
  <c r="K2349"/>
  <c r="K2348"/>
  <c r="K2347"/>
  <c r="K2346"/>
  <c r="K2345"/>
  <c r="K2344"/>
  <c r="K2343"/>
  <c r="K2342"/>
  <c r="K2341"/>
  <c r="K2340"/>
  <c r="K2339"/>
  <c r="K2338"/>
  <c r="K2337"/>
  <c r="K2336"/>
  <c r="K2335"/>
  <c r="K2334"/>
  <c r="K2333"/>
  <c r="K2332"/>
  <c r="K2331"/>
  <c r="K2330"/>
  <c r="K2329"/>
  <c r="K2328"/>
  <c r="K2327"/>
  <c r="K2326"/>
  <c r="K2325"/>
  <c r="K2324"/>
  <c r="K2323"/>
  <c r="K2322"/>
  <c r="K2321"/>
  <c r="K2320"/>
  <c r="K2319"/>
  <c r="K2318"/>
  <c r="K2317"/>
  <c r="K2316"/>
  <c r="K2315"/>
  <c r="K2314"/>
  <c r="K2313"/>
  <c r="K2312"/>
  <c r="K2311"/>
  <c r="K2310"/>
  <c r="K2309"/>
  <c r="K2308"/>
  <c r="K2307"/>
  <c r="K2306"/>
  <c r="K2305"/>
  <c r="K2304"/>
  <c r="K2303"/>
  <c r="K2302"/>
  <c r="K2301"/>
  <c r="K2300"/>
  <c r="K2299"/>
  <c r="K2298"/>
  <c r="K2297"/>
  <c r="K2296"/>
  <c r="K2295"/>
  <c r="K2294"/>
  <c r="K2293"/>
  <c r="K2292"/>
  <c r="K2291"/>
  <c r="K2290"/>
  <c r="K2289"/>
  <c r="K2288"/>
  <c r="K2287"/>
  <c r="K2286"/>
  <c r="K2285"/>
  <c r="K2284"/>
  <c r="K2283"/>
  <c r="K2282"/>
  <c r="K2281"/>
  <c r="K2280"/>
  <c r="K2279"/>
  <c r="K2278"/>
  <c r="K2277"/>
  <c r="K2276"/>
  <c r="K2275"/>
  <c r="K2274"/>
  <c r="K2273"/>
  <c r="K2272"/>
  <c r="K2271"/>
  <c r="K2270"/>
  <c r="K2269"/>
  <c r="K2268"/>
  <c r="K2267"/>
  <c r="K2266"/>
  <c r="K2265"/>
  <c r="K2264"/>
  <c r="K2263"/>
  <c r="K2262"/>
  <c r="K2261"/>
  <c r="K2260"/>
  <c r="K2259"/>
  <c r="K2258"/>
  <c r="K2257"/>
  <c r="K2256"/>
  <c r="K2255"/>
  <c r="K2254"/>
  <c r="K2253"/>
  <c r="K2252"/>
  <c r="K2251"/>
  <c r="K2250"/>
  <c r="K2249"/>
  <c r="K2248"/>
  <c r="K2247"/>
  <c r="K2246"/>
  <c r="K2245"/>
  <c r="K2244"/>
  <c r="K2243"/>
  <c r="K2242"/>
  <c r="K2241"/>
  <c r="K2240"/>
  <c r="K2239"/>
  <c r="K2238"/>
  <c r="K2237"/>
  <c r="K2236"/>
  <c r="K2235"/>
  <c r="K2234"/>
  <c r="K2233"/>
  <c r="K2232"/>
  <c r="K2231"/>
  <c r="K2230"/>
  <c r="K2229"/>
  <c r="K2228"/>
  <c r="K2227"/>
  <c r="K2226"/>
  <c r="K2225"/>
  <c r="K2224"/>
  <c r="K2223"/>
  <c r="K2222"/>
  <c r="K2221"/>
  <c r="K2220"/>
  <c r="K2219"/>
  <c r="K2218"/>
  <c r="K2217"/>
  <c r="K2216"/>
  <c r="K2215"/>
  <c r="K2214"/>
  <c r="K2213"/>
  <c r="K2212"/>
  <c r="K2211"/>
  <c r="K2210"/>
  <c r="K2209"/>
  <c r="K2208"/>
  <c r="K2207"/>
  <c r="K2206"/>
  <c r="K2205"/>
  <c r="K2204"/>
  <c r="K2203"/>
  <c r="K2202"/>
  <c r="K2201"/>
  <c r="K2200"/>
  <c r="K2199"/>
  <c r="K2198"/>
  <c r="K2197"/>
  <c r="K2196"/>
  <c r="K2195"/>
  <c r="K2194"/>
  <c r="K2193"/>
  <c r="K2192"/>
  <c r="K2191"/>
  <c r="K2190"/>
  <c r="K2189"/>
  <c r="K2188"/>
  <c r="K2187"/>
  <c r="K2186"/>
  <c r="K2185"/>
  <c r="K2184"/>
  <c r="K2183"/>
  <c r="K2182"/>
  <c r="K2181"/>
  <c r="K2180"/>
  <c r="K2179"/>
  <c r="K2178"/>
  <c r="K2177"/>
  <c r="K2176"/>
  <c r="K2175"/>
  <c r="K2174"/>
  <c r="K2173"/>
  <c r="K2172"/>
  <c r="K2171"/>
  <c r="K2170"/>
  <c r="K2169"/>
  <c r="K2168"/>
  <c r="K2167"/>
  <c r="K2166"/>
  <c r="K2165"/>
  <c r="K2164"/>
  <c r="K2163"/>
  <c r="K2162"/>
  <c r="K2161"/>
  <c r="K2160"/>
  <c r="K2159"/>
  <c r="K2158"/>
  <c r="K2157"/>
  <c r="K2156"/>
  <c r="K2155"/>
  <c r="K2154"/>
  <c r="K2153"/>
  <c r="K2152"/>
  <c r="K2151"/>
  <c r="K2150"/>
  <c r="K2149"/>
  <c r="K2148"/>
  <c r="K2147"/>
  <c r="K2146"/>
  <c r="K2145"/>
  <c r="K2144"/>
  <c r="K2143"/>
  <c r="K2142"/>
  <c r="K2141"/>
  <c r="K2140"/>
  <c r="K2139"/>
  <c r="K2138"/>
  <c r="K2137"/>
  <c r="K2136"/>
  <c r="K2135"/>
  <c r="K2134"/>
  <c r="K2133"/>
  <c r="K2132"/>
  <c r="K2131"/>
  <c r="K2130"/>
  <c r="K2129"/>
  <c r="K2128"/>
  <c r="K2127"/>
  <c r="K2126"/>
  <c r="K2125"/>
  <c r="K2124"/>
  <c r="K2123"/>
  <c r="K2122"/>
  <c r="K2121"/>
  <c r="K2120"/>
  <c r="K2119"/>
  <c r="K2118"/>
  <c r="K2117"/>
  <c r="K2116"/>
  <c r="K2115"/>
  <c r="K2114"/>
  <c r="K2113"/>
  <c r="K2112"/>
  <c r="K2111"/>
  <c r="K2110"/>
  <c r="K2109"/>
  <c r="K2108"/>
  <c r="K2107"/>
  <c r="K2106"/>
  <c r="K2105"/>
  <c r="K2104"/>
  <c r="K2103"/>
  <c r="K2102"/>
  <c r="K2101"/>
  <c r="K2100"/>
  <c r="K2099"/>
  <c r="K2098"/>
  <c r="K2097"/>
  <c r="K2096"/>
  <c r="K2095"/>
  <c r="K2094"/>
  <c r="K2093"/>
  <c r="K2092"/>
  <c r="K2091"/>
  <c r="K2090"/>
  <c r="K2089"/>
  <c r="K2088"/>
  <c r="K2087"/>
  <c r="K2086"/>
  <c r="K2085"/>
  <c r="K2084"/>
  <c r="K2083"/>
  <c r="K2082"/>
  <c r="K2081"/>
  <c r="K2080"/>
  <c r="K2079"/>
  <c r="K2078"/>
  <c r="K2077"/>
  <c r="K2076"/>
  <c r="K2075"/>
  <c r="K2074"/>
  <c r="K2073"/>
  <c r="K2072"/>
  <c r="K2071"/>
  <c r="K2070"/>
  <c r="K2069"/>
  <c r="K2068"/>
  <c r="K2067"/>
  <c r="K2066"/>
  <c r="K2065"/>
  <c r="K2064"/>
  <c r="K2063"/>
  <c r="K2062"/>
  <c r="K2061"/>
  <c r="K2060"/>
  <c r="K2059"/>
  <c r="K2058"/>
  <c r="K2057"/>
  <c r="K2056"/>
  <c r="K2055"/>
  <c r="K2054"/>
  <c r="K2053"/>
  <c r="K2052"/>
  <c r="K2051"/>
  <c r="K2050"/>
  <c r="K2049"/>
  <c r="K2048"/>
  <c r="K2047"/>
  <c r="K2046"/>
  <c r="K2045"/>
  <c r="K2044"/>
  <c r="K2043"/>
  <c r="K2042"/>
  <c r="K2041"/>
  <c r="K2040"/>
  <c r="K2039"/>
  <c r="K2038"/>
  <c r="K2037"/>
  <c r="K2036"/>
  <c r="K2035"/>
  <c r="K2034"/>
  <c r="K2033"/>
  <c r="K2032"/>
  <c r="K2031"/>
  <c r="K2030"/>
  <c r="K2029"/>
  <c r="K2028"/>
  <c r="K2027"/>
  <c r="K2026"/>
  <c r="K2025"/>
  <c r="K2024"/>
  <c r="K2023"/>
  <c r="K2022"/>
  <c r="K2021"/>
  <c r="K2020"/>
  <c r="K2019"/>
  <c r="K2018"/>
  <c r="K2017"/>
  <c r="K2016"/>
  <c r="K2015"/>
  <c r="K2014"/>
  <c r="K2013"/>
  <c r="K2012"/>
  <c r="K2011"/>
  <c r="K2010"/>
  <c r="K2009"/>
  <c r="K2008"/>
  <c r="K2007"/>
  <c r="K2006"/>
  <c r="K2005"/>
  <c r="K2004"/>
  <c r="K2003"/>
  <c r="K2002"/>
  <c r="K2001"/>
  <c r="K2000"/>
  <c r="K1999"/>
  <c r="K1998"/>
  <c r="K1997"/>
  <c r="K1996"/>
  <c r="K1995"/>
  <c r="K1994"/>
  <c r="K1993"/>
  <c r="K1992"/>
  <c r="K1991"/>
  <c r="K1990"/>
  <c r="K1989"/>
  <c r="K1988"/>
  <c r="K1987"/>
  <c r="K1986"/>
  <c r="K1985"/>
  <c r="K1984"/>
  <c r="K1983"/>
  <c r="K1982"/>
  <c r="K1981"/>
  <c r="K1980"/>
  <c r="K1979"/>
  <c r="K1978"/>
  <c r="K1977"/>
  <c r="K1976"/>
  <c r="K1975"/>
  <c r="K1974"/>
  <c r="K1973"/>
  <c r="K1972"/>
  <c r="K1971"/>
  <c r="K1970"/>
  <c r="K1969"/>
  <c r="K1968"/>
  <c r="K1967"/>
  <c r="K1966"/>
  <c r="K1965"/>
  <c r="K1964"/>
  <c r="K1963"/>
  <c r="K1962"/>
  <c r="K1961"/>
  <c r="K1960"/>
  <c r="K1959"/>
  <c r="K1958"/>
  <c r="K1957"/>
  <c r="K1956"/>
  <c r="K1955"/>
  <c r="K1954"/>
  <c r="K1953"/>
  <c r="K1952"/>
  <c r="K1951"/>
  <c r="K1950"/>
  <c r="K1949"/>
  <c r="K1948"/>
  <c r="K1947"/>
  <c r="K1946"/>
  <c r="K1945"/>
  <c r="K1944"/>
  <c r="K1943"/>
  <c r="K1942"/>
  <c r="K1941"/>
  <c r="K1940"/>
  <c r="K1939"/>
  <c r="K1938"/>
  <c r="K1937"/>
  <c r="K1936"/>
  <c r="K1935"/>
  <c r="K1934"/>
  <c r="K1933"/>
  <c r="K1932"/>
  <c r="K1931"/>
  <c r="K1930"/>
  <c r="K1929"/>
  <c r="K1928"/>
  <c r="K1927"/>
  <c r="K1926"/>
  <c r="K1925"/>
  <c r="K1924"/>
  <c r="K1923"/>
  <c r="K1922"/>
  <c r="K1921"/>
  <c r="K1920"/>
  <c r="K1919"/>
  <c r="K1918"/>
  <c r="K1917"/>
  <c r="K1916"/>
  <c r="K1915"/>
  <c r="K1914"/>
  <c r="K1913"/>
  <c r="K1912"/>
  <c r="K1911"/>
  <c r="K1910"/>
  <c r="K1909"/>
  <c r="K1908"/>
  <c r="K1907"/>
  <c r="K1906"/>
  <c r="K1905"/>
  <c r="K1904"/>
  <c r="K1903"/>
  <c r="K1902"/>
  <c r="K1901"/>
  <c r="K1900"/>
  <c r="K1899"/>
  <c r="K1898"/>
  <c r="K1897"/>
  <c r="K1896"/>
  <c r="K1895"/>
  <c r="K1894"/>
  <c r="K1893"/>
  <c r="K1892"/>
  <c r="K1891"/>
  <c r="K1890"/>
  <c r="K1889"/>
  <c r="K1888"/>
  <c r="K1887"/>
  <c r="K1886"/>
  <c r="K1885"/>
  <c r="K1884"/>
  <c r="K1883"/>
  <c r="K1882"/>
  <c r="K1881"/>
  <c r="K1880"/>
  <c r="K1879"/>
  <c r="K1878"/>
  <c r="K1877"/>
  <c r="K1876"/>
  <c r="K1875"/>
  <c r="K1874"/>
  <c r="K1873"/>
  <c r="K1872"/>
  <c r="K1871"/>
  <c r="K1870"/>
  <c r="K1869"/>
  <c r="K1868"/>
  <c r="K1867"/>
  <c r="K1866"/>
  <c r="K1865"/>
  <c r="K1864"/>
  <c r="K1863"/>
  <c r="K1862"/>
  <c r="K1861"/>
  <c r="K1860"/>
  <c r="K1859"/>
  <c r="K1858"/>
  <c r="K1857"/>
  <c r="K1856"/>
  <c r="K1855"/>
  <c r="K1854"/>
  <c r="K1853"/>
  <c r="K1852"/>
  <c r="K1851"/>
  <c r="K1850"/>
  <c r="K1849"/>
  <c r="K1848"/>
  <c r="K1847"/>
  <c r="K1846"/>
  <c r="K1845"/>
  <c r="K1844"/>
  <c r="K1843"/>
  <c r="K1842"/>
  <c r="K1841"/>
  <c r="K1840"/>
  <c r="K1839"/>
  <c r="K1838"/>
  <c r="K1837"/>
  <c r="K1836"/>
  <c r="K1835"/>
  <c r="K1834"/>
  <c r="K1833"/>
  <c r="K1832"/>
  <c r="K1831"/>
  <c r="K1830"/>
  <c r="K1829"/>
  <c r="K1828"/>
  <c r="K1827"/>
  <c r="K1826"/>
  <c r="K1825"/>
  <c r="K1824"/>
  <c r="K1823"/>
  <c r="K1822"/>
  <c r="K1821"/>
  <c r="K1820"/>
  <c r="K1819"/>
  <c r="K1818"/>
  <c r="K1817"/>
  <c r="K1816"/>
  <c r="K1815"/>
  <c r="K1814"/>
  <c r="K1813"/>
  <c r="K1812"/>
  <c r="K1811"/>
  <c r="K1810"/>
  <c r="K1809"/>
  <c r="K1808"/>
  <c r="K1807"/>
  <c r="K1806"/>
  <c r="K1805"/>
  <c r="K1804"/>
  <c r="K1803"/>
  <c r="K1802"/>
  <c r="K1801"/>
  <c r="K1800"/>
  <c r="K1799"/>
  <c r="K1798"/>
  <c r="K1797"/>
  <c r="K1796"/>
  <c r="K1795"/>
  <c r="K1794"/>
  <c r="K1793"/>
  <c r="K1792"/>
  <c r="K1791"/>
  <c r="K1790"/>
  <c r="K1789"/>
  <c r="K1788"/>
  <c r="K1787"/>
  <c r="K1786"/>
  <c r="K1785"/>
  <c r="K1784"/>
  <c r="K1783"/>
  <c r="K1782"/>
  <c r="K1781"/>
  <c r="K1780"/>
  <c r="K1779"/>
  <c r="K1778"/>
  <c r="K1777"/>
  <c r="K1776"/>
  <c r="K1775"/>
  <c r="K1774"/>
  <c r="K1773"/>
  <c r="K1772"/>
  <c r="K1771"/>
  <c r="K1770"/>
  <c r="K1769"/>
  <c r="K1768"/>
  <c r="K1767"/>
  <c r="K1766"/>
  <c r="K1765"/>
  <c r="K1764"/>
  <c r="K1763"/>
  <c r="K1762"/>
  <c r="K1761"/>
  <c r="K1760"/>
  <c r="K1759"/>
  <c r="K1758"/>
  <c r="K1757"/>
  <c r="K1756"/>
  <c r="K1755"/>
  <c r="K1754"/>
  <c r="K1753"/>
  <c r="K1752"/>
  <c r="K1751"/>
  <c r="K1750"/>
  <c r="K1749"/>
  <c r="K1748"/>
  <c r="K1747"/>
  <c r="K1746"/>
  <c r="K1745"/>
  <c r="K1744"/>
  <c r="K1743"/>
  <c r="K1742"/>
  <c r="K1741"/>
  <c r="K1740"/>
  <c r="K1739"/>
  <c r="K1738"/>
  <c r="K1737"/>
  <c r="K1736"/>
  <c r="K1735"/>
  <c r="K1734"/>
  <c r="K1733"/>
  <c r="K1732"/>
  <c r="K1731"/>
  <c r="K1730"/>
  <c r="K1729"/>
  <c r="K1728"/>
  <c r="K1727"/>
  <c r="K1726"/>
  <c r="K1725"/>
  <c r="K1724"/>
  <c r="K1723"/>
  <c r="K1722"/>
  <c r="K1721"/>
  <c r="K1720"/>
  <c r="K1719"/>
  <c r="K1718"/>
  <c r="K1717"/>
  <c r="K1716"/>
  <c r="K1715"/>
  <c r="K1714"/>
  <c r="K1713"/>
  <c r="K1712"/>
  <c r="K1711"/>
  <c r="K1710"/>
  <c r="K1709"/>
  <c r="K1708"/>
  <c r="K1707"/>
  <c r="K1706"/>
  <c r="K1705"/>
  <c r="K1704"/>
  <c r="K1703"/>
  <c r="K1702"/>
  <c r="K1701"/>
  <c r="K1700"/>
  <c r="K1699"/>
  <c r="K1698"/>
  <c r="K1697"/>
  <c r="K1696"/>
  <c r="K1695"/>
  <c r="K1694"/>
  <c r="K1693"/>
  <c r="K1692"/>
  <c r="K1691"/>
  <c r="K1690"/>
  <c r="K1689"/>
  <c r="K1688"/>
  <c r="K1687"/>
  <c r="K1686"/>
  <c r="K1685"/>
  <c r="K1684"/>
  <c r="K1683"/>
  <c r="K1682"/>
  <c r="K1681"/>
  <c r="K1680"/>
  <c r="K1679"/>
  <c r="K1678"/>
  <c r="K1677"/>
  <c r="K1676"/>
  <c r="K1675"/>
  <c r="K1674"/>
  <c r="K1673"/>
  <c r="K1672"/>
  <c r="K1671"/>
  <c r="K1670"/>
  <c r="K1669"/>
  <c r="K1668"/>
  <c r="K1667"/>
  <c r="K1666"/>
  <c r="K1665"/>
  <c r="K1664"/>
  <c r="K1663"/>
  <c r="K1662"/>
  <c r="K1661"/>
  <c r="K1660"/>
  <c r="K1659"/>
  <c r="K1658"/>
  <c r="K1657"/>
  <c r="K1656"/>
  <c r="K1655"/>
  <c r="K1654"/>
  <c r="K1653"/>
  <c r="K1652"/>
  <c r="K1651"/>
  <c r="K1650"/>
  <c r="K1649"/>
  <c r="K1648"/>
  <c r="K1647"/>
  <c r="K1646"/>
  <c r="K1645"/>
  <c r="K1644"/>
  <c r="K1643"/>
  <c r="K1642"/>
  <c r="K1641"/>
  <c r="K1640"/>
  <c r="K1639"/>
  <c r="K1638"/>
  <c r="K1637"/>
  <c r="K1636"/>
  <c r="K1635"/>
  <c r="K1634"/>
  <c r="K1633"/>
  <c r="K1632"/>
  <c r="K1631"/>
  <c r="K1630"/>
  <c r="K1629"/>
  <c r="K1628"/>
  <c r="K1627"/>
  <c r="K1626"/>
  <c r="K1625"/>
  <c r="K1624"/>
  <c r="K1623"/>
  <c r="K1622"/>
  <c r="K1621"/>
  <c r="K1620"/>
  <c r="K1619"/>
  <c r="K1618"/>
  <c r="K1617"/>
  <c r="K1616"/>
  <c r="K1615"/>
  <c r="K1614"/>
  <c r="K1613"/>
  <c r="K1612"/>
  <c r="K1611"/>
  <c r="K1610"/>
  <c r="K1609"/>
  <c r="K1608"/>
  <c r="K1607"/>
  <c r="K1606"/>
  <c r="K1605"/>
  <c r="K1604"/>
  <c r="K1603"/>
  <c r="K1602"/>
  <c r="K1601"/>
  <c r="K1600"/>
  <c r="K1599"/>
  <c r="K1598"/>
  <c r="K1597"/>
  <c r="K1596"/>
  <c r="K1595"/>
  <c r="K1594"/>
  <c r="K1593"/>
  <c r="K1592"/>
  <c r="K1591"/>
  <c r="K1590"/>
  <c r="K1589"/>
  <c r="K1588"/>
  <c r="K1587"/>
  <c r="K1586"/>
  <c r="K1585"/>
  <c r="K1584"/>
  <c r="K1583"/>
  <c r="K1582"/>
  <c r="K1581"/>
  <c r="K1580"/>
  <c r="K1579"/>
  <c r="K1578"/>
  <c r="K1577"/>
  <c r="K1576"/>
  <c r="K1575"/>
  <c r="K1574"/>
  <c r="K1573"/>
  <c r="K1572"/>
  <c r="K1571"/>
  <c r="K1570"/>
  <c r="K1569"/>
  <c r="K1568"/>
  <c r="K1567"/>
  <c r="K1566"/>
  <c r="K1565"/>
  <c r="K1564"/>
  <c r="K1563"/>
  <c r="K1562"/>
  <c r="K1561"/>
  <c r="K1560"/>
  <c r="K1559"/>
  <c r="K1558"/>
  <c r="K1557"/>
  <c r="K1556"/>
  <c r="K1555"/>
  <c r="K1554"/>
  <c r="K1553"/>
  <c r="K1552"/>
  <c r="K1551"/>
  <c r="K1550"/>
  <c r="K1549"/>
  <c r="K1548"/>
  <c r="K1547"/>
  <c r="K1546"/>
  <c r="K1545"/>
  <c r="K1544"/>
  <c r="K1543"/>
  <c r="K1542"/>
  <c r="K1541"/>
  <c r="K1540"/>
  <c r="K1539"/>
  <c r="K1538"/>
  <c r="K1537"/>
  <c r="K1536"/>
  <c r="K1535"/>
  <c r="K1534"/>
  <c r="K1533"/>
  <c r="K1532"/>
  <c r="K1531"/>
  <c r="K1530"/>
  <c r="K1529"/>
  <c r="K1528"/>
  <c r="K1527"/>
  <c r="K1526"/>
  <c r="K1525"/>
  <c r="K1524"/>
  <c r="K1523"/>
  <c r="K1522"/>
  <c r="K1521"/>
  <c r="K1520"/>
  <c r="K1519"/>
  <c r="K1518"/>
  <c r="K1517"/>
  <c r="K1516"/>
  <c r="K1515"/>
  <c r="K1514"/>
  <c r="K1513"/>
  <c r="K1512"/>
  <c r="K1511"/>
  <c r="K1510"/>
  <c r="K1509"/>
  <c r="K1508"/>
  <c r="K1507"/>
  <c r="K1506"/>
  <c r="K1505"/>
  <c r="K1504"/>
  <c r="K1503"/>
  <c r="K1502"/>
  <c r="K1501"/>
  <c r="K1500"/>
  <c r="K1499"/>
  <c r="K1498"/>
  <c r="K1497"/>
  <c r="K1496"/>
  <c r="K1495"/>
  <c r="K1494"/>
  <c r="K1493"/>
  <c r="K1492"/>
  <c r="K1491"/>
  <c r="K1490"/>
  <c r="K1489"/>
  <c r="K1488"/>
  <c r="K1487"/>
  <c r="K1486"/>
  <c r="K1485"/>
  <c r="K1484"/>
  <c r="K1483"/>
  <c r="K1482"/>
  <c r="K1481"/>
  <c r="K1480"/>
  <c r="K1479"/>
  <c r="K1478"/>
  <c r="K1477"/>
  <c r="K1476"/>
  <c r="K1475"/>
  <c r="K1474"/>
  <c r="K1473"/>
  <c r="K1472"/>
  <c r="K1471"/>
  <c r="K1470"/>
  <c r="K1469"/>
  <c r="K1468"/>
  <c r="K1467"/>
  <c r="K1466"/>
  <c r="K1465"/>
  <c r="K1464"/>
  <c r="K1463"/>
  <c r="K1462"/>
  <c r="K1461"/>
  <c r="K1460"/>
  <c r="K1459"/>
  <c r="K1458"/>
  <c r="K1457"/>
  <c r="K1456"/>
  <c r="K1455"/>
  <c r="K1454"/>
  <c r="K1453"/>
  <c r="K1452"/>
  <c r="K1451"/>
  <c r="K1450"/>
  <c r="K1449"/>
  <c r="K1448"/>
  <c r="K1447"/>
  <c r="K1446"/>
  <c r="K1445"/>
  <c r="K1444"/>
  <c r="K1443"/>
  <c r="K1442"/>
  <c r="K1441"/>
  <c r="K1440"/>
  <c r="K1439"/>
  <c r="K1438"/>
  <c r="K1437"/>
  <c r="K1436"/>
  <c r="K1435"/>
  <c r="K1434"/>
  <c r="K1433"/>
  <c r="K1432"/>
  <c r="K1431"/>
  <c r="K1430"/>
  <c r="K1429"/>
  <c r="K1428"/>
  <c r="K1427"/>
  <c r="K1426"/>
  <c r="K1425"/>
  <c r="K1424"/>
  <c r="K1423"/>
  <c r="K1422"/>
  <c r="K1421"/>
  <c r="K1420"/>
  <c r="K1419"/>
  <c r="K1418"/>
  <c r="K1417"/>
  <c r="K1416"/>
  <c r="K1415"/>
  <c r="K1414"/>
  <c r="K1413"/>
  <c r="K1412"/>
  <c r="K1411"/>
  <c r="K1410"/>
  <c r="K1409"/>
  <c r="K1408"/>
  <c r="K1407"/>
  <c r="K1406"/>
  <c r="K1405"/>
  <c r="K1404"/>
  <c r="K1403"/>
  <c r="K1402"/>
  <c r="K1401"/>
  <c r="K1400"/>
  <c r="K1399"/>
  <c r="K1398"/>
  <c r="K1397"/>
  <c r="K1396"/>
  <c r="K1395"/>
  <c r="K1394"/>
  <c r="K1393"/>
  <c r="K1392"/>
  <c r="K1391"/>
  <c r="K1390"/>
  <c r="K1389"/>
  <c r="K1388"/>
  <c r="K1387"/>
  <c r="K1386"/>
  <c r="K1385"/>
  <c r="K1384"/>
  <c r="K1383"/>
  <c r="K1382"/>
  <c r="K1381"/>
  <c r="K1380"/>
  <c r="K1379"/>
  <c r="K1378"/>
  <c r="K1377"/>
  <c r="K1376"/>
  <c r="K1375"/>
  <c r="K1374"/>
  <c r="K1373"/>
  <c r="K1372"/>
  <c r="K1371"/>
  <c r="K1370"/>
  <c r="K1369"/>
  <c r="K1368"/>
  <c r="K1367"/>
  <c r="K1366"/>
  <c r="K1365"/>
  <c r="K1364"/>
  <c r="K1363"/>
  <c r="K1362"/>
  <c r="K1361"/>
  <c r="K1360"/>
  <c r="K1359"/>
  <c r="K1358"/>
  <c r="K1357"/>
  <c r="K1356"/>
  <c r="K1355"/>
  <c r="K1354"/>
  <c r="K1353"/>
  <c r="K1352"/>
  <c r="K1351"/>
  <c r="K1350"/>
  <c r="K1349"/>
  <c r="K1348"/>
  <c r="K1347"/>
  <c r="K1346"/>
  <c r="K1345"/>
  <c r="K1344"/>
  <c r="K1343"/>
  <c r="K1342"/>
  <c r="K1341"/>
  <c r="K1340"/>
  <c r="K1339"/>
  <c r="K1338"/>
  <c r="K1337"/>
  <c r="K1336"/>
  <c r="K1335"/>
  <c r="K1334"/>
  <c r="K1333"/>
  <c r="K1332"/>
  <c r="K1331"/>
  <c r="K1330"/>
  <c r="K1329"/>
  <c r="K1328"/>
  <c r="K1327"/>
  <c r="K1326"/>
  <c r="K1325"/>
  <c r="K1324"/>
  <c r="K1323"/>
  <c r="K1322"/>
  <c r="K1321"/>
  <c r="K1320"/>
  <c r="K1319"/>
  <c r="K1318"/>
  <c r="K1317"/>
  <c r="K1316"/>
  <c r="K1315"/>
  <c r="K1314"/>
  <c r="K1313"/>
  <c r="K1312"/>
  <c r="K1311"/>
  <c r="K1310"/>
  <c r="K1309"/>
  <c r="K1308"/>
  <c r="K1307"/>
  <c r="K1306"/>
  <c r="K1305"/>
  <c r="K1304"/>
  <c r="K1303"/>
  <c r="K1302"/>
  <c r="K1301"/>
  <c r="K1300"/>
  <c r="K1299"/>
  <c r="K1298"/>
  <c r="K1297"/>
  <c r="K1296"/>
  <c r="K1295"/>
  <c r="K1294"/>
  <c r="K1293"/>
  <c r="K1292"/>
  <c r="K1291"/>
  <c r="K1290"/>
  <c r="K1289"/>
  <c r="K1288"/>
  <c r="K1287"/>
  <c r="K1286"/>
  <c r="K1285"/>
  <c r="K1284"/>
  <c r="K1283"/>
  <c r="K1282"/>
  <c r="K1281"/>
  <c r="K1280"/>
  <c r="K1279"/>
  <c r="K1278"/>
  <c r="K1277"/>
  <c r="K1276"/>
  <c r="K1275"/>
  <c r="K1274"/>
  <c r="K1273"/>
  <c r="K1272"/>
  <c r="K1271"/>
  <c r="K1270"/>
  <c r="K1269"/>
  <c r="K1268"/>
  <c r="K1267"/>
  <c r="K1266"/>
  <c r="K1265"/>
  <c r="K1264"/>
  <c r="K1263"/>
  <c r="K1262"/>
  <c r="K1261"/>
  <c r="K1260"/>
  <c r="K1259"/>
  <c r="K1258"/>
  <c r="K1257"/>
  <c r="K1256"/>
  <c r="K1255"/>
  <c r="K1254"/>
  <c r="K1253"/>
  <c r="K1252"/>
  <c r="K1251"/>
  <c r="K1250"/>
  <c r="K1249"/>
  <c r="K1248"/>
  <c r="K1247"/>
  <c r="K1246"/>
  <c r="K1245"/>
  <c r="K1244"/>
  <c r="K1243"/>
  <c r="K1242"/>
  <c r="K1241"/>
  <c r="K1240"/>
  <c r="K1239"/>
  <c r="K1238"/>
  <c r="K1237"/>
  <c r="K1236"/>
  <c r="K1235"/>
  <c r="K1234"/>
  <c r="K1233"/>
  <c r="K1232"/>
  <c r="K1231"/>
  <c r="K1230"/>
  <c r="K1229"/>
  <c r="K1228"/>
  <c r="K1227"/>
  <c r="K1226"/>
  <c r="K1225"/>
  <c r="K1224"/>
  <c r="K1223"/>
  <c r="K1222"/>
  <c r="K1221"/>
  <c r="K1220"/>
  <c r="K1219"/>
  <c r="K1218"/>
  <c r="K1217"/>
  <c r="K1216"/>
  <c r="K1215"/>
  <c r="K1214"/>
  <c r="K1213"/>
  <c r="K1212"/>
  <c r="K1211"/>
  <c r="K1210"/>
  <c r="K1209"/>
  <c r="K1208"/>
  <c r="K1207"/>
  <c r="K1206"/>
  <c r="K1205"/>
  <c r="K1204"/>
  <c r="K1203"/>
  <c r="K1202"/>
  <c r="K1201"/>
  <c r="K1200"/>
  <c r="K1199"/>
  <c r="K1198"/>
  <c r="K1197"/>
  <c r="K1196"/>
  <c r="K1195"/>
  <c r="K1194"/>
  <c r="K1193"/>
  <c r="K1192"/>
  <c r="K1191"/>
  <c r="K1190"/>
  <c r="K1189"/>
  <c r="K1188"/>
  <c r="K1187"/>
  <c r="K1186"/>
  <c r="K1185"/>
  <c r="K1184"/>
  <c r="K1183"/>
  <c r="K1182"/>
  <c r="K1181"/>
  <c r="K1180"/>
  <c r="K1179"/>
  <c r="K1178"/>
  <c r="K1177"/>
  <c r="K1176"/>
  <c r="K1175"/>
  <c r="K1174"/>
  <c r="K1173"/>
  <c r="K1172"/>
  <c r="K1171"/>
  <c r="K1170"/>
  <c r="K1169"/>
  <c r="K1168"/>
  <c r="K1167"/>
  <c r="K1166"/>
  <c r="K1165"/>
  <c r="K1164"/>
  <c r="K1163"/>
  <c r="K1162"/>
  <c r="K1161"/>
  <c r="K1160"/>
  <c r="K1159"/>
  <c r="K1158"/>
  <c r="K1157"/>
  <c r="K1156"/>
  <c r="K1155"/>
  <c r="K1154"/>
  <c r="K1153"/>
  <c r="K1152"/>
  <c r="K1151"/>
  <c r="K1150"/>
  <c r="K1149"/>
  <c r="K1148"/>
  <c r="K1147"/>
  <c r="K1146"/>
  <c r="K1145"/>
  <c r="K1144"/>
  <c r="K1143"/>
  <c r="K1142"/>
  <c r="K1141"/>
  <c r="K1140"/>
  <c r="K1139"/>
  <c r="K1138"/>
  <c r="K1137"/>
  <c r="K1136"/>
  <c r="K1135"/>
  <c r="K1134"/>
  <c r="K1133"/>
  <c r="K1132"/>
  <c r="K1131"/>
  <c r="K1130"/>
  <c r="K1129"/>
  <c r="K1128"/>
  <c r="K1127"/>
  <c r="K1126"/>
  <c r="K1125"/>
  <c r="K1124"/>
  <c r="K1123"/>
  <c r="K1122"/>
  <c r="K1121"/>
  <c r="K1120"/>
  <c r="K1119"/>
  <c r="K1118"/>
  <c r="K1117"/>
  <c r="K1116"/>
  <c r="K1115"/>
  <c r="K1114"/>
  <c r="K1113"/>
  <c r="K1112"/>
  <c r="K1111"/>
  <c r="K1110"/>
  <c r="K1109"/>
  <c r="K1108"/>
  <c r="K1107"/>
  <c r="K1106"/>
  <c r="K1105"/>
  <c r="K1104"/>
  <c r="K1103"/>
  <c r="K1102"/>
  <c r="K1101"/>
  <c r="K1100"/>
  <c r="K1099"/>
  <c r="K1098"/>
  <c r="K1097"/>
  <c r="K1096"/>
  <c r="K1095"/>
  <c r="K1094"/>
  <c r="K1093"/>
  <c r="K1092"/>
  <c r="K1091"/>
  <c r="K1090"/>
  <c r="K1089"/>
  <c r="K1088"/>
  <c r="K1087"/>
  <c r="K1086"/>
  <c r="K1085"/>
  <c r="K1084"/>
  <c r="K1083"/>
  <c r="K1082"/>
  <c r="K1081"/>
  <c r="K1080"/>
  <c r="K1079"/>
  <c r="K1078"/>
  <c r="K1077"/>
  <c r="K1076"/>
  <c r="K1075"/>
  <c r="K1074"/>
  <c r="K1073"/>
  <c r="K1072"/>
  <c r="K1071"/>
  <c r="K1070"/>
  <c r="K1069"/>
  <c r="K1068"/>
  <c r="K1067"/>
  <c r="K1066"/>
  <c r="K1065"/>
  <c r="K1064"/>
  <c r="K1063"/>
  <c r="K1062"/>
  <c r="K1061"/>
  <c r="K1060"/>
  <c r="K1059"/>
  <c r="K1058"/>
  <c r="K1057"/>
  <c r="K1056"/>
  <c r="K1055"/>
  <c r="K1054"/>
  <c r="K1053"/>
  <c r="K1052"/>
  <c r="K1051"/>
  <c r="K1050"/>
  <c r="K1049"/>
  <c r="K1048"/>
  <c r="K1047"/>
  <c r="K1046"/>
  <c r="K1045"/>
  <c r="K1044"/>
  <c r="K1043"/>
  <c r="K1042"/>
  <c r="K1041"/>
  <c r="K1040"/>
  <c r="K1039"/>
  <c r="K1038"/>
  <c r="K1037"/>
  <c r="K1036"/>
  <c r="K1035"/>
  <c r="K1034"/>
  <c r="K1033"/>
  <c r="K1032"/>
  <c r="K1031"/>
  <c r="K1030"/>
  <c r="K1029"/>
  <c r="K1028"/>
  <c r="K1027"/>
  <c r="K1026"/>
  <c r="K1025"/>
  <c r="K1024"/>
  <c r="K1023"/>
  <c r="K1022"/>
  <c r="K1021"/>
  <c r="K1020"/>
  <c r="K1019"/>
  <c r="K1018"/>
  <c r="K1017"/>
  <c r="K1016"/>
  <c r="K1015"/>
  <c r="K1014"/>
  <c r="K1013"/>
  <c r="K1012"/>
  <c r="K1011"/>
  <c r="K1010"/>
  <c r="K1009"/>
  <c r="K1008"/>
  <c r="K1007"/>
  <c r="K1006"/>
  <c r="K1005"/>
  <c r="K1004"/>
  <c r="K1003"/>
  <c r="K1002"/>
  <c r="K1001"/>
  <c r="K1000"/>
  <c r="K999"/>
  <c r="K998"/>
  <c r="K997"/>
  <c r="K996"/>
  <c r="K995"/>
  <c r="K994"/>
  <c r="K993"/>
  <c r="K992"/>
  <c r="K991"/>
  <c r="K990"/>
  <c r="K989"/>
  <c r="K988"/>
  <c r="K987"/>
  <c r="K986"/>
  <c r="K985"/>
  <c r="K984"/>
  <c r="K983"/>
  <c r="K982"/>
  <c r="K981"/>
  <c r="K980"/>
  <c r="K979"/>
  <c r="K978"/>
  <c r="K977"/>
  <c r="K976"/>
  <c r="K975"/>
  <c r="K974"/>
  <c r="K973"/>
  <c r="K972"/>
  <c r="K971"/>
  <c r="K970"/>
  <c r="K969"/>
  <c r="K968"/>
  <c r="K967"/>
  <c r="K966"/>
  <c r="K965"/>
  <c r="K964"/>
  <c r="K963"/>
  <c r="K962"/>
  <c r="K961"/>
  <c r="K960"/>
  <c r="K959"/>
  <c r="K958"/>
  <c r="K957"/>
  <c r="K956"/>
  <c r="K955"/>
  <c r="K954"/>
  <c r="K953"/>
  <c r="K952"/>
  <c r="K951"/>
  <c r="K950"/>
  <c r="K949"/>
  <c r="K948"/>
  <c r="K947"/>
  <c r="K946"/>
  <c r="K945"/>
  <c r="K944"/>
  <c r="K943"/>
  <c r="K942"/>
  <c r="K941"/>
  <c r="K940"/>
  <c r="K939"/>
  <c r="K938"/>
  <c r="K937"/>
  <c r="K936"/>
  <c r="K935"/>
  <c r="K934"/>
  <c r="K933"/>
  <c r="K932"/>
  <c r="K931"/>
  <c r="K930"/>
  <c r="K929"/>
  <c r="K928"/>
  <c r="K927"/>
  <c r="K926"/>
  <c r="K925"/>
  <c r="K924"/>
  <c r="K923"/>
  <c r="K922"/>
  <c r="K921"/>
  <c r="K920"/>
  <c r="K919"/>
  <c r="K918"/>
  <c r="K917"/>
  <c r="K916"/>
  <c r="K915"/>
  <c r="K914"/>
  <c r="K913"/>
  <c r="K912"/>
  <c r="K911"/>
  <c r="K910"/>
  <c r="K909"/>
  <c r="K908"/>
  <c r="K907"/>
  <c r="K906"/>
  <c r="K905"/>
  <c r="K904"/>
  <c r="K903"/>
  <c r="K902"/>
  <c r="K901"/>
  <c r="K900"/>
  <c r="K899"/>
  <c r="K898"/>
  <c r="K897"/>
  <c r="K896"/>
  <c r="K895"/>
  <c r="K894"/>
  <c r="K893"/>
  <c r="K892"/>
  <c r="K891"/>
  <c r="K890"/>
  <c r="K889"/>
  <c r="K888"/>
  <c r="K887"/>
  <c r="K886"/>
  <c r="K885"/>
  <c r="K884"/>
  <c r="K883"/>
  <c r="K882"/>
  <c r="K881"/>
  <c r="K880"/>
  <c r="K879"/>
  <c r="K878"/>
  <c r="K877"/>
  <c r="K876"/>
  <c r="K875"/>
  <c r="K874"/>
  <c r="K873"/>
  <c r="K872"/>
  <c r="K871"/>
  <c r="K870"/>
  <c r="K869"/>
  <c r="K868"/>
  <c r="K867"/>
  <c r="K866"/>
  <c r="K865"/>
  <c r="K864"/>
  <c r="K863"/>
  <c r="K862"/>
  <c r="K861"/>
  <c r="K860"/>
  <c r="K859"/>
  <c r="K858"/>
  <c r="K857"/>
  <c r="K856"/>
  <c r="K855"/>
  <c r="K854"/>
  <c r="K853"/>
  <c r="K852"/>
  <c r="K851"/>
  <c r="K850"/>
  <c r="K849"/>
  <c r="K848"/>
  <c r="K847"/>
  <c r="K846"/>
  <c r="K845"/>
  <c r="K844"/>
  <c r="K843"/>
  <c r="K842"/>
  <c r="K841"/>
  <c r="K840"/>
  <c r="K839"/>
  <c r="K838"/>
  <c r="K837"/>
  <c r="K836"/>
  <c r="K835"/>
  <c r="K834"/>
  <c r="K833"/>
  <c r="K832"/>
  <c r="K831"/>
  <c r="K830"/>
  <c r="K829"/>
  <c r="K828"/>
  <c r="K827"/>
  <c r="K826"/>
  <c r="K825"/>
  <c r="K824"/>
  <c r="K823"/>
  <c r="K822"/>
  <c r="K821"/>
  <c r="K820"/>
  <c r="K819"/>
  <c r="K818"/>
  <c r="K817"/>
  <c r="K816"/>
  <c r="K815"/>
  <c r="K814"/>
  <c r="K813"/>
  <c r="K812"/>
  <c r="K811"/>
  <c r="K810"/>
  <c r="K809"/>
  <c r="K808"/>
  <c r="K807"/>
  <c r="K806"/>
  <c r="K805"/>
  <c r="K804"/>
  <c r="K803"/>
  <c r="K802"/>
  <c r="K801"/>
  <c r="K800"/>
  <c r="K799"/>
  <c r="K798"/>
  <c r="K797"/>
  <c r="K796"/>
  <c r="K795"/>
  <c r="K794"/>
  <c r="K793"/>
  <c r="K792"/>
  <c r="K791"/>
  <c r="K790"/>
  <c r="K789"/>
  <c r="K788"/>
  <c r="K787"/>
  <c r="K786"/>
  <c r="K785"/>
  <c r="K784"/>
  <c r="K783"/>
  <c r="K782"/>
  <c r="K781"/>
  <c r="K780"/>
  <c r="K779"/>
  <c r="K778"/>
  <c r="K777"/>
  <c r="K776"/>
  <c r="K775"/>
  <c r="K774"/>
  <c r="K773"/>
  <c r="K772"/>
  <c r="K771"/>
  <c r="K770"/>
  <c r="K769"/>
  <c r="K768"/>
  <c r="K767"/>
  <c r="K766"/>
  <c r="K765"/>
  <c r="K764"/>
  <c r="K763"/>
  <c r="K762"/>
  <c r="K761"/>
  <c r="K760"/>
  <c r="K759"/>
  <c r="K758"/>
  <c r="K757"/>
  <c r="K756"/>
  <c r="K755"/>
  <c r="K754"/>
  <c r="K753"/>
  <c r="K752"/>
  <c r="K751"/>
  <c r="K750"/>
  <c r="K749"/>
  <c r="K748"/>
  <c r="K747"/>
  <c r="K746"/>
  <c r="K745"/>
  <c r="K744"/>
  <c r="K743"/>
  <c r="K742"/>
  <c r="K741"/>
  <c r="K740"/>
  <c r="K739"/>
  <c r="K738"/>
  <c r="K737"/>
  <c r="K736"/>
  <c r="K735"/>
  <c r="K734"/>
  <c r="K733"/>
  <c r="K732"/>
  <c r="K731"/>
  <c r="K730"/>
  <c r="K729"/>
  <c r="K728"/>
  <c r="K727"/>
  <c r="K726"/>
  <c r="K725"/>
  <c r="K724"/>
  <c r="K723"/>
  <c r="K722"/>
  <c r="K721"/>
  <c r="K720"/>
  <c r="K719"/>
  <c r="K718"/>
  <c r="K717"/>
  <c r="K716"/>
  <c r="K715"/>
  <c r="K714"/>
  <c r="K713"/>
  <c r="K712"/>
  <c r="K711"/>
  <c r="K710"/>
  <c r="K709"/>
  <c r="K708"/>
  <c r="K707"/>
  <c r="K706"/>
  <c r="K705"/>
  <c r="K704"/>
  <c r="K703"/>
  <c r="K702"/>
  <c r="K701"/>
  <c r="K700"/>
  <c r="K699"/>
  <c r="K698"/>
  <c r="K697"/>
  <c r="K696"/>
  <c r="K695"/>
  <c r="K694"/>
  <c r="K693"/>
  <c r="K692"/>
  <c r="K691"/>
  <c r="K690"/>
  <c r="K689"/>
  <c r="K688"/>
  <c r="K687"/>
  <c r="K686"/>
  <c r="K685"/>
  <c r="K684"/>
  <c r="K683"/>
  <c r="K682"/>
  <c r="K681"/>
  <c r="K680"/>
  <c r="K679"/>
  <c r="K678"/>
  <c r="K677"/>
  <c r="K676"/>
  <c r="K675"/>
  <c r="K674"/>
  <c r="K673"/>
  <c r="K672"/>
  <c r="K671"/>
  <c r="K670"/>
  <c r="K669"/>
  <c r="K668"/>
  <c r="K667"/>
  <c r="K666"/>
  <c r="K665"/>
  <c r="K664"/>
  <c r="K663"/>
  <c r="K662"/>
  <c r="K661"/>
  <c r="K660"/>
  <c r="K659"/>
  <c r="K658"/>
  <c r="K657"/>
  <c r="K656"/>
  <c r="K655"/>
  <c r="K654"/>
  <c r="K653"/>
  <c r="K652"/>
  <c r="K651"/>
  <c r="K650"/>
  <c r="K649"/>
  <c r="K648"/>
  <c r="K647"/>
  <c r="K646"/>
  <c r="K645"/>
  <c r="K644"/>
  <c r="K643"/>
  <c r="K642"/>
  <c r="K641"/>
  <c r="K640"/>
  <c r="K639"/>
  <c r="K638"/>
  <c r="K637"/>
  <c r="K636"/>
  <c r="K635"/>
  <c r="K634"/>
  <c r="K633"/>
  <c r="K632"/>
  <c r="K631"/>
  <c r="K630"/>
  <c r="K629"/>
  <c r="K628"/>
  <c r="K627"/>
  <c r="K626"/>
  <c r="K625"/>
  <c r="K624"/>
  <c r="K623"/>
  <c r="K622"/>
  <c r="K621"/>
  <c r="K620"/>
  <c r="K619"/>
  <c r="K618"/>
  <c r="K617"/>
  <c r="K616"/>
  <c r="K615"/>
  <c r="K614"/>
  <c r="K613"/>
  <c r="K612"/>
  <c r="K611"/>
  <c r="K610"/>
  <c r="K609"/>
  <c r="K608"/>
  <c r="K607"/>
  <c r="K606"/>
  <c r="K605"/>
  <c r="K604"/>
  <c r="K603"/>
  <c r="K602"/>
  <c r="K601"/>
  <c r="K600"/>
  <c r="K599"/>
  <c r="K598"/>
  <c r="K597"/>
  <c r="K596"/>
  <c r="K595"/>
  <c r="K594"/>
  <c r="K593"/>
  <c r="K592"/>
  <c r="K591"/>
  <c r="K590"/>
  <c r="K589"/>
  <c r="K588"/>
  <c r="K587"/>
  <c r="K586"/>
  <c r="K585"/>
  <c r="K584"/>
  <c r="K583"/>
  <c r="K582"/>
  <c r="K581"/>
  <c r="K580"/>
  <c r="K579"/>
  <c r="K578"/>
  <c r="K577"/>
  <c r="K576"/>
  <c r="K575"/>
  <c r="K574"/>
  <c r="K573"/>
  <c r="K572"/>
  <c r="K571"/>
  <c r="K570"/>
  <c r="K569"/>
  <c r="K568"/>
  <c r="K567"/>
  <c r="K566"/>
  <c r="K565"/>
  <c r="K564"/>
  <c r="K563"/>
  <c r="K562"/>
  <c r="K561"/>
  <c r="K560"/>
  <c r="K559"/>
  <c r="K558"/>
  <c r="K557"/>
  <c r="K556"/>
  <c r="K555"/>
  <c r="K554"/>
  <c r="K553"/>
  <c r="K552"/>
  <c r="K551"/>
  <c r="K550"/>
  <c r="K549"/>
  <c r="K548"/>
  <c r="K547"/>
  <c r="K546"/>
  <c r="K545"/>
  <c r="K544"/>
  <c r="K543"/>
  <c r="K542"/>
  <c r="K541"/>
  <c r="K540"/>
  <c r="K539"/>
  <c r="K538"/>
  <c r="K537"/>
  <c r="K536"/>
  <c r="K535"/>
  <c r="K534"/>
  <c r="K533"/>
  <c r="K532"/>
  <c r="K531"/>
  <c r="K530"/>
  <c r="K529"/>
  <c r="K528"/>
  <c r="K527"/>
  <c r="K526"/>
  <c r="K525"/>
  <c r="K524"/>
  <c r="K523"/>
  <c r="K522"/>
  <c r="K521"/>
  <c r="K520"/>
  <c r="K519"/>
  <c r="K518"/>
  <c r="K517"/>
  <c r="K516"/>
  <c r="K515"/>
  <c r="K514"/>
  <c r="K513"/>
  <c r="K512"/>
  <c r="K511"/>
  <c r="K510"/>
  <c r="K509"/>
  <c r="K508"/>
  <c r="K507"/>
  <c r="K506"/>
  <c r="K505"/>
  <c r="K504"/>
  <c r="K503"/>
  <c r="K502"/>
  <c r="K501"/>
  <c r="K500"/>
  <c r="K499"/>
  <c r="K498"/>
  <c r="K497"/>
  <c r="K496"/>
  <c r="K495"/>
  <c r="K494"/>
  <c r="K493"/>
  <c r="K492"/>
  <c r="K491"/>
  <c r="K490"/>
  <c r="K489"/>
  <c r="K488"/>
  <c r="K487"/>
  <c r="K486"/>
  <c r="K485"/>
  <c r="K484"/>
  <c r="K483"/>
  <c r="K482"/>
  <c r="K481"/>
  <c r="K480"/>
  <c r="K479"/>
  <c r="K478"/>
  <c r="K477"/>
  <c r="K476"/>
  <c r="K475"/>
  <c r="K474"/>
  <c r="K473"/>
  <c r="K472"/>
  <c r="K471"/>
  <c r="K470"/>
  <c r="K469"/>
  <c r="K468"/>
  <c r="K467"/>
  <c r="K466"/>
  <c r="K465"/>
  <c r="K464"/>
  <c r="K463"/>
  <c r="K462"/>
  <c r="K461"/>
  <c r="K460"/>
  <c r="K459"/>
  <c r="K458"/>
  <c r="K457"/>
  <c r="K456"/>
  <c r="K455"/>
  <c r="K454"/>
  <c r="K453"/>
  <c r="K452"/>
  <c r="K451"/>
  <c r="K450"/>
  <c r="K449"/>
  <c r="K448"/>
  <c r="K447"/>
  <c r="K446"/>
  <c r="K445"/>
  <c r="K444"/>
  <c r="K443"/>
  <c r="K442"/>
  <c r="K441"/>
  <c r="K440"/>
  <c r="K439"/>
  <c r="K438"/>
  <c r="K437"/>
  <c r="K436"/>
  <c r="K435"/>
  <c r="K434"/>
  <c r="K433"/>
  <c r="K432"/>
  <c r="K431"/>
  <c r="K430"/>
  <c r="K429"/>
  <c r="K428"/>
  <c r="K427"/>
  <c r="K426"/>
  <c r="K425"/>
  <c r="K424"/>
  <c r="K423"/>
  <c r="K422"/>
  <c r="K421"/>
  <c r="K420"/>
  <c r="K419"/>
  <c r="K418"/>
  <c r="K417"/>
  <c r="K416"/>
  <c r="K415"/>
  <c r="K414"/>
  <c r="K413"/>
  <c r="K412"/>
  <c r="K411"/>
  <c r="K410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63"/>
  <c r="K362"/>
  <c r="K361"/>
  <c r="K360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B53"/>
  <c r="B77" s="1"/>
  <c r="K52"/>
  <c r="B52"/>
  <c r="B76" s="1"/>
  <c r="K51"/>
  <c r="B51"/>
  <c r="B75" s="1"/>
  <c r="K50"/>
  <c r="B50"/>
  <c r="B74" s="1"/>
  <c r="K49"/>
  <c r="B49"/>
  <c r="B73" s="1"/>
  <c r="K48"/>
  <c r="B48"/>
  <c r="B72" s="1"/>
  <c r="K47"/>
  <c r="B47"/>
  <c r="B71" s="1"/>
  <c r="K46"/>
  <c r="B46"/>
  <c r="B70" s="1"/>
  <c r="K45"/>
  <c r="B45"/>
  <c r="B69" s="1"/>
  <c r="K44"/>
  <c r="B44"/>
  <c r="B68" s="1"/>
  <c r="K43"/>
  <c r="B43"/>
  <c r="B67" s="1"/>
  <c r="K42"/>
  <c r="B42"/>
  <c r="B66" s="1"/>
  <c r="K41"/>
  <c r="B41"/>
  <c r="B65" s="1"/>
  <c r="K40"/>
  <c r="B40"/>
  <c r="B64" s="1"/>
  <c r="K39"/>
  <c r="B39"/>
  <c r="B63" s="1"/>
  <c r="K38"/>
  <c r="B38"/>
  <c r="B62" s="1"/>
  <c r="K37"/>
  <c r="B37"/>
  <c r="B61" s="1"/>
  <c r="K36"/>
  <c r="B36"/>
  <c r="B60" s="1"/>
  <c r="K35"/>
  <c r="B35"/>
  <c r="B59" s="1"/>
  <c r="K34"/>
  <c r="B34"/>
  <c r="B58" s="1"/>
  <c r="K33"/>
  <c r="B33"/>
  <c r="B57" s="1"/>
  <c r="K32"/>
  <c r="B32"/>
  <c r="B56" s="1"/>
  <c r="K31"/>
  <c r="B31"/>
  <c r="B55" s="1"/>
  <c r="K30"/>
  <c r="B30"/>
  <c r="B54" s="1"/>
  <c r="K29"/>
  <c r="D29"/>
  <c r="C29"/>
  <c r="K28"/>
  <c r="D28"/>
  <c r="C28"/>
  <c r="K27"/>
  <c r="D27"/>
  <c r="C27"/>
  <c r="K26"/>
  <c r="D26"/>
  <c r="C26"/>
  <c r="K25"/>
  <c r="D25"/>
  <c r="C25"/>
  <c r="K24"/>
  <c r="D24"/>
  <c r="C24"/>
  <c r="K23"/>
  <c r="D23"/>
  <c r="C23"/>
  <c r="K22"/>
  <c r="D22"/>
  <c r="C22"/>
  <c r="K21"/>
  <c r="D21"/>
  <c r="C21"/>
  <c r="K20"/>
  <c r="D20"/>
  <c r="C20"/>
  <c r="K19"/>
  <c r="D19"/>
  <c r="C19"/>
  <c r="K18"/>
  <c r="D18"/>
  <c r="C18"/>
  <c r="K17"/>
  <c r="D17"/>
  <c r="C17"/>
  <c r="K16"/>
  <c r="D16"/>
  <c r="C16"/>
  <c r="K15"/>
  <c r="D15"/>
  <c r="C15"/>
  <c r="K14"/>
  <c r="D14"/>
  <c r="C14"/>
  <c r="K13"/>
  <c r="D13"/>
  <c r="C13"/>
  <c r="K12"/>
  <c r="D12"/>
  <c r="C12"/>
  <c r="K11"/>
  <c r="D11"/>
  <c r="C11"/>
  <c r="K10"/>
  <c r="D10"/>
  <c r="C10"/>
  <c r="K9"/>
  <c r="D9"/>
  <c r="C9"/>
  <c r="K8"/>
  <c r="D8"/>
  <c r="C8"/>
  <c r="K7"/>
  <c r="D7"/>
  <c r="C7"/>
  <c r="K6"/>
  <c r="D6"/>
  <c r="C6"/>
  <c r="P1"/>
  <c r="O1"/>
  <c r="N1"/>
  <c r="M1"/>
  <c r="L1"/>
  <c r="K1"/>
  <c r="J1"/>
  <c r="I1"/>
  <c r="H1"/>
  <c r="G1"/>
  <c r="F1"/>
  <c r="T14" i="29" l="1"/>
  <c r="T88"/>
  <c r="U88" s="1"/>
  <c r="U14"/>
  <c r="T22"/>
  <c r="T106"/>
  <c r="U106" s="1"/>
  <c r="T105"/>
  <c r="U105" s="1"/>
  <c r="T104"/>
  <c r="U104" s="1"/>
  <c r="T103"/>
  <c r="U103" s="1"/>
  <c r="T102"/>
  <c r="T101"/>
  <c r="U101" s="1"/>
  <c r="T100"/>
  <c r="U100" s="1"/>
  <c r="T99"/>
  <c r="U99" s="1"/>
  <c r="T98"/>
  <c r="U98" s="1"/>
  <c r="T97"/>
  <c r="U97" s="1"/>
  <c r="T96"/>
  <c r="U96" s="1"/>
  <c r="T95"/>
  <c r="U95" s="1"/>
  <c r="T94"/>
  <c r="U94" s="1"/>
  <c r="T93"/>
  <c r="U93" s="1"/>
  <c r="T92"/>
  <c r="U92" s="1"/>
  <c r="T91"/>
  <c r="U91" s="1"/>
  <c r="T90"/>
  <c r="U90" s="1"/>
  <c r="T89"/>
  <c r="U89" s="1"/>
  <c r="T87"/>
  <c r="U87" s="1"/>
  <c r="T86"/>
  <c r="U86" s="1"/>
  <c r="T85"/>
  <c r="U85" s="1"/>
  <c r="T84"/>
  <c r="U84" s="1"/>
  <c r="T83"/>
  <c r="U83" s="1"/>
  <c r="T82"/>
  <c r="U82" s="1"/>
  <c r="T81"/>
  <c r="U81" s="1"/>
  <c r="T80"/>
  <c r="U80" s="1"/>
  <c r="T79"/>
  <c r="U79" s="1"/>
  <c r="T78"/>
  <c r="U78" s="1"/>
  <c r="T77"/>
  <c r="U77" s="1"/>
  <c r="T76"/>
  <c r="U76" s="1"/>
  <c r="T75"/>
  <c r="U75" s="1"/>
  <c r="T74"/>
  <c r="U74" s="1"/>
  <c r="T73"/>
  <c r="U73" s="1"/>
  <c r="T72"/>
  <c r="U72" s="1"/>
  <c r="T71"/>
  <c r="U71" s="1"/>
  <c r="T70"/>
  <c r="U70" s="1"/>
  <c r="T69"/>
  <c r="U69" s="1"/>
  <c r="T68"/>
  <c r="U68" s="1"/>
  <c r="T67"/>
  <c r="U67" s="1"/>
  <c r="T66"/>
  <c r="U66" s="1"/>
  <c r="T65"/>
  <c r="U65" s="1"/>
  <c r="T64"/>
  <c r="U64" s="1"/>
  <c r="T63"/>
  <c r="U63" s="1"/>
  <c r="T62"/>
  <c r="U62" s="1"/>
  <c r="T61"/>
  <c r="U61" s="1"/>
  <c r="T60"/>
  <c r="U60" s="1"/>
  <c r="T59"/>
  <c r="U59" s="1"/>
  <c r="T58"/>
  <c r="U58" s="1"/>
  <c r="T57"/>
  <c r="U57" s="1"/>
  <c r="T56"/>
  <c r="U56" s="1"/>
  <c r="T55"/>
  <c r="U55" s="1"/>
  <c r="T54"/>
  <c r="U54" s="1"/>
  <c r="T53"/>
  <c r="U53" s="1"/>
  <c r="T52"/>
  <c r="U52" s="1"/>
  <c r="T51"/>
  <c r="U51" s="1"/>
  <c r="T50"/>
  <c r="U50" s="1"/>
  <c r="T49"/>
  <c r="U49" s="1"/>
  <c r="T48"/>
  <c r="U48" s="1"/>
  <c r="T47"/>
  <c r="U47" s="1"/>
  <c r="T46"/>
  <c r="U46" s="1"/>
  <c r="T45"/>
  <c r="U45" s="1"/>
  <c r="T44"/>
  <c r="U44" s="1"/>
  <c r="T43"/>
  <c r="U43" s="1"/>
  <c r="T42"/>
  <c r="U42" s="1"/>
  <c r="T41"/>
  <c r="U41" s="1"/>
  <c r="T40"/>
  <c r="U40" s="1"/>
  <c r="T39"/>
  <c r="U39" s="1"/>
  <c r="T38"/>
  <c r="U38" s="1"/>
  <c r="T37"/>
  <c r="U37" s="1"/>
  <c r="T36"/>
  <c r="U36" s="1"/>
  <c r="T35"/>
  <c r="U35" s="1"/>
  <c r="T34"/>
  <c r="U34" s="1"/>
  <c r="T33"/>
  <c r="U33" s="1"/>
  <c r="T32"/>
  <c r="U32" s="1"/>
  <c r="T31"/>
  <c r="U31" s="1"/>
  <c r="T30"/>
  <c r="U30" s="1"/>
  <c r="T29"/>
  <c r="U29" s="1"/>
  <c r="T28"/>
  <c r="U28" s="1"/>
  <c r="T27"/>
  <c r="U27" s="1"/>
  <c r="T26"/>
  <c r="U26" s="1"/>
  <c r="T25"/>
  <c r="U25" s="1"/>
  <c r="T24"/>
  <c r="U24" s="1"/>
  <c r="T23"/>
  <c r="U23" s="1"/>
  <c r="T21"/>
  <c r="U21" s="1"/>
  <c r="T20"/>
  <c r="U20" s="1"/>
  <c r="T19"/>
  <c r="U19" s="1"/>
  <c r="T18"/>
  <c r="U18" s="1"/>
  <c r="T17"/>
  <c r="U17" s="1"/>
  <c r="T16"/>
  <c r="U16" s="1"/>
  <c r="T15"/>
  <c r="U15" s="1"/>
  <c r="B78" i="27"/>
  <c r="D54"/>
  <c r="C54"/>
  <c r="B79"/>
  <c r="D55"/>
  <c r="C55"/>
  <c r="B80"/>
  <c r="D56"/>
  <c r="C56"/>
  <c r="B81"/>
  <c r="D57"/>
  <c r="C57"/>
  <c r="B82"/>
  <c r="D58"/>
  <c r="C58"/>
  <c r="B83"/>
  <c r="D59"/>
  <c r="C59"/>
  <c r="B84"/>
  <c r="D60"/>
  <c r="C60"/>
  <c r="B85"/>
  <c r="D61"/>
  <c r="C61"/>
  <c r="B86"/>
  <c r="D62"/>
  <c r="C62"/>
  <c r="B87"/>
  <c r="D63"/>
  <c r="C63"/>
  <c r="B88"/>
  <c r="D64"/>
  <c r="C64"/>
  <c r="B89"/>
  <c r="D65"/>
  <c r="C65"/>
  <c r="B90"/>
  <c r="D66"/>
  <c r="C66"/>
  <c r="B91"/>
  <c r="D67"/>
  <c r="C67"/>
  <c r="B92"/>
  <c r="D68"/>
  <c r="C68"/>
  <c r="B93"/>
  <c r="D69"/>
  <c r="C69"/>
  <c r="B94"/>
  <c r="D70"/>
  <c r="C70"/>
  <c r="B95"/>
  <c r="D71"/>
  <c r="C71"/>
  <c r="B96"/>
  <c r="D72"/>
  <c r="C72"/>
  <c r="B97"/>
  <c r="D73"/>
  <c r="C73"/>
  <c r="B98"/>
  <c r="D74"/>
  <c r="C74"/>
  <c r="B99"/>
  <c r="D75"/>
  <c r="C75"/>
  <c r="B100"/>
  <c r="D76"/>
  <c r="C76"/>
  <c r="B101"/>
  <c r="D77"/>
  <c r="C77"/>
  <c r="C30"/>
  <c r="D30"/>
  <c r="C31"/>
  <c r="D31"/>
  <c r="C32"/>
  <c r="D32"/>
  <c r="C33"/>
  <c r="D33"/>
  <c r="C34"/>
  <c r="D34"/>
  <c r="C35"/>
  <c r="D35"/>
  <c r="C36"/>
  <c r="D36"/>
  <c r="C37"/>
  <c r="D37"/>
  <c r="C38"/>
  <c r="D38"/>
  <c r="C39"/>
  <c r="D39"/>
  <c r="C40"/>
  <c r="D40"/>
  <c r="C41"/>
  <c r="D41"/>
  <c r="C42"/>
  <c r="D42"/>
  <c r="C43"/>
  <c r="D43"/>
  <c r="C44"/>
  <c r="D44"/>
  <c r="C45"/>
  <c r="D45"/>
  <c r="C46"/>
  <c r="D46"/>
  <c r="C47"/>
  <c r="D47"/>
  <c r="C48"/>
  <c r="D48"/>
  <c r="C49"/>
  <c r="D49"/>
  <c r="C50"/>
  <c r="D50"/>
  <c r="C51"/>
  <c r="D51"/>
  <c r="C52"/>
  <c r="D52"/>
  <c r="C53"/>
  <c r="D53"/>
  <c r="T134" i="29" l="1"/>
  <c r="B125" i="27"/>
  <c r="D101"/>
  <c r="C101"/>
  <c r="B124"/>
  <c r="D100"/>
  <c r="C100"/>
  <c r="B123"/>
  <c r="D99"/>
  <c r="C99"/>
  <c r="B122"/>
  <c r="D98"/>
  <c r="C98"/>
  <c r="B121"/>
  <c r="D97"/>
  <c r="C97"/>
  <c r="B120"/>
  <c r="D96"/>
  <c r="C96"/>
  <c r="B119"/>
  <c r="D95"/>
  <c r="C95"/>
  <c r="B118"/>
  <c r="D94"/>
  <c r="C94"/>
  <c r="B117"/>
  <c r="D93"/>
  <c r="C93"/>
  <c r="B116"/>
  <c r="D92"/>
  <c r="C92"/>
  <c r="B115"/>
  <c r="D91"/>
  <c r="C91"/>
  <c r="B114"/>
  <c r="D90"/>
  <c r="C90"/>
  <c r="B113"/>
  <c r="D89"/>
  <c r="C89"/>
  <c r="B112"/>
  <c r="D88"/>
  <c r="C88"/>
  <c r="B111"/>
  <c r="D87"/>
  <c r="C87"/>
  <c r="B110"/>
  <c r="D86"/>
  <c r="C86"/>
  <c r="B109"/>
  <c r="D85"/>
  <c r="C85"/>
  <c r="B108"/>
  <c r="D84"/>
  <c r="C84"/>
  <c r="B107"/>
  <c r="D83"/>
  <c r="C83"/>
  <c r="B106"/>
  <c r="D82"/>
  <c r="C82"/>
  <c r="B105"/>
  <c r="D81"/>
  <c r="C81"/>
  <c r="B104"/>
  <c r="D80"/>
  <c r="C80"/>
  <c r="B103"/>
  <c r="D79"/>
  <c r="C79"/>
  <c r="B102"/>
  <c r="D78"/>
  <c r="C78"/>
  <c r="B126" l="1"/>
  <c r="D102"/>
  <c r="C102"/>
  <c r="B127"/>
  <c r="D103"/>
  <c r="C103"/>
  <c r="B128"/>
  <c r="D104"/>
  <c r="C104"/>
  <c r="B129"/>
  <c r="D105"/>
  <c r="C105"/>
  <c r="B130"/>
  <c r="D106"/>
  <c r="C106"/>
  <c r="B131"/>
  <c r="D107"/>
  <c r="C107"/>
  <c r="B132"/>
  <c r="D108"/>
  <c r="C108"/>
  <c r="B133"/>
  <c r="D109"/>
  <c r="C109"/>
  <c r="B134"/>
  <c r="D110"/>
  <c r="C110"/>
  <c r="B135"/>
  <c r="D111"/>
  <c r="C111"/>
  <c r="B136"/>
  <c r="D112"/>
  <c r="C112"/>
  <c r="B137"/>
  <c r="D113"/>
  <c r="C113"/>
  <c r="B138"/>
  <c r="D114"/>
  <c r="C114"/>
  <c r="B139"/>
  <c r="D115"/>
  <c r="C115"/>
  <c r="B140"/>
  <c r="D116"/>
  <c r="C116"/>
  <c r="B141"/>
  <c r="D117"/>
  <c r="C117"/>
  <c r="B142"/>
  <c r="D118"/>
  <c r="C118"/>
  <c r="B143"/>
  <c r="D119"/>
  <c r="C119"/>
  <c r="B144"/>
  <c r="D120"/>
  <c r="C120"/>
  <c r="B145"/>
  <c r="D121"/>
  <c r="C121"/>
  <c r="B146"/>
  <c r="D122"/>
  <c r="C122"/>
  <c r="B147"/>
  <c r="D123"/>
  <c r="C123"/>
  <c r="B148"/>
  <c r="D124"/>
  <c r="C124"/>
  <c r="B149"/>
  <c r="D125"/>
  <c r="C125"/>
  <c r="B173" l="1"/>
  <c r="D149"/>
  <c r="C149"/>
  <c r="B172"/>
  <c r="D148"/>
  <c r="C148"/>
  <c r="B171"/>
  <c r="D147"/>
  <c r="C147"/>
  <c r="B170"/>
  <c r="D146"/>
  <c r="C146"/>
  <c r="B169"/>
  <c r="D145"/>
  <c r="C145"/>
  <c r="B168"/>
  <c r="D144"/>
  <c r="C144"/>
  <c r="B167"/>
  <c r="D143"/>
  <c r="C143"/>
  <c r="B166"/>
  <c r="D142"/>
  <c r="C142"/>
  <c r="B165"/>
  <c r="D141"/>
  <c r="C141"/>
  <c r="B164"/>
  <c r="D140"/>
  <c r="C140"/>
  <c r="B163"/>
  <c r="D139"/>
  <c r="C139"/>
  <c r="B162"/>
  <c r="D138"/>
  <c r="C138"/>
  <c r="B161"/>
  <c r="D137"/>
  <c r="C137"/>
  <c r="B160"/>
  <c r="D136"/>
  <c r="C136"/>
  <c r="B159"/>
  <c r="D135"/>
  <c r="C135"/>
  <c r="B158"/>
  <c r="D134"/>
  <c r="C134"/>
  <c r="B157"/>
  <c r="D133"/>
  <c r="C133"/>
  <c r="B156"/>
  <c r="D132"/>
  <c r="C132"/>
  <c r="B155"/>
  <c r="D131"/>
  <c r="C131"/>
  <c r="B154"/>
  <c r="D130"/>
  <c r="C130"/>
  <c r="B153"/>
  <c r="D129"/>
  <c r="C129"/>
  <c r="B152"/>
  <c r="D128"/>
  <c r="C128"/>
  <c r="B151"/>
  <c r="D127"/>
  <c r="C127"/>
  <c r="B150"/>
  <c r="D126"/>
  <c r="C126"/>
  <c r="B174" l="1"/>
  <c r="D150"/>
  <c r="C150"/>
  <c r="B175"/>
  <c r="D151"/>
  <c r="C151"/>
  <c r="B176"/>
  <c r="D152"/>
  <c r="C152"/>
  <c r="B177"/>
  <c r="D153"/>
  <c r="C153"/>
  <c r="B178"/>
  <c r="D154"/>
  <c r="C154"/>
  <c r="B179"/>
  <c r="D155"/>
  <c r="C155"/>
  <c r="B180"/>
  <c r="D156"/>
  <c r="C156"/>
  <c r="B181"/>
  <c r="D157"/>
  <c r="C157"/>
  <c r="B182"/>
  <c r="D158"/>
  <c r="C158"/>
  <c r="B183"/>
  <c r="D159"/>
  <c r="C159"/>
  <c r="B184"/>
  <c r="D160"/>
  <c r="C160"/>
  <c r="B185"/>
  <c r="D161"/>
  <c r="C161"/>
  <c r="B186"/>
  <c r="D162"/>
  <c r="C162"/>
  <c r="B187"/>
  <c r="D163"/>
  <c r="C163"/>
  <c r="B188"/>
  <c r="D164"/>
  <c r="C164"/>
  <c r="B189"/>
  <c r="D165"/>
  <c r="C165"/>
  <c r="B190"/>
  <c r="D166"/>
  <c r="C166"/>
  <c r="B191"/>
  <c r="D167"/>
  <c r="C167"/>
  <c r="B192"/>
  <c r="D168"/>
  <c r="C168"/>
  <c r="B193"/>
  <c r="D169"/>
  <c r="C169"/>
  <c r="B194"/>
  <c r="D170"/>
  <c r="C170"/>
  <c r="B195"/>
  <c r="D171"/>
  <c r="C171"/>
  <c r="B196"/>
  <c r="D172"/>
  <c r="C172"/>
  <c r="B197"/>
  <c r="D173"/>
  <c r="C173"/>
  <c r="B221" l="1"/>
  <c r="D197"/>
  <c r="C197"/>
  <c r="B220"/>
  <c r="D196"/>
  <c r="C196"/>
  <c r="B219"/>
  <c r="D195"/>
  <c r="C195"/>
  <c r="B218"/>
  <c r="D194"/>
  <c r="C194"/>
  <c r="B217"/>
  <c r="D193"/>
  <c r="C193"/>
  <c r="B216"/>
  <c r="D192"/>
  <c r="C192"/>
  <c r="B215"/>
  <c r="D191"/>
  <c r="C191"/>
  <c r="B214"/>
  <c r="D190"/>
  <c r="C190"/>
  <c r="B213"/>
  <c r="D189"/>
  <c r="C189"/>
  <c r="B212"/>
  <c r="D188"/>
  <c r="C188"/>
  <c r="B211"/>
  <c r="D187"/>
  <c r="C187"/>
  <c r="B210"/>
  <c r="D186"/>
  <c r="C186"/>
  <c r="B209"/>
  <c r="D185"/>
  <c r="C185"/>
  <c r="B208"/>
  <c r="D184"/>
  <c r="C184"/>
  <c r="B207"/>
  <c r="D183"/>
  <c r="C183"/>
  <c r="B206"/>
  <c r="D182"/>
  <c r="C182"/>
  <c r="B205"/>
  <c r="D181"/>
  <c r="C181"/>
  <c r="B204"/>
  <c r="D180"/>
  <c r="C180"/>
  <c r="B203"/>
  <c r="D179"/>
  <c r="C179"/>
  <c r="B202"/>
  <c r="D178"/>
  <c r="C178"/>
  <c r="B201"/>
  <c r="D177"/>
  <c r="C177"/>
  <c r="B200"/>
  <c r="D176"/>
  <c r="C176"/>
  <c r="B199"/>
  <c r="D175"/>
  <c r="C175"/>
  <c r="B198"/>
  <c r="D174"/>
  <c r="C174"/>
  <c r="M11" i="8"/>
  <c r="L11"/>
  <c r="K11"/>
  <c r="J11"/>
  <c r="I11"/>
  <c r="B21"/>
  <c r="B20"/>
  <c r="B19"/>
  <c r="B17"/>
  <c r="G6" i="7"/>
  <c r="G13" s="1"/>
  <c r="Q6" i="27"/>
  <c r="R6"/>
  <c r="S6"/>
  <c r="T6"/>
  <c r="U6"/>
  <c r="V6"/>
  <c r="Q7"/>
  <c r="R7"/>
  <c r="S7"/>
  <c r="T7"/>
  <c r="U7"/>
  <c r="V7"/>
  <c r="Q8"/>
  <c r="R8"/>
  <c r="S8"/>
  <c r="T8"/>
  <c r="U8"/>
  <c r="V8"/>
  <c r="Q9"/>
  <c r="R9"/>
  <c r="S9"/>
  <c r="T9"/>
  <c r="U9"/>
  <c r="V9"/>
  <c r="Q10"/>
  <c r="R10"/>
  <c r="S10"/>
  <c r="T10"/>
  <c r="U10"/>
  <c r="V10"/>
  <c r="Q11"/>
  <c r="R11"/>
  <c r="S11"/>
  <c r="T11"/>
  <c r="U11"/>
  <c r="V11"/>
  <c r="Q12"/>
  <c r="R12"/>
  <c r="S12"/>
  <c r="T12"/>
  <c r="U12"/>
  <c r="V12"/>
  <c r="Q13"/>
  <c r="R13"/>
  <c r="S13"/>
  <c r="T13"/>
  <c r="U13"/>
  <c r="V13"/>
  <c r="Q14"/>
  <c r="R14"/>
  <c r="S14"/>
  <c r="T14"/>
  <c r="U14"/>
  <c r="V14"/>
  <c r="Q15"/>
  <c r="R15"/>
  <c r="S15"/>
  <c r="T15"/>
  <c r="U15"/>
  <c r="V15"/>
  <c r="Q16"/>
  <c r="R16"/>
  <c r="S16"/>
  <c r="T16"/>
  <c r="U16"/>
  <c r="V16"/>
  <c r="Q17"/>
  <c r="R17"/>
  <c r="S17"/>
  <c r="T17"/>
  <c r="U17"/>
  <c r="V17"/>
  <c r="Q18"/>
  <c r="R18"/>
  <c r="S18"/>
  <c r="T18"/>
  <c r="U18"/>
  <c r="V18"/>
  <c r="Q19"/>
  <c r="R19"/>
  <c r="S19"/>
  <c r="T19"/>
  <c r="U19"/>
  <c r="V19"/>
  <c r="Q20"/>
  <c r="R20"/>
  <c r="S20"/>
  <c r="T20"/>
  <c r="U20"/>
  <c r="V20"/>
  <c r="Q21"/>
  <c r="R21"/>
  <c r="S21"/>
  <c r="T21"/>
  <c r="U21"/>
  <c r="V21"/>
  <c r="Q22"/>
  <c r="R22"/>
  <c r="S22"/>
  <c r="T22"/>
  <c r="U22"/>
  <c r="V22"/>
  <c r="Q23"/>
  <c r="R23"/>
  <c r="S23"/>
  <c r="T23"/>
  <c r="U23"/>
  <c r="V23"/>
  <c r="Q24"/>
  <c r="R24"/>
  <c r="S24"/>
  <c r="T24"/>
  <c r="U24"/>
  <c r="V24"/>
  <c r="Q25"/>
  <c r="R25"/>
  <c r="S25"/>
  <c r="T25"/>
  <c r="U25"/>
  <c r="V25"/>
  <c r="Q26"/>
  <c r="R26"/>
  <c r="S26"/>
  <c r="T26"/>
  <c r="U26"/>
  <c r="V26"/>
  <c r="Q27"/>
  <c r="R27"/>
  <c r="S27"/>
  <c r="T27"/>
  <c r="U27"/>
  <c r="V27"/>
  <c r="Q28"/>
  <c r="R28"/>
  <c r="S28"/>
  <c r="T28"/>
  <c r="U28"/>
  <c r="V28"/>
  <c r="Q29"/>
  <c r="R29"/>
  <c r="S29"/>
  <c r="T29"/>
  <c r="U29"/>
  <c r="V29"/>
  <c r="Q30"/>
  <c r="R30"/>
  <c r="S30"/>
  <c r="T30"/>
  <c r="U30"/>
  <c r="V30"/>
  <c r="Q31"/>
  <c r="R31"/>
  <c r="S31"/>
  <c r="T31"/>
  <c r="U31"/>
  <c r="V31"/>
  <c r="Q32"/>
  <c r="R32"/>
  <c r="S32"/>
  <c r="T32"/>
  <c r="U32"/>
  <c r="V32"/>
  <c r="Q33"/>
  <c r="R33"/>
  <c r="S33"/>
  <c r="T33"/>
  <c r="U33"/>
  <c r="V33"/>
  <c r="Q34"/>
  <c r="R34"/>
  <c r="S34"/>
  <c r="T34"/>
  <c r="U34"/>
  <c r="V34"/>
  <c r="Q35"/>
  <c r="R35"/>
  <c r="S35"/>
  <c r="T35"/>
  <c r="U35"/>
  <c r="V35"/>
  <c r="Q36"/>
  <c r="R36"/>
  <c r="S36"/>
  <c r="T36"/>
  <c r="U36"/>
  <c r="V36"/>
  <c r="Q37"/>
  <c r="R37"/>
  <c r="S37"/>
  <c r="T37"/>
  <c r="U37"/>
  <c r="V37"/>
  <c r="Q38"/>
  <c r="R38"/>
  <c r="S38"/>
  <c r="T38"/>
  <c r="U38"/>
  <c r="V38"/>
  <c r="Q39"/>
  <c r="R39"/>
  <c r="S39"/>
  <c r="T39"/>
  <c r="U39"/>
  <c r="V39"/>
  <c r="Q40"/>
  <c r="R40"/>
  <c r="S40"/>
  <c r="T40"/>
  <c r="U40"/>
  <c r="V40"/>
  <c r="Q41"/>
  <c r="R41"/>
  <c r="S41"/>
  <c r="T41"/>
  <c r="U41"/>
  <c r="V41"/>
  <c r="Q42"/>
  <c r="R42"/>
  <c r="S42"/>
  <c r="T42"/>
  <c r="U42"/>
  <c r="V42"/>
  <c r="Q43"/>
  <c r="R43"/>
  <c r="S43"/>
  <c r="T43"/>
  <c r="U43"/>
  <c r="V43"/>
  <c r="Q44"/>
  <c r="R44"/>
  <c r="S44"/>
  <c r="T44"/>
  <c r="U44"/>
  <c r="V44"/>
  <c r="Q45"/>
  <c r="R45"/>
  <c r="S45"/>
  <c r="T45"/>
  <c r="U45"/>
  <c r="V45"/>
  <c r="Q46"/>
  <c r="R46"/>
  <c r="S46"/>
  <c r="T46"/>
  <c r="U46"/>
  <c r="V46"/>
  <c r="Q47"/>
  <c r="R47"/>
  <c r="S47"/>
  <c r="T47"/>
  <c r="U47"/>
  <c r="V47"/>
  <c r="Q48"/>
  <c r="R48"/>
  <c r="S48"/>
  <c r="T48"/>
  <c r="U48"/>
  <c r="V48"/>
  <c r="Q49"/>
  <c r="R49"/>
  <c r="S49"/>
  <c r="T49"/>
  <c r="U49"/>
  <c r="V49"/>
  <c r="Q50"/>
  <c r="R50"/>
  <c r="S50"/>
  <c r="T50"/>
  <c r="U50"/>
  <c r="V50"/>
  <c r="Q51"/>
  <c r="R51"/>
  <c r="S51"/>
  <c r="T51"/>
  <c r="U51"/>
  <c r="V51"/>
  <c r="Q52"/>
  <c r="R52"/>
  <c r="S52"/>
  <c r="T52"/>
  <c r="U52"/>
  <c r="V52"/>
  <c r="Q53"/>
  <c r="R53"/>
  <c r="S53"/>
  <c r="T53"/>
  <c r="U53"/>
  <c r="V53"/>
  <c r="Q54"/>
  <c r="R54"/>
  <c r="S54"/>
  <c r="T54"/>
  <c r="U54"/>
  <c r="V54"/>
  <c r="Q55"/>
  <c r="R55"/>
  <c r="S55"/>
  <c r="T55"/>
  <c r="U55"/>
  <c r="V55"/>
  <c r="Q56"/>
  <c r="R56"/>
  <c r="S56"/>
  <c r="T56"/>
  <c r="U56"/>
  <c r="V56"/>
  <c r="Q57"/>
  <c r="R57"/>
  <c r="S57"/>
  <c r="T57"/>
  <c r="U57"/>
  <c r="V57"/>
  <c r="Q58"/>
  <c r="R58"/>
  <c r="S58"/>
  <c r="T58"/>
  <c r="U58"/>
  <c r="V58"/>
  <c r="Q59"/>
  <c r="R59"/>
  <c r="S59"/>
  <c r="T59"/>
  <c r="U59"/>
  <c r="V59"/>
  <c r="Q60"/>
  <c r="R60"/>
  <c r="S60"/>
  <c r="T60"/>
  <c r="U60"/>
  <c r="V60"/>
  <c r="Q61"/>
  <c r="R61"/>
  <c r="S61"/>
  <c r="T61"/>
  <c r="U61"/>
  <c r="V61"/>
  <c r="Q62"/>
  <c r="R62"/>
  <c r="S62"/>
  <c r="T62"/>
  <c r="U62"/>
  <c r="V62"/>
  <c r="Q63"/>
  <c r="R63"/>
  <c r="S63"/>
  <c r="T63"/>
  <c r="U63"/>
  <c r="V63"/>
  <c r="Q64"/>
  <c r="R64"/>
  <c r="S64"/>
  <c r="T64"/>
  <c r="U64"/>
  <c r="V64"/>
  <c r="Q65"/>
  <c r="R65"/>
  <c r="S65"/>
  <c r="T65"/>
  <c r="U65"/>
  <c r="V65"/>
  <c r="Q66"/>
  <c r="R66"/>
  <c r="S66"/>
  <c r="T66"/>
  <c r="U66"/>
  <c r="V66"/>
  <c r="Q67"/>
  <c r="R67"/>
  <c r="S67"/>
  <c r="T67"/>
  <c r="U67"/>
  <c r="V67"/>
  <c r="Q68"/>
  <c r="R68"/>
  <c r="S68"/>
  <c r="T68"/>
  <c r="U68"/>
  <c r="V68"/>
  <c r="Q69"/>
  <c r="R69"/>
  <c r="S69"/>
  <c r="T69"/>
  <c r="U69"/>
  <c r="V69"/>
  <c r="Q70"/>
  <c r="R70"/>
  <c r="S70"/>
  <c r="T70"/>
  <c r="U70"/>
  <c r="V70"/>
  <c r="Q71"/>
  <c r="R71"/>
  <c r="S71"/>
  <c r="T71"/>
  <c r="U71"/>
  <c r="V71"/>
  <c r="Q72"/>
  <c r="R72"/>
  <c r="S72"/>
  <c r="T72"/>
  <c r="U72"/>
  <c r="V72"/>
  <c r="Q73"/>
  <c r="R73"/>
  <c r="S73"/>
  <c r="T73"/>
  <c r="U73"/>
  <c r="V73"/>
  <c r="Q74"/>
  <c r="R74"/>
  <c r="S74"/>
  <c r="T74"/>
  <c r="U74"/>
  <c r="V74"/>
  <c r="Q75"/>
  <c r="R75"/>
  <c r="S75"/>
  <c r="T75"/>
  <c r="U75"/>
  <c r="V75"/>
  <c r="Q76"/>
  <c r="R76"/>
  <c r="S76"/>
  <c r="T76"/>
  <c r="U76"/>
  <c r="V76"/>
  <c r="Q77"/>
  <c r="R77"/>
  <c r="S77"/>
  <c r="T77"/>
  <c r="U77"/>
  <c r="V77"/>
  <c r="Q78"/>
  <c r="R78"/>
  <c r="S78"/>
  <c r="T78"/>
  <c r="U78"/>
  <c r="V78"/>
  <c r="Q79"/>
  <c r="R79"/>
  <c r="S79"/>
  <c r="T79"/>
  <c r="U79"/>
  <c r="V79"/>
  <c r="Q80"/>
  <c r="R80"/>
  <c r="S80"/>
  <c r="T80"/>
  <c r="U80"/>
  <c r="V80"/>
  <c r="Q81"/>
  <c r="R81"/>
  <c r="S81"/>
  <c r="T81"/>
  <c r="U81"/>
  <c r="V81"/>
  <c r="Q82"/>
  <c r="R82"/>
  <c r="S82"/>
  <c r="T82"/>
  <c r="U82"/>
  <c r="V82"/>
  <c r="Q83"/>
  <c r="R83"/>
  <c r="S83"/>
  <c r="T83"/>
  <c r="U83"/>
  <c r="V83"/>
  <c r="Q84"/>
  <c r="R84"/>
  <c r="S84"/>
  <c r="T84"/>
  <c r="U84"/>
  <c r="V84"/>
  <c r="Q85"/>
  <c r="R85"/>
  <c r="S85"/>
  <c r="T85"/>
  <c r="U85"/>
  <c r="V85"/>
  <c r="Q86"/>
  <c r="R86"/>
  <c r="S86"/>
  <c r="T86"/>
  <c r="U86"/>
  <c r="V86"/>
  <c r="Q87"/>
  <c r="R87"/>
  <c r="S87"/>
  <c r="T87"/>
  <c r="U87"/>
  <c r="V87"/>
  <c r="Q88"/>
  <c r="R88"/>
  <c r="S88"/>
  <c r="T88"/>
  <c r="U88"/>
  <c r="V88"/>
  <c r="Q89"/>
  <c r="R89"/>
  <c r="S89"/>
  <c r="T89"/>
  <c r="U89"/>
  <c r="V89"/>
  <c r="Q90"/>
  <c r="R90"/>
  <c r="S90"/>
  <c r="T90"/>
  <c r="U90"/>
  <c r="V90"/>
  <c r="Q91"/>
  <c r="R91"/>
  <c r="S91"/>
  <c r="T91"/>
  <c r="U91"/>
  <c r="V91"/>
  <c r="Q92"/>
  <c r="R92"/>
  <c r="S92"/>
  <c r="T92"/>
  <c r="U92"/>
  <c r="V92"/>
  <c r="Q93"/>
  <c r="R93"/>
  <c r="S93"/>
  <c r="T93"/>
  <c r="U93"/>
  <c r="V93"/>
  <c r="Q94"/>
  <c r="R94"/>
  <c r="S94"/>
  <c r="T94"/>
  <c r="U94"/>
  <c r="V94"/>
  <c r="Q95"/>
  <c r="R95"/>
  <c r="S95"/>
  <c r="T95"/>
  <c r="U95"/>
  <c r="V95"/>
  <c r="Q96"/>
  <c r="R96"/>
  <c r="S96"/>
  <c r="T96"/>
  <c r="U96"/>
  <c r="V96"/>
  <c r="Q97"/>
  <c r="R97"/>
  <c r="S97"/>
  <c r="T97"/>
  <c r="U97"/>
  <c r="V97"/>
  <c r="Q98"/>
  <c r="R98"/>
  <c r="S98"/>
  <c r="T98"/>
  <c r="U98"/>
  <c r="V98"/>
  <c r="Q99"/>
  <c r="R99"/>
  <c r="S99"/>
  <c r="T99"/>
  <c r="U99"/>
  <c r="V99"/>
  <c r="Q100"/>
  <c r="R100"/>
  <c r="S100"/>
  <c r="T100"/>
  <c r="U100"/>
  <c r="V100"/>
  <c r="Q101"/>
  <c r="R101"/>
  <c r="S101"/>
  <c r="T101"/>
  <c r="U101"/>
  <c r="V101"/>
  <c r="Q102"/>
  <c r="R102"/>
  <c r="S102"/>
  <c r="T102"/>
  <c r="U102"/>
  <c r="V102"/>
  <c r="Q103"/>
  <c r="R103"/>
  <c r="S103"/>
  <c r="T103"/>
  <c r="U103"/>
  <c r="V103"/>
  <c r="Q104"/>
  <c r="R104"/>
  <c r="S104"/>
  <c r="T104"/>
  <c r="U104"/>
  <c r="V104"/>
  <c r="Q105"/>
  <c r="R105"/>
  <c r="S105"/>
  <c r="T105"/>
  <c r="U105"/>
  <c r="V105"/>
  <c r="Q106"/>
  <c r="R106"/>
  <c r="S106"/>
  <c r="T106"/>
  <c r="U106"/>
  <c r="V106"/>
  <c r="Q107"/>
  <c r="R107"/>
  <c r="S107"/>
  <c r="T107"/>
  <c r="U107"/>
  <c r="V107"/>
  <c r="Q108"/>
  <c r="R108"/>
  <c r="S108"/>
  <c r="T108"/>
  <c r="U108"/>
  <c r="V108"/>
  <c r="Q109"/>
  <c r="R109"/>
  <c r="S109"/>
  <c r="T109"/>
  <c r="U109"/>
  <c r="V109"/>
  <c r="Q110"/>
  <c r="R110"/>
  <c r="S110"/>
  <c r="T110"/>
  <c r="U110"/>
  <c r="V110"/>
  <c r="Q111"/>
  <c r="R111"/>
  <c r="S111"/>
  <c r="T111"/>
  <c r="U111"/>
  <c r="V111"/>
  <c r="Q112"/>
  <c r="R112"/>
  <c r="S112"/>
  <c r="T112"/>
  <c r="U112"/>
  <c r="V112"/>
  <c r="Q113"/>
  <c r="R113"/>
  <c r="S113"/>
  <c r="T113"/>
  <c r="U113"/>
  <c r="V113"/>
  <c r="Q114"/>
  <c r="R114"/>
  <c r="S114"/>
  <c r="T114"/>
  <c r="U114"/>
  <c r="V114"/>
  <c r="Q115"/>
  <c r="R115"/>
  <c r="S115"/>
  <c r="T115"/>
  <c r="U115"/>
  <c r="V115"/>
  <c r="Q116"/>
  <c r="R116"/>
  <c r="S116"/>
  <c r="T116"/>
  <c r="U116"/>
  <c r="V116"/>
  <c r="Q117"/>
  <c r="R117"/>
  <c r="S117"/>
  <c r="T117"/>
  <c r="U117"/>
  <c r="V117"/>
  <c r="Q118"/>
  <c r="R118"/>
  <c r="S118"/>
  <c r="T118"/>
  <c r="U118"/>
  <c r="V118"/>
  <c r="Q119"/>
  <c r="R119"/>
  <c r="S119"/>
  <c r="T119"/>
  <c r="U119"/>
  <c r="V119"/>
  <c r="Q120"/>
  <c r="R120"/>
  <c r="S120"/>
  <c r="T120"/>
  <c r="U120"/>
  <c r="V120"/>
  <c r="Q121"/>
  <c r="R121"/>
  <c r="S121"/>
  <c r="T121"/>
  <c r="U121"/>
  <c r="V121"/>
  <c r="Q122"/>
  <c r="R122"/>
  <c r="S122"/>
  <c r="T122"/>
  <c r="U122"/>
  <c r="V122"/>
  <c r="Q123"/>
  <c r="R123"/>
  <c r="S123"/>
  <c r="T123"/>
  <c r="U123"/>
  <c r="V123"/>
  <c r="Q124"/>
  <c r="R124"/>
  <c r="S124"/>
  <c r="T124"/>
  <c r="U124"/>
  <c r="V124"/>
  <c r="Q125"/>
  <c r="R125"/>
  <c r="S125"/>
  <c r="T125"/>
  <c r="U125"/>
  <c r="V125"/>
  <c r="Q126"/>
  <c r="R126"/>
  <c r="S126"/>
  <c r="T126"/>
  <c r="U126"/>
  <c r="V126"/>
  <c r="Q127"/>
  <c r="R127"/>
  <c r="S127"/>
  <c r="T127"/>
  <c r="U127"/>
  <c r="V127"/>
  <c r="Q128"/>
  <c r="R128"/>
  <c r="S128"/>
  <c r="T128"/>
  <c r="U128"/>
  <c r="V128"/>
  <c r="Q129"/>
  <c r="R129"/>
  <c r="S129"/>
  <c r="T129"/>
  <c r="U129"/>
  <c r="V129"/>
  <c r="Q130"/>
  <c r="R130"/>
  <c r="S130"/>
  <c r="T130"/>
  <c r="U130"/>
  <c r="V130"/>
  <c r="Q131"/>
  <c r="R131"/>
  <c r="S131"/>
  <c r="T131"/>
  <c r="U131"/>
  <c r="V131"/>
  <c r="Q132"/>
  <c r="R132"/>
  <c r="S132"/>
  <c r="T132"/>
  <c r="U132"/>
  <c r="V132"/>
  <c r="Q133"/>
  <c r="R133"/>
  <c r="S133"/>
  <c r="T133"/>
  <c r="U133"/>
  <c r="V133"/>
  <c r="Q134"/>
  <c r="R134"/>
  <c r="S134"/>
  <c r="T134"/>
  <c r="U134"/>
  <c r="V134"/>
  <c r="Q135"/>
  <c r="R135"/>
  <c r="S135"/>
  <c r="T135"/>
  <c r="U135"/>
  <c r="V135"/>
  <c r="Q136"/>
  <c r="R136"/>
  <c r="S136"/>
  <c r="T136"/>
  <c r="U136"/>
  <c r="V136"/>
  <c r="Q137"/>
  <c r="R137"/>
  <c r="S137"/>
  <c r="T137"/>
  <c r="U137"/>
  <c r="V137"/>
  <c r="Q138"/>
  <c r="R138"/>
  <c r="S138"/>
  <c r="T138"/>
  <c r="U138"/>
  <c r="V138"/>
  <c r="Q139"/>
  <c r="R139"/>
  <c r="S139"/>
  <c r="T139"/>
  <c r="U139"/>
  <c r="V139"/>
  <c r="Q140"/>
  <c r="R140"/>
  <c r="S140"/>
  <c r="T140"/>
  <c r="U140"/>
  <c r="V140"/>
  <c r="Q141"/>
  <c r="R141"/>
  <c r="S141"/>
  <c r="T141"/>
  <c r="U141"/>
  <c r="V141"/>
  <c r="Q142"/>
  <c r="R142"/>
  <c r="S142"/>
  <c r="T142"/>
  <c r="U142"/>
  <c r="V142"/>
  <c r="Q143"/>
  <c r="R143"/>
  <c r="S143"/>
  <c r="T143"/>
  <c r="U143"/>
  <c r="V143"/>
  <c r="Q144"/>
  <c r="R144"/>
  <c r="S144"/>
  <c r="T144"/>
  <c r="U144"/>
  <c r="V144"/>
  <c r="Q145"/>
  <c r="R145"/>
  <c r="S145"/>
  <c r="T145"/>
  <c r="U145"/>
  <c r="V145"/>
  <c r="Q146"/>
  <c r="R146"/>
  <c r="S146"/>
  <c r="T146"/>
  <c r="U146"/>
  <c r="V146"/>
  <c r="Q147"/>
  <c r="R147"/>
  <c r="S147"/>
  <c r="T147"/>
  <c r="U147"/>
  <c r="V147"/>
  <c r="Q148"/>
  <c r="R148"/>
  <c r="S148"/>
  <c r="T148"/>
  <c r="U148"/>
  <c r="V148"/>
  <c r="Q149"/>
  <c r="R149"/>
  <c r="S149"/>
  <c r="T149"/>
  <c r="U149"/>
  <c r="V149"/>
  <c r="Q150"/>
  <c r="R150"/>
  <c r="S150"/>
  <c r="T150"/>
  <c r="U150"/>
  <c r="V150"/>
  <c r="Q151"/>
  <c r="R151"/>
  <c r="S151"/>
  <c r="T151"/>
  <c r="U151"/>
  <c r="V151"/>
  <c r="Q152"/>
  <c r="R152"/>
  <c r="S152"/>
  <c r="T152"/>
  <c r="U152"/>
  <c r="V152"/>
  <c r="Q153"/>
  <c r="R153"/>
  <c r="S153"/>
  <c r="T153"/>
  <c r="U153"/>
  <c r="V153"/>
  <c r="Q154"/>
  <c r="R154"/>
  <c r="S154"/>
  <c r="T154"/>
  <c r="U154"/>
  <c r="V154"/>
  <c r="Q155"/>
  <c r="R155"/>
  <c r="S155"/>
  <c r="T155"/>
  <c r="U155"/>
  <c r="V155"/>
  <c r="Q156"/>
  <c r="R156"/>
  <c r="S156"/>
  <c r="T156"/>
  <c r="U156"/>
  <c r="V156"/>
  <c r="Q157"/>
  <c r="R157"/>
  <c r="S157"/>
  <c r="T157"/>
  <c r="U157"/>
  <c r="V157"/>
  <c r="Q158"/>
  <c r="R158"/>
  <c r="S158"/>
  <c r="T158"/>
  <c r="U158"/>
  <c r="V158"/>
  <c r="Q159"/>
  <c r="R159"/>
  <c r="S159"/>
  <c r="T159"/>
  <c r="U159"/>
  <c r="V159"/>
  <c r="Q160"/>
  <c r="R160"/>
  <c r="S160"/>
  <c r="T160"/>
  <c r="U160"/>
  <c r="V160"/>
  <c r="Q161"/>
  <c r="R161"/>
  <c r="S161"/>
  <c r="T161"/>
  <c r="U161"/>
  <c r="V161"/>
  <c r="Q162"/>
  <c r="R162"/>
  <c r="S162"/>
  <c r="T162"/>
  <c r="U162"/>
  <c r="V162"/>
  <c r="Q163"/>
  <c r="R163"/>
  <c r="S163"/>
  <c r="T163"/>
  <c r="U163"/>
  <c r="V163"/>
  <c r="Q164"/>
  <c r="R164"/>
  <c r="S164"/>
  <c r="T164"/>
  <c r="U164"/>
  <c r="V164"/>
  <c r="Q165"/>
  <c r="R165"/>
  <c r="S165"/>
  <c r="T165"/>
  <c r="U165"/>
  <c r="V165"/>
  <c r="Q166"/>
  <c r="R166"/>
  <c r="S166"/>
  <c r="T166"/>
  <c r="U166"/>
  <c r="V166"/>
  <c r="Q167"/>
  <c r="R167"/>
  <c r="S167"/>
  <c r="T167"/>
  <c r="U167"/>
  <c r="V167"/>
  <c r="Q168"/>
  <c r="R168"/>
  <c r="S168"/>
  <c r="T168"/>
  <c r="U168"/>
  <c r="V168"/>
  <c r="Q169"/>
  <c r="R169"/>
  <c r="S169"/>
  <c r="T169"/>
  <c r="U169"/>
  <c r="V169"/>
  <c r="Q170"/>
  <c r="R170"/>
  <c r="S170"/>
  <c r="T170"/>
  <c r="U170"/>
  <c r="V170"/>
  <c r="Q171"/>
  <c r="R171"/>
  <c r="S171"/>
  <c r="T171"/>
  <c r="U171"/>
  <c r="V171"/>
  <c r="Q172"/>
  <c r="R172"/>
  <c r="S172"/>
  <c r="T172"/>
  <c r="U172"/>
  <c r="V172"/>
  <c r="Q173"/>
  <c r="R173"/>
  <c r="S173"/>
  <c r="T173"/>
  <c r="U173"/>
  <c r="V173"/>
  <c r="Q174"/>
  <c r="R174"/>
  <c r="S174"/>
  <c r="T174"/>
  <c r="U174"/>
  <c r="V174"/>
  <c r="Q175"/>
  <c r="R175"/>
  <c r="S175"/>
  <c r="T175"/>
  <c r="U175"/>
  <c r="V175"/>
  <c r="Q176"/>
  <c r="R176"/>
  <c r="S176"/>
  <c r="T176"/>
  <c r="U176"/>
  <c r="V176"/>
  <c r="Q177"/>
  <c r="R177"/>
  <c r="S177"/>
  <c r="T177"/>
  <c r="U177"/>
  <c r="V177"/>
  <c r="Q178"/>
  <c r="R178"/>
  <c r="S178"/>
  <c r="T178"/>
  <c r="U178"/>
  <c r="V178"/>
  <c r="Q179"/>
  <c r="R179"/>
  <c r="S179"/>
  <c r="T179"/>
  <c r="U179"/>
  <c r="V179"/>
  <c r="Q180"/>
  <c r="R180"/>
  <c r="S180"/>
  <c r="T180"/>
  <c r="U180"/>
  <c r="V180"/>
  <c r="Q181"/>
  <c r="R181"/>
  <c r="S181"/>
  <c r="T181"/>
  <c r="U181"/>
  <c r="V181"/>
  <c r="Q182"/>
  <c r="R182"/>
  <c r="S182"/>
  <c r="T182"/>
  <c r="U182"/>
  <c r="V182"/>
  <c r="Q183"/>
  <c r="R183"/>
  <c r="S183"/>
  <c r="T183"/>
  <c r="U183"/>
  <c r="V183"/>
  <c r="Q184"/>
  <c r="R184"/>
  <c r="S184"/>
  <c r="T184"/>
  <c r="U184"/>
  <c r="V184"/>
  <c r="Q185"/>
  <c r="R185"/>
  <c r="S185"/>
  <c r="T185"/>
  <c r="U185"/>
  <c r="V185"/>
  <c r="Q186"/>
  <c r="R186"/>
  <c r="S186"/>
  <c r="T186"/>
  <c r="U186"/>
  <c r="V186"/>
  <c r="Q187"/>
  <c r="R187"/>
  <c r="S187"/>
  <c r="T187"/>
  <c r="U187"/>
  <c r="V187"/>
  <c r="Q188"/>
  <c r="R188"/>
  <c r="S188"/>
  <c r="T188"/>
  <c r="U188"/>
  <c r="V188"/>
  <c r="Q189"/>
  <c r="R189"/>
  <c r="S189"/>
  <c r="T189"/>
  <c r="U189"/>
  <c r="V189"/>
  <c r="Q190"/>
  <c r="R190"/>
  <c r="S190"/>
  <c r="T190"/>
  <c r="U190"/>
  <c r="V190"/>
  <c r="Q191"/>
  <c r="R191"/>
  <c r="S191"/>
  <c r="T191"/>
  <c r="U191"/>
  <c r="V191"/>
  <c r="Q192"/>
  <c r="R192"/>
  <c r="S192"/>
  <c r="T192"/>
  <c r="U192"/>
  <c r="V192"/>
  <c r="Q193"/>
  <c r="R193"/>
  <c r="S193"/>
  <c r="T193"/>
  <c r="U193"/>
  <c r="V193"/>
  <c r="Q194"/>
  <c r="R194"/>
  <c r="S194"/>
  <c r="T194"/>
  <c r="U194"/>
  <c r="V194"/>
  <c r="Q195"/>
  <c r="R195"/>
  <c r="S195"/>
  <c r="T195"/>
  <c r="U195"/>
  <c r="V195"/>
  <c r="Q196"/>
  <c r="R196"/>
  <c r="S196"/>
  <c r="T196"/>
  <c r="U196"/>
  <c r="V196"/>
  <c r="Q197"/>
  <c r="R197"/>
  <c r="S197"/>
  <c r="T197"/>
  <c r="U197"/>
  <c r="V197"/>
  <c r="Q198"/>
  <c r="R198"/>
  <c r="S198"/>
  <c r="T198"/>
  <c r="U198"/>
  <c r="V198"/>
  <c r="Q199"/>
  <c r="R199"/>
  <c r="S199"/>
  <c r="T199"/>
  <c r="U199"/>
  <c r="V199"/>
  <c r="Q200"/>
  <c r="R200"/>
  <c r="S200"/>
  <c r="T200"/>
  <c r="U200"/>
  <c r="V200"/>
  <c r="Q201"/>
  <c r="R201"/>
  <c r="S201"/>
  <c r="T201"/>
  <c r="U201"/>
  <c r="V201"/>
  <c r="Q202"/>
  <c r="R202"/>
  <c r="S202"/>
  <c r="T202"/>
  <c r="U202"/>
  <c r="V202"/>
  <c r="Q203"/>
  <c r="R203"/>
  <c r="S203"/>
  <c r="T203"/>
  <c r="U203"/>
  <c r="V203"/>
  <c r="Q204"/>
  <c r="R204"/>
  <c r="S204"/>
  <c r="T204"/>
  <c r="U204"/>
  <c r="V204"/>
  <c r="Q205"/>
  <c r="R205"/>
  <c r="S205"/>
  <c r="T205"/>
  <c r="U205"/>
  <c r="V205"/>
  <c r="Q206"/>
  <c r="R206"/>
  <c r="S206"/>
  <c r="T206"/>
  <c r="U206"/>
  <c r="V206"/>
  <c r="Q207"/>
  <c r="R207"/>
  <c r="S207"/>
  <c r="T207"/>
  <c r="U207"/>
  <c r="V207"/>
  <c r="Q208"/>
  <c r="R208"/>
  <c r="S208"/>
  <c r="T208"/>
  <c r="U208"/>
  <c r="V208"/>
  <c r="Q209"/>
  <c r="R209"/>
  <c r="S209"/>
  <c r="T209"/>
  <c r="U209"/>
  <c r="V209"/>
  <c r="Q210"/>
  <c r="R210"/>
  <c r="S210"/>
  <c r="T210"/>
  <c r="U210"/>
  <c r="V210"/>
  <c r="Q211"/>
  <c r="R211"/>
  <c r="S211"/>
  <c r="T211"/>
  <c r="U211"/>
  <c r="V211"/>
  <c r="Q212"/>
  <c r="R212"/>
  <c r="S212"/>
  <c r="T212"/>
  <c r="U212"/>
  <c r="V212"/>
  <c r="Q213"/>
  <c r="R213"/>
  <c r="S213"/>
  <c r="T213"/>
  <c r="U213"/>
  <c r="V213"/>
  <c r="Q214"/>
  <c r="R214"/>
  <c r="S214"/>
  <c r="T214"/>
  <c r="U214"/>
  <c r="V214"/>
  <c r="Q215"/>
  <c r="R215"/>
  <c r="S215"/>
  <c r="T215"/>
  <c r="U215"/>
  <c r="V215"/>
  <c r="Q216"/>
  <c r="R216"/>
  <c r="S216"/>
  <c r="T216"/>
  <c r="U216"/>
  <c r="V216"/>
  <c r="Q217"/>
  <c r="R217"/>
  <c r="S217"/>
  <c r="T217"/>
  <c r="U217"/>
  <c r="V217"/>
  <c r="Q218"/>
  <c r="R218"/>
  <c r="S218"/>
  <c r="T218"/>
  <c r="U218"/>
  <c r="V218"/>
  <c r="Q219"/>
  <c r="R219"/>
  <c r="S219"/>
  <c r="T219"/>
  <c r="U219"/>
  <c r="V219"/>
  <c r="Q220"/>
  <c r="R220"/>
  <c r="S220"/>
  <c r="T220"/>
  <c r="U220"/>
  <c r="V220"/>
  <c r="Q221"/>
  <c r="R221"/>
  <c r="S221"/>
  <c r="T221"/>
  <c r="U221"/>
  <c r="V221"/>
  <c r="Q222"/>
  <c r="R222"/>
  <c r="S222"/>
  <c r="T222"/>
  <c r="U222"/>
  <c r="V222"/>
  <c r="Q223"/>
  <c r="R223"/>
  <c r="S223"/>
  <c r="T223"/>
  <c r="U223"/>
  <c r="V223"/>
  <c r="Q224"/>
  <c r="R224"/>
  <c r="S224"/>
  <c r="T224"/>
  <c r="U224"/>
  <c r="V224"/>
  <c r="Q225"/>
  <c r="R225"/>
  <c r="S225"/>
  <c r="T225"/>
  <c r="U225"/>
  <c r="V225"/>
  <c r="Q226"/>
  <c r="R226"/>
  <c r="S226"/>
  <c r="T226"/>
  <c r="U226"/>
  <c r="V226"/>
  <c r="Q227"/>
  <c r="R227"/>
  <c r="S227"/>
  <c r="T227"/>
  <c r="U227"/>
  <c r="V227"/>
  <c r="Q228"/>
  <c r="R228"/>
  <c r="S228"/>
  <c r="T228"/>
  <c r="U228"/>
  <c r="V228"/>
  <c r="Q229"/>
  <c r="R229"/>
  <c r="S229"/>
  <c r="T229"/>
  <c r="U229"/>
  <c r="V229"/>
  <c r="Q230"/>
  <c r="R230"/>
  <c r="S230"/>
  <c r="T230"/>
  <c r="U230"/>
  <c r="V230"/>
  <c r="Q231"/>
  <c r="R231"/>
  <c r="S231"/>
  <c r="T231"/>
  <c r="U231"/>
  <c r="V231"/>
  <c r="Q232"/>
  <c r="R232"/>
  <c r="S232"/>
  <c r="T232"/>
  <c r="U232"/>
  <c r="V232"/>
  <c r="Q233"/>
  <c r="R233"/>
  <c r="S233"/>
  <c r="T233"/>
  <c r="U233"/>
  <c r="V233"/>
  <c r="Q234"/>
  <c r="R234"/>
  <c r="S234"/>
  <c r="T234"/>
  <c r="U234"/>
  <c r="V234"/>
  <c r="Q235"/>
  <c r="R235"/>
  <c r="S235"/>
  <c r="T235"/>
  <c r="U235"/>
  <c r="V235"/>
  <c r="Q236"/>
  <c r="R236"/>
  <c r="S236"/>
  <c r="T236"/>
  <c r="U236"/>
  <c r="V236"/>
  <c r="Q237"/>
  <c r="R237"/>
  <c r="S237"/>
  <c r="T237"/>
  <c r="U237"/>
  <c r="V237"/>
  <c r="Q238"/>
  <c r="R238"/>
  <c r="S238"/>
  <c r="T238"/>
  <c r="U238"/>
  <c r="V238"/>
  <c r="Q239"/>
  <c r="R239"/>
  <c r="S239"/>
  <c r="T239"/>
  <c r="U239"/>
  <c r="V239"/>
  <c r="Q240"/>
  <c r="R240"/>
  <c r="S240"/>
  <c r="T240"/>
  <c r="U240"/>
  <c r="V240"/>
  <c r="Q241"/>
  <c r="R241"/>
  <c r="S241"/>
  <c r="T241"/>
  <c r="U241"/>
  <c r="V241"/>
  <c r="Q242"/>
  <c r="R242"/>
  <c r="S242"/>
  <c r="T242"/>
  <c r="U242"/>
  <c r="V242"/>
  <c r="Q243"/>
  <c r="R243"/>
  <c r="S243"/>
  <c r="T243"/>
  <c r="U243"/>
  <c r="V243"/>
  <c r="Q244"/>
  <c r="R244"/>
  <c r="S244"/>
  <c r="T244"/>
  <c r="U244"/>
  <c r="V244"/>
  <c r="Q245"/>
  <c r="R245"/>
  <c r="S245"/>
  <c r="T245"/>
  <c r="U245"/>
  <c r="V245"/>
  <c r="Q246"/>
  <c r="R246"/>
  <c r="S246"/>
  <c r="T246"/>
  <c r="U246"/>
  <c r="V246"/>
  <c r="Q247"/>
  <c r="R247"/>
  <c r="S247"/>
  <c r="T247"/>
  <c r="U247"/>
  <c r="V247"/>
  <c r="Q248"/>
  <c r="R248"/>
  <c r="S248"/>
  <c r="T248"/>
  <c r="U248"/>
  <c r="V248"/>
  <c r="Q249"/>
  <c r="R249"/>
  <c r="S249"/>
  <c r="T249"/>
  <c r="U249"/>
  <c r="V249"/>
  <c r="Q250"/>
  <c r="R250"/>
  <c r="S250"/>
  <c r="T250"/>
  <c r="U250"/>
  <c r="V250"/>
  <c r="Q251"/>
  <c r="R251"/>
  <c r="S251"/>
  <c r="T251"/>
  <c r="U251"/>
  <c r="V251"/>
  <c r="Q252"/>
  <c r="R252"/>
  <c r="S252"/>
  <c r="T252"/>
  <c r="U252"/>
  <c r="V252"/>
  <c r="Q253"/>
  <c r="R253"/>
  <c r="S253"/>
  <c r="T253"/>
  <c r="U253"/>
  <c r="V253"/>
  <c r="Q254"/>
  <c r="R254"/>
  <c r="S254"/>
  <c r="T254"/>
  <c r="U254"/>
  <c r="V254"/>
  <c r="Q255"/>
  <c r="R255"/>
  <c r="S255"/>
  <c r="T255"/>
  <c r="U255"/>
  <c r="V255"/>
  <c r="Q256"/>
  <c r="R256"/>
  <c r="S256"/>
  <c r="T256"/>
  <c r="U256"/>
  <c r="V256"/>
  <c r="Q257"/>
  <c r="R257"/>
  <c r="S257"/>
  <c r="T257"/>
  <c r="U257"/>
  <c r="V257"/>
  <c r="Q258"/>
  <c r="R258"/>
  <c r="S258"/>
  <c r="T258"/>
  <c r="U258"/>
  <c r="V258"/>
  <c r="Q259"/>
  <c r="R259"/>
  <c r="S259"/>
  <c r="T259"/>
  <c r="U259"/>
  <c r="V259"/>
  <c r="Q260"/>
  <c r="R260"/>
  <c r="S260"/>
  <c r="T260"/>
  <c r="U260"/>
  <c r="V260"/>
  <c r="Q261"/>
  <c r="R261"/>
  <c r="S261"/>
  <c r="T261"/>
  <c r="U261"/>
  <c r="V261"/>
  <c r="Q262"/>
  <c r="R262"/>
  <c r="S262"/>
  <c r="T262"/>
  <c r="U262"/>
  <c r="V262"/>
  <c r="Q263"/>
  <c r="R263"/>
  <c r="S263"/>
  <c r="T263"/>
  <c r="U263"/>
  <c r="V263"/>
  <c r="Q264"/>
  <c r="R264"/>
  <c r="S264"/>
  <c r="T264"/>
  <c r="U264"/>
  <c r="V264"/>
  <c r="Q265"/>
  <c r="R265"/>
  <c r="S265"/>
  <c r="T265"/>
  <c r="U265"/>
  <c r="V265"/>
  <c r="Q266"/>
  <c r="R266"/>
  <c r="S266"/>
  <c r="T266"/>
  <c r="U266"/>
  <c r="V266"/>
  <c r="Q267"/>
  <c r="R267"/>
  <c r="S267"/>
  <c r="T267"/>
  <c r="U267"/>
  <c r="V267"/>
  <c r="Q268"/>
  <c r="R268"/>
  <c r="S268"/>
  <c r="T268"/>
  <c r="U268"/>
  <c r="V268"/>
  <c r="Q269"/>
  <c r="R269"/>
  <c r="S269"/>
  <c r="T269"/>
  <c r="U269"/>
  <c r="V269"/>
  <c r="Q270"/>
  <c r="R270"/>
  <c r="S270"/>
  <c r="T270"/>
  <c r="U270"/>
  <c r="V270"/>
  <c r="Q271"/>
  <c r="R271"/>
  <c r="S271"/>
  <c r="T271"/>
  <c r="U271"/>
  <c r="V271"/>
  <c r="Q272"/>
  <c r="R272"/>
  <c r="S272"/>
  <c r="T272"/>
  <c r="U272"/>
  <c r="V272"/>
  <c r="Q273"/>
  <c r="R273"/>
  <c r="S273"/>
  <c r="T273"/>
  <c r="U273"/>
  <c r="V273"/>
  <c r="Q274"/>
  <c r="R274"/>
  <c r="S274"/>
  <c r="T274"/>
  <c r="U274"/>
  <c r="V274"/>
  <c r="Q275"/>
  <c r="R275"/>
  <c r="S275"/>
  <c r="T275"/>
  <c r="U275"/>
  <c r="V275"/>
  <c r="Q276"/>
  <c r="R276"/>
  <c r="S276"/>
  <c r="T276"/>
  <c r="U276"/>
  <c r="V276"/>
  <c r="Q277"/>
  <c r="R277"/>
  <c r="S277"/>
  <c r="T277"/>
  <c r="U277"/>
  <c r="V277"/>
  <c r="Q278"/>
  <c r="R278"/>
  <c r="S278"/>
  <c r="T278"/>
  <c r="U278"/>
  <c r="V278"/>
  <c r="Q279"/>
  <c r="R279"/>
  <c r="S279"/>
  <c r="T279"/>
  <c r="U279"/>
  <c r="V279"/>
  <c r="Q280"/>
  <c r="R280"/>
  <c r="S280"/>
  <c r="T280"/>
  <c r="U280"/>
  <c r="V280"/>
  <c r="Q281"/>
  <c r="R281"/>
  <c r="S281"/>
  <c r="T281"/>
  <c r="U281"/>
  <c r="V281"/>
  <c r="Q282"/>
  <c r="R282"/>
  <c r="S282"/>
  <c r="T282"/>
  <c r="U282"/>
  <c r="V282"/>
  <c r="Q283"/>
  <c r="R283"/>
  <c r="S283"/>
  <c r="T283"/>
  <c r="U283"/>
  <c r="V283"/>
  <c r="Q284"/>
  <c r="R284"/>
  <c r="S284"/>
  <c r="T284"/>
  <c r="U284"/>
  <c r="V284"/>
  <c r="Q285"/>
  <c r="R285"/>
  <c r="S285"/>
  <c r="T285"/>
  <c r="U285"/>
  <c r="V285"/>
  <c r="Q286"/>
  <c r="R286"/>
  <c r="S286"/>
  <c r="T286"/>
  <c r="U286"/>
  <c r="V286"/>
  <c r="Q287"/>
  <c r="R287"/>
  <c r="S287"/>
  <c r="T287"/>
  <c r="U287"/>
  <c r="V287"/>
  <c r="Q288"/>
  <c r="R288"/>
  <c r="S288"/>
  <c r="T288"/>
  <c r="U288"/>
  <c r="V288"/>
  <c r="Q289"/>
  <c r="R289"/>
  <c r="S289"/>
  <c r="T289"/>
  <c r="U289"/>
  <c r="V289"/>
  <c r="Q290"/>
  <c r="R290"/>
  <c r="S290"/>
  <c r="T290"/>
  <c r="U290"/>
  <c r="V290"/>
  <c r="Q291"/>
  <c r="R291"/>
  <c r="S291"/>
  <c r="T291"/>
  <c r="U291"/>
  <c r="V291"/>
  <c r="Q292"/>
  <c r="R292"/>
  <c r="S292"/>
  <c r="T292"/>
  <c r="U292"/>
  <c r="V292"/>
  <c r="Q293"/>
  <c r="R293"/>
  <c r="S293"/>
  <c r="T293"/>
  <c r="U293"/>
  <c r="V293"/>
  <c r="Q294"/>
  <c r="R294"/>
  <c r="S294"/>
  <c r="T294"/>
  <c r="U294"/>
  <c r="V294"/>
  <c r="Q295"/>
  <c r="R295"/>
  <c r="S295"/>
  <c r="T295"/>
  <c r="U295"/>
  <c r="V295"/>
  <c r="Q296"/>
  <c r="R296"/>
  <c r="S296"/>
  <c r="T296"/>
  <c r="U296"/>
  <c r="V296"/>
  <c r="Q297"/>
  <c r="R297"/>
  <c r="S297"/>
  <c r="T297"/>
  <c r="U297"/>
  <c r="V297"/>
  <c r="Q298"/>
  <c r="R298"/>
  <c r="S298"/>
  <c r="T298"/>
  <c r="U298"/>
  <c r="V298"/>
  <c r="Q299"/>
  <c r="R299"/>
  <c r="S299"/>
  <c r="T299"/>
  <c r="U299"/>
  <c r="V299"/>
  <c r="Q300"/>
  <c r="R300"/>
  <c r="S300"/>
  <c r="T300"/>
  <c r="U300"/>
  <c r="V300"/>
  <c r="Q301"/>
  <c r="R301"/>
  <c r="S301"/>
  <c r="T301"/>
  <c r="U301"/>
  <c r="V301"/>
  <c r="Q302"/>
  <c r="R302"/>
  <c r="S302"/>
  <c r="T302"/>
  <c r="U302"/>
  <c r="V302"/>
  <c r="Q303"/>
  <c r="R303"/>
  <c r="S303"/>
  <c r="T303"/>
  <c r="U303"/>
  <c r="V303"/>
  <c r="Q304"/>
  <c r="R304"/>
  <c r="S304"/>
  <c r="T304"/>
  <c r="U304"/>
  <c r="V304"/>
  <c r="Q305"/>
  <c r="R305"/>
  <c r="S305"/>
  <c r="T305"/>
  <c r="U305"/>
  <c r="V305"/>
  <c r="Q306"/>
  <c r="R306"/>
  <c r="S306"/>
  <c r="T306"/>
  <c r="U306"/>
  <c r="V306"/>
  <c r="Q307"/>
  <c r="R307"/>
  <c r="S307"/>
  <c r="T307"/>
  <c r="U307"/>
  <c r="V307"/>
  <c r="Q308"/>
  <c r="R308"/>
  <c r="S308"/>
  <c r="T308"/>
  <c r="U308"/>
  <c r="V308"/>
  <c r="Q309"/>
  <c r="R309"/>
  <c r="S309"/>
  <c r="T309"/>
  <c r="U309"/>
  <c r="V309"/>
  <c r="Q310"/>
  <c r="R310"/>
  <c r="S310"/>
  <c r="T310"/>
  <c r="U310"/>
  <c r="V310"/>
  <c r="Q311"/>
  <c r="R311"/>
  <c r="S311"/>
  <c r="T311"/>
  <c r="U311"/>
  <c r="V311"/>
  <c r="Q312"/>
  <c r="R312"/>
  <c r="S312"/>
  <c r="T312"/>
  <c r="U312"/>
  <c r="V312"/>
  <c r="Q313"/>
  <c r="R313"/>
  <c r="S313"/>
  <c r="T313"/>
  <c r="U313"/>
  <c r="V313"/>
  <c r="Q314"/>
  <c r="R314"/>
  <c r="S314"/>
  <c r="T314"/>
  <c r="U314"/>
  <c r="V314"/>
  <c r="Q315"/>
  <c r="R315"/>
  <c r="S315"/>
  <c r="T315"/>
  <c r="U315"/>
  <c r="V315"/>
  <c r="Q316"/>
  <c r="R316"/>
  <c r="S316"/>
  <c r="T316"/>
  <c r="U316"/>
  <c r="V316"/>
  <c r="Q317"/>
  <c r="R317"/>
  <c r="S317"/>
  <c r="T317"/>
  <c r="U317"/>
  <c r="V317"/>
  <c r="Q318"/>
  <c r="R318"/>
  <c r="S318"/>
  <c r="T318"/>
  <c r="U318"/>
  <c r="V318"/>
  <c r="Q319"/>
  <c r="R319"/>
  <c r="S319"/>
  <c r="T319"/>
  <c r="U319"/>
  <c r="V319"/>
  <c r="Q320"/>
  <c r="R320"/>
  <c r="S320"/>
  <c r="T320"/>
  <c r="U320"/>
  <c r="V320"/>
  <c r="Q321"/>
  <c r="R321"/>
  <c r="S321"/>
  <c r="T321"/>
  <c r="U321"/>
  <c r="V321"/>
  <c r="Q322"/>
  <c r="R322"/>
  <c r="S322"/>
  <c r="T322"/>
  <c r="U322"/>
  <c r="V322"/>
  <c r="Q323"/>
  <c r="R323"/>
  <c r="S323"/>
  <c r="T323"/>
  <c r="U323"/>
  <c r="V323"/>
  <c r="Q324"/>
  <c r="R324"/>
  <c r="S324"/>
  <c r="T324"/>
  <c r="U324"/>
  <c r="V324"/>
  <c r="Q325"/>
  <c r="R325"/>
  <c r="S325"/>
  <c r="T325"/>
  <c r="U325"/>
  <c r="V325"/>
  <c r="Q326"/>
  <c r="R326"/>
  <c r="S326"/>
  <c r="T326"/>
  <c r="U326"/>
  <c r="V326"/>
  <c r="Q327"/>
  <c r="R327"/>
  <c r="S327"/>
  <c r="T327"/>
  <c r="U327"/>
  <c r="V327"/>
  <c r="Q328"/>
  <c r="R328"/>
  <c r="S328"/>
  <c r="T328"/>
  <c r="U328"/>
  <c r="V328"/>
  <c r="Q329"/>
  <c r="R329"/>
  <c r="S329"/>
  <c r="T329"/>
  <c r="U329"/>
  <c r="V329"/>
  <c r="Q330"/>
  <c r="R330"/>
  <c r="S330"/>
  <c r="T330"/>
  <c r="U330"/>
  <c r="V330"/>
  <c r="Q331"/>
  <c r="R331"/>
  <c r="S331"/>
  <c r="T331"/>
  <c r="U331"/>
  <c r="V331"/>
  <c r="Q332"/>
  <c r="R332"/>
  <c r="S332"/>
  <c r="T332"/>
  <c r="U332"/>
  <c r="V332"/>
  <c r="Q333"/>
  <c r="R333"/>
  <c r="S333"/>
  <c r="T333"/>
  <c r="U333"/>
  <c r="V333"/>
  <c r="Q334"/>
  <c r="R334"/>
  <c r="S334"/>
  <c r="T334"/>
  <c r="U334"/>
  <c r="V334"/>
  <c r="Q335"/>
  <c r="R335"/>
  <c r="S335"/>
  <c r="T335"/>
  <c r="U335"/>
  <c r="V335"/>
  <c r="Q336"/>
  <c r="R336"/>
  <c r="S336"/>
  <c r="T336"/>
  <c r="U336"/>
  <c r="V336"/>
  <c r="Q337"/>
  <c r="R337"/>
  <c r="S337"/>
  <c r="T337"/>
  <c r="U337"/>
  <c r="V337"/>
  <c r="Q338"/>
  <c r="R338"/>
  <c r="S338"/>
  <c r="T338"/>
  <c r="U338"/>
  <c r="V338"/>
  <c r="Q339"/>
  <c r="R339"/>
  <c r="S339"/>
  <c r="T339"/>
  <c r="U339"/>
  <c r="V339"/>
  <c r="Q340"/>
  <c r="R340"/>
  <c r="S340"/>
  <c r="T340"/>
  <c r="U340"/>
  <c r="V340"/>
  <c r="Q341"/>
  <c r="R341"/>
  <c r="S341"/>
  <c r="T341"/>
  <c r="U341"/>
  <c r="V341"/>
  <c r="Q342"/>
  <c r="R342"/>
  <c r="S342"/>
  <c r="T342"/>
  <c r="U342"/>
  <c r="V342"/>
  <c r="Q343"/>
  <c r="R343"/>
  <c r="S343"/>
  <c r="T343"/>
  <c r="U343"/>
  <c r="V343"/>
  <c r="Q344"/>
  <c r="R344"/>
  <c r="S344"/>
  <c r="T344"/>
  <c r="U344"/>
  <c r="V344"/>
  <c r="Q345"/>
  <c r="R345"/>
  <c r="S345"/>
  <c r="T345"/>
  <c r="U345"/>
  <c r="V345"/>
  <c r="Q346"/>
  <c r="R346"/>
  <c r="S346"/>
  <c r="T346"/>
  <c r="U346"/>
  <c r="V346"/>
  <c r="Q347"/>
  <c r="R347"/>
  <c r="S347"/>
  <c r="T347"/>
  <c r="U347"/>
  <c r="V347"/>
  <c r="Q348"/>
  <c r="R348"/>
  <c r="S348"/>
  <c r="T348"/>
  <c r="U348"/>
  <c r="V348"/>
  <c r="Q349"/>
  <c r="R349"/>
  <c r="S349"/>
  <c r="T349"/>
  <c r="U349"/>
  <c r="V349"/>
  <c r="Q350"/>
  <c r="R350"/>
  <c r="S350"/>
  <c r="T350"/>
  <c r="U350"/>
  <c r="V350"/>
  <c r="Q351"/>
  <c r="R351"/>
  <c r="S351"/>
  <c r="T351"/>
  <c r="U351"/>
  <c r="V351"/>
  <c r="Q352"/>
  <c r="R352"/>
  <c r="S352"/>
  <c r="T352"/>
  <c r="U352"/>
  <c r="V352"/>
  <c r="Q353"/>
  <c r="R353"/>
  <c r="S353"/>
  <c r="T353"/>
  <c r="U353"/>
  <c r="V353"/>
  <c r="Q354"/>
  <c r="R354"/>
  <c r="S354"/>
  <c r="T354"/>
  <c r="U354"/>
  <c r="V354"/>
  <c r="Q355"/>
  <c r="R355"/>
  <c r="S355"/>
  <c r="T355"/>
  <c r="U355"/>
  <c r="V355"/>
  <c r="Q356"/>
  <c r="R356"/>
  <c r="S356"/>
  <c r="T356"/>
  <c r="U356"/>
  <c r="V356"/>
  <c r="Q357"/>
  <c r="R357"/>
  <c r="S357"/>
  <c r="T357"/>
  <c r="U357"/>
  <c r="V357"/>
  <c r="Q358"/>
  <c r="R358"/>
  <c r="S358"/>
  <c r="T358"/>
  <c r="U358"/>
  <c r="V358"/>
  <c r="Q359"/>
  <c r="R359"/>
  <c r="S359"/>
  <c r="T359"/>
  <c r="U359"/>
  <c r="V359"/>
  <c r="Q360"/>
  <c r="R360"/>
  <c r="S360"/>
  <c r="T360"/>
  <c r="U360"/>
  <c r="V360"/>
  <c r="Q361"/>
  <c r="R361"/>
  <c r="S361"/>
  <c r="T361"/>
  <c r="U361"/>
  <c r="V361"/>
  <c r="Q362"/>
  <c r="R362"/>
  <c r="S362"/>
  <c r="T362"/>
  <c r="U362"/>
  <c r="V362"/>
  <c r="Q363"/>
  <c r="R363"/>
  <c r="S363"/>
  <c r="T363"/>
  <c r="U363"/>
  <c r="V363"/>
  <c r="Q364"/>
  <c r="R364"/>
  <c r="S364"/>
  <c r="T364"/>
  <c r="U364"/>
  <c r="V364"/>
  <c r="Q365"/>
  <c r="R365"/>
  <c r="S365"/>
  <c r="T365"/>
  <c r="U365"/>
  <c r="V365"/>
  <c r="Q366"/>
  <c r="R366"/>
  <c r="S366"/>
  <c r="T366"/>
  <c r="U366"/>
  <c r="V366"/>
  <c r="Q367"/>
  <c r="R367"/>
  <c r="S367"/>
  <c r="T367"/>
  <c r="U367"/>
  <c r="V367"/>
  <c r="Q368"/>
  <c r="R368"/>
  <c r="S368"/>
  <c r="T368"/>
  <c r="U368"/>
  <c r="V368"/>
  <c r="Q369"/>
  <c r="R369"/>
  <c r="S369"/>
  <c r="T369"/>
  <c r="U369"/>
  <c r="V369"/>
  <c r="Q370"/>
  <c r="R370"/>
  <c r="S370"/>
  <c r="T370"/>
  <c r="U370"/>
  <c r="V370"/>
  <c r="Q371"/>
  <c r="R371"/>
  <c r="S371"/>
  <c r="T371"/>
  <c r="U371"/>
  <c r="V371"/>
  <c r="Q372"/>
  <c r="R372"/>
  <c r="S372"/>
  <c r="T372"/>
  <c r="U372"/>
  <c r="V372"/>
  <c r="Q373"/>
  <c r="R373"/>
  <c r="S373"/>
  <c r="T373"/>
  <c r="U373"/>
  <c r="V373"/>
  <c r="Q374"/>
  <c r="R374"/>
  <c r="S374"/>
  <c r="T374"/>
  <c r="U374"/>
  <c r="V374"/>
  <c r="Q375"/>
  <c r="R375"/>
  <c r="S375"/>
  <c r="T375"/>
  <c r="U375"/>
  <c r="V375"/>
  <c r="Q376"/>
  <c r="R376"/>
  <c r="S376"/>
  <c r="T376"/>
  <c r="U376"/>
  <c r="V376"/>
  <c r="Q377"/>
  <c r="R377"/>
  <c r="S377"/>
  <c r="T377"/>
  <c r="U377"/>
  <c r="V377"/>
  <c r="Q378"/>
  <c r="R378"/>
  <c r="S378"/>
  <c r="T378"/>
  <c r="U378"/>
  <c r="V378"/>
  <c r="Q379"/>
  <c r="R379"/>
  <c r="S379"/>
  <c r="T379"/>
  <c r="U379"/>
  <c r="V379"/>
  <c r="Q380"/>
  <c r="R380"/>
  <c r="S380"/>
  <c r="T380"/>
  <c r="U380"/>
  <c r="V380"/>
  <c r="Q381"/>
  <c r="R381"/>
  <c r="S381"/>
  <c r="T381"/>
  <c r="U381"/>
  <c r="V381"/>
  <c r="Q382"/>
  <c r="R382"/>
  <c r="S382"/>
  <c r="T382"/>
  <c r="U382"/>
  <c r="V382"/>
  <c r="Q383"/>
  <c r="R383"/>
  <c r="S383"/>
  <c r="T383"/>
  <c r="U383"/>
  <c r="V383"/>
  <c r="Q384"/>
  <c r="R384"/>
  <c r="S384"/>
  <c r="T384"/>
  <c r="U384"/>
  <c r="V384"/>
  <c r="Q385"/>
  <c r="R385"/>
  <c r="S385"/>
  <c r="T385"/>
  <c r="U385"/>
  <c r="V385"/>
  <c r="Q386"/>
  <c r="R386"/>
  <c r="S386"/>
  <c r="T386"/>
  <c r="U386"/>
  <c r="V386"/>
  <c r="Q387"/>
  <c r="R387"/>
  <c r="S387"/>
  <c r="T387"/>
  <c r="U387"/>
  <c r="V387"/>
  <c r="Q388"/>
  <c r="R388"/>
  <c r="S388"/>
  <c r="T388"/>
  <c r="U388"/>
  <c r="V388"/>
  <c r="Q389"/>
  <c r="R389"/>
  <c r="S389"/>
  <c r="T389"/>
  <c r="U389"/>
  <c r="V389"/>
  <c r="Q390"/>
  <c r="R390"/>
  <c r="S390"/>
  <c r="T390"/>
  <c r="U390"/>
  <c r="V390"/>
  <c r="Q391"/>
  <c r="R391"/>
  <c r="S391"/>
  <c r="T391"/>
  <c r="U391"/>
  <c r="V391"/>
  <c r="Q392"/>
  <c r="R392"/>
  <c r="S392"/>
  <c r="T392"/>
  <c r="U392"/>
  <c r="V392"/>
  <c r="Q393"/>
  <c r="R393"/>
  <c r="S393"/>
  <c r="T393"/>
  <c r="U393"/>
  <c r="V393"/>
  <c r="Q394"/>
  <c r="R394"/>
  <c r="S394"/>
  <c r="T394"/>
  <c r="U394"/>
  <c r="V394"/>
  <c r="Q395"/>
  <c r="R395"/>
  <c r="S395"/>
  <c r="T395"/>
  <c r="U395"/>
  <c r="V395"/>
  <c r="Q396"/>
  <c r="R396"/>
  <c r="S396"/>
  <c r="T396"/>
  <c r="U396"/>
  <c r="V396"/>
  <c r="Q397"/>
  <c r="R397"/>
  <c r="S397"/>
  <c r="T397"/>
  <c r="U397"/>
  <c r="V397"/>
  <c r="Q398"/>
  <c r="R398"/>
  <c r="S398"/>
  <c r="T398"/>
  <c r="U398"/>
  <c r="V398"/>
  <c r="Q399"/>
  <c r="R399"/>
  <c r="S399"/>
  <c r="T399"/>
  <c r="U399"/>
  <c r="V399"/>
  <c r="Q400"/>
  <c r="R400"/>
  <c r="S400"/>
  <c r="T400"/>
  <c r="U400"/>
  <c r="V400"/>
  <c r="Q401"/>
  <c r="R401"/>
  <c r="S401"/>
  <c r="T401"/>
  <c r="U401"/>
  <c r="V401"/>
  <c r="Q402"/>
  <c r="R402"/>
  <c r="S402"/>
  <c r="T402"/>
  <c r="U402"/>
  <c r="V402"/>
  <c r="Q403"/>
  <c r="R403"/>
  <c r="S403"/>
  <c r="T403"/>
  <c r="U403"/>
  <c r="V403"/>
  <c r="Q404"/>
  <c r="R404"/>
  <c r="S404"/>
  <c r="T404"/>
  <c r="U404"/>
  <c r="V404"/>
  <c r="Q405"/>
  <c r="R405"/>
  <c r="S405"/>
  <c r="T405"/>
  <c r="U405"/>
  <c r="V405"/>
  <c r="Q406"/>
  <c r="R406"/>
  <c r="S406"/>
  <c r="T406"/>
  <c r="U406"/>
  <c r="V406"/>
  <c r="Q407"/>
  <c r="R407"/>
  <c r="S407"/>
  <c r="T407"/>
  <c r="U407"/>
  <c r="V407"/>
  <c r="Q408"/>
  <c r="R408"/>
  <c r="S408"/>
  <c r="T408"/>
  <c r="U408"/>
  <c r="V408"/>
  <c r="Q409"/>
  <c r="R409"/>
  <c r="S409"/>
  <c r="T409"/>
  <c r="U409"/>
  <c r="V409"/>
  <c r="Q410"/>
  <c r="R410"/>
  <c r="S410"/>
  <c r="T410"/>
  <c r="U410"/>
  <c r="V410"/>
  <c r="Q411"/>
  <c r="R411"/>
  <c r="S411"/>
  <c r="T411"/>
  <c r="U411"/>
  <c r="V411"/>
  <c r="Q412"/>
  <c r="R412"/>
  <c r="S412"/>
  <c r="T412"/>
  <c r="U412"/>
  <c r="V412"/>
  <c r="Q413"/>
  <c r="R413"/>
  <c r="S413"/>
  <c r="T413"/>
  <c r="U413"/>
  <c r="V413"/>
  <c r="Q414"/>
  <c r="R414"/>
  <c r="S414"/>
  <c r="T414"/>
  <c r="U414"/>
  <c r="V414"/>
  <c r="Q415"/>
  <c r="R415"/>
  <c r="S415"/>
  <c r="T415"/>
  <c r="U415"/>
  <c r="V415"/>
  <c r="Q416"/>
  <c r="R416"/>
  <c r="S416"/>
  <c r="T416"/>
  <c r="U416"/>
  <c r="V416"/>
  <c r="Q417"/>
  <c r="R417"/>
  <c r="S417"/>
  <c r="T417"/>
  <c r="U417"/>
  <c r="V417"/>
  <c r="Q418"/>
  <c r="R418"/>
  <c r="S418"/>
  <c r="T418"/>
  <c r="U418"/>
  <c r="V418"/>
  <c r="Q419"/>
  <c r="R419"/>
  <c r="S419"/>
  <c r="T419"/>
  <c r="U419"/>
  <c r="V419"/>
  <c r="Q420"/>
  <c r="R420"/>
  <c r="S420"/>
  <c r="T420"/>
  <c r="U420"/>
  <c r="V420"/>
  <c r="Q421"/>
  <c r="R421"/>
  <c r="S421"/>
  <c r="T421"/>
  <c r="U421"/>
  <c r="V421"/>
  <c r="Q422"/>
  <c r="R422"/>
  <c r="S422"/>
  <c r="T422"/>
  <c r="U422"/>
  <c r="V422"/>
  <c r="Q423"/>
  <c r="R423"/>
  <c r="S423"/>
  <c r="T423"/>
  <c r="U423"/>
  <c r="V423"/>
  <c r="Q424"/>
  <c r="R424"/>
  <c r="S424"/>
  <c r="T424"/>
  <c r="U424"/>
  <c r="V424"/>
  <c r="Q425"/>
  <c r="R425"/>
  <c r="S425"/>
  <c r="T425"/>
  <c r="U425"/>
  <c r="V425"/>
  <c r="Q426"/>
  <c r="R426"/>
  <c r="S426"/>
  <c r="T426"/>
  <c r="U426"/>
  <c r="V426"/>
  <c r="Q427"/>
  <c r="R427"/>
  <c r="S427"/>
  <c r="T427"/>
  <c r="U427"/>
  <c r="V427"/>
  <c r="Q428"/>
  <c r="R428"/>
  <c r="S428"/>
  <c r="T428"/>
  <c r="U428"/>
  <c r="V428"/>
  <c r="Q429"/>
  <c r="R429"/>
  <c r="S429"/>
  <c r="T429"/>
  <c r="U429"/>
  <c r="V429"/>
  <c r="Q430"/>
  <c r="R430"/>
  <c r="S430"/>
  <c r="T430"/>
  <c r="U430"/>
  <c r="V430"/>
  <c r="Q431"/>
  <c r="R431"/>
  <c r="S431"/>
  <c r="T431"/>
  <c r="U431"/>
  <c r="V431"/>
  <c r="Q432"/>
  <c r="R432"/>
  <c r="S432"/>
  <c r="T432"/>
  <c r="U432"/>
  <c r="V432"/>
  <c r="Q433"/>
  <c r="R433"/>
  <c r="S433"/>
  <c r="T433"/>
  <c r="U433"/>
  <c r="V433"/>
  <c r="Q434"/>
  <c r="R434"/>
  <c r="S434"/>
  <c r="T434"/>
  <c r="U434"/>
  <c r="V434"/>
  <c r="Q435"/>
  <c r="R435"/>
  <c r="S435"/>
  <c r="T435"/>
  <c r="U435"/>
  <c r="V435"/>
  <c r="Q436"/>
  <c r="R436"/>
  <c r="S436"/>
  <c r="T436"/>
  <c r="U436"/>
  <c r="V436"/>
  <c r="Q437"/>
  <c r="R437"/>
  <c r="S437"/>
  <c r="T437"/>
  <c r="U437"/>
  <c r="V437"/>
  <c r="Q438"/>
  <c r="R438"/>
  <c r="S438"/>
  <c r="T438"/>
  <c r="U438"/>
  <c r="V438"/>
  <c r="Q439"/>
  <c r="R439"/>
  <c r="S439"/>
  <c r="T439"/>
  <c r="U439"/>
  <c r="V439"/>
  <c r="Q440"/>
  <c r="R440"/>
  <c r="S440"/>
  <c r="T440"/>
  <c r="U440"/>
  <c r="V440"/>
  <c r="Q441"/>
  <c r="R441"/>
  <c r="S441"/>
  <c r="T441"/>
  <c r="U441"/>
  <c r="V441"/>
  <c r="Q442"/>
  <c r="R442"/>
  <c r="S442"/>
  <c r="T442"/>
  <c r="U442"/>
  <c r="V442"/>
  <c r="Q443"/>
  <c r="R443"/>
  <c r="S443"/>
  <c r="T443"/>
  <c r="U443"/>
  <c r="V443"/>
  <c r="Q444"/>
  <c r="R444"/>
  <c r="S444"/>
  <c r="T444"/>
  <c r="U444"/>
  <c r="V444"/>
  <c r="Q445"/>
  <c r="R445"/>
  <c r="S445"/>
  <c r="T445"/>
  <c r="U445"/>
  <c r="V445"/>
  <c r="Q446"/>
  <c r="R446"/>
  <c r="S446"/>
  <c r="T446"/>
  <c r="U446"/>
  <c r="V446"/>
  <c r="Q447"/>
  <c r="R447"/>
  <c r="S447"/>
  <c r="T447"/>
  <c r="U447"/>
  <c r="V447"/>
  <c r="Q448"/>
  <c r="R448"/>
  <c r="S448"/>
  <c r="T448"/>
  <c r="U448"/>
  <c r="V448"/>
  <c r="Q449"/>
  <c r="R449"/>
  <c r="S449"/>
  <c r="T449"/>
  <c r="U449"/>
  <c r="V449"/>
  <c r="Q450"/>
  <c r="R450"/>
  <c r="S450"/>
  <c r="T450"/>
  <c r="U450"/>
  <c r="V450"/>
  <c r="Q451"/>
  <c r="R451"/>
  <c r="S451"/>
  <c r="T451"/>
  <c r="U451"/>
  <c r="V451"/>
  <c r="Q452"/>
  <c r="R452"/>
  <c r="S452"/>
  <c r="T452"/>
  <c r="U452"/>
  <c r="V452"/>
  <c r="Q453"/>
  <c r="R453"/>
  <c r="S453"/>
  <c r="T453"/>
  <c r="U453"/>
  <c r="V453"/>
  <c r="Q454"/>
  <c r="R454"/>
  <c r="S454"/>
  <c r="T454"/>
  <c r="U454"/>
  <c r="V454"/>
  <c r="Q455"/>
  <c r="R455"/>
  <c r="S455"/>
  <c r="T455"/>
  <c r="U455"/>
  <c r="V455"/>
  <c r="Q456"/>
  <c r="R456"/>
  <c r="S456"/>
  <c r="T456"/>
  <c r="U456"/>
  <c r="V456"/>
  <c r="Q457"/>
  <c r="R457"/>
  <c r="S457"/>
  <c r="T457"/>
  <c r="U457"/>
  <c r="V457"/>
  <c r="Q458"/>
  <c r="R458"/>
  <c r="S458"/>
  <c r="T458"/>
  <c r="U458"/>
  <c r="V458"/>
  <c r="Q459"/>
  <c r="R459"/>
  <c r="S459"/>
  <c r="T459"/>
  <c r="U459"/>
  <c r="V459"/>
  <c r="Q460"/>
  <c r="R460"/>
  <c r="S460"/>
  <c r="T460"/>
  <c r="U460"/>
  <c r="V460"/>
  <c r="Q461"/>
  <c r="R461"/>
  <c r="S461"/>
  <c r="T461"/>
  <c r="U461"/>
  <c r="V461"/>
  <c r="Q462"/>
  <c r="R462"/>
  <c r="S462"/>
  <c r="T462"/>
  <c r="U462"/>
  <c r="V462"/>
  <c r="Q463"/>
  <c r="R463"/>
  <c r="S463"/>
  <c r="T463"/>
  <c r="U463"/>
  <c r="V463"/>
  <c r="Q464"/>
  <c r="R464"/>
  <c r="S464"/>
  <c r="T464"/>
  <c r="U464"/>
  <c r="V464"/>
  <c r="Q465"/>
  <c r="R465"/>
  <c r="S465"/>
  <c r="T465"/>
  <c r="U465"/>
  <c r="V465"/>
  <c r="Q466"/>
  <c r="R466"/>
  <c r="S466"/>
  <c r="T466"/>
  <c r="U466"/>
  <c r="V466"/>
  <c r="Q467"/>
  <c r="R467"/>
  <c r="S467"/>
  <c r="T467"/>
  <c r="U467"/>
  <c r="V467"/>
  <c r="Q468"/>
  <c r="R468"/>
  <c r="S468"/>
  <c r="T468"/>
  <c r="U468"/>
  <c r="V468"/>
  <c r="Q469"/>
  <c r="R469"/>
  <c r="S469"/>
  <c r="T469"/>
  <c r="U469"/>
  <c r="V469"/>
  <c r="Q470"/>
  <c r="R470"/>
  <c r="S470"/>
  <c r="T470"/>
  <c r="U470"/>
  <c r="V470"/>
  <c r="Q471"/>
  <c r="R471"/>
  <c r="S471"/>
  <c r="T471"/>
  <c r="U471"/>
  <c r="V471"/>
  <c r="Q472"/>
  <c r="R472"/>
  <c r="S472"/>
  <c r="T472"/>
  <c r="U472"/>
  <c r="V472"/>
  <c r="Q473"/>
  <c r="R473"/>
  <c r="S473"/>
  <c r="T473"/>
  <c r="U473"/>
  <c r="V473"/>
  <c r="Q474"/>
  <c r="R474"/>
  <c r="S474"/>
  <c r="T474"/>
  <c r="U474"/>
  <c r="V474"/>
  <c r="Q475"/>
  <c r="R475"/>
  <c r="S475"/>
  <c r="T475"/>
  <c r="U475"/>
  <c r="V475"/>
  <c r="Q476"/>
  <c r="R476"/>
  <c r="S476"/>
  <c r="T476"/>
  <c r="U476"/>
  <c r="V476"/>
  <c r="Q477"/>
  <c r="R477"/>
  <c r="S477"/>
  <c r="T477"/>
  <c r="U477"/>
  <c r="V477"/>
  <c r="Q478"/>
  <c r="R478"/>
  <c r="S478"/>
  <c r="T478"/>
  <c r="U478"/>
  <c r="V478"/>
  <c r="Q479"/>
  <c r="R479"/>
  <c r="S479"/>
  <c r="T479"/>
  <c r="U479"/>
  <c r="V479"/>
  <c r="Q480"/>
  <c r="R480"/>
  <c r="S480"/>
  <c r="T480"/>
  <c r="U480"/>
  <c r="V480"/>
  <c r="Q481"/>
  <c r="R481"/>
  <c r="S481"/>
  <c r="T481"/>
  <c r="U481"/>
  <c r="V481"/>
  <c r="Q482"/>
  <c r="R482"/>
  <c r="S482"/>
  <c r="T482"/>
  <c r="U482"/>
  <c r="V482"/>
  <c r="Q483"/>
  <c r="R483"/>
  <c r="S483"/>
  <c r="T483"/>
  <c r="U483"/>
  <c r="V483"/>
  <c r="Q484"/>
  <c r="R484"/>
  <c r="S484"/>
  <c r="T484"/>
  <c r="U484"/>
  <c r="V484"/>
  <c r="Q485"/>
  <c r="R485"/>
  <c r="S485"/>
  <c r="T485"/>
  <c r="U485"/>
  <c r="V485"/>
  <c r="Q486"/>
  <c r="R486"/>
  <c r="S486"/>
  <c r="T486"/>
  <c r="U486"/>
  <c r="V486"/>
  <c r="Q487"/>
  <c r="R487"/>
  <c r="S487"/>
  <c r="T487"/>
  <c r="U487"/>
  <c r="V487"/>
  <c r="Q488"/>
  <c r="R488"/>
  <c r="S488"/>
  <c r="T488"/>
  <c r="U488"/>
  <c r="V488"/>
  <c r="Q489"/>
  <c r="R489"/>
  <c r="S489"/>
  <c r="T489"/>
  <c r="U489"/>
  <c r="V489"/>
  <c r="Q490"/>
  <c r="R490"/>
  <c r="S490"/>
  <c r="T490"/>
  <c r="U490"/>
  <c r="V490"/>
  <c r="Q491"/>
  <c r="R491"/>
  <c r="S491"/>
  <c r="T491"/>
  <c r="U491"/>
  <c r="V491"/>
  <c r="Q492"/>
  <c r="R492"/>
  <c r="S492"/>
  <c r="T492"/>
  <c r="U492"/>
  <c r="V492"/>
  <c r="Q493"/>
  <c r="R493"/>
  <c r="S493"/>
  <c r="T493"/>
  <c r="U493"/>
  <c r="V493"/>
  <c r="Q494"/>
  <c r="R494"/>
  <c r="S494"/>
  <c r="T494"/>
  <c r="U494"/>
  <c r="V494"/>
  <c r="Q495"/>
  <c r="R495"/>
  <c r="S495"/>
  <c r="T495"/>
  <c r="U495"/>
  <c r="V495"/>
  <c r="Q496"/>
  <c r="R496"/>
  <c r="S496"/>
  <c r="T496"/>
  <c r="U496"/>
  <c r="V496"/>
  <c r="Q497"/>
  <c r="R497"/>
  <c r="S497"/>
  <c r="T497"/>
  <c r="U497"/>
  <c r="V497"/>
  <c r="Q498"/>
  <c r="R498"/>
  <c r="S498"/>
  <c r="T498"/>
  <c r="U498"/>
  <c r="V498"/>
  <c r="Q499"/>
  <c r="R499"/>
  <c r="S499"/>
  <c r="T499"/>
  <c r="U499"/>
  <c r="V499"/>
  <c r="Q500"/>
  <c r="R500"/>
  <c r="S500"/>
  <c r="T500"/>
  <c r="U500"/>
  <c r="V500"/>
  <c r="Q501"/>
  <c r="R501"/>
  <c r="S501"/>
  <c r="T501"/>
  <c r="U501"/>
  <c r="V501"/>
  <c r="Q502"/>
  <c r="R502"/>
  <c r="S502"/>
  <c r="T502"/>
  <c r="U502"/>
  <c r="V502"/>
  <c r="Q503"/>
  <c r="R503"/>
  <c r="S503"/>
  <c r="T503"/>
  <c r="U503"/>
  <c r="V503"/>
  <c r="Q504"/>
  <c r="R504"/>
  <c r="S504"/>
  <c r="T504"/>
  <c r="U504"/>
  <c r="V504"/>
  <c r="Q505"/>
  <c r="R505"/>
  <c r="S505"/>
  <c r="T505"/>
  <c r="U505"/>
  <c r="V505"/>
  <c r="Q506"/>
  <c r="R506"/>
  <c r="S506"/>
  <c r="T506"/>
  <c r="U506"/>
  <c r="V506"/>
  <c r="Q507"/>
  <c r="R507"/>
  <c r="S507"/>
  <c r="T507"/>
  <c r="U507"/>
  <c r="V507"/>
  <c r="Q508"/>
  <c r="R508"/>
  <c r="S508"/>
  <c r="T508"/>
  <c r="U508"/>
  <c r="V508"/>
  <c r="Q509"/>
  <c r="R509"/>
  <c r="S509"/>
  <c r="T509"/>
  <c r="U509"/>
  <c r="V509"/>
  <c r="Q510"/>
  <c r="R510"/>
  <c r="S510"/>
  <c r="T510"/>
  <c r="U510"/>
  <c r="V510"/>
  <c r="Q511"/>
  <c r="R511"/>
  <c r="S511"/>
  <c r="T511"/>
  <c r="U511"/>
  <c r="V511"/>
  <c r="Q512"/>
  <c r="R512"/>
  <c r="S512"/>
  <c r="T512"/>
  <c r="U512"/>
  <c r="V512"/>
  <c r="Q513"/>
  <c r="R513"/>
  <c r="S513"/>
  <c r="T513"/>
  <c r="U513"/>
  <c r="V513"/>
  <c r="Q514"/>
  <c r="R514"/>
  <c r="S514"/>
  <c r="T514"/>
  <c r="U514"/>
  <c r="V514"/>
  <c r="Q515"/>
  <c r="R515"/>
  <c r="S515"/>
  <c r="T515"/>
  <c r="U515"/>
  <c r="V515"/>
  <c r="Q516"/>
  <c r="R516"/>
  <c r="S516"/>
  <c r="T516"/>
  <c r="U516"/>
  <c r="V516"/>
  <c r="Q517"/>
  <c r="R517"/>
  <c r="S517"/>
  <c r="T517"/>
  <c r="U517"/>
  <c r="V517"/>
  <c r="Q518"/>
  <c r="R518"/>
  <c r="S518"/>
  <c r="T518"/>
  <c r="U518"/>
  <c r="V518"/>
  <c r="Q519"/>
  <c r="R519"/>
  <c r="S519"/>
  <c r="T519"/>
  <c r="U519"/>
  <c r="V519"/>
  <c r="Q520"/>
  <c r="R520"/>
  <c r="S520"/>
  <c r="T520"/>
  <c r="U520"/>
  <c r="V520"/>
  <c r="Q521"/>
  <c r="R521"/>
  <c r="S521"/>
  <c r="T521"/>
  <c r="U521"/>
  <c r="V521"/>
  <c r="Q522"/>
  <c r="R522"/>
  <c r="S522"/>
  <c r="T522"/>
  <c r="U522"/>
  <c r="V522"/>
  <c r="Q523"/>
  <c r="R523"/>
  <c r="S523"/>
  <c r="T523"/>
  <c r="U523"/>
  <c r="V523"/>
  <c r="Q524"/>
  <c r="R524"/>
  <c r="S524"/>
  <c r="T524"/>
  <c r="U524"/>
  <c r="V524"/>
  <c r="Q525"/>
  <c r="R525"/>
  <c r="S525"/>
  <c r="T525"/>
  <c r="U525"/>
  <c r="V525"/>
  <c r="Q526"/>
  <c r="R526"/>
  <c r="S526"/>
  <c r="T526"/>
  <c r="U526"/>
  <c r="V526"/>
  <c r="Q527"/>
  <c r="R527"/>
  <c r="S527"/>
  <c r="T527"/>
  <c r="U527"/>
  <c r="V527"/>
  <c r="Q528"/>
  <c r="R528"/>
  <c r="S528"/>
  <c r="T528"/>
  <c r="U528"/>
  <c r="V528"/>
  <c r="Q529"/>
  <c r="R529"/>
  <c r="S529"/>
  <c r="T529"/>
  <c r="U529"/>
  <c r="V529"/>
  <c r="Q530"/>
  <c r="R530"/>
  <c r="S530"/>
  <c r="T530"/>
  <c r="U530"/>
  <c r="V530"/>
  <c r="Q531"/>
  <c r="R531"/>
  <c r="S531"/>
  <c r="T531"/>
  <c r="U531"/>
  <c r="V531"/>
  <c r="Q532"/>
  <c r="R532"/>
  <c r="S532"/>
  <c r="T532"/>
  <c r="U532"/>
  <c r="V532"/>
  <c r="Q533"/>
  <c r="R533"/>
  <c r="S533"/>
  <c r="T533"/>
  <c r="U533"/>
  <c r="V533"/>
  <c r="Q534"/>
  <c r="R534"/>
  <c r="S534"/>
  <c r="T534"/>
  <c r="U534"/>
  <c r="V534"/>
  <c r="Q535"/>
  <c r="R535"/>
  <c r="S535"/>
  <c r="T535"/>
  <c r="U535"/>
  <c r="V535"/>
  <c r="Q536"/>
  <c r="R536"/>
  <c r="S536"/>
  <c r="T536"/>
  <c r="U536"/>
  <c r="V536"/>
  <c r="Q537"/>
  <c r="R537"/>
  <c r="S537"/>
  <c r="T537"/>
  <c r="U537"/>
  <c r="V537"/>
  <c r="Q538"/>
  <c r="R538"/>
  <c r="S538"/>
  <c r="T538"/>
  <c r="U538"/>
  <c r="V538"/>
  <c r="Q539"/>
  <c r="R539"/>
  <c r="S539"/>
  <c r="T539"/>
  <c r="U539"/>
  <c r="V539"/>
  <c r="Q540"/>
  <c r="R540"/>
  <c r="S540"/>
  <c r="T540"/>
  <c r="U540"/>
  <c r="V540"/>
  <c r="Q541"/>
  <c r="R541"/>
  <c r="S541"/>
  <c r="T541"/>
  <c r="U541"/>
  <c r="V541"/>
  <c r="Q542"/>
  <c r="R542"/>
  <c r="S542"/>
  <c r="T542"/>
  <c r="U542"/>
  <c r="V542"/>
  <c r="Q543"/>
  <c r="R543"/>
  <c r="S543"/>
  <c r="T543"/>
  <c r="U543"/>
  <c r="V543"/>
  <c r="Q544"/>
  <c r="R544"/>
  <c r="S544"/>
  <c r="T544"/>
  <c r="U544"/>
  <c r="V544"/>
  <c r="Q545"/>
  <c r="R545"/>
  <c r="S545"/>
  <c r="T545"/>
  <c r="U545"/>
  <c r="V545"/>
  <c r="Q546"/>
  <c r="R546"/>
  <c r="S546"/>
  <c r="T546"/>
  <c r="U546"/>
  <c r="V546"/>
  <c r="Q547"/>
  <c r="R547"/>
  <c r="S547"/>
  <c r="T547"/>
  <c r="U547"/>
  <c r="V547"/>
  <c r="Q548"/>
  <c r="R548"/>
  <c r="S548"/>
  <c r="T548"/>
  <c r="U548"/>
  <c r="V548"/>
  <c r="Q549"/>
  <c r="R549"/>
  <c r="S549"/>
  <c r="T549"/>
  <c r="U549"/>
  <c r="V549"/>
  <c r="Q550"/>
  <c r="R550"/>
  <c r="S550"/>
  <c r="T550"/>
  <c r="U550"/>
  <c r="V550"/>
  <c r="Q551"/>
  <c r="R551"/>
  <c r="S551"/>
  <c r="T551"/>
  <c r="U551"/>
  <c r="V551"/>
  <c r="Q552"/>
  <c r="R552"/>
  <c r="S552"/>
  <c r="T552"/>
  <c r="U552"/>
  <c r="V552"/>
  <c r="Q553"/>
  <c r="R553"/>
  <c r="S553"/>
  <c r="T553"/>
  <c r="U553"/>
  <c r="V553"/>
  <c r="Q554"/>
  <c r="R554"/>
  <c r="S554"/>
  <c r="T554"/>
  <c r="U554"/>
  <c r="V554"/>
  <c r="Q555"/>
  <c r="R555"/>
  <c r="S555"/>
  <c r="T555"/>
  <c r="U555"/>
  <c r="V555"/>
  <c r="Q556"/>
  <c r="R556"/>
  <c r="S556"/>
  <c r="T556"/>
  <c r="U556"/>
  <c r="V556"/>
  <c r="Q557"/>
  <c r="R557"/>
  <c r="S557"/>
  <c r="T557"/>
  <c r="U557"/>
  <c r="V557"/>
  <c r="Q558"/>
  <c r="R558"/>
  <c r="S558"/>
  <c r="T558"/>
  <c r="U558"/>
  <c r="V558"/>
  <c r="Q559"/>
  <c r="R559"/>
  <c r="S559"/>
  <c r="T559"/>
  <c r="U559"/>
  <c r="V559"/>
  <c r="Q560"/>
  <c r="R560"/>
  <c r="S560"/>
  <c r="T560"/>
  <c r="U560"/>
  <c r="V560"/>
  <c r="Q561"/>
  <c r="R561"/>
  <c r="S561"/>
  <c r="T561"/>
  <c r="U561"/>
  <c r="V561"/>
  <c r="Q562"/>
  <c r="R562"/>
  <c r="S562"/>
  <c r="T562"/>
  <c r="U562"/>
  <c r="V562"/>
  <c r="Q563"/>
  <c r="R563"/>
  <c r="S563"/>
  <c r="T563"/>
  <c r="U563"/>
  <c r="V563"/>
  <c r="Q564"/>
  <c r="R564"/>
  <c r="S564"/>
  <c r="T564"/>
  <c r="U564"/>
  <c r="V564"/>
  <c r="Q565"/>
  <c r="R565"/>
  <c r="S565"/>
  <c r="T565"/>
  <c r="U565"/>
  <c r="V565"/>
  <c r="Q566"/>
  <c r="R566"/>
  <c r="S566"/>
  <c r="T566"/>
  <c r="U566"/>
  <c r="V566"/>
  <c r="Q567"/>
  <c r="R567"/>
  <c r="S567"/>
  <c r="T567"/>
  <c r="U567"/>
  <c r="V567"/>
  <c r="Q568"/>
  <c r="R568"/>
  <c r="S568"/>
  <c r="T568"/>
  <c r="U568"/>
  <c r="V568"/>
  <c r="Q569"/>
  <c r="R569"/>
  <c r="S569"/>
  <c r="T569"/>
  <c r="U569"/>
  <c r="V569"/>
  <c r="Q570"/>
  <c r="R570"/>
  <c r="S570"/>
  <c r="T570"/>
  <c r="U570"/>
  <c r="V570"/>
  <c r="Q571"/>
  <c r="R571"/>
  <c r="S571"/>
  <c r="T571"/>
  <c r="U571"/>
  <c r="V571"/>
  <c r="Q572"/>
  <c r="R572"/>
  <c r="S572"/>
  <c r="T572"/>
  <c r="U572"/>
  <c r="V572"/>
  <c r="Q573"/>
  <c r="R573"/>
  <c r="S573"/>
  <c r="T573"/>
  <c r="U573"/>
  <c r="V573"/>
  <c r="Q574"/>
  <c r="R574"/>
  <c r="S574"/>
  <c r="T574"/>
  <c r="U574"/>
  <c r="V574"/>
  <c r="Q575"/>
  <c r="R575"/>
  <c r="S575"/>
  <c r="T575"/>
  <c r="U575"/>
  <c r="V575"/>
  <c r="Q576"/>
  <c r="R576"/>
  <c r="S576"/>
  <c r="T576"/>
  <c r="U576"/>
  <c r="V576"/>
  <c r="Q577"/>
  <c r="R577"/>
  <c r="S577"/>
  <c r="T577"/>
  <c r="U577"/>
  <c r="V577"/>
  <c r="Q578"/>
  <c r="R578"/>
  <c r="S578"/>
  <c r="T578"/>
  <c r="U578"/>
  <c r="V578"/>
  <c r="Q579"/>
  <c r="R579"/>
  <c r="S579"/>
  <c r="T579"/>
  <c r="U579"/>
  <c r="V579"/>
  <c r="Q580"/>
  <c r="R580"/>
  <c r="S580"/>
  <c r="T580"/>
  <c r="U580"/>
  <c r="V580"/>
  <c r="Q581"/>
  <c r="R581"/>
  <c r="S581"/>
  <c r="T581"/>
  <c r="U581"/>
  <c r="V581"/>
  <c r="Q582"/>
  <c r="R582"/>
  <c r="S582"/>
  <c r="T582"/>
  <c r="U582"/>
  <c r="V582"/>
  <c r="Q583"/>
  <c r="R583"/>
  <c r="S583"/>
  <c r="T583"/>
  <c r="U583"/>
  <c r="V583"/>
  <c r="Q584"/>
  <c r="R584"/>
  <c r="S584"/>
  <c r="T584"/>
  <c r="U584"/>
  <c r="V584"/>
  <c r="Q585"/>
  <c r="R585"/>
  <c r="S585"/>
  <c r="T585"/>
  <c r="U585"/>
  <c r="V585"/>
  <c r="Q586"/>
  <c r="R586"/>
  <c r="S586"/>
  <c r="T586"/>
  <c r="U586"/>
  <c r="V586"/>
  <c r="Q587"/>
  <c r="R587"/>
  <c r="S587"/>
  <c r="T587"/>
  <c r="U587"/>
  <c r="V587"/>
  <c r="Q588"/>
  <c r="R588"/>
  <c r="S588"/>
  <c r="T588"/>
  <c r="U588"/>
  <c r="V588"/>
  <c r="Q589"/>
  <c r="R589"/>
  <c r="S589"/>
  <c r="T589"/>
  <c r="U589"/>
  <c r="V589"/>
  <c r="Q590"/>
  <c r="R590"/>
  <c r="S590"/>
  <c r="T590"/>
  <c r="U590"/>
  <c r="V590"/>
  <c r="Q591"/>
  <c r="R591"/>
  <c r="S591"/>
  <c r="T591"/>
  <c r="U591"/>
  <c r="V591"/>
  <c r="Q592"/>
  <c r="R592"/>
  <c r="S592"/>
  <c r="T592"/>
  <c r="U592"/>
  <c r="V592"/>
  <c r="Q593"/>
  <c r="R593"/>
  <c r="S593"/>
  <c r="T593"/>
  <c r="U593"/>
  <c r="V593"/>
  <c r="Q594"/>
  <c r="R594"/>
  <c r="S594"/>
  <c r="T594"/>
  <c r="U594"/>
  <c r="V594"/>
  <c r="Q595"/>
  <c r="R595"/>
  <c r="S595"/>
  <c r="T595"/>
  <c r="U595"/>
  <c r="V595"/>
  <c r="Q596"/>
  <c r="R596"/>
  <c r="S596"/>
  <c r="T596"/>
  <c r="U596"/>
  <c r="V596"/>
  <c r="Q597"/>
  <c r="R597"/>
  <c r="S597"/>
  <c r="T597"/>
  <c r="U597"/>
  <c r="V597"/>
  <c r="Q598"/>
  <c r="R598"/>
  <c r="S598"/>
  <c r="T598"/>
  <c r="U598"/>
  <c r="V598"/>
  <c r="Q599"/>
  <c r="R599"/>
  <c r="S599"/>
  <c r="T599"/>
  <c r="U599"/>
  <c r="V599"/>
  <c r="Q600"/>
  <c r="R600"/>
  <c r="S600"/>
  <c r="T600"/>
  <c r="U600"/>
  <c r="V600"/>
  <c r="Q601"/>
  <c r="R601"/>
  <c r="S601"/>
  <c r="T601"/>
  <c r="U601"/>
  <c r="V601"/>
  <c r="Q602"/>
  <c r="R602"/>
  <c r="S602"/>
  <c r="T602"/>
  <c r="U602"/>
  <c r="V602"/>
  <c r="Q603"/>
  <c r="R603"/>
  <c r="S603"/>
  <c r="T603"/>
  <c r="U603"/>
  <c r="V603"/>
  <c r="Q604"/>
  <c r="R604"/>
  <c r="S604"/>
  <c r="T604"/>
  <c r="U604"/>
  <c r="V604"/>
  <c r="Q605"/>
  <c r="R605"/>
  <c r="S605"/>
  <c r="T605"/>
  <c r="U605"/>
  <c r="V605"/>
  <c r="Q606"/>
  <c r="R606"/>
  <c r="S606"/>
  <c r="T606"/>
  <c r="U606"/>
  <c r="V606"/>
  <c r="Q607"/>
  <c r="R607"/>
  <c r="S607"/>
  <c r="T607"/>
  <c r="U607"/>
  <c r="V607"/>
  <c r="Q608"/>
  <c r="R608"/>
  <c r="S608"/>
  <c r="T608"/>
  <c r="U608"/>
  <c r="V608"/>
  <c r="Q609"/>
  <c r="R609"/>
  <c r="S609"/>
  <c r="T609"/>
  <c r="U609"/>
  <c r="V609"/>
  <c r="Q610"/>
  <c r="R610"/>
  <c r="S610"/>
  <c r="T610"/>
  <c r="U610"/>
  <c r="V610"/>
  <c r="Q611"/>
  <c r="R611"/>
  <c r="S611"/>
  <c r="T611"/>
  <c r="U611"/>
  <c r="V611"/>
  <c r="Q612"/>
  <c r="R612"/>
  <c r="S612"/>
  <c r="T612"/>
  <c r="U612"/>
  <c r="V612"/>
  <c r="Q613"/>
  <c r="R613"/>
  <c r="S613"/>
  <c r="T613"/>
  <c r="U613"/>
  <c r="V613"/>
  <c r="Q614"/>
  <c r="R614"/>
  <c r="S614"/>
  <c r="T614"/>
  <c r="U614"/>
  <c r="V614"/>
  <c r="Q615"/>
  <c r="R615"/>
  <c r="S615"/>
  <c r="T615"/>
  <c r="U615"/>
  <c r="V615"/>
  <c r="Q616"/>
  <c r="R616"/>
  <c r="S616"/>
  <c r="T616"/>
  <c r="U616"/>
  <c r="V616"/>
  <c r="Q617"/>
  <c r="R617"/>
  <c r="S617"/>
  <c r="T617"/>
  <c r="U617"/>
  <c r="V617"/>
  <c r="Q618"/>
  <c r="R618"/>
  <c r="S618"/>
  <c r="T618"/>
  <c r="U618"/>
  <c r="V618"/>
  <c r="Q619"/>
  <c r="R619"/>
  <c r="S619"/>
  <c r="T619"/>
  <c r="U619"/>
  <c r="V619"/>
  <c r="Q620"/>
  <c r="R620"/>
  <c r="S620"/>
  <c r="T620"/>
  <c r="U620"/>
  <c r="V620"/>
  <c r="Q621"/>
  <c r="R621"/>
  <c r="S621"/>
  <c r="T621"/>
  <c r="U621"/>
  <c r="V621"/>
  <c r="Q622"/>
  <c r="R622"/>
  <c r="S622"/>
  <c r="T622"/>
  <c r="U622"/>
  <c r="V622"/>
  <c r="Q623"/>
  <c r="R623"/>
  <c r="S623"/>
  <c r="T623"/>
  <c r="U623"/>
  <c r="V623"/>
  <c r="Q624"/>
  <c r="R624"/>
  <c r="S624"/>
  <c r="T624"/>
  <c r="U624"/>
  <c r="V624"/>
  <c r="Q625"/>
  <c r="R625"/>
  <c r="S625"/>
  <c r="T625"/>
  <c r="U625"/>
  <c r="V625"/>
  <c r="Q626"/>
  <c r="R626"/>
  <c r="S626"/>
  <c r="T626"/>
  <c r="U626"/>
  <c r="V626"/>
  <c r="Q627"/>
  <c r="R627"/>
  <c r="S627"/>
  <c r="T627"/>
  <c r="U627"/>
  <c r="V627"/>
  <c r="Q628"/>
  <c r="R628"/>
  <c r="S628"/>
  <c r="T628"/>
  <c r="U628"/>
  <c r="V628"/>
  <c r="Q629"/>
  <c r="R629"/>
  <c r="S629"/>
  <c r="T629"/>
  <c r="U629"/>
  <c r="V629"/>
  <c r="Q630"/>
  <c r="R630"/>
  <c r="S630"/>
  <c r="T630"/>
  <c r="U630"/>
  <c r="V630"/>
  <c r="Q631"/>
  <c r="R631"/>
  <c r="S631"/>
  <c r="T631"/>
  <c r="U631"/>
  <c r="V631"/>
  <c r="Q632"/>
  <c r="R632"/>
  <c r="S632"/>
  <c r="T632"/>
  <c r="U632"/>
  <c r="V632"/>
  <c r="Q633"/>
  <c r="R633"/>
  <c r="S633"/>
  <c r="T633"/>
  <c r="U633"/>
  <c r="V633"/>
  <c r="Q634"/>
  <c r="R634"/>
  <c r="S634"/>
  <c r="T634"/>
  <c r="U634"/>
  <c r="V634"/>
  <c r="Q635"/>
  <c r="R635"/>
  <c r="S635"/>
  <c r="T635"/>
  <c r="U635"/>
  <c r="V635"/>
  <c r="Q636"/>
  <c r="R636"/>
  <c r="S636"/>
  <c r="T636"/>
  <c r="U636"/>
  <c r="V636"/>
  <c r="Q637"/>
  <c r="R637"/>
  <c r="S637"/>
  <c r="T637"/>
  <c r="U637"/>
  <c r="V637"/>
  <c r="Q638"/>
  <c r="R638"/>
  <c r="S638"/>
  <c r="T638"/>
  <c r="U638"/>
  <c r="V638"/>
  <c r="Q639"/>
  <c r="R639"/>
  <c r="S639"/>
  <c r="T639"/>
  <c r="U639"/>
  <c r="V639"/>
  <c r="Q640"/>
  <c r="R640"/>
  <c r="S640"/>
  <c r="T640"/>
  <c r="U640"/>
  <c r="V640"/>
  <c r="Q641"/>
  <c r="R641"/>
  <c r="S641"/>
  <c r="T641"/>
  <c r="U641"/>
  <c r="V641"/>
  <c r="Q642"/>
  <c r="R642"/>
  <c r="S642"/>
  <c r="T642"/>
  <c r="U642"/>
  <c r="V642"/>
  <c r="Q643"/>
  <c r="R643"/>
  <c r="S643"/>
  <c r="T643"/>
  <c r="U643"/>
  <c r="V643"/>
  <c r="Q644"/>
  <c r="R644"/>
  <c r="S644"/>
  <c r="T644"/>
  <c r="U644"/>
  <c r="V644"/>
  <c r="Q645"/>
  <c r="R645"/>
  <c r="S645"/>
  <c r="T645"/>
  <c r="U645"/>
  <c r="V645"/>
  <c r="Q646"/>
  <c r="R646"/>
  <c r="S646"/>
  <c r="T646"/>
  <c r="U646"/>
  <c r="V646"/>
  <c r="Q647"/>
  <c r="R647"/>
  <c r="S647"/>
  <c r="T647"/>
  <c r="U647"/>
  <c r="V647"/>
  <c r="Q648"/>
  <c r="R648"/>
  <c r="S648"/>
  <c r="T648"/>
  <c r="U648"/>
  <c r="V648"/>
  <c r="Q649"/>
  <c r="R649"/>
  <c r="S649"/>
  <c r="T649"/>
  <c r="U649"/>
  <c r="V649"/>
  <c r="Q650"/>
  <c r="R650"/>
  <c r="S650"/>
  <c r="T650"/>
  <c r="U650"/>
  <c r="V650"/>
  <c r="Q651"/>
  <c r="R651"/>
  <c r="S651"/>
  <c r="T651"/>
  <c r="U651"/>
  <c r="V651"/>
  <c r="Q652"/>
  <c r="R652"/>
  <c r="S652"/>
  <c r="T652"/>
  <c r="U652"/>
  <c r="V652"/>
  <c r="Q653"/>
  <c r="R653"/>
  <c r="S653"/>
  <c r="T653"/>
  <c r="U653"/>
  <c r="V653"/>
  <c r="Q654"/>
  <c r="R654"/>
  <c r="S654"/>
  <c r="T654"/>
  <c r="U654"/>
  <c r="V654"/>
  <c r="Q655"/>
  <c r="R655"/>
  <c r="S655"/>
  <c r="T655"/>
  <c r="U655"/>
  <c r="V655"/>
  <c r="Q656"/>
  <c r="R656"/>
  <c r="S656"/>
  <c r="T656"/>
  <c r="U656"/>
  <c r="V656"/>
  <c r="Q657"/>
  <c r="R657"/>
  <c r="S657"/>
  <c r="T657"/>
  <c r="U657"/>
  <c r="V657"/>
  <c r="Q658"/>
  <c r="R658"/>
  <c r="S658"/>
  <c r="T658"/>
  <c r="U658"/>
  <c r="V658"/>
  <c r="Q659"/>
  <c r="R659"/>
  <c r="S659"/>
  <c r="T659"/>
  <c r="U659"/>
  <c r="V659"/>
  <c r="Q660"/>
  <c r="R660"/>
  <c r="S660"/>
  <c r="T660"/>
  <c r="U660"/>
  <c r="V660"/>
  <c r="Q661"/>
  <c r="R661"/>
  <c r="S661"/>
  <c r="T661"/>
  <c r="U661"/>
  <c r="V661"/>
  <c r="Q662"/>
  <c r="R662"/>
  <c r="S662"/>
  <c r="T662"/>
  <c r="U662"/>
  <c r="V662"/>
  <c r="Q663"/>
  <c r="R663"/>
  <c r="S663"/>
  <c r="T663"/>
  <c r="U663"/>
  <c r="V663"/>
  <c r="Q664"/>
  <c r="R664"/>
  <c r="S664"/>
  <c r="T664"/>
  <c r="U664"/>
  <c r="V664"/>
  <c r="Q665"/>
  <c r="R665"/>
  <c r="S665"/>
  <c r="T665"/>
  <c r="U665"/>
  <c r="V665"/>
  <c r="Q666"/>
  <c r="R666"/>
  <c r="S666"/>
  <c r="T666"/>
  <c r="U666"/>
  <c r="V666"/>
  <c r="Q667"/>
  <c r="R667"/>
  <c r="S667"/>
  <c r="T667"/>
  <c r="U667"/>
  <c r="V667"/>
  <c r="Q668"/>
  <c r="R668"/>
  <c r="S668"/>
  <c r="T668"/>
  <c r="U668"/>
  <c r="V668"/>
  <c r="Q669"/>
  <c r="R669"/>
  <c r="S669"/>
  <c r="T669"/>
  <c r="U669"/>
  <c r="V669"/>
  <c r="Q670"/>
  <c r="R670"/>
  <c r="S670"/>
  <c r="T670"/>
  <c r="U670"/>
  <c r="V670"/>
  <c r="Q671"/>
  <c r="R671"/>
  <c r="S671"/>
  <c r="T671"/>
  <c r="U671"/>
  <c r="V671"/>
  <c r="Q672"/>
  <c r="R672"/>
  <c r="S672"/>
  <c r="T672"/>
  <c r="U672"/>
  <c r="V672"/>
  <c r="Q673"/>
  <c r="R673"/>
  <c r="S673"/>
  <c r="T673"/>
  <c r="U673"/>
  <c r="V673"/>
  <c r="Q674"/>
  <c r="R674"/>
  <c r="S674"/>
  <c r="T674"/>
  <c r="U674"/>
  <c r="V674"/>
  <c r="Q675"/>
  <c r="R675"/>
  <c r="S675"/>
  <c r="T675"/>
  <c r="U675"/>
  <c r="V675"/>
  <c r="Q676"/>
  <c r="R676"/>
  <c r="S676"/>
  <c r="T676"/>
  <c r="U676"/>
  <c r="V676"/>
  <c r="Q677"/>
  <c r="R677"/>
  <c r="S677"/>
  <c r="T677"/>
  <c r="U677"/>
  <c r="V677"/>
  <c r="Q678"/>
  <c r="R678"/>
  <c r="S678"/>
  <c r="T678"/>
  <c r="U678"/>
  <c r="V678"/>
  <c r="Q679"/>
  <c r="R679"/>
  <c r="S679"/>
  <c r="T679"/>
  <c r="U679"/>
  <c r="V679"/>
  <c r="Q680"/>
  <c r="R680"/>
  <c r="S680"/>
  <c r="T680"/>
  <c r="U680"/>
  <c r="V680"/>
  <c r="Q681"/>
  <c r="R681"/>
  <c r="S681"/>
  <c r="T681"/>
  <c r="U681"/>
  <c r="V681"/>
  <c r="Q682"/>
  <c r="R682"/>
  <c r="S682"/>
  <c r="T682"/>
  <c r="U682"/>
  <c r="V682"/>
  <c r="Q683"/>
  <c r="R683"/>
  <c r="S683"/>
  <c r="T683"/>
  <c r="U683"/>
  <c r="V683"/>
  <c r="Q684"/>
  <c r="R684"/>
  <c r="S684"/>
  <c r="T684"/>
  <c r="U684"/>
  <c r="V684"/>
  <c r="Q685"/>
  <c r="R685"/>
  <c r="S685"/>
  <c r="T685"/>
  <c r="U685"/>
  <c r="V685"/>
  <c r="Q686"/>
  <c r="R686"/>
  <c r="S686"/>
  <c r="T686"/>
  <c r="U686"/>
  <c r="V686"/>
  <c r="Q687"/>
  <c r="R687"/>
  <c r="S687"/>
  <c r="T687"/>
  <c r="U687"/>
  <c r="V687"/>
  <c r="Q688"/>
  <c r="R688"/>
  <c r="S688"/>
  <c r="T688"/>
  <c r="U688"/>
  <c r="V688"/>
  <c r="Q689"/>
  <c r="R689"/>
  <c r="S689"/>
  <c r="T689"/>
  <c r="U689"/>
  <c r="V689"/>
  <c r="Q690"/>
  <c r="R690"/>
  <c r="S690"/>
  <c r="T690"/>
  <c r="U690"/>
  <c r="V690"/>
  <c r="Q691"/>
  <c r="R691"/>
  <c r="S691"/>
  <c r="T691"/>
  <c r="U691"/>
  <c r="V691"/>
  <c r="Q692"/>
  <c r="R692"/>
  <c r="S692"/>
  <c r="T692"/>
  <c r="U692"/>
  <c r="V692"/>
  <c r="Q693"/>
  <c r="R693"/>
  <c r="S693"/>
  <c r="T693"/>
  <c r="U693"/>
  <c r="V693"/>
  <c r="Q694"/>
  <c r="R694"/>
  <c r="S694"/>
  <c r="T694"/>
  <c r="U694"/>
  <c r="V694"/>
  <c r="Q695"/>
  <c r="R695"/>
  <c r="S695"/>
  <c r="T695"/>
  <c r="U695"/>
  <c r="V695"/>
  <c r="Q696"/>
  <c r="R696"/>
  <c r="S696"/>
  <c r="T696"/>
  <c r="U696"/>
  <c r="V696"/>
  <c r="Q697"/>
  <c r="R697"/>
  <c r="S697"/>
  <c r="T697"/>
  <c r="U697"/>
  <c r="V697"/>
  <c r="Q698"/>
  <c r="R698"/>
  <c r="S698"/>
  <c r="T698"/>
  <c r="U698"/>
  <c r="V698"/>
  <c r="Q699"/>
  <c r="R699"/>
  <c r="S699"/>
  <c r="T699"/>
  <c r="U699"/>
  <c r="V699"/>
  <c r="Q700"/>
  <c r="R700"/>
  <c r="S700"/>
  <c r="T700"/>
  <c r="U700"/>
  <c r="V700"/>
  <c r="Q701"/>
  <c r="R701"/>
  <c r="S701"/>
  <c r="T701"/>
  <c r="U701"/>
  <c r="V701"/>
  <c r="Q702"/>
  <c r="R702"/>
  <c r="S702"/>
  <c r="T702"/>
  <c r="U702"/>
  <c r="V702"/>
  <c r="Q703"/>
  <c r="R703"/>
  <c r="S703"/>
  <c r="T703"/>
  <c r="U703"/>
  <c r="V703"/>
  <c r="Q704"/>
  <c r="R704"/>
  <c r="S704"/>
  <c r="T704"/>
  <c r="U704"/>
  <c r="V704"/>
  <c r="Q705"/>
  <c r="R705"/>
  <c r="S705"/>
  <c r="T705"/>
  <c r="U705"/>
  <c r="V705"/>
  <c r="Q706"/>
  <c r="R706"/>
  <c r="S706"/>
  <c r="T706"/>
  <c r="U706"/>
  <c r="V706"/>
  <c r="Q707"/>
  <c r="R707"/>
  <c r="S707"/>
  <c r="T707"/>
  <c r="U707"/>
  <c r="V707"/>
  <c r="Q708"/>
  <c r="R708"/>
  <c r="S708"/>
  <c r="T708"/>
  <c r="U708"/>
  <c r="V708"/>
  <c r="Q709"/>
  <c r="R709"/>
  <c r="S709"/>
  <c r="T709"/>
  <c r="U709"/>
  <c r="V709"/>
  <c r="Q710"/>
  <c r="R710"/>
  <c r="S710"/>
  <c r="T710"/>
  <c r="U710"/>
  <c r="V710"/>
  <c r="Q711"/>
  <c r="R711"/>
  <c r="S711"/>
  <c r="T711"/>
  <c r="U711"/>
  <c r="V711"/>
  <c r="Q712"/>
  <c r="R712"/>
  <c r="S712"/>
  <c r="T712"/>
  <c r="U712"/>
  <c r="V712"/>
  <c r="Q713"/>
  <c r="R713"/>
  <c r="S713"/>
  <c r="T713"/>
  <c r="U713"/>
  <c r="V713"/>
  <c r="Q714"/>
  <c r="R714"/>
  <c r="S714"/>
  <c r="T714"/>
  <c r="U714"/>
  <c r="V714"/>
  <c r="Q715"/>
  <c r="R715"/>
  <c r="S715"/>
  <c r="T715"/>
  <c r="U715"/>
  <c r="V715"/>
  <c r="Q716"/>
  <c r="R716"/>
  <c r="S716"/>
  <c r="T716"/>
  <c r="U716"/>
  <c r="V716"/>
  <c r="Q717"/>
  <c r="R717"/>
  <c r="S717"/>
  <c r="T717"/>
  <c r="U717"/>
  <c r="V717"/>
  <c r="Q718"/>
  <c r="R718"/>
  <c r="S718"/>
  <c r="T718"/>
  <c r="U718"/>
  <c r="V718"/>
  <c r="Q719"/>
  <c r="R719"/>
  <c r="S719"/>
  <c r="T719"/>
  <c r="U719"/>
  <c r="V719"/>
  <c r="Q720"/>
  <c r="R720"/>
  <c r="S720"/>
  <c r="T720"/>
  <c r="U720"/>
  <c r="V720"/>
  <c r="Q721"/>
  <c r="R721"/>
  <c r="S721"/>
  <c r="T721"/>
  <c r="U721"/>
  <c r="V721"/>
  <c r="Q722"/>
  <c r="R722"/>
  <c r="S722"/>
  <c r="T722"/>
  <c r="U722"/>
  <c r="V722"/>
  <c r="Q723"/>
  <c r="R723"/>
  <c r="S723"/>
  <c r="T723"/>
  <c r="U723"/>
  <c r="V723"/>
  <c r="Q724"/>
  <c r="R724"/>
  <c r="S724"/>
  <c r="T724"/>
  <c r="U724"/>
  <c r="V724"/>
  <c r="Q725"/>
  <c r="R725"/>
  <c r="S725"/>
  <c r="T725"/>
  <c r="U725"/>
  <c r="V725"/>
  <c r="Q726"/>
  <c r="R726"/>
  <c r="S726"/>
  <c r="T726"/>
  <c r="U726"/>
  <c r="V726"/>
  <c r="Q727"/>
  <c r="R727"/>
  <c r="S727"/>
  <c r="T727"/>
  <c r="U727"/>
  <c r="V727"/>
  <c r="Q728"/>
  <c r="R728"/>
  <c r="S728"/>
  <c r="T728"/>
  <c r="U728"/>
  <c r="V728"/>
  <c r="Q729"/>
  <c r="R729"/>
  <c r="S729"/>
  <c r="T729"/>
  <c r="U729"/>
  <c r="V729"/>
  <c r="Q730"/>
  <c r="R730"/>
  <c r="S730"/>
  <c r="T730"/>
  <c r="U730"/>
  <c r="V730"/>
  <c r="Q731"/>
  <c r="R731"/>
  <c r="S731"/>
  <c r="T731"/>
  <c r="U731"/>
  <c r="V731"/>
  <c r="Q732"/>
  <c r="R732"/>
  <c r="S732"/>
  <c r="T732"/>
  <c r="U732"/>
  <c r="V732"/>
  <c r="Q733"/>
  <c r="R733"/>
  <c r="S733"/>
  <c r="T733"/>
  <c r="U733"/>
  <c r="V733"/>
  <c r="Q734"/>
  <c r="R734"/>
  <c r="S734"/>
  <c r="T734"/>
  <c r="U734"/>
  <c r="V734"/>
  <c r="Q735"/>
  <c r="R735"/>
  <c r="S735"/>
  <c r="T735"/>
  <c r="U735"/>
  <c r="V735"/>
  <c r="Q736"/>
  <c r="R736"/>
  <c r="S736"/>
  <c r="T736"/>
  <c r="U736"/>
  <c r="V736"/>
  <c r="Q737"/>
  <c r="R737"/>
  <c r="S737"/>
  <c r="T737"/>
  <c r="U737"/>
  <c r="V737"/>
  <c r="Q738"/>
  <c r="R738"/>
  <c r="S738"/>
  <c r="T738"/>
  <c r="U738"/>
  <c r="V738"/>
  <c r="Q739"/>
  <c r="R739"/>
  <c r="S739"/>
  <c r="T739"/>
  <c r="U739"/>
  <c r="V739"/>
  <c r="Q740"/>
  <c r="R740"/>
  <c r="S740"/>
  <c r="T740"/>
  <c r="U740"/>
  <c r="V740"/>
  <c r="Q741"/>
  <c r="R741"/>
  <c r="S741"/>
  <c r="T741"/>
  <c r="U741"/>
  <c r="V741"/>
  <c r="Q742"/>
  <c r="R742"/>
  <c r="S742"/>
  <c r="T742"/>
  <c r="U742"/>
  <c r="V742"/>
  <c r="Q743"/>
  <c r="R743"/>
  <c r="S743"/>
  <c r="T743"/>
  <c r="U743"/>
  <c r="V743"/>
  <c r="Q744"/>
  <c r="R744"/>
  <c r="S744"/>
  <c r="T744"/>
  <c r="U744"/>
  <c r="V744"/>
  <c r="Q745"/>
  <c r="R745"/>
  <c r="S745"/>
  <c r="T745"/>
  <c r="U745"/>
  <c r="V745"/>
  <c r="Q746"/>
  <c r="R746"/>
  <c r="S746"/>
  <c r="T746"/>
  <c r="U746"/>
  <c r="V746"/>
  <c r="Q747"/>
  <c r="R747"/>
  <c r="S747"/>
  <c r="T747"/>
  <c r="U747"/>
  <c r="V747"/>
  <c r="Q748"/>
  <c r="R748"/>
  <c r="S748"/>
  <c r="T748"/>
  <c r="U748"/>
  <c r="V748"/>
  <c r="Q749"/>
  <c r="R749"/>
  <c r="S749"/>
  <c r="T749"/>
  <c r="U749"/>
  <c r="V749"/>
  <c r="Q750"/>
  <c r="R750"/>
  <c r="S750"/>
  <c r="T750"/>
  <c r="U750"/>
  <c r="V750"/>
  <c r="Q751"/>
  <c r="R751"/>
  <c r="S751"/>
  <c r="T751"/>
  <c r="U751"/>
  <c r="V751"/>
  <c r="Q752"/>
  <c r="R752"/>
  <c r="S752"/>
  <c r="T752"/>
  <c r="U752"/>
  <c r="V752"/>
  <c r="Q753"/>
  <c r="R753"/>
  <c r="S753"/>
  <c r="T753"/>
  <c r="U753"/>
  <c r="V753"/>
  <c r="Q754"/>
  <c r="R754"/>
  <c r="S754"/>
  <c r="T754"/>
  <c r="U754"/>
  <c r="V754"/>
  <c r="Q755"/>
  <c r="R755"/>
  <c r="S755"/>
  <c r="T755"/>
  <c r="U755"/>
  <c r="V755"/>
  <c r="Q756"/>
  <c r="R756"/>
  <c r="S756"/>
  <c r="T756"/>
  <c r="U756"/>
  <c r="V756"/>
  <c r="Q757"/>
  <c r="R757"/>
  <c r="S757"/>
  <c r="T757"/>
  <c r="U757"/>
  <c r="V757"/>
  <c r="Q758"/>
  <c r="R758"/>
  <c r="S758"/>
  <c r="T758"/>
  <c r="U758"/>
  <c r="V758"/>
  <c r="Q759"/>
  <c r="R759"/>
  <c r="S759"/>
  <c r="T759"/>
  <c r="U759"/>
  <c r="V759"/>
  <c r="Q760"/>
  <c r="R760"/>
  <c r="S760"/>
  <c r="T760"/>
  <c r="U760"/>
  <c r="V760"/>
  <c r="Q761"/>
  <c r="R761"/>
  <c r="S761"/>
  <c r="T761"/>
  <c r="U761"/>
  <c r="V761"/>
  <c r="Q762"/>
  <c r="R762"/>
  <c r="S762"/>
  <c r="T762"/>
  <c r="U762"/>
  <c r="V762"/>
  <c r="Q763"/>
  <c r="R763"/>
  <c r="S763"/>
  <c r="T763"/>
  <c r="U763"/>
  <c r="V763"/>
  <c r="Q764"/>
  <c r="R764"/>
  <c r="S764"/>
  <c r="T764"/>
  <c r="U764"/>
  <c r="V764"/>
  <c r="Q765"/>
  <c r="R765"/>
  <c r="S765"/>
  <c r="T765"/>
  <c r="U765"/>
  <c r="V765"/>
  <c r="Q766"/>
  <c r="R766"/>
  <c r="S766"/>
  <c r="T766"/>
  <c r="U766"/>
  <c r="V766"/>
  <c r="Q767"/>
  <c r="R767"/>
  <c r="S767"/>
  <c r="T767"/>
  <c r="U767"/>
  <c r="V767"/>
  <c r="Q768"/>
  <c r="R768"/>
  <c r="S768"/>
  <c r="T768"/>
  <c r="U768"/>
  <c r="V768"/>
  <c r="Q769"/>
  <c r="R769"/>
  <c r="S769"/>
  <c r="T769"/>
  <c r="U769"/>
  <c r="V769"/>
  <c r="Q770"/>
  <c r="R770"/>
  <c r="S770"/>
  <c r="T770"/>
  <c r="U770"/>
  <c r="V770"/>
  <c r="Q771"/>
  <c r="R771"/>
  <c r="S771"/>
  <c r="T771"/>
  <c r="U771"/>
  <c r="V771"/>
  <c r="Q772"/>
  <c r="R772"/>
  <c r="S772"/>
  <c r="T772"/>
  <c r="U772"/>
  <c r="V772"/>
  <c r="Q773"/>
  <c r="R773"/>
  <c r="S773"/>
  <c r="T773"/>
  <c r="U773"/>
  <c r="V773"/>
  <c r="Q774"/>
  <c r="R774"/>
  <c r="S774"/>
  <c r="T774"/>
  <c r="U774"/>
  <c r="V774"/>
  <c r="Q775"/>
  <c r="R775"/>
  <c r="S775"/>
  <c r="T775"/>
  <c r="U775"/>
  <c r="V775"/>
  <c r="Q776"/>
  <c r="R776"/>
  <c r="S776"/>
  <c r="T776"/>
  <c r="U776"/>
  <c r="V776"/>
  <c r="Q777"/>
  <c r="R777"/>
  <c r="S777"/>
  <c r="T777"/>
  <c r="U777"/>
  <c r="V777"/>
  <c r="Q778"/>
  <c r="R778"/>
  <c r="S778"/>
  <c r="T778"/>
  <c r="U778"/>
  <c r="V778"/>
  <c r="Q779"/>
  <c r="R779"/>
  <c r="S779"/>
  <c r="T779"/>
  <c r="U779"/>
  <c r="V779"/>
  <c r="Q780"/>
  <c r="R780"/>
  <c r="S780"/>
  <c r="T780"/>
  <c r="U780"/>
  <c r="V780"/>
  <c r="Q781"/>
  <c r="R781"/>
  <c r="S781"/>
  <c r="T781"/>
  <c r="U781"/>
  <c r="V781"/>
  <c r="Q782"/>
  <c r="R782"/>
  <c r="S782"/>
  <c r="T782"/>
  <c r="U782"/>
  <c r="V782"/>
  <c r="Q783"/>
  <c r="R783"/>
  <c r="S783"/>
  <c r="T783"/>
  <c r="U783"/>
  <c r="V783"/>
  <c r="Q784"/>
  <c r="R784"/>
  <c r="S784"/>
  <c r="T784"/>
  <c r="U784"/>
  <c r="V784"/>
  <c r="Q785"/>
  <c r="R785"/>
  <c r="S785"/>
  <c r="T785"/>
  <c r="U785"/>
  <c r="V785"/>
  <c r="Q786"/>
  <c r="R786"/>
  <c r="S786"/>
  <c r="T786"/>
  <c r="U786"/>
  <c r="V786"/>
  <c r="Q787"/>
  <c r="R787"/>
  <c r="S787"/>
  <c r="T787"/>
  <c r="U787"/>
  <c r="V787"/>
  <c r="Q788"/>
  <c r="R788"/>
  <c r="S788"/>
  <c r="T788"/>
  <c r="U788"/>
  <c r="V788"/>
  <c r="Q789"/>
  <c r="R789"/>
  <c r="S789"/>
  <c r="T789"/>
  <c r="U789"/>
  <c r="V789"/>
  <c r="Q790"/>
  <c r="R790"/>
  <c r="S790"/>
  <c r="T790"/>
  <c r="U790"/>
  <c r="V790"/>
  <c r="Q791"/>
  <c r="R791"/>
  <c r="S791"/>
  <c r="T791"/>
  <c r="U791"/>
  <c r="V791"/>
  <c r="Q792"/>
  <c r="R792"/>
  <c r="S792"/>
  <c r="T792"/>
  <c r="U792"/>
  <c r="V792"/>
  <c r="Q793"/>
  <c r="R793"/>
  <c r="S793"/>
  <c r="T793"/>
  <c r="U793"/>
  <c r="V793"/>
  <c r="Q794"/>
  <c r="R794"/>
  <c r="S794"/>
  <c r="T794"/>
  <c r="U794"/>
  <c r="V794"/>
  <c r="Q795"/>
  <c r="R795"/>
  <c r="S795"/>
  <c r="T795"/>
  <c r="U795"/>
  <c r="V795"/>
  <c r="Q796"/>
  <c r="R796"/>
  <c r="S796"/>
  <c r="T796"/>
  <c r="U796"/>
  <c r="V796"/>
  <c r="Q797"/>
  <c r="R797"/>
  <c r="S797"/>
  <c r="T797"/>
  <c r="U797"/>
  <c r="V797"/>
  <c r="Q798"/>
  <c r="R798"/>
  <c r="S798"/>
  <c r="T798"/>
  <c r="U798"/>
  <c r="V798"/>
  <c r="Q799"/>
  <c r="R799"/>
  <c r="S799"/>
  <c r="T799"/>
  <c r="U799"/>
  <c r="V799"/>
  <c r="Q800"/>
  <c r="R800"/>
  <c r="S800"/>
  <c r="T800"/>
  <c r="U800"/>
  <c r="V800"/>
  <c r="Q801"/>
  <c r="R801"/>
  <c r="S801"/>
  <c r="T801"/>
  <c r="U801"/>
  <c r="V801"/>
  <c r="Q802"/>
  <c r="R802"/>
  <c r="S802"/>
  <c r="T802"/>
  <c r="U802"/>
  <c r="V802"/>
  <c r="Q803"/>
  <c r="R803"/>
  <c r="S803"/>
  <c r="T803"/>
  <c r="U803"/>
  <c r="V803"/>
  <c r="Q804"/>
  <c r="R804"/>
  <c r="S804"/>
  <c r="T804"/>
  <c r="U804"/>
  <c r="V804"/>
  <c r="Q805"/>
  <c r="R805"/>
  <c r="S805"/>
  <c r="T805"/>
  <c r="U805"/>
  <c r="V805"/>
  <c r="Q806"/>
  <c r="R806"/>
  <c r="S806"/>
  <c r="T806"/>
  <c r="U806"/>
  <c r="V806"/>
  <c r="Q807"/>
  <c r="R807"/>
  <c r="S807"/>
  <c r="T807"/>
  <c r="U807"/>
  <c r="V807"/>
  <c r="Q808"/>
  <c r="R808"/>
  <c r="S808"/>
  <c r="T808"/>
  <c r="U808"/>
  <c r="V808"/>
  <c r="Q809"/>
  <c r="R809"/>
  <c r="S809"/>
  <c r="T809"/>
  <c r="U809"/>
  <c r="V809"/>
  <c r="Q810"/>
  <c r="R810"/>
  <c r="S810"/>
  <c r="T810"/>
  <c r="U810"/>
  <c r="V810"/>
  <c r="Q811"/>
  <c r="R811"/>
  <c r="S811"/>
  <c r="T811"/>
  <c r="U811"/>
  <c r="V811"/>
  <c r="Q812"/>
  <c r="R812"/>
  <c r="S812"/>
  <c r="T812"/>
  <c r="U812"/>
  <c r="V812"/>
  <c r="Q813"/>
  <c r="R813"/>
  <c r="S813"/>
  <c r="T813"/>
  <c r="U813"/>
  <c r="V813"/>
  <c r="Q814"/>
  <c r="R814"/>
  <c r="S814"/>
  <c r="T814"/>
  <c r="U814"/>
  <c r="V814"/>
  <c r="Q815"/>
  <c r="R815"/>
  <c r="S815"/>
  <c r="T815"/>
  <c r="U815"/>
  <c r="V815"/>
  <c r="Q816"/>
  <c r="R816"/>
  <c r="S816"/>
  <c r="T816"/>
  <c r="U816"/>
  <c r="V816"/>
  <c r="Q817"/>
  <c r="R817"/>
  <c r="S817"/>
  <c r="T817"/>
  <c r="U817"/>
  <c r="V817"/>
  <c r="Q818"/>
  <c r="R818"/>
  <c r="S818"/>
  <c r="T818"/>
  <c r="U818"/>
  <c r="V818"/>
  <c r="Q819"/>
  <c r="R819"/>
  <c r="S819"/>
  <c r="T819"/>
  <c r="U819"/>
  <c r="V819"/>
  <c r="Q820"/>
  <c r="R820"/>
  <c r="S820"/>
  <c r="T820"/>
  <c r="U820"/>
  <c r="V820"/>
  <c r="Q821"/>
  <c r="R821"/>
  <c r="S821"/>
  <c r="T821"/>
  <c r="U821"/>
  <c r="V821"/>
  <c r="Q822"/>
  <c r="R822"/>
  <c r="S822"/>
  <c r="T822"/>
  <c r="U822"/>
  <c r="V822"/>
  <c r="Q823"/>
  <c r="R823"/>
  <c r="S823"/>
  <c r="T823"/>
  <c r="U823"/>
  <c r="V823"/>
  <c r="Q824"/>
  <c r="R824"/>
  <c r="S824"/>
  <c r="T824"/>
  <c r="U824"/>
  <c r="V824"/>
  <c r="Q825"/>
  <c r="R825"/>
  <c r="S825"/>
  <c r="T825"/>
  <c r="U825"/>
  <c r="V825"/>
  <c r="Q826"/>
  <c r="R826"/>
  <c r="S826"/>
  <c r="T826"/>
  <c r="U826"/>
  <c r="V826"/>
  <c r="Q827"/>
  <c r="R827"/>
  <c r="S827"/>
  <c r="T827"/>
  <c r="U827"/>
  <c r="V827"/>
  <c r="Q828"/>
  <c r="R828"/>
  <c r="S828"/>
  <c r="T828"/>
  <c r="U828"/>
  <c r="V828"/>
  <c r="Q829"/>
  <c r="R829"/>
  <c r="S829"/>
  <c r="T829"/>
  <c r="U829"/>
  <c r="V829"/>
  <c r="Q830"/>
  <c r="R830"/>
  <c r="S830"/>
  <c r="T830"/>
  <c r="U830"/>
  <c r="V830"/>
  <c r="Q831"/>
  <c r="R831"/>
  <c r="S831"/>
  <c r="T831"/>
  <c r="U831"/>
  <c r="V831"/>
  <c r="Q832"/>
  <c r="R832"/>
  <c r="S832"/>
  <c r="T832"/>
  <c r="U832"/>
  <c r="V832"/>
  <c r="Q833"/>
  <c r="R833"/>
  <c r="S833"/>
  <c r="T833"/>
  <c r="U833"/>
  <c r="V833"/>
  <c r="Q834"/>
  <c r="R834"/>
  <c r="S834"/>
  <c r="T834"/>
  <c r="U834"/>
  <c r="V834"/>
  <c r="Q835"/>
  <c r="R835"/>
  <c r="S835"/>
  <c r="T835"/>
  <c r="U835"/>
  <c r="V835"/>
  <c r="Q836"/>
  <c r="R836"/>
  <c r="S836"/>
  <c r="T836"/>
  <c r="U836"/>
  <c r="V836"/>
  <c r="Q837"/>
  <c r="R837"/>
  <c r="S837"/>
  <c r="T837"/>
  <c r="U837"/>
  <c r="V837"/>
  <c r="Q838"/>
  <c r="R838"/>
  <c r="S838"/>
  <c r="T838"/>
  <c r="U838"/>
  <c r="V838"/>
  <c r="Q839"/>
  <c r="R839"/>
  <c r="S839"/>
  <c r="T839"/>
  <c r="U839"/>
  <c r="V839"/>
  <c r="Q840"/>
  <c r="R840"/>
  <c r="S840"/>
  <c r="T840"/>
  <c r="U840"/>
  <c r="V840"/>
  <c r="Q841"/>
  <c r="R841"/>
  <c r="S841"/>
  <c r="T841"/>
  <c r="U841"/>
  <c r="V841"/>
  <c r="Q842"/>
  <c r="R842"/>
  <c r="S842"/>
  <c r="T842"/>
  <c r="U842"/>
  <c r="V842"/>
  <c r="Q843"/>
  <c r="R843"/>
  <c r="S843"/>
  <c r="T843"/>
  <c r="U843"/>
  <c r="V843"/>
  <c r="Q844"/>
  <c r="R844"/>
  <c r="S844"/>
  <c r="T844"/>
  <c r="U844"/>
  <c r="V844"/>
  <c r="Q845"/>
  <c r="R845"/>
  <c r="S845"/>
  <c r="T845"/>
  <c r="U845"/>
  <c r="V845"/>
  <c r="Q846"/>
  <c r="R846"/>
  <c r="S846"/>
  <c r="T846"/>
  <c r="U846"/>
  <c r="V846"/>
  <c r="Q847"/>
  <c r="R847"/>
  <c r="S847"/>
  <c r="T847"/>
  <c r="U847"/>
  <c r="V847"/>
  <c r="Q848"/>
  <c r="R848"/>
  <c r="S848"/>
  <c r="T848"/>
  <c r="U848"/>
  <c r="V848"/>
  <c r="Q849"/>
  <c r="R849"/>
  <c r="S849"/>
  <c r="T849"/>
  <c r="U849"/>
  <c r="V849"/>
  <c r="Q850"/>
  <c r="R850"/>
  <c r="S850"/>
  <c r="T850"/>
  <c r="U850"/>
  <c r="V850"/>
  <c r="Q851"/>
  <c r="R851"/>
  <c r="S851"/>
  <c r="T851"/>
  <c r="U851"/>
  <c r="V851"/>
  <c r="Q852"/>
  <c r="R852"/>
  <c r="S852"/>
  <c r="T852"/>
  <c r="U852"/>
  <c r="V852"/>
  <c r="Q853"/>
  <c r="R853"/>
  <c r="S853"/>
  <c r="T853"/>
  <c r="U853"/>
  <c r="V853"/>
  <c r="Q854"/>
  <c r="R854"/>
  <c r="S854"/>
  <c r="T854"/>
  <c r="U854"/>
  <c r="V854"/>
  <c r="Q855"/>
  <c r="R855"/>
  <c r="S855"/>
  <c r="T855"/>
  <c r="U855"/>
  <c r="V855"/>
  <c r="Q856"/>
  <c r="R856"/>
  <c r="S856"/>
  <c r="T856"/>
  <c r="U856"/>
  <c r="V856"/>
  <c r="Q857"/>
  <c r="R857"/>
  <c r="S857"/>
  <c r="T857"/>
  <c r="U857"/>
  <c r="V857"/>
  <c r="Q858"/>
  <c r="R858"/>
  <c r="S858"/>
  <c r="T858"/>
  <c r="U858"/>
  <c r="V858"/>
  <c r="Q859"/>
  <c r="R859"/>
  <c r="S859"/>
  <c r="T859"/>
  <c r="U859"/>
  <c r="V859"/>
  <c r="Q860"/>
  <c r="R860"/>
  <c r="S860"/>
  <c r="T860"/>
  <c r="U860"/>
  <c r="V860"/>
  <c r="Q861"/>
  <c r="R861"/>
  <c r="S861"/>
  <c r="T861"/>
  <c r="U861"/>
  <c r="V861"/>
  <c r="Q862"/>
  <c r="R862"/>
  <c r="S862"/>
  <c r="T862"/>
  <c r="U862"/>
  <c r="V862"/>
  <c r="Q863"/>
  <c r="R863"/>
  <c r="S863"/>
  <c r="T863"/>
  <c r="U863"/>
  <c r="V863"/>
  <c r="Q864"/>
  <c r="R864"/>
  <c r="S864"/>
  <c r="T864"/>
  <c r="U864"/>
  <c r="V864"/>
  <c r="Q865"/>
  <c r="R865"/>
  <c r="S865"/>
  <c r="T865"/>
  <c r="U865"/>
  <c r="V865"/>
  <c r="Q866"/>
  <c r="R866"/>
  <c r="S866"/>
  <c r="T866"/>
  <c r="U866"/>
  <c r="V866"/>
  <c r="Q867"/>
  <c r="R867"/>
  <c r="S867"/>
  <c r="T867"/>
  <c r="U867"/>
  <c r="V867"/>
  <c r="Q868"/>
  <c r="R868"/>
  <c r="S868"/>
  <c r="T868"/>
  <c r="U868"/>
  <c r="V868"/>
  <c r="Q869"/>
  <c r="R869"/>
  <c r="S869"/>
  <c r="T869"/>
  <c r="U869"/>
  <c r="V869"/>
  <c r="Q870"/>
  <c r="R870"/>
  <c r="S870"/>
  <c r="T870"/>
  <c r="U870"/>
  <c r="V870"/>
  <c r="Q871"/>
  <c r="R871"/>
  <c r="S871"/>
  <c r="T871"/>
  <c r="U871"/>
  <c r="V871"/>
  <c r="Q872"/>
  <c r="R872"/>
  <c r="S872"/>
  <c r="T872"/>
  <c r="U872"/>
  <c r="V872"/>
  <c r="Q873"/>
  <c r="R873"/>
  <c r="S873"/>
  <c r="T873"/>
  <c r="U873"/>
  <c r="V873"/>
  <c r="Q874"/>
  <c r="R874"/>
  <c r="S874"/>
  <c r="T874"/>
  <c r="U874"/>
  <c r="V874"/>
  <c r="Q875"/>
  <c r="R875"/>
  <c r="S875"/>
  <c r="T875"/>
  <c r="U875"/>
  <c r="V875"/>
  <c r="Q876"/>
  <c r="R876"/>
  <c r="S876"/>
  <c r="T876"/>
  <c r="U876"/>
  <c r="V876"/>
  <c r="Q877"/>
  <c r="R877"/>
  <c r="S877"/>
  <c r="T877"/>
  <c r="U877"/>
  <c r="V877"/>
  <c r="Q878"/>
  <c r="R878"/>
  <c r="S878"/>
  <c r="T878"/>
  <c r="U878"/>
  <c r="V878"/>
  <c r="Q879"/>
  <c r="R879"/>
  <c r="S879"/>
  <c r="T879"/>
  <c r="U879"/>
  <c r="V879"/>
  <c r="Q880"/>
  <c r="R880"/>
  <c r="S880"/>
  <c r="T880"/>
  <c r="U880"/>
  <c r="V880"/>
  <c r="Q881"/>
  <c r="R881"/>
  <c r="S881"/>
  <c r="T881"/>
  <c r="U881"/>
  <c r="V881"/>
  <c r="Q882"/>
  <c r="R882"/>
  <c r="S882"/>
  <c r="T882"/>
  <c r="U882"/>
  <c r="V882"/>
  <c r="Q883"/>
  <c r="R883"/>
  <c r="S883"/>
  <c r="T883"/>
  <c r="U883"/>
  <c r="V883"/>
  <c r="Q884"/>
  <c r="R884"/>
  <c r="S884"/>
  <c r="T884"/>
  <c r="U884"/>
  <c r="V884"/>
  <c r="Q885"/>
  <c r="R885"/>
  <c r="S885"/>
  <c r="T885"/>
  <c r="U885"/>
  <c r="V885"/>
  <c r="Q886"/>
  <c r="R886"/>
  <c r="S886"/>
  <c r="T886"/>
  <c r="U886"/>
  <c r="V886"/>
  <c r="Q887"/>
  <c r="R887"/>
  <c r="S887"/>
  <c r="T887"/>
  <c r="U887"/>
  <c r="V887"/>
  <c r="Q888"/>
  <c r="R888"/>
  <c r="S888"/>
  <c r="T888"/>
  <c r="U888"/>
  <c r="V888"/>
  <c r="Q889"/>
  <c r="R889"/>
  <c r="S889"/>
  <c r="T889"/>
  <c r="U889"/>
  <c r="V889"/>
  <c r="Q890"/>
  <c r="R890"/>
  <c r="S890"/>
  <c r="T890"/>
  <c r="U890"/>
  <c r="V890"/>
  <c r="Q891"/>
  <c r="R891"/>
  <c r="S891"/>
  <c r="T891"/>
  <c r="U891"/>
  <c r="V891"/>
  <c r="Q892"/>
  <c r="R892"/>
  <c r="S892"/>
  <c r="T892"/>
  <c r="U892"/>
  <c r="V892"/>
  <c r="Q893"/>
  <c r="R893"/>
  <c r="S893"/>
  <c r="T893"/>
  <c r="U893"/>
  <c r="V893"/>
  <c r="Q894"/>
  <c r="R894"/>
  <c r="S894"/>
  <c r="T894"/>
  <c r="U894"/>
  <c r="V894"/>
  <c r="Q895"/>
  <c r="R895"/>
  <c r="S895"/>
  <c r="T895"/>
  <c r="U895"/>
  <c r="V895"/>
  <c r="Q896"/>
  <c r="R896"/>
  <c r="S896"/>
  <c r="T896"/>
  <c r="U896"/>
  <c r="V896"/>
  <c r="Q897"/>
  <c r="R897"/>
  <c r="S897"/>
  <c r="T897"/>
  <c r="U897"/>
  <c r="V897"/>
  <c r="Q898"/>
  <c r="R898"/>
  <c r="S898"/>
  <c r="T898"/>
  <c r="U898"/>
  <c r="V898"/>
  <c r="Q899"/>
  <c r="R899"/>
  <c r="S899"/>
  <c r="T899"/>
  <c r="U899"/>
  <c r="V899"/>
  <c r="Q900"/>
  <c r="R900"/>
  <c r="S900"/>
  <c r="T900"/>
  <c r="U900"/>
  <c r="V900"/>
  <c r="Q901"/>
  <c r="R901"/>
  <c r="S901"/>
  <c r="T901"/>
  <c r="U901"/>
  <c r="V901"/>
  <c r="Q902"/>
  <c r="R902"/>
  <c r="S902"/>
  <c r="T902"/>
  <c r="U902"/>
  <c r="V902"/>
  <c r="Q903"/>
  <c r="R903"/>
  <c r="S903"/>
  <c r="T903"/>
  <c r="U903"/>
  <c r="V903"/>
  <c r="Q904"/>
  <c r="R904"/>
  <c r="S904"/>
  <c r="T904"/>
  <c r="U904"/>
  <c r="V904"/>
  <c r="Q905"/>
  <c r="R905"/>
  <c r="S905"/>
  <c r="T905"/>
  <c r="U905"/>
  <c r="V905"/>
  <c r="Q906"/>
  <c r="R906"/>
  <c r="S906"/>
  <c r="T906"/>
  <c r="U906"/>
  <c r="V906"/>
  <c r="Q907"/>
  <c r="R907"/>
  <c r="S907"/>
  <c r="T907"/>
  <c r="U907"/>
  <c r="V907"/>
  <c r="Q908"/>
  <c r="R908"/>
  <c r="S908"/>
  <c r="T908"/>
  <c r="U908"/>
  <c r="V908"/>
  <c r="Q909"/>
  <c r="R909"/>
  <c r="S909"/>
  <c r="T909"/>
  <c r="U909"/>
  <c r="V909"/>
  <c r="Q910"/>
  <c r="R910"/>
  <c r="S910"/>
  <c r="T910"/>
  <c r="U910"/>
  <c r="V910"/>
  <c r="Q911"/>
  <c r="R911"/>
  <c r="S911"/>
  <c r="T911"/>
  <c r="U911"/>
  <c r="V911"/>
  <c r="Q912"/>
  <c r="R912"/>
  <c r="S912"/>
  <c r="T912"/>
  <c r="U912"/>
  <c r="V912"/>
  <c r="Q913"/>
  <c r="R913"/>
  <c r="S913"/>
  <c r="T913"/>
  <c r="U913"/>
  <c r="V913"/>
  <c r="Q914"/>
  <c r="R914"/>
  <c r="S914"/>
  <c r="T914"/>
  <c r="U914"/>
  <c r="V914"/>
  <c r="Q915"/>
  <c r="R915"/>
  <c r="S915"/>
  <c r="T915"/>
  <c r="U915"/>
  <c r="V915"/>
  <c r="Q916"/>
  <c r="R916"/>
  <c r="S916"/>
  <c r="T916"/>
  <c r="U916"/>
  <c r="V916"/>
  <c r="Q917"/>
  <c r="R917"/>
  <c r="S917"/>
  <c r="T917"/>
  <c r="U917"/>
  <c r="V917"/>
  <c r="Q918"/>
  <c r="R918"/>
  <c r="S918"/>
  <c r="T918"/>
  <c r="U918"/>
  <c r="V918"/>
  <c r="Q919"/>
  <c r="R919"/>
  <c r="S919"/>
  <c r="T919"/>
  <c r="U919"/>
  <c r="V919"/>
  <c r="Q920"/>
  <c r="R920"/>
  <c r="S920"/>
  <c r="T920"/>
  <c r="U920"/>
  <c r="V920"/>
  <c r="Q921"/>
  <c r="R921"/>
  <c r="S921"/>
  <c r="T921"/>
  <c r="U921"/>
  <c r="V921"/>
  <c r="Q922"/>
  <c r="R922"/>
  <c r="S922"/>
  <c r="T922"/>
  <c r="U922"/>
  <c r="V922"/>
  <c r="Q923"/>
  <c r="R923"/>
  <c r="S923"/>
  <c r="T923"/>
  <c r="U923"/>
  <c r="V923"/>
  <c r="Q924"/>
  <c r="R924"/>
  <c r="S924"/>
  <c r="T924"/>
  <c r="U924"/>
  <c r="V924"/>
  <c r="Q925"/>
  <c r="R925"/>
  <c r="S925"/>
  <c r="T925"/>
  <c r="U925"/>
  <c r="V925"/>
  <c r="Q926"/>
  <c r="R926"/>
  <c r="S926"/>
  <c r="T926"/>
  <c r="U926"/>
  <c r="V926"/>
  <c r="Q927"/>
  <c r="R927"/>
  <c r="S927"/>
  <c r="T927"/>
  <c r="U927"/>
  <c r="V927"/>
  <c r="Q928"/>
  <c r="R928"/>
  <c r="S928"/>
  <c r="T928"/>
  <c r="U928"/>
  <c r="V928"/>
  <c r="Q929"/>
  <c r="R929"/>
  <c r="S929"/>
  <c r="T929"/>
  <c r="U929"/>
  <c r="V929"/>
  <c r="Q930"/>
  <c r="R930"/>
  <c r="S930"/>
  <c r="T930"/>
  <c r="U930"/>
  <c r="V930"/>
  <c r="Q931"/>
  <c r="R931"/>
  <c r="S931"/>
  <c r="T931"/>
  <c r="U931"/>
  <c r="V931"/>
  <c r="Q932"/>
  <c r="R932"/>
  <c r="S932"/>
  <c r="T932"/>
  <c r="U932"/>
  <c r="V932"/>
  <c r="Q933"/>
  <c r="R933"/>
  <c r="S933"/>
  <c r="T933"/>
  <c r="U933"/>
  <c r="V933"/>
  <c r="Q934"/>
  <c r="R934"/>
  <c r="S934"/>
  <c r="T934"/>
  <c r="U934"/>
  <c r="V934"/>
  <c r="Q935"/>
  <c r="R935"/>
  <c r="S935"/>
  <c r="T935"/>
  <c r="U935"/>
  <c r="V935"/>
  <c r="Q936"/>
  <c r="R936"/>
  <c r="S936"/>
  <c r="T936"/>
  <c r="U936"/>
  <c r="V936"/>
  <c r="Q937"/>
  <c r="R937"/>
  <c r="S937"/>
  <c r="T937"/>
  <c r="U937"/>
  <c r="V937"/>
  <c r="Q938"/>
  <c r="R938"/>
  <c r="S938"/>
  <c r="T938"/>
  <c r="U938"/>
  <c r="V938"/>
  <c r="Q939"/>
  <c r="R939"/>
  <c r="S939"/>
  <c r="T939"/>
  <c r="U939"/>
  <c r="V939"/>
  <c r="Q940"/>
  <c r="R940"/>
  <c r="S940"/>
  <c r="T940"/>
  <c r="U940"/>
  <c r="V940"/>
  <c r="Q941"/>
  <c r="R941"/>
  <c r="S941"/>
  <c r="T941"/>
  <c r="U941"/>
  <c r="V941"/>
  <c r="Q942"/>
  <c r="R942"/>
  <c r="S942"/>
  <c r="T942"/>
  <c r="U942"/>
  <c r="V942"/>
  <c r="Q943"/>
  <c r="R943"/>
  <c r="S943"/>
  <c r="T943"/>
  <c r="U943"/>
  <c r="V943"/>
  <c r="Q944"/>
  <c r="R944"/>
  <c r="S944"/>
  <c r="T944"/>
  <c r="U944"/>
  <c r="V944"/>
  <c r="Q945"/>
  <c r="R945"/>
  <c r="S945"/>
  <c r="T945"/>
  <c r="U945"/>
  <c r="V945"/>
  <c r="Q946"/>
  <c r="R946"/>
  <c r="S946"/>
  <c r="T946"/>
  <c r="U946"/>
  <c r="V946"/>
  <c r="Q947"/>
  <c r="R947"/>
  <c r="S947"/>
  <c r="T947"/>
  <c r="U947"/>
  <c r="V947"/>
  <c r="Q948"/>
  <c r="R948"/>
  <c r="S948"/>
  <c r="T948"/>
  <c r="U948"/>
  <c r="V948"/>
  <c r="Q949"/>
  <c r="R949"/>
  <c r="S949"/>
  <c r="T949"/>
  <c r="U949"/>
  <c r="V949"/>
  <c r="Q950"/>
  <c r="R950"/>
  <c r="S950"/>
  <c r="T950"/>
  <c r="U950"/>
  <c r="V950"/>
  <c r="Q951"/>
  <c r="R951"/>
  <c r="S951"/>
  <c r="T951"/>
  <c r="U951"/>
  <c r="V951"/>
  <c r="Q952"/>
  <c r="R952"/>
  <c r="S952"/>
  <c r="T952"/>
  <c r="U952"/>
  <c r="V952"/>
  <c r="Q953"/>
  <c r="R953"/>
  <c r="S953"/>
  <c r="T953"/>
  <c r="U953"/>
  <c r="V953"/>
  <c r="Q954"/>
  <c r="R954"/>
  <c r="S954"/>
  <c r="T954"/>
  <c r="U954"/>
  <c r="V954"/>
  <c r="Q955"/>
  <c r="R955"/>
  <c r="S955"/>
  <c r="T955"/>
  <c r="U955"/>
  <c r="V955"/>
  <c r="Q956"/>
  <c r="R956"/>
  <c r="S956"/>
  <c r="T956"/>
  <c r="U956"/>
  <c r="V956"/>
  <c r="Q957"/>
  <c r="R957"/>
  <c r="S957"/>
  <c r="T957"/>
  <c r="U957"/>
  <c r="V957"/>
  <c r="Q958"/>
  <c r="R958"/>
  <c r="S958"/>
  <c r="T958"/>
  <c r="U958"/>
  <c r="V958"/>
  <c r="Q959"/>
  <c r="R959"/>
  <c r="S959"/>
  <c r="T959"/>
  <c r="U959"/>
  <c r="V959"/>
  <c r="Q960"/>
  <c r="R960"/>
  <c r="S960"/>
  <c r="T960"/>
  <c r="U960"/>
  <c r="V960"/>
  <c r="Q961"/>
  <c r="R961"/>
  <c r="S961"/>
  <c r="T961"/>
  <c r="U961"/>
  <c r="V961"/>
  <c r="Q962"/>
  <c r="R962"/>
  <c r="S962"/>
  <c r="T962"/>
  <c r="U962"/>
  <c r="V962"/>
  <c r="Q963"/>
  <c r="R963"/>
  <c r="S963"/>
  <c r="T963"/>
  <c r="U963"/>
  <c r="V963"/>
  <c r="Q964"/>
  <c r="R964"/>
  <c r="S964"/>
  <c r="T964"/>
  <c r="U964"/>
  <c r="V964"/>
  <c r="Q965"/>
  <c r="R965"/>
  <c r="S965"/>
  <c r="T965"/>
  <c r="U965"/>
  <c r="V965"/>
  <c r="Q966"/>
  <c r="R966"/>
  <c r="S966"/>
  <c r="T966"/>
  <c r="U966"/>
  <c r="V966"/>
  <c r="Q967"/>
  <c r="R967"/>
  <c r="S967"/>
  <c r="T967"/>
  <c r="U967"/>
  <c r="V967"/>
  <c r="Q968"/>
  <c r="R968"/>
  <c r="S968"/>
  <c r="T968"/>
  <c r="U968"/>
  <c r="V968"/>
  <c r="Q969"/>
  <c r="R969"/>
  <c r="S969"/>
  <c r="T969"/>
  <c r="U969"/>
  <c r="V969"/>
  <c r="Q970"/>
  <c r="R970"/>
  <c r="S970"/>
  <c r="T970"/>
  <c r="U970"/>
  <c r="V970"/>
  <c r="Q971"/>
  <c r="R971"/>
  <c r="S971"/>
  <c r="T971"/>
  <c r="U971"/>
  <c r="V971"/>
  <c r="Q972"/>
  <c r="R972"/>
  <c r="S972"/>
  <c r="T972"/>
  <c r="U972"/>
  <c r="V972"/>
  <c r="Q973"/>
  <c r="R973"/>
  <c r="S973"/>
  <c r="T973"/>
  <c r="U973"/>
  <c r="V973"/>
  <c r="Q974"/>
  <c r="R974"/>
  <c r="S974"/>
  <c r="T974"/>
  <c r="U974"/>
  <c r="V974"/>
  <c r="Q975"/>
  <c r="R975"/>
  <c r="S975"/>
  <c r="T975"/>
  <c r="U975"/>
  <c r="V975"/>
  <c r="Q976"/>
  <c r="R976"/>
  <c r="S976"/>
  <c r="T976"/>
  <c r="U976"/>
  <c r="V976"/>
  <c r="Q977"/>
  <c r="R977"/>
  <c r="S977"/>
  <c r="T977"/>
  <c r="U977"/>
  <c r="V977"/>
  <c r="Q978"/>
  <c r="R978"/>
  <c r="S978"/>
  <c r="T978"/>
  <c r="U978"/>
  <c r="V978"/>
  <c r="Q979"/>
  <c r="R979"/>
  <c r="S979"/>
  <c r="T979"/>
  <c r="U979"/>
  <c r="V979"/>
  <c r="Q980"/>
  <c r="R980"/>
  <c r="S980"/>
  <c r="T980"/>
  <c r="U980"/>
  <c r="V980"/>
  <c r="Q981"/>
  <c r="R981"/>
  <c r="S981"/>
  <c r="T981"/>
  <c r="U981"/>
  <c r="V981"/>
  <c r="Q982"/>
  <c r="R982"/>
  <c r="S982"/>
  <c r="T982"/>
  <c r="U982"/>
  <c r="V982"/>
  <c r="Q983"/>
  <c r="R983"/>
  <c r="S983"/>
  <c r="T983"/>
  <c r="U983"/>
  <c r="V983"/>
  <c r="Q984"/>
  <c r="R984"/>
  <c r="S984"/>
  <c r="T984"/>
  <c r="U984"/>
  <c r="V984"/>
  <c r="Q985"/>
  <c r="R985"/>
  <c r="S985"/>
  <c r="T985"/>
  <c r="U985"/>
  <c r="V985"/>
  <c r="Q986"/>
  <c r="R986"/>
  <c r="S986"/>
  <c r="T986"/>
  <c r="U986"/>
  <c r="V986"/>
  <c r="Q987"/>
  <c r="R987"/>
  <c r="S987"/>
  <c r="T987"/>
  <c r="U987"/>
  <c r="V987"/>
  <c r="Q988"/>
  <c r="R988"/>
  <c r="S988"/>
  <c r="T988"/>
  <c r="U988"/>
  <c r="V988"/>
  <c r="Q989"/>
  <c r="R989"/>
  <c r="S989"/>
  <c r="T989"/>
  <c r="U989"/>
  <c r="V989"/>
  <c r="Q990"/>
  <c r="R990"/>
  <c r="S990"/>
  <c r="T990"/>
  <c r="U990"/>
  <c r="V990"/>
  <c r="Q991"/>
  <c r="R991"/>
  <c r="S991"/>
  <c r="T991"/>
  <c r="U991"/>
  <c r="V991"/>
  <c r="Q992"/>
  <c r="R992"/>
  <c r="S992"/>
  <c r="T992"/>
  <c r="U992"/>
  <c r="V992"/>
  <c r="Q993"/>
  <c r="R993"/>
  <c r="S993"/>
  <c r="T993"/>
  <c r="U993"/>
  <c r="V993"/>
  <c r="Q994"/>
  <c r="R994"/>
  <c r="S994"/>
  <c r="T994"/>
  <c r="U994"/>
  <c r="V994"/>
  <c r="Q995"/>
  <c r="R995"/>
  <c r="S995"/>
  <c r="T995"/>
  <c r="U995"/>
  <c r="V995"/>
  <c r="Q996"/>
  <c r="R996"/>
  <c r="S996"/>
  <c r="T996"/>
  <c r="U996"/>
  <c r="V996"/>
  <c r="Q997"/>
  <c r="R997"/>
  <c r="S997"/>
  <c r="T997"/>
  <c r="U997"/>
  <c r="V997"/>
  <c r="Q998"/>
  <c r="R998"/>
  <c r="S998"/>
  <c r="T998"/>
  <c r="U998"/>
  <c r="V998"/>
  <c r="Q999"/>
  <c r="R999"/>
  <c r="S999"/>
  <c r="T999"/>
  <c r="U999"/>
  <c r="V999"/>
  <c r="Q1000"/>
  <c r="R1000"/>
  <c r="S1000"/>
  <c r="T1000"/>
  <c r="U1000"/>
  <c r="V1000"/>
  <c r="Q1001"/>
  <c r="R1001"/>
  <c r="S1001"/>
  <c r="T1001"/>
  <c r="U1001"/>
  <c r="V1001"/>
  <c r="Q1002"/>
  <c r="R1002"/>
  <c r="S1002"/>
  <c r="T1002"/>
  <c r="U1002"/>
  <c r="V1002"/>
  <c r="Q1003"/>
  <c r="R1003"/>
  <c r="S1003"/>
  <c r="T1003"/>
  <c r="U1003"/>
  <c r="V1003"/>
  <c r="Q1004"/>
  <c r="R1004"/>
  <c r="S1004"/>
  <c r="T1004"/>
  <c r="U1004"/>
  <c r="V1004"/>
  <c r="Q1005"/>
  <c r="R1005"/>
  <c r="S1005"/>
  <c r="T1005"/>
  <c r="U1005"/>
  <c r="V1005"/>
  <c r="Q1006"/>
  <c r="R1006"/>
  <c r="S1006"/>
  <c r="T1006"/>
  <c r="U1006"/>
  <c r="V1006"/>
  <c r="Q1007"/>
  <c r="R1007"/>
  <c r="S1007"/>
  <c r="T1007"/>
  <c r="U1007"/>
  <c r="V1007"/>
  <c r="Q1008"/>
  <c r="R1008"/>
  <c r="S1008"/>
  <c r="T1008"/>
  <c r="U1008"/>
  <c r="V1008"/>
  <c r="Q1009"/>
  <c r="R1009"/>
  <c r="S1009"/>
  <c r="T1009"/>
  <c r="U1009"/>
  <c r="V1009"/>
  <c r="Q1010"/>
  <c r="R1010"/>
  <c r="S1010"/>
  <c r="T1010"/>
  <c r="U1010"/>
  <c r="V1010"/>
  <c r="Q1011"/>
  <c r="R1011"/>
  <c r="S1011"/>
  <c r="T1011"/>
  <c r="U1011"/>
  <c r="V1011"/>
  <c r="Q1012"/>
  <c r="R1012"/>
  <c r="S1012"/>
  <c r="T1012"/>
  <c r="U1012"/>
  <c r="V1012"/>
  <c r="Q1013"/>
  <c r="R1013"/>
  <c r="S1013"/>
  <c r="T1013"/>
  <c r="U1013"/>
  <c r="V1013"/>
  <c r="Q1014"/>
  <c r="R1014"/>
  <c r="S1014"/>
  <c r="T1014"/>
  <c r="U1014"/>
  <c r="V1014"/>
  <c r="Q1015"/>
  <c r="R1015"/>
  <c r="S1015"/>
  <c r="T1015"/>
  <c r="U1015"/>
  <c r="V1015"/>
  <c r="Q1016"/>
  <c r="R1016"/>
  <c r="S1016"/>
  <c r="T1016"/>
  <c r="U1016"/>
  <c r="V1016"/>
  <c r="Q1017"/>
  <c r="R1017"/>
  <c r="S1017"/>
  <c r="T1017"/>
  <c r="U1017"/>
  <c r="V1017"/>
  <c r="Q1018"/>
  <c r="R1018"/>
  <c r="S1018"/>
  <c r="T1018"/>
  <c r="U1018"/>
  <c r="V1018"/>
  <c r="Q1019"/>
  <c r="R1019"/>
  <c r="S1019"/>
  <c r="T1019"/>
  <c r="U1019"/>
  <c r="V1019"/>
  <c r="Q1020"/>
  <c r="R1020"/>
  <c r="S1020"/>
  <c r="T1020"/>
  <c r="U1020"/>
  <c r="V1020"/>
  <c r="Q1021"/>
  <c r="R1021"/>
  <c r="S1021"/>
  <c r="T1021"/>
  <c r="U1021"/>
  <c r="V1021"/>
  <c r="Q1022"/>
  <c r="R1022"/>
  <c r="S1022"/>
  <c r="T1022"/>
  <c r="U1022"/>
  <c r="V1022"/>
  <c r="Q1023"/>
  <c r="R1023"/>
  <c r="S1023"/>
  <c r="T1023"/>
  <c r="U1023"/>
  <c r="V1023"/>
  <c r="Q1024"/>
  <c r="R1024"/>
  <c r="S1024"/>
  <c r="T1024"/>
  <c r="U1024"/>
  <c r="V1024"/>
  <c r="Q1025"/>
  <c r="R1025"/>
  <c r="S1025"/>
  <c r="T1025"/>
  <c r="U1025"/>
  <c r="V1025"/>
  <c r="Q1026"/>
  <c r="R1026"/>
  <c r="S1026"/>
  <c r="T1026"/>
  <c r="U1026"/>
  <c r="V1026"/>
  <c r="Q1027"/>
  <c r="R1027"/>
  <c r="S1027"/>
  <c r="T1027"/>
  <c r="U1027"/>
  <c r="V1027"/>
  <c r="Q1028"/>
  <c r="R1028"/>
  <c r="S1028"/>
  <c r="T1028"/>
  <c r="U1028"/>
  <c r="V1028"/>
  <c r="Q1029"/>
  <c r="R1029"/>
  <c r="S1029"/>
  <c r="T1029"/>
  <c r="U1029"/>
  <c r="V1029"/>
  <c r="Q1030"/>
  <c r="R1030"/>
  <c r="S1030"/>
  <c r="T1030"/>
  <c r="U1030"/>
  <c r="V1030"/>
  <c r="Q1031"/>
  <c r="R1031"/>
  <c r="S1031"/>
  <c r="T1031"/>
  <c r="U1031"/>
  <c r="V1031"/>
  <c r="Q1032"/>
  <c r="R1032"/>
  <c r="S1032"/>
  <c r="T1032"/>
  <c r="U1032"/>
  <c r="V1032"/>
  <c r="Q1033"/>
  <c r="R1033"/>
  <c r="S1033"/>
  <c r="T1033"/>
  <c r="U1033"/>
  <c r="V1033"/>
  <c r="Q1034"/>
  <c r="R1034"/>
  <c r="S1034"/>
  <c r="T1034"/>
  <c r="U1034"/>
  <c r="V1034"/>
  <c r="Q1035"/>
  <c r="R1035"/>
  <c r="S1035"/>
  <c r="T1035"/>
  <c r="U1035"/>
  <c r="V1035"/>
  <c r="Q1036"/>
  <c r="R1036"/>
  <c r="S1036"/>
  <c r="T1036"/>
  <c r="U1036"/>
  <c r="V1036"/>
  <c r="Q1037"/>
  <c r="R1037"/>
  <c r="S1037"/>
  <c r="T1037"/>
  <c r="U1037"/>
  <c r="V1037"/>
  <c r="Q1038"/>
  <c r="R1038"/>
  <c r="S1038"/>
  <c r="T1038"/>
  <c r="U1038"/>
  <c r="V1038"/>
  <c r="Q1039"/>
  <c r="R1039"/>
  <c r="S1039"/>
  <c r="T1039"/>
  <c r="U1039"/>
  <c r="V1039"/>
  <c r="Q1040"/>
  <c r="R1040"/>
  <c r="S1040"/>
  <c r="T1040"/>
  <c r="U1040"/>
  <c r="V1040"/>
  <c r="Q1041"/>
  <c r="R1041"/>
  <c r="S1041"/>
  <c r="T1041"/>
  <c r="U1041"/>
  <c r="V1041"/>
  <c r="Q1042"/>
  <c r="R1042"/>
  <c r="S1042"/>
  <c r="T1042"/>
  <c r="U1042"/>
  <c r="V1042"/>
  <c r="Q1043"/>
  <c r="R1043"/>
  <c r="S1043"/>
  <c r="T1043"/>
  <c r="U1043"/>
  <c r="V1043"/>
  <c r="Q1044"/>
  <c r="R1044"/>
  <c r="S1044"/>
  <c r="T1044"/>
  <c r="U1044"/>
  <c r="V1044"/>
  <c r="Q1045"/>
  <c r="R1045"/>
  <c r="S1045"/>
  <c r="T1045"/>
  <c r="U1045"/>
  <c r="V1045"/>
  <c r="Q1046"/>
  <c r="R1046"/>
  <c r="S1046"/>
  <c r="T1046"/>
  <c r="U1046"/>
  <c r="V1046"/>
  <c r="Q1047"/>
  <c r="R1047"/>
  <c r="S1047"/>
  <c r="T1047"/>
  <c r="U1047"/>
  <c r="V1047"/>
  <c r="Q1048"/>
  <c r="R1048"/>
  <c r="S1048"/>
  <c r="T1048"/>
  <c r="U1048"/>
  <c r="V1048"/>
  <c r="Q1049"/>
  <c r="R1049"/>
  <c r="S1049"/>
  <c r="T1049"/>
  <c r="U1049"/>
  <c r="V1049"/>
  <c r="Q1050"/>
  <c r="R1050"/>
  <c r="S1050"/>
  <c r="T1050"/>
  <c r="U1050"/>
  <c r="V1050"/>
  <c r="Q1051"/>
  <c r="R1051"/>
  <c r="S1051"/>
  <c r="T1051"/>
  <c r="U1051"/>
  <c r="V1051"/>
  <c r="Q1052"/>
  <c r="R1052"/>
  <c r="S1052"/>
  <c r="T1052"/>
  <c r="U1052"/>
  <c r="V1052"/>
  <c r="Q1053"/>
  <c r="R1053"/>
  <c r="S1053"/>
  <c r="T1053"/>
  <c r="U1053"/>
  <c r="V1053"/>
  <c r="Q1054"/>
  <c r="R1054"/>
  <c r="S1054"/>
  <c r="T1054"/>
  <c r="U1054"/>
  <c r="V1054"/>
  <c r="Q1055"/>
  <c r="R1055"/>
  <c r="S1055"/>
  <c r="T1055"/>
  <c r="U1055"/>
  <c r="V1055"/>
  <c r="Q1056"/>
  <c r="R1056"/>
  <c r="S1056"/>
  <c r="T1056"/>
  <c r="U1056"/>
  <c r="V1056"/>
  <c r="Q1057"/>
  <c r="R1057"/>
  <c r="S1057"/>
  <c r="T1057"/>
  <c r="U1057"/>
  <c r="V1057"/>
  <c r="Q1058"/>
  <c r="R1058"/>
  <c r="S1058"/>
  <c r="T1058"/>
  <c r="U1058"/>
  <c r="V1058"/>
  <c r="Q1059"/>
  <c r="R1059"/>
  <c r="S1059"/>
  <c r="T1059"/>
  <c r="U1059"/>
  <c r="V1059"/>
  <c r="Q1060"/>
  <c r="R1060"/>
  <c r="S1060"/>
  <c r="T1060"/>
  <c r="U1060"/>
  <c r="V1060"/>
  <c r="Q1061"/>
  <c r="R1061"/>
  <c r="S1061"/>
  <c r="T1061"/>
  <c r="U1061"/>
  <c r="V1061"/>
  <c r="Q1062"/>
  <c r="R1062"/>
  <c r="S1062"/>
  <c r="T1062"/>
  <c r="U1062"/>
  <c r="V1062"/>
  <c r="Q1063"/>
  <c r="R1063"/>
  <c r="S1063"/>
  <c r="T1063"/>
  <c r="U1063"/>
  <c r="V1063"/>
  <c r="Q1064"/>
  <c r="R1064"/>
  <c r="S1064"/>
  <c r="T1064"/>
  <c r="U1064"/>
  <c r="V1064"/>
  <c r="Q1065"/>
  <c r="R1065"/>
  <c r="S1065"/>
  <c r="T1065"/>
  <c r="U1065"/>
  <c r="V1065"/>
  <c r="Q1066"/>
  <c r="R1066"/>
  <c r="S1066"/>
  <c r="T1066"/>
  <c r="U1066"/>
  <c r="V1066"/>
  <c r="Q1067"/>
  <c r="R1067"/>
  <c r="S1067"/>
  <c r="T1067"/>
  <c r="U1067"/>
  <c r="V1067"/>
  <c r="Q1068"/>
  <c r="R1068"/>
  <c r="S1068"/>
  <c r="T1068"/>
  <c r="U1068"/>
  <c r="V1068"/>
  <c r="Q1069"/>
  <c r="R1069"/>
  <c r="S1069"/>
  <c r="T1069"/>
  <c r="U1069"/>
  <c r="V1069"/>
  <c r="Q1070"/>
  <c r="R1070"/>
  <c r="S1070"/>
  <c r="T1070"/>
  <c r="U1070"/>
  <c r="V1070"/>
  <c r="Q1071"/>
  <c r="R1071"/>
  <c r="S1071"/>
  <c r="T1071"/>
  <c r="U1071"/>
  <c r="V1071"/>
  <c r="Q1072"/>
  <c r="R1072"/>
  <c r="S1072"/>
  <c r="T1072"/>
  <c r="U1072"/>
  <c r="V1072"/>
  <c r="Q1073"/>
  <c r="R1073"/>
  <c r="S1073"/>
  <c r="T1073"/>
  <c r="U1073"/>
  <c r="V1073"/>
  <c r="Q1074"/>
  <c r="R1074"/>
  <c r="S1074"/>
  <c r="T1074"/>
  <c r="U1074"/>
  <c r="V1074"/>
  <c r="Q1075"/>
  <c r="R1075"/>
  <c r="S1075"/>
  <c r="T1075"/>
  <c r="U1075"/>
  <c r="V1075"/>
  <c r="Q1076"/>
  <c r="R1076"/>
  <c r="S1076"/>
  <c r="T1076"/>
  <c r="U1076"/>
  <c r="V1076"/>
  <c r="Q1077"/>
  <c r="R1077"/>
  <c r="S1077"/>
  <c r="T1077"/>
  <c r="U1077"/>
  <c r="V1077"/>
  <c r="Q1078"/>
  <c r="R1078"/>
  <c r="S1078"/>
  <c r="T1078"/>
  <c r="U1078"/>
  <c r="V1078"/>
  <c r="Q1079"/>
  <c r="R1079"/>
  <c r="S1079"/>
  <c r="T1079"/>
  <c r="U1079"/>
  <c r="V1079"/>
  <c r="Q1080"/>
  <c r="R1080"/>
  <c r="S1080"/>
  <c r="T1080"/>
  <c r="U1080"/>
  <c r="V1080"/>
  <c r="Q1081"/>
  <c r="R1081"/>
  <c r="S1081"/>
  <c r="T1081"/>
  <c r="U1081"/>
  <c r="V1081"/>
  <c r="Q1082"/>
  <c r="R1082"/>
  <c r="S1082"/>
  <c r="T1082"/>
  <c r="U1082"/>
  <c r="V1082"/>
  <c r="Q1083"/>
  <c r="R1083"/>
  <c r="S1083"/>
  <c r="T1083"/>
  <c r="U1083"/>
  <c r="V1083"/>
  <c r="Q1084"/>
  <c r="R1084"/>
  <c r="S1084"/>
  <c r="T1084"/>
  <c r="U1084"/>
  <c r="V1084"/>
  <c r="Q1085"/>
  <c r="R1085"/>
  <c r="S1085"/>
  <c r="T1085"/>
  <c r="U1085"/>
  <c r="V1085"/>
  <c r="Q1086"/>
  <c r="R1086"/>
  <c r="S1086"/>
  <c r="T1086"/>
  <c r="U1086"/>
  <c r="V1086"/>
  <c r="Q1087"/>
  <c r="R1087"/>
  <c r="S1087"/>
  <c r="T1087"/>
  <c r="U1087"/>
  <c r="V1087"/>
  <c r="Q1088"/>
  <c r="R1088"/>
  <c r="S1088"/>
  <c r="T1088"/>
  <c r="U1088"/>
  <c r="V1088"/>
  <c r="Q1089"/>
  <c r="R1089"/>
  <c r="S1089"/>
  <c r="T1089"/>
  <c r="U1089"/>
  <c r="V1089"/>
  <c r="Q1090"/>
  <c r="R1090"/>
  <c r="S1090"/>
  <c r="T1090"/>
  <c r="U1090"/>
  <c r="V1090"/>
  <c r="Q1091"/>
  <c r="R1091"/>
  <c r="S1091"/>
  <c r="T1091"/>
  <c r="U1091"/>
  <c r="V1091"/>
  <c r="Q1092"/>
  <c r="R1092"/>
  <c r="S1092"/>
  <c r="T1092"/>
  <c r="U1092"/>
  <c r="V1092"/>
  <c r="Q1093"/>
  <c r="R1093"/>
  <c r="S1093"/>
  <c r="T1093"/>
  <c r="U1093"/>
  <c r="V1093"/>
  <c r="Q1094"/>
  <c r="R1094"/>
  <c r="S1094"/>
  <c r="T1094"/>
  <c r="U1094"/>
  <c r="V1094"/>
  <c r="Q1095"/>
  <c r="R1095"/>
  <c r="S1095"/>
  <c r="T1095"/>
  <c r="U1095"/>
  <c r="V1095"/>
  <c r="Q1096"/>
  <c r="R1096"/>
  <c r="S1096"/>
  <c r="T1096"/>
  <c r="U1096"/>
  <c r="V1096"/>
  <c r="Q1097"/>
  <c r="R1097"/>
  <c r="S1097"/>
  <c r="T1097"/>
  <c r="U1097"/>
  <c r="V1097"/>
  <c r="Q1098"/>
  <c r="R1098"/>
  <c r="S1098"/>
  <c r="T1098"/>
  <c r="U1098"/>
  <c r="V1098"/>
  <c r="Q1099"/>
  <c r="R1099"/>
  <c r="S1099"/>
  <c r="T1099"/>
  <c r="U1099"/>
  <c r="V1099"/>
  <c r="Q1100"/>
  <c r="R1100"/>
  <c r="S1100"/>
  <c r="T1100"/>
  <c r="U1100"/>
  <c r="V1100"/>
  <c r="Q1101"/>
  <c r="R1101"/>
  <c r="S1101"/>
  <c r="T1101"/>
  <c r="U1101"/>
  <c r="V1101"/>
  <c r="Q1102"/>
  <c r="R1102"/>
  <c r="S1102"/>
  <c r="T1102"/>
  <c r="U1102"/>
  <c r="V1102"/>
  <c r="Q1103"/>
  <c r="R1103"/>
  <c r="S1103"/>
  <c r="T1103"/>
  <c r="U1103"/>
  <c r="V1103"/>
  <c r="Q1104"/>
  <c r="R1104"/>
  <c r="S1104"/>
  <c r="T1104"/>
  <c r="U1104"/>
  <c r="V1104"/>
  <c r="Q1105"/>
  <c r="R1105"/>
  <c r="S1105"/>
  <c r="T1105"/>
  <c r="U1105"/>
  <c r="V1105"/>
  <c r="Q1106"/>
  <c r="R1106"/>
  <c r="S1106"/>
  <c r="T1106"/>
  <c r="U1106"/>
  <c r="V1106"/>
  <c r="Q1107"/>
  <c r="R1107"/>
  <c r="S1107"/>
  <c r="T1107"/>
  <c r="U1107"/>
  <c r="V1107"/>
  <c r="Q1108"/>
  <c r="R1108"/>
  <c r="S1108"/>
  <c r="T1108"/>
  <c r="U1108"/>
  <c r="V1108"/>
  <c r="Q1109"/>
  <c r="R1109"/>
  <c r="S1109"/>
  <c r="T1109"/>
  <c r="U1109"/>
  <c r="V1109"/>
  <c r="Q1110"/>
  <c r="R1110"/>
  <c r="S1110"/>
  <c r="T1110"/>
  <c r="U1110"/>
  <c r="V1110"/>
  <c r="Q1111"/>
  <c r="R1111"/>
  <c r="S1111"/>
  <c r="T1111"/>
  <c r="U1111"/>
  <c r="V1111"/>
  <c r="Q1112"/>
  <c r="R1112"/>
  <c r="S1112"/>
  <c r="T1112"/>
  <c r="U1112"/>
  <c r="V1112"/>
  <c r="Q1113"/>
  <c r="R1113"/>
  <c r="S1113"/>
  <c r="T1113"/>
  <c r="U1113"/>
  <c r="V1113"/>
  <c r="Q1114"/>
  <c r="R1114"/>
  <c r="S1114"/>
  <c r="T1114"/>
  <c r="U1114"/>
  <c r="V1114"/>
  <c r="Q1115"/>
  <c r="R1115"/>
  <c r="S1115"/>
  <c r="T1115"/>
  <c r="U1115"/>
  <c r="V1115"/>
  <c r="Q1116"/>
  <c r="R1116"/>
  <c r="S1116"/>
  <c r="T1116"/>
  <c r="U1116"/>
  <c r="V1116"/>
  <c r="Q1117"/>
  <c r="R1117"/>
  <c r="S1117"/>
  <c r="T1117"/>
  <c r="U1117"/>
  <c r="V1117"/>
  <c r="Q1118"/>
  <c r="R1118"/>
  <c r="S1118"/>
  <c r="T1118"/>
  <c r="U1118"/>
  <c r="V1118"/>
  <c r="Q1119"/>
  <c r="R1119"/>
  <c r="S1119"/>
  <c r="T1119"/>
  <c r="U1119"/>
  <c r="V1119"/>
  <c r="Q1120"/>
  <c r="R1120"/>
  <c r="S1120"/>
  <c r="T1120"/>
  <c r="U1120"/>
  <c r="V1120"/>
  <c r="Q1121"/>
  <c r="R1121"/>
  <c r="S1121"/>
  <c r="T1121"/>
  <c r="U1121"/>
  <c r="V1121"/>
  <c r="Q1122"/>
  <c r="R1122"/>
  <c r="S1122"/>
  <c r="T1122"/>
  <c r="U1122"/>
  <c r="V1122"/>
  <c r="Q1123"/>
  <c r="R1123"/>
  <c r="S1123"/>
  <c r="T1123"/>
  <c r="U1123"/>
  <c r="V1123"/>
  <c r="Q1124"/>
  <c r="R1124"/>
  <c r="S1124"/>
  <c r="T1124"/>
  <c r="U1124"/>
  <c r="V1124"/>
  <c r="Q1125"/>
  <c r="R1125"/>
  <c r="S1125"/>
  <c r="T1125"/>
  <c r="U1125"/>
  <c r="V1125"/>
  <c r="Q1126"/>
  <c r="R1126"/>
  <c r="S1126"/>
  <c r="T1126"/>
  <c r="U1126"/>
  <c r="V1126"/>
  <c r="Q1127"/>
  <c r="R1127"/>
  <c r="S1127"/>
  <c r="T1127"/>
  <c r="U1127"/>
  <c r="V1127"/>
  <c r="Q1128"/>
  <c r="R1128"/>
  <c r="S1128"/>
  <c r="T1128"/>
  <c r="U1128"/>
  <c r="V1128"/>
  <c r="Q1129"/>
  <c r="R1129"/>
  <c r="S1129"/>
  <c r="T1129"/>
  <c r="U1129"/>
  <c r="V1129"/>
  <c r="Q1130"/>
  <c r="R1130"/>
  <c r="S1130"/>
  <c r="T1130"/>
  <c r="U1130"/>
  <c r="V1130"/>
  <c r="Q1131"/>
  <c r="R1131"/>
  <c r="S1131"/>
  <c r="T1131"/>
  <c r="U1131"/>
  <c r="V1131"/>
  <c r="Q1132"/>
  <c r="R1132"/>
  <c r="S1132"/>
  <c r="T1132"/>
  <c r="U1132"/>
  <c r="V1132"/>
  <c r="Q1133"/>
  <c r="R1133"/>
  <c r="S1133"/>
  <c r="T1133"/>
  <c r="U1133"/>
  <c r="V1133"/>
  <c r="Q1134"/>
  <c r="R1134"/>
  <c r="S1134"/>
  <c r="T1134"/>
  <c r="U1134"/>
  <c r="V1134"/>
  <c r="Q1135"/>
  <c r="R1135"/>
  <c r="S1135"/>
  <c r="T1135"/>
  <c r="U1135"/>
  <c r="V1135"/>
  <c r="Q1136"/>
  <c r="R1136"/>
  <c r="S1136"/>
  <c r="T1136"/>
  <c r="U1136"/>
  <c r="V1136"/>
  <c r="Q1137"/>
  <c r="R1137"/>
  <c r="S1137"/>
  <c r="T1137"/>
  <c r="U1137"/>
  <c r="V1137"/>
  <c r="Q1138"/>
  <c r="R1138"/>
  <c r="S1138"/>
  <c r="T1138"/>
  <c r="U1138"/>
  <c r="V1138"/>
  <c r="Q1139"/>
  <c r="R1139"/>
  <c r="S1139"/>
  <c r="T1139"/>
  <c r="U1139"/>
  <c r="V1139"/>
  <c r="Q1140"/>
  <c r="R1140"/>
  <c r="S1140"/>
  <c r="T1140"/>
  <c r="U1140"/>
  <c r="V1140"/>
  <c r="Q1141"/>
  <c r="R1141"/>
  <c r="S1141"/>
  <c r="T1141"/>
  <c r="U1141"/>
  <c r="V1141"/>
  <c r="Q1142"/>
  <c r="R1142"/>
  <c r="S1142"/>
  <c r="T1142"/>
  <c r="U1142"/>
  <c r="V1142"/>
  <c r="Q1143"/>
  <c r="R1143"/>
  <c r="S1143"/>
  <c r="T1143"/>
  <c r="U1143"/>
  <c r="V1143"/>
  <c r="Q1144"/>
  <c r="R1144"/>
  <c r="S1144"/>
  <c r="T1144"/>
  <c r="U1144"/>
  <c r="V1144"/>
  <c r="Q1145"/>
  <c r="R1145"/>
  <c r="S1145"/>
  <c r="T1145"/>
  <c r="U1145"/>
  <c r="V1145"/>
  <c r="Q1146"/>
  <c r="R1146"/>
  <c r="S1146"/>
  <c r="T1146"/>
  <c r="U1146"/>
  <c r="V1146"/>
  <c r="Q1147"/>
  <c r="R1147"/>
  <c r="S1147"/>
  <c r="T1147"/>
  <c r="U1147"/>
  <c r="V1147"/>
  <c r="Q1148"/>
  <c r="R1148"/>
  <c r="S1148"/>
  <c r="T1148"/>
  <c r="U1148"/>
  <c r="V1148"/>
  <c r="Q1149"/>
  <c r="R1149"/>
  <c r="S1149"/>
  <c r="T1149"/>
  <c r="U1149"/>
  <c r="V1149"/>
  <c r="Q1150"/>
  <c r="R1150"/>
  <c r="S1150"/>
  <c r="T1150"/>
  <c r="U1150"/>
  <c r="V1150"/>
  <c r="Q1151"/>
  <c r="R1151"/>
  <c r="S1151"/>
  <c r="T1151"/>
  <c r="U1151"/>
  <c r="V1151"/>
  <c r="Q1152"/>
  <c r="R1152"/>
  <c r="S1152"/>
  <c r="T1152"/>
  <c r="U1152"/>
  <c r="V1152"/>
  <c r="Q1153"/>
  <c r="R1153"/>
  <c r="S1153"/>
  <c r="T1153"/>
  <c r="U1153"/>
  <c r="V1153"/>
  <c r="Q1154"/>
  <c r="R1154"/>
  <c r="S1154"/>
  <c r="T1154"/>
  <c r="U1154"/>
  <c r="V1154"/>
  <c r="Q1155"/>
  <c r="R1155"/>
  <c r="S1155"/>
  <c r="T1155"/>
  <c r="U1155"/>
  <c r="V1155"/>
  <c r="Q1156"/>
  <c r="R1156"/>
  <c r="S1156"/>
  <c r="T1156"/>
  <c r="U1156"/>
  <c r="V1156"/>
  <c r="Q1157"/>
  <c r="R1157"/>
  <c r="S1157"/>
  <c r="T1157"/>
  <c r="U1157"/>
  <c r="V1157"/>
  <c r="Q1158"/>
  <c r="R1158"/>
  <c r="S1158"/>
  <c r="T1158"/>
  <c r="U1158"/>
  <c r="V1158"/>
  <c r="Q1159"/>
  <c r="R1159"/>
  <c r="S1159"/>
  <c r="T1159"/>
  <c r="U1159"/>
  <c r="V1159"/>
  <c r="Q1160"/>
  <c r="R1160"/>
  <c r="S1160"/>
  <c r="T1160"/>
  <c r="U1160"/>
  <c r="V1160"/>
  <c r="Q1161"/>
  <c r="R1161"/>
  <c r="S1161"/>
  <c r="T1161"/>
  <c r="U1161"/>
  <c r="V1161"/>
  <c r="Q1162"/>
  <c r="R1162"/>
  <c r="S1162"/>
  <c r="T1162"/>
  <c r="U1162"/>
  <c r="V1162"/>
  <c r="Q1163"/>
  <c r="R1163"/>
  <c r="S1163"/>
  <c r="T1163"/>
  <c r="U1163"/>
  <c r="V1163"/>
  <c r="Q1164"/>
  <c r="R1164"/>
  <c r="S1164"/>
  <c r="T1164"/>
  <c r="U1164"/>
  <c r="V1164"/>
  <c r="Q1165"/>
  <c r="R1165"/>
  <c r="S1165"/>
  <c r="T1165"/>
  <c r="U1165"/>
  <c r="V1165"/>
  <c r="Q1166"/>
  <c r="R1166"/>
  <c r="S1166"/>
  <c r="T1166"/>
  <c r="U1166"/>
  <c r="V1166"/>
  <c r="Q1167"/>
  <c r="R1167"/>
  <c r="S1167"/>
  <c r="T1167"/>
  <c r="U1167"/>
  <c r="V1167"/>
  <c r="Q1168"/>
  <c r="R1168"/>
  <c r="S1168"/>
  <c r="T1168"/>
  <c r="U1168"/>
  <c r="V1168"/>
  <c r="Q1169"/>
  <c r="R1169"/>
  <c r="S1169"/>
  <c r="T1169"/>
  <c r="U1169"/>
  <c r="V1169"/>
  <c r="Q1170"/>
  <c r="R1170"/>
  <c r="S1170"/>
  <c r="T1170"/>
  <c r="U1170"/>
  <c r="V1170"/>
  <c r="Q1171"/>
  <c r="R1171"/>
  <c r="S1171"/>
  <c r="T1171"/>
  <c r="U1171"/>
  <c r="V1171"/>
  <c r="Q1172"/>
  <c r="R1172"/>
  <c r="S1172"/>
  <c r="T1172"/>
  <c r="U1172"/>
  <c r="V1172"/>
  <c r="Q1173"/>
  <c r="R1173"/>
  <c r="S1173"/>
  <c r="T1173"/>
  <c r="U1173"/>
  <c r="V1173"/>
  <c r="Q1174"/>
  <c r="R1174"/>
  <c r="S1174"/>
  <c r="T1174"/>
  <c r="U1174"/>
  <c r="V1174"/>
  <c r="Q1175"/>
  <c r="R1175"/>
  <c r="S1175"/>
  <c r="T1175"/>
  <c r="U1175"/>
  <c r="V1175"/>
  <c r="Q1176"/>
  <c r="R1176"/>
  <c r="S1176"/>
  <c r="T1176"/>
  <c r="U1176"/>
  <c r="V1176"/>
  <c r="Q1177"/>
  <c r="R1177"/>
  <c r="S1177"/>
  <c r="T1177"/>
  <c r="U1177"/>
  <c r="V1177"/>
  <c r="Q1178"/>
  <c r="R1178"/>
  <c r="S1178"/>
  <c r="T1178"/>
  <c r="U1178"/>
  <c r="V1178"/>
  <c r="Q1179"/>
  <c r="R1179"/>
  <c r="S1179"/>
  <c r="T1179"/>
  <c r="U1179"/>
  <c r="V1179"/>
  <c r="Q1180"/>
  <c r="R1180"/>
  <c r="S1180"/>
  <c r="T1180"/>
  <c r="U1180"/>
  <c r="V1180"/>
  <c r="Q1181"/>
  <c r="R1181"/>
  <c r="S1181"/>
  <c r="T1181"/>
  <c r="U1181"/>
  <c r="V1181"/>
  <c r="Q1182"/>
  <c r="R1182"/>
  <c r="S1182"/>
  <c r="T1182"/>
  <c r="U1182"/>
  <c r="V1182"/>
  <c r="Q1183"/>
  <c r="R1183"/>
  <c r="S1183"/>
  <c r="T1183"/>
  <c r="U1183"/>
  <c r="V1183"/>
  <c r="Q1184"/>
  <c r="R1184"/>
  <c r="S1184"/>
  <c r="T1184"/>
  <c r="U1184"/>
  <c r="V1184"/>
  <c r="Q1185"/>
  <c r="R1185"/>
  <c r="S1185"/>
  <c r="T1185"/>
  <c r="U1185"/>
  <c r="V1185"/>
  <c r="Q1186"/>
  <c r="R1186"/>
  <c r="S1186"/>
  <c r="T1186"/>
  <c r="U1186"/>
  <c r="V1186"/>
  <c r="Q1187"/>
  <c r="R1187"/>
  <c r="S1187"/>
  <c r="T1187"/>
  <c r="U1187"/>
  <c r="V1187"/>
  <c r="Q1188"/>
  <c r="R1188"/>
  <c r="S1188"/>
  <c r="T1188"/>
  <c r="U1188"/>
  <c r="V1188"/>
  <c r="Q1189"/>
  <c r="R1189"/>
  <c r="S1189"/>
  <c r="T1189"/>
  <c r="U1189"/>
  <c r="V1189"/>
  <c r="Q1190"/>
  <c r="R1190"/>
  <c r="S1190"/>
  <c r="T1190"/>
  <c r="U1190"/>
  <c r="V1190"/>
  <c r="Q1191"/>
  <c r="R1191"/>
  <c r="S1191"/>
  <c r="T1191"/>
  <c r="U1191"/>
  <c r="V1191"/>
  <c r="Q1192"/>
  <c r="R1192"/>
  <c r="S1192"/>
  <c r="T1192"/>
  <c r="U1192"/>
  <c r="V1192"/>
  <c r="Q1193"/>
  <c r="R1193"/>
  <c r="S1193"/>
  <c r="T1193"/>
  <c r="U1193"/>
  <c r="V1193"/>
  <c r="Q1194"/>
  <c r="R1194"/>
  <c r="S1194"/>
  <c r="T1194"/>
  <c r="U1194"/>
  <c r="V1194"/>
  <c r="Q1195"/>
  <c r="R1195"/>
  <c r="S1195"/>
  <c r="T1195"/>
  <c r="U1195"/>
  <c r="V1195"/>
  <c r="Q1196"/>
  <c r="R1196"/>
  <c r="S1196"/>
  <c r="T1196"/>
  <c r="U1196"/>
  <c r="V1196"/>
  <c r="Q1197"/>
  <c r="R1197"/>
  <c r="S1197"/>
  <c r="T1197"/>
  <c r="U1197"/>
  <c r="V1197"/>
  <c r="Q1198"/>
  <c r="R1198"/>
  <c r="S1198"/>
  <c r="T1198"/>
  <c r="U1198"/>
  <c r="V1198"/>
  <c r="Q1199"/>
  <c r="R1199"/>
  <c r="S1199"/>
  <c r="T1199"/>
  <c r="U1199"/>
  <c r="V1199"/>
  <c r="Q1200"/>
  <c r="R1200"/>
  <c r="S1200"/>
  <c r="T1200"/>
  <c r="U1200"/>
  <c r="V1200"/>
  <c r="Q1201"/>
  <c r="R1201"/>
  <c r="S1201"/>
  <c r="T1201"/>
  <c r="U1201"/>
  <c r="V1201"/>
  <c r="Q1202"/>
  <c r="R1202"/>
  <c r="S1202"/>
  <c r="T1202"/>
  <c r="U1202"/>
  <c r="V1202"/>
  <c r="Q1203"/>
  <c r="R1203"/>
  <c r="S1203"/>
  <c r="T1203"/>
  <c r="U1203"/>
  <c r="V1203"/>
  <c r="Q1204"/>
  <c r="R1204"/>
  <c r="S1204"/>
  <c r="T1204"/>
  <c r="U1204"/>
  <c r="V1204"/>
  <c r="Q1205"/>
  <c r="R1205"/>
  <c r="S1205"/>
  <c r="T1205"/>
  <c r="U1205"/>
  <c r="V1205"/>
  <c r="Q1206"/>
  <c r="R1206"/>
  <c r="S1206"/>
  <c r="T1206"/>
  <c r="U1206"/>
  <c r="V1206"/>
  <c r="Q1207"/>
  <c r="R1207"/>
  <c r="S1207"/>
  <c r="T1207"/>
  <c r="U1207"/>
  <c r="V1207"/>
  <c r="Q1208"/>
  <c r="R1208"/>
  <c r="S1208"/>
  <c r="T1208"/>
  <c r="U1208"/>
  <c r="V1208"/>
  <c r="Q1209"/>
  <c r="R1209"/>
  <c r="S1209"/>
  <c r="T1209"/>
  <c r="U1209"/>
  <c r="V1209"/>
  <c r="Q1210"/>
  <c r="R1210"/>
  <c r="S1210"/>
  <c r="T1210"/>
  <c r="U1210"/>
  <c r="V1210"/>
  <c r="Q1211"/>
  <c r="R1211"/>
  <c r="S1211"/>
  <c r="T1211"/>
  <c r="U1211"/>
  <c r="V1211"/>
  <c r="Q1212"/>
  <c r="R1212"/>
  <c r="S1212"/>
  <c r="T1212"/>
  <c r="U1212"/>
  <c r="V1212"/>
  <c r="Q1213"/>
  <c r="R1213"/>
  <c r="S1213"/>
  <c r="T1213"/>
  <c r="U1213"/>
  <c r="V1213"/>
  <c r="Q1214"/>
  <c r="R1214"/>
  <c r="S1214"/>
  <c r="T1214"/>
  <c r="U1214"/>
  <c r="V1214"/>
  <c r="Q1215"/>
  <c r="R1215"/>
  <c r="S1215"/>
  <c r="T1215"/>
  <c r="U1215"/>
  <c r="V1215"/>
  <c r="Q1216"/>
  <c r="R1216"/>
  <c r="S1216"/>
  <c r="T1216"/>
  <c r="U1216"/>
  <c r="V1216"/>
  <c r="Q1217"/>
  <c r="R1217"/>
  <c r="S1217"/>
  <c r="T1217"/>
  <c r="U1217"/>
  <c r="V1217"/>
  <c r="Q1218"/>
  <c r="R1218"/>
  <c r="S1218"/>
  <c r="T1218"/>
  <c r="U1218"/>
  <c r="V1218"/>
  <c r="Q1219"/>
  <c r="R1219"/>
  <c r="S1219"/>
  <c r="T1219"/>
  <c r="U1219"/>
  <c r="V1219"/>
  <c r="Q1220"/>
  <c r="R1220"/>
  <c r="S1220"/>
  <c r="T1220"/>
  <c r="U1220"/>
  <c r="V1220"/>
  <c r="Q1221"/>
  <c r="R1221"/>
  <c r="S1221"/>
  <c r="T1221"/>
  <c r="U1221"/>
  <c r="V1221"/>
  <c r="Q1222"/>
  <c r="R1222"/>
  <c r="S1222"/>
  <c r="T1222"/>
  <c r="U1222"/>
  <c r="V1222"/>
  <c r="Q1223"/>
  <c r="R1223"/>
  <c r="S1223"/>
  <c r="T1223"/>
  <c r="U1223"/>
  <c r="V1223"/>
  <c r="Q1224"/>
  <c r="R1224"/>
  <c r="S1224"/>
  <c r="T1224"/>
  <c r="U1224"/>
  <c r="V1224"/>
  <c r="Q1225"/>
  <c r="R1225"/>
  <c r="S1225"/>
  <c r="T1225"/>
  <c r="U1225"/>
  <c r="V1225"/>
  <c r="Q1226"/>
  <c r="R1226"/>
  <c r="S1226"/>
  <c r="T1226"/>
  <c r="U1226"/>
  <c r="V1226"/>
  <c r="Q1227"/>
  <c r="R1227"/>
  <c r="S1227"/>
  <c r="T1227"/>
  <c r="U1227"/>
  <c r="V1227"/>
  <c r="Q1228"/>
  <c r="R1228"/>
  <c r="S1228"/>
  <c r="T1228"/>
  <c r="U1228"/>
  <c r="V1228"/>
  <c r="Q1229"/>
  <c r="R1229"/>
  <c r="S1229"/>
  <c r="T1229"/>
  <c r="U1229"/>
  <c r="V1229"/>
  <c r="Q1230"/>
  <c r="R1230"/>
  <c r="S1230"/>
  <c r="T1230"/>
  <c r="U1230"/>
  <c r="V1230"/>
  <c r="Q1231"/>
  <c r="R1231"/>
  <c r="S1231"/>
  <c r="T1231"/>
  <c r="U1231"/>
  <c r="V1231"/>
  <c r="Q1232"/>
  <c r="R1232"/>
  <c r="S1232"/>
  <c r="T1232"/>
  <c r="U1232"/>
  <c r="V1232"/>
  <c r="Q1233"/>
  <c r="R1233"/>
  <c r="S1233"/>
  <c r="T1233"/>
  <c r="U1233"/>
  <c r="V1233"/>
  <c r="Q1234"/>
  <c r="R1234"/>
  <c r="S1234"/>
  <c r="T1234"/>
  <c r="U1234"/>
  <c r="V1234"/>
  <c r="Q1235"/>
  <c r="R1235"/>
  <c r="S1235"/>
  <c r="T1235"/>
  <c r="U1235"/>
  <c r="V1235"/>
  <c r="Q1236"/>
  <c r="R1236"/>
  <c r="S1236"/>
  <c r="T1236"/>
  <c r="U1236"/>
  <c r="V1236"/>
  <c r="Q1237"/>
  <c r="R1237"/>
  <c r="S1237"/>
  <c r="T1237"/>
  <c r="U1237"/>
  <c r="V1237"/>
  <c r="Q1238"/>
  <c r="R1238"/>
  <c r="S1238"/>
  <c r="T1238"/>
  <c r="U1238"/>
  <c r="V1238"/>
  <c r="Q1239"/>
  <c r="R1239"/>
  <c r="S1239"/>
  <c r="T1239"/>
  <c r="U1239"/>
  <c r="V1239"/>
  <c r="Q1240"/>
  <c r="R1240"/>
  <c r="S1240"/>
  <c r="T1240"/>
  <c r="U1240"/>
  <c r="V1240"/>
  <c r="Q1241"/>
  <c r="R1241"/>
  <c r="S1241"/>
  <c r="T1241"/>
  <c r="U1241"/>
  <c r="V1241"/>
  <c r="Q1242"/>
  <c r="R1242"/>
  <c r="S1242"/>
  <c r="T1242"/>
  <c r="U1242"/>
  <c r="V1242"/>
  <c r="Q1243"/>
  <c r="R1243"/>
  <c r="S1243"/>
  <c r="T1243"/>
  <c r="U1243"/>
  <c r="V1243"/>
  <c r="Q1244"/>
  <c r="R1244"/>
  <c r="S1244"/>
  <c r="T1244"/>
  <c r="U1244"/>
  <c r="V1244"/>
  <c r="Q1245"/>
  <c r="R1245"/>
  <c r="S1245"/>
  <c r="T1245"/>
  <c r="U1245"/>
  <c r="V1245"/>
  <c r="Q1246"/>
  <c r="R1246"/>
  <c r="S1246"/>
  <c r="T1246"/>
  <c r="U1246"/>
  <c r="V1246"/>
  <c r="Q1247"/>
  <c r="R1247"/>
  <c r="S1247"/>
  <c r="T1247"/>
  <c r="U1247"/>
  <c r="V1247"/>
  <c r="Q1248"/>
  <c r="R1248"/>
  <c r="S1248"/>
  <c r="T1248"/>
  <c r="U1248"/>
  <c r="V1248"/>
  <c r="Q1249"/>
  <c r="R1249"/>
  <c r="S1249"/>
  <c r="T1249"/>
  <c r="U1249"/>
  <c r="V1249"/>
  <c r="Q1250"/>
  <c r="R1250"/>
  <c r="S1250"/>
  <c r="T1250"/>
  <c r="U1250"/>
  <c r="V1250"/>
  <c r="Q1251"/>
  <c r="R1251"/>
  <c r="S1251"/>
  <c r="T1251"/>
  <c r="U1251"/>
  <c r="V1251"/>
  <c r="Q1252"/>
  <c r="R1252"/>
  <c r="S1252"/>
  <c r="T1252"/>
  <c r="U1252"/>
  <c r="V1252"/>
  <c r="Q1253"/>
  <c r="R1253"/>
  <c r="S1253"/>
  <c r="T1253"/>
  <c r="U1253"/>
  <c r="V1253"/>
  <c r="Q1254"/>
  <c r="R1254"/>
  <c r="S1254"/>
  <c r="T1254"/>
  <c r="U1254"/>
  <c r="V1254"/>
  <c r="Q1255"/>
  <c r="R1255"/>
  <c r="S1255"/>
  <c r="T1255"/>
  <c r="U1255"/>
  <c r="V1255"/>
  <c r="Q1256"/>
  <c r="R1256"/>
  <c r="S1256"/>
  <c r="T1256"/>
  <c r="U1256"/>
  <c r="V1256"/>
  <c r="Q1257"/>
  <c r="R1257"/>
  <c r="S1257"/>
  <c r="T1257"/>
  <c r="U1257"/>
  <c r="V1257"/>
  <c r="Q1258"/>
  <c r="R1258"/>
  <c r="S1258"/>
  <c r="T1258"/>
  <c r="U1258"/>
  <c r="V1258"/>
  <c r="Q1259"/>
  <c r="R1259"/>
  <c r="S1259"/>
  <c r="T1259"/>
  <c r="U1259"/>
  <c r="V1259"/>
  <c r="Q1260"/>
  <c r="R1260"/>
  <c r="S1260"/>
  <c r="T1260"/>
  <c r="U1260"/>
  <c r="V1260"/>
  <c r="Q1261"/>
  <c r="R1261"/>
  <c r="S1261"/>
  <c r="T1261"/>
  <c r="U1261"/>
  <c r="V1261"/>
  <c r="Q1262"/>
  <c r="R1262"/>
  <c r="S1262"/>
  <c r="T1262"/>
  <c r="U1262"/>
  <c r="V1262"/>
  <c r="Q1263"/>
  <c r="R1263"/>
  <c r="S1263"/>
  <c r="T1263"/>
  <c r="U1263"/>
  <c r="V1263"/>
  <c r="Q1264"/>
  <c r="R1264"/>
  <c r="S1264"/>
  <c r="T1264"/>
  <c r="U1264"/>
  <c r="V1264"/>
  <c r="Q1265"/>
  <c r="R1265"/>
  <c r="S1265"/>
  <c r="T1265"/>
  <c r="U1265"/>
  <c r="V1265"/>
  <c r="Q1266"/>
  <c r="R1266"/>
  <c r="S1266"/>
  <c r="T1266"/>
  <c r="U1266"/>
  <c r="V1266"/>
  <c r="Q1267"/>
  <c r="R1267"/>
  <c r="S1267"/>
  <c r="T1267"/>
  <c r="U1267"/>
  <c r="V1267"/>
  <c r="Q1268"/>
  <c r="R1268"/>
  <c r="S1268"/>
  <c r="T1268"/>
  <c r="U1268"/>
  <c r="V1268"/>
  <c r="Q1269"/>
  <c r="R1269"/>
  <c r="S1269"/>
  <c r="T1269"/>
  <c r="U1269"/>
  <c r="V1269"/>
  <c r="Q1270"/>
  <c r="R1270"/>
  <c r="S1270"/>
  <c r="T1270"/>
  <c r="U1270"/>
  <c r="V1270"/>
  <c r="Q1271"/>
  <c r="R1271"/>
  <c r="S1271"/>
  <c r="T1271"/>
  <c r="U1271"/>
  <c r="V1271"/>
  <c r="Q1272"/>
  <c r="R1272"/>
  <c r="S1272"/>
  <c r="T1272"/>
  <c r="U1272"/>
  <c r="V1272"/>
  <c r="Q1273"/>
  <c r="R1273"/>
  <c r="S1273"/>
  <c r="T1273"/>
  <c r="U1273"/>
  <c r="V1273"/>
  <c r="Q1274"/>
  <c r="R1274"/>
  <c r="S1274"/>
  <c r="T1274"/>
  <c r="U1274"/>
  <c r="V1274"/>
  <c r="Q1275"/>
  <c r="R1275"/>
  <c r="S1275"/>
  <c r="T1275"/>
  <c r="U1275"/>
  <c r="V1275"/>
  <c r="Q1276"/>
  <c r="R1276"/>
  <c r="S1276"/>
  <c r="T1276"/>
  <c r="U1276"/>
  <c r="V1276"/>
  <c r="Q1277"/>
  <c r="R1277"/>
  <c r="S1277"/>
  <c r="T1277"/>
  <c r="U1277"/>
  <c r="V1277"/>
  <c r="Q1278"/>
  <c r="R1278"/>
  <c r="S1278"/>
  <c r="T1278"/>
  <c r="U1278"/>
  <c r="V1278"/>
  <c r="Q1279"/>
  <c r="R1279"/>
  <c r="S1279"/>
  <c r="T1279"/>
  <c r="U1279"/>
  <c r="V1279"/>
  <c r="Q1280"/>
  <c r="R1280"/>
  <c r="S1280"/>
  <c r="T1280"/>
  <c r="U1280"/>
  <c r="V1280"/>
  <c r="Q1281"/>
  <c r="R1281"/>
  <c r="S1281"/>
  <c r="T1281"/>
  <c r="U1281"/>
  <c r="V1281"/>
  <c r="Q1282"/>
  <c r="R1282"/>
  <c r="S1282"/>
  <c r="T1282"/>
  <c r="U1282"/>
  <c r="V1282"/>
  <c r="Q1283"/>
  <c r="R1283"/>
  <c r="S1283"/>
  <c r="T1283"/>
  <c r="U1283"/>
  <c r="V1283"/>
  <c r="Q1284"/>
  <c r="R1284"/>
  <c r="S1284"/>
  <c r="T1284"/>
  <c r="U1284"/>
  <c r="V1284"/>
  <c r="Q1285"/>
  <c r="R1285"/>
  <c r="S1285"/>
  <c r="T1285"/>
  <c r="U1285"/>
  <c r="V1285"/>
  <c r="Q1286"/>
  <c r="R1286"/>
  <c r="S1286"/>
  <c r="T1286"/>
  <c r="U1286"/>
  <c r="V1286"/>
  <c r="Q1287"/>
  <c r="R1287"/>
  <c r="S1287"/>
  <c r="T1287"/>
  <c r="U1287"/>
  <c r="V1287"/>
  <c r="Q1288"/>
  <c r="R1288"/>
  <c r="S1288"/>
  <c r="T1288"/>
  <c r="U1288"/>
  <c r="V1288"/>
  <c r="Q1289"/>
  <c r="R1289"/>
  <c r="S1289"/>
  <c r="T1289"/>
  <c r="U1289"/>
  <c r="V1289"/>
  <c r="Q1290"/>
  <c r="R1290"/>
  <c r="S1290"/>
  <c r="T1290"/>
  <c r="U1290"/>
  <c r="V1290"/>
  <c r="Q1291"/>
  <c r="R1291"/>
  <c r="S1291"/>
  <c r="T1291"/>
  <c r="U1291"/>
  <c r="V1291"/>
  <c r="Q1292"/>
  <c r="R1292"/>
  <c r="S1292"/>
  <c r="T1292"/>
  <c r="U1292"/>
  <c r="V1292"/>
  <c r="Q1293"/>
  <c r="R1293"/>
  <c r="S1293"/>
  <c r="T1293"/>
  <c r="U1293"/>
  <c r="V1293"/>
  <c r="Q1294"/>
  <c r="R1294"/>
  <c r="S1294"/>
  <c r="T1294"/>
  <c r="U1294"/>
  <c r="V1294"/>
  <c r="Q1295"/>
  <c r="R1295"/>
  <c r="S1295"/>
  <c r="T1295"/>
  <c r="U1295"/>
  <c r="V1295"/>
  <c r="Q1296"/>
  <c r="R1296"/>
  <c r="S1296"/>
  <c r="T1296"/>
  <c r="U1296"/>
  <c r="V1296"/>
  <c r="Q1297"/>
  <c r="R1297"/>
  <c r="S1297"/>
  <c r="T1297"/>
  <c r="U1297"/>
  <c r="V1297"/>
  <c r="Q1298"/>
  <c r="R1298"/>
  <c r="S1298"/>
  <c r="T1298"/>
  <c r="U1298"/>
  <c r="V1298"/>
  <c r="Q1299"/>
  <c r="R1299"/>
  <c r="S1299"/>
  <c r="T1299"/>
  <c r="U1299"/>
  <c r="V1299"/>
  <c r="Q1300"/>
  <c r="R1300"/>
  <c r="S1300"/>
  <c r="T1300"/>
  <c r="U1300"/>
  <c r="V1300"/>
  <c r="Q1301"/>
  <c r="R1301"/>
  <c r="S1301"/>
  <c r="T1301"/>
  <c r="U1301"/>
  <c r="V1301"/>
  <c r="Q1302"/>
  <c r="R1302"/>
  <c r="S1302"/>
  <c r="T1302"/>
  <c r="U1302"/>
  <c r="V1302"/>
  <c r="Q1303"/>
  <c r="R1303"/>
  <c r="S1303"/>
  <c r="T1303"/>
  <c r="U1303"/>
  <c r="V1303"/>
  <c r="Q1304"/>
  <c r="R1304"/>
  <c r="S1304"/>
  <c r="T1304"/>
  <c r="U1304"/>
  <c r="V1304"/>
  <c r="Q1305"/>
  <c r="R1305"/>
  <c r="S1305"/>
  <c r="T1305"/>
  <c r="U1305"/>
  <c r="V1305"/>
  <c r="Q1306"/>
  <c r="R1306"/>
  <c r="S1306"/>
  <c r="T1306"/>
  <c r="U1306"/>
  <c r="V1306"/>
  <c r="Q1307"/>
  <c r="R1307"/>
  <c r="S1307"/>
  <c r="T1307"/>
  <c r="U1307"/>
  <c r="V1307"/>
  <c r="Q1308"/>
  <c r="R1308"/>
  <c r="S1308"/>
  <c r="T1308"/>
  <c r="U1308"/>
  <c r="V1308"/>
  <c r="Q1309"/>
  <c r="R1309"/>
  <c r="S1309"/>
  <c r="T1309"/>
  <c r="U1309"/>
  <c r="V1309"/>
  <c r="Q1310"/>
  <c r="R1310"/>
  <c r="S1310"/>
  <c r="T1310"/>
  <c r="U1310"/>
  <c r="V1310"/>
  <c r="Q1311"/>
  <c r="R1311"/>
  <c r="S1311"/>
  <c r="T1311"/>
  <c r="U1311"/>
  <c r="V1311"/>
  <c r="Q1312"/>
  <c r="R1312"/>
  <c r="S1312"/>
  <c r="T1312"/>
  <c r="U1312"/>
  <c r="V1312"/>
  <c r="Q1313"/>
  <c r="R1313"/>
  <c r="S1313"/>
  <c r="T1313"/>
  <c r="U1313"/>
  <c r="V1313"/>
  <c r="Q1314"/>
  <c r="R1314"/>
  <c r="S1314"/>
  <c r="T1314"/>
  <c r="U1314"/>
  <c r="V1314"/>
  <c r="Q1315"/>
  <c r="R1315"/>
  <c r="S1315"/>
  <c r="T1315"/>
  <c r="U1315"/>
  <c r="V1315"/>
  <c r="Q1316"/>
  <c r="R1316"/>
  <c r="S1316"/>
  <c r="T1316"/>
  <c r="U1316"/>
  <c r="V1316"/>
  <c r="Q1317"/>
  <c r="R1317"/>
  <c r="S1317"/>
  <c r="T1317"/>
  <c r="U1317"/>
  <c r="V1317"/>
  <c r="Q1318"/>
  <c r="R1318"/>
  <c r="S1318"/>
  <c r="T1318"/>
  <c r="U1318"/>
  <c r="V1318"/>
  <c r="Q1319"/>
  <c r="R1319"/>
  <c r="S1319"/>
  <c r="T1319"/>
  <c r="U1319"/>
  <c r="V1319"/>
  <c r="Q1320"/>
  <c r="R1320"/>
  <c r="S1320"/>
  <c r="T1320"/>
  <c r="U1320"/>
  <c r="V1320"/>
  <c r="Q1321"/>
  <c r="R1321"/>
  <c r="S1321"/>
  <c r="T1321"/>
  <c r="U1321"/>
  <c r="V1321"/>
  <c r="Q1322"/>
  <c r="R1322"/>
  <c r="S1322"/>
  <c r="T1322"/>
  <c r="U1322"/>
  <c r="V1322"/>
  <c r="Q1323"/>
  <c r="R1323"/>
  <c r="S1323"/>
  <c r="T1323"/>
  <c r="U1323"/>
  <c r="V1323"/>
  <c r="Q1324"/>
  <c r="R1324"/>
  <c r="S1324"/>
  <c r="T1324"/>
  <c r="U1324"/>
  <c r="V1324"/>
  <c r="Q1325"/>
  <c r="R1325"/>
  <c r="S1325"/>
  <c r="T1325"/>
  <c r="U1325"/>
  <c r="V1325"/>
  <c r="Q1326"/>
  <c r="R1326"/>
  <c r="S1326"/>
  <c r="T1326"/>
  <c r="U1326"/>
  <c r="V1326"/>
  <c r="Q1327"/>
  <c r="R1327"/>
  <c r="S1327"/>
  <c r="T1327"/>
  <c r="U1327"/>
  <c r="V1327"/>
  <c r="Q1328"/>
  <c r="R1328"/>
  <c r="S1328"/>
  <c r="T1328"/>
  <c r="U1328"/>
  <c r="V1328"/>
  <c r="Q1329"/>
  <c r="R1329"/>
  <c r="S1329"/>
  <c r="T1329"/>
  <c r="U1329"/>
  <c r="V1329"/>
  <c r="Q1330"/>
  <c r="R1330"/>
  <c r="S1330"/>
  <c r="T1330"/>
  <c r="U1330"/>
  <c r="V1330"/>
  <c r="Q1331"/>
  <c r="R1331"/>
  <c r="S1331"/>
  <c r="T1331"/>
  <c r="U1331"/>
  <c r="V1331"/>
  <c r="Q1332"/>
  <c r="R1332"/>
  <c r="S1332"/>
  <c r="T1332"/>
  <c r="U1332"/>
  <c r="V1332"/>
  <c r="Q1333"/>
  <c r="R1333"/>
  <c r="S1333"/>
  <c r="T1333"/>
  <c r="U1333"/>
  <c r="V1333"/>
  <c r="Q1334"/>
  <c r="R1334"/>
  <c r="S1334"/>
  <c r="T1334"/>
  <c r="U1334"/>
  <c r="V1334"/>
  <c r="Q1335"/>
  <c r="R1335"/>
  <c r="S1335"/>
  <c r="T1335"/>
  <c r="U1335"/>
  <c r="V1335"/>
  <c r="Q1336"/>
  <c r="R1336"/>
  <c r="S1336"/>
  <c r="T1336"/>
  <c r="U1336"/>
  <c r="V1336"/>
  <c r="Q1337"/>
  <c r="R1337"/>
  <c r="S1337"/>
  <c r="T1337"/>
  <c r="U1337"/>
  <c r="V1337"/>
  <c r="Q1338"/>
  <c r="R1338"/>
  <c r="S1338"/>
  <c r="T1338"/>
  <c r="U1338"/>
  <c r="V1338"/>
  <c r="Q1339"/>
  <c r="R1339"/>
  <c r="S1339"/>
  <c r="T1339"/>
  <c r="U1339"/>
  <c r="V1339"/>
  <c r="Q1340"/>
  <c r="R1340"/>
  <c r="S1340"/>
  <c r="T1340"/>
  <c r="U1340"/>
  <c r="V1340"/>
  <c r="Q1341"/>
  <c r="R1341"/>
  <c r="S1341"/>
  <c r="T1341"/>
  <c r="U1341"/>
  <c r="V1341"/>
  <c r="Q1342"/>
  <c r="R1342"/>
  <c r="S1342"/>
  <c r="T1342"/>
  <c r="U1342"/>
  <c r="V1342"/>
  <c r="Q1343"/>
  <c r="R1343"/>
  <c r="S1343"/>
  <c r="T1343"/>
  <c r="U1343"/>
  <c r="V1343"/>
  <c r="Q1344"/>
  <c r="R1344"/>
  <c r="S1344"/>
  <c r="T1344"/>
  <c r="U1344"/>
  <c r="V1344"/>
  <c r="Q1345"/>
  <c r="R1345"/>
  <c r="S1345"/>
  <c r="T1345"/>
  <c r="U1345"/>
  <c r="V1345"/>
  <c r="Q1346"/>
  <c r="R1346"/>
  <c r="S1346"/>
  <c r="T1346"/>
  <c r="U1346"/>
  <c r="V1346"/>
  <c r="Q1347"/>
  <c r="R1347"/>
  <c r="S1347"/>
  <c r="T1347"/>
  <c r="U1347"/>
  <c r="V1347"/>
  <c r="Q1348"/>
  <c r="R1348"/>
  <c r="S1348"/>
  <c r="T1348"/>
  <c r="U1348"/>
  <c r="V1348"/>
  <c r="Q1349"/>
  <c r="R1349"/>
  <c r="S1349"/>
  <c r="T1349"/>
  <c r="U1349"/>
  <c r="V1349"/>
  <c r="Q1350"/>
  <c r="R1350"/>
  <c r="S1350"/>
  <c r="T1350"/>
  <c r="U1350"/>
  <c r="V1350"/>
  <c r="Q1351"/>
  <c r="R1351"/>
  <c r="S1351"/>
  <c r="T1351"/>
  <c r="U1351"/>
  <c r="V1351"/>
  <c r="Q1352"/>
  <c r="R1352"/>
  <c r="S1352"/>
  <c r="T1352"/>
  <c r="U1352"/>
  <c r="V1352"/>
  <c r="Q1353"/>
  <c r="R1353"/>
  <c r="S1353"/>
  <c r="T1353"/>
  <c r="U1353"/>
  <c r="V1353"/>
  <c r="Q1354"/>
  <c r="R1354"/>
  <c r="S1354"/>
  <c r="T1354"/>
  <c r="U1354"/>
  <c r="V1354"/>
  <c r="Q1355"/>
  <c r="R1355"/>
  <c r="S1355"/>
  <c r="T1355"/>
  <c r="U1355"/>
  <c r="V1355"/>
  <c r="Q1356"/>
  <c r="R1356"/>
  <c r="S1356"/>
  <c r="T1356"/>
  <c r="U1356"/>
  <c r="V1356"/>
  <c r="Q1357"/>
  <c r="R1357"/>
  <c r="S1357"/>
  <c r="T1357"/>
  <c r="U1357"/>
  <c r="V1357"/>
  <c r="Q1358"/>
  <c r="R1358"/>
  <c r="S1358"/>
  <c r="T1358"/>
  <c r="U1358"/>
  <c r="V1358"/>
  <c r="Q1359"/>
  <c r="R1359"/>
  <c r="S1359"/>
  <c r="T1359"/>
  <c r="U1359"/>
  <c r="V1359"/>
  <c r="Q1360"/>
  <c r="R1360"/>
  <c r="S1360"/>
  <c r="T1360"/>
  <c r="U1360"/>
  <c r="V1360"/>
  <c r="Q1361"/>
  <c r="R1361"/>
  <c r="S1361"/>
  <c r="T1361"/>
  <c r="U1361"/>
  <c r="V1361"/>
  <c r="Q1362"/>
  <c r="R1362"/>
  <c r="S1362"/>
  <c r="T1362"/>
  <c r="U1362"/>
  <c r="V1362"/>
  <c r="Q1363"/>
  <c r="R1363"/>
  <c r="S1363"/>
  <c r="T1363"/>
  <c r="U1363"/>
  <c r="V1363"/>
  <c r="Q1364"/>
  <c r="R1364"/>
  <c r="S1364"/>
  <c r="T1364"/>
  <c r="U1364"/>
  <c r="V1364"/>
  <c r="Q1365"/>
  <c r="R1365"/>
  <c r="S1365"/>
  <c r="T1365"/>
  <c r="U1365"/>
  <c r="V1365"/>
  <c r="Q1366"/>
  <c r="R1366"/>
  <c r="S1366"/>
  <c r="T1366"/>
  <c r="U1366"/>
  <c r="V1366"/>
  <c r="Q1367"/>
  <c r="R1367"/>
  <c r="S1367"/>
  <c r="T1367"/>
  <c r="U1367"/>
  <c r="V1367"/>
  <c r="Q1368"/>
  <c r="R1368"/>
  <c r="S1368"/>
  <c r="T1368"/>
  <c r="U1368"/>
  <c r="V1368"/>
  <c r="Q1369"/>
  <c r="R1369"/>
  <c r="S1369"/>
  <c r="T1369"/>
  <c r="U1369"/>
  <c r="V1369"/>
  <c r="Q1370"/>
  <c r="R1370"/>
  <c r="S1370"/>
  <c r="T1370"/>
  <c r="U1370"/>
  <c r="V1370"/>
  <c r="Q1371"/>
  <c r="R1371"/>
  <c r="S1371"/>
  <c r="T1371"/>
  <c r="U1371"/>
  <c r="V1371"/>
  <c r="Q1372"/>
  <c r="R1372"/>
  <c r="S1372"/>
  <c r="T1372"/>
  <c r="U1372"/>
  <c r="V1372"/>
  <c r="Q1373"/>
  <c r="R1373"/>
  <c r="S1373"/>
  <c r="T1373"/>
  <c r="U1373"/>
  <c r="V1373"/>
  <c r="Q1374"/>
  <c r="R1374"/>
  <c r="S1374"/>
  <c r="T1374"/>
  <c r="U1374"/>
  <c r="V1374"/>
  <c r="Q1375"/>
  <c r="R1375"/>
  <c r="S1375"/>
  <c r="T1375"/>
  <c r="U1375"/>
  <c r="V1375"/>
  <c r="Q1376"/>
  <c r="R1376"/>
  <c r="S1376"/>
  <c r="T1376"/>
  <c r="U1376"/>
  <c r="V1376"/>
  <c r="Q1377"/>
  <c r="R1377"/>
  <c r="S1377"/>
  <c r="T1377"/>
  <c r="U1377"/>
  <c r="V1377"/>
  <c r="Q1378"/>
  <c r="R1378"/>
  <c r="S1378"/>
  <c r="T1378"/>
  <c r="U1378"/>
  <c r="V1378"/>
  <c r="Q1379"/>
  <c r="R1379"/>
  <c r="S1379"/>
  <c r="T1379"/>
  <c r="U1379"/>
  <c r="V1379"/>
  <c r="Q1380"/>
  <c r="R1380"/>
  <c r="S1380"/>
  <c r="T1380"/>
  <c r="U1380"/>
  <c r="V1380"/>
  <c r="Q1381"/>
  <c r="R1381"/>
  <c r="S1381"/>
  <c r="T1381"/>
  <c r="U1381"/>
  <c r="V1381"/>
  <c r="Q1382"/>
  <c r="R1382"/>
  <c r="S1382"/>
  <c r="T1382"/>
  <c r="U1382"/>
  <c r="V1382"/>
  <c r="Q1383"/>
  <c r="R1383"/>
  <c r="S1383"/>
  <c r="T1383"/>
  <c r="U1383"/>
  <c r="V1383"/>
  <c r="Q1384"/>
  <c r="R1384"/>
  <c r="S1384"/>
  <c r="T1384"/>
  <c r="U1384"/>
  <c r="V1384"/>
  <c r="Q1385"/>
  <c r="R1385"/>
  <c r="S1385"/>
  <c r="T1385"/>
  <c r="U1385"/>
  <c r="V1385"/>
  <c r="Q1386"/>
  <c r="R1386"/>
  <c r="S1386"/>
  <c r="T1386"/>
  <c r="U1386"/>
  <c r="V1386"/>
  <c r="Q1387"/>
  <c r="R1387"/>
  <c r="S1387"/>
  <c r="T1387"/>
  <c r="U1387"/>
  <c r="V1387"/>
  <c r="Q1388"/>
  <c r="R1388"/>
  <c r="S1388"/>
  <c r="T1388"/>
  <c r="U1388"/>
  <c r="V1388"/>
  <c r="Q1389"/>
  <c r="R1389"/>
  <c r="S1389"/>
  <c r="T1389"/>
  <c r="U1389"/>
  <c r="V1389"/>
  <c r="Q1390"/>
  <c r="R1390"/>
  <c r="S1390"/>
  <c r="T1390"/>
  <c r="U1390"/>
  <c r="V1390"/>
  <c r="Q1391"/>
  <c r="R1391"/>
  <c r="S1391"/>
  <c r="T1391"/>
  <c r="U1391"/>
  <c r="V1391"/>
  <c r="Q1392"/>
  <c r="R1392"/>
  <c r="S1392"/>
  <c r="T1392"/>
  <c r="U1392"/>
  <c r="V1392"/>
  <c r="Q1393"/>
  <c r="R1393"/>
  <c r="S1393"/>
  <c r="T1393"/>
  <c r="U1393"/>
  <c r="V1393"/>
  <c r="Q1394"/>
  <c r="R1394"/>
  <c r="S1394"/>
  <c r="T1394"/>
  <c r="U1394"/>
  <c r="V1394"/>
  <c r="Q1395"/>
  <c r="R1395"/>
  <c r="S1395"/>
  <c r="T1395"/>
  <c r="U1395"/>
  <c r="V1395"/>
  <c r="Q1396"/>
  <c r="R1396"/>
  <c r="S1396"/>
  <c r="T1396"/>
  <c r="U1396"/>
  <c r="V1396"/>
  <c r="Q1397"/>
  <c r="R1397"/>
  <c r="S1397"/>
  <c r="T1397"/>
  <c r="U1397"/>
  <c r="V1397"/>
  <c r="Q1398"/>
  <c r="R1398"/>
  <c r="S1398"/>
  <c r="T1398"/>
  <c r="U1398"/>
  <c r="V1398"/>
  <c r="Q1399"/>
  <c r="R1399"/>
  <c r="S1399"/>
  <c r="T1399"/>
  <c r="U1399"/>
  <c r="V1399"/>
  <c r="Q1400"/>
  <c r="R1400"/>
  <c r="S1400"/>
  <c r="T1400"/>
  <c r="U1400"/>
  <c r="V1400"/>
  <c r="Q1401"/>
  <c r="R1401"/>
  <c r="S1401"/>
  <c r="T1401"/>
  <c r="U1401"/>
  <c r="V1401"/>
  <c r="Q1402"/>
  <c r="R1402"/>
  <c r="S1402"/>
  <c r="T1402"/>
  <c r="U1402"/>
  <c r="V1402"/>
  <c r="Q1403"/>
  <c r="R1403"/>
  <c r="S1403"/>
  <c r="T1403"/>
  <c r="U1403"/>
  <c r="V1403"/>
  <c r="Q1404"/>
  <c r="R1404"/>
  <c r="S1404"/>
  <c r="T1404"/>
  <c r="U1404"/>
  <c r="V1404"/>
  <c r="Q1405"/>
  <c r="R1405"/>
  <c r="S1405"/>
  <c r="T1405"/>
  <c r="U1405"/>
  <c r="V1405"/>
  <c r="Q1406"/>
  <c r="R1406"/>
  <c r="S1406"/>
  <c r="T1406"/>
  <c r="U1406"/>
  <c r="V1406"/>
  <c r="Q1407"/>
  <c r="R1407"/>
  <c r="S1407"/>
  <c r="T1407"/>
  <c r="U1407"/>
  <c r="V1407"/>
  <c r="Q1408"/>
  <c r="R1408"/>
  <c r="S1408"/>
  <c r="T1408"/>
  <c r="U1408"/>
  <c r="V1408"/>
  <c r="Q1409"/>
  <c r="R1409"/>
  <c r="S1409"/>
  <c r="T1409"/>
  <c r="U1409"/>
  <c r="V1409"/>
  <c r="Q1410"/>
  <c r="R1410"/>
  <c r="S1410"/>
  <c r="T1410"/>
  <c r="U1410"/>
  <c r="V1410"/>
  <c r="Q1411"/>
  <c r="R1411"/>
  <c r="S1411"/>
  <c r="T1411"/>
  <c r="U1411"/>
  <c r="V1411"/>
  <c r="Q1412"/>
  <c r="R1412"/>
  <c r="S1412"/>
  <c r="T1412"/>
  <c r="U1412"/>
  <c r="V1412"/>
  <c r="Q1413"/>
  <c r="R1413"/>
  <c r="S1413"/>
  <c r="T1413"/>
  <c r="U1413"/>
  <c r="V1413"/>
  <c r="Q1414"/>
  <c r="R1414"/>
  <c r="S1414"/>
  <c r="T1414"/>
  <c r="U1414"/>
  <c r="V1414"/>
  <c r="Q1415"/>
  <c r="R1415"/>
  <c r="S1415"/>
  <c r="T1415"/>
  <c r="U1415"/>
  <c r="V1415"/>
  <c r="Q1416"/>
  <c r="R1416"/>
  <c r="S1416"/>
  <c r="T1416"/>
  <c r="U1416"/>
  <c r="V1416"/>
  <c r="Q1417"/>
  <c r="R1417"/>
  <c r="S1417"/>
  <c r="T1417"/>
  <c r="U1417"/>
  <c r="V1417"/>
  <c r="Q1418"/>
  <c r="R1418"/>
  <c r="S1418"/>
  <c r="T1418"/>
  <c r="U1418"/>
  <c r="V1418"/>
  <c r="Q1419"/>
  <c r="R1419"/>
  <c r="S1419"/>
  <c r="T1419"/>
  <c r="U1419"/>
  <c r="V1419"/>
  <c r="Q1420"/>
  <c r="R1420"/>
  <c r="S1420"/>
  <c r="T1420"/>
  <c r="U1420"/>
  <c r="V1420"/>
  <c r="Q1421"/>
  <c r="R1421"/>
  <c r="S1421"/>
  <c r="T1421"/>
  <c r="U1421"/>
  <c r="V1421"/>
  <c r="Q1422"/>
  <c r="R1422"/>
  <c r="S1422"/>
  <c r="T1422"/>
  <c r="U1422"/>
  <c r="V1422"/>
  <c r="Q1423"/>
  <c r="R1423"/>
  <c r="S1423"/>
  <c r="T1423"/>
  <c r="U1423"/>
  <c r="V1423"/>
  <c r="Q1424"/>
  <c r="R1424"/>
  <c r="S1424"/>
  <c r="T1424"/>
  <c r="U1424"/>
  <c r="V1424"/>
  <c r="Q1425"/>
  <c r="R1425"/>
  <c r="S1425"/>
  <c r="T1425"/>
  <c r="U1425"/>
  <c r="V1425"/>
  <c r="Q1426"/>
  <c r="R1426"/>
  <c r="S1426"/>
  <c r="T1426"/>
  <c r="U1426"/>
  <c r="V1426"/>
  <c r="Q1427"/>
  <c r="R1427"/>
  <c r="S1427"/>
  <c r="T1427"/>
  <c r="U1427"/>
  <c r="V1427"/>
  <c r="Q1428"/>
  <c r="R1428"/>
  <c r="S1428"/>
  <c r="T1428"/>
  <c r="U1428"/>
  <c r="V1428"/>
  <c r="Q1429"/>
  <c r="R1429"/>
  <c r="S1429"/>
  <c r="T1429"/>
  <c r="U1429"/>
  <c r="V1429"/>
  <c r="Q1430"/>
  <c r="R1430"/>
  <c r="S1430"/>
  <c r="T1430"/>
  <c r="U1430"/>
  <c r="V1430"/>
  <c r="Q1431"/>
  <c r="R1431"/>
  <c r="S1431"/>
  <c r="T1431"/>
  <c r="U1431"/>
  <c r="V1431"/>
  <c r="Q1432"/>
  <c r="R1432"/>
  <c r="S1432"/>
  <c r="T1432"/>
  <c r="U1432"/>
  <c r="V1432"/>
  <c r="Q1433"/>
  <c r="R1433"/>
  <c r="S1433"/>
  <c r="T1433"/>
  <c r="U1433"/>
  <c r="V1433"/>
  <c r="Q1434"/>
  <c r="R1434"/>
  <c r="S1434"/>
  <c r="T1434"/>
  <c r="U1434"/>
  <c r="V1434"/>
  <c r="Q1435"/>
  <c r="R1435"/>
  <c r="S1435"/>
  <c r="T1435"/>
  <c r="U1435"/>
  <c r="V1435"/>
  <c r="Q1436"/>
  <c r="R1436"/>
  <c r="S1436"/>
  <c r="T1436"/>
  <c r="U1436"/>
  <c r="V1436"/>
  <c r="Q1437"/>
  <c r="R1437"/>
  <c r="S1437"/>
  <c r="T1437"/>
  <c r="U1437"/>
  <c r="V1437"/>
  <c r="Q1438"/>
  <c r="R1438"/>
  <c r="S1438"/>
  <c r="T1438"/>
  <c r="U1438"/>
  <c r="V1438"/>
  <c r="Q1439"/>
  <c r="R1439"/>
  <c r="S1439"/>
  <c r="T1439"/>
  <c r="U1439"/>
  <c r="V1439"/>
  <c r="Q1440"/>
  <c r="R1440"/>
  <c r="S1440"/>
  <c r="T1440"/>
  <c r="U1440"/>
  <c r="V1440"/>
  <c r="Q1441"/>
  <c r="R1441"/>
  <c r="S1441"/>
  <c r="T1441"/>
  <c r="U1441"/>
  <c r="V1441"/>
  <c r="Q1442"/>
  <c r="R1442"/>
  <c r="S1442"/>
  <c r="T1442"/>
  <c r="U1442"/>
  <c r="V1442"/>
  <c r="Q1443"/>
  <c r="R1443"/>
  <c r="S1443"/>
  <c r="T1443"/>
  <c r="U1443"/>
  <c r="V1443"/>
  <c r="Q1444"/>
  <c r="R1444"/>
  <c r="S1444"/>
  <c r="T1444"/>
  <c r="U1444"/>
  <c r="V1444"/>
  <c r="Q1445"/>
  <c r="R1445"/>
  <c r="S1445"/>
  <c r="T1445"/>
  <c r="U1445"/>
  <c r="V1445"/>
  <c r="Q1446"/>
  <c r="R1446"/>
  <c r="S1446"/>
  <c r="T1446"/>
  <c r="U1446"/>
  <c r="V1446"/>
  <c r="Q1447"/>
  <c r="R1447"/>
  <c r="S1447"/>
  <c r="T1447"/>
  <c r="U1447"/>
  <c r="V1447"/>
  <c r="Q1448"/>
  <c r="R1448"/>
  <c r="S1448"/>
  <c r="T1448"/>
  <c r="U1448"/>
  <c r="V1448"/>
  <c r="Q1449"/>
  <c r="R1449"/>
  <c r="S1449"/>
  <c r="T1449"/>
  <c r="U1449"/>
  <c r="V1449"/>
  <c r="Q1450"/>
  <c r="R1450"/>
  <c r="S1450"/>
  <c r="T1450"/>
  <c r="U1450"/>
  <c r="V1450"/>
  <c r="Q1451"/>
  <c r="R1451"/>
  <c r="S1451"/>
  <c r="T1451"/>
  <c r="U1451"/>
  <c r="V1451"/>
  <c r="Q1452"/>
  <c r="R1452"/>
  <c r="S1452"/>
  <c r="T1452"/>
  <c r="U1452"/>
  <c r="V1452"/>
  <c r="Q1453"/>
  <c r="R1453"/>
  <c r="S1453"/>
  <c r="T1453"/>
  <c r="U1453"/>
  <c r="V1453"/>
  <c r="Q1454"/>
  <c r="R1454"/>
  <c r="S1454"/>
  <c r="T1454"/>
  <c r="U1454"/>
  <c r="V1454"/>
  <c r="Q1455"/>
  <c r="R1455"/>
  <c r="S1455"/>
  <c r="T1455"/>
  <c r="U1455"/>
  <c r="V1455"/>
  <c r="Q1456"/>
  <c r="R1456"/>
  <c r="S1456"/>
  <c r="T1456"/>
  <c r="U1456"/>
  <c r="V1456"/>
  <c r="Q1457"/>
  <c r="R1457"/>
  <c r="S1457"/>
  <c r="T1457"/>
  <c r="U1457"/>
  <c r="V1457"/>
  <c r="Q1458"/>
  <c r="R1458"/>
  <c r="S1458"/>
  <c r="T1458"/>
  <c r="U1458"/>
  <c r="V1458"/>
  <c r="Q1459"/>
  <c r="R1459"/>
  <c r="S1459"/>
  <c r="T1459"/>
  <c r="U1459"/>
  <c r="V1459"/>
  <c r="Q1460"/>
  <c r="R1460"/>
  <c r="S1460"/>
  <c r="T1460"/>
  <c r="U1460"/>
  <c r="V1460"/>
  <c r="Q1461"/>
  <c r="R1461"/>
  <c r="S1461"/>
  <c r="T1461"/>
  <c r="U1461"/>
  <c r="V1461"/>
  <c r="Q1462"/>
  <c r="R1462"/>
  <c r="S1462"/>
  <c r="T1462"/>
  <c r="U1462"/>
  <c r="V1462"/>
  <c r="Q1463"/>
  <c r="R1463"/>
  <c r="S1463"/>
  <c r="T1463"/>
  <c r="U1463"/>
  <c r="V1463"/>
  <c r="Q1464"/>
  <c r="R1464"/>
  <c r="S1464"/>
  <c r="T1464"/>
  <c r="U1464"/>
  <c r="V1464"/>
  <c r="Q1465"/>
  <c r="R1465"/>
  <c r="S1465"/>
  <c r="T1465"/>
  <c r="U1465"/>
  <c r="V1465"/>
  <c r="Q1466"/>
  <c r="R1466"/>
  <c r="S1466"/>
  <c r="T1466"/>
  <c r="U1466"/>
  <c r="V1466"/>
  <c r="Q1467"/>
  <c r="R1467"/>
  <c r="S1467"/>
  <c r="T1467"/>
  <c r="U1467"/>
  <c r="V1467"/>
  <c r="Q1468"/>
  <c r="R1468"/>
  <c r="S1468"/>
  <c r="T1468"/>
  <c r="U1468"/>
  <c r="V1468"/>
  <c r="Q1469"/>
  <c r="R1469"/>
  <c r="S1469"/>
  <c r="T1469"/>
  <c r="U1469"/>
  <c r="V1469"/>
  <c r="Q1470"/>
  <c r="R1470"/>
  <c r="S1470"/>
  <c r="T1470"/>
  <c r="U1470"/>
  <c r="V1470"/>
  <c r="Q1471"/>
  <c r="R1471"/>
  <c r="S1471"/>
  <c r="T1471"/>
  <c r="U1471"/>
  <c r="V1471"/>
  <c r="Q1472"/>
  <c r="R1472"/>
  <c r="S1472"/>
  <c r="T1472"/>
  <c r="U1472"/>
  <c r="V1472"/>
  <c r="Q1473"/>
  <c r="R1473"/>
  <c r="S1473"/>
  <c r="T1473"/>
  <c r="U1473"/>
  <c r="V1473"/>
  <c r="Q1474"/>
  <c r="R1474"/>
  <c r="S1474"/>
  <c r="T1474"/>
  <c r="U1474"/>
  <c r="V1474"/>
  <c r="Q1475"/>
  <c r="R1475"/>
  <c r="S1475"/>
  <c r="T1475"/>
  <c r="U1475"/>
  <c r="V1475"/>
  <c r="Q1476"/>
  <c r="R1476"/>
  <c r="S1476"/>
  <c r="T1476"/>
  <c r="U1476"/>
  <c r="V1476"/>
  <c r="Q1477"/>
  <c r="R1477"/>
  <c r="S1477"/>
  <c r="T1477"/>
  <c r="U1477"/>
  <c r="V1477"/>
  <c r="Q1478"/>
  <c r="R1478"/>
  <c r="S1478"/>
  <c r="T1478"/>
  <c r="U1478"/>
  <c r="V1478"/>
  <c r="Q1479"/>
  <c r="R1479"/>
  <c r="S1479"/>
  <c r="T1479"/>
  <c r="U1479"/>
  <c r="V1479"/>
  <c r="Q1480"/>
  <c r="R1480"/>
  <c r="S1480"/>
  <c r="T1480"/>
  <c r="U1480"/>
  <c r="V1480"/>
  <c r="Q1481"/>
  <c r="R1481"/>
  <c r="S1481"/>
  <c r="T1481"/>
  <c r="U1481"/>
  <c r="V1481"/>
  <c r="Q1482"/>
  <c r="R1482"/>
  <c r="S1482"/>
  <c r="T1482"/>
  <c r="U1482"/>
  <c r="V1482"/>
  <c r="Q1483"/>
  <c r="R1483"/>
  <c r="S1483"/>
  <c r="T1483"/>
  <c r="U1483"/>
  <c r="V1483"/>
  <c r="Q1484"/>
  <c r="R1484"/>
  <c r="S1484"/>
  <c r="T1484"/>
  <c r="U1484"/>
  <c r="V1484"/>
  <c r="Q1485"/>
  <c r="R1485"/>
  <c r="S1485"/>
  <c r="T1485"/>
  <c r="U1485"/>
  <c r="V1485"/>
  <c r="Q1486"/>
  <c r="R1486"/>
  <c r="S1486"/>
  <c r="T1486"/>
  <c r="U1486"/>
  <c r="V1486"/>
  <c r="Q1487"/>
  <c r="R1487"/>
  <c r="S1487"/>
  <c r="T1487"/>
  <c r="U1487"/>
  <c r="V1487"/>
  <c r="Q1488"/>
  <c r="R1488"/>
  <c r="S1488"/>
  <c r="T1488"/>
  <c r="U1488"/>
  <c r="V1488"/>
  <c r="Q1489"/>
  <c r="R1489"/>
  <c r="S1489"/>
  <c r="T1489"/>
  <c r="U1489"/>
  <c r="V1489"/>
  <c r="Q1490"/>
  <c r="R1490"/>
  <c r="S1490"/>
  <c r="T1490"/>
  <c r="U1490"/>
  <c r="V1490"/>
  <c r="Q1491"/>
  <c r="R1491"/>
  <c r="S1491"/>
  <c r="T1491"/>
  <c r="U1491"/>
  <c r="V1491"/>
  <c r="Q1492"/>
  <c r="R1492"/>
  <c r="S1492"/>
  <c r="T1492"/>
  <c r="U1492"/>
  <c r="V1492"/>
  <c r="Q1493"/>
  <c r="R1493"/>
  <c r="S1493"/>
  <c r="T1493"/>
  <c r="U1493"/>
  <c r="V1493"/>
  <c r="Q1494"/>
  <c r="R1494"/>
  <c r="S1494"/>
  <c r="T1494"/>
  <c r="U1494"/>
  <c r="V1494"/>
  <c r="Q1495"/>
  <c r="R1495"/>
  <c r="S1495"/>
  <c r="T1495"/>
  <c r="U1495"/>
  <c r="V1495"/>
  <c r="Q1496"/>
  <c r="R1496"/>
  <c r="S1496"/>
  <c r="T1496"/>
  <c r="U1496"/>
  <c r="V1496"/>
  <c r="Q1497"/>
  <c r="R1497"/>
  <c r="S1497"/>
  <c r="T1497"/>
  <c r="U1497"/>
  <c r="V1497"/>
  <c r="Q1498"/>
  <c r="R1498"/>
  <c r="S1498"/>
  <c r="T1498"/>
  <c r="U1498"/>
  <c r="V1498"/>
  <c r="Q1499"/>
  <c r="R1499"/>
  <c r="S1499"/>
  <c r="T1499"/>
  <c r="U1499"/>
  <c r="V1499"/>
  <c r="Q1500"/>
  <c r="R1500"/>
  <c r="S1500"/>
  <c r="T1500"/>
  <c r="U1500"/>
  <c r="V1500"/>
  <c r="Q1501"/>
  <c r="R1501"/>
  <c r="S1501"/>
  <c r="T1501"/>
  <c r="U1501"/>
  <c r="V1501"/>
  <c r="Q1502"/>
  <c r="R1502"/>
  <c r="S1502"/>
  <c r="T1502"/>
  <c r="U1502"/>
  <c r="V1502"/>
  <c r="Q1503"/>
  <c r="R1503"/>
  <c r="S1503"/>
  <c r="T1503"/>
  <c r="U1503"/>
  <c r="V1503"/>
  <c r="Q1504"/>
  <c r="R1504"/>
  <c r="S1504"/>
  <c r="T1504"/>
  <c r="U1504"/>
  <c r="V1504"/>
  <c r="Q1505"/>
  <c r="R1505"/>
  <c r="S1505"/>
  <c r="T1505"/>
  <c r="U1505"/>
  <c r="V1505"/>
  <c r="Q1506"/>
  <c r="R1506"/>
  <c r="S1506"/>
  <c r="T1506"/>
  <c r="U1506"/>
  <c r="V1506"/>
  <c r="Q1507"/>
  <c r="R1507"/>
  <c r="S1507"/>
  <c r="T1507"/>
  <c r="U1507"/>
  <c r="V1507"/>
  <c r="Q1508"/>
  <c r="R1508"/>
  <c r="S1508"/>
  <c r="T1508"/>
  <c r="U1508"/>
  <c r="V1508"/>
  <c r="Q1509"/>
  <c r="R1509"/>
  <c r="S1509"/>
  <c r="T1509"/>
  <c r="U1509"/>
  <c r="V1509"/>
  <c r="Q1510"/>
  <c r="R1510"/>
  <c r="S1510"/>
  <c r="T1510"/>
  <c r="U1510"/>
  <c r="V1510"/>
  <c r="Q1511"/>
  <c r="R1511"/>
  <c r="S1511"/>
  <c r="T1511"/>
  <c r="U1511"/>
  <c r="V1511"/>
  <c r="Q1512"/>
  <c r="R1512"/>
  <c r="S1512"/>
  <c r="T1512"/>
  <c r="U1512"/>
  <c r="V1512"/>
  <c r="Q1513"/>
  <c r="R1513"/>
  <c r="S1513"/>
  <c r="T1513"/>
  <c r="U1513"/>
  <c r="V1513"/>
  <c r="Q1514"/>
  <c r="R1514"/>
  <c r="S1514"/>
  <c r="T1514"/>
  <c r="U1514"/>
  <c r="V1514"/>
  <c r="Q1515"/>
  <c r="R1515"/>
  <c r="S1515"/>
  <c r="T1515"/>
  <c r="U1515"/>
  <c r="V1515"/>
  <c r="Q1516"/>
  <c r="R1516"/>
  <c r="S1516"/>
  <c r="T1516"/>
  <c r="U1516"/>
  <c r="V1516"/>
  <c r="Q1517"/>
  <c r="R1517"/>
  <c r="S1517"/>
  <c r="T1517"/>
  <c r="U1517"/>
  <c r="V1517"/>
  <c r="Q1518"/>
  <c r="R1518"/>
  <c r="S1518"/>
  <c r="T1518"/>
  <c r="U1518"/>
  <c r="V1518"/>
  <c r="Q1519"/>
  <c r="R1519"/>
  <c r="S1519"/>
  <c r="T1519"/>
  <c r="U1519"/>
  <c r="V1519"/>
  <c r="Q1520"/>
  <c r="R1520"/>
  <c r="S1520"/>
  <c r="T1520"/>
  <c r="U1520"/>
  <c r="V1520"/>
  <c r="Q1521"/>
  <c r="R1521"/>
  <c r="S1521"/>
  <c r="T1521"/>
  <c r="U1521"/>
  <c r="V1521"/>
  <c r="Q1522"/>
  <c r="R1522"/>
  <c r="S1522"/>
  <c r="T1522"/>
  <c r="U1522"/>
  <c r="V1522"/>
  <c r="Q1523"/>
  <c r="R1523"/>
  <c r="S1523"/>
  <c r="T1523"/>
  <c r="U1523"/>
  <c r="V1523"/>
  <c r="Q1524"/>
  <c r="R1524"/>
  <c r="S1524"/>
  <c r="T1524"/>
  <c r="U1524"/>
  <c r="V1524"/>
  <c r="Q1525"/>
  <c r="R1525"/>
  <c r="S1525"/>
  <c r="T1525"/>
  <c r="U1525"/>
  <c r="V1525"/>
  <c r="Q1526"/>
  <c r="R1526"/>
  <c r="S1526"/>
  <c r="T1526"/>
  <c r="U1526"/>
  <c r="V1526"/>
  <c r="Q1527"/>
  <c r="R1527"/>
  <c r="S1527"/>
  <c r="T1527"/>
  <c r="U1527"/>
  <c r="V1527"/>
  <c r="Q1528"/>
  <c r="R1528"/>
  <c r="S1528"/>
  <c r="T1528"/>
  <c r="U1528"/>
  <c r="V1528"/>
  <c r="Q1529"/>
  <c r="R1529"/>
  <c r="S1529"/>
  <c r="T1529"/>
  <c r="U1529"/>
  <c r="V1529"/>
  <c r="Q1530"/>
  <c r="R1530"/>
  <c r="S1530"/>
  <c r="T1530"/>
  <c r="U1530"/>
  <c r="V1530"/>
  <c r="Q1531"/>
  <c r="R1531"/>
  <c r="S1531"/>
  <c r="T1531"/>
  <c r="U1531"/>
  <c r="V1531"/>
  <c r="Q1532"/>
  <c r="R1532"/>
  <c r="S1532"/>
  <c r="T1532"/>
  <c r="U1532"/>
  <c r="V1532"/>
  <c r="Q1533"/>
  <c r="R1533"/>
  <c r="S1533"/>
  <c r="T1533"/>
  <c r="U1533"/>
  <c r="V1533"/>
  <c r="Q1534"/>
  <c r="R1534"/>
  <c r="S1534"/>
  <c r="T1534"/>
  <c r="U1534"/>
  <c r="V1534"/>
  <c r="Q1535"/>
  <c r="R1535"/>
  <c r="S1535"/>
  <c r="T1535"/>
  <c r="U1535"/>
  <c r="V1535"/>
  <c r="Q1536"/>
  <c r="R1536"/>
  <c r="S1536"/>
  <c r="T1536"/>
  <c r="U1536"/>
  <c r="V1536"/>
  <c r="Q1537"/>
  <c r="R1537"/>
  <c r="S1537"/>
  <c r="T1537"/>
  <c r="U1537"/>
  <c r="V1537"/>
  <c r="Q1538"/>
  <c r="R1538"/>
  <c r="S1538"/>
  <c r="T1538"/>
  <c r="U1538"/>
  <c r="V1538"/>
  <c r="Q1539"/>
  <c r="R1539"/>
  <c r="S1539"/>
  <c r="T1539"/>
  <c r="U1539"/>
  <c r="V1539"/>
  <c r="Q1540"/>
  <c r="R1540"/>
  <c r="S1540"/>
  <c r="T1540"/>
  <c r="U1540"/>
  <c r="V1540"/>
  <c r="Q1541"/>
  <c r="R1541"/>
  <c r="S1541"/>
  <c r="T1541"/>
  <c r="U1541"/>
  <c r="V1541"/>
  <c r="Q1542"/>
  <c r="R1542"/>
  <c r="S1542"/>
  <c r="T1542"/>
  <c r="U1542"/>
  <c r="V1542"/>
  <c r="Q1543"/>
  <c r="R1543"/>
  <c r="S1543"/>
  <c r="T1543"/>
  <c r="U1543"/>
  <c r="V1543"/>
  <c r="Q1544"/>
  <c r="R1544"/>
  <c r="S1544"/>
  <c r="T1544"/>
  <c r="U1544"/>
  <c r="V1544"/>
  <c r="Q1545"/>
  <c r="R1545"/>
  <c r="S1545"/>
  <c r="T1545"/>
  <c r="U1545"/>
  <c r="V1545"/>
  <c r="Q1546"/>
  <c r="R1546"/>
  <c r="S1546"/>
  <c r="T1546"/>
  <c r="U1546"/>
  <c r="V1546"/>
  <c r="Q1547"/>
  <c r="R1547"/>
  <c r="S1547"/>
  <c r="T1547"/>
  <c r="U1547"/>
  <c r="V1547"/>
  <c r="Q1548"/>
  <c r="R1548"/>
  <c r="S1548"/>
  <c r="T1548"/>
  <c r="U1548"/>
  <c r="V1548"/>
  <c r="Q1549"/>
  <c r="R1549"/>
  <c r="S1549"/>
  <c r="T1549"/>
  <c r="U1549"/>
  <c r="V1549"/>
  <c r="Q1550"/>
  <c r="R1550"/>
  <c r="S1550"/>
  <c r="T1550"/>
  <c r="U1550"/>
  <c r="V1550"/>
  <c r="Q1551"/>
  <c r="R1551"/>
  <c r="S1551"/>
  <c r="T1551"/>
  <c r="U1551"/>
  <c r="V1551"/>
  <c r="Q1552"/>
  <c r="R1552"/>
  <c r="S1552"/>
  <c r="T1552"/>
  <c r="U1552"/>
  <c r="V1552"/>
  <c r="Q1553"/>
  <c r="R1553"/>
  <c r="S1553"/>
  <c r="T1553"/>
  <c r="U1553"/>
  <c r="V1553"/>
  <c r="Q1554"/>
  <c r="R1554"/>
  <c r="S1554"/>
  <c r="T1554"/>
  <c r="U1554"/>
  <c r="V1554"/>
  <c r="Q1555"/>
  <c r="R1555"/>
  <c r="S1555"/>
  <c r="T1555"/>
  <c r="U1555"/>
  <c r="V1555"/>
  <c r="Q1556"/>
  <c r="R1556"/>
  <c r="S1556"/>
  <c r="T1556"/>
  <c r="U1556"/>
  <c r="V1556"/>
  <c r="Q1557"/>
  <c r="R1557"/>
  <c r="S1557"/>
  <c r="T1557"/>
  <c r="U1557"/>
  <c r="V1557"/>
  <c r="Q1558"/>
  <c r="R1558"/>
  <c r="S1558"/>
  <c r="T1558"/>
  <c r="U1558"/>
  <c r="V1558"/>
  <c r="Q1559"/>
  <c r="R1559"/>
  <c r="S1559"/>
  <c r="T1559"/>
  <c r="U1559"/>
  <c r="V1559"/>
  <c r="Q1560"/>
  <c r="R1560"/>
  <c r="S1560"/>
  <c r="T1560"/>
  <c r="U1560"/>
  <c r="V1560"/>
  <c r="Q1561"/>
  <c r="R1561"/>
  <c r="S1561"/>
  <c r="T1561"/>
  <c r="U1561"/>
  <c r="V1561"/>
  <c r="Q1562"/>
  <c r="R1562"/>
  <c r="S1562"/>
  <c r="T1562"/>
  <c r="U1562"/>
  <c r="V1562"/>
  <c r="Q1563"/>
  <c r="R1563"/>
  <c r="S1563"/>
  <c r="T1563"/>
  <c r="U1563"/>
  <c r="V1563"/>
  <c r="Q1564"/>
  <c r="R1564"/>
  <c r="S1564"/>
  <c r="T1564"/>
  <c r="U1564"/>
  <c r="V1564"/>
  <c r="Q1565"/>
  <c r="R1565"/>
  <c r="S1565"/>
  <c r="T1565"/>
  <c r="U1565"/>
  <c r="V1565"/>
  <c r="Q1566"/>
  <c r="R1566"/>
  <c r="S1566"/>
  <c r="T1566"/>
  <c r="U1566"/>
  <c r="V1566"/>
  <c r="Q1567"/>
  <c r="R1567"/>
  <c r="S1567"/>
  <c r="T1567"/>
  <c r="U1567"/>
  <c r="V1567"/>
  <c r="Q1568"/>
  <c r="R1568"/>
  <c r="S1568"/>
  <c r="T1568"/>
  <c r="U1568"/>
  <c r="V1568"/>
  <c r="Q1569"/>
  <c r="R1569"/>
  <c r="S1569"/>
  <c r="T1569"/>
  <c r="U1569"/>
  <c r="V1569"/>
  <c r="Q1570"/>
  <c r="R1570"/>
  <c r="S1570"/>
  <c r="T1570"/>
  <c r="U1570"/>
  <c r="V1570"/>
  <c r="Q1571"/>
  <c r="R1571"/>
  <c r="S1571"/>
  <c r="T1571"/>
  <c r="U1571"/>
  <c r="V1571"/>
  <c r="Q1572"/>
  <c r="R1572"/>
  <c r="S1572"/>
  <c r="T1572"/>
  <c r="U1572"/>
  <c r="V1572"/>
  <c r="Q1573"/>
  <c r="R1573"/>
  <c r="S1573"/>
  <c r="T1573"/>
  <c r="U1573"/>
  <c r="V1573"/>
  <c r="Q1574"/>
  <c r="R1574"/>
  <c r="S1574"/>
  <c r="T1574"/>
  <c r="U1574"/>
  <c r="V1574"/>
  <c r="Q1575"/>
  <c r="R1575"/>
  <c r="S1575"/>
  <c r="T1575"/>
  <c r="U1575"/>
  <c r="V1575"/>
  <c r="Q1576"/>
  <c r="R1576"/>
  <c r="S1576"/>
  <c r="T1576"/>
  <c r="U1576"/>
  <c r="V1576"/>
  <c r="Q1577"/>
  <c r="R1577"/>
  <c r="S1577"/>
  <c r="T1577"/>
  <c r="U1577"/>
  <c r="V1577"/>
  <c r="Q1578"/>
  <c r="R1578"/>
  <c r="S1578"/>
  <c r="T1578"/>
  <c r="U1578"/>
  <c r="V1578"/>
  <c r="Q1579"/>
  <c r="R1579"/>
  <c r="S1579"/>
  <c r="T1579"/>
  <c r="U1579"/>
  <c r="V1579"/>
  <c r="Q1580"/>
  <c r="R1580"/>
  <c r="S1580"/>
  <c r="T1580"/>
  <c r="U1580"/>
  <c r="V1580"/>
  <c r="Q1581"/>
  <c r="R1581"/>
  <c r="S1581"/>
  <c r="T1581"/>
  <c r="U1581"/>
  <c r="V1581"/>
  <c r="Q1582"/>
  <c r="R1582"/>
  <c r="S1582"/>
  <c r="T1582"/>
  <c r="U1582"/>
  <c r="V1582"/>
  <c r="Q1583"/>
  <c r="R1583"/>
  <c r="S1583"/>
  <c r="T1583"/>
  <c r="U1583"/>
  <c r="V1583"/>
  <c r="Q1584"/>
  <c r="R1584"/>
  <c r="S1584"/>
  <c r="T1584"/>
  <c r="U1584"/>
  <c r="V1584"/>
  <c r="Q1585"/>
  <c r="R1585"/>
  <c r="S1585"/>
  <c r="T1585"/>
  <c r="U1585"/>
  <c r="V1585"/>
  <c r="Q1586"/>
  <c r="R1586"/>
  <c r="S1586"/>
  <c r="T1586"/>
  <c r="U1586"/>
  <c r="V1586"/>
  <c r="Q1587"/>
  <c r="R1587"/>
  <c r="S1587"/>
  <c r="T1587"/>
  <c r="U1587"/>
  <c r="V1587"/>
  <c r="Q1588"/>
  <c r="R1588"/>
  <c r="S1588"/>
  <c r="T1588"/>
  <c r="U1588"/>
  <c r="V1588"/>
  <c r="Q1589"/>
  <c r="R1589"/>
  <c r="S1589"/>
  <c r="T1589"/>
  <c r="U1589"/>
  <c r="V1589"/>
  <c r="Q1590"/>
  <c r="R1590"/>
  <c r="S1590"/>
  <c r="T1590"/>
  <c r="U1590"/>
  <c r="V1590"/>
  <c r="Q1591"/>
  <c r="R1591"/>
  <c r="S1591"/>
  <c r="T1591"/>
  <c r="U1591"/>
  <c r="V1591"/>
  <c r="Q1592"/>
  <c r="R1592"/>
  <c r="S1592"/>
  <c r="T1592"/>
  <c r="U1592"/>
  <c r="V1592"/>
  <c r="Q1593"/>
  <c r="R1593"/>
  <c r="S1593"/>
  <c r="T1593"/>
  <c r="U1593"/>
  <c r="V1593"/>
  <c r="Q1594"/>
  <c r="R1594"/>
  <c r="S1594"/>
  <c r="T1594"/>
  <c r="U1594"/>
  <c r="V1594"/>
  <c r="Q1595"/>
  <c r="R1595"/>
  <c r="S1595"/>
  <c r="T1595"/>
  <c r="U1595"/>
  <c r="V1595"/>
  <c r="Q1596"/>
  <c r="R1596"/>
  <c r="S1596"/>
  <c r="T1596"/>
  <c r="U1596"/>
  <c r="V1596"/>
  <c r="Q1597"/>
  <c r="R1597"/>
  <c r="S1597"/>
  <c r="T1597"/>
  <c r="U1597"/>
  <c r="V1597"/>
  <c r="Q1598"/>
  <c r="R1598"/>
  <c r="S1598"/>
  <c r="T1598"/>
  <c r="U1598"/>
  <c r="V1598"/>
  <c r="Q1599"/>
  <c r="R1599"/>
  <c r="S1599"/>
  <c r="T1599"/>
  <c r="U1599"/>
  <c r="V1599"/>
  <c r="Q1600"/>
  <c r="R1600"/>
  <c r="S1600"/>
  <c r="T1600"/>
  <c r="U1600"/>
  <c r="V1600"/>
  <c r="Q1601"/>
  <c r="R1601"/>
  <c r="S1601"/>
  <c r="T1601"/>
  <c r="U1601"/>
  <c r="V1601"/>
  <c r="Q1602"/>
  <c r="R1602"/>
  <c r="S1602"/>
  <c r="T1602"/>
  <c r="U1602"/>
  <c r="V1602"/>
  <c r="Q1603"/>
  <c r="R1603"/>
  <c r="S1603"/>
  <c r="T1603"/>
  <c r="U1603"/>
  <c r="V1603"/>
  <c r="Q1604"/>
  <c r="R1604"/>
  <c r="S1604"/>
  <c r="T1604"/>
  <c r="U1604"/>
  <c r="V1604"/>
  <c r="Q1605"/>
  <c r="R1605"/>
  <c r="S1605"/>
  <c r="T1605"/>
  <c r="U1605"/>
  <c r="V1605"/>
  <c r="Q1606"/>
  <c r="R1606"/>
  <c r="S1606"/>
  <c r="T1606"/>
  <c r="U1606"/>
  <c r="V1606"/>
  <c r="Q1607"/>
  <c r="R1607"/>
  <c r="S1607"/>
  <c r="T1607"/>
  <c r="U1607"/>
  <c r="V1607"/>
  <c r="Q1608"/>
  <c r="R1608"/>
  <c r="S1608"/>
  <c r="T1608"/>
  <c r="U1608"/>
  <c r="V1608"/>
  <c r="Q1609"/>
  <c r="R1609"/>
  <c r="S1609"/>
  <c r="T1609"/>
  <c r="U1609"/>
  <c r="V1609"/>
  <c r="Q1610"/>
  <c r="R1610"/>
  <c r="S1610"/>
  <c r="T1610"/>
  <c r="U1610"/>
  <c r="V1610"/>
  <c r="Q1611"/>
  <c r="R1611"/>
  <c r="S1611"/>
  <c r="T1611"/>
  <c r="U1611"/>
  <c r="V1611"/>
  <c r="Q1612"/>
  <c r="R1612"/>
  <c r="S1612"/>
  <c r="T1612"/>
  <c r="U1612"/>
  <c r="V1612"/>
  <c r="Q1613"/>
  <c r="R1613"/>
  <c r="S1613"/>
  <c r="T1613"/>
  <c r="U1613"/>
  <c r="V1613"/>
  <c r="Q1614"/>
  <c r="R1614"/>
  <c r="S1614"/>
  <c r="T1614"/>
  <c r="U1614"/>
  <c r="V1614"/>
  <c r="Q1615"/>
  <c r="R1615"/>
  <c r="S1615"/>
  <c r="T1615"/>
  <c r="U1615"/>
  <c r="V1615"/>
  <c r="Q1616"/>
  <c r="R1616"/>
  <c r="S1616"/>
  <c r="T1616"/>
  <c r="U1616"/>
  <c r="V1616"/>
  <c r="Q1617"/>
  <c r="R1617"/>
  <c r="S1617"/>
  <c r="T1617"/>
  <c r="U1617"/>
  <c r="V1617"/>
  <c r="Q1618"/>
  <c r="R1618"/>
  <c r="S1618"/>
  <c r="T1618"/>
  <c r="U1618"/>
  <c r="V1618"/>
  <c r="Q1619"/>
  <c r="R1619"/>
  <c r="S1619"/>
  <c r="T1619"/>
  <c r="U1619"/>
  <c r="V1619"/>
  <c r="Q1620"/>
  <c r="R1620"/>
  <c r="S1620"/>
  <c r="T1620"/>
  <c r="U1620"/>
  <c r="V1620"/>
  <c r="Q1621"/>
  <c r="R1621"/>
  <c r="S1621"/>
  <c r="T1621"/>
  <c r="U1621"/>
  <c r="V1621"/>
  <c r="Q1622"/>
  <c r="R1622"/>
  <c r="S1622"/>
  <c r="T1622"/>
  <c r="U1622"/>
  <c r="V1622"/>
  <c r="Q1623"/>
  <c r="R1623"/>
  <c r="S1623"/>
  <c r="T1623"/>
  <c r="U1623"/>
  <c r="V1623"/>
  <c r="Q1624"/>
  <c r="R1624"/>
  <c r="S1624"/>
  <c r="T1624"/>
  <c r="U1624"/>
  <c r="V1624"/>
  <c r="Q1625"/>
  <c r="R1625"/>
  <c r="S1625"/>
  <c r="T1625"/>
  <c r="U1625"/>
  <c r="V1625"/>
  <c r="Q1626"/>
  <c r="R1626"/>
  <c r="S1626"/>
  <c r="T1626"/>
  <c r="U1626"/>
  <c r="V1626"/>
  <c r="Q1627"/>
  <c r="R1627"/>
  <c r="S1627"/>
  <c r="T1627"/>
  <c r="U1627"/>
  <c r="V1627"/>
  <c r="Q1628"/>
  <c r="R1628"/>
  <c r="S1628"/>
  <c r="T1628"/>
  <c r="U1628"/>
  <c r="V1628"/>
  <c r="Q1629"/>
  <c r="R1629"/>
  <c r="S1629"/>
  <c r="T1629"/>
  <c r="U1629"/>
  <c r="V1629"/>
  <c r="Q1630"/>
  <c r="R1630"/>
  <c r="S1630"/>
  <c r="T1630"/>
  <c r="U1630"/>
  <c r="V1630"/>
  <c r="Q1631"/>
  <c r="R1631"/>
  <c r="S1631"/>
  <c r="T1631"/>
  <c r="U1631"/>
  <c r="V1631"/>
  <c r="Q1632"/>
  <c r="R1632"/>
  <c r="S1632"/>
  <c r="T1632"/>
  <c r="U1632"/>
  <c r="V1632"/>
  <c r="Q1633"/>
  <c r="R1633"/>
  <c r="S1633"/>
  <c r="T1633"/>
  <c r="U1633"/>
  <c r="V1633"/>
  <c r="Q1634"/>
  <c r="R1634"/>
  <c r="S1634"/>
  <c r="T1634"/>
  <c r="U1634"/>
  <c r="V1634"/>
  <c r="Q1635"/>
  <c r="R1635"/>
  <c r="S1635"/>
  <c r="T1635"/>
  <c r="U1635"/>
  <c r="V1635"/>
  <c r="Q1636"/>
  <c r="R1636"/>
  <c r="S1636"/>
  <c r="T1636"/>
  <c r="U1636"/>
  <c r="V1636"/>
  <c r="Q1637"/>
  <c r="R1637"/>
  <c r="S1637"/>
  <c r="T1637"/>
  <c r="U1637"/>
  <c r="V1637"/>
  <c r="Q1638"/>
  <c r="R1638"/>
  <c r="S1638"/>
  <c r="T1638"/>
  <c r="U1638"/>
  <c r="V1638"/>
  <c r="Q1639"/>
  <c r="R1639"/>
  <c r="S1639"/>
  <c r="T1639"/>
  <c r="U1639"/>
  <c r="V1639"/>
  <c r="Q1640"/>
  <c r="R1640"/>
  <c r="S1640"/>
  <c r="T1640"/>
  <c r="U1640"/>
  <c r="V1640"/>
  <c r="Q1641"/>
  <c r="R1641"/>
  <c r="S1641"/>
  <c r="T1641"/>
  <c r="U1641"/>
  <c r="V1641"/>
  <c r="Q1642"/>
  <c r="R1642"/>
  <c r="S1642"/>
  <c r="T1642"/>
  <c r="U1642"/>
  <c r="V1642"/>
  <c r="Q1643"/>
  <c r="R1643"/>
  <c r="S1643"/>
  <c r="T1643"/>
  <c r="U1643"/>
  <c r="V1643"/>
  <c r="Q1644"/>
  <c r="R1644"/>
  <c r="S1644"/>
  <c r="T1644"/>
  <c r="U1644"/>
  <c r="V1644"/>
  <c r="Q1645"/>
  <c r="R1645"/>
  <c r="S1645"/>
  <c r="T1645"/>
  <c r="U1645"/>
  <c r="V1645"/>
  <c r="Q1646"/>
  <c r="R1646"/>
  <c r="S1646"/>
  <c r="T1646"/>
  <c r="U1646"/>
  <c r="V1646"/>
  <c r="Q1647"/>
  <c r="R1647"/>
  <c r="S1647"/>
  <c r="T1647"/>
  <c r="U1647"/>
  <c r="V1647"/>
  <c r="Q1648"/>
  <c r="R1648"/>
  <c r="S1648"/>
  <c r="T1648"/>
  <c r="U1648"/>
  <c r="V1648"/>
  <c r="Q1649"/>
  <c r="R1649"/>
  <c r="S1649"/>
  <c r="T1649"/>
  <c r="U1649"/>
  <c r="V1649"/>
  <c r="Q1650"/>
  <c r="R1650"/>
  <c r="S1650"/>
  <c r="T1650"/>
  <c r="U1650"/>
  <c r="V1650"/>
  <c r="Q1651"/>
  <c r="R1651"/>
  <c r="S1651"/>
  <c r="T1651"/>
  <c r="U1651"/>
  <c r="V1651"/>
  <c r="Q1652"/>
  <c r="R1652"/>
  <c r="S1652"/>
  <c r="T1652"/>
  <c r="U1652"/>
  <c r="V1652"/>
  <c r="Q1653"/>
  <c r="R1653"/>
  <c r="S1653"/>
  <c r="T1653"/>
  <c r="U1653"/>
  <c r="V1653"/>
  <c r="Q1654"/>
  <c r="R1654"/>
  <c r="S1654"/>
  <c r="T1654"/>
  <c r="U1654"/>
  <c r="V1654"/>
  <c r="Q1655"/>
  <c r="R1655"/>
  <c r="S1655"/>
  <c r="T1655"/>
  <c r="U1655"/>
  <c r="V1655"/>
  <c r="Q1656"/>
  <c r="R1656"/>
  <c r="S1656"/>
  <c r="T1656"/>
  <c r="U1656"/>
  <c r="V1656"/>
  <c r="Q1657"/>
  <c r="R1657"/>
  <c r="S1657"/>
  <c r="T1657"/>
  <c r="U1657"/>
  <c r="V1657"/>
  <c r="Q1658"/>
  <c r="R1658"/>
  <c r="S1658"/>
  <c r="T1658"/>
  <c r="U1658"/>
  <c r="V1658"/>
  <c r="Q1659"/>
  <c r="R1659"/>
  <c r="S1659"/>
  <c r="T1659"/>
  <c r="U1659"/>
  <c r="V1659"/>
  <c r="Q1660"/>
  <c r="R1660"/>
  <c r="S1660"/>
  <c r="T1660"/>
  <c r="U1660"/>
  <c r="V1660"/>
  <c r="Q1661"/>
  <c r="R1661"/>
  <c r="S1661"/>
  <c r="T1661"/>
  <c r="U1661"/>
  <c r="V1661"/>
  <c r="Q1662"/>
  <c r="R1662"/>
  <c r="S1662"/>
  <c r="T1662"/>
  <c r="U1662"/>
  <c r="V1662"/>
  <c r="Q1663"/>
  <c r="R1663"/>
  <c r="S1663"/>
  <c r="T1663"/>
  <c r="U1663"/>
  <c r="V1663"/>
  <c r="Q1664"/>
  <c r="R1664"/>
  <c r="S1664"/>
  <c r="T1664"/>
  <c r="U1664"/>
  <c r="V1664"/>
  <c r="Q1665"/>
  <c r="R1665"/>
  <c r="S1665"/>
  <c r="T1665"/>
  <c r="U1665"/>
  <c r="V1665"/>
  <c r="Q1666"/>
  <c r="R1666"/>
  <c r="S1666"/>
  <c r="T1666"/>
  <c r="U1666"/>
  <c r="V1666"/>
  <c r="Q1667"/>
  <c r="R1667"/>
  <c r="S1667"/>
  <c r="T1667"/>
  <c r="U1667"/>
  <c r="V1667"/>
  <c r="Q1668"/>
  <c r="R1668"/>
  <c r="S1668"/>
  <c r="T1668"/>
  <c r="U1668"/>
  <c r="V1668"/>
  <c r="Q1669"/>
  <c r="R1669"/>
  <c r="S1669"/>
  <c r="T1669"/>
  <c r="U1669"/>
  <c r="V1669"/>
  <c r="Q1670"/>
  <c r="R1670"/>
  <c r="S1670"/>
  <c r="T1670"/>
  <c r="U1670"/>
  <c r="V1670"/>
  <c r="Q1671"/>
  <c r="R1671"/>
  <c r="S1671"/>
  <c r="T1671"/>
  <c r="U1671"/>
  <c r="V1671"/>
  <c r="Q1672"/>
  <c r="R1672"/>
  <c r="S1672"/>
  <c r="T1672"/>
  <c r="U1672"/>
  <c r="V1672"/>
  <c r="Q1673"/>
  <c r="R1673"/>
  <c r="S1673"/>
  <c r="T1673"/>
  <c r="U1673"/>
  <c r="V1673"/>
  <c r="Q1674"/>
  <c r="R1674"/>
  <c r="S1674"/>
  <c r="T1674"/>
  <c r="U1674"/>
  <c r="V1674"/>
  <c r="Q1675"/>
  <c r="R1675"/>
  <c r="S1675"/>
  <c r="T1675"/>
  <c r="U1675"/>
  <c r="V1675"/>
  <c r="Q1676"/>
  <c r="R1676"/>
  <c r="S1676"/>
  <c r="T1676"/>
  <c r="U1676"/>
  <c r="V1676"/>
  <c r="Q1677"/>
  <c r="R1677"/>
  <c r="S1677"/>
  <c r="T1677"/>
  <c r="U1677"/>
  <c r="V1677"/>
  <c r="Q1678"/>
  <c r="R1678"/>
  <c r="S1678"/>
  <c r="T1678"/>
  <c r="U1678"/>
  <c r="V1678"/>
  <c r="Q1679"/>
  <c r="R1679"/>
  <c r="S1679"/>
  <c r="T1679"/>
  <c r="U1679"/>
  <c r="V1679"/>
  <c r="Q1680"/>
  <c r="R1680"/>
  <c r="S1680"/>
  <c r="T1680"/>
  <c r="U1680"/>
  <c r="V1680"/>
  <c r="Q1681"/>
  <c r="R1681"/>
  <c r="S1681"/>
  <c r="T1681"/>
  <c r="U1681"/>
  <c r="V1681"/>
  <c r="Q1682"/>
  <c r="R1682"/>
  <c r="S1682"/>
  <c r="T1682"/>
  <c r="U1682"/>
  <c r="V1682"/>
  <c r="Q1683"/>
  <c r="R1683"/>
  <c r="S1683"/>
  <c r="T1683"/>
  <c r="U1683"/>
  <c r="V1683"/>
  <c r="Q1684"/>
  <c r="R1684"/>
  <c r="S1684"/>
  <c r="T1684"/>
  <c r="U1684"/>
  <c r="V1684"/>
  <c r="Q1685"/>
  <c r="R1685"/>
  <c r="S1685"/>
  <c r="T1685"/>
  <c r="U1685"/>
  <c r="V1685"/>
  <c r="Q1686"/>
  <c r="R1686"/>
  <c r="S1686"/>
  <c r="T1686"/>
  <c r="U1686"/>
  <c r="V1686"/>
  <c r="Q1687"/>
  <c r="R1687"/>
  <c r="S1687"/>
  <c r="T1687"/>
  <c r="U1687"/>
  <c r="V1687"/>
  <c r="Q1688"/>
  <c r="R1688"/>
  <c r="S1688"/>
  <c r="T1688"/>
  <c r="U1688"/>
  <c r="V1688"/>
  <c r="Q1689"/>
  <c r="R1689"/>
  <c r="S1689"/>
  <c r="T1689"/>
  <c r="U1689"/>
  <c r="V1689"/>
  <c r="Q1690"/>
  <c r="R1690"/>
  <c r="S1690"/>
  <c r="T1690"/>
  <c r="U1690"/>
  <c r="V1690"/>
  <c r="Q1691"/>
  <c r="R1691"/>
  <c r="S1691"/>
  <c r="T1691"/>
  <c r="U1691"/>
  <c r="V1691"/>
  <c r="Q1692"/>
  <c r="R1692"/>
  <c r="S1692"/>
  <c r="T1692"/>
  <c r="U1692"/>
  <c r="V1692"/>
  <c r="Q1693"/>
  <c r="R1693"/>
  <c r="S1693"/>
  <c r="T1693"/>
  <c r="U1693"/>
  <c r="V1693"/>
  <c r="Q1694"/>
  <c r="R1694"/>
  <c r="S1694"/>
  <c r="T1694"/>
  <c r="U1694"/>
  <c r="V1694"/>
  <c r="Q1695"/>
  <c r="R1695"/>
  <c r="S1695"/>
  <c r="T1695"/>
  <c r="U1695"/>
  <c r="V1695"/>
  <c r="Q1696"/>
  <c r="R1696"/>
  <c r="S1696"/>
  <c r="T1696"/>
  <c r="U1696"/>
  <c r="V1696"/>
  <c r="Q1697"/>
  <c r="R1697"/>
  <c r="S1697"/>
  <c r="T1697"/>
  <c r="U1697"/>
  <c r="V1697"/>
  <c r="Q1698"/>
  <c r="R1698"/>
  <c r="S1698"/>
  <c r="T1698"/>
  <c r="U1698"/>
  <c r="V1698"/>
  <c r="Q1699"/>
  <c r="R1699"/>
  <c r="S1699"/>
  <c r="T1699"/>
  <c r="U1699"/>
  <c r="V1699"/>
  <c r="Q1700"/>
  <c r="R1700"/>
  <c r="S1700"/>
  <c r="T1700"/>
  <c r="U1700"/>
  <c r="V1700"/>
  <c r="Q1701"/>
  <c r="R1701"/>
  <c r="S1701"/>
  <c r="T1701"/>
  <c r="U1701"/>
  <c r="V1701"/>
  <c r="Q1702"/>
  <c r="R1702"/>
  <c r="S1702"/>
  <c r="T1702"/>
  <c r="U1702"/>
  <c r="V1702"/>
  <c r="Q1703"/>
  <c r="R1703"/>
  <c r="S1703"/>
  <c r="T1703"/>
  <c r="U1703"/>
  <c r="V1703"/>
  <c r="Q1704"/>
  <c r="R1704"/>
  <c r="S1704"/>
  <c r="T1704"/>
  <c r="U1704"/>
  <c r="V1704"/>
  <c r="Q1705"/>
  <c r="R1705"/>
  <c r="S1705"/>
  <c r="T1705"/>
  <c r="U1705"/>
  <c r="V1705"/>
  <c r="Q1706"/>
  <c r="R1706"/>
  <c r="S1706"/>
  <c r="T1706"/>
  <c r="U1706"/>
  <c r="V1706"/>
  <c r="Q1707"/>
  <c r="R1707"/>
  <c r="S1707"/>
  <c r="T1707"/>
  <c r="U1707"/>
  <c r="V1707"/>
  <c r="Q1708"/>
  <c r="R1708"/>
  <c r="S1708"/>
  <c r="T1708"/>
  <c r="U1708"/>
  <c r="V1708"/>
  <c r="Q1709"/>
  <c r="R1709"/>
  <c r="S1709"/>
  <c r="T1709"/>
  <c r="U1709"/>
  <c r="V1709"/>
  <c r="Q1710"/>
  <c r="R1710"/>
  <c r="S1710"/>
  <c r="T1710"/>
  <c r="U1710"/>
  <c r="V1710"/>
  <c r="Q1711"/>
  <c r="R1711"/>
  <c r="S1711"/>
  <c r="T1711"/>
  <c r="U1711"/>
  <c r="V1711"/>
  <c r="Q1712"/>
  <c r="R1712"/>
  <c r="S1712"/>
  <c r="T1712"/>
  <c r="U1712"/>
  <c r="V1712"/>
  <c r="Q1713"/>
  <c r="R1713"/>
  <c r="S1713"/>
  <c r="T1713"/>
  <c r="U1713"/>
  <c r="V1713"/>
  <c r="Q1714"/>
  <c r="R1714"/>
  <c r="S1714"/>
  <c r="T1714"/>
  <c r="U1714"/>
  <c r="V1714"/>
  <c r="Q1715"/>
  <c r="R1715"/>
  <c r="S1715"/>
  <c r="T1715"/>
  <c r="U1715"/>
  <c r="V1715"/>
  <c r="Q1716"/>
  <c r="R1716"/>
  <c r="S1716"/>
  <c r="T1716"/>
  <c r="U1716"/>
  <c r="V1716"/>
  <c r="Q1717"/>
  <c r="R1717"/>
  <c r="S1717"/>
  <c r="T1717"/>
  <c r="U1717"/>
  <c r="V1717"/>
  <c r="Q1718"/>
  <c r="R1718"/>
  <c r="S1718"/>
  <c r="T1718"/>
  <c r="U1718"/>
  <c r="V1718"/>
  <c r="Q1719"/>
  <c r="R1719"/>
  <c r="S1719"/>
  <c r="T1719"/>
  <c r="U1719"/>
  <c r="V1719"/>
  <c r="Q1720"/>
  <c r="R1720"/>
  <c r="S1720"/>
  <c r="T1720"/>
  <c r="U1720"/>
  <c r="V1720"/>
  <c r="Q1721"/>
  <c r="R1721"/>
  <c r="S1721"/>
  <c r="T1721"/>
  <c r="U1721"/>
  <c r="V1721"/>
  <c r="Q1722"/>
  <c r="R1722"/>
  <c r="S1722"/>
  <c r="T1722"/>
  <c r="U1722"/>
  <c r="V1722"/>
  <c r="Q1723"/>
  <c r="R1723"/>
  <c r="S1723"/>
  <c r="T1723"/>
  <c r="U1723"/>
  <c r="V1723"/>
  <c r="Q1724"/>
  <c r="R1724"/>
  <c r="S1724"/>
  <c r="T1724"/>
  <c r="U1724"/>
  <c r="V1724"/>
  <c r="Q1725"/>
  <c r="R1725"/>
  <c r="S1725"/>
  <c r="T1725"/>
  <c r="U1725"/>
  <c r="V1725"/>
  <c r="Q1726"/>
  <c r="R1726"/>
  <c r="S1726"/>
  <c r="T1726"/>
  <c r="U1726"/>
  <c r="V1726"/>
  <c r="Q1727"/>
  <c r="R1727"/>
  <c r="S1727"/>
  <c r="T1727"/>
  <c r="U1727"/>
  <c r="V1727"/>
  <c r="Q1728"/>
  <c r="R1728"/>
  <c r="S1728"/>
  <c r="T1728"/>
  <c r="U1728"/>
  <c r="V1728"/>
  <c r="Q1729"/>
  <c r="R1729"/>
  <c r="S1729"/>
  <c r="T1729"/>
  <c r="U1729"/>
  <c r="V1729"/>
  <c r="Q1730"/>
  <c r="R1730"/>
  <c r="S1730"/>
  <c r="T1730"/>
  <c r="U1730"/>
  <c r="V1730"/>
  <c r="Q1731"/>
  <c r="R1731"/>
  <c r="S1731"/>
  <c r="T1731"/>
  <c r="U1731"/>
  <c r="V1731"/>
  <c r="Q1732"/>
  <c r="R1732"/>
  <c r="S1732"/>
  <c r="T1732"/>
  <c r="U1732"/>
  <c r="V1732"/>
  <c r="Q1733"/>
  <c r="R1733"/>
  <c r="S1733"/>
  <c r="T1733"/>
  <c r="U1733"/>
  <c r="V1733"/>
  <c r="Q1734"/>
  <c r="R1734"/>
  <c r="S1734"/>
  <c r="T1734"/>
  <c r="U1734"/>
  <c r="V1734"/>
  <c r="Q1735"/>
  <c r="R1735"/>
  <c r="S1735"/>
  <c r="T1735"/>
  <c r="U1735"/>
  <c r="V1735"/>
  <c r="Q1736"/>
  <c r="R1736"/>
  <c r="S1736"/>
  <c r="T1736"/>
  <c r="U1736"/>
  <c r="V1736"/>
  <c r="Q1737"/>
  <c r="R1737"/>
  <c r="S1737"/>
  <c r="T1737"/>
  <c r="U1737"/>
  <c r="V1737"/>
  <c r="Q1738"/>
  <c r="R1738"/>
  <c r="S1738"/>
  <c r="T1738"/>
  <c r="U1738"/>
  <c r="V1738"/>
  <c r="Q1739"/>
  <c r="R1739"/>
  <c r="S1739"/>
  <c r="T1739"/>
  <c r="U1739"/>
  <c r="V1739"/>
  <c r="Q1740"/>
  <c r="R1740"/>
  <c r="S1740"/>
  <c r="T1740"/>
  <c r="U1740"/>
  <c r="V1740"/>
  <c r="Q1741"/>
  <c r="R1741"/>
  <c r="S1741"/>
  <c r="T1741"/>
  <c r="U1741"/>
  <c r="V1741"/>
  <c r="Q1742"/>
  <c r="R1742"/>
  <c r="S1742"/>
  <c r="T1742"/>
  <c r="U1742"/>
  <c r="V1742"/>
  <c r="Q1743"/>
  <c r="R1743"/>
  <c r="S1743"/>
  <c r="T1743"/>
  <c r="U1743"/>
  <c r="V1743"/>
  <c r="Q1744"/>
  <c r="R1744"/>
  <c r="S1744"/>
  <c r="T1744"/>
  <c r="U1744"/>
  <c r="V1744"/>
  <c r="Q1745"/>
  <c r="R1745"/>
  <c r="S1745"/>
  <c r="T1745"/>
  <c r="U1745"/>
  <c r="V1745"/>
  <c r="Q1746"/>
  <c r="R1746"/>
  <c r="S1746"/>
  <c r="T1746"/>
  <c r="U1746"/>
  <c r="V1746"/>
  <c r="Q1747"/>
  <c r="R1747"/>
  <c r="S1747"/>
  <c r="T1747"/>
  <c r="U1747"/>
  <c r="V1747"/>
  <c r="Q1748"/>
  <c r="R1748"/>
  <c r="S1748"/>
  <c r="T1748"/>
  <c r="U1748"/>
  <c r="V1748"/>
  <c r="Q1749"/>
  <c r="R1749"/>
  <c r="S1749"/>
  <c r="T1749"/>
  <c r="U1749"/>
  <c r="V1749"/>
  <c r="Q1750"/>
  <c r="R1750"/>
  <c r="S1750"/>
  <c r="T1750"/>
  <c r="U1750"/>
  <c r="V1750"/>
  <c r="Q1751"/>
  <c r="R1751"/>
  <c r="S1751"/>
  <c r="T1751"/>
  <c r="U1751"/>
  <c r="V1751"/>
  <c r="Q1752"/>
  <c r="R1752"/>
  <c r="S1752"/>
  <c r="T1752"/>
  <c r="U1752"/>
  <c r="V1752"/>
  <c r="Q1753"/>
  <c r="R1753"/>
  <c r="S1753"/>
  <c r="T1753"/>
  <c r="U1753"/>
  <c r="V1753"/>
  <c r="Q1754"/>
  <c r="R1754"/>
  <c r="S1754"/>
  <c r="T1754"/>
  <c r="U1754"/>
  <c r="V1754"/>
  <c r="Q1755"/>
  <c r="R1755"/>
  <c r="S1755"/>
  <c r="T1755"/>
  <c r="U1755"/>
  <c r="V1755"/>
  <c r="Q1756"/>
  <c r="R1756"/>
  <c r="S1756"/>
  <c r="T1756"/>
  <c r="U1756"/>
  <c r="V1756"/>
  <c r="Q1757"/>
  <c r="R1757"/>
  <c r="S1757"/>
  <c r="T1757"/>
  <c r="U1757"/>
  <c r="V1757"/>
  <c r="Q1758"/>
  <c r="R1758"/>
  <c r="S1758"/>
  <c r="T1758"/>
  <c r="U1758"/>
  <c r="V1758"/>
  <c r="Q1759"/>
  <c r="R1759"/>
  <c r="S1759"/>
  <c r="T1759"/>
  <c r="U1759"/>
  <c r="V1759"/>
  <c r="Q1760"/>
  <c r="R1760"/>
  <c r="S1760"/>
  <c r="T1760"/>
  <c r="U1760"/>
  <c r="V1760"/>
  <c r="Q1761"/>
  <c r="R1761"/>
  <c r="S1761"/>
  <c r="T1761"/>
  <c r="U1761"/>
  <c r="V1761"/>
  <c r="Q1762"/>
  <c r="R1762"/>
  <c r="S1762"/>
  <c r="T1762"/>
  <c r="U1762"/>
  <c r="V1762"/>
  <c r="Q1763"/>
  <c r="R1763"/>
  <c r="S1763"/>
  <c r="T1763"/>
  <c r="U1763"/>
  <c r="V1763"/>
  <c r="Q1764"/>
  <c r="R1764"/>
  <c r="S1764"/>
  <c r="T1764"/>
  <c r="U1764"/>
  <c r="V1764"/>
  <c r="Q1765"/>
  <c r="R1765"/>
  <c r="S1765"/>
  <c r="T1765"/>
  <c r="U1765"/>
  <c r="V1765"/>
  <c r="Q1766"/>
  <c r="R1766"/>
  <c r="S1766"/>
  <c r="T1766"/>
  <c r="U1766"/>
  <c r="V1766"/>
  <c r="Q1767"/>
  <c r="R1767"/>
  <c r="S1767"/>
  <c r="T1767"/>
  <c r="U1767"/>
  <c r="V1767"/>
  <c r="Q1768"/>
  <c r="R1768"/>
  <c r="S1768"/>
  <c r="T1768"/>
  <c r="U1768"/>
  <c r="V1768"/>
  <c r="Q1769"/>
  <c r="R1769"/>
  <c r="S1769"/>
  <c r="T1769"/>
  <c r="U1769"/>
  <c r="V1769"/>
  <c r="Q1770"/>
  <c r="R1770"/>
  <c r="S1770"/>
  <c r="T1770"/>
  <c r="U1770"/>
  <c r="V1770"/>
  <c r="Q1771"/>
  <c r="R1771"/>
  <c r="S1771"/>
  <c r="T1771"/>
  <c r="U1771"/>
  <c r="V1771"/>
  <c r="Q1772"/>
  <c r="R1772"/>
  <c r="S1772"/>
  <c r="T1772"/>
  <c r="U1772"/>
  <c r="V1772"/>
  <c r="Q1773"/>
  <c r="R1773"/>
  <c r="S1773"/>
  <c r="T1773"/>
  <c r="U1773"/>
  <c r="V1773"/>
  <c r="Q1774"/>
  <c r="R1774"/>
  <c r="S1774"/>
  <c r="T1774"/>
  <c r="U1774"/>
  <c r="V1774"/>
  <c r="Q1775"/>
  <c r="R1775"/>
  <c r="S1775"/>
  <c r="T1775"/>
  <c r="U1775"/>
  <c r="V1775"/>
  <c r="Q1776"/>
  <c r="R1776"/>
  <c r="S1776"/>
  <c r="T1776"/>
  <c r="U1776"/>
  <c r="V1776"/>
  <c r="Q1777"/>
  <c r="R1777"/>
  <c r="S1777"/>
  <c r="T1777"/>
  <c r="U1777"/>
  <c r="V1777"/>
  <c r="Q1778"/>
  <c r="R1778"/>
  <c r="S1778"/>
  <c r="T1778"/>
  <c r="U1778"/>
  <c r="V1778"/>
  <c r="Q1779"/>
  <c r="R1779"/>
  <c r="S1779"/>
  <c r="T1779"/>
  <c r="U1779"/>
  <c r="V1779"/>
  <c r="Q1780"/>
  <c r="R1780"/>
  <c r="S1780"/>
  <c r="T1780"/>
  <c r="U1780"/>
  <c r="V1780"/>
  <c r="Q1781"/>
  <c r="R1781"/>
  <c r="S1781"/>
  <c r="T1781"/>
  <c r="U1781"/>
  <c r="V1781"/>
  <c r="Q1782"/>
  <c r="R1782"/>
  <c r="S1782"/>
  <c r="T1782"/>
  <c r="U1782"/>
  <c r="V1782"/>
  <c r="Q1783"/>
  <c r="R1783"/>
  <c r="S1783"/>
  <c r="T1783"/>
  <c r="U1783"/>
  <c r="V1783"/>
  <c r="Q1784"/>
  <c r="R1784"/>
  <c r="S1784"/>
  <c r="T1784"/>
  <c r="U1784"/>
  <c r="V1784"/>
  <c r="Q1785"/>
  <c r="R1785"/>
  <c r="S1785"/>
  <c r="T1785"/>
  <c r="U1785"/>
  <c r="V1785"/>
  <c r="Q1786"/>
  <c r="R1786"/>
  <c r="S1786"/>
  <c r="T1786"/>
  <c r="U1786"/>
  <c r="V1786"/>
  <c r="Q1787"/>
  <c r="R1787"/>
  <c r="S1787"/>
  <c r="T1787"/>
  <c r="U1787"/>
  <c r="V1787"/>
  <c r="Q1788"/>
  <c r="R1788"/>
  <c r="S1788"/>
  <c r="T1788"/>
  <c r="U1788"/>
  <c r="V1788"/>
  <c r="Q1789"/>
  <c r="R1789"/>
  <c r="S1789"/>
  <c r="T1789"/>
  <c r="U1789"/>
  <c r="V1789"/>
  <c r="Q1790"/>
  <c r="R1790"/>
  <c r="S1790"/>
  <c r="T1790"/>
  <c r="U1790"/>
  <c r="V1790"/>
  <c r="Q1791"/>
  <c r="R1791"/>
  <c r="S1791"/>
  <c r="T1791"/>
  <c r="U1791"/>
  <c r="V1791"/>
  <c r="Q1792"/>
  <c r="R1792"/>
  <c r="S1792"/>
  <c r="T1792"/>
  <c r="U1792"/>
  <c r="V1792"/>
  <c r="Q1793"/>
  <c r="R1793"/>
  <c r="S1793"/>
  <c r="T1793"/>
  <c r="U1793"/>
  <c r="V1793"/>
  <c r="Q1794"/>
  <c r="R1794"/>
  <c r="S1794"/>
  <c r="T1794"/>
  <c r="U1794"/>
  <c r="V1794"/>
  <c r="Q1795"/>
  <c r="R1795"/>
  <c r="S1795"/>
  <c r="T1795"/>
  <c r="U1795"/>
  <c r="V1795"/>
  <c r="Q1796"/>
  <c r="R1796"/>
  <c r="S1796"/>
  <c r="T1796"/>
  <c r="U1796"/>
  <c r="V1796"/>
  <c r="Q1797"/>
  <c r="R1797"/>
  <c r="S1797"/>
  <c r="T1797"/>
  <c r="U1797"/>
  <c r="V1797"/>
  <c r="Q1798"/>
  <c r="R1798"/>
  <c r="S1798"/>
  <c r="T1798"/>
  <c r="U1798"/>
  <c r="V1798"/>
  <c r="Q1799"/>
  <c r="R1799"/>
  <c r="S1799"/>
  <c r="T1799"/>
  <c r="U1799"/>
  <c r="V1799"/>
  <c r="Q1800"/>
  <c r="R1800"/>
  <c r="S1800"/>
  <c r="T1800"/>
  <c r="U1800"/>
  <c r="V1800"/>
  <c r="Q1801"/>
  <c r="R1801"/>
  <c r="S1801"/>
  <c r="T1801"/>
  <c r="U1801"/>
  <c r="V1801"/>
  <c r="Q1802"/>
  <c r="R1802"/>
  <c r="S1802"/>
  <c r="T1802"/>
  <c r="U1802"/>
  <c r="V1802"/>
  <c r="Q1803"/>
  <c r="R1803"/>
  <c r="S1803"/>
  <c r="T1803"/>
  <c r="U1803"/>
  <c r="V1803"/>
  <c r="Q1804"/>
  <c r="R1804"/>
  <c r="S1804"/>
  <c r="T1804"/>
  <c r="U1804"/>
  <c r="V1804"/>
  <c r="Q1805"/>
  <c r="R1805"/>
  <c r="S1805"/>
  <c r="T1805"/>
  <c r="U1805"/>
  <c r="V1805"/>
  <c r="Q1806"/>
  <c r="R1806"/>
  <c r="S1806"/>
  <c r="T1806"/>
  <c r="U1806"/>
  <c r="V1806"/>
  <c r="Q1807"/>
  <c r="R1807"/>
  <c r="S1807"/>
  <c r="T1807"/>
  <c r="U1807"/>
  <c r="V1807"/>
  <c r="Q1808"/>
  <c r="R1808"/>
  <c r="S1808"/>
  <c r="T1808"/>
  <c r="U1808"/>
  <c r="V1808"/>
  <c r="Q1809"/>
  <c r="R1809"/>
  <c r="S1809"/>
  <c r="T1809"/>
  <c r="U1809"/>
  <c r="V1809"/>
  <c r="Q1810"/>
  <c r="R1810"/>
  <c r="S1810"/>
  <c r="T1810"/>
  <c r="U1810"/>
  <c r="V1810"/>
  <c r="Q1811"/>
  <c r="R1811"/>
  <c r="S1811"/>
  <c r="T1811"/>
  <c r="U1811"/>
  <c r="V1811"/>
  <c r="Q1812"/>
  <c r="R1812"/>
  <c r="S1812"/>
  <c r="T1812"/>
  <c r="U1812"/>
  <c r="V1812"/>
  <c r="Q1813"/>
  <c r="R1813"/>
  <c r="S1813"/>
  <c r="T1813"/>
  <c r="U1813"/>
  <c r="V1813"/>
  <c r="Q1814"/>
  <c r="R1814"/>
  <c r="S1814"/>
  <c r="T1814"/>
  <c r="U1814"/>
  <c r="V1814"/>
  <c r="Q1815"/>
  <c r="R1815"/>
  <c r="S1815"/>
  <c r="T1815"/>
  <c r="U1815"/>
  <c r="V1815"/>
  <c r="Q1816"/>
  <c r="R1816"/>
  <c r="S1816"/>
  <c r="T1816"/>
  <c r="U1816"/>
  <c r="V1816"/>
  <c r="Q1817"/>
  <c r="R1817"/>
  <c r="S1817"/>
  <c r="T1817"/>
  <c r="U1817"/>
  <c r="V1817"/>
  <c r="Q1818"/>
  <c r="R1818"/>
  <c r="S1818"/>
  <c r="T1818"/>
  <c r="U1818"/>
  <c r="V1818"/>
  <c r="Q1819"/>
  <c r="R1819"/>
  <c r="S1819"/>
  <c r="T1819"/>
  <c r="U1819"/>
  <c r="V1819"/>
  <c r="Q1820"/>
  <c r="R1820"/>
  <c r="S1820"/>
  <c r="T1820"/>
  <c r="U1820"/>
  <c r="V1820"/>
  <c r="Q1821"/>
  <c r="R1821"/>
  <c r="S1821"/>
  <c r="T1821"/>
  <c r="U1821"/>
  <c r="V1821"/>
  <c r="Q1822"/>
  <c r="R1822"/>
  <c r="S1822"/>
  <c r="T1822"/>
  <c r="U1822"/>
  <c r="V1822"/>
  <c r="Q1823"/>
  <c r="R1823"/>
  <c r="S1823"/>
  <c r="T1823"/>
  <c r="U1823"/>
  <c r="V1823"/>
  <c r="Q1824"/>
  <c r="R1824"/>
  <c r="S1824"/>
  <c r="T1824"/>
  <c r="U1824"/>
  <c r="V1824"/>
  <c r="Q1825"/>
  <c r="R1825"/>
  <c r="S1825"/>
  <c r="T1825"/>
  <c r="U1825"/>
  <c r="V1825"/>
  <c r="Q1826"/>
  <c r="R1826"/>
  <c r="S1826"/>
  <c r="T1826"/>
  <c r="U1826"/>
  <c r="V1826"/>
  <c r="Q1827"/>
  <c r="R1827"/>
  <c r="S1827"/>
  <c r="T1827"/>
  <c r="U1827"/>
  <c r="V1827"/>
  <c r="Q1828"/>
  <c r="R1828"/>
  <c r="S1828"/>
  <c r="T1828"/>
  <c r="U1828"/>
  <c r="V1828"/>
  <c r="Q1829"/>
  <c r="R1829"/>
  <c r="S1829"/>
  <c r="T1829"/>
  <c r="U1829"/>
  <c r="V1829"/>
  <c r="Q1830"/>
  <c r="R1830"/>
  <c r="S1830"/>
  <c r="T1830"/>
  <c r="U1830"/>
  <c r="V1830"/>
  <c r="Q1831"/>
  <c r="R1831"/>
  <c r="S1831"/>
  <c r="T1831"/>
  <c r="U1831"/>
  <c r="V1831"/>
  <c r="Q1832"/>
  <c r="R1832"/>
  <c r="S1832"/>
  <c r="T1832"/>
  <c r="U1832"/>
  <c r="V1832"/>
  <c r="Q1833"/>
  <c r="R1833"/>
  <c r="S1833"/>
  <c r="T1833"/>
  <c r="U1833"/>
  <c r="V1833"/>
  <c r="Q1834"/>
  <c r="R1834"/>
  <c r="S1834"/>
  <c r="T1834"/>
  <c r="U1834"/>
  <c r="V1834"/>
  <c r="Q1835"/>
  <c r="R1835"/>
  <c r="S1835"/>
  <c r="T1835"/>
  <c r="U1835"/>
  <c r="V1835"/>
  <c r="Q1836"/>
  <c r="R1836"/>
  <c r="S1836"/>
  <c r="T1836"/>
  <c r="U1836"/>
  <c r="V1836"/>
  <c r="Q1837"/>
  <c r="R1837"/>
  <c r="S1837"/>
  <c r="T1837"/>
  <c r="U1837"/>
  <c r="V1837"/>
  <c r="Q1838"/>
  <c r="R1838"/>
  <c r="S1838"/>
  <c r="T1838"/>
  <c r="U1838"/>
  <c r="V1838"/>
  <c r="Q1839"/>
  <c r="R1839"/>
  <c r="S1839"/>
  <c r="T1839"/>
  <c r="U1839"/>
  <c r="V1839"/>
  <c r="Q1840"/>
  <c r="R1840"/>
  <c r="S1840"/>
  <c r="T1840"/>
  <c r="U1840"/>
  <c r="V1840"/>
  <c r="Q1841"/>
  <c r="R1841"/>
  <c r="S1841"/>
  <c r="T1841"/>
  <c r="U1841"/>
  <c r="V1841"/>
  <c r="Q1842"/>
  <c r="R1842"/>
  <c r="S1842"/>
  <c r="T1842"/>
  <c r="U1842"/>
  <c r="V1842"/>
  <c r="Q1843"/>
  <c r="R1843"/>
  <c r="S1843"/>
  <c r="T1843"/>
  <c r="U1843"/>
  <c r="V1843"/>
  <c r="Q1844"/>
  <c r="R1844"/>
  <c r="S1844"/>
  <c r="T1844"/>
  <c r="U1844"/>
  <c r="V1844"/>
  <c r="Q1845"/>
  <c r="R1845"/>
  <c r="S1845"/>
  <c r="T1845"/>
  <c r="U1845"/>
  <c r="V1845"/>
  <c r="Q1846"/>
  <c r="R1846"/>
  <c r="S1846"/>
  <c r="T1846"/>
  <c r="U1846"/>
  <c r="V1846"/>
  <c r="Q1847"/>
  <c r="R1847"/>
  <c r="S1847"/>
  <c r="T1847"/>
  <c r="U1847"/>
  <c r="V1847"/>
  <c r="Q1848"/>
  <c r="R1848"/>
  <c r="S1848"/>
  <c r="T1848"/>
  <c r="U1848"/>
  <c r="V1848"/>
  <c r="Q1849"/>
  <c r="R1849"/>
  <c r="S1849"/>
  <c r="T1849"/>
  <c r="U1849"/>
  <c r="V1849"/>
  <c r="Q1850"/>
  <c r="R1850"/>
  <c r="S1850"/>
  <c r="T1850"/>
  <c r="U1850"/>
  <c r="V1850"/>
  <c r="Q1851"/>
  <c r="R1851"/>
  <c r="S1851"/>
  <c r="T1851"/>
  <c r="U1851"/>
  <c r="V1851"/>
  <c r="Q1852"/>
  <c r="R1852"/>
  <c r="S1852"/>
  <c r="T1852"/>
  <c r="U1852"/>
  <c r="V1852"/>
  <c r="Q1853"/>
  <c r="R1853"/>
  <c r="S1853"/>
  <c r="T1853"/>
  <c r="U1853"/>
  <c r="V1853"/>
  <c r="Q1854"/>
  <c r="R1854"/>
  <c r="S1854"/>
  <c r="T1854"/>
  <c r="U1854"/>
  <c r="V1854"/>
  <c r="Q1855"/>
  <c r="R1855"/>
  <c r="S1855"/>
  <c r="T1855"/>
  <c r="U1855"/>
  <c r="V1855"/>
  <c r="Q1856"/>
  <c r="R1856"/>
  <c r="S1856"/>
  <c r="T1856"/>
  <c r="U1856"/>
  <c r="V1856"/>
  <c r="Q1857"/>
  <c r="R1857"/>
  <c r="S1857"/>
  <c r="T1857"/>
  <c r="U1857"/>
  <c r="V1857"/>
  <c r="Q1858"/>
  <c r="R1858"/>
  <c r="S1858"/>
  <c r="T1858"/>
  <c r="U1858"/>
  <c r="V1858"/>
  <c r="Q1859"/>
  <c r="R1859"/>
  <c r="S1859"/>
  <c r="T1859"/>
  <c r="U1859"/>
  <c r="V1859"/>
  <c r="Q1860"/>
  <c r="R1860"/>
  <c r="S1860"/>
  <c r="T1860"/>
  <c r="U1860"/>
  <c r="V1860"/>
  <c r="Q1861"/>
  <c r="R1861"/>
  <c r="S1861"/>
  <c r="T1861"/>
  <c r="U1861"/>
  <c r="V1861"/>
  <c r="Q1862"/>
  <c r="R1862"/>
  <c r="S1862"/>
  <c r="T1862"/>
  <c r="U1862"/>
  <c r="V1862"/>
  <c r="Q1863"/>
  <c r="R1863"/>
  <c r="S1863"/>
  <c r="T1863"/>
  <c r="U1863"/>
  <c r="V1863"/>
  <c r="Q1864"/>
  <c r="R1864"/>
  <c r="S1864"/>
  <c r="T1864"/>
  <c r="U1864"/>
  <c r="V1864"/>
  <c r="Q1865"/>
  <c r="R1865"/>
  <c r="S1865"/>
  <c r="T1865"/>
  <c r="U1865"/>
  <c r="V1865"/>
  <c r="Q1866"/>
  <c r="R1866"/>
  <c r="S1866"/>
  <c r="T1866"/>
  <c r="U1866"/>
  <c r="V1866"/>
  <c r="Q1867"/>
  <c r="R1867"/>
  <c r="S1867"/>
  <c r="T1867"/>
  <c r="U1867"/>
  <c r="V1867"/>
  <c r="Q1868"/>
  <c r="R1868"/>
  <c r="S1868"/>
  <c r="T1868"/>
  <c r="U1868"/>
  <c r="V1868"/>
  <c r="Q1869"/>
  <c r="R1869"/>
  <c r="S1869"/>
  <c r="T1869"/>
  <c r="U1869"/>
  <c r="V1869"/>
  <c r="Q1870"/>
  <c r="R1870"/>
  <c r="S1870"/>
  <c r="T1870"/>
  <c r="U1870"/>
  <c r="V1870"/>
  <c r="Q1871"/>
  <c r="R1871"/>
  <c r="S1871"/>
  <c r="T1871"/>
  <c r="U1871"/>
  <c r="V1871"/>
  <c r="Q1872"/>
  <c r="R1872"/>
  <c r="S1872"/>
  <c r="T1872"/>
  <c r="U1872"/>
  <c r="V1872"/>
  <c r="Q1873"/>
  <c r="R1873"/>
  <c r="S1873"/>
  <c r="T1873"/>
  <c r="U1873"/>
  <c r="V1873"/>
  <c r="Q1874"/>
  <c r="R1874"/>
  <c r="S1874"/>
  <c r="T1874"/>
  <c r="U1874"/>
  <c r="V1874"/>
  <c r="Q1875"/>
  <c r="R1875"/>
  <c r="S1875"/>
  <c r="T1875"/>
  <c r="U1875"/>
  <c r="V1875"/>
  <c r="Q1876"/>
  <c r="R1876"/>
  <c r="S1876"/>
  <c r="T1876"/>
  <c r="U1876"/>
  <c r="V1876"/>
  <c r="Q1877"/>
  <c r="R1877"/>
  <c r="S1877"/>
  <c r="T1877"/>
  <c r="U1877"/>
  <c r="V1877"/>
  <c r="Q1878"/>
  <c r="R1878"/>
  <c r="S1878"/>
  <c r="T1878"/>
  <c r="U1878"/>
  <c r="V1878"/>
  <c r="Q1879"/>
  <c r="R1879"/>
  <c r="S1879"/>
  <c r="T1879"/>
  <c r="U1879"/>
  <c r="V1879"/>
  <c r="Q1880"/>
  <c r="R1880"/>
  <c r="S1880"/>
  <c r="T1880"/>
  <c r="U1880"/>
  <c r="V1880"/>
  <c r="Q1881"/>
  <c r="R1881"/>
  <c r="S1881"/>
  <c r="T1881"/>
  <c r="U1881"/>
  <c r="V1881"/>
  <c r="Q1882"/>
  <c r="R1882"/>
  <c r="S1882"/>
  <c r="T1882"/>
  <c r="U1882"/>
  <c r="V1882"/>
  <c r="Q1883"/>
  <c r="R1883"/>
  <c r="S1883"/>
  <c r="T1883"/>
  <c r="U1883"/>
  <c r="V1883"/>
  <c r="Q1884"/>
  <c r="R1884"/>
  <c r="S1884"/>
  <c r="T1884"/>
  <c r="U1884"/>
  <c r="V1884"/>
  <c r="Q1885"/>
  <c r="R1885"/>
  <c r="S1885"/>
  <c r="T1885"/>
  <c r="U1885"/>
  <c r="V1885"/>
  <c r="Q1886"/>
  <c r="R1886"/>
  <c r="S1886"/>
  <c r="T1886"/>
  <c r="U1886"/>
  <c r="V1886"/>
  <c r="Q1887"/>
  <c r="R1887"/>
  <c r="S1887"/>
  <c r="T1887"/>
  <c r="U1887"/>
  <c r="V1887"/>
  <c r="Q1888"/>
  <c r="R1888"/>
  <c r="S1888"/>
  <c r="T1888"/>
  <c r="U1888"/>
  <c r="V1888"/>
  <c r="Q1889"/>
  <c r="R1889"/>
  <c r="S1889"/>
  <c r="T1889"/>
  <c r="U1889"/>
  <c r="V1889"/>
  <c r="Q1890"/>
  <c r="R1890"/>
  <c r="S1890"/>
  <c r="T1890"/>
  <c r="U1890"/>
  <c r="V1890"/>
  <c r="Q1891"/>
  <c r="R1891"/>
  <c r="S1891"/>
  <c r="T1891"/>
  <c r="U1891"/>
  <c r="V1891"/>
  <c r="Q1892"/>
  <c r="R1892"/>
  <c r="S1892"/>
  <c r="T1892"/>
  <c r="U1892"/>
  <c r="V1892"/>
  <c r="Q1893"/>
  <c r="R1893"/>
  <c r="S1893"/>
  <c r="T1893"/>
  <c r="U1893"/>
  <c r="V1893"/>
  <c r="Q1894"/>
  <c r="R1894"/>
  <c r="S1894"/>
  <c r="T1894"/>
  <c r="U1894"/>
  <c r="V1894"/>
  <c r="Q1895"/>
  <c r="R1895"/>
  <c r="S1895"/>
  <c r="T1895"/>
  <c r="U1895"/>
  <c r="V1895"/>
  <c r="Q1896"/>
  <c r="R1896"/>
  <c r="S1896"/>
  <c r="T1896"/>
  <c r="U1896"/>
  <c r="V1896"/>
  <c r="Q1897"/>
  <c r="R1897"/>
  <c r="S1897"/>
  <c r="T1897"/>
  <c r="U1897"/>
  <c r="V1897"/>
  <c r="Q1898"/>
  <c r="R1898"/>
  <c r="S1898"/>
  <c r="T1898"/>
  <c r="U1898"/>
  <c r="V1898"/>
  <c r="Q1899"/>
  <c r="R1899"/>
  <c r="S1899"/>
  <c r="T1899"/>
  <c r="U1899"/>
  <c r="V1899"/>
  <c r="Q1900"/>
  <c r="R1900"/>
  <c r="S1900"/>
  <c r="T1900"/>
  <c r="U1900"/>
  <c r="V1900"/>
  <c r="Q1901"/>
  <c r="R1901"/>
  <c r="S1901"/>
  <c r="T1901"/>
  <c r="U1901"/>
  <c r="V1901"/>
  <c r="Q1902"/>
  <c r="R1902"/>
  <c r="S1902"/>
  <c r="T1902"/>
  <c r="U1902"/>
  <c r="V1902"/>
  <c r="Q1903"/>
  <c r="R1903"/>
  <c r="S1903"/>
  <c r="T1903"/>
  <c r="U1903"/>
  <c r="V1903"/>
  <c r="Q1904"/>
  <c r="R1904"/>
  <c r="S1904"/>
  <c r="T1904"/>
  <c r="U1904"/>
  <c r="V1904"/>
  <c r="Q1905"/>
  <c r="R1905"/>
  <c r="S1905"/>
  <c r="T1905"/>
  <c r="U1905"/>
  <c r="V1905"/>
  <c r="Q1906"/>
  <c r="R1906"/>
  <c r="S1906"/>
  <c r="T1906"/>
  <c r="U1906"/>
  <c r="V1906"/>
  <c r="Q1907"/>
  <c r="R1907"/>
  <c r="S1907"/>
  <c r="T1907"/>
  <c r="U1907"/>
  <c r="V1907"/>
  <c r="Q1908"/>
  <c r="R1908"/>
  <c r="S1908"/>
  <c r="T1908"/>
  <c r="U1908"/>
  <c r="V1908"/>
  <c r="Q1909"/>
  <c r="R1909"/>
  <c r="S1909"/>
  <c r="T1909"/>
  <c r="U1909"/>
  <c r="V1909"/>
  <c r="Q1910"/>
  <c r="R1910"/>
  <c r="S1910"/>
  <c r="T1910"/>
  <c r="U1910"/>
  <c r="V1910"/>
  <c r="Q1911"/>
  <c r="R1911"/>
  <c r="S1911"/>
  <c r="T1911"/>
  <c r="U1911"/>
  <c r="V1911"/>
  <c r="Q1912"/>
  <c r="R1912"/>
  <c r="S1912"/>
  <c r="T1912"/>
  <c r="U1912"/>
  <c r="V1912"/>
  <c r="Q1913"/>
  <c r="R1913"/>
  <c r="S1913"/>
  <c r="T1913"/>
  <c r="U1913"/>
  <c r="V1913"/>
  <c r="Q1914"/>
  <c r="R1914"/>
  <c r="S1914"/>
  <c r="T1914"/>
  <c r="U1914"/>
  <c r="V1914"/>
  <c r="Q1915"/>
  <c r="R1915"/>
  <c r="S1915"/>
  <c r="T1915"/>
  <c r="U1915"/>
  <c r="V1915"/>
  <c r="Q1916"/>
  <c r="R1916"/>
  <c r="S1916"/>
  <c r="T1916"/>
  <c r="U1916"/>
  <c r="V1916"/>
  <c r="Q1917"/>
  <c r="R1917"/>
  <c r="S1917"/>
  <c r="T1917"/>
  <c r="U1917"/>
  <c r="V1917"/>
  <c r="Q1918"/>
  <c r="R1918"/>
  <c r="S1918"/>
  <c r="T1918"/>
  <c r="U1918"/>
  <c r="V1918"/>
  <c r="Q1919"/>
  <c r="R1919"/>
  <c r="S1919"/>
  <c r="T1919"/>
  <c r="U1919"/>
  <c r="V1919"/>
  <c r="Q1920"/>
  <c r="R1920"/>
  <c r="S1920"/>
  <c r="T1920"/>
  <c r="U1920"/>
  <c r="V1920"/>
  <c r="Q1921"/>
  <c r="R1921"/>
  <c r="S1921"/>
  <c r="T1921"/>
  <c r="U1921"/>
  <c r="V1921"/>
  <c r="Q1922"/>
  <c r="R1922"/>
  <c r="S1922"/>
  <c r="T1922"/>
  <c r="U1922"/>
  <c r="V1922"/>
  <c r="Q1923"/>
  <c r="R1923"/>
  <c r="S1923"/>
  <c r="T1923"/>
  <c r="U1923"/>
  <c r="V1923"/>
  <c r="Q1924"/>
  <c r="R1924"/>
  <c r="S1924"/>
  <c r="T1924"/>
  <c r="U1924"/>
  <c r="V1924"/>
  <c r="Q1925"/>
  <c r="R1925"/>
  <c r="S1925"/>
  <c r="T1925"/>
  <c r="U1925"/>
  <c r="V1925"/>
  <c r="Q1926"/>
  <c r="R1926"/>
  <c r="S1926"/>
  <c r="T1926"/>
  <c r="U1926"/>
  <c r="V1926"/>
  <c r="Q1927"/>
  <c r="R1927"/>
  <c r="S1927"/>
  <c r="T1927"/>
  <c r="U1927"/>
  <c r="V1927"/>
  <c r="Q1928"/>
  <c r="R1928"/>
  <c r="S1928"/>
  <c r="T1928"/>
  <c r="U1928"/>
  <c r="V1928"/>
  <c r="Q1929"/>
  <c r="R1929"/>
  <c r="S1929"/>
  <c r="T1929"/>
  <c r="U1929"/>
  <c r="V1929"/>
  <c r="Q1930"/>
  <c r="R1930"/>
  <c r="S1930"/>
  <c r="T1930"/>
  <c r="U1930"/>
  <c r="V1930"/>
  <c r="Q1931"/>
  <c r="R1931"/>
  <c r="S1931"/>
  <c r="T1931"/>
  <c r="U1931"/>
  <c r="V1931"/>
  <c r="Q1932"/>
  <c r="R1932"/>
  <c r="S1932"/>
  <c r="T1932"/>
  <c r="U1932"/>
  <c r="V1932"/>
  <c r="Q1933"/>
  <c r="R1933"/>
  <c r="S1933"/>
  <c r="T1933"/>
  <c r="U1933"/>
  <c r="V1933"/>
  <c r="Q1934"/>
  <c r="R1934"/>
  <c r="S1934"/>
  <c r="T1934"/>
  <c r="U1934"/>
  <c r="V1934"/>
  <c r="Q1935"/>
  <c r="R1935"/>
  <c r="S1935"/>
  <c r="T1935"/>
  <c r="U1935"/>
  <c r="V1935"/>
  <c r="Q1936"/>
  <c r="R1936"/>
  <c r="S1936"/>
  <c r="T1936"/>
  <c r="U1936"/>
  <c r="V1936"/>
  <c r="Q1937"/>
  <c r="R1937"/>
  <c r="S1937"/>
  <c r="T1937"/>
  <c r="U1937"/>
  <c r="V1937"/>
  <c r="Q1938"/>
  <c r="R1938"/>
  <c r="S1938"/>
  <c r="T1938"/>
  <c r="U1938"/>
  <c r="V1938"/>
  <c r="Q1939"/>
  <c r="R1939"/>
  <c r="S1939"/>
  <c r="T1939"/>
  <c r="U1939"/>
  <c r="V1939"/>
  <c r="Q1940"/>
  <c r="R1940"/>
  <c r="S1940"/>
  <c r="T1940"/>
  <c r="U1940"/>
  <c r="V1940"/>
  <c r="Q1941"/>
  <c r="R1941"/>
  <c r="S1941"/>
  <c r="T1941"/>
  <c r="U1941"/>
  <c r="V1941"/>
  <c r="Q1942"/>
  <c r="R1942"/>
  <c r="S1942"/>
  <c r="T1942"/>
  <c r="U1942"/>
  <c r="V1942"/>
  <c r="Q1943"/>
  <c r="R1943"/>
  <c r="S1943"/>
  <c r="T1943"/>
  <c r="U1943"/>
  <c r="V1943"/>
  <c r="Q1944"/>
  <c r="R1944"/>
  <c r="S1944"/>
  <c r="T1944"/>
  <c r="U1944"/>
  <c r="V1944"/>
  <c r="Q1945"/>
  <c r="R1945"/>
  <c r="S1945"/>
  <c r="T1945"/>
  <c r="U1945"/>
  <c r="V1945"/>
  <c r="Q1946"/>
  <c r="R1946"/>
  <c r="S1946"/>
  <c r="T1946"/>
  <c r="U1946"/>
  <c r="V1946"/>
  <c r="Q1947"/>
  <c r="R1947"/>
  <c r="S1947"/>
  <c r="T1947"/>
  <c r="U1947"/>
  <c r="V1947"/>
  <c r="Q1948"/>
  <c r="R1948"/>
  <c r="S1948"/>
  <c r="T1948"/>
  <c r="U1948"/>
  <c r="V1948"/>
  <c r="Q1949"/>
  <c r="R1949"/>
  <c r="S1949"/>
  <c r="T1949"/>
  <c r="U1949"/>
  <c r="V1949"/>
  <c r="Q1950"/>
  <c r="R1950"/>
  <c r="S1950"/>
  <c r="T1950"/>
  <c r="U1950"/>
  <c r="V1950"/>
  <c r="Q1951"/>
  <c r="R1951"/>
  <c r="S1951"/>
  <c r="T1951"/>
  <c r="U1951"/>
  <c r="V1951"/>
  <c r="Q1952"/>
  <c r="R1952"/>
  <c r="S1952"/>
  <c r="T1952"/>
  <c r="U1952"/>
  <c r="V1952"/>
  <c r="Q1953"/>
  <c r="R1953"/>
  <c r="S1953"/>
  <c r="T1953"/>
  <c r="U1953"/>
  <c r="V1953"/>
  <c r="Q1954"/>
  <c r="R1954"/>
  <c r="S1954"/>
  <c r="T1954"/>
  <c r="U1954"/>
  <c r="V1954"/>
  <c r="Q1955"/>
  <c r="R1955"/>
  <c r="S1955"/>
  <c r="T1955"/>
  <c r="U1955"/>
  <c r="V1955"/>
  <c r="Q1956"/>
  <c r="R1956"/>
  <c r="S1956"/>
  <c r="T1956"/>
  <c r="U1956"/>
  <c r="V1956"/>
  <c r="Q1957"/>
  <c r="R1957"/>
  <c r="S1957"/>
  <c r="T1957"/>
  <c r="U1957"/>
  <c r="V1957"/>
  <c r="Q1958"/>
  <c r="R1958"/>
  <c r="S1958"/>
  <c r="T1958"/>
  <c r="U1958"/>
  <c r="V1958"/>
  <c r="Q1959"/>
  <c r="R1959"/>
  <c r="S1959"/>
  <c r="T1959"/>
  <c r="U1959"/>
  <c r="V1959"/>
  <c r="Q1960"/>
  <c r="R1960"/>
  <c r="S1960"/>
  <c r="T1960"/>
  <c r="U1960"/>
  <c r="V1960"/>
  <c r="Q1961"/>
  <c r="R1961"/>
  <c r="S1961"/>
  <c r="T1961"/>
  <c r="U1961"/>
  <c r="V1961"/>
  <c r="Q1962"/>
  <c r="R1962"/>
  <c r="S1962"/>
  <c r="T1962"/>
  <c r="U1962"/>
  <c r="V1962"/>
  <c r="Q1963"/>
  <c r="R1963"/>
  <c r="S1963"/>
  <c r="T1963"/>
  <c r="U1963"/>
  <c r="V1963"/>
  <c r="Q1964"/>
  <c r="R1964"/>
  <c r="S1964"/>
  <c r="T1964"/>
  <c r="U1964"/>
  <c r="V1964"/>
  <c r="Q1965"/>
  <c r="R1965"/>
  <c r="S1965"/>
  <c r="T1965"/>
  <c r="U1965"/>
  <c r="V1965"/>
  <c r="Q1966"/>
  <c r="R1966"/>
  <c r="S1966"/>
  <c r="T1966"/>
  <c r="U1966"/>
  <c r="V1966"/>
  <c r="Q1967"/>
  <c r="R1967"/>
  <c r="S1967"/>
  <c r="T1967"/>
  <c r="U1967"/>
  <c r="V1967"/>
  <c r="Q1968"/>
  <c r="R1968"/>
  <c r="S1968"/>
  <c r="T1968"/>
  <c r="U1968"/>
  <c r="V1968"/>
  <c r="Q1969"/>
  <c r="R1969"/>
  <c r="S1969"/>
  <c r="T1969"/>
  <c r="U1969"/>
  <c r="V1969"/>
  <c r="Q1970"/>
  <c r="R1970"/>
  <c r="S1970"/>
  <c r="T1970"/>
  <c r="U1970"/>
  <c r="V1970"/>
  <c r="Q1971"/>
  <c r="R1971"/>
  <c r="S1971"/>
  <c r="T1971"/>
  <c r="U1971"/>
  <c r="V1971"/>
  <c r="Q1972"/>
  <c r="R1972"/>
  <c r="S1972"/>
  <c r="T1972"/>
  <c r="U1972"/>
  <c r="V1972"/>
  <c r="Q1973"/>
  <c r="R1973"/>
  <c r="S1973"/>
  <c r="T1973"/>
  <c r="U1973"/>
  <c r="V1973"/>
  <c r="Q1974"/>
  <c r="R1974"/>
  <c r="S1974"/>
  <c r="T1974"/>
  <c r="U1974"/>
  <c r="V1974"/>
  <c r="Q1975"/>
  <c r="R1975"/>
  <c r="S1975"/>
  <c r="T1975"/>
  <c r="U1975"/>
  <c r="V1975"/>
  <c r="Q1976"/>
  <c r="R1976"/>
  <c r="S1976"/>
  <c r="T1976"/>
  <c r="U1976"/>
  <c r="V1976"/>
  <c r="Q1977"/>
  <c r="R1977"/>
  <c r="S1977"/>
  <c r="T1977"/>
  <c r="U1977"/>
  <c r="V1977"/>
  <c r="Q1978"/>
  <c r="R1978"/>
  <c r="S1978"/>
  <c r="T1978"/>
  <c r="U1978"/>
  <c r="V1978"/>
  <c r="Q1979"/>
  <c r="R1979"/>
  <c r="S1979"/>
  <c r="T1979"/>
  <c r="U1979"/>
  <c r="V1979"/>
  <c r="Q1980"/>
  <c r="R1980"/>
  <c r="S1980"/>
  <c r="T1980"/>
  <c r="U1980"/>
  <c r="V1980"/>
  <c r="Q1981"/>
  <c r="R1981"/>
  <c r="S1981"/>
  <c r="T1981"/>
  <c r="U1981"/>
  <c r="V1981"/>
  <c r="Q1982"/>
  <c r="R1982"/>
  <c r="S1982"/>
  <c r="T1982"/>
  <c r="U1982"/>
  <c r="V1982"/>
  <c r="Q1983"/>
  <c r="R1983"/>
  <c r="S1983"/>
  <c r="T1983"/>
  <c r="U1983"/>
  <c r="V1983"/>
  <c r="Q1984"/>
  <c r="R1984"/>
  <c r="S1984"/>
  <c r="T1984"/>
  <c r="U1984"/>
  <c r="V1984"/>
  <c r="Q1985"/>
  <c r="R1985"/>
  <c r="S1985"/>
  <c r="T1985"/>
  <c r="U1985"/>
  <c r="V1985"/>
  <c r="Q1986"/>
  <c r="R1986"/>
  <c r="S1986"/>
  <c r="T1986"/>
  <c r="U1986"/>
  <c r="V1986"/>
  <c r="Q1987"/>
  <c r="R1987"/>
  <c r="S1987"/>
  <c r="T1987"/>
  <c r="U1987"/>
  <c r="V1987"/>
  <c r="Q1988"/>
  <c r="R1988"/>
  <c r="S1988"/>
  <c r="T1988"/>
  <c r="U1988"/>
  <c r="V1988"/>
  <c r="Q1989"/>
  <c r="R1989"/>
  <c r="S1989"/>
  <c r="T1989"/>
  <c r="U1989"/>
  <c r="V1989"/>
  <c r="Q1990"/>
  <c r="R1990"/>
  <c r="S1990"/>
  <c r="T1990"/>
  <c r="U1990"/>
  <c r="V1990"/>
  <c r="Q1991"/>
  <c r="R1991"/>
  <c r="S1991"/>
  <c r="T1991"/>
  <c r="U1991"/>
  <c r="V1991"/>
  <c r="Q1992"/>
  <c r="R1992"/>
  <c r="S1992"/>
  <c r="T1992"/>
  <c r="U1992"/>
  <c r="V1992"/>
  <c r="Q1993"/>
  <c r="R1993"/>
  <c r="S1993"/>
  <c r="T1993"/>
  <c r="U1993"/>
  <c r="V1993"/>
  <c r="Q1994"/>
  <c r="R1994"/>
  <c r="S1994"/>
  <c r="T1994"/>
  <c r="U1994"/>
  <c r="V1994"/>
  <c r="Q1995"/>
  <c r="R1995"/>
  <c r="S1995"/>
  <c r="T1995"/>
  <c r="U1995"/>
  <c r="V1995"/>
  <c r="Q1996"/>
  <c r="R1996"/>
  <c r="S1996"/>
  <c r="T1996"/>
  <c r="U1996"/>
  <c r="V1996"/>
  <c r="Q1997"/>
  <c r="R1997"/>
  <c r="S1997"/>
  <c r="T1997"/>
  <c r="U1997"/>
  <c r="V1997"/>
  <c r="Q1998"/>
  <c r="R1998"/>
  <c r="S1998"/>
  <c r="T1998"/>
  <c r="U1998"/>
  <c r="V1998"/>
  <c r="Q1999"/>
  <c r="R1999"/>
  <c r="S1999"/>
  <c r="T1999"/>
  <c r="U1999"/>
  <c r="V1999"/>
  <c r="Q2000"/>
  <c r="R2000"/>
  <c r="S2000"/>
  <c r="T2000"/>
  <c r="U2000"/>
  <c r="V2000"/>
  <c r="Q2001"/>
  <c r="R2001"/>
  <c r="S2001"/>
  <c r="T2001"/>
  <c r="U2001"/>
  <c r="V2001"/>
  <c r="Q2002"/>
  <c r="R2002"/>
  <c r="S2002"/>
  <c r="T2002"/>
  <c r="U2002"/>
  <c r="V2002"/>
  <c r="Q2003"/>
  <c r="R2003"/>
  <c r="S2003"/>
  <c r="T2003"/>
  <c r="U2003"/>
  <c r="V2003"/>
  <c r="Q2004"/>
  <c r="R2004"/>
  <c r="S2004"/>
  <c r="T2004"/>
  <c r="U2004"/>
  <c r="V2004"/>
  <c r="Q2005"/>
  <c r="R2005"/>
  <c r="S2005"/>
  <c r="T2005"/>
  <c r="U2005"/>
  <c r="V2005"/>
  <c r="Q2006"/>
  <c r="R2006"/>
  <c r="S2006"/>
  <c r="T2006"/>
  <c r="U2006"/>
  <c r="V2006"/>
  <c r="Q2007"/>
  <c r="R2007"/>
  <c r="S2007"/>
  <c r="T2007"/>
  <c r="U2007"/>
  <c r="V2007"/>
  <c r="Q2008"/>
  <c r="R2008"/>
  <c r="S2008"/>
  <c r="T2008"/>
  <c r="U2008"/>
  <c r="V2008"/>
  <c r="Q2009"/>
  <c r="R2009"/>
  <c r="S2009"/>
  <c r="T2009"/>
  <c r="U2009"/>
  <c r="V2009"/>
  <c r="Q2010"/>
  <c r="R2010"/>
  <c r="S2010"/>
  <c r="T2010"/>
  <c r="U2010"/>
  <c r="V2010"/>
  <c r="Q2011"/>
  <c r="R2011"/>
  <c r="S2011"/>
  <c r="T2011"/>
  <c r="U2011"/>
  <c r="V2011"/>
  <c r="Q2012"/>
  <c r="R2012"/>
  <c r="S2012"/>
  <c r="T2012"/>
  <c r="U2012"/>
  <c r="V2012"/>
  <c r="Q2013"/>
  <c r="R2013"/>
  <c r="S2013"/>
  <c r="T2013"/>
  <c r="U2013"/>
  <c r="V2013"/>
  <c r="Q2014"/>
  <c r="R2014"/>
  <c r="S2014"/>
  <c r="T2014"/>
  <c r="U2014"/>
  <c r="V2014"/>
  <c r="Q2015"/>
  <c r="R2015"/>
  <c r="S2015"/>
  <c r="T2015"/>
  <c r="U2015"/>
  <c r="V2015"/>
  <c r="Q2016"/>
  <c r="R2016"/>
  <c r="S2016"/>
  <c r="T2016"/>
  <c r="U2016"/>
  <c r="V2016"/>
  <c r="Q2017"/>
  <c r="R2017"/>
  <c r="S2017"/>
  <c r="T2017"/>
  <c r="U2017"/>
  <c r="V2017"/>
  <c r="Q2018"/>
  <c r="R2018"/>
  <c r="S2018"/>
  <c r="T2018"/>
  <c r="U2018"/>
  <c r="V2018"/>
  <c r="Q2019"/>
  <c r="R2019"/>
  <c r="S2019"/>
  <c r="T2019"/>
  <c r="U2019"/>
  <c r="V2019"/>
  <c r="Q2020"/>
  <c r="R2020"/>
  <c r="S2020"/>
  <c r="T2020"/>
  <c r="U2020"/>
  <c r="V2020"/>
  <c r="Q2021"/>
  <c r="R2021"/>
  <c r="S2021"/>
  <c r="T2021"/>
  <c r="U2021"/>
  <c r="V2021"/>
  <c r="Q2022"/>
  <c r="R2022"/>
  <c r="S2022"/>
  <c r="T2022"/>
  <c r="U2022"/>
  <c r="V2022"/>
  <c r="Q2023"/>
  <c r="R2023"/>
  <c r="S2023"/>
  <c r="T2023"/>
  <c r="U2023"/>
  <c r="V2023"/>
  <c r="Q2024"/>
  <c r="R2024"/>
  <c r="S2024"/>
  <c r="T2024"/>
  <c r="U2024"/>
  <c r="V2024"/>
  <c r="Q2025"/>
  <c r="R2025"/>
  <c r="S2025"/>
  <c r="T2025"/>
  <c r="U2025"/>
  <c r="V2025"/>
  <c r="Q2026"/>
  <c r="R2026"/>
  <c r="S2026"/>
  <c r="T2026"/>
  <c r="U2026"/>
  <c r="V2026"/>
  <c r="Q2027"/>
  <c r="R2027"/>
  <c r="S2027"/>
  <c r="T2027"/>
  <c r="U2027"/>
  <c r="V2027"/>
  <c r="Q2028"/>
  <c r="R2028"/>
  <c r="S2028"/>
  <c r="T2028"/>
  <c r="U2028"/>
  <c r="V2028"/>
  <c r="Q2029"/>
  <c r="R2029"/>
  <c r="S2029"/>
  <c r="T2029"/>
  <c r="U2029"/>
  <c r="V2029"/>
  <c r="Q2030"/>
  <c r="R2030"/>
  <c r="S2030"/>
  <c r="T2030"/>
  <c r="U2030"/>
  <c r="V2030"/>
  <c r="Q2031"/>
  <c r="R2031"/>
  <c r="S2031"/>
  <c r="T2031"/>
  <c r="U2031"/>
  <c r="V2031"/>
  <c r="Q2032"/>
  <c r="R2032"/>
  <c r="S2032"/>
  <c r="T2032"/>
  <c r="U2032"/>
  <c r="V2032"/>
  <c r="Q2033"/>
  <c r="R2033"/>
  <c r="S2033"/>
  <c r="T2033"/>
  <c r="U2033"/>
  <c r="V2033"/>
  <c r="Q2034"/>
  <c r="R2034"/>
  <c r="S2034"/>
  <c r="T2034"/>
  <c r="U2034"/>
  <c r="V2034"/>
  <c r="Q2035"/>
  <c r="R2035"/>
  <c r="S2035"/>
  <c r="T2035"/>
  <c r="U2035"/>
  <c r="V2035"/>
  <c r="Q2036"/>
  <c r="R2036"/>
  <c r="S2036"/>
  <c r="T2036"/>
  <c r="U2036"/>
  <c r="V2036"/>
  <c r="Q2037"/>
  <c r="R2037"/>
  <c r="S2037"/>
  <c r="T2037"/>
  <c r="U2037"/>
  <c r="V2037"/>
  <c r="Q2038"/>
  <c r="R2038"/>
  <c r="S2038"/>
  <c r="T2038"/>
  <c r="U2038"/>
  <c r="V2038"/>
  <c r="Q2039"/>
  <c r="R2039"/>
  <c r="S2039"/>
  <c r="T2039"/>
  <c r="U2039"/>
  <c r="V2039"/>
  <c r="Q2040"/>
  <c r="R2040"/>
  <c r="S2040"/>
  <c r="T2040"/>
  <c r="U2040"/>
  <c r="V2040"/>
  <c r="Q2041"/>
  <c r="R2041"/>
  <c r="S2041"/>
  <c r="T2041"/>
  <c r="U2041"/>
  <c r="V2041"/>
  <c r="Q2042"/>
  <c r="R2042"/>
  <c r="S2042"/>
  <c r="T2042"/>
  <c r="U2042"/>
  <c r="V2042"/>
  <c r="Q2043"/>
  <c r="R2043"/>
  <c r="S2043"/>
  <c r="T2043"/>
  <c r="U2043"/>
  <c r="V2043"/>
  <c r="Q2044"/>
  <c r="R2044"/>
  <c r="S2044"/>
  <c r="T2044"/>
  <c r="U2044"/>
  <c r="V2044"/>
  <c r="Q2045"/>
  <c r="R2045"/>
  <c r="S2045"/>
  <c r="T2045"/>
  <c r="U2045"/>
  <c r="V2045"/>
  <c r="Q2046"/>
  <c r="R2046"/>
  <c r="S2046"/>
  <c r="T2046"/>
  <c r="U2046"/>
  <c r="V2046"/>
  <c r="Q2047"/>
  <c r="R2047"/>
  <c r="S2047"/>
  <c r="T2047"/>
  <c r="U2047"/>
  <c r="V2047"/>
  <c r="Q2048"/>
  <c r="R2048"/>
  <c r="S2048"/>
  <c r="T2048"/>
  <c r="U2048"/>
  <c r="V2048"/>
  <c r="Q2049"/>
  <c r="R2049"/>
  <c r="S2049"/>
  <c r="T2049"/>
  <c r="U2049"/>
  <c r="V2049"/>
  <c r="Q2050"/>
  <c r="R2050"/>
  <c r="S2050"/>
  <c r="T2050"/>
  <c r="U2050"/>
  <c r="V2050"/>
  <c r="Q2051"/>
  <c r="R2051"/>
  <c r="S2051"/>
  <c r="T2051"/>
  <c r="U2051"/>
  <c r="V2051"/>
  <c r="Q2052"/>
  <c r="R2052"/>
  <c r="S2052"/>
  <c r="T2052"/>
  <c r="U2052"/>
  <c r="V2052"/>
  <c r="Q2053"/>
  <c r="R2053"/>
  <c r="S2053"/>
  <c r="T2053"/>
  <c r="U2053"/>
  <c r="V2053"/>
  <c r="Q2054"/>
  <c r="R2054"/>
  <c r="S2054"/>
  <c r="T2054"/>
  <c r="U2054"/>
  <c r="V2054"/>
  <c r="Q2055"/>
  <c r="R2055"/>
  <c r="S2055"/>
  <c r="T2055"/>
  <c r="U2055"/>
  <c r="V2055"/>
  <c r="Q2056"/>
  <c r="R2056"/>
  <c r="S2056"/>
  <c r="T2056"/>
  <c r="U2056"/>
  <c r="V2056"/>
  <c r="Q2057"/>
  <c r="R2057"/>
  <c r="S2057"/>
  <c r="T2057"/>
  <c r="U2057"/>
  <c r="V2057"/>
  <c r="Q2058"/>
  <c r="R2058"/>
  <c r="S2058"/>
  <c r="T2058"/>
  <c r="U2058"/>
  <c r="V2058"/>
  <c r="Q2059"/>
  <c r="R2059"/>
  <c r="S2059"/>
  <c r="T2059"/>
  <c r="U2059"/>
  <c r="V2059"/>
  <c r="Q2060"/>
  <c r="R2060"/>
  <c r="S2060"/>
  <c r="T2060"/>
  <c r="U2060"/>
  <c r="V2060"/>
  <c r="Q2061"/>
  <c r="R2061"/>
  <c r="S2061"/>
  <c r="T2061"/>
  <c r="U2061"/>
  <c r="V2061"/>
  <c r="Q2062"/>
  <c r="R2062"/>
  <c r="S2062"/>
  <c r="T2062"/>
  <c r="U2062"/>
  <c r="V2062"/>
  <c r="Q2063"/>
  <c r="R2063"/>
  <c r="S2063"/>
  <c r="T2063"/>
  <c r="U2063"/>
  <c r="V2063"/>
  <c r="Q2064"/>
  <c r="R2064"/>
  <c r="S2064"/>
  <c r="T2064"/>
  <c r="U2064"/>
  <c r="V2064"/>
  <c r="Q2065"/>
  <c r="R2065"/>
  <c r="S2065"/>
  <c r="T2065"/>
  <c r="U2065"/>
  <c r="V2065"/>
  <c r="Q2066"/>
  <c r="R2066"/>
  <c r="S2066"/>
  <c r="T2066"/>
  <c r="U2066"/>
  <c r="V2066"/>
  <c r="Q2067"/>
  <c r="R2067"/>
  <c r="S2067"/>
  <c r="T2067"/>
  <c r="U2067"/>
  <c r="V2067"/>
  <c r="Q2068"/>
  <c r="R2068"/>
  <c r="S2068"/>
  <c r="T2068"/>
  <c r="U2068"/>
  <c r="V2068"/>
  <c r="Q2069"/>
  <c r="R2069"/>
  <c r="S2069"/>
  <c r="T2069"/>
  <c r="U2069"/>
  <c r="V2069"/>
  <c r="Q2070"/>
  <c r="R2070"/>
  <c r="S2070"/>
  <c r="T2070"/>
  <c r="U2070"/>
  <c r="V2070"/>
  <c r="Q2071"/>
  <c r="R2071"/>
  <c r="S2071"/>
  <c r="T2071"/>
  <c r="U2071"/>
  <c r="V2071"/>
  <c r="Q2072"/>
  <c r="R2072"/>
  <c r="S2072"/>
  <c r="T2072"/>
  <c r="U2072"/>
  <c r="V2072"/>
  <c r="Q2073"/>
  <c r="R2073"/>
  <c r="S2073"/>
  <c r="T2073"/>
  <c r="U2073"/>
  <c r="V2073"/>
  <c r="Q2074"/>
  <c r="R2074"/>
  <c r="S2074"/>
  <c r="T2074"/>
  <c r="U2074"/>
  <c r="V2074"/>
  <c r="Q2075"/>
  <c r="R2075"/>
  <c r="S2075"/>
  <c r="T2075"/>
  <c r="U2075"/>
  <c r="V2075"/>
  <c r="Q2076"/>
  <c r="R2076"/>
  <c r="S2076"/>
  <c r="T2076"/>
  <c r="U2076"/>
  <c r="V2076"/>
  <c r="Q2077"/>
  <c r="R2077"/>
  <c r="S2077"/>
  <c r="T2077"/>
  <c r="U2077"/>
  <c r="V2077"/>
  <c r="Q2078"/>
  <c r="R2078"/>
  <c r="S2078"/>
  <c r="T2078"/>
  <c r="U2078"/>
  <c r="V2078"/>
  <c r="Q2079"/>
  <c r="R2079"/>
  <c r="S2079"/>
  <c r="T2079"/>
  <c r="U2079"/>
  <c r="V2079"/>
  <c r="Q2080"/>
  <c r="R2080"/>
  <c r="S2080"/>
  <c r="T2080"/>
  <c r="U2080"/>
  <c r="V2080"/>
  <c r="Q2081"/>
  <c r="R2081"/>
  <c r="S2081"/>
  <c r="T2081"/>
  <c r="U2081"/>
  <c r="V2081"/>
  <c r="Q2082"/>
  <c r="R2082"/>
  <c r="S2082"/>
  <c r="T2082"/>
  <c r="U2082"/>
  <c r="V2082"/>
  <c r="Q2083"/>
  <c r="R2083"/>
  <c r="S2083"/>
  <c r="T2083"/>
  <c r="U2083"/>
  <c r="V2083"/>
  <c r="Q2084"/>
  <c r="R2084"/>
  <c r="S2084"/>
  <c r="T2084"/>
  <c r="U2084"/>
  <c r="V2084"/>
  <c r="Q2085"/>
  <c r="R2085"/>
  <c r="S2085"/>
  <c r="T2085"/>
  <c r="U2085"/>
  <c r="V2085"/>
  <c r="Q2086"/>
  <c r="R2086"/>
  <c r="S2086"/>
  <c r="T2086"/>
  <c r="U2086"/>
  <c r="V2086"/>
  <c r="Q2087"/>
  <c r="R2087"/>
  <c r="S2087"/>
  <c r="T2087"/>
  <c r="U2087"/>
  <c r="V2087"/>
  <c r="Q2088"/>
  <c r="R2088"/>
  <c r="S2088"/>
  <c r="T2088"/>
  <c r="U2088"/>
  <c r="V2088"/>
  <c r="Q2089"/>
  <c r="R2089"/>
  <c r="S2089"/>
  <c r="T2089"/>
  <c r="U2089"/>
  <c r="V2089"/>
  <c r="Q2090"/>
  <c r="R2090"/>
  <c r="S2090"/>
  <c r="T2090"/>
  <c r="U2090"/>
  <c r="V2090"/>
  <c r="Q2091"/>
  <c r="R2091"/>
  <c r="S2091"/>
  <c r="T2091"/>
  <c r="U2091"/>
  <c r="V2091"/>
  <c r="Q2092"/>
  <c r="R2092"/>
  <c r="S2092"/>
  <c r="T2092"/>
  <c r="U2092"/>
  <c r="V2092"/>
  <c r="Q2093"/>
  <c r="R2093"/>
  <c r="S2093"/>
  <c r="T2093"/>
  <c r="U2093"/>
  <c r="V2093"/>
  <c r="Q2094"/>
  <c r="R2094"/>
  <c r="S2094"/>
  <c r="T2094"/>
  <c r="U2094"/>
  <c r="V2094"/>
  <c r="Q2095"/>
  <c r="R2095"/>
  <c r="S2095"/>
  <c r="T2095"/>
  <c r="U2095"/>
  <c r="V2095"/>
  <c r="Q2096"/>
  <c r="R2096"/>
  <c r="S2096"/>
  <c r="T2096"/>
  <c r="U2096"/>
  <c r="V2096"/>
  <c r="Q2097"/>
  <c r="R2097"/>
  <c r="S2097"/>
  <c r="T2097"/>
  <c r="U2097"/>
  <c r="V2097"/>
  <c r="Q2098"/>
  <c r="R2098"/>
  <c r="S2098"/>
  <c r="T2098"/>
  <c r="U2098"/>
  <c r="V2098"/>
  <c r="Q2099"/>
  <c r="R2099"/>
  <c r="S2099"/>
  <c r="T2099"/>
  <c r="U2099"/>
  <c r="V2099"/>
  <c r="Q2100"/>
  <c r="R2100"/>
  <c r="S2100"/>
  <c r="T2100"/>
  <c r="U2100"/>
  <c r="V2100"/>
  <c r="Q2101"/>
  <c r="R2101"/>
  <c r="S2101"/>
  <c r="T2101"/>
  <c r="U2101"/>
  <c r="V2101"/>
  <c r="Q2102"/>
  <c r="R2102"/>
  <c r="S2102"/>
  <c r="T2102"/>
  <c r="U2102"/>
  <c r="V2102"/>
  <c r="Q2103"/>
  <c r="R2103"/>
  <c r="S2103"/>
  <c r="T2103"/>
  <c r="U2103"/>
  <c r="V2103"/>
  <c r="Q2104"/>
  <c r="R2104"/>
  <c r="S2104"/>
  <c r="T2104"/>
  <c r="U2104"/>
  <c r="V2104"/>
  <c r="Q2105"/>
  <c r="R2105"/>
  <c r="S2105"/>
  <c r="T2105"/>
  <c r="U2105"/>
  <c r="V2105"/>
  <c r="Q2106"/>
  <c r="R2106"/>
  <c r="S2106"/>
  <c r="T2106"/>
  <c r="U2106"/>
  <c r="V2106"/>
  <c r="Q2107"/>
  <c r="R2107"/>
  <c r="S2107"/>
  <c r="T2107"/>
  <c r="U2107"/>
  <c r="V2107"/>
  <c r="Q2108"/>
  <c r="R2108"/>
  <c r="S2108"/>
  <c r="T2108"/>
  <c r="U2108"/>
  <c r="V2108"/>
  <c r="Q2109"/>
  <c r="R2109"/>
  <c r="S2109"/>
  <c r="T2109"/>
  <c r="U2109"/>
  <c r="V2109"/>
  <c r="Q2110"/>
  <c r="R2110"/>
  <c r="S2110"/>
  <c r="T2110"/>
  <c r="U2110"/>
  <c r="V2110"/>
  <c r="Q2111"/>
  <c r="R2111"/>
  <c r="S2111"/>
  <c r="T2111"/>
  <c r="U2111"/>
  <c r="V2111"/>
  <c r="Q2112"/>
  <c r="R2112"/>
  <c r="S2112"/>
  <c r="T2112"/>
  <c r="U2112"/>
  <c r="V2112"/>
  <c r="Q2113"/>
  <c r="R2113"/>
  <c r="S2113"/>
  <c r="T2113"/>
  <c r="U2113"/>
  <c r="V2113"/>
  <c r="Q2114"/>
  <c r="R2114"/>
  <c r="S2114"/>
  <c r="T2114"/>
  <c r="U2114"/>
  <c r="V2114"/>
  <c r="Q2115"/>
  <c r="R2115"/>
  <c r="S2115"/>
  <c r="T2115"/>
  <c r="U2115"/>
  <c r="V2115"/>
  <c r="Q2116"/>
  <c r="R2116"/>
  <c r="S2116"/>
  <c r="T2116"/>
  <c r="U2116"/>
  <c r="V2116"/>
  <c r="Q2117"/>
  <c r="R2117"/>
  <c r="S2117"/>
  <c r="T2117"/>
  <c r="U2117"/>
  <c r="V2117"/>
  <c r="Q2118"/>
  <c r="R2118"/>
  <c r="S2118"/>
  <c r="T2118"/>
  <c r="U2118"/>
  <c r="V2118"/>
  <c r="Q2119"/>
  <c r="R2119"/>
  <c r="S2119"/>
  <c r="T2119"/>
  <c r="U2119"/>
  <c r="V2119"/>
  <c r="Q2120"/>
  <c r="R2120"/>
  <c r="S2120"/>
  <c r="T2120"/>
  <c r="U2120"/>
  <c r="V2120"/>
  <c r="Q2121"/>
  <c r="R2121"/>
  <c r="S2121"/>
  <c r="T2121"/>
  <c r="U2121"/>
  <c r="V2121"/>
  <c r="Q2122"/>
  <c r="R2122"/>
  <c r="S2122"/>
  <c r="T2122"/>
  <c r="U2122"/>
  <c r="V2122"/>
  <c r="Q2123"/>
  <c r="R2123"/>
  <c r="S2123"/>
  <c r="T2123"/>
  <c r="U2123"/>
  <c r="V2123"/>
  <c r="Q2124"/>
  <c r="R2124"/>
  <c r="S2124"/>
  <c r="T2124"/>
  <c r="U2124"/>
  <c r="V2124"/>
  <c r="Q2125"/>
  <c r="R2125"/>
  <c r="S2125"/>
  <c r="T2125"/>
  <c r="U2125"/>
  <c r="V2125"/>
  <c r="Q2126"/>
  <c r="R2126"/>
  <c r="S2126"/>
  <c r="T2126"/>
  <c r="U2126"/>
  <c r="V2126"/>
  <c r="Q2127"/>
  <c r="R2127"/>
  <c r="S2127"/>
  <c r="T2127"/>
  <c r="U2127"/>
  <c r="V2127"/>
  <c r="Q2128"/>
  <c r="R2128"/>
  <c r="S2128"/>
  <c r="T2128"/>
  <c r="U2128"/>
  <c r="V2128"/>
  <c r="Q2129"/>
  <c r="R2129"/>
  <c r="S2129"/>
  <c r="T2129"/>
  <c r="U2129"/>
  <c r="V2129"/>
  <c r="Q2130"/>
  <c r="R2130"/>
  <c r="S2130"/>
  <c r="T2130"/>
  <c r="U2130"/>
  <c r="V2130"/>
  <c r="Q2131"/>
  <c r="R2131"/>
  <c r="S2131"/>
  <c r="T2131"/>
  <c r="U2131"/>
  <c r="V2131"/>
  <c r="Q2132"/>
  <c r="R2132"/>
  <c r="S2132"/>
  <c r="T2132"/>
  <c r="U2132"/>
  <c r="V2132"/>
  <c r="Q2133"/>
  <c r="R2133"/>
  <c r="S2133"/>
  <c r="T2133"/>
  <c r="U2133"/>
  <c r="V2133"/>
  <c r="Q2134"/>
  <c r="R2134"/>
  <c r="S2134"/>
  <c r="T2134"/>
  <c r="U2134"/>
  <c r="V2134"/>
  <c r="Q2135"/>
  <c r="R2135"/>
  <c r="S2135"/>
  <c r="T2135"/>
  <c r="U2135"/>
  <c r="V2135"/>
  <c r="Q2136"/>
  <c r="R2136"/>
  <c r="S2136"/>
  <c r="T2136"/>
  <c r="U2136"/>
  <c r="V2136"/>
  <c r="Q2137"/>
  <c r="R2137"/>
  <c r="S2137"/>
  <c r="T2137"/>
  <c r="U2137"/>
  <c r="V2137"/>
  <c r="Q2138"/>
  <c r="R2138"/>
  <c r="S2138"/>
  <c r="T2138"/>
  <c r="U2138"/>
  <c r="V2138"/>
  <c r="Q2139"/>
  <c r="R2139"/>
  <c r="S2139"/>
  <c r="T2139"/>
  <c r="U2139"/>
  <c r="V2139"/>
  <c r="Q2140"/>
  <c r="R2140"/>
  <c r="S2140"/>
  <c r="T2140"/>
  <c r="U2140"/>
  <c r="V2140"/>
  <c r="Q2141"/>
  <c r="R2141"/>
  <c r="S2141"/>
  <c r="T2141"/>
  <c r="U2141"/>
  <c r="V2141"/>
  <c r="Q2142"/>
  <c r="R2142"/>
  <c r="S2142"/>
  <c r="T2142"/>
  <c r="U2142"/>
  <c r="V2142"/>
  <c r="Q2143"/>
  <c r="R2143"/>
  <c r="S2143"/>
  <c r="T2143"/>
  <c r="U2143"/>
  <c r="V2143"/>
  <c r="Q2144"/>
  <c r="R2144"/>
  <c r="S2144"/>
  <c r="T2144"/>
  <c r="U2144"/>
  <c r="V2144"/>
  <c r="Q2145"/>
  <c r="R2145"/>
  <c r="S2145"/>
  <c r="T2145"/>
  <c r="U2145"/>
  <c r="V2145"/>
  <c r="Q2146"/>
  <c r="R2146"/>
  <c r="S2146"/>
  <c r="T2146"/>
  <c r="U2146"/>
  <c r="V2146"/>
  <c r="Q2147"/>
  <c r="R2147"/>
  <c r="S2147"/>
  <c r="T2147"/>
  <c r="U2147"/>
  <c r="V2147"/>
  <c r="Q2148"/>
  <c r="R2148"/>
  <c r="S2148"/>
  <c r="T2148"/>
  <c r="U2148"/>
  <c r="V2148"/>
  <c r="Q2149"/>
  <c r="R2149"/>
  <c r="S2149"/>
  <c r="T2149"/>
  <c r="U2149"/>
  <c r="V2149"/>
  <c r="Q2150"/>
  <c r="R2150"/>
  <c r="S2150"/>
  <c r="T2150"/>
  <c r="U2150"/>
  <c r="V2150"/>
  <c r="Q2151"/>
  <c r="R2151"/>
  <c r="S2151"/>
  <c r="T2151"/>
  <c r="U2151"/>
  <c r="V2151"/>
  <c r="Q2152"/>
  <c r="R2152"/>
  <c r="S2152"/>
  <c r="T2152"/>
  <c r="U2152"/>
  <c r="V2152"/>
  <c r="Q2153"/>
  <c r="R2153"/>
  <c r="S2153"/>
  <c r="T2153"/>
  <c r="U2153"/>
  <c r="V2153"/>
  <c r="Q2154"/>
  <c r="R2154"/>
  <c r="S2154"/>
  <c r="T2154"/>
  <c r="U2154"/>
  <c r="V2154"/>
  <c r="Q2155"/>
  <c r="R2155"/>
  <c r="S2155"/>
  <c r="T2155"/>
  <c r="U2155"/>
  <c r="V2155"/>
  <c r="Q2156"/>
  <c r="R2156"/>
  <c r="S2156"/>
  <c r="T2156"/>
  <c r="U2156"/>
  <c r="V2156"/>
  <c r="Q2157"/>
  <c r="R2157"/>
  <c r="S2157"/>
  <c r="T2157"/>
  <c r="U2157"/>
  <c r="V2157"/>
  <c r="Q2158"/>
  <c r="R2158"/>
  <c r="S2158"/>
  <c r="T2158"/>
  <c r="U2158"/>
  <c r="V2158"/>
  <c r="Q2159"/>
  <c r="R2159"/>
  <c r="S2159"/>
  <c r="T2159"/>
  <c r="U2159"/>
  <c r="V2159"/>
  <c r="Q2160"/>
  <c r="R2160"/>
  <c r="S2160"/>
  <c r="T2160"/>
  <c r="U2160"/>
  <c r="V2160"/>
  <c r="Q2161"/>
  <c r="R2161"/>
  <c r="S2161"/>
  <c r="T2161"/>
  <c r="U2161"/>
  <c r="V2161"/>
  <c r="Q2162"/>
  <c r="R2162"/>
  <c r="S2162"/>
  <c r="T2162"/>
  <c r="U2162"/>
  <c r="V2162"/>
  <c r="Q2163"/>
  <c r="R2163"/>
  <c r="S2163"/>
  <c r="T2163"/>
  <c r="U2163"/>
  <c r="V2163"/>
  <c r="Q2164"/>
  <c r="R2164"/>
  <c r="S2164"/>
  <c r="T2164"/>
  <c r="U2164"/>
  <c r="V2164"/>
  <c r="Q2165"/>
  <c r="R2165"/>
  <c r="S2165"/>
  <c r="T2165"/>
  <c r="U2165"/>
  <c r="V2165"/>
  <c r="Q2166"/>
  <c r="R2166"/>
  <c r="S2166"/>
  <c r="T2166"/>
  <c r="U2166"/>
  <c r="V2166"/>
  <c r="Q2167"/>
  <c r="R2167"/>
  <c r="S2167"/>
  <c r="T2167"/>
  <c r="U2167"/>
  <c r="V2167"/>
  <c r="Q2168"/>
  <c r="R2168"/>
  <c r="S2168"/>
  <c r="T2168"/>
  <c r="U2168"/>
  <c r="V2168"/>
  <c r="Q2169"/>
  <c r="R2169"/>
  <c r="S2169"/>
  <c r="T2169"/>
  <c r="U2169"/>
  <c r="V2169"/>
  <c r="Q2170"/>
  <c r="R2170"/>
  <c r="S2170"/>
  <c r="T2170"/>
  <c r="U2170"/>
  <c r="V2170"/>
  <c r="Q2171"/>
  <c r="R2171"/>
  <c r="S2171"/>
  <c r="T2171"/>
  <c r="U2171"/>
  <c r="V2171"/>
  <c r="Q2172"/>
  <c r="R2172"/>
  <c r="S2172"/>
  <c r="T2172"/>
  <c r="U2172"/>
  <c r="V2172"/>
  <c r="Q2173"/>
  <c r="R2173"/>
  <c r="S2173"/>
  <c r="T2173"/>
  <c r="U2173"/>
  <c r="V2173"/>
  <c r="Q2174"/>
  <c r="R2174"/>
  <c r="S2174"/>
  <c r="T2174"/>
  <c r="U2174"/>
  <c r="V2174"/>
  <c r="Q2175"/>
  <c r="R2175"/>
  <c r="S2175"/>
  <c r="T2175"/>
  <c r="U2175"/>
  <c r="V2175"/>
  <c r="Q2176"/>
  <c r="R2176"/>
  <c r="S2176"/>
  <c r="T2176"/>
  <c r="U2176"/>
  <c r="V2176"/>
  <c r="Q2177"/>
  <c r="R2177"/>
  <c r="S2177"/>
  <c r="T2177"/>
  <c r="U2177"/>
  <c r="V2177"/>
  <c r="Q2178"/>
  <c r="R2178"/>
  <c r="S2178"/>
  <c r="T2178"/>
  <c r="U2178"/>
  <c r="V2178"/>
  <c r="Q2179"/>
  <c r="R2179"/>
  <c r="S2179"/>
  <c r="T2179"/>
  <c r="U2179"/>
  <c r="V2179"/>
  <c r="Q2180"/>
  <c r="R2180"/>
  <c r="S2180"/>
  <c r="T2180"/>
  <c r="U2180"/>
  <c r="V2180"/>
  <c r="Q2181"/>
  <c r="R2181"/>
  <c r="S2181"/>
  <c r="T2181"/>
  <c r="U2181"/>
  <c r="V2181"/>
  <c r="Q2182"/>
  <c r="R2182"/>
  <c r="S2182"/>
  <c r="T2182"/>
  <c r="U2182"/>
  <c r="V2182"/>
  <c r="Q2183"/>
  <c r="R2183"/>
  <c r="S2183"/>
  <c r="T2183"/>
  <c r="U2183"/>
  <c r="V2183"/>
  <c r="Q2184"/>
  <c r="R2184"/>
  <c r="S2184"/>
  <c r="T2184"/>
  <c r="U2184"/>
  <c r="V2184"/>
  <c r="Q2185"/>
  <c r="R2185"/>
  <c r="S2185"/>
  <c r="T2185"/>
  <c r="U2185"/>
  <c r="V2185"/>
  <c r="Q2186"/>
  <c r="R2186"/>
  <c r="S2186"/>
  <c r="T2186"/>
  <c r="U2186"/>
  <c r="V2186"/>
  <c r="Q2187"/>
  <c r="R2187"/>
  <c r="S2187"/>
  <c r="T2187"/>
  <c r="U2187"/>
  <c r="V2187"/>
  <c r="Q2188"/>
  <c r="R2188"/>
  <c r="S2188"/>
  <c r="T2188"/>
  <c r="U2188"/>
  <c r="V2188"/>
  <c r="Q2189"/>
  <c r="R2189"/>
  <c r="S2189"/>
  <c r="T2189"/>
  <c r="U2189"/>
  <c r="V2189"/>
  <c r="Q2190"/>
  <c r="R2190"/>
  <c r="S2190"/>
  <c r="T2190"/>
  <c r="U2190"/>
  <c r="V2190"/>
  <c r="Q2191"/>
  <c r="R2191"/>
  <c r="S2191"/>
  <c r="T2191"/>
  <c r="U2191"/>
  <c r="V2191"/>
  <c r="Q2192"/>
  <c r="R2192"/>
  <c r="S2192"/>
  <c r="T2192"/>
  <c r="U2192"/>
  <c r="V2192"/>
  <c r="Q2193"/>
  <c r="R2193"/>
  <c r="S2193"/>
  <c r="T2193"/>
  <c r="U2193"/>
  <c r="V2193"/>
  <c r="Q2194"/>
  <c r="R2194"/>
  <c r="S2194"/>
  <c r="T2194"/>
  <c r="U2194"/>
  <c r="V2194"/>
  <c r="Q2195"/>
  <c r="R2195"/>
  <c r="S2195"/>
  <c r="T2195"/>
  <c r="U2195"/>
  <c r="V2195"/>
  <c r="Q2196"/>
  <c r="R2196"/>
  <c r="S2196"/>
  <c r="T2196"/>
  <c r="U2196"/>
  <c r="V2196"/>
  <c r="Q2197"/>
  <c r="R2197"/>
  <c r="S2197"/>
  <c r="T2197"/>
  <c r="U2197"/>
  <c r="V2197"/>
  <c r="Q2198"/>
  <c r="R2198"/>
  <c r="S2198"/>
  <c r="T2198"/>
  <c r="U2198"/>
  <c r="V2198"/>
  <c r="Q2199"/>
  <c r="R2199"/>
  <c r="S2199"/>
  <c r="T2199"/>
  <c r="U2199"/>
  <c r="V2199"/>
  <c r="Q2200"/>
  <c r="R2200"/>
  <c r="S2200"/>
  <c r="T2200"/>
  <c r="U2200"/>
  <c r="V2200"/>
  <c r="Q2201"/>
  <c r="R2201"/>
  <c r="S2201"/>
  <c r="T2201"/>
  <c r="U2201"/>
  <c r="V2201"/>
  <c r="Q2202"/>
  <c r="R2202"/>
  <c r="S2202"/>
  <c r="T2202"/>
  <c r="U2202"/>
  <c r="V2202"/>
  <c r="Q2203"/>
  <c r="R2203"/>
  <c r="S2203"/>
  <c r="T2203"/>
  <c r="U2203"/>
  <c r="V2203"/>
  <c r="Q2204"/>
  <c r="R2204"/>
  <c r="S2204"/>
  <c r="T2204"/>
  <c r="U2204"/>
  <c r="V2204"/>
  <c r="Q2205"/>
  <c r="R2205"/>
  <c r="S2205"/>
  <c r="T2205"/>
  <c r="U2205"/>
  <c r="V2205"/>
  <c r="Q2206"/>
  <c r="R2206"/>
  <c r="S2206"/>
  <c r="T2206"/>
  <c r="U2206"/>
  <c r="V2206"/>
  <c r="Q2207"/>
  <c r="R2207"/>
  <c r="S2207"/>
  <c r="T2207"/>
  <c r="U2207"/>
  <c r="V2207"/>
  <c r="Q2208"/>
  <c r="R2208"/>
  <c r="S2208"/>
  <c r="T2208"/>
  <c r="U2208"/>
  <c r="V2208"/>
  <c r="Q2209"/>
  <c r="R2209"/>
  <c r="S2209"/>
  <c r="T2209"/>
  <c r="U2209"/>
  <c r="V2209"/>
  <c r="Q2210"/>
  <c r="R2210"/>
  <c r="S2210"/>
  <c r="T2210"/>
  <c r="U2210"/>
  <c r="V2210"/>
  <c r="Q2211"/>
  <c r="R2211"/>
  <c r="S2211"/>
  <c r="T2211"/>
  <c r="U2211"/>
  <c r="V2211"/>
  <c r="Q2212"/>
  <c r="R2212"/>
  <c r="S2212"/>
  <c r="T2212"/>
  <c r="U2212"/>
  <c r="V2212"/>
  <c r="Q2213"/>
  <c r="R2213"/>
  <c r="S2213"/>
  <c r="T2213"/>
  <c r="U2213"/>
  <c r="V2213"/>
  <c r="Q2214"/>
  <c r="R2214"/>
  <c r="S2214"/>
  <c r="T2214"/>
  <c r="U2214"/>
  <c r="V2214"/>
  <c r="Q2215"/>
  <c r="R2215"/>
  <c r="S2215"/>
  <c r="T2215"/>
  <c r="U2215"/>
  <c r="V2215"/>
  <c r="Q2216"/>
  <c r="R2216"/>
  <c r="S2216"/>
  <c r="T2216"/>
  <c r="U2216"/>
  <c r="V2216"/>
  <c r="Q2217"/>
  <c r="R2217"/>
  <c r="S2217"/>
  <c r="T2217"/>
  <c r="U2217"/>
  <c r="V2217"/>
  <c r="Q2218"/>
  <c r="R2218"/>
  <c r="S2218"/>
  <c r="T2218"/>
  <c r="U2218"/>
  <c r="V2218"/>
  <c r="Q2219"/>
  <c r="R2219"/>
  <c r="S2219"/>
  <c r="T2219"/>
  <c r="U2219"/>
  <c r="V2219"/>
  <c r="Q2220"/>
  <c r="R2220"/>
  <c r="S2220"/>
  <c r="T2220"/>
  <c r="U2220"/>
  <c r="V2220"/>
  <c r="Q2221"/>
  <c r="R2221"/>
  <c r="S2221"/>
  <c r="T2221"/>
  <c r="U2221"/>
  <c r="V2221"/>
  <c r="Q2222"/>
  <c r="R2222"/>
  <c r="S2222"/>
  <c r="T2222"/>
  <c r="U2222"/>
  <c r="V2222"/>
  <c r="Q2223"/>
  <c r="R2223"/>
  <c r="S2223"/>
  <c r="T2223"/>
  <c r="U2223"/>
  <c r="V2223"/>
  <c r="Q2224"/>
  <c r="R2224"/>
  <c r="S2224"/>
  <c r="T2224"/>
  <c r="U2224"/>
  <c r="V2224"/>
  <c r="Q2225"/>
  <c r="R2225"/>
  <c r="S2225"/>
  <c r="T2225"/>
  <c r="U2225"/>
  <c r="V2225"/>
  <c r="Q2226"/>
  <c r="R2226"/>
  <c r="S2226"/>
  <c r="T2226"/>
  <c r="U2226"/>
  <c r="V2226"/>
  <c r="Q2227"/>
  <c r="R2227"/>
  <c r="S2227"/>
  <c r="T2227"/>
  <c r="U2227"/>
  <c r="V2227"/>
  <c r="Q2228"/>
  <c r="R2228"/>
  <c r="S2228"/>
  <c r="T2228"/>
  <c r="U2228"/>
  <c r="V2228"/>
  <c r="Q2229"/>
  <c r="R2229"/>
  <c r="S2229"/>
  <c r="T2229"/>
  <c r="U2229"/>
  <c r="V2229"/>
  <c r="Q2230"/>
  <c r="R2230"/>
  <c r="S2230"/>
  <c r="T2230"/>
  <c r="U2230"/>
  <c r="V2230"/>
  <c r="Q2231"/>
  <c r="R2231"/>
  <c r="S2231"/>
  <c r="T2231"/>
  <c r="U2231"/>
  <c r="V2231"/>
  <c r="Q2232"/>
  <c r="R2232"/>
  <c r="S2232"/>
  <c r="T2232"/>
  <c r="U2232"/>
  <c r="V2232"/>
  <c r="Q2233"/>
  <c r="R2233"/>
  <c r="S2233"/>
  <c r="T2233"/>
  <c r="U2233"/>
  <c r="V2233"/>
  <c r="Q2234"/>
  <c r="R2234"/>
  <c r="S2234"/>
  <c r="T2234"/>
  <c r="U2234"/>
  <c r="V2234"/>
  <c r="Q2235"/>
  <c r="R2235"/>
  <c r="S2235"/>
  <c r="T2235"/>
  <c r="U2235"/>
  <c r="V2235"/>
  <c r="Q2236"/>
  <c r="R2236"/>
  <c r="S2236"/>
  <c r="T2236"/>
  <c r="U2236"/>
  <c r="V2236"/>
  <c r="Q2237"/>
  <c r="R2237"/>
  <c r="S2237"/>
  <c r="T2237"/>
  <c r="U2237"/>
  <c r="V2237"/>
  <c r="Q2238"/>
  <c r="R2238"/>
  <c r="S2238"/>
  <c r="T2238"/>
  <c r="U2238"/>
  <c r="V2238"/>
  <c r="Q2239"/>
  <c r="R2239"/>
  <c r="S2239"/>
  <c r="T2239"/>
  <c r="U2239"/>
  <c r="V2239"/>
  <c r="Q2240"/>
  <c r="R2240"/>
  <c r="S2240"/>
  <c r="T2240"/>
  <c r="U2240"/>
  <c r="V2240"/>
  <c r="Q2241"/>
  <c r="R2241"/>
  <c r="S2241"/>
  <c r="T2241"/>
  <c r="U2241"/>
  <c r="V2241"/>
  <c r="Q2242"/>
  <c r="R2242"/>
  <c r="S2242"/>
  <c r="T2242"/>
  <c r="U2242"/>
  <c r="V2242"/>
  <c r="Q2243"/>
  <c r="R2243"/>
  <c r="S2243"/>
  <c r="T2243"/>
  <c r="U2243"/>
  <c r="V2243"/>
  <c r="Q2244"/>
  <c r="R2244"/>
  <c r="S2244"/>
  <c r="T2244"/>
  <c r="U2244"/>
  <c r="V2244"/>
  <c r="Q2245"/>
  <c r="R2245"/>
  <c r="S2245"/>
  <c r="T2245"/>
  <c r="U2245"/>
  <c r="V2245"/>
  <c r="Q2246"/>
  <c r="R2246"/>
  <c r="S2246"/>
  <c r="T2246"/>
  <c r="U2246"/>
  <c r="V2246"/>
  <c r="Q2247"/>
  <c r="R2247"/>
  <c r="S2247"/>
  <c r="T2247"/>
  <c r="U2247"/>
  <c r="V2247"/>
  <c r="Q2248"/>
  <c r="R2248"/>
  <c r="S2248"/>
  <c r="T2248"/>
  <c r="U2248"/>
  <c r="V2248"/>
  <c r="Q2249"/>
  <c r="R2249"/>
  <c r="S2249"/>
  <c r="T2249"/>
  <c r="U2249"/>
  <c r="V2249"/>
  <c r="Q2250"/>
  <c r="R2250"/>
  <c r="S2250"/>
  <c r="T2250"/>
  <c r="U2250"/>
  <c r="V2250"/>
  <c r="Q2251"/>
  <c r="R2251"/>
  <c r="S2251"/>
  <c r="T2251"/>
  <c r="U2251"/>
  <c r="V2251"/>
  <c r="Q2252"/>
  <c r="R2252"/>
  <c r="S2252"/>
  <c r="T2252"/>
  <c r="U2252"/>
  <c r="V2252"/>
  <c r="Q2253"/>
  <c r="R2253"/>
  <c r="S2253"/>
  <c r="T2253"/>
  <c r="U2253"/>
  <c r="V2253"/>
  <c r="Q2254"/>
  <c r="R2254"/>
  <c r="S2254"/>
  <c r="T2254"/>
  <c r="U2254"/>
  <c r="V2254"/>
  <c r="Q2255"/>
  <c r="R2255"/>
  <c r="S2255"/>
  <c r="T2255"/>
  <c r="U2255"/>
  <c r="V2255"/>
  <c r="Q2256"/>
  <c r="R2256"/>
  <c r="S2256"/>
  <c r="T2256"/>
  <c r="U2256"/>
  <c r="V2256"/>
  <c r="Q2257"/>
  <c r="R2257"/>
  <c r="S2257"/>
  <c r="T2257"/>
  <c r="U2257"/>
  <c r="V2257"/>
  <c r="Q2258"/>
  <c r="R2258"/>
  <c r="S2258"/>
  <c r="T2258"/>
  <c r="U2258"/>
  <c r="V2258"/>
  <c r="Q2259"/>
  <c r="R2259"/>
  <c r="S2259"/>
  <c r="T2259"/>
  <c r="U2259"/>
  <c r="V2259"/>
  <c r="Q2260"/>
  <c r="R2260"/>
  <c r="S2260"/>
  <c r="T2260"/>
  <c r="U2260"/>
  <c r="V2260"/>
  <c r="Q2261"/>
  <c r="R2261"/>
  <c r="S2261"/>
  <c r="T2261"/>
  <c r="U2261"/>
  <c r="V2261"/>
  <c r="Q2262"/>
  <c r="R2262"/>
  <c r="S2262"/>
  <c r="T2262"/>
  <c r="U2262"/>
  <c r="V2262"/>
  <c r="Q2263"/>
  <c r="R2263"/>
  <c r="S2263"/>
  <c r="T2263"/>
  <c r="U2263"/>
  <c r="V2263"/>
  <c r="Q2264"/>
  <c r="R2264"/>
  <c r="S2264"/>
  <c r="T2264"/>
  <c r="U2264"/>
  <c r="V2264"/>
  <c r="Q2265"/>
  <c r="R2265"/>
  <c r="S2265"/>
  <c r="T2265"/>
  <c r="U2265"/>
  <c r="V2265"/>
  <c r="Q2266"/>
  <c r="R2266"/>
  <c r="S2266"/>
  <c r="T2266"/>
  <c r="U2266"/>
  <c r="V2266"/>
  <c r="Q2267"/>
  <c r="R2267"/>
  <c r="S2267"/>
  <c r="T2267"/>
  <c r="U2267"/>
  <c r="V2267"/>
  <c r="Q2268"/>
  <c r="R2268"/>
  <c r="S2268"/>
  <c r="T2268"/>
  <c r="U2268"/>
  <c r="V2268"/>
  <c r="Q2269"/>
  <c r="R2269"/>
  <c r="S2269"/>
  <c r="T2269"/>
  <c r="U2269"/>
  <c r="V2269"/>
  <c r="Q2270"/>
  <c r="R2270"/>
  <c r="S2270"/>
  <c r="T2270"/>
  <c r="U2270"/>
  <c r="V2270"/>
  <c r="Q2271"/>
  <c r="R2271"/>
  <c r="S2271"/>
  <c r="T2271"/>
  <c r="U2271"/>
  <c r="V2271"/>
  <c r="Q2272"/>
  <c r="R2272"/>
  <c r="S2272"/>
  <c r="T2272"/>
  <c r="U2272"/>
  <c r="V2272"/>
  <c r="Q2273"/>
  <c r="R2273"/>
  <c r="S2273"/>
  <c r="T2273"/>
  <c r="U2273"/>
  <c r="V2273"/>
  <c r="Q2274"/>
  <c r="R2274"/>
  <c r="S2274"/>
  <c r="T2274"/>
  <c r="U2274"/>
  <c r="V2274"/>
  <c r="Q2275"/>
  <c r="R2275"/>
  <c r="S2275"/>
  <c r="T2275"/>
  <c r="U2275"/>
  <c r="V2275"/>
  <c r="Q2276"/>
  <c r="R2276"/>
  <c r="S2276"/>
  <c r="T2276"/>
  <c r="U2276"/>
  <c r="V2276"/>
  <c r="Q2277"/>
  <c r="R2277"/>
  <c r="S2277"/>
  <c r="T2277"/>
  <c r="U2277"/>
  <c r="V2277"/>
  <c r="Q2278"/>
  <c r="R2278"/>
  <c r="S2278"/>
  <c r="T2278"/>
  <c r="U2278"/>
  <c r="V2278"/>
  <c r="Q2279"/>
  <c r="R2279"/>
  <c r="S2279"/>
  <c r="T2279"/>
  <c r="U2279"/>
  <c r="V2279"/>
  <c r="Q2280"/>
  <c r="R2280"/>
  <c r="S2280"/>
  <c r="T2280"/>
  <c r="U2280"/>
  <c r="V2280"/>
  <c r="Q2281"/>
  <c r="R2281"/>
  <c r="S2281"/>
  <c r="T2281"/>
  <c r="U2281"/>
  <c r="V2281"/>
  <c r="Q2282"/>
  <c r="R2282"/>
  <c r="S2282"/>
  <c r="T2282"/>
  <c r="U2282"/>
  <c r="V2282"/>
  <c r="Q2283"/>
  <c r="R2283"/>
  <c r="S2283"/>
  <c r="T2283"/>
  <c r="U2283"/>
  <c r="V2283"/>
  <c r="Q2284"/>
  <c r="R2284"/>
  <c r="S2284"/>
  <c r="T2284"/>
  <c r="U2284"/>
  <c r="V2284"/>
  <c r="Q2285"/>
  <c r="R2285"/>
  <c r="S2285"/>
  <c r="T2285"/>
  <c r="U2285"/>
  <c r="V2285"/>
  <c r="Q2286"/>
  <c r="R2286"/>
  <c r="S2286"/>
  <c r="T2286"/>
  <c r="U2286"/>
  <c r="V2286"/>
  <c r="Q2287"/>
  <c r="R2287"/>
  <c r="S2287"/>
  <c r="T2287"/>
  <c r="U2287"/>
  <c r="V2287"/>
  <c r="Q2288"/>
  <c r="R2288"/>
  <c r="S2288"/>
  <c r="T2288"/>
  <c r="U2288"/>
  <c r="V2288"/>
  <c r="Q2289"/>
  <c r="R2289"/>
  <c r="S2289"/>
  <c r="T2289"/>
  <c r="U2289"/>
  <c r="V2289"/>
  <c r="Q2290"/>
  <c r="R2290"/>
  <c r="S2290"/>
  <c r="T2290"/>
  <c r="U2290"/>
  <c r="V2290"/>
  <c r="Q2291"/>
  <c r="R2291"/>
  <c r="S2291"/>
  <c r="T2291"/>
  <c r="U2291"/>
  <c r="V2291"/>
  <c r="Q2292"/>
  <c r="R2292"/>
  <c r="S2292"/>
  <c r="T2292"/>
  <c r="U2292"/>
  <c r="V2292"/>
  <c r="Q2293"/>
  <c r="R2293"/>
  <c r="S2293"/>
  <c r="T2293"/>
  <c r="U2293"/>
  <c r="V2293"/>
  <c r="Q2294"/>
  <c r="R2294"/>
  <c r="S2294"/>
  <c r="T2294"/>
  <c r="U2294"/>
  <c r="V2294"/>
  <c r="Q2295"/>
  <c r="R2295"/>
  <c r="S2295"/>
  <c r="T2295"/>
  <c r="U2295"/>
  <c r="V2295"/>
  <c r="Q2296"/>
  <c r="R2296"/>
  <c r="S2296"/>
  <c r="T2296"/>
  <c r="U2296"/>
  <c r="V2296"/>
  <c r="Q2297"/>
  <c r="R2297"/>
  <c r="S2297"/>
  <c r="T2297"/>
  <c r="U2297"/>
  <c r="V2297"/>
  <c r="Q2298"/>
  <c r="R2298"/>
  <c r="S2298"/>
  <c r="T2298"/>
  <c r="U2298"/>
  <c r="V2298"/>
  <c r="Q2299"/>
  <c r="R2299"/>
  <c r="S2299"/>
  <c r="T2299"/>
  <c r="U2299"/>
  <c r="V2299"/>
  <c r="Q2300"/>
  <c r="R2300"/>
  <c r="S2300"/>
  <c r="T2300"/>
  <c r="U2300"/>
  <c r="V2300"/>
  <c r="Q2301"/>
  <c r="R2301"/>
  <c r="S2301"/>
  <c r="T2301"/>
  <c r="U2301"/>
  <c r="V2301"/>
  <c r="Q2302"/>
  <c r="R2302"/>
  <c r="S2302"/>
  <c r="T2302"/>
  <c r="U2302"/>
  <c r="V2302"/>
  <c r="Q2303"/>
  <c r="R2303"/>
  <c r="S2303"/>
  <c r="T2303"/>
  <c r="U2303"/>
  <c r="V2303"/>
  <c r="Q2304"/>
  <c r="R2304"/>
  <c r="S2304"/>
  <c r="T2304"/>
  <c r="U2304"/>
  <c r="V2304"/>
  <c r="Q2305"/>
  <c r="R2305"/>
  <c r="S2305"/>
  <c r="T2305"/>
  <c r="U2305"/>
  <c r="V2305"/>
  <c r="Q2306"/>
  <c r="R2306"/>
  <c r="S2306"/>
  <c r="T2306"/>
  <c r="U2306"/>
  <c r="V2306"/>
  <c r="Q2307"/>
  <c r="R2307"/>
  <c r="S2307"/>
  <c r="T2307"/>
  <c r="U2307"/>
  <c r="V2307"/>
  <c r="Q2308"/>
  <c r="R2308"/>
  <c r="S2308"/>
  <c r="T2308"/>
  <c r="U2308"/>
  <c r="V2308"/>
  <c r="Q2309"/>
  <c r="R2309"/>
  <c r="S2309"/>
  <c r="T2309"/>
  <c r="U2309"/>
  <c r="V2309"/>
  <c r="Q2310"/>
  <c r="R2310"/>
  <c r="S2310"/>
  <c r="T2310"/>
  <c r="U2310"/>
  <c r="V2310"/>
  <c r="Q2311"/>
  <c r="R2311"/>
  <c r="S2311"/>
  <c r="T2311"/>
  <c r="U2311"/>
  <c r="V2311"/>
  <c r="Q2312"/>
  <c r="R2312"/>
  <c r="S2312"/>
  <c r="T2312"/>
  <c r="U2312"/>
  <c r="V2312"/>
  <c r="Q2313"/>
  <c r="R2313"/>
  <c r="S2313"/>
  <c r="T2313"/>
  <c r="U2313"/>
  <c r="V2313"/>
  <c r="Q2314"/>
  <c r="R2314"/>
  <c r="S2314"/>
  <c r="T2314"/>
  <c r="U2314"/>
  <c r="V2314"/>
  <c r="Q2315"/>
  <c r="R2315"/>
  <c r="S2315"/>
  <c r="T2315"/>
  <c r="U2315"/>
  <c r="V2315"/>
  <c r="Q2316"/>
  <c r="R2316"/>
  <c r="S2316"/>
  <c r="T2316"/>
  <c r="U2316"/>
  <c r="V2316"/>
  <c r="Q2317"/>
  <c r="R2317"/>
  <c r="S2317"/>
  <c r="T2317"/>
  <c r="U2317"/>
  <c r="V2317"/>
  <c r="Q2318"/>
  <c r="R2318"/>
  <c r="S2318"/>
  <c r="T2318"/>
  <c r="U2318"/>
  <c r="V2318"/>
  <c r="Q2319"/>
  <c r="R2319"/>
  <c r="S2319"/>
  <c r="T2319"/>
  <c r="U2319"/>
  <c r="V2319"/>
  <c r="Q2320"/>
  <c r="R2320"/>
  <c r="S2320"/>
  <c r="T2320"/>
  <c r="U2320"/>
  <c r="V2320"/>
  <c r="Q2321"/>
  <c r="R2321"/>
  <c r="S2321"/>
  <c r="T2321"/>
  <c r="U2321"/>
  <c r="V2321"/>
  <c r="Q2322"/>
  <c r="R2322"/>
  <c r="S2322"/>
  <c r="T2322"/>
  <c r="U2322"/>
  <c r="V2322"/>
  <c r="Q2323"/>
  <c r="R2323"/>
  <c r="S2323"/>
  <c r="T2323"/>
  <c r="U2323"/>
  <c r="V2323"/>
  <c r="Q2324"/>
  <c r="R2324"/>
  <c r="S2324"/>
  <c r="T2324"/>
  <c r="U2324"/>
  <c r="V2324"/>
  <c r="Q2325"/>
  <c r="R2325"/>
  <c r="S2325"/>
  <c r="T2325"/>
  <c r="U2325"/>
  <c r="V2325"/>
  <c r="Q2326"/>
  <c r="R2326"/>
  <c r="S2326"/>
  <c r="T2326"/>
  <c r="U2326"/>
  <c r="V2326"/>
  <c r="Q2327"/>
  <c r="R2327"/>
  <c r="S2327"/>
  <c r="T2327"/>
  <c r="U2327"/>
  <c r="V2327"/>
  <c r="Q2328"/>
  <c r="R2328"/>
  <c r="S2328"/>
  <c r="T2328"/>
  <c r="U2328"/>
  <c r="V2328"/>
  <c r="Q2329"/>
  <c r="R2329"/>
  <c r="S2329"/>
  <c r="T2329"/>
  <c r="U2329"/>
  <c r="V2329"/>
  <c r="Q2330"/>
  <c r="R2330"/>
  <c r="S2330"/>
  <c r="T2330"/>
  <c r="U2330"/>
  <c r="V2330"/>
  <c r="Q2331"/>
  <c r="R2331"/>
  <c r="S2331"/>
  <c r="T2331"/>
  <c r="U2331"/>
  <c r="V2331"/>
  <c r="Q2332"/>
  <c r="R2332"/>
  <c r="S2332"/>
  <c r="T2332"/>
  <c r="U2332"/>
  <c r="V2332"/>
  <c r="Q2333"/>
  <c r="R2333"/>
  <c r="S2333"/>
  <c r="T2333"/>
  <c r="U2333"/>
  <c r="V2333"/>
  <c r="Q2334"/>
  <c r="R2334"/>
  <c r="S2334"/>
  <c r="T2334"/>
  <c r="U2334"/>
  <c r="V2334"/>
  <c r="Q2335"/>
  <c r="R2335"/>
  <c r="S2335"/>
  <c r="T2335"/>
  <c r="U2335"/>
  <c r="V2335"/>
  <c r="Q2336"/>
  <c r="R2336"/>
  <c r="S2336"/>
  <c r="T2336"/>
  <c r="U2336"/>
  <c r="V2336"/>
  <c r="Q2337"/>
  <c r="R2337"/>
  <c r="S2337"/>
  <c r="T2337"/>
  <c r="U2337"/>
  <c r="V2337"/>
  <c r="Q2338"/>
  <c r="R2338"/>
  <c r="S2338"/>
  <c r="T2338"/>
  <c r="U2338"/>
  <c r="V2338"/>
  <c r="Q2339"/>
  <c r="R2339"/>
  <c r="S2339"/>
  <c r="T2339"/>
  <c r="U2339"/>
  <c r="V2339"/>
  <c r="Q2340"/>
  <c r="R2340"/>
  <c r="S2340"/>
  <c r="T2340"/>
  <c r="U2340"/>
  <c r="V2340"/>
  <c r="Q2341"/>
  <c r="R2341"/>
  <c r="S2341"/>
  <c r="T2341"/>
  <c r="U2341"/>
  <c r="V2341"/>
  <c r="Q2342"/>
  <c r="R2342"/>
  <c r="S2342"/>
  <c r="T2342"/>
  <c r="U2342"/>
  <c r="V2342"/>
  <c r="Q2343"/>
  <c r="R2343"/>
  <c r="S2343"/>
  <c r="T2343"/>
  <c r="U2343"/>
  <c r="V2343"/>
  <c r="Q2344"/>
  <c r="R2344"/>
  <c r="S2344"/>
  <c r="T2344"/>
  <c r="U2344"/>
  <c r="V2344"/>
  <c r="Q2345"/>
  <c r="R2345"/>
  <c r="S2345"/>
  <c r="T2345"/>
  <c r="U2345"/>
  <c r="V2345"/>
  <c r="Q2346"/>
  <c r="R2346"/>
  <c r="S2346"/>
  <c r="T2346"/>
  <c r="U2346"/>
  <c r="V2346"/>
  <c r="Q2347"/>
  <c r="R2347"/>
  <c r="S2347"/>
  <c r="T2347"/>
  <c r="U2347"/>
  <c r="V2347"/>
  <c r="Q2348"/>
  <c r="R2348"/>
  <c r="S2348"/>
  <c r="T2348"/>
  <c r="U2348"/>
  <c r="V2348"/>
  <c r="Q2349"/>
  <c r="R2349"/>
  <c r="S2349"/>
  <c r="T2349"/>
  <c r="U2349"/>
  <c r="V2349"/>
  <c r="Q2350"/>
  <c r="R2350"/>
  <c r="S2350"/>
  <c r="T2350"/>
  <c r="U2350"/>
  <c r="V2350"/>
  <c r="Q2351"/>
  <c r="R2351"/>
  <c r="S2351"/>
  <c r="T2351"/>
  <c r="U2351"/>
  <c r="V2351"/>
  <c r="Q2352"/>
  <c r="R2352"/>
  <c r="S2352"/>
  <c r="T2352"/>
  <c r="U2352"/>
  <c r="V2352"/>
  <c r="Q2353"/>
  <c r="R2353"/>
  <c r="S2353"/>
  <c r="T2353"/>
  <c r="U2353"/>
  <c r="V2353"/>
  <c r="Q2354"/>
  <c r="R2354"/>
  <c r="S2354"/>
  <c r="T2354"/>
  <c r="U2354"/>
  <c r="V2354"/>
  <c r="Q2355"/>
  <c r="R2355"/>
  <c r="S2355"/>
  <c r="T2355"/>
  <c r="U2355"/>
  <c r="V2355"/>
  <c r="Q2356"/>
  <c r="R2356"/>
  <c r="S2356"/>
  <c r="T2356"/>
  <c r="U2356"/>
  <c r="V2356"/>
  <c r="Q2357"/>
  <c r="R2357"/>
  <c r="S2357"/>
  <c r="T2357"/>
  <c r="U2357"/>
  <c r="V2357"/>
  <c r="Q2358"/>
  <c r="R2358"/>
  <c r="S2358"/>
  <c r="T2358"/>
  <c r="U2358"/>
  <c r="V2358"/>
  <c r="Q2359"/>
  <c r="R2359"/>
  <c r="S2359"/>
  <c r="T2359"/>
  <c r="U2359"/>
  <c r="V2359"/>
  <c r="Q2360"/>
  <c r="R2360"/>
  <c r="S2360"/>
  <c r="T2360"/>
  <c r="U2360"/>
  <c r="V2360"/>
  <c r="Q2361"/>
  <c r="R2361"/>
  <c r="S2361"/>
  <c r="T2361"/>
  <c r="U2361"/>
  <c r="V2361"/>
  <c r="Q2362"/>
  <c r="R2362"/>
  <c r="S2362"/>
  <c r="T2362"/>
  <c r="U2362"/>
  <c r="V2362"/>
  <c r="Q2363"/>
  <c r="R2363"/>
  <c r="S2363"/>
  <c r="T2363"/>
  <c r="U2363"/>
  <c r="V2363"/>
  <c r="Q2364"/>
  <c r="R2364"/>
  <c r="S2364"/>
  <c r="T2364"/>
  <c r="U2364"/>
  <c r="V2364"/>
  <c r="Q2365"/>
  <c r="R2365"/>
  <c r="S2365"/>
  <c r="T2365"/>
  <c r="U2365"/>
  <c r="V2365"/>
  <c r="Q2366"/>
  <c r="R2366"/>
  <c r="S2366"/>
  <c r="T2366"/>
  <c r="U2366"/>
  <c r="V2366"/>
  <c r="Q2367"/>
  <c r="R2367"/>
  <c r="S2367"/>
  <c r="T2367"/>
  <c r="U2367"/>
  <c r="V2367"/>
  <c r="Q2368"/>
  <c r="R2368"/>
  <c r="S2368"/>
  <c r="T2368"/>
  <c r="U2368"/>
  <c r="V2368"/>
  <c r="Q2369"/>
  <c r="R2369"/>
  <c r="S2369"/>
  <c r="T2369"/>
  <c r="U2369"/>
  <c r="V2369"/>
  <c r="Q2370"/>
  <c r="R2370"/>
  <c r="S2370"/>
  <c r="T2370"/>
  <c r="U2370"/>
  <c r="V2370"/>
  <c r="Q2371"/>
  <c r="R2371"/>
  <c r="S2371"/>
  <c r="T2371"/>
  <c r="U2371"/>
  <c r="V2371"/>
  <c r="Q2372"/>
  <c r="R2372"/>
  <c r="S2372"/>
  <c r="T2372"/>
  <c r="U2372"/>
  <c r="V2372"/>
  <c r="Q2373"/>
  <c r="R2373"/>
  <c r="S2373"/>
  <c r="T2373"/>
  <c r="U2373"/>
  <c r="V2373"/>
  <c r="Q2374"/>
  <c r="R2374"/>
  <c r="S2374"/>
  <c r="T2374"/>
  <c r="U2374"/>
  <c r="V2374"/>
  <c r="Q2375"/>
  <c r="R2375"/>
  <c r="S2375"/>
  <c r="T2375"/>
  <c r="U2375"/>
  <c r="V2375"/>
  <c r="Q2376"/>
  <c r="R2376"/>
  <c r="S2376"/>
  <c r="T2376"/>
  <c r="U2376"/>
  <c r="V2376"/>
  <c r="Q2377"/>
  <c r="R2377"/>
  <c r="S2377"/>
  <c r="T2377"/>
  <c r="U2377"/>
  <c r="V2377"/>
  <c r="Q2378"/>
  <c r="R2378"/>
  <c r="S2378"/>
  <c r="T2378"/>
  <c r="U2378"/>
  <c r="V2378"/>
  <c r="Q2379"/>
  <c r="R2379"/>
  <c r="S2379"/>
  <c r="T2379"/>
  <c r="U2379"/>
  <c r="V2379"/>
  <c r="Q2380"/>
  <c r="R2380"/>
  <c r="S2380"/>
  <c r="T2380"/>
  <c r="U2380"/>
  <c r="V2380"/>
  <c r="Q2381"/>
  <c r="R2381"/>
  <c r="S2381"/>
  <c r="T2381"/>
  <c r="U2381"/>
  <c r="V2381"/>
  <c r="Q2382"/>
  <c r="R2382"/>
  <c r="S2382"/>
  <c r="T2382"/>
  <c r="U2382"/>
  <c r="V2382"/>
  <c r="Q2383"/>
  <c r="R2383"/>
  <c r="S2383"/>
  <c r="T2383"/>
  <c r="U2383"/>
  <c r="V2383"/>
  <c r="Q2384"/>
  <c r="R2384"/>
  <c r="S2384"/>
  <c r="T2384"/>
  <c r="U2384"/>
  <c r="V2384"/>
  <c r="Q2385"/>
  <c r="R2385"/>
  <c r="S2385"/>
  <c r="T2385"/>
  <c r="U2385"/>
  <c r="V2385"/>
  <c r="Q2386"/>
  <c r="R2386"/>
  <c r="S2386"/>
  <c r="T2386"/>
  <c r="U2386"/>
  <c r="V2386"/>
  <c r="Q2387"/>
  <c r="R2387"/>
  <c r="S2387"/>
  <c r="T2387"/>
  <c r="U2387"/>
  <c r="V2387"/>
  <c r="Q2388"/>
  <c r="R2388"/>
  <c r="S2388"/>
  <c r="T2388"/>
  <c r="U2388"/>
  <c r="V2388"/>
  <c r="Q2389"/>
  <c r="R2389"/>
  <c r="S2389"/>
  <c r="T2389"/>
  <c r="U2389"/>
  <c r="V2389"/>
  <c r="Q2390"/>
  <c r="R2390"/>
  <c r="S2390"/>
  <c r="T2390"/>
  <c r="U2390"/>
  <c r="V2390"/>
  <c r="Q2391"/>
  <c r="R2391"/>
  <c r="S2391"/>
  <c r="T2391"/>
  <c r="U2391"/>
  <c r="V2391"/>
  <c r="Q2392"/>
  <c r="R2392"/>
  <c r="S2392"/>
  <c r="T2392"/>
  <c r="U2392"/>
  <c r="V2392"/>
  <c r="Q2393"/>
  <c r="R2393"/>
  <c r="S2393"/>
  <c r="T2393"/>
  <c r="U2393"/>
  <c r="V2393"/>
  <c r="Q2394"/>
  <c r="R2394"/>
  <c r="S2394"/>
  <c r="T2394"/>
  <c r="U2394"/>
  <c r="V2394"/>
  <c r="Q2395"/>
  <c r="R2395"/>
  <c r="S2395"/>
  <c r="T2395"/>
  <c r="U2395"/>
  <c r="V2395"/>
  <c r="Q2396"/>
  <c r="R2396"/>
  <c r="S2396"/>
  <c r="T2396"/>
  <c r="U2396"/>
  <c r="V2396"/>
  <c r="Q2397"/>
  <c r="R2397"/>
  <c r="S2397"/>
  <c r="T2397"/>
  <c r="U2397"/>
  <c r="V2397"/>
  <c r="Q2398"/>
  <c r="R2398"/>
  <c r="S2398"/>
  <c r="T2398"/>
  <c r="U2398"/>
  <c r="V2398"/>
  <c r="Q2399"/>
  <c r="R2399"/>
  <c r="S2399"/>
  <c r="T2399"/>
  <c r="U2399"/>
  <c r="V2399"/>
  <c r="Q2400"/>
  <c r="R2400"/>
  <c r="S2400"/>
  <c r="T2400"/>
  <c r="U2400"/>
  <c r="V2400"/>
  <c r="Q2401"/>
  <c r="R2401"/>
  <c r="S2401"/>
  <c r="T2401"/>
  <c r="U2401"/>
  <c r="V2401"/>
  <c r="Q2402"/>
  <c r="R2402"/>
  <c r="S2402"/>
  <c r="T2402"/>
  <c r="U2402"/>
  <c r="V2402"/>
  <c r="Q2403"/>
  <c r="R2403"/>
  <c r="S2403"/>
  <c r="T2403"/>
  <c r="U2403"/>
  <c r="V2403"/>
  <c r="Q2404"/>
  <c r="R2404"/>
  <c r="S2404"/>
  <c r="T2404"/>
  <c r="U2404"/>
  <c r="V2404"/>
  <c r="Q2405"/>
  <c r="R2405"/>
  <c r="S2405"/>
  <c r="T2405"/>
  <c r="U2405"/>
  <c r="V2405"/>
  <c r="Q2406"/>
  <c r="R2406"/>
  <c r="S2406"/>
  <c r="T2406"/>
  <c r="U2406"/>
  <c r="V2406"/>
  <c r="Q2407"/>
  <c r="R2407"/>
  <c r="S2407"/>
  <c r="T2407"/>
  <c r="U2407"/>
  <c r="V2407"/>
  <c r="Q2408"/>
  <c r="R2408"/>
  <c r="S2408"/>
  <c r="T2408"/>
  <c r="U2408"/>
  <c r="V2408"/>
  <c r="Q2409"/>
  <c r="R2409"/>
  <c r="S2409"/>
  <c r="T2409"/>
  <c r="U2409"/>
  <c r="V2409"/>
  <c r="Q2410"/>
  <c r="R2410"/>
  <c r="S2410"/>
  <c r="T2410"/>
  <c r="U2410"/>
  <c r="V2410"/>
  <c r="Q2411"/>
  <c r="R2411"/>
  <c r="S2411"/>
  <c r="T2411"/>
  <c r="U2411"/>
  <c r="V2411"/>
  <c r="Q2412"/>
  <c r="R2412"/>
  <c r="S2412"/>
  <c r="T2412"/>
  <c r="U2412"/>
  <c r="V2412"/>
  <c r="Q2413"/>
  <c r="R2413"/>
  <c r="S2413"/>
  <c r="T2413"/>
  <c r="U2413"/>
  <c r="V2413"/>
  <c r="Q2414"/>
  <c r="R2414"/>
  <c r="S2414"/>
  <c r="T2414"/>
  <c r="U2414"/>
  <c r="V2414"/>
  <c r="Q2415"/>
  <c r="R2415"/>
  <c r="S2415"/>
  <c r="T2415"/>
  <c r="U2415"/>
  <c r="V2415"/>
  <c r="Q2416"/>
  <c r="R2416"/>
  <c r="S2416"/>
  <c r="T2416"/>
  <c r="U2416"/>
  <c r="V2416"/>
  <c r="Q2417"/>
  <c r="R2417"/>
  <c r="S2417"/>
  <c r="T2417"/>
  <c r="U2417"/>
  <c r="V2417"/>
  <c r="Q2418"/>
  <c r="R2418"/>
  <c r="S2418"/>
  <c r="T2418"/>
  <c r="U2418"/>
  <c r="V2418"/>
  <c r="Q2419"/>
  <c r="R2419"/>
  <c r="S2419"/>
  <c r="T2419"/>
  <c r="U2419"/>
  <c r="V2419"/>
  <c r="Q2420"/>
  <c r="R2420"/>
  <c r="S2420"/>
  <c r="T2420"/>
  <c r="U2420"/>
  <c r="V2420"/>
  <c r="Q2421"/>
  <c r="R2421"/>
  <c r="S2421"/>
  <c r="T2421"/>
  <c r="U2421"/>
  <c r="V2421"/>
  <c r="Q2422"/>
  <c r="R2422"/>
  <c r="S2422"/>
  <c r="T2422"/>
  <c r="U2422"/>
  <c r="V2422"/>
  <c r="Q2423"/>
  <c r="R2423"/>
  <c r="S2423"/>
  <c r="T2423"/>
  <c r="U2423"/>
  <c r="V2423"/>
  <c r="Q2424"/>
  <c r="R2424"/>
  <c r="S2424"/>
  <c r="T2424"/>
  <c r="U2424"/>
  <c r="V2424"/>
  <c r="Q2425"/>
  <c r="R2425"/>
  <c r="S2425"/>
  <c r="T2425"/>
  <c r="U2425"/>
  <c r="V2425"/>
  <c r="Q2426"/>
  <c r="R2426"/>
  <c r="S2426"/>
  <c r="T2426"/>
  <c r="U2426"/>
  <c r="V2426"/>
  <c r="Q2427"/>
  <c r="R2427"/>
  <c r="S2427"/>
  <c r="T2427"/>
  <c r="U2427"/>
  <c r="V2427"/>
  <c r="Q2428"/>
  <c r="R2428"/>
  <c r="S2428"/>
  <c r="T2428"/>
  <c r="U2428"/>
  <c r="V2428"/>
  <c r="Q2429"/>
  <c r="R2429"/>
  <c r="S2429"/>
  <c r="T2429"/>
  <c r="U2429"/>
  <c r="V2429"/>
  <c r="Q2430"/>
  <c r="R2430"/>
  <c r="S2430"/>
  <c r="T2430"/>
  <c r="U2430"/>
  <c r="V2430"/>
  <c r="Q2431"/>
  <c r="R2431"/>
  <c r="S2431"/>
  <c r="T2431"/>
  <c r="U2431"/>
  <c r="V2431"/>
  <c r="Q2432"/>
  <c r="R2432"/>
  <c r="S2432"/>
  <c r="T2432"/>
  <c r="U2432"/>
  <c r="V2432"/>
  <c r="Q2433"/>
  <c r="R2433"/>
  <c r="S2433"/>
  <c r="T2433"/>
  <c r="U2433"/>
  <c r="V2433"/>
  <c r="Q2434"/>
  <c r="R2434"/>
  <c r="S2434"/>
  <c r="T2434"/>
  <c r="U2434"/>
  <c r="V2434"/>
  <c r="Q2435"/>
  <c r="R2435"/>
  <c r="S2435"/>
  <c r="T2435"/>
  <c r="U2435"/>
  <c r="V2435"/>
  <c r="Q2436"/>
  <c r="R2436"/>
  <c r="S2436"/>
  <c r="T2436"/>
  <c r="U2436"/>
  <c r="V2436"/>
  <c r="Q2437"/>
  <c r="R2437"/>
  <c r="S2437"/>
  <c r="T2437"/>
  <c r="U2437"/>
  <c r="V2437"/>
  <c r="Q2438"/>
  <c r="R2438"/>
  <c r="S2438"/>
  <c r="T2438"/>
  <c r="U2438"/>
  <c r="V2438"/>
  <c r="Q2439"/>
  <c r="R2439"/>
  <c r="S2439"/>
  <c r="T2439"/>
  <c r="U2439"/>
  <c r="V2439"/>
  <c r="Q2440"/>
  <c r="R2440"/>
  <c r="S2440"/>
  <c r="T2440"/>
  <c r="U2440"/>
  <c r="V2440"/>
  <c r="Q2441"/>
  <c r="R2441"/>
  <c r="S2441"/>
  <c r="T2441"/>
  <c r="U2441"/>
  <c r="V2441"/>
  <c r="Q2442"/>
  <c r="R2442"/>
  <c r="S2442"/>
  <c r="T2442"/>
  <c r="U2442"/>
  <c r="V2442"/>
  <c r="Q2443"/>
  <c r="R2443"/>
  <c r="S2443"/>
  <c r="T2443"/>
  <c r="U2443"/>
  <c r="V2443"/>
  <c r="Q2444"/>
  <c r="R2444"/>
  <c r="S2444"/>
  <c r="T2444"/>
  <c r="U2444"/>
  <c r="V2444"/>
  <c r="Q2445"/>
  <c r="R2445"/>
  <c r="S2445"/>
  <c r="T2445"/>
  <c r="U2445"/>
  <c r="V2445"/>
  <c r="Q2446"/>
  <c r="R2446"/>
  <c r="S2446"/>
  <c r="T2446"/>
  <c r="U2446"/>
  <c r="V2446"/>
  <c r="Q2447"/>
  <c r="R2447"/>
  <c r="S2447"/>
  <c r="T2447"/>
  <c r="U2447"/>
  <c r="V2447"/>
  <c r="Q2448"/>
  <c r="R2448"/>
  <c r="S2448"/>
  <c r="T2448"/>
  <c r="U2448"/>
  <c r="V2448"/>
  <c r="Q2449"/>
  <c r="R2449"/>
  <c r="S2449"/>
  <c r="T2449"/>
  <c r="U2449"/>
  <c r="V2449"/>
  <c r="Q2450"/>
  <c r="R2450"/>
  <c r="S2450"/>
  <c r="T2450"/>
  <c r="U2450"/>
  <c r="V2450"/>
  <c r="Q2451"/>
  <c r="R2451"/>
  <c r="S2451"/>
  <c r="T2451"/>
  <c r="U2451"/>
  <c r="V2451"/>
  <c r="Q2452"/>
  <c r="R2452"/>
  <c r="S2452"/>
  <c r="T2452"/>
  <c r="U2452"/>
  <c r="V2452"/>
  <c r="Q2453"/>
  <c r="R2453"/>
  <c r="S2453"/>
  <c r="T2453"/>
  <c r="U2453"/>
  <c r="V2453"/>
  <c r="Q2454"/>
  <c r="R2454"/>
  <c r="S2454"/>
  <c r="T2454"/>
  <c r="U2454"/>
  <c r="V2454"/>
  <c r="Q2455"/>
  <c r="R2455"/>
  <c r="S2455"/>
  <c r="T2455"/>
  <c r="U2455"/>
  <c r="V2455"/>
  <c r="Q2456"/>
  <c r="R2456"/>
  <c r="S2456"/>
  <c r="T2456"/>
  <c r="U2456"/>
  <c r="V2456"/>
  <c r="Q2457"/>
  <c r="R2457"/>
  <c r="S2457"/>
  <c r="T2457"/>
  <c r="U2457"/>
  <c r="V2457"/>
  <c r="Q2458"/>
  <c r="R2458"/>
  <c r="S2458"/>
  <c r="T2458"/>
  <c r="U2458"/>
  <c r="V2458"/>
  <c r="Q2459"/>
  <c r="R2459"/>
  <c r="S2459"/>
  <c r="T2459"/>
  <c r="U2459"/>
  <c r="V2459"/>
  <c r="Q2460"/>
  <c r="R2460"/>
  <c r="S2460"/>
  <c r="T2460"/>
  <c r="U2460"/>
  <c r="V2460"/>
  <c r="Q2461"/>
  <c r="R2461"/>
  <c r="S2461"/>
  <c r="T2461"/>
  <c r="U2461"/>
  <c r="V2461"/>
  <c r="Q2462"/>
  <c r="R2462"/>
  <c r="S2462"/>
  <c r="T2462"/>
  <c r="U2462"/>
  <c r="V2462"/>
  <c r="Q2463"/>
  <c r="R2463"/>
  <c r="S2463"/>
  <c r="T2463"/>
  <c r="U2463"/>
  <c r="V2463"/>
  <c r="Q2464"/>
  <c r="R2464"/>
  <c r="S2464"/>
  <c r="T2464"/>
  <c r="U2464"/>
  <c r="V2464"/>
  <c r="Q2465"/>
  <c r="R2465"/>
  <c r="S2465"/>
  <c r="T2465"/>
  <c r="U2465"/>
  <c r="V2465"/>
  <c r="Q2466"/>
  <c r="R2466"/>
  <c r="S2466"/>
  <c r="T2466"/>
  <c r="U2466"/>
  <c r="V2466"/>
  <c r="Q2467"/>
  <c r="R2467"/>
  <c r="S2467"/>
  <c r="T2467"/>
  <c r="U2467"/>
  <c r="V2467"/>
  <c r="Q2468"/>
  <c r="R2468"/>
  <c r="S2468"/>
  <c r="T2468"/>
  <c r="U2468"/>
  <c r="V2468"/>
  <c r="Q2469"/>
  <c r="R2469"/>
  <c r="S2469"/>
  <c r="T2469"/>
  <c r="U2469"/>
  <c r="V2469"/>
  <c r="Q2470"/>
  <c r="R2470"/>
  <c r="S2470"/>
  <c r="T2470"/>
  <c r="U2470"/>
  <c r="V2470"/>
  <c r="Q2471"/>
  <c r="R2471"/>
  <c r="S2471"/>
  <c r="T2471"/>
  <c r="U2471"/>
  <c r="V2471"/>
  <c r="Q2472"/>
  <c r="R2472"/>
  <c r="S2472"/>
  <c r="T2472"/>
  <c r="U2472"/>
  <c r="V2472"/>
  <c r="Q2473"/>
  <c r="R2473"/>
  <c r="S2473"/>
  <c r="T2473"/>
  <c r="U2473"/>
  <c r="V2473"/>
  <c r="Q2474"/>
  <c r="R2474"/>
  <c r="S2474"/>
  <c r="T2474"/>
  <c r="U2474"/>
  <c r="V2474"/>
  <c r="Q2475"/>
  <c r="R2475"/>
  <c r="S2475"/>
  <c r="T2475"/>
  <c r="U2475"/>
  <c r="V2475"/>
  <c r="Q2476"/>
  <c r="R2476"/>
  <c r="S2476"/>
  <c r="T2476"/>
  <c r="U2476"/>
  <c r="V2476"/>
  <c r="Q2477"/>
  <c r="R2477"/>
  <c r="S2477"/>
  <c r="T2477"/>
  <c r="U2477"/>
  <c r="V2477"/>
  <c r="Q2478"/>
  <c r="R2478"/>
  <c r="S2478"/>
  <c r="T2478"/>
  <c r="U2478"/>
  <c r="V2478"/>
  <c r="Q2479"/>
  <c r="R2479"/>
  <c r="S2479"/>
  <c r="T2479"/>
  <c r="U2479"/>
  <c r="V2479"/>
  <c r="Q2480"/>
  <c r="R2480"/>
  <c r="S2480"/>
  <c r="T2480"/>
  <c r="U2480"/>
  <c r="V2480"/>
  <c r="Q2481"/>
  <c r="R2481"/>
  <c r="S2481"/>
  <c r="T2481"/>
  <c r="U2481"/>
  <c r="V2481"/>
  <c r="Q2482"/>
  <c r="R2482"/>
  <c r="S2482"/>
  <c r="T2482"/>
  <c r="U2482"/>
  <c r="V2482"/>
  <c r="Q2483"/>
  <c r="R2483"/>
  <c r="S2483"/>
  <c r="T2483"/>
  <c r="U2483"/>
  <c r="V2483"/>
  <c r="Q2484"/>
  <c r="R2484"/>
  <c r="S2484"/>
  <c r="T2484"/>
  <c r="U2484"/>
  <c r="V2484"/>
  <c r="Q2485"/>
  <c r="R2485"/>
  <c r="S2485"/>
  <c r="T2485"/>
  <c r="U2485"/>
  <c r="V2485"/>
  <c r="Q2486"/>
  <c r="R2486"/>
  <c r="S2486"/>
  <c r="T2486"/>
  <c r="U2486"/>
  <c r="V2486"/>
  <c r="Q2487"/>
  <c r="R2487"/>
  <c r="S2487"/>
  <c r="T2487"/>
  <c r="U2487"/>
  <c r="V2487"/>
  <c r="Q2488"/>
  <c r="R2488"/>
  <c r="S2488"/>
  <c r="T2488"/>
  <c r="U2488"/>
  <c r="V2488"/>
  <c r="Q2489"/>
  <c r="R2489"/>
  <c r="S2489"/>
  <c r="T2489"/>
  <c r="U2489"/>
  <c r="V2489"/>
  <c r="Q2490"/>
  <c r="R2490"/>
  <c r="S2490"/>
  <c r="T2490"/>
  <c r="U2490"/>
  <c r="V2490"/>
  <c r="Q2491"/>
  <c r="R2491"/>
  <c r="S2491"/>
  <c r="T2491"/>
  <c r="U2491"/>
  <c r="V2491"/>
  <c r="Q2492"/>
  <c r="R2492"/>
  <c r="S2492"/>
  <c r="T2492"/>
  <c r="U2492"/>
  <c r="V2492"/>
  <c r="Q2493"/>
  <c r="R2493"/>
  <c r="S2493"/>
  <c r="T2493"/>
  <c r="U2493"/>
  <c r="V2493"/>
  <c r="Q2494"/>
  <c r="R2494"/>
  <c r="S2494"/>
  <c r="T2494"/>
  <c r="U2494"/>
  <c r="V2494"/>
  <c r="Q2495"/>
  <c r="R2495"/>
  <c r="S2495"/>
  <c r="T2495"/>
  <c r="U2495"/>
  <c r="V2495"/>
  <c r="Q2496"/>
  <c r="R2496"/>
  <c r="S2496"/>
  <c r="T2496"/>
  <c r="U2496"/>
  <c r="V2496"/>
  <c r="Q2497"/>
  <c r="R2497"/>
  <c r="S2497"/>
  <c r="T2497"/>
  <c r="U2497"/>
  <c r="V2497"/>
  <c r="Q2498"/>
  <c r="R2498"/>
  <c r="S2498"/>
  <c r="T2498"/>
  <c r="U2498"/>
  <c r="V2498"/>
  <c r="Q2499"/>
  <c r="R2499"/>
  <c r="S2499"/>
  <c r="T2499"/>
  <c r="U2499"/>
  <c r="V2499"/>
  <c r="Q2500"/>
  <c r="R2500"/>
  <c r="S2500"/>
  <c r="T2500"/>
  <c r="U2500"/>
  <c r="V2500"/>
  <c r="Q2501"/>
  <c r="R2501"/>
  <c r="S2501"/>
  <c r="T2501"/>
  <c r="U2501"/>
  <c r="V2501"/>
  <c r="Q2502"/>
  <c r="R2502"/>
  <c r="S2502"/>
  <c r="T2502"/>
  <c r="U2502"/>
  <c r="V2502"/>
  <c r="Q2503"/>
  <c r="R2503"/>
  <c r="S2503"/>
  <c r="T2503"/>
  <c r="U2503"/>
  <c r="V2503"/>
  <c r="Q2504"/>
  <c r="R2504"/>
  <c r="S2504"/>
  <c r="T2504"/>
  <c r="U2504"/>
  <c r="V2504"/>
  <c r="Q2505"/>
  <c r="R2505"/>
  <c r="S2505"/>
  <c r="T2505"/>
  <c r="U2505"/>
  <c r="V2505"/>
  <c r="Q2506"/>
  <c r="R2506"/>
  <c r="S2506"/>
  <c r="T2506"/>
  <c r="U2506"/>
  <c r="V2506"/>
  <c r="Q2507"/>
  <c r="R2507"/>
  <c r="S2507"/>
  <c r="T2507"/>
  <c r="U2507"/>
  <c r="V2507"/>
  <c r="Q2508"/>
  <c r="R2508"/>
  <c r="S2508"/>
  <c r="T2508"/>
  <c r="U2508"/>
  <c r="V2508"/>
  <c r="Q2509"/>
  <c r="R2509"/>
  <c r="S2509"/>
  <c r="T2509"/>
  <c r="U2509"/>
  <c r="V2509"/>
  <c r="Q2510"/>
  <c r="R2510"/>
  <c r="S2510"/>
  <c r="T2510"/>
  <c r="U2510"/>
  <c r="V2510"/>
  <c r="Q2511"/>
  <c r="R2511"/>
  <c r="S2511"/>
  <c r="T2511"/>
  <c r="U2511"/>
  <c r="V2511"/>
  <c r="Q2512"/>
  <c r="R2512"/>
  <c r="S2512"/>
  <c r="T2512"/>
  <c r="U2512"/>
  <c r="V2512"/>
  <c r="Q2513"/>
  <c r="R2513"/>
  <c r="S2513"/>
  <c r="T2513"/>
  <c r="U2513"/>
  <c r="V2513"/>
  <c r="Q2514"/>
  <c r="R2514"/>
  <c r="S2514"/>
  <c r="T2514"/>
  <c r="U2514"/>
  <c r="V2514"/>
  <c r="Q2515"/>
  <c r="R2515"/>
  <c r="S2515"/>
  <c r="T2515"/>
  <c r="U2515"/>
  <c r="V2515"/>
  <c r="Q2516"/>
  <c r="R2516"/>
  <c r="S2516"/>
  <c r="T2516"/>
  <c r="U2516"/>
  <c r="V2516"/>
  <c r="Q2517"/>
  <c r="R2517"/>
  <c r="S2517"/>
  <c r="T2517"/>
  <c r="U2517"/>
  <c r="V2517"/>
  <c r="Q2518"/>
  <c r="R2518"/>
  <c r="S2518"/>
  <c r="T2518"/>
  <c r="U2518"/>
  <c r="V2518"/>
  <c r="Q2519"/>
  <c r="R2519"/>
  <c r="S2519"/>
  <c r="T2519"/>
  <c r="U2519"/>
  <c r="V2519"/>
  <c r="Q2520"/>
  <c r="R2520"/>
  <c r="S2520"/>
  <c r="T2520"/>
  <c r="U2520"/>
  <c r="V2520"/>
  <c r="Q2521"/>
  <c r="R2521"/>
  <c r="S2521"/>
  <c r="T2521"/>
  <c r="U2521"/>
  <c r="V2521"/>
  <c r="Q2522"/>
  <c r="R2522"/>
  <c r="S2522"/>
  <c r="T2522"/>
  <c r="U2522"/>
  <c r="V2522"/>
  <c r="Q2523"/>
  <c r="R2523"/>
  <c r="S2523"/>
  <c r="T2523"/>
  <c r="U2523"/>
  <c r="V2523"/>
  <c r="Q2524"/>
  <c r="R2524"/>
  <c r="S2524"/>
  <c r="T2524"/>
  <c r="U2524"/>
  <c r="V2524"/>
  <c r="Q2525"/>
  <c r="R2525"/>
  <c r="S2525"/>
  <c r="T2525"/>
  <c r="U2525"/>
  <c r="V2525"/>
  <c r="Q2526"/>
  <c r="R2526"/>
  <c r="S2526"/>
  <c r="T2526"/>
  <c r="U2526"/>
  <c r="V2526"/>
  <c r="Q2527"/>
  <c r="R2527"/>
  <c r="S2527"/>
  <c r="T2527"/>
  <c r="U2527"/>
  <c r="V2527"/>
  <c r="Q2528"/>
  <c r="R2528"/>
  <c r="S2528"/>
  <c r="T2528"/>
  <c r="U2528"/>
  <c r="V2528"/>
  <c r="Q2529"/>
  <c r="R2529"/>
  <c r="S2529"/>
  <c r="T2529"/>
  <c r="U2529"/>
  <c r="V2529"/>
  <c r="Q2530"/>
  <c r="R2530"/>
  <c r="S2530"/>
  <c r="T2530"/>
  <c r="U2530"/>
  <c r="V2530"/>
  <c r="Q2531"/>
  <c r="R2531"/>
  <c r="S2531"/>
  <c r="T2531"/>
  <c r="U2531"/>
  <c r="V2531"/>
  <c r="Q2532"/>
  <c r="R2532"/>
  <c r="S2532"/>
  <c r="T2532"/>
  <c r="U2532"/>
  <c r="V2532"/>
  <c r="Q2533"/>
  <c r="R2533"/>
  <c r="S2533"/>
  <c r="T2533"/>
  <c r="U2533"/>
  <c r="V2533"/>
  <c r="Q2534"/>
  <c r="R2534"/>
  <c r="S2534"/>
  <c r="T2534"/>
  <c r="U2534"/>
  <c r="V2534"/>
  <c r="Q2535"/>
  <c r="R2535"/>
  <c r="S2535"/>
  <c r="T2535"/>
  <c r="U2535"/>
  <c r="V2535"/>
  <c r="Q2536"/>
  <c r="R2536"/>
  <c r="S2536"/>
  <c r="T2536"/>
  <c r="U2536"/>
  <c r="V2536"/>
  <c r="Q2537"/>
  <c r="R2537"/>
  <c r="S2537"/>
  <c r="T2537"/>
  <c r="U2537"/>
  <c r="V2537"/>
  <c r="Q2538"/>
  <c r="R2538"/>
  <c r="S2538"/>
  <c r="T2538"/>
  <c r="U2538"/>
  <c r="V2538"/>
  <c r="Q2539"/>
  <c r="R2539"/>
  <c r="S2539"/>
  <c r="T2539"/>
  <c r="U2539"/>
  <c r="V2539"/>
  <c r="Q2540"/>
  <c r="R2540"/>
  <c r="S2540"/>
  <c r="T2540"/>
  <c r="U2540"/>
  <c r="V2540"/>
  <c r="Q2541"/>
  <c r="R2541"/>
  <c r="S2541"/>
  <c r="T2541"/>
  <c r="U2541"/>
  <c r="V2541"/>
  <c r="Q2542"/>
  <c r="R2542"/>
  <c r="S2542"/>
  <c r="T2542"/>
  <c r="U2542"/>
  <c r="V2542"/>
  <c r="Q2543"/>
  <c r="R2543"/>
  <c r="S2543"/>
  <c r="T2543"/>
  <c r="U2543"/>
  <c r="V2543"/>
  <c r="Q2544"/>
  <c r="R2544"/>
  <c r="S2544"/>
  <c r="T2544"/>
  <c r="U2544"/>
  <c r="V2544"/>
  <c r="Q2545"/>
  <c r="R2545"/>
  <c r="S2545"/>
  <c r="T2545"/>
  <c r="U2545"/>
  <c r="V2545"/>
  <c r="Q2546"/>
  <c r="R2546"/>
  <c r="S2546"/>
  <c r="T2546"/>
  <c r="U2546"/>
  <c r="V2546"/>
  <c r="Q2547"/>
  <c r="R2547"/>
  <c r="S2547"/>
  <c r="T2547"/>
  <c r="U2547"/>
  <c r="V2547"/>
  <c r="Q2548"/>
  <c r="R2548"/>
  <c r="S2548"/>
  <c r="T2548"/>
  <c r="U2548"/>
  <c r="V2548"/>
  <c r="Q2549"/>
  <c r="R2549"/>
  <c r="S2549"/>
  <c r="T2549"/>
  <c r="U2549"/>
  <c r="V2549"/>
  <c r="Q2550"/>
  <c r="R2550"/>
  <c r="S2550"/>
  <c r="T2550"/>
  <c r="U2550"/>
  <c r="V2550"/>
  <c r="Q2551"/>
  <c r="R2551"/>
  <c r="S2551"/>
  <c r="T2551"/>
  <c r="U2551"/>
  <c r="V2551"/>
  <c r="Q2552"/>
  <c r="R2552"/>
  <c r="S2552"/>
  <c r="T2552"/>
  <c r="U2552"/>
  <c r="V2552"/>
  <c r="Q2553"/>
  <c r="R2553"/>
  <c r="S2553"/>
  <c r="T2553"/>
  <c r="U2553"/>
  <c r="V2553"/>
  <c r="Q2554"/>
  <c r="R2554"/>
  <c r="S2554"/>
  <c r="T2554"/>
  <c r="U2554"/>
  <c r="V2554"/>
  <c r="Q2555"/>
  <c r="R2555"/>
  <c r="S2555"/>
  <c r="T2555"/>
  <c r="U2555"/>
  <c r="V2555"/>
  <c r="Q2556"/>
  <c r="R2556"/>
  <c r="S2556"/>
  <c r="T2556"/>
  <c r="U2556"/>
  <c r="V2556"/>
  <c r="Q2557"/>
  <c r="R2557"/>
  <c r="S2557"/>
  <c r="T2557"/>
  <c r="U2557"/>
  <c r="V2557"/>
  <c r="Q2558"/>
  <c r="R2558"/>
  <c r="S2558"/>
  <c r="T2558"/>
  <c r="U2558"/>
  <c r="V2558"/>
  <c r="Q2559"/>
  <c r="R2559"/>
  <c r="S2559"/>
  <c r="T2559"/>
  <c r="U2559"/>
  <c r="V2559"/>
  <c r="Q2560"/>
  <c r="R2560"/>
  <c r="S2560"/>
  <c r="T2560"/>
  <c r="U2560"/>
  <c r="V2560"/>
  <c r="Q2561"/>
  <c r="R2561"/>
  <c r="S2561"/>
  <c r="T2561"/>
  <c r="U2561"/>
  <c r="V2561"/>
  <c r="Q2562"/>
  <c r="R2562"/>
  <c r="S2562"/>
  <c r="T2562"/>
  <c r="U2562"/>
  <c r="V2562"/>
  <c r="Q2563"/>
  <c r="R2563"/>
  <c r="S2563"/>
  <c r="T2563"/>
  <c r="U2563"/>
  <c r="V2563"/>
  <c r="Q2564"/>
  <c r="R2564"/>
  <c r="S2564"/>
  <c r="T2564"/>
  <c r="U2564"/>
  <c r="V2564"/>
  <c r="Q2565"/>
  <c r="R2565"/>
  <c r="S2565"/>
  <c r="T2565"/>
  <c r="U2565"/>
  <c r="V2565"/>
  <c r="Q2566"/>
  <c r="R2566"/>
  <c r="S2566"/>
  <c r="T2566"/>
  <c r="U2566"/>
  <c r="V2566"/>
  <c r="Q2567"/>
  <c r="R2567"/>
  <c r="S2567"/>
  <c r="T2567"/>
  <c r="U2567"/>
  <c r="V2567"/>
  <c r="Q2568"/>
  <c r="R2568"/>
  <c r="S2568"/>
  <c r="T2568"/>
  <c r="U2568"/>
  <c r="V2568"/>
  <c r="Q2569"/>
  <c r="R2569"/>
  <c r="S2569"/>
  <c r="T2569"/>
  <c r="U2569"/>
  <c r="V2569"/>
  <c r="Q2570"/>
  <c r="R2570"/>
  <c r="S2570"/>
  <c r="T2570"/>
  <c r="U2570"/>
  <c r="V2570"/>
  <c r="Q2571"/>
  <c r="R2571"/>
  <c r="S2571"/>
  <c r="T2571"/>
  <c r="U2571"/>
  <c r="V2571"/>
  <c r="Q2572"/>
  <c r="R2572"/>
  <c r="S2572"/>
  <c r="T2572"/>
  <c r="U2572"/>
  <c r="V2572"/>
  <c r="Q2573"/>
  <c r="R2573"/>
  <c r="S2573"/>
  <c r="T2573"/>
  <c r="U2573"/>
  <c r="V2573"/>
  <c r="Q2574"/>
  <c r="R2574"/>
  <c r="S2574"/>
  <c r="T2574"/>
  <c r="U2574"/>
  <c r="V2574"/>
  <c r="Q2575"/>
  <c r="R2575"/>
  <c r="S2575"/>
  <c r="T2575"/>
  <c r="U2575"/>
  <c r="V2575"/>
  <c r="Q2576"/>
  <c r="R2576"/>
  <c r="S2576"/>
  <c r="T2576"/>
  <c r="U2576"/>
  <c r="V2576"/>
  <c r="Q2577"/>
  <c r="R2577"/>
  <c r="S2577"/>
  <c r="T2577"/>
  <c r="U2577"/>
  <c r="V2577"/>
  <c r="Q2578"/>
  <c r="R2578"/>
  <c r="S2578"/>
  <c r="T2578"/>
  <c r="U2578"/>
  <c r="V2578"/>
  <c r="Q2579"/>
  <c r="R2579"/>
  <c r="S2579"/>
  <c r="T2579"/>
  <c r="U2579"/>
  <c r="V2579"/>
  <c r="Q2580"/>
  <c r="R2580"/>
  <c r="S2580"/>
  <c r="T2580"/>
  <c r="U2580"/>
  <c r="V2580"/>
  <c r="Q2581"/>
  <c r="R2581"/>
  <c r="S2581"/>
  <c r="T2581"/>
  <c r="U2581"/>
  <c r="V2581"/>
  <c r="Q2582"/>
  <c r="R2582"/>
  <c r="S2582"/>
  <c r="T2582"/>
  <c r="U2582"/>
  <c r="V2582"/>
  <c r="Q2583"/>
  <c r="R2583"/>
  <c r="S2583"/>
  <c r="T2583"/>
  <c r="U2583"/>
  <c r="V2583"/>
  <c r="Q2584"/>
  <c r="R2584"/>
  <c r="S2584"/>
  <c r="T2584"/>
  <c r="U2584"/>
  <c r="V2584"/>
  <c r="Q2585"/>
  <c r="R2585"/>
  <c r="S2585"/>
  <c r="T2585"/>
  <c r="U2585"/>
  <c r="V2585"/>
  <c r="Q2586"/>
  <c r="R2586"/>
  <c r="S2586"/>
  <c r="T2586"/>
  <c r="U2586"/>
  <c r="V2586"/>
  <c r="Q2587"/>
  <c r="R2587"/>
  <c r="S2587"/>
  <c r="T2587"/>
  <c r="U2587"/>
  <c r="V2587"/>
  <c r="Q2588"/>
  <c r="R2588"/>
  <c r="S2588"/>
  <c r="T2588"/>
  <c r="U2588"/>
  <c r="V2588"/>
  <c r="Q2589"/>
  <c r="R2589"/>
  <c r="S2589"/>
  <c r="T2589"/>
  <c r="U2589"/>
  <c r="V2589"/>
  <c r="Q2590"/>
  <c r="R2590"/>
  <c r="S2590"/>
  <c r="T2590"/>
  <c r="U2590"/>
  <c r="V2590"/>
  <c r="Q2591"/>
  <c r="R2591"/>
  <c r="S2591"/>
  <c r="T2591"/>
  <c r="U2591"/>
  <c r="V2591"/>
  <c r="Q2592"/>
  <c r="R2592"/>
  <c r="S2592"/>
  <c r="T2592"/>
  <c r="U2592"/>
  <c r="V2592"/>
  <c r="Q2593"/>
  <c r="R2593"/>
  <c r="S2593"/>
  <c r="T2593"/>
  <c r="U2593"/>
  <c r="V2593"/>
  <c r="Q2594"/>
  <c r="R2594"/>
  <c r="S2594"/>
  <c r="T2594"/>
  <c r="U2594"/>
  <c r="V2594"/>
  <c r="Q2595"/>
  <c r="R2595"/>
  <c r="S2595"/>
  <c r="T2595"/>
  <c r="U2595"/>
  <c r="V2595"/>
  <c r="Q2596"/>
  <c r="R2596"/>
  <c r="S2596"/>
  <c r="T2596"/>
  <c r="U2596"/>
  <c r="V2596"/>
  <c r="Q2597"/>
  <c r="R2597"/>
  <c r="S2597"/>
  <c r="T2597"/>
  <c r="U2597"/>
  <c r="V2597"/>
  <c r="Q2598"/>
  <c r="R2598"/>
  <c r="S2598"/>
  <c r="T2598"/>
  <c r="U2598"/>
  <c r="V2598"/>
  <c r="Q2599"/>
  <c r="R2599"/>
  <c r="S2599"/>
  <c r="T2599"/>
  <c r="U2599"/>
  <c r="V2599"/>
  <c r="Q2600"/>
  <c r="R2600"/>
  <c r="S2600"/>
  <c r="T2600"/>
  <c r="U2600"/>
  <c r="V2600"/>
  <c r="Q2601"/>
  <c r="R2601"/>
  <c r="S2601"/>
  <c r="T2601"/>
  <c r="U2601"/>
  <c r="V2601"/>
  <c r="Q2602"/>
  <c r="R2602"/>
  <c r="S2602"/>
  <c r="T2602"/>
  <c r="U2602"/>
  <c r="V2602"/>
  <c r="Q2603"/>
  <c r="R2603"/>
  <c r="S2603"/>
  <c r="T2603"/>
  <c r="U2603"/>
  <c r="V2603"/>
  <c r="Q2604"/>
  <c r="R2604"/>
  <c r="S2604"/>
  <c r="T2604"/>
  <c r="U2604"/>
  <c r="V2604"/>
  <c r="Q2605"/>
  <c r="R2605"/>
  <c r="S2605"/>
  <c r="T2605"/>
  <c r="U2605"/>
  <c r="V2605"/>
  <c r="Q2606"/>
  <c r="R2606"/>
  <c r="S2606"/>
  <c r="T2606"/>
  <c r="U2606"/>
  <c r="V2606"/>
  <c r="Q2607"/>
  <c r="R2607"/>
  <c r="S2607"/>
  <c r="T2607"/>
  <c r="U2607"/>
  <c r="V2607"/>
  <c r="Q2608"/>
  <c r="R2608"/>
  <c r="S2608"/>
  <c r="T2608"/>
  <c r="U2608"/>
  <c r="V2608"/>
  <c r="Q2609"/>
  <c r="R2609"/>
  <c r="S2609"/>
  <c r="T2609"/>
  <c r="U2609"/>
  <c r="V2609"/>
  <c r="Q2610"/>
  <c r="R2610"/>
  <c r="S2610"/>
  <c r="T2610"/>
  <c r="U2610"/>
  <c r="V2610"/>
  <c r="Q2611"/>
  <c r="R2611"/>
  <c r="S2611"/>
  <c r="T2611"/>
  <c r="U2611"/>
  <c r="V2611"/>
  <c r="Q2612"/>
  <c r="R2612"/>
  <c r="S2612"/>
  <c r="T2612"/>
  <c r="U2612"/>
  <c r="V2612"/>
  <c r="Q2613"/>
  <c r="R2613"/>
  <c r="S2613"/>
  <c r="T2613"/>
  <c r="U2613"/>
  <c r="V2613"/>
  <c r="Q2614"/>
  <c r="R2614"/>
  <c r="S2614"/>
  <c r="T2614"/>
  <c r="U2614"/>
  <c r="V2614"/>
  <c r="Q2615"/>
  <c r="R2615"/>
  <c r="S2615"/>
  <c r="T2615"/>
  <c r="U2615"/>
  <c r="V2615"/>
  <c r="Q2616"/>
  <c r="R2616"/>
  <c r="S2616"/>
  <c r="T2616"/>
  <c r="U2616"/>
  <c r="V2616"/>
  <c r="Q2617"/>
  <c r="R2617"/>
  <c r="S2617"/>
  <c r="T2617"/>
  <c r="U2617"/>
  <c r="V2617"/>
  <c r="Q2618"/>
  <c r="R2618"/>
  <c r="S2618"/>
  <c r="T2618"/>
  <c r="U2618"/>
  <c r="V2618"/>
  <c r="Q2619"/>
  <c r="R2619"/>
  <c r="S2619"/>
  <c r="T2619"/>
  <c r="U2619"/>
  <c r="V2619"/>
  <c r="Q2620"/>
  <c r="R2620"/>
  <c r="S2620"/>
  <c r="T2620"/>
  <c r="U2620"/>
  <c r="V2620"/>
  <c r="Q2621"/>
  <c r="R2621"/>
  <c r="S2621"/>
  <c r="T2621"/>
  <c r="U2621"/>
  <c r="V2621"/>
  <c r="Q2622"/>
  <c r="R2622"/>
  <c r="S2622"/>
  <c r="T2622"/>
  <c r="U2622"/>
  <c r="V2622"/>
  <c r="Q2623"/>
  <c r="R2623"/>
  <c r="S2623"/>
  <c r="T2623"/>
  <c r="U2623"/>
  <c r="V2623"/>
  <c r="Q2624"/>
  <c r="R2624"/>
  <c r="S2624"/>
  <c r="T2624"/>
  <c r="U2624"/>
  <c r="V2624"/>
  <c r="Q2625"/>
  <c r="R2625"/>
  <c r="S2625"/>
  <c r="T2625"/>
  <c r="U2625"/>
  <c r="V2625"/>
  <c r="Q2626"/>
  <c r="R2626"/>
  <c r="S2626"/>
  <c r="T2626"/>
  <c r="U2626"/>
  <c r="V2626"/>
  <c r="Q2627"/>
  <c r="R2627"/>
  <c r="S2627"/>
  <c r="T2627"/>
  <c r="U2627"/>
  <c r="V2627"/>
  <c r="Q2628"/>
  <c r="R2628"/>
  <c r="S2628"/>
  <c r="T2628"/>
  <c r="U2628"/>
  <c r="V2628"/>
  <c r="Q2629"/>
  <c r="R2629"/>
  <c r="S2629"/>
  <c r="T2629"/>
  <c r="U2629"/>
  <c r="V2629"/>
  <c r="Q2630"/>
  <c r="R2630"/>
  <c r="S2630"/>
  <c r="T2630"/>
  <c r="U2630"/>
  <c r="V2630"/>
  <c r="Q2631"/>
  <c r="R2631"/>
  <c r="S2631"/>
  <c r="T2631"/>
  <c r="U2631"/>
  <c r="V2631"/>
  <c r="Q2632"/>
  <c r="R2632"/>
  <c r="S2632"/>
  <c r="T2632"/>
  <c r="U2632"/>
  <c r="V2632"/>
  <c r="Q2633"/>
  <c r="R2633"/>
  <c r="S2633"/>
  <c r="T2633"/>
  <c r="U2633"/>
  <c r="V2633"/>
  <c r="Q2634"/>
  <c r="R2634"/>
  <c r="S2634"/>
  <c r="T2634"/>
  <c r="U2634"/>
  <c r="V2634"/>
  <c r="Q2635"/>
  <c r="R2635"/>
  <c r="S2635"/>
  <c r="T2635"/>
  <c r="U2635"/>
  <c r="V2635"/>
  <c r="Q2636"/>
  <c r="R2636"/>
  <c r="S2636"/>
  <c r="T2636"/>
  <c r="U2636"/>
  <c r="V2636"/>
  <c r="Q2637"/>
  <c r="R2637"/>
  <c r="S2637"/>
  <c r="T2637"/>
  <c r="U2637"/>
  <c r="V2637"/>
  <c r="Q2638"/>
  <c r="R2638"/>
  <c r="S2638"/>
  <c r="T2638"/>
  <c r="U2638"/>
  <c r="V2638"/>
  <c r="Q2639"/>
  <c r="R2639"/>
  <c r="S2639"/>
  <c r="T2639"/>
  <c r="U2639"/>
  <c r="V2639"/>
  <c r="Q2640"/>
  <c r="R2640"/>
  <c r="S2640"/>
  <c r="T2640"/>
  <c r="U2640"/>
  <c r="V2640"/>
  <c r="Q2641"/>
  <c r="R2641"/>
  <c r="S2641"/>
  <c r="T2641"/>
  <c r="U2641"/>
  <c r="V2641"/>
  <c r="Q2642"/>
  <c r="R2642"/>
  <c r="S2642"/>
  <c r="T2642"/>
  <c r="U2642"/>
  <c r="V2642"/>
  <c r="Q2643"/>
  <c r="R2643"/>
  <c r="S2643"/>
  <c r="T2643"/>
  <c r="U2643"/>
  <c r="V2643"/>
  <c r="Q2644"/>
  <c r="R2644"/>
  <c r="S2644"/>
  <c r="T2644"/>
  <c r="U2644"/>
  <c r="V2644"/>
  <c r="Q2645"/>
  <c r="R2645"/>
  <c r="S2645"/>
  <c r="T2645"/>
  <c r="U2645"/>
  <c r="V2645"/>
  <c r="Q2646"/>
  <c r="R2646"/>
  <c r="S2646"/>
  <c r="T2646"/>
  <c r="U2646"/>
  <c r="V2646"/>
  <c r="Q2647"/>
  <c r="R2647"/>
  <c r="S2647"/>
  <c r="T2647"/>
  <c r="U2647"/>
  <c r="V2647"/>
  <c r="Q2648"/>
  <c r="R2648"/>
  <c r="S2648"/>
  <c r="T2648"/>
  <c r="U2648"/>
  <c r="V2648"/>
  <c r="Q2649"/>
  <c r="R2649"/>
  <c r="S2649"/>
  <c r="T2649"/>
  <c r="U2649"/>
  <c r="V2649"/>
  <c r="Q2650"/>
  <c r="R2650"/>
  <c r="S2650"/>
  <c r="T2650"/>
  <c r="U2650"/>
  <c r="V2650"/>
  <c r="Q2651"/>
  <c r="R2651"/>
  <c r="S2651"/>
  <c r="T2651"/>
  <c r="U2651"/>
  <c r="V2651"/>
  <c r="Q2652"/>
  <c r="R2652"/>
  <c r="S2652"/>
  <c r="T2652"/>
  <c r="U2652"/>
  <c r="V2652"/>
  <c r="Q2653"/>
  <c r="R2653"/>
  <c r="S2653"/>
  <c r="T2653"/>
  <c r="U2653"/>
  <c r="V2653"/>
  <c r="Q2654"/>
  <c r="R2654"/>
  <c r="S2654"/>
  <c r="T2654"/>
  <c r="U2654"/>
  <c r="V2654"/>
  <c r="Q2655"/>
  <c r="R2655"/>
  <c r="S2655"/>
  <c r="T2655"/>
  <c r="U2655"/>
  <c r="V2655"/>
  <c r="Q2656"/>
  <c r="R2656"/>
  <c r="S2656"/>
  <c r="T2656"/>
  <c r="U2656"/>
  <c r="V2656"/>
  <c r="Q2657"/>
  <c r="R2657"/>
  <c r="S2657"/>
  <c r="T2657"/>
  <c r="U2657"/>
  <c r="V2657"/>
  <c r="Q2658"/>
  <c r="R2658"/>
  <c r="S2658"/>
  <c r="T2658"/>
  <c r="U2658"/>
  <c r="V2658"/>
  <c r="Q2659"/>
  <c r="R2659"/>
  <c r="S2659"/>
  <c r="T2659"/>
  <c r="U2659"/>
  <c r="V2659"/>
  <c r="Q2660"/>
  <c r="R2660"/>
  <c r="S2660"/>
  <c r="T2660"/>
  <c r="U2660"/>
  <c r="V2660"/>
  <c r="Q2661"/>
  <c r="R2661"/>
  <c r="S2661"/>
  <c r="T2661"/>
  <c r="U2661"/>
  <c r="V2661"/>
  <c r="Q2662"/>
  <c r="R2662"/>
  <c r="S2662"/>
  <c r="T2662"/>
  <c r="U2662"/>
  <c r="V2662"/>
  <c r="Q2663"/>
  <c r="R2663"/>
  <c r="S2663"/>
  <c r="T2663"/>
  <c r="U2663"/>
  <c r="V2663"/>
  <c r="Q2664"/>
  <c r="R2664"/>
  <c r="S2664"/>
  <c r="T2664"/>
  <c r="U2664"/>
  <c r="V2664"/>
  <c r="Q2665"/>
  <c r="R2665"/>
  <c r="S2665"/>
  <c r="T2665"/>
  <c r="U2665"/>
  <c r="V2665"/>
  <c r="Q2666"/>
  <c r="R2666"/>
  <c r="S2666"/>
  <c r="T2666"/>
  <c r="U2666"/>
  <c r="V2666"/>
  <c r="Q2667"/>
  <c r="R2667"/>
  <c r="S2667"/>
  <c r="T2667"/>
  <c r="U2667"/>
  <c r="V2667"/>
  <c r="Q2668"/>
  <c r="R2668"/>
  <c r="S2668"/>
  <c r="T2668"/>
  <c r="U2668"/>
  <c r="V2668"/>
  <c r="Q2669"/>
  <c r="R2669"/>
  <c r="S2669"/>
  <c r="T2669"/>
  <c r="U2669"/>
  <c r="V2669"/>
  <c r="Q2670"/>
  <c r="R2670"/>
  <c r="S2670"/>
  <c r="T2670"/>
  <c r="U2670"/>
  <c r="V2670"/>
  <c r="Q2671"/>
  <c r="R2671"/>
  <c r="S2671"/>
  <c r="T2671"/>
  <c r="U2671"/>
  <c r="V2671"/>
  <c r="Q2672"/>
  <c r="R2672"/>
  <c r="S2672"/>
  <c r="T2672"/>
  <c r="U2672"/>
  <c r="V2672"/>
  <c r="Q2673"/>
  <c r="R2673"/>
  <c r="S2673"/>
  <c r="T2673"/>
  <c r="U2673"/>
  <c r="V2673"/>
  <c r="Q2674"/>
  <c r="R2674"/>
  <c r="S2674"/>
  <c r="T2674"/>
  <c r="U2674"/>
  <c r="V2674"/>
  <c r="Q2675"/>
  <c r="R2675"/>
  <c r="S2675"/>
  <c r="T2675"/>
  <c r="U2675"/>
  <c r="V2675"/>
  <c r="Q2676"/>
  <c r="R2676"/>
  <c r="S2676"/>
  <c r="T2676"/>
  <c r="U2676"/>
  <c r="V2676"/>
  <c r="Q2677"/>
  <c r="R2677"/>
  <c r="S2677"/>
  <c r="T2677"/>
  <c r="U2677"/>
  <c r="V2677"/>
  <c r="Q2678"/>
  <c r="R2678"/>
  <c r="S2678"/>
  <c r="T2678"/>
  <c r="U2678"/>
  <c r="V2678"/>
  <c r="Q2679"/>
  <c r="R2679"/>
  <c r="S2679"/>
  <c r="T2679"/>
  <c r="U2679"/>
  <c r="V2679"/>
  <c r="Q2680"/>
  <c r="R2680"/>
  <c r="S2680"/>
  <c r="T2680"/>
  <c r="U2680"/>
  <c r="V2680"/>
  <c r="Q2681"/>
  <c r="R2681"/>
  <c r="S2681"/>
  <c r="T2681"/>
  <c r="U2681"/>
  <c r="V2681"/>
  <c r="Q2682"/>
  <c r="R2682"/>
  <c r="S2682"/>
  <c r="T2682"/>
  <c r="U2682"/>
  <c r="V2682"/>
  <c r="Q2683"/>
  <c r="R2683"/>
  <c r="S2683"/>
  <c r="T2683"/>
  <c r="U2683"/>
  <c r="V2683"/>
  <c r="Q2684"/>
  <c r="R2684"/>
  <c r="S2684"/>
  <c r="T2684"/>
  <c r="U2684"/>
  <c r="V2684"/>
  <c r="Q2685"/>
  <c r="R2685"/>
  <c r="S2685"/>
  <c r="T2685"/>
  <c r="U2685"/>
  <c r="V2685"/>
  <c r="Q2686"/>
  <c r="R2686"/>
  <c r="S2686"/>
  <c r="T2686"/>
  <c r="U2686"/>
  <c r="V2686"/>
  <c r="Q2687"/>
  <c r="R2687"/>
  <c r="S2687"/>
  <c r="T2687"/>
  <c r="U2687"/>
  <c r="V2687"/>
  <c r="Q2688"/>
  <c r="R2688"/>
  <c r="S2688"/>
  <c r="T2688"/>
  <c r="U2688"/>
  <c r="V2688"/>
  <c r="Q2689"/>
  <c r="R2689"/>
  <c r="S2689"/>
  <c r="T2689"/>
  <c r="U2689"/>
  <c r="V2689"/>
  <c r="Q2690"/>
  <c r="R2690"/>
  <c r="S2690"/>
  <c r="T2690"/>
  <c r="U2690"/>
  <c r="V2690"/>
  <c r="Q2691"/>
  <c r="R2691"/>
  <c r="S2691"/>
  <c r="T2691"/>
  <c r="U2691"/>
  <c r="V2691"/>
  <c r="Q2692"/>
  <c r="R2692"/>
  <c r="S2692"/>
  <c r="T2692"/>
  <c r="U2692"/>
  <c r="V2692"/>
  <c r="Q2693"/>
  <c r="R2693"/>
  <c r="S2693"/>
  <c r="T2693"/>
  <c r="U2693"/>
  <c r="V2693"/>
  <c r="Q2694"/>
  <c r="R2694"/>
  <c r="S2694"/>
  <c r="T2694"/>
  <c r="U2694"/>
  <c r="V2694"/>
  <c r="Q2695"/>
  <c r="R2695"/>
  <c r="S2695"/>
  <c r="T2695"/>
  <c r="U2695"/>
  <c r="V2695"/>
  <c r="Q2696"/>
  <c r="R2696"/>
  <c r="S2696"/>
  <c r="T2696"/>
  <c r="U2696"/>
  <c r="V2696"/>
  <c r="Q2697"/>
  <c r="R2697"/>
  <c r="S2697"/>
  <c r="T2697"/>
  <c r="U2697"/>
  <c r="V2697"/>
  <c r="Q2698"/>
  <c r="R2698"/>
  <c r="S2698"/>
  <c r="T2698"/>
  <c r="U2698"/>
  <c r="V2698"/>
  <c r="Q2699"/>
  <c r="R2699"/>
  <c r="S2699"/>
  <c r="T2699"/>
  <c r="U2699"/>
  <c r="V2699"/>
  <c r="Q2700"/>
  <c r="R2700"/>
  <c r="S2700"/>
  <c r="T2700"/>
  <c r="U2700"/>
  <c r="V2700"/>
  <c r="Q2701"/>
  <c r="R2701"/>
  <c r="S2701"/>
  <c r="T2701"/>
  <c r="U2701"/>
  <c r="V2701"/>
  <c r="Q2702"/>
  <c r="R2702"/>
  <c r="S2702"/>
  <c r="T2702"/>
  <c r="U2702"/>
  <c r="V2702"/>
  <c r="Q2703"/>
  <c r="R2703"/>
  <c r="S2703"/>
  <c r="T2703"/>
  <c r="U2703"/>
  <c r="V2703"/>
  <c r="Q2704"/>
  <c r="R2704"/>
  <c r="S2704"/>
  <c r="T2704"/>
  <c r="U2704"/>
  <c r="V2704"/>
  <c r="Q2705"/>
  <c r="R2705"/>
  <c r="S2705"/>
  <c r="T2705"/>
  <c r="U2705"/>
  <c r="V2705"/>
  <c r="Q2706"/>
  <c r="R2706"/>
  <c r="S2706"/>
  <c r="T2706"/>
  <c r="U2706"/>
  <c r="V2706"/>
  <c r="Q2707"/>
  <c r="R2707"/>
  <c r="S2707"/>
  <c r="T2707"/>
  <c r="U2707"/>
  <c r="V2707"/>
  <c r="Q2708"/>
  <c r="R2708"/>
  <c r="S2708"/>
  <c r="T2708"/>
  <c r="U2708"/>
  <c r="V2708"/>
  <c r="Q2709"/>
  <c r="R2709"/>
  <c r="S2709"/>
  <c r="T2709"/>
  <c r="U2709"/>
  <c r="V2709"/>
  <c r="Q2710"/>
  <c r="R2710"/>
  <c r="S2710"/>
  <c r="T2710"/>
  <c r="U2710"/>
  <c r="V2710"/>
  <c r="Q2711"/>
  <c r="R2711"/>
  <c r="S2711"/>
  <c r="T2711"/>
  <c r="U2711"/>
  <c r="V2711"/>
  <c r="Q2712"/>
  <c r="R2712"/>
  <c r="S2712"/>
  <c r="T2712"/>
  <c r="U2712"/>
  <c r="V2712"/>
  <c r="Q2713"/>
  <c r="R2713"/>
  <c r="S2713"/>
  <c r="T2713"/>
  <c r="U2713"/>
  <c r="V2713"/>
  <c r="Q2714"/>
  <c r="R2714"/>
  <c r="S2714"/>
  <c r="T2714"/>
  <c r="U2714"/>
  <c r="V2714"/>
  <c r="Q2715"/>
  <c r="R2715"/>
  <c r="S2715"/>
  <c r="T2715"/>
  <c r="U2715"/>
  <c r="V2715"/>
  <c r="Q2716"/>
  <c r="R2716"/>
  <c r="S2716"/>
  <c r="T2716"/>
  <c r="U2716"/>
  <c r="V2716"/>
  <c r="Q2717"/>
  <c r="R2717"/>
  <c r="S2717"/>
  <c r="T2717"/>
  <c r="U2717"/>
  <c r="V2717"/>
  <c r="Q2718"/>
  <c r="R2718"/>
  <c r="S2718"/>
  <c r="T2718"/>
  <c r="U2718"/>
  <c r="V2718"/>
  <c r="Q2719"/>
  <c r="R2719"/>
  <c r="S2719"/>
  <c r="T2719"/>
  <c r="U2719"/>
  <c r="V2719"/>
  <c r="Q2720"/>
  <c r="R2720"/>
  <c r="S2720"/>
  <c r="T2720"/>
  <c r="U2720"/>
  <c r="V2720"/>
  <c r="Q2721"/>
  <c r="R2721"/>
  <c r="S2721"/>
  <c r="T2721"/>
  <c r="U2721"/>
  <c r="V2721"/>
  <c r="Q2722"/>
  <c r="R2722"/>
  <c r="S2722"/>
  <c r="T2722"/>
  <c r="U2722"/>
  <c r="V2722"/>
  <c r="Q2723"/>
  <c r="R2723"/>
  <c r="S2723"/>
  <c r="T2723"/>
  <c r="U2723"/>
  <c r="V2723"/>
  <c r="Q2724"/>
  <c r="R2724"/>
  <c r="S2724"/>
  <c r="T2724"/>
  <c r="U2724"/>
  <c r="V2724"/>
  <c r="Q2725"/>
  <c r="R2725"/>
  <c r="S2725"/>
  <c r="T2725"/>
  <c r="U2725"/>
  <c r="V2725"/>
  <c r="Q2726"/>
  <c r="R2726"/>
  <c r="S2726"/>
  <c r="T2726"/>
  <c r="U2726"/>
  <c r="V2726"/>
  <c r="Q2727"/>
  <c r="R2727"/>
  <c r="S2727"/>
  <c r="T2727"/>
  <c r="U2727"/>
  <c r="V2727"/>
  <c r="Q2728"/>
  <c r="R2728"/>
  <c r="S2728"/>
  <c r="T2728"/>
  <c r="U2728"/>
  <c r="V2728"/>
  <c r="Q2729"/>
  <c r="R2729"/>
  <c r="S2729"/>
  <c r="T2729"/>
  <c r="U2729"/>
  <c r="V2729"/>
  <c r="Q2730"/>
  <c r="R2730"/>
  <c r="S2730"/>
  <c r="T2730"/>
  <c r="U2730"/>
  <c r="V2730"/>
  <c r="Q2731"/>
  <c r="R2731"/>
  <c r="S2731"/>
  <c r="T2731"/>
  <c r="U2731"/>
  <c r="V2731"/>
  <c r="Q2732"/>
  <c r="R2732"/>
  <c r="S2732"/>
  <c r="T2732"/>
  <c r="U2732"/>
  <c r="V2732"/>
  <c r="Q2733"/>
  <c r="R2733"/>
  <c r="S2733"/>
  <c r="T2733"/>
  <c r="U2733"/>
  <c r="V2733"/>
  <c r="Q2734"/>
  <c r="R2734"/>
  <c r="S2734"/>
  <c r="T2734"/>
  <c r="U2734"/>
  <c r="V2734"/>
  <c r="Q2735"/>
  <c r="R2735"/>
  <c r="S2735"/>
  <c r="T2735"/>
  <c r="U2735"/>
  <c r="V2735"/>
  <c r="Q2736"/>
  <c r="R2736"/>
  <c r="S2736"/>
  <c r="T2736"/>
  <c r="U2736"/>
  <c r="V2736"/>
  <c r="Q2737"/>
  <c r="R2737"/>
  <c r="S2737"/>
  <c r="T2737"/>
  <c r="U2737"/>
  <c r="V2737"/>
  <c r="Q2738"/>
  <c r="R2738"/>
  <c r="S2738"/>
  <c r="T2738"/>
  <c r="U2738"/>
  <c r="V2738"/>
  <c r="Q2739"/>
  <c r="R2739"/>
  <c r="S2739"/>
  <c r="T2739"/>
  <c r="U2739"/>
  <c r="V2739"/>
  <c r="Q2740"/>
  <c r="R2740"/>
  <c r="S2740"/>
  <c r="T2740"/>
  <c r="U2740"/>
  <c r="V2740"/>
  <c r="Q2741"/>
  <c r="R2741"/>
  <c r="S2741"/>
  <c r="T2741"/>
  <c r="U2741"/>
  <c r="V2741"/>
  <c r="Q2742"/>
  <c r="R2742"/>
  <c r="S2742"/>
  <c r="T2742"/>
  <c r="U2742"/>
  <c r="V2742"/>
  <c r="Q2743"/>
  <c r="R2743"/>
  <c r="S2743"/>
  <c r="T2743"/>
  <c r="U2743"/>
  <c r="V2743"/>
  <c r="Q2744"/>
  <c r="R2744"/>
  <c r="S2744"/>
  <c r="T2744"/>
  <c r="U2744"/>
  <c r="V2744"/>
  <c r="Q2745"/>
  <c r="R2745"/>
  <c r="S2745"/>
  <c r="T2745"/>
  <c r="U2745"/>
  <c r="V2745"/>
  <c r="Q2746"/>
  <c r="R2746"/>
  <c r="S2746"/>
  <c r="T2746"/>
  <c r="U2746"/>
  <c r="V2746"/>
  <c r="Q2747"/>
  <c r="R2747"/>
  <c r="S2747"/>
  <c r="T2747"/>
  <c r="U2747"/>
  <c r="V2747"/>
  <c r="Q2748"/>
  <c r="R2748"/>
  <c r="S2748"/>
  <c r="T2748"/>
  <c r="U2748"/>
  <c r="V2748"/>
  <c r="Q2749"/>
  <c r="R2749"/>
  <c r="S2749"/>
  <c r="T2749"/>
  <c r="U2749"/>
  <c r="V2749"/>
  <c r="Q2750"/>
  <c r="R2750"/>
  <c r="S2750"/>
  <c r="T2750"/>
  <c r="U2750"/>
  <c r="V2750"/>
  <c r="Q2751"/>
  <c r="R2751"/>
  <c r="S2751"/>
  <c r="T2751"/>
  <c r="U2751"/>
  <c r="V2751"/>
  <c r="Q2752"/>
  <c r="R2752"/>
  <c r="S2752"/>
  <c r="T2752"/>
  <c r="U2752"/>
  <c r="V2752"/>
  <c r="Q2753"/>
  <c r="R2753"/>
  <c r="S2753"/>
  <c r="T2753"/>
  <c r="U2753"/>
  <c r="V2753"/>
  <c r="Q2754"/>
  <c r="R2754"/>
  <c r="S2754"/>
  <c r="T2754"/>
  <c r="U2754"/>
  <c r="V2754"/>
  <c r="Q2755"/>
  <c r="R2755"/>
  <c r="S2755"/>
  <c r="T2755"/>
  <c r="U2755"/>
  <c r="V2755"/>
  <c r="Q2756"/>
  <c r="R2756"/>
  <c r="S2756"/>
  <c r="T2756"/>
  <c r="U2756"/>
  <c r="V2756"/>
  <c r="Q2757"/>
  <c r="R2757"/>
  <c r="S2757"/>
  <c r="T2757"/>
  <c r="U2757"/>
  <c r="V2757"/>
  <c r="Q2758"/>
  <c r="R2758"/>
  <c r="S2758"/>
  <c r="T2758"/>
  <c r="U2758"/>
  <c r="V2758"/>
  <c r="Q2759"/>
  <c r="R2759"/>
  <c r="S2759"/>
  <c r="T2759"/>
  <c r="U2759"/>
  <c r="V2759"/>
  <c r="Q2760"/>
  <c r="R2760"/>
  <c r="S2760"/>
  <c r="T2760"/>
  <c r="U2760"/>
  <c r="V2760"/>
  <c r="Q2761"/>
  <c r="R2761"/>
  <c r="S2761"/>
  <c r="T2761"/>
  <c r="U2761"/>
  <c r="V2761"/>
  <c r="Q2762"/>
  <c r="R2762"/>
  <c r="S2762"/>
  <c r="T2762"/>
  <c r="U2762"/>
  <c r="V2762"/>
  <c r="Q2763"/>
  <c r="R2763"/>
  <c r="S2763"/>
  <c r="T2763"/>
  <c r="U2763"/>
  <c r="V2763"/>
  <c r="Q2764"/>
  <c r="R2764"/>
  <c r="S2764"/>
  <c r="T2764"/>
  <c r="U2764"/>
  <c r="V2764"/>
  <c r="Q2765"/>
  <c r="R2765"/>
  <c r="S2765"/>
  <c r="T2765"/>
  <c r="U2765"/>
  <c r="V2765"/>
  <c r="Q2766"/>
  <c r="R2766"/>
  <c r="S2766"/>
  <c r="T2766"/>
  <c r="U2766"/>
  <c r="V2766"/>
  <c r="Q2767"/>
  <c r="R2767"/>
  <c r="S2767"/>
  <c r="T2767"/>
  <c r="U2767"/>
  <c r="V2767"/>
  <c r="Q2768"/>
  <c r="R2768"/>
  <c r="S2768"/>
  <c r="T2768"/>
  <c r="U2768"/>
  <c r="V2768"/>
  <c r="Q2769"/>
  <c r="R2769"/>
  <c r="S2769"/>
  <c r="T2769"/>
  <c r="U2769"/>
  <c r="V2769"/>
  <c r="Q2770"/>
  <c r="R2770"/>
  <c r="S2770"/>
  <c r="T2770"/>
  <c r="U2770"/>
  <c r="V2770"/>
  <c r="Q2771"/>
  <c r="R2771"/>
  <c r="S2771"/>
  <c r="T2771"/>
  <c r="U2771"/>
  <c r="V2771"/>
  <c r="Q2772"/>
  <c r="R2772"/>
  <c r="S2772"/>
  <c r="T2772"/>
  <c r="U2772"/>
  <c r="V2772"/>
  <c r="Q2773"/>
  <c r="R2773"/>
  <c r="S2773"/>
  <c r="T2773"/>
  <c r="U2773"/>
  <c r="V2773"/>
  <c r="Q2774"/>
  <c r="R2774"/>
  <c r="S2774"/>
  <c r="T2774"/>
  <c r="U2774"/>
  <c r="V2774"/>
  <c r="Q2775"/>
  <c r="R2775"/>
  <c r="S2775"/>
  <c r="T2775"/>
  <c r="U2775"/>
  <c r="V2775"/>
  <c r="Q2776"/>
  <c r="R2776"/>
  <c r="S2776"/>
  <c r="T2776"/>
  <c r="U2776"/>
  <c r="V2776"/>
  <c r="Q2777"/>
  <c r="R2777"/>
  <c r="S2777"/>
  <c r="T2777"/>
  <c r="U2777"/>
  <c r="V2777"/>
  <c r="Q2778"/>
  <c r="R2778"/>
  <c r="S2778"/>
  <c r="T2778"/>
  <c r="U2778"/>
  <c r="V2778"/>
  <c r="Q2779"/>
  <c r="R2779"/>
  <c r="S2779"/>
  <c r="T2779"/>
  <c r="U2779"/>
  <c r="V2779"/>
  <c r="Q2780"/>
  <c r="R2780"/>
  <c r="S2780"/>
  <c r="T2780"/>
  <c r="U2780"/>
  <c r="V2780"/>
  <c r="Q2781"/>
  <c r="R2781"/>
  <c r="S2781"/>
  <c r="T2781"/>
  <c r="U2781"/>
  <c r="V2781"/>
  <c r="Q2782"/>
  <c r="R2782"/>
  <c r="S2782"/>
  <c r="T2782"/>
  <c r="U2782"/>
  <c r="V2782"/>
  <c r="Q2783"/>
  <c r="R2783"/>
  <c r="S2783"/>
  <c r="T2783"/>
  <c r="U2783"/>
  <c r="V2783"/>
  <c r="Q2784"/>
  <c r="R2784"/>
  <c r="S2784"/>
  <c r="T2784"/>
  <c r="U2784"/>
  <c r="V2784"/>
  <c r="Q2785"/>
  <c r="R2785"/>
  <c r="S2785"/>
  <c r="T2785"/>
  <c r="U2785"/>
  <c r="V2785"/>
  <c r="Q2786"/>
  <c r="R2786"/>
  <c r="S2786"/>
  <c r="T2786"/>
  <c r="U2786"/>
  <c r="V2786"/>
  <c r="Q2787"/>
  <c r="R2787"/>
  <c r="S2787"/>
  <c r="T2787"/>
  <c r="U2787"/>
  <c r="V2787"/>
  <c r="Q2788"/>
  <c r="R2788"/>
  <c r="S2788"/>
  <c r="T2788"/>
  <c r="U2788"/>
  <c r="V2788"/>
  <c r="Q2789"/>
  <c r="R2789"/>
  <c r="S2789"/>
  <c r="T2789"/>
  <c r="U2789"/>
  <c r="V2789"/>
  <c r="Q2790"/>
  <c r="R2790"/>
  <c r="S2790"/>
  <c r="T2790"/>
  <c r="U2790"/>
  <c r="V2790"/>
  <c r="Q2791"/>
  <c r="R2791"/>
  <c r="S2791"/>
  <c r="T2791"/>
  <c r="U2791"/>
  <c r="V2791"/>
  <c r="Q2792"/>
  <c r="R2792"/>
  <c r="S2792"/>
  <c r="T2792"/>
  <c r="U2792"/>
  <c r="V2792"/>
  <c r="Q2793"/>
  <c r="R2793"/>
  <c r="S2793"/>
  <c r="T2793"/>
  <c r="U2793"/>
  <c r="V2793"/>
  <c r="Q2794"/>
  <c r="R2794"/>
  <c r="S2794"/>
  <c r="T2794"/>
  <c r="U2794"/>
  <c r="V2794"/>
  <c r="Q2795"/>
  <c r="R2795"/>
  <c r="S2795"/>
  <c r="T2795"/>
  <c r="U2795"/>
  <c r="V2795"/>
  <c r="Q2796"/>
  <c r="R2796"/>
  <c r="S2796"/>
  <c r="T2796"/>
  <c r="U2796"/>
  <c r="V2796"/>
  <c r="Q2797"/>
  <c r="R2797"/>
  <c r="S2797"/>
  <c r="T2797"/>
  <c r="U2797"/>
  <c r="V2797"/>
  <c r="Q2798"/>
  <c r="R2798"/>
  <c r="S2798"/>
  <c r="T2798"/>
  <c r="U2798"/>
  <c r="V2798"/>
  <c r="Q2799"/>
  <c r="R2799"/>
  <c r="S2799"/>
  <c r="T2799"/>
  <c r="U2799"/>
  <c r="V2799"/>
  <c r="Q2800"/>
  <c r="R2800"/>
  <c r="S2800"/>
  <c r="T2800"/>
  <c r="U2800"/>
  <c r="V2800"/>
  <c r="Q2801"/>
  <c r="R2801"/>
  <c r="S2801"/>
  <c r="T2801"/>
  <c r="U2801"/>
  <c r="V2801"/>
  <c r="Q2802"/>
  <c r="R2802"/>
  <c r="S2802"/>
  <c r="T2802"/>
  <c r="U2802"/>
  <c r="V2802"/>
  <c r="Q2803"/>
  <c r="R2803"/>
  <c r="S2803"/>
  <c r="T2803"/>
  <c r="U2803"/>
  <c r="V2803"/>
  <c r="Q2804"/>
  <c r="R2804"/>
  <c r="S2804"/>
  <c r="T2804"/>
  <c r="U2804"/>
  <c r="V2804"/>
  <c r="Q2805"/>
  <c r="R2805"/>
  <c r="S2805"/>
  <c r="T2805"/>
  <c r="U2805"/>
  <c r="V2805"/>
  <c r="Q2806"/>
  <c r="R2806"/>
  <c r="S2806"/>
  <c r="T2806"/>
  <c r="U2806"/>
  <c r="V2806"/>
  <c r="Q2807"/>
  <c r="R2807"/>
  <c r="S2807"/>
  <c r="T2807"/>
  <c r="U2807"/>
  <c r="V2807"/>
  <c r="Q2808"/>
  <c r="R2808"/>
  <c r="S2808"/>
  <c r="T2808"/>
  <c r="U2808"/>
  <c r="V2808"/>
  <c r="Q2809"/>
  <c r="R2809"/>
  <c r="S2809"/>
  <c r="T2809"/>
  <c r="U2809"/>
  <c r="V2809"/>
  <c r="Q2810"/>
  <c r="R2810"/>
  <c r="S2810"/>
  <c r="T2810"/>
  <c r="U2810"/>
  <c r="V2810"/>
  <c r="Q2811"/>
  <c r="R2811"/>
  <c r="S2811"/>
  <c r="T2811"/>
  <c r="U2811"/>
  <c r="V2811"/>
  <c r="Q2812"/>
  <c r="R2812"/>
  <c r="S2812"/>
  <c r="T2812"/>
  <c r="U2812"/>
  <c r="V2812"/>
  <c r="Q2813"/>
  <c r="R2813"/>
  <c r="S2813"/>
  <c r="T2813"/>
  <c r="U2813"/>
  <c r="V2813"/>
  <c r="Q2814"/>
  <c r="R2814"/>
  <c r="S2814"/>
  <c r="T2814"/>
  <c r="U2814"/>
  <c r="V2814"/>
  <c r="Q2815"/>
  <c r="R2815"/>
  <c r="S2815"/>
  <c r="T2815"/>
  <c r="U2815"/>
  <c r="V2815"/>
  <c r="Q2816"/>
  <c r="R2816"/>
  <c r="S2816"/>
  <c r="T2816"/>
  <c r="U2816"/>
  <c r="V2816"/>
  <c r="Q2817"/>
  <c r="R2817"/>
  <c r="S2817"/>
  <c r="T2817"/>
  <c r="U2817"/>
  <c r="V2817"/>
  <c r="Q2818"/>
  <c r="R2818"/>
  <c r="S2818"/>
  <c r="T2818"/>
  <c r="U2818"/>
  <c r="V2818"/>
  <c r="Q2819"/>
  <c r="R2819"/>
  <c r="S2819"/>
  <c r="T2819"/>
  <c r="U2819"/>
  <c r="V2819"/>
  <c r="Q2820"/>
  <c r="R2820"/>
  <c r="S2820"/>
  <c r="T2820"/>
  <c r="U2820"/>
  <c r="V2820"/>
  <c r="Q2821"/>
  <c r="R2821"/>
  <c r="S2821"/>
  <c r="T2821"/>
  <c r="U2821"/>
  <c r="V2821"/>
  <c r="Q2822"/>
  <c r="R2822"/>
  <c r="S2822"/>
  <c r="T2822"/>
  <c r="U2822"/>
  <c r="V2822"/>
  <c r="Q2823"/>
  <c r="R2823"/>
  <c r="S2823"/>
  <c r="T2823"/>
  <c r="U2823"/>
  <c r="V2823"/>
  <c r="Q2824"/>
  <c r="R2824"/>
  <c r="S2824"/>
  <c r="T2824"/>
  <c r="U2824"/>
  <c r="V2824"/>
  <c r="Q2825"/>
  <c r="R2825"/>
  <c r="S2825"/>
  <c r="T2825"/>
  <c r="U2825"/>
  <c r="V2825"/>
  <c r="Q2826"/>
  <c r="R2826"/>
  <c r="S2826"/>
  <c r="T2826"/>
  <c r="U2826"/>
  <c r="V2826"/>
  <c r="Q2827"/>
  <c r="R2827"/>
  <c r="S2827"/>
  <c r="T2827"/>
  <c r="U2827"/>
  <c r="V2827"/>
  <c r="Q2828"/>
  <c r="R2828"/>
  <c r="S2828"/>
  <c r="T2828"/>
  <c r="U2828"/>
  <c r="V2828"/>
  <c r="Q2829"/>
  <c r="R2829"/>
  <c r="S2829"/>
  <c r="T2829"/>
  <c r="U2829"/>
  <c r="V2829"/>
  <c r="Q2830"/>
  <c r="R2830"/>
  <c r="S2830"/>
  <c r="T2830"/>
  <c r="U2830"/>
  <c r="V2830"/>
  <c r="Q2831"/>
  <c r="R2831"/>
  <c r="S2831"/>
  <c r="T2831"/>
  <c r="U2831"/>
  <c r="V2831"/>
  <c r="Q2832"/>
  <c r="R2832"/>
  <c r="S2832"/>
  <c r="T2832"/>
  <c r="U2832"/>
  <c r="V2832"/>
  <c r="Q2833"/>
  <c r="R2833"/>
  <c r="S2833"/>
  <c r="T2833"/>
  <c r="U2833"/>
  <c r="V2833"/>
  <c r="Q2834"/>
  <c r="R2834"/>
  <c r="S2834"/>
  <c r="T2834"/>
  <c r="U2834"/>
  <c r="V2834"/>
  <c r="Q2835"/>
  <c r="R2835"/>
  <c r="S2835"/>
  <c r="T2835"/>
  <c r="U2835"/>
  <c r="V2835"/>
  <c r="Q2836"/>
  <c r="R2836"/>
  <c r="S2836"/>
  <c r="T2836"/>
  <c r="U2836"/>
  <c r="V2836"/>
  <c r="Q2837"/>
  <c r="R2837"/>
  <c r="S2837"/>
  <c r="T2837"/>
  <c r="U2837"/>
  <c r="V2837"/>
  <c r="Q2838"/>
  <c r="R2838"/>
  <c r="S2838"/>
  <c r="T2838"/>
  <c r="U2838"/>
  <c r="V2838"/>
  <c r="Q2839"/>
  <c r="R2839"/>
  <c r="S2839"/>
  <c r="T2839"/>
  <c r="U2839"/>
  <c r="V2839"/>
  <c r="Q2840"/>
  <c r="R2840"/>
  <c r="S2840"/>
  <c r="T2840"/>
  <c r="U2840"/>
  <c r="V2840"/>
  <c r="Q2841"/>
  <c r="R2841"/>
  <c r="S2841"/>
  <c r="T2841"/>
  <c r="U2841"/>
  <c r="V2841"/>
  <c r="Q2842"/>
  <c r="R2842"/>
  <c r="S2842"/>
  <c r="T2842"/>
  <c r="U2842"/>
  <c r="V2842"/>
  <c r="Q2843"/>
  <c r="R2843"/>
  <c r="S2843"/>
  <c r="T2843"/>
  <c r="U2843"/>
  <c r="V2843"/>
  <c r="Q2844"/>
  <c r="R2844"/>
  <c r="S2844"/>
  <c r="T2844"/>
  <c r="U2844"/>
  <c r="V2844"/>
  <c r="Q2845"/>
  <c r="R2845"/>
  <c r="S2845"/>
  <c r="T2845"/>
  <c r="U2845"/>
  <c r="V2845"/>
  <c r="Q2846"/>
  <c r="R2846"/>
  <c r="S2846"/>
  <c r="T2846"/>
  <c r="U2846"/>
  <c r="V2846"/>
  <c r="Q2847"/>
  <c r="R2847"/>
  <c r="S2847"/>
  <c r="T2847"/>
  <c r="U2847"/>
  <c r="V2847"/>
  <c r="Q2848"/>
  <c r="R2848"/>
  <c r="S2848"/>
  <c r="T2848"/>
  <c r="U2848"/>
  <c r="V2848"/>
  <c r="Q2849"/>
  <c r="R2849"/>
  <c r="S2849"/>
  <c r="T2849"/>
  <c r="U2849"/>
  <c r="V2849"/>
  <c r="Q2850"/>
  <c r="R2850"/>
  <c r="S2850"/>
  <c r="T2850"/>
  <c r="U2850"/>
  <c r="V2850"/>
  <c r="Q2851"/>
  <c r="R2851"/>
  <c r="S2851"/>
  <c r="T2851"/>
  <c r="U2851"/>
  <c r="V2851"/>
  <c r="Q2852"/>
  <c r="R2852"/>
  <c r="S2852"/>
  <c r="T2852"/>
  <c r="U2852"/>
  <c r="V2852"/>
  <c r="Q2853"/>
  <c r="R2853"/>
  <c r="S2853"/>
  <c r="T2853"/>
  <c r="U2853"/>
  <c r="V2853"/>
  <c r="Q2854"/>
  <c r="R2854"/>
  <c r="S2854"/>
  <c r="T2854"/>
  <c r="U2854"/>
  <c r="V2854"/>
  <c r="Q2855"/>
  <c r="R2855"/>
  <c r="S2855"/>
  <c r="T2855"/>
  <c r="U2855"/>
  <c r="V2855"/>
  <c r="Q2856"/>
  <c r="R2856"/>
  <c r="S2856"/>
  <c r="T2856"/>
  <c r="U2856"/>
  <c r="V2856"/>
  <c r="Q2857"/>
  <c r="R2857"/>
  <c r="S2857"/>
  <c r="T2857"/>
  <c r="U2857"/>
  <c r="V2857"/>
  <c r="Q2858"/>
  <c r="R2858"/>
  <c r="S2858"/>
  <c r="T2858"/>
  <c r="U2858"/>
  <c r="V2858"/>
  <c r="Q2859"/>
  <c r="R2859"/>
  <c r="S2859"/>
  <c r="T2859"/>
  <c r="U2859"/>
  <c r="V2859"/>
  <c r="Q2860"/>
  <c r="R2860"/>
  <c r="S2860"/>
  <c r="T2860"/>
  <c r="U2860"/>
  <c r="V2860"/>
  <c r="Q2861"/>
  <c r="R2861"/>
  <c r="S2861"/>
  <c r="T2861"/>
  <c r="U2861"/>
  <c r="V2861"/>
  <c r="Q2862"/>
  <c r="R2862"/>
  <c r="S2862"/>
  <c r="T2862"/>
  <c r="U2862"/>
  <c r="V2862"/>
  <c r="Q2863"/>
  <c r="R2863"/>
  <c r="S2863"/>
  <c r="T2863"/>
  <c r="U2863"/>
  <c r="V2863"/>
  <c r="Q2864"/>
  <c r="R2864"/>
  <c r="S2864"/>
  <c r="T2864"/>
  <c r="U2864"/>
  <c r="V2864"/>
  <c r="Q2865"/>
  <c r="R2865"/>
  <c r="S2865"/>
  <c r="T2865"/>
  <c r="U2865"/>
  <c r="V2865"/>
  <c r="Q2866"/>
  <c r="R2866"/>
  <c r="S2866"/>
  <c r="T2866"/>
  <c r="U2866"/>
  <c r="V2866"/>
  <c r="Q2867"/>
  <c r="R2867"/>
  <c r="S2867"/>
  <c r="T2867"/>
  <c r="U2867"/>
  <c r="V2867"/>
  <c r="Q2868"/>
  <c r="R2868"/>
  <c r="S2868"/>
  <c r="T2868"/>
  <c r="U2868"/>
  <c r="V2868"/>
  <c r="Q2869"/>
  <c r="R2869"/>
  <c r="S2869"/>
  <c r="T2869"/>
  <c r="U2869"/>
  <c r="V2869"/>
  <c r="Q2870"/>
  <c r="R2870"/>
  <c r="S2870"/>
  <c r="T2870"/>
  <c r="U2870"/>
  <c r="V2870"/>
  <c r="Q2871"/>
  <c r="R2871"/>
  <c r="S2871"/>
  <c r="T2871"/>
  <c r="U2871"/>
  <c r="V2871"/>
  <c r="Q2872"/>
  <c r="R2872"/>
  <c r="S2872"/>
  <c r="T2872"/>
  <c r="U2872"/>
  <c r="V2872"/>
  <c r="Q2873"/>
  <c r="R2873"/>
  <c r="S2873"/>
  <c r="T2873"/>
  <c r="U2873"/>
  <c r="V2873"/>
  <c r="Q2874"/>
  <c r="R2874"/>
  <c r="S2874"/>
  <c r="T2874"/>
  <c r="U2874"/>
  <c r="V2874"/>
  <c r="Q2875"/>
  <c r="R2875"/>
  <c r="S2875"/>
  <c r="T2875"/>
  <c r="U2875"/>
  <c r="V2875"/>
  <c r="Q2876"/>
  <c r="R2876"/>
  <c r="S2876"/>
  <c r="T2876"/>
  <c r="U2876"/>
  <c r="V2876"/>
  <c r="Q2877"/>
  <c r="R2877"/>
  <c r="S2877"/>
  <c r="T2877"/>
  <c r="U2877"/>
  <c r="V2877"/>
  <c r="Q2878"/>
  <c r="R2878"/>
  <c r="S2878"/>
  <c r="T2878"/>
  <c r="U2878"/>
  <c r="V2878"/>
  <c r="Q2879"/>
  <c r="R2879"/>
  <c r="S2879"/>
  <c r="T2879"/>
  <c r="U2879"/>
  <c r="V2879"/>
  <c r="Q2880"/>
  <c r="R2880"/>
  <c r="S2880"/>
  <c r="T2880"/>
  <c r="U2880"/>
  <c r="V2880"/>
  <c r="Q2881"/>
  <c r="R2881"/>
  <c r="S2881"/>
  <c r="T2881"/>
  <c r="U2881"/>
  <c r="V2881"/>
  <c r="Q2882"/>
  <c r="R2882"/>
  <c r="S2882"/>
  <c r="T2882"/>
  <c r="U2882"/>
  <c r="V2882"/>
  <c r="Q2883"/>
  <c r="R2883"/>
  <c r="S2883"/>
  <c r="T2883"/>
  <c r="U2883"/>
  <c r="V2883"/>
  <c r="Q2884"/>
  <c r="R2884"/>
  <c r="S2884"/>
  <c r="T2884"/>
  <c r="U2884"/>
  <c r="V2884"/>
  <c r="Q2885"/>
  <c r="R2885"/>
  <c r="S2885"/>
  <c r="T2885"/>
  <c r="U2885"/>
  <c r="V2885"/>
  <c r="Q2886"/>
  <c r="R2886"/>
  <c r="S2886"/>
  <c r="T2886"/>
  <c r="U2886"/>
  <c r="V2886"/>
  <c r="Q2887"/>
  <c r="R2887"/>
  <c r="S2887"/>
  <c r="T2887"/>
  <c r="U2887"/>
  <c r="V2887"/>
  <c r="Q2888"/>
  <c r="R2888"/>
  <c r="S2888"/>
  <c r="T2888"/>
  <c r="U2888"/>
  <c r="V2888"/>
  <c r="Q2889"/>
  <c r="R2889"/>
  <c r="S2889"/>
  <c r="T2889"/>
  <c r="U2889"/>
  <c r="V2889"/>
  <c r="Q2890"/>
  <c r="R2890"/>
  <c r="S2890"/>
  <c r="T2890"/>
  <c r="U2890"/>
  <c r="V2890"/>
  <c r="Q2891"/>
  <c r="R2891"/>
  <c r="S2891"/>
  <c r="T2891"/>
  <c r="U2891"/>
  <c r="V2891"/>
  <c r="Q2892"/>
  <c r="R2892"/>
  <c r="S2892"/>
  <c r="T2892"/>
  <c r="U2892"/>
  <c r="V2892"/>
  <c r="Q2893"/>
  <c r="R2893"/>
  <c r="S2893"/>
  <c r="T2893"/>
  <c r="U2893"/>
  <c r="V2893"/>
  <c r="Q2894"/>
  <c r="R2894"/>
  <c r="S2894"/>
  <c r="T2894"/>
  <c r="U2894"/>
  <c r="V2894"/>
  <c r="Q2895"/>
  <c r="R2895"/>
  <c r="S2895"/>
  <c r="T2895"/>
  <c r="U2895"/>
  <c r="V2895"/>
  <c r="Q2896"/>
  <c r="R2896"/>
  <c r="S2896"/>
  <c r="T2896"/>
  <c r="U2896"/>
  <c r="V2896"/>
  <c r="Q2897"/>
  <c r="R2897"/>
  <c r="S2897"/>
  <c r="T2897"/>
  <c r="U2897"/>
  <c r="V2897"/>
  <c r="Q2898"/>
  <c r="R2898"/>
  <c r="S2898"/>
  <c r="T2898"/>
  <c r="U2898"/>
  <c r="V2898"/>
  <c r="Q2899"/>
  <c r="R2899"/>
  <c r="S2899"/>
  <c r="T2899"/>
  <c r="U2899"/>
  <c r="V2899"/>
  <c r="Q2900"/>
  <c r="R2900"/>
  <c r="S2900"/>
  <c r="T2900"/>
  <c r="U2900"/>
  <c r="V2900"/>
  <c r="Q2901"/>
  <c r="R2901"/>
  <c r="S2901"/>
  <c r="T2901"/>
  <c r="U2901"/>
  <c r="V2901"/>
  <c r="Q2902"/>
  <c r="R2902"/>
  <c r="S2902"/>
  <c r="T2902"/>
  <c r="U2902"/>
  <c r="V2902"/>
  <c r="Q2903"/>
  <c r="R2903"/>
  <c r="S2903"/>
  <c r="T2903"/>
  <c r="U2903"/>
  <c r="V2903"/>
  <c r="Q2904"/>
  <c r="R2904"/>
  <c r="S2904"/>
  <c r="T2904"/>
  <c r="U2904"/>
  <c r="V2904"/>
  <c r="Q2905"/>
  <c r="R2905"/>
  <c r="S2905"/>
  <c r="T2905"/>
  <c r="U2905"/>
  <c r="V2905"/>
  <c r="Q2906"/>
  <c r="R2906"/>
  <c r="S2906"/>
  <c r="T2906"/>
  <c r="U2906"/>
  <c r="V2906"/>
  <c r="Q2907"/>
  <c r="R2907"/>
  <c r="S2907"/>
  <c r="T2907"/>
  <c r="U2907"/>
  <c r="V2907"/>
  <c r="Q2908"/>
  <c r="R2908"/>
  <c r="S2908"/>
  <c r="T2908"/>
  <c r="U2908"/>
  <c r="V2908"/>
  <c r="Q2909"/>
  <c r="R2909"/>
  <c r="S2909"/>
  <c r="T2909"/>
  <c r="U2909"/>
  <c r="V2909"/>
  <c r="Q2910"/>
  <c r="R2910"/>
  <c r="S2910"/>
  <c r="T2910"/>
  <c r="U2910"/>
  <c r="V2910"/>
  <c r="Q2911"/>
  <c r="R2911"/>
  <c r="S2911"/>
  <c r="T2911"/>
  <c r="U2911"/>
  <c r="V2911"/>
  <c r="Q2912"/>
  <c r="R2912"/>
  <c r="S2912"/>
  <c r="T2912"/>
  <c r="U2912"/>
  <c r="V2912"/>
  <c r="Q2913"/>
  <c r="R2913"/>
  <c r="S2913"/>
  <c r="T2913"/>
  <c r="U2913"/>
  <c r="V2913"/>
  <c r="Q2914"/>
  <c r="R2914"/>
  <c r="S2914"/>
  <c r="T2914"/>
  <c r="U2914"/>
  <c r="V2914"/>
  <c r="Q2915"/>
  <c r="R2915"/>
  <c r="S2915"/>
  <c r="T2915"/>
  <c r="U2915"/>
  <c r="V2915"/>
  <c r="Q2916"/>
  <c r="R2916"/>
  <c r="S2916"/>
  <c r="T2916"/>
  <c r="U2916"/>
  <c r="V2916"/>
  <c r="Q2917"/>
  <c r="R2917"/>
  <c r="S2917"/>
  <c r="T2917"/>
  <c r="U2917"/>
  <c r="V2917"/>
  <c r="Q2918"/>
  <c r="R2918"/>
  <c r="S2918"/>
  <c r="T2918"/>
  <c r="U2918"/>
  <c r="V2918"/>
  <c r="Q2919"/>
  <c r="R2919"/>
  <c r="S2919"/>
  <c r="T2919"/>
  <c r="U2919"/>
  <c r="V2919"/>
  <c r="Q2920"/>
  <c r="R2920"/>
  <c r="S2920"/>
  <c r="T2920"/>
  <c r="U2920"/>
  <c r="V2920"/>
  <c r="Q2921"/>
  <c r="R2921"/>
  <c r="S2921"/>
  <c r="T2921"/>
  <c r="U2921"/>
  <c r="V2921"/>
  <c r="Q2922"/>
  <c r="R2922"/>
  <c r="S2922"/>
  <c r="T2922"/>
  <c r="U2922"/>
  <c r="V2922"/>
  <c r="Q2923"/>
  <c r="R2923"/>
  <c r="S2923"/>
  <c r="T2923"/>
  <c r="U2923"/>
  <c r="V2923"/>
  <c r="Q2924"/>
  <c r="R2924"/>
  <c r="S2924"/>
  <c r="T2924"/>
  <c r="U2924"/>
  <c r="V2924"/>
  <c r="Q2925"/>
  <c r="R2925"/>
  <c r="S2925"/>
  <c r="T2925"/>
  <c r="U2925"/>
  <c r="V2925"/>
  <c r="Q2926"/>
  <c r="R2926"/>
  <c r="S2926"/>
  <c r="T2926"/>
  <c r="U2926"/>
  <c r="V2926"/>
  <c r="Q2927"/>
  <c r="R2927"/>
  <c r="S2927"/>
  <c r="T2927"/>
  <c r="U2927"/>
  <c r="V2927"/>
  <c r="Q2928"/>
  <c r="R2928"/>
  <c r="S2928"/>
  <c r="T2928"/>
  <c r="U2928"/>
  <c r="V2928"/>
  <c r="Q2929"/>
  <c r="R2929"/>
  <c r="S2929"/>
  <c r="T2929"/>
  <c r="U2929"/>
  <c r="V2929"/>
  <c r="Q2930"/>
  <c r="R2930"/>
  <c r="S2930"/>
  <c r="T2930"/>
  <c r="U2930"/>
  <c r="V2930"/>
  <c r="Q2931"/>
  <c r="R2931"/>
  <c r="S2931"/>
  <c r="T2931"/>
  <c r="U2931"/>
  <c r="V2931"/>
  <c r="Q2932"/>
  <c r="R2932"/>
  <c r="S2932"/>
  <c r="T2932"/>
  <c r="U2932"/>
  <c r="V2932"/>
  <c r="Q2933"/>
  <c r="R2933"/>
  <c r="S2933"/>
  <c r="T2933"/>
  <c r="U2933"/>
  <c r="V2933"/>
  <c r="Q2934"/>
  <c r="R2934"/>
  <c r="S2934"/>
  <c r="T2934"/>
  <c r="U2934"/>
  <c r="V2934"/>
  <c r="Q2935"/>
  <c r="R2935"/>
  <c r="S2935"/>
  <c r="T2935"/>
  <c r="U2935"/>
  <c r="V2935"/>
  <c r="Q2936"/>
  <c r="R2936"/>
  <c r="S2936"/>
  <c r="T2936"/>
  <c r="U2936"/>
  <c r="V2936"/>
  <c r="Q2937"/>
  <c r="R2937"/>
  <c r="S2937"/>
  <c r="T2937"/>
  <c r="U2937"/>
  <c r="V2937"/>
  <c r="Q2938"/>
  <c r="R2938"/>
  <c r="S2938"/>
  <c r="T2938"/>
  <c r="U2938"/>
  <c r="V2938"/>
  <c r="Q2939"/>
  <c r="R2939"/>
  <c r="S2939"/>
  <c r="T2939"/>
  <c r="U2939"/>
  <c r="V2939"/>
  <c r="Q2940"/>
  <c r="R2940"/>
  <c r="S2940"/>
  <c r="T2940"/>
  <c r="U2940"/>
  <c r="V2940"/>
  <c r="Q2941"/>
  <c r="R2941"/>
  <c r="S2941"/>
  <c r="T2941"/>
  <c r="U2941"/>
  <c r="V2941"/>
  <c r="Q2942"/>
  <c r="R2942"/>
  <c r="S2942"/>
  <c r="T2942"/>
  <c r="U2942"/>
  <c r="V2942"/>
  <c r="Q2943"/>
  <c r="R2943"/>
  <c r="S2943"/>
  <c r="T2943"/>
  <c r="U2943"/>
  <c r="V2943"/>
  <c r="Q2944"/>
  <c r="R2944"/>
  <c r="S2944"/>
  <c r="T2944"/>
  <c r="U2944"/>
  <c r="V2944"/>
  <c r="Q2945"/>
  <c r="R2945"/>
  <c r="S2945"/>
  <c r="T2945"/>
  <c r="U2945"/>
  <c r="V2945"/>
  <c r="Q2946"/>
  <c r="R2946"/>
  <c r="S2946"/>
  <c r="T2946"/>
  <c r="U2946"/>
  <c r="V2946"/>
  <c r="Q2947"/>
  <c r="R2947"/>
  <c r="S2947"/>
  <c r="T2947"/>
  <c r="U2947"/>
  <c r="V2947"/>
  <c r="Q2948"/>
  <c r="R2948"/>
  <c r="S2948"/>
  <c r="T2948"/>
  <c r="U2948"/>
  <c r="V2948"/>
  <c r="Q2949"/>
  <c r="R2949"/>
  <c r="S2949"/>
  <c r="T2949"/>
  <c r="U2949"/>
  <c r="V2949"/>
  <c r="Q2950"/>
  <c r="R2950"/>
  <c r="S2950"/>
  <c r="T2950"/>
  <c r="U2950"/>
  <c r="V2950"/>
  <c r="Q2951"/>
  <c r="R2951"/>
  <c r="S2951"/>
  <c r="T2951"/>
  <c r="U2951"/>
  <c r="V2951"/>
  <c r="Q2952"/>
  <c r="R2952"/>
  <c r="S2952"/>
  <c r="T2952"/>
  <c r="U2952"/>
  <c r="V2952"/>
  <c r="Q2953"/>
  <c r="R2953"/>
  <c r="S2953"/>
  <c r="T2953"/>
  <c r="U2953"/>
  <c r="V2953"/>
  <c r="Q2954"/>
  <c r="R2954"/>
  <c r="S2954"/>
  <c r="T2954"/>
  <c r="U2954"/>
  <c r="V2954"/>
  <c r="Q2955"/>
  <c r="R2955"/>
  <c r="S2955"/>
  <c r="T2955"/>
  <c r="U2955"/>
  <c r="V2955"/>
  <c r="Q2956"/>
  <c r="R2956"/>
  <c r="S2956"/>
  <c r="T2956"/>
  <c r="U2956"/>
  <c r="V2956"/>
  <c r="Q2957"/>
  <c r="R2957"/>
  <c r="S2957"/>
  <c r="T2957"/>
  <c r="U2957"/>
  <c r="V2957"/>
  <c r="Q2958"/>
  <c r="R2958"/>
  <c r="S2958"/>
  <c r="T2958"/>
  <c r="U2958"/>
  <c r="V2958"/>
  <c r="Q2959"/>
  <c r="R2959"/>
  <c r="S2959"/>
  <c r="T2959"/>
  <c r="U2959"/>
  <c r="V2959"/>
  <c r="Q2960"/>
  <c r="R2960"/>
  <c r="S2960"/>
  <c r="T2960"/>
  <c r="U2960"/>
  <c r="V2960"/>
  <c r="Q2961"/>
  <c r="R2961"/>
  <c r="S2961"/>
  <c r="T2961"/>
  <c r="U2961"/>
  <c r="V2961"/>
  <c r="Q2962"/>
  <c r="R2962"/>
  <c r="S2962"/>
  <c r="T2962"/>
  <c r="U2962"/>
  <c r="V2962"/>
  <c r="Q2963"/>
  <c r="R2963"/>
  <c r="S2963"/>
  <c r="T2963"/>
  <c r="U2963"/>
  <c r="V2963"/>
  <c r="Q2964"/>
  <c r="R2964"/>
  <c r="S2964"/>
  <c r="T2964"/>
  <c r="U2964"/>
  <c r="V2964"/>
  <c r="Q2965"/>
  <c r="R2965"/>
  <c r="S2965"/>
  <c r="T2965"/>
  <c r="U2965"/>
  <c r="V2965"/>
  <c r="Q2966"/>
  <c r="R2966"/>
  <c r="S2966"/>
  <c r="T2966"/>
  <c r="U2966"/>
  <c r="V2966"/>
  <c r="Q2967"/>
  <c r="R2967"/>
  <c r="S2967"/>
  <c r="T2967"/>
  <c r="U2967"/>
  <c r="V2967"/>
  <c r="Q2968"/>
  <c r="R2968"/>
  <c r="S2968"/>
  <c r="T2968"/>
  <c r="U2968"/>
  <c r="V2968"/>
  <c r="Q2969"/>
  <c r="R2969"/>
  <c r="S2969"/>
  <c r="T2969"/>
  <c r="U2969"/>
  <c r="V2969"/>
  <c r="Q2970"/>
  <c r="R2970"/>
  <c r="S2970"/>
  <c r="T2970"/>
  <c r="U2970"/>
  <c r="V2970"/>
  <c r="Q2971"/>
  <c r="R2971"/>
  <c r="S2971"/>
  <c r="T2971"/>
  <c r="U2971"/>
  <c r="V2971"/>
  <c r="Q2972"/>
  <c r="R2972"/>
  <c r="S2972"/>
  <c r="T2972"/>
  <c r="U2972"/>
  <c r="V2972"/>
  <c r="Q2973"/>
  <c r="R2973"/>
  <c r="S2973"/>
  <c r="T2973"/>
  <c r="U2973"/>
  <c r="V2973"/>
  <c r="Q2974"/>
  <c r="R2974"/>
  <c r="S2974"/>
  <c r="T2974"/>
  <c r="U2974"/>
  <c r="V2974"/>
  <c r="Q2975"/>
  <c r="R2975"/>
  <c r="S2975"/>
  <c r="T2975"/>
  <c r="U2975"/>
  <c r="V2975"/>
  <c r="Q2976"/>
  <c r="R2976"/>
  <c r="S2976"/>
  <c r="T2976"/>
  <c r="U2976"/>
  <c r="V2976"/>
  <c r="Q2977"/>
  <c r="R2977"/>
  <c r="S2977"/>
  <c r="T2977"/>
  <c r="U2977"/>
  <c r="V2977"/>
  <c r="Q2978"/>
  <c r="R2978"/>
  <c r="S2978"/>
  <c r="T2978"/>
  <c r="U2978"/>
  <c r="V2978"/>
  <c r="Q2979"/>
  <c r="R2979"/>
  <c r="S2979"/>
  <c r="T2979"/>
  <c r="U2979"/>
  <c r="V2979"/>
  <c r="Q2980"/>
  <c r="R2980"/>
  <c r="S2980"/>
  <c r="T2980"/>
  <c r="U2980"/>
  <c r="V2980"/>
  <c r="Q2981"/>
  <c r="R2981"/>
  <c r="S2981"/>
  <c r="T2981"/>
  <c r="U2981"/>
  <c r="V2981"/>
  <c r="Q2982"/>
  <c r="R2982"/>
  <c r="S2982"/>
  <c r="T2982"/>
  <c r="U2982"/>
  <c r="V2982"/>
  <c r="Q2983"/>
  <c r="R2983"/>
  <c r="S2983"/>
  <c r="T2983"/>
  <c r="U2983"/>
  <c r="V2983"/>
  <c r="Q2984"/>
  <c r="R2984"/>
  <c r="S2984"/>
  <c r="T2984"/>
  <c r="U2984"/>
  <c r="V2984"/>
  <c r="Q2985"/>
  <c r="R2985"/>
  <c r="S2985"/>
  <c r="T2985"/>
  <c r="U2985"/>
  <c r="V2985"/>
  <c r="Q2986"/>
  <c r="R2986"/>
  <c r="S2986"/>
  <c r="T2986"/>
  <c r="U2986"/>
  <c r="V2986"/>
  <c r="Q2987"/>
  <c r="R2987"/>
  <c r="S2987"/>
  <c r="T2987"/>
  <c r="U2987"/>
  <c r="V2987"/>
  <c r="Q2988"/>
  <c r="R2988"/>
  <c r="S2988"/>
  <c r="T2988"/>
  <c r="U2988"/>
  <c r="V2988"/>
  <c r="Q2989"/>
  <c r="R2989"/>
  <c r="S2989"/>
  <c r="T2989"/>
  <c r="U2989"/>
  <c r="V2989"/>
  <c r="Q2990"/>
  <c r="R2990"/>
  <c r="S2990"/>
  <c r="T2990"/>
  <c r="U2990"/>
  <c r="V2990"/>
  <c r="Q2991"/>
  <c r="R2991"/>
  <c r="S2991"/>
  <c r="T2991"/>
  <c r="U2991"/>
  <c r="V2991"/>
  <c r="Q2992"/>
  <c r="R2992"/>
  <c r="S2992"/>
  <c r="T2992"/>
  <c r="U2992"/>
  <c r="V2992"/>
  <c r="Q2993"/>
  <c r="R2993"/>
  <c r="S2993"/>
  <c r="T2993"/>
  <c r="U2993"/>
  <c r="V2993"/>
  <c r="Q2994"/>
  <c r="R2994"/>
  <c r="S2994"/>
  <c r="T2994"/>
  <c r="U2994"/>
  <c r="V2994"/>
  <c r="Q2995"/>
  <c r="R2995"/>
  <c r="S2995"/>
  <c r="T2995"/>
  <c r="U2995"/>
  <c r="V2995"/>
  <c r="Q2996"/>
  <c r="R2996"/>
  <c r="S2996"/>
  <c r="T2996"/>
  <c r="U2996"/>
  <c r="V2996"/>
  <c r="Q2997"/>
  <c r="R2997"/>
  <c r="S2997"/>
  <c r="T2997"/>
  <c r="U2997"/>
  <c r="V2997"/>
  <c r="Q2998"/>
  <c r="R2998"/>
  <c r="S2998"/>
  <c r="T2998"/>
  <c r="U2998"/>
  <c r="V2998"/>
  <c r="Q2999"/>
  <c r="R2999"/>
  <c r="S2999"/>
  <c r="T2999"/>
  <c r="U2999"/>
  <c r="V2999"/>
  <c r="Q3000"/>
  <c r="R3000"/>
  <c r="S3000"/>
  <c r="T3000"/>
  <c r="U3000"/>
  <c r="V3000"/>
  <c r="Q3001"/>
  <c r="R3001"/>
  <c r="S3001"/>
  <c r="T3001"/>
  <c r="U3001"/>
  <c r="V3001"/>
  <c r="Q3002"/>
  <c r="R3002"/>
  <c r="S3002"/>
  <c r="T3002"/>
  <c r="U3002"/>
  <c r="V3002"/>
  <c r="Q3003"/>
  <c r="R3003"/>
  <c r="S3003"/>
  <c r="T3003"/>
  <c r="U3003"/>
  <c r="V3003"/>
  <c r="Q3004"/>
  <c r="R3004"/>
  <c r="S3004"/>
  <c r="T3004"/>
  <c r="U3004"/>
  <c r="V3004"/>
  <c r="Q3005"/>
  <c r="R3005"/>
  <c r="S3005"/>
  <c r="T3005"/>
  <c r="U3005"/>
  <c r="V3005"/>
  <c r="Q3006"/>
  <c r="R3006"/>
  <c r="S3006"/>
  <c r="T3006"/>
  <c r="U3006"/>
  <c r="V3006"/>
  <c r="Q3007"/>
  <c r="R3007"/>
  <c r="S3007"/>
  <c r="T3007"/>
  <c r="U3007"/>
  <c r="V3007"/>
  <c r="Q3008"/>
  <c r="R3008"/>
  <c r="S3008"/>
  <c r="T3008"/>
  <c r="U3008"/>
  <c r="V3008"/>
  <c r="Q3009"/>
  <c r="R3009"/>
  <c r="S3009"/>
  <c r="T3009"/>
  <c r="U3009"/>
  <c r="V3009"/>
  <c r="Q3010"/>
  <c r="R3010"/>
  <c r="S3010"/>
  <c r="T3010"/>
  <c r="U3010"/>
  <c r="V3010"/>
  <c r="Q3011"/>
  <c r="R3011"/>
  <c r="S3011"/>
  <c r="T3011"/>
  <c r="U3011"/>
  <c r="V3011"/>
  <c r="Q3012"/>
  <c r="R3012"/>
  <c r="S3012"/>
  <c r="T3012"/>
  <c r="U3012"/>
  <c r="V3012"/>
  <c r="Q3013"/>
  <c r="R3013"/>
  <c r="S3013"/>
  <c r="T3013"/>
  <c r="U3013"/>
  <c r="V3013"/>
  <c r="Q3014"/>
  <c r="R3014"/>
  <c r="S3014"/>
  <c r="T3014"/>
  <c r="U3014"/>
  <c r="V3014"/>
  <c r="Q3015"/>
  <c r="R3015"/>
  <c r="S3015"/>
  <c r="T3015"/>
  <c r="U3015"/>
  <c r="V3015"/>
  <c r="Q3016"/>
  <c r="R3016"/>
  <c r="S3016"/>
  <c r="T3016"/>
  <c r="U3016"/>
  <c r="V3016"/>
  <c r="Q3017"/>
  <c r="R3017"/>
  <c r="S3017"/>
  <c r="T3017"/>
  <c r="U3017"/>
  <c r="V3017"/>
  <c r="Q3018"/>
  <c r="R3018"/>
  <c r="S3018"/>
  <c r="T3018"/>
  <c r="U3018"/>
  <c r="V3018"/>
  <c r="Q3019"/>
  <c r="R3019"/>
  <c r="S3019"/>
  <c r="T3019"/>
  <c r="U3019"/>
  <c r="V3019"/>
  <c r="Q3020"/>
  <c r="R3020"/>
  <c r="S3020"/>
  <c r="T3020"/>
  <c r="U3020"/>
  <c r="V3020"/>
  <c r="Q3021"/>
  <c r="R3021"/>
  <c r="S3021"/>
  <c r="T3021"/>
  <c r="U3021"/>
  <c r="V3021"/>
  <c r="Q3022"/>
  <c r="R3022"/>
  <c r="S3022"/>
  <c r="T3022"/>
  <c r="U3022"/>
  <c r="V3022"/>
  <c r="Q3023"/>
  <c r="R3023"/>
  <c r="S3023"/>
  <c r="T3023"/>
  <c r="U3023"/>
  <c r="V3023"/>
  <c r="Q3024"/>
  <c r="R3024"/>
  <c r="S3024"/>
  <c r="T3024"/>
  <c r="U3024"/>
  <c r="V3024"/>
  <c r="Q3025"/>
  <c r="R3025"/>
  <c r="S3025"/>
  <c r="T3025"/>
  <c r="U3025"/>
  <c r="V3025"/>
  <c r="Q3026"/>
  <c r="R3026"/>
  <c r="S3026"/>
  <c r="T3026"/>
  <c r="U3026"/>
  <c r="V3026"/>
  <c r="Q3027"/>
  <c r="R3027"/>
  <c r="S3027"/>
  <c r="T3027"/>
  <c r="U3027"/>
  <c r="V3027"/>
  <c r="Q3028"/>
  <c r="R3028"/>
  <c r="S3028"/>
  <c r="T3028"/>
  <c r="U3028"/>
  <c r="V3028"/>
  <c r="Q3029"/>
  <c r="R3029"/>
  <c r="S3029"/>
  <c r="T3029"/>
  <c r="U3029"/>
  <c r="V3029"/>
  <c r="Q3030"/>
  <c r="R3030"/>
  <c r="S3030"/>
  <c r="T3030"/>
  <c r="U3030"/>
  <c r="V3030"/>
  <c r="Q3031"/>
  <c r="R3031"/>
  <c r="S3031"/>
  <c r="T3031"/>
  <c r="U3031"/>
  <c r="V3031"/>
  <c r="Q3032"/>
  <c r="R3032"/>
  <c r="S3032"/>
  <c r="T3032"/>
  <c r="U3032"/>
  <c r="V3032"/>
  <c r="Q3033"/>
  <c r="R3033"/>
  <c r="S3033"/>
  <c r="T3033"/>
  <c r="U3033"/>
  <c r="V3033"/>
  <c r="Q3034"/>
  <c r="R3034"/>
  <c r="S3034"/>
  <c r="T3034"/>
  <c r="U3034"/>
  <c r="V3034"/>
  <c r="Q3035"/>
  <c r="R3035"/>
  <c r="S3035"/>
  <c r="T3035"/>
  <c r="U3035"/>
  <c r="V3035"/>
  <c r="Q3036"/>
  <c r="R3036"/>
  <c r="S3036"/>
  <c r="T3036"/>
  <c r="U3036"/>
  <c r="V3036"/>
  <c r="Q3037"/>
  <c r="R3037"/>
  <c r="S3037"/>
  <c r="T3037"/>
  <c r="U3037"/>
  <c r="V3037"/>
  <c r="Q3038"/>
  <c r="R3038"/>
  <c r="S3038"/>
  <c r="T3038"/>
  <c r="U3038"/>
  <c r="V3038"/>
  <c r="Q3039"/>
  <c r="R3039"/>
  <c r="S3039"/>
  <c r="T3039"/>
  <c r="U3039"/>
  <c r="V3039"/>
  <c r="Q3040"/>
  <c r="R3040"/>
  <c r="S3040"/>
  <c r="T3040"/>
  <c r="U3040"/>
  <c r="V3040"/>
  <c r="Q3041"/>
  <c r="R3041"/>
  <c r="S3041"/>
  <c r="T3041"/>
  <c r="U3041"/>
  <c r="V3041"/>
  <c r="Q3042"/>
  <c r="R3042"/>
  <c r="S3042"/>
  <c r="T3042"/>
  <c r="U3042"/>
  <c r="V3042"/>
  <c r="Q3043"/>
  <c r="R3043"/>
  <c r="S3043"/>
  <c r="T3043"/>
  <c r="U3043"/>
  <c r="V3043"/>
  <c r="Q3044"/>
  <c r="R3044"/>
  <c r="S3044"/>
  <c r="T3044"/>
  <c r="U3044"/>
  <c r="V3044"/>
  <c r="Q3045"/>
  <c r="R3045"/>
  <c r="S3045"/>
  <c r="T3045"/>
  <c r="U3045"/>
  <c r="V3045"/>
  <c r="Q3046"/>
  <c r="R3046"/>
  <c r="S3046"/>
  <c r="T3046"/>
  <c r="U3046"/>
  <c r="V3046"/>
  <c r="Q3047"/>
  <c r="R3047"/>
  <c r="S3047"/>
  <c r="T3047"/>
  <c r="U3047"/>
  <c r="V3047"/>
  <c r="Q3048"/>
  <c r="R3048"/>
  <c r="S3048"/>
  <c r="T3048"/>
  <c r="U3048"/>
  <c r="V3048"/>
  <c r="Q3049"/>
  <c r="R3049"/>
  <c r="S3049"/>
  <c r="T3049"/>
  <c r="U3049"/>
  <c r="V3049"/>
  <c r="Q3050"/>
  <c r="R3050"/>
  <c r="S3050"/>
  <c r="T3050"/>
  <c r="U3050"/>
  <c r="V3050"/>
  <c r="Q3051"/>
  <c r="R3051"/>
  <c r="S3051"/>
  <c r="T3051"/>
  <c r="U3051"/>
  <c r="V3051"/>
  <c r="Q3052"/>
  <c r="R3052"/>
  <c r="S3052"/>
  <c r="T3052"/>
  <c r="U3052"/>
  <c r="V3052"/>
  <c r="Q3053"/>
  <c r="R3053"/>
  <c r="S3053"/>
  <c r="T3053"/>
  <c r="U3053"/>
  <c r="V3053"/>
  <c r="Q3054"/>
  <c r="R3054"/>
  <c r="S3054"/>
  <c r="T3054"/>
  <c r="U3054"/>
  <c r="V3054"/>
  <c r="Q3055"/>
  <c r="R3055"/>
  <c r="S3055"/>
  <c r="T3055"/>
  <c r="U3055"/>
  <c r="V3055"/>
  <c r="Q3056"/>
  <c r="R3056"/>
  <c r="S3056"/>
  <c r="T3056"/>
  <c r="U3056"/>
  <c r="V3056"/>
  <c r="Q3057"/>
  <c r="R3057"/>
  <c r="S3057"/>
  <c r="T3057"/>
  <c r="U3057"/>
  <c r="V3057"/>
  <c r="Q3058"/>
  <c r="R3058"/>
  <c r="S3058"/>
  <c r="T3058"/>
  <c r="U3058"/>
  <c r="V3058"/>
  <c r="Q3059"/>
  <c r="R3059"/>
  <c r="S3059"/>
  <c r="T3059"/>
  <c r="U3059"/>
  <c r="V3059"/>
  <c r="Q3060"/>
  <c r="R3060"/>
  <c r="S3060"/>
  <c r="T3060"/>
  <c r="U3060"/>
  <c r="V3060"/>
  <c r="Q3061"/>
  <c r="R3061"/>
  <c r="S3061"/>
  <c r="T3061"/>
  <c r="U3061"/>
  <c r="V3061"/>
  <c r="Q3062"/>
  <c r="R3062"/>
  <c r="S3062"/>
  <c r="T3062"/>
  <c r="U3062"/>
  <c r="V3062"/>
  <c r="Q3063"/>
  <c r="R3063"/>
  <c r="S3063"/>
  <c r="T3063"/>
  <c r="U3063"/>
  <c r="V3063"/>
  <c r="Q3064"/>
  <c r="R3064"/>
  <c r="S3064"/>
  <c r="T3064"/>
  <c r="U3064"/>
  <c r="V3064"/>
  <c r="Q3065"/>
  <c r="R3065"/>
  <c r="S3065"/>
  <c r="T3065"/>
  <c r="U3065"/>
  <c r="V3065"/>
  <c r="Q3066"/>
  <c r="R3066"/>
  <c r="S3066"/>
  <c r="T3066"/>
  <c r="U3066"/>
  <c r="V3066"/>
  <c r="Q3067"/>
  <c r="R3067"/>
  <c r="S3067"/>
  <c r="T3067"/>
  <c r="U3067"/>
  <c r="V3067"/>
  <c r="Q3068"/>
  <c r="R3068"/>
  <c r="S3068"/>
  <c r="T3068"/>
  <c r="U3068"/>
  <c r="V3068"/>
  <c r="Q3069"/>
  <c r="R3069"/>
  <c r="S3069"/>
  <c r="T3069"/>
  <c r="U3069"/>
  <c r="V3069"/>
  <c r="Q3070"/>
  <c r="R3070"/>
  <c r="S3070"/>
  <c r="T3070"/>
  <c r="U3070"/>
  <c r="V3070"/>
  <c r="Q3071"/>
  <c r="R3071"/>
  <c r="S3071"/>
  <c r="T3071"/>
  <c r="U3071"/>
  <c r="V3071"/>
  <c r="Q3072"/>
  <c r="R3072"/>
  <c r="S3072"/>
  <c r="T3072"/>
  <c r="U3072"/>
  <c r="V3072"/>
  <c r="Q3073"/>
  <c r="R3073"/>
  <c r="S3073"/>
  <c r="T3073"/>
  <c r="U3073"/>
  <c r="V3073"/>
  <c r="Q3074"/>
  <c r="R3074"/>
  <c r="S3074"/>
  <c r="T3074"/>
  <c r="U3074"/>
  <c r="V3074"/>
  <c r="Q3075"/>
  <c r="R3075"/>
  <c r="S3075"/>
  <c r="T3075"/>
  <c r="U3075"/>
  <c r="V3075"/>
  <c r="Q3076"/>
  <c r="R3076"/>
  <c r="S3076"/>
  <c r="T3076"/>
  <c r="U3076"/>
  <c r="V3076"/>
  <c r="Q3077"/>
  <c r="R3077"/>
  <c r="S3077"/>
  <c r="T3077"/>
  <c r="U3077"/>
  <c r="V3077"/>
  <c r="Q3078"/>
  <c r="R3078"/>
  <c r="S3078"/>
  <c r="T3078"/>
  <c r="U3078"/>
  <c r="V3078"/>
  <c r="Q3079"/>
  <c r="R3079"/>
  <c r="S3079"/>
  <c r="T3079"/>
  <c r="U3079"/>
  <c r="V3079"/>
  <c r="Q3080"/>
  <c r="R3080"/>
  <c r="S3080"/>
  <c r="T3080"/>
  <c r="U3080"/>
  <c r="V3080"/>
  <c r="Q3081"/>
  <c r="R3081"/>
  <c r="S3081"/>
  <c r="T3081"/>
  <c r="U3081"/>
  <c r="V3081"/>
  <c r="Q3082"/>
  <c r="R3082"/>
  <c r="S3082"/>
  <c r="T3082"/>
  <c r="U3082"/>
  <c r="V3082"/>
  <c r="Q3083"/>
  <c r="R3083"/>
  <c r="S3083"/>
  <c r="T3083"/>
  <c r="U3083"/>
  <c r="V3083"/>
  <c r="Q3084"/>
  <c r="R3084"/>
  <c r="S3084"/>
  <c r="T3084"/>
  <c r="U3084"/>
  <c r="V3084"/>
  <c r="Q3085"/>
  <c r="R3085"/>
  <c r="S3085"/>
  <c r="T3085"/>
  <c r="U3085"/>
  <c r="V3085"/>
  <c r="Q3086"/>
  <c r="R3086"/>
  <c r="S3086"/>
  <c r="T3086"/>
  <c r="U3086"/>
  <c r="V3086"/>
  <c r="Q3087"/>
  <c r="R3087"/>
  <c r="S3087"/>
  <c r="T3087"/>
  <c r="U3087"/>
  <c r="V3087"/>
  <c r="Q3088"/>
  <c r="R3088"/>
  <c r="S3088"/>
  <c r="T3088"/>
  <c r="U3088"/>
  <c r="V3088"/>
  <c r="Q3089"/>
  <c r="R3089"/>
  <c r="S3089"/>
  <c r="T3089"/>
  <c r="U3089"/>
  <c r="V3089"/>
  <c r="Q3090"/>
  <c r="R3090"/>
  <c r="S3090"/>
  <c r="T3090"/>
  <c r="U3090"/>
  <c r="V3090"/>
  <c r="Q3091"/>
  <c r="R3091"/>
  <c r="S3091"/>
  <c r="T3091"/>
  <c r="U3091"/>
  <c r="V3091"/>
  <c r="Q3092"/>
  <c r="R3092"/>
  <c r="S3092"/>
  <c r="T3092"/>
  <c r="U3092"/>
  <c r="V3092"/>
  <c r="Q3093"/>
  <c r="R3093"/>
  <c r="S3093"/>
  <c r="T3093"/>
  <c r="U3093"/>
  <c r="V3093"/>
  <c r="Q3094"/>
  <c r="R3094"/>
  <c r="S3094"/>
  <c r="T3094"/>
  <c r="U3094"/>
  <c r="V3094"/>
  <c r="Q3095"/>
  <c r="R3095"/>
  <c r="S3095"/>
  <c r="T3095"/>
  <c r="U3095"/>
  <c r="V3095"/>
  <c r="Q3096"/>
  <c r="R3096"/>
  <c r="S3096"/>
  <c r="T3096"/>
  <c r="U3096"/>
  <c r="V3096"/>
  <c r="Q3097"/>
  <c r="R3097"/>
  <c r="S3097"/>
  <c r="T3097"/>
  <c r="U3097"/>
  <c r="V3097"/>
  <c r="Q3098"/>
  <c r="R3098"/>
  <c r="S3098"/>
  <c r="T3098"/>
  <c r="U3098"/>
  <c r="V3098"/>
  <c r="Q3099"/>
  <c r="R3099"/>
  <c r="S3099"/>
  <c r="T3099"/>
  <c r="U3099"/>
  <c r="V3099"/>
  <c r="Q3100"/>
  <c r="R3100"/>
  <c r="S3100"/>
  <c r="T3100"/>
  <c r="U3100"/>
  <c r="V3100"/>
  <c r="Q3101"/>
  <c r="R3101"/>
  <c r="S3101"/>
  <c r="T3101"/>
  <c r="U3101"/>
  <c r="V3101"/>
  <c r="Q3102"/>
  <c r="R3102"/>
  <c r="S3102"/>
  <c r="T3102"/>
  <c r="U3102"/>
  <c r="V3102"/>
  <c r="Q3103"/>
  <c r="R3103"/>
  <c r="S3103"/>
  <c r="T3103"/>
  <c r="U3103"/>
  <c r="V3103"/>
  <c r="Q3104"/>
  <c r="R3104"/>
  <c r="S3104"/>
  <c r="T3104"/>
  <c r="U3104"/>
  <c r="V3104"/>
  <c r="Q3105"/>
  <c r="R3105"/>
  <c r="S3105"/>
  <c r="T3105"/>
  <c r="U3105"/>
  <c r="V3105"/>
  <c r="Q3106"/>
  <c r="R3106"/>
  <c r="S3106"/>
  <c r="T3106"/>
  <c r="U3106"/>
  <c r="V3106"/>
  <c r="Q3107"/>
  <c r="R3107"/>
  <c r="S3107"/>
  <c r="T3107"/>
  <c r="U3107"/>
  <c r="V3107"/>
  <c r="Q3108"/>
  <c r="R3108"/>
  <c r="S3108"/>
  <c r="T3108"/>
  <c r="U3108"/>
  <c r="V3108"/>
  <c r="Q3109"/>
  <c r="R3109"/>
  <c r="S3109"/>
  <c r="T3109"/>
  <c r="U3109"/>
  <c r="V3109"/>
  <c r="Q3110"/>
  <c r="R3110"/>
  <c r="S3110"/>
  <c r="T3110"/>
  <c r="U3110"/>
  <c r="V3110"/>
  <c r="Q3111"/>
  <c r="R3111"/>
  <c r="S3111"/>
  <c r="T3111"/>
  <c r="U3111"/>
  <c r="V3111"/>
  <c r="Q3112"/>
  <c r="R3112"/>
  <c r="S3112"/>
  <c r="T3112"/>
  <c r="U3112"/>
  <c r="V3112"/>
  <c r="Q3113"/>
  <c r="R3113"/>
  <c r="S3113"/>
  <c r="T3113"/>
  <c r="U3113"/>
  <c r="V3113"/>
  <c r="Q3114"/>
  <c r="R3114"/>
  <c r="S3114"/>
  <c r="T3114"/>
  <c r="U3114"/>
  <c r="V3114"/>
  <c r="Q3115"/>
  <c r="R3115"/>
  <c r="S3115"/>
  <c r="T3115"/>
  <c r="U3115"/>
  <c r="V3115"/>
  <c r="Q3116"/>
  <c r="R3116"/>
  <c r="S3116"/>
  <c r="T3116"/>
  <c r="U3116"/>
  <c r="V3116"/>
  <c r="Q3117"/>
  <c r="R3117"/>
  <c r="S3117"/>
  <c r="T3117"/>
  <c r="U3117"/>
  <c r="V3117"/>
  <c r="Q3118"/>
  <c r="R3118"/>
  <c r="S3118"/>
  <c r="T3118"/>
  <c r="U3118"/>
  <c r="V3118"/>
  <c r="Q3119"/>
  <c r="R3119"/>
  <c r="S3119"/>
  <c r="T3119"/>
  <c r="U3119"/>
  <c r="V3119"/>
  <c r="Q3120"/>
  <c r="R3120"/>
  <c r="S3120"/>
  <c r="T3120"/>
  <c r="U3120"/>
  <c r="V3120"/>
  <c r="Q3121"/>
  <c r="R3121"/>
  <c r="S3121"/>
  <c r="T3121"/>
  <c r="U3121"/>
  <c r="V3121"/>
  <c r="Q3122"/>
  <c r="R3122"/>
  <c r="S3122"/>
  <c r="T3122"/>
  <c r="U3122"/>
  <c r="V3122"/>
  <c r="Q3123"/>
  <c r="R3123"/>
  <c r="S3123"/>
  <c r="T3123"/>
  <c r="U3123"/>
  <c r="V3123"/>
  <c r="Q3124"/>
  <c r="R3124"/>
  <c r="S3124"/>
  <c r="T3124"/>
  <c r="U3124"/>
  <c r="V3124"/>
  <c r="Q3125"/>
  <c r="R3125"/>
  <c r="S3125"/>
  <c r="T3125"/>
  <c r="U3125"/>
  <c r="V3125"/>
  <c r="Q3126"/>
  <c r="R3126"/>
  <c r="S3126"/>
  <c r="T3126"/>
  <c r="U3126"/>
  <c r="V3126"/>
  <c r="Q3127"/>
  <c r="R3127"/>
  <c r="S3127"/>
  <c r="T3127"/>
  <c r="U3127"/>
  <c r="V3127"/>
  <c r="Q3128"/>
  <c r="R3128"/>
  <c r="S3128"/>
  <c r="T3128"/>
  <c r="U3128"/>
  <c r="V3128"/>
  <c r="Q3129"/>
  <c r="R3129"/>
  <c r="S3129"/>
  <c r="T3129"/>
  <c r="U3129"/>
  <c r="V3129"/>
  <c r="Q3130"/>
  <c r="R3130"/>
  <c r="S3130"/>
  <c r="T3130"/>
  <c r="U3130"/>
  <c r="V3130"/>
  <c r="Q3131"/>
  <c r="R3131"/>
  <c r="S3131"/>
  <c r="T3131"/>
  <c r="U3131"/>
  <c r="V3131"/>
  <c r="Q3132"/>
  <c r="R3132"/>
  <c r="S3132"/>
  <c r="T3132"/>
  <c r="U3132"/>
  <c r="V3132"/>
  <c r="Q3133"/>
  <c r="R3133"/>
  <c r="S3133"/>
  <c r="T3133"/>
  <c r="U3133"/>
  <c r="V3133"/>
  <c r="Q3134"/>
  <c r="R3134"/>
  <c r="S3134"/>
  <c r="T3134"/>
  <c r="U3134"/>
  <c r="V3134"/>
  <c r="Q3135"/>
  <c r="R3135"/>
  <c r="S3135"/>
  <c r="T3135"/>
  <c r="U3135"/>
  <c r="V3135"/>
  <c r="Q3136"/>
  <c r="R3136"/>
  <c r="S3136"/>
  <c r="T3136"/>
  <c r="U3136"/>
  <c r="V3136"/>
  <c r="Q3137"/>
  <c r="R3137"/>
  <c r="S3137"/>
  <c r="T3137"/>
  <c r="U3137"/>
  <c r="V3137"/>
  <c r="Q3138"/>
  <c r="R3138"/>
  <c r="S3138"/>
  <c r="T3138"/>
  <c r="U3138"/>
  <c r="V3138"/>
  <c r="Q3139"/>
  <c r="R3139"/>
  <c r="S3139"/>
  <c r="T3139"/>
  <c r="U3139"/>
  <c r="V3139"/>
  <c r="Q3140"/>
  <c r="R3140"/>
  <c r="S3140"/>
  <c r="T3140"/>
  <c r="U3140"/>
  <c r="V3140"/>
  <c r="Q3141"/>
  <c r="R3141"/>
  <c r="S3141"/>
  <c r="T3141"/>
  <c r="U3141"/>
  <c r="V3141"/>
  <c r="Q3142"/>
  <c r="R3142"/>
  <c r="S3142"/>
  <c r="T3142"/>
  <c r="U3142"/>
  <c r="V3142"/>
  <c r="Q3143"/>
  <c r="R3143"/>
  <c r="S3143"/>
  <c r="T3143"/>
  <c r="U3143"/>
  <c r="V3143"/>
  <c r="Q3144"/>
  <c r="R3144"/>
  <c r="S3144"/>
  <c r="T3144"/>
  <c r="U3144"/>
  <c r="V3144"/>
  <c r="Q3145"/>
  <c r="R3145"/>
  <c r="S3145"/>
  <c r="T3145"/>
  <c r="U3145"/>
  <c r="V3145"/>
  <c r="Q3146"/>
  <c r="R3146"/>
  <c r="S3146"/>
  <c r="T3146"/>
  <c r="U3146"/>
  <c r="V3146"/>
  <c r="Q3147"/>
  <c r="R3147"/>
  <c r="S3147"/>
  <c r="T3147"/>
  <c r="U3147"/>
  <c r="V3147"/>
  <c r="Q3148"/>
  <c r="R3148"/>
  <c r="S3148"/>
  <c r="T3148"/>
  <c r="U3148"/>
  <c r="V3148"/>
  <c r="Q3149"/>
  <c r="R3149"/>
  <c r="S3149"/>
  <c r="T3149"/>
  <c r="U3149"/>
  <c r="V3149"/>
  <c r="Q3150"/>
  <c r="R3150"/>
  <c r="S3150"/>
  <c r="T3150"/>
  <c r="U3150"/>
  <c r="V3150"/>
  <c r="Q3151"/>
  <c r="R3151"/>
  <c r="S3151"/>
  <c r="T3151"/>
  <c r="U3151"/>
  <c r="V3151"/>
  <c r="Q3152"/>
  <c r="R3152"/>
  <c r="S3152"/>
  <c r="T3152"/>
  <c r="U3152"/>
  <c r="V3152"/>
  <c r="Q3153"/>
  <c r="R3153"/>
  <c r="S3153"/>
  <c r="T3153"/>
  <c r="U3153"/>
  <c r="V3153"/>
  <c r="Q3154"/>
  <c r="R3154"/>
  <c r="S3154"/>
  <c r="T3154"/>
  <c r="U3154"/>
  <c r="V3154"/>
  <c r="Q3155"/>
  <c r="R3155"/>
  <c r="S3155"/>
  <c r="T3155"/>
  <c r="U3155"/>
  <c r="V3155"/>
  <c r="Q3156"/>
  <c r="R3156"/>
  <c r="S3156"/>
  <c r="T3156"/>
  <c r="U3156"/>
  <c r="V3156"/>
  <c r="Q3157"/>
  <c r="R3157"/>
  <c r="S3157"/>
  <c r="T3157"/>
  <c r="U3157"/>
  <c r="V3157"/>
  <c r="Q3158"/>
  <c r="R3158"/>
  <c r="S3158"/>
  <c r="T3158"/>
  <c r="U3158"/>
  <c r="V3158"/>
  <c r="Q3159"/>
  <c r="R3159"/>
  <c r="S3159"/>
  <c r="T3159"/>
  <c r="U3159"/>
  <c r="V3159"/>
  <c r="Q3160"/>
  <c r="R3160"/>
  <c r="S3160"/>
  <c r="T3160"/>
  <c r="U3160"/>
  <c r="V3160"/>
  <c r="Q3161"/>
  <c r="R3161"/>
  <c r="S3161"/>
  <c r="T3161"/>
  <c r="U3161"/>
  <c r="V3161"/>
  <c r="Q3162"/>
  <c r="R3162"/>
  <c r="S3162"/>
  <c r="T3162"/>
  <c r="U3162"/>
  <c r="V3162"/>
  <c r="Q3163"/>
  <c r="R3163"/>
  <c r="S3163"/>
  <c r="T3163"/>
  <c r="U3163"/>
  <c r="V3163"/>
  <c r="Q3164"/>
  <c r="R3164"/>
  <c r="S3164"/>
  <c r="T3164"/>
  <c r="U3164"/>
  <c r="V3164"/>
  <c r="Q3165"/>
  <c r="R3165"/>
  <c r="S3165"/>
  <c r="T3165"/>
  <c r="U3165"/>
  <c r="V3165"/>
  <c r="Q3166"/>
  <c r="R3166"/>
  <c r="S3166"/>
  <c r="T3166"/>
  <c r="U3166"/>
  <c r="V3166"/>
  <c r="Q3167"/>
  <c r="R3167"/>
  <c r="S3167"/>
  <c r="T3167"/>
  <c r="U3167"/>
  <c r="V3167"/>
  <c r="Q3168"/>
  <c r="R3168"/>
  <c r="S3168"/>
  <c r="T3168"/>
  <c r="U3168"/>
  <c r="V3168"/>
  <c r="Q3169"/>
  <c r="R3169"/>
  <c r="S3169"/>
  <c r="T3169"/>
  <c r="U3169"/>
  <c r="V3169"/>
  <c r="Q3170"/>
  <c r="R3170"/>
  <c r="S3170"/>
  <c r="T3170"/>
  <c r="U3170"/>
  <c r="V3170"/>
  <c r="Q3171"/>
  <c r="R3171"/>
  <c r="S3171"/>
  <c r="T3171"/>
  <c r="U3171"/>
  <c r="V3171"/>
  <c r="Q3172"/>
  <c r="R3172"/>
  <c r="S3172"/>
  <c r="T3172"/>
  <c r="U3172"/>
  <c r="V3172"/>
  <c r="Q3173"/>
  <c r="R3173"/>
  <c r="S3173"/>
  <c r="T3173"/>
  <c r="U3173"/>
  <c r="V3173"/>
  <c r="Q3174"/>
  <c r="R3174"/>
  <c r="S3174"/>
  <c r="T3174"/>
  <c r="U3174"/>
  <c r="V3174"/>
  <c r="Q3175"/>
  <c r="R3175"/>
  <c r="S3175"/>
  <c r="T3175"/>
  <c r="U3175"/>
  <c r="V3175"/>
  <c r="Q3176"/>
  <c r="R3176"/>
  <c r="S3176"/>
  <c r="T3176"/>
  <c r="U3176"/>
  <c r="V3176"/>
  <c r="Q3177"/>
  <c r="R3177"/>
  <c r="S3177"/>
  <c r="T3177"/>
  <c r="U3177"/>
  <c r="V3177"/>
  <c r="Q3178"/>
  <c r="R3178"/>
  <c r="S3178"/>
  <c r="T3178"/>
  <c r="U3178"/>
  <c r="V3178"/>
  <c r="Q3179"/>
  <c r="R3179"/>
  <c r="S3179"/>
  <c r="T3179"/>
  <c r="U3179"/>
  <c r="V3179"/>
  <c r="Q3180"/>
  <c r="R3180"/>
  <c r="S3180"/>
  <c r="T3180"/>
  <c r="U3180"/>
  <c r="V3180"/>
  <c r="Q3181"/>
  <c r="R3181"/>
  <c r="S3181"/>
  <c r="T3181"/>
  <c r="U3181"/>
  <c r="V3181"/>
  <c r="Q3182"/>
  <c r="R3182"/>
  <c r="S3182"/>
  <c r="T3182"/>
  <c r="U3182"/>
  <c r="V3182"/>
  <c r="Q3183"/>
  <c r="R3183"/>
  <c r="S3183"/>
  <c r="T3183"/>
  <c r="U3183"/>
  <c r="V3183"/>
  <c r="Q3184"/>
  <c r="R3184"/>
  <c r="S3184"/>
  <c r="T3184"/>
  <c r="U3184"/>
  <c r="V3184"/>
  <c r="Q3185"/>
  <c r="R3185"/>
  <c r="S3185"/>
  <c r="T3185"/>
  <c r="U3185"/>
  <c r="V3185"/>
  <c r="Q3186"/>
  <c r="R3186"/>
  <c r="S3186"/>
  <c r="T3186"/>
  <c r="U3186"/>
  <c r="V3186"/>
  <c r="Q3187"/>
  <c r="R3187"/>
  <c r="S3187"/>
  <c r="T3187"/>
  <c r="U3187"/>
  <c r="V3187"/>
  <c r="Q3188"/>
  <c r="R3188"/>
  <c r="S3188"/>
  <c r="T3188"/>
  <c r="U3188"/>
  <c r="V3188"/>
  <c r="Q3189"/>
  <c r="R3189"/>
  <c r="S3189"/>
  <c r="T3189"/>
  <c r="U3189"/>
  <c r="V3189"/>
  <c r="Q3190"/>
  <c r="R3190"/>
  <c r="S3190"/>
  <c r="T3190"/>
  <c r="U3190"/>
  <c r="V3190"/>
  <c r="Q3191"/>
  <c r="R3191"/>
  <c r="S3191"/>
  <c r="T3191"/>
  <c r="U3191"/>
  <c r="V3191"/>
  <c r="Q3192"/>
  <c r="R3192"/>
  <c r="S3192"/>
  <c r="T3192"/>
  <c r="U3192"/>
  <c r="V3192"/>
  <c r="Q3193"/>
  <c r="R3193"/>
  <c r="S3193"/>
  <c r="T3193"/>
  <c r="U3193"/>
  <c r="V3193"/>
  <c r="Q3194"/>
  <c r="R3194"/>
  <c r="S3194"/>
  <c r="T3194"/>
  <c r="U3194"/>
  <c r="V3194"/>
  <c r="Q3195"/>
  <c r="R3195"/>
  <c r="S3195"/>
  <c r="T3195"/>
  <c r="U3195"/>
  <c r="V3195"/>
  <c r="Q3196"/>
  <c r="R3196"/>
  <c r="S3196"/>
  <c r="T3196"/>
  <c r="U3196"/>
  <c r="V3196"/>
  <c r="Q3197"/>
  <c r="R3197"/>
  <c r="S3197"/>
  <c r="T3197"/>
  <c r="U3197"/>
  <c r="V3197"/>
  <c r="Q3198"/>
  <c r="R3198"/>
  <c r="S3198"/>
  <c r="T3198"/>
  <c r="U3198"/>
  <c r="V3198"/>
  <c r="Q3199"/>
  <c r="R3199"/>
  <c r="S3199"/>
  <c r="T3199"/>
  <c r="U3199"/>
  <c r="V3199"/>
  <c r="Q3200"/>
  <c r="R3200"/>
  <c r="S3200"/>
  <c r="T3200"/>
  <c r="U3200"/>
  <c r="V3200"/>
  <c r="Q3201"/>
  <c r="R3201"/>
  <c r="S3201"/>
  <c r="T3201"/>
  <c r="U3201"/>
  <c r="V3201"/>
  <c r="Q3202"/>
  <c r="R3202"/>
  <c r="S3202"/>
  <c r="T3202"/>
  <c r="U3202"/>
  <c r="V3202"/>
  <c r="Q3203"/>
  <c r="R3203"/>
  <c r="S3203"/>
  <c r="T3203"/>
  <c r="U3203"/>
  <c r="V3203"/>
  <c r="Q3204"/>
  <c r="R3204"/>
  <c r="S3204"/>
  <c r="T3204"/>
  <c r="U3204"/>
  <c r="V3204"/>
  <c r="Q3205"/>
  <c r="R3205"/>
  <c r="S3205"/>
  <c r="T3205"/>
  <c r="U3205"/>
  <c r="V3205"/>
  <c r="Q3206"/>
  <c r="R3206"/>
  <c r="S3206"/>
  <c r="T3206"/>
  <c r="U3206"/>
  <c r="V3206"/>
  <c r="Q3207"/>
  <c r="R3207"/>
  <c r="S3207"/>
  <c r="T3207"/>
  <c r="U3207"/>
  <c r="V3207"/>
  <c r="Q3208"/>
  <c r="R3208"/>
  <c r="S3208"/>
  <c r="T3208"/>
  <c r="U3208"/>
  <c r="V3208"/>
  <c r="Q3209"/>
  <c r="R3209"/>
  <c r="S3209"/>
  <c r="T3209"/>
  <c r="U3209"/>
  <c r="V3209"/>
  <c r="Q3210"/>
  <c r="R3210"/>
  <c r="S3210"/>
  <c r="T3210"/>
  <c r="U3210"/>
  <c r="V3210"/>
  <c r="Q3211"/>
  <c r="R3211"/>
  <c r="S3211"/>
  <c r="T3211"/>
  <c r="U3211"/>
  <c r="V3211"/>
  <c r="Q3212"/>
  <c r="R3212"/>
  <c r="S3212"/>
  <c r="T3212"/>
  <c r="U3212"/>
  <c r="V3212"/>
  <c r="Q3213"/>
  <c r="R3213"/>
  <c r="S3213"/>
  <c r="T3213"/>
  <c r="U3213"/>
  <c r="V3213"/>
  <c r="Q3214"/>
  <c r="R3214"/>
  <c r="S3214"/>
  <c r="T3214"/>
  <c r="U3214"/>
  <c r="V3214"/>
  <c r="Q3215"/>
  <c r="R3215"/>
  <c r="S3215"/>
  <c r="T3215"/>
  <c r="U3215"/>
  <c r="V3215"/>
  <c r="Q3216"/>
  <c r="R3216"/>
  <c r="S3216"/>
  <c r="T3216"/>
  <c r="U3216"/>
  <c r="V3216"/>
  <c r="Q3217"/>
  <c r="R3217"/>
  <c r="S3217"/>
  <c r="T3217"/>
  <c r="U3217"/>
  <c r="V3217"/>
  <c r="Q3218"/>
  <c r="R3218"/>
  <c r="S3218"/>
  <c r="T3218"/>
  <c r="U3218"/>
  <c r="V3218"/>
  <c r="Q3219"/>
  <c r="R3219"/>
  <c r="S3219"/>
  <c r="T3219"/>
  <c r="U3219"/>
  <c r="V3219"/>
  <c r="Q3220"/>
  <c r="R3220"/>
  <c r="S3220"/>
  <c r="T3220"/>
  <c r="U3220"/>
  <c r="V3220"/>
  <c r="Q3221"/>
  <c r="R3221"/>
  <c r="S3221"/>
  <c r="T3221"/>
  <c r="U3221"/>
  <c r="V3221"/>
  <c r="Q3222"/>
  <c r="R3222"/>
  <c r="S3222"/>
  <c r="T3222"/>
  <c r="U3222"/>
  <c r="V3222"/>
  <c r="Q3223"/>
  <c r="R3223"/>
  <c r="S3223"/>
  <c r="T3223"/>
  <c r="U3223"/>
  <c r="V3223"/>
  <c r="Q3224"/>
  <c r="R3224"/>
  <c r="S3224"/>
  <c r="T3224"/>
  <c r="U3224"/>
  <c r="V3224"/>
  <c r="Q3225"/>
  <c r="R3225"/>
  <c r="S3225"/>
  <c r="T3225"/>
  <c r="U3225"/>
  <c r="V3225"/>
  <c r="Q3226"/>
  <c r="R3226"/>
  <c r="S3226"/>
  <c r="T3226"/>
  <c r="U3226"/>
  <c r="V3226"/>
  <c r="Q3227"/>
  <c r="R3227"/>
  <c r="S3227"/>
  <c r="T3227"/>
  <c r="U3227"/>
  <c r="V3227"/>
  <c r="Q3228"/>
  <c r="R3228"/>
  <c r="S3228"/>
  <c r="T3228"/>
  <c r="U3228"/>
  <c r="V3228"/>
  <c r="Q3229"/>
  <c r="R3229"/>
  <c r="S3229"/>
  <c r="T3229"/>
  <c r="U3229"/>
  <c r="V3229"/>
  <c r="Q3230"/>
  <c r="R3230"/>
  <c r="S3230"/>
  <c r="T3230"/>
  <c r="U3230"/>
  <c r="V3230"/>
  <c r="Q3231"/>
  <c r="R3231"/>
  <c r="S3231"/>
  <c r="T3231"/>
  <c r="U3231"/>
  <c r="V3231"/>
  <c r="Q3232"/>
  <c r="R3232"/>
  <c r="S3232"/>
  <c r="T3232"/>
  <c r="U3232"/>
  <c r="V3232"/>
  <c r="Q3233"/>
  <c r="R3233"/>
  <c r="S3233"/>
  <c r="T3233"/>
  <c r="U3233"/>
  <c r="V3233"/>
  <c r="Q3234"/>
  <c r="R3234"/>
  <c r="S3234"/>
  <c r="T3234"/>
  <c r="U3234"/>
  <c r="V3234"/>
  <c r="Q3235"/>
  <c r="R3235"/>
  <c r="S3235"/>
  <c r="T3235"/>
  <c r="U3235"/>
  <c r="V3235"/>
  <c r="Q3236"/>
  <c r="R3236"/>
  <c r="S3236"/>
  <c r="T3236"/>
  <c r="U3236"/>
  <c r="V3236"/>
  <c r="Q3237"/>
  <c r="R3237"/>
  <c r="S3237"/>
  <c r="T3237"/>
  <c r="U3237"/>
  <c r="V3237"/>
  <c r="Q3238"/>
  <c r="R3238"/>
  <c r="S3238"/>
  <c r="T3238"/>
  <c r="U3238"/>
  <c r="V3238"/>
  <c r="Q3239"/>
  <c r="R3239"/>
  <c r="S3239"/>
  <c r="T3239"/>
  <c r="U3239"/>
  <c r="V3239"/>
  <c r="Q3240"/>
  <c r="R3240"/>
  <c r="S3240"/>
  <c r="T3240"/>
  <c r="U3240"/>
  <c r="V3240"/>
  <c r="Q3241"/>
  <c r="R3241"/>
  <c r="S3241"/>
  <c r="T3241"/>
  <c r="U3241"/>
  <c r="V3241"/>
  <c r="Q3242"/>
  <c r="R3242"/>
  <c r="S3242"/>
  <c r="T3242"/>
  <c r="U3242"/>
  <c r="V3242"/>
  <c r="Q3243"/>
  <c r="R3243"/>
  <c r="S3243"/>
  <c r="T3243"/>
  <c r="U3243"/>
  <c r="V3243"/>
  <c r="Q3244"/>
  <c r="R3244"/>
  <c r="S3244"/>
  <c r="T3244"/>
  <c r="U3244"/>
  <c r="V3244"/>
  <c r="Q3245"/>
  <c r="R3245"/>
  <c r="S3245"/>
  <c r="T3245"/>
  <c r="U3245"/>
  <c r="V3245"/>
  <c r="Q3246"/>
  <c r="R3246"/>
  <c r="S3246"/>
  <c r="T3246"/>
  <c r="U3246"/>
  <c r="V3246"/>
  <c r="Q3247"/>
  <c r="R3247"/>
  <c r="S3247"/>
  <c r="T3247"/>
  <c r="U3247"/>
  <c r="V3247"/>
  <c r="Q3248"/>
  <c r="R3248"/>
  <c r="S3248"/>
  <c r="T3248"/>
  <c r="U3248"/>
  <c r="V3248"/>
  <c r="Q3249"/>
  <c r="R3249"/>
  <c r="S3249"/>
  <c r="T3249"/>
  <c r="U3249"/>
  <c r="V3249"/>
  <c r="Q3250"/>
  <c r="R3250"/>
  <c r="S3250"/>
  <c r="T3250"/>
  <c r="U3250"/>
  <c r="V3250"/>
  <c r="Q3251"/>
  <c r="R3251"/>
  <c r="S3251"/>
  <c r="T3251"/>
  <c r="U3251"/>
  <c r="V3251"/>
  <c r="Q3252"/>
  <c r="R3252"/>
  <c r="S3252"/>
  <c r="T3252"/>
  <c r="U3252"/>
  <c r="V3252"/>
  <c r="Q3253"/>
  <c r="R3253"/>
  <c r="S3253"/>
  <c r="T3253"/>
  <c r="U3253"/>
  <c r="V3253"/>
  <c r="Q3254"/>
  <c r="R3254"/>
  <c r="S3254"/>
  <c r="T3254"/>
  <c r="U3254"/>
  <c r="V3254"/>
  <c r="Q3255"/>
  <c r="R3255"/>
  <c r="S3255"/>
  <c r="T3255"/>
  <c r="U3255"/>
  <c r="V3255"/>
  <c r="Q3256"/>
  <c r="R3256"/>
  <c r="S3256"/>
  <c r="T3256"/>
  <c r="U3256"/>
  <c r="V3256"/>
  <c r="Q3257"/>
  <c r="R3257"/>
  <c r="S3257"/>
  <c r="T3257"/>
  <c r="U3257"/>
  <c r="V3257"/>
  <c r="Q3258"/>
  <c r="R3258"/>
  <c r="S3258"/>
  <c r="T3258"/>
  <c r="U3258"/>
  <c r="V3258"/>
  <c r="Q3259"/>
  <c r="R3259"/>
  <c r="S3259"/>
  <c r="T3259"/>
  <c r="U3259"/>
  <c r="V3259"/>
  <c r="Q3260"/>
  <c r="R3260"/>
  <c r="S3260"/>
  <c r="T3260"/>
  <c r="U3260"/>
  <c r="V3260"/>
  <c r="Q3261"/>
  <c r="R3261"/>
  <c r="S3261"/>
  <c r="T3261"/>
  <c r="U3261"/>
  <c r="V3261"/>
  <c r="Q3262"/>
  <c r="R3262"/>
  <c r="S3262"/>
  <c r="T3262"/>
  <c r="U3262"/>
  <c r="V3262"/>
  <c r="Q3263"/>
  <c r="R3263"/>
  <c r="S3263"/>
  <c r="T3263"/>
  <c r="U3263"/>
  <c r="V3263"/>
  <c r="Q3264"/>
  <c r="R3264"/>
  <c r="S3264"/>
  <c r="T3264"/>
  <c r="U3264"/>
  <c r="V3264"/>
  <c r="Q3265"/>
  <c r="R3265"/>
  <c r="S3265"/>
  <c r="T3265"/>
  <c r="U3265"/>
  <c r="V3265"/>
  <c r="Q3266"/>
  <c r="R3266"/>
  <c r="S3266"/>
  <c r="T3266"/>
  <c r="U3266"/>
  <c r="V3266"/>
  <c r="Q3267"/>
  <c r="R3267"/>
  <c r="S3267"/>
  <c r="T3267"/>
  <c r="U3267"/>
  <c r="V3267"/>
  <c r="Q3268"/>
  <c r="R3268"/>
  <c r="S3268"/>
  <c r="T3268"/>
  <c r="U3268"/>
  <c r="V3268"/>
  <c r="Q3269"/>
  <c r="R3269"/>
  <c r="S3269"/>
  <c r="T3269"/>
  <c r="U3269"/>
  <c r="V3269"/>
  <c r="Q3270"/>
  <c r="R3270"/>
  <c r="S3270"/>
  <c r="T3270"/>
  <c r="U3270"/>
  <c r="V3270"/>
  <c r="Q3271"/>
  <c r="R3271"/>
  <c r="S3271"/>
  <c r="T3271"/>
  <c r="U3271"/>
  <c r="V3271"/>
  <c r="Q3272"/>
  <c r="R3272"/>
  <c r="S3272"/>
  <c r="T3272"/>
  <c r="U3272"/>
  <c r="V3272"/>
  <c r="Q3273"/>
  <c r="R3273"/>
  <c r="S3273"/>
  <c r="T3273"/>
  <c r="U3273"/>
  <c r="V3273"/>
  <c r="Q3274"/>
  <c r="R3274"/>
  <c r="S3274"/>
  <c r="T3274"/>
  <c r="U3274"/>
  <c r="V3274"/>
  <c r="Q3275"/>
  <c r="R3275"/>
  <c r="S3275"/>
  <c r="T3275"/>
  <c r="U3275"/>
  <c r="V3275"/>
  <c r="Q3276"/>
  <c r="R3276"/>
  <c r="S3276"/>
  <c r="T3276"/>
  <c r="U3276"/>
  <c r="V3276"/>
  <c r="Q3277"/>
  <c r="R3277"/>
  <c r="S3277"/>
  <c r="T3277"/>
  <c r="U3277"/>
  <c r="V3277"/>
  <c r="Q3278"/>
  <c r="R3278"/>
  <c r="S3278"/>
  <c r="T3278"/>
  <c r="U3278"/>
  <c r="V3278"/>
  <c r="Q3279"/>
  <c r="R3279"/>
  <c r="S3279"/>
  <c r="T3279"/>
  <c r="U3279"/>
  <c r="V3279"/>
  <c r="Q3280"/>
  <c r="R3280"/>
  <c r="S3280"/>
  <c r="T3280"/>
  <c r="U3280"/>
  <c r="V3280"/>
  <c r="Q3281"/>
  <c r="R3281"/>
  <c r="S3281"/>
  <c r="T3281"/>
  <c r="U3281"/>
  <c r="V3281"/>
  <c r="Q3282"/>
  <c r="R3282"/>
  <c r="S3282"/>
  <c r="T3282"/>
  <c r="U3282"/>
  <c r="V3282"/>
  <c r="Q3283"/>
  <c r="R3283"/>
  <c r="S3283"/>
  <c r="T3283"/>
  <c r="U3283"/>
  <c r="V3283"/>
  <c r="Q3284"/>
  <c r="R3284"/>
  <c r="S3284"/>
  <c r="T3284"/>
  <c r="U3284"/>
  <c r="V3284"/>
  <c r="Q3285"/>
  <c r="R3285"/>
  <c r="S3285"/>
  <c r="T3285"/>
  <c r="U3285"/>
  <c r="V3285"/>
  <c r="Q3286"/>
  <c r="R3286"/>
  <c r="S3286"/>
  <c r="T3286"/>
  <c r="U3286"/>
  <c r="V3286"/>
  <c r="Q3287"/>
  <c r="R3287"/>
  <c r="S3287"/>
  <c r="T3287"/>
  <c r="U3287"/>
  <c r="V3287"/>
  <c r="Q3288"/>
  <c r="R3288"/>
  <c r="S3288"/>
  <c r="T3288"/>
  <c r="U3288"/>
  <c r="V3288"/>
  <c r="Q3289"/>
  <c r="R3289"/>
  <c r="S3289"/>
  <c r="T3289"/>
  <c r="U3289"/>
  <c r="V3289"/>
  <c r="Q3290"/>
  <c r="R3290"/>
  <c r="S3290"/>
  <c r="T3290"/>
  <c r="U3290"/>
  <c r="V3290"/>
  <c r="Q3291"/>
  <c r="R3291"/>
  <c r="S3291"/>
  <c r="T3291"/>
  <c r="U3291"/>
  <c r="V3291"/>
  <c r="Q3292"/>
  <c r="R3292"/>
  <c r="S3292"/>
  <c r="T3292"/>
  <c r="U3292"/>
  <c r="V3292"/>
  <c r="Q3293"/>
  <c r="R3293"/>
  <c r="S3293"/>
  <c r="T3293"/>
  <c r="U3293"/>
  <c r="V3293"/>
  <c r="Q3294"/>
  <c r="R3294"/>
  <c r="S3294"/>
  <c r="T3294"/>
  <c r="U3294"/>
  <c r="V3294"/>
  <c r="Q3295"/>
  <c r="R3295"/>
  <c r="S3295"/>
  <c r="T3295"/>
  <c r="U3295"/>
  <c r="V3295"/>
  <c r="Q3296"/>
  <c r="R3296"/>
  <c r="S3296"/>
  <c r="T3296"/>
  <c r="U3296"/>
  <c r="V3296"/>
  <c r="Q3297"/>
  <c r="R3297"/>
  <c r="S3297"/>
  <c r="T3297"/>
  <c r="U3297"/>
  <c r="V3297"/>
  <c r="Q3298"/>
  <c r="R3298"/>
  <c r="S3298"/>
  <c r="T3298"/>
  <c r="U3298"/>
  <c r="V3298"/>
  <c r="Q3299"/>
  <c r="R3299"/>
  <c r="S3299"/>
  <c r="T3299"/>
  <c r="U3299"/>
  <c r="V3299"/>
  <c r="Q3300"/>
  <c r="R3300"/>
  <c r="S3300"/>
  <c r="T3300"/>
  <c r="U3300"/>
  <c r="V3300"/>
  <c r="Q3301"/>
  <c r="R3301"/>
  <c r="S3301"/>
  <c r="T3301"/>
  <c r="U3301"/>
  <c r="V3301"/>
  <c r="Q3302"/>
  <c r="R3302"/>
  <c r="S3302"/>
  <c r="T3302"/>
  <c r="U3302"/>
  <c r="V3302"/>
  <c r="Q3303"/>
  <c r="R3303"/>
  <c r="S3303"/>
  <c r="T3303"/>
  <c r="U3303"/>
  <c r="V3303"/>
  <c r="Q3304"/>
  <c r="R3304"/>
  <c r="S3304"/>
  <c r="T3304"/>
  <c r="U3304"/>
  <c r="V3304"/>
  <c r="Q3305"/>
  <c r="R3305"/>
  <c r="S3305"/>
  <c r="T3305"/>
  <c r="U3305"/>
  <c r="V3305"/>
  <c r="Q3306"/>
  <c r="R3306"/>
  <c r="S3306"/>
  <c r="T3306"/>
  <c r="U3306"/>
  <c r="V3306"/>
  <c r="Q3307"/>
  <c r="R3307"/>
  <c r="S3307"/>
  <c r="T3307"/>
  <c r="U3307"/>
  <c r="V3307"/>
  <c r="Q3308"/>
  <c r="R3308"/>
  <c r="S3308"/>
  <c r="T3308"/>
  <c r="U3308"/>
  <c r="V3308"/>
  <c r="Q3309"/>
  <c r="R3309"/>
  <c r="S3309"/>
  <c r="T3309"/>
  <c r="U3309"/>
  <c r="V3309"/>
  <c r="Q3310"/>
  <c r="R3310"/>
  <c r="S3310"/>
  <c r="T3310"/>
  <c r="U3310"/>
  <c r="V3310"/>
  <c r="Q3311"/>
  <c r="R3311"/>
  <c r="S3311"/>
  <c r="T3311"/>
  <c r="U3311"/>
  <c r="V3311"/>
  <c r="Q3312"/>
  <c r="R3312"/>
  <c r="S3312"/>
  <c r="T3312"/>
  <c r="U3312"/>
  <c r="V3312"/>
  <c r="Q3313"/>
  <c r="R3313"/>
  <c r="S3313"/>
  <c r="T3313"/>
  <c r="U3313"/>
  <c r="V3313"/>
  <c r="Q3314"/>
  <c r="R3314"/>
  <c r="S3314"/>
  <c r="T3314"/>
  <c r="U3314"/>
  <c r="V3314"/>
  <c r="Q3315"/>
  <c r="R3315"/>
  <c r="S3315"/>
  <c r="T3315"/>
  <c r="U3315"/>
  <c r="V3315"/>
  <c r="Q3316"/>
  <c r="R3316"/>
  <c r="S3316"/>
  <c r="T3316"/>
  <c r="U3316"/>
  <c r="V3316"/>
  <c r="Q3317"/>
  <c r="R3317"/>
  <c r="S3317"/>
  <c r="T3317"/>
  <c r="U3317"/>
  <c r="V3317"/>
  <c r="Q3318"/>
  <c r="R3318"/>
  <c r="S3318"/>
  <c r="T3318"/>
  <c r="U3318"/>
  <c r="V3318"/>
  <c r="Q3319"/>
  <c r="R3319"/>
  <c r="S3319"/>
  <c r="T3319"/>
  <c r="U3319"/>
  <c r="V3319"/>
  <c r="Q3320"/>
  <c r="R3320"/>
  <c r="S3320"/>
  <c r="T3320"/>
  <c r="U3320"/>
  <c r="V3320"/>
  <c r="Q3321"/>
  <c r="R3321"/>
  <c r="S3321"/>
  <c r="T3321"/>
  <c r="U3321"/>
  <c r="V3321"/>
  <c r="Q3322"/>
  <c r="R3322"/>
  <c r="S3322"/>
  <c r="T3322"/>
  <c r="U3322"/>
  <c r="V3322"/>
  <c r="Q3323"/>
  <c r="R3323"/>
  <c r="S3323"/>
  <c r="T3323"/>
  <c r="U3323"/>
  <c r="V3323"/>
  <c r="Q3324"/>
  <c r="R3324"/>
  <c r="S3324"/>
  <c r="T3324"/>
  <c r="U3324"/>
  <c r="V3324"/>
  <c r="Q3325"/>
  <c r="R3325"/>
  <c r="S3325"/>
  <c r="T3325"/>
  <c r="U3325"/>
  <c r="V3325"/>
  <c r="Q3326"/>
  <c r="R3326"/>
  <c r="S3326"/>
  <c r="T3326"/>
  <c r="U3326"/>
  <c r="V3326"/>
  <c r="Q3327"/>
  <c r="R3327"/>
  <c r="S3327"/>
  <c r="T3327"/>
  <c r="U3327"/>
  <c r="V3327"/>
  <c r="Q3328"/>
  <c r="R3328"/>
  <c r="S3328"/>
  <c r="T3328"/>
  <c r="U3328"/>
  <c r="V3328"/>
  <c r="Q3329"/>
  <c r="R3329"/>
  <c r="S3329"/>
  <c r="T3329"/>
  <c r="U3329"/>
  <c r="V3329"/>
  <c r="Q3330"/>
  <c r="R3330"/>
  <c r="S3330"/>
  <c r="T3330"/>
  <c r="U3330"/>
  <c r="V3330"/>
  <c r="Q3331"/>
  <c r="R3331"/>
  <c r="S3331"/>
  <c r="T3331"/>
  <c r="U3331"/>
  <c r="V3331"/>
  <c r="Q3332"/>
  <c r="R3332"/>
  <c r="S3332"/>
  <c r="T3332"/>
  <c r="U3332"/>
  <c r="V3332"/>
  <c r="Q3333"/>
  <c r="R3333"/>
  <c r="S3333"/>
  <c r="T3333"/>
  <c r="U3333"/>
  <c r="V3333"/>
  <c r="Q3334"/>
  <c r="R3334"/>
  <c r="S3334"/>
  <c r="T3334"/>
  <c r="U3334"/>
  <c r="V3334"/>
  <c r="Q3335"/>
  <c r="R3335"/>
  <c r="S3335"/>
  <c r="T3335"/>
  <c r="U3335"/>
  <c r="V3335"/>
  <c r="Q3336"/>
  <c r="R3336"/>
  <c r="S3336"/>
  <c r="T3336"/>
  <c r="U3336"/>
  <c r="V3336"/>
  <c r="Q3337"/>
  <c r="R3337"/>
  <c r="S3337"/>
  <c r="T3337"/>
  <c r="U3337"/>
  <c r="V3337"/>
  <c r="Q3338"/>
  <c r="R3338"/>
  <c r="S3338"/>
  <c r="T3338"/>
  <c r="U3338"/>
  <c r="V3338"/>
  <c r="Q3339"/>
  <c r="R3339"/>
  <c r="S3339"/>
  <c r="T3339"/>
  <c r="U3339"/>
  <c r="V3339"/>
  <c r="Q3340"/>
  <c r="R3340"/>
  <c r="S3340"/>
  <c r="T3340"/>
  <c r="U3340"/>
  <c r="V3340"/>
  <c r="Q3341"/>
  <c r="R3341"/>
  <c r="S3341"/>
  <c r="T3341"/>
  <c r="U3341"/>
  <c r="V3341"/>
  <c r="Q3342"/>
  <c r="R3342"/>
  <c r="S3342"/>
  <c r="T3342"/>
  <c r="U3342"/>
  <c r="V3342"/>
  <c r="Q3343"/>
  <c r="R3343"/>
  <c r="S3343"/>
  <c r="T3343"/>
  <c r="U3343"/>
  <c r="V3343"/>
  <c r="Q3344"/>
  <c r="R3344"/>
  <c r="S3344"/>
  <c r="T3344"/>
  <c r="U3344"/>
  <c r="V3344"/>
  <c r="Q3345"/>
  <c r="R3345"/>
  <c r="S3345"/>
  <c r="T3345"/>
  <c r="U3345"/>
  <c r="V3345"/>
  <c r="Q3346"/>
  <c r="R3346"/>
  <c r="S3346"/>
  <c r="T3346"/>
  <c r="U3346"/>
  <c r="V3346"/>
  <c r="Q3347"/>
  <c r="R3347"/>
  <c r="S3347"/>
  <c r="T3347"/>
  <c r="U3347"/>
  <c r="V3347"/>
  <c r="Q3348"/>
  <c r="R3348"/>
  <c r="S3348"/>
  <c r="T3348"/>
  <c r="U3348"/>
  <c r="V3348"/>
  <c r="Q3349"/>
  <c r="R3349"/>
  <c r="S3349"/>
  <c r="T3349"/>
  <c r="U3349"/>
  <c r="V3349"/>
  <c r="Q3350"/>
  <c r="R3350"/>
  <c r="S3350"/>
  <c r="T3350"/>
  <c r="U3350"/>
  <c r="V3350"/>
  <c r="Q3351"/>
  <c r="R3351"/>
  <c r="S3351"/>
  <c r="T3351"/>
  <c r="U3351"/>
  <c r="V3351"/>
  <c r="Q3352"/>
  <c r="R3352"/>
  <c r="S3352"/>
  <c r="T3352"/>
  <c r="U3352"/>
  <c r="V3352"/>
  <c r="Q3353"/>
  <c r="R3353"/>
  <c r="S3353"/>
  <c r="T3353"/>
  <c r="U3353"/>
  <c r="V3353"/>
  <c r="Q3354"/>
  <c r="R3354"/>
  <c r="S3354"/>
  <c r="T3354"/>
  <c r="U3354"/>
  <c r="V3354"/>
  <c r="Q3355"/>
  <c r="R3355"/>
  <c r="S3355"/>
  <c r="T3355"/>
  <c r="U3355"/>
  <c r="V3355"/>
  <c r="Q3356"/>
  <c r="R3356"/>
  <c r="S3356"/>
  <c r="T3356"/>
  <c r="U3356"/>
  <c r="V3356"/>
  <c r="Q3357"/>
  <c r="R3357"/>
  <c r="S3357"/>
  <c r="T3357"/>
  <c r="U3357"/>
  <c r="V3357"/>
  <c r="Q3358"/>
  <c r="R3358"/>
  <c r="S3358"/>
  <c r="T3358"/>
  <c r="U3358"/>
  <c r="V3358"/>
  <c r="Q3359"/>
  <c r="R3359"/>
  <c r="S3359"/>
  <c r="T3359"/>
  <c r="U3359"/>
  <c r="V3359"/>
  <c r="Q3360"/>
  <c r="R3360"/>
  <c r="S3360"/>
  <c r="T3360"/>
  <c r="U3360"/>
  <c r="V3360"/>
  <c r="Q3361"/>
  <c r="R3361"/>
  <c r="S3361"/>
  <c r="T3361"/>
  <c r="U3361"/>
  <c r="V3361"/>
  <c r="Q3362"/>
  <c r="R3362"/>
  <c r="S3362"/>
  <c r="T3362"/>
  <c r="U3362"/>
  <c r="V3362"/>
  <c r="Q3363"/>
  <c r="R3363"/>
  <c r="S3363"/>
  <c r="T3363"/>
  <c r="U3363"/>
  <c r="V3363"/>
  <c r="Q3364"/>
  <c r="R3364"/>
  <c r="S3364"/>
  <c r="T3364"/>
  <c r="U3364"/>
  <c r="V3364"/>
  <c r="Q3365"/>
  <c r="R3365"/>
  <c r="S3365"/>
  <c r="T3365"/>
  <c r="U3365"/>
  <c r="V3365"/>
  <c r="Q3366"/>
  <c r="R3366"/>
  <c r="S3366"/>
  <c r="T3366"/>
  <c r="U3366"/>
  <c r="V3366"/>
  <c r="Q3367"/>
  <c r="R3367"/>
  <c r="S3367"/>
  <c r="T3367"/>
  <c r="U3367"/>
  <c r="V3367"/>
  <c r="Q3368"/>
  <c r="R3368"/>
  <c r="S3368"/>
  <c r="T3368"/>
  <c r="U3368"/>
  <c r="V3368"/>
  <c r="Q3369"/>
  <c r="R3369"/>
  <c r="S3369"/>
  <c r="T3369"/>
  <c r="U3369"/>
  <c r="V3369"/>
  <c r="Q3370"/>
  <c r="R3370"/>
  <c r="S3370"/>
  <c r="T3370"/>
  <c r="U3370"/>
  <c r="V3370"/>
  <c r="Q3371"/>
  <c r="R3371"/>
  <c r="S3371"/>
  <c r="T3371"/>
  <c r="U3371"/>
  <c r="V3371"/>
  <c r="Q3372"/>
  <c r="R3372"/>
  <c r="S3372"/>
  <c r="T3372"/>
  <c r="U3372"/>
  <c r="V3372"/>
  <c r="Q3373"/>
  <c r="R3373"/>
  <c r="S3373"/>
  <c r="T3373"/>
  <c r="U3373"/>
  <c r="V3373"/>
  <c r="Q3374"/>
  <c r="R3374"/>
  <c r="S3374"/>
  <c r="T3374"/>
  <c r="U3374"/>
  <c r="V3374"/>
  <c r="Q3375"/>
  <c r="R3375"/>
  <c r="S3375"/>
  <c r="T3375"/>
  <c r="U3375"/>
  <c r="V3375"/>
  <c r="Q3376"/>
  <c r="R3376"/>
  <c r="S3376"/>
  <c r="T3376"/>
  <c r="U3376"/>
  <c r="V3376"/>
  <c r="Q3377"/>
  <c r="R3377"/>
  <c r="S3377"/>
  <c r="T3377"/>
  <c r="U3377"/>
  <c r="V3377"/>
  <c r="Q3378"/>
  <c r="R3378"/>
  <c r="S3378"/>
  <c r="T3378"/>
  <c r="U3378"/>
  <c r="V3378"/>
  <c r="Q3379"/>
  <c r="R3379"/>
  <c r="S3379"/>
  <c r="T3379"/>
  <c r="U3379"/>
  <c r="V3379"/>
  <c r="Q3380"/>
  <c r="R3380"/>
  <c r="S3380"/>
  <c r="T3380"/>
  <c r="U3380"/>
  <c r="V3380"/>
  <c r="Q3381"/>
  <c r="R3381"/>
  <c r="S3381"/>
  <c r="T3381"/>
  <c r="U3381"/>
  <c r="V3381"/>
  <c r="Q3382"/>
  <c r="R3382"/>
  <c r="S3382"/>
  <c r="T3382"/>
  <c r="U3382"/>
  <c r="V3382"/>
  <c r="Q3383"/>
  <c r="R3383"/>
  <c r="S3383"/>
  <c r="T3383"/>
  <c r="U3383"/>
  <c r="V3383"/>
  <c r="Q3384"/>
  <c r="R3384"/>
  <c r="S3384"/>
  <c r="T3384"/>
  <c r="U3384"/>
  <c r="V3384"/>
  <c r="Q3385"/>
  <c r="R3385"/>
  <c r="S3385"/>
  <c r="T3385"/>
  <c r="U3385"/>
  <c r="V3385"/>
  <c r="Q3386"/>
  <c r="R3386"/>
  <c r="S3386"/>
  <c r="T3386"/>
  <c r="U3386"/>
  <c r="V3386"/>
  <c r="Q3387"/>
  <c r="R3387"/>
  <c r="S3387"/>
  <c r="T3387"/>
  <c r="U3387"/>
  <c r="V3387"/>
  <c r="Q3388"/>
  <c r="R3388"/>
  <c r="S3388"/>
  <c r="T3388"/>
  <c r="U3388"/>
  <c r="V3388"/>
  <c r="Q3389"/>
  <c r="R3389"/>
  <c r="S3389"/>
  <c r="T3389"/>
  <c r="U3389"/>
  <c r="V3389"/>
  <c r="Q3390"/>
  <c r="R3390"/>
  <c r="S3390"/>
  <c r="T3390"/>
  <c r="U3390"/>
  <c r="V3390"/>
  <c r="Q3391"/>
  <c r="R3391"/>
  <c r="S3391"/>
  <c r="T3391"/>
  <c r="U3391"/>
  <c r="V3391"/>
  <c r="Q3392"/>
  <c r="R3392"/>
  <c r="S3392"/>
  <c r="T3392"/>
  <c r="U3392"/>
  <c r="V3392"/>
  <c r="Q3393"/>
  <c r="R3393"/>
  <c r="S3393"/>
  <c r="T3393"/>
  <c r="U3393"/>
  <c r="V3393"/>
  <c r="Q3394"/>
  <c r="R3394"/>
  <c r="S3394"/>
  <c r="T3394"/>
  <c r="U3394"/>
  <c r="V3394"/>
  <c r="Q3395"/>
  <c r="R3395"/>
  <c r="S3395"/>
  <c r="T3395"/>
  <c r="U3395"/>
  <c r="V3395"/>
  <c r="Q3396"/>
  <c r="R3396"/>
  <c r="S3396"/>
  <c r="T3396"/>
  <c r="U3396"/>
  <c r="V3396"/>
  <c r="Q3397"/>
  <c r="R3397"/>
  <c r="S3397"/>
  <c r="T3397"/>
  <c r="U3397"/>
  <c r="V3397"/>
  <c r="Q3398"/>
  <c r="R3398"/>
  <c r="S3398"/>
  <c r="T3398"/>
  <c r="U3398"/>
  <c r="V3398"/>
  <c r="Q3399"/>
  <c r="R3399"/>
  <c r="S3399"/>
  <c r="T3399"/>
  <c r="U3399"/>
  <c r="V3399"/>
  <c r="Q3400"/>
  <c r="R3400"/>
  <c r="S3400"/>
  <c r="T3400"/>
  <c r="U3400"/>
  <c r="V3400"/>
  <c r="Q3401"/>
  <c r="R3401"/>
  <c r="S3401"/>
  <c r="T3401"/>
  <c r="U3401"/>
  <c r="V3401"/>
  <c r="Q3402"/>
  <c r="R3402"/>
  <c r="S3402"/>
  <c r="T3402"/>
  <c r="U3402"/>
  <c r="V3402"/>
  <c r="Q3403"/>
  <c r="R3403"/>
  <c r="S3403"/>
  <c r="T3403"/>
  <c r="U3403"/>
  <c r="V3403"/>
  <c r="Q3404"/>
  <c r="R3404"/>
  <c r="S3404"/>
  <c r="T3404"/>
  <c r="U3404"/>
  <c r="V3404"/>
  <c r="Q3405"/>
  <c r="R3405"/>
  <c r="S3405"/>
  <c r="T3405"/>
  <c r="U3405"/>
  <c r="V3405"/>
  <c r="Q3406"/>
  <c r="R3406"/>
  <c r="S3406"/>
  <c r="T3406"/>
  <c r="U3406"/>
  <c r="V3406"/>
  <c r="Q3407"/>
  <c r="R3407"/>
  <c r="S3407"/>
  <c r="T3407"/>
  <c r="U3407"/>
  <c r="V3407"/>
  <c r="Q3408"/>
  <c r="R3408"/>
  <c r="S3408"/>
  <c r="T3408"/>
  <c r="U3408"/>
  <c r="V3408"/>
  <c r="Q3409"/>
  <c r="R3409"/>
  <c r="S3409"/>
  <c r="T3409"/>
  <c r="U3409"/>
  <c r="V3409"/>
  <c r="Q3410"/>
  <c r="R3410"/>
  <c r="S3410"/>
  <c r="T3410"/>
  <c r="U3410"/>
  <c r="V3410"/>
  <c r="Q3411"/>
  <c r="R3411"/>
  <c r="S3411"/>
  <c r="T3411"/>
  <c r="U3411"/>
  <c r="V3411"/>
  <c r="Q3412"/>
  <c r="R3412"/>
  <c r="S3412"/>
  <c r="T3412"/>
  <c r="U3412"/>
  <c r="V3412"/>
  <c r="Q3413"/>
  <c r="R3413"/>
  <c r="S3413"/>
  <c r="T3413"/>
  <c r="U3413"/>
  <c r="V3413"/>
  <c r="Q3414"/>
  <c r="R3414"/>
  <c r="S3414"/>
  <c r="T3414"/>
  <c r="U3414"/>
  <c r="V3414"/>
  <c r="Q3415"/>
  <c r="R3415"/>
  <c r="S3415"/>
  <c r="T3415"/>
  <c r="U3415"/>
  <c r="V3415"/>
  <c r="Q3416"/>
  <c r="R3416"/>
  <c r="S3416"/>
  <c r="T3416"/>
  <c r="U3416"/>
  <c r="V3416"/>
  <c r="Q3417"/>
  <c r="R3417"/>
  <c r="S3417"/>
  <c r="T3417"/>
  <c r="U3417"/>
  <c r="V3417"/>
  <c r="Q3418"/>
  <c r="R3418"/>
  <c r="S3418"/>
  <c r="T3418"/>
  <c r="U3418"/>
  <c r="V3418"/>
  <c r="Q3419"/>
  <c r="R3419"/>
  <c r="S3419"/>
  <c r="T3419"/>
  <c r="U3419"/>
  <c r="V3419"/>
  <c r="Q3420"/>
  <c r="R3420"/>
  <c r="S3420"/>
  <c r="T3420"/>
  <c r="U3420"/>
  <c r="V3420"/>
  <c r="Q3421"/>
  <c r="R3421"/>
  <c r="S3421"/>
  <c r="T3421"/>
  <c r="U3421"/>
  <c r="V3421"/>
  <c r="Q3422"/>
  <c r="R3422"/>
  <c r="S3422"/>
  <c r="T3422"/>
  <c r="U3422"/>
  <c r="V3422"/>
  <c r="Q3423"/>
  <c r="R3423"/>
  <c r="S3423"/>
  <c r="T3423"/>
  <c r="U3423"/>
  <c r="V3423"/>
  <c r="Q3424"/>
  <c r="R3424"/>
  <c r="S3424"/>
  <c r="T3424"/>
  <c r="U3424"/>
  <c r="V3424"/>
  <c r="Q3425"/>
  <c r="R3425"/>
  <c r="S3425"/>
  <c r="T3425"/>
  <c r="U3425"/>
  <c r="V3425"/>
  <c r="Q3426"/>
  <c r="R3426"/>
  <c r="S3426"/>
  <c r="T3426"/>
  <c r="U3426"/>
  <c r="V3426"/>
  <c r="Q3427"/>
  <c r="R3427"/>
  <c r="S3427"/>
  <c r="T3427"/>
  <c r="U3427"/>
  <c r="V3427"/>
  <c r="Q3428"/>
  <c r="R3428"/>
  <c r="S3428"/>
  <c r="T3428"/>
  <c r="U3428"/>
  <c r="V3428"/>
  <c r="Q3429"/>
  <c r="R3429"/>
  <c r="S3429"/>
  <c r="T3429"/>
  <c r="U3429"/>
  <c r="V3429"/>
  <c r="Q3430"/>
  <c r="R3430"/>
  <c r="S3430"/>
  <c r="T3430"/>
  <c r="U3430"/>
  <c r="V3430"/>
  <c r="Q3431"/>
  <c r="R3431"/>
  <c r="S3431"/>
  <c r="T3431"/>
  <c r="U3431"/>
  <c r="V3431"/>
  <c r="Q3432"/>
  <c r="R3432"/>
  <c r="S3432"/>
  <c r="T3432"/>
  <c r="U3432"/>
  <c r="V3432"/>
  <c r="Q3433"/>
  <c r="R3433"/>
  <c r="S3433"/>
  <c r="T3433"/>
  <c r="U3433"/>
  <c r="V3433"/>
  <c r="Q3434"/>
  <c r="R3434"/>
  <c r="S3434"/>
  <c r="T3434"/>
  <c r="U3434"/>
  <c r="V3434"/>
  <c r="Q3435"/>
  <c r="R3435"/>
  <c r="S3435"/>
  <c r="T3435"/>
  <c r="U3435"/>
  <c r="V3435"/>
  <c r="Q3436"/>
  <c r="R3436"/>
  <c r="S3436"/>
  <c r="T3436"/>
  <c r="U3436"/>
  <c r="V3436"/>
  <c r="Q3437"/>
  <c r="R3437"/>
  <c r="S3437"/>
  <c r="T3437"/>
  <c r="U3437"/>
  <c r="V3437"/>
  <c r="Q3438"/>
  <c r="R3438"/>
  <c r="S3438"/>
  <c r="T3438"/>
  <c r="U3438"/>
  <c r="V3438"/>
  <c r="Q3439"/>
  <c r="R3439"/>
  <c r="S3439"/>
  <c r="T3439"/>
  <c r="U3439"/>
  <c r="V3439"/>
  <c r="Q3440"/>
  <c r="R3440"/>
  <c r="S3440"/>
  <c r="T3440"/>
  <c r="U3440"/>
  <c r="V3440"/>
  <c r="Q3441"/>
  <c r="R3441"/>
  <c r="S3441"/>
  <c r="T3441"/>
  <c r="U3441"/>
  <c r="V3441"/>
  <c r="Q3442"/>
  <c r="R3442"/>
  <c r="S3442"/>
  <c r="T3442"/>
  <c r="U3442"/>
  <c r="V3442"/>
  <c r="Q3443"/>
  <c r="R3443"/>
  <c r="S3443"/>
  <c r="T3443"/>
  <c r="U3443"/>
  <c r="V3443"/>
  <c r="Q3444"/>
  <c r="R3444"/>
  <c r="S3444"/>
  <c r="T3444"/>
  <c r="U3444"/>
  <c r="V3444"/>
  <c r="Q3445"/>
  <c r="R3445"/>
  <c r="S3445"/>
  <c r="T3445"/>
  <c r="U3445"/>
  <c r="V3445"/>
  <c r="Q3446"/>
  <c r="R3446"/>
  <c r="S3446"/>
  <c r="T3446"/>
  <c r="U3446"/>
  <c r="V3446"/>
  <c r="Q3447"/>
  <c r="R3447"/>
  <c r="S3447"/>
  <c r="T3447"/>
  <c r="U3447"/>
  <c r="V3447"/>
  <c r="Q3448"/>
  <c r="R3448"/>
  <c r="S3448"/>
  <c r="T3448"/>
  <c r="U3448"/>
  <c r="V3448"/>
  <c r="Q3449"/>
  <c r="R3449"/>
  <c r="S3449"/>
  <c r="T3449"/>
  <c r="U3449"/>
  <c r="V3449"/>
  <c r="Q3450"/>
  <c r="R3450"/>
  <c r="S3450"/>
  <c r="T3450"/>
  <c r="U3450"/>
  <c r="V3450"/>
  <c r="Q3451"/>
  <c r="R3451"/>
  <c r="S3451"/>
  <c r="T3451"/>
  <c r="U3451"/>
  <c r="V3451"/>
  <c r="Q3452"/>
  <c r="R3452"/>
  <c r="S3452"/>
  <c r="T3452"/>
  <c r="U3452"/>
  <c r="V3452"/>
  <c r="Q3453"/>
  <c r="R3453"/>
  <c r="S3453"/>
  <c r="T3453"/>
  <c r="U3453"/>
  <c r="V3453"/>
  <c r="Q3454"/>
  <c r="R3454"/>
  <c r="S3454"/>
  <c r="T3454"/>
  <c r="U3454"/>
  <c r="V3454"/>
  <c r="Q3455"/>
  <c r="R3455"/>
  <c r="S3455"/>
  <c r="T3455"/>
  <c r="U3455"/>
  <c r="V3455"/>
  <c r="Q3456"/>
  <c r="R3456"/>
  <c r="S3456"/>
  <c r="T3456"/>
  <c r="U3456"/>
  <c r="V3456"/>
  <c r="Q3457"/>
  <c r="R3457"/>
  <c r="S3457"/>
  <c r="T3457"/>
  <c r="U3457"/>
  <c r="V3457"/>
  <c r="Q3458"/>
  <c r="R3458"/>
  <c r="S3458"/>
  <c r="T3458"/>
  <c r="U3458"/>
  <c r="V3458"/>
  <c r="Q3459"/>
  <c r="R3459"/>
  <c r="S3459"/>
  <c r="T3459"/>
  <c r="U3459"/>
  <c r="V3459"/>
  <c r="Q3460"/>
  <c r="R3460"/>
  <c r="S3460"/>
  <c r="T3460"/>
  <c r="U3460"/>
  <c r="V3460"/>
  <c r="Q3461"/>
  <c r="R3461"/>
  <c r="S3461"/>
  <c r="T3461"/>
  <c r="U3461"/>
  <c r="V3461"/>
  <c r="Q3462"/>
  <c r="R3462"/>
  <c r="S3462"/>
  <c r="T3462"/>
  <c r="U3462"/>
  <c r="V3462"/>
  <c r="Q3463"/>
  <c r="R3463"/>
  <c r="S3463"/>
  <c r="T3463"/>
  <c r="U3463"/>
  <c r="V3463"/>
  <c r="Q3464"/>
  <c r="R3464"/>
  <c r="S3464"/>
  <c r="T3464"/>
  <c r="U3464"/>
  <c r="V3464"/>
  <c r="Q3465"/>
  <c r="R3465"/>
  <c r="S3465"/>
  <c r="T3465"/>
  <c r="U3465"/>
  <c r="V3465"/>
  <c r="Q3466"/>
  <c r="R3466"/>
  <c r="S3466"/>
  <c r="T3466"/>
  <c r="U3466"/>
  <c r="V3466"/>
  <c r="Q3467"/>
  <c r="R3467"/>
  <c r="S3467"/>
  <c r="T3467"/>
  <c r="U3467"/>
  <c r="V3467"/>
  <c r="Q3468"/>
  <c r="R3468"/>
  <c r="S3468"/>
  <c r="T3468"/>
  <c r="U3468"/>
  <c r="V3468"/>
  <c r="Q3469"/>
  <c r="R3469"/>
  <c r="S3469"/>
  <c r="T3469"/>
  <c r="U3469"/>
  <c r="V3469"/>
  <c r="Q3470"/>
  <c r="R3470"/>
  <c r="S3470"/>
  <c r="T3470"/>
  <c r="U3470"/>
  <c r="V3470"/>
  <c r="Q3471"/>
  <c r="R3471"/>
  <c r="S3471"/>
  <c r="T3471"/>
  <c r="U3471"/>
  <c r="V3471"/>
  <c r="Q3472"/>
  <c r="R3472"/>
  <c r="S3472"/>
  <c r="T3472"/>
  <c r="U3472"/>
  <c r="V3472"/>
  <c r="Q3473"/>
  <c r="R3473"/>
  <c r="S3473"/>
  <c r="T3473"/>
  <c r="U3473"/>
  <c r="V3473"/>
  <c r="Q3474"/>
  <c r="R3474"/>
  <c r="S3474"/>
  <c r="T3474"/>
  <c r="U3474"/>
  <c r="V3474"/>
  <c r="Q3475"/>
  <c r="R3475"/>
  <c r="S3475"/>
  <c r="T3475"/>
  <c r="U3475"/>
  <c r="V3475"/>
  <c r="Q3476"/>
  <c r="R3476"/>
  <c r="S3476"/>
  <c r="T3476"/>
  <c r="U3476"/>
  <c r="V3476"/>
  <c r="Q3477"/>
  <c r="R3477"/>
  <c r="S3477"/>
  <c r="T3477"/>
  <c r="U3477"/>
  <c r="V3477"/>
  <c r="Q3478"/>
  <c r="R3478"/>
  <c r="S3478"/>
  <c r="T3478"/>
  <c r="U3478"/>
  <c r="V3478"/>
  <c r="Q3479"/>
  <c r="R3479"/>
  <c r="S3479"/>
  <c r="T3479"/>
  <c r="U3479"/>
  <c r="V3479"/>
  <c r="Q3480"/>
  <c r="R3480"/>
  <c r="S3480"/>
  <c r="T3480"/>
  <c r="U3480"/>
  <c r="V3480"/>
  <c r="Q3481"/>
  <c r="R3481"/>
  <c r="S3481"/>
  <c r="T3481"/>
  <c r="U3481"/>
  <c r="V3481"/>
  <c r="Q3482"/>
  <c r="R3482"/>
  <c r="S3482"/>
  <c r="T3482"/>
  <c r="U3482"/>
  <c r="V3482"/>
  <c r="Q3483"/>
  <c r="R3483"/>
  <c r="S3483"/>
  <c r="T3483"/>
  <c r="U3483"/>
  <c r="V3483"/>
  <c r="Q3484"/>
  <c r="R3484"/>
  <c r="S3484"/>
  <c r="T3484"/>
  <c r="U3484"/>
  <c r="V3484"/>
  <c r="Q3485"/>
  <c r="R3485"/>
  <c r="S3485"/>
  <c r="T3485"/>
  <c r="U3485"/>
  <c r="V3485"/>
  <c r="Q3486"/>
  <c r="R3486"/>
  <c r="S3486"/>
  <c r="T3486"/>
  <c r="U3486"/>
  <c r="V3486"/>
  <c r="Q3487"/>
  <c r="R3487"/>
  <c r="S3487"/>
  <c r="T3487"/>
  <c r="U3487"/>
  <c r="V3487"/>
  <c r="Q3488"/>
  <c r="R3488"/>
  <c r="S3488"/>
  <c r="T3488"/>
  <c r="U3488"/>
  <c r="V3488"/>
  <c r="Q3489"/>
  <c r="R3489"/>
  <c r="S3489"/>
  <c r="T3489"/>
  <c r="U3489"/>
  <c r="V3489"/>
  <c r="Q3490"/>
  <c r="R3490"/>
  <c r="S3490"/>
  <c r="T3490"/>
  <c r="U3490"/>
  <c r="V3490"/>
  <c r="Q3491"/>
  <c r="R3491"/>
  <c r="S3491"/>
  <c r="T3491"/>
  <c r="U3491"/>
  <c r="V3491"/>
  <c r="Q3492"/>
  <c r="R3492"/>
  <c r="S3492"/>
  <c r="T3492"/>
  <c r="U3492"/>
  <c r="V3492"/>
  <c r="Q3493"/>
  <c r="R3493"/>
  <c r="S3493"/>
  <c r="T3493"/>
  <c r="U3493"/>
  <c r="V3493"/>
  <c r="Q3494"/>
  <c r="R3494"/>
  <c r="S3494"/>
  <c r="T3494"/>
  <c r="U3494"/>
  <c r="V3494"/>
  <c r="Q3495"/>
  <c r="R3495"/>
  <c r="S3495"/>
  <c r="T3495"/>
  <c r="U3495"/>
  <c r="V3495"/>
  <c r="Q3496"/>
  <c r="R3496"/>
  <c r="S3496"/>
  <c r="T3496"/>
  <c r="U3496"/>
  <c r="V3496"/>
  <c r="Q3497"/>
  <c r="R3497"/>
  <c r="S3497"/>
  <c r="T3497"/>
  <c r="U3497"/>
  <c r="V3497"/>
  <c r="Q3498"/>
  <c r="R3498"/>
  <c r="S3498"/>
  <c r="T3498"/>
  <c r="U3498"/>
  <c r="V3498"/>
  <c r="Q3499"/>
  <c r="R3499"/>
  <c r="S3499"/>
  <c r="T3499"/>
  <c r="U3499"/>
  <c r="V3499"/>
  <c r="Q3500"/>
  <c r="R3500"/>
  <c r="S3500"/>
  <c r="T3500"/>
  <c r="U3500"/>
  <c r="V3500"/>
  <c r="Q3501"/>
  <c r="R3501"/>
  <c r="S3501"/>
  <c r="T3501"/>
  <c r="U3501"/>
  <c r="V3501"/>
  <c r="Q3502"/>
  <c r="R3502"/>
  <c r="S3502"/>
  <c r="T3502"/>
  <c r="U3502"/>
  <c r="V3502"/>
  <c r="Q3503"/>
  <c r="R3503"/>
  <c r="S3503"/>
  <c r="T3503"/>
  <c r="U3503"/>
  <c r="V3503"/>
  <c r="Q3504"/>
  <c r="R3504"/>
  <c r="S3504"/>
  <c r="T3504"/>
  <c r="U3504"/>
  <c r="V3504"/>
  <c r="Q3505"/>
  <c r="R3505"/>
  <c r="S3505"/>
  <c r="T3505"/>
  <c r="U3505"/>
  <c r="V3505"/>
  <c r="Q3506"/>
  <c r="R3506"/>
  <c r="S3506"/>
  <c r="T3506"/>
  <c r="U3506"/>
  <c r="V3506"/>
  <c r="Q3507"/>
  <c r="R3507"/>
  <c r="S3507"/>
  <c r="T3507"/>
  <c r="U3507"/>
  <c r="V3507"/>
  <c r="Q3508"/>
  <c r="R3508"/>
  <c r="S3508"/>
  <c r="T3508"/>
  <c r="U3508"/>
  <c r="V3508"/>
  <c r="Q3509"/>
  <c r="R3509"/>
  <c r="S3509"/>
  <c r="T3509"/>
  <c r="U3509"/>
  <c r="V3509"/>
  <c r="Q3510"/>
  <c r="R3510"/>
  <c r="S3510"/>
  <c r="T3510"/>
  <c r="U3510"/>
  <c r="V3510"/>
  <c r="Q3511"/>
  <c r="R3511"/>
  <c r="S3511"/>
  <c r="T3511"/>
  <c r="U3511"/>
  <c r="V3511"/>
  <c r="Q3512"/>
  <c r="R3512"/>
  <c r="S3512"/>
  <c r="T3512"/>
  <c r="U3512"/>
  <c r="V3512"/>
  <c r="Q3513"/>
  <c r="R3513"/>
  <c r="S3513"/>
  <c r="T3513"/>
  <c r="U3513"/>
  <c r="V3513"/>
  <c r="Q3514"/>
  <c r="R3514"/>
  <c r="S3514"/>
  <c r="T3514"/>
  <c r="U3514"/>
  <c r="V3514"/>
  <c r="Q3515"/>
  <c r="R3515"/>
  <c r="S3515"/>
  <c r="T3515"/>
  <c r="U3515"/>
  <c r="V3515"/>
  <c r="Q3516"/>
  <c r="R3516"/>
  <c r="S3516"/>
  <c r="T3516"/>
  <c r="U3516"/>
  <c r="V3516"/>
  <c r="Q3517"/>
  <c r="R3517"/>
  <c r="S3517"/>
  <c r="T3517"/>
  <c r="U3517"/>
  <c r="V3517"/>
  <c r="Q3518"/>
  <c r="R3518"/>
  <c r="S3518"/>
  <c r="T3518"/>
  <c r="U3518"/>
  <c r="V3518"/>
  <c r="Q3519"/>
  <c r="R3519"/>
  <c r="S3519"/>
  <c r="T3519"/>
  <c r="U3519"/>
  <c r="V3519"/>
  <c r="Q3520"/>
  <c r="R3520"/>
  <c r="S3520"/>
  <c r="T3520"/>
  <c r="U3520"/>
  <c r="V3520"/>
  <c r="Q3521"/>
  <c r="R3521"/>
  <c r="S3521"/>
  <c r="T3521"/>
  <c r="U3521"/>
  <c r="V3521"/>
  <c r="Q3522"/>
  <c r="R3522"/>
  <c r="S3522"/>
  <c r="T3522"/>
  <c r="U3522"/>
  <c r="V3522"/>
  <c r="Q3523"/>
  <c r="R3523"/>
  <c r="S3523"/>
  <c r="T3523"/>
  <c r="U3523"/>
  <c r="V3523"/>
  <c r="Q3524"/>
  <c r="R3524"/>
  <c r="S3524"/>
  <c r="T3524"/>
  <c r="U3524"/>
  <c r="V3524"/>
  <c r="Q3525"/>
  <c r="R3525"/>
  <c r="S3525"/>
  <c r="T3525"/>
  <c r="U3525"/>
  <c r="V3525"/>
  <c r="Q3526"/>
  <c r="R3526"/>
  <c r="S3526"/>
  <c r="T3526"/>
  <c r="U3526"/>
  <c r="V3526"/>
  <c r="Q3527"/>
  <c r="R3527"/>
  <c r="S3527"/>
  <c r="T3527"/>
  <c r="U3527"/>
  <c r="V3527"/>
  <c r="Q3528"/>
  <c r="R3528"/>
  <c r="S3528"/>
  <c r="T3528"/>
  <c r="U3528"/>
  <c r="V3528"/>
  <c r="Q3529"/>
  <c r="R3529"/>
  <c r="S3529"/>
  <c r="T3529"/>
  <c r="U3529"/>
  <c r="V3529"/>
  <c r="Q3530"/>
  <c r="R3530"/>
  <c r="S3530"/>
  <c r="T3530"/>
  <c r="U3530"/>
  <c r="V3530"/>
  <c r="Q3531"/>
  <c r="R3531"/>
  <c r="S3531"/>
  <c r="T3531"/>
  <c r="U3531"/>
  <c r="V3531"/>
  <c r="Q3532"/>
  <c r="R3532"/>
  <c r="S3532"/>
  <c r="T3532"/>
  <c r="U3532"/>
  <c r="V3532"/>
  <c r="Q3533"/>
  <c r="R3533"/>
  <c r="S3533"/>
  <c r="T3533"/>
  <c r="U3533"/>
  <c r="V3533"/>
  <c r="Q3534"/>
  <c r="R3534"/>
  <c r="S3534"/>
  <c r="T3534"/>
  <c r="U3534"/>
  <c r="V3534"/>
  <c r="Q3535"/>
  <c r="R3535"/>
  <c r="S3535"/>
  <c r="T3535"/>
  <c r="U3535"/>
  <c r="V3535"/>
  <c r="Q3536"/>
  <c r="R3536"/>
  <c r="S3536"/>
  <c r="T3536"/>
  <c r="U3536"/>
  <c r="V3536"/>
  <c r="Q3537"/>
  <c r="R3537"/>
  <c r="S3537"/>
  <c r="T3537"/>
  <c r="U3537"/>
  <c r="V3537"/>
  <c r="Q3538"/>
  <c r="R3538"/>
  <c r="S3538"/>
  <c r="T3538"/>
  <c r="U3538"/>
  <c r="V3538"/>
  <c r="Q3539"/>
  <c r="R3539"/>
  <c r="S3539"/>
  <c r="T3539"/>
  <c r="U3539"/>
  <c r="V3539"/>
  <c r="Q3540"/>
  <c r="R3540"/>
  <c r="S3540"/>
  <c r="T3540"/>
  <c r="U3540"/>
  <c r="V3540"/>
  <c r="Q3541"/>
  <c r="R3541"/>
  <c r="S3541"/>
  <c r="T3541"/>
  <c r="U3541"/>
  <c r="V3541"/>
  <c r="Q3542"/>
  <c r="R3542"/>
  <c r="S3542"/>
  <c r="T3542"/>
  <c r="U3542"/>
  <c r="V3542"/>
  <c r="Q3543"/>
  <c r="R3543"/>
  <c r="S3543"/>
  <c r="T3543"/>
  <c r="U3543"/>
  <c r="V3543"/>
  <c r="Q3544"/>
  <c r="R3544"/>
  <c r="S3544"/>
  <c r="T3544"/>
  <c r="U3544"/>
  <c r="V3544"/>
  <c r="Q3545"/>
  <c r="R3545"/>
  <c r="S3545"/>
  <c r="T3545"/>
  <c r="U3545"/>
  <c r="V3545"/>
  <c r="Q3546"/>
  <c r="R3546"/>
  <c r="S3546"/>
  <c r="T3546"/>
  <c r="U3546"/>
  <c r="V3546"/>
  <c r="Q3547"/>
  <c r="R3547"/>
  <c r="S3547"/>
  <c r="T3547"/>
  <c r="U3547"/>
  <c r="V3547"/>
  <c r="Q3548"/>
  <c r="R3548"/>
  <c r="S3548"/>
  <c r="T3548"/>
  <c r="U3548"/>
  <c r="V3548"/>
  <c r="Q3549"/>
  <c r="R3549"/>
  <c r="S3549"/>
  <c r="T3549"/>
  <c r="U3549"/>
  <c r="V3549"/>
  <c r="Q3550"/>
  <c r="R3550"/>
  <c r="S3550"/>
  <c r="T3550"/>
  <c r="U3550"/>
  <c r="V3550"/>
  <c r="Q3551"/>
  <c r="R3551"/>
  <c r="S3551"/>
  <c r="T3551"/>
  <c r="U3551"/>
  <c r="V3551"/>
  <c r="Q3552"/>
  <c r="R3552"/>
  <c r="S3552"/>
  <c r="T3552"/>
  <c r="U3552"/>
  <c r="V3552"/>
  <c r="Q3553"/>
  <c r="R3553"/>
  <c r="S3553"/>
  <c r="T3553"/>
  <c r="U3553"/>
  <c r="V3553"/>
  <c r="Q3554"/>
  <c r="R3554"/>
  <c r="S3554"/>
  <c r="T3554"/>
  <c r="U3554"/>
  <c r="V3554"/>
  <c r="Q3555"/>
  <c r="R3555"/>
  <c r="S3555"/>
  <c r="T3555"/>
  <c r="U3555"/>
  <c r="V3555"/>
  <c r="Q3556"/>
  <c r="R3556"/>
  <c r="S3556"/>
  <c r="T3556"/>
  <c r="U3556"/>
  <c r="V3556"/>
  <c r="Q3557"/>
  <c r="R3557"/>
  <c r="S3557"/>
  <c r="T3557"/>
  <c r="U3557"/>
  <c r="V3557"/>
  <c r="Q3558"/>
  <c r="R3558"/>
  <c r="S3558"/>
  <c r="T3558"/>
  <c r="U3558"/>
  <c r="V3558"/>
  <c r="Q3559"/>
  <c r="R3559"/>
  <c r="S3559"/>
  <c r="T3559"/>
  <c r="U3559"/>
  <c r="V3559"/>
  <c r="Q3560"/>
  <c r="R3560"/>
  <c r="S3560"/>
  <c r="T3560"/>
  <c r="U3560"/>
  <c r="V3560"/>
  <c r="Q3561"/>
  <c r="R3561"/>
  <c r="S3561"/>
  <c r="T3561"/>
  <c r="U3561"/>
  <c r="V3561"/>
  <c r="Q3562"/>
  <c r="R3562"/>
  <c r="S3562"/>
  <c r="T3562"/>
  <c r="U3562"/>
  <c r="V3562"/>
  <c r="Q3563"/>
  <c r="R3563"/>
  <c r="S3563"/>
  <c r="T3563"/>
  <c r="U3563"/>
  <c r="V3563"/>
  <c r="Q3564"/>
  <c r="R3564"/>
  <c r="S3564"/>
  <c r="T3564"/>
  <c r="U3564"/>
  <c r="V3564"/>
  <c r="Q3565"/>
  <c r="R3565"/>
  <c r="S3565"/>
  <c r="T3565"/>
  <c r="U3565"/>
  <c r="V3565"/>
  <c r="Q3566"/>
  <c r="R3566"/>
  <c r="S3566"/>
  <c r="T3566"/>
  <c r="U3566"/>
  <c r="V3566"/>
  <c r="Q3567"/>
  <c r="R3567"/>
  <c r="S3567"/>
  <c r="T3567"/>
  <c r="U3567"/>
  <c r="V3567"/>
  <c r="Q3568"/>
  <c r="R3568"/>
  <c r="S3568"/>
  <c r="T3568"/>
  <c r="U3568"/>
  <c r="V3568"/>
  <c r="Q3569"/>
  <c r="R3569"/>
  <c r="S3569"/>
  <c r="T3569"/>
  <c r="U3569"/>
  <c r="V3569"/>
  <c r="Q3570"/>
  <c r="R3570"/>
  <c r="S3570"/>
  <c r="T3570"/>
  <c r="U3570"/>
  <c r="V3570"/>
  <c r="Q3571"/>
  <c r="R3571"/>
  <c r="S3571"/>
  <c r="T3571"/>
  <c r="U3571"/>
  <c r="V3571"/>
  <c r="Q3572"/>
  <c r="R3572"/>
  <c r="S3572"/>
  <c r="T3572"/>
  <c r="U3572"/>
  <c r="V3572"/>
  <c r="Q3573"/>
  <c r="R3573"/>
  <c r="S3573"/>
  <c r="T3573"/>
  <c r="U3573"/>
  <c r="V3573"/>
  <c r="Q3574"/>
  <c r="R3574"/>
  <c r="S3574"/>
  <c r="T3574"/>
  <c r="U3574"/>
  <c r="V3574"/>
  <c r="Q3575"/>
  <c r="R3575"/>
  <c r="S3575"/>
  <c r="T3575"/>
  <c r="U3575"/>
  <c r="V3575"/>
  <c r="Q3576"/>
  <c r="R3576"/>
  <c r="S3576"/>
  <c r="T3576"/>
  <c r="U3576"/>
  <c r="V3576"/>
  <c r="Q3577"/>
  <c r="R3577"/>
  <c r="S3577"/>
  <c r="T3577"/>
  <c r="U3577"/>
  <c r="V3577"/>
  <c r="Q3578"/>
  <c r="R3578"/>
  <c r="S3578"/>
  <c r="T3578"/>
  <c r="U3578"/>
  <c r="V3578"/>
  <c r="Q3579"/>
  <c r="R3579"/>
  <c r="S3579"/>
  <c r="T3579"/>
  <c r="U3579"/>
  <c r="V3579"/>
  <c r="Q3580"/>
  <c r="R3580"/>
  <c r="S3580"/>
  <c r="T3580"/>
  <c r="U3580"/>
  <c r="V3580"/>
  <c r="Q3581"/>
  <c r="R3581"/>
  <c r="S3581"/>
  <c r="T3581"/>
  <c r="U3581"/>
  <c r="V3581"/>
  <c r="Q3582"/>
  <c r="R3582"/>
  <c r="S3582"/>
  <c r="T3582"/>
  <c r="U3582"/>
  <c r="V3582"/>
  <c r="Q3583"/>
  <c r="R3583"/>
  <c r="S3583"/>
  <c r="T3583"/>
  <c r="U3583"/>
  <c r="V3583"/>
  <c r="Q3584"/>
  <c r="R3584"/>
  <c r="S3584"/>
  <c r="T3584"/>
  <c r="U3584"/>
  <c r="V3584"/>
  <c r="Q3585"/>
  <c r="R3585"/>
  <c r="S3585"/>
  <c r="T3585"/>
  <c r="U3585"/>
  <c r="V3585"/>
  <c r="Q3586"/>
  <c r="R3586"/>
  <c r="S3586"/>
  <c r="T3586"/>
  <c r="U3586"/>
  <c r="V3586"/>
  <c r="Q3587"/>
  <c r="R3587"/>
  <c r="S3587"/>
  <c r="T3587"/>
  <c r="U3587"/>
  <c r="V3587"/>
  <c r="Q3588"/>
  <c r="R3588"/>
  <c r="S3588"/>
  <c r="T3588"/>
  <c r="U3588"/>
  <c r="V3588"/>
  <c r="Q3589"/>
  <c r="R3589"/>
  <c r="S3589"/>
  <c r="T3589"/>
  <c r="U3589"/>
  <c r="V3589"/>
  <c r="Q3590"/>
  <c r="R3590"/>
  <c r="S3590"/>
  <c r="T3590"/>
  <c r="U3590"/>
  <c r="V3590"/>
  <c r="Q3591"/>
  <c r="R3591"/>
  <c r="S3591"/>
  <c r="T3591"/>
  <c r="U3591"/>
  <c r="V3591"/>
  <c r="Q3592"/>
  <c r="R3592"/>
  <c r="S3592"/>
  <c r="T3592"/>
  <c r="U3592"/>
  <c r="V3592"/>
  <c r="Q3593"/>
  <c r="R3593"/>
  <c r="S3593"/>
  <c r="T3593"/>
  <c r="U3593"/>
  <c r="V3593"/>
  <c r="Q3594"/>
  <c r="R3594"/>
  <c r="S3594"/>
  <c r="T3594"/>
  <c r="U3594"/>
  <c r="V3594"/>
  <c r="Q3595"/>
  <c r="R3595"/>
  <c r="S3595"/>
  <c r="T3595"/>
  <c r="U3595"/>
  <c r="V3595"/>
  <c r="Q3596"/>
  <c r="R3596"/>
  <c r="S3596"/>
  <c r="T3596"/>
  <c r="U3596"/>
  <c r="V3596"/>
  <c r="Q3597"/>
  <c r="R3597"/>
  <c r="S3597"/>
  <c r="T3597"/>
  <c r="U3597"/>
  <c r="V3597"/>
  <c r="Q3598"/>
  <c r="R3598"/>
  <c r="S3598"/>
  <c r="T3598"/>
  <c r="U3598"/>
  <c r="V3598"/>
  <c r="Q3599"/>
  <c r="R3599"/>
  <c r="S3599"/>
  <c r="T3599"/>
  <c r="U3599"/>
  <c r="V3599"/>
  <c r="Q3600"/>
  <c r="R3600"/>
  <c r="S3600"/>
  <c r="T3600"/>
  <c r="U3600"/>
  <c r="V3600"/>
  <c r="Q3601"/>
  <c r="R3601"/>
  <c r="S3601"/>
  <c r="T3601"/>
  <c r="U3601"/>
  <c r="V3601"/>
  <c r="Q3602"/>
  <c r="R3602"/>
  <c r="S3602"/>
  <c r="T3602"/>
  <c r="U3602"/>
  <c r="V3602"/>
  <c r="Q3603"/>
  <c r="R3603"/>
  <c r="S3603"/>
  <c r="T3603"/>
  <c r="U3603"/>
  <c r="V3603"/>
  <c r="Q3604"/>
  <c r="R3604"/>
  <c r="S3604"/>
  <c r="T3604"/>
  <c r="U3604"/>
  <c r="V3604"/>
  <c r="Q3605"/>
  <c r="R3605"/>
  <c r="S3605"/>
  <c r="T3605"/>
  <c r="U3605"/>
  <c r="V3605"/>
  <c r="Q3606"/>
  <c r="R3606"/>
  <c r="S3606"/>
  <c r="T3606"/>
  <c r="U3606"/>
  <c r="V3606"/>
  <c r="Q3607"/>
  <c r="R3607"/>
  <c r="S3607"/>
  <c r="T3607"/>
  <c r="U3607"/>
  <c r="V3607"/>
  <c r="Q3608"/>
  <c r="R3608"/>
  <c r="S3608"/>
  <c r="T3608"/>
  <c r="U3608"/>
  <c r="V3608"/>
  <c r="Q3609"/>
  <c r="R3609"/>
  <c r="S3609"/>
  <c r="T3609"/>
  <c r="U3609"/>
  <c r="V3609"/>
  <c r="Q3610"/>
  <c r="R3610"/>
  <c r="S3610"/>
  <c r="T3610"/>
  <c r="U3610"/>
  <c r="V3610"/>
  <c r="Q3611"/>
  <c r="R3611"/>
  <c r="S3611"/>
  <c r="T3611"/>
  <c r="U3611"/>
  <c r="V3611"/>
  <c r="Q3612"/>
  <c r="R3612"/>
  <c r="S3612"/>
  <c r="T3612"/>
  <c r="U3612"/>
  <c r="V3612"/>
  <c r="Q3613"/>
  <c r="R3613"/>
  <c r="S3613"/>
  <c r="T3613"/>
  <c r="U3613"/>
  <c r="V3613"/>
  <c r="Q3614"/>
  <c r="R3614"/>
  <c r="S3614"/>
  <c r="T3614"/>
  <c r="U3614"/>
  <c r="V3614"/>
  <c r="Q3615"/>
  <c r="R3615"/>
  <c r="S3615"/>
  <c r="T3615"/>
  <c r="U3615"/>
  <c r="V3615"/>
  <c r="Q3616"/>
  <c r="R3616"/>
  <c r="S3616"/>
  <c r="T3616"/>
  <c r="U3616"/>
  <c r="V3616"/>
  <c r="Q3617"/>
  <c r="R3617"/>
  <c r="S3617"/>
  <c r="T3617"/>
  <c r="U3617"/>
  <c r="V3617"/>
  <c r="Q3618"/>
  <c r="R3618"/>
  <c r="S3618"/>
  <c r="T3618"/>
  <c r="U3618"/>
  <c r="V3618"/>
  <c r="Q3619"/>
  <c r="R3619"/>
  <c r="S3619"/>
  <c r="T3619"/>
  <c r="U3619"/>
  <c r="V3619"/>
  <c r="Q3620"/>
  <c r="R3620"/>
  <c r="S3620"/>
  <c r="T3620"/>
  <c r="U3620"/>
  <c r="V3620"/>
  <c r="Q3621"/>
  <c r="R3621"/>
  <c r="S3621"/>
  <c r="T3621"/>
  <c r="U3621"/>
  <c r="V3621"/>
  <c r="Q3622"/>
  <c r="R3622"/>
  <c r="S3622"/>
  <c r="T3622"/>
  <c r="U3622"/>
  <c r="V3622"/>
  <c r="Q3623"/>
  <c r="R3623"/>
  <c r="S3623"/>
  <c r="T3623"/>
  <c r="U3623"/>
  <c r="V3623"/>
  <c r="Q3624"/>
  <c r="R3624"/>
  <c r="S3624"/>
  <c r="T3624"/>
  <c r="U3624"/>
  <c r="V3624"/>
  <c r="Q3625"/>
  <c r="R3625"/>
  <c r="S3625"/>
  <c r="T3625"/>
  <c r="U3625"/>
  <c r="V3625"/>
  <c r="Q3626"/>
  <c r="R3626"/>
  <c r="S3626"/>
  <c r="T3626"/>
  <c r="U3626"/>
  <c r="V3626"/>
  <c r="Q3627"/>
  <c r="R3627"/>
  <c r="S3627"/>
  <c r="T3627"/>
  <c r="U3627"/>
  <c r="V3627"/>
  <c r="Q3628"/>
  <c r="R3628"/>
  <c r="S3628"/>
  <c r="T3628"/>
  <c r="U3628"/>
  <c r="V3628"/>
  <c r="Q3629"/>
  <c r="R3629"/>
  <c r="S3629"/>
  <c r="T3629"/>
  <c r="U3629"/>
  <c r="V3629"/>
  <c r="Q3630"/>
  <c r="R3630"/>
  <c r="S3630"/>
  <c r="T3630"/>
  <c r="U3630"/>
  <c r="V3630"/>
  <c r="Q3631"/>
  <c r="R3631"/>
  <c r="S3631"/>
  <c r="T3631"/>
  <c r="U3631"/>
  <c r="V3631"/>
  <c r="Q3632"/>
  <c r="R3632"/>
  <c r="S3632"/>
  <c r="T3632"/>
  <c r="U3632"/>
  <c r="V3632"/>
  <c r="Q3633"/>
  <c r="R3633"/>
  <c r="S3633"/>
  <c r="T3633"/>
  <c r="U3633"/>
  <c r="V3633"/>
  <c r="Q3634"/>
  <c r="R3634"/>
  <c r="S3634"/>
  <c r="T3634"/>
  <c r="U3634"/>
  <c r="V3634"/>
  <c r="Q3635"/>
  <c r="R3635"/>
  <c r="S3635"/>
  <c r="T3635"/>
  <c r="U3635"/>
  <c r="V3635"/>
  <c r="Q3636"/>
  <c r="R3636"/>
  <c r="S3636"/>
  <c r="T3636"/>
  <c r="U3636"/>
  <c r="V3636"/>
  <c r="Q3637"/>
  <c r="R3637"/>
  <c r="S3637"/>
  <c r="T3637"/>
  <c r="U3637"/>
  <c r="V3637"/>
  <c r="Q3638"/>
  <c r="R3638"/>
  <c r="S3638"/>
  <c r="T3638"/>
  <c r="U3638"/>
  <c r="V3638"/>
  <c r="Q3639"/>
  <c r="R3639"/>
  <c r="S3639"/>
  <c r="T3639"/>
  <c r="U3639"/>
  <c r="V3639"/>
  <c r="Q3640"/>
  <c r="R3640"/>
  <c r="S3640"/>
  <c r="T3640"/>
  <c r="U3640"/>
  <c r="V3640"/>
  <c r="Q3641"/>
  <c r="R3641"/>
  <c r="S3641"/>
  <c r="T3641"/>
  <c r="U3641"/>
  <c r="V3641"/>
  <c r="Q3642"/>
  <c r="R3642"/>
  <c r="S3642"/>
  <c r="T3642"/>
  <c r="U3642"/>
  <c r="V3642"/>
  <c r="Q3643"/>
  <c r="R3643"/>
  <c r="S3643"/>
  <c r="T3643"/>
  <c r="U3643"/>
  <c r="V3643"/>
  <c r="Q3644"/>
  <c r="R3644"/>
  <c r="S3644"/>
  <c r="T3644"/>
  <c r="U3644"/>
  <c r="V3644"/>
  <c r="Q3645"/>
  <c r="R3645"/>
  <c r="S3645"/>
  <c r="T3645"/>
  <c r="U3645"/>
  <c r="V3645"/>
  <c r="Q3646"/>
  <c r="R3646"/>
  <c r="S3646"/>
  <c r="T3646"/>
  <c r="U3646"/>
  <c r="V3646"/>
  <c r="Q3647"/>
  <c r="R3647"/>
  <c r="S3647"/>
  <c r="T3647"/>
  <c r="U3647"/>
  <c r="V3647"/>
  <c r="Q3648"/>
  <c r="R3648"/>
  <c r="S3648"/>
  <c r="T3648"/>
  <c r="U3648"/>
  <c r="V3648"/>
  <c r="Q3649"/>
  <c r="R3649"/>
  <c r="S3649"/>
  <c r="T3649"/>
  <c r="U3649"/>
  <c r="V3649"/>
  <c r="Q3650"/>
  <c r="R3650"/>
  <c r="S3650"/>
  <c r="T3650"/>
  <c r="U3650"/>
  <c r="V3650"/>
  <c r="Q3651"/>
  <c r="R3651"/>
  <c r="S3651"/>
  <c r="T3651"/>
  <c r="U3651"/>
  <c r="V3651"/>
  <c r="Q3652"/>
  <c r="R3652"/>
  <c r="S3652"/>
  <c r="T3652"/>
  <c r="U3652"/>
  <c r="V3652"/>
  <c r="Q3653"/>
  <c r="R3653"/>
  <c r="S3653"/>
  <c r="T3653"/>
  <c r="U3653"/>
  <c r="V3653"/>
  <c r="Q3654"/>
  <c r="R3654"/>
  <c r="S3654"/>
  <c r="T3654"/>
  <c r="U3654"/>
  <c r="V3654"/>
  <c r="Q3655"/>
  <c r="R3655"/>
  <c r="S3655"/>
  <c r="T3655"/>
  <c r="U3655"/>
  <c r="V3655"/>
  <c r="Q3656"/>
  <c r="R3656"/>
  <c r="S3656"/>
  <c r="T3656"/>
  <c r="U3656"/>
  <c r="V3656"/>
  <c r="Q3657"/>
  <c r="R3657"/>
  <c r="S3657"/>
  <c r="T3657"/>
  <c r="U3657"/>
  <c r="V3657"/>
  <c r="Q3658"/>
  <c r="R3658"/>
  <c r="S3658"/>
  <c r="T3658"/>
  <c r="U3658"/>
  <c r="V3658"/>
  <c r="Q3659"/>
  <c r="R3659"/>
  <c r="S3659"/>
  <c r="T3659"/>
  <c r="U3659"/>
  <c r="V3659"/>
  <c r="Q3660"/>
  <c r="R3660"/>
  <c r="S3660"/>
  <c r="T3660"/>
  <c r="U3660"/>
  <c r="V3660"/>
  <c r="Q3661"/>
  <c r="R3661"/>
  <c r="S3661"/>
  <c r="T3661"/>
  <c r="U3661"/>
  <c r="V3661"/>
  <c r="Q3662"/>
  <c r="R3662"/>
  <c r="S3662"/>
  <c r="T3662"/>
  <c r="U3662"/>
  <c r="V3662"/>
  <c r="Q3663"/>
  <c r="R3663"/>
  <c r="S3663"/>
  <c r="T3663"/>
  <c r="U3663"/>
  <c r="V3663"/>
  <c r="Q3664"/>
  <c r="R3664"/>
  <c r="S3664"/>
  <c r="T3664"/>
  <c r="U3664"/>
  <c r="V3664"/>
  <c r="Q3665"/>
  <c r="R3665"/>
  <c r="S3665"/>
  <c r="T3665"/>
  <c r="U3665"/>
  <c r="V3665"/>
  <c r="Q3666"/>
  <c r="R3666"/>
  <c r="S3666"/>
  <c r="T3666"/>
  <c r="U3666"/>
  <c r="V3666"/>
  <c r="Q3667"/>
  <c r="R3667"/>
  <c r="S3667"/>
  <c r="T3667"/>
  <c r="U3667"/>
  <c r="V3667"/>
  <c r="Q3668"/>
  <c r="R3668"/>
  <c r="S3668"/>
  <c r="T3668"/>
  <c r="U3668"/>
  <c r="V3668"/>
  <c r="Q3669"/>
  <c r="R3669"/>
  <c r="S3669"/>
  <c r="T3669"/>
  <c r="U3669"/>
  <c r="V3669"/>
  <c r="Q3670"/>
  <c r="R3670"/>
  <c r="S3670"/>
  <c r="T3670"/>
  <c r="U3670"/>
  <c r="V3670"/>
  <c r="Q3671"/>
  <c r="R3671"/>
  <c r="S3671"/>
  <c r="T3671"/>
  <c r="U3671"/>
  <c r="V3671"/>
  <c r="Q3672"/>
  <c r="R3672"/>
  <c r="S3672"/>
  <c r="T3672"/>
  <c r="U3672"/>
  <c r="V3672"/>
  <c r="Q3673"/>
  <c r="R3673"/>
  <c r="S3673"/>
  <c r="T3673"/>
  <c r="U3673"/>
  <c r="V3673"/>
  <c r="Q3674"/>
  <c r="R3674"/>
  <c r="S3674"/>
  <c r="T3674"/>
  <c r="U3674"/>
  <c r="V3674"/>
  <c r="Q3675"/>
  <c r="R3675"/>
  <c r="S3675"/>
  <c r="T3675"/>
  <c r="U3675"/>
  <c r="V3675"/>
  <c r="Q3676"/>
  <c r="R3676"/>
  <c r="S3676"/>
  <c r="T3676"/>
  <c r="U3676"/>
  <c r="V3676"/>
  <c r="Q3677"/>
  <c r="R3677"/>
  <c r="S3677"/>
  <c r="T3677"/>
  <c r="U3677"/>
  <c r="V3677"/>
  <c r="Q3678"/>
  <c r="R3678"/>
  <c r="S3678"/>
  <c r="T3678"/>
  <c r="U3678"/>
  <c r="V3678"/>
  <c r="Q3679"/>
  <c r="R3679"/>
  <c r="S3679"/>
  <c r="T3679"/>
  <c r="U3679"/>
  <c r="V3679"/>
  <c r="Q3680"/>
  <c r="R3680"/>
  <c r="S3680"/>
  <c r="T3680"/>
  <c r="U3680"/>
  <c r="V3680"/>
  <c r="Q3681"/>
  <c r="R3681"/>
  <c r="S3681"/>
  <c r="T3681"/>
  <c r="U3681"/>
  <c r="V3681"/>
  <c r="Q3682"/>
  <c r="R3682"/>
  <c r="S3682"/>
  <c r="T3682"/>
  <c r="U3682"/>
  <c r="V3682"/>
  <c r="Q3683"/>
  <c r="R3683"/>
  <c r="S3683"/>
  <c r="T3683"/>
  <c r="U3683"/>
  <c r="V3683"/>
  <c r="Q3684"/>
  <c r="R3684"/>
  <c r="S3684"/>
  <c r="T3684"/>
  <c r="U3684"/>
  <c r="V3684"/>
  <c r="Q3685"/>
  <c r="R3685"/>
  <c r="S3685"/>
  <c r="T3685"/>
  <c r="U3685"/>
  <c r="V3685"/>
  <c r="Q3686"/>
  <c r="R3686"/>
  <c r="S3686"/>
  <c r="T3686"/>
  <c r="U3686"/>
  <c r="V3686"/>
  <c r="Q3687"/>
  <c r="R3687"/>
  <c r="S3687"/>
  <c r="T3687"/>
  <c r="U3687"/>
  <c r="V3687"/>
  <c r="Q3688"/>
  <c r="R3688"/>
  <c r="S3688"/>
  <c r="T3688"/>
  <c r="U3688"/>
  <c r="V3688"/>
  <c r="Q3689"/>
  <c r="R3689"/>
  <c r="S3689"/>
  <c r="T3689"/>
  <c r="U3689"/>
  <c r="V3689"/>
  <c r="Q3690"/>
  <c r="R3690"/>
  <c r="S3690"/>
  <c r="T3690"/>
  <c r="U3690"/>
  <c r="V3690"/>
  <c r="Q3691"/>
  <c r="R3691"/>
  <c r="S3691"/>
  <c r="T3691"/>
  <c r="U3691"/>
  <c r="V3691"/>
  <c r="Q3692"/>
  <c r="R3692"/>
  <c r="S3692"/>
  <c r="T3692"/>
  <c r="U3692"/>
  <c r="V3692"/>
  <c r="Q3693"/>
  <c r="R3693"/>
  <c r="S3693"/>
  <c r="T3693"/>
  <c r="U3693"/>
  <c r="V3693"/>
  <c r="Q3694"/>
  <c r="R3694"/>
  <c r="S3694"/>
  <c r="T3694"/>
  <c r="U3694"/>
  <c r="V3694"/>
  <c r="Q3695"/>
  <c r="R3695"/>
  <c r="S3695"/>
  <c r="T3695"/>
  <c r="U3695"/>
  <c r="V3695"/>
  <c r="Q3696"/>
  <c r="R3696"/>
  <c r="S3696"/>
  <c r="T3696"/>
  <c r="U3696"/>
  <c r="V3696"/>
  <c r="Q3697"/>
  <c r="R3697"/>
  <c r="S3697"/>
  <c r="T3697"/>
  <c r="U3697"/>
  <c r="V3697"/>
  <c r="Q3698"/>
  <c r="R3698"/>
  <c r="S3698"/>
  <c r="T3698"/>
  <c r="U3698"/>
  <c r="V3698"/>
  <c r="Q3699"/>
  <c r="R3699"/>
  <c r="S3699"/>
  <c r="T3699"/>
  <c r="U3699"/>
  <c r="V3699"/>
  <c r="Q3700"/>
  <c r="R3700"/>
  <c r="S3700"/>
  <c r="T3700"/>
  <c r="U3700"/>
  <c r="V3700"/>
  <c r="Q3701"/>
  <c r="R3701"/>
  <c r="S3701"/>
  <c r="T3701"/>
  <c r="U3701"/>
  <c r="V3701"/>
  <c r="Q3702"/>
  <c r="R3702"/>
  <c r="S3702"/>
  <c r="T3702"/>
  <c r="U3702"/>
  <c r="V3702"/>
  <c r="Q3703"/>
  <c r="R3703"/>
  <c r="S3703"/>
  <c r="T3703"/>
  <c r="U3703"/>
  <c r="V3703"/>
  <c r="Q3704"/>
  <c r="R3704"/>
  <c r="S3704"/>
  <c r="T3704"/>
  <c r="U3704"/>
  <c r="V3704"/>
  <c r="Q3705"/>
  <c r="R3705"/>
  <c r="S3705"/>
  <c r="T3705"/>
  <c r="U3705"/>
  <c r="V3705"/>
  <c r="Q3706"/>
  <c r="R3706"/>
  <c r="S3706"/>
  <c r="T3706"/>
  <c r="U3706"/>
  <c r="V3706"/>
  <c r="Q3707"/>
  <c r="R3707"/>
  <c r="S3707"/>
  <c r="T3707"/>
  <c r="U3707"/>
  <c r="V3707"/>
  <c r="Q3708"/>
  <c r="R3708"/>
  <c r="S3708"/>
  <c r="T3708"/>
  <c r="U3708"/>
  <c r="V3708"/>
  <c r="Q3709"/>
  <c r="R3709"/>
  <c r="S3709"/>
  <c r="T3709"/>
  <c r="U3709"/>
  <c r="V3709"/>
  <c r="Q3710"/>
  <c r="R3710"/>
  <c r="S3710"/>
  <c r="T3710"/>
  <c r="U3710"/>
  <c r="V3710"/>
  <c r="Q3711"/>
  <c r="R3711"/>
  <c r="S3711"/>
  <c r="T3711"/>
  <c r="U3711"/>
  <c r="V3711"/>
  <c r="Q3712"/>
  <c r="R3712"/>
  <c r="S3712"/>
  <c r="T3712"/>
  <c r="U3712"/>
  <c r="V3712"/>
  <c r="Q3713"/>
  <c r="R3713"/>
  <c r="S3713"/>
  <c r="T3713"/>
  <c r="U3713"/>
  <c r="V3713"/>
  <c r="Q3714"/>
  <c r="R3714"/>
  <c r="S3714"/>
  <c r="T3714"/>
  <c r="U3714"/>
  <c r="V3714"/>
  <c r="Q3715"/>
  <c r="R3715"/>
  <c r="S3715"/>
  <c r="T3715"/>
  <c r="U3715"/>
  <c r="V3715"/>
  <c r="Q3716"/>
  <c r="R3716"/>
  <c r="S3716"/>
  <c r="T3716"/>
  <c r="U3716"/>
  <c r="V3716"/>
  <c r="Q3717"/>
  <c r="R3717"/>
  <c r="S3717"/>
  <c r="T3717"/>
  <c r="U3717"/>
  <c r="V3717"/>
  <c r="Q3718"/>
  <c r="R3718"/>
  <c r="S3718"/>
  <c r="T3718"/>
  <c r="U3718"/>
  <c r="V3718"/>
  <c r="Q3719"/>
  <c r="R3719"/>
  <c r="S3719"/>
  <c r="T3719"/>
  <c r="U3719"/>
  <c r="V3719"/>
  <c r="Q3720"/>
  <c r="R3720"/>
  <c r="S3720"/>
  <c r="T3720"/>
  <c r="U3720"/>
  <c r="V3720"/>
  <c r="Q3721"/>
  <c r="R3721"/>
  <c r="S3721"/>
  <c r="T3721"/>
  <c r="U3721"/>
  <c r="V3721"/>
  <c r="Q3722"/>
  <c r="R3722"/>
  <c r="S3722"/>
  <c r="T3722"/>
  <c r="U3722"/>
  <c r="V3722"/>
  <c r="Q3723"/>
  <c r="R3723"/>
  <c r="S3723"/>
  <c r="T3723"/>
  <c r="U3723"/>
  <c r="V3723"/>
  <c r="Q3724"/>
  <c r="R3724"/>
  <c r="S3724"/>
  <c r="T3724"/>
  <c r="U3724"/>
  <c r="V3724"/>
  <c r="Q3725"/>
  <c r="R3725"/>
  <c r="S3725"/>
  <c r="T3725"/>
  <c r="U3725"/>
  <c r="V3725"/>
  <c r="Q3726"/>
  <c r="R3726"/>
  <c r="S3726"/>
  <c r="T3726"/>
  <c r="U3726"/>
  <c r="V3726"/>
  <c r="Q3727"/>
  <c r="R3727"/>
  <c r="S3727"/>
  <c r="T3727"/>
  <c r="U3727"/>
  <c r="V3727"/>
  <c r="Q3728"/>
  <c r="R3728"/>
  <c r="S3728"/>
  <c r="T3728"/>
  <c r="U3728"/>
  <c r="V3728"/>
  <c r="Q3729"/>
  <c r="R3729"/>
  <c r="S3729"/>
  <c r="T3729"/>
  <c r="U3729"/>
  <c r="V3729"/>
  <c r="Q3730"/>
  <c r="R3730"/>
  <c r="S3730"/>
  <c r="T3730"/>
  <c r="U3730"/>
  <c r="V3730"/>
  <c r="Q3731"/>
  <c r="R3731"/>
  <c r="S3731"/>
  <c r="T3731"/>
  <c r="U3731"/>
  <c r="V3731"/>
  <c r="Q3732"/>
  <c r="R3732"/>
  <c r="S3732"/>
  <c r="T3732"/>
  <c r="U3732"/>
  <c r="V3732"/>
  <c r="Q3733"/>
  <c r="R3733"/>
  <c r="S3733"/>
  <c r="T3733"/>
  <c r="U3733"/>
  <c r="V3733"/>
  <c r="Q3734"/>
  <c r="R3734"/>
  <c r="S3734"/>
  <c r="T3734"/>
  <c r="U3734"/>
  <c r="V3734"/>
  <c r="Q3735"/>
  <c r="R3735"/>
  <c r="S3735"/>
  <c r="T3735"/>
  <c r="U3735"/>
  <c r="V3735"/>
  <c r="Q3736"/>
  <c r="R3736"/>
  <c r="S3736"/>
  <c r="T3736"/>
  <c r="U3736"/>
  <c r="V3736"/>
  <c r="Q3737"/>
  <c r="R3737"/>
  <c r="S3737"/>
  <c r="T3737"/>
  <c r="U3737"/>
  <c r="V3737"/>
  <c r="Q3738"/>
  <c r="R3738"/>
  <c r="S3738"/>
  <c r="T3738"/>
  <c r="U3738"/>
  <c r="V3738"/>
  <c r="Q3739"/>
  <c r="R3739"/>
  <c r="S3739"/>
  <c r="T3739"/>
  <c r="U3739"/>
  <c r="V3739"/>
  <c r="Q3740"/>
  <c r="R3740"/>
  <c r="S3740"/>
  <c r="T3740"/>
  <c r="U3740"/>
  <c r="V3740"/>
  <c r="Q3741"/>
  <c r="R3741"/>
  <c r="S3741"/>
  <c r="T3741"/>
  <c r="U3741"/>
  <c r="V3741"/>
  <c r="Q3742"/>
  <c r="R3742"/>
  <c r="S3742"/>
  <c r="T3742"/>
  <c r="U3742"/>
  <c r="V3742"/>
  <c r="Q3743"/>
  <c r="R3743"/>
  <c r="S3743"/>
  <c r="T3743"/>
  <c r="U3743"/>
  <c r="V3743"/>
  <c r="Q3744"/>
  <c r="R3744"/>
  <c r="S3744"/>
  <c r="T3744"/>
  <c r="U3744"/>
  <c r="V3744"/>
  <c r="Q3745"/>
  <c r="R3745"/>
  <c r="S3745"/>
  <c r="T3745"/>
  <c r="U3745"/>
  <c r="V3745"/>
  <c r="Q3746"/>
  <c r="R3746"/>
  <c r="S3746"/>
  <c r="T3746"/>
  <c r="U3746"/>
  <c r="V3746"/>
  <c r="Q3747"/>
  <c r="R3747"/>
  <c r="S3747"/>
  <c r="T3747"/>
  <c r="U3747"/>
  <c r="V3747"/>
  <c r="Q3748"/>
  <c r="R3748"/>
  <c r="S3748"/>
  <c r="T3748"/>
  <c r="U3748"/>
  <c r="V3748"/>
  <c r="Q3749"/>
  <c r="R3749"/>
  <c r="S3749"/>
  <c r="T3749"/>
  <c r="U3749"/>
  <c r="V3749"/>
  <c r="Q3750"/>
  <c r="R3750"/>
  <c r="S3750"/>
  <c r="T3750"/>
  <c r="U3750"/>
  <c r="V3750"/>
  <c r="Q3751"/>
  <c r="R3751"/>
  <c r="S3751"/>
  <c r="T3751"/>
  <c r="U3751"/>
  <c r="V3751"/>
  <c r="Q3752"/>
  <c r="R3752"/>
  <c r="S3752"/>
  <c r="T3752"/>
  <c r="U3752"/>
  <c r="V3752"/>
  <c r="Q3753"/>
  <c r="R3753"/>
  <c r="S3753"/>
  <c r="T3753"/>
  <c r="U3753"/>
  <c r="V3753"/>
  <c r="Q3754"/>
  <c r="R3754"/>
  <c r="S3754"/>
  <c r="T3754"/>
  <c r="U3754"/>
  <c r="V3754"/>
  <c r="Q3755"/>
  <c r="R3755"/>
  <c r="S3755"/>
  <c r="T3755"/>
  <c r="U3755"/>
  <c r="V3755"/>
  <c r="Q3756"/>
  <c r="R3756"/>
  <c r="S3756"/>
  <c r="T3756"/>
  <c r="U3756"/>
  <c r="V3756"/>
  <c r="Q3757"/>
  <c r="R3757"/>
  <c r="S3757"/>
  <c r="T3757"/>
  <c r="U3757"/>
  <c r="V3757"/>
  <c r="Q3758"/>
  <c r="R3758"/>
  <c r="S3758"/>
  <c r="T3758"/>
  <c r="U3758"/>
  <c r="V3758"/>
  <c r="Q3759"/>
  <c r="R3759"/>
  <c r="S3759"/>
  <c r="T3759"/>
  <c r="U3759"/>
  <c r="V3759"/>
  <c r="Q3760"/>
  <c r="R3760"/>
  <c r="S3760"/>
  <c r="T3760"/>
  <c r="U3760"/>
  <c r="V3760"/>
  <c r="Q3761"/>
  <c r="R3761"/>
  <c r="S3761"/>
  <c r="T3761"/>
  <c r="U3761"/>
  <c r="V3761"/>
  <c r="Q3762"/>
  <c r="R3762"/>
  <c r="S3762"/>
  <c r="T3762"/>
  <c r="U3762"/>
  <c r="V3762"/>
  <c r="Q3763"/>
  <c r="R3763"/>
  <c r="S3763"/>
  <c r="T3763"/>
  <c r="U3763"/>
  <c r="V3763"/>
  <c r="Q3764"/>
  <c r="R3764"/>
  <c r="S3764"/>
  <c r="T3764"/>
  <c r="U3764"/>
  <c r="V3764"/>
  <c r="Q3765"/>
  <c r="R3765"/>
  <c r="S3765"/>
  <c r="T3765"/>
  <c r="U3765"/>
  <c r="V3765"/>
  <c r="Q3766"/>
  <c r="R3766"/>
  <c r="S3766"/>
  <c r="T3766"/>
  <c r="U3766"/>
  <c r="V3766"/>
  <c r="Q3767"/>
  <c r="R3767"/>
  <c r="S3767"/>
  <c r="T3767"/>
  <c r="U3767"/>
  <c r="V3767"/>
  <c r="Q3768"/>
  <c r="R3768"/>
  <c r="S3768"/>
  <c r="T3768"/>
  <c r="U3768"/>
  <c r="V3768"/>
  <c r="Q3769"/>
  <c r="R3769"/>
  <c r="S3769"/>
  <c r="T3769"/>
  <c r="U3769"/>
  <c r="V3769"/>
  <c r="Q3770"/>
  <c r="R3770"/>
  <c r="S3770"/>
  <c r="T3770"/>
  <c r="U3770"/>
  <c r="V3770"/>
  <c r="Q3771"/>
  <c r="R3771"/>
  <c r="S3771"/>
  <c r="T3771"/>
  <c r="U3771"/>
  <c r="V3771"/>
  <c r="Q3772"/>
  <c r="R3772"/>
  <c r="S3772"/>
  <c r="T3772"/>
  <c r="U3772"/>
  <c r="V3772"/>
  <c r="Q3773"/>
  <c r="R3773"/>
  <c r="S3773"/>
  <c r="T3773"/>
  <c r="U3773"/>
  <c r="V3773"/>
  <c r="Q3774"/>
  <c r="R3774"/>
  <c r="S3774"/>
  <c r="T3774"/>
  <c r="U3774"/>
  <c r="V3774"/>
  <c r="Q3775"/>
  <c r="R3775"/>
  <c r="S3775"/>
  <c r="T3775"/>
  <c r="U3775"/>
  <c r="V3775"/>
  <c r="Q3776"/>
  <c r="R3776"/>
  <c r="S3776"/>
  <c r="T3776"/>
  <c r="U3776"/>
  <c r="V3776"/>
  <c r="Q3777"/>
  <c r="R3777"/>
  <c r="S3777"/>
  <c r="T3777"/>
  <c r="U3777"/>
  <c r="V3777"/>
  <c r="Q3778"/>
  <c r="R3778"/>
  <c r="S3778"/>
  <c r="T3778"/>
  <c r="U3778"/>
  <c r="V3778"/>
  <c r="Q3779"/>
  <c r="R3779"/>
  <c r="S3779"/>
  <c r="T3779"/>
  <c r="U3779"/>
  <c r="V3779"/>
  <c r="Q3780"/>
  <c r="R3780"/>
  <c r="S3780"/>
  <c r="T3780"/>
  <c r="U3780"/>
  <c r="V3780"/>
  <c r="Q3781"/>
  <c r="R3781"/>
  <c r="S3781"/>
  <c r="T3781"/>
  <c r="U3781"/>
  <c r="V3781"/>
  <c r="Q3782"/>
  <c r="R3782"/>
  <c r="S3782"/>
  <c r="T3782"/>
  <c r="U3782"/>
  <c r="V3782"/>
  <c r="Q3783"/>
  <c r="R3783"/>
  <c r="S3783"/>
  <c r="T3783"/>
  <c r="U3783"/>
  <c r="V3783"/>
  <c r="Q3784"/>
  <c r="R3784"/>
  <c r="S3784"/>
  <c r="T3784"/>
  <c r="U3784"/>
  <c r="V3784"/>
  <c r="Q3785"/>
  <c r="R3785"/>
  <c r="S3785"/>
  <c r="T3785"/>
  <c r="U3785"/>
  <c r="V3785"/>
  <c r="Q3786"/>
  <c r="R3786"/>
  <c r="S3786"/>
  <c r="T3786"/>
  <c r="U3786"/>
  <c r="V3786"/>
  <c r="Q3787"/>
  <c r="R3787"/>
  <c r="S3787"/>
  <c r="T3787"/>
  <c r="U3787"/>
  <c r="V3787"/>
  <c r="Q3788"/>
  <c r="R3788"/>
  <c r="S3788"/>
  <c r="T3788"/>
  <c r="U3788"/>
  <c r="V3788"/>
  <c r="Q3789"/>
  <c r="R3789"/>
  <c r="S3789"/>
  <c r="T3789"/>
  <c r="U3789"/>
  <c r="V3789"/>
  <c r="Q3790"/>
  <c r="R3790"/>
  <c r="S3790"/>
  <c r="T3790"/>
  <c r="U3790"/>
  <c r="V3790"/>
  <c r="Q3791"/>
  <c r="R3791"/>
  <c r="S3791"/>
  <c r="T3791"/>
  <c r="U3791"/>
  <c r="V3791"/>
  <c r="Q3792"/>
  <c r="R3792"/>
  <c r="S3792"/>
  <c r="T3792"/>
  <c r="U3792"/>
  <c r="V3792"/>
  <c r="Q3793"/>
  <c r="R3793"/>
  <c r="S3793"/>
  <c r="T3793"/>
  <c r="U3793"/>
  <c r="V3793"/>
  <c r="Q3794"/>
  <c r="R3794"/>
  <c r="S3794"/>
  <c r="T3794"/>
  <c r="U3794"/>
  <c r="V3794"/>
  <c r="Q3795"/>
  <c r="R3795"/>
  <c r="S3795"/>
  <c r="T3795"/>
  <c r="U3795"/>
  <c r="V3795"/>
  <c r="Q3796"/>
  <c r="R3796"/>
  <c r="S3796"/>
  <c r="T3796"/>
  <c r="U3796"/>
  <c r="V3796"/>
  <c r="Q3797"/>
  <c r="R3797"/>
  <c r="S3797"/>
  <c r="T3797"/>
  <c r="U3797"/>
  <c r="V3797"/>
  <c r="Q3798"/>
  <c r="R3798"/>
  <c r="S3798"/>
  <c r="T3798"/>
  <c r="U3798"/>
  <c r="V3798"/>
  <c r="Q3799"/>
  <c r="R3799"/>
  <c r="S3799"/>
  <c r="T3799"/>
  <c r="U3799"/>
  <c r="V3799"/>
  <c r="Q3800"/>
  <c r="R3800"/>
  <c r="S3800"/>
  <c r="T3800"/>
  <c r="U3800"/>
  <c r="V3800"/>
  <c r="Q3801"/>
  <c r="R3801"/>
  <c r="S3801"/>
  <c r="T3801"/>
  <c r="U3801"/>
  <c r="V3801"/>
  <c r="Q3802"/>
  <c r="R3802"/>
  <c r="S3802"/>
  <c r="T3802"/>
  <c r="U3802"/>
  <c r="V3802"/>
  <c r="Q3803"/>
  <c r="R3803"/>
  <c r="S3803"/>
  <c r="T3803"/>
  <c r="U3803"/>
  <c r="V3803"/>
  <c r="Q3804"/>
  <c r="R3804"/>
  <c r="S3804"/>
  <c r="T3804"/>
  <c r="U3804"/>
  <c r="V3804"/>
  <c r="Q3805"/>
  <c r="R3805"/>
  <c r="S3805"/>
  <c r="T3805"/>
  <c r="U3805"/>
  <c r="V3805"/>
  <c r="Q3806"/>
  <c r="R3806"/>
  <c r="S3806"/>
  <c r="T3806"/>
  <c r="U3806"/>
  <c r="V3806"/>
  <c r="Q3807"/>
  <c r="R3807"/>
  <c r="S3807"/>
  <c r="T3807"/>
  <c r="U3807"/>
  <c r="V3807"/>
  <c r="Q3808"/>
  <c r="R3808"/>
  <c r="S3808"/>
  <c r="T3808"/>
  <c r="U3808"/>
  <c r="V3808"/>
  <c r="Q3809"/>
  <c r="R3809"/>
  <c r="S3809"/>
  <c r="T3809"/>
  <c r="U3809"/>
  <c r="V3809"/>
  <c r="Q3810"/>
  <c r="R3810"/>
  <c r="S3810"/>
  <c r="T3810"/>
  <c r="U3810"/>
  <c r="V3810"/>
  <c r="Q3811"/>
  <c r="R3811"/>
  <c r="S3811"/>
  <c r="T3811"/>
  <c r="U3811"/>
  <c r="V3811"/>
  <c r="Q3812"/>
  <c r="R3812"/>
  <c r="S3812"/>
  <c r="T3812"/>
  <c r="U3812"/>
  <c r="V3812"/>
  <c r="Q3813"/>
  <c r="R3813"/>
  <c r="S3813"/>
  <c r="T3813"/>
  <c r="U3813"/>
  <c r="V3813"/>
  <c r="Q3814"/>
  <c r="R3814"/>
  <c r="S3814"/>
  <c r="T3814"/>
  <c r="U3814"/>
  <c r="V3814"/>
  <c r="Q3815"/>
  <c r="R3815"/>
  <c r="S3815"/>
  <c r="T3815"/>
  <c r="U3815"/>
  <c r="V3815"/>
  <c r="Q3816"/>
  <c r="R3816"/>
  <c r="S3816"/>
  <c r="T3816"/>
  <c r="U3816"/>
  <c r="V3816"/>
  <c r="Q3817"/>
  <c r="R3817"/>
  <c r="S3817"/>
  <c r="T3817"/>
  <c r="U3817"/>
  <c r="V3817"/>
  <c r="Q3818"/>
  <c r="R3818"/>
  <c r="S3818"/>
  <c r="T3818"/>
  <c r="U3818"/>
  <c r="V3818"/>
  <c r="Q3819"/>
  <c r="R3819"/>
  <c r="S3819"/>
  <c r="T3819"/>
  <c r="U3819"/>
  <c r="V3819"/>
  <c r="Q3820"/>
  <c r="R3820"/>
  <c r="S3820"/>
  <c r="T3820"/>
  <c r="U3820"/>
  <c r="V3820"/>
  <c r="Q3821"/>
  <c r="R3821"/>
  <c r="S3821"/>
  <c r="T3821"/>
  <c r="U3821"/>
  <c r="V3821"/>
  <c r="Q3822"/>
  <c r="R3822"/>
  <c r="S3822"/>
  <c r="T3822"/>
  <c r="U3822"/>
  <c r="V3822"/>
  <c r="Q3823"/>
  <c r="R3823"/>
  <c r="S3823"/>
  <c r="T3823"/>
  <c r="U3823"/>
  <c r="V3823"/>
  <c r="Q3824"/>
  <c r="R3824"/>
  <c r="S3824"/>
  <c r="T3824"/>
  <c r="U3824"/>
  <c r="V3824"/>
  <c r="Q3825"/>
  <c r="R3825"/>
  <c r="S3825"/>
  <c r="T3825"/>
  <c r="U3825"/>
  <c r="V3825"/>
  <c r="Q3826"/>
  <c r="R3826"/>
  <c r="S3826"/>
  <c r="T3826"/>
  <c r="U3826"/>
  <c r="V3826"/>
  <c r="Q3827"/>
  <c r="R3827"/>
  <c r="S3827"/>
  <c r="T3827"/>
  <c r="U3827"/>
  <c r="V3827"/>
  <c r="Q3828"/>
  <c r="R3828"/>
  <c r="S3828"/>
  <c r="T3828"/>
  <c r="U3828"/>
  <c r="V3828"/>
  <c r="Q3829"/>
  <c r="R3829"/>
  <c r="S3829"/>
  <c r="T3829"/>
  <c r="U3829"/>
  <c r="V3829"/>
  <c r="Q3830"/>
  <c r="R3830"/>
  <c r="S3830"/>
  <c r="T3830"/>
  <c r="U3830"/>
  <c r="V3830"/>
  <c r="Q3831"/>
  <c r="R3831"/>
  <c r="S3831"/>
  <c r="T3831"/>
  <c r="U3831"/>
  <c r="V3831"/>
  <c r="Q3832"/>
  <c r="R3832"/>
  <c r="S3832"/>
  <c r="T3832"/>
  <c r="U3832"/>
  <c r="V3832"/>
  <c r="Q3833"/>
  <c r="R3833"/>
  <c r="S3833"/>
  <c r="T3833"/>
  <c r="U3833"/>
  <c r="V3833"/>
  <c r="Q3834"/>
  <c r="R3834"/>
  <c r="S3834"/>
  <c r="T3834"/>
  <c r="U3834"/>
  <c r="V3834"/>
  <c r="Q3835"/>
  <c r="R3835"/>
  <c r="S3835"/>
  <c r="T3835"/>
  <c r="U3835"/>
  <c r="V3835"/>
  <c r="Q3836"/>
  <c r="R3836"/>
  <c r="S3836"/>
  <c r="T3836"/>
  <c r="U3836"/>
  <c r="V3836"/>
  <c r="Q3837"/>
  <c r="R3837"/>
  <c r="S3837"/>
  <c r="T3837"/>
  <c r="U3837"/>
  <c r="V3837"/>
  <c r="Q3838"/>
  <c r="R3838"/>
  <c r="S3838"/>
  <c r="T3838"/>
  <c r="U3838"/>
  <c r="V3838"/>
  <c r="Q3839"/>
  <c r="R3839"/>
  <c r="S3839"/>
  <c r="T3839"/>
  <c r="U3839"/>
  <c r="V3839"/>
  <c r="Q3840"/>
  <c r="R3840"/>
  <c r="S3840"/>
  <c r="T3840"/>
  <c r="U3840"/>
  <c r="V3840"/>
  <c r="Q3841"/>
  <c r="R3841"/>
  <c r="S3841"/>
  <c r="T3841"/>
  <c r="U3841"/>
  <c r="V3841"/>
  <c r="Q3842"/>
  <c r="R3842"/>
  <c r="S3842"/>
  <c r="T3842"/>
  <c r="U3842"/>
  <c r="V3842"/>
  <c r="Q3843"/>
  <c r="R3843"/>
  <c r="S3843"/>
  <c r="T3843"/>
  <c r="U3843"/>
  <c r="V3843"/>
  <c r="Q3844"/>
  <c r="R3844"/>
  <c r="S3844"/>
  <c r="T3844"/>
  <c r="U3844"/>
  <c r="V3844"/>
  <c r="Q3845"/>
  <c r="R3845"/>
  <c r="S3845"/>
  <c r="T3845"/>
  <c r="U3845"/>
  <c r="V3845"/>
  <c r="Q3846"/>
  <c r="R3846"/>
  <c r="S3846"/>
  <c r="T3846"/>
  <c r="U3846"/>
  <c r="V3846"/>
  <c r="Q3847"/>
  <c r="R3847"/>
  <c r="S3847"/>
  <c r="T3847"/>
  <c r="U3847"/>
  <c r="V3847"/>
  <c r="Q3848"/>
  <c r="R3848"/>
  <c r="S3848"/>
  <c r="T3848"/>
  <c r="U3848"/>
  <c r="V3848"/>
  <c r="Q3849"/>
  <c r="R3849"/>
  <c r="S3849"/>
  <c r="T3849"/>
  <c r="U3849"/>
  <c r="V3849"/>
  <c r="Q3850"/>
  <c r="R3850"/>
  <c r="S3850"/>
  <c r="T3850"/>
  <c r="U3850"/>
  <c r="V3850"/>
  <c r="Q3851"/>
  <c r="R3851"/>
  <c r="S3851"/>
  <c r="T3851"/>
  <c r="U3851"/>
  <c r="V3851"/>
  <c r="Q3852"/>
  <c r="R3852"/>
  <c r="S3852"/>
  <c r="T3852"/>
  <c r="U3852"/>
  <c r="V3852"/>
  <c r="Q3853"/>
  <c r="R3853"/>
  <c r="S3853"/>
  <c r="T3853"/>
  <c r="U3853"/>
  <c r="V3853"/>
  <c r="Q3854"/>
  <c r="R3854"/>
  <c r="S3854"/>
  <c r="T3854"/>
  <c r="U3854"/>
  <c r="V3854"/>
  <c r="Q3855"/>
  <c r="R3855"/>
  <c r="S3855"/>
  <c r="T3855"/>
  <c r="U3855"/>
  <c r="V3855"/>
  <c r="Q3856"/>
  <c r="R3856"/>
  <c r="S3856"/>
  <c r="T3856"/>
  <c r="U3856"/>
  <c r="V3856"/>
  <c r="Q3857"/>
  <c r="R3857"/>
  <c r="S3857"/>
  <c r="T3857"/>
  <c r="U3857"/>
  <c r="V3857"/>
  <c r="Q3858"/>
  <c r="R3858"/>
  <c r="S3858"/>
  <c r="T3858"/>
  <c r="U3858"/>
  <c r="V3858"/>
  <c r="Q3859"/>
  <c r="R3859"/>
  <c r="S3859"/>
  <c r="T3859"/>
  <c r="U3859"/>
  <c r="V3859"/>
  <c r="Q3860"/>
  <c r="R3860"/>
  <c r="S3860"/>
  <c r="T3860"/>
  <c r="U3860"/>
  <c r="V3860"/>
  <c r="Q3861"/>
  <c r="R3861"/>
  <c r="S3861"/>
  <c r="T3861"/>
  <c r="U3861"/>
  <c r="V3861"/>
  <c r="Q3862"/>
  <c r="R3862"/>
  <c r="S3862"/>
  <c r="T3862"/>
  <c r="U3862"/>
  <c r="V3862"/>
  <c r="Q3863"/>
  <c r="R3863"/>
  <c r="S3863"/>
  <c r="T3863"/>
  <c r="U3863"/>
  <c r="V3863"/>
  <c r="Q3864"/>
  <c r="R3864"/>
  <c r="S3864"/>
  <c r="T3864"/>
  <c r="U3864"/>
  <c r="V3864"/>
  <c r="Q3865"/>
  <c r="R3865"/>
  <c r="S3865"/>
  <c r="T3865"/>
  <c r="U3865"/>
  <c r="V3865"/>
  <c r="Q3866"/>
  <c r="R3866"/>
  <c r="S3866"/>
  <c r="T3866"/>
  <c r="U3866"/>
  <c r="V3866"/>
  <c r="Q3867"/>
  <c r="R3867"/>
  <c r="S3867"/>
  <c r="T3867"/>
  <c r="U3867"/>
  <c r="V3867"/>
  <c r="Q3868"/>
  <c r="R3868"/>
  <c r="S3868"/>
  <c r="T3868"/>
  <c r="U3868"/>
  <c r="V3868"/>
  <c r="Q3869"/>
  <c r="R3869"/>
  <c r="S3869"/>
  <c r="T3869"/>
  <c r="U3869"/>
  <c r="V3869"/>
  <c r="Q3870"/>
  <c r="R3870"/>
  <c r="S3870"/>
  <c r="T3870"/>
  <c r="U3870"/>
  <c r="V3870"/>
  <c r="Q3871"/>
  <c r="R3871"/>
  <c r="S3871"/>
  <c r="T3871"/>
  <c r="U3871"/>
  <c r="V3871"/>
  <c r="Q3872"/>
  <c r="R3872"/>
  <c r="S3872"/>
  <c r="T3872"/>
  <c r="U3872"/>
  <c r="V3872"/>
  <c r="Q3873"/>
  <c r="R3873"/>
  <c r="S3873"/>
  <c r="T3873"/>
  <c r="U3873"/>
  <c r="V3873"/>
  <c r="Q3874"/>
  <c r="R3874"/>
  <c r="S3874"/>
  <c r="T3874"/>
  <c r="U3874"/>
  <c r="V3874"/>
  <c r="Q3875"/>
  <c r="R3875"/>
  <c r="S3875"/>
  <c r="T3875"/>
  <c r="U3875"/>
  <c r="V3875"/>
  <c r="Q3876"/>
  <c r="R3876"/>
  <c r="S3876"/>
  <c r="T3876"/>
  <c r="U3876"/>
  <c r="V3876"/>
  <c r="Q3877"/>
  <c r="R3877"/>
  <c r="S3877"/>
  <c r="T3877"/>
  <c r="U3877"/>
  <c r="V3877"/>
  <c r="Q3878"/>
  <c r="R3878"/>
  <c r="S3878"/>
  <c r="T3878"/>
  <c r="U3878"/>
  <c r="V3878"/>
  <c r="Q3879"/>
  <c r="R3879"/>
  <c r="S3879"/>
  <c r="T3879"/>
  <c r="U3879"/>
  <c r="V3879"/>
  <c r="Q3880"/>
  <c r="R3880"/>
  <c r="S3880"/>
  <c r="T3880"/>
  <c r="U3880"/>
  <c r="V3880"/>
  <c r="Q3881"/>
  <c r="R3881"/>
  <c r="S3881"/>
  <c r="T3881"/>
  <c r="U3881"/>
  <c r="V3881"/>
  <c r="Q3882"/>
  <c r="R3882"/>
  <c r="S3882"/>
  <c r="T3882"/>
  <c r="U3882"/>
  <c r="V3882"/>
  <c r="Q3883"/>
  <c r="R3883"/>
  <c r="S3883"/>
  <c r="T3883"/>
  <c r="U3883"/>
  <c r="V3883"/>
  <c r="Q3884"/>
  <c r="R3884"/>
  <c r="S3884"/>
  <c r="T3884"/>
  <c r="U3884"/>
  <c r="V3884"/>
  <c r="Q3885"/>
  <c r="R3885"/>
  <c r="S3885"/>
  <c r="T3885"/>
  <c r="U3885"/>
  <c r="V3885"/>
  <c r="Q3886"/>
  <c r="R3886"/>
  <c r="S3886"/>
  <c r="T3886"/>
  <c r="U3886"/>
  <c r="V3886"/>
  <c r="Q3887"/>
  <c r="R3887"/>
  <c r="S3887"/>
  <c r="T3887"/>
  <c r="U3887"/>
  <c r="V3887"/>
  <c r="Q3888"/>
  <c r="R3888"/>
  <c r="S3888"/>
  <c r="T3888"/>
  <c r="U3888"/>
  <c r="V3888"/>
  <c r="Q3889"/>
  <c r="R3889"/>
  <c r="S3889"/>
  <c r="T3889"/>
  <c r="U3889"/>
  <c r="V3889"/>
  <c r="Q3890"/>
  <c r="R3890"/>
  <c r="S3890"/>
  <c r="T3890"/>
  <c r="U3890"/>
  <c r="V3890"/>
  <c r="Q3891"/>
  <c r="R3891"/>
  <c r="S3891"/>
  <c r="T3891"/>
  <c r="U3891"/>
  <c r="V3891"/>
  <c r="Q3892"/>
  <c r="R3892"/>
  <c r="S3892"/>
  <c r="T3892"/>
  <c r="U3892"/>
  <c r="V3892"/>
  <c r="Q3893"/>
  <c r="R3893"/>
  <c r="S3893"/>
  <c r="T3893"/>
  <c r="U3893"/>
  <c r="V3893"/>
  <c r="Q3894"/>
  <c r="R3894"/>
  <c r="S3894"/>
  <c r="T3894"/>
  <c r="U3894"/>
  <c r="V3894"/>
  <c r="Q3895"/>
  <c r="R3895"/>
  <c r="S3895"/>
  <c r="T3895"/>
  <c r="U3895"/>
  <c r="V3895"/>
  <c r="Q3896"/>
  <c r="R3896"/>
  <c r="S3896"/>
  <c r="T3896"/>
  <c r="U3896"/>
  <c r="V3896"/>
  <c r="Q3897"/>
  <c r="R3897"/>
  <c r="S3897"/>
  <c r="T3897"/>
  <c r="U3897"/>
  <c r="V3897"/>
  <c r="Q3898"/>
  <c r="R3898"/>
  <c r="S3898"/>
  <c r="T3898"/>
  <c r="U3898"/>
  <c r="V3898"/>
  <c r="Q3899"/>
  <c r="R3899"/>
  <c r="S3899"/>
  <c r="T3899"/>
  <c r="U3899"/>
  <c r="V3899"/>
  <c r="Q3900"/>
  <c r="R3900"/>
  <c r="S3900"/>
  <c r="T3900"/>
  <c r="U3900"/>
  <c r="V3900"/>
  <c r="Q3901"/>
  <c r="R3901"/>
  <c r="S3901"/>
  <c r="T3901"/>
  <c r="U3901"/>
  <c r="V3901"/>
  <c r="Q3902"/>
  <c r="R3902"/>
  <c r="S3902"/>
  <c r="T3902"/>
  <c r="U3902"/>
  <c r="V3902"/>
  <c r="Q3903"/>
  <c r="R3903"/>
  <c r="S3903"/>
  <c r="T3903"/>
  <c r="U3903"/>
  <c r="V3903"/>
  <c r="Q3904"/>
  <c r="R3904"/>
  <c r="S3904"/>
  <c r="T3904"/>
  <c r="U3904"/>
  <c r="V3904"/>
  <c r="Q3905"/>
  <c r="R3905"/>
  <c r="S3905"/>
  <c r="T3905"/>
  <c r="U3905"/>
  <c r="V3905"/>
  <c r="Q3906"/>
  <c r="R3906"/>
  <c r="S3906"/>
  <c r="T3906"/>
  <c r="U3906"/>
  <c r="V3906"/>
  <c r="Q3907"/>
  <c r="R3907"/>
  <c r="S3907"/>
  <c r="T3907"/>
  <c r="U3907"/>
  <c r="V3907"/>
  <c r="Q3908"/>
  <c r="R3908"/>
  <c r="S3908"/>
  <c r="T3908"/>
  <c r="U3908"/>
  <c r="V3908"/>
  <c r="Q3909"/>
  <c r="R3909"/>
  <c r="S3909"/>
  <c r="T3909"/>
  <c r="U3909"/>
  <c r="V3909"/>
  <c r="Q3910"/>
  <c r="R3910"/>
  <c r="S3910"/>
  <c r="T3910"/>
  <c r="U3910"/>
  <c r="V3910"/>
  <c r="Q3911"/>
  <c r="R3911"/>
  <c r="S3911"/>
  <c r="T3911"/>
  <c r="U3911"/>
  <c r="V3911"/>
  <c r="Q3912"/>
  <c r="R3912"/>
  <c r="S3912"/>
  <c r="T3912"/>
  <c r="U3912"/>
  <c r="V3912"/>
  <c r="Q3913"/>
  <c r="R3913"/>
  <c r="S3913"/>
  <c r="T3913"/>
  <c r="U3913"/>
  <c r="V3913"/>
  <c r="Q3914"/>
  <c r="R3914"/>
  <c r="S3914"/>
  <c r="T3914"/>
  <c r="U3914"/>
  <c r="V3914"/>
  <c r="Q3915"/>
  <c r="R3915"/>
  <c r="S3915"/>
  <c r="T3915"/>
  <c r="U3915"/>
  <c r="V3915"/>
  <c r="Q3916"/>
  <c r="R3916"/>
  <c r="S3916"/>
  <c r="T3916"/>
  <c r="U3916"/>
  <c r="V3916"/>
  <c r="Q3917"/>
  <c r="R3917"/>
  <c r="S3917"/>
  <c r="T3917"/>
  <c r="U3917"/>
  <c r="V3917"/>
  <c r="Q3918"/>
  <c r="R3918"/>
  <c r="S3918"/>
  <c r="T3918"/>
  <c r="U3918"/>
  <c r="V3918"/>
  <c r="Q3919"/>
  <c r="R3919"/>
  <c r="S3919"/>
  <c r="T3919"/>
  <c r="U3919"/>
  <c r="V3919"/>
  <c r="Q3920"/>
  <c r="R3920"/>
  <c r="S3920"/>
  <c r="T3920"/>
  <c r="U3920"/>
  <c r="V3920"/>
  <c r="Q3921"/>
  <c r="R3921"/>
  <c r="S3921"/>
  <c r="T3921"/>
  <c r="U3921"/>
  <c r="V3921"/>
  <c r="Q3922"/>
  <c r="R3922"/>
  <c r="S3922"/>
  <c r="T3922"/>
  <c r="U3922"/>
  <c r="V3922"/>
  <c r="Q3923"/>
  <c r="R3923"/>
  <c r="S3923"/>
  <c r="T3923"/>
  <c r="U3923"/>
  <c r="V3923"/>
  <c r="Q3924"/>
  <c r="R3924"/>
  <c r="S3924"/>
  <c r="T3924"/>
  <c r="U3924"/>
  <c r="V3924"/>
  <c r="Q3925"/>
  <c r="R3925"/>
  <c r="S3925"/>
  <c r="T3925"/>
  <c r="U3925"/>
  <c r="V3925"/>
  <c r="Q3926"/>
  <c r="R3926"/>
  <c r="S3926"/>
  <c r="T3926"/>
  <c r="U3926"/>
  <c r="V3926"/>
  <c r="Q3927"/>
  <c r="R3927"/>
  <c r="S3927"/>
  <c r="T3927"/>
  <c r="U3927"/>
  <c r="V3927"/>
  <c r="Q3928"/>
  <c r="R3928"/>
  <c r="S3928"/>
  <c r="T3928"/>
  <c r="U3928"/>
  <c r="V3928"/>
  <c r="Q3929"/>
  <c r="R3929"/>
  <c r="S3929"/>
  <c r="T3929"/>
  <c r="U3929"/>
  <c r="V3929"/>
  <c r="Q3930"/>
  <c r="R3930"/>
  <c r="S3930"/>
  <c r="T3930"/>
  <c r="U3930"/>
  <c r="V3930"/>
  <c r="Q3931"/>
  <c r="R3931"/>
  <c r="S3931"/>
  <c r="T3931"/>
  <c r="U3931"/>
  <c r="V3931"/>
  <c r="Q3932"/>
  <c r="R3932"/>
  <c r="S3932"/>
  <c r="T3932"/>
  <c r="U3932"/>
  <c r="V3932"/>
  <c r="Q3933"/>
  <c r="R3933"/>
  <c r="S3933"/>
  <c r="T3933"/>
  <c r="U3933"/>
  <c r="V3933"/>
  <c r="Q3934"/>
  <c r="R3934"/>
  <c r="S3934"/>
  <c r="T3934"/>
  <c r="U3934"/>
  <c r="V3934"/>
  <c r="Q3935"/>
  <c r="R3935"/>
  <c r="S3935"/>
  <c r="T3935"/>
  <c r="U3935"/>
  <c r="V3935"/>
  <c r="Q3936"/>
  <c r="R3936"/>
  <c r="S3936"/>
  <c r="T3936"/>
  <c r="U3936"/>
  <c r="V3936"/>
  <c r="Q3937"/>
  <c r="R3937"/>
  <c r="S3937"/>
  <c r="T3937"/>
  <c r="U3937"/>
  <c r="V3937"/>
  <c r="Q3938"/>
  <c r="R3938"/>
  <c r="S3938"/>
  <c r="T3938"/>
  <c r="U3938"/>
  <c r="V3938"/>
  <c r="Q3939"/>
  <c r="R3939"/>
  <c r="S3939"/>
  <c r="T3939"/>
  <c r="U3939"/>
  <c r="V3939"/>
  <c r="Q3940"/>
  <c r="R3940"/>
  <c r="S3940"/>
  <c r="T3940"/>
  <c r="U3940"/>
  <c r="V3940"/>
  <c r="Q3941"/>
  <c r="R3941"/>
  <c r="S3941"/>
  <c r="T3941"/>
  <c r="U3941"/>
  <c r="V3941"/>
  <c r="Q3942"/>
  <c r="R3942"/>
  <c r="S3942"/>
  <c r="T3942"/>
  <c r="U3942"/>
  <c r="V3942"/>
  <c r="Q3943"/>
  <c r="R3943"/>
  <c r="S3943"/>
  <c r="T3943"/>
  <c r="U3943"/>
  <c r="V3943"/>
  <c r="Q3944"/>
  <c r="R3944"/>
  <c r="S3944"/>
  <c r="T3944"/>
  <c r="U3944"/>
  <c r="V3944"/>
  <c r="Q3945"/>
  <c r="R3945"/>
  <c r="S3945"/>
  <c r="T3945"/>
  <c r="U3945"/>
  <c r="V3945"/>
  <c r="Q3946"/>
  <c r="R3946"/>
  <c r="S3946"/>
  <c r="T3946"/>
  <c r="U3946"/>
  <c r="V3946"/>
  <c r="Q3947"/>
  <c r="R3947"/>
  <c r="S3947"/>
  <c r="T3947"/>
  <c r="U3947"/>
  <c r="V3947"/>
  <c r="Q3948"/>
  <c r="R3948"/>
  <c r="S3948"/>
  <c r="T3948"/>
  <c r="U3948"/>
  <c r="V3948"/>
  <c r="Q3949"/>
  <c r="R3949"/>
  <c r="S3949"/>
  <c r="T3949"/>
  <c r="U3949"/>
  <c r="V3949"/>
  <c r="Q3950"/>
  <c r="R3950"/>
  <c r="S3950"/>
  <c r="T3950"/>
  <c r="U3950"/>
  <c r="V3950"/>
  <c r="Q3951"/>
  <c r="R3951"/>
  <c r="S3951"/>
  <c r="T3951"/>
  <c r="U3951"/>
  <c r="V3951"/>
  <c r="Q3952"/>
  <c r="R3952"/>
  <c r="S3952"/>
  <c r="T3952"/>
  <c r="U3952"/>
  <c r="V3952"/>
  <c r="Q3953"/>
  <c r="R3953"/>
  <c r="S3953"/>
  <c r="T3953"/>
  <c r="U3953"/>
  <c r="V3953"/>
  <c r="Q3954"/>
  <c r="R3954"/>
  <c r="S3954"/>
  <c r="T3954"/>
  <c r="U3954"/>
  <c r="V3954"/>
  <c r="Q3955"/>
  <c r="R3955"/>
  <c r="S3955"/>
  <c r="T3955"/>
  <c r="U3955"/>
  <c r="V3955"/>
  <c r="Q3956"/>
  <c r="R3956"/>
  <c r="S3956"/>
  <c r="T3956"/>
  <c r="U3956"/>
  <c r="V3956"/>
  <c r="Q3957"/>
  <c r="R3957"/>
  <c r="S3957"/>
  <c r="T3957"/>
  <c r="U3957"/>
  <c r="V3957"/>
  <c r="Q3958"/>
  <c r="R3958"/>
  <c r="S3958"/>
  <c r="T3958"/>
  <c r="U3958"/>
  <c r="V3958"/>
  <c r="Q3959"/>
  <c r="R3959"/>
  <c r="S3959"/>
  <c r="T3959"/>
  <c r="U3959"/>
  <c r="V3959"/>
  <c r="Q3960"/>
  <c r="R3960"/>
  <c r="S3960"/>
  <c r="T3960"/>
  <c r="U3960"/>
  <c r="V3960"/>
  <c r="Q3961"/>
  <c r="R3961"/>
  <c r="S3961"/>
  <c r="T3961"/>
  <c r="U3961"/>
  <c r="V3961"/>
  <c r="Q3962"/>
  <c r="R3962"/>
  <c r="S3962"/>
  <c r="T3962"/>
  <c r="U3962"/>
  <c r="V3962"/>
  <c r="Q3963"/>
  <c r="R3963"/>
  <c r="S3963"/>
  <c r="T3963"/>
  <c r="U3963"/>
  <c r="V3963"/>
  <c r="Q3964"/>
  <c r="R3964"/>
  <c r="S3964"/>
  <c r="T3964"/>
  <c r="U3964"/>
  <c r="V3964"/>
  <c r="Q3965"/>
  <c r="R3965"/>
  <c r="S3965"/>
  <c r="T3965"/>
  <c r="U3965"/>
  <c r="V3965"/>
  <c r="Q3966"/>
  <c r="R3966"/>
  <c r="S3966"/>
  <c r="T3966"/>
  <c r="U3966"/>
  <c r="V3966"/>
  <c r="Q3967"/>
  <c r="R3967"/>
  <c r="S3967"/>
  <c r="T3967"/>
  <c r="U3967"/>
  <c r="V3967"/>
  <c r="Q3968"/>
  <c r="R3968"/>
  <c r="S3968"/>
  <c r="T3968"/>
  <c r="U3968"/>
  <c r="V3968"/>
  <c r="Q3969"/>
  <c r="R3969"/>
  <c r="S3969"/>
  <c r="T3969"/>
  <c r="U3969"/>
  <c r="V3969"/>
  <c r="Q3970"/>
  <c r="R3970"/>
  <c r="S3970"/>
  <c r="T3970"/>
  <c r="U3970"/>
  <c r="V3970"/>
  <c r="Q3971"/>
  <c r="R3971"/>
  <c r="S3971"/>
  <c r="T3971"/>
  <c r="U3971"/>
  <c r="V3971"/>
  <c r="Q3972"/>
  <c r="R3972"/>
  <c r="S3972"/>
  <c r="T3972"/>
  <c r="U3972"/>
  <c r="V3972"/>
  <c r="Q3973"/>
  <c r="R3973"/>
  <c r="S3973"/>
  <c r="T3973"/>
  <c r="U3973"/>
  <c r="V3973"/>
  <c r="Q3974"/>
  <c r="R3974"/>
  <c r="S3974"/>
  <c r="T3974"/>
  <c r="U3974"/>
  <c r="V3974"/>
  <c r="Q3975"/>
  <c r="R3975"/>
  <c r="S3975"/>
  <c r="T3975"/>
  <c r="U3975"/>
  <c r="V3975"/>
  <c r="Q3976"/>
  <c r="R3976"/>
  <c r="S3976"/>
  <c r="T3976"/>
  <c r="U3976"/>
  <c r="V3976"/>
  <c r="Q3977"/>
  <c r="R3977"/>
  <c r="S3977"/>
  <c r="T3977"/>
  <c r="U3977"/>
  <c r="V3977"/>
  <c r="Q3978"/>
  <c r="R3978"/>
  <c r="S3978"/>
  <c r="T3978"/>
  <c r="U3978"/>
  <c r="V3978"/>
  <c r="Q3979"/>
  <c r="R3979"/>
  <c r="S3979"/>
  <c r="T3979"/>
  <c r="U3979"/>
  <c r="V3979"/>
  <c r="Q3980"/>
  <c r="R3980"/>
  <c r="S3980"/>
  <c r="T3980"/>
  <c r="U3980"/>
  <c r="V3980"/>
  <c r="Q3981"/>
  <c r="R3981"/>
  <c r="S3981"/>
  <c r="T3981"/>
  <c r="U3981"/>
  <c r="V3981"/>
  <c r="Q3982"/>
  <c r="R3982"/>
  <c r="S3982"/>
  <c r="T3982"/>
  <c r="U3982"/>
  <c r="V3982"/>
  <c r="Q3983"/>
  <c r="R3983"/>
  <c r="S3983"/>
  <c r="T3983"/>
  <c r="U3983"/>
  <c r="V3983"/>
  <c r="Q3984"/>
  <c r="R3984"/>
  <c r="S3984"/>
  <c r="T3984"/>
  <c r="U3984"/>
  <c r="V3984"/>
  <c r="Q3985"/>
  <c r="R3985"/>
  <c r="S3985"/>
  <c r="T3985"/>
  <c r="U3985"/>
  <c r="V3985"/>
  <c r="Q3986"/>
  <c r="R3986"/>
  <c r="S3986"/>
  <c r="T3986"/>
  <c r="U3986"/>
  <c r="V3986"/>
  <c r="Q3987"/>
  <c r="R3987"/>
  <c r="S3987"/>
  <c r="T3987"/>
  <c r="U3987"/>
  <c r="V3987"/>
  <c r="Q3988"/>
  <c r="R3988"/>
  <c r="S3988"/>
  <c r="T3988"/>
  <c r="U3988"/>
  <c r="V3988"/>
  <c r="Q3989"/>
  <c r="R3989"/>
  <c r="S3989"/>
  <c r="T3989"/>
  <c r="U3989"/>
  <c r="V3989"/>
  <c r="Q3990"/>
  <c r="R3990"/>
  <c r="S3990"/>
  <c r="T3990"/>
  <c r="U3990"/>
  <c r="V3990"/>
  <c r="Q3991"/>
  <c r="R3991"/>
  <c r="S3991"/>
  <c r="T3991"/>
  <c r="U3991"/>
  <c r="V3991"/>
  <c r="Q3992"/>
  <c r="R3992"/>
  <c r="S3992"/>
  <c r="T3992"/>
  <c r="U3992"/>
  <c r="V3992"/>
  <c r="Q3993"/>
  <c r="R3993"/>
  <c r="S3993"/>
  <c r="T3993"/>
  <c r="U3993"/>
  <c r="V3993"/>
  <c r="Q3994"/>
  <c r="R3994"/>
  <c r="S3994"/>
  <c r="T3994"/>
  <c r="U3994"/>
  <c r="V3994"/>
  <c r="Q3995"/>
  <c r="R3995"/>
  <c r="S3995"/>
  <c r="T3995"/>
  <c r="U3995"/>
  <c r="V3995"/>
  <c r="Q3996"/>
  <c r="R3996"/>
  <c r="S3996"/>
  <c r="T3996"/>
  <c r="U3996"/>
  <c r="V3996"/>
  <c r="Q3997"/>
  <c r="R3997"/>
  <c r="S3997"/>
  <c r="T3997"/>
  <c r="U3997"/>
  <c r="V3997"/>
  <c r="Q3998"/>
  <c r="R3998"/>
  <c r="S3998"/>
  <c r="T3998"/>
  <c r="U3998"/>
  <c r="V3998"/>
  <c r="Q3999"/>
  <c r="R3999"/>
  <c r="S3999"/>
  <c r="T3999"/>
  <c r="U3999"/>
  <c r="V3999"/>
  <c r="Q4000"/>
  <c r="R4000"/>
  <c r="S4000"/>
  <c r="T4000"/>
  <c r="U4000"/>
  <c r="V4000"/>
  <c r="Q4001"/>
  <c r="R4001"/>
  <c r="S4001"/>
  <c r="T4001"/>
  <c r="U4001"/>
  <c r="V4001"/>
  <c r="Q4002"/>
  <c r="R4002"/>
  <c r="S4002"/>
  <c r="T4002"/>
  <c r="U4002"/>
  <c r="V4002"/>
  <c r="Q4003"/>
  <c r="R4003"/>
  <c r="S4003"/>
  <c r="T4003"/>
  <c r="U4003"/>
  <c r="V4003"/>
  <c r="Q4004"/>
  <c r="R4004"/>
  <c r="S4004"/>
  <c r="T4004"/>
  <c r="U4004"/>
  <c r="V4004"/>
  <c r="Q4005"/>
  <c r="R4005"/>
  <c r="S4005"/>
  <c r="T4005"/>
  <c r="U4005"/>
  <c r="V4005"/>
  <c r="Q4006"/>
  <c r="R4006"/>
  <c r="S4006"/>
  <c r="T4006"/>
  <c r="U4006"/>
  <c r="V4006"/>
  <c r="Q4007"/>
  <c r="R4007"/>
  <c r="S4007"/>
  <c r="T4007"/>
  <c r="U4007"/>
  <c r="V4007"/>
  <c r="Q4008"/>
  <c r="R4008"/>
  <c r="S4008"/>
  <c r="T4008"/>
  <c r="U4008"/>
  <c r="V4008"/>
  <c r="Q4009"/>
  <c r="R4009"/>
  <c r="S4009"/>
  <c r="T4009"/>
  <c r="U4009"/>
  <c r="V4009"/>
  <c r="Q4010"/>
  <c r="R4010"/>
  <c r="S4010"/>
  <c r="T4010"/>
  <c r="U4010"/>
  <c r="V4010"/>
  <c r="Q4011"/>
  <c r="R4011"/>
  <c r="S4011"/>
  <c r="T4011"/>
  <c r="U4011"/>
  <c r="V4011"/>
  <c r="Q4012"/>
  <c r="R4012"/>
  <c r="S4012"/>
  <c r="T4012"/>
  <c r="U4012"/>
  <c r="V4012"/>
  <c r="Q4013"/>
  <c r="R4013"/>
  <c r="S4013"/>
  <c r="T4013"/>
  <c r="U4013"/>
  <c r="V4013"/>
  <c r="Q4014"/>
  <c r="R4014"/>
  <c r="S4014"/>
  <c r="T4014"/>
  <c r="U4014"/>
  <c r="V4014"/>
  <c r="Q4015"/>
  <c r="R4015"/>
  <c r="S4015"/>
  <c r="T4015"/>
  <c r="U4015"/>
  <c r="V4015"/>
  <c r="Q4016"/>
  <c r="R4016"/>
  <c r="S4016"/>
  <c r="T4016"/>
  <c r="U4016"/>
  <c r="V4016"/>
  <c r="Q4017"/>
  <c r="R4017"/>
  <c r="S4017"/>
  <c r="T4017"/>
  <c r="U4017"/>
  <c r="V4017"/>
  <c r="Q4018"/>
  <c r="R4018"/>
  <c r="S4018"/>
  <c r="T4018"/>
  <c r="U4018"/>
  <c r="V4018"/>
  <c r="Q4019"/>
  <c r="R4019"/>
  <c r="S4019"/>
  <c r="T4019"/>
  <c r="U4019"/>
  <c r="V4019"/>
  <c r="Q4020"/>
  <c r="R4020"/>
  <c r="S4020"/>
  <c r="T4020"/>
  <c r="U4020"/>
  <c r="V4020"/>
  <c r="Q4021"/>
  <c r="R4021"/>
  <c r="S4021"/>
  <c r="T4021"/>
  <c r="U4021"/>
  <c r="V4021"/>
  <c r="Q4022"/>
  <c r="R4022"/>
  <c r="S4022"/>
  <c r="T4022"/>
  <c r="U4022"/>
  <c r="V4022"/>
  <c r="Q4023"/>
  <c r="R4023"/>
  <c r="S4023"/>
  <c r="T4023"/>
  <c r="U4023"/>
  <c r="V4023"/>
  <c r="Q4024"/>
  <c r="R4024"/>
  <c r="S4024"/>
  <c r="T4024"/>
  <c r="U4024"/>
  <c r="V4024"/>
  <c r="Q4025"/>
  <c r="R4025"/>
  <c r="S4025"/>
  <c r="T4025"/>
  <c r="U4025"/>
  <c r="V4025"/>
  <c r="Q4026"/>
  <c r="R4026"/>
  <c r="S4026"/>
  <c r="T4026"/>
  <c r="U4026"/>
  <c r="V4026"/>
  <c r="Q4027"/>
  <c r="R4027"/>
  <c r="S4027"/>
  <c r="T4027"/>
  <c r="U4027"/>
  <c r="V4027"/>
  <c r="Q4028"/>
  <c r="R4028"/>
  <c r="S4028"/>
  <c r="T4028"/>
  <c r="U4028"/>
  <c r="V4028"/>
  <c r="Q4029"/>
  <c r="R4029"/>
  <c r="S4029"/>
  <c r="T4029"/>
  <c r="U4029"/>
  <c r="V4029"/>
  <c r="Q4030"/>
  <c r="R4030"/>
  <c r="S4030"/>
  <c r="T4030"/>
  <c r="U4030"/>
  <c r="V4030"/>
  <c r="Q4031"/>
  <c r="R4031"/>
  <c r="S4031"/>
  <c r="T4031"/>
  <c r="U4031"/>
  <c r="V4031"/>
  <c r="Q4032"/>
  <c r="R4032"/>
  <c r="S4032"/>
  <c r="T4032"/>
  <c r="U4032"/>
  <c r="V4032"/>
  <c r="Q4033"/>
  <c r="R4033"/>
  <c r="S4033"/>
  <c r="T4033"/>
  <c r="U4033"/>
  <c r="V4033"/>
  <c r="Q4034"/>
  <c r="R4034"/>
  <c r="S4034"/>
  <c r="T4034"/>
  <c r="U4034"/>
  <c r="V4034"/>
  <c r="Q4035"/>
  <c r="R4035"/>
  <c r="S4035"/>
  <c r="T4035"/>
  <c r="U4035"/>
  <c r="V4035"/>
  <c r="Q4036"/>
  <c r="R4036"/>
  <c r="S4036"/>
  <c r="T4036"/>
  <c r="U4036"/>
  <c r="V4036"/>
  <c r="Q4037"/>
  <c r="R4037"/>
  <c r="S4037"/>
  <c r="T4037"/>
  <c r="U4037"/>
  <c r="V4037"/>
  <c r="Q4038"/>
  <c r="R4038"/>
  <c r="S4038"/>
  <c r="T4038"/>
  <c r="U4038"/>
  <c r="V4038"/>
  <c r="Q4039"/>
  <c r="R4039"/>
  <c r="S4039"/>
  <c r="T4039"/>
  <c r="U4039"/>
  <c r="V4039"/>
  <c r="Q4040"/>
  <c r="R4040"/>
  <c r="S4040"/>
  <c r="T4040"/>
  <c r="U4040"/>
  <c r="V4040"/>
  <c r="Q4041"/>
  <c r="R4041"/>
  <c r="S4041"/>
  <c r="T4041"/>
  <c r="U4041"/>
  <c r="V4041"/>
  <c r="Q4042"/>
  <c r="R4042"/>
  <c r="S4042"/>
  <c r="T4042"/>
  <c r="U4042"/>
  <c r="V4042"/>
  <c r="Q4043"/>
  <c r="R4043"/>
  <c r="S4043"/>
  <c r="T4043"/>
  <c r="U4043"/>
  <c r="V4043"/>
  <c r="Q4044"/>
  <c r="R4044"/>
  <c r="S4044"/>
  <c r="T4044"/>
  <c r="U4044"/>
  <c r="V4044"/>
  <c r="Q4045"/>
  <c r="R4045"/>
  <c r="S4045"/>
  <c r="T4045"/>
  <c r="U4045"/>
  <c r="V4045"/>
  <c r="Q4046"/>
  <c r="R4046"/>
  <c r="S4046"/>
  <c r="T4046"/>
  <c r="U4046"/>
  <c r="V4046"/>
  <c r="Q4047"/>
  <c r="R4047"/>
  <c r="S4047"/>
  <c r="T4047"/>
  <c r="U4047"/>
  <c r="V4047"/>
  <c r="Q4048"/>
  <c r="R4048"/>
  <c r="S4048"/>
  <c r="T4048"/>
  <c r="U4048"/>
  <c r="V4048"/>
  <c r="Q4049"/>
  <c r="R4049"/>
  <c r="S4049"/>
  <c r="T4049"/>
  <c r="U4049"/>
  <c r="V4049"/>
  <c r="Q4050"/>
  <c r="R4050"/>
  <c r="S4050"/>
  <c r="T4050"/>
  <c r="U4050"/>
  <c r="V4050"/>
  <c r="Q4051"/>
  <c r="R4051"/>
  <c r="S4051"/>
  <c r="T4051"/>
  <c r="U4051"/>
  <c r="V4051"/>
  <c r="Q4052"/>
  <c r="R4052"/>
  <c r="S4052"/>
  <c r="T4052"/>
  <c r="U4052"/>
  <c r="V4052"/>
  <c r="Q4053"/>
  <c r="R4053"/>
  <c r="S4053"/>
  <c r="T4053"/>
  <c r="U4053"/>
  <c r="V4053"/>
  <c r="Q4054"/>
  <c r="R4054"/>
  <c r="S4054"/>
  <c r="T4054"/>
  <c r="U4054"/>
  <c r="V4054"/>
  <c r="Q4055"/>
  <c r="R4055"/>
  <c r="S4055"/>
  <c r="T4055"/>
  <c r="U4055"/>
  <c r="V4055"/>
  <c r="Q4056"/>
  <c r="R4056"/>
  <c r="S4056"/>
  <c r="T4056"/>
  <c r="U4056"/>
  <c r="V4056"/>
  <c r="Q4057"/>
  <c r="R4057"/>
  <c r="S4057"/>
  <c r="T4057"/>
  <c r="U4057"/>
  <c r="V4057"/>
  <c r="Q4058"/>
  <c r="R4058"/>
  <c r="S4058"/>
  <c r="T4058"/>
  <c r="U4058"/>
  <c r="V4058"/>
  <c r="Q4059"/>
  <c r="R4059"/>
  <c r="S4059"/>
  <c r="T4059"/>
  <c r="U4059"/>
  <c r="V4059"/>
  <c r="Q4060"/>
  <c r="R4060"/>
  <c r="S4060"/>
  <c r="T4060"/>
  <c r="U4060"/>
  <c r="V4060"/>
  <c r="Q4061"/>
  <c r="R4061"/>
  <c r="S4061"/>
  <c r="T4061"/>
  <c r="U4061"/>
  <c r="V4061"/>
  <c r="Q4062"/>
  <c r="R4062"/>
  <c r="S4062"/>
  <c r="T4062"/>
  <c r="U4062"/>
  <c r="V4062"/>
  <c r="Q4063"/>
  <c r="R4063"/>
  <c r="S4063"/>
  <c r="T4063"/>
  <c r="U4063"/>
  <c r="V4063"/>
  <c r="Q4064"/>
  <c r="R4064"/>
  <c r="S4064"/>
  <c r="T4064"/>
  <c r="U4064"/>
  <c r="V4064"/>
  <c r="Q4065"/>
  <c r="R4065"/>
  <c r="S4065"/>
  <c r="T4065"/>
  <c r="U4065"/>
  <c r="V4065"/>
  <c r="Q4066"/>
  <c r="R4066"/>
  <c r="S4066"/>
  <c r="T4066"/>
  <c r="U4066"/>
  <c r="V4066"/>
  <c r="Q4067"/>
  <c r="R4067"/>
  <c r="S4067"/>
  <c r="T4067"/>
  <c r="U4067"/>
  <c r="V4067"/>
  <c r="Q4068"/>
  <c r="R4068"/>
  <c r="S4068"/>
  <c r="T4068"/>
  <c r="U4068"/>
  <c r="V4068"/>
  <c r="Q4069"/>
  <c r="R4069"/>
  <c r="S4069"/>
  <c r="T4069"/>
  <c r="U4069"/>
  <c r="V4069"/>
  <c r="Q4070"/>
  <c r="R4070"/>
  <c r="S4070"/>
  <c r="T4070"/>
  <c r="U4070"/>
  <c r="V4070"/>
  <c r="Q4071"/>
  <c r="R4071"/>
  <c r="S4071"/>
  <c r="T4071"/>
  <c r="U4071"/>
  <c r="V4071"/>
  <c r="Q4072"/>
  <c r="R4072"/>
  <c r="S4072"/>
  <c r="T4072"/>
  <c r="U4072"/>
  <c r="V4072"/>
  <c r="Q4073"/>
  <c r="R4073"/>
  <c r="S4073"/>
  <c r="T4073"/>
  <c r="U4073"/>
  <c r="V4073"/>
  <c r="Q4074"/>
  <c r="R4074"/>
  <c r="S4074"/>
  <c r="T4074"/>
  <c r="U4074"/>
  <c r="V4074"/>
  <c r="Q4075"/>
  <c r="R4075"/>
  <c r="S4075"/>
  <c r="T4075"/>
  <c r="U4075"/>
  <c r="V4075"/>
  <c r="Q4076"/>
  <c r="R4076"/>
  <c r="S4076"/>
  <c r="T4076"/>
  <c r="U4076"/>
  <c r="V4076"/>
  <c r="Q4077"/>
  <c r="R4077"/>
  <c r="S4077"/>
  <c r="T4077"/>
  <c r="U4077"/>
  <c r="V4077"/>
  <c r="Q4078"/>
  <c r="R4078"/>
  <c r="S4078"/>
  <c r="T4078"/>
  <c r="U4078"/>
  <c r="V4078"/>
  <c r="Q4079"/>
  <c r="R4079"/>
  <c r="S4079"/>
  <c r="T4079"/>
  <c r="U4079"/>
  <c r="V4079"/>
  <c r="Q4080"/>
  <c r="R4080"/>
  <c r="S4080"/>
  <c r="T4080"/>
  <c r="U4080"/>
  <c r="V4080"/>
  <c r="Q4081"/>
  <c r="R4081"/>
  <c r="S4081"/>
  <c r="T4081"/>
  <c r="U4081"/>
  <c r="V4081"/>
  <c r="Q4082"/>
  <c r="R4082"/>
  <c r="S4082"/>
  <c r="T4082"/>
  <c r="U4082"/>
  <c r="V4082"/>
  <c r="Q4083"/>
  <c r="R4083"/>
  <c r="S4083"/>
  <c r="T4083"/>
  <c r="U4083"/>
  <c r="V4083"/>
  <c r="Q4084"/>
  <c r="R4084"/>
  <c r="S4084"/>
  <c r="T4084"/>
  <c r="U4084"/>
  <c r="V4084"/>
  <c r="Q4085"/>
  <c r="R4085"/>
  <c r="S4085"/>
  <c r="T4085"/>
  <c r="U4085"/>
  <c r="V4085"/>
  <c r="Q4086"/>
  <c r="R4086"/>
  <c r="S4086"/>
  <c r="T4086"/>
  <c r="U4086"/>
  <c r="V4086"/>
  <c r="Q4087"/>
  <c r="R4087"/>
  <c r="S4087"/>
  <c r="T4087"/>
  <c r="U4087"/>
  <c r="V4087"/>
  <c r="Q4088"/>
  <c r="R4088"/>
  <c r="S4088"/>
  <c r="T4088"/>
  <c r="U4088"/>
  <c r="V4088"/>
  <c r="Q4089"/>
  <c r="R4089"/>
  <c r="S4089"/>
  <c r="T4089"/>
  <c r="U4089"/>
  <c r="V4089"/>
  <c r="Q4090"/>
  <c r="R4090"/>
  <c r="S4090"/>
  <c r="T4090"/>
  <c r="U4090"/>
  <c r="V4090"/>
  <c r="Q4091"/>
  <c r="R4091"/>
  <c r="S4091"/>
  <c r="T4091"/>
  <c r="U4091"/>
  <c r="V4091"/>
  <c r="Q4092"/>
  <c r="R4092"/>
  <c r="S4092"/>
  <c r="T4092"/>
  <c r="U4092"/>
  <c r="V4092"/>
  <c r="Q4093"/>
  <c r="R4093"/>
  <c r="S4093"/>
  <c r="T4093"/>
  <c r="U4093"/>
  <c r="V4093"/>
  <c r="Q4094"/>
  <c r="R4094"/>
  <c r="S4094"/>
  <c r="T4094"/>
  <c r="U4094"/>
  <c r="V4094"/>
  <c r="Q4095"/>
  <c r="R4095"/>
  <c r="S4095"/>
  <c r="T4095"/>
  <c r="U4095"/>
  <c r="V4095"/>
  <c r="Q4096"/>
  <c r="R4096"/>
  <c r="S4096"/>
  <c r="T4096"/>
  <c r="U4096"/>
  <c r="V4096"/>
  <c r="Q4097"/>
  <c r="R4097"/>
  <c r="S4097"/>
  <c r="T4097"/>
  <c r="U4097"/>
  <c r="V4097"/>
  <c r="Q4098"/>
  <c r="R4098"/>
  <c r="S4098"/>
  <c r="T4098"/>
  <c r="U4098"/>
  <c r="V4098"/>
  <c r="Q4099"/>
  <c r="R4099"/>
  <c r="S4099"/>
  <c r="T4099"/>
  <c r="U4099"/>
  <c r="V4099"/>
  <c r="Q4100"/>
  <c r="R4100"/>
  <c r="S4100"/>
  <c r="T4100"/>
  <c r="U4100"/>
  <c r="V4100"/>
  <c r="Q4101"/>
  <c r="R4101"/>
  <c r="S4101"/>
  <c r="T4101"/>
  <c r="U4101"/>
  <c r="V4101"/>
  <c r="Q4102"/>
  <c r="R4102"/>
  <c r="S4102"/>
  <c r="T4102"/>
  <c r="U4102"/>
  <c r="V4102"/>
  <c r="Q4103"/>
  <c r="R4103"/>
  <c r="S4103"/>
  <c r="T4103"/>
  <c r="U4103"/>
  <c r="V4103"/>
  <c r="Q4104"/>
  <c r="R4104"/>
  <c r="S4104"/>
  <c r="T4104"/>
  <c r="U4104"/>
  <c r="V4104"/>
  <c r="Q4105"/>
  <c r="R4105"/>
  <c r="S4105"/>
  <c r="T4105"/>
  <c r="U4105"/>
  <c r="V4105"/>
  <c r="Q4106"/>
  <c r="R4106"/>
  <c r="S4106"/>
  <c r="T4106"/>
  <c r="U4106"/>
  <c r="V4106"/>
  <c r="Q4107"/>
  <c r="R4107"/>
  <c r="S4107"/>
  <c r="T4107"/>
  <c r="U4107"/>
  <c r="V4107"/>
  <c r="Q4108"/>
  <c r="R4108"/>
  <c r="S4108"/>
  <c r="T4108"/>
  <c r="U4108"/>
  <c r="V4108"/>
  <c r="Q4109"/>
  <c r="R4109"/>
  <c r="S4109"/>
  <c r="T4109"/>
  <c r="U4109"/>
  <c r="V4109"/>
  <c r="Q4110"/>
  <c r="R4110"/>
  <c r="S4110"/>
  <c r="T4110"/>
  <c r="U4110"/>
  <c r="V4110"/>
  <c r="Q4111"/>
  <c r="R4111"/>
  <c r="S4111"/>
  <c r="T4111"/>
  <c r="U4111"/>
  <c r="V4111"/>
  <c r="Q4112"/>
  <c r="R4112"/>
  <c r="S4112"/>
  <c r="T4112"/>
  <c r="U4112"/>
  <c r="V4112"/>
  <c r="Q4113"/>
  <c r="R4113"/>
  <c r="S4113"/>
  <c r="T4113"/>
  <c r="U4113"/>
  <c r="V4113"/>
  <c r="Q4114"/>
  <c r="R4114"/>
  <c r="S4114"/>
  <c r="T4114"/>
  <c r="U4114"/>
  <c r="V4114"/>
  <c r="Q4115"/>
  <c r="R4115"/>
  <c r="S4115"/>
  <c r="T4115"/>
  <c r="U4115"/>
  <c r="V4115"/>
  <c r="Q4116"/>
  <c r="R4116"/>
  <c r="S4116"/>
  <c r="T4116"/>
  <c r="U4116"/>
  <c r="V4116"/>
  <c r="Q4117"/>
  <c r="R4117"/>
  <c r="S4117"/>
  <c r="T4117"/>
  <c r="U4117"/>
  <c r="V4117"/>
  <c r="Q4118"/>
  <c r="R4118"/>
  <c r="S4118"/>
  <c r="T4118"/>
  <c r="U4118"/>
  <c r="V4118"/>
  <c r="Q4119"/>
  <c r="R4119"/>
  <c r="S4119"/>
  <c r="T4119"/>
  <c r="U4119"/>
  <c r="V4119"/>
  <c r="Q4120"/>
  <c r="R4120"/>
  <c r="S4120"/>
  <c r="T4120"/>
  <c r="U4120"/>
  <c r="V4120"/>
  <c r="Q4121"/>
  <c r="R4121"/>
  <c r="S4121"/>
  <c r="T4121"/>
  <c r="U4121"/>
  <c r="V4121"/>
  <c r="Q4122"/>
  <c r="R4122"/>
  <c r="S4122"/>
  <c r="T4122"/>
  <c r="U4122"/>
  <c r="V4122"/>
  <c r="Q4123"/>
  <c r="R4123"/>
  <c r="S4123"/>
  <c r="T4123"/>
  <c r="U4123"/>
  <c r="V4123"/>
  <c r="Q4124"/>
  <c r="R4124"/>
  <c r="S4124"/>
  <c r="T4124"/>
  <c r="U4124"/>
  <c r="V4124"/>
  <c r="Q4125"/>
  <c r="R4125"/>
  <c r="S4125"/>
  <c r="T4125"/>
  <c r="U4125"/>
  <c r="V4125"/>
  <c r="Q4126"/>
  <c r="R4126"/>
  <c r="S4126"/>
  <c r="T4126"/>
  <c r="U4126"/>
  <c r="V4126"/>
  <c r="Q4127"/>
  <c r="R4127"/>
  <c r="S4127"/>
  <c r="T4127"/>
  <c r="U4127"/>
  <c r="V4127"/>
  <c r="Q4128"/>
  <c r="R4128"/>
  <c r="S4128"/>
  <c r="T4128"/>
  <c r="U4128"/>
  <c r="V4128"/>
  <c r="Q4129"/>
  <c r="R4129"/>
  <c r="S4129"/>
  <c r="T4129"/>
  <c r="U4129"/>
  <c r="V4129"/>
  <c r="Q4130"/>
  <c r="R4130"/>
  <c r="S4130"/>
  <c r="T4130"/>
  <c r="U4130"/>
  <c r="V4130"/>
  <c r="Q4131"/>
  <c r="R4131"/>
  <c r="S4131"/>
  <c r="T4131"/>
  <c r="U4131"/>
  <c r="V4131"/>
  <c r="Q4132"/>
  <c r="R4132"/>
  <c r="S4132"/>
  <c r="T4132"/>
  <c r="U4132"/>
  <c r="V4132"/>
  <c r="Q4133"/>
  <c r="R4133"/>
  <c r="S4133"/>
  <c r="T4133"/>
  <c r="U4133"/>
  <c r="V4133"/>
  <c r="Q4134"/>
  <c r="R4134"/>
  <c r="S4134"/>
  <c r="T4134"/>
  <c r="U4134"/>
  <c r="V4134"/>
  <c r="Q4135"/>
  <c r="R4135"/>
  <c r="S4135"/>
  <c r="T4135"/>
  <c r="U4135"/>
  <c r="V4135"/>
  <c r="Q4136"/>
  <c r="R4136"/>
  <c r="S4136"/>
  <c r="T4136"/>
  <c r="U4136"/>
  <c r="V4136"/>
  <c r="Q4137"/>
  <c r="R4137"/>
  <c r="S4137"/>
  <c r="T4137"/>
  <c r="U4137"/>
  <c r="V4137"/>
  <c r="Q4138"/>
  <c r="R4138"/>
  <c r="S4138"/>
  <c r="T4138"/>
  <c r="U4138"/>
  <c r="V4138"/>
  <c r="Q4139"/>
  <c r="R4139"/>
  <c r="S4139"/>
  <c r="T4139"/>
  <c r="U4139"/>
  <c r="V4139"/>
  <c r="Q4140"/>
  <c r="R4140"/>
  <c r="S4140"/>
  <c r="T4140"/>
  <c r="U4140"/>
  <c r="V4140"/>
  <c r="Q4141"/>
  <c r="R4141"/>
  <c r="S4141"/>
  <c r="T4141"/>
  <c r="U4141"/>
  <c r="V4141"/>
  <c r="Q4142"/>
  <c r="R4142"/>
  <c r="S4142"/>
  <c r="T4142"/>
  <c r="U4142"/>
  <c r="V4142"/>
  <c r="Q4143"/>
  <c r="R4143"/>
  <c r="S4143"/>
  <c r="T4143"/>
  <c r="U4143"/>
  <c r="V4143"/>
  <c r="Q4144"/>
  <c r="R4144"/>
  <c r="S4144"/>
  <c r="T4144"/>
  <c r="U4144"/>
  <c r="V4144"/>
  <c r="Q4145"/>
  <c r="R4145"/>
  <c r="S4145"/>
  <c r="T4145"/>
  <c r="U4145"/>
  <c r="V4145"/>
  <c r="Q4146"/>
  <c r="R4146"/>
  <c r="S4146"/>
  <c r="T4146"/>
  <c r="U4146"/>
  <c r="V4146"/>
  <c r="Q4147"/>
  <c r="R4147"/>
  <c r="S4147"/>
  <c r="T4147"/>
  <c r="U4147"/>
  <c r="V4147"/>
  <c r="Q4148"/>
  <c r="R4148"/>
  <c r="S4148"/>
  <c r="T4148"/>
  <c r="U4148"/>
  <c r="V4148"/>
  <c r="Q4149"/>
  <c r="R4149"/>
  <c r="S4149"/>
  <c r="T4149"/>
  <c r="U4149"/>
  <c r="V4149"/>
  <c r="Q4150"/>
  <c r="R4150"/>
  <c r="S4150"/>
  <c r="T4150"/>
  <c r="U4150"/>
  <c r="V4150"/>
  <c r="Q4151"/>
  <c r="R4151"/>
  <c r="S4151"/>
  <c r="T4151"/>
  <c r="U4151"/>
  <c r="V4151"/>
  <c r="Q4152"/>
  <c r="R4152"/>
  <c r="S4152"/>
  <c r="T4152"/>
  <c r="U4152"/>
  <c r="V4152"/>
  <c r="Q4153"/>
  <c r="R4153"/>
  <c r="S4153"/>
  <c r="T4153"/>
  <c r="U4153"/>
  <c r="V4153"/>
  <c r="Q4154"/>
  <c r="R4154"/>
  <c r="S4154"/>
  <c r="T4154"/>
  <c r="U4154"/>
  <c r="V4154"/>
  <c r="Q4155"/>
  <c r="R4155"/>
  <c r="S4155"/>
  <c r="T4155"/>
  <c r="U4155"/>
  <c r="V4155"/>
  <c r="Q4156"/>
  <c r="R4156"/>
  <c r="S4156"/>
  <c r="T4156"/>
  <c r="U4156"/>
  <c r="V4156"/>
  <c r="Q4157"/>
  <c r="R4157"/>
  <c r="S4157"/>
  <c r="T4157"/>
  <c r="U4157"/>
  <c r="V4157"/>
  <c r="Q4158"/>
  <c r="R4158"/>
  <c r="S4158"/>
  <c r="T4158"/>
  <c r="U4158"/>
  <c r="V4158"/>
  <c r="Q4159"/>
  <c r="R4159"/>
  <c r="S4159"/>
  <c r="T4159"/>
  <c r="U4159"/>
  <c r="V4159"/>
  <c r="Q4160"/>
  <c r="R4160"/>
  <c r="S4160"/>
  <c r="T4160"/>
  <c r="U4160"/>
  <c r="V4160"/>
  <c r="Q4161"/>
  <c r="R4161"/>
  <c r="S4161"/>
  <c r="T4161"/>
  <c r="U4161"/>
  <c r="V4161"/>
  <c r="Q4162"/>
  <c r="R4162"/>
  <c r="S4162"/>
  <c r="T4162"/>
  <c r="U4162"/>
  <c r="V4162"/>
  <c r="Q4163"/>
  <c r="R4163"/>
  <c r="S4163"/>
  <c r="T4163"/>
  <c r="U4163"/>
  <c r="V4163"/>
  <c r="Q4164"/>
  <c r="R4164"/>
  <c r="S4164"/>
  <c r="T4164"/>
  <c r="U4164"/>
  <c r="V4164"/>
  <c r="Q4165"/>
  <c r="R4165"/>
  <c r="S4165"/>
  <c r="T4165"/>
  <c r="U4165"/>
  <c r="V4165"/>
  <c r="Q4166"/>
  <c r="R4166"/>
  <c r="S4166"/>
  <c r="T4166"/>
  <c r="U4166"/>
  <c r="V4166"/>
  <c r="Q4167"/>
  <c r="R4167"/>
  <c r="S4167"/>
  <c r="T4167"/>
  <c r="U4167"/>
  <c r="V4167"/>
  <c r="Q4168"/>
  <c r="R4168"/>
  <c r="S4168"/>
  <c r="T4168"/>
  <c r="U4168"/>
  <c r="V4168"/>
  <c r="Q4169"/>
  <c r="R4169"/>
  <c r="S4169"/>
  <c r="T4169"/>
  <c r="U4169"/>
  <c r="V4169"/>
  <c r="Q4170"/>
  <c r="R4170"/>
  <c r="S4170"/>
  <c r="T4170"/>
  <c r="U4170"/>
  <c r="V4170"/>
  <c r="Q4171"/>
  <c r="R4171"/>
  <c r="S4171"/>
  <c r="T4171"/>
  <c r="U4171"/>
  <c r="V4171"/>
  <c r="Q4172"/>
  <c r="R4172"/>
  <c r="S4172"/>
  <c r="T4172"/>
  <c r="U4172"/>
  <c r="V4172"/>
  <c r="Q4173"/>
  <c r="R4173"/>
  <c r="S4173"/>
  <c r="T4173"/>
  <c r="U4173"/>
  <c r="V4173"/>
  <c r="Q4174"/>
  <c r="R4174"/>
  <c r="S4174"/>
  <c r="T4174"/>
  <c r="U4174"/>
  <c r="V4174"/>
  <c r="Q4175"/>
  <c r="R4175"/>
  <c r="S4175"/>
  <c r="T4175"/>
  <c r="U4175"/>
  <c r="V4175"/>
  <c r="Q4176"/>
  <c r="R4176"/>
  <c r="S4176"/>
  <c r="T4176"/>
  <c r="U4176"/>
  <c r="V4176"/>
  <c r="Q4177"/>
  <c r="R4177"/>
  <c r="S4177"/>
  <c r="T4177"/>
  <c r="U4177"/>
  <c r="V4177"/>
  <c r="Q4178"/>
  <c r="R4178"/>
  <c r="S4178"/>
  <c r="T4178"/>
  <c r="U4178"/>
  <c r="V4178"/>
  <c r="Q4179"/>
  <c r="R4179"/>
  <c r="S4179"/>
  <c r="T4179"/>
  <c r="U4179"/>
  <c r="V4179"/>
  <c r="Q4180"/>
  <c r="R4180"/>
  <c r="S4180"/>
  <c r="T4180"/>
  <c r="U4180"/>
  <c r="V4180"/>
  <c r="Q4181"/>
  <c r="R4181"/>
  <c r="S4181"/>
  <c r="T4181"/>
  <c r="U4181"/>
  <c r="V4181"/>
  <c r="Q4182"/>
  <c r="R4182"/>
  <c r="S4182"/>
  <c r="T4182"/>
  <c r="U4182"/>
  <c r="V4182"/>
  <c r="Q4183"/>
  <c r="R4183"/>
  <c r="S4183"/>
  <c r="T4183"/>
  <c r="U4183"/>
  <c r="V4183"/>
  <c r="Q4184"/>
  <c r="R4184"/>
  <c r="S4184"/>
  <c r="T4184"/>
  <c r="U4184"/>
  <c r="V4184"/>
  <c r="Q4185"/>
  <c r="R4185"/>
  <c r="S4185"/>
  <c r="T4185"/>
  <c r="U4185"/>
  <c r="V4185"/>
  <c r="Q4186"/>
  <c r="R4186"/>
  <c r="S4186"/>
  <c r="T4186"/>
  <c r="U4186"/>
  <c r="V4186"/>
  <c r="Q4187"/>
  <c r="R4187"/>
  <c r="S4187"/>
  <c r="T4187"/>
  <c r="U4187"/>
  <c r="V4187"/>
  <c r="Q4188"/>
  <c r="R4188"/>
  <c r="S4188"/>
  <c r="T4188"/>
  <c r="U4188"/>
  <c r="V4188"/>
  <c r="Q4189"/>
  <c r="R4189"/>
  <c r="S4189"/>
  <c r="T4189"/>
  <c r="U4189"/>
  <c r="V4189"/>
  <c r="Q4190"/>
  <c r="R4190"/>
  <c r="S4190"/>
  <c r="T4190"/>
  <c r="U4190"/>
  <c r="V4190"/>
  <c r="Q4191"/>
  <c r="R4191"/>
  <c r="S4191"/>
  <c r="T4191"/>
  <c r="U4191"/>
  <c r="V4191"/>
  <c r="Q4192"/>
  <c r="R4192"/>
  <c r="S4192"/>
  <c r="T4192"/>
  <c r="U4192"/>
  <c r="V4192"/>
  <c r="Q4193"/>
  <c r="R4193"/>
  <c r="S4193"/>
  <c r="T4193"/>
  <c r="U4193"/>
  <c r="V4193"/>
  <c r="Q4194"/>
  <c r="R4194"/>
  <c r="S4194"/>
  <c r="T4194"/>
  <c r="U4194"/>
  <c r="V4194"/>
  <c r="Q4195"/>
  <c r="R4195"/>
  <c r="S4195"/>
  <c r="T4195"/>
  <c r="U4195"/>
  <c r="V4195"/>
  <c r="Q4196"/>
  <c r="R4196"/>
  <c r="S4196"/>
  <c r="T4196"/>
  <c r="U4196"/>
  <c r="V4196"/>
  <c r="Q4197"/>
  <c r="R4197"/>
  <c r="S4197"/>
  <c r="T4197"/>
  <c r="U4197"/>
  <c r="V4197"/>
  <c r="Q4198"/>
  <c r="R4198"/>
  <c r="S4198"/>
  <c r="T4198"/>
  <c r="U4198"/>
  <c r="V4198"/>
  <c r="Q4199"/>
  <c r="R4199"/>
  <c r="S4199"/>
  <c r="T4199"/>
  <c r="U4199"/>
  <c r="V4199"/>
  <c r="Q4200"/>
  <c r="R4200"/>
  <c r="S4200"/>
  <c r="T4200"/>
  <c r="U4200"/>
  <c r="V4200"/>
  <c r="Q4201"/>
  <c r="R4201"/>
  <c r="S4201"/>
  <c r="T4201"/>
  <c r="U4201"/>
  <c r="V4201"/>
  <c r="Q4202"/>
  <c r="R4202"/>
  <c r="S4202"/>
  <c r="T4202"/>
  <c r="U4202"/>
  <c r="V4202"/>
  <c r="Q4203"/>
  <c r="R4203"/>
  <c r="S4203"/>
  <c r="T4203"/>
  <c r="U4203"/>
  <c r="V4203"/>
  <c r="Q4204"/>
  <c r="R4204"/>
  <c r="S4204"/>
  <c r="T4204"/>
  <c r="U4204"/>
  <c r="V4204"/>
  <c r="Q4205"/>
  <c r="R4205"/>
  <c r="S4205"/>
  <c r="T4205"/>
  <c r="U4205"/>
  <c r="V4205"/>
  <c r="Q4206"/>
  <c r="R4206"/>
  <c r="S4206"/>
  <c r="T4206"/>
  <c r="U4206"/>
  <c r="V4206"/>
  <c r="Q4207"/>
  <c r="R4207"/>
  <c r="S4207"/>
  <c r="T4207"/>
  <c r="U4207"/>
  <c r="V4207"/>
  <c r="Q4208"/>
  <c r="R4208"/>
  <c r="S4208"/>
  <c r="T4208"/>
  <c r="U4208"/>
  <c r="V4208"/>
  <c r="Q4209"/>
  <c r="R4209"/>
  <c r="S4209"/>
  <c r="T4209"/>
  <c r="U4209"/>
  <c r="V4209"/>
  <c r="Q4210"/>
  <c r="R4210"/>
  <c r="S4210"/>
  <c r="T4210"/>
  <c r="U4210"/>
  <c r="V4210"/>
  <c r="Q4211"/>
  <c r="R4211"/>
  <c r="S4211"/>
  <c r="T4211"/>
  <c r="U4211"/>
  <c r="V4211"/>
  <c r="Q4212"/>
  <c r="R4212"/>
  <c r="S4212"/>
  <c r="T4212"/>
  <c r="U4212"/>
  <c r="V4212"/>
  <c r="Q4213"/>
  <c r="R4213"/>
  <c r="S4213"/>
  <c r="T4213"/>
  <c r="U4213"/>
  <c r="V4213"/>
  <c r="Q4214"/>
  <c r="R4214"/>
  <c r="S4214"/>
  <c r="T4214"/>
  <c r="U4214"/>
  <c r="V4214"/>
  <c r="Q4215"/>
  <c r="R4215"/>
  <c r="S4215"/>
  <c r="T4215"/>
  <c r="U4215"/>
  <c r="V4215"/>
  <c r="Q4216"/>
  <c r="R4216"/>
  <c r="S4216"/>
  <c r="T4216"/>
  <c r="U4216"/>
  <c r="V4216"/>
  <c r="Q4217"/>
  <c r="R4217"/>
  <c r="S4217"/>
  <c r="T4217"/>
  <c r="U4217"/>
  <c r="V4217"/>
  <c r="Q4218"/>
  <c r="R4218"/>
  <c r="S4218"/>
  <c r="T4218"/>
  <c r="U4218"/>
  <c r="V4218"/>
  <c r="Q4219"/>
  <c r="R4219"/>
  <c r="S4219"/>
  <c r="T4219"/>
  <c r="U4219"/>
  <c r="V4219"/>
  <c r="Q4220"/>
  <c r="R4220"/>
  <c r="S4220"/>
  <c r="T4220"/>
  <c r="U4220"/>
  <c r="V4220"/>
  <c r="Q4221"/>
  <c r="R4221"/>
  <c r="S4221"/>
  <c r="T4221"/>
  <c r="U4221"/>
  <c r="V4221"/>
  <c r="Q4222"/>
  <c r="R4222"/>
  <c r="S4222"/>
  <c r="T4222"/>
  <c r="U4222"/>
  <c r="V4222"/>
  <c r="Q4223"/>
  <c r="R4223"/>
  <c r="S4223"/>
  <c r="T4223"/>
  <c r="U4223"/>
  <c r="V4223"/>
  <c r="Q4224"/>
  <c r="R4224"/>
  <c r="S4224"/>
  <c r="T4224"/>
  <c r="U4224"/>
  <c r="V4224"/>
  <c r="Q4225"/>
  <c r="R4225"/>
  <c r="S4225"/>
  <c r="T4225"/>
  <c r="U4225"/>
  <c r="V4225"/>
  <c r="Q4226"/>
  <c r="R4226"/>
  <c r="S4226"/>
  <c r="T4226"/>
  <c r="U4226"/>
  <c r="V4226"/>
  <c r="Q4227"/>
  <c r="R4227"/>
  <c r="S4227"/>
  <c r="T4227"/>
  <c r="U4227"/>
  <c r="V4227"/>
  <c r="Q4228"/>
  <c r="R4228"/>
  <c r="S4228"/>
  <c r="T4228"/>
  <c r="U4228"/>
  <c r="V4228"/>
  <c r="Q4229"/>
  <c r="R4229"/>
  <c r="S4229"/>
  <c r="T4229"/>
  <c r="U4229"/>
  <c r="V4229"/>
  <c r="Q4230"/>
  <c r="R4230"/>
  <c r="S4230"/>
  <c r="T4230"/>
  <c r="U4230"/>
  <c r="V4230"/>
  <c r="Q4231"/>
  <c r="R4231"/>
  <c r="S4231"/>
  <c r="T4231"/>
  <c r="U4231"/>
  <c r="V4231"/>
  <c r="Q4232"/>
  <c r="R4232"/>
  <c r="S4232"/>
  <c r="T4232"/>
  <c r="U4232"/>
  <c r="V4232"/>
  <c r="Q4233"/>
  <c r="R4233"/>
  <c r="S4233"/>
  <c r="T4233"/>
  <c r="U4233"/>
  <c r="V4233"/>
  <c r="Q4234"/>
  <c r="R4234"/>
  <c r="S4234"/>
  <c r="T4234"/>
  <c r="U4234"/>
  <c r="V4234"/>
  <c r="Q4235"/>
  <c r="R4235"/>
  <c r="S4235"/>
  <c r="T4235"/>
  <c r="U4235"/>
  <c r="V4235"/>
  <c r="Q4236"/>
  <c r="R4236"/>
  <c r="S4236"/>
  <c r="T4236"/>
  <c r="U4236"/>
  <c r="V4236"/>
  <c r="Q4237"/>
  <c r="R4237"/>
  <c r="S4237"/>
  <c r="T4237"/>
  <c r="U4237"/>
  <c r="V4237"/>
  <c r="Q4238"/>
  <c r="R4238"/>
  <c r="S4238"/>
  <c r="T4238"/>
  <c r="U4238"/>
  <c r="V4238"/>
  <c r="Q4239"/>
  <c r="R4239"/>
  <c r="S4239"/>
  <c r="T4239"/>
  <c r="U4239"/>
  <c r="V4239"/>
  <c r="Q4240"/>
  <c r="R4240"/>
  <c r="S4240"/>
  <c r="T4240"/>
  <c r="U4240"/>
  <c r="V4240"/>
  <c r="Q4241"/>
  <c r="R4241"/>
  <c r="S4241"/>
  <c r="T4241"/>
  <c r="U4241"/>
  <c r="V4241"/>
  <c r="Q4242"/>
  <c r="R4242"/>
  <c r="S4242"/>
  <c r="T4242"/>
  <c r="U4242"/>
  <c r="V4242"/>
  <c r="Q4243"/>
  <c r="R4243"/>
  <c r="S4243"/>
  <c r="T4243"/>
  <c r="U4243"/>
  <c r="V4243"/>
  <c r="Q4244"/>
  <c r="R4244"/>
  <c r="S4244"/>
  <c r="T4244"/>
  <c r="U4244"/>
  <c r="V4244"/>
  <c r="Q4245"/>
  <c r="R4245"/>
  <c r="S4245"/>
  <c r="T4245"/>
  <c r="U4245"/>
  <c r="V4245"/>
  <c r="Q4246"/>
  <c r="R4246"/>
  <c r="S4246"/>
  <c r="T4246"/>
  <c r="U4246"/>
  <c r="V4246"/>
  <c r="Q4247"/>
  <c r="R4247"/>
  <c r="S4247"/>
  <c r="T4247"/>
  <c r="U4247"/>
  <c r="V4247"/>
  <c r="Q4248"/>
  <c r="R4248"/>
  <c r="S4248"/>
  <c r="T4248"/>
  <c r="U4248"/>
  <c r="V4248"/>
  <c r="Q4249"/>
  <c r="R4249"/>
  <c r="S4249"/>
  <c r="T4249"/>
  <c r="U4249"/>
  <c r="V4249"/>
  <c r="Q4250"/>
  <c r="R4250"/>
  <c r="S4250"/>
  <c r="T4250"/>
  <c r="U4250"/>
  <c r="V4250"/>
  <c r="Q4251"/>
  <c r="R4251"/>
  <c r="S4251"/>
  <c r="T4251"/>
  <c r="U4251"/>
  <c r="V4251"/>
  <c r="Q4252"/>
  <c r="R4252"/>
  <c r="S4252"/>
  <c r="T4252"/>
  <c r="U4252"/>
  <c r="V4252"/>
  <c r="Q4253"/>
  <c r="R4253"/>
  <c r="S4253"/>
  <c r="T4253"/>
  <c r="U4253"/>
  <c r="V4253"/>
  <c r="Q4254"/>
  <c r="R4254"/>
  <c r="S4254"/>
  <c r="T4254"/>
  <c r="U4254"/>
  <c r="V4254"/>
  <c r="Q4255"/>
  <c r="R4255"/>
  <c r="S4255"/>
  <c r="T4255"/>
  <c r="U4255"/>
  <c r="V4255"/>
  <c r="Q4256"/>
  <c r="R4256"/>
  <c r="S4256"/>
  <c r="T4256"/>
  <c r="U4256"/>
  <c r="V4256"/>
  <c r="Q4257"/>
  <c r="R4257"/>
  <c r="S4257"/>
  <c r="T4257"/>
  <c r="U4257"/>
  <c r="V4257"/>
  <c r="Q4258"/>
  <c r="R4258"/>
  <c r="S4258"/>
  <c r="T4258"/>
  <c r="U4258"/>
  <c r="V4258"/>
  <c r="Q4259"/>
  <c r="R4259"/>
  <c r="S4259"/>
  <c r="T4259"/>
  <c r="U4259"/>
  <c r="V4259"/>
  <c r="Q4260"/>
  <c r="R4260"/>
  <c r="S4260"/>
  <c r="T4260"/>
  <c r="U4260"/>
  <c r="V4260"/>
  <c r="Q4261"/>
  <c r="R4261"/>
  <c r="S4261"/>
  <c r="T4261"/>
  <c r="U4261"/>
  <c r="V4261"/>
  <c r="Q4262"/>
  <c r="R4262"/>
  <c r="S4262"/>
  <c r="T4262"/>
  <c r="U4262"/>
  <c r="V4262"/>
  <c r="Q4263"/>
  <c r="R4263"/>
  <c r="S4263"/>
  <c r="T4263"/>
  <c r="U4263"/>
  <c r="V4263"/>
  <c r="Q4264"/>
  <c r="R4264"/>
  <c r="S4264"/>
  <c r="T4264"/>
  <c r="U4264"/>
  <c r="V4264"/>
  <c r="Q4265"/>
  <c r="R4265"/>
  <c r="S4265"/>
  <c r="T4265"/>
  <c r="U4265"/>
  <c r="V4265"/>
  <c r="Q4266"/>
  <c r="R4266"/>
  <c r="S4266"/>
  <c r="T4266"/>
  <c r="U4266"/>
  <c r="V4266"/>
  <c r="Q4267"/>
  <c r="R4267"/>
  <c r="S4267"/>
  <c r="T4267"/>
  <c r="U4267"/>
  <c r="V4267"/>
  <c r="Q4268"/>
  <c r="R4268"/>
  <c r="S4268"/>
  <c r="T4268"/>
  <c r="U4268"/>
  <c r="V4268"/>
  <c r="Q4269"/>
  <c r="R4269"/>
  <c r="S4269"/>
  <c r="T4269"/>
  <c r="U4269"/>
  <c r="V4269"/>
  <c r="Q4270"/>
  <c r="R4270"/>
  <c r="S4270"/>
  <c r="T4270"/>
  <c r="U4270"/>
  <c r="V4270"/>
  <c r="Q4271"/>
  <c r="R4271"/>
  <c r="S4271"/>
  <c r="T4271"/>
  <c r="U4271"/>
  <c r="V4271"/>
  <c r="Q4272"/>
  <c r="R4272"/>
  <c r="S4272"/>
  <c r="T4272"/>
  <c r="U4272"/>
  <c r="V4272"/>
  <c r="Q4273"/>
  <c r="R4273"/>
  <c r="S4273"/>
  <c r="T4273"/>
  <c r="U4273"/>
  <c r="V4273"/>
  <c r="Q4274"/>
  <c r="R4274"/>
  <c r="S4274"/>
  <c r="T4274"/>
  <c r="U4274"/>
  <c r="V4274"/>
  <c r="Q4275"/>
  <c r="R4275"/>
  <c r="S4275"/>
  <c r="T4275"/>
  <c r="U4275"/>
  <c r="V4275"/>
  <c r="Q4276"/>
  <c r="R4276"/>
  <c r="S4276"/>
  <c r="T4276"/>
  <c r="U4276"/>
  <c r="V4276"/>
  <c r="Q4277"/>
  <c r="R4277"/>
  <c r="S4277"/>
  <c r="T4277"/>
  <c r="U4277"/>
  <c r="V4277"/>
  <c r="Q4278"/>
  <c r="R4278"/>
  <c r="S4278"/>
  <c r="T4278"/>
  <c r="U4278"/>
  <c r="V4278"/>
  <c r="Q4279"/>
  <c r="R4279"/>
  <c r="S4279"/>
  <c r="T4279"/>
  <c r="U4279"/>
  <c r="V4279"/>
  <c r="Q4280"/>
  <c r="R4280"/>
  <c r="S4280"/>
  <c r="T4280"/>
  <c r="U4280"/>
  <c r="V4280"/>
  <c r="Q4281"/>
  <c r="R4281"/>
  <c r="S4281"/>
  <c r="T4281"/>
  <c r="U4281"/>
  <c r="V4281"/>
  <c r="Q4282"/>
  <c r="R4282"/>
  <c r="S4282"/>
  <c r="T4282"/>
  <c r="U4282"/>
  <c r="V4282"/>
  <c r="Q4283"/>
  <c r="R4283"/>
  <c r="S4283"/>
  <c r="T4283"/>
  <c r="U4283"/>
  <c r="V4283"/>
  <c r="Q4284"/>
  <c r="R4284"/>
  <c r="S4284"/>
  <c r="T4284"/>
  <c r="U4284"/>
  <c r="V4284"/>
  <c r="Q4285"/>
  <c r="R4285"/>
  <c r="S4285"/>
  <c r="T4285"/>
  <c r="U4285"/>
  <c r="V4285"/>
  <c r="Q4286"/>
  <c r="R4286"/>
  <c r="S4286"/>
  <c r="T4286"/>
  <c r="U4286"/>
  <c r="V4286"/>
  <c r="Q4287"/>
  <c r="R4287"/>
  <c r="S4287"/>
  <c r="T4287"/>
  <c r="U4287"/>
  <c r="V4287"/>
  <c r="Q4288"/>
  <c r="R4288"/>
  <c r="S4288"/>
  <c r="T4288"/>
  <c r="U4288"/>
  <c r="V4288"/>
  <c r="Q4289"/>
  <c r="R4289"/>
  <c r="S4289"/>
  <c r="T4289"/>
  <c r="U4289"/>
  <c r="V4289"/>
  <c r="Q4290"/>
  <c r="R4290"/>
  <c r="S4290"/>
  <c r="T4290"/>
  <c r="U4290"/>
  <c r="V4290"/>
  <c r="Q4291"/>
  <c r="R4291"/>
  <c r="S4291"/>
  <c r="T4291"/>
  <c r="U4291"/>
  <c r="V4291"/>
  <c r="Q4292"/>
  <c r="R4292"/>
  <c r="S4292"/>
  <c r="T4292"/>
  <c r="U4292"/>
  <c r="V4292"/>
  <c r="Q4293"/>
  <c r="R4293"/>
  <c r="S4293"/>
  <c r="T4293"/>
  <c r="U4293"/>
  <c r="V4293"/>
  <c r="Q4294"/>
  <c r="R4294"/>
  <c r="S4294"/>
  <c r="T4294"/>
  <c r="U4294"/>
  <c r="V4294"/>
  <c r="Q4295"/>
  <c r="R4295"/>
  <c r="S4295"/>
  <c r="T4295"/>
  <c r="U4295"/>
  <c r="V4295"/>
  <c r="Q4296"/>
  <c r="R4296"/>
  <c r="S4296"/>
  <c r="T4296"/>
  <c r="U4296"/>
  <c r="V4296"/>
  <c r="Q4297"/>
  <c r="R4297"/>
  <c r="S4297"/>
  <c r="T4297"/>
  <c r="U4297"/>
  <c r="V4297"/>
  <c r="Q4298"/>
  <c r="R4298"/>
  <c r="S4298"/>
  <c r="T4298"/>
  <c r="U4298"/>
  <c r="V4298"/>
  <c r="Q4299"/>
  <c r="R4299"/>
  <c r="S4299"/>
  <c r="T4299"/>
  <c r="U4299"/>
  <c r="V4299"/>
  <c r="Q4300"/>
  <c r="R4300"/>
  <c r="S4300"/>
  <c r="T4300"/>
  <c r="U4300"/>
  <c r="V4300"/>
  <c r="Q4301"/>
  <c r="R4301"/>
  <c r="S4301"/>
  <c r="T4301"/>
  <c r="U4301"/>
  <c r="V4301"/>
  <c r="Q4302"/>
  <c r="R4302"/>
  <c r="S4302"/>
  <c r="T4302"/>
  <c r="U4302"/>
  <c r="V4302"/>
  <c r="Q4303"/>
  <c r="R4303"/>
  <c r="S4303"/>
  <c r="T4303"/>
  <c r="U4303"/>
  <c r="V4303"/>
  <c r="Q4304"/>
  <c r="R4304"/>
  <c r="S4304"/>
  <c r="T4304"/>
  <c r="U4304"/>
  <c r="V4304"/>
  <c r="Q4305"/>
  <c r="R4305"/>
  <c r="S4305"/>
  <c r="T4305"/>
  <c r="U4305"/>
  <c r="V4305"/>
  <c r="Q4306"/>
  <c r="R4306"/>
  <c r="S4306"/>
  <c r="T4306"/>
  <c r="U4306"/>
  <c r="V4306"/>
  <c r="Q4307"/>
  <c r="R4307"/>
  <c r="S4307"/>
  <c r="T4307"/>
  <c r="U4307"/>
  <c r="V4307"/>
  <c r="Q4308"/>
  <c r="R4308"/>
  <c r="S4308"/>
  <c r="T4308"/>
  <c r="U4308"/>
  <c r="V4308"/>
  <c r="Q4309"/>
  <c r="R4309"/>
  <c r="S4309"/>
  <c r="T4309"/>
  <c r="U4309"/>
  <c r="V4309"/>
  <c r="Q4310"/>
  <c r="R4310"/>
  <c r="S4310"/>
  <c r="T4310"/>
  <c r="U4310"/>
  <c r="V4310"/>
  <c r="Q4311"/>
  <c r="R4311"/>
  <c r="S4311"/>
  <c r="T4311"/>
  <c r="U4311"/>
  <c r="V4311"/>
  <c r="Q4312"/>
  <c r="R4312"/>
  <c r="S4312"/>
  <c r="T4312"/>
  <c r="U4312"/>
  <c r="V4312"/>
  <c r="Q4313"/>
  <c r="R4313"/>
  <c r="S4313"/>
  <c r="T4313"/>
  <c r="U4313"/>
  <c r="V4313"/>
  <c r="Q4314"/>
  <c r="R4314"/>
  <c r="S4314"/>
  <c r="T4314"/>
  <c r="U4314"/>
  <c r="V4314"/>
  <c r="Q4315"/>
  <c r="R4315"/>
  <c r="S4315"/>
  <c r="T4315"/>
  <c r="U4315"/>
  <c r="V4315"/>
  <c r="Q4316"/>
  <c r="R4316"/>
  <c r="S4316"/>
  <c r="T4316"/>
  <c r="U4316"/>
  <c r="V4316"/>
  <c r="Q4317"/>
  <c r="R4317"/>
  <c r="S4317"/>
  <c r="T4317"/>
  <c r="U4317"/>
  <c r="V4317"/>
  <c r="Q4318"/>
  <c r="R4318"/>
  <c r="S4318"/>
  <c r="T4318"/>
  <c r="U4318"/>
  <c r="V4318"/>
  <c r="Q4319"/>
  <c r="R4319"/>
  <c r="S4319"/>
  <c r="T4319"/>
  <c r="U4319"/>
  <c r="V4319"/>
  <c r="Q4320"/>
  <c r="R4320"/>
  <c r="S4320"/>
  <c r="T4320"/>
  <c r="U4320"/>
  <c r="V4320"/>
  <c r="Q4321"/>
  <c r="R4321"/>
  <c r="S4321"/>
  <c r="T4321"/>
  <c r="U4321"/>
  <c r="V4321"/>
  <c r="Q4322"/>
  <c r="R4322"/>
  <c r="S4322"/>
  <c r="T4322"/>
  <c r="U4322"/>
  <c r="V4322"/>
  <c r="Q4323"/>
  <c r="R4323"/>
  <c r="S4323"/>
  <c r="T4323"/>
  <c r="U4323"/>
  <c r="V4323"/>
  <c r="Q4324"/>
  <c r="R4324"/>
  <c r="S4324"/>
  <c r="T4324"/>
  <c r="U4324"/>
  <c r="V4324"/>
  <c r="Q4325"/>
  <c r="R4325"/>
  <c r="S4325"/>
  <c r="T4325"/>
  <c r="U4325"/>
  <c r="V4325"/>
  <c r="Q4326"/>
  <c r="R4326"/>
  <c r="S4326"/>
  <c r="T4326"/>
  <c r="U4326"/>
  <c r="V4326"/>
  <c r="Q4327"/>
  <c r="R4327"/>
  <c r="S4327"/>
  <c r="T4327"/>
  <c r="U4327"/>
  <c r="V4327"/>
  <c r="Q4328"/>
  <c r="R4328"/>
  <c r="S4328"/>
  <c r="T4328"/>
  <c r="U4328"/>
  <c r="V4328"/>
  <c r="Q4329"/>
  <c r="R4329"/>
  <c r="S4329"/>
  <c r="T4329"/>
  <c r="U4329"/>
  <c r="V4329"/>
  <c r="Q4330"/>
  <c r="R4330"/>
  <c r="S4330"/>
  <c r="T4330"/>
  <c r="U4330"/>
  <c r="V4330"/>
  <c r="Q4331"/>
  <c r="R4331"/>
  <c r="S4331"/>
  <c r="T4331"/>
  <c r="U4331"/>
  <c r="V4331"/>
  <c r="Q4332"/>
  <c r="R4332"/>
  <c r="S4332"/>
  <c r="T4332"/>
  <c r="U4332"/>
  <c r="V4332"/>
  <c r="Q4333"/>
  <c r="R4333"/>
  <c r="S4333"/>
  <c r="T4333"/>
  <c r="U4333"/>
  <c r="V4333"/>
  <c r="Q4334"/>
  <c r="R4334"/>
  <c r="S4334"/>
  <c r="T4334"/>
  <c r="U4334"/>
  <c r="V4334"/>
  <c r="Q4335"/>
  <c r="R4335"/>
  <c r="S4335"/>
  <c r="T4335"/>
  <c r="U4335"/>
  <c r="V4335"/>
  <c r="Q4336"/>
  <c r="R4336"/>
  <c r="S4336"/>
  <c r="T4336"/>
  <c r="U4336"/>
  <c r="V4336"/>
  <c r="Q4337"/>
  <c r="R4337"/>
  <c r="S4337"/>
  <c r="T4337"/>
  <c r="U4337"/>
  <c r="V4337"/>
  <c r="Q4338"/>
  <c r="R4338"/>
  <c r="S4338"/>
  <c r="T4338"/>
  <c r="U4338"/>
  <c r="V4338"/>
  <c r="Q4339"/>
  <c r="R4339"/>
  <c r="S4339"/>
  <c r="T4339"/>
  <c r="U4339"/>
  <c r="V4339"/>
  <c r="Q4340"/>
  <c r="R4340"/>
  <c r="S4340"/>
  <c r="T4340"/>
  <c r="U4340"/>
  <c r="V4340"/>
  <c r="Q4341"/>
  <c r="R4341"/>
  <c r="S4341"/>
  <c r="T4341"/>
  <c r="U4341"/>
  <c r="V4341"/>
  <c r="Q4342"/>
  <c r="R4342"/>
  <c r="S4342"/>
  <c r="T4342"/>
  <c r="U4342"/>
  <c r="V4342"/>
  <c r="Q4343"/>
  <c r="R4343"/>
  <c r="S4343"/>
  <c r="T4343"/>
  <c r="U4343"/>
  <c r="V4343"/>
  <c r="Q4344"/>
  <c r="R4344"/>
  <c r="S4344"/>
  <c r="T4344"/>
  <c r="U4344"/>
  <c r="V4344"/>
  <c r="Q4345"/>
  <c r="R4345"/>
  <c r="S4345"/>
  <c r="T4345"/>
  <c r="U4345"/>
  <c r="V4345"/>
  <c r="Q4346"/>
  <c r="R4346"/>
  <c r="S4346"/>
  <c r="T4346"/>
  <c r="U4346"/>
  <c r="V4346"/>
  <c r="Q4347"/>
  <c r="R4347"/>
  <c r="S4347"/>
  <c r="T4347"/>
  <c r="U4347"/>
  <c r="V4347"/>
  <c r="Q4348"/>
  <c r="R4348"/>
  <c r="S4348"/>
  <c r="T4348"/>
  <c r="U4348"/>
  <c r="V4348"/>
  <c r="Q4349"/>
  <c r="R4349"/>
  <c r="S4349"/>
  <c r="T4349"/>
  <c r="U4349"/>
  <c r="V4349"/>
  <c r="Q4350"/>
  <c r="R4350"/>
  <c r="S4350"/>
  <c r="T4350"/>
  <c r="U4350"/>
  <c r="V4350"/>
  <c r="Q4351"/>
  <c r="R4351"/>
  <c r="S4351"/>
  <c r="T4351"/>
  <c r="U4351"/>
  <c r="V4351"/>
  <c r="Q4352"/>
  <c r="R4352"/>
  <c r="S4352"/>
  <c r="T4352"/>
  <c r="U4352"/>
  <c r="V4352"/>
  <c r="Q4353"/>
  <c r="R4353"/>
  <c r="S4353"/>
  <c r="T4353"/>
  <c r="U4353"/>
  <c r="V4353"/>
  <c r="Q4354"/>
  <c r="R4354"/>
  <c r="S4354"/>
  <c r="T4354"/>
  <c r="U4354"/>
  <c r="V4354"/>
  <c r="Q4355"/>
  <c r="R4355"/>
  <c r="S4355"/>
  <c r="T4355"/>
  <c r="U4355"/>
  <c r="V4355"/>
  <c r="Q4356"/>
  <c r="R4356"/>
  <c r="S4356"/>
  <c r="T4356"/>
  <c r="U4356"/>
  <c r="V4356"/>
  <c r="Q4357"/>
  <c r="R4357"/>
  <c r="S4357"/>
  <c r="T4357"/>
  <c r="U4357"/>
  <c r="V4357"/>
  <c r="Q4358"/>
  <c r="R4358"/>
  <c r="S4358"/>
  <c r="T4358"/>
  <c r="U4358"/>
  <c r="V4358"/>
  <c r="Q4359"/>
  <c r="R4359"/>
  <c r="S4359"/>
  <c r="T4359"/>
  <c r="U4359"/>
  <c r="V4359"/>
  <c r="Q4360"/>
  <c r="R4360"/>
  <c r="S4360"/>
  <c r="T4360"/>
  <c r="U4360"/>
  <c r="V4360"/>
  <c r="Q4361"/>
  <c r="R4361"/>
  <c r="S4361"/>
  <c r="T4361"/>
  <c r="U4361"/>
  <c r="V4361"/>
  <c r="Q4362"/>
  <c r="R4362"/>
  <c r="S4362"/>
  <c r="T4362"/>
  <c r="U4362"/>
  <c r="V4362"/>
  <c r="Q4363"/>
  <c r="R4363"/>
  <c r="S4363"/>
  <c r="T4363"/>
  <c r="U4363"/>
  <c r="V4363"/>
  <c r="Q4364"/>
  <c r="R4364"/>
  <c r="S4364"/>
  <c r="T4364"/>
  <c r="U4364"/>
  <c r="V4364"/>
  <c r="Q4365"/>
  <c r="R4365"/>
  <c r="S4365"/>
  <c r="T4365"/>
  <c r="U4365"/>
  <c r="V4365"/>
  <c r="Q4366"/>
  <c r="R4366"/>
  <c r="S4366"/>
  <c r="T4366"/>
  <c r="U4366"/>
  <c r="V4366"/>
  <c r="Q4367"/>
  <c r="R4367"/>
  <c r="S4367"/>
  <c r="T4367"/>
  <c r="U4367"/>
  <c r="V4367"/>
  <c r="Q4368"/>
  <c r="R4368"/>
  <c r="S4368"/>
  <c r="T4368"/>
  <c r="U4368"/>
  <c r="V4368"/>
  <c r="Q4369"/>
  <c r="R4369"/>
  <c r="S4369"/>
  <c r="T4369"/>
  <c r="U4369"/>
  <c r="V4369"/>
  <c r="Q4370"/>
  <c r="R4370"/>
  <c r="S4370"/>
  <c r="T4370"/>
  <c r="U4370"/>
  <c r="V4370"/>
  <c r="Q4371"/>
  <c r="R4371"/>
  <c r="S4371"/>
  <c r="T4371"/>
  <c r="U4371"/>
  <c r="V4371"/>
  <c r="Q4372"/>
  <c r="R4372"/>
  <c r="S4372"/>
  <c r="T4372"/>
  <c r="U4372"/>
  <c r="V4372"/>
  <c r="Q4373"/>
  <c r="R4373"/>
  <c r="S4373"/>
  <c r="T4373"/>
  <c r="U4373"/>
  <c r="V4373"/>
  <c r="Q4374"/>
  <c r="R4374"/>
  <c r="S4374"/>
  <c r="T4374"/>
  <c r="U4374"/>
  <c r="V4374"/>
  <c r="Q4375"/>
  <c r="R4375"/>
  <c r="S4375"/>
  <c r="T4375"/>
  <c r="U4375"/>
  <c r="V4375"/>
  <c r="Q4376"/>
  <c r="R4376"/>
  <c r="S4376"/>
  <c r="T4376"/>
  <c r="U4376"/>
  <c r="V4376"/>
  <c r="Q4377"/>
  <c r="R4377"/>
  <c r="S4377"/>
  <c r="T4377"/>
  <c r="U4377"/>
  <c r="V4377"/>
  <c r="Q4378"/>
  <c r="R4378"/>
  <c r="S4378"/>
  <c r="T4378"/>
  <c r="U4378"/>
  <c r="V4378"/>
  <c r="Q4379"/>
  <c r="R4379"/>
  <c r="S4379"/>
  <c r="T4379"/>
  <c r="U4379"/>
  <c r="V4379"/>
  <c r="Q4380"/>
  <c r="R4380"/>
  <c r="S4380"/>
  <c r="T4380"/>
  <c r="U4380"/>
  <c r="V4380"/>
  <c r="Q4381"/>
  <c r="R4381"/>
  <c r="S4381"/>
  <c r="T4381"/>
  <c r="U4381"/>
  <c r="V4381"/>
  <c r="Q4382"/>
  <c r="R4382"/>
  <c r="S4382"/>
  <c r="T4382"/>
  <c r="U4382"/>
  <c r="V4382"/>
  <c r="Q4383"/>
  <c r="R4383"/>
  <c r="S4383"/>
  <c r="T4383"/>
  <c r="U4383"/>
  <c r="V4383"/>
  <c r="Q4384"/>
  <c r="R4384"/>
  <c r="S4384"/>
  <c r="T4384"/>
  <c r="U4384"/>
  <c r="V4384"/>
  <c r="Q4385"/>
  <c r="R4385"/>
  <c r="S4385"/>
  <c r="T4385"/>
  <c r="U4385"/>
  <c r="V4385"/>
  <c r="Q4386"/>
  <c r="R4386"/>
  <c r="S4386"/>
  <c r="T4386"/>
  <c r="U4386"/>
  <c r="V4386"/>
  <c r="Q4387"/>
  <c r="R4387"/>
  <c r="S4387"/>
  <c r="T4387"/>
  <c r="U4387"/>
  <c r="V4387"/>
  <c r="Q4388"/>
  <c r="R4388"/>
  <c r="S4388"/>
  <c r="T4388"/>
  <c r="U4388"/>
  <c r="V4388"/>
  <c r="Q4389"/>
  <c r="R4389"/>
  <c r="S4389"/>
  <c r="T4389"/>
  <c r="U4389"/>
  <c r="V4389"/>
  <c r="Q4390"/>
  <c r="R4390"/>
  <c r="S4390"/>
  <c r="T4390"/>
  <c r="U4390"/>
  <c r="V4390"/>
  <c r="Q4391"/>
  <c r="R4391"/>
  <c r="S4391"/>
  <c r="T4391"/>
  <c r="U4391"/>
  <c r="V4391"/>
  <c r="Q4392"/>
  <c r="R4392"/>
  <c r="S4392"/>
  <c r="T4392"/>
  <c r="U4392"/>
  <c r="V4392"/>
  <c r="Q4393"/>
  <c r="R4393"/>
  <c r="S4393"/>
  <c r="T4393"/>
  <c r="U4393"/>
  <c r="V4393"/>
  <c r="Q4394"/>
  <c r="R4394"/>
  <c r="S4394"/>
  <c r="T4394"/>
  <c r="U4394"/>
  <c r="V4394"/>
  <c r="Q4395"/>
  <c r="R4395"/>
  <c r="S4395"/>
  <c r="T4395"/>
  <c r="U4395"/>
  <c r="V4395"/>
  <c r="Q4396"/>
  <c r="R4396"/>
  <c r="S4396"/>
  <c r="T4396"/>
  <c r="U4396"/>
  <c r="V4396"/>
  <c r="Q4397"/>
  <c r="R4397"/>
  <c r="S4397"/>
  <c r="T4397"/>
  <c r="U4397"/>
  <c r="V4397"/>
  <c r="Q4398"/>
  <c r="R4398"/>
  <c r="S4398"/>
  <c r="T4398"/>
  <c r="U4398"/>
  <c r="V4398"/>
  <c r="Q4399"/>
  <c r="R4399"/>
  <c r="S4399"/>
  <c r="T4399"/>
  <c r="U4399"/>
  <c r="V4399"/>
  <c r="Q4400"/>
  <c r="R4400"/>
  <c r="S4400"/>
  <c r="T4400"/>
  <c r="U4400"/>
  <c r="V4400"/>
  <c r="Q4401"/>
  <c r="R4401"/>
  <c r="S4401"/>
  <c r="T4401"/>
  <c r="U4401"/>
  <c r="V4401"/>
  <c r="Q4402"/>
  <c r="R4402"/>
  <c r="S4402"/>
  <c r="T4402"/>
  <c r="U4402"/>
  <c r="V4402"/>
  <c r="Q4403"/>
  <c r="R4403"/>
  <c r="S4403"/>
  <c r="T4403"/>
  <c r="U4403"/>
  <c r="V4403"/>
  <c r="Q4404"/>
  <c r="R4404"/>
  <c r="S4404"/>
  <c r="T4404"/>
  <c r="U4404"/>
  <c r="V4404"/>
  <c r="Q4405"/>
  <c r="R4405"/>
  <c r="S4405"/>
  <c r="T4405"/>
  <c r="U4405"/>
  <c r="V4405"/>
  <c r="Q4406"/>
  <c r="R4406"/>
  <c r="S4406"/>
  <c r="T4406"/>
  <c r="U4406"/>
  <c r="V4406"/>
  <c r="Q4407"/>
  <c r="R4407"/>
  <c r="S4407"/>
  <c r="T4407"/>
  <c r="U4407"/>
  <c r="V4407"/>
  <c r="Q4408"/>
  <c r="R4408"/>
  <c r="S4408"/>
  <c r="T4408"/>
  <c r="U4408"/>
  <c r="V4408"/>
  <c r="Q4409"/>
  <c r="R4409"/>
  <c r="S4409"/>
  <c r="T4409"/>
  <c r="U4409"/>
  <c r="V4409"/>
  <c r="Q4410"/>
  <c r="R4410"/>
  <c r="S4410"/>
  <c r="T4410"/>
  <c r="U4410"/>
  <c r="V4410"/>
  <c r="Q4411"/>
  <c r="R4411"/>
  <c r="S4411"/>
  <c r="T4411"/>
  <c r="U4411"/>
  <c r="V4411"/>
  <c r="Q4412"/>
  <c r="R4412"/>
  <c r="S4412"/>
  <c r="T4412"/>
  <c r="U4412"/>
  <c r="V4412"/>
  <c r="Q4413"/>
  <c r="R4413"/>
  <c r="S4413"/>
  <c r="T4413"/>
  <c r="U4413"/>
  <c r="V4413"/>
  <c r="Q4414"/>
  <c r="R4414"/>
  <c r="S4414"/>
  <c r="T4414"/>
  <c r="U4414"/>
  <c r="V4414"/>
  <c r="Q4415"/>
  <c r="R4415"/>
  <c r="S4415"/>
  <c r="T4415"/>
  <c r="U4415"/>
  <c r="V4415"/>
  <c r="Q4416"/>
  <c r="R4416"/>
  <c r="S4416"/>
  <c r="T4416"/>
  <c r="U4416"/>
  <c r="V4416"/>
  <c r="Q4417"/>
  <c r="R4417"/>
  <c r="S4417"/>
  <c r="T4417"/>
  <c r="U4417"/>
  <c r="V4417"/>
  <c r="Q4418"/>
  <c r="R4418"/>
  <c r="S4418"/>
  <c r="T4418"/>
  <c r="U4418"/>
  <c r="V4418"/>
  <c r="Q4419"/>
  <c r="R4419"/>
  <c r="S4419"/>
  <c r="T4419"/>
  <c r="U4419"/>
  <c r="V4419"/>
  <c r="Q4420"/>
  <c r="R4420"/>
  <c r="S4420"/>
  <c r="T4420"/>
  <c r="U4420"/>
  <c r="V4420"/>
  <c r="Q4421"/>
  <c r="R4421"/>
  <c r="S4421"/>
  <c r="T4421"/>
  <c r="U4421"/>
  <c r="V4421"/>
  <c r="Q4422"/>
  <c r="R4422"/>
  <c r="S4422"/>
  <c r="T4422"/>
  <c r="U4422"/>
  <c r="V4422"/>
  <c r="Q4423"/>
  <c r="R4423"/>
  <c r="S4423"/>
  <c r="T4423"/>
  <c r="U4423"/>
  <c r="V4423"/>
  <c r="Q4424"/>
  <c r="R4424"/>
  <c r="S4424"/>
  <c r="T4424"/>
  <c r="U4424"/>
  <c r="V4424"/>
  <c r="Q4425"/>
  <c r="R4425"/>
  <c r="S4425"/>
  <c r="T4425"/>
  <c r="U4425"/>
  <c r="V4425"/>
  <c r="Q4426"/>
  <c r="R4426"/>
  <c r="S4426"/>
  <c r="T4426"/>
  <c r="U4426"/>
  <c r="V4426"/>
  <c r="Q4427"/>
  <c r="R4427"/>
  <c r="S4427"/>
  <c r="T4427"/>
  <c r="U4427"/>
  <c r="V4427"/>
  <c r="Q4428"/>
  <c r="R4428"/>
  <c r="S4428"/>
  <c r="T4428"/>
  <c r="U4428"/>
  <c r="V4428"/>
  <c r="Q4429"/>
  <c r="R4429"/>
  <c r="S4429"/>
  <c r="T4429"/>
  <c r="U4429"/>
  <c r="V4429"/>
  <c r="Q4430"/>
  <c r="R4430"/>
  <c r="S4430"/>
  <c r="T4430"/>
  <c r="U4430"/>
  <c r="V4430"/>
  <c r="Q4431"/>
  <c r="R4431"/>
  <c r="S4431"/>
  <c r="T4431"/>
  <c r="U4431"/>
  <c r="V4431"/>
  <c r="Q4432"/>
  <c r="R4432"/>
  <c r="S4432"/>
  <c r="T4432"/>
  <c r="U4432"/>
  <c r="V4432"/>
  <c r="Q4433"/>
  <c r="R4433"/>
  <c r="S4433"/>
  <c r="T4433"/>
  <c r="U4433"/>
  <c r="V4433"/>
  <c r="Q4434"/>
  <c r="R4434"/>
  <c r="S4434"/>
  <c r="T4434"/>
  <c r="U4434"/>
  <c r="V4434"/>
  <c r="Q4435"/>
  <c r="R4435"/>
  <c r="S4435"/>
  <c r="T4435"/>
  <c r="U4435"/>
  <c r="V4435"/>
  <c r="Q4436"/>
  <c r="R4436"/>
  <c r="S4436"/>
  <c r="T4436"/>
  <c r="U4436"/>
  <c r="V4436"/>
  <c r="Q4437"/>
  <c r="R4437"/>
  <c r="S4437"/>
  <c r="T4437"/>
  <c r="U4437"/>
  <c r="V4437"/>
  <c r="Q4438"/>
  <c r="R4438"/>
  <c r="S4438"/>
  <c r="T4438"/>
  <c r="U4438"/>
  <c r="V4438"/>
  <c r="Q4439"/>
  <c r="R4439"/>
  <c r="S4439"/>
  <c r="T4439"/>
  <c r="U4439"/>
  <c r="V4439"/>
  <c r="Q4440"/>
  <c r="R4440"/>
  <c r="S4440"/>
  <c r="T4440"/>
  <c r="U4440"/>
  <c r="V4440"/>
  <c r="Q4441"/>
  <c r="R4441"/>
  <c r="S4441"/>
  <c r="T4441"/>
  <c r="U4441"/>
  <c r="V4441"/>
  <c r="Q4442"/>
  <c r="R4442"/>
  <c r="S4442"/>
  <c r="T4442"/>
  <c r="U4442"/>
  <c r="V4442"/>
  <c r="Q4443"/>
  <c r="R4443"/>
  <c r="S4443"/>
  <c r="T4443"/>
  <c r="U4443"/>
  <c r="V4443"/>
  <c r="Q4444"/>
  <c r="R4444"/>
  <c r="S4444"/>
  <c r="T4444"/>
  <c r="U4444"/>
  <c r="V4444"/>
  <c r="Q4445"/>
  <c r="R4445"/>
  <c r="S4445"/>
  <c r="T4445"/>
  <c r="U4445"/>
  <c r="V4445"/>
  <c r="Q4446"/>
  <c r="R4446"/>
  <c r="S4446"/>
  <c r="T4446"/>
  <c r="U4446"/>
  <c r="V4446"/>
  <c r="Q4447"/>
  <c r="R4447"/>
  <c r="S4447"/>
  <c r="T4447"/>
  <c r="U4447"/>
  <c r="V4447"/>
  <c r="Q4448"/>
  <c r="R4448"/>
  <c r="S4448"/>
  <c r="T4448"/>
  <c r="U4448"/>
  <c r="V4448"/>
  <c r="Q4449"/>
  <c r="R4449"/>
  <c r="S4449"/>
  <c r="T4449"/>
  <c r="U4449"/>
  <c r="V4449"/>
  <c r="Q4450"/>
  <c r="R4450"/>
  <c r="S4450"/>
  <c r="T4450"/>
  <c r="U4450"/>
  <c r="V4450"/>
  <c r="Q4451"/>
  <c r="R4451"/>
  <c r="S4451"/>
  <c r="T4451"/>
  <c r="U4451"/>
  <c r="V4451"/>
  <c r="Q4452"/>
  <c r="R4452"/>
  <c r="S4452"/>
  <c r="T4452"/>
  <c r="U4452"/>
  <c r="V4452"/>
  <c r="Q4453"/>
  <c r="R4453"/>
  <c r="S4453"/>
  <c r="T4453"/>
  <c r="U4453"/>
  <c r="V4453"/>
  <c r="Q4454"/>
  <c r="R4454"/>
  <c r="S4454"/>
  <c r="T4454"/>
  <c r="U4454"/>
  <c r="V4454"/>
  <c r="Q4455"/>
  <c r="R4455"/>
  <c r="S4455"/>
  <c r="T4455"/>
  <c r="U4455"/>
  <c r="V4455"/>
  <c r="Q4456"/>
  <c r="R4456"/>
  <c r="S4456"/>
  <c r="T4456"/>
  <c r="U4456"/>
  <c r="V4456"/>
  <c r="Q4457"/>
  <c r="R4457"/>
  <c r="S4457"/>
  <c r="T4457"/>
  <c r="U4457"/>
  <c r="V4457"/>
  <c r="Q4458"/>
  <c r="R4458"/>
  <c r="S4458"/>
  <c r="T4458"/>
  <c r="U4458"/>
  <c r="V4458"/>
  <c r="Q4459"/>
  <c r="R4459"/>
  <c r="S4459"/>
  <c r="T4459"/>
  <c r="U4459"/>
  <c r="V4459"/>
  <c r="Q4460"/>
  <c r="R4460"/>
  <c r="S4460"/>
  <c r="T4460"/>
  <c r="U4460"/>
  <c r="V4460"/>
  <c r="Q4461"/>
  <c r="R4461"/>
  <c r="S4461"/>
  <c r="T4461"/>
  <c r="U4461"/>
  <c r="V4461"/>
  <c r="Q4462"/>
  <c r="R4462"/>
  <c r="S4462"/>
  <c r="T4462"/>
  <c r="U4462"/>
  <c r="V4462"/>
  <c r="Q4463"/>
  <c r="R4463"/>
  <c r="S4463"/>
  <c r="T4463"/>
  <c r="U4463"/>
  <c r="V4463"/>
  <c r="Q4464"/>
  <c r="R4464"/>
  <c r="S4464"/>
  <c r="T4464"/>
  <c r="U4464"/>
  <c r="V4464"/>
  <c r="Q4465"/>
  <c r="R4465"/>
  <c r="S4465"/>
  <c r="T4465"/>
  <c r="U4465"/>
  <c r="V4465"/>
  <c r="Q4466"/>
  <c r="R4466"/>
  <c r="S4466"/>
  <c r="T4466"/>
  <c r="U4466"/>
  <c r="V4466"/>
  <c r="Q4467"/>
  <c r="R4467"/>
  <c r="S4467"/>
  <c r="T4467"/>
  <c r="U4467"/>
  <c r="V4467"/>
  <c r="Q4468"/>
  <c r="R4468"/>
  <c r="S4468"/>
  <c r="T4468"/>
  <c r="U4468"/>
  <c r="V4468"/>
  <c r="Q4469"/>
  <c r="R4469"/>
  <c r="S4469"/>
  <c r="T4469"/>
  <c r="U4469"/>
  <c r="V4469"/>
  <c r="Q4470"/>
  <c r="R4470"/>
  <c r="S4470"/>
  <c r="T4470"/>
  <c r="U4470"/>
  <c r="V4470"/>
  <c r="Q4471"/>
  <c r="R4471"/>
  <c r="S4471"/>
  <c r="T4471"/>
  <c r="U4471"/>
  <c r="V4471"/>
  <c r="Q4472"/>
  <c r="R4472"/>
  <c r="S4472"/>
  <c r="T4472"/>
  <c r="U4472"/>
  <c r="V4472"/>
  <c r="Q4473"/>
  <c r="R4473"/>
  <c r="S4473"/>
  <c r="T4473"/>
  <c r="U4473"/>
  <c r="V4473"/>
  <c r="Q4474"/>
  <c r="R4474"/>
  <c r="S4474"/>
  <c r="T4474"/>
  <c r="U4474"/>
  <c r="V4474"/>
  <c r="Q4475"/>
  <c r="R4475"/>
  <c r="S4475"/>
  <c r="T4475"/>
  <c r="U4475"/>
  <c r="V4475"/>
  <c r="Q4476"/>
  <c r="R4476"/>
  <c r="S4476"/>
  <c r="T4476"/>
  <c r="U4476"/>
  <c r="V4476"/>
  <c r="Q4477"/>
  <c r="R4477"/>
  <c r="S4477"/>
  <c r="T4477"/>
  <c r="U4477"/>
  <c r="V4477"/>
  <c r="Q4478"/>
  <c r="R4478"/>
  <c r="S4478"/>
  <c r="T4478"/>
  <c r="U4478"/>
  <c r="V4478"/>
  <c r="Q4479"/>
  <c r="R4479"/>
  <c r="S4479"/>
  <c r="T4479"/>
  <c r="U4479"/>
  <c r="V4479"/>
  <c r="Q4480"/>
  <c r="R4480"/>
  <c r="S4480"/>
  <c r="T4480"/>
  <c r="U4480"/>
  <c r="V4480"/>
  <c r="Q4481"/>
  <c r="R4481"/>
  <c r="S4481"/>
  <c r="T4481"/>
  <c r="U4481"/>
  <c r="V4481"/>
  <c r="Q4482"/>
  <c r="R4482"/>
  <c r="S4482"/>
  <c r="T4482"/>
  <c r="U4482"/>
  <c r="V4482"/>
  <c r="Q4483"/>
  <c r="R4483"/>
  <c r="S4483"/>
  <c r="T4483"/>
  <c r="U4483"/>
  <c r="V4483"/>
  <c r="Q4484"/>
  <c r="R4484"/>
  <c r="S4484"/>
  <c r="T4484"/>
  <c r="U4484"/>
  <c r="V4484"/>
  <c r="Q4485"/>
  <c r="R4485"/>
  <c r="S4485"/>
  <c r="T4485"/>
  <c r="U4485"/>
  <c r="V4485"/>
  <c r="Q4486"/>
  <c r="R4486"/>
  <c r="S4486"/>
  <c r="T4486"/>
  <c r="U4486"/>
  <c r="V4486"/>
  <c r="Q4487"/>
  <c r="R4487"/>
  <c r="S4487"/>
  <c r="T4487"/>
  <c r="U4487"/>
  <c r="V4487"/>
  <c r="Q4488"/>
  <c r="R4488"/>
  <c r="S4488"/>
  <c r="T4488"/>
  <c r="U4488"/>
  <c r="V4488"/>
  <c r="Q4489"/>
  <c r="R4489"/>
  <c r="S4489"/>
  <c r="T4489"/>
  <c r="U4489"/>
  <c r="V4489"/>
  <c r="Q4490"/>
  <c r="R4490"/>
  <c r="S4490"/>
  <c r="T4490"/>
  <c r="U4490"/>
  <c r="V4490"/>
  <c r="Q4491"/>
  <c r="R4491"/>
  <c r="S4491"/>
  <c r="T4491"/>
  <c r="U4491"/>
  <c r="V4491"/>
  <c r="Q4492"/>
  <c r="R4492"/>
  <c r="S4492"/>
  <c r="T4492"/>
  <c r="U4492"/>
  <c r="V4492"/>
  <c r="Q4493"/>
  <c r="R4493"/>
  <c r="S4493"/>
  <c r="T4493"/>
  <c r="U4493"/>
  <c r="V4493"/>
  <c r="Q4494"/>
  <c r="R4494"/>
  <c r="S4494"/>
  <c r="T4494"/>
  <c r="U4494"/>
  <c r="V4494"/>
  <c r="Q4495"/>
  <c r="R4495"/>
  <c r="S4495"/>
  <c r="T4495"/>
  <c r="U4495"/>
  <c r="V4495"/>
  <c r="Q4496"/>
  <c r="R4496"/>
  <c r="S4496"/>
  <c r="T4496"/>
  <c r="U4496"/>
  <c r="V4496"/>
  <c r="Q4497"/>
  <c r="R4497"/>
  <c r="S4497"/>
  <c r="T4497"/>
  <c r="U4497"/>
  <c r="V4497"/>
  <c r="Q4498"/>
  <c r="R4498"/>
  <c r="S4498"/>
  <c r="T4498"/>
  <c r="U4498"/>
  <c r="V4498"/>
  <c r="Q4499"/>
  <c r="R4499"/>
  <c r="S4499"/>
  <c r="T4499"/>
  <c r="U4499"/>
  <c r="V4499"/>
  <c r="Q4500"/>
  <c r="R4500"/>
  <c r="S4500"/>
  <c r="T4500"/>
  <c r="U4500"/>
  <c r="V4500"/>
  <c r="Q4501"/>
  <c r="R4501"/>
  <c r="S4501"/>
  <c r="T4501"/>
  <c r="U4501"/>
  <c r="V4501"/>
  <c r="Q4502"/>
  <c r="R4502"/>
  <c r="S4502"/>
  <c r="T4502"/>
  <c r="U4502"/>
  <c r="V4502"/>
  <c r="Q4503"/>
  <c r="R4503"/>
  <c r="S4503"/>
  <c r="T4503"/>
  <c r="U4503"/>
  <c r="V4503"/>
  <c r="Q4504"/>
  <c r="R4504"/>
  <c r="S4504"/>
  <c r="T4504"/>
  <c r="U4504"/>
  <c r="V4504"/>
  <c r="Q4505"/>
  <c r="R4505"/>
  <c r="S4505"/>
  <c r="T4505"/>
  <c r="U4505"/>
  <c r="V4505"/>
  <c r="Q4506"/>
  <c r="R4506"/>
  <c r="S4506"/>
  <c r="T4506"/>
  <c r="U4506"/>
  <c r="V4506"/>
  <c r="Q4507"/>
  <c r="R4507"/>
  <c r="S4507"/>
  <c r="T4507"/>
  <c r="U4507"/>
  <c r="V4507"/>
  <c r="Q4508"/>
  <c r="R4508"/>
  <c r="S4508"/>
  <c r="T4508"/>
  <c r="U4508"/>
  <c r="V4508"/>
  <c r="Q4509"/>
  <c r="R4509"/>
  <c r="S4509"/>
  <c r="T4509"/>
  <c r="U4509"/>
  <c r="V4509"/>
  <c r="Q4510"/>
  <c r="R4510"/>
  <c r="S4510"/>
  <c r="T4510"/>
  <c r="U4510"/>
  <c r="V4510"/>
  <c r="Q4511"/>
  <c r="R4511"/>
  <c r="S4511"/>
  <c r="T4511"/>
  <c r="U4511"/>
  <c r="V4511"/>
  <c r="Q4512"/>
  <c r="R4512"/>
  <c r="S4512"/>
  <c r="T4512"/>
  <c r="U4512"/>
  <c r="V4512"/>
  <c r="Q4513"/>
  <c r="R4513"/>
  <c r="S4513"/>
  <c r="T4513"/>
  <c r="U4513"/>
  <c r="V4513"/>
  <c r="Q4514"/>
  <c r="R4514"/>
  <c r="S4514"/>
  <c r="T4514"/>
  <c r="U4514"/>
  <c r="V4514"/>
  <c r="Q4515"/>
  <c r="R4515"/>
  <c r="S4515"/>
  <c r="T4515"/>
  <c r="U4515"/>
  <c r="V4515"/>
  <c r="Q4516"/>
  <c r="R4516"/>
  <c r="S4516"/>
  <c r="T4516"/>
  <c r="U4516"/>
  <c r="V4516"/>
  <c r="Q4517"/>
  <c r="R4517"/>
  <c r="S4517"/>
  <c r="T4517"/>
  <c r="U4517"/>
  <c r="V4517"/>
  <c r="Q4518"/>
  <c r="R4518"/>
  <c r="S4518"/>
  <c r="T4518"/>
  <c r="U4518"/>
  <c r="V4518"/>
  <c r="Q4519"/>
  <c r="R4519"/>
  <c r="S4519"/>
  <c r="T4519"/>
  <c r="U4519"/>
  <c r="V4519"/>
  <c r="Q4520"/>
  <c r="R4520"/>
  <c r="S4520"/>
  <c r="T4520"/>
  <c r="U4520"/>
  <c r="V4520"/>
  <c r="Q4521"/>
  <c r="R4521"/>
  <c r="S4521"/>
  <c r="T4521"/>
  <c r="U4521"/>
  <c r="V4521"/>
  <c r="Q4522"/>
  <c r="R4522"/>
  <c r="S4522"/>
  <c r="T4522"/>
  <c r="U4522"/>
  <c r="V4522"/>
  <c r="Q4523"/>
  <c r="R4523"/>
  <c r="S4523"/>
  <c r="T4523"/>
  <c r="U4523"/>
  <c r="V4523"/>
  <c r="Q4524"/>
  <c r="R4524"/>
  <c r="S4524"/>
  <c r="T4524"/>
  <c r="U4524"/>
  <c r="V4524"/>
  <c r="Q4525"/>
  <c r="R4525"/>
  <c r="S4525"/>
  <c r="T4525"/>
  <c r="U4525"/>
  <c r="V4525"/>
  <c r="Q4526"/>
  <c r="R4526"/>
  <c r="S4526"/>
  <c r="T4526"/>
  <c r="U4526"/>
  <c r="V4526"/>
  <c r="Q4527"/>
  <c r="R4527"/>
  <c r="S4527"/>
  <c r="T4527"/>
  <c r="U4527"/>
  <c r="V4527"/>
  <c r="Q4528"/>
  <c r="R4528"/>
  <c r="S4528"/>
  <c r="T4528"/>
  <c r="U4528"/>
  <c r="V4528"/>
  <c r="Q4529"/>
  <c r="R4529"/>
  <c r="S4529"/>
  <c r="T4529"/>
  <c r="U4529"/>
  <c r="V4529"/>
  <c r="Q4530"/>
  <c r="R4530"/>
  <c r="S4530"/>
  <c r="T4530"/>
  <c r="U4530"/>
  <c r="V4530"/>
  <c r="Q4531"/>
  <c r="R4531"/>
  <c r="S4531"/>
  <c r="T4531"/>
  <c r="U4531"/>
  <c r="V4531"/>
  <c r="Q4532"/>
  <c r="R4532"/>
  <c r="S4532"/>
  <c r="T4532"/>
  <c r="U4532"/>
  <c r="V4532"/>
  <c r="Q4533"/>
  <c r="R4533"/>
  <c r="S4533"/>
  <c r="T4533"/>
  <c r="U4533"/>
  <c r="V4533"/>
  <c r="Q4534"/>
  <c r="R4534"/>
  <c r="S4534"/>
  <c r="T4534"/>
  <c r="U4534"/>
  <c r="V4534"/>
  <c r="Q4535"/>
  <c r="R4535"/>
  <c r="S4535"/>
  <c r="T4535"/>
  <c r="U4535"/>
  <c r="V4535"/>
  <c r="Q4536"/>
  <c r="R4536"/>
  <c r="S4536"/>
  <c r="T4536"/>
  <c r="U4536"/>
  <c r="V4536"/>
  <c r="Q4537"/>
  <c r="R4537"/>
  <c r="S4537"/>
  <c r="T4537"/>
  <c r="U4537"/>
  <c r="V4537"/>
  <c r="Q4538"/>
  <c r="R4538"/>
  <c r="S4538"/>
  <c r="T4538"/>
  <c r="U4538"/>
  <c r="V4538"/>
  <c r="Q4539"/>
  <c r="R4539"/>
  <c r="S4539"/>
  <c r="T4539"/>
  <c r="U4539"/>
  <c r="V4539"/>
  <c r="Q4540"/>
  <c r="R4540"/>
  <c r="S4540"/>
  <c r="T4540"/>
  <c r="U4540"/>
  <c r="V4540"/>
  <c r="Q4541"/>
  <c r="R4541"/>
  <c r="S4541"/>
  <c r="T4541"/>
  <c r="U4541"/>
  <c r="V4541"/>
  <c r="Q4542"/>
  <c r="R4542"/>
  <c r="S4542"/>
  <c r="T4542"/>
  <c r="U4542"/>
  <c r="V4542"/>
  <c r="Q4543"/>
  <c r="R4543"/>
  <c r="S4543"/>
  <c r="T4543"/>
  <c r="U4543"/>
  <c r="V4543"/>
  <c r="Q4544"/>
  <c r="R4544"/>
  <c r="S4544"/>
  <c r="T4544"/>
  <c r="U4544"/>
  <c r="V4544"/>
  <c r="Q4545"/>
  <c r="R4545"/>
  <c r="S4545"/>
  <c r="T4545"/>
  <c r="U4545"/>
  <c r="V4545"/>
  <c r="Q4546"/>
  <c r="R4546"/>
  <c r="S4546"/>
  <c r="T4546"/>
  <c r="U4546"/>
  <c r="V4546"/>
  <c r="Q4547"/>
  <c r="R4547"/>
  <c r="S4547"/>
  <c r="T4547"/>
  <c r="U4547"/>
  <c r="V4547"/>
  <c r="Q4548"/>
  <c r="R4548"/>
  <c r="S4548"/>
  <c r="T4548"/>
  <c r="U4548"/>
  <c r="V4548"/>
  <c r="Q4549"/>
  <c r="R4549"/>
  <c r="S4549"/>
  <c r="T4549"/>
  <c r="U4549"/>
  <c r="V4549"/>
  <c r="Q4550"/>
  <c r="R4550"/>
  <c r="S4550"/>
  <c r="T4550"/>
  <c r="U4550"/>
  <c r="V4550"/>
  <c r="Q4551"/>
  <c r="R4551"/>
  <c r="S4551"/>
  <c r="T4551"/>
  <c r="U4551"/>
  <c r="V4551"/>
  <c r="Q4552"/>
  <c r="R4552"/>
  <c r="S4552"/>
  <c r="T4552"/>
  <c r="U4552"/>
  <c r="V4552"/>
  <c r="Q4553"/>
  <c r="R4553"/>
  <c r="S4553"/>
  <c r="T4553"/>
  <c r="U4553"/>
  <c r="V4553"/>
  <c r="Q4554"/>
  <c r="R4554"/>
  <c r="S4554"/>
  <c r="T4554"/>
  <c r="U4554"/>
  <c r="V4554"/>
  <c r="Q4555"/>
  <c r="R4555"/>
  <c r="S4555"/>
  <c r="T4555"/>
  <c r="U4555"/>
  <c r="V4555"/>
  <c r="Q4556"/>
  <c r="R4556"/>
  <c r="S4556"/>
  <c r="T4556"/>
  <c r="U4556"/>
  <c r="V4556"/>
  <c r="Q4557"/>
  <c r="R4557"/>
  <c r="S4557"/>
  <c r="T4557"/>
  <c r="U4557"/>
  <c r="V4557"/>
  <c r="Q4558"/>
  <c r="R4558"/>
  <c r="S4558"/>
  <c r="T4558"/>
  <c r="U4558"/>
  <c r="V4558"/>
  <c r="Q4559"/>
  <c r="R4559"/>
  <c r="S4559"/>
  <c r="T4559"/>
  <c r="U4559"/>
  <c r="V4559"/>
  <c r="Q4560"/>
  <c r="R4560"/>
  <c r="S4560"/>
  <c r="T4560"/>
  <c r="U4560"/>
  <c r="V4560"/>
  <c r="Q4561"/>
  <c r="R4561"/>
  <c r="S4561"/>
  <c r="T4561"/>
  <c r="U4561"/>
  <c r="V4561"/>
  <c r="Q4562"/>
  <c r="R4562"/>
  <c r="S4562"/>
  <c r="T4562"/>
  <c r="U4562"/>
  <c r="V4562"/>
  <c r="Q4563"/>
  <c r="R4563"/>
  <c r="S4563"/>
  <c r="T4563"/>
  <c r="U4563"/>
  <c r="V4563"/>
  <c r="Q4564"/>
  <c r="R4564"/>
  <c r="S4564"/>
  <c r="T4564"/>
  <c r="U4564"/>
  <c r="V4564"/>
  <c r="Q4565"/>
  <c r="R4565"/>
  <c r="S4565"/>
  <c r="T4565"/>
  <c r="U4565"/>
  <c r="V4565"/>
  <c r="Q4566"/>
  <c r="R4566"/>
  <c r="S4566"/>
  <c r="T4566"/>
  <c r="U4566"/>
  <c r="V4566"/>
  <c r="Q4567"/>
  <c r="R4567"/>
  <c r="S4567"/>
  <c r="T4567"/>
  <c r="U4567"/>
  <c r="V4567"/>
  <c r="Q4568"/>
  <c r="R4568"/>
  <c r="S4568"/>
  <c r="T4568"/>
  <c r="U4568"/>
  <c r="V4568"/>
  <c r="Q4569"/>
  <c r="R4569"/>
  <c r="S4569"/>
  <c r="T4569"/>
  <c r="U4569"/>
  <c r="V4569"/>
  <c r="Q4570"/>
  <c r="R4570"/>
  <c r="S4570"/>
  <c r="T4570"/>
  <c r="U4570"/>
  <c r="V4570"/>
  <c r="Q4571"/>
  <c r="R4571"/>
  <c r="S4571"/>
  <c r="T4571"/>
  <c r="U4571"/>
  <c r="V4571"/>
  <c r="Q4572"/>
  <c r="R4572"/>
  <c r="S4572"/>
  <c r="T4572"/>
  <c r="U4572"/>
  <c r="V4572"/>
  <c r="Q4573"/>
  <c r="R4573"/>
  <c r="S4573"/>
  <c r="T4573"/>
  <c r="U4573"/>
  <c r="V4573"/>
  <c r="Q4574"/>
  <c r="R4574"/>
  <c r="S4574"/>
  <c r="T4574"/>
  <c r="U4574"/>
  <c r="V4574"/>
  <c r="Q4575"/>
  <c r="R4575"/>
  <c r="S4575"/>
  <c r="T4575"/>
  <c r="U4575"/>
  <c r="V4575"/>
  <c r="Q4576"/>
  <c r="R4576"/>
  <c r="S4576"/>
  <c r="T4576"/>
  <c r="U4576"/>
  <c r="V4576"/>
  <c r="Q4577"/>
  <c r="R4577"/>
  <c r="S4577"/>
  <c r="T4577"/>
  <c r="U4577"/>
  <c r="V4577"/>
  <c r="Q4578"/>
  <c r="R4578"/>
  <c r="S4578"/>
  <c r="T4578"/>
  <c r="U4578"/>
  <c r="V4578"/>
  <c r="Q4579"/>
  <c r="R4579"/>
  <c r="S4579"/>
  <c r="T4579"/>
  <c r="U4579"/>
  <c r="V4579"/>
  <c r="Q4580"/>
  <c r="R4580"/>
  <c r="S4580"/>
  <c r="T4580"/>
  <c r="U4580"/>
  <c r="V4580"/>
  <c r="Q4581"/>
  <c r="R4581"/>
  <c r="S4581"/>
  <c r="T4581"/>
  <c r="U4581"/>
  <c r="V4581"/>
  <c r="Q4582"/>
  <c r="R4582"/>
  <c r="S4582"/>
  <c r="T4582"/>
  <c r="U4582"/>
  <c r="V4582"/>
  <c r="Q4583"/>
  <c r="R4583"/>
  <c r="S4583"/>
  <c r="T4583"/>
  <c r="U4583"/>
  <c r="V4583"/>
  <c r="Q4584"/>
  <c r="R4584"/>
  <c r="S4584"/>
  <c r="T4584"/>
  <c r="U4584"/>
  <c r="V4584"/>
  <c r="Q4585"/>
  <c r="R4585"/>
  <c r="S4585"/>
  <c r="T4585"/>
  <c r="U4585"/>
  <c r="V4585"/>
  <c r="Q4586"/>
  <c r="R4586"/>
  <c r="S4586"/>
  <c r="T4586"/>
  <c r="U4586"/>
  <c r="V4586"/>
  <c r="Q4587"/>
  <c r="R4587"/>
  <c r="S4587"/>
  <c r="T4587"/>
  <c r="U4587"/>
  <c r="V4587"/>
  <c r="Q4588"/>
  <c r="R4588"/>
  <c r="S4588"/>
  <c r="T4588"/>
  <c r="U4588"/>
  <c r="V4588"/>
  <c r="Q4589"/>
  <c r="R4589"/>
  <c r="S4589"/>
  <c r="T4589"/>
  <c r="U4589"/>
  <c r="V4589"/>
  <c r="Q4590"/>
  <c r="R4590"/>
  <c r="S4590"/>
  <c r="T4590"/>
  <c r="U4590"/>
  <c r="V4590"/>
  <c r="Q4591"/>
  <c r="R4591"/>
  <c r="S4591"/>
  <c r="T4591"/>
  <c r="U4591"/>
  <c r="V4591"/>
  <c r="Q4592"/>
  <c r="R4592"/>
  <c r="S4592"/>
  <c r="T4592"/>
  <c r="U4592"/>
  <c r="V4592"/>
  <c r="Q4593"/>
  <c r="R4593"/>
  <c r="S4593"/>
  <c r="T4593"/>
  <c r="U4593"/>
  <c r="V4593"/>
  <c r="Q4594"/>
  <c r="R4594"/>
  <c r="S4594"/>
  <c r="T4594"/>
  <c r="U4594"/>
  <c r="V4594"/>
  <c r="Q4595"/>
  <c r="R4595"/>
  <c r="S4595"/>
  <c r="T4595"/>
  <c r="U4595"/>
  <c r="V4595"/>
  <c r="Q4596"/>
  <c r="R4596"/>
  <c r="S4596"/>
  <c r="T4596"/>
  <c r="U4596"/>
  <c r="V4596"/>
  <c r="Q4597"/>
  <c r="R4597"/>
  <c r="S4597"/>
  <c r="T4597"/>
  <c r="U4597"/>
  <c r="V4597"/>
  <c r="Q4598"/>
  <c r="R4598"/>
  <c r="S4598"/>
  <c r="T4598"/>
  <c r="U4598"/>
  <c r="V4598"/>
  <c r="Q4599"/>
  <c r="R4599"/>
  <c r="S4599"/>
  <c r="T4599"/>
  <c r="U4599"/>
  <c r="V4599"/>
  <c r="Q4600"/>
  <c r="R4600"/>
  <c r="S4600"/>
  <c r="T4600"/>
  <c r="U4600"/>
  <c r="V4600"/>
  <c r="Q4601"/>
  <c r="R4601"/>
  <c r="S4601"/>
  <c r="T4601"/>
  <c r="U4601"/>
  <c r="V4601"/>
  <c r="Q4602"/>
  <c r="R4602"/>
  <c r="S4602"/>
  <c r="T4602"/>
  <c r="U4602"/>
  <c r="V4602"/>
  <c r="Q4603"/>
  <c r="R4603"/>
  <c r="S4603"/>
  <c r="T4603"/>
  <c r="U4603"/>
  <c r="V4603"/>
  <c r="Q4604"/>
  <c r="R4604"/>
  <c r="S4604"/>
  <c r="T4604"/>
  <c r="U4604"/>
  <c r="V4604"/>
  <c r="Q4605"/>
  <c r="R4605"/>
  <c r="S4605"/>
  <c r="T4605"/>
  <c r="U4605"/>
  <c r="V4605"/>
  <c r="Q4606"/>
  <c r="R4606"/>
  <c r="S4606"/>
  <c r="T4606"/>
  <c r="U4606"/>
  <c r="V4606"/>
  <c r="Q4607"/>
  <c r="R4607"/>
  <c r="S4607"/>
  <c r="T4607"/>
  <c r="U4607"/>
  <c r="V4607"/>
  <c r="Q4608"/>
  <c r="R4608"/>
  <c r="S4608"/>
  <c r="T4608"/>
  <c r="U4608"/>
  <c r="V4608"/>
  <c r="Q4609"/>
  <c r="R4609"/>
  <c r="S4609"/>
  <c r="T4609"/>
  <c r="U4609"/>
  <c r="V4609"/>
  <c r="Q4610"/>
  <c r="R4610"/>
  <c r="S4610"/>
  <c r="T4610"/>
  <c r="U4610"/>
  <c r="V4610"/>
  <c r="Q4611"/>
  <c r="R4611"/>
  <c r="S4611"/>
  <c r="T4611"/>
  <c r="U4611"/>
  <c r="V4611"/>
  <c r="Q4612"/>
  <c r="R4612"/>
  <c r="S4612"/>
  <c r="T4612"/>
  <c r="U4612"/>
  <c r="V4612"/>
  <c r="Q4613"/>
  <c r="R4613"/>
  <c r="S4613"/>
  <c r="T4613"/>
  <c r="U4613"/>
  <c r="V4613"/>
  <c r="Q4614"/>
  <c r="R4614"/>
  <c r="S4614"/>
  <c r="T4614"/>
  <c r="U4614"/>
  <c r="V4614"/>
  <c r="Q4615"/>
  <c r="R4615"/>
  <c r="S4615"/>
  <c r="T4615"/>
  <c r="U4615"/>
  <c r="V4615"/>
  <c r="Q4616"/>
  <c r="R4616"/>
  <c r="S4616"/>
  <c r="T4616"/>
  <c r="U4616"/>
  <c r="V4616"/>
  <c r="Q4617"/>
  <c r="R4617"/>
  <c r="S4617"/>
  <c r="T4617"/>
  <c r="U4617"/>
  <c r="V4617"/>
  <c r="Q4618"/>
  <c r="R4618"/>
  <c r="S4618"/>
  <c r="T4618"/>
  <c r="U4618"/>
  <c r="V4618"/>
  <c r="Q4619"/>
  <c r="R4619"/>
  <c r="S4619"/>
  <c r="T4619"/>
  <c r="U4619"/>
  <c r="V4619"/>
  <c r="Q4620"/>
  <c r="R4620"/>
  <c r="S4620"/>
  <c r="T4620"/>
  <c r="U4620"/>
  <c r="V4620"/>
  <c r="Q4621"/>
  <c r="R4621"/>
  <c r="S4621"/>
  <c r="T4621"/>
  <c r="U4621"/>
  <c r="V4621"/>
  <c r="Q4622"/>
  <c r="R4622"/>
  <c r="S4622"/>
  <c r="T4622"/>
  <c r="U4622"/>
  <c r="V4622"/>
  <c r="Q4623"/>
  <c r="R4623"/>
  <c r="S4623"/>
  <c r="T4623"/>
  <c r="U4623"/>
  <c r="V4623"/>
  <c r="Q4624"/>
  <c r="R4624"/>
  <c r="S4624"/>
  <c r="T4624"/>
  <c r="U4624"/>
  <c r="V4624"/>
  <c r="Q4625"/>
  <c r="R4625"/>
  <c r="S4625"/>
  <c r="T4625"/>
  <c r="U4625"/>
  <c r="V4625"/>
  <c r="Q4626"/>
  <c r="R4626"/>
  <c r="S4626"/>
  <c r="T4626"/>
  <c r="U4626"/>
  <c r="V4626"/>
  <c r="Q4627"/>
  <c r="R4627"/>
  <c r="S4627"/>
  <c r="T4627"/>
  <c r="U4627"/>
  <c r="V4627"/>
  <c r="Q4628"/>
  <c r="R4628"/>
  <c r="S4628"/>
  <c r="T4628"/>
  <c r="U4628"/>
  <c r="V4628"/>
  <c r="Q4629"/>
  <c r="R4629"/>
  <c r="S4629"/>
  <c r="T4629"/>
  <c r="U4629"/>
  <c r="V4629"/>
  <c r="Q4630"/>
  <c r="R4630"/>
  <c r="S4630"/>
  <c r="T4630"/>
  <c r="U4630"/>
  <c r="V4630"/>
  <c r="Q4631"/>
  <c r="R4631"/>
  <c r="S4631"/>
  <c r="T4631"/>
  <c r="U4631"/>
  <c r="V4631"/>
  <c r="Q4632"/>
  <c r="R4632"/>
  <c r="S4632"/>
  <c r="T4632"/>
  <c r="U4632"/>
  <c r="V4632"/>
  <c r="Q4633"/>
  <c r="R4633"/>
  <c r="S4633"/>
  <c r="T4633"/>
  <c r="U4633"/>
  <c r="V4633"/>
  <c r="Q4634"/>
  <c r="R4634"/>
  <c r="S4634"/>
  <c r="T4634"/>
  <c r="U4634"/>
  <c r="V4634"/>
  <c r="Q4635"/>
  <c r="R4635"/>
  <c r="S4635"/>
  <c r="T4635"/>
  <c r="U4635"/>
  <c r="V4635"/>
  <c r="Q4636"/>
  <c r="R4636"/>
  <c r="S4636"/>
  <c r="T4636"/>
  <c r="U4636"/>
  <c r="V4636"/>
  <c r="Q4637"/>
  <c r="R4637"/>
  <c r="S4637"/>
  <c r="T4637"/>
  <c r="U4637"/>
  <c r="V4637"/>
  <c r="Q4638"/>
  <c r="R4638"/>
  <c r="S4638"/>
  <c r="T4638"/>
  <c r="U4638"/>
  <c r="V4638"/>
  <c r="Q4639"/>
  <c r="R4639"/>
  <c r="S4639"/>
  <c r="T4639"/>
  <c r="U4639"/>
  <c r="V4639"/>
  <c r="Q4640"/>
  <c r="R4640"/>
  <c r="S4640"/>
  <c r="T4640"/>
  <c r="U4640"/>
  <c r="V4640"/>
  <c r="Q4641"/>
  <c r="R4641"/>
  <c r="S4641"/>
  <c r="T4641"/>
  <c r="U4641"/>
  <c r="V4641"/>
  <c r="Q4642"/>
  <c r="R4642"/>
  <c r="S4642"/>
  <c r="T4642"/>
  <c r="U4642"/>
  <c r="V4642"/>
  <c r="Q4643"/>
  <c r="R4643"/>
  <c r="S4643"/>
  <c r="T4643"/>
  <c r="U4643"/>
  <c r="V4643"/>
  <c r="Q4644"/>
  <c r="R4644"/>
  <c r="S4644"/>
  <c r="T4644"/>
  <c r="U4644"/>
  <c r="V4644"/>
  <c r="Q4645"/>
  <c r="R4645"/>
  <c r="S4645"/>
  <c r="T4645"/>
  <c r="U4645"/>
  <c r="V4645"/>
  <c r="Q4646"/>
  <c r="R4646"/>
  <c r="S4646"/>
  <c r="T4646"/>
  <c r="U4646"/>
  <c r="V4646"/>
  <c r="Q4647"/>
  <c r="R4647"/>
  <c r="S4647"/>
  <c r="T4647"/>
  <c r="U4647"/>
  <c r="V4647"/>
  <c r="Q4648"/>
  <c r="R4648"/>
  <c r="S4648"/>
  <c r="T4648"/>
  <c r="U4648"/>
  <c r="V4648"/>
  <c r="Q4649"/>
  <c r="R4649"/>
  <c r="S4649"/>
  <c r="T4649"/>
  <c r="U4649"/>
  <c r="V4649"/>
  <c r="Q4650"/>
  <c r="R4650"/>
  <c r="S4650"/>
  <c r="T4650"/>
  <c r="U4650"/>
  <c r="V4650"/>
  <c r="Q4651"/>
  <c r="R4651"/>
  <c r="S4651"/>
  <c r="T4651"/>
  <c r="U4651"/>
  <c r="V4651"/>
  <c r="Q4652"/>
  <c r="R4652"/>
  <c r="S4652"/>
  <c r="T4652"/>
  <c r="U4652"/>
  <c r="V4652"/>
  <c r="Q4653"/>
  <c r="R4653"/>
  <c r="S4653"/>
  <c r="T4653"/>
  <c r="U4653"/>
  <c r="V4653"/>
  <c r="Q4654"/>
  <c r="R4654"/>
  <c r="S4654"/>
  <c r="T4654"/>
  <c r="U4654"/>
  <c r="V4654"/>
  <c r="Q4655"/>
  <c r="R4655"/>
  <c r="S4655"/>
  <c r="T4655"/>
  <c r="U4655"/>
  <c r="V4655"/>
  <c r="Q4656"/>
  <c r="R4656"/>
  <c r="S4656"/>
  <c r="T4656"/>
  <c r="U4656"/>
  <c r="V4656"/>
  <c r="Q4657"/>
  <c r="R4657"/>
  <c r="S4657"/>
  <c r="T4657"/>
  <c r="U4657"/>
  <c r="V4657"/>
  <c r="Q4658"/>
  <c r="R4658"/>
  <c r="S4658"/>
  <c r="T4658"/>
  <c r="U4658"/>
  <c r="V4658"/>
  <c r="Q4659"/>
  <c r="R4659"/>
  <c r="S4659"/>
  <c r="T4659"/>
  <c r="U4659"/>
  <c r="V4659"/>
  <c r="Q4660"/>
  <c r="R4660"/>
  <c r="S4660"/>
  <c r="T4660"/>
  <c r="U4660"/>
  <c r="V4660"/>
  <c r="Q4661"/>
  <c r="R4661"/>
  <c r="S4661"/>
  <c r="T4661"/>
  <c r="U4661"/>
  <c r="V4661"/>
  <c r="Q4662"/>
  <c r="R4662"/>
  <c r="S4662"/>
  <c r="T4662"/>
  <c r="U4662"/>
  <c r="V4662"/>
  <c r="Q4663"/>
  <c r="R4663"/>
  <c r="S4663"/>
  <c r="T4663"/>
  <c r="U4663"/>
  <c r="V4663"/>
  <c r="Q4664"/>
  <c r="R4664"/>
  <c r="S4664"/>
  <c r="T4664"/>
  <c r="U4664"/>
  <c r="V4664"/>
  <c r="Q4665"/>
  <c r="R4665"/>
  <c r="S4665"/>
  <c r="T4665"/>
  <c r="U4665"/>
  <c r="V4665"/>
  <c r="Q4666"/>
  <c r="R4666"/>
  <c r="S4666"/>
  <c r="T4666"/>
  <c r="U4666"/>
  <c r="V4666"/>
  <c r="Q4667"/>
  <c r="R4667"/>
  <c r="S4667"/>
  <c r="T4667"/>
  <c r="U4667"/>
  <c r="V4667"/>
  <c r="Q4668"/>
  <c r="R4668"/>
  <c r="S4668"/>
  <c r="T4668"/>
  <c r="U4668"/>
  <c r="V4668"/>
  <c r="Q4669"/>
  <c r="R4669"/>
  <c r="S4669"/>
  <c r="T4669"/>
  <c r="U4669"/>
  <c r="V4669"/>
  <c r="Q4670"/>
  <c r="R4670"/>
  <c r="S4670"/>
  <c r="T4670"/>
  <c r="U4670"/>
  <c r="V4670"/>
  <c r="Q4671"/>
  <c r="R4671"/>
  <c r="S4671"/>
  <c r="T4671"/>
  <c r="U4671"/>
  <c r="V4671"/>
  <c r="Q4672"/>
  <c r="R4672"/>
  <c r="S4672"/>
  <c r="T4672"/>
  <c r="U4672"/>
  <c r="V4672"/>
  <c r="Q4673"/>
  <c r="R4673"/>
  <c r="S4673"/>
  <c r="T4673"/>
  <c r="U4673"/>
  <c r="V4673"/>
  <c r="Q4674"/>
  <c r="R4674"/>
  <c r="S4674"/>
  <c r="T4674"/>
  <c r="U4674"/>
  <c r="V4674"/>
  <c r="Q4675"/>
  <c r="R4675"/>
  <c r="S4675"/>
  <c r="T4675"/>
  <c r="U4675"/>
  <c r="V4675"/>
  <c r="Q4676"/>
  <c r="R4676"/>
  <c r="S4676"/>
  <c r="T4676"/>
  <c r="U4676"/>
  <c r="V4676"/>
  <c r="Q4677"/>
  <c r="R4677"/>
  <c r="S4677"/>
  <c r="T4677"/>
  <c r="U4677"/>
  <c r="V4677"/>
  <c r="Q4678"/>
  <c r="R4678"/>
  <c r="S4678"/>
  <c r="T4678"/>
  <c r="U4678"/>
  <c r="V4678"/>
  <c r="Q4679"/>
  <c r="R4679"/>
  <c r="S4679"/>
  <c r="T4679"/>
  <c r="U4679"/>
  <c r="V4679"/>
  <c r="Q4680"/>
  <c r="R4680"/>
  <c r="S4680"/>
  <c r="T4680"/>
  <c r="U4680"/>
  <c r="V4680"/>
  <c r="Q4681"/>
  <c r="R4681"/>
  <c r="S4681"/>
  <c r="T4681"/>
  <c r="U4681"/>
  <c r="V4681"/>
  <c r="Q4682"/>
  <c r="R4682"/>
  <c r="S4682"/>
  <c r="T4682"/>
  <c r="U4682"/>
  <c r="V4682"/>
  <c r="Q4683"/>
  <c r="R4683"/>
  <c r="S4683"/>
  <c r="T4683"/>
  <c r="U4683"/>
  <c r="V4683"/>
  <c r="Q4684"/>
  <c r="R4684"/>
  <c r="S4684"/>
  <c r="T4684"/>
  <c r="U4684"/>
  <c r="V4684"/>
  <c r="Q4685"/>
  <c r="R4685"/>
  <c r="S4685"/>
  <c r="T4685"/>
  <c r="U4685"/>
  <c r="V4685"/>
  <c r="Q4686"/>
  <c r="R4686"/>
  <c r="S4686"/>
  <c r="T4686"/>
  <c r="U4686"/>
  <c r="V4686"/>
  <c r="Q4687"/>
  <c r="R4687"/>
  <c r="S4687"/>
  <c r="T4687"/>
  <c r="U4687"/>
  <c r="V4687"/>
  <c r="Q4688"/>
  <c r="R4688"/>
  <c r="S4688"/>
  <c r="T4688"/>
  <c r="U4688"/>
  <c r="V4688"/>
  <c r="Q4689"/>
  <c r="R4689"/>
  <c r="S4689"/>
  <c r="T4689"/>
  <c r="U4689"/>
  <c r="V4689"/>
  <c r="Q4690"/>
  <c r="R4690"/>
  <c r="S4690"/>
  <c r="T4690"/>
  <c r="U4690"/>
  <c r="V4690"/>
  <c r="Q4691"/>
  <c r="R4691"/>
  <c r="S4691"/>
  <c r="T4691"/>
  <c r="U4691"/>
  <c r="V4691"/>
  <c r="Q4692"/>
  <c r="R4692"/>
  <c r="S4692"/>
  <c r="T4692"/>
  <c r="U4692"/>
  <c r="V4692"/>
  <c r="Q4693"/>
  <c r="R4693"/>
  <c r="S4693"/>
  <c r="T4693"/>
  <c r="U4693"/>
  <c r="V4693"/>
  <c r="Q4694"/>
  <c r="R4694"/>
  <c r="S4694"/>
  <c r="T4694"/>
  <c r="U4694"/>
  <c r="V4694"/>
  <c r="Q4695"/>
  <c r="R4695"/>
  <c r="S4695"/>
  <c r="T4695"/>
  <c r="U4695"/>
  <c r="V4695"/>
  <c r="Q4696"/>
  <c r="R4696"/>
  <c r="S4696"/>
  <c r="T4696"/>
  <c r="U4696"/>
  <c r="V4696"/>
  <c r="Q4697"/>
  <c r="R4697"/>
  <c r="S4697"/>
  <c r="T4697"/>
  <c r="U4697"/>
  <c r="V4697"/>
  <c r="Q4698"/>
  <c r="R4698"/>
  <c r="S4698"/>
  <c r="T4698"/>
  <c r="U4698"/>
  <c r="V4698"/>
  <c r="Q4699"/>
  <c r="R4699"/>
  <c r="S4699"/>
  <c r="T4699"/>
  <c r="U4699"/>
  <c r="V4699"/>
  <c r="Q4700"/>
  <c r="R4700"/>
  <c r="S4700"/>
  <c r="T4700"/>
  <c r="U4700"/>
  <c r="V4700"/>
  <c r="Q4701"/>
  <c r="R4701"/>
  <c r="S4701"/>
  <c r="T4701"/>
  <c r="U4701"/>
  <c r="V4701"/>
  <c r="Q4702"/>
  <c r="R4702"/>
  <c r="S4702"/>
  <c r="T4702"/>
  <c r="U4702"/>
  <c r="V4702"/>
  <c r="Q4703"/>
  <c r="R4703"/>
  <c r="S4703"/>
  <c r="T4703"/>
  <c r="U4703"/>
  <c r="V4703"/>
  <c r="Q4704"/>
  <c r="R4704"/>
  <c r="S4704"/>
  <c r="T4704"/>
  <c r="U4704"/>
  <c r="V4704"/>
  <c r="Q4705"/>
  <c r="R4705"/>
  <c r="S4705"/>
  <c r="T4705"/>
  <c r="U4705"/>
  <c r="V4705"/>
  <c r="Q4706"/>
  <c r="R4706"/>
  <c r="S4706"/>
  <c r="T4706"/>
  <c r="U4706"/>
  <c r="V4706"/>
  <c r="Q4707"/>
  <c r="R4707"/>
  <c r="S4707"/>
  <c r="T4707"/>
  <c r="U4707"/>
  <c r="V4707"/>
  <c r="Q4708"/>
  <c r="R4708"/>
  <c r="S4708"/>
  <c r="T4708"/>
  <c r="U4708"/>
  <c r="V4708"/>
  <c r="Q4709"/>
  <c r="R4709"/>
  <c r="S4709"/>
  <c r="T4709"/>
  <c r="U4709"/>
  <c r="V4709"/>
  <c r="Q4710"/>
  <c r="R4710"/>
  <c r="S4710"/>
  <c r="T4710"/>
  <c r="U4710"/>
  <c r="V4710"/>
  <c r="Q4711"/>
  <c r="R4711"/>
  <c r="S4711"/>
  <c r="T4711"/>
  <c r="U4711"/>
  <c r="V4711"/>
  <c r="Q4712"/>
  <c r="R4712"/>
  <c r="S4712"/>
  <c r="T4712"/>
  <c r="U4712"/>
  <c r="V4712"/>
  <c r="Q4713"/>
  <c r="R4713"/>
  <c r="S4713"/>
  <c r="T4713"/>
  <c r="U4713"/>
  <c r="V4713"/>
  <c r="Q4714"/>
  <c r="R4714"/>
  <c r="S4714"/>
  <c r="T4714"/>
  <c r="U4714"/>
  <c r="V4714"/>
  <c r="Q4715"/>
  <c r="R4715"/>
  <c r="S4715"/>
  <c r="T4715"/>
  <c r="U4715"/>
  <c r="V4715"/>
  <c r="Q4716"/>
  <c r="R4716"/>
  <c r="S4716"/>
  <c r="T4716"/>
  <c r="U4716"/>
  <c r="V4716"/>
  <c r="Q4717"/>
  <c r="R4717"/>
  <c r="S4717"/>
  <c r="T4717"/>
  <c r="U4717"/>
  <c r="V4717"/>
  <c r="Q4718"/>
  <c r="R4718"/>
  <c r="S4718"/>
  <c r="T4718"/>
  <c r="U4718"/>
  <c r="V4718"/>
  <c r="Q4719"/>
  <c r="R4719"/>
  <c r="S4719"/>
  <c r="T4719"/>
  <c r="U4719"/>
  <c r="V4719"/>
  <c r="Q4720"/>
  <c r="R4720"/>
  <c r="S4720"/>
  <c r="T4720"/>
  <c r="U4720"/>
  <c r="V4720"/>
  <c r="Q4721"/>
  <c r="R4721"/>
  <c r="S4721"/>
  <c r="T4721"/>
  <c r="U4721"/>
  <c r="V4721"/>
  <c r="Q4722"/>
  <c r="R4722"/>
  <c r="S4722"/>
  <c r="T4722"/>
  <c r="U4722"/>
  <c r="V4722"/>
  <c r="Q4723"/>
  <c r="R4723"/>
  <c r="S4723"/>
  <c r="T4723"/>
  <c r="U4723"/>
  <c r="V4723"/>
  <c r="Q4724"/>
  <c r="R4724"/>
  <c r="S4724"/>
  <c r="T4724"/>
  <c r="U4724"/>
  <c r="V4724"/>
  <c r="Q4725"/>
  <c r="R4725"/>
  <c r="S4725"/>
  <c r="T4725"/>
  <c r="U4725"/>
  <c r="V4725"/>
  <c r="Q4726"/>
  <c r="R4726"/>
  <c r="S4726"/>
  <c r="T4726"/>
  <c r="U4726"/>
  <c r="V4726"/>
  <c r="Q4727"/>
  <c r="R4727"/>
  <c r="S4727"/>
  <c r="T4727"/>
  <c r="U4727"/>
  <c r="V4727"/>
  <c r="Q4728"/>
  <c r="R4728"/>
  <c r="S4728"/>
  <c r="T4728"/>
  <c r="U4728"/>
  <c r="V4728"/>
  <c r="Q4729"/>
  <c r="R4729"/>
  <c r="S4729"/>
  <c r="T4729"/>
  <c r="U4729"/>
  <c r="V4729"/>
  <c r="Q4730"/>
  <c r="R4730"/>
  <c r="S4730"/>
  <c r="T4730"/>
  <c r="U4730"/>
  <c r="V4730"/>
  <c r="Q4731"/>
  <c r="R4731"/>
  <c r="S4731"/>
  <c r="T4731"/>
  <c r="U4731"/>
  <c r="V4731"/>
  <c r="Q4732"/>
  <c r="R4732"/>
  <c r="S4732"/>
  <c r="T4732"/>
  <c r="U4732"/>
  <c r="V4732"/>
  <c r="Q4733"/>
  <c r="R4733"/>
  <c r="S4733"/>
  <c r="T4733"/>
  <c r="U4733"/>
  <c r="V4733"/>
  <c r="Q4734"/>
  <c r="R4734"/>
  <c r="S4734"/>
  <c r="T4734"/>
  <c r="U4734"/>
  <c r="V4734"/>
  <c r="Q4735"/>
  <c r="R4735"/>
  <c r="S4735"/>
  <c r="T4735"/>
  <c r="U4735"/>
  <c r="V4735"/>
  <c r="Q4736"/>
  <c r="R4736"/>
  <c r="S4736"/>
  <c r="T4736"/>
  <c r="U4736"/>
  <c r="V4736"/>
  <c r="Q4737"/>
  <c r="R4737"/>
  <c r="S4737"/>
  <c r="T4737"/>
  <c r="U4737"/>
  <c r="V4737"/>
  <c r="Q4738"/>
  <c r="R4738"/>
  <c r="S4738"/>
  <c r="T4738"/>
  <c r="U4738"/>
  <c r="V4738"/>
  <c r="Q4739"/>
  <c r="R4739"/>
  <c r="S4739"/>
  <c r="T4739"/>
  <c r="U4739"/>
  <c r="V4739"/>
  <c r="Q4740"/>
  <c r="R4740"/>
  <c r="S4740"/>
  <c r="T4740"/>
  <c r="U4740"/>
  <c r="V4740"/>
  <c r="Q4741"/>
  <c r="R4741"/>
  <c r="S4741"/>
  <c r="T4741"/>
  <c r="U4741"/>
  <c r="V4741"/>
  <c r="Q4742"/>
  <c r="R4742"/>
  <c r="S4742"/>
  <c r="T4742"/>
  <c r="U4742"/>
  <c r="V4742"/>
  <c r="Q4743"/>
  <c r="R4743"/>
  <c r="S4743"/>
  <c r="T4743"/>
  <c r="U4743"/>
  <c r="V4743"/>
  <c r="Q4744"/>
  <c r="R4744"/>
  <c r="S4744"/>
  <c r="T4744"/>
  <c r="U4744"/>
  <c r="V4744"/>
  <c r="Q4745"/>
  <c r="R4745"/>
  <c r="S4745"/>
  <c r="T4745"/>
  <c r="U4745"/>
  <c r="V4745"/>
  <c r="Q4746"/>
  <c r="R4746"/>
  <c r="S4746"/>
  <c r="T4746"/>
  <c r="U4746"/>
  <c r="V4746"/>
  <c r="Q4747"/>
  <c r="R4747"/>
  <c r="S4747"/>
  <c r="T4747"/>
  <c r="U4747"/>
  <c r="V4747"/>
  <c r="Q4748"/>
  <c r="R4748"/>
  <c r="S4748"/>
  <c r="T4748"/>
  <c r="U4748"/>
  <c r="V4748"/>
  <c r="Q4749"/>
  <c r="R4749"/>
  <c r="S4749"/>
  <c r="T4749"/>
  <c r="U4749"/>
  <c r="V4749"/>
  <c r="Q4750"/>
  <c r="R4750"/>
  <c r="S4750"/>
  <c r="T4750"/>
  <c r="U4750"/>
  <c r="V4750"/>
  <c r="Q4751"/>
  <c r="R4751"/>
  <c r="S4751"/>
  <c r="T4751"/>
  <c r="U4751"/>
  <c r="V4751"/>
  <c r="Q4752"/>
  <c r="R4752"/>
  <c r="S4752"/>
  <c r="T4752"/>
  <c r="U4752"/>
  <c r="V4752"/>
  <c r="Q4753"/>
  <c r="R4753"/>
  <c r="S4753"/>
  <c r="T4753"/>
  <c r="U4753"/>
  <c r="V4753"/>
  <c r="Q4754"/>
  <c r="R4754"/>
  <c r="S4754"/>
  <c r="T4754"/>
  <c r="U4754"/>
  <c r="V4754"/>
  <c r="Q4755"/>
  <c r="R4755"/>
  <c r="S4755"/>
  <c r="T4755"/>
  <c r="U4755"/>
  <c r="V4755"/>
  <c r="Q4756"/>
  <c r="R4756"/>
  <c r="S4756"/>
  <c r="T4756"/>
  <c r="U4756"/>
  <c r="V4756"/>
  <c r="Q4757"/>
  <c r="R4757"/>
  <c r="S4757"/>
  <c r="T4757"/>
  <c r="U4757"/>
  <c r="V4757"/>
  <c r="Q4758"/>
  <c r="R4758"/>
  <c r="S4758"/>
  <c r="T4758"/>
  <c r="U4758"/>
  <c r="V4758"/>
  <c r="Q4759"/>
  <c r="R4759"/>
  <c r="S4759"/>
  <c r="T4759"/>
  <c r="U4759"/>
  <c r="V4759"/>
  <c r="Q4760"/>
  <c r="R4760"/>
  <c r="S4760"/>
  <c r="T4760"/>
  <c r="U4760"/>
  <c r="V4760"/>
  <c r="Q4761"/>
  <c r="R4761"/>
  <c r="S4761"/>
  <c r="T4761"/>
  <c r="U4761"/>
  <c r="V4761"/>
  <c r="Q4762"/>
  <c r="R4762"/>
  <c r="S4762"/>
  <c r="T4762"/>
  <c r="U4762"/>
  <c r="V4762"/>
  <c r="Q4763"/>
  <c r="R4763"/>
  <c r="S4763"/>
  <c r="T4763"/>
  <c r="U4763"/>
  <c r="V4763"/>
  <c r="Q4764"/>
  <c r="R4764"/>
  <c r="S4764"/>
  <c r="T4764"/>
  <c r="U4764"/>
  <c r="V4764"/>
  <c r="Q4765"/>
  <c r="R4765"/>
  <c r="S4765"/>
  <c r="T4765"/>
  <c r="U4765"/>
  <c r="V4765"/>
  <c r="Q4766"/>
  <c r="R4766"/>
  <c r="S4766"/>
  <c r="T4766"/>
  <c r="U4766"/>
  <c r="V4766"/>
  <c r="Q4767"/>
  <c r="R4767"/>
  <c r="S4767"/>
  <c r="T4767"/>
  <c r="U4767"/>
  <c r="V4767"/>
  <c r="Q4768"/>
  <c r="R4768"/>
  <c r="S4768"/>
  <c r="T4768"/>
  <c r="U4768"/>
  <c r="V4768"/>
  <c r="Q4769"/>
  <c r="R4769"/>
  <c r="S4769"/>
  <c r="T4769"/>
  <c r="U4769"/>
  <c r="V4769"/>
  <c r="Q4770"/>
  <c r="R4770"/>
  <c r="S4770"/>
  <c r="T4770"/>
  <c r="U4770"/>
  <c r="V4770"/>
  <c r="Q4771"/>
  <c r="R4771"/>
  <c r="S4771"/>
  <c r="T4771"/>
  <c r="U4771"/>
  <c r="V4771"/>
  <c r="Q4772"/>
  <c r="R4772"/>
  <c r="S4772"/>
  <c r="T4772"/>
  <c r="U4772"/>
  <c r="V4772"/>
  <c r="Q4773"/>
  <c r="R4773"/>
  <c r="S4773"/>
  <c r="T4773"/>
  <c r="U4773"/>
  <c r="V4773"/>
  <c r="Q4774"/>
  <c r="R4774"/>
  <c r="S4774"/>
  <c r="T4774"/>
  <c r="U4774"/>
  <c r="V4774"/>
  <c r="Q4775"/>
  <c r="R4775"/>
  <c r="S4775"/>
  <c r="T4775"/>
  <c r="U4775"/>
  <c r="V4775"/>
  <c r="Q4776"/>
  <c r="R4776"/>
  <c r="S4776"/>
  <c r="T4776"/>
  <c r="U4776"/>
  <c r="V4776"/>
  <c r="Q4777"/>
  <c r="R4777"/>
  <c r="S4777"/>
  <c r="T4777"/>
  <c r="U4777"/>
  <c r="V4777"/>
  <c r="Q4778"/>
  <c r="R4778"/>
  <c r="S4778"/>
  <c r="T4778"/>
  <c r="U4778"/>
  <c r="V4778"/>
  <c r="Q4779"/>
  <c r="R4779"/>
  <c r="S4779"/>
  <c r="T4779"/>
  <c r="U4779"/>
  <c r="V4779"/>
  <c r="Q4780"/>
  <c r="R4780"/>
  <c r="S4780"/>
  <c r="T4780"/>
  <c r="U4780"/>
  <c r="V4780"/>
  <c r="Q4781"/>
  <c r="R4781"/>
  <c r="S4781"/>
  <c r="T4781"/>
  <c r="U4781"/>
  <c r="V4781"/>
  <c r="Q4782"/>
  <c r="R4782"/>
  <c r="S4782"/>
  <c r="T4782"/>
  <c r="U4782"/>
  <c r="V4782"/>
  <c r="Q4783"/>
  <c r="R4783"/>
  <c r="S4783"/>
  <c r="T4783"/>
  <c r="U4783"/>
  <c r="V4783"/>
  <c r="Q4784"/>
  <c r="R4784"/>
  <c r="S4784"/>
  <c r="T4784"/>
  <c r="U4784"/>
  <c r="V4784"/>
  <c r="Q4785"/>
  <c r="R4785"/>
  <c r="S4785"/>
  <c r="T4785"/>
  <c r="U4785"/>
  <c r="V4785"/>
  <c r="Q4786"/>
  <c r="R4786"/>
  <c r="S4786"/>
  <c r="T4786"/>
  <c r="U4786"/>
  <c r="V4786"/>
  <c r="Q4787"/>
  <c r="R4787"/>
  <c r="S4787"/>
  <c r="T4787"/>
  <c r="U4787"/>
  <c r="V4787"/>
  <c r="Q4788"/>
  <c r="R4788"/>
  <c r="S4788"/>
  <c r="T4788"/>
  <c r="U4788"/>
  <c r="V4788"/>
  <c r="Q4789"/>
  <c r="R4789"/>
  <c r="S4789"/>
  <c r="T4789"/>
  <c r="U4789"/>
  <c r="V4789"/>
  <c r="Q4790"/>
  <c r="R4790"/>
  <c r="S4790"/>
  <c r="T4790"/>
  <c r="U4790"/>
  <c r="V4790"/>
  <c r="Q4791"/>
  <c r="R4791"/>
  <c r="S4791"/>
  <c r="T4791"/>
  <c r="U4791"/>
  <c r="V4791"/>
  <c r="Q4792"/>
  <c r="R4792"/>
  <c r="S4792"/>
  <c r="T4792"/>
  <c r="U4792"/>
  <c r="V4792"/>
  <c r="Q4793"/>
  <c r="R4793"/>
  <c r="S4793"/>
  <c r="T4793"/>
  <c r="U4793"/>
  <c r="V4793"/>
  <c r="Q4794"/>
  <c r="R4794"/>
  <c r="S4794"/>
  <c r="T4794"/>
  <c r="U4794"/>
  <c r="V4794"/>
  <c r="Q4795"/>
  <c r="R4795"/>
  <c r="S4795"/>
  <c r="T4795"/>
  <c r="U4795"/>
  <c r="V4795"/>
  <c r="Q4796"/>
  <c r="R4796"/>
  <c r="S4796"/>
  <c r="T4796"/>
  <c r="U4796"/>
  <c r="V4796"/>
  <c r="Q4797"/>
  <c r="R4797"/>
  <c r="S4797"/>
  <c r="T4797"/>
  <c r="U4797"/>
  <c r="V4797"/>
  <c r="Q4798"/>
  <c r="R4798"/>
  <c r="S4798"/>
  <c r="T4798"/>
  <c r="U4798"/>
  <c r="V4798"/>
  <c r="Q4799"/>
  <c r="R4799"/>
  <c r="S4799"/>
  <c r="T4799"/>
  <c r="U4799"/>
  <c r="V4799"/>
  <c r="Q4800"/>
  <c r="R4800"/>
  <c r="S4800"/>
  <c r="T4800"/>
  <c r="U4800"/>
  <c r="V4800"/>
  <c r="Q4801"/>
  <c r="R4801"/>
  <c r="S4801"/>
  <c r="T4801"/>
  <c r="U4801"/>
  <c r="V4801"/>
  <c r="Q4802"/>
  <c r="R4802"/>
  <c r="S4802"/>
  <c r="T4802"/>
  <c r="U4802"/>
  <c r="V4802"/>
  <c r="Q4803"/>
  <c r="R4803"/>
  <c r="S4803"/>
  <c r="T4803"/>
  <c r="U4803"/>
  <c r="V4803"/>
  <c r="Q4804"/>
  <c r="R4804"/>
  <c r="S4804"/>
  <c r="T4804"/>
  <c r="U4804"/>
  <c r="V4804"/>
  <c r="Q4805"/>
  <c r="R4805"/>
  <c r="S4805"/>
  <c r="T4805"/>
  <c r="U4805"/>
  <c r="V4805"/>
  <c r="Q4806"/>
  <c r="R4806"/>
  <c r="S4806"/>
  <c r="T4806"/>
  <c r="U4806"/>
  <c r="V4806"/>
  <c r="Q4807"/>
  <c r="R4807"/>
  <c r="S4807"/>
  <c r="T4807"/>
  <c r="U4807"/>
  <c r="V4807"/>
  <c r="Q4808"/>
  <c r="R4808"/>
  <c r="S4808"/>
  <c r="T4808"/>
  <c r="U4808"/>
  <c r="V4808"/>
  <c r="Q4809"/>
  <c r="R4809"/>
  <c r="S4809"/>
  <c r="T4809"/>
  <c r="U4809"/>
  <c r="V4809"/>
  <c r="Q4810"/>
  <c r="R4810"/>
  <c r="S4810"/>
  <c r="T4810"/>
  <c r="U4810"/>
  <c r="V4810"/>
  <c r="Q4811"/>
  <c r="R4811"/>
  <c r="S4811"/>
  <c r="T4811"/>
  <c r="U4811"/>
  <c r="V4811"/>
  <c r="Q4812"/>
  <c r="R4812"/>
  <c r="S4812"/>
  <c r="T4812"/>
  <c r="U4812"/>
  <c r="V4812"/>
  <c r="Q4813"/>
  <c r="R4813"/>
  <c r="S4813"/>
  <c r="T4813"/>
  <c r="U4813"/>
  <c r="V4813"/>
  <c r="Q4814"/>
  <c r="R4814"/>
  <c r="S4814"/>
  <c r="T4814"/>
  <c r="U4814"/>
  <c r="V4814"/>
  <c r="Q4815"/>
  <c r="R4815"/>
  <c r="S4815"/>
  <c r="T4815"/>
  <c r="U4815"/>
  <c r="V4815"/>
  <c r="Q4816"/>
  <c r="R4816"/>
  <c r="S4816"/>
  <c r="T4816"/>
  <c r="U4816"/>
  <c r="V4816"/>
  <c r="Q4817"/>
  <c r="R4817"/>
  <c r="S4817"/>
  <c r="T4817"/>
  <c r="U4817"/>
  <c r="V4817"/>
  <c r="Q4818"/>
  <c r="R4818"/>
  <c r="S4818"/>
  <c r="T4818"/>
  <c r="U4818"/>
  <c r="V4818"/>
  <c r="Q4819"/>
  <c r="R4819"/>
  <c r="S4819"/>
  <c r="T4819"/>
  <c r="U4819"/>
  <c r="V4819"/>
  <c r="Q4820"/>
  <c r="R4820"/>
  <c r="S4820"/>
  <c r="T4820"/>
  <c r="U4820"/>
  <c r="V4820"/>
  <c r="Q4821"/>
  <c r="R4821"/>
  <c r="S4821"/>
  <c r="T4821"/>
  <c r="U4821"/>
  <c r="V4821"/>
  <c r="Q4822"/>
  <c r="R4822"/>
  <c r="S4822"/>
  <c r="T4822"/>
  <c r="U4822"/>
  <c r="V4822"/>
  <c r="Q4823"/>
  <c r="R4823"/>
  <c r="S4823"/>
  <c r="T4823"/>
  <c r="U4823"/>
  <c r="V4823"/>
  <c r="Q4824"/>
  <c r="R4824"/>
  <c r="S4824"/>
  <c r="T4824"/>
  <c r="U4824"/>
  <c r="V4824"/>
  <c r="Q4825"/>
  <c r="R4825"/>
  <c r="S4825"/>
  <c r="T4825"/>
  <c r="U4825"/>
  <c r="V4825"/>
  <c r="Q4826"/>
  <c r="R4826"/>
  <c r="S4826"/>
  <c r="T4826"/>
  <c r="U4826"/>
  <c r="V4826"/>
  <c r="Q4827"/>
  <c r="R4827"/>
  <c r="S4827"/>
  <c r="T4827"/>
  <c r="U4827"/>
  <c r="V4827"/>
  <c r="Q4828"/>
  <c r="R4828"/>
  <c r="S4828"/>
  <c r="T4828"/>
  <c r="U4828"/>
  <c r="V4828"/>
  <c r="Q4829"/>
  <c r="R4829"/>
  <c r="S4829"/>
  <c r="T4829"/>
  <c r="U4829"/>
  <c r="V4829"/>
  <c r="Q4830"/>
  <c r="R4830"/>
  <c r="S4830"/>
  <c r="T4830"/>
  <c r="U4830"/>
  <c r="V4830"/>
  <c r="Q4831"/>
  <c r="R4831"/>
  <c r="S4831"/>
  <c r="T4831"/>
  <c r="U4831"/>
  <c r="V4831"/>
  <c r="Q4832"/>
  <c r="R4832"/>
  <c r="S4832"/>
  <c r="T4832"/>
  <c r="U4832"/>
  <c r="V4832"/>
  <c r="Q4833"/>
  <c r="R4833"/>
  <c r="S4833"/>
  <c r="T4833"/>
  <c r="U4833"/>
  <c r="V4833"/>
  <c r="Q4834"/>
  <c r="R4834"/>
  <c r="S4834"/>
  <c r="T4834"/>
  <c r="U4834"/>
  <c r="V4834"/>
  <c r="Q4835"/>
  <c r="R4835"/>
  <c r="S4835"/>
  <c r="T4835"/>
  <c r="U4835"/>
  <c r="V4835"/>
  <c r="Q4836"/>
  <c r="R4836"/>
  <c r="S4836"/>
  <c r="T4836"/>
  <c r="U4836"/>
  <c r="V4836"/>
  <c r="Q4837"/>
  <c r="R4837"/>
  <c r="S4837"/>
  <c r="T4837"/>
  <c r="U4837"/>
  <c r="V4837"/>
  <c r="Q4838"/>
  <c r="R4838"/>
  <c r="S4838"/>
  <c r="T4838"/>
  <c r="U4838"/>
  <c r="V4838"/>
  <c r="Q4839"/>
  <c r="R4839"/>
  <c r="S4839"/>
  <c r="T4839"/>
  <c r="U4839"/>
  <c r="V4839"/>
  <c r="Q4840"/>
  <c r="R4840"/>
  <c r="S4840"/>
  <c r="T4840"/>
  <c r="U4840"/>
  <c r="V4840"/>
  <c r="Q4841"/>
  <c r="R4841"/>
  <c r="S4841"/>
  <c r="T4841"/>
  <c r="U4841"/>
  <c r="V4841"/>
  <c r="Q4842"/>
  <c r="R4842"/>
  <c r="S4842"/>
  <c r="T4842"/>
  <c r="U4842"/>
  <c r="V4842"/>
  <c r="Q4843"/>
  <c r="R4843"/>
  <c r="S4843"/>
  <c r="T4843"/>
  <c r="U4843"/>
  <c r="V4843"/>
  <c r="Q4844"/>
  <c r="R4844"/>
  <c r="S4844"/>
  <c r="T4844"/>
  <c r="U4844"/>
  <c r="V4844"/>
  <c r="Q4845"/>
  <c r="R4845"/>
  <c r="S4845"/>
  <c r="T4845"/>
  <c r="U4845"/>
  <c r="V4845"/>
  <c r="Q4846"/>
  <c r="R4846"/>
  <c r="S4846"/>
  <c r="T4846"/>
  <c r="U4846"/>
  <c r="V4846"/>
  <c r="Q4847"/>
  <c r="R4847"/>
  <c r="S4847"/>
  <c r="T4847"/>
  <c r="U4847"/>
  <c r="V4847"/>
  <c r="Q4848"/>
  <c r="R4848"/>
  <c r="S4848"/>
  <c r="T4848"/>
  <c r="U4848"/>
  <c r="V4848"/>
  <c r="Q4849"/>
  <c r="R4849"/>
  <c r="S4849"/>
  <c r="T4849"/>
  <c r="U4849"/>
  <c r="V4849"/>
  <c r="Q4850"/>
  <c r="R4850"/>
  <c r="S4850"/>
  <c r="T4850"/>
  <c r="U4850"/>
  <c r="V4850"/>
  <c r="Q4851"/>
  <c r="R4851"/>
  <c r="S4851"/>
  <c r="T4851"/>
  <c r="U4851"/>
  <c r="V4851"/>
  <c r="Q4852"/>
  <c r="R4852"/>
  <c r="S4852"/>
  <c r="T4852"/>
  <c r="U4852"/>
  <c r="V4852"/>
  <c r="Q4853"/>
  <c r="R4853"/>
  <c r="S4853"/>
  <c r="T4853"/>
  <c r="U4853"/>
  <c r="V4853"/>
  <c r="Q4854"/>
  <c r="R4854"/>
  <c r="S4854"/>
  <c r="T4854"/>
  <c r="U4854"/>
  <c r="V4854"/>
  <c r="Q4855"/>
  <c r="R4855"/>
  <c r="S4855"/>
  <c r="T4855"/>
  <c r="U4855"/>
  <c r="V4855"/>
  <c r="Q4856"/>
  <c r="R4856"/>
  <c r="S4856"/>
  <c r="T4856"/>
  <c r="U4856"/>
  <c r="V4856"/>
  <c r="Q4857"/>
  <c r="R4857"/>
  <c r="S4857"/>
  <c r="T4857"/>
  <c r="U4857"/>
  <c r="V4857"/>
  <c r="Q4858"/>
  <c r="R4858"/>
  <c r="S4858"/>
  <c r="T4858"/>
  <c r="U4858"/>
  <c r="V4858"/>
  <c r="Q4859"/>
  <c r="R4859"/>
  <c r="S4859"/>
  <c r="T4859"/>
  <c r="U4859"/>
  <c r="V4859"/>
  <c r="Q4860"/>
  <c r="R4860"/>
  <c r="S4860"/>
  <c r="T4860"/>
  <c r="U4860"/>
  <c r="V4860"/>
  <c r="Q4861"/>
  <c r="R4861"/>
  <c r="S4861"/>
  <c r="T4861"/>
  <c r="U4861"/>
  <c r="V4861"/>
  <c r="Q4862"/>
  <c r="R4862"/>
  <c r="S4862"/>
  <c r="T4862"/>
  <c r="U4862"/>
  <c r="V4862"/>
  <c r="Q4863"/>
  <c r="R4863"/>
  <c r="S4863"/>
  <c r="T4863"/>
  <c r="U4863"/>
  <c r="V4863"/>
  <c r="Q4864"/>
  <c r="R4864"/>
  <c r="S4864"/>
  <c r="T4864"/>
  <c r="U4864"/>
  <c r="V4864"/>
  <c r="Q4865"/>
  <c r="R4865"/>
  <c r="S4865"/>
  <c r="T4865"/>
  <c r="U4865"/>
  <c r="V4865"/>
  <c r="Q4866"/>
  <c r="R4866"/>
  <c r="S4866"/>
  <c r="T4866"/>
  <c r="U4866"/>
  <c r="V4866"/>
  <c r="Q4867"/>
  <c r="R4867"/>
  <c r="S4867"/>
  <c r="T4867"/>
  <c r="U4867"/>
  <c r="V4867"/>
  <c r="Q4868"/>
  <c r="R4868"/>
  <c r="S4868"/>
  <c r="T4868"/>
  <c r="U4868"/>
  <c r="V4868"/>
  <c r="Q4869"/>
  <c r="R4869"/>
  <c r="S4869"/>
  <c r="T4869"/>
  <c r="U4869"/>
  <c r="V4869"/>
  <c r="Q4870"/>
  <c r="R4870"/>
  <c r="S4870"/>
  <c r="T4870"/>
  <c r="U4870"/>
  <c r="V4870"/>
  <c r="Q4871"/>
  <c r="R4871"/>
  <c r="S4871"/>
  <c r="T4871"/>
  <c r="U4871"/>
  <c r="V4871"/>
  <c r="Q4872"/>
  <c r="R4872"/>
  <c r="S4872"/>
  <c r="T4872"/>
  <c r="U4872"/>
  <c r="V4872"/>
  <c r="Q4873"/>
  <c r="R4873"/>
  <c r="S4873"/>
  <c r="T4873"/>
  <c r="U4873"/>
  <c r="V4873"/>
  <c r="Q4874"/>
  <c r="R4874"/>
  <c r="S4874"/>
  <c r="T4874"/>
  <c r="U4874"/>
  <c r="V4874"/>
  <c r="Q4875"/>
  <c r="R4875"/>
  <c r="S4875"/>
  <c r="T4875"/>
  <c r="U4875"/>
  <c r="V4875"/>
  <c r="Q4876"/>
  <c r="R4876"/>
  <c r="S4876"/>
  <c r="T4876"/>
  <c r="U4876"/>
  <c r="V4876"/>
  <c r="Q4877"/>
  <c r="R4877"/>
  <c r="S4877"/>
  <c r="T4877"/>
  <c r="U4877"/>
  <c r="V4877"/>
  <c r="Q4878"/>
  <c r="R4878"/>
  <c r="S4878"/>
  <c r="T4878"/>
  <c r="U4878"/>
  <c r="V4878"/>
  <c r="Q4879"/>
  <c r="R4879"/>
  <c r="S4879"/>
  <c r="T4879"/>
  <c r="U4879"/>
  <c r="V4879"/>
  <c r="Q4880"/>
  <c r="R4880"/>
  <c r="S4880"/>
  <c r="T4880"/>
  <c r="U4880"/>
  <c r="V4880"/>
  <c r="Q4881"/>
  <c r="R4881"/>
  <c r="S4881"/>
  <c r="T4881"/>
  <c r="U4881"/>
  <c r="V4881"/>
  <c r="Q4882"/>
  <c r="R4882"/>
  <c r="S4882"/>
  <c r="T4882"/>
  <c r="U4882"/>
  <c r="V4882"/>
  <c r="Q4883"/>
  <c r="R4883"/>
  <c r="S4883"/>
  <c r="T4883"/>
  <c r="U4883"/>
  <c r="V4883"/>
  <c r="Q4884"/>
  <c r="R4884"/>
  <c r="S4884"/>
  <c r="T4884"/>
  <c r="U4884"/>
  <c r="V4884"/>
  <c r="Q4885"/>
  <c r="R4885"/>
  <c r="S4885"/>
  <c r="T4885"/>
  <c r="U4885"/>
  <c r="V4885"/>
  <c r="Q4886"/>
  <c r="R4886"/>
  <c r="S4886"/>
  <c r="T4886"/>
  <c r="U4886"/>
  <c r="V4886"/>
  <c r="Q4887"/>
  <c r="R4887"/>
  <c r="S4887"/>
  <c r="T4887"/>
  <c r="U4887"/>
  <c r="V4887"/>
  <c r="Q4888"/>
  <c r="R4888"/>
  <c r="S4888"/>
  <c r="T4888"/>
  <c r="U4888"/>
  <c r="V4888"/>
  <c r="Q4889"/>
  <c r="R4889"/>
  <c r="S4889"/>
  <c r="T4889"/>
  <c r="U4889"/>
  <c r="V4889"/>
  <c r="Q4890"/>
  <c r="R4890"/>
  <c r="S4890"/>
  <c r="T4890"/>
  <c r="U4890"/>
  <c r="V4890"/>
  <c r="Q4891"/>
  <c r="R4891"/>
  <c r="S4891"/>
  <c r="T4891"/>
  <c r="U4891"/>
  <c r="V4891"/>
  <c r="Q4892"/>
  <c r="R4892"/>
  <c r="S4892"/>
  <c r="T4892"/>
  <c r="U4892"/>
  <c r="V4892"/>
  <c r="Q4893"/>
  <c r="R4893"/>
  <c r="S4893"/>
  <c r="T4893"/>
  <c r="U4893"/>
  <c r="V4893"/>
  <c r="Q4894"/>
  <c r="R4894"/>
  <c r="S4894"/>
  <c r="T4894"/>
  <c r="U4894"/>
  <c r="V4894"/>
  <c r="Q4895"/>
  <c r="R4895"/>
  <c r="S4895"/>
  <c r="T4895"/>
  <c r="U4895"/>
  <c r="V4895"/>
  <c r="Q4896"/>
  <c r="R4896"/>
  <c r="S4896"/>
  <c r="T4896"/>
  <c r="U4896"/>
  <c r="V4896"/>
  <c r="Q4897"/>
  <c r="R4897"/>
  <c r="S4897"/>
  <c r="T4897"/>
  <c r="U4897"/>
  <c r="V4897"/>
  <c r="Q4898"/>
  <c r="R4898"/>
  <c r="S4898"/>
  <c r="T4898"/>
  <c r="U4898"/>
  <c r="V4898"/>
  <c r="Q4899"/>
  <c r="R4899"/>
  <c r="S4899"/>
  <c r="T4899"/>
  <c r="U4899"/>
  <c r="V4899"/>
  <c r="Q4900"/>
  <c r="R4900"/>
  <c r="S4900"/>
  <c r="T4900"/>
  <c r="U4900"/>
  <c r="V4900"/>
  <c r="Q4901"/>
  <c r="R4901"/>
  <c r="S4901"/>
  <c r="T4901"/>
  <c r="U4901"/>
  <c r="V4901"/>
  <c r="Q4902"/>
  <c r="R4902"/>
  <c r="S4902"/>
  <c r="T4902"/>
  <c r="U4902"/>
  <c r="V4902"/>
  <c r="Q4903"/>
  <c r="R4903"/>
  <c r="S4903"/>
  <c r="T4903"/>
  <c r="U4903"/>
  <c r="V4903"/>
  <c r="Q4904"/>
  <c r="R4904"/>
  <c r="S4904"/>
  <c r="T4904"/>
  <c r="U4904"/>
  <c r="V4904"/>
  <c r="Q4905"/>
  <c r="R4905"/>
  <c r="S4905"/>
  <c r="T4905"/>
  <c r="U4905"/>
  <c r="V4905"/>
  <c r="Q4906"/>
  <c r="R4906"/>
  <c r="S4906"/>
  <c r="T4906"/>
  <c r="U4906"/>
  <c r="V4906"/>
  <c r="Q4907"/>
  <c r="R4907"/>
  <c r="S4907"/>
  <c r="T4907"/>
  <c r="U4907"/>
  <c r="V4907"/>
  <c r="Q4908"/>
  <c r="R4908"/>
  <c r="S4908"/>
  <c r="T4908"/>
  <c r="U4908"/>
  <c r="V4908"/>
  <c r="Q4909"/>
  <c r="R4909"/>
  <c r="S4909"/>
  <c r="T4909"/>
  <c r="U4909"/>
  <c r="V4909"/>
  <c r="Q4910"/>
  <c r="R4910"/>
  <c r="S4910"/>
  <c r="T4910"/>
  <c r="U4910"/>
  <c r="V4910"/>
  <c r="Q4911"/>
  <c r="R4911"/>
  <c r="S4911"/>
  <c r="T4911"/>
  <c r="U4911"/>
  <c r="V4911"/>
  <c r="Q4912"/>
  <c r="R4912"/>
  <c r="S4912"/>
  <c r="T4912"/>
  <c r="U4912"/>
  <c r="V4912"/>
  <c r="Q4913"/>
  <c r="R4913"/>
  <c r="S4913"/>
  <c r="T4913"/>
  <c r="U4913"/>
  <c r="V4913"/>
  <c r="Q4914"/>
  <c r="R4914"/>
  <c r="S4914"/>
  <c r="T4914"/>
  <c r="U4914"/>
  <c r="V4914"/>
  <c r="Q4915"/>
  <c r="R4915"/>
  <c r="S4915"/>
  <c r="T4915"/>
  <c r="U4915"/>
  <c r="V4915"/>
  <c r="Q4916"/>
  <c r="R4916"/>
  <c r="S4916"/>
  <c r="T4916"/>
  <c r="U4916"/>
  <c r="V4916"/>
  <c r="Q4917"/>
  <c r="R4917"/>
  <c r="S4917"/>
  <c r="T4917"/>
  <c r="U4917"/>
  <c r="V4917"/>
  <c r="Q4918"/>
  <c r="R4918"/>
  <c r="S4918"/>
  <c r="T4918"/>
  <c r="U4918"/>
  <c r="V4918"/>
  <c r="Q4919"/>
  <c r="R4919"/>
  <c r="S4919"/>
  <c r="T4919"/>
  <c r="U4919"/>
  <c r="V4919"/>
  <c r="Q4920"/>
  <c r="R4920"/>
  <c r="S4920"/>
  <c r="T4920"/>
  <c r="U4920"/>
  <c r="V4920"/>
  <c r="Q4921"/>
  <c r="R4921"/>
  <c r="S4921"/>
  <c r="T4921"/>
  <c r="U4921"/>
  <c r="V4921"/>
  <c r="Q4922"/>
  <c r="R4922"/>
  <c r="S4922"/>
  <c r="T4922"/>
  <c r="U4922"/>
  <c r="V4922"/>
  <c r="Q4923"/>
  <c r="R4923"/>
  <c r="S4923"/>
  <c r="T4923"/>
  <c r="U4923"/>
  <c r="V4923"/>
  <c r="Q4924"/>
  <c r="R4924"/>
  <c r="S4924"/>
  <c r="T4924"/>
  <c r="U4924"/>
  <c r="V4924"/>
  <c r="Q4925"/>
  <c r="R4925"/>
  <c r="S4925"/>
  <c r="T4925"/>
  <c r="U4925"/>
  <c r="V4925"/>
  <c r="Q4926"/>
  <c r="R4926"/>
  <c r="S4926"/>
  <c r="T4926"/>
  <c r="U4926"/>
  <c r="V4926"/>
  <c r="Q4927"/>
  <c r="R4927"/>
  <c r="S4927"/>
  <c r="T4927"/>
  <c r="U4927"/>
  <c r="V4927"/>
  <c r="Q4928"/>
  <c r="R4928"/>
  <c r="S4928"/>
  <c r="T4928"/>
  <c r="U4928"/>
  <c r="V4928"/>
  <c r="Q4929"/>
  <c r="R4929"/>
  <c r="S4929"/>
  <c r="T4929"/>
  <c r="U4929"/>
  <c r="V4929"/>
  <c r="Q4930"/>
  <c r="R4930"/>
  <c r="S4930"/>
  <c r="T4930"/>
  <c r="U4930"/>
  <c r="V4930"/>
  <c r="Q4931"/>
  <c r="R4931"/>
  <c r="S4931"/>
  <c r="T4931"/>
  <c r="U4931"/>
  <c r="V4931"/>
  <c r="Q4932"/>
  <c r="R4932"/>
  <c r="S4932"/>
  <c r="T4932"/>
  <c r="U4932"/>
  <c r="V4932"/>
  <c r="Q4933"/>
  <c r="R4933"/>
  <c r="S4933"/>
  <c r="T4933"/>
  <c r="U4933"/>
  <c r="V4933"/>
  <c r="Q4934"/>
  <c r="R4934"/>
  <c r="S4934"/>
  <c r="T4934"/>
  <c r="U4934"/>
  <c r="V4934"/>
  <c r="Q4935"/>
  <c r="R4935"/>
  <c r="S4935"/>
  <c r="T4935"/>
  <c r="U4935"/>
  <c r="V4935"/>
  <c r="Q4936"/>
  <c r="R4936"/>
  <c r="S4936"/>
  <c r="T4936"/>
  <c r="U4936"/>
  <c r="V4936"/>
  <c r="Q4937"/>
  <c r="R4937"/>
  <c r="S4937"/>
  <c r="T4937"/>
  <c r="U4937"/>
  <c r="V4937"/>
  <c r="Q4938"/>
  <c r="R4938"/>
  <c r="S4938"/>
  <c r="T4938"/>
  <c r="U4938"/>
  <c r="V4938"/>
  <c r="Q4939"/>
  <c r="R4939"/>
  <c r="S4939"/>
  <c r="T4939"/>
  <c r="U4939"/>
  <c r="V4939"/>
  <c r="Q4940"/>
  <c r="R4940"/>
  <c r="S4940"/>
  <c r="T4940"/>
  <c r="U4940"/>
  <c r="V4940"/>
  <c r="Q4941"/>
  <c r="R4941"/>
  <c r="S4941"/>
  <c r="T4941"/>
  <c r="U4941"/>
  <c r="V4941"/>
  <c r="Q4942"/>
  <c r="R4942"/>
  <c r="S4942"/>
  <c r="T4942"/>
  <c r="U4942"/>
  <c r="V4942"/>
  <c r="Q4943"/>
  <c r="R4943"/>
  <c r="S4943"/>
  <c r="T4943"/>
  <c r="U4943"/>
  <c r="V4943"/>
  <c r="Q4944"/>
  <c r="R4944"/>
  <c r="S4944"/>
  <c r="T4944"/>
  <c r="U4944"/>
  <c r="V4944"/>
  <c r="Q4945"/>
  <c r="R4945"/>
  <c r="S4945"/>
  <c r="T4945"/>
  <c r="U4945"/>
  <c r="V4945"/>
  <c r="Q4946"/>
  <c r="R4946"/>
  <c r="S4946"/>
  <c r="T4946"/>
  <c r="U4946"/>
  <c r="V4946"/>
  <c r="Q4947"/>
  <c r="R4947"/>
  <c r="S4947"/>
  <c r="T4947"/>
  <c r="U4947"/>
  <c r="V4947"/>
  <c r="Q4948"/>
  <c r="R4948"/>
  <c r="S4948"/>
  <c r="T4948"/>
  <c r="U4948"/>
  <c r="V4948"/>
  <c r="Q4949"/>
  <c r="R4949"/>
  <c r="S4949"/>
  <c r="T4949"/>
  <c r="U4949"/>
  <c r="V4949"/>
  <c r="Q4950"/>
  <c r="R4950"/>
  <c r="S4950"/>
  <c r="T4950"/>
  <c r="U4950"/>
  <c r="V4950"/>
  <c r="Q4951"/>
  <c r="R4951"/>
  <c r="S4951"/>
  <c r="T4951"/>
  <c r="U4951"/>
  <c r="V4951"/>
  <c r="Q4952"/>
  <c r="R4952"/>
  <c r="S4952"/>
  <c r="T4952"/>
  <c r="U4952"/>
  <c r="V4952"/>
  <c r="Q4953"/>
  <c r="R4953"/>
  <c r="S4953"/>
  <c r="T4953"/>
  <c r="U4953"/>
  <c r="V4953"/>
  <c r="Q4954"/>
  <c r="R4954"/>
  <c r="S4954"/>
  <c r="T4954"/>
  <c r="U4954"/>
  <c r="V4954"/>
  <c r="Q4955"/>
  <c r="R4955"/>
  <c r="S4955"/>
  <c r="T4955"/>
  <c r="U4955"/>
  <c r="V4955"/>
  <c r="Q4956"/>
  <c r="R4956"/>
  <c r="S4956"/>
  <c r="T4956"/>
  <c r="U4956"/>
  <c r="V4956"/>
  <c r="Q4957"/>
  <c r="R4957"/>
  <c r="S4957"/>
  <c r="T4957"/>
  <c r="U4957"/>
  <c r="V4957"/>
  <c r="Q4958"/>
  <c r="R4958"/>
  <c r="S4958"/>
  <c r="T4958"/>
  <c r="U4958"/>
  <c r="V4958"/>
  <c r="Q4959"/>
  <c r="R4959"/>
  <c r="S4959"/>
  <c r="T4959"/>
  <c r="U4959"/>
  <c r="V4959"/>
  <c r="Q4960"/>
  <c r="R4960"/>
  <c r="S4960"/>
  <c r="T4960"/>
  <c r="U4960"/>
  <c r="V4960"/>
  <c r="Q4961"/>
  <c r="R4961"/>
  <c r="S4961"/>
  <c r="T4961"/>
  <c r="U4961"/>
  <c r="V4961"/>
  <c r="Q4962"/>
  <c r="R4962"/>
  <c r="S4962"/>
  <c r="T4962"/>
  <c r="U4962"/>
  <c r="V4962"/>
  <c r="Q4963"/>
  <c r="R4963"/>
  <c r="S4963"/>
  <c r="T4963"/>
  <c r="U4963"/>
  <c r="V4963"/>
  <c r="Q4964"/>
  <c r="R4964"/>
  <c r="S4964"/>
  <c r="T4964"/>
  <c r="U4964"/>
  <c r="V4964"/>
  <c r="Q4965"/>
  <c r="R4965"/>
  <c r="S4965"/>
  <c r="T4965"/>
  <c r="U4965"/>
  <c r="V4965"/>
  <c r="Q4966"/>
  <c r="R4966"/>
  <c r="S4966"/>
  <c r="T4966"/>
  <c r="U4966"/>
  <c r="V4966"/>
  <c r="Q4967"/>
  <c r="R4967"/>
  <c r="S4967"/>
  <c r="T4967"/>
  <c r="U4967"/>
  <c r="V4967"/>
  <c r="Q4968"/>
  <c r="R4968"/>
  <c r="S4968"/>
  <c r="T4968"/>
  <c r="U4968"/>
  <c r="V4968"/>
  <c r="Q4969"/>
  <c r="R4969"/>
  <c r="S4969"/>
  <c r="T4969"/>
  <c r="U4969"/>
  <c r="V4969"/>
  <c r="Q4970"/>
  <c r="R4970"/>
  <c r="S4970"/>
  <c r="T4970"/>
  <c r="U4970"/>
  <c r="V4970"/>
  <c r="Q4971"/>
  <c r="R4971"/>
  <c r="S4971"/>
  <c r="T4971"/>
  <c r="U4971"/>
  <c r="V4971"/>
  <c r="Q4972"/>
  <c r="R4972"/>
  <c r="S4972"/>
  <c r="T4972"/>
  <c r="U4972"/>
  <c r="V4972"/>
  <c r="Q4973"/>
  <c r="R4973"/>
  <c r="S4973"/>
  <c r="T4973"/>
  <c r="U4973"/>
  <c r="V4973"/>
  <c r="Q4974"/>
  <c r="R4974"/>
  <c r="S4974"/>
  <c r="T4974"/>
  <c r="U4974"/>
  <c r="V4974"/>
  <c r="Q4975"/>
  <c r="R4975"/>
  <c r="S4975"/>
  <c r="T4975"/>
  <c r="U4975"/>
  <c r="V4975"/>
  <c r="Q4976"/>
  <c r="R4976"/>
  <c r="S4976"/>
  <c r="T4976"/>
  <c r="U4976"/>
  <c r="V4976"/>
  <c r="Q4977"/>
  <c r="R4977"/>
  <c r="S4977"/>
  <c r="T4977"/>
  <c r="U4977"/>
  <c r="V4977"/>
  <c r="Q4978"/>
  <c r="R4978"/>
  <c r="S4978"/>
  <c r="T4978"/>
  <c r="U4978"/>
  <c r="V4978"/>
  <c r="Q4979"/>
  <c r="R4979"/>
  <c r="S4979"/>
  <c r="T4979"/>
  <c r="U4979"/>
  <c r="V4979"/>
  <c r="Q4980"/>
  <c r="R4980"/>
  <c r="S4980"/>
  <c r="T4980"/>
  <c r="U4980"/>
  <c r="V4980"/>
  <c r="Q4981"/>
  <c r="R4981"/>
  <c r="S4981"/>
  <c r="T4981"/>
  <c r="U4981"/>
  <c r="V4981"/>
  <c r="Q4982"/>
  <c r="R4982"/>
  <c r="S4982"/>
  <c r="T4982"/>
  <c r="U4982"/>
  <c r="V4982"/>
  <c r="Q4983"/>
  <c r="R4983"/>
  <c r="S4983"/>
  <c r="T4983"/>
  <c r="U4983"/>
  <c r="V4983"/>
  <c r="Q4984"/>
  <c r="R4984"/>
  <c r="S4984"/>
  <c r="T4984"/>
  <c r="U4984"/>
  <c r="V4984"/>
  <c r="Q4985"/>
  <c r="R4985"/>
  <c r="S4985"/>
  <c r="T4985"/>
  <c r="U4985"/>
  <c r="V4985"/>
  <c r="Q4986"/>
  <c r="R4986"/>
  <c r="S4986"/>
  <c r="T4986"/>
  <c r="U4986"/>
  <c r="V4986"/>
  <c r="Q4987"/>
  <c r="R4987"/>
  <c r="S4987"/>
  <c r="T4987"/>
  <c r="U4987"/>
  <c r="V4987"/>
  <c r="Q4988"/>
  <c r="R4988"/>
  <c r="S4988"/>
  <c r="T4988"/>
  <c r="U4988"/>
  <c r="V4988"/>
  <c r="Q4989"/>
  <c r="R4989"/>
  <c r="S4989"/>
  <c r="T4989"/>
  <c r="U4989"/>
  <c r="V4989"/>
  <c r="Q4990"/>
  <c r="R4990"/>
  <c r="S4990"/>
  <c r="T4990"/>
  <c r="U4990"/>
  <c r="V4990"/>
  <c r="Q4991"/>
  <c r="R4991"/>
  <c r="S4991"/>
  <c r="T4991"/>
  <c r="U4991"/>
  <c r="V4991"/>
  <c r="Q4992"/>
  <c r="R4992"/>
  <c r="S4992"/>
  <c r="T4992"/>
  <c r="U4992"/>
  <c r="V4992"/>
  <c r="Q4993"/>
  <c r="R4993"/>
  <c r="S4993"/>
  <c r="T4993"/>
  <c r="U4993"/>
  <c r="V4993"/>
  <c r="Q4994"/>
  <c r="R4994"/>
  <c r="S4994"/>
  <c r="T4994"/>
  <c r="U4994"/>
  <c r="V4994"/>
  <c r="Q4995"/>
  <c r="R4995"/>
  <c r="S4995"/>
  <c r="T4995"/>
  <c r="U4995"/>
  <c r="V4995"/>
  <c r="Q4996"/>
  <c r="R4996"/>
  <c r="S4996"/>
  <c r="T4996"/>
  <c r="U4996"/>
  <c r="V4996"/>
  <c r="Q4997"/>
  <c r="R4997"/>
  <c r="S4997"/>
  <c r="T4997"/>
  <c r="U4997"/>
  <c r="V4997"/>
  <c r="Q4998"/>
  <c r="R4998"/>
  <c r="S4998"/>
  <c r="T4998"/>
  <c r="U4998"/>
  <c r="V4998"/>
  <c r="Q4999"/>
  <c r="R4999"/>
  <c r="S4999"/>
  <c r="T4999"/>
  <c r="U4999"/>
  <c r="V4999"/>
  <c r="Q5000"/>
  <c r="R5000"/>
  <c r="S5000"/>
  <c r="T5000"/>
  <c r="U5000"/>
  <c r="V5000"/>
  <c r="Q5001"/>
  <c r="R5001"/>
  <c r="S5001"/>
  <c r="T5001"/>
  <c r="U5001"/>
  <c r="V5001"/>
  <c r="Q5002"/>
  <c r="R5002"/>
  <c r="S5002"/>
  <c r="T5002"/>
  <c r="U5002"/>
  <c r="V5002"/>
  <c r="Q5003"/>
  <c r="R5003"/>
  <c r="S5003"/>
  <c r="T5003"/>
  <c r="U5003"/>
  <c r="V5003"/>
  <c r="Q5004"/>
  <c r="R5004"/>
  <c r="S5004"/>
  <c r="T5004"/>
  <c r="U5004"/>
  <c r="V5004"/>
  <c r="Q5005"/>
  <c r="R5005"/>
  <c r="S5005"/>
  <c r="T5005"/>
  <c r="U5005"/>
  <c r="V5005"/>
  <c r="Q5006"/>
  <c r="R5006"/>
  <c r="S5006"/>
  <c r="T5006"/>
  <c r="U5006"/>
  <c r="V5006"/>
  <c r="Q5007"/>
  <c r="R5007"/>
  <c r="S5007"/>
  <c r="T5007"/>
  <c r="U5007"/>
  <c r="V5007"/>
  <c r="Q5008"/>
  <c r="R5008"/>
  <c r="S5008"/>
  <c r="T5008"/>
  <c r="U5008"/>
  <c r="V5008"/>
  <c r="Q5009"/>
  <c r="R5009"/>
  <c r="S5009"/>
  <c r="T5009"/>
  <c r="U5009"/>
  <c r="V5009"/>
  <c r="Q5010"/>
  <c r="R5010"/>
  <c r="S5010"/>
  <c r="T5010"/>
  <c r="U5010"/>
  <c r="V5010"/>
  <c r="Q5011"/>
  <c r="R5011"/>
  <c r="S5011"/>
  <c r="T5011"/>
  <c r="U5011"/>
  <c r="V5011"/>
  <c r="Q5012"/>
  <c r="R5012"/>
  <c r="S5012"/>
  <c r="T5012"/>
  <c r="U5012"/>
  <c r="V5012"/>
  <c r="Q5013"/>
  <c r="R5013"/>
  <c r="S5013"/>
  <c r="T5013"/>
  <c r="U5013"/>
  <c r="V5013"/>
  <c r="Q5014"/>
  <c r="R5014"/>
  <c r="S5014"/>
  <c r="T5014"/>
  <c r="U5014"/>
  <c r="V5014"/>
  <c r="Q5015"/>
  <c r="R5015"/>
  <c r="S5015"/>
  <c r="T5015"/>
  <c r="U5015"/>
  <c r="V5015"/>
  <c r="Q5016"/>
  <c r="R5016"/>
  <c r="S5016"/>
  <c r="T5016"/>
  <c r="U5016"/>
  <c r="V5016"/>
  <c r="Q5017"/>
  <c r="R5017"/>
  <c r="S5017"/>
  <c r="T5017"/>
  <c r="U5017"/>
  <c r="V5017"/>
  <c r="Q5018"/>
  <c r="R5018"/>
  <c r="S5018"/>
  <c r="T5018"/>
  <c r="U5018"/>
  <c r="V5018"/>
  <c r="Q5019"/>
  <c r="R5019"/>
  <c r="S5019"/>
  <c r="T5019"/>
  <c r="U5019"/>
  <c r="V5019"/>
  <c r="Q5020"/>
  <c r="R5020"/>
  <c r="S5020"/>
  <c r="T5020"/>
  <c r="U5020"/>
  <c r="V5020"/>
  <c r="Q5021"/>
  <c r="R5021"/>
  <c r="S5021"/>
  <c r="T5021"/>
  <c r="U5021"/>
  <c r="V5021"/>
  <c r="Q5022"/>
  <c r="R5022"/>
  <c r="S5022"/>
  <c r="T5022"/>
  <c r="U5022"/>
  <c r="V5022"/>
  <c r="Q5023"/>
  <c r="R5023"/>
  <c r="S5023"/>
  <c r="T5023"/>
  <c r="U5023"/>
  <c r="V5023"/>
  <c r="Q5024"/>
  <c r="R5024"/>
  <c r="S5024"/>
  <c r="T5024"/>
  <c r="U5024"/>
  <c r="V5024"/>
  <c r="Q5025"/>
  <c r="R5025"/>
  <c r="S5025"/>
  <c r="T5025"/>
  <c r="U5025"/>
  <c r="V5025"/>
  <c r="Q5026"/>
  <c r="R5026"/>
  <c r="S5026"/>
  <c r="T5026"/>
  <c r="U5026"/>
  <c r="V5026"/>
  <c r="Q5027"/>
  <c r="R5027"/>
  <c r="S5027"/>
  <c r="T5027"/>
  <c r="U5027"/>
  <c r="V5027"/>
  <c r="Q5028"/>
  <c r="R5028"/>
  <c r="S5028"/>
  <c r="T5028"/>
  <c r="U5028"/>
  <c r="V5028"/>
  <c r="Q5029"/>
  <c r="R5029"/>
  <c r="S5029"/>
  <c r="T5029"/>
  <c r="U5029"/>
  <c r="V5029"/>
  <c r="Q5030"/>
  <c r="R5030"/>
  <c r="S5030"/>
  <c r="T5030"/>
  <c r="U5030"/>
  <c r="V5030"/>
  <c r="Q5031"/>
  <c r="R5031"/>
  <c r="S5031"/>
  <c r="T5031"/>
  <c r="U5031"/>
  <c r="V5031"/>
  <c r="Q5032"/>
  <c r="R5032"/>
  <c r="S5032"/>
  <c r="T5032"/>
  <c r="U5032"/>
  <c r="V5032"/>
  <c r="Q5033"/>
  <c r="R5033"/>
  <c r="S5033"/>
  <c r="T5033"/>
  <c r="U5033"/>
  <c r="V5033"/>
  <c r="Q5034"/>
  <c r="R5034"/>
  <c r="S5034"/>
  <c r="T5034"/>
  <c r="U5034"/>
  <c r="V5034"/>
  <c r="Q5035"/>
  <c r="R5035"/>
  <c r="S5035"/>
  <c r="T5035"/>
  <c r="U5035"/>
  <c r="V5035"/>
  <c r="Q5036"/>
  <c r="R5036"/>
  <c r="S5036"/>
  <c r="T5036"/>
  <c r="U5036"/>
  <c r="V5036"/>
  <c r="Q5037"/>
  <c r="R5037"/>
  <c r="S5037"/>
  <c r="T5037"/>
  <c r="U5037"/>
  <c r="V5037"/>
  <c r="Q5038"/>
  <c r="R5038"/>
  <c r="S5038"/>
  <c r="T5038"/>
  <c r="U5038"/>
  <c r="V5038"/>
  <c r="Q5039"/>
  <c r="R5039"/>
  <c r="S5039"/>
  <c r="T5039"/>
  <c r="U5039"/>
  <c r="V5039"/>
  <c r="Q5040"/>
  <c r="R5040"/>
  <c r="S5040"/>
  <c r="T5040"/>
  <c r="U5040"/>
  <c r="V5040"/>
  <c r="Q5041"/>
  <c r="R5041"/>
  <c r="S5041"/>
  <c r="T5041"/>
  <c r="U5041"/>
  <c r="V5041"/>
  <c r="Q5042"/>
  <c r="R5042"/>
  <c r="S5042"/>
  <c r="T5042"/>
  <c r="U5042"/>
  <c r="V5042"/>
  <c r="Q5043"/>
  <c r="R5043"/>
  <c r="S5043"/>
  <c r="T5043"/>
  <c r="U5043"/>
  <c r="V5043"/>
  <c r="Q5044"/>
  <c r="R5044"/>
  <c r="S5044"/>
  <c r="T5044"/>
  <c r="U5044"/>
  <c r="V5044"/>
  <c r="Q5045"/>
  <c r="R5045"/>
  <c r="S5045"/>
  <c r="T5045"/>
  <c r="U5045"/>
  <c r="V5045"/>
  <c r="Q5046"/>
  <c r="R5046"/>
  <c r="S5046"/>
  <c r="T5046"/>
  <c r="U5046"/>
  <c r="V5046"/>
  <c r="Q5047"/>
  <c r="R5047"/>
  <c r="S5047"/>
  <c r="T5047"/>
  <c r="U5047"/>
  <c r="V5047"/>
  <c r="Q5048"/>
  <c r="R5048"/>
  <c r="S5048"/>
  <c r="T5048"/>
  <c r="U5048"/>
  <c r="V5048"/>
  <c r="Q5049"/>
  <c r="R5049"/>
  <c r="S5049"/>
  <c r="T5049"/>
  <c r="U5049"/>
  <c r="V5049"/>
  <c r="Q5050"/>
  <c r="R5050"/>
  <c r="S5050"/>
  <c r="T5050"/>
  <c r="U5050"/>
  <c r="V5050"/>
  <c r="Q5051"/>
  <c r="R5051"/>
  <c r="S5051"/>
  <c r="T5051"/>
  <c r="U5051"/>
  <c r="V5051"/>
  <c r="Q5052"/>
  <c r="R5052"/>
  <c r="S5052"/>
  <c r="T5052"/>
  <c r="U5052"/>
  <c r="V5052"/>
  <c r="Q5053"/>
  <c r="R5053"/>
  <c r="S5053"/>
  <c r="T5053"/>
  <c r="U5053"/>
  <c r="V5053"/>
  <c r="Q5054"/>
  <c r="R5054"/>
  <c r="S5054"/>
  <c r="T5054"/>
  <c r="U5054"/>
  <c r="V5054"/>
  <c r="Q5055"/>
  <c r="R5055"/>
  <c r="S5055"/>
  <c r="T5055"/>
  <c r="U5055"/>
  <c r="V5055"/>
  <c r="Q5056"/>
  <c r="R5056"/>
  <c r="S5056"/>
  <c r="T5056"/>
  <c r="U5056"/>
  <c r="V5056"/>
  <c r="Q5057"/>
  <c r="R5057"/>
  <c r="S5057"/>
  <c r="T5057"/>
  <c r="U5057"/>
  <c r="V5057"/>
  <c r="Q5058"/>
  <c r="R5058"/>
  <c r="S5058"/>
  <c r="T5058"/>
  <c r="U5058"/>
  <c r="V5058"/>
  <c r="Q5059"/>
  <c r="R5059"/>
  <c r="S5059"/>
  <c r="T5059"/>
  <c r="U5059"/>
  <c r="V5059"/>
  <c r="Q5060"/>
  <c r="R5060"/>
  <c r="S5060"/>
  <c r="T5060"/>
  <c r="U5060"/>
  <c r="V5060"/>
  <c r="Q5061"/>
  <c r="R5061"/>
  <c r="S5061"/>
  <c r="T5061"/>
  <c r="U5061"/>
  <c r="V5061"/>
  <c r="Q5062"/>
  <c r="R5062"/>
  <c r="S5062"/>
  <c r="T5062"/>
  <c r="U5062"/>
  <c r="V5062"/>
  <c r="Q5063"/>
  <c r="R5063"/>
  <c r="S5063"/>
  <c r="T5063"/>
  <c r="U5063"/>
  <c r="V5063"/>
  <c r="Q5064"/>
  <c r="R5064"/>
  <c r="S5064"/>
  <c r="T5064"/>
  <c r="U5064"/>
  <c r="V5064"/>
  <c r="Q5065"/>
  <c r="R5065"/>
  <c r="S5065"/>
  <c r="T5065"/>
  <c r="U5065"/>
  <c r="V5065"/>
  <c r="Q5066"/>
  <c r="R5066"/>
  <c r="S5066"/>
  <c r="T5066"/>
  <c r="U5066"/>
  <c r="V5066"/>
  <c r="Q5067"/>
  <c r="R5067"/>
  <c r="S5067"/>
  <c r="T5067"/>
  <c r="U5067"/>
  <c r="V5067"/>
  <c r="Q5068"/>
  <c r="R5068"/>
  <c r="S5068"/>
  <c r="T5068"/>
  <c r="U5068"/>
  <c r="V5068"/>
  <c r="Q5069"/>
  <c r="R5069"/>
  <c r="S5069"/>
  <c r="T5069"/>
  <c r="U5069"/>
  <c r="V5069"/>
  <c r="Q5070"/>
  <c r="R5070"/>
  <c r="S5070"/>
  <c r="T5070"/>
  <c r="U5070"/>
  <c r="V5070"/>
  <c r="Q5071"/>
  <c r="R5071"/>
  <c r="S5071"/>
  <c r="T5071"/>
  <c r="U5071"/>
  <c r="V5071"/>
  <c r="Q5072"/>
  <c r="R5072"/>
  <c r="S5072"/>
  <c r="T5072"/>
  <c r="U5072"/>
  <c r="V5072"/>
  <c r="Q5073"/>
  <c r="R5073"/>
  <c r="S5073"/>
  <c r="T5073"/>
  <c r="U5073"/>
  <c r="V5073"/>
  <c r="Q5074"/>
  <c r="R5074"/>
  <c r="S5074"/>
  <c r="T5074"/>
  <c r="U5074"/>
  <c r="V5074"/>
  <c r="Q5075"/>
  <c r="R5075"/>
  <c r="S5075"/>
  <c r="T5075"/>
  <c r="U5075"/>
  <c r="V5075"/>
  <c r="Q5076"/>
  <c r="R5076"/>
  <c r="S5076"/>
  <c r="T5076"/>
  <c r="U5076"/>
  <c r="V5076"/>
  <c r="Q5077"/>
  <c r="R5077"/>
  <c r="S5077"/>
  <c r="T5077"/>
  <c r="U5077"/>
  <c r="V5077"/>
  <c r="Q5078"/>
  <c r="R5078"/>
  <c r="S5078"/>
  <c r="T5078"/>
  <c r="U5078"/>
  <c r="V5078"/>
  <c r="Q5079"/>
  <c r="R5079"/>
  <c r="S5079"/>
  <c r="T5079"/>
  <c r="U5079"/>
  <c r="V5079"/>
  <c r="Q5080"/>
  <c r="R5080"/>
  <c r="S5080"/>
  <c r="T5080"/>
  <c r="U5080"/>
  <c r="V5080"/>
  <c r="Q5081"/>
  <c r="R5081"/>
  <c r="S5081"/>
  <c r="T5081"/>
  <c r="U5081"/>
  <c r="V5081"/>
  <c r="Q5082"/>
  <c r="R5082"/>
  <c r="S5082"/>
  <c r="T5082"/>
  <c r="U5082"/>
  <c r="V5082"/>
  <c r="Q5083"/>
  <c r="R5083"/>
  <c r="S5083"/>
  <c r="T5083"/>
  <c r="U5083"/>
  <c r="V5083"/>
  <c r="Q5084"/>
  <c r="R5084"/>
  <c r="S5084"/>
  <c r="T5084"/>
  <c r="U5084"/>
  <c r="V5084"/>
  <c r="Q5085"/>
  <c r="R5085"/>
  <c r="S5085"/>
  <c r="T5085"/>
  <c r="U5085"/>
  <c r="V5085"/>
  <c r="Q5086"/>
  <c r="R5086"/>
  <c r="S5086"/>
  <c r="T5086"/>
  <c r="U5086"/>
  <c r="V5086"/>
  <c r="Q5087"/>
  <c r="R5087"/>
  <c r="S5087"/>
  <c r="T5087"/>
  <c r="U5087"/>
  <c r="V5087"/>
  <c r="Q5088"/>
  <c r="R5088"/>
  <c r="S5088"/>
  <c r="T5088"/>
  <c r="U5088"/>
  <c r="V5088"/>
  <c r="Q5089"/>
  <c r="R5089"/>
  <c r="S5089"/>
  <c r="T5089"/>
  <c r="U5089"/>
  <c r="V5089"/>
  <c r="Q5090"/>
  <c r="R5090"/>
  <c r="S5090"/>
  <c r="T5090"/>
  <c r="U5090"/>
  <c r="V5090"/>
  <c r="Q5091"/>
  <c r="R5091"/>
  <c r="S5091"/>
  <c r="T5091"/>
  <c r="U5091"/>
  <c r="V5091"/>
  <c r="Q5092"/>
  <c r="R5092"/>
  <c r="S5092"/>
  <c r="T5092"/>
  <c r="U5092"/>
  <c r="V5092"/>
  <c r="Q5093"/>
  <c r="R5093"/>
  <c r="S5093"/>
  <c r="T5093"/>
  <c r="U5093"/>
  <c r="V5093"/>
  <c r="Q5094"/>
  <c r="R5094"/>
  <c r="S5094"/>
  <c r="T5094"/>
  <c r="U5094"/>
  <c r="V5094"/>
  <c r="Q5095"/>
  <c r="R5095"/>
  <c r="S5095"/>
  <c r="T5095"/>
  <c r="U5095"/>
  <c r="V5095"/>
  <c r="Q5096"/>
  <c r="R5096"/>
  <c r="S5096"/>
  <c r="T5096"/>
  <c r="U5096"/>
  <c r="V5096"/>
  <c r="Q5097"/>
  <c r="R5097"/>
  <c r="S5097"/>
  <c r="T5097"/>
  <c r="U5097"/>
  <c r="V5097"/>
  <c r="Q5098"/>
  <c r="R5098"/>
  <c r="S5098"/>
  <c r="T5098"/>
  <c r="U5098"/>
  <c r="V5098"/>
  <c r="Q5099"/>
  <c r="R5099"/>
  <c r="S5099"/>
  <c r="T5099"/>
  <c r="U5099"/>
  <c r="V5099"/>
  <c r="Q5100"/>
  <c r="R5100"/>
  <c r="S5100"/>
  <c r="T5100"/>
  <c r="U5100"/>
  <c r="V5100"/>
  <c r="Q5101"/>
  <c r="R5101"/>
  <c r="S5101"/>
  <c r="T5101"/>
  <c r="U5101"/>
  <c r="V5101"/>
  <c r="Q5102"/>
  <c r="R5102"/>
  <c r="S5102"/>
  <c r="T5102"/>
  <c r="U5102"/>
  <c r="V5102"/>
  <c r="Q5103"/>
  <c r="R5103"/>
  <c r="S5103"/>
  <c r="T5103"/>
  <c r="U5103"/>
  <c r="V5103"/>
  <c r="Q5104"/>
  <c r="R5104"/>
  <c r="S5104"/>
  <c r="T5104"/>
  <c r="U5104"/>
  <c r="V5104"/>
  <c r="Q5105"/>
  <c r="R5105"/>
  <c r="S5105"/>
  <c r="T5105"/>
  <c r="U5105"/>
  <c r="V5105"/>
  <c r="Q5106"/>
  <c r="R5106"/>
  <c r="S5106"/>
  <c r="T5106"/>
  <c r="U5106"/>
  <c r="V5106"/>
  <c r="Q5107"/>
  <c r="R5107"/>
  <c r="S5107"/>
  <c r="T5107"/>
  <c r="U5107"/>
  <c r="V5107"/>
  <c r="Q5108"/>
  <c r="R5108"/>
  <c r="S5108"/>
  <c r="T5108"/>
  <c r="U5108"/>
  <c r="V5108"/>
  <c r="Q5109"/>
  <c r="R5109"/>
  <c r="S5109"/>
  <c r="T5109"/>
  <c r="U5109"/>
  <c r="V5109"/>
  <c r="Q5110"/>
  <c r="R5110"/>
  <c r="S5110"/>
  <c r="T5110"/>
  <c r="U5110"/>
  <c r="V5110"/>
  <c r="Q5111"/>
  <c r="R5111"/>
  <c r="S5111"/>
  <c r="T5111"/>
  <c r="U5111"/>
  <c r="V5111"/>
  <c r="Q5112"/>
  <c r="R5112"/>
  <c r="S5112"/>
  <c r="T5112"/>
  <c r="U5112"/>
  <c r="V5112"/>
  <c r="Q5113"/>
  <c r="R5113"/>
  <c r="S5113"/>
  <c r="T5113"/>
  <c r="U5113"/>
  <c r="V5113"/>
  <c r="Q5114"/>
  <c r="R5114"/>
  <c r="S5114"/>
  <c r="T5114"/>
  <c r="U5114"/>
  <c r="V5114"/>
  <c r="Q5115"/>
  <c r="R5115"/>
  <c r="S5115"/>
  <c r="T5115"/>
  <c r="U5115"/>
  <c r="V5115"/>
  <c r="Q5116"/>
  <c r="R5116"/>
  <c r="S5116"/>
  <c r="T5116"/>
  <c r="U5116"/>
  <c r="V5116"/>
  <c r="Q5117"/>
  <c r="R5117"/>
  <c r="S5117"/>
  <c r="T5117"/>
  <c r="U5117"/>
  <c r="V5117"/>
  <c r="Q5118"/>
  <c r="R5118"/>
  <c r="S5118"/>
  <c r="T5118"/>
  <c r="U5118"/>
  <c r="V5118"/>
  <c r="Q5119"/>
  <c r="R5119"/>
  <c r="S5119"/>
  <c r="T5119"/>
  <c r="U5119"/>
  <c r="V5119"/>
  <c r="Q5120"/>
  <c r="R5120"/>
  <c r="S5120"/>
  <c r="T5120"/>
  <c r="U5120"/>
  <c r="V5120"/>
  <c r="Q5121"/>
  <c r="R5121"/>
  <c r="S5121"/>
  <c r="T5121"/>
  <c r="U5121"/>
  <c r="V5121"/>
  <c r="Q5122"/>
  <c r="R5122"/>
  <c r="S5122"/>
  <c r="T5122"/>
  <c r="U5122"/>
  <c r="V5122"/>
  <c r="Q5123"/>
  <c r="R5123"/>
  <c r="S5123"/>
  <c r="T5123"/>
  <c r="U5123"/>
  <c r="V5123"/>
  <c r="Q5124"/>
  <c r="R5124"/>
  <c r="S5124"/>
  <c r="T5124"/>
  <c r="U5124"/>
  <c r="V5124"/>
  <c r="Q5125"/>
  <c r="R5125"/>
  <c r="S5125"/>
  <c r="T5125"/>
  <c r="U5125"/>
  <c r="V5125"/>
  <c r="Q5126"/>
  <c r="R5126"/>
  <c r="S5126"/>
  <c r="T5126"/>
  <c r="U5126"/>
  <c r="V5126"/>
  <c r="Q5127"/>
  <c r="R5127"/>
  <c r="S5127"/>
  <c r="T5127"/>
  <c r="U5127"/>
  <c r="V5127"/>
  <c r="Q5128"/>
  <c r="R5128"/>
  <c r="S5128"/>
  <c r="T5128"/>
  <c r="U5128"/>
  <c r="V5128"/>
  <c r="Q5129"/>
  <c r="R5129"/>
  <c r="S5129"/>
  <c r="T5129"/>
  <c r="U5129"/>
  <c r="V5129"/>
  <c r="Q5130"/>
  <c r="R5130"/>
  <c r="S5130"/>
  <c r="T5130"/>
  <c r="U5130"/>
  <c r="V5130"/>
  <c r="Q5131"/>
  <c r="R5131"/>
  <c r="S5131"/>
  <c r="T5131"/>
  <c r="U5131"/>
  <c r="V5131"/>
  <c r="Q5132"/>
  <c r="R5132"/>
  <c r="S5132"/>
  <c r="T5132"/>
  <c r="U5132"/>
  <c r="V5132"/>
  <c r="Q5133"/>
  <c r="R5133"/>
  <c r="S5133"/>
  <c r="T5133"/>
  <c r="U5133"/>
  <c r="V5133"/>
  <c r="Q5134"/>
  <c r="R5134"/>
  <c r="S5134"/>
  <c r="T5134"/>
  <c r="U5134"/>
  <c r="V5134"/>
  <c r="Q5135"/>
  <c r="R5135"/>
  <c r="S5135"/>
  <c r="T5135"/>
  <c r="U5135"/>
  <c r="V5135"/>
  <c r="Q5136"/>
  <c r="R5136"/>
  <c r="S5136"/>
  <c r="T5136"/>
  <c r="U5136"/>
  <c r="V5136"/>
  <c r="Q5137"/>
  <c r="R5137"/>
  <c r="S5137"/>
  <c r="T5137"/>
  <c r="U5137"/>
  <c r="V5137"/>
  <c r="Q5138"/>
  <c r="R5138"/>
  <c r="S5138"/>
  <c r="T5138"/>
  <c r="U5138"/>
  <c r="V5138"/>
  <c r="Q5139"/>
  <c r="R5139"/>
  <c r="S5139"/>
  <c r="T5139"/>
  <c r="U5139"/>
  <c r="V5139"/>
  <c r="Q5140"/>
  <c r="R5140"/>
  <c r="S5140"/>
  <c r="T5140"/>
  <c r="U5140"/>
  <c r="V5140"/>
  <c r="Q5141"/>
  <c r="R5141"/>
  <c r="S5141"/>
  <c r="T5141"/>
  <c r="U5141"/>
  <c r="V5141"/>
  <c r="Q5142"/>
  <c r="R5142"/>
  <c r="S5142"/>
  <c r="T5142"/>
  <c r="U5142"/>
  <c r="V5142"/>
  <c r="Q5143"/>
  <c r="R5143"/>
  <c r="S5143"/>
  <c r="T5143"/>
  <c r="U5143"/>
  <c r="V5143"/>
  <c r="Q5144"/>
  <c r="R5144"/>
  <c r="S5144"/>
  <c r="T5144"/>
  <c r="U5144"/>
  <c r="V5144"/>
  <c r="Q5145"/>
  <c r="R5145"/>
  <c r="S5145"/>
  <c r="T5145"/>
  <c r="U5145"/>
  <c r="V5145"/>
  <c r="Q5146"/>
  <c r="R5146"/>
  <c r="S5146"/>
  <c r="T5146"/>
  <c r="U5146"/>
  <c r="V5146"/>
  <c r="Q5147"/>
  <c r="R5147"/>
  <c r="S5147"/>
  <c r="T5147"/>
  <c r="U5147"/>
  <c r="V5147"/>
  <c r="Q5148"/>
  <c r="R5148"/>
  <c r="S5148"/>
  <c r="T5148"/>
  <c r="U5148"/>
  <c r="V5148"/>
  <c r="Q5149"/>
  <c r="R5149"/>
  <c r="S5149"/>
  <c r="T5149"/>
  <c r="U5149"/>
  <c r="V5149"/>
  <c r="Q5150"/>
  <c r="R5150"/>
  <c r="S5150"/>
  <c r="T5150"/>
  <c r="U5150"/>
  <c r="V5150"/>
  <c r="Q5151"/>
  <c r="R5151"/>
  <c r="S5151"/>
  <c r="T5151"/>
  <c r="U5151"/>
  <c r="V5151"/>
  <c r="Q5152"/>
  <c r="R5152"/>
  <c r="S5152"/>
  <c r="T5152"/>
  <c r="U5152"/>
  <c r="V5152"/>
  <c r="Q5153"/>
  <c r="R5153"/>
  <c r="S5153"/>
  <c r="T5153"/>
  <c r="U5153"/>
  <c r="V5153"/>
  <c r="Q5154"/>
  <c r="R5154"/>
  <c r="S5154"/>
  <c r="T5154"/>
  <c r="U5154"/>
  <c r="V5154"/>
  <c r="Q5155"/>
  <c r="R5155"/>
  <c r="S5155"/>
  <c r="T5155"/>
  <c r="U5155"/>
  <c r="V5155"/>
  <c r="Q5156"/>
  <c r="R5156"/>
  <c r="S5156"/>
  <c r="T5156"/>
  <c r="U5156"/>
  <c r="V5156"/>
  <c r="Q5157"/>
  <c r="R5157"/>
  <c r="S5157"/>
  <c r="T5157"/>
  <c r="U5157"/>
  <c r="V5157"/>
  <c r="Q5158"/>
  <c r="R5158"/>
  <c r="S5158"/>
  <c r="T5158"/>
  <c r="U5158"/>
  <c r="V5158"/>
  <c r="Q5159"/>
  <c r="R5159"/>
  <c r="S5159"/>
  <c r="T5159"/>
  <c r="U5159"/>
  <c r="V5159"/>
  <c r="Q5160"/>
  <c r="R5160"/>
  <c r="S5160"/>
  <c r="T5160"/>
  <c r="U5160"/>
  <c r="V5160"/>
  <c r="Q5161"/>
  <c r="R5161"/>
  <c r="S5161"/>
  <c r="T5161"/>
  <c r="U5161"/>
  <c r="V5161"/>
  <c r="Q5162"/>
  <c r="R5162"/>
  <c r="S5162"/>
  <c r="T5162"/>
  <c r="U5162"/>
  <c r="V5162"/>
  <c r="Q5163"/>
  <c r="R5163"/>
  <c r="S5163"/>
  <c r="T5163"/>
  <c r="U5163"/>
  <c r="V5163"/>
  <c r="Q5164"/>
  <c r="R5164"/>
  <c r="S5164"/>
  <c r="T5164"/>
  <c r="U5164"/>
  <c r="V5164"/>
  <c r="Q5165"/>
  <c r="R5165"/>
  <c r="S5165"/>
  <c r="T5165"/>
  <c r="U5165"/>
  <c r="V5165"/>
  <c r="Q5166"/>
  <c r="R5166"/>
  <c r="S5166"/>
  <c r="T5166"/>
  <c r="U5166"/>
  <c r="V5166"/>
  <c r="Q5167"/>
  <c r="R5167"/>
  <c r="S5167"/>
  <c r="T5167"/>
  <c r="U5167"/>
  <c r="V5167"/>
  <c r="Q5168"/>
  <c r="R5168"/>
  <c r="S5168"/>
  <c r="T5168"/>
  <c r="U5168"/>
  <c r="V5168"/>
  <c r="Q5169"/>
  <c r="R5169"/>
  <c r="S5169"/>
  <c r="T5169"/>
  <c r="U5169"/>
  <c r="V5169"/>
  <c r="Q5170"/>
  <c r="R5170"/>
  <c r="S5170"/>
  <c r="T5170"/>
  <c r="U5170"/>
  <c r="V5170"/>
  <c r="Q5171"/>
  <c r="R5171"/>
  <c r="S5171"/>
  <c r="T5171"/>
  <c r="U5171"/>
  <c r="V5171"/>
  <c r="Q5172"/>
  <c r="R5172"/>
  <c r="S5172"/>
  <c r="T5172"/>
  <c r="U5172"/>
  <c r="V5172"/>
  <c r="Q5173"/>
  <c r="R5173"/>
  <c r="S5173"/>
  <c r="T5173"/>
  <c r="U5173"/>
  <c r="V5173"/>
  <c r="Q5174"/>
  <c r="R5174"/>
  <c r="S5174"/>
  <c r="T5174"/>
  <c r="U5174"/>
  <c r="V5174"/>
  <c r="Q5175"/>
  <c r="R5175"/>
  <c r="S5175"/>
  <c r="T5175"/>
  <c r="U5175"/>
  <c r="V5175"/>
  <c r="Q5176"/>
  <c r="R5176"/>
  <c r="S5176"/>
  <c r="T5176"/>
  <c r="U5176"/>
  <c r="V5176"/>
  <c r="Q5177"/>
  <c r="R5177"/>
  <c r="S5177"/>
  <c r="T5177"/>
  <c r="U5177"/>
  <c r="V5177"/>
  <c r="Q5178"/>
  <c r="R5178"/>
  <c r="S5178"/>
  <c r="T5178"/>
  <c r="U5178"/>
  <c r="V5178"/>
  <c r="Q5179"/>
  <c r="R5179"/>
  <c r="S5179"/>
  <c r="T5179"/>
  <c r="U5179"/>
  <c r="V5179"/>
  <c r="Q5180"/>
  <c r="R5180"/>
  <c r="S5180"/>
  <c r="T5180"/>
  <c r="U5180"/>
  <c r="V5180"/>
  <c r="Q5181"/>
  <c r="R5181"/>
  <c r="S5181"/>
  <c r="T5181"/>
  <c r="U5181"/>
  <c r="V5181"/>
  <c r="Q5182"/>
  <c r="R5182"/>
  <c r="S5182"/>
  <c r="T5182"/>
  <c r="U5182"/>
  <c r="V5182"/>
  <c r="Q5183"/>
  <c r="R5183"/>
  <c r="S5183"/>
  <c r="T5183"/>
  <c r="U5183"/>
  <c r="V5183"/>
  <c r="Q5184"/>
  <c r="R5184"/>
  <c r="S5184"/>
  <c r="T5184"/>
  <c r="U5184"/>
  <c r="V5184"/>
  <c r="Q5185"/>
  <c r="R5185"/>
  <c r="S5185"/>
  <c r="T5185"/>
  <c r="U5185"/>
  <c r="V5185"/>
  <c r="Q5186"/>
  <c r="R5186"/>
  <c r="S5186"/>
  <c r="T5186"/>
  <c r="U5186"/>
  <c r="V5186"/>
  <c r="Q5187"/>
  <c r="R5187"/>
  <c r="S5187"/>
  <c r="T5187"/>
  <c r="U5187"/>
  <c r="V5187"/>
  <c r="Q5188"/>
  <c r="R5188"/>
  <c r="S5188"/>
  <c r="T5188"/>
  <c r="U5188"/>
  <c r="V5188"/>
  <c r="Q5189"/>
  <c r="R5189"/>
  <c r="S5189"/>
  <c r="T5189"/>
  <c r="U5189"/>
  <c r="V5189"/>
  <c r="Q5190"/>
  <c r="R5190"/>
  <c r="S5190"/>
  <c r="T5190"/>
  <c r="U5190"/>
  <c r="V5190"/>
  <c r="Q5191"/>
  <c r="R5191"/>
  <c r="S5191"/>
  <c r="T5191"/>
  <c r="U5191"/>
  <c r="V5191"/>
  <c r="Q5192"/>
  <c r="R5192"/>
  <c r="S5192"/>
  <c r="T5192"/>
  <c r="U5192"/>
  <c r="V5192"/>
  <c r="Q5193"/>
  <c r="R5193"/>
  <c r="S5193"/>
  <c r="T5193"/>
  <c r="U5193"/>
  <c r="V5193"/>
  <c r="Q5194"/>
  <c r="R5194"/>
  <c r="S5194"/>
  <c r="T5194"/>
  <c r="U5194"/>
  <c r="V5194"/>
  <c r="Q5195"/>
  <c r="R5195"/>
  <c r="S5195"/>
  <c r="T5195"/>
  <c r="U5195"/>
  <c r="V5195"/>
  <c r="Q5196"/>
  <c r="R5196"/>
  <c r="S5196"/>
  <c r="T5196"/>
  <c r="U5196"/>
  <c r="V5196"/>
  <c r="Q5197"/>
  <c r="R5197"/>
  <c r="S5197"/>
  <c r="T5197"/>
  <c r="U5197"/>
  <c r="V5197"/>
  <c r="Q5198"/>
  <c r="R5198"/>
  <c r="S5198"/>
  <c r="T5198"/>
  <c r="U5198"/>
  <c r="V5198"/>
  <c r="Q5199"/>
  <c r="R5199"/>
  <c r="S5199"/>
  <c r="T5199"/>
  <c r="U5199"/>
  <c r="V5199"/>
  <c r="Q5200"/>
  <c r="R5200"/>
  <c r="S5200"/>
  <c r="T5200"/>
  <c r="U5200"/>
  <c r="V5200"/>
  <c r="Q5201"/>
  <c r="R5201"/>
  <c r="S5201"/>
  <c r="T5201"/>
  <c r="U5201"/>
  <c r="V5201"/>
  <c r="Q5202"/>
  <c r="R5202"/>
  <c r="S5202"/>
  <c r="T5202"/>
  <c r="U5202"/>
  <c r="V5202"/>
  <c r="Q5203"/>
  <c r="R5203"/>
  <c r="S5203"/>
  <c r="T5203"/>
  <c r="U5203"/>
  <c r="V5203"/>
  <c r="Q5204"/>
  <c r="R5204"/>
  <c r="S5204"/>
  <c r="T5204"/>
  <c r="U5204"/>
  <c r="V5204"/>
  <c r="Q5205"/>
  <c r="R5205"/>
  <c r="S5205"/>
  <c r="T5205"/>
  <c r="U5205"/>
  <c r="V5205"/>
  <c r="Q5206"/>
  <c r="R5206"/>
  <c r="S5206"/>
  <c r="T5206"/>
  <c r="U5206"/>
  <c r="V5206"/>
  <c r="Q5207"/>
  <c r="R5207"/>
  <c r="S5207"/>
  <c r="T5207"/>
  <c r="U5207"/>
  <c r="V5207"/>
  <c r="Q5208"/>
  <c r="R5208"/>
  <c r="S5208"/>
  <c r="T5208"/>
  <c r="U5208"/>
  <c r="V5208"/>
  <c r="Q5209"/>
  <c r="R5209"/>
  <c r="S5209"/>
  <c r="T5209"/>
  <c r="U5209"/>
  <c r="V5209"/>
  <c r="Q5210"/>
  <c r="R5210"/>
  <c r="S5210"/>
  <c r="T5210"/>
  <c r="U5210"/>
  <c r="V5210"/>
  <c r="Q5211"/>
  <c r="R5211"/>
  <c r="S5211"/>
  <c r="T5211"/>
  <c r="U5211"/>
  <c r="V5211"/>
  <c r="Q5212"/>
  <c r="R5212"/>
  <c r="S5212"/>
  <c r="T5212"/>
  <c r="U5212"/>
  <c r="V5212"/>
  <c r="Q5213"/>
  <c r="R5213"/>
  <c r="S5213"/>
  <c r="T5213"/>
  <c r="U5213"/>
  <c r="V5213"/>
  <c r="Q5214"/>
  <c r="R5214"/>
  <c r="S5214"/>
  <c r="T5214"/>
  <c r="U5214"/>
  <c r="V5214"/>
  <c r="Q5215"/>
  <c r="R5215"/>
  <c r="S5215"/>
  <c r="T5215"/>
  <c r="U5215"/>
  <c r="V5215"/>
  <c r="Q5216"/>
  <c r="R5216"/>
  <c r="S5216"/>
  <c r="T5216"/>
  <c r="U5216"/>
  <c r="V5216"/>
  <c r="Q5217"/>
  <c r="R5217"/>
  <c r="S5217"/>
  <c r="T5217"/>
  <c r="U5217"/>
  <c r="V5217"/>
  <c r="Q5218"/>
  <c r="R5218"/>
  <c r="S5218"/>
  <c r="T5218"/>
  <c r="U5218"/>
  <c r="V5218"/>
  <c r="Q5219"/>
  <c r="R5219"/>
  <c r="S5219"/>
  <c r="T5219"/>
  <c r="U5219"/>
  <c r="V5219"/>
  <c r="Q5220"/>
  <c r="R5220"/>
  <c r="S5220"/>
  <c r="T5220"/>
  <c r="U5220"/>
  <c r="V5220"/>
  <c r="Q5221"/>
  <c r="R5221"/>
  <c r="S5221"/>
  <c r="T5221"/>
  <c r="U5221"/>
  <c r="V5221"/>
  <c r="Q5222"/>
  <c r="R5222"/>
  <c r="S5222"/>
  <c r="T5222"/>
  <c r="U5222"/>
  <c r="V5222"/>
  <c r="Q5223"/>
  <c r="R5223"/>
  <c r="S5223"/>
  <c r="T5223"/>
  <c r="U5223"/>
  <c r="V5223"/>
  <c r="Q5224"/>
  <c r="R5224"/>
  <c r="S5224"/>
  <c r="T5224"/>
  <c r="U5224"/>
  <c r="V5224"/>
  <c r="Q5225"/>
  <c r="R5225"/>
  <c r="S5225"/>
  <c r="T5225"/>
  <c r="U5225"/>
  <c r="V5225"/>
  <c r="Q5226"/>
  <c r="R5226"/>
  <c r="S5226"/>
  <c r="T5226"/>
  <c r="U5226"/>
  <c r="V5226"/>
  <c r="Q5227"/>
  <c r="R5227"/>
  <c r="S5227"/>
  <c r="T5227"/>
  <c r="U5227"/>
  <c r="V5227"/>
  <c r="Q5228"/>
  <c r="R5228"/>
  <c r="S5228"/>
  <c r="T5228"/>
  <c r="U5228"/>
  <c r="V5228"/>
  <c r="Q5229"/>
  <c r="R5229"/>
  <c r="S5229"/>
  <c r="T5229"/>
  <c r="U5229"/>
  <c r="V5229"/>
  <c r="Q5230"/>
  <c r="R5230"/>
  <c r="S5230"/>
  <c r="T5230"/>
  <c r="U5230"/>
  <c r="V5230"/>
  <c r="Q5231"/>
  <c r="R5231"/>
  <c r="S5231"/>
  <c r="T5231"/>
  <c r="U5231"/>
  <c r="V5231"/>
  <c r="Q5232"/>
  <c r="R5232"/>
  <c r="S5232"/>
  <c r="T5232"/>
  <c r="U5232"/>
  <c r="V5232"/>
  <c r="Q5233"/>
  <c r="R5233"/>
  <c r="S5233"/>
  <c r="T5233"/>
  <c r="U5233"/>
  <c r="V5233"/>
  <c r="Q5234"/>
  <c r="R5234"/>
  <c r="S5234"/>
  <c r="T5234"/>
  <c r="U5234"/>
  <c r="V5234"/>
  <c r="Q5235"/>
  <c r="R5235"/>
  <c r="S5235"/>
  <c r="T5235"/>
  <c r="U5235"/>
  <c r="V5235"/>
  <c r="Q5236"/>
  <c r="R5236"/>
  <c r="S5236"/>
  <c r="T5236"/>
  <c r="U5236"/>
  <c r="V5236"/>
  <c r="Q5237"/>
  <c r="R5237"/>
  <c r="S5237"/>
  <c r="T5237"/>
  <c r="U5237"/>
  <c r="V5237"/>
  <c r="Q5238"/>
  <c r="R5238"/>
  <c r="S5238"/>
  <c r="T5238"/>
  <c r="U5238"/>
  <c r="V5238"/>
  <c r="Q5239"/>
  <c r="R5239"/>
  <c r="S5239"/>
  <c r="T5239"/>
  <c r="U5239"/>
  <c r="V5239"/>
  <c r="Q5240"/>
  <c r="R5240"/>
  <c r="S5240"/>
  <c r="T5240"/>
  <c r="U5240"/>
  <c r="V5240"/>
  <c r="Q5241"/>
  <c r="R5241"/>
  <c r="S5241"/>
  <c r="T5241"/>
  <c r="U5241"/>
  <c r="V5241"/>
  <c r="Q5242"/>
  <c r="R5242"/>
  <c r="S5242"/>
  <c r="T5242"/>
  <c r="U5242"/>
  <c r="V5242"/>
  <c r="Q5243"/>
  <c r="R5243"/>
  <c r="S5243"/>
  <c r="T5243"/>
  <c r="U5243"/>
  <c r="V5243"/>
  <c r="Q5244"/>
  <c r="R5244"/>
  <c r="S5244"/>
  <c r="T5244"/>
  <c r="U5244"/>
  <c r="V5244"/>
  <c r="Q5245"/>
  <c r="R5245"/>
  <c r="S5245"/>
  <c r="T5245"/>
  <c r="U5245"/>
  <c r="V5245"/>
  <c r="Q5246"/>
  <c r="R5246"/>
  <c r="S5246"/>
  <c r="T5246"/>
  <c r="U5246"/>
  <c r="V5246"/>
  <c r="Q5247"/>
  <c r="R5247"/>
  <c r="S5247"/>
  <c r="T5247"/>
  <c r="U5247"/>
  <c r="V5247"/>
  <c r="Q5248"/>
  <c r="R5248"/>
  <c r="S5248"/>
  <c r="T5248"/>
  <c r="U5248"/>
  <c r="V5248"/>
  <c r="Q5249"/>
  <c r="R5249"/>
  <c r="S5249"/>
  <c r="T5249"/>
  <c r="U5249"/>
  <c r="V5249"/>
  <c r="Q5250"/>
  <c r="R5250"/>
  <c r="S5250"/>
  <c r="T5250"/>
  <c r="U5250"/>
  <c r="V5250"/>
  <c r="Q5251"/>
  <c r="R5251"/>
  <c r="S5251"/>
  <c r="T5251"/>
  <c r="U5251"/>
  <c r="V5251"/>
  <c r="Q5252"/>
  <c r="R5252"/>
  <c r="S5252"/>
  <c r="T5252"/>
  <c r="U5252"/>
  <c r="V5252"/>
  <c r="Q5253"/>
  <c r="R5253"/>
  <c r="S5253"/>
  <c r="T5253"/>
  <c r="U5253"/>
  <c r="V5253"/>
  <c r="Q5254"/>
  <c r="R5254"/>
  <c r="S5254"/>
  <c r="T5254"/>
  <c r="U5254"/>
  <c r="V5254"/>
  <c r="Q5255"/>
  <c r="R5255"/>
  <c r="S5255"/>
  <c r="T5255"/>
  <c r="U5255"/>
  <c r="V5255"/>
  <c r="Q5256"/>
  <c r="R5256"/>
  <c r="S5256"/>
  <c r="T5256"/>
  <c r="U5256"/>
  <c r="V5256"/>
  <c r="Q5257"/>
  <c r="R5257"/>
  <c r="S5257"/>
  <c r="T5257"/>
  <c r="U5257"/>
  <c r="V5257"/>
  <c r="Q5258"/>
  <c r="R5258"/>
  <c r="S5258"/>
  <c r="T5258"/>
  <c r="U5258"/>
  <c r="V5258"/>
  <c r="Q5259"/>
  <c r="R5259"/>
  <c r="S5259"/>
  <c r="T5259"/>
  <c r="U5259"/>
  <c r="V5259"/>
  <c r="Q5260"/>
  <c r="R5260"/>
  <c r="S5260"/>
  <c r="T5260"/>
  <c r="U5260"/>
  <c r="V5260"/>
  <c r="Q5261"/>
  <c r="R5261"/>
  <c r="S5261"/>
  <c r="T5261"/>
  <c r="U5261"/>
  <c r="V5261"/>
  <c r="Q5262"/>
  <c r="R5262"/>
  <c r="S5262"/>
  <c r="T5262"/>
  <c r="U5262"/>
  <c r="V5262"/>
  <c r="Q5263"/>
  <c r="R5263"/>
  <c r="S5263"/>
  <c r="T5263"/>
  <c r="U5263"/>
  <c r="V5263"/>
  <c r="Q5264"/>
  <c r="R5264"/>
  <c r="S5264"/>
  <c r="T5264"/>
  <c r="U5264"/>
  <c r="V5264"/>
  <c r="Q5265"/>
  <c r="R5265"/>
  <c r="S5265"/>
  <c r="T5265"/>
  <c r="U5265"/>
  <c r="V5265"/>
  <c r="Q5266"/>
  <c r="R5266"/>
  <c r="S5266"/>
  <c r="T5266"/>
  <c r="U5266"/>
  <c r="V5266"/>
  <c r="Q5267"/>
  <c r="R5267"/>
  <c r="S5267"/>
  <c r="T5267"/>
  <c r="U5267"/>
  <c r="V5267"/>
  <c r="Q5268"/>
  <c r="R5268"/>
  <c r="S5268"/>
  <c r="T5268"/>
  <c r="U5268"/>
  <c r="V5268"/>
  <c r="Q5269"/>
  <c r="R5269"/>
  <c r="S5269"/>
  <c r="T5269"/>
  <c r="U5269"/>
  <c r="V5269"/>
  <c r="Q5270"/>
  <c r="R5270"/>
  <c r="S5270"/>
  <c r="T5270"/>
  <c r="U5270"/>
  <c r="V5270"/>
  <c r="Q5271"/>
  <c r="R5271"/>
  <c r="S5271"/>
  <c r="T5271"/>
  <c r="U5271"/>
  <c r="V5271"/>
  <c r="Q5272"/>
  <c r="R5272"/>
  <c r="S5272"/>
  <c r="T5272"/>
  <c r="U5272"/>
  <c r="V5272"/>
  <c r="Q5273"/>
  <c r="R5273"/>
  <c r="S5273"/>
  <c r="T5273"/>
  <c r="U5273"/>
  <c r="V5273"/>
  <c r="Q5274"/>
  <c r="R5274"/>
  <c r="S5274"/>
  <c r="T5274"/>
  <c r="U5274"/>
  <c r="V5274"/>
  <c r="Q5275"/>
  <c r="R5275"/>
  <c r="S5275"/>
  <c r="T5275"/>
  <c r="U5275"/>
  <c r="V5275"/>
  <c r="Q5276"/>
  <c r="R5276"/>
  <c r="S5276"/>
  <c r="T5276"/>
  <c r="U5276"/>
  <c r="V5276"/>
  <c r="Q5277"/>
  <c r="R5277"/>
  <c r="S5277"/>
  <c r="T5277"/>
  <c r="U5277"/>
  <c r="V5277"/>
  <c r="Q5278"/>
  <c r="R5278"/>
  <c r="S5278"/>
  <c r="T5278"/>
  <c r="U5278"/>
  <c r="V5278"/>
  <c r="Q5279"/>
  <c r="R5279"/>
  <c r="S5279"/>
  <c r="T5279"/>
  <c r="U5279"/>
  <c r="V5279"/>
  <c r="Q5280"/>
  <c r="R5280"/>
  <c r="S5280"/>
  <c r="T5280"/>
  <c r="U5280"/>
  <c r="V5280"/>
  <c r="Q5281"/>
  <c r="R5281"/>
  <c r="S5281"/>
  <c r="T5281"/>
  <c r="U5281"/>
  <c r="V5281"/>
  <c r="Q5282"/>
  <c r="R5282"/>
  <c r="S5282"/>
  <c r="T5282"/>
  <c r="U5282"/>
  <c r="V5282"/>
  <c r="Q5283"/>
  <c r="R5283"/>
  <c r="S5283"/>
  <c r="T5283"/>
  <c r="U5283"/>
  <c r="V5283"/>
  <c r="Q5284"/>
  <c r="R5284"/>
  <c r="S5284"/>
  <c r="T5284"/>
  <c r="U5284"/>
  <c r="V5284"/>
  <c r="Q5285"/>
  <c r="R5285"/>
  <c r="S5285"/>
  <c r="T5285"/>
  <c r="U5285"/>
  <c r="V5285"/>
  <c r="Q5286"/>
  <c r="R5286"/>
  <c r="S5286"/>
  <c r="T5286"/>
  <c r="U5286"/>
  <c r="V5286"/>
  <c r="Q5287"/>
  <c r="R5287"/>
  <c r="S5287"/>
  <c r="T5287"/>
  <c r="U5287"/>
  <c r="V5287"/>
  <c r="Q5288"/>
  <c r="R5288"/>
  <c r="S5288"/>
  <c r="T5288"/>
  <c r="U5288"/>
  <c r="V5288"/>
  <c r="Q5289"/>
  <c r="R5289"/>
  <c r="S5289"/>
  <c r="T5289"/>
  <c r="U5289"/>
  <c r="V5289"/>
  <c r="Q5290"/>
  <c r="R5290"/>
  <c r="S5290"/>
  <c r="T5290"/>
  <c r="U5290"/>
  <c r="V5290"/>
  <c r="Q5291"/>
  <c r="R5291"/>
  <c r="S5291"/>
  <c r="T5291"/>
  <c r="U5291"/>
  <c r="V5291"/>
  <c r="Q5292"/>
  <c r="R5292"/>
  <c r="S5292"/>
  <c r="T5292"/>
  <c r="U5292"/>
  <c r="V5292"/>
  <c r="Q5293"/>
  <c r="R5293"/>
  <c r="S5293"/>
  <c r="T5293"/>
  <c r="U5293"/>
  <c r="V5293"/>
  <c r="Q5294"/>
  <c r="R5294"/>
  <c r="S5294"/>
  <c r="T5294"/>
  <c r="U5294"/>
  <c r="V5294"/>
  <c r="Q5295"/>
  <c r="R5295"/>
  <c r="S5295"/>
  <c r="T5295"/>
  <c r="U5295"/>
  <c r="V5295"/>
  <c r="Q5296"/>
  <c r="R5296"/>
  <c r="S5296"/>
  <c r="T5296"/>
  <c r="U5296"/>
  <c r="V5296"/>
  <c r="Q5297"/>
  <c r="R5297"/>
  <c r="S5297"/>
  <c r="T5297"/>
  <c r="U5297"/>
  <c r="V5297"/>
  <c r="Q5298"/>
  <c r="R5298"/>
  <c r="S5298"/>
  <c r="T5298"/>
  <c r="U5298"/>
  <c r="V5298"/>
  <c r="Q5299"/>
  <c r="R5299"/>
  <c r="S5299"/>
  <c r="T5299"/>
  <c r="U5299"/>
  <c r="V5299"/>
  <c r="Q5300"/>
  <c r="R5300"/>
  <c r="S5300"/>
  <c r="T5300"/>
  <c r="U5300"/>
  <c r="V5300"/>
  <c r="Q5301"/>
  <c r="R5301"/>
  <c r="S5301"/>
  <c r="T5301"/>
  <c r="U5301"/>
  <c r="V5301"/>
  <c r="Q5302"/>
  <c r="R5302"/>
  <c r="S5302"/>
  <c r="T5302"/>
  <c r="U5302"/>
  <c r="V5302"/>
  <c r="Q5303"/>
  <c r="R5303"/>
  <c r="S5303"/>
  <c r="T5303"/>
  <c r="U5303"/>
  <c r="V5303"/>
  <c r="Q5304"/>
  <c r="R5304"/>
  <c r="S5304"/>
  <c r="T5304"/>
  <c r="U5304"/>
  <c r="V5304"/>
  <c r="Q5305"/>
  <c r="R5305"/>
  <c r="S5305"/>
  <c r="T5305"/>
  <c r="U5305"/>
  <c r="V5305"/>
  <c r="Q5306"/>
  <c r="R5306"/>
  <c r="S5306"/>
  <c r="T5306"/>
  <c r="U5306"/>
  <c r="V5306"/>
  <c r="Q5307"/>
  <c r="R5307"/>
  <c r="S5307"/>
  <c r="T5307"/>
  <c r="U5307"/>
  <c r="V5307"/>
  <c r="Q5308"/>
  <c r="R5308"/>
  <c r="S5308"/>
  <c r="T5308"/>
  <c r="U5308"/>
  <c r="V5308"/>
  <c r="Q5309"/>
  <c r="R5309"/>
  <c r="S5309"/>
  <c r="T5309"/>
  <c r="U5309"/>
  <c r="V5309"/>
  <c r="Q5310"/>
  <c r="R5310"/>
  <c r="S5310"/>
  <c r="T5310"/>
  <c r="U5310"/>
  <c r="V5310"/>
  <c r="Q5311"/>
  <c r="R5311"/>
  <c r="S5311"/>
  <c r="T5311"/>
  <c r="U5311"/>
  <c r="V5311"/>
  <c r="Q5312"/>
  <c r="R5312"/>
  <c r="S5312"/>
  <c r="T5312"/>
  <c r="U5312"/>
  <c r="V5312"/>
  <c r="Q5313"/>
  <c r="R5313"/>
  <c r="S5313"/>
  <c r="T5313"/>
  <c r="U5313"/>
  <c r="V5313"/>
  <c r="Q5314"/>
  <c r="R5314"/>
  <c r="S5314"/>
  <c r="T5314"/>
  <c r="U5314"/>
  <c r="V5314"/>
  <c r="Q5315"/>
  <c r="R5315"/>
  <c r="S5315"/>
  <c r="T5315"/>
  <c r="U5315"/>
  <c r="V5315"/>
  <c r="Q5316"/>
  <c r="R5316"/>
  <c r="S5316"/>
  <c r="T5316"/>
  <c r="U5316"/>
  <c r="V5316"/>
  <c r="Q5317"/>
  <c r="R5317"/>
  <c r="S5317"/>
  <c r="T5317"/>
  <c r="U5317"/>
  <c r="V5317"/>
  <c r="Q5318"/>
  <c r="R5318"/>
  <c r="S5318"/>
  <c r="T5318"/>
  <c r="U5318"/>
  <c r="V5318"/>
  <c r="Q5319"/>
  <c r="R5319"/>
  <c r="S5319"/>
  <c r="T5319"/>
  <c r="U5319"/>
  <c r="V5319"/>
  <c r="Q5320"/>
  <c r="R5320"/>
  <c r="S5320"/>
  <c r="T5320"/>
  <c r="U5320"/>
  <c r="V5320"/>
  <c r="Q5321"/>
  <c r="R5321"/>
  <c r="S5321"/>
  <c r="T5321"/>
  <c r="U5321"/>
  <c r="V5321"/>
  <c r="Q5322"/>
  <c r="R5322"/>
  <c r="S5322"/>
  <c r="T5322"/>
  <c r="U5322"/>
  <c r="V5322"/>
  <c r="Q5323"/>
  <c r="R5323"/>
  <c r="S5323"/>
  <c r="T5323"/>
  <c r="U5323"/>
  <c r="V5323"/>
  <c r="Q5324"/>
  <c r="R5324"/>
  <c r="S5324"/>
  <c r="T5324"/>
  <c r="U5324"/>
  <c r="V5324"/>
  <c r="Q5325"/>
  <c r="R5325"/>
  <c r="S5325"/>
  <c r="T5325"/>
  <c r="U5325"/>
  <c r="V5325"/>
  <c r="Q5326"/>
  <c r="R5326"/>
  <c r="S5326"/>
  <c r="T5326"/>
  <c r="U5326"/>
  <c r="V5326"/>
  <c r="Q5327"/>
  <c r="R5327"/>
  <c r="S5327"/>
  <c r="T5327"/>
  <c r="U5327"/>
  <c r="V5327"/>
  <c r="Q5328"/>
  <c r="R5328"/>
  <c r="S5328"/>
  <c r="T5328"/>
  <c r="U5328"/>
  <c r="V5328"/>
  <c r="Q5329"/>
  <c r="R5329"/>
  <c r="S5329"/>
  <c r="T5329"/>
  <c r="U5329"/>
  <c r="V5329"/>
  <c r="Q5330"/>
  <c r="R5330"/>
  <c r="S5330"/>
  <c r="T5330"/>
  <c r="U5330"/>
  <c r="V5330"/>
  <c r="Q5331"/>
  <c r="R5331"/>
  <c r="S5331"/>
  <c r="T5331"/>
  <c r="U5331"/>
  <c r="V5331"/>
  <c r="Q5332"/>
  <c r="R5332"/>
  <c r="S5332"/>
  <c r="T5332"/>
  <c r="U5332"/>
  <c r="V5332"/>
  <c r="Q5333"/>
  <c r="R5333"/>
  <c r="S5333"/>
  <c r="T5333"/>
  <c r="U5333"/>
  <c r="V5333"/>
  <c r="Q5334"/>
  <c r="R5334"/>
  <c r="S5334"/>
  <c r="T5334"/>
  <c r="U5334"/>
  <c r="V5334"/>
  <c r="Q5335"/>
  <c r="R5335"/>
  <c r="S5335"/>
  <c r="T5335"/>
  <c r="U5335"/>
  <c r="V5335"/>
  <c r="Q5336"/>
  <c r="R5336"/>
  <c r="S5336"/>
  <c r="T5336"/>
  <c r="U5336"/>
  <c r="V5336"/>
  <c r="Q5337"/>
  <c r="R5337"/>
  <c r="S5337"/>
  <c r="T5337"/>
  <c r="U5337"/>
  <c r="V5337"/>
  <c r="Q5338"/>
  <c r="R5338"/>
  <c r="S5338"/>
  <c r="T5338"/>
  <c r="U5338"/>
  <c r="V5338"/>
  <c r="Q5339"/>
  <c r="R5339"/>
  <c r="S5339"/>
  <c r="T5339"/>
  <c r="U5339"/>
  <c r="V5339"/>
  <c r="Q5340"/>
  <c r="R5340"/>
  <c r="S5340"/>
  <c r="T5340"/>
  <c r="U5340"/>
  <c r="V5340"/>
  <c r="Q5341"/>
  <c r="R5341"/>
  <c r="S5341"/>
  <c r="T5341"/>
  <c r="U5341"/>
  <c r="V5341"/>
  <c r="Q5342"/>
  <c r="R5342"/>
  <c r="S5342"/>
  <c r="T5342"/>
  <c r="U5342"/>
  <c r="V5342"/>
  <c r="Q5343"/>
  <c r="R5343"/>
  <c r="S5343"/>
  <c r="T5343"/>
  <c r="U5343"/>
  <c r="V5343"/>
  <c r="Q5344"/>
  <c r="R5344"/>
  <c r="S5344"/>
  <c r="T5344"/>
  <c r="U5344"/>
  <c r="V5344"/>
  <c r="Q5345"/>
  <c r="R5345"/>
  <c r="S5345"/>
  <c r="T5345"/>
  <c r="U5345"/>
  <c r="V5345"/>
  <c r="Q5346"/>
  <c r="R5346"/>
  <c r="S5346"/>
  <c r="T5346"/>
  <c r="U5346"/>
  <c r="V5346"/>
  <c r="Q5347"/>
  <c r="R5347"/>
  <c r="S5347"/>
  <c r="T5347"/>
  <c r="U5347"/>
  <c r="V5347"/>
  <c r="Q5348"/>
  <c r="R5348"/>
  <c r="S5348"/>
  <c r="T5348"/>
  <c r="U5348"/>
  <c r="V5348"/>
  <c r="Q5349"/>
  <c r="R5349"/>
  <c r="S5349"/>
  <c r="T5349"/>
  <c r="U5349"/>
  <c r="V5349"/>
  <c r="Q5350"/>
  <c r="R5350"/>
  <c r="S5350"/>
  <c r="T5350"/>
  <c r="U5350"/>
  <c r="V5350"/>
  <c r="Q5351"/>
  <c r="R5351"/>
  <c r="S5351"/>
  <c r="T5351"/>
  <c r="U5351"/>
  <c r="V5351"/>
  <c r="Q5352"/>
  <c r="R5352"/>
  <c r="S5352"/>
  <c r="T5352"/>
  <c r="U5352"/>
  <c r="V5352"/>
  <c r="Q5353"/>
  <c r="R5353"/>
  <c r="S5353"/>
  <c r="T5353"/>
  <c r="U5353"/>
  <c r="V5353"/>
  <c r="Q5354"/>
  <c r="R5354"/>
  <c r="S5354"/>
  <c r="T5354"/>
  <c r="U5354"/>
  <c r="V5354"/>
  <c r="Q5355"/>
  <c r="R5355"/>
  <c r="S5355"/>
  <c r="T5355"/>
  <c r="U5355"/>
  <c r="V5355"/>
  <c r="Q5356"/>
  <c r="R5356"/>
  <c r="S5356"/>
  <c r="T5356"/>
  <c r="U5356"/>
  <c r="V5356"/>
  <c r="Q5357"/>
  <c r="R5357"/>
  <c r="S5357"/>
  <c r="T5357"/>
  <c r="U5357"/>
  <c r="V5357"/>
  <c r="Q5358"/>
  <c r="R5358"/>
  <c r="S5358"/>
  <c r="T5358"/>
  <c r="U5358"/>
  <c r="V5358"/>
  <c r="Q5359"/>
  <c r="R5359"/>
  <c r="S5359"/>
  <c r="T5359"/>
  <c r="U5359"/>
  <c r="V5359"/>
  <c r="Q5360"/>
  <c r="R5360"/>
  <c r="S5360"/>
  <c r="T5360"/>
  <c r="U5360"/>
  <c r="V5360"/>
  <c r="Q5361"/>
  <c r="R5361"/>
  <c r="S5361"/>
  <c r="T5361"/>
  <c r="U5361"/>
  <c r="V5361"/>
  <c r="Q5362"/>
  <c r="R5362"/>
  <c r="S5362"/>
  <c r="T5362"/>
  <c r="U5362"/>
  <c r="V5362"/>
  <c r="Q5363"/>
  <c r="R5363"/>
  <c r="S5363"/>
  <c r="T5363"/>
  <c r="U5363"/>
  <c r="V5363"/>
  <c r="Q5364"/>
  <c r="R5364"/>
  <c r="S5364"/>
  <c r="T5364"/>
  <c r="U5364"/>
  <c r="V5364"/>
  <c r="Q5365"/>
  <c r="R5365"/>
  <c r="S5365"/>
  <c r="T5365"/>
  <c r="U5365"/>
  <c r="V5365"/>
  <c r="Q5366"/>
  <c r="R5366"/>
  <c r="S5366"/>
  <c r="T5366"/>
  <c r="U5366"/>
  <c r="V5366"/>
  <c r="Q5367"/>
  <c r="R5367"/>
  <c r="S5367"/>
  <c r="T5367"/>
  <c r="U5367"/>
  <c r="V5367"/>
  <c r="Q5368"/>
  <c r="R5368"/>
  <c r="S5368"/>
  <c r="T5368"/>
  <c r="U5368"/>
  <c r="V5368"/>
  <c r="Q5369"/>
  <c r="R5369"/>
  <c r="S5369"/>
  <c r="T5369"/>
  <c r="U5369"/>
  <c r="V5369"/>
  <c r="Q5370"/>
  <c r="R5370"/>
  <c r="S5370"/>
  <c r="T5370"/>
  <c r="U5370"/>
  <c r="V5370"/>
  <c r="Q5371"/>
  <c r="R5371"/>
  <c r="S5371"/>
  <c r="T5371"/>
  <c r="U5371"/>
  <c r="V5371"/>
  <c r="Q5372"/>
  <c r="R5372"/>
  <c r="S5372"/>
  <c r="T5372"/>
  <c r="U5372"/>
  <c r="V5372"/>
  <c r="Q5373"/>
  <c r="R5373"/>
  <c r="S5373"/>
  <c r="T5373"/>
  <c r="U5373"/>
  <c r="V5373"/>
  <c r="Q5374"/>
  <c r="R5374"/>
  <c r="S5374"/>
  <c r="T5374"/>
  <c r="U5374"/>
  <c r="V5374"/>
  <c r="Q5375"/>
  <c r="R5375"/>
  <c r="S5375"/>
  <c r="T5375"/>
  <c r="U5375"/>
  <c r="V5375"/>
  <c r="Q5376"/>
  <c r="R5376"/>
  <c r="S5376"/>
  <c r="T5376"/>
  <c r="U5376"/>
  <c r="V5376"/>
  <c r="Q5377"/>
  <c r="R5377"/>
  <c r="S5377"/>
  <c r="T5377"/>
  <c r="U5377"/>
  <c r="V5377"/>
  <c r="Q5378"/>
  <c r="R5378"/>
  <c r="S5378"/>
  <c r="T5378"/>
  <c r="U5378"/>
  <c r="V5378"/>
  <c r="Q5379"/>
  <c r="R5379"/>
  <c r="S5379"/>
  <c r="T5379"/>
  <c r="U5379"/>
  <c r="V5379"/>
  <c r="Q5380"/>
  <c r="R5380"/>
  <c r="S5380"/>
  <c r="T5380"/>
  <c r="U5380"/>
  <c r="V5380"/>
  <c r="Q5381"/>
  <c r="R5381"/>
  <c r="S5381"/>
  <c r="T5381"/>
  <c r="U5381"/>
  <c r="V5381"/>
  <c r="Q5382"/>
  <c r="R5382"/>
  <c r="S5382"/>
  <c r="T5382"/>
  <c r="U5382"/>
  <c r="V5382"/>
  <c r="Q5383"/>
  <c r="R5383"/>
  <c r="S5383"/>
  <c r="T5383"/>
  <c r="U5383"/>
  <c r="V5383"/>
  <c r="Q5384"/>
  <c r="R5384"/>
  <c r="S5384"/>
  <c r="T5384"/>
  <c r="U5384"/>
  <c r="V5384"/>
  <c r="Q5385"/>
  <c r="R5385"/>
  <c r="S5385"/>
  <c r="T5385"/>
  <c r="U5385"/>
  <c r="V5385"/>
  <c r="Q5386"/>
  <c r="R5386"/>
  <c r="S5386"/>
  <c r="T5386"/>
  <c r="U5386"/>
  <c r="V5386"/>
  <c r="Q5387"/>
  <c r="R5387"/>
  <c r="S5387"/>
  <c r="T5387"/>
  <c r="U5387"/>
  <c r="V5387"/>
  <c r="Q5388"/>
  <c r="R5388"/>
  <c r="S5388"/>
  <c r="T5388"/>
  <c r="U5388"/>
  <c r="V5388"/>
  <c r="Q5389"/>
  <c r="R5389"/>
  <c r="S5389"/>
  <c r="T5389"/>
  <c r="U5389"/>
  <c r="V5389"/>
  <c r="Q5390"/>
  <c r="R5390"/>
  <c r="S5390"/>
  <c r="T5390"/>
  <c r="U5390"/>
  <c r="V5390"/>
  <c r="Q5391"/>
  <c r="R5391"/>
  <c r="S5391"/>
  <c r="T5391"/>
  <c r="U5391"/>
  <c r="V5391"/>
  <c r="Q5392"/>
  <c r="R5392"/>
  <c r="S5392"/>
  <c r="T5392"/>
  <c r="U5392"/>
  <c r="V5392"/>
  <c r="Q5393"/>
  <c r="R5393"/>
  <c r="S5393"/>
  <c r="T5393"/>
  <c r="U5393"/>
  <c r="V5393"/>
  <c r="Q5394"/>
  <c r="R5394"/>
  <c r="S5394"/>
  <c r="T5394"/>
  <c r="U5394"/>
  <c r="V5394"/>
  <c r="Q5395"/>
  <c r="R5395"/>
  <c r="S5395"/>
  <c r="T5395"/>
  <c r="U5395"/>
  <c r="V5395"/>
  <c r="Q5396"/>
  <c r="R5396"/>
  <c r="S5396"/>
  <c r="T5396"/>
  <c r="U5396"/>
  <c r="V5396"/>
  <c r="Q5397"/>
  <c r="R5397"/>
  <c r="S5397"/>
  <c r="T5397"/>
  <c r="U5397"/>
  <c r="V5397"/>
  <c r="Q5398"/>
  <c r="R5398"/>
  <c r="S5398"/>
  <c r="T5398"/>
  <c r="U5398"/>
  <c r="V5398"/>
  <c r="Q5399"/>
  <c r="R5399"/>
  <c r="S5399"/>
  <c r="T5399"/>
  <c r="U5399"/>
  <c r="V5399"/>
  <c r="Q5400"/>
  <c r="R5400"/>
  <c r="S5400"/>
  <c r="T5400"/>
  <c r="U5400"/>
  <c r="V5400"/>
  <c r="Q5401"/>
  <c r="R5401"/>
  <c r="S5401"/>
  <c r="T5401"/>
  <c r="U5401"/>
  <c r="V5401"/>
  <c r="Q5402"/>
  <c r="R5402"/>
  <c r="S5402"/>
  <c r="T5402"/>
  <c r="U5402"/>
  <c r="V5402"/>
  <c r="Q5403"/>
  <c r="R5403"/>
  <c r="S5403"/>
  <c r="T5403"/>
  <c r="U5403"/>
  <c r="V5403"/>
  <c r="Q5404"/>
  <c r="R5404"/>
  <c r="S5404"/>
  <c r="T5404"/>
  <c r="U5404"/>
  <c r="V5404"/>
  <c r="Q5405"/>
  <c r="R5405"/>
  <c r="S5405"/>
  <c r="T5405"/>
  <c r="U5405"/>
  <c r="V5405"/>
  <c r="Q5406"/>
  <c r="R5406"/>
  <c r="S5406"/>
  <c r="T5406"/>
  <c r="U5406"/>
  <c r="V5406"/>
  <c r="Q5407"/>
  <c r="R5407"/>
  <c r="S5407"/>
  <c r="T5407"/>
  <c r="U5407"/>
  <c r="V5407"/>
  <c r="Q5408"/>
  <c r="R5408"/>
  <c r="S5408"/>
  <c r="T5408"/>
  <c r="U5408"/>
  <c r="V5408"/>
  <c r="Q5409"/>
  <c r="R5409"/>
  <c r="S5409"/>
  <c r="T5409"/>
  <c r="U5409"/>
  <c r="V5409"/>
  <c r="Q5410"/>
  <c r="R5410"/>
  <c r="S5410"/>
  <c r="T5410"/>
  <c r="U5410"/>
  <c r="V5410"/>
  <c r="Q5411"/>
  <c r="R5411"/>
  <c r="S5411"/>
  <c r="T5411"/>
  <c r="U5411"/>
  <c r="V5411"/>
  <c r="Q5412"/>
  <c r="R5412"/>
  <c r="S5412"/>
  <c r="T5412"/>
  <c r="U5412"/>
  <c r="V5412"/>
  <c r="Q5413"/>
  <c r="R5413"/>
  <c r="S5413"/>
  <c r="T5413"/>
  <c r="U5413"/>
  <c r="V5413"/>
  <c r="Q5414"/>
  <c r="R5414"/>
  <c r="S5414"/>
  <c r="T5414"/>
  <c r="U5414"/>
  <c r="V5414"/>
  <c r="Q5415"/>
  <c r="R5415"/>
  <c r="S5415"/>
  <c r="T5415"/>
  <c r="U5415"/>
  <c r="V5415"/>
  <c r="Q5416"/>
  <c r="R5416"/>
  <c r="S5416"/>
  <c r="T5416"/>
  <c r="U5416"/>
  <c r="V5416"/>
  <c r="Q5417"/>
  <c r="R5417"/>
  <c r="S5417"/>
  <c r="T5417"/>
  <c r="U5417"/>
  <c r="V5417"/>
  <c r="Q5418"/>
  <c r="R5418"/>
  <c r="S5418"/>
  <c r="T5418"/>
  <c r="U5418"/>
  <c r="V5418"/>
  <c r="Q5419"/>
  <c r="R5419"/>
  <c r="S5419"/>
  <c r="T5419"/>
  <c r="U5419"/>
  <c r="V5419"/>
  <c r="Q5420"/>
  <c r="R5420"/>
  <c r="S5420"/>
  <c r="T5420"/>
  <c r="U5420"/>
  <c r="V5420"/>
  <c r="Q5421"/>
  <c r="R5421"/>
  <c r="S5421"/>
  <c r="T5421"/>
  <c r="U5421"/>
  <c r="V5421"/>
  <c r="Q5422"/>
  <c r="R5422"/>
  <c r="S5422"/>
  <c r="T5422"/>
  <c r="U5422"/>
  <c r="V5422"/>
  <c r="Q5423"/>
  <c r="R5423"/>
  <c r="S5423"/>
  <c r="T5423"/>
  <c r="U5423"/>
  <c r="V5423"/>
  <c r="Q5424"/>
  <c r="R5424"/>
  <c r="S5424"/>
  <c r="T5424"/>
  <c r="U5424"/>
  <c r="V5424"/>
  <c r="Q5425"/>
  <c r="R5425"/>
  <c r="S5425"/>
  <c r="T5425"/>
  <c r="U5425"/>
  <c r="V5425"/>
  <c r="Q5426"/>
  <c r="R5426"/>
  <c r="S5426"/>
  <c r="T5426"/>
  <c r="U5426"/>
  <c r="V5426"/>
  <c r="Q5427"/>
  <c r="R5427"/>
  <c r="S5427"/>
  <c r="T5427"/>
  <c r="U5427"/>
  <c r="V5427"/>
  <c r="Q5428"/>
  <c r="R5428"/>
  <c r="S5428"/>
  <c r="T5428"/>
  <c r="U5428"/>
  <c r="V5428"/>
  <c r="Q5429"/>
  <c r="R5429"/>
  <c r="S5429"/>
  <c r="T5429"/>
  <c r="U5429"/>
  <c r="V5429"/>
  <c r="Q5430"/>
  <c r="R5430"/>
  <c r="S5430"/>
  <c r="T5430"/>
  <c r="U5430"/>
  <c r="V5430"/>
  <c r="Q5431"/>
  <c r="R5431"/>
  <c r="S5431"/>
  <c r="T5431"/>
  <c r="U5431"/>
  <c r="V5431"/>
  <c r="Q5432"/>
  <c r="R5432"/>
  <c r="S5432"/>
  <c r="T5432"/>
  <c r="U5432"/>
  <c r="V5432"/>
  <c r="Q5433"/>
  <c r="R5433"/>
  <c r="S5433"/>
  <c r="T5433"/>
  <c r="U5433"/>
  <c r="V5433"/>
  <c r="Q5434"/>
  <c r="R5434"/>
  <c r="S5434"/>
  <c r="T5434"/>
  <c r="U5434"/>
  <c r="V5434"/>
  <c r="Q5435"/>
  <c r="R5435"/>
  <c r="S5435"/>
  <c r="T5435"/>
  <c r="U5435"/>
  <c r="V5435"/>
  <c r="Q5436"/>
  <c r="R5436"/>
  <c r="S5436"/>
  <c r="T5436"/>
  <c r="U5436"/>
  <c r="V5436"/>
  <c r="Q5437"/>
  <c r="R5437"/>
  <c r="S5437"/>
  <c r="T5437"/>
  <c r="U5437"/>
  <c r="V5437"/>
  <c r="Q5438"/>
  <c r="R5438"/>
  <c r="S5438"/>
  <c r="T5438"/>
  <c r="U5438"/>
  <c r="V5438"/>
  <c r="Q5439"/>
  <c r="R5439"/>
  <c r="S5439"/>
  <c r="T5439"/>
  <c r="U5439"/>
  <c r="V5439"/>
  <c r="Q5440"/>
  <c r="R5440"/>
  <c r="S5440"/>
  <c r="T5440"/>
  <c r="U5440"/>
  <c r="V5440"/>
  <c r="Q5441"/>
  <c r="R5441"/>
  <c r="S5441"/>
  <c r="T5441"/>
  <c r="U5441"/>
  <c r="V5441"/>
  <c r="Q5442"/>
  <c r="R5442"/>
  <c r="S5442"/>
  <c r="T5442"/>
  <c r="U5442"/>
  <c r="V5442"/>
  <c r="Q5443"/>
  <c r="R5443"/>
  <c r="S5443"/>
  <c r="T5443"/>
  <c r="U5443"/>
  <c r="V5443"/>
  <c r="Q5444"/>
  <c r="R5444"/>
  <c r="S5444"/>
  <c r="T5444"/>
  <c r="U5444"/>
  <c r="V5444"/>
  <c r="Q5445"/>
  <c r="R5445"/>
  <c r="S5445"/>
  <c r="T5445"/>
  <c r="U5445"/>
  <c r="V5445"/>
  <c r="Q5446"/>
  <c r="R5446"/>
  <c r="S5446"/>
  <c r="T5446"/>
  <c r="U5446"/>
  <c r="V5446"/>
  <c r="Q5447"/>
  <c r="R5447"/>
  <c r="S5447"/>
  <c r="T5447"/>
  <c r="U5447"/>
  <c r="V5447"/>
  <c r="Q5448"/>
  <c r="R5448"/>
  <c r="S5448"/>
  <c r="T5448"/>
  <c r="U5448"/>
  <c r="V5448"/>
  <c r="Q5449"/>
  <c r="R5449"/>
  <c r="S5449"/>
  <c r="T5449"/>
  <c r="U5449"/>
  <c r="V5449"/>
  <c r="Q5450"/>
  <c r="R5450"/>
  <c r="S5450"/>
  <c r="T5450"/>
  <c r="U5450"/>
  <c r="V5450"/>
  <c r="Q5451"/>
  <c r="R5451"/>
  <c r="S5451"/>
  <c r="T5451"/>
  <c r="U5451"/>
  <c r="V5451"/>
  <c r="Q5452"/>
  <c r="R5452"/>
  <c r="S5452"/>
  <c r="T5452"/>
  <c r="U5452"/>
  <c r="V5452"/>
  <c r="Q5453"/>
  <c r="R5453"/>
  <c r="S5453"/>
  <c r="T5453"/>
  <c r="U5453"/>
  <c r="V5453"/>
  <c r="Q5454"/>
  <c r="R5454"/>
  <c r="S5454"/>
  <c r="T5454"/>
  <c r="U5454"/>
  <c r="V5454"/>
  <c r="Q5455"/>
  <c r="R5455"/>
  <c r="S5455"/>
  <c r="T5455"/>
  <c r="U5455"/>
  <c r="V5455"/>
  <c r="Q5456"/>
  <c r="R5456"/>
  <c r="S5456"/>
  <c r="T5456"/>
  <c r="U5456"/>
  <c r="V5456"/>
  <c r="Q5457"/>
  <c r="R5457"/>
  <c r="S5457"/>
  <c r="T5457"/>
  <c r="U5457"/>
  <c r="V5457"/>
  <c r="Q5458"/>
  <c r="R5458"/>
  <c r="S5458"/>
  <c r="T5458"/>
  <c r="U5458"/>
  <c r="V5458"/>
  <c r="Q5459"/>
  <c r="R5459"/>
  <c r="S5459"/>
  <c r="T5459"/>
  <c r="U5459"/>
  <c r="V5459"/>
  <c r="Q5460"/>
  <c r="R5460"/>
  <c r="S5460"/>
  <c r="T5460"/>
  <c r="U5460"/>
  <c r="V5460"/>
  <c r="Q5461"/>
  <c r="R5461"/>
  <c r="S5461"/>
  <c r="T5461"/>
  <c r="U5461"/>
  <c r="V5461"/>
  <c r="Q5462"/>
  <c r="R5462"/>
  <c r="S5462"/>
  <c r="T5462"/>
  <c r="U5462"/>
  <c r="V5462"/>
  <c r="Q5463"/>
  <c r="R5463"/>
  <c r="S5463"/>
  <c r="T5463"/>
  <c r="U5463"/>
  <c r="V5463"/>
  <c r="Q5464"/>
  <c r="R5464"/>
  <c r="S5464"/>
  <c r="T5464"/>
  <c r="U5464"/>
  <c r="V5464"/>
  <c r="Q5465"/>
  <c r="R5465"/>
  <c r="S5465"/>
  <c r="T5465"/>
  <c r="U5465"/>
  <c r="V5465"/>
  <c r="Q5466"/>
  <c r="R5466"/>
  <c r="S5466"/>
  <c r="T5466"/>
  <c r="U5466"/>
  <c r="V5466"/>
  <c r="Q5467"/>
  <c r="R5467"/>
  <c r="S5467"/>
  <c r="T5467"/>
  <c r="U5467"/>
  <c r="V5467"/>
  <c r="Q5468"/>
  <c r="R5468"/>
  <c r="S5468"/>
  <c r="T5468"/>
  <c r="U5468"/>
  <c r="V5468"/>
  <c r="Q5469"/>
  <c r="R5469"/>
  <c r="S5469"/>
  <c r="T5469"/>
  <c r="U5469"/>
  <c r="V5469"/>
  <c r="Q5470"/>
  <c r="R5470"/>
  <c r="S5470"/>
  <c r="T5470"/>
  <c r="U5470"/>
  <c r="V5470"/>
  <c r="Q5471"/>
  <c r="R5471"/>
  <c r="S5471"/>
  <c r="T5471"/>
  <c r="U5471"/>
  <c r="V5471"/>
  <c r="Q5472"/>
  <c r="R5472"/>
  <c r="S5472"/>
  <c r="T5472"/>
  <c r="U5472"/>
  <c r="V5472"/>
  <c r="Q5473"/>
  <c r="R5473"/>
  <c r="S5473"/>
  <c r="T5473"/>
  <c r="U5473"/>
  <c r="V5473"/>
  <c r="Q5474"/>
  <c r="R5474"/>
  <c r="S5474"/>
  <c r="T5474"/>
  <c r="U5474"/>
  <c r="V5474"/>
  <c r="Q5475"/>
  <c r="R5475"/>
  <c r="S5475"/>
  <c r="T5475"/>
  <c r="U5475"/>
  <c r="V5475"/>
  <c r="Q5476"/>
  <c r="R5476"/>
  <c r="S5476"/>
  <c r="T5476"/>
  <c r="U5476"/>
  <c r="V5476"/>
  <c r="Q5477"/>
  <c r="R5477"/>
  <c r="S5477"/>
  <c r="T5477"/>
  <c r="U5477"/>
  <c r="V5477"/>
  <c r="Q5478"/>
  <c r="R5478"/>
  <c r="S5478"/>
  <c r="T5478"/>
  <c r="U5478"/>
  <c r="V5478"/>
  <c r="Q5479"/>
  <c r="R5479"/>
  <c r="S5479"/>
  <c r="T5479"/>
  <c r="U5479"/>
  <c r="V5479"/>
  <c r="Q5480"/>
  <c r="R5480"/>
  <c r="S5480"/>
  <c r="T5480"/>
  <c r="U5480"/>
  <c r="V5480"/>
  <c r="Q5481"/>
  <c r="R5481"/>
  <c r="S5481"/>
  <c r="T5481"/>
  <c r="U5481"/>
  <c r="V5481"/>
  <c r="Q5482"/>
  <c r="R5482"/>
  <c r="S5482"/>
  <c r="T5482"/>
  <c r="U5482"/>
  <c r="V5482"/>
  <c r="Q5483"/>
  <c r="R5483"/>
  <c r="S5483"/>
  <c r="T5483"/>
  <c r="U5483"/>
  <c r="V5483"/>
  <c r="Q5484"/>
  <c r="R5484"/>
  <c r="S5484"/>
  <c r="T5484"/>
  <c r="U5484"/>
  <c r="V5484"/>
  <c r="Q5485"/>
  <c r="R5485"/>
  <c r="S5485"/>
  <c r="T5485"/>
  <c r="U5485"/>
  <c r="V5485"/>
  <c r="Q5486"/>
  <c r="R5486"/>
  <c r="S5486"/>
  <c r="T5486"/>
  <c r="U5486"/>
  <c r="V5486"/>
  <c r="Q5487"/>
  <c r="R5487"/>
  <c r="S5487"/>
  <c r="T5487"/>
  <c r="U5487"/>
  <c r="V5487"/>
  <c r="Q5488"/>
  <c r="R5488"/>
  <c r="S5488"/>
  <c r="T5488"/>
  <c r="U5488"/>
  <c r="V5488"/>
  <c r="Q5489"/>
  <c r="R5489"/>
  <c r="S5489"/>
  <c r="T5489"/>
  <c r="U5489"/>
  <c r="V5489"/>
  <c r="Q5490"/>
  <c r="R5490"/>
  <c r="S5490"/>
  <c r="T5490"/>
  <c r="U5490"/>
  <c r="V5490"/>
  <c r="Q5491"/>
  <c r="R5491"/>
  <c r="S5491"/>
  <c r="T5491"/>
  <c r="U5491"/>
  <c r="V5491"/>
  <c r="Q5492"/>
  <c r="R5492"/>
  <c r="S5492"/>
  <c r="T5492"/>
  <c r="U5492"/>
  <c r="V5492"/>
  <c r="Q5493"/>
  <c r="R5493"/>
  <c r="S5493"/>
  <c r="T5493"/>
  <c r="U5493"/>
  <c r="V5493"/>
  <c r="Q5494"/>
  <c r="R5494"/>
  <c r="S5494"/>
  <c r="T5494"/>
  <c r="U5494"/>
  <c r="V5494"/>
  <c r="Q5495"/>
  <c r="R5495"/>
  <c r="S5495"/>
  <c r="T5495"/>
  <c r="U5495"/>
  <c r="V5495"/>
  <c r="Q5496"/>
  <c r="R5496"/>
  <c r="S5496"/>
  <c r="T5496"/>
  <c r="U5496"/>
  <c r="V5496"/>
  <c r="Q5497"/>
  <c r="R5497"/>
  <c r="S5497"/>
  <c r="T5497"/>
  <c r="U5497"/>
  <c r="V5497"/>
  <c r="Q5498"/>
  <c r="R5498"/>
  <c r="S5498"/>
  <c r="T5498"/>
  <c r="U5498"/>
  <c r="V5498"/>
  <c r="Q5499"/>
  <c r="R5499"/>
  <c r="S5499"/>
  <c r="T5499"/>
  <c r="U5499"/>
  <c r="V5499"/>
  <c r="Q5500"/>
  <c r="R5500"/>
  <c r="S5500"/>
  <c r="T5500"/>
  <c r="U5500"/>
  <c r="V5500"/>
  <c r="Q5501"/>
  <c r="R5501"/>
  <c r="S5501"/>
  <c r="T5501"/>
  <c r="U5501"/>
  <c r="V5501"/>
  <c r="Q5502"/>
  <c r="R5502"/>
  <c r="S5502"/>
  <c r="T5502"/>
  <c r="U5502"/>
  <c r="V5502"/>
  <c r="Q5503"/>
  <c r="R5503"/>
  <c r="S5503"/>
  <c r="T5503"/>
  <c r="U5503"/>
  <c r="V5503"/>
  <c r="Q5504"/>
  <c r="R5504"/>
  <c r="S5504"/>
  <c r="T5504"/>
  <c r="U5504"/>
  <c r="V5504"/>
  <c r="Q5505"/>
  <c r="R5505"/>
  <c r="S5505"/>
  <c r="T5505"/>
  <c r="U5505"/>
  <c r="V5505"/>
  <c r="Q5506"/>
  <c r="R5506"/>
  <c r="S5506"/>
  <c r="T5506"/>
  <c r="U5506"/>
  <c r="V5506"/>
  <c r="Q5507"/>
  <c r="R5507"/>
  <c r="S5507"/>
  <c r="T5507"/>
  <c r="U5507"/>
  <c r="V5507"/>
  <c r="Q5508"/>
  <c r="R5508"/>
  <c r="S5508"/>
  <c r="T5508"/>
  <c r="U5508"/>
  <c r="V5508"/>
  <c r="Q5509"/>
  <c r="R5509"/>
  <c r="S5509"/>
  <c r="T5509"/>
  <c r="U5509"/>
  <c r="V5509"/>
  <c r="Q5510"/>
  <c r="R5510"/>
  <c r="S5510"/>
  <c r="T5510"/>
  <c r="U5510"/>
  <c r="V5510"/>
  <c r="Q5511"/>
  <c r="R5511"/>
  <c r="S5511"/>
  <c r="T5511"/>
  <c r="U5511"/>
  <c r="V5511"/>
  <c r="Q5512"/>
  <c r="R5512"/>
  <c r="S5512"/>
  <c r="T5512"/>
  <c r="U5512"/>
  <c r="V5512"/>
  <c r="Q5513"/>
  <c r="R5513"/>
  <c r="S5513"/>
  <c r="T5513"/>
  <c r="U5513"/>
  <c r="V5513"/>
  <c r="Q5514"/>
  <c r="R5514"/>
  <c r="S5514"/>
  <c r="T5514"/>
  <c r="U5514"/>
  <c r="V5514"/>
  <c r="Q5515"/>
  <c r="R5515"/>
  <c r="S5515"/>
  <c r="T5515"/>
  <c r="U5515"/>
  <c r="V5515"/>
  <c r="Q5516"/>
  <c r="R5516"/>
  <c r="S5516"/>
  <c r="T5516"/>
  <c r="U5516"/>
  <c r="V5516"/>
  <c r="Q5517"/>
  <c r="R5517"/>
  <c r="S5517"/>
  <c r="T5517"/>
  <c r="U5517"/>
  <c r="V5517"/>
  <c r="Q5518"/>
  <c r="R5518"/>
  <c r="S5518"/>
  <c r="T5518"/>
  <c r="U5518"/>
  <c r="V5518"/>
  <c r="Q5519"/>
  <c r="R5519"/>
  <c r="S5519"/>
  <c r="T5519"/>
  <c r="U5519"/>
  <c r="V5519"/>
  <c r="Q5520"/>
  <c r="R5520"/>
  <c r="S5520"/>
  <c r="T5520"/>
  <c r="U5520"/>
  <c r="V5520"/>
  <c r="Q5521"/>
  <c r="R5521"/>
  <c r="S5521"/>
  <c r="T5521"/>
  <c r="U5521"/>
  <c r="V5521"/>
  <c r="Q5522"/>
  <c r="R5522"/>
  <c r="S5522"/>
  <c r="T5522"/>
  <c r="U5522"/>
  <c r="V5522"/>
  <c r="Q5523"/>
  <c r="R5523"/>
  <c r="S5523"/>
  <c r="T5523"/>
  <c r="U5523"/>
  <c r="V5523"/>
  <c r="Q5524"/>
  <c r="R5524"/>
  <c r="S5524"/>
  <c r="T5524"/>
  <c r="U5524"/>
  <c r="V5524"/>
  <c r="Q5525"/>
  <c r="R5525"/>
  <c r="S5525"/>
  <c r="T5525"/>
  <c r="U5525"/>
  <c r="V5525"/>
  <c r="Q5526"/>
  <c r="R5526"/>
  <c r="S5526"/>
  <c r="T5526"/>
  <c r="U5526"/>
  <c r="V5526"/>
  <c r="Q5527"/>
  <c r="R5527"/>
  <c r="S5527"/>
  <c r="T5527"/>
  <c r="U5527"/>
  <c r="V5527"/>
  <c r="Q5528"/>
  <c r="R5528"/>
  <c r="S5528"/>
  <c r="T5528"/>
  <c r="U5528"/>
  <c r="V5528"/>
  <c r="Q5529"/>
  <c r="R5529"/>
  <c r="S5529"/>
  <c r="T5529"/>
  <c r="U5529"/>
  <c r="V5529"/>
  <c r="Q5530"/>
  <c r="R5530"/>
  <c r="S5530"/>
  <c r="T5530"/>
  <c r="U5530"/>
  <c r="V5530"/>
  <c r="Q5531"/>
  <c r="R5531"/>
  <c r="S5531"/>
  <c r="T5531"/>
  <c r="U5531"/>
  <c r="V5531"/>
  <c r="Q5532"/>
  <c r="R5532"/>
  <c r="S5532"/>
  <c r="T5532"/>
  <c r="U5532"/>
  <c r="V5532"/>
  <c r="Q5533"/>
  <c r="R5533"/>
  <c r="S5533"/>
  <c r="T5533"/>
  <c r="U5533"/>
  <c r="V5533"/>
  <c r="Q5534"/>
  <c r="R5534"/>
  <c r="S5534"/>
  <c r="T5534"/>
  <c r="U5534"/>
  <c r="V5534"/>
  <c r="Q5535"/>
  <c r="R5535"/>
  <c r="S5535"/>
  <c r="T5535"/>
  <c r="U5535"/>
  <c r="V5535"/>
  <c r="Q5536"/>
  <c r="R5536"/>
  <c r="S5536"/>
  <c r="T5536"/>
  <c r="U5536"/>
  <c r="V5536"/>
  <c r="Q5537"/>
  <c r="R5537"/>
  <c r="S5537"/>
  <c r="T5537"/>
  <c r="U5537"/>
  <c r="V5537"/>
  <c r="Q5538"/>
  <c r="R5538"/>
  <c r="S5538"/>
  <c r="T5538"/>
  <c r="U5538"/>
  <c r="V5538"/>
  <c r="Q5539"/>
  <c r="R5539"/>
  <c r="S5539"/>
  <c r="T5539"/>
  <c r="U5539"/>
  <c r="V5539"/>
  <c r="Q5540"/>
  <c r="R5540"/>
  <c r="S5540"/>
  <c r="T5540"/>
  <c r="U5540"/>
  <c r="V5540"/>
  <c r="Q5541"/>
  <c r="R5541"/>
  <c r="S5541"/>
  <c r="T5541"/>
  <c r="U5541"/>
  <c r="V5541"/>
  <c r="Q5542"/>
  <c r="R5542"/>
  <c r="S5542"/>
  <c r="T5542"/>
  <c r="U5542"/>
  <c r="V5542"/>
  <c r="Q5543"/>
  <c r="R5543"/>
  <c r="S5543"/>
  <c r="T5543"/>
  <c r="U5543"/>
  <c r="V5543"/>
  <c r="Q5544"/>
  <c r="R5544"/>
  <c r="S5544"/>
  <c r="T5544"/>
  <c r="U5544"/>
  <c r="V5544"/>
  <c r="Q5545"/>
  <c r="R5545"/>
  <c r="S5545"/>
  <c r="T5545"/>
  <c r="U5545"/>
  <c r="V5545"/>
  <c r="Q5546"/>
  <c r="R5546"/>
  <c r="S5546"/>
  <c r="T5546"/>
  <c r="U5546"/>
  <c r="V5546"/>
  <c r="Q5547"/>
  <c r="R5547"/>
  <c r="S5547"/>
  <c r="T5547"/>
  <c r="U5547"/>
  <c r="V5547"/>
  <c r="Q5548"/>
  <c r="R5548"/>
  <c r="S5548"/>
  <c r="T5548"/>
  <c r="U5548"/>
  <c r="V5548"/>
  <c r="Q5549"/>
  <c r="R5549"/>
  <c r="S5549"/>
  <c r="T5549"/>
  <c r="U5549"/>
  <c r="V5549"/>
  <c r="Q5550"/>
  <c r="R5550"/>
  <c r="S5550"/>
  <c r="T5550"/>
  <c r="U5550"/>
  <c r="V5550"/>
  <c r="Q5551"/>
  <c r="R5551"/>
  <c r="S5551"/>
  <c r="T5551"/>
  <c r="U5551"/>
  <c r="V5551"/>
  <c r="Q5552"/>
  <c r="R5552"/>
  <c r="S5552"/>
  <c r="T5552"/>
  <c r="U5552"/>
  <c r="V5552"/>
  <c r="Q5553"/>
  <c r="R5553"/>
  <c r="S5553"/>
  <c r="T5553"/>
  <c r="U5553"/>
  <c r="V5553"/>
  <c r="Q5554"/>
  <c r="R5554"/>
  <c r="S5554"/>
  <c r="T5554"/>
  <c r="U5554"/>
  <c r="V5554"/>
  <c r="Q5555"/>
  <c r="R5555"/>
  <c r="S5555"/>
  <c r="T5555"/>
  <c r="U5555"/>
  <c r="V5555"/>
  <c r="Q5556"/>
  <c r="R5556"/>
  <c r="S5556"/>
  <c r="T5556"/>
  <c r="U5556"/>
  <c r="V5556"/>
  <c r="Q5557"/>
  <c r="R5557"/>
  <c r="S5557"/>
  <c r="T5557"/>
  <c r="U5557"/>
  <c r="V5557"/>
  <c r="Q5558"/>
  <c r="R5558"/>
  <c r="S5558"/>
  <c r="T5558"/>
  <c r="U5558"/>
  <c r="V5558"/>
  <c r="Q5559"/>
  <c r="R5559"/>
  <c r="S5559"/>
  <c r="T5559"/>
  <c r="U5559"/>
  <c r="V5559"/>
  <c r="Q5560"/>
  <c r="R5560"/>
  <c r="S5560"/>
  <c r="T5560"/>
  <c r="U5560"/>
  <c r="V5560"/>
  <c r="Q5561"/>
  <c r="R5561"/>
  <c r="S5561"/>
  <c r="T5561"/>
  <c r="U5561"/>
  <c r="V5561"/>
  <c r="Q5562"/>
  <c r="R5562"/>
  <c r="S5562"/>
  <c r="T5562"/>
  <c r="U5562"/>
  <c r="V5562"/>
  <c r="Q5563"/>
  <c r="R5563"/>
  <c r="S5563"/>
  <c r="T5563"/>
  <c r="U5563"/>
  <c r="V5563"/>
  <c r="Q5564"/>
  <c r="R5564"/>
  <c r="S5564"/>
  <c r="T5564"/>
  <c r="U5564"/>
  <c r="V5564"/>
  <c r="Q5565"/>
  <c r="R5565"/>
  <c r="S5565"/>
  <c r="T5565"/>
  <c r="U5565"/>
  <c r="V5565"/>
  <c r="Q5566"/>
  <c r="R5566"/>
  <c r="S5566"/>
  <c r="T5566"/>
  <c r="U5566"/>
  <c r="V5566"/>
  <c r="Q5567"/>
  <c r="R5567"/>
  <c r="S5567"/>
  <c r="T5567"/>
  <c r="U5567"/>
  <c r="V5567"/>
  <c r="Q5568"/>
  <c r="R5568"/>
  <c r="S5568"/>
  <c r="T5568"/>
  <c r="U5568"/>
  <c r="V5568"/>
  <c r="Q5569"/>
  <c r="R5569"/>
  <c r="S5569"/>
  <c r="T5569"/>
  <c r="U5569"/>
  <c r="V5569"/>
  <c r="Q5570"/>
  <c r="R5570"/>
  <c r="S5570"/>
  <c r="T5570"/>
  <c r="U5570"/>
  <c r="V5570"/>
  <c r="Q5571"/>
  <c r="R5571"/>
  <c r="S5571"/>
  <c r="T5571"/>
  <c r="U5571"/>
  <c r="V5571"/>
  <c r="Q5572"/>
  <c r="R5572"/>
  <c r="S5572"/>
  <c r="T5572"/>
  <c r="U5572"/>
  <c r="V5572"/>
  <c r="Q5573"/>
  <c r="R5573"/>
  <c r="S5573"/>
  <c r="T5573"/>
  <c r="U5573"/>
  <c r="V5573"/>
  <c r="Q5574"/>
  <c r="R5574"/>
  <c r="S5574"/>
  <c r="T5574"/>
  <c r="U5574"/>
  <c r="V5574"/>
  <c r="Q5575"/>
  <c r="R5575"/>
  <c r="S5575"/>
  <c r="T5575"/>
  <c r="U5575"/>
  <c r="V5575"/>
  <c r="Q5576"/>
  <c r="R5576"/>
  <c r="S5576"/>
  <c r="T5576"/>
  <c r="U5576"/>
  <c r="V5576"/>
  <c r="Q5577"/>
  <c r="R5577"/>
  <c r="S5577"/>
  <c r="T5577"/>
  <c r="U5577"/>
  <c r="V5577"/>
  <c r="Q5578"/>
  <c r="R5578"/>
  <c r="S5578"/>
  <c r="T5578"/>
  <c r="U5578"/>
  <c r="V5578"/>
  <c r="Q5579"/>
  <c r="R5579"/>
  <c r="S5579"/>
  <c r="T5579"/>
  <c r="U5579"/>
  <c r="V5579"/>
  <c r="Q5580"/>
  <c r="R5580"/>
  <c r="S5580"/>
  <c r="T5580"/>
  <c r="U5580"/>
  <c r="V5580"/>
  <c r="Q5581"/>
  <c r="R5581"/>
  <c r="S5581"/>
  <c r="T5581"/>
  <c r="U5581"/>
  <c r="V5581"/>
  <c r="Q5582"/>
  <c r="R5582"/>
  <c r="S5582"/>
  <c r="T5582"/>
  <c r="U5582"/>
  <c r="V5582"/>
  <c r="Q5583"/>
  <c r="R5583"/>
  <c r="S5583"/>
  <c r="T5583"/>
  <c r="U5583"/>
  <c r="V5583"/>
  <c r="Q5584"/>
  <c r="R5584"/>
  <c r="S5584"/>
  <c r="T5584"/>
  <c r="U5584"/>
  <c r="V5584"/>
  <c r="Q5585"/>
  <c r="R5585"/>
  <c r="S5585"/>
  <c r="T5585"/>
  <c r="U5585"/>
  <c r="V5585"/>
  <c r="Q5586"/>
  <c r="R5586"/>
  <c r="S5586"/>
  <c r="T5586"/>
  <c r="U5586"/>
  <c r="V5586"/>
  <c r="Q5587"/>
  <c r="R5587"/>
  <c r="S5587"/>
  <c r="T5587"/>
  <c r="U5587"/>
  <c r="V5587"/>
  <c r="Q5588"/>
  <c r="R5588"/>
  <c r="S5588"/>
  <c r="T5588"/>
  <c r="U5588"/>
  <c r="V5588"/>
  <c r="Q5589"/>
  <c r="R5589"/>
  <c r="S5589"/>
  <c r="T5589"/>
  <c r="U5589"/>
  <c r="V5589"/>
  <c r="Q5590"/>
  <c r="R5590"/>
  <c r="S5590"/>
  <c r="T5590"/>
  <c r="U5590"/>
  <c r="V5590"/>
  <c r="Q5591"/>
  <c r="R5591"/>
  <c r="S5591"/>
  <c r="T5591"/>
  <c r="U5591"/>
  <c r="V5591"/>
  <c r="Q5592"/>
  <c r="R5592"/>
  <c r="S5592"/>
  <c r="T5592"/>
  <c r="U5592"/>
  <c r="V5592"/>
  <c r="Q5593"/>
  <c r="R5593"/>
  <c r="S5593"/>
  <c r="T5593"/>
  <c r="U5593"/>
  <c r="V5593"/>
  <c r="Q5594"/>
  <c r="R5594"/>
  <c r="S5594"/>
  <c r="T5594"/>
  <c r="U5594"/>
  <c r="V5594"/>
  <c r="Q5595"/>
  <c r="R5595"/>
  <c r="S5595"/>
  <c r="T5595"/>
  <c r="U5595"/>
  <c r="V5595"/>
  <c r="Q5596"/>
  <c r="R5596"/>
  <c r="S5596"/>
  <c r="T5596"/>
  <c r="U5596"/>
  <c r="V5596"/>
  <c r="Q5597"/>
  <c r="R5597"/>
  <c r="S5597"/>
  <c r="T5597"/>
  <c r="U5597"/>
  <c r="V5597"/>
  <c r="Q5598"/>
  <c r="R5598"/>
  <c r="S5598"/>
  <c r="T5598"/>
  <c r="U5598"/>
  <c r="V5598"/>
  <c r="Q5599"/>
  <c r="R5599"/>
  <c r="S5599"/>
  <c r="T5599"/>
  <c r="U5599"/>
  <c r="V5599"/>
  <c r="Q5600"/>
  <c r="R5600"/>
  <c r="S5600"/>
  <c r="T5600"/>
  <c r="U5600"/>
  <c r="V5600"/>
  <c r="Q5601"/>
  <c r="R5601"/>
  <c r="S5601"/>
  <c r="T5601"/>
  <c r="U5601"/>
  <c r="V5601"/>
  <c r="Q5602"/>
  <c r="R5602"/>
  <c r="S5602"/>
  <c r="T5602"/>
  <c r="U5602"/>
  <c r="V5602"/>
  <c r="Q5603"/>
  <c r="R5603"/>
  <c r="S5603"/>
  <c r="T5603"/>
  <c r="U5603"/>
  <c r="V5603"/>
  <c r="Q5604"/>
  <c r="R5604"/>
  <c r="S5604"/>
  <c r="T5604"/>
  <c r="U5604"/>
  <c r="V5604"/>
  <c r="Q5605"/>
  <c r="R5605"/>
  <c r="S5605"/>
  <c r="T5605"/>
  <c r="U5605"/>
  <c r="V5605"/>
  <c r="Q5606"/>
  <c r="R5606"/>
  <c r="S5606"/>
  <c r="T5606"/>
  <c r="U5606"/>
  <c r="V5606"/>
  <c r="Q5607"/>
  <c r="R5607"/>
  <c r="S5607"/>
  <c r="T5607"/>
  <c r="U5607"/>
  <c r="V5607"/>
  <c r="Q5608"/>
  <c r="R5608"/>
  <c r="S5608"/>
  <c r="T5608"/>
  <c r="U5608"/>
  <c r="V5608"/>
  <c r="Q5609"/>
  <c r="R5609"/>
  <c r="S5609"/>
  <c r="T5609"/>
  <c r="U5609"/>
  <c r="V5609"/>
  <c r="Q5610"/>
  <c r="R5610"/>
  <c r="S5610"/>
  <c r="T5610"/>
  <c r="U5610"/>
  <c r="V5610"/>
  <c r="Q5611"/>
  <c r="R5611"/>
  <c r="S5611"/>
  <c r="T5611"/>
  <c r="U5611"/>
  <c r="V5611"/>
  <c r="Q5612"/>
  <c r="R5612"/>
  <c r="S5612"/>
  <c r="T5612"/>
  <c r="U5612"/>
  <c r="V5612"/>
  <c r="Q5613"/>
  <c r="R5613"/>
  <c r="S5613"/>
  <c r="T5613"/>
  <c r="U5613"/>
  <c r="V5613"/>
  <c r="Q5614"/>
  <c r="R5614"/>
  <c r="S5614"/>
  <c r="T5614"/>
  <c r="U5614"/>
  <c r="V5614"/>
  <c r="Q5615"/>
  <c r="R5615"/>
  <c r="S5615"/>
  <c r="T5615"/>
  <c r="U5615"/>
  <c r="V5615"/>
  <c r="Q5616"/>
  <c r="R5616"/>
  <c r="S5616"/>
  <c r="T5616"/>
  <c r="U5616"/>
  <c r="V5616"/>
  <c r="Q5617"/>
  <c r="R5617"/>
  <c r="S5617"/>
  <c r="T5617"/>
  <c r="U5617"/>
  <c r="V5617"/>
  <c r="Q5618"/>
  <c r="R5618"/>
  <c r="S5618"/>
  <c r="T5618"/>
  <c r="U5618"/>
  <c r="V5618"/>
  <c r="Q5619"/>
  <c r="R5619"/>
  <c r="S5619"/>
  <c r="T5619"/>
  <c r="U5619"/>
  <c r="V5619"/>
  <c r="Q5620"/>
  <c r="R5620"/>
  <c r="S5620"/>
  <c r="T5620"/>
  <c r="U5620"/>
  <c r="V5620"/>
  <c r="Q5621"/>
  <c r="R5621"/>
  <c r="S5621"/>
  <c r="T5621"/>
  <c r="U5621"/>
  <c r="V5621"/>
  <c r="Q5622"/>
  <c r="R5622"/>
  <c r="S5622"/>
  <c r="T5622"/>
  <c r="U5622"/>
  <c r="V5622"/>
  <c r="Q5623"/>
  <c r="R5623"/>
  <c r="S5623"/>
  <c r="T5623"/>
  <c r="U5623"/>
  <c r="V5623"/>
  <c r="Q5624"/>
  <c r="R5624"/>
  <c r="S5624"/>
  <c r="T5624"/>
  <c r="U5624"/>
  <c r="V5624"/>
  <c r="Q5625"/>
  <c r="R5625"/>
  <c r="S5625"/>
  <c r="T5625"/>
  <c r="U5625"/>
  <c r="V5625"/>
  <c r="Q5626"/>
  <c r="R5626"/>
  <c r="S5626"/>
  <c r="T5626"/>
  <c r="U5626"/>
  <c r="V5626"/>
  <c r="Q5627"/>
  <c r="R5627"/>
  <c r="S5627"/>
  <c r="T5627"/>
  <c r="U5627"/>
  <c r="V5627"/>
  <c r="Q5628"/>
  <c r="R5628"/>
  <c r="S5628"/>
  <c r="T5628"/>
  <c r="U5628"/>
  <c r="V5628"/>
  <c r="Q5629"/>
  <c r="R5629"/>
  <c r="S5629"/>
  <c r="T5629"/>
  <c r="U5629"/>
  <c r="V5629"/>
  <c r="Q5630"/>
  <c r="R5630"/>
  <c r="S5630"/>
  <c r="T5630"/>
  <c r="U5630"/>
  <c r="V5630"/>
  <c r="Q5631"/>
  <c r="R5631"/>
  <c r="S5631"/>
  <c r="T5631"/>
  <c r="U5631"/>
  <c r="V5631"/>
  <c r="Q5632"/>
  <c r="R5632"/>
  <c r="S5632"/>
  <c r="T5632"/>
  <c r="U5632"/>
  <c r="V5632"/>
  <c r="Q5633"/>
  <c r="R5633"/>
  <c r="S5633"/>
  <c r="T5633"/>
  <c r="U5633"/>
  <c r="V5633"/>
  <c r="Q5634"/>
  <c r="R5634"/>
  <c r="S5634"/>
  <c r="T5634"/>
  <c r="U5634"/>
  <c r="V5634"/>
  <c r="Q5635"/>
  <c r="R5635"/>
  <c r="S5635"/>
  <c r="T5635"/>
  <c r="U5635"/>
  <c r="V5635"/>
  <c r="Q5636"/>
  <c r="R5636"/>
  <c r="S5636"/>
  <c r="T5636"/>
  <c r="U5636"/>
  <c r="V5636"/>
  <c r="Q5637"/>
  <c r="R5637"/>
  <c r="S5637"/>
  <c r="T5637"/>
  <c r="U5637"/>
  <c r="V5637"/>
  <c r="Q5638"/>
  <c r="R5638"/>
  <c r="S5638"/>
  <c r="T5638"/>
  <c r="U5638"/>
  <c r="V5638"/>
  <c r="Q5639"/>
  <c r="R5639"/>
  <c r="S5639"/>
  <c r="T5639"/>
  <c r="U5639"/>
  <c r="V5639"/>
  <c r="Q5640"/>
  <c r="R5640"/>
  <c r="S5640"/>
  <c r="T5640"/>
  <c r="U5640"/>
  <c r="V5640"/>
  <c r="Q5641"/>
  <c r="R5641"/>
  <c r="S5641"/>
  <c r="T5641"/>
  <c r="U5641"/>
  <c r="V5641"/>
  <c r="Q5642"/>
  <c r="R5642"/>
  <c r="S5642"/>
  <c r="T5642"/>
  <c r="U5642"/>
  <c r="V5642"/>
  <c r="Q5643"/>
  <c r="R5643"/>
  <c r="S5643"/>
  <c r="T5643"/>
  <c r="U5643"/>
  <c r="V5643"/>
  <c r="Q5644"/>
  <c r="R5644"/>
  <c r="S5644"/>
  <c r="T5644"/>
  <c r="U5644"/>
  <c r="V5644"/>
  <c r="Q5645"/>
  <c r="R5645"/>
  <c r="S5645"/>
  <c r="T5645"/>
  <c r="U5645"/>
  <c r="V5645"/>
  <c r="Q5646"/>
  <c r="R5646"/>
  <c r="S5646"/>
  <c r="T5646"/>
  <c r="U5646"/>
  <c r="V5646"/>
  <c r="Q5647"/>
  <c r="R5647"/>
  <c r="S5647"/>
  <c r="T5647"/>
  <c r="U5647"/>
  <c r="V5647"/>
  <c r="Q5648"/>
  <c r="R5648"/>
  <c r="S5648"/>
  <c r="T5648"/>
  <c r="U5648"/>
  <c r="V5648"/>
  <c r="Q5649"/>
  <c r="R5649"/>
  <c r="S5649"/>
  <c r="T5649"/>
  <c r="U5649"/>
  <c r="V5649"/>
  <c r="Q5650"/>
  <c r="R5650"/>
  <c r="S5650"/>
  <c r="T5650"/>
  <c r="U5650"/>
  <c r="V5650"/>
  <c r="Q5651"/>
  <c r="R5651"/>
  <c r="S5651"/>
  <c r="T5651"/>
  <c r="U5651"/>
  <c r="V5651"/>
  <c r="Q5652"/>
  <c r="R5652"/>
  <c r="S5652"/>
  <c r="T5652"/>
  <c r="U5652"/>
  <c r="V5652"/>
  <c r="Q5653"/>
  <c r="R5653"/>
  <c r="S5653"/>
  <c r="T5653"/>
  <c r="U5653"/>
  <c r="V5653"/>
  <c r="Q5654"/>
  <c r="R5654"/>
  <c r="S5654"/>
  <c r="T5654"/>
  <c r="U5654"/>
  <c r="V5654"/>
  <c r="Q5655"/>
  <c r="R5655"/>
  <c r="S5655"/>
  <c r="T5655"/>
  <c r="U5655"/>
  <c r="V5655"/>
  <c r="Q5656"/>
  <c r="R5656"/>
  <c r="S5656"/>
  <c r="T5656"/>
  <c r="U5656"/>
  <c r="V5656"/>
  <c r="Q5657"/>
  <c r="R5657"/>
  <c r="S5657"/>
  <c r="T5657"/>
  <c r="U5657"/>
  <c r="V5657"/>
  <c r="Q5658"/>
  <c r="R5658"/>
  <c r="S5658"/>
  <c r="T5658"/>
  <c r="U5658"/>
  <c r="V5658"/>
  <c r="Q5659"/>
  <c r="R5659"/>
  <c r="S5659"/>
  <c r="T5659"/>
  <c r="U5659"/>
  <c r="V5659"/>
  <c r="Q5660"/>
  <c r="R5660"/>
  <c r="S5660"/>
  <c r="T5660"/>
  <c r="U5660"/>
  <c r="V5660"/>
  <c r="Q5661"/>
  <c r="R5661"/>
  <c r="S5661"/>
  <c r="T5661"/>
  <c r="U5661"/>
  <c r="V5661"/>
  <c r="Q5662"/>
  <c r="R5662"/>
  <c r="S5662"/>
  <c r="T5662"/>
  <c r="U5662"/>
  <c r="V5662"/>
  <c r="Q5663"/>
  <c r="R5663"/>
  <c r="S5663"/>
  <c r="T5663"/>
  <c r="U5663"/>
  <c r="V5663"/>
  <c r="Q5664"/>
  <c r="R5664"/>
  <c r="S5664"/>
  <c r="T5664"/>
  <c r="U5664"/>
  <c r="V5664"/>
  <c r="Q5665"/>
  <c r="R5665"/>
  <c r="S5665"/>
  <c r="T5665"/>
  <c r="U5665"/>
  <c r="V5665"/>
  <c r="Q5666"/>
  <c r="R5666"/>
  <c r="S5666"/>
  <c r="T5666"/>
  <c r="U5666"/>
  <c r="V5666"/>
  <c r="Q5667"/>
  <c r="R5667"/>
  <c r="S5667"/>
  <c r="T5667"/>
  <c r="U5667"/>
  <c r="V5667"/>
  <c r="Q5668"/>
  <c r="R5668"/>
  <c r="S5668"/>
  <c r="T5668"/>
  <c r="U5668"/>
  <c r="V5668"/>
  <c r="Q5669"/>
  <c r="R5669"/>
  <c r="S5669"/>
  <c r="T5669"/>
  <c r="U5669"/>
  <c r="V5669"/>
  <c r="Q5670"/>
  <c r="R5670"/>
  <c r="S5670"/>
  <c r="T5670"/>
  <c r="U5670"/>
  <c r="V5670"/>
  <c r="Q5671"/>
  <c r="R5671"/>
  <c r="S5671"/>
  <c r="T5671"/>
  <c r="U5671"/>
  <c r="V5671"/>
  <c r="Q5672"/>
  <c r="R5672"/>
  <c r="S5672"/>
  <c r="T5672"/>
  <c r="U5672"/>
  <c r="V5672"/>
  <c r="Q5673"/>
  <c r="R5673"/>
  <c r="S5673"/>
  <c r="T5673"/>
  <c r="U5673"/>
  <c r="V5673"/>
  <c r="Q5674"/>
  <c r="R5674"/>
  <c r="S5674"/>
  <c r="T5674"/>
  <c r="U5674"/>
  <c r="V5674"/>
  <c r="Q5675"/>
  <c r="R5675"/>
  <c r="S5675"/>
  <c r="T5675"/>
  <c r="U5675"/>
  <c r="V5675"/>
  <c r="Q5676"/>
  <c r="R5676"/>
  <c r="S5676"/>
  <c r="T5676"/>
  <c r="U5676"/>
  <c r="V5676"/>
  <c r="Q5677"/>
  <c r="R5677"/>
  <c r="S5677"/>
  <c r="T5677"/>
  <c r="U5677"/>
  <c r="V5677"/>
  <c r="Q5678"/>
  <c r="R5678"/>
  <c r="S5678"/>
  <c r="T5678"/>
  <c r="U5678"/>
  <c r="V5678"/>
  <c r="Q5679"/>
  <c r="R5679"/>
  <c r="S5679"/>
  <c r="T5679"/>
  <c r="U5679"/>
  <c r="V5679"/>
  <c r="Q5680"/>
  <c r="R5680"/>
  <c r="S5680"/>
  <c r="T5680"/>
  <c r="U5680"/>
  <c r="V5680"/>
  <c r="Q5681"/>
  <c r="R5681"/>
  <c r="S5681"/>
  <c r="T5681"/>
  <c r="U5681"/>
  <c r="V5681"/>
  <c r="Q5682"/>
  <c r="R5682"/>
  <c r="S5682"/>
  <c r="T5682"/>
  <c r="U5682"/>
  <c r="V5682"/>
  <c r="Q5683"/>
  <c r="R5683"/>
  <c r="S5683"/>
  <c r="T5683"/>
  <c r="U5683"/>
  <c r="V5683"/>
  <c r="Q5684"/>
  <c r="R5684"/>
  <c r="S5684"/>
  <c r="T5684"/>
  <c r="U5684"/>
  <c r="V5684"/>
  <c r="Q5685"/>
  <c r="R5685"/>
  <c r="S5685"/>
  <c r="T5685"/>
  <c r="U5685"/>
  <c r="V5685"/>
  <c r="Q5686"/>
  <c r="R5686"/>
  <c r="S5686"/>
  <c r="T5686"/>
  <c r="U5686"/>
  <c r="V5686"/>
  <c r="Q5687"/>
  <c r="R5687"/>
  <c r="S5687"/>
  <c r="T5687"/>
  <c r="U5687"/>
  <c r="V5687"/>
  <c r="Q5688"/>
  <c r="R5688"/>
  <c r="S5688"/>
  <c r="T5688"/>
  <c r="U5688"/>
  <c r="V5688"/>
  <c r="Q5689"/>
  <c r="R5689"/>
  <c r="S5689"/>
  <c r="T5689"/>
  <c r="U5689"/>
  <c r="V5689"/>
  <c r="Q5690"/>
  <c r="R5690"/>
  <c r="S5690"/>
  <c r="T5690"/>
  <c r="U5690"/>
  <c r="V5690"/>
  <c r="Q5691"/>
  <c r="R5691"/>
  <c r="S5691"/>
  <c r="T5691"/>
  <c r="U5691"/>
  <c r="V5691"/>
  <c r="Q5692"/>
  <c r="R5692"/>
  <c r="S5692"/>
  <c r="T5692"/>
  <c r="U5692"/>
  <c r="V5692"/>
  <c r="Q5693"/>
  <c r="R5693"/>
  <c r="S5693"/>
  <c r="T5693"/>
  <c r="U5693"/>
  <c r="V5693"/>
  <c r="Q5694"/>
  <c r="R5694"/>
  <c r="S5694"/>
  <c r="T5694"/>
  <c r="U5694"/>
  <c r="V5694"/>
  <c r="Q5695"/>
  <c r="R5695"/>
  <c r="S5695"/>
  <c r="T5695"/>
  <c r="U5695"/>
  <c r="V5695"/>
  <c r="Q5696"/>
  <c r="R5696"/>
  <c r="S5696"/>
  <c r="T5696"/>
  <c r="U5696"/>
  <c r="V5696"/>
  <c r="Q5697"/>
  <c r="R5697"/>
  <c r="S5697"/>
  <c r="T5697"/>
  <c r="U5697"/>
  <c r="V5697"/>
  <c r="Q5698"/>
  <c r="R5698"/>
  <c r="S5698"/>
  <c r="T5698"/>
  <c r="U5698"/>
  <c r="V5698"/>
  <c r="Q5699"/>
  <c r="R5699"/>
  <c r="S5699"/>
  <c r="T5699"/>
  <c r="U5699"/>
  <c r="V5699"/>
  <c r="Q5700"/>
  <c r="R5700"/>
  <c r="S5700"/>
  <c r="T5700"/>
  <c r="U5700"/>
  <c r="V5700"/>
  <c r="Q5701"/>
  <c r="R5701"/>
  <c r="S5701"/>
  <c r="T5701"/>
  <c r="U5701"/>
  <c r="V5701"/>
  <c r="Q5702"/>
  <c r="R5702"/>
  <c r="S5702"/>
  <c r="T5702"/>
  <c r="U5702"/>
  <c r="V5702"/>
  <c r="Q5703"/>
  <c r="R5703"/>
  <c r="S5703"/>
  <c r="T5703"/>
  <c r="U5703"/>
  <c r="V5703"/>
  <c r="Q5704"/>
  <c r="R5704"/>
  <c r="S5704"/>
  <c r="T5704"/>
  <c r="U5704"/>
  <c r="V5704"/>
  <c r="Q5705"/>
  <c r="R5705"/>
  <c r="S5705"/>
  <c r="T5705"/>
  <c r="U5705"/>
  <c r="V5705"/>
  <c r="Q5706"/>
  <c r="R5706"/>
  <c r="S5706"/>
  <c r="T5706"/>
  <c r="U5706"/>
  <c r="V5706"/>
  <c r="Q5707"/>
  <c r="R5707"/>
  <c r="S5707"/>
  <c r="T5707"/>
  <c r="U5707"/>
  <c r="V5707"/>
  <c r="Q5708"/>
  <c r="R5708"/>
  <c r="S5708"/>
  <c r="T5708"/>
  <c r="U5708"/>
  <c r="V5708"/>
  <c r="Q5709"/>
  <c r="R5709"/>
  <c r="S5709"/>
  <c r="T5709"/>
  <c r="U5709"/>
  <c r="V5709"/>
  <c r="Q5710"/>
  <c r="R5710"/>
  <c r="S5710"/>
  <c r="T5710"/>
  <c r="U5710"/>
  <c r="V5710"/>
  <c r="Q5711"/>
  <c r="R5711"/>
  <c r="S5711"/>
  <c r="T5711"/>
  <c r="U5711"/>
  <c r="V5711"/>
  <c r="Q5712"/>
  <c r="R5712"/>
  <c r="S5712"/>
  <c r="T5712"/>
  <c r="U5712"/>
  <c r="V5712"/>
  <c r="Q5713"/>
  <c r="R5713"/>
  <c r="S5713"/>
  <c r="T5713"/>
  <c r="U5713"/>
  <c r="V5713"/>
  <c r="Q5714"/>
  <c r="R5714"/>
  <c r="S5714"/>
  <c r="T5714"/>
  <c r="U5714"/>
  <c r="V5714"/>
  <c r="Q5715"/>
  <c r="R5715"/>
  <c r="S5715"/>
  <c r="T5715"/>
  <c r="U5715"/>
  <c r="V5715"/>
  <c r="Q5716"/>
  <c r="R5716"/>
  <c r="S5716"/>
  <c r="T5716"/>
  <c r="U5716"/>
  <c r="V5716"/>
  <c r="Q5717"/>
  <c r="R5717"/>
  <c r="S5717"/>
  <c r="T5717"/>
  <c r="U5717"/>
  <c r="V5717"/>
  <c r="Q5718"/>
  <c r="R5718"/>
  <c r="S5718"/>
  <c r="T5718"/>
  <c r="U5718"/>
  <c r="V5718"/>
  <c r="Q5719"/>
  <c r="R5719"/>
  <c r="S5719"/>
  <c r="T5719"/>
  <c r="U5719"/>
  <c r="V5719"/>
  <c r="Q5720"/>
  <c r="R5720"/>
  <c r="S5720"/>
  <c r="T5720"/>
  <c r="U5720"/>
  <c r="V5720"/>
  <c r="Q5721"/>
  <c r="R5721"/>
  <c r="S5721"/>
  <c r="T5721"/>
  <c r="U5721"/>
  <c r="V5721"/>
  <c r="Q5722"/>
  <c r="R5722"/>
  <c r="S5722"/>
  <c r="T5722"/>
  <c r="U5722"/>
  <c r="V5722"/>
  <c r="Q5723"/>
  <c r="R5723"/>
  <c r="S5723"/>
  <c r="T5723"/>
  <c r="U5723"/>
  <c r="V5723"/>
  <c r="Q5724"/>
  <c r="R5724"/>
  <c r="S5724"/>
  <c r="T5724"/>
  <c r="U5724"/>
  <c r="V5724"/>
  <c r="Q5725"/>
  <c r="R5725"/>
  <c r="S5725"/>
  <c r="T5725"/>
  <c r="U5725"/>
  <c r="V5725"/>
  <c r="Q5726"/>
  <c r="R5726"/>
  <c r="S5726"/>
  <c r="T5726"/>
  <c r="U5726"/>
  <c r="V5726"/>
  <c r="Q5727"/>
  <c r="R5727"/>
  <c r="S5727"/>
  <c r="T5727"/>
  <c r="U5727"/>
  <c r="V5727"/>
  <c r="Q5728"/>
  <c r="R5728"/>
  <c r="S5728"/>
  <c r="T5728"/>
  <c r="U5728"/>
  <c r="V5728"/>
  <c r="Q5729"/>
  <c r="R5729"/>
  <c r="S5729"/>
  <c r="T5729"/>
  <c r="U5729"/>
  <c r="V5729"/>
  <c r="Q5730"/>
  <c r="R5730"/>
  <c r="S5730"/>
  <c r="T5730"/>
  <c r="U5730"/>
  <c r="V5730"/>
  <c r="Q5731"/>
  <c r="R5731"/>
  <c r="S5731"/>
  <c r="T5731"/>
  <c r="U5731"/>
  <c r="V5731"/>
  <c r="Q5732"/>
  <c r="R5732"/>
  <c r="S5732"/>
  <c r="T5732"/>
  <c r="U5732"/>
  <c r="V5732"/>
  <c r="Q5733"/>
  <c r="R5733"/>
  <c r="S5733"/>
  <c r="T5733"/>
  <c r="U5733"/>
  <c r="V5733"/>
  <c r="Q5734"/>
  <c r="R5734"/>
  <c r="S5734"/>
  <c r="T5734"/>
  <c r="U5734"/>
  <c r="V5734"/>
  <c r="Q5735"/>
  <c r="R5735"/>
  <c r="S5735"/>
  <c r="T5735"/>
  <c r="U5735"/>
  <c r="V5735"/>
  <c r="Q5736"/>
  <c r="R5736"/>
  <c r="S5736"/>
  <c r="T5736"/>
  <c r="U5736"/>
  <c r="V5736"/>
  <c r="Q5737"/>
  <c r="R5737"/>
  <c r="S5737"/>
  <c r="T5737"/>
  <c r="U5737"/>
  <c r="V5737"/>
  <c r="Q5738"/>
  <c r="R5738"/>
  <c r="S5738"/>
  <c r="T5738"/>
  <c r="U5738"/>
  <c r="V5738"/>
  <c r="Q5739"/>
  <c r="R5739"/>
  <c r="S5739"/>
  <c r="T5739"/>
  <c r="U5739"/>
  <c r="V5739"/>
  <c r="Q5740"/>
  <c r="R5740"/>
  <c r="S5740"/>
  <c r="T5740"/>
  <c r="U5740"/>
  <c r="V5740"/>
  <c r="Q5741"/>
  <c r="R5741"/>
  <c r="S5741"/>
  <c r="T5741"/>
  <c r="U5741"/>
  <c r="V5741"/>
  <c r="Q5742"/>
  <c r="R5742"/>
  <c r="S5742"/>
  <c r="T5742"/>
  <c r="U5742"/>
  <c r="V5742"/>
  <c r="Q5743"/>
  <c r="R5743"/>
  <c r="S5743"/>
  <c r="T5743"/>
  <c r="U5743"/>
  <c r="V5743"/>
  <c r="Q5744"/>
  <c r="R5744"/>
  <c r="S5744"/>
  <c r="T5744"/>
  <c r="U5744"/>
  <c r="V5744"/>
  <c r="Q5745"/>
  <c r="R5745"/>
  <c r="S5745"/>
  <c r="T5745"/>
  <c r="U5745"/>
  <c r="V5745"/>
  <c r="Q5746"/>
  <c r="R5746"/>
  <c r="S5746"/>
  <c r="T5746"/>
  <c r="U5746"/>
  <c r="V5746"/>
  <c r="Q5747"/>
  <c r="R5747"/>
  <c r="S5747"/>
  <c r="T5747"/>
  <c r="U5747"/>
  <c r="V5747"/>
  <c r="Q5748"/>
  <c r="R5748"/>
  <c r="S5748"/>
  <c r="T5748"/>
  <c r="U5748"/>
  <c r="V5748"/>
  <c r="Q5749"/>
  <c r="R5749"/>
  <c r="S5749"/>
  <c r="T5749"/>
  <c r="U5749"/>
  <c r="V5749"/>
  <c r="Q5750"/>
  <c r="R5750"/>
  <c r="S5750"/>
  <c r="T5750"/>
  <c r="U5750"/>
  <c r="V5750"/>
  <c r="Q5751"/>
  <c r="R5751"/>
  <c r="S5751"/>
  <c r="T5751"/>
  <c r="U5751"/>
  <c r="V5751"/>
  <c r="Q5752"/>
  <c r="R5752"/>
  <c r="S5752"/>
  <c r="T5752"/>
  <c r="U5752"/>
  <c r="V5752"/>
  <c r="Q5753"/>
  <c r="R5753"/>
  <c r="S5753"/>
  <c r="T5753"/>
  <c r="U5753"/>
  <c r="V5753"/>
  <c r="Q5754"/>
  <c r="R5754"/>
  <c r="S5754"/>
  <c r="T5754"/>
  <c r="U5754"/>
  <c r="V5754"/>
  <c r="Q5755"/>
  <c r="R5755"/>
  <c r="S5755"/>
  <c r="T5755"/>
  <c r="U5755"/>
  <c r="V5755"/>
  <c r="Q5756"/>
  <c r="R5756"/>
  <c r="S5756"/>
  <c r="T5756"/>
  <c r="U5756"/>
  <c r="V5756"/>
  <c r="Q5757"/>
  <c r="R5757"/>
  <c r="S5757"/>
  <c r="T5757"/>
  <c r="U5757"/>
  <c r="V5757"/>
  <c r="Q5758"/>
  <c r="R5758"/>
  <c r="S5758"/>
  <c r="T5758"/>
  <c r="U5758"/>
  <c r="V5758"/>
  <c r="Q5759"/>
  <c r="R5759"/>
  <c r="S5759"/>
  <c r="T5759"/>
  <c r="U5759"/>
  <c r="V5759"/>
  <c r="Q5760"/>
  <c r="R5760"/>
  <c r="S5760"/>
  <c r="T5760"/>
  <c r="U5760"/>
  <c r="V5760"/>
  <c r="Q5761"/>
  <c r="R5761"/>
  <c r="S5761"/>
  <c r="T5761"/>
  <c r="U5761"/>
  <c r="V5761"/>
  <c r="Q5762"/>
  <c r="R5762"/>
  <c r="S5762"/>
  <c r="T5762"/>
  <c r="U5762"/>
  <c r="V5762"/>
  <c r="Q5763"/>
  <c r="R5763"/>
  <c r="S5763"/>
  <c r="T5763"/>
  <c r="U5763"/>
  <c r="V5763"/>
  <c r="Q5764"/>
  <c r="R5764"/>
  <c r="S5764"/>
  <c r="T5764"/>
  <c r="U5764"/>
  <c r="V5764"/>
  <c r="Q5765"/>
  <c r="R5765"/>
  <c r="S5765"/>
  <c r="T5765"/>
  <c r="U5765"/>
  <c r="V5765"/>
  <c r="Q5766"/>
  <c r="R5766"/>
  <c r="S5766"/>
  <c r="T5766"/>
  <c r="U5766"/>
  <c r="V5766"/>
  <c r="Q5767"/>
  <c r="R5767"/>
  <c r="S5767"/>
  <c r="T5767"/>
  <c r="U5767"/>
  <c r="V5767"/>
  <c r="Q5768"/>
  <c r="R5768"/>
  <c r="S5768"/>
  <c r="T5768"/>
  <c r="U5768"/>
  <c r="V5768"/>
  <c r="Q5769"/>
  <c r="R5769"/>
  <c r="S5769"/>
  <c r="T5769"/>
  <c r="U5769"/>
  <c r="V5769"/>
  <c r="Q5770"/>
  <c r="R5770"/>
  <c r="S5770"/>
  <c r="T5770"/>
  <c r="U5770"/>
  <c r="V5770"/>
  <c r="Q5771"/>
  <c r="R5771"/>
  <c r="S5771"/>
  <c r="T5771"/>
  <c r="U5771"/>
  <c r="V5771"/>
  <c r="Q5772"/>
  <c r="R5772"/>
  <c r="S5772"/>
  <c r="T5772"/>
  <c r="U5772"/>
  <c r="V5772"/>
  <c r="Q5773"/>
  <c r="R5773"/>
  <c r="S5773"/>
  <c r="T5773"/>
  <c r="U5773"/>
  <c r="V5773"/>
  <c r="Q5774"/>
  <c r="R5774"/>
  <c r="S5774"/>
  <c r="T5774"/>
  <c r="U5774"/>
  <c r="V5774"/>
  <c r="Q5775"/>
  <c r="R5775"/>
  <c r="S5775"/>
  <c r="T5775"/>
  <c r="U5775"/>
  <c r="V5775"/>
  <c r="Q5776"/>
  <c r="R5776"/>
  <c r="S5776"/>
  <c r="T5776"/>
  <c r="U5776"/>
  <c r="V5776"/>
  <c r="Q5777"/>
  <c r="R5777"/>
  <c r="S5777"/>
  <c r="T5777"/>
  <c r="U5777"/>
  <c r="V5777"/>
  <c r="Q5778"/>
  <c r="R5778"/>
  <c r="S5778"/>
  <c r="T5778"/>
  <c r="U5778"/>
  <c r="V5778"/>
  <c r="Q5779"/>
  <c r="R5779"/>
  <c r="S5779"/>
  <c r="T5779"/>
  <c r="U5779"/>
  <c r="V5779"/>
  <c r="Q5780"/>
  <c r="R5780"/>
  <c r="S5780"/>
  <c r="T5780"/>
  <c r="U5780"/>
  <c r="V5780"/>
  <c r="Q5781"/>
  <c r="R5781"/>
  <c r="S5781"/>
  <c r="T5781"/>
  <c r="U5781"/>
  <c r="V5781"/>
  <c r="Q5782"/>
  <c r="R5782"/>
  <c r="S5782"/>
  <c r="T5782"/>
  <c r="U5782"/>
  <c r="V5782"/>
  <c r="Q5783"/>
  <c r="R5783"/>
  <c r="S5783"/>
  <c r="T5783"/>
  <c r="U5783"/>
  <c r="V5783"/>
  <c r="Q5784"/>
  <c r="R5784"/>
  <c r="S5784"/>
  <c r="T5784"/>
  <c r="U5784"/>
  <c r="V5784"/>
  <c r="Q5785"/>
  <c r="R5785"/>
  <c r="S5785"/>
  <c r="T5785"/>
  <c r="U5785"/>
  <c r="V5785"/>
  <c r="Q5786"/>
  <c r="R5786"/>
  <c r="S5786"/>
  <c r="T5786"/>
  <c r="U5786"/>
  <c r="V5786"/>
  <c r="Q5787"/>
  <c r="R5787"/>
  <c r="S5787"/>
  <c r="T5787"/>
  <c r="U5787"/>
  <c r="V5787"/>
  <c r="Q5788"/>
  <c r="R5788"/>
  <c r="S5788"/>
  <c r="T5788"/>
  <c r="U5788"/>
  <c r="V5788"/>
  <c r="Q5789"/>
  <c r="R5789"/>
  <c r="S5789"/>
  <c r="T5789"/>
  <c r="U5789"/>
  <c r="V5789"/>
  <c r="Q5790"/>
  <c r="R5790"/>
  <c r="S5790"/>
  <c r="T5790"/>
  <c r="U5790"/>
  <c r="V5790"/>
  <c r="Q5791"/>
  <c r="R5791"/>
  <c r="S5791"/>
  <c r="T5791"/>
  <c r="U5791"/>
  <c r="V5791"/>
  <c r="Q5792"/>
  <c r="R5792"/>
  <c r="S5792"/>
  <c r="T5792"/>
  <c r="U5792"/>
  <c r="V5792"/>
  <c r="Q5793"/>
  <c r="R5793"/>
  <c r="S5793"/>
  <c r="T5793"/>
  <c r="U5793"/>
  <c r="V5793"/>
  <c r="Q5794"/>
  <c r="R5794"/>
  <c r="S5794"/>
  <c r="T5794"/>
  <c r="U5794"/>
  <c r="V5794"/>
  <c r="Q5795"/>
  <c r="R5795"/>
  <c r="S5795"/>
  <c r="T5795"/>
  <c r="U5795"/>
  <c r="V5795"/>
  <c r="Q5796"/>
  <c r="R5796"/>
  <c r="S5796"/>
  <c r="T5796"/>
  <c r="U5796"/>
  <c r="V5796"/>
  <c r="Q5797"/>
  <c r="R5797"/>
  <c r="S5797"/>
  <c r="T5797"/>
  <c r="U5797"/>
  <c r="V5797"/>
  <c r="Q5798"/>
  <c r="R5798"/>
  <c r="S5798"/>
  <c r="T5798"/>
  <c r="U5798"/>
  <c r="V5798"/>
  <c r="Q5799"/>
  <c r="R5799"/>
  <c r="S5799"/>
  <c r="T5799"/>
  <c r="U5799"/>
  <c r="V5799"/>
  <c r="Q5800"/>
  <c r="R5800"/>
  <c r="S5800"/>
  <c r="T5800"/>
  <c r="U5800"/>
  <c r="V5800"/>
  <c r="Q5801"/>
  <c r="R5801"/>
  <c r="S5801"/>
  <c r="T5801"/>
  <c r="U5801"/>
  <c r="V5801"/>
  <c r="Q5802"/>
  <c r="R5802"/>
  <c r="S5802"/>
  <c r="T5802"/>
  <c r="U5802"/>
  <c r="V5802"/>
  <c r="Q5803"/>
  <c r="R5803"/>
  <c r="S5803"/>
  <c r="T5803"/>
  <c r="U5803"/>
  <c r="V5803"/>
  <c r="Q5804"/>
  <c r="R5804"/>
  <c r="S5804"/>
  <c r="T5804"/>
  <c r="U5804"/>
  <c r="V5804"/>
  <c r="Q5805"/>
  <c r="R5805"/>
  <c r="S5805"/>
  <c r="T5805"/>
  <c r="U5805"/>
  <c r="V5805"/>
  <c r="Q5806"/>
  <c r="R5806"/>
  <c r="S5806"/>
  <c r="T5806"/>
  <c r="U5806"/>
  <c r="V5806"/>
  <c r="Q5807"/>
  <c r="R5807"/>
  <c r="S5807"/>
  <c r="T5807"/>
  <c r="U5807"/>
  <c r="V5807"/>
  <c r="Q5808"/>
  <c r="R5808"/>
  <c r="S5808"/>
  <c r="T5808"/>
  <c r="U5808"/>
  <c r="V5808"/>
  <c r="Q5809"/>
  <c r="R5809"/>
  <c r="S5809"/>
  <c r="T5809"/>
  <c r="U5809"/>
  <c r="V5809"/>
  <c r="Q5810"/>
  <c r="R5810"/>
  <c r="S5810"/>
  <c r="T5810"/>
  <c r="U5810"/>
  <c r="V5810"/>
  <c r="Q5811"/>
  <c r="R5811"/>
  <c r="S5811"/>
  <c r="T5811"/>
  <c r="U5811"/>
  <c r="V5811"/>
  <c r="Q5812"/>
  <c r="R5812"/>
  <c r="S5812"/>
  <c r="T5812"/>
  <c r="U5812"/>
  <c r="V5812"/>
  <c r="Q5813"/>
  <c r="R5813"/>
  <c r="S5813"/>
  <c r="T5813"/>
  <c r="U5813"/>
  <c r="V5813"/>
  <c r="Q5814"/>
  <c r="R5814"/>
  <c r="S5814"/>
  <c r="T5814"/>
  <c r="U5814"/>
  <c r="V5814"/>
  <c r="Q5815"/>
  <c r="R5815"/>
  <c r="S5815"/>
  <c r="T5815"/>
  <c r="U5815"/>
  <c r="V5815"/>
  <c r="Q5816"/>
  <c r="R5816"/>
  <c r="S5816"/>
  <c r="T5816"/>
  <c r="U5816"/>
  <c r="V5816"/>
  <c r="Q5817"/>
  <c r="R5817"/>
  <c r="S5817"/>
  <c r="T5817"/>
  <c r="U5817"/>
  <c r="V5817"/>
  <c r="Q5818"/>
  <c r="R5818"/>
  <c r="S5818"/>
  <c r="T5818"/>
  <c r="U5818"/>
  <c r="V5818"/>
  <c r="Q5819"/>
  <c r="R5819"/>
  <c r="S5819"/>
  <c r="T5819"/>
  <c r="U5819"/>
  <c r="V5819"/>
  <c r="Q5820"/>
  <c r="R5820"/>
  <c r="S5820"/>
  <c r="T5820"/>
  <c r="U5820"/>
  <c r="V5820"/>
  <c r="Q5821"/>
  <c r="R5821"/>
  <c r="S5821"/>
  <c r="T5821"/>
  <c r="U5821"/>
  <c r="V5821"/>
  <c r="Q5822"/>
  <c r="R5822"/>
  <c r="S5822"/>
  <c r="T5822"/>
  <c r="U5822"/>
  <c r="V5822"/>
  <c r="Q5823"/>
  <c r="R5823"/>
  <c r="S5823"/>
  <c r="T5823"/>
  <c r="U5823"/>
  <c r="V5823"/>
  <c r="Q5824"/>
  <c r="R5824"/>
  <c r="S5824"/>
  <c r="T5824"/>
  <c r="U5824"/>
  <c r="V5824"/>
  <c r="Q5825"/>
  <c r="R5825"/>
  <c r="S5825"/>
  <c r="T5825"/>
  <c r="U5825"/>
  <c r="V5825"/>
  <c r="Q5826"/>
  <c r="R5826"/>
  <c r="S5826"/>
  <c r="T5826"/>
  <c r="U5826"/>
  <c r="V5826"/>
  <c r="Q5827"/>
  <c r="R5827"/>
  <c r="S5827"/>
  <c r="T5827"/>
  <c r="U5827"/>
  <c r="V5827"/>
  <c r="Q5828"/>
  <c r="R5828"/>
  <c r="S5828"/>
  <c r="T5828"/>
  <c r="U5828"/>
  <c r="V5828"/>
  <c r="Q5829"/>
  <c r="R5829"/>
  <c r="S5829"/>
  <c r="T5829"/>
  <c r="U5829"/>
  <c r="V5829"/>
  <c r="Q5830"/>
  <c r="R5830"/>
  <c r="S5830"/>
  <c r="T5830"/>
  <c r="U5830"/>
  <c r="V5830"/>
  <c r="Q5831"/>
  <c r="R5831"/>
  <c r="S5831"/>
  <c r="T5831"/>
  <c r="U5831"/>
  <c r="V5831"/>
  <c r="Q5832"/>
  <c r="R5832"/>
  <c r="S5832"/>
  <c r="T5832"/>
  <c r="U5832"/>
  <c r="V5832"/>
  <c r="Q5833"/>
  <c r="R5833"/>
  <c r="S5833"/>
  <c r="T5833"/>
  <c r="U5833"/>
  <c r="V5833"/>
  <c r="Q5834"/>
  <c r="R5834"/>
  <c r="S5834"/>
  <c r="T5834"/>
  <c r="U5834"/>
  <c r="V5834"/>
  <c r="Q5835"/>
  <c r="R5835"/>
  <c r="S5835"/>
  <c r="T5835"/>
  <c r="U5835"/>
  <c r="V5835"/>
  <c r="Q5836"/>
  <c r="R5836"/>
  <c r="S5836"/>
  <c r="T5836"/>
  <c r="U5836"/>
  <c r="V5836"/>
  <c r="Q5837"/>
  <c r="R5837"/>
  <c r="S5837"/>
  <c r="T5837"/>
  <c r="U5837"/>
  <c r="V5837"/>
  <c r="Q5838"/>
  <c r="R5838"/>
  <c r="S5838"/>
  <c r="T5838"/>
  <c r="U5838"/>
  <c r="V5838"/>
  <c r="Q5839"/>
  <c r="R5839"/>
  <c r="S5839"/>
  <c r="T5839"/>
  <c r="U5839"/>
  <c r="V5839"/>
  <c r="Q5840"/>
  <c r="R5840"/>
  <c r="S5840"/>
  <c r="T5840"/>
  <c r="U5840"/>
  <c r="V5840"/>
  <c r="Q5841"/>
  <c r="R5841"/>
  <c r="S5841"/>
  <c r="T5841"/>
  <c r="U5841"/>
  <c r="V5841"/>
  <c r="Q5842"/>
  <c r="R5842"/>
  <c r="S5842"/>
  <c r="T5842"/>
  <c r="U5842"/>
  <c r="V5842"/>
  <c r="Q5843"/>
  <c r="R5843"/>
  <c r="S5843"/>
  <c r="T5843"/>
  <c r="U5843"/>
  <c r="V5843"/>
  <c r="Q5844"/>
  <c r="R5844"/>
  <c r="S5844"/>
  <c r="T5844"/>
  <c r="U5844"/>
  <c r="V5844"/>
  <c r="Q5845"/>
  <c r="R5845"/>
  <c r="S5845"/>
  <c r="T5845"/>
  <c r="U5845"/>
  <c r="V5845"/>
  <c r="Q5846"/>
  <c r="R5846"/>
  <c r="S5846"/>
  <c r="T5846"/>
  <c r="U5846"/>
  <c r="V5846"/>
  <c r="Q5847"/>
  <c r="R5847"/>
  <c r="S5847"/>
  <c r="T5847"/>
  <c r="U5847"/>
  <c r="V5847"/>
  <c r="Q5848"/>
  <c r="R5848"/>
  <c r="S5848"/>
  <c r="T5848"/>
  <c r="U5848"/>
  <c r="V5848"/>
  <c r="Q5849"/>
  <c r="R5849"/>
  <c r="S5849"/>
  <c r="T5849"/>
  <c r="U5849"/>
  <c r="V5849"/>
  <c r="Q5850"/>
  <c r="R5850"/>
  <c r="S5850"/>
  <c r="T5850"/>
  <c r="U5850"/>
  <c r="V5850"/>
  <c r="Q5851"/>
  <c r="R5851"/>
  <c r="S5851"/>
  <c r="T5851"/>
  <c r="U5851"/>
  <c r="V5851"/>
  <c r="Q5852"/>
  <c r="R5852"/>
  <c r="S5852"/>
  <c r="T5852"/>
  <c r="U5852"/>
  <c r="V5852"/>
  <c r="Q5853"/>
  <c r="R5853"/>
  <c r="S5853"/>
  <c r="T5853"/>
  <c r="U5853"/>
  <c r="V5853"/>
  <c r="Q5854"/>
  <c r="R5854"/>
  <c r="S5854"/>
  <c r="T5854"/>
  <c r="U5854"/>
  <c r="V5854"/>
  <c r="Q5855"/>
  <c r="R5855"/>
  <c r="S5855"/>
  <c r="T5855"/>
  <c r="U5855"/>
  <c r="V5855"/>
  <c r="Q5856"/>
  <c r="R5856"/>
  <c r="S5856"/>
  <c r="T5856"/>
  <c r="U5856"/>
  <c r="V5856"/>
  <c r="Q5857"/>
  <c r="R5857"/>
  <c r="S5857"/>
  <c r="T5857"/>
  <c r="U5857"/>
  <c r="V5857"/>
  <c r="Q5858"/>
  <c r="R5858"/>
  <c r="S5858"/>
  <c r="T5858"/>
  <c r="U5858"/>
  <c r="V5858"/>
  <c r="Q5859"/>
  <c r="R5859"/>
  <c r="S5859"/>
  <c r="T5859"/>
  <c r="U5859"/>
  <c r="V5859"/>
  <c r="Q5860"/>
  <c r="R5860"/>
  <c r="S5860"/>
  <c r="T5860"/>
  <c r="U5860"/>
  <c r="V5860"/>
  <c r="Q5861"/>
  <c r="R5861"/>
  <c r="S5861"/>
  <c r="T5861"/>
  <c r="U5861"/>
  <c r="V5861"/>
  <c r="Q5862"/>
  <c r="R5862"/>
  <c r="S5862"/>
  <c r="T5862"/>
  <c r="U5862"/>
  <c r="V5862"/>
  <c r="Q5863"/>
  <c r="R5863"/>
  <c r="S5863"/>
  <c r="T5863"/>
  <c r="U5863"/>
  <c r="V5863"/>
  <c r="Q5864"/>
  <c r="R5864"/>
  <c r="S5864"/>
  <c r="T5864"/>
  <c r="U5864"/>
  <c r="V5864"/>
  <c r="Q5865"/>
  <c r="R5865"/>
  <c r="S5865"/>
  <c r="T5865"/>
  <c r="U5865"/>
  <c r="V5865"/>
  <c r="Q5866"/>
  <c r="R5866"/>
  <c r="S5866"/>
  <c r="T5866"/>
  <c r="U5866"/>
  <c r="V5866"/>
  <c r="Q5867"/>
  <c r="R5867"/>
  <c r="S5867"/>
  <c r="T5867"/>
  <c r="U5867"/>
  <c r="V5867"/>
  <c r="Q5868"/>
  <c r="R5868"/>
  <c r="S5868"/>
  <c r="T5868"/>
  <c r="U5868"/>
  <c r="V5868"/>
  <c r="Q5869"/>
  <c r="R5869"/>
  <c r="S5869"/>
  <c r="T5869"/>
  <c r="U5869"/>
  <c r="V5869"/>
  <c r="Q5870"/>
  <c r="R5870"/>
  <c r="S5870"/>
  <c r="T5870"/>
  <c r="U5870"/>
  <c r="V5870"/>
  <c r="Q5871"/>
  <c r="R5871"/>
  <c r="S5871"/>
  <c r="T5871"/>
  <c r="U5871"/>
  <c r="V5871"/>
  <c r="Q5872"/>
  <c r="R5872"/>
  <c r="S5872"/>
  <c r="T5872"/>
  <c r="U5872"/>
  <c r="V5872"/>
  <c r="Q5873"/>
  <c r="R5873"/>
  <c r="S5873"/>
  <c r="T5873"/>
  <c r="U5873"/>
  <c r="V5873"/>
  <c r="Q5874"/>
  <c r="R5874"/>
  <c r="S5874"/>
  <c r="T5874"/>
  <c r="U5874"/>
  <c r="V5874"/>
  <c r="Q5875"/>
  <c r="R5875"/>
  <c r="S5875"/>
  <c r="T5875"/>
  <c r="U5875"/>
  <c r="V5875"/>
  <c r="Q5876"/>
  <c r="R5876"/>
  <c r="S5876"/>
  <c r="T5876"/>
  <c r="U5876"/>
  <c r="V5876"/>
  <c r="Q5877"/>
  <c r="R5877"/>
  <c r="S5877"/>
  <c r="T5877"/>
  <c r="U5877"/>
  <c r="V5877"/>
  <c r="Q5878"/>
  <c r="R5878"/>
  <c r="S5878"/>
  <c r="T5878"/>
  <c r="U5878"/>
  <c r="V5878"/>
  <c r="Q5879"/>
  <c r="R5879"/>
  <c r="S5879"/>
  <c r="T5879"/>
  <c r="U5879"/>
  <c r="V5879"/>
  <c r="Q5880"/>
  <c r="R5880"/>
  <c r="S5880"/>
  <c r="T5880"/>
  <c r="U5880"/>
  <c r="V5880"/>
  <c r="Q5881"/>
  <c r="R5881"/>
  <c r="S5881"/>
  <c r="T5881"/>
  <c r="U5881"/>
  <c r="V5881"/>
  <c r="Q5882"/>
  <c r="R5882"/>
  <c r="S5882"/>
  <c r="T5882"/>
  <c r="U5882"/>
  <c r="V5882"/>
  <c r="Q5883"/>
  <c r="R5883"/>
  <c r="S5883"/>
  <c r="T5883"/>
  <c r="U5883"/>
  <c r="V5883"/>
  <c r="Q5884"/>
  <c r="R5884"/>
  <c r="S5884"/>
  <c r="T5884"/>
  <c r="U5884"/>
  <c r="V5884"/>
  <c r="Q5885"/>
  <c r="R5885"/>
  <c r="S5885"/>
  <c r="T5885"/>
  <c r="U5885"/>
  <c r="V5885"/>
  <c r="Q5886"/>
  <c r="R5886"/>
  <c r="S5886"/>
  <c r="T5886"/>
  <c r="U5886"/>
  <c r="V5886"/>
  <c r="Q5887"/>
  <c r="R5887"/>
  <c r="S5887"/>
  <c r="T5887"/>
  <c r="U5887"/>
  <c r="V5887"/>
  <c r="Q5888"/>
  <c r="R5888"/>
  <c r="S5888"/>
  <c r="T5888"/>
  <c r="U5888"/>
  <c r="V5888"/>
  <c r="Q5889"/>
  <c r="R5889"/>
  <c r="S5889"/>
  <c r="T5889"/>
  <c r="U5889"/>
  <c r="V5889"/>
  <c r="Q5890"/>
  <c r="R5890"/>
  <c r="S5890"/>
  <c r="T5890"/>
  <c r="U5890"/>
  <c r="V5890"/>
  <c r="Q5891"/>
  <c r="R5891"/>
  <c r="S5891"/>
  <c r="T5891"/>
  <c r="U5891"/>
  <c r="V5891"/>
  <c r="Q5892"/>
  <c r="R5892"/>
  <c r="S5892"/>
  <c r="T5892"/>
  <c r="U5892"/>
  <c r="V5892"/>
  <c r="Q5893"/>
  <c r="R5893"/>
  <c r="S5893"/>
  <c r="T5893"/>
  <c r="U5893"/>
  <c r="V5893"/>
  <c r="Q5894"/>
  <c r="R5894"/>
  <c r="S5894"/>
  <c r="T5894"/>
  <c r="U5894"/>
  <c r="V5894"/>
  <c r="Q5895"/>
  <c r="R5895"/>
  <c r="S5895"/>
  <c r="T5895"/>
  <c r="U5895"/>
  <c r="V5895"/>
  <c r="Q5896"/>
  <c r="R5896"/>
  <c r="S5896"/>
  <c r="T5896"/>
  <c r="U5896"/>
  <c r="V5896"/>
  <c r="Q5897"/>
  <c r="R5897"/>
  <c r="S5897"/>
  <c r="T5897"/>
  <c r="U5897"/>
  <c r="V5897"/>
  <c r="Q5898"/>
  <c r="R5898"/>
  <c r="S5898"/>
  <c r="T5898"/>
  <c r="U5898"/>
  <c r="V5898"/>
  <c r="Q5899"/>
  <c r="R5899"/>
  <c r="S5899"/>
  <c r="T5899"/>
  <c r="U5899"/>
  <c r="V5899"/>
  <c r="Q5900"/>
  <c r="R5900"/>
  <c r="S5900"/>
  <c r="T5900"/>
  <c r="U5900"/>
  <c r="V5900"/>
  <c r="Q5901"/>
  <c r="R5901"/>
  <c r="S5901"/>
  <c r="T5901"/>
  <c r="U5901"/>
  <c r="V5901"/>
  <c r="Q5902"/>
  <c r="R5902"/>
  <c r="S5902"/>
  <c r="T5902"/>
  <c r="U5902"/>
  <c r="V5902"/>
  <c r="Q5903"/>
  <c r="R5903"/>
  <c r="S5903"/>
  <c r="T5903"/>
  <c r="U5903"/>
  <c r="V5903"/>
  <c r="Q5904"/>
  <c r="R5904"/>
  <c r="S5904"/>
  <c r="T5904"/>
  <c r="U5904"/>
  <c r="V5904"/>
  <c r="Q5905"/>
  <c r="R5905"/>
  <c r="S5905"/>
  <c r="T5905"/>
  <c r="U5905"/>
  <c r="V5905"/>
  <c r="Q5906"/>
  <c r="R5906"/>
  <c r="S5906"/>
  <c r="T5906"/>
  <c r="U5906"/>
  <c r="V5906"/>
  <c r="Q5907"/>
  <c r="R5907"/>
  <c r="S5907"/>
  <c r="T5907"/>
  <c r="U5907"/>
  <c r="V5907"/>
  <c r="Q5908"/>
  <c r="R5908"/>
  <c r="S5908"/>
  <c r="T5908"/>
  <c r="U5908"/>
  <c r="V5908"/>
  <c r="Q5909"/>
  <c r="R5909"/>
  <c r="S5909"/>
  <c r="T5909"/>
  <c r="U5909"/>
  <c r="V5909"/>
  <c r="Q5910"/>
  <c r="R5910"/>
  <c r="S5910"/>
  <c r="T5910"/>
  <c r="U5910"/>
  <c r="V5910"/>
  <c r="Q5911"/>
  <c r="R5911"/>
  <c r="S5911"/>
  <c r="T5911"/>
  <c r="U5911"/>
  <c r="V5911"/>
  <c r="Q5912"/>
  <c r="R5912"/>
  <c r="S5912"/>
  <c r="T5912"/>
  <c r="U5912"/>
  <c r="V5912"/>
  <c r="Q5913"/>
  <c r="R5913"/>
  <c r="S5913"/>
  <c r="T5913"/>
  <c r="U5913"/>
  <c r="V5913"/>
  <c r="Q5914"/>
  <c r="R5914"/>
  <c r="S5914"/>
  <c r="T5914"/>
  <c r="U5914"/>
  <c r="V5914"/>
  <c r="Q5915"/>
  <c r="R5915"/>
  <c r="S5915"/>
  <c r="T5915"/>
  <c r="U5915"/>
  <c r="V5915"/>
  <c r="Q5916"/>
  <c r="R5916"/>
  <c r="S5916"/>
  <c r="T5916"/>
  <c r="U5916"/>
  <c r="V5916"/>
  <c r="Q5917"/>
  <c r="R5917"/>
  <c r="S5917"/>
  <c r="T5917"/>
  <c r="U5917"/>
  <c r="V5917"/>
  <c r="Q5918"/>
  <c r="R5918"/>
  <c r="S5918"/>
  <c r="T5918"/>
  <c r="U5918"/>
  <c r="V5918"/>
  <c r="Q5919"/>
  <c r="R5919"/>
  <c r="S5919"/>
  <c r="T5919"/>
  <c r="U5919"/>
  <c r="V5919"/>
  <c r="Q5920"/>
  <c r="R5920"/>
  <c r="S5920"/>
  <c r="T5920"/>
  <c r="U5920"/>
  <c r="V5920"/>
  <c r="Q5921"/>
  <c r="R5921"/>
  <c r="S5921"/>
  <c r="T5921"/>
  <c r="U5921"/>
  <c r="V5921"/>
  <c r="Q5922"/>
  <c r="R5922"/>
  <c r="S5922"/>
  <c r="T5922"/>
  <c r="U5922"/>
  <c r="V5922"/>
  <c r="Q5923"/>
  <c r="R5923"/>
  <c r="S5923"/>
  <c r="T5923"/>
  <c r="U5923"/>
  <c r="V5923"/>
  <c r="Q5924"/>
  <c r="R5924"/>
  <c r="S5924"/>
  <c r="T5924"/>
  <c r="U5924"/>
  <c r="V5924"/>
  <c r="Q5925"/>
  <c r="R5925"/>
  <c r="S5925"/>
  <c r="T5925"/>
  <c r="U5925"/>
  <c r="V5925"/>
  <c r="Q5926"/>
  <c r="R5926"/>
  <c r="S5926"/>
  <c r="T5926"/>
  <c r="U5926"/>
  <c r="V5926"/>
  <c r="Q5927"/>
  <c r="R5927"/>
  <c r="S5927"/>
  <c r="T5927"/>
  <c r="U5927"/>
  <c r="V5927"/>
  <c r="Q5928"/>
  <c r="R5928"/>
  <c r="S5928"/>
  <c r="T5928"/>
  <c r="U5928"/>
  <c r="V5928"/>
  <c r="Q5929"/>
  <c r="R5929"/>
  <c r="S5929"/>
  <c r="T5929"/>
  <c r="U5929"/>
  <c r="V5929"/>
  <c r="Q5930"/>
  <c r="R5930"/>
  <c r="S5930"/>
  <c r="T5930"/>
  <c r="U5930"/>
  <c r="V5930"/>
  <c r="Q5931"/>
  <c r="R5931"/>
  <c r="S5931"/>
  <c r="T5931"/>
  <c r="U5931"/>
  <c r="V5931"/>
  <c r="Q5932"/>
  <c r="R5932"/>
  <c r="S5932"/>
  <c r="T5932"/>
  <c r="U5932"/>
  <c r="V5932"/>
  <c r="Q5933"/>
  <c r="R5933"/>
  <c r="S5933"/>
  <c r="T5933"/>
  <c r="U5933"/>
  <c r="V5933"/>
  <c r="Q5934"/>
  <c r="R5934"/>
  <c r="S5934"/>
  <c r="T5934"/>
  <c r="U5934"/>
  <c r="V5934"/>
  <c r="Q5935"/>
  <c r="R5935"/>
  <c r="S5935"/>
  <c r="T5935"/>
  <c r="U5935"/>
  <c r="V5935"/>
  <c r="Q5936"/>
  <c r="R5936"/>
  <c r="S5936"/>
  <c r="T5936"/>
  <c r="U5936"/>
  <c r="V5936"/>
  <c r="Q5937"/>
  <c r="R5937"/>
  <c r="S5937"/>
  <c r="T5937"/>
  <c r="U5937"/>
  <c r="V5937"/>
  <c r="Q5938"/>
  <c r="R5938"/>
  <c r="S5938"/>
  <c r="T5938"/>
  <c r="U5938"/>
  <c r="V5938"/>
  <c r="Q5939"/>
  <c r="R5939"/>
  <c r="S5939"/>
  <c r="T5939"/>
  <c r="U5939"/>
  <c r="V5939"/>
  <c r="Q5940"/>
  <c r="R5940"/>
  <c r="S5940"/>
  <c r="T5940"/>
  <c r="U5940"/>
  <c r="V5940"/>
  <c r="Q5941"/>
  <c r="R5941"/>
  <c r="S5941"/>
  <c r="T5941"/>
  <c r="U5941"/>
  <c r="V5941"/>
  <c r="Q5942"/>
  <c r="R5942"/>
  <c r="S5942"/>
  <c r="T5942"/>
  <c r="U5942"/>
  <c r="V5942"/>
  <c r="Q5943"/>
  <c r="R5943"/>
  <c r="S5943"/>
  <c r="T5943"/>
  <c r="U5943"/>
  <c r="V5943"/>
  <c r="Q5944"/>
  <c r="R5944"/>
  <c r="S5944"/>
  <c r="T5944"/>
  <c r="U5944"/>
  <c r="V5944"/>
  <c r="Q5945"/>
  <c r="R5945"/>
  <c r="S5945"/>
  <c r="T5945"/>
  <c r="U5945"/>
  <c r="V5945"/>
  <c r="Q5946"/>
  <c r="R5946"/>
  <c r="S5946"/>
  <c r="T5946"/>
  <c r="U5946"/>
  <c r="V5946"/>
  <c r="Q5947"/>
  <c r="R5947"/>
  <c r="S5947"/>
  <c r="T5947"/>
  <c r="U5947"/>
  <c r="V5947"/>
  <c r="Q5948"/>
  <c r="R5948"/>
  <c r="S5948"/>
  <c r="T5948"/>
  <c r="U5948"/>
  <c r="V5948"/>
  <c r="Q5949"/>
  <c r="R5949"/>
  <c r="S5949"/>
  <c r="T5949"/>
  <c r="U5949"/>
  <c r="V5949"/>
  <c r="Q5950"/>
  <c r="R5950"/>
  <c r="S5950"/>
  <c r="T5950"/>
  <c r="U5950"/>
  <c r="V5950"/>
  <c r="Q5951"/>
  <c r="R5951"/>
  <c r="S5951"/>
  <c r="T5951"/>
  <c r="U5951"/>
  <c r="V5951"/>
  <c r="Q5952"/>
  <c r="R5952"/>
  <c r="S5952"/>
  <c r="T5952"/>
  <c r="U5952"/>
  <c r="V5952"/>
  <c r="Q5953"/>
  <c r="R5953"/>
  <c r="S5953"/>
  <c r="T5953"/>
  <c r="U5953"/>
  <c r="V5953"/>
  <c r="Q5954"/>
  <c r="R5954"/>
  <c r="S5954"/>
  <c r="T5954"/>
  <c r="U5954"/>
  <c r="V5954"/>
  <c r="Q5955"/>
  <c r="R5955"/>
  <c r="S5955"/>
  <c r="T5955"/>
  <c r="U5955"/>
  <c r="V5955"/>
  <c r="Q5956"/>
  <c r="R5956"/>
  <c r="S5956"/>
  <c r="T5956"/>
  <c r="U5956"/>
  <c r="V5956"/>
  <c r="Q5957"/>
  <c r="R5957"/>
  <c r="S5957"/>
  <c r="T5957"/>
  <c r="U5957"/>
  <c r="V5957"/>
  <c r="Q5958"/>
  <c r="R5958"/>
  <c r="S5958"/>
  <c r="T5958"/>
  <c r="U5958"/>
  <c r="V5958"/>
  <c r="Q5959"/>
  <c r="R5959"/>
  <c r="S5959"/>
  <c r="T5959"/>
  <c r="U5959"/>
  <c r="V5959"/>
  <c r="Q5960"/>
  <c r="R5960"/>
  <c r="S5960"/>
  <c r="T5960"/>
  <c r="U5960"/>
  <c r="V5960"/>
  <c r="Q5961"/>
  <c r="R5961"/>
  <c r="S5961"/>
  <c r="T5961"/>
  <c r="U5961"/>
  <c r="V5961"/>
  <c r="Q5962"/>
  <c r="R5962"/>
  <c r="S5962"/>
  <c r="T5962"/>
  <c r="U5962"/>
  <c r="V5962"/>
  <c r="Q5963"/>
  <c r="R5963"/>
  <c r="S5963"/>
  <c r="T5963"/>
  <c r="U5963"/>
  <c r="V5963"/>
  <c r="Q5964"/>
  <c r="R5964"/>
  <c r="S5964"/>
  <c r="T5964"/>
  <c r="U5964"/>
  <c r="V5964"/>
  <c r="Q5965"/>
  <c r="R5965"/>
  <c r="S5965"/>
  <c r="T5965"/>
  <c r="U5965"/>
  <c r="V5965"/>
  <c r="Q5966"/>
  <c r="R5966"/>
  <c r="S5966"/>
  <c r="T5966"/>
  <c r="U5966"/>
  <c r="V5966"/>
  <c r="Q5967"/>
  <c r="R5967"/>
  <c r="S5967"/>
  <c r="T5967"/>
  <c r="U5967"/>
  <c r="V5967"/>
  <c r="Q5968"/>
  <c r="R5968"/>
  <c r="S5968"/>
  <c r="T5968"/>
  <c r="U5968"/>
  <c r="V5968"/>
  <c r="Q5969"/>
  <c r="R5969"/>
  <c r="S5969"/>
  <c r="T5969"/>
  <c r="U5969"/>
  <c r="V5969"/>
  <c r="Q5970"/>
  <c r="R5970"/>
  <c r="S5970"/>
  <c r="T5970"/>
  <c r="U5970"/>
  <c r="V5970"/>
  <c r="Q5971"/>
  <c r="R5971"/>
  <c r="S5971"/>
  <c r="T5971"/>
  <c r="U5971"/>
  <c r="V5971"/>
  <c r="Q5972"/>
  <c r="R5972"/>
  <c r="S5972"/>
  <c r="T5972"/>
  <c r="U5972"/>
  <c r="V5972"/>
  <c r="Q5973"/>
  <c r="R5973"/>
  <c r="S5973"/>
  <c r="T5973"/>
  <c r="U5973"/>
  <c r="V5973"/>
  <c r="Q5974"/>
  <c r="R5974"/>
  <c r="S5974"/>
  <c r="T5974"/>
  <c r="U5974"/>
  <c r="V5974"/>
  <c r="Q5975"/>
  <c r="R5975"/>
  <c r="S5975"/>
  <c r="T5975"/>
  <c r="U5975"/>
  <c r="V5975"/>
  <c r="Q5976"/>
  <c r="R5976"/>
  <c r="S5976"/>
  <c r="T5976"/>
  <c r="U5976"/>
  <c r="V5976"/>
  <c r="Q5977"/>
  <c r="R5977"/>
  <c r="S5977"/>
  <c r="T5977"/>
  <c r="U5977"/>
  <c r="V5977"/>
  <c r="Q5978"/>
  <c r="R5978"/>
  <c r="S5978"/>
  <c r="T5978"/>
  <c r="U5978"/>
  <c r="V5978"/>
  <c r="Q5979"/>
  <c r="R5979"/>
  <c r="S5979"/>
  <c r="T5979"/>
  <c r="U5979"/>
  <c r="V5979"/>
  <c r="Q5980"/>
  <c r="R5980"/>
  <c r="S5980"/>
  <c r="T5980"/>
  <c r="U5980"/>
  <c r="V5980"/>
  <c r="Q5981"/>
  <c r="R5981"/>
  <c r="S5981"/>
  <c r="T5981"/>
  <c r="U5981"/>
  <c r="V5981"/>
  <c r="Q5982"/>
  <c r="R5982"/>
  <c r="S5982"/>
  <c r="T5982"/>
  <c r="U5982"/>
  <c r="V5982"/>
  <c r="Q5983"/>
  <c r="R5983"/>
  <c r="S5983"/>
  <c r="T5983"/>
  <c r="U5983"/>
  <c r="V5983"/>
  <c r="Q5984"/>
  <c r="R5984"/>
  <c r="S5984"/>
  <c r="T5984"/>
  <c r="U5984"/>
  <c r="V5984"/>
  <c r="Q5985"/>
  <c r="R5985"/>
  <c r="S5985"/>
  <c r="T5985"/>
  <c r="U5985"/>
  <c r="V5985"/>
  <c r="Q5986"/>
  <c r="R5986"/>
  <c r="S5986"/>
  <c r="T5986"/>
  <c r="U5986"/>
  <c r="V5986"/>
  <c r="Q5987"/>
  <c r="R5987"/>
  <c r="S5987"/>
  <c r="T5987"/>
  <c r="U5987"/>
  <c r="V5987"/>
  <c r="Q5988"/>
  <c r="R5988"/>
  <c r="S5988"/>
  <c r="T5988"/>
  <c r="U5988"/>
  <c r="V5988"/>
  <c r="Q5989"/>
  <c r="R5989"/>
  <c r="S5989"/>
  <c r="T5989"/>
  <c r="U5989"/>
  <c r="V5989"/>
  <c r="Q5990"/>
  <c r="R5990"/>
  <c r="S5990"/>
  <c r="T5990"/>
  <c r="U5990"/>
  <c r="V5990"/>
  <c r="Q5991"/>
  <c r="R5991"/>
  <c r="S5991"/>
  <c r="T5991"/>
  <c r="U5991"/>
  <c r="V5991"/>
  <c r="Q5992"/>
  <c r="R5992"/>
  <c r="S5992"/>
  <c r="T5992"/>
  <c r="U5992"/>
  <c r="V5992"/>
  <c r="Q5993"/>
  <c r="R5993"/>
  <c r="S5993"/>
  <c r="T5993"/>
  <c r="U5993"/>
  <c r="V5993"/>
  <c r="Q5994"/>
  <c r="R5994"/>
  <c r="S5994"/>
  <c r="T5994"/>
  <c r="U5994"/>
  <c r="V5994"/>
  <c r="Q5995"/>
  <c r="R5995"/>
  <c r="S5995"/>
  <c r="T5995"/>
  <c r="U5995"/>
  <c r="V5995"/>
  <c r="Q5996"/>
  <c r="R5996"/>
  <c r="S5996"/>
  <c r="T5996"/>
  <c r="U5996"/>
  <c r="V5996"/>
  <c r="Q5997"/>
  <c r="R5997"/>
  <c r="S5997"/>
  <c r="T5997"/>
  <c r="U5997"/>
  <c r="V5997"/>
  <c r="Q5998"/>
  <c r="R5998"/>
  <c r="S5998"/>
  <c r="T5998"/>
  <c r="U5998"/>
  <c r="V5998"/>
  <c r="Q5999"/>
  <c r="R5999"/>
  <c r="S5999"/>
  <c r="T5999"/>
  <c r="U5999"/>
  <c r="V5999"/>
  <c r="Q6000"/>
  <c r="R6000"/>
  <c r="S6000"/>
  <c r="T6000"/>
  <c r="U6000"/>
  <c r="V6000"/>
  <c r="Q6001"/>
  <c r="R6001"/>
  <c r="S6001"/>
  <c r="T6001"/>
  <c r="U6001"/>
  <c r="V6001"/>
  <c r="Q6002"/>
  <c r="R6002"/>
  <c r="S6002"/>
  <c r="T6002"/>
  <c r="U6002"/>
  <c r="V6002"/>
  <c r="Q6003"/>
  <c r="R6003"/>
  <c r="S6003"/>
  <c r="T6003"/>
  <c r="U6003"/>
  <c r="V6003"/>
  <c r="Q6004"/>
  <c r="R6004"/>
  <c r="S6004"/>
  <c r="T6004"/>
  <c r="U6004"/>
  <c r="V6004"/>
  <c r="Q6005"/>
  <c r="R6005"/>
  <c r="S6005"/>
  <c r="T6005"/>
  <c r="U6005"/>
  <c r="V6005"/>
  <c r="Q6006"/>
  <c r="R6006"/>
  <c r="S6006"/>
  <c r="T6006"/>
  <c r="U6006"/>
  <c r="V6006"/>
  <c r="Q6007"/>
  <c r="R6007"/>
  <c r="S6007"/>
  <c r="T6007"/>
  <c r="U6007"/>
  <c r="V6007"/>
  <c r="Q6008"/>
  <c r="R6008"/>
  <c r="S6008"/>
  <c r="T6008"/>
  <c r="U6008"/>
  <c r="V6008"/>
  <c r="Q6009"/>
  <c r="R6009"/>
  <c r="S6009"/>
  <c r="T6009"/>
  <c r="U6009"/>
  <c r="V6009"/>
  <c r="Q6010"/>
  <c r="R6010"/>
  <c r="S6010"/>
  <c r="T6010"/>
  <c r="U6010"/>
  <c r="V6010"/>
  <c r="Q6011"/>
  <c r="R6011"/>
  <c r="S6011"/>
  <c r="T6011"/>
  <c r="U6011"/>
  <c r="V6011"/>
  <c r="Q6012"/>
  <c r="R6012"/>
  <c r="S6012"/>
  <c r="T6012"/>
  <c r="U6012"/>
  <c r="V6012"/>
  <c r="Q6013"/>
  <c r="R6013"/>
  <c r="S6013"/>
  <c r="T6013"/>
  <c r="U6013"/>
  <c r="V6013"/>
  <c r="Q6014"/>
  <c r="R6014"/>
  <c r="S6014"/>
  <c r="T6014"/>
  <c r="U6014"/>
  <c r="V6014"/>
  <c r="Q6015"/>
  <c r="R6015"/>
  <c r="S6015"/>
  <c r="T6015"/>
  <c r="U6015"/>
  <c r="V6015"/>
  <c r="Q6016"/>
  <c r="R6016"/>
  <c r="S6016"/>
  <c r="T6016"/>
  <c r="U6016"/>
  <c r="V6016"/>
  <c r="Q6017"/>
  <c r="R6017"/>
  <c r="S6017"/>
  <c r="T6017"/>
  <c r="U6017"/>
  <c r="V6017"/>
  <c r="Q6018"/>
  <c r="R6018"/>
  <c r="S6018"/>
  <c r="T6018"/>
  <c r="U6018"/>
  <c r="V6018"/>
  <c r="Q6019"/>
  <c r="R6019"/>
  <c r="S6019"/>
  <c r="T6019"/>
  <c r="U6019"/>
  <c r="V6019"/>
  <c r="Q6020"/>
  <c r="R6020"/>
  <c r="S6020"/>
  <c r="T6020"/>
  <c r="U6020"/>
  <c r="V6020"/>
  <c r="Q6021"/>
  <c r="R6021"/>
  <c r="S6021"/>
  <c r="T6021"/>
  <c r="U6021"/>
  <c r="V6021"/>
  <c r="Q6022"/>
  <c r="R6022"/>
  <c r="S6022"/>
  <c r="T6022"/>
  <c r="U6022"/>
  <c r="V6022"/>
  <c r="Q6023"/>
  <c r="R6023"/>
  <c r="S6023"/>
  <c r="T6023"/>
  <c r="U6023"/>
  <c r="V6023"/>
  <c r="Q6024"/>
  <c r="R6024"/>
  <c r="S6024"/>
  <c r="T6024"/>
  <c r="U6024"/>
  <c r="V6024"/>
  <c r="Q6025"/>
  <c r="R6025"/>
  <c r="S6025"/>
  <c r="T6025"/>
  <c r="U6025"/>
  <c r="V6025"/>
  <c r="Q6026"/>
  <c r="R6026"/>
  <c r="S6026"/>
  <c r="T6026"/>
  <c r="U6026"/>
  <c r="V6026"/>
  <c r="Q6027"/>
  <c r="R6027"/>
  <c r="S6027"/>
  <c r="T6027"/>
  <c r="U6027"/>
  <c r="V6027"/>
  <c r="Q6028"/>
  <c r="R6028"/>
  <c r="S6028"/>
  <c r="T6028"/>
  <c r="U6028"/>
  <c r="V6028"/>
  <c r="Q6029"/>
  <c r="R6029"/>
  <c r="S6029"/>
  <c r="T6029"/>
  <c r="U6029"/>
  <c r="V6029"/>
  <c r="Q6030"/>
  <c r="R6030"/>
  <c r="S6030"/>
  <c r="T6030"/>
  <c r="U6030"/>
  <c r="V6030"/>
  <c r="Q6031"/>
  <c r="R6031"/>
  <c r="S6031"/>
  <c r="T6031"/>
  <c r="U6031"/>
  <c r="V6031"/>
  <c r="Q6032"/>
  <c r="R6032"/>
  <c r="S6032"/>
  <c r="T6032"/>
  <c r="U6032"/>
  <c r="V6032"/>
  <c r="Q6033"/>
  <c r="R6033"/>
  <c r="S6033"/>
  <c r="T6033"/>
  <c r="U6033"/>
  <c r="V6033"/>
  <c r="Q6034"/>
  <c r="R6034"/>
  <c r="S6034"/>
  <c r="T6034"/>
  <c r="U6034"/>
  <c r="V6034"/>
  <c r="Q6035"/>
  <c r="R6035"/>
  <c r="S6035"/>
  <c r="T6035"/>
  <c r="U6035"/>
  <c r="V6035"/>
  <c r="Q6036"/>
  <c r="R6036"/>
  <c r="S6036"/>
  <c r="T6036"/>
  <c r="U6036"/>
  <c r="V6036"/>
  <c r="Q6037"/>
  <c r="R6037"/>
  <c r="S6037"/>
  <c r="T6037"/>
  <c r="U6037"/>
  <c r="V6037"/>
  <c r="Q6038"/>
  <c r="R6038"/>
  <c r="S6038"/>
  <c r="T6038"/>
  <c r="U6038"/>
  <c r="V6038"/>
  <c r="Q6039"/>
  <c r="R6039"/>
  <c r="S6039"/>
  <c r="T6039"/>
  <c r="U6039"/>
  <c r="V6039"/>
  <c r="Q6040"/>
  <c r="R6040"/>
  <c r="S6040"/>
  <c r="T6040"/>
  <c r="U6040"/>
  <c r="V6040"/>
  <c r="Q6041"/>
  <c r="R6041"/>
  <c r="S6041"/>
  <c r="T6041"/>
  <c r="U6041"/>
  <c r="V6041"/>
  <c r="Q6042"/>
  <c r="R6042"/>
  <c r="S6042"/>
  <c r="T6042"/>
  <c r="U6042"/>
  <c r="V6042"/>
  <c r="Q6043"/>
  <c r="R6043"/>
  <c r="S6043"/>
  <c r="T6043"/>
  <c r="U6043"/>
  <c r="V6043"/>
  <c r="Q6044"/>
  <c r="R6044"/>
  <c r="S6044"/>
  <c r="T6044"/>
  <c r="U6044"/>
  <c r="V6044"/>
  <c r="Q6045"/>
  <c r="R6045"/>
  <c r="S6045"/>
  <c r="T6045"/>
  <c r="U6045"/>
  <c r="V6045"/>
  <c r="Q6046"/>
  <c r="R6046"/>
  <c r="S6046"/>
  <c r="T6046"/>
  <c r="U6046"/>
  <c r="V6046"/>
  <c r="Q6047"/>
  <c r="R6047"/>
  <c r="S6047"/>
  <c r="T6047"/>
  <c r="U6047"/>
  <c r="V6047"/>
  <c r="Q6048"/>
  <c r="R6048"/>
  <c r="S6048"/>
  <c r="T6048"/>
  <c r="U6048"/>
  <c r="V6048"/>
  <c r="Q6049"/>
  <c r="R6049"/>
  <c r="S6049"/>
  <c r="T6049"/>
  <c r="U6049"/>
  <c r="V6049"/>
  <c r="Q6050"/>
  <c r="R6050"/>
  <c r="S6050"/>
  <c r="T6050"/>
  <c r="U6050"/>
  <c r="V6050"/>
  <c r="Q6051"/>
  <c r="R6051"/>
  <c r="S6051"/>
  <c r="T6051"/>
  <c r="U6051"/>
  <c r="V6051"/>
  <c r="Q6052"/>
  <c r="R6052"/>
  <c r="S6052"/>
  <c r="T6052"/>
  <c r="U6052"/>
  <c r="V6052"/>
  <c r="Q6053"/>
  <c r="R6053"/>
  <c r="S6053"/>
  <c r="T6053"/>
  <c r="U6053"/>
  <c r="V6053"/>
  <c r="Q6054"/>
  <c r="R6054"/>
  <c r="S6054"/>
  <c r="T6054"/>
  <c r="U6054"/>
  <c r="V6054"/>
  <c r="Q6055"/>
  <c r="R6055"/>
  <c r="S6055"/>
  <c r="T6055"/>
  <c r="U6055"/>
  <c r="V6055"/>
  <c r="Q6056"/>
  <c r="R6056"/>
  <c r="S6056"/>
  <c r="T6056"/>
  <c r="U6056"/>
  <c r="V6056"/>
  <c r="Q6057"/>
  <c r="R6057"/>
  <c r="S6057"/>
  <c r="T6057"/>
  <c r="U6057"/>
  <c r="V6057"/>
  <c r="Q6058"/>
  <c r="R6058"/>
  <c r="S6058"/>
  <c r="T6058"/>
  <c r="U6058"/>
  <c r="V6058"/>
  <c r="Q6059"/>
  <c r="R6059"/>
  <c r="S6059"/>
  <c r="T6059"/>
  <c r="U6059"/>
  <c r="V6059"/>
  <c r="Q6060"/>
  <c r="R6060"/>
  <c r="S6060"/>
  <c r="T6060"/>
  <c r="U6060"/>
  <c r="V6060"/>
  <c r="Q6061"/>
  <c r="R6061"/>
  <c r="S6061"/>
  <c r="T6061"/>
  <c r="U6061"/>
  <c r="V6061"/>
  <c r="Q6062"/>
  <c r="R6062"/>
  <c r="S6062"/>
  <c r="T6062"/>
  <c r="U6062"/>
  <c r="V6062"/>
  <c r="Q6063"/>
  <c r="R6063"/>
  <c r="S6063"/>
  <c r="T6063"/>
  <c r="U6063"/>
  <c r="V6063"/>
  <c r="Q6064"/>
  <c r="R6064"/>
  <c r="S6064"/>
  <c r="T6064"/>
  <c r="U6064"/>
  <c r="V6064"/>
  <c r="Q6065"/>
  <c r="R6065"/>
  <c r="S6065"/>
  <c r="T6065"/>
  <c r="U6065"/>
  <c r="V6065"/>
  <c r="Q6066"/>
  <c r="R6066"/>
  <c r="S6066"/>
  <c r="T6066"/>
  <c r="U6066"/>
  <c r="V6066"/>
  <c r="Q6067"/>
  <c r="R6067"/>
  <c r="S6067"/>
  <c r="T6067"/>
  <c r="U6067"/>
  <c r="V6067"/>
  <c r="Q6068"/>
  <c r="R6068"/>
  <c r="S6068"/>
  <c r="T6068"/>
  <c r="U6068"/>
  <c r="V6068"/>
  <c r="Q6069"/>
  <c r="R6069"/>
  <c r="S6069"/>
  <c r="T6069"/>
  <c r="U6069"/>
  <c r="V6069"/>
  <c r="Q6070"/>
  <c r="R6070"/>
  <c r="S6070"/>
  <c r="T6070"/>
  <c r="U6070"/>
  <c r="V6070"/>
  <c r="Q6071"/>
  <c r="R6071"/>
  <c r="S6071"/>
  <c r="T6071"/>
  <c r="U6071"/>
  <c r="V6071"/>
  <c r="Q6072"/>
  <c r="R6072"/>
  <c r="S6072"/>
  <c r="T6072"/>
  <c r="U6072"/>
  <c r="V6072"/>
  <c r="Q6073"/>
  <c r="R6073"/>
  <c r="S6073"/>
  <c r="T6073"/>
  <c r="U6073"/>
  <c r="V6073"/>
  <c r="Q6074"/>
  <c r="R6074"/>
  <c r="S6074"/>
  <c r="T6074"/>
  <c r="U6074"/>
  <c r="V6074"/>
  <c r="Q6075"/>
  <c r="R6075"/>
  <c r="S6075"/>
  <c r="T6075"/>
  <c r="U6075"/>
  <c r="V6075"/>
  <c r="Q6076"/>
  <c r="R6076"/>
  <c r="S6076"/>
  <c r="T6076"/>
  <c r="U6076"/>
  <c r="V6076"/>
  <c r="Q6077"/>
  <c r="R6077"/>
  <c r="S6077"/>
  <c r="T6077"/>
  <c r="U6077"/>
  <c r="V6077"/>
  <c r="Q6078"/>
  <c r="R6078"/>
  <c r="S6078"/>
  <c r="T6078"/>
  <c r="U6078"/>
  <c r="V6078"/>
  <c r="Q6079"/>
  <c r="R6079"/>
  <c r="S6079"/>
  <c r="T6079"/>
  <c r="U6079"/>
  <c r="V6079"/>
  <c r="Q6080"/>
  <c r="R6080"/>
  <c r="S6080"/>
  <c r="T6080"/>
  <c r="U6080"/>
  <c r="V6080"/>
  <c r="Q6081"/>
  <c r="R6081"/>
  <c r="S6081"/>
  <c r="T6081"/>
  <c r="U6081"/>
  <c r="V6081"/>
  <c r="Q6082"/>
  <c r="R6082"/>
  <c r="S6082"/>
  <c r="T6082"/>
  <c r="U6082"/>
  <c r="V6082"/>
  <c r="Q6083"/>
  <c r="R6083"/>
  <c r="S6083"/>
  <c r="T6083"/>
  <c r="U6083"/>
  <c r="V6083"/>
  <c r="Q6084"/>
  <c r="R6084"/>
  <c r="S6084"/>
  <c r="T6084"/>
  <c r="U6084"/>
  <c r="V6084"/>
  <c r="Q6085"/>
  <c r="R6085"/>
  <c r="S6085"/>
  <c r="T6085"/>
  <c r="U6085"/>
  <c r="V6085"/>
  <c r="Q6086"/>
  <c r="R6086"/>
  <c r="S6086"/>
  <c r="T6086"/>
  <c r="U6086"/>
  <c r="V6086"/>
  <c r="Q6087"/>
  <c r="R6087"/>
  <c r="S6087"/>
  <c r="T6087"/>
  <c r="U6087"/>
  <c r="V6087"/>
  <c r="Q6088"/>
  <c r="R6088"/>
  <c r="S6088"/>
  <c r="T6088"/>
  <c r="U6088"/>
  <c r="V6088"/>
  <c r="Q6089"/>
  <c r="R6089"/>
  <c r="S6089"/>
  <c r="T6089"/>
  <c r="U6089"/>
  <c r="V6089"/>
  <c r="Q6090"/>
  <c r="R6090"/>
  <c r="S6090"/>
  <c r="T6090"/>
  <c r="U6090"/>
  <c r="V6090"/>
  <c r="Q6091"/>
  <c r="R6091"/>
  <c r="S6091"/>
  <c r="T6091"/>
  <c r="U6091"/>
  <c r="V6091"/>
  <c r="Q6092"/>
  <c r="R6092"/>
  <c r="S6092"/>
  <c r="T6092"/>
  <c r="U6092"/>
  <c r="V6092"/>
  <c r="Q6093"/>
  <c r="R6093"/>
  <c r="S6093"/>
  <c r="T6093"/>
  <c r="U6093"/>
  <c r="V6093"/>
  <c r="Q6094"/>
  <c r="R6094"/>
  <c r="S6094"/>
  <c r="T6094"/>
  <c r="U6094"/>
  <c r="V6094"/>
  <c r="Q6095"/>
  <c r="R6095"/>
  <c r="S6095"/>
  <c r="T6095"/>
  <c r="U6095"/>
  <c r="V6095"/>
  <c r="Q6096"/>
  <c r="R6096"/>
  <c r="S6096"/>
  <c r="T6096"/>
  <c r="U6096"/>
  <c r="V6096"/>
  <c r="Q6097"/>
  <c r="R6097"/>
  <c r="S6097"/>
  <c r="T6097"/>
  <c r="U6097"/>
  <c r="V6097"/>
  <c r="Q6098"/>
  <c r="R6098"/>
  <c r="S6098"/>
  <c r="T6098"/>
  <c r="U6098"/>
  <c r="V6098"/>
  <c r="Q6099"/>
  <c r="R6099"/>
  <c r="S6099"/>
  <c r="T6099"/>
  <c r="U6099"/>
  <c r="V6099"/>
  <c r="Q6100"/>
  <c r="R6100"/>
  <c r="S6100"/>
  <c r="T6100"/>
  <c r="U6100"/>
  <c r="V6100"/>
  <c r="Q6101"/>
  <c r="R6101"/>
  <c r="S6101"/>
  <c r="T6101"/>
  <c r="U6101"/>
  <c r="V6101"/>
  <c r="Q6102"/>
  <c r="R6102"/>
  <c r="S6102"/>
  <c r="T6102"/>
  <c r="U6102"/>
  <c r="V6102"/>
  <c r="Q6103"/>
  <c r="R6103"/>
  <c r="S6103"/>
  <c r="T6103"/>
  <c r="U6103"/>
  <c r="V6103"/>
  <c r="Q6104"/>
  <c r="R6104"/>
  <c r="S6104"/>
  <c r="T6104"/>
  <c r="U6104"/>
  <c r="V6104"/>
  <c r="Q6105"/>
  <c r="R6105"/>
  <c r="S6105"/>
  <c r="T6105"/>
  <c r="U6105"/>
  <c r="V6105"/>
  <c r="Q6106"/>
  <c r="R6106"/>
  <c r="S6106"/>
  <c r="T6106"/>
  <c r="U6106"/>
  <c r="V6106"/>
  <c r="Q6107"/>
  <c r="R6107"/>
  <c r="S6107"/>
  <c r="T6107"/>
  <c r="U6107"/>
  <c r="V6107"/>
  <c r="Q6108"/>
  <c r="R6108"/>
  <c r="S6108"/>
  <c r="T6108"/>
  <c r="U6108"/>
  <c r="V6108"/>
  <c r="Q6109"/>
  <c r="R6109"/>
  <c r="S6109"/>
  <c r="T6109"/>
  <c r="U6109"/>
  <c r="V6109"/>
  <c r="Q6110"/>
  <c r="R6110"/>
  <c r="S6110"/>
  <c r="T6110"/>
  <c r="U6110"/>
  <c r="V6110"/>
  <c r="Q6111"/>
  <c r="R6111"/>
  <c r="S6111"/>
  <c r="T6111"/>
  <c r="U6111"/>
  <c r="V6111"/>
  <c r="Q6112"/>
  <c r="R6112"/>
  <c r="S6112"/>
  <c r="T6112"/>
  <c r="U6112"/>
  <c r="V6112"/>
  <c r="Q6113"/>
  <c r="R6113"/>
  <c r="S6113"/>
  <c r="T6113"/>
  <c r="U6113"/>
  <c r="V6113"/>
  <c r="Q6114"/>
  <c r="R6114"/>
  <c r="S6114"/>
  <c r="T6114"/>
  <c r="U6114"/>
  <c r="V6114"/>
  <c r="Q6115"/>
  <c r="R6115"/>
  <c r="S6115"/>
  <c r="T6115"/>
  <c r="U6115"/>
  <c r="V6115"/>
  <c r="Q6116"/>
  <c r="R6116"/>
  <c r="S6116"/>
  <c r="T6116"/>
  <c r="U6116"/>
  <c r="V6116"/>
  <c r="Q6117"/>
  <c r="R6117"/>
  <c r="S6117"/>
  <c r="T6117"/>
  <c r="U6117"/>
  <c r="V6117"/>
  <c r="Q6118"/>
  <c r="R6118"/>
  <c r="S6118"/>
  <c r="T6118"/>
  <c r="U6118"/>
  <c r="V6118"/>
  <c r="Q6119"/>
  <c r="R6119"/>
  <c r="S6119"/>
  <c r="T6119"/>
  <c r="U6119"/>
  <c r="V6119"/>
  <c r="Q6120"/>
  <c r="R6120"/>
  <c r="S6120"/>
  <c r="T6120"/>
  <c r="U6120"/>
  <c r="V6120"/>
  <c r="Q6121"/>
  <c r="R6121"/>
  <c r="S6121"/>
  <c r="T6121"/>
  <c r="U6121"/>
  <c r="V6121"/>
  <c r="Q6122"/>
  <c r="R6122"/>
  <c r="S6122"/>
  <c r="T6122"/>
  <c r="U6122"/>
  <c r="V6122"/>
  <c r="Q6123"/>
  <c r="R6123"/>
  <c r="S6123"/>
  <c r="T6123"/>
  <c r="U6123"/>
  <c r="V6123"/>
  <c r="Q6124"/>
  <c r="R6124"/>
  <c r="S6124"/>
  <c r="T6124"/>
  <c r="U6124"/>
  <c r="V6124"/>
  <c r="Q6125"/>
  <c r="R6125"/>
  <c r="S6125"/>
  <c r="T6125"/>
  <c r="U6125"/>
  <c r="V6125"/>
  <c r="Q6126"/>
  <c r="R6126"/>
  <c r="S6126"/>
  <c r="T6126"/>
  <c r="U6126"/>
  <c r="V6126"/>
  <c r="Q6127"/>
  <c r="R6127"/>
  <c r="S6127"/>
  <c r="T6127"/>
  <c r="U6127"/>
  <c r="V6127"/>
  <c r="Q6128"/>
  <c r="R6128"/>
  <c r="S6128"/>
  <c r="T6128"/>
  <c r="U6128"/>
  <c r="V6128"/>
  <c r="Q6129"/>
  <c r="R6129"/>
  <c r="S6129"/>
  <c r="T6129"/>
  <c r="U6129"/>
  <c r="V6129"/>
  <c r="Q6130"/>
  <c r="R6130"/>
  <c r="S6130"/>
  <c r="T6130"/>
  <c r="U6130"/>
  <c r="V6130"/>
  <c r="Q6131"/>
  <c r="R6131"/>
  <c r="S6131"/>
  <c r="T6131"/>
  <c r="U6131"/>
  <c r="V6131"/>
  <c r="Q6132"/>
  <c r="R6132"/>
  <c r="S6132"/>
  <c r="T6132"/>
  <c r="U6132"/>
  <c r="V6132"/>
  <c r="Q6133"/>
  <c r="R6133"/>
  <c r="S6133"/>
  <c r="T6133"/>
  <c r="U6133"/>
  <c r="V6133"/>
  <c r="Q6134"/>
  <c r="R6134"/>
  <c r="S6134"/>
  <c r="T6134"/>
  <c r="U6134"/>
  <c r="V6134"/>
  <c r="Q6135"/>
  <c r="R6135"/>
  <c r="S6135"/>
  <c r="T6135"/>
  <c r="U6135"/>
  <c r="V6135"/>
  <c r="Q6136"/>
  <c r="R6136"/>
  <c r="S6136"/>
  <c r="T6136"/>
  <c r="U6136"/>
  <c r="V6136"/>
  <c r="Q6137"/>
  <c r="R6137"/>
  <c r="S6137"/>
  <c r="T6137"/>
  <c r="U6137"/>
  <c r="V6137"/>
  <c r="Q6138"/>
  <c r="R6138"/>
  <c r="S6138"/>
  <c r="T6138"/>
  <c r="U6138"/>
  <c r="V6138"/>
  <c r="Q6139"/>
  <c r="R6139"/>
  <c r="S6139"/>
  <c r="T6139"/>
  <c r="U6139"/>
  <c r="V6139"/>
  <c r="Q6140"/>
  <c r="R6140"/>
  <c r="S6140"/>
  <c r="T6140"/>
  <c r="U6140"/>
  <c r="V6140"/>
  <c r="Q6141"/>
  <c r="R6141"/>
  <c r="S6141"/>
  <c r="T6141"/>
  <c r="U6141"/>
  <c r="V6141"/>
  <c r="Q6142"/>
  <c r="R6142"/>
  <c r="S6142"/>
  <c r="T6142"/>
  <c r="U6142"/>
  <c r="V6142"/>
  <c r="Q6143"/>
  <c r="R6143"/>
  <c r="S6143"/>
  <c r="T6143"/>
  <c r="U6143"/>
  <c r="V6143"/>
  <c r="Q6144"/>
  <c r="R6144"/>
  <c r="S6144"/>
  <c r="T6144"/>
  <c r="U6144"/>
  <c r="V6144"/>
  <c r="Q6145"/>
  <c r="R6145"/>
  <c r="S6145"/>
  <c r="T6145"/>
  <c r="U6145"/>
  <c r="V6145"/>
  <c r="Q6146"/>
  <c r="R6146"/>
  <c r="S6146"/>
  <c r="T6146"/>
  <c r="U6146"/>
  <c r="V6146"/>
  <c r="Q6147"/>
  <c r="R6147"/>
  <c r="S6147"/>
  <c r="T6147"/>
  <c r="U6147"/>
  <c r="V6147"/>
  <c r="Q6148"/>
  <c r="R6148"/>
  <c r="S6148"/>
  <c r="T6148"/>
  <c r="U6148"/>
  <c r="V6148"/>
  <c r="Q6149"/>
  <c r="R6149"/>
  <c r="S6149"/>
  <c r="T6149"/>
  <c r="U6149"/>
  <c r="V6149"/>
  <c r="Q6150"/>
  <c r="R6150"/>
  <c r="S6150"/>
  <c r="T6150"/>
  <c r="U6150"/>
  <c r="V6150"/>
  <c r="Q6151"/>
  <c r="R6151"/>
  <c r="S6151"/>
  <c r="T6151"/>
  <c r="U6151"/>
  <c r="V6151"/>
  <c r="Q6152"/>
  <c r="R6152"/>
  <c r="S6152"/>
  <c r="T6152"/>
  <c r="U6152"/>
  <c r="V6152"/>
  <c r="Q6153"/>
  <c r="R6153"/>
  <c r="S6153"/>
  <c r="T6153"/>
  <c r="U6153"/>
  <c r="V6153"/>
  <c r="Q6154"/>
  <c r="R6154"/>
  <c r="S6154"/>
  <c r="T6154"/>
  <c r="U6154"/>
  <c r="V6154"/>
  <c r="Q6155"/>
  <c r="R6155"/>
  <c r="S6155"/>
  <c r="T6155"/>
  <c r="U6155"/>
  <c r="V6155"/>
  <c r="Q6156"/>
  <c r="R6156"/>
  <c r="S6156"/>
  <c r="T6156"/>
  <c r="U6156"/>
  <c r="V6156"/>
  <c r="Q6157"/>
  <c r="R6157"/>
  <c r="S6157"/>
  <c r="T6157"/>
  <c r="U6157"/>
  <c r="V6157"/>
  <c r="Q6158"/>
  <c r="R6158"/>
  <c r="S6158"/>
  <c r="T6158"/>
  <c r="U6158"/>
  <c r="V6158"/>
  <c r="Q6159"/>
  <c r="R6159"/>
  <c r="S6159"/>
  <c r="T6159"/>
  <c r="U6159"/>
  <c r="V6159"/>
  <c r="Q6160"/>
  <c r="R6160"/>
  <c r="S6160"/>
  <c r="T6160"/>
  <c r="U6160"/>
  <c r="V6160"/>
  <c r="Q6161"/>
  <c r="R6161"/>
  <c r="S6161"/>
  <c r="T6161"/>
  <c r="U6161"/>
  <c r="V6161"/>
  <c r="Q6162"/>
  <c r="R6162"/>
  <c r="S6162"/>
  <c r="T6162"/>
  <c r="U6162"/>
  <c r="V6162"/>
  <c r="Q6163"/>
  <c r="R6163"/>
  <c r="S6163"/>
  <c r="T6163"/>
  <c r="U6163"/>
  <c r="V6163"/>
  <c r="Q6164"/>
  <c r="R6164"/>
  <c r="S6164"/>
  <c r="T6164"/>
  <c r="U6164"/>
  <c r="V6164"/>
  <c r="Q6165"/>
  <c r="R6165"/>
  <c r="S6165"/>
  <c r="T6165"/>
  <c r="U6165"/>
  <c r="V6165"/>
  <c r="Q6166"/>
  <c r="R6166"/>
  <c r="S6166"/>
  <c r="T6166"/>
  <c r="U6166"/>
  <c r="V6166"/>
  <c r="Q6167"/>
  <c r="R6167"/>
  <c r="S6167"/>
  <c r="T6167"/>
  <c r="U6167"/>
  <c r="V6167"/>
  <c r="Q6168"/>
  <c r="R6168"/>
  <c r="S6168"/>
  <c r="T6168"/>
  <c r="U6168"/>
  <c r="V6168"/>
  <c r="Q6169"/>
  <c r="R6169"/>
  <c r="S6169"/>
  <c r="T6169"/>
  <c r="U6169"/>
  <c r="V6169"/>
  <c r="Q6170"/>
  <c r="R6170"/>
  <c r="S6170"/>
  <c r="T6170"/>
  <c r="U6170"/>
  <c r="V6170"/>
  <c r="Q6171"/>
  <c r="R6171"/>
  <c r="S6171"/>
  <c r="T6171"/>
  <c r="U6171"/>
  <c r="V6171"/>
  <c r="Q6172"/>
  <c r="R6172"/>
  <c r="S6172"/>
  <c r="T6172"/>
  <c r="U6172"/>
  <c r="V6172"/>
  <c r="Q6173"/>
  <c r="R6173"/>
  <c r="S6173"/>
  <c r="T6173"/>
  <c r="U6173"/>
  <c r="V6173"/>
  <c r="Q6174"/>
  <c r="R6174"/>
  <c r="S6174"/>
  <c r="T6174"/>
  <c r="U6174"/>
  <c r="V6174"/>
  <c r="Q6175"/>
  <c r="R6175"/>
  <c r="S6175"/>
  <c r="T6175"/>
  <c r="U6175"/>
  <c r="V6175"/>
  <c r="Q6176"/>
  <c r="R6176"/>
  <c r="S6176"/>
  <c r="T6176"/>
  <c r="U6176"/>
  <c r="V6176"/>
  <c r="Q6177"/>
  <c r="R6177"/>
  <c r="S6177"/>
  <c r="T6177"/>
  <c r="U6177"/>
  <c r="V6177"/>
  <c r="Q6178"/>
  <c r="R6178"/>
  <c r="S6178"/>
  <c r="T6178"/>
  <c r="U6178"/>
  <c r="V6178"/>
  <c r="Q6179"/>
  <c r="R6179"/>
  <c r="S6179"/>
  <c r="T6179"/>
  <c r="U6179"/>
  <c r="V6179"/>
  <c r="Q6180"/>
  <c r="R6180"/>
  <c r="S6180"/>
  <c r="T6180"/>
  <c r="U6180"/>
  <c r="V6180"/>
  <c r="Q6181"/>
  <c r="R6181"/>
  <c r="S6181"/>
  <c r="T6181"/>
  <c r="U6181"/>
  <c r="V6181"/>
  <c r="Q6182"/>
  <c r="R6182"/>
  <c r="S6182"/>
  <c r="T6182"/>
  <c r="U6182"/>
  <c r="V6182"/>
  <c r="Q6183"/>
  <c r="R6183"/>
  <c r="S6183"/>
  <c r="T6183"/>
  <c r="U6183"/>
  <c r="V6183"/>
  <c r="Q6184"/>
  <c r="R6184"/>
  <c r="S6184"/>
  <c r="T6184"/>
  <c r="U6184"/>
  <c r="V6184"/>
  <c r="Q6185"/>
  <c r="R6185"/>
  <c r="S6185"/>
  <c r="T6185"/>
  <c r="U6185"/>
  <c r="V6185"/>
  <c r="Q6186"/>
  <c r="R6186"/>
  <c r="S6186"/>
  <c r="T6186"/>
  <c r="U6186"/>
  <c r="V6186"/>
  <c r="Q6187"/>
  <c r="R6187"/>
  <c r="S6187"/>
  <c r="T6187"/>
  <c r="U6187"/>
  <c r="V6187"/>
  <c r="Q6188"/>
  <c r="R6188"/>
  <c r="S6188"/>
  <c r="T6188"/>
  <c r="U6188"/>
  <c r="V6188"/>
  <c r="Q6189"/>
  <c r="R6189"/>
  <c r="S6189"/>
  <c r="T6189"/>
  <c r="U6189"/>
  <c r="V6189"/>
  <c r="Q6190"/>
  <c r="R6190"/>
  <c r="S6190"/>
  <c r="T6190"/>
  <c r="U6190"/>
  <c r="V6190"/>
  <c r="Q6191"/>
  <c r="R6191"/>
  <c r="S6191"/>
  <c r="T6191"/>
  <c r="U6191"/>
  <c r="V6191"/>
  <c r="Q6192"/>
  <c r="R6192"/>
  <c r="S6192"/>
  <c r="T6192"/>
  <c r="U6192"/>
  <c r="V6192"/>
  <c r="Q6193"/>
  <c r="R6193"/>
  <c r="S6193"/>
  <c r="T6193"/>
  <c r="U6193"/>
  <c r="V6193"/>
  <c r="Q6194"/>
  <c r="R6194"/>
  <c r="S6194"/>
  <c r="T6194"/>
  <c r="U6194"/>
  <c r="V6194"/>
  <c r="Q6195"/>
  <c r="R6195"/>
  <c r="S6195"/>
  <c r="T6195"/>
  <c r="U6195"/>
  <c r="V6195"/>
  <c r="Q6196"/>
  <c r="R6196"/>
  <c r="S6196"/>
  <c r="T6196"/>
  <c r="U6196"/>
  <c r="V6196"/>
  <c r="Q6197"/>
  <c r="R6197"/>
  <c r="S6197"/>
  <c r="T6197"/>
  <c r="U6197"/>
  <c r="V6197"/>
  <c r="Q6198"/>
  <c r="R6198"/>
  <c r="S6198"/>
  <c r="T6198"/>
  <c r="U6198"/>
  <c r="V6198"/>
  <c r="Q6199"/>
  <c r="R6199"/>
  <c r="S6199"/>
  <c r="T6199"/>
  <c r="U6199"/>
  <c r="V6199"/>
  <c r="Q6200"/>
  <c r="R6200"/>
  <c r="S6200"/>
  <c r="T6200"/>
  <c r="U6200"/>
  <c r="V6200"/>
  <c r="Q6201"/>
  <c r="R6201"/>
  <c r="S6201"/>
  <c r="T6201"/>
  <c r="U6201"/>
  <c r="V6201"/>
  <c r="Q6202"/>
  <c r="R6202"/>
  <c r="S6202"/>
  <c r="T6202"/>
  <c r="U6202"/>
  <c r="V6202"/>
  <c r="Q6203"/>
  <c r="R6203"/>
  <c r="S6203"/>
  <c r="T6203"/>
  <c r="U6203"/>
  <c r="V6203"/>
  <c r="Q6204"/>
  <c r="R6204"/>
  <c r="S6204"/>
  <c r="T6204"/>
  <c r="U6204"/>
  <c r="V6204"/>
  <c r="Q6205"/>
  <c r="R6205"/>
  <c r="S6205"/>
  <c r="T6205"/>
  <c r="U6205"/>
  <c r="V6205"/>
  <c r="Q6206"/>
  <c r="R6206"/>
  <c r="S6206"/>
  <c r="T6206"/>
  <c r="U6206"/>
  <c r="V6206"/>
  <c r="Q6207"/>
  <c r="R6207"/>
  <c r="S6207"/>
  <c r="T6207"/>
  <c r="U6207"/>
  <c r="V6207"/>
  <c r="Q6208"/>
  <c r="R6208"/>
  <c r="S6208"/>
  <c r="T6208"/>
  <c r="U6208"/>
  <c r="V6208"/>
  <c r="Q6209"/>
  <c r="R6209"/>
  <c r="S6209"/>
  <c r="T6209"/>
  <c r="U6209"/>
  <c r="V6209"/>
  <c r="Q6210"/>
  <c r="R6210"/>
  <c r="S6210"/>
  <c r="T6210"/>
  <c r="U6210"/>
  <c r="V6210"/>
  <c r="Q6211"/>
  <c r="R6211"/>
  <c r="S6211"/>
  <c r="T6211"/>
  <c r="U6211"/>
  <c r="V6211"/>
  <c r="Q6212"/>
  <c r="R6212"/>
  <c r="S6212"/>
  <c r="T6212"/>
  <c r="U6212"/>
  <c r="V6212"/>
  <c r="Q6213"/>
  <c r="R6213"/>
  <c r="S6213"/>
  <c r="T6213"/>
  <c r="U6213"/>
  <c r="V6213"/>
  <c r="Q6214"/>
  <c r="R6214"/>
  <c r="S6214"/>
  <c r="T6214"/>
  <c r="U6214"/>
  <c r="V6214"/>
  <c r="Q6215"/>
  <c r="R6215"/>
  <c r="S6215"/>
  <c r="T6215"/>
  <c r="U6215"/>
  <c r="V6215"/>
  <c r="Q6216"/>
  <c r="R6216"/>
  <c r="S6216"/>
  <c r="T6216"/>
  <c r="U6216"/>
  <c r="V6216"/>
  <c r="Q6217"/>
  <c r="R6217"/>
  <c r="S6217"/>
  <c r="T6217"/>
  <c r="U6217"/>
  <c r="V6217"/>
  <c r="Q6218"/>
  <c r="R6218"/>
  <c r="S6218"/>
  <c r="T6218"/>
  <c r="U6218"/>
  <c r="V6218"/>
  <c r="Q6219"/>
  <c r="R6219"/>
  <c r="S6219"/>
  <c r="T6219"/>
  <c r="U6219"/>
  <c r="V6219"/>
  <c r="Q6220"/>
  <c r="R6220"/>
  <c r="S6220"/>
  <c r="T6220"/>
  <c r="U6220"/>
  <c r="V6220"/>
  <c r="Q6221"/>
  <c r="R6221"/>
  <c r="S6221"/>
  <c r="T6221"/>
  <c r="U6221"/>
  <c r="V6221"/>
  <c r="Q6222"/>
  <c r="R6222"/>
  <c r="S6222"/>
  <c r="T6222"/>
  <c r="U6222"/>
  <c r="V6222"/>
  <c r="Q6223"/>
  <c r="R6223"/>
  <c r="S6223"/>
  <c r="T6223"/>
  <c r="U6223"/>
  <c r="V6223"/>
  <c r="Q6224"/>
  <c r="R6224"/>
  <c r="S6224"/>
  <c r="T6224"/>
  <c r="U6224"/>
  <c r="V6224"/>
  <c r="Q6225"/>
  <c r="R6225"/>
  <c r="S6225"/>
  <c r="T6225"/>
  <c r="U6225"/>
  <c r="V6225"/>
  <c r="Q6226"/>
  <c r="R6226"/>
  <c r="S6226"/>
  <c r="T6226"/>
  <c r="U6226"/>
  <c r="V6226"/>
  <c r="Q6227"/>
  <c r="R6227"/>
  <c r="S6227"/>
  <c r="T6227"/>
  <c r="U6227"/>
  <c r="V6227"/>
  <c r="Q6228"/>
  <c r="R6228"/>
  <c r="S6228"/>
  <c r="T6228"/>
  <c r="U6228"/>
  <c r="V6228"/>
  <c r="Q6229"/>
  <c r="R6229"/>
  <c r="S6229"/>
  <c r="T6229"/>
  <c r="U6229"/>
  <c r="V6229"/>
  <c r="Q6230"/>
  <c r="R6230"/>
  <c r="S6230"/>
  <c r="T6230"/>
  <c r="U6230"/>
  <c r="V6230"/>
  <c r="Q6231"/>
  <c r="R6231"/>
  <c r="S6231"/>
  <c r="T6231"/>
  <c r="U6231"/>
  <c r="V6231"/>
  <c r="Q6232"/>
  <c r="R6232"/>
  <c r="S6232"/>
  <c r="T6232"/>
  <c r="U6232"/>
  <c r="V6232"/>
  <c r="Q6233"/>
  <c r="R6233"/>
  <c r="S6233"/>
  <c r="T6233"/>
  <c r="U6233"/>
  <c r="V6233"/>
  <c r="Q6234"/>
  <c r="R6234"/>
  <c r="S6234"/>
  <c r="T6234"/>
  <c r="U6234"/>
  <c r="V6234"/>
  <c r="Q6235"/>
  <c r="R6235"/>
  <c r="S6235"/>
  <c r="T6235"/>
  <c r="U6235"/>
  <c r="V6235"/>
  <c r="Q6236"/>
  <c r="R6236"/>
  <c r="S6236"/>
  <c r="T6236"/>
  <c r="U6236"/>
  <c r="V6236"/>
  <c r="Q6237"/>
  <c r="R6237"/>
  <c r="S6237"/>
  <c r="T6237"/>
  <c r="U6237"/>
  <c r="V6237"/>
  <c r="Q6238"/>
  <c r="R6238"/>
  <c r="S6238"/>
  <c r="T6238"/>
  <c r="U6238"/>
  <c r="V6238"/>
  <c r="Q6239"/>
  <c r="R6239"/>
  <c r="S6239"/>
  <c r="T6239"/>
  <c r="U6239"/>
  <c r="V6239"/>
  <c r="Q6240"/>
  <c r="R6240"/>
  <c r="S6240"/>
  <c r="T6240"/>
  <c r="U6240"/>
  <c r="V6240"/>
  <c r="Q6241"/>
  <c r="R6241"/>
  <c r="S6241"/>
  <c r="T6241"/>
  <c r="U6241"/>
  <c r="V6241"/>
  <c r="Q6242"/>
  <c r="R6242"/>
  <c r="S6242"/>
  <c r="T6242"/>
  <c r="U6242"/>
  <c r="V6242"/>
  <c r="Q6243"/>
  <c r="R6243"/>
  <c r="S6243"/>
  <c r="T6243"/>
  <c r="U6243"/>
  <c r="V6243"/>
  <c r="Q6244"/>
  <c r="R6244"/>
  <c r="S6244"/>
  <c r="T6244"/>
  <c r="U6244"/>
  <c r="V6244"/>
  <c r="Q6245"/>
  <c r="R6245"/>
  <c r="S6245"/>
  <c r="T6245"/>
  <c r="U6245"/>
  <c r="V6245"/>
  <c r="Q6246"/>
  <c r="R6246"/>
  <c r="S6246"/>
  <c r="T6246"/>
  <c r="U6246"/>
  <c r="V6246"/>
  <c r="Q6247"/>
  <c r="R6247"/>
  <c r="S6247"/>
  <c r="T6247"/>
  <c r="U6247"/>
  <c r="V6247"/>
  <c r="Q6248"/>
  <c r="R6248"/>
  <c r="S6248"/>
  <c r="T6248"/>
  <c r="U6248"/>
  <c r="V6248"/>
  <c r="Q6249"/>
  <c r="R6249"/>
  <c r="S6249"/>
  <c r="T6249"/>
  <c r="U6249"/>
  <c r="V6249"/>
  <c r="Q6250"/>
  <c r="R6250"/>
  <c r="S6250"/>
  <c r="T6250"/>
  <c r="U6250"/>
  <c r="V6250"/>
  <c r="Q6251"/>
  <c r="R6251"/>
  <c r="S6251"/>
  <c r="T6251"/>
  <c r="U6251"/>
  <c r="V6251"/>
  <c r="Q6252"/>
  <c r="R6252"/>
  <c r="S6252"/>
  <c r="T6252"/>
  <c r="U6252"/>
  <c r="V6252"/>
  <c r="Q6253"/>
  <c r="R6253"/>
  <c r="S6253"/>
  <c r="T6253"/>
  <c r="U6253"/>
  <c r="V6253"/>
  <c r="Q6254"/>
  <c r="R6254"/>
  <c r="S6254"/>
  <c r="T6254"/>
  <c r="U6254"/>
  <c r="V6254"/>
  <c r="Q6255"/>
  <c r="R6255"/>
  <c r="S6255"/>
  <c r="T6255"/>
  <c r="U6255"/>
  <c r="V6255"/>
  <c r="Q6256"/>
  <c r="R6256"/>
  <c r="S6256"/>
  <c r="T6256"/>
  <c r="U6256"/>
  <c r="V6256"/>
  <c r="Q6257"/>
  <c r="R6257"/>
  <c r="S6257"/>
  <c r="T6257"/>
  <c r="U6257"/>
  <c r="V6257"/>
  <c r="Q6258"/>
  <c r="R6258"/>
  <c r="S6258"/>
  <c r="T6258"/>
  <c r="U6258"/>
  <c r="V6258"/>
  <c r="Q6259"/>
  <c r="R6259"/>
  <c r="S6259"/>
  <c r="T6259"/>
  <c r="U6259"/>
  <c r="V6259"/>
  <c r="Q6260"/>
  <c r="R6260"/>
  <c r="S6260"/>
  <c r="T6260"/>
  <c r="U6260"/>
  <c r="V6260"/>
  <c r="Q6261"/>
  <c r="R6261"/>
  <c r="S6261"/>
  <c r="T6261"/>
  <c r="U6261"/>
  <c r="V6261"/>
  <c r="Q6262"/>
  <c r="R6262"/>
  <c r="S6262"/>
  <c r="T6262"/>
  <c r="U6262"/>
  <c r="V6262"/>
  <c r="Q6263"/>
  <c r="R6263"/>
  <c r="S6263"/>
  <c r="T6263"/>
  <c r="U6263"/>
  <c r="V6263"/>
  <c r="Q6264"/>
  <c r="R6264"/>
  <c r="S6264"/>
  <c r="T6264"/>
  <c r="U6264"/>
  <c r="V6264"/>
  <c r="Q6265"/>
  <c r="R6265"/>
  <c r="S6265"/>
  <c r="T6265"/>
  <c r="U6265"/>
  <c r="V6265"/>
  <c r="Q6266"/>
  <c r="R6266"/>
  <c r="S6266"/>
  <c r="T6266"/>
  <c r="U6266"/>
  <c r="V6266"/>
  <c r="Q6267"/>
  <c r="R6267"/>
  <c r="S6267"/>
  <c r="T6267"/>
  <c r="U6267"/>
  <c r="V6267"/>
  <c r="Q6268"/>
  <c r="R6268"/>
  <c r="S6268"/>
  <c r="T6268"/>
  <c r="U6268"/>
  <c r="V6268"/>
  <c r="Q6269"/>
  <c r="R6269"/>
  <c r="S6269"/>
  <c r="T6269"/>
  <c r="U6269"/>
  <c r="V6269"/>
  <c r="Q6270"/>
  <c r="R6270"/>
  <c r="S6270"/>
  <c r="T6270"/>
  <c r="U6270"/>
  <c r="V6270"/>
  <c r="Q6271"/>
  <c r="R6271"/>
  <c r="S6271"/>
  <c r="T6271"/>
  <c r="U6271"/>
  <c r="V6271"/>
  <c r="Q6272"/>
  <c r="R6272"/>
  <c r="S6272"/>
  <c r="T6272"/>
  <c r="U6272"/>
  <c r="V6272"/>
  <c r="Q6273"/>
  <c r="R6273"/>
  <c r="S6273"/>
  <c r="T6273"/>
  <c r="U6273"/>
  <c r="V6273"/>
  <c r="Q6274"/>
  <c r="R6274"/>
  <c r="S6274"/>
  <c r="T6274"/>
  <c r="U6274"/>
  <c r="V6274"/>
  <c r="Q6275"/>
  <c r="R6275"/>
  <c r="S6275"/>
  <c r="T6275"/>
  <c r="U6275"/>
  <c r="V6275"/>
  <c r="Q6276"/>
  <c r="R6276"/>
  <c r="S6276"/>
  <c r="T6276"/>
  <c r="U6276"/>
  <c r="V6276"/>
  <c r="Q6277"/>
  <c r="R6277"/>
  <c r="S6277"/>
  <c r="T6277"/>
  <c r="U6277"/>
  <c r="V6277"/>
  <c r="Q6278"/>
  <c r="R6278"/>
  <c r="S6278"/>
  <c r="T6278"/>
  <c r="U6278"/>
  <c r="V6278"/>
  <c r="Q6279"/>
  <c r="R6279"/>
  <c r="S6279"/>
  <c r="T6279"/>
  <c r="U6279"/>
  <c r="V6279"/>
  <c r="Q6280"/>
  <c r="R6280"/>
  <c r="S6280"/>
  <c r="T6280"/>
  <c r="U6280"/>
  <c r="V6280"/>
  <c r="Q6281"/>
  <c r="R6281"/>
  <c r="S6281"/>
  <c r="T6281"/>
  <c r="U6281"/>
  <c r="V6281"/>
  <c r="Q6282"/>
  <c r="R6282"/>
  <c r="S6282"/>
  <c r="T6282"/>
  <c r="U6282"/>
  <c r="V6282"/>
  <c r="Q6283"/>
  <c r="R6283"/>
  <c r="S6283"/>
  <c r="T6283"/>
  <c r="U6283"/>
  <c r="V6283"/>
  <c r="Q6284"/>
  <c r="R6284"/>
  <c r="S6284"/>
  <c r="T6284"/>
  <c r="U6284"/>
  <c r="V6284"/>
  <c r="Q6285"/>
  <c r="R6285"/>
  <c r="S6285"/>
  <c r="T6285"/>
  <c r="U6285"/>
  <c r="V6285"/>
  <c r="Q6286"/>
  <c r="R6286"/>
  <c r="S6286"/>
  <c r="T6286"/>
  <c r="U6286"/>
  <c r="V6286"/>
  <c r="Q6287"/>
  <c r="R6287"/>
  <c r="S6287"/>
  <c r="T6287"/>
  <c r="U6287"/>
  <c r="V6287"/>
  <c r="Q6288"/>
  <c r="R6288"/>
  <c r="S6288"/>
  <c r="T6288"/>
  <c r="U6288"/>
  <c r="V6288"/>
  <c r="Q6289"/>
  <c r="R6289"/>
  <c r="S6289"/>
  <c r="T6289"/>
  <c r="U6289"/>
  <c r="V6289"/>
  <c r="Q6290"/>
  <c r="R6290"/>
  <c r="S6290"/>
  <c r="T6290"/>
  <c r="U6290"/>
  <c r="V6290"/>
  <c r="Q6291"/>
  <c r="R6291"/>
  <c r="S6291"/>
  <c r="T6291"/>
  <c r="U6291"/>
  <c r="V6291"/>
  <c r="Q6292"/>
  <c r="R6292"/>
  <c r="S6292"/>
  <c r="T6292"/>
  <c r="U6292"/>
  <c r="V6292"/>
  <c r="Q6293"/>
  <c r="R6293"/>
  <c r="S6293"/>
  <c r="T6293"/>
  <c r="U6293"/>
  <c r="V6293"/>
  <c r="Q6294"/>
  <c r="R6294"/>
  <c r="S6294"/>
  <c r="T6294"/>
  <c r="U6294"/>
  <c r="V6294"/>
  <c r="Q6295"/>
  <c r="R6295"/>
  <c r="S6295"/>
  <c r="T6295"/>
  <c r="U6295"/>
  <c r="V6295"/>
  <c r="Q6296"/>
  <c r="R6296"/>
  <c r="S6296"/>
  <c r="T6296"/>
  <c r="U6296"/>
  <c r="V6296"/>
  <c r="Q6297"/>
  <c r="R6297"/>
  <c r="S6297"/>
  <c r="T6297"/>
  <c r="U6297"/>
  <c r="V6297"/>
  <c r="Q6298"/>
  <c r="R6298"/>
  <c r="S6298"/>
  <c r="T6298"/>
  <c r="U6298"/>
  <c r="V6298"/>
  <c r="Q6299"/>
  <c r="R6299"/>
  <c r="S6299"/>
  <c r="T6299"/>
  <c r="U6299"/>
  <c r="V6299"/>
  <c r="Q6300"/>
  <c r="R6300"/>
  <c r="S6300"/>
  <c r="T6300"/>
  <c r="U6300"/>
  <c r="V6300"/>
  <c r="Q6301"/>
  <c r="R6301"/>
  <c r="S6301"/>
  <c r="T6301"/>
  <c r="U6301"/>
  <c r="V6301"/>
  <c r="Q6302"/>
  <c r="R6302"/>
  <c r="S6302"/>
  <c r="T6302"/>
  <c r="U6302"/>
  <c r="V6302"/>
  <c r="Q6303"/>
  <c r="R6303"/>
  <c r="S6303"/>
  <c r="T6303"/>
  <c r="U6303"/>
  <c r="V6303"/>
  <c r="Q6304"/>
  <c r="R6304"/>
  <c r="S6304"/>
  <c r="T6304"/>
  <c r="U6304"/>
  <c r="V6304"/>
  <c r="Q6305"/>
  <c r="R6305"/>
  <c r="S6305"/>
  <c r="T6305"/>
  <c r="U6305"/>
  <c r="V6305"/>
  <c r="Q6306"/>
  <c r="R6306"/>
  <c r="S6306"/>
  <c r="T6306"/>
  <c r="U6306"/>
  <c r="V6306"/>
  <c r="Q6307"/>
  <c r="R6307"/>
  <c r="S6307"/>
  <c r="T6307"/>
  <c r="U6307"/>
  <c r="V6307"/>
  <c r="Q6308"/>
  <c r="R6308"/>
  <c r="S6308"/>
  <c r="T6308"/>
  <c r="U6308"/>
  <c r="V6308"/>
  <c r="Q6309"/>
  <c r="R6309"/>
  <c r="S6309"/>
  <c r="T6309"/>
  <c r="U6309"/>
  <c r="V6309"/>
  <c r="Q6310"/>
  <c r="R6310"/>
  <c r="S6310"/>
  <c r="T6310"/>
  <c r="U6310"/>
  <c r="V6310"/>
  <c r="Q6311"/>
  <c r="R6311"/>
  <c r="S6311"/>
  <c r="T6311"/>
  <c r="U6311"/>
  <c r="V6311"/>
  <c r="Q6312"/>
  <c r="R6312"/>
  <c r="S6312"/>
  <c r="T6312"/>
  <c r="U6312"/>
  <c r="V6312"/>
  <c r="Q6313"/>
  <c r="R6313"/>
  <c r="S6313"/>
  <c r="T6313"/>
  <c r="U6313"/>
  <c r="V6313"/>
  <c r="Q6314"/>
  <c r="R6314"/>
  <c r="S6314"/>
  <c r="T6314"/>
  <c r="U6314"/>
  <c r="V6314"/>
  <c r="Q6315"/>
  <c r="R6315"/>
  <c r="S6315"/>
  <c r="T6315"/>
  <c r="U6315"/>
  <c r="V6315"/>
  <c r="Q6316"/>
  <c r="R6316"/>
  <c r="S6316"/>
  <c r="T6316"/>
  <c r="U6316"/>
  <c r="V6316"/>
  <c r="Q6317"/>
  <c r="R6317"/>
  <c r="S6317"/>
  <c r="T6317"/>
  <c r="U6317"/>
  <c r="V6317"/>
  <c r="Q6318"/>
  <c r="R6318"/>
  <c r="S6318"/>
  <c r="T6318"/>
  <c r="U6318"/>
  <c r="V6318"/>
  <c r="Q6319"/>
  <c r="R6319"/>
  <c r="S6319"/>
  <c r="T6319"/>
  <c r="U6319"/>
  <c r="V6319"/>
  <c r="Q6320"/>
  <c r="R6320"/>
  <c r="S6320"/>
  <c r="T6320"/>
  <c r="U6320"/>
  <c r="V6320"/>
  <c r="Q6321"/>
  <c r="R6321"/>
  <c r="S6321"/>
  <c r="T6321"/>
  <c r="U6321"/>
  <c r="V6321"/>
  <c r="Q6322"/>
  <c r="R6322"/>
  <c r="S6322"/>
  <c r="T6322"/>
  <c r="U6322"/>
  <c r="V6322"/>
  <c r="Q6323"/>
  <c r="R6323"/>
  <c r="S6323"/>
  <c r="T6323"/>
  <c r="U6323"/>
  <c r="V6323"/>
  <c r="Q6324"/>
  <c r="R6324"/>
  <c r="S6324"/>
  <c r="T6324"/>
  <c r="U6324"/>
  <c r="V6324"/>
  <c r="Q6325"/>
  <c r="R6325"/>
  <c r="S6325"/>
  <c r="T6325"/>
  <c r="U6325"/>
  <c r="V6325"/>
  <c r="Q6326"/>
  <c r="R6326"/>
  <c r="S6326"/>
  <c r="T6326"/>
  <c r="U6326"/>
  <c r="V6326"/>
  <c r="Q6327"/>
  <c r="R6327"/>
  <c r="S6327"/>
  <c r="T6327"/>
  <c r="U6327"/>
  <c r="V6327"/>
  <c r="Q6328"/>
  <c r="R6328"/>
  <c r="S6328"/>
  <c r="T6328"/>
  <c r="U6328"/>
  <c r="V6328"/>
  <c r="Q6329"/>
  <c r="R6329"/>
  <c r="S6329"/>
  <c r="T6329"/>
  <c r="U6329"/>
  <c r="V6329"/>
  <c r="Q6330"/>
  <c r="R6330"/>
  <c r="S6330"/>
  <c r="T6330"/>
  <c r="U6330"/>
  <c r="V6330"/>
  <c r="Q6331"/>
  <c r="R6331"/>
  <c r="S6331"/>
  <c r="T6331"/>
  <c r="U6331"/>
  <c r="V6331"/>
  <c r="Q6332"/>
  <c r="R6332"/>
  <c r="S6332"/>
  <c r="T6332"/>
  <c r="U6332"/>
  <c r="V6332"/>
  <c r="Q6333"/>
  <c r="R6333"/>
  <c r="S6333"/>
  <c r="T6333"/>
  <c r="U6333"/>
  <c r="V6333"/>
  <c r="Q6334"/>
  <c r="R6334"/>
  <c r="S6334"/>
  <c r="T6334"/>
  <c r="U6334"/>
  <c r="V6334"/>
  <c r="Q6335"/>
  <c r="R6335"/>
  <c r="S6335"/>
  <c r="T6335"/>
  <c r="U6335"/>
  <c r="V6335"/>
  <c r="Q6336"/>
  <c r="R6336"/>
  <c r="S6336"/>
  <c r="T6336"/>
  <c r="U6336"/>
  <c r="V6336"/>
  <c r="Q6337"/>
  <c r="R6337"/>
  <c r="S6337"/>
  <c r="T6337"/>
  <c r="U6337"/>
  <c r="V6337"/>
  <c r="Q6338"/>
  <c r="R6338"/>
  <c r="S6338"/>
  <c r="T6338"/>
  <c r="U6338"/>
  <c r="V6338"/>
  <c r="Q6339"/>
  <c r="R6339"/>
  <c r="S6339"/>
  <c r="T6339"/>
  <c r="U6339"/>
  <c r="V6339"/>
  <c r="Q6340"/>
  <c r="R6340"/>
  <c r="S6340"/>
  <c r="T6340"/>
  <c r="U6340"/>
  <c r="V6340"/>
  <c r="Q6341"/>
  <c r="R6341"/>
  <c r="S6341"/>
  <c r="T6341"/>
  <c r="U6341"/>
  <c r="V6341"/>
  <c r="Q6342"/>
  <c r="R6342"/>
  <c r="S6342"/>
  <c r="T6342"/>
  <c r="U6342"/>
  <c r="V6342"/>
  <c r="Q6343"/>
  <c r="R6343"/>
  <c r="S6343"/>
  <c r="T6343"/>
  <c r="U6343"/>
  <c r="V6343"/>
  <c r="Q6344"/>
  <c r="R6344"/>
  <c r="S6344"/>
  <c r="T6344"/>
  <c r="U6344"/>
  <c r="V6344"/>
  <c r="Q6345"/>
  <c r="R6345"/>
  <c r="S6345"/>
  <c r="T6345"/>
  <c r="U6345"/>
  <c r="V6345"/>
  <c r="Q6346"/>
  <c r="R6346"/>
  <c r="S6346"/>
  <c r="T6346"/>
  <c r="U6346"/>
  <c r="V6346"/>
  <c r="Q6347"/>
  <c r="R6347"/>
  <c r="S6347"/>
  <c r="T6347"/>
  <c r="U6347"/>
  <c r="V6347"/>
  <c r="Q6348"/>
  <c r="R6348"/>
  <c r="S6348"/>
  <c r="T6348"/>
  <c r="U6348"/>
  <c r="V6348"/>
  <c r="Q6349"/>
  <c r="R6349"/>
  <c r="S6349"/>
  <c r="T6349"/>
  <c r="U6349"/>
  <c r="V6349"/>
  <c r="Q6350"/>
  <c r="R6350"/>
  <c r="S6350"/>
  <c r="T6350"/>
  <c r="U6350"/>
  <c r="V6350"/>
  <c r="Q6351"/>
  <c r="R6351"/>
  <c r="S6351"/>
  <c r="T6351"/>
  <c r="U6351"/>
  <c r="V6351"/>
  <c r="Q6352"/>
  <c r="R6352"/>
  <c r="S6352"/>
  <c r="T6352"/>
  <c r="U6352"/>
  <c r="V6352"/>
  <c r="Q6353"/>
  <c r="R6353"/>
  <c r="S6353"/>
  <c r="T6353"/>
  <c r="U6353"/>
  <c r="V6353"/>
  <c r="Q6354"/>
  <c r="R6354"/>
  <c r="S6354"/>
  <c r="T6354"/>
  <c r="U6354"/>
  <c r="V6354"/>
  <c r="Q6355"/>
  <c r="R6355"/>
  <c r="S6355"/>
  <c r="T6355"/>
  <c r="U6355"/>
  <c r="V6355"/>
  <c r="Q6356"/>
  <c r="R6356"/>
  <c r="S6356"/>
  <c r="T6356"/>
  <c r="U6356"/>
  <c r="V6356"/>
  <c r="Q6357"/>
  <c r="R6357"/>
  <c r="S6357"/>
  <c r="T6357"/>
  <c r="U6357"/>
  <c r="V6357"/>
  <c r="Q6358"/>
  <c r="R6358"/>
  <c r="S6358"/>
  <c r="T6358"/>
  <c r="U6358"/>
  <c r="V6358"/>
  <c r="Q6359"/>
  <c r="R6359"/>
  <c r="S6359"/>
  <c r="T6359"/>
  <c r="U6359"/>
  <c r="V6359"/>
  <c r="Q6360"/>
  <c r="R6360"/>
  <c r="S6360"/>
  <c r="T6360"/>
  <c r="U6360"/>
  <c r="V6360"/>
  <c r="Q6361"/>
  <c r="R6361"/>
  <c r="S6361"/>
  <c r="T6361"/>
  <c r="U6361"/>
  <c r="V6361"/>
  <c r="Q6362"/>
  <c r="R6362"/>
  <c r="S6362"/>
  <c r="T6362"/>
  <c r="U6362"/>
  <c r="V6362"/>
  <c r="Q6363"/>
  <c r="R6363"/>
  <c r="S6363"/>
  <c r="T6363"/>
  <c r="U6363"/>
  <c r="V6363"/>
  <c r="Q6364"/>
  <c r="R6364"/>
  <c r="S6364"/>
  <c r="T6364"/>
  <c r="U6364"/>
  <c r="V6364"/>
  <c r="Q6365"/>
  <c r="R6365"/>
  <c r="S6365"/>
  <c r="T6365"/>
  <c r="U6365"/>
  <c r="V6365"/>
  <c r="Q6366"/>
  <c r="R6366"/>
  <c r="S6366"/>
  <c r="T6366"/>
  <c r="U6366"/>
  <c r="V6366"/>
  <c r="Q6367"/>
  <c r="R6367"/>
  <c r="S6367"/>
  <c r="T6367"/>
  <c r="U6367"/>
  <c r="V6367"/>
  <c r="Q6368"/>
  <c r="R6368"/>
  <c r="S6368"/>
  <c r="T6368"/>
  <c r="U6368"/>
  <c r="V6368"/>
  <c r="Q6369"/>
  <c r="R6369"/>
  <c r="S6369"/>
  <c r="T6369"/>
  <c r="U6369"/>
  <c r="V6369"/>
  <c r="Q6370"/>
  <c r="R6370"/>
  <c r="S6370"/>
  <c r="T6370"/>
  <c r="U6370"/>
  <c r="V6370"/>
  <c r="Q6371"/>
  <c r="R6371"/>
  <c r="S6371"/>
  <c r="T6371"/>
  <c r="U6371"/>
  <c r="V6371"/>
  <c r="Q6372"/>
  <c r="R6372"/>
  <c r="S6372"/>
  <c r="T6372"/>
  <c r="U6372"/>
  <c r="V6372"/>
  <c r="Q6373"/>
  <c r="R6373"/>
  <c r="S6373"/>
  <c r="T6373"/>
  <c r="U6373"/>
  <c r="V6373"/>
  <c r="Q6374"/>
  <c r="R6374"/>
  <c r="S6374"/>
  <c r="T6374"/>
  <c r="U6374"/>
  <c r="V6374"/>
  <c r="Q6375"/>
  <c r="R6375"/>
  <c r="S6375"/>
  <c r="T6375"/>
  <c r="U6375"/>
  <c r="V6375"/>
  <c r="Q6376"/>
  <c r="R6376"/>
  <c r="S6376"/>
  <c r="T6376"/>
  <c r="U6376"/>
  <c r="V6376"/>
  <c r="Q6377"/>
  <c r="R6377"/>
  <c r="S6377"/>
  <c r="T6377"/>
  <c r="U6377"/>
  <c r="V6377"/>
  <c r="Q6378"/>
  <c r="R6378"/>
  <c r="S6378"/>
  <c r="T6378"/>
  <c r="U6378"/>
  <c r="V6378"/>
  <c r="Q6379"/>
  <c r="R6379"/>
  <c r="S6379"/>
  <c r="T6379"/>
  <c r="U6379"/>
  <c r="V6379"/>
  <c r="Q6380"/>
  <c r="R6380"/>
  <c r="S6380"/>
  <c r="T6380"/>
  <c r="U6380"/>
  <c r="V6380"/>
  <c r="Q6381"/>
  <c r="R6381"/>
  <c r="S6381"/>
  <c r="T6381"/>
  <c r="U6381"/>
  <c r="V6381"/>
  <c r="Q6382"/>
  <c r="R6382"/>
  <c r="S6382"/>
  <c r="T6382"/>
  <c r="U6382"/>
  <c r="V6382"/>
  <c r="Q6383"/>
  <c r="R6383"/>
  <c r="S6383"/>
  <c r="T6383"/>
  <c r="U6383"/>
  <c r="V6383"/>
  <c r="Q6384"/>
  <c r="R6384"/>
  <c r="S6384"/>
  <c r="T6384"/>
  <c r="U6384"/>
  <c r="V6384"/>
  <c r="Q6385"/>
  <c r="R6385"/>
  <c r="S6385"/>
  <c r="T6385"/>
  <c r="U6385"/>
  <c r="V6385"/>
  <c r="Q6386"/>
  <c r="R6386"/>
  <c r="S6386"/>
  <c r="T6386"/>
  <c r="U6386"/>
  <c r="V6386"/>
  <c r="Q6387"/>
  <c r="R6387"/>
  <c r="S6387"/>
  <c r="T6387"/>
  <c r="U6387"/>
  <c r="V6387"/>
  <c r="Q6388"/>
  <c r="R6388"/>
  <c r="S6388"/>
  <c r="T6388"/>
  <c r="U6388"/>
  <c r="V6388"/>
  <c r="Q6389"/>
  <c r="R6389"/>
  <c r="S6389"/>
  <c r="T6389"/>
  <c r="U6389"/>
  <c r="V6389"/>
  <c r="Q6390"/>
  <c r="R6390"/>
  <c r="S6390"/>
  <c r="T6390"/>
  <c r="U6390"/>
  <c r="V6390"/>
  <c r="Q6391"/>
  <c r="R6391"/>
  <c r="S6391"/>
  <c r="T6391"/>
  <c r="U6391"/>
  <c r="V6391"/>
  <c r="Q6392"/>
  <c r="R6392"/>
  <c r="S6392"/>
  <c r="T6392"/>
  <c r="U6392"/>
  <c r="V6392"/>
  <c r="Q6393"/>
  <c r="R6393"/>
  <c r="S6393"/>
  <c r="T6393"/>
  <c r="U6393"/>
  <c r="V6393"/>
  <c r="Q6394"/>
  <c r="R6394"/>
  <c r="S6394"/>
  <c r="T6394"/>
  <c r="U6394"/>
  <c r="V6394"/>
  <c r="Q6395"/>
  <c r="R6395"/>
  <c r="S6395"/>
  <c r="T6395"/>
  <c r="U6395"/>
  <c r="V6395"/>
  <c r="Q6396"/>
  <c r="R6396"/>
  <c r="S6396"/>
  <c r="T6396"/>
  <c r="U6396"/>
  <c r="V6396"/>
  <c r="Q6397"/>
  <c r="R6397"/>
  <c r="S6397"/>
  <c r="T6397"/>
  <c r="U6397"/>
  <c r="V6397"/>
  <c r="Q6398"/>
  <c r="R6398"/>
  <c r="S6398"/>
  <c r="T6398"/>
  <c r="U6398"/>
  <c r="V6398"/>
  <c r="Q6399"/>
  <c r="R6399"/>
  <c r="S6399"/>
  <c r="T6399"/>
  <c r="U6399"/>
  <c r="V6399"/>
  <c r="Q6400"/>
  <c r="R6400"/>
  <c r="S6400"/>
  <c r="T6400"/>
  <c r="U6400"/>
  <c r="V6400"/>
  <c r="Q6401"/>
  <c r="R6401"/>
  <c r="S6401"/>
  <c r="T6401"/>
  <c r="U6401"/>
  <c r="V6401"/>
  <c r="Q6402"/>
  <c r="R6402"/>
  <c r="S6402"/>
  <c r="T6402"/>
  <c r="U6402"/>
  <c r="V6402"/>
  <c r="Q6403"/>
  <c r="R6403"/>
  <c r="S6403"/>
  <c r="T6403"/>
  <c r="U6403"/>
  <c r="V6403"/>
  <c r="Q6404"/>
  <c r="R6404"/>
  <c r="S6404"/>
  <c r="T6404"/>
  <c r="U6404"/>
  <c r="V6404"/>
  <c r="Q6405"/>
  <c r="R6405"/>
  <c r="S6405"/>
  <c r="T6405"/>
  <c r="U6405"/>
  <c r="V6405"/>
  <c r="Q6406"/>
  <c r="R6406"/>
  <c r="S6406"/>
  <c r="T6406"/>
  <c r="U6406"/>
  <c r="V6406"/>
  <c r="Q6407"/>
  <c r="R6407"/>
  <c r="S6407"/>
  <c r="T6407"/>
  <c r="U6407"/>
  <c r="V6407"/>
  <c r="Q6408"/>
  <c r="R6408"/>
  <c r="S6408"/>
  <c r="T6408"/>
  <c r="U6408"/>
  <c r="V6408"/>
  <c r="Q6409"/>
  <c r="R6409"/>
  <c r="S6409"/>
  <c r="T6409"/>
  <c r="U6409"/>
  <c r="V6409"/>
  <c r="Q6410"/>
  <c r="R6410"/>
  <c r="S6410"/>
  <c r="T6410"/>
  <c r="U6410"/>
  <c r="V6410"/>
  <c r="Q6411"/>
  <c r="R6411"/>
  <c r="S6411"/>
  <c r="T6411"/>
  <c r="U6411"/>
  <c r="V6411"/>
  <c r="Q6412"/>
  <c r="R6412"/>
  <c r="S6412"/>
  <c r="T6412"/>
  <c r="U6412"/>
  <c r="V6412"/>
  <c r="Q6413"/>
  <c r="R6413"/>
  <c r="S6413"/>
  <c r="T6413"/>
  <c r="U6413"/>
  <c r="V6413"/>
  <c r="Q6414"/>
  <c r="R6414"/>
  <c r="S6414"/>
  <c r="T6414"/>
  <c r="U6414"/>
  <c r="V6414"/>
  <c r="Q6415"/>
  <c r="R6415"/>
  <c r="S6415"/>
  <c r="T6415"/>
  <c r="U6415"/>
  <c r="V6415"/>
  <c r="Q6416"/>
  <c r="R6416"/>
  <c r="S6416"/>
  <c r="T6416"/>
  <c r="U6416"/>
  <c r="V6416"/>
  <c r="Q6417"/>
  <c r="R6417"/>
  <c r="S6417"/>
  <c r="T6417"/>
  <c r="U6417"/>
  <c r="V6417"/>
  <c r="Q6418"/>
  <c r="R6418"/>
  <c r="S6418"/>
  <c r="T6418"/>
  <c r="U6418"/>
  <c r="V6418"/>
  <c r="Q6419"/>
  <c r="R6419"/>
  <c r="S6419"/>
  <c r="T6419"/>
  <c r="U6419"/>
  <c r="V6419"/>
  <c r="Q6420"/>
  <c r="R6420"/>
  <c r="S6420"/>
  <c r="T6420"/>
  <c r="U6420"/>
  <c r="V6420"/>
  <c r="Q6421"/>
  <c r="R6421"/>
  <c r="S6421"/>
  <c r="T6421"/>
  <c r="U6421"/>
  <c r="V6421"/>
  <c r="Q6422"/>
  <c r="R6422"/>
  <c r="S6422"/>
  <c r="T6422"/>
  <c r="U6422"/>
  <c r="V6422"/>
  <c r="Q6423"/>
  <c r="R6423"/>
  <c r="S6423"/>
  <c r="T6423"/>
  <c r="U6423"/>
  <c r="V6423"/>
  <c r="Q6424"/>
  <c r="R6424"/>
  <c r="S6424"/>
  <c r="T6424"/>
  <c r="U6424"/>
  <c r="V6424"/>
  <c r="Q6425"/>
  <c r="R6425"/>
  <c r="S6425"/>
  <c r="T6425"/>
  <c r="U6425"/>
  <c r="V6425"/>
  <c r="Q6426"/>
  <c r="R6426"/>
  <c r="S6426"/>
  <c r="T6426"/>
  <c r="U6426"/>
  <c r="V6426"/>
  <c r="Q6427"/>
  <c r="R6427"/>
  <c r="S6427"/>
  <c r="T6427"/>
  <c r="U6427"/>
  <c r="V6427"/>
  <c r="Q6428"/>
  <c r="R6428"/>
  <c r="S6428"/>
  <c r="T6428"/>
  <c r="U6428"/>
  <c r="V6428"/>
  <c r="Q6429"/>
  <c r="R6429"/>
  <c r="S6429"/>
  <c r="T6429"/>
  <c r="U6429"/>
  <c r="V6429"/>
  <c r="Q6430"/>
  <c r="R6430"/>
  <c r="S6430"/>
  <c r="T6430"/>
  <c r="U6430"/>
  <c r="V6430"/>
  <c r="Q6431"/>
  <c r="R6431"/>
  <c r="S6431"/>
  <c r="T6431"/>
  <c r="U6431"/>
  <c r="V6431"/>
  <c r="Q6432"/>
  <c r="R6432"/>
  <c r="S6432"/>
  <c r="T6432"/>
  <c r="U6432"/>
  <c r="V6432"/>
  <c r="Q6433"/>
  <c r="R6433"/>
  <c r="S6433"/>
  <c r="T6433"/>
  <c r="U6433"/>
  <c r="V6433"/>
  <c r="Q6434"/>
  <c r="R6434"/>
  <c r="S6434"/>
  <c r="T6434"/>
  <c r="U6434"/>
  <c r="V6434"/>
  <c r="Q6435"/>
  <c r="R6435"/>
  <c r="S6435"/>
  <c r="T6435"/>
  <c r="U6435"/>
  <c r="V6435"/>
  <c r="Q6436"/>
  <c r="R6436"/>
  <c r="S6436"/>
  <c r="T6436"/>
  <c r="U6436"/>
  <c r="V6436"/>
  <c r="Q6437"/>
  <c r="R6437"/>
  <c r="S6437"/>
  <c r="T6437"/>
  <c r="U6437"/>
  <c r="V6437"/>
  <c r="Q6438"/>
  <c r="R6438"/>
  <c r="S6438"/>
  <c r="T6438"/>
  <c r="U6438"/>
  <c r="V6438"/>
  <c r="Q6439"/>
  <c r="R6439"/>
  <c r="S6439"/>
  <c r="T6439"/>
  <c r="U6439"/>
  <c r="V6439"/>
  <c r="Q6440"/>
  <c r="R6440"/>
  <c r="S6440"/>
  <c r="T6440"/>
  <c r="U6440"/>
  <c r="V6440"/>
  <c r="Q6441"/>
  <c r="R6441"/>
  <c r="S6441"/>
  <c r="T6441"/>
  <c r="U6441"/>
  <c r="V6441"/>
  <c r="Q6442"/>
  <c r="R6442"/>
  <c r="S6442"/>
  <c r="T6442"/>
  <c r="U6442"/>
  <c r="V6442"/>
  <c r="Q6443"/>
  <c r="R6443"/>
  <c r="S6443"/>
  <c r="T6443"/>
  <c r="U6443"/>
  <c r="V6443"/>
  <c r="Q6444"/>
  <c r="R6444"/>
  <c r="S6444"/>
  <c r="T6444"/>
  <c r="U6444"/>
  <c r="V6444"/>
  <c r="Q6445"/>
  <c r="R6445"/>
  <c r="S6445"/>
  <c r="T6445"/>
  <c r="U6445"/>
  <c r="V6445"/>
  <c r="Q6446"/>
  <c r="R6446"/>
  <c r="S6446"/>
  <c r="T6446"/>
  <c r="U6446"/>
  <c r="V6446"/>
  <c r="Q6447"/>
  <c r="R6447"/>
  <c r="S6447"/>
  <c r="T6447"/>
  <c r="U6447"/>
  <c r="V6447"/>
  <c r="Q6448"/>
  <c r="R6448"/>
  <c r="S6448"/>
  <c r="T6448"/>
  <c r="U6448"/>
  <c r="V6448"/>
  <c r="Q6449"/>
  <c r="R6449"/>
  <c r="S6449"/>
  <c r="T6449"/>
  <c r="U6449"/>
  <c r="V6449"/>
  <c r="Q6450"/>
  <c r="R6450"/>
  <c r="S6450"/>
  <c r="T6450"/>
  <c r="U6450"/>
  <c r="V6450"/>
  <c r="Q6451"/>
  <c r="R6451"/>
  <c r="S6451"/>
  <c r="T6451"/>
  <c r="U6451"/>
  <c r="V6451"/>
  <c r="Q6452"/>
  <c r="R6452"/>
  <c r="S6452"/>
  <c r="T6452"/>
  <c r="U6452"/>
  <c r="V6452"/>
  <c r="Q6453"/>
  <c r="R6453"/>
  <c r="S6453"/>
  <c r="T6453"/>
  <c r="U6453"/>
  <c r="V6453"/>
  <c r="Q6454"/>
  <c r="R6454"/>
  <c r="S6454"/>
  <c r="T6454"/>
  <c r="U6454"/>
  <c r="V6454"/>
  <c r="Q6455"/>
  <c r="R6455"/>
  <c r="S6455"/>
  <c r="T6455"/>
  <c r="U6455"/>
  <c r="V6455"/>
  <c r="Q6456"/>
  <c r="R6456"/>
  <c r="S6456"/>
  <c r="T6456"/>
  <c r="U6456"/>
  <c r="V6456"/>
  <c r="Q6457"/>
  <c r="R6457"/>
  <c r="S6457"/>
  <c r="T6457"/>
  <c r="U6457"/>
  <c r="V6457"/>
  <c r="Q6458"/>
  <c r="R6458"/>
  <c r="S6458"/>
  <c r="T6458"/>
  <c r="U6458"/>
  <c r="V6458"/>
  <c r="Q6459"/>
  <c r="R6459"/>
  <c r="S6459"/>
  <c r="T6459"/>
  <c r="U6459"/>
  <c r="V6459"/>
  <c r="Q6460"/>
  <c r="R6460"/>
  <c r="S6460"/>
  <c r="T6460"/>
  <c r="U6460"/>
  <c r="V6460"/>
  <c r="Q6461"/>
  <c r="R6461"/>
  <c r="S6461"/>
  <c r="T6461"/>
  <c r="U6461"/>
  <c r="V6461"/>
  <c r="Q6462"/>
  <c r="R6462"/>
  <c r="S6462"/>
  <c r="T6462"/>
  <c r="U6462"/>
  <c r="V6462"/>
  <c r="Q6463"/>
  <c r="R6463"/>
  <c r="S6463"/>
  <c r="T6463"/>
  <c r="U6463"/>
  <c r="V6463"/>
  <c r="Q6464"/>
  <c r="R6464"/>
  <c r="S6464"/>
  <c r="T6464"/>
  <c r="U6464"/>
  <c r="V6464"/>
  <c r="Q6465"/>
  <c r="R6465"/>
  <c r="S6465"/>
  <c r="T6465"/>
  <c r="U6465"/>
  <c r="V6465"/>
  <c r="Q6466"/>
  <c r="R6466"/>
  <c r="S6466"/>
  <c r="T6466"/>
  <c r="U6466"/>
  <c r="V6466"/>
  <c r="Q6467"/>
  <c r="R6467"/>
  <c r="S6467"/>
  <c r="T6467"/>
  <c r="U6467"/>
  <c r="V6467"/>
  <c r="Q6468"/>
  <c r="R6468"/>
  <c r="S6468"/>
  <c r="T6468"/>
  <c r="U6468"/>
  <c r="V6468"/>
  <c r="Q6469"/>
  <c r="R6469"/>
  <c r="S6469"/>
  <c r="T6469"/>
  <c r="U6469"/>
  <c r="V6469"/>
  <c r="Q6470"/>
  <c r="R6470"/>
  <c r="S6470"/>
  <c r="T6470"/>
  <c r="U6470"/>
  <c r="V6470"/>
  <c r="Q6471"/>
  <c r="R6471"/>
  <c r="S6471"/>
  <c r="T6471"/>
  <c r="U6471"/>
  <c r="V6471"/>
  <c r="Q6472"/>
  <c r="R6472"/>
  <c r="S6472"/>
  <c r="T6472"/>
  <c r="U6472"/>
  <c r="V6472"/>
  <c r="Q6473"/>
  <c r="R6473"/>
  <c r="S6473"/>
  <c r="T6473"/>
  <c r="U6473"/>
  <c r="V6473"/>
  <c r="Q6474"/>
  <c r="R6474"/>
  <c r="S6474"/>
  <c r="T6474"/>
  <c r="U6474"/>
  <c r="V6474"/>
  <c r="Q6475"/>
  <c r="R6475"/>
  <c r="S6475"/>
  <c r="T6475"/>
  <c r="U6475"/>
  <c r="V6475"/>
  <c r="Q6476"/>
  <c r="R6476"/>
  <c r="S6476"/>
  <c r="T6476"/>
  <c r="U6476"/>
  <c r="V6476"/>
  <c r="Q6477"/>
  <c r="R6477"/>
  <c r="S6477"/>
  <c r="T6477"/>
  <c r="U6477"/>
  <c r="V6477"/>
  <c r="Q6478"/>
  <c r="R6478"/>
  <c r="S6478"/>
  <c r="T6478"/>
  <c r="U6478"/>
  <c r="V6478"/>
  <c r="Q6479"/>
  <c r="R6479"/>
  <c r="S6479"/>
  <c r="T6479"/>
  <c r="U6479"/>
  <c r="V6479"/>
  <c r="Q6480"/>
  <c r="R6480"/>
  <c r="S6480"/>
  <c r="T6480"/>
  <c r="U6480"/>
  <c r="V6480"/>
  <c r="Q6481"/>
  <c r="R6481"/>
  <c r="S6481"/>
  <c r="T6481"/>
  <c r="U6481"/>
  <c r="V6481"/>
  <c r="Q6482"/>
  <c r="R6482"/>
  <c r="S6482"/>
  <c r="T6482"/>
  <c r="U6482"/>
  <c r="V6482"/>
  <c r="Q6483"/>
  <c r="R6483"/>
  <c r="S6483"/>
  <c r="T6483"/>
  <c r="U6483"/>
  <c r="V6483"/>
  <c r="Q6484"/>
  <c r="R6484"/>
  <c r="S6484"/>
  <c r="T6484"/>
  <c r="U6484"/>
  <c r="V6484"/>
  <c r="Q6485"/>
  <c r="R6485"/>
  <c r="S6485"/>
  <c r="T6485"/>
  <c r="U6485"/>
  <c r="V6485"/>
  <c r="Q6486"/>
  <c r="R6486"/>
  <c r="S6486"/>
  <c r="T6486"/>
  <c r="U6486"/>
  <c r="V6486"/>
  <c r="Q6487"/>
  <c r="R6487"/>
  <c r="S6487"/>
  <c r="T6487"/>
  <c r="U6487"/>
  <c r="V6487"/>
  <c r="Q6488"/>
  <c r="R6488"/>
  <c r="S6488"/>
  <c r="T6488"/>
  <c r="U6488"/>
  <c r="V6488"/>
  <c r="Q6489"/>
  <c r="R6489"/>
  <c r="S6489"/>
  <c r="T6489"/>
  <c r="U6489"/>
  <c r="V6489"/>
  <c r="Q6490"/>
  <c r="R6490"/>
  <c r="S6490"/>
  <c r="T6490"/>
  <c r="U6490"/>
  <c r="V6490"/>
  <c r="Q6491"/>
  <c r="R6491"/>
  <c r="S6491"/>
  <c r="T6491"/>
  <c r="U6491"/>
  <c r="V6491"/>
  <c r="Q6492"/>
  <c r="R6492"/>
  <c r="S6492"/>
  <c r="T6492"/>
  <c r="U6492"/>
  <c r="V6492"/>
  <c r="Q6493"/>
  <c r="R6493"/>
  <c r="S6493"/>
  <c r="T6493"/>
  <c r="U6493"/>
  <c r="V6493"/>
  <c r="Q6494"/>
  <c r="R6494"/>
  <c r="S6494"/>
  <c r="T6494"/>
  <c r="U6494"/>
  <c r="V6494"/>
  <c r="Q6495"/>
  <c r="R6495"/>
  <c r="S6495"/>
  <c r="T6495"/>
  <c r="U6495"/>
  <c r="V6495"/>
  <c r="Q6496"/>
  <c r="R6496"/>
  <c r="S6496"/>
  <c r="T6496"/>
  <c r="U6496"/>
  <c r="V6496"/>
  <c r="Q6497"/>
  <c r="R6497"/>
  <c r="S6497"/>
  <c r="T6497"/>
  <c r="U6497"/>
  <c r="V6497"/>
  <c r="Q6498"/>
  <c r="R6498"/>
  <c r="S6498"/>
  <c r="T6498"/>
  <c r="U6498"/>
  <c r="V6498"/>
  <c r="Q6499"/>
  <c r="R6499"/>
  <c r="S6499"/>
  <c r="T6499"/>
  <c r="U6499"/>
  <c r="V6499"/>
  <c r="Q6500"/>
  <c r="R6500"/>
  <c r="S6500"/>
  <c r="T6500"/>
  <c r="U6500"/>
  <c r="V6500"/>
  <c r="Q6501"/>
  <c r="R6501"/>
  <c r="S6501"/>
  <c r="T6501"/>
  <c r="U6501"/>
  <c r="V6501"/>
  <c r="Q6502"/>
  <c r="R6502"/>
  <c r="S6502"/>
  <c r="T6502"/>
  <c r="U6502"/>
  <c r="V6502"/>
  <c r="Q6503"/>
  <c r="R6503"/>
  <c r="S6503"/>
  <c r="T6503"/>
  <c r="U6503"/>
  <c r="V6503"/>
  <c r="Q6504"/>
  <c r="R6504"/>
  <c r="S6504"/>
  <c r="T6504"/>
  <c r="U6504"/>
  <c r="V6504"/>
  <c r="Q6505"/>
  <c r="R6505"/>
  <c r="S6505"/>
  <c r="T6505"/>
  <c r="U6505"/>
  <c r="V6505"/>
  <c r="Q6506"/>
  <c r="R6506"/>
  <c r="S6506"/>
  <c r="T6506"/>
  <c r="U6506"/>
  <c r="V6506"/>
  <c r="Q6507"/>
  <c r="R6507"/>
  <c r="S6507"/>
  <c r="T6507"/>
  <c r="U6507"/>
  <c r="V6507"/>
  <c r="Q6508"/>
  <c r="R6508"/>
  <c r="S6508"/>
  <c r="T6508"/>
  <c r="U6508"/>
  <c r="V6508"/>
  <c r="Q6509"/>
  <c r="R6509"/>
  <c r="S6509"/>
  <c r="T6509"/>
  <c r="U6509"/>
  <c r="V6509"/>
  <c r="Q6510"/>
  <c r="R6510"/>
  <c r="S6510"/>
  <c r="T6510"/>
  <c r="U6510"/>
  <c r="V6510"/>
  <c r="Q6511"/>
  <c r="R6511"/>
  <c r="S6511"/>
  <c r="T6511"/>
  <c r="U6511"/>
  <c r="V6511"/>
  <c r="Q6512"/>
  <c r="R6512"/>
  <c r="S6512"/>
  <c r="T6512"/>
  <c r="U6512"/>
  <c r="V6512"/>
  <c r="Q6513"/>
  <c r="R6513"/>
  <c r="S6513"/>
  <c r="T6513"/>
  <c r="U6513"/>
  <c r="V6513"/>
  <c r="Q6514"/>
  <c r="R6514"/>
  <c r="S6514"/>
  <c r="T6514"/>
  <c r="U6514"/>
  <c r="V6514"/>
  <c r="Q6515"/>
  <c r="R6515"/>
  <c r="S6515"/>
  <c r="T6515"/>
  <c r="U6515"/>
  <c r="V6515"/>
  <c r="Q6516"/>
  <c r="R6516"/>
  <c r="S6516"/>
  <c r="T6516"/>
  <c r="U6516"/>
  <c r="V6516"/>
  <c r="Q6517"/>
  <c r="R6517"/>
  <c r="S6517"/>
  <c r="T6517"/>
  <c r="U6517"/>
  <c r="V6517"/>
  <c r="Q6518"/>
  <c r="R6518"/>
  <c r="S6518"/>
  <c r="T6518"/>
  <c r="U6518"/>
  <c r="V6518"/>
  <c r="Q6519"/>
  <c r="R6519"/>
  <c r="S6519"/>
  <c r="T6519"/>
  <c r="U6519"/>
  <c r="V6519"/>
  <c r="Q6520"/>
  <c r="R6520"/>
  <c r="S6520"/>
  <c r="T6520"/>
  <c r="U6520"/>
  <c r="V6520"/>
  <c r="Q6521"/>
  <c r="R6521"/>
  <c r="S6521"/>
  <c r="T6521"/>
  <c r="U6521"/>
  <c r="V6521"/>
  <c r="Q6522"/>
  <c r="R6522"/>
  <c r="S6522"/>
  <c r="T6522"/>
  <c r="U6522"/>
  <c r="V6522"/>
  <c r="Q6523"/>
  <c r="R6523"/>
  <c r="S6523"/>
  <c r="T6523"/>
  <c r="U6523"/>
  <c r="V6523"/>
  <c r="Q6524"/>
  <c r="R6524"/>
  <c r="S6524"/>
  <c r="T6524"/>
  <c r="U6524"/>
  <c r="V6524"/>
  <c r="Q6525"/>
  <c r="R6525"/>
  <c r="S6525"/>
  <c r="T6525"/>
  <c r="U6525"/>
  <c r="V6525"/>
  <c r="Q6526"/>
  <c r="R6526"/>
  <c r="S6526"/>
  <c r="T6526"/>
  <c r="U6526"/>
  <c r="V6526"/>
  <c r="Q6527"/>
  <c r="R6527"/>
  <c r="S6527"/>
  <c r="T6527"/>
  <c r="U6527"/>
  <c r="V6527"/>
  <c r="Q6528"/>
  <c r="R6528"/>
  <c r="S6528"/>
  <c r="T6528"/>
  <c r="U6528"/>
  <c r="V6528"/>
  <c r="Q6529"/>
  <c r="R6529"/>
  <c r="S6529"/>
  <c r="T6529"/>
  <c r="U6529"/>
  <c r="V6529"/>
  <c r="Q6530"/>
  <c r="R6530"/>
  <c r="S6530"/>
  <c r="T6530"/>
  <c r="U6530"/>
  <c r="V6530"/>
  <c r="Q6531"/>
  <c r="R6531"/>
  <c r="S6531"/>
  <c r="T6531"/>
  <c r="U6531"/>
  <c r="V6531"/>
  <c r="Q6532"/>
  <c r="R6532"/>
  <c r="S6532"/>
  <c r="T6532"/>
  <c r="U6532"/>
  <c r="V6532"/>
  <c r="Q6533"/>
  <c r="R6533"/>
  <c r="S6533"/>
  <c r="T6533"/>
  <c r="U6533"/>
  <c r="V6533"/>
  <c r="Q6534"/>
  <c r="R6534"/>
  <c r="S6534"/>
  <c r="T6534"/>
  <c r="U6534"/>
  <c r="V6534"/>
  <c r="Q6535"/>
  <c r="R6535"/>
  <c r="S6535"/>
  <c r="T6535"/>
  <c r="U6535"/>
  <c r="V6535"/>
  <c r="Q6536"/>
  <c r="R6536"/>
  <c r="S6536"/>
  <c r="T6536"/>
  <c r="U6536"/>
  <c r="V6536"/>
  <c r="Q6537"/>
  <c r="R6537"/>
  <c r="S6537"/>
  <c r="T6537"/>
  <c r="U6537"/>
  <c r="V6537"/>
  <c r="Q6538"/>
  <c r="R6538"/>
  <c r="S6538"/>
  <c r="T6538"/>
  <c r="U6538"/>
  <c r="V6538"/>
  <c r="Q6539"/>
  <c r="R6539"/>
  <c r="S6539"/>
  <c r="T6539"/>
  <c r="U6539"/>
  <c r="V6539"/>
  <c r="Q6540"/>
  <c r="R6540"/>
  <c r="S6540"/>
  <c r="T6540"/>
  <c r="U6540"/>
  <c r="V6540"/>
  <c r="Q6541"/>
  <c r="R6541"/>
  <c r="S6541"/>
  <c r="T6541"/>
  <c r="U6541"/>
  <c r="V6541"/>
  <c r="Q6542"/>
  <c r="R6542"/>
  <c r="S6542"/>
  <c r="T6542"/>
  <c r="U6542"/>
  <c r="V6542"/>
  <c r="Q6543"/>
  <c r="R6543"/>
  <c r="S6543"/>
  <c r="T6543"/>
  <c r="U6543"/>
  <c r="V6543"/>
  <c r="Q6544"/>
  <c r="R6544"/>
  <c r="S6544"/>
  <c r="T6544"/>
  <c r="U6544"/>
  <c r="V6544"/>
  <c r="Q6545"/>
  <c r="R6545"/>
  <c r="S6545"/>
  <c r="T6545"/>
  <c r="U6545"/>
  <c r="V6545"/>
  <c r="Q6546"/>
  <c r="R6546"/>
  <c r="S6546"/>
  <c r="T6546"/>
  <c r="U6546"/>
  <c r="V6546"/>
  <c r="Q6547"/>
  <c r="R6547"/>
  <c r="S6547"/>
  <c r="T6547"/>
  <c r="U6547"/>
  <c r="V6547"/>
  <c r="Q6548"/>
  <c r="R6548"/>
  <c r="S6548"/>
  <c r="T6548"/>
  <c r="U6548"/>
  <c r="V6548"/>
  <c r="Q6549"/>
  <c r="R6549"/>
  <c r="S6549"/>
  <c r="T6549"/>
  <c r="U6549"/>
  <c r="V6549"/>
  <c r="Q6550"/>
  <c r="R6550"/>
  <c r="S6550"/>
  <c r="T6550"/>
  <c r="U6550"/>
  <c r="V6550"/>
  <c r="Q6551"/>
  <c r="R6551"/>
  <c r="S6551"/>
  <c r="T6551"/>
  <c r="U6551"/>
  <c r="V6551"/>
  <c r="Q6552"/>
  <c r="R6552"/>
  <c r="S6552"/>
  <c r="T6552"/>
  <c r="U6552"/>
  <c r="V6552"/>
  <c r="Q6553"/>
  <c r="R6553"/>
  <c r="S6553"/>
  <c r="T6553"/>
  <c r="U6553"/>
  <c r="V6553"/>
  <c r="Q6554"/>
  <c r="R6554"/>
  <c r="S6554"/>
  <c r="T6554"/>
  <c r="U6554"/>
  <c r="V6554"/>
  <c r="Q6555"/>
  <c r="R6555"/>
  <c r="S6555"/>
  <c r="T6555"/>
  <c r="U6555"/>
  <c r="V6555"/>
  <c r="Q6556"/>
  <c r="R6556"/>
  <c r="S6556"/>
  <c r="T6556"/>
  <c r="U6556"/>
  <c r="V6556"/>
  <c r="Q6557"/>
  <c r="R6557"/>
  <c r="S6557"/>
  <c r="T6557"/>
  <c r="U6557"/>
  <c r="V6557"/>
  <c r="Q6558"/>
  <c r="R6558"/>
  <c r="S6558"/>
  <c r="T6558"/>
  <c r="U6558"/>
  <c r="V6558"/>
  <c r="Q6559"/>
  <c r="R6559"/>
  <c r="S6559"/>
  <c r="T6559"/>
  <c r="U6559"/>
  <c r="V6559"/>
  <c r="Q6560"/>
  <c r="R6560"/>
  <c r="S6560"/>
  <c r="T6560"/>
  <c r="U6560"/>
  <c r="V6560"/>
  <c r="Q6561"/>
  <c r="R6561"/>
  <c r="S6561"/>
  <c r="T6561"/>
  <c r="U6561"/>
  <c r="V6561"/>
  <c r="Q6562"/>
  <c r="R6562"/>
  <c r="S6562"/>
  <c r="T6562"/>
  <c r="U6562"/>
  <c r="V6562"/>
  <c r="Q6563"/>
  <c r="R6563"/>
  <c r="S6563"/>
  <c r="T6563"/>
  <c r="U6563"/>
  <c r="V6563"/>
  <c r="Q6564"/>
  <c r="R6564"/>
  <c r="S6564"/>
  <c r="T6564"/>
  <c r="U6564"/>
  <c r="V6564"/>
  <c r="Q6565"/>
  <c r="R6565"/>
  <c r="S6565"/>
  <c r="T6565"/>
  <c r="U6565"/>
  <c r="V6565"/>
  <c r="Q6566"/>
  <c r="R6566"/>
  <c r="S6566"/>
  <c r="T6566"/>
  <c r="U6566"/>
  <c r="V6566"/>
  <c r="Q6567"/>
  <c r="R6567"/>
  <c r="S6567"/>
  <c r="T6567"/>
  <c r="U6567"/>
  <c r="V6567"/>
  <c r="Q6568"/>
  <c r="R6568"/>
  <c r="S6568"/>
  <c r="T6568"/>
  <c r="U6568"/>
  <c r="V6568"/>
  <c r="Q6569"/>
  <c r="R6569"/>
  <c r="S6569"/>
  <c r="T6569"/>
  <c r="U6569"/>
  <c r="V6569"/>
  <c r="Q6570"/>
  <c r="R6570"/>
  <c r="S6570"/>
  <c r="T6570"/>
  <c r="U6570"/>
  <c r="V6570"/>
  <c r="Q6571"/>
  <c r="R6571"/>
  <c r="S6571"/>
  <c r="T6571"/>
  <c r="U6571"/>
  <c r="V6571"/>
  <c r="Q6572"/>
  <c r="R6572"/>
  <c r="S6572"/>
  <c r="T6572"/>
  <c r="U6572"/>
  <c r="V6572"/>
  <c r="Q6573"/>
  <c r="R6573"/>
  <c r="S6573"/>
  <c r="T6573"/>
  <c r="U6573"/>
  <c r="V6573"/>
  <c r="Q6574"/>
  <c r="R6574"/>
  <c r="S6574"/>
  <c r="T6574"/>
  <c r="U6574"/>
  <c r="V6574"/>
  <c r="Q6575"/>
  <c r="R6575"/>
  <c r="S6575"/>
  <c r="T6575"/>
  <c r="U6575"/>
  <c r="V6575"/>
  <c r="Q6576"/>
  <c r="R6576"/>
  <c r="S6576"/>
  <c r="T6576"/>
  <c r="U6576"/>
  <c r="V6576"/>
  <c r="Q6577"/>
  <c r="R6577"/>
  <c r="S6577"/>
  <c r="T6577"/>
  <c r="U6577"/>
  <c r="V6577"/>
  <c r="Q6578"/>
  <c r="R6578"/>
  <c r="S6578"/>
  <c r="T6578"/>
  <c r="U6578"/>
  <c r="V6578"/>
  <c r="Q6579"/>
  <c r="R6579"/>
  <c r="S6579"/>
  <c r="T6579"/>
  <c r="U6579"/>
  <c r="V6579"/>
  <c r="Q6580"/>
  <c r="R6580"/>
  <c r="S6580"/>
  <c r="T6580"/>
  <c r="U6580"/>
  <c r="V6580"/>
  <c r="Q6581"/>
  <c r="R6581"/>
  <c r="S6581"/>
  <c r="T6581"/>
  <c r="U6581"/>
  <c r="V6581"/>
  <c r="Q6582"/>
  <c r="R6582"/>
  <c r="S6582"/>
  <c r="T6582"/>
  <c r="U6582"/>
  <c r="V6582"/>
  <c r="Q6583"/>
  <c r="R6583"/>
  <c r="S6583"/>
  <c r="T6583"/>
  <c r="U6583"/>
  <c r="V6583"/>
  <c r="Q6584"/>
  <c r="R6584"/>
  <c r="S6584"/>
  <c r="T6584"/>
  <c r="U6584"/>
  <c r="V6584"/>
  <c r="Q6585"/>
  <c r="R6585"/>
  <c r="S6585"/>
  <c r="T6585"/>
  <c r="U6585"/>
  <c r="V6585"/>
  <c r="Q6586"/>
  <c r="R6586"/>
  <c r="S6586"/>
  <c r="T6586"/>
  <c r="U6586"/>
  <c r="V6586"/>
  <c r="Q6587"/>
  <c r="R6587"/>
  <c r="S6587"/>
  <c r="T6587"/>
  <c r="U6587"/>
  <c r="V6587"/>
  <c r="Q6588"/>
  <c r="R6588"/>
  <c r="S6588"/>
  <c r="T6588"/>
  <c r="U6588"/>
  <c r="V6588"/>
  <c r="Q6589"/>
  <c r="R6589"/>
  <c r="S6589"/>
  <c r="T6589"/>
  <c r="U6589"/>
  <c r="V6589"/>
  <c r="Q6590"/>
  <c r="R6590"/>
  <c r="S6590"/>
  <c r="T6590"/>
  <c r="U6590"/>
  <c r="V6590"/>
  <c r="Q6591"/>
  <c r="R6591"/>
  <c r="S6591"/>
  <c r="T6591"/>
  <c r="U6591"/>
  <c r="V6591"/>
  <c r="Q6592"/>
  <c r="R6592"/>
  <c r="S6592"/>
  <c r="T6592"/>
  <c r="U6592"/>
  <c r="V6592"/>
  <c r="Q6593"/>
  <c r="R6593"/>
  <c r="S6593"/>
  <c r="T6593"/>
  <c r="U6593"/>
  <c r="V6593"/>
  <c r="Q6594"/>
  <c r="R6594"/>
  <c r="S6594"/>
  <c r="T6594"/>
  <c r="U6594"/>
  <c r="V6594"/>
  <c r="Q6595"/>
  <c r="R6595"/>
  <c r="S6595"/>
  <c r="T6595"/>
  <c r="U6595"/>
  <c r="V6595"/>
  <c r="Q6596"/>
  <c r="R6596"/>
  <c r="S6596"/>
  <c r="T6596"/>
  <c r="U6596"/>
  <c r="V6596"/>
  <c r="Q6597"/>
  <c r="R6597"/>
  <c r="S6597"/>
  <c r="T6597"/>
  <c r="U6597"/>
  <c r="V6597"/>
  <c r="Q6598"/>
  <c r="R6598"/>
  <c r="S6598"/>
  <c r="T6598"/>
  <c r="U6598"/>
  <c r="V6598"/>
  <c r="Q6599"/>
  <c r="R6599"/>
  <c r="S6599"/>
  <c r="T6599"/>
  <c r="U6599"/>
  <c r="V6599"/>
  <c r="Q6600"/>
  <c r="R6600"/>
  <c r="S6600"/>
  <c r="T6600"/>
  <c r="U6600"/>
  <c r="V6600"/>
  <c r="Q6601"/>
  <c r="R6601"/>
  <c r="S6601"/>
  <c r="T6601"/>
  <c r="U6601"/>
  <c r="V6601"/>
  <c r="Q6602"/>
  <c r="R6602"/>
  <c r="S6602"/>
  <c r="T6602"/>
  <c r="U6602"/>
  <c r="V6602"/>
  <c r="Q6603"/>
  <c r="R6603"/>
  <c r="S6603"/>
  <c r="T6603"/>
  <c r="U6603"/>
  <c r="V6603"/>
  <c r="Q6604"/>
  <c r="R6604"/>
  <c r="S6604"/>
  <c r="T6604"/>
  <c r="U6604"/>
  <c r="V6604"/>
  <c r="Q6605"/>
  <c r="R6605"/>
  <c r="S6605"/>
  <c r="T6605"/>
  <c r="U6605"/>
  <c r="V6605"/>
  <c r="Q6606"/>
  <c r="R6606"/>
  <c r="S6606"/>
  <c r="T6606"/>
  <c r="U6606"/>
  <c r="V6606"/>
  <c r="Q6607"/>
  <c r="R6607"/>
  <c r="S6607"/>
  <c r="T6607"/>
  <c r="U6607"/>
  <c r="V6607"/>
  <c r="Q6608"/>
  <c r="R6608"/>
  <c r="S6608"/>
  <c r="T6608"/>
  <c r="U6608"/>
  <c r="V6608"/>
  <c r="Q6609"/>
  <c r="R6609"/>
  <c r="S6609"/>
  <c r="T6609"/>
  <c r="U6609"/>
  <c r="V6609"/>
  <c r="Q6610"/>
  <c r="R6610"/>
  <c r="S6610"/>
  <c r="T6610"/>
  <c r="U6610"/>
  <c r="V6610"/>
  <c r="Q6611"/>
  <c r="R6611"/>
  <c r="S6611"/>
  <c r="T6611"/>
  <c r="U6611"/>
  <c r="V6611"/>
  <c r="Q6612"/>
  <c r="R6612"/>
  <c r="S6612"/>
  <c r="T6612"/>
  <c r="U6612"/>
  <c r="V6612"/>
  <c r="Q6613"/>
  <c r="R6613"/>
  <c r="S6613"/>
  <c r="T6613"/>
  <c r="U6613"/>
  <c r="V6613"/>
  <c r="Q6614"/>
  <c r="R6614"/>
  <c r="S6614"/>
  <c r="T6614"/>
  <c r="U6614"/>
  <c r="V6614"/>
  <c r="Q6615"/>
  <c r="R6615"/>
  <c r="S6615"/>
  <c r="T6615"/>
  <c r="U6615"/>
  <c r="V6615"/>
  <c r="Q6616"/>
  <c r="R6616"/>
  <c r="S6616"/>
  <c r="T6616"/>
  <c r="U6616"/>
  <c r="V6616"/>
  <c r="Q6617"/>
  <c r="R6617"/>
  <c r="S6617"/>
  <c r="T6617"/>
  <c r="U6617"/>
  <c r="V6617"/>
  <c r="Q6618"/>
  <c r="R6618"/>
  <c r="S6618"/>
  <c r="T6618"/>
  <c r="U6618"/>
  <c r="V6618"/>
  <c r="Q6619"/>
  <c r="R6619"/>
  <c r="S6619"/>
  <c r="T6619"/>
  <c r="U6619"/>
  <c r="V6619"/>
  <c r="Q6620"/>
  <c r="R6620"/>
  <c r="S6620"/>
  <c r="T6620"/>
  <c r="U6620"/>
  <c r="V6620"/>
  <c r="Q6621"/>
  <c r="R6621"/>
  <c r="S6621"/>
  <c r="T6621"/>
  <c r="U6621"/>
  <c r="V6621"/>
  <c r="Q6622"/>
  <c r="R6622"/>
  <c r="S6622"/>
  <c r="T6622"/>
  <c r="U6622"/>
  <c r="V6622"/>
  <c r="Q6623"/>
  <c r="R6623"/>
  <c r="S6623"/>
  <c r="T6623"/>
  <c r="U6623"/>
  <c r="V6623"/>
  <c r="Q6624"/>
  <c r="R6624"/>
  <c r="S6624"/>
  <c r="T6624"/>
  <c r="U6624"/>
  <c r="V6624"/>
  <c r="Q6625"/>
  <c r="R6625"/>
  <c r="S6625"/>
  <c r="T6625"/>
  <c r="U6625"/>
  <c r="V6625"/>
  <c r="Q6626"/>
  <c r="R6626"/>
  <c r="S6626"/>
  <c r="T6626"/>
  <c r="U6626"/>
  <c r="V6626"/>
  <c r="Q6627"/>
  <c r="R6627"/>
  <c r="S6627"/>
  <c r="T6627"/>
  <c r="U6627"/>
  <c r="V6627"/>
  <c r="Q6628"/>
  <c r="R6628"/>
  <c r="S6628"/>
  <c r="T6628"/>
  <c r="U6628"/>
  <c r="V6628"/>
  <c r="Q6629"/>
  <c r="R6629"/>
  <c r="S6629"/>
  <c r="T6629"/>
  <c r="U6629"/>
  <c r="V6629"/>
  <c r="Q6630"/>
  <c r="R6630"/>
  <c r="S6630"/>
  <c r="T6630"/>
  <c r="U6630"/>
  <c r="V6630"/>
  <c r="Q6631"/>
  <c r="R6631"/>
  <c r="S6631"/>
  <c r="T6631"/>
  <c r="U6631"/>
  <c r="V6631"/>
  <c r="Q6632"/>
  <c r="R6632"/>
  <c r="S6632"/>
  <c r="T6632"/>
  <c r="U6632"/>
  <c r="V6632"/>
  <c r="Q6633"/>
  <c r="R6633"/>
  <c r="S6633"/>
  <c r="T6633"/>
  <c r="U6633"/>
  <c r="V6633"/>
  <c r="Q6634"/>
  <c r="R6634"/>
  <c r="S6634"/>
  <c r="T6634"/>
  <c r="U6634"/>
  <c r="V6634"/>
  <c r="Q6635"/>
  <c r="R6635"/>
  <c r="S6635"/>
  <c r="T6635"/>
  <c r="U6635"/>
  <c r="V6635"/>
  <c r="Q6636"/>
  <c r="R6636"/>
  <c r="S6636"/>
  <c r="T6636"/>
  <c r="U6636"/>
  <c r="V6636"/>
  <c r="Q6637"/>
  <c r="R6637"/>
  <c r="S6637"/>
  <c r="T6637"/>
  <c r="U6637"/>
  <c r="V6637"/>
  <c r="Q6638"/>
  <c r="R6638"/>
  <c r="S6638"/>
  <c r="T6638"/>
  <c r="U6638"/>
  <c r="V6638"/>
  <c r="Q6639"/>
  <c r="R6639"/>
  <c r="S6639"/>
  <c r="T6639"/>
  <c r="U6639"/>
  <c r="V6639"/>
  <c r="Q6640"/>
  <c r="R6640"/>
  <c r="S6640"/>
  <c r="T6640"/>
  <c r="U6640"/>
  <c r="V6640"/>
  <c r="Q6641"/>
  <c r="R6641"/>
  <c r="S6641"/>
  <c r="T6641"/>
  <c r="U6641"/>
  <c r="V6641"/>
  <c r="Q6642"/>
  <c r="R6642"/>
  <c r="S6642"/>
  <c r="T6642"/>
  <c r="U6642"/>
  <c r="V6642"/>
  <c r="Q6643"/>
  <c r="R6643"/>
  <c r="S6643"/>
  <c r="T6643"/>
  <c r="U6643"/>
  <c r="V6643"/>
  <c r="Q6644"/>
  <c r="R6644"/>
  <c r="S6644"/>
  <c r="T6644"/>
  <c r="U6644"/>
  <c r="V6644"/>
  <c r="Q6645"/>
  <c r="R6645"/>
  <c r="S6645"/>
  <c r="T6645"/>
  <c r="U6645"/>
  <c r="V6645"/>
  <c r="Q6646"/>
  <c r="R6646"/>
  <c r="S6646"/>
  <c r="T6646"/>
  <c r="U6646"/>
  <c r="V6646"/>
  <c r="Q6647"/>
  <c r="R6647"/>
  <c r="S6647"/>
  <c r="T6647"/>
  <c r="U6647"/>
  <c r="V6647"/>
  <c r="Q6648"/>
  <c r="R6648"/>
  <c r="S6648"/>
  <c r="T6648"/>
  <c r="U6648"/>
  <c r="V6648"/>
  <c r="Q6649"/>
  <c r="R6649"/>
  <c r="S6649"/>
  <c r="T6649"/>
  <c r="U6649"/>
  <c r="V6649"/>
  <c r="Q6650"/>
  <c r="R6650"/>
  <c r="S6650"/>
  <c r="T6650"/>
  <c r="U6650"/>
  <c r="V6650"/>
  <c r="Q6651"/>
  <c r="R6651"/>
  <c r="S6651"/>
  <c r="T6651"/>
  <c r="U6651"/>
  <c r="V6651"/>
  <c r="Q6652"/>
  <c r="R6652"/>
  <c r="S6652"/>
  <c r="T6652"/>
  <c r="U6652"/>
  <c r="V6652"/>
  <c r="Q6653"/>
  <c r="R6653"/>
  <c r="S6653"/>
  <c r="T6653"/>
  <c r="U6653"/>
  <c r="V6653"/>
  <c r="Q6654"/>
  <c r="R6654"/>
  <c r="S6654"/>
  <c r="T6654"/>
  <c r="U6654"/>
  <c r="V6654"/>
  <c r="Q6655"/>
  <c r="R6655"/>
  <c r="S6655"/>
  <c r="T6655"/>
  <c r="U6655"/>
  <c r="V6655"/>
  <c r="Q6656"/>
  <c r="R6656"/>
  <c r="S6656"/>
  <c r="T6656"/>
  <c r="U6656"/>
  <c r="V6656"/>
  <c r="Q6657"/>
  <c r="R6657"/>
  <c r="S6657"/>
  <c r="T6657"/>
  <c r="U6657"/>
  <c r="V6657"/>
  <c r="Q6658"/>
  <c r="R6658"/>
  <c r="S6658"/>
  <c r="T6658"/>
  <c r="U6658"/>
  <c r="V6658"/>
  <c r="Q6659"/>
  <c r="R6659"/>
  <c r="S6659"/>
  <c r="T6659"/>
  <c r="U6659"/>
  <c r="V6659"/>
  <c r="Q6660"/>
  <c r="R6660"/>
  <c r="S6660"/>
  <c r="T6660"/>
  <c r="U6660"/>
  <c r="V6660"/>
  <c r="Q6661"/>
  <c r="R6661"/>
  <c r="S6661"/>
  <c r="T6661"/>
  <c r="U6661"/>
  <c r="V6661"/>
  <c r="Q6662"/>
  <c r="R6662"/>
  <c r="S6662"/>
  <c r="T6662"/>
  <c r="U6662"/>
  <c r="V6662"/>
  <c r="Q6663"/>
  <c r="R6663"/>
  <c r="S6663"/>
  <c r="T6663"/>
  <c r="U6663"/>
  <c r="V6663"/>
  <c r="Q6664"/>
  <c r="R6664"/>
  <c r="S6664"/>
  <c r="T6664"/>
  <c r="U6664"/>
  <c r="V6664"/>
  <c r="Q6665"/>
  <c r="R6665"/>
  <c r="S6665"/>
  <c r="T6665"/>
  <c r="U6665"/>
  <c r="V6665"/>
  <c r="Q6666"/>
  <c r="R6666"/>
  <c r="S6666"/>
  <c r="T6666"/>
  <c r="U6666"/>
  <c r="V6666"/>
  <c r="Q6667"/>
  <c r="R6667"/>
  <c r="S6667"/>
  <c r="T6667"/>
  <c r="U6667"/>
  <c r="V6667"/>
  <c r="Q6668"/>
  <c r="R6668"/>
  <c r="S6668"/>
  <c r="T6668"/>
  <c r="U6668"/>
  <c r="V6668"/>
  <c r="Q6669"/>
  <c r="R6669"/>
  <c r="S6669"/>
  <c r="T6669"/>
  <c r="U6669"/>
  <c r="V6669"/>
  <c r="Q6670"/>
  <c r="R6670"/>
  <c r="S6670"/>
  <c r="T6670"/>
  <c r="U6670"/>
  <c r="V6670"/>
  <c r="Q6671"/>
  <c r="R6671"/>
  <c r="S6671"/>
  <c r="T6671"/>
  <c r="U6671"/>
  <c r="V6671"/>
  <c r="Q6672"/>
  <c r="R6672"/>
  <c r="S6672"/>
  <c r="T6672"/>
  <c r="U6672"/>
  <c r="V6672"/>
  <c r="Q6673"/>
  <c r="R6673"/>
  <c r="S6673"/>
  <c r="T6673"/>
  <c r="U6673"/>
  <c r="V6673"/>
  <c r="Q6674"/>
  <c r="R6674"/>
  <c r="S6674"/>
  <c r="T6674"/>
  <c r="U6674"/>
  <c r="V6674"/>
  <c r="Q6675"/>
  <c r="R6675"/>
  <c r="S6675"/>
  <c r="T6675"/>
  <c r="U6675"/>
  <c r="V6675"/>
  <c r="Q6676"/>
  <c r="R6676"/>
  <c r="S6676"/>
  <c r="T6676"/>
  <c r="U6676"/>
  <c r="V6676"/>
  <c r="Q6677"/>
  <c r="R6677"/>
  <c r="S6677"/>
  <c r="T6677"/>
  <c r="U6677"/>
  <c r="V6677"/>
  <c r="Q6678"/>
  <c r="R6678"/>
  <c r="S6678"/>
  <c r="T6678"/>
  <c r="U6678"/>
  <c r="V6678"/>
  <c r="Q6679"/>
  <c r="R6679"/>
  <c r="S6679"/>
  <c r="T6679"/>
  <c r="U6679"/>
  <c r="V6679"/>
  <c r="Q6680"/>
  <c r="R6680"/>
  <c r="S6680"/>
  <c r="T6680"/>
  <c r="U6680"/>
  <c r="V6680"/>
  <c r="Q6681"/>
  <c r="R6681"/>
  <c r="S6681"/>
  <c r="T6681"/>
  <c r="U6681"/>
  <c r="V6681"/>
  <c r="Q6682"/>
  <c r="R6682"/>
  <c r="S6682"/>
  <c r="T6682"/>
  <c r="U6682"/>
  <c r="V6682"/>
  <c r="Q6683"/>
  <c r="R6683"/>
  <c r="S6683"/>
  <c r="T6683"/>
  <c r="U6683"/>
  <c r="V6683"/>
  <c r="Q6684"/>
  <c r="R6684"/>
  <c r="S6684"/>
  <c r="T6684"/>
  <c r="U6684"/>
  <c r="V6684"/>
  <c r="Q6685"/>
  <c r="R6685"/>
  <c r="S6685"/>
  <c r="T6685"/>
  <c r="U6685"/>
  <c r="V6685"/>
  <c r="Q6686"/>
  <c r="R6686"/>
  <c r="S6686"/>
  <c r="T6686"/>
  <c r="U6686"/>
  <c r="V6686"/>
  <c r="Q6687"/>
  <c r="R6687"/>
  <c r="S6687"/>
  <c r="T6687"/>
  <c r="U6687"/>
  <c r="V6687"/>
  <c r="Q6688"/>
  <c r="R6688"/>
  <c r="S6688"/>
  <c r="T6688"/>
  <c r="U6688"/>
  <c r="V6688"/>
  <c r="Q6689"/>
  <c r="R6689"/>
  <c r="S6689"/>
  <c r="T6689"/>
  <c r="U6689"/>
  <c r="V6689"/>
  <c r="Q6690"/>
  <c r="R6690"/>
  <c r="S6690"/>
  <c r="T6690"/>
  <c r="U6690"/>
  <c r="V6690"/>
  <c r="Q6691"/>
  <c r="R6691"/>
  <c r="S6691"/>
  <c r="T6691"/>
  <c r="U6691"/>
  <c r="V6691"/>
  <c r="Q6692"/>
  <c r="R6692"/>
  <c r="S6692"/>
  <c r="T6692"/>
  <c r="U6692"/>
  <c r="V6692"/>
  <c r="Q6693"/>
  <c r="R6693"/>
  <c r="S6693"/>
  <c r="T6693"/>
  <c r="U6693"/>
  <c r="V6693"/>
  <c r="Q6694"/>
  <c r="R6694"/>
  <c r="S6694"/>
  <c r="T6694"/>
  <c r="U6694"/>
  <c r="V6694"/>
  <c r="Q6695"/>
  <c r="R6695"/>
  <c r="S6695"/>
  <c r="T6695"/>
  <c r="U6695"/>
  <c r="V6695"/>
  <c r="Q6696"/>
  <c r="R6696"/>
  <c r="S6696"/>
  <c r="T6696"/>
  <c r="U6696"/>
  <c r="V6696"/>
  <c r="Q6697"/>
  <c r="R6697"/>
  <c r="S6697"/>
  <c r="T6697"/>
  <c r="U6697"/>
  <c r="V6697"/>
  <c r="Q6698"/>
  <c r="R6698"/>
  <c r="S6698"/>
  <c r="T6698"/>
  <c r="U6698"/>
  <c r="V6698"/>
  <c r="Q6699"/>
  <c r="R6699"/>
  <c r="S6699"/>
  <c r="T6699"/>
  <c r="U6699"/>
  <c r="V6699"/>
  <c r="Q6700"/>
  <c r="R6700"/>
  <c r="S6700"/>
  <c r="T6700"/>
  <c r="U6700"/>
  <c r="V6700"/>
  <c r="Q6701"/>
  <c r="R6701"/>
  <c r="S6701"/>
  <c r="T6701"/>
  <c r="U6701"/>
  <c r="V6701"/>
  <c r="Q6702"/>
  <c r="R6702"/>
  <c r="S6702"/>
  <c r="T6702"/>
  <c r="U6702"/>
  <c r="V6702"/>
  <c r="Q6703"/>
  <c r="R6703"/>
  <c r="S6703"/>
  <c r="T6703"/>
  <c r="U6703"/>
  <c r="V6703"/>
  <c r="Q6704"/>
  <c r="R6704"/>
  <c r="S6704"/>
  <c r="T6704"/>
  <c r="U6704"/>
  <c r="V6704"/>
  <c r="Q6705"/>
  <c r="R6705"/>
  <c r="S6705"/>
  <c r="T6705"/>
  <c r="U6705"/>
  <c r="V6705"/>
  <c r="Q6706"/>
  <c r="R6706"/>
  <c r="S6706"/>
  <c r="T6706"/>
  <c r="U6706"/>
  <c r="V6706"/>
  <c r="Q6707"/>
  <c r="R6707"/>
  <c r="S6707"/>
  <c r="T6707"/>
  <c r="U6707"/>
  <c r="V6707"/>
  <c r="Q6708"/>
  <c r="R6708"/>
  <c r="S6708"/>
  <c r="T6708"/>
  <c r="U6708"/>
  <c r="V6708"/>
  <c r="Q6709"/>
  <c r="R6709"/>
  <c r="S6709"/>
  <c r="T6709"/>
  <c r="U6709"/>
  <c r="V6709"/>
  <c r="Q6710"/>
  <c r="R6710"/>
  <c r="S6710"/>
  <c r="T6710"/>
  <c r="U6710"/>
  <c r="V6710"/>
  <c r="Q6711"/>
  <c r="R6711"/>
  <c r="S6711"/>
  <c r="T6711"/>
  <c r="U6711"/>
  <c r="V6711"/>
  <c r="Q6712"/>
  <c r="R6712"/>
  <c r="S6712"/>
  <c r="T6712"/>
  <c r="U6712"/>
  <c r="V6712"/>
  <c r="Q6713"/>
  <c r="R6713"/>
  <c r="S6713"/>
  <c r="T6713"/>
  <c r="U6713"/>
  <c r="V6713"/>
  <c r="Q6714"/>
  <c r="R6714"/>
  <c r="S6714"/>
  <c r="T6714"/>
  <c r="U6714"/>
  <c r="V6714"/>
  <c r="Q6715"/>
  <c r="R6715"/>
  <c r="S6715"/>
  <c r="T6715"/>
  <c r="U6715"/>
  <c r="V6715"/>
  <c r="Q6716"/>
  <c r="R6716"/>
  <c r="S6716"/>
  <c r="T6716"/>
  <c r="U6716"/>
  <c r="V6716"/>
  <c r="Q6717"/>
  <c r="R6717"/>
  <c r="S6717"/>
  <c r="T6717"/>
  <c r="U6717"/>
  <c r="V6717"/>
  <c r="Q6718"/>
  <c r="R6718"/>
  <c r="S6718"/>
  <c r="T6718"/>
  <c r="U6718"/>
  <c r="V6718"/>
  <c r="Q6719"/>
  <c r="R6719"/>
  <c r="S6719"/>
  <c r="T6719"/>
  <c r="U6719"/>
  <c r="V6719"/>
  <c r="Q6720"/>
  <c r="R6720"/>
  <c r="S6720"/>
  <c r="T6720"/>
  <c r="U6720"/>
  <c r="V6720"/>
  <c r="Q6721"/>
  <c r="R6721"/>
  <c r="S6721"/>
  <c r="T6721"/>
  <c r="U6721"/>
  <c r="V6721"/>
  <c r="Q6722"/>
  <c r="R6722"/>
  <c r="S6722"/>
  <c r="T6722"/>
  <c r="U6722"/>
  <c r="V6722"/>
  <c r="Q6723"/>
  <c r="R6723"/>
  <c r="S6723"/>
  <c r="T6723"/>
  <c r="U6723"/>
  <c r="V6723"/>
  <c r="Q6724"/>
  <c r="R6724"/>
  <c r="S6724"/>
  <c r="T6724"/>
  <c r="U6724"/>
  <c r="V6724"/>
  <c r="Q6725"/>
  <c r="R6725"/>
  <c r="S6725"/>
  <c r="T6725"/>
  <c r="U6725"/>
  <c r="V6725"/>
  <c r="Q6726"/>
  <c r="R6726"/>
  <c r="S6726"/>
  <c r="T6726"/>
  <c r="U6726"/>
  <c r="V6726"/>
  <c r="Q6727"/>
  <c r="R6727"/>
  <c r="S6727"/>
  <c r="T6727"/>
  <c r="U6727"/>
  <c r="V6727"/>
  <c r="Q6728"/>
  <c r="R6728"/>
  <c r="S6728"/>
  <c r="T6728"/>
  <c r="U6728"/>
  <c r="V6728"/>
  <c r="Q6729"/>
  <c r="R6729"/>
  <c r="S6729"/>
  <c r="T6729"/>
  <c r="U6729"/>
  <c r="V6729"/>
  <c r="Q6730"/>
  <c r="R6730"/>
  <c r="S6730"/>
  <c r="T6730"/>
  <c r="U6730"/>
  <c r="V6730"/>
  <c r="Q6731"/>
  <c r="R6731"/>
  <c r="S6731"/>
  <c r="T6731"/>
  <c r="U6731"/>
  <c r="V6731"/>
  <c r="Q6732"/>
  <c r="R6732"/>
  <c r="S6732"/>
  <c r="T6732"/>
  <c r="U6732"/>
  <c r="V6732"/>
  <c r="Q6733"/>
  <c r="R6733"/>
  <c r="S6733"/>
  <c r="T6733"/>
  <c r="U6733"/>
  <c r="V6733"/>
  <c r="Q6734"/>
  <c r="R6734"/>
  <c r="S6734"/>
  <c r="T6734"/>
  <c r="U6734"/>
  <c r="V6734"/>
  <c r="Q6735"/>
  <c r="R6735"/>
  <c r="S6735"/>
  <c r="T6735"/>
  <c r="U6735"/>
  <c r="V6735"/>
  <c r="Q6736"/>
  <c r="R6736"/>
  <c r="S6736"/>
  <c r="T6736"/>
  <c r="U6736"/>
  <c r="V6736"/>
  <c r="Q6737"/>
  <c r="R6737"/>
  <c r="S6737"/>
  <c r="T6737"/>
  <c r="U6737"/>
  <c r="V6737"/>
  <c r="Q6738"/>
  <c r="R6738"/>
  <c r="S6738"/>
  <c r="T6738"/>
  <c r="U6738"/>
  <c r="V6738"/>
  <c r="Q6739"/>
  <c r="R6739"/>
  <c r="S6739"/>
  <c r="T6739"/>
  <c r="U6739"/>
  <c r="V6739"/>
  <c r="Q6740"/>
  <c r="R6740"/>
  <c r="S6740"/>
  <c r="T6740"/>
  <c r="U6740"/>
  <c r="V6740"/>
  <c r="Q6741"/>
  <c r="R6741"/>
  <c r="S6741"/>
  <c r="T6741"/>
  <c r="U6741"/>
  <c r="V6741"/>
  <c r="Q6742"/>
  <c r="R6742"/>
  <c r="S6742"/>
  <c r="T6742"/>
  <c r="U6742"/>
  <c r="V6742"/>
  <c r="Q6743"/>
  <c r="R6743"/>
  <c r="S6743"/>
  <c r="T6743"/>
  <c r="U6743"/>
  <c r="V6743"/>
  <c r="Q6744"/>
  <c r="R6744"/>
  <c r="S6744"/>
  <c r="T6744"/>
  <c r="U6744"/>
  <c r="V6744"/>
  <c r="Q6745"/>
  <c r="R6745"/>
  <c r="S6745"/>
  <c r="T6745"/>
  <c r="U6745"/>
  <c r="V6745"/>
  <c r="Q6746"/>
  <c r="R6746"/>
  <c r="S6746"/>
  <c r="T6746"/>
  <c r="U6746"/>
  <c r="V6746"/>
  <c r="Q6747"/>
  <c r="R6747"/>
  <c r="S6747"/>
  <c r="T6747"/>
  <c r="U6747"/>
  <c r="V6747"/>
  <c r="Q6748"/>
  <c r="R6748"/>
  <c r="S6748"/>
  <c r="T6748"/>
  <c r="U6748"/>
  <c r="V6748"/>
  <c r="Q6749"/>
  <c r="R6749"/>
  <c r="S6749"/>
  <c r="T6749"/>
  <c r="U6749"/>
  <c r="V6749"/>
  <c r="Q6750"/>
  <c r="R6750"/>
  <c r="S6750"/>
  <c r="T6750"/>
  <c r="U6750"/>
  <c r="V6750"/>
  <c r="Q6751"/>
  <c r="R6751"/>
  <c r="S6751"/>
  <c r="T6751"/>
  <c r="U6751"/>
  <c r="V6751"/>
  <c r="Q6752"/>
  <c r="R6752"/>
  <c r="S6752"/>
  <c r="T6752"/>
  <c r="U6752"/>
  <c r="V6752"/>
  <c r="Q6753"/>
  <c r="R6753"/>
  <c r="S6753"/>
  <c r="T6753"/>
  <c r="U6753"/>
  <c r="V6753"/>
  <c r="Q6754"/>
  <c r="R6754"/>
  <c r="S6754"/>
  <c r="T6754"/>
  <c r="U6754"/>
  <c r="V6754"/>
  <c r="Q6755"/>
  <c r="R6755"/>
  <c r="S6755"/>
  <c r="T6755"/>
  <c r="U6755"/>
  <c r="V6755"/>
  <c r="Q6756"/>
  <c r="R6756"/>
  <c r="S6756"/>
  <c r="T6756"/>
  <c r="U6756"/>
  <c r="V6756"/>
  <c r="Q6757"/>
  <c r="R6757"/>
  <c r="S6757"/>
  <c r="T6757"/>
  <c r="U6757"/>
  <c r="V6757"/>
  <c r="Q6758"/>
  <c r="R6758"/>
  <c r="S6758"/>
  <c r="T6758"/>
  <c r="U6758"/>
  <c r="V6758"/>
  <c r="Q6759"/>
  <c r="R6759"/>
  <c r="S6759"/>
  <c r="T6759"/>
  <c r="U6759"/>
  <c r="V6759"/>
  <c r="Q6760"/>
  <c r="R6760"/>
  <c r="S6760"/>
  <c r="T6760"/>
  <c r="U6760"/>
  <c r="V6760"/>
  <c r="Q6761"/>
  <c r="R6761"/>
  <c r="S6761"/>
  <c r="T6761"/>
  <c r="U6761"/>
  <c r="V6761"/>
  <c r="Q6762"/>
  <c r="R6762"/>
  <c r="S6762"/>
  <c r="T6762"/>
  <c r="U6762"/>
  <c r="V6762"/>
  <c r="Q6763"/>
  <c r="R6763"/>
  <c r="S6763"/>
  <c r="T6763"/>
  <c r="U6763"/>
  <c r="V6763"/>
  <c r="Q6764"/>
  <c r="R6764"/>
  <c r="S6764"/>
  <c r="T6764"/>
  <c r="U6764"/>
  <c r="V6764"/>
  <c r="Q6765"/>
  <c r="R6765"/>
  <c r="S6765"/>
  <c r="T6765"/>
  <c r="U6765"/>
  <c r="V6765"/>
  <c r="Q6766"/>
  <c r="R6766"/>
  <c r="S6766"/>
  <c r="T6766"/>
  <c r="U6766"/>
  <c r="V6766"/>
  <c r="Q6767"/>
  <c r="R6767"/>
  <c r="S6767"/>
  <c r="T6767"/>
  <c r="U6767"/>
  <c r="V6767"/>
  <c r="Q6768"/>
  <c r="R6768"/>
  <c r="S6768"/>
  <c r="T6768"/>
  <c r="U6768"/>
  <c r="V6768"/>
  <c r="Q6769"/>
  <c r="R6769"/>
  <c r="S6769"/>
  <c r="T6769"/>
  <c r="U6769"/>
  <c r="V6769"/>
  <c r="Q6770"/>
  <c r="R6770"/>
  <c r="S6770"/>
  <c r="T6770"/>
  <c r="U6770"/>
  <c r="V6770"/>
  <c r="Q6771"/>
  <c r="R6771"/>
  <c r="S6771"/>
  <c r="T6771"/>
  <c r="U6771"/>
  <c r="V6771"/>
  <c r="Q6772"/>
  <c r="R6772"/>
  <c r="S6772"/>
  <c r="T6772"/>
  <c r="U6772"/>
  <c r="V6772"/>
  <c r="Q6773"/>
  <c r="R6773"/>
  <c r="S6773"/>
  <c r="T6773"/>
  <c r="U6773"/>
  <c r="V6773"/>
  <c r="Q6774"/>
  <c r="R6774"/>
  <c r="S6774"/>
  <c r="T6774"/>
  <c r="U6774"/>
  <c r="V6774"/>
  <c r="Q6775"/>
  <c r="R6775"/>
  <c r="S6775"/>
  <c r="T6775"/>
  <c r="U6775"/>
  <c r="V6775"/>
  <c r="Q6776"/>
  <c r="R6776"/>
  <c r="S6776"/>
  <c r="T6776"/>
  <c r="U6776"/>
  <c r="V6776"/>
  <c r="Q6777"/>
  <c r="R6777"/>
  <c r="S6777"/>
  <c r="T6777"/>
  <c r="U6777"/>
  <c r="V6777"/>
  <c r="Q6778"/>
  <c r="R6778"/>
  <c r="S6778"/>
  <c r="T6778"/>
  <c r="U6778"/>
  <c r="V6778"/>
  <c r="Q6779"/>
  <c r="R6779"/>
  <c r="S6779"/>
  <c r="T6779"/>
  <c r="U6779"/>
  <c r="V6779"/>
  <c r="Q6780"/>
  <c r="R6780"/>
  <c r="S6780"/>
  <c r="T6780"/>
  <c r="U6780"/>
  <c r="V6780"/>
  <c r="Q6781"/>
  <c r="R6781"/>
  <c r="S6781"/>
  <c r="T6781"/>
  <c r="U6781"/>
  <c r="V6781"/>
  <c r="Q6782"/>
  <c r="R6782"/>
  <c r="S6782"/>
  <c r="T6782"/>
  <c r="U6782"/>
  <c r="V6782"/>
  <c r="Q6783"/>
  <c r="R6783"/>
  <c r="S6783"/>
  <c r="T6783"/>
  <c r="U6783"/>
  <c r="V6783"/>
  <c r="Q6784"/>
  <c r="R6784"/>
  <c r="S6784"/>
  <c r="T6784"/>
  <c r="U6784"/>
  <c r="V6784"/>
  <c r="Q6785"/>
  <c r="R6785"/>
  <c r="S6785"/>
  <c r="T6785"/>
  <c r="U6785"/>
  <c r="V6785"/>
  <c r="Q6786"/>
  <c r="R6786"/>
  <c r="S6786"/>
  <c r="T6786"/>
  <c r="U6786"/>
  <c r="V6786"/>
  <c r="Q6787"/>
  <c r="R6787"/>
  <c r="S6787"/>
  <c r="T6787"/>
  <c r="U6787"/>
  <c r="V6787"/>
  <c r="Q6788"/>
  <c r="R6788"/>
  <c r="S6788"/>
  <c r="T6788"/>
  <c r="U6788"/>
  <c r="V6788"/>
  <c r="Q6789"/>
  <c r="R6789"/>
  <c r="S6789"/>
  <c r="T6789"/>
  <c r="U6789"/>
  <c r="V6789"/>
  <c r="Q6790"/>
  <c r="R6790"/>
  <c r="S6790"/>
  <c r="T6790"/>
  <c r="U6790"/>
  <c r="V6790"/>
  <c r="Q6791"/>
  <c r="R6791"/>
  <c r="S6791"/>
  <c r="T6791"/>
  <c r="U6791"/>
  <c r="V6791"/>
  <c r="Q6792"/>
  <c r="R6792"/>
  <c r="S6792"/>
  <c r="T6792"/>
  <c r="U6792"/>
  <c r="V6792"/>
  <c r="Q6793"/>
  <c r="R6793"/>
  <c r="S6793"/>
  <c r="T6793"/>
  <c r="U6793"/>
  <c r="V6793"/>
  <c r="Q6794"/>
  <c r="R6794"/>
  <c r="S6794"/>
  <c r="T6794"/>
  <c r="U6794"/>
  <c r="V6794"/>
  <c r="Q6795"/>
  <c r="R6795"/>
  <c r="S6795"/>
  <c r="T6795"/>
  <c r="U6795"/>
  <c r="V6795"/>
  <c r="Q6796"/>
  <c r="R6796"/>
  <c r="S6796"/>
  <c r="T6796"/>
  <c r="U6796"/>
  <c r="V6796"/>
  <c r="Q6797"/>
  <c r="R6797"/>
  <c r="S6797"/>
  <c r="T6797"/>
  <c r="U6797"/>
  <c r="V6797"/>
  <c r="Q6798"/>
  <c r="R6798"/>
  <c r="S6798"/>
  <c r="T6798"/>
  <c r="U6798"/>
  <c r="V6798"/>
  <c r="Q6799"/>
  <c r="R6799"/>
  <c r="S6799"/>
  <c r="T6799"/>
  <c r="U6799"/>
  <c r="V6799"/>
  <c r="Q6800"/>
  <c r="R6800"/>
  <c r="S6800"/>
  <c r="T6800"/>
  <c r="U6800"/>
  <c r="V6800"/>
  <c r="Q6801"/>
  <c r="R6801"/>
  <c r="S6801"/>
  <c r="T6801"/>
  <c r="U6801"/>
  <c r="V6801"/>
  <c r="Q6802"/>
  <c r="R6802"/>
  <c r="S6802"/>
  <c r="T6802"/>
  <c r="U6802"/>
  <c r="V6802"/>
  <c r="Q6803"/>
  <c r="R6803"/>
  <c r="S6803"/>
  <c r="T6803"/>
  <c r="U6803"/>
  <c r="V6803"/>
  <c r="Q6804"/>
  <c r="R6804"/>
  <c r="S6804"/>
  <c r="T6804"/>
  <c r="U6804"/>
  <c r="V6804"/>
  <c r="Q6805"/>
  <c r="R6805"/>
  <c r="S6805"/>
  <c r="T6805"/>
  <c r="U6805"/>
  <c r="V6805"/>
  <c r="Q6806"/>
  <c r="R6806"/>
  <c r="S6806"/>
  <c r="T6806"/>
  <c r="U6806"/>
  <c r="V6806"/>
  <c r="Q6807"/>
  <c r="R6807"/>
  <c r="S6807"/>
  <c r="T6807"/>
  <c r="U6807"/>
  <c r="V6807"/>
  <c r="Q6808"/>
  <c r="R6808"/>
  <c r="S6808"/>
  <c r="T6808"/>
  <c r="U6808"/>
  <c r="V6808"/>
  <c r="Q6809"/>
  <c r="R6809"/>
  <c r="S6809"/>
  <c r="T6809"/>
  <c r="U6809"/>
  <c r="V6809"/>
  <c r="Q6810"/>
  <c r="R6810"/>
  <c r="S6810"/>
  <c r="T6810"/>
  <c r="U6810"/>
  <c r="V6810"/>
  <c r="Q6811"/>
  <c r="R6811"/>
  <c r="S6811"/>
  <c r="T6811"/>
  <c r="U6811"/>
  <c r="V6811"/>
  <c r="Q6812"/>
  <c r="R6812"/>
  <c r="S6812"/>
  <c r="T6812"/>
  <c r="U6812"/>
  <c r="V6812"/>
  <c r="Q6813"/>
  <c r="R6813"/>
  <c r="S6813"/>
  <c r="T6813"/>
  <c r="U6813"/>
  <c r="V6813"/>
  <c r="Q6814"/>
  <c r="R6814"/>
  <c r="S6814"/>
  <c r="T6814"/>
  <c r="U6814"/>
  <c r="V6814"/>
  <c r="Q6815"/>
  <c r="R6815"/>
  <c r="S6815"/>
  <c r="T6815"/>
  <c r="U6815"/>
  <c r="V6815"/>
  <c r="Q6816"/>
  <c r="R6816"/>
  <c r="S6816"/>
  <c r="T6816"/>
  <c r="U6816"/>
  <c r="V6816"/>
  <c r="Q6817"/>
  <c r="R6817"/>
  <c r="S6817"/>
  <c r="T6817"/>
  <c r="U6817"/>
  <c r="V6817"/>
  <c r="Q6818"/>
  <c r="R6818"/>
  <c r="S6818"/>
  <c r="T6818"/>
  <c r="U6818"/>
  <c r="V6818"/>
  <c r="Q6819"/>
  <c r="R6819"/>
  <c r="S6819"/>
  <c r="T6819"/>
  <c r="U6819"/>
  <c r="V6819"/>
  <c r="Q6820"/>
  <c r="R6820"/>
  <c r="S6820"/>
  <c r="T6820"/>
  <c r="U6820"/>
  <c r="V6820"/>
  <c r="Q6821"/>
  <c r="R6821"/>
  <c r="S6821"/>
  <c r="T6821"/>
  <c r="U6821"/>
  <c r="V6821"/>
  <c r="Q6822"/>
  <c r="R6822"/>
  <c r="S6822"/>
  <c r="T6822"/>
  <c r="U6822"/>
  <c r="V6822"/>
  <c r="Q6823"/>
  <c r="R6823"/>
  <c r="S6823"/>
  <c r="T6823"/>
  <c r="U6823"/>
  <c r="V6823"/>
  <c r="Q6824"/>
  <c r="R6824"/>
  <c r="S6824"/>
  <c r="T6824"/>
  <c r="U6824"/>
  <c r="V6824"/>
  <c r="Q6825"/>
  <c r="R6825"/>
  <c r="S6825"/>
  <c r="T6825"/>
  <c r="U6825"/>
  <c r="V6825"/>
  <c r="Q6826"/>
  <c r="R6826"/>
  <c r="S6826"/>
  <c r="T6826"/>
  <c r="U6826"/>
  <c r="V6826"/>
  <c r="Q6827"/>
  <c r="R6827"/>
  <c r="S6827"/>
  <c r="T6827"/>
  <c r="U6827"/>
  <c r="V6827"/>
  <c r="Q6828"/>
  <c r="R6828"/>
  <c r="S6828"/>
  <c r="T6828"/>
  <c r="U6828"/>
  <c r="V6828"/>
  <c r="Q6829"/>
  <c r="R6829"/>
  <c r="S6829"/>
  <c r="T6829"/>
  <c r="U6829"/>
  <c r="V6829"/>
  <c r="Q6830"/>
  <c r="R6830"/>
  <c r="S6830"/>
  <c r="T6830"/>
  <c r="U6830"/>
  <c r="V6830"/>
  <c r="Q6831"/>
  <c r="R6831"/>
  <c r="S6831"/>
  <c r="T6831"/>
  <c r="U6831"/>
  <c r="V6831"/>
  <c r="Q6832"/>
  <c r="R6832"/>
  <c r="S6832"/>
  <c r="T6832"/>
  <c r="U6832"/>
  <c r="V6832"/>
  <c r="Q6833"/>
  <c r="R6833"/>
  <c r="S6833"/>
  <c r="T6833"/>
  <c r="U6833"/>
  <c r="V6833"/>
  <c r="Q6834"/>
  <c r="R6834"/>
  <c r="S6834"/>
  <c r="T6834"/>
  <c r="U6834"/>
  <c r="V6834"/>
  <c r="Q6835"/>
  <c r="R6835"/>
  <c r="S6835"/>
  <c r="T6835"/>
  <c r="U6835"/>
  <c r="V6835"/>
  <c r="Q6836"/>
  <c r="R6836"/>
  <c r="S6836"/>
  <c r="T6836"/>
  <c r="U6836"/>
  <c r="V6836"/>
  <c r="Q6837"/>
  <c r="R6837"/>
  <c r="S6837"/>
  <c r="T6837"/>
  <c r="U6837"/>
  <c r="V6837"/>
  <c r="Q6838"/>
  <c r="R6838"/>
  <c r="S6838"/>
  <c r="T6838"/>
  <c r="U6838"/>
  <c r="V6838"/>
  <c r="Q6839"/>
  <c r="R6839"/>
  <c r="S6839"/>
  <c r="T6839"/>
  <c r="U6839"/>
  <c r="V6839"/>
  <c r="Q6840"/>
  <c r="R6840"/>
  <c r="S6840"/>
  <c r="T6840"/>
  <c r="U6840"/>
  <c r="V6840"/>
  <c r="Q6841"/>
  <c r="R6841"/>
  <c r="S6841"/>
  <c r="T6841"/>
  <c r="U6841"/>
  <c r="V6841"/>
  <c r="Q6842"/>
  <c r="R6842"/>
  <c r="S6842"/>
  <c r="T6842"/>
  <c r="U6842"/>
  <c r="V6842"/>
  <c r="Q6843"/>
  <c r="R6843"/>
  <c r="S6843"/>
  <c r="T6843"/>
  <c r="U6843"/>
  <c r="V6843"/>
  <c r="Q6844"/>
  <c r="R6844"/>
  <c r="S6844"/>
  <c r="T6844"/>
  <c r="U6844"/>
  <c r="V6844"/>
  <c r="Q6845"/>
  <c r="R6845"/>
  <c r="S6845"/>
  <c r="T6845"/>
  <c r="U6845"/>
  <c r="V6845"/>
  <c r="Q6846"/>
  <c r="R6846"/>
  <c r="S6846"/>
  <c r="T6846"/>
  <c r="U6846"/>
  <c r="V6846"/>
  <c r="Q6847"/>
  <c r="R6847"/>
  <c r="S6847"/>
  <c r="T6847"/>
  <c r="U6847"/>
  <c r="V6847"/>
  <c r="Q6848"/>
  <c r="R6848"/>
  <c r="S6848"/>
  <c r="T6848"/>
  <c r="U6848"/>
  <c r="V6848"/>
  <c r="Q6849"/>
  <c r="R6849"/>
  <c r="S6849"/>
  <c r="T6849"/>
  <c r="U6849"/>
  <c r="V6849"/>
  <c r="Q6850"/>
  <c r="R6850"/>
  <c r="S6850"/>
  <c r="T6850"/>
  <c r="U6850"/>
  <c r="V6850"/>
  <c r="Q6851"/>
  <c r="R6851"/>
  <c r="S6851"/>
  <c r="T6851"/>
  <c r="U6851"/>
  <c r="V6851"/>
  <c r="Q6852"/>
  <c r="R6852"/>
  <c r="S6852"/>
  <c r="T6852"/>
  <c r="U6852"/>
  <c r="V6852"/>
  <c r="Q6853"/>
  <c r="R6853"/>
  <c r="S6853"/>
  <c r="T6853"/>
  <c r="U6853"/>
  <c r="V6853"/>
  <c r="Q6854"/>
  <c r="R6854"/>
  <c r="S6854"/>
  <c r="T6854"/>
  <c r="U6854"/>
  <c r="V6854"/>
  <c r="Q6855"/>
  <c r="R6855"/>
  <c r="S6855"/>
  <c r="T6855"/>
  <c r="U6855"/>
  <c r="V6855"/>
  <c r="Q6856"/>
  <c r="R6856"/>
  <c r="S6856"/>
  <c r="T6856"/>
  <c r="U6856"/>
  <c r="V6856"/>
  <c r="Q6857"/>
  <c r="R6857"/>
  <c r="S6857"/>
  <c r="T6857"/>
  <c r="U6857"/>
  <c r="V6857"/>
  <c r="Q6858"/>
  <c r="R6858"/>
  <c r="S6858"/>
  <c r="T6858"/>
  <c r="U6858"/>
  <c r="V6858"/>
  <c r="Q6859"/>
  <c r="R6859"/>
  <c r="S6859"/>
  <c r="T6859"/>
  <c r="U6859"/>
  <c r="V6859"/>
  <c r="Q6860"/>
  <c r="R6860"/>
  <c r="S6860"/>
  <c r="T6860"/>
  <c r="U6860"/>
  <c r="V6860"/>
  <c r="Q6861"/>
  <c r="R6861"/>
  <c r="S6861"/>
  <c r="T6861"/>
  <c r="U6861"/>
  <c r="V6861"/>
  <c r="Q6862"/>
  <c r="R6862"/>
  <c r="S6862"/>
  <c r="T6862"/>
  <c r="U6862"/>
  <c r="V6862"/>
  <c r="Q6863"/>
  <c r="R6863"/>
  <c r="S6863"/>
  <c r="T6863"/>
  <c r="U6863"/>
  <c r="V6863"/>
  <c r="Q6864"/>
  <c r="R6864"/>
  <c r="S6864"/>
  <c r="T6864"/>
  <c r="U6864"/>
  <c r="V6864"/>
  <c r="Q6865"/>
  <c r="R6865"/>
  <c r="S6865"/>
  <c r="T6865"/>
  <c r="U6865"/>
  <c r="V6865"/>
  <c r="Q6866"/>
  <c r="R6866"/>
  <c r="S6866"/>
  <c r="T6866"/>
  <c r="U6866"/>
  <c r="V6866"/>
  <c r="Q6867"/>
  <c r="R6867"/>
  <c r="S6867"/>
  <c r="T6867"/>
  <c r="U6867"/>
  <c r="V6867"/>
  <c r="Q6868"/>
  <c r="R6868"/>
  <c r="S6868"/>
  <c r="T6868"/>
  <c r="U6868"/>
  <c r="V6868"/>
  <c r="Q6869"/>
  <c r="R6869"/>
  <c r="S6869"/>
  <c r="T6869"/>
  <c r="U6869"/>
  <c r="V6869"/>
  <c r="Q6870"/>
  <c r="R6870"/>
  <c r="S6870"/>
  <c r="T6870"/>
  <c r="U6870"/>
  <c r="V6870"/>
  <c r="Q6871"/>
  <c r="R6871"/>
  <c r="S6871"/>
  <c r="T6871"/>
  <c r="U6871"/>
  <c r="V6871"/>
  <c r="Q6872"/>
  <c r="R6872"/>
  <c r="S6872"/>
  <c r="T6872"/>
  <c r="U6872"/>
  <c r="V6872"/>
  <c r="Q6873"/>
  <c r="R6873"/>
  <c r="S6873"/>
  <c r="T6873"/>
  <c r="U6873"/>
  <c r="V6873"/>
  <c r="Q6874"/>
  <c r="R6874"/>
  <c r="S6874"/>
  <c r="T6874"/>
  <c r="U6874"/>
  <c r="V6874"/>
  <c r="Q6875"/>
  <c r="R6875"/>
  <c r="S6875"/>
  <c r="T6875"/>
  <c r="U6875"/>
  <c r="V6875"/>
  <c r="Q6876"/>
  <c r="R6876"/>
  <c r="S6876"/>
  <c r="T6876"/>
  <c r="U6876"/>
  <c r="V6876"/>
  <c r="Q6877"/>
  <c r="R6877"/>
  <c r="S6877"/>
  <c r="T6877"/>
  <c r="U6877"/>
  <c r="V6877"/>
  <c r="Q6878"/>
  <c r="R6878"/>
  <c r="S6878"/>
  <c r="T6878"/>
  <c r="U6878"/>
  <c r="V6878"/>
  <c r="Q6879"/>
  <c r="R6879"/>
  <c r="S6879"/>
  <c r="T6879"/>
  <c r="U6879"/>
  <c r="V6879"/>
  <c r="Q6880"/>
  <c r="R6880"/>
  <c r="S6880"/>
  <c r="T6880"/>
  <c r="U6880"/>
  <c r="V6880"/>
  <c r="Q6881"/>
  <c r="R6881"/>
  <c r="S6881"/>
  <c r="T6881"/>
  <c r="U6881"/>
  <c r="V6881"/>
  <c r="Q6882"/>
  <c r="R6882"/>
  <c r="S6882"/>
  <c r="T6882"/>
  <c r="U6882"/>
  <c r="V6882"/>
  <c r="Q6883"/>
  <c r="R6883"/>
  <c r="S6883"/>
  <c r="T6883"/>
  <c r="U6883"/>
  <c r="V6883"/>
  <c r="Q6884"/>
  <c r="R6884"/>
  <c r="S6884"/>
  <c r="T6884"/>
  <c r="U6884"/>
  <c r="V6884"/>
  <c r="Q6885"/>
  <c r="R6885"/>
  <c r="S6885"/>
  <c r="T6885"/>
  <c r="U6885"/>
  <c r="V6885"/>
  <c r="Q6886"/>
  <c r="R6886"/>
  <c r="S6886"/>
  <c r="T6886"/>
  <c r="U6886"/>
  <c r="V6886"/>
  <c r="Q6887"/>
  <c r="R6887"/>
  <c r="S6887"/>
  <c r="T6887"/>
  <c r="U6887"/>
  <c r="V6887"/>
  <c r="Q6888"/>
  <c r="R6888"/>
  <c r="S6888"/>
  <c r="T6888"/>
  <c r="U6888"/>
  <c r="V6888"/>
  <c r="Q6889"/>
  <c r="R6889"/>
  <c r="S6889"/>
  <c r="T6889"/>
  <c r="U6889"/>
  <c r="V6889"/>
  <c r="Q6890"/>
  <c r="R6890"/>
  <c r="S6890"/>
  <c r="T6890"/>
  <c r="U6890"/>
  <c r="V6890"/>
  <c r="Q6891"/>
  <c r="R6891"/>
  <c r="S6891"/>
  <c r="T6891"/>
  <c r="U6891"/>
  <c r="V6891"/>
  <c r="Q6892"/>
  <c r="R6892"/>
  <c r="S6892"/>
  <c r="T6892"/>
  <c r="U6892"/>
  <c r="V6892"/>
  <c r="Q6893"/>
  <c r="R6893"/>
  <c r="S6893"/>
  <c r="T6893"/>
  <c r="U6893"/>
  <c r="V6893"/>
  <c r="Q6894"/>
  <c r="R6894"/>
  <c r="S6894"/>
  <c r="T6894"/>
  <c r="U6894"/>
  <c r="V6894"/>
  <c r="Q6895"/>
  <c r="R6895"/>
  <c r="S6895"/>
  <c r="T6895"/>
  <c r="U6895"/>
  <c r="V6895"/>
  <c r="Q6896"/>
  <c r="R6896"/>
  <c r="S6896"/>
  <c r="T6896"/>
  <c r="U6896"/>
  <c r="V6896"/>
  <c r="Q6897"/>
  <c r="R6897"/>
  <c r="S6897"/>
  <c r="T6897"/>
  <c r="U6897"/>
  <c r="V6897"/>
  <c r="Q6898"/>
  <c r="R6898"/>
  <c r="S6898"/>
  <c r="T6898"/>
  <c r="U6898"/>
  <c r="V6898"/>
  <c r="Q6899"/>
  <c r="R6899"/>
  <c r="S6899"/>
  <c r="T6899"/>
  <c r="U6899"/>
  <c r="V6899"/>
  <c r="Q6900"/>
  <c r="R6900"/>
  <c r="S6900"/>
  <c r="T6900"/>
  <c r="U6900"/>
  <c r="V6900"/>
  <c r="Q6901"/>
  <c r="R6901"/>
  <c r="S6901"/>
  <c r="T6901"/>
  <c r="U6901"/>
  <c r="V6901"/>
  <c r="Q6902"/>
  <c r="R6902"/>
  <c r="S6902"/>
  <c r="T6902"/>
  <c r="U6902"/>
  <c r="V6902"/>
  <c r="Q6903"/>
  <c r="R6903"/>
  <c r="S6903"/>
  <c r="T6903"/>
  <c r="U6903"/>
  <c r="V6903"/>
  <c r="Q6904"/>
  <c r="R6904"/>
  <c r="S6904"/>
  <c r="T6904"/>
  <c r="U6904"/>
  <c r="V6904"/>
  <c r="Q6905"/>
  <c r="R6905"/>
  <c r="S6905"/>
  <c r="T6905"/>
  <c r="U6905"/>
  <c r="V6905"/>
  <c r="Q6906"/>
  <c r="R6906"/>
  <c r="S6906"/>
  <c r="T6906"/>
  <c r="U6906"/>
  <c r="V6906"/>
  <c r="Q6907"/>
  <c r="R6907"/>
  <c r="S6907"/>
  <c r="T6907"/>
  <c r="U6907"/>
  <c r="V6907"/>
  <c r="Q6908"/>
  <c r="R6908"/>
  <c r="S6908"/>
  <c r="T6908"/>
  <c r="U6908"/>
  <c r="V6908"/>
  <c r="Q6909"/>
  <c r="R6909"/>
  <c r="S6909"/>
  <c r="T6909"/>
  <c r="U6909"/>
  <c r="V6909"/>
  <c r="Q6910"/>
  <c r="R6910"/>
  <c r="S6910"/>
  <c r="T6910"/>
  <c r="U6910"/>
  <c r="V6910"/>
  <c r="Q6911"/>
  <c r="R6911"/>
  <c r="S6911"/>
  <c r="T6911"/>
  <c r="U6911"/>
  <c r="V6911"/>
  <c r="Q6912"/>
  <c r="R6912"/>
  <c r="S6912"/>
  <c r="T6912"/>
  <c r="U6912"/>
  <c r="V6912"/>
  <c r="Q6913"/>
  <c r="R6913"/>
  <c r="S6913"/>
  <c r="T6913"/>
  <c r="U6913"/>
  <c r="V6913"/>
  <c r="Q6914"/>
  <c r="R6914"/>
  <c r="S6914"/>
  <c r="T6914"/>
  <c r="U6914"/>
  <c r="V6914"/>
  <c r="Q6915"/>
  <c r="R6915"/>
  <c r="S6915"/>
  <c r="T6915"/>
  <c r="U6915"/>
  <c r="V6915"/>
  <c r="Q6916"/>
  <c r="R6916"/>
  <c r="S6916"/>
  <c r="T6916"/>
  <c r="U6916"/>
  <c r="V6916"/>
  <c r="Q6917"/>
  <c r="R6917"/>
  <c r="S6917"/>
  <c r="T6917"/>
  <c r="U6917"/>
  <c r="V6917"/>
  <c r="Q6918"/>
  <c r="R6918"/>
  <c r="S6918"/>
  <c r="T6918"/>
  <c r="U6918"/>
  <c r="V6918"/>
  <c r="Q6919"/>
  <c r="R6919"/>
  <c r="S6919"/>
  <c r="T6919"/>
  <c r="U6919"/>
  <c r="V6919"/>
  <c r="Q6920"/>
  <c r="R6920"/>
  <c r="S6920"/>
  <c r="T6920"/>
  <c r="U6920"/>
  <c r="V6920"/>
  <c r="Q6921"/>
  <c r="R6921"/>
  <c r="S6921"/>
  <c r="T6921"/>
  <c r="U6921"/>
  <c r="V6921"/>
  <c r="Q6922"/>
  <c r="R6922"/>
  <c r="S6922"/>
  <c r="T6922"/>
  <c r="U6922"/>
  <c r="V6922"/>
  <c r="Q6923"/>
  <c r="R6923"/>
  <c r="S6923"/>
  <c r="T6923"/>
  <c r="U6923"/>
  <c r="V6923"/>
  <c r="Q6924"/>
  <c r="R6924"/>
  <c r="S6924"/>
  <c r="T6924"/>
  <c r="U6924"/>
  <c r="V6924"/>
  <c r="Q6925"/>
  <c r="R6925"/>
  <c r="S6925"/>
  <c r="T6925"/>
  <c r="U6925"/>
  <c r="V6925"/>
  <c r="Q6926"/>
  <c r="R6926"/>
  <c r="S6926"/>
  <c r="T6926"/>
  <c r="U6926"/>
  <c r="V6926"/>
  <c r="Q6927"/>
  <c r="R6927"/>
  <c r="S6927"/>
  <c r="T6927"/>
  <c r="U6927"/>
  <c r="V6927"/>
  <c r="Q6928"/>
  <c r="R6928"/>
  <c r="S6928"/>
  <c r="T6928"/>
  <c r="U6928"/>
  <c r="V6928"/>
  <c r="Q6929"/>
  <c r="R6929"/>
  <c r="S6929"/>
  <c r="T6929"/>
  <c r="U6929"/>
  <c r="V6929"/>
  <c r="Q6930"/>
  <c r="R6930"/>
  <c r="S6930"/>
  <c r="T6930"/>
  <c r="U6930"/>
  <c r="V6930"/>
  <c r="Q6931"/>
  <c r="R6931"/>
  <c r="S6931"/>
  <c r="T6931"/>
  <c r="U6931"/>
  <c r="V6931"/>
  <c r="Q6932"/>
  <c r="R6932"/>
  <c r="S6932"/>
  <c r="T6932"/>
  <c r="U6932"/>
  <c r="V6932"/>
  <c r="Q6933"/>
  <c r="R6933"/>
  <c r="S6933"/>
  <c r="T6933"/>
  <c r="U6933"/>
  <c r="V6933"/>
  <c r="Q6934"/>
  <c r="R6934"/>
  <c r="S6934"/>
  <c r="T6934"/>
  <c r="U6934"/>
  <c r="V6934"/>
  <c r="Q6935"/>
  <c r="R6935"/>
  <c r="S6935"/>
  <c r="T6935"/>
  <c r="U6935"/>
  <c r="V6935"/>
  <c r="Q6936"/>
  <c r="R6936"/>
  <c r="S6936"/>
  <c r="T6936"/>
  <c r="U6936"/>
  <c r="V6936"/>
  <c r="Q6937"/>
  <c r="R6937"/>
  <c r="S6937"/>
  <c r="T6937"/>
  <c r="U6937"/>
  <c r="V6937"/>
  <c r="Q6938"/>
  <c r="R6938"/>
  <c r="S6938"/>
  <c r="T6938"/>
  <c r="U6938"/>
  <c r="V6938"/>
  <c r="Q6939"/>
  <c r="R6939"/>
  <c r="S6939"/>
  <c r="T6939"/>
  <c r="U6939"/>
  <c r="V6939"/>
  <c r="Q6940"/>
  <c r="R6940"/>
  <c r="S6940"/>
  <c r="T6940"/>
  <c r="U6940"/>
  <c r="V6940"/>
  <c r="Q6941"/>
  <c r="R6941"/>
  <c r="S6941"/>
  <c r="T6941"/>
  <c r="U6941"/>
  <c r="V6941"/>
  <c r="Q6942"/>
  <c r="R6942"/>
  <c r="S6942"/>
  <c r="T6942"/>
  <c r="U6942"/>
  <c r="V6942"/>
  <c r="Q6943"/>
  <c r="R6943"/>
  <c r="S6943"/>
  <c r="T6943"/>
  <c r="U6943"/>
  <c r="V6943"/>
  <c r="Q6944"/>
  <c r="R6944"/>
  <c r="S6944"/>
  <c r="T6944"/>
  <c r="U6944"/>
  <c r="V6944"/>
  <c r="Q6945"/>
  <c r="R6945"/>
  <c r="S6945"/>
  <c r="T6945"/>
  <c r="U6945"/>
  <c r="V6945"/>
  <c r="Q6946"/>
  <c r="R6946"/>
  <c r="S6946"/>
  <c r="T6946"/>
  <c r="U6946"/>
  <c r="V6946"/>
  <c r="Q6947"/>
  <c r="R6947"/>
  <c r="S6947"/>
  <c r="T6947"/>
  <c r="U6947"/>
  <c r="V6947"/>
  <c r="Q6948"/>
  <c r="R6948"/>
  <c r="S6948"/>
  <c r="T6948"/>
  <c r="U6948"/>
  <c r="V6948"/>
  <c r="Q6949"/>
  <c r="R6949"/>
  <c r="S6949"/>
  <c r="T6949"/>
  <c r="U6949"/>
  <c r="V6949"/>
  <c r="Q6950"/>
  <c r="R6950"/>
  <c r="S6950"/>
  <c r="T6950"/>
  <c r="U6950"/>
  <c r="V6950"/>
  <c r="Q6951"/>
  <c r="R6951"/>
  <c r="S6951"/>
  <c r="T6951"/>
  <c r="U6951"/>
  <c r="V6951"/>
  <c r="Q6952"/>
  <c r="R6952"/>
  <c r="S6952"/>
  <c r="T6952"/>
  <c r="U6952"/>
  <c r="V6952"/>
  <c r="Q6953"/>
  <c r="R6953"/>
  <c r="S6953"/>
  <c r="T6953"/>
  <c r="U6953"/>
  <c r="V6953"/>
  <c r="Q6954"/>
  <c r="R6954"/>
  <c r="S6954"/>
  <c r="T6954"/>
  <c r="U6954"/>
  <c r="V6954"/>
  <c r="Q6955"/>
  <c r="R6955"/>
  <c r="S6955"/>
  <c r="T6955"/>
  <c r="U6955"/>
  <c r="V6955"/>
  <c r="Q6956"/>
  <c r="R6956"/>
  <c r="S6956"/>
  <c r="T6956"/>
  <c r="U6956"/>
  <c r="V6956"/>
  <c r="Q6957"/>
  <c r="R6957"/>
  <c r="S6957"/>
  <c r="T6957"/>
  <c r="U6957"/>
  <c r="V6957"/>
  <c r="Q6958"/>
  <c r="R6958"/>
  <c r="S6958"/>
  <c r="T6958"/>
  <c r="U6958"/>
  <c r="V6958"/>
  <c r="Q6959"/>
  <c r="R6959"/>
  <c r="S6959"/>
  <c r="T6959"/>
  <c r="U6959"/>
  <c r="V6959"/>
  <c r="Q6960"/>
  <c r="R6960"/>
  <c r="S6960"/>
  <c r="T6960"/>
  <c r="U6960"/>
  <c r="V6960"/>
  <c r="Q6961"/>
  <c r="R6961"/>
  <c r="S6961"/>
  <c r="T6961"/>
  <c r="U6961"/>
  <c r="V6961"/>
  <c r="Q6962"/>
  <c r="R6962"/>
  <c r="S6962"/>
  <c r="T6962"/>
  <c r="U6962"/>
  <c r="V6962"/>
  <c r="Q6963"/>
  <c r="R6963"/>
  <c r="S6963"/>
  <c r="T6963"/>
  <c r="U6963"/>
  <c r="V6963"/>
  <c r="Q6964"/>
  <c r="R6964"/>
  <c r="S6964"/>
  <c r="T6964"/>
  <c r="U6964"/>
  <c r="V6964"/>
  <c r="Q6965"/>
  <c r="R6965"/>
  <c r="S6965"/>
  <c r="T6965"/>
  <c r="U6965"/>
  <c r="V6965"/>
  <c r="Q6966"/>
  <c r="R6966"/>
  <c r="S6966"/>
  <c r="T6966"/>
  <c r="U6966"/>
  <c r="V6966"/>
  <c r="Q6967"/>
  <c r="R6967"/>
  <c r="S6967"/>
  <c r="T6967"/>
  <c r="U6967"/>
  <c r="V6967"/>
  <c r="Q6968"/>
  <c r="R6968"/>
  <c r="S6968"/>
  <c r="T6968"/>
  <c r="U6968"/>
  <c r="V6968"/>
  <c r="Q6969"/>
  <c r="R6969"/>
  <c r="S6969"/>
  <c r="T6969"/>
  <c r="U6969"/>
  <c r="V6969"/>
  <c r="Q6970"/>
  <c r="R6970"/>
  <c r="S6970"/>
  <c r="T6970"/>
  <c r="U6970"/>
  <c r="V6970"/>
  <c r="Q6971"/>
  <c r="R6971"/>
  <c r="S6971"/>
  <c r="T6971"/>
  <c r="U6971"/>
  <c r="V6971"/>
  <c r="Q6972"/>
  <c r="R6972"/>
  <c r="S6972"/>
  <c r="T6972"/>
  <c r="U6972"/>
  <c r="V6972"/>
  <c r="Q6973"/>
  <c r="R6973"/>
  <c r="S6973"/>
  <c r="T6973"/>
  <c r="U6973"/>
  <c r="V6973"/>
  <c r="Q6974"/>
  <c r="R6974"/>
  <c r="S6974"/>
  <c r="T6974"/>
  <c r="U6974"/>
  <c r="V6974"/>
  <c r="Q6975"/>
  <c r="R6975"/>
  <c r="S6975"/>
  <c r="T6975"/>
  <c r="U6975"/>
  <c r="V6975"/>
  <c r="Q6976"/>
  <c r="R6976"/>
  <c r="S6976"/>
  <c r="T6976"/>
  <c r="U6976"/>
  <c r="V6976"/>
  <c r="Q6977"/>
  <c r="R6977"/>
  <c r="S6977"/>
  <c r="T6977"/>
  <c r="U6977"/>
  <c r="V6977"/>
  <c r="Q6978"/>
  <c r="R6978"/>
  <c r="S6978"/>
  <c r="T6978"/>
  <c r="U6978"/>
  <c r="V6978"/>
  <c r="Q6979"/>
  <c r="R6979"/>
  <c r="S6979"/>
  <c r="T6979"/>
  <c r="U6979"/>
  <c r="V6979"/>
  <c r="Q6980"/>
  <c r="R6980"/>
  <c r="S6980"/>
  <c r="T6980"/>
  <c r="U6980"/>
  <c r="V6980"/>
  <c r="Q6981"/>
  <c r="R6981"/>
  <c r="S6981"/>
  <c r="T6981"/>
  <c r="U6981"/>
  <c r="V6981"/>
  <c r="Q6982"/>
  <c r="R6982"/>
  <c r="S6982"/>
  <c r="T6982"/>
  <c r="U6982"/>
  <c r="V6982"/>
  <c r="Q6983"/>
  <c r="R6983"/>
  <c r="S6983"/>
  <c r="T6983"/>
  <c r="U6983"/>
  <c r="V6983"/>
  <c r="Q6984"/>
  <c r="R6984"/>
  <c r="S6984"/>
  <c r="T6984"/>
  <c r="U6984"/>
  <c r="V6984"/>
  <c r="Q6985"/>
  <c r="R6985"/>
  <c r="S6985"/>
  <c r="T6985"/>
  <c r="U6985"/>
  <c r="V6985"/>
  <c r="Q6986"/>
  <c r="R6986"/>
  <c r="S6986"/>
  <c r="T6986"/>
  <c r="U6986"/>
  <c r="V6986"/>
  <c r="Q6987"/>
  <c r="R6987"/>
  <c r="S6987"/>
  <c r="T6987"/>
  <c r="U6987"/>
  <c r="V6987"/>
  <c r="Q6988"/>
  <c r="R6988"/>
  <c r="S6988"/>
  <c r="T6988"/>
  <c r="U6988"/>
  <c r="V6988"/>
  <c r="Q6989"/>
  <c r="R6989"/>
  <c r="S6989"/>
  <c r="T6989"/>
  <c r="U6989"/>
  <c r="V6989"/>
  <c r="Q6990"/>
  <c r="R6990"/>
  <c r="S6990"/>
  <c r="T6990"/>
  <c r="U6990"/>
  <c r="V6990"/>
  <c r="Q6991"/>
  <c r="R6991"/>
  <c r="S6991"/>
  <c r="T6991"/>
  <c r="U6991"/>
  <c r="V6991"/>
  <c r="Q6992"/>
  <c r="R6992"/>
  <c r="S6992"/>
  <c r="T6992"/>
  <c r="U6992"/>
  <c r="V6992"/>
  <c r="Q6993"/>
  <c r="R6993"/>
  <c r="S6993"/>
  <c r="T6993"/>
  <c r="U6993"/>
  <c r="V6993"/>
  <c r="Q6994"/>
  <c r="R6994"/>
  <c r="S6994"/>
  <c r="T6994"/>
  <c r="U6994"/>
  <c r="V6994"/>
  <c r="Q6995"/>
  <c r="R6995"/>
  <c r="S6995"/>
  <c r="T6995"/>
  <c r="U6995"/>
  <c r="V6995"/>
  <c r="Q6996"/>
  <c r="R6996"/>
  <c r="S6996"/>
  <c r="T6996"/>
  <c r="U6996"/>
  <c r="V6996"/>
  <c r="Q6997"/>
  <c r="R6997"/>
  <c r="S6997"/>
  <c r="T6997"/>
  <c r="U6997"/>
  <c r="V6997"/>
  <c r="Q6998"/>
  <c r="R6998"/>
  <c r="S6998"/>
  <c r="T6998"/>
  <c r="U6998"/>
  <c r="V6998"/>
  <c r="Q6999"/>
  <c r="R6999"/>
  <c r="S6999"/>
  <c r="T6999"/>
  <c r="U6999"/>
  <c r="V6999"/>
  <c r="Q7000"/>
  <c r="R7000"/>
  <c r="S7000"/>
  <c r="T7000"/>
  <c r="U7000"/>
  <c r="V7000"/>
  <c r="Q7001"/>
  <c r="R7001"/>
  <c r="S7001"/>
  <c r="T7001"/>
  <c r="U7001"/>
  <c r="V7001"/>
  <c r="Q7002"/>
  <c r="R7002"/>
  <c r="S7002"/>
  <c r="T7002"/>
  <c r="U7002"/>
  <c r="V7002"/>
  <c r="Q7003"/>
  <c r="R7003"/>
  <c r="S7003"/>
  <c r="T7003"/>
  <c r="U7003"/>
  <c r="V7003"/>
  <c r="Q7004"/>
  <c r="R7004"/>
  <c r="S7004"/>
  <c r="T7004"/>
  <c r="U7004"/>
  <c r="V7004"/>
  <c r="Q7005"/>
  <c r="R7005"/>
  <c r="S7005"/>
  <c r="T7005"/>
  <c r="U7005"/>
  <c r="V7005"/>
  <c r="Q7006"/>
  <c r="R7006"/>
  <c r="S7006"/>
  <c r="T7006"/>
  <c r="U7006"/>
  <c r="V7006"/>
  <c r="Q7007"/>
  <c r="R7007"/>
  <c r="S7007"/>
  <c r="T7007"/>
  <c r="U7007"/>
  <c r="V7007"/>
  <c r="Q7008"/>
  <c r="R7008"/>
  <c r="S7008"/>
  <c r="T7008"/>
  <c r="U7008"/>
  <c r="V7008"/>
  <c r="Q7009"/>
  <c r="R7009"/>
  <c r="S7009"/>
  <c r="T7009"/>
  <c r="U7009"/>
  <c r="V7009"/>
  <c r="Q7010"/>
  <c r="R7010"/>
  <c r="S7010"/>
  <c r="T7010"/>
  <c r="U7010"/>
  <c r="V7010"/>
  <c r="Q7011"/>
  <c r="R7011"/>
  <c r="S7011"/>
  <c r="T7011"/>
  <c r="U7011"/>
  <c r="V7011"/>
  <c r="Q7012"/>
  <c r="R7012"/>
  <c r="S7012"/>
  <c r="T7012"/>
  <c r="U7012"/>
  <c r="V7012"/>
  <c r="Q7013"/>
  <c r="R7013"/>
  <c r="S7013"/>
  <c r="T7013"/>
  <c r="U7013"/>
  <c r="V7013"/>
  <c r="Q7014"/>
  <c r="R7014"/>
  <c r="S7014"/>
  <c r="T7014"/>
  <c r="U7014"/>
  <c r="V7014"/>
  <c r="Q7015"/>
  <c r="R7015"/>
  <c r="S7015"/>
  <c r="T7015"/>
  <c r="U7015"/>
  <c r="V7015"/>
  <c r="Q7016"/>
  <c r="R7016"/>
  <c r="S7016"/>
  <c r="T7016"/>
  <c r="U7016"/>
  <c r="V7016"/>
  <c r="Q7017"/>
  <c r="R7017"/>
  <c r="S7017"/>
  <c r="T7017"/>
  <c r="U7017"/>
  <c r="V7017"/>
  <c r="Q7018"/>
  <c r="R7018"/>
  <c r="S7018"/>
  <c r="T7018"/>
  <c r="U7018"/>
  <c r="V7018"/>
  <c r="Q7019"/>
  <c r="R7019"/>
  <c r="S7019"/>
  <c r="T7019"/>
  <c r="U7019"/>
  <c r="V7019"/>
  <c r="Q7020"/>
  <c r="R7020"/>
  <c r="S7020"/>
  <c r="T7020"/>
  <c r="U7020"/>
  <c r="V7020"/>
  <c r="Q7021"/>
  <c r="R7021"/>
  <c r="S7021"/>
  <c r="T7021"/>
  <c r="U7021"/>
  <c r="V7021"/>
  <c r="Q7022"/>
  <c r="R7022"/>
  <c r="S7022"/>
  <c r="T7022"/>
  <c r="U7022"/>
  <c r="V7022"/>
  <c r="Q7023"/>
  <c r="R7023"/>
  <c r="S7023"/>
  <c r="T7023"/>
  <c r="U7023"/>
  <c r="V7023"/>
  <c r="Q7024"/>
  <c r="R7024"/>
  <c r="S7024"/>
  <c r="T7024"/>
  <c r="U7024"/>
  <c r="V7024"/>
  <c r="Q7025"/>
  <c r="R7025"/>
  <c r="S7025"/>
  <c r="T7025"/>
  <c r="U7025"/>
  <c r="V7025"/>
  <c r="Q7026"/>
  <c r="R7026"/>
  <c r="S7026"/>
  <c r="T7026"/>
  <c r="U7026"/>
  <c r="V7026"/>
  <c r="Q7027"/>
  <c r="R7027"/>
  <c r="S7027"/>
  <c r="T7027"/>
  <c r="U7027"/>
  <c r="V7027"/>
  <c r="Q7028"/>
  <c r="R7028"/>
  <c r="S7028"/>
  <c r="T7028"/>
  <c r="U7028"/>
  <c r="V7028"/>
  <c r="Q7029"/>
  <c r="R7029"/>
  <c r="S7029"/>
  <c r="T7029"/>
  <c r="U7029"/>
  <c r="V7029"/>
  <c r="Q7030"/>
  <c r="R7030"/>
  <c r="S7030"/>
  <c r="T7030"/>
  <c r="U7030"/>
  <c r="V7030"/>
  <c r="Q7031"/>
  <c r="R7031"/>
  <c r="S7031"/>
  <c r="T7031"/>
  <c r="U7031"/>
  <c r="V7031"/>
  <c r="Q7032"/>
  <c r="R7032"/>
  <c r="S7032"/>
  <c r="T7032"/>
  <c r="U7032"/>
  <c r="V7032"/>
  <c r="Q7033"/>
  <c r="R7033"/>
  <c r="S7033"/>
  <c r="T7033"/>
  <c r="U7033"/>
  <c r="V7033"/>
  <c r="Q7034"/>
  <c r="R7034"/>
  <c r="S7034"/>
  <c r="T7034"/>
  <c r="U7034"/>
  <c r="V7034"/>
  <c r="Q7035"/>
  <c r="R7035"/>
  <c r="S7035"/>
  <c r="T7035"/>
  <c r="U7035"/>
  <c r="V7035"/>
  <c r="Q7036"/>
  <c r="R7036"/>
  <c r="S7036"/>
  <c r="T7036"/>
  <c r="U7036"/>
  <c r="V7036"/>
  <c r="Q7037"/>
  <c r="R7037"/>
  <c r="S7037"/>
  <c r="T7037"/>
  <c r="U7037"/>
  <c r="V7037"/>
  <c r="Q7038"/>
  <c r="R7038"/>
  <c r="S7038"/>
  <c r="T7038"/>
  <c r="U7038"/>
  <c r="V7038"/>
  <c r="Q7039"/>
  <c r="R7039"/>
  <c r="S7039"/>
  <c r="T7039"/>
  <c r="U7039"/>
  <c r="V7039"/>
  <c r="Q7040"/>
  <c r="R7040"/>
  <c r="S7040"/>
  <c r="T7040"/>
  <c r="U7040"/>
  <c r="V7040"/>
  <c r="Q7041"/>
  <c r="R7041"/>
  <c r="S7041"/>
  <c r="T7041"/>
  <c r="U7041"/>
  <c r="V7041"/>
  <c r="Q7042"/>
  <c r="R7042"/>
  <c r="S7042"/>
  <c r="T7042"/>
  <c r="U7042"/>
  <c r="V7042"/>
  <c r="Q7043"/>
  <c r="R7043"/>
  <c r="S7043"/>
  <c r="T7043"/>
  <c r="U7043"/>
  <c r="V7043"/>
  <c r="Q7044"/>
  <c r="R7044"/>
  <c r="S7044"/>
  <c r="T7044"/>
  <c r="U7044"/>
  <c r="V7044"/>
  <c r="Q7045"/>
  <c r="R7045"/>
  <c r="S7045"/>
  <c r="T7045"/>
  <c r="U7045"/>
  <c r="V7045"/>
  <c r="Q7046"/>
  <c r="R7046"/>
  <c r="S7046"/>
  <c r="T7046"/>
  <c r="U7046"/>
  <c r="V7046"/>
  <c r="Q7047"/>
  <c r="R7047"/>
  <c r="S7047"/>
  <c r="T7047"/>
  <c r="U7047"/>
  <c r="V7047"/>
  <c r="Q7048"/>
  <c r="R7048"/>
  <c r="S7048"/>
  <c r="T7048"/>
  <c r="U7048"/>
  <c r="V7048"/>
  <c r="Q7049"/>
  <c r="R7049"/>
  <c r="S7049"/>
  <c r="T7049"/>
  <c r="U7049"/>
  <c r="V7049"/>
  <c r="Q7050"/>
  <c r="R7050"/>
  <c r="S7050"/>
  <c r="T7050"/>
  <c r="U7050"/>
  <c r="V7050"/>
  <c r="Q7051"/>
  <c r="R7051"/>
  <c r="S7051"/>
  <c r="T7051"/>
  <c r="U7051"/>
  <c r="V7051"/>
  <c r="Q7052"/>
  <c r="R7052"/>
  <c r="S7052"/>
  <c r="T7052"/>
  <c r="U7052"/>
  <c r="V7052"/>
  <c r="Q7053"/>
  <c r="R7053"/>
  <c r="S7053"/>
  <c r="T7053"/>
  <c r="U7053"/>
  <c r="V7053"/>
  <c r="Q7054"/>
  <c r="R7054"/>
  <c r="S7054"/>
  <c r="T7054"/>
  <c r="U7054"/>
  <c r="V7054"/>
  <c r="Q7055"/>
  <c r="R7055"/>
  <c r="S7055"/>
  <c r="T7055"/>
  <c r="U7055"/>
  <c r="V7055"/>
  <c r="Q7056"/>
  <c r="R7056"/>
  <c r="S7056"/>
  <c r="T7056"/>
  <c r="U7056"/>
  <c r="V7056"/>
  <c r="Q7057"/>
  <c r="R7057"/>
  <c r="S7057"/>
  <c r="T7057"/>
  <c r="U7057"/>
  <c r="V7057"/>
  <c r="Q7058"/>
  <c r="R7058"/>
  <c r="S7058"/>
  <c r="T7058"/>
  <c r="U7058"/>
  <c r="V7058"/>
  <c r="Q7059"/>
  <c r="R7059"/>
  <c r="S7059"/>
  <c r="T7059"/>
  <c r="U7059"/>
  <c r="V7059"/>
  <c r="Q7060"/>
  <c r="R7060"/>
  <c r="S7060"/>
  <c r="T7060"/>
  <c r="U7060"/>
  <c r="V7060"/>
  <c r="Q7061"/>
  <c r="R7061"/>
  <c r="S7061"/>
  <c r="T7061"/>
  <c r="U7061"/>
  <c r="V7061"/>
  <c r="Q7062"/>
  <c r="R7062"/>
  <c r="S7062"/>
  <c r="T7062"/>
  <c r="U7062"/>
  <c r="V7062"/>
  <c r="Q7063"/>
  <c r="R7063"/>
  <c r="S7063"/>
  <c r="T7063"/>
  <c r="U7063"/>
  <c r="V7063"/>
  <c r="Q7064"/>
  <c r="R7064"/>
  <c r="S7064"/>
  <c r="T7064"/>
  <c r="U7064"/>
  <c r="V7064"/>
  <c r="Q7065"/>
  <c r="R7065"/>
  <c r="S7065"/>
  <c r="T7065"/>
  <c r="U7065"/>
  <c r="V7065"/>
  <c r="Q7066"/>
  <c r="R7066"/>
  <c r="S7066"/>
  <c r="T7066"/>
  <c r="U7066"/>
  <c r="V7066"/>
  <c r="Q7067"/>
  <c r="R7067"/>
  <c r="S7067"/>
  <c r="T7067"/>
  <c r="U7067"/>
  <c r="V7067"/>
  <c r="Q7068"/>
  <c r="R7068"/>
  <c r="S7068"/>
  <c r="T7068"/>
  <c r="U7068"/>
  <c r="V7068"/>
  <c r="Q7069"/>
  <c r="R7069"/>
  <c r="S7069"/>
  <c r="T7069"/>
  <c r="U7069"/>
  <c r="V7069"/>
  <c r="Q7070"/>
  <c r="R7070"/>
  <c r="S7070"/>
  <c r="T7070"/>
  <c r="U7070"/>
  <c r="V7070"/>
  <c r="Q7071"/>
  <c r="R7071"/>
  <c r="S7071"/>
  <c r="T7071"/>
  <c r="U7071"/>
  <c r="V7071"/>
  <c r="Q7072"/>
  <c r="R7072"/>
  <c r="S7072"/>
  <c r="T7072"/>
  <c r="U7072"/>
  <c r="V7072"/>
  <c r="Q7073"/>
  <c r="R7073"/>
  <c r="S7073"/>
  <c r="T7073"/>
  <c r="U7073"/>
  <c r="V7073"/>
  <c r="Q7074"/>
  <c r="R7074"/>
  <c r="S7074"/>
  <c r="T7074"/>
  <c r="U7074"/>
  <c r="V7074"/>
  <c r="Q7075"/>
  <c r="R7075"/>
  <c r="S7075"/>
  <c r="T7075"/>
  <c r="U7075"/>
  <c r="V7075"/>
  <c r="Q7076"/>
  <c r="R7076"/>
  <c r="S7076"/>
  <c r="T7076"/>
  <c r="U7076"/>
  <c r="V7076"/>
  <c r="Q7077"/>
  <c r="R7077"/>
  <c r="S7077"/>
  <c r="T7077"/>
  <c r="U7077"/>
  <c r="V7077"/>
  <c r="Q7078"/>
  <c r="R7078"/>
  <c r="S7078"/>
  <c r="T7078"/>
  <c r="U7078"/>
  <c r="V7078"/>
  <c r="Q7079"/>
  <c r="R7079"/>
  <c r="S7079"/>
  <c r="T7079"/>
  <c r="U7079"/>
  <c r="V7079"/>
  <c r="Q7080"/>
  <c r="R7080"/>
  <c r="S7080"/>
  <c r="T7080"/>
  <c r="U7080"/>
  <c r="V7080"/>
  <c r="Q7081"/>
  <c r="R7081"/>
  <c r="S7081"/>
  <c r="T7081"/>
  <c r="U7081"/>
  <c r="V7081"/>
  <c r="Q7082"/>
  <c r="R7082"/>
  <c r="S7082"/>
  <c r="T7082"/>
  <c r="U7082"/>
  <c r="V7082"/>
  <c r="Q7083"/>
  <c r="R7083"/>
  <c r="S7083"/>
  <c r="T7083"/>
  <c r="U7083"/>
  <c r="V7083"/>
  <c r="Q7084"/>
  <c r="R7084"/>
  <c r="S7084"/>
  <c r="T7084"/>
  <c r="U7084"/>
  <c r="V7084"/>
  <c r="Q7085"/>
  <c r="R7085"/>
  <c r="S7085"/>
  <c r="T7085"/>
  <c r="U7085"/>
  <c r="V7085"/>
  <c r="Q7086"/>
  <c r="R7086"/>
  <c r="S7086"/>
  <c r="T7086"/>
  <c r="U7086"/>
  <c r="V7086"/>
  <c r="Q7087"/>
  <c r="R7087"/>
  <c r="S7087"/>
  <c r="T7087"/>
  <c r="U7087"/>
  <c r="V7087"/>
  <c r="Q7088"/>
  <c r="R7088"/>
  <c r="S7088"/>
  <c r="T7088"/>
  <c r="U7088"/>
  <c r="V7088"/>
  <c r="Q7089"/>
  <c r="R7089"/>
  <c r="S7089"/>
  <c r="T7089"/>
  <c r="U7089"/>
  <c r="V7089"/>
  <c r="Q7090"/>
  <c r="R7090"/>
  <c r="S7090"/>
  <c r="T7090"/>
  <c r="U7090"/>
  <c r="V7090"/>
  <c r="Q7091"/>
  <c r="R7091"/>
  <c r="S7091"/>
  <c r="T7091"/>
  <c r="U7091"/>
  <c r="V7091"/>
  <c r="Q7092"/>
  <c r="R7092"/>
  <c r="S7092"/>
  <c r="T7092"/>
  <c r="U7092"/>
  <c r="V7092"/>
  <c r="Q7093"/>
  <c r="R7093"/>
  <c r="S7093"/>
  <c r="T7093"/>
  <c r="U7093"/>
  <c r="V7093"/>
  <c r="Q7094"/>
  <c r="R7094"/>
  <c r="S7094"/>
  <c r="T7094"/>
  <c r="U7094"/>
  <c r="V7094"/>
  <c r="Q7095"/>
  <c r="R7095"/>
  <c r="S7095"/>
  <c r="T7095"/>
  <c r="U7095"/>
  <c r="V7095"/>
  <c r="Q7096"/>
  <c r="R7096"/>
  <c r="S7096"/>
  <c r="T7096"/>
  <c r="U7096"/>
  <c r="V7096"/>
  <c r="Q7097"/>
  <c r="R7097"/>
  <c r="S7097"/>
  <c r="T7097"/>
  <c r="U7097"/>
  <c r="V7097"/>
  <c r="Q7098"/>
  <c r="R7098"/>
  <c r="S7098"/>
  <c r="T7098"/>
  <c r="U7098"/>
  <c r="V7098"/>
  <c r="Q7099"/>
  <c r="R7099"/>
  <c r="S7099"/>
  <c r="T7099"/>
  <c r="U7099"/>
  <c r="V7099"/>
  <c r="Q7100"/>
  <c r="R7100"/>
  <c r="S7100"/>
  <c r="T7100"/>
  <c r="U7100"/>
  <c r="V7100"/>
  <c r="Q7101"/>
  <c r="R7101"/>
  <c r="S7101"/>
  <c r="T7101"/>
  <c r="U7101"/>
  <c r="V7101"/>
  <c r="Q7102"/>
  <c r="R7102"/>
  <c r="S7102"/>
  <c r="T7102"/>
  <c r="U7102"/>
  <c r="V7102"/>
  <c r="Q7103"/>
  <c r="R7103"/>
  <c r="S7103"/>
  <c r="T7103"/>
  <c r="U7103"/>
  <c r="V7103"/>
  <c r="Q7104"/>
  <c r="R7104"/>
  <c r="S7104"/>
  <c r="T7104"/>
  <c r="U7104"/>
  <c r="V7104"/>
  <c r="Q7105"/>
  <c r="R7105"/>
  <c r="S7105"/>
  <c r="T7105"/>
  <c r="U7105"/>
  <c r="V7105"/>
  <c r="Q7106"/>
  <c r="R7106"/>
  <c r="S7106"/>
  <c r="T7106"/>
  <c r="U7106"/>
  <c r="V7106"/>
  <c r="Q7107"/>
  <c r="R7107"/>
  <c r="S7107"/>
  <c r="T7107"/>
  <c r="U7107"/>
  <c r="V7107"/>
  <c r="Q7108"/>
  <c r="R7108"/>
  <c r="S7108"/>
  <c r="T7108"/>
  <c r="U7108"/>
  <c r="V7108"/>
  <c r="Q7109"/>
  <c r="R7109"/>
  <c r="S7109"/>
  <c r="T7109"/>
  <c r="U7109"/>
  <c r="V7109"/>
  <c r="Q7110"/>
  <c r="R7110"/>
  <c r="S7110"/>
  <c r="T7110"/>
  <c r="U7110"/>
  <c r="V7110"/>
  <c r="Q7111"/>
  <c r="R7111"/>
  <c r="S7111"/>
  <c r="T7111"/>
  <c r="U7111"/>
  <c r="V7111"/>
  <c r="Q7112"/>
  <c r="R7112"/>
  <c r="S7112"/>
  <c r="T7112"/>
  <c r="U7112"/>
  <c r="V7112"/>
  <c r="Q7113"/>
  <c r="R7113"/>
  <c r="S7113"/>
  <c r="T7113"/>
  <c r="U7113"/>
  <c r="V7113"/>
  <c r="Q7114"/>
  <c r="R7114"/>
  <c r="S7114"/>
  <c r="T7114"/>
  <c r="U7114"/>
  <c r="V7114"/>
  <c r="Q7115"/>
  <c r="R7115"/>
  <c r="S7115"/>
  <c r="T7115"/>
  <c r="U7115"/>
  <c r="V7115"/>
  <c r="Q7116"/>
  <c r="R7116"/>
  <c r="S7116"/>
  <c r="T7116"/>
  <c r="U7116"/>
  <c r="V7116"/>
  <c r="Q7117"/>
  <c r="R7117"/>
  <c r="S7117"/>
  <c r="T7117"/>
  <c r="U7117"/>
  <c r="V7117"/>
  <c r="Q7118"/>
  <c r="R7118"/>
  <c r="S7118"/>
  <c r="T7118"/>
  <c r="U7118"/>
  <c r="V7118"/>
  <c r="Q7119"/>
  <c r="R7119"/>
  <c r="S7119"/>
  <c r="T7119"/>
  <c r="U7119"/>
  <c r="V7119"/>
  <c r="Q7120"/>
  <c r="R7120"/>
  <c r="S7120"/>
  <c r="T7120"/>
  <c r="U7120"/>
  <c r="V7120"/>
  <c r="Q7121"/>
  <c r="R7121"/>
  <c r="S7121"/>
  <c r="T7121"/>
  <c r="U7121"/>
  <c r="V7121"/>
  <c r="Q7122"/>
  <c r="R7122"/>
  <c r="S7122"/>
  <c r="T7122"/>
  <c r="U7122"/>
  <c r="V7122"/>
  <c r="Q7123"/>
  <c r="R7123"/>
  <c r="S7123"/>
  <c r="T7123"/>
  <c r="U7123"/>
  <c r="V7123"/>
  <c r="Q7124"/>
  <c r="R7124"/>
  <c r="S7124"/>
  <c r="T7124"/>
  <c r="U7124"/>
  <c r="V7124"/>
  <c r="Q7125"/>
  <c r="R7125"/>
  <c r="S7125"/>
  <c r="T7125"/>
  <c r="U7125"/>
  <c r="V7125"/>
  <c r="Q7126"/>
  <c r="R7126"/>
  <c r="S7126"/>
  <c r="T7126"/>
  <c r="U7126"/>
  <c r="V7126"/>
  <c r="Q7127"/>
  <c r="R7127"/>
  <c r="S7127"/>
  <c r="T7127"/>
  <c r="U7127"/>
  <c r="V7127"/>
  <c r="Q7128"/>
  <c r="R7128"/>
  <c r="S7128"/>
  <c r="T7128"/>
  <c r="U7128"/>
  <c r="V7128"/>
  <c r="Q7129"/>
  <c r="R7129"/>
  <c r="S7129"/>
  <c r="T7129"/>
  <c r="U7129"/>
  <c r="V7129"/>
  <c r="Q7130"/>
  <c r="R7130"/>
  <c r="S7130"/>
  <c r="T7130"/>
  <c r="U7130"/>
  <c r="V7130"/>
  <c r="Q7131"/>
  <c r="R7131"/>
  <c r="S7131"/>
  <c r="T7131"/>
  <c r="U7131"/>
  <c r="V7131"/>
  <c r="Q7132"/>
  <c r="R7132"/>
  <c r="S7132"/>
  <c r="T7132"/>
  <c r="U7132"/>
  <c r="V7132"/>
  <c r="Q7133"/>
  <c r="R7133"/>
  <c r="S7133"/>
  <c r="T7133"/>
  <c r="U7133"/>
  <c r="V7133"/>
  <c r="Q7134"/>
  <c r="R7134"/>
  <c r="S7134"/>
  <c r="T7134"/>
  <c r="U7134"/>
  <c r="V7134"/>
  <c r="Q7135"/>
  <c r="R7135"/>
  <c r="S7135"/>
  <c r="T7135"/>
  <c r="U7135"/>
  <c r="V7135"/>
  <c r="Q7136"/>
  <c r="R7136"/>
  <c r="S7136"/>
  <c r="T7136"/>
  <c r="U7136"/>
  <c r="V7136"/>
  <c r="Q7137"/>
  <c r="R7137"/>
  <c r="S7137"/>
  <c r="T7137"/>
  <c r="U7137"/>
  <c r="V7137"/>
  <c r="Q7138"/>
  <c r="R7138"/>
  <c r="S7138"/>
  <c r="T7138"/>
  <c r="U7138"/>
  <c r="V7138"/>
  <c r="Q7139"/>
  <c r="R7139"/>
  <c r="S7139"/>
  <c r="T7139"/>
  <c r="U7139"/>
  <c r="V7139"/>
  <c r="Q7140"/>
  <c r="R7140"/>
  <c r="S7140"/>
  <c r="T7140"/>
  <c r="U7140"/>
  <c r="V7140"/>
  <c r="Q7141"/>
  <c r="R7141"/>
  <c r="S7141"/>
  <c r="T7141"/>
  <c r="U7141"/>
  <c r="V7141"/>
  <c r="Q7142"/>
  <c r="R7142"/>
  <c r="S7142"/>
  <c r="T7142"/>
  <c r="U7142"/>
  <c r="V7142"/>
  <c r="Q7143"/>
  <c r="R7143"/>
  <c r="S7143"/>
  <c r="T7143"/>
  <c r="U7143"/>
  <c r="V7143"/>
  <c r="Q7144"/>
  <c r="R7144"/>
  <c r="S7144"/>
  <c r="T7144"/>
  <c r="U7144"/>
  <c r="V7144"/>
  <c r="Q7145"/>
  <c r="R7145"/>
  <c r="S7145"/>
  <c r="T7145"/>
  <c r="U7145"/>
  <c r="V7145"/>
  <c r="Q7146"/>
  <c r="R7146"/>
  <c r="S7146"/>
  <c r="T7146"/>
  <c r="U7146"/>
  <c r="V7146"/>
  <c r="Q7147"/>
  <c r="R7147"/>
  <c r="S7147"/>
  <c r="T7147"/>
  <c r="U7147"/>
  <c r="V7147"/>
  <c r="Q7148"/>
  <c r="R7148"/>
  <c r="S7148"/>
  <c r="T7148"/>
  <c r="U7148"/>
  <c r="V7148"/>
  <c r="Q7149"/>
  <c r="R7149"/>
  <c r="S7149"/>
  <c r="T7149"/>
  <c r="U7149"/>
  <c r="V7149"/>
  <c r="Q7150"/>
  <c r="R7150"/>
  <c r="S7150"/>
  <c r="T7150"/>
  <c r="U7150"/>
  <c r="V7150"/>
  <c r="Q7151"/>
  <c r="R7151"/>
  <c r="S7151"/>
  <c r="T7151"/>
  <c r="U7151"/>
  <c r="V7151"/>
  <c r="Q7152"/>
  <c r="R7152"/>
  <c r="S7152"/>
  <c r="T7152"/>
  <c r="U7152"/>
  <c r="V7152"/>
  <c r="Q7153"/>
  <c r="R7153"/>
  <c r="S7153"/>
  <c r="T7153"/>
  <c r="U7153"/>
  <c r="V7153"/>
  <c r="Q7154"/>
  <c r="R7154"/>
  <c r="S7154"/>
  <c r="T7154"/>
  <c r="U7154"/>
  <c r="V7154"/>
  <c r="Q7155"/>
  <c r="R7155"/>
  <c r="S7155"/>
  <c r="T7155"/>
  <c r="U7155"/>
  <c r="V7155"/>
  <c r="Q7156"/>
  <c r="R7156"/>
  <c r="S7156"/>
  <c r="T7156"/>
  <c r="U7156"/>
  <c r="V7156"/>
  <c r="Q7157"/>
  <c r="R7157"/>
  <c r="S7157"/>
  <c r="T7157"/>
  <c r="U7157"/>
  <c r="V7157"/>
  <c r="Q7158"/>
  <c r="R7158"/>
  <c r="S7158"/>
  <c r="T7158"/>
  <c r="U7158"/>
  <c r="V7158"/>
  <c r="Q7159"/>
  <c r="R7159"/>
  <c r="S7159"/>
  <c r="T7159"/>
  <c r="U7159"/>
  <c r="V7159"/>
  <c r="Q7160"/>
  <c r="R7160"/>
  <c r="S7160"/>
  <c r="T7160"/>
  <c r="U7160"/>
  <c r="V7160"/>
  <c r="Q7161"/>
  <c r="R7161"/>
  <c r="S7161"/>
  <c r="T7161"/>
  <c r="U7161"/>
  <c r="V7161"/>
  <c r="Q7162"/>
  <c r="R7162"/>
  <c r="S7162"/>
  <c r="T7162"/>
  <c r="U7162"/>
  <c r="V7162"/>
  <c r="Q7163"/>
  <c r="R7163"/>
  <c r="S7163"/>
  <c r="T7163"/>
  <c r="U7163"/>
  <c r="V7163"/>
  <c r="Q7164"/>
  <c r="R7164"/>
  <c r="S7164"/>
  <c r="T7164"/>
  <c r="U7164"/>
  <c r="V7164"/>
  <c r="Q7165"/>
  <c r="R7165"/>
  <c r="S7165"/>
  <c r="T7165"/>
  <c r="U7165"/>
  <c r="V7165"/>
  <c r="Q7166"/>
  <c r="R7166"/>
  <c r="S7166"/>
  <c r="T7166"/>
  <c r="U7166"/>
  <c r="V7166"/>
  <c r="Q7167"/>
  <c r="R7167"/>
  <c r="S7167"/>
  <c r="T7167"/>
  <c r="U7167"/>
  <c r="V7167"/>
  <c r="Q7168"/>
  <c r="R7168"/>
  <c r="S7168"/>
  <c r="T7168"/>
  <c r="U7168"/>
  <c r="V7168"/>
  <c r="Q7169"/>
  <c r="R7169"/>
  <c r="S7169"/>
  <c r="T7169"/>
  <c r="U7169"/>
  <c r="V7169"/>
  <c r="Q7170"/>
  <c r="R7170"/>
  <c r="S7170"/>
  <c r="T7170"/>
  <c r="U7170"/>
  <c r="V7170"/>
  <c r="Q7171"/>
  <c r="R7171"/>
  <c r="S7171"/>
  <c r="T7171"/>
  <c r="U7171"/>
  <c r="V7171"/>
  <c r="Q7172"/>
  <c r="R7172"/>
  <c r="S7172"/>
  <c r="T7172"/>
  <c r="U7172"/>
  <c r="V7172"/>
  <c r="Q7173"/>
  <c r="R7173"/>
  <c r="S7173"/>
  <c r="T7173"/>
  <c r="U7173"/>
  <c r="V7173"/>
  <c r="Q7174"/>
  <c r="R7174"/>
  <c r="S7174"/>
  <c r="T7174"/>
  <c r="U7174"/>
  <c r="V7174"/>
  <c r="Q7175"/>
  <c r="R7175"/>
  <c r="S7175"/>
  <c r="T7175"/>
  <c r="U7175"/>
  <c r="V7175"/>
  <c r="Q7176"/>
  <c r="R7176"/>
  <c r="S7176"/>
  <c r="T7176"/>
  <c r="U7176"/>
  <c r="V7176"/>
  <c r="Q7177"/>
  <c r="R7177"/>
  <c r="S7177"/>
  <c r="T7177"/>
  <c r="U7177"/>
  <c r="V7177"/>
  <c r="Q7178"/>
  <c r="R7178"/>
  <c r="S7178"/>
  <c r="T7178"/>
  <c r="U7178"/>
  <c r="V7178"/>
  <c r="Q7179"/>
  <c r="R7179"/>
  <c r="S7179"/>
  <c r="T7179"/>
  <c r="U7179"/>
  <c r="V7179"/>
  <c r="Q7180"/>
  <c r="R7180"/>
  <c r="S7180"/>
  <c r="T7180"/>
  <c r="U7180"/>
  <c r="V7180"/>
  <c r="Q7181"/>
  <c r="R7181"/>
  <c r="S7181"/>
  <c r="T7181"/>
  <c r="U7181"/>
  <c r="V7181"/>
  <c r="Q7182"/>
  <c r="R7182"/>
  <c r="S7182"/>
  <c r="T7182"/>
  <c r="U7182"/>
  <c r="V7182"/>
  <c r="Q7183"/>
  <c r="R7183"/>
  <c r="S7183"/>
  <c r="T7183"/>
  <c r="U7183"/>
  <c r="V7183"/>
  <c r="Q7184"/>
  <c r="R7184"/>
  <c r="S7184"/>
  <c r="T7184"/>
  <c r="U7184"/>
  <c r="V7184"/>
  <c r="Q7185"/>
  <c r="R7185"/>
  <c r="S7185"/>
  <c r="T7185"/>
  <c r="U7185"/>
  <c r="V7185"/>
  <c r="Q7186"/>
  <c r="R7186"/>
  <c r="S7186"/>
  <c r="T7186"/>
  <c r="U7186"/>
  <c r="V7186"/>
  <c r="Q7187"/>
  <c r="R7187"/>
  <c r="S7187"/>
  <c r="T7187"/>
  <c r="U7187"/>
  <c r="V7187"/>
  <c r="Q7188"/>
  <c r="R7188"/>
  <c r="S7188"/>
  <c r="T7188"/>
  <c r="U7188"/>
  <c r="V7188"/>
  <c r="Q7189"/>
  <c r="R7189"/>
  <c r="S7189"/>
  <c r="T7189"/>
  <c r="U7189"/>
  <c r="V7189"/>
  <c r="Q7190"/>
  <c r="R7190"/>
  <c r="S7190"/>
  <c r="T7190"/>
  <c r="U7190"/>
  <c r="V7190"/>
  <c r="Q7191"/>
  <c r="R7191"/>
  <c r="S7191"/>
  <c r="T7191"/>
  <c r="U7191"/>
  <c r="V7191"/>
  <c r="Q7192"/>
  <c r="R7192"/>
  <c r="S7192"/>
  <c r="T7192"/>
  <c r="U7192"/>
  <c r="V7192"/>
  <c r="Q7193"/>
  <c r="R7193"/>
  <c r="S7193"/>
  <c r="T7193"/>
  <c r="U7193"/>
  <c r="V7193"/>
  <c r="Q7194"/>
  <c r="R7194"/>
  <c r="S7194"/>
  <c r="T7194"/>
  <c r="U7194"/>
  <c r="V7194"/>
  <c r="Q7195"/>
  <c r="R7195"/>
  <c r="S7195"/>
  <c r="T7195"/>
  <c r="U7195"/>
  <c r="V7195"/>
  <c r="Q7196"/>
  <c r="R7196"/>
  <c r="S7196"/>
  <c r="T7196"/>
  <c r="U7196"/>
  <c r="V7196"/>
  <c r="Q7197"/>
  <c r="R7197"/>
  <c r="S7197"/>
  <c r="T7197"/>
  <c r="U7197"/>
  <c r="V7197"/>
  <c r="Q7198"/>
  <c r="R7198"/>
  <c r="S7198"/>
  <c r="T7198"/>
  <c r="U7198"/>
  <c r="V7198"/>
  <c r="Q7199"/>
  <c r="R7199"/>
  <c r="S7199"/>
  <c r="T7199"/>
  <c r="U7199"/>
  <c r="V7199"/>
  <c r="Q7200"/>
  <c r="R7200"/>
  <c r="S7200"/>
  <c r="T7200"/>
  <c r="U7200"/>
  <c r="V7200"/>
  <c r="Q7201"/>
  <c r="R7201"/>
  <c r="S7201"/>
  <c r="T7201"/>
  <c r="U7201"/>
  <c r="V7201"/>
  <c r="Q7202"/>
  <c r="R7202"/>
  <c r="S7202"/>
  <c r="T7202"/>
  <c r="U7202"/>
  <c r="V7202"/>
  <c r="Q7203"/>
  <c r="R7203"/>
  <c r="S7203"/>
  <c r="T7203"/>
  <c r="U7203"/>
  <c r="V7203"/>
  <c r="Q7204"/>
  <c r="R7204"/>
  <c r="S7204"/>
  <c r="T7204"/>
  <c r="U7204"/>
  <c r="V7204"/>
  <c r="Q7205"/>
  <c r="R7205"/>
  <c r="S7205"/>
  <c r="T7205"/>
  <c r="U7205"/>
  <c r="V7205"/>
  <c r="Q7206"/>
  <c r="R7206"/>
  <c r="S7206"/>
  <c r="T7206"/>
  <c r="U7206"/>
  <c r="V7206"/>
  <c r="Q7207"/>
  <c r="R7207"/>
  <c r="S7207"/>
  <c r="T7207"/>
  <c r="U7207"/>
  <c r="V7207"/>
  <c r="Q7208"/>
  <c r="R7208"/>
  <c r="S7208"/>
  <c r="T7208"/>
  <c r="U7208"/>
  <c r="V7208"/>
  <c r="Q7209"/>
  <c r="R7209"/>
  <c r="S7209"/>
  <c r="T7209"/>
  <c r="U7209"/>
  <c r="V7209"/>
  <c r="Q7210"/>
  <c r="R7210"/>
  <c r="S7210"/>
  <c r="T7210"/>
  <c r="U7210"/>
  <c r="V7210"/>
  <c r="Q7211"/>
  <c r="R7211"/>
  <c r="S7211"/>
  <c r="T7211"/>
  <c r="U7211"/>
  <c r="V7211"/>
  <c r="Q7212"/>
  <c r="R7212"/>
  <c r="S7212"/>
  <c r="T7212"/>
  <c r="U7212"/>
  <c r="V7212"/>
  <c r="Q7213"/>
  <c r="R7213"/>
  <c r="S7213"/>
  <c r="T7213"/>
  <c r="U7213"/>
  <c r="V7213"/>
  <c r="Q7214"/>
  <c r="R7214"/>
  <c r="S7214"/>
  <c r="T7214"/>
  <c r="U7214"/>
  <c r="V7214"/>
  <c r="Q7215"/>
  <c r="R7215"/>
  <c r="S7215"/>
  <c r="T7215"/>
  <c r="U7215"/>
  <c r="V7215"/>
  <c r="Q7216"/>
  <c r="R7216"/>
  <c r="S7216"/>
  <c r="T7216"/>
  <c r="U7216"/>
  <c r="V7216"/>
  <c r="Q7217"/>
  <c r="R7217"/>
  <c r="S7217"/>
  <c r="T7217"/>
  <c r="U7217"/>
  <c r="V7217"/>
  <c r="Q7218"/>
  <c r="R7218"/>
  <c r="S7218"/>
  <c r="T7218"/>
  <c r="U7218"/>
  <c r="V7218"/>
  <c r="Q7219"/>
  <c r="R7219"/>
  <c r="S7219"/>
  <c r="T7219"/>
  <c r="U7219"/>
  <c r="V7219"/>
  <c r="Q7220"/>
  <c r="R7220"/>
  <c r="S7220"/>
  <c r="T7220"/>
  <c r="U7220"/>
  <c r="V7220"/>
  <c r="Q7221"/>
  <c r="R7221"/>
  <c r="S7221"/>
  <c r="T7221"/>
  <c r="U7221"/>
  <c r="V7221"/>
  <c r="Q7222"/>
  <c r="R7222"/>
  <c r="S7222"/>
  <c r="T7222"/>
  <c r="U7222"/>
  <c r="V7222"/>
  <c r="Q7223"/>
  <c r="R7223"/>
  <c r="S7223"/>
  <c r="T7223"/>
  <c r="U7223"/>
  <c r="V7223"/>
  <c r="Q7224"/>
  <c r="R7224"/>
  <c r="S7224"/>
  <c r="T7224"/>
  <c r="U7224"/>
  <c r="V7224"/>
  <c r="Q7225"/>
  <c r="R7225"/>
  <c r="S7225"/>
  <c r="T7225"/>
  <c r="U7225"/>
  <c r="V7225"/>
  <c r="Q7226"/>
  <c r="R7226"/>
  <c r="S7226"/>
  <c r="T7226"/>
  <c r="U7226"/>
  <c r="V7226"/>
  <c r="Q7227"/>
  <c r="R7227"/>
  <c r="S7227"/>
  <c r="T7227"/>
  <c r="U7227"/>
  <c r="V7227"/>
  <c r="Q7228"/>
  <c r="R7228"/>
  <c r="S7228"/>
  <c r="T7228"/>
  <c r="U7228"/>
  <c r="V7228"/>
  <c r="Q7229"/>
  <c r="R7229"/>
  <c r="S7229"/>
  <c r="T7229"/>
  <c r="U7229"/>
  <c r="V7229"/>
  <c r="Q7230"/>
  <c r="R7230"/>
  <c r="S7230"/>
  <c r="T7230"/>
  <c r="U7230"/>
  <c r="V7230"/>
  <c r="Q7231"/>
  <c r="R7231"/>
  <c r="S7231"/>
  <c r="T7231"/>
  <c r="U7231"/>
  <c r="V7231"/>
  <c r="Q7232"/>
  <c r="R7232"/>
  <c r="S7232"/>
  <c r="T7232"/>
  <c r="U7232"/>
  <c r="V7232"/>
  <c r="Q7233"/>
  <c r="R7233"/>
  <c r="S7233"/>
  <c r="T7233"/>
  <c r="U7233"/>
  <c r="V7233"/>
  <c r="Q7234"/>
  <c r="R7234"/>
  <c r="S7234"/>
  <c r="T7234"/>
  <c r="U7234"/>
  <c r="V7234"/>
  <c r="Q7235"/>
  <c r="R7235"/>
  <c r="S7235"/>
  <c r="T7235"/>
  <c r="U7235"/>
  <c r="V7235"/>
  <c r="Q7236"/>
  <c r="R7236"/>
  <c r="S7236"/>
  <c r="T7236"/>
  <c r="U7236"/>
  <c r="V7236"/>
  <c r="Q7237"/>
  <c r="R7237"/>
  <c r="S7237"/>
  <c r="T7237"/>
  <c r="U7237"/>
  <c r="V7237"/>
  <c r="Q7238"/>
  <c r="R7238"/>
  <c r="S7238"/>
  <c r="T7238"/>
  <c r="U7238"/>
  <c r="V7238"/>
  <c r="Q7239"/>
  <c r="R7239"/>
  <c r="S7239"/>
  <c r="T7239"/>
  <c r="U7239"/>
  <c r="V7239"/>
  <c r="Q7240"/>
  <c r="R7240"/>
  <c r="S7240"/>
  <c r="T7240"/>
  <c r="U7240"/>
  <c r="V7240"/>
  <c r="Q7241"/>
  <c r="R7241"/>
  <c r="S7241"/>
  <c r="T7241"/>
  <c r="U7241"/>
  <c r="V7241"/>
  <c r="Q7242"/>
  <c r="R7242"/>
  <c r="S7242"/>
  <c r="T7242"/>
  <c r="U7242"/>
  <c r="V7242"/>
  <c r="Q7243"/>
  <c r="R7243"/>
  <c r="S7243"/>
  <c r="T7243"/>
  <c r="U7243"/>
  <c r="V7243"/>
  <c r="Q7244"/>
  <c r="R7244"/>
  <c r="S7244"/>
  <c r="T7244"/>
  <c r="U7244"/>
  <c r="V7244"/>
  <c r="Q7245"/>
  <c r="R7245"/>
  <c r="S7245"/>
  <c r="T7245"/>
  <c r="U7245"/>
  <c r="V7245"/>
  <c r="Q7246"/>
  <c r="R7246"/>
  <c r="S7246"/>
  <c r="T7246"/>
  <c r="U7246"/>
  <c r="V7246"/>
  <c r="Q7247"/>
  <c r="R7247"/>
  <c r="S7247"/>
  <c r="T7247"/>
  <c r="U7247"/>
  <c r="V7247"/>
  <c r="Q7248"/>
  <c r="R7248"/>
  <c r="S7248"/>
  <c r="T7248"/>
  <c r="U7248"/>
  <c r="V7248"/>
  <c r="Q7249"/>
  <c r="R7249"/>
  <c r="S7249"/>
  <c r="T7249"/>
  <c r="U7249"/>
  <c r="V7249"/>
  <c r="Q7250"/>
  <c r="R7250"/>
  <c r="S7250"/>
  <c r="T7250"/>
  <c r="U7250"/>
  <c r="V7250"/>
  <c r="Q7251"/>
  <c r="R7251"/>
  <c r="S7251"/>
  <c r="T7251"/>
  <c r="U7251"/>
  <c r="V7251"/>
  <c r="Q7252"/>
  <c r="R7252"/>
  <c r="S7252"/>
  <c r="T7252"/>
  <c r="U7252"/>
  <c r="V7252"/>
  <c r="Q7253"/>
  <c r="R7253"/>
  <c r="S7253"/>
  <c r="T7253"/>
  <c r="U7253"/>
  <c r="V7253"/>
  <c r="Q7254"/>
  <c r="R7254"/>
  <c r="S7254"/>
  <c r="T7254"/>
  <c r="U7254"/>
  <c r="V7254"/>
  <c r="Q7255"/>
  <c r="R7255"/>
  <c r="S7255"/>
  <c r="T7255"/>
  <c r="U7255"/>
  <c r="V7255"/>
  <c r="Q7256"/>
  <c r="R7256"/>
  <c r="S7256"/>
  <c r="T7256"/>
  <c r="U7256"/>
  <c r="V7256"/>
  <c r="Q7257"/>
  <c r="R7257"/>
  <c r="S7257"/>
  <c r="T7257"/>
  <c r="U7257"/>
  <c r="V7257"/>
  <c r="Q7258"/>
  <c r="R7258"/>
  <c r="S7258"/>
  <c r="T7258"/>
  <c r="U7258"/>
  <c r="V7258"/>
  <c r="Q7259"/>
  <c r="R7259"/>
  <c r="S7259"/>
  <c r="T7259"/>
  <c r="U7259"/>
  <c r="V7259"/>
  <c r="Q7260"/>
  <c r="R7260"/>
  <c r="S7260"/>
  <c r="T7260"/>
  <c r="U7260"/>
  <c r="V7260"/>
  <c r="Q7261"/>
  <c r="R7261"/>
  <c r="S7261"/>
  <c r="T7261"/>
  <c r="U7261"/>
  <c r="V7261"/>
  <c r="Q7262"/>
  <c r="R7262"/>
  <c r="S7262"/>
  <c r="T7262"/>
  <c r="U7262"/>
  <c r="V7262"/>
  <c r="Q7263"/>
  <c r="R7263"/>
  <c r="S7263"/>
  <c r="T7263"/>
  <c r="U7263"/>
  <c r="V7263"/>
  <c r="Q7264"/>
  <c r="R7264"/>
  <c r="S7264"/>
  <c r="T7264"/>
  <c r="U7264"/>
  <c r="V7264"/>
  <c r="Q7265"/>
  <c r="R7265"/>
  <c r="S7265"/>
  <c r="T7265"/>
  <c r="U7265"/>
  <c r="V7265"/>
  <c r="Q7266"/>
  <c r="R7266"/>
  <c r="S7266"/>
  <c r="T7266"/>
  <c r="U7266"/>
  <c r="V7266"/>
  <c r="Q7267"/>
  <c r="R7267"/>
  <c r="S7267"/>
  <c r="T7267"/>
  <c r="U7267"/>
  <c r="V7267"/>
  <c r="Q7268"/>
  <c r="R7268"/>
  <c r="S7268"/>
  <c r="T7268"/>
  <c r="U7268"/>
  <c r="V7268"/>
  <c r="Q7269"/>
  <c r="R7269"/>
  <c r="S7269"/>
  <c r="T7269"/>
  <c r="U7269"/>
  <c r="V7269"/>
  <c r="Q7270"/>
  <c r="R7270"/>
  <c r="S7270"/>
  <c r="T7270"/>
  <c r="U7270"/>
  <c r="V7270"/>
  <c r="Q7271"/>
  <c r="R7271"/>
  <c r="S7271"/>
  <c r="T7271"/>
  <c r="U7271"/>
  <c r="V7271"/>
  <c r="Q7272"/>
  <c r="R7272"/>
  <c r="S7272"/>
  <c r="T7272"/>
  <c r="U7272"/>
  <c r="V7272"/>
  <c r="Q7273"/>
  <c r="R7273"/>
  <c r="S7273"/>
  <c r="T7273"/>
  <c r="U7273"/>
  <c r="V7273"/>
  <c r="Q7274"/>
  <c r="R7274"/>
  <c r="S7274"/>
  <c r="T7274"/>
  <c r="U7274"/>
  <c r="V7274"/>
  <c r="Q7275"/>
  <c r="R7275"/>
  <c r="S7275"/>
  <c r="T7275"/>
  <c r="U7275"/>
  <c r="V7275"/>
  <c r="Q7276"/>
  <c r="R7276"/>
  <c r="S7276"/>
  <c r="T7276"/>
  <c r="U7276"/>
  <c r="V7276"/>
  <c r="Q7277"/>
  <c r="R7277"/>
  <c r="S7277"/>
  <c r="T7277"/>
  <c r="U7277"/>
  <c r="V7277"/>
  <c r="Q7278"/>
  <c r="R7278"/>
  <c r="S7278"/>
  <c r="T7278"/>
  <c r="U7278"/>
  <c r="V7278"/>
  <c r="Q7279"/>
  <c r="R7279"/>
  <c r="S7279"/>
  <c r="T7279"/>
  <c r="U7279"/>
  <c r="V7279"/>
  <c r="Q7280"/>
  <c r="R7280"/>
  <c r="S7280"/>
  <c r="T7280"/>
  <c r="U7280"/>
  <c r="V7280"/>
  <c r="Q7281"/>
  <c r="R7281"/>
  <c r="S7281"/>
  <c r="T7281"/>
  <c r="U7281"/>
  <c r="V7281"/>
  <c r="Q7282"/>
  <c r="R7282"/>
  <c r="S7282"/>
  <c r="T7282"/>
  <c r="U7282"/>
  <c r="V7282"/>
  <c r="Q7283"/>
  <c r="R7283"/>
  <c r="S7283"/>
  <c r="T7283"/>
  <c r="U7283"/>
  <c r="V7283"/>
  <c r="Q7284"/>
  <c r="R7284"/>
  <c r="S7284"/>
  <c r="T7284"/>
  <c r="U7284"/>
  <c r="V7284"/>
  <c r="Q7285"/>
  <c r="R7285"/>
  <c r="S7285"/>
  <c r="T7285"/>
  <c r="U7285"/>
  <c r="V7285"/>
  <c r="Q7286"/>
  <c r="R7286"/>
  <c r="S7286"/>
  <c r="T7286"/>
  <c r="U7286"/>
  <c r="V7286"/>
  <c r="Q7287"/>
  <c r="R7287"/>
  <c r="S7287"/>
  <c r="T7287"/>
  <c r="U7287"/>
  <c r="V7287"/>
  <c r="Q7288"/>
  <c r="R7288"/>
  <c r="S7288"/>
  <c r="T7288"/>
  <c r="U7288"/>
  <c r="V7288"/>
  <c r="Q7289"/>
  <c r="R7289"/>
  <c r="S7289"/>
  <c r="T7289"/>
  <c r="U7289"/>
  <c r="V7289"/>
  <c r="Q7290"/>
  <c r="R7290"/>
  <c r="S7290"/>
  <c r="T7290"/>
  <c r="U7290"/>
  <c r="V7290"/>
  <c r="Q7291"/>
  <c r="R7291"/>
  <c r="S7291"/>
  <c r="T7291"/>
  <c r="U7291"/>
  <c r="V7291"/>
  <c r="Q7292"/>
  <c r="R7292"/>
  <c r="S7292"/>
  <c r="T7292"/>
  <c r="U7292"/>
  <c r="V7292"/>
  <c r="Q7293"/>
  <c r="R7293"/>
  <c r="S7293"/>
  <c r="T7293"/>
  <c r="U7293"/>
  <c r="V7293"/>
  <c r="Q7294"/>
  <c r="R7294"/>
  <c r="S7294"/>
  <c r="T7294"/>
  <c r="U7294"/>
  <c r="V7294"/>
  <c r="Q7295"/>
  <c r="R7295"/>
  <c r="S7295"/>
  <c r="T7295"/>
  <c r="U7295"/>
  <c r="V7295"/>
  <c r="Q7296"/>
  <c r="R7296"/>
  <c r="S7296"/>
  <c r="T7296"/>
  <c r="U7296"/>
  <c r="V7296"/>
  <c r="Q7297"/>
  <c r="R7297"/>
  <c r="S7297"/>
  <c r="T7297"/>
  <c r="U7297"/>
  <c r="V7297"/>
  <c r="Q7298"/>
  <c r="R7298"/>
  <c r="S7298"/>
  <c r="T7298"/>
  <c r="U7298"/>
  <c r="V7298"/>
  <c r="Q7299"/>
  <c r="R7299"/>
  <c r="S7299"/>
  <c r="T7299"/>
  <c r="U7299"/>
  <c r="V7299"/>
  <c r="Q7300"/>
  <c r="R7300"/>
  <c r="S7300"/>
  <c r="T7300"/>
  <c r="U7300"/>
  <c r="V7300"/>
  <c r="Q7301"/>
  <c r="R7301"/>
  <c r="S7301"/>
  <c r="T7301"/>
  <c r="U7301"/>
  <c r="V7301"/>
  <c r="Q7302"/>
  <c r="R7302"/>
  <c r="S7302"/>
  <c r="T7302"/>
  <c r="U7302"/>
  <c r="V7302"/>
  <c r="Q7303"/>
  <c r="R7303"/>
  <c r="S7303"/>
  <c r="T7303"/>
  <c r="U7303"/>
  <c r="V7303"/>
  <c r="Q7304"/>
  <c r="R7304"/>
  <c r="S7304"/>
  <c r="T7304"/>
  <c r="U7304"/>
  <c r="V7304"/>
  <c r="Q7305"/>
  <c r="R7305"/>
  <c r="S7305"/>
  <c r="T7305"/>
  <c r="U7305"/>
  <c r="V7305"/>
  <c r="Q7306"/>
  <c r="R7306"/>
  <c r="S7306"/>
  <c r="T7306"/>
  <c r="U7306"/>
  <c r="V7306"/>
  <c r="Q7307"/>
  <c r="R7307"/>
  <c r="S7307"/>
  <c r="T7307"/>
  <c r="U7307"/>
  <c r="V7307"/>
  <c r="Q7308"/>
  <c r="R7308"/>
  <c r="S7308"/>
  <c r="T7308"/>
  <c r="U7308"/>
  <c r="V7308"/>
  <c r="Q7309"/>
  <c r="R7309"/>
  <c r="S7309"/>
  <c r="T7309"/>
  <c r="U7309"/>
  <c r="V7309"/>
  <c r="Q7310"/>
  <c r="R7310"/>
  <c r="S7310"/>
  <c r="T7310"/>
  <c r="U7310"/>
  <c r="V7310"/>
  <c r="Q7311"/>
  <c r="R7311"/>
  <c r="S7311"/>
  <c r="T7311"/>
  <c r="U7311"/>
  <c r="V7311"/>
  <c r="Q7312"/>
  <c r="R7312"/>
  <c r="S7312"/>
  <c r="T7312"/>
  <c r="U7312"/>
  <c r="V7312"/>
  <c r="Q7313"/>
  <c r="R7313"/>
  <c r="S7313"/>
  <c r="T7313"/>
  <c r="U7313"/>
  <c r="V7313"/>
  <c r="Q7314"/>
  <c r="R7314"/>
  <c r="S7314"/>
  <c r="T7314"/>
  <c r="U7314"/>
  <c r="V7314"/>
  <c r="Q7315"/>
  <c r="R7315"/>
  <c r="S7315"/>
  <c r="T7315"/>
  <c r="U7315"/>
  <c r="V7315"/>
  <c r="Q7316"/>
  <c r="R7316"/>
  <c r="S7316"/>
  <c r="T7316"/>
  <c r="U7316"/>
  <c r="V7316"/>
  <c r="Q7317"/>
  <c r="R7317"/>
  <c r="S7317"/>
  <c r="T7317"/>
  <c r="U7317"/>
  <c r="V7317"/>
  <c r="Q7318"/>
  <c r="R7318"/>
  <c r="S7318"/>
  <c r="T7318"/>
  <c r="U7318"/>
  <c r="V7318"/>
  <c r="Q7319"/>
  <c r="R7319"/>
  <c r="S7319"/>
  <c r="T7319"/>
  <c r="U7319"/>
  <c r="V7319"/>
  <c r="Q7320"/>
  <c r="R7320"/>
  <c r="S7320"/>
  <c r="T7320"/>
  <c r="U7320"/>
  <c r="V7320"/>
  <c r="Q7321"/>
  <c r="R7321"/>
  <c r="S7321"/>
  <c r="T7321"/>
  <c r="U7321"/>
  <c r="V7321"/>
  <c r="Q7322"/>
  <c r="R7322"/>
  <c r="S7322"/>
  <c r="T7322"/>
  <c r="U7322"/>
  <c r="V7322"/>
  <c r="Q7323"/>
  <c r="R7323"/>
  <c r="S7323"/>
  <c r="T7323"/>
  <c r="U7323"/>
  <c r="V7323"/>
  <c r="Q7324"/>
  <c r="R7324"/>
  <c r="S7324"/>
  <c r="T7324"/>
  <c r="U7324"/>
  <c r="V7324"/>
  <c r="Q7325"/>
  <c r="R7325"/>
  <c r="S7325"/>
  <c r="T7325"/>
  <c r="U7325"/>
  <c r="V7325"/>
  <c r="Q7326"/>
  <c r="R7326"/>
  <c r="S7326"/>
  <c r="T7326"/>
  <c r="U7326"/>
  <c r="V7326"/>
  <c r="Q7327"/>
  <c r="R7327"/>
  <c r="S7327"/>
  <c r="T7327"/>
  <c r="U7327"/>
  <c r="V7327"/>
  <c r="Q7328"/>
  <c r="R7328"/>
  <c r="S7328"/>
  <c r="T7328"/>
  <c r="U7328"/>
  <c r="V7328"/>
  <c r="Q7329"/>
  <c r="R7329"/>
  <c r="S7329"/>
  <c r="T7329"/>
  <c r="U7329"/>
  <c r="V7329"/>
  <c r="Q7330"/>
  <c r="R7330"/>
  <c r="S7330"/>
  <c r="T7330"/>
  <c r="U7330"/>
  <c r="V7330"/>
  <c r="Q7331"/>
  <c r="R7331"/>
  <c r="S7331"/>
  <c r="T7331"/>
  <c r="U7331"/>
  <c r="V7331"/>
  <c r="Q7332"/>
  <c r="R7332"/>
  <c r="S7332"/>
  <c r="T7332"/>
  <c r="U7332"/>
  <c r="V7332"/>
  <c r="Q7333"/>
  <c r="R7333"/>
  <c r="S7333"/>
  <c r="T7333"/>
  <c r="U7333"/>
  <c r="V7333"/>
  <c r="Q7334"/>
  <c r="R7334"/>
  <c r="S7334"/>
  <c r="T7334"/>
  <c r="U7334"/>
  <c r="V7334"/>
  <c r="Q7335"/>
  <c r="R7335"/>
  <c r="S7335"/>
  <c r="T7335"/>
  <c r="U7335"/>
  <c r="V7335"/>
  <c r="Q7336"/>
  <c r="R7336"/>
  <c r="S7336"/>
  <c r="T7336"/>
  <c r="U7336"/>
  <c r="V7336"/>
  <c r="Q7337"/>
  <c r="R7337"/>
  <c r="S7337"/>
  <c r="T7337"/>
  <c r="U7337"/>
  <c r="V7337"/>
  <c r="Q7338"/>
  <c r="R7338"/>
  <c r="S7338"/>
  <c r="T7338"/>
  <c r="U7338"/>
  <c r="V7338"/>
  <c r="Q7339"/>
  <c r="R7339"/>
  <c r="S7339"/>
  <c r="T7339"/>
  <c r="U7339"/>
  <c r="V7339"/>
  <c r="Q7340"/>
  <c r="R7340"/>
  <c r="S7340"/>
  <c r="T7340"/>
  <c r="U7340"/>
  <c r="V7340"/>
  <c r="Q7341"/>
  <c r="R7341"/>
  <c r="S7341"/>
  <c r="T7341"/>
  <c r="U7341"/>
  <c r="V7341"/>
  <c r="Q7342"/>
  <c r="R7342"/>
  <c r="S7342"/>
  <c r="T7342"/>
  <c r="U7342"/>
  <c r="V7342"/>
  <c r="Q7343"/>
  <c r="R7343"/>
  <c r="S7343"/>
  <c r="T7343"/>
  <c r="U7343"/>
  <c r="V7343"/>
  <c r="Q7344"/>
  <c r="R7344"/>
  <c r="S7344"/>
  <c r="T7344"/>
  <c r="U7344"/>
  <c r="V7344"/>
  <c r="Q7345"/>
  <c r="R7345"/>
  <c r="S7345"/>
  <c r="T7345"/>
  <c r="U7345"/>
  <c r="V7345"/>
  <c r="Q7346"/>
  <c r="R7346"/>
  <c r="S7346"/>
  <c r="T7346"/>
  <c r="U7346"/>
  <c r="V7346"/>
  <c r="Q7347"/>
  <c r="R7347"/>
  <c r="S7347"/>
  <c r="T7347"/>
  <c r="U7347"/>
  <c r="V7347"/>
  <c r="Q7348"/>
  <c r="R7348"/>
  <c r="S7348"/>
  <c r="T7348"/>
  <c r="U7348"/>
  <c r="V7348"/>
  <c r="Q7349"/>
  <c r="R7349"/>
  <c r="S7349"/>
  <c r="T7349"/>
  <c r="U7349"/>
  <c r="V7349"/>
  <c r="Q7350"/>
  <c r="R7350"/>
  <c r="S7350"/>
  <c r="T7350"/>
  <c r="U7350"/>
  <c r="V7350"/>
  <c r="Q7351"/>
  <c r="R7351"/>
  <c r="S7351"/>
  <c r="T7351"/>
  <c r="U7351"/>
  <c r="V7351"/>
  <c r="Q7352"/>
  <c r="R7352"/>
  <c r="S7352"/>
  <c r="T7352"/>
  <c r="U7352"/>
  <c r="V7352"/>
  <c r="Q7353"/>
  <c r="R7353"/>
  <c r="S7353"/>
  <c r="T7353"/>
  <c r="U7353"/>
  <c r="V7353"/>
  <c r="Q7354"/>
  <c r="R7354"/>
  <c r="S7354"/>
  <c r="T7354"/>
  <c r="U7354"/>
  <c r="V7354"/>
  <c r="Q7355"/>
  <c r="R7355"/>
  <c r="S7355"/>
  <c r="T7355"/>
  <c r="U7355"/>
  <c r="V7355"/>
  <c r="Q7356"/>
  <c r="R7356"/>
  <c r="S7356"/>
  <c r="T7356"/>
  <c r="U7356"/>
  <c r="V7356"/>
  <c r="Q7357"/>
  <c r="R7357"/>
  <c r="S7357"/>
  <c r="T7357"/>
  <c r="U7357"/>
  <c r="V7357"/>
  <c r="Q7358"/>
  <c r="R7358"/>
  <c r="S7358"/>
  <c r="T7358"/>
  <c r="U7358"/>
  <c r="V7358"/>
  <c r="Q7359"/>
  <c r="R7359"/>
  <c r="S7359"/>
  <c r="T7359"/>
  <c r="U7359"/>
  <c r="V7359"/>
  <c r="Q7360"/>
  <c r="R7360"/>
  <c r="S7360"/>
  <c r="T7360"/>
  <c r="U7360"/>
  <c r="V7360"/>
  <c r="Q7361"/>
  <c r="R7361"/>
  <c r="S7361"/>
  <c r="T7361"/>
  <c r="U7361"/>
  <c r="V7361"/>
  <c r="Q7362"/>
  <c r="R7362"/>
  <c r="S7362"/>
  <c r="T7362"/>
  <c r="U7362"/>
  <c r="V7362"/>
  <c r="Q7363"/>
  <c r="R7363"/>
  <c r="S7363"/>
  <c r="T7363"/>
  <c r="U7363"/>
  <c r="V7363"/>
  <c r="Q7364"/>
  <c r="R7364"/>
  <c r="S7364"/>
  <c r="T7364"/>
  <c r="U7364"/>
  <c r="V7364"/>
  <c r="Q7365"/>
  <c r="R7365"/>
  <c r="S7365"/>
  <c r="T7365"/>
  <c r="U7365"/>
  <c r="V7365"/>
  <c r="Q7366"/>
  <c r="R7366"/>
  <c r="S7366"/>
  <c r="T7366"/>
  <c r="U7366"/>
  <c r="V7366"/>
  <c r="Q7367"/>
  <c r="R7367"/>
  <c r="S7367"/>
  <c r="T7367"/>
  <c r="U7367"/>
  <c r="V7367"/>
  <c r="Q7368"/>
  <c r="R7368"/>
  <c r="S7368"/>
  <c r="T7368"/>
  <c r="U7368"/>
  <c r="V7368"/>
  <c r="Q7369"/>
  <c r="R7369"/>
  <c r="S7369"/>
  <c r="T7369"/>
  <c r="U7369"/>
  <c r="V7369"/>
  <c r="Q7370"/>
  <c r="R7370"/>
  <c r="S7370"/>
  <c r="T7370"/>
  <c r="U7370"/>
  <c r="V7370"/>
  <c r="Q7371"/>
  <c r="R7371"/>
  <c r="S7371"/>
  <c r="T7371"/>
  <c r="U7371"/>
  <c r="V7371"/>
  <c r="Q7372"/>
  <c r="R7372"/>
  <c r="S7372"/>
  <c r="T7372"/>
  <c r="U7372"/>
  <c r="V7372"/>
  <c r="Q7373"/>
  <c r="R7373"/>
  <c r="S7373"/>
  <c r="T7373"/>
  <c r="U7373"/>
  <c r="V7373"/>
  <c r="Q7374"/>
  <c r="R7374"/>
  <c r="S7374"/>
  <c r="T7374"/>
  <c r="U7374"/>
  <c r="V7374"/>
  <c r="Q7375"/>
  <c r="R7375"/>
  <c r="S7375"/>
  <c r="T7375"/>
  <c r="U7375"/>
  <c r="V7375"/>
  <c r="Q7376"/>
  <c r="R7376"/>
  <c r="S7376"/>
  <c r="T7376"/>
  <c r="U7376"/>
  <c r="V7376"/>
  <c r="Q7377"/>
  <c r="R7377"/>
  <c r="S7377"/>
  <c r="T7377"/>
  <c r="U7377"/>
  <c r="V7377"/>
  <c r="Q7378"/>
  <c r="R7378"/>
  <c r="S7378"/>
  <c r="T7378"/>
  <c r="U7378"/>
  <c r="V7378"/>
  <c r="Q7379"/>
  <c r="R7379"/>
  <c r="S7379"/>
  <c r="T7379"/>
  <c r="U7379"/>
  <c r="V7379"/>
  <c r="Q7380"/>
  <c r="R7380"/>
  <c r="S7380"/>
  <c r="T7380"/>
  <c r="U7380"/>
  <c r="V7380"/>
  <c r="Q7381"/>
  <c r="R7381"/>
  <c r="S7381"/>
  <c r="T7381"/>
  <c r="U7381"/>
  <c r="V7381"/>
  <c r="Q7382"/>
  <c r="R7382"/>
  <c r="S7382"/>
  <c r="T7382"/>
  <c r="U7382"/>
  <c r="V7382"/>
  <c r="Q7383"/>
  <c r="R7383"/>
  <c r="S7383"/>
  <c r="T7383"/>
  <c r="U7383"/>
  <c r="V7383"/>
  <c r="Q7384"/>
  <c r="R7384"/>
  <c r="S7384"/>
  <c r="T7384"/>
  <c r="U7384"/>
  <c r="V7384"/>
  <c r="Q7385"/>
  <c r="R7385"/>
  <c r="S7385"/>
  <c r="T7385"/>
  <c r="U7385"/>
  <c r="V7385"/>
  <c r="Q7386"/>
  <c r="R7386"/>
  <c r="S7386"/>
  <c r="T7386"/>
  <c r="U7386"/>
  <c r="V7386"/>
  <c r="Q7387"/>
  <c r="R7387"/>
  <c r="S7387"/>
  <c r="T7387"/>
  <c r="U7387"/>
  <c r="V7387"/>
  <c r="Q7388"/>
  <c r="R7388"/>
  <c r="S7388"/>
  <c r="T7388"/>
  <c r="U7388"/>
  <c r="V7388"/>
  <c r="Q7389"/>
  <c r="R7389"/>
  <c r="S7389"/>
  <c r="T7389"/>
  <c r="U7389"/>
  <c r="V7389"/>
  <c r="Q7390"/>
  <c r="R7390"/>
  <c r="S7390"/>
  <c r="T7390"/>
  <c r="U7390"/>
  <c r="V7390"/>
  <c r="Q7391"/>
  <c r="R7391"/>
  <c r="S7391"/>
  <c r="T7391"/>
  <c r="U7391"/>
  <c r="V7391"/>
  <c r="Q7392"/>
  <c r="R7392"/>
  <c r="S7392"/>
  <c r="T7392"/>
  <c r="U7392"/>
  <c r="V7392"/>
  <c r="Q7393"/>
  <c r="R7393"/>
  <c r="S7393"/>
  <c r="T7393"/>
  <c r="U7393"/>
  <c r="V7393"/>
  <c r="Q7394"/>
  <c r="R7394"/>
  <c r="S7394"/>
  <c r="T7394"/>
  <c r="U7394"/>
  <c r="V7394"/>
  <c r="Q7395"/>
  <c r="R7395"/>
  <c r="S7395"/>
  <c r="T7395"/>
  <c r="U7395"/>
  <c r="V7395"/>
  <c r="Q7396"/>
  <c r="R7396"/>
  <c r="S7396"/>
  <c r="T7396"/>
  <c r="U7396"/>
  <c r="V7396"/>
  <c r="Q7397"/>
  <c r="R7397"/>
  <c r="S7397"/>
  <c r="T7397"/>
  <c r="U7397"/>
  <c r="V7397"/>
  <c r="Q7398"/>
  <c r="R7398"/>
  <c r="S7398"/>
  <c r="T7398"/>
  <c r="U7398"/>
  <c r="V7398"/>
  <c r="Q7399"/>
  <c r="R7399"/>
  <c r="S7399"/>
  <c r="T7399"/>
  <c r="U7399"/>
  <c r="V7399"/>
  <c r="Q7400"/>
  <c r="R7400"/>
  <c r="S7400"/>
  <c r="T7400"/>
  <c r="U7400"/>
  <c r="V7400"/>
  <c r="Q7401"/>
  <c r="R7401"/>
  <c r="S7401"/>
  <c r="T7401"/>
  <c r="U7401"/>
  <c r="V7401"/>
  <c r="Q7402"/>
  <c r="R7402"/>
  <c r="S7402"/>
  <c r="T7402"/>
  <c r="U7402"/>
  <c r="V7402"/>
  <c r="Q7403"/>
  <c r="R7403"/>
  <c r="S7403"/>
  <c r="T7403"/>
  <c r="U7403"/>
  <c r="V7403"/>
  <c r="Q7404"/>
  <c r="R7404"/>
  <c r="S7404"/>
  <c r="T7404"/>
  <c r="U7404"/>
  <c r="V7404"/>
  <c r="Q7405"/>
  <c r="R7405"/>
  <c r="S7405"/>
  <c r="T7405"/>
  <c r="U7405"/>
  <c r="V7405"/>
  <c r="Q7406"/>
  <c r="R7406"/>
  <c r="S7406"/>
  <c r="T7406"/>
  <c r="U7406"/>
  <c r="V7406"/>
  <c r="Q7407"/>
  <c r="R7407"/>
  <c r="S7407"/>
  <c r="T7407"/>
  <c r="U7407"/>
  <c r="V7407"/>
  <c r="Q7408"/>
  <c r="R7408"/>
  <c r="S7408"/>
  <c r="T7408"/>
  <c r="U7408"/>
  <c r="V7408"/>
  <c r="Q7409"/>
  <c r="R7409"/>
  <c r="S7409"/>
  <c r="T7409"/>
  <c r="U7409"/>
  <c r="V7409"/>
  <c r="Q7410"/>
  <c r="R7410"/>
  <c r="S7410"/>
  <c r="T7410"/>
  <c r="U7410"/>
  <c r="V7410"/>
  <c r="Q7411"/>
  <c r="R7411"/>
  <c r="S7411"/>
  <c r="T7411"/>
  <c r="U7411"/>
  <c r="V7411"/>
  <c r="Q7412"/>
  <c r="R7412"/>
  <c r="S7412"/>
  <c r="T7412"/>
  <c r="U7412"/>
  <c r="V7412"/>
  <c r="Q7413"/>
  <c r="R7413"/>
  <c r="S7413"/>
  <c r="T7413"/>
  <c r="U7413"/>
  <c r="V7413"/>
  <c r="Q7414"/>
  <c r="R7414"/>
  <c r="S7414"/>
  <c r="T7414"/>
  <c r="U7414"/>
  <c r="V7414"/>
  <c r="Q7415"/>
  <c r="R7415"/>
  <c r="S7415"/>
  <c r="T7415"/>
  <c r="U7415"/>
  <c r="V7415"/>
  <c r="Q7416"/>
  <c r="R7416"/>
  <c r="S7416"/>
  <c r="T7416"/>
  <c r="U7416"/>
  <c r="V7416"/>
  <c r="Q7417"/>
  <c r="R7417"/>
  <c r="S7417"/>
  <c r="T7417"/>
  <c r="U7417"/>
  <c r="V7417"/>
  <c r="Q7418"/>
  <c r="R7418"/>
  <c r="S7418"/>
  <c r="T7418"/>
  <c r="U7418"/>
  <c r="V7418"/>
  <c r="Q7419"/>
  <c r="R7419"/>
  <c r="S7419"/>
  <c r="T7419"/>
  <c r="U7419"/>
  <c r="V7419"/>
  <c r="Q7420"/>
  <c r="R7420"/>
  <c r="S7420"/>
  <c r="T7420"/>
  <c r="U7420"/>
  <c r="V7420"/>
  <c r="Q7421"/>
  <c r="R7421"/>
  <c r="S7421"/>
  <c r="T7421"/>
  <c r="U7421"/>
  <c r="V7421"/>
  <c r="Q7422"/>
  <c r="R7422"/>
  <c r="S7422"/>
  <c r="T7422"/>
  <c r="U7422"/>
  <c r="V7422"/>
  <c r="Q7423"/>
  <c r="R7423"/>
  <c r="S7423"/>
  <c r="T7423"/>
  <c r="U7423"/>
  <c r="V7423"/>
  <c r="Q7424"/>
  <c r="R7424"/>
  <c r="S7424"/>
  <c r="T7424"/>
  <c r="U7424"/>
  <c r="V7424"/>
  <c r="Q7425"/>
  <c r="R7425"/>
  <c r="S7425"/>
  <c r="T7425"/>
  <c r="U7425"/>
  <c r="V7425"/>
  <c r="Q7426"/>
  <c r="R7426"/>
  <c r="S7426"/>
  <c r="T7426"/>
  <c r="U7426"/>
  <c r="V7426"/>
  <c r="Q7427"/>
  <c r="R7427"/>
  <c r="S7427"/>
  <c r="T7427"/>
  <c r="U7427"/>
  <c r="V7427"/>
  <c r="Q7428"/>
  <c r="R7428"/>
  <c r="S7428"/>
  <c r="T7428"/>
  <c r="U7428"/>
  <c r="V7428"/>
  <c r="Q7429"/>
  <c r="R7429"/>
  <c r="S7429"/>
  <c r="T7429"/>
  <c r="U7429"/>
  <c r="V7429"/>
  <c r="Q7430"/>
  <c r="R7430"/>
  <c r="S7430"/>
  <c r="T7430"/>
  <c r="U7430"/>
  <c r="V7430"/>
  <c r="Q7431"/>
  <c r="R7431"/>
  <c r="S7431"/>
  <c r="T7431"/>
  <c r="U7431"/>
  <c r="V7431"/>
  <c r="Q7432"/>
  <c r="R7432"/>
  <c r="S7432"/>
  <c r="T7432"/>
  <c r="U7432"/>
  <c r="V7432"/>
  <c r="Q7433"/>
  <c r="R7433"/>
  <c r="S7433"/>
  <c r="T7433"/>
  <c r="U7433"/>
  <c r="V7433"/>
  <c r="Q7434"/>
  <c r="R7434"/>
  <c r="S7434"/>
  <c r="T7434"/>
  <c r="U7434"/>
  <c r="V7434"/>
  <c r="Q7435"/>
  <c r="R7435"/>
  <c r="S7435"/>
  <c r="T7435"/>
  <c r="U7435"/>
  <c r="V7435"/>
  <c r="Q7436"/>
  <c r="R7436"/>
  <c r="S7436"/>
  <c r="T7436"/>
  <c r="U7436"/>
  <c r="V7436"/>
  <c r="Q7437"/>
  <c r="R7437"/>
  <c r="S7437"/>
  <c r="T7437"/>
  <c r="U7437"/>
  <c r="V7437"/>
  <c r="Q7438"/>
  <c r="R7438"/>
  <c r="S7438"/>
  <c r="T7438"/>
  <c r="U7438"/>
  <c r="V7438"/>
  <c r="Q7439"/>
  <c r="R7439"/>
  <c r="S7439"/>
  <c r="T7439"/>
  <c r="U7439"/>
  <c r="V7439"/>
  <c r="Q7440"/>
  <c r="R7440"/>
  <c r="S7440"/>
  <c r="T7440"/>
  <c r="U7440"/>
  <c r="V7440"/>
  <c r="Q7441"/>
  <c r="R7441"/>
  <c r="S7441"/>
  <c r="T7441"/>
  <c r="U7441"/>
  <c r="V7441"/>
  <c r="Q7442"/>
  <c r="R7442"/>
  <c r="S7442"/>
  <c r="T7442"/>
  <c r="U7442"/>
  <c r="V7442"/>
  <c r="Q7443"/>
  <c r="R7443"/>
  <c r="S7443"/>
  <c r="T7443"/>
  <c r="U7443"/>
  <c r="V7443"/>
  <c r="Q7444"/>
  <c r="R7444"/>
  <c r="S7444"/>
  <c r="T7444"/>
  <c r="U7444"/>
  <c r="V7444"/>
  <c r="Q7445"/>
  <c r="R7445"/>
  <c r="S7445"/>
  <c r="T7445"/>
  <c r="U7445"/>
  <c r="V7445"/>
  <c r="Q7446"/>
  <c r="R7446"/>
  <c r="S7446"/>
  <c r="T7446"/>
  <c r="U7446"/>
  <c r="V7446"/>
  <c r="Q7447"/>
  <c r="R7447"/>
  <c r="S7447"/>
  <c r="T7447"/>
  <c r="U7447"/>
  <c r="V7447"/>
  <c r="Q7448"/>
  <c r="R7448"/>
  <c r="S7448"/>
  <c r="T7448"/>
  <c r="U7448"/>
  <c r="V7448"/>
  <c r="Q7449"/>
  <c r="R7449"/>
  <c r="S7449"/>
  <c r="T7449"/>
  <c r="U7449"/>
  <c r="V7449"/>
  <c r="Q7450"/>
  <c r="R7450"/>
  <c r="S7450"/>
  <c r="T7450"/>
  <c r="U7450"/>
  <c r="V7450"/>
  <c r="Q7451"/>
  <c r="R7451"/>
  <c r="S7451"/>
  <c r="T7451"/>
  <c r="U7451"/>
  <c r="V7451"/>
  <c r="Q7452"/>
  <c r="R7452"/>
  <c r="S7452"/>
  <c r="T7452"/>
  <c r="U7452"/>
  <c r="V7452"/>
  <c r="Q7453"/>
  <c r="R7453"/>
  <c r="S7453"/>
  <c r="T7453"/>
  <c r="U7453"/>
  <c r="V7453"/>
  <c r="Q7454"/>
  <c r="R7454"/>
  <c r="S7454"/>
  <c r="T7454"/>
  <c r="U7454"/>
  <c r="V7454"/>
  <c r="Q7455"/>
  <c r="R7455"/>
  <c r="S7455"/>
  <c r="T7455"/>
  <c r="U7455"/>
  <c r="V7455"/>
  <c r="Q7456"/>
  <c r="R7456"/>
  <c r="S7456"/>
  <c r="T7456"/>
  <c r="U7456"/>
  <c r="V7456"/>
  <c r="Q7457"/>
  <c r="R7457"/>
  <c r="S7457"/>
  <c r="T7457"/>
  <c r="U7457"/>
  <c r="V7457"/>
  <c r="Q7458"/>
  <c r="R7458"/>
  <c r="S7458"/>
  <c r="T7458"/>
  <c r="U7458"/>
  <c r="V7458"/>
  <c r="Q7459"/>
  <c r="R7459"/>
  <c r="S7459"/>
  <c r="T7459"/>
  <c r="U7459"/>
  <c r="V7459"/>
  <c r="Q7460"/>
  <c r="R7460"/>
  <c r="S7460"/>
  <c r="T7460"/>
  <c r="U7460"/>
  <c r="V7460"/>
  <c r="Q7461"/>
  <c r="R7461"/>
  <c r="S7461"/>
  <c r="T7461"/>
  <c r="U7461"/>
  <c r="V7461"/>
  <c r="Q7462"/>
  <c r="R7462"/>
  <c r="S7462"/>
  <c r="T7462"/>
  <c r="U7462"/>
  <c r="V7462"/>
  <c r="Q7463"/>
  <c r="R7463"/>
  <c r="S7463"/>
  <c r="T7463"/>
  <c r="U7463"/>
  <c r="V7463"/>
  <c r="Q7464"/>
  <c r="R7464"/>
  <c r="S7464"/>
  <c r="T7464"/>
  <c r="U7464"/>
  <c r="V7464"/>
  <c r="Q7465"/>
  <c r="R7465"/>
  <c r="S7465"/>
  <c r="T7465"/>
  <c r="U7465"/>
  <c r="V7465"/>
  <c r="Q7466"/>
  <c r="R7466"/>
  <c r="S7466"/>
  <c r="T7466"/>
  <c r="U7466"/>
  <c r="V7466"/>
  <c r="Q7467"/>
  <c r="R7467"/>
  <c r="S7467"/>
  <c r="T7467"/>
  <c r="U7467"/>
  <c r="V7467"/>
  <c r="Q7468"/>
  <c r="R7468"/>
  <c r="S7468"/>
  <c r="T7468"/>
  <c r="U7468"/>
  <c r="V7468"/>
  <c r="Q7469"/>
  <c r="R7469"/>
  <c r="S7469"/>
  <c r="T7469"/>
  <c r="U7469"/>
  <c r="V7469"/>
  <c r="Q7470"/>
  <c r="R7470"/>
  <c r="S7470"/>
  <c r="T7470"/>
  <c r="U7470"/>
  <c r="V7470"/>
  <c r="Q7471"/>
  <c r="R7471"/>
  <c r="S7471"/>
  <c r="T7471"/>
  <c r="U7471"/>
  <c r="V7471"/>
  <c r="Q7472"/>
  <c r="R7472"/>
  <c r="S7472"/>
  <c r="T7472"/>
  <c r="U7472"/>
  <c r="V7472"/>
  <c r="Q7473"/>
  <c r="R7473"/>
  <c r="S7473"/>
  <c r="T7473"/>
  <c r="U7473"/>
  <c r="V7473"/>
  <c r="Q7474"/>
  <c r="R7474"/>
  <c r="S7474"/>
  <c r="T7474"/>
  <c r="U7474"/>
  <c r="V7474"/>
  <c r="Q7475"/>
  <c r="R7475"/>
  <c r="S7475"/>
  <c r="T7475"/>
  <c r="U7475"/>
  <c r="V7475"/>
  <c r="Q7476"/>
  <c r="R7476"/>
  <c r="S7476"/>
  <c r="T7476"/>
  <c r="U7476"/>
  <c r="V7476"/>
  <c r="Q7477"/>
  <c r="R7477"/>
  <c r="S7477"/>
  <c r="T7477"/>
  <c r="U7477"/>
  <c r="V7477"/>
  <c r="Q7478"/>
  <c r="R7478"/>
  <c r="S7478"/>
  <c r="T7478"/>
  <c r="U7478"/>
  <c r="V7478"/>
  <c r="Q7479"/>
  <c r="R7479"/>
  <c r="S7479"/>
  <c r="T7479"/>
  <c r="U7479"/>
  <c r="V7479"/>
  <c r="Q7480"/>
  <c r="R7480"/>
  <c r="S7480"/>
  <c r="T7480"/>
  <c r="U7480"/>
  <c r="V7480"/>
  <c r="Q7481"/>
  <c r="R7481"/>
  <c r="S7481"/>
  <c r="T7481"/>
  <c r="U7481"/>
  <c r="V7481"/>
  <c r="Q7482"/>
  <c r="R7482"/>
  <c r="S7482"/>
  <c r="T7482"/>
  <c r="U7482"/>
  <c r="V7482"/>
  <c r="Q7483"/>
  <c r="R7483"/>
  <c r="S7483"/>
  <c r="T7483"/>
  <c r="U7483"/>
  <c r="V7483"/>
  <c r="Q7484"/>
  <c r="R7484"/>
  <c r="S7484"/>
  <c r="T7484"/>
  <c r="U7484"/>
  <c r="V7484"/>
  <c r="Q7485"/>
  <c r="R7485"/>
  <c r="S7485"/>
  <c r="T7485"/>
  <c r="U7485"/>
  <c r="V7485"/>
  <c r="Q7486"/>
  <c r="R7486"/>
  <c r="S7486"/>
  <c r="T7486"/>
  <c r="U7486"/>
  <c r="V7486"/>
  <c r="Q7487"/>
  <c r="R7487"/>
  <c r="S7487"/>
  <c r="T7487"/>
  <c r="U7487"/>
  <c r="V7487"/>
  <c r="Q7488"/>
  <c r="R7488"/>
  <c r="S7488"/>
  <c r="T7488"/>
  <c r="U7488"/>
  <c r="V7488"/>
  <c r="Q7489"/>
  <c r="R7489"/>
  <c r="S7489"/>
  <c r="T7489"/>
  <c r="U7489"/>
  <c r="V7489"/>
  <c r="Q7490"/>
  <c r="R7490"/>
  <c r="S7490"/>
  <c r="T7490"/>
  <c r="U7490"/>
  <c r="V7490"/>
  <c r="Q7491"/>
  <c r="R7491"/>
  <c r="S7491"/>
  <c r="T7491"/>
  <c r="U7491"/>
  <c r="V7491"/>
  <c r="Q7492"/>
  <c r="R7492"/>
  <c r="S7492"/>
  <c r="T7492"/>
  <c r="U7492"/>
  <c r="V7492"/>
  <c r="Q7493"/>
  <c r="R7493"/>
  <c r="S7493"/>
  <c r="T7493"/>
  <c r="U7493"/>
  <c r="V7493"/>
  <c r="Q7494"/>
  <c r="R7494"/>
  <c r="S7494"/>
  <c r="T7494"/>
  <c r="U7494"/>
  <c r="V7494"/>
  <c r="Q7495"/>
  <c r="R7495"/>
  <c r="S7495"/>
  <c r="T7495"/>
  <c r="U7495"/>
  <c r="V7495"/>
  <c r="Q7496"/>
  <c r="R7496"/>
  <c r="S7496"/>
  <c r="T7496"/>
  <c r="U7496"/>
  <c r="V7496"/>
  <c r="Q7497"/>
  <c r="R7497"/>
  <c r="S7497"/>
  <c r="T7497"/>
  <c r="U7497"/>
  <c r="V7497"/>
  <c r="Q7498"/>
  <c r="R7498"/>
  <c r="S7498"/>
  <c r="T7498"/>
  <c r="U7498"/>
  <c r="V7498"/>
  <c r="Q7499"/>
  <c r="R7499"/>
  <c r="S7499"/>
  <c r="T7499"/>
  <c r="U7499"/>
  <c r="V7499"/>
  <c r="Q7500"/>
  <c r="R7500"/>
  <c r="S7500"/>
  <c r="T7500"/>
  <c r="U7500"/>
  <c r="V7500"/>
  <c r="Q7501"/>
  <c r="R7501"/>
  <c r="S7501"/>
  <c r="T7501"/>
  <c r="U7501"/>
  <c r="V7501"/>
  <c r="Q7502"/>
  <c r="R7502"/>
  <c r="S7502"/>
  <c r="T7502"/>
  <c r="U7502"/>
  <c r="V7502"/>
  <c r="Q7503"/>
  <c r="R7503"/>
  <c r="S7503"/>
  <c r="T7503"/>
  <c r="U7503"/>
  <c r="V7503"/>
  <c r="Q7504"/>
  <c r="R7504"/>
  <c r="S7504"/>
  <c r="T7504"/>
  <c r="U7504"/>
  <c r="V7504"/>
  <c r="Q7505"/>
  <c r="R7505"/>
  <c r="S7505"/>
  <c r="T7505"/>
  <c r="U7505"/>
  <c r="V7505"/>
  <c r="Q7506"/>
  <c r="R7506"/>
  <c r="S7506"/>
  <c r="T7506"/>
  <c r="U7506"/>
  <c r="V7506"/>
  <c r="Q7507"/>
  <c r="R7507"/>
  <c r="S7507"/>
  <c r="T7507"/>
  <c r="U7507"/>
  <c r="V7507"/>
  <c r="Q7508"/>
  <c r="R7508"/>
  <c r="S7508"/>
  <c r="T7508"/>
  <c r="U7508"/>
  <c r="V7508"/>
  <c r="Q7509"/>
  <c r="R7509"/>
  <c r="S7509"/>
  <c r="T7509"/>
  <c r="U7509"/>
  <c r="V7509"/>
  <c r="Q7510"/>
  <c r="R7510"/>
  <c r="S7510"/>
  <c r="T7510"/>
  <c r="U7510"/>
  <c r="V7510"/>
  <c r="Q7511"/>
  <c r="R7511"/>
  <c r="S7511"/>
  <c r="T7511"/>
  <c r="U7511"/>
  <c r="V7511"/>
  <c r="Q7512"/>
  <c r="R7512"/>
  <c r="S7512"/>
  <c r="T7512"/>
  <c r="U7512"/>
  <c r="V7512"/>
  <c r="Q7513"/>
  <c r="R7513"/>
  <c r="S7513"/>
  <c r="T7513"/>
  <c r="U7513"/>
  <c r="V7513"/>
  <c r="Q7514"/>
  <c r="R7514"/>
  <c r="S7514"/>
  <c r="T7514"/>
  <c r="U7514"/>
  <c r="V7514"/>
  <c r="Q7515"/>
  <c r="R7515"/>
  <c r="S7515"/>
  <c r="T7515"/>
  <c r="U7515"/>
  <c r="V7515"/>
  <c r="Q7516"/>
  <c r="R7516"/>
  <c r="S7516"/>
  <c r="T7516"/>
  <c r="U7516"/>
  <c r="V7516"/>
  <c r="Q7517"/>
  <c r="R7517"/>
  <c r="S7517"/>
  <c r="T7517"/>
  <c r="U7517"/>
  <c r="V7517"/>
  <c r="Q7518"/>
  <c r="R7518"/>
  <c r="S7518"/>
  <c r="T7518"/>
  <c r="U7518"/>
  <c r="V7518"/>
  <c r="Q7519"/>
  <c r="R7519"/>
  <c r="S7519"/>
  <c r="T7519"/>
  <c r="U7519"/>
  <c r="V7519"/>
  <c r="Q7520"/>
  <c r="R7520"/>
  <c r="S7520"/>
  <c r="T7520"/>
  <c r="U7520"/>
  <c r="V7520"/>
  <c r="Q7521"/>
  <c r="R7521"/>
  <c r="S7521"/>
  <c r="T7521"/>
  <c r="U7521"/>
  <c r="V7521"/>
  <c r="Q7522"/>
  <c r="R7522"/>
  <c r="S7522"/>
  <c r="T7522"/>
  <c r="U7522"/>
  <c r="V7522"/>
  <c r="Q7523"/>
  <c r="R7523"/>
  <c r="S7523"/>
  <c r="T7523"/>
  <c r="U7523"/>
  <c r="V7523"/>
  <c r="Q7524"/>
  <c r="R7524"/>
  <c r="S7524"/>
  <c r="T7524"/>
  <c r="U7524"/>
  <c r="V7524"/>
  <c r="Q7525"/>
  <c r="R7525"/>
  <c r="S7525"/>
  <c r="T7525"/>
  <c r="U7525"/>
  <c r="V7525"/>
  <c r="Q7526"/>
  <c r="R7526"/>
  <c r="S7526"/>
  <c r="T7526"/>
  <c r="U7526"/>
  <c r="V7526"/>
  <c r="Q7527"/>
  <c r="R7527"/>
  <c r="S7527"/>
  <c r="T7527"/>
  <c r="U7527"/>
  <c r="V7527"/>
  <c r="Q7528"/>
  <c r="R7528"/>
  <c r="S7528"/>
  <c r="T7528"/>
  <c r="U7528"/>
  <c r="V7528"/>
  <c r="Q7529"/>
  <c r="R7529"/>
  <c r="S7529"/>
  <c r="T7529"/>
  <c r="U7529"/>
  <c r="V7529"/>
  <c r="Q7530"/>
  <c r="R7530"/>
  <c r="S7530"/>
  <c r="T7530"/>
  <c r="U7530"/>
  <c r="V7530"/>
  <c r="Q7531"/>
  <c r="R7531"/>
  <c r="S7531"/>
  <c r="T7531"/>
  <c r="U7531"/>
  <c r="V7531"/>
  <c r="Q7532"/>
  <c r="R7532"/>
  <c r="S7532"/>
  <c r="T7532"/>
  <c r="U7532"/>
  <c r="V7532"/>
  <c r="Q7533"/>
  <c r="R7533"/>
  <c r="S7533"/>
  <c r="T7533"/>
  <c r="U7533"/>
  <c r="V7533"/>
  <c r="Q7534"/>
  <c r="R7534"/>
  <c r="S7534"/>
  <c r="T7534"/>
  <c r="U7534"/>
  <c r="V7534"/>
  <c r="Q7535"/>
  <c r="R7535"/>
  <c r="S7535"/>
  <c r="T7535"/>
  <c r="U7535"/>
  <c r="V7535"/>
  <c r="Q7536"/>
  <c r="R7536"/>
  <c r="S7536"/>
  <c r="T7536"/>
  <c r="U7536"/>
  <c r="V7536"/>
  <c r="Q7537"/>
  <c r="R7537"/>
  <c r="S7537"/>
  <c r="T7537"/>
  <c r="U7537"/>
  <c r="V7537"/>
  <c r="Q7538"/>
  <c r="R7538"/>
  <c r="S7538"/>
  <c r="T7538"/>
  <c r="U7538"/>
  <c r="V7538"/>
  <c r="Q7539"/>
  <c r="R7539"/>
  <c r="S7539"/>
  <c r="T7539"/>
  <c r="U7539"/>
  <c r="V7539"/>
  <c r="Q7540"/>
  <c r="R7540"/>
  <c r="S7540"/>
  <c r="T7540"/>
  <c r="U7540"/>
  <c r="V7540"/>
  <c r="Q7541"/>
  <c r="R7541"/>
  <c r="S7541"/>
  <c r="T7541"/>
  <c r="U7541"/>
  <c r="V7541"/>
  <c r="Q7542"/>
  <c r="R7542"/>
  <c r="S7542"/>
  <c r="T7542"/>
  <c r="U7542"/>
  <c r="V7542"/>
  <c r="Q7543"/>
  <c r="R7543"/>
  <c r="S7543"/>
  <c r="T7543"/>
  <c r="U7543"/>
  <c r="V7543"/>
  <c r="Q7544"/>
  <c r="R7544"/>
  <c r="S7544"/>
  <c r="T7544"/>
  <c r="U7544"/>
  <c r="V7544"/>
  <c r="Q7545"/>
  <c r="R7545"/>
  <c r="S7545"/>
  <c r="T7545"/>
  <c r="U7545"/>
  <c r="V7545"/>
  <c r="Q7546"/>
  <c r="R7546"/>
  <c r="S7546"/>
  <c r="T7546"/>
  <c r="U7546"/>
  <c r="V7546"/>
  <c r="Q7547"/>
  <c r="R7547"/>
  <c r="S7547"/>
  <c r="T7547"/>
  <c r="U7547"/>
  <c r="V7547"/>
  <c r="Q7548"/>
  <c r="R7548"/>
  <c r="S7548"/>
  <c r="T7548"/>
  <c r="U7548"/>
  <c r="V7548"/>
  <c r="Q7549"/>
  <c r="R7549"/>
  <c r="S7549"/>
  <c r="T7549"/>
  <c r="U7549"/>
  <c r="V7549"/>
  <c r="Q7550"/>
  <c r="R7550"/>
  <c r="S7550"/>
  <c r="T7550"/>
  <c r="U7550"/>
  <c r="V7550"/>
  <c r="Q7551"/>
  <c r="R7551"/>
  <c r="S7551"/>
  <c r="T7551"/>
  <c r="U7551"/>
  <c r="V7551"/>
  <c r="Q7552"/>
  <c r="R7552"/>
  <c r="S7552"/>
  <c r="T7552"/>
  <c r="U7552"/>
  <c r="V7552"/>
  <c r="Q7553"/>
  <c r="R7553"/>
  <c r="S7553"/>
  <c r="T7553"/>
  <c r="U7553"/>
  <c r="V7553"/>
  <c r="Q7554"/>
  <c r="R7554"/>
  <c r="S7554"/>
  <c r="T7554"/>
  <c r="U7554"/>
  <c r="V7554"/>
  <c r="Q7555"/>
  <c r="R7555"/>
  <c r="S7555"/>
  <c r="T7555"/>
  <c r="U7555"/>
  <c r="V7555"/>
  <c r="Q7556"/>
  <c r="R7556"/>
  <c r="S7556"/>
  <c r="T7556"/>
  <c r="U7556"/>
  <c r="V7556"/>
  <c r="Q7557"/>
  <c r="R7557"/>
  <c r="S7557"/>
  <c r="T7557"/>
  <c r="U7557"/>
  <c r="V7557"/>
  <c r="Q7558"/>
  <c r="R7558"/>
  <c r="S7558"/>
  <c r="T7558"/>
  <c r="U7558"/>
  <c r="V7558"/>
  <c r="Q7559"/>
  <c r="R7559"/>
  <c r="S7559"/>
  <c r="T7559"/>
  <c r="U7559"/>
  <c r="V7559"/>
  <c r="Q7560"/>
  <c r="R7560"/>
  <c r="S7560"/>
  <c r="T7560"/>
  <c r="U7560"/>
  <c r="V7560"/>
  <c r="Q7561"/>
  <c r="R7561"/>
  <c r="S7561"/>
  <c r="T7561"/>
  <c r="U7561"/>
  <c r="V7561"/>
  <c r="Q7562"/>
  <c r="R7562"/>
  <c r="S7562"/>
  <c r="T7562"/>
  <c r="U7562"/>
  <c r="V7562"/>
  <c r="Q7563"/>
  <c r="R7563"/>
  <c r="S7563"/>
  <c r="T7563"/>
  <c r="U7563"/>
  <c r="V7563"/>
  <c r="Q7564"/>
  <c r="R7564"/>
  <c r="S7564"/>
  <c r="T7564"/>
  <c r="U7564"/>
  <c r="V7564"/>
  <c r="Q7565"/>
  <c r="R7565"/>
  <c r="S7565"/>
  <c r="T7565"/>
  <c r="U7565"/>
  <c r="V7565"/>
  <c r="Q7566"/>
  <c r="R7566"/>
  <c r="S7566"/>
  <c r="T7566"/>
  <c r="U7566"/>
  <c r="V7566"/>
  <c r="Q7567"/>
  <c r="R7567"/>
  <c r="S7567"/>
  <c r="T7567"/>
  <c r="U7567"/>
  <c r="V7567"/>
  <c r="Q7568"/>
  <c r="R7568"/>
  <c r="S7568"/>
  <c r="T7568"/>
  <c r="U7568"/>
  <c r="V7568"/>
  <c r="Q7569"/>
  <c r="R7569"/>
  <c r="S7569"/>
  <c r="T7569"/>
  <c r="U7569"/>
  <c r="V7569"/>
  <c r="Q7570"/>
  <c r="R7570"/>
  <c r="S7570"/>
  <c r="T7570"/>
  <c r="U7570"/>
  <c r="V7570"/>
  <c r="Q7571"/>
  <c r="R7571"/>
  <c r="S7571"/>
  <c r="T7571"/>
  <c r="U7571"/>
  <c r="V7571"/>
  <c r="Q7572"/>
  <c r="R7572"/>
  <c r="S7572"/>
  <c r="T7572"/>
  <c r="U7572"/>
  <c r="V7572"/>
  <c r="Q7573"/>
  <c r="R7573"/>
  <c r="S7573"/>
  <c r="T7573"/>
  <c r="U7573"/>
  <c r="V7573"/>
  <c r="Q7574"/>
  <c r="R7574"/>
  <c r="S7574"/>
  <c r="T7574"/>
  <c r="U7574"/>
  <c r="V7574"/>
  <c r="Q7575"/>
  <c r="R7575"/>
  <c r="S7575"/>
  <c r="T7575"/>
  <c r="U7575"/>
  <c r="V7575"/>
  <c r="Q7576"/>
  <c r="R7576"/>
  <c r="S7576"/>
  <c r="T7576"/>
  <c r="U7576"/>
  <c r="V7576"/>
  <c r="Q7577"/>
  <c r="R7577"/>
  <c r="S7577"/>
  <c r="T7577"/>
  <c r="U7577"/>
  <c r="V7577"/>
  <c r="Q7578"/>
  <c r="R7578"/>
  <c r="S7578"/>
  <c r="T7578"/>
  <c r="U7578"/>
  <c r="V7578"/>
  <c r="Q7579"/>
  <c r="R7579"/>
  <c r="S7579"/>
  <c r="T7579"/>
  <c r="U7579"/>
  <c r="V7579"/>
  <c r="Q7580"/>
  <c r="R7580"/>
  <c r="S7580"/>
  <c r="T7580"/>
  <c r="U7580"/>
  <c r="V7580"/>
  <c r="Q7581"/>
  <c r="R7581"/>
  <c r="S7581"/>
  <c r="T7581"/>
  <c r="U7581"/>
  <c r="V7581"/>
  <c r="Q7582"/>
  <c r="R7582"/>
  <c r="S7582"/>
  <c r="T7582"/>
  <c r="U7582"/>
  <c r="V7582"/>
  <c r="Q7583"/>
  <c r="R7583"/>
  <c r="S7583"/>
  <c r="T7583"/>
  <c r="U7583"/>
  <c r="V7583"/>
  <c r="Q7584"/>
  <c r="R7584"/>
  <c r="S7584"/>
  <c r="T7584"/>
  <c r="U7584"/>
  <c r="V7584"/>
  <c r="Q7585"/>
  <c r="R7585"/>
  <c r="S7585"/>
  <c r="T7585"/>
  <c r="U7585"/>
  <c r="V7585"/>
  <c r="Q7586"/>
  <c r="R7586"/>
  <c r="S7586"/>
  <c r="T7586"/>
  <c r="U7586"/>
  <c r="V7586"/>
  <c r="Q7587"/>
  <c r="R7587"/>
  <c r="S7587"/>
  <c r="T7587"/>
  <c r="U7587"/>
  <c r="V7587"/>
  <c r="Q7588"/>
  <c r="R7588"/>
  <c r="S7588"/>
  <c r="T7588"/>
  <c r="U7588"/>
  <c r="V7588"/>
  <c r="Q7589"/>
  <c r="R7589"/>
  <c r="S7589"/>
  <c r="T7589"/>
  <c r="U7589"/>
  <c r="V7589"/>
  <c r="Q7590"/>
  <c r="R7590"/>
  <c r="S7590"/>
  <c r="T7590"/>
  <c r="U7590"/>
  <c r="V7590"/>
  <c r="Q7591"/>
  <c r="R7591"/>
  <c r="S7591"/>
  <c r="T7591"/>
  <c r="U7591"/>
  <c r="V7591"/>
  <c r="Q7592"/>
  <c r="R7592"/>
  <c r="S7592"/>
  <c r="T7592"/>
  <c r="U7592"/>
  <c r="V7592"/>
  <c r="Q7593"/>
  <c r="R7593"/>
  <c r="S7593"/>
  <c r="T7593"/>
  <c r="U7593"/>
  <c r="V7593"/>
  <c r="Q7594"/>
  <c r="R7594"/>
  <c r="S7594"/>
  <c r="T7594"/>
  <c r="U7594"/>
  <c r="V7594"/>
  <c r="Q7595"/>
  <c r="R7595"/>
  <c r="S7595"/>
  <c r="T7595"/>
  <c r="U7595"/>
  <c r="V7595"/>
  <c r="Q7596"/>
  <c r="R7596"/>
  <c r="S7596"/>
  <c r="T7596"/>
  <c r="U7596"/>
  <c r="V7596"/>
  <c r="Q7597"/>
  <c r="R7597"/>
  <c r="S7597"/>
  <c r="T7597"/>
  <c r="U7597"/>
  <c r="V7597"/>
  <c r="Q7598"/>
  <c r="R7598"/>
  <c r="S7598"/>
  <c r="T7598"/>
  <c r="U7598"/>
  <c r="V7598"/>
  <c r="Q7599"/>
  <c r="R7599"/>
  <c r="S7599"/>
  <c r="T7599"/>
  <c r="U7599"/>
  <c r="V7599"/>
  <c r="Q7600"/>
  <c r="R7600"/>
  <c r="S7600"/>
  <c r="T7600"/>
  <c r="U7600"/>
  <c r="V7600"/>
  <c r="Q7601"/>
  <c r="R7601"/>
  <c r="S7601"/>
  <c r="T7601"/>
  <c r="U7601"/>
  <c r="V7601"/>
  <c r="Q7602"/>
  <c r="R7602"/>
  <c r="S7602"/>
  <c r="T7602"/>
  <c r="U7602"/>
  <c r="V7602"/>
  <c r="Q7603"/>
  <c r="R7603"/>
  <c r="S7603"/>
  <c r="T7603"/>
  <c r="U7603"/>
  <c r="V7603"/>
  <c r="Q7604"/>
  <c r="R7604"/>
  <c r="S7604"/>
  <c r="T7604"/>
  <c r="U7604"/>
  <c r="V7604"/>
  <c r="Q7605"/>
  <c r="R7605"/>
  <c r="S7605"/>
  <c r="T7605"/>
  <c r="U7605"/>
  <c r="V7605"/>
  <c r="Q7606"/>
  <c r="R7606"/>
  <c r="S7606"/>
  <c r="T7606"/>
  <c r="U7606"/>
  <c r="V7606"/>
  <c r="Q7607"/>
  <c r="R7607"/>
  <c r="S7607"/>
  <c r="T7607"/>
  <c r="U7607"/>
  <c r="V7607"/>
  <c r="Q7608"/>
  <c r="R7608"/>
  <c r="S7608"/>
  <c r="T7608"/>
  <c r="U7608"/>
  <c r="V7608"/>
  <c r="Q7609"/>
  <c r="R7609"/>
  <c r="S7609"/>
  <c r="T7609"/>
  <c r="U7609"/>
  <c r="V7609"/>
  <c r="Q7610"/>
  <c r="R7610"/>
  <c r="S7610"/>
  <c r="T7610"/>
  <c r="U7610"/>
  <c r="V7610"/>
  <c r="Q7611"/>
  <c r="R7611"/>
  <c r="S7611"/>
  <c r="T7611"/>
  <c r="U7611"/>
  <c r="V7611"/>
  <c r="Q7612"/>
  <c r="R7612"/>
  <c r="S7612"/>
  <c r="T7612"/>
  <c r="U7612"/>
  <c r="V7612"/>
  <c r="Q7613"/>
  <c r="R7613"/>
  <c r="S7613"/>
  <c r="T7613"/>
  <c r="U7613"/>
  <c r="V7613"/>
  <c r="Q7614"/>
  <c r="R7614"/>
  <c r="S7614"/>
  <c r="T7614"/>
  <c r="U7614"/>
  <c r="V7614"/>
  <c r="Q7615"/>
  <c r="R7615"/>
  <c r="S7615"/>
  <c r="T7615"/>
  <c r="U7615"/>
  <c r="V7615"/>
  <c r="Q7616"/>
  <c r="R7616"/>
  <c r="S7616"/>
  <c r="T7616"/>
  <c r="U7616"/>
  <c r="V7616"/>
  <c r="Q7617"/>
  <c r="R7617"/>
  <c r="S7617"/>
  <c r="T7617"/>
  <c r="U7617"/>
  <c r="V7617"/>
  <c r="Q7618"/>
  <c r="R7618"/>
  <c r="S7618"/>
  <c r="T7618"/>
  <c r="U7618"/>
  <c r="V7618"/>
  <c r="Q7619"/>
  <c r="R7619"/>
  <c r="S7619"/>
  <c r="T7619"/>
  <c r="U7619"/>
  <c r="V7619"/>
  <c r="Q7620"/>
  <c r="R7620"/>
  <c r="S7620"/>
  <c r="T7620"/>
  <c r="U7620"/>
  <c r="V7620"/>
  <c r="Q7621"/>
  <c r="R7621"/>
  <c r="S7621"/>
  <c r="T7621"/>
  <c r="U7621"/>
  <c r="V7621"/>
  <c r="Q7622"/>
  <c r="R7622"/>
  <c r="S7622"/>
  <c r="T7622"/>
  <c r="U7622"/>
  <c r="V7622"/>
  <c r="Q7623"/>
  <c r="R7623"/>
  <c r="S7623"/>
  <c r="T7623"/>
  <c r="U7623"/>
  <c r="V7623"/>
  <c r="Q7624"/>
  <c r="R7624"/>
  <c r="S7624"/>
  <c r="T7624"/>
  <c r="U7624"/>
  <c r="V7624"/>
  <c r="Q7625"/>
  <c r="R7625"/>
  <c r="S7625"/>
  <c r="T7625"/>
  <c r="U7625"/>
  <c r="V7625"/>
  <c r="Q7626"/>
  <c r="R7626"/>
  <c r="S7626"/>
  <c r="T7626"/>
  <c r="U7626"/>
  <c r="V7626"/>
  <c r="Q7627"/>
  <c r="R7627"/>
  <c r="S7627"/>
  <c r="T7627"/>
  <c r="U7627"/>
  <c r="V7627"/>
  <c r="Q7628"/>
  <c r="R7628"/>
  <c r="S7628"/>
  <c r="T7628"/>
  <c r="U7628"/>
  <c r="V7628"/>
  <c r="Q7629"/>
  <c r="R7629"/>
  <c r="S7629"/>
  <c r="T7629"/>
  <c r="U7629"/>
  <c r="V7629"/>
  <c r="Q7630"/>
  <c r="R7630"/>
  <c r="S7630"/>
  <c r="T7630"/>
  <c r="U7630"/>
  <c r="V7630"/>
  <c r="Q7631"/>
  <c r="R7631"/>
  <c r="S7631"/>
  <c r="T7631"/>
  <c r="U7631"/>
  <c r="V7631"/>
  <c r="Q7632"/>
  <c r="R7632"/>
  <c r="S7632"/>
  <c r="T7632"/>
  <c r="U7632"/>
  <c r="V7632"/>
  <c r="Q7633"/>
  <c r="R7633"/>
  <c r="S7633"/>
  <c r="T7633"/>
  <c r="U7633"/>
  <c r="V7633"/>
  <c r="Q7634"/>
  <c r="R7634"/>
  <c r="S7634"/>
  <c r="T7634"/>
  <c r="U7634"/>
  <c r="V7634"/>
  <c r="Q7635"/>
  <c r="R7635"/>
  <c r="S7635"/>
  <c r="T7635"/>
  <c r="U7635"/>
  <c r="V7635"/>
  <c r="Q7636"/>
  <c r="R7636"/>
  <c r="S7636"/>
  <c r="T7636"/>
  <c r="U7636"/>
  <c r="V7636"/>
  <c r="Q7637"/>
  <c r="R7637"/>
  <c r="S7637"/>
  <c r="T7637"/>
  <c r="U7637"/>
  <c r="V7637"/>
  <c r="Q7638"/>
  <c r="R7638"/>
  <c r="S7638"/>
  <c r="T7638"/>
  <c r="U7638"/>
  <c r="V7638"/>
  <c r="Q7639"/>
  <c r="R7639"/>
  <c r="S7639"/>
  <c r="T7639"/>
  <c r="U7639"/>
  <c r="V7639"/>
  <c r="Q7640"/>
  <c r="R7640"/>
  <c r="S7640"/>
  <c r="T7640"/>
  <c r="U7640"/>
  <c r="V7640"/>
  <c r="Q7641"/>
  <c r="R7641"/>
  <c r="S7641"/>
  <c r="T7641"/>
  <c r="U7641"/>
  <c r="V7641"/>
  <c r="Q7642"/>
  <c r="R7642"/>
  <c r="S7642"/>
  <c r="T7642"/>
  <c r="U7642"/>
  <c r="V7642"/>
  <c r="Q7643"/>
  <c r="R7643"/>
  <c r="S7643"/>
  <c r="T7643"/>
  <c r="U7643"/>
  <c r="V7643"/>
  <c r="Q7644"/>
  <c r="R7644"/>
  <c r="S7644"/>
  <c r="T7644"/>
  <c r="U7644"/>
  <c r="V7644"/>
  <c r="Q7645"/>
  <c r="R7645"/>
  <c r="S7645"/>
  <c r="T7645"/>
  <c r="U7645"/>
  <c r="V7645"/>
  <c r="Q7646"/>
  <c r="R7646"/>
  <c r="S7646"/>
  <c r="T7646"/>
  <c r="U7646"/>
  <c r="V7646"/>
  <c r="Q7647"/>
  <c r="R7647"/>
  <c r="S7647"/>
  <c r="T7647"/>
  <c r="U7647"/>
  <c r="V7647"/>
  <c r="Q7648"/>
  <c r="R7648"/>
  <c r="S7648"/>
  <c r="T7648"/>
  <c r="U7648"/>
  <c r="V7648"/>
  <c r="Q7649"/>
  <c r="R7649"/>
  <c r="S7649"/>
  <c r="T7649"/>
  <c r="U7649"/>
  <c r="V7649"/>
  <c r="Q7650"/>
  <c r="R7650"/>
  <c r="S7650"/>
  <c r="T7650"/>
  <c r="U7650"/>
  <c r="V7650"/>
  <c r="Q7651"/>
  <c r="R7651"/>
  <c r="S7651"/>
  <c r="T7651"/>
  <c r="U7651"/>
  <c r="V7651"/>
  <c r="Q7652"/>
  <c r="R7652"/>
  <c r="S7652"/>
  <c r="T7652"/>
  <c r="U7652"/>
  <c r="V7652"/>
  <c r="Q7653"/>
  <c r="R7653"/>
  <c r="S7653"/>
  <c r="T7653"/>
  <c r="U7653"/>
  <c r="V7653"/>
  <c r="Q7654"/>
  <c r="R7654"/>
  <c r="S7654"/>
  <c r="T7654"/>
  <c r="U7654"/>
  <c r="V7654"/>
  <c r="Q7655"/>
  <c r="R7655"/>
  <c r="S7655"/>
  <c r="T7655"/>
  <c r="U7655"/>
  <c r="V7655"/>
  <c r="Q7656"/>
  <c r="R7656"/>
  <c r="S7656"/>
  <c r="T7656"/>
  <c r="U7656"/>
  <c r="V7656"/>
  <c r="Q7657"/>
  <c r="R7657"/>
  <c r="S7657"/>
  <c r="T7657"/>
  <c r="U7657"/>
  <c r="V7657"/>
  <c r="Q7658"/>
  <c r="R7658"/>
  <c r="S7658"/>
  <c r="T7658"/>
  <c r="U7658"/>
  <c r="V7658"/>
  <c r="Q7659"/>
  <c r="R7659"/>
  <c r="S7659"/>
  <c r="T7659"/>
  <c r="U7659"/>
  <c r="V7659"/>
  <c r="Q7660"/>
  <c r="R7660"/>
  <c r="S7660"/>
  <c r="T7660"/>
  <c r="U7660"/>
  <c r="V7660"/>
  <c r="Q7661"/>
  <c r="R7661"/>
  <c r="S7661"/>
  <c r="T7661"/>
  <c r="U7661"/>
  <c r="V7661"/>
  <c r="Q7662"/>
  <c r="R7662"/>
  <c r="S7662"/>
  <c r="T7662"/>
  <c r="U7662"/>
  <c r="V7662"/>
  <c r="Q7663"/>
  <c r="R7663"/>
  <c r="S7663"/>
  <c r="T7663"/>
  <c r="U7663"/>
  <c r="V7663"/>
  <c r="Q7664"/>
  <c r="R7664"/>
  <c r="S7664"/>
  <c r="T7664"/>
  <c r="U7664"/>
  <c r="V7664"/>
  <c r="Q7665"/>
  <c r="R7665"/>
  <c r="S7665"/>
  <c r="T7665"/>
  <c r="U7665"/>
  <c r="V7665"/>
  <c r="Q7666"/>
  <c r="R7666"/>
  <c r="S7666"/>
  <c r="T7666"/>
  <c r="U7666"/>
  <c r="V7666"/>
  <c r="Q7667"/>
  <c r="R7667"/>
  <c r="S7667"/>
  <c r="T7667"/>
  <c r="U7667"/>
  <c r="V7667"/>
  <c r="Q7668"/>
  <c r="R7668"/>
  <c r="S7668"/>
  <c r="T7668"/>
  <c r="U7668"/>
  <c r="V7668"/>
  <c r="Q7669"/>
  <c r="R7669"/>
  <c r="S7669"/>
  <c r="T7669"/>
  <c r="U7669"/>
  <c r="V7669"/>
  <c r="Q7670"/>
  <c r="R7670"/>
  <c r="S7670"/>
  <c r="T7670"/>
  <c r="U7670"/>
  <c r="V7670"/>
  <c r="Q7671"/>
  <c r="R7671"/>
  <c r="S7671"/>
  <c r="T7671"/>
  <c r="U7671"/>
  <c r="V7671"/>
  <c r="Q7672"/>
  <c r="R7672"/>
  <c r="S7672"/>
  <c r="T7672"/>
  <c r="U7672"/>
  <c r="V7672"/>
  <c r="Q7673"/>
  <c r="R7673"/>
  <c r="S7673"/>
  <c r="T7673"/>
  <c r="U7673"/>
  <c r="V7673"/>
  <c r="Q7674"/>
  <c r="R7674"/>
  <c r="S7674"/>
  <c r="T7674"/>
  <c r="U7674"/>
  <c r="V7674"/>
  <c r="Q7675"/>
  <c r="R7675"/>
  <c r="S7675"/>
  <c r="T7675"/>
  <c r="U7675"/>
  <c r="V7675"/>
  <c r="Q7676"/>
  <c r="R7676"/>
  <c r="S7676"/>
  <c r="T7676"/>
  <c r="U7676"/>
  <c r="V7676"/>
  <c r="Q7677"/>
  <c r="R7677"/>
  <c r="S7677"/>
  <c r="T7677"/>
  <c r="U7677"/>
  <c r="V7677"/>
  <c r="Q7678"/>
  <c r="R7678"/>
  <c r="S7678"/>
  <c r="T7678"/>
  <c r="U7678"/>
  <c r="V7678"/>
  <c r="Q7679"/>
  <c r="R7679"/>
  <c r="S7679"/>
  <c r="T7679"/>
  <c r="U7679"/>
  <c r="V7679"/>
  <c r="Q7680"/>
  <c r="R7680"/>
  <c r="S7680"/>
  <c r="T7680"/>
  <c r="U7680"/>
  <c r="V7680"/>
  <c r="Q7681"/>
  <c r="R7681"/>
  <c r="S7681"/>
  <c r="T7681"/>
  <c r="U7681"/>
  <c r="V7681"/>
  <c r="Q7682"/>
  <c r="R7682"/>
  <c r="S7682"/>
  <c r="T7682"/>
  <c r="U7682"/>
  <c r="V7682"/>
  <c r="Q7683"/>
  <c r="R7683"/>
  <c r="S7683"/>
  <c r="T7683"/>
  <c r="U7683"/>
  <c r="V7683"/>
  <c r="Q7684"/>
  <c r="R7684"/>
  <c r="S7684"/>
  <c r="T7684"/>
  <c r="U7684"/>
  <c r="V7684"/>
  <c r="Q7685"/>
  <c r="R7685"/>
  <c r="S7685"/>
  <c r="T7685"/>
  <c r="U7685"/>
  <c r="V7685"/>
  <c r="Q7686"/>
  <c r="R7686"/>
  <c r="S7686"/>
  <c r="T7686"/>
  <c r="U7686"/>
  <c r="V7686"/>
  <c r="Q7687"/>
  <c r="R7687"/>
  <c r="S7687"/>
  <c r="T7687"/>
  <c r="U7687"/>
  <c r="V7687"/>
  <c r="Q7688"/>
  <c r="R7688"/>
  <c r="S7688"/>
  <c r="T7688"/>
  <c r="U7688"/>
  <c r="V7688"/>
  <c r="Q7689"/>
  <c r="R7689"/>
  <c r="S7689"/>
  <c r="T7689"/>
  <c r="U7689"/>
  <c r="V7689"/>
  <c r="Q7690"/>
  <c r="R7690"/>
  <c r="S7690"/>
  <c r="T7690"/>
  <c r="U7690"/>
  <c r="V7690"/>
  <c r="Q7691"/>
  <c r="R7691"/>
  <c r="S7691"/>
  <c r="T7691"/>
  <c r="U7691"/>
  <c r="V7691"/>
  <c r="Q7692"/>
  <c r="R7692"/>
  <c r="S7692"/>
  <c r="T7692"/>
  <c r="U7692"/>
  <c r="V7692"/>
  <c r="Q7693"/>
  <c r="R7693"/>
  <c r="S7693"/>
  <c r="T7693"/>
  <c r="U7693"/>
  <c r="V7693"/>
  <c r="Q7694"/>
  <c r="R7694"/>
  <c r="S7694"/>
  <c r="T7694"/>
  <c r="U7694"/>
  <c r="V7694"/>
  <c r="Q7695"/>
  <c r="R7695"/>
  <c r="S7695"/>
  <c r="T7695"/>
  <c r="U7695"/>
  <c r="V7695"/>
  <c r="Q7696"/>
  <c r="R7696"/>
  <c r="S7696"/>
  <c r="T7696"/>
  <c r="U7696"/>
  <c r="V7696"/>
  <c r="Q7697"/>
  <c r="R7697"/>
  <c r="S7697"/>
  <c r="T7697"/>
  <c r="U7697"/>
  <c r="V7697"/>
  <c r="Q7698"/>
  <c r="R7698"/>
  <c r="S7698"/>
  <c r="T7698"/>
  <c r="U7698"/>
  <c r="V7698"/>
  <c r="Q7699"/>
  <c r="R7699"/>
  <c r="S7699"/>
  <c r="T7699"/>
  <c r="U7699"/>
  <c r="V7699"/>
  <c r="Q7700"/>
  <c r="R7700"/>
  <c r="S7700"/>
  <c r="T7700"/>
  <c r="U7700"/>
  <c r="V7700"/>
  <c r="Q7701"/>
  <c r="R7701"/>
  <c r="S7701"/>
  <c r="T7701"/>
  <c r="U7701"/>
  <c r="V7701"/>
  <c r="Q7702"/>
  <c r="R7702"/>
  <c r="S7702"/>
  <c r="T7702"/>
  <c r="U7702"/>
  <c r="V7702"/>
  <c r="Q7703"/>
  <c r="R7703"/>
  <c r="S7703"/>
  <c r="T7703"/>
  <c r="U7703"/>
  <c r="V7703"/>
  <c r="Q7704"/>
  <c r="R7704"/>
  <c r="S7704"/>
  <c r="T7704"/>
  <c r="U7704"/>
  <c r="V7704"/>
  <c r="Q7705"/>
  <c r="R7705"/>
  <c r="S7705"/>
  <c r="T7705"/>
  <c r="U7705"/>
  <c r="V7705"/>
  <c r="Q7706"/>
  <c r="R7706"/>
  <c r="S7706"/>
  <c r="T7706"/>
  <c r="U7706"/>
  <c r="V7706"/>
  <c r="Q7707"/>
  <c r="R7707"/>
  <c r="S7707"/>
  <c r="T7707"/>
  <c r="U7707"/>
  <c r="V7707"/>
  <c r="Q7708"/>
  <c r="R7708"/>
  <c r="S7708"/>
  <c r="T7708"/>
  <c r="U7708"/>
  <c r="V7708"/>
  <c r="Q7709"/>
  <c r="R7709"/>
  <c r="S7709"/>
  <c r="T7709"/>
  <c r="U7709"/>
  <c r="V7709"/>
  <c r="Q7710"/>
  <c r="R7710"/>
  <c r="S7710"/>
  <c r="T7710"/>
  <c r="U7710"/>
  <c r="V7710"/>
  <c r="Q7711"/>
  <c r="R7711"/>
  <c r="S7711"/>
  <c r="T7711"/>
  <c r="U7711"/>
  <c r="V7711"/>
  <c r="Q7712"/>
  <c r="R7712"/>
  <c r="S7712"/>
  <c r="T7712"/>
  <c r="U7712"/>
  <c r="V7712"/>
  <c r="Q7713"/>
  <c r="R7713"/>
  <c r="S7713"/>
  <c r="T7713"/>
  <c r="U7713"/>
  <c r="V7713"/>
  <c r="Q7714"/>
  <c r="R7714"/>
  <c r="S7714"/>
  <c r="T7714"/>
  <c r="U7714"/>
  <c r="V7714"/>
  <c r="Q7715"/>
  <c r="R7715"/>
  <c r="S7715"/>
  <c r="T7715"/>
  <c r="U7715"/>
  <c r="V7715"/>
  <c r="Q7716"/>
  <c r="R7716"/>
  <c r="S7716"/>
  <c r="T7716"/>
  <c r="U7716"/>
  <c r="V7716"/>
  <c r="Q7717"/>
  <c r="R7717"/>
  <c r="S7717"/>
  <c r="T7717"/>
  <c r="U7717"/>
  <c r="V7717"/>
  <c r="Q7718"/>
  <c r="R7718"/>
  <c r="S7718"/>
  <c r="T7718"/>
  <c r="U7718"/>
  <c r="V7718"/>
  <c r="Q7719"/>
  <c r="R7719"/>
  <c r="S7719"/>
  <c r="T7719"/>
  <c r="U7719"/>
  <c r="V7719"/>
  <c r="Q7720"/>
  <c r="R7720"/>
  <c r="S7720"/>
  <c r="T7720"/>
  <c r="U7720"/>
  <c r="V7720"/>
  <c r="Q7721"/>
  <c r="R7721"/>
  <c r="S7721"/>
  <c r="T7721"/>
  <c r="U7721"/>
  <c r="V7721"/>
  <c r="Q7722"/>
  <c r="R7722"/>
  <c r="S7722"/>
  <c r="T7722"/>
  <c r="U7722"/>
  <c r="V7722"/>
  <c r="Q7723"/>
  <c r="R7723"/>
  <c r="S7723"/>
  <c r="T7723"/>
  <c r="U7723"/>
  <c r="V7723"/>
  <c r="Q7724"/>
  <c r="R7724"/>
  <c r="S7724"/>
  <c r="T7724"/>
  <c r="U7724"/>
  <c r="V7724"/>
  <c r="Q7725"/>
  <c r="R7725"/>
  <c r="S7725"/>
  <c r="T7725"/>
  <c r="U7725"/>
  <c r="V7725"/>
  <c r="Q7726"/>
  <c r="R7726"/>
  <c r="S7726"/>
  <c r="T7726"/>
  <c r="U7726"/>
  <c r="V7726"/>
  <c r="Q7727"/>
  <c r="R7727"/>
  <c r="S7727"/>
  <c r="T7727"/>
  <c r="U7727"/>
  <c r="V7727"/>
  <c r="Q7728"/>
  <c r="R7728"/>
  <c r="S7728"/>
  <c r="T7728"/>
  <c r="U7728"/>
  <c r="V7728"/>
  <c r="Q7729"/>
  <c r="R7729"/>
  <c r="S7729"/>
  <c r="T7729"/>
  <c r="U7729"/>
  <c r="V7729"/>
  <c r="Q7730"/>
  <c r="R7730"/>
  <c r="S7730"/>
  <c r="T7730"/>
  <c r="U7730"/>
  <c r="V7730"/>
  <c r="Q7731"/>
  <c r="R7731"/>
  <c r="S7731"/>
  <c r="T7731"/>
  <c r="U7731"/>
  <c r="V7731"/>
  <c r="Q7732"/>
  <c r="R7732"/>
  <c r="S7732"/>
  <c r="T7732"/>
  <c r="U7732"/>
  <c r="V7732"/>
  <c r="Q7733"/>
  <c r="R7733"/>
  <c r="S7733"/>
  <c r="T7733"/>
  <c r="U7733"/>
  <c r="V7733"/>
  <c r="Q7734"/>
  <c r="R7734"/>
  <c r="S7734"/>
  <c r="T7734"/>
  <c r="U7734"/>
  <c r="V7734"/>
  <c r="Q7735"/>
  <c r="R7735"/>
  <c r="S7735"/>
  <c r="T7735"/>
  <c r="U7735"/>
  <c r="V7735"/>
  <c r="Q7736"/>
  <c r="R7736"/>
  <c r="S7736"/>
  <c r="T7736"/>
  <c r="U7736"/>
  <c r="V7736"/>
  <c r="Q7737"/>
  <c r="R7737"/>
  <c r="S7737"/>
  <c r="T7737"/>
  <c r="U7737"/>
  <c r="V7737"/>
  <c r="Q7738"/>
  <c r="R7738"/>
  <c r="S7738"/>
  <c r="T7738"/>
  <c r="U7738"/>
  <c r="V7738"/>
  <c r="Q7739"/>
  <c r="R7739"/>
  <c r="S7739"/>
  <c r="T7739"/>
  <c r="U7739"/>
  <c r="V7739"/>
  <c r="Q7740"/>
  <c r="R7740"/>
  <c r="S7740"/>
  <c r="T7740"/>
  <c r="U7740"/>
  <c r="V7740"/>
  <c r="Q7741"/>
  <c r="R7741"/>
  <c r="S7741"/>
  <c r="T7741"/>
  <c r="U7741"/>
  <c r="V7741"/>
  <c r="Q7742"/>
  <c r="R7742"/>
  <c r="S7742"/>
  <c r="T7742"/>
  <c r="U7742"/>
  <c r="V7742"/>
  <c r="Q7743"/>
  <c r="R7743"/>
  <c r="S7743"/>
  <c r="T7743"/>
  <c r="U7743"/>
  <c r="V7743"/>
  <c r="Q7744"/>
  <c r="R7744"/>
  <c r="S7744"/>
  <c r="T7744"/>
  <c r="U7744"/>
  <c r="V7744"/>
  <c r="Q7745"/>
  <c r="R7745"/>
  <c r="S7745"/>
  <c r="T7745"/>
  <c r="U7745"/>
  <c r="V7745"/>
  <c r="Q7746"/>
  <c r="R7746"/>
  <c r="S7746"/>
  <c r="T7746"/>
  <c r="U7746"/>
  <c r="V7746"/>
  <c r="Q7747"/>
  <c r="R7747"/>
  <c r="S7747"/>
  <c r="T7747"/>
  <c r="U7747"/>
  <c r="V7747"/>
  <c r="Q7748"/>
  <c r="R7748"/>
  <c r="S7748"/>
  <c r="T7748"/>
  <c r="U7748"/>
  <c r="V7748"/>
  <c r="Q7749"/>
  <c r="R7749"/>
  <c r="S7749"/>
  <c r="T7749"/>
  <c r="U7749"/>
  <c r="V7749"/>
  <c r="Q7750"/>
  <c r="R7750"/>
  <c r="S7750"/>
  <c r="T7750"/>
  <c r="U7750"/>
  <c r="V7750"/>
  <c r="Q7751"/>
  <c r="R7751"/>
  <c r="S7751"/>
  <c r="T7751"/>
  <c r="U7751"/>
  <c r="V7751"/>
  <c r="Q7752"/>
  <c r="R7752"/>
  <c r="S7752"/>
  <c r="T7752"/>
  <c r="U7752"/>
  <c r="V7752"/>
  <c r="Q7753"/>
  <c r="R7753"/>
  <c r="S7753"/>
  <c r="T7753"/>
  <c r="U7753"/>
  <c r="V7753"/>
  <c r="Q7754"/>
  <c r="R7754"/>
  <c r="S7754"/>
  <c r="T7754"/>
  <c r="U7754"/>
  <c r="V7754"/>
  <c r="Q7755"/>
  <c r="R7755"/>
  <c r="S7755"/>
  <c r="T7755"/>
  <c r="U7755"/>
  <c r="V7755"/>
  <c r="Q7756"/>
  <c r="R7756"/>
  <c r="S7756"/>
  <c r="T7756"/>
  <c r="U7756"/>
  <c r="V7756"/>
  <c r="Q7757"/>
  <c r="R7757"/>
  <c r="S7757"/>
  <c r="T7757"/>
  <c r="U7757"/>
  <c r="V7757"/>
  <c r="Q7758"/>
  <c r="R7758"/>
  <c r="S7758"/>
  <c r="T7758"/>
  <c r="U7758"/>
  <c r="V7758"/>
  <c r="Q7759"/>
  <c r="R7759"/>
  <c r="S7759"/>
  <c r="T7759"/>
  <c r="U7759"/>
  <c r="V7759"/>
  <c r="Q7760"/>
  <c r="R7760"/>
  <c r="S7760"/>
  <c r="T7760"/>
  <c r="U7760"/>
  <c r="V7760"/>
  <c r="Q7761"/>
  <c r="R7761"/>
  <c r="S7761"/>
  <c r="T7761"/>
  <c r="U7761"/>
  <c r="V7761"/>
  <c r="Q7762"/>
  <c r="R7762"/>
  <c r="S7762"/>
  <c r="T7762"/>
  <c r="U7762"/>
  <c r="V7762"/>
  <c r="Q7763"/>
  <c r="R7763"/>
  <c r="S7763"/>
  <c r="T7763"/>
  <c r="U7763"/>
  <c r="V7763"/>
  <c r="Q7764"/>
  <c r="R7764"/>
  <c r="S7764"/>
  <c r="T7764"/>
  <c r="U7764"/>
  <c r="V7764"/>
  <c r="Q7765"/>
  <c r="R7765"/>
  <c r="S7765"/>
  <c r="T7765"/>
  <c r="U7765"/>
  <c r="V7765"/>
  <c r="Q7766"/>
  <c r="R7766"/>
  <c r="S7766"/>
  <c r="T7766"/>
  <c r="U7766"/>
  <c r="V7766"/>
  <c r="Q7767"/>
  <c r="R7767"/>
  <c r="S7767"/>
  <c r="T7767"/>
  <c r="U7767"/>
  <c r="V7767"/>
  <c r="Q7768"/>
  <c r="R7768"/>
  <c r="S7768"/>
  <c r="T7768"/>
  <c r="U7768"/>
  <c r="V7768"/>
  <c r="Q7769"/>
  <c r="R7769"/>
  <c r="S7769"/>
  <c r="T7769"/>
  <c r="U7769"/>
  <c r="V7769"/>
  <c r="Q7770"/>
  <c r="R7770"/>
  <c r="S7770"/>
  <c r="T7770"/>
  <c r="U7770"/>
  <c r="V7770"/>
  <c r="Q7771"/>
  <c r="R7771"/>
  <c r="S7771"/>
  <c r="T7771"/>
  <c r="U7771"/>
  <c r="V7771"/>
  <c r="Q7772"/>
  <c r="R7772"/>
  <c r="S7772"/>
  <c r="T7772"/>
  <c r="U7772"/>
  <c r="V7772"/>
  <c r="Q7773"/>
  <c r="R7773"/>
  <c r="S7773"/>
  <c r="T7773"/>
  <c r="U7773"/>
  <c r="V7773"/>
  <c r="Q7774"/>
  <c r="R7774"/>
  <c r="S7774"/>
  <c r="T7774"/>
  <c r="U7774"/>
  <c r="V7774"/>
  <c r="Q7775"/>
  <c r="R7775"/>
  <c r="S7775"/>
  <c r="T7775"/>
  <c r="U7775"/>
  <c r="V7775"/>
  <c r="Q7776"/>
  <c r="R7776"/>
  <c r="S7776"/>
  <c r="T7776"/>
  <c r="U7776"/>
  <c r="V7776"/>
  <c r="Q7777"/>
  <c r="R7777"/>
  <c r="S7777"/>
  <c r="T7777"/>
  <c r="U7777"/>
  <c r="V7777"/>
  <c r="Q7778"/>
  <c r="R7778"/>
  <c r="S7778"/>
  <c r="T7778"/>
  <c r="U7778"/>
  <c r="V7778"/>
  <c r="Q7779"/>
  <c r="R7779"/>
  <c r="S7779"/>
  <c r="T7779"/>
  <c r="U7779"/>
  <c r="V7779"/>
  <c r="Q7780"/>
  <c r="R7780"/>
  <c r="S7780"/>
  <c r="T7780"/>
  <c r="U7780"/>
  <c r="V7780"/>
  <c r="Q7781"/>
  <c r="R7781"/>
  <c r="S7781"/>
  <c r="T7781"/>
  <c r="U7781"/>
  <c r="V7781"/>
  <c r="Q7782"/>
  <c r="R7782"/>
  <c r="S7782"/>
  <c r="T7782"/>
  <c r="U7782"/>
  <c r="V7782"/>
  <c r="Q7783"/>
  <c r="R7783"/>
  <c r="S7783"/>
  <c r="T7783"/>
  <c r="U7783"/>
  <c r="V7783"/>
  <c r="Q7784"/>
  <c r="R7784"/>
  <c r="S7784"/>
  <c r="T7784"/>
  <c r="U7784"/>
  <c r="V7784"/>
  <c r="Q7785"/>
  <c r="R7785"/>
  <c r="S7785"/>
  <c r="T7785"/>
  <c r="U7785"/>
  <c r="V7785"/>
  <c r="Q7786"/>
  <c r="R7786"/>
  <c r="S7786"/>
  <c r="T7786"/>
  <c r="U7786"/>
  <c r="V7786"/>
  <c r="Q7787"/>
  <c r="R7787"/>
  <c r="S7787"/>
  <c r="T7787"/>
  <c r="U7787"/>
  <c r="V7787"/>
  <c r="Q7788"/>
  <c r="R7788"/>
  <c r="S7788"/>
  <c r="T7788"/>
  <c r="U7788"/>
  <c r="V7788"/>
  <c r="Q7789"/>
  <c r="R7789"/>
  <c r="S7789"/>
  <c r="T7789"/>
  <c r="U7789"/>
  <c r="V7789"/>
  <c r="Q7790"/>
  <c r="R7790"/>
  <c r="S7790"/>
  <c r="T7790"/>
  <c r="U7790"/>
  <c r="V7790"/>
  <c r="Q7791"/>
  <c r="R7791"/>
  <c r="S7791"/>
  <c r="T7791"/>
  <c r="U7791"/>
  <c r="V7791"/>
  <c r="Q7792"/>
  <c r="R7792"/>
  <c r="S7792"/>
  <c r="T7792"/>
  <c r="U7792"/>
  <c r="V7792"/>
  <c r="Q7793"/>
  <c r="R7793"/>
  <c r="S7793"/>
  <c r="T7793"/>
  <c r="U7793"/>
  <c r="V7793"/>
  <c r="Q7794"/>
  <c r="R7794"/>
  <c r="S7794"/>
  <c r="T7794"/>
  <c r="U7794"/>
  <c r="V7794"/>
  <c r="Q7795"/>
  <c r="R7795"/>
  <c r="S7795"/>
  <c r="T7795"/>
  <c r="U7795"/>
  <c r="V7795"/>
  <c r="Q7796"/>
  <c r="R7796"/>
  <c r="S7796"/>
  <c r="T7796"/>
  <c r="U7796"/>
  <c r="V7796"/>
  <c r="Q7797"/>
  <c r="R7797"/>
  <c r="S7797"/>
  <c r="T7797"/>
  <c r="U7797"/>
  <c r="V7797"/>
  <c r="Q7798"/>
  <c r="R7798"/>
  <c r="S7798"/>
  <c r="T7798"/>
  <c r="U7798"/>
  <c r="V7798"/>
  <c r="Q7799"/>
  <c r="R7799"/>
  <c r="S7799"/>
  <c r="T7799"/>
  <c r="U7799"/>
  <c r="V7799"/>
  <c r="Q7800"/>
  <c r="R7800"/>
  <c r="S7800"/>
  <c r="T7800"/>
  <c r="U7800"/>
  <c r="V7800"/>
  <c r="Q7801"/>
  <c r="R7801"/>
  <c r="S7801"/>
  <c r="T7801"/>
  <c r="U7801"/>
  <c r="V7801"/>
  <c r="Q7802"/>
  <c r="R7802"/>
  <c r="S7802"/>
  <c r="T7802"/>
  <c r="U7802"/>
  <c r="V7802"/>
  <c r="Q7803"/>
  <c r="R7803"/>
  <c r="S7803"/>
  <c r="T7803"/>
  <c r="U7803"/>
  <c r="V7803"/>
  <c r="Q7804"/>
  <c r="R7804"/>
  <c r="S7804"/>
  <c r="T7804"/>
  <c r="U7804"/>
  <c r="V7804"/>
  <c r="Q7805"/>
  <c r="R7805"/>
  <c r="S7805"/>
  <c r="T7805"/>
  <c r="U7805"/>
  <c r="V7805"/>
  <c r="Q7806"/>
  <c r="R7806"/>
  <c r="S7806"/>
  <c r="T7806"/>
  <c r="U7806"/>
  <c r="V7806"/>
  <c r="Q7807"/>
  <c r="R7807"/>
  <c r="S7807"/>
  <c r="T7807"/>
  <c r="U7807"/>
  <c r="V7807"/>
  <c r="Q7808"/>
  <c r="R7808"/>
  <c r="S7808"/>
  <c r="T7808"/>
  <c r="U7808"/>
  <c r="V7808"/>
  <c r="Q7809"/>
  <c r="R7809"/>
  <c r="S7809"/>
  <c r="T7809"/>
  <c r="U7809"/>
  <c r="V7809"/>
  <c r="Q7810"/>
  <c r="R7810"/>
  <c r="S7810"/>
  <c r="T7810"/>
  <c r="U7810"/>
  <c r="V7810"/>
  <c r="Q7811"/>
  <c r="R7811"/>
  <c r="S7811"/>
  <c r="T7811"/>
  <c r="U7811"/>
  <c r="V7811"/>
  <c r="Q7812"/>
  <c r="R7812"/>
  <c r="S7812"/>
  <c r="T7812"/>
  <c r="U7812"/>
  <c r="V7812"/>
  <c r="Q7813"/>
  <c r="R7813"/>
  <c r="S7813"/>
  <c r="T7813"/>
  <c r="U7813"/>
  <c r="V7813"/>
  <c r="Q7814"/>
  <c r="R7814"/>
  <c r="S7814"/>
  <c r="T7814"/>
  <c r="U7814"/>
  <c r="V7814"/>
  <c r="Q7815"/>
  <c r="R7815"/>
  <c r="S7815"/>
  <c r="T7815"/>
  <c r="U7815"/>
  <c r="V7815"/>
  <c r="Q7816"/>
  <c r="R7816"/>
  <c r="S7816"/>
  <c r="T7816"/>
  <c r="U7816"/>
  <c r="V7816"/>
  <c r="Q7817"/>
  <c r="R7817"/>
  <c r="S7817"/>
  <c r="T7817"/>
  <c r="U7817"/>
  <c r="V7817"/>
  <c r="Q7818"/>
  <c r="R7818"/>
  <c r="S7818"/>
  <c r="T7818"/>
  <c r="U7818"/>
  <c r="V7818"/>
  <c r="Q7819"/>
  <c r="R7819"/>
  <c r="S7819"/>
  <c r="T7819"/>
  <c r="U7819"/>
  <c r="V7819"/>
  <c r="Q7820"/>
  <c r="R7820"/>
  <c r="S7820"/>
  <c r="T7820"/>
  <c r="U7820"/>
  <c r="V7820"/>
  <c r="Q7821"/>
  <c r="R7821"/>
  <c r="S7821"/>
  <c r="T7821"/>
  <c r="U7821"/>
  <c r="V7821"/>
  <c r="Q7822"/>
  <c r="R7822"/>
  <c r="S7822"/>
  <c r="T7822"/>
  <c r="U7822"/>
  <c r="V7822"/>
  <c r="Q7823"/>
  <c r="R7823"/>
  <c r="S7823"/>
  <c r="T7823"/>
  <c r="U7823"/>
  <c r="V7823"/>
  <c r="Q7824"/>
  <c r="R7824"/>
  <c r="S7824"/>
  <c r="T7824"/>
  <c r="U7824"/>
  <c r="V7824"/>
  <c r="Q7825"/>
  <c r="R7825"/>
  <c r="S7825"/>
  <c r="T7825"/>
  <c r="U7825"/>
  <c r="V7825"/>
  <c r="Q7826"/>
  <c r="R7826"/>
  <c r="S7826"/>
  <c r="T7826"/>
  <c r="U7826"/>
  <c r="V7826"/>
  <c r="Q7827"/>
  <c r="R7827"/>
  <c r="S7827"/>
  <c r="T7827"/>
  <c r="U7827"/>
  <c r="V7827"/>
  <c r="Q7828"/>
  <c r="R7828"/>
  <c r="S7828"/>
  <c r="T7828"/>
  <c r="U7828"/>
  <c r="V7828"/>
  <c r="Q7829"/>
  <c r="R7829"/>
  <c r="S7829"/>
  <c r="T7829"/>
  <c r="U7829"/>
  <c r="V7829"/>
  <c r="Q7830"/>
  <c r="R7830"/>
  <c r="S7830"/>
  <c r="T7830"/>
  <c r="U7830"/>
  <c r="V7830"/>
  <c r="Q7831"/>
  <c r="R7831"/>
  <c r="S7831"/>
  <c r="T7831"/>
  <c r="U7831"/>
  <c r="V7831"/>
  <c r="Q7832"/>
  <c r="R7832"/>
  <c r="S7832"/>
  <c r="T7832"/>
  <c r="U7832"/>
  <c r="V7832"/>
  <c r="Q7833"/>
  <c r="R7833"/>
  <c r="S7833"/>
  <c r="T7833"/>
  <c r="U7833"/>
  <c r="V7833"/>
  <c r="Q7834"/>
  <c r="R7834"/>
  <c r="S7834"/>
  <c r="T7834"/>
  <c r="U7834"/>
  <c r="V7834"/>
  <c r="Q7835"/>
  <c r="R7835"/>
  <c r="S7835"/>
  <c r="T7835"/>
  <c r="U7835"/>
  <c r="V7835"/>
  <c r="Q7836"/>
  <c r="R7836"/>
  <c r="S7836"/>
  <c r="T7836"/>
  <c r="U7836"/>
  <c r="V7836"/>
  <c r="Q7837"/>
  <c r="R7837"/>
  <c r="S7837"/>
  <c r="T7837"/>
  <c r="U7837"/>
  <c r="V7837"/>
  <c r="Q7838"/>
  <c r="R7838"/>
  <c r="S7838"/>
  <c r="T7838"/>
  <c r="U7838"/>
  <c r="V7838"/>
  <c r="Q7839"/>
  <c r="R7839"/>
  <c r="S7839"/>
  <c r="T7839"/>
  <c r="U7839"/>
  <c r="V7839"/>
  <c r="Q7840"/>
  <c r="R7840"/>
  <c r="S7840"/>
  <c r="T7840"/>
  <c r="U7840"/>
  <c r="V7840"/>
  <c r="Q7841"/>
  <c r="R7841"/>
  <c r="S7841"/>
  <c r="T7841"/>
  <c r="U7841"/>
  <c r="V7841"/>
  <c r="Q7842"/>
  <c r="R7842"/>
  <c r="S7842"/>
  <c r="T7842"/>
  <c r="U7842"/>
  <c r="V7842"/>
  <c r="Q7843"/>
  <c r="R7843"/>
  <c r="S7843"/>
  <c r="T7843"/>
  <c r="U7843"/>
  <c r="V7843"/>
  <c r="Q7844"/>
  <c r="R7844"/>
  <c r="S7844"/>
  <c r="T7844"/>
  <c r="U7844"/>
  <c r="V7844"/>
  <c r="Q7845"/>
  <c r="R7845"/>
  <c r="S7845"/>
  <c r="T7845"/>
  <c r="U7845"/>
  <c r="V7845"/>
  <c r="Q7846"/>
  <c r="R7846"/>
  <c r="S7846"/>
  <c r="T7846"/>
  <c r="U7846"/>
  <c r="V7846"/>
  <c r="Q7847"/>
  <c r="R7847"/>
  <c r="S7847"/>
  <c r="T7847"/>
  <c r="U7847"/>
  <c r="V7847"/>
  <c r="Q7848"/>
  <c r="R7848"/>
  <c r="S7848"/>
  <c r="T7848"/>
  <c r="U7848"/>
  <c r="V7848"/>
  <c r="Q7849"/>
  <c r="R7849"/>
  <c r="S7849"/>
  <c r="T7849"/>
  <c r="U7849"/>
  <c r="V7849"/>
  <c r="Q7850"/>
  <c r="R7850"/>
  <c r="S7850"/>
  <c r="T7850"/>
  <c r="U7850"/>
  <c r="V7850"/>
  <c r="Q7851"/>
  <c r="R7851"/>
  <c r="S7851"/>
  <c r="T7851"/>
  <c r="U7851"/>
  <c r="V7851"/>
  <c r="Q7852"/>
  <c r="R7852"/>
  <c r="S7852"/>
  <c r="T7852"/>
  <c r="U7852"/>
  <c r="V7852"/>
  <c r="Q7853"/>
  <c r="R7853"/>
  <c r="S7853"/>
  <c r="T7853"/>
  <c r="U7853"/>
  <c r="V7853"/>
  <c r="Q7854"/>
  <c r="R7854"/>
  <c r="S7854"/>
  <c r="T7854"/>
  <c r="U7854"/>
  <c r="V7854"/>
  <c r="Q7855"/>
  <c r="R7855"/>
  <c r="S7855"/>
  <c r="T7855"/>
  <c r="U7855"/>
  <c r="V7855"/>
  <c r="Q7856"/>
  <c r="R7856"/>
  <c r="S7856"/>
  <c r="T7856"/>
  <c r="U7856"/>
  <c r="V7856"/>
  <c r="Q7857"/>
  <c r="R7857"/>
  <c r="S7857"/>
  <c r="T7857"/>
  <c r="U7857"/>
  <c r="V7857"/>
  <c r="Q7858"/>
  <c r="R7858"/>
  <c r="S7858"/>
  <c r="T7858"/>
  <c r="U7858"/>
  <c r="V7858"/>
  <c r="Q7859"/>
  <c r="R7859"/>
  <c r="S7859"/>
  <c r="T7859"/>
  <c r="U7859"/>
  <c r="V7859"/>
  <c r="Q7860"/>
  <c r="R7860"/>
  <c r="S7860"/>
  <c r="T7860"/>
  <c r="U7860"/>
  <c r="V7860"/>
  <c r="Q7861"/>
  <c r="R7861"/>
  <c r="S7861"/>
  <c r="T7861"/>
  <c r="U7861"/>
  <c r="V7861"/>
  <c r="Q7862"/>
  <c r="R7862"/>
  <c r="S7862"/>
  <c r="T7862"/>
  <c r="U7862"/>
  <c r="V7862"/>
  <c r="Q7863"/>
  <c r="R7863"/>
  <c r="S7863"/>
  <c r="T7863"/>
  <c r="U7863"/>
  <c r="V7863"/>
  <c r="Q7864"/>
  <c r="R7864"/>
  <c r="S7864"/>
  <c r="T7864"/>
  <c r="U7864"/>
  <c r="V7864"/>
  <c r="Q7865"/>
  <c r="R7865"/>
  <c r="S7865"/>
  <c r="T7865"/>
  <c r="U7865"/>
  <c r="V7865"/>
  <c r="Q7866"/>
  <c r="R7866"/>
  <c r="S7866"/>
  <c r="T7866"/>
  <c r="U7866"/>
  <c r="V7866"/>
  <c r="Q7867"/>
  <c r="R7867"/>
  <c r="S7867"/>
  <c r="T7867"/>
  <c r="U7867"/>
  <c r="V7867"/>
  <c r="Q7868"/>
  <c r="R7868"/>
  <c r="S7868"/>
  <c r="T7868"/>
  <c r="U7868"/>
  <c r="V7868"/>
  <c r="Q7869"/>
  <c r="R7869"/>
  <c r="S7869"/>
  <c r="T7869"/>
  <c r="U7869"/>
  <c r="V7869"/>
  <c r="Q7870"/>
  <c r="R7870"/>
  <c r="S7870"/>
  <c r="T7870"/>
  <c r="U7870"/>
  <c r="V7870"/>
  <c r="Q7871"/>
  <c r="R7871"/>
  <c r="S7871"/>
  <c r="T7871"/>
  <c r="U7871"/>
  <c r="V7871"/>
  <c r="Q7872"/>
  <c r="R7872"/>
  <c r="S7872"/>
  <c r="T7872"/>
  <c r="U7872"/>
  <c r="V7872"/>
  <c r="Q7873"/>
  <c r="R7873"/>
  <c r="S7873"/>
  <c r="T7873"/>
  <c r="U7873"/>
  <c r="V7873"/>
  <c r="Q7874"/>
  <c r="R7874"/>
  <c r="S7874"/>
  <c r="T7874"/>
  <c r="U7874"/>
  <c r="V7874"/>
  <c r="Q7875"/>
  <c r="R7875"/>
  <c r="S7875"/>
  <c r="T7875"/>
  <c r="U7875"/>
  <c r="V7875"/>
  <c r="Q7876"/>
  <c r="R7876"/>
  <c r="S7876"/>
  <c r="T7876"/>
  <c r="U7876"/>
  <c r="V7876"/>
  <c r="Q7877"/>
  <c r="R7877"/>
  <c r="S7877"/>
  <c r="T7877"/>
  <c r="U7877"/>
  <c r="V7877"/>
  <c r="Q7878"/>
  <c r="R7878"/>
  <c r="S7878"/>
  <c r="T7878"/>
  <c r="U7878"/>
  <c r="V7878"/>
  <c r="Q7879"/>
  <c r="R7879"/>
  <c r="S7879"/>
  <c r="T7879"/>
  <c r="U7879"/>
  <c r="V7879"/>
  <c r="Q7880"/>
  <c r="R7880"/>
  <c r="S7880"/>
  <c r="T7880"/>
  <c r="U7880"/>
  <c r="V7880"/>
  <c r="Q7881"/>
  <c r="R7881"/>
  <c r="S7881"/>
  <c r="T7881"/>
  <c r="U7881"/>
  <c r="V7881"/>
  <c r="Q7882"/>
  <c r="R7882"/>
  <c r="S7882"/>
  <c r="T7882"/>
  <c r="U7882"/>
  <c r="V7882"/>
  <c r="Q7883"/>
  <c r="R7883"/>
  <c r="S7883"/>
  <c r="T7883"/>
  <c r="U7883"/>
  <c r="V7883"/>
  <c r="Q7884"/>
  <c r="R7884"/>
  <c r="S7884"/>
  <c r="T7884"/>
  <c r="U7884"/>
  <c r="V7884"/>
  <c r="Q7885"/>
  <c r="R7885"/>
  <c r="S7885"/>
  <c r="T7885"/>
  <c r="U7885"/>
  <c r="V7885"/>
  <c r="Q7886"/>
  <c r="R7886"/>
  <c r="S7886"/>
  <c r="T7886"/>
  <c r="U7886"/>
  <c r="V7886"/>
  <c r="Q7887"/>
  <c r="R7887"/>
  <c r="S7887"/>
  <c r="T7887"/>
  <c r="U7887"/>
  <c r="V7887"/>
  <c r="Q7888"/>
  <c r="R7888"/>
  <c r="S7888"/>
  <c r="T7888"/>
  <c r="U7888"/>
  <c r="V7888"/>
  <c r="Q7889"/>
  <c r="R7889"/>
  <c r="S7889"/>
  <c r="T7889"/>
  <c r="U7889"/>
  <c r="V7889"/>
  <c r="Q7890"/>
  <c r="R7890"/>
  <c r="S7890"/>
  <c r="T7890"/>
  <c r="U7890"/>
  <c r="V7890"/>
  <c r="Q7891"/>
  <c r="R7891"/>
  <c r="S7891"/>
  <c r="T7891"/>
  <c r="U7891"/>
  <c r="V7891"/>
  <c r="Q7892"/>
  <c r="R7892"/>
  <c r="S7892"/>
  <c r="T7892"/>
  <c r="U7892"/>
  <c r="V7892"/>
  <c r="Q7893"/>
  <c r="R7893"/>
  <c r="S7893"/>
  <c r="T7893"/>
  <c r="U7893"/>
  <c r="V7893"/>
  <c r="Q7894"/>
  <c r="R7894"/>
  <c r="S7894"/>
  <c r="T7894"/>
  <c r="U7894"/>
  <c r="V7894"/>
  <c r="Q7895"/>
  <c r="R7895"/>
  <c r="S7895"/>
  <c r="T7895"/>
  <c r="U7895"/>
  <c r="V7895"/>
  <c r="Q7896"/>
  <c r="R7896"/>
  <c r="S7896"/>
  <c r="T7896"/>
  <c r="U7896"/>
  <c r="V7896"/>
  <c r="Q7897"/>
  <c r="R7897"/>
  <c r="S7897"/>
  <c r="T7897"/>
  <c r="U7897"/>
  <c r="V7897"/>
  <c r="Q7898"/>
  <c r="R7898"/>
  <c r="S7898"/>
  <c r="T7898"/>
  <c r="U7898"/>
  <c r="V7898"/>
  <c r="Q7899"/>
  <c r="R7899"/>
  <c r="S7899"/>
  <c r="T7899"/>
  <c r="U7899"/>
  <c r="V7899"/>
  <c r="Q7900"/>
  <c r="R7900"/>
  <c r="S7900"/>
  <c r="T7900"/>
  <c r="U7900"/>
  <c r="V7900"/>
  <c r="Q7901"/>
  <c r="R7901"/>
  <c r="S7901"/>
  <c r="T7901"/>
  <c r="U7901"/>
  <c r="V7901"/>
  <c r="Q7902"/>
  <c r="R7902"/>
  <c r="S7902"/>
  <c r="T7902"/>
  <c r="U7902"/>
  <c r="V7902"/>
  <c r="Q7903"/>
  <c r="R7903"/>
  <c r="S7903"/>
  <c r="T7903"/>
  <c r="U7903"/>
  <c r="V7903"/>
  <c r="Q7904"/>
  <c r="R7904"/>
  <c r="S7904"/>
  <c r="T7904"/>
  <c r="U7904"/>
  <c r="V7904"/>
  <c r="Q7905"/>
  <c r="R7905"/>
  <c r="S7905"/>
  <c r="T7905"/>
  <c r="U7905"/>
  <c r="V7905"/>
  <c r="Q7906"/>
  <c r="R7906"/>
  <c r="S7906"/>
  <c r="T7906"/>
  <c r="U7906"/>
  <c r="V7906"/>
  <c r="Q7907"/>
  <c r="R7907"/>
  <c r="S7907"/>
  <c r="T7907"/>
  <c r="U7907"/>
  <c r="V7907"/>
  <c r="Q7908"/>
  <c r="R7908"/>
  <c r="S7908"/>
  <c r="T7908"/>
  <c r="U7908"/>
  <c r="V7908"/>
  <c r="Q7909"/>
  <c r="R7909"/>
  <c r="S7909"/>
  <c r="T7909"/>
  <c r="U7909"/>
  <c r="V7909"/>
  <c r="Q7910"/>
  <c r="R7910"/>
  <c r="S7910"/>
  <c r="T7910"/>
  <c r="U7910"/>
  <c r="V7910"/>
  <c r="Q7911"/>
  <c r="R7911"/>
  <c r="S7911"/>
  <c r="T7911"/>
  <c r="U7911"/>
  <c r="V7911"/>
  <c r="Q7912"/>
  <c r="R7912"/>
  <c r="S7912"/>
  <c r="T7912"/>
  <c r="U7912"/>
  <c r="V7912"/>
  <c r="Q7913"/>
  <c r="R7913"/>
  <c r="S7913"/>
  <c r="T7913"/>
  <c r="U7913"/>
  <c r="V7913"/>
  <c r="Q7914"/>
  <c r="R7914"/>
  <c r="S7914"/>
  <c r="T7914"/>
  <c r="U7914"/>
  <c r="V7914"/>
  <c r="Q7915"/>
  <c r="R7915"/>
  <c r="S7915"/>
  <c r="T7915"/>
  <c r="U7915"/>
  <c r="V7915"/>
  <c r="Q7916"/>
  <c r="R7916"/>
  <c r="S7916"/>
  <c r="T7916"/>
  <c r="U7916"/>
  <c r="V7916"/>
  <c r="Q7917"/>
  <c r="R7917"/>
  <c r="S7917"/>
  <c r="T7917"/>
  <c r="U7917"/>
  <c r="V7917"/>
  <c r="Q7918"/>
  <c r="R7918"/>
  <c r="S7918"/>
  <c r="T7918"/>
  <c r="U7918"/>
  <c r="V7918"/>
  <c r="Q7919"/>
  <c r="R7919"/>
  <c r="S7919"/>
  <c r="T7919"/>
  <c r="U7919"/>
  <c r="V7919"/>
  <c r="Q7920"/>
  <c r="R7920"/>
  <c r="S7920"/>
  <c r="T7920"/>
  <c r="U7920"/>
  <c r="V7920"/>
  <c r="Q7921"/>
  <c r="R7921"/>
  <c r="S7921"/>
  <c r="T7921"/>
  <c r="U7921"/>
  <c r="V7921"/>
  <c r="Q7922"/>
  <c r="R7922"/>
  <c r="S7922"/>
  <c r="T7922"/>
  <c r="U7922"/>
  <c r="V7922"/>
  <c r="Q7923"/>
  <c r="R7923"/>
  <c r="S7923"/>
  <c r="T7923"/>
  <c r="U7923"/>
  <c r="V7923"/>
  <c r="Q7924"/>
  <c r="R7924"/>
  <c r="S7924"/>
  <c r="T7924"/>
  <c r="U7924"/>
  <c r="V7924"/>
  <c r="Q7925"/>
  <c r="R7925"/>
  <c r="S7925"/>
  <c r="T7925"/>
  <c r="U7925"/>
  <c r="V7925"/>
  <c r="Q7926"/>
  <c r="R7926"/>
  <c r="S7926"/>
  <c r="T7926"/>
  <c r="U7926"/>
  <c r="V7926"/>
  <c r="Q7927"/>
  <c r="R7927"/>
  <c r="S7927"/>
  <c r="T7927"/>
  <c r="U7927"/>
  <c r="V7927"/>
  <c r="Q7928"/>
  <c r="R7928"/>
  <c r="S7928"/>
  <c r="T7928"/>
  <c r="U7928"/>
  <c r="V7928"/>
  <c r="Q7929"/>
  <c r="R7929"/>
  <c r="S7929"/>
  <c r="T7929"/>
  <c r="U7929"/>
  <c r="V7929"/>
  <c r="Q7930"/>
  <c r="R7930"/>
  <c r="S7930"/>
  <c r="T7930"/>
  <c r="U7930"/>
  <c r="V7930"/>
  <c r="Q7931"/>
  <c r="R7931"/>
  <c r="S7931"/>
  <c r="T7931"/>
  <c r="U7931"/>
  <c r="V7931"/>
  <c r="Q7932"/>
  <c r="R7932"/>
  <c r="S7932"/>
  <c r="T7932"/>
  <c r="U7932"/>
  <c r="V7932"/>
  <c r="Q7933"/>
  <c r="R7933"/>
  <c r="S7933"/>
  <c r="T7933"/>
  <c r="U7933"/>
  <c r="V7933"/>
  <c r="Q7934"/>
  <c r="R7934"/>
  <c r="S7934"/>
  <c r="T7934"/>
  <c r="U7934"/>
  <c r="V7934"/>
  <c r="Q7935"/>
  <c r="R7935"/>
  <c r="S7935"/>
  <c r="T7935"/>
  <c r="U7935"/>
  <c r="V7935"/>
  <c r="Q7936"/>
  <c r="R7936"/>
  <c r="S7936"/>
  <c r="T7936"/>
  <c r="U7936"/>
  <c r="V7936"/>
  <c r="Q7937"/>
  <c r="R7937"/>
  <c r="S7937"/>
  <c r="T7937"/>
  <c r="U7937"/>
  <c r="V7937"/>
  <c r="Q7938"/>
  <c r="R7938"/>
  <c r="S7938"/>
  <c r="T7938"/>
  <c r="U7938"/>
  <c r="V7938"/>
  <c r="Q7939"/>
  <c r="R7939"/>
  <c r="S7939"/>
  <c r="T7939"/>
  <c r="U7939"/>
  <c r="V7939"/>
  <c r="Q7940"/>
  <c r="R7940"/>
  <c r="S7940"/>
  <c r="T7940"/>
  <c r="U7940"/>
  <c r="V7940"/>
  <c r="Q7941"/>
  <c r="R7941"/>
  <c r="S7941"/>
  <c r="T7941"/>
  <c r="U7941"/>
  <c r="V7941"/>
  <c r="Q7942"/>
  <c r="R7942"/>
  <c r="S7942"/>
  <c r="T7942"/>
  <c r="U7942"/>
  <c r="V7942"/>
  <c r="Q7943"/>
  <c r="R7943"/>
  <c r="S7943"/>
  <c r="T7943"/>
  <c r="U7943"/>
  <c r="V7943"/>
  <c r="Q7944"/>
  <c r="R7944"/>
  <c r="S7944"/>
  <c r="T7944"/>
  <c r="U7944"/>
  <c r="V7944"/>
  <c r="Q7945"/>
  <c r="R7945"/>
  <c r="S7945"/>
  <c r="T7945"/>
  <c r="U7945"/>
  <c r="V7945"/>
  <c r="Q7946"/>
  <c r="R7946"/>
  <c r="S7946"/>
  <c r="T7946"/>
  <c r="U7946"/>
  <c r="V7946"/>
  <c r="Q7947"/>
  <c r="R7947"/>
  <c r="S7947"/>
  <c r="T7947"/>
  <c r="U7947"/>
  <c r="V7947"/>
  <c r="Q7948"/>
  <c r="R7948"/>
  <c r="S7948"/>
  <c r="T7948"/>
  <c r="U7948"/>
  <c r="V7948"/>
  <c r="Q7949"/>
  <c r="R7949"/>
  <c r="S7949"/>
  <c r="T7949"/>
  <c r="U7949"/>
  <c r="V7949"/>
  <c r="Q7950"/>
  <c r="R7950"/>
  <c r="S7950"/>
  <c r="T7950"/>
  <c r="U7950"/>
  <c r="V7950"/>
  <c r="Q7951"/>
  <c r="R7951"/>
  <c r="S7951"/>
  <c r="T7951"/>
  <c r="U7951"/>
  <c r="V7951"/>
  <c r="Q7952"/>
  <c r="R7952"/>
  <c r="S7952"/>
  <c r="T7952"/>
  <c r="U7952"/>
  <c r="V7952"/>
  <c r="Q7953"/>
  <c r="R7953"/>
  <c r="S7953"/>
  <c r="T7953"/>
  <c r="U7953"/>
  <c r="V7953"/>
  <c r="Q7954"/>
  <c r="R7954"/>
  <c r="S7954"/>
  <c r="T7954"/>
  <c r="U7954"/>
  <c r="V7954"/>
  <c r="Q7955"/>
  <c r="R7955"/>
  <c r="S7955"/>
  <c r="T7955"/>
  <c r="U7955"/>
  <c r="V7955"/>
  <c r="Q7956"/>
  <c r="R7956"/>
  <c r="S7956"/>
  <c r="T7956"/>
  <c r="U7956"/>
  <c r="V7956"/>
  <c r="Q7957"/>
  <c r="R7957"/>
  <c r="S7957"/>
  <c r="T7957"/>
  <c r="U7957"/>
  <c r="V7957"/>
  <c r="Q7958"/>
  <c r="R7958"/>
  <c r="S7958"/>
  <c r="T7958"/>
  <c r="U7958"/>
  <c r="V7958"/>
  <c r="Q7959"/>
  <c r="R7959"/>
  <c r="S7959"/>
  <c r="T7959"/>
  <c r="U7959"/>
  <c r="V7959"/>
  <c r="Q7960"/>
  <c r="R7960"/>
  <c r="S7960"/>
  <c r="T7960"/>
  <c r="U7960"/>
  <c r="V7960"/>
  <c r="Q7961"/>
  <c r="R7961"/>
  <c r="S7961"/>
  <c r="T7961"/>
  <c r="U7961"/>
  <c r="V7961"/>
  <c r="Q7962"/>
  <c r="R7962"/>
  <c r="S7962"/>
  <c r="T7962"/>
  <c r="U7962"/>
  <c r="V7962"/>
  <c r="Q7963"/>
  <c r="R7963"/>
  <c r="S7963"/>
  <c r="T7963"/>
  <c r="U7963"/>
  <c r="V7963"/>
  <c r="Q7964"/>
  <c r="R7964"/>
  <c r="S7964"/>
  <c r="T7964"/>
  <c r="U7964"/>
  <c r="V7964"/>
  <c r="Q7965"/>
  <c r="R7965"/>
  <c r="S7965"/>
  <c r="T7965"/>
  <c r="U7965"/>
  <c r="V7965"/>
  <c r="Q7966"/>
  <c r="R7966"/>
  <c r="S7966"/>
  <c r="T7966"/>
  <c r="U7966"/>
  <c r="V7966"/>
  <c r="Q7967"/>
  <c r="R7967"/>
  <c r="S7967"/>
  <c r="T7967"/>
  <c r="U7967"/>
  <c r="V7967"/>
  <c r="Q7968"/>
  <c r="R7968"/>
  <c r="S7968"/>
  <c r="T7968"/>
  <c r="U7968"/>
  <c r="V7968"/>
  <c r="Q7969"/>
  <c r="R7969"/>
  <c r="S7969"/>
  <c r="T7969"/>
  <c r="U7969"/>
  <c r="V7969"/>
  <c r="Q7970"/>
  <c r="R7970"/>
  <c r="S7970"/>
  <c r="T7970"/>
  <c r="U7970"/>
  <c r="V7970"/>
  <c r="Q7971"/>
  <c r="R7971"/>
  <c r="S7971"/>
  <c r="T7971"/>
  <c r="U7971"/>
  <c r="V7971"/>
  <c r="Q7972"/>
  <c r="R7972"/>
  <c r="S7972"/>
  <c r="T7972"/>
  <c r="U7972"/>
  <c r="V7972"/>
  <c r="Q7973"/>
  <c r="R7973"/>
  <c r="S7973"/>
  <c r="T7973"/>
  <c r="U7973"/>
  <c r="V7973"/>
  <c r="Q7974"/>
  <c r="R7974"/>
  <c r="S7974"/>
  <c r="T7974"/>
  <c r="U7974"/>
  <c r="V7974"/>
  <c r="Q7975"/>
  <c r="R7975"/>
  <c r="S7975"/>
  <c r="T7975"/>
  <c r="U7975"/>
  <c r="V7975"/>
  <c r="Q7976"/>
  <c r="R7976"/>
  <c r="S7976"/>
  <c r="T7976"/>
  <c r="U7976"/>
  <c r="V7976"/>
  <c r="Q7977"/>
  <c r="R7977"/>
  <c r="S7977"/>
  <c r="T7977"/>
  <c r="U7977"/>
  <c r="V7977"/>
  <c r="Q7978"/>
  <c r="R7978"/>
  <c r="S7978"/>
  <c r="T7978"/>
  <c r="U7978"/>
  <c r="V7978"/>
  <c r="Q7979"/>
  <c r="R7979"/>
  <c r="S7979"/>
  <c r="T7979"/>
  <c r="U7979"/>
  <c r="V7979"/>
  <c r="Q7980"/>
  <c r="R7980"/>
  <c r="S7980"/>
  <c r="T7980"/>
  <c r="U7980"/>
  <c r="V7980"/>
  <c r="Q7981"/>
  <c r="R7981"/>
  <c r="S7981"/>
  <c r="T7981"/>
  <c r="U7981"/>
  <c r="V7981"/>
  <c r="Q7982"/>
  <c r="R7982"/>
  <c r="S7982"/>
  <c r="T7982"/>
  <c r="U7982"/>
  <c r="V7982"/>
  <c r="Q7983"/>
  <c r="R7983"/>
  <c r="S7983"/>
  <c r="T7983"/>
  <c r="U7983"/>
  <c r="V7983"/>
  <c r="Q7984"/>
  <c r="R7984"/>
  <c r="S7984"/>
  <c r="T7984"/>
  <c r="U7984"/>
  <c r="V7984"/>
  <c r="Q7985"/>
  <c r="R7985"/>
  <c r="S7985"/>
  <c r="T7985"/>
  <c r="U7985"/>
  <c r="V7985"/>
  <c r="Q7986"/>
  <c r="R7986"/>
  <c r="S7986"/>
  <c r="T7986"/>
  <c r="U7986"/>
  <c r="V7986"/>
  <c r="Q7987"/>
  <c r="R7987"/>
  <c r="S7987"/>
  <c r="T7987"/>
  <c r="U7987"/>
  <c r="V7987"/>
  <c r="Q7988"/>
  <c r="R7988"/>
  <c r="S7988"/>
  <c r="T7988"/>
  <c r="U7988"/>
  <c r="V7988"/>
  <c r="Q7989"/>
  <c r="R7989"/>
  <c r="S7989"/>
  <c r="T7989"/>
  <c r="U7989"/>
  <c r="V7989"/>
  <c r="Q7990"/>
  <c r="R7990"/>
  <c r="S7990"/>
  <c r="T7990"/>
  <c r="U7990"/>
  <c r="V7990"/>
  <c r="Q7991"/>
  <c r="R7991"/>
  <c r="S7991"/>
  <c r="T7991"/>
  <c r="U7991"/>
  <c r="V7991"/>
  <c r="Q7992"/>
  <c r="R7992"/>
  <c r="S7992"/>
  <c r="T7992"/>
  <c r="U7992"/>
  <c r="V7992"/>
  <c r="Q7993"/>
  <c r="R7993"/>
  <c r="S7993"/>
  <c r="T7993"/>
  <c r="U7993"/>
  <c r="V7993"/>
  <c r="Q7994"/>
  <c r="R7994"/>
  <c r="S7994"/>
  <c r="T7994"/>
  <c r="U7994"/>
  <c r="V7994"/>
  <c r="Q7995"/>
  <c r="R7995"/>
  <c r="S7995"/>
  <c r="T7995"/>
  <c r="U7995"/>
  <c r="V7995"/>
  <c r="Q7996"/>
  <c r="R7996"/>
  <c r="S7996"/>
  <c r="T7996"/>
  <c r="U7996"/>
  <c r="V7996"/>
  <c r="Q7997"/>
  <c r="R7997"/>
  <c r="S7997"/>
  <c r="T7997"/>
  <c r="U7997"/>
  <c r="V7997"/>
  <c r="Q7998"/>
  <c r="R7998"/>
  <c r="S7998"/>
  <c r="T7998"/>
  <c r="U7998"/>
  <c r="V7998"/>
  <c r="Q7999"/>
  <c r="R7999"/>
  <c r="S7999"/>
  <c r="T7999"/>
  <c r="U7999"/>
  <c r="V7999"/>
  <c r="Q8000"/>
  <c r="R8000"/>
  <c r="S8000"/>
  <c r="T8000"/>
  <c r="U8000"/>
  <c r="V8000"/>
  <c r="Q8001"/>
  <c r="R8001"/>
  <c r="S8001"/>
  <c r="T8001"/>
  <c r="U8001"/>
  <c r="V8001"/>
  <c r="Q8002"/>
  <c r="R8002"/>
  <c r="S8002"/>
  <c r="T8002"/>
  <c r="U8002"/>
  <c r="V8002"/>
  <c r="Q8003"/>
  <c r="R8003"/>
  <c r="S8003"/>
  <c r="T8003"/>
  <c r="U8003"/>
  <c r="V8003"/>
  <c r="Q8004"/>
  <c r="R8004"/>
  <c r="S8004"/>
  <c r="T8004"/>
  <c r="U8004"/>
  <c r="V8004"/>
  <c r="Q8005"/>
  <c r="R8005"/>
  <c r="S8005"/>
  <c r="T8005"/>
  <c r="U8005"/>
  <c r="V8005"/>
  <c r="Q8006"/>
  <c r="R8006"/>
  <c r="S8006"/>
  <c r="T8006"/>
  <c r="U8006"/>
  <c r="V8006"/>
  <c r="Q8007"/>
  <c r="R8007"/>
  <c r="S8007"/>
  <c r="T8007"/>
  <c r="U8007"/>
  <c r="V8007"/>
  <c r="Q8008"/>
  <c r="R8008"/>
  <c r="S8008"/>
  <c r="T8008"/>
  <c r="U8008"/>
  <c r="V8008"/>
  <c r="Q8009"/>
  <c r="R8009"/>
  <c r="S8009"/>
  <c r="T8009"/>
  <c r="U8009"/>
  <c r="V8009"/>
  <c r="Q8010"/>
  <c r="R8010"/>
  <c r="S8010"/>
  <c r="T8010"/>
  <c r="U8010"/>
  <c r="V8010"/>
  <c r="Q8011"/>
  <c r="R8011"/>
  <c r="S8011"/>
  <c r="T8011"/>
  <c r="U8011"/>
  <c r="V8011"/>
  <c r="Q8012"/>
  <c r="R8012"/>
  <c r="S8012"/>
  <c r="T8012"/>
  <c r="U8012"/>
  <c r="V8012"/>
  <c r="Q8013"/>
  <c r="R8013"/>
  <c r="S8013"/>
  <c r="T8013"/>
  <c r="U8013"/>
  <c r="V8013"/>
  <c r="Q8014"/>
  <c r="R8014"/>
  <c r="S8014"/>
  <c r="T8014"/>
  <c r="U8014"/>
  <c r="V8014"/>
  <c r="Q8015"/>
  <c r="R8015"/>
  <c r="S8015"/>
  <c r="T8015"/>
  <c r="U8015"/>
  <c r="V8015"/>
  <c r="Q8016"/>
  <c r="R8016"/>
  <c r="S8016"/>
  <c r="T8016"/>
  <c r="U8016"/>
  <c r="V8016"/>
  <c r="Q8017"/>
  <c r="R8017"/>
  <c r="S8017"/>
  <c r="T8017"/>
  <c r="U8017"/>
  <c r="V8017"/>
  <c r="Q8018"/>
  <c r="R8018"/>
  <c r="S8018"/>
  <c r="T8018"/>
  <c r="U8018"/>
  <c r="V8018"/>
  <c r="Q8019"/>
  <c r="R8019"/>
  <c r="S8019"/>
  <c r="T8019"/>
  <c r="U8019"/>
  <c r="V8019"/>
  <c r="Q8020"/>
  <c r="R8020"/>
  <c r="S8020"/>
  <c r="T8020"/>
  <c r="U8020"/>
  <c r="V8020"/>
  <c r="Q8021"/>
  <c r="R8021"/>
  <c r="S8021"/>
  <c r="T8021"/>
  <c r="U8021"/>
  <c r="V8021"/>
  <c r="Q8022"/>
  <c r="R8022"/>
  <c r="S8022"/>
  <c r="T8022"/>
  <c r="U8022"/>
  <c r="V8022"/>
  <c r="Q8023"/>
  <c r="R8023"/>
  <c r="S8023"/>
  <c r="T8023"/>
  <c r="U8023"/>
  <c r="V8023"/>
  <c r="Q8024"/>
  <c r="R8024"/>
  <c r="S8024"/>
  <c r="T8024"/>
  <c r="U8024"/>
  <c r="V8024"/>
  <c r="Q8025"/>
  <c r="R8025"/>
  <c r="S8025"/>
  <c r="T8025"/>
  <c r="U8025"/>
  <c r="V8025"/>
  <c r="Q8026"/>
  <c r="R8026"/>
  <c r="S8026"/>
  <c r="T8026"/>
  <c r="U8026"/>
  <c r="V8026"/>
  <c r="Q8027"/>
  <c r="R8027"/>
  <c r="S8027"/>
  <c r="T8027"/>
  <c r="U8027"/>
  <c r="V8027"/>
  <c r="Q8028"/>
  <c r="R8028"/>
  <c r="S8028"/>
  <c r="T8028"/>
  <c r="U8028"/>
  <c r="V8028"/>
  <c r="Q8029"/>
  <c r="R8029"/>
  <c r="S8029"/>
  <c r="T8029"/>
  <c r="U8029"/>
  <c r="V8029"/>
  <c r="Q8030"/>
  <c r="R8030"/>
  <c r="S8030"/>
  <c r="T8030"/>
  <c r="U8030"/>
  <c r="V8030"/>
  <c r="Q8031"/>
  <c r="R8031"/>
  <c r="S8031"/>
  <c r="T8031"/>
  <c r="U8031"/>
  <c r="V8031"/>
  <c r="Q8032"/>
  <c r="R8032"/>
  <c r="S8032"/>
  <c r="T8032"/>
  <c r="U8032"/>
  <c r="V8032"/>
  <c r="Q8033"/>
  <c r="R8033"/>
  <c r="S8033"/>
  <c r="T8033"/>
  <c r="U8033"/>
  <c r="V8033"/>
  <c r="Q8034"/>
  <c r="R8034"/>
  <c r="S8034"/>
  <c r="T8034"/>
  <c r="U8034"/>
  <c r="V8034"/>
  <c r="Q8035"/>
  <c r="R8035"/>
  <c r="S8035"/>
  <c r="T8035"/>
  <c r="U8035"/>
  <c r="V8035"/>
  <c r="Q8036"/>
  <c r="R8036"/>
  <c r="S8036"/>
  <c r="T8036"/>
  <c r="U8036"/>
  <c r="V8036"/>
  <c r="Q8037"/>
  <c r="R8037"/>
  <c r="S8037"/>
  <c r="T8037"/>
  <c r="U8037"/>
  <c r="V8037"/>
  <c r="Q8038"/>
  <c r="R8038"/>
  <c r="S8038"/>
  <c r="T8038"/>
  <c r="U8038"/>
  <c r="V8038"/>
  <c r="Q8039"/>
  <c r="R8039"/>
  <c r="S8039"/>
  <c r="T8039"/>
  <c r="U8039"/>
  <c r="V8039"/>
  <c r="Q8040"/>
  <c r="R8040"/>
  <c r="S8040"/>
  <c r="T8040"/>
  <c r="U8040"/>
  <c r="V8040"/>
  <c r="Q8041"/>
  <c r="R8041"/>
  <c r="S8041"/>
  <c r="T8041"/>
  <c r="U8041"/>
  <c r="V8041"/>
  <c r="Q8042"/>
  <c r="R8042"/>
  <c r="S8042"/>
  <c r="T8042"/>
  <c r="U8042"/>
  <c r="V8042"/>
  <c r="Q8043"/>
  <c r="R8043"/>
  <c r="S8043"/>
  <c r="T8043"/>
  <c r="U8043"/>
  <c r="V8043"/>
  <c r="Q8044"/>
  <c r="R8044"/>
  <c r="S8044"/>
  <c r="T8044"/>
  <c r="U8044"/>
  <c r="V8044"/>
  <c r="Q8045"/>
  <c r="R8045"/>
  <c r="S8045"/>
  <c r="T8045"/>
  <c r="U8045"/>
  <c r="V8045"/>
  <c r="Q8046"/>
  <c r="R8046"/>
  <c r="S8046"/>
  <c r="T8046"/>
  <c r="U8046"/>
  <c r="V8046"/>
  <c r="Q8047"/>
  <c r="R8047"/>
  <c r="S8047"/>
  <c r="T8047"/>
  <c r="U8047"/>
  <c r="V8047"/>
  <c r="Q8048"/>
  <c r="R8048"/>
  <c r="S8048"/>
  <c r="T8048"/>
  <c r="U8048"/>
  <c r="V8048"/>
  <c r="Q8049"/>
  <c r="R8049"/>
  <c r="S8049"/>
  <c r="T8049"/>
  <c r="U8049"/>
  <c r="V8049"/>
  <c r="Q8050"/>
  <c r="R8050"/>
  <c r="S8050"/>
  <c r="T8050"/>
  <c r="U8050"/>
  <c r="V8050"/>
  <c r="Q8051"/>
  <c r="R8051"/>
  <c r="S8051"/>
  <c r="T8051"/>
  <c r="U8051"/>
  <c r="V8051"/>
  <c r="Q8052"/>
  <c r="R8052"/>
  <c r="S8052"/>
  <c r="T8052"/>
  <c r="U8052"/>
  <c r="V8052"/>
  <c r="Q8053"/>
  <c r="R8053"/>
  <c r="S8053"/>
  <c r="T8053"/>
  <c r="U8053"/>
  <c r="V8053"/>
  <c r="Q8054"/>
  <c r="R8054"/>
  <c r="S8054"/>
  <c r="T8054"/>
  <c r="U8054"/>
  <c r="V8054"/>
  <c r="Q8055"/>
  <c r="R8055"/>
  <c r="S8055"/>
  <c r="T8055"/>
  <c r="U8055"/>
  <c r="V8055"/>
  <c r="Q8056"/>
  <c r="R8056"/>
  <c r="S8056"/>
  <c r="T8056"/>
  <c r="U8056"/>
  <c r="V8056"/>
  <c r="Q8057"/>
  <c r="R8057"/>
  <c r="S8057"/>
  <c r="T8057"/>
  <c r="U8057"/>
  <c r="V8057"/>
  <c r="Q8058"/>
  <c r="R8058"/>
  <c r="S8058"/>
  <c r="T8058"/>
  <c r="U8058"/>
  <c r="V8058"/>
  <c r="Q8059"/>
  <c r="R8059"/>
  <c r="S8059"/>
  <c r="T8059"/>
  <c r="U8059"/>
  <c r="V8059"/>
  <c r="Q8060"/>
  <c r="R8060"/>
  <c r="S8060"/>
  <c r="T8060"/>
  <c r="U8060"/>
  <c r="V8060"/>
  <c r="Q8061"/>
  <c r="R8061"/>
  <c r="S8061"/>
  <c r="T8061"/>
  <c r="U8061"/>
  <c r="V8061"/>
  <c r="Q8062"/>
  <c r="R8062"/>
  <c r="S8062"/>
  <c r="T8062"/>
  <c r="U8062"/>
  <c r="V8062"/>
  <c r="Q8063"/>
  <c r="R8063"/>
  <c r="S8063"/>
  <c r="T8063"/>
  <c r="U8063"/>
  <c r="V8063"/>
  <c r="Q8064"/>
  <c r="R8064"/>
  <c r="S8064"/>
  <c r="T8064"/>
  <c r="U8064"/>
  <c r="V8064"/>
  <c r="Q8065"/>
  <c r="R8065"/>
  <c r="S8065"/>
  <c r="T8065"/>
  <c r="U8065"/>
  <c r="V8065"/>
  <c r="Q8066"/>
  <c r="R8066"/>
  <c r="S8066"/>
  <c r="T8066"/>
  <c r="U8066"/>
  <c r="V8066"/>
  <c r="Q8067"/>
  <c r="R8067"/>
  <c r="S8067"/>
  <c r="T8067"/>
  <c r="U8067"/>
  <c r="V8067"/>
  <c r="Q8068"/>
  <c r="R8068"/>
  <c r="S8068"/>
  <c r="T8068"/>
  <c r="U8068"/>
  <c r="V8068"/>
  <c r="Q8069"/>
  <c r="R8069"/>
  <c r="S8069"/>
  <c r="T8069"/>
  <c r="U8069"/>
  <c r="V8069"/>
  <c r="Q8070"/>
  <c r="R8070"/>
  <c r="S8070"/>
  <c r="T8070"/>
  <c r="U8070"/>
  <c r="V8070"/>
  <c r="Q8071"/>
  <c r="R8071"/>
  <c r="S8071"/>
  <c r="T8071"/>
  <c r="U8071"/>
  <c r="V8071"/>
  <c r="Q8072"/>
  <c r="R8072"/>
  <c r="S8072"/>
  <c r="T8072"/>
  <c r="U8072"/>
  <c r="V8072"/>
  <c r="Q8073"/>
  <c r="R8073"/>
  <c r="S8073"/>
  <c r="T8073"/>
  <c r="U8073"/>
  <c r="V8073"/>
  <c r="Q8074"/>
  <c r="R8074"/>
  <c r="S8074"/>
  <c r="T8074"/>
  <c r="U8074"/>
  <c r="V8074"/>
  <c r="Q8075"/>
  <c r="R8075"/>
  <c r="S8075"/>
  <c r="T8075"/>
  <c r="U8075"/>
  <c r="V8075"/>
  <c r="Q8076"/>
  <c r="R8076"/>
  <c r="S8076"/>
  <c r="T8076"/>
  <c r="U8076"/>
  <c r="V8076"/>
  <c r="Q8077"/>
  <c r="R8077"/>
  <c r="S8077"/>
  <c r="T8077"/>
  <c r="U8077"/>
  <c r="V8077"/>
  <c r="Q8078"/>
  <c r="R8078"/>
  <c r="S8078"/>
  <c r="T8078"/>
  <c r="U8078"/>
  <c r="V8078"/>
  <c r="Q8079"/>
  <c r="R8079"/>
  <c r="S8079"/>
  <c r="T8079"/>
  <c r="U8079"/>
  <c r="V8079"/>
  <c r="Q8080"/>
  <c r="R8080"/>
  <c r="S8080"/>
  <c r="T8080"/>
  <c r="U8080"/>
  <c r="V8080"/>
  <c r="Q8081"/>
  <c r="R8081"/>
  <c r="S8081"/>
  <c r="T8081"/>
  <c r="U8081"/>
  <c r="V8081"/>
  <c r="Q8082"/>
  <c r="R8082"/>
  <c r="S8082"/>
  <c r="T8082"/>
  <c r="U8082"/>
  <c r="V8082"/>
  <c r="Q8083"/>
  <c r="R8083"/>
  <c r="S8083"/>
  <c r="T8083"/>
  <c r="U8083"/>
  <c r="V8083"/>
  <c r="Q8084"/>
  <c r="R8084"/>
  <c r="S8084"/>
  <c r="T8084"/>
  <c r="U8084"/>
  <c r="V8084"/>
  <c r="Q8085"/>
  <c r="R8085"/>
  <c r="S8085"/>
  <c r="T8085"/>
  <c r="U8085"/>
  <c r="V8085"/>
  <c r="Q8086"/>
  <c r="R8086"/>
  <c r="S8086"/>
  <c r="T8086"/>
  <c r="U8086"/>
  <c r="V8086"/>
  <c r="Q8087"/>
  <c r="R8087"/>
  <c r="S8087"/>
  <c r="T8087"/>
  <c r="U8087"/>
  <c r="V8087"/>
  <c r="Q8088"/>
  <c r="R8088"/>
  <c r="S8088"/>
  <c r="T8088"/>
  <c r="U8088"/>
  <c r="V8088"/>
  <c r="Q8089"/>
  <c r="R8089"/>
  <c r="S8089"/>
  <c r="T8089"/>
  <c r="U8089"/>
  <c r="V8089"/>
  <c r="Q8090"/>
  <c r="R8090"/>
  <c r="S8090"/>
  <c r="T8090"/>
  <c r="U8090"/>
  <c r="V8090"/>
  <c r="Q8091"/>
  <c r="R8091"/>
  <c r="S8091"/>
  <c r="T8091"/>
  <c r="U8091"/>
  <c r="V8091"/>
  <c r="Q8092"/>
  <c r="R8092"/>
  <c r="S8092"/>
  <c r="T8092"/>
  <c r="U8092"/>
  <c r="V8092"/>
  <c r="Q8093"/>
  <c r="R8093"/>
  <c r="S8093"/>
  <c r="T8093"/>
  <c r="U8093"/>
  <c r="V8093"/>
  <c r="Q8094"/>
  <c r="R8094"/>
  <c r="S8094"/>
  <c r="T8094"/>
  <c r="U8094"/>
  <c r="V8094"/>
  <c r="Q8095"/>
  <c r="R8095"/>
  <c r="S8095"/>
  <c r="T8095"/>
  <c r="U8095"/>
  <c r="V8095"/>
  <c r="Q8096"/>
  <c r="R8096"/>
  <c r="S8096"/>
  <c r="T8096"/>
  <c r="U8096"/>
  <c r="V8096"/>
  <c r="Q8097"/>
  <c r="R8097"/>
  <c r="S8097"/>
  <c r="T8097"/>
  <c r="U8097"/>
  <c r="V8097"/>
  <c r="Q8098"/>
  <c r="R8098"/>
  <c r="S8098"/>
  <c r="T8098"/>
  <c r="U8098"/>
  <c r="V8098"/>
  <c r="Q8099"/>
  <c r="R8099"/>
  <c r="S8099"/>
  <c r="T8099"/>
  <c r="U8099"/>
  <c r="V8099"/>
  <c r="Q8100"/>
  <c r="R8100"/>
  <c r="S8100"/>
  <c r="T8100"/>
  <c r="U8100"/>
  <c r="V8100"/>
  <c r="Q8101"/>
  <c r="R8101"/>
  <c r="S8101"/>
  <c r="T8101"/>
  <c r="U8101"/>
  <c r="V8101"/>
  <c r="Q8102"/>
  <c r="R8102"/>
  <c r="S8102"/>
  <c r="T8102"/>
  <c r="U8102"/>
  <c r="V8102"/>
  <c r="Q8103"/>
  <c r="R8103"/>
  <c r="S8103"/>
  <c r="T8103"/>
  <c r="U8103"/>
  <c r="V8103"/>
  <c r="Q8104"/>
  <c r="R8104"/>
  <c r="S8104"/>
  <c r="T8104"/>
  <c r="U8104"/>
  <c r="V8104"/>
  <c r="Q8105"/>
  <c r="R8105"/>
  <c r="S8105"/>
  <c r="T8105"/>
  <c r="U8105"/>
  <c r="V8105"/>
  <c r="Q8106"/>
  <c r="R8106"/>
  <c r="S8106"/>
  <c r="T8106"/>
  <c r="U8106"/>
  <c r="V8106"/>
  <c r="Q8107"/>
  <c r="R8107"/>
  <c r="S8107"/>
  <c r="T8107"/>
  <c r="U8107"/>
  <c r="V8107"/>
  <c r="Q8108"/>
  <c r="R8108"/>
  <c r="S8108"/>
  <c r="T8108"/>
  <c r="U8108"/>
  <c r="V8108"/>
  <c r="Q8109"/>
  <c r="R8109"/>
  <c r="S8109"/>
  <c r="T8109"/>
  <c r="U8109"/>
  <c r="V8109"/>
  <c r="Q8110"/>
  <c r="R8110"/>
  <c r="S8110"/>
  <c r="T8110"/>
  <c r="U8110"/>
  <c r="V8110"/>
  <c r="Q8111"/>
  <c r="R8111"/>
  <c r="S8111"/>
  <c r="T8111"/>
  <c r="U8111"/>
  <c r="V8111"/>
  <c r="Q8112"/>
  <c r="R8112"/>
  <c r="S8112"/>
  <c r="T8112"/>
  <c r="U8112"/>
  <c r="V8112"/>
  <c r="Q8113"/>
  <c r="R8113"/>
  <c r="S8113"/>
  <c r="T8113"/>
  <c r="U8113"/>
  <c r="V8113"/>
  <c r="Q8114"/>
  <c r="R8114"/>
  <c r="S8114"/>
  <c r="T8114"/>
  <c r="U8114"/>
  <c r="V8114"/>
  <c r="Q8115"/>
  <c r="R8115"/>
  <c r="S8115"/>
  <c r="T8115"/>
  <c r="U8115"/>
  <c r="V8115"/>
  <c r="Q8116"/>
  <c r="R8116"/>
  <c r="S8116"/>
  <c r="T8116"/>
  <c r="U8116"/>
  <c r="V8116"/>
  <c r="Q8117"/>
  <c r="R8117"/>
  <c r="S8117"/>
  <c r="T8117"/>
  <c r="U8117"/>
  <c r="V8117"/>
  <c r="Q8118"/>
  <c r="R8118"/>
  <c r="S8118"/>
  <c r="T8118"/>
  <c r="U8118"/>
  <c r="V8118"/>
  <c r="Q8119"/>
  <c r="R8119"/>
  <c r="S8119"/>
  <c r="T8119"/>
  <c r="U8119"/>
  <c r="V8119"/>
  <c r="Q8120"/>
  <c r="R8120"/>
  <c r="S8120"/>
  <c r="T8120"/>
  <c r="U8120"/>
  <c r="V8120"/>
  <c r="Q8121"/>
  <c r="R8121"/>
  <c r="S8121"/>
  <c r="T8121"/>
  <c r="U8121"/>
  <c r="V8121"/>
  <c r="Q8122"/>
  <c r="R8122"/>
  <c r="S8122"/>
  <c r="T8122"/>
  <c r="U8122"/>
  <c r="V8122"/>
  <c r="Q8123"/>
  <c r="R8123"/>
  <c r="S8123"/>
  <c r="T8123"/>
  <c r="U8123"/>
  <c r="V8123"/>
  <c r="Q8124"/>
  <c r="R8124"/>
  <c r="S8124"/>
  <c r="T8124"/>
  <c r="U8124"/>
  <c r="V8124"/>
  <c r="Q8125"/>
  <c r="R8125"/>
  <c r="S8125"/>
  <c r="T8125"/>
  <c r="U8125"/>
  <c r="V8125"/>
  <c r="Q8126"/>
  <c r="R8126"/>
  <c r="S8126"/>
  <c r="T8126"/>
  <c r="U8126"/>
  <c r="V8126"/>
  <c r="Q8127"/>
  <c r="R8127"/>
  <c r="S8127"/>
  <c r="T8127"/>
  <c r="U8127"/>
  <c r="V8127"/>
  <c r="Q8128"/>
  <c r="R8128"/>
  <c r="S8128"/>
  <c r="T8128"/>
  <c r="U8128"/>
  <c r="V8128"/>
  <c r="Q8129"/>
  <c r="R8129"/>
  <c r="S8129"/>
  <c r="T8129"/>
  <c r="U8129"/>
  <c r="V8129"/>
  <c r="Q8130"/>
  <c r="R8130"/>
  <c r="S8130"/>
  <c r="T8130"/>
  <c r="U8130"/>
  <c r="V8130"/>
  <c r="Q8131"/>
  <c r="R8131"/>
  <c r="S8131"/>
  <c r="T8131"/>
  <c r="U8131"/>
  <c r="V8131"/>
  <c r="Q8132"/>
  <c r="R8132"/>
  <c r="S8132"/>
  <c r="T8132"/>
  <c r="U8132"/>
  <c r="V8132"/>
  <c r="Q8133"/>
  <c r="R8133"/>
  <c r="S8133"/>
  <c r="T8133"/>
  <c r="U8133"/>
  <c r="V8133"/>
  <c r="Q8134"/>
  <c r="R8134"/>
  <c r="S8134"/>
  <c r="T8134"/>
  <c r="U8134"/>
  <c r="V8134"/>
  <c r="Q8135"/>
  <c r="R8135"/>
  <c r="S8135"/>
  <c r="T8135"/>
  <c r="U8135"/>
  <c r="V8135"/>
  <c r="Q8136"/>
  <c r="R8136"/>
  <c r="S8136"/>
  <c r="T8136"/>
  <c r="U8136"/>
  <c r="V8136"/>
  <c r="Q8137"/>
  <c r="R8137"/>
  <c r="S8137"/>
  <c r="T8137"/>
  <c r="U8137"/>
  <c r="V8137"/>
  <c r="Q8138"/>
  <c r="R8138"/>
  <c r="S8138"/>
  <c r="T8138"/>
  <c r="U8138"/>
  <c r="V8138"/>
  <c r="Q8139"/>
  <c r="R8139"/>
  <c r="S8139"/>
  <c r="T8139"/>
  <c r="U8139"/>
  <c r="V8139"/>
  <c r="Q8140"/>
  <c r="R8140"/>
  <c r="S8140"/>
  <c r="T8140"/>
  <c r="U8140"/>
  <c r="V8140"/>
  <c r="Q8141"/>
  <c r="R8141"/>
  <c r="S8141"/>
  <c r="T8141"/>
  <c r="U8141"/>
  <c r="V8141"/>
  <c r="Q8142"/>
  <c r="R8142"/>
  <c r="S8142"/>
  <c r="T8142"/>
  <c r="U8142"/>
  <c r="V8142"/>
  <c r="Q8143"/>
  <c r="R8143"/>
  <c r="S8143"/>
  <c r="T8143"/>
  <c r="U8143"/>
  <c r="V8143"/>
  <c r="Q8144"/>
  <c r="R8144"/>
  <c r="S8144"/>
  <c r="T8144"/>
  <c r="U8144"/>
  <c r="V8144"/>
  <c r="Q8145"/>
  <c r="R8145"/>
  <c r="S8145"/>
  <c r="T8145"/>
  <c r="U8145"/>
  <c r="V8145"/>
  <c r="Q8146"/>
  <c r="R8146"/>
  <c r="S8146"/>
  <c r="T8146"/>
  <c r="U8146"/>
  <c r="V8146"/>
  <c r="Q8147"/>
  <c r="R8147"/>
  <c r="S8147"/>
  <c r="T8147"/>
  <c r="U8147"/>
  <c r="V8147"/>
  <c r="Q8148"/>
  <c r="R8148"/>
  <c r="S8148"/>
  <c r="T8148"/>
  <c r="U8148"/>
  <c r="V8148"/>
  <c r="Q8149"/>
  <c r="R8149"/>
  <c r="S8149"/>
  <c r="T8149"/>
  <c r="U8149"/>
  <c r="V8149"/>
  <c r="Q8150"/>
  <c r="R8150"/>
  <c r="S8150"/>
  <c r="T8150"/>
  <c r="U8150"/>
  <c r="V8150"/>
  <c r="Q8151"/>
  <c r="R8151"/>
  <c r="S8151"/>
  <c r="T8151"/>
  <c r="U8151"/>
  <c r="V8151"/>
  <c r="Q8152"/>
  <c r="R8152"/>
  <c r="S8152"/>
  <c r="T8152"/>
  <c r="U8152"/>
  <c r="V8152"/>
  <c r="Q8153"/>
  <c r="R8153"/>
  <c r="S8153"/>
  <c r="T8153"/>
  <c r="U8153"/>
  <c r="V8153"/>
  <c r="Q8154"/>
  <c r="R8154"/>
  <c r="S8154"/>
  <c r="T8154"/>
  <c r="U8154"/>
  <c r="V8154"/>
  <c r="Q8155"/>
  <c r="R8155"/>
  <c r="S8155"/>
  <c r="T8155"/>
  <c r="U8155"/>
  <c r="V8155"/>
  <c r="Q8156"/>
  <c r="R8156"/>
  <c r="S8156"/>
  <c r="T8156"/>
  <c r="U8156"/>
  <c r="V8156"/>
  <c r="Q8157"/>
  <c r="R8157"/>
  <c r="S8157"/>
  <c r="T8157"/>
  <c r="U8157"/>
  <c r="V8157"/>
  <c r="Q8158"/>
  <c r="R8158"/>
  <c r="S8158"/>
  <c r="T8158"/>
  <c r="U8158"/>
  <c r="V8158"/>
  <c r="Q8159"/>
  <c r="R8159"/>
  <c r="S8159"/>
  <c r="T8159"/>
  <c r="U8159"/>
  <c r="V8159"/>
  <c r="Q8160"/>
  <c r="R8160"/>
  <c r="S8160"/>
  <c r="T8160"/>
  <c r="U8160"/>
  <c r="V8160"/>
  <c r="Q8161"/>
  <c r="R8161"/>
  <c r="S8161"/>
  <c r="T8161"/>
  <c r="U8161"/>
  <c r="V8161"/>
  <c r="Q8162"/>
  <c r="R8162"/>
  <c r="S8162"/>
  <c r="T8162"/>
  <c r="U8162"/>
  <c r="V8162"/>
  <c r="Q8163"/>
  <c r="R8163"/>
  <c r="S8163"/>
  <c r="T8163"/>
  <c r="U8163"/>
  <c r="V8163"/>
  <c r="Q8164"/>
  <c r="R8164"/>
  <c r="S8164"/>
  <c r="T8164"/>
  <c r="U8164"/>
  <c r="V8164"/>
  <c r="Q8165"/>
  <c r="R8165"/>
  <c r="S8165"/>
  <c r="T8165"/>
  <c r="U8165"/>
  <c r="V8165"/>
  <c r="Q8166"/>
  <c r="R8166"/>
  <c r="S8166"/>
  <c r="T8166"/>
  <c r="U8166"/>
  <c r="V8166"/>
  <c r="Q8167"/>
  <c r="R8167"/>
  <c r="S8167"/>
  <c r="T8167"/>
  <c r="U8167"/>
  <c r="V8167"/>
  <c r="Q8168"/>
  <c r="R8168"/>
  <c r="S8168"/>
  <c r="T8168"/>
  <c r="U8168"/>
  <c r="V8168"/>
  <c r="Q8169"/>
  <c r="R8169"/>
  <c r="S8169"/>
  <c r="T8169"/>
  <c r="U8169"/>
  <c r="V8169"/>
  <c r="Q8170"/>
  <c r="R8170"/>
  <c r="S8170"/>
  <c r="T8170"/>
  <c r="U8170"/>
  <c r="V8170"/>
  <c r="Q8171"/>
  <c r="R8171"/>
  <c r="S8171"/>
  <c r="T8171"/>
  <c r="U8171"/>
  <c r="V8171"/>
  <c r="Q8172"/>
  <c r="R8172"/>
  <c r="S8172"/>
  <c r="T8172"/>
  <c r="U8172"/>
  <c r="V8172"/>
  <c r="Q8173"/>
  <c r="R8173"/>
  <c r="S8173"/>
  <c r="T8173"/>
  <c r="U8173"/>
  <c r="V8173"/>
  <c r="Q8174"/>
  <c r="R8174"/>
  <c r="S8174"/>
  <c r="T8174"/>
  <c r="U8174"/>
  <c r="V8174"/>
  <c r="Q8175"/>
  <c r="R8175"/>
  <c r="S8175"/>
  <c r="T8175"/>
  <c r="U8175"/>
  <c r="V8175"/>
  <c r="Q8176"/>
  <c r="R8176"/>
  <c r="S8176"/>
  <c r="T8176"/>
  <c r="U8176"/>
  <c r="V8176"/>
  <c r="Q8177"/>
  <c r="R8177"/>
  <c r="S8177"/>
  <c r="T8177"/>
  <c r="U8177"/>
  <c r="V8177"/>
  <c r="Q8178"/>
  <c r="R8178"/>
  <c r="S8178"/>
  <c r="T8178"/>
  <c r="U8178"/>
  <c r="V8178"/>
  <c r="Q8179"/>
  <c r="R8179"/>
  <c r="S8179"/>
  <c r="T8179"/>
  <c r="U8179"/>
  <c r="V8179"/>
  <c r="Q8180"/>
  <c r="R8180"/>
  <c r="S8180"/>
  <c r="T8180"/>
  <c r="U8180"/>
  <c r="V8180"/>
  <c r="Q8181"/>
  <c r="R8181"/>
  <c r="S8181"/>
  <c r="T8181"/>
  <c r="U8181"/>
  <c r="V8181"/>
  <c r="Q8182"/>
  <c r="R8182"/>
  <c r="S8182"/>
  <c r="T8182"/>
  <c r="U8182"/>
  <c r="V8182"/>
  <c r="Q8183"/>
  <c r="R8183"/>
  <c r="S8183"/>
  <c r="T8183"/>
  <c r="U8183"/>
  <c r="V8183"/>
  <c r="Q8184"/>
  <c r="R8184"/>
  <c r="S8184"/>
  <c r="T8184"/>
  <c r="U8184"/>
  <c r="V8184"/>
  <c r="Q8185"/>
  <c r="R8185"/>
  <c r="S8185"/>
  <c r="T8185"/>
  <c r="U8185"/>
  <c r="V8185"/>
  <c r="Q8186"/>
  <c r="R8186"/>
  <c r="S8186"/>
  <c r="T8186"/>
  <c r="U8186"/>
  <c r="V8186"/>
  <c r="Q8187"/>
  <c r="R8187"/>
  <c r="S8187"/>
  <c r="T8187"/>
  <c r="U8187"/>
  <c r="V8187"/>
  <c r="Q8188"/>
  <c r="R8188"/>
  <c r="S8188"/>
  <c r="T8188"/>
  <c r="U8188"/>
  <c r="V8188"/>
  <c r="Q8189"/>
  <c r="R8189"/>
  <c r="S8189"/>
  <c r="T8189"/>
  <c r="U8189"/>
  <c r="V8189"/>
  <c r="Q8190"/>
  <c r="R8190"/>
  <c r="S8190"/>
  <c r="T8190"/>
  <c r="U8190"/>
  <c r="V8190"/>
  <c r="Q8191"/>
  <c r="R8191"/>
  <c r="S8191"/>
  <c r="T8191"/>
  <c r="U8191"/>
  <c r="V8191"/>
  <c r="Q8192"/>
  <c r="R8192"/>
  <c r="S8192"/>
  <c r="T8192"/>
  <c r="U8192"/>
  <c r="V8192"/>
  <c r="Q8193"/>
  <c r="R8193"/>
  <c r="S8193"/>
  <c r="T8193"/>
  <c r="U8193"/>
  <c r="V8193"/>
  <c r="Q8194"/>
  <c r="R8194"/>
  <c r="S8194"/>
  <c r="T8194"/>
  <c r="U8194"/>
  <c r="V8194"/>
  <c r="Q8195"/>
  <c r="R8195"/>
  <c r="S8195"/>
  <c r="T8195"/>
  <c r="U8195"/>
  <c r="V8195"/>
  <c r="Q8196"/>
  <c r="R8196"/>
  <c r="S8196"/>
  <c r="T8196"/>
  <c r="U8196"/>
  <c r="V8196"/>
  <c r="Q8197"/>
  <c r="R8197"/>
  <c r="S8197"/>
  <c r="T8197"/>
  <c r="U8197"/>
  <c r="V8197"/>
  <c r="Q8198"/>
  <c r="R8198"/>
  <c r="S8198"/>
  <c r="T8198"/>
  <c r="U8198"/>
  <c r="V8198"/>
  <c r="Q8199"/>
  <c r="R8199"/>
  <c r="S8199"/>
  <c r="T8199"/>
  <c r="U8199"/>
  <c r="V8199"/>
  <c r="Q8200"/>
  <c r="R8200"/>
  <c r="S8200"/>
  <c r="T8200"/>
  <c r="U8200"/>
  <c r="V8200"/>
  <c r="Q8201"/>
  <c r="R8201"/>
  <c r="S8201"/>
  <c r="T8201"/>
  <c r="U8201"/>
  <c r="V8201"/>
  <c r="Q8202"/>
  <c r="R8202"/>
  <c r="S8202"/>
  <c r="T8202"/>
  <c r="U8202"/>
  <c r="V8202"/>
  <c r="Q8203"/>
  <c r="R8203"/>
  <c r="S8203"/>
  <c r="T8203"/>
  <c r="U8203"/>
  <c r="V8203"/>
  <c r="Q8204"/>
  <c r="R8204"/>
  <c r="S8204"/>
  <c r="T8204"/>
  <c r="U8204"/>
  <c r="V8204"/>
  <c r="Q8205"/>
  <c r="R8205"/>
  <c r="S8205"/>
  <c r="T8205"/>
  <c r="U8205"/>
  <c r="V8205"/>
  <c r="Q8206"/>
  <c r="R8206"/>
  <c r="S8206"/>
  <c r="T8206"/>
  <c r="U8206"/>
  <c r="V8206"/>
  <c r="Q8207"/>
  <c r="R8207"/>
  <c r="S8207"/>
  <c r="T8207"/>
  <c r="U8207"/>
  <c r="V8207"/>
  <c r="Q8208"/>
  <c r="R8208"/>
  <c r="S8208"/>
  <c r="T8208"/>
  <c r="U8208"/>
  <c r="V8208"/>
  <c r="Q8209"/>
  <c r="R8209"/>
  <c r="S8209"/>
  <c r="T8209"/>
  <c r="U8209"/>
  <c r="V8209"/>
  <c r="Q8210"/>
  <c r="R8210"/>
  <c r="S8210"/>
  <c r="T8210"/>
  <c r="U8210"/>
  <c r="V8210"/>
  <c r="Q8211"/>
  <c r="R8211"/>
  <c r="S8211"/>
  <c r="T8211"/>
  <c r="U8211"/>
  <c r="V8211"/>
  <c r="Q8212"/>
  <c r="R8212"/>
  <c r="S8212"/>
  <c r="T8212"/>
  <c r="U8212"/>
  <c r="V8212"/>
  <c r="Q8213"/>
  <c r="R8213"/>
  <c r="S8213"/>
  <c r="T8213"/>
  <c r="U8213"/>
  <c r="V8213"/>
  <c r="Q8214"/>
  <c r="R8214"/>
  <c r="S8214"/>
  <c r="T8214"/>
  <c r="U8214"/>
  <c r="V8214"/>
  <c r="Q8215"/>
  <c r="R8215"/>
  <c r="S8215"/>
  <c r="T8215"/>
  <c r="U8215"/>
  <c r="V8215"/>
  <c r="Q8216"/>
  <c r="R8216"/>
  <c r="S8216"/>
  <c r="T8216"/>
  <c r="U8216"/>
  <c r="V8216"/>
  <c r="Q8217"/>
  <c r="R8217"/>
  <c r="S8217"/>
  <c r="T8217"/>
  <c r="U8217"/>
  <c r="V8217"/>
  <c r="Q8218"/>
  <c r="R8218"/>
  <c r="S8218"/>
  <c r="T8218"/>
  <c r="U8218"/>
  <c r="V8218"/>
  <c r="Q8219"/>
  <c r="R8219"/>
  <c r="S8219"/>
  <c r="T8219"/>
  <c r="U8219"/>
  <c r="V8219"/>
  <c r="Q8220"/>
  <c r="R8220"/>
  <c r="S8220"/>
  <c r="T8220"/>
  <c r="U8220"/>
  <c r="V8220"/>
  <c r="Q8221"/>
  <c r="R8221"/>
  <c r="S8221"/>
  <c r="T8221"/>
  <c r="U8221"/>
  <c r="V8221"/>
  <c r="Q8222"/>
  <c r="R8222"/>
  <c r="S8222"/>
  <c r="T8222"/>
  <c r="U8222"/>
  <c r="V8222"/>
  <c r="Q8223"/>
  <c r="R8223"/>
  <c r="S8223"/>
  <c r="T8223"/>
  <c r="U8223"/>
  <c r="V8223"/>
  <c r="Q8224"/>
  <c r="R8224"/>
  <c r="S8224"/>
  <c r="T8224"/>
  <c r="U8224"/>
  <c r="V8224"/>
  <c r="Q8225"/>
  <c r="R8225"/>
  <c r="S8225"/>
  <c r="T8225"/>
  <c r="U8225"/>
  <c r="V8225"/>
  <c r="Q8226"/>
  <c r="R8226"/>
  <c r="S8226"/>
  <c r="T8226"/>
  <c r="U8226"/>
  <c r="V8226"/>
  <c r="Q8227"/>
  <c r="R8227"/>
  <c r="S8227"/>
  <c r="T8227"/>
  <c r="U8227"/>
  <c r="V8227"/>
  <c r="Q8228"/>
  <c r="R8228"/>
  <c r="S8228"/>
  <c r="T8228"/>
  <c r="U8228"/>
  <c r="V8228"/>
  <c r="Q8229"/>
  <c r="R8229"/>
  <c r="S8229"/>
  <c r="T8229"/>
  <c r="U8229"/>
  <c r="V8229"/>
  <c r="Q8230"/>
  <c r="R8230"/>
  <c r="S8230"/>
  <c r="T8230"/>
  <c r="U8230"/>
  <c r="V8230"/>
  <c r="Q8231"/>
  <c r="R8231"/>
  <c r="S8231"/>
  <c r="T8231"/>
  <c r="U8231"/>
  <c r="V8231"/>
  <c r="Q8232"/>
  <c r="R8232"/>
  <c r="S8232"/>
  <c r="T8232"/>
  <c r="U8232"/>
  <c r="V8232"/>
  <c r="Q8233"/>
  <c r="R8233"/>
  <c r="S8233"/>
  <c r="T8233"/>
  <c r="U8233"/>
  <c r="V8233"/>
  <c r="Q8234"/>
  <c r="R8234"/>
  <c r="S8234"/>
  <c r="T8234"/>
  <c r="U8234"/>
  <c r="V8234"/>
  <c r="Q8235"/>
  <c r="R8235"/>
  <c r="S8235"/>
  <c r="T8235"/>
  <c r="U8235"/>
  <c r="V8235"/>
  <c r="Q8236"/>
  <c r="R8236"/>
  <c r="S8236"/>
  <c r="T8236"/>
  <c r="U8236"/>
  <c r="V8236"/>
  <c r="Q8237"/>
  <c r="R8237"/>
  <c r="S8237"/>
  <c r="T8237"/>
  <c r="U8237"/>
  <c r="V8237"/>
  <c r="Q8238"/>
  <c r="R8238"/>
  <c r="S8238"/>
  <c r="T8238"/>
  <c r="U8238"/>
  <c r="V8238"/>
  <c r="Q8239"/>
  <c r="R8239"/>
  <c r="S8239"/>
  <c r="T8239"/>
  <c r="U8239"/>
  <c r="V8239"/>
  <c r="Q8240"/>
  <c r="R8240"/>
  <c r="S8240"/>
  <c r="T8240"/>
  <c r="U8240"/>
  <c r="V8240"/>
  <c r="Q8241"/>
  <c r="R8241"/>
  <c r="S8241"/>
  <c r="T8241"/>
  <c r="U8241"/>
  <c r="V8241"/>
  <c r="Q8242"/>
  <c r="R8242"/>
  <c r="S8242"/>
  <c r="T8242"/>
  <c r="U8242"/>
  <c r="V8242"/>
  <c r="Q8243"/>
  <c r="R8243"/>
  <c r="S8243"/>
  <c r="T8243"/>
  <c r="U8243"/>
  <c r="V8243"/>
  <c r="Q8244"/>
  <c r="R8244"/>
  <c r="S8244"/>
  <c r="T8244"/>
  <c r="U8244"/>
  <c r="V8244"/>
  <c r="Q8245"/>
  <c r="R8245"/>
  <c r="S8245"/>
  <c r="T8245"/>
  <c r="U8245"/>
  <c r="V8245"/>
  <c r="Q8246"/>
  <c r="R8246"/>
  <c r="S8246"/>
  <c r="T8246"/>
  <c r="U8246"/>
  <c r="V8246"/>
  <c r="Q8247"/>
  <c r="R8247"/>
  <c r="S8247"/>
  <c r="T8247"/>
  <c r="U8247"/>
  <c r="V8247"/>
  <c r="Q8248"/>
  <c r="R8248"/>
  <c r="S8248"/>
  <c r="T8248"/>
  <c r="U8248"/>
  <c r="V8248"/>
  <c r="Q8249"/>
  <c r="R8249"/>
  <c r="S8249"/>
  <c r="T8249"/>
  <c r="U8249"/>
  <c r="V8249"/>
  <c r="Q8250"/>
  <c r="R8250"/>
  <c r="S8250"/>
  <c r="T8250"/>
  <c r="U8250"/>
  <c r="V8250"/>
  <c r="Q8251"/>
  <c r="R8251"/>
  <c r="S8251"/>
  <c r="T8251"/>
  <c r="U8251"/>
  <c r="V8251"/>
  <c r="Q8252"/>
  <c r="R8252"/>
  <c r="S8252"/>
  <c r="T8252"/>
  <c r="U8252"/>
  <c r="V8252"/>
  <c r="Q8253"/>
  <c r="R8253"/>
  <c r="S8253"/>
  <c r="T8253"/>
  <c r="U8253"/>
  <c r="V8253"/>
  <c r="Q8254"/>
  <c r="R8254"/>
  <c r="S8254"/>
  <c r="T8254"/>
  <c r="U8254"/>
  <c r="V8254"/>
  <c r="Q8255"/>
  <c r="R8255"/>
  <c r="S8255"/>
  <c r="T8255"/>
  <c r="U8255"/>
  <c r="V8255"/>
  <c r="Q8256"/>
  <c r="R8256"/>
  <c r="S8256"/>
  <c r="T8256"/>
  <c r="U8256"/>
  <c r="V8256"/>
  <c r="Q8257"/>
  <c r="R8257"/>
  <c r="S8257"/>
  <c r="T8257"/>
  <c r="U8257"/>
  <c r="V8257"/>
  <c r="Q8258"/>
  <c r="R8258"/>
  <c r="S8258"/>
  <c r="T8258"/>
  <c r="U8258"/>
  <c r="V8258"/>
  <c r="Q8259"/>
  <c r="R8259"/>
  <c r="S8259"/>
  <c r="T8259"/>
  <c r="U8259"/>
  <c r="V8259"/>
  <c r="Q8260"/>
  <c r="R8260"/>
  <c r="S8260"/>
  <c r="T8260"/>
  <c r="U8260"/>
  <c r="V8260"/>
  <c r="Q8261"/>
  <c r="R8261"/>
  <c r="S8261"/>
  <c r="T8261"/>
  <c r="U8261"/>
  <c r="V8261"/>
  <c r="Q8262"/>
  <c r="R8262"/>
  <c r="S8262"/>
  <c r="T8262"/>
  <c r="U8262"/>
  <c r="V8262"/>
  <c r="Q8263"/>
  <c r="R8263"/>
  <c r="S8263"/>
  <c r="T8263"/>
  <c r="U8263"/>
  <c r="V8263"/>
  <c r="Q8264"/>
  <c r="R8264"/>
  <c r="S8264"/>
  <c r="T8264"/>
  <c r="U8264"/>
  <c r="V8264"/>
  <c r="Q8265"/>
  <c r="R8265"/>
  <c r="S8265"/>
  <c r="T8265"/>
  <c r="U8265"/>
  <c r="V8265"/>
  <c r="Q8266"/>
  <c r="R8266"/>
  <c r="S8266"/>
  <c r="T8266"/>
  <c r="U8266"/>
  <c r="V8266"/>
  <c r="Q8267"/>
  <c r="R8267"/>
  <c r="S8267"/>
  <c r="T8267"/>
  <c r="U8267"/>
  <c r="V8267"/>
  <c r="Q8268"/>
  <c r="R8268"/>
  <c r="S8268"/>
  <c r="T8268"/>
  <c r="U8268"/>
  <c r="V8268"/>
  <c r="Q8269"/>
  <c r="R8269"/>
  <c r="S8269"/>
  <c r="T8269"/>
  <c r="U8269"/>
  <c r="V8269"/>
  <c r="Q8270"/>
  <c r="R8270"/>
  <c r="S8270"/>
  <c r="T8270"/>
  <c r="U8270"/>
  <c r="V8270"/>
  <c r="Q8271"/>
  <c r="R8271"/>
  <c r="S8271"/>
  <c r="T8271"/>
  <c r="U8271"/>
  <c r="V8271"/>
  <c r="Q8272"/>
  <c r="R8272"/>
  <c r="S8272"/>
  <c r="T8272"/>
  <c r="U8272"/>
  <c r="V8272"/>
  <c r="Q8273"/>
  <c r="R8273"/>
  <c r="S8273"/>
  <c r="T8273"/>
  <c r="U8273"/>
  <c r="V8273"/>
  <c r="Q8274"/>
  <c r="R8274"/>
  <c r="S8274"/>
  <c r="T8274"/>
  <c r="U8274"/>
  <c r="V8274"/>
  <c r="Q8275"/>
  <c r="R8275"/>
  <c r="S8275"/>
  <c r="T8275"/>
  <c r="U8275"/>
  <c r="V8275"/>
  <c r="Q8276"/>
  <c r="R8276"/>
  <c r="S8276"/>
  <c r="T8276"/>
  <c r="U8276"/>
  <c r="V8276"/>
  <c r="Q8277"/>
  <c r="R8277"/>
  <c r="S8277"/>
  <c r="T8277"/>
  <c r="U8277"/>
  <c r="V8277"/>
  <c r="Q8278"/>
  <c r="R8278"/>
  <c r="S8278"/>
  <c r="T8278"/>
  <c r="U8278"/>
  <c r="V8278"/>
  <c r="Q8279"/>
  <c r="R8279"/>
  <c r="S8279"/>
  <c r="T8279"/>
  <c r="U8279"/>
  <c r="V8279"/>
  <c r="Q8280"/>
  <c r="R8280"/>
  <c r="S8280"/>
  <c r="T8280"/>
  <c r="U8280"/>
  <c r="V8280"/>
  <c r="Q8281"/>
  <c r="R8281"/>
  <c r="S8281"/>
  <c r="T8281"/>
  <c r="U8281"/>
  <c r="V8281"/>
  <c r="Q8282"/>
  <c r="R8282"/>
  <c r="S8282"/>
  <c r="T8282"/>
  <c r="U8282"/>
  <c r="V8282"/>
  <c r="Q8283"/>
  <c r="R8283"/>
  <c r="S8283"/>
  <c r="T8283"/>
  <c r="U8283"/>
  <c r="V8283"/>
  <c r="Q8284"/>
  <c r="R8284"/>
  <c r="S8284"/>
  <c r="T8284"/>
  <c r="U8284"/>
  <c r="V8284"/>
  <c r="Q8285"/>
  <c r="R8285"/>
  <c r="S8285"/>
  <c r="T8285"/>
  <c r="U8285"/>
  <c r="V8285"/>
  <c r="Q8286"/>
  <c r="R8286"/>
  <c r="S8286"/>
  <c r="T8286"/>
  <c r="U8286"/>
  <c r="V8286"/>
  <c r="Q8287"/>
  <c r="R8287"/>
  <c r="S8287"/>
  <c r="T8287"/>
  <c r="U8287"/>
  <c r="V8287"/>
  <c r="Q8288"/>
  <c r="R8288"/>
  <c r="S8288"/>
  <c r="T8288"/>
  <c r="U8288"/>
  <c r="V8288"/>
  <c r="Q8289"/>
  <c r="R8289"/>
  <c r="S8289"/>
  <c r="T8289"/>
  <c r="U8289"/>
  <c r="V8289"/>
  <c r="Q8290"/>
  <c r="R8290"/>
  <c r="S8290"/>
  <c r="T8290"/>
  <c r="U8290"/>
  <c r="V8290"/>
  <c r="Q8291"/>
  <c r="R8291"/>
  <c r="S8291"/>
  <c r="T8291"/>
  <c r="U8291"/>
  <c r="V8291"/>
  <c r="Q8292"/>
  <c r="R8292"/>
  <c r="S8292"/>
  <c r="T8292"/>
  <c r="U8292"/>
  <c r="V8292"/>
  <c r="Q8293"/>
  <c r="R8293"/>
  <c r="S8293"/>
  <c r="T8293"/>
  <c r="U8293"/>
  <c r="V8293"/>
  <c r="Q8294"/>
  <c r="R8294"/>
  <c r="S8294"/>
  <c r="T8294"/>
  <c r="U8294"/>
  <c r="V8294"/>
  <c r="Q8295"/>
  <c r="R8295"/>
  <c r="S8295"/>
  <c r="T8295"/>
  <c r="U8295"/>
  <c r="V8295"/>
  <c r="Q8296"/>
  <c r="R8296"/>
  <c r="S8296"/>
  <c r="T8296"/>
  <c r="U8296"/>
  <c r="V8296"/>
  <c r="Q8297"/>
  <c r="R8297"/>
  <c r="S8297"/>
  <c r="T8297"/>
  <c r="U8297"/>
  <c r="V8297"/>
  <c r="Q8298"/>
  <c r="R8298"/>
  <c r="S8298"/>
  <c r="T8298"/>
  <c r="U8298"/>
  <c r="V8298"/>
  <c r="Q8299"/>
  <c r="R8299"/>
  <c r="S8299"/>
  <c r="T8299"/>
  <c r="U8299"/>
  <c r="V8299"/>
  <c r="Q8300"/>
  <c r="R8300"/>
  <c r="S8300"/>
  <c r="T8300"/>
  <c r="U8300"/>
  <c r="V8300"/>
  <c r="Q8301"/>
  <c r="R8301"/>
  <c r="S8301"/>
  <c r="T8301"/>
  <c r="U8301"/>
  <c r="V8301"/>
  <c r="Q8302"/>
  <c r="R8302"/>
  <c r="S8302"/>
  <c r="T8302"/>
  <c r="U8302"/>
  <c r="V8302"/>
  <c r="Q8303"/>
  <c r="R8303"/>
  <c r="S8303"/>
  <c r="T8303"/>
  <c r="U8303"/>
  <c r="V8303"/>
  <c r="Q8304"/>
  <c r="R8304"/>
  <c r="S8304"/>
  <c r="T8304"/>
  <c r="U8304"/>
  <c r="V8304"/>
  <c r="Q8305"/>
  <c r="R8305"/>
  <c r="S8305"/>
  <c r="T8305"/>
  <c r="U8305"/>
  <c r="V8305"/>
  <c r="Q8306"/>
  <c r="R8306"/>
  <c r="S8306"/>
  <c r="T8306"/>
  <c r="U8306"/>
  <c r="V8306"/>
  <c r="Q8307"/>
  <c r="R8307"/>
  <c r="S8307"/>
  <c r="T8307"/>
  <c r="U8307"/>
  <c r="V8307"/>
  <c r="Q8308"/>
  <c r="R8308"/>
  <c r="S8308"/>
  <c r="T8308"/>
  <c r="U8308"/>
  <c r="V8308"/>
  <c r="Q8309"/>
  <c r="R8309"/>
  <c r="S8309"/>
  <c r="T8309"/>
  <c r="U8309"/>
  <c r="V8309"/>
  <c r="Q8310"/>
  <c r="R8310"/>
  <c r="S8310"/>
  <c r="T8310"/>
  <c r="U8310"/>
  <c r="V8310"/>
  <c r="Q8311"/>
  <c r="R8311"/>
  <c r="S8311"/>
  <c r="T8311"/>
  <c r="U8311"/>
  <c r="V8311"/>
  <c r="Q8312"/>
  <c r="R8312"/>
  <c r="S8312"/>
  <c r="T8312"/>
  <c r="U8312"/>
  <c r="V8312"/>
  <c r="Q8313"/>
  <c r="R8313"/>
  <c r="S8313"/>
  <c r="T8313"/>
  <c r="U8313"/>
  <c r="V8313"/>
  <c r="Q8314"/>
  <c r="R8314"/>
  <c r="S8314"/>
  <c r="T8314"/>
  <c r="U8314"/>
  <c r="V8314"/>
  <c r="Q8315"/>
  <c r="R8315"/>
  <c r="S8315"/>
  <c r="T8315"/>
  <c r="U8315"/>
  <c r="V8315"/>
  <c r="Q8316"/>
  <c r="R8316"/>
  <c r="S8316"/>
  <c r="T8316"/>
  <c r="U8316"/>
  <c r="V8316"/>
  <c r="Q8317"/>
  <c r="R8317"/>
  <c r="S8317"/>
  <c r="T8317"/>
  <c r="U8317"/>
  <c r="V8317"/>
  <c r="Q8318"/>
  <c r="R8318"/>
  <c r="S8318"/>
  <c r="T8318"/>
  <c r="U8318"/>
  <c r="V8318"/>
  <c r="Q8319"/>
  <c r="R8319"/>
  <c r="S8319"/>
  <c r="T8319"/>
  <c r="U8319"/>
  <c r="V8319"/>
  <c r="Q8320"/>
  <c r="R8320"/>
  <c r="S8320"/>
  <c r="T8320"/>
  <c r="U8320"/>
  <c r="V8320"/>
  <c r="Q8321"/>
  <c r="R8321"/>
  <c r="S8321"/>
  <c r="T8321"/>
  <c r="U8321"/>
  <c r="V8321"/>
  <c r="Q8322"/>
  <c r="R8322"/>
  <c r="S8322"/>
  <c r="T8322"/>
  <c r="U8322"/>
  <c r="V8322"/>
  <c r="Q8323"/>
  <c r="R8323"/>
  <c r="S8323"/>
  <c r="T8323"/>
  <c r="U8323"/>
  <c r="V8323"/>
  <c r="Q8324"/>
  <c r="R8324"/>
  <c r="S8324"/>
  <c r="T8324"/>
  <c r="U8324"/>
  <c r="V8324"/>
  <c r="Q8325"/>
  <c r="R8325"/>
  <c r="S8325"/>
  <c r="T8325"/>
  <c r="U8325"/>
  <c r="V8325"/>
  <c r="Q8326"/>
  <c r="R8326"/>
  <c r="S8326"/>
  <c r="T8326"/>
  <c r="U8326"/>
  <c r="V8326"/>
  <c r="Q8327"/>
  <c r="R8327"/>
  <c r="S8327"/>
  <c r="T8327"/>
  <c r="U8327"/>
  <c r="V8327"/>
  <c r="Q8328"/>
  <c r="R8328"/>
  <c r="S8328"/>
  <c r="T8328"/>
  <c r="U8328"/>
  <c r="V8328"/>
  <c r="Q8329"/>
  <c r="R8329"/>
  <c r="S8329"/>
  <c r="T8329"/>
  <c r="U8329"/>
  <c r="V8329"/>
  <c r="Q8330"/>
  <c r="R8330"/>
  <c r="S8330"/>
  <c r="T8330"/>
  <c r="U8330"/>
  <c r="V8330"/>
  <c r="Q8331"/>
  <c r="R8331"/>
  <c r="S8331"/>
  <c r="T8331"/>
  <c r="U8331"/>
  <c r="V8331"/>
  <c r="Q8332"/>
  <c r="R8332"/>
  <c r="S8332"/>
  <c r="T8332"/>
  <c r="U8332"/>
  <c r="V8332"/>
  <c r="Q8333"/>
  <c r="R8333"/>
  <c r="S8333"/>
  <c r="T8333"/>
  <c r="U8333"/>
  <c r="V8333"/>
  <c r="Q8334"/>
  <c r="R8334"/>
  <c r="S8334"/>
  <c r="T8334"/>
  <c r="U8334"/>
  <c r="V8334"/>
  <c r="Q8335"/>
  <c r="R8335"/>
  <c r="S8335"/>
  <c r="T8335"/>
  <c r="U8335"/>
  <c r="V8335"/>
  <c r="Q8336"/>
  <c r="R8336"/>
  <c r="S8336"/>
  <c r="T8336"/>
  <c r="U8336"/>
  <c r="V8336"/>
  <c r="Q8337"/>
  <c r="R8337"/>
  <c r="S8337"/>
  <c r="T8337"/>
  <c r="U8337"/>
  <c r="V8337"/>
  <c r="Q8338"/>
  <c r="R8338"/>
  <c r="S8338"/>
  <c r="T8338"/>
  <c r="U8338"/>
  <c r="V8338"/>
  <c r="Q8339"/>
  <c r="R8339"/>
  <c r="S8339"/>
  <c r="T8339"/>
  <c r="U8339"/>
  <c r="V8339"/>
  <c r="Q8340"/>
  <c r="R8340"/>
  <c r="S8340"/>
  <c r="T8340"/>
  <c r="U8340"/>
  <c r="V8340"/>
  <c r="Q8341"/>
  <c r="R8341"/>
  <c r="S8341"/>
  <c r="T8341"/>
  <c r="U8341"/>
  <c r="V8341"/>
  <c r="Q8342"/>
  <c r="R8342"/>
  <c r="S8342"/>
  <c r="T8342"/>
  <c r="U8342"/>
  <c r="V8342"/>
  <c r="Q8343"/>
  <c r="R8343"/>
  <c r="S8343"/>
  <c r="T8343"/>
  <c r="U8343"/>
  <c r="V8343"/>
  <c r="Q8344"/>
  <c r="R8344"/>
  <c r="S8344"/>
  <c r="T8344"/>
  <c r="U8344"/>
  <c r="V8344"/>
  <c r="Q8345"/>
  <c r="R8345"/>
  <c r="S8345"/>
  <c r="T8345"/>
  <c r="U8345"/>
  <c r="V8345"/>
  <c r="Q8346"/>
  <c r="R8346"/>
  <c r="S8346"/>
  <c r="T8346"/>
  <c r="U8346"/>
  <c r="V8346"/>
  <c r="Q8347"/>
  <c r="R8347"/>
  <c r="S8347"/>
  <c r="T8347"/>
  <c r="U8347"/>
  <c r="V8347"/>
  <c r="Q8348"/>
  <c r="R8348"/>
  <c r="S8348"/>
  <c r="T8348"/>
  <c r="U8348"/>
  <c r="V8348"/>
  <c r="Q8349"/>
  <c r="R8349"/>
  <c r="S8349"/>
  <c r="T8349"/>
  <c r="U8349"/>
  <c r="V8349"/>
  <c r="Q8350"/>
  <c r="R8350"/>
  <c r="S8350"/>
  <c r="T8350"/>
  <c r="U8350"/>
  <c r="V8350"/>
  <c r="Q8351"/>
  <c r="R8351"/>
  <c r="S8351"/>
  <c r="T8351"/>
  <c r="U8351"/>
  <c r="V8351"/>
  <c r="Q8352"/>
  <c r="R8352"/>
  <c r="S8352"/>
  <c r="T8352"/>
  <c r="U8352"/>
  <c r="V8352"/>
  <c r="Q8353"/>
  <c r="R8353"/>
  <c r="S8353"/>
  <c r="T8353"/>
  <c r="U8353"/>
  <c r="V8353"/>
  <c r="Q8354"/>
  <c r="R8354"/>
  <c r="S8354"/>
  <c r="T8354"/>
  <c r="U8354"/>
  <c r="V8354"/>
  <c r="Q8355"/>
  <c r="R8355"/>
  <c r="S8355"/>
  <c r="T8355"/>
  <c r="U8355"/>
  <c r="V8355"/>
  <c r="Q8356"/>
  <c r="R8356"/>
  <c r="S8356"/>
  <c r="T8356"/>
  <c r="U8356"/>
  <c r="V8356"/>
  <c r="Q8357"/>
  <c r="R8357"/>
  <c r="S8357"/>
  <c r="T8357"/>
  <c r="U8357"/>
  <c r="V8357"/>
  <c r="Q8358"/>
  <c r="R8358"/>
  <c r="S8358"/>
  <c r="T8358"/>
  <c r="U8358"/>
  <c r="V8358"/>
  <c r="Q8359"/>
  <c r="R8359"/>
  <c r="S8359"/>
  <c r="T8359"/>
  <c r="U8359"/>
  <c r="V8359"/>
  <c r="Q8360"/>
  <c r="R8360"/>
  <c r="S8360"/>
  <c r="T8360"/>
  <c r="U8360"/>
  <c r="V8360"/>
  <c r="Q8361"/>
  <c r="R8361"/>
  <c r="S8361"/>
  <c r="T8361"/>
  <c r="U8361"/>
  <c r="V8361"/>
  <c r="Q8362"/>
  <c r="R8362"/>
  <c r="S8362"/>
  <c r="T8362"/>
  <c r="U8362"/>
  <c r="V8362"/>
  <c r="Q8363"/>
  <c r="R8363"/>
  <c r="S8363"/>
  <c r="T8363"/>
  <c r="U8363"/>
  <c r="V8363"/>
  <c r="Q8364"/>
  <c r="R8364"/>
  <c r="S8364"/>
  <c r="T8364"/>
  <c r="U8364"/>
  <c r="V8364"/>
  <c r="Q8365"/>
  <c r="R8365"/>
  <c r="S8365"/>
  <c r="T8365"/>
  <c r="U8365"/>
  <c r="V8365"/>
  <c r="Q8366"/>
  <c r="R8366"/>
  <c r="S8366"/>
  <c r="T8366"/>
  <c r="U8366"/>
  <c r="V8366"/>
  <c r="Q8367"/>
  <c r="R8367"/>
  <c r="S8367"/>
  <c r="T8367"/>
  <c r="U8367"/>
  <c r="V8367"/>
  <c r="Q8368"/>
  <c r="R8368"/>
  <c r="S8368"/>
  <c r="T8368"/>
  <c r="U8368"/>
  <c r="V8368"/>
  <c r="Q8369"/>
  <c r="R8369"/>
  <c r="S8369"/>
  <c r="T8369"/>
  <c r="U8369"/>
  <c r="V8369"/>
  <c r="Q8370"/>
  <c r="R8370"/>
  <c r="S8370"/>
  <c r="T8370"/>
  <c r="U8370"/>
  <c r="V8370"/>
  <c r="Q8371"/>
  <c r="R8371"/>
  <c r="S8371"/>
  <c r="T8371"/>
  <c r="U8371"/>
  <c r="V8371"/>
  <c r="Q8372"/>
  <c r="R8372"/>
  <c r="S8372"/>
  <c r="T8372"/>
  <c r="U8372"/>
  <c r="V8372"/>
  <c r="Q8373"/>
  <c r="R8373"/>
  <c r="S8373"/>
  <c r="T8373"/>
  <c r="U8373"/>
  <c r="V8373"/>
  <c r="Q8374"/>
  <c r="R8374"/>
  <c r="S8374"/>
  <c r="T8374"/>
  <c r="U8374"/>
  <c r="V8374"/>
  <c r="Q8375"/>
  <c r="R8375"/>
  <c r="S8375"/>
  <c r="T8375"/>
  <c r="U8375"/>
  <c r="V8375"/>
  <c r="Q8376"/>
  <c r="R8376"/>
  <c r="S8376"/>
  <c r="T8376"/>
  <c r="U8376"/>
  <c r="V8376"/>
  <c r="Q8377"/>
  <c r="R8377"/>
  <c r="S8377"/>
  <c r="T8377"/>
  <c r="U8377"/>
  <c r="V8377"/>
  <c r="Q8378"/>
  <c r="R8378"/>
  <c r="S8378"/>
  <c r="T8378"/>
  <c r="U8378"/>
  <c r="V8378"/>
  <c r="Q8379"/>
  <c r="R8379"/>
  <c r="S8379"/>
  <c r="T8379"/>
  <c r="U8379"/>
  <c r="V8379"/>
  <c r="Q8380"/>
  <c r="R8380"/>
  <c r="S8380"/>
  <c r="T8380"/>
  <c r="U8380"/>
  <c r="V8380"/>
  <c r="Q8381"/>
  <c r="R8381"/>
  <c r="S8381"/>
  <c r="T8381"/>
  <c r="U8381"/>
  <c r="V8381"/>
  <c r="Q8382"/>
  <c r="R8382"/>
  <c r="S8382"/>
  <c r="T8382"/>
  <c r="U8382"/>
  <c r="V8382"/>
  <c r="Q8383"/>
  <c r="R8383"/>
  <c r="S8383"/>
  <c r="T8383"/>
  <c r="U8383"/>
  <c r="V8383"/>
  <c r="Q8384"/>
  <c r="R8384"/>
  <c r="S8384"/>
  <c r="T8384"/>
  <c r="U8384"/>
  <c r="V8384"/>
  <c r="Q8385"/>
  <c r="R8385"/>
  <c r="S8385"/>
  <c r="T8385"/>
  <c r="U8385"/>
  <c r="V8385"/>
  <c r="Q8386"/>
  <c r="R8386"/>
  <c r="S8386"/>
  <c r="T8386"/>
  <c r="U8386"/>
  <c r="V8386"/>
  <c r="Q8387"/>
  <c r="R8387"/>
  <c r="S8387"/>
  <c r="T8387"/>
  <c r="U8387"/>
  <c r="V8387"/>
  <c r="Q8388"/>
  <c r="R8388"/>
  <c r="S8388"/>
  <c r="T8388"/>
  <c r="U8388"/>
  <c r="V8388"/>
  <c r="Q8389"/>
  <c r="R8389"/>
  <c r="S8389"/>
  <c r="T8389"/>
  <c r="U8389"/>
  <c r="V8389"/>
  <c r="Q8390"/>
  <c r="R8390"/>
  <c r="S8390"/>
  <c r="T8390"/>
  <c r="U8390"/>
  <c r="V8390"/>
  <c r="Q8391"/>
  <c r="R8391"/>
  <c r="S8391"/>
  <c r="T8391"/>
  <c r="U8391"/>
  <c r="V8391"/>
  <c r="Q8392"/>
  <c r="R8392"/>
  <c r="S8392"/>
  <c r="T8392"/>
  <c r="U8392"/>
  <c r="V8392"/>
  <c r="Q8393"/>
  <c r="R8393"/>
  <c r="S8393"/>
  <c r="T8393"/>
  <c r="U8393"/>
  <c r="V8393"/>
  <c r="Q8394"/>
  <c r="R8394"/>
  <c r="S8394"/>
  <c r="T8394"/>
  <c r="U8394"/>
  <c r="V8394"/>
  <c r="Q8395"/>
  <c r="R8395"/>
  <c r="S8395"/>
  <c r="T8395"/>
  <c r="U8395"/>
  <c r="V8395"/>
  <c r="Q8396"/>
  <c r="R8396"/>
  <c r="S8396"/>
  <c r="T8396"/>
  <c r="U8396"/>
  <c r="V8396"/>
  <c r="Q8397"/>
  <c r="R8397"/>
  <c r="S8397"/>
  <c r="T8397"/>
  <c r="U8397"/>
  <c r="V8397"/>
  <c r="Q8398"/>
  <c r="R8398"/>
  <c r="S8398"/>
  <c r="T8398"/>
  <c r="U8398"/>
  <c r="V8398"/>
  <c r="Q8399"/>
  <c r="R8399"/>
  <c r="S8399"/>
  <c r="T8399"/>
  <c r="U8399"/>
  <c r="V8399"/>
  <c r="Q8400"/>
  <c r="R8400"/>
  <c r="S8400"/>
  <c r="T8400"/>
  <c r="U8400"/>
  <c r="V8400"/>
  <c r="Q8401"/>
  <c r="R8401"/>
  <c r="S8401"/>
  <c r="T8401"/>
  <c r="U8401"/>
  <c r="V8401"/>
  <c r="Q8402"/>
  <c r="R8402"/>
  <c r="S8402"/>
  <c r="T8402"/>
  <c r="U8402"/>
  <c r="V8402"/>
  <c r="Q8403"/>
  <c r="R8403"/>
  <c r="S8403"/>
  <c r="T8403"/>
  <c r="U8403"/>
  <c r="V8403"/>
  <c r="Q8404"/>
  <c r="R8404"/>
  <c r="S8404"/>
  <c r="T8404"/>
  <c r="U8404"/>
  <c r="V8404"/>
  <c r="Q8405"/>
  <c r="R8405"/>
  <c r="S8405"/>
  <c r="T8405"/>
  <c r="U8405"/>
  <c r="V8405"/>
  <c r="Q8406"/>
  <c r="R8406"/>
  <c r="S8406"/>
  <c r="T8406"/>
  <c r="U8406"/>
  <c r="V8406"/>
  <c r="Q8407"/>
  <c r="R8407"/>
  <c r="S8407"/>
  <c r="T8407"/>
  <c r="U8407"/>
  <c r="V8407"/>
  <c r="Q8408"/>
  <c r="R8408"/>
  <c r="S8408"/>
  <c r="T8408"/>
  <c r="U8408"/>
  <c r="V8408"/>
  <c r="Q8409"/>
  <c r="R8409"/>
  <c r="S8409"/>
  <c r="T8409"/>
  <c r="U8409"/>
  <c r="V8409"/>
  <c r="Q8410"/>
  <c r="R8410"/>
  <c r="S8410"/>
  <c r="T8410"/>
  <c r="U8410"/>
  <c r="V8410"/>
  <c r="Q8411"/>
  <c r="R8411"/>
  <c r="S8411"/>
  <c r="T8411"/>
  <c r="U8411"/>
  <c r="V8411"/>
  <c r="Q8412"/>
  <c r="R8412"/>
  <c r="S8412"/>
  <c r="T8412"/>
  <c r="U8412"/>
  <c r="V8412"/>
  <c r="Q8413"/>
  <c r="R8413"/>
  <c r="S8413"/>
  <c r="T8413"/>
  <c r="U8413"/>
  <c r="V8413"/>
  <c r="Q8414"/>
  <c r="R8414"/>
  <c r="S8414"/>
  <c r="T8414"/>
  <c r="U8414"/>
  <c r="V8414"/>
  <c r="Q8415"/>
  <c r="R8415"/>
  <c r="S8415"/>
  <c r="T8415"/>
  <c r="U8415"/>
  <c r="V8415"/>
  <c r="Q8416"/>
  <c r="R8416"/>
  <c r="S8416"/>
  <c r="T8416"/>
  <c r="U8416"/>
  <c r="V8416"/>
  <c r="Q8417"/>
  <c r="R8417"/>
  <c r="S8417"/>
  <c r="T8417"/>
  <c r="U8417"/>
  <c r="V8417"/>
  <c r="Q8418"/>
  <c r="R8418"/>
  <c r="S8418"/>
  <c r="T8418"/>
  <c r="U8418"/>
  <c r="V8418"/>
  <c r="Q8419"/>
  <c r="R8419"/>
  <c r="S8419"/>
  <c r="T8419"/>
  <c r="U8419"/>
  <c r="V8419"/>
  <c r="Q8420"/>
  <c r="R8420"/>
  <c r="S8420"/>
  <c r="T8420"/>
  <c r="U8420"/>
  <c r="V8420"/>
  <c r="Q8421"/>
  <c r="R8421"/>
  <c r="S8421"/>
  <c r="T8421"/>
  <c r="U8421"/>
  <c r="V8421"/>
  <c r="Q8422"/>
  <c r="R8422"/>
  <c r="S8422"/>
  <c r="T8422"/>
  <c r="U8422"/>
  <c r="V8422"/>
  <c r="Q8423"/>
  <c r="R8423"/>
  <c r="S8423"/>
  <c r="T8423"/>
  <c r="U8423"/>
  <c r="V8423"/>
  <c r="Q8424"/>
  <c r="R8424"/>
  <c r="S8424"/>
  <c r="T8424"/>
  <c r="U8424"/>
  <c r="V8424"/>
  <c r="Q8425"/>
  <c r="R8425"/>
  <c r="S8425"/>
  <c r="T8425"/>
  <c r="U8425"/>
  <c r="V8425"/>
  <c r="Q8426"/>
  <c r="R8426"/>
  <c r="S8426"/>
  <c r="T8426"/>
  <c r="U8426"/>
  <c r="V8426"/>
  <c r="Q8427"/>
  <c r="R8427"/>
  <c r="S8427"/>
  <c r="T8427"/>
  <c r="U8427"/>
  <c r="V8427"/>
  <c r="Q8428"/>
  <c r="R8428"/>
  <c r="S8428"/>
  <c r="T8428"/>
  <c r="U8428"/>
  <c r="V8428"/>
  <c r="Q8429"/>
  <c r="R8429"/>
  <c r="S8429"/>
  <c r="T8429"/>
  <c r="U8429"/>
  <c r="V8429"/>
  <c r="Q8430"/>
  <c r="R8430"/>
  <c r="S8430"/>
  <c r="T8430"/>
  <c r="U8430"/>
  <c r="V8430"/>
  <c r="Q8431"/>
  <c r="R8431"/>
  <c r="S8431"/>
  <c r="T8431"/>
  <c r="U8431"/>
  <c r="V8431"/>
  <c r="Q8432"/>
  <c r="R8432"/>
  <c r="S8432"/>
  <c r="T8432"/>
  <c r="U8432"/>
  <c r="V8432"/>
  <c r="Q8433"/>
  <c r="R8433"/>
  <c r="S8433"/>
  <c r="T8433"/>
  <c r="U8433"/>
  <c r="V8433"/>
  <c r="Q8434"/>
  <c r="R8434"/>
  <c r="S8434"/>
  <c r="T8434"/>
  <c r="U8434"/>
  <c r="V8434"/>
  <c r="Q8435"/>
  <c r="R8435"/>
  <c r="S8435"/>
  <c r="T8435"/>
  <c r="U8435"/>
  <c r="V8435"/>
  <c r="Q8436"/>
  <c r="R8436"/>
  <c r="S8436"/>
  <c r="T8436"/>
  <c r="U8436"/>
  <c r="V8436"/>
  <c r="Q8437"/>
  <c r="R8437"/>
  <c r="S8437"/>
  <c r="T8437"/>
  <c r="U8437"/>
  <c r="V8437"/>
  <c r="Q8438"/>
  <c r="R8438"/>
  <c r="S8438"/>
  <c r="T8438"/>
  <c r="U8438"/>
  <c r="V8438"/>
  <c r="Q8439"/>
  <c r="R8439"/>
  <c r="S8439"/>
  <c r="T8439"/>
  <c r="U8439"/>
  <c r="V8439"/>
  <c r="Q8440"/>
  <c r="R8440"/>
  <c r="S8440"/>
  <c r="T8440"/>
  <c r="U8440"/>
  <c r="V8440"/>
  <c r="Q8441"/>
  <c r="R8441"/>
  <c r="S8441"/>
  <c r="T8441"/>
  <c r="U8441"/>
  <c r="V8441"/>
  <c r="Q8442"/>
  <c r="R8442"/>
  <c r="S8442"/>
  <c r="T8442"/>
  <c r="U8442"/>
  <c r="V8442"/>
  <c r="Q8443"/>
  <c r="R8443"/>
  <c r="S8443"/>
  <c r="T8443"/>
  <c r="U8443"/>
  <c r="V8443"/>
  <c r="Q8444"/>
  <c r="R8444"/>
  <c r="S8444"/>
  <c r="T8444"/>
  <c r="U8444"/>
  <c r="V8444"/>
  <c r="Q8445"/>
  <c r="R8445"/>
  <c r="S8445"/>
  <c r="T8445"/>
  <c r="U8445"/>
  <c r="V8445"/>
  <c r="Q8446"/>
  <c r="R8446"/>
  <c r="S8446"/>
  <c r="T8446"/>
  <c r="U8446"/>
  <c r="V8446"/>
  <c r="Q8447"/>
  <c r="R8447"/>
  <c r="S8447"/>
  <c r="T8447"/>
  <c r="U8447"/>
  <c r="V8447"/>
  <c r="Q8448"/>
  <c r="R8448"/>
  <c r="S8448"/>
  <c r="T8448"/>
  <c r="U8448"/>
  <c r="V8448"/>
  <c r="Q8449"/>
  <c r="R8449"/>
  <c r="S8449"/>
  <c r="T8449"/>
  <c r="U8449"/>
  <c r="V8449"/>
  <c r="Q8450"/>
  <c r="R8450"/>
  <c r="S8450"/>
  <c r="T8450"/>
  <c r="U8450"/>
  <c r="V8450"/>
  <c r="Q8451"/>
  <c r="R8451"/>
  <c r="S8451"/>
  <c r="T8451"/>
  <c r="U8451"/>
  <c r="V8451"/>
  <c r="Q8452"/>
  <c r="R8452"/>
  <c r="S8452"/>
  <c r="T8452"/>
  <c r="U8452"/>
  <c r="V8452"/>
  <c r="Q8453"/>
  <c r="R8453"/>
  <c r="S8453"/>
  <c r="T8453"/>
  <c r="U8453"/>
  <c r="V8453"/>
  <c r="Q8454"/>
  <c r="R8454"/>
  <c r="S8454"/>
  <c r="T8454"/>
  <c r="U8454"/>
  <c r="V8454"/>
  <c r="Q8455"/>
  <c r="R8455"/>
  <c r="S8455"/>
  <c r="T8455"/>
  <c r="U8455"/>
  <c r="V8455"/>
  <c r="Q8456"/>
  <c r="R8456"/>
  <c r="S8456"/>
  <c r="T8456"/>
  <c r="U8456"/>
  <c r="V8456"/>
  <c r="Q8457"/>
  <c r="R8457"/>
  <c r="S8457"/>
  <c r="T8457"/>
  <c r="U8457"/>
  <c r="V8457"/>
  <c r="Q8458"/>
  <c r="R8458"/>
  <c r="S8458"/>
  <c r="T8458"/>
  <c r="U8458"/>
  <c r="V8458"/>
  <c r="Q8459"/>
  <c r="R8459"/>
  <c r="S8459"/>
  <c r="T8459"/>
  <c r="U8459"/>
  <c r="V8459"/>
  <c r="Q8460"/>
  <c r="R8460"/>
  <c r="S8460"/>
  <c r="T8460"/>
  <c r="U8460"/>
  <c r="V8460"/>
  <c r="Q8461"/>
  <c r="R8461"/>
  <c r="S8461"/>
  <c r="T8461"/>
  <c r="U8461"/>
  <c r="V8461"/>
  <c r="Q8462"/>
  <c r="R8462"/>
  <c r="S8462"/>
  <c r="T8462"/>
  <c r="U8462"/>
  <c r="V8462"/>
  <c r="Q8463"/>
  <c r="R8463"/>
  <c r="S8463"/>
  <c r="T8463"/>
  <c r="U8463"/>
  <c r="V8463"/>
  <c r="Q8464"/>
  <c r="R8464"/>
  <c r="S8464"/>
  <c r="T8464"/>
  <c r="U8464"/>
  <c r="V8464"/>
  <c r="Q8465"/>
  <c r="R8465"/>
  <c r="S8465"/>
  <c r="T8465"/>
  <c r="U8465"/>
  <c r="V8465"/>
  <c r="Q8466"/>
  <c r="R8466"/>
  <c r="S8466"/>
  <c r="T8466"/>
  <c r="U8466"/>
  <c r="V8466"/>
  <c r="Q8467"/>
  <c r="R8467"/>
  <c r="S8467"/>
  <c r="T8467"/>
  <c r="U8467"/>
  <c r="V8467"/>
  <c r="Q8468"/>
  <c r="R8468"/>
  <c r="S8468"/>
  <c r="T8468"/>
  <c r="U8468"/>
  <c r="V8468"/>
  <c r="Q8469"/>
  <c r="R8469"/>
  <c r="S8469"/>
  <c r="T8469"/>
  <c r="U8469"/>
  <c r="V8469"/>
  <c r="Q8470"/>
  <c r="R8470"/>
  <c r="S8470"/>
  <c r="T8470"/>
  <c r="U8470"/>
  <c r="V8470"/>
  <c r="Q8471"/>
  <c r="R8471"/>
  <c r="S8471"/>
  <c r="T8471"/>
  <c r="U8471"/>
  <c r="V8471"/>
  <c r="Q8472"/>
  <c r="R8472"/>
  <c r="S8472"/>
  <c r="T8472"/>
  <c r="U8472"/>
  <c r="V8472"/>
  <c r="Q8473"/>
  <c r="R8473"/>
  <c r="S8473"/>
  <c r="T8473"/>
  <c r="U8473"/>
  <c r="V8473"/>
  <c r="Q8474"/>
  <c r="R8474"/>
  <c r="S8474"/>
  <c r="T8474"/>
  <c r="U8474"/>
  <c r="V8474"/>
  <c r="Q8475"/>
  <c r="R8475"/>
  <c r="S8475"/>
  <c r="T8475"/>
  <c r="U8475"/>
  <c r="V8475"/>
  <c r="Q8476"/>
  <c r="R8476"/>
  <c r="S8476"/>
  <c r="T8476"/>
  <c r="U8476"/>
  <c r="V8476"/>
  <c r="Q8477"/>
  <c r="R8477"/>
  <c r="S8477"/>
  <c r="T8477"/>
  <c r="U8477"/>
  <c r="V8477"/>
  <c r="Q8478"/>
  <c r="R8478"/>
  <c r="S8478"/>
  <c r="T8478"/>
  <c r="U8478"/>
  <c r="V8478"/>
  <c r="Q8479"/>
  <c r="R8479"/>
  <c r="S8479"/>
  <c r="T8479"/>
  <c r="U8479"/>
  <c r="V8479"/>
  <c r="Q8480"/>
  <c r="R8480"/>
  <c r="S8480"/>
  <c r="T8480"/>
  <c r="U8480"/>
  <c r="V8480"/>
  <c r="Q8481"/>
  <c r="R8481"/>
  <c r="S8481"/>
  <c r="T8481"/>
  <c r="U8481"/>
  <c r="V8481"/>
  <c r="Q8482"/>
  <c r="R8482"/>
  <c r="S8482"/>
  <c r="T8482"/>
  <c r="U8482"/>
  <c r="V8482"/>
  <c r="Q8483"/>
  <c r="R8483"/>
  <c r="S8483"/>
  <c r="T8483"/>
  <c r="U8483"/>
  <c r="V8483"/>
  <c r="Q8484"/>
  <c r="R8484"/>
  <c r="S8484"/>
  <c r="T8484"/>
  <c r="U8484"/>
  <c r="V8484"/>
  <c r="Q8485"/>
  <c r="R8485"/>
  <c r="S8485"/>
  <c r="T8485"/>
  <c r="U8485"/>
  <c r="V8485"/>
  <c r="Q8486"/>
  <c r="R8486"/>
  <c r="S8486"/>
  <c r="T8486"/>
  <c r="U8486"/>
  <c r="V8486"/>
  <c r="Q8487"/>
  <c r="R8487"/>
  <c r="S8487"/>
  <c r="T8487"/>
  <c r="U8487"/>
  <c r="V8487"/>
  <c r="Q8488"/>
  <c r="R8488"/>
  <c r="S8488"/>
  <c r="T8488"/>
  <c r="U8488"/>
  <c r="V8488"/>
  <c r="Q8489"/>
  <c r="R8489"/>
  <c r="S8489"/>
  <c r="T8489"/>
  <c r="U8489"/>
  <c r="V8489"/>
  <c r="Q8490"/>
  <c r="R8490"/>
  <c r="S8490"/>
  <c r="T8490"/>
  <c r="U8490"/>
  <c r="V8490"/>
  <c r="Q8491"/>
  <c r="R8491"/>
  <c r="S8491"/>
  <c r="T8491"/>
  <c r="U8491"/>
  <c r="V8491"/>
  <c r="Q8492"/>
  <c r="R8492"/>
  <c r="S8492"/>
  <c r="T8492"/>
  <c r="U8492"/>
  <c r="V8492"/>
  <c r="Q8493"/>
  <c r="R8493"/>
  <c r="S8493"/>
  <c r="T8493"/>
  <c r="U8493"/>
  <c r="V8493"/>
  <c r="Q8494"/>
  <c r="R8494"/>
  <c r="S8494"/>
  <c r="T8494"/>
  <c r="U8494"/>
  <c r="V8494"/>
  <c r="Q8495"/>
  <c r="R8495"/>
  <c r="S8495"/>
  <c r="T8495"/>
  <c r="U8495"/>
  <c r="V8495"/>
  <c r="Q8496"/>
  <c r="R8496"/>
  <c r="S8496"/>
  <c r="T8496"/>
  <c r="U8496"/>
  <c r="V8496"/>
  <c r="Q8497"/>
  <c r="R8497"/>
  <c r="S8497"/>
  <c r="T8497"/>
  <c r="U8497"/>
  <c r="V8497"/>
  <c r="Q8498"/>
  <c r="R8498"/>
  <c r="S8498"/>
  <c r="T8498"/>
  <c r="U8498"/>
  <c r="V8498"/>
  <c r="Q8499"/>
  <c r="R8499"/>
  <c r="S8499"/>
  <c r="T8499"/>
  <c r="U8499"/>
  <c r="V8499"/>
  <c r="Q8500"/>
  <c r="R8500"/>
  <c r="S8500"/>
  <c r="T8500"/>
  <c r="U8500"/>
  <c r="V8500"/>
  <c r="Q8501"/>
  <c r="R8501"/>
  <c r="S8501"/>
  <c r="T8501"/>
  <c r="U8501"/>
  <c r="V8501"/>
  <c r="Q8502"/>
  <c r="R8502"/>
  <c r="S8502"/>
  <c r="T8502"/>
  <c r="U8502"/>
  <c r="V8502"/>
  <c r="Q8503"/>
  <c r="R8503"/>
  <c r="S8503"/>
  <c r="T8503"/>
  <c r="U8503"/>
  <c r="V8503"/>
  <c r="Q8504"/>
  <c r="R8504"/>
  <c r="S8504"/>
  <c r="T8504"/>
  <c r="U8504"/>
  <c r="V8504"/>
  <c r="Q8505"/>
  <c r="R8505"/>
  <c r="S8505"/>
  <c r="T8505"/>
  <c r="U8505"/>
  <c r="V8505"/>
  <c r="Q8506"/>
  <c r="R8506"/>
  <c r="S8506"/>
  <c r="T8506"/>
  <c r="U8506"/>
  <c r="V8506"/>
  <c r="Q8507"/>
  <c r="R8507"/>
  <c r="S8507"/>
  <c r="T8507"/>
  <c r="U8507"/>
  <c r="V8507"/>
  <c r="Q8508"/>
  <c r="R8508"/>
  <c r="S8508"/>
  <c r="T8508"/>
  <c r="U8508"/>
  <c r="V8508"/>
  <c r="Q8509"/>
  <c r="R8509"/>
  <c r="S8509"/>
  <c r="T8509"/>
  <c r="U8509"/>
  <c r="V8509"/>
  <c r="Q8510"/>
  <c r="R8510"/>
  <c r="S8510"/>
  <c r="T8510"/>
  <c r="U8510"/>
  <c r="V8510"/>
  <c r="Q8511"/>
  <c r="R8511"/>
  <c r="S8511"/>
  <c r="T8511"/>
  <c r="U8511"/>
  <c r="V8511"/>
  <c r="Q8512"/>
  <c r="R8512"/>
  <c r="S8512"/>
  <c r="T8512"/>
  <c r="U8512"/>
  <c r="V8512"/>
  <c r="Q8513"/>
  <c r="R8513"/>
  <c r="S8513"/>
  <c r="T8513"/>
  <c r="U8513"/>
  <c r="V8513"/>
  <c r="Q8514"/>
  <c r="R8514"/>
  <c r="S8514"/>
  <c r="T8514"/>
  <c r="U8514"/>
  <c r="V8514"/>
  <c r="Q8515"/>
  <c r="R8515"/>
  <c r="S8515"/>
  <c r="T8515"/>
  <c r="U8515"/>
  <c r="V8515"/>
  <c r="Q8516"/>
  <c r="R8516"/>
  <c r="S8516"/>
  <c r="T8516"/>
  <c r="U8516"/>
  <c r="V8516"/>
  <c r="Q8517"/>
  <c r="R8517"/>
  <c r="S8517"/>
  <c r="T8517"/>
  <c r="U8517"/>
  <c r="V8517"/>
  <c r="Q8518"/>
  <c r="R8518"/>
  <c r="S8518"/>
  <c r="T8518"/>
  <c r="U8518"/>
  <c r="V8518"/>
  <c r="Q8519"/>
  <c r="R8519"/>
  <c r="S8519"/>
  <c r="T8519"/>
  <c r="U8519"/>
  <c r="V8519"/>
  <c r="Q8520"/>
  <c r="R8520"/>
  <c r="S8520"/>
  <c r="T8520"/>
  <c r="U8520"/>
  <c r="V8520"/>
  <c r="Q8521"/>
  <c r="R8521"/>
  <c r="S8521"/>
  <c r="T8521"/>
  <c r="U8521"/>
  <c r="V8521"/>
  <c r="Q8522"/>
  <c r="R8522"/>
  <c r="S8522"/>
  <c r="T8522"/>
  <c r="U8522"/>
  <c r="V8522"/>
  <c r="Q8523"/>
  <c r="R8523"/>
  <c r="S8523"/>
  <c r="T8523"/>
  <c r="U8523"/>
  <c r="V8523"/>
  <c r="Q8524"/>
  <c r="R8524"/>
  <c r="S8524"/>
  <c r="T8524"/>
  <c r="U8524"/>
  <c r="V8524"/>
  <c r="Q8525"/>
  <c r="R8525"/>
  <c r="S8525"/>
  <c r="T8525"/>
  <c r="U8525"/>
  <c r="V8525"/>
  <c r="Q8526"/>
  <c r="R8526"/>
  <c r="S8526"/>
  <c r="T8526"/>
  <c r="U8526"/>
  <c r="V8526"/>
  <c r="Q8527"/>
  <c r="R8527"/>
  <c r="S8527"/>
  <c r="T8527"/>
  <c r="U8527"/>
  <c r="V8527"/>
  <c r="Q8528"/>
  <c r="R8528"/>
  <c r="S8528"/>
  <c r="T8528"/>
  <c r="U8528"/>
  <c r="V8528"/>
  <c r="Q8529"/>
  <c r="R8529"/>
  <c r="S8529"/>
  <c r="T8529"/>
  <c r="U8529"/>
  <c r="V8529"/>
  <c r="Q8530"/>
  <c r="R8530"/>
  <c r="S8530"/>
  <c r="T8530"/>
  <c r="U8530"/>
  <c r="V8530"/>
  <c r="Q8531"/>
  <c r="R8531"/>
  <c r="S8531"/>
  <c r="T8531"/>
  <c r="U8531"/>
  <c r="V8531"/>
  <c r="Q8532"/>
  <c r="R8532"/>
  <c r="S8532"/>
  <c r="T8532"/>
  <c r="U8532"/>
  <c r="V8532"/>
  <c r="Q8533"/>
  <c r="R8533"/>
  <c r="S8533"/>
  <c r="T8533"/>
  <c r="U8533"/>
  <c r="V8533"/>
  <c r="Q8534"/>
  <c r="R8534"/>
  <c r="S8534"/>
  <c r="T8534"/>
  <c r="U8534"/>
  <c r="V8534"/>
  <c r="Q8535"/>
  <c r="R8535"/>
  <c r="S8535"/>
  <c r="T8535"/>
  <c r="U8535"/>
  <c r="V8535"/>
  <c r="Q8536"/>
  <c r="R8536"/>
  <c r="S8536"/>
  <c r="T8536"/>
  <c r="U8536"/>
  <c r="V8536"/>
  <c r="Q8537"/>
  <c r="R8537"/>
  <c r="S8537"/>
  <c r="T8537"/>
  <c r="U8537"/>
  <c r="V8537"/>
  <c r="Q8538"/>
  <c r="R8538"/>
  <c r="S8538"/>
  <c r="T8538"/>
  <c r="U8538"/>
  <c r="V8538"/>
  <c r="Q8539"/>
  <c r="R8539"/>
  <c r="S8539"/>
  <c r="T8539"/>
  <c r="U8539"/>
  <c r="V8539"/>
  <c r="Q8540"/>
  <c r="R8540"/>
  <c r="S8540"/>
  <c r="T8540"/>
  <c r="U8540"/>
  <c r="V8540"/>
  <c r="Q8541"/>
  <c r="R8541"/>
  <c r="S8541"/>
  <c r="T8541"/>
  <c r="U8541"/>
  <c r="V8541"/>
  <c r="Q8542"/>
  <c r="R8542"/>
  <c r="S8542"/>
  <c r="T8542"/>
  <c r="U8542"/>
  <c r="V8542"/>
  <c r="Q8543"/>
  <c r="R8543"/>
  <c r="S8543"/>
  <c r="T8543"/>
  <c r="U8543"/>
  <c r="V8543"/>
  <c r="Q8544"/>
  <c r="R8544"/>
  <c r="S8544"/>
  <c r="T8544"/>
  <c r="U8544"/>
  <c r="V8544"/>
  <c r="Q8545"/>
  <c r="R8545"/>
  <c r="S8545"/>
  <c r="T8545"/>
  <c r="U8545"/>
  <c r="V8545"/>
  <c r="Q8546"/>
  <c r="R8546"/>
  <c r="S8546"/>
  <c r="T8546"/>
  <c r="U8546"/>
  <c r="V8546"/>
  <c r="Q8547"/>
  <c r="R8547"/>
  <c r="S8547"/>
  <c r="T8547"/>
  <c r="U8547"/>
  <c r="V8547"/>
  <c r="Q8548"/>
  <c r="R8548"/>
  <c r="S8548"/>
  <c r="T8548"/>
  <c r="U8548"/>
  <c r="V8548"/>
  <c r="Q8549"/>
  <c r="R8549"/>
  <c r="S8549"/>
  <c r="T8549"/>
  <c r="U8549"/>
  <c r="V8549"/>
  <c r="Q8550"/>
  <c r="R8550"/>
  <c r="S8550"/>
  <c r="T8550"/>
  <c r="U8550"/>
  <c r="V8550"/>
  <c r="Q8551"/>
  <c r="R8551"/>
  <c r="S8551"/>
  <c r="T8551"/>
  <c r="U8551"/>
  <c r="V8551"/>
  <c r="Q8552"/>
  <c r="R8552"/>
  <c r="S8552"/>
  <c r="T8552"/>
  <c r="U8552"/>
  <c r="V8552"/>
  <c r="Q8553"/>
  <c r="R8553"/>
  <c r="S8553"/>
  <c r="T8553"/>
  <c r="U8553"/>
  <c r="V8553"/>
  <c r="Q8554"/>
  <c r="R8554"/>
  <c r="S8554"/>
  <c r="T8554"/>
  <c r="U8554"/>
  <c r="V8554"/>
  <c r="Q8555"/>
  <c r="R8555"/>
  <c r="S8555"/>
  <c r="T8555"/>
  <c r="U8555"/>
  <c r="V8555"/>
  <c r="Q8556"/>
  <c r="R8556"/>
  <c r="S8556"/>
  <c r="T8556"/>
  <c r="U8556"/>
  <c r="V8556"/>
  <c r="Q8557"/>
  <c r="R8557"/>
  <c r="S8557"/>
  <c r="T8557"/>
  <c r="U8557"/>
  <c r="V8557"/>
  <c r="Q8558"/>
  <c r="R8558"/>
  <c r="S8558"/>
  <c r="T8558"/>
  <c r="U8558"/>
  <c r="V8558"/>
  <c r="Q8559"/>
  <c r="R8559"/>
  <c r="S8559"/>
  <c r="T8559"/>
  <c r="U8559"/>
  <c r="V8559"/>
  <c r="Q8560"/>
  <c r="R8560"/>
  <c r="S8560"/>
  <c r="T8560"/>
  <c r="U8560"/>
  <c r="V8560"/>
  <c r="Q8561"/>
  <c r="R8561"/>
  <c r="S8561"/>
  <c r="T8561"/>
  <c r="U8561"/>
  <c r="V8561"/>
  <c r="Q8562"/>
  <c r="R8562"/>
  <c r="S8562"/>
  <c r="T8562"/>
  <c r="U8562"/>
  <c r="V8562"/>
  <c r="Q8563"/>
  <c r="R8563"/>
  <c r="S8563"/>
  <c r="T8563"/>
  <c r="U8563"/>
  <c r="V8563"/>
  <c r="Q8564"/>
  <c r="R8564"/>
  <c r="S8564"/>
  <c r="T8564"/>
  <c r="U8564"/>
  <c r="V8564"/>
  <c r="Q8565"/>
  <c r="R8565"/>
  <c r="S8565"/>
  <c r="T8565"/>
  <c r="U8565"/>
  <c r="V8565"/>
  <c r="Q8566"/>
  <c r="R8566"/>
  <c r="S8566"/>
  <c r="T8566"/>
  <c r="U8566"/>
  <c r="V8566"/>
  <c r="Q8567"/>
  <c r="R8567"/>
  <c r="S8567"/>
  <c r="T8567"/>
  <c r="U8567"/>
  <c r="V8567"/>
  <c r="Q8568"/>
  <c r="R8568"/>
  <c r="S8568"/>
  <c r="T8568"/>
  <c r="U8568"/>
  <c r="V8568"/>
  <c r="Q8569"/>
  <c r="R8569"/>
  <c r="S8569"/>
  <c r="T8569"/>
  <c r="U8569"/>
  <c r="V8569"/>
  <c r="Q8570"/>
  <c r="R8570"/>
  <c r="S8570"/>
  <c r="T8570"/>
  <c r="U8570"/>
  <c r="V8570"/>
  <c r="Q8571"/>
  <c r="R8571"/>
  <c r="S8571"/>
  <c r="T8571"/>
  <c r="U8571"/>
  <c r="V8571"/>
  <c r="Q8572"/>
  <c r="R8572"/>
  <c r="S8572"/>
  <c r="T8572"/>
  <c r="U8572"/>
  <c r="V8572"/>
  <c r="Q8573"/>
  <c r="R8573"/>
  <c r="S8573"/>
  <c r="T8573"/>
  <c r="U8573"/>
  <c r="V8573"/>
  <c r="Q8574"/>
  <c r="R8574"/>
  <c r="S8574"/>
  <c r="T8574"/>
  <c r="U8574"/>
  <c r="V8574"/>
  <c r="Q8575"/>
  <c r="R8575"/>
  <c r="S8575"/>
  <c r="T8575"/>
  <c r="U8575"/>
  <c r="V8575"/>
  <c r="Q8576"/>
  <c r="R8576"/>
  <c r="S8576"/>
  <c r="T8576"/>
  <c r="U8576"/>
  <c r="V8576"/>
  <c r="Q8577"/>
  <c r="R8577"/>
  <c r="S8577"/>
  <c r="T8577"/>
  <c r="U8577"/>
  <c r="V8577"/>
  <c r="Q8578"/>
  <c r="R8578"/>
  <c r="S8578"/>
  <c r="T8578"/>
  <c r="U8578"/>
  <c r="V8578"/>
  <c r="Q8579"/>
  <c r="R8579"/>
  <c r="S8579"/>
  <c r="T8579"/>
  <c r="U8579"/>
  <c r="V8579"/>
  <c r="Q8580"/>
  <c r="R8580"/>
  <c r="S8580"/>
  <c r="T8580"/>
  <c r="U8580"/>
  <c r="V8580"/>
  <c r="Q8581"/>
  <c r="R8581"/>
  <c r="S8581"/>
  <c r="T8581"/>
  <c r="U8581"/>
  <c r="V8581"/>
  <c r="Q8582"/>
  <c r="R8582"/>
  <c r="S8582"/>
  <c r="T8582"/>
  <c r="U8582"/>
  <c r="V8582"/>
  <c r="Q8583"/>
  <c r="R8583"/>
  <c r="S8583"/>
  <c r="T8583"/>
  <c r="U8583"/>
  <c r="V8583"/>
  <c r="Q8584"/>
  <c r="R8584"/>
  <c r="S8584"/>
  <c r="T8584"/>
  <c r="U8584"/>
  <c r="V8584"/>
  <c r="Q8585"/>
  <c r="R8585"/>
  <c r="S8585"/>
  <c r="T8585"/>
  <c r="U8585"/>
  <c r="V8585"/>
  <c r="Q8586"/>
  <c r="R8586"/>
  <c r="S8586"/>
  <c r="T8586"/>
  <c r="U8586"/>
  <c r="V8586"/>
  <c r="Q8587"/>
  <c r="R8587"/>
  <c r="S8587"/>
  <c r="T8587"/>
  <c r="U8587"/>
  <c r="V8587"/>
  <c r="Q8588"/>
  <c r="R8588"/>
  <c r="S8588"/>
  <c r="T8588"/>
  <c r="U8588"/>
  <c r="V8588"/>
  <c r="Q8589"/>
  <c r="R8589"/>
  <c r="S8589"/>
  <c r="T8589"/>
  <c r="U8589"/>
  <c r="V8589"/>
  <c r="Q8590"/>
  <c r="R8590"/>
  <c r="S8590"/>
  <c r="T8590"/>
  <c r="U8590"/>
  <c r="V8590"/>
  <c r="Q8591"/>
  <c r="R8591"/>
  <c r="S8591"/>
  <c r="T8591"/>
  <c r="U8591"/>
  <c r="V8591"/>
  <c r="Q8592"/>
  <c r="R8592"/>
  <c r="S8592"/>
  <c r="T8592"/>
  <c r="U8592"/>
  <c r="V8592"/>
  <c r="Q8593"/>
  <c r="R8593"/>
  <c r="S8593"/>
  <c r="T8593"/>
  <c r="U8593"/>
  <c r="V8593"/>
  <c r="Q8594"/>
  <c r="R8594"/>
  <c r="S8594"/>
  <c r="T8594"/>
  <c r="U8594"/>
  <c r="V8594"/>
  <c r="Q8595"/>
  <c r="R8595"/>
  <c r="S8595"/>
  <c r="T8595"/>
  <c r="U8595"/>
  <c r="V8595"/>
  <c r="Q8596"/>
  <c r="R8596"/>
  <c r="S8596"/>
  <c r="T8596"/>
  <c r="U8596"/>
  <c r="V8596"/>
  <c r="Q8597"/>
  <c r="R8597"/>
  <c r="S8597"/>
  <c r="T8597"/>
  <c r="U8597"/>
  <c r="V8597"/>
  <c r="Q8598"/>
  <c r="R8598"/>
  <c r="S8598"/>
  <c r="T8598"/>
  <c r="U8598"/>
  <c r="V8598"/>
  <c r="Q8599"/>
  <c r="R8599"/>
  <c r="S8599"/>
  <c r="T8599"/>
  <c r="U8599"/>
  <c r="V8599"/>
  <c r="Q8600"/>
  <c r="R8600"/>
  <c r="S8600"/>
  <c r="T8600"/>
  <c r="U8600"/>
  <c r="V8600"/>
  <c r="Q8601"/>
  <c r="R8601"/>
  <c r="S8601"/>
  <c r="T8601"/>
  <c r="U8601"/>
  <c r="V8601"/>
  <c r="Q8602"/>
  <c r="R8602"/>
  <c r="S8602"/>
  <c r="T8602"/>
  <c r="U8602"/>
  <c r="V8602"/>
  <c r="Q8603"/>
  <c r="R8603"/>
  <c r="S8603"/>
  <c r="T8603"/>
  <c r="U8603"/>
  <c r="V8603"/>
  <c r="Q8604"/>
  <c r="R8604"/>
  <c r="S8604"/>
  <c r="T8604"/>
  <c r="U8604"/>
  <c r="V8604"/>
  <c r="Q8605"/>
  <c r="R8605"/>
  <c r="S8605"/>
  <c r="T8605"/>
  <c r="U8605"/>
  <c r="V8605"/>
  <c r="Q8606"/>
  <c r="R8606"/>
  <c r="S8606"/>
  <c r="T8606"/>
  <c r="U8606"/>
  <c r="V8606"/>
  <c r="Q8607"/>
  <c r="R8607"/>
  <c r="S8607"/>
  <c r="T8607"/>
  <c r="U8607"/>
  <c r="V8607"/>
  <c r="Q8608"/>
  <c r="R8608"/>
  <c r="S8608"/>
  <c r="T8608"/>
  <c r="U8608"/>
  <c r="V8608"/>
  <c r="Q8609"/>
  <c r="R8609"/>
  <c r="S8609"/>
  <c r="T8609"/>
  <c r="U8609"/>
  <c r="V8609"/>
  <c r="Q8610"/>
  <c r="R8610"/>
  <c r="S8610"/>
  <c r="T8610"/>
  <c r="U8610"/>
  <c r="V8610"/>
  <c r="Q8611"/>
  <c r="R8611"/>
  <c r="S8611"/>
  <c r="T8611"/>
  <c r="U8611"/>
  <c r="V8611"/>
  <c r="Q8612"/>
  <c r="R8612"/>
  <c r="S8612"/>
  <c r="T8612"/>
  <c r="U8612"/>
  <c r="V8612"/>
  <c r="Q8613"/>
  <c r="R8613"/>
  <c r="S8613"/>
  <c r="T8613"/>
  <c r="U8613"/>
  <c r="V8613"/>
  <c r="Q8614"/>
  <c r="R8614"/>
  <c r="S8614"/>
  <c r="T8614"/>
  <c r="U8614"/>
  <c r="V8614"/>
  <c r="Q8615"/>
  <c r="R8615"/>
  <c r="S8615"/>
  <c r="T8615"/>
  <c r="U8615"/>
  <c r="V8615"/>
  <c r="Q8616"/>
  <c r="R8616"/>
  <c r="S8616"/>
  <c r="T8616"/>
  <c r="U8616"/>
  <c r="V8616"/>
  <c r="Q8617"/>
  <c r="R8617"/>
  <c r="S8617"/>
  <c r="T8617"/>
  <c r="U8617"/>
  <c r="V8617"/>
  <c r="Q8618"/>
  <c r="R8618"/>
  <c r="S8618"/>
  <c r="T8618"/>
  <c r="U8618"/>
  <c r="V8618"/>
  <c r="Q8619"/>
  <c r="R8619"/>
  <c r="S8619"/>
  <c r="T8619"/>
  <c r="U8619"/>
  <c r="V8619"/>
  <c r="Q8620"/>
  <c r="R8620"/>
  <c r="S8620"/>
  <c r="T8620"/>
  <c r="U8620"/>
  <c r="V8620"/>
  <c r="Q8621"/>
  <c r="R8621"/>
  <c r="S8621"/>
  <c r="T8621"/>
  <c r="U8621"/>
  <c r="V8621"/>
  <c r="Q8622"/>
  <c r="R8622"/>
  <c r="S8622"/>
  <c r="T8622"/>
  <c r="U8622"/>
  <c r="V8622"/>
  <c r="Q8623"/>
  <c r="R8623"/>
  <c r="S8623"/>
  <c r="T8623"/>
  <c r="U8623"/>
  <c r="V8623"/>
  <c r="Q8624"/>
  <c r="R8624"/>
  <c r="S8624"/>
  <c r="T8624"/>
  <c r="U8624"/>
  <c r="V8624"/>
  <c r="Q8625"/>
  <c r="R8625"/>
  <c r="S8625"/>
  <c r="T8625"/>
  <c r="U8625"/>
  <c r="V8625"/>
  <c r="Q8626"/>
  <c r="R8626"/>
  <c r="S8626"/>
  <c r="T8626"/>
  <c r="U8626"/>
  <c r="V8626"/>
  <c r="Q8627"/>
  <c r="R8627"/>
  <c r="S8627"/>
  <c r="T8627"/>
  <c r="U8627"/>
  <c r="V8627"/>
  <c r="Q8628"/>
  <c r="R8628"/>
  <c r="S8628"/>
  <c r="T8628"/>
  <c r="U8628"/>
  <c r="V8628"/>
  <c r="Q8629"/>
  <c r="R8629"/>
  <c r="S8629"/>
  <c r="T8629"/>
  <c r="U8629"/>
  <c r="V8629"/>
  <c r="Q8630"/>
  <c r="R8630"/>
  <c r="S8630"/>
  <c r="T8630"/>
  <c r="U8630"/>
  <c r="V8630"/>
  <c r="Q8631"/>
  <c r="R8631"/>
  <c r="S8631"/>
  <c r="T8631"/>
  <c r="U8631"/>
  <c r="V8631"/>
  <c r="Q8632"/>
  <c r="R8632"/>
  <c r="S8632"/>
  <c r="T8632"/>
  <c r="U8632"/>
  <c r="V8632"/>
  <c r="Q8633"/>
  <c r="R8633"/>
  <c r="S8633"/>
  <c r="T8633"/>
  <c r="U8633"/>
  <c r="V8633"/>
  <c r="Q8634"/>
  <c r="R8634"/>
  <c r="S8634"/>
  <c r="T8634"/>
  <c r="U8634"/>
  <c r="V8634"/>
  <c r="Q8635"/>
  <c r="R8635"/>
  <c r="S8635"/>
  <c r="T8635"/>
  <c r="U8635"/>
  <c r="V8635"/>
  <c r="Q8636"/>
  <c r="R8636"/>
  <c r="S8636"/>
  <c r="T8636"/>
  <c r="U8636"/>
  <c r="V8636"/>
  <c r="Q8637"/>
  <c r="R8637"/>
  <c r="S8637"/>
  <c r="T8637"/>
  <c r="U8637"/>
  <c r="V8637"/>
  <c r="Q8638"/>
  <c r="R8638"/>
  <c r="S8638"/>
  <c r="T8638"/>
  <c r="U8638"/>
  <c r="V8638"/>
  <c r="Q8639"/>
  <c r="R8639"/>
  <c r="S8639"/>
  <c r="T8639"/>
  <c r="U8639"/>
  <c r="V8639"/>
  <c r="Q8640"/>
  <c r="R8640"/>
  <c r="S8640"/>
  <c r="T8640"/>
  <c r="U8640"/>
  <c r="V8640"/>
  <c r="Q8641"/>
  <c r="R8641"/>
  <c r="S8641"/>
  <c r="T8641"/>
  <c r="U8641"/>
  <c r="V8641"/>
  <c r="Q8642"/>
  <c r="R8642"/>
  <c r="S8642"/>
  <c r="T8642"/>
  <c r="U8642"/>
  <c r="V8642"/>
  <c r="Q8643"/>
  <c r="R8643"/>
  <c r="S8643"/>
  <c r="T8643"/>
  <c r="U8643"/>
  <c r="V8643"/>
  <c r="Q8644"/>
  <c r="R8644"/>
  <c r="S8644"/>
  <c r="T8644"/>
  <c r="U8644"/>
  <c r="V8644"/>
  <c r="Q8645"/>
  <c r="R8645"/>
  <c r="S8645"/>
  <c r="T8645"/>
  <c r="U8645"/>
  <c r="V8645"/>
  <c r="Q8646"/>
  <c r="R8646"/>
  <c r="S8646"/>
  <c r="T8646"/>
  <c r="U8646"/>
  <c r="V8646"/>
  <c r="Q8647"/>
  <c r="R8647"/>
  <c r="S8647"/>
  <c r="T8647"/>
  <c r="U8647"/>
  <c r="V8647"/>
  <c r="Q8648"/>
  <c r="R8648"/>
  <c r="S8648"/>
  <c r="T8648"/>
  <c r="U8648"/>
  <c r="V8648"/>
  <c r="Q8649"/>
  <c r="R8649"/>
  <c r="S8649"/>
  <c r="T8649"/>
  <c r="U8649"/>
  <c r="V8649"/>
  <c r="Q8650"/>
  <c r="R8650"/>
  <c r="S8650"/>
  <c r="T8650"/>
  <c r="U8650"/>
  <c r="V8650"/>
  <c r="Q8651"/>
  <c r="R8651"/>
  <c r="S8651"/>
  <c r="T8651"/>
  <c r="U8651"/>
  <c r="V8651"/>
  <c r="Q8652"/>
  <c r="R8652"/>
  <c r="S8652"/>
  <c r="T8652"/>
  <c r="U8652"/>
  <c r="V8652"/>
  <c r="Q8653"/>
  <c r="R8653"/>
  <c r="S8653"/>
  <c r="T8653"/>
  <c r="U8653"/>
  <c r="V8653"/>
  <c r="Q8654"/>
  <c r="R8654"/>
  <c r="S8654"/>
  <c r="T8654"/>
  <c r="U8654"/>
  <c r="V8654"/>
  <c r="Q8655"/>
  <c r="R8655"/>
  <c r="S8655"/>
  <c r="T8655"/>
  <c r="U8655"/>
  <c r="V8655"/>
  <c r="Q8656"/>
  <c r="R8656"/>
  <c r="S8656"/>
  <c r="T8656"/>
  <c r="U8656"/>
  <c r="V8656"/>
  <c r="Q8657"/>
  <c r="R8657"/>
  <c r="S8657"/>
  <c r="T8657"/>
  <c r="U8657"/>
  <c r="V8657"/>
  <c r="Q8658"/>
  <c r="R8658"/>
  <c r="S8658"/>
  <c r="T8658"/>
  <c r="U8658"/>
  <c r="V8658"/>
  <c r="Q8659"/>
  <c r="R8659"/>
  <c r="S8659"/>
  <c r="T8659"/>
  <c r="U8659"/>
  <c r="V8659"/>
  <c r="Q8660"/>
  <c r="R8660"/>
  <c r="S8660"/>
  <c r="T8660"/>
  <c r="U8660"/>
  <c r="V8660"/>
  <c r="Q8661"/>
  <c r="R8661"/>
  <c r="S8661"/>
  <c r="T8661"/>
  <c r="U8661"/>
  <c r="V8661"/>
  <c r="Q8662"/>
  <c r="R8662"/>
  <c r="S8662"/>
  <c r="T8662"/>
  <c r="U8662"/>
  <c r="V8662"/>
  <c r="Q8663"/>
  <c r="R8663"/>
  <c r="S8663"/>
  <c r="T8663"/>
  <c r="U8663"/>
  <c r="V8663"/>
  <c r="Q8664"/>
  <c r="R8664"/>
  <c r="S8664"/>
  <c r="T8664"/>
  <c r="U8664"/>
  <c r="V8664"/>
  <c r="Q8665"/>
  <c r="R8665"/>
  <c r="S8665"/>
  <c r="T8665"/>
  <c r="U8665"/>
  <c r="V8665"/>
  <c r="Q8666"/>
  <c r="R8666"/>
  <c r="S8666"/>
  <c r="T8666"/>
  <c r="U8666"/>
  <c r="V8666"/>
  <c r="Q8667"/>
  <c r="R8667"/>
  <c r="S8667"/>
  <c r="T8667"/>
  <c r="U8667"/>
  <c r="V8667"/>
  <c r="Q8668"/>
  <c r="R8668"/>
  <c r="S8668"/>
  <c r="T8668"/>
  <c r="U8668"/>
  <c r="V8668"/>
  <c r="Q8669"/>
  <c r="R8669"/>
  <c r="S8669"/>
  <c r="T8669"/>
  <c r="U8669"/>
  <c r="V8669"/>
  <c r="Q8670"/>
  <c r="R8670"/>
  <c r="S8670"/>
  <c r="T8670"/>
  <c r="U8670"/>
  <c r="V8670"/>
  <c r="Q8671"/>
  <c r="R8671"/>
  <c r="S8671"/>
  <c r="T8671"/>
  <c r="U8671"/>
  <c r="V8671"/>
  <c r="Q8672"/>
  <c r="R8672"/>
  <c r="S8672"/>
  <c r="T8672"/>
  <c r="U8672"/>
  <c r="V8672"/>
  <c r="Q8673"/>
  <c r="R8673"/>
  <c r="S8673"/>
  <c r="T8673"/>
  <c r="U8673"/>
  <c r="V8673"/>
  <c r="Q8674"/>
  <c r="R8674"/>
  <c r="S8674"/>
  <c r="T8674"/>
  <c r="U8674"/>
  <c r="V8674"/>
  <c r="Q8675"/>
  <c r="R8675"/>
  <c r="S8675"/>
  <c r="T8675"/>
  <c r="U8675"/>
  <c r="V8675"/>
  <c r="Q8676"/>
  <c r="R8676"/>
  <c r="S8676"/>
  <c r="T8676"/>
  <c r="U8676"/>
  <c r="V8676"/>
  <c r="Q8677"/>
  <c r="R8677"/>
  <c r="S8677"/>
  <c r="T8677"/>
  <c r="U8677"/>
  <c r="V8677"/>
  <c r="Q8678"/>
  <c r="R8678"/>
  <c r="S8678"/>
  <c r="T8678"/>
  <c r="U8678"/>
  <c r="V8678"/>
  <c r="Q8679"/>
  <c r="R8679"/>
  <c r="S8679"/>
  <c r="T8679"/>
  <c r="U8679"/>
  <c r="V8679"/>
  <c r="Q8680"/>
  <c r="R8680"/>
  <c r="S8680"/>
  <c r="T8680"/>
  <c r="U8680"/>
  <c r="V8680"/>
  <c r="Q8681"/>
  <c r="R8681"/>
  <c r="S8681"/>
  <c r="T8681"/>
  <c r="U8681"/>
  <c r="V8681"/>
  <c r="Q8682"/>
  <c r="R8682"/>
  <c r="S8682"/>
  <c r="T8682"/>
  <c r="U8682"/>
  <c r="V8682"/>
  <c r="Q8683"/>
  <c r="R8683"/>
  <c r="S8683"/>
  <c r="T8683"/>
  <c r="U8683"/>
  <c r="V8683"/>
  <c r="Q8684"/>
  <c r="R8684"/>
  <c r="S8684"/>
  <c r="T8684"/>
  <c r="U8684"/>
  <c r="V8684"/>
  <c r="Q8685"/>
  <c r="R8685"/>
  <c r="S8685"/>
  <c r="T8685"/>
  <c r="U8685"/>
  <c r="V8685"/>
  <c r="Q8686"/>
  <c r="R8686"/>
  <c r="S8686"/>
  <c r="T8686"/>
  <c r="U8686"/>
  <c r="V8686"/>
  <c r="Q8687"/>
  <c r="R8687"/>
  <c r="S8687"/>
  <c r="T8687"/>
  <c r="U8687"/>
  <c r="V8687"/>
  <c r="Q8688"/>
  <c r="R8688"/>
  <c r="S8688"/>
  <c r="T8688"/>
  <c r="U8688"/>
  <c r="V8688"/>
  <c r="Q8689"/>
  <c r="R8689"/>
  <c r="S8689"/>
  <c r="T8689"/>
  <c r="U8689"/>
  <c r="V8689"/>
  <c r="Q8690"/>
  <c r="R8690"/>
  <c r="S8690"/>
  <c r="T8690"/>
  <c r="U8690"/>
  <c r="V8690"/>
  <c r="Q8691"/>
  <c r="R8691"/>
  <c r="S8691"/>
  <c r="T8691"/>
  <c r="U8691"/>
  <c r="V8691"/>
  <c r="Q8692"/>
  <c r="R8692"/>
  <c r="S8692"/>
  <c r="T8692"/>
  <c r="U8692"/>
  <c r="V8692"/>
  <c r="Q8693"/>
  <c r="R8693"/>
  <c r="S8693"/>
  <c r="T8693"/>
  <c r="U8693"/>
  <c r="V8693"/>
  <c r="Q8694"/>
  <c r="R8694"/>
  <c r="S8694"/>
  <c r="T8694"/>
  <c r="U8694"/>
  <c r="V8694"/>
  <c r="Q8695"/>
  <c r="R8695"/>
  <c r="S8695"/>
  <c r="T8695"/>
  <c r="U8695"/>
  <c r="V8695"/>
  <c r="Q8696"/>
  <c r="R8696"/>
  <c r="S8696"/>
  <c r="T8696"/>
  <c r="U8696"/>
  <c r="V8696"/>
  <c r="Q8697"/>
  <c r="R8697"/>
  <c r="S8697"/>
  <c r="T8697"/>
  <c r="U8697"/>
  <c r="V8697"/>
  <c r="Q8698"/>
  <c r="R8698"/>
  <c r="S8698"/>
  <c r="T8698"/>
  <c r="U8698"/>
  <c r="V8698"/>
  <c r="Q8699"/>
  <c r="R8699"/>
  <c r="S8699"/>
  <c r="T8699"/>
  <c r="U8699"/>
  <c r="V8699"/>
  <c r="Q8700"/>
  <c r="R8700"/>
  <c r="S8700"/>
  <c r="T8700"/>
  <c r="U8700"/>
  <c r="V8700"/>
  <c r="Q8701"/>
  <c r="R8701"/>
  <c r="S8701"/>
  <c r="T8701"/>
  <c r="U8701"/>
  <c r="V8701"/>
  <c r="Q8702"/>
  <c r="R8702"/>
  <c r="S8702"/>
  <c r="T8702"/>
  <c r="U8702"/>
  <c r="V8702"/>
  <c r="Q8703"/>
  <c r="R8703"/>
  <c r="S8703"/>
  <c r="T8703"/>
  <c r="U8703"/>
  <c r="V8703"/>
  <c r="Q8704"/>
  <c r="R8704"/>
  <c r="S8704"/>
  <c r="T8704"/>
  <c r="U8704"/>
  <c r="V8704"/>
  <c r="Q8705"/>
  <c r="R8705"/>
  <c r="S8705"/>
  <c r="T8705"/>
  <c r="U8705"/>
  <c r="V8705"/>
  <c r="Q8706"/>
  <c r="R8706"/>
  <c r="S8706"/>
  <c r="T8706"/>
  <c r="U8706"/>
  <c r="V8706"/>
  <c r="Q8707"/>
  <c r="R8707"/>
  <c r="S8707"/>
  <c r="T8707"/>
  <c r="U8707"/>
  <c r="V8707"/>
  <c r="Q8708"/>
  <c r="R8708"/>
  <c r="S8708"/>
  <c r="T8708"/>
  <c r="U8708"/>
  <c r="V8708"/>
  <c r="Q8709"/>
  <c r="R8709"/>
  <c r="S8709"/>
  <c r="T8709"/>
  <c r="U8709"/>
  <c r="V8709"/>
  <c r="Q8710"/>
  <c r="R8710"/>
  <c r="S8710"/>
  <c r="T8710"/>
  <c r="U8710"/>
  <c r="V8710"/>
  <c r="Q8711"/>
  <c r="R8711"/>
  <c r="S8711"/>
  <c r="T8711"/>
  <c r="U8711"/>
  <c r="V8711"/>
  <c r="Q8712"/>
  <c r="R8712"/>
  <c r="S8712"/>
  <c r="T8712"/>
  <c r="U8712"/>
  <c r="V8712"/>
  <c r="Q8713"/>
  <c r="R8713"/>
  <c r="S8713"/>
  <c r="T8713"/>
  <c r="U8713"/>
  <c r="V8713"/>
  <c r="Q8714"/>
  <c r="R8714"/>
  <c r="S8714"/>
  <c r="T8714"/>
  <c r="U8714"/>
  <c r="V8714"/>
  <c r="Q8715"/>
  <c r="R8715"/>
  <c r="S8715"/>
  <c r="T8715"/>
  <c r="U8715"/>
  <c r="V8715"/>
  <c r="Q8716"/>
  <c r="R8716"/>
  <c r="S8716"/>
  <c r="T8716"/>
  <c r="U8716"/>
  <c r="V8716"/>
  <c r="Q8717"/>
  <c r="R8717"/>
  <c r="S8717"/>
  <c r="T8717"/>
  <c r="U8717"/>
  <c r="V8717"/>
  <c r="Q8718"/>
  <c r="R8718"/>
  <c r="S8718"/>
  <c r="T8718"/>
  <c r="U8718"/>
  <c r="V8718"/>
  <c r="Q8719"/>
  <c r="R8719"/>
  <c r="S8719"/>
  <c r="T8719"/>
  <c r="U8719"/>
  <c r="V8719"/>
  <c r="Q8720"/>
  <c r="R8720"/>
  <c r="S8720"/>
  <c r="T8720"/>
  <c r="U8720"/>
  <c r="V8720"/>
  <c r="Q8721"/>
  <c r="R8721"/>
  <c r="S8721"/>
  <c r="T8721"/>
  <c r="U8721"/>
  <c r="V8721"/>
  <c r="Q8722"/>
  <c r="R8722"/>
  <c r="S8722"/>
  <c r="T8722"/>
  <c r="U8722"/>
  <c r="V8722"/>
  <c r="Q8723"/>
  <c r="R8723"/>
  <c r="S8723"/>
  <c r="T8723"/>
  <c r="U8723"/>
  <c r="V8723"/>
  <c r="Q8724"/>
  <c r="R8724"/>
  <c r="S8724"/>
  <c r="T8724"/>
  <c r="U8724"/>
  <c r="V8724"/>
  <c r="Q8725"/>
  <c r="R8725"/>
  <c r="S8725"/>
  <c r="T8725"/>
  <c r="U8725"/>
  <c r="V8725"/>
  <c r="Q8726"/>
  <c r="R8726"/>
  <c r="S8726"/>
  <c r="T8726"/>
  <c r="U8726"/>
  <c r="V8726"/>
  <c r="Q8727"/>
  <c r="R8727"/>
  <c r="S8727"/>
  <c r="T8727"/>
  <c r="U8727"/>
  <c r="V8727"/>
  <c r="Q8728"/>
  <c r="R8728"/>
  <c r="S8728"/>
  <c r="T8728"/>
  <c r="U8728"/>
  <c r="V8728"/>
  <c r="Q8729"/>
  <c r="R8729"/>
  <c r="S8729"/>
  <c r="T8729"/>
  <c r="U8729"/>
  <c r="V8729"/>
  <c r="Q8730"/>
  <c r="R8730"/>
  <c r="S8730"/>
  <c r="T8730"/>
  <c r="U8730"/>
  <c r="V8730"/>
  <c r="Q8731"/>
  <c r="R8731"/>
  <c r="S8731"/>
  <c r="T8731"/>
  <c r="U8731"/>
  <c r="V8731"/>
  <c r="Q8732"/>
  <c r="R8732"/>
  <c r="S8732"/>
  <c r="T8732"/>
  <c r="U8732"/>
  <c r="V8732"/>
  <c r="Q8733"/>
  <c r="R8733"/>
  <c r="S8733"/>
  <c r="T8733"/>
  <c r="U8733"/>
  <c r="V8733"/>
  <c r="Q8734"/>
  <c r="R8734"/>
  <c r="S8734"/>
  <c r="T8734"/>
  <c r="U8734"/>
  <c r="V8734"/>
  <c r="Q8735"/>
  <c r="R8735"/>
  <c r="S8735"/>
  <c r="T8735"/>
  <c r="U8735"/>
  <c r="V8735"/>
  <c r="Q8736"/>
  <c r="R8736"/>
  <c r="S8736"/>
  <c r="T8736"/>
  <c r="U8736"/>
  <c r="V8736"/>
  <c r="Q8737"/>
  <c r="R8737"/>
  <c r="S8737"/>
  <c r="T8737"/>
  <c r="U8737"/>
  <c r="V8737"/>
  <c r="Q8738"/>
  <c r="R8738"/>
  <c r="S8738"/>
  <c r="T8738"/>
  <c r="U8738"/>
  <c r="V8738"/>
  <c r="Q8739"/>
  <c r="R8739"/>
  <c r="S8739"/>
  <c r="T8739"/>
  <c r="U8739"/>
  <c r="V8739"/>
  <c r="Q8740"/>
  <c r="R8740"/>
  <c r="S8740"/>
  <c r="T8740"/>
  <c r="U8740"/>
  <c r="V8740"/>
  <c r="Q8741"/>
  <c r="R8741"/>
  <c r="S8741"/>
  <c r="T8741"/>
  <c r="U8741"/>
  <c r="V8741"/>
  <c r="Q8742"/>
  <c r="R8742"/>
  <c r="S8742"/>
  <c r="T8742"/>
  <c r="U8742"/>
  <c r="V8742"/>
  <c r="Q8743"/>
  <c r="R8743"/>
  <c r="S8743"/>
  <c r="T8743"/>
  <c r="U8743"/>
  <c r="V8743"/>
  <c r="Q8744"/>
  <c r="R8744"/>
  <c r="S8744"/>
  <c r="T8744"/>
  <c r="U8744"/>
  <c r="V8744"/>
  <c r="Q8745"/>
  <c r="R8745"/>
  <c r="S8745"/>
  <c r="T8745"/>
  <c r="U8745"/>
  <c r="V8745"/>
  <c r="Q8746"/>
  <c r="R8746"/>
  <c r="S8746"/>
  <c r="T8746"/>
  <c r="U8746"/>
  <c r="V8746"/>
  <c r="Q8747"/>
  <c r="R8747"/>
  <c r="S8747"/>
  <c r="T8747"/>
  <c r="U8747"/>
  <c r="V8747"/>
  <c r="Q8748"/>
  <c r="R8748"/>
  <c r="S8748"/>
  <c r="T8748"/>
  <c r="U8748"/>
  <c r="V8748"/>
  <c r="Q8749"/>
  <c r="R8749"/>
  <c r="S8749"/>
  <c r="T8749"/>
  <c r="U8749"/>
  <c r="V8749"/>
  <c r="Q8750"/>
  <c r="R8750"/>
  <c r="S8750"/>
  <c r="T8750"/>
  <c r="U8750"/>
  <c r="V8750"/>
  <c r="Q8751"/>
  <c r="R8751"/>
  <c r="S8751"/>
  <c r="T8751"/>
  <c r="U8751"/>
  <c r="V8751"/>
  <c r="Q8752"/>
  <c r="R8752"/>
  <c r="S8752"/>
  <c r="T8752"/>
  <c r="U8752"/>
  <c r="V8752"/>
  <c r="Q8753"/>
  <c r="R8753"/>
  <c r="S8753"/>
  <c r="T8753"/>
  <c r="U8753"/>
  <c r="V8753"/>
  <c r="Q8754"/>
  <c r="R8754"/>
  <c r="S8754"/>
  <c r="T8754"/>
  <c r="U8754"/>
  <c r="V8754"/>
  <c r="Q8755"/>
  <c r="R8755"/>
  <c r="S8755"/>
  <c r="T8755"/>
  <c r="U8755"/>
  <c r="V8755"/>
  <c r="Q8756"/>
  <c r="R8756"/>
  <c r="S8756"/>
  <c r="T8756"/>
  <c r="U8756"/>
  <c r="V8756"/>
  <c r="Q8757"/>
  <c r="R8757"/>
  <c r="S8757"/>
  <c r="T8757"/>
  <c r="U8757"/>
  <c r="V8757"/>
  <c r="Q8758"/>
  <c r="R8758"/>
  <c r="S8758"/>
  <c r="T8758"/>
  <c r="U8758"/>
  <c r="V8758"/>
  <c r="Q8759"/>
  <c r="R8759"/>
  <c r="S8759"/>
  <c r="T8759"/>
  <c r="U8759"/>
  <c r="V8759"/>
  <c r="Q8760"/>
  <c r="R8760"/>
  <c r="S8760"/>
  <c r="T8760"/>
  <c r="U8760"/>
  <c r="V8760"/>
  <c r="Q8761"/>
  <c r="R8761"/>
  <c r="S8761"/>
  <c r="T8761"/>
  <c r="U8761"/>
  <c r="V8761"/>
  <c r="Q8762"/>
  <c r="R8762"/>
  <c r="S8762"/>
  <c r="T8762"/>
  <c r="U8762"/>
  <c r="V8762"/>
  <c r="Q8763"/>
  <c r="R8763"/>
  <c r="S8763"/>
  <c r="T8763"/>
  <c r="U8763"/>
  <c r="V8763"/>
  <c r="Q8764"/>
  <c r="R8764"/>
  <c r="S8764"/>
  <c r="T8764"/>
  <c r="U8764"/>
  <c r="V8764"/>
  <c r="Q8765"/>
  <c r="R8765"/>
  <c r="S8765"/>
  <c r="T8765"/>
  <c r="U8765"/>
  <c r="V8765"/>
  <c r="C17" i="8"/>
  <c r="C19"/>
  <c r="D19"/>
  <c r="E19"/>
  <c r="C20"/>
  <c r="C21"/>
  <c r="D26"/>
  <c r="E26"/>
  <c r="G7" i="7"/>
  <c r="H7"/>
  <c r="G8"/>
  <c r="H8"/>
  <c r="G9"/>
  <c r="H9"/>
  <c r="G10"/>
  <c r="H10"/>
  <c r="G11"/>
  <c r="H11"/>
  <c r="E6" i="10"/>
  <c r="E8790" i="26"/>
  <c r="E10" i="8" s="1"/>
  <c r="I10" s="1"/>
  <c r="F8790" i="26"/>
  <c r="G10" i="8" s="1"/>
  <c r="K10" s="1"/>
  <c r="G8790" i="26"/>
  <c r="H10" i="8" s="1"/>
  <c r="L10" s="1"/>
  <c r="H8790" i="26"/>
  <c r="F10" i="8" s="1"/>
  <c r="J10" s="1"/>
  <c r="I8790" i="26"/>
  <c r="E8796"/>
  <c r="F8796"/>
  <c r="G8796"/>
  <c r="H8796"/>
  <c r="E8799"/>
  <c r="F8799"/>
  <c r="J8799" s="1"/>
  <c r="G8799"/>
  <c r="H8799"/>
  <c r="H6" i="7" l="1"/>
  <c r="B222" i="27"/>
  <c r="D198"/>
  <c r="C198"/>
  <c r="B223"/>
  <c r="D199"/>
  <c r="C199"/>
  <c r="B224"/>
  <c r="D200"/>
  <c r="C200"/>
  <c r="B225"/>
  <c r="D201"/>
  <c r="C201"/>
  <c r="B226"/>
  <c r="D202"/>
  <c r="C202"/>
  <c r="B227"/>
  <c r="D203"/>
  <c r="C203"/>
  <c r="B228"/>
  <c r="D204"/>
  <c r="C204"/>
  <c r="B229"/>
  <c r="D205"/>
  <c r="C205"/>
  <c r="B230"/>
  <c r="D206"/>
  <c r="C206"/>
  <c r="B231"/>
  <c r="D207"/>
  <c r="C207"/>
  <c r="B232"/>
  <c r="D208"/>
  <c r="C208"/>
  <c r="B233"/>
  <c r="D209"/>
  <c r="C209"/>
  <c r="B234"/>
  <c r="D210"/>
  <c r="C210"/>
  <c r="B235"/>
  <c r="D211"/>
  <c r="C211"/>
  <c r="B236"/>
  <c r="D212"/>
  <c r="C212"/>
  <c r="B237"/>
  <c r="D213"/>
  <c r="C213"/>
  <c r="B238"/>
  <c r="D214"/>
  <c r="C214"/>
  <c r="B239"/>
  <c r="D215"/>
  <c r="C215"/>
  <c r="B240"/>
  <c r="D216"/>
  <c r="C216"/>
  <c r="B241"/>
  <c r="D217"/>
  <c r="C217"/>
  <c r="B242"/>
  <c r="D218"/>
  <c r="C218"/>
  <c r="B243"/>
  <c r="D219"/>
  <c r="C219"/>
  <c r="B244"/>
  <c r="D220"/>
  <c r="C220"/>
  <c r="B245"/>
  <c r="D221"/>
  <c r="C221"/>
  <c r="M10" i="8"/>
  <c r="C26" l="1"/>
  <c r="C32" s="1"/>
  <c r="B24"/>
  <c r="B26" s="1"/>
  <c r="H13" i="7"/>
  <c r="G275" i="29"/>
  <c r="B269" i="27"/>
  <c r="D245"/>
  <c r="C245"/>
  <c r="B268"/>
  <c r="D244"/>
  <c r="C244"/>
  <c r="B267"/>
  <c r="D243"/>
  <c r="C243"/>
  <c r="B266"/>
  <c r="D242"/>
  <c r="C242"/>
  <c r="B265"/>
  <c r="D241"/>
  <c r="C241"/>
  <c r="B264"/>
  <c r="D240"/>
  <c r="C240"/>
  <c r="B263"/>
  <c r="D239"/>
  <c r="C239"/>
  <c r="B262"/>
  <c r="D238"/>
  <c r="C238"/>
  <c r="B261"/>
  <c r="D237"/>
  <c r="C237"/>
  <c r="B260"/>
  <c r="D236"/>
  <c r="C236"/>
  <c r="B259"/>
  <c r="D235"/>
  <c r="C235"/>
  <c r="B258"/>
  <c r="D234"/>
  <c r="C234"/>
  <c r="B257"/>
  <c r="D233"/>
  <c r="C233"/>
  <c r="B256"/>
  <c r="D232"/>
  <c r="C232"/>
  <c r="B255"/>
  <c r="D231"/>
  <c r="C231"/>
  <c r="B254"/>
  <c r="D230"/>
  <c r="C230"/>
  <c r="B253"/>
  <c r="D229"/>
  <c r="C229"/>
  <c r="B252"/>
  <c r="D228"/>
  <c r="C228"/>
  <c r="B251"/>
  <c r="D227"/>
  <c r="C227"/>
  <c r="B250"/>
  <c r="D226"/>
  <c r="C226"/>
  <c r="B249"/>
  <c r="D225"/>
  <c r="C225"/>
  <c r="B248"/>
  <c r="D224"/>
  <c r="C224"/>
  <c r="B247"/>
  <c r="D223"/>
  <c r="C223"/>
  <c r="B246"/>
  <c r="D222"/>
  <c r="C222"/>
  <c r="C28" i="8"/>
  <c r="F4" i="24" l="1"/>
  <c r="B28" i="8"/>
  <c r="F17" i="24" s="1"/>
  <c r="B32" i="8"/>
  <c r="F264" i="29"/>
  <c r="F267"/>
  <c r="F265"/>
  <c r="F271"/>
  <c r="G273"/>
  <c r="F269"/>
  <c r="F270"/>
  <c r="F268"/>
  <c r="F266"/>
  <c r="F144"/>
  <c r="F259"/>
  <c r="F261"/>
  <c r="F263"/>
  <c r="F260"/>
  <c r="F262"/>
  <c r="F215"/>
  <c r="F212"/>
  <c r="F204"/>
  <c r="F202"/>
  <c r="F188"/>
  <c r="F185"/>
  <c r="F177"/>
  <c r="F174"/>
  <c r="F169"/>
  <c r="F167"/>
  <c r="F164"/>
  <c r="F155"/>
  <c r="F148"/>
  <c r="F244"/>
  <c r="F238"/>
  <c r="F228"/>
  <c r="F223"/>
  <c r="F216"/>
  <c r="F195"/>
  <c r="F191"/>
  <c r="F190"/>
  <c r="F187"/>
  <c r="F184"/>
  <c r="F180"/>
  <c r="F173"/>
  <c r="F171"/>
  <c r="F170"/>
  <c r="F168"/>
  <c r="F163"/>
  <c r="F161"/>
  <c r="F157"/>
  <c r="F154"/>
  <c r="F150"/>
  <c r="F140"/>
  <c r="G140" s="1"/>
  <c r="F206"/>
  <c r="F217"/>
  <c r="F221"/>
  <c r="F246"/>
  <c r="F152"/>
  <c r="F165"/>
  <c r="F178"/>
  <c r="F194"/>
  <c r="F200"/>
  <c r="F209"/>
  <c r="F225"/>
  <c r="F255"/>
  <c r="F147"/>
  <c r="F151"/>
  <c r="F153"/>
  <c r="F186"/>
  <c r="F205"/>
  <c r="F213"/>
  <c r="F226"/>
  <c r="F230"/>
  <c r="F235"/>
  <c r="F240"/>
  <c r="F247"/>
  <c r="F251"/>
  <c r="F258"/>
  <c r="F143"/>
  <c r="F146"/>
  <c r="F162"/>
  <c r="F192"/>
  <c r="F196"/>
  <c r="F203"/>
  <c r="F208"/>
  <c r="F218"/>
  <c r="F222"/>
  <c r="F224"/>
  <c r="F227"/>
  <c r="F232"/>
  <c r="F236"/>
  <c r="F241"/>
  <c r="F248"/>
  <c r="F252"/>
  <c r="F142"/>
  <c r="F193"/>
  <c r="F211"/>
  <c r="F219"/>
  <c r="F242"/>
  <c r="F141"/>
  <c r="G141" s="1"/>
  <c r="G142" s="1"/>
  <c r="G143" s="1"/>
  <c r="G144" s="1"/>
  <c r="F159"/>
  <c r="F175"/>
  <c r="F182"/>
  <c r="F197"/>
  <c r="F207"/>
  <c r="F214"/>
  <c r="F253"/>
  <c r="F257"/>
  <c r="F145"/>
  <c r="F149"/>
  <c r="F156"/>
  <c r="F160"/>
  <c r="F166"/>
  <c r="F176"/>
  <c r="F179"/>
  <c r="F183"/>
  <c r="F189"/>
  <c r="F198"/>
  <c r="F199"/>
  <c r="F210"/>
  <c r="F220"/>
  <c r="F233"/>
  <c r="F237"/>
  <c r="F243"/>
  <c r="F249"/>
  <c r="F254"/>
  <c r="F158"/>
  <c r="F172"/>
  <c r="F181"/>
  <c r="F201"/>
  <c r="F229"/>
  <c r="F231"/>
  <c r="F234"/>
  <c r="F239"/>
  <c r="F245"/>
  <c r="F250"/>
  <c r="F256"/>
  <c r="F108"/>
  <c r="F110"/>
  <c r="F112"/>
  <c r="F114"/>
  <c r="F116"/>
  <c r="F118"/>
  <c r="F120"/>
  <c r="F122"/>
  <c r="F124"/>
  <c r="F126"/>
  <c r="F128"/>
  <c r="F130"/>
  <c r="F107"/>
  <c r="F109"/>
  <c r="F111"/>
  <c r="F113"/>
  <c r="F115"/>
  <c r="F117"/>
  <c r="F119"/>
  <c r="F121"/>
  <c r="F123"/>
  <c r="F125"/>
  <c r="F127"/>
  <c r="F129"/>
  <c r="F131"/>
  <c r="F132"/>
  <c r="F5"/>
  <c r="G5" s="1"/>
  <c r="F8"/>
  <c r="F9"/>
  <c r="F90"/>
  <c r="F70"/>
  <c r="F14"/>
  <c r="G14" s="1"/>
  <c r="F15"/>
  <c r="G15" s="1"/>
  <c r="F16"/>
  <c r="F7"/>
  <c r="F6"/>
  <c r="F17"/>
  <c r="F18"/>
  <c r="F19"/>
  <c r="F20"/>
  <c r="F21"/>
  <c r="F22"/>
  <c r="F23"/>
  <c r="F24"/>
  <c r="F25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8"/>
  <c r="F59"/>
  <c r="F60"/>
  <c r="F61"/>
  <c r="F62"/>
  <c r="F63"/>
  <c r="F64"/>
  <c r="F65"/>
  <c r="F66"/>
  <c r="F67"/>
  <c r="F68"/>
  <c r="F69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1"/>
  <c r="F92"/>
  <c r="F93"/>
  <c r="F94"/>
  <c r="F95"/>
  <c r="F96"/>
  <c r="F97"/>
  <c r="F98"/>
  <c r="F99"/>
  <c r="F100"/>
  <c r="F101"/>
  <c r="F102"/>
  <c r="F103"/>
  <c r="F104"/>
  <c r="F105"/>
  <c r="F106"/>
  <c r="D16" i="7"/>
  <c r="D18"/>
  <c r="B270" i="27"/>
  <c r="D246"/>
  <c r="C246"/>
  <c r="B271"/>
  <c r="D247"/>
  <c r="C247"/>
  <c r="B272"/>
  <c r="D248"/>
  <c r="C248"/>
  <c r="B273"/>
  <c r="D249"/>
  <c r="C249"/>
  <c r="B274"/>
  <c r="D250"/>
  <c r="C250"/>
  <c r="B275"/>
  <c r="D251"/>
  <c r="C251"/>
  <c r="B276"/>
  <c r="D252"/>
  <c r="C252"/>
  <c r="B277"/>
  <c r="D253"/>
  <c r="C253"/>
  <c r="B278"/>
  <c r="D254"/>
  <c r="C254"/>
  <c r="B279"/>
  <c r="D255"/>
  <c r="C255"/>
  <c r="B280"/>
  <c r="D256"/>
  <c r="C256"/>
  <c r="B281"/>
  <c r="D257"/>
  <c r="C257"/>
  <c r="B282"/>
  <c r="D258"/>
  <c r="C258"/>
  <c r="B283"/>
  <c r="D259"/>
  <c r="C259"/>
  <c r="B284"/>
  <c r="D260"/>
  <c r="C260"/>
  <c r="B285"/>
  <c r="D261"/>
  <c r="C261"/>
  <c r="B286"/>
  <c r="D262"/>
  <c r="C262"/>
  <c r="B287"/>
  <c r="D263"/>
  <c r="C263"/>
  <c r="B288"/>
  <c r="D264"/>
  <c r="C264"/>
  <c r="B289"/>
  <c r="D265"/>
  <c r="C265"/>
  <c r="B290"/>
  <c r="D266"/>
  <c r="C266"/>
  <c r="B291"/>
  <c r="D267"/>
  <c r="C267"/>
  <c r="B292"/>
  <c r="D268"/>
  <c r="C268"/>
  <c r="B293"/>
  <c r="D269"/>
  <c r="C269"/>
  <c r="G6" i="29" l="1"/>
  <c r="G7" s="1"/>
  <c r="G8" s="1"/>
  <c r="G9" s="1"/>
  <c r="G16"/>
  <c r="G17" s="1"/>
  <c r="G18" s="1"/>
  <c r="G19" s="1"/>
  <c r="G20" s="1"/>
  <c r="G21" s="1"/>
  <c r="G22" s="1"/>
  <c r="G23" s="1"/>
  <c r="G24" s="1"/>
  <c r="G25" s="1"/>
  <c r="G10"/>
  <c r="G145"/>
  <c r="G146" s="1"/>
  <c r="G147" s="1"/>
  <c r="G148" s="1"/>
  <c r="G149" s="1"/>
  <c r="G150" s="1"/>
  <c r="G151" s="1"/>
  <c r="G152" s="1"/>
  <c r="G153" s="1"/>
  <c r="G154" s="1"/>
  <c r="G155" s="1"/>
  <c r="G156" s="1"/>
  <c r="G157" s="1"/>
  <c r="G158" s="1"/>
  <c r="G159" s="1"/>
  <c r="G160" s="1"/>
  <c r="G161" s="1"/>
  <c r="G162" s="1"/>
  <c r="G163" s="1"/>
  <c r="G164" s="1"/>
  <c r="G165" s="1"/>
  <c r="G166" s="1"/>
  <c r="G167" s="1"/>
  <c r="G168" s="1"/>
  <c r="G169" s="1"/>
  <c r="G170" s="1"/>
  <c r="G171" s="1"/>
  <c r="G172" s="1"/>
  <c r="G173" s="1"/>
  <c r="G174" s="1"/>
  <c r="G175" s="1"/>
  <c r="G176" s="1"/>
  <c r="G177" s="1"/>
  <c r="G178" s="1"/>
  <c r="G179" s="1"/>
  <c r="G180" s="1"/>
  <c r="G181" s="1"/>
  <c r="G182" s="1"/>
  <c r="G183" s="1"/>
  <c r="G184" s="1"/>
  <c r="G185" s="1"/>
  <c r="G186" s="1"/>
  <c r="G187" s="1"/>
  <c r="G188" s="1"/>
  <c r="G189" s="1"/>
  <c r="G190" s="1"/>
  <c r="G191" s="1"/>
  <c r="G192" s="1"/>
  <c r="G193" s="1"/>
  <c r="G194" s="1"/>
  <c r="G195" s="1"/>
  <c r="G196" s="1"/>
  <c r="G197" s="1"/>
  <c r="G198" s="1"/>
  <c r="G199" s="1"/>
  <c r="G200" s="1"/>
  <c r="G201" s="1"/>
  <c r="G202" s="1"/>
  <c r="G203" s="1"/>
  <c r="G204" s="1"/>
  <c r="G205" s="1"/>
  <c r="G206" s="1"/>
  <c r="G207" s="1"/>
  <c r="G208" s="1"/>
  <c r="G209" s="1"/>
  <c r="G210" s="1"/>
  <c r="G211" s="1"/>
  <c r="G212" s="1"/>
  <c r="G213" s="1"/>
  <c r="G214" s="1"/>
  <c r="G215" s="1"/>
  <c r="G216" s="1"/>
  <c r="G217" s="1"/>
  <c r="G218" s="1"/>
  <c r="G219" s="1"/>
  <c r="G220" s="1"/>
  <c r="G221" s="1"/>
  <c r="G222" s="1"/>
  <c r="G223" s="1"/>
  <c r="G224" s="1"/>
  <c r="G225" s="1"/>
  <c r="G226" s="1"/>
  <c r="G227" s="1"/>
  <c r="G228" s="1"/>
  <c r="G229" s="1"/>
  <c r="G230" s="1"/>
  <c r="G231" s="1"/>
  <c r="G232" s="1"/>
  <c r="G233" s="1"/>
  <c r="G234" s="1"/>
  <c r="G235" s="1"/>
  <c r="G236" s="1"/>
  <c r="G237" s="1"/>
  <c r="G238" s="1"/>
  <c r="G239" s="1"/>
  <c r="G240" s="1"/>
  <c r="G241" s="1"/>
  <c r="G242" s="1"/>
  <c r="G243" s="1"/>
  <c r="G244" s="1"/>
  <c r="G245" s="1"/>
  <c r="G246" s="1"/>
  <c r="G247" s="1"/>
  <c r="G248" s="1"/>
  <c r="G249" s="1"/>
  <c r="G250" s="1"/>
  <c r="G251" s="1"/>
  <c r="G252" s="1"/>
  <c r="G253" s="1"/>
  <c r="G254" s="1"/>
  <c r="G255" s="1"/>
  <c r="G256" s="1"/>
  <c r="G257" s="1"/>
  <c r="G258" s="1"/>
  <c r="B317" i="27"/>
  <c r="D293"/>
  <c r="C293"/>
  <c r="B316"/>
  <c r="D292"/>
  <c r="C292"/>
  <c r="B315"/>
  <c r="D291"/>
  <c r="C291"/>
  <c r="B314"/>
  <c r="D290"/>
  <c r="C290"/>
  <c r="B313"/>
  <c r="D289"/>
  <c r="C289"/>
  <c r="B312"/>
  <c r="D288"/>
  <c r="C288"/>
  <c r="B311"/>
  <c r="D287"/>
  <c r="C287"/>
  <c r="B310"/>
  <c r="D286"/>
  <c r="C286"/>
  <c r="B309"/>
  <c r="D285"/>
  <c r="C285"/>
  <c r="B308"/>
  <c r="D284"/>
  <c r="C284"/>
  <c r="B307"/>
  <c r="D283"/>
  <c r="C283"/>
  <c r="B306"/>
  <c r="D282"/>
  <c r="C282"/>
  <c r="B305"/>
  <c r="D281"/>
  <c r="C281"/>
  <c r="B304"/>
  <c r="D280"/>
  <c r="C280"/>
  <c r="B303"/>
  <c r="D279"/>
  <c r="C279"/>
  <c r="B302"/>
  <c r="D278"/>
  <c r="C278"/>
  <c r="B301"/>
  <c r="D277"/>
  <c r="C277"/>
  <c r="B300"/>
  <c r="D276"/>
  <c r="C276"/>
  <c r="B299"/>
  <c r="D275"/>
  <c r="C275"/>
  <c r="B298"/>
  <c r="D274"/>
  <c r="C274"/>
  <c r="B297"/>
  <c r="D273"/>
  <c r="C273"/>
  <c r="B296"/>
  <c r="D272"/>
  <c r="C272"/>
  <c r="B295"/>
  <c r="D271"/>
  <c r="C271"/>
  <c r="B294"/>
  <c r="D270"/>
  <c r="C270"/>
  <c r="B318" l="1"/>
  <c r="D294"/>
  <c r="C294"/>
  <c r="B319"/>
  <c r="D295"/>
  <c r="C295"/>
  <c r="B320"/>
  <c r="D296"/>
  <c r="C296"/>
  <c r="B321"/>
  <c r="D297"/>
  <c r="C297"/>
  <c r="B322"/>
  <c r="D298"/>
  <c r="C298"/>
  <c r="B323"/>
  <c r="D299"/>
  <c r="C299"/>
  <c r="B324"/>
  <c r="D300"/>
  <c r="C300"/>
  <c r="B325"/>
  <c r="D301"/>
  <c r="C301"/>
  <c r="B326"/>
  <c r="D302"/>
  <c r="C302"/>
  <c r="B327"/>
  <c r="D303"/>
  <c r="C303"/>
  <c r="B328"/>
  <c r="D304"/>
  <c r="C304"/>
  <c r="B329"/>
  <c r="D305"/>
  <c r="C305"/>
  <c r="B330"/>
  <c r="D306"/>
  <c r="C306"/>
  <c r="B331"/>
  <c r="D307"/>
  <c r="C307"/>
  <c r="B332"/>
  <c r="D308"/>
  <c r="C308"/>
  <c r="B333"/>
  <c r="D309"/>
  <c r="C309"/>
  <c r="B334"/>
  <c r="D310"/>
  <c r="C310"/>
  <c r="B335"/>
  <c r="D311"/>
  <c r="C311"/>
  <c r="B336"/>
  <c r="D312"/>
  <c r="C312"/>
  <c r="B337"/>
  <c r="D313"/>
  <c r="C313"/>
  <c r="B338"/>
  <c r="D314"/>
  <c r="C314"/>
  <c r="B339"/>
  <c r="D315"/>
  <c r="C315"/>
  <c r="B340"/>
  <c r="D316"/>
  <c r="C316"/>
  <c r="B341"/>
  <c r="D317"/>
  <c r="C317"/>
  <c r="B365" l="1"/>
  <c r="D341"/>
  <c r="C341"/>
  <c r="B364"/>
  <c r="D340"/>
  <c r="C340"/>
  <c r="B363"/>
  <c r="D339"/>
  <c r="C339"/>
  <c r="B362"/>
  <c r="D338"/>
  <c r="C338"/>
  <c r="B361"/>
  <c r="D337"/>
  <c r="C337"/>
  <c r="B360"/>
  <c r="D336"/>
  <c r="C336"/>
  <c r="B359"/>
  <c r="D335"/>
  <c r="C335"/>
  <c r="B358"/>
  <c r="D334"/>
  <c r="C334"/>
  <c r="B357"/>
  <c r="D333"/>
  <c r="C333"/>
  <c r="B356"/>
  <c r="D332"/>
  <c r="C332"/>
  <c r="B355"/>
  <c r="D331"/>
  <c r="C331"/>
  <c r="B354"/>
  <c r="D330"/>
  <c r="C330"/>
  <c r="B353"/>
  <c r="D329"/>
  <c r="C329"/>
  <c r="B352"/>
  <c r="D328"/>
  <c r="C328"/>
  <c r="B351"/>
  <c r="D327"/>
  <c r="C327"/>
  <c r="B350"/>
  <c r="D326"/>
  <c r="C326"/>
  <c r="B349"/>
  <c r="D325"/>
  <c r="C325"/>
  <c r="B348"/>
  <c r="D324"/>
  <c r="C324"/>
  <c r="B347"/>
  <c r="D323"/>
  <c r="C323"/>
  <c r="B346"/>
  <c r="D322"/>
  <c r="C322"/>
  <c r="B345"/>
  <c r="D321"/>
  <c r="C321"/>
  <c r="B344"/>
  <c r="D320"/>
  <c r="C320"/>
  <c r="B343"/>
  <c r="D319"/>
  <c r="C319"/>
  <c r="B342"/>
  <c r="D318"/>
  <c r="C318"/>
  <c r="B366" l="1"/>
  <c r="D342"/>
  <c r="C342"/>
  <c r="B367"/>
  <c r="D343"/>
  <c r="C343"/>
  <c r="B368"/>
  <c r="D344"/>
  <c r="C344"/>
  <c r="B369"/>
  <c r="D345"/>
  <c r="C345"/>
  <c r="B370"/>
  <c r="D346"/>
  <c r="C346"/>
  <c r="B371"/>
  <c r="D347"/>
  <c r="C347"/>
  <c r="B372"/>
  <c r="D348"/>
  <c r="C348"/>
  <c r="B373"/>
  <c r="D349"/>
  <c r="C349"/>
  <c r="B374"/>
  <c r="D350"/>
  <c r="C350"/>
  <c r="B375"/>
  <c r="D351"/>
  <c r="C351"/>
  <c r="B376"/>
  <c r="D352"/>
  <c r="C352"/>
  <c r="B377"/>
  <c r="D353"/>
  <c r="C353"/>
  <c r="B378"/>
  <c r="D354"/>
  <c r="C354"/>
  <c r="B379"/>
  <c r="D355"/>
  <c r="C355"/>
  <c r="B380"/>
  <c r="D356"/>
  <c r="C356"/>
  <c r="B381"/>
  <c r="D357"/>
  <c r="C357"/>
  <c r="B382"/>
  <c r="D358"/>
  <c r="C358"/>
  <c r="B383"/>
  <c r="D359"/>
  <c r="C359"/>
  <c r="B384"/>
  <c r="D360"/>
  <c r="C360"/>
  <c r="B385"/>
  <c r="D361"/>
  <c r="C361"/>
  <c r="B386"/>
  <c r="D362"/>
  <c r="C362"/>
  <c r="B387"/>
  <c r="D363"/>
  <c r="C363"/>
  <c r="B388"/>
  <c r="D364"/>
  <c r="C364"/>
  <c r="B389"/>
  <c r="D365"/>
  <c r="C365"/>
  <c r="B413" l="1"/>
  <c r="D389"/>
  <c r="C389"/>
  <c r="B412"/>
  <c r="D388"/>
  <c r="C388"/>
  <c r="B411"/>
  <c r="D387"/>
  <c r="C387"/>
  <c r="B410"/>
  <c r="D386"/>
  <c r="C386"/>
  <c r="B409"/>
  <c r="D385"/>
  <c r="C385"/>
  <c r="B408"/>
  <c r="D384"/>
  <c r="C384"/>
  <c r="B407"/>
  <c r="D383"/>
  <c r="C383"/>
  <c r="B406"/>
  <c r="D382"/>
  <c r="C382"/>
  <c r="B405"/>
  <c r="D381"/>
  <c r="C381"/>
  <c r="B404"/>
  <c r="D380"/>
  <c r="C380"/>
  <c r="B403"/>
  <c r="D379"/>
  <c r="C379"/>
  <c r="B402"/>
  <c r="D378"/>
  <c r="C378"/>
  <c r="B401"/>
  <c r="D377"/>
  <c r="C377"/>
  <c r="B400"/>
  <c r="D376"/>
  <c r="C376"/>
  <c r="B399"/>
  <c r="D375"/>
  <c r="C375"/>
  <c r="B398"/>
  <c r="D374"/>
  <c r="C374"/>
  <c r="B397"/>
  <c r="D373"/>
  <c r="C373"/>
  <c r="B396"/>
  <c r="D372"/>
  <c r="C372"/>
  <c r="B395"/>
  <c r="D371"/>
  <c r="C371"/>
  <c r="B394"/>
  <c r="D370"/>
  <c r="C370"/>
  <c r="B393"/>
  <c r="D369"/>
  <c r="C369"/>
  <c r="B392"/>
  <c r="D368"/>
  <c r="C368"/>
  <c r="B391"/>
  <c r="D367"/>
  <c r="C367"/>
  <c r="B390"/>
  <c r="D366"/>
  <c r="C366"/>
  <c r="B414" l="1"/>
  <c r="D390"/>
  <c r="C390"/>
  <c r="B415"/>
  <c r="D391"/>
  <c r="C391"/>
  <c r="B416"/>
  <c r="D392"/>
  <c r="C392"/>
  <c r="B417"/>
  <c r="D393"/>
  <c r="C393"/>
  <c r="B418"/>
  <c r="D394"/>
  <c r="C394"/>
  <c r="B419"/>
  <c r="D395"/>
  <c r="C395"/>
  <c r="B420"/>
  <c r="D396"/>
  <c r="C396"/>
  <c r="B421"/>
  <c r="D397"/>
  <c r="C397"/>
  <c r="B422"/>
  <c r="D398"/>
  <c r="C398"/>
  <c r="B423"/>
  <c r="D399"/>
  <c r="C399"/>
  <c r="B424"/>
  <c r="D400"/>
  <c r="C400"/>
  <c r="B425"/>
  <c r="D401"/>
  <c r="C401"/>
  <c r="B426"/>
  <c r="D402"/>
  <c r="C402"/>
  <c r="B427"/>
  <c r="D403"/>
  <c r="C403"/>
  <c r="B428"/>
  <c r="D404"/>
  <c r="C404"/>
  <c r="B429"/>
  <c r="D405"/>
  <c r="C405"/>
  <c r="B430"/>
  <c r="D406"/>
  <c r="C406"/>
  <c r="B431"/>
  <c r="D407"/>
  <c r="C407"/>
  <c r="B432"/>
  <c r="D408"/>
  <c r="C408"/>
  <c r="B433"/>
  <c r="D409"/>
  <c r="C409"/>
  <c r="B434"/>
  <c r="D410"/>
  <c r="C410"/>
  <c r="B435"/>
  <c r="D411"/>
  <c r="C411"/>
  <c r="B436"/>
  <c r="D412"/>
  <c r="C412"/>
  <c r="B437"/>
  <c r="D413"/>
  <c r="C413"/>
  <c r="B461" l="1"/>
  <c r="D437"/>
  <c r="C437"/>
  <c r="B460"/>
  <c r="D436"/>
  <c r="C436"/>
  <c r="B459"/>
  <c r="D435"/>
  <c r="C435"/>
  <c r="B458"/>
  <c r="D434"/>
  <c r="C434"/>
  <c r="B457"/>
  <c r="D433"/>
  <c r="C433"/>
  <c r="B456"/>
  <c r="D432"/>
  <c r="C432"/>
  <c r="B455"/>
  <c r="D431"/>
  <c r="C431"/>
  <c r="B454"/>
  <c r="D430"/>
  <c r="C430"/>
  <c r="B453"/>
  <c r="D429"/>
  <c r="C429"/>
  <c r="B452"/>
  <c r="D428"/>
  <c r="C428"/>
  <c r="B451"/>
  <c r="D427"/>
  <c r="C427"/>
  <c r="B450"/>
  <c r="D426"/>
  <c r="C426"/>
  <c r="B449"/>
  <c r="D425"/>
  <c r="C425"/>
  <c r="B448"/>
  <c r="D424"/>
  <c r="C424"/>
  <c r="B447"/>
  <c r="D423"/>
  <c r="C423"/>
  <c r="B446"/>
  <c r="D422"/>
  <c r="C422"/>
  <c r="B445"/>
  <c r="D421"/>
  <c r="C421"/>
  <c r="B444"/>
  <c r="D420"/>
  <c r="C420"/>
  <c r="B443"/>
  <c r="D419"/>
  <c r="C419"/>
  <c r="B442"/>
  <c r="D418"/>
  <c r="C418"/>
  <c r="B441"/>
  <c r="D417"/>
  <c r="C417"/>
  <c r="B440"/>
  <c r="D416"/>
  <c r="C416"/>
  <c r="B439"/>
  <c r="D415"/>
  <c r="C415"/>
  <c r="B438"/>
  <c r="D414"/>
  <c r="C414"/>
  <c r="B462" l="1"/>
  <c r="D438"/>
  <c r="C438"/>
  <c r="B463"/>
  <c r="D439"/>
  <c r="C439"/>
  <c r="B464"/>
  <c r="D440"/>
  <c r="C440"/>
  <c r="B465"/>
  <c r="D441"/>
  <c r="C441"/>
  <c r="B466"/>
  <c r="D442"/>
  <c r="C442"/>
  <c r="B467"/>
  <c r="D443"/>
  <c r="C443"/>
  <c r="B468"/>
  <c r="D444"/>
  <c r="C444"/>
  <c r="B469"/>
  <c r="D445"/>
  <c r="C445"/>
  <c r="B470"/>
  <c r="D446"/>
  <c r="C446"/>
  <c r="B471"/>
  <c r="D447"/>
  <c r="C447"/>
  <c r="B472"/>
  <c r="D448"/>
  <c r="C448"/>
  <c r="B473"/>
  <c r="D449"/>
  <c r="C449"/>
  <c r="B474"/>
  <c r="D450"/>
  <c r="C450"/>
  <c r="B475"/>
  <c r="D451"/>
  <c r="C451"/>
  <c r="B476"/>
  <c r="D452"/>
  <c r="C452"/>
  <c r="B477"/>
  <c r="D453"/>
  <c r="C453"/>
  <c r="B478"/>
  <c r="D454"/>
  <c r="C454"/>
  <c r="B479"/>
  <c r="D455"/>
  <c r="C455"/>
  <c r="B480"/>
  <c r="D456"/>
  <c r="C456"/>
  <c r="B481"/>
  <c r="D457"/>
  <c r="C457"/>
  <c r="B482"/>
  <c r="D458"/>
  <c r="C458"/>
  <c r="B483"/>
  <c r="D459"/>
  <c r="C459"/>
  <c r="B484"/>
  <c r="D460"/>
  <c r="C460"/>
  <c r="B485"/>
  <c r="D461"/>
  <c r="C461"/>
  <c r="B509" l="1"/>
  <c r="D485"/>
  <c r="C485"/>
  <c r="B508"/>
  <c r="D484"/>
  <c r="C484"/>
  <c r="B507"/>
  <c r="D483"/>
  <c r="C483"/>
  <c r="B506"/>
  <c r="D482"/>
  <c r="C482"/>
  <c r="B505"/>
  <c r="D481"/>
  <c r="C481"/>
  <c r="B504"/>
  <c r="D480"/>
  <c r="C480"/>
  <c r="B503"/>
  <c r="D479"/>
  <c r="C479"/>
  <c r="B502"/>
  <c r="D478"/>
  <c r="C478"/>
  <c r="B501"/>
  <c r="D477"/>
  <c r="C477"/>
  <c r="B500"/>
  <c r="D476"/>
  <c r="C476"/>
  <c r="B499"/>
  <c r="D475"/>
  <c r="C475"/>
  <c r="B498"/>
  <c r="D474"/>
  <c r="C474"/>
  <c r="B497"/>
  <c r="D473"/>
  <c r="C473"/>
  <c r="B496"/>
  <c r="D472"/>
  <c r="C472"/>
  <c r="B495"/>
  <c r="D471"/>
  <c r="C471"/>
  <c r="B494"/>
  <c r="D470"/>
  <c r="C470"/>
  <c r="B493"/>
  <c r="D469"/>
  <c r="C469"/>
  <c r="B492"/>
  <c r="D468"/>
  <c r="C468"/>
  <c r="B491"/>
  <c r="D467"/>
  <c r="C467"/>
  <c r="B490"/>
  <c r="D466"/>
  <c r="C466"/>
  <c r="B489"/>
  <c r="D465"/>
  <c r="C465"/>
  <c r="B488"/>
  <c r="D464"/>
  <c r="C464"/>
  <c r="B487"/>
  <c r="D463"/>
  <c r="C463"/>
  <c r="B486"/>
  <c r="D462"/>
  <c r="C462"/>
  <c r="B510" l="1"/>
  <c r="D486"/>
  <c r="C486"/>
  <c r="B511"/>
  <c r="D487"/>
  <c r="C487"/>
  <c r="B512"/>
  <c r="D488"/>
  <c r="C488"/>
  <c r="B513"/>
  <c r="D489"/>
  <c r="C489"/>
  <c r="B514"/>
  <c r="D490"/>
  <c r="C490"/>
  <c r="B515"/>
  <c r="D491"/>
  <c r="C491"/>
  <c r="B516"/>
  <c r="D492"/>
  <c r="C492"/>
  <c r="B517"/>
  <c r="D493"/>
  <c r="C493"/>
  <c r="B518"/>
  <c r="D494"/>
  <c r="C494"/>
  <c r="B519"/>
  <c r="D495"/>
  <c r="C495"/>
  <c r="B520"/>
  <c r="D496"/>
  <c r="C496"/>
  <c r="B521"/>
  <c r="D497"/>
  <c r="C497"/>
  <c r="B522"/>
  <c r="D498"/>
  <c r="C498"/>
  <c r="B523"/>
  <c r="D499"/>
  <c r="C499"/>
  <c r="B524"/>
  <c r="D500"/>
  <c r="C500"/>
  <c r="B525"/>
  <c r="D501"/>
  <c r="C501"/>
  <c r="B526"/>
  <c r="D502"/>
  <c r="C502"/>
  <c r="B527"/>
  <c r="D503"/>
  <c r="C503"/>
  <c r="B528"/>
  <c r="D504"/>
  <c r="C504"/>
  <c r="B529"/>
  <c r="D505"/>
  <c r="C505"/>
  <c r="B530"/>
  <c r="D506"/>
  <c r="C506"/>
  <c r="B531"/>
  <c r="D507"/>
  <c r="C507"/>
  <c r="B532"/>
  <c r="D508"/>
  <c r="C508"/>
  <c r="B533"/>
  <c r="D509"/>
  <c r="C509"/>
  <c r="B557" l="1"/>
  <c r="D533"/>
  <c r="C533"/>
  <c r="B556"/>
  <c r="D532"/>
  <c r="C532"/>
  <c r="B555"/>
  <c r="D531"/>
  <c r="C531"/>
  <c r="B554"/>
  <c r="D530"/>
  <c r="C530"/>
  <c r="B553"/>
  <c r="D529"/>
  <c r="C529"/>
  <c r="B552"/>
  <c r="D528"/>
  <c r="C528"/>
  <c r="B551"/>
  <c r="D527"/>
  <c r="C527"/>
  <c r="B550"/>
  <c r="D526"/>
  <c r="C526"/>
  <c r="B549"/>
  <c r="D525"/>
  <c r="C525"/>
  <c r="B548"/>
  <c r="D524"/>
  <c r="C524"/>
  <c r="B547"/>
  <c r="D523"/>
  <c r="C523"/>
  <c r="B546"/>
  <c r="D522"/>
  <c r="C522"/>
  <c r="B545"/>
  <c r="D521"/>
  <c r="C521"/>
  <c r="B544"/>
  <c r="D520"/>
  <c r="C520"/>
  <c r="B543"/>
  <c r="D519"/>
  <c r="C519"/>
  <c r="B542"/>
  <c r="D518"/>
  <c r="C518"/>
  <c r="B541"/>
  <c r="D517"/>
  <c r="C517"/>
  <c r="B540"/>
  <c r="D516"/>
  <c r="C516"/>
  <c r="B539"/>
  <c r="D515"/>
  <c r="C515"/>
  <c r="B538"/>
  <c r="D514"/>
  <c r="C514"/>
  <c r="B537"/>
  <c r="D513"/>
  <c r="C513"/>
  <c r="B536"/>
  <c r="D512"/>
  <c r="C512"/>
  <c r="B535"/>
  <c r="D511"/>
  <c r="C511"/>
  <c r="B534"/>
  <c r="D510"/>
  <c r="C510"/>
  <c r="B558" l="1"/>
  <c r="D534"/>
  <c r="C534"/>
  <c r="B559"/>
  <c r="D535"/>
  <c r="C535"/>
  <c r="B560"/>
  <c r="D536"/>
  <c r="C536"/>
  <c r="B561"/>
  <c r="D537"/>
  <c r="C537"/>
  <c r="B562"/>
  <c r="D538"/>
  <c r="C538"/>
  <c r="B563"/>
  <c r="D539"/>
  <c r="C539"/>
  <c r="B564"/>
  <c r="D540"/>
  <c r="C540"/>
  <c r="B565"/>
  <c r="D541"/>
  <c r="C541"/>
  <c r="B566"/>
  <c r="D542"/>
  <c r="C542"/>
  <c r="B567"/>
  <c r="D543"/>
  <c r="C543"/>
  <c r="B568"/>
  <c r="D544"/>
  <c r="C544"/>
  <c r="B569"/>
  <c r="D545"/>
  <c r="C545"/>
  <c r="B570"/>
  <c r="D546"/>
  <c r="C546"/>
  <c r="B571"/>
  <c r="D547"/>
  <c r="C547"/>
  <c r="B572"/>
  <c r="D548"/>
  <c r="C548"/>
  <c r="B573"/>
  <c r="D549"/>
  <c r="C549"/>
  <c r="B574"/>
  <c r="D550"/>
  <c r="C550"/>
  <c r="B575"/>
  <c r="D551"/>
  <c r="C551"/>
  <c r="B576"/>
  <c r="D552"/>
  <c r="C552"/>
  <c r="B577"/>
  <c r="D553"/>
  <c r="C553"/>
  <c r="B578"/>
  <c r="D554"/>
  <c r="C554"/>
  <c r="B579"/>
  <c r="D555"/>
  <c r="C555"/>
  <c r="B580"/>
  <c r="D556"/>
  <c r="C556"/>
  <c r="B581"/>
  <c r="D557"/>
  <c r="C557"/>
  <c r="B605" l="1"/>
  <c r="D581"/>
  <c r="C581"/>
  <c r="B604"/>
  <c r="D580"/>
  <c r="C580"/>
  <c r="B603"/>
  <c r="D579"/>
  <c r="C579"/>
  <c r="B602"/>
  <c r="D578"/>
  <c r="C578"/>
  <c r="B601"/>
  <c r="D577"/>
  <c r="C577"/>
  <c r="B600"/>
  <c r="D576"/>
  <c r="C576"/>
  <c r="B599"/>
  <c r="D575"/>
  <c r="C575"/>
  <c r="B598"/>
  <c r="D574"/>
  <c r="C574"/>
  <c r="B597"/>
  <c r="D573"/>
  <c r="C573"/>
  <c r="B596"/>
  <c r="D572"/>
  <c r="C572"/>
  <c r="B595"/>
  <c r="D571"/>
  <c r="C571"/>
  <c r="B594"/>
  <c r="D570"/>
  <c r="C570"/>
  <c r="B593"/>
  <c r="D569"/>
  <c r="C569"/>
  <c r="B592"/>
  <c r="D568"/>
  <c r="C568"/>
  <c r="B591"/>
  <c r="D567"/>
  <c r="C567"/>
  <c r="B590"/>
  <c r="D566"/>
  <c r="C566"/>
  <c r="B589"/>
  <c r="D565"/>
  <c r="C565"/>
  <c r="B588"/>
  <c r="D564"/>
  <c r="C564"/>
  <c r="B587"/>
  <c r="D563"/>
  <c r="C563"/>
  <c r="B586"/>
  <c r="D562"/>
  <c r="C562"/>
  <c r="B585"/>
  <c r="D561"/>
  <c r="C561"/>
  <c r="B584"/>
  <c r="D560"/>
  <c r="C560"/>
  <c r="B583"/>
  <c r="D559"/>
  <c r="C559"/>
  <c r="B582"/>
  <c r="D558"/>
  <c r="C558"/>
  <c r="B606" l="1"/>
  <c r="D582"/>
  <c r="C582"/>
  <c r="B607"/>
  <c r="D583"/>
  <c r="C583"/>
  <c r="B608"/>
  <c r="D584"/>
  <c r="C584"/>
  <c r="B609"/>
  <c r="D585"/>
  <c r="C585"/>
  <c r="B610"/>
  <c r="D586"/>
  <c r="C586"/>
  <c r="B611"/>
  <c r="D587"/>
  <c r="C587"/>
  <c r="B612"/>
  <c r="D588"/>
  <c r="C588"/>
  <c r="B613"/>
  <c r="D589"/>
  <c r="C589"/>
  <c r="B614"/>
  <c r="D590"/>
  <c r="C590"/>
  <c r="B615"/>
  <c r="D591"/>
  <c r="C591"/>
  <c r="B616"/>
  <c r="D592"/>
  <c r="C592"/>
  <c r="B617"/>
  <c r="D593"/>
  <c r="C593"/>
  <c r="B618"/>
  <c r="D594"/>
  <c r="C594"/>
  <c r="B619"/>
  <c r="D595"/>
  <c r="C595"/>
  <c r="B620"/>
  <c r="D596"/>
  <c r="C596"/>
  <c r="B621"/>
  <c r="D597"/>
  <c r="C597"/>
  <c r="B622"/>
  <c r="D598"/>
  <c r="C598"/>
  <c r="B623"/>
  <c r="D599"/>
  <c r="C599"/>
  <c r="B624"/>
  <c r="D600"/>
  <c r="C600"/>
  <c r="B625"/>
  <c r="D601"/>
  <c r="C601"/>
  <c r="B626"/>
  <c r="D602"/>
  <c r="C602"/>
  <c r="B627"/>
  <c r="D603"/>
  <c r="C603"/>
  <c r="B628"/>
  <c r="D604"/>
  <c r="C604"/>
  <c r="B629"/>
  <c r="D605"/>
  <c r="C605"/>
  <c r="B653" l="1"/>
  <c r="D629"/>
  <c r="C629"/>
  <c r="B652"/>
  <c r="D628"/>
  <c r="C628"/>
  <c r="B651"/>
  <c r="D627"/>
  <c r="C627"/>
  <c r="B650"/>
  <c r="D626"/>
  <c r="C626"/>
  <c r="B649"/>
  <c r="D625"/>
  <c r="C625"/>
  <c r="B648"/>
  <c r="D624"/>
  <c r="C624"/>
  <c r="B647"/>
  <c r="D623"/>
  <c r="C623"/>
  <c r="B646"/>
  <c r="D622"/>
  <c r="C622"/>
  <c r="B645"/>
  <c r="D621"/>
  <c r="C621"/>
  <c r="B644"/>
  <c r="D620"/>
  <c r="C620"/>
  <c r="B643"/>
  <c r="D619"/>
  <c r="C619"/>
  <c r="B642"/>
  <c r="D618"/>
  <c r="C618"/>
  <c r="B641"/>
  <c r="D617"/>
  <c r="C617"/>
  <c r="B640"/>
  <c r="D616"/>
  <c r="C616"/>
  <c r="B639"/>
  <c r="D615"/>
  <c r="C615"/>
  <c r="B638"/>
  <c r="D614"/>
  <c r="C614"/>
  <c r="B637"/>
  <c r="D613"/>
  <c r="C613"/>
  <c r="B636"/>
  <c r="D612"/>
  <c r="C612"/>
  <c r="B635"/>
  <c r="D611"/>
  <c r="C611"/>
  <c r="B634"/>
  <c r="D610"/>
  <c r="C610"/>
  <c r="B633"/>
  <c r="D609"/>
  <c r="C609"/>
  <c r="B632"/>
  <c r="D608"/>
  <c r="C608"/>
  <c r="B631"/>
  <c r="D607"/>
  <c r="C607"/>
  <c r="B630"/>
  <c r="D606"/>
  <c r="C606"/>
  <c r="B654" l="1"/>
  <c r="D630"/>
  <c r="C630"/>
  <c r="B655"/>
  <c r="D631"/>
  <c r="C631"/>
  <c r="B656"/>
  <c r="D632"/>
  <c r="C632"/>
  <c r="B657"/>
  <c r="D633"/>
  <c r="C633"/>
  <c r="B658"/>
  <c r="D634"/>
  <c r="C634"/>
  <c r="B659"/>
  <c r="D635"/>
  <c r="C635"/>
  <c r="B660"/>
  <c r="D636"/>
  <c r="C636"/>
  <c r="B661"/>
  <c r="D637"/>
  <c r="C637"/>
  <c r="B662"/>
  <c r="D638"/>
  <c r="C638"/>
  <c r="B663"/>
  <c r="D639"/>
  <c r="C639"/>
  <c r="B664"/>
  <c r="D640"/>
  <c r="C640"/>
  <c r="B665"/>
  <c r="D641"/>
  <c r="C641"/>
  <c r="B666"/>
  <c r="D642"/>
  <c r="C642"/>
  <c r="B667"/>
  <c r="D643"/>
  <c r="C643"/>
  <c r="B668"/>
  <c r="D644"/>
  <c r="C644"/>
  <c r="B669"/>
  <c r="D645"/>
  <c r="C645"/>
  <c r="B670"/>
  <c r="D646"/>
  <c r="C646"/>
  <c r="B671"/>
  <c r="D647"/>
  <c r="C647"/>
  <c r="B672"/>
  <c r="D648"/>
  <c r="C648"/>
  <c r="B673"/>
  <c r="D649"/>
  <c r="C649"/>
  <c r="B674"/>
  <c r="D650"/>
  <c r="C650"/>
  <c r="B675"/>
  <c r="D651"/>
  <c r="C651"/>
  <c r="B676"/>
  <c r="D652"/>
  <c r="C652"/>
  <c r="B677"/>
  <c r="D653"/>
  <c r="C653"/>
  <c r="B701" l="1"/>
  <c r="D677"/>
  <c r="C677"/>
  <c r="B700"/>
  <c r="D676"/>
  <c r="C676"/>
  <c r="B699"/>
  <c r="D675"/>
  <c r="C675"/>
  <c r="B698"/>
  <c r="D674"/>
  <c r="C674"/>
  <c r="B697"/>
  <c r="D673"/>
  <c r="C673"/>
  <c r="B696"/>
  <c r="D672"/>
  <c r="C672"/>
  <c r="B695"/>
  <c r="D671"/>
  <c r="C671"/>
  <c r="B694"/>
  <c r="D670"/>
  <c r="C670"/>
  <c r="B693"/>
  <c r="D669"/>
  <c r="C669"/>
  <c r="B692"/>
  <c r="D668"/>
  <c r="C668"/>
  <c r="B691"/>
  <c r="D667"/>
  <c r="C667"/>
  <c r="B690"/>
  <c r="D666"/>
  <c r="C666"/>
  <c r="B689"/>
  <c r="D665"/>
  <c r="C665"/>
  <c r="B688"/>
  <c r="D664"/>
  <c r="C664"/>
  <c r="B687"/>
  <c r="D663"/>
  <c r="C663"/>
  <c r="B686"/>
  <c r="D662"/>
  <c r="C662"/>
  <c r="B685"/>
  <c r="D661"/>
  <c r="C661"/>
  <c r="B684"/>
  <c r="D660"/>
  <c r="C660"/>
  <c r="B683"/>
  <c r="D659"/>
  <c r="C659"/>
  <c r="B682"/>
  <c r="D658"/>
  <c r="C658"/>
  <c r="B681"/>
  <c r="D657"/>
  <c r="C657"/>
  <c r="B680"/>
  <c r="D656"/>
  <c r="C656"/>
  <c r="B679"/>
  <c r="D655"/>
  <c r="C655"/>
  <c r="B678"/>
  <c r="D654"/>
  <c r="C654"/>
  <c r="B702" l="1"/>
  <c r="D678"/>
  <c r="C678"/>
  <c r="B703"/>
  <c r="D679"/>
  <c r="C679"/>
  <c r="B704"/>
  <c r="D680"/>
  <c r="C680"/>
  <c r="B705"/>
  <c r="D681"/>
  <c r="C681"/>
  <c r="B706"/>
  <c r="D682"/>
  <c r="C682"/>
  <c r="B707"/>
  <c r="D683"/>
  <c r="C683"/>
  <c r="B708"/>
  <c r="D684"/>
  <c r="C684"/>
  <c r="B709"/>
  <c r="D685"/>
  <c r="C685"/>
  <c r="B710"/>
  <c r="D686"/>
  <c r="C686"/>
  <c r="B711"/>
  <c r="D687"/>
  <c r="C687"/>
  <c r="B712"/>
  <c r="D688"/>
  <c r="C688"/>
  <c r="B713"/>
  <c r="D689"/>
  <c r="C689"/>
  <c r="B714"/>
  <c r="D690"/>
  <c r="C690"/>
  <c r="B715"/>
  <c r="D691"/>
  <c r="C691"/>
  <c r="B716"/>
  <c r="D692"/>
  <c r="C692"/>
  <c r="B717"/>
  <c r="D693"/>
  <c r="C693"/>
  <c r="B718"/>
  <c r="D694"/>
  <c r="C694"/>
  <c r="B719"/>
  <c r="D695"/>
  <c r="C695"/>
  <c r="B720"/>
  <c r="D696"/>
  <c r="C696"/>
  <c r="B721"/>
  <c r="D697"/>
  <c r="C697"/>
  <c r="B722"/>
  <c r="D698"/>
  <c r="C698"/>
  <c r="B723"/>
  <c r="D699"/>
  <c r="C699"/>
  <c r="B724"/>
  <c r="D700"/>
  <c r="C700"/>
  <c r="B725"/>
  <c r="D701"/>
  <c r="C701"/>
  <c r="B749" l="1"/>
  <c r="D725"/>
  <c r="C725"/>
  <c r="B748"/>
  <c r="D724"/>
  <c r="C724"/>
  <c r="B747"/>
  <c r="D723"/>
  <c r="C723"/>
  <c r="B746"/>
  <c r="D722"/>
  <c r="C722"/>
  <c r="B745"/>
  <c r="D721"/>
  <c r="C721"/>
  <c r="B744"/>
  <c r="D720"/>
  <c r="C720"/>
  <c r="B743"/>
  <c r="D719"/>
  <c r="C719"/>
  <c r="B742"/>
  <c r="D718"/>
  <c r="C718"/>
  <c r="B741"/>
  <c r="D717"/>
  <c r="C717"/>
  <c r="B740"/>
  <c r="D716"/>
  <c r="C716"/>
  <c r="B739"/>
  <c r="D715"/>
  <c r="C715"/>
  <c r="B738"/>
  <c r="D714"/>
  <c r="C714"/>
  <c r="B737"/>
  <c r="D713"/>
  <c r="C713"/>
  <c r="B736"/>
  <c r="D712"/>
  <c r="C712"/>
  <c r="B735"/>
  <c r="D711"/>
  <c r="C711"/>
  <c r="B734"/>
  <c r="D710"/>
  <c r="C710"/>
  <c r="B733"/>
  <c r="D709"/>
  <c r="C709"/>
  <c r="B732"/>
  <c r="D708"/>
  <c r="C708"/>
  <c r="B731"/>
  <c r="D707"/>
  <c r="C707"/>
  <c r="B730"/>
  <c r="D706"/>
  <c r="C706"/>
  <c r="B729"/>
  <c r="D705"/>
  <c r="C705"/>
  <c r="B728"/>
  <c r="D704"/>
  <c r="C704"/>
  <c r="B727"/>
  <c r="D703"/>
  <c r="C703"/>
  <c r="B726"/>
  <c r="D702"/>
  <c r="C702"/>
  <c r="B750" l="1"/>
  <c r="D726"/>
  <c r="C726"/>
  <c r="B751"/>
  <c r="D727"/>
  <c r="C727"/>
  <c r="B752"/>
  <c r="D728"/>
  <c r="C728"/>
  <c r="B753"/>
  <c r="D729"/>
  <c r="C729"/>
  <c r="B754"/>
  <c r="D730"/>
  <c r="C730"/>
  <c r="B755"/>
  <c r="D731"/>
  <c r="C731"/>
  <c r="B756"/>
  <c r="D732"/>
  <c r="C732"/>
  <c r="B757"/>
  <c r="D733"/>
  <c r="C733"/>
  <c r="B758"/>
  <c r="D734"/>
  <c r="C734"/>
  <c r="B759"/>
  <c r="D735"/>
  <c r="C735"/>
  <c r="B760"/>
  <c r="D736"/>
  <c r="C736"/>
  <c r="B761"/>
  <c r="D737"/>
  <c r="C737"/>
  <c r="B762"/>
  <c r="D738"/>
  <c r="C738"/>
  <c r="B763"/>
  <c r="D739"/>
  <c r="C739"/>
  <c r="B764"/>
  <c r="D740"/>
  <c r="C740"/>
  <c r="B765"/>
  <c r="D741"/>
  <c r="C741"/>
  <c r="B766"/>
  <c r="D742"/>
  <c r="C742"/>
  <c r="B767"/>
  <c r="D743"/>
  <c r="C743"/>
  <c r="B768"/>
  <c r="D744"/>
  <c r="C744"/>
  <c r="B769"/>
  <c r="D745"/>
  <c r="C745"/>
  <c r="B770"/>
  <c r="D746"/>
  <c r="C746"/>
  <c r="B771"/>
  <c r="D747"/>
  <c r="C747"/>
  <c r="B772"/>
  <c r="D748"/>
  <c r="C748"/>
  <c r="B773"/>
  <c r="D749"/>
  <c r="C749"/>
  <c r="B797" l="1"/>
  <c r="D773"/>
  <c r="C773"/>
  <c r="B796"/>
  <c r="D772"/>
  <c r="C772"/>
  <c r="B795"/>
  <c r="D771"/>
  <c r="C771"/>
  <c r="B794"/>
  <c r="D770"/>
  <c r="C770"/>
  <c r="B793"/>
  <c r="D769"/>
  <c r="C769"/>
  <c r="B792"/>
  <c r="D768"/>
  <c r="C768"/>
  <c r="B791"/>
  <c r="D767"/>
  <c r="C767"/>
  <c r="B790"/>
  <c r="D766"/>
  <c r="C766"/>
  <c r="B789"/>
  <c r="D765"/>
  <c r="C765"/>
  <c r="B788"/>
  <c r="D764"/>
  <c r="C764"/>
  <c r="B787"/>
  <c r="D763"/>
  <c r="C763"/>
  <c r="B786"/>
  <c r="D762"/>
  <c r="C762"/>
  <c r="B785"/>
  <c r="D761"/>
  <c r="C761"/>
  <c r="B784"/>
  <c r="D760"/>
  <c r="C760"/>
  <c r="B783"/>
  <c r="D759"/>
  <c r="C759"/>
  <c r="B782"/>
  <c r="D758"/>
  <c r="C758"/>
  <c r="B781"/>
  <c r="D757"/>
  <c r="C757"/>
  <c r="B780"/>
  <c r="D756"/>
  <c r="C756"/>
  <c r="B779"/>
  <c r="D755"/>
  <c r="C755"/>
  <c r="B778"/>
  <c r="D754"/>
  <c r="C754"/>
  <c r="B777"/>
  <c r="D753"/>
  <c r="C753"/>
  <c r="B776"/>
  <c r="D752"/>
  <c r="C752"/>
  <c r="B775"/>
  <c r="D751"/>
  <c r="C751"/>
  <c r="B774"/>
  <c r="D750"/>
  <c r="C750"/>
  <c r="B798" l="1"/>
  <c r="D774"/>
  <c r="C774"/>
  <c r="B799"/>
  <c r="D775"/>
  <c r="C775"/>
  <c r="B800"/>
  <c r="D776"/>
  <c r="C776"/>
  <c r="B801"/>
  <c r="D777"/>
  <c r="C777"/>
  <c r="B802"/>
  <c r="D778"/>
  <c r="C778"/>
  <c r="B803"/>
  <c r="D779"/>
  <c r="C779"/>
  <c r="B804"/>
  <c r="D780"/>
  <c r="C780"/>
  <c r="B805"/>
  <c r="D781"/>
  <c r="C781"/>
  <c r="B806"/>
  <c r="D782"/>
  <c r="C782"/>
  <c r="B807"/>
  <c r="D783"/>
  <c r="C783"/>
  <c r="B808"/>
  <c r="D784"/>
  <c r="C784"/>
  <c r="B809"/>
  <c r="D785"/>
  <c r="C785"/>
  <c r="B810"/>
  <c r="D786"/>
  <c r="C786"/>
  <c r="B811"/>
  <c r="D787"/>
  <c r="C787"/>
  <c r="B812"/>
  <c r="D788"/>
  <c r="C788"/>
  <c r="B813"/>
  <c r="D789"/>
  <c r="C789"/>
  <c r="B814"/>
  <c r="D790"/>
  <c r="C790"/>
  <c r="B815"/>
  <c r="D791"/>
  <c r="C791"/>
  <c r="B816"/>
  <c r="D792"/>
  <c r="C792"/>
  <c r="B817"/>
  <c r="D793"/>
  <c r="C793"/>
  <c r="B818"/>
  <c r="D794"/>
  <c r="C794"/>
  <c r="B819"/>
  <c r="D795"/>
  <c r="C795"/>
  <c r="B820"/>
  <c r="D796"/>
  <c r="C796"/>
  <c r="B821"/>
  <c r="D797"/>
  <c r="C797"/>
  <c r="B845" l="1"/>
  <c r="D821"/>
  <c r="C821"/>
  <c r="B844"/>
  <c r="D820"/>
  <c r="C820"/>
  <c r="B843"/>
  <c r="D819"/>
  <c r="C819"/>
  <c r="B842"/>
  <c r="D818"/>
  <c r="C818"/>
  <c r="B841"/>
  <c r="D817"/>
  <c r="C817"/>
  <c r="B840"/>
  <c r="D816"/>
  <c r="C816"/>
  <c r="B839"/>
  <c r="D815"/>
  <c r="C815"/>
  <c r="B838"/>
  <c r="D814"/>
  <c r="C814"/>
  <c r="B837"/>
  <c r="D813"/>
  <c r="C813"/>
  <c r="B836"/>
  <c r="D812"/>
  <c r="C812"/>
  <c r="B835"/>
  <c r="D811"/>
  <c r="C811"/>
  <c r="B834"/>
  <c r="D810"/>
  <c r="C810"/>
  <c r="B833"/>
  <c r="D809"/>
  <c r="C809"/>
  <c r="B832"/>
  <c r="D808"/>
  <c r="C808"/>
  <c r="B831"/>
  <c r="D807"/>
  <c r="C807"/>
  <c r="B830"/>
  <c r="D806"/>
  <c r="C806"/>
  <c r="B829"/>
  <c r="D805"/>
  <c r="C805"/>
  <c r="B828"/>
  <c r="D804"/>
  <c r="C804"/>
  <c r="B827"/>
  <c r="D803"/>
  <c r="C803"/>
  <c r="B826"/>
  <c r="D802"/>
  <c r="C802"/>
  <c r="B825"/>
  <c r="D801"/>
  <c r="C801"/>
  <c r="B824"/>
  <c r="D800"/>
  <c r="C800"/>
  <c r="B823"/>
  <c r="D799"/>
  <c r="C799"/>
  <c r="B822"/>
  <c r="D798"/>
  <c r="C798"/>
  <c r="B846" l="1"/>
  <c r="D822"/>
  <c r="C822"/>
  <c r="B847"/>
  <c r="D823"/>
  <c r="C823"/>
  <c r="B848"/>
  <c r="D824"/>
  <c r="C824"/>
  <c r="B849"/>
  <c r="D825"/>
  <c r="C825"/>
  <c r="B850"/>
  <c r="D826"/>
  <c r="C826"/>
  <c r="B851"/>
  <c r="D827"/>
  <c r="C827"/>
  <c r="B852"/>
  <c r="D828"/>
  <c r="C828"/>
  <c r="B853"/>
  <c r="D829"/>
  <c r="C829"/>
  <c r="B854"/>
  <c r="D830"/>
  <c r="C830"/>
  <c r="B855"/>
  <c r="D831"/>
  <c r="C831"/>
  <c r="B856"/>
  <c r="D832"/>
  <c r="C832"/>
  <c r="B857"/>
  <c r="D833"/>
  <c r="C833"/>
  <c r="B858"/>
  <c r="D834"/>
  <c r="C834"/>
  <c r="B859"/>
  <c r="D835"/>
  <c r="C835"/>
  <c r="B860"/>
  <c r="D836"/>
  <c r="C836"/>
  <c r="B861"/>
  <c r="D837"/>
  <c r="C837"/>
  <c r="B862"/>
  <c r="D838"/>
  <c r="C838"/>
  <c r="B863"/>
  <c r="D839"/>
  <c r="C839"/>
  <c r="B864"/>
  <c r="D840"/>
  <c r="C840"/>
  <c r="B865"/>
  <c r="D841"/>
  <c r="C841"/>
  <c r="B866"/>
  <c r="D842"/>
  <c r="C842"/>
  <c r="B867"/>
  <c r="D843"/>
  <c r="C843"/>
  <c r="B868"/>
  <c r="D844"/>
  <c r="C844"/>
  <c r="B869"/>
  <c r="D845"/>
  <c r="C845"/>
  <c r="B893" l="1"/>
  <c r="D869"/>
  <c r="C869"/>
  <c r="B892"/>
  <c r="D868"/>
  <c r="C868"/>
  <c r="B891"/>
  <c r="D867"/>
  <c r="C867"/>
  <c r="B890"/>
  <c r="D866"/>
  <c r="C866"/>
  <c r="B889"/>
  <c r="D865"/>
  <c r="C865"/>
  <c r="B888"/>
  <c r="D864"/>
  <c r="C864"/>
  <c r="B887"/>
  <c r="D863"/>
  <c r="C863"/>
  <c r="B886"/>
  <c r="D862"/>
  <c r="C862"/>
  <c r="B885"/>
  <c r="D861"/>
  <c r="C861"/>
  <c r="B884"/>
  <c r="D860"/>
  <c r="C860"/>
  <c r="B883"/>
  <c r="D859"/>
  <c r="C859"/>
  <c r="B882"/>
  <c r="D858"/>
  <c r="C858"/>
  <c r="B881"/>
  <c r="D857"/>
  <c r="C857"/>
  <c r="B880"/>
  <c r="D856"/>
  <c r="C856"/>
  <c r="B879"/>
  <c r="D855"/>
  <c r="C855"/>
  <c r="B878"/>
  <c r="D854"/>
  <c r="C854"/>
  <c r="B877"/>
  <c r="D853"/>
  <c r="C853"/>
  <c r="B876"/>
  <c r="D852"/>
  <c r="C852"/>
  <c r="B875"/>
  <c r="D851"/>
  <c r="C851"/>
  <c r="B874"/>
  <c r="D850"/>
  <c r="C850"/>
  <c r="B873"/>
  <c r="D849"/>
  <c r="C849"/>
  <c r="B872"/>
  <c r="D848"/>
  <c r="C848"/>
  <c r="B871"/>
  <c r="D847"/>
  <c r="C847"/>
  <c r="B870"/>
  <c r="D846"/>
  <c r="C846"/>
  <c r="B894" l="1"/>
  <c r="D870"/>
  <c r="C870"/>
  <c r="B895"/>
  <c r="D871"/>
  <c r="C871"/>
  <c r="B896"/>
  <c r="D872"/>
  <c r="C872"/>
  <c r="B897"/>
  <c r="D873"/>
  <c r="C873"/>
  <c r="B898"/>
  <c r="D874"/>
  <c r="C874"/>
  <c r="B899"/>
  <c r="D875"/>
  <c r="C875"/>
  <c r="B900"/>
  <c r="D876"/>
  <c r="C876"/>
  <c r="B901"/>
  <c r="D877"/>
  <c r="C877"/>
  <c r="B902"/>
  <c r="D878"/>
  <c r="C878"/>
  <c r="B903"/>
  <c r="D879"/>
  <c r="C879"/>
  <c r="B904"/>
  <c r="D880"/>
  <c r="C880"/>
  <c r="B905"/>
  <c r="D881"/>
  <c r="C881"/>
  <c r="B906"/>
  <c r="D882"/>
  <c r="C882"/>
  <c r="B907"/>
  <c r="D883"/>
  <c r="C883"/>
  <c r="B908"/>
  <c r="D884"/>
  <c r="C884"/>
  <c r="B909"/>
  <c r="D885"/>
  <c r="C885"/>
  <c r="B910"/>
  <c r="D886"/>
  <c r="C886"/>
  <c r="B911"/>
  <c r="D887"/>
  <c r="C887"/>
  <c r="B912"/>
  <c r="D888"/>
  <c r="C888"/>
  <c r="B913"/>
  <c r="D889"/>
  <c r="C889"/>
  <c r="B914"/>
  <c r="D890"/>
  <c r="C890"/>
  <c r="B915"/>
  <c r="D891"/>
  <c r="C891"/>
  <c r="B916"/>
  <c r="D892"/>
  <c r="C892"/>
  <c r="B917"/>
  <c r="D893"/>
  <c r="C893"/>
  <c r="B941" l="1"/>
  <c r="D917"/>
  <c r="C917"/>
  <c r="B940"/>
  <c r="D916"/>
  <c r="C916"/>
  <c r="B939"/>
  <c r="D915"/>
  <c r="C915"/>
  <c r="B938"/>
  <c r="D914"/>
  <c r="C914"/>
  <c r="B937"/>
  <c r="D913"/>
  <c r="C913"/>
  <c r="B936"/>
  <c r="D912"/>
  <c r="C912"/>
  <c r="B935"/>
  <c r="D911"/>
  <c r="C911"/>
  <c r="B934"/>
  <c r="D910"/>
  <c r="C910"/>
  <c r="B933"/>
  <c r="D909"/>
  <c r="C909"/>
  <c r="B932"/>
  <c r="D908"/>
  <c r="C908"/>
  <c r="B931"/>
  <c r="D907"/>
  <c r="C907"/>
  <c r="B930"/>
  <c r="D906"/>
  <c r="C906"/>
  <c r="B929"/>
  <c r="D905"/>
  <c r="C905"/>
  <c r="B928"/>
  <c r="D904"/>
  <c r="C904"/>
  <c r="B927"/>
  <c r="D903"/>
  <c r="C903"/>
  <c r="B926"/>
  <c r="D902"/>
  <c r="C902"/>
  <c r="B925"/>
  <c r="D901"/>
  <c r="C901"/>
  <c r="B924"/>
  <c r="D900"/>
  <c r="C900"/>
  <c r="B923"/>
  <c r="D899"/>
  <c r="C899"/>
  <c r="B922"/>
  <c r="D898"/>
  <c r="C898"/>
  <c r="B921"/>
  <c r="D897"/>
  <c r="C897"/>
  <c r="B920"/>
  <c r="D896"/>
  <c r="C896"/>
  <c r="B919"/>
  <c r="D895"/>
  <c r="C895"/>
  <c r="B918"/>
  <c r="D894"/>
  <c r="C894"/>
  <c r="B942" l="1"/>
  <c r="D918"/>
  <c r="C918"/>
  <c r="B943"/>
  <c r="D919"/>
  <c r="C919"/>
  <c r="B944"/>
  <c r="D920"/>
  <c r="C920"/>
  <c r="B945"/>
  <c r="D921"/>
  <c r="C921"/>
  <c r="B946"/>
  <c r="D922"/>
  <c r="C922"/>
  <c r="B947"/>
  <c r="D923"/>
  <c r="C923"/>
  <c r="B948"/>
  <c r="D924"/>
  <c r="C924"/>
  <c r="B949"/>
  <c r="D925"/>
  <c r="C925"/>
  <c r="B950"/>
  <c r="D926"/>
  <c r="C926"/>
  <c r="B951"/>
  <c r="D927"/>
  <c r="C927"/>
  <c r="B952"/>
  <c r="D928"/>
  <c r="C928"/>
  <c r="B953"/>
  <c r="D929"/>
  <c r="C929"/>
  <c r="B954"/>
  <c r="D930"/>
  <c r="C930"/>
  <c r="B955"/>
  <c r="D931"/>
  <c r="C931"/>
  <c r="B956"/>
  <c r="D932"/>
  <c r="C932"/>
  <c r="B957"/>
  <c r="D933"/>
  <c r="C933"/>
  <c r="B958"/>
  <c r="D934"/>
  <c r="C934"/>
  <c r="B959"/>
  <c r="D935"/>
  <c r="C935"/>
  <c r="B960"/>
  <c r="D936"/>
  <c r="C936"/>
  <c r="B961"/>
  <c r="D937"/>
  <c r="C937"/>
  <c r="B962"/>
  <c r="D938"/>
  <c r="C938"/>
  <c r="B963"/>
  <c r="D939"/>
  <c r="C939"/>
  <c r="B964"/>
  <c r="D940"/>
  <c r="C940"/>
  <c r="B965"/>
  <c r="D941"/>
  <c r="C941"/>
  <c r="B989" l="1"/>
  <c r="D965"/>
  <c r="C965"/>
  <c r="B988"/>
  <c r="D964"/>
  <c r="C964"/>
  <c r="B987"/>
  <c r="D963"/>
  <c r="C963"/>
  <c r="B986"/>
  <c r="D962"/>
  <c r="C962"/>
  <c r="B985"/>
  <c r="D961"/>
  <c r="C961"/>
  <c r="B984"/>
  <c r="D960"/>
  <c r="C960"/>
  <c r="B983"/>
  <c r="D959"/>
  <c r="C959"/>
  <c r="B982"/>
  <c r="D958"/>
  <c r="C958"/>
  <c r="B981"/>
  <c r="D957"/>
  <c r="C957"/>
  <c r="B980"/>
  <c r="D956"/>
  <c r="C956"/>
  <c r="B979"/>
  <c r="D955"/>
  <c r="C955"/>
  <c r="B978"/>
  <c r="D954"/>
  <c r="C954"/>
  <c r="B977"/>
  <c r="D953"/>
  <c r="C953"/>
  <c r="B976"/>
  <c r="D952"/>
  <c r="C952"/>
  <c r="B975"/>
  <c r="D951"/>
  <c r="C951"/>
  <c r="B974"/>
  <c r="D950"/>
  <c r="C950"/>
  <c r="B973"/>
  <c r="D949"/>
  <c r="C949"/>
  <c r="B972"/>
  <c r="D948"/>
  <c r="C948"/>
  <c r="B971"/>
  <c r="D947"/>
  <c r="C947"/>
  <c r="B970"/>
  <c r="D946"/>
  <c r="C946"/>
  <c r="B969"/>
  <c r="D945"/>
  <c r="C945"/>
  <c r="B968"/>
  <c r="D944"/>
  <c r="C944"/>
  <c r="B967"/>
  <c r="D943"/>
  <c r="C943"/>
  <c r="B966"/>
  <c r="D942"/>
  <c r="C942"/>
  <c r="B990" l="1"/>
  <c r="D966"/>
  <c r="C966"/>
  <c r="B991"/>
  <c r="D967"/>
  <c r="C967"/>
  <c r="B992"/>
  <c r="D968"/>
  <c r="C968"/>
  <c r="B993"/>
  <c r="D969"/>
  <c r="C969"/>
  <c r="B994"/>
  <c r="D970"/>
  <c r="C970"/>
  <c r="B995"/>
  <c r="D971"/>
  <c r="C971"/>
  <c r="B996"/>
  <c r="D972"/>
  <c r="C972"/>
  <c r="B997"/>
  <c r="D973"/>
  <c r="C973"/>
  <c r="B998"/>
  <c r="D974"/>
  <c r="C974"/>
  <c r="B999"/>
  <c r="D975"/>
  <c r="C975"/>
  <c r="B1000"/>
  <c r="D976"/>
  <c r="C976"/>
  <c r="B1001"/>
  <c r="D977"/>
  <c r="C977"/>
  <c r="B1002"/>
  <c r="D978"/>
  <c r="C978"/>
  <c r="B1003"/>
  <c r="D979"/>
  <c r="C979"/>
  <c r="B1004"/>
  <c r="D980"/>
  <c r="C980"/>
  <c r="B1005"/>
  <c r="D981"/>
  <c r="C981"/>
  <c r="B1006"/>
  <c r="D982"/>
  <c r="C982"/>
  <c r="B1007"/>
  <c r="D983"/>
  <c r="C983"/>
  <c r="B1008"/>
  <c r="D984"/>
  <c r="C984"/>
  <c r="B1009"/>
  <c r="D985"/>
  <c r="C985"/>
  <c r="B1010"/>
  <c r="D986"/>
  <c r="C986"/>
  <c r="B1011"/>
  <c r="D987"/>
  <c r="C987"/>
  <c r="B1012"/>
  <c r="D988"/>
  <c r="C988"/>
  <c r="B1013"/>
  <c r="D989"/>
  <c r="C989"/>
  <c r="B1037" l="1"/>
  <c r="D1013"/>
  <c r="C1013"/>
  <c r="B1036"/>
  <c r="D1012"/>
  <c r="C1012"/>
  <c r="B1035"/>
  <c r="D1011"/>
  <c r="C1011"/>
  <c r="B1034"/>
  <c r="D1010"/>
  <c r="C1010"/>
  <c r="B1033"/>
  <c r="D1009"/>
  <c r="C1009"/>
  <c r="B1032"/>
  <c r="D1008"/>
  <c r="C1008"/>
  <c r="B1031"/>
  <c r="D1007"/>
  <c r="C1007"/>
  <c r="B1030"/>
  <c r="D1006"/>
  <c r="C1006"/>
  <c r="B1029"/>
  <c r="D1005"/>
  <c r="C1005"/>
  <c r="B1028"/>
  <c r="D1004"/>
  <c r="C1004"/>
  <c r="B1027"/>
  <c r="D1003"/>
  <c r="C1003"/>
  <c r="B1026"/>
  <c r="D1002"/>
  <c r="C1002"/>
  <c r="B1025"/>
  <c r="D1001"/>
  <c r="C1001"/>
  <c r="B1024"/>
  <c r="D1000"/>
  <c r="C1000"/>
  <c r="B1023"/>
  <c r="D999"/>
  <c r="C999"/>
  <c r="B1022"/>
  <c r="D998"/>
  <c r="C998"/>
  <c r="B1021"/>
  <c r="D997"/>
  <c r="C997"/>
  <c r="B1020"/>
  <c r="D996"/>
  <c r="C996"/>
  <c r="B1019"/>
  <c r="D995"/>
  <c r="C995"/>
  <c r="B1018"/>
  <c r="D994"/>
  <c r="C994"/>
  <c r="B1017"/>
  <c r="D993"/>
  <c r="C993"/>
  <c r="B1016"/>
  <c r="D992"/>
  <c r="C992"/>
  <c r="B1015"/>
  <c r="D991"/>
  <c r="C991"/>
  <c r="B1014"/>
  <c r="D990"/>
  <c r="C990"/>
  <c r="B1038" l="1"/>
  <c r="D1014"/>
  <c r="C1014"/>
  <c r="B1039"/>
  <c r="D1015"/>
  <c r="C1015"/>
  <c r="B1040"/>
  <c r="D1016"/>
  <c r="C1016"/>
  <c r="B1041"/>
  <c r="D1017"/>
  <c r="C1017"/>
  <c r="B1042"/>
  <c r="D1018"/>
  <c r="C1018"/>
  <c r="B1043"/>
  <c r="D1019"/>
  <c r="C1019"/>
  <c r="B1044"/>
  <c r="D1020"/>
  <c r="C1020"/>
  <c r="B1045"/>
  <c r="D1021"/>
  <c r="C1021"/>
  <c r="B1046"/>
  <c r="D1022"/>
  <c r="C1022"/>
  <c r="B1047"/>
  <c r="D1023"/>
  <c r="C1023"/>
  <c r="B1048"/>
  <c r="D1024"/>
  <c r="C1024"/>
  <c r="B1049"/>
  <c r="D1025"/>
  <c r="C1025"/>
  <c r="B1050"/>
  <c r="D1026"/>
  <c r="C1026"/>
  <c r="B1051"/>
  <c r="D1027"/>
  <c r="C1027"/>
  <c r="B1052"/>
  <c r="D1028"/>
  <c r="C1028"/>
  <c r="B1053"/>
  <c r="D1029"/>
  <c r="C1029"/>
  <c r="B1054"/>
  <c r="D1030"/>
  <c r="C1030"/>
  <c r="B1055"/>
  <c r="D1031"/>
  <c r="C1031"/>
  <c r="B1056"/>
  <c r="D1032"/>
  <c r="C1032"/>
  <c r="B1057"/>
  <c r="D1033"/>
  <c r="C1033"/>
  <c r="B1058"/>
  <c r="D1034"/>
  <c r="C1034"/>
  <c r="B1059"/>
  <c r="D1035"/>
  <c r="C1035"/>
  <c r="B1060"/>
  <c r="D1036"/>
  <c r="C1036"/>
  <c r="B1061"/>
  <c r="D1037"/>
  <c r="C1037"/>
  <c r="B1085" l="1"/>
  <c r="D1061"/>
  <c r="C1061"/>
  <c r="B1084"/>
  <c r="D1060"/>
  <c r="C1060"/>
  <c r="B1083"/>
  <c r="D1059"/>
  <c r="C1059"/>
  <c r="B1082"/>
  <c r="D1058"/>
  <c r="C1058"/>
  <c r="B1081"/>
  <c r="D1057"/>
  <c r="C1057"/>
  <c r="B1080"/>
  <c r="D1056"/>
  <c r="C1056"/>
  <c r="B1079"/>
  <c r="D1055"/>
  <c r="C1055"/>
  <c r="B1078"/>
  <c r="D1054"/>
  <c r="C1054"/>
  <c r="B1077"/>
  <c r="D1053"/>
  <c r="C1053"/>
  <c r="B1076"/>
  <c r="D1052"/>
  <c r="C1052"/>
  <c r="B1075"/>
  <c r="D1051"/>
  <c r="C1051"/>
  <c r="B1074"/>
  <c r="D1050"/>
  <c r="C1050"/>
  <c r="B1073"/>
  <c r="D1049"/>
  <c r="C1049"/>
  <c r="B1072"/>
  <c r="D1048"/>
  <c r="C1048"/>
  <c r="B1071"/>
  <c r="D1047"/>
  <c r="C1047"/>
  <c r="B1070"/>
  <c r="D1046"/>
  <c r="C1046"/>
  <c r="B1069"/>
  <c r="D1045"/>
  <c r="C1045"/>
  <c r="B1068"/>
  <c r="D1044"/>
  <c r="C1044"/>
  <c r="B1067"/>
  <c r="D1043"/>
  <c r="C1043"/>
  <c r="B1066"/>
  <c r="D1042"/>
  <c r="C1042"/>
  <c r="B1065"/>
  <c r="D1041"/>
  <c r="C1041"/>
  <c r="B1064"/>
  <c r="D1040"/>
  <c r="C1040"/>
  <c r="B1063"/>
  <c r="D1039"/>
  <c r="C1039"/>
  <c r="B1062"/>
  <c r="D1038"/>
  <c r="C1038"/>
  <c r="B1086" l="1"/>
  <c r="D1062"/>
  <c r="C1062"/>
  <c r="B1087"/>
  <c r="D1063"/>
  <c r="C1063"/>
  <c r="B1088"/>
  <c r="D1064"/>
  <c r="C1064"/>
  <c r="B1089"/>
  <c r="D1065"/>
  <c r="C1065"/>
  <c r="B1090"/>
  <c r="D1066"/>
  <c r="C1066"/>
  <c r="B1091"/>
  <c r="D1067"/>
  <c r="C1067"/>
  <c r="B1092"/>
  <c r="D1068"/>
  <c r="C1068"/>
  <c r="B1093"/>
  <c r="D1069"/>
  <c r="C1069"/>
  <c r="B1094"/>
  <c r="D1070"/>
  <c r="C1070"/>
  <c r="B1095"/>
  <c r="D1071"/>
  <c r="C1071"/>
  <c r="B1096"/>
  <c r="D1072"/>
  <c r="C1072"/>
  <c r="B1097"/>
  <c r="D1073"/>
  <c r="C1073"/>
  <c r="B1098"/>
  <c r="D1074"/>
  <c r="C1074"/>
  <c r="B1099"/>
  <c r="D1075"/>
  <c r="C1075"/>
  <c r="B1100"/>
  <c r="D1076"/>
  <c r="C1076"/>
  <c r="B1101"/>
  <c r="D1077"/>
  <c r="C1077"/>
  <c r="B1102"/>
  <c r="D1078"/>
  <c r="C1078"/>
  <c r="B1103"/>
  <c r="D1079"/>
  <c r="C1079"/>
  <c r="B1104"/>
  <c r="D1080"/>
  <c r="C1080"/>
  <c r="B1105"/>
  <c r="D1081"/>
  <c r="C1081"/>
  <c r="B1106"/>
  <c r="D1082"/>
  <c r="C1082"/>
  <c r="B1107"/>
  <c r="D1083"/>
  <c r="C1083"/>
  <c r="B1108"/>
  <c r="D1084"/>
  <c r="C1084"/>
  <c r="B1109"/>
  <c r="D1085"/>
  <c r="C1085"/>
  <c r="B1133" l="1"/>
  <c r="D1109"/>
  <c r="C1109"/>
  <c r="B1132"/>
  <c r="D1108"/>
  <c r="C1108"/>
  <c r="B1131"/>
  <c r="D1107"/>
  <c r="C1107"/>
  <c r="B1130"/>
  <c r="D1106"/>
  <c r="C1106"/>
  <c r="B1129"/>
  <c r="D1105"/>
  <c r="C1105"/>
  <c r="B1128"/>
  <c r="D1104"/>
  <c r="C1104"/>
  <c r="B1127"/>
  <c r="D1103"/>
  <c r="C1103"/>
  <c r="B1126"/>
  <c r="D1102"/>
  <c r="C1102"/>
  <c r="B1125"/>
  <c r="D1101"/>
  <c r="C1101"/>
  <c r="B1124"/>
  <c r="D1100"/>
  <c r="C1100"/>
  <c r="B1123"/>
  <c r="D1099"/>
  <c r="C1099"/>
  <c r="B1122"/>
  <c r="D1098"/>
  <c r="C1098"/>
  <c r="B1121"/>
  <c r="D1097"/>
  <c r="C1097"/>
  <c r="B1120"/>
  <c r="D1096"/>
  <c r="C1096"/>
  <c r="B1119"/>
  <c r="D1095"/>
  <c r="C1095"/>
  <c r="B1118"/>
  <c r="D1094"/>
  <c r="C1094"/>
  <c r="B1117"/>
  <c r="D1093"/>
  <c r="C1093"/>
  <c r="B1116"/>
  <c r="D1092"/>
  <c r="C1092"/>
  <c r="B1115"/>
  <c r="D1091"/>
  <c r="C1091"/>
  <c r="B1114"/>
  <c r="D1090"/>
  <c r="C1090"/>
  <c r="B1113"/>
  <c r="D1089"/>
  <c r="C1089"/>
  <c r="B1112"/>
  <c r="D1088"/>
  <c r="C1088"/>
  <c r="B1111"/>
  <c r="D1087"/>
  <c r="C1087"/>
  <c r="B1110"/>
  <c r="D1086"/>
  <c r="C1086"/>
  <c r="B1134" l="1"/>
  <c r="D1110"/>
  <c r="C1110"/>
  <c r="B1135"/>
  <c r="D1111"/>
  <c r="C1111"/>
  <c r="B1136"/>
  <c r="D1112"/>
  <c r="C1112"/>
  <c r="B1137"/>
  <c r="D1113"/>
  <c r="C1113"/>
  <c r="B1138"/>
  <c r="D1114"/>
  <c r="C1114"/>
  <c r="B1139"/>
  <c r="D1115"/>
  <c r="C1115"/>
  <c r="B1140"/>
  <c r="D1116"/>
  <c r="C1116"/>
  <c r="B1141"/>
  <c r="D1117"/>
  <c r="C1117"/>
  <c r="B1142"/>
  <c r="D1118"/>
  <c r="C1118"/>
  <c r="B1143"/>
  <c r="D1119"/>
  <c r="C1119"/>
  <c r="B1144"/>
  <c r="D1120"/>
  <c r="C1120"/>
  <c r="B1145"/>
  <c r="D1121"/>
  <c r="C1121"/>
  <c r="B1146"/>
  <c r="D1122"/>
  <c r="C1122"/>
  <c r="B1147"/>
  <c r="D1123"/>
  <c r="C1123"/>
  <c r="B1148"/>
  <c r="D1124"/>
  <c r="C1124"/>
  <c r="B1149"/>
  <c r="D1125"/>
  <c r="C1125"/>
  <c r="B1150"/>
  <c r="D1126"/>
  <c r="C1126"/>
  <c r="B1151"/>
  <c r="D1127"/>
  <c r="C1127"/>
  <c r="B1152"/>
  <c r="D1128"/>
  <c r="C1128"/>
  <c r="B1153"/>
  <c r="D1129"/>
  <c r="C1129"/>
  <c r="B1154"/>
  <c r="D1130"/>
  <c r="C1130"/>
  <c r="B1155"/>
  <c r="D1131"/>
  <c r="C1131"/>
  <c r="B1156"/>
  <c r="D1132"/>
  <c r="C1132"/>
  <c r="B1157"/>
  <c r="D1133"/>
  <c r="C1133"/>
  <c r="B1181" l="1"/>
  <c r="D1157"/>
  <c r="C1157"/>
  <c r="B1180"/>
  <c r="D1156"/>
  <c r="C1156"/>
  <c r="B1179"/>
  <c r="D1155"/>
  <c r="C1155"/>
  <c r="B1178"/>
  <c r="D1154"/>
  <c r="C1154"/>
  <c r="B1177"/>
  <c r="D1153"/>
  <c r="C1153"/>
  <c r="B1176"/>
  <c r="D1152"/>
  <c r="C1152"/>
  <c r="B1175"/>
  <c r="D1151"/>
  <c r="C1151"/>
  <c r="B1174"/>
  <c r="D1150"/>
  <c r="C1150"/>
  <c r="B1173"/>
  <c r="D1149"/>
  <c r="C1149"/>
  <c r="B1172"/>
  <c r="D1148"/>
  <c r="C1148"/>
  <c r="B1171"/>
  <c r="D1147"/>
  <c r="C1147"/>
  <c r="B1170"/>
  <c r="D1146"/>
  <c r="C1146"/>
  <c r="B1169"/>
  <c r="D1145"/>
  <c r="C1145"/>
  <c r="B1168"/>
  <c r="D1144"/>
  <c r="C1144"/>
  <c r="B1167"/>
  <c r="D1143"/>
  <c r="C1143"/>
  <c r="B1166"/>
  <c r="D1142"/>
  <c r="C1142"/>
  <c r="B1165"/>
  <c r="D1141"/>
  <c r="C1141"/>
  <c r="B1164"/>
  <c r="D1140"/>
  <c r="C1140"/>
  <c r="B1163"/>
  <c r="D1139"/>
  <c r="C1139"/>
  <c r="B1162"/>
  <c r="D1138"/>
  <c r="C1138"/>
  <c r="B1161"/>
  <c r="D1137"/>
  <c r="C1137"/>
  <c r="B1160"/>
  <c r="D1136"/>
  <c r="C1136"/>
  <c r="B1159"/>
  <c r="D1135"/>
  <c r="C1135"/>
  <c r="B1158"/>
  <c r="D1134"/>
  <c r="C1134"/>
  <c r="B1182" l="1"/>
  <c r="D1158"/>
  <c r="C1158"/>
  <c r="B1183"/>
  <c r="D1159"/>
  <c r="C1159"/>
  <c r="B1184"/>
  <c r="D1160"/>
  <c r="C1160"/>
  <c r="B1185"/>
  <c r="D1161"/>
  <c r="C1161"/>
  <c r="B1186"/>
  <c r="D1162"/>
  <c r="C1162"/>
  <c r="B1187"/>
  <c r="D1163"/>
  <c r="C1163"/>
  <c r="B1188"/>
  <c r="D1164"/>
  <c r="C1164"/>
  <c r="B1189"/>
  <c r="D1165"/>
  <c r="C1165"/>
  <c r="B1190"/>
  <c r="D1166"/>
  <c r="C1166"/>
  <c r="B1191"/>
  <c r="D1167"/>
  <c r="C1167"/>
  <c r="B1192"/>
  <c r="D1168"/>
  <c r="C1168"/>
  <c r="B1193"/>
  <c r="D1169"/>
  <c r="C1169"/>
  <c r="B1194"/>
  <c r="D1170"/>
  <c r="C1170"/>
  <c r="B1195"/>
  <c r="D1171"/>
  <c r="C1171"/>
  <c r="B1196"/>
  <c r="D1172"/>
  <c r="C1172"/>
  <c r="B1197"/>
  <c r="D1173"/>
  <c r="C1173"/>
  <c r="B1198"/>
  <c r="D1174"/>
  <c r="C1174"/>
  <c r="B1199"/>
  <c r="D1175"/>
  <c r="C1175"/>
  <c r="B1200"/>
  <c r="D1176"/>
  <c r="C1176"/>
  <c r="B1201"/>
  <c r="D1177"/>
  <c r="C1177"/>
  <c r="B1202"/>
  <c r="D1178"/>
  <c r="C1178"/>
  <c r="B1203"/>
  <c r="D1179"/>
  <c r="C1179"/>
  <c r="B1204"/>
  <c r="D1180"/>
  <c r="C1180"/>
  <c r="B1205"/>
  <c r="D1181"/>
  <c r="C1181"/>
  <c r="B1229" l="1"/>
  <c r="D1205"/>
  <c r="C1205"/>
  <c r="B1228"/>
  <c r="D1204"/>
  <c r="C1204"/>
  <c r="B1227"/>
  <c r="D1203"/>
  <c r="C1203"/>
  <c r="B1226"/>
  <c r="D1202"/>
  <c r="C1202"/>
  <c r="B1225"/>
  <c r="D1201"/>
  <c r="C1201"/>
  <c r="B1224"/>
  <c r="D1200"/>
  <c r="C1200"/>
  <c r="B1223"/>
  <c r="D1199"/>
  <c r="C1199"/>
  <c r="B1222"/>
  <c r="D1198"/>
  <c r="C1198"/>
  <c r="B1221"/>
  <c r="D1197"/>
  <c r="C1197"/>
  <c r="B1220"/>
  <c r="D1196"/>
  <c r="C1196"/>
  <c r="B1219"/>
  <c r="D1195"/>
  <c r="C1195"/>
  <c r="B1218"/>
  <c r="D1194"/>
  <c r="C1194"/>
  <c r="B1217"/>
  <c r="D1193"/>
  <c r="C1193"/>
  <c r="B1216"/>
  <c r="D1192"/>
  <c r="C1192"/>
  <c r="B1215"/>
  <c r="D1191"/>
  <c r="C1191"/>
  <c r="B1214"/>
  <c r="D1190"/>
  <c r="C1190"/>
  <c r="B1213"/>
  <c r="D1189"/>
  <c r="C1189"/>
  <c r="B1212"/>
  <c r="D1188"/>
  <c r="C1188"/>
  <c r="B1211"/>
  <c r="D1187"/>
  <c r="C1187"/>
  <c r="B1210"/>
  <c r="D1186"/>
  <c r="C1186"/>
  <c r="B1209"/>
  <c r="D1185"/>
  <c r="C1185"/>
  <c r="B1208"/>
  <c r="D1184"/>
  <c r="C1184"/>
  <c r="B1207"/>
  <c r="D1183"/>
  <c r="C1183"/>
  <c r="B1206"/>
  <c r="D1182"/>
  <c r="C1182"/>
  <c r="B1230" l="1"/>
  <c r="D1206"/>
  <c r="C1206"/>
  <c r="B1231"/>
  <c r="D1207"/>
  <c r="C1207"/>
  <c r="B1232"/>
  <c r="D1208"/>
  <c r="C1208"/>
  <c r="B1233"/>
  <c r="D1209"/>
  <c r="C1209"/>
  <c r="B1234"/>
  <c r="D1210"/>
  <c r="C1210"/>
  <c r="B1235"/>
  <c r="D1211"/>
  <c r="C1211"/>
  <c r="B1236"/>
  <c r="D1212"/>
  <c r="C1212"/>
  <c r="B1237"/>
  <c r="D1213"/>
  <c r="C1213"/>
  <c r="B1238"/>
  <c r="D1214"/>
  <c r="C1214"/>
  <c r="B1239"/>
  <c r="D1215"/>
  <c r="C1215"/>
  <c r="B1240"/>
  <c r="D1216"/>
  <c r="C1216"/>
  <c r="B1241"/>
  <c r="D1217"/>
  <c r="C1217"/>
  <c r="B1242"/>
  <c r="D1218"/>
  <c r="C1218"/>
  <c r="B1243"/>
  <c r="D1219"/>
  <c r="C1219"/>
  <c r="B1244"/>
  <c r="D1220"/>
  <c r="C1220"/>
  <c r="B1245"/>
  <c r="D1221"/>
  <c r="C1221"/>
  <c r="B1246"/>
  <c r="D1222"/>
  <c r="C1222"/>
  <c r="B1247"/>
  <c r="D1223"/>
  <c r="C1223"/>
  <c r="B1248"/>
  <c r="D1224"/>
  <c r="C1224"/>
  <c r="B1249"/>
  <c r="D1225"/>
  <c r="C1225"/>
  <c r="B1250"/>
  <c r="D1226"/>
  <c r="C1226"/>
  <c r="B1251"/>
  <c r="D1227"/>
  <c r="C1227"/>
  <c r="B1252"/>
  <c r="D1228"/>
  <c r="C1228"/>
  <c r="B1253"/>
  <c r="D1229"/>
  <c r="C1229"/>
  <c r="B1277" l="1"/>
  <c r="D1253"/>
  <c r="C1253"/>
  <c r="B1276"/>
  <c r="D1252"/>
  <c r="C1252"/>
  <c r="B1275"/>
  <c r="D1251"/>
  <c r="C1251"/>
  <c r="B1274"/>
  <c r="D1250"/>
  <c r="C1250"/>
  <c r="B1273"/>
  <c r="D1249"/>
  <c r="C1249"/>
  <c r="B1272"/>
  <c r="D1248"/>
  <c r="C1248"/>
  <c r="B1271"/>
  <c r="D1247"/>
  <c r="C1247"/>
  <c r="B1270"/>
  <c r="D1246"/>
  <c r="C1246"/>
  <c r="B1269"/>
  <c r="D1245"/>
  <c r="C1245"/>
  <c r="B1268"/>
  <c r="D1244"/>
  <c r="C1244"/>
  <c r="B1267"/>
  <c r="D1243"/>
  <c r="C1243"/>
  <c r="B1266"/>
  <c r="D1242"/>
  <c r="C1242"/>
  <c r="B1265"/>
  <c r="D1241"/>
  <c r="C1241"/>
  <c r="B1264"/>
  <c r="D1240"/>
  <c r="C1240"/>
  <c r="B1263"/>
  <c r="D1239"/>
  <c r="C1239"/>
  <c r="B1262"/>
  <c r="D1238"/>
  <c r="C1238"/>
  <c r="B1261"/>
  <c r="D1237"/>
  <c r="C1237"/>
  <c r="B1260"/>
  <c r="D1236"/>
  <c r="C1236"/>
  <c r="B1259"/>
  <c r="D1235"/>
  <c r="C1235"/>
  <c r="B1258"/>
  <c r="D1234"/>
  <c r="C1234"/>
  <c r="B1257"/>
  <c r="D1233"/>
  <c r="C1233"/>
  <c r="B1256"/>
  <c r="D1232"/>
  <c r="C1232"/>
  <c r="B1255"/>
  <c r="D1231"/>
  <c r="C1231"/>
  <c r="B1254"/>
  <c r="D1230"/>
  <c r="C1230"/>
  <c r="B1278" l="1"/>
  <c r="D1254"/>
  <c r="C1254"/>
  <c r="B1279"/>
  <c r="D1255"/>
  <c r="C1255"/>
  <c r="B1280"/>
  <c r="D1256"/>
  <c r="C1256"/>
  <c r="B1281"/>
  <c r="D1257"/>
  <c r="C1257"/>
  <c r="B1282"/>
  <c r="D1258"/>
  <c r="C1258"/>
  <c r="B1283"/>
  <c r="D1259"/>
  <c r="C1259"/>
  <c r="B1284"/>
  <c r="D1260"/>
  <c r="C1260"/>
  <c r="B1285"/>
  <c r="D1261"/>
  <c r="C1261"/>
  <c r="B1286"/>
  <c r="D1262"/>
  <c r="C1262"/>
  <c r="B1287"/>
  <c r="D1263"/>
  <c r="C1263"/>
  <c r="B1288"/>
  <c r="D1264"/>
  <c r="C1264"/>
  <c r="B1289"/>
  <c r="D1265"/>
  <c r="C1265"/>
  <c r="B1290"/>
  <c r="D1266"/>
  <c r="C1266"/>
  <c r="B1291"/>
  <c r="D1267"/>
  <c r="C1267"/>
  <c r="B1292"/>
  <c r="D1268"/>
  <c r="C1268"/>
  <c r="B1293"/>
  <c r="D1269"/>
  <c r="C1269"/>
  <c r="B1294"/>
  <c r="D1270"/>
  <c r="C1270"/>
  <c r="B1295"/>
  <c r="D1271"/>
  <c r="C1271"/>
  <c r="B1296"/>
  <c r="D1272"/>
  <c r="C1272"/>
  <c r="B1297"/>
  <c r="D1273"/>
  <c r="C1273"/>
  <c r="B1298"/>
  <c r="D1274"/>
  <c r="C1274"/>
  <c r="B1299"/>
  <c r="D1275"/>
  <c r="C1275"/>
  <c r="B1300"/>
  <c r="D1276"/>
  <c r="C1276"/>
  <c r="B1301"/>
  <c r="D1277"/>
  <c r="C1277"/>
  <c r="B1325" l="1"/>
  <c r="D1301"/>
  <c r="C1301"/>
  <c r="B1324"/>
  <c r="D1300"/>
  <c r="C1300"/>
  <c r="B1323"/>
  <c r="D1299"/>
  <c r="C1299"/>
  <c r="B1322"/>
  <c r="D1298"/>
  <c r="C1298"/>
  <c r="B1321"/>
  <c r="D1297"/>
  <c r="C1297"/>
  <c r="B1320"/>
  <c r="D1296"/>
  <c r="C1296"/>
  <c r="B1319"/>
  <c r="D1295"/>
  <c r="C1295"/>
  <c r="B1318"/>
  <c r="D1294"/>
  <c r="C1294"/>
  <c r="B1317"/>
  <c r="D1293"/>
  <c r="C1293"/>
  <c r="B1316"/>
  <c r="D1292"/>
  <c r="C1292"/>
  <c r="B1315"/>
  <c r="D1291"/>
  <c r="C1291"/>
  <c r="B1314"/>
  <c r="D1290"/>
  <c r="C1290"/>
  <c r="B1313"/>
  <c r="D1289"/>
  <c r="C1289"/>
  <c r="B1312"/>
  <c r="D1288"/>
  <c r="C1288"/>
  <c r="B1311"/>
  <c r="D1287"/>
  <c r="C1287"/>
  <c r="B1310"/>
  <c r="D1286"/>
  <c r="C1286"/>
  <c r="B1309"/>
  <c r="D1285"/>
  <c r="C1285"/>
  <c r="B1308"/>
  <c r="D1284"/>
  <c r="C1284"/>
  <c r="B1307"/>
  <c r="D1283"/>
  <c r="C1283"/>
  <c r="B1306"/>
  <c r="D1282"/>
  <c r="C1282"/>
  <c r="B1305"/>
  <c r="D1281"/>
  <c r="C1281"/>
  <c r="B1304"/>
  <c r="D1280"/>
  <c r="C1280"/>
  <c r="B1303"/>
  <c r="D1279"/>
  <c r="C1279"/>
  <c r="B1302"/>
  <c r="D1278"/>
  <c r="C1278"/>
  <c r="B1326" l="1"/>
  <c r="D1302"/>
  <c r="C1302"/>
  <c r="B1327"/>
  <c r="D1303"/>
  <c r="C1303"/>
  <c r="B1328"/>
  <c r="D1304"/>
  <c r="C1304"/>
  <c r="B1329"/>
  <c r="D1305"/>
  <c r="C1305"/>
  <c r="B1330"/>
  <c r="D1306"/>
  <c r="C1306"/>
  <c r="B1331"/>
  <c r="D1307"/>
  <c r="C1307"/>
  <c r="B1332"/>
  <c r="D1308"/>
  <c r="C1308"/>
  <c r="B1333"/>
  <c r="D1309"/>
  <c r="C1309"/>
  <c r="B1334"/>
  <c r="D1310"/>
  <c r="C1310"/>
  <c r="B1335"/>
  <c r="D1311"/>
  <c r="C1311"/>
  <c r="B1336"/>
  <c r="D1312"/>
  <c r="C1312"/>
  <c r="B1337"/>
  <c r="D1313"/>
  <c r="C1313"/>
  <c r="B1338"/>
  <c r="D1314"/>
  <c r="C1314"/>
  <c r="B1339"/>
  <c r="D1315"/>
  <c r="C1315"/>
  <c r="B1340"/>
  <c r="D1316"/>
  <c r="C1316"/>
  <c r="B1341"/>
  <c r="D1317"/>
  <c r="C1317"/>
  <c r="B1342"/>
  <c r="D1318"/>
  <c r="C1318"/>
  <c r="B1343"/>
  <c r="D1319"/>
  <c r="C1319"/>
  <c r="B1344"/>
  <c r="D1320"/>
  <c r="C1320"/>
  <c r="B1345"/>
  <c r="D1321"/>
  <c r="C1321"/>
  <c r="B1346"/>
  <c r="D1322"/>
  <c r="C1322"/>
  <c r="B1347"/>
  <c r="D1323"/>
  <c r="C1323"/>
  <c r="B1348"/>
  <c r="D1324"/>
  <c r="C1324"/>
  <c r="B1349"/>
  <c r="D1325"/>
  <c r="C1325"/>
  <c r="B1373" l="1"/>
  <c r="D1349"/>
  <c r="C1349"/>
  <c r="B1372"/>
  <c r="D1348"/>
  <c r="C1348"/>
  <c r="B1371"/>
  <c r="D1347"/>
  <c r="C1347"/>
  <c r="B1370"/>
  <c r="D1346"/>
  <c r="C1346"/>
  <c r="B1369"/>
  <c r="D1345"/>
  <c r="C1345"/>
  <c r="B1368"/>
  <c r="D1344"/>
  <c r="C1344"/>
  <c r="B1367"/>
  <c r="D1343"/>
  <c r="C1343"/>
  <c r="B1366"/>
  <c r="D1342"/>
  <c r="C1342"/>
  <c r="B1365"/>
  <c r="D1341"/>
  <c r="C1341"/>
  <c r="B1364"/>
  <c r="D1340"/>
  <c r="C1340"/>
  <c r="B1363"/>
  <c r="D1339"/>
  <c r="C1339"/>
  <c r="B1362"/>
  <c r="D1338"/>
  <c r="C1338"/>
  <c r="B1361"/>
  <c r="D1337"/>
  <c r="C1337"/>
  <c r="B1360"/>
  <c r="D1336"/>
  <c r="C1336"/>
  <c r="B1359"/>
  <c r="D1335"/>
  <c r="C1335"/>
  <c r="B1358"/>
  <c r="D1334"/>
  <c r="C1334"/>
  <c r="B1357"/>
  <c r="D1333"/>
  <c r="C1333"/>
  <c r="B1356"/>
  <c r="D1332"/>
  <c r="C1332"/>
  <c r="B1355"/>
  <c r="D1331"/>
  <c r="C1331"/>
  <c r="B1354"/>
  <c r="D1330"/>
  <c r="C1330"/>
  <c r="B1353"/>
  <c r="D1329"/>
  <c r="C1329"/>
  <c r="B1352"/>
  <c r="D1328"/>
  <c r="C1328"/>
  <c r="B1351"/>
  <c r="D1327"/>
  <c r="C1327"/>
  <c r="B1350"/>
  <c r="D1326"/>
  <c r="C1326"/>
  <c r="B1374" l="1"/>
  <c r="D1350"/>
  <c r="C1350"/>
  <c r="B1375"/>
  <c r="D1351"/>
  <c r="C1351"/>
  <c r="B1376"/>
  <c r="D1352"/>
  <c r="C1352"/>
  <c r="B1377"/>
  <c r="D1353"/>
  <c r="C1353"/>
  <c r="B1378"/>
  <c r="D1354"/>
  <c r="C1354"/>
  <c r="B1379"/>
  <c r="D1355"/>
  <c r="C1355"/>
  <c r="B1380"/>
  <c r="D1356"/>
  <c r="C1356"/>
  <c r="B1381"/>
  <c r="D1357"/>
  <c r="C1357"/>
  <c r="B1382"/>
  <c r="D1358"/>
  <c r="C1358"/>
  <c r="B1383"/>
  <c r="D1359"/>
  <c r="C1359"/>
  <c r="B1384"/>
  <c r="D1360"/>
  <c r="C1360"/>
  <c r="B1385"/>
  <c r="D1361"/>
  <c r="C1361"/>
  <c r="B1386"/>
  <c r="D1362"/>
  <c r="C1362"/>
  <c r="B1387"/>
  <c r="D1363"/>
  <c r="C1363"/>
  <c r="B1388"/>
  <c r="D1364"/>
  <c r="C1364"/>
  <c r="B1389"/>
  <c r="D1365"/>
  <c r="C1365"/>
  <c r="B1390"/>
  <c r="D1366"/>
  <c r="C1366"/>
  <c r="B1391"/>
  <c r="D1367"/>
  <c r="C1367"/>
  <c r="B1392"/>
  <c r="D1368"/>
  <c r="C1368"/>
  <c r="B1393"/>
  <c r="D1369"/>
  <c r="C1369"/>
  <c r="B1394"/>
  <c r="D1370"/>
  <c r="C1370"/>
  <c r="B1395"/>
  <c r="D1371"/>
  <c r="C1371"/>
  <c r="B1396"/>
  <c r="D1372"/>
  <c r="C1372"/>
  <c r="B1397"/>
  <c r="D1373"/>
  <c r="C1373"/>
  <c r="B1421" l="1"/>
  <c r="D1397"/>
  <c r="C1397"/>
  <c r="B1420"/>
  <c r="D1396"/>
  <c r="C1396"/>
  <c r="B1419"/>
  <c r="D1395"/>
  <c r="C1395"/>
  <c r="B1418"/>
  <c r="D1394"/>
  <c r="C1394"/>
  <c r="B1417"/>
  <c r="D1393"/>
  <c r="C1393"/>
  <c r="B1416"/>
  <c r="D1392"/>
  <c r="C1392"/>
  <c r="B1415"/>
  <c r="D1391"/>
  <c r="C1391"/>
  <c r="B1414"/>
  <c r="D1390"/>
  <c r="C1390"/>
  <c r="B1413"/>
  <c r="D1389"/>
  <c r="C1389"/>
  <c r="B1412"/>
  <c r="D1388"/>
  <c r="C1388"/>
  <c r="B1411"/>
  <c r="D1387"/>
  <c r="C1387"/>
  <c r="B1410"/>
  <c r="D1386"/>
  <c r="C1386"/>
  <c r="B1409"/>
  <c r="D1385"/>
  <c r="C1385"/>
  <c r="B1408"/>
  <c r="D1384"/>
  <c r="C1384"/>
  <c r="B1407"/>
  <c r="D1383"/>
  <c r="C1383"/>
  <c r="B1406"/>
  <c r="D1382"/>
  <c r="C1382"/>
  <c r="B1405"/>
  <c r="D1381"/>
  <c r="C1381"/>
  <c r="B1404"/>
  <c r="D1380"/>
  <c r="C1380"/>
  <c r="B1403"/>
  <c r="D1379"/>
  <c r="C1379"/>
  <c r="B1402"/>
  <c r="D1378"/>
  <c r="C1378"/>
  <c r="B1401"/>
  <c r="D1377"/>
  <c r="C1377"/>
  <c r="B1400"/>
  <c r="D1376"/>
  <c r="C1376"/>
  <c r="B1399"/>
  <c r="D1375"/>
  <c r="C1375"/>
  <c r="B1398"/>
  <c r="D1374"/>
  <c r="C1374"/>
  <c r="B1422" l="1"/>
  <c r="D1398"/>
  <c r="C1398"/>
  <c r="B1423"/>
  <c r="D1399"/>
  <c r="C1399"/>
  <c r="B1424"/>
  <c r="D1400"/>
  <c r="C1400"/>
  <c r="B1425"/>
  <c r="D1401"/>
  <c r="C1401"/>
  <c r="B1426"/>
  <c r="D1402"/>
  <c r="C1402"/>
  <c r="B1427"/>
  <c r="D1403"/>
  <c r="C1403"/>
  <c r="B1428"/>
  <c r="D1404"/>
  <c r="C1404"/>
  <c r="B1429"/>
  <c r="D1405"/>
  <c r="C1405"/>
  <c r="B1430"/>
  <c r="D1406"/>
  <c r="C1406"/>
  <c r="B1431"/>
  <c r="D1407"/>
  <c r="C1407"/>
  <c r="B1432"/>
  <c r="D1408"/>
  <c r="C1408"/>
  <c r="B1433"/>
  <c r="D1409"/>
  <c r="C1409"/>
  <c r="B1434"/>
  <c r="D1410"/>
  <c r="C1410"/>
  <c r="B1435"/>
  <c r="D1411"/>
  <c r="C1411"/>
  <c r="B1436"/>
  <c r="D1412"/>
  <c r="C1412"/>
  <c r="B1437"/>
  <c r="D1413"/>
  <c r="C1413"/>
  <c r="B1438"/>
  <c r="D1414"/>
  <c r="C1414"/>
  <c r="B1439"/>
  <c r="D1415"/>
  <c r="C1415"/>
  <c r="B1440"/>
  <c r="D1416"/>
  <c r="C1416"/>
  <c r="B1441"/>
  <c r="D1417"/>
  <c r="C1417"/>
  <c r="B1442"/>
  <c r="D1418"/>
  <c r="C1418"/>
  <c r="B1443"/>
  <c r="D1419"/>
  <c r="C1419"/>
  <c r="B1444"/>
  <c r="D1420"/>
  <c r="C1420"/>
  <c r="B1445"/>
  <c r="D1421"/>
  <c r="C1421"/>
  <c r="B1469" l="1"/>
  <c r="D1445"/>
  <c r="C1445"/>
  <c r="B1468"/>
  <c r="D1444"/>
  <c r="C1444"/>
  <c r="B1467"/>
  <c r="D1443"/>
  <c r="C1443"/>
  <c r="B1466"/>
  <c r="D1442"/>
  <c r="C1442"/>
  <c r="B1465"/>
  <c r="D1441"/>
  <c r="C1441"/>
  <c r="B1464"/>
  <c r="D1440"/>
  <c r="C1440"/>
  <c r="B1463"/>
  <c r="D1439"/>
  <c r="C1439"/>
  <c r="B1462"/>
  <c r="D1438"/>
  <c r="C1438"/>
  <c r="B1461"/>
  <c r="D1437"/>
  <c r="C1437"/>
  <c r="B1460"/>
  <c r="D1436"/>
  <c r="C1436"/>
  <c r="B1459"/>
  <c r="D1435"/>
  <c r="C1435"/>
  <c r="B1458"/>
  <c r="D1434"/>
  <c r="C1434"/>
  <c r="B1457"/>
  <c r="D1433"/>
  <c r="C1433"/>
  <c r="B1456"/>
  <c r="D1432"/>
  <c r="C1432"/>
  <c r="B1455"/>
  <c r="D1431"/>
  <c r="C1431"/>
  <c r="B1454"/>
  <c r="D1430"/>
  <c r="C1430"/>
  <c r="B1453"/>
  <c r="D1429"/>
  <c r="C1429"/>
  <c r="B1452"/>
  <c r="D1428"/>
  <c r="C1428"/>
  <c r="B1451"/>
  <c r="D1427"/>
  <c r="C1427"/>
  <c r="B1450"/>
  <c r="D1426"/>
  <c r="C1426"/>
  <c r="B1449"/>
  <c r="D1425"/>
  <c r="C1425"/>
  <c r="B1448"/>
  <c r="D1424"/>
  <c r="C1424"/>
  <c r="B1447"/>
  <c r="D1423"/>
  <c r="C1423"/>
  <c r="B1446"/>
  <c r="D1422"/>
  <c r="C1422"/>
  <c r="B1470" l="1"/>
  <c r="D1446"/>
  <c r="C1446"/>
  <c r="B1471"/>
  <c r="D1447"/>
  <c r="C1447"/>
  <c r="B1472"/>
  <c r="D1448"/>
  <c r="C1448"/>
  <c r="B1473"/>
  <c r="D1449"/>
  <c r="C1449"/>
  <c r="B1474"/>
  <c r="D1450"/>
  <c r="C1450"/>
  <c r="B1475"/>
  <c r="D1451"/>
  <c r="C1451"/>
  <c r="B1476"/>
  <c r="D1452"/>
  <c r="C1452"/>
  <c r="B1477"/>
  <c r="D1453"/>
  <c r="C1453"/>
  <c r="B1478"/>
  <c r="D1454"/>
  <c r="C1454"/>
  <c r="B1479"/>
  <c r="D1455"/>
  <c r="C1455"/>
  <c r="B1480"/>
  <c r="D1456"/>
  <c r="C1456"/>
  <c r="B1481"/>
  <c r="D1457"/>
  <c r="C1457"/>
  <c r="B1482"/>
  <c r="D1458"/>
  <c r="C1458"/>
  <c r="B1483"/>
  <c r="D1459"/>
  <c r="C1459"/>
  <c r="B1484"/>
  <c r="D1460"/>
  <c r="C1460"/>
  <c r="B1485"/>
  <c r="D1461"/>
  <c r="C1461"/>
  <c r="B1486"/>
  <c r="D1462"/>
  <c r="C1462"/>
  <c r="B1487"/>
  <c r="D1463"/>
  <c r="C1463"/>
  <c r="B1488"/>
  <c r="D1464"/>
  <c r="C1464"/>
  <c r="B1489"/>
  <c r="D1465"/>
  <c r="C1465"/>
  <c r="B1490"/>
  <c r="D1466"/>
  <c r="C1466"/>
  <c r="B1491"/>
  <c r="D1467"/>
  <c r="C1467"/>
  <c r="B1492"/>
  <c r="D1468"/>
  <c r="C1468"/>
  <c r="B1493"/>
  <c r="D1469"/>
  <c r="C1469"/>
  <c r="B1517" l="1"/>
  <c r="D1493"/>
  <c r="C1493"/>
  <c r="B1516"/>
  <c r="D1492"/>
  <c r="C1492"/>
  <c r="B1515"/>
  <c r="D1491"/>
  <c r="C1491"/>
  <c r="B1514"/>
  <c r="D1490"/>
  <c r="C1490"/>
  <c r="B1513"/>
  <c r="D1489"/>
  <c r="C1489"/>
  <c r="B1512"/>
  <c r="D1488"/>
  <c r="C1488"/>
  <c r="B1511"/>
  <c r="D1487"/>
  <c r="C1487"/>
  <c r="B1510"/>
  <c r="D1486"/>
  <c r="C1486"/>
  <c r="B1509"/>
  <c r="D1485"/>
  <c r="C1485"/>
  <c r="B1508"/>
  <c r="D1484"/>
  <c r="C1484"/>
  <c r="B1507"/>
  <c r="D1483"/>
  <c r="C1483"/>
  <c r="B1506"/>
  <c r="D1482"/>
  <c r="C1482"/>
  <c r="B1505"/>
  <c r="D1481"/>
  <c r="C1481"/>
  <c r="B1504"/>
  <c r="D1480"/>
  <c r="C1480"/>
  <c r="B1503"/>
  <c r="D1479"/>
  <c r="C1479"/>
  <c r="B1502"/>
  <c r="D1478"/>
  <c r="C1478"/>
  <c r="B1501"/>
  <c r="D1477"/>
  <c r="C1477"/>
  <c r="B1500"/>
  <c r="D1476"/>
  <c r="C1476"/>
  <c r="B1499"/>
  <c r="D1475"/>
  <c r="C1475"/>
  <c r="B1498"/>
  <c r="D1474"/>
  <c r="C1474"/>
  <c r="B1497"/>
  <c r="D1473"/>
  <c r="C1473"/>
  <c r="B1496"/>
  <c r="D1472"/>
  <c r="C1472"/>
  <c r="B1495"/>
  <c r="D1471"/>
  <c r="C1471"/>
  <c r="B1494"/>
  <c r="D1470"/>
  <c r="C1470"/>
  <c r="B1518" l="1"/>
  <c r="D1494"/>
  <c r="C1494"/>
  <c r="B1519"/>
  <c r="D1495"/>
  <c r="C1495"/>
  <c r="B1520"/>
  <c r="D1496"/>
  <c r="C1496"/>
  <c r="B1521"/>
  <c r="D1497"/>
  <c r="C1497"/>
  <c r="B1522"/>
  <c r="D1498"/>
  <c r="C1498"/>
  <c r="B1523"/>
  <c r="D1499"/>
  <c r="C1499"/>
  <c r="B1524"/>
  <c r="D1500"/>
  <c r="C1500"/>
  <c r="B1525"/>
  <c r="D1501"/>
  <c r="C1501"/>
  <c r="B1526"/>
  <c r="D1502"/>
  <c r="C1502"/>
  <c r="B1527"/>
  <c r="D1503"/>
  <c r="C1503"/>
  <c r="B1528"/>
  <c r="D1504"/>
  <c r="C1504"/>
  <c r="B1529"/>
  <c r="D1505"/>
  <c r="C1505"/>
  <c r="B1530"/>
  <c r="D1506"/>
  <c r="C1506"/>
  <c r="B1531"/>
  <c r="D1507"/>
  <c r="C1507"/>
  <c r="B1532"/>
  <c r="D1508"/>
  <c r="C1508"/>
  <c r="B1533"/>
  <c r="D1509"/>
  <c r="C1509"/>
  <c r="B1534"/>
  <c r="D1510"/>
  <c r="C1510"/>
  <c r="B1535"/>
  <c r="D1511"/>
  <c r="C1511"/>
  <c r="B1536"/>
  <c r="D1512"/>
  <c r="C1512"/>
  <c r="B1537"/>
  <c r="D1513"/>
  <c r="C1513"/>
  <c r="B1538"/>
  <c r="D1514"/>
  <c r="C1514"/>
  <c r="B1539"/>
  <c r="D1515"/>
  <c r="C1515"/>
  <c r="B1540"/>
  <c r="D1516"/>
  <c r="C1516"/>
  <c r="B1541"/>
  <c r="D1517"/>
  <c r="C1517"/>
  <c r="B1565" l="1"/>
  <c r="D1541"/>
  <c r="C1541"/>
  <c r="B1564"/>
  <c r="D1540"/>
  <c r="C1540"/>
  <c r="B1563"/>
  <c r="D1539"/>
  <c r="C1539"/>
  <c r="B1562"/>
  <c r="D1538"/>
  <c r="C1538"/>
  <c r="B1561"/>
  <c r="D1537"/>
  <c r="C1537"/>
  <c r="B1560"/>
  <c r="D1536"/>
  <c r="C1536"/>
  <c r="B1559"/>
  <c r="D1535"/>
  <c r="C1535"/>
  <c r="B1558"/>
  <c r="D1534"/>
  <c r="C1534"/>
  <c r="B1557"/>
  <c r="D1533"/>
  <c r="C1533"/>
  <c r="B1556"/>
  <c r="D1532"/>
  <c r="C1532"/>
  <c r="B1555"/>
  <c r="D1531"/>
  <c r="C1531"/>
  <c r="B1554"/>
  <c r="D1530"/>
  <c r="C1530"/>
  <c r="B1553"/>
  <c r="D1529"/>
  <c r="C1529"/>
  <c r="B1552"/>
  <c r="D1528"/>
  <c r="C1528"/>
  <c r="B1551"/>
  <c r="D1527"/>
  <c r="C1527"/>
  <c r="B1550"/>
  <c r="D1526"/>
  <c r="C1526"/>
  <c r="B1549"/>
  <c r="D1525"/>
  <c r="C1525"/>
  <c r="B1548"/>
  <c r="D1524"/>
  <c r="C1524"/>
  <c r="B1547"/>
  <c r="D1523"/>
  <c r="C1523"/>
  <c r="B1546"/>
  <c r="D1522"/>
  <c r="C1522"/>
  <c r="B1545"/>
  <c r="D1521"/>
  <c r="C1521"/>
  <c r="B1544"/>
  <c r="D1520"/>
  <c r="C1520"/>
  <c r="B1543"/>
  <c r="D1519"/>
  <c r="C1519"/>
  <c r="B1542"/>
  <c r="D1518"/>
  <c r="C1518"/>
  <c r="B1566" l="1"/>
  <c r="D1542"/>
  <c r="C1542"/>
  <c r="B1567"/>
  <c r="D1543"/>
  <c r="C1543"/>
  <c r="B1568"/>
  <c r="D1544"/>
  <c r="C1544"/>
  <c r="B1569"/>
  <c r="D1545"/>
  <c r="C1545"/>
  <c r="B1570"/>
  <c r="D1546"/>
  <c r="C1546"/>
  <c r="B1571"/>
  <c r="D1547"/>
  <c r="C1547"/>
  <c r="B1572"/>
  <c r="D1548"/>
  <c r="C1548"/>
  <c r="B1573"/>
  <c r="D1549"/>
  <c r="C1549"/>
  <c r="B1574"/>
  <c r="D1550"/>
  <c r="C1550"/>
  <c r="B1575"/>
  <c r="D1551"/>
  <c r="C1551"/>
  <c r="B1576"/>
  <c r="D1552"/>
  <c r="C1552"/>
  <c r="B1577"/>
  <c r="D1553"/>
  <c r="C1553"/>
  <c r="B1578"/>
  <c r="D1554"/>
  <c r="C1554"/>
  <c r="B1579"/>
  <c r="D1555"/>
  <c r="C1555"/>
  <c r="B1580"/>
  <c r="D1556"/>
  <c r="C1556"/>
  <c r="B1581"/>
  <c r="D1557"/>
  <c r="C1557"/>
  <c r="B1582"/>
  <c r="D1558"/>
  <c r="C1558"/>
  <c r="B1583"/>
  <c r="D1559"/>
  <c r="C1559"/>
  <c r="B1584"/>
  <c r="D1560"/>
  <c r="C1560"/>
  <c r="B1585"/>
  <c r="D1561"/>
  <c r="C1561"/>
  <c r="B1586"/>
  <c r="D1562"/>
  <c r="C1562"/>
  <c r="B1587"/>
  <c r="D1563"/>
  <c r="C1563"/>
  <c r="B1588"/>
  <c r="D1564"/>
  <c r="C1564"/>
  <c r="B1589"/>
  <c r="D1565"/>
  <c r="C1565"/>
  <c r="B1613" l="1"/>
  <c r="D1589"/>
  <c r="C1589"/>
  <c r="B1612"/>
  <c r="D1588"/>
  <c r="C1588"/>
  <c r="B1611"/>
  <c r="D1587"/>
  <c r="C1587"/>
  <c r="B1610"/>
  <c r="D1586"/>
  <c r="C1586"/>
  <c r="B1609"/>
  <c r="D1585"/>
  <c r="C1585"/>
  <c r="B1608"/>
  <c r="D1584"/>
  <c r="C1584"/>
  <c r="B1607"/>
  <c r="D1583"/>
  <c r="C1583"/>
  <c r="B1606"/>
  <c r="D1582"/>
  <c r="C1582"/>
  <c r="B1605"/>
  <c r="D1581"/>
  <c r="C1581"/>
  <c r="B1604"/>
  <c r="D1580"/>
  <c r="C1580"/>
  <c r="B1603"/>
  <c r="D1579"/>
  <c r="C1579"/>
  <c r="B1602"/>
  <c r="D1578"/>
  <c r="C1578"/>
  <c r="B1601"/>
  <c r="D1577"/>
  <c r="C1577"/>
  <c r="B1600"/>
  <c r="D1576"/>
  <c r="C1576"/>
  <c r="B1599"/>
  <c r="D1575"/>
  <c r="C1575"/>
  <c r="B1598"/>
  <c r="D1574"/>
  <c r="C1574"/>
  <c r="B1597"/>
  <c r="D1573"/>
  <c r="C1573"/>
  <c r="B1596"/>
  <c r="D1572"/>
  <c r="C1572"/>
  <c r="B1595"/>
  <c r="D1571"/>
  <c r="C1571"/>
  <c r="B1594"/>
  <c r="D1570"/>
  <c r="C1570"/>
  <c r="B1593"/>
  <c r="D1569"/>
  <c r="C1569"/>
  <c r="B1592"/>
  <c r="D1568"/>
  <c r="C1568"/>
  <c r="B1591"/>
  <c r="D1567"/>
  <c r="C1567"/>
  <c r="B1590"/>
  <c r="D1566"/>
  <c r="C1566"/>
  <c r="B1614" l="1"/>
  <c r="D1590"/>
  <c r="C1590"/>
  <c r="B1615"/>
  <c r="D1591"/>
  <c r="C1591"/>
  <c r="B1616"/>
  <c r="D1592"/>
  <c r="C1592"/>
  <c r="B1617"/>
  <c r="D1593"/>
  <c r="C1593"/>
  <c r="B1618"/>
  <c r="D1594"/>
  <c r="C1594"/>
  <c r="B1619"/>
  <c r="D1595"/>
  <c r="C1595"/>
  <c r="B1620"/>
  <c r="D1596"/>
  <c r="C1596"/>
  <c r="B1621"/>
  <c r="D1597"/>
  <c r="C1597"/>
  <c r="B1622"/>
  <c r="D1598"/>
  <c r="C1598"/>
  <c r="B1623"/>
  <c r="D1599"/>
  <c r="C1599"/>
  <c r="B1624"/>
  <c r="D1600"/>
  <c r="C1600"/>
  <c r="B1625"/>
  <c r="D1601"/>
  <c r="C1601"/>
  <c r="B1626"/>
  <c r="D1602"/>
  <c r="C1602"/>
  <c r="B1627"/>
  <c r="D1603"/>
  <c r="C1603"/>
  <c r="B1628"/>
  <c r="D1604"/>
  <c r="C1604"/>
  <c r="B1629"/>
  <c r="D1605"/>
  <c r="C1605"/>
  <c r="B1630"/>
  <c r="D1606"/>
  <c r="C1606"/>
  <c r="B1631"/>
  <c r="D1607"/>
  <c r="C1607"/>
  <c r="B1632"/>
  <c r="D1608"/>
  <c r="C1608"/>
  <c r="B1633"/>
  <c r="D1609"/>
  <c r="C1609"/>
  <c r="B1634"/>
  <c r="D1610"/>
  <c r="C1610"/>
  <c r="B1635"/>
  <c r="D1611"/>
  <c r="C1611"/>
  <c r="B1636"/>
  <c r="D1612"/>
  <c r="C1612"/>
  <c r="B1637"/>
  <c r="D1613"/>
  <c r="C1613"/>
  <c r="B1661" l="1"/>
  <c r="D1637"/>
  <c r="C1637"/>
  <c r="B1660"/>
  <c r="D1636"/>
  <c r="C1636"/>
  <c r="B1659"/>
  <c r="D1635"/>
  <c r="C1635"/>
  <c r="B1658"/>
  <c r="D1634"/>
  <c r="C1634"/>
  <c r="B1657"/>
  <c r="D1633"/>
  <c r="C1633"/>
  <c r="B1656"/>
  <c r="D1632"/>
  <c r="C1632"/>
  <c r="B1655"/>
  <c r="D1631"/>
  <c r="C1631"/>
  <c r="B1654"/>
  <c r="D1630"/>
  <c r="C1630"/>
  <c r="B1653"/>
  <c r="D1629"/>
  <c r="C1629"/>
  <c r="B1652"/>
  <c r="D1628"/>
  <c r="C1628"/>
  <c r="B1651"/>
  <c r="D1627"/>
  <c r="C1627"/>
  <c r="B1650"/>
  <c r="D1626"/>
  <c r="C1626"/>
  <c r="B1649"/>
  <c r="D1625"/>
  <c r="C1625"/>
  <c r="B1648"/>
  <c r="D1624"/>
  <c r="C1624"/>
  <c r="B1647"/>
  <c r="D1623"/>
  <c r="C1623"/>
  <c r="B1646"/>
  <c r="D1622"/>
  <c r="C1622"/>
  <c r="B1645"/>
  <c r="D1621"/>
  <c r="C1621"/>
  <c r="B1644"/>
  <c r="D1620"/>
  <c r="C1620"/>
  <c r="B1643"/>
  <c r="D1619"/>
  <c r="C1619"/>
  <c r="B1642"/>
  <c r="D1618"/>
  <c r="C1618"/>
  <c r="B1641"/>
  <c r="D1617"/>
  <c r="C1617"/>
  <c r="B1640"/>
  <c r="D1616"/>
  <c r="C1616"/>
  <c r="B1639"/>
  <c r="D1615"/>
  <c r="C1615"/>
  <c r="B1638"/>
  <c r="D1614"/>
  <c r="C1614"/>
  <c r="B1662" l="1"/>
  <c r="D1638"/>
  <c r="C1638"/>
  <c r="B1663"/>
  <c r="D1639"/>
  <c r="C1639"/>
  <c r="B1664"/>
  <c r="D1640"/>
  <c r="C1640"/>
  <c r="B1665"/>
  <c r="D1641"/>
  <c r="C1641"/>
  <c r="B1666"/>
  <c r="D1642"/>
  <c r="C1642"/>
  <c r="B1667"/>
  <c r="D1643"/>
  <c r="C1643"/>
  <c r="B1668"/>
  <c r="D1644"/>
  <c r="C1644"/>
  <c r="B1669"/>
  <c r="D1645"/>
  <c r="C1645"/>
  <c r="B1670"/>
  <c r="D1646"/>
  <c r="C1646"/>
  <c r="B1671"/>
  <c r="D1647"/>
  <c r="C1647"/>
  <c r="B1672"/>
  <c r="D1648"/>
  <c r="C1648"/>
  <c r="B1673"/>
  <c r="D1649"/>
  <c r="C1649"/>
  <c r="B1674"/>
  <c r="D1650"/>
  <c r="C1650"/>
  <c r="B1675"/>
  <c r="D1651"/>
  <c r="C1651"/>
  <c r="B1676"/>
  <c r="D1652"/>
  <c r="C1652"/>
  <c r="B1677"/>
  <c r="D1653"/>
  <c r="C1653"/>
  <c r="B1678"/>
  <c r="D1654"/>
  <c r="C1654"/>
  <c r="B1679"/>
  <c r="D1655"/>
  <c r="C1655"/>
  <c r="B1680"/>
  <c r="D1656"/>
  <c r="C1656"/>
  <c r="B1681"/>
  <c r="D1657"/>
  <c r="C1657"/>
  <c r="B1682"/>
  <c r="D1658"/>
  <c r="C1658"/>
  <c r="B1683"/>
  <c r="D1659"/>
  <c r="C1659"/>
  <c r="B1684"/>
  <c r="D1660"/>
  <c r="C1660"/>
  <c r="B1685"/>
  <c r="D1661"/>
  <c r="C1661"/>
  <c r="B1709" l="1"/>
  <c r="D1685"/>
  <c r="C1685"/>
  <c r="B1708"/>
  <c r="D1684"/>
  <c r="C1684"/>
  <c r="B1707"/>
  <c r="D1683"/>
  <c r="C1683"/>
  <c r="B1706"/>
  <c r="D1682"/>
  <c r="C1682"/>
  <c r="B1705"/>
  <c r="D1681"/>
  <c r="C1681"/>
  <c r="B1704"/>
  <c r="D1680"/>
  <c r="C1680"/>
  <c r="B1703"/>
  <c r="D1679"/>
  <c r="C1679"/>
  <c r="B1702"/>
  <c r="D1678"/>
  <c r="C1678"/>
  <c r="B1701"/>
  <c r="D1677"/>
  <c r="C1677"/>
  <c r="B1700"/>
  <c r="D1676"/>
  <c r="C1676"/>
  <c r="B1699"/>
  <c r="D1675"/>
  <c r="C1675"/>
  <c r="B1698"/>
  <c r="D1674"/>
  <c r="C1674"/>
  <c r="B1697"/>
  <c r="D1673"/>
  <c r="C1673"/>
  <c r="B1696"/>
  <c r="D1672"/>
  <c r="C1672"/>
  <c r="B1695"/>
  <c r="D1671"/>
  <c r="C1671"/>
  <c r="B1694"/>
  <c r="D1670"/>
  <c r="C1670"/>
  <c r="B1693"/>
  <c r="D1669"/>
  <c r="C1669"/>
  <c r="B1692"/>
  <c r="D1668"/>
  <c r="C1668"/>
  <c r="B1691"/>
  <c r="D1667"/>
  <c r="C1667"/>
  <c r="B1690"/>
  <c r="D1666"/>
  <c r="C1666"/>
  <c r="B1689"/>
  <c r="D1665"/>
  <c r="C1665"/>
  <c r="B1688"/>
  <c r="D1664"/>
  <c r="C1664"/>
  <c r="B1687"/>
  <c r="D1663"/>
  <c r="C1663"/>
  <c r="B1686"/>
  <c r="D1662"/>
  <c r="C1662"/>
  <c r="B1710" l="1"/>
  <c r="D1686"/>
  <c r="C1686"/>
  <c r="B1711"/>
  <c r="D1687"/>
  <c r="C1687"/>
  <c r="B1712"/>
  <c r="D1688"/>
  <c r="C1688"/>
  <c r="B1713"/>
  <c r="D1689"/>
  <c r="C1689"/>
  <c r="B1714"/>
  <c r="D1690"/>
  <c r="C1690"/>
  <c r="B1715"/>
  <c r="D1691"/>
  <c r="C1691"/>
  <c r="B1716"/>
  <c r="D1692"/>
  <c r="C1692"/>
  <c r="B1717"/>
  <c r="D1693"/>
  <c r="C1693"/>
  <c r="B1718"/>
  <c r="D1694"/>
  <c r="C1694"/>
  <c r="B1719"/>
  <c r="D1695"/>
  <c r="C1695"/>
  <c r="B1720"/>
  <c r="D1696"/>
  <c r="C1696"/>
  <c r="B1721"/>
  <c r="D1697"/>
  <c r="C1697"/>
  <c r="B1722"/>
  <c r="D1698"/>
  <c r="C1698"/>
  <c r="B1723"/>
  <c r="D1699"/>
  <c r="C1699"/>
  <c r="B1724"/>
  <c r="D1700"/>
  <c r="C1700"/>
  <c r="B1725"/>
  <c r="D1701"/>
  <c r="C1701"/>
  <c r="B1726"/>
  <c r="D1702"/>
  <c r="C1702"/>
  <c r="B1727"/>
  <c r="D1703"/>
  <c r="C1703"/>
  <c r="B1728"/>
  <c r="D1704"/>
  <c r="C1704"/>
  <c r="B1729"/>
  <c r="D1705"/>
  <c r="C1705"/>
  <c r="B1730"/>
  <c r="D1706"/>
  <c r="C1706"/>
  <c r="B1731"/>
  <c r="D1707"/>
  <c r="C1707"/>
  <c r="B1732"/>
  <c r="D1708"/>
  <c r="C1708"/>
  <c r="B1733"/>
  <c r="D1709"/>
  <c r="C1709"/>
  <c r="B1757" l="1"/>
  <c r="D1733"/>
  <c r="C1733"/>
  <c r="B1756"/>
  <c r="D1732"/>
  <c r="C1732"/>
  <c r="B1755"/>
  <c r="D1731"/>
  <c r="C1731"/>
  <c r="B1754"/>
  <c r="D1730"/>
  <c r="C1730"/>
  <c r="B1753"/>
  <c r="D1729"/>
  <c r="C1729"/>
  <c r="B1752"/>
  <c r="D1728"/>
  <c r="C1728"/>
  <c r="B1751"/>
  <c r="D1727"/>
  <c r="C1727"/>
  <c r="B1750"/>
  <c r="D1726"/>
  <c r="C1726"/>
  <c r="B1749"/>
  <c r="D1725"/>
  <c r="C1725"/>
  <c r="B1748"/>
  <c r="D1724"/>
  <c r="C1724"/>
  <c r="B1747"/>
  <c r="D1723"/>
  <c r="C1723"/>
  <c r="B1746"/>
  <c r="D1722"/>
  <c r="C1722"/>
  <c r="B1745"/>
  <c r="D1721"/>
  <c r="C1721"/>
  <c r="B1744"/>
  <c r="D1720"/>
  <c r="C1720"/>
  <c r="B1743"/>
  <c r="D1719"/>
  <c r="C1719"/>
  <c r="B1742"/>
  <c r="D1718"/>
  <c r="C1718"/>
  <c r="B1741"/>
  <c r="D1717"/>
  <c r="C1717"/>
  <c r="B1740"/>
  <c r="D1716"/>
  <c r="C1716"/>
  <c r="B1739"/>
  <c r="D1715"/>
  <c r="C1715"/>
  <c r="B1738"/>
  <c r="D1714"/>
  <c r="C1714"/>
  <c r="B1737"/>
  <c r="D1713"/>
  <c r="C1713"/>
  <c r="B1736"/>
  <c r="D1712"/>
  <c r="C1712"/>
  <c r="B1735"/>
  <c r="D1711"/>
  <c r="C1711"/>
  <c r="B1734"/>
  <c r="D1710"/>
  <c r="C1710"/>
  <c r="B1758" l="1"/>
  <c r="D1734"/>
  <c r="C1734"/>
  <c r="B1759"/>
  <c r="D1735"/>
  <c r="C1735"/>
  <c r="B1760"/>
  <c r="D1736"/>
  <c r="C1736"/>
  <c r="B1761"/>
  <c r="D1737"/>
  <c r="C1737"/>
  <c r="B1762"/>
  <c r="D1738"/>
  <c r="C1738"/>
  <c r="B1763"/>
  <c r="D1739"/>
  <c r="C1739"/>
  <c r="B1764"/>
  <c r="D1740"/>
  <c r="C1740"/>
  <c r="B1765"/>
  <c r="D1741"/>
  <c r="C1741"/>
  <c r="B1766"/>
  <c r="D1742"/>
  <c r="C1742"/>
  <c r="B1767"/>
  <c r="D1743"/>
  <c r="C1743"/>
  <c r="B1768"/>
  <c r="D1744"/>
  <c r="C1744"/>
  <c r="B1769"/>
  <c r="D1745"/>
  <c r="C1745"/>
  <c r="B1770"/>
  <c r="D1746"/>
  <c r="C1746"/>
  <c r="B1771"/>
  <c r="D1747"/>
  <c r="C1747"/>
  <c r="B1772"/>
  <c r="D1748"/>
  <c r="C1748"/>
  <c r="B1773"/>
  <c r="D1749"/>
  <c r="C1749"/>
  <c r="B1774"/>
  <c r="D1750"/>
  <c r="C1750"/>
  <c r="B1775"/>
  <c r="D1751"/>
  <c r="C1751"/>
  <c r="B1776"/>
  <c r="D1752"/>
  <c r="C1752"/>
  <c r="B1777"/>
  <c r="D1753"/>
  <c r="C1753"/>
  <c r="B1778"/>
  <c r="D1754"/>
  <c r="C1754"/>
  <c r="B1779"/>
  <c r="D1755"/>
  <c r="C1755"/>
  <c r="B1780"/>
  <c r="D1756"/>
  <c r="C1756"/>
  <c r="B1781"/>
  <c r="D1757"/>
  <c r="C1757"/>
  <c r="B1805" l="1"/>
  <c r="D1781"/>
  <c r="C1781"/>
  <c r="B1804"/>
  <c r="D1780"/>
  <c r="C1780"/>
  <c r="B1803"/>
  <c r="D1779"/>
  <c r="C1779"/>
  <c r="B1802"/>
  <c r="D1778"/>
  <c r="C1778"/>
  <c r="B1801"/>
  <c r="D1777"/>
  <c r="C1777"/>
  <c r="B1800"/>
  <c r="D1776"/>
  <c r="C1776"/>
  <c r="B1799"/>
  <c r="D1775"/>
  <c r="C1775"/>
  <c r="B1798"/>
  <c r="D1774"/>
  <c r="C1774"/>
  <c r="B1797"/>
  <c r="D1773"/>
  <c r="C1773"/>
  <c r="B1796"/>
  <c r="D1772"/>
  <c r="C1772"/>
  <c r="B1795"/>
  <c r="D1771"/>
  <c r="C1771"/>
  <c r="B1794"/>
  <c r="D1770"/>
  <c r="C1770"/>
  <c r="B1793"/>
  <c r="D1769"/>
  <c r="C1769"/>
  <c r="B1792"/>
  <c r="D1768"/>
  <c r="C1768"/>
  <c r="B1791"/>
  <c r="D1767"/>
  <c r="C1767"/>
  <c r="B1790"/>
  <c r="D1766"/>
  <c r="C1766"/>
  <c r="B1789"/>
  <c r="D1765"/>
  <c r="C1765"/>
  <c r="B1788"/>
  <c r="D1764"/>
  <c r="C1764"/>
  <c r="B1787"/>
  <c r="D1763"/>
  <c r="C1763"/>
  <c r="B1786"/>
  <c r="D1762"/>
  <c r="C1762"/>
  <c r="B1785"/>
  <c r="D1761"/>
  <c r="C1761"/>
  <c r="B1784"/>
  <c r="D1760"/>
  <c r="C1760"/>
  <c r="B1783"/>
  <c r="D1759"/>
  <c r="C1759"/>
  <c r="B1782"/>
  <c r="D1758"/>
  <c r="C1758"/>
  <c r="B1806" l="1"/>
  <c r="D1782"/>
  <c r="C1782"/>
  <c r="B1807"/>
  <c r="D1783"/>
  <c r="C1783"/>
  <c r="B1808"/>
  <c r="D1784"/>
  <c r="C1784"/>
  <c r="B1809"/>
  <c r="D1785"/>
  <c r="C1785"/>
  <c r="B1810"/>
  <c r="D1786"/>
  <c r="C1786"/>
  <c r="B1811"/>
  <c r="D1787"/>
  <c r="C1787"/>
  <c r="B1812"/>
  <c r="D1788"/>
  <c r="C1788"/>
  <c r="B1813"/>
  <c r="D1789"/>
  <c r="C1789"/>
  <c r="B1814"/>
  <c r="D1790"/>
  <c r="C1790"/>
  <c r="B1815"/>
  <c r="D1791"/>
  <c r="C1791"/>
  <c r="B1816"/>
  <c r="D1792"/>
  <c r="C1792"/>
  <c r="B1817"/>
  <c r="D1793"/>
  <c r="C1793"/>
  <c r="B1818"/>
  <c r="D1794"/>
  <c r="C1794"/>
  <c r="B1819"/>
  <c r="D1795"/>
  <c r="C1795"/>
  <c r="B1820"/>
  <c r="D1796"/>
  <c r="C1796"/>
  <c r="B1821"/>
  <c r="D1797"/>
  <c r="C1797"/>
  <c r="B1822"/>
  <c r="D1798"/>
  <c r="C1798"/>
  <c r="B1823"/>
  <c r="D1799"/>
  <c r="C1799"/>
  <c r="B1824"/>
  <c r="D1800"/>
  <c r="C1800"/>
  <c r="B1825"/>
  <c r="D1801"/>
  <c r="C1801"/>
  <c r="B1826"/>
  <c r="D1802"/>
  <c r="C1802"/>
  <c r="B1827"/>
  <c r="D1803"/>
  <c r="C1803"/>
  <c r="B1828"/>
  <c r="D1804"/>
  <c r="C1804"/>
  <c r="B1829"/>
  <c r="D1805"/>
  <c r="C1805"/>
  <c r="B1853" l="1"/>
  <c r="D1829"/>
  <c r="C1829"/>
  <c r="B1852"/>
  <c r="D1828"/>
  <c r="C1828"/>
  <c r="B1851"/>
  <c r="D1827"/>
  <c r="C1827"/>
  <c r="B1850"/>
  <c r="D1826"/>
  <c r="C1826"/>
  <c r="B1849"/>
  <c r="D1825"/>
  <c r="C1825"/>
  <c r="B1848"/>
  <c r="D1824"/>
  <c r="C1824"/>
  <c r="B1847"/>
  <c r="D1823"/>
  <c r="C1823"/>
  <c r="B1846"/>
  <c r="D1822"/>
  <c r="C1822"/>
  <c r="B1845"/>
  <c r="D1821"/>
  <c r="C1821"/>
  <c r="B1844"/>
  <c r="D1820"/>
  <c r="C1820"/>
  <c r="B1843"/>
  <c r="D1819"/>
  <c r="C1819"/>
  <c r="B1842"/>
  <c r="D1818"/>
  <c r="C1818"/>
  <c r="B1841"/>
  <c r="D1817"/>
  <c r="C1817"/>
  <c r="B1840"/>
  <c r="D1816"/>
  <c r="C1816"/>
  <c r="B1839"/>
  <c r="D1815"/>
  <c r="C1815"/>
  <c r="B1838"/>
  <c r="D1814"/>
  <c r="C1814"/>
  <c r="B1837"/>
  <c r="D1813"/>
  <c r="C1813"/>
  <c r="B1836"/>
  <c r="D1812"/>
  <c r="C1812"/>
  <c r="B1835"/>
  <c r="D1811"/>
  <c r="C1811"/>
  <c r="B1834"/>
  <c r="D1810"/>
  <c r="C1810"/>
  <c r="B1833"/>
  <c r="D1809"/>
  <c r="C1809"/>
  <c r="B1832"/>
  <c r="D1808"/>
  <c r="C1808"/>
  <c r="B1831"/>
  <c r="D1807"/>
  <c r="C1807"/>
  <c r="B1830"/>
  <c r="D1806"/>
  <c r="C1806"/>
  <c r="B1854" l="1"/>
  <c r="D1830"/>
  <c r="C1830"/>
  <c r="B1855"/>
  <c r="D1831"/>
  <c r="C1831"/>
  <c r="B1856"/>
  <c r="D1832"/>
  <c r="C1832"/>
  <c r="B1857"/>
  <c r="D1833"/>
  <c r="C1833"/>
  <c r="B1858"/>
  <c r="D1834"/>
  <c r="C1834"/>
  <c r="B1859"/>
  <c r="D1835"/>
  <c r="C1835"/>
  <c r="B1860"/>
  <c r="D1836"/>
  <c r="C1836"/>
  <c r="B1861"/>
  <c r="D1837"/>
  <c r="C1837"/>
  <c r="B1862"/>
  <c r="D1838"/>
  <c r="C1838"/>
  <c r="B1863"/>
  <c r="D1839"/>
  <c r="C1839"/>
  <c r="B1864"/>
  <c r="D1840"/>
  <c r="C1840"/>
  <c r="B1865"/>
  <c r="D1841"/>
  <c r="C1841"/>
  <c r="B1866"/>
  <c r="D1842"/>
  <c r="C1842"/>
  <c r="B1867"/>
  <c r="D1843"/>
  <c r="C1843"/>
  <c r="B1868"/>
  <c r="D1844"/>
  <c r="C1844"/>
  <c r="B1869"/>
  <c r="D1845"/>
  <c r="C1845"/>
  <c r="B1870"/>
  <c r="D1846"/>
  <c r="C1846"/>
  <c r="B1871"/>
  <c r="D1847"/>
  <c r="C1847"/>
  <c r="B1872"/>
  <c r="D1848"/>
  <c r="C1848"/>
  <c r="B1873"/>
  <c r="D1849"/>
  <c r="C1849"/>
  <c r="B1874"/>
  <c r="D1850"/>
  <c r="C1850"/>
  <c r="B1875"/>
  <c r="D1851"/>
  <c r="C1851"/>
  <c r="B1876"/>
  <c r="D1852"/>
  <c r="C1852"/>
  <c r="B1877"/>
  <c r="D1853"/>
  <c r="C1853"/>
  <c r="B1901" l="1"/>
  <c r="D1877"/>
  <c r="C1877"/>
  <c r="B1900"/>
  <c r="D1876"/>
  <c r="C1876"/>
  <c r="B1899"/>
  <c r="D1875"/>
  <c r="C1875"/>
  <c r="B1898"/>
  <c r="D1874"/>
  <c r="C1874"/>
  <c r="B1897"/>
  <c r="D1873"/>
  <c r="C1873"/>
  <c r="B1896"/>
  <c r="D1872"/>
  <c r="C1872"/>
  <c r="B1895"/>
  <c r="D1871"/>
  <c r="C1871"/>
  <c r="B1894"/>
  <c r="D1870"/>
  <c r="C1870"/>
  <c r="B1893"/>
  <c r="D1869"/>
  <c r="C1869"/>
  <c r="B1892"/>
  <c r="D1868"/>
  <c r="C1868"/>
  <c r="B1891"/>
  <c r="D1867"/>
  <c r="C1867"/>
  <c r="B1890"/>
  <c r="D1866"/>
  <c r="C1866"/>
  <c r="B1889"/>
  <c r="D1865"/>
  <c r="C1865"/>
  <c r="B1888"/>
  <c r="D1864"/>
  <c r="C1864"/>
  <c r="B1887"/>
  <c r="D1863"/>
  <c r="C1863"/>
  <c r="B1886"/>
  <c r="D1862"/>
  <c r="C1862"/>
  <c r="B1885"/>
  <c r="D1861"/>
  <c r="C1861"/>
  <c r="B1884"/>
  <c r="D1860"/>
  <c r="C1860"/>
  <c r="B1883"/>
  <c r="D1859"/>
  <c r="C1859"/>
  <c r="B1882"/>
  <c r="D1858"/>
  <c r="C1858"/>
  <c r="B1881"/>
  <c r="D1857"/>
  <c r="C1857"/>
  <c r="B1880"/>
  <c r="D1856"/>
  <c r="C1856"/>
  <c r="B1879"/>
  <c r="D1855"/>
  <c r="C1855"/>
  <c r="B1878"/>
  <c r="D1854"/>
  <c r="C1854"/>
  <c r="B1902" l="1"/>
  <c r="D1878"/>
  <c r="C1878"/>
  <c r="B1903"/>
  <c r="D1879"/>
  <c r="C1879"/>
  <c r="B1904"/>
  <c r="D1880"/>
  <c r="C1880"/>
  <c r="B1905"/>
  <c r="D1881"/>
  <c r="C1881"/>
  <c r="B1906"/>
  <c r="D1882"/>
  <c r="C1882"/>
  <c r="B1907"/>
  <c r="D1883"/>
  <c r="C1883"/>
  <c r="B1908"/>
  <c r="D1884"/>
  <c r="C1884"/>
  <c r="B1909"/>
  <c r="D1885"/>
  <c r="C1885"/>
  <c r="B1910"/>
  <c r="D1886"/>
  <c r="C1886"/>
  <c r="B1911"/>
  <c r="D1887"/>
  <c r="C1887"/>
  <c r="B1912"/>
  <c r="D1888"/>
  <c r="C1888"/>
  <c r="B1913"/>
  <c r="D1889"/>
  <c r="C1889"/>
  <c r="B1914"/>
  <c r="D1890"/>
  <c r="C1890"/>
  <c r="B1915"/>
  <c r="D1891"/>
  <c r="C1891"/>
  <c r="B1916"/>
  <c r="D1892"/>
  <c r="C1892"/>
  <c r="B1917"/>
  <c r="D1893"/>
  <c r="C1893"/>
  <c r="B1918"/>
  <c r="D1894"/>
  <c r="C1894"/>
  <c r="B1919"/>
  <c r="D1895"/>
  <c r="C1895"/>
  <c r="B1920"/>
  <c r="D1896"/>
  <c r="C1896"/>
  <c r="B1921"/>
  <c r="D1897"/>
  <c r="C1897"/>
  <c r="B1922"/>
  <c r="D1898"/>
  <c r="C1898"/>
  <c r="B1923"/>
  <c r="D1899"/>
  <c r="C1899"/>
  <c r="B1924"/>
  <c r="D1900"/>
  <c r="C1900"/>
  <c r="B1925"/>
  <c r="D1901"/>
  <c r="C1901"/>
  <c r="B1949" l="1"/>
  <c r="D1925"/>
  <c r="C1925"/>
  <c r="B1948"/>
  <c r="D1924"/>
  <c r="C1924"/>
  <c r="B1947"/>
  <c r="D1923"/>
  <c r="C1923"/>
  <c r="B1946"/>
  <c r="D1922"/>
  <c r="C1922"/>
  <c r="B1945"/>
  <c r="D1921"/>
  <c r="C1921"/>
  <c r="B1944"/>
  <c r="D1920"/>
  <c r="C1920"/>
  <c r="B1943"/>
  <c r="D1919"/>
  <c r="C1919"/>
  <c r="B1942"/>
  <c r="D1918"/>
  <c r="C1918"/>
  <c r="B1941"/>
  <c r="D1917"/>
  <c r="C1917"/>
  <c r="B1940"/>
  <c r="D1916"/>
  <c r="C1916"/>
  <c r="B1939"/>
  <c r="D1915"/>
  <c r="C1915"/>
  <c r="B1938"/>
  <c r="D1914"/>
  <c r="C1914"/>
  <c r="B1937"/>
  <c r="D1913"/>
  <c r="C1913"/>
  <c r="B1936"/>
  <c r="D1912"/>
  <c r="C1912"/>
  <c r="B1935"/>
  <c r="D1911"/>
  <c r="C1911"/>
  <c r="B1934"/>
  <c r="D1910"/>
  <c r="C1910"/>
  <c r="B1933"/>
  <c r="D1909"/>
  <c r="C1909"/>
  <c r="B1932"/>
  <c r="D1908"/>
  <c r="C1908"/>
  <c r="B1931"/>
  <c r="D1907"/>
  <c r="C1907"/>
  <c r="B1930"/>
  <c r="D1906"/>
  <c r="C1906"/>
  <c r="B1929"/>
  <c r="D1905"/>
  <c r="C1905"/>
  <c r="B1928"/>
  <c r="D1904"/>
  <c r="C1904"/>
  <c r="B1927"/>
  <c r="D1903"/>
  <c r="C1903"/>
  <c r="B1926"/>
  <c r="D1902"/>
  <c r="C1902"/>
  <c r="B1950" l="1"/>
  <c r="D1926"/>
  <c r="C1926"/>
  <c r="B1951"/>
  <c r="D1927"/>
  <c r="C1927"/>
  <c r="B1952"/>
  <c r="D1928"/>
  <c r="C1928"/>
  <c r="B1953"/>
  <c r="D1929"/>
  <c r="C1929"/>
  <c r="B1954"/>
  <c r="D1930"/>
  <c r="C1930"/>
  <c r="B1955"/>
  <c r="D1931"/>
  <c r="C1931"/>
  <c r="B1956"/>
  <c r="D1932"/>
  <c r="C1932"/>
  <c r="B1957"/>
  <c r="D1933"/>
  <c r="C1933"/>
  <c r="B1958"/>
  <c r="D1934"/>
  <c r="C1934"/>
  <c r="B1959"/>
  <c r="D1935"/>
  <c r="C1935"/>
  <c r="B1960"/>
  <c r="D1936"/>
  <c r="C1936"/>
  <c r="B1961"/>
  <c r="D1937"/>
  <c r="C1937"/>
  <c r="B1962"/>
  <c r="D1938"/>
  <c r="C1938"/>
  <c r="B1963"/>
  <c r="D1939"/>
  <c r="C1939"/>
  <c r="B1964"/>
  <c r="D1940"/>
  <c r="C1940"/>
  <c r="B1965"/>
  <c r="D1941"/>
  <c r="C1941"/>
  <c r="B1966"/>
  <c r="D1942"/>
  <c r="C1942"/>
  <c r="B1967"/>
  <c r="D1943"/>
  <c r="C1943"/>
  <c r="B1968"/>
  <c r="D1944"/>
  <c r="C1944"/>
  <c r="B1969"/>
  <c r="D1945"/>
  <c r="C1945"/>
  <c r="B1970"/>
  <c r="D1946"/>
  <c r="C1946"/>
  <c r="B1971"/>
  <c r="D1947"/>
  <c r="C1947"/>
  <c r="B1972"/>
  <c r="D1948"/>
  <c r="C1948"/>
  <c r="B1973"/>
  <c r="D1949"/>
  <c r="C1949"/>
  <c r="B1997" l="1"/>
  <c r="D1973"/>
  <c r="C1973"/>
  <c r="B1996"/>
  <c r="D1972"/>
  <c r="C1972"/>
  <c r="B1995"/>
  <c r="D1971"/>
  <c r="C1971"/>
  <c r="B1994"/>
  <c r="D1970"/>
  <c r="C1970"/>
  <c r="B1993"/>
  <c r="D1969"/>
  <c r="C1969"/>
  <c r="B1992"/>
  <c r="D1968"/>
  <c r="C1968"/>
  <c r="B1991"/>
  <c r="D1967"/>
  <c r="C1967"/>
  <c r="B1990"/>
  <c r="D1966"/>
  <c r="C1966"/>
  <c r="B1989"/>
  <c r="D1965"/>
  <c r="C1965"/>
  <c r="B1988"/>
  <c r="D1964"/>
  <c r="C1964"/>
  <c r="B1987"/>
  <c r="D1963"/>
  <c r="C1963"/>
  <c r="B1986"/>
  <c r="D1962"/>
  <c r="C1962"/>
  <c r="B1985"/>
  <c r="D1961"/>
  <c r="C1961"/>
  <c r="B1984"/>
  <c r="D1960"/>
  <c r="C1960"/>
  <c r="B1983"/>
  <c r="D1959"/>
  <c r="C1959"/>
  <c r="B1982"/>
  <c r="D1958"/>
  <c r="C1958"/>
  <c r="B1981"/>
  <c r="D1957"/>
  <c r="C1957"/>
  <c r="B1980"/>
  <c r="D1956"/>
  <c r="C1956"/>
  <c r="B1979"/>
  <c r="D1955"/>
  <c r="C1955"/>
  <c r="B1978"/>
  <c r="D1954"/>
  <c r="C1954"/>
  <c r="B1977"/>
  <c r="D1953"/>
  <c r="C1953"/>
  <c r="B1976"/>
  <c r="D1952"/>
  <c r="C1952"/>
  <c r="B1975"/>
  <c r="D1951"/>
  <c r="C1951"/>
  <c r="B1974"/>
  <c r="D1950"/>
  <c r="C1950"/>
  <c r="B1998" l="1"/>
  <c r="D1974"/>
  <c r="C1974"/>
  <c r="B1999"/>
  <c r="D1975"/>
  <c r="C1975"/>
  <c r="B2000"/>
  <c r="D1976"/>
  <c r="C1976"/>
  <c r="B2001"/>
  <c r="D1977"/>
  <c r="C1977"/>
  <c r="B2002"/>
  <c r="D1978"/>
  <c r="C1978"/>
  <c r="B2003"/>
  <c r="D1979"/>
  <c r="C1979"/>
  <c r="B2004"/>
  <c r="D1980"/>
  <c r="C1980"/>
  <c r="B2005"/>
  <c r="D1981"/>
  <c r="C1981"/>
  <c r="B2006"/>
  <c r="D1982"/>
  <c r="C1982"/>
  <c r="B2007"/>
  <c r="D1983"/>
  <c r="C1983"/>
  <c r="B2008"/>
  <c r="D1984"/>
  <c r="C1984"/>
  <c r="B2009"/>
  <c r="D1985"/>
  <c r="C1985"/>
  <c r="B2010"/>
  <c r="D1986"/>
  <c r="C1986"/>
  <c r="B2011"/>
  <c r="D1987"/>
  <c r="C1987"/>
  <c r="B2012"/>
  <c r="D1988"/>
  <c r="C1988"/>
  <c r="B2013"/>
  <c r="D1989"/>
  <c r="C1989"/>
  <c r="B2014"/>
  <c r="D1990"/>
  <c r="C1990"/>
  <c r="B2015"/>
  <c r="D1991"/>
  <c r="C1991"/>
  <c r="B2016"/>
  <c r="D1992"/>
  <c r="C1992"/>
  <c r="B2017"/>
  <c r="D1993"/>
  <c r="C1993"/>
  <c r="B2018"/>
  <c r="D1994"/>
  <c r="C1994"/>
  <c r="B2019"/>
  <c r="D1995"/>
  <c r="C1995"/>
  <c r="B2020"/>
  <c r="D1996"/>
  <c r="C1996"/>
  <c r="B2021"/>
  <c r="D1997"/>
  <c r="C1997"/>
  <c r="B2045" l="1"/>
  <c r="D2021"/>
  <c r="C2021"/>
  <c r="B2044"/>
  <c r="D2020"/>
  <c r="C2020"/>
  <c r="B2043"/>
  <c r="D2019"/>
  <c r="C2019"/>
  <c r="B2042"/>
  <c r="D2018"/>
  <c r="C2018"/>
  <c r="B2041"/>
  <c r="D2017"/>
  <c r="C2017"/>
  <c r="B2040"/>
  <c r="D2016"/>
  <c r="C2016"/>
  <c r="B2039"/>
  <c r="D2015"/>
  <c r="C2015"/>
  <c r="B2038"/>
  <c r="D2014"/>
  <c r="C2014"/>
  <c r="B2037"/>
  <c r="D2013"/>
  <c r="C2013"/>
  <c r="B2036"/>
  <c r="D2012"/>
  <c r="C2012"/>
  <c r="B2035"/>
  <c r="D2011"/>
  <c r="C2011"/>
  <c r="B2034"/>
  <c r="D2010"/>
  <c r="C2010"/>
  <c r="B2033"/>
  <c r="D2009"/>
  <c r="C2009"/>
  <c r="B2032"/>
  <c r="D2008"/>
  <c r="C2008"/>
  <c r="B2031"/>
  <c r="D2007"/>
  <c r="C2007"/>
  <c r="B2030"/>
  <c r="D2006"/>
  <c r="C2006"/>
  <c r="B2029"/>
  <c r="D2005"/>
  <c r="C2005"/>
  <c r="B2028"/>
  <c r="D2004"/>
  <c r="C2004"/>
  <c r="B2027"/>
  <c r="D2003"/>
  <c r="C2003"/>
  <c r="B2026"/>
  <c r="D2002"/>
  <c r="C2002"/>
  <c r="B2025"/>
  <c r="D2001"/>
  <c r="C2001"/>
  <c r="B2024"/>
  <c r="D2000"/>
  <c r="C2000"/>
  <c r="B2023"/>
  <c r="D1999"/>
  <c r="C1999"/>
  <c r="B2022"/>
  <c r="D1998"/>
  <c r="C1998"/>
  <c r="B2046" l="1"/>
  <c r="D2022"/>
  <c r="C2022"/>
  <c r="B2047"/>
  <c r="D2023"/>
  <c r="C2023"/>
  <c r="B2048"/>
  <c r="D2024"/>
  <c r="C2024"/>
  <c r="B2049"/>
  <c r="D2025"/>
  <c r="C2025"/>
  <c r="B2050"/>
  <c r="D2026"/>
  <c r="C2026"/>
  <c r="B2051"/>
  <c r="D2027"/>
  <c r="C2027"/>
  <c r="B2052"/>
  <c r="D2028"/>
  <c r="C2028"/>
  <c r="B2053"/>
  <c r="D2029"/>
  <c r="C2029"/>
  <c r="B2054"/>
  <c r="D2030"/>
  <c r="C2030"/>
  <c r="B2055"/>
  <c r="D2031"/>
  <c r="C2031"/>
  <c r="B2056"/>
  <c r="D2032"/>
  <c r="C2032"/>
  <c r="B2057"/>
  <c r="D2033"/>
  <c r="C2033"/>
  <c r="B2058"/>
  <c r="D2034"/>
  <c r="C2034"/>
  <c r="B2059"/>
  <c r="D2035"/>
  <c r="C2035"/>
  <c r="B2060"/>
  <c r="D2036"/>
  <c r="C2036"/>
  <c r="B2061"/>
  <c r="D2037"/>
  <c r="C2037"/>
  <c r="B2062"/>
  <c r="D2038"/>
  <c r="C2038"/>
  <c r="B2063"/>
  <c r="D2039"/>
  <c r="C2039"/>
  <c r="B2064"/>
  <c r="D2040"/>
  <c r="C2040"/>
  <c r="B2065"/>
  <c r="D2041"/>
  <c r="C2041"/>
  <c r="B2066"/>
  <c r="D2042"/>
  <c r="C2042"/>
  <c r="B2067"/>
  <c r="D2043"/>
  <c r="C2043"/>
  <c r="B2068"/>
  <c r="D2044"/>
  <c r="C2044"/>
  <c r="B2069"/>
  <c r="D2045"/>
  <c r="C2045"/>
  <c r="B2093" l="1"/>
  <c r="D2069"/>
  <c r="C2069"/>
  <c r="B2092"/>
  <c r="D2068"/>
  <c r="C2068"/>
  <c r="B2091"/>
  <c r="D2067"/>
  <c r="C2067"/>
  <c r="B2090"/>
  <c r="D2066"/>
  <c r="C2066"/>
  <c r="B2089"/>
  <c r="D2065"/>
  <c r="C2065"/>
  <c r="B2088"/>
  <c r="D2064"/>
  <c r="C2064"/>
  <c r="B2087"/>
  <c r="D2063"/>
  <c r="C2063"/>
  <c r="B2086"/>
  <c r="D2062"/>
  <c r="C2062"/>
  <c r="B2085"/>
  <c r="D2061"/>
  <c r="C2061"/>
  <c r="B2084"/>
  <c r="D2060"/>
  <c r="C2060"/>
  <c r="B2083"/>
  <c r="D2059"/>
  <c r="C2059"/>
  <c r="B2082"/>
  <c r="D2058"/>
  <c r="C2058"/>
  <c r="B2081"/>
  <c r="D2057"/>
  <c r="C2057"/>
  <c r="B2080"/>
  <c r="D2056"/>
  <c r="C2056"/>
  <c r="B2079"/>
  <c r="D2055"/>
  <c r="C2055"/>
  <c r="B2078"/>
  <c r="D2054"/>
  <c r="C2054"/>
  <c r="B2077"/>
  <c r="D2053"/>
  <c r="C2053"/>
  <c r="B2076"/>
  <c r="D2052"/>
  <c r="C2052"/>
  <c r="B2075"/>
  <c r="D2051"/>
  <c r="C2051"/>
  <c r="B2074"/>
  <c r="D2050"/>
  <c r="C2050"/>
  <c r="B2073"/>
  <c r="D2049"/>
  <c r="C2049"/>
  <c r="B2072"/>
  <c r="D2048"/>
  <c r="C2048"/>
  <c r="B2071"/>
  <c r="D2047"/>
  <c r="C2047"/>
  <c r="B2070"/>
  <c r="D2046"/>
  <c r="C2046"/>
  <c r="B2094" l="1"/>
  <c r="D2070"/>
  <c r="C2070"/>
  <c r="B2095"/>
  <c r="D2071"/>
  <c r="C2071"/>
  <c r="B2096"/>
  <c r="D2072"/>
  <c r="C2072"/>
  <c r="B2097"/>
  <c r="D2073"/>
  <c r="C2073"/>
  <c r="B2098"/>
  <c r="D2074"/>
  <c r="C2074"/>
  <c r="B2099"/>
  <c r="D2075"/>
  <c r="C2075"/>
  <c r="B2100"/>
  <c r="D2076"/>
  <c r="C2076"/>
  <c r="B2101"/>
  <c r="D2077"/>
  <c r="C2077"/>
  <c r="B2102"/>
  <c r="D2078"/>
  <c r="C2078"/>
  <c r="B2103"/>
  <c r="D2079"/>
  <c r="C2079"/>
  <c r="B2104"/>
  <c r="D2080"/>
  <c r="C2080"/>
  <c r="B2105"/>
  <c r="D2081"/>
  <c r="C2081"/>
  <c r="B2106"/>
  <c r="D2082"/>
  <c r="C2082"/>
  <c r="B2107"/>
  <c r="D2083"/>
  <c r="C2083"/>
  <c r="B2108"/>
  <c r="D2084"/>
  <c r="C2084"/>
  <c r="B2109"/>
  <c r="D2085"/>
  <c r="C2085"/>
  <c r="B2110"/>
  <c r="D2086"/>
  <c r="C2086"/>
  <c r="B2111"/>
  <c r="D2087"/>
  <c r="C2087"/>
  <c r="B2112"/>
  <c r="D2088"/>
  <c r="C2088"/>
  <c r="B2113"/>
  <c r="D2089"/>
  <c r="C2089"/>
  <c r="B2114"/>
  <c r="D2090"/>
  <c r="C2090"/>
  <c r="B2115"/>
  <c r="D2091"/>
  <c r="C2091"/>
  <c r="B2116"/>
  <c r="D2092"/>
  <c r="C2092"/>
  <c r="B2117"/>
  <c r="D2093"/>
  <c r="C2093"/>
  <c r="B2141" l="1"/>
  <c r="D2117"/>
  <c r="C2117"/>
  <c r="B2140"/>
  <c r="D2116"/>
  <c r="C2116"/>
  <c r="B2139"/>
  <c r="D2115"/>
  <c r="C2115"/>
  <c r="B2138"/>
  <c r="D2114"/>
  <c r="C2114"/>
  <c r="B2137"/>
  <c r="D2113"/>
  <c r="C2113"/>
  <c r="B2136"/>
  <c r="D2112"/>
  <c r="C2112"/>
  <c r="B2135"/>
  <c r="D2111"/>
  <c r="C2111"/>
  <c r="B2134"/>
  <c r="D2110"/>
  <c r="C2110"/>
  <c r="B2133"/>
  <c r="D2109"/>
  <c r="C2109"/>
  <c r="B2132"/>
  <c r="D2108"/>
  <c r="C2108"/>
  <c r="B2131"/>
  <c r="D2107"/>
  <c r="C2107"/>
  <c r="B2130"/>
  <c r="D2106"/>
  <c r="C2106"/>
  <c r="B2129"/>
  <c r="D2105"/>
  <c r="C2105"/>
  <c r="B2128"/>
  <c r="D2104"/>
  <c r="C2104"/>
  <c r="B2127"/>
  <c r="D2103"/>
  <c r="C2103"/>
  <c r="B2126"/>
  <c r="D2102"/>
  <c r="C2102"/>
  <c r="B2125"/>
  <c r="D2101"/>
  <c r="C2101"/>
  <c r="B2124"/>
  <c r="D2100"/>
  <c r="C2100"/>
  <c r="B2123"/>
  <c r="D2099"/>
  <c r="C2099"/>
  <c r="B2122"/>
  <c r="D2098"/>
  <c r="C2098"/>
  <c r="B2121"/>
  <c r="D2097"/>
  <c r="C2097"/>
  <c r="B2120"/>
  <c r="D2096"/>
  <c r="C2096"/>
  <c r="B2119"/>
  <c r="D2095"/>
  <c r="C2095"/>
  <c r="B2118"/>
  <c r="D2094"/>
  <c r="C2094"/>
  <c r="B2142" l="1"/>
  <c r="D2118"/>
  <c r="C2118"/>
  <c r="B2143"/>
  <c r="D2119"/>
  <c r="C2119"/>
  <c r="B2144"/>
  <c r="D2120"/>
  <c r="C2120"/>
  <c r="B2145"/>
  <c r="D2121"/>
  <c r="C2121"/>
  <c r="B2146"/>
  <c r="D2122"/>
  <c r="C2122"/>
  <c r="B2147"/>
  <c r="D2123"/>
  <c r="C2123"/>
  <c r="B2148"/>
  <c r="D2124"/>
  <c r="C2124"/>
  <c r="B2149"/>
  <c r="D2125"/>
  <c r="C2125"/>
  <c r="B2150"/>
  <c r="D2126"/>
  <c r="C2126"/>
  <c r="B2151"/>
  <c r="D2127"/>
  <c r="C2127"/>
  <c r="B2152"/>
  <c r="D2128"/>
  <c r="C2128"/>
  <c r="B2153"/>
  <c r="D2129"/>
  <c r="C2129"/>
  <c r="B2154"/>
  <c r="D2130"/>
  <c r="C2130"/>
  <c r="B2155"/>
  <c r="D2131"/>
  <c r="C2131"/>
  <c r="B2156"/>
  <c r="D2132"/>
  <c r="C2132"/>
  <c r="B2157"/>
  <c r="D2133"/>
  <c r="C2133"/>
  <c r="B2158"/>
  <c r="D2134"/>
  <c r="C2134"/>
  <c r="B2159"/>
  <c r="D2135"/>
  <c r="C2135"/>
  <c r="B2160"/>
  <c r="D2136"/>
  <c r="C2136"/>
  <c r="B2161"/>
  <c r="D2137"/>
  <c r="C2137"/>
  <c r="B2162"/>
  <c r="D2138"/>
  <c r="C2138"/>
  <c r="B2163"/>
  <c r="D2139"/>
  <c r="C2139"/>
  <c r="B2164"/>
  <c r="D2140"/>
  <c r="C2140"/>
  <c r="B2165"/>
  <c r="D2141"/>
  <c r="C2141"/>
  <c r="B2189" l="1"/>
  <c r="D2165"/>
  <c r="C2165"/>
  <c r="B2188"/>
  <c r="D2164"/>
  <c r="C2164"/>
  <c r="B2187"/>
  <c r="D2163"/>
  <c r="C2163"/>
  <c r="B2186"/>
  <c r="D2162"/>
  <c r="C2162"/>
  <c r="B2185"/>
  <c r="D2161"/>
  <c r="C2161"/>
  <c r="B2184"/>
  <c r="D2160"/>
  <c r="C2160"/>
  <c r="B2183"/>
  <c r="D2159"/>
  <c r="C2159"/>
  <c r="B2182"/>
  <c r="D2158"/>
  <c r="C2158"/>
  <c r="B2181"/>
  <c r="D2157"/>
  <c r="C2157"/>
  <c r="B2180"/>
  <c r="D2156"/>
  <c r="C2156"/>
  <c r="B2179"/>
  <c r="D2155"/>
  <c r="C2155"/>
  <c r="B2178"/>
  <c r="D2154"/>
  <c r="C2154"/>
  <c r="B2177"/>
  <c r="D2153"/>
  <c r="C2153"/>
  <c r="B2176"/>
  <c r="D2152"/>
  <c r="C2152"/>
  <c r="B2175"/>
  <c r="D2151"/>
  <c r="C2151"/>
  <c r="B2174"/>
  <c r="D2150"/>
  <c r="C2150"/>
  <c r="B2173"/>
  <c r="D2149"/>
  <c r="C2149"/>
  <c r="B2172"/>
  <c r="D2148"/>
  <c r="C2148"/>
  <c r="B2171"/>
  <c r="D2147"/>
  <c r="C2147"/>
  <c r="B2170"/>
  <c r="D2146"/>
  <c r="C2146"/>
  <c r="B2169"/>
  <c r="D2145"/>
  <c r="C2145"/>
  <c r="B2168"/>
  <c r="D2144"/>
  <c r="C2144"/>
  <c r="B2167"/>
  <c r="D2143"/>
  <c r="C2143"/>
  <c r="B2166"/>
  <c r="D2142"/>
  <c r="C2142"/>
  <c r="B2190" l="1"/>
  <c r="D2166"/>
  <c r="C2166"/>
  <c r="B2191"/>
  <c r="D2167"/>
  <c r="C2167"/>
  <c r="B2192"/>
  <c r="D2168"/>
  <c r="C2168"/>
  <c r="B2193"/>
  <c r="D2169"/>
  <c r="C2169"/>
  <c r="B2194"/>
  <c r="D2170"/>
  <c r="C2170"/>
  <c r="B2195"/>
  <c r="D2171"/>
  <c r="C2171"/>
  <c r="B2196"/>
  <c r="D2172"/>
  <c r="C2172"/>
  <c r="B2197"/>
  <c r="D2173"/>
  <c r="C2173"/>
  <c r="B2198"/>
  <c r="D2174"/>
  <c r="C2174"/>
  <c r="B2199"/>
  <c r="D2175"/>
  <c r="C2175"/>
  <c r="B2200"/>
  <c r="D2176"/>
  <c r="C2176"/>
  <c r="B2201"/>
  <c r="D2177"/>
  <c r="C2177"/>
  <c r="B2202"/>
  <c r="D2178"/>
  <c r="C2178"/>
  <c r="B2203"/>
  <c r="D2179"/>
  <c r="C2179"/>
  <c r="B2204"/>
  <c r="D2180"/>
  <c r="C2180"/>
  <c r="B2205"/>
  <c r="D2181"/>
  <c r="C2181"/>
  <c r="B2206"/>
  <c r="D2182"/>
  <c r="C2182"/>
  <c r="B2207"/>
  <c r="D2183"/>
  <c r="C2183"/>
  <c r="B2208"/>
  <c r="D2184"/>
  <c r="C2184"/>
  <c r="B2209"/>
  <c r="D2185"/>
  <c r="C2185"/>
  <c r="B2210"/>
  <c r="D2186"/>
  <c r="C2186"/>
  <c r="B2211"/>
  <c r="D2187"/>
  <c r="C2187"/>
  <c r="B2212"/>
  <c r="D2188"/>
  <c r="C2188"/>
  <c r="B2213"/>
  <c r="D2189"/>
  <c r="C2189"/>
  <c r="B2237" l="1"/>
  <c r="D2213"/>
  <c r="C2213"/>
  <c r="B2236"/>
  <c r="D2212"/>
  <c r="C2212"/>
  <c r="B2235"/>
  <c r="D2211"/>
  <c r="C2211"/>
  <c r="B2234"/>
  <c r="D2210"/>
  <c r="C2210"/>
  <c r="B2233"/>
  <c r="D2209"/>
  <c r="C2209"/>
  <c r="B2232"/>
  <c r="D2208"/>
  <c r="C2208"/>
  <c r="B2231"/>
  <c r="D2207"/>
  <c r="C2207"/>
  <c r="B2230"/>
  <c r="D2206"/>
  <c r="C2206"/>
  <c r="B2229"/>
  <c r="D2205"/>
  <c r="C2205"/>
  <c r="B2228"/>
  <c r="D2204"/>
  <c r="C2204"/>
  <c r="B2227"/>
  <c r="D2203"/>
  <c r="C2203"/>
  <c r="B2226"/>
  <c r="D2202"/>
  <c r="C2202"/>
  <c r="B2225"/>
  <c r="D2201"/>
  <c r="C2201"/>
  <c r="B2224"/>
  <c r="D2200"/>
  <c r="C2200"/>
  <c r="B2223"/>
  <c r="D2199"/>
  <c r="C2199"/>
  <c r="B2222"/>
  <c r="D2198"/>
  <c r="C2198"/>
  <c r="B2221"/>
  <c r="D2197"/>
  <c r="C2197"/>
  <c r="B2220"/>
  <c r="D2196"/>
  <c r="C2196"/>
  <c r="B2219"/>
  <c r="D2195"/>
  <c r="C2195"/>
  <c r="B2218"/>
  <c r="D2194"/>
  <c r="C2194"/>
  <c r="B2217"/>
  <c r="D2193"/>
  <c r="C2193"/>
  <c r="B2216"/>
  <c r="D2192"/>
  <c r="C2192"/>
  <c r="B2215"/>
  <c r="D2191"/>
  <c r="C2191"/>
  <c r="B2214"/>
  <c r="D2190"/>
  <c r="C2190"/>
  <c r="B2238" l="1"/>
  <c r="D2214"/>
  <c r="C2214"/>
  <c r="B2239"/>
  <c r="D2215"/>
  <c r="C2215"/>
  <c r="B2240"/>
  <c r="D2216"/>
  <c r="C2216"/>
  <c r="B2241"/>
  <c r="D2217"/>
  <c r="C2217"/>
  <c r="B2242"/>
  <c r="D2218"/>
  <c r="C2218"/>
  <c r="B2243"/>
  <c r="D2219"/>
  <c r="C2219"/>
  <c r="B2244"/>
  <c r="D2220"/>
  <c r="C2220"/>
  <c r="B2245"/>
  <c r="D2221"/>
  <c r="C2221"/>
  <c r="B2246"/>
  <c r="D2222"/>
  <c r="C2222"/>
  <c r="B2247"/>
  <c r="D2223"/>
  <c r="C2223"/>
  <c r="B2248"/>
  <c r="D2224"/>
  <c r="C2224"/>
  <c r="B2249"/>
  <c r="D2225"/>
  <c r="C2225"/>
  <c r="B2250"/>
  <c r="D2226"/>
  <c r="C2226"/>
  <c r="B2251"/>
  <c r="D2227"/>
  <c r="C2227"/>
  <c r="B2252"/>
  <c r="D2228"/>
  <c r="C2228"/>
  <c r="B2253"/>
  <c r="D2229"/>
  <c r="C2229"/>
  <c r="B2254"/>
  <c r="D2230"/>
  <c r="C2230"/>
  <c r="B2255"/>
  <c r="D2231"/>
  <c r="C2231"/>
  <c r="B2256"/>
  <c r="D2232"/>
  <c r="C2232"/>
  <c r="B2257"/>
  <c r="D2233"/>
  <c r="C2233"/>
  <c r="B2258"/>
  <c r="D2234"/>
  <c r="C2234"/>
  <c r="B2259"/>
  <c r="D2235"/>
  <c r="C2235"/>
  <c r="B2260"/>
  <c r="D2236"/>
  <c r="C2236"/>
  <c r="B2261"/>
  <c r="D2237"/>
  <c r="C2237"/>
  <c r="B2285" l="1"/>
  <c r="D2261"/>
  <c r="C2261"/>
  <c r="B2284"/>
  <c r="D2260"/>
  <c r="C2260"/>
  <c r="B2283"/>
  <c r="D2259"/>
  <c r="C2259"/>
  <c r="B2282"/>
  <c r="D2258"/>
  <c r="C2258"/>
  <c r="B2281"/>
  <c r="D2257"/>
  <c r="C2257"/>
  <c r="B2280"/>
  <c r="D2256"/>
  <c r="C2256"/>
  <c r="B2279"/>
  <c r="D2255"/>
  <c r="C2255"/>
  <c r="B2278"/>
  <c r="D2254"/>
  <c r="C2254"/>
  <c r="B2277"/>
  <c r="D2253"/>
  <c r="C2253"/>
  <c r="B2276"/>
  <c r="D2252"/>
  <c r="C2252"/>
  <c r="B2275"/>
  <c r="D2251"/>
  <c r="C2251"/>
  <c r="B2274"/>
  <c r="D2250"/>
  <c r="C2250"/>
  <c r="B2273"/>
  <c r="D2249"/>
  <c r="C2249"/>
  <c r="B2272"/>
  <c r="D2248"/>
  <c r="C2248"/>
  <c r="B2271"/>
  <c r="D2247"/>
  <c r="C2247"/>
  <c r="B2270"/>
  <c r="D2246"/>
  <c r="C2246"/>
  <c r="B2269"/>
  <c r="D2245"/>
  <c r="C2245"/>
  <c r="B2268"/>
  <c r="D2244"/>
  <c r="C2244"/>
  <c r="B2267"/>
  <c r="D2243"/>
  <c r="C2243"/>
  <c r="B2266"/>
  <c r="D2242"/>
  <c r="C2242"/>
  <c r="B2265"/>
  <c r="D2241"/>
  <c r="C2241"/>
  <c r="B2264"/>
  <c r="D2240"/>
  <c r="C2240"/>
  <c r="B2263"/>
  <c r="D2239"/>
  <c r="C2239"/>
  <c r="B2262"/>
  <c r="D2238"/>
  <c r="C2238"/>
  <c r="B2286" l="1"/>
  <c r="D2262"/>
  <c r="C2262"/>
  <c r="B2287"/>
  <c r="D2263"/>
  <c r="C2263"/>
  <c r="B2288"/>
  <c r="D2264"/>
  <c r="C2264"/>
  <c r="B2289"/>
  <c r="D2265"/>
  <c r="C2265"/>
  <c r="B2290"/>
  <c r="D2266"/>
  <c r="C2266"/>
  <c r="B2291"/>
  <c r="D2267"/>
  <c r="C2267"/>
  <c r="B2292"/>
  <c r="D2268"/>
  <c r="C2268"/>
  <c r="B2293"/>
  <c r="D2269"/>
  <c r="C2269"/>
  <c r="B2294"/>
  <c r="D2270"/>
  <c r="C2270"/>
  <c r="B2295"/>
  <c r="D2271"/>
  <c r="C2271"/>
  <c r="B2296"/>
  <c r="D2272"/>
  <c r="C2272"/>
  <c r="B2297"/>
  <c r="D2273"/>
  <c r="C2273"/>
  <c r="B2298"/>
  <c r="D2274"/>
  <c r="C2274"/>
  <c r="B2299"/>
  <c r="D2275"/>
  <c r="C2275"/>
  <c r="B2300"/>
  <c r="D2276"/>
  <c r="C2276"/>
  <c r="B2301"/>
  <c r="D2277"/>
  <c r="C2277"/>
  <c r="B2302"/>
  <c r="D2278"/>
  <c r="C2278"/>
  <c r="B2303"/>
  <c r="D2279"/>
  <c r="C2279"/>
  <c r="B2304"/>
  <c r="D2280"/>
  <c r="C2280"/>
  <c r="B2305"/>
  <c r="D2281"/>
  <c r="C2281"/>
  <c r="B2306"/>
  <c r="D2282"/>
  <c r="C2282"/>
  <c r="B2307"/>
  <c r="D2283"/>
  <c r="C2283"/>
  <c r="B2308"/>
  <c r="D2284"/>
  <c r="C2284"/>
  <c r="B2309"/>
  <c r="D2285"/>
  <c r="C2285"/>
  <c r="B2333" l="1"/>
  <c r="D2309"/>
  <c r="C2309"/>
  <c r="B2332"/>
  <c r="D2308"/>
  <c r="C2308"/>
  <c r="B2331"/>
  <c r="D2307"/>
  <c r="C2307"/>
  <c r="B2330"/>
  <c r="D2306"/>
  <c r="C2306"/>
  <c r="B2329"/>
  <c r="D2305"/>
  <c r="C2305"/>
  <c r="B2328"/>
  <c r="D2304"/>
  <c r="C2304"/>
  <c r="B2327"/>
  <c r="D2303"/>
  <c r="C2303"/>
  <c r="B2326"/>
  <c r="D2302"/>
  <c r="C2302"/>
  <c r="B2325"/>
  <c r="D2301"/>
  <c r="C2301"/>
  <c r="B2324"/>
  <c r="D2300"/>
  <c r="C2300"/>
  <c r="B2323"/>
  <c r="D2299"/>
  <c r="C2299"/>
  <c r="B2322"/>
  <c r="D2298"/>
  <c r="C2298"/>
  <c r="B2321"/>
  <c r="D2297"/>
  <c r="C2297"/>
  <c r="B2320"/>
  <c r="D2296"/>
  <c r="C2296"/>
  <c r="B2319"/>
  <c r="D2295"/>
  <c r="C2295"/>
  <c r="B2318"/>
  <c r="D2294"/>
  <c r="C2294"/>
  <c r="B2317"/>
  <c r="D2293"/>
  <c r="C2293"/>
  <c r="B2316"/>
  <c r="D2292"/>
  <c r="C2292"/>
  <c r="B2315"/>
  <c r="D2291"/>
  <c r="C2291"/>
  <c r="B2314"/>
  <c r="D2290"/>
  <c r="C2290"/>
  <c r="B2313"/>
  <c r="D2289"/>
  <c r="C2289"/>
  <c r="B2312"/>
  <c r="D2288"/>
  <c r="C2288"/>
  <c r="B2311"/>
  <c r="D2287"/>
  <c r="C2287"/>
  <c r="B2310"/>
  <c r="D2286"/>
  <c r="C2286"/>
  <c r="B2334" l="1"/>
  <c r="D2310"/>
  <c r="C2310"/>
  <c r="B2335"/>
  <c r="D2311"/>
  <c r="C2311"/>
  <c r="B2336"/>
  <c r="D2312"/>
  <c r="C2312"/>
  <c r="B2337"/>
  <c r="D2313"/>
  <c r="C2313"/>
  <c r="B2338"/>
  <c r="D2314"/>
  <c r="C2314"/>
  <c r="B2339"/>
  <c r="D2315"/>
  <c r="C2315"/>
  <c r="B2340"/>
  <c r="D2316"/>
  <c r="C2316"/>
  <c r="B2341"/>
  <c r="D2317"/>
  <c r="C2317"/>
  <c r="B2342"/>
  <c r="D2318"/>
  <c r="C2318"/>
  <c r="B2343"/>
  <c r="D2319"/>
  <c r="C2319"/>
  <c r="B2344"/>
  <c r="D2320"/>
  <c r="C2320"/>
  <c r="B2345"/>
  <c r="D2321"/>
  <c r="C2321"/>
  <c r="B2346"/>
  <c r="D2322"/>
  <c r="C2322"/>
  <c r="B2347"/>
  <c r="D2323"/>
  <c r="C2323"/>
  <c r="B2348"/>
  <c r="D2324"/>
  <c r="C2324"/>
  <c r="B2349"/>
  <c r="D2325"/>
  <c r="C2325"/>
  <c r="B2350"/>
  <c r="D2326"/>
  <c r="C2326"/>
  <c r="B2351"/>
  <c r="D2327"/>
  <c r="C2327"/>
  <c r="B2352"/>
  <c r="D2328"/>
  <c r="C2328"/>
  <c r="B2353"/>
  <c r="D2329"/>
  <c r="C2329"/>
  <c r="B2354"/>
  <c r="D2330"/>
  <c r="C2330"/>
  <c r="B2355"/>
  <c r="D2331"/>
  <c r="C2331"/>
  <c r="B2356"/>
  <c r="D2332"/>
  <c r="C2332"/>
  <c r="B2357"/>
  <c r="D2333"/>
  <c r="C2333"/>
  <c r="B2381" l="1"/>
  <c r="D2357"/>
  <c r="C2357"/>
  <c r="B2380"/>
  <c r="D2356"/>
  <c r="C2356"/>
  <c r="B2379"/>
  <c r="D2355"/>
  <c r="C2355"/>
  <c r="B2378"/>
  <c r="D2354"/>
  <c r="C2354"/>
  <c r="B2377"/>
  <c r="D2353"/>
  <c r="C2353"/>
  <c r="B2376"/>
  <c r="D2352"/>
  <c r="C2352"/>
  <c r="B2375"/>
  <c r="D2351"/>
  <c r="C2351"/>
  <c r="B2374"/>
  <c r="D2350"/>
  <c r="C2350"/>
  <c r="B2373"/>
  <c r="D2349"/>
  <c r="C2349"/>
  <c r="B2372"/>
  <c r="D2348"/>
  <c r="C2348"/>
  <c r="B2371"/>
  <c r="D2347"/>
  <c r="C2347"/>
  <c r="B2370"/>
  <c r="D2346"/>
  <c r="C2346"/>
  <c r="B2369"/>
  <c r="D2345"/>
  <c r="C2345"/>
  <c r="B2368"/>
  <c r="D2344"/>
  <c r="C2344"/>
  <c r="B2367"/>
  <c r="D2343"/>
  <c r="C2343"/>
  <c r="B2366"/>
  <c r="D2342"/>
  <c r="C2342"/>
  <c r="B2365"/>
  <c r="D2341"/>
  <c r="C2341"/>
  <c r="B2364"/>
  <c r="D2340"/>
  <c r="C2340"/>
  <c r="B2363"/>
  <c r="D2339"/>
  <c r="C2339"/>
  <c r="B2362"/>
  <c r="D2338"/>
  <c r="C2338"/>
  <c r="B2361"/>
  <c r="D2337"/>
  <c r="C2337"/>
  <c r="B2360"/>
  <c r="D2336"/>
  <c r="C2336"/>
  <c r="B2359"/>
  <c r="D2335"/>
  <c r="C2335"/>
  <c r="B2358"/>
  <c r="D2334"/>
  <c r="C2334"/>
  <c r="B2382" l="1"/>
  <c r="D2358"/>
  <c r="C2358"/>
  <c r="B2383"/>
  <c r="D2359"/>
  <c r="C2359"/>
  <c r="B2384"/>
  <c r="D2360"/>
  <c r="C2360"/>
  <c r="B2385"/>
  <c r="D2361"/>
  <c r="C2361"/>
  <c r="B2386"/>
  <c r="D2362"/>
  <c r="C2362"/>
  <c r="B2387"/>
  <c r="D2363"/>
  <c r="C2363"/>
  <c r="B2388"/>
  <c r="D2364"/>
  <c r="C2364"/>
  <c r="B2389"/>
  <c r="D2365"/>
  <c r="C2365"/>
  <c r="B2390"/>
  <c r="D2366"/>
  <c r="C2366"/>
  <c r="B2391"/>
  <c r="D2367"/>
  <c r="C2367"/>
  <c r="B2392"/>
  <c r="D2368"/>
  <c r="C2368"/>
  <c r="B2393"/>
  <c r="D2369"/>
  <c r="C2369"/>
  <c r="B2394"/>
  <c r="D2370"/>
  <c r="C2370"/>
  <c r="B2395"/>
  <c r="D2371"/>
  <c r="C2371"/>
  <c r="B2396"/>
  <c r="D2372"/>
  <c r="C2372"/>
  <c r="B2397"/>
  <c r="D2373"/>
  <c r="C2373"/>
  <c r="B2398"/>
  <c r="D2374"/>
  <c r="C2374"/>
  <c r="B2399"/>
  <c r="D2375"/>
  <c r="C2375"/>
  <c r="B2400"/>
  <c r="D2376"/>
  <c r="C2376"/>
  <c r="B2401"/>
  <c r="D2377"/>
  <c r="C2377"/>
  <c r="B2402"/>
  <c r="D2378"/>
  <c r="C2378"/>
  <c r="B2403"/>
  <c r="D2379"/>
  <c r="C2379"/>
  <c r="B2404"/>
  <c r="D2380"/>
  <c r="C2380"/>
  <c r="B2405"/>
  <c r="D2381"/>
  <c r="C2381"/>
  <c r="B2429" l="1"/>
  <c r="D2405"/>
  <c r="C2405"/>
  <c r="B2428"/>
  <c r="D2404"/>
  <c r="C2404"/>
  <c r="B2427"/>
  <c r="D2403"/>
  <c r="C2403"/>
  <c r="B2426"/>
  <c r="D2402"/>
  <c r="C2402"/>
  <c r="B2425"/>
  <c r="D2401"/>
  <c r="C2401"/>
  <c r="B2424"/>
  <c r="D2400"/>
  <c r="C2400"/>
  <c r="B2423"/>
  <c r="D2399"/>
  <c r="C2399"/>
  <c r="B2422"/>
  <c r="D2398"/>
  <c r="C2398"/>
  <c r="B2421"/>
  <c r="D2397"/>
  <c r="C2397"/>
  <c r="B2420"/>
  <c r="D2396"/>
  <c r="C2396"/>
  <c r="B2419"/>
  <c r="D2395"/>
  <c r="C2395"/>
  <c r="B2418"/>
  <c r="D2394"/>
  <c r="C2394"/>
  <c r="B2417"/>
  <c r="D2393"/>
  <c r="C2393"/>
  <c r="B2416"/>
  <c r="D2392"/>
  <c r="C2392"/>
  <c r="B2415"/>
  <c r="D2391"/>
  <c r="C2391"/>
  <c r="B2414"/>
  <c r="D2390"/>
  <c r="C2390"/>
  <c r="B2413"/>
  <c r="D2389"/>
  <c r="C2389"/>
  <c r="B2412"/>
  <c r="D2388"/>
  <c r="C2388"/>
  <c r="B2411"/>
  <c r="D2387"/>
  <c r="C2387"/>
  <c r="B2410"/>
  <c r="D2386"/>
  <c r="C2386"/>
  <c r="B2409"/>
  <c r="D2385"/>
  <c r="C2385"/>
  <c r="B2408"/>
  <c r="D2384"/>
  <c r="C2384"/>
  <c r="B2407"/>
  <c r="D2383"/>
  <c r="C2383"/>
  <c r="B2406"/>
  <c r="D2382"/>
  <c r="C2382"/>
  <c r="B2430" l="1"/>
  <c r="D2406"/>
  <c r="C2406"/>
  <c r="B2431"/>
  <c r="D2407"/>
  <c r="C2407"/>
  <c r="B2432"/>
  <c r="D2408"/>
  <c r="C2408"/>
  <c r="B2433"/>
  <c r="D2409"/>
  <c r="C2409"/>
  <c r="B2434"/>
  <c r="D2410"/>
  <c r="C2410"/>
  <c r="B2435"/>
  <c r="D2411"/>
  <c r="C2411"/>
  <c r="B2436"/>
  <c r="D2412"/>
  <c r="C2412"/>
  <c r="B2437"/>
  <c r="D2413"/>
  <c r="C2413"/>
  <c r="B2438"/>
  <c r="D2414"/>
  <c r="C2414"/>
  <c r="B2439"/>
  <c r="D2415"/>
  <c r="C2415"/>
  <c r="B2440"/>
  <c r="D2416"/>
  <c r="C2416"/>
  <c r="B2441"/>
  <c r="D2417"/>
  <c r="C2417"/>
  <c r="B2442"/>
  <c r="D2418"/>
  <c r="C2418"/>
  <c r="B2443"/>
  <c r="D2419"/>
  <c r="C2419"/>
  <c r="B2444"/>
  <c r="D2420"/>
  <c r="C2420"/>
  <c r="B2445"/>
  <c r="D2421"/>
  <c r="C2421"/>
  <c r="B2446"/>
  <c r="D2422"/>
  <c r="C2422"/>
  <c r="B2447"/>
  <c r="D2423"/>
  <c r="C2423"/>
  <c r="B2448"/>
  <c r="D2424"/>
  <c r="C2424"/>
  <c r="B2449"/>
  <c r="D2425"/>
  <c r="C2425"/>
  <c r="B2450"/>
  <c r="D2426"/>
  <c r="C2426"/>
  <c r="B2451"/>
  <c r="D2427"/>
  <c r="C2427"/>
  <c r="B2452"/>
  <c r="D2428"/>
  <c r="C2428"/>
  <c r="B2453"/>
  <c r="D2429"/>
  <c r="C2429"/>
  <c r="B2477" l="1"/>
  <c r="D2453"/>
  <c r="C2453"/>
  <c r="B2476"/>
  <c r="D2452"/>
  <c r="C2452"/>
  <c r="B2475"/>
  <c r="D2451"/>
  <c r="C2451"/>
  <c r="B2474"/>
  <c r="D2450"/>
  <c r="C2450"/>
  <c r="B2473"/>
  <c r="D2449"/>
  <c r="C2449"/>
  <c r="B2472"/>
  <c r="D2448"/>
  <c r="C2448"/>
  <c r="B2471"/>
  <c r="D2447"/>
  <c r="C2447"/>
  <c r="B2470"/>
  <c r="D2446"/>
  <c r="C2446"/>
  <c r="B2469"/>
  <c r="D2445"/>
  <c r="C2445"/>
  <c r="B2468"/>
  <c r="D2444"/>
  <c r="C2444"/>
  <c r="B2467"/>
  <c r="D2443"/>
  <c r="C2443"/>
  <c r="B2466"/>
  <c r="D2442"/>
  <c r="C2442"/>
  <c r="B2465"/>
  <c r="D2441"/>
  <c r="C2441"/>
  <c r="B2464"/>
  <c r="D2440"/>
  <c r="C2440"/>
  <c r="B2463"/>
  <c r="D2439"/>
  <c r="C2439"/>
  <c r="B2462"/>
  <c r="D2438"/>
  <c r="C2438"/>
  <c r="B2461"/>
  <c r="D2437"/>
  <c r="C2437"/>
  <c r="B2460"/>
  <c r="D2436"/>
  <c r="C2436"/>
  <c r="B2459"/>
  <c r="D2435"/>
  <c r="C2435"/>
  <c r="B2458"/>
  <c r="D2434"/>
  <c r="C2434"/>
  <c r="B2457"/>
  <c r="D2433"/>
  <c r="C2433"/>
  <c r="B2456"/>
  <c r="D2432"/>
  <c r="C2432"/>
  <c r="B2455"/>
  <c r="D2431"/>
  <c r="C2431"/>
  <c r="B2454"/>
  <c r="D2430"/>
  <c r="C2430"/>
  <c r="B2478" l="1"/>
  <c r="D2454"/>
  <c r="C2454"/>
  <c r="B2479"/>
  <c r="D2455"/>
  <c r="C2455"/>
  <c r="B2480"/>
  <c r="D2456"/>
  <c r="C2456"/>
  <c r="B2481"/>
  <c r="D2457"/>
  <c r="C2457"/>
  <c r="B2482"/>
  <c r="D2458"/>
  <c r="C2458"/>
  <c r="B2483"/>
  <c r="D2459"/>
  <c r="C2459"/>
  <c r="B2484"/>
  <c r="D2460"/>
  <c r="C2460"/>
  <c r="B2485"/>
  <c r="D2461"/>
  <c r="C2461"/>
  <c r="B2486"/>
  <c r="D2462"/>
  <c r="C2462"/>
  <c r="B2487"/>
  <c r="D2463"/>
  <c r="C2463"/>
  <c r="B2488"/>
  <c r="D2464"/>
  <c r="C2464"/>
  <c r="B2489"/>
  <c r="D2465"/>
  <c r="C2465"/>
  <c r="B2490"/>
  <c r="D2466"/>
  <c r="C2466"/>
  <c r="B2491"/>
  <c r="D2467"/>
  <c r="C2467"/>
  <c r="B2492"/>
  <c r="D2468"/>
  <c r="C2468"/>
  <c r="B2493"/>
  <c r="D2469"/>
  <c r="C2469"/>
  <c r="B2494"/>
  <c r="D2470"/>
  <c r="C2470"/>
  <c r="B2495"/>
  <c r="D2471"/>
  <c r="C2471"/>
  <c r="B2496"/>
  <c r="D2472"/>
  <c r="C2472"/>
  <c r="B2497"/>
  <c r="D2473"/>
  <c r="C2473"/>
  <c r="B2498"/>
  <c r="D2474"/>
  <c r="C2474"/>
  <c r="B2499"/>
  <c r="D2475"/>
  <c r="C2475"/>
  <c r="B2500"/>
  <c r="D2476"/>
  <c r="C2476"/>
  <c r="B2501"/>
  <c r="D2477"/>
  <c r="C2477"/>
  <c r="B2525" l="1"/>
  <c r="D2501"/>
  <c r="C2501"/>
  <c r="B2524"/>
  <c r="D2500"/>
  <c r="C2500"/>
  <c r="B2523"/>
  <c r="D2499"/>
  <c r="C2499"/>
  <c r="B2522"/>
  <c r="D2498"/>
  <c r="C2498"/>
  <c r="B2521"/>
  <c r="D2497"/>
  <c r="C2497"/>
  <c r="B2520"/>
  <c r="D2496"/>
  <c r="C2496"/>
  <c r="B2519"/>
  <c r="D2495"/>
  <c r="C2495"/>
  <c r="B2518"/>
  <c r="D2494"/>
  <c r="C2494"/>
  <c r="B2517"/>
  <c r="D2493"/>
  <c r="C2493"/>
  <c r="B2516"/>
  <c r="D2492"/>
  <c r="C2492"/>
  <c r="B2515"/>
  <c r="D2491"/>
  <c r="C2491"/>
  <c r="B2514"/>
  <c r="D2490"/>
  <c r="C2490"/>
  <c r="B2513"/>
  <c r="D2489"/>
  <c r="C2489"/>
  <c r="B2512"/>
  <c r="D2488"/>
  <c r="C2488"/>
  <c r="B2511"/>
  <c r="D2487"/>
  <c r="C2487"/>
  <c r="B2510"/>
  <c r="D2486"/>
  <c r="C2486"/>
  <c r="B2509"/>
  <c r="D2485"/>
  <c r="C2485"/>
  <c r="B2508"/>
  <c r="D2484"/>
  <c r="C2484"/>
  <c r="B2507"/>
  <c r="D2483"/>
  <c r="C2483"/>
  <c r="B2506"/>
  <c r="D2482"/>
  <c r="C2482"/>
  <c r="B2505"/>
  <c r="D2481"/>
  <c r="C2481"/>
  <c r="B2504"/>
  <c r="D2480"/>
  <c r="C2480"/>
  <c r="B2503"/>
  <c r="D2479"/>
  <c r="C2479"/>
  <c r="B2502"/>
  <c r="D2478"/>
  <c r="C2478"/>
  <c r="B2526" l="1"/>
  <c r="D2502"/>
  <c r="C2502"/>
  <c r="B2527"/>
  <c r="D2503"/>
  <c r="C2503"/>
  <c r="B2528"/>
  <c r="D2504"/>
  <c r="C2504"/>
  <c r="B2529"/>
  <c r="D2505"/>
  <c r="C2505"/>
  <c r="B2530"/>
  <c r="D2506"/>
  <c r="C2506"/>
  <c r="B2531"/>
  <c r="D2507"/>
  <c r="C2507"/>
  <c r="B2532"/>
  <c r="D2508"/>
  <c r="C2508"/>
  <c r="B2533"/>
  <c r="D2509"/>
  <c r="C2509"/>
  <c r="B2534"/>
  <c r="D2510"/>
  <c r="C2510"/>
  <c r="B2535"/>
  <c r="D2511"/>
  <c r="C2511"/>
  <c r="B2536"/>
  <c r="D2512"/>
  <c r="C2512"/>
  <c r="B2537"/>
  <c r="D2513"/>
  <c r="C2513"/>
  <c r="B2538"/>
  <c r="D2514"/>
  <c r="C2514"/>
  <c r="B2539"/>
  <c r="D2515"/>
  <c r="C2515"/>
  <c r="B2540"/>
  <c r="D2516"/>
  <c r="C2516"/>
  <c r="B2541"/>
  <c r="D2517"/>
  <c r="C2517"/>
  <c r="B2542"/>
  <c r="D2518"/>
  <c r="C2518"/>
  <c r="B2543"/>
  <c r="D2519"/>
  <c r="C2519"/>
  <c r="B2544"/>
  <c r="D2520"/>
  <c r="C2520"/>
  <c r="B2545"/>
  <c r="D2521"/>
  <c r="C2521"/>
  <c r="B2546"/>
  <c r="D2522"/>
  <c r="C2522"/>
  <c r="B2547"/>
  <c r="D2523"/>
  <c r="C2523"/>
  <c r="B2548"/>
  <c r="D2524"/>
  <c r="C2524"/>
  <c r="B2549"/>
  <c r="D2525"/>
  <c r="C2525"/>
  <c r="B2573" l="1"/>
  <c r="D2549"/>
  <c r="C2549"/>
  <c r="B2572"/>
  <c r="D2548"/>
  <c r="C2548"/>
  <c r="B2571"/>
  <c r="D2547"/>
  <c r="C2547"/>
  <c r="B2570"/>
  <c r="D2546"/>
  <c r="C2546"/>
  <c r="B2569"/>
  <c r="D2545"/>
  <c r="C2545"/>
  <c r="B2568"/>
  <c r="D2544"/>
  <c r="C2544"/>
  <c r="B2567"/>
  <c r="D2543"/>
  <c r="C2543"/>
  <c r="B2566"/>
  <c r="D2542"/>
  <c r="C2542"/>
  <c r="B2565"/>
  <c r="D2541"/>
  <c r="C2541"/>
  <c r="B2564"/>
  <c r="D2540"/>
  <c r="C2540"/>
  <c r="B2563"/>
  <c r="D2539"/>
  <c r="C2539"/>
  <c r="B2562"/>
  <c r="D2538"/>
  <c r="C2538"/>
  <c r="B2561"/>
  <c r="D2537"/>
  <c r="C2537"/>
  <c r="B2560"/>
  <c r="D2536"/>
  <c r="C2536"/>
  <c r="B2559"/>
  <c r="D2535"/>
  <c r="C2535"/>
  <c r="B2558"/>
  <c r="D2534"/>
  <c r="C2534"/>
  <c r="B2557"/>
  <c r="D2533"/>
  <c r="C2533"/>
  <c r="B2556"/>
  <c r="D2532"/>
  <c r="C2532"/>
  <c r="B2555"/>
  <c r="D2531"/>
  <c r="C2531"/>
  <c r="B2554"/>
  <c r="D2530"/>
  <c r="C2530"/>
  <c r="B2553"/>
  <c r="D2529"/>
  <c r="C2529"/>
  <c r="B2552"/>
  <c r="D2528"/>
  <c r="C2528"/>
  <c r="B2551"/>
  <c r="D2527"/>
  <c r="C2527"/>
  <c r="B2550"/>
  <c r="D2526"/>
  <c r="C2526"/>
  <c r="B2574" l="1"/>
  <c r="D2550"/>
  <c r="C2550"/>
  <c r="B2575"/>
  <c r="D2551"/>
  <c r="C2551"/>
  <c r="B2576"/>
  <c r="D2552"/>
  <c r="C2552"/>
  <c r="B2577"/>
  <c r="D2553"/>
  <c r="C2553"/>
  <c r="B2578"/>
  <c r="D2554"/>
  <c r="C2554"/>
  <c r="B2579"/>
  <c r="D2555"/>
  <c r="C2555"/>
  <c r="B2580"/>
  <c r="D2556"/>
  <c r="C2556"/>
  <c r="B2581"/>
  <c r="D2557"/>
  <c r="C2557"/>
  <c r="B2582"/>
  <c r="D2558"/>
  <c r="C2558"/>
  <c r="B2583"/>
  <c r="D2559"/>
  <c r="C2559"/>
  <c r="B2584"/>
  <c r="D2560"/>
  <c r="C2560"/>
  <c r="B2585"/>
  <c r="D2561"/>
  <c r="C2561"/>
  <c r="B2586"/>
  <c r="D2562"/>
  <c r="C2562"/>
  <c r="B2587"/>
  <c r="D2563"/>
  <c r="C2563"/>
  <c r="B2588"/>
  <c r="D2564"/>
  <c r="C2564"/>
  <c r="B2589"/>
  <c r="D2565"/>
  <c r="C2565"/>
  <c r="B2590"/>
  <c r="D2566"/>
  <c r="C2566"/>
  <c r="B2591"/>
  <c r="D2567"/>
  <c r="C2567"/>
  <c r="B2592"/>
  <c r="D2568"/>
  <c r="C2568"/>
  <c r="B2593"/>
  <c r="D2569"/>
  <c r="C2569"/>
  <c r="B2594"/>
  <c r="D2570"/>
  <c r="C2570"/>
  <c r="B2595"/>
  <c r="D2571"/>
  <c r="C2571"/>
  <c r="B2596"/>
  <c r="D2572"/>
  <c r="C2572"/>
  <c r="B2597"/>
  <c r="D2573"/>
  <c r="C2573"/>
  <c r="B2621" l="1"/>
  <c r="D2597"/>
  <c r="C2597"/>
  <c r="B2620"/>
  <c r="D2596"/>
  <c r="C2596"/>
  <c r="B2619"/>
  <c r="D2595"/>
  <c r="C2595"/>
  <c r="B2618"/>
  <c r="D2594"/>
  <c r="C2594"/>
  <c r="B2617"/>
  <c r="D2593"/>
  <c r="C2593"/>
  <c r="B2616"/>
  <c r="D2592"/>
  <c r="C2592"/>
  <c r="B2615"/>
  <c r="D2591"/>
  <c r="C2591"/>
  <c r="B2614"/>
  <c r="D2590"/>
  <c r="C2590"/>
  <c r="B2613"/>
  <c r="D2589"/>
  <c r="C2589"/>
  <c r="B2612"/>
  <c r="D2588"/>
  <c r="C2588"/>
  <c r="B2611"/>
  <c r="D2587"/>
  <c r="C2587"/>
  <c r="B2610"/>
  <c r="D2586"/>
  <c r="C2586"/>
  <c r="B2609"/>
  <c r="D2585"/>
  <c r="C2585"/>
  <c r="B2608"/>
  <c r="D2584"/>
  <c r="C2584"/>
  <c r="B2607"/>
  <c r="D2583"/>
  <c r="C2583"/>
  <c r="B2606"/>
  <c r="D2582"/>
  <c r="C2582"/>
  <c r="B2605"/>
  <c r="D2581"/>
  <c r="C2581"/>
  <c r="B2604"/>
  <c r="D2580"/>
  <c r="C2580"/>
  <c r="B2603"/>
  <c r="D2579"/>
  <c r="C2579"/>
  <c r="B2602"/>
  <c r="D2578"/>
  <c r="C2578"/>
  <c r="B2601"/>
  <c r="D2577"/>
  <c r="C2577"/>
  <c r="B2600"/>
  <c r="D2576"/>
  <c r="C2576"/>
  <c r="B2599"/>
  <c r="D2575"/>
  <c r="C2575"/>
  <c r="B2598"/>
  <c r="D2574"/>
  <c r="C2574"/>
  <c r="B2622" l="1"/>
  <c r="D2598"/>
  <c r="C2598"/>
  <c r="B2623"/>
  <c r="D2599"/>
  <c r="C2599"/>
  <c r="B2624"/>
  <c r="D2600"/>
  <c r="C2600"/>
  <c r="B2625"/>
  <c r="D2601"/>
  <c r="C2601"/>
  <c r="B2626"/>
  <c r="D2602"/>
  <c r="C2602"/>
  <c r="B2627"/>
  <c r="D2603"/>
  <c r="C2603"/>
  <c r="B2628"/>
  <c r="D2604"/>
  <c r="C2604"/>
  <c r="B2629"/>
  <c r="D2605"/>
  <c r="C2605"/>
  <c r="B2630"/>
  <c r="D2606"/>
  <c r="C2606"/>
  <c r="B2631"/>
  <c r="D2607"/>
  <c r="C2607"/>
  <c r="B2632"/>
  <c r="D2608"/>
  <c r="C2608"/>
  <c r="B2633"/>
  <c r="D2609"/>
  <c r="C2609"/>
  <c r="B2634"/>
  <c r="D2610"/>
  <c r="C2610"/>
  <c r="B2635"/>
  <c r="D2611"/>
  <c r="C2611"/>
  <c r="B2636"/>
  <c r="D2612"/>
  <c r="C2612"/>
  <c r="B2637"/>
  <c r="D2613"/>
  <c r="C2613"/>
  <c r="B2638"/>
  <c r="D2614"/>
  <c r="C2614"/>
  <c r="B2639"/>
  <c r="D2615"/>
  <c r="C2615"/>
  <c r="B2640"/>
  <c r="D2616"/>
  <c r="C2616"/>
  <c r="B2641"/>
  <c r="D2617"/>
  <c r="C2617"/>
  <c r="B2642"/>
  <c r="D2618"/>
  <c r="C2618"/>
  <c r="B2643"/>
  <c r="D2619"/>
  <c r="C2619"/>
  <c r="B2644"/>
  <c r="D2620"/>
  <c r="C2620"/>
  <c r="B2645"/>
  <c r="D2621"/>
  <c r="C2621"/>
  <c r="B2669" l="1"/>
  <c r="D2645"/>
  <c r="C2645"/>
  <c r="B2668"/>
  <c r="D2644"/>
  <c r="C2644"/>
  <c r="B2667"/>
  <c r="D2643"/>
  <c r="C2643"/>
  <c r="B2666"/>
  <c r="D2642"/>
  <c r="C2642"/>
  <c r="B2665"/>
  <c r="D2641"/>
  <c r="C2641"/>
  <c r="B2664"/>
  <c r="D2640"/>
  <c r="C2640"/>
  <c r="B2663"/>
  <c r="D2639"/>
  <c r="C2639"/>
  <c r="B2662"/>
  <c r="D2638"/>
  <c r="C2638"/>
  <c r="B2661"/>
  <c r="D2637"/>
  <c r="C2637"/>
  <c r="B2660"/>
  <c r="D2636"/>
  <c r="C2636"/>
  <c r="B2659"/>
  <c r="D2635"/>
  <c r="C2635"/>
  <c r="B2658"/>
  <c r="D2634"/>
  <c r="C2634"/>
  <c r="B2657"/>
  <c r="D2633"/>
  <c r="C2633"/>
  <c r="B2656"/>
  <c r="D2632"/>
  <c r="C2632"/>
  <c r="B2655"/>
  <c r="D2631"/>
  <c r="C2631"/>
  <c r="B2654"/>
  <c r="D2630"/>
  <c r="C2630"/>
  <c r="B2653"/>
  <c r="D2629"/>
  <c r="C2629"/>
  <c r="B2652"/>
  <c r="D2628"/>
  <c r="C2628"/>
  <c r="B2651"/>
  <c r="D2627"/>
  <c r="C2627"/>
  <c r="B2650"/>
  <c r="D2626"/>
  <c r="C2626"/>
  <c r="B2649"/>
  <c r="D2625"/>
  <c r="C2625"/>
  <c r="B2648"/>
  <c r="D2624"/>
  <c r="C2624"/>
  <c r="B2647"/>
  <c r="D2623"/>
  <c r="C2623"/>
  <c r="B2646"/>
  <c r="D2622"/>
  <c r="C2622"/>
  <c r="B2670" l="1"/>
  <c r="D2646"/>
  <c r="C2646"/>
  <c r="B2671"/>
  <c r="D2647"/>
  <c r="C2647"/>
  <c r="B2672"/>
  <c r="D2648"/>
  <c r="C2648"/>
  <c r="B2673"/>
  <c r="D2649"/>
  <c r="C2649"/>
  <c r="B2674"/>
  <c r="D2650"/>
  <c r="C2650"/>
  <c r="B2675"/>
  <c r="D2651"/>
  <c r="C2651"/>
  <c r="B2676"/>
  <c r="D2652"/>
  <c r="C2652"/>
  <c r="B2677"/>
  <c r="D2653"/>
  <c r="C2653"/>
  <c r="B2678"/>
  <c r="D2654"/>
  <c r="C2654"/>
  <c r="B2679"/>
  <c r="D2655"/>
  <c r="C2655"/>
  <c r="B2680"/>
  <c r="D2656"/>
  <c r="C2656"/>
  <c r="B2681"/>
  <c r="D2657"/>
  <c r="C2657"/>
  <c r="B2682"/>
  <c r="D2658"/>
  <c r="C2658"/>
  <c r="B2683"/>
  <c r="D2659"/>
  <c r="C2659"/>
  <c r="B2684"/>
  <c r="D2660"/>
  <c r="C2660"/>
  <c r="B2685"/>
  <c r="D2661"/>
  <c r="C2661"/>
  <c r="B2686"/>
  <c r="D2662"/>
  <c r="C2662"/>
  <c r="B2687"/>
  <c r="D2663"/>
  <c r="C2663"/>
  <c r="B2688"/>
  <c r="D2664"/>
  <c r="C2664"/>
  <c r="B2689"/>
  <c r="D2665"/>
  <c r="C2665"/>
  <c r="B2690"/>
  <c r="D2666"/>
  <c r="C2666"/>
  <c r="B2691"/>
  <c r="D2667"/>
  <c r="C2667"/>
  <c r="B2692"/>
  <c r="D2668"/>
  <c r="C2668"/>
  <c r="B2693"/>
  <c r="D2669"/>
  <c r="C2669"/>
  <c r="B2717" l="1"/>
  <c r="D2693"/>
  <c r="C2693"/>
  <c r="B2716"/>
  <c r="D2692"/>
  <c r="C2692"/>
  <c r="B2715"/>
  <c r="D2691"/>
  <c r="C2691"/>
  <c r="B2714"/>
  <c r="D2690"/>
  <c r="C2690"/>
  <c r="B2713"/>
  <c r="D2689"/>
  <c r="C2689"/>
  <c r="B2712"/>
  <c r="D2688"/>
  <c r="C2688"/>
  <c r="B2711"/>
  <c r="D2687"/>
  <c r="C2687"/>
  <c r="B2710"/>
  <c r="D2686"/>
  <c r="C2686"/>
  <c r="B2709"/>
  <c r="D2685"/>
  <c r="C2685"/>
  <c r="B2708"/>
  <c r="D2684"/>
  <c r="C2684"/>
  <c r="B2707"/>
  <c r="D2683"/>
  <c r="C2683"/>
  <c r="B2706"/>
  <c r="D2682"/>
  <c r="C2682"/>
  <c r="B2705"/>
  <c r="D2681"/>
  <c r="C2681"/>
  <c r="B2704"/>
  <c r="D2680"/>
  <c r="C2680"/>
  <c r="B2703"/>
  <c r="D2679"/>
  <c r="C2679"/>
  <c r="B2702"/>
  <c r="D2678"/>
  <c r="C2678"/>
  <c r="B2701"/>
  <c r="D2677"/>
  <c r="C2677"/>
  <c r="B2700"/>
  <c r="D2676"/>
  <c r="C2676"/>
  <c r="B2699"/>
  <c r="D2675"/>
  <c r="C2675"/>
  <c r="B2698"/>
  <c r="D2674"/>
  <c r="C2674"/>
  <c r="B2697"/>
  <c r="D2673"/>
  <c r="C2673"/>
  <c r="B2696"/>
  <c r="D2672"/>
  <c r="C2672"/>
  <c r="B2695"/>
  <c r="D2671"/>
  <c r="C2671"/>
  <c r="B2694"/>
  <c r="D2670"/>
  <c r="C2670"/>
  <c r="B2718" l="1"/>
  <c r="D2694"/>
  <c r="C2694"/>
  <c r="B2719"/>
  <c r="D2695"/>
  <c r="C2695"/>
  <c r="B2720"/>
  <c r="D2696"/>
  <c r="C2696"/>
  <c r="B2721"/>
  <c r="D2697"/>
  <c r="C2697"/>
  <c r="B2722"/>
  <c r="D2698"/>
  <c r="C2698"/>
  <c r="B2723"/>
  <c r="D2699"/>
  <c r="C2699"/>
  <c r="B2724"/>
  <c r="D2700"/>
  <c r="C2700"/>
  <c r="B2725"/>
  <c r="D2701"/>
  <c r="C2701"/>
  <c r="B2726"/>
  <c r="D2702"/>
  <c r="C2702"/>
  <c r="B2727"/>
  <c r="D2703"/>
  <c r="C2703"/>
  <c r="B2728"/>
  <c r="D2704"/>
  <c r="C2704"/>
  <c r="B2729"/>
  <c r="D2705"/>
  <c r="C2705"/>
  <c r="B2730"/>
  <c r="D2706"/>
  <c r="C2706"/>
  <c r="B2731"/>
  <c r="D2707"/>
  <c r="C2707"/>
  <c r="B2732"/>
  <c r="D2708"/>
  <c r="C2708"/>
  <c r="B2733"/>
  <c r="D2709"/>
  <c r="C2709"/>
  <c r="B2734"/>
  <c r="D2710"/>
  <c r="C2710"/>
  <c r="B2735"/>
  <c r="D2711"/>
  <c r="C2711"/>
  <c r="B2736"/>
  <c r="D2712"/>
  <c r="C2712"/>
  <c r="B2737"/>
  <c r="D2713"/>
  <c r="C2713"/>
  <c r="B2738"/>
  <c r="D2714"/>
  <c r="C2714"/>
  <c r="B2739"/>
  <c r="D2715"/>
  <c r="C2715"/>
  <c r="B2740"/>
  <c r="D2716"/>
  <c r="C2716"/>
  <c r="B2741"/>
  <c r="D2717"/>
  <c r="C2717"/>
  <c r="B2765" l="1"/>
  <c r="D2741"/>
  <c r="C2741"/>
  <c r="B2764"/>
  <c r="D2740"/>
  <c r="C2740"/>
  <c r="B2763"/>
  <c r="D2739"/>
  <c r="C2739"/>
  <c r="B2762"/>
  <c r="D2738"/>
  <c r="C2738"/>
  <c r="B2761"/>
  <c r="D2737"/>
  <c r="C2737"/>
  <c r="B2760"/>
  <c r="D2736"/>
  <c r="C2736"/>
  <c r="B2759"/>
  <c r="D2735"/>
  <c r="C2735"/>
  <c r="B2758"/>
  <c r="D2734"/>
  <c r="C2734"/>
  <c r="B2757"/>
  <c r="D2733"/>
  <c r="C2733"/>
  <c r="B2756"/>
  <c r="D2732"/>
  <c r="C2732"/>
  <c r="B2755"/>
  <c r="D2731"/>
  <c r="C2731"/>
  <c r="B2754"/>
  <c r="D2730"/>
  <c r="C2730"/>
  <c r="B2753"/>
  <c r="D2729"/>
  <c r="C2729"/>
  <c r="B2752"/>
  <c r="D2728"/>
  <c r="C2728"/>
  <c r="B2751"/>
  <c r="D2727"/>
  <c r="C2727"/>
  <c r="B2750"/>
  <c r="D2726"/>
  <c r="C2726"/>
  <c r="B2749"/>
  <c r="D2725"/>
  <c r="C2725"/>
  <c r="B2748"/>
  <c r="D2724"/>
  <c r="C2724"/>
  <c r="B2747"/>
  <c r="D2723"/>
  <c r="C2723"/>
  <c r="B2746"/>
  <c r="D2722"/>
  <c r="C2722"/>
  <c r="B2745"/>
  <c r="D2721"/>
  <c r="C2721"/>
  <c r="B2744"/>
  <c r="D2720"/>
  <c r="C2720"/>
  <c r="B2743"/>
  <c r="D2719"/>
  <c r="C2719"/>
  <c r="B2742"/>
  <c r="D2718"/>
  <c r="C2718"/>
  <c r="B2766" l="1"/>
  <c r="D2742"/>
  <c r="C2742"/>
  <c r="B2767"/>
  <c r="D2743"/>
  <c r="C2743"/>
  <c r="B2768"/>
  <c r="D2744"/>
  <c r="C2744"/>
  <c r="B2769"/>
  <c r="D2745"/>
  <c r="C2745"/>
  <c r="B2770"/>
  <c r="D2746"/>
  <c r="C2746"/>
  <c r="B2771"/>
  <c r="D2747"/>
  <c r="C2747"/>
  <c r="B2772"/>
  <c r="D2748"/>
  <c r="C2748"/>
  <c r="B2773"/>
  <c r="D2749"/>
  <c r="C2749"/>
  <c r="B2774"/>
  <c r="D2750"/>
  <c r="C2750"/>
  <c r="B2775"/>
  <c r="D2751"/>
  <c r="C2751"/>
  <c r="B2776"/>
  <c r="D2752"/>
  <c r="C2752"/>
  <c r="B2777"/>
  <c r="D2753"/>
  <c r="C2753"/>
  <c r="B2778"/>
  <c r="D2754"/>
  <c r="C2754"/>
  <c r="B2779"/>
  <c r="D2755"/>
  <c r="C2755"/>
  <c r="B2780"/>
  <c r="D2756"/>
  <c r="C2756"/>
  <c r="B2781"/>
  <c r="D2757"/>
  <c r="C2757"/>
  <c r="B2782"/>
  <c r="D2758"/>
  <c r="C2758"/>
  <c r="B2783"/>
  <c r="D2759"/>
  <c r="C2759"/>
  <c r="B2784"/>
  <c r="D2760"/>
  <c r="C2760"/>
  <c r="B2785"/>
  <c r="D2761"/>
  <c r="C2761"/>
  <c r="B2786"/>
  <c r="D2762"/>
  <c r="C2762"/>
  <c r="B2787"/>
  <c r="D2763"/>
  <c r="C2763"/>
  <c r="B2788"/>
  <c r="D2764"/>
  <c r="C2764"/>
  <c r="B2789"/>
  <c r="D2765"/>
  <c r="C2765"/>
  <c r="B2813" l="1"/>
  <c r="D2789"/>
  <c r="C2789"/>
  <c r="B2812"/>
  <c r="D2788"/>
  <c r="C2788"/>
  <c r="B2811"/>
  <c r="D2787"/>
  <c r="C2787"/>
  <c r="B2810"/>
  <c r="D2786"/>
  <c r="C2786"/>
  <c r="B2809"/>
  <c r="D2785"/>
  <c r="C2785"/>
  <c r="B2808"/>
  <c r="D2784"/>
  <c r="C2784"/>
  <c r="B2807"/>
  <c r="D2783"/>
  <c r="C2783"/>
  <c r="B2806"/>
  <c r="D2782"/>
  <c r="C2782"/>
  <c r="B2805"/>
  <c r="D2781"/>
  <c r="C2781"/>
  <c r="B2804"/>
  <c r="D2780"/>
  <c r="C2780"/>
  <c r="B2803"/>
  <c r="D2779"/>
  <c r="C2779"/>
  <c r="B2802"/>
  <c r="D2778"/>
  <c r="C2778"/>
  <c r="B2801"/>
  <c r="D2777"/>
  <c r="C2777"/>
  <c r="B2800"/>
  <c r="D2776"/>
  <c r="C2776"/>
  <c r="B2799"/>
  <c r="D2775"/>
  <c r="C2775"/>
  <c r="B2798"/>
  <c r="D2774"/>
  <c r="C2774"/>
  <c r="B2797"/>
  <c r="D2773"/>
  <c r="C2773"/>
  <c r="B2796"/>
  <c r="D2772"/>
  <c r="C2772"/>
  <c r="B2795"/>
  <c r="D2771"/>
  <c r="C2771"/>
  <c r="B2794"/>
  <c r="D2770"/>
  <c r="C2770"/>
  <c r="B2793"/>
  <c r="D2769"/>
  <c r="C2769"/>
  <c r="B2792"/>
  <c r="D2768"/>
  <c r="C2768"/>
  <c r="B2791"/>
  <c r="D2767"/>
  <c r="C2767"/>
  <c r="B2790"/>
  <c r="D2766"/>
  <c r="C2766"/>
  <c r="B2814" l="1"/>
  <c r="D2790"/>
  <c r="C2790"/>
  <c r="B2815"/>
  <c r="D2791"/>
  <c r="C2791"/>
  <c r="B2816"/>
  <c r="D2792"/>
  <c r="C2792"/>
  <c r="B2817"/>
  <c r="D2793"/>
  <c r="C2793"/>
  <c r="B2818"/>
  <c r="D2794"/>
  <c r="C2794"/>
  <c r="B2819"/>
  <c r="D2795"/>
  <c r="C2795"/>
  <c r="B2820"/>
  <c r="D2796"/>
  <c r="C2796"/>
  <c r="B2821"/>
  <c r="D2797"/>
  <c r="C2797"/>
  <c r="B2822"/>
  <c r="D2798"/>
  <c r="C2798"/>
  <c r="B2823"/>
  <c r="D2799"/>
  <c r="C2799"/>
  <c r="B2824"/>
  <c r="D2800"/>
  <c r="C2800"/>
  <c r="B2825"/>
  <c r="D2801"/>
  <c r="C2801"/>
  <c r="B2826"/>
  <c r="D2802"/>
  <c r="C2802"/>
  <c r="B2827"/>
  <c r="D2803"/>
  <c r="C2803"/>
  <c r="B2828"/>
  <c r="D2804"/>
  <c r="C2804"/>
  <c r="B2829"/>
  <c r="D2805"/>
  <c r="C2805"/>
  <c r="B2830"/>
  <c r="D2806"/>
  <c r="C2806"/>
  <c r="B2831"/>
  <c r="D2807"/>
  <c r="C2807"/>
  <c r="B2832"/>
  <c r="D2808"/>
  <c r="C2808"/>
  <c r="B2833"/>
  <c r="D2809"/>
  <c r="C2809"/>
  <c r="B2834"/>
  <c r="D2810"/>
  <c r="C2810"/>
  <c r="B2835"/>
  <c r="D2811"/>
  <c r="C2811"/>
  <c r="B2836"/>
  <c r="D2812"/>
  <c r="C2812"/>
  <c r="B2837"/>
  <c r="D2813"/>
  <c r="C2813"/>
  <c r="B2861" l="1"/>
  <c r="D2837"/>
  <c r="C2837"/>
  <c r="B2860"/>
  <c r="D2836"/>
  <c r="C2836"/>
  <c r="B2859"/>
  <c r="D2835"/>
  <c r="C2835"/>
  <c r="B2858"/>
  <c r="D2834"/>
  <c r="C2834"/>
  <c r="B2857"/>
  <c r="D2833"/>
  <c r="C2833"/>
  <c r="B2856"/>
  <c r="D2832"/>
  <c r="C2832"/>
  <c r="B2855"/>
  <c r="D2831"/>
  <c r="C2831"/>
  <c r="B2854"/>
  <c r="D2830"/>
  <c r="C2830"/>
  <c r="B2853"/>
  <c r="D2829"/>
  <c r="C2829"/>
  <c r="B2852"/>
  <c r="D2828"/>
  <c r="C2828"/>
  <c r="B2851"/>
  <c r="D2827"/>
  <c r="C2827"/>
  <c r="B2850"/>
  <c r="D2826"/>
  <c r="C2826"/>
  <c r="B2849"/>
  <c r="D2825"/>
  <c r="C2825"/>
  <c r="B2848"/>
  <c r="D2824"/>
  <c r="C2824"/>
  <c r="B2847"/>
  <c r="D2823"/>
  <c r="C2823"/>
  <c r="B2846"/>
  <c r="D2822"/>
  <c r="C2822"/>
  <c r="B2845"/>
  <c r="D2821"/>
  <c r="C2821"/>
  <c r="B2844"/>
  <c r="D2820"/>
  <c r="C2820"/>
  <c r="B2843"/>
  <c r="D2819"/>
  <c r="C2819"/>
  <c r="B2842"/>
  <c r="D2818"/>
  <c r="C2818"/>
  <c r="B2841"/>
  <c r="D2817"/>
  <c r="C2817"/>
  <c r="B2840"/>
  <c r="D2816"/>
  <c r="C2816"/>
  <c r="B2839"/>
  <c r="D2815"/>
  <c r="C2815"/>
  <c r="B2838"/>
  <c r="D2814"/>
  <c r="C2814"/>
  <c r="B2862" l="1"/>
  <c r="D2838"/>
  <c r="C2838"/>
  <c r="B2863"/>
  <c r="D2839"/>
  <c r="C2839"/>
  <c r="B2864"/>
  <c r="D2840"/>
  <c r="C2840"/>
  <c r="B2865"/>
  <c r="D2841"/>
  <c r="C2841"/>
  <c r="B2866"/>
  <c r="D2842"/>
  <c r="C2842"/>
  <c r="B2867"/>
  <c r="D2843"/>
  <c r="C2843"/>
  <c r="B2868"/>
  <c r="D2844"/>
  <c r="C2844"/>
  <c r="B2869"/>
  <c r="D2845"/>
  <c r="C2845"/>
  <c r="B2870"/>
  <c r="D2846"/>
  <c r="C2846"/>
  <c r="B2871"/>
  <c r="D2847"/>
  <c r="C2847"/>
  <c r="B2872"/>
  <c r="D2848"/>
  <c r="C2848"/>
  <c r="B2873"/>
  <c r="D2849"/>
  <c r="C2849"/>
  <c r="B2874"/>
  <c r="D2850"/>
  <c r="C2850"/>
  <c r="B2875"/>
  <c r="D2851"/>
  <c r="C2851"/>
  <c r="B2876"/>
  <c r="D2852"/>
  <c r="C2852"/>
  <c r="B2877"/>
  <c r="D2853"/>
  <c r="C2853"/>
  <c r="B2878"/>
  <c r="D2854"/>
  <c r="C2854"/>
  <c r="B2879"/>
  <c r="D2855"/>
  <c r="C2855"/>
  <c r="B2880"/>
  <c r="D2856"/>
  <c r="C2856"/>
  <c r="B2881"/>
  <c r="D2857"/>
  <c r="C2857"/>
  <c r="B2882"/>
  <c r="D2858"/>
  <c r="C2858"/>
  <c r="B2883"/>
  <c r="D2859"/>
  <c r="C2859"/>
  <c r="B2884"/>
  <c r="D2860"/>
  <c r="C2860"/>
  <c r="B2885"/>
  <c r="D2861"/>
  <c r="C2861"/>
  <c r="B2909" l="1"/>
  <c r="D2885"/>
  <c r="C2885"/>
  <c r="B2908"/>
  <c r="D2884"/>
  <c r="C2884"/>
  <c r="B2907"/>
  <c r="D2883"/>
  <c r="C2883"/>
  <c r="B2906"/>
  <c r="D2882"/>
  <c r="C2882"/>
  <c r="B2905"/>
  <c r="D2881"/>
  <c r="C2881"/>
  <c r="B2904"/>
  <c r="D2880"/>
  <c r="C2880"/>
  <c r="B2903"/>
  <c r="D2879"/>
  <c r="C2879"/>
  <c r="B2902"/>
  <c r="D2878"/>
  <c r="C2878"/>
  <c r="B2901"/>
  <c r="D2877"/>
  <c r="C2877"/>
  <c r="B2900"/>
  <c r="D2876"/>
  <c r="C2876"/>
  <c r="B2899"/>
  <c r="D2875"/>
  <c r="C2875"/>
  <c r="B2898"/>
  <c r="D2874"/>
  <c r="C2874"/>
  <c r="B2897"/>
  <c r="D2873"/>
  <c r="C2873"/>
  <c r="B2896"/>
  <c r="D2872"/>
  <c r="C2872"/>
  <c r="B2895"/>
  <c r="D2871"/>
  <c r="C2871"/>
  <c r="B2894"/>
  <c r="D2870"/>
  <c r="C2870"/>
  <c r="B2893"/>
  <c r="D2869"/>
  <c r="C2869"/>
  <c r="B2892"/>
  <c r="D2868"/>
  <c r="C2868"/>
  <c r="B2891"/>
  <c r="D2867"/>
  <c r="C2867"/>
  <c r="B2890"/>
  <c r="D2866"/>
  <c r="C2866"/>
  <c r="B2889"/>
  <c r="D2865"/>
  <c r="C2865"/>
  <c r="B2888"/>
  <c r="D2864"/>
  <c r="C2864"/>
  <c r="B2887"/>
  <c r="D2863"/>
  <c r="C2863"/>
  <c r="B2886"/>
  <c r="D2862"/>
  <c r="C2862"/>
  <c r="B2910" l="1"/>
  <c r="D2886"/>
  <c r="C2886"/>
  <c r="B2911"/>
  <c r="D2887"/>
  <c r="C2887"/>
  <c r="B2912"/>
  <c r="D2888"/>
  <c r="C2888"/>
  <c r="B2913"/>
  <c r="D2889"/>
  <c r="C2889"/>
  <c r="B2914"/>
  <c r="D2890"/>
  <c r="C2890"/>
  <c r="B2915"/>
  <c r="D2891"/>
  <c r="C2891"/>
  <c r="B2916"/>
  <c r="D2892"/>
  <c r="C2892"/>
  <c r="B2917"/>
  <c r="D2893"/>
  <c r="C2893"/>
  <c r="B2918"/>
  <c r="D2894"/>
  <c r="C2894"/>
  <c r="B2919"/>
  <c r="D2895"/>
  <c r="C2895"/>
  <c r="B2920"/>
  <c r="D2896"/>
  <c r="C2896"/>
  <c r="B2921"/>
  <c r="D2897"/>
  <c r="C2897"/>
  <c r="B2922"/>
  <c r="D2898"/>
  <c r="C2898"/>
  <c r="B2923"/>
  <c r="D2899"/>
  <c r="C2899"/>
  <c r="B2924"/>
  <c r="D2900"/>
  <c r="C2900"/>
  <c r="B2925"/>
  <c r="D2901"/>
  <c r="C2901"/>
  <c r="B2926"/>
  <c r="D2902"/>
  <c r="C2902"/>
  <c r="B2927"/>
  <c r="D2903"/>
  <c r="C2903"/>
  <c r="B2928"/>
  <c r="D2904"/>
  <c r="C2904"/>
  <c r="B2929"/>
  <c r="D2905"/>
  <c r="C2905"/>
  <c r="B2930"/>
  <c r="D2906"/>
  <c r="C2906"/>
  <c r="B2931"/>
  <c r="D2907"/>
  <c r="C2907"/>
  <c r="B2932"/>
  <c r="D2908"/>
  <c r="C2908"/>
  <c r="B2933"/>
  <c r="D2909"/>
  <c r="C2909"/>
  <c r="B2957" l="1"/>
  <c r="D2933"/>
  <c r="C2933"/>
  <c r="B2956"/>
  <c r="D2932"/>
  <c r="C2932"/>
  <c r="B2955"/>
  <c r="D2931"/>
  <c r="C2931"/>
  <c r="B2954"/>
  <c r="D2930"/>
  <c r="C2930"/>
  <c r="B2953"/>
  <c r="D2929"/>
  <c r="C2929"/>
  <c r="B2952"/>
  <c r="D2928"/>
  <c r="C2928"/>
  <c r="B2951"/>
  <c r="D2927"/>
  <c r="C2927"/>
  <c r="B2950"/>
  <c r="D2926"/>
  <c r="C2926"/>
  <c r="B2949"/>
  <c r="D2925"/>
  <c r="C2925"/>
  <c r="B2948"/>
  <c r="D2924"/>
  <c r="C2924"/>
  <c r="B2947"/>
  <c r="D2923"/>
  <c r="C2923"/>
  <c r="B2946"/>
  <c r="D2922"/>
  <c r="C2922"/>
  <c r="B2945"/>
  <c r="D2921"/>
  <c r="C2921"/>
  <c r="B2944"/>
  <c r="D2920"/>
  <c r="C2920"/>
  <c r="B2943"/>
  <c r="D2919"/>
  <c r="C2919"/>
  <c r="B2942"/>
  <c r="D2918"/>
  <c r="C2918"/>
  <c r="B2941"/>
  <c r="D2917"/>
  <c r="C2917"/>
  <c r="B2940"/>
  <c r="D2916"/>
  <c r="C2916"/>
  <c r="B2939"/>
  <c r="D2915"/>
  <c r="C2915"/>
  <c r="B2938"/>
  <c r="D2914"/>
  <c r="C2914"/>
  <c r="B2937"/>
  <c r="D2913"/>
  <c r="C2913"/>
  <c r="B2936"/>
  <c r="D2912"/>
  <c r="C2912"/>
  <c r="B2935"/>
  <c r="D2911"/>
  <c r="C2911"/>
  <c r="B2934"/>
  <c r="D2910"/>
  <c r="C2910"/>
  <c r="B2958" l="1"/>
  <c r="D2934"/>
  <c r="C2934"/>
  <c r="B2959"/>
  <c r="D2935"/>
  <c r="C2935"/>
  <c r="B2960"/>
  <c r="D2936"/>
  <c r="C2936"/>
  <c r="B2961"/>
  <c r="D2937"/>
  <c r="C2937"/>
  <c r="B2962"/>
  <c r="D2938"/>
  <c r="C2938"/>
  <c r="B2963"/>
  <c r="D2939"/>
  <c r="C2939"/>
  <c r="B2964"/>
  <c r="D2940"/>
  <c r="C2940"/>
  <c r="B2965"/>
  <c r="D2941"/>
  <c r="C2941"/>
  <c r="B2966"/>
  <c r="D2942"/>
  <c r="C2942"/>
  <c r="B2967"/>
  <c r="D2943"/>
  <c r="C2943"/>
  <c r="B2968"/>
  <c r="D2944"/>
  <c r="C2944"/>
  <c r="B2969"/>
  <c r="D2945"/>
  <c r="C2945"/>
  <c r="B2970"/>
  <c r="D2946"/>
  <c r="C2946"/>
  <c r="B2971"/>
  <c r="D2947"/>
  <c r="C2947"/>
  <c r="B2972"/>
  <c r="D2948"/>
  <c r="C2948"/>
  <c r="B2973"/>
  <c r="D2949"/>
  <c r="C2949"/>
  <c r="B2974"/>
  <c r="D2950"/>
  <c r="C2950"/>
  <c r="B2975"/>
  <c r="D2951"/>
  <c r="C2951"/>
  <c r="B2976"/>
  <c r="D2952"/>
  <c r="C2952"/>
  <c r="B2977"/>
  <c r="D2953"/>
  <c r="C2953"/>
  <c r="B2978"/>
  <c r="D2954"/>
  <c r="C2954"/>
  <c r="B2979"/>
  <c r="D2955"/>
  <c r="C2955"/>
  <c r="B2980"/>
  <c r="D2956"/>
  <c r="C2956"/>
  <c r="B2981"/>
  <c r="D2957"/>
  <c r="C2957"/>
  <c r="B3005" l="1"/>
  <c r="D2981"/>
  <c r="C2981"/>
  <c r="B3004"/>
  <c r="D2980"/>
  <c r="C2980"/>
  <c r="B3003"/>
  <c r="D2979"/>
  <c r="C2979"/>
  <c r="B3002"/>
  <c r="D2978"/>
  <c r="C2978"/>
  <c r="B3001"/>
  <c r="D2977"/>
  <c r="C2977"/>
  <c r="B3000"/>
  <c r="D2976"/>
  <c r="C2976"/>
  <c r="B2999"/>
  <c r="D2975"/>
  <c r="C2975"/>
  <c r="B2998"/>
  <c r="D2974"/>
  <c r="C2974"/>
  <c r="B2997"/>
  <c r="D2973"/>
  <c r="C2973"/>
  <c r="B2996"/>
  <c r="D2972"/>
  <c r="C2972"/>
  <c r="B2995"/>
  <c r="D2971"/>
  <c r="C2971"/>
  <c r="B2994"/>
  <c r="D2970"/>
  <c r="C2970"/>
  <c r="B2993"/>
  <c r="D2969"/>
  <c r="C2969"/>
  <c r="B2992"/>
  <c r="D2968"/>
  <c r="C2968"/>
  <c r="B2991"/>
  <c r="D2967"/>
  <c r="C2967"/>
  <c r="B2990"/>
  <c r="D2966"/>
  <c r="C2966"/>
  <c r="B2989"/>
  <c r="D2965"/>
  <c r="C2965"/>
  <c r="B2988"/>
  <c r="D2964"/>
  <c r="C2964"/>
  <c r="B2987"/>
  <c r="D2963"/>
  <c r="C2963"/>
  <c r="B2986"/>
  <c r="D2962"/>
  <c r="C2962"/>
  <c r="B2985"/>
  <c r="D2961"/>
  <c r="C2961"/>
  <c r="B2984"/>
  <c r="D2960"/>
  <c r="C2960"/>
  <c r="B2983"/>
  <c r="D2959"/>
  <c r="C2959"/>
  <c r="B2982"/>
  <c r="D2958"/>
  <c r="C2958"/>
  <c r="B3006" l="1"/>
  <c r="D2982"/>
  <c r="C2982"/>
  <c r="B3007"/>
  <c r="D2983"/>
  <c r="C2983"/>
  <c r="B3008"/>
  <c r="D2984"/>
  <c r="C2984"/>
  <c r="B3009"/>
  <c r="D2985"/>
  <c r="C2985"/>
  <c r="B3010"/>
  <c r="D2986"/>
  <c r="C2986"/>
  <c r="B3011"/>
  <c r="D2987"/>
  <c r="C2987"/>
  <c r="B3012"/>
  <c r="D2988"/>
  <c r="C2988"/>
  <c r="B3013"/>
  <c r="D2989"/>
  <c r="C2989"/>
  <c r="B3014"/>
  <c r="D2990"/>
  <c r="C2990"/>
  <c r="B3015"/>
  <c r="D2991"/>
  <c r="C2991"/>
  <c r="B3016"/>
  <c r="D2992"/>
  <c r="C2992"/>
  <c r="B3017"/>
  <c r="D2993"/>
  <c r="C2993"/>
  <c r="B3018"/>
  <c r="D2994"/>
  <c r="C2994"/>
  <c r="B3019"/>
  <c r="D2995"/>
  <c r="C2995"/>
  <c r="B3020"/>
  <c r="D2996"/>
  <c r="C2996"/>
  <c r="B3021"/>
  <c r="D2997"/>
  <c r="C2997"/>
  <c r="B3022"/>
  <c r="D2998"/>
  <c r="C2998"/>
  <c r="B3023"/>
  <c r="D2999"/>
  <c r="C2999"/>
  <c r="B3024"/>
  <c r="D3000"/>
  <c r="C3000"/>
  <c r="B3025"/>
  <c r="D3001"/>
  <c r="C3001"/>
  <c r="B3026"/>
  <c r="D3002"/>
  <c r="C3002"/>
  <c r="B3027"/>
  <c r="D3003"/>
  <c r="C3003"/>
  <c r="B3028"/>
  <c r="D3004"/>
  <c r="C3004"/>
  <c r="B3029"/>
  <c r="D3005"/>
  <c r="C3005"/>
  <c r="B3053" l="1"/>
  <c r="D3029"/>
  <c r="C3029"/>
  <c r="B3052"/>
  <c r="D3028"/>
  <c r="C3028"/>
  <c r="B3051"/>
  <c r="D3027"/>
  <c r="C3027"/>
  <c r="B3050"/>
  <c r="D3026"/>
  <c r="C3026"/>
  <c r="B3049"/>
  <c r="D3025"/>
  <c r="C3025"/>
  <c r="B3048"/>
  <c r="D3024"/>
  <c r="C3024"/>
  <c r="B3047"/>
  <c r="D3023"/>
  <c r="C3023"/>
  <c r="B3046"/>
  <c r="D3022"/>
  <c r="C3022"/>
  <c r="B3045"/>
  <c r="D3021"/>
  <c r="C3021"/>
  <c r="B3044"/>
  <c r="D3020"/>
  <c r="C3020"/>
  <c r="B3043"/>
  <c r="D3019"/>
  <c r="C3019"/>
  <c r="B3042"/>
  <c r="D3018"/>
  <c r="C3018"/>
  <c r="B3041"/>
  <c r="D3017"/>
  <c r="C3017"/>
  <c r="B3040"/>
  <c r="D3016"/>
  <c r="C3016"/>
  <c r="B3039"/>
  <c r="D3015"/>
  <c r="C3015"/>
  <c r="B3038"/>
  <c r="D3014"/>
  <c r="C3014"/>
  <c r="B3037"/>
  <c r="D3013"/>
  <c r="C3013"/>
  <c r="B3036"/>
  <c r="D3012"/>
  <c r="C3012"/>
  <c r="B3035"/>
  <c r="D3011"/>
  <c r="C3011"/>
  <c r="B3034"/>
  <c r="D3010"/>
  <c r="C3010"/>
  <c r="B3033"/>
  <c r="D3009"/>
  <c r="C3009"/>
  <c r="B3032"/>
  <c r="D3008"/>
  <c r="C3008"/>
  <c r="B3031"/>
  <c r="D3007"/>
  <c r="C3007"/>
  <c r="B3030"/>
  <c r="D3006"/>
  <c r="C3006"/>
  <c r="B3054" l="1"/>
  <c r="D3030"/>
  <c r="C3030"/>
  <c r="B3055"/>
  <c r="D3031"/>
  <c r="C3031"/>
  <c r="B3056"/>
  <c r="D3032"/>
  <c r="C3032"/>
  <c r="B3057"/>
  <c r="D3033"/>
  <c r="C3033"/>
  <c r="B3058"/>
  <c r="D3034"/>
  <c r="C3034"/>
  <c r="B3059"/>
  <c r="D3035"/>
  <c r="C3035"/>
  <c r="B3060"/>
  <c r="D3036"/>
  <c r="C3036"/>
  <c r="B3061"/>
  <c r="D3037"/>
  <c r="C3037"/>
  <c r="B3062"/>
  <c r="D3038"/>
  <c r="C3038"/>
  <c r="B3063"/>
  <c r="D3039"/>
  <c r="C3039"/>
  <c r="B3064"/>
  <c r="D3040"/>
  <c r="C3040"/>
  <c r="B3065"/>
  <c r="D3041"/>
  <c r="C3041"/>
  <c r="B3066"/>
  <c r="D3042"/>
  <c r="C3042"/>
  <c r="B3067"/>
  <c r="D3043"/>
  <c r="C3043"/>
  <c r="B3068"/>
  <c r="D3044"/>
  <c r="C3044"/>
  <c r="B3069"/>
  <c r="D3045"/>
  <c r="C3045"/>
  <c r="B3070"/>
  <c r="D3046"/>
  <c r="C3046"/>
  <c r="B3071"/>
  <c r="D3047"/>
  <c r="C3047"/>
  <c r="B3072"/>
  <c r="D3048"/>
  <c r="C3048"/>
  <c r="B3073"/>
  <c r="D3049"/>
  <c r="C3049"/>
  <c r="B3074"/>
  <c r="D3050"/>
  <c r="C3050"/>
  <c r="B3075"/>
  <c r="D3051"/>
  <c r="C3051"/>
  <c r="B3076"/>
  <c r="D3052"/>
  <c r="C3052"/>
  <c r="B3077"/>
  <c r="D3053"/>
  <c r="C3053"/>
  <c r="B3101" l="1"/>
  <c r="D3077"/>
  <c r="C3077"/>
  <c r="B3100"/>
  <c r="D3076"/>
  <c r="C3076"/>
  <c r="B3099"/>
  <c r="D3075"/>
  <c r="C3075"/>
  <c r="B3098"/>
  <c r="D3074"/>
  <c r="C3074"/>
  <c r="B3097"/>
  <c r="D3073"/>
  <c r="C3073"/>
  <c r="B3096"/>
  <c r="D3072"/>
  <c r="C3072"/>
  <c r="B3095"/>
  <c r="D3071"/>
  <c r="C3071"/>
  <c r="B3094"/>
  <c r="D3070"/>
  <c r="C3070"/>
  <c r="B3093"/>
  <c r="D3069"/>
  <c r="C3069"/>
  <c r="B3092"/>
  <c r="D3068"/>
  <c r="C3068"/>
  <c r="B3091"/>
  <c r="D3067"/>
  <c r="C3067"/>
  <c r="B3090"/>
  <c r="D3066"/>
  <c r="C3066"/>
  <c r="B3089"/>
  <c r="D3065"/>
  <c r="C3065"/>
  <c r="B3088"/>
  <c r="D3064"/>
  <c r="C3064"/>
  <c r="B3087"/>
  <c r="D3063"/>
  <c r="C3063"/>
  <c r="B3086"/>
  <c r="D3062"/>
  <c r="C3062"/>
  <c r="B3085"/>
  <c r="D3061"/>
  <c r="C3061"/>
  <c r="B3084"/>
  <c r="D3060"/>
  <c r="C3060"/>
  <c r="B3083"/>
  <c r="D3059"/>
  <c r="C3059"/>
  <c r="B3082"/>
  <c r="D3058"/>
  <c r="C3058"/>
  <c r="B3081"/>
  <c r="D3057"/>
  <c r="C3057"/>
  <c r="B3080"/>
  <c r="D3056"/>
  <c r="C3056"/>
  <c r="B3079"/>
  <c r="D3055"/>
  <c r="C3055"/>
  <c r="B3078"/>
  <c r="D3054"/>
  <c r="C3054"/>
  <c r="B3102" l="1"/>
  <c r="D3078"/>
  <c r="C3078"/>
  <c r="B3103"/>
  <c r="D3079"/>
  <c r="C3079"/>
  <c r="B3104"/>
  <c r="D3080"/>
  <c r="C3080"/>
  <c r="B3105"/>
  <c r="D3081"/>
  <c r="C3081"/>
  <c r="B3106"/>
  <c r="D3082"/>
  <c r="C3082"/>
  <c r="B3107"/>
  <c r="D3083"/>
  <c r="C3083"/>
  <c r="B3108"/>
  <c r="D3084"/>
  <c r="C3084"/>
  <c r="B3109"/>
  <c r="D3085"/>
  <c r="C3085"/>
  <c r="B3110"/>
  <c r="D3086"/>
  <c r="C3086"/>
  <c r="B3111"/>
  <c r="D3087"/>
  <c r="C3087"/>
  <c r="B3112"/>
  <c r="D3088"/>
  <c r="C3088"/>
  <c r="B3113"/>
  <c r="D3089"/>
  <c r="C3089"/>
  <c r="B3114"/>
  <c r="D3090"/>
  <c r="C3090"/>
  <c r="B3115"/>
  <c r="D3091"/>
  <c r="C3091"/>
  <c r="B3116"/>
  <c r="D3092"/>
  <c r="C3092"/>
  <c r="B3117"/>
  <c r="D3093"/>
  <c r="C3093"/>
  <c r="B3118"/>
  <c r="D3094"/>
  <c r="C3094"/>
  <c r="B3119"/>
  <c r="D3095"/>
  <c r="C3095"/>
  <c r="B3120"/>
  <c r="D3096"/>
  <c r="C3096"/>
  <c r="B3121"/>
  <c r="D3097"/>
  <c r="C3097"/>
  <c r="B3122"/>
  <c r="D3098"/>
  <c r="C3098"/>
  <c r="B3123"/>
  <c r="D3099"/>
  <c r="C3099"/>
  <c r="B3124"/>
  <c r="D3100"/>
  <c r="C3100"/>
  <c r="B3125"/>
  <c r="D3101"/>
  <c r="C3101"/>
  <c r="B3149" l="1"/>
  <c r="D3125"/>
  <c r="C3125"/>
  <c r="B3148"/>
  <c r="D3124"/>
  <c r="C3124"/>
  <c r="B3147"/>
  <c r="D3123"/>
  <c r="C3123"/>
  <c r="B3146"/>
  <c r="D3122"/>
  <c r="C3122"/>
  <c r="B3145"/>
  <c r="D3121"/>
  <c r="C3121"/>
  <c r="B3144"/>
  <c r="D3120"/>
  <c r="C3120"/>
  <c r="B3143"/>
  <c r="D3119"/>
  <c r="C3119"/>
  <c r="B3142"/>
  <c r="D3118"/>
  <c r="C3118"/>
  <c r="B3141"/>
  <c r="D3117"/>
  <c r="C3117"/>
  <c r="B3140"/>
  <c r="D3116"/>
  <c r="C3116"/>
  <c r="B3139"/>
  <c r="D3115"/>
  <c r="C3115"/>
  <c r="B3138"/>
  <c r="D3114"/>
  <c r="C3114"/>
  <c r="B3137"/>
  <c r="D3113"/>
  <c r="C3113"/>
  <c r="B3136"/>
  <c r="D3112"/>
  <c r="C3112"/>
  <c r="B3135"/>
  <c r="D3111"/>
  <c r="C3111"/>
  <c r="B3134"/>
  <c r="D3110"/>
  <c r="C3110"/>
  <c r="B3133"/>
  <c r="D3109"/>
  <c r="C3109"/>
  <c r="B3132"/>
  <c r="D3108"/>
  <c r="C3108"/>
  <c r="B3131"/>
  <c r="D3107"/>
  <c r="C3107"/>
  <c r="B3130"/>
  <c r="D3106"/>
  <c r="C3106"/>
  <c r="B3129"/>
  <c r="D3105"/>
  <c r="C3105"/>
  <c r="B3128"/>
  <c r="D3104"/>
  <c r="C3104"/>
  <c r="B3127"/>
  <c r="D3103"/>
  <c r="C3103"/>
  <c r="B3126"/>
  <c r="D3102"/>
  <c r="C3102"/>
  <c r="B3150" l="1"/>
  <c r="D3126"/>
  <c r="C3126"/>
  <c r="B3151"/>
  <c r="D3127"/>
  <c r="C3127"/>
  <c r="B3152"/>
  <c r="D3128"/>
  <c r="C3128"/>
  <c r="B3153"/>
  <c r="D3129"/>
  <c r="C3129"/>
  <c r="B3154"/>
  <c r="D3130"/>
  <c r="C3130"/>
  <c r="B3155"/>
  <c r="D3131"/>
  <c r="C3131"/>
  <c r="B3156"/>
  <c r="D3132"/>
  <c r="C3132"/>
  <c r="B3157"/>
  <c r="D3133"/>
  <c r="C3133"/>
  <c r="B3158"/>
  <c r="D3134"/>
  <c r="C3134"/>
  <c r="B3159"/>
  <c r="D3135"/>
  <c r="C3135"/>
  <c r="B3160"/>
  <c r="D3136"/>
  <c r="C3136"/>
  <c r="B3161"/>
  <c r="D3137"/>
  <c r="C3137"/>
  <c r="B3162"/>
  <c r="D3138"/>
  <c r="C3138"/>
  <c r="B3163"/>
  <c r="D3139"/>
  <c r="C3139"/>
  <c r="B3164"/>
  <c r="D3140"/>
  <c r="C3140"/>
  <c r="B3165"/>
  <c r="D3141"/>
  <c r="C3141"/>
  <c r="B3166"/>
  <c r="D3142"/>
  <c r="C3142"/>
  <c r="B3167"/>
  <c r="D3143"/>
  <c r="C3143"/>
  <c r="B3168"/>
  <c r="D3144"/>
  <c r="C3144"/>
  <c r="B3169"/>
  <c r="D3145"/>
  <c r="C3145"/>
  <c r="B3170"/>
  <c r="D3146"/>
  <c r="C3146"/>
  <c r="B3171"/>
  <c r="D3147"/>
  <c r="C3147"/>
  <c r="B3172"/>
  <c r="D3148"/>
  <c r="C3148"/>
  <c r="B3173"/>
  <c r="D3149"/>
  <c r="C3149"/>
  <c r="B3197" l="1"/>
  <c r="D3173"/>
  <c r="C3173"/>
  <c r="B3196"/>
  <c r="D3172"/>
  <c r="C3172"/>
  <c r="B3195"/>
  <c r="D3171"/>
  <c r="C3171"/>
  <c r="B3194"/>
  <c r="D3170"/>
  <c r="C3170"/>
  <c r="B3193"/>
  <c r="D3169"/>
  <c r="C3169"/>
  <c r="B3192"/>
  <c r="D3168"/>
  <c r="C3168"/>
  <c r="B3191"/>
  <c r="D3167"/>
  <c r="C3167"/>
  <c r="B3190"/>
  <c r="D3166"/>
  <c r="C3166"/>
  <c r="B3189"/>
  <c r="D3165"/>
  <c r="C3165"/>
  <c r="B3188"/>
  <c r="D3164"/>
  <c r="C3164"/>
  <c r="B3187"/>
  <c r="D3163"/>
  <c r="C3163"/>
  <c r="B3186"/>
  <c r="D3162"/>
  <c r="C3162"/>
  <c r="B3185"/>
  <c r="D3161"/>
  <c r="C3161"/>
  <c r="B3184"/>
  <c r="D3160"/>
  <c r="C3160"/>
  <c r="B3183"/>
  <c r="D3159"/>
  <c r="C3159"/>
  <c r="B3182"/>
  <c r="D3158"/>
  <c r="C3158"/>
  <c r="B3181"/>
  <c r="D3157"/>
  <c r="C3157"/>
  <c r="B3180"/>
  <c r="D3156"/>
  <c r="C3156"/>
  <c r="B3179"/>
  <c r="D3155"/>
  <c r="C3155"/>
  <c r="B3178"/>
  <c r="D3154"/>
  <c r="C3154"/>
  <c r="B3177"/>
  <c r="D3153"/>
  <c r="C3153"/>
  <c r="B3176"/>
  <c r="D3152"/>
  <c r="C3152"/>
  <c r="B3175"/>
  <c r="D3151"/>
  <c r="C3151"/>
  <c r="B3174"/>
  <c r="D3150"/>
  <c r="C3150"/>
  <c r="B3198" l="1"/>
  <c r="D3174"/>
  <c r="C3174"/>
  <c r="B3199"/>
  <c r="D3175"/>
  <c r="C3175"/>
  <c r="B3200"/>
  <c r="D3176"/>
  <c r="C3176"/>
  <c r="B3201"/>
  <c r="D3177"/>
  <c r="C3177"/>
  <c r="B3202"/>
  <c r="D3178"/>
  <c r="C3178"/>
  <c r="B3203"/>
  <c r="D3179"/>
  <c r="C3179"/>
  <c r="B3204"/>
  <c r="D3180"/>
  <c r="C3180"/>
  <c r="B3205"/>
  <c r="D3181"/>
  <c r="C3181"/>
  <c r="B3206"/>
  <c r="D3182"/>
  <c r="C3182"/>
  <c r="B3207"/>
  <c r="D3183"/>
  <c r="C3183"/>
  <c r="B3208"/>
  <c r="D3184"/>
  <c r="C3184"/>
  <c r="B3209"/>
  <c r="D3185"/>
  <c r="C3185"/>
  <c r="B3210"/>
  <c r="D3186"/>
  <c r="C3186"/>
  <c r="B3211"/>
  <c r="D3187"/>
  <c r="C3187"/>
  <c r="B3212"/>
  <c r="D3188"/>
  <c r="C3188"/>
  <c r="B3213"/>
  <c r="D3189"/>
  <c r="C3189"/>
  <c r="B3214"/>
  <c r="D3190"/>
  <c r="C3190"/>
  <c r="B3215"/>
  <c r="D3191"/>
  <c r="C3191"/>
  <c r="B3216"/>
  <c r="D3192"/>
  <c r="C3192"/>
  <c r="B3217"/>
  <c r="D3193"/>
  <c r="C3193"/>
  <c r="B3218"/>
  <c r="D3194"/>
  <c r="C3194"/>
  <c r="B3219"/>
  <c r="D3195"/>
  <c r="C3195"/>
  <c r="B3220"/>
  <c r="D3196"/>
  <c r="C3196"/>
  <c r="B3221"/>
  <c r="D3197"/>
  <c r="C3197"/>
  <c r="B3245" l="1"/>
  <c r="D3221"/>
  <c r="C3221"/>
  <c r="B3244"/>
  <c r="D3220"/>
  <c r="C3220"/>
  <c r="B3243"/>
  <c r="D3219"/>
  <c r="C3219"/>
  <c r="B3242"/>
  <c r="D3218"/>
  <c r="C3218"/>
  <c r="B3241"/>
  <c r="D3217"/>
  <c r="C3217"/>
  <c r="B3240"/>
  <c r="D3216"/>
  <c r="C3216"/>
  <c r="B3239"/>
  <c r="D3215"/>
  <c r="C3215"/>
  <c r="B3238"/>
  <c r="D3214"/>
  <c r="C3214"/>
  <c r="B3237"/>
  <c r="D3213"/>
  <c r="C3213"/>
  <c r="B3236"/>
  <c r="D3212"/>
  <c r="C3212"/>
  <c r="B3235"/>
  <c r="D3211"/>
  <c r="C3211"/>
  <c r="B3234"/>
  <c r="D3210"/>
  <c r="C3210"/>
  <c r="B3233"/>
  <c r="D3209"/>
  <c r="C3209"/>
  <c r="B3232"/>
  <c r="D3208"/>
  <c r="C3208"/>
  <c r="B3231"/>
  <c r="D3207"/>
  <c r="C3207"/>
  <c r="B3230"/>
  <c r="D3206"/>
  <c r="C3206"/>
  <c r="B3229"/>
  <c r="D3205"/>
  <c r="C3205"/>
  <c r="B3228"/>
  <c r="D3204"/>
  <c r="C3204"/>
  <c r="B3227"/>
  <c r="D3203"/>
  <c r="C3203"/>
  <c r="B3226"/>
  <c r="D3202"/>
  <c r="C3202"/>
  <c r="B3225"/>
  <c r="D3201"/>
  <c r="C3201"/>
  <c r="B3224"/>
  <c r="D3200"/>
  <c r="C3200"/>
  <c r="B3223"/>
  <c r="D3199"/>
  <c r="C3199"/>
  <c r="B3222"/>
  <c r="D3198"/>
  <c r="C3198"/>
  <c r="B3246" l="1"/>
  <c r="D3222"/>
  <c r="C3222"/>
  <c r="B3247"/>
  <c r="D3223"/>
  <c r="C3223"/>
  <c r="B3248"/>
  <c r="D3224"/>
  <c r="C3224"/>
  <c r="B3249"/>
  <c r="D3225"/>
  <c r="C3225"/>
  <c r="B3250"/>
  <c r="D3226"/>
  <c r="C3226"/>
  <c r="B3251"/>
  <c r="D3227"/>
  <c r="C3227"/>
  <c r="B3252"/>
  <c r="D3228"/>
  <c r="C3228"/>
  <c r="B3253"/>
  <c r="D3229"/>
  <c r="C3229"/>
  <c r="B3254"/>
  <c r="D3230"/>
  <c r="C3230"/>
  <c r="B3255"/>
  <c r="D3231"/>
  <c r="C3231"/>
  <c r="B3256"/>
  <c r="D3232"/>
  <c r="C3232"/>
  <c r="B3257"/>
  <c r="D3233"/>
  <c r="C3233"/>
  <c r="B3258"/>
  <c r="D3234"/>
  <c r="C3234"/>
  <c r="B3259"/>
  <c r="D3235"/>
  <c r="C3235"/>
  <c r="B3260"/>
  <c r="D3236"/>
  <c r="C3236"/>
  <c r="B3261"/>
  <c r="D3237"/>
  <c r="C3237"/>
  <c r="B3262"/>
  <c r="D3238"/>
  <c r="C3238"/>
  <c r="B3263"/>
  <c r="D3239"/>
  <c r="C3239"/>
  <c r="B3264"/>
  <c r="D3240"/>
  <c r="C3240"/>
  <c r="B3265"/>
  <c r="D3241"/>
  <c r="C3241"/>
  <c r="B3266"/>
  <c r="D3242"/>
  <c r="C3242"/>
  <c r="B3267"/>
  <c r="D3243"/>
  <c r="C3243"/>
  <c r="B3268"/>
  <c r="D3244"/>
  <c r="C3244"/>
  <c r="B3269"/>
  <c r="D3245"/>
  <c r="C3245"/>
  <c r="B3293" l="1"/>
  <c r="D3269"/>
  <c r="C3269"/>
  <c r="B3292"/>
  <c r="D3268"/>
  <c r="C3268"/>
  <c r="B3291"/>
  <c r="D3267"/>
  <c r="C3267"/>
  <c r="B3290"/>
  <c r="D3266"/>
  <c r="C3266"/>
  <c r="B3289"/>
  <c r="D3265"/>
  <c r="C3265"/>
  <c r="B3288"/>
  <c r="D3264"/>
  <c r="C3264"/>
  <c r="B3287"/>
  <c r="D3263"/>
  <c r="C3263"/>
  <c r="B3286"/>
  <c r="D3262"/>
  <c r="C3262"/>
  <c r="B3285"/>
  <c r="D3261"/>
  <c r="C3261"/>
  <c r="B3284"/>
  <c r="D3260"/>
  <c r="C3260"/>
  <c r="B3283"/>
  <c r="D3259"/>
  <c r="C3259"/>
  <c r="B3282"/>
  <c r="D3258"/>
  <c r="C3258"/>
  <c r="B3281"/>
  <c r="D3257"/>
  <c r="C3257"/>
  <c r="B3280"/>
  <c r="D3256"/>
  <c r="C3256"/>
  <c r="B3279"/>
  <c r="D3255"/>
  <c r="C3255"/>
  <c r="B3278"/>
  <c r="D3254"/>
  <c r="C3254"/>
  <c r="B3277"/>
  <c r="D3253"/>
  <c r="C3253"/>
  <c r="B3276"/>
  <c r="D3252"/>
  <c r="C3252"/>
  <c r="B3275"/>
  <c r="D3251"/>
  <c r="C3251"/>
  <c r="B3274"/>
  <c r="D3250"/>
  <c r="C3250"/>
  <c r="B3273"/>
  <c r="D3249"/>
  <c r="C3249"/>
  <c r="B3272"/>
  <c r="D3248"/>
  <c r="C3248"/>
  <c r="B3271"/>
  <c r="D3247"/>
  <c r="C3247"/>
  <c r="B3270"/>
  <c r="D3246"/>
  <c r="C3246"/>
  <c r="B3294" l="1"/>
  <c r="D3270"/>
  <c r="C3270"/>
  <c r="B3295"/>
  <c r="D3271"/>
  <c r="C3271"/>
  <c r="B3296"/>
  <c r="D3272"/>
  <c r="C3272"/>
  <c r="B3297"/>
  <c r="D3273"/>
  <c r="C3273"/>
  <c r="B3298"/>
  <c r="D3274"/>
  <c r="C3274"/>
  <c r="B3299"/>
  <c r="D3275"/>
  <c r="C3275"/>
  <c r="B3300"/>
  <c r="D3276"/>
  <c r="C3276"/>
  <c r="B3301"/>
  <c r="D3277"/>
  <c r="C3277"/>
  <c r="B3302"/>
  <c r="D3278"/>
  <c r="C3278"/>
  <c r="B3303"/>
  <c r="D3279"/>
  <c r="C3279"/>
  <c r="B3304"/>
  <c r="D3280"/>
  <c r="C3280"/>
  <c r="B3305"/>
  <c r="D3281"/>
  <c r="C3281"/>
  <c r="B3306"/>
  <c r="D3282"/>
  <c r="C3282"/>
  <c r="B3307"/>
  <c r="D3283"/>
  <c r="C3283"/>
  <c r="B3308"/>
  <c r="D3284"/>
  <c r="C3284"/>
  <c r="B3309"/>
  <c r="D3285"/>
  <c r="C3285"/>
  <c r="B3310"/>
  <c r="D3286"/>
  <c r="C3286"/>
  <c r="B3311"/>
  <c r="D3287"/>
  <c r="C3287"/>
  <c r="B3312"/>
  <c r="D3288"/>
  <c r="C3288"/>
  <c r="B3313"/>
  <c r="D3289"/>
  <c r="C3289"/>
  <c r="B3314"/>
  <c r="D3290"/>
  <c r="C3290"/>
  <c r="B3315"/>
  <c r="D3291"/>
  <c r="C3291"/>
  <c r="B3316"/>
  <c r="D3292"/>
  <c r="C3292"/>
  <c r="B3317"/>
  <c r="D3293"/>
  <c r="C3293"/>
  <c r="B3341" l="1"/>
  <c r="D3317"/>
  <c r="C3317"/>
  <c r="B3340"/>
  <c r="D3316"/>
  <c r="C3316"/>
  <c r="B3339"/>
  <c r="D3315"/>
  <c r="C3315"/>
  <c r="B3338"/>
  <c r="D3314"/>
  <c r="C3314"/>
  <c r="B3337"/>
  <c r="D3313"/>
  <c r="C3313"/>
  <c r="B3336"/>
  <c r="D3312"/>
  <c r="C3312"/>
  <c r="B3335"/>
  <c r="D3311"/>
  <c r="C3311"/>
  <c r="B3334"/>
  <c r="D3310"/>
  <c r="C3310"/>
  <c r="B3333"/>
  <c r="D3309"/>
  <c r="C3309"/>
  <c r="B3332"/>
  <c r="D3308"/>
  <c r="C3308"/>
  <c r="B3331"/>
  <c r="D3307"/>
  <c r="C3307"/>
  <c r="B3330"/>
  <c r="D3306"/>
  <c r="C3306"/>
  <c r="B3329"/>
  <c r="D3305"/>
  <c r="C3305"/>
  <c r="B3328"/>
  <c r="D3304"/>
  <c r="C3304"/>
  <c r="B3327"/>
  <c r="D3303"/>
  <c r="C3303"/>
  <c r="B3326"/>
  <c r="D3302"/>
  <c r="C3302"/>
  <c r="B3325"/>
  <c r="D3301"/>
  <c r="C3301"/>
  <c r="B3324"/>
  <c r="D3300"/>
  <c r="C3300"/>
  <c r="B3323"/>
  <c r="D3299"/>
  <c r="C3299"/>
  <c r="B3322"/>
  <c r="D3298"/>
  <c r="C3298"/>
  <c r="B3321"/>
  <c r="D3297"/>
  <c r="C3297"/>
  <c r="B3320"/>
  <c r="D3296"/>
  <c r="C3296"/>
  <c r="B3319"/>
  <c r="D3295"/>
  <c r="C3295"/>
  <c r="B3318"/>
  <c r="D3294"/>
  <c r="C3294"/>
  <c r="B3342" l="1"/>
  <c r="D3318"/>
  <c r="C3318"/>
  <c r="B3343"/>
  <c r="D3319"/>
  <c r="C3319"/>
  <c r="B3344"/>
  <c r="D3320"/>
  <c r="C3320"/>
  <c r="B3345"/>
  <c r="D3321"/>
  <c r="C3321"/>
  <c r="B3346"/>
  <c r="D3322"/>
  <c r="C3322"/>
  <c r="B3347"/>
  <c r="D3323"/>
  <c r="C3323"/>
  <c r="B3348"/>
  <c r="D3324"/>
  <c r="C3324"/>
  <c r="B3349"/>
  <c r="D3325"/>
  <c r="C3325"/>
  <c r="B3350"/>
  <c r="D3326"/>
  <c r="C3326"/>
  <c r="B3351"/>
  <c r="D3327"/>
  <c r="C3327"/>
  <c r="B3352"/>
  <c r="D3328"/>
  <c r="C3328"/>
  <c r="B3353"/>
  <c r="D3329"/>
  <c r="C3329"/>
  <c r="B3354"/>
  <c r="D3330"/>
  <c r="C3330"/>
  <c r="B3355"/>
  <c r="D3331"/>
  <c r="C3331"/>
  <c r="B3356"/>
  <c r="D3332"/>
  <c r="C3332"/>
  <c r="B3357"/>
  <c r="D3333"/>
  <c r="C3333"/>
  <c r="B3358"/>
  <c r="D3334"/>
  <c r="C3334"/>
  <c r="B3359"/>
  <c r="D3335"/>
  <c r="C3335"/>
  <c r="B3360"/>
  <c r="D3336"/>
  <c r="C3336"/>
  <c r="B3361"/>
  <c r="D3337"/>
  <c r="C3337"/>
  <c r="B3362"/>
  <c r="D3338"/>
  <c r="C3338"/>
  <c r="B3363"/>
  <c r="D3339"/>
  <c r="C3339"/>
  <c r="B3364"/>
  <c r="D3340"/>
  <c r="C3340"/>
  <c r="B3365"/>
  <c r="D3341"/>
  <c r="C3341"/>
  <c r="B3389" l="1"/>
  <c r="D3365"/>
  <c r="C3365"/>
  <c r="B3388"/>
  <c r="D3364"/>
  <c r="C3364"/>
  <c r="B3387"/>
  <c r="D3363"/>
  <c r="C3363"/>
  <c r="B3386"/>
  <c r="D3362"/>
  <c r="C3362"/>
  <c r="B3385"/>
  <c r="D3361"/>
  <c r="C3361"/>
  <c r="B3384"/>
  <c r="D3360"/>
  <c r="C3360"/>
  <c r="B3383"/>
  <c r="D3359"/>
  <c r="C3359"/>
  <c r="B3382"/>
  <c r="D3358"/>
  <c r="C3358"/>
  <c r="B3381"/>
  <c r="D3357"/>
  <c r="C3357"/>
  <c r="B3380"/>
  <c r="D3356"/>
  <c r="C3356"/>
  <c r="B3379"/>
  <c r="D3355"/>
  <c r="C3355"/>
  <c r="B3378"/>
  <c r="D3354"/>
  <c r="C3354"/>
  <c r="B3377"/>
  <c r="D3353"/>
  <c r="C3353"/>
  <c r="B3376"/>
  <c r="D3352"/>
  <c r="C3352"/>
  <c r="B3375"/>
  <c r="D3351"/>
  <c r="C3351"/>
  <c r="B3374"/>
  <c r="D3350"/>
  <c r="C3350"/>
  <c r="B3373"/>
  <c r="D3349"/>
  <c r="C3349"/>
  <c r="B3372"/>
  <c r="D3348"/>
  <c r="C3348"/>
  <c r="B3371"/>
  <c r="D3347"/>
  <c r="C3347"/>
  <c r="B3370"/>
  <c r="D3346"/>
  <c r="C3346"/>
  <c r="B3369"/>
  <c r="D3345"/>
  <c r="C3345"/>
  <c r="B3368"/>
  <c r="D3344"/>
  <c r="C3344"/>
  <c r="B3367"/>
  <c r="D3343"/>
  <c r="C3343"/>
  <c r="B3366"/>
  <c r="D3342"/>
  <c r="C3342"/>
  <c r="B3390" l="1"/>
  <c r="D3366"/>
  <c r="C3366"/>
  <c r="B3391"/>
  <c r="D3367"/>
  <c r="C3367"/>
  <c r="B3392"/>
  <c r="D3368"/>
  <c r="C3368"/>
  <c r="B3393"/>
  <c r="D3369"/>
  <c r="C3369"/>
  <c r="B3394"/>
  <c r="D3370"/>
  <c r="C3370"/>
  <c r="B3395"/>
  <c r="D3371"/>
  <c r="C3371"/>
  <c r="B3396"/>
  <c r="D3372"/>
  <c r="C3372"/>
  <c r="B3397"/>
  <c r="D3373"/>
  <c r="C3373"/>
  <c r="B3398"/>
  <c r="D3374"/>
  <c r="C3374"/>
  <c r="B3399"/>
  <c r="D3375"/>
  <c r="C3375"/>
  <c r="B3400"/>
  <c r="D3376"/>
  <c r="C3376"/>
  <c r="B3401"/>
  <c r="D3377"/>
  <c r="C3377"/>
  <c r="B3402"/>
  <c r="D3378"/>
  <c r="C3378"/>
  <c r="B3403"/>
  <c r="D3379"/>
  <c r="C3379"/>
  <c r="B3404"/>
  <c r="D3380"/>
  <c r="C3380"/>
  <c r="B3405"/>
  <c r="D3381"/>
  <c r="C3381"/>
  <c r="B3406"/>
  <c r="D3382"/>
  <c r="C3382"/>
  <c r="B3407"/>
  <c r="D3383"/>
  <c r="C3383"/>
  <c r="B3408"/>
  <c r="D3384"/>
  <c r="C3384"/>
  <c r="B3409"/>
  <c r="D3385"/>
  <c r="C3385"/>
  <c r="B3410"/>
  <c r="D3386"/>
  <c r="C3386"/>
  <c r="B3411"/>
  <c r="D3387"/>
  <c r="C3387"/>
  <c r="B3412"/>
  <c r="D3388"/>
  <c r="C3388"/>
  <c r="B3413"/>
  <c r="D3389"/>
  <c r="C3389"/>
  <c r="B3437" l="1"/>
  <c r="D3413"/>
  <c r="C3413"/>
  <c r="B3436"/>
  <c r="D3412"/>
  <c r="C3412"/>
  <c r="B3435"/>
  <c r="D3411"/>
  <c r="C3411"/>
  <c r="B3434"/>
  <c r="D3410"/>
  <c r="C3410"/>
  <c r="B3433"/>
  <c r="D3409"/>
  <c r="C3409"/>
  <c r="B3432"/>
  <c r="D3408"/>
  <c r="C3408"/>
  <c r="B3431"/>
  <c r="D3407"/>
  <c r="C3407"/>
  <c r="B3430"/>
  <c r="D3406"/>
  <c r="C3406"/>
  <c r="B3429"/>
  <c r="D3405"/>
  <c r="C3405"/>
  <c r="B3428"/>
  <c r="D3404"/>
  <c r="C3404"/>
  <c r="B3427"/>
  <c r="D3403"/>
  <c r="C3403"/>
  <c r="B3426"/>
  <c r="D3402"/>
  <c r="C3402"/>
  <c r="B3425"/>
  <c r="D3401"/>
  <c r="C3401"/>
  <c r="B3424"/>
  <c r="D3400"/>
  <c r="C3400"/>
  <c r="B3423"/>
  <c r="D3399"/>
  <c r="C3399"/>
  <c r="B3422"/>
  <c r="D3398"/>
  <c r="C3398"/>
  <c r="B3421"/>
  <c r="D3397"/>
  <c r="C3397"/>
  <c r="B3420"/>
  <c r="D3396"/>
  <c r="C3396"/>
  <c r="B3419"/>
  <c r="D3395"/>
  <c r="C3395"/>
  <c r="B3418"/>
  <c r="D3394"/>
  <c r="C3394"/>
  <c r="B3417"/>
  <c r="D3393"/>
  <c r="C3393"/>
  <c r="B3416"/>
  <c r="D3392"/>
  <c r="C3392"/>
  <c r="B3415"/>
  <c r="D3391"/>
  <c r="C3391"/>
  <c r="B3414"/>
  <c r="D3390"/>
  <c r="C3390"/>
  <c r="B3438" l="1"/>
  <c r="D3414"/>
  <c r="C3414"/>
  <c r="B3439"/>
  <c r="D3415"/>
  <c r="C3415"/>
  <c r="B3440"/>
  <c r="D3416"/>
  <c r="C3416"/>
  <c r="B3441"/>
  <c r="D3417"/>
  <c r="C3417"/>
  <c r="B3442"/>
  <c r="D3418"/>
  <c r="C3418"/>
  <c r="B3443"/>
  <c r="D3419"/>
  <c r="C3419"/>
  <c r="B3444"/>
  <c r="D3420"/>
  <c r="C3420"/>
  <c r="B3445"/>
  <c r="D3421"/>
  <c r="C3421"/>
  <c r="B3446"/>
  <c r="D3422"/>
  <c r="C3422"/>
  <c r="B3447"/>
  <c r="D3423"/>
  <c r="C3423"/>
  <c r="B3448"/>
  <c r="D3424"/>
  <c r="C3424"/>
  <c r="B3449"/>
  <c r="D3425"/>
  <c r="C3425"/>
  <c r="B3450"/>
  <c r="D3426"/>
  <c r="C3426"/>
  <c r="B3451"/>
  <c r="D3427"/>
  <c r="C3427"/>
  <c r="B3452"/>
  <c r="D3428"/>
  <c r="C3428"/>
  <c r="B3453"/>
  <c r="D3429"/>
  <c r="C3429"/>
  <c r="B3454"/>
  <c r="D3430"/>
  <c r="C3430"/>
  <c r="B3455"/>
  <c r="D3431"/>
  <c r="C3431"/>
  <c r="B3456"/>
  <c r="D3432"/>
  <c r="C3432"/>
  <c r="B3457"/>
  <c r="D3433"/>
  <c r="C3433"/>
  <c r="B3458"/>
  <c r="D3434"/>
  <c r="C3434"/>
  <c r="B3459"/>
  <c r="D3435"/>
  <c r="C3435"/>
  <c r="B3460"/>
  <c r="D3436"/>
  <c r="C3436"/>
  <c r="B3461"/>
  <c r="D3437"/>
  <c r="C3437"/>
  <c r="B3485" l="1"/>
  <c r="D3461"/>
  <c r="C3461"/>
  <c r="B3484"/>
  <c r="D3460"/>
  <c r="C3460"/>
  <c r="B3483"/>
  <c r="D3459"/>
  <c r="C3459"/>
  <c r="B3482"/>
  <c r="D3458"/>
  <c r="C3458"/>
  <c r="B3481"/>
  <c r="D3457"/>
  <c r="C3457"/>
  <c r="B3480"/>
  <c r="D3456"/>
  <c r="C3456"/>
  <c r="B3479"/>
  <c r="D3455"/>
  <c r="C3455"/>
  <c r="B3478"/>
  <c r="D3454"/>
  <c r="C3454"/>
  <c r="B3477"/>
  <c r="D3453"/>
  <c r="C3453"/>
  <c r="B3476"/>
  <c r="D3452"/>
  <c r="C3452"/>
  <c r="B3475"/>
  <c r="D3451"/>
  <c r="C3451"/>
  <c r="B3474"/>
  <c r="D3450"/>
  <c r="C3450"/>
  <c r="B3473"/>
  <c r="D3449"/>
  <c r="C3449"/>
  <c r="B3472"/>
  <c r="D3448"/>
  <c r="C3448"/>
  <c r="B3471"/>
  <c r="D3447"/>
  <c r="C3447"/>
  <c r="B3470"/>
  <c r="D3446"/>
  <c r="C3446"/>
  <c r="B3469"/>
  <c r="D3445"/>
  <c r="C3445"/>
  <c r="B3468"/>
  <c r="D3444"/>
  <c r="C3444"/>
  <c r="B3467"/>
  <c r="D3443"/>
  <c r="C3443"/>
  <c r="B3466"/>
  <c r="D3442"/>
  <c r="C3442"/>
  <c r="B3465"/>
  <c r="D3441"/>
  <c r="C3441"/>
  <c r="B3464"/>
  <c r="D3440"/>
  <c r="C3440"/>
  <c r="B3463"/>
  <c r="D3439"/>
  <c r="C3439"/>
  <c r="B3462"/>
  <c r="D3438"/>
  <c r="C3438"/>
  <c r="B3486" l="1"/>
  <c r="D3462"/>
  <c r="C3462"/>
  <c r="B3487"/>
  <c r="D3463"/>
  <c r="C3463"/>
  <c r="B3488"/>
  <c r="D3464"/>
  <c r="C3464"/>
  <c r="B3489"/>
  <c r="D3465"/>
  <c r="C3465"/>
  <c r="B3490"/>
  <c r="D3466"/>
  <c r="C3466"/>
  <c r="B3491"/>
  <c r="D3467"/>
  <c r="C3467"/>
  <c r="B3492"/>
  <c r="D3468"/>
  <c r="C3468"/>
  <c r="B3493"/>
  <c r="D3469"/>
  <c r="C3469"/>
  <c r="B3494"/>
  <c r="D3470"/>
  <c r="C3470"/>
  <c r="B3495"/>
  <c r="D3471"/>
  <c r="C3471"/>
  <c r="B3496"/>
  <c r="D3472"/>
  <c r="C3472"/>
  <c r="B3497"/>
  <c r="D3473"/>
  <c r="C3473"/>
  <c r="B3498"/>
  <c r="D3474"/>
  <c r="C3474"/>
  <c r="B3499"/>
  <c r="D3475"/>
  <c r="C3475"/>
  <c r="B3500"/>
  <c r="D3476"/>
  <c r="C3476"/>
  <c r="B3501"/>
  <c r="D3477"/>
  <c r="C3477"/>
  <c r="B3502"/>
  <c r="D3478"/>
  <c r="C3478"/>
  <c r="B3503"/>
  <c r="D3479"/>
  <c r="C3479"/>
  <c r="B3504"/>
  <c r="D3480"/>
  <c r="C3480"/>
  <c r="B3505"/>
  <c r="D3481"/>
  <c r="C3481"/>
  <c r="B3506"/>
  <c r="D3482"/>
  <c r="C3482"/>
  <c r="B3507"/>
  <c r="D3483"/>
  <c r="C3483"/>
  <c r="B3508"/>
  <c r="D3484"/>
  <c r="C3484"/>
  <c r="B3509"/>
  <c r="D3485"/>
  <c r="C3485"/>
  <c r="B3533" l="1"/>
  <c r="D3509"/>
  <c r="C3509"/>
  <c r="B3532"/>
  <c r="D3508"/>
  <c r="C3508"/>
  <c r="B3531"/>
  <c r="D3507"/>
  <c r="C3507"/>
  <c r="B3530"/>
  <c r="D3506"/>
  <c r="C3506"/>
  <c r="B3529"/>
  <c r="D3505"/>
  <c r="C3505"/>
  <c r="B3528"/>
  <c r="D3504"/>
  <c r="C3504"/>
  <c r="B3527"/>
  <c r="D3503"/>
  <c r="C3503"/>
  <c r="B3526"/>
  <c r="D3502"/>
  <c r="C3502"/>
  <c r="B3525"/>
  <c r="D3501"/>
  <c r="C3501"/>
  <c r="B3524"/>
  <c r="D3500"/>
  <c r="C3500"/>
  <c r="B3523"/>
  <c r="D3499"/>
  <c r="C3499"/>
  <c r="B3522"/>
  <c r="D3498"/>
  <c r="C3498"/>
  <c r="B3521"/>
  <c r="D3497"/>
  <c r="C3497"/>
  <c r="B3520"/>
  <c r="D3496"/>
  <c r="C3496"/>
  <c r="B3519"/>
  <c r="D3495"/>
  <c r="C3495"/>
  <c r="B3518"/>
  <c r="D3494"/>
  <c r="C3494"/>
  <c r="B3517"/>
  <c r="D3493"/>
  <c r="C3493"/>
  <c r="B3516"/>
  <c r="D3492"/>
  <c r="C3492"/>
  <c r="B3515"/>
  <c r="D3491"/>
  <c r="C3491"/>
  <c r="B3514"/>
  <c r="D3490"/>
  <c r="C3490"/>
  <c r="B3513"/>
  <c r="D3489"/>
  <c r="C3489"/>
  <c r="B3512"/>
  <c r="D3488"/>
  <c r="C3488"/>
  <c r="B3511"/>
  <c r="D3487"/>
  <c r="C3487"/>
  <c r="B3510"/>
  <c r="D3486"/>
  <c r="C3486"/>
  <c r="B3534" l="1"/>
  <c r="D3510"/>
  <c r="C3510"/>
  <c r="B3535"/>
  <c r="D3511"/>
  <c r="C3511"/>
  <c r="B3536"/>
  <c r="D3512"/>
  <c r="C3512"/>
  <c r="B3537"/>
  <c r="D3513"/>
  <c r="C3513"/>
  <c r="B3538"/>
  <c r="D3514"/>
  <c r="C3514"/>
  <c r="B3539"/>
  <c r="D3515"/>
  <c r="C3515"/>
  <c r="B3540"/>
  <c r="D3516"/>
  <c r="C3516"/>
  <c r="B3541"/>
  <c r="D3517"/>
  <c r="C3517"/>
  <c r="B3542"/>
  <c r="D3518"/>
  <c r="C3518"/>
  <c r="B3543"/>
  <c r="D3519"/>
  <c r="C3519"/>
  <c r="B3544"/>
  <c r="D3520"/>
  <c r="C3520"/>
  <c r="B3545"/>
  <c r="D3521"/>
  <c r="C3521"/>
  <c r="B3546"/>
  <c r="D3522"/>
  <c r="C3522"/>
  <c r="B3547"/>
  <c r="D3523"/>
  <c r="C3523"/>
  <c r="B3548"/>
  <c r="D3524"/>
  <c r="C3524"/>
  <c r="B3549"/>
  <c r="D3525"/>
  <c r="C3525"/>
  <c r="B3550"/>
  <c r="D3526"/>
  <c r="C3526"/>
  <c r="B3551"/>
  <c r="D3527"/>
  <c r="C3527"/>
  <c r="B3552"/>
  <c r="D3528"/>
  <c r="C3528"/>
  <c r="B3553"/>
  <c r="D3529"/>
  <c r="C3529"/>
  <c r="B3554"/>
  <c r="D3530"/>
  <c r="C3530"/>
  <c r="B3555"/>
  <c r="D3531"/>
  <c r="C3531"/>
  <c r="B3556"/>
  <c r="D3532"/>
  <c r="C3532"/>
  <c r="B3557"/>
  <c r="D3533"/>
  <c r="C3533"/>
  <c r="B3581" l="1"/>
  <c r="D3557"/>
  <c r="C3557"/>
  <c r="B3580"/>
  <c r="D3556"/>
  <c r="C3556"/>
  <c r="B3579"/>
  <c r="D3555"/>
  <c r="C3555"/>
  <c r="B3578"/>
  <c r="D3554"/>
  <c r="C3554"/>
  <c r="B3577"/>
  <c r="D3553"/>
  <c r="C3553"/>
  <c r="B3576"/>
  <c r="D3552"/>
  <c r="C3552"/>
  <c r="B3575"/>
  <c r="D3551"/>
  <c r="C3551"/>
  <c r="B3574"/>
  <c r="D3550"/>
  <c r="C3550"/>
  <c r="B3573"/>
  <c r="D3549"/>
  <c r="C3549"/>
  <c r="B3572"/>
  <c r="D3548"/>
  <c r="C3548"/>
  <c r="B3571"/>
  <c r="D3547"/>
  <c r="C3547"/>
  <c r="B3570"/>
  <c r="D3546"/>
  <c r="C3546"/>
  <c r="B3569"/>
  <c r="D3545"/>
  <c r="C3545"/>
  <c r="B3568"/>
  <c r="D3544"/>
  <c r="C3544"/>
  <c r="B3567"/>
  <c r="D3543"/>
  <c r="C3543"/>
  <c r="B3566"/>
  <c r="D3542"/>
  <c r="C3542"/>
  <c r="B3565"/>
  <c r="D3541"/>
  <c r="C3541"/>
  <c r="B3564"/>
  <c r="D3540"/>
  <c r="C3540"/>
  <c r="B3563"/>
  <c r="D3539"/>
  <c r="C3539"/>
  <c r="B3562"/>
  <c r="D3538"/>
  <c r="C3538"/>
  <c r="B3561"/>
  <c r="D3537"/>
  <c r="C3537"/>
  <c r="B3560"/>
  <c r="D3536"/>
  <c r="C3536"/>
  <c r="B3559"/>
  <c r="D3535"/>
  <c r="C3535"/>
  <c r="B3558"/>
  <c r="D3534"/>
  <c r="C3534"/>
  <c r="B3582" l="1"/>
  <c r="D3558"/>
  <c r="C3558"/>
  <c r="B3583"/>
  <c r="D3559"/>
  <c r="C3559"/>
  <c r="B3584"/>
  <c r="D3560"/>
  <c r="C3560"/>
  <c r="B3585"/>
  <c r="D3561"/>
  <c r="C3561"/>
  <c r="B3586"/>
  <c r="D3562"/>
  <c r="C3562"/>
  <c r="B3587"/>
  <c r="D3563"/>
  <c r="C3563"/>
  <c r="B3588"/>
  <c r="D3564"/>
  <c r="C3564"/>
  <c r="B3589"/>
  <c r="D3565"/>
  <c r="C3565"/>
  <c r="B3590"/>
  <c r="D3566"/>
  <c r="C3566"/>
  <c r="B3591"/>
  <c r="D3567"/>
  <c r="C3567"/>
  <c r="B3592"/>
  <c r="D3568"/>
  <c r="C3568"/>
  <c r="B3593"/>
  <c r="D3569"/>
  <c r="C3569"/>
  <c r="B3594"/>
  <c r="D3570"/>
  <c r="C3570"/>
  <c r="B3595"/>
  <c r="D3571"/>
  <c r="C3571"/>
  <c r="B3596"/>
  <c r="D3572"/>
  <c r="C3572"/>
  <c r="B3597"/>
  <c r="D3573"/>
  <c r="C3573"/>
  <c r="B3598"/>
  <c r="D3574"/>
  <c r="C3574"/>
  <c r="B3599"/>
  <c r="D3575"/>
  <c r="C3575"/>
  <c r="B3600"/>
  <c r="D3576"/>
  <c r="C3576"/>
  <c r="B3601"/>
  <c r="D3577"/>
  <c r="C3577"/>
  <c r="B3602"/>
  <c r="D3578"/>
  <c r="C3578"/>
  <c r="B3603"/>
  <c r="D3579"/>
  <c r="C3579"/>
  <c r="B3604"/>
  <c r="D3580"/>
  <c r="C3580"/>
  <c r="B3605"/>
  <c r="D3581"/>
  <c r="C3581"/>
  <c r="B3629" l="1"/>
  <c r="D3605"/>
  <c r="C3605"/>
  <c r="B3628"/>
  <c r="D3604"/>
  <c r="C3604"/>
  <c r="B3627"/>
  <c r="D3603"/>
  <c r="C3603"/>
  <c r="B3626"/>
  <c r="D3602"/>
  <c r="C3602"/>
  <c r="B3625"/>
  <c r="D3601"/>
  <c r="C3601"/>
  <c r="B3624"/>
  <c r="D3600"/>
  <c r="C3600"/>
  <c r="B3623"/>
  <c r="D3599"/>
  <c r="C3599"/>
  <c r="B3622"/>
  <c r="D3598"/>
  <c r="C3598"/>
  <c r="B3621"/>
  <c r="D3597"/>
  <c r="C3597"/>
  <c r="B3620"/>
  <c r="D3596"/>
  <c r="C3596"/>
  <c r="B3619"/>
  <c r="D3595"/>
  <c r="C3595"/>
  <c r="B3618"/>
  <c r="D3594"/>
  <c r="C3594"/>
  <c r="B3617"/>
  <c r="D3593"/>
  <c r="C3593"/>
  <c r="B3616"/>
  <c r="D3592"/>
  <c r="C3592"/>
  <c r="B3615"/>
  <c r="D3591"/>
  <c r="C3591"/>
  <c r="B3614"/>
  <c r="D3590"/>
  <c r="C3590"/>
  <c r="B3613"/>
  <c r="D3589"/>
  <c r="C3589"/>
  <c r="B3612"/>
  <c r="D3588"/>
  <c r="C3588"/>
  <c r="B3611"/>
  <c r="D3587"/>
  <c r="C3587"/>
  <c r="B3610"/>
  <c r="D3586"/>
  <c r="C3586"/>
  <c r="B3609"/>
  <c r="D3585"/>
  <c r="C3585"/>
  <c r="B3608"/>
  <c r="D3584"/>
  <c r="C3584"/>
  <c r="B3607"/>
  <c r="D3583"/>
  <c r="C3583"/>
  <c r="B3606"/>
  <c r="D3582"/>
  <c r="C3582"/>
  <c r="B3630" l="1"/>
  <c r="D3606"/>
  <c r="C3606"/>
  <c r="B3631"/>
  <c r="D3607"/>
  <c r="C3607"/>
  <c r="B3632"/>
  <c r="D3608"/>
  <c r="C3608"/>
  <c r="B3633"/>
  <c r="D3609"/>
  <c r="C3609"/>
  <c r="B3634"/>
  <c r="D3610"/>
  <c r="C3610"/>
  <c r="B3635"/>
  <c r="D3611"/>
  <c r="C3611"/>
  <c r="B3636"/>
  <c r="D3612"/>
  <c r="C3612"/>
  <c r="B3637"/>
  <c r="D3613"/>
  <c r="C3613"/>
  <c r="B3638"/>
  <c r="D3614"/>
  <c r="C3614"/>
  <c r="B3639"/>
  <c r="D3615"/>
  <c r="C3615"/>
  <c r="B3640"/>
  <c r="D3616"/>
  <c r="C3616"/>
  <c r="B3641"/>
  <c r="D3617"/>
  <c r="C3617"/>
  <c r="B3642"/>
  <c r="D3618"/>
  <c r="C3618"/>
  <c r="B3643"/>
  <c r="D3619"/>
  <c r="C3619"/>
  <c r="B3644"/>
  <c r="D3620"/>
  <c r="C3620"/>
  <c r="B3645"/>
  <c r="D3621"/>
  <c r="C3621"/>
  <c r="B3646"/>
  <c r="D3622"/>
  <c r="C3622"/>
  <c r="B3647"/>
  <c r="D3623"/>
  <c r="C3623"/>
  <c r="B3648"/>
  <c r="D3624"/>
  <c r="C3624"/>
  <c r="B3649"/>
  <c r="D3625"/>
  <c r="C3625"/>
  <c r="B3650"/>
  <c r="D3626"/>
  <c r="C3626"/>
  <c r="B3651"/>
  <c r="D3627"/>
  <c r="C3627"/>
  <c r="B3652"/>
  <c r="D3628"/>
  <c r="C3628"/>
  <c r="B3653"/>
  <c r="D3629"/>
  <c r="C3629"/>
  <c r="B3677" l="1"/>
  <c r="D3653"/>
  <c r="C3653"/>
  <c r="B3676"/>
  <c r="D3652"/>
  <c r="C3652"/>
  <c r="B3675"/>
  <c r="D3651"/>
  <c r="C3651"/>
  <c r="B3674"/>
  <c r="D3650"/>
  <c r="C3650"/>
  <c r="B3673"/>
  <c r="D3649"/>
  <c r="C3649"/>
  <c r="B3672"/>
  <c r="D3648"/>
  <c r="C3648"/>
  <c r="B3671"/>
  <c r="D3647"/>
  <c r="C3647"/>
  <c r="B3670"/>
  <c r="D3646"/>
  <c r="C3646"/>
  <c r="B3669"/>
  <c r="D3645"/>
  <c r="C3645"/>
  <c r="B3668"/>
  <c r="D3644"/>
  <c r="C3644"/>
  <c r="B3667"/>
  <c r="D3643"/>
  <c r="C3643"/>
  <c r="B3666"/>
  <c r="D3642"/>
  <c r="C3642"/>
  <c r="B3665"/>
  <c r="D3641"/>
  <c r="C3641"/>
  <c r="B3664"/>
  <c r="D3640"/>
  <c r="C3640"/>
  <c r="B3663"/>
  <c r="D3639"/>
  <c r="C3639"/>
  <c r="B3662"/>
  <c r="D3638"/>
  <c r="C3638"/>
  <c r="B3661"/>
  <c r="D3637"/>
  <c r="C3637"/>
  <c r="B3660"/>
  <c r="D3636"/>
  <c r="C3636"/>
  <c r="B3659"/>
  <c r="D3635"/>
  <c r="C3635"/>
  <c r="B3658"/>
  <c r="D3634"/>
  <c r="C3634"/>
  <c r="B3657"/>
  <c r="D3633"/>
  <c r="C3633"/>
  <c r="B3656"/>
  <c r="D3632"/>
  <c r="C3632"/>
  <c r="B3655"/>
  <c r="D3631"/>
  <c r="C3631"/>
  <c r="B3654"/>
  <c r="D3630"/>
  <c r="C3630"/>
  <c r="B3678" l="1"/>
  <c r="D3654"/>
  <c r="C3654"/>
  <c r="B3679"/>
  <c r="D3655"/>
  <c r="C3655"/>
  <c r="B3680"/>
  <c r="D3656"/>
  <c r="C3656"/>
  <c r="B3681"/>
  <c r="D3657"/>
  <c r="C3657"/>
  <c r="B3682"/>
  <c r="D3658"/>
  <c r="C3658"/>
  <c r="B3683"/>
  <c r="D3659"/>
  <c r="C3659"/>
  <c r="B3684"/>
  <c r="D3660"/>
  <c r="C3660"/>
  <c r="B3685"/>
  <c r="D3661"/>
  <c r="C3661"/>
  <c r="B3686"/>
  <c r="D3662"/>
  <c r="C3662"/>
  <c r="B3687"/>
  <c r="D3663"/>
  <c r="C3663"/>
  <c r="B3688"/>
  <c r="D3664"/>
  <c r="C3664"/>
  <c r="B3689"/>
  <c r="D3665"/>
  <c r="C3665"/>
  <c r="B3690"/>
  <c r="D3666"/>
  <c r="C3666"/>
  <c r="B3691"/>
  <c r="D3667"/>
  <c r="C3667"/>
  <c r="B3692"/>
  <c r="D3668"/>
  <c r="C3668"/>
  <c r="B3693"/>
  <c r="D3669"/>
  <c r="C3669"/>
  <c r="B3694"/>
  <c r="D3670"/>
  <c r="C3670"/>
  <c r="B3695"/>
  <c r="D3671"/>
  <c r="C3671"/>
  <c r="B3696"/>
  <c r="D3672"/>
  <c r="C3672"/>
  <c r="B3697"/>
  <c r="D3673"/>
  <c r="C3673"/>
  <c r="B3698"/>
  <c r="D3674"/>
  <c r="C3674"/>
  <c r="B3699"/>
  <c r="D3675"/>
  <c r="C3675"/>
  <c r="B3700"/>
  <c r="D3676"/>
  <c r="C3676"/>
  <c r="B3701"/>
  <c r="D3677"/>
  <c r="C3677"/>
  <c r="B3725" l="1"/>
  <c r="D3701"/>
  <c r="C3701"/>
  <c r="B3724"/>
  <c r="D3700"/>
  <c r="C3700"/>
  <c r="B3723"/>
  <c r="D3699"/>
  <c r="C3699"/>
  <c r="B3722"/>
  <c r="D3698"/>
  <c r="C3698"/>
  <c r="B3721"/>
  <c r="D3697"/>
  <c r="C3697"/>
  <c r="B3720"/>
  <c r="D3696"/>
  <c r="C3696"/>
  <c r="B3719"/>
  <c r="D3695"/>
  <c r="C3695"/>
  <c r="B3718"/>
  <c r="D3694"/>
  <c r="C3694"/>
  <c r="B3717"/>
  <c r="D3693"/>
  <c r="C3693"/>
  <c r="B3716"/>
  <c r="D3692"/>
  <c r="C3692"/>
  <c r="B3715"/>
  <c r="D3691"/>
  <c r="C3691"/>
  <c r="B3714"/>
  <c r="D3690"/>
  <c r="C3690"/>
  <c r="B3713"/>
  <c r="D3689"/>
  <c r="C3689"/>
  <c r="B3712"/>
  <c r="D3688"/>
  <c r="C3688"/>
  <c r="B3711"/>
  <c r="D3687"/>
  <c r="C3687"/>
  <c r="B3710"/>
  <c r="D3686"/>
  <c r="C3686"/>
  <c r="B3709"/>
  <c r="D3685"/>
  <c r="C3685"/>
  <c r="B3708"/>
  <c r="D3684"/>
  <c r="C3684"/>
  <c r="B3707"/>
  <c r="D3683"/>
  <c r="C3683"/>
  <c r="B3706"/>
  <c r="D3682"/>
  <c r="C3682"/>
  <c r="B3705"/>
  <c r="D3681"/>
  <c r="C3681"/>
  <c r="B3704"/>
  <c r="D3680"/>
  <c r="C3680"/>
  <c r="B3703"/>
  <c r="D3679"/>
  <c r="C3679"/>
  <c r="B3702"/>
  <c r="D3678"/>
  <c r="C3678"/>
  <c r="B3726" l="1"/>
  <c r="D3702"/>
  <c r="C3702"/>
  <c r="B3727"/>
  <c r="D3703"/>
  <c r="C3703"/>
  <c r="B3728"/>
  <c r="D3704"/>
  <c r="C3704"/>
  <c r="B3729"/>
  <c r="D3705"/>
  <c r="C3705"/>
  <c r="B3730"/>
  <c r="D3706"/>
  <c r="C3706"/>
  <c r="B3731"/>
  <c r="D3707"/>
  <c r="C3707"/>
  <c r="B3732"/>
  <c r="D3708"/>
  <c r="C3708"/>
  <c r="B3733"/>
  <c r="D3709"/>
  <c r="C3709"/>
  <c r="B3734"/>
  <c r="D3710"/>
  <c r="C3710"/>
  <c r="B3735"/>
  <c r="D3711"/>
  <c r="C3711"/>
  <c r="B3736"/>
  <c r="D3712"/>
  <c r="C3712"/>
  <c r="B3737"/>
  <c r="D3713"/>
  <c r="C3713"/>
  <c r="B3738"/>
  <c r="D3714"/>
  <c r="C3714"/>
  <c r="B3739"/>
  <c r="D3715"/>
  <c r="C3715"/>
  <c r="B3740"/>
  <c r="D3716"/>
  <c r="C3716"/>
  <c r="B3741"/>
  <c r="D3717"/>
  <c r="C3717"/>
  <c r="B3742"/>
  <c r="D3718"/>
  <c r="C3718"/>
  <c r="B3743"/>
  <c r="D3719"/>
  <c r="C3719"/>
  <c r="B3744"/>
  <c r="D3720"/>
  <c r="C3720"/>
  <c r="B3745"/>
  <c r="D3721"/>
  <c r="C3721"/>
  <c r="B3746"/>
  <c r="D3722"/>
  <c r="C3722"/>
  <c r="B3747"/>
  <c r="D3723"/>
  <c r="C3723"/>
  <c r="B3748"/>
  <c r="D3724"/>
  <c r="C3724"/>
  <c r="B3749"/>
  <c r="D3725"/>
  <c r="C3725"/>
  <c r="B3773" l="1"/>
  <c r="D3749"/>
  <c r="C3749"/>
  <c r="B3772"/>
  <c r="D3748"/>
  <c r="C3748"/>
  <c r="B3771"/>
  <c r="D3747"/>
  <c r="C3747"/>
  <c r="B3770"/>
  <c r="D3746"/>
  <c r="C3746"/>
  <c r="B3769"/>
  <c r="D3745"/>
  <c r="C3745"/>
  <c r="B3768"/>
  <c r="D3744"/>
  <c r="C3744"/>
  <c r="B3767"/>
  <c r="D3743"/>
  <c r="C3743"/>
  <c r="B3766"/>
  <c r="D3742"/>
  <c r="C3742"/>
  <c r="B3765"/>
  <c r="D3741"/>
  <c r="C3741"/>
  <c r="B3764"/>
  <c r="D3740"/>
  <c r="C3740"/>
  <c r="B3763"/>
  <c r="D3739"/>
  <c r="C3739"/>
  <c r="B3762"/>
  <c r="D3738"/>
  <c r="C3738"/>
  <c r="B3761"/>
  <c r="D3737"/>
  <c r="C3737"/>
  <c r="B3760"/>
  <c r="D3736"/>
  <c r="C3736"/>
  <c r="B3759"/>
  <c r="D3735"/>
  <c r="C3735"/>
  <c r="B3758"/>
  <c r="D3734"/>
  <c r="C3734"/>
  <c r="B3757"/>
  <c r="D3733"/>
  <c r="C3733"/>
  <c r="B3756"/>
  <c r="D3732"/>
  <c r="C3732"/>
  <c r="B3755"/>
  <c r="D3731"/>
  <c r="C3731"/>
  <c r="B3754"/>
  <c r="D3730"/>
  <c r="C3730"/>
  <c r="B3753"/>
  <c r="D3729"/>
  <c r="C3729"/>
  <c r="B3752"/>
  <c r="D3728"/>
  <c r="C3728"/>
  <c r="B3751"/>
  <c r="D3727"/>
  <c r="C3727"/>
  <c r="B3750"/>
  <c r="D3726"/>
  <c r="C3726"/>
  <c r="B3774" l="1"/>
  <c r="D3750"/>
  <c r="C3750"/>
  <c r="B3775"/>
  <c r="D3751"/>
  <c r="C3751"/>
  <c r="B3776"/>
  <c r="D3752"/>
  <c r="C3752"/>
  <c r="B3777"/>
  <c r="D3753"/>
  <c r="C3753"/>
  <c r="B3778"/>
  <c r="D3754"/>
  <c r="C3754"/>
  <c r="B3779"/>
  <c r="D3755"/>
  <c r="C3755"/>
  <c r="B3780"/>
  <c r="D3756"/>
  <c r="C3756"/>
  <c r="B3781"/>
  <c r="D3757"/>
  <c r="C3757"/>
  <c r="B3782"/>
  <c r="D3758"/>
  <c r="C3758"/>
  <c r="B3783"/>
  <c r="D3759"/>
  <c r="C3759"/>
  <c r="B3784"/>
  <c r="D3760"/>
  <c r="C3760"/>
  <c r="B3785"/>
  <c r="D3761"/>
  <c r="C3761"/>
  <c r="B3786"/>
  <c r="D3762"/>
  <c r="C3762"/>
  <c r="B3787"/>
  <c r="D3763"/>
  <c r="C3763"/>
  <c r="B3788"/>
  <c r="D3764"/>
  <c r="C3764"/>
  <c r="B3789"/>
  <c r="D3765"/>
  <c r="C3765"/>
  <c r="B3790"/>
  <c r="D3766"/>
  <c r="C3766"/>
  <c r="B3791"/>
  <c r="D3767"/>
  <c r="C3767"/>
  <c r="B3792"/>
  <c r="D3768"/>
  <c r="C3768"/>
  <c r="B3793"/>
  <c r="D3769"/>
  <c r="C3769"/>
  <c r="B3794"/>
  <c r="D3770"/>
  <c r="C3770"/>
  <c r="B3795"/>
  <c r="D3771"/>
  <c r="C3771"/>
  <c r="B3796"/>
  <c r="D3772"/>
  <c r="C3772"/>
  <c r="B3797"/>
  <c r="D3773"/>
  <c r="C3773"/>
  <c r="B3821" l="1"/>
  <c r="D3797"/>
  <c r="C3797"/>
  <c r="B3820"/>
  <c r="D3796"/>
  <c r="C3796"/>
  <c r="B3819"/>
  <c r="D3795"/>
  <c r="C3795"/>
  <c r="B3818"/>
  <c r="D3794"/>
  <c r="C3794"/>
  <c r="B3817"/>
  <c r="D3793"/>
  <c r="C3793"/>
  <c r="B3816"/>
  <c r="D3792"/>
  <c r="C3792"/>
  <c r="B3815"/>
  <c r="D3791"/>
  <c r="C3791"/>
  <c r="B3814"/>
  <c r="D3790"/>
  <c r="C3790"/>
  <c r="B3813"/>
  <c r="D3789"/>
  <c r="C3789"/>
  <c r="B3812"/>
  <c r="D3788"/>
  <c r="C3788"/>
  <c r="B3811"/>
  <c r="D3787"/>
  <c r="C3787"/>
  <c r="B3810"/>
  <c r="D3786"/>
  <c r="C3786"/>
  <c r="B3809"/>
  <c r="D3785"/>
  <c r="C3785"/>
  <c r="B3808"/>
  <c r="D3784"/>
  <c r="C3784"/>
  <c r="B3807"/>
  <c r="D3783"/>
  <c r="C3783"/>
  <c r="B3806"/>
  <c r="D3782"/>
  <c r="C3782"/>
  <c r="B3805"/>
  <c r="D3781"/>
  <c r="C3781"/>
  <c r="B3804"/>
  <c r="D3780"/>
  <c r="C3780"/>
  <c r="B3803"/>
  <c r="D3779"/>
  <c r="C3779"/>
  <c r="B3802"/>
  <c r="D3778"/>
  <c r="C3778"/>
  <c r="B3801"/>
  <c r="D3777"/>
  <c r="C3777"/>
  <c r="B3800"/>
  <c r="D3776"/>
  <c r="C3776"/>
  <c r="B3799"/>
  <c r="D3775"/>
  <c r="C3775"/>
  <c r="B3798"/>
  <c r="D3774"/>
  <c r="C3774"/>
  <c r="B3822" l="1"/>
  <c r="D3798"/>
  <c r="C3798"/>
  <c r="B3823"/>
  <c r="D3799"/>
  <c r="C3799"/>
  <c r="B3824"/>
  <c r="D3800"/>
  <c r="C3800"/>
  <c r="B3825"/>
  <c r="D3801"/>
  <c r="C3801"/>
  <c r="B3826"/>
  <c r="D3802"/>
  <c r="C3802"/>
  <c r="B3827"/>
  <c r="D3803"/>
  <c r="C3803"/>
  <c r="B3828"/>
  <c r="D3804"/>
  <c r="C3804"/>
  <c r="B3829"/>
  <c r="D3805"/>
  <c r="C3805"/>
  <c r="B3830"/>
  <c r="D3806"/>
  <c r="C3806"/>
  <c r="B3831"/>
  <c r="D3807"/>
  <c r="C3807"/>
  <c r="B3832"/>
  <c r="D3808"/>
  <c r="C3808"/>
  <c r="B3833"/>
  <c r="D3809"/>
  <c r="C3809"/>
  <c r="B3834"/>
  <c r="D3810"/>
  <c r="C3810"/>
  <c r="B3835"/>
  <c r="D3811"/>
  <c r="C3811"/>
  <c r="B3836"/>
  <c r="D3812"/>
  <c r="C3812"/>
  <c r="B3837"/>
  <c r="D3813"/>
  <c r="C3813"/>
  <c r="B3838"/>
  <c r="D3814"/>
  <c r="C3814"/>
  <c r="B3839"/>
  <c r="D3815"/>
  <c r="C3815"/>
  <c r="B3840"/>
  <c r="D3816"/>
  <c r="C3816"/>
  <c r="B3841"/>
  <c r="D3817"/>
  <c r="C3817"/>
  <c r="B3842"/>
  <c r="D3818"/>
  <c r="C3818"/>
  <c r="B3843"/>
  <c r="D3819"/>
  <c r="C3819"/>
  <c r="B3844"/>
  <c r="D3820"/>
  <c r="C3820"/>
  <c r="B3845"/>
  <c r="D3821"/>
  <c r="C3821"/>
  <c r="B3869" l="1"/>
  <c r="D3845"/>
  <c r="C3845"/>
  <c r="B3868"/>
  <c r="D3844"/>
  <c r="C3844"/>
  <c r="B3867"/>
  <c r="D3843"/>
  <c r="C3843"/>
  <c r="B3866"/>
  <c r="D3842"/>
  <c r="C3842"/>
  <c r="B3865"/>
  <c r="D3841"/>
  <c r="C3841"/>
  <c r="B3864"/>
  <c r="D3840"/>
  <c r="C3840"/>
  <c r="B3863"/>
  <c r="D3839"/>
  <c r="C3839"/>
  <c r="B3862"/>
  <c r="D3838"/>
  <c r="C3838"/>
  <c r="B3861"/>
  <c r="D3837"/>
  <c r="C3837"/>
  <c r="B3860"/>
  <c r="D3836"/>
  <c r="C3836"/>
  <c r="B3859"/>
  <c r="D3835"/>
  <c r="C3835"/>
  <c r="B3858"/>
  <c r="D3834"/>
  <c r="C3834"/>
  <c r="B3857"/>
  <c r="D3833"/>
  <c r="C3833"/>
  <c r="B3856"/>
  <c r="D3832"/>
  <c r="C3832"/>
  <c r="B3855"/>
  <c r="D3831"/>
  <c r="C3831"/>
  <c r="B3854"/>
  <c r="D3830"/>
  <c r="C3830"/>
  <c r="B3853"/>
  <c r="D3829"/>
  <c r="C3829"/>
  <c r="B3852"/>
  <c r="D3828"/>
  <c r="C3828"/>
  <c r="B3851"/>
  <c r="D3827"/>
  <c r="C3827"/>
  <c r="B3850"/>
  <c r="D3826"/>
  <c r="C3826"/>
  <c r="B3849"/>
  <c r="D3825"/>
  <c r="C3825"/>
  <c r="B3848"/>
  <c r="D3824"/>
  <c r="C3824"/>
  <c r="B3847"/>
  <c r="D3823"/>
  <c r="C3823"/>
  <c r="B3846"/>
  <c r="D3822"/>
  <c r="C3822"/>
  <c r="B3870" l="1"/>
  <c r="D3846"/>
  <c r="C3846"/>
  <c r="B3871"/>
  <c r="D3847"/>
  <c r="C3847"/>
  <c r="B3872"/>
  <c r="D3848"/>
  <c r="C3848"/>
  <c r="B3873"/>
  <c r="D3849"/>
  <c r="C3849"/>
  <c r="B3874"/>
  <c r="D3850"/>
  <c r="C3850"/>
  <c r="B3875"/>
  <c r="D3851"/>
  <c r="C3851"/>
  <c r="B3876"/>
  <c r="D3852"/>
  <c r="C3852"/>
  <c r="B3877"/>
  <c r="D3853"/>
  <c r="C3853"/>
  <c r="B3878"/>
  <c r="D3854"/>
  <c r="C3854"/>
  <c r="B3879"/>
  <c r="D3855"/>
  <c r="C3855"/>
  <c r="B3880"/>
  <c r="D3856"/>
  <c r="C3856"/>
  <c r="B3881"/>
  <c r="D3857"/>
  <c r="C3857"/>
  <c r="B3882"/>
  <c r="D3858"/>
  <c r="C3858"/>
  <c r="B3883"/>
  <c r="D3859"/>
  <c r="C3859"/>
  <c r="B3884"/>
  <c r="D3860"/>
  <c r="C3860"/>
  <c r="B3885"/>
  <c r="D3861"/>
  <c r="C3861"/>
  <c r="B3886"/>
  <c r="D3862"/>
  <c r="C3862"/>
  <c r="B3887"/>
  <c r="D3863"/>
  <c r="C3863"/>
  <c r="B3888"/>
  <c r="D3864"/>
  <c r="C3864"/>
  <c r="B3889"/>
  <c r="D3865"/>
  <c r="C3865"/>
  <c r="B3890"/>
  <c r="D3866"/>
  <c r="C3866"/>
  <c r="B3891"/>
  <c r="D3867"/>
  <c r="C3867"/>
  <c r="B3892"/>
  <c r="D3868"/>
  <c r="C3868"/>
  <c r="B3893"/>
  <c r="D3869"/>
  <c r="C3869"/>
  <c r="B3917" l="1"/>
  <c r="D3893"/>
  <c r="C3893"/>
  <c r="B3916"/>
  <c r="D3892"/>
  <c r="C3892"/>
  <c r="B3915"/>
  <c r="D3891"/>
  <c r="C3891"/>
  <c r="B3914"/>
  <c r="D3890"/>
  <c r="C3890"/>
  <c r="B3913"/>
  <c r="D3889"/>
  <c r="C3889"/>
  <c r="B3912"/>
  <c r="D3888"/>
  <c r="C3888"/>
  <c r="B3911"/>
  <c r="D3887"/>
  <c r="C3887"/>
  <c r="B3910"/>
  <c r="D3886"/>
  <c r="C3886"/>
  <c r="B3909"/>
  <c r="D3885"/>
  <c r="C3885"/>
  <c r="B3908"/>
  <c r="D3884"/>
  <c r="C3884"/>
  <c r="B3907"/>
  <c r="D3883"/>
  <c r="C3883"/>
  <c r="B3906"/>
  <c r="D3882"/>
  <c r="C3882"/>
  <c r="B3905"/>
  <c r="D3881"/>
  <c r="C3881"/>
  <c r="B3904"/>
  <c r="D3880"/>
  <c r="C3880"/>
  <c r="B3903"/>
  <c r="D3879"/>
  <c r="C3879"/>
  <c r="B3902"/>
  <c r="D3878"/>
  <c r="C3878"/>
  <c r="B3901"/>
  <c r="D3877"/>
  <c r="C3877"/>
  <c r="B3900"/>
  <c r="D3876"/>
  <c r="C3876"/>
  <c r="B3899"/>
  <c r="D3875"/>
  <c r="C3875"/>
  <c r="B3898"/>
  <c r="D3874"/>
  <c r="C3874"/>
  <c r="B3897"/>
  <c r="D3873"/>
  <c r="C3873"/>
  <c r="B3896"/>
  <c r="D3872"/>
  <c r="C3872"/>
  <c r="B3895"/>
  <c r="D3871"/>
  <c r="C3871"/>
  <c r="B3894"/>
  <c r="D3870"/>
  <c r="C3870"/>
  <c r="B3918" l="1"/>
  <c r="D3894"/>
  <c r="C3894"/>
  <c r="B3919"/>
  <c r="D3895"/>
  <c r="C3895"/>
  <c r="B3920"/>
  <c r="D3896"/>
  <c r="C3896"/>
  <c r="B3921"/>
  <c r="D3897"/>
  <c r="C3897"/>
  <c r="B3922"/>
  <c r="D3898"/>
  <c r="C3898"/>
  <c r="B3923"/>
  <c r="D3899"/>
  <c r="C3899"/>
  <c r="B3924"/>
  <c r="D3900"/>
  <c r="C3900"/>
  <c r="B3925"/>
  <c r="D3901"/>
  <c r="C3901"/>
  <c r="B3926"/>
  <c r="D3902"/>
  <c r="C3902"/>
  <c r="B3927"/>
  <c r="D3903"/>
  <c r="C3903"/>
  <c r="B3928"/>
  <c r="D3904"/>
  <c r="C3904"/>
  <c r="B3929"/>
  <c r="D3905"/>
  <c r="C3905"/>
  <c r="B3930"/>
  <c r="D3906"/>
  <c r="C3906"/>
  <c r="B3931"/>
  <c r="D3907"/>
  <c r="C3907"/>
  <c r="B3932"/>
  <c r="D3908"/>
  <c r="C3908"/>
  <c r="B3933"/>
  <c r="D3909"/>
  <c r="C3909"/>
  <c r="B3934"/>
  <c r="D3910"/>
  <c r="C3910"/>
  <c r="B3935"/>
  <c r="D3911"/>
  <c r="C3911"/>
  <c r="B3936"/>
  <c r="D3912"/>
  <c r="C3912"/>
  <c r="B3937"/>
  <c r="D3913"/>
  <c r="C3913"/>
  <c r="B3938"/>
  <c r="D3914"/>
  <c r="C3914"/>
  <c r="B3939"/>
  <c r="D3915"/>
  <c r="C3915"/>
  <c r="B3940"/>
  <c r="D3916"/>
  <c r="C3916"/>
  <c r="B3941"/>
  <c r="D3917"/>
  <c r="C3917"/>
  <c r="B3965" l="1"/>
  <c r="D3941"/>
  <c r="C3941"/>
  <c r="B3964"/>
  <c r="D3940"/>
  <c r="C3940"/>
  <c r="B3963"/>
  <c r="D3939"/>
  <c r="C3939"/>
  <c r="B3962"/>
  <c r="D3938"/>
  <c r="C3938"/>
  <c r="B3961"/>
  <c r="D3937"/>
  <c r="C3937"/>
  <c r="B3960"/>
  <c r="D3936"/>
  <c r="C3936"/>
  <c r="B3959"/>
  <c r="D3935"/>
  <c r="C3935"/>
  <c r="B3958"/>
  <c r="D3934"/>
  <c r="C3934"/>
  <c r="B3957"/>
  <c r="D3933"/>
  <c r="C3933"/>
  <c r="B3956"/>
  <c r="D3932"/>
  <c r="C3932"/>
  <c r="B3955"/>
  <c r="D3931"/>
  <c r="C3931"/>
  <c r="B3954"/>
  <c r="D3930"/>
  <c r="C3930"/>
  <c r="B3953"/>
  <c r="D3929"/>
  <c r="C3929"/>
  <c r="B3952"/>
  <c r="D3928"/>
  <c r="C3928"/>
  <c r="B3951"/>
  <c r="D3927"/>
  <c r="C3927"/>
  <c r="B3950"/>
  <c r="D3926"/>
  <c r="C3926"/>
  <c r="B3949"/>
  <c r="D3925"/>
  <c r="C3925"/>
  <c r="B3948"/>
  <c r="D3924"/>
  <c r="C3924"/>
  <c r="B3947"/>
  <c r="D3923"/>
  <c r="C3923"/>
  <c r="B3946"/>
  <c r="D3922"/>
  <c r="C3922"/>
  <c r="B3945"/>
  <c r="D3921"/>
  <c r="C3921"/>
  <c r="B3944"/>
  <c r="D3920"/>
  <c r="C3920"/>
  <c r="B3943"/>
  <c r="D3919"/>
  <c r="C3919"/>
  <c r="B3942"/>
  <c r="D3918"/>
  <c r="C3918"/>
  <c r="B3966" l="1"/>
  <c r="D3942"/>
  <c r="C3942"/>
  <c r="B3967"/>
  <c r="D3943"/>
  <c r="C3943"/>
  <c r="B3968"/>
  <c r="D3944"/>
  <c r="C3944"/>
  <c r="B3969"/>
  <c r="D3945"/>
  <c r="C3945"/>
  <c r="B3970"/>
  <c r="D3946"/>
  <c r="C3946"/>
  <c r="B3971"/>
  <c r="D3947"/>
  <c r="C3947"/>
  <c r="B3972"/>
  <c r="D3948"/>
  <c r="C3948"/>
  <c r="B3973"/>
  <c r="D3949"/>
  <c r="C3949"/>
  <c r="B3974"/>
  <c r="D3950"/>
  <c r="C3950"/>
  <c r="B3975"/>
  <c r="D3951"/>
  <c r="C3951"/>
  <c r="B3976"/>
  <c r="D3952"/>
  <c r="C3952"/>
  <c r="B3977"/>
  <c r="D3953"/>
  <c r="C3953"/>
  <c r="B3978"/>
  <c r="D3954"/>
  <c r="C3954"/>
  <c r="B3979"/>
  <c r="D3955"/>
  <c r="C3955"/>
  <c r="B3980"/>
  <c r="D3956"/>
  <c r="C3956"/>
  <c r="B3981"/>
  <c r="D3957"/>
  <c r="C3957"/>
  <c r="B3982"/>
  <c r="D3958"/>
  <c r="C3958"/>
  <c r="B3983"/>
  <c r="D3959"/>
  <c r="C3959"/>
  <c r="B3984"/>
  <c r="D3960"/>
  <c r="C3960"/>
  <c r="B3985"/>
  <c r="D3961"/>
  <c r="C3961"/>
  <c r="B3986"/>
  <c r="D3962"/>
  <c r="C3962"/>
  <c r="B3987"/>
  <c r="D3963"/>
  <c r="C3963"/>
  <c r="B3988"/>
  <c r="D3964"/>
  <c r="C3964"/>
  <c r="B3989"/>
  <c r="D3965"/>
  <c r="C3965"/>
  <c r="B4013" l="1"/>
  <c r="D3989"/>
  <c r="C3989"/>
  <c r="B4012"/>
  <c r="D3988"/>
  <c r="C3988"/>
  <c r="B4011"/>
  <c r="D3987"/>
  <c r="C3987"/>
  <c r="B4010"/>
  <c r="D3986"/>
  <c r="C3986"/>
  <c r="B4009"/>
  <c r="D3985"/>
  <c r="C3985"/>
  <c r="B4008"/>
  <c r="D3984"/>
  <c r="C3984"/>
  <c r="B4007"/>
  <c r="D3983"/>
  <c r="C3983"/>
  <c r="B4006"/>
  <c r="D3982"/>
  <c r="C3982"/>
  <c r="B4005"/>
  <c r="D3981"/>
  <c r="C3981"/>
  <c r="B4004"/>
  <c r="D3980"/>
  <c r="C3980"/>
  <c r="B4003"/>
  <c r="D3979"/>
  <c r="C3979"/>
  <c r="B4002"/>
  <c r="D3978"/>
  <c r="C3978"/>
  <c r="B4001"/>
  <c r="D3977"/>
  <c r="C3977"/>
  <c r="B4000"/>
  <c r="D3976"/>
  <c r="C3976"/>
  <c r="B3999"/>
  <c r="D3975"/>
  <c r="C3975"/>
  <c r="B3998"/>
  <c r="D3974"/>
  <c r="C3974"/>
  <c r="B3997"/>
  <c r="D3973"/>
  <c r="C3973"/>
  <c r="B3996"/>
  <c r="D3972"/>
  <c r="C3972"/>
  <c r="B3995"/>
  <c r="D3971"/>
  <c r="C3971"/>
  <c r="B3994"/>
  <c r="D3970"/>
  <c r="C3970"/>
  <c r="B3993"/>
  <c r="D3969"/>
  <c r="C3969"/>
  <c r="B3992"/>
  <c r="D3968"/>
  <c r="C3968"/>
  <c r="B3991"/>
  <c r="D3967"/>
  <c r="C3967"/>
  <c r="B3990"/>
  <c r="D3966"/>
  <c r="C3966"/>
  <c r="B4014" l="1"/>
  <c r="D3990"/>
  <c r="C3990"/>
  <c r="B4015"/>
  <c r="D3991"/>
  <c r="C3991"/>
  <c r="B4016"/>
  <c r="D3992"/>
  <c r="C3992"/>
  <c r="B4017"/>
  <c r="D3993"/>
  <c r="C3993"/>
  <c r="B4018"/>
  <c r="D3994"/>
  <c r="C3994"/>
  <c r="B4019"/>
  <c r="D3995"/>
  <c r="C3995"/>
  <c r="B4020"/>
  <c r="D3996"/>
  <c r="C3996"/>
  <c r="B4021"/>
  <c r="D3997"/>
  <c r="C3997"/>
  <c r="B4022"/>
  <c r="D3998"/>
  <c r="C3998"/>
  <c r="B4023"/>
  <c r="D3999"/>
  <c r="C3999"/>
  <c r="B4024"/>
  <c r="D4000"/>
  <c r="C4000"/>
  <c r="B4025"/>
  <c r="D4001"/>
  <c r="C4001"/>
  <c r="B4026"/>
  <c r="D4002"/>
  <c r="C4002"/>
  <c r="B4027"/>
  <c r="D4003"/>
  <c r="C4003"/>
  <c r="B4028"/>
  <c r="D4004"/>
  <c r="C4004"/>
  <c r="B4029"/>
  <c r="D4005"/>
  <c r="C4005"/>
  <c r="B4030"/>
  <c r="D4006"/>
  <c r="C4006"/>
  <c r="B4031"/>
  <c r="D4007"/>
  <c r="C4007"/>
  <c r="B4032"/>
  <c r="D4008"/>
  <c r="C4008"/>
  <c r="B4033"/>
  <c r="D4009"/>
  <c r="C4009"/>
  <c r="B4034"/>
  <c r="D4010"/>
  <c r="C4010"/>
  <c r="B4035"/>
  <c r="D4011"/>
  <c r="C4011"/>
  <c r="B4036"/>
  <c r="D4012"/>
  <c r="C4012"/>
  <c r="B4037"/>
  <c r="D4013"/>
  <c r="C4013"/>
  <c r="B4061" l="1"/>
  <c r="D4037"/>
  <c r="C4037"/>
  <c r="B4060"/>
  <c r="D4036"/>
  <c r="C4036"/>
  <c r="B4059"/>
  <c r="D4035"/>
  <c r="C4035"/>
  <c r="B4058"/>
  <c r="D4034"/>
  <c r="C4034"/>
  <c r="B4057"/>
  <c r="D4033"/>
  <c r="C4033"/>
  <c r="B4056"/>
  <c r="D4032"/>
  <c r="C4032"/>
  <c r="B4055"/>
  <c r="D4031"/>
  <c r="C4031"/>
  <c r="B4054"/>
  <c r="D4030"/>
  <c r="C4030"/>
  <c r="B4053"/>
  <c r="D4029"/>
  <c r="C4029"/>
  <c r="B4052"/>
  <c r="D4028"/>
  <c r="C4028"/>
  <c r="B4051"/>
  <c r="D4027"/>
  <c r="C4027"/>
  <c r="B4050"/>
  <c r="D4026"/>
  <c r="C4026"/>
  <c r="B4049"/>
  <c r="D4025"/>
  <c r="C4025"/>
  <c r="B4048"/>
  <c r="D4024"/>
  <c r="C4024"/>
  <c r="B4047"/>
  <c r="D4023"/>
  <c r="C4023"/>
  <c r="B4046"/>
  <c r="D4022"/>
  <c r="C4022"/>
  <c r="B4045"/>
  <c r="D4021"/>
  <c r="C4021"/>
  <c r="B4044"/>
  <c r="D4020"/>
  <c r="C4020"/>
  <c r="B4043"/>
  <c r="D4019"/>
  <c r="C4019"/>
  <c r="B4042"/>
  <c r="D4018"/>
  <c r="C4018"/>
  <c r="B4041"/>
  <c r="D4017"/>
  <c r="C4017"/>
  <c r="B4040"/>
  <c r="D4016"/>
  <c r="C4016"/>
  <c r="B4039"/>
  <c r="D4015"/>
  <c r="C4015"/>
  <c r="B4038"/>
  <c r="D4014"/>
  <c r="C4014"/>
  <c r="B4062" l="1"/>
  <c r="D4038"/>
  <c r="C4038"/>
  <c r="B4063"/>
  <c r="D4039"/>
  <c r="C4039"/>
  <c r="B4064"/>
  <c r="D4040"/>
  <c r="C4040"/>
  <c r="B4065"/>
  <c r="D4041"/>
  <c r="C4041"/>
  <c r="B4066"/>
  <c r="D4042"/>
  <c r="C4042"/>
  <c r="B4067"/>
  <c r="D4043"/>
  <c r="C4043"/>
  <c r="B4068"/>
  <c r="D4044"/>
  <c r="C4044"/>
  <c r="B4069"/>
  <c r="D4045"/>
  <c r="C4045"/>
  <c r="B4070"/>
  <c r="D4046"/>
  <c r="C4046"/>
  <c r="B4071"/>
  <c r="D4047"/>
  <c r="C4047"/>
  <c r="B4072"/>
  <c r="D4048"/>
  <c r="C4048"/>
  <c r="B4073"/>
  <c r="D4049"/>
  <c r="C4049"/>
  <c r="B4074"/>
  <c r="D4050"/>
  <c r="C4050"/>
  <c r="B4075"/>
  <c r="D4051"/>
  <c r="C4051"/>
  <c r="B4076"/>
  <c r="D4052"/>
  <c r="C4052"/>
  <c r="B4077"/>
  <c r="D4053"/>
  <c r="C4053"/>
  <c r="B4078"/>
  <c r="D4054"/>
  <c r="C4054"/>
  <c r="B4079"/>
  <c r="D4055"/>
  <c r="C4055"/>
  <c r="B4080"/>
  <c r="D4056"/>
  <c r="C4056"/>
  <c r="B4081"/>
  <c r="D4057"/>
  <c r="C4057"/>
  <c r="B4082"/>
  <c r="D4058"/>
  <c r="C4058"/>
  <c r="B4083"/>
  <c r="D4059"/>
  <c r="C4059"/>
  <c r="B4084"/>
  <c r="D4060"/>
  <c r="C4060"/>
  <c r="B4085"/>
  <c r="D4061"/>
  <c r="C4061"/>
  <c r="B4109" l="1"/>
  <c r="D4085"/>
  <c r="C4085"/>
  <c r="B4108"/>
  <c r="D4084"/>
  <c r="C4084"/>
  <c r="B4107"/>
  <c r="D4083"/>
  <c r="C4083"/>
  <c r="B4106"/>
  <c r="D4082"/>
  <c r="C4082"/>
  <c r="B4105"/>
  <c r="D4081"/>
  <c r="C4081"/>
  <c r="B4104"/>
  <c r="D4080"/>
  <c r="C4080"/>
  <c r="B4103"/>
  <c r="D4079"/>
  <c r="C4079"/>
  <c r="B4102"/>
  <c r="D4078"/>
  <c r="C4078"/>
  <c r="B4101"/>
  <c r="D4077"/>
  <c r="C4077"/>
  <c r="B4100"/>
  <c r="D4076"/>
  <c r="C4076"/>
  <c r="B4099"/>
  <c r="D4075"/>
  <c r="C4075"/>
  <c r="B4098"/>
  <c r="D4074"/>
  <c r="C4074"/>
  <c r="B4097"/>
  <c r="D4073"/>
  <c r="C4073"/>
  <c r="B4096"/>
  <c r="D4072"/>
  <c r="C4072"/>
  <c r="B4095"/>
  <c r="D4071"/>
  <c r="C4071"/>
  <c r="B4094"/>
  <c r="D4070"/>
  <c r="C4070"/>
  <c r="B4093"/>
  <c r="D4069"/>
  <c r="C4069"/>
  <c r="B4092"/>
  <c r="D4068"/>
  <c r="C4068"/>
  <c r="B4091"/>
  <c r="D4067"/>
  <c r="C4067"/>
  <c r="B4090"/>
  <c r="D4066"/>
  <c r="C4066"/>
  <c r="B4089"/>
  <c r="D4065"/>
  <c r="C4065"/>
  <c r="B4088"/>
  <c r="D4064"/>
  <c r="C4064"/>
  <c r="B4087"/>
  <c r="D4063"/>
  <c r="C4063"/>
  <c r="B4086"/>
  <c r="D4062"/>
  <c r="C4062"/>
  <c r="B4110" l="1"/>
  <c r="D4086"/>
  <c r="C4086"/>
  <c r="B4111"/>
  <c r="D4087"/>
  <c r="C4087"/>
  <c r="B4112"/>
  <c r="D4088"/>
  <c r="C4088"/>
  <c r="B4113"/>
  <c r="D4089"/>
  <c r="C4089"/>
  <c r="B4114"/>
  <c r="D4090"/>
  <c r="C4090"/>
  <c r="B4115"/>
  <c r="D4091"/>
  <c r="C4091"/>
  <c r="B4116"/>
  <c r="D4092"/>
  <c r="C4092"/>
  <c r="B4117"/>
  <c r="D4093"/>
  <c r="C4093"/>
  <c r="B4118"/>
  <c r="D4094"/>
  <c r="C4094"/>
  <c r="B4119"/>
  <c r="D4095"/>
  <c r="C4095"/>
  <c r="B4120"/>
  <c r="D4096"/>
  <c r="C4096"/>
  <c r="B4121"/>
  <c r="D4097"/>
  <c r="C4097"/>
  <c r="B4122"/>
  <c r="D4098"/>
  <c r="C4098"/>
  <c r="B4123"/>
  <c r="D4099"/>
  <c r="C4099"/>
  <c r="B4124"/>
  <c r="D4100"/>
  <c r="C4100"/>
  <c r="B4125"/>
  <c r="D4101"/>
  <c r="C4101"/>
  <c r="B4126"/>
  <c r="D4102"/>
  <c r="C4102"/>
  <c r="B4127"/>
  <c r="D4103"/>
  <c r="C4103"/>
  <c r="B4128"/>
  <c r="D4104"/>
  <c r="C4104"/>
  <c r="B4129"/>
  <c r="D4105"/>
  <c r="C4105"/>
  <c r="B4130"/>
  <c r="D4106"/>
  <c r="C4106"/>
  <c r="B4131"/>
  <c r="D4107"/>
  <c r="C4107"/>
  <c r="B4132"/>
  <c r="D4108"/>
  <c r="C4108"/>
  <c r="B4133"/>
  <c r="D4109"/>
  <c r="C4109"/>
  <c r="B4157" l="1"/>
  <c r="D4133"/>
  <c r="C4133"/>
  <c r="B4156"/>
  <c r="D4132"/>
  <c r="C4132"/>
  <c r="B4155"/>
  <c r="D4131"/>
  <c r="C4131"/>
  <c r="B4154"/>
  <c r="D4130"/>
  <c r="C4130"/>
  <c r="B4153"/>
  <c r="D4129"/>
  <c r="C4129"/>
  <c r="B4152"/>
  <c r="D4128"/>
  <c r="C4128"/>
  <c r="B4151"/>
  <c r="D4127"/>
  <c r="C4127"/>
  <c r="B4150"/>
  <c r="D4126"/>
  <c r="C4126"/>
  <c r="B4149"/>
  <c r="D4125"/>
  <c r="C4125"/>
  <c r="B4148"/>
  <c r="D4124"/>
  <c r="C4124"/>
  <c r="B4147"/>
  <c r="D4123"/>
  <c r="C4123"/>
  <c r="B4146"/>
  <c r="D4122"/>
  <c r="C4122"/>
  <c r="B4145"/>
  <c r="D4121"/>
  <c r="C4121"/>
  <c r="B4144"/>
  <c r="D4120"/>
  <c r="C4120"/>
  <c r="B4143"/>
  <c r="D4119"/>
  <c r="C4119"/>
  <c r="B4142"/>
  <c r="D4118"/>
  <c r="C4118"/>
  <c r="B4141"/>
  <c r="D4117"/>
  <c r="C4117"/>
  <c r="B4140"/>
  <c r="D4116"/>
  <c r="C4116"/>
  <c r="B4139"/>
  <c r="D4115"/>
  <c r="C4115"/>
  <c r="B4138"/>
  <c r="D4114"/>
  <c r="C4114"/>
  <c r="B4137"/>
  <c r="D4113"/>
  <c r="C4113"/>
  <c r="B4136"/>
  <c r="D4112"/>
  <c r="C4112"/>
  <c r="B4135"/>
  <c r="D4111"/>
  <c r="C4111"/>
  <c r="B4134"/>
  <c r="D4110"/>
  <c r="C4110"/>
  <c r="B4158" l="1"/>
  <c r="D4134"/>
  <c r="C4134"/>
  <c r="B4159"/>
  <c r="D4135"/>
  <c r="C4135"/>
  <c r="B4160"/>
  <c r="D4136"/>
  <c r="C4136"/>
  <c r="B4161"/>
  <c r="D4137"/>
  <c r="C4137"/>
  <c r="B4162"/>
  <c r="D4138"/>
  <c r="C4138"/>
  <c r="B4163"/>
  <c r="D4139"/>
  <c r="C4139"/>
  <c r="B4164"/>
  <c r="D4140"/>
  <c r="C4140"/>
  <c r="B4165"/>
  <c r="D4141"/>
  <c r="C4141"/>
  <c r="B4166"/>
  <c r="D4142"/>
  <c r="C4142"/>
  <c r="B4167"/>
  <c r="D4143"/>
  <c r="C4143"/>
  <c r="B4168"/>
  <c r="D4144"/>
  <c r="C4144"/>
  <c r="B4169"/>
  <c r="D4145"/>
  <c r="C4145"/>
  <c r="B4170"/>
  <c r="D4146"/>
  <c r="C4146"/>
  <c r="B4171"/>
  <c r="D4147"/>
  <c r="C4147"/>
  <c r="B4172"/>
  <c r="D4148"/>
  <c r="C4148"/>
  <c r="B4173"/>
  <c r="D4149"/>
  <c r="C4149"/>
  <c r="B4174"/>
  <c r="D4150"/>
  <c r="C4150"/>
  <c r="B4175"/>
  <c r="D4151"/>
  <c r="C4151"/>
  <c r="B4176"/>
  <c r="D4152"/>
  <c r="C4152"/>
  <c r="B4177"/>
  <c r="D4153"/>
  <c r="C4153"/>
  <c r="B4178"/>
  <c r="D4154"/>
  <c r="C4154"/>
  <c r="B4179"/>
  <c r="D4155"/>
  <c r="C4155"/>
  <c r="B4180"/>
  <c r="D4156"/>
  <c r="C4156"/>
  <c r="B4181"/>
  <c r="D4157"/>
  <c r="C4157"/>
  <c r="B4205" l="1"/>
  <c r="D4181"/>
  <c r="C4181"/>
  <c r="B4204"/>
  <c r="D4180"/>
  <c r="C4180"/>
  <c r="B4203"/>
  <c r="D4179"/>
  <c r="C4179"/>
  <c r="B4202"/>
  <c r="D4178"/>
  <c r="C4178"/>
  <c r="B4201"/>
  <c r="D4177"/>
  <c r="C4177"/>
  <c r="B4200"/>
  <c r="D4176"/>
  <c r="C4176"/>
  <c r="B4199"/>
  <c r="D4175"/>
  <c r="C4175"/>
  <c r="B4198"/>
  <c r="D4174"/>
  <c r="C4174"/>
  <c r="B4197"/>
  <c r="D4173"/>
  <c r="C4173"/>
  <c r="B4196"/>
  <c r="D4172"/>
  <c r="C4172"/>
  <c r="B4195"/>
  <c r="D4171"/>
  <c r="C4171"/>
  <c r="B4194"/>
  <c r="D4170"/>
  <c r="C4170"/>
  <c r="B4193"/>
  <c r="D4169"/>
  <c r="C4169"/>
  <c r="B4192"/>
  <c r="D4168"/>
  <c r="C4168"/>
  <c r="B4191"/>
  <c r="D4167"/>
  <c r="C4167"/>
  <c r="B4190"/>
  <c r="D4166"/>
  <c r="C4166"/>
  <c r="B4189"/>
  <c r="D4165"/>
  <c r="C4165"/>
  <c r="B4188"/>
  <c r="D4164"/>
  <c r="C4164"/>
  <c r="B4187"/>
  <c r="D4163"/>
  <c r="C4163"/>
  <c r="B4186"/>
  <c r="D4162"/>
  <c r="C4162"/>
  <c r="B4185"/>
  <c r="D4161"/>
  <c r="C4161"/>
  <c r="B4184"/>
  <c r="D4160"/>
  <c r="C4160"/>
  <c r="B4183"/>
  <c r="D4159"/>
  <c r="C4159"/>
  <c r="B4182"/>
  <c r="D4158"/>
  <c r="C4158"/>
  <c r="B4206" l="1"/>
  <c r="D4182"/>
  <c r="C4182"/>
  <c r="B4207"/>
  <c r="D4183"/>
  <c r="C4183"/>
  <c r="B4208"/>
  <c r="D4184"/>
  <c r="C4184"/>
  <c r="B4209"/>
  <c r="D4185"/>
  <c r="C4185"/>
  <c r="B4210"/>
  <c r="D4186"/>
  <c r="C4186"/>
  <c r="B4211"/>
  <c r="D4187"/>
  <c r="C4187"/>
  <c r="B4212"/>
  <c r="D4188"/>
  <c r="C4188"/>
  <c r="B4213"/>
  <c r="D4189"/>
  <c r="C4189"/>
  <c r="B4214"/>
  <c r="D4190"/>
  <c r="C4190"/>
  <c r="B4215"/>
  <c r="D4191"/>
  <c r="C4191"/>
  <c r="B4216"/>
  <c r="D4192"/>
  <c r="C4192"/>
  <c r="B4217"/>
  <c r="D4193"/>
  <c r="C4193"/>
  <c r="B4218"/>
  <c r="D4194"/>
  <c r="C4194"/>
  <c r="B4219"/>
  <c r="D4195"/>
  <c r="C4195"/>
  <c r="B4220"/>
  <c r="D4196"/>
  <c r="C4196"/>
  <c r="B4221"/>
  <c r="D4197"/>
  <c r="C4197"/>
  <c r="B4222"/>
  <c r="D4198"/>
  <c r="C4198"/>
  <c r="B4223"/>
  <c r="D4199"/>
  <c r="C4199"/>
  <c r="B4224"/>
  <c r="D4200"/>
  <c r="C4200"/>
  <c r="B4225"/>
  <c r="D4201"/>
  <c r="C4201"/>
  <c r="B4226"/>
  <c r="D4202"/>
  <c r="C4202"/>
  <c r="B4227"/>
  <c r="D4203"/>
  <c r="C4203"/>
  <c r="B4228"/>
  <c r="D4204"/>
  <c r="C4204"/>
  <c r="B4229"/>
  <c r="D4205"/>
  <c r="C4205"/>
  <c r="B4253" l="1"/>
  <c r="D4229"/>
  <c r="C4229"/>
  <c r="B4252"/>
  <c r="D4228"/>
  <c r="C4228"/>
  <c r="B4251"/>
  <c r="D4227"/>
  <c r="C4227"/>
  <c r="B4250"/>
  <c r="D4226"/>
  <c r="C4226"/>
  <c r="B4249"/>
  <c r="D4225"/>
  <c r="C4225"/>
  <c r="B4248"/>
  <c r="D4224"/>
  <c r="C4224"/>
  <c r="B4247"/>
  <c r="D4223"/>
  <c r="C4223"/>
  <c r="B4246"/>
  <c r="D4222"/>
  <c r="C4222"/>
  <c r="B4245"/>
  <c r="D4221"/>
  <c r="C4221"/>
  <c r="B4244"/>
  <c r="D4220"/>
  <c r="C4220"/>
  <c r="B4243"/>
  <c r="D4219"/>
  <c r="C4219"/>
  <c r="B4242"/>
  <c r="D4218"/>
  <c r="C4218"/>
  <c r="B4241"/>
  <c r="D4217"/>
  <c r="C4217"/>
  <c r="B4240"/>
  <c r="D4216"/>
  <c r="C4216"/>
  <c r="B4239"/>
  <c r="D4215"/>
  <c r="C4215"/>
  <c r="B4238"/>
  <c r="D4214"/>
  <c r="C4214"/>
  <c r="B4237"/>
  <c r="D4213"/>
  <c r="C4213"/>
  <c r="B4236"/>
  <c r="D4212"/>
  <c r="C4212"/>
  <c r="B4235"/>
  <c r="D4211"/>
  <c r="C4211"/>
  <c r="B4234"/>
  <c r="D4210"/>
  <c r="C4210"/>
  <c r="B4233"/>
  <c r="D4209"/>
  <c r="C4209"/>
  <c r="B4232"/>
  <c r="D4208"/>
  <c r="C4208"/>
  <c r="B4231"/>
  <c r="D4207"/>
  <c r="C4207"/>
  <c r="B4230"/>
  <c r="D4206"/>
  <c r="C4206"/>
  <c r="B4254" l="1"/>
  <c r="D4230"/>
  <c r="C4230"/>
  <c r="B4255"/>
  <c r="D4231"/>
  <c r="C4231"/>
  <c r="B4256"/>
  <c r="D4232"/>
  <c r="C4232"/>
  <c r="B4257"/>
  <c r="D4233"/>
  <c r="C4233"/>
  <c r="B4258"/>
  <c r="D4234"/>
  <c r="C4234"/>
  <c r="B4259"/>
  <c r="D4235"/>
  <c r="C4235"/>
  <c r="B4260"/>
  <c r="D4236"/>
  <c r="C4236"/>
  <c r="B4261"/>
  <c r="D4237"/>
  <c r="C4237"/>
  <c r="B4262"/>
  <c r="D4238"/>
  <c r="C4238"/>
  <c r="B4263"/>
  <c r="D4239"/>
  <c r="C4239"/>
  <c r="B4264"/>
  <c r="D4240"/>
  <c r="C4240"/>
  <c r="B4265"/>
  <c r="D4241"/>
  <c r="C4241"/>
  <c r="B4266"/>
  <c r="D4242"/>
  <c r="C4242"/>
  <c r="B4267"/>
  <c r="D4243"/>
  <c r="C4243"/>
  <c r="B4268"/>
  <c r="D4244"/>
  <c r="C4244"/>
  <c r="B4269"/>
  <c r="D4245"/>
  <c r="C4245"/>
  <c r="B4270"/>
  <c r="D4246"/>
  <c r="C4246"/>
  <c r="B4271"/>
  <c r="D4247"/>
  <c r="C4247"/>
  <c r="B4272"/>
  <c r="D4248"/>
  <c r="C4248"/>
  <c r="B4273"/>
  <c r="D4249"/>
  <c r="C4249"/>
  <c r="B4274"/>
  <c r="D4250"/>
  <c r="C4250"/>
  <c r="B4275"/>
  <c r="D4251"/>
  <c r="C4251"/>
  <c r="B4276"/>
  <c r="D4252"/>
  <c r="C4252"/>
  <c r="B4277"/>
  <c r="D4253"/>
  <c r="C4253"/>
  <c r="B4301" l="1"/>
  <c r="D4277"/>
  <c r="C4277"/>
  <c r="B4300"/>
  <c r="D4276"/>
  <c r="C4276"/>
  <c r="B4299"/>
  <c r="D4275"/>
  <c r="C4275"/>
  <c r="B4298"/>
  <c r="D4274"/>
  <c r="C4274"/>
  <c r="B4297"/>
  <c r="D4273"/>
  <c r="C4273"/>
  <c r="B4296"/>
  <c r="D4272"/>
  <c r="C4272"/>
  <c r="B4295"/>
  <c r="D4271"/>
  <c r="C4271"/>
  <c r="B4294"/>
  <c r="D4270"/>
  <c r="C4270"/>
  <c r="B4293"/>
  <c r="D4269"/>
  <c r="C4269"/>
  <c r="B4292"/>
  <c r="D4268"/>
  <c r="C4268"/>
  <c r="B4291"/>
  <c r="D4267"/>
  <c r="C4267"/>
  <c r="B4290"/>
  <c r="D4266"/>
  <c r="C4266"/>
  <c r="B4289"/>
  <c r="D4265"/>
  <c r="C4265"/>
  <c r="B4288"/>
  <c r="D4264"/>
  <c r="C4264"/>
  <c r="B4287"/>
  <c r="D4263"/>
  <c r="C4263"/>
  <c r="B4286"/>
  <c r="D4262"/>
  <c r="C4262"/>
  <c r="B4285"/>
  <c r="D4261"/>
  <c r="C4261"/>
  <c r="B4284"/>
  <c r="D4260"/>
  <c r="C4260"/>
  <c r="B4283"/>
  <c r="D4259"/>
  <c r="C4259"/>
  <c r="B4282"/>
  <c r="D4258"/>
  <c r="C4258"/>
  <c r="B4281"/>
  <c r="D4257"/>
  <c r="C4257"/>
  <c r="B4280"/>
  <c r="D4256"/>
  <c r="C4256"/>
  <c r="B4279"/>
  <c r="D4255"/>
  <c r="C4255"/>
  <c r="B4278"/>
  <c r="D4254"/>
  <c r="C4254"/>
  <c r="B4302" l="1"/>
  <c r="D4278"/>
  <c r="C4278"/>
  <c r="B4303"/>
  <c r="D4279"/>
  <c r="C4279"/>
  <c r="B4304"/>
  <c r="D4280"/>
  <c r="C4280"/>
  <c r="B4305"/>
  <c r="D4281"/>
  <c r="C4281"/>
  <c r="B4306"/>
  <c r="D4282"/>
  <c r="C4282"/>
  <c r="B4307"/>
  <c r="D4283"/>
  <c r="C4283"/>
  <c r="B4308"/>
  <c r="D4284"/>
  <c r="C4284"/>
  <c r="B4309"/>
  <c r="D4285"/>
  <c r="C4285"/>
  <c r="B4310"/>
  <c r="D4286"/>
  <c r="C4286"/>
  <c r="B4311"/>
  <c r="D4287"/>
  <c r="C4287"/>
  <c r="B4312"/>
  <c r="D4288"/>
  <c r="C4288"/>
  <c r="B4313"/>
  <c r="D4289"/>
  <c r="C4289"/>
  <c r="B4314"/>
  <c r="D4290"/>
  <c r="C4290"/>
  <c r="B4315"/>
  <c r="D4291"/>
  <c r="C4291"/>
  <c r="B4316"/>
  <c r="D4292"/>
  <c r="C4292"/>
  <c r="B4317"/>
  <c r="D4293"/>
  <c r="C4293"/>
  <c r="B4318"/>
  <c r="D4294"/>
  <c r="C4294"/>
  <c r="B4319"/>
  <c r="D4295"/>
  <c r="C4295"/>
  <c r="B4320"/>
  <c r="D4296"/>
  <c r="C4296"/>
  <c r="B4321"/>
  <c r="D4297"/>
  <c r="C4297"/>
  <c r="B4322"/>
  <c r="D4298"/>
  <c r="C4298"/>
  <c r="B4323"/>
  <c r="D4299"/>
  <c r="C4299"/>
  <c r="B4324"/>
  <c r="D4300"/>
  <c r="C4300"/>
  <c r="B4325"/>
  <c r="D4301"/>
  <c r="C4301"/>
  <c r="B4349" l="1"/>
  <c r="D4325"/>
  <c r="C4325"/>
  <c r="B4348"/>
  <c r="D4324"/>
  <c r="C4324"/>
  <c r="B4347"/>
  <c r="D4323"/>
  <c r="C4323"/>
  <c r="B4346"/>
  <c r="D4322"/>
  <c r="C4322"/>
  <c r="B4345"/>
  <c r="D4321"/>
  <c r="C4321"/>
  <c r="B4344"/>
  <c r="D4320"/>
  <c r="C4320"/>
  <c r="B4343"/>
  <c r="D4319"/>
  <c r="C4319"/>
  <c r="B4342"/>
  <c r="D4318"/>
  <c r="C4318"/>
  <c r="B4341"/>
  <c r="D4317"/>
  <c r="C4317"/>
  <c r="B4340"/>
  <c r="D4316"/>
  <c r="C4316"/>
  <c r="B4339"/>
  <c r="D4315"/>
  <c r="C4315"/>
  <c r="B4338"/>
  <c r="D4314"/>
  <c r="C4314"/>
  <c r="B4337"/>
  <c r="D4313"/>
  <c r="C4313"/>
  <c r="B4336"/>
  <c r="D4312"/>
  <c r="C4312"/>
  <c r="B4335"/>
  <c r="D4311"/>
  <c r="C4311"/>
  <c r="B4334"/>
  <c r="D4310"/>
  <c r="C4310"/>
  <c r="B4333"/>
  <c r="D4309"/>
  <c r="C4309"/>
  <c r="B4332"/>
  <c r="D4308"/>
  <c r="C4308"/>
  <c r="B4331"/>
  <c r="D4307"/>
  <c r="C4307"/>
  <c r="B4330"/>
  <c r="D4306"/>
  <c r="C4306"/>
  <c r="B4329"/>
  <c r="D4305"/>
  <c r="C4305"/>
  <c r="B4328"/>
  <c r="D4304"/>
  <c r="C4304"/>
  <c r="B4327"/>
  <c r="D4303"/>
  <c r="C4303"/>
  <c r="B4326"/>
  <c r="D4302"/>
  <c r="C4302"/>
  <c r="B4350" l="1"/>
  <c r="D4326"/>
  <c r="C4326"/>
  <c r="B4351"/>
  <c r="D4327"/>
  <c r="C4327"/>
  <c r="B4352"/>
  <c r="D4328"/>
  <c r="C4328"/>
  <c r="B4353"/>
  <c r="D4329"/>
  <c r="C4329"/>
  <c r="B4354"/>
  <c r="D4330"/>
  <c r="C4330"/>
  <c r="B4355"/>
  <c r="D4331"/>
  <c r="C4331"/>
  <c r="B4356"/>
  <c r="D4332"/>
  <c r="C4332"/>
  <c r="B4357"/>
  <c r="D4333"/>
  <c r="C4333"/>
  <c r="B4358"/>
  <c r="D4334"/>
  <c r="C4334"/>
  <c r="B4359"/>
  <c r="D4335"/>
  <c r="C4335"/>
  <c r="B4360"/>
  <c r="D4336"/>
  <c r="C4336"/>
  <c r="B4361"/>
  <c r="D4337"/>
  <c r="C4337"/>
  <c r="B4362"/>
  <c r="D4338"/>
  <c r="C4338"/>
  <c r="B4363"/>
  <c r="D4339"/>
  <c r="C4339"/>
  <c r="B4364"/>
  <c r="D4340"/>
  <c r="C4340"/>
  <c r="B4365"/>
  <c r="D4341"/>
  <c r="C4341"/>
  <c r="B4366"/>
  <c r="D4342"/>
  <c r="C4342"/>
  <c r="B4367"/>
  <c r="D4343"/>
  <c r="C4343"/>
  <c r="B4368"/>
  <c r="D4344"/>
  <c r="C4344"/>
  <c r="B4369"/>
  <c r="D4345"/>
  <c r="C4345"/>
  <c r="B4370"/>
  <c r="D4346"/>
  <c r="C4346"/>
  <c r="B4371"/>
  <c r="D4347"/>
  <c r="C4347"/>
  <c r="B4372"/>
  <c r="D4348"/>
  <c r="C4348"/>
  <c r="B4373"/>
  <c r="D4349"/>
  <c r="C4349"/>
  <c r="B4397" l="1"/>
  <c r="D4373"/>
  <c r="C4373"/>
  <c r="B4396"/>
  <c r="D4372"/>
  <c r="C4372"/>
  <c r="B4395"/>
  <c r="D4371"/>
  <c r="C4371"/>
  <c r="B4394"/>
  <c r="D4370"/>
  <c r="C4370"/>
  <c r="B4393"/>
  <c r="D4369"/>
  <c r="C4369"/>
  <c r="B4392"/>
  <c r="D4368"/>
  <c r="C4368"/>
  <c r="B4391"/>
  <c r="D4367"/>
  <c r="C4367"/>
  <c r="B4390"/>
  <c r="D4366"/>
  <c r="C4366"/>
  <c r="B4389"/>
  <c r="D4365"/>
  <c r="C4365"/>
  <c r="B4388"/>
  <c r="D4364"/>
  <c r="C4364"/>
  <c r="B4387"/>
  <c r="D4363"/>
  <c r="C4363"/>
  <c r="B4386"/>
  <c r="D4362"/>
  <c r="C4362"/>
  <c r="B4385"/>
  <c r="D4361"/>
  <c r="C4361"/>
  <c r="B4384"/>
  <c r="D4360"/>
  <c r="C4360"/>
  <c r="B4383"/>
  <c r="D4359"/>
  <c r="C4359"/>
  <c r="B4382"/>
  <c r="D4358"/>
  <c r="C4358"/>
  <c r="B4381"/>
  <c r="D4357"/>
  <c r="C4357"/>
  <c r="B4380"/>
  <c r="D4356"/>
  <c r="C4356"/>
  <c r="B4379"/>
  <c r="D4355"/>
  <c r="C4355"/>
  <c r="B4378"/>
  <c r="D4354"/>
  <c r="C4354"/>
  <c r="B4377"/>
  <c r="D4353"/>
  <c r="C4353"/>
  <c r="B4376"/>
  <c r="D4352"/>
  <c r="C4352"/>
  <c r="B4375"/>
  <c r="D4351"/>
  <c r="C4351"/>
  <c r="B4374"/>
  <c r="D4350"/>
  <c r="C4350"/>
  <c r="B4398" l="1"/>
  <c r="D4374"/>
  <c r="C4374"/>
  <c r="B4399"/>
  <c r="D4375"/>
  <c r="C4375"/>
  <c r="B4400"/>
  <c r="D4376"/>
  <c r="C4376"/>
  <c r="B4401"/>
  <c r="D4377"/>
  <c r="C4377"/>
  <c r="B4402"/>
  <c r="D4378"/>
  <c r="C4378"/>
  <c r="B4403"/>
  <c r="D4379"/>
  <c r="C4379"/>
  <c r="B4404"/>
  <c r="D4380"/>
  <c r="C4380"/>
  <c r="B4405"/>
  <c r="D4381"/>
  <c r="C4381"/>
  <c r="B4406"/>
  <c r="D4382"/>
  <c r="C4382"/>
  <c r="B4407"/>
  <c r="D4383"/>
  <c r="C4383"/>
  <c r="B4408"/>
  <c r="D4384"/>
  <c r="C4384"/>
  <c r="B4409"/>
  <c r="D4385"/>
  <c r="C4385"/>
  <c r="B4410"/>
  <c r="D4386"/>
  <c r="C4386"/>
  <c r="B4411"/>
  <c r="D4387"/>
  <c r="C4387"/>
  <c r="B4412"/>
  <c r="D4388"/>
  <c r="C4388"/>
  <c r="B4413"/>
  <c r="D4389"/>
  <c r="C4389"/>
  <c r="B4414"/>
  <c r="D4390"/>
  <c r="C4390"/>
  <c r="B4415"/>
  <c r="D4391"/>
  <c r="C4391"/>
  <c r="B4416"/>
  <c r="D4392"/>
  <c r="C4392"/>
  <c r="B4417"/>
  <c r="D4393"/>
  <c r="C4393"/>
  <c r="B4418"/>
  <c r="D4394"/>
  <c r="C4394"/>
  <c r="B4419"/>
  <c r="D4395"/>
  <c r="C4395"/>
  <c r="B4420"/>
  <c r="D4396"/>
  <c r="C4396"/>
  <c r="B4421"/>
  <c r="D4397"/>
  <c r="C4397"/>
  <c r="B4445" l="1"/>
  <c r="D4421"/>
  <c r="C4421"/>
  <c r="B4444"/>
  <c r="D4420"/>
  <c r="C4420"/>
  <c r="B4443"/>
  <c r="D4419"/>
  <c r="C4419"/>
  <c r="B4442"/>
  <c r="D4418"/>
  <c r="C4418"/>
  <c r="B4441"/>
  <c r="D4417"/>
  <c r="C4417"/>
  <c r="B4440"/>
  <c r="D4416"/>
  <c r="C4416"/>
  <c r="B4439"/>
  <c r="D4415"/>
  <c r="C4415"/>
  <c r="B4438"/>
  <c r="D4414"/>
  <c r="C4414"/>
  <c r="B4437"/>
  <c r="D4413"/>
  <c r="C4413"/>
  <c r="B4436"/>
  <c r="D4412"/>
  <c r="C4412"/>
  <c r="B4435"/>
  <c r="D4411"/>
  <c r="C4411"/>
  <c r="B4434"/>
  <c r="D4410"/>
  <c r="C4410"/>
  <c r="B4433"/>
  <c r="D4409"/>
  <c r="C4409"/>
  <c r="B4432"/>
  <c r="D4408"/>
  <c r="C4408"/>
  <c r="B4431"/>
  <c r="D4407"/>
  <c r="C4407"/>
  <c r="B4430"/>
  <c r="D4406"/>
  <c r="C4406"/>
  <c r="B4429"/>
  <c r="D4405"/>
  <c r="C4405"/>
  <c r="B4428"/>
  <c r="D4404"/>
  <c r="C4404"/>
  <c r="B4427"/>
  <c r="D4403"/>
  <c r="C4403"/>
  <c r="B4426"/>
  <c r="D4402"/>
  <c r="C4402"/>
  <c r="B4425"/>
  <c r="D4401"/>
  <c r="C4401"/>
  <c r="B4424"/>
  <c r="D4400"/>
  <c r="C4400"/>
  <c r="B4423"/>
  <c r="D4399"/>
  <c r="C4399"/>
  <c r="B4422"/>
  <c r="D4398"/>
  <c r="C4398"/>
  <c r="B4446" l="1"/>
  <c r="D4422"/>
  <c r="C4422"/>
  <c r="B4447"/>
  <c r="D4423"/>
  <c r="C4423"/>
  <c r="B4448"/>
  <c r="D4424"/>
  <c r="C4424"/>
  <c r="B4449"/>
  <c r="D4425"/>
  <c r="C4425"/>
  <c r="B4450"/>
  <c r="D4426"/>
  <c r="C4426"/>
  <c r="B4451"/>
  <c r="D4427"/>
  <c r="C4427"/>
  <c r="B4452"/>
  <c r="D4428"/>
  <c r="C4428"/>
  <c r="B4453"/>
  <c r="D4429"/>
  <c r="C4429"/>
  <c r="B4454"/>
  <c r="D4430"/>
  <c r="C4430"/>
  <c r="B4455"/>
  <c r="D4431"/>
  <c r="C4431"/>
  <c r="B4456"/>
  <c r="D4432"/>
  <c r="C4432"/>
  <c r="B4457"/>
  <c r="D4433"/>
  <c r="C4433"/>
  <c r="B4458"/>
  <c r="D4434"/>
  <c r="C4434"/>
  <c r="B4459"/>
  <c r="D4435"/>
  <c r="C4435"/>
  <c r="B4460"/>
  <c r="D4436"/>
  <c r="C4436"/>
  <c r="B4461"/>
  <c r="D4437"/>
  <c r="C4437"/>
  <c r="B4462"/>
  <c r="D4438"/>
  <c r="C4438"/>
  <c r="B4463"/>
  <c r="D4439"/>
  <c r="C4439"/>
  <c r="B4464"/>
  <c r="D4440"/>
  <c r="C4440"/>
  <c r="B4465"/>
  <c r="D4441"/>
  <c r="C4441"/>
  <c r="B4466"/>
  <c r="D4442"/>
  <c r="C4442"/>
  <c r="B4467"/>
  <c r="D4443"/>
  <c r="C4443"/>
  <c r="B4468"/>
  <c r="D4444"/>
  <c r="C4444"/>
  <c r="B4469"/>
  <c r="D4445"/>
  <c r="C4445"/>
  <c r="B4493" l="1"/>
  <c r="D4469"/>
  <c r="C4469"/>
  <c r="B4492"/>
  <c r="D4468"/>
  <c r="C4468"/>
  <c r="B4491"/>
  <c r="D4467"/>
  <c r="C4467"/>
  <c r="B4490"/>
  <c r="D4466"/>
  <c r="C4466"/>
  <c r="B4489"/>
  <c r="D4465"/>
  <c r="C4465"/>
  <c r="B4488"/>
  <c r="D4464"/>
  <c r="C4464"/>
  <c r="B4487"/>
  <c r="D4463"/>
  <c r="C4463"/>
  <c r="B4486"/>
  <c r="D4462"/>
  <c r="C4462"/>
  <c r="B4485"/>
  <c r="D4461"/>
  <c r="C4461"/>
  <c r="B4484"/>
  <c r="D4460"/>
  <c r="C4460"/>
  <c r="B4483"/>
  <c r="D4459"/>
  <c r="C4459"/>
  <c r="B4482"/>
  <c r="D4458"/>
  <c r="C4458"/>
  <c r="B4481"/>
  <c r="D4457"/>
  <c r="C4457"/>
  <c r="B4480"/>
  <c r="D4456"/>
  <c r="C4456"/>
  <c r="B4479"/>
  <c r="D4455"/>
  <c r="C4455"/>
  <c r="B4478"/>
  <c r="D4454"/>
  <c r="C4454"/>
  <c r="B4477"/>
  <c r="D4453"/>
  <c r="C4453"/>
  <c r="B4476"/>
  <c r="D4452"/>
  <c r="C4452"/>
  <c r="B4475"/>
  <c r="D4451"/>
  <c r="C4451"/>
  <c r="B4474"/>
  <c r="D4450"/>
  <c r="C4450"/>
  <c r="B4473"/>
  <c r="D4449"/>
  <c r="C4449"/>
  <c r="B4472"/>
  <c r="D4448"/>
  <c r="C4448"/>
  <c r="B4471"/>
  <c r="D4447"/>
  <c r="C4447"/>
  <c r="B4470"/>
  <c r="D4446"/>
  <c r="C4446"/>
  <c r="B4494" l="1"/>
  <c r="D4470"/>
  <c r="C4470"/>
  <c r="B4495"/>
  <c r="D4471"/>
  <c r="C4471"/>
  <c r="B4496"/>
  <c r="D4472"/>
  <c r="C4472"/>
  <c r="B4497"/>
  <c r="D4473"/>
  <c r="C4473"/>
  <c r="B4498"/>
  <c r="D4474"/>
  <c r="C4474"/>
  <c r="B4499"/>
  <c r="D4475"/>
  <c r="C4475"/>
  <c r="B4500"/>
  <c r="D4476"/>
  <c r="C4476"/>
  <c r="B4501"/>
  <c r="D4477"/>
  <c r="C4477"/>
  <c r="B4502"/>
  <c r="D4478"/>
  <c r="C4478"/>
  <c r="B4503"/>
  <c r="D4479"/>
  <c r="C4479"/>
  <c r="B4504"/>
  <c r="D4480"/>
  <c r="C4480"/>
  <c r="B4505"/>
  <c r="D4481"/>
  <c r="C4481"/>
  <c r="B4506"/>
  <c r="D4482"/>
  <c r="C4482"/>
  <c r="B4507"/>
  <c r="D4483"/>
  <c r="C4483"/>
  <c r="B4508"/>
  <c r="D4484"/>
  <c r="C4484"/>
  <c r="B4509"/>
  <c r="D4485"/>
  <c r="C4485"/>
  <c r="B4510"/>
  <c r="D4486"/>
  <c r="C4486"/>
  <c r="B4511"/>
  <c r="D4487"/>
  <c r="C4487"/>
  <c r="B4512"/>
  <c r="D4488"/>
  <c r="C4488"/>
  <c r="B4513"/>
  <c r="D4489"/>
  <c r="C4489"/>
  <c r="B4514"/>
  <c r="D4490"/>
  <c r="C4490"/>
  <c r="B4515"/>
  <c r="D4491"/>
  <c r="C4491"/>
  <c r="B4516"/>
  <c r="D4492"/>
  <c r="C4492"/>
  <c r="B4517"/>
  <c r="D4493"/>
  <c r="C4493"/>
  <c r="B4541" l="1"/>
  <c r="D4517"/>
  <c r="C4517"/>
  <c r="B4540"/>
  <c r="D4516"/>
  <c r="C4516"/>
  <c r="B4539"/>
  <c r="D4515"/>
  <c r="C4515"/>
  <c r="B4538"/>
  <c r="D4514"/>
  <c r="C4514"/>
  <c r="B4537"/>
  <c r="D4513"/>
  <c r="C4513"/>
  <c r="B4536"/>
  <c r="D4512"/>
  <c r="C4512"/>
  <c r="B4535"/>
  <c r="D4511"/>
  <c r="C4511"/>
  <c r="B4534"/>
  <c r="D4510"/>
  <c r="C4510"/>
  <c r="B4533"/>
  <c r="D4509"/>
  <c r="C4509"/>
  <c r="B4532"/>
  <c r="D4508"/>
  <c r="C4508"/>
  <c r="B4531"/>
  <c r="D4507"/>
  <c r="C4507"/>
  <c r="B4530"/>
  <c r="D4506"/>
  <c r="C4506"/>
  <c r="B4529"/>
  <c r="D4505"/>
  <c r="C4505"/>
  <c r="B4528"/>
  <c r="D4504"/>
  <c r="C4504"/>
  <c r="B4527"/>
  <c r="D4503"/>
  <c r="C4503"/>
  <c r="B4526"/>
  <c r="D4502"/>
  <c r="C4502"/>
  <c r="B4525"/>
  <c r="D4501"/>
  <c r="C4501"/>
  <c r="B4524"/>
  <c r="D4500"/>
  <c r="C4500"/>
  <c r="B4523"/>
  <c r="D4499"/>
  <c r="C4499"/>
  <c r="B4522"/>
  <c r="D4498"/>
  <c r="C4498"/>
  <c r="B4521"/>
  <c r="D4497"/>
  <c r="C4497"/>
  <c r="B4520"/>
  <c r="D4496"/>
  <c r="C4496"/>
  <c r="B4519"/>
  <c r="D4495"/>
  <c r="C4495"/>
  <c r="B4518"/>
  <c r="D4494"/>
  <c r="C4494"/>
  <c r="B4542" l="1"/>
  <c r="D4518"/>
  <c r="C4518"/>
  <c r="B4543"/>
  <c r="D4519"/>
  <c r="C4519"/>
  <c r="B4544"/>
  <c r="D4520"/>
  <c r="C4520"/>
  <c r="B4545"/>
  <c r="D4521"/>
  <c r="C4521"/>
  <c r="B4546"/>
  <c r="D4522"/>
  <c r="C4522"/>
  <c r="B4547"/>
  <c r="D4523"/>
  <c r="C4523"/>
  <c r="B4548"/>
  <c r="D4524"/>
  <c r="C4524"/>
  <c r="B4549"/>
  <c r="D4525"/>
  <c r="C4525"/>
  <c r="B4550"/>
  <c r="D4526"/>
  <c r="C4526"/>
  <c r="B4551"/>
  <c r="D4527"/>
  <c r="C4527"/>
  <c r="B4552"/>
  <c r="D4528"/>
  <c r="C4528"/>
  <c r="B4553"/>
  <c r="D4529"/>
  <c r="C4529"/>
  <c r="B4554"/>
  <c r="D4530"/>
  <c r="C4530"/>
  <c r="B4555"/>
  <c r="D4531"/>
  <c r="C4531"/>
  <c r="B4556"/>
  <c r="D4532"/>
  <c r="C4532"/>
  <c r="B4557"/>
  <c r="D4533"/>
  <c r="C4533"/>
  <c r="B4558"/>
  <c r="D4534"/>
  <c r="C4534"/>
  <c r="B4559"/>
  <c r="D4535"/>
  <c r="C4535"/>
  <c r="B4560"/>
  <c r="D4536"/>
  <c r="C4536"/>
  <c r="B4561"/>
  <c r="D4537"/>
  <c r="C4537"/>
  <c r="B4562"/>
  <c r="D4538"/>
  <c r="C4538"/>
  <c r="B4563"/>
  <c r="D4539"/>
  <c r="C4539"/>
  <c r="B4564"/>
  <c r="D4540"/>
  <c r="C4540"/>
  <c r="B4565"/>
  <c r="D4541"/>
  <c r="C4541"/>
  <c r="B4589" l="1"/>
  <c r="D4565"/>
  <c r="C4565"/>
  <c r="B4588"/>
  <c r="D4564"/>
  <c r="C4564"/>
  <c r="B4587"/>
  <c r="D4563"/>
  <c r="C4563"/>
  <c r="B4586"/>
  <c r="D4562"/>
  <c r="C4562"/>
  <c r="B4585"/>
  <c r="D4561"/>
  <c r="C4561"/>
  <c r="B4584"/>
  <c r="D4560"/>
  <c r="C4560"/>
  <c r="B4583"/>
  <c r="D4559"/>
  <c r="C4559"/>
  <c r="B4582"/>
  <c r="D4558"/>
  <c r="C4558"/>
  <c r="B4581"/>
  <c r="D4557"/>
  <c r="C4557"/>
  <c r="B4580"/>
  <c r="D4556"/>
  <c r="C4556"/>
  <c r="B4579"/>
  <c r="D4555"/>
  <c r="C4555"/>
  <c r="B4578"/>
  <c r="D4554"/>
  <c r="C4554"/>
  <c r="B4577"/>
  <c r="D4553"/>
  <c r="C4553"/>
  <c r="B4576"/>
  <c r="D4552"/>
  <c r="C4552"/>
  <c r="B4575"/>
  <c r="D4551"/>
  <c r="C4551"/>
  <c r="B4574"/>
  <c r="D4550"/>
  <c r="C4550"/>
  <c r="B4573"/>
  <c r="D4549"/>
  <c r="C4549"/>
  <c r="B4572"/>
  <c r="D4548"/>
  <c r="C4548"/>
  <c r="B4571"/>
  <c r="D4547"/>
  <c r="C4547"/>
  <c r="B4570"/>
  <c r="D4546"/>
  <c r="C4546"/>
  <c r="B4569"/>
  <c r="D4545"/>
  <c r="C4545"/>
  <c r="B4568"/>
  <c r="D4544"/>
  <c r="C4544"/>
  <c r="B4567"/>
  <c r="D4543"/>
  <c r="C4543"/>
  <c r="B4566"/>
  <c r="D4542"/>
  <c r="C4542"/>
  <c r="B4590" l="1"/>
  <c r="D4566"/>
  <c r="C4566"/>
  <c r="B4591"/>
  <c r="D4567"/>
  <c r="C4567"/>
  <c r="B4592"/>
  <c r="D4568"/>
  <c r="C4568"/>
  <c r="B4593"/>
  <c r="D4569"/>
  <c r="C4569"/>
  <c r="B4594"/>
  <c r="D4570"/>
  <c r="C4570"/>
  <c r="B4595"/>
  <c r="D4571"/>
  <c r="C4571"/>
  <c r="B4596"/>
  <c r="D4572"/>
  <c r="C4572"/>
  <c r="B4597"/>
  <c r="D4573"/>
  <c r="C4573"/>
  <c r="B4598"/>
  <c r="D4574"/>
  <c r="C4574"/>
  <c r="B4599"/>
  <c r="D4575"/>
  <c r="C4575"/>
  <c r="B4600"/>
  <c r="D4576"/>
  <c r="C4576"/>
  <c r="B4601"/>
  <c r="D4577"/>
  <c r="C4577"/>
  <c r="B4602"/>
  <c r="D4578"/>
  <c r="C4578"/>
  <c r="B4603"/>
  <c r="D4579"/>
  <c r="C4579"/>
  <c r="B4604"/>
  <c r="D4580"/>
  <c r="C4580"/>
  <c r="B4605"/>
  <c r="D4581"/>
  <c r="C4581"/>
  <c r="B4606"/>
  <c r="D4582"/>
  <c r="C4582"/>
  <c r="B4607"/>
  <c r="D4583"/>
  <c r="C4583"/>
  <c r="B4608"/>
  <c r="D4584"/>
  <c r="C4584"/>
  <c r="B4609"/>
  <c r="D4585"/>
  <c r="C4585"/>
  <c r="B4610"/>
  <c r="D4586"/>
  <c r="C4586"/>
  <c r="B4611"/>
  <c r="D4587"/>
  <c r="C4587"/>
  <c r="B4612"/>
  <c r="D4588"/>
  <c r="C4588"/>
  <c r="B4613"/>
  <c r="D4589"/>
  <c r="C4589"/>
  <c r="B4637" l="1"/>
  <c r="D4613"/>
  <c r="C4613"/>
  <c r="B4636"/>
  <c r="D4612"/>
  <c r="C4612"/>
  <c r="B4635"/>
  <c r="D4611"/>
  <c r="C4611"/>
  <c r="B4634"/>
  <c r="D4610"/>
  <c r="C4610"/>
  <c r="B4633"/>
  <c r="D4609"/>
  <c r="C4609"/>
  <c r="B4632"/>
  <c r="D4608"/>
  <c r="C4608"/>
  <c r="B4631"/>
  <c r="D4607"/>
  <c r="C4607"/>
  <c r="B4630"/>
  <c r="D4606"/>
  <c r="C4606"/>
  <c r="B4629"/>
  <c r="D4605"/>
  <c r="C4605"/>
  <c r="B4628"/>
  <c r="D4604"/>
  <c r="C4604"/>
  <c r="B4627"/>
  <c r="D4603"/>
  <c r="C4603"/>
  <c r="B4626"/>
  <c r="D4602"/>
  <c r="C4602"/>
  <c r="B4625"/>
  <c r="D4601"/>
  <c r="C4601"/>
  <c r="B4624"/>
  <c r="D4600"/>
  <c r="C4600"/>
  <c r="B4623"/>
  <c r="D4599"/>
  <c r="C4599"/>
  <c r="B4622"/>
  <c r="D4598"/>
  <c r="C4598"/>
  <c r="B4621"/>
  <c r="D4597"/>
  <c r="C4597"/>
  <c r="B4620"/>
  <c r="D4596"/>
  <c r="C4596"/>
  <c r="B4619"/>
  <c r="D4595"/>
  <c r="C4595"/>
  <c r="B4618"/>
  <c r="D4594"/>
  <c r="C4594"/>
  <c r="B4617"/>
  <c r="D4593"/>
  <c r="C4593"/>
  <c r="B4616"/>
  <c r="D4592"/>
  <c r="C4592"/>
  <c r="B4615"/>
  <c r="D4591"/>
  <c r="C4591"/>
  <c r="B4614"/>
  <c r="D4590"/>
  <c r="C4590"/>
  <c r="B4638" l="1"/>
  <c r="D4614"/>
  <c r="C4614"/>
  <c r="B4639"/>
  <c r="D4615"/>
  <c r="C4615"/>
  <c r="B4640"/>
  <c r="D4616"/>
  <c r="C4616"/>
  <c r="B4641"/>
  <c r="D4617"/>
  <c r="C4617"/>
  <c r="B4642"/>
  <c r="D4618"/>
  <c r="C4618"/>
  <c r="B4643"/>
  <c r="D4619"/>
  <c r="C4619"/>
  <c r="B4644"/>
  <c r="D4620"/>
  <c r="C4620"/>
  <c r="B4645"/>
  <c r="D4621"/>
  <c r="C4621"/>
  <c r="B4646"/>
  <c r="D4622"/>
  <c r="C4622"/>
  <c r="B4647"/>
  <c r="D4623"/>
  <c r="C4623"/>
  <c r="B4648"/>
  <c r="D4624"/>
  <c r="C4624"/>
  <c r="B4649"/>
  <c r="D4625"/>
  <c r="C4625"/>
  <c r="B4650"/>
  <c r="D4626"/>
  <c r="C4626"/>
  <c r="B4651"/>
  <c r="D4627"/>
  <c r="C4627"/>
  <c r="B4652"/>
  <c r="D4628"/>
  <c r="C4628"/>
  <c r="B4653"/>
  <c r="D4629"/>
  <c r="C4629"/>
  <c r="B4654"/>
  <c r="D4630"/>
  <c r="C4630"/>
  <c r="B4655"/>
  <c r="D4631"/>
  <c r="C4631"/>
  <c r="B4656"/>
  <c r="D4632"/>
  <c r="C4632"/>
  <c r="B4657"/>
  <c r="D4633"/>
  <c r="C4633"/>
  <c r="B4658"/>
  <c r="D4634"/>
  <c r="C4634"/>
  <c r="B4659"/>
  <c r="D4635"/>
  <c r="C4635"/>
  <c r="B4660"/>
  <c r="D4636"/>
  <c r="C4636"/>
  <c r="B4661"/>
  <c r="D4637"/>
  <c r="C4637"/>
  <c r="B4685" l="1"/>
  <c r="D4661"/>
  <c r="C4661"/>
  <c r="B4684"/>
  <c r="D4660"/>
  <c r="C4660"/>
  <c r="B4683"/>
  <c r="D4659"/>
  <c r="C4659"/>
  <c r="B4682"/>
  <c r="D4658"/>
  <c r="C4658"/>
  <c r="B4681"/>
  <c r="D4657"/>
  <c r="C4657"/>
  <c r="B4680"/>
  <c r="D4656"/>
  <c r="C4656"/>
  <c r="B4679"/>
  <c r="D4655"/>
  <c r="C4655"/>
  <c r="B4678"/>
  <c r="D4654"/>
  <c r="C4654"/>
  <c r="B4677"/>
  <c r="D4653"/>
  <c r="C4653"/>
  <c r="B4676"/>
  <c r="D4652"/>
  <c r="C4652"/>
  <c r="B4675"/>
  <c r="D4651"/>
  <c r="C4651"/>
  <c r="B4674"/>
  <c r="D4650"/>
  <c r="C4650"/>
  <c r="B4673"/>
  <c r="D4649"/>
  <c r="C4649"/>
  <c r="B4672"/>
  <c r="D4648"/>
  <c r="C4648"/>
  <c r="B4671"/>
  <c r="D4647"/>
  <c r="C4647"/>
  <c r="B4670"/>
  <c r="D4646"/>
  <c r="C4646"/>
  <c r="B4669"/>
  <c r="D4645"/>
  <c r="C4645"/>
  <c r="B4668"/>
  <c r="D4644"/>
  <c r="C4644"/>
  <c r="B4667"/>
  <c r="D4643"/>
  <c r="C4643"/>
  <c r="B4666"/>
  <c r="D4642"/>
  <c r="C4642"/>
  <c r="B4665"/>
  <c r="D4641"/>
  <c r="C4641"/>
  <c r="B4664"/>
  <c r="D4640"/>
  <c r="C4640"/>
  <c r="B4663"/>
  <c r="D4639"/>
  <c r="C4639"/>
  <c r="B4662"/>
  <c r="D4638"/>
  <c r="C4638"/>
  <c r="B4686" l="1"/>
  <c r="D4662"/>
  <c r="C4662"/>
  <c r="B4687"/>
  <c r="D4663"/>
  <c r="C4663"/>
  <c r="B4688"/>
  <c r="D4664"/>
  <c r="C4664"/>
  <c r="B4689"/>
  <c r="D4665"/>
  <c r="C4665"/>
  <c r="B4690"/>
  <c r="D4666"/>
  <c r="C4666"/>
  <c r="B4691"/>
  <c r="D4667"/>
  <c r="C4667"/>
  <c r="B4692"/>
  <c r="D4668"/>
  <c r="C4668"/>
  <c r="B4693"/>
  <c r="D4669"/>
  <c r="C4669"/>
  <c r="B4694"/>
  <c r="D4670"/>
  <c r="C4670"/>
  <c r="B4695"/>
  <c r="D4671"/>
  <c r="C4671"/>
  <c r="B4696"/>
  <c r="D4672"/>
  <c r="C4672"/>
  <c r="B4697"/>
  <c r="D4673"/>
  <c r="C4673"/>
  <c r="B4698"/>
  <c r="D4674"/>
  <c r="C4674"/>
  <c r="B4699"/>
  <c r="D4675"/>
  <c r="C4675"/>
  <c r="B4700"/>
  <c r="D4676"/>
  <c r="C4676"/>
  <c r="B4701"/>
  <c r="D4677"/>
  <c r="C4677"/>
  <c r="B4702"/>
  <c r="D4678"/>
  <c r="C4678"/>
  <c r="B4703"/>
  <c r="D4679"/>
  <c r="C4679"/>
  <c r="B4704"/>
  <c r="D4680"/>
  <c r="C4680"/>
  <c r="B4705"/>
  <c r="D4681"/>
  <c r="C4681"/>
  <c r="B4706"/>
  <c r="D4682"/>
  <c r="C4682"/>
  <c r="B4707"/>
  <c r="D4683"/>
  <c r="C4683"/>
  <c r="B4708"/>
  <c r="D4684"/>
  <c r="C4684"/>
  <c r="B4709"/>
  <c r="D4685"/>
  <c r="C4685"/>
  <c r="B4733" l="1"/>
  <c r="D4709"/>
  <c r="C4709"/>
  <c r="B4732"/>
  <c r="D4708"/>
  <c r="C4708"/>
  <c r="B4731"/>
  <c r="D4707"/>
  <c r="C4707"/>
  <c r="B4730"/>
  <c r="D4706"/>
  <c r="C4706"/>
  <c r="B4729"/>
  <c r="D4705"/>
  <c r="C4705"/>
  <c r="B4728"/>
  <c r="D4704"/>
  <c r="C4704"/>
  <c r="B4727"/>
  <c r="D4703"/>
  <c r="C4703"/>
  <c r="B4726"/>
  <c r="D4702"/>
  <c r="C4702"/>
  <c r="B4725"/>
  <c r="D4701"/>
  <c r="C4701"/>
  <c r="B4724"/>
  <c r="D4700"/>
  <c r="C4700"/>
  <c r="B4723"/>
  <c r="D4699"/>
  <c r="C4699"/>
  <c r="B4722"/>
  <c r="D4698"/>
  <c r="C4698"/>
  <c r="B4721"/>
  <c r="D4697"/>
  <c r="C4697"/>
  <c r="B4720"/>
  <c r="D4696"/>
  <c r="C4696"/>
  <c r="B4719"/>
  <c r="D4695"/>
  <c r="C4695"/>
  <c r="B4718"/>
  <c r="D4694"/>
  <c r="C4694"/>
  <c r="B4717"/>
  <c r="D4693"/>
  <c r="C4693"/>
  <c r="B4716"/>
  <c r="D4692"/>
  <c r="C4692"/>
  <c r="B4715"/>
  <c r="D4691"/>
  <c r="C4691"/>
  <c r="B4714"/>
  <c r="D4690"/>
  <c r="C4690"/>
  <c r="B4713"/>
  <c r="D4689"/>
  <c r="C4689"/>
  <c r="B4712"/>
  <c r="D4688"/>
  <c r="C4688"/>
  <c r="B4711"/>
  <c r="D4687"/>
  <c r="C4687"/>
  <c r="B4710"/>
  <c r="D4686"/>
  <c r="C4686"/>
  <c r="B4734" l="1"/>
  <c r="D4710"/>
  <c r="C4710"/>
  <c r="B4735"/>
  <c r="D4711"/>
  <c r="C4711"/>
  <c r="B4736"/>
  <c r="D4712"/>
  <c r="C4712"/>
  <c r="B4737"/>
  <c r="D4713"/>
  <c r="C4713"/>
  <c r="B4738"/>
  <c r="D4714"/>
  <c r="C4714"/>
  <c r="B4739"/>
  <c r="D4715"/>
  <c r="C4715"/>
  <c r="B4740"/>
  <c r="D4716"/>
  <c r="C4716"/>
  <c r="B4741"/>
  <c r="D4717"/>
  <c r="C4717"/>
  <c r="B4742"/>
  <c r="D4718"/>
  <c r="C4718"/>
  <c r="B4743"/>
  <c r="D4719"/>
  <c r="C4719"/>
  <c r="B4744"/>
  <c r="D4720"/>
  <c r="C4720"/>
  <c r="B4745"/>
  <c r="D4721"/>
  <c r="C4721"/>
  <c r="B4746"/>
  <c r="D4722"/>
  <c r="C4722"/>
  <c r="B4747"/>
  <c r="D4723"/>
  <c r="C4723"/>
  <c r="B4748"/>
  <c r="D4724"/>
  <c r="C4724"/>
  <c r="B4749"/>
  <c r="D4725"/>
  <c r="C4725"/>
  <c r="B4750"/>
  <c r="D4726"/>
  <c r="C4726"/>
  <c r="B4751"/>
  <c r="D4727"/>
  <c r="C4727"/>
  <c r="B4752"/>
  <c r="D4728"/>
  <c r="C4728"/>
  <c r="B4753"/>
  <c r="D4729"/>
  <c r="C4729"/>
  <c r="B4754"/>
  <c r="D4730"/>
  <c r="C4730"/>
  <c r="B4755"/>
  <c r="D4731"/>
  <c r="C4731"/>
  <c r="B4756"/>
  <c r="D4732"/>
  <c r="C4732"/>
  <c r="B4757"/>
  <c r="D4733"/>
  <c r="C4733"/>
  <c r="B4781" l="1"/>
  <c r="D4757"/>
  <c r="C4757"/>
  <c r="B4780"/>
  <c r="D4756"/>
  <c r="C4756"/>
  <c r="B4779"/>
  <c r="D4755"/>
  <c r="C4755"/>
  <c r="B4778"/>
  <c r="D4754"/>
  <c r="C4754"/>
  <c r="B4777"/>
  <c r="D4753"/>
  <c r="C4753"/>
  <c r="B4776"/>
  <c r="D4752"/>
  <c r="C4752"/>
  <c r="B4775"/>
  <c r="D4751"/>
  <c r="C4751"/>
  <c r="B4774"/>
  <c r="D4750"/>
  <c r="C4750"/>
  <c r="B4773"/>
  <c r="D4749"/>
  <c r="C4749"/>
  <c r="B4772"/>
  <c r="D4748"/>
  <c r="C4748"/>
  <c r="B4771"/>
  <c r="D4747"/>
  <c r="C4747"/>
  <c r="B4770"/>
  <c r="D4746"/>
  <c r="C4746"/>
  <c r="B4769"/>
  <c r="D4745"/>
  <c r="C4745"/>
  <c r="B4768"/>
  <c r="D4744"/>
  <c r="C4744"/>
  <c r="B4767"/>
  <c r="D4743"/>
  <c r="C4743"/>
  <c r="B4766"/>
  <c r="D4742"/>
  <c r="C4742"/>
  <c r="B4765"/>
  <c r="D4741"/>
  <c r="C4741"/>
  <c r="B4764"/>
  <c r="D4740"/>
  <c r="C4740"/>
  <c r="B4763"/>
  <c r="D4739"/>
  <c r="C4739"/>
  <c r="B4762"/>
  <c r="D4738"/>
  <c r="C4738"/>
  <c r="B4761"/>
  <c r="D4737"/>
  <c r="C4737"/>
  <c r="B4760"/>
  <c r="D4736"/>
  <c r="C4736"/>
  <c r="B4759"/>
  <c r="D4735"/>
  <c r="C4735"/>
  <c r="B4758"/>
  <c r="D4734"/>
  <c r="C4734"/>
  <c r="B4782" l="1"/>
  <c r="D4758"/>
  <c r="C4758"/>
  <c r="B4783"/>
  <c r="D4759"/>
  <c r="C4759"/>
  <c r="B4784"/>
  <c r="D4760"/>
  <c r="C4760"/>
  <c r="B4785"/>
  <c r="D4761"/>
  <c r="C4761"/>
  <c r="B4786"/>
  <c r="D4762"/>
  <c r="C4762"/>
  <c r="B4787"/>
  <c r="D4763"/>
  <c r="C4763"/>
  <c r="B4788"/>
  <c r="D4764"/>
  <c r="C4764"/>
  <c r="B4789"/>
  <c r="D4765"/>
  <c r="C4765"/>
  <c r="B4790"/>
  <c r="D4766"/>
  <c r="C4766"/>
  <c r="B4791"/>
  <c r="D4767"/>
  <c r="C4767"/>
  <c r="B4792"/>
  <c r="D4768"/>
  <c r="C4768"/>
  <c r="B4793"/>
  <c r="D4769"/>
  <c r="C4769"/>
  <c r="B4794"/>
  <c r="D4770"/>
  <c r="C4770"/>
  <c r="B4795"/>
  <c r="D4771"/>
  <c r="C4771"/>
  <c r="B4796"/>
  <c r="D4772"/>
  <c r="C4772"/>
  <c r="B4797"/>
  <c r="D4773"/>
  <c r="C4773"/>
  <c r="B4798"/>
  <c r="D4774"/>
  <c r="C4774"/>
  <c r="B4799"/>
  <c r="D4775"/>
  <c r="C4775"/>
  <c r="B4800"/>
  <c r="D4776"/>
  <c r="C4776"/>
  <c r="B4801"/>
  <c r="D4777"/>
  <c r="C4777"/>
  <c r="B4802"/>
  <c r="D4778"/>
  <c r="C4778"/>
  <c r="B4803"/>
  <c r="D4779"/>
  <c r="C4779"/>
  <c r="B4804"/>
  <c r="D4780"/>
  <c r="C4780"/>
  <c r="B4805"/>
  <c r="D4781"/>
  <c r="C4781"/>
  <c r="B4829" l="1"/>
  <c r="D4805"/>
  <c r="C4805"/>
  <c r="B4828"/>
  <c r="D4804"/>
  <c r="C4804"/>
  <c r="B4827"/>
  <c r="D4803"/>
  <c r="C4803"/>
  <c r="B4826"/>
  <c r="D4802"/>
  <c r="C4802"/>
  <c r="B4825"/>
  <c r="D4801"/>
  <c r="C4801"/>
  <c r="B4824"/>
  <c r="D4800"/>
  <c r="C4800"/>
  <c r="B4823"/>
  <c r="D4799"/>
  <c r="C4799"/>
  <c r="B4822"/>
  <c r="D4798"/>
  <c r="C4798"/>
  <c r="B4821"/>
  <c r="D4797"/>
  <c r="C4797"/>
  <c r="B4820"/>
  <c r="D4796"/>
  <c r="C4796"/>
  <c r="B4819"/>
  <c r="D4795"/>
  <c r="C4795"/>
  <c r="B4818"/>
  <c r="D4794"/>
  <c r="C4794"/>
  <c r="B4817"/>
  <c r="D4793"/>
  <c r="C4793"/>
  <c r="B4816"/>
  <c r="D4792"/>
  <c r="C4792"/>
  <c r="B4815"/>
  <c r="D4791"/>
  <c r="C4791"/>
  <c r="B4814"/>
  <c r="D4790"/>
  <c r="C4790"/>
  <c r="B4813"/>
  <c r="D4789"/>
  <c r="C4789"/>
  <c r="B4812"/>
  <c r="D4788"/>
  <c r="C4788"/>
  <c r="B4811"/>
  <c r="D4787"/>
  <c r="C4787"/>
  <c r="B4810"/>
  <c r="D4786"/>
  <c r="C4786"/>
  <c r="B4809"/>
  <c r="D4785"/>
  <c r="C4785"/>
  <c r="B4808"/>
  <c r="D4784"/>
  <c r="C4784"/>
  <c r="B4807"/>
  <c r="D4783"/>
  <c r="C4783"/>
  <c r="B4806"/>
  <c r="D4782"/>
  <c r="C4782"/>
  <c r="B4830" l="1"/>
  <c r="D4806"/>
  <c r="C4806"/>
  <c r="B4831"/>
  <c r="D4807"/>
  <c r="C4807"/>
  <c r="B4832"/>
  <c r="D4808"/>
  <c r="C4808"/>
  <c r="B4833"/>
  <c r="D4809"/>
  <c r="C4809"/>
  <c r="B4834"/>
  <c r="D4810"/>
  <c r="C4810"/>
  <c r="B4835"/>
  <c r="D4811"/>
  <c r="C4811"/>
  <c r="B4836"/>
  <c r="D4812"/>
  <c r="C4812"/>
  <c r="B4837"/>
  <c r="D4813"/>
  <c r="C4813"/>
  <c r="B4838"/>
  <c r="D4814"/>
  <c r="C4814"/>
  <c r="B4839"/>
  <c r="D4815"/>
  <c r="C4815"/>
  <c r="B4840"/>
  <c r="D4816"/>
  <c r="C4816"/>
  <c r="B4841"/>
  <c r="D4817"/>
  <c r="C4817"/>
  <c r="B4842"/>
  <c r="D4818"/>
  <c r="C4818"/>
  <c r="B4843"/>
  <c r="D4819"/>
  <c r="C4819"/>
  <c r="B4844"/>
  <c r="D4820"/>
  <c r="C4820"/>
  <c r="B4845"/>
  <c r="D4821"/>
  <c r="C4821"/>
  <c r="B4846"/>
  <c r="D4822"/>
  <c r="C4822"/>
  <c r="B4847"/>
  <c r="D4823"/>
  <c r="C4823"/>
  <c r="B4848"/>
  <c r="D4824"/>
  <c r="C4824"/>
  <c r="B4849"/>
  <c r="D4825"/>
  <c r="C4825"/>
  <c r="B4850"/>
  <c r="D4826"/>
  <c r="C4826"/>
  <c r="B4851"/>
  <c r="D4827"/>
  <c r="C4827"/>
  <c r="B4852"/>
  <c r="D4828"/>
  <c r="C4828"/>
  <c r="B4853"/>
  <c r="D4829"/>
  <c r="C4829"/>
  <c r="B4877" l="1"/>
  <c r="D4853"/>
  <c r="C4853"/>
  <c r="B4876"/>
  <c r="D4852"/>
  <c r="C4852"/>
  <c r="B4875"/>
  <c r="D4851"/>
  <c r="C4851"/>
  <c r="B4874"/>
  <c r="D4850"/>
  <c r="C4850"/>
  <c r="B4873"/>
  <c r="D4849"/>
  <c r="C4849"/>
  <c r="B4872"/>
  <c r="D4848"/>
  <c r="C4848"/>
  <c r="B4871"/>
  <c r="D4847"/>
  <c r="C4847"/>
  <c r="B4870"/>
  <c r="D4846"/>
  <c r="C4846"/>
  <c r="B4869"/>
  <c r="D4845"/>
  <c r="C4845"/>
  <c r="B4868"/>
  <c r="D4844"/>
  <c r="C4844"/>
  <c r="B4867"/>
  <c r="D4843"/>
  <c r="C4843"/>
  <c r="B4866"/>
  <c r="D4842"/>
  <c r="C4842"/>
  <c r="B4865"/>
  <c r="D4841"/>
  <c r="C4841"/>
  <c r="B4864"/>
  <c r="D4840"/>
  <c r="C4840"/>
  <c r="B4863"/>
  <c r="D4839"/>
  <c r="C4839"/>
  <c r="B4862"/>
  <c r="D4838"/>
  <c r="C4838"/>
  <c r="B4861"/>
  <c r="D4837"/>
  <c r="C4837"/>
  <c r="B4860"/>
  <c r="D4836"/>
  <c r="C4836"/>
  <c r="B4859"/>
  <c r="D4835"/>
  <c r="C4835"/>
  <c r="B4858"/>
  <c r="D4834"/>
  <c r="C4834"/>
  <c r="B4857"/>
  <c r="D4833"/>
  <c r="C4833"/>
  <c r="B4856"/>
  <c r="D4832"/>
  <c r="C4832"/>
  <c r="B4855"/>
  <c r="D4831"/>
  <c r="C4831"/>
  <c r="B4854"/>
  <c r="D4830"/>
  <c r="C4830"/>
  <c r="B4878" l="1"/>
  <c r="D4854"/>
  <c r="C4854"/>
  <c r="B4879"/>
  <c r="D4855"/>
  <c r="C4855"/>
  <c r="B4880"/>
  <c r="D4856"/>
  <c r="C4856"/>
  <c r="B4881"/>
  <c r="D4857"/>
  <c r="C4857"/>
  <c r="B4882"/>
  <c r="D4858"/>
  <c r="C4858"/>
  <c r="B4883"/>
  <c r="D4859"/>
  <c r="C4859"/>
  <c r="B4884"/>
  <c r="D4860"/>
  <c r="C4860"/>
  <c r="B4885"/>
  <c r="D4861"/>
  <c r="C4861"/>
  <c r="B4886"/>
  <c r="D4862"/>
  <c r="C4862"/>
  <c r="B4887"/>
  <c r="D4863"/>
  <c r="C4863"/>
  <c r="B4888"/>
  <c r="D4864"/>
  <c r="C4864"/>
  <c r="B4889"/>
  <c r="D4865"/>
  <c r="C4865"/>
  <c r="B4890"/>
  <c r="D4866"/>
  <c r="C4866"/>
  <c r="B4891"/>
  <c r="D4867"/>
  <c r="C4867"/>
  <c r="B4892"/>
  <c r="D4868"/>
  <c r="C4868"/>
  <c r="B4893"/>
  <c r="D4869"/>
  <c r="C4869"/>
  <c r="B4894"/>
  <c r="D4870"/>
  <c r="C4870"/>
  <c r="B4895"/>
  <c r="D4871"/>
  <c r="C4871"/>
  <c r="B4896"/>
  <c r="D4872"/>
  <c r="C4872"/>
  <c r="B4897"/>
  <c r="D4873"/>
  <c r="C4873"/>
  <c r="B4898"/>
  <c r="D4874"/>
  <c r="C4874"/>
  <c r="B4899"/>
  <c r="D4875"/>
  <c r="C4875"/>
  <c r="B4900"/>
  <c r="D4876"/>
  <c r="C4876"/>
  <c r="B4901"/>
  <c r="D4877"/>
  <c r="C4877"/>
  <c r="B4925" l="1"/>
  <c r="D4901"/>
  <c r="C4901"/>
  <c r="B4924"/>
  <c r="D4900"/>
  <c r="C4900"/>
  <c r="B4923"/>
  <c r="D4899"/>
  <c r="C4899"/>
  <c r="B4922"/>
  <c r="D4898"/>
  <c r="C4898"/>
  <c r="B4921"/>
  <c r="D4897"/>
  <c r="C4897"/>
  <c r="B4920"/>
  <c r="D4896"/>
  <c r="C4896"/>
  <c r="B4919"/>
  <c r="D4895"/>
  <c r="C4895"/>
  <c r="B4918"/>
  <c r="D4894"/>
  <c r="C4894"/>
  <c r="B4917"/>
  <c r="D4893"/>
  <c r="C4893"/>
  <c r="B4916"/>
  <c r="D4892"/>
  <c r="C4892"/>
  <c r="B4915"/>
  <c r="D4891"/>
  <c r="C4891"/>
  <c r="B4914"/>
  <c r="D4890"/>
  <c r="C4890"/>
  <c r="B4913"/>
  <c r="D4889"/>
  <c r="C4889"/>
  <c r="B4912"/>
  <c r="D4888"/>
  <c r="C4888"/>
  <c r="B4911"/>
  <c r="D4887"/>
  <c r="C4887"/>
  <c r="B4910"/>
  <c r="D4886"/>
  <c r="C4886"/>
  <c r="B4909"/>
  <c r="D4885"/>
  <c r="C4885"/>
  <c r="B4908"/>
  <c r="D4884"/>
  <c r="C4884"/>
  <c r="B4907"/>
  <c r="D4883"/>
  <c r="C4883"/>
  <c r="B4906"/>
  <c r="D4882"/>
  <c r="C4882"/>
  <c r="B4905"/>
  <c r="D4881"/>
  <c r="C4881"/>
  <c r="B4904"/>
  <c r="D4880"/>
  <c r="C4880"/>
  <c r="B4903"/>
  <c r="D4879"/>
  <c r="C4879"/>
  <c r="B4902"/>
  <c r="D4878"/>
  <c r="C4878"/>
  <c r="B4926" l="1"/>
  <c r="D4902"/>
  <c r="C4902"/>
  <c r="B4927"/>
  <c r="D4903"/>
  <c r="C4903"/>
  <c r="B4928"/>
  <c r="D4904"/>
  <c r="C4904"/>
  <c r="B4929"/>
  <c r="D4905"/>
  <c r="C4905"/>
  <c r="B4930"/>
  <c r="D4906"/>
  <c r="C4906"/>
  <c r="B4931"/>
  <c r="D4907"/>
  <c r="C4907"/>
  <c r="B4932"/>
  <c r="D4908"/>
  <c r="C4908"/>
  <c r="B4933"/>
  <c r="D4909"/>
  <c r="C4909"/>
  <c r="B4934"/>
  <c r="D4910"/>
  <c r="C4910"/>
  <c r="B4935"/>
  <c r="D4911"/>
  <c r="C4911"/>
  <c r="B4936"/>
  <c r="D4912"/>
  <c r="C4912"/>
  <c r="B4937"/>
  <c r="D4913"/>
  <c r="C4913"/>
  <c r="B4938"/>
  <c r="D4914"/>
  <c r="C4914"/>
  <c r="B4939"/>
  <c r="D4915"/>
  <c r="C4915"/>
  <c r="B4940"/>
  <c r="D4916"/>
  <c r="C4916"/>
  <c r="B4941"/>
  <c r="D4917"/>
  <c r="C4917"/>
  <c r="B4942"/>
  <c r="D4918"/>
  <c r="C4918"/>
  <c r="B4943"/>
  <c r="D4919"/>
  <c r="C4919"/>
  <c r="B4944"/>
  <c r="D4920"/>
  <c r="C4920"/>
  <c r="B4945"/>
  <c r="D4921"/>
  <c r="C4921"/>
  <c r="B4946"/>
  <c r="D4922"/>
  <c r="C4922"/>
  <c r="B4947"/>
  <c r="D4923"/>
  <c r="C4923"/>
  <c r="B4948"/>
  <c r="D4924"/>
  <c r="C4924"/>
  <c r="B4949"/>
  <c r="D4925"/>
  <c r="C4925"/>
  <c r="B4973" l="1"/>
  <c r="D4949"/>
  <c r="C4949"/>
  <c r="B4972"/>
  <c r="D4948"/>
  <c r="C4948"/>
  <c r="B4971"/>
  <c r="D4947"/>
  <c r="C4947"/>
  <c r="B4970"/>
  <c r="D4946"/>
  <c r="C4946"/>
  <c r="B4969"/>
  <c r="D4945"/>
  <c r="C4945"/>
  <c r="B4968"/>
  <c r="D4944"/>
  <c r="C4944"/>
  <c r="B4967"/>
  <c r="D4943"/>
  <c r="C4943"/>
  <c r="B4966"/>
  <c r="D4942"/>
  <c r="C4942"/>
  <c r="B4965"/>
  <c r="D4941"/>
  <c r="C4941"/>
  <c r="B4964"/>
  <c r="D4940"/>
  <c r="C4940"/>
  <c r="B4963"/>
  <c r="D4939"/>
  <c r="C4939"/>
  <c r="B4962"/>
  <c r="D4938"/>
  <c r="C4938"/>
  <c r="B4961"/>
  <c r="D4937"/>
  <c r="C4937"/>
  <c r="B4960"/>
  <c r="D4936"/>
  <c r="C4936"/>
  <c r="B4959"/>
  <c r="D4935"/>
  <c r="C4935"/>
  <c r="B4958"/>
  <c r="D4934"/>
  <c r="C4934"/>
  <c r="B4957"/>
  <c r="D4933"/>
  <c r="C4933"/>
  <c r="B4956"/>
  <c r="D4932"/>
  <c r="C4932"/>
  <c r="B4955"/>
  <c r="D4931"/>
  <c r="C4931"/>
  <c r="B4954"/>
  <c r="D4930"/>
  <c r="C4930"/>
  <c r="B4953"/>
  <c r="D4929"/>
  <c r="C4929"/>
  <c r="B4952"/>
  <c r="D4928"/>
  <c r="C4928"/>
  <c r="B4951"/>
  <c r="D4927"/>
  <c r="C4927"/>
  <c r="B4950"/>
  <c r="D4926"/>
  <c r="C4926"/>
  <c r="B4974" l="1"/>
  <c r="D4950"/>
  <c r="C4950"/>
  <c r="B4975"/>
  <c r="D4951"/>
  <c r="C4951"/>
  <c r="B4976"/>
  <c r="D4952"/>
  <c r="C4952"/>
  <c r="B4977"/>
  <c r="D4953"/>
  <c r="C4953"/>
  <c r="B4978"/>
  <c r="D4954"/>
  <c r="C4954"/>
  <c r="B4979"/>
  <c r="D4955"/>
  <c r="C4955"/>
  <c r="B4980"/>
  <c r="D4956"/>
  <c r="C4956"/>
  <c r="B4981"/>
  <c r="D4957"/>
  <c r="C4957"/>
  <c r="B4982"/>
  <c r="D4958"/>
  <c r="C4958"/>
  <c r="B4983"/>
  <c r="D4959"/>
  <c r="C4959"/>
  <c r="B4984"/>
  <c r="D4960"/>
  <c r="C4960"/>
  <c r="B4985"/>
  <c r="D4961"/>
  <c r="C4961"/>
  <c r="B4986"/>
  <c r="D4962"/>
  <c r="C4962"/>
  <c r="B4987"/>
  <c r="D4963"/>
  <c r="C4963"/>
  <c r="B4988"/>
  <c r="D4964"/>
  <c r="C4964"/>
  <c r="B4989"/>
  <c r="D4965"/>
  <c r="C4965"/>
  <c r="B4990"/>
  <c r="D4966"/>
  <c r="C4966"/>
  <c r="B4991"/>
  <c r="D4967"/>
  <c r="C4967"/>
  <c r="B4992"/>
  <c r="D4968"/>
  <c r="C4968"/>
  <c r="B4993"/>
  <c r="D4969"/>
  <c r="C4969"/>
  <c r="B4994"/>
  <c r="D4970"/>
  <c r="C4970"/>
  <c r="B4995"/>
  <c r="D4971"/>
  <c r="C4971"/>
  <c r="B4996"/>
  <c r="D4972"/>
  <c r="C4972"/>
  <c r="B4997"/>
  <c r="D4973"/>
  <c r="C4973"/>
  <c r="B5021" l="1"/>
  <c r="D4997"/>
  <c r="C4997"/>
  <c r="B5020"/>
  <c r="D4996"/>
  <c r="C4996"/>
  <c r="B5019"/>
  <c r="D4995"/>
  <c r="C4995"/>
  <c r="B5018"/>
  <c r="D4994"/>
  <c r="C4994"/>
  <c r="B5017"/>
  <c r="D4993"/>
  <c r="C4993"/>
  <c r="B5016"/>
  <c r="D4992"/>
  <c r="C4992"/>
  <c r="B5015"/>
  <c r="D4991"/>
  <c r="C4991"/>
  <c r="B5014"/>
  <c r="D4990"/>
  <c r="C4990"/>
  <c r="B5013"/>
  <c r="D4989"/>
  <c r="C4989"/>
  <c r="B5012"/>
  <c r="D4988"/>
  <c r="C4988"/>
  <c r="B5011"/>
  <c r="D4987"/>
  <c r="C4987"/>
  <c r="B5010"/>
  <c r="D4986"/>
  <c r="C4986"/>
  <c r="B5009"/>
  <c r="D4985"/>
  <c r="C4985"/>
  <c r="B5008"/>
  <c r="D4984"/>
  <c r="C4984"/>
  <c r="B5007"/>
  <c r="D4983"/>
  <c r="C4983"/>
  <c r="B5006"/>
  <c r="D4982"/>
  <c r="C4982"/>
  <c r="B5005"/>
  <c r="D4981"/>
  <c r="C4981"/>
  <c r="B5004"/>
  <c r="D4980"/>
  <c r="C4980"/>
  <c r="B5003"/>
  <c r="D4979"/>
  <c r="C4979"/>
  <c r="B5002"/>
  <c r="D4978"/>
  <c r="C4978"/>
  <c r="B5001"/>
  <c r="D4977"/>
  <c r="C4977"/>
  <c r="B5000"/>
  <c r="D4976"/>
  <c r="C4976"/>
  <c r="B4999"/>
  <c r="D4975"/>
  <c r="C4975"/>
  <c r="B4998"/>
  <c r="D4974"/>
  <c r="C4974"/>
  <c r="B5022" l="1"/>
  <c r="D4998"/>
  <c r="C4998"/>
  <c r="B5023"/>
  <c r="D4999"/>
  <c r="C4999"/>
  <c r="B5024"/>
  <c r="D5000"/>
  <c r="C5000"/>
  <c r="B5025"/>
  <c r="D5001"/>
  <c r="C5001"/>
  <c r="B5026"/>
  <c r="D5002"/>
  <c r="C5002"/>
  <c r="B5027"/>
  <c r="D5003"/>
  <c r="C5003"/>
  <c r="B5028"/>
  <c r="D5004"/>
  <c r="C5004"/>
  <c r="B5029"/>
  <c r="D5005"/>
  <c r="C5005"/>
  <c r="B5030"/>
  <c r="D5006"/>
  <c r="C5006"/>
  <c r="B5031"/>
  <c r="D5007"/>
  <c r="C5007"/>
  <c r="B5032"/>
  <c r="D5008"/>
  <c r="C5008"/>
  <c r="B5033"/>
  <c r="D5009"/>
  <c r="C5009"/>
  <c r="B5034"/>
  <c r="D5010"/>
  <c r="C5010"/>
  <c r="B5035"/>
  <c r="D5011"/>
  <c r="C5011"/>
  <c r="B5036"/>
  <c r="D5012"/>
  <c r="C5012"/>
  <c r="B5037"/>
  <c r="D5013"/>
  <c r="C5013"/>
  <c r="B5038"/>
  <c r="D5014"/>
  <c r="C5014"/>
  <c r="B5039"/>
  <c r="D5015"/>
  <c r="C5015"/>
  <c r="B5040"/>
  <c r="D5016"/>
  <c r="C5016"/>
  <c r="B5041"/>
  <c r="D5017"/>
  <c r="C5017"/>
  <c r="B5042"/>
  <c r="D5018"/>
  <c r="C5018"/>
  <c r="B5043"/>
  <c r="D5019"/>
  <c r="C5019"/>
  <c r="B5044"/>
  <c r="D5020"/>
  <c r="C5020"/>
  <c r="B5045"/>
  <c r="D5021"/>
  <c r="C5021"/>
  <c r="B5069" l="1"/>
  <c r="D5045"/>
  <c r="C5045"/>
  <c r="B5068"/>
  <c r="D5044"/>
  <c r="C5044"/>
  <c r="B5067"/>
  <c r="D5043"/>
  <c r="C5043"/>
  <c r="B5066"/>
  <c r="D5042"/>
  <c r="C5042"/>
  <c r="B5065"/>
  <c r="D5041"/>
  <c r="C5041"/>
  <c r="B5064"/>
  <c r="D5040"/>
  <c r="C5040"/>
  <c r="B5063"/>
  <c r="D5039"/>
  <c r="C5039"/>
  <c r="B5062"/>
  <c r="D5038"/>
  <c r="C5038"/>
  <c r="B5061"/>
  <c r="D5037"/>
  <c r="C5037"/>
  <c r="B5060"/>
  <c r="D5036"/>
  <c r="C5036"/>
  <c r="B5059"/>
  <c r="D5035"/>
  <c r="C5035"/>
  <c r="B5058"/>
  <c r="D5034"/>
  <c r="C5034"/>
  <c r="B5057"/>
  <c r="D5033"/>
  <c r="C5033"/>
  <c r="B5056"/>
  <c r="D5032"/>
  <c r="C5032"/>
  <c r="B5055"/>
  <c r="D5031"/>
  <c r="C5031"/>
  <c r="B5054"/>
  <c r="D5030"/>
  <c r="C5030"/>
  <c r="B5053"/>
  <c r="D5029"/>
  <c r="C5029"/>
  <c r="B5052"/>
  <c r="D5028"/>
  <c r="C5028"/>
  <c r="B5051"/>
  <c r="D5027"/>
  <c r="C5027"/>
  <c r="B5050"/>
  <c r="D5026"/>
  <c r="C5026"/>
  <c r="B5049"/>
  <c r="D5025"/>
  <c r="C5025"/>
  <c r="B5048"/>
  <c r="D5024"/>
  <c r="C5024"/>
  <c r="B5047"/>
  <c r="D5023"/>
  <c r="C5023"/>
  <c r="B5046"/>
  <c r="D5022"/>
  <c r="C5022"/>
  <c r="B5070" l="1"/>
  <c r="D5046"/>
  <c r="C5046"/>
  <c r="B5071"/>
  <c r="D5047"/>
  <c r="C5047"/>
  <c r="B5072"/>
  <c r="D5048"/>
  <c r="C5048"/>
  <c r="B5073"/>
  <c r="D5049"/>
  <c r="C5049"/>
  <c r="B5074"/>
  <c r="D5050"/>
  <c r="C5050"/>
  <c r="B5075"/>
  <c r="D5051"/>
  <c r="C5051"/>
  <c r="B5076"/>
  <c r="D5052"/>
  <c r="C5052"/>
  <c r="B5077"/>
  <c r="D5053"/>
  <c r="C5053"/>
  <c r="B5078"/>
  <c r="D5054"/>
  <c r="C5054"/>
  <c r="B5079"/>
  <c r="D5055"/>
  <c r="C5055"/>
  <c r="B5080"/>
  <c r="D5056"/>
  <c r="C5056"/>
  <c r="B5081"/>
  <c r="D5057"/>
  <c r="C5057"/>
  <c r="B5082"/>
  <c r="D5058"/>
  <c r="C5058"/>
  <c r="B5083"/>
  <c r="D5059"/>
  <c r="C5059"/>
  <c r="B5084"/>
  <c r="D5060"/>
  <c r="C5060"/>
  <c r="B5085"/>
  <c r="D5061"/>
  <c r="C5061"/>
  <c r="B5086"/>
  <c r="D5062"/>
  <c r="C5062"/>
  <c r="B5087"/>
  <c r="D5063"/>
  <c r="C5063"/>
  <c r="B5088"/>
  <c r="D5064"/>
  <c r="C5064"/>
  <c r="B5089"/>
  <c r="D5065"/>
  <c r="C5065"/>
  <c r="B5090"/>
  <c r="D5066"/>
  <c r="C5066"/>
  <c r="B5091"/>
  <c r="D5067"/>
  <c r="C5067"/>
  <c r="B5092"/>
  <c r="D5068"/>
  <c r="C5068"/>
  <c r="B5093"/>
  <c r="D5069"/>
  <c r="C5069"/>
  <c r="B5117" l="1"/>
  <c r="D5093"/>
  <c r="C5093"/>
  <c r="B5116"/>
  <c r="D5092"/>
  <c r="C5092"/>
  <c r="B5115"/>
  <c r="D5091"/>
  <c r="C5091"/>
  <c r="B5114"/>
  <c r="D5090"/>
  <c r="C5090"/>
  <c r="B5113"/>
  <c r="D5089"/>
  <c r="C5089"/>
  <c r="B5112"/>
  <c r="D5088"/>
  <c r="C5088"/>
  <c r="B5111"/>
  <c r="D5087"/>
  <c r="C5087"/>
  <c r="B5110"/>
  <c r="D5086"/>
  <c r="C5086"/>
  <c r="B5109"/>
  <c r="D5085"/>
  <c r="C5085"/>
  <c r="B5108"/>
  <c r="D5084"/>
  <c r="C5084"/>
  <c r="B5107"/>
  <c r="D5083"/>
  <c r="C5083"/>
  <c r="B5106"/>
  <c r="D5082"/>
  <c r="C5082"/>
  <c r="B5105"/>
  <c r="D5081"/>
  <c r="C5081"/>
  <c r="B5104"/>
  <c r="D5080"/>
  <c r="C5080"/>
  <c r="B5103"/>
  <c r="D5079"/>
  <c r="C5079"/>
  <c r="B5102"/>
  <c r="D5078"/>
  <c r="C5078"/>
  <c r="B5101"/>
  <c r="D5077"/>
  <c r="C5077"/>
  <c r="B5100"/>
  <c r="D5076"/>
  <c r="C5076"/>
  <c r="B5099"/>
  <c r="D5075"/>
  <c r="C5075"/>
  <c r="B5098"/>
  <c r="D5074"/>
  <c r="C5074"/>
  <c r="B5097"/>
  <c r="D5073"/>
  <c r="C5073"/>
  <c r="B5096"/>
  <c r="D5072"/>
  <c r="C5072"/>
  <c r="B5095"/>
  <c r="D5071"/>
  <c r="C5071"/>
  <c r="B5094"/>
  <c r="D5070"/>
  <c r="C5070"/>
  <c r="B5118" l="1"/>
  <c r="D5094"/>
  <c r="C5094"/>
  <c r="B5119"/>
  <c r="D5095"/>
  <c r="C5095"/>
  <c r="B5120"/>
  <c r="D5096"/>
  <c r="C5096"/>
  <c r="B5121"/>
  <c r="D5097"/>
  <c r="C5097"/>
  <c r="B5122"/>
  <c r="D5098"/>
  <c r="C5098"/>
  <c r="B5123"/>
  <c r="D5099"/>
  <c r="C5099"/>
  <c r="B5124"/>
  <c r="D5100"/>
  <c r="C5100"/>
  <c r="B5125"/>
  <c r="D5101"/>
  <c r="C5101"/>
  <c r="B5126"/>
  <c r="D5102"/>
  <c r="C5102"/>
  <c r="B5127"/>
  <c r="D5103"/>
  <c r="C5103"/>
  <c r="B5128"/>
  <c r="D5104"/>
  <c r="C5104"/>
  <c r="B5129"/>
  <c r="D5105"/>
  <c r="C5105"/>
  <c r="B5130"/>
  <c r="D5106"/>
  <c r="C5106"/>
  <c r="B5131"/>
  <c r="D5107"/>
  <c r="C5107"/>
  <c r="B5132"/>
  <c r="D5108"/>
  <c r="C5108"/>
  <c r="B5133"/>
  <c r="D5109"/>
  <c r="C5109"/>
  <c r="B5134"/>
  <c r="D5110"/>
  <c r="C5110"/>
  <c r="B5135"/>
  <c r="D5111"/>
  <c r="C5111"/>
  <c r="B5136"/>
  <c r="D5112"/>
  <c r="C5112"/>
  <c r="B5137"/>
  <c r="D5113"/>
  <c r="C5113"/>
  <c r="B5138"/>
  <c r="D5114"/>
  <c r="C5114"/>
  <c r="B5139"/>
  <c r="D5115"/>
  <c r="C5115"/>
  <c r="B5140"/>
  <c r="D5116"/>
  <c r="C5116"/>
  <c r="B5141"/>
  <c r="D5117"/>
  <c r="C5117"/>
  <c r="B5165" l="1"/>
  <c r="D5141"/>
  <c r="C5141"/>
  <c r="B5164"/>
  <c r="D5140"/>
  <c r="C5140"/>
  <c r="B5163"/>
  <c r="D5139"/>
  <c r="C5139"/>
  <c r="B5162"/>
  <c r="D5138"/>
  <c r="C5138"/>
  <c r="B5161"/>
  <c r="D5137"/>
  <c r="C5137"/>
  <c r="B5160"/>
  <c r="D5136"/>
  <c r="C5136"/>
  <c r="B5159"/>
  <c r="D5135"/>
  <c r="C5135"/>
  <c r="B5158"/>
  <c r="D5134"/>
  <c r="C5134"/>
  <c r="B5157"/>
  <c r="D5133"/>
  <c r="C5133"/>
  <c r="B5156"/>
  <c r="D5132"/>
  <c r="C5132"/>
  <c r="B5155"/>
  <c r="D5131"/>
  <c r="C5131"/>
  <c r="B5154"/>
  <c r="D5130"/>
  <c r="C5130"/>
  <c r="B5153"/>
  <c r="D5129"/>
  <c r="C5129"/>
  <c r="B5152"/>
  <c r="D5128"/>
  <c r="C5128"/>
  <c r="B5151"/>
  <c r="D5127"/>
  <c r="C5127"/>
  <c r="B5150"/>
  <c r="D5126"/>
  <c r="C5126"/>
  <c r="B5149"/>
  <c r="D5125"/>
  <c r="C5125"/>
  <c r="B5148"/>
  <c r="D5124"/>
  <c r="C5124"/>
  <c r="B5147"/>
  <c r="D5123"/>
  <c r="C5123"/>
  <c r="B5146"/>
  <c r="D5122"/>
  <c r="C5122"/>
  <c r="B5145"/>
  <c r="D5121"/>
  <c r="C5121"/>
  <c r="B5144"/>
  <c r="D5120"/>
  <c r="C5120"/>
  <c r="B5143"/>
  <c r="D5119"/>
  <c r="C5119"/>
  <c r="B5142"/>
  <c r="D5118"/>
  <c r="C5118"/>
  <c r="B5166" l="1"/>
  <c r="D5142"/>
  <c r="C5142"/>
  <c r="B5167"/>
  <c r="D5143"/>
  <c r="C5143"/>
  <c r="B5168"/>
  <c r="D5144"/>
  <c r="C5144"/>
  <c r="B5169"/>
  <c r="D5145"/>
  <c r="C5145"/>
  <c r="B5170"/>
  <c r="D5146"/>
  <c r="C5146"/>
  <c r="B5171"/>
  <c r="D5147"/>
  <c r="C5147"/>
  <c r="B5172"/>
  <c r="D5148"/>
  <c r="C5148"/>
  <c r="B5173"/>
  <c r="D5149"/>
  <c r="C5149"/>
  <c r="B5174"/>
  <c r="D5150"/>
  <c r="C5150"/>
  <c r="B5175"/>
  <c r="D5151"/>
  <c r="C5151"/>
  <c r="B5176"/>
  <c r="D5152"/>
  <c r="C5152"/>
  <c r="B5177"/>
  <c r="D5153"/>
  <c r="C5153"/>
  <c r="B5178"/>
  <c r="D5154"/>
  <c r="C5154"/>
  <c r="B5179"/>
  <c r="D5155"/>
  <c r="C5155"/>
  <c r="B5180"/>
  <c r="D5156"/>
  <c r="C5156"/>
  <c r="B5181"/>
  <c r="D5157"/>
  <c r="C5157"/>
  <c r="B5182"/>
  <c r="D5158"/>
  <c r="C5158"/>
  <c r="B5183"/>
  <c r="D5159"/>
  <c r="C5159"/>
  <c r="B5184"/>
  <c r="D5160"/>
  <c r="C5160"/>
  <c r="B5185"/>
  <c r="D5161"/>
  <c r="C5161"/>
  <c r="B5186"/>
  <c r="D5162"/>
  <c r="C5162"/>
  <c r="B5187"/>
  <c r="D5163"/>
  <c r="C5163"/>
  <c r="B5188"/>
  <c r="D5164"/>
  <c r="C5164"/>
  <c r="B5189"/>
  <c r="D5165"/>
  <c r="C5165"/>
  <c r="B5213" l="1"/>
  <c r="D5189"/>
  <c r="C5189"/>
  <c r="B5212"/>
  <c r="D5188"/>
  <c r="C5188"/>
  <c r="B5211"/>
  <c r="D5187"/>
  <c r="C5187"/>
  <c r="B5210"/>
  <c r="D5186"/>
  <c r="C5186"/>
  <c r="B5209"/>
  <c r="D5185"/>
  <c r="C5185"/>
  <c r="B5208"/>
  <c r="D5184"/>
  <c r="C5184"/>
  <c r="B5207"/>
  <c r="D5183"/>
  <c r="C5183"/>
  <c r="B5206"/>
  <c r="D5182"/>
  <c r="C5182"/>
  <c r="B5205"/>
  <c r="D5181"/>
  <c r="C5181"/>
  <c r="B5204"/>
  <c r="D5180"/>
  <c r="C5180"/>
  <c r="B5203"/>
  <c r="D5179"/>
  <c r="C5179"/>
  <c r="B5202"/>
  <c r="D5178"/>
  <c r="C5178"/>
  <c r="B5201"/>
  <c r="D5177"/>
  <c r="C5177"/>
  <c r="B5200"/>
  <c r="D5176"/>
  <c r="C5176"/>
  <c r="B5199"/>
  <c r="D5175"/>
  <c r="C5175"/>
  <c r="B5198"/>
  <c r="D5174"/>
  <c r="C5174"/>
  <c r="B5197"/>
  <c r="D5173"/>
  <c r="C5173"/>
  <c r="B5196"/>
  <c r="D5172"/>
  <c r="C5172"/>
  <c r="B5195"/>
  <c r="D5171"/>
  <c r="C5171"/>
  <c r="B5194"/>
  <c r="D5170"/>
  <c r="C5170"/>
  <c r="B5193"/>
  <c r="D5169"/>
  <c r="C5169"/>
  <c r="B5192"/>
  <c r="D5168"/>
  <c r="C5168"/>
  <c r="B5191"/>
  <c r="D5167"/>
  <c r="C5167"/>
  <c r="B5190"/>
  <c r="D5166"/>
  <c r="C5166"/>
  <c r="B5214" l="1"/>
  <c r="D5190"/>
  <c r="C5190"/>
  <c r="B5215"/>
  <c r="D5191"/>
  <c r="C5191"/>
  <c r="B5216"/>
  <c r="D5192"/>
  <c r="C5192"/>
  <c r="B5217"/>
  <c r="D5193"/>
  <c r="C5193"/>
  <c r="B5218"/>
  <c r="D5194"/>
  <c r="C5194"/>
  <c r="B5219"/>
  <c r="D5195"/>
  <c r="C5195"/>
  <c r="B5220"/>
  <c r="D5196"/>
  <c r="C5196"/>
  <c r="B5221"/>
  <c r="D5197"/>
  <c r="C5197"/>
  <c r="B5222"/>
  <c r="D5198"/>
  <c r="C5198"/>
  <c r="B5223"/>
  <c r="D5199"/>
  <c r="C5199"/>
  <c r="B5224"/>
  <c r="D5200"/>
  <c r="C5200"/>
  <c r="B5225"/>
  <c r="D5201"/>
  <c r="C5201"/>
  <c r="B5226"/>
  <c r="D5202"/>
  <c r="C5202"/>
  <c r="B5227"/>
  <c r="D5203"/>
  <c r="C5203"/>
  <c r="B5228"/>
  <c r="D5204"/>
  <c r="C5204"/>
  <c r="B5229"/>
  <c r="D5205"/>
  <c r="C5205"/>
  <c r="B5230"/>
  <c r="D5206"/>
  <c r="C5206"/>
  <c r="B5231"/>
  <c r="D5207"/>
  <c r="C5207"/>
  <c r="B5232"/>
  <c r="D5208"/>
  <c r="C5208"/>
  <c r="B5233"/>
  <c r="D5209"/>
  <c r="C5209"/>
  <c r="B5234"/>
  <c r="D5210"/>
  <c r="C5210"/>
  <c r="B5235"/>
  <c r="D5211"/>
  <c r="C5211"/>
  <c r="B5236"/>
  <c r="D5212"/>
  <c r="C5212"/>
  <c r="B5237"/>
  <c r="D5213"/>
  <c r="C5213"/>
  <c r="B5261" l="1"/>
  <c r="D5237"/>
  <c r="C5237"/>
  <c r="B5260"/>
  <c r="D5236"/>
  <c r="C5236"/>
  <c r="B5259"/>
  <c r="D5235"/>
  <c r="C5235"/>
  <c r="B5258"/>
  <c r="D5234"/>
  <c r="C5234"/>
  <c r="B5257"/>
  <c r="D5233"/>
  <c r="C5233"/>
  <c r="B5256"/>
  <c r="D5232"/>
  <c r="C5232"/>
  <c r="B5255"/>
  <c r="D5231"/>
  <c r="C5231"/>
  <c r="B5254"/>
  <c r="D5230"/>
  <c r="C5230"/>
  <c r="B5253"/>
  <c r="D5229"/>
  <c r="C5229"/>
  <c r="B5252"/>
  <c r="D5228"/>
  <c r="C5228"/>
  <c r="B5251"/>
  <c r="D5227"/>
  <c r="C5227"/>
  <c r="B5250"/>
  <c r="D5226"/>
  <c r="C5226"/>
  <c r="B5249"/>
  <c r="D5225"/>
  <c r="C5225"/>
  <c r="B5248"/>
  <c r="D5224"/>
  <c r="C5224"/>
  <c r="B5247"/>
  <c r="D5223"/>
  <c r="C5223"/>
  <c r="B5246"/>
  <c r="D5222"/>
  <c r="C5222"/>
  <c r="B5245"/>
  <c r="D5221"/>
  <c r="C5221"/>
  <c r="B5244"/>
  <c r="D5220"/>
  <c r="C5220"/>
  <c r="B5243"/>
  <c r="D5219"/>
  <c r="C5219"/>
  <c r="B5242"/>
  <c r="D5218"/>
  <c r="C5218"/>
  <c r="B5241"/>
  <c r="D5217"/>
  <c r="C5217"/>
  <c r="B5240"/>
  <c r="D5216"/>
  <c r="C5216"/>
  <c r="B5239"/>
  <c r="D5215"/>
  <c r="C5215"/>
  <c r="B5238"/>
  <c r="D5214"/>
  <c r="C5214"/>
  <c r="B5262" l="1"/>
  <c r="D5238"/>
  <c r="C5238"/>
  <c r="B5263"/>
  <c r="D5239"/>
  <c r="C5239"/>
  <c r="B5264"/>
  <c r="D5240"/>
  <c r="C5240"/>
  <c r="B5265"/>
  <c r="D5241"/>
  <c r="C5241"/>
  <c r="B5266"/>
  <c r="D5242"/>
  <c r="C5242"/>
  <c r="B5267"/>
  <c r="D5243"/>
  <c r="C5243"/>
  <c r="B5268"/>
  <c r="D5244"/>
  <c r="C5244"/>
  <c r="B5269"/>
  <c r="D5245"/>
  <c r="C5245"/>
  <c r="B5270"/>
  <c r="D5246"/>
  <c r="C5246"/>
  <c r="B5271"/>
  <c r="D5247"/>
  <c r="C5247"/>
  <c r="B5272"/>
  <c r="D5248"/>
  <c r="C5248"/>
  <c r="B5273"/>
  <c r="D5249"/>
  <c r="C5249"/>
  <c r="B5274"/>
  <c r="D5250"/>
  <c r="C5250"/>
  <c r="B5275"/>
  <c r="D5251"/>
  <c r="C5251"/>
  <c r="B5276"/>
  <c r="D5252"/>
  <c r="C5252"/>
  <c r="B5277"/>
  <c r="D5253"/>
  <c r="C5253"/>
  <c r="B5278"/>
  <c r="D5254"/>
  <c r="C5254"/>
  <c r="B5279"/>
  <c r="D5255"/>
  <c r="C5255"/>
  <c r="B5280"/>
  <c r="D5256"/>
  <c r="C5256"/>
  <c r="B5281"/>
  <c r="D5257"/>
  <c r="C5257"/>
  <c r="B5282"/>
  <c r="D5258"/>
  <c r="C5258"/>
  <c r="B5283"/>
  <c r="D5259"/>
  <c r="C5259"/>
  <c r="B5284"/>
  <c r="D5260"/>
  <c r="C5260"/>
  <c r="B5285"/>
  <c r="D5261"/>
  <c r="C5261"/>
  <c r="B5309" l="1"/>
  <c r="D5285"/>
  <c r="C5285"/>
  <c r="B5308"/>
  <c r="D5284"/>
  <c r="C5284"/>
  <c r="B5307"/>
  <c r="D5283"/>
  <c r="C5283"/>
  <c r="B5306"/>
  <c r="D5282"/>
  <c r="C5282"/>
  <c r="B5305"/>
  <c r="D5281"/>
  <c r="C5281"/>
  <c r="B5304"/>
  <c r="D5280"/>
  <c r="C5280"/>
  <c r="B5303"/>
  <c r="D5279"/>
  <c r="C5279"/>
  <c r="B5302"/>
  <c r="D5278"/>
  <c r="C5278"/>
  <c r="B5301"/>
  <c r="D5277"/>
  <c r="C5277"/>
  <c r="B5300"/>
  <c r="D5276"/>
  <c r="C5276"/>
  <c r="B5299"/>
  <c r="D5275"/>
  <c r="C5275"/>
  <c r="B5298"/>
  <c r="D5274"/>
  <c r="C5274"/>
  <c r="B5297"/>
  <c r="D5273"/>
  <c r="C5273"/>
  <c r="B5296"/>
  <c r="D5272"/>
  <c r="C5272"/>
  <c r="B5295"/>
  <c r="D5271"/>
  <c r="C5271"/>
  <c r="B5294"/>
  <c r="D5270"/>
  <c r="C5270"/>
  <c r="B5293"/>
  <c r="D5269"/>
  <c r="C5269"/>
  <c r="B5292"/>
  <c r="D5268"/>
  <c r="C5268"/>
  <c r="B5291"/>
  <c r="D5267"/>
  <c r="C5267"/>
  <c r="B5290"/>
  <c r="D5266"/>
  <c r="C5266"/>
  <c r="B5289"/>
  <c r="D5265"/>
  <c r="C5265"/>
  <c r="B5288"/>
  <c r="D5264"/>
  <c r="C5264"/>
  <c r="B5287"/>
  <c r="D5263"/>
  <c r="C5263"/>
  <c r="B5286"/>
  <c r="D5262"/>
  <c r="C5262"/>
  <c r="B5310" l="1"/>
  <c r="D5286"/>
  <c r="C5286"/>
  <c r="B5311"/>
  <c r="D5287"/>
  <c r="C5287"/>
  <c r="B5312"/>
  <c r="D5288"/>
  <c r="C5288"/>
  <c r="B5313"/>
  <c r="D5289"/>
  <c r="C5289"/>
  <c r="B5314"/>
  <c r="D5290"/>
  <c r="C5290"/>
  <c r="B5315"/>
  <c r="D5291"/>
  <c r="C5291"/>
  <c r="B5316"/>
  <c r="D5292"/>
  <c r="C5292"/>
  <c r="B5317"/>
  <c r="D5293"/>
  <c r="C5293"/>
  <c r="B5318"/>
  <c r="D5294"/>
  <c r="C5294"/>
  <c r="B5319"/>
  <c r="D5295"/>
  <c r="C5295"/>
  <c r="B5320"/>
  <c r="D5296"/>
  <c r="C5296"/>
  <c r="B5321"/>
  <c r="D5297"/>
  <c r="C5297"/>
  <c r="B5322"/>
  <c r="D5298"/>
  <c r="C5298"/>
  <c r="B5323"/>
  <c r="D5299"/>
  <c r="C5299"/>
  <c r="B5324"/>
  <c r="D5300"/>
  <c r="C5300"/>
  <c r="B5325"/>
  <c r="D5301"/>
  <c r="C5301"/>
  <c r="B5326"/>
  <c r="D5302"/>
  <c r="C5302"/>
  <c r="B5327"/>
  <c r="D5303"/>
  <c r="C5303"/>
  <c r="B5328"/>
  <c r="D5304"/>
  <c r="C5304"/>
  <c r="B5329"/>
  <c r="D5305"/>
  <c r="C5305"/>
  <c r="B5330"/>
  <c r="D5306"/>
  <c r="C5306"/>
  <c r="B5331"/>
  <c r="D5307"/>
  <c r="C5307"/>
  <c r="B5332"/>
  <c r="D5308"/>
  <c r="C5308"/>
  <c r="B5333"/>
  <c r="D5309"/>
  <c r="C5309"/>
  <c r="B5357" l="1"/>
  <c r="D5333"/>
  <c r="C5333"/>
  <c r="B5356"/>
  <c r="D5332"/>
  <c r="C5332"/>
  <c r="B5355"/>
  <c r="D5331"/>
  <c r="C5331"/>
  <c r="B5354"/>
  <c r="D5330"/>
  <c r="C5330"/>
  <c r="B5353"/>
  <c r="D5329"/>
  <c r="C5329"/>
  <c r="B5352"/>
  <c r="D5328"/>
  <c r="C5328"/>
  <c r="B5351"/>
  <c r="D5327"/>
  <c r="C5327"/>
  <c r="B5350"/>
  <c r="D5326"/>
  <c r="C5326"/>
  <c r="B5349"/>
  <c r="D5325"/>
  <c r="C5325"/>
  <c r="B5348"/>
  <c r="D5324"/>
  <c r="C5324"/>
  <c r="B5347"/>
  <c r="D5323"/>
  <c r="C5323"/>
  <c r="B5346"/>
  <c r="D5322"/>
  <c r="C5322"/>
  <c r="B5345"/>
  <c r="D5321"/>
  <c r="C5321"/>
  <c r="B5344"/>
  <c r="D5320"/>
  <c r="C5320"/>
  <c r="B5343"/>
  <c r="D5319"/>
  <c r="C5319"/>
  <c r="B5342"/>
  <c r="D5318"/>
  <c r="C5318"/>
  <c r="B5341"/>
  <c r="D5317"/>
  <c r="C5317"/>
  <c r="B5340"/>
  <c r="D5316"/>
  <c r="C5316"/>
  <c r="B5339"/>
  <c r="D5315"/>
  <c r="C5315"/>
  <c r="B5338"/>
  <c r="D5314"/>
  <c r="C5314"/>
  <c r="B5337"/>
  <c r="D5313"/>
  <c r="C5313"/>
  <c r="B5336"/>
  <c r="D5312"/>
  <c r="C5312"/>
  <c r="B5335"/>
  <c r="D5311"/>
  <c r="C5311"/>
  <c r="B5334"/>
  <c r="D5310"/>
  <c r="C5310"/>
  <c r="B5358" l="1"/>
  <c r="D5334"/>
  <c r="C5334"/>
  <c r="B5359"/>
  <c r="D5335"/>
  <c r="C5335"/>
  <c r="B5360"/>
  <c r="D5336"/>
  <c r="C5336"/>
  <c r="B5361"/>
  <c r="D5337"/>
  <c r="C5337"/>
  <c r="B5362"/>
  <c r="D5338"/>
  <c r="C5338"/>
  <c r="B5363"/>
  <c r="D5339"/>
  <c r="C5339"/>
  <c r="B5364"/>
  <c r="D5340"/>
  <c r="C5340"/>
  <c r="B5365"/>
  <c r="D5341"/>
  <c r="C5341"/>
  <c r="B5366"/>
  <c r="D5342"/>
  <c r="C5342"/>
  <c r="B5367"/>
  <c r="D5343"/>
  <c r="C5343"/>
  <c r="B5368"/>
  <c r="D5344"/>
  <c r="C5344"/>
  <c r="B5369"/>
  <c r="D5345"/>
  <c r="C5345"/>
  <c r="B5370"/>
  <c r="D5346"/>
  <c r="C5346"/>
  <c r="B5371"/>
  <c r="D5347"/>
  <c r="C5347"/>
  <c r="B5372"/>
  <c r="D5348"/>
  <c r="C5348"/>
  <c r="B5373"/>
  <c r="D5349"/>
  <c r="C5349"/>
  <c r="B5374"/>
  <c r="D5350"/>
  <c r="C5350"/>
  <c r="B5375"/>
  <c r="D5351"/>
  <c r="C5351"/>
  <c r="B5376"/>
  <c r="D5352"/>
  <c r="C5352"/>
  <c r="B5377"/>
  <c r="D5353"/>
  <c r="C5353"/>
  <c r="B5378"/>
  <c r="D5354"/>
  <c r="C5354"/>
  <c r="B5379"/>
  <c r="D5355"/>
  <c r="C5355"/>
  <c r="B5380"/>
  <c r="D5356"/>
  <c r="C5356"/>
  <c r="B5381"/>
  <c r="D5357"/>
  <c r="C5357"/>
  <c r="B5405" l="1"/>
  <c r="D5381"/>
  <c r="C5381"/>
  <c r="B5404"/>
  <c r="D5380"/>
  <c r="C5380"/>
  <c r="B5403"/>
  <c r="D5379"/>
  <c r="C5379"/>
  <c r="B5402"/>
  <c r="D5378"/>
  <c r="C5378"/>
  <c r="B5401"/>
  <c r="D5377"/>
  <c r="C5377"/>
  <c r="B5400"/>
  <c r="D5376"/>
  <c r="C5376"/>
  <c r="B5399"/>
  <c r="D5375"/>
  <c r="C5375"/>
  <c r="B5398"/>
  <c r="D5374"/>
  <c r="C5374"/>
  <c r="B5397"/>
  <c r="D5373"/>
  <c r="C5373"/>
  <c r="B5396"/>
  <c r="D5372"/>
  <c r="C5372"/>
  <c r="B5395"/>
  <c r="D5371"/>
  <c r="C5371"/>
  <c r="B5394"/>
  <c r="D5370"/>
  <c r="C5370"/>
  <c r="B5393"/>
  <c r="D5369"/>
  <c r="C5369"/>
  <c r="B5392"/>
  <c r="D5368"/>
  <c r="C5368"/>
  <c r="B5391"/>
  <c r="D5367"/>
  <c r="C5367"/>
  <c r="B5390"/>
  <c r="D5366"/>
  <c r="C5366"/>
  <c r="B5389"/>
  <c r="D5365"/>
  <c r="C5365"/>
  <c r="B5388"/>
  <c r="D5364"/>
  <c r="C5364"/>
  <c r="B5387"/>
  <c r="D5363"/>
  <c r="C5363"/>
  <c r="B5386"/>
  <c r="D5362"/>
  <c r="C5362"/>
  <c r="B5385"/>
  <c r="D5361"/>
  <c r="C5361"/>
  <c r="B5384"/>
  <c r="D5360"/>
  <c r="C5360"/>
  <c r="B5383"/>
  <c r="D5359"/>
  <c r="C5359"/>
  <c r="B5382"/>
  <c r="D5358"/>
  <c r="C5358"/>
  <c r="B5406" l="1"/>
  <c r="D5382"/>
  <c r="C5382"/>
  <c r="B5407"/>
  <c r="D5383"/>
  <c r="C5383"/>
  <c r="B5408"/>
  <c r="D5384"/>
  <c r="C5384"/>
  <c r="B5409"/>
  <c r="D5385"/>
  <c r="C5385"/>
  <c r="B5410"/>
  <c r="D5386"/>
  <c r="C5386"/>
  <c r="B5411"/>
  <c r="D5387"/>
  <c r="C5387"/>
  <c r="B5412"/>
  <c r="D5388"/>
  <c r="C5388"/>
  <c r="B5413"/>
  <c r="D5389"/>
  <c r="C5389"/>
  <c r="B5414"/>
  <c r="D5390"/>
  <c r="C5390"/>
  <c r="B5415"/>
  <c r="D5391"/>
  <c r="C5391"/>
  <c r="B5416"/>
  <c r="D5392"/>
  <c r="C5392"/>
  <c r="B5417"/>
  <c r="D5393"/>
  <c r="C5393"/>
  <c r="B5418"/>
  <c r="D5394"/>
  <c r="C5394"/>
  <c r="B5419"/>
  <c r="D5395"/>
  <c r="C5395"/>
  <c r="B5420"/>
  <c r="D5396"/>
  <c r="C5396"/>
  <c r="B5421"/>
  <c r="D5397"/>
  <c r="C5397"/>
  <c r="B5422"/>
  <c r="D5398"/>
  <c r="C5398"/>
  <c r="B5423"/>
  <c r="D5399"/>
  <c r="C5399"/>
  <c r="B5424"/>
  <c r="D5400"/>
  <c r="C5400"/>
  <c r="B5425"/>
  <c r="D5401"/>
  <c r="C5401"/>
  <c r="B5426"/>
  <c r="D5402"/>
  <c r="C5402"/>
  <c r="B5427"/>
  <c r="D5403"/>
  <c r="C5403"/>
  <c r="B5428"/>
  <c r="D5404"/>
  <c r="C5404"/>
  <c r="B5429"/>
  <c r="D5405"/>
  <c r="C5405"/>
  <c r="B5453" l="1"/>
  <c r="D5429"/>
  <c r="C5429"/>
  <c r="B5452"/>
  <c r="D5428"/>
  <c r="C5428"/>
  <c r="B5451"/>
  <c r="D5427"/>
  <c r="C5427"/>
  <c r="B5450"/>
  <c r="D5426"/>
  <c r="C5426"/>
  <c r="B5449"/>
  <c r="D5425"/>
  <c r="C5425"/>
  <c r="B5448"/>
  <c r="D5424"/>
  <c r="C5424"/>
  <c r="B5447"/>
  <c r="D5423"/>
  <c r="C5423"/>
  <c r="B5446"/>
  <c r="D5422"/>
  <c r="C5422"/>
  <c r="B5445"/>
  <c r="D5421"/>
  <c r="C5421"/>
  <c r="B5444"/>
  <c r="D5420"/>
  <c r="C5420"/>
  <c r="B5443"/>
  <c r="D5419"/>
  <c r="C5419"/>
  <c r="B5442"/>
  <c r="D5418"/>
  <c r="C5418"/>
  <c r="B5441"/>
  <c r="D5417"/>
  <c r="C5417"/>
  <c r="B5440"/>
  <c r="D5416"/>
  <c r="C5416"/>
  <c r="B5439"/>
  <c r="D5415"/>
  <c r="C5415"/>
  <c r="B5438"/>
  <c r="D5414"/>
  <c r="C5414"/>
  <c r="B5437"/>
  <c r="D5413"/>
  <c r="C5413"/>
  <c r="B5436"/>
  <c r="D5412"/>
  <c r="C5412"/>
  <c r="B5435"/>
  <c r="D5411"/>
  <c r="C5411"/>
  <c r="B5434"/>
  <c r="D5410"/>
  <c r="C5410"/>
  <c r="B5433"/>
  <c r="D5409"/>
  <c r="C5409"/>
  <c r="B5432"/>
  <c r="D5408"/>
  <c r="C5408"/>
  <c r="B5431"/>
  <c r="D5407"/>
  <c r="C5407"/>
  <c r="B5430"/>
  <c r="D5406"/>
  <c r="C5406"/>
  <c r="B5454" l="1"/>
  <c r="D5430"/>
  <c r="C5430"/>
  <c r="B5455"/>
  <c r="D5431"/>
  <c r="C5431"/>
  <c r="B5456"/>
  <c r="D5432"/>
  <c r="C5432"/>
  <c r="B5457"/>
  <c r="D5433"/>
  <c r="C5433"/>
  <c r="B5458"/>
  <c r="D5434"/>
  <c r="C5434"/>
  <c r="B5459"/>
  <c r="D5435"/>
  <c r="C5435"/>
  <c r="B5460"/>
  <c r="D5436"/>
  <c r="C5436"/>
  <c r="B5461"/>
  <c r="D5437"/>
  <c r="C5437"/>
  <c r="B5462"/>
  <c r="D5438"/>
  <c r="C5438"/>
  <c r="B5463"/>
  <c r="D5439"/>
  <c r="C5439"/>
  <c r="B5464"/>
  <c r="D5440"/>
  <c r="C5440"/>
  <c r="B5465"/>
  <c r="D5441"/>
  <c r="C5441"/>
  <c r="B5466"/>
  <c r="D5442"/>
  <c r="C5442"/>
  <c r="B5467"/>
  <c r="D5443"/>
  <c r="C5443"/>
  <c r="B5468"/>
  <c r="D5444"/>
  <c r="C5444"/>
  <c r="B5469"/>
  <c r="D5445"/>
  <c r="C5445"/>
  <c r="B5470"/>
  <c r="D5446"/>
  <c r="C5446"/>
  <c r="B5471"/>
  <c r="D5447"/>
  <c r="C5447"/>
  <c r="B5472"/>
  <c r="D5448"/>
  <c r="C5448"/>
  <c r="B5473"/>
  <c r="D5449"/>
  <c r="C5449"/>
  <c r="B5474"/>
  <c r="D5450"/>
  <c r="C5450"/>
  <c r="B5475"/>
  <c r="D5451"/>
  <c r="C5451"/>
  <c r="B5476"/>
  <c r="D5452"/>
  <c r="C5452"/>
  <c r="B5477"/>
  <c r="D5453"/>
  <c r="C5453"/>
  <c r="B5501" l="1"/>
  <c r="D5477"/>
  <c r="C5477"/>
  <c r="B5500"/>
  <c r="D5476"/>
  <c r="C5476"/>
  <c r="B5499"/>
  <c r="D5475"/>
  <c r="C5475"/>
  <c r="B5498"/>
  <c r="D5474"/>
  <c r="C5474"/>
  <c r="B5497"/>
  <c r="D5473"/>
  <c r="C5473"/>
  <c r="B5496"/>
  <c r="D5472"/>
  <c r="C5472"/>
  <c r="B5495"/>
  <c r="D5471"/>
  <c r="C5471"/>
  <c r="B5494"/>
  <c r="D5470"/>
  <c r="C5470"/>
  <c r="B5493"/>
  <c r="D5469"/>
  <c r="C5469"/>
  <c r="B5492"/>
  <c r="D5468"/>
  <c r="C5468"/>
  <c r="B5491"/>
  <c r="D5467"/>
  <c r="C5467"/>
  <c r="B5490"/>
  <c r="D5466"/>
  <c r="C5466"/>
  <c r="B5489"/>
  <c r="D5465"/>
  <c r="C5465"/>
  <c r="B5488"/>
  <c r="D5464"/>
  <c r="C5464"/>
  <c r="B5487"/>
  <c r="D5463"/>
  <c r="C5463"/>
  <c r="B5486"/>
  <c r="D5462"/>
  <c r="C5462"/>
  <c r="B5485"/>
  <c r="D5461"/>
  <c r="C5461"/>
  <c r="B5484"/>
  <c r="D5460"/>
  <c r="C5460"/>
  <c r="B5483"/>
  <c r="D5459"/>
  <c r="C5459"/>
  <c r="B5482"/>
  <c r="D5458"/>
  <c r="C5458"/>
  <c r="B5481"/>
  <c r="D5457"/>
  <c r="C5457"/>
  <c r="B5480"/>
  <c r="D5456"/>
  <c r="C5456"/>
  <c r="B5479"/>
  <c r="D5455"/>
  <c r="C5455"/>
  <c r="B5478"/>
  <c r="D5454"/>
  <c r="C5454"/>
  <c r="B5502" l="1"/>
  <c r="D5478"/>
  <c r="C5478"/>
  <c r="B5503"/>
  <c r="D5479"/>
  <c r="C5479"/>
  <c r="B5504"/>
  <c r="D5480"/>
  <c r="C5480"/>
  <c r="B5505"/>
  <c r="D5481"/>
  <c r="C5481"/>
  <c r="B5506"/>
  <c r="D5482"/>
  <c r="C5482"/>
  <c r="B5507"/>
  <c r="D5483"/>
  <c r="C5483"/>
  <c r="B5508"/>
  <c r="D5484"/>
  <c r="C5484"/>
  <c r="B5509"/>
  <c r="D5485"/>
  <c r="C5485"/>
  <c r="B5510"/>
  <c r="D5486"/>
  <c r="C5486"/>
  <c r="B5511"/>
  <c r="D5487"/>
  <c r="C5487"/>
  <c r="B5512"/>
  <c r="D5488"/>
  <c r="C5488"/>
  <c r="B5513"/>
  <c r="D5489"/>
  <c r="C5489"/>
  <c r="B5514"/>
  <c r="D5490"/>
  <c r="C5490"/>
  <c r="B5515"/>
  <c r="D5491"/>
  <c r="C5491"/>
  <c r="B5516"/>
  <c r="D5492"/>
  <c r="C5492"/>
  <c r="B5517"/>
  <c r="D5493"/>
  <c r="C5493"/>
  <c r="B5518"/>
  <c r="D5494"/>
  <c r="C5494"/>
  <c r="B5519"/>
  <c r="D5495"/>
  <c r="C5495"/>
  <c r="B5520"/>
  <c r="D5496"/>
  <c r="C5496"/>
  <c r="B5521"/>
  <c r="D5497"/>
  <c r="C5497"/>
  <c r="B5522"/>
  <c r="D5498"/>
  <c r="C5498"/>
  <c r="B5523"/>
  <c r="D5499"/>
  <c r="C5499"/>
  <c r="B5524"/>
  <c r="D5500"/>
  <c r="C5500"/>
  <c r="B5525"/>
  <c r="D5501"/>
  <c r="C5501"/>
  <c r="B5549" l="1"/>
  <c r="D5525"/>
  <c r="C5525"/>
  <c r="B5548"/>
  <c r="D5524"/>
  <c r="C5524"/>
  <c r="B5547"/>
  <c r="D5523"/>
  <c r="C5523"/>
  <c r="B5546"/>
  <c r="D5522"/>
  <c r="C5522"/>
  <c r="B5545"/>
  <c r="D5521"/>
  <c r="C5521"/>
  <c r="B5544"/>
  <c r="D5520"/>
  <c r="C5520"/>
  <c r="B5543"/>
  <c r="D5519"/>
  <c r="C5519"/>
  <c r="B5542"/>
  <c r="D5518"/>
  <c r="C5518"/>
  <c r="B5541"/>
  <c r="D5517"/>
  <c r="C5517"/>
  <c r="B5540"/>
  <c r="D5516"/>
  <c r="C5516"/>
  <c r="B5539"/>
  <c r="D5515"/>
  <c r="C5515"/>
  <c r="B5538"/>
  <c r="D5514"/>
  <c r="C5514"/>
  <c r="B5537"/>
  <c r="D5513"/>
  <c r="C5513"/>
  <c r="B5536"/>
  <c r="D5512"/>
  <c r="C5512"/>
  <c r="B5535"/>
  <c r="D5511"/>
  <c r="C5511"/>
  <c r="B5534"/>
  <c r="D5510"/>
  <c r="C5510"/>
  <c r="B5533"/>
  <c r="D5509"/>
  <c r="C5509"/>
  <c r="B5532"/>
  <c r="D5508"/>
  <c r="C5508"/>
  <c r="B5531"/>
  <c r="D5507"/>
  <c r="C5507"/>
  <c r="B5530"/>
  <c r="D5506"/>
  <c r="C5506"/>
  <c r="B5529"/>
  <c r="D5505"/>
  <c r="C5505"/>
  <c r="B5528"/>
  <c r="D5504"/>
  <c r="C5504"/>
  <c r="B5527"/>
  <c r="D5503"/>
  <c r="C5503"/>
  <c r="B5526"/>
  <c r="D5502"/>
  <c r="C5502"/>
  <c r="B5550" l="1"/>
  <c r="D5526"/>
  <c r="C5526"/>
  <c r="B5551"/>
  <c r="D5527"/>
  <c r="C5527"/>
  <c r="B5552"/>
  <c r="D5528"/>
  <c r="C5528"/>
  <c r="B5553"/>
  <c r="D5529"/>
  <c r="C5529"/>
  <c r="B5554"/>
  <c r="D5530"/>
  <c r="C5530"/>
  <c r="B5555"/>
  <c r="D5531"/>
  <c r="C5531"/>
  <c r="B5556"/>
  <c r="D5532"/>
  <c r="C5532"/>
  <c r="B5557"/>
  <c r="D5533"/>
  <c r="C5533"/>
  <c r="B5558"/>
  <c r="D5534"/>
  <c r="C5534"/>
  <c r="B5559"/>
  <c r="D5535"/>
  <c r="C5535"/>
  <c r="B5560"/>
  <c r="D5536"/>
  <c r="C5536"/>
  <c r="B5561"/>
  <c r="D5537"/>
  <c r="C5537"/>
  <c r="B5562"/>
  <c r="D5538"/>
  <c r="C5538"/>
  <c r="B5563"/>
  <c r="D5539"/>
  <c r="C5539"/>
  <c r="B5564"/>
  <c r="D5540"/>
  <c r="C5540"/>
  <c r="B5565"/>
  <c r="D5541"/>
  <c r="C5541"/>
  <c r="B5566"/>
  <c r="D5542"/>
  <c r="C5542"/>
  <c r="B5567"/>
  <c r="D5543"/>
  <c r="C5543"/>
  <c r="B5568"/>
  <c r="D5544"/>
  <c r="C5544"/>
  <c r="B5569"/>
  <c r="D5545"/>
  <c r="C5545"/>
  <c r="B5570"/>
  <c r="D5546"/>
  <c r="C5546"/>
  <c r="B5571"/>
  <c r="D5547"/>
  <c r="C5547"/>
  <c r="B5572"/>
  <c r="D5548"/>
  <c r="C5548"/>
  <c r="B5573"/>
  <c r="D5549"/>
  <c r="C5549"/>
  <c r="B5597" l="1"/>
  <c r="D5573"/>
  <c r="C5573"/>
  <c r="B5596"/>
  <c r="D5572"/>
  <c r="C5572"/>
  <c r="B5595"/>
  <c r="D5571"/>
  <c r="C5571"/>
  <c r="B5594"/>
  <c r="D5570"/>
  <c r="C5570"/>
  <c r="B5593"/>
  <c r="D5569"/>
  <c r="C5569"/>
  <c r="B5592"/>
  <c r="D5568"/>
  <c r="C5568"/>
  <c r="B5591"/>
  <c r="D5567"/>
  <c r="C5567"/>
  <c r="B5590"/>
  <c r="D5566"/>
  <c r="C5566"/>
  <c r="B5589"/>
  <c r="D5565"/>
  <c r="C5565"/>
  <c r="B5588"/>
  <c r="D5564"/>
  <c r="C5564"/>
  <c r="B5587"/>
  <c r="D5563"/>
  <c r="C5563"/>
  <c r="B5586"/>
  <c r="D5562"/>
  <c r="C5562"/>
  <c r="B5585"/>
  <c r="D5561"/>
  <c r="C5561"/>
  <c r="B5584"/>
  <c r="D5560"/>
  <c r="C5560"/>
  <c r="B5583"/>
  <c r="D5559"/>
  <c r="C5559"/>
  <c r="B5582"/>
  <c r="D5558"/>
  <c r="C5558"/>
  <c r="B5581"/>
  <c r="D5557"/>
  <c r="C5557"/>
  <c r="B5580"/>
  <c r="D5556"/>
  <c r="C5556"/>
  <c r="B5579"/>
  <c r="D5555"/>
  <c r="C5555"/>
  <c r="B5578"/>
  <c r="D5554"/>
  <c r="C5554"/>
  <c r="B5577"/>
  <c r="D5553"/>
  <c r="C5553"/>
  <c r="B5576"/>
  <c r="D5552"/>
  <c r="C5552"/>
  <c r="B5575"/>
  <c r="D5551"/>
  <c r="C5551"/>
  <c r="B5574"/>
  <c r="D5550"/>
  <c r="C5550"/>
  <c r="B5598" l="1"/>
  <c r="D5574"/>
  <c r="C5574"/>
  <c r="B5599"/>
  <c r="D5575"/>
  <c r="C5575"/>
  <c r="B5600"/>
  <c r="D5576"/>
  <c r="C5576"/>
  <c r="B5601"/>
  <c r="D5577"/>
  <c r="C5577"/>
  <c r="B5602"/>
  <c r="D5578"/>
  <c r="C5578"/>
  <c r="B5603"/>
  <c r="D5579"/>
  <c r="C5579"/>
  <c r="B5604"/>
  <c r="D5580"/>
  <c r="C5580"/>
  <c r="B5605"/>
  <c r="D5581"/>
  <c r="C5581"/>
  <c r="B5606"/>
  <c r="D5582"/>
  <c r="C5582"/>
  <c r="B5607"/>
  <c r="D5583"/>
  <c r="C5583"/>
  <c r="B5608"/>
  <c r="D5584"/>
  <c r="C5584"/>
  <c r="B5609"/>
  <c r="D5585"/>
  <c r="C5585"/>
  <c r="B5610"/>
  <c r="D5586"/>
  <c r="C5586"/>
  <c r="B5611"/>
  <c r="D5587"/>
  <c r="C5587"/>
  <c r="B5612"/>
  <c r="D5588"/>
  <c r="C5588"/>
  <c r="B5613"/>
  <c r="D5589"/>
  <c r="C5589"/>
  <c r="B5614"/>
  <c r="D5590"/>
  <c r="C5590"/>
  <c r="B5615"/>
  <c r="D5591"/>
  <c r="C5591"/>
  <c r="B5616"/>
  <c r="D5592"/>
  <c r="C5592"/>
  <c r="B5617"/>
  <c r="D5593"/>
  <c r="C5593"/>
  <c r="B5618"/>
  <c r="D5594"/>
  <c r="C5594"/>
  <c r="B5619"/>
  <c r="D5595"/>
  <c r="C5595"/>
  <c r="B5620"/>
  <c r="D5596"/>
  <c r="C5596"/>
  <c r="B5621"/>
  <c r="D5597"/>
  <c r="C5597"/>
  <c r="B5645" l="1"/>
  <c r="D5621"/>
  <c r="C5621"/>
  <c r="B5644"/>
  <c r="D5620"/>
  <c r="C5620"/>
  <c r="B5643"/>
  <c r="D5619"/>
  <c r="C5619"/>
  <c r="B5642"/>
  <c r="D5618"/>
  <c r="C5618"/>
  <c r="B5641"/>
  <c r="D5617"/>
  <c r="C5617"/>
  <c r="B5640"/>
  <c r="D5616"/>
  <c r="C5616"/>
  <c r="B5639"/>
  <c r="D5615"/>
  <c r="C5615"/>
  <c r="B5638"/>
  <c r="D5614"/>
  <c r="C5614"/>
  <c r="B5637"/>
  <c r="D5613"/>
  <c r="C5613"/>
  <c r="B5636"/>
  <c r="D5612"/>
  <c r="C5612"/>
  <c r="B5635"/>
  <c r="D5611"/>
  <c r="C5611"/>
  <c r="B5634"/>
  <c r="D5610"/>
  <c r="C5610"/>
  <c r="B5633"/>
  <c r="D5609"/>
  <c r="C5609"/>
  <c r="B5632"/>
  <c r="D5608"/>
  <c r="C5608"/>
  <c r="B5631"/>
  <c r="D5607"/>
  <c r="C5607"/>
  <c r="B5630"/>
  <c r="D5606"/>
  <c r="C5606"/>
  <c r="B5629"/>
  <c r="D5605"/>
  <c r="C5605"/>
  <c r="B5628"/>
  <c r="D5604"/>
  <c r="C5604"/>
  <c r="B5627"/>
  <c r="D5603"/>
  <c r="C5603"/>
  <c r="B5626"/>
  <c r="D5602"/>
  <c r="C5602"/>
  <c r="B5625"/>
  <c r="D5601"/>
  <c r="C5601"/>
  <c r="B5624"/>
  <c r="D5600"/>
  <c r="C5600"/>
  <c r="B5623"/>
  <c r="D5599"/>
  <c r="C5599"/>
  <c r="B5622"/>
  <c r="D5598"/>
  <c r="C5598"/>
  <c r="B5646" l="1"/>
  <c r="D5622"/>
  <c r="C5622"/>
  <c r="B5647"/>
  <c r="D5623"/>
  <c r="C5623"/>
  <c r="B5648"/>
  <c r="D5624"/>
  <c r="C5624"/>
  <c r="B5649"/>
  <c r="D5625"/>
  <c r="C5625"/>
  <c r="B5650"/>
  <c r="D5626"/>
  <c r="C5626"/>
  <c r="B5651"/>
  <c r="D5627"/>
  <c r="C5627"/>
  <c r="B5652"/>
  <c r="D5628"/>
  <c r="C5628"/>
  <c r="B5653"/>
  <c r="D5629"/>
  <c r="C5629"/>
  <c r="B5654"/>
  <c r="D5630"/>
  <c r="C5630"/>
  <c r="B5655"/>
  <c r="D5631"/>
  <c r="C5631"/>
  <c r="B5656"/>
  <c r="D5632"/>
  <c r="C5632"/>
  <c r="B5657"/>
  <c r="D5633"/>
  <c r="C5633"/>
  <c r="B5658"/>
  <c r="D5634"/>
  <c r="C5634"/>
  <c r="B5659"/>
  <c r="D5635"/>
  <c r="C5635"/>
  <c r="B5660"/>
  <c r="D5636"/>
  <c r="C5636"/>
  <c r="B5661"/>
  <c r="D5637"/>
  <c r="C5637"/>
  <c r="B5662"/>
  <c r="D5638"/>
  <c r="C5638"/>
  <c r="B5663"/>
  <c r="D5639"/>
  <c r="C5639"/>
  <c r="B5664"/>
  <c r="D5640"/>
  <c r="C5640"/>
  <c r="B5665"/>
  <c r="D5641"/>
  <c r="C5641"/>
  <c r="B5666"/>
  <c r="D5642"/>
  <c r="C5642"/>
  <c r="B5667"/>
  <c r="D5643"/>
  <c r="C5643"/>
  <c r="B5668"/>
  <c r="D5644"/>
  <c r="C5644"/>
  <c r="B5669"/>
  <c r="D5645"/>
  <c r="C5645"/>
  <c r="B5693" l="1"/>
  <c r="D5669"/>
  <c r="C5669"/>
  <c r="B5692"/>
  <c r="D5668"/>
  <c r="C5668"/>
  <c r="B5691"/>
  <c r="D5667"/>
  <c r="C5667"/>
  <c r="B5690"/>
  <c r="D5666"/>
  <c r="C5666"/>
  <c r="B5689"/>
  <c r="D5665"/>
  <c r="C5665"/>
  <c r="B5688"/>
  <c r="D5664"/>
  <c r="C5664"/>
  <c r="B5687"/>
  <c r="D5663"/>
  <c r="C5663"/>
  <c r="B5686"/>
  <c r="D5662"/>
  <c r="C5662"/>
  <c r="B5685"/>
  <c r="D5661"/>
  <c r="C5661"/>
  <c r="B5684"/>
  <c r="D5660"/>
  <c r="C5660"/>
  <c r="B5683"/>
  <c r="D5659"/>
  <c r="C5659"/>
  <c r="B5682"/>
  <c r="D5658"/>
  <c r="C5658"/>
  <c r="B5681"/>
  <c r="D5657"/>
  <c r="C5657"/>
  <c r="B5680"/>
  <c r="D5656"/>
  <c r="C5656"/>
  <c r="B5679"/>
  <c r="D5655"/>
  <c r="C5655"/>
  <c r="B5678"/>
  <c r="D5654"/>
  <c r="C5654"/>
  <c r="B5677"/>
  <c r="D5653"/>
  <c r="C5653"/>
  <c r="B5676"/>
  <c r="D5652"/>
  <c r="C5652"/>
  <c r="B5675"/>
  <c r="D5651"/>
  <c r="C5651"/>
  <c r="B5674"/>
  <c r="D5650"/>
  <c r="C5650"/>
  <c r="B5673"/>
  <c r="D5649"/>
  <c r="C5649"/>
  <c r="B5672"/>
  <c r="D5648"/>
  <c r="C5648"/>
  <c r="B5671"/>
  <c r="D5647"/>
  <c r="C5647"/>
  <c r="B5670"/>
  <c r="D5646"/>
  <c r="C5646"/>
  <c r="B5694" l="1"/>
  <c r="D5670"/>
  <c r="C5670"/>
  <c r="B5695"/>
  <c r="D5671"/>
  <c r="C5671"/>
  <c r="B5696"/>
  <c r="D5672"/>
  <c r="C5672"/>
  <c r="B5697"/>
  <c r="D5673"/>
  <c r="C5673"/>
  <c r="B5698"/>
  <c r="D5674"/>
  <c r="C5674"/>
  <c r="B5699"/>
  <c r="D5675"/>
  <c r="C5675"/>
  <c r="B5700"/>
  <c r="D5676"/>
  <c r="C5676"/>
  <c r="B5701"/>
  <c r="D5677"/>
  <c r="C5677"/>
  <c r="B5702"/>
  <c r="D5678"/>
  <c r="C5678"/>
  <c r="B5703"/>
  <c r="D5679"/>
  <c r="C5679"/>
  <c r="B5704"/>
  <c r="D5680"/>
  <c r="C5680"/>
  <c r="B5705"/>
  <c r="D5681"/>
  <c r="C5681"/>
  <c r="B5706"/>
  <c r="D5682"/>
  <c r="C5682"/>
  <c r="B5707"/>
  <c r="D5683"/>
  <c r="C5683"/>
  <c r="B5708"/>
  <c r="D5684"/>
  <c r="C5684"/>
  <c r="B5709"/>
  <c r="D5685"/>
  <c r="C5685"/>
  <c r="B5710"/>
  <c r="D5686"/>
  <c r="C5686"/>
  <c r="B5711"/>
  <c r="D5687"/>
  <c r="C5687"/>
  <c r="B5712"/>
  <c r="D5688"/>
  <c r="C5688"/>
  <c r="B5713"/>
  <c r="D5689"/>
  <c r="C5689"/>
  <c r="B5714"/>
  <c r="D5690"/>
  <c r="C5690"/>
  <c r="B5715"/>
  <c r="D5691"/>
  <c r="C5691"/>
  <c r="B5716"/>
  <c r="D5692"/>
  <c r="C5692"/>
  <c r="B5717"/>
  <c r="D5693"/>
  <c r="C5693"/>
  <c r="B5741" l="1"/>
  <c r="D5717"/>
  <c r="C5717"/>
  <c r="B5740"/>
  <c r="D5716"/>
  <c r="C5716"/>
  <c r="B5739"/>
  <c r="D5715"/>
  <c r="C5715"/>
  <c r="B5738"/>
  <c r="D5714"/>
  <c r="C5714"/>
  <c r="B5737"/>
  <c r="D5713"/>
  <c r="C5713"/>
  <c r="B5736"/>
  <c r="D5712"/>
  <c r="C5712"/>
  <c r="B5735"/>
  <c r="D5711"/>
  <c r="C5711"/>
  <c r="B5734"/>
  <c r="D5710"/>
  <c r="C5710"/>
  <c r="B5733"/>
  <c r="D5709"/>
  <c r="C5709"/>
  <c r="B5732"/>
  <c r="D5708"/>
  <c r="C5708"/>
  <c r="B5731"/>
  <c r="D5707"/>
  <c r="C5707"/>
  <c r="B5730"/>
  <c r="D5706"/>
  <c r="C5706"/>
  <c r="B5729"/>
  <c r="D5705"/>
  <c r="C5705"/>
  <c r="B5728"/>
  <c r="D5704"/>
  <c r="C5704"/>
  <c r="B5727"/>
  <c r="D5703"/>
  <c r="C5703"/>
  <c r="B5726"/>
  <c r="D5702"/>
  <c r="C5702"/>
  <c r="B5725"/>
  <c r="D5701"/>
  <c r="C5701"/>
  <c r="B5724"/>
  <c r="D5700"/>
  <c r="C5700"/>
  <c r="B5723"/>
  <c r="D5699"/>
  <c r="C5699"/>
  <c r="B5722"/>
  <c r="D5698"/>
  <c r="C5698"/>
  <c r="B5721"/>
  <c r="D5697"/>
  <c r="C5697"/>
  <c r="B5720"/>
  <c r="D5696"/>
  <c r="C5696"/>
  <c r="B5719"/>
  <c r="D5695"/>
  <c r="C5695"/>
  <c r="B5718"/>
  <c r="D5694"/>
  <c r="C5694"/>
  <c r="B5742" l="1"/>
  <c r="D5718"/>
  <c r="C5718"/>
  <c r="B5743"/>
  <c r="D5719"/>
  <c r="C5719"/>
  <c r="B5744"/>
  <c r="D5720"/>
  <c r="C5720"/>
  <c r="B5745"/>
  <c r="D5721"/>
  <c r="C5721"/>
  <c r="B5746"/>
  <c r="D5722"/>
  <c r="C5722"/>
  <c r="B5747"/>
  <c r="D5723"/>
  <c r="C5723"/>
  <c r="B5748"/>
  <c r="D5724"/>
  <c r="C5724"/>
  <c r="B5749"/>
  <c r="D5725"/>
  <c r="C5725"/>
  <c r="B5750"/>
  <c r="D5726"/>
  <c r="C5726"/>
  <c r="B5751"/>
  <c r="D5727"/>
  <c r="C5727"/>
  <c r="B5752"/>
  <c r="D5728"/>
  <c r="C5728"/>
  <c r="B5753"/>
  <c r="D5729"/>
  <c r="C5729"/>
  <c r="B5754"/>
  <c r="D5730"/>
  <c r="C5730"/>
  <c r="B5755"/>
  <c r="D5731"/>
  <c r="C5731"/>
  <c r="B5756"/>
  <c r="D5732"/>
  <c r="C5732"/>
  <c r="B5757"/>
  <c r="D5733"/>
  <c r="C5733"/>
  <c r="B5758"/>
  <c r="D5734"/>
  <c r="C5734"/>
  <c r="B5759"/>
  <c r="D5735"/>
  <c r="C5735"/>
  <c r="B5760"/>
  <c r="D5736"/>
  <c r="C5736"/>
  <c r="B5761"/>
  <c r="D5737"/>
  <c r="C5737"/>
  <c r="B5762"/>
  <c r="D5738"/>
  <c r="C5738"/>
  <c r="B5763"/>
  <c r="D5739"/>
  <c r="C5739"/>
  <c r="B5764"/>
  <c r="D5740"/>
  <c r="C5740"/>
  <c r="B5765"/>
  <c r="D5741"/>
  <c r="C5741"/>
  <c r="B5789" l="1"/>
  <c r="D5765"/>
  <c r="C5765"/>
  <c r="B5788"/>
  <c r="D5764"/>
  <c r="C5764"/>
  <c r="B5787"/>
  <c r="D5763"/>
  <c r="C5763"/>
  <c r="B5786"/>
  <c r="D5762"/>
  <c r="C5762"/>
  <c r="B5785"/>
  <c r="D5761"/>
  <c r="C5761"/>
  <c r="B5784"/>
  <c r="D5760"/>
  <c r="C5760"/>
  <c r="B5783"/>
  <c r="D5759"/>
  <c r="C5759"/>
  <c r="B5782"/>
  <c r="D5758"/>
  <c r="C5758"/>
  <c r="B5781"/>
  <c r="D5757"/>
  <c r="C5757"/>
  <c r="B5780"/>
  <c r="D5756"/>
  <c r="C5756"/>
  <c r="B5779"/>
  <c r="D5755"/>
  <c r="C5755"/>
  <c r="B5778"/>
  <c r="D5754"/>
  <c r="C5754"/>
  <c r="B5777"/>
  <c r="D5753"/>
  <c r="C5753"/>
  <c r="B5776"/>
  <c r="D5752"/>
  <c r="C5752"/>
  <c r="B5775"/>
  <c r="D5751"/>
  <c r="C5751"/>
  <c r="B5774"/>
  <c r="D5750"/>
  <c r="C5750"/>
  <c r="B5773"/>
  <c r="D5749"/>
  <c r="C5749"/>
  <c r="B5772"/>
  <c r="D5748"/>
  <c r="C5748"/>
  <c r="B5771"/>
  <c r="D5747"/>
  <c r="C5747"/>
  <c r="B5770"/>
  <c r="D5746"/>
  <c r="C5746"/>
  <c r="B5769"/>
  <c r="D5745"/>
  <c r="C5745"/>
  <c r="B5768"/>
  <c r="D5744"/>
  <c r="C5744"/>
  <c r="B5767"/>
  <c r="D5743"/>
  <c r="C5743"/>
  <c r="B5766"/>
  <c r="D5742"/>
  <c r="C5742"/>
  <c r="B5790" l="1"/>
  <c r="D5766"/>
  <c r="C5766"/>
  <c r="B5791"/>
  <c r="D5767"/>
  <c r="C5767"/>
  <c r="B5792"/>
  <c r="D5768"/>
  <c r="C5768"/>
  <c r="B5793"/>
  <c r="D5769"/>
  <c r="C5769"/>
  <c r="B5794"/>
  <c r="D5770"/>
  <c r="C5770"/>
  <c r="B5795"/>
  <c r="D5771"/>
  <c r="C5771"/>
  <c r="B5796"/>
  <c r="D5772"/>
  <c r="C5772"/>
  <c r="B5797"/>
  <c r="D5773"/>
  <c r="C5773"/>
  <c r="B5798"/>
  <c r="D5774"/>
  <c r="C5774"/>
  <c r="B5799"/>
  <c r="D5775"/>
  <c r="C5775"/>
  <c r="B5800"/>
  <c r="D5776"/>
  <c r="C5776"/>
  <c r="B5801"/>
  <c r="D5777"/>
  <c r="C5777"/>
  <c r="B5802"/>
  <c r="D5778"/>
  <c r="C5778"/>
  <c r="B5803"/>
  <c r="D5779"/>
  <c r="C5779"/>
  <c r="B5804"/>
  <c r="D5780"/>
  <c r="C5780"/>
  <c r="B5805"/>
  <c r="D5781"/>
  <c r="C5781"/>
  <c r="B5806"/>
  <c r="D5782"/>
  <c r="C5782"/>
  <c r="B5807"/>
  <c r="D5783"/>
  <c r="C5783"/>
  <c r="B5808"/>
  <c r="D5784"/>
  <c r="C5784"/>
  <c r="B5809"/>
  <c r="D5785"/>
  <c r="C5785"/>
  <c r="B5810"/>
  <c r="D5786"/>
  <c r="C5786"/>
  <c r="B5811"/>
  <c r="D5787"/>
  <c r="C5787"/>
  <c r="B5812"/>
  <c r="D5788"/>
  <c r="C5788"/>
  <c r="B5813"/>
  <c r="D5789"/>
  <c r="C5789"/>
  <c r="B5837" l="1"/>
  <c r="D5813"/>
  <c r="C5813"/>
  <c r="B5836"/>
  <c r="D5812"/>
  <c r="C5812"/>
  <c r="B5835"/>
  <c r="D5811"/>
  <c r="C5811"/>
  <c r="B5834"/>
  <c r="D5810"/>
  <c r="C5810"/>
  <c r="B5833"/>
  <c r="D5809"/>
  <c r="C5809"/>
  <c r="B5832"/>
  <c r="D5808"/>
  <c r="C5808"/>
  <c r="B5831"/>
  <c r="D5807"/>
  <c r="C5807"/>
  <c r="B5830"/>
  <c r="D5806"/>
  <c r="C5806"/>
  <c r="B5829"/>
  <c r="D5805"/>
  <c r="C5805"/>
  <c r="B5828"/>
  <c r="D5804"/>
  <c r="C5804"/>
  <c r="B5827"/>
  <c r="D5803"/>
  <c r="C5803"/>
  <c r="B5826"/>
  <c r="D5802"/>
  <c r="C5802"/>
  <c r="B5825"/>
  <c r="D5801"/>
  <c r="C5801"/>
  <c r="B5824"/>
  <c r="D5800"/>
  <c r="C5800"/>
  <c r="B5823"/>
  <c r="D5799"/>
  <c r="C5799"/>
  <c r="B5822"/>
  <c r="D5798"/>
  <c r="C5798"/>
  <c r="B5821"/>
  <c r="D5797"/>
  <c r="C5797"/>
  <c r="B5820"/>
  <c r="D5796"/>
  <c r="C5796"/>
  <c r="B5819"/>
  <c r="D5795"/>
  <c r="C5795"/>
  <c r="B5818"/>
  <c r="D5794"/>
  <c r="C5794"/>
  <c r="B5817"/>
  <c r="D5793"/>
  <c r="C5793"/>
  <c r="B5816"/>
  <c r="D5792"/>
  <c r="C5792"/>
  <c r="B5815"/>
  <c r="D5791"/>
  <c r="C5791"/>
  <c r="B5814"/>
  <c r="D5790"/>
  <c r="C5790"/>
  <c r="B5838" l="1"/>
  <c r="D5814"/>
  <c r="C5814"/>
  <c r="B5839"/>
  <c r="D5815"/>
  <c r="C5815"/>
  <c r="B5840"/>
  <c r="D5816"/>
  <c r="C5816"/>
  <c r="B5841"/>
  <c r="D5817"/>
  <c r="C5817"/>
  <c r="B5842"/>
  <c r="D5818"/>
  <c r="C5818"/>
  <c r="B5843"/>
  <c r="D5819"/>
  <c r="C5819"/>
  <c r="B5844"/>
  <c r="D5820"/>
  <c r="C5820"/>
  <c r="B5845"/>
  <c r="D5821"/>
  <c r="C5821"/>
  <c r="B5846"/>
  <c r="D5822"/>
  <c r="C5822"/>
  <c r="B5847"/>
  <c r="D5823"/>
  <c r="C5823"/>
  <c r="B5848"/>
  <c r="D5824"/>
  <c r="C5824"/>
  <c r="B5849"/>
  <c r="D5825"/>
  <c r="C5825"/>
  <c r="B5850"/>
  <c r="D5826"/>
  <c r="C5826"/>
  <c r="B5851"/>
  <c r="D5827"/>
  <c r="C5827"/>
  <c r="B5852"/>
  <c r="D5828"/>
  <c r="C5828"/>
  <c r="B5853"/>
  <c r="D5829"/>
  <c r="C5829"/>
  <c r="B5854"/>
  <c r="D5830"/>
  <c r="C5830"/>
  <c r="B5855"/>
  <c r="D5831"/>
  <c r="C5831"/>
  <c r="B5856"/>
  <c r="D5832"/>
  <c r="C5832"/>
  <c r="B5857"/>
  <c r="D5833"/>
  <c r="C5833"/>
  <c r="B5858"/>
  <c r="D5834"/>
  <c r="C5834"/>
  <c r="B5859"/>
  <c r="D5835"/>
  <c r="C5835"/>
  <c r="B5860"/>
  <c r="D5836"/>
  <c r="C5836"/>
  <c r="B5861"/>
  <c r="D5837"/>
  <c r="C5837"/>
  <c r="B5885" l="1"/>
  <c r="D5861"/>
  <c r="C5861"/>
  <c r="B5884"/>
  <c r="D5860"/>
  <c r="C5860"/>
  <c r="B5883"/>
  <c r="D5859"/>
  <c r="C5859"/>
  <c r="B5882"/>
  <c r="D5858"/>
  <c r="C5858"/>
  <c r="B5881"/>
  <c r="D5857"/>
  <c r="C5857"/>
  <c r="B5880"/>
  <c r="D5856"/>
  <c r="C5856"/>
  <c r="B5879"/>
  <c r="D5855"/>
  <c r="C5855"/>
  <c r="B5878"/>
  <c r="D5854"/>
  <c r="C5854"/>
  <c r="B5877"/>
  <c r="D5853"/>
  <c r="C5853"/>
  <c r="B5876"/>
  <c r="D5852"/>
  <c r="C5852"/>
  <c r="B5875"/>
  <c r="D5851"/>
  <c r="C5851"/>
  <c r="B5874"/>
  <c r="D5850"/>
  <c r="C5850"/>
  <c r="B5873"/>
  <c r="D5849"/>
  <c r="C5849"/>
  <c r="B5872"/>
  <c r="D5848"/>
  <c r="C5848"/>
  <c r="B5871"/>
  <c r="D5847"/>
  <c r="C5847"/>
  <c r="B5870"/>
  <c r="D5846"/>
  <c r="C5846"/>
  <c r="B5869"/>
  <c r="D5845"/>
  <c r="C5845"/>
  <c r="B5868"/>
  <c r="D5844"/>
  <c r="C5844"/>
  <c r="B5867"/>
  <c r="D5843"/>
  <c r="C5843"/>
  <c r="B5866"/>
  <c r="D5842"/>
  <c r="C5842"/>
  <c r="B5865"/>
  <c r="D5841"/>
  <c r="C5841"/>
  <c r="B5864"/>
  <c r="D5840"/>
  <c r="C5840"/>
  <c r="B5863"/>
  <c r="D5839"/>
  <c r="C5839"/>
  <c r="B5862"/>
  <c r="D5838"/>
  <c r="C5838"/>
  <c r="B5886" l="1"/>
  <c r="D5862"/>
  <c r="C5862"/>
  <c r="B5887"/>
  <c r="D5863"/>
  <c r="C5863"/>
  <c r="B5888"/>
  <c r="D5864"/>
  <c r="C5864"/>
  <c r="B5889"/>
  <c r="D5865"/>
  <c r="C5865"/>
  <c r="B5890"/>
  <c r="D5866"/>
  <c r="C5866"/>
  <c r="B5891"/>
  <c r="D5867"/>
  <c r="C5867"/>
  <c r="B5892"/>
  <c r="D5868"/>
  <c r="C5868"/>
  <c r="B5893"/>
  <c r="D5869"/>
  <c r="C5869"/>
  <c r="B5894"/>
  <c r="D5870"/>
  <c r="C5870"/>
  <c r="B5895"/>
  <c r="D5871"/>
  <c r="C5871"/>
  <c r="B5896"/>
  <c r="D5872"/>
  <c r="C5872"/>
  <c r="B5897"/>
  <c r="D5873"/>
  <c r="C5873"/>
  <c r="B5898"/>
  <c r="D5874"/>
  <c r="C5874"/>
  <c r="B5899"/>
  <c r="D5875"/>
  <c r="C5875"/>
  <c r="B5900"/>
  <c r="D5876"/>
  <c r="C5876"/>
  <c r="B5901"/>
  <c r="D5877"/>
  <c r="C5877"/>
  <c r="B5902"/>
  <c r="D5878"/>
  <c r="C5878"/>
  <c r="B5903"/>
  <c r="D5879"/>
  <c r="C5879"/>
  <c r="B5904"/>
  <c r="D5880"/>
  <c r="C5880"/>
  <c r="B5905"/>
  <c r="D5881"/>
  <c r="C5881"/>
  <c r="B5906"/>
  <c r="D5882"/>
  <c r="C5882"/>
  <c r="B5907"/>
  <c r="D5883"/>
  <c r="C5883"/>
  <c r="B5908"/>
  <c r="D5884"/>
  <c r="C5884"/>
  <c r="B5909"/>
  <c r="D5885"/>
  <c r="C5885"/>
  <c r="B5933" l="1"/>
  <c r="D5909"/>
  <c r="C5909"/>
  <c r="B5932"/>
  <c r="D5908"/>
  <c r="C5908"/>
  <c r="B5931"/>
  <c r="D5907"/>
  <c r="C5907"/>
  <c r="B5930"/>
  <c r="D5906"/>
  <c r="C5906"/>
  <c r="B5929"/>
  <c r="D5905"/>
  <c r="C5905"/>
  <c r="B5928"/>
  <c r="D5904"/>
  <c r="C5904"/>
  <c r="B5927"/>
  <c r="D5903"/>
  <c r="C5903"/>
  <c r="B5926"/>
  <c r="D5902"/>
  <c r="C5902"/>
  <c r="B5925"/>
  <c r="D5901"/>
  <c r="C5901"/>
  <c r="B5924"/>
  <c r="D5900"/>
  <c r="C5900"/>
  <c r="B5923"/>
  <c r="D5899"/>
  <c r="C5899"/>
  <c r="B5922"/>
  <c r="D5898"/>
  <c r="C5898"/>
  <c r="B5921"/>
  <c r="D5897"/>
  <c r="C5897"/>
  <c r="B5920"/>
  <c r="D5896"/>
  <c r="C5896"/>
  <c r="B5919"/>
  <c r="D5895"/>
  <c r="C5895"/>
  <c r="B5918"/>
  <c r="D5894"/>
  <c r="C5894"/>
  <c r="B5917"/>
  <c r="D5893"/>
  <c r="C5893"/>
  <c r="B5916"/>
  <c r="D5892"/>
  <c r="C5892"/>
  <c r="B5915"/>
  <c r="D5891"/>
  <c r="C5891"/>
  <c r="B5914"/>
  <c r="D5890"/>
  <c r="C5890"/>
  <c r="B5913"/>
  <c r="D5889"/>
  <c r="C5889"/>
  <c r="B5912"/>
  <c r="D5888"/>
  <c r="C5888"/>
  <c r="B5911"/>
  <c r="D5887"/>
  <c r="C5887"/>
  <c r="B5910"/>
  <c r="D5886"/>
  <c r="C5886"/>
  <c r="B5934" l="1"/>
  <c r="D5910"/>
  <c r="C5910"/>
  <c r="B5935"/>
  <c r="D5911"/>
  <c r="C5911"/>
  <c r="B5936"/>
  <c r="D5912"/>
  <c r="C5912"/>
  <c r="B5937"/>
  <c r="D5913"/>
  <c r="C5913"/>
  <c r="B5938"/>
  <c r="D5914"/>
  <c r="C5914"/>
  <c r="B5939"/>
  <c r="D5915"/>
  <c r="C5915"/>
  <c r="B5940"/>
  <c r="D5916"/>
  <c r="C5916"/>
  <c r="B5941"/>
  <c r="D5917"/>
  <c r="C5917"/>
  <c r="B5942"/>
  <c r="D5918"/>
  <c r="C5918"/>
  <c r="B5943"/>
  <c r="D5919"/>
  <c r="C5919"/>
  <c r="B5944"/>
  <c r="D5920"/>
  <c r="C5920"/>
  <c r="B5945"/>
  <c r="D5921"/>
  <c r="C5921"/>
  <c r="B5946"/>
  <c r="D5922"/>
  <c r="C5922"/>
  <c r="B5947"/>
  <c r="D5923"/>
  <c r="C5923"/>
  <c r="B5948"/>
  <c r="D5924"/>
  <c r="C5924"/>
  <c r="B5949"/>
  <c r="D5925"/>
  <c r="C5925"/>
  <c r="B5950"/>
  <c r="D5926"/>
  <c r="C5926"/>
  <c r="B5951"/>
  <c r="D5927"/>
  <c r="C5927"/>
  <c r="B5952"/>
  <c r="D5928"/>
  <c r="C5928"/>
  <c r="B5953"/>
  <c r="D5929"/>
  <c r="C5929"/>
  <c r="B5954"/>
  <c r="D5930"/>
  <c r="C5930"/>
  <c r="B5955"/>
  <c r="D5931"/>
  <c r="C5931"/>
  <c r="B5956"/>
  <c r="D5932"/>
  <c r="C5932"/>
  <c r="B5957"/>
  <c r="D5933"/>
  <c r="C5933"/>
  <c r="B5981" l="1"/>
  <c r="D5957"/>
  <c r="C5957"/>
  <c r="B5980"/>
  <c r="D5956"/>
  <c r="C5956"/>
  <c r="B5979"/>
  <c r="D5955"/>
  <c r="C5955"/>
  <c r="B5978"/>
  <c r="D5954"/>
  <c r="C5954"/>
  <c r="B5977"/>
  <c r="D5953"/>
  <c r="C5953"/>
  <c r="B5976"/>
  <c r="D5952"/>
  <c r="C5952"/>
  <c r="B5975"/>
  <c r="D5951"/>
  <c r="C5951"/>
  <c r="B5974"/>
  <c r="D5950"/>
  <c r="C5950"/>
  <c r="B5973"/>
  <c r="D5949"/>
  <c r="C5949"/>
  <c r="B5972"/>
  <c r="D5948"/>
  <c r="C5948"/>
  <c r="B5971"/>
  <c r="D5947"/>
  <c r="C5947"/>
  <c r="B5970"/>
  <c r="D5946"/>
  <c r="C5946"/>
  <c r="B5969"/>
  <c r="D5945"/>
  <c r="C5945"/>
  <c r="B5968"/>
  <c r="D5944"/>
  <c r="C5944"/>
  <c r="B5967"/>
  <c r="D5943"/>
  <c r="C5943"/>
  <c r="B5966"/>
  <c r="D5942"/>
  <c r="C5942"/>
  <c r="B5965"/>
  <c r="D5941"/>
  <c r="C5941"/>
  <c r="B5964"/>
  <c r="D5940"/>
  <c r="C5940"/>
  <c r="B5963"/>
  <c r="D5939"/>
  <c r="C5939"/>
  <c r="B5962"/>
  <c r="D5938"/>
  <c r="C5938"/>
  <c r="B5961"/>
  <c r="D5937"/>
  <c r="C5937"/>
  <c r="B5960"/>
  <c r="D5936"/>
  <c r="C5936"/>
  <c r="B5959"/>
  <c r="D5935"/>
  <c r="C5935"/>
  <c r="B5958"/>
  <c r="D5934"/>
  <c r="C5934"/>
  <c r="B5982" l="1"/>
  <c r="D5958"/>
  <c r="C5958"/>
  <c r="B5983"/>
  <c r="D5959"/>
  <c r="C5959"/>
  <c r="B5984"/>
  <c r="D5960"/>
  <c r="C5960"/>
  <c r="B5985"/>
  <c r="D5961"/>
  <c r="C5961"/>
  <c r="B5986"/>
  <c r="D5962"/>
  <c r="C5962"/>
  <c r="B5987"/>
  <c r="D5963"/>
  <c r="C5963"/>
  <c r="B5988"/>
  <c r="D5964"/>
  <c r="C5964"/>
  <c r="B5989"/>
  <c r="D5965"/>
  <c r="C5965"/>
  <c r="B5990"/>
  <c r="D5966"/>
  <c r="C5966"/>
  <c r="B5991"/>
  <c r="D5967"/>
  <c r="C5967"/>
  <c r="B5992"/>
  <c r="D5968"/>
  <c r="C5968"/>
  <c r="B5993"/>
  <c r="D5969"/>
  <c r="C5969"/>
  <c r="B5994"/>
  <c r="D5970"/>
  <c r="C5970"/>
  <c r="B5995"/>
  <c r="D5971"/>
  <c r="C5971"/>
  <c r="B5996"/>
  <c r="D5972"/>
  <c r="C5972"/>
  <c r="B5997"/>
  <c r="D5973"/>
  <c r="C5973"/>
  <c r="B5998"/>
  <c r="D5974"/>
  <c r="C5974"/>
  <c r="B5999"/>
  <c r="D5975"/>
  <c r="C5975"/>
  <c r="B6000"/>
  <c r="D5976"/>
  <c r="C5976"/>
  <c r="B6001"/>
  <c r="D5977"/>
  <c r="C5977"/>
  <c r="B6002"/>
  <c r="D5978"/>
  <c r="C5978"/>
  <c r="B6003"/>
  <c r="D5979"/>
  <c r="C5979"/>
  <c r="B6004"/>
  <c r="D5980"/>
  <c r="C5980"/>
  <c r="B6005"/>
  <c r="D5981"/>
  <c r="C5981"/>
  <c r="B6029" l="1"/>
  <c r="D6005"/>
  <c r="C6005"/>
  <c r="B6028"/>
  <c r="D6004"/>
  <c r="C6004"/>
  <c r="B6027"/>
  <c r="D6003"/>
  <c r="C6003"/>
  <c r="B6026"/>
  <c r="D6002"/>
  <c r="C6002"/>
  <c r="B6025"/>
  <c r="D6001"/>
  <c r="C6001"/>
  <c r="B6024"/>
  <c r="D6000"/>
  <c r="C6000"/>
  <c r="B6023"/>
  <c r="D5999"/>
  <c r="C5999"/>
  <c r="B6022"/>
  <c r="D5998"/>
  <c r="C5998"/>
  <c r="B6021"/>
  <c r="D5997"/>
  <c r="C5997"/>
  <c r="B6020"/>
  <c r="D5996"/>
  <c r="C5996"/>
  <c r="B6019"/>
  <c r="D5995"/>
  <c r="C5995"/>
  <c r="B6018"/>
  <c r="D5994"/>
  <c r="C5994"/>
  <c r="B6017"/>
  <c r="D5993"/>
  <c r="C5993"/>
  <c r="B6016"/>
  <c r="D5992"/>
  <c r="C5992"/>
  <c r="B6015"/>
  <c r="D5991"/>
  <c r="C5991"/>
  <c r="B6014"/>
  <c r="D5990"/>
  <c r="C5990"/>
  <c r="B6013"/>
  <c r="D5989"/>
  <c r="C5989"/>
  <c r="B6012"/>
  <c r="D5988"/>
  <c r="C5988"/>
  <c r="B6011"/>
  <c r="D5987"/>
  <c r="C5987"/>
  <c r="B6010"/>
  <c r="D5986"/>
  <c r="C5986"/>
  <c r="B6009"/>
  <c r="D5985"/>
  <c r="C5985"/>
  <c r="B6008"/>
  <c r="D5984"/>
  <c r="C5984"/>
  <c r="B6007"/>
  <c r="D5983"/>
  <c r="C5983"/>
  <c r="B6006"/>
  <c r="D5982"/>
  <c r="C5982"/>
  <c r="B6030" l="1"/>
  <c r="D6006"/>
  <c r="C6006"/>
  <c r="B6031"/>
  <c r="D6007"/>
  <c r="C6007"/>
  <c r="B6032"/>
  <c r="D6008"/>
  <c r="C6008"/>
  <c r="B6033"/>
  <c r="D6009"/>
  <c r="C6009"/>
  <c r="B6034"/>
  <c r="D6010"/>
  <c r="C6010"/>
  <c r="B6035"/>
  <c r="D6011"/>
  <c r="C6011"/>
  <c r="B6036"/>
  <c r="D6012"/>
  <c r="C6012"/>
  <c r="B6037"/>
  <c r="D6013"/>
  <c r="C6013"/>
  <c r="B6038"/>
  <c r="D6014"/>
  <c r="C6014"/>
  <c r="B6039"/>
  <c r="D6015"/>
  <c r="C6015"/>
  <c r="B6040"/>
  <c r="D6016"/>
  <c r="C6016"/>
  <c r="B6041"/>
  <c r="D6017"/>
  <c r="C6017"/>
  <c r="B6042"/>
  <c r="D6018"/>
  <c r="C6018"/>
  <c r="B6043"/>
  <c r="D6019"/>
  <c r="C6019"/>
  <c r="B6044"/>
  <c r="D6020"/>
  <c r="C6020"/>
  <c r="B6045"/>
  <c r="D6021"/>
  <c r="C6021"/>
  <c r="B6046"/>
  <c r="D6022"/>
  <c r="C6022"/>
  <c r="B6047"/>
  <c r="D6023"/>
  <c r="C6023"/>
  <c r="B6048"/>
  <c r="D6024"/>
  <c r="C6024"/>
  <c r="B6049"/>
  <c r="D6025"/>
  <c r="C6025"/>
  <c r="B6050"/>
  <c r="D6026"/>
  <c r="C6026"/>
  <c r="B6051"/>
  <c r="D6027"/>
  <c r="C6027"/>
  <c r="B6052"/>
  <c r="D6028"/>
  <c r="C6028"/>
  <c r="B6053"/>
  <c r="D6029"/>
  <c r="C6029"/>
  <c r="B6077" l="1"/>
  <c r="D6053"/>
  <c r="C6053"/>
  <c r="B6076"/>
  <c r="D6052"/>
  <c r="C6052"/>
  <c r="B6075"/>
  <c r="D6051"/>
  <c r="C6051"/>
  <c r="B6074"/>
  <c r="D6050"/>
  <c r="C6050"/>
  <c r="B6073"/>
  <c r="D6049"/>
  <c r="C6049"/>
  <c r="B6072"/>
  <c r="D6048"/>
  <c r="C6048"/>
  <c r="B6071"/>
  <c r="D6047"/>
  <c r="C6047"/>
  <c r="B6070"/>
  <c r="D6046"/>
  <c r="C6046"/>
  <c r="B6069"/>
  <c r="D6045"/>
  <c r="C6045"/>
  <c r="B6068"/>
  <c r="D6044"/>
  <c r="C6044"/>
  <c r="B6067"/>
  <c r="D6043"/>
  <c r="C6043"/>
  <c r="B6066"/>
  <c r="D6042"/>
  <c r="C6042"/>
  <c r="B6065"/>
  <c r="D6041"/>
  <c r="C6041"/>
  <c r="B6064"/>
  <c r="D6040"/>
  <c r="C6040"/>
  <c r="B6063"/>
  <c r="D6039"/>
  <c r="C6039"/>
  <c r="B6062"/>
  <c r="D6038"/>
  <c r="C6038"/>
  <c r="B6061"/>
  <c r="D6037"/>
  <c r="C6037"/>
  <c r="B6060"/>
  <c r="D6036"/>
  <c r="C6036"/>
  <c r="B6059"/>
  <c r="D6035"/>
  <c r="C6035"/>
  <c r="B6058"/>
  <c r="D6034"/>
  <c r="C6034"/>
  <c r="B6057"/>
  <c r="D6033"/>
  <c r="C6033"/>
  <c r="B6056"/>
  <c r="D6032"/>
  <c r="C6032"/>
  <c r="B6055"/>
  <c r="D6031"/>
  <c r="C6031"/>
  <c r="B6054"/>
  <c r="D6030"/>
  <c r="C6030"/>
  <c r="B6078" l="1"/>
  <c r="D6054"/>
  <c r="C6054"/>
  <c r="B6079"/>
  <c r="D6055"/>
  <c r="C6055"/>
  <c r="B6080"/>
  <c r="D6056"/>
  <c r="C6056"/>
  <c r="B6081"/>
  <c r="D6057"/>
  <c r="C6057"/>
  <c r="B6082"/>
  <c r="D6058"/>
  <c r="C6058"/>
  <c r="B6083"/>
  <c r="D6059"/>
  <c r="C6059"/>
  <c r="B6084"/>
  <c r="D6060"/>
  <c r="C6060"/>
  <c r="B6085"/>
  <c r="D6061"/>
  <c r="C6061"/>
  <c r="B6086"/>
  <c r="D6062"/>
  <c r="C6062"/>
  <c r="B6087"/>
  <c r="D6063"/>
  <c r="C6063"/>
  <c r="B6088"/>
  <c r="D6064"/>
  <c r="C6064"/>
  <c r="B6089"/>
  <c r="D6065"/>
  <c r="C6065"/>
  <c r="B6090"/>
  <c r="D6066"/>
  <c r="C6066"/>
  <c r="B6091"/>
  <c r="D6067"/>
  <c r="C6067"/>
  <c r="B6092"/>
  <c r="D6068"/>
  <c r="C6068"/>
  <c r="B6093"/>
  <c r="D6069"/>
  <c r="C6069"/>
  <c r="B6094"/>
  <c r="D6070"/>
  <c r="C6070"/>
  <c r="B6095"/>
  <c r="D6071"/>
  <c r="C6071"/>
  <c r="B6096"/>
  <c r="D6072"/>
  <c r="C6072"/>
  <c r="B6097"/>
  <c r="D6073"/>
  <c r="C6073"/>
  <c r="B6098"/>
  <c r="D6074"/>
  <c r="C6074"/>
  <c r="B6099"/>
  <c r="D6075"/>
  <c r="C6075"/>
  <c r="B6100"/>
  <c r="D6076"/>
  <c r="C6076"/>
  <c r="B6101"/>
  <c r="D6077"/>
  <c r="C6077"/>
  <c r="B6125" l="1"/>
  <c r="D6101"/>
  <c r="C6101"/>
  <c r="B6124"/>
  <c r="D6100"/>
  <c r="C6100"/>
  <c r="B6123"/>
  <c r="D6099"/>
  <c r="C6099"/>
  <c r="B6122"/>
  <c r="D6098"/>
  <c r="C6098"/>
  <c r="B6121"/>
  <c r="D6097"/>
  <c r="C6097"/>
  <c r="B6120"/>
  <c r="D6096"/>
  <c r="C6096"/>
  <c r="B6119"/>
  <c r="D6095"/>
  <c r="C6095"/>
  <c r="B6118"/>
  <c r="D6094"/>
  <c r="C6094"/>
  <c r="B6117"/>
  <c r="D6093"/>
  <c r="C6093"/>
  <c r="B6116"/>
  <c r="D6092"/>
  <c r="C6092"/>
  <c r="B6115"/>
  <c r="D6091"/>
  <c r="C6091"/>
  <c r="B6114"/>
  <c r="D6090"/>
  <c r="C6090"/>
  <c r="B6113"/>
  <c r="D6089"/>
  <c r="C6089"/>
  <c r="B6112"/>
  <c r="D6088"/>
  <c r="C6088"/>
  <c r="B6111"/>
  <c r="D6087"/>
  <c r="C6087"/>
  <c r="B6110"/>
  <c r="D6086"/>
  <c r="C6086"/>
  <c r="B6109"/>
  <c r="D6085"/>
  <c r="C6085"/>
  <c r="B6108"/>
  <c r="D6084"/>
  <c r="C6084"/>
  <c r="B6107"/>
  <c r="D6083"/>
  <c r="C6083"/>
  <c r="B6106"/>
  <c r="D6082"/>
  <c r="C6082"/>
  <c r="B6105"/>
  <c r="D6081"/>
  <c r="C6081"/>
  <c r="B6104"/>
  <c r="D6080"/>
  <c r="C6080"/>
  <c r="B6103"/>
  <c r="D6079"/>
  <c r="C6079"/>
  <c r="B6102"/>
  <c r="D6078"/>
  <c r="C6078"/>
  <c r="B6126" l="1"/>
  <c r="D6102"/>
  <c r="C6102"/>
  <c r="B6127"/>
  <c r="D6103"/>
  <c r="C6103"/>
  <c r="B6128"/>
  <c r="D6104"/>
  <c r="C6104"/>
  <c r="B6129"/>
  <c r="D6105"/>
  <c r="C6105"/>
  <c r="B6130"/>
  <c r="D6106"/>
  <c r="C6106"/>
  <c r="B6131"/>
  <c r="D6107"/>
  <c r="C6107"/>
  <c r="B6132"/>
  <c r="D6108"/>
  <c r="C6108"/>
  <c r="B6133"/>
  <c r="D6109"/>
  <c r="C6109"/>
  <c r="B6134"/>
  <c r="D6110"/>
  <c r="C6110"/>
  <c r="B6135"/>
  <c r="D6111"/>
  <c r="C6111"/>
  <c r="B6136"/>
  <c r="D6112"/>
  <c r="C6112"/>
  <c r="B6137"/>
  <c r="D6113"/>
  <c r="C6113"/>
  <c r="B6138"/>
  <c r="D6114"/>
  <c r="C6114"/>
  <c r="B6139"/>
  <c r="D6115"/>
  <c r="C6115"/>
  <c r="B6140"/>
  <c r="D6116"/>
  <c r="C6116"/>
  <c r="B6141"/>
  <c r="D6117"/>
  <c r="C6117"/>
  <c r="B6142"/>
  <c r="D6118"/>
  <c r="C6118"/>
  <c r="B6143"/>
  <c r="D6119"/>
  <c r="C6119"/>
  <c r="B6144"/>
  <c r="D6120"/>
  <c r="C6120"/>
  <c r="B6145"/>
  <c r="D6121"/>
  <c r="C6121"/>
  <c r="B6146"/>
  <c r="D6122"/>
  <c r="C6122"/>
  <c r="B6147"/>
  <c r="D6123"/>
  <c r="C6123"/>
  <c r="B6148"/>
  <c r="D6124"/>
  <c r="C6124"/>
  <c r="B6149"/>
  <c r="D6125"/>
  <c r="C6125"/>
  <c r="B6173" l="1"/>
  <c r="D6149"/>
  <c r="C6149"/>
  <c r="B6172"/>
  <c r="D6148"/>
  <c r="C6148"/>
  <c r="B6171"/>
  <c r="D6147"/>
  <c r="C6147"/>
  <c r="B6170"/>
  <c r="D6146"/>
  <c r="C6146"/>
  <c r="B6169"/>
  <c r="D6145"/>
  <c r="C6145"/>
  <c r="B6168"/>
  <c r="D6144"/>
  <c r="C6144"/>
  <c r="B6167"/>
  <c r="D6143"/>
  <c r="C6143"/>
  <c r="B6166"/>
  <c r="D6142"/>
  <c r="C6142"/>
  <c r="B6165"/>
  <c r="D6141"/>
  <c r="C6141"/>
  <c r="B6164"/>
  <c r="D6140"/>
  <c r="C6140"/>
  <c r="B6163"/>
  <c r="D6139"/>
  <c r="C6139"/>
  <c r="B6162"/>
  <c r="D6138"/>
  <c r="C6138"/>
  <c r="B6161"/>
  <c r="D6137"/>
  <c r="C6137"/>
  <c r="B6160"/>
  <c r="D6136"/>
  <c r="C6136"/>
  <c r="B6159"/>
  <c r="D6135"/>
  <c r="C6135"/>
  <c r="B6158"/>
  <c r="D6134"/>
  <c r="C6134"/>
  <c r="B6157"/>
  <c r="D6133"/>
  <c r="C6133"/>
  <c r="B6156"/>
  <c r="D6132"/>
  <c r="C6132"/>
  <c r="B6155"/>
  <c r="D6131"/>
  <c r="C6131"/>
  <c r="B6154"/>
  <c r="D6130"/>
  <c r="C6130"/>
  <c r="B6153"/>
  <c r="D6129"/>
  <c r="C6129"/>
  <c r="B6152"/>
  <c r="D6128"/>
  <c r="C6128"/>
  <c r="B6151"/>
  <c r="D6127"/>
  <c r="C6127"/>
  <c r="B6150"/>
  <c r="D6126"/>
  <c r="C6126"/>
  <c r="B6174" l="1"/>
  <c r="D6150"/>
  <c r="C6150"/>
  <c r="B6175"/>
  <c r="D6151"/>
  <c r="C6151"/>
  <c r="B6176"/>
  <c r="D6152"/>
  <c r="C6152"/>
  <c r="B6177"/>
  <c r="D6153"/>
  <c r="C6153"/>
  <c r="B6178"/>
  <c r="D6154"/>
  <c r="C6154"/>
  <c r="B6179"/>
  <c r="D6155"/>
  <c r="C6155"/>
  <c r="B6180"/>
  <c r="D6156"/>
  <c r="C6156"/>
  <c r="B6181"/>
  <c r="D6157"/>
  <c r="C6157"/>
  <c r="B6182"/>
  <c r="D6158"/>
  <c r="C6158"/>
  <c r="B6183"/>
  <c r="D6159"/>
  <c r="C6159"/>
  <c r="B6184"/>
  <c r="D6160"/>
  <c r="C6160"/>
  <c r="B6185"/>
  <c r="D6161"/>
  <c r="C6161"/>
  <c r="B6186"/>
  <c r="D6162"/>
  <c r="C6162"/>
  <c r="B6187"/>
  <c r="D6163"/>
  <c r="C6163"/>
  <c r="B6188"/>
  <c r="D6164"/>
  <c r="C6164"/>
  <c r="B6189"/>
  <c r="D6165"/>
  <c r="C6165"/>
  <c r="B6190"/>
  <c r="D6166"/>
  <c r="C6166"/>
  <c r="B6191"/>
  <c r="D6167"/>
  <c r="C6167"/>
  <c r="B6192"/>
  <c r="D6168"/>
  <c r="C6168"/>
  <c r="B6193"/>
  <c r="D6169"/>
  <c r="C6169"/>
  <c r="B6194"/>
  <c r="D6170"/>
  <c r="C6170"/>
  <c r="B6195"/>
  <c r="D6171"/>
  <c r="C6171"/>
  <c r="B6196"/>
  <c r="D6172"/>
  <c r="C6172"/>
  <c r="B6197"/>
  <c r="D6173"/>
  <c r="C6173"/>
  <c r="B6221" l="1"/>
  <c r="D6197"/>
  <c r="C6197"/>
  <c r="B6220"/>
  <c r="D6196"/>
  <c r="C6196"/>
  <c r="B6219"/>
  <c r="D6195"/>
  <c r="C6195"/>
  <c r="B6218"/>
  <c r="D6194"/>
  <c r="C6194"/>
  <c r="B6217"/>
  <c r="D6193"/>
  <c r="C6193"/>
  <c r="B6216"/>
  <c r="D6192"/>
  <c r="C6192"/>
  <c r="B6215"/>
  <c r="D6191"/>
  <c r="C6191"/>
  <c r="B6214"/>
  <c r="D6190"/>
  <c r="C6190"/>
  <c r="B6213"/>
  <c r="D6189"/>
  <c r="C6189"/>
  <c r="B6212"/>
  <c r="D6188"/>
  <c r="C6188"/>
  <c r="B6211"/>
  <c r="D6187"/>
  <c r="C6187"/>
  <c r="B6210"/>
  <c r="D6186"/>
  <c r="C6186"/>
  <c r="B6209"/>
  <c r="D6185"/>
  <c r="C6185"/>
  <c r="B6208"/>
  <c r="D6184"/>
  <c r="C6184"/>
  <c r="B6207"/>
  <c r="D6183"/>
  <c r="C6183"/>
  <c r="B6206"/>
  <c r="D6182"/>
  <c r="C6182"/>
  <c r="B6205"/>
  <c r="D6181"/>
  <c r="C6181"/>
  <c r="B6204"/>
  <c r="D6180"/>
  <c r="C6180"/>
  <c r="B6203"/>
  <c r="D6179"/>
  <c r="C6179"/>
  <c r="B6202"/>
  <c r="D6178"/>
  <c r="C6178"/>
  <c r="B6201"/>
  <c r="D6177"/>
  <c r="C6177"/>
  <c r="B6200"/>
  <c r="D6176"/>
  <c r="C6176"/>
  <c r="B6199"/>
  <c r="D6175"/>
  <c r="C6175"/>
  <c r="B6198"/>
  <c r="D6174"/>
  <c r="C6174"/>
  <c r="B6222" l="1"/>
  <c r="D6198"/>
  <c r="C6198"/>
  <c r="B6223"/>
  <c r="D6199"/>
  <c r="C6199"/>
  <c r="B6224"/>
  <c r="D6200"/>
  <c r="C6200"/>
  <c r="B6225"/>
  <c r="D6201"/>
  <c r="C6201"/>
  <c r="B6226"/>
  <c r="D6202"/>
  <c r="C6202"/>
  <c r="B6227"/>
  <c r="D6203"/>
  <c r="C6203"/>
  <c r="B6228"/>
  <c r="D6204"/>
  <c r="C6204"/>
  <c r="B6229"/>
  <c r="D6205"/>
  <c r="C6205"/>
  <c r="B6230"/>
  <c r="D6206"/>
  <c r="C6206"/>
  <c r="B6231"/>
  <c r="D6207"/>
  <c r="C6207"/>
  <c r="B6232"/>
  <c r="D6208"/>
  <c r="C6208"/>
  <c r="B6233"/>
  <c r="D6209"/>
  <c r="C6209"/>
  <c r="B6234"/>
  <c r="D6210"/>
  <c r="C6210"/>
  <c r="B6235"/>
  <c r="D6211"/>
  <c r="C6211"/>
  <c r="B6236"/>
  <c r="D6212"/>
  <c r="C6212"/>
  <c r="B6237"/>
  <c r="D6213"/>
  <c r="C6213"/>
  <c r="B6238"/>
  <c r="D6214"/>
  <c r="C6214"/>
  <c r="B6239"/>
  <c r="D6215"/>
  <c r="C6215"/>
  <c r="B6240"/>
  <c r="D6216"/>
  <c r="C6216"/>
  <c r="B6241"/>
  <c r="D6217"/>
  <c r="C6217"/>
  <c r="B6242"/>
  <c r="D6218"/>
  <c r="C6218"/>
  <c r="B6243"/>
  <c r="D6219"/>
  <c r="C6219"/>
  <c r="B6244"/>
  <c r="D6220"/>
  <c r="C6220"/>
  <c r="B6245"/>
  <c r="D6221"/>
  <c r="C6221"/>
  <c r="B6269" l="1"/>
  <c r="D6245"/>
  <c r="C6245"/>
  <c r="B6268"/>
  <c r="D6244"/>
  <c r="C6244"/>
  <c r="B6267"/>
  <c r="D6243"/>
  <c r="C6243"/>
  <c r="B6266"/>
  <c r="D6242"/>
  <c r="C6242"/>
  <c r="B6265"/>
  <c r="D6241"/>
  <c r="C6241"/>
  <c r="B6264"/>
  <c r="D6240"/>
  <c r="C6240"/>
  <c r="B6263"/>
  <c r="D6239"/>
  <c r="C6239"/>
  <c r="B6262"/>
  <c r="D6238"/>
  <c r="C6238"/>
  <c r="B6261"/>
  <c r="D6237"/>
  <c r="C6237"/>
  <c r="B6260"/>
  <c r="D6236"/>
  <c r="C6236"/>
  <c r="B6259"/>
  <c r="D6235"/>
  <c r="C6235"/>
  <c r="B6258"/>
  <c r="D6234"/>
  <c r="C6234"/>
  <c r="B6257"/>
  <c r="D6233"/>
  <c r="C6233"/>
  <c r="B6256"/>
  <c r="D6232"/>
  <c r="C6232"/>
  <c r="B6255"/>
  <c r="D6231"/>
  <c r="C6231"/>
  <c r="B6254"/>
  <c r="D6230"/>
  <c r="C6230"/>
  <c r="B6253"/>
  <c r="D6229"/>
  <c r="C6229"/>
  <c r="B6252"/>
  <c r="D6228"/>
  <c r="C6228"/>
  <c r="B6251"/>
  <c r="D6227"/>
  <c r="C6227"/>
  <c r="B6250"/>
  <c r="D6226"/>
  <c r="C6226"/>
  <c r="B6249"/>
  <c r="D6225"/>
  <c r="C6225"/>
  <c r="B6248"/>
  <c r="D6224"/>
  <c r="C6224"/>
  <c r="B6247"/>
  <c r="D6223"/>
  <c r="C6223"/>
  <c r="B6246"/>
  <c r="D6222"/>
  <c r="C6222"/>
  <c r="B6270" l="1"/>
  <c r="D6246"/>
  <c r="C6246"/>
  <c r="B6271"/>
  <c r="D6247"/>
  <c r="C6247"/>
  <c r="B6272"/>
  <c r="D6248"/>
  <c r="C6248"/>
  <c r="B6273"/>
  <c r="D6249"/>
  <c r="C6249"/>
  <c r="B6274"/>
  <c r="D6250"/>
  <c r="C6250"/>
  <c r="B6275"/>
  <c r="D6251"/>
  <c r="C6251"/>
  <c r="B6276"/>
  <c r="D6252"/>
  <c r="C6252"/>
  <c r="B6277"/>
  <c r="D6253"/>
  <c r="C6253"/>
  <c r="B6278"/>
  <c r="D6254"/>
  <c r="C6254"/>
  <c r="B6279"/>
  <c r="D6255"/>
  <c r="C6255"/>
  <c r="B6280"/>
  <c r="D6256"/>
  <c r="C6256"/>
  <c r="B6281"/>
  <c r="D6257"/>
  <c r="C6257"/>
  <c r="B6282"/>
  <c r="D6258"/>
  <c r="C6258"/>
  <c r="B6283"/>
  <c r="D6259"/>
  <c r="C6259"/>
  <c r="B6284"/>
  <c r="D6260"/>
  <c r="C6260"/>
  <c r="B6285"/>
  <c r="D6261"/>
  <c r="C6261"/>
  <c r="B6286"/>
  <c r="D6262"/>
  <c r="C6262"/>
  <c r="B6287"/>
  <c r="D6263"/>
  <c r="C6263"/>
  <c r="B6288"/>
  <c r="D6264"/>
  <c r="C6264"/>
  <c r="B6289"/>
  <c r="D6265"/>
  <c r="C6265"/>
  <c r="B6290"/>
  <c r="D6266"/>
  <c r="C6266"/>
  <c r="B6291"/>
  <c r="D6267"/>
  <c r="C6267"/>
  <c r="B6292"/>
  <c r="D6268"/>
  <c r="C6268"/>
  <c r="B6293"/>
  <c r="D6269"/>
  <c r="C6269"/>
  <c r="B6317" l="1"/>
  <c r="D6293"/>
  <c r="C6293"/>
  <c r="B6316"/>
  <c r="D6292"/>
  <c r="C6292"/>
  <c r="B6315"/>
  <c r="D6291"/>
  <c r="C6291"/>
  <c r="B6314"/>
  <c r="D6290"/>
  <c r="C6290"/>
  <c r="B6313"/>
  <c r="D6289"/>
  <c r="C6289"/>
  <c r="B6312"/>
  <c r="D6288"/>
  <c r="C6288"/>
  <c r="B6311"/>
  <c r="D6287"/>
  <c r="C6287"/>
  <c r="B6310"/>
  <c r="D6286"/>
  <c r="C6286"/>
  <c r="B6309"/>
  <c r="D6285"/>
  <c r="C6285"/>
  <c r="B6308"/>
  <c r="D6284"/>
  <c r="C6284"/>
  <c r="B6307"/>
  <c r="D6283"/>
  <c r="C6283"/>
  <c r="B6306"/>
  <c r="D6282"/>
  <c r="C6282"/>
  <c r="B6305"/>
  <c r="D6281"/>
  <c r="C6281"/>
  <c r="B6304"/>
  <c r="D6280"/>
  <c r="C6280"/>
  <c r="B6303"/>
  <c r="D6279"/>
  <c r="C6279"/>
  <c r="B6302"/>
  <c r="D6278"/>
  <c r="C6278"/>
  <c r="B6301"/>
  <c r="D6277"/>
  <c r="C6277"/>
  <c r="B6300"/>
  <c r="D6276"/>
  <c r="C6276"/>
  <c r="B6299"/>
  <c r="D6275"/>
  <c r="C6275"/>
  <c r="B6298"/>
  <c r="D6274"/>
  <c r="C6274"/>
  <c r="B6297"/>
  <c r="D6273"/>
  <c r="C6273"/>
  <c r="B6296"/>
  <c r="D6272"/>
  <c r="C6272"/>
  <c r="B6295"/>
  <c r="D6271"/>
  <c r="C6271"/>
  <c r="B6294"/>
  <c r="D6270"/>
  <c r="C6270"/>
  <c r="B6318" l="1"/>
  <c r="D6294"/>
  <c r="C6294"/>
  <c r="B6319"/>
  <c r="D6295"/>
  <c r="C6295"/>
  <c r="B6320"/>
  <c r="D6296"/>
  <c r="C6296"/>
  <c r="B6321"/>
  <c r="D6297"/>
  <c r="C6297"/>
  <c r="B6322"/>
  <c r="D6298"/>
  <c r="C6298"/>
  <c r="B6323"/>
  <c r="D6299"/>
  <c r="C6299"/>
  <c r="B6324"/>
  <c r="D6300"/>
  <c r="C6300"/>
  <c r="B6325"/>
  <c r="D6301"/>
  <c r="C6301"/>
  <c r="B6326"/>
  <c r="D6302"/>
  <c r="C6302"/>
  <c r="B6327"/>
  <c r="D6303"/>
  <c r="C6303"/>
  <c r="B6328"/>
  <c r="D6304"/>
  <c r="C6304"/>
  <c r="B6329"/>
  <c r="D6305"/>
  <c r="C6305"/>
  <c r="B6330"/>
  <c r="D6306"/>
  <c r="C6306"/>
  <c r="B6331"/>
  <c r="D6307"/>
  <c r="C6307"/>
  <c r="B6332"/>
  <c r="D6308"/>
  <c r="C6308"/>
  <c r="B6333"/>
  <c r="D6309"/>
  <c r="C6309"/>
  <c r="B6334"/>
  <c r="D6310"/>
  <c r="C6310"/>
  <c r="B6335"/>
  <c r="D6311"/>
  <c r="C6311"/>
  <c r="B6336"/>
  <c r="D6312"/>
  <c r="C6312"/>
  <c r="B6337"/>
  <c r="D6313"/>
  <c r="C6313"/>
  <c r="B6338"/>
  <c r="D6314"/>
  <c r="C6314"/>
  <c r="B6339"/>
  <c r="D6315"/>
  <c r="C6315"/>
  <c r="B6340"/>
  <c r="D6316"/>
  <c r="C6316"/>
  <c r="B6341"/>
  <c r="D6317"/>
  <c r="C6317"/>
  <c r="B6365" l="1"/>
  <c r="D6341"/>
  <c r="C6341"/>
  <c r="B6364"/>
  <c r="D6340"/>
  <c r="C6340"/>
  <c r="B6363"/>
  <c r="D6339"/>
  <c r="C6339"/>
  <c r="B6362"/>
  <c r="D6338"/>
  <c r="C6338"/>
  <c r="B6361"/>
  <c r="D6337"/>
  <c r="C6337"/>
  <c r="B6360"/>
  <c r="D6336"/>
  <c r="C6336"/>
  <c r="B6359"/>
  <c r="D6335"/>
  <c r="C6335"/>
  <c r="B6358"/>
  <c r="D6334"/>
  <c r="C6334"/>
  <c r="B6357"/>
  <c r="D6333"/>
  <c r="C6333"/>
  <c r="B6356"/>
  <c r="D6332"/>
  <c r="C6332"/>
  <c r="B6355"/>
  <c r="D6331"/>
  <c r="C6331"/>
  <c r="B6354"/>
  <c r="D6330"/>
  <c r="C6330"/>
  <c r="B6353"/>
  <c r="D6329"/>
  <c r="C6329"/>
  <c r="B6352"/>
  <c r="D6328"/>
  <c r="C6328"/>
  <c r="B6351"/>
  <c r="D6327"/>
  <c r="C6327"/>
  <c r="B6350"/>
  <c r="D6326"/>
  <c r="C6326"/>
  <c r="B6349"/>
  <c r="D6325"/>
  <c r="C6325"/>
  <c r="B6348"/>
  <c r="D6324"/>
  <c r="C6324"/>
  <c r="B6347"/>
  <c r="D6323"/>
  <c r="C6323"/>
  <c r="B6346"/>
  <c r="D6322"/>
  <c r="C6322"/>
  <c r="B6345"/>
  <c r="D6321"/>
  <c r="C6321"/>
  <c r="B6344"/>
  <c r="D6320"/>
  <c r="C6320"/>
  <c r="B6343"/>
  <c r="D6319"/>
  <c r="C6319"/>
  <c r="B6342"/>
  <c r="D6318"/>
  <c r="C6318"/>
  <c r="B6366" l="1"/>
  <c r="D6342"/>
  <c r="C6342"/>
  <c r="B6367"/>
  <c r="D6343"/>
  <c r="C6343"/>
  <c r="B6368"/>
  <c r="D6344"/>
  <c r="C6344"/>
  <c r="B6369"/>
  <c r="D6345"/>
  <c r="C6345"/>
  <c r="B6370"/>
  <c r="D6346"/>
  <c r="C6346"/>
  <c r="B6371"/>
  <c r="D6347"/>
  <c r="C6347"/>
  <c r="B6372"/>
  <c r="D6348"/>
  <c r="C6348"/>
  <c r="B6373"/>
  <c r="D6349"/>
  <c r="C6349"/>
  <c r="B6374"/>
  <c r="D6350"/>
  <c r="C6350"/>
  <c r="B6375"/>
  <c r="D6351"/>
  <c r="C6351"/>
  <c r="B6376"/>
  <c r="D6352"/>
  <c r="C6352"/>
  <c r="B6377"/>
  <c r="D6353"/>
  <c r="C6353"/>
  <c r="B6378"/>
  <c r="D6354"/>
  <c r="C6354"/>
  <c r="B6379"/>
  <c r="D6355"/>
  <c r="C6355"/>
  <c r="B6380"/>
  <c r="D6356"/>
  <c r="C6356"/>
  <c r="B6381"/>
  <c r="D6357"/>
  <c r="C6357"/>
  <c r="B6382"/>
  <c r="D6358"/>
  <c r="C6358"/>
  <c r="B6383"/>
  <c r="D6359"/>
  <c r="C6359"/>
  <c r="B6384"/>
  <c r="D6360"/>
  <c r="C6360"/>
  <c r="B6385"/>
  <c r="D6361"/>
  <c r="C6361"/>
  <c r="B6386"/>
  <c r="D6362"/>
  <c r="C6362"/>
  <c r="B6387"/>
  <c r="D6363"/>
  <c r="C6363"/>
  <c r="B6388"/>
  <c r="D6364"/>
  <c r="C6364"/>
  <c r="B6389"/>
  <c r="D6365"/>
  <c r="C6365"/>
  <c r="B6413" l="1"/>
  <c r="D6389"/>
  <c r="C6389"/>
  <c r="B6412"/>
  <c r="D6388"/>
  <c r="C6388"/>
  <c r="B6411"/>
  <c r="D6387"/>
  <c r="C6387"/>
  <c r="B6410"/>
  <c r="D6386"/>
  <c r="C6386"/>
  <c r="B6409"/>
  <c r="D6385"/>
  <c r="C6385"/>
  <c r="B6408"/>
  <c r="D6384"/>
  <c r="C6384"/>
  <c r="B6407"/>
  <c r="D6383"/>
  <c r="C6383"/>
  <c r="B6406"/>
  <c r="D6382"/>
  <c r="C6382"/>
  <c r="B6405"/>
  <c r="D6381"/>
  <c r="C6381"/>
  <c r="B6404"/>
  <c r="D6380"/>
  <c r="C6380"/>
  <c r="B6403"/>
  <c r="D6379"/>
  <c r="C6379"/>
  <c r="B6402"/>
  <c r="D6378"/>
  <c r="C6378"/>
  <c r="B6401"/>
  <c r="D6377"/>
  <c r="C6377"/>
  <c r="B6400"/>
  <c r="D6376"/>
  <c r="C6376"/>
  <c r="B6399"/>
  <c r="D6375"/>
  <c r="C6375"/>
  <c r="B6398"/>
  <c r="D6374"/>
  <c r="C6374"/>
  <c r="B6397"/>
  <c r="D6373"/>
  <c r="C6373"/>
  <c r="B6396"/>
  <c r="D6372"/>
  <c r="C6372"/>
  <c r="B6395"/>
  <c r="D6371"/>
  <c r="C6371"/>
  <c r="B6394"/>
  <c r="D6370"/>
  <c r="C6370"/>
  <c r="B6393"/>
  <c r="D6369"/>
  <c r="C6369"/>
  <c r="B6392"/>
  <c r="D6368"/>
  <c r="C6368"/>
  <c r="B6391"/>
  <c r="D6367"/>
  <c r="C6367"/>
  <c r="B6390"/>
  <c r="D6366"/>
  <c r="C6366"/>
  <c r="B6414" l="1"/>
  <c r="D6390"/>
  <c r="C6390"/>
  <c r="B6415"/>
  <c r="D6391"/>
  <c r="C6391"/>
  <c r="B6416"/>
  <c r="D6392"/>
  <c r="C6392"/>
  <c r="B6417"/>
  <c r="D6393"/>
  <c r="C6393"/>
  <c r="B6418"/>
  <c r="D6394"/>
  <c r="C6394"/>
  <c r="B6419"/>
  <c r="D6395"/>
  <c r="C6395"/>
  <c r="B6420"/>
  <c r="D6396"/>
  <c r="C6396"/>
  <c r="B6421"/>
  <c r="D6397"/>
  <c r="C6397"/>
  <c r="B6422"/>
  <c r="D6398"/>
  <c r="C6398"/>
  <c r="B6423"/>
  <c r="D6399"/>
  <c r="C6399"/>
  <c r="B6424"/>
  <c r="D6400"/>
  <c r="C6400"/>
  <c r="B6425"/>
  <c r="D6401"/>
  <c r="C6401"/>
  <c r="B6426"/>
  <c r="D6402"/>
  <c r="C6402"/>
  <c r="B6427"/>
  <c r="D6403"/>
  <c r="C6403"/>
  <c r="B6428"/>
  <c r="D6404"/>
  <c r="C6404"/>
  <c r="B6429"/>
  <c r="D6405"/>
  <c r="C6405"/>
  <c r="B6430"/>
  <c r="D6406"/>
  <c r="C6406"/>
  <c r="B6431"/>
  <c r="D6407"/>
  <c r="C6407"/>
  <c r="B6432"/>
  <c r="D6408"/>
  <c r="C6408"/>
  <c r="B6433"/>
  <c r="D6409"/>
  <c r="C6409"/>
  <c r="B6434"/>
  <c r="D6410"/>
  <c r="C6410"/>
  <c r="B6435"/>
  <c r="D6411"/>
  <c r="C6411"/>
  <c r="B6436"/>
  <c r="D6412"/>
  <c r="C6412"/>
  <c r="B6437"/>
  <c r="D6413"/>
  <c r="C6413"/>
  <c r="B6461" l="1"/>
  <c r="D6437"/>
  <c r="C6437"/>
  <c r="B6460"/>
  <c r="D6436"/>
  <c r="C6436"/>
  <c r="B6459"/>
  <c r="D6435"/>
  <c r="C6435"/>
  <c r="B6458"/>
  <c r="D6434"/>
  <c r="C6434"/>
  <c r="B6457"/>
  <c r="D6433"/>
  <c r="C6433"/>
  <c r="B6456"/>
  <c r="D6432"/>
  <c r="C6432"/>
  <c r="B6455"/>
  <c r="D6431"/>
  <c r="C6431"/>
  <c r="B6454"/>
  <c r="D6430"/>
  <c r="C6430"/>
  <c r="B6453"/>
  <c r="D6429"/>
  <c r="C6429"/>
  <c r="B6452"/>
  <c r="D6428"/>
  <c r="C6428"/>
  <c r="B6451"/>
  <c r="D6427"/>
  <c r="C6427"/>
  <c r="B6450"/>
  <c r="D6426"/>
  <c r="C6426"/>
  <c r="B6449"/>
  <c r="D6425"/>
  <c r="C6425"/>
  <c r="B6448"/>
  <c r="D6424"/>
  <c r="C6424"/>
  <c r="B6447"/>
  <c r="D6423"/>
  <c r="C6423"/>
  <c r="B6446"/>
  <c r="D6422"/>
  <c r="C6422"/>
  <c r="B6445"/>
  <c r="D6421"/>
  <c r="C6421"/>
  <c r="B6444"/>
  <c r="D6420"/>
  <c r="C6420"/>
  <c r="B6443"/>
  <c r="D6419"/>
  <c r="C6419"/>
  <c r="B6442"/>
  <c r="D6418"/>
  <c r="C6418"/>
  <c r="B6441"/>
  <c r="D6417"/>
  <c r="C6417"/>
  <c r="B6440"/>
  <c r="D6416"/>
  <c r="C6416"/>
  <c r="B6439"/>
  <c r="D6415"/>
  <c r="C6415"/>
  <c r="B6438"/>
  <c r="D6414"/>
  <c r="C6414"/>
  <c r="B6462" l="1"/>
  <c r="D6438"/>
  <c r="C6438"/>
  <c r="B6463"/>
  <c r="D6439"/>
  <c r="C6439"/>
  <c r="B6464"/>
  <c r="D6440"/>
  <c r="C6440"/>
  <c r="B6465"/>
  <c r="D6441"/>
  <c r="C6441"/>
  <c r="B6466"/>
  <c r="D6442"/>
  <c r="C6442"/>
  <c r="B6467"/>
  <c r="D6443"/>
  <c r="C6443"/>
  <c r="B6468"/>
  <c r="D6444"/>
  <c r="C6444"/>
  <c r="B6469"/>
  <c r="D6445"/>
  <c r="C6445"/>
  <c r="B6470"/>
  <c r="D6446"/>
  <c r="C6446"/>
  <c r="B6471"/>
  <c r="D6447"/>
  <c r="C6447"/>
  <c r="B6472"/>
  <c r="D6448"/>
  <c r="C6448"/>
  <c r="B6473"/>
  <c r="D6449"/>
  <c r="C6449"/>
  <c r="B6474"/>
  <c r="D6450"/>
  <c r="C6450"/>
  <c r="B6475"/>
  <c r="D6451"/>
  <c r="C6451"/>
  <c r="B6476"/>
  <c r="D6452"/>
  <c r="C6452"/>
  <c r="B6477"/>
  <c r="D6453"/>
  <c r="C6453"/>
  <c r="B6478"/>
  <c r="D6454"/>
  <c r="C6454"/>
  <c r="B6479"/>
  <c r="D6455"/>
  <c r="C6455"/>
  <c r="B6480"/>
  <c r="D6456"/>
  <c r="C6456"/>
  <c r="B6481"/>
  <c r="D6457"/>
  <c r="C6457"/>
  <c r="B6482"/>
  <c r="D6458"/>
  <c r="C6458"/>
  <c r="B6483"/>
  <c r="D6459"/>
  <c r="C6459"/>
  <c r="B6484"/>
  <c r="D6460"/>
  <c r="C6460"/>
  <c r="B6485"/>
  <c r="D6461"/>
  <c r="C6461"/>
  <c r="B6509" l="1"/>
  <c r="D6485"/>
  <c r="C6485"/>
  <c r="B6508"/>
  <c r="D6484"/>
  <c r="C6484"/>
  <c r="B6507"/>
  <c r="D6483"/>
  <c r="C6483"/>
  <c r="B6506"/>
  <c r="D6482"/>
  <c r="C6482"/>
  <c r="B6505"/>
  <c r="D6481"/>
  <c r="C6481"/>
  <c r="B6504"/>
  <c r="D6480"/>
  <c r="C6480"/>
  <c r="B6503"/>
  <c r="D6479"/>
  <c r="C6479"/>
  <c r="B6502"/>
  <c r="D6478"/>
  <c r="C6478"/>
  <c r="B6501"/>
  <c r="D6477"/>
  <c r="C6477"/>
  <c r="B6500"/>
  <c r="D6476"/>
  <c r="C6476"/>
  <c r="B6499"/>
  <c r="D6475"/>
  <c r="C6475"/>
  <c r="B6498"/>
  <c r="D6474"/>
  <c r="C6474"/>
  <c r="B6497"/>
  <c r="D6473"/>
  <c r="C6473"/>
  <c r="B6496"/>
  <c r="D6472"/>
  <c r="C6472"/>
  <c r="B6495"/>
  <c r="D6471"/>
  <c r="C6471"/>
  <c r="B6494"/>
  <c r="D6470"/>
  <c r="C6470"/>
  <c r="B6493"/>
  <c r="D6469"/>
  <c r="C6469"/>
  <c r="B6492"/>
  <c r="D6468"/>
  <c r="C6468"/>
  <c r="B6491"/>
  <c r="D6467"/>
  <c r="C6467"/>
  <c r="B6490"/>
  <c r="D6466"/>
  <c r="C6466"/>
  <c r="B6489"/>
  <c r="D6465"/>
  <c r="C6465"/>
  <c r="B6488"/>
  <c r="D6464"/>
  <c r="C6464"/>
  <c r="B6487"/>
  <c r="D6463"/>
  <c r="C6463"/>
  <c r="B6486"/>
  <c r="D6462"/>
  <c r="C6462"/>
  <c r="B6510" l="1"/>
  <c r="D6486"/>
  <c r="C6486"/>
  <c r="B6511"/>
  <c r="D6487"/>
  <c r="C6487"/>
  <c r="B6512"/>
  <c r="D6488"/>
  <c r="C6488"/>
  <c r="B6513"/>
  <c r="D6489"/>
  <c r="C6489"/>
  <c r="B6514"/>
  <c r="D6490"/>
  <c r="C6490"/>
  <c r="B6515"/>
  <c r="D6491"/>
  <c r="C6491"/>
  <c r="B6516"/>
  <c r="D6492"/>
  <c r="C6492"/>
  <c r="B6517"/>
  <c r="D6493"/>
  <c r="C6493"/>
  <c r="B6518"/>
  <c r="D6494"/>
  <c r="C6494"/>
  <c r="B6519"/>
  <c r="D6495"/>
  <c r="C6495"/>
  <c r="B6520"/>
  <c r="D6496"/>
  <c r="C6496"/>
  <c r="B6521"/>
  <c r="D6497"/>
  <c r="C6497"/>
  <c r="B6522"/>
  <c r="D6498"/>
  <c r="C6498"/>
  <c r="B6523"/>
  <c r="D6499"/>
  <c r="C6499"/>
  <c r="B6524"/>
  <c r="D6500"/>
  <c r="C6500"/>
  <c r="B6525"/>
  <c r="D6501"/>
  <c r="C6501"/>
  <c r="B6526"/>
  <c r="D6502"/>
  <c r="C6502"/>
  <c r="B6527"/>
  <c r="D6503"/>
  <c r="C6503"/>
  <c r="B6528"/>
  <c r="D6504"/>
  <c r="C6504"/>
  <c r="B6529"/>
  <c r="D6505"/>
  <c r="C6505"/>
  <c r="B6530"/>
  <c r="D6506"/>
  <c r="C6506"/>
  <c r="B6531"/>
  <c r="D6507"/>
  <c r="C6507"/>
  <c r="B6532"/>
  <c r="D6508"/>
  <c r="C6508"/>
  <c r="B6533"/>
  <c r="D6509"/>
  <c r="C6509"/>
  <c r="B6557" l="1"/>
  <c r="D6533"/>
  <c r="C6533"/>
  <c r="B6556"/>
  <c r="D6532"/>
  <c r="C6532"/>
  <c r="B6555"/>
  <c r="D6531"/>
  <c r="C6531"/>
  <c r="B6554"/>
  <c r="D6530"/>
  <c r="C6530"/>
  <c r="B6553"/>
  <c r="D6529"/>
  <c r="C6529"/>
  <c r="B6552"/>
  <c r="D6528"/>
  <c r="C6528"/>
  <c r="B6551"/>
  <c r="D6527"/>
  <c r="C6527"/>
  <c r="B6550"/>
  <c r="D6526"/>
  <c r="C6526"/>
  <c r="B6549"/>
  <c r="D6525"/>
  <c r="C6525"/>
  <c r="B6548"/>
  <c r="D6524"/>
  <c r="C6524"/>
  <c r="B6547"/>
  <c r="D6523"/>
  <c r="C6523"/>
  <c r="B6546"/>
  <c r="D6522"/>
  <c r="C6522"/>
  <c r="B6545"/>
  <c r="D6521"/>
  <c r="C6521"/>
  <c r="B6544"/>
  <c r="D6520"/>
  <c r="C6520"/>
  <c r="B6543"/>
  <c r="D6519"/>
  <c r="C6519"/>
  <c r="B6542"/>
  <c r="D6518"/>
  <c r="C6518"/>
  <c r="B6541"/>
  <c r="D6517"/>
  <c r="C6517"/>
  <c r="B6540"/>
  <c r="D6516"/>
  <c r="C6516"/>
  <c r="B6539"/>
  <c r="D6515"/>
  <c r="C6515"/>
  <c r="B6538"/>
  <c r="D6514"/>
  <c r="C6514"/>
  <c r="B6537"/>
  <c r="D6513"/>
  <c r="C6513"/>
  <c r="B6536"/>
  <c r="D6512"/>
  <c r="C6512"/>
  <c r="B6535"/>
  <c r="D6511"/>
  <c r="C6511"/>
  <c r="B6534"/>
  <c r="D6510"/>
  <c r="C6510"/>
  <c r="B6558" l="1"/>
  <c r="D6534"/>
  <c r="C6534"/>
  <c r="B6559"/>
  <c r="D6535"/>
  <c r="C6535"/>
  <c r="B6560"/>
  <c r="D6536"/>
  <c r="C6536"/>
  <c r="B6561"/>
  <c r="D6537"/>
  <c r="C6537"/>
  <c r="B6562"/>
  <c r="D6538"/>
  <c r="C6538"/>
  <c r="B6563"/>
  <c r="D6539"/>
  <c r="C6539"/>
  <c r="B6564"/>
  <c r="D6540"/>
  <c r="C6540"/>
  <c r="B6565"/>
  <c r="D6541"/>
  <c r="C6541"/>
  <c r="B6566"/>
  <c r="D6542"/>
  <c r="C6542"/>
  <c r="B6567"/>
  <c r="D6543"/>
  <c r="C6543"/>
  <c r="B6568"/>
  <c r="D6544"/>
  <c r="C6544"/>
  <c r="B6569"/>
  <c r="D6545"/>
  <c r="C6545"/>
  <c r="B6570"/>
  <c r="D6546"/>
  <c r="C6546"/>
  <c r="B6571"/>
  <c r="D6547"/>
  <c r="C6547"/>
  <c r="B6572"/>
  <c r="D6548"/>
  <c r="C6548"/>
  <c r="B6573"/>
  <c r="D6549"/>
  <c r="C6549"/>
  <c r="B6574"/>
  <c r="D6550"/>
  <c r="C6550"/>
  <c r="B6575"/>
  <c r="D6551"/>
  <c r="C6551"/>
  <c r="B6576"/>
  <c r="D6552"/>
  <c r="C6552"/>
  <c r="B6577"/>
  <c r="D6553"/>
  <c r="C6553"/>
  <c r="B6578"/>
  <c r="D6554"/>
  <c r="C6554"/>
  <c r="B6579"/>
  <c r="D6555"/>
  <c r="C6555"/>
  <c r="B6580"/>
  <c r="D6556"/>
  <c r="C6556"/>
  <c r="B6581"/>
  <c r="D6557"/>
  <c r="C6557"/>
  <c r="B6605" l="1"/>
  <c r="D6581"/>
  <c r="C6581"/>
  <c r="B6604"/>
  <c r="D6580"/>
  <c r="C6580"/>
  <c r="B6603"/>
  <c r="D6579"/>
  <c r="C6579"/>
  <c r="B6602"/>
  <c r="D6578"/>
  <c r="C6578"/>
  <c r="B6601"/>
  <c r="D6577"/>
  <c r="C6577"/>
  <c r="B6600"/>
  <c r="D6576"/>
  <c r="C6576"/>
  <c r="B6599"/>
  <c r="D6575"/>
  <c r="C6575"/>
  <c r="B6598"/>
  <c r="D6574"/>
  <c r="C6574"/>
  <c r="B6597"/>
  <c r="D6573"/>
  <c r="C6573"/>
  <c r="B6596"/>
  <c r="D6572"/>
  <c r="C6572"/>
  <c r="B6595"/>
  <c r="D6571"/>
  <c r="C6571"/>
  <c r="B6594"/>
  <c r="D6570"/>
  <c r="C6570"/>
  <c r="B6593"/>
  <c r="D6569"/>
  <c r="C6569"/>
  <c r="B6592"/>
  <c r="D6568"/>
  <c r="C6568"/>
  <c r="B6591"/>
  <c r="D6567"/>
  <c r="C6567"/>
  <c r="B6590"/>
  <c r="D6566"/>
  <c r="C6566"/>
  <c r="B6589"/>
  <c r="D6565"/>
  <c r="C6565"/>
  <c r="B6588"/>
  <c r="D6564"/>
  <c r="C6564"/>
  <c r="B6587"/>
  <c r="D6563"/>
  <c r="C6563"/>
  <c r="B6586"/>
  <c r="D6562"/>
  <c r="C6562"/>
  <c r="B6585"/>
  <c r="D6561"/>
  <c r="C6561"/>
  <c r="B6584"/>
  <c r="D6560"/>
  <c r="C6560"/>
  <c r="B6583"/>
  <c r="D6559"/>
  <c r="C6559"/>
  <c r="B6582"/>
  <c r="D6558"/>
  <c r="C6558"/>
  <c r="B6606" l="1"/>
  <c r="D6582"/>
  <c r="C6582"/>
  <c r="B6607"/>
  <c r="D6583"/>
  <c r="C6583"/>
  <c r="B6608"/>
  <c r="D6584"/>
  <c r="C6584"/>
  <c r="B6609"/>
  <c r="D6585"/>
  <c r="C6585"/>
  <c r="B6610"/>
  <c r="D6586"/>
  <c r="C6586"/>
  <c r="B6611"/>
  <c r="D6587"/>
  <c r="C6587"/>
  <c r="B6612"/>
  <c r="D6588"/>
  <c r="C6588"/>
  <c r="B6613"/>
  <c r="D6589"/>
  <c r="C6589"/>
  <c r="B6614"/>
  <c r="D6590"/>
  <c r="C6590"/>
  <c r="B6615"/>
  <c r="D6591"/>
  <c r="C6591"/>
  <c r="B6616"/>
  <c r="D6592"/>
  <c r="C6592"/>
  <c r="B6617"/>
  <c r="D6593"/>
  <c r="C6593"/>
  <c r="B6618"/>
  <c r="D6594"/>
  <c r="C6594"/>
  <c r="B6619"/>
  <c r="D6595"/>
  <c r="C6595"/>
  <c r="B6620"/>
  <c r="D6596"/>
  <c r="C6596"/>
  <c r="B6621"/>
  <c r="D6597"/>
  <c r="C6597"/>
  <c r="B6622"/>
  <c r="D6598"/>
  <c r="C6598"/>
  <c r="B6623"/>
  <c r="D6599"/>
  <c r="C6599"/>
  <c r="B6624"/>
  <c r="D6600"/>
  <c r="C6600"/>
  <c r="B6625"/>
  <c r="D6601"/>
  <c r="C6601"/>
  <c r="B6626"/>
  <c r="D6602"/>
  <c r="C6602"/>
  <c r="B6627"/>
  <c r="D6603"/>
  <c r="C6603"/>
  <c r="B6628"/>
  <c r="D6604"/>
  <c r="C6604"/>
  <c r="B6629"/>
  <c r="D6605"/>
  <c r="C6605"/>
  <c r="B6653" l="1"/>
  <c r="D6629"/>
  <c r="C6629"/>
  <c r="B6652"/>
  <c r="D6628"/>
  <c r="C6628"/>
  <c r="B6651"/>
  <c r="D6627"/>
  <c r="C6627"/>
  <c r="B6650"/>
  <c r="D6626"/>
  <c r="C6626"/>
  <c r="B6649"/>
  <c r="D6625"/>
  <c r="C6625"/>
  <c r="B6648"/>
  <c r="D6624"/>
  <c r="C6624"/>
  <c r="B6647"/>
  <c r="D6623"/>
  <c r="C6623"/>
  <c r="B6646"/>
  <c r="D6622"/>
  <c r="C6622"/>
  <c r="B6645"/>
  <c r="D6621"/>
  <c r="C6621"/>
  <c r="B6644"/>
  <c r="D6620"/>
  <c r="C6620"/>
  <c r="B6643"/>
  <c r="D6619"/>
  <c r="C6619"/>
  <c r="B6642"/>
  <c r="D6618"/>
  <c r="C6618"/>
  <c r="B6641"/>
  <c r="D6617"/>
  <c r="C6617"/>
  <c r="B6640"/>
  <c r="D6616"/>
  <c r="C6616"/>
  <c r="B6639"/>
  <c r="D6615"/>
  <c r="C6615"/>
  <c r="B6638"/>
  <c r="D6614"/>
  <c r="C6614"/>
  <c r="B6637"/>
  <c r="D6613"/>
  <c r="C6613"/>
  <c r="B6636"/>
  <c r="D6612"/>
  <c r="C6612"/>
  <c r="B6635"/>
  <c r="D6611"/>
  <c r="C6611"/>
  <c r="B6634"/>
  <c r="D6610"/>
  <c r="C6610"/>
  <c r="B6633"/>
  <c r="D6609"/>
  <c r="C6609"/>
  <c r="B6632"/>
  <c r="D6608"/>
  <c r="C6608"/>
  <c r="B6631"/>
  <c r="D6607"/>
  <c r="C6607"/>
  <c r="B6630"/>
  <c r="D6606"/>
  <c r="C6606"/>
  <c r="B6654" l="1"/>
  <c r="D6630"/>
  <c r="C6630"/>
  <c r="B6655"/>
  <c r="D6631"/>
  <c r="C6631"/>
  <c r="B6656"/>
  <c r="D6632"/>
  <c r="C6632"/>
  <c r="B6657"/>
  <c r="D6633"/>
  <c r="C6633"/>
  <c r="B6658"/>
  <c r="D6634"/>
  <c r="C6634"/>
  <c r="B6659"/>
  <c r="D6635"/>
  <c r="C6635"/>
  <c r="B6660"/>
  <c r="D6636"/>
  <c r="C6636"/>
  <c r="B6661"/>
  <c r="D6637"/>
  <c r="C6637"/>
  <c r="B6662"/>
  <c r="D6638"/>
  <c r="C6638"/>
  <c r="B6663"/>
  <c r="D6639"/>
  <c r="C6639"/>
  <c r="B6664"/>
  <c r="D6640"/>
  <c r="C6640"/>
  <c r="B6665"/>
  <c r="D6641"/>
  <c r="C6641"/>
  <c r="B6666"/>
  <c r="D6642"/>
  <c r="C6642"/>
  <c r="B6667"/>
  <c r="D6643"/>
  <c r="C6643"/>
  <c r="B6668"/>
  <c r="D6644"/>
  <c r="C6644"/>
  <c r="B6669"/>
  <c r="D6645"/>
  <c r="C6645"/>
  <c r="B6670"/>
  <c r="D6646"/>
  <c r="C6646"/>
  <c r="B6671"/>
  <c r="D6647"/>
  <c r="C6647"/>
  <c r="B6672"/>
  <c r="D6648"/>
  <c r="C6648"/>
  <c r="B6673"/>
  <c r="D6649"/>
  <c r="C6649"/>
  <c r="B6674"/>
  <c r="D6650"/>
  <c r="C6650"/>
  <c r="B6675"/>
  <c r="D6651"/>
  <c r="C6651"/>
  <c r="B6676"/>
  <c r="D6652"/>
  <c r="C6652"/>
  <c r="B6677"/>
  <c r="D6653"/>
  <c r="C6653"/>
  <c r="B6701" l="1"/>
  <c r="D6677"/>
  <c r="C6677"/>
  <c r="B6700"/>
  <c r="D6676"/>
  <c r="C6676"/>
  <c r="B6699"/>
  <c r="D6675"/>
  <c r="C6675"/>
  <c r="B6698"/>
  <c r="D6674"/>
  <c r="C6674"/>
  <c r="B6697"/>
  <c r="D6673"/>
  <c r="C6673"/>
  <c r="B6696"/>
  <c r="D6672"/>
  <c r="C6672"/>
  <c r="B6695"/>
  <c r="D6671"/>
  <c r="C6671"/>
  <c r="B6694"/>
  <c r="D6670"/>
  <c r="C6670"/>
  <c r="B6693"/>
  <c r="D6669"/>
  <c r="C6669"/>
  <c r="B6692"/>
  <c r="D6668"/>
  <c r="C6668"/>
  <c r="B6691"/>
  <c r="D6667"/>
  <c r="C6667"/>
  <c r="B6690"/>
  <c r="D6666"/>
  <c r="C6666"/>
  <c r="B6689"/>
  <c r="D6665"/>
  <c r="C6665"/>
  <c r="B6688"/>
  <c r="D6664"/>
  <c r="C6664"/>
  <c r="B6687"/>
  <c r="D6663"/>
  <c r="C6663"/>
  <c r="B6686"/>
  <c r="D6662"/>
  <c r="C6662"/>
  <c r="B6685"/>
  <c r="D6661"/>
  <c r="C6661"/>
  <c r="B6684"/>
  <c r="D6660"/>
  <c r="C6660"/>
  <c r="B6683"/>
  <c r="D6659"/>
  <c r="C6659"/>
  <c r="B6682"/>
  <c r="D6658"/>
  <c r="C6658"/>
  <c r="B6681"/>
  <c r="D6657"/>
  <c r="C6657"/>
  <c r="B6680"/>
  <c r="D6656"/>
  <c r="C6656"/>
  <c r="B6679"/>
  <c r="D6655"/>
  <c r="C6655"/>
  <c r="B6678"/>
  <c r="D6654"/>
  <c r="C6654"/>
  <c r="B6702" l="1"/>
  <c r="D6678"/>
  <c r="C6678"/>
  <c r="B6703"/>
  <c r="D6679"/>
  <c r="C6679"/>
  <c r="B6704"/>
  <c r="D6680"/>
  <c r="C6680"/>
  <c r="B6705"/>
  <c r="D6681"/>
  <c r="C6681"/>
  <c r="B6706"/>
  <c r="D6682"/>
  <c r="C6682"/>
  <c r="B6707"/>
  <c r="D6683"/>
  <c r="C6683"/>
  <c r="B6708"/>
  <c r="D6684"/>
  <c r="C6684"/>
  <c r="B6709"/>
  <c r="D6685"/>
  <c r="C6685"/>
  <c r="B6710"/>
  <c r="D6686"/>
  <c r="C6686"/>
  <c r="B6711"/>
  <c r="D6687"/>
  <c r="C6687"/>
  <c r="B6712"/>
  <c r="D6688"/>
  <c r="C6688"/>
  <c r="B6713"/>
  <c r="D6689"/>
  <c r="C6689"/>
  <c r="B6714"/>
  <c r="D6690"/>
  <c r="C6690"/>
  <c r="B6715"/>
  <c r="D6691"/>
  <c r="C6691"/>
  <c r="B6716"/>
  <c r="D6692"/>
  <c r="C6692"/>
  <c r="B6717"/>
  <c r="D6693"/>
  <c r="C6693"/>
  <c r="B6718"/>
  <c r="D6694"/>
  <c r="C6694"/>
  <c r="B6719"/>
  <c r="D6695"/>
  <c r="C6695"/>
  <c r="B6720"/>
  <c r="D6696"/>
  <c r="C6696"/>
  <c r="B6721"/>
  <c r="D6697"/>
  <c r="C6697"/>
  <c r="B6722"/>
  <c r="D6698"/>
  <c r="C6698"/>
  <c r="B6723"/>
  <c r="D6699"/>
  <c r="C6699"/>
  <c r="B6724"/>
  <c r="D6700"/>
  <c r="C6700"/>
  <c r="B6725"/>
  <c r="D6701"/>
  <c r="C6701"/>
  <c r="B6749" l="1"/>
  <c r="D6725"/>
  <c r="C6725"/>
  <c r="B6748"/>
  <c r="D6724"/>
  <c r="C6724"/>
  <c r="B6747"/>
  <c r="D6723"/>
  <c r="C6723"/>
  <c r="B6746"/>
  <c r="D6722"/>
  <c r="C6722"/>
  <c r="B6745"/>
  <c r="D6721"/>
  <c r="C6721"/>
  <c r="B6744"/>
  <c r="D6720"/>
  <c r="C6720"/>
  <c r="B6743"/>
  <c r="D6719"/>
  <c r="C6719"/>
  <c r="B6742"/>
  <c r="D6718"/>
  <c r="C6718"/>
  <c r="B6741"/>
  <c r="D6717"/>
  <c r="C6717"/>
  <c r="B6740"/>
  <c r="D6716"/>
  <c r="C6716"/>
  <c r="B6739"/>
  <c r="D6715"/>
  <c r="C6715"/>
  <c r="B6738"/>
  <c r="D6714"/>
  <c r="C6714"/>
  <c r="B6737"/>
  <c r="D6713"/>
  <c r="C6713"/>
  <c r="B6736"/>
  <c r="D6712"/>
  <c r="C6712"/>
  <c r="B6735"/>
  <c r="D6711"/>
  <c r="C6711"/>
  <c r="B6734"/>
  <c r="D6710"/>
  <c r="C6710"/>
  <c r="B6733"/>
  <c r="D6709"/>
  <c r="C6709"/>
  <c r="B6732"/>
  <c r="D6708"/>
  <c r="C6708"/>
  <c r="B6731"/>
  <c r="D6707"/>
  <c r="C6707"/>
  <c r="B6730"/>
  <c r="D6706"/>
  <c r="C6706"/>
  <c r="B6729"/>
  <c r="D6705"/>
  <c r="C6705"/>
  <c r="B6728"/>
  <c r="D6704"/>
  <c r="C6704"/>
  <c r="B6727"/>
  <c r="D6703"/>
  <c r="C6703"/>
  <c r="B6726"/>
  <c r="D6702"/>
  <c r="C6702"/>
  <c r="B6750" l="1"/>
  <c r="D6726"/>
  <c r="C6726"/>
  <c r="B6751"/>
  <c r="D6727"/>
  <c r="C6727"/>
  <c r="B6752"/>
  <c r="D6728"/>
  <c r="C6728"/>
  <c r="B6753"/>
  <c r="D6729"/>
  <c r="C6729"/>
  <c r="B6754"/>
  <c r="D6730"/>
  <c r="C6730"/>
  <c r="B6755"/>
  <c r="D6731"/>
  <c r="C6731"/>
  <c r="B6756"/>
  <c r="D6732"/>
  <c r="C6732"/>
  <c r="B6757"/>
  <c r="D6733"/>
  <c r="C6733"/>
  <c r="B6758"/>
  <c r="D6734"/>
  <c r="C6734"/>
  <c r="B6759"/>
  <c r="D6735"/>
  <c r="C6735"/>
  <c r="B6760"/>
  <c r="D6736"/>
  <c r="C6736"/>
  <c r="B6761"/>
  <c r="D6737"/>
  <c r="C6737"/>
  <c r="B6762"/>
  <c r="D6738"/>
  <c r="C6738"/>
  <c r="B6763"/>
  <c r="D6739"/>
  <c r="C6739"/>
  <c r="B6764"/>
  <c r="D6740"/>
  <c r="C6740"/>
  <c r="B6765"/>
  <c r="D6741"/>
  <c r="C6741"/>
  <c r="B6766"/>
  <c r="D6742"/>
  <c r="C6742"/>
  <c r="B6767"/>
  <c r="D6743"/>
  <c r="C6743"/>
  <c r="B6768"/>
  <c r="D6744"/>
  <c r="C6744"/>
  <c r="B6769"/>
  <c r="D6745"/>
  <c r="C6745"/>
  <c r="B6770"/>
  <c r="D6746"/>
  <c r="C6746"/>
  <c r="B6771"/>
  <c r="D6747"/>
  <c r="C6747"/>
  <c r="B6772"/>
  <c r="D6748"/>
  <c r="C6748"/>
  <c r="B6773"/>
  <c r="D6749"/>
  <c r="C6749"/>
  <c r="B6797" l="1"/>
  <c r="D6773"/>
  <c r="C6773"/>
  <c r="B6796"/>
  <c r="D6772"/>
  <c r="C6772"/>
  <c r="B6795"/>
  <c r="D6771"/>
  <c r="C6771"/>
  <c r="B6794"/>
  <c r="D6770"/>
  <c r="C6770"/>
  <c r="B6793"/>
  <c r="D6769"/>
  <c r="C6769"/>
  <c r="B6792"/>
  <c r="D6768"/>
  <c r="C6768"/>
  <c r="B6791"/>
  <c r="D6767"/>
  <c r="C6767"/>
  <c r="B6790"/>
  <c r="D6766"/>
  <c r="C6766"/>
  <c r="B6789"/>
  <c r="D6765"/>
  <c r="C6765"/>
  <c r="B6788"/>
  <c r="D6764"/>
  <c r="C6764"/>
  <c r="B6787"/>
  <c r="D6763"/>
  <c r="C6763"/>
  <c r="B6786"/>
  <c r="D6762"/>
  <c r="C6762"/>
  <c r="B6785"/>
  <c r="D6761"/>
  <c r="C6761"/>
  <c r="B6784"/>
  <c r="D6760"/>
  <c r="C6760"/>
  <c r="B6783"/>
  <c r="D6759"/>
  <c r="C6759"/>
  <c r="B6782"/>
  <c r="D6758"/>
  <c r="C6758"/>
  <c r="B6781"/>
  <c r="D6757"/>
  <c r="C6757"/>
  <c r="B6780"/>
  <c r="D6756"/>
  <c r="C6756"/>
  <c r="B6779"/>
  <c r="D6755"/>
  <c r="C6755"/>
  <c r="B6778"/>
  <c r="D6754"/>
  <c r="C6754"/>
  <c r="B6777"/>
  <c r="D6753"/>
  <c r="C6753"/>
  <c r="B6776"/>
  <c r="D6752"/>
  <c r="C6752"/>
  <c r="B6775"/>
  <c r="D6751"/>
  <c r="C6751"/>
  <c r="B6774"/>
  <c r="D6750"/>
  <c r="C6750"/>
  <c r="B6798" l="1"/>
  <c r="D6774"/>
  <c r="C6774"/>
  <c r="B6799"/>
  <c r="D6775"/>
  <c r="C6775"/>
  <c r="B6800"/>
  <c r="D6776"/>
  <c r="C6776"/>
  <c r="B6801"/>
  <c r="D6777"/>
  <c r="C6777"/>
  <c r="B6802"/>
  <c r="D6778"/>
  <c r="C6778"/>
  <c r="B6803"/>
  <c r="D6779"/>
  <c r="C6779"/>
  <c r="B6804"/>
  <c r="D6780"/>
  <c r="C6780"/>
  <c r="B6805"/>
  <c r="D6781"/>
  <c r="C6781"/>
  <c r="B6806"/>
  <c r="D6782"/>
  <c r="C6782"/>
  <c r="B6807"/>
  <c r="D6783"/>
  <c r="C6783"/>
  <c r="B6808"/>
  <c r="D6784"/>
  <c r="C6784"/>
  <c r="B6809"/>
  <c r="D6785"/>
  <c r="C6785"/>
  <c r="B6810"/>
  <c r="D6786"/>
  <c r="C6786"/>
  <c r="B6811"/>
  <c r="D6787"/>
  <c r="C6787"/>
  <c r="B6812"/>
  <c r="D6788"/>
  <c r="C6788"/>
  <c r="B6813"/>
  <c r="D6789"/>
  <c r="C6789"/>
  <c r="B6814"/>
  <c r="D6790"/>
  <c r="C6790"/>
  <c r="B6815"/>
  <c r="D6791"/>
  <c r="C6791"/>
  <c r="B6816"/>
  <c r="D6792"/>
  <c r="C6792"/>
  <c r="B6817"/>
  <c r="D6793"/>
  <c r="C6793"/>
  <c r="B6818"/>
  <c r="D6794"/>
  <c r="C6794"/>
  <c r="B6819"/>
  <c r="D6795"/>
  <c r="C6795"/>
  <c r="B6820"/>
  <c r="D6796"/>
  <c r="C6796"/>
  <c r="B6821"/>
  <c r="D6797"/>
  <c r="C6797"/>
  <c r="B6845" l="1"/>
  <c r="D6821"/>
  <c r="C6821"/>
  <c r="B6844"/>
  <c r="D6820"/>
  <c r="C6820"/>
  <c r="B6843"/>
  <c r="D6819"/>
  <c r="C6819"/>
  <c r="B6842"/>
  <c r="D6818"/>
  <c r="C6818"/>
  <c r="B6841"/>
  <c r="D6817"/>
  <c r="C6817"/>
  <c r="B6840"/>
  <c r="D6816"/>
  <c r="C6816"/>
  <c r="B6839"/>
  <c r="D6815"/>
  <c r="C6815"/>
  <c r="B6838"/>
  <c r="D6814"/>
  <c r="C6814"/>
  <c r="B6837"/>
  <c r="D6813"/>
  <c r="C6813"/>
  <c r="B6836"/>
  <c r="D6812"/>
  <c r="C6812"/>
  <c r="B6835"/>
  <c r="D6811"/>
  <c r="C6811"/>
  <c r="B6834"/>
  <c r="D6810"/>
  <c r="C6810"/>
  <c r="B6833"/>
  <c r="D6809"/>
  <c r="C6809"/>
  <c r="B6832"/>
  <c r="D6808"/>
  <c r="C6808"/>
  <c r="B6831"/>
  <c r="D6807"/>
  <c r="C6807"/>
  <c r="B6830"/>
  <c r="D6806"/>
  <c r="C6806"/>
  <c r="B6829"/>
  <c r="D6805"/>
  <c r="C6805"/>
  <c r="B6828"/>
  <c r="D6804"/>
  <c r="C6804"/>
  <c r="B6827"/>
  <c r="D6803"/>
  <c r="C6803"/>
  <c r="B6826"/>
  <c r="D6802"/>
  <c r="C6802"/>
  <c r="B6825"/>
  <c r="D6801"/>
  <c r="C6801"/>
  <c r="B6824"/>
  <c r="D6800"/>
  <c r="C6800"/>
  <c r="B6823"/>
  <c r="D6799"/>
  <c r="C6799"/>
  <c r="B6822"/>
  <c r="D6798"/>
  <c r="C6798"/>
  <c r="B6846" l="1"/>
  <c r="D6822"/>
  <c r="C6822"/>
  <c r="B6847"/>
  <c r="D6823"/>
  <c r="C6823"/>
  <c r="B6848"/>
  <c r="D6824"/>
  <c r="C6824"/>
  <c r="B6849"/>
  <c r="D6825"/>
  <c r="C6825"/>
  <c r="B6850"/>
  <c r="D6826"/>
  <c r="C6826"/>
  <c r="B6851"/>
  <c r="D6827"/>
  <c r="C6827"/>
  <c r="B6852"/>
  <c r="D6828"/>
  <c r="C6828"/>
  <c r="B6853"/>
  <c r="D6829"/>
  <c r="C6829"/>
  <c r="B6854"/>
  <c r="D6830"/>
  <c r="C6830"/>
  <c r="B6855"/>
  <c r="D6831"/>
  <c r="C6831"/>
  <c r="B6856"/>
  <c r="D6832"/>
  <c r="C6832"/>
  <c r="B6857"/>
  <c r="D6833"/>
  <c r="C6833"/>
  <c r="B6858"/>
  <c r="D6834"/>
  <c r="C6834"/>
  <c r="B6859"/>
  <c r="D6835"/>
  <c r="C6835"/>
  <c r="B6860"/>
  <c r="D6836"/>
  <c r="C6836"/>
  <c r="B6861"/>
  <c r="D6837"/>
  <c r="C6837"/>
  <c r="B6862"/>
  <c r="D6838"/>
  <c r="C6838"/>
  <c r="B6863"/>
  <c r="D6839"/>
  <c r="C6839"/>
  <c r="B6864"/>
  <c r="D6840"/>
  <c r="C6840"/>
  <c r="B6865"/>
  <c r="D6841"/>
  <c r="C6841"/>
  <c r="B6866"/>
  <c r="D6842"/>
  <c r="C6842"/>
  <c r="B6867"/>
  <c r="D6843"/>
  <c r="C6843"/>
  <c r="B6868"/>
  <c r="D6844"/>
  <c r="C6844"/>
  <c r="B6869"/>
  <c r="D6845"/>
  <c r="C6845"/>
  <c r="B6893" l="1"/>
  <c r="D6869"/>
  <c r="C6869"/>
  <c r="B6892"/>
  <c r="D6868"/>
  <c r="C6868"/>
  <c r="B6891"/>
  <c r="D6867"/>
  <c r="C6867"/>
  <c r="B6890"/>
  <c r="D6866"/>
  <c r="C6866"/>
  <c r="B6889"/>
  <c r="D6865"/>
  <c r="C6865"/>
  <c r="B6888"/>
  <c r="D6864"/>
  <c r="C6864"/>
  <c r="B6887"/>
  <c r="D6863"/>
  <c r="C6863"/>
  <c r="B6886"/>
  <c r="D6862"/>
  <c r="C6862"/>
  <c r="B6885"/>
  <c r="D6861"/>
  <c r="C6861"/>
  <c r="B6884"/>
  <c r="D6860"/>
  <c r="C6860"/>
  <c r="B6883"/>
  <c r="D6859"/>
  <c r="C6859"/>
  <c r="B6882"/>
  <c r="D6858"/>
  <c r="C6858"/>
  <c r="B6881"/>
  <c r="D6857"/>
  <c r="C6857"/>
  <c r="B6880"/>
  <c r="D6856"/>
  <c r="C6856"/>
  <c r="B6879"/>
  <c r="D6855"/>
  <c r="C6855"/>
  <c r="B6878"/>
  <c r="D6854"/>
  <c r="C6854"/>
  <c r="B6877"/>
  <c r="D6853"/>
  <c r="C6853"/>
  <c r="B6876"/>
  <c r="D6852"/>
  <c r="C6852"/>
  <c r="B6875"/>
  <c r="D6851"/>
  <c r="C6851"/>
  <c r="B6874"/>
  <c r="D6850"/>
  <c r="C6850"/>
  <c r="B6873"/>
  <c r="D6849"/>
  <c r="C6849"/>
  <c r="B6872"/>
  <c r="D6848"/>
  <c r="C6848"/>
  <c r="B6871"/>
  <c r="D6847"/>
  <c r="C6847"/>
  <c r="B6870"/>
  <c r="D6846"/>
  <c r="C6846"/>
  <c r="B6894" l="1"/>
  <c r="D6870"/>
  <c r="C6870"/>
  <c r="B6895"/>
  <c r="D6871"/>
  <c r="C6871"/>
  <c r="B6896"/>
  <c r="D6872"/>
  <c r="C6872"/>
  <c r="B6897"/>
  <c r="D6873"/>
  <c r="C6873"/>
  <c r="B6898"/>
  <c r="D6874"/>
  <c r="C6874"/>
  <c r="B6899"/>
  <c r="D6875"/>
  <c r="C6875"/>
  <c r="B6900"/>
  <c r="D6876"/>
  <c r="C6876"/>
  <c r="B6901"/>
  <c r="D6877"/>
  <c r="C6877"/>
  <c r="B6902"/>
  <c r="D6878"/>
  <c r="C6878"/>
  <c r="B6903"/>
  <c r="D6879"/>
  <c r="C6879"/>
  <c r="B6904"/>
  <c r="D6880"/>
  <c r="C6880"/>
  <c r="B6905"/>
  <c r="D6881"/>
  <c r="C6881"/>
  <c r="B6906"/>
  <c r="D6882"/>
  <c r="C6882"/>
  <c r="B6907"/>
  <c r="D6883"/>
  <c r="C6883"/>
  <c r="B6908"/>
  <c r="D6884"/>
  <c r="C6884"/>
  <c r="B6909"/>
  <c r="D6885"/>
  <c r="C6885"/>
  <c r="B6910"/>
  <c r="D6886"/>
  <c r="C6886"/>
  <c r="B6911"/>
  <c r="D6887"/>
  <c r="C6887"/>
  <c r="B6912"/>
  <c r="D6888"/>
  <c r="C6888"/>
  <c r="B6913"/>
  <c r="D6889"/>
  <c r="C6889"/>
  <c r="B6914"/>
  <c r="D6890"/>
  <c r="C6890"/>
  <c r="B6915"/>
  <c r="D6891"/>
  <c r="C6891"/>
  <c r="B6916"/>
  <c r="D6892"/>
  <c r="C6892"/>
  <c r="B6917"/>
  <c r="D6893"/>
  <c r="C6893"/>
  <c r="B6941" l="1"/>
  <c r="D6917"/>
  <c r="C6917"/>
  <c r="B6940"/>
  <c r="D6916"/>
  <c r="C6916"/>
  <c r="B6939"/>
  <c r="D6915"/>
  <c r="C6915"/>
  <c r="B6938"/>
  <c r="D6914"/>
  <c r="C6914"/>
  <c r="B6937"/>
  <c r="D6913"/>
  <c r="C6913"/>
  <c r="B6936"/>
  <c r="D6912"/>
  <c r="C6912"/>
  <c r="B6935"/>
  <c r="D6911"/>
  <c r="C6911"/>
  <c r="B6934"/>
  <c r="D6910"/>
  <c r="C6910"/>
  <c r="B6933"/>
  <c r="D6909"/>
  <c r="C6909"/>
  <c r="B6932"/>
  <c r="D6908"/>
  <c r="C6908"/>
  <c r="B6931"/>
  <c r="D6907"/>
  <c r="C6907"/>
  <c r="B6930"/>
  <c r="D6906"/>
  <c r="C6906"/>
  <c r="B6929"/>
  <c r="D6905"/>
  <c r="C6905"/>
  <c r="B6928"/>
  <c r="D6904"/>
  <c r="C6904"/>
  <c r="B6927"/>
  <c r="D6903"/>
  <c r="C6903"/>
  <c r="B6926"/>
  <c r="D6902"/>
  <c r="C6902"/>
  <c r="B6925"/>
  <c r="D6901"/>
  <c r="C6901"/>
  <c r="B6924"/>
  <c r="D6900"/>
  <c r="C6900"/>
  <c r="B6923"/>
  <c r="D6899"/>
  <c r="C6899"/>
  <c r="B6922"/>
  <c r="D6898"/>
  <c r="C6898"/>
  <c r="B6921"/>
  <c r="D6897"/>
  <c r="C6897"/>
  <c r="B6920"/>
  <c r="D6896"/>
  <c r="C6896"/>
  <c r="B6919"/>
  <c r="D6895"/>
  <c r="C6895"/>
  <c r="B6918"/>
  <c r="D6894"/>
  <c r="C6894"/>
  <c r="B6942" l="1"/>
  <c r="D6918"/>
  <c r="C6918"/>
  <c r="B6943"/>
  <c r="D6919"/>
  <c r="C6919"/>
  <c r="B6944"/>
  <c r="D6920"/>
  <c r="C6920"/>
  <c r="B6945"/>
  <c r="D6921"/>
  <c r="C6921"/>
  <c r="B6946"/>
  <c r="D6922"/>
  <c r="C6922"/>
  <c r="B6947"/>
  <c r="D6923"/>
  <c r="C6923"/>
  <c r="B6948"/>
  <c r="D6924"/>
  <c r="C6924"/>
  <c r="B6949"/>
  <c r="D6925"/>
  <c r="C6925"/>
  <c r="B6950"/>
  <c r="D6926"/>
  <c r="C6926"/>
  <c r="B6951"/>
  <c r="D6927"/>
  <c r="C6927"/>
  <c r="B6952"/>
  <c r="D6928"/>
  <c r="C6928"/>
  <c r="B6953"/>
  <c r="D6929"/>
  <c r="C6929"/>
  <c r="B6954"/>
  <c r="D6930"/>
  <c r="C6930"/>
  <c r="B6955"/>
  <c r="D6931"/>
  <c r="C6931"/>
  <c r="B6956"/>
  <c r="D6932"/>
  <c r="C6932"/>
  <c r="B6957"/>
  <c r="D6933"/>
  <c r="C6933"/>
  <c r="B6958"/>
  <c r="D6934"/>
  <c r="C6934"/>
  <c r="B6959"/>
  <c r="D6935"/>
  <c r="C6935"/>
  <c r="B6960"/>
  <c r="D6936"/>
  <c r="C6936"/>
  <c r="B6961"/>
  <c r="D6937"/>
  <c r="C6937"/>
  <c r="B6962"/>
  <c r="D6938"/>
  <c r="C6938"/>
  <c r="B6963"/>
  <c r="D6939"/>
  <c r="C6939"/>
  <c r="B6964"/>
  <c r="D6940"/>
  <c r="C6940"/>
  <c r="B6965"/>
  <c r="D6941"/>
  <c r="C6941"/>
  <c r="B6989" l="1"/>
  <c r="D6965"/>
  <c r="C6965"/>
  <c r="B6988"/>
  <c r="D6964"/>
  <c r="C6964"/>
  <c r="B6987"/>
  <c r="D6963"/>
  <c r="C6963"/>
  <c r="B6986"/>
  <c r="D6962"/>
  <c r="C6962"/>
  <c r="B6985"/>
  <c r="D6961"/>
  <c r="C6961"/>
  <c r="B6984"/>
  <c r="D6960"/>
  <c r="C6960"/>
  <c r="B6983"/>
  <c r="D6959"/>
  <c r="C6959"/>
  <c r="B6982"/>
  <c r="D6958"/>
  <c r="C6958"/>
  <c r="B6981"/>
  <c r="D6957"/>
  <c r="C6957"/>
  <c r="B6980"/>
  <c r="D6956"/>
  <c r="C6956"/>
  <c r="B6979"/>
  <c r="D6955"/>
  <c r="C6955"/>
  <c r="B6978"/>
  <c r="D6954"/>
  <c r="C6954"/>
  <c r="B6977"/>
  <c r="D6953"/>
  <c r="C6953"/>
  <c r="B6976"/>
  <c r="D6952"/>
  <c r="C6952"/>
  <c r="B6975"/>
  <c r="D6951"/>
  <c r="C6951"/>
  <c r="B6974"/>
  <c r="D6950"/>
  <c r="C6950"/>
  <c r="B6973"/>
  <c r="D6949"/>
  <c r="C6949"/>
  <c r="B6972"/>
  <c r="D6948"/>
  <c r="C6948"/>
  <c r="B6971"/>
  <c r="D6947"/>
  <c r="C6947"/>
  <c r="B6970"/>
  <c r="D6946"/>
  <c r="C6946"/>
  <c r="B6969"/>
  <c r="D6945"/>
  <c r="C6945"/>
  <c r="B6968"/>
  <c r="D6944"/>
  <c r="C6944"/>
  <c r="B6967"/>
  <c r="D6943"/>
  <c r="C6943"/>
  <c r="B6966"/>
  <c r="D6942"/>
  <c r="C6942"/>
  <c r="B6990" l="1"/>
  <c r="D6966"/>
  <c r="C6966"/>
  <c r="B6991"/>
  <c r="D6967"/>
  <c r="C6967"/>
  <c r="B6992"/>
  <c r="D6968"/>
  <c r="C6968"/>
  <c r="B6993"/>
  <c r="D6969"/>
  <c r="C6969"/>
  <c r="B6994"/>
  <c r="D6970"/>
  <c r="C6970"/>
  <c r="B6995"/>
  <c r="D6971"/>
  <c r="C6971"/>
  <c r="B6996"/>
  <c r="D6972"/>
  <c r="C6972"/>
  <c r="B6997"/>
  <c r="D6973"/>
  <c r="C6973"/>
  <c r="B6998"/>
  <c r="D6974"/>
  <c r="C6974"/>
  <c r="B6999"/>
  <c r="D6975"/>
  <c r="C6975"/>
  <c r="B7000"/>
  <c r="D6976"/>
  <c r="C6976"/>
  <c r="B7001"/>
  <c r="D6977"/>
  <c r="C6977"/>
  <c r="B7002"/>
  <c r="D6978"/>
  <c r="C6978"/>
  <c r="B7003"/>
  <c r="D6979"/>
  <c r="C6979"/>
  <c r="B7004"/>
  <c r="D6980"/>
  <c r="C6980"/>
  <c r="B7005"/>
  <c r="D6981"/>
  <c r="C6981"/>
  <c r="B7006"/>
  <c r="D6982"/>
  <c r="C6982"/>
  <c r="B7007"/>
  <c r="D6983"/>
  <c r="C6983"/>
  <c r="B7008"/>
  <c r="D6984"/>
  <c r="C6984"/>
  <c r="B7009"/>
  <c r="D6985"/>
  <c r="C6985"/>
  <c r="B7010"/>
  <c r="D6986"/>
  <c r="C6986"/>
  <c r="B7011"/>
  <c r="D6987"/>
  <c r="C6987"/>
  <c r="B7012"/>
  <c r="D6988"/>
  <c r="C6988"/>
  <c r="B7013"/>
  <c r="D6989"/>
  <c r="C6989"/>
  <c r="B7037" l="1"/>
  <c r="D7013"/>
  <c r="C7013"/>
  <c r="B7036"/>
  <c r="D7012"/>
  <c r="C7012"/>
  <c r="B7035"/>
  <c r="D7011"/>
  <c r="C7011"/>
  <c r="B7034"/>
  <c r="D7010"/>
  <c r="C7010"/>
  <c r="B7033"/>
  <c r="D7009"/>
  <c r="C7009"/>
  <c r="B7032"/>
  <c r="D7008"/>
  <c r="C7008"/>
  <c r="B7031"/>
  <c r="D7007"/>
  <c r="C7007"/>
  <c r="B7030"/>
  <c r="D7006"/>
  <c r="C7006"/>
  <c r="B7029"/>
  <c r="D7005"/>
  <c r="C7005"/>
  <c r="B7028"/>
  <c r="D7004"/>
  <c r="C7004"/>
  <c r="B7027"/>
  <c r="D7003"/>
  <c r="C7003"/>
  <c r="B7026"/>
  <c r="D7002"/>
  <c r="C7002"/>
  <c r="B7025"/>
  <c r="D7001"/>
  <c r="C7001"/>
  <c r="B7024"/>
  <c r="D7000"/>
  <c r="C7000"/>
  <c r="B7023"/>
  <c r="D6999"/>
  <c r="C6999"/>
  <c r="B7022"/>
  <c r="D6998"/>
  <c r="C6998"/>
  <c r="B7021"/>
  <c r="D6997"/>
  <c r="C6997"/>
  <c r="B7020"/>
  <c r="D6996"/>
  <c r="C6996"/>
  <c r="B7019"/>
  <c r="D6995"/>
  <c r="C6995"/>
  <c r="B7018"/>
  <c r="D6994"/>
  <c r="C6994"/>
  <c r="B7017"/>
  <c r="D6993"/>
  <c r="C6993"/>
  <c r="B7016"/>
  <c r="D6992"/>
  <c r="C6992"/>
  <c r="B7015"/>
  <c r="D6991"/>
  <c r="C6991"/>
  <c r="B7014"/>
  <c r="D6990"/>
  <c r="C6990"/>
  <c r="B7038" l="1"/>
  <c r="D7014"/>
  <c r="C7014"/>
  <c r="B7039"/>
  <c r="D7015"/>
  <c r="C7015"/>
  <c r="B7040"/>
  <c r="D7016"/>
  <c r="C7016"/>
  <c r="B7041"/>
  <c r="D7017"/>
  <c r="C7017"/>
  <c r="B7042"/>
  <c r="D7018"/>
  <c r="C7018"/>
  <c r="B7043"/>
  <c r="D7019"/>
  <c r="C7019"/>
  <c r="B7044"/>
  <c r="D7020"/>
  <c r="C7020"/>
  <c r="B7045"/>
  <c r="D7021"/>
  <c r="C7021"/>
  <c r="B7046"/>
  <c r="D7022"/>
  <c r="C7022"/>
  <c r="B7047"/>
  <c r="D7023"/>
  <c r="C7023"/>
  <c r="B7048"/>
  <c r="D7024"/>
  <c r="C7024"/>
  <c r="B7049"/>
  <c r="D7025"/>
  <c r="C7025"/>
  <c r="B7050"/>
  <c r="D7026"/>
  <c r="C7026"/>
  <c r="B7051"/>
  <c r="D7027"/>
  <c r="C7027"/>
  <c r="B7052"/>
  <c r="D7028"/>
  <c r="C7028"/>
  <c r="B7053"/>
  <c r="D7029"/>
  <c r="C7029"/>
  <c r="B7054"/>
  <c r="D7030"/>
  <c r="C7030"/>
  <c r="B7055"/>
  <c r="D7031"/>
  <c r="C7031"/>
  <c r="B7056"/>
  <c r="D7032"/>
  <c r="C7032"/>
  <c r="B7057"/>
  <c r="D7033"/>
  <c r="C7033"/>
  <c r="B7058"/>
  <c r="D7034"/>
  <c r="C7034"/>
  <c r="B7059"/>
  <c r="D7035"/>
  <c r="C7035"/>
  <c r="B7060"/>
  <c r="D7036"/>
  <c r="C7036"/>
  <c r="B7061"/>
  <c r="D7037"/>
  <c r="C7037"/>
  <c r="B7085" l="1"/>
  <c r="D7061"/>
  <c r="C7061"/>
  <c r="B7084"/>
  <c r="D7060"/>
  <c r="C7060"/>
  <c r="B7083"/>
  <c r="D7059"/>
  <c r="C7059"/>
  <c r="B7082"/>
  <c r="D7058"/>
  <c r="C7058"/>
  <c r="B7081"/>
  <c r="D7057"/>
  <c r="C7057"/>
  <c r="B7080"/>
  <c r="D7056"/>
  <c r="C7056"/>
  <c r="B7079"/>
  <c r="D7055"/>
  <c r="C7055"/>
  <c r="B7078"/>
  <c r="D7054"/>
  <c r="C7054"/>
  <c r="B7077"/>
  <c r="D7053"/>
  <c r="C7053"/>
  <c r="B7076"/>
  <c r="D7052"/>
  <c r="C7052"/>
  <c r="B7075"/>
  <c r="D7051"/>
  <c r="C7051"/>
  <c r="B7074"/>
  <c r="D7050"/>
  <c r="C7050"/>
  <c r="B7073"/>
  <c r="D7049"/>
  <c r="C7049"/>
  <c r="B7072"/>
  <c r="D7048"/>
  <c r="C7048"/>
  <c r="B7071"/>
  <c r="D7047"/>
  <c r="C7047"/>
  <c r="B7070"/>
  <c r="D7046"/>
  <c r="C7046"/>
  <c r="B7069"/>
  <c r="D7045"/>
  <c r="C7045"/>
  <c r="B7068"/>
  <c r="D7044"/>
  <c r="C7044"/>
  <c r="B7067"/>
  <c r="D7043"/>
  <c r="C7043"/>
  <c r="B7066"/>
  <c r="D7042"/>
  <c r="C7042"/>
  <c r="B7065"/>
  <c r="D7041"/>
  <c r="C7041"/>
  <c r="B7064"/>
  <c r="D7040"/>
  <c r="C7040"/>
  <c r="B7063"/>
  <c r="D7039"/>
  <c r="C7039"/>
  <c r="B7062"/>
  <c r="D7038"/>
  <c r="C7038"/>
  <c r="B7086" l="1"/>
  <c r="D7062"/>
  <c r="C7062"/>
  <c r="B7087"/>
  <c r="D7063"/>
  <c r="C7063"/>
  <c r="B7088"/>
  <c r="D7064"/>
  <c r="C7064"/>
  <c r="B7089"/>
  <c r="D7065"/>
  <c r="C7065"/>
  <c r="B7090"/>
  <c r="D7066"/>
  <c r="C7066"/>
  <c r="B7091"/>
  <c r="D7067"/>
  <c r="C7067"/>
  <c r="B7092"/>
  <c r="D7068"/>
  <c r="C7068"/>
  <c r="B7093"/>
  <c r="D7069"/>
  <c r="C7069"/>
  <c r="B7094"/>
  <c r="D7070"/>
  <c r="C7070"/>
  <c r="B7095"/>
  <c r="D7071"/>
  <c r="C7071"/>
  <c r="B7096"/>
  <c r="D7072"/>
  <c r="C7072"/>
  <c r="B7097"/>
  <c r="D7073"/>
  <c r="C7073"/>
  <c r="B7098"/>
  <c r="D7074"/>
  <c r="C7074"/>
  <c r="B7099"/>
  <c r="D7075"/>
  <c r="C7075"/>
  <c r="B7100"/>
  <c r="D7076"/>
  <c r="C7076"/>
  <c r="B7101"/>
  <c r="D7077"/>
  <c r="C7077"/>
  <c r="B7102"/>
  <c r="D7078"/>
  <c r="C7078"/>
  <c r="B7103"/>
  <c r="D7079"/>
  <c r="C7079"/>
  <c r="B7104"/>
  <c r="D7080"/>
  <c r="C7080"/>
  <c r="B7105"/>
  <c r="D7081"/>
  <c r="C7081"/>
  <c r="B7106"/>
  <c r="D7082"/>
  <c r="C7082"/>
  <c r="B7107"/>
  <c r="D7083"/>
  <c r="C7083"/>
  <c r="B7108"/>
  <c r="D7084"/>
  <c r="C7084"/>
  <c r="B7109"/>
  <c r="D7085"/>
  <c r="C7085"/>
  <c r="B7133" l="1"/>
  <c r="D7109"/>
  <c r="C7109"/>
  <c r="B7132"/>
  <c r="D7108"/>
  <c r="C7108"/>
  <c r="B7131"/>
  <c r="D7107"/>
  <c r="C7107"/>
  <c r="B7130"/>
  <c r="D7106"/>
  <c r="C7106"/>
  <c r="B7129"/>
  <c r="D7105"/>
  <c r="C7105"/>
  <c r="B7128"/>
  <c r="D7104"/>
  <c r="C7104"/>
  <c r="B7127"/>
  <c r="D7103"/>
  <c r="C7103"/>
  <c r="B7126"/>
  <c r="D7102"/>
  <c r="C7102"/>
  <c r="B7125"/>
  <c r="D7101"/>
  <c r="C7101"/>
  <c r="B7124"/>
  <c r="D7100"/>
  <c r="C7100"/>
  <c r="B7123"/>
  <c r="D7099"/>
  <c r="C7099"/>
  <c r="B7122"/>
  <c r="D7098"/>
  <c r="C7098"/>
  <c r="B7121"/>
  <c r="D7097"/>
  <c r="C7097"/>
  <c r="B7120"/>
  <c r="D7096"/>
  <c r="C7096"/>
  <c r="B7119"/>
  <c r="D7095"/>
  <c r="C7095"/>
  <c r="B7118"/>
  <c r="D7094"/>
  <c r="C7094"/>
  <c r="B7117"/>
  <c r="D7093"/>
  <c r="C7093"/>
  <c r="B7116"/>
  <c r="D7092"/>
  <c r="C7092"/>
  <c r="B7115"/>
  <c r="D7091"/>
  <c r="C7091"/>
  <c r="B7114"/>
  <c r="D7090"/>
  <c r="C7090"/>
  <c r="B7113"/>
  <c r="D7089"/>
  <c r="C7089"/>
  <c r="B7112"/>
  <c r="D7088"/>
  <c r="C7088"/>
  <c r="B7111"/>
  <c r="D7087"/>
  <c r="C7087"/>
  <c r="B7110"/>
  <c r="D7086"/>
  <c r="C7086"/>
  <c r="B7134" l="1"/>
  <c r="D7110"/>
  <c r="C7110"/>
  <c r="B7135"/>
  <c r="D7111"/>
  <c r="C7111"/>
  <c r="B7136"/>
  <c r="D7112"/>
  <c r="C7112"/>
  <c r="B7137"/>
  <c r="D7113"/>
  <c r="C7113"/>
  <c r="B7138"/>
  <c r="D7114"/>
  <c r="C7114"/>
  <c r="B7139"/>
  <c r="D7115"/>
  <c r="C7115"/>
  <c r="B7140"/>
  <c r="D7116"/>
  <c r="C7116"/>
  <c r="B7141"/>
  <c r="D7117"/>
  <c r="C7117"/>
  <c r="B7142"/>
  <c r="D7118"/>
  <c r="C7118"/>
  <c r="B7143"/>
  <c r="D7119"/>
  <c r="C7119"/>
  <c r="B7144"/>
  <c r="D7120"/>
  <c r="C7120"/>
  <c r="B7145"/>
  <c r="D7121"/>
  <c r="C7121"/>
  <c r="B7146"/>
  <c r="D7122"/>
  <c r="C7122"/>
  <c r="B7147"/>
  <c r="D7123"/>
  <c r="C7123"/>
  <c r="B7148"/>
  <c r="D7124"/>
  <c r="C7124"/>
  <c r="B7149"/>
  <c r="D7125"/>
  <c r="C7125"/>
  <c r="B7150"/>
  <c r="D7126"/>
  <c r="C7126"/>
  <c r="B7151"/>
  <c r="D7127"/>
  <c r="C7127"/>
  <c r="B7152"/>
  <c r="D7128"/>
  <c r="C7128"/>
  <c r="B7153"/>
  <c r="D7129"/>
  <c r="C7129"/>
  <c r="B7154"/>
  <c r="D7130"/>
  <c r="C7130"/>
  <c r="B7155"/>
  <c r="D7131"/>
  <c r="C7131"/>
  <c r="B7156"/>
  <c r="D7132"/>
  <c r="C7132"/>
  <c r="B7157"/>
  <c r="D7133"/>
  <c r="C7133"/>
  <c r="B7181" l="1"/>
  <c r="D7157"/>
  <c r="C7157"/>
  <c r="B7180"/>
  <c r="D7156"/>
  <c r="C7156"/>
  <c r="B7179"/>
  <c r="D7155"/>
  <c r="C7155"/>
  <c r="B7178"/>
  <c r="D7154"/>
  <c r="C7154"/>
  <c r="B7177"/>
  <c r="D7153"/>
  <c r="C7153"/>
  <c r="B7176"/>
  <c r="D7152"/>
  <c r="C7152"/>
  <c r="B7175"/>
  <c r="D7151"/>
  <c r="C7151"/>
  <c r="B7174"/>
  <c r="D7150"/>
  <c r="C7150"/>
  <c r="B7173"/>
  <c r="D7149"/>
  <c r="C7149"/>
  <c r="B7172"/>
  <c r="D7148"/>
  <c r="C7148"/>
  <c r="B7171"/>
  <c r="D7147"/>
  <c r="C7147"/>
  <c r="B7170"/>
  <c r="D7146"/>
  <c r="C7146"/>
  <c r="B7169"/>
  <c r="D7145"/>
  <c r="C7145"/>
  <c r="B7168"/>
  <c r="D7144"/>
  <c r="C7144"/>
  <c r="B7167"/>
  <c r="D7143"/>
  <c r="C7143"/>
  <c r="B7166"/>
  <c r="D7142"/>
  <c r="C7142"/>
  <c r="B7165"/>
  <c r="D7141"/>
  <c r="C7141"/>
  <c r="B7164"/>
  <c r="D7140"/>
  <c r="C7140"/>
  <c r="B7163"/>
  <c r="D7139"/>
  <c r="C7139"/>
  <c r="B7162"/>
  <c r="D7138"/>
  <c r="C7138"/>
  <c r="B7161"/>
  <c r="D7137"/>
  <c r="C7137"/>
  <c r="B7160"/>
  <c r="D7136"/>
  <c r="C7136"/>
  <c r="B7159"/>
  <c r="D7135"/>
  <c r="C7135"/>
  <c r="B7158"/>
  <c r="D7134"/>
  <c r="C7134"/>
  <c r="B7182" l="1"/>
  <c r="D7158"/>
  <c r="C7158"/>
  <c r="B7183"/>
  <c r="D7159"/>
  <c r="C7159"/>
  <c r="B7184"/>
  <c r="D7160"/>
  <c r="C7160"/>
  <c r="B7185"/>
  <c r="D7161"/>
  <c r="C7161"/>
  <c r="B7186"/>
  <c r="D7162"/>
  <c r="C7162"/>
  <c r="B7187"/>
  <c r="D7163"/>
  <c r="C7163"/>
  <c r="B7188"/>
  <c r="D7164"/>
  <c r="C7164"/>
  <c r="B7189"/>
  <c r="D7165"/>
  <c r="C7165"/>
  <c r="B7190"/>
  <c r="D7166"/>
  <c r="C7166"/>
  <c r="B7191"/>
  <c r="D7167"/>
  <c r="C7167"/>
  <c r="B7192"/>
  <c r="D7168"/>
  <c r="C7168"/>
  <c r="B7193"/>
  <c r="D7169"/>
  <c r="C7169"/>
  <c r="B7194"/>
  <c r="D7170"/>
  <c r="C7170"/>
  <c r="B7195"/>
  <c r="D7171"/>
  <c r="C7171"/>
  <c r="B7196"/>
  <c r="D7172"/>
  <c r="C7172"/>
  <c r="B7197"/>
  <c r="D7173"/>
  <c r="C7173"/>
  <c r="B7198"/>
  <c r="D7174"/>
  <c r="C7174"/>
  <c r="B7199"/>
  <c r="D7175"/>
  <c r="C7175"/>
  <c r="B7200"/>
  <c r="D7176"/>
  <c r="C7176"/>
  <c r="B7201"/>
  <c r="D7177"/>
  <c r="C7177"/>
  <c r="B7202"/>
  <c r="D7178"/>
  <c r="C7178"/>
  <c r="B7203"/>
  <c r="D7179"/>
  <c r="C7179"/>
  <c r="B7204"/>
  <c r="D7180"/>
  <c r="C7180"/>
  <c r="B7205"/>
  <c r="D7181"/>
  <c r="C7181"/>
  <c r="B7229" l="1"/>
  <c r="D7205"/>
  <c r="C7205"/>
  <c r="B7228"/>
  <c r="D7204"/>
  <c r="C7204"/>
  <c r="B7227"/>
  <c r="D7203"/>
  <c r="C7203"/>
  <c r="B7226"/>
  <c r="D7202"/>
  <c r="C7202"/>
  <c r="B7225"/>
  <c r="D7201"/>
  <c r="C7201"/>
  <c r="B7224"/>
  <c r="D7200"/>
  <c r="C7200"/>
  <c r="B7223"/>
  <c r="D7199"/>
  <c r="C7199"/>
  <c r="B7222"/>
  <c r="D7198"/>
  <c r="C7198"/>
  <c r="B7221"/>
  <c r="D7197"/>
  <c r="C7197"/>
  <c r="B7220"/>
  <c r="D7196"/>
  <c r="C7196"/>
  <c r="B7219"/>
  <c r="D7195"/>
  <c r="C7195"/>
  <c r="B7218"/>
  <c r="D7194"/>
  <c r="C7194"/>
  <c r="B7217"/>
  <c r="D7193"/>
  <c r="C7193"/>
  <c r="B7216"/>
  <c r="D7192"/>
  <c r="C7192"/>
  <c r="B7215"/>
  <c r="D7191"/>
  <c r="C7191"/>
  <c r="B7214"/>
  <c r="D7190"/>
  <c r="C7190"/>
  <c r="B7213"/>
  <c r="D7189"/>
  <c r="C7189"/>
  <c r="B7212"/>
  <c r="D7188"/>
  <c r="C7188"/>
  <c r="B7211"/>
  <c r="D7187"/>
  <c r="C7187"/>
  <c r="B7210"/>
  <c r="D7186"/>
  <c r="C7186"/>
  <c r="B7209"/>
  <c r="D7185"/>
  <c r="C7185"/>
  <c r="B7208"/>
  <c r="D7184"/>
  <c r="C7184"/>
  <c r="B7207"/>
  <c r="D7183"/>
  <c r="C7183"/>
  <c r="B7206"/>
  <c r="D7182"/>
  <c r="C7182"/>
  <c r="B7230" l="1"/>
  <c r="D7206"/>
  <c r="C7206"/>
  <c r="B7231"/>
  <c r="D7207"/>
  <c r="C7207"/>
  <c r="B7232"/>
  <c r="D7208"/>
  <c r="C7208"/>
  <c r="B7233"/>
  <c r="D7209"/>
  <c r="C7209"/>
  <c r="B7234"/>
  <c r="D7210"/>
  <c r="C7210"/>
  <c r="B7235"/>
  <c r="D7211"/>
  <c r="C7211"/>
  <c r="B7236"/>
  <c r="D7212"/>
  <c r="C7212"/>
  <c r="B7237"/>
  <c r="D7213"/>
  <c r="C7213"/>
  <c r="B7238"/>
  <c r="D7214"/>
  <c r="C7214"/>
  <c r="B7239"/>
  <c r="D7215"/>
  <c r="C7215"/>
  <c r="B7240"/>
  <c r="D7216"/>
  <c r="C7216"/>
  <c r="B7241"/>
  <c r="D7217"/>
  <c r="C7217"/>
  <c r="B7242"/>
  <c r="D7218"/>
  <c r="C7218"/>
  <c r="B7243"/>
  <c r="D7219"/>
  <c r="C7219"/>
  <c r="B7244"/>
  <c r="D7220"/>
  <c r="C7220"/>
  <c r="B7245"/>
  <c r="D7221"/>
  <c r="C7221"/>
  <c r="B7246"/>
  <c r="D7222"/>
  <c r="C7222"/>
  <c r="B7247"/>
  <c r="D7223"/>
  <c r="C7223"/>
  <c r="B7248"/>
  <c r="D7224"/>
  <c r="C7224"/>
  <c r="B7249"/>
  <c r="D7225"/>
  <c r="C7225"/>
  <c r="B7250"/>
  <c r="D7226"/>
  <c r="C7226"/>
  <c r="B7251"/>
  <c r="D7227"/>
  <c r="C7227"/>
  <c r="B7252"/>
  <c r="D7228"/>
  <c r="C7228"/>
  <c r="B7253"/>
  <c r="D7229"/>
  <c r="C7229"/>
  <c r="B7277" l="1"/>
  <c r="D7253"/>
  <c r="C7253"/>
  <c r="B7276"/>
  <c r="D7252"/>
  <c r="C7252"/>
  <c r="B7275"/>
  <c r="D7251"/>
  <c r="C7251"/>
  <c r="B7274"/>
  <c r="D7250"/>
  <c r="C7250"/>
  <c r="B7273"/>
  <c r="D7249"/>
  <c r="C7249"/>
  <c r="B7272"/>
  <c r="D7248"/>
  <c r="C7248"/>
  <c r="B7271"/>
  <c r="D7247"/>
  <c r="C7247"/>
  <c r="B7270"/>
  <c r="D7246"/>
  <c r="C7246"/>
  <c r="B7269"/>
  <c r="D7245"/>
  <c r="C7245"/>
  <c r="B7268"/>
  <c r="D7244"/>
  <c r="C7244"/>
  <c r="B7267"/>
  <c r="D7243"/>
  <c r="C7243"/>
  <c r="B7266"/>
  <c r="D7242"/>
  <c r="C7242"/>
  <c r="B7265"/>
  <c r="D7241"/>
  <c r="C7241"/>
  <c r="B7264"/>
  <c r="D7240"/>
  <c r="C7240"/>
  <c r="B7263"/>
  <c r="D7239"/>
  <c r="C7239"/>
  <c r="B7262"/>
  <c r="D7238"/>
  <c r="C7238"/>
  <c r="B7261"/>
  <c r="D7237"/>
  <c r="C7237"/>
  <c r="B7260"/>
  <c r="D7236"/>
  <c r="C7236"/>
  <c r="B7259"/>
  <c r="D7235"/>
  <c r="C7235"/>
  <c r="B7258"/>
  <c r="D7234"/>
  <c r="C7234"/>
  <c r="B7257"/>
  <c r="D7233"/>
  <c r="C7233"/>
  <c r="B7256"/>
  <c r="D7232"/>
  <c r="C7232"/>
  <c r="B7255"/>
  <c r="D7231"/>
  <c r="C7231"/>
  <c r="B7254"/>
  <c r="D7230"/>
  <c r="C7230"/>
  <c r="B7278" l="1"/>
  <c r="D7254"/>
  <c r="C7254"/>
  <c r="B7279"/>
  <c r="D7255"/>
  <c r="C7255"/>
  <c r="B7280"/>
  <c r="D7256"/>
  <c r="C7256"/>
  <c r="B7281"/>
  <c r="D7257"/>
  <c r="C7257"/>
  <c r="B7282"/>
  <c r="D7258"/>
  <c r="C7258"/>
  <c r="B7283"/>
  <c r="D7259"/>
  <c r="C7259"/>
  <c r="B7284"/>
  <c r="D7260"/>
  <c r="C7260"/>
  <c r="B7285"/>
  <c r="D7261"/>
  <c r="C7261"/>
  <c r="B7286"/>
  <c r="D7262"/>
  <c r="C7262"/>
  <c r="B7287"/>
  <c r="D7263"/>
  <c r="C7263"/>
  <c r="B7288"/>
  <c r="D7264"/>
  <c r="C7264"/>
  <c r="B7289"/>
  <c r="D7265"/>
  <c r="C7265"/>
  <c r="B7290"/>
  <c r="D7266"/>
  <c r="C7266"/>
  <c r="B7291"/>
  <c r="D7267"/>
  <c r="C7267"/>
  <c r="B7292"/>
  <c r="D7268"/>
  <c r="C7268"/>
  <c r="B7293"/>
  <c r="D7269"/>
  <c r="C7269"/>
  <c r="B7294"/>
  <c r="D7270"/>
  <c r="C7270"/>
  <c r="B7295"/>
  <c r="D7271"/>
  <c r="C7271"/>
  <c r="B7296"/>
  <c r="D7272"/>
  <c r="C7272"/>
  <c r="B7297"/>
  <c r="D7273"/>
  <c r="C7273"/>
  <c r="B7298"/>
  <c r="D7274"/>
  <c r="C7274"/>
  <c r="B7299"/>
  <c r="D7275"/>
  <c r="C7275"/>
  <c r="B7300"/>
  <c r="D7276"/>
  <c r="C7276"/>
  <c r="B7301"/>
  <c r="D7277"/>
  <c r="C7277"/>
  <c r="B7325" l="1"/>
  <c r="D7301"/>
  <c r="C7301"/>
  <c r="B7324"/>
  <c r="D7300"/>
  <c r="C7300"/>
  <c r="B7323"/>
  <c r="D7299"/>
  <c r="C7299"/>
  <c r="B7322"/>
  <c r="D7298"/>
  <c r="C7298"/>
  <c r="B7321"/>
  <c r="D7297"/>
  <c r="C7297"/>
  <c r="B7320"/>
  <c r="D7296"/>
  <c r="C7296"/>
  <c r="B7319"/>
  <c r="D7295"/>
  <c r="C7295"/>
  <c r="B7318"/>
  <c r="D7294"/>
  <c r="C7294"/>
  <c r="B7317"/>
  <c r="D7293"/>
  <c r="C7293"/>
  <c r="B7316"/>
  <c r="D7292"/>
  <c r="C7292"/>
  <c r="B7315"/>
  <c r="D7291"/>
  <c r="C7291"/>
  <c r="B7314"/>
  <c r="D7290"/>
  <c r="C7290"/>
  <c r="B7313"/>
  <c r="D7289"/>
  <c r="C7289"/>
  <c r="B7312"/>
  <c r="D7288"/>
  <c r="C7288"/>
  <c r="B7311"/>
  <c r="D7287"/>
  <c r="C7287"/>
  <c r="B7310"/>
  <c r="D7286"/>
  <c r="C7286"/>
  <c r="B7309"/>
  <c r="D7285"/>
  <c r="C7285"/>
  <c r="B7308"/>
  <c r="D7284"/>
  <c r="C7284"/>
  <c r="B7307"/>
  <c r="D7283"/>
  <c r="C7283"/>
  <c r="B7306"/>
  <c r="D7282"/>
  <c r="C7282"/>
  <c r="B7305"/>
  <c r="D7281"/>
  <c r="C7281"/>
  <c r="B7304"/>
  <c r="D7280"/>
  <c r="C7280"/>
  <c r="B7303"/>
  <c r="D7279"/>
  <c r="C7279"/>
  <c r="B7302"/>
  <c r="D7278"/>
  <c r="C7278"/>
  <c r="B7326" l="1"/>
  <c r="D7302"/>
  <c r="C7302"/>
  <c r="B7327"/>
  <c r="D7303"/>
  <c r="C7303"/>
  <c r="B7328"/>
  <c r="D7304"/>
  <c r="C7304"/>
  <c r="B7329"/>
  <c r="D7305"/>
  <c r="C7305"/>
  <c r="B7330"/>
  <c r="D7306"/>
  <c r="C7306"/>
  <c r="B7331"/>
  <c r="D7307"/>
  <c r="C7307"/>
  <c r="B7332"/>
  <c r="D7308"/>
  <c r="C7308"/>
  <c r="B7333"/>
  <c r="D7309"/>
  <c r="C7309"/>
  <c r="B7334"/>
  <c r="D7310"/>
  <c r="C7310"/>
  <c r="B7335"/>
  <c r="D7311"/>
  <c r="C7311"/>
  <c r="B7336"/>
  <c r="D7312"/>
  <c r="C7312"/>
  <c r="B7337"/>
  <c r="D7313"/>
  <c r="C7313"/>
  <c r="B7338"/>
  <c r="D7314"/>
  <c r="C7314"/>
  <c r="B7339"/>
  <c r="D7315"/>
  <c r="C7315"/>
  <c r="B7340"/>
  <c r="D7316"/>
  <c r="C7316"/>
  <c r="B7341"/>
  <c r="D7317"/>
  <c r="C7317"/>
  <c r="B7342"/>
  <c r="D7318"/>
  <c r="C7318"/>
  <c r="B7343"/>
  <c r="D7319"/>
  <c r="C7319"/>
  <c r="B7344"/>
  <c r="D7320"/>
  <c r="C7320"/>
  <c r="B7345"/>
  <c r="D7321"/>
  <c r="C7321"/>
  <c r="B7346"/>
  <c r="D7322"/>
  <c r="C7322"/>
  <c r="B7347"/>
  <c r="D7323"/>
  <c r="C7323"/>
  <c r="B7348"/>
  <c r="D7324"/>
  <c r="C7324"/>
  <c r="B7349"/>
  <c r="D7325"/>
  <c r="C7325"/>
  <c r="B7373" l="1"/>
  <c r="D7349"/>
  <c r="C7349"/>
  <c r="B7372"/>
  <c r="D7348"/>
  <c r="C7348"/>
  <c r="B7371"/>
  <c r="D7347"/>
  <c r="C7347"/>
  <c r="B7370"/>
  <c r="D7346"/>
  <c r="C7346"/>
  <c r="B7369"/>
  <c r="D7345"/>
  <c r="C7345"/>
  <c r="B7368"/>
  <c r="D7344"/>
  <c r="C7344"/>
  <c r="B7367"/>
  <c r="D7343"/>
  <c r="C7343"/>
  <c r="B7366"/>
  <c r="D7342"/>
  <c r="C7342"/>
  <c r="B7365"/>
  <c r="D7341"/>
  <c r="C7341"/>
  <c r="B7364"/>
  <c r="D7340"/>
  <c r="C7340"/>
  <c r="B7363"/>
  <c r="D7339"/>
  <c r="C7339"/>
  <c r="B7362"/>
  <c r="D7338"/>
  <c r="C7338"/>
  <c r="B7361"/>
  <c r="D7337"/>
  <c r="C7337"/>
  <c r="B7360"/>
  <c r="D7336"/>
  <c r="C7336"/>
  <c r="B7359"/>
  <c r="D7335"/>
  <c r="C7335"/>
  <c r="B7358"/>
  <c r="D7334"/>
  <c r="C7334"/>
  <c r="B7357"/>
  <c r="D7333"/>
  <c r="C7333"/>
  <c r="B7356"/>
  <c r="D7332"/>
  <c r="C7332"/>
  <c r="B7355"/>
  <c r="D7331"/>
  <c r="C7331"/>
  <c r="B7354"/>
  <c r="D7330"/>
  <c r="C7330"/>
  <c r="B7353"/>
  <c r="D7329"/>
  <c r="C7329"/>
  <c r="B7352"/>
  <c r="D7328"/>
  <c r="C7328"/>
  <c r="B7351"/>
  <c r="D7327"/>
  <c r="C7327"/>
  <c r="B7350"/>
  <c r="D7326"/>
  <c r="C7326"/>
  <c r="B7374" l="1"/>
  <c r="D7350"/>
  <c r="C7350"/>
  <c r="B7375"/>
  <c r="D7351"/>
  <c r="C7351"/>
  <c r="B7376"/>
  <c r="D7352"/>
  <c r="C7352"/>
  <c r="B7377"/>
  <c r="D7353"/>
  <c r="C7353"/>
  <c r="B7378"/>
  <c r="D7354"/>
  <c r="C7354"/>
  <c r="B7379"/>
  <c r="D7355"/>
  <c r="C7355"/>
  <c r="B7380"/>
  <c r="D7356"/>
  <c r="C7356"/>
  <c r="B7381"/>
  <c r="D7357"/>
  <c r="C7357"/>
  <c r="B7382"/>
  <c r="D7358"/>
  <c r="C7358"/>
  <c r="B7383"/>
  <c r="D7359"/>
  <c r="C7359"/>
  <c r="B7384"/>
  <c r="D7360"/>
  <c r="C7360"/>
  <c r="B7385"/>
  <c r="D7361"/>
  <c r="C7361"/>
  <c r="B7386"/>
  <c r="D7362"/>
  <c r="C7362"/>
  <c r="B7387"/>
  <c r="D7363"/>
  <c r="C7363"/>
  <c r="B7388"/>
  <c r="D7364"/>
  <c r="C7364"/>
  <c r="B7389"/>
  <c r="D7365"/>
  <c r="C7365"/>
  <c r="B7390"/>
  <c r="D7366"/>
  <c r="C7366"/>
  <c r="B7391"/>
  <c r="D7367"/>
  <c r="C7367"/>
  <c r="B7392"/>
  <c r="D7368"/>
  <c r="C7368"/>
  <c r="B7393"/>
  <c r="D7369"/>
  <c r="C7369"/>
  <c r="B7394"/>
  <c r="D7370"/>
  <c r="C7370"/>
  <c r="B7395"/>
  <c r="D7371"/>
  <c r="C7371"/>
  <c r="B7396"/>
  <c r="D7372"/>
  <c r="C7372"/>
  <c r="B7397"/>
  <c r="D7373"/>
  <c r="C7373"/>
  <c r="B7421" l="1"/>
  <c r="D7397"/>
  <c r="C7397"/>
  <c r="B7420"/>
  <c r="D7396"/>
  <c r="C7396"/>
  <c r="B7419"/>
  <c r="D7395"/>
  <c r="C7395"/>
  <c r="B7418"/>
  <c r="D7394"/>
  <c r="C7394"/>
  <c r="B7417"/>
  <c r="D7393"/>
  <c r="C7393"/>
  <c r="B7416"/>
  <c r="D7392"/>
  <c r="C7392"/>
  <c r="B7415"/>
  <c r="D7391"/>
  <c r="C7391"/>
  <c r="B7414"/>
  <c r="D7390"/>
  <c r="C7390"/>
  <c r="B7413"/>
  <c r="D7389"/>
  <c r="C7389"/>
  <c r="B7412"/>
  <c r="D7388"/>
  <c r="C7388"/>
  <c r="B7411"/>
  <c r="D7387"/>
  <c r="C7387"/>
  <c r="B7410"/>
  <c r="D7386"/>
  <c r="C7386"/>
  <c r="B7409"/>
  <c r="D7385"/>
  <c r="C7385"/>
  <c r="B7408"/>
  <c r="D7384"/>
  <c r="C7384"/>
  <c r="B7407"/>
  <c r="D7383"/>
  <c r="C7383"/>
  <c r="B7406"/>
  <c r="D7382"/>
  <c r="C7382"/>
  <c r="B7405"/>
  <c r="D7381"/>
  <c r="C7381"/>
  <c r="B7404"/>
  <c r="D7380"/>
  <c r="C7380"/>
  <c r="B7403"/>
  <c r="D7379"/>
  <c r="C7379"/>
  <c r="B7402"/>
  <c r="D7378"/>
  <c r="C7378"/>
  <c r="B7401"/>
  <c r="D7377"/>
  <c r="C7377"/>
  <c r="B7400"/>
  <c r="D7376"/>
  <c r="C7376"/>
  <c r="B7399"/>
  <c r="D7375"/>
  <c r="C7375"/>
  <c r="B7398"/>
  <c r="D7374"/>
  <c r="C7374"/>
  <c r="B7422" l="1"/>
  <c r="D7398"/>
  <c r="C7398"/>
  <c r="B7423"/>
  <c r="D7399"/>
  <c r="C7399"/>
  <c r="B7424"/>
  <c r="D7400"/>
  <c r="C7400"/>
  <c r="B7425"/>
  <c r="D7401"/>
  <c r="C7401"/>
  <c r="B7426"/>
  <c r="D7402"/>
  <c r="C7402"/>
  <c r="B7427"/>
  <c r="D7403"/>
  <c r="C7403"/>
  <c r="B7428"/>
  <c r="D7404"/>
  <c r="C7404"/>
  <c r="B7429"/>
  <c r="D7405"/>
  <c r="C7405"/>
  <c r="B7430"/>
  <c r="D7406"/>
  <c r="C7406"/>
  <c r="B7431"/>
  <c r="D7407"/>
  <c r="C7407"/>
  <c r="B7432"/>
  <c r="D7408"/>
  <c r="C7408"/>
  <c r="B7433"/>
  <c r="D7409"/>
  <c r="C7409"/>
  <c r="B7434"/>
  <c r="D7410"/>
  <c r="C7410"/>
  <c r="B7435"/>
  <c r="D7411"/>
  <c r="C7411"/>
  <c r="B7436"/>
  <c r="D7412"/>
  <c r="C7412"/>
  <c r="B7437"/>
  <c r="D7413"/>
  <c r="C7413"/>
  <c r="B7438"/>
  <c r="D7414"/>
  <c r="C7414"/>
  <c r="B7439"/>
  <c r="D7415"/>
  <c r="C7415"/>
  <c r="B7440"/>
  <c r="D7416"/>
  <c r="C7416"/>
  <c r="B7441"/>
  <c r="D7417"/>
  <c r="C7417"/>
  <c r="B7442"/>
  <c r="D7418"/>
  <c r="C7418"/>
  <c r="B7443"/>
  <c r="D7419"/>
  <c r="C7419"/>
  <c r="B7444"/>
  <c r="D7420"/>
  <c r="C7420"/>
  <c r="B7445"/>
  <c r="D7421"/>
  <c r="C7421"/>
  <c r="B7469" l="1"/>
  <c r="D7445"/>
  <c r="C7445"/>
  <c r="B7468"/>
  <c r="D7444"/>
  <c r="C7444"/>
  <c r="B7467"/>
  <c r="D7443"/>
  <c r="C7443"/>
  <c r="B7466"/>
  <c r="D7442"/>
  <c r="C7442"/>
  <c r="B7465"/>
  <c r="D7441"/>
  <c r="C7441"/>
  <c r="B7464"/>
  <c r="D7440"/>
  <c r="C7440"/>
  <c r="B7463"/>
  <c r="D7439"/>
  <c r="C7439"/>
  <c r="B7462"/>
  <c r="D7438"/>
  <c r="C7438"/>
  <c r="B7461"/>
  <c r="D7437"/>
  <c r="C7437"/>
  <c r="B7460"/>
  <c r="D7436"/>
  <c r="C7436"/>
  <c r="B7459"/>
  <c r="D7435"/>
  <c r="C7435"/>
  <c r="B7458"/>
  <c r="D7434"/>
  <c r="C7434"/>
  <c r="B7457"/>
  <c r="D7433"/>
  <c r="C7433"/>
  <c r="B7456"/>
  <c r="D7432"/>
  <c r="C7432"/>
  <c r="B7455"/>
  <c r="D7431"/>
  <c r="C7431"/>
  <c r="B7454"/>
  <c r="D7430"/>
  <c r="C7430"/>
  <c r="B7453"/>
  <c r="D7429"/>
  <c r="C7429"/>
  <c r="B7452"/>
  <c r="D7428"/>
  <c r="C7428"/>
  <c r="B7451"/>
  <c r="D7427"/>
  <c r="C7427"/>
  <c r="B7450"/>
  <c r="D7426"/>
  <c r="C7426"/>
  <c r="B7449"/>
  <c r="D7425"/>
  <c r="C7425"/>
  <c r="B7448"/>
  <c r="D7424"/>
  <c r="C7424"/>
  <c r="B7447"/>
  <c r="D7423"/>
  <c r="C7423"/>
  <c r="B7446"/>
  <c r="D7422"/>
  <c r="C7422"/>
  <c r="B7470" l="1"/>
  <c r="D7446"/>
  <c r="C7446"/>
  <c r="B7471"/>
  <c r="D7447"/>
  <c r="C7447"/>
  <c r="B7472"/>
  <c r="D7448"/>
  <c r="C7448"/>
  <c r="B7473"/>
  <c r="D7449"/>
  <c r="C7449"/>
  <c r="B7474"/>
  <c r="D7450"/>
  <c r="C7450"/>
  <c r="B7475"/>
  <c r="D7451"/>
  <c r="C7451"/>
  <c r="B7476"/>
  <c r="D7452"/>
  <c r="C7452"/>
  <c r="B7477"/>
  <c r="D7453"/>
  <c r="C7453"/>
  <c r="B7478"/>
  <c r="D7454"/>
  <c r="C7454"/>
  <c r="B7479"/>
  <c r="D7455"/>
  <c r="C7455"/>
  <c r="B7480"/>
  <c r="D7456"/>
  <c r="C7456"/>
  <c r="B7481"/>
  <c r="D7457"/>
  <c r="C7457"/>
  <c r="B7482"/>
  <c r="D7458"/>
  <c r="C7458"/>
  <c r="B7483"/>
  <c r="D7459"/>
  <c r="C7459"/>
  <c r="B7484"/>
  <c r="D7460"/>
  <c r="C7460"/>
  <c r="B7485"/>
  <c r="D7461"/>
  <c r="C7461"/>
  <c r="B7486"/>
  <c r="D7462"/>
  <c r="C7462"/>
  <c r="B7487"/>
  <c r="D7463"/>
  <c r="C7463"/>
  <c r="B7488"/>
  <c r="D7464"/>
  <c r="C7464"/>
  <c r="B7489"/>
  <c r="D7465"/>
  <c r="C7465"/>
  <c r="B7490"/>
  <c r="D7466"/>
  <c r="C7466"/>
  <c r="B7491"/>
  <c r="D7467"/>
  <c r="C7467"/>
  <c r="B7492"/>
  <c r="D7468"/>
  <c r="C7468"/>
  <c r="B7493"/>
  <c r="D7469"/>
  <c r="C7469"/>
  <c r="B7517" l="1"/>
  <c r="D7493"/>
  <c r="C7493"/>
  <c r="B7516"/>
  <c r="D7492"/>
  <c r="C7492"/>
  <c r="B7515"/>
  <c r="D7491"/>
  <c r="C7491"/>
  <c r="B7514"/>
  <c r="D7490"/>
  <c r="C7490"/>
  <c r="B7513"/>
  <c r="D7489"/>
  <c r="C7489"/>
  <c r="B7512"/>
  <c r="D7488"/>
  <c r="C7488"/>
  <c r="B7511"/>
  <c r="D7487"/>
  <c r="C7487"/>
  <c r="B7510"/>
  <c r="D7486"/>
  <c r="C7486"/>
  <c r="B7509"/>
  <c r="D7485"/>
  <c r="C7485"/>
  <c r="B7508"/>
  <c r="D7484"/>
  <c r="C7484"/>
  <c r="B7507"/>
  <c r="D7483"/>
  <c r="C7483"/>
  <c r="B7506"/>
  <c r="D7482"/>
  <c r="C7482"/>
  <c r="B7505"/>
  <c r="D7481"/>
  <c r="C7481"/>
  <c r="B7504"/>
  <c r="D7480"/>
  <c r="C7480"/>
  <c r="B7503"/>
  <c r="D7479"/>
  <c r="C7479"/>
  <c r="B7502"/>
  <c r="D7478"/>
  <c r="C7478"/>
  <c r="B7501"/>
  <c r="D7477"/>
  <c r="C7477"/>
  <c r="B7500"/>
  <c r="D7476"/>
  <c r="C7476"/>
  <c r="B7499"/>
  <c r="D7475"/>
  <c r="C7475"/>
  <c r="B7498"/>
  <c r="D7474"/>
  <c r="C7474"/>
  <c r="B7497"/>
  <c r="D7473"/>
  <c r="C7473"/>
  <c r="B7496"/>
  <c r="D7472"/>
  <c r="C7472"/>
  <c r="B7495"/>
  <c r="D7471"/>
  <c r="C7471"/>
  <c r="B7494"/>
  <c r="D7470"/>
  <c r="C7470"/>
  <c r="B7518" l="1"/>
  <c r="D7494"/>
  <c r="C7494"/>
  <c r="B7519"/>
  <c r="D7495"/>
  <c r="C7495"/>
  <c r="B7520"/>
  <c r="D7496"/>
  <c r="C7496"/>
  <c r="B7521"/>
  <c r="D7497"/>
  <c r="C7497"/>
  <c r="B7522"/>
  <c r="D7498"/>
  <c r="C7498"/>
  <c r="B7523"/>
  <c r="D7499"/>
  <c r="C7499"/>
  <c r="B7524"/>
  <c r="D7500"/>
  <c r="C7500"/>
  <c r="B7525"/>
  <c r="D7501"/>
  <c r="C7501"/>
  <c r="B7526"/>
  <c r="D7502"/>
  <c r="C7502"/>
  <c r="B7527"/>
  <c r="D7503"/>
  <c r="C7503"/>
  <c r="B7528"/>
  <c r="D7504"/>
  <c r="C7504"/>
  <c r="B7529"/>
  <c r="D7505"/>
  <c r="C7505"/>
  <c r="B7530"/>
  <c r="D7506"/>
  <c r="C7506"/>
  <c r="B7531"/>
  <c r="D7507"/>
  <c r="C7507"/>
  <c r="B7532"/>
  <c r="D7508"/>
  <c r="C7508"/>
  <c r="B7533"/>
  <c r="D7509"/>
  <c r="C7509"/>
  <c r="B7534"/>
  <c r="D7510"/>
  <c r="C7510"/>
  <c r="B7535"/>
  <c r="D7511"/>
  <c r="C7511"/>
  <c r="B7536"/>
  <c r="D7512"/>
  <c r="C7512"/>
  <c r="B7537"/>
  <c r="D7513"/>
  <c r="C7513"/>
  <c r="B7538"/>
  <c r="D7514"/>
  <c r="C7514"/>
  <c r="B7539"/>
  <c r="D7515"/>
  <c r="C7515"/>
  <c r="B7540"/>
  <c r="D7516"/>
  <c r="C7516"/>
  <c r="B7541"/>
  <c r="D7517"/>
  <c r="C7517"/>
  <c r="B7565" l="1"/>
  <c r="D7541"/>
  <c r="C7541"/>
  <c r="B7564"/>
  <c r="D7540"/>
  <c r="C7540"/>
  <c r="B7563"/>
  <c r="D7539"/>
  <c r="C7539"/>
  <c r="B7562"/>
  <c r="D7538"/>
  <c r="C7538"/>
  <c r="B7561"/>
  <c r="D7537"/>
  <c r="C7537"/>
  <c r="B7560"/>
  <c r="D7536"/>
  <c r="C7536"/>
  <c r="B7559"/>
  <c r="D7535"/>
  <c r="C7535"/>
  <c r="B7558"/>
  <c r="D7534"/>
  <c r="C7534"/>
  <c r="B7557"/>
  <c r="D7533"/>
  <c r="C7533"/>
  <c r="B7556"/>
  <c r="D7532"/>
  <c r="C7532"/>
  <c r="B7555"/>
  <c r="D7531"/>
  <c r="C7531"/>
  <c r="B7554"/>
  <c r="D7530"/>
  <c r="C7530"/>
  <c r="B7553"/>
  <c r="D7529"/>
  <c r="C7529"/>
  <c r="B7552"/>
  <c r="D7528"/>
  <c r="C7528"/>
  <c r="B7551"/>
  <c r="D7527"/>
  <c r="C7527"/>
  <c r="B7550"/>
  <c r="D7526"/>
  <c r="C7526"/>
  <c r="B7549"/>
  <c r="D7525"/>
  <c r="C7525"/>
  <c r="B7548"/>
  <c r="D7524"/>
  <c r="C7524"/>
  <c r="B7547"/>
  <c r="D7523"/>
  <c r="C7523"/>
  <c r="B7546"/>
  <c r="D7522"/>
  <c r="C7522"/>
  <c r="B7545"/>
  <c r="D7521"/>
  <c r="C7521"/>
  <c r="B7544"/>
  <c r="D7520"/>
  <c r="C7520"/>
  <c r="B7543"/>
  <c r="D7519"/>
  <c r="C7519"/>
  <c r="B7542"/>
  <c r="D7518"/>
  <c r="C7518"/>
  <c r="B7566" l="1"/>
  <c r="D7542"/>
  <c r="C7542"/>
  <c r="B7567"/>
  <c r="D7543"/>
  <c r="C7543"/>
  <c r="B7568"/>
  <c r="D7544"/>
  <c r="C7544"/>
  <c r="B7569"/>
  <c r="D7545"/>
  <c r="C7545"/>
  <c r="B7570"/>
  <c r="D7546"/>
  <c r="C7546"/>
  <c r="B7571"/>
  <c r="D7547"/>
  <c r="C7547"/>
  <c r="B7572"/>
  <c r="D7548"/>
  <c r="C7548"/>
  <c r="B7573"/>
  <c r="D7549"/>
  <c r="C7549"/>
  <c r="B7574"/>
  <c r="D7550"/>
  <c r="C7550"/>
  <c r="B7575"/>
  <c r="D7551"/>
  <c r="C7551"/>
  <c r="B7576"/>
  <c r="D7552"/>
  <c r="C7552"/>
  <c r="B7577"/>
  <c r="D7553"/>
  <c r="C7553"/>
  <c r="B7578"/>
  <c r="D7554"/>
  <c r="C7554"/>
  <c r="B7579"/>
  <c r="D7555"/>
  <c r="C7555"/>
  <c r="B7580"/>
  <c r="D7556"/>
  <c r="C7556"/>
  <c r="B7581"/>
  <c r="D7557"/>
  <c r="C7557"/>
  <c r="B7582"/>
  <c r="D7558"/>
  <c r="C7558"/>
  <c r="B7583"/>
  <c r="D7559"/>
  <c r="C7559"/>
  <c r="B7584"/>
  <c r="D7560"/>
  <c r="C7560"/>
  <c r="B7585"/>
  <c r="D7561"/>
  <c r="C7561"/>
  <c r="B7586"/>
  <c r="D7562"/>
  <c r="C7562"/>
  <c r="B7587"/>
  <c r="D7563"/>
  <c r="C7563"/>
  <c r="B7588"/>
  <c r="D7564"/>
  <c r="C7564"/>
  <c r="B7589"/>
  <c r="D7565"/>
  <c r="C7565"/>
  <c r="B7613" l="1"/>
  <c r="D7589"/>
  <c r="C7589"/>
  <c r="B7612"/>
  <c r="D7588"/>
  <c r="C7588"/>
  <c r="B7611"/>
  <c r="D7587"/>
  <c r="C7587"/>
  <c r="B7610"/>
  <c r="D7586"/>
  <c r="C7586"/>
  <c r="B7609"/>
  <c r="D7585"/>
  <c r="C7585"/>
  <c r="B7608"/>
  <c r="D7584"/>
  <c r="C7584"/>
  <c r="B7607"/>
  <c r="D7583"/>
  <c r="C7583"/>
  <c r="B7606"/>
  <c r="D7582"/>
  <c r="C7582"/>
  <c r="B7605"/>
  <c r="D7581"/>
  <c r="C7581"/>
  <c r="B7604"/>
  <c r="D7580"/>
  <c r="C7580"/>
  <c r="B7603"/>
  <c r="D7579"/>
  <c r="C7579"/>
  <c r="B7602"/>
  <c r="D7578"/>
  <c r="C7578"/>
  <c r="B7601"/>
  <c r="D7577"/>
  <c r="C7577"/>
  <c r="B7600"/>
  <c r="D7576"/>
  <c r="C7576"/>
  <c r="B7599"/>
  <c r="D7575"/>
  <c r="C7575"/>
  <c r="B7598"/>
  <c r="D7574"/>
  <c r="C7574"/>
  <c r="B7597"/>
  <c r="D7573"/>
  <c r="C7573"/>
  <c r="B7596"/>
  <c r="D7572"/>
  <c r="C7572"/>
  <c r="B7595"/>
  <c r="D7571"/>
  <c r="C7571"/>
  <c r="B7594"/>
  <c r="D7570"/>
  <c r="C7570"/>
  <c r="B7593"/>
  <c r="D7569"/>
  <c r="C7569"/>
  <c r="B7592"/>
  <c r="D7568"/>
  <c r="C7568"/>
  <c r="B7591"/>
  <c r="D7567"/>
  <c r="C7567"/>
  <c r="B7590"/>
  <c r="D7566"/>
  <c r="C7566"/>
  <c r="B7614" l="1"/>
  <c r="D7590"/>
  <c r="C7590"/>
  <c r="B7615"/>
  <c r="D7591"/>
  <c r="C7591"/>
  <c r="B7616"/>
  <c r="D7592"/>
  <c r="C7592"/>
  <c r="B7617"/>
  <c r="D7593"/>
  <c r="C7593"/>
  <c r="B7618"/>
  <c r="D7594"/>
  <c r="C7594"/>
  <c r="B7619"/>
  <c r="D7595"/>
  <c r="C7595"/>
  <c r="B7620"/>
  <c r="D7596"/>
  <c r="C7596"/>
  <c r="B7621"/>
  <c r="D7597"/>
  <c r="C7597"/>
  <c r="B7622"/>
  <c r="D7598"/>
  <c r="C7598"/>
  <c r="B7623"/>
  <c r="D7599"/>
  <c r="C7599"/>
  <c r="B7624"/>
  <c r="D7600"/>
  <c r="C7600"/>
  <c r="B7625"/>
  <c r="D7601"/>
  <c r="C7601"/>
  <c r="B7626"/>
  <c r="D7602"/>
  <c r="C7602"/>
  <c r="B7627"/>
  <c r="D7603"/>
  <c r="C7603"/>
  <c r="B7628"/>
  <c r="D7604"/>
  <c r="C7604"/>
  <c r="B7629"/>
  <c r="D7605"/>
  <c r="C7605"/>
  <c r="B7630"/>
  <c r="D7606"/>
  <c r="C7606"/>
  <c r="B7631"/>
  <c r="D7607"/>
  <c r="C7607"/>
  <c r="B7632"/>
  <c r="D7608"/>
  <c r="C7608"/>
  <c r="B7633"/>
  <c r="D7609"/>
  <c r="C7609"/>
  <c r="B7634"/>
  <c r="D7610"/>
  <c r="C7610"/>
  <c r="B7635"/>
  <c r="D7611"/>
  <c r="C7611"/>
  <c r="B7636"/>
  <c r="D7612"/>
  <c r="C7612"/>
  <c r="B7637"/>
  <c r="D7613"/>
  <c r="C7613"/>
  <c r="B7661" l="1"/>
  <c r="D7637"/>
  <c r="C7637"/>
  <c r="B7660"/>
  <c r="D7636"/>
  <c r="C7636"/>
  <c r="B7659"/>
  <c r="D7635"/>
  <c r="C7635"/>
  <c r="B7658"/>
  <c r="D7634"/>
  <c r="C7634"/>
  <c r="B7657"/>
  <c r="D7633"/>
  <c r="C7633"/>
  <c r="B7656"/>
  <c r="D7632"/>
  <c r="C7632"/>
  <c r="B7655"/>
  <c r="D7631"/>
  <c r="C7631"/>
  <c r="B7654"/>
  <c r="D7630"/>
  <c r="C7630"/>
  <c r="B7653"/>
  <c r="D7629"/>
  <c r="C7629"/>
  <c r="B7652"/>
  <c r="D7628"/>
  <c r="C7628"/>
  <c r="B7651"/>
  <c r="D7627"/>
  <c r="C7627"/>
  <c r="B7650"/>
  <c r="D7626"/>
  <c r="C7626"/>
  <c r="B7649"/>
  <c r="D7625"/>
  <c r="C7625"/>
  <c r="B7648"/>
  <c r="D7624"/>
  <c r="C7624"/>
  <c r="B7647"/>
  <c r="D7623"/>
  <c r="C7623"/>
  <c r="B7646"/>
  <c r="D7622"/>
  <c r="C7622"/>
  <c r="B7645"/>
  <c r="D7621"/>
  <c r="C7621"/>
  <c r="B7644"/>
  <c r="D7620"/>
  <c r="C7620"/>
  <c r="B7643"/>
  <c r="D7619"/>
  <c r="C7619"/>
  <c r="B7642"/>
  <c r="D7618"/>
  <c r="C7618"/>
  <c r="B7641"/>
  <c r="D7617"/>
  <c r="C7617"/>
  <c r="B7640"/>
  <c r="D7616"/>
  <c r="C7616"/>
  <c r="B7639"/>
  <c r="D7615"/>
  <c r="C7615"/>
  <c r="B7638"/>
  <c r="D7614"/>
  <c r="C7614"/>
  <c r="B7662" l="1"/>
  <c r="D7638"/>
  <c r="C7638"/>
  <c r="B7663"/>
  <c r="D7639"/>
  <c r="C7639"/>
  <c r="B7664"/>
  <c r="D7640"/>
  <c r="C7640"/>
  <c r="B7665"/>
  <c r="D7641"/>
  <c r="C7641"/>
  <c r="B7666"/>
  <c r="D7642"/>
  <c r="C7642"/>
  <c r="B7667"/>
  <c r="D7643"/>
  <c r="C7643"/>
  <c r="B7668"/>
  <c r="D7644"/>
  <c r="C7644"/>
  <c r="B7669"/>
  <c r="D7645"/>
  <c r="C7645"/>
  <c r="B7670"/>
  <c r="D7646"/>
  <c r="C7646"/>
  <c r="B7671"/>
  <c r="D7647"/>
  <c r="C7647"/>
  <c r="B7672"/>
  <c r="D7648"/>
  <c r="C7648"/>
  <c r="B7673"/>
  <c r="D7649"/>
  <c r="C7649"/>
  <c r="B7674"/>
  <c r="D7650"/>
  <c r="C7650"/>
  <c r="B7675"/>
  <c r="D7651"/>
  <c r="C7651"/>
  <c r="B7676"/>
  <c r="D7652"/>
  <c r="C7652"/>
  <c r="B7677"/>
  <c r="D7653"/>
  <c r="C7653"/>
  <c r="B7678"/>
  <c r="D7654"/>
  <c r="C7654"/>
  <c r="B7679"/>
  <c r="D7655"/>
  <c r="C7655"/>
  <c r="B7680"/>
  <c r="D7656"/>
  <c r="C7656"/>
  <c r="B7681"/>
  <c r="D7657"/>
  <c r="C7657"/>
  <c r="B7682"/>
  <c r="D7658"/>
  <c r="C7658"/>
  <c r="B7683"/>
  <c r="D7659"/>
  <c r="C7659"/>
  <c r="B7684"/>
  <c r="D7660"/>
  <c r="C7660"/>
  <c r="B7685"/>
  <c r="D7661"/>
  <c r="C7661"/>
  <c r="B7709" l="1"/>
  <c r="D7685"/>
  <c r="C7685"/>
  <c r="B7708"/>
  <c r="D7684"/>
  <c r="C7684"/>
  <c r="B7707"/>
  <c r="D7683"/>
  <c r="C7683"/>
  <c r="B7706"/>
  <c r="D7682"/>
  <c r="C7682"/>
  <c r="B7705"/>
  <c r="D7681"/>
  <c r="C7681"/>
  <c r="B7704"/>
  <c r="D7680"/>
  <c r="C7680"/>
  <c r="B7703"/>
  <c r="D7679"/>
  <c r="C7679"/>
  <c r="B7702"/>
  <c r="D7678"/>
  <c r="C7678"/>
  <c r="B7701"/>
  <c r="D7677"/>
  <c r="C7677"/>
  <c r="B7700"/>
  <c r="D7676"/>
  <c r="C7676"/>
  <c r="B7699"/>
  <c r="D7675"/>
  <c r="C7675"/>
  <c r="B7698"/>
  <c r="D7674"/>
  <c r="C7674"/>
  <c r="B7697"/>
  <c r="D7673"/>
  <c r="C7673"/>
  <c r="B7696"/>
  <c r="D7672"/>
  <c r="C7672"/>
  <c r="B7695"/>
  <c r="D7671"/>
  <c r="C7671"/>
  <c r="B7694"/>
  <c r="D7670"/>
  <c r="C7670"/>
  <c r="B7693"/>
  <c r="D7669"/>
  <c r="C7669"/>
  <c r="B7692"/>
  <c r="D7668"/>
  <c r="C7668"/>
  <c r="B7691"/>
  <c r="D7667"/>
  <c r="C7667"/>
  <c r="B7690"/>
  <c r="D7666"/>
  <c r="C7666"/>
  <c r="B7689"/>
  <c r="D7665"/>
  <c r="C7665"/>
  <c r="B7688"/>
  <c r="D7664"/>
  <c r="C7664"/>
  <c r="B7687"/>
  <c r="D7663"/>
  <c r="C7663"/>
  <c r="B7686"/>
  <c r="D7662"/>
  <c r="C7662"/>
  <c r="B7710" l="1"/>
  <c r="D7686"/>
  <c r="C7686"/>
  <c r="B7711"/>
  <c r="D7687"/>
  <c r="C7687"/>
  <c r="B7712"/>
  <c r="D7688"/>
  <c r="C7688"/>
  <c r="B7713"/>
  <c r="D7689"/>
  <c r="C7689"/>
  <c r="B7714"/>
  <c r="D7690"/>
  <c r="C7690"/>
  <c r="B7715"/>
  <c r="D7691"/>
  <c r="C7691"/>
  <c r="B7716"/>
  <c r="D7692"/>
  <c r="C7692"/>
  <c r="B7717"/>
  <c r="D7693"/>
  <c r="C7693"/>
  <c r="B7718"/>
  <c r="D7694"/>
  <c r="C7694"/>
  <c r="B7719"/>
  <c r="D7695"/>
  <c r="C7695"/>
  <c r="B7720"/>
  <c r="D7696"/>
  <c r="C7696"/>
  <c r="B7721"/>
  <c r="D7697"/>
  <c r="C7697"/>
  <c r="B7722"/>
  <c r="D7698"/>
  <c r="C7698"/>
  <c r="B7723"/>
  <c r="D7699"/>
  <c r="C7699"/>
  <c r="B7724"/>
  <c r="D7700"/>
  <c r="C7700"/>
  <c r="B7725"/>
  <c r="D7701"/>
  <c r="C7701"/>
  <c r="B7726"/>
  <c r="D7702"/>
  <c r="C7702"/>
  <c r="B7727"/>
  <c r="D7703"/>
  <c r="C7703"/>
  <c r="B7728"/>
  <c r="D7704"/>
  <c r="C7704"/>
  <c r="B7729"/>
  <c r="D7705"/>
  <c r="C7705"/>
  <c r="B7730"/>
  <c r="D7706"/>
  <c r="C7706"/>
  <c r="B7731"/>
  <c r="D7707"/>
  <c r="C7707"/>
  <c r="B7732"/>
  <c r="D7708"/>
  <c r="C7708"/>
  <c r="B7733"/>
  <c r="D7709"/>
  <c r="C7709"/>
  <c r="B7757" l="1"/>
  <c r="D7733"/>
  <c r="C7733"/>
  <c r="B7756"/>
  <c r="D7732"/>
  <c r="C7732"/>
  <c r="B7755"/>
  <c r="D7731"/>
  <c r="C7731"/>
  <c r="B7754"/>
  <c r="D7730"/>
  <c r="C7730"/>
  <c r="B7753"/>
  <c r="D7729"/>
  <c r="C7729"/>
  <c r="B7752"/>
  <c r="D7728"/>
  <c r="C7728"/>
  <c r="B7751"/>
  <c r="D7727"/>
  <c r="C7727"/>
  <c r="B7750"/>
  <c r="D7726"/>
  <c r="C7726"/>
  <c r="B7749"/>
  <c r="D7725"/>
  <c r="C7725"/>
  <c r="B7748"/>
  <c r="D7724"/>
  <c r="C7724"/>
  <c r="B7747"/>
  <c r="D7723"/>
  <c r="C7723"/>
  <c r="B7746"/>
  <c r="D7722"/>
  <c r="C7722"/>
  <c r="B7745"/>
  <c r="D7721"/>
  <c r="C7721"/>
  <c r="B7744"/>
  <c r="D7720"/>
  <c r="C7720"/>
  <c r="B7743"/>
  <c r="D7719"/>
  <c r="C7719"/>
  <c r="B7742"/>
  <c r="D7718"/>
  <c r="C7718"/>
  <c r="B7741"/>
  <c r="D7717"/>
  <c r="C7717"/>
  <c r="B7740"/>
  <c r="D7716"/>
  <c r="C7716"/>
  <c r="B7739"/>
  <c r="D7715"/>
  <c r="C7715"/>
  <c r="B7738"/>
  <c r="D7714"/>
  <c r="C7714"/>
  <c r="B7737"/>
  <c r="D7713"/>
  <c r="C7713"/>
  <c r="B7736"/>
  <c r="D7712"/>
  <c r="C7712"/>
  <c r="B7735"/>
  <c r="D7711"/>
  <c r="C7711"/>
  <c r="B7734"/>
  <c r="D7710"/>
  <c r="C7710"/>
  <c r="B7758" l="1"/>
  <c r="D7734"/>
  <c r="C7734"/>
  <c r="B7759"/>
  <c r="D7735"/>
  <c r="C7735"/>
  <c r="B7760"/>
  <c r="D7736"/>
  <c r="C7736"/>
  <c r="B7761"/>
  <c r="D7737"/>
  <c r="C7737"/>
  <c r="B7762"/>
  <c r="D7738"/>
  <c r="C7738"/>
  <c r="B7763"/>
  <c r="D7739"/>
  <c r="C7739"/>
  <c r="B7764"/>
  <c r="D7740"/>
  <c r="C7740"/>
  <c r="B7765"/>
  <c r="D7741"/>
  <c r="C7741"/>
  <c r="B7766"/>
  <c r="D7742"/>
  <c r="C7742"/>
  <c r="B7767"/>
  <c r="D7743"/>
  <c r="C7743"/>
  <c r="B7768"/>
  <c r="D7744"/>
  <c r="C7744"/>
  <c r="B7769"/>
  <c r="D7745"/>
  <c r="C7745"/>
  <c r="B7770"/>
  <c r="D7746"/>
  <c r="C7746"/>
  <c r="B7771"/>
  <c r="D7747"/>
  <c r="C7747"/>
  <c r="B7772"/>
  <c r="D7748"/>
  <c r="C7748"/>
  <c r="B7773"/>
  <c r="D7749"/>
  <c r="C7749"/>
  <c r="B7774"/>
  <c r="D7750"/>
  <c r="C7750"/>
  <c r="B7775"/>
  <c r="D7751"/>
  <c r="C7751"/>
  <c r="B7776"/>
  <c r="D7752"/>
  <c r="C7752"/>
  <c r="B7777"/>
  <c r="D7753"/>
  <c r="C7753"/>
  <c r="B7778"/>
  <c r="D7754"/>
  <c r="C7754"/>
  <c r="B7779"/>
  <c r="D7755"/>
  <c r="C7755"/>
  <c r="B7780"/>
  <c r="D7756"/>
  <c r="C7756"/>
  <c r="B7781"/>
  <c r="D7757"/>
  <c r="C7757"/>
  <c r="B7805" l="1"/>
  <c r="D7781"/>
  <c r="C7781"/>
  <c r="B7804"/>
  <c r="D7780"/>
  <c r="C7780"/>
  <c r="B7803"/>
  <c r="D7779"/>
  <c r="C7779"/>
  <c r="B7802"/>
  <c r="D7778"/>
  <c r="C7778"/>
  <c r="B7801"/>
  <c r="D7777"/>
  <c r="C7777"/>
  <c r="B7800"/>
  <c r="D7776"/>
  <c r="C7776"/>
  <c r="B7799"/>
  <c r="D7775"/>
  <c r="C7775"/>
  <c r="B7798"/>
  <c r="D7774"/>
  <c r="C7774"/>
  <c r="B7797"/>
  <c r="D7773"/>
  <c r="C7773"/>
  <c r="B7796"/>
  <c r="D7772"/>
  <c r="C7772"/>
  <c r="B7795"/>
  <c r="D7771"/>
  <c r="C7771"/>
  <c r="B7794"/>
  <c r="D7770"/>
  <c r="C7770"/>
  <c r="B7793"/>
  <c r="D7769"/>
  <c r="C7769"/>
  <c r="B7792"/>
  <c r="D7768"/>
  <c r="C7768"/>
  <c r="B7791"/>
  <c r="D7767"/>
  <c r="C7767"/>
  <c r="B7790"/>
  <c r="D7766"/>
  <c r="C7766"/>
  <c r="B7789"/>
  <c r="D7765"/>
  <c r="C7765"/>
  <c r="B7788"/>
  <c r="D7764"/>
  <c r="C7764"/>
  <c r="B7787"/>
  <c r="D7763"/>
  <c r="C7763"/>
  <c r="B7786"/>
  <c r="D7762"/>
  <c r="C7762"/>
  <c r="B7785"/>
  <c r="D7761"/>
  <c r="C7761"/>
  <c r="B7784"/>
  <c r="D7760"/>
  <c r="C7760"/>
  <c r="B7783"/>
  <c r="D7759"/>
  <c r="C7759"/>
  <c r="B7782"/>
  <c r="D7758"/>
  <c r="C7758"/>
  <c r="B7806" l="1"/>
  <c r="D7782"/>
  <c r="C7782"/>
  <c r="B7807"/>
  <c r="D7783"/>
  <c r="C7783"/>
  <c r="B7808"/>
  <c r="D7784"/>
  <c r="C7784"/>
  <c r="B7809"/>
  <c r="D7785"/>
  <c r="C7785"/>
  <c r="B7810"/>
  <c r="D7786"/>
  <c r="C7786"/>
  <c r="B7811"/>
  <c r="D7787"/>
  <c r="C7787"/>
  <c r="B7812"/>
  <c r="D7788"/>
  <c r="C7788"/>
  <c r="B7813"/>
  <c r="D7789"/>
  <c r="C7789"/>
  <c r="B7814"/>
  <c r="D7790"/>
  <c r="C7790"/>
  <c r="B7815"/>
  <c r="D7791"/>
  <c r="C7791"/>
  <c r="B7816"/>
  <c r="D7792"/>
  <c r="C7792"/>
  <c r="B7817"/>
  <c r="D7793"/>
  <c r="C7793"/>
  <c r="B7818"/>
  <c r="D7794"/>
  <c r="C7794"/>
  <c r="B7819"/>
  <c r="D7795"/>
  <c r="C7795"/>
  <c r="B7820"/>
  <c r="D7796"/>
  <c r="C7796"/>
  <c r="B7821"/>
  <c r="D7797"/>
  <c r="C7797"/>
  <c r="B7822"/>
  <c r="D7798"/>
  <c r="C7798"/>
  <c r="B7823"/>
  <c r="D7799"/>
  <c r="C7799"/>
  <c r="B7824"/>
  <c r="D7800"/>
  <c r="C7800"/>
  <c r="B7825"/>
  <c r="D7801"/>
  <c r="C7801"/>
  <c r="B7826"/>
  <c r="D7802"/>
  <c r="C7802"/>
  <c r="B7827"/>
  <c r="D7803"/>
  <c r="C7803"/>
  <c r="B7828"/>
  <c r="D7804"/>
  <c r="C7804"/>
  <c r="B7829"/>
  <c r="D7805"/>
  <c r="C7805"/>
  <c r="B7853" l="1"/>
  <c r="D7829"/>
  <c r="C7829"/>
  <c r="B7852"/>
  <c r="D7828"/>
  <c r="C7828"/>
  <c r="B7851"/>
  <c r="D7827"/>
  <c r="C7827"/>
  <c r="B7850"/>
  <c r="D7826"/>
  <c r="C7826"/>
  <c r="B7849"/>
  <c r="D7825"/>
  <c r="C7825"/>
  <c r="B7848"/>
  <c r="D7824"/>
  <c r="C7824"/>
  <c r="B7847"/>
  <c r="D7823"/>
  <c r="C7823"/>
  <c r="B7846"/>
  <c r="D7822"/>
  <c r="C7822"/>
  <c r="B7845"/>
  <c r="D7821"/>
  <c r="C7821"/>
  <c r="B7844"/>
  <c r="D7820"/>
  <c r="C7820"/>
  <c r="B7843"/>
  <c r="D7819"/>
  <c r="C7819"/>
  <c r="B7842"/>
  <c r="D7818"/>
  <c r="C7818"/>
  <c r="B7841"/>
  <c r="D7817"/>
  <c r="C7817"/>
  <c r="B7840"/>
  <c r="D7816"/>
  <c r="C7816"/>
  <c r="B7839"/>
  <c r="D7815"/>
  <c r="C7815"/>
  <c r="B7838"/>
  <c r="D7814"/>
  <c r="C7814"/>
  <c r="B7837"/>
  <c r="D7813"/>
  <c r="C7813"/>
  <c r="B7836"/>
  <c r="D7812"/>
  <c r="C7812"/>
  <c r="B7835"/>
  <c r="D7811"/>
  <c r="C7811"/>
  <c r="B7834"/>
  <c r="D7810"/>
  <c r="C7810"/>
  <c r="B7833"/>
  <c r="D7809"/>
  <c r="C7809"/>
  <c r="B7832"/>
  <c r="D7808"/>
  <c r="C7808"/>
  <c r="B7831"/>
  <c r="D7807"/>
  <c r="C7807"/>
  <c r="B7830"/>
  <c r="D7806"/>
  <c r="C7806"/>
  <c r="B7854" l="1"/>
  <c r="D7830"/>
  <c r="C7830"/>
  <c r="B7855"/>
  <c r="D7831"/>
  <c r="C7831"/>
  <c r="B7856"/>
  <c r="D7832"/>
  <c r="C7832"/>
  <c r="B7857"/>
  <c r="D7833"/>
  <c r="C7833"/>
  <c r="B7858"/>
  <c r="D7834"/>
  <c r="C7834"/>
  <c r="B7859"/>
  <c r="D7835"/>
  <c r="C7835"/>
  <c r="B7860"/>
  <c r="D7836"/>
  <c r="C7836"/>
  <c r="B7861"/>
  <c r="D7837"/>
  <c r="C7837"/>
  <c r="B7862"/>
  <c r="D7838"/>
  <c r="C7838"/>
  <c r="B7863"/>
  <c r="D7839"/>
  <c r="C7839"/>
  <c r="B7864"/>
  <c r="D7840"/>
  <c r="C7840"/>
  <c r="B7865"/>
  <c r="D7841"/>
  <c r="C7841"/>
  <c r="B7866"/>
  <c r="D7842"/>
  <c r="C7842"/>
  <c r="B7867"/>
  <c r="D7843"/>
  <c r="C7843"/>
  <c r="B7868"/>
  <c r="D7844"/>
  <c r="C7844"/>
  <c r="B7869"/>
  <c r="D7845"/>
  <c r="C7845"/>
  <c r="B7870"/>
  <c r="D7846"/>
  <c r="C7846"/>
  <c r="B7871"/>
  <c r="D7847"/>
  <c r="C7847"/>
  <c r="B7872"/>
  <c r="D7848"/>
  <c r="C7848"/>
  <c r="B7873"/>
  <c r="D7849"/>
  <c r="C7849"/>
  <c r="B7874"/>
  <c r="D7850"/>
  <c r="C7850"/>
  <c r="B7875"/>
  <c r="D7851"/>
  <c r="C7851"/>
  <c r="B7876"/>
  <c r="D7852"/>
  <c r="C7852"/>
  <c r="B7877"/>
  <c r="D7853"/>
  <c r="C7853"/>
  <c r="B7901" l="1"/>
  <c r="D7877"/>
  <c r="C7877"/>
  <c r="B7900"/>
  <c r="D7876"/>
  <c r="C7876"/>
  <c r="B7899"/>
  <c r="D7875"/>
  <c r="C7875"/>
  <c r="B7898"/>
  <c r="D7874"/>
  <c r="C7874"/>
  <c r="B7897"/>
  <c r="D7873"/>
  <c r="C7873"/>
  <c r="B7896"/>
  <c r="D7872"/>
  <c r="C7872"/>
  <c r="B7895"/>
  <c r="D7871"/>
  <c r="C7871"/>
  <c r="B7894"/>
  <c r="D7870"/>
  <c r="C7870"/>
  <c r="B7893"/>
  <c r="D7869"/>
  <c r="C7869"/>
  <c r="B7892"/>
  <c r="D7868"/>
  <c r="C7868"/>
  <c r="B7891"/>
  <c r="D7867"/>
  <c r="C7867"/>
  <c r="B7890"/>
  <c r="D7866"/>
  <c r="C7866"/>
  <c r="B7889"/>
  <c r="D7865"/>
  <c r="C7865"/>
  <c r="B7888"/>
  <c r="D7864"/>
  <c r="C7864"/>
  <c r="B7887"/>
  <c r="D7863"/>
  <c r="C7863"/>
  <c r="B7886"/>
  <c r="D7862"/>
  <c r="C7862"/>
  <c r="B7885"/>
  <c r="D7861"/>
  <c r="C7861"/>
  <c r="B7884"/>
  <c r="D7860"/>
  <c r="C7860"/>
  <c r="B7883"/>
  <c r="D7859"/>
  <c r="C7859"/>
  <c r="B7882"/>
  <c r="D7858"/>
  <c r="C7858"/>
  <c r="B7881"/>
  <c r="D7857"/>
  <c r="C7857"/>
  <c r="B7880"/>
  <c r="D7856"/>
  <c r="C7856"/>
  <c r="B7879"/>
  <c r="D7855"/>
  <c r="C7855"/>
  <c r="B7878"/>
  <c r="D7854"/>
  <c r="C7854"/>
  <c r="B7902" l="1"/>
  <c r="D7878"/>
  <c r="C7878"/>
  <c r="B7903"/>
  <c r="D7879"/>
  <c r="C7879"/>
  <c r="B7904"/>
  <c r="D7880"/>
  <c r="C7880"/>
  <c r="B7905"/>
  <c r="D7881"/>
  <c r="C7881"/>
  <c r="B7906"/>
  <c r="D7882"/>
  <c r="C7882"/>
  <c r="B7907"/>
  <c r="D7883"/>
  <c r="C7883"/>
  <c r="B7908"/>
  <c r="D7884"/>
  <c r="C7884"/>
  <c r="B7909"/>
  <c r="D7885"/>
  <c r="C7885"/>
  <c r="B7910"/>
  <c r="D7886"/>
  <c r="C7886"/>
  <c r="B7911"/>
  <c r="D7887"/>
  <c r="C7887"/>
  <c r="B7912"/>
  <c r="D7888"/>
  <c r="C7888"/>
  <c r="B7913"/>
  <c r="D7889"/>
  <c r="C7889"/>
  <c r="B7914"/>
  <c r="D7890"/>
  <c r="C7890"/>
  <c r="B7915"/>
  <c r="D7891"/>
  <c r="C7891"/>
  <c r="B7916"/>
  <c r="D7892"/>
  <c r="C7892"/>
  <c r="B7917"/>
  <c r="D7893"/>
  <c r="C7893"/>
  <c r="B7918"/>
  <c r="D7894"/>
  <c r="C7894"/>
  <c r="B7919"/>
  <c r="D7895"/>
  <c r="C7895"/>
  <c r="B7920"/>
  <c r="D7896"/>
  <c r="C7896"/>
  <c r="B7921"/>
  <c r="D7897"/>
  <c r="C7897"/>
  <c r="B7922"/>
  <c r="D7898"/>
  <c r="C7898"/>
  <c r="B7923"/>
  <c r="D7899"/>
  <c r="C7899"/>
  <c r="B7924"/>
  <c r="D7900"/>
  <c r="C7900"/>
  <c r="B7925"/>
  <c r="D7901"/>
  <c r="C7901"/>
  <c r="B7949" l="1"/>
  <c r="D7925"/>
  <c r="C7925"/>
  <c r="B7948"/>
  <c r="D7924"/>
  <c r="C7924"/>
  <c r="B7947"/>
  <c r="D7923"/>
  <c r="C7923"/>
  <c r="B7946"/>
  <c r="D7922"/>
  <c r="C7922"/>
  <c r="B7945"/>
  <c r="D7921"/>
  <c r="C7921"/>
  <c r="B7944"/>
  <c r="D7920"/>
  <c r="C7920"/>
  <c r="B7943"/>
  <c r="D7919"/>
  <c r="C7919"/>
  <c r="B7942"/>
  <c r="D7918"/>
  <c r="C7918"/>
  <c r="B7941"/>
  <c r="D7917"/>
  <c r="C7917"/>
  <c r="B7940"/>
  <c r="D7916"/>
  <c r="C7916"/>
  <c r="B7939"/>
  <c r="D7915"/>
  <c r="C7915"/>
  <c r="B7938"/>
  <c r="D7914"/>
  <c r="C7914"/>
  <c r="B7937"/>
  <c r="D7913"/>
  <c r="C7913"/>
  <c r="B7936"/>
  <c r="D7912"/>
  <c r="C7912"/>
  <c r="B7935"/>
  <c r="D7911"/>
  <c r="C7911"/>
  <c r="B7934"/>
  <c r="D7910"/>
  <c r="C7910"/>
  <c r="B7933"/>
  <c r="D7909"/>
  <c r="C7909"/>
  <c r="B7932"/>
  <c r="D7908"/>
  <c r="C7908"/>
  <c r="B7931"/>
  <c r="D7907"/>
  <c r="C7907"/>
  <c r="B7930"/>
  <c r="D7906"/>
  <c r="C7906"/>
  <c r="B7929"/>
  <c r="D7905"/>
  <c r="C7905"/>
  <c r="B7928"/>
  <c r="D7904"/>
  <c r="C7904"/>
  <c r="B7927"/>
  <c r="D7903"/>
  <c r="C7903"/>
  <c r="B7926"/>
  <c r="D7902"/>
  <c r="C7902"/>
  <c r="B7950" l="1"/>
  <c r="D7926"/>
  <c r="C7926"/>
  <c r="B7951"/>
  <c r="D7927"/>
  <c r="C7927"/>
  <c r="B7952"/>
  <c r="D7928"/>
  <c r="C7928"/>
  <c r="B7953"/>
  <c r="D7929"/>
  <c r="C7929"/>
  <c r="B7954"/>
  <c r="D7930"/>
  <c r="C7930"/>
  <c r="B7955"/>
  <c r="D7931"/>
  <c r="C7931"/>
  <c r="B7956"/>
  <c r="D7932"/>
  <c r="C7932"/>
  <c r="B7957"/>
  <c r="D7933"/>
  <c r="C7933"/>
  <c r="B7958"/>
  <c r="D7934"/>
  <c r="C7934"/>
  <c r="B7959"/>
  <c r="D7935"/>
  <c r="C7935"/>
  <c r="B7960"/>
  <c r="D7936"/>
  <c r="C7936"/>
  <c r="B7961"/>
  <c r="D7937"/>
  <c r="C7937"/>
  <c r="B7962"/>
  <c r="D7938"/>
  <c r="C7938"/>
  <c r="B7963"/>
  <c r="D7939"/>
  <c r="C7939"/>
  <c r="B7964"/>
  <c r="D7940"/>
  <c r="C7940"/>
  <c r="B7965"/>
  <c r="D7941"/>
  <c r="C7941"/>
  <c r="B7966"/>
  <c r="D7942"/>
  <c r="C7942"/>
  <c r="B7967"/>
  <c r="D7943"/>
  <c r="C7943"/>
  <c r="B7968"/>
  <c r="D7944"/>
  <c r="C7944"/>
  <c r="B7969"/>
  <c r="D7945"/>
  <c r="C7945"/>
  <c r="B7970"/>
  <c r="D7946"/>
  <c r="C7946"/>
  <c r="B7971"/>
  <c r="D7947"/>
  <c r="C7947"/>
  <c r="B7972"/>
  <c r="D7948"/>
  <c r="C7948"/>
  <c r="B7973"/>
  <c r="D7949"/>
  <c r="C7949"/>
  <c r="B7997" l="1"/>
  <c r="D7973"/>
  <c r="C7973"/>
  <c r="B7996"/>
  <c r="D7972"/>
  <c r="C7972"/>
  <c r="B7995"/>
  <c r="D7971"/>
  <c r="C7971"/>
  <c r="B7994"/>
  <c r="D7970"/>
  <c r="C7970"/>
  <c r="B7993"/>
  <c r="D7969"/>
  <c r="C7969"/>
  <c r="B7992"/>
  <c r="D7968"/>
  <c r="C7968"/>
  <c r="B7991"/>
  <c r="D7967"/>
  <c r="C7967"/>
  <c r="B7990"/>
  <c r="D7966"/>
  <c r="C7966"/>
  <c r="B7989"/>
  <c r="D7965"/>
  <c r="C7965"/>
  <c r="B7988"/>
  <c r="D7964"/>
  <c r="C7964"/>
  <c r="B7987"/>
  <c r="D7963"/>
  <c r="C7963"/>
  <c r="B7986"/>
  <c r="D7962"/>
  <c r="C7962"/>
  <c r="B7985"/>
  <c r="D7961"/>
  <c r="C7961"/>
  <c r="B7984"/>
  <c r="D7960"/>
  <c r="C7960"/>
  <c r="B7983"/>
  <c r="D7959"/>
  <c r="C7959"/>
  <c r="B7982"/>
  <c r="D7958"/>
  <c r="C7958"/>
  <c r="B7981"/>
  <c r="D7957"/>
  <c r="C7957"/>
  <c r="B7980"/>
  <c r="D7956"/>
  <c r="C7956"/>
  <c r="B7979"/>
  <c r="D7955"/>
  <c r="C7955"/>
  <c r="B7978"/>
  <c r="D7954"/>
  <c r="C7954"/>
  <c r="B7977"/>
  <c r="D7953"/>
  <c r="C7953"/>
  <c r="B7976"/>
  <c r="D7952"/>
  <c r="C7952"/>
  <c r="B7975"/>
  <c r="D7951"/>
  <c r="C7951"/>
  <c r="B7974"/>
  <c r="D7950"/>
  <c r="C7950"/>
  <c r="B7998" l="1"/>
  <c r="D7974"/>
  <c r="C7974"/>
  <c r="B7999"/>
  <c r="D7975"/>
  <c r="C7975"/>
  <c r="B8000"/>
  <c r="D7976"/>
  <c r="C7976"/>
  <c r="B8001"/>
  <c r="D7977"/>
  <c r="C7977"/>
  <c r="B8002"/>
  <c r="D7978"/>
  <c r="C7978"/>
  <c r="B8003"/>
  <c r="D7979"/>
  <c r="C7979"/>
  <c r="B8004"/>
  <c r="D7980"/>
  <c r="C7980"/>
  <c r="B8005"/>
  <c r="D7981"/>
  <c r="C7981"/>
  <c r="B8006"/>
  <c r="D7982"/>
  <c r="C7982"/>
  <c r="B8007"/>
  <c r="D7983"/>
  <c r="C7983"/>
  <c r="B8008"/>
  <c r="D7984"/>
  <c r="C7984"/>
  <c r="B8009"/>
  <c r="D7985"/>
  <c r="C7985"/>
  <c r="B8010"/>
  <c r="D7986"/>
  <c r="C7986"/>
  <c r="B8011"/>
  <c r="D7987"/>
  <c r="C7987"/>
  <c r="B8012"/>
  <c r="D7988"/>
  <c r="C7988"/>
  <c r="B8013"/>
  <c r="D7989"/>
  <c r="C7989"/>
  <c r="B8014"/>
  <c r="D7990"/>
  <c r="C7990"/>
  <c r="B8015"/>
  <c r="D7991"/>
  <c r="C7991"/>
  <c r="B8016"/>
  <c r="D7992"/>
  <c r="C7992"/>
  <c r="B8017"/>
  <c r="D7993"/>
  <c r="C7993"/>
  <c r="B8018"/>
  <c r="D7994"/>
  <c r="C7994"/>
  <c r="B8019"/>
  <c r="D7995"/>
  <c r="C7995"/>
  <c r="B8020"/>
  <c r="D7996"/>
  <c r="C7996"/>
  <c r="B8021"/>
  <c r="D7997"/>
  <c r="C7997"/>
  <c r="B8045" l="1"/>
  <c r="D8021"/>
  <c r="C8021"/>
  <c r="B8044"/>
  <c r="D8020"/>
  <c r="C8020"/>
  <c r="B8043"/>
  <c r="D8019"/>
  <c r="C8019"/>
  <c r="B8042"/>
  <c r="D8018"/>
  <c r="C8018"/>
  <c r="B8041"/>
  <c r="D8017"/>
  <c r="C8017"/>
  <c r="B8040"/>
  <c r="D8016"/>
  <c r="C8016"/>
  <c r="B8039"/>
  <c r="D8015"/>
  <c r="C8015"/>
  <c r="B8038"/>
  <c r="D8014"/>
  <c r="C8014"/>
  <c r="B8037"/>
  <c r="D8013"/>
  <c r="C8013"/>
  <c r="B8036"/>
  <c r="D8012"/>
  <c r="C8012"/>
  <c r="B8035"/>
  <c r="D8011"/>
  <c r="C8011"/>
  <c r="B8034"/>
  <c r="D8010"/>
  <c r="C8010"/>
  <c r="B8033"/>
  <c r="D8009"/>
  <c r="C8009"/>
  <c r="B8032"/>
  <c r="D8008"/>
  <c r="C8008"/>
  <c r="B8031"/>
  <c r="D8007"/>
  <c r="C8007"/>
  <c r="B8030"/>
  <c r="D8006"/>
  <c r="C8006"/>
  <c r="B8029"/>
  <c r="D8005"/>
  <c r="C8005"/>
  <c r="B8028"/>
  <c r="D8004"/>
  <c r="C8004"/>
  <c r="B8027"/>
  <c r="D8003"/>
  <c r="C8003"/>
  <c r="B8026"/>
  <c r="D8002"/>
  <c r="C8002"/>
  <c r="B8025"/>
  <c r="D8001"/>
  <c r="C8001"/>
  <c r="B8024"/>
  <c r="D8000"/>
  <c r="C8000"/>
  <c r="B8023"/>
  <c r="D7999"/>
  <c r="C7999"/>
  <c r="B8022"/>
  <c r="D7998"/>
  <c r="C7998"/>
  <c r="B8046" l="1"/>
  <c r="D8022"/>
  <c r="C8022"/>
  <c r="B8047"/>
  <c r="D8023"/>
  <c r="C8023"/>
  <c r="B8048"/>
  <c r="D8024"/>
  <c r="C8024"/>
  <c r="B8049"/>
  <c r="D8025"/>
  <c r="C8025"/>
  <c r="B8050"/>
  <c r="D8026"/>
  <c r="C8026"/>
  <c r="B8051"/>
  <c r="D8027"/>
  <c r="C8027"/>
  <c r="B8052"/>
  <c r="D8028"/>
  <c r="C8028"/>
  <c r="B8053"/>
  <c r="D8029"/>
  <c r="C8029"/>
  <c r="B8054"/>
  <c r="D8030"/>
  <c r="C8030"/>
  <c r="B8055"/>
  <c r="D8031"/>
  <c r="C8031"/>
  <c r="B8056"/>
  <c r="D8032"/>
  <c r="C8032"/>
  <c r="B8057"/>
  <c r="D8033"/>
  <c r="C8033"/>
  <c r="B8058"/>
  <c r="D8034"/>
  <c r="C8034"/>
  <c r="B8059"/>
  <c r="D8035"/>
  <c r="C8035"/>
  <c r="B8060"/>
  <c r="D8036"/>
  <c r="C8036"/>
  <c r="B8061"/>
  <c r="D8037"/>
  <c r="C8037"/>
  <c r="B8062"/>
  <c r="D8038"/>
  <c r="C8038"/>
  <c r="B8063"/>
  <c r="D8039"/>
  <c r="C8039"/>
  <c r="B8064"/>
  <c r="D8040"/>
  <c r="C8040"/>
  <c r="B8065"/>
  <c r="D8041"/>
  <c r="C8041"/>
  <c r="B8066"/>
  <c r="D8042"/>
  <c r="C8042"/>
  <c r="B8067"/>
  <c r="D8043"/>
  <c r="C8043"/>
  <c r="B8068"/>
  <c r="D8044"/>
  <c r="C8044"/>
  <c r="B8069"/>
  <c r="D8045"/>
  <c r="C8045"/>
  <c r="B8093" l="1"/>
  <c r="D8069"/>
  <c r="C8069"/>
  <c r="B8092"/>
  <c r="D8068"/>
  <c r="C8068"/>
  <c r="B8091"/>
  <c r="D8067"/>
  <c r="C8067"/>
  <c r="B8090"/>
  <c r="D8066"/>
  <c r="C8066"/>
  <c r="B8089"/>
  <c r="D8065"/>
  <c r="C8065"/>
  <c r="B8088"/>
  <c r="D8064"/>
  <c r="C8064"/>
  <c r="B8087"/>
  <c r="D8063"/>
  <c r="C8063"/>
  <c r="B8086"/>
  <c r="D8062"/>
  <c r="C8062"/>
  <c r="B8085"/>
  <c r="D8061"/>
  <c r="C8061"/>
  <c r="B8084"/>
  <c r="D8060"/>
  <c r="C8060"/>
  <c r="B8083"/>
  <c r="D8059"/>
  <c r="C8059"/>
  <c r="B8082"/>
  <c r="D8058"/>
  <c r="C8058"/>
  <c r="B8081"/>
  <c r="D8057"/>
  <c r="C8057"/>
  <c r="B8080"/>
  <c r="D8056"/>
  <c r="C8056"/>
  <c r="B8079"/>
  <c r="D8055"/>
  <c r="C8055"/>
  <c r="B8078"/>
  <c r="D8054"/>
  <c r="C8054"/>
  <c r="B8077"/>
  <c r="D8053"/>
  <c r="C8053"/>
  <c r="B8076"/>
  <c r="D8052"/>
  <c r="C8052"/>
  <c r="B8075"/>
  <c r="D8051"/>
  <c r="C8051"/>
  <c r="B8074"/>
  <c r="D8050"/>
  <c r="C8050"/>
  <c r="B8073"/>
  <c r="D8049"/>
  <c r="C8049"/>
  <c r="B8072"/>
  <c r="D8048"/>
  <c r="C8048"/>
  <c r="B8071"/>
  <c r="D8047"/>
  <c r="C8047"/>
  <c r="B8070"/>
  <c r="D8046"/>
  <c r="C8046"/>
  <c r="B8094" l="1"/>
  <c r="D8070"/>
  <c r="C8070"/>
  <c r="B8095"/>
  <c r="D8071"/>
  <c r="C8071"/>
  <c r="B8096"/>
  <c r="D8072"/>
  <c r="C8072"/>
  <c r="B8097"/>
  <c r="D8073"/>
  <c r="C8073"/>
  <c r="B8098"/>
  <c r="D8074"/>
  <c r="C8074"/>
  <c r="B8099"/>
  <c r="D8075"/>
  <c r="C8075"/>
  <c r="B8100"/>
  <c r="D8076"/>
  <c r="C8076"/>
  <c r="B8101"/>
  <c r="D8077"/>
  <c r="C8077"/>
  <c r="B8102"/>
  <c r="D8078"/>
  <c r="C8078"/>
  <c r="B8103"/>
  <c r="D8079"/>
  <c r="C8079"/>
  <c r="B8104"/>
  <c r="D8080"/>
  <c r="C8080"/>
  <c r="B8105"/>
  <c r="D8081"/>
  <c r="C8081"/>
  <c r="B8106"/>
  <c r="D8082"/>
  <c r="C8082"/>
  <c r="B8107"/>
  <c r="D8083"/>
  <c r="C8083"/>
  <c r="B8108"/>
  <c r="D8084"/>
  <c r="C8084"/>
  <c r="B8109"/>
  <c r="D8085"/>
  <c r="C8085"/>
  <c r="B8110"/>
  <c r="D8086"/>
  <c r="C8086"/>
  <c r="B8111"/>
  <c r="D8087"/>
  <c r="C8087"/>
  <c r="B8112"/>
  <c r="D8088"/>
  <c r="C8088"/>
  <c r="B8113"/>
  <c r="D8089"/>
  <c r="C8089"/>
  <c r="B8114"/>
  <c r="D8090"/>
  <c r="C8090"/>
  <c r="B8115"/>
  <c r="D8091"/>
  <c r="C8091"/>
  <c r="B8116"/>
  <c r="D8092"/>
  <c r="C8092"/>
  <c r="B8117"/>
  <c r="D8093"/>
  <c r="C8093"/>
  <c r="B8141" l="1"/>
  <c r="D8117"/>
  <c r="C8117"/>
  <c r="B8140"/>
  <c r="D8116"/>
  <c r="C8116"/>
  <c r="B8139"/>
  <c r="D8115"/>
  <c r="C8115"/>
  <c r="B8138"/>
  <c r="D8114"/>
  <c r="C8114"/>
  <c r="B8137"/>
  <c r="D8113"/>
  <c r="C8113"/>
  <c r="B8136"/>
  <c r="D8112"/>
  <c r="C8112"/>
  <c r="B8135"/>
  <c r="D8111"/>
  <c r="C8111"/>
  <c r="B8134"/>
  <c r="D8110"/>
  <c r="C8110"/>
  <c r="B8133"/>
  <c r="D8109"/>
  <c r="C8109"/>
  <c r="B8132"/>
  <c r="D8108"/>
  <c r="C8108"/>
  <c r="B8131"/>
  <c r="D8107"/>
  <c r="C8107"/>
  <c r="B8130"/>
  <c r="D8106"/>
  <c r="C8106"/>
  <c r="B8129"/>
  <c r="D8105"/>
  <c r="C8105"/>
  <c r="B8128"/>
  <c r="D8104"/>
  <c r="C8104"/>
  <c r="B8127"/>
  <c r="D8103"/>
  <c r="C8103"/>
  <c r="B8126"/>
  <c r="D8102"/>
  <c r="C8102"/>
  <c r="B8125"/>
  <c r="D8101"/>
  <c r="C8101"/>
  <c r="B8124"/>
  <c r="D8100"/>
  <c r="C8100"/>
  <c r="B8123"/>
  <c r="D8099"/>
  <c r="C8099"/>
  <c r="B8122"/>
  <c r="D8098"/>
  <c r="C8098"/>
  <c r="B8121"/>
  <c r="D8097"/>
  <c r="C8097"/>
  <c r="B8120"/>
  <c r="D8096"/>
  <c r="C8096"/>
  <c r="B8119"/>
  <c r="D8095"/>
  <c r="C8095"/>
  <c r="B8118"/>
  <c r="D8094"/>
  <c r="C8094"/>
  <c r="B8142" l="1"/>
  <c r="D8118"/>
  <c r="C8118"/>
  <c r="B8143"/>
  <c r="D8119"/>
  <c r="C8119"/>
  <c r="B8144"/>
  <c r="D8120"/>
  <c r="C8120"/>
  <c r="B8145"/>
  <c r="D8121"/>
  <c r="C8121"/>
  <c r="B8146"/>
  <c r="D8122"/>
  <c r="C8122"/>
  <c r="B8147"/>
  <c r="D8123"/>
  <c r="C8123"/>
  <c r="B8148"/>
  <c r="D8124"/>
  <c r="C8124"/>
  <c r="B8149"/>
  <c r="D8125"/>
  <c r="C8125"/>
  <c r="B8150"/>
  <c r="D8126"/>
  <c r="C8126"/>
  <c r="B8151"/>
  <c r="D8127"/>
  <c r="C8127"/>
  <c r="B8152"/>
  <c r="D8128"/>
  <c r="C8128"/>
  <c r="B8153"/>
  <c r="D8129"/>
  <c r="C8129"/>
  <c r="B8154"/>
  <c r="D8130"/>
  <c r="C8130"/>
  <c r="B8155"/>
  <c r="D8131"/>
  <c r="C8131"/>
  <c r="B8156"/>
  <c r="D8132"/>
  <c r="C8132"/>
  <c r="B8157"/>
  <c r="D8133"/>
  <c r="C8133"/>
  <c r="B8158"/>
  <c r="D8134"/>
  <c r="C8134"/>
  <c r="B8159"/>
  <c r="D8135"/>
  <c r="C8135"/>
  <c r="B8160"/>
  <c r="D8136"/>
  <c r="C8136"/>
  <c r="B8161"/>
  <c r="D8137"/>
  <c r="C8137"/>
  <c r="B8162"/>
  <c r="D8138"/>
  <c r="C8138"/>
  <c r="B8163"/>
  <c r="D8139"/>
  <c r="C8139"/>
  <c r="B8164"/>
  <c r="D8140"/>
  <c r="C8140"/>
  <c r="B8165"/>
  <c r="D8141"/>
  <c r="C8141"/>
  <c r="B8189" l="1"/>
  <c r="D8165"/>
  <c r="C8165"/>
  <c r="B8188"/>
  <c r="D8164"/>
  <c r="C8164"/>
  <c r="B8187"/>
  <c r="D8163"/>
  <c r="C8163"/>
  <c r="B8186"/>
  <c r="D8162"/>
  <c r="C8162"/>
  <c r="B8185"/>
  <c r="D8161"/>
  <c r="C8161"/>
  <c r="B8184"/>
  <c r="D8160"/>
  <c r="C8160"/>
  <c r="B8183"/>
  <c r="D8159"/>
  <c r="C8159"/>
  <c r="B8182"/>
  <c r="D8158"/>
  <c r="C8158"/>
  <c r="B8181"/>
  <c r="D8157"/>
  <c r="C8157"/>
  <c r="B8180"/>
  <c r="D8156"/>
  <c r="C8156"/>
  <c r="B8179"/>
  <c r="D8155"/>
  <c r="C8155"/>
  <c r="B8178"/>
  <c r="D8154"/>
  <c r="C8154"/>
  <c r="B8177"/>
  <c r="D8153"/>
  <c r="C8153"/>
  <c r="B8176"/>
  <c r="D8152"/>
  <c r="C8152"/>
  <c r="B8175"/>
  <c r="D8151"/>
  <c r="C8151"/>
  <c r="B8174"/>
  <c r="D8150"/>
  <c r="C8150"/>
  <c r="B8173"/>
  <c r="D8149"/>
  <c r="C8149"/>
  <c r="B8172"/>
  <c r="D8148"/>
  <c r="C8148"/>
  <c r="B8171"/>
  <c r="D8147"/>
  <c r="C8147"/>
  <c r="B8170"/>
  <c r="D8146"/>
  <c r="C8146"/>
  <c r="B8169"/>
  <c r="D8145"/>
  <c r="C8145"/>
  <c r="B8168"/>
  <c r="D8144"/>
  <c r="C8144"/>
  <c r="B8167"/>
  <c r="D8143"/>
  <c r="C8143"/>
  <c r="B8166"/>
  <c r="D8142"/>
  <c r="C8142"/>
  <c r="B8190" l="1"/>
  <c r="D8166"/>
  <c r="C8166"/>
  <c r="B8191"/>
  <c r="D8167"/>
  <c r="C8167"/>
  <c r="B8192"/>
  <c r="D8168"/>
  <c r="C8168"/>
  <c r="B8193"/>
  <c r="D8169"/>
  <c r="C8169"/>
  <c r="B8194"/>
  <c r="D8170"/>
  <c r="C8170"/>
  <c r="B8195"/>
  <c r="D8171"/>
  <c r="C8171"/>
  <c r="B8196"/>
  <c r="D8172"/>
  <c r="C8172"/>
  <c r="B8197"/>
  <c r="D8173"/>
  <c r="C8173"/>
  <c r="B8198"/>
  <c r="D8174"/>
  <c r="C8174"/>
  <c r="B8199"/>
  <c r="D8175"/>
  <c r="C8175"/>
  <c r="B8200"/>
  <c r="D8176"/>
  <c r="C8176"/>
  <c r="B8201"/>
  <c r="D8177"/>
  <c r="C8177"/>
  <c r="B8202"/>
  <c r="D8178"/>
  <c r="C8178"/>
  <c r="B8203"/>
  <c r="D8179"/>
  <c r="C8179"/>
  <c r="B8204"/>
  <c r="D8180"/>
  <c r="C8180"/>
  <c r="B8205"/>
  <c r="D8181"/>
  <c r="C8181"/>
  <c r="B8206"/>
  <c r="D8182"/>
  <c r="C8182"/>
  <c r="B8207"/>
  <c r="D8183"/>
  <c r="C8183"/>
  <c r="B8208"/>
  <c r="D8184"/>
  <c r="C8184"/>
  <c r="B8209"/>
  <c r="D8185"/>
  <c r="C8185"/>
  <c r="B8210"/>
  <c r="D8186"/>
  <c r="C8186"/>
  <c r="B8211"/>
  <c r="D8187"/>
  <c r="C8187"/>
  <c r="B8212"/>
  <c r="D8188"/>
  <c r="C8188"/>
  <c r="B8213"/>
  <c r="D8189"/>
  <c r="C8189"/>
  <c r="B8237" l="1"/>
  <c r="D8213"/>
  <c r="C8213"/>
  <c r="B8236"/>
  <c r="D8212"/>
  <c r="C8212"/>
  <c r="B8235"/>
  <c r="D8211"/>
  <c r="C8211"/>
  <c r="B8234"/>
  <c r="D8210"/>
  <c r="C8210"/>
  <c r="B8233"/>
  <c r="D8209"/>
  <c r="C8209"/>
  <c r="B8232"/>
  <c r="D8208"/>
  <c r="C8208"/>
  <c r="B8231"/>
  <c r="D8207"/>
  <c r="C8207"/>
  <c r="B8230"/>
  <c r="D8206"/>
  <c r="C8206"/>
  <c r="B8229"/>
  <c r="D8205"/>
  <c r="C8205"/>
  <c r="B8228"/>
  <c r="D8204"/>
  <c r="C8204"/>
  <c r="B8227"/>
  <c r="D8203"/>
  <c r="C8203"/>
  <c r="B8226"/>
  <c r="D8202"/>
  <c r="C8202"/>
  <c r="B8225"/>
  <c r="D8201"/>
  <c r="C8201"/>
  <c r="B8224"/>
  <c r="D8200"/>
  <c r="C8200"/>
  <c r="B8223"/>
  <c r="D8199"/>
  <c r="C8199"/>
  <c r="B8222"/>
  <c r="D8198"/>
  <c r="C8198"/>
  <c r="B8221"/>
  <c r="D8197"/>
  <c r="C8197"/>
  <c r="B8220"/>
  <c r="D8196"/>
  <c r="C8196"/>
  <c r="B8219"/>
  <c r="D8195"/>
  <c r="C8195"/>
  <c r="B8218"/>
  <c r="D8194"/>
  <c r="C8194"/>
  <c r="B8217"/>
  <c r="D8193"/>
  <c r="C8193"/>
  <c r="B8216"/>
  <c r="D8192"/>
  <c r="C8192"/>
  <c r="B8215"/>
  <c r="D8191"/>
  <c r="C8191"/>
  <c r="B8214"/>
  <c r="D8190"/>
  <c r="C8190"/>
  <c r="B8238" l="1"/>
  <c r="D8214"/>
  <c r="C8214"/>
  <c r="B8239"/>
  <c r="D8215"/>
  <c r="C8215"/>
  <c r="B8240"/>
  <c r="D8216"/>
  <c r="C8216"/>
  <c r="B8241"/>
  <c r="D8217"/>
  <c r="C8217"/>
  <c r="B8242"/>
  <c r="D8218"/>
  <c r="C8218"/>
  <c r="B8243"/>
  <c r="D8219"/>
  <c r="C8219"/>
  <c r="B8244"/>
  <c r="D8220"/>
  <c r="C8220"/>
  <c r="B8245"/>
  <c r="D8221"/>
  <c r="C8221"/>
  <c r="B8246"/>
  <c r="D8222"/>
  <c r="C8222"/>
  <c r="B8247"/>
  <c r="D8223"/>
  <c r="C8223"/>
  <c r="B8248"/>
  <c r="D8224"/>
  <c r="C8224"/>
  <c r="B8249"/>
  <c r="D8225"/>
  <c r="C8225"/>
  <c r="B8250"/>
  <c r="D8226"/>
  <c r="C8226"/>
  <c r="B8251"/>
  <c r="D8227"/>
  <c r="C8227"/>
  <c r="B8252"/>
  <c r="D8228"/>
  <c r="C8228"/>
  <c r="B8253"/>
  <c r="D8229"/>
  <c r="C8229"/>
  <c r="B8254"/>
  <c r="D8230"/>
  <c r="C8230"/>
  <c r="B8255"/>
  <c r="D8231"/>
  <c r="C8231"/>
  <c r="B8256"/>
  <c r="D8232"/>
  <c r="C8232"/>
  <c r="B8257"/>
  <c r="D8233"/>
  <c r="C8233"/>
  <c r="B8258"/>
  <c r="D8234"/>
  <c r="C8234"/>
  <c r="B8259"/>
  <c r="D8235"/>
  <c r="C8235"/>
  <c r="B8260"/>
  <c r="D8236"/>
  <c r="C8236"/>
  <c r="B8261"/>
  <c r="D8237"/>
  <c r="C8237"/>
  <c r="B8285" l="1"/>
  <c r="D8261"/>
  <c r="C8261"/>
  <c r="B8284"/>
  <c r="D8260"/>
  <c r="C8260"/>
  <c r="B8283"/>
  <c r="D8259"/>
  <c r="C8259"/>
  <c r="B8282"/>
  <c r="D8258"/>
  <c r="C8258"/>
  <c r="B8281"/>
  <c r="D8257"/>
  <c r="C8257"/>
  <c r="B8280"/>
  <c r="D8256"/>
  <c r="C8256"/>
  <c r="B8279"/>
  <c r="D8255"/>
  <c r="C8255"/>
  <c r="B8278"/>
  <c r="D8254"/>
  <c r="C8254"/>
  <c r="B8277"/>
  <c r="D8253"/>
  <c r="C8253"/>
  <c r="B8276"/>
  <c r="D8252"/>
  <c r="C8252"/>
  <c r="B8275"/>
  <c r="D8251"/>
  <c r="C8251"/>
  <c r="B8274"/>
  <c r="D8250"/>
  <c r="C8250"/>
  <c r="B8273"/>
  <c r="D8249"/>
  <c r="C8249"/>
  <c r="B8272"/>
  <c r="D8248"/>
  <c r="C8248"/>
  <c r="B8271"/>
  <c r="D8247"/>
  <c r="C8247"/>
  <c r="B8270"/>
  <c r="D8246"/>
  <c r="C8246"/>
  <c r="B8269"/>
  <c r="D8245"/>
  <c r="C8245"/>
  <c r="B8268"/>
  <c r="D8244"/>
  <c r="C8244"/>
  <c r="B8267"/>
  <c r="D8243"/>
  <c r="C8243"/>
  <c r="B8266"/>
  <c r="D8242"/>
  <c r="C8242"/>
  <c r="B8265"/>
  <c r="D8241"/>
  <c r="C8241"/>
  <c r="B8264"/>
  <c r="D8240"/>
  <c r="C8240"/>
  <c r="B8263"/>
  <c r="D8239"/>
  <c r="C8239"/>
  <c r="B8262"/>
  <c r="D8238"/>
  <c r="C8238"/>
  <c r="B8286" l="1"/>
  <c r="D8262"/>
  <c r="C8262"/>
  <c r="B8287"/>
  <c r="D8263"/>
  <c r="C8263"/>
  <c r="B8288"/>
  <c r="D8264"/>
  <c r="C8264"/>
  <c r="B8289"/>
  <c r="D8265"/>
  <c r="C8265"/>
  <c r="B8290"/>
  <c r="D8266"/>
  <c r="C8266"/>
  <c r="B8291"/>
  <c r="D8267"/>
  <c r="C8267"/>
  <c r="B8292"/>
  <c r="D8268"/>
  <c r="C8268"/>
  <c r="B8293"/>
  <c r="D8269"/>
  <c r="C8269"/>
  <c r="B8294"/>
  <c r="D8270"/>
  <c r="C8270"/>
  <c r="B8295"/>
  <c r="D8271"/>
  <c r="C8271"/>
  <c r="B8296"/>
  <c r="D8272"/>
  <c r="C8272"/>
  <c r="B8297"/>
  <c r="D8273"/>
  <c r="C8273"/>
  <c r="B8298"/>
  <c r="D8274"/>
  <c r="C8274"/>
  <c r="B8299"/>
  <c r="D8275"/>
  <c r="C8275"/>
  <c r="B8300"/>
  <c r="D8276"/>
  <c r="C8276"/>
  <c r="B8301"/>
  <c r="D8277"/>
  <c r="C8277"/>
  <c r="B8302"/>
  <c r="D8278"/>
  <c r="C8278"/>
  <c r="B8303"/>
  <c r="D8279"/>
  <c r="C8279"/>
  <c r="B8304"/>
  <c r="D8280"/>
  <c r="C8280"/>
  <c r="B8305"/>
  <c r="D8281"/>
  <c r="C8281"/>
  <c r="B8306"/>
  <c r="D8282"/>
  <c r="C8282"/>
  <c r="B8307"/>
  <c r="D8283"/>
  <c r="C8283"/>
  <c r="B8308"/>
  <c r="D8284"/>
  <c r="C8284"/>
  <c r="B8309"/>
  <c r="D8285"/>
  <c r="C8285"/>
  <c r="B8333" l="1"/>
  <c r="D8309"/>
  <c r="C8309"/>
  <c r="B8332"/>
  <c r="D8308"/>
  <c r="C8308"/>
  <c r="B8331"/>
  <c r="D8307"/>
  <c r="C8307"/>
  <c r="B8330"/>
  <c r="D8306"/>
  <c r="C8306"/>
  <c r="B8329"/>
  <c r="D8305"/>
  <c r="C8305"/>
  <c r="B8328"/>
  <c r="D8304"/>
  <c r="C8304"/>
  <c r="B8327"/>
  <c r="D8303"/>
  <c r="C8303"/>
  <c r="B8326"/>
  <c r="D8302"/>
  <c r="C8302"/>
  <c r="B8325"/>
  <c r="D8301"/>
  <c r="C8301"/>
  <c r="B8324"/>
  <c r="D8300"/>
  <c r="C8300"/>
  <c r="B8323"/>
  <c r="D8299"/>
  <c r="C8299"/>
  <c r="B8322"/>
  <c r="D8298"/>
  <c r="C8298"/>
  <c r="B8321"/>
  <c r="D8297"/>
  <c r="C8297"/>
  <c r="B8320"/>
  <c r="D8296"/>
  <c r="C8296"/>
  <c r="B8319"/>
  <c r="D8295"/>
  <c r="C8295"/>
  <c r="B8318"/>
  <c r="D8294"/>
  <c r="C8294"/>
  <c r="B8317"/>
  <c r="D8293"/>
  <c r="C8293"/>
  <c r="B8316"/>
  <c r="D8292"/>
  <c r="C8292"/>
  <c r="B8315"/>
  <c r="D8291"/>
  <c r="C8291"/>
  <c r="B8314"/>
  <c r="D8290"/>
  <c r="C8290"/>
  <c r="B8313"/>
  <c r="D8289"/>
  <c r="C8289"/>
  <c r="B8312"/>
  <c r="D8288"/>
  <c r="C8288"/>
  <c r="B8311"/>
  <c r="D8287"/>
  <c r="C8287"/>
  <c r="B8310"/>
  <c r="D8286"/>
  <c r="C8286"/>
  <c r="B8334" l="1"/>
  <c r="D8310"/>
  <c r="C8310"/>
  <c r="B8335"/>
  <c r="D8311"/>
  <c r="C8311"/>
  <c r="B8336"/>
  <c r="D8312"/>
  <c r="C8312"/>
  <c r="B8337"/>
  <c r="D8313"/>
  <c r="C8313"/>
  <c r="B8338"/>
  <c r="D8314"/>
  <c r="C8314"/>
  <c r="B8339"/>
  <c r="D8315"/>
  <c r="C8315"/>
  <c r="B8340"/>
  <c r="D8316"/>
  <c r="C8316"/>
  <c r="B8341"/>
  <c r="D8317"/>
  <c r="C8317"/>
  <c r="B8342"/>
  <c r="D8318"/>
  <c r="C8318"/>
  <c r="B8343"/>
  <c r="D8319"/>
  <c r="C8319"/>
  <c r="B8344"/>
  <c r="D8320"/>
  <c r="C8320"/>
  <c r="B8345"/>
  <c r="D8321"/>
  <c r="C8321"/>
  <c r="B8346"/>
  <c r="D8322"/>
  <c r="C8322"/>
  <c r="B8347"/>
  <c r="D8323"/>
  <c r="C8323"/>
  <c r="B8348"/>
  <c r="D8324"/>
  <c r="C8324"/>
  <c r="B8349"/>
  <c r="D8325"/>
  <c r="C8325"/>
  <c r="B8350"/>
  <c r="D8326"/>
  <c r="C8326"/>
  <c r="B8351"/>
  <c r="D8327"/>
  <c r="C8327"/>
  <c r="B8352"/>
  <c r="D8328"/>
  <c r="C8328"/>
  <c r="B8353"/>
  <c r="D8329"/>
  <c r="C8329"/>
  <c r="B8354"/>
  <c r="D8330"/>
  <c r="C8330"/>
  <c r="B8355"/>
  <c r="D8331"/>
  <c r="C8331"/>
  <c r="B8356"/>
  <c r="D8332"/>
  <c r="C8332"/>
  <c r="B8357"/>
  <c r="D8333"/>
  <c r="C8333"/>
  <c r="B8381" l="1"/>
  <c r="D8357"/>
  <c r="C8357"/>
  <c r="B8380"/>
  <c r="D8356"/>
  <c r="C8356"/>
  <c r="B8379"/>
  <c r="D8355"/>
  <c r="C8355"/>
  <c r="B8378"/>
  <c r="D8354"/>
  <c r="C8354"/>
  <c r="B8377"/>
  <c r="D8353"/>
  <c r="C8353"/>
  <c r="B8376"/>
  <c r="D8352"/>
  <c r="C8352"/>
  <c r="B8375"/>
  <c r="D8351"/>
  <c r="C8351"/>
  <c r="B8374"/>
  <c r="D8350"/>
  <c r="C8350"/>
  <c r="B8373"/>
  <c r="D8349"/>
  <c r="C8349"/>
  <c r="B8372"/>
  <c r="D8348"/>
  <c r="C8348"/>
  <c r="B8371"/>
  <c r="D8347"/>
  <c r="C8347"/>
  <c r="B8370"/>
  <c r="D8346"/>
  <c r="C8346"/>
  <c r="B8369"/>
  <c r="D8345"/>
  <c r="C8345"/>
  <c r="B8368"/>
  <c r="D8344"/>
  <c r="C8344"/>
  <c r="B8367"/>
  <c r="D8343"/>
  <c r="C8343"/>
  <c r="B8366"/>
  <c r="D8342"/>
  <c r="C8342"/>
  <c r="B8365"/>
  <c r="D8341"/>
  <c r="C8341"/>
  <c r="B8364"/>
  <c r="D8340"/>
  <c r="C8340"/>
  <c r="B8363"/>
  <c r="D8339"/>
  <c r="C8339"/>
  <c r="B8362"/>
  <c r="D8338"/>
  <c r="C8338"/>
  <c r="B8361"/>
  <c r="D8337"/>
  <c r="C8337"/>
  <c r="B8360"/>
  <c r="D8336"/>
  <c r="C8336"/>
  <c r="B8359"/>
  <c r="D8335"/>
  <c r="C8335"/>
  <c r="B8358"/>
  <c r="D8334"/>
  <c r="C8334"/>
  <c r="B8382" l="1"/>
  <c r="D8358"/>
  <c r="C8358"/>
  <c r="B8383"/>
  <c r="D8359"/>
  <c r="C8359"/>
  <c r="B8384"/>
  <c r="D8360"/>
  <c r="C8360"/>
  <c r="B8385"/>
  <c r="D8361"/>
  <c r="C8361"/>
  <c r="B8386"/>
  <c r="D8362"/>
  <c r="C8362"/>
  <c r="B8387"/>
  <c r="D8363"/>
  <c r="C8363"/>
  <c r="B8388"/>
  <c r="D8364"/>
  <c r="C8364"/>
  <c r="B8389"/>
  <c r="D8365"/>
  <c r="C8365"/>
  <c r="B8390"/>
  <c r="D8366"/>
  <c r="C8366"/>
  <c r="B8391"/>
  <c r="D8367"/>
  <c r="C8367"/>
  <c r="B8392"/>
  <c r="D8368"/>
  <c r="C8368"/>
  <c r="B8393"/>
  <c r="D8369"/>
  <c r="C8369"/>
  <c r="B8394"/>
  <c r="D8370"/>
  <c r="C8370"/>
  <c r="B8395"/>
  <c r="D8371"/>
  <c r="C8371"/>
  <c r="B8396"/>
  <c r="D8372"/>
  <c r="C8372"/>
  <c r="B8397"/>
  <c r="D8373"/>
  <c r="C8373"/>
  <c r="B8398"/>
  <c r="D8374"/>
  <c r="C8374"/>
  <c r="B8399"/>
  <c r="D8375"/>
  <c r="C8375"/>
  <c r="B8400"/>
  <c r="D8376"/>
  <c r="C8376"/>
  <c r="B8401"/>
  <c r="D8377"/>
  <c r="C8377"/>
  <c r="B8402"/>
  <c r="D8378"/>
  <c r="C8378"/>
  <c r="B8403"/>
  <c r="D8379"/>
  <c r="C8379"/>
  <c r="B8404"/>
  <c r="D8380"/>
  <c r="C8380"/>
  <c r="B8405"/>
  <c r="D8381"/>
  <c r="C8381"/>
  <c r="B8429" l="1"/>
  <c r="D8405"/>
  <c r="C8405"/>
  <c r="B8428"/>
  <c r="D8404"/>
  <c r="C8404"/>
  <c r="B8427"/>
  <c r="D8403"/>
  <c r="C8403"/>
  <c r="B8426"/>
  <c r="D8402"/>
  <c r="C8402"/>
  <c r="B8425"/>
  <c r="D8401"/>
  <c r="C8401"/>
  <c r="B8424"/>
  <c r="D8400"/>
  <c r="C8400"/>
  <c r="B8423"/>
  <c r="D8399"/>
  <c r="C8399"/>
  <c r="B8422"/>
  <c r="D8398"/>
  <c r="C8398"/>
  <c r="B8421"/>
  <c r="D8397"/>
  <c r="C8397"/>
  <c r="B8420"/>
  <c r="D8396"/>
  <c r="C8396"/>
  <c r="B8419"/>
  <c r="D8395"/>
  <c r="C8395"/>
  <c r="B8418"/>
  <c r="D8394"/>
  <c r="C8394"/>
  <c r="B8417"/>
  <c r="D8393"/>
  <c r="C8393"/>
  <c r="B8416"/>
  <c r="D8392"/>
  <c r="C8392"/>
  <c r="B8415"/>
  <c r="D8391"/>
  <c r="C8391"/>
  <c r="B8414"/>
  <c r="D8390"/>
  <c r="C8390"/>
  <c r="B8413"/>
  <c r="D8389"/>
  <c r="C8389"/>
  <c r="B8412"/>
  <c r="D8388"/>
  <c r="C8388"/>
  <c r="B8411"/>
  <c r="D8387"/>
  <c r="C8387"/>
  <c r="B8410"/>
  <c r="D8386"/>
  <c r="C8386"/>
  <c r="B8409"/>
  <c r="D8385"/>
  <c r="C8385"/>
  <c r="B8408"/>
  <c r="D8384"/>
  <c r="C8384"/>
  <c r="B8407"/>
  <c r="D8383"/>
  <c r="C8383"/>
  <c r="B8406"/>
  <c r="D8382"/>
  <c r="C8382"/>
  <c r="B8430" l="1"/>
  <c r="D8406"/>
  <c r="C8406"/>
  <c r="B8431"/>
  <c r="D8407"/>
  <c r="C8407"/>
  <c r="B8432"/>
  <c r="D8408"/>
  <c r="C8408"/>
  <c r="B8433"/>
  <c r="D8409"/>
  <c r="C8409"/>
  <c r="B8434"/>
  <c r="D8410"/>
  <c r="C8410"/>
  <c r="B8435"/>
  <c r="D8411"/>
  <c r="C8411"/>
  <c r="B8436"/>
  <c r="D8412"/>
  <c r="C8412"/>
  <c r="B8437"/>
  <c r="D8413"/>
  <c r="C8413"/>
  <c r="B8438"/>
  <c r="D8414"/>
  <c r="C8414"/>
  <c r="B8439"/>
  <c r="D8415"/>
  <c r="C8415"/>
  <c r="B8440"/>
  <c r="D8416"/>
  <c r="C8416"/>
  <c r="B8441"/>
  <c r="D8417"/>
  <c r="C8417"/>
  <c r="B8442"/>
  <c r="D8418"/>
  <c r="C8418"/>
  <c r="B8443"/>
  <c r="D8419"/>
  <c r="C8419"/>
  <c r="B8444"/>
  <c r="D8420"/>
  <c r="C8420"/>
  <c r="B8445"/>
  <c r="D8421"/>
  <c r="C8421"/>
  <c r="B8446"/>
  <c r="D8422"/>
  <c r="C8422"/>
  <c r="B8447"/>
  <c r="D8423"/>
  <c r="C8423"/>
  <c r="B8448"/>
  <c r="D8424"/>
  <c r="C8424"/>
  <c r="B8449"/>
  <c r="D8425"/>
  <c r="C8425"/>
  <c r="B8450"/>
  <c r="D8426"/>
  <c r="C8426"/>
  <c r="B8451"/>
  <c r="D8427"/>
  <c r="C8427"/>
  <c r="B8452"/>
  <c r="D8428"/>
  <c r="C8428"/>
  <c r="B8453"/>
  <c r="D8429"/>
  <c r="C8429"/>
  <c r="B8477" l="1"/>
  <c r="D8453"/>
  <c r="C8453"/>
  <c r="B8476"/>
  <c r="D8452"/>
  <c r="C8452"/>
  <c r="B8475"/>
  <c r="D8451"/>
  <c r="C8451"/>
  <c r="B8474"/>
  <c r="D8450"/>
  <c r="C8450"/>
  <c r="B8473"/>
  <c r="D8449"/>
  <c r="C8449"/>
  <c r="B8472"/>
  <c r="D8448"/>
  <c r="C8448"/>
  <c r="B8471"/>
  <c r="D8447"/>
  <c r="C8447"/>
  <c r="B8470"/>
  <c r="D8446"/>
  <c r="C8446"/>
  <c r="B8469"/>
  <c r="D8445"/>
  <c r="C8445"/>
  <c r="B8468"/>
  <c r="D8444"/>
  <c r="C8444"/>
  <c r="B8467"/>
  <c r="D8443"/>
  <c r="C8443"/>
  <c r="B8466"/>
  <c r="D8442"/>
  <c r="C8442"/>
  <c r="B8465"/>
  <c r="D8441"/>
  <c r="C8441"/>
  <c r="B8464"/>
  <c r="D8440"/>
  <c r="C8440"/>
  <c r="B8463"/>
  <c r="D8439"/>
  <c r="C8439"/>
  <c r="B8462"/>
  <c r="D8438"/>
  <c r="C8438"/>
  <c r="B8461"/>
  <c r="D8437"/>
  <c r="C8437"/>
  <c r="B8460"/>
  <c r="D8436"/>
  <c r="C8436"/>
  <c r="B8459"/>
  <c r="D8435"/>
  <c r="C8435"/>
  <c r="B8458"/>
  <c r="D8434"/>
  <c r="C8434"/>
  <c r="B8457"/>
  <c r="D8433"/>
  <c r="C8433"/>
  <c r="B8456"/>
  <c r="D8432"/>
  <c r="C8432"/>
  <c r="B8455"/>
  <c r="D8431"/>
  <c r="C8431"/>
  <c r="B8454"/>
  <c r="D8430"/>
  <c r="C8430"/>
  <c r="B8478" l="1"/>
  <c r="D8454"/>
  <c r="C8454"/>
  <c r="B8479"/>
  <c r="D8455"/>
  <c r="C8455"/>
  <c r="B8480"/>
  <c r="D8456"/>
  <c r="C8456"/>
  <c r="B8481"/>
  <c r="D8457"/>
  <c r="C8457"/>
  <c r="B8482"/>
  <c r="D8458"/>
  <c r="C8458"/>
  <c r="B8483"/>
  <c r="D8459"/>
  <c r="C8459"/>
  <c r="B8484"/>
  <c r="D8460"/>
  <c r="C8460"/>
  <c r="B8485"/>
  <c r="D8461"/>
  <c r="C8461"/>
  <c r="B8486"/>
  <c r="D8462"/>
  <c r="C8462"/>
  <c r="B8487"/>
  <c r="D8463"/>
  <c r="C8463"/>
  <c r="B8488"/>
  <c r="D8464"/>
  <c r="C8464"/>
  <c r="B8489"/>
  <c r="D8465"/>
  <c r="C8465"/>
  <c r="B8490"/>
  <c r="D8466"/>
  <c r="C8466"/>
  <c r="B8491"/>
  <c r="D8467"/>
  <c r="C8467"/>
  <c r="B8492"/>
  <c r="D8468"/>
  <c r="C8468"/>
  <c r="B8493"/>
  <c r="D8469"/>
  <c r="C8469"/>
  <c r="B8494"/>
  <c r="D8470"/>
  <c r="C8470"/>
  <c r="B8495"/>
  <c r="D8471"/>
  <c r="C8471"/>
  <c r="B8496"/>
  <c r="D8472"/>
  <c r="C8472"/>
  <c r="B8497"/>
  <c r="D8473"/>
  <c r="C8473"/>
  <c r="B8498"/>
  <c r="D8474"/>
  <c r="C8474"/>
  <c r="B8499"/>
  <c r="D8475"/>
  <c r="C8475"/>
  <c r="B8500"/>
  <c r="D8476"/>
  <c r="C8476"/>
  <c r="B8501"/>
  <c r="D8477"/>
  <c r="C8477"/>
  <c r="B8525" l="1"/>
  <c r="D8501"/>
  <c r="C8501"/>
  <c r="B8524"/>
  <c r="D8500"/>
  <c r="C8500"/>
  <c r="B8523"/>
  <c r="D8499"/>
  <c r="C8499"/>
  <c r="B8522"/>
  <c r="D8498"/>
  <c r="C8498"/>
  <c r="B8521"/>
  <c r="D8497"/>
  <c r="C8497"/>
  <c r="B8520"/>
  <c r="D8496"/>
  <c r="C8496"/>
  <c r="B8519"/>
  <c r="D8495"/>
  <c r="C8495"/>
  <c r="B8518"/>
  <c r="D8494"/>
  <c r="C8494"/>
  <c r="B8517"/>
  <c r="D8493"/>
  <c r="C8493"/>
  <c r="B8516"/>
  <c r="D8492"/>
  <c r="C8492"/>
  <c r="B8515"/>
  <c r="D8491"/>
  <c r="C8491"/>
  <c r="B8514"/>
  <c r="D8490"/>
  <c r="C8490"/>
  <c r="B8513"/>
  <c r="D8489"/>
  <c r="C8489"/>
  <c r="B8512"/>
  <c r="D8488"/>
  <c r="C8488"/>
  <c r="B8511"/>
  <c r="D8487"/>
  <c r="C8487"/>
  <c r="B8510"/>
  <c r="D8486"/>
  <c r="C8486"/>
  <c r="B8509"/>
  <c r="D8485"/>
  <c r="C8485"/>
  <c r="B8508"/>
  <c r="D8484"/>
  <c r="C8484"/>
  <c r="B8507"/>
  <c r="D8483"/>
  <c r="C8483"/>
  <c r="B8506"/>
  <c r="D8482"/>
  <c r="C8482"/>
  <c r="B8505"/>
  <c r="D8481"/>
  <c r="C8481"/>
  <c r="B8504"/>
  <c r="D8480"/>
  <c r="C8480"/>
  <c r="B8503"/>
  <c r="D8479"/>
  <c r="C8479"/>
  <c r="B8502"/>
  <c r="D8478"/>
  <c r="C8478"/>
  <c r="B8526" l="1"/>
  <c r="D8502"/>
  <c r="C8502"/>
  <c r="B8527"/>
  <c r="D8503"/>
  <c r="C8503"/>
  <c r="B8528"/>
  <c r="D8504"/>
  <c r="C8504"/>
  <c r="B8529"/>
  <c r="D8505"/>
  <c r="C8505"/>
  <c r="B8530"/>
  <c r="D8506"/>
  <c r="C8506"/>
  <c r="B8531"/>
  <c r="D8507"/>
  <c r="C8507"/>
  <c r="B8532"/>
  <c r="D8508"/>
  <c r="C8508"/>
  <c r="B8533"/>
  <c r="D8509"/>
  <c r="C8509"/>
  <c r="B8534"/>
  <c r="D8510"/>
  <c r="C8510"/>
  <c r="B8535"/>
  <c r="D8511"/>
  <c r="C8511"/>
  <c r="B8536"/>
  <c r="D8512"/>
  <c r="C8512"/>
  <c r="B8537"/>
  <c r="D8513"/>
  <c r="C8513"/>
  <c r="B8538"/>
  <c r="D8514"/>
  <c r="C8514"/>
  <c r="B8539"/>
  <c r="D8515"/>
  <c r="C8515"/>
  <c r="B8540"/>
  <c r="D8516"/>
  <c r="C8516"/>
  <c r="B8541"/>
  <c r="D8517"/>
  <c r="C8517"/>
  <c r="B8542"/>
  <c r="D8518"/>
  <c r="C8518"/>
  <c r="B8543"/>
  <c r="D8519"/>
  <c r="C8519"/>
  <c r="B8544"/>
  <c r="D8520"/>
  <c r="C8520"/>
  <c r="B8545"/>
  <c r="D8521"/>
  <c r="C8521"/>
  <c r="B8546"/>
  <c r="D8522"/>
  <c r="C8522"/>
  <c r="B8547"/>
  <c r="D8523"/>
  <c r="C8523"/>
  <c r="B8548"/>
  <c r="D8524"/>
  <c r="C8524"/>
  <c r="B8549"/>
  <c r="D8525"/>
  <c r="C8525"/>
  <c r="B8573" l="1"/>
  <c r="D8549"/>
  <c r="C8549"/>
  <c r="B8572"/>
  <c r="D8548"/>
  <c r="C8548"/>
  <c r="B8571"/>
  <c r="D8547"/>
  <c r="C8547"/>
  <c r="B8570"/>
  <c r="D8546"/>
  <c r="C8546"/>
  <c r="B8569"/>
  <c r="D8545"/>
  <c r="C8545"/>
  <c r="B8568"/>
  <c r="D8544"/>
  <c r="C8544"/>
  <c r="B8567"/>
  <c r="D8543"/>
  <c r="C8543"/>
  <c r="B8566"/>
  <c r="D8542"/>
  <c r="C8542"/>
  <c r="B8565"/>
  <c r="D8541"/>
  <c r="C8541"/>
  <c r="B8564"/>
  <c r="D8540"/>
  <c r="C8540"/>
  <c r="B8563"/>
  <c r="D8539"/>
  <c r="C8539"/>
  <c r="B8562"/>
  <c r="D8538"/>
  <c r="C8538"/>
  <c r="B8561"/>
  <c r="D8537"/>
  <c r="C8537"/>
  <c r="B8560"/>
  <c r="D8536"/>
  <c r="C8536"/>
  <c r="B8559"/>
  <c r="D8535"/>
  <c r="C8535"/>
  <c r="B8558"/>
  <c r="D8534"/>
  <c r="C8534"/>
  <c r="B8557"/>
  <c r="D8533"/>
  <c r="C8533"/>
  <c r="B8556"/>
  <c r="D8532"/>
  <c r="C8532"/>
  <c r="B8555"/>
  <c r="D8531"/>
  <c r="C8531"/>
  <c r="B8554"/>
  <c r="D8530"/>
  <c r="C8530"/>
  <c r="B8553"/>
  <c r="D8529"/>
  <c r="C8529"/>
  <c r="B8552"/>
  <c r="D8528"/>
  <c r="C8528"/>
  <c r="B8551"/>
  <c r="D8527"/>
  <c r="C8527"/>
  <c r="B8550"/>
  <c r="D8526"/>
  <c r="C8526"/>
  <c r="B8574" l="1"/>
  <c r="D8550"/>
  <c r="C8550"/>
  <c r="B8575"/>
  <c r="D8551"/>
  <c r="C8551"/>
  <c r="B8576"/>
  <c r="D8552"/>
  <c r="C8552"/>
  <c r="B8577"/>
  <c r="D8553"/>
  <c r="C8553"/>
  <c r="B8578"/>
  <c r="D8554"/>
  <c r="C8554"/>
  <c r="B8579"/>
  <c r="D8555"/>
  <c r="C8555"/>
  <c r="B8580"/>
  <c r="D8556"/>
  <c r="C8556"/>
  <c r="B8581"/>
  <c r="D8557"/>
  <c r="C8557"/>
  <c r="B8582"/>
  <c r="D8558"/>
  <c r="C8558"/>
  <c r="B8583"/>
  <c r="D8559"/>
  <c r="C8559"/>
  <c r="B8584"/>
  <c r="D8560"/>
  <c r="C8560"/>
  <c r="B8585"/>
  <c r="D8561"/>
  <c r="C8561"/>
  <c r="B8586"/>
  <c r="D8562"/>
  <c r="C8562"/>
  <c r="B8587"/>
  <c r="D8563"/>
  <c r="C8563"/>
  <c r="B8588"/>
  <c r="D8564"/>
  <c r="C8564"/>
  <c r="B8589"/>
  <c r="D8565"/>
  <c r="C8565"/>
  <c r="B8590"/>
  <c r="D8566"/>
  <c r="C8566"/>
  <c r="B8591"/>
  <c r="D8567"/>
  <c r="C8567"/>
  <c r="B8592"/>
  <c r="D8568"/>
  <c r="C8568"/>
  <c r="B8593"/>
  <c r="D8569"/>
  <c r="C8569"/>
  <c r="B8594"/>
  <c r="D8570"/>
  <c r="C8570"/>
  <c r="B8595"/>
  <c r="D8571"/>
  <c r="C8571"/>
  <c r="B8596"/>
  <c r="D8572"/>
  <c r="C8572"/>
  <c r="B8597"/>
  <c r="D8573"/>
  <c r="C8573"/>
  <c r="B8621" l="1"/>
  <c r="D8597"/>
  <c r="C8597"/>
  <c r="B8620"/>
  <c r="D8596"/>
  <c r="C8596"/>
  <c r="B8619"/>
  <c r="D8595"/>
  <c r="C8595"/>
  <c r="B8618"/>
  <c r="D8594"/>
  <c r="C8594"/>
  <c r="B8617"/>
  <c r="D8593"/>
  <c r="C8593"/>
  <c r="B8616"/>
  <c r="D8592"/>
  <c r="C8592"/>
  <c r="B8615"/>
  <c r="D8591"/>
  <c r="C8591"/>
  <c r="B8614"/>
  <c r="D8590"/>
  <c r="C8590"/>
  <c r="B8613"/>
  <c r="D8589"/>
  <c r="C8589"/>
  <c r="B8612"/>
  <c r="D8588"/>
  <c r="C8588"/>
  <c r="B8611"/>
  <c r="D8587"/>
  <c r="C8587"/>
  <c r="B8610"/>
  <c r="D8586"/>
  <c r="C8586"/>
  <c r="B8609"/>
  <c r="D8585"/>
  <c r="C8585"/>
  <c r="B8608"/>
  <c r="D8584"/>
  <c r="C8584"/>
  <c r="B8607"/>
  <c r="D8583"/>
  <c r="C8583"/>
  <c r="B8606"/>
  <c r="D8582"/>
  <c r="C8582"/>
  <c r="B8605"/>
  <c r="D8581"/>
  <c r="C8581"/>
  <c r="B8604"/>
  <c r="D8580"/>
  <c r="C8580"/>
  <c r="B8603"/>
  <c r="D8579"/>
  <c r="C8579"/>
  <c r="B8602"/>
  <c r="D8578"/>
  <c r="C8578"/>
  <c r="B8601"/>
  <c r="D8577"/>
  <c r="C8577"/>
  <c r="B8600"/>
  <c r="D8576"/>
  <c r="C8576"/>
  <c r="B8599"/>
  <c r="D8575"/>
  <c r="C8575"/>
  <c r="B8598"/>
  <c r="D8574"/>
  <c r="C8574"/>
  <c r="B8622" l="1"/>
  <c r="D8598"/>
  <c r="C8598"/>
  <c r="B8623"/>
  <c r="D8599"/>
  <c r="C8599"/>
  <c r="B8624"/>
  <c r="D8600"/>
  <c r="C8600"/>
  <c r="B8625"/>
  <c r="D8601"/>
  <c r="C8601"/>
  <c r="B8626"/>
  <c r="D8602"/>
  <c r="C8602"/>
  <c r="B8627"/>
  <c r="D8603"/>
  <c r="C8603"/>
  <c r="B8628"/>
  <c r="D8604"/>
  <c r="C8604"/>
  <c r="B8629"/>
  <c r="D8605"/>
  <c r="C8605"/>
  <c r="B8630"/>
  <c r="D8606"/>
  <c r="C8606"/>
  <c r="B8631"/>
  <c r="D8607"/>
  <c r="C8607"/>
  <c r="B8632"/>
  <c r="D8608"/>
  <c r="C8608"/>
  <c r="B8633"/>
  <c r="D8609"/>
  <c r="C8609"/>
  <c r="B8634"/>
  <c r="D8610"/>
  <c r="C8610"/>
  <c r="B8635"/>
  <c r="D8611"/>
  <c r="C8611"/>
  <c r="B8636"/>
  <c r="D8612"/>
  <c r="C8612"/>
  <c r="B8637"/>
  <c r="D8613"/>
  <c r="C8613"/>
  <c r="B8638"/>
  <c r="D8614"/>
  <c r="C8614"/>
  <c r="B8639"/>
  <c r="D8615"/>
  <c r="C8615"/>
  <c r="B8640"/>
  <c r="D8616"/>
  <c r="C8616"/>
  <c r="B8641"/>
  <c r="D8617"/>
  <c r="C8617"/>
  <c r="B8642"/>
  <c r="D8618"/>
  <c r="C8618"/>
  <c r="B8643"/>
  <c r="D8619"/>
  <c r="C8619"/>
  <c r="B8644"/>
  <c r="D8620"/>
  <c r="C8620"/>
  <c r="B8645"/>
  <c r="D8621"/>
  <c r="C8621"/>
  <c r="B8669" l="1"/>
  <c r="D8645"/>
  <c r="C8645"/>
  <c r="B8668"/>
  <c r="D8644"/>
  <c r="C8644"/>
  <c r="B8667"/>
  <c r="D8643"/>
  <c r="C8643"/>
  <c r="B8666"/>
  <c r="D8642"/>
  <c r="C8642"/>
  <c r="B8665"/>
  <c r="D8641"/>
  <c r="C8641"/>
  <c r="B8664"/>
  <c r="D8640"/>
  <c r="C8640"/>
  <c r="B8663"/>
  <c r="D8639"/>
  <c r="C8639"/>
  <c r="B8662"/>
  <c r="D8638"/>
  <c r="C8638"/>
  <c r="B8661"/>
  <c r="D8637"/>
  <c r="C8637"/>
  <c r="B8660"/>
  <c r="D8636"/>
  <c r="C8636"/>
  <c r="B8659"/>
  <c r="D8635"/>
  <c r="C8635"/>
  <c r="B8658"/>
  <c r="D8634"/>
  <c r="C8634"/>
  <c r="B8657"/>
  <c r="D8633"/>
  <c r="C8633"/>
  <c r="B8656"/>
  <c r="D8632"/>
  <c r="C8632"/>
  <c r="B8655"/>
  <c r="D8631"/>
  <c r="C8631"/>
  <c r="B8654"/>
  <c r="D8630"/>
  <c r="C8630"/>
  <c r="B8653"/>
  <c r="D8629"/>
  <c r="C8629"/>
  <c r="B8652"/>
  <c r="D8628"/>
  <c r="C8628"/>
  <c r="B8651"/>
  <c r="D8627"/>
  <c r="C8627"/>
  <c r="B8650"/>
  <c r="D8626"/>
  <c r="C8626"/>
  <c r="B8649"/>
  <c r="D8625"/>
  <c r="C8625"/>
  <c r="B8648"/>
  <c r="D8624"/>
  <c r="C8624"/>
  <c r="B8647"/>
  <c r="D8623"/>
  <c r="C8623"/>
  <c r="B8646"/>
  <c r="D8622"/>
  <c r="C8622"/>
  <c r="B8670" l="1"/>
  <c r="D8646"/>
  <c r="C8646"/>
  <c r="B8671"/>
  <c r="D8647"/>
  <c r="C8647"/>
  <c r="B8672"/>
  <c r="D8648"/>
  <c r="C8648"/>
  <c r="B8673"/>
  <c r="D8649"/>
  <c r="C8649"/>
  <c r="B8674"/>
  <c r="D8650"/>
  <c r="C8650"/>
  <c r="B8675"/>
  <c r="D8651"/>
  <c r="C8651"/>
  <c r="B8676"/>
  <c r="D8652"/>
  <c r="C8652"/>
  <c r="B8677"/>
  <c r="D8653"/>
  <c r="C8653"/>
  <c r="B8678"/>
  <c r="D8654"/>
  <c r="C8654"/>
  <c r="B8679"/>
  <c r="D8655"/>
  <c r="C8655"/>
  <c r="B8680"/>
  <c r="D8656"/>
  <c r="C8656"/>
  <c r="B8681"/>
  <c r="D8657"/>
  <c r="C8657"/>
  <c r="B8682"/>
  <c r="D8658"/>
  <c r="C8658"/>
  <c r="B8683"/>
  <c r="D8659"/>
  <c r="C8659"/>
  <c r="B8684"/>
  <c r="D8660"/>
  <c r="C8660"/>
  <c r="B8685"/>
  <c r="D8661"/>
  <c r="C8661"/>
  <c r="B8686"/>
  <c r="D8662"/>
  <c r="C8662"/>
  <c r="B8687"/>
  <c r="D8663"/>
  <c r="C8663"/>
  <c r="B8688"/>
  <c r="D8664"/>
  <c r="C8664"/>
  <c r="B8689"/>
  <c r="D8665"/>
  <c r="C8665"/>
  <c r="B8690"/>
  <c r="D8666"/>
  <c r="C8666"/>
  <c r="B8691"/>
  <c r="D8667"/>
  <c r="C8667"/>
  <c r="B8692"/>
  <c r="D8668"/>
  <c r="C8668"/>
  <c r="B8693"/>
  <c r="D8669"/>
  <c r="C8669"/>
  <c r="B8717" l="1"/>
  <c r="D8693"/>
  <c r="C8693"/>
  <c r="B8716"/>
  <c r="D8692"/>
  <c r="C8692"/>
  <c r="B8715"/>
  <c r="D8691"/>
  <c r="C8691"/>
  <c r="B8714"/>
  <c r="D8690"/>
  <c r="C8690"/>
  <c r="B8713"/>
  <c r="D8689"/>
  <c r="C8689"/>
  <c r="B8712"/>
  <c r="D8688"/>
  <c r="C8688"/>
  <c r="B8711"/>
  <c r="D8687"/>
  <c r="C8687"/>
  <c r="B8710"/>
  <c r="D8686"/>
  <c r="C8686"/>
  <c r="B8709"/>
  <c r="D8685"/>
  <c r="C8685"/>
  <c r="B8708"/>
  <c r="D8684"/>
  <c r="C8684"/>
  <c r="B8707"/>
  <c r="D8683"/>
  <c r="C8683"/>
  <c r="B8706"/>
  <c r="D8682"/>
  <c r="C8682"/>
  <c r="B8705"/>
  <c r="D8681"/>
  <c r="C8681"/>
  <c r="B8704"/>
  <c r="D8680"/>
  <c r="C8680"/>
  <c r="B8703"/>
  <c r="D8679"/>
  <c r="C8679"/>
  <c r="B8702"/>
  <c r="D8678"/>
  <c r="C8678"/>
  <c r="B8701"/>
  <c r="D8677"/>
  <c r="C8677"/>
  <c r="B8700"/>
  <c r="D8676"/>
  <c r="C8676"/>
  <c r="B8699"/>
  <c r="D8675"/>
  <c r="C8675"/>
  <c r="B8698"/>
  <c r="D8674"/>
  <c r="C8674"/>
  <c r="B8697"/>
  <c r="D8673"/>
  <c r="C8673"/>
  <c r="B8696"/>
  <c r="D8672"/>
  <c r="C8672"/>
  <c r="B8695"/>
  <c r="D8671"/>
  <c r="C8671"/>
  <c r="B8694"/>
  <c r="D8670"/>
  <c r="C8670"/>
  <c r="B8718" l="1"/>
  <c r="D8694"/>
  <c r="C8694"/>
  <c r="B8719"/>
  <c r="D8695"/>
  <c r="C8695"/>
  <c r="B8720"/>
  <c r="D8696"/>
  <c r="C8696"/>
  <c r="B8721"/>
  <c r="D8697"/>
  <c r="C8697"/>
  <c r="B8722"/>
  <c r="D8698"/>
  <c r="C8698"/>
  <c r="B8723"/>
  <c r="D8699"/>
  <c r="C8699"/>
  <c r="B8724"/>
  <c r="D8700"/>
  <c r="C8700"/>
  <c r="B8725"/>
  <c r="D8701"/>
  <c r="C8701"/>
  <c r="B8726"/>
  <c r="D8702"/>
  <c r="C8702"/>
  <c r="B8727"/>
  <c r="D8703"/>
  <c r="C8703"/>
  <c r="B8728"/>
  <c r="D8704"/>
  <c r="C8704"/>
  <c r="B8729"/>
  <c r="D8705"/>
  <c r="C8705"/>
  <c r="B8730"/>
  <c r="D8706"/>
  <c r="C8706"/>
  <c r="B8731"/>
  <c r="D8707"/>
  <c r="C8707"/>
  <c r="B8732"/>
  <c r="D8708"/>
  <c r="C8708"/>
  <c r="B8733"/>
  <c r="D8709"/>
  <c r="C8709"/>
  <c r="B8734"/>
  <c r="D8710"/>
  <c r="C8710"/>
  <c r="B8735"/>
  <c r="D8711"/>
  <c r="C8711"/>
  <c r="B8736"/>
  <c r="D8712"/>
  <c r="C8712"/>
  <c r="B8737"/>
  <c r="D8713"/>
  <c r="C8713"/>
  <c r="B8738"/>
  <c r="D8714"/>
  <c r="C8714"/>
  <c r="B8739"/>
  <c r="D8715"/>
  <c r="C8715"/>
  <c r="B8740"/>
  <c r="D8716"/>
  <c r="C8716"/>
  <c r="B8741"/>
  <c r="D8717"/>
  <c r="C8717"/>
  <c r="B8765" l="1"/>
  <c r="D8741"/>
  <c r="C8741"/>
  <c r="B8764"/>
  <c r="D8740"/>
  <c r="C8740"/>
  <c r="B8763"/>
  <c r="D8739"/>
  <c r="C8739"/>
  <c r="B8762"/>
  <c r="D8738"/>
  <c r="C8738"/>
  <c r="B8761"/>
  <c r="D8737"/>
  <c r="C8737"/>
  <c r="B8760"/>
  <c r="D8736"/>
  <c r="C8736"/>
  <c r="B8759"/>
  <c r="D8735"/>
  <c r="C8735"/>
  <c r="B8758"/>
  <c r="D8734"/>
  <c r="C8734"/>
  <c r="B8757"/>
  <c r="D8733"/>
  <c r="C8733"/>
  <c r="B8756"/>
  <c r="D8732"/>
  <c r="C8732"/>
  <c r="B8755"/>
  <c r="D8731"/>
  <c r="C8731"/>
  <c r="B8754"/>
  <c r="D8730"/>
  <c r="C8730"/>
  <c r="B8753"/>
  <c r="D8729"/>
  <c r="C8729"/>
  <c r="B8752"/>
  <c r="D8728"/>
  <c r="C8728"/>
  <c r="B8751"/>
  <c r="D8727"/>
  <c r="C8727"/>
  <c r="B8750"/>
  <c r="D8726"/>
  <c r="C8726"/>
  <c r="B8749"/>
  <c r="D8725"/>
  <c r="C8725"/>
  <c r="B8748"/>
  <c r="D8724"/>
  <c r="C8724"/>
  <c r="B8747"/>
  <c r="D8723"/>
  <c r="C8723"/>
  <c r="B8746"/>
  <c r="D8722"/>
  <c r="C8722"/>
  <c r="B8745"/>
  <c r="D8721"/>
  <c r="C8721"/>
  <c r="B8744"/>
  <c r="D8720"/>
  <c r="C8720"/>
  <c r="B8743"/>
  <c r="D8719"/>
  <c r="C8719"/>
  <c r="B8742"/>
  <c r="D8718"/>
  <c r="C8718"/>
  <c r="D8742" l="1"/>
  <c r="C8742"/>
  <c r="D8743"/>
  <c r="C8743"/>
  <c r="D8744"/>
  <c r="C8744"/>
  <c r="D8745"/>
  <c r="C8745"/>
  <c r="D8746"/>
  <c r="C8746"/>
  <c r="D8747"/>
  <c r="C8747"/>
  <c r="D8748"/>
  <c r="C8748"/>
  <c r="D8749"/>
  <c r="C8749"/>
  <c r="D8750"/>
  <c r="C8750"/>
  <c r="D8751"/>
  <c r="C8751"/>
  <c r="D8752"/>
  <c r="C8752"/>
  <c r="D8753"/>
  <c r="C8753"/>
  <c r="D8754"/>
  <c r="C8754"/>
  <c r="D8755"/>
  <c r="C8755"/>
  <c r="D8756"/>
  <c r="C8756"/>
  <c r="D8757"/>
  <c r="C8757"/>
  <c r="D8758"/>
  <c r="C8758"/>
  <c r="D8759"/>
  <c r="C8759"/>
  <c r="D8760"/>
  <c r="C8760"/>
  <c r="D8761"/>
  <c r="C8761"/>
  <c r="D8762"/>
  <c r="C8762"/>
  <c r="D8763"/>
  <c r="C8763"/>
  <c r="D8764"/>
  <c r="C8764"/>
  <c r="D8765"/>
  <c r="C8765"/>
  <c r="F26" i="29"/>
  <c r="G26" s="1"/>
  <c r="F28"/>
  <c r="F29"/>
  <c r="F30"/>
  <c r="F27"/>
  <c r="F57"/>
  <c r="G27" l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G42" s="1"/>
  <c r="G43" s="1"/>
  <c r="G44" s="1"/>
  <c r="G45" s="1"/>
  <c r="G46" s="1"/>
  <c r="G47" s="1"/>
  <c r="G48" s="1"/>
  <c r="G49" s="1"/>
  <c r="G50" s="1"/>
  <c r="G51" s="1"/>
  <c r="G52" s="1"/>
  <c r="G53" s="1"/>
  <c r="G54" s="1"/>
  <c r="G55" s="1"/>
  <c r="G56" s="1"/>
  <c r="G57" s="1"/>
  <c r="G58" s="1"/>
  <c r="G59" s="1"/>
  <c r="G60" s="1"/>
  <c r="G61" s="1"/>
  <c r="G62" s="1"/>
  <c r="G63" s="1"/>
  <c r="G64" s="1"/>
  <c r="G65" s="1"/>
  <c r="G66" s="1"/>
  <c r="G67" s="1"/>
  <c r="G68" s="1"/>
  <c r="G69" s="1"/>
  <c r="G70" s="1"/>
  <c r="G71" s="1"/>
  <c r="G72" s="1"/>
  <c r="G73" s="1"/>
  <c r="G74" s="1"/>
  <c r="G75" s="1"/>
  <c r="G76" s="1"/>
  <c r="G77" s="1"/>
  <c r="G78" s="1"/>
  <c r="G79" s="1"/>
  <c r="G80" s="1"/>
  <c r="G81" s="1"/>
  <c r="G82" s="1"/>
  <c r="G83" s="1"/>
  <c r="G84" s="1"/>
  <c r="G85" s="1"/>
  <c r="G86" s="1"/>
  <c r="G87" s="1"/>
  <c r="G88" s="1"/>
  <c r="G89" s="1"/>
  <c r="G90" s="1"/>
  <c r="G91" s="1"/>
  <c r="G92" s="1"/>
  <c r="G93" s="1"/>
  <c r="G94" s="1"/>
  <c r="G95" s="1"/>
  <c r="G96" s="1"/>
  <c r="G97" s="1"/>
  <c r="G98" s="1"/>
  <c r="G99" s="1"/>
  <c r="G100" s="1"/>
  <c r="G101" s="1"/>
  <c r="G102" s="1"/>
  <c r="G103" s="1"/>
  <c r="G104" s="1"/>
  <c r="G105" s="1"/>
  <c r="G106" s="1"/>
  <c r="G107" s="1"/>
  <c r="G108" s="1"/>
  <c r="G109" s="1"/>
  <c r="G110" s="1"/>
  <c r="G111" s="1"/>
  <c r="G112" s="1"/>
  <c r="G113" s="1"/>
  <c r="G114" s="1"/>
  <c r="G115" s="1"/>
  <c r="G116" s="1"/>
  <c r="G117" s="1"/>
  <c r="G118" s="1"/>
  <c r="G119" s="1"/>
  <c r="G120" s="1"/>
  <c r="G121" s="1"/>
  <c r="G122" s="1"/>
  <c r="G123" s="1"/>
  <c r="G124" s="1"/>
  <c r="G125" s="1"/>
  <c r="G126" s="1"/>
  <c r="G127" s="1"/>
  <c r="G128" s="1"/>
  <c r="G129" s="1"/>
  <c r="G130" s="1"/>
  <c r="G131" s="1"/>
  <c r="G132" s="1"/>
  <c r="B4" i="24"/>
  <c r="A7" l="1"/>
  <c r="C17"/>
  <c r="A10"/>
  <c r="A20" l="1"/>
  <c r="B23"/>
  <c r="G259" i="29"/>
  <c r="G260" s="1"/>
  <c r="G261" s="1"/>
  <c r="G262" s="1"/>
  <c r="G263" s="1"/>
  <c r="G264" s="1"/>
  <c r="G265" s="1"/>
  <c r="G266" s="1"/>
  <c r="G267" s="1"/>
  <c r="G268" s="1"/>
  <c r="G269" s="1"/>
  <c r="G270" s="1"/>
  <c r="G271" s="1"/>
</calcChain>
</file>

<file path=xl/sharedStrings.xml><?xml version="1.0" encoding="utf-8"?>
<sst xmlns="http://schemas.openxmlformats.org/spreadsheetml/2006/main" count="1041" uniqueCount="445">
  <si>
    <t>ton</t>
  </si>
  <si>
    <t>dam3</t>
  </si>
  <si>
    <t>m3</t>
  </si>
  <si>
    <t>FECHA</t>
  </si>
  <si>
    <t>AÑO</t>
  </si>
  <si>
    <t>mes</t>
  </si>
  <si>
    <t>HORA</t>
  </si>
  <si>
    <t>CM</t>
  </si>
  <si>
    <t>FO</t>
  </si>
  <si>
    <t>GN</t>
  </si>
  <si>
    <t>GO</t>
  </si>
  <si>
    <t>Total</t>
  </si>
  <si>
    <t>MWh</t>
  </si>
  <si>
    <t>ENERGIA TERMICA POR TIPO QUE CUBRE 10%</t>
  </si>
  <si>
    <t>CONSUMO DE COMBUSTIBLES ASIGNADO A 10%</t>
  </si>
  <si>
    <t>Ton</t>
  </si>
  <si>
    <t>Dam3</t>
  </si>
  <si>
    <t>Consumos Totales por hora</t>
  </si>
  <si>
    <t>TOTAL</t>
  </si>
  <si>
    <t>BD</t>
  </si>
  <si>
    <t>FIDEICOMISO CT MANUEL BELGRANO</t>
  </si>
  <si>
    <t>GBELTV01</t>
  </si>
  <si>
    <t>FIDEICOMISO CT TIMBÚES</t>
  </si>
  <si>
    <t>ENERGIA DEL SUR</t>
  </si>
  <si>
    <t>PATATV01</t>
  </si>
  <si>
    <t>CHARDI02</t>
  </si>
  <si>
    <t>GOYDDI01</t>
  </si>
  <si>
    <t>JUARDI01</t>
  </si>
  <si>
    <t>MMARTG05</t>
  </si>
  <si>
    <t>PILATG11</t>
  </si>
  <si>
    <t>PILATG12</t>
  </si>
  <si>
    <t>MEDANITO S.A.</t>
  </si>
  <si>
    <t>RSAUDI01</t>
  </si>
  <si>
    <t>CSARDI01</t>
  </si>
  <si>
    <t>ARISDI01</t>
  </si>
  <si>
    <t>LBLADI01</t>
  </si>
  <si>
    <t>LPALDI01</t>
  </si>
  <si>
    <t>SPE2DI01</t>
  </si>
  <si>
    <t>VANGDI01</t>
  </si>
  <si>
    <t>AUTOGENERADOR AZUCARERA JUAN M. TERÁN S.A.</t>
  </si>
  <si>
    <t>ISBATV01</t>
  </si>
  <si>
    <t>JUAREZ</t>
  </si>
  <si>
    <t>CHARATA ENARSA</t>
  </si>
  <si>
    <t>GENERACION DE ENERGIA (MWh)</t>
  </si>
  <si>
    <t>AÑOS</t>
  </si>
  <si>
    <t>TERMICA</t>
  </si>
  <si>
    <t>BAJO COSTO</t>
  </si>
  <si>
    <t xml:space="preserve">TOTAL </t>
  </si>
  <si>
    <t>HIDRO</t>
  </si>
  <si>
    <t>NUCLEAR</t>
  </si>
  <si>
    <t xml:space="preserve">porcentaje de generacion térmica </t>
  </si>
  <si>
    <t xml:space="preserve">porcentaje de generación de bajo costo </t>
  </si>
  <si>
    <t>FACTORES DE EMISION</t>
  </si>
  <si>
    <t>Cmi (Carbón mineral)</t>
  </si>
  <si>
    <t>GO(Gasoil)</t>
  </si>
  <si>
    <t>FO (fuel oil)</t>
  </si>
  <si>
    <t>NG (gas natural)</t>
  </si>
  <si>
    <t xml:space="preserve"> tCO2/t</t>
  </si>
  <si>
    <t>COMBUSTIBLES</t>
  </si>
  <si>
    <t>Carbón (ton)</t>
  </si>
  <si>
    <t>Gasoil (ton )</t>
  </si>
  <si>
    <t>Fuel oil (ton)</t>
  </si>
  <si>
    <t>Carbón</t>
  </si>
  <si>
    <t xml:space="preserve">Gasoil </t>
  </si>
  <si>
    <t xml:space="preserve">Fuel oil </t>
  </si>
  <si>
    <t>Gas</t>
  </si>
  <si>
    <t>MARGEN DE OPERACIÓN EX ANTE</t>
  </si>
  <si>
    <t>Generación Térmica (MWH)</t>
  </si>
  <si>
    <t>Importaciones (MWh)</t>
  </si>
  <si>
    <t xml:space="preserve">total </t>
  </si>
  <si>
    <t>Generación Hidráulica (MWh)</t>
  </si>
  <si>
    <t>Generación Nuclear (MWh)</t>
  </si>
  <si>
    <t>Emisiones (tCO2)</t>
  </si>
  <si>
    <t xml:space="preserve">Margen de Operación </t>
  </si>
  <si>
    <t>tCO2/MWh</t>
  </si>
  <si>
    <t xml:space="preserve">Margen Operación ex ante </t>
  </si>
  <si>
    <t xml:space="preserve">Margen de Operación ex post </t>
  </si>
  <si>
    <t>Año 2010</t>
  </si>
  <si>
    <t>CENTRAL / MAQUINA</t>
  </si>
  <si>
    <t>ENARSA GOYA</t>
  </si>
  <si>
    <t xml:space="preserve">EOLICA NECOCHEA </t>
  </si>
  <si>
    <t>NECOEO</t>
  </si>
  <si>
    <t>GENERACIÓN MEDITERRÁNEA MODESTO MARANZANA</t>
  </si>
  <si>
    <t xml:space="preserve">ENARSA LAS PALMAS </t>
  </si>
  <si>
    <t xml:space="preserve">ENARSA ARISTOBULO DEL VALLE </t>
  </si>
  <si>
    <t>EPEC ARTURO ZANICHELLI</t>
  </si>
  <si>
    <t xml:space="preserve">EPEC ARTURO ZANICHELLI </t>
  </si>
  <si>
    <t xml:space="preserve">ENARSA ING JUAREZ </t>
  </si>
  <si>
    <t>ENARSA SAENZ PEÑA II</t>
  </si>
  <si>
    <t xml:space="preserve">ENARSA VILLA ANGELA </t>
  </si>
  <si>
    <t>ENARSA CHARATA</t>
  </si>
  <si>
    <t xml:space="preserve">ENARSA LAGUNA BLANCA </t>
  </si>
  <si>
    <t xml:space="preserve">ENARSA CAPITAN SARMIENTO </t>
  </si>
  <si>
    <t>CHARDI01</t>
  </si>
  <si>
    <t>FORMOSA DELIVER</t>
  </si>
  <si>
    <t>FORDDI02</t>
  </si>
  <si>
    <t>LAS ARMAS</t>
  </si>
  <si>
    <t>ARMATG01</t>
  </si>
  <si>
    <t>ARMATG02</t>
  </si>
  <si>
    <t>SOLALBAN</t>
  </si>
  <si>
    <t>SOLATG01</t>
  </si>
  <si>
    <t>CONCEP. URUGUAY</t>
  </si>
  <si>
    <t>CURUTG02</t>
  </si>
  <si>
    <t>CURUTG01</t>
  </si>
  <si>
    <t>OLAVARR DELIVER</t>
  </si>
  <si>
    <t>OLADTG02</t>
  </si>
  <si>
    <t>OLADTG01</t>
  </si>
  <si>
    <t>LIB. SAN MARTIN</t>
  </si>
  <si>
    <t>LIBEDI01</t>
  </si>
  <si>
    <t>A.P. PTO PIRAY (*)</t>
  </si>
  <si>
    <t>PUPITV01</t>
  </si>
  <si>
    <t>C.T. GENELBA</t>
  </si>
  <si>
    <t>CARACOLES</t>
  </si>
  <si>
    <t>CCOLHI</t>
  </si>
  <si>
    <t>ALUMINE</t>
  </si>
  <si>
    <t>ALUMDI01</t>
  </si>
  <si>
    <t>CAVIAHUE</t>
  </si>
  <si>
    <t>CAVIDI01</t>
  </si>
  <si>
    <t>TARTAGAL ENARSA</t>
  </si>
  <si>
    <t>TARDDI01</t>
  </si>
  <si>
    <t>PARANA</t>
  </si>
  <si>
    <t>PARATG01</t>
  </si>
  <si>
    <t>PARATG02</t>
  </si>
  <si>
    <t>3 ARROY QUILMES</t>
  </si>
  <si>
    <t>3ARRDI01</t>
  </si>
  <si>
    <t>PASO DE LA PATRIA</t>
  </si>
  <si>
    <t>PPATDI01</t>
  </si>
  <si>
    <t>CIPOLLETI (ENARSA)</t>
  </si>
  <si>
    <t>CIPODI01</t>
  </si>
  <si>
    <t>VILLA REGINA</t>
  </si>
  <si>
    <t>VREGDI01</t>
  </si>
  <si>
    <t>RAFAELA</t>
  </si>
  <si>
    <t>RAFADI01</t>
  </si>
  <si>
    <t>SAN CLEM. TUYU</t>
  </si>
  <si>
    <t>SCTPDI01</t>
  </si>
  <si>
    <t xml:space="preserve">VENADO TUERTO </t>
  </si>
  <si>
    <t>VTUEDI01</t>
  </si>
  <si>
    <t>MATHEU (ENARSA)</t>
  </si>
  <si>
    <t>MATHTG02</t>
  </si>
  <si>
    <t>MATHTG01</t>
  </si>
  <si>
    <t>LA PLATA (ENARSA)</t>
  </si>
  <si>
    <t>LPLADI01</t>
  </si>
  <si>
    <r>
      <t>tCO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/ton</t>
    </r>
  </si>
  <si>
    <t xml:space="preserve">total de energía electrica </t>
  </si>
  <si>
    <t>DATOS</t>
  </si>
  <si>
    <t>Factor de emisión por combustible</t>
  </si>
  <si>
    <t>Combustible</t>
  </si>
  <si>
    <t>Factores de Emisión</t>
  </si>
  <si>
    <t>Gas Natural (NG)</t>
  </si>
  <si>
    <r>
      <t xml:space="preserve"> tCO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/dam</t>
    </r>
    <r>
      <rPr>
        <vertAlign val="superscript"/>
        <sz val="10"/>
        <rFont val="Arial"/>
        <family val="2"/>
      </rPr>
      <t>3</t>
    </r>
  </si>
  <si>
    <t>Fuel Oil (FO)</t>
  </si>
  <si>
    <r>
      <t xml:space="preserve"> tCO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/t</t>
    </r>
  </si>
  <si>
    <t>Gas oil (GO)</t>
  </si>
  <si>
    <t xml:space="preserve">CMi (Carbón Mineral) Nacional </t>
  </si>
  <si>
    <t xml:space="preserve">CMi (Carbón Mineral) Importado </t>
  </si>
  <si>
    <t>(Fuente : Segunda Comunicación Nacional Argentina, Pág. 197)</t>
  </si>
  <si>
    <t xml:space="preserve">Densidad del Gasoil </t>
  </si>
  <si>
    <r>
      <t>t/m</t>
    </r>
    <r>
      <rPr>
        <vertAlign val="superscript"/>
        <sz val="10"/>
        <rFont val="Arial (W1)"/>
      </rPr>
      <t>3</t>
    </r>
  </si>
  <si>
    <t>Margen de Construcción</t>
  </si>
  <si>
    <t>tn CO2/MWh</t>
  </si>
  <si>
    <t xml:space="preserve">TOTAL   </t>
  </si>
  <si>
    <t>PROMEDIO</t>
  </si>
  <si>
    <r>
      <t>Total de emisiones (tCO</t>
    </r>
    <r>
      <rPr>
        <b/>
        <vertAlign val="subscript"/>
        <sz val="10"/>
        <color indexed="12"/>
        <rFont val="Arial"/>
        <family val="2"/>
      </rPr>
      <t>2</t>
    </r>
    <r>
      <rPr>
        <b/>
        <sz val="10"/>
        <color indexed="12"/>
        <rFont val="Arial"/>
        <family val="2"/>
      </rPr>
      <t>)</t>
    </r>
  </si>
  <si>
    <t xml:space="preserve">Factor de emisión horario </t>
  </si>
  <si>
    <t>t CO2/dam3</t>
  </si>
  <si>
    <t>EMISIONES (tCO2)</t>
  </si>
  <si>
    <t>MARGEN COMBINADO EX POST</t>
  </si>
  <si>
    <r>
      <t>t 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/MWh</t>
    </r>
  </si>
  <si>
    <t>Margen Combinado con 0,5 BM y 0,5 OM</t>
  </si>
  <si>
    <r>
      <t>t 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/MWh</t>
    </r>
  </si>
  <si>
    <t>Margen Combinado con 0,25 BM y 0,75 OM</t>
  </si>
  <si>
    <t>MARGEN COMBINADO EX ANTE</t>
  </si>
  <si>
    <t>Margen Combinado con  0,5 BM y 0,5 OM</t>
  </si>
  <si>
    <r>
      <t>t 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/MWH</t>
    </r>
  </si>
  <si>
    <t>Emisiones(tCO2)</t>
  </si>
  <si>
    <t>Año 2011</t>
  </si>
  <si>
    <t>% ACUMULADO</t>
  </si>
  <si>
    <r>
      <t>tCO</t>
    </r>
    <r>
      <rPr>
        <sz val="10"/>
        <rFont val="Arial"/>
        <family val="2"/>
      </rPr>
      <t>2</t>
    </r>
    <r>
      <rPr>
        <sz val="10"/>
        <rFont val="Arial"/>
        <family val="2"/>
      </rPr>
      <t>/ton</t>
    </r>
  </si>
  <si>
    <r>
      <t>t CO</t>
    </r>
    <r>
      <rPr>
        <sz val="10"/>
        <rFont val="Arial"/>
        <family val="2"/>
      </rPr>
      <t>2</t>
    </r>
    <r>
      <rPr>
        <sz val="10"/>
        <rFont val="Arial"/>
        <family val="2"/>
      </rPr>
      <t>/dam3</t>
    </r>
  </si>
  <si>
    <t xml:space="preserve">GENERACION </t>
  </si>
  <si>
    <t xml:space="preserve">FUEL OIL </t>
  </si>
  <si>
    <t xml:space="preserve">GAS NAT  </t>
  </si>
  <si>
    <t xml:space="preserve">GAS OIL </t>
  </si>
  <si>
    <t>Fecha</t>
  </si>
  <si>
    <t xml:space="preserve">NEMO  </t>
  </si>
  <si>
    <t>CT ALEM - ENARSA</t>
  </si>
  <si>
    <t>CT BELL VILLE - ENARSA</t>
  </si>
  <si>
    <t>CT BRAGADO - ENARSA</t>
  </si>
  <si>
    <t>CT CHILECITO - ENARSA</t>
  </si>
  <si>
    <t>CT ESQUINA - ENARSA</t>
  </si>
  <si>
    <t>CT LAS ARMAS II - ENARSA</t>
  </si>
  <si>
    <t>CT ORAN - ENARSA</t>
  </si>
  <si>
    <t>CT REALICO - ENARSA</t>
  </si>
  <si>
    <t>Oct-11</t>
  </si>
  <si>
    <t>CTBRAGAG</t>
  </si>
  <si>
    <t>PAMPAENG</t>
  </si>
  <si>
    <t>PFOTOSJG</t>
  </si>
  <si>
    <t>GINDEPEG</t>
  </si>
  <si>
    <t>HREYESYG</t>
  </si>
  <si>
    <t>PEARAUCG</t>
  </si>
  <si>
    <t>ECOENERG</t>
  </si>
  <si>
    <t>HYCHICOG</t>
  </si>
  <si>
    <t>CT CORRIENTES - ENARSA</t>
  </si>
  <si>
    <t>C.T. LOMA DE LA LATA S.A.</t>
  </si>
  <si>
    <t>CT SANTA ROSA - ENARSA</t>
  </si>
  <si>
    <t>CT AÑATUYA II - ENARSA</t>
  </si>
  <si>
    <t>C.MEDANITOS-RINCON SAUCES</t>
  </si>
  <si>
    <t>CT COLON BS.AS, - ENARSA</t>
  </si>
  <si>
    <t>PTA FOTOVOLTAICA S.JUAN I-EPSE</t>
  </si>
  <si>
    <t>GENERACION INDEPENDENCIA S.A.</t>
  </si>
  <si>
    <t>CT LA RIOJA SUR- ENARSA</t>
  </si>
  <si>
    <t>CENTRAL TERMICA PIQUIRENDA</t>
  </si>
  <si>
    <t>HIDROELECTRICA REYES EJSEDSA</t>
  </si>
  <si>
    <t>PARQUE EOLICO ARAUCO SAPEM</t>
  </si>
  <si>
    <t>ECOENERGÍA</t>
  </si>
  <si>
    <t>CT ARRECIFES-ENARSA</t>
  </si>
  <si>
    <t>CT SALTO - ENARSA</t>
  </si>
  <si>
    <t>CT GRAL. VILLEGAS - ENARSA</t>
  </si>
  <si>
    <t>CT LINCOLN - ENARSA</t>
  </si>
  <si>
    <t>CT VIALE - ENARSA</t>
  </si>
  <si>
    <t>CT LOBOS BS.AS - ENARSA</t>
  </si>
  <si>
    <t>HYCHICO P. EOLICO DIADEMA</t>
  </si>
  <si>
    <t>CONDHI</t>
  </si>
  <si>
    <t>COROHI</t>
  </si>
  <si>
    <t>SMARHI</t>
  </si>
  <si>
    <r>
      <t xml:space="preserve"> tCO2/Dam</t>
    </r>
    <r>
      <rPr>
        <sz val="10"/>
        <rFont val="Arial"/>
        <family val="2"/>
      </rPr>
      <t>3</t>
    </r>
  </si>
  <si>
    <t>Gas (dam3)</t>
  </si>
  <si>
    <t xml:space="preserve"> (ton CO2)</t>
  </si>
  <si>
    <t>Año2012</t>
  </si>
  <si>
    <t>GENERACION</t>
  </si>
  <si>
    <t>C.COSTA ATLANTICA (EX ESEBAG)</t>
  </si>
  <si>
    <t>CT BRIGADIER LOPEZ - ENARSA</t>
  </si>
  <si>
    <t>CT CERES - ENARSA</t>
  </si>
  <si>
    <t>CT BARRAGAN - ENARSA</t>
  </si>
  <si>
    <t>EBARTG01</t>
  </si>
  <si>
    <t>EBARTG02</t>
  </si>
  <si>
    <t>CT LAS LOMITAS - ENARSA</t>
  </si>
  <si>
    <t>CT MAGDALENA - ENARSA</t>
  </si>
  <si>
    <t>CT MIRAMAR I - ENARSA</t>
  </si>
  <si>
    <t>CT PARQUE INDUSTR.CATAM-ENARSA</t>
  </si>
  <si>
    <t>PICADI01</t>
  </si>
  <si>
    <t>C.T.REMED.DE ESCALADA - ENARSA</t>
  </si>
  <si>
    <t>CT TEREVINTOS - ENARSA</t>
  </si>
  <si>
    <t>TERVDI01</t>
  </si>
  <si>
    <t>CT TINOGASTA - ENARSA</t>
  </si>
  <si>
    <t>TINODI01</t>
  </si>
  <si>
    <t>tCO2/m3</t>
  </si>
  <si>
    <t>aaaamm</t>
  </si>
  <si>
    <t>5 Primeras Máquinas</t>
  </si>
  <si>
    <t>Nov-11</t>
  </si>
  <si>
    <t>201111</t>
  </si>
  <si>
    <t>201110</t>
  </si>
  <si>
    <t xml:space="preserve">PASOS B, C, D DETERMINAR EL CONJUNTO DE MAQUINAS EXCLUYENDO LAS UNIDADES REGISTRADAS COMO MDL,  QUE COMPRENDEN EL 20% DEL TOTAL DE GENERACION </t>
  </si>
  <si>
    <t>Sep-11</t>
  </si>
  <si>
    <t>201109</t>
  </si>
  <si>
    <t>Ago-11</t>
  </si>
  <si>
    <t>201108</t>
  </si>
  <si>
    <t>Jun-11</t>
  </si>
  <si>
    <t>201106</t>
  </si>
  <si>
    <t>May-11</t>
  </si>
  <si>
    <t>201105</t>
  </si>
  <si>
    <t>HIDROELECTRICA SAN MARTIN</t>
  </si>
  <si>
    <t>Abr-11</t>
  </si>
  <si>
    <t>201104</t>
  </si>
  <si>
    <t>HIDROELECTRICA ALVAREZ CONDARCO</t>
  </si>
  <si>
    <t>HIDROELECTRICA LOS CORONELES</t>
  </si>
  <si>
    <t>Mar-11</t>
  </si>
  <si>
    <t>201103</t>
  </si>
  <si>
    <t>Feb-11</t>
  </si>
  <si>
    <t>201102</t>
  </si>
  <si>
    <t>Ene-11</t>
  </si>
  <si>
    <t>201101</t>
  </si>
  <si>
    <t>Dic-10</t>
  </si>
  <si>
    <t>201012</t>
  </si>
  <si>
    <t>201011</t>
  </si>
  <si>
    <t>201009</t>
  </si>
  <si>
    <t>Ago-10</t>
  </si>
  <si>
    <t>201008</t>
  </si>
  <si>
    <t>201007</t>
  </si>
  <si>
    <t>201006</t>
  </si>
  <si>
    <t>Abr-10</t>
  </si>
  <si>
    <t>201004</t>
  </si>
  <si>
    <t>201003</t>
  </si>
  <si>
    <t>201002</t>
  </si>
  <si>
    <t>Ene-10</t>
  </si>
  <si>
    <t>201001</t>
  </si>
  <si>
    <t>200910</t>
  </si>
  <si>
    <t>200909</t>
  </si>
  <si>
    <t>Ago-09</t>
  </si>
  <si>
    <t>200908</t>
  </si>
  <si>
    <t>200907</t>
  </si>
  <si>
    <t>200906</t>
  </si>
  <si>
    <t>200905</t>
  </si>
  <si>
    <t>Abr-09</t>
  </si>
  <si>
    <t>200904</t>
  </si>
  <si>
    <t>Ene-09</t>
  </si>
  <si>
    <t>200901</t>
  </si>
  <si>
    <t>Dic-08</t>
  </si>
  <si>
    <t>200812</t>
  </si>
  <si>
    <t>200811</t>
  </si>
  <si>
    <t xml:space="preserve">% </t>
  </si>
  <si>
    <t>Carbon</t>
  </si>
  <si>
    <t>Eólica y Solar</t>
  </si>
  <si>
    <t>AÑO 2013</t>
  </si>
  <si>
    <t>Año2013</t>
  </si>
  <si>
    <t>Margen de Construcción 2013</t>
  </si>
  <si>
    <t>ABRODI01</t>
  </si>
  <si>
    <t>ALTE BROWN DIESEL</t>
  </si>
  <si>
    <t>MJUADI01</t>
  </si>
  <si>
    <t>M. JUAREZ DIESEL</t>
  </si>
  <si>
    <t>SMARDI01</t>
  </si>
  <si>
    <t>S.MARIA CATAMAR DIESEL</t>
  </si>
  <si>
    <t>201305</t>
  </si>
  <si>
    <t>201312</t>
  </si>
  <si>
    <t>201307</t>
  </si>
  <si>
    <t>MDPA</t>
  </si>
  <si>
    <t>BLOPTG</t>
  </si>
  <si>
    <t>MAGDDI</t>
  </si>
  <si>
    <t>Margen de Operación 2013</t>
  </si>
  <si>
    <t>Margen de Operación promedio 2011, 2012 y 2013</t>
  </si>
  <si>
    <t>TIMB</t>
  </si>
  <si>
    <t>GEBA</t>
  </si>
  <si>
    <t>Año 2012</t>
  </si>
  <si>
    <t>Conclusión del Paso A: las últimas 5 unidades representan el 0.748% de la energía generada en 2013.</t>
  </si>
  <si>
    <t>MIR1DI01</t>
  </si>
  <si>
    <t>LLOMDI01</t>
  </si>
  <si>
    <t>RESCDI01</t>
  </si>
  <si>
    <t>CEREDI01</t>
  </si>
  <si>
    <t>oraddi01</t>
  </si>
  <si>
    <t>vialdi01</t>
  </si>
  <si>
    <t>rsaudi01</t>
  </si>
  <si>
    <t>lobodi01</t>
  </si>
  <si>
    <t>alemdi01</t>
  </si>
  <si>
    <t>anatdi02</t>
  </si>
  <si>
    <t>arredi01</t>
  </si>
  <si>
    <t>realdi01</t>
  </si>
  <si>
    <t>srosdi01</t>
  </si>
  <si>
    <t>esqddi01</t>
  </si>
  <si>
    <t>corrdi01</t>
  </si>
  <si>
    <t>colbdi01</t>
  </si>
  <si>
    <t>chledi01</t>
  </si>
  <si>
    <t>piqidi01</t>
  </si>
  <si>
    <t>bvildi01</t>
  </si>
  <si>
    <t>sltodi01</t>
  </si>
  <si>
    <t>vgaddi01</t>
  </si>
  <si>
    <t>lincdi01</t>
  </si>
  <si>
    <t>armtg03</t>
  </si>
  <si>
    <t>lriddi01</t>
  </si>
  <si>
    <t>MODESTO MARANZANA</t>
  </si>
  <si>
    <t>MMARTG04</t>
  </si>
  <si>
    <t>MMARTG03</t>
  </si>
  <si>
    <t>LA BANDA</t>
  </si>
  <si>
    <t>200810</t>
  </si>
  <si>
    <t>LBANTG22</t>
  </si>
  <si>
    <t>SAENZ PEÑA</t>
  </si>
  <si>
    <t>SPENDI01</t>
  </si>
  <si>
    <t>GUEMES</t>
  </si>
  <si>
    <t>200809</t>
  </si>
  <si>
    <t>GUEMTG01</t>
  </si>
  <si>
    <t>FORMOSA (ENARSA)</t>
  </si>
  <si>
    <t>FORDDI01</t>
  </si>
  <si>
    <t>SANTA ROSA (ENARSA)</t>
  </si>
  <si>
    <t>SROSDI01</t>
  </si>
  <si>
    <t>PIRANÉ (ENARSA)</t>
  </si>
  <si>
    <t>Ago-08</t>
  </si>
  <si>
    <t>200808</t>
  </si>
  <si>
    <t>PIRADI01</t>
  </si>
  <si>
    <t>AÑATUYA(ENARSA)</t>
  </si>
  <si>
    <t>ANATDI01</t>
  </si>
  <si>
    <t>CT TIMBUES (GSMA)</t>
  </si>
  <si>
    <t>200806</t>
  </si>
  <si>
    <t>TIMBTG02</t>
  </si>
  <si>
    <t>TIMBTG01</t>
  </si>
  <si>
    <t>ENTRELOMAS</t>
  </si>
  <si>
    <t>ELOMDI01</t>
  </si>
  <si>
    <t>LA RIOJA</t>
  </si>
  <si>
    <t>LRIDDI01</t>
  </si>
  <si>
    <t>CATAMARCA DELIV (ENARSA)</t>
  </si>
  <si>
    <t>CATDDI01</t>
  </si>
  <si>
    <t>GRAL BELGRANO</t>
  </si>
  <si>
    <t>GBELTG02</t>
  </si>
  <si>
    <t xml:space="preserve"> ISLA VERDE (ENARSA)</t>
  </si>
  <si>
    <t>200805</t>
  </si>
  <si>
    <t>ISVEDI01</t>
  </si>
  <si>
    <t>PEHUAJÓ (ENARSA)</t>
  </si>
  <si>
    <t>PEHUDI01</t>
  </si>
  <si>
    <t>JUNIN (ENARSA)</t>
  </si>
  <si>
    <t>Abr-08</t>
  </si>
  <si>
    <t>200804</t>
  </si>
  <si>
    <t>JUNIDI01</t>
  </si>
  <si>
    <t>GBELTG01</t>
  </si>
  <si>
    <t>CASTELLI(ENARSA)</t>
  </si>
  <si>
    <t>200802</t>
  </si>
  <si>
    <t>CASTDI01</t>
  </si>
  <si>
    <t>PINAMAR (ENARSA)</t>
  </si>
  <si>
    <t>PINATG07</t>
  </si>
  <si>
    <t>PINATG08</t>
  </si>
  <si>
    <t>PINATG09</t>
  </si>
  <si>
    <t>PINATG10</t>
  </si>
  <si>
    <t xml:space="preserve">AUTOGENERADOR MOLINOS RIO DE LA PLATA </t>
  </si>
  <si>
    <t>200711</t>
  </si>
  <si>
    <t>MOLITV01</t>
  </si>
  <si>
    <t>SAN NICOLAS</t>
  </si>
  <si>
    <t>Abr-04</t>
  </si>
  <si>
    <t>200404</t>
  </si>
  <si>
    <t>SNICTG01</t>
  </si>
  <si>
    <t>SHELL DOCK SUD</t>
  </si>
  <si>
    <t>200311</t>
  </si>
  <si>
    <t>SHELTG01</t>
  </si>
  <si>
    <t xml:space="preserve">PLUS PETROL NORTE </t>
  </si>
  <si>
    <t>200302</t>
  </si>
  <si>
    <t>PPNOTG02</t>
  </si>
  <si>
    <t>Conclusión de los Pasos B, C y D: Las unidades incorporadas en los últimos 10 años (sin incluir las registradas en el MDL) representan el 19.70% de la energía generada en 2013.</t>
  </si>
  <si>
    <t>PASO E, F LISTADO FINAL DE UNIDADES QUE CONFORMAN EL MARGEN DE CONSTRUCCIÓN</t>
  </si>
  <si>
    <t>LAS MADERAS</t>
  </si>
  <si>
    <t>200210</t>
  </si>
  <si>
    <t>LMADHI</t>
  </si>
  <si>
    <t xml:space="preserve">CARRIZAL </t>
  </si>
  <si>
    <t>Ago-02</t>
  </si>
  <si>
    <t>200208</t>
  </si>
  <si>
    <t>CARRHI</t>
  </si>
  <si>
    <t xml:space="preserve">CACHEUTA </t>
  </si>
  <si>
    <t>200205</t>
  </si>
  <si>
    <t>CACHHI</t>
  </si>
  <si>
    <t>BM</t>
  </si>
  <si>
    <t>TIMBTV01</t>
  </si>
  <si>
    <t>CTSM DE TUCUMAN</t>
  </si>
  <si>
    <t>200202</t>
  </si>
  <si>
    <t>SMTUTV01</t>
  </si>
  <si>
    <t>SMTUTG02</t>
  </si>
  <si>
    <t>Ene-02</t>
  </si>
  <si>
    <t>200201</t>
  </si>
  <si>
    <t>PPNOTG01</t>
  </si>
  <si>
    <t xml:space="preserve">CUESTA DEL VIENTO </t>
  </si>
  <si>
    <t>200111</t>
  </si>
  <si>
    <t>CVIEHI</t>
  </si>
  <si>
    <t>COMODORO RIVADAVIA</t>
  </si>
  <si>
    <t>200109</t>
  </si>
  <si>
    <t>CRIVTV25</t>
  </si>
  <si>
    <t>CRIVTG28</t>
  </si>
  <si>
    <t>CRIVTG27</t>
  </si>
  <si>
    <t>AES PARANA</t>
  </si>
  <si>
    <t>200105</t>
  </si>
  <si>
    <t>AESPTV01</t>
  </si>
  <si>
    <t>MDPATG22</t>
  </si>
</sst>
</file>

<file path=xl/styles.xml><?xml version="1.0" encoding="utf-8"?>
<styleSheet xmlns="http://schemas.openxmlformats.org/spreadsheetml/2006/main">
  <numFmts count="4">
    <numFmt numFmtId="164" formatCode="#,##0.000"/>
    <numFmt numFmtId="165" formatCode="0.000"/>
    <numFmt numFmtId="166" formatCode="0.000%"/>
    <numFmt numFmtId="167" formatCode="&quot;$&quot;\ #,##0.00"/>
  </numFmts>
  <fonts count="27">
    <font>
      <sz val="10"/>
      <name val="Arial"/>
    </font>
    <font>
      <b/>
      <sz val="11"/>
      <color indexed="8"/>
      <name val="Calibri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vertAlign val="subscript"/>
      <sz val="10"/>
      <name val="Arial"/>
      <family val="2"/>
    </font>
    <font>
      <b/>
      <sz val="10"/>
      <color indexed="12"/>
      <name val="Arial"/>
      <family val="2"/>
    </font>
    <font>
      <sz val="10"/>
      <name val="Arial"/>
      <family val="2"/>
    </font>
    <font>
      <b/>
      <vertAlign val="subscript"/>
      <sz val="10"/>
      <color indexed="12"/>
      <name val="Arial"/>
      <family val="2"/>
    </font>
    <font>
      <vertAlign val="subscript"/>
      <sz val="10"/>
      <name val="Arial"/>
      <family val="2"/>
    </font>
    <font>
      <sz val="12"/>
      <name val="Arial"/>
      <family val="2"/>
    </font>
    <font>
      <vertAlign val="superscript"/>
      <sz val="10"/>
      <name val="Arial"/>
      <family val="2"/>
    </font>
    <font>
      <vertAlign val="superscript"/>
      <sz val="10"/>
      <name val="Arial (W1)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8"/>
      <name val="Calibri"/>
      <family val="2"/>
    </font>
    <font>
      <b/>
      <sz val="10"/>
      <color indexed="9"/>
      <name val="Arial"/>
      <family val="2"/>
    </font>
    <font>
      <sz val="10"/>
      <name val="Sans-serif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10"/>
      <color rgb="FF002060"/>
      <name val="Arial"/>
      <family val="2"/>
    </font>
    <font>
      <sz val="1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97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1" fontId="0" fillId="0" borderId="0" xfId="0" applyNumberFormat="1"/>
    <xf numFmtId="1" fontId="0" fillId="0" borderId="4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3" fillId="0" borderId="4" xfId="0" applyFont="1" applyBorder="1"/>
    <xf numFmtId="1" fontId="3" fillId="0" borderId="4" xfId="0" applyNumberFormat="1" applyFont="1" applyBorder="1" applyAlignment="1">
      <alignment horizontal="center"/>
    </xf>
    <xf numFmtId="0" fontId="1" fillId="2" borderId="8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0" fillId="0" borderId="4" xfId="0" applyBorder="1"/>
    <xf numFmtId="4" fontId="0" fillId="0" borderId="0" xfId="0" applyNumberFormat="1"/>
    <xf numFmtId="10" fontId="0" fillId="0" borderId="0" xfId="0" applyNumberFormat="1"/>
    <xf numFmtId="0" fontId="0" fillId="3" borderId="4" xfId="0" applyFill="1" applyBorder="1"/>
    <xf numFmtId="0" fontId="0" fillId="3" borderId="9" xfId="0" applyFill="1" applyBorder="1"/>
    <xf numFmtId="0" fontId="7" fillId="4" borderId="2" xfId="0" applyFont="1" applyFill="1" applyBorder="1" applyAlignment="1">
      <alignment horizontal="center"/>
    </xf>
    <xf numFmtId="1" fontId="0" fillId="4" borderId="4" xfId="0" applyNumberFormat="1" applyFill="1" applyBorder="1"/>
    <xf numFmtId="1" fontId="0" fillId="5" borderId="4" xfId="0" applyNumberFormat="1" applyFill="1" applyBorder="1"/>
    <xf numFmtId="0" fontId="11" fillId="6" borderId="0" xfId="0" applyFont="1" applyFill="1"/>
    <xf numFmtId="0" fontId="8" fillId="0" borderId="0" xfId="0" applyFont="1"/>
    <xf numFmtId="0" fontId="2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  <xf numFmtId="0" fontId="11" fillId="0" borderId="0" xfId="0" applyFont="1"/>
    <xf numFmtId="0" fontId="8" fillId="0" borderId="1" xfId="0" applyFont="1" applyBorder="1"/>
    <xf numFmtId="0" fontId="8" fillId="0" borderId="10" xfId="0" applyFont="1" applyBorder="1" applyAlignment="1">
      <alignment horizontal="right"/>
    </xf>
    <xf numFmtId="0" fontId="8" fillId="0" borderId="10" xfId="0" applyFont="1" applyBorder="1"/>
    <xf numFmtId="0" fontId="11" fillId="0" borderId="11" xfId="0" applyFont="1" applyBorder="1"/>
    <xf numFmtId="0" fontId="8" fillId="0" borderId="6" xfId="0" applyFont="1" applyBorder="1"/>
    <xf numFmtId="0" fontId="8" fillId="0" borderId="6" xfId="0" applyFont="1" applyBorder="1" applyAlignment="1">
      <alignment horizontal="right"/>
    </xf>
    <xf numFmtId="0" fontId="8" fillId="0" borderId="8" xfId="0" applyFont="1" applyBorder="1"/>
    <xf numFmtId="0" fontId="8" fillId="0" borderId="0" xfId="0" applyFont="1" applyAlignment="1">
      <alignment horizontal="right"/>
    </xf>
    <xf numFmtId="0" fontId="0" fillId="3" borderId="12" xfId="0" applyFill="1" applyBorder="1"/>
    <xf numFmtId="0" fontId="0" fillId="3" borderId="13" xfId="0" applyFill="1" applyBorder="1"/>
    <xf numFmtId="0" fontId="7" fillId="4" borderId="8" xfId="0" applyFont="1" applyFill="1" applyBorder="1" applyAlignment="1">
      <alignment horizontal="center"/>
    </xf>
    <xf numFmtId="165" fontId="0" fillId="7" borderId="4" xfId="0" applyNumberFormat="1" applyFill="1" applyBorder="1"/>
    <xf numFmtId="0" fontId="0" fillId="0" borderId="0" xfId="0" applyFill="1"/>
    <xf numFmtId="0" fontId="8" fillId="0" borderId="0" xfId="0" applyFont="1" applyFill="1"/>
    <xf numFmtId="165" fontId="3" fillId="0" borderId="0" xfId="0" applyNumberFormat="1" applyFont="1" applyFill="1"/>
    <xf numFmtId="1" fontId="3" fillId="0" borderId="7" xfId="0" applyNumberFormat="1" applyFont="1" applyBorder="1" applyAlignment="1">
      <alignment horizontal="center"/>
    </xf>
    <xf numFmtId="0" fontId="4" fillId="0" borderId="0" xfId="0" applyFont="1" applyFill="1"/>
    <xf numFmtId="165" fontId="3" fillId="0" borderId="0" xfId="0" applyNumberFormat="1" applyFont="1" applyFill="1" applyAlignment="1">
      <alignment horizontal="right"/>
    </xf>
    <xf numFmtId="0" fontId="15" fillId="0" borderId="0" xfId="0" applyFont="1" applyFill="1"/>
    <xf numFmtId="0" fontId="16" fillId="0" borderId="4" xfId="0" applyFont="1" applyFill="1" applyBorder="1" applyAlignment="1">
      <alignment horizontal="center" wrapText="1"/>
    </xf>
    <xf numFmtId="0" fontId="17" fillId="0" borderId="0" xfId="0" applyFont="1" applyFill="1"/>
    <xf numFmtId="0" fontId="17" fillId="0" borderId="0" xfId="0" applyFont="1" applyFill="1" applyBorder="1"/>
    <xf numFmtId="0" fontId="14" fillId="0" borderId="0" xfId="0" applyFont="1" applyFill="1" applyBorder="1"/>
    <xf numFmtId="0" fontId="15" fillId="0" borderId="0" xfId="0" applyFont="1" applyFill="1" applyBorder="1"/>
    <xf numFmtId="0" fontId="15" fillId="0" borderId="4" xfId="0" applyFont="1" applyFill="1" applyBorder="1" applyAlignment="1">
      <alignment horizontal="left"/>
    </xf>
    <xf numFmtId="3" fontId="15" fillId="0" borderId="0" xfId="0" applyNumberFormat="1" applyFont="1" applyFill="1" applyBorder="1"/>
    <xf numFmtId="0" fontId="15" fillId="0" borderId="4" xfId="0" applyFont="1" applyFill="1" applyBorder="1"/>
    <xf numFmtId="0" fontId="14" fillId="0" borderId="4" xfId="0" applyFont="1" applyFill="1" applyBorder="1" applyAlignment="1">
      <alignment horizontal="center"/>
    </xf>
    <xf numFmtId="0" fontId="14" fillId="0" borderId="0" xfId="0" applyFont="1" applyFill="1"/>
    <xf numFmtId="0" fontId="14" fillId="0" borderId="4" xfId="0" applyFont="1" applyFill="1" applyBorder="1"/>
    <xf numFmtId="0" fontId="14" fillId="0" borderId="0" xfId="0" applyFont="1" applyFill="1" applyBorder="1" applyAlignment="1">
      <alignment horizontal="center"/>
    </xf>
    <xf numFmtId="4" fontId="15" fillId="0" borderId="4" xfId="0" applyNumberFormat="1" applyFont="1" applyFill="1" applyBorder="1"/>
    <xf numFmtId="0" fontId="15" fillId="0" borderId="4" xfId="0" applyFont="1" applyFill="1" applyBorder="1" applyAlignment="1">
      <alignment wrapText="1"/>
    </xf>
    <xf numFmtId="3" fontId="15" fillId="0" borderId="4" xfId="0" applyNumberFormat="1" applyFont="1" applyFill="1" applyBorder="1"/>
    <xf numFmtId="3" fontId="15" fillId="0" borderId="0" xfId="0" applyNumberFormat="1" applyFont="1" applyFill="1"/>
    <xf numFmtId="164" fontId="15" fillId="0" borderId="4" xfId="0" applyNumberFormat="1" applyFont="1" applyFill="1" applyBorder="1"/>
    <xf numFmtId="165" fontId="15" fillId="0" borderId="0" xfId="0" applyNumberFormat="1" applyFont="1" applyFill="1"/>
    <xf numFmtId="0" fontId="15" fillId="0" borderId="0" xfId="0" applyFont="1" applyFill="1" applyAlignment="1">
      <alignment wrapText="1"/>
    </xf>
    <xf numFmtId="10" fontId="18" fillId="0" borderId="0" xfId="0" applyNumberFormat="1" applyFont="1"/>
    <xf numFmtId="164" fontId="18" fillId="0" borderId="4" xfId="0" applyNumberFormat="1" applyFont="1" applyFill="1" applyBorder="1"/>
    <xf numFmtId="0" fontId="18" fillId="0" borderId="0" xfId="0" applyFont="1"/>
    <xf numFmtId="4" fontId="19" fillId="0" borderId="4" xfId="0" applyNumberFormat="1" applyFont="1" applyFill="1" applyBorder="1"/>
    <xf numFmtId="3" fontId="19" fillId="0" borderId="4" xfId="0" applyNumberFormat="1" applyFont="1" applyFill="1" applyBorder="1"/>
    <xf numFmtId="1" fontId="4" fillId="0" borderId="0" xfId="0" applyNumberFormat="1" applyFont="1"/>
    <xf numFmtId="1" fontId="0" fillId="6" borderId="4" xfId="0" applyNumberFormat="1" applyFill="1" applyBorder="1" applyAlignment="1">
      <alignment horizontal="center"/>
    </xf>
    <xf numFmtId="14" fontId="0" fillId="6" borderId="4" xfId="0" applyNumberFormat="1" applyFill="1" applyBorder="1" applyAlignment="1">
      <alignment horizontal="center"/>
    </xf>
    <xf numFmtId="3" fontId="4" fillId="0" borderId="4" xfId="0" applyNumberFormat="1" applyFont="1" applyFill="1" applyBorder="1"/>
    <xf numFmtId="0" fontId="15" fillId="0" borderId="9" xfId="0" applyFont="1" applyFill="1" applyBorder="1" applyAlignment="1">
      <alignment wrapText="1"/>
    </xf>
    <xf numFmtId="0" fontId="20" fillId="0" borderId="4" xfId="0" applyFont="1" applyBorder="1" applyAlignment="1">
      <alignment horizontal="center"/>
    </xf>
    <xf numFmtId="0" fontId="20" fillId="0" borderId="4" xfId="0" applyFont="1" applyBorder="1" applyAlignment="1">
      <alignment horizontal="left"/>
    </xf>
    <xf numFmtId="0" fontId="4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/>
    </xf>
    <xf numFmtId="49" fontId="4" fillId="0" borderId="0" xfId="0" applyNumberFormat="1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1" fontId="4" fillId="0" borderId="0" xfId="0" applyNumberFormat="1" applyFont="1" applyFill="1" applyBorder="1" applyAlignment="1">
      <alignment horizontal="right"/>
    </xf>
    <xf numFmtId="166" fontId="4" fillId="0" borderId="0" xfId="0" applyNumberFormat="1" applyFont="1" applyFill="1" applyBorder="1" applyAlignment="1">
      <alignment horizontal="center"/>
    </xf>
    <xf numFmtId="1" fontId="8" fillId="0" borderId="0" xfId="0" applyNumberFormat="1" applyFont="1" applyFill="1" applyBorder="1" applyAlignment="1">
      <alignment horizontal="right" vertical="center" wrapText="1"/>
    </xf>
    <xf numFmtId="1" fontId="4" fillId="0" borderId="0" xfId="0" applyNumberFormat="1" applyFont="1" applyFill="1" applyBorder="1"/>
    <xf numFmtId="0" fontId="3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17" fontId="8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 wrapText="1"/>
    </xf>
    <xf numFmtId="17" fontId="4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 vertical="center" wrapText="1"/>
    </xf>
    <xf numFmtId="17" fontId="4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wrapText="1"/>
    </xf>
    <xf numFmtId="17" fontId="4" fillId="0" borderId="0" xfId="0" applyNumberFormat="1" applyFont="1" applyBorder="1" applyAlignment="1">
      <alignment horizontal="center"/>
    </xf>
    <xf numFmtId="0" fontId="4" fillId="0" borderId="0" xfId="0" applyFont="1" applyBorder="1"/>
    <xf numFmtId="3" fontId="4" fillId="0" borderId="0" xfId="0" applyNumberFormat="1" applyFont="1" applyFill="1" applyBorder="1"/>
    <xf numFmtId="17" fontId="4" fillId="0" borderId="0" xfId="0" applyNumberFormat="1" applyFont="1" applyBorder="1"/>
    <xf numFmtId="49" fontId="4" fillId="0" borderId="0" xfId="0" applyNumberFormat="1" applyFont="1" applyFill="1" applyBorder="1"/>
    <xf numFmtId="0" fontId="18" fillId="0" borderId="0" xfId="0" applyFont="1" applyFill="1" applyBorder="1"/>
    <xf numFmtId="165" fontId="18" fillId="0" borderId="0" xfId="0" applyNumberFormat="1" applyFont="1" applyFill="1" applyBorder="1"/>
    <xf numFmtId="49" fontId="18" fillId="0" borderId="0" xfId="0" applyNumberFormat="1" applyFont="1" applyFill="1" applyBorder="1"/>
    <xf numFmtId="1" fontId="4" fillId="0" borderId="0" xfId="0" applyNumberFormat="1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horizontal="left"/>
    </xf>
    <xf numFmtId="3" fontId="3" fillId="0" borderId="0" xfId="0" applyNumberFormat="1" applyFont="1" applyFill="1" applyBorder="1" applyAlignment="1">
      <alignment horizontal="center"/>
    </xf>
    <xf numFmtId="0" fontId="20" fillId="0" borderId="0" xfId="0" applyFont="1" applyBorder="1" applyAlignment="1">
      <alignment horizontal="left"/>
    </xf>
    <xf numFmtId="49" fontId="0" fillId="0" borderId="4" xfId="0" applyNumberFormat="1" applyBorder="1"/>
    <xf numFmtId="17" fontId="0" fillId="0" borderId="4" xfId="0" applyNumberFormat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3" fontId="0" fillId="0" borderId="4" xfId="0" applyNumberFormat="1" applyFill="1" applyBorder="1" applyAlignment="1">
      <alignment horizontal="center"/>
    </xf>
    <xf numFmtId="3" fontId="0" fillId="0" borderId="0" xfId="0" applyNumberFormat="1"/>
    <xf numFmtId="1" fontId="18" fillId="0" borderId="0" xfId="0" applyNumberFormat="1" applyFont="1"/>
    <xf numFmtId="3" fontId="14" fillId="0" borderId="4" xfId="0" applyNumberFormat="1" applyFont="1" applyFill="1" applyBorder="1"/>
    <xf numFmtId="164" fontId="8" fillId="0" borderId="4" xfId="0" applyNumberFormat="1" applyFont="1" applyFill="1" applyBorder="1"/>
    <xf numFmtId="0" fontId="3" fillId="0" borderId="4" xfId="0" applyFont="1" applyBorder="1" applyAlignment="1">
      <alignment horizontal="center"/>
    </xf>
    <xf numFmtId="0" fontId="14" fillId="0" borderId="4" xfId="0" applyFont="1" applyFill="1" applyBorder="1" applyAlignment="1">
      <alignment horizontal="center"/>
    </xf>
    <xf numFmtId="0" fontId="23" fillId="9" borderId="7" xfId="0" applyFont="1" applyFill="1" applyBorder="1" applyAlignment="1">
      <alignment horizontal="center" vertical="center"/>
    </xf>
    <xf numFmtId="0" fontId="23" fillId="9" borderId="2" xfId="0" applyFont="1" applyFill="1" applyBorder="1" applyAlignment="1">
      <alignment horizontal="center" vertical="center"/>
    </xf>
    <xf numFmtId="0" fontId="23" fillId="9" borderId="6" xfId="0" applyFont="1" applyFill="1" applyBorder="1" applyAlignment="1">
      <alignment horizontal="center" vertical="center"/>
    </xf>
    <xf numFmtId="0" fontId="23" fillId="9" borderId="8" xfId="0" applyFont="1" applyFill="1" applyBorder="1" applyAlignment="1">
      <alignment horizontal="center" vertical="center"/>
    </xf>
    <xf numFmtId="0" fontId="23" fillId="9" borderId="1" xfId="0" applyFont="1" applyFill="1" applyBorder="1" applyAlignment="1">
      <alignment horizontal="center" vertical="center"/>
    </xf>
    <xf numFmtId="0" fontId="23" fillId="9" borderId="3" xfId="0" applyFont="1" applyFill="1" applyBorder="1" applyAlignment="1">
      <alignment horizontal="center" vertical="center"/>
    </xf>
    <xf numFmtId="1" fontId="0" fillId="8" borderId="5" xfId="0" applyNumberFormat="1" applyFill="1" applyBorder="1" applyAlignment="1">
      <alignment horizontal="center"/>
    </xf>
    <xf numFmtId="14" fontId="0" fillId="8" borderId="5" xfId="0" applyNumberFormat="1" applyFill="1" applyBorder="1" applyAlignment="1">
      <alignment horizontal="center"/>
    </xf>
    <xf numFmtId="1" fontId="0" fillId="8" borderId="4" xfId="0" applyNumberFormat="1" applyFill="1" applyBorder="1" applyAlignment="1">
      <alignment horizontal="center"/>
    </xf>
    <xf numFmtId="14" fontId="0" fillId="8" borderId="4" xfId="0" applyNumberForma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15" fillId="0" borderId="0" xfId="0" applyFont="1" applyFill="1" applyBorder="1" applyAlignment="1">
      <alignment wrapText="1"/>
    </xf>
    <xf numFmtId="0" fontId="4" fillId="0" borderId="4" xfId="0" applyFont="1" applyFill="1" applyBorder="1"/>
    <xf numFmtId="167" fontId="4" fillId="0" borderId="0" xfId="0" applyNumberFormat="1" applyFont="1" applyFill="1" applyAlignment="1">
      <alignment vertical="center" wrapText="1"/>
    </xf>
    <xf numFmtId="0" fontId="24" fillId="10" borderId="14" xfId="0" applyFont="1" applyFill="1" applyBorder="1"/>
    <xf numFmtId="0" fontId="24" fillId="10" borderId="15" xfId="0" applyFont="1" applyFill="1" applyBorder="1"/>
    <xf numFmtId="0" fontId="24" fillId="10" borderId="16" xfId="0" applyFont="1" applyFill="1" applyBorder="1"/>
    <xf numFmtId="0" fontId="24" fillId="10" borderId="17" xfId="0" applyFont="1" applyFill="1" applyBorder="1"/>
    <xf numFmtId="0" fontId="24" fillId="10" borderId="3" xfId="0" applyFont="1" applyFill="1" applyBorder="1"/>
    <xf numFmtId="0" fontId="24" fillId="10" borderId="10" xfId="0" applyFont="1" applyFill="1" applyBorder="1"/>
    <xf numFmtId="0" fontId="25" fillId="10" borderId="2" xfId="0" applyFont="1" applyFill="1" applyBorder="1" applyAlignment="1">
      <alignment horizontal="center"/>
    </xf>
    <xf numFmtId="0" fontId="25" fillId="10" borderId="8" xfId="0" applyFont="1" applyFill="1" applyBorder="1" applyAlignment="1">
      <alignment horizontal="center"/>
    </xf>
    <xf numFmtId="14" fontId="0" fillId="10" borderId="18" xfId="0" applyNumberFormat="1" applyFill="1" applyBorder="1" applyAlignment="1">
      <alignment horizontal="center"/>
    </xf>
    <xf numFmtId="1" fontId="0" fillId="10" borderId="5" xfId="0" applyNumberFormat="1" applyFill="1" applyBorder="1" applyAlignment="1">
      <alignment horizontal="center"/>
    </xf>
    <xf numFmtId="1" fontId="0" fillId="10" borderId="19" xfId="0" applyNumberFormat="1" applyFill="1" applyBorder="1" applyAlignment="1">
      <alignment horizontal="center"/>
    </xf>
    <xf numFmtId="1" fontId="0" fillId="10" borderId="18" xfId="0" applyNumberFormat="1" applyFill="1" applyBorder="1" applyAlignment="1">
      <alignment horizontal="center"/>
    </xf>
    <xf numFmtId="1" fontId="0" fillId="10" borderId="20" xfId="0" applyNumberFormat="1" applyFill="1" applyBorder="1" applyAlignment="1">
      <alignment horizontal="center"/>
    </xf>
    <xf numFmtId="1" fontId="0" fillId="10" borderId="22" xfId="0" applyNumberFormat="1" applyFill="1" applyBorder="1" applyAlignment="1">
      <alignment horizontal="center"/>
    </xf>
    <xf numFmtId="1" fontId="0" fillId="10" borderId="21" xfId="0" applyNumberFormat="1" applyFill="1" applyBorder="1" applyAlignment="1">
      <alignment horizontal="center"/>
    </xf>
    <xf numFmtId="1" fontId="0" fillId="10" borderId="4" xfId="0" applyNumberFormat="1" applyFill="1" applyBorder="1" applyAlignment="1">
      <alignment horizontal="center"/>
    </xf>
    <xf numFmtId="14" fontId="0" fillId="10" borderId="21" xfId="0" applyNumberFormat="1" applyFill="1" applyBorder="1" applyAlignment="1">
      <alignment horizontal="center"/>
    </xf>
    <xf numFmtId="0" fontId="26" fillId="0" borderId="4" xfId="0" applyFont="1" applyBorder="1" applyAlignment="1">
      <alignment horizontal="center"/>
    </xf>
    <xf numFmtId="0" fontId="26" fillId="0" borderId="4" xfId="0" applyFont="1" applyBorder="1" applyAlignment="1">
      <alignment horizontal="left"/>
    </xf>
    <xf numFmtId="17" fontId="0" fillId="0" borderId="4" xfId="0" applyNumberFormat="1" applyBorder="1"/>
    <xf numFmtId="165" fontId="4" fillId="0" borderId="0" xfId="0" applyNumberFormat="1" applyFont="1" applyFill="1" applyBorder="1" applyAlignment="1">
      <alignment horizontal="left"/>
    </xf>
    <xf numFmtId="165" fontId="0" fillId="0" borderId="0" xfId="0" applyNumberFormat="1"/>
    <xf numFmtId="0" fontId="3" fillId="0" borderId="0" xfId="0" applyFont="1" applyFill="1" applyBorder="1" applyAlignment="1">
      <alignment horizontal="center"/>
    </xf>
    <xf numFmtId="0" fontId="15" fillId="0" borderId="0" xfId="0" applyFont="1" applyFill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2" fillId="8" borderId="7" xfId="0" applyFont="1" applyFill="1" applyBorder="1" applyAlignment="1">
      <alignment horizontal="center"/>
    </xf>
    <xf numFmtId="0" fontId="2" fillId="8" borderId="6" xfId="0" applyFont="1" applyFill="1" applyBorder="1" applyAlignment="1">
      <alignment horizontal="center"/>
    </xf>
    <xf numFmtId="0" fontId="2" fillId="8" borderId="8" xfId="0" applyFont="1" applyFill="1" applyBorder="1" applyAlignment="1">
      <alignment horizontal="center"/>
    </xf>
    <xf numFmtId="0" fontId="2" fillId="6" borderId="7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6" borderId="8" xfId="0" applyFont="1" applyFill="1" applyBorder="1" applyAlignment="1">
      <alignment horizontal="center"/>
    </xf>
    <xf numFmtId="0" fontId="2" fillId="6" borderId="0" xfId="0" applyFont="1" applyFill="1"/>
    <xf numFmtId="0" fontId="8" fillId="0" borderId="0" xfId="0" applyFont="1"/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8" fillId="0" borderId="0" xfId="0" applyFont="1" applyAlignment="1">
      <alignment vertical="top"/>
    </xf>
    <xf numFmtId="0" fontId="3" fillId="0" borderId="4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14" fillId="0" borderId="24" xfId="0" applyFont="1" applyFill="1" applyBorder="1" applyAlignment="1">
      <alignment horizontal="center"/>
    </xf>
    <xf numFmtId="0" fontId="14" fillId="0" borderId="25" xfId="0" applyFont="1" applyFill="1" applyBorder="1" applyAlignment="1">
      <alignment horizontal="center"/>
    </xf>
    <xf numFmtId="0" fontId="14" fillId="0" borderId="12" xfId="0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/>
    </xf>
    <xf numFmtId="165" fontId="7" fillId="7" borderId="4" xfId="0" applyNumberFormat="1" applyFont="1" applyFill="1" applyBorder="1" applyAlignment="1">
      <alignment horizontal="center" vertical="distributed"/>
    </xf>
    <xf numFmtId="165" fontId="7" fillId="7" borderId="26" xfId="0" applyNumberFormat="1" applyFont="1" applyFill="1" applyBorder="1" applyAlignment="1">
      <alignment horizontal="center" vertical="distributed"/>
    </xf>
    <xf numFmtId="0" fontId="0" fillId="4" borderId="15" xfId="0" applyFill="1" applyBorder="1" applyAlignment="1">
      <alignment horizontal="center"/>
    </xf>
    <xf numFmtId="0" fontId="0" fillId="4" borderId="27" xfId="0" applyFill="1" applyBorder="1" applyAlignment="1">
      <alignment horizontal="center"/>
    </xf>
    <xf numFmtId="0" fontId="25" fillId="10" borderId="7" xfId="0" applyFont="1" applyFill="1" applyBorder="1" applyAlignment="1">
      <alignment horizontal="center"/>
    </xf>
    <xf numFmtId="0" fontId="25" fillId="10" borderId="6" xfId="0" applyFont="1" applyFill="1" applyBorder="1" applyAlignment="1">
      <alignment horizontal="center"/>
    </xf>
    <xf numFmtId="0" fontId="25" fillId="10" borderId="8" xfId="0" applyFont="1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7" fillId="5" borderId="13" xfId="0" applyFont="1" applyFill="1" applyBorder="1" applyAlignment="1">
      <alignment horizontal="center" vertical="top" wrapText="1"/>
    </xf>
    <xf numFmtId="0" fontId="8" fillId="0" borderId="0" xfId="0" applyFont="1" applyFill="1"/>
    <xf numFmtId="0" fontId="3" fillId="0" borderId="0" xfId="0" applyFont="1" applyFill="1"/>
    <xf numFmtId="165" fontId="3" fillId="0" borderId="0" xfId="0" applyNumberFormat="1" applyFont="1" applyFill="1" applyAlignment="1">
      <alignment horizontal="right"/>
    </xf>
    <xf numFmtId="0" fontId="3" fillId="0" borderId="0" xfId="0" applyFont="1" applyFill="1" applyAlignment="1">
      <alignment horizontal="right"/>
    </xf>
    <xf numFmtId="0" fontId="4" fillId="0" borderId="0" xfId="0" applyFont="1" applyFill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752475</xdr:colOff>
      <xdr:row>18</xdr:row>
      <xdr:rowOff>66675</xdr:rowOff>
    </xdr:from>
    <xdr:to>
      <xdr:col>8</xdr:col>
      <xdr:colOff>85725</xdr:colOff>
      <xdr:row>18</xdr:row>
      <xdr:rowOff>66675</xdr:rowOff>
    </xdr:to>
    <xdr:sp macro="" textlink="">
      <xdr:nvSpPr>
        <xdr:cNvPr id="5256" name="Line 5"/>
        <xdr:cNvSpPr>
          <a:spLocks noChangeShapeType="1"/>
        </xdr:cNvSpPr>
      </xdr:nvSpPr>
      <xdr:spPr bwMode="auto">
        <a:xfrm>
          <a:off x="6229350" y="3390900"/>
          <a:ext cx="962025" cy="0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23</xdr:row>
      <xdr:rowOff>66675</xdr:rowOff>
    </xdr:from>
    <xdr:to>
      <xdr:col>8</xdr:col>
      <xdr:colOff>542925</xdr:colOff>
      <xdr:row>23</xdr:row>
      <xdr:rowOff>95250</xdr:rowOff>
    </xdr:to>
    <xdr:sp macro="" textlink="">
      <xdr:nvSpPr>
        <xdr:cNvPr id="5257" name="Line 6"/>
        <xdr:cNvSpPr>
          <a:spLocks noChangeShapeType="1"/>
        </xdr:cNvSpPr>
      </xdr:nvSpPr>
      <xdr:spPr bwMode="auto">
        <a:xfrm flipV="1">
          <a:off x="6305550" y="4200525"/>
          <a:ext cx="1343025" cy="2857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790575</xdr:colOff>
      <xdr:row>27</xdr:row>
      <xdr:rowOff>19050</xdr:rowOff>
    </xdr:from>
    <xdr:to>
      <xdr:col>7</xdr:col>
      <xdr:colOff>542925</xdr:colOff>
      <xdr:row>27</xdr:row>
      <xdr:rowOff>95250</xdr:rowOff>
    </xdr:to>
    <xdr:sp macro="" textlink="">
      <xdr:nvSpPr>
        <xdr:cNvPr id="5258" name="Line 7"/>
        <xdr:cNvSpPr>
          <a:spLocks noChangeShapeType="1"/>
        </xdr:cNvSpPr>
      </xdr:nvSpPr>
      <xdr:spPr bwMode="auto">
        <a:xfrm flipV="1">
          <a:off x="4562475" y="4800600"/>
          <a:ext cx="2238375" cy="76200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971550</xdr:colOff>
      <xdr:row>31</xdr:row>
      <xdr:rowOff>57150</xdr:rowOff>
    </xdr:from>
    <xdr:to>
      <xdr:col>7</xdr:col>
      <xdr:colOff>152400</xdr:colOff>
      <xdr:row>31</xdr:row>
      <xdr:rowOff>85725</xdr:rowOff>
    </xdr:to>
    <xdr:sp macro="" textlink="">
      <xdr:nvSpPr>
        <xdr:cNvPr id="5259" name="Line 8"/>
        <xdr:cNvSpPr>
          <a:spLocks noChangeShapeType="1"/>
        </xdr:cNvSpPr>
      </xdr:nvSpPr>
      <xdr:spPr bwMode="auto">
        <a:xfrm flipV="1">
          <a:off x="3771900" y="5486400"/>
          <a:ext cx="2638425" cy="2857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0</xdr:col>
      <xdr:colOff>1447800</xdr:colOff>
      <xdr:row>32</xdr:row>
      <xdr:rowOff>38100</xdr:rowOff>
    </xdr:from>
    <xdr:to>
      <xdr:col>6</xdr:col>
      <xdr:colOff>762000</xdr:colOff>
      <xdr:row>37</xdr:row>
      <xdr:rowOff>57150</xdr:rowOff>
    </xdr:to>
    <xdr:sp macro="" textlink="">
      <xdr:nvSpPr>
        <xdr:cNvPr id="5260" name="Line 10"/>
        <xdr:cNvSpPr>
          <a:spLocks noChangeShapeType="1"/>
        </xdr:cNvSpPr>
      </xdr:nvSpPr>
      <xdr:spPr bwMode="auto">
        <a:xfrm flipH="1">
          <a:off x="1447800" y="5629275"/>
          <a:ext cx="4791075" cy="82867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0</xdr:col>
      <xdr:colOff>209550</xdr:colOff>
      <xdr:row>37</xdr:row>
      <xdr:rowOff>104775</xdr:rowOff>
    </xdr:from>
    <xdr:to>
      <xdr:col>7</xdr:col>
      <xdr:colOff>476250</xdr:colOff>
      <xdr:row>44</xdr:row>
      <xdr:rowOff>38100</xdr:rowOff>
    </xdr:to>
    <xdr:pic>
      <xdr:nvPicPr>
        <xdr:cNvPr id="526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6505575"/>
          <a:ext cx="65246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17</xdr:row>
      <xdr:rowOff>104775</xdr:rowOff>
    </xdr:from>
    <xdr:to>
      <xdr:col>9</xdr:col>
      <xdr:colOff>57150</xdr:colOff>
      <xdr:row>19</xdr:row>
      <xdr:rowOff>114300</xdr:rowOff>
    </xdr:to>
    <xdr:pic>
      <xdr:nvPicPr>
        <xdr:cNvPr id="526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181850" y="3267075"/>
          <a:ext cx="742950" cy="333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723900</xdr:colOff>
      <xdr:row>21</xdr:row>
      <xdr:rowOff>142875</xdr:rowOff>
    </xdr:from>
    <xdr:to>
      <xdr:col>12</xdr:col>
      <xdr:colOff>514350</xdr:colOff>
      <xdr:row>25</xdr:row>
      <xdr:rowOff>76200</xdr:rowOff>
    </xdr:to>
    <xdr:pic>
      <xdr:nvPicPr>
        <xdr:cNvPr id="526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829550" y="3952875"/>
          <a:ext cx="3038475" cy="581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114300</xdr:colOff>
      <xdr:row>30</xdr:row>
      <xdr:rowOff>28575</xdr:rowOff>
    </xdr:from>
    <xdr:to>
      <xdr:col>8</xdr:col>
      <xdr:colOff>581025</xdr:colOff>
      <xdr:row>33</xdr:row>
      <xdr:rowOff>47625</xdr:rowOff>
    </xdr:to>
    <xdr:pic>
      <xdr:nvPicPr>
        <xdr:cNvPr id="5264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372225" y="5295900"/>
          <a:ext cx="1314450" cy="504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590550</xdr:colOff>
      <xdr:row>25</xdr:row>
      <xdr:rowOff>133350</xdr:rowOff>
    </xdr:from>
    <xdr:to>
      <xdr:col>9</xdr:col>
      <xdr:colOff>295275</xdr:colOff>
      <xdr:row>28</xdr:row>
      <xdr:rowOff>152400</xdr:rowOff>
    </xdr:to>
    <xdr:pic>
      <xdr:nvPicPr>
        <xdr:cNvPr id="5265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848475" y="4591050"/>
          <a:ext cx="1314450" cy="504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yblanco1/Downloads/PO/GenComb1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mbs"/>
      <sheetName val="Gen"/>
      <sheetName val="Gas"/>
      <sheetName val="Gas1"/>
      <sheetName val="GasOil"/>
      <sheetName val="GasOil1"/>
      <sheetName val="FuelOil"/>
      <sheetName val="FuelOil1"/>
      <sheetName val="Carbon"/>
      <sheetName val="BioDiesel"/>
    </sheetNames>
    <sheetDataSet>
      <sheetData sheetId="0">
        <row r="2">
          <cell r="A2" t="str">
            <v>3ARRDI01</v>
          </cell>
          <cell r="B2" t="str">
            <v>GN</v>
          </cell>
          <cell r="C2" t="str">
            <v>DAM3</v>
          </cell>
          <cell r="D2">
            <v>0.17</v>
          </cell>
          <cell r="E2">
            <v>0.62400001287460305</v>
          </cell>
        </row>
        <row r="3">
          <cell r="A3" t="str">
            <v>ABRODI01</v>
          </cell>
          <cell r="B3" t="str">
            <v>GC</v>
          </cell>
          <cell r="C3" t="str">
            <v>M3</v>
          </cell>
          <cell r="D3">
            <v>1344.4169999999999</v>
          </cell>
          <cell r="E3">
            <v>5310.8480023611337</v>
          </cell>
        </row>
        <row r="4">
          <cell r="A4" t="str">
            <v>ACAJTG01</v>
          </cell>
          <cell r="B4" t="str">
            <v>GM</v>
          </cell>
          <cell r="C4" t="str">
            <v>DAM3</v>
          </cell>
          <cell r="D4">
            <v>0</v>
          </cell>
          <cell r="E4">
            <v>60603.61703094095</v>
          </cell>
        </row>
        <row r="5">
          <cell r="A5" t="str">
            <v>ACAJTG01</v>
          </cell>
          <cell r="B5" t="str">
            <v>GN</v>
          </cell>
          <cell r="C5" t="str">
            <v>DAM3</v>
          </cell>
          <cell r="D5">
            <v>14418.881999999998</v>
          </cell>
          <cell r="E5">
            <v>60603.61703094095</v>
          </cell>
        </row>
        <row r="6">
          <cell r="A6" t="str">
            <v>ACAJTG01</v>
          </cell>
          <cell r="B6" t="str">
            <v>GZ</v>
          </cell>
          <cell r="C6" t="str">
            <v>DAM3</v>
          </cell>
          <cell r="D6">
            <v>11127.277</v>
          </cell>
          <cell r="E6">
            <v>60603.61703094095</v>
          </cell>
        </row>
        <row r="7">
          <cell r="A7" t="str">
            <v>ACAJTG02</v>
          </cell>
          <cell r="B7" t="str">
            <v>GN</v>
          </cell>
          <cell r="C7" t="str">
            <v>DAM3</v>
          </cell>
          <cell r="D7">
            <v>35219.676000000007</v>
          </cell>
          <cell r="E7">
            <v>253925.39392556623</v>
          </cell>
        </row>
        <row r="8">
          <cell r="A8" t="str">
            <v>ACAJTG02</v>
          </cell>
          <cell r="B8" t="str">
            <v>GZ</v>
          </cell>
          <cell r="C8" t="str">
            <v>DAM3</v>
          </cell>
          <cell r="D8">
            <v>74640.411999999997</v>
          </cell>
          <cell r="E8">
            <v>253925.39392556623</v>
          </cell>
        </row>
        <row r="9">
          <cell r="A9" t="str">
            <v>ACAJTG03</v>
          </cell>
          <cell r="B9" t="str">
            <v>GN</v>
          </cell>
          <cell r="C9" t="str">
            <v>DAM3</v>
          </cell>
          <cell r="D9">
            <v>19409.298000000003</v>
          </cell>
          <cell r="E9">
            <v>116206.9590251334</v>
          </cell>
        </row>
        <row r="10">
          <cell r="A10" t="str">
            <v>ACAJTG03</v>
          </cell>
          <cell r="B10" t="str">
            <v>GZ</v>
          </cell>
          <cell r="C10" t="str">
            <v>DAM3</v>
          </cell>
          <cell r="D10">
            <v>32077.601000000002</v>
          </cell>
          <cell r="E10">
            <v>116206.9590251334</v>
          </cell>
        </row>
        <row r="11">
          <cell r="A11" t="str">
            <v>ACAJTG04</v>
          </cell>
          <cell r="B11" t="str">
            <v>GN</v>
          </cell>
          <cell r="C11" t="str">
            <v>DAM3</v>
          </cell>
          <cell r="D11">
            <v>45723.002999999997</v>
          </cell>
          <cell r="E11">
            <v>318292.20802183449</v>
          </cell>
        </row>
        <row r="12">
          <cell r="A12" t="str">
            <v>ACAJTG04</v>
          </cell>
          <cell r="B12" t="str">
            <v>GZ</v>
          </cell>
          <cell r="C12" t="str">
            <v>DAM3</v>
          </cell>
          <cell r="D12">
            <v>95105.758999999991</v>
          </cell>
          <cell r="E12">
            <v>318292.20802183449</v>
          </cell>
        </row>
        <row r="13">
          <cell r="A13" t="str">
            <v>ACAJTG05</v>
          </cell>
          <cell r="B13" t="str">
            <v>GN</v>
          </cell>
          <cell r="C13" t="str">
            <v>DAM3</v>
          </cell>
          <cell r="D13">
            <v>0</v>
          </cell>
          <cell r="E13">
            <v>5.6000001728534698E-2</v>
          </cell>
        </row>
        <row r="14">
          <cell r="A14" t="str">
            <v>ACAJTG06</v>
          </cell>
          <cell r="B14" t="str">
            <v>GN</v>
          </cell>
          <cell r="C14" t="str">
            <v>DAM3</v>
          </cell>
          <cell r="D14">
            <v>357919.43800000043</v>
          </cell>
          <cell r="E14">
            <v>943054.40583479404</v>
          </cell>
        </row>
        <row r="15">
          <cell r="A15" t="str">
            <v>ACAJTG06</v>
          </cell>
          <cell r="B15" t="str">
            <v>GZ</v>
          </cell>
          <cell r="C15" t="str">
            <v>DAM3</v>
          </cell>
          <cell r="D15">
            <v>32427.644999999993</v>
          </cell>
          <cell r="E15">
            <v>943054.40583479404</v>
          </cell>
        </row>
        <row r="16">
          <cell r="A16" t="str">
            <v>AESPTG01</v>
          </cell>
          <cell r="B16" t="str">
            <v>GC</v>
          </cell>
          <cell r="C16" t="str">
            <v>M3</v>
          </cell>
          <cell r="D16">
            <v>157737.81600000002</v>
          </cell>
          <cell r="E16">
            <v>1737467.8039331436</v>
          </cell>
        </row>
        <row r="17">
          <cell r="A17" t="str">
            <v>AESPTG01</v>
          </cell>
          <cell r="B17" t="str">
            <v>GZ</v>
          </cell>
          <cell r="C17" t="str">
            <v>DAM3</v>
          </cell>
          <cell r="D17">
            <v>376792.92300000007</v>
          </cell>
          <cell r="E17">
            <v>1737467.8039331436</v>
          </cell>
        </row>
        <row r="18">
          <cell r="A18" t="str">
            <v>AESPTG02</v>
          </cell>
          <cell r="B18" t="str">
            <v>GC</v>
          </cell>
          <cell r="C18" t="str">
            <v>M3</v>
          </cell>
          <cell r="D18">
            <v>117459.291</v>
          </cell>
          <cell r="E18">
            <v>1719830.6086313128</v>
          </cell>
        </row>
        <row r="19">
          <cell r="A19" t="str">
            <v>AESPTG02</v>
          </cell>
          <cell r="B19" t="str">
            <v>GZ</v>
          </cell>
          <cell r="C19" t="str">
            <v>DAM3</v>
          </cell>
          <cell r="D19">
            <v>422922.25300000014</v>
          </cell>
          <cell r="E19">
            <v>1719830.6086313128</v>
          </cell>
        </row>
        <row r="20">
          <cell r="A20" t="str">
            <v>ALEMDI01</v>
          </cell>
          <cell r="B20" t="str">
            <v>GC</v>
          </cell>
          <cell r="C20" t="str">
            <v>M3</v>
          </cell>
          <cell r="D20">
            <v>18461.059000000001</v>
          </cell>
          <cell r="E20">
            <v>71998.07300083898</v>
          </cell>
        </row>
        <row r="21">
          <cell r="A21" t="str">
            <v>ALOMDI01</v>
          </cell>
          <cell r="B21" t="str">
            <v>GN</v>
          </cell>
          <cell r="C21" t="str">
            <v>DAM3</v>
          </cell>
          <cell r="D21">
            <v>28642.497000000007</v>
          </cell>
          <cell r="E21">
            <v>142787.24493941665</v>
          </cell>
        </row>
        <row r="22">
          <cell r="A22" t="str">
            <v>ALUMDI01</v>
          </cell>
          <cell r="B22" t="str">
            <v>GC</v>
          </cell>
          <cell r="C22" t="str">
            <v>M3</v>
          </cell>
          <cell r="D22">
            <v>680.89000000000021</v>
          </cell>
          <cell r="E22">
            <v>2678.6090022558346</v>
          </cell>
        </row>
        <row r="23">
          <cell r="A23" t="str">
            <v>ANATDI01</v>
          </cell>
          <cell r="B23" t="str">
            <v>GC</v>
          </cell>
          <cell r="C23" t="str">
            <v>M3</v>
          </cell>
          <cell r="D23">
            <v>8079.6430000000028</v>
          </cell>
          <cell r="E23">
            <v>30294.695973649621</v>
          </cell>
        </row>
        <row r="24">
          <cell r="A24" t="str">
            <v>ANATDI02</v>
          </cell>
          <cell r="B24" t="str">
            <v>GC</v>
          </cell>
          <cell r="C24" t="str">
            <v>M3</v>
          </cell>
          <cell r="D24">
            <v>3559.2360000000003</v>
          </cell>
          <cell r="E24">
            <v>12856.66600188415</v>
          </cell>
        </row>
        <row r="25">
          <cell r="A25" t="str">
            <v>APARTV01</v>
          </cell>
          <cell r="B25" t="str">
            <v>GN</v>
          </cell>
          <cell r="C25" t="str">
            <v>DAM3</v>
          </cell>
          <cell r="D25">
            <v>465.48099999999982</v>
          </cell>
          <cell r="E25">
            <v>1396.3499987032264</v>
          </cell>
        </row>
        <row r="26">
          <cell r="A26" t="str">
            <v>ARGETG01</v>
          </cell>
          <cell r="B26" t="str">
            <v>GN</v>
          </cell>
          <cell r="C26" t="str">
            <v>DAM3</v>
          </cell>
          <cell r="D26">
            <v>269451.2680000001</v>
          </cell>
          <cell r="E26">
            <v>1194450.1797754765</v>
          </cell>
        </row>
        <row r="27">
          <cell r="A27" t="str">
            <v>ARISDI01</v>
          </cell>
          <cell r="B27" t="str">
            <v>GC</v>
          </cell>
          <cell r="C27" t="str">
            <v>M3</v>
          </cell>
          <cell r="D27">
            <v>16071.716999999999</v>
          </cell>
          <cell r="E27">
            <v>61525.1740028559</v>
          </cell>
        </row>
        <row r="28">
          <cell r="A28" t="str">
            <v>ARMATG01</v>
          </cell>
          <cell r="B28" t="str">
            <v>GC</v>
          </cell>
          <cell r="C28" t="str">
            <v>M3</v>
          </cell>
          <cell r="D28">
            <v>911.60099999999989</v>
          </cell>
          <cell r="E28">
            <v>15387.668999192771</v>
          </cell>
        </row>
        <row r="29">
          <cell r="A29" t="str">
            <v>ARMATG01</v>
          </cell>
          <cell r="B29" t="str">
            <v>GN</v>
          </cell>
          <cell r="C29" t="str">
            <v>DAM3</v>
          </cell>
          <cell r="D29">
            <v>4568.9769999999971</v>
          </cell>
          <cell r="E29">
            <v>15387.668999192771</v>
          </cell>
        </row>
        <row r="30">
          <cell r="A30" t="str">
            <v>ARMATG02</v>
          </cell>
          <cell r="B30" t="str">
            <v>GC</v>
          </cell>
          <cell r="C30" t="str">
            <v>M3</v>
          </cell>
          <cell r="D30">
            <v>925.66300000000012</v>
          </cell>
          <cell r="E30">
            <v>14879.301988650113</v>
          </cell>
        </row>
        <row r="31">
          <cell r="A31" t="str">
            <v>ARMATG02</v>
          </cell>
          <cell r="B31" t="str">
            <v>GN</v>
          </cell>
          <cell r="C31" t="str">
            <v>DAM3</v>
          </cell>
          <cell r="D31">
            <v>4385.0049999999965</v>
          </cell>
          <cell r="E31">
            <v>14879.301988650113</v>
          </cell>
        </row>
        <row r="32">
          <cell r="A32" t="str">
            <v>ARMATG03</v>
          </cell>
          <cell r="B32" t="str">
            <v>GC</v>
          </cell>
          <cell r="C32" t="str">
            <v>M3</v>
          </cell>
          <cell r="D32">
            <v>5608.007999999998</v>
          </cell>
          <cell r="E32">
            <v>116471.65409323946</v>
          </cell>
        </row>
        <row r="33">
          <cell r="A33" t="str">
            <v>ARMATG03</v>
          </cell>
          <cell r="B33" t="str">
            <v>GN</v>
          </cell>
          <cell r="C33" t="str">
            <v>DAM3</v>
          </cell>
          <cell r="D33">
            <v>31154.540000000008</v>
          </cell>
          <cell r="E33">
            <v>116471.65409323946</v>
          </cell>
        </row>
        <row r="34">
          <cell r="A34" t="str">
            <v>ARREDI01</v>
          </cell>
          <cell r="B34" t="str">
            <v>GC</v>
          </cell>
          <cell r="C34" t="str">
            <v>M3</v>
          </cell>
          <cell r="D34">
            <v>6095.2699999999977</v>
          </cell>
          <cell r="E34">
            <v>19986.056990275974</v>
          </cell>
        </row>
        <row r="35">
          <cell r="A35" t="str">
            <v>ATU2NUCL</v>
          </cell>
          <cell r="B35" t="str">
            <v>U2</v>
          </cell>
          <cell r="C35" t="str">
            <v>KG</v>
          </cell>
          <cell r="D35">
            <v>4.2130000000000001</v>
          </cell>
          <cell r="E35">
            <v>32.197999700903885</v>
          </cell>
        </row>
        <row r="36">
          <cell r="A36" t="str">
            <v>ATUCNUCL</v>
          </cell>
          <cell r="B36" t="str">
            <v>UA</v>
          </cell>
          <cell r="C36" t="str">
            <v>KG</v>
          </cell>
          <cell r="D36">
            <v>333095.90600000037</v>
          </cell>
          <cell r="E36">
            <v>2223530.459605217</v>
          </cell>
        </row>
        <row r="37">
          <cell r="A37" t="str">
            <v>AVALTG21</v>
          </cell>
          <cell r="B37" t="str">
            <v>GZ</v>
          </cell>
          <cell r="C37" t="str">
            <v>DAM3</v>
          </cell>
          <cell r="D37">
            <v>4397.5490000000009</v>
          </cell>
          <cell r="E37">
            <v>8992.754000838846</v>
          </cell>
        </row>
        <row r="38">
          <cell r="A38" t="str">
            <v>AVALTG22</v>
          </cell>
          <cell r="B38" t="str">
            <v>GZ</v>
          </cell>
          <cell r="C38" t="str">
            <v>DAM3</v>
          </cell>
          <cell r="D38">
            <v>73080.493999999992</v>
          </cell>
          <cell r="E38">
            <v>175930.761038661</v>
          </cell>
        </row>
        <row r="39">
          <cell r="A39" t="str">
            <v>AVALTG23</v>
          </cell>
          <cell r="B39" t="str">
            <v>GZ</v>
          </cell>
          <cell r="C39" t="str">
            <v>DAM3</v>
          </cell>
          <cell r="D39">
            <v>64635.009000000013</v>
          </cell>
          <cell r="E39">
            <v>158638.88688641787</v>
          </cell>
        </row>
        <row r="40">
          <cell r="A40" t="str">
            <v>BARIDI01</v>
          </cell>
          <cell r="B40" t="str">
            <v>GC</v>
          </cell>
          <cell r="C40" t="str">
            <v>M3</v>
          </cell>
          <cell r="D40">
            <v>3283.389000000001</v>
          </cell>
          <cell r="E40">
            <v>12566.18699398078</v>
          </cell>
        </row>
        <row r="41">
          <cell r="A41" t="str">
            <v>BBLATV29</v>
          </cell>
          <cell r="B41" t="str">
            <v>FP</v>
          </cell>
          <cell r="C41" t="str">
            <v>T</v>
          </cell>
          <cell r="D41">
            <v>212368.87700000004</v>
          </cell>
          <cell r="E41">
            <v>1112830.7493155003</v>
          </cell>
        </row>
        <row r="42">
          <cell r="A42" t="str">
            <v>BBLATV29</v>
          </cell>
          <cell r="B42" t="str">
            <v>GZ</v>
          </cell>
          <cell r="C42" t="str">
            <v>DAM3</v>
          </cell>
          <cell r="D42">
            <v>109524.96800000001</v>
          </cell>
          <cell r="E42">
            <v>1112830.7493155003</v>
          </cell>
        </row>
        <row r="43">
          <cell r="A43" t="str">
            <v>BBLATV30</v>
          </cell>
          <cell r="B43" t="str">
            <v>FP</v>
          </cell>
          <cell r="C43" t="str">
            <v>T</v>
          </cell>
          <cell r="D43">
            <v>248010.95399999994</v>
          </cell>
          <cell r="E43">
            <v>1116388.752491951</v>
          </cell>
        </row>
        <row r="44">
          <cell r="A44" t="str">
            <v>BBLATV30</v>
          </cell>
          <cell r="B44" t="str">
            <v>GZ</v>
          </cell>
          <cell r="C44" t="str">
            <v>DAM3</v>
          </cell>
          <cell r="D44">
            <v>68527.710000000006</v>
          </cell>
          <cell r="E44">
            <v>1116388.752491951</v>
          </cell>
        </row>
        <row r="45">
          <cell r="A45" t="str">
            <v>BLOPTG01</v>
          </cell>
          <cell r="B45" t="str">
            <v>GC</v>
          </cell>
          <cell r="C45" t="str">
            <v>M3</v>
          </cell>
          <cell r="D45">
            <v>57336.444000000018</v>
          </cell>
          <cell r="E45">
            <v>909014.55743686017</v>
          </cell>
        </row>
        <row r="46">
          <cell r="A46" t="str">
            <v>BLOPTG01</v>
          </cell>
          <cell r="B46" t="str">
            <v>GZ</v>
          </cell>
          <cell r="C46" t="str">
            <v>DAM3</v>
          </cell>
          <cell r="D46">
            <v>197981.31299999988</v>
          </cell>
          <cell r="E46">
            <v>909014.55743686017</v>
          </cell>
        </row>
        <row r="47">
          <cell r="A47" t="str">
            <v>BRAGTG01</v>
          </cell>
          <cell r="B47" t="str">
            <v>GC</v>
          </cell>
          <cell r="C47" t="str">
            <v>M3</v>
          </cell>
          <cell r="D47">
            <v>1580.1049999999998</v>
          </cell>
          <cell r="E47">
            <v>77276.320002936758</v>
          </cell>
        </row>
        <row r="48">
          <cell r="A48" t="str">
            <v>BRAGTG01</v>
          </cell>
          <cell r="B48" t="str">
            <v>GN</v>
          </cell>
          <cell r="C48" t="str">
            <v>DAM3</v>
          </cell>
          <cell r="D48">
            <v>22728.095000000008</v>
          </cell>
          <cell r="E48">
            <v>77276.320002936758</v>
          </cell>
        </row>
        <row r="49">
          <cell r="A49" t="str">
            <v>BRAGTG02</v>
          </cell>
          <cell r="B49" t="str">
            <v>GC</v>
          </cell>
          <cell r="C49" t="str">
            <v>M3</v>
          </cell>
          <cell r="D49">
            <v>489.14799999999997</v>
          </cell>
          <cell r="E49">
            <v>24257.919970538351</v>
          </cell>
        </row>
        <row r="50">
          <cell r="A50" t="str">
            <v>BRAGTG02</v>
          </cell>
          <cell r="B50" t="str">
            <v>GN</v>
          </cell>
          <cell r="C50" t="str">
            <v>DAM3</v>
          </cell>
          <cell r="D50">
            <v>7141.6049999999977</v>
          </cell>
          <cell r="E50">
            <v>24257.919970538351</v>
          </cell>
        </row>
        <row r="51">
          <cell r="A51" t="str">
            <v>BSASTG01</v>
          </cell>
          <cell r="B51" t="str">
            <v>GC</v>
          </cell>
          <cell r="C51" t="str">
            <v>M3</v>
          </cell>
          <cell r="D51">
            <v>123778.19999999997</v>
          </cell>
          <cell r="E51">
            <v>1018076.5350477995</v>
          </cell>
        </row>
        <row r="52">
          <cell r="A52" t="str">
            <v>BSASTG01</v>
          </cell>
          <cell r="B52" t="str">
            <v>GZ</v>
          </cell>
          <cell r="C52" t="str">
            <v>DAM3</v>
          </cell>
          <cell r="D52">
            <v>207737.18799999991</v>
          </cell>
          <cell r="E52">
            <v>1018076.5350477995</v>
          </cell>
        </row>
        <row r="53">
          <cell r="A53" t="str">
            <v>BVILDI01</v>
          </cell>
          <cell r="B53" t="str">
            <v>GC</v>
          </cell>
          <cell r="C53" t="str">
            <v>M3</v>
          </cell>
          <cell r="D53">
            <v>10004.512000000001</v>
          </cell>
          <cell r="E53">
            <v>36136.771000247449</v>
          </cell>
        </row>
        <row r="54">
          <cell r="A54" t="str">
            <v>CACHDI01</v>
          </cell>
          <cell r="B54" t="str">
            <v>GC</v>
          </cell>
          <cell r="C54" t="str">
            <v>M3</v>
          </cell>
          <cell r="D54">
            <v>1.962</v>
          </cell>
          <cell r="E54">
            <v>47.520999751985073</v>
          </cell>
        </row>
        <row r="55">
          <cell r="A55" t="str">
            <v>CACHDI01</v>
          </cell>
          <cell r="B55" t="str">
            <v>GO</v>
          </cell>
          <cell r="C55" t="str">
            <v>M3</v>
          </cell>
          <cell r="D55">
            <v>15.863</v>
          </cell>
          <cell r="E55">
            <v>47.520999751985073</v>
          </cell>
        </row>
        <row r="56">
          <cell r="A56" t="str">
            <v>CAFADI01</v>
          </cell>
          <cell r="B56" t="str">
            <v>GC</v>
          </cell>
          <cell r="C56" t="str">
            <v>M3</v>
          </cell>
          <cell r="D56">
            <v>43.302</v>
          </cell>
          <cell r="E56">
            <v>394.64500121772289</v>
          </cell>
        </row>
        <row r="57">
          <cell r="A57" t="str">
            <v>CAFADI01</v>
          </cell>
          <cell r="B57" t="str">
            <v>GO</v>
          </cell>
          <cell r="C57" t="str">
            <v>M3</v>
          </cell>
          <cell r="D57">
            <v>101.88600000000001</v>
          </cell>
          <cell r="E57">
            <v>394.64500121772289</v>
          </cell>
        </row>
        <row r="58">
          <cell r="A58" t="str">
            <v>CASTDI01</v>
          </cell>
          <cell r="B58" t="str">
            <v>GC</v>
          </cell>
          <cell r="C58" t="str">
            <v>M3</v>
          </cell>
          <cell r="D58">
            <v>11391.889000000014</v>
          </cell>
          <cell r="E58">
            <v>45461.929993941216</v>
          </cell>
        </row>
        <row r="59">
          <cell r="A59" t="str">
            <v>CATADI01</v>
          </cell>
          <cell r="B59" t="str">
            <v>GC</v>
          </cell>
          <cell r="C59" t="str">
            <v>M3</v>
          </cell>
          <cell r="D59">
            <v>4521.1630000000005</v>
          </cell>
          <cell r="E59">
            <v>16867.2280117888</v>
          </cell>
        </row>
        <row r="60">
          <cell r="A60" t="str">
            <v>CATDDI01</v>
          </cell>
          <cell r="B60" t="str">
            <v>GC</v>
          </cell>
          <cell r="C60" t="str">
            <v>M3</v>
          </cell>
          <cell r="D60">
            <v>12768.229000000003</v>
          </cell>
          <cell r="E60">
            <v>50229.76300595887</v>
          </cell>
        </row>
        <row r="61">
          <cell r="A61" t="str">
            <v>CAVIDI01</v>
          </cell>
          <cell r="B61" t="str">
            <v>GC</v>
          </cell>
          <cell r="C61" t="str">
            <v>M3</v>
          </cell>
          <cell r="D61">
            <v>597.55500000000018</v>
          </cell>
          <cell r="E61">
            <v>2350.7939986798447</v>
          </cell>
        </row>
        <row r="62">
          <cell r="A62" t="str">
            <v>CEPUTG11</v>
          </cell>
          <cell r="B62" t="str">
            <v>GC</v>
          </cell>
          <cell r="C62" t="str">
            <v>M3</v>
          </cell>
          <cell r="D62">
            <v>140885.22199999989</v>
          </cell>
          <cell r="E62">
            <v>1383203.9058912396</v>
          </cell>
        </row>
        <row r="63">
          <cell r="A63" t="str">
            <v>CEPUTG11</v>
          </cell>
          <cell r="B63" t="str">
            <v>GZ</v>
          </cell>
          <cell r="C63" t="str">
            <v>DAM3</v>
          </cell>
          <cell r="D63">
            <v>295239.02600000001</v>
          </cell>
          <cell r="E63">
            <v>1383203.9058912396</v>
          </cell>
        </row>
        <row r="64">
          <cell r="A64" t="str">
            <v>CEPUTG12</v>
          </cell>
          <cell r="B64" t="str">
            <v>GC</v>
          </cell>
          <cell r="C64" t="str">
            <v>M3</v>
          </cell>
          <cell r="D64">
            <v>198312.59299999988</v>
          </cell>
          <cell r="E64">
            <v>1607395.45858711</v>
          </cell>
        </row>
        <row r="65">
          <cell r="A65" t="str">
            <v>CEPUTG12</v>
          </cell>
          <cell r="B65" t="str">
            <v>GZ</v>
          </cell>
          <cell r="C65" t="str">
            <v>DAM3</v>
          </cell>
          <cell r="D65">
            <v>304901.7759999999</v>
          </cell>
          <cell r="E65">
            <v>1607395.45858711</v>
          </cell>
        </row>
        <row r="66">
          <cell r="A66" t="str">
            <v>CEREDI01</v>
          </cell>
          <cell r="B66" t="str">
            <v>GC</v>
          </cell>
          <cell r="C66" t="str">
            <v>M3</v>
          </cell>
          <cell r="D66">
            <v>5292.2520000000022</v>
          </cell>
          <cell r="E66">
            <v>20164.535000341013</v>
          </cell>
        </row>
        <row r="67">
          <cell r="A67" t="str">
            <v>CERITV01</v>
          </cell>
          <cell r="B67" t="str">
            <v>GN</v>
          </cell>
          <cell r="C67" t="str">
            <v>DAM3</v>
          </cell>
          <cell r="D67">
            <v>14985.733999999999</v>
          </cell>
          <cell r="E67">
            <v>96820.921022191644</v>
          </cell>
        </row>
        <row r="68">
          <cell r="A68" t="str">
            <v>CHARDI01</v>
          </cell>
          <cell r="B68" t="str">
            <v>GC</v>
          </cell>
          <cell r="C68" t="str">
            <v>M3</v>
          </cell>
          <cell r="D68">
            <v>1444.8320000000003</v>
          </cell>
          <cell r="E68">
            <v>5473.0249997451901</v>
          </cell>
        </row>
        <row r="69">
          <cell r="A69" t="str">
            <v>CHARDI02</v>
          </cell>
          <cell r="B69" t="str">
            <v>GC</v>
          </cell>
          <cell r="C69" t="str">
            <v>M3</v>
          </cell>
          <cell r="D69">
            <v>1471.4090000000003</v>
          </cell>
          <cell r="E69">
            <v>5573.5999988131225</v>
          </cell>
        </row>
        <row r="70">
          <cell r="A70" t="str">
            <v>CHLEDI01</v>
          </cell>
          <cell r="B70" t="str">
            <v>GC</v>
          </cell>
          <cell r="C70" t="str">
            <v>M3</v>
          </cell>
          <cell r="D70">
            <v>4511.9410000000016</v>
          </cell>
          <cell r="E70">
            <v>16968.92101307679</v>
          </cell>
        </row>
        <row r="71">
          <cell r="A71" t="str">
            <v>CIPODI01</v>
          </cell>
          <cell r="B71" t="str">
            <v>GC</v>
          </cell>
          <cell r="C71" t="str">
            <v>M3</v>
          </cell>
          <cell r="D71">
            <v>1089.8919999999998</v>
          </cell>
          <cell r="E71">
            <v>4074.1190008129925</v>
          </cell>
        </row>
        <row r="72">
          <cell r="A72" t="str">
            <v>COLBDI01</v>
          </cell>
          <cell r="B72" t="str">
            <v>GC</v>
          </cell>
          <cell r="C72" t="str">
            <v>M3</v>
          </cell>
          <cell r="D72">
            <v>6002.8599999999988</v>
          </cell>
          <cell r="E72">
            <v>21520.352001372725</v>
          </cell>
        </row>
        <row r="73">
          <cell r="A73" t="str">
            <v>CORRDI01</v>
          </cell>
          <cell r="B73" t="str">
            <v>GC</v>
          </cell>
          <cell r="C73" t="str">
            <v>M3</v>
          </cell>
          <cell r="D73">
            <v>6753.2349999999988</v>
          </cell>
          <cell r="E73">
            <v>25227.586004791665</v>
          </cell>
        </row>
        <row r="74">
          <cell r="A74" t="str">
            <v>COSTTG08</v>
          </cell>
          <cell r="B74" t="str">
            <v>GC</v>
          </cell>
          <cell r="C74" t="str">
            <v>M3</v>
          </cell>
          <cell r="D74">
            <v>90183.111999999979</v>
          </cell>
          <cell r="E74">
            <v>1378452.3299822807</v>
          </cell>
        </row>
        <row r="75">
          <cell r="A75" t="str">
            <v>COSTTG08</v>
          </cell>
          <cell r="B75" t="str">
            <v>GZ</v>
          </cell>
          <cell r="C75" t="str">
            <v>DAM3</v>
          </cell>
          <cell r="D75">
            <v>343684.90299999987</v>
          </cell>
          <cell r="E75">
            <v>1378452.3299822807</v>
          </cell>
        </row>
        <row r="76">
          <cell r="A76" t="str">
            <v>COSTTG09</v>
          </cell>
          <cell r="B76" t="str">
            <v>GC</v>
          </cell>
          <cell r="C76" t="str">
            <v>M3</v>
          </cell>
          <cell r="D76">
            <v>67994.723000000027</v>
          </cell>
          <cell r="E76">
            <v>1268504.100171566</v>
          </cell>
        </row>
        <row r="77">
          <cell r="A77" t="str">
            <v>COSTTG09</v>
          </cell>
          <cell r="B77" t="str">
            <v>GZ</v>
          </cell>
          <cell r="C77" t="str">
            <v>DAM3</v>
          </cell>
          <cell r="D77">
            <v>335919.45700000011</v>
          </cell>
          <cell r="E77">
            <v>1268504.100171566</v>
          </cell>
        </row>
        <row r="78">
          <cell r="A78" t="str">
            <v>COSTTV01</v>
          </cell>
          <cell r="B78" t="str">
            <v>FP</v>
          </cell>
          <cell r="C78" t="str">
            <v>T</v>
          </cell>
          <cell r="D78">
            <v>70951.071999999971</v>
          </cell>
          <cell r="E78">
            <v>315723.22192755342</v>
          </cell>
        </row>
        <row r="79">
          <cell r="A79" t="str">
            <v>COSTTV01</v>
          </cell>
          <cell r="B79" t="str">
            <v>GZ</v>
          </cell>
          <cell r="C79" t="str">
            <v>DAM3</v>
          </cell>
          <cell r="D79">
            <v>30140.28300000001</v>
          </cell>
          <cell r="E79">
            <v>315723.22192755342</v>
          </cell>
        </row>
        <row r="80">
          <cell r="A80" t="str">
            <v>COSTTV03</v>
          </cell>
          <cell r="B80" t="str">
            <v>FP</v>
          </cell>
          <cell r="C80" t="str">
            <v>T</v>
          </cell>
          <cell r="D80">
            <v>89950.095000000103</v>
          </cell>
          <cell r="E80">
            <v>416237.70583045483</v>
          </cell>
        </row>
        <row r="81">
          <cell r="A81" t="str">
            <v>COSTTV03</v>
          </cell>
          <cell r="B81" t="str">
            <v>GZ</v>
          </cell>
          <cell r="C81" t="str">
            <v>DAM3</v>
          </cell>
          <cell r="D81">
            <v>41353.409999999996</v>
          </cell>
          <cell r="E81">
            <v>416237.70583045483</v>
          </cell>
        </row>
        <row r="82">
          <cell r="A82" t="str">
            <v>COSTTV04</v>
          </cell>
          <cell r="B82" t="str">
            <v>FP</v>
          </cell>
          <cell r="C82" t="str">
            <v>T</v>
          </cell>
          <cell r="D82">
            <v>71995.416999999987</v>
          </cell>
          <cell r="E82">
            <v>270282.13181823492</v>
          </cell>
        </row>
        <row r="83">
          <cell r="A83" t="str">
            <v>COSTTV04</v>
          </cell>
          <cell r="B83" t="str">
            <v>GZ</v>
          </cell>
          <cell r="C83" t="str">
            <v>DAM3</v>
          </cell>
          <cell r="D83">
            <v>8660.7800000000007</v>
          </cell>
          <cell r="E83">
            <v>270282.13181823492</v>
          </cell>
        </row>
        <row r="84">
          <cell r="A84" t="str">
            <v>COSTTV06</v>
          </cell>
          <cell r="B84" t="str">
            <v>FP</v>
          </cell>
          <cell r="C84" t="str">
            <v>T</v>
          </cell>
          <cell r="D84">
            <v>76394.600999999951</v>
          </cell>
          <cell r="E84">
            <v>649014.50010061264</v>
          </cell>
        </row>
        <row r="85">
          <cell r="A85" t="str">
            <v>COSTTV06</v>
          </cell>
          <cell r="B85" t="str">
            <v>GZ</v>
          </cell>
          <cell r="C85" t="str">
            <v>DAM3</v>
          </cell>
          <cell r="D85">
            <v>114490.255</v>
          </cell>
          <cell r="E85">
            <v>649014.50010061264</v>
          </cell>
        </row>
        <row r="86">
          <cell r="A86" t="str">
            <v>COSTTV07</v>
          </cell>
          <cell r="B86" t="str">
            <v>FP</v>
          </cell>
          <cell r="C86" t="str">
            <v>T</v>
          </cell>
          <cell r="D86">
            <v>238721.12399999995</v>
          </cell>
          <cell r="E86">
            <v>1253463.1000909805</v>
          </cell>
        </row>
        <row r="87">
          <cell r="A87" t="str">
            <v>COSTTV07</v>
          </cell>
          <cell r="B87" t="str">
            <v>GZ</v>
          </cell>
          <cell r="C87" t="str">
            <v>DAM3</v>
          </cell>
          <cell r="D87">
            <v>100712.27300000002</v>
          </cell>
          <cell r="E87">
            <v>1253463.1000909805</v>
          </cell>
        </row>
        <row r="88">
          <cell r="A88" t="str">
            <v>CRIVTG21</v>
          </cell>
          <cell r="B88" t="str">
            <v>GZ</v>
          </cell>
          <cell r="C88" t="str">
            <v>DAM3</v>
          </cell>
          <cell r="D88">
            <v>17118.902999999991</v>
          </cell>
          <cell r="E88">
            <v>37004.380001246929</v>
          </cell>
        </row>
        <row r="89">
          <cell r="A89" t="str">
            <v>CRIVTG23</v>
          </cell>
          <cell r="B89" t="str">
            <v>GZ</v>
          </cell>
          <cell r="C89" t="str">
            <v>DAM3</v>
          </cell>
          <cell r="D89">
            <v>17531.914000000004</v>
          </cell>
          <cell r="E89">
            <v>39358.448000371456</v>
          </cell>
        </row>
        <row r="90">
          <cell r="A90" t="str">
            <v>CRIVTG27</v>
          </cell>
          <cell r="B90" t="str">
            <v>GZ</v>
          </cell>
          <cell r="C90" t="str">
            <v>DAM3</v>
          </cell>
          <cell r="D90">
            <v>8395.470000000003</v>
          </cell>
          <cell r="E90">
            <v>17524.273000955582</v>
          </cell>
        </row>
        <row r="91">
          <cell r="A91" t="str">
            <v>CRIVTG28</v>
          </cell>
          <cell r="B91" t="str">
            <v>GZ</v>
          </cell>
          <cell r="C91" t="str">
            <v>DAM3</v>
          </cell>
          <cell r="D91">
            <v>21488.634000000002</v>
          </cell>
          <cell r="E91">
            <v>52595.99198102951</v>
          </cell>
        </row>
        <row r="92">
          <cell r="A92" t="str">
            <v>CSARDI01</v>
          </cell>
          <cell r="B92" t="str">
            <v>GC</v>
          </cell>
          <cell r="C92" t="str">
            <v>M3</v>
          </cell>
          <cell r="D92">
            <v>5926.2650000000049</v>
          </cell>
          <cell r="E92">
            <v>23649.126990931924</v>
          </cell>
        </row>
        <row r="93">
          <cell r="A93" t="str">
            <v>CURUTG01</v>
          </cell>
          <cell r="B93" t="str">
            <v>GC</v>
          </cell>
          <cell r="C93" t="str">
            <v>M3</v>
          </cell>
          <cell r="D93">
            <v>853.27200000000005</v>
          </cell>
          <cell r="E93">
            <v>40268.870976720238</v>
          </cell>
        </row>
        <row r="94">
          <cell r="A94" t="str">
            <v>CURUTG01</v>
          </cell>
          <cell r="B94" t="str">
            <v>GN</v>
          </cell>
          <cell r="C94" t="str">
            <v>DAM3</v>
          </cell>
          <cell r="D94">
            <v>11848.461000000003</v>
          </cell>
          <cell r="E94">
            <v>40268.870976720238</v>
          </cell>
        </row>
        <row r="95">
          <cell r="A95" t="str">
            <v>CURUTG02</v>
          </cell>
          <cell r="B95" t="str">
            <v>GC</v>
          </cell>
          <cell r="C95" t="str">
            <v>M3</v>
          </cell>
          <cell r="D95">
            <v>887.35400000000004</v>
          </cell>
          <cell r="E95">
            <v>42222.566980483709</v>
          </cell>
        </row>
        <row r="96">
          <cell r="A96" t="str">
            <v>CURUTG02</v>
          </cell>
          <cell r="B96" t="str">
            <v>GN</v>
          </cell>
          <cell r="C96" t="str">
            <v>DAM3</v>
          </cell>
          <cell r="D96">
            <v>12433.006999999994</v>
          </cell>
          <cell r="E96">
            <v>42222.566980483709</v>
          </cell>
        </row>
        <row r="97">
          <cell r="A97" t="str">
            <v>DFUNDI01</v>
          </cell>
          <cell r="B97" t="str">
            <v>GC</v>
          </cell>
          <cell r="C97" t="str">
            <v>M3</v>
          </cell>
          <cell r="D97">
            <v>75.182000000000016</v>
          </cell>
          <cell r="E97">
            <v>141.2120002489537</v>
          </cell>
        </row>
        <row r="98">
          <cell r="A98" t="str">
            <v>DFUNTG01</v>
          </cell>
          <cell r="B98" t="str">
            <v>GZ</v>
          </cell>
          <cell r="C98" t="str">
            <v>DAM3</v>
          </cell>
          <cell r="D98">
            <v>5973.4839999999986</v>
          </cell>
          <cell r="E98">
            <v>11673.360992409291</v>
          </cell>
        </row>
        <row r="99">
          <cell r="A99" t="str">
            <v>DFUNTG02</v>
          </cell>
          <cell r="B99" t="str">
            <v>GC</v>
          </cell>
          <cell r="C99" t="str">
            <v>M3</v>
          </cell>
          <cell r="D99">
            <v>0</v>
          </cell>
          <cell r="E99">
            <v>7018.3630093708634</v>
          </cell>
        </row>
        <row r="100">
          <cell r="A100" t="str">
            <v>DFUNTG02</v>
          </cell>
          <cell r="B100" t="str">
            <v>GZ</v>
          </cell>
          <cell r="C100" t="str">
            <v>DAM3</v>
          </cell>
          <cell r="D100">
            <v>3690.9690000000001</v>
          </cell>
          <cell r="E100">
            <v>7018.3630093708634</v>
          </cell>
        </row>
        <row r="101">
          <cell r="A101" t="str">
            <v>DIQUTG01</v>
          </cell>
          <cell r="B101" t="str">
            <v>GC</v>
          </cell>
          <cell r="C101" t="str">
            <v>M3</v>
          </cell>
          <cell r="D101">
            <v>70.513000000000005</v>
          </cell>
          <cell r="E101">
            <v>271.63800055533653</v>
          </cell>
        </row>
        <row r="102">
          <cell r="A102" t="str">
            <v>DIQUTG01</v>
          </cell>
          <cell r="B102" t="str">
            <v>GZ</v>
          </cell>
          <cell r="C102" t="str">
            <v>DAM3</v>
          </cell>
          <cell r="D102">
            <v>87.598000000000013</v>
          </cell>
          <cell r="E102">
            <v>271.63800055533653</v>
          </cell>
        </row>
        <row r="103">
          <cell r="A103" t="str">
            <v>DIQUTG02</v>
          </cell>
          <cell r="B103" t="str">
            <v>GC</v>
          </cell>
          <cell r="C103" t="str">
            <v>M3</v>
          </cell>
          <cell r="D103">
            <v>73.597999999999999</v>
          </cell>
          <cell r="E103">
            <v>847.84600162506058</v>
          </cell>
        </row>
        <row r="104">
          <cell r="A104" t="str">
            <v>DIQUTG02</v>
          </cell>
          <cell r="B104" t="str">
            <v>GZ</v>
          </cell>
          <cell r="C104" t="str">
            <v>DAM3</v>
          </cell>
          <cell r="D104">
            <v>355.41300000000001</v>
          </cell>
          <cell r="E104">
            <v>847.84600162506058</v>
          </cell>
        </row>
        <row r="105">
          <cell r="A105" t="str">
            <v>DIQUTG03</v>
          </cell>
          <cell r="B105" t="str">
            <v>GC</v>
          </cell>
          <cell r="C105" t="str">
            <v>M3</v>
          </cell>
          <cell r="D105">
            <v>244.24599999999998</v>
          </cell>
          <cell r="E105">
            <v>6454.0859985202551</v>
          </cell>
        </row>
        <row r="106">
          <cell r="A106" t="str">
            <v>DIQUTG03</v>
          </cell>
          <cell r="B106" t="str">
            <v>GZ</v>
          </cell>
          <cell r="C106" t="str">
            <v>DAM3</v>
          </cell>
          <cell r="D106">
            <v>2902.8160000000003</v>
          </cell>
          <cell r="E106">
            <v>6454.0859985202551</v>
          </cell>
        </row>
        <row r="107">
          <cell r="A107" t="str">
            <v>DIQUTG04</v>
          </cell>
          <cell r="B107" t="str">
            <v>GC</v>
          </cell>
          <cell r="C107" t="str">
            <v>M3</v>
          </cell>
          <cell r="D107">
            <v>0</v>
          </cell>
          <cell r="E107">
            <v>5481.8470003306866</v>
          </cell>
        </row>
        <row r="108">
          <cell r="A108" t="str">
            <v>DIQUTG04</v>
          </cell>
          <cell r="B108" t="str">
            <v>GZ</v>
          </cell>
          <cell r="C108" t="str">
            <v>DAM3</v>
          </cell>
          <cell r="D108">
            <v>2629.9859999999999</v>
          </cell>
          <cell r="E108">
            <v>5481.8470003306866</v>
          </cell>
        </row>
        <row r="109">
          <cell r="A109" t="str">
            <v>DSUDTG07</v>
          </cell>
          <cell r="B109" t="str">
            <v>GC</v>
          </cell>
          <cell r="C109" t="str">
            <v>M3</v>
          </cell>
          <cell r="D109">
            <v>7910.4049999999997</v>
          </cell>
          <cell r="E109">
            <v>36825.294027239084</v>
          </cell>
        </row>
        <row r="110">
          <cell r="A110" t="str">
            <v>DSUDTG07</v>
          </cell>
          <cell r="B110" t="str">
            <v>GZ</v>
          </cell>
          <cell r="C110" t="str">
            <v>DAM3</v>
          </cell>
          <cell r="D110">
            <v>6180.7559999999994</v>
          </cell>
          <cell r="E110">
            <v>36825.294027239084</v>
          </cell>
        </row>
        <row r="111">
          <cell r="A111" t="str">
            <v>DSUDTG08</v>
          </cell>
          <cell r="B111" t="str">
            <v>GC</v>
          </cell>
          <cell r="C111" t="str">
            <v>M3</v>
          </cell>
          <cell r="D111">
            <v>2877.7370000000005</v>
          </cell>
          <cell r="E111">
            <v>30346.654003322124</v>
          </cell>
        </row>
        <row r="112">
          <cell r="A112" t="str">
            <v>DSUDTG08</v>
          </cell>
          <cell r="B112" t="str">
            <v>GZ</v>
          </cell>
          <cell r="C112" t="str">
            <v>DAM3</v>
          </cell>
          <cell r="D112">
            <v>9033.9060000000009</v>
          </cell>
          <cell r="E112">
            <v>30346.654003322124</v>
          </cell>
        </row>
        <row r="113">
          <cell r="A113" t="str">
            <v>DSUDTG09</v>
          </cell>
          <cell r="B113" t="str">
            <v>GC</v>
          </cell>
          <cell r="C113" t="str">
            <v>M3</v>
          </cell>
          <cell r="D113">
            <v>85786.787000000026</v>
          </cell>
          <cell r="E113">
            <v>1540300.8096564412</v>
          </cell>
        </row>
        <row r="114">
          <cell r="A114" t="str">
            <v>DSUDTG09</v>
          </cell>
          <cell r="B114" t="str">
            <v>GZ</v>
          </cell>
          <cell r="C114" t="str">
            <v>DAM3</v>
          </cell>
          <cell r="D114">
            <v>379302.53699999989</v>
          </cell>
          <cell r="E114">
            <v>1540300.8096564412</v>
          </cell>
        </row>
        <row r="115">
          <cell r="A115" t="str">
            <v>DSUDTG10</v>
          </cell>
          <cell r="B115" t="str">
            <v>GC</v>
          </cell>
          <cell r="C115" t="str">
            <v>M3</v>
          </cell>
          <cell r="D115">
            <v>84438.224999999962</v>
          </cell>
          <cell r="E115">
            <v>1571152.4995673299</v>
          </cell>
        </row>
        <row r="116">
          <cell r="A116" t="str">
            <v>DSUDTG10</v>
          </cell>
          <cell r="B116" t="str">
            <v>GZ</v>
          </cell>
          <cell r="C116" t="str">
            <v>DAM3</v>
          </cell>
          <cell r="D116">
            <v>390871.06000000035</v>
          </cell>
          <cell r="E116">
            <v>1571152.4995673299</v>
          </cell>
        </row>
        <row r="117">
          <cell r="A117" t="str">
            <v>EBARTG01</v>
          </cell>
          <cell r="B117" t="str">
            <v>GC</v>
          </cell>
          <cell r="C117" t="str">
            <v>M3</v>
          </cell>
          <cell r="D117">
            <v>60118.453999999998</v>
          </cell>
          <cell r="E117">
            <v>1005478.0289709494</v>
          </cell>
        </row>
        <row r="118">
          <cell r="A118" t="str">
            <v>EBARTG01</v>
          </cell>
          <cell r="B118" t="str">
            <v>GU</v>
          </cell>
          <cell r="C118" t="str">
            <v>DAM3</v>
          </cell>
          <cell r="D118">
            <v>216392.81799999988</v>
          </cell>
          <cell r="E118">
            <v>1005478.0289709494</v>
          </cell>
        </row>
        <row r="119">
          <cell r="A119" t="str">
            <v>EBARTG02</v>
          </cell>
          <cell r="B119" t="str">
            <v>GC</v>
          </cell>
          <cell r="C119" t="str">
            <v>M3</v>
          </cell>
          <cell r="D119">
            <v>60104.737000000001</v>
          </cell>
          <cell r="E119">
            <v>935305.3693902418</v>
          </cell>
        </row>
        <row r="120">
          <cell r="A120" t="str">
            <v>EBARTG02</v>
          </cell>
          <cell r="B120" t="str">
            <v>GU</v>
          </cell>
          <cell r="C120" t="str">
            <v>DAM3</v>
          </cell>
          <cell r="D120">
            <v>199466.63399999996</v>
          </cell>
          <cell r="E120">
            <v>935305.3693902418</v>
          </cell>
        </row>
        <row r="121">
          <cell r="A121" t="str">
            <v>ELOMDI01</v>
          </cell>
          <cell r="B121" t="str">
            <v>GN</v>
          </cell>
          <cell r="C121" t="str">
            <v>DAM3</v>
          </cell>
          <cell r="D121">
            <v>5045.5639999999994</v>
          </cell>
          <cell r="E121">
            <v>19621.702992643695</v>
          </cell>
        </row>
        <row r="122">
          <cell r="A122" t="str">
            <v>EMBANUCL</v>
          </cell>
          <cell r="B122" t="str">
            <v>UE</v>
          </cell>
          <cell r="C122" t="str">
            <v>KG</v>
          </cell>
          <cell r="D122">
            <v>663324.25499999989</v>
          </cell>
          <cell r="E122">
            <v>2987034.206728667</v>
          </cell>
        </row>
        <row r="123">
          <cell r="A123" t="str">
            <v>ENSETG01</v>
          </cell>
          <cell r="B123" t="str">
            <v>GC</v>
          </cell>
          <cell r="C123" t="str">
            <v>M3</v>
          </cell>
          <cell r="D123">
            <v>59419.042999999998</v>
          </cell>
          <cell r="E123">
            <v>756312.6728233695</v>
          </cell>
        </row>
        <row r="124">
          <cell r="A124" t="str">
            <v>ENSETG01</v>
          </cell>
          <cell r="B124" t="str">
            <v>GZ</v>
          </cell>
          <cell r="C124" t="str">
            <v>DAM3</v>
          </cell>
          <cell r="D124">
            <v>124477.27700000003</v>
          </cell>
          <cell r="E124">
            <v>756312.6728233695</v>
          </cell>
        </row>
        <row r="125">
          <cell r="A125" t="str">
            <v>ESQDDI01</v>
          </cell>
          <cell r="B125" t="str">
            <v>GC</v>
          </cell>
          <cell r="C125" t="str">
            <v>M3</v>
          </cell>
          <cell r="D125">
            <v>4742.5639999999994</v>
          </cell>
          <cell r="E125">
            <v>16795.962025083136</v>
          </cell>
        </row>
        <row r="126">
          <cell r="A126" t="str">
            <v>FILOTG01</v>
          </cell>
          <cell r="B126" t="str">
            <v>GN</v>
          </cell>
          <cell r="C126" t="str">
            <v>DAM3</v>
          </cell>
          <cell r="D126">
            <v>4.5529999999999999</v>
          </cell>
          <cell r="E126">
            <v>11.012000000104308</v>
          </cell>
        </row>
        <row r="127">
          <cell r="A127" t="str">
            <v>FILOTG02</v>
          </cell>
          <cell r="B127" t="str">
            <v>GN</v>
          </cell>
          <cell r="C127" t="str">
            <v>DAM3</v>
          </cell>
          <cell r="D127">
            <v>3.33</v>
          </cell>
          <cell r="E127">
            <v>6.8049999773502323</v>
          </cell>
        </row>
        <row r="128">
          <cell r="A128" t="str">
            <v>FORDDI01</v>
          </cell>
          <cell r="B128" t="str">
            <v>GC</v>
          </cell>
          <cell r="C128" t="str">
            <v>M3</v>
          </cell>
          <cell r="D128">
            <v>3592.8449999999998</v>
          </cell>
          <cell r="E128">
            <v>13197.308990251273</v>
          </cell>
        </row>
        <row r="129">
          <cell r="A129" t="str">
            <v>FORDDI02</v>
          </cell>
          <cell r="B129" t="str">
            <v>GC</v>
          </cell>
          <cell r="C129" t="str">
            <v>M3</v>
          </cell>
          <cell r="D129">
            <v>3569.8259999999996</v>
          </cell>
          <cell r="E129">
            <v>13112.365992002655</v>
          </cell>
        </row>
        <row r="130">
          <cell r="A130" t="str">
            <v>GBELTG01</v>
          </cell>
          <cell r="B130" t="str">
            <v>GC</v>
          </cell>
          <cell r="C130" t="str">
            <v>M3</v>
          </cell>
          <cell r="D130">
            <v>101350.36999999995</v>
          </cell>
          <cell r="E130">
            <v>1589442.7164228559</v>
          </cell>
        </row>
        <row r="131">
          <cell r="A131" t="str">
            <v>GBELTG01</v>
          </cell>
          <cell r="B131" t="str">
            <v>GM</v>
          </cell>
          <cell r="C131" t="str">
            <v>DAM3</v>
          </cell>
          <cell r="D131">
            <v>0</v>
          </cell>
          <cell r="E131">
            <v>1589442.7164228559</v>
          </cell>
        </row>
        <row r="132">
          <cell r="A132" t="str">
            <v>GBELTG01</v>
          </cell>
          <cell r="B132" t="str">
            <v>GN</v>
          </cell>
          <cell r="C132" t="str">
            <v>DAM3</v>
          </cell>
          <cell r="D132">
            <v>0</v>
          </cell>
          <cell r="E132">
            <v>1589442.7164228559</v>
          </cell>
        </row>
        <row r="133">
          <cell r="A133" t="str">
            <v>GBELTG01</v>
          </cell>
          <cell r="B133" t="str">
            <v>GP</v>
          </cell>
          <cell r="C133" t="str">
            <v>DAM3</v>
          </cell>
          <cell r="D133">
            <v>0</v>
          </cell>
          <cell r="E133">
            <v>1589442.7164228559</v>
          </cell>
        </row>
        <row r="134">
          <cell r="A134" t="str">
            <v>GBELTG01</v>
          </cell>
          <cell r="B134" t="str">
            <v>GS</v>
          </cell>
          <cell r="C134" t="str">
            <v>DAM3</v>
          </cell>
          <cell r="D134">
            <v>35214.235000000008</v>
          </cell>
          <cell r="E134">
            <v>1589442.7164228559</v>
          </cell>
        </row>
        <row r="135">
          <cell r="A135" t="str">
            <v>GBELTG01</v>
          </cell>
          <cell r="B135" t="str">
            <v>GU</v>
          </cell>
          <cell r="C135" t="str">
            <v>DAM3</v>
          </cell>
          <cell r="D135">
            <v>228820.72199999992</v>
          </cell>
          <cell r="E135">
            <v>1589442.7164228559</v>
          </cell>
        </row>
        <row r="136">
          <cell r="A136" t="str">
            <v>GBELTG01</v>
          </cell>
          <cell r="B136" t="str">
            <v>GZ</v>
          </cell>
          <cell r="C136" t="str">
            <v>DAM3</v>
          </cell>
          <cell r="D136">
            <v>83070.254000000001</v>
          </cell>
          <cell r="E136">
            <v>1589442.7164228559</v>
          </cell>
        </row>
        <row r="137">
          <cell r="A137" t="str">
            <v>GBELTG02</v>
          </cell>
          <cell r="B137" t="str">
            <v>GC</v>
          </cell>
          <cell r="C137" t="str">
            <v>M3</v>
          </cell>
          <cell r="D137">
            <v>156872.89900000003</v>
          </cell>
          <cell r="E137">
            <v>1451586.2620871067</v>
          </cell>
        </row>
        <row r="138">
          <cell r="A138" t="str">
            <v>GBELTG02</v>
          </cell>
          <cell r="B138" t="str">
            <v>GM</v>
          </cell>
          <cell r="C138" t="str">
            <v>DAM3</v>
          </cell>
          <cell r="D138">
            <v>0</v>
          </cell>
          <cell r="E138">
            <v>1451586.2620871067</v>
          </cell>
        </row>
        <row r="139">
          <cell r="A139" t="str">
            <v>GBELTG02</v>
          </cell>
          <cell r="B139" t="str">
            <v>GP</v>
          </cell>
          <cell r="C139" t="str">
            <v>DAM3</v>
          </cell>
          <cell r="D139">
            <v>0</v>
          </cell>
          <cell r="E139">
            <v>1451586.2620871067</v>
          </cell>
        </row>
        <row r="140">
          <cell r="A140" t="str">
            <v>GBELTG02</v>
          </cell>
          <cell r="B140" t="str">
            <v>GS</v>
          </cell>
          <cell r="C140" t="str">
            <v>DAM3</v>
          </cell>
          <cell r="D140">
            <v>25619.65</v>
          </cell>
          <cell r="E140">
            <v>1451586.2620871067</v>
          </cell>
        </row>
        <row r="141">
          <cell r="A141" t="str">
            <v>GBELTG02</v>
          </cell>
          <cell r="B141" t="str">
            <v>GU</v>
          </cell>
          <cell r="C141" t="str">
            <v>DAM3</v>
          </cell>
          <cell r="D141">
            <v>180265.57599999997</v>
          </cell>
          <cell r="E141">
            <v>1451586.2620871067</v>
          </cell>
        </row>
        <row r="142">
          <cell r="A142" t="str">
            <v>GBELTG02</v>
          </cell>
          <cell r="B142" t="str">
            <v>GZ</v>
          </cell>
          <cell r="C142" t="str">
            <v>DAM3</v>
          </cell>
          <cell r="D142">
            <v>51217.937999999995</v>
          </cell>
          <cell r="E142">
            <v>1451586.2620871067</v>
          </cell>
        </row>
        <row r="143">
          <cell r="A143" t="str">
            <v>GEBATG01</v>
          </cell>
          <cell r="B143" t="str">
            <v>GZ</v>
          </cell>
          <cell r="C143" t="str">
            <v>DAM3</v>
          </cell>
          <cell r="D143">
            <v>465560.60799999977</v>
          </cell>
          <cell r="E143">
            <v>1629436.7221523523</v>
          </cell>
        </row>
        <row r="144">
          <cell r="A144" t="str">
            <v>GEBATG02</v>
          </cell>
          <cell r="B144" t="str">
            <v>GZ</v>
          </cell>
          <cell r="C144" t="str">
            <v>DAM3</v>
          </cell>
          <cell r="D144">
            <v>486966.90199999994</v>
          </cell>
          <cell r="E144">
            <v>1592812.3532600403</v>
          </cell>
        </row>
        <row r="145">
          <cell r="A145" t="str">
            <v>GEBATG03</v>
          </cell>
          <cell r="B145" t="str">
            <v>GZ</v>
          </cell>
          <cell r="C145" t="str">
            <v>DAM3</v>
          </cell>
          <cell r="D145">
            <v>129774.49900000003</v>
          </cell>
          <cell r="E145">
            <v>431055.19170146441</v>
          </cell>
        </row>
        <row r="146">
          <cell r="A146" t="str">
            <v>general</v>
          </cell>
          <cell r="B146" t="str">
            <v/>
          </cell>
          <cell r="C146" t="str">
            <v/>
          </cell>
          <cell r="D146">
            <v>20682040.384000067</v>
          </cell>
          <cell r="E146">
            <v>127131777.87127605</v>
          </cell>
        </row>
        <row r="147">
          <cell r="A147" t="str">
            <v>GOYDDI01</v>
          </cell>
          <cell r="B147" t="str">
            <v>GC</v>
          </cell>
          <cell r="C147" t="str">
            <v>M3</v>
          </cell>
          <cell r="D147">
            <v>6778.0169999999989</v>
          </cell>
          <cell r="E147">
            <v>25912.80699058529</v>
          </cell>
        </row>
        <row r="148">
          <cell r="A148" t="str">
            <v>GUEMTG01</v>
          </cell>
          <cell r="B148" t="str">
            <v>GZ</v>
          </cell>
          <cell r="C148" t="str">
            <v>DAM3</v>
          </cell>
          <cell r="D148">
            <v>125013.32399999998</v>
          </cell>
          <cell r="E148">
            <v>513716.59699282423</v>
          </cell>
        </row>
        <row r="149">
          <cell r="A149" t="str">
            <v>GUEMTV11</v>
          </cell>
          <cell r="B149" t="str">
            <v>GZ</v>
          </cell>
          <cell r="C149" t="str">
            <v>DAM3</v>
          </cell>
          <cell r="D149">
            <v>45152.733000000015</v>
          </cell>
          <cell r="E149">
            <v>139964.6052325964</v>
          </cell>
        </row>
        <row r="150">
          <cell r="A150" t="str">
            <v>GUEMTV12</v>
          </cell>
          <cell r="B150" t="str">
            <v>GZ</v>
          </cell>
          <cell r="C150" t="str">
            <v>DAM3</v>
          </cell>
          <cell r="D150">
            <v>46847.963999999985</v>
          </cell>
          <cell r="E150">
            <v>147293.0499215126</v>
          </cell>
        </row>
        <row r="151">
          <cell r="A151" t="str">
            <v>GUEMTV13</v>
          </cell>
          <cell r="B151" t="str">
            <v>GZ</v>
          </cell>
          <cell r="C151" t="str">
            <v>DAM3</v>
          </cell>
          <cell r="D151">
            <v>254643.05599999989</v>
          </cell>
          <cell r="E151">
            <v>873808.39177237451</v>
          </cell>
        </row>
        <row r="152">
          <cell r="A152" t="str">
            <v>INDETG01</v>
          </cell>
          <cell r="B152" t="str">
            <v>GC</v>
          </cell>
          <cell r="C152" t="str">
            <v>M3</v>
          </cell>
          <cell r="D152">
            <v>6132.2070000000003</v>
          </cell>
          <cell r="E152">
            <v>190786.34511462785</v>
          </cell>
        </row>
        <row r="153">
          <cell r="A153" t="str">
            <v>INDETG01</v>
          </cell>
          <cell r="B153" t="str">
            <v>GZ</v>
          </cell>
          <cell r="C153" t="str">
            <v>DAM3</v>
          </cell>
          <cell r="D153">
            <v>50663.803</v>
          </cell>
          <cell r="E153">
            <v>190786.34511462785</v>
          </cell>
        </row>
        <row r="154">
          <cell r="A154" t="str">
            <v>INDETG02</v>
          </cell>
          <cell r="B154" t="str">
            <v>GC</v>
          </cell>
          <cell r="C154" t="str">
            <v>M3</v>
          </cell>
          <cell r="D154">
            <v>5717.3940000000002</v>
          </cell>
          <cell r="E154">
            <v>197937.6781591326</v>
          </cell>
        </row>
        <row r="155">
          <cell r="A155" t="str">
            <v>INDETG02</v>
          </cell>
          <cell r="B155" t="str">
            <v>GZ</v>
          </cell>
          <cell r="C155" t="str">
            <v>DAM3</v>
          </cell>
          <cell r="D155">
            <v>52705.776000000013</v>
          </cell>
          <cell r="E155">
            <v>197937.6781591326</v>
          </cell>
        </row>
        <row r="156">
          <cell r="A156" t="str">
            <v>INDETG21</v>
          </cell>
          <cell r="B156" t="str">
            <v>GN</v>
          </cell>
          <cell r="C156" t="str">
            <v>DAM3</v>
          </cell>
          <cell r="D156">
            <v>0</v>
          </cell>
          <cell r="E156">
            <v>0.40000001341104502</v>
          </cell>
        </row>
        <row r="157">
          <cell r="A157" t="str">
            <v>INTADI01</v>
          </cell>
          <cell r="B157" t="str">
            <v>GC</v>
          </cell>
          <cell r="C157" t="str">
            <v>M3</v>
          </cell>
          <cell r="D157">
            <v>2427.5090000000005</v>
          </cell>
          <cell r="E157">
            <v>9247.7350071324036</v>
          </cell>
        </row>
        <row r="158">
          <cell r="A158" t="str">
            <v>ISBATV01</v>
          </cell>
          <cell r="B158" t="str">
            <v>BM</v>
          </cell>
          <cell r="C158" t="str">
            <v>T</v>
          </cell>
          <cell r="D158">
            <v>3989.6759999999995</v>
          </cell>
          <cell r="E158">
            <v>6006.9890042948537</v>
          </cell>
        </row>
        <row r="159">
          <cell r="A159" t="str">
            <v>ISVEDI01</v>
          </cell>
          <cell r="B159" t="str">
            <v>GC</v>
          </cell>
          <cell r="C159" t="str">
            <v>M3</v>
          </cell>
          <cell r="D159">
            <v>6458.7650000000031</v>
          </cell>
          <cell r="E159">
            <v>25775.041979178786</v>
          </cell>
        </row>
        <row r="160">
          <cell r="A160" t="str">
            <v>JUARDI01</v>
          </cell>
          <cell r="B160" t="str">
            <v>GC</v>
          </cell>
          <cell r="C160" t="str">
            <v>M3</v>
          </cell>
          <cell r="D160">
            <v>3351.5379999999991</v>
          </cell>
          <cell r="E160">
            <v>12593.142005198402</v>
          </cell>
        </row>
        <row r="161">
          <cell r="A161" t="str">
            <v>JUNIDI01</v>
          </cell>
          <cell r="B161" t="str">
            <v>GC</v>
          </cell>
          <cell r="C161" t="str">
            <v>M3</v>
          </cell>
          <cell r="D161">
            <v>17145.536</v>
          </cell>
          <cell r="E161">
            <v>70051.761965774931</v>
          </cell>
        </row>
        <row r="162">
          <cell r="A162" t="str">
            <v>LBANTG21</v>
          </cell>
          <cell r="B162" t="str">
            <v>GC</v>
          </cell>
          <cell r="C162" t="str">
            <v>M3</v>
          </cell>
          <cell r="D162">
            <v>221.72899999999998</v>
          </cell>
          <cell r="E162">
            <v>23761.71599175781</v>
          </cell>
        </row>
        <row r="163">
          <cell r="A163" t="str">
            <v>LBANTG21</v>
          </cell>
          <cell r="B163" t="str">
            <v>GZ</v>
          </cell>
          <cell r="C163" t="str">
            <v>DAM3</v>
          </cell>
          <cell r="D163">
            <v>11896.055000000004</v>
          </cell>
          <cell r="E163">
            <v>23761.71599175781</v>
          </cell>
        </row>
        <row r="164">
          <cell r="A164" t="str">
            <v>LBANTG22</v>
          </cell>
          <cell r="B164" t="str">
            <v>GC</v>
          </cell>
          <cell r="C164" t="str">
            <v>M3</v>
          </cell>
          <cell r="D164">
            <v>241.57499999999996</v>
          </cell>
          <cell r="E164">
            <v>13266.89300625585</v>
          </cell>
        </row>
        <row r="165">
          <cell r="A165" t="str">
            <v>LBANTG22</v>
          </cell>
          <cell r="B165" t="str">
            <v>GZ</v>
          </cell>
          <cell r="C165" t="str">
            <v>DAM3</v>
          </cell>
          <cell r="D165">
            <v>6783.6240000000034</v>
          </cell>
          <cell r="E165">
            <v>13266.89300625585</v>
          </cell>
        </row>
        <row r="166">
          <cell r="A166" t="str">
            <v>LBLADI01</v>
          </cell>
          <cell r="B166" t="str">
            <v>GC</v>
          </cell>
          <cell r="C166" t="str">
            <v>M3</v>
          </cell>
          <cell r="D166">
            <v>5045.9780000000019</v>
          </cell>
          <cell r="E166">
            <v>18878.232002458186</v>
          </cell>
        </row>
        <row r="167">
          <cell r="A167" t="str">
            <v>LDCUTG21</v>
          </cell>
          <cell r="B167" t="str">
            <v>BD</v>
          </cell>
          <cell r="C167" t="str">
            <v>T</v>
          </cell>
          <cell r="D167">
            <v>70.12700000000001</v>
          </cell>
          <cell r="E167">
            <v>61604.232949197292</v>
          </cell>
        </row>
        <row r="168">
          <cell r="A168" t="str">
            <v>LDCUTG21</v>
          </cell>
          <cell r="B168" t="str">
            <v>GC</v>
          </cell>
          <cell r="C168" t="str">
            <v>M3</v>
          </cell>
          <cell r="D168">
            <v>4994.862000000001</v>
          </cell>
          <cell r="E168">
            <v>61604.232949197292</v>
          </cell>
        </row>
        <row r="169">
          <cell r="A169" t="str">
            <v>LDCUTG21</v>
          </cell>
          <cell r="B169" t="str">
            <v>GZ</v>
          </cell>
          <cell r="C169" t="str">
            <v>DAM3</v>
          </cell>
          <cell r="D169">
            <v>26269.509000000013</v>
          </cell>
          <cell r="E169">
            <v>61604.232949197292</v>
          </cell>
        </row>
        <row r="170">
          <cell r="A170" t="str">
            <v>LDCUTG22</v>
          </cell>
          <cell r="B170" t="str">
            <v>BD</v>
          </cell>
          <cell r="C170" t="str">
            <v>T</v>
          </cell>
          <cell r="D170">
            <v>12.132</v>
          </cell>
          <cell r="E170">
            <v>108265.20197308809</v>
          </cell>
        </row>
        <row r="171">
          <cell r="A171" t="str">
            <v>LDCUTG22</v>
          </cell>
          <cell r="B171" t="str">
            <v>GC</v>
          </cell>
          <cell r="C171" t="str">
            <v>M3</v>
          </cell>
          <cell r="D171">
            <v>2351.239</v>
          </cell>
          <cell r="E171">
            <v>108265.20197308809</v>
          </cell>
        </row>
        <row r="172">
          <cell r="A172" t="str">
            <v>LDCUTG22</v>
          </cell>
          <cell r="B172" t="str">
            <v>GZ</v>
          </cell>
          <cell r="C172" t="str">
            <v>DAM3</v>
          </cell>
          <cell r="D172">
            <v>48764.707000000002</v>
          </cell>
          <cell r="E172">
            <v>108265.20197308809</v>
          </cell>
        </row>
        <row r="173">
          <cell r="A173" t="str">
            <v>LDCUTG23</v>
          </cell>
          <cell r="B173" t="str">
            <v>GN</v>
          </cell>
          <cell r="C173" t="str">
            <v>DAM3</v>
          </cell>
          <cell r="D173">
            <v>20353.786999999993</v>
          </cell>
          <cell r="E173">
            <v>169157.13195759058</v>
          </cell>
        </row>
        <row r="174">
          <cell r="A174" t="str">
            <v>LDCUTG24</v>
          </cell>
          <cell r="B174" t="str">
            <v>GN</v>
          </cell>
          <cell r="C174" t="str">
            <v>DAM3</v>
          </cell>
          <cell r="D174">
            <v>22176.90700000001</v>
          </cell>
          <cell r="E174">
            <v>188153.48101484776</v>
          </cell>
        </row>
        <row r="175">
          <cell r="A175" t="str">
            <v>LDCUTG24</v>
          </cell>
          <cell r="B175" t="str">
            <v>GO</v>
          </cell>
          <cell r="C175" t="str">
            <v>M3</v>
          </cell>
          <cell r="D175">
            <v>0</v>
          </cell>
          <cell r="E175">
            <v>188153.48101484776</v>
          </cell>
        </row>
        <row r="176">
          <cell r="A176" t="str">
            <v>LDCUTG25</v>
          </cell>
          <cell r="B176" t="str">
            <v>GZ</v>
          </cell>
          <cell r="C176" t="str">
            <v>DAM3</v>
          </cell>
          <cell r="D176">
            <v>428306.85899999994</v>
          </cell>
          <cell r="E176">
            <v>1465425.1185290217</v>
          </cell>
        </row>
        <row r="177">
          <cell r="A177" t="str">
            <v>LDCUTV11</v>
          </cell>
          <cell r="B177" t="str">
            <v>FO</v>
          </cell>
          <cell r="C177" t="str">
            <v>T</v>
          </cell>
          <cell r="D177">
            <v>12108.165000000005</v>
          </cell>
          <cell r="E177">
            <v>390314.69395774603</v>
          </cell>
        </row>
        <row r="178">
          <cell r="A178" t="str">
            <v>LDCUTV11</v>
          </cell>
          <cell r="B178" t="str">
            <v>FP</v>
          </cell>
          <cell r="C178" t="str">
            <v>T</v>
          </cell>
          <cell r="D178">
            <v>67350.977000000057</v>
          </cell>
          <cell r="E178">
            <v>390314.69395774603</v>
          </cell>
        </row>
        <row r="179">
          <cell r="A179" t="str">
            <v>LDCUTV11</v>
          </cell>
          <cell r="B179" t="str">
            <v>GZ</v>
          </cell>
          <cell r="C179" t="str">
            <v>DAM3</v>
          </cell>
          <cell r="D179">
            <v>34402.178999999996</v>
          </cell>
          <cell r="E179">
            <v>390314.69395774603</v>
          </cell>
        </row>
        <row r="180">
          <cell r="A180" t="str">
            <v>LDCUTV12</v>
          </cell>
          <cell r="B180" t="str">
            <v>FO</v>
          </cell>
          <cell r="C180" t="str">
            <v>T</v>
          </cell>
          <cell r="D180">
            <v>7491.6349999999984</v>
          </cell>
          <cell r="E180">
            <v>335768.77309054136</v>
          </cell>
        </row>
        <row r="181">
          <cell r="A181" t="str">
            <v>LDCUTV12</v>
          </cell>
          <cell r="B181" t="str">
            <v>FP</v>
          </cell>
          <cell r="C181" t="str">
            <v>T</v>
          </cell>
          <cell r="D181">
            <v>63344.669999999976</v>
          </cell>
          <cell r="E181">
            <v>335768.77309054136</v>
          </cell>
        </row>
        <row r="182">
          <cell r="A182" t="str">
            <v>LDCUTV12</v>
          </cell>
          <cell r="B182" t="str">
            <v>GZ</v>
          </cell>
          <cell r="C182" t="str">
            <v>DAM3</v>
          </cell>
          <cell r="D182">
            <v>30031.553999999989</v>
          </cell>
          <cell r="E182">
            <v>335768.77309054136</v>
          </cell>
        </row>
        <row r="183">
          <cell r="A183" t="str">
            <v>LDLATG01</v>
          </cell>
          <cell r="B183" t="str">
            <v>GZ</v>
          </cell>
          <cell r="C183" t="str">
            <v>DAM3</v>
          </cell>
          <cell r="D183">
            <v>168467.37600000002</v>
          </cell>
          <cell r="E183">
            <v>483096.22584366798</v>
          </cell>
        </row>
        <row r="184">
          <cell r="A184" t="str">
            <v>LDLATG02</v>
          </cell>
          <cell r="B184" t="str">
            <v>GZ</v>
          </cell>
          <cell r="C184" t="str">
            <v>DAM3</v>
          </cell>
          <cell r="D184">
            <v>153033.81499999994</v>
          </cell>
          <cell r="E184">
            <v>470779.49776247144</v>
          </cell>
        </row>
        <row r="185">
          <cell r="A185" t="str">
            <v>LDLATG03</v>
          </cell>
          <cell r="B185" t="str">
            <v>GZ</v>
          </cell>
          <cell r="C185" t="str">
            <v>DAM3</v>
          </cell>
          <cell r="D185">
            <v>156942.473</v>
          </cell>
          <cell r="E185">
            <v>482807.8740204405</v>
          </cell>
        </row>
        <row r="186">
          <cell r="A186" t="str">
            <v>LDLATV01</v>
          </cell>
          <cell r="B186" t="str">
            <v>GZ</v>
          </cell>
          <cell r="C186" t="str">
            <v>DAM3</v>
          </cell>
          <cell r="D186">
            <v>0</v>
          </cell>
          <cell r="E186">
            <v>510535.03445529938</v>
          </cell>
        </row>
        <row r="187">
          <cell r="A187" t="str">
            <v>LEDETV01</v>
          </cell>
          <cell r="B187" t="str">
            <v>GN</v>
          </cell>
          <cell r="C187" t="str">
            <v>DAM3</v>
          </cell>
          <cell r="D187">
            <v>2396.6639999999998</v>
          </cell>
          <cell r="E187">
            <v>7189.9730019576382</v>
          </cell>
        </row>
        <row r="188">
          <cell r="A188" t="str">
            <v>LEVATG01</v>
          </cell>
          <cell r="B188" t="str">
            <v>GC</v>
          </cell>
          <cell r="C188" t="str">
            <v>M3</v>
          </cell>
          <cell r="D188">
            <v>1494.34</v>
          </cell>
          <cell r="E188">
            <v>60724.780010538176</v>
          </cell>
        </row>
        <row r="189">
          <cell r="A189" t="str">
            <v>LEVATG01</v>
          </cell>
          <cell r="B189" t="str">
            <v>GZ</v>
          </cell>
          <cell r="C189" t="str">
            <v>DAM3</v>
          </cell>
          <cell r="D189">
            <v>25106.731999999996</v>
          </cell>
          <cell r="E189">
            <v>60724.780010538176</v>
          </cell>
        </row>
        <row r="190">
          <cell r="A190" t="str">
            <v>LEVATG02</v>
          </cell>
          <cell r="B190" t="str">
            <v>GC</v>
          </cell>
          <cell r="C190" t="str">
            <v>M3</v>
          </cell>
          <cell r="D190">
            <v>1866.1550000000004</v>
          </cell>
          <cell r="E190">
            <v>44153.266041100025</v>
          </cell>
        </row>
        <row r="191">
          <cell r="A191" t="str">
            <v>LEVATG02</v>
          </cell>
          <cell r="B191" t="str">
            <v>GZ</v>
          </cell>
          <cell r="C191" t="str">
            <v>DAM3</v>
          </cell>
          <cell r="D191">
            <v>17572.794999999995</v>
          </cell>
          <cell r="E191">
            <v>44153.266041100025</v>
          </cell>
        </row>
        <row r="192">
          <cell r="A192" t="str">
            <v>LIBEDI01</v>
          </cell>
          <cell r="B192" t="str">
            <v>GC</v>
          </cell>
          <cell r="C192" t="str">
            <v>M3</v>
          </cell>
          <cell r="D192">
            <v>4062.6010000000015</v>
          </cell>
          <cell r="E192">
            <v>14236.143991436576</v>
          </cell>
        </row>
        <row r="193">
          <cell r="A193" t="str">
            <v>LINCDI01</v>
          </cell>
          <cell r="B193" t="str">
            <v>GC</v>
          </cell>
          <cell r="C193" t="str">
            <v>M3</v>
          </cell>
          <cell r="D193">
            <v>7043.9169999999986</v>
          </cell>
          <cell r="E193">
            <v>26443.454018027289</v>
          </cell>
        </row>
        <row r="194">
          <cell r="A194" t="str">
            <v>LLOMDI01</v>
          </cell>
          <cell r="B194" t="str">
            <v>GC</v>
          </cell>
          <cell r="C194" t="str">
            <v>M3</v>
          </cell>
          <cell r="D194">
            <v>3144.1930000000025</v>
          </cell>
          <cell r="E194">
            <v>12547.548006430385</v>
          </cell>
        </row>
        <row r="195">
          <cell r="A195" t="str">
            <v>LOBODI01</v>
          </cell>
          <cell r="B195" t="str">
            <v>GC</v>
          </cell>
          <cell r="C195" t="str">
            <v>M3</v>
          </cell>
          <cell r="D195">
            <v>7320.8759999999993</v>
          </cell>
          <cell r="E195">
            <v>26439.010985117406</v>
          </cell>
        </row>
        <row r="196">
          <cell r="A196" t="str">
            <v>LPALDI01</v>
          </cell>
          <cell r="B196" t="str">
            <v>GC</v>
          </cell>
          <cell r="C196" t="str">
            <v>M3</v>
          </cell>
          <cell r="D196">
            <v>2444.1570000000015</v>
          </cell>
          <cell r="E196">
            <v>9602.2000079572899</v>
          </cell>
        </row>
        <row r="197">
          <cell r="A197" t="str">
            <v>LPLADI01</v>
          </cell>
          <cell r="B197" t="str">
            <v>GC</v>
          </cell>
          <cell r="C197" t="str">
            <v>M3</v>
          </cell>
          <cell r="D197">
            <v>9129.5139999999992</v>
          </cell>
          <cell r="E197">
            <v>32898.464006909169</v>
          </cell>
        </row>
        <row r="198">
          <cell r="A198" t="str">
            <v>LRIDDI01</v>
          </cell>
          <cell r="B198" t="str">
            <v>GC</v>
          </cell>
          <cell r="C198" t="str">
            <v>M3</v>
          </cell>
          <cell r="D198">
            <v>3990.3019999999988</v>
          </cell>
          <cell r="E198">
            <v>15697.720995495096</v>
          </cell>
        </row>
        <row r="199">
          <cell r="A199" t="str">
            <v>LRIOTG21</v>
          </cell>
          <cell r="B199" t="str">
            <v>GC</v>
          </cell>
          <cell r="C199" t="str">
            <v>M3</v>
          </cell>
          <cell r="D199">
            <v>1479.9710000000002</v>
          </cell>
          <cell r="E199">
            <v>12489.299981210381</v>
          </cell>
        </row>
        <row r="200">
          <cell r="A200" t="str">
            <v>LRIOTG21</v>
          </cell>
          <cell r="B200" t="str">
            <v>GU</v>
          </cell>
          <cell r="C200" t="str">
            <v>DAM3</v>
          </cell>
          <cell r="D200">
            <v>0</v>
          </cell>
          <cell r="E200">
            <v>12489.299981210381</v>
          </cell>
        </row>
        <row r="201">
          <cell r="A201" t="str">
            <v>LRIOTG21</v>
          </cell>
          <cell r="B201" t="str">
            <v>GZ</v>
          </cell>
          <cell r="C201" t="str">
            <v>DAM3</v>
          </cell>
          <cell r="D201">
            <v>4604.6570000000047</v>
          </cell>
          <cell r="E201">
            <v>12489.299981210381</v>
          </cell>
        </row>
        <row r="202">
          <cell r="A202" t="str">
            <v>LRIOTG22</v>
          </cell>
          <cell r="B202" t="str">
            <v>GC</v>
          </cell>
          <cell r="C202" t="str">
            <v>M3</v>
          </cell>
          <cell r="D202">
            <v>716.52500000000009</v>
          </cell>
          <cell r="E202">
            <v>9611.6739958301187</v>
          </cell>
        </row>
        <row r="203">
          <cell r="A203" t="str">
            <v>LRIOTG22</v>
          </cell>
          <cell r="B203" t="str">
            <v>GZ</v>
          </cell>
          <cell r="C203" t="str">
            <v>DAM3</v>
          </cell>
          <cell r="D203">
            <v>4075.6489999999999</v>
          </cell>
          <cell r="E203">
            <v>9611.6739958301187</v>
          </cell>
        </row>
        <row r="204">
          <cell r="A204" t="str">
            <v>LRIOTG23</v>
          </cell>
          <cell r="B204" t="str">
            <v>GC</v>
          </cell>
          <cell r="C204" t="str">
            <v>M3</v>
          </cell>
          <cell r="D204">
            <v>639.12800000000016</v>
          </cell>
          <cell r="E204">
            <v>5436.1830058917403</v>
          </cell>
        </row>
        <row r="205">
          <cell r="A205" t="str">
            <v>LRIOTG23</v>
          </cell>
          <cell r="B205" t="str">
            <v>GZ</v>
          </cell>
          <cell r="C205" t="str">
            <v>DAM3</v>
          </cell>
          <cell r="D205">
            <v>2079.8359999999998</v>
          </cell>
          <cell r="E205">
            <v>5436.1830058917403</v>
          </cell>
        </row>
        <row r="206">
          <cell r="A206" t="str">
            <v>LRISDI01</v>
          </cell>
          <cell r="B206" t="str">
            <v>GC</v>
          </cell>
          <cell r="C206" t="str">
            <v>M3</v>
          </cell>
          <cell r="D206">
            <v>4082.4089999999992</v>
          </cell>
          <cell r="E206">
            <v>15588.372996070422</v>
          </cell>
        </row>
        <row r="207">
          <cell r="A207" t="str">
            <v>MAGDDI01</v>
          </cell>
          <cell r="B207" t="str">
            <v>GC</v>
          </cell>
          <cell r="C207" t="str">
            <v>M3</v>
          </cell>
          <cell r="D207">
            <v>4202.6750000000011</v>
          </cell>
          <cell r="E207">
            <v>15344.266998772509</v>
          </cell>
        </row>
        <row r="208">
          <cell r="A208" t="str">
            <v>MATHTG01</v>
          </cell>
          <cell r="B208" t="str">
            <v>GC</v>
          </cell>
          <cell r="C208" t="str">
            <v>M3</v>
          </cell>
          <cell r="D208">
            <v>234.83699999999999</v>
          </cell>
          <cell r="E208">
            <v>23741.320971320383</v>
          </cell>
        </row>
        <row r="209">
          <cell r="A209" t="str">
            <v>MATHTG01</v>
          </cell>
          <cell r="B209" t="str">
            <v>GN</v>
          </cell>
          <cell r="C209" t="str">
            <v>DAM3</v>
          </cell>
          <cell r="D209">
            <v>7270.2500000000009</v>
          </cell>
          <cell r="E209">
            <v>23741.320971320383</v>
          </cell>
        </row>
        <row r="210">
          <cell r="A210" t="str">
            <v>MATHTG02</v>
          </cell>
          <cell r="B210" t="str">
            <v>GC</v>
          </cell>
          <cell r="C210" t="str">
            <v>M3</v>
          </cell>
          <cell r="D210">
            <v>1344.5040000000001</v>
          </cell>
          <cell r="E210">
            <v>35248.311008900753</v>
          </cell>
        </row>
        <row r="211">
          <cell r="A211" t="str">
            <v>MATHTG02</v>
          </cell>
          <cell r="B211" t="str">
            <v>GN</v>
          </cell>
          <cell r="C211" t="str">
            <v>DAM3</v>
          </cell>
          <cell r="D211">
            <v>9782.891999999998</v>
          </cell>
          <cell r="E211">
            <v>35248.311008900753</v>
          </cell>
        </row>
        <row r="212">
          <cell r="A212" t="str">
            <v>MDAJTG15</v>
          </cell>
          <cell r="B212" t="str">
            <v>GC</v>
          </cell>
          <cell r="C212" t="str">
            <v>M3</v>
          </cell>
          <cell r="D212">
            <v>39.451000000000001</v>
          </cell>
          <cell r="E212">
            <v>16446.442006673082</v>
          </cell>
        </row>
        <row r="213">
          <cell r="A213" t="str">
            <v>MDAJTG15</v>
          </cell>
          <cell r="B213" t="str">
            <v>GZ</v>
          </cell>
          <cell r="C213" t="str">
            <v>DAM3</v>
          </cell>
          <cell r="D213">
            <v>8128.7960000000012</v>
          </cell>
          <cell r="E213">
            <v>16446.442006673082</v>
          </cell>
        </row>
        <row r="214">
          <cell r="A214" t="str">
            <v>MDAJTG17</v>
          </cell>
          <cell r="B214" t="str">
            <v>GC</v>
          </cell>
          <cell r="C214" t="str">
            <v>M3</v>
          </cell>
          <cell r="D214">
            <v>1101.4640000000002</v>
          </cell>
          <cell r="E214">
            <v>18326.870023242198</v>
          </cell>
        </row>
        <row r="215">
          <cell r="A215" t="str">
            <v>MDAJTG17</v>
          </cell>
          <cell r="B215" t="str">
            <v>GZ</v>
          </cell>
          <cell r="C215" t="str">
            <v>DAM3</v>
          </cell>
          <cell r="D215">
            <v>8293.8489999999965</v>
          </cell>
          <cell r="E215">
            <v>18326.870023242198</v>
          </cell>
        </row>
        <row r="216">
          <cell r="A216" t="str">
            <v>MDPATG12</v>
          </cell>
          <cell r="B216" t="str">
            <v>GC</v>
          </cell>
          <cell r="C216" t="str">
            <v>M3</v>
          </cell>
          <cell r="D216">
            <v>2122.8709999999996</v>
          </cell>
          <cell r="E216">
            <v>27846.23197221756</v>
          </cell>
        </row>
        <row r="217">
          <cell r="A217" t="str">
            <v>MDPATG12</v>
          </cell>
          <cell r="B217" t="str">
            <v>GZ</v>
          </cell>
          <cell r="C217" t="str">
            <v>DAM3</v>
          </cell>
          <cell r="D217">
            <v>11902.738000000001</v>
          </cell>
          <cell r="E217">
            <v>27846.23197221756</v>
          </cell>
        </row>
        <row r="218">
          <cell r="A218" t="str">
            <v>MDPATG13</v>
          </cell>
          <cell r="B218" t="str">
            <v>GC</v>
          </cell>
          <cell r="C218" t="str">
            <v>M3</v>
          </cell>
          <cell r="D218">
            <v>6512.302999999999</v>
          </cell>
          <cell r="E218">
            <v>78750.877961274236</v>
          </cell>
        </row>
        <row r="219">
          <cell r="A219" t="str">
            <v>MDPATG13</v>
          </cell>
          <cell r="B219" t="str">
            <v>GZ</v>
          </cell>
          <cell r="C219" t="str">
            <v>DAM3</v>
          </cell>
          <cell r="D219">
            <v>29626.637000000013</v>
          </cell>
          <cell r="E219">
            <v>78750.877961274236</v>
          </cell>
        </row>
        <row r="220">
          <cell r="A220" t="str">
            <v>MDPATG19</v>
          </cell>
          <cell r="B220" t="str">
            <v>GC</v>
          </cell>
          <cell r="C220" t="str">
            <v>M3</v>
          </cell>
          <cell r="D220">
            <v>3755.2239999999997</v>
          </cell>
          <cell r="E220">
            <v>40114.014995507896</v>
          </cell>
        </row>
        <row r="221">
          <cell r="A221" t="str">
            <v>MDPATG19</v>
          </cell>
          <cell r="B221" t="str">
            <v>GZ</v>
          </cell>
          <cell r="C221" t="str">
            <v>DAM3</v>
          </cell>
          <cell r="D221">
            <v>15974.528000000002</v>
          </cell>
          <cell r="E221">
            <v>40114.014995507896</v>
          </cell>
        </row>
        <row r="222">
          <cell r="A222" t="str">
            <v>MDPATG20</v>
          </cell>
          <cell r="B222" t="str">
            <v>GC</v>
          </cell>
          <cell r="C222" t="str">
            <v>M3</v>
          </cell>
          <cell r="D222">
            <v>3107.956000000001</v>
          </cell>
          <cell r="E222">
            <v>22968.467979881912</v>
          </cell>
        </row>
        <row r="223">
          <cell r="A223" t="str">
            <v>MDPATG20</v>
          </cell>
          <cell r="B223" t="str">
            <v>GZ</v>
          </cell>
          <cell r="C223" t="str">
            <v>DAM3</v>
          </cell>
          <cell r="D223">
            <v>8276.9310000000005</v>
          </cell>
          <cell r="E223">
            <v>22968.467979881912</v>
          </cell>
        </row>
        <row r="224">
          <cell r="A224" t="str">
            <v>MDPATG21</v>
          </cell>
          <cell r="B224" t="str">
            <v>GC</v>
          </cell>
          <cell r="C224" t="str">
            <v>M3</v>
          </cell>
          <cell r="D224">
            <v>3270.9300000000003</v>
          </cell>
          <cell r="E224">
            <v>29883.442998140119</v>
          </cell>
        </row>
        <row r="225">
          <cell r="A225" t="str">
            <v>MDPATG21</v>
          </cell>
          <cell r="B225" t="str">
            <v>GZ</v>
          </cell>
          <cell r="C225" t="str">
            <v>DAM3</v>
          </cell>
          <cell r="D225">
            <v>10679.762999999997</v>
          </cell>
          <cell r="E225">
            <v>29883.442998140119</v>
          </cell>
        </row>
        <row r="226">
          <cell r="A226" t="str">
            <v>MDPATG22</v>
          </cell>
          <cell r="B226" t="str">
            <v>GC</v>
          </cell>
          <cell r="C226" t="str">
            <v>M3</v>
          </cell>
          <cell r="D226">
            <v>1730.6319999999998</v>
          </cell>
          <cell r="E226">
            <v>59085.702950444072</v>
          </cell>
        </row>
        <row r="227">
          <cell r="A227" t="str">
            <v>MDPATG22</v>
          </cell>
          <cell r="B227" t="str">
            <v>GZ</v>
          </cell>
          <cell r="C227" t="str">
            <v>DAM3</v>
          </cell>
          <cell r="D227">
            <v>25785.607000000007</v>
          </cell>
          <cell r="E227">
            <v>59085.702950444072</v>
          </cell>
        </row>
        <row r="228">
          <cell r="A228" t="str">
            <v>MDPATV08</v>
          </cell>
          <cell r="B228" t="str">
            <v>FP</v>
          </cell>
          <cell r="C228" t="str">
            <v>T</v>
          </cell>
          <cell r="D228">
            <v>8309.7209999999977</v>
          </cell>
          <cell r="E228">
            <v>105521.29502377659</v>
          </cell>
        </row>
        <row r="229">
          <cell r="A229" t="str">
            <v>MDPATV08</v>
          </cell>
          <cell r="B229" t="str">
            <v>GZ</v>
          </cell>
          <cell r="C229" t="str">
            <v>DAM3</v>
          </cell>
          <cell r="D229">
            <v>29844.813999999998</v>
          </cell>
          <cell r="E229">
            <v>105521.29502377659</v>
          </cell>
        </row>
        <row r="230">
          <cell r="A230" t="str">
            <v>MIR1DI01</v>
          </cell>
          <cell r="B230" t="str">
            <v>GC</v>
          </cell>
          <cell r="C230" t="str">
            <v>M3</v>
          </cell>
          <cell r="D230">
            <v>11483.628999999999</v>
          </cell>
          <cell r="E230">
            <v>43026.043979543028</v>
          </cell>
        </row>
        <row r="231">
          <cell r="A231" t="str">
            <v>MMARTG01</v>
          </cell>
          <cell r="B231" t="str">
            <v>GC</v>
          </cell>
          <cell r="C231" t="str">
            <v>M3</v>
          </cell>
          <cell r="D231">
            <v>6539.9899999999989</v>
          </cell>
          <cell r="E231">
            <v>165608.03697969764</v>
          </cell>
        </row>
        <row r="232">
          <cell r="A232" t="str">
            <v>MMARTG01</v>
          </cell>
          <cell r="B232" t="str">
            <v>GZ</v>
          </cell>
          <cell r="C232" t="str">
            <v>DAM3</v>
          </cell>
          <cell r="D232">
            <v>40106.806000000019</v>
          </cell>
          <cell r="E232">
            <v>165608.03697969764</v>
          </cell>
        </row>
        <row r="233">
          <cell r="A233" t="str">
            <v>MMARTG02</v>
          </cell>
          <cell r="B233" t="str">
            <v>GC</v>
          </cell>
          <cell r="C233" t="str">
            <v>M3</v>
          </cell>
          <cell r="D233">
            <v>4462.3069999999998</v>
          </cell>
          <cell r="E233">
            <v>155660.56793326139</v>
          </cell>
        </row>
        <row r="234">
          <cell r="A234" t="str">
            <v>MMARTG02</v>
          </cell>
          <cell r="B234" t="str">
            <v>GZ</v>
          </cell>
          <cell r="C234" t="str">
            <v>DAM3</v>
          </cell>
          <cell r="D234">
            <v>41670.455999999984</v>
          </cell>
          <cell r="E234">
            <v>155660.56793326139</v>
          </cell>
        </row>
        <row r="235">
          <cell r="A235" t="str">
            <v>MMARTG03</v>
          </cell>
          <cell r="B235" t="str">
            <v>GC</v>
          </cell>
          <cell r="C235" t="str">
            <v>M3</v>
          </cell>
          <cell r="D235">
            <v>7358.1909999999998</v>
          </cell>
          <cell r="E235">
            <v>201886.95918753929</v>
          </cell>
        </row>
        <row r="236">
          <cell r="A236" t="str">
            <v>MMARTG03</v>
          </cell>
          <cell r="B236" t="str">
            <v>GZ</v>
          </cell>
          <cell r="C236" t="str">
            <v>DAM3</v>
          </cell>
          <cell r="D236">
            <v>51078.448000000004</v>
          </cell>
          <cell r="E236">
            <v>201886.95918753929</v>
          </cell>
        </row>
        <row r="237">
          <cell r="A237" t="str">
            <v>MMARTG04</v>
          </cell>
          <cell r="B237" t="str">
            <v>GZ</v>
          </cell>
          <cell r="C237" t="str">
            <v>DAM3</v>
          </cell>
          <cell r="D237">
            <v>45021.059000000016</v>
          </cell>
          <cell r="E237">
            <v>155917.00599017087</v>
          </cell>
        </row>
        <row r="238">
          <cell r="A238" t="str">
            <v>MMARTG05</v>
          </cell>
          <cell r="B238" t="str">
            <v>GC</v>
          </cell>
          <cell r="C238" t="str">
            <v>M3</v>
          </cell>
          <cell r="D238">
            <v>5052.7830000000004</v>
          </cell>
          <cell r="E238">
            <v>211596.20705287158</v>
          </cell>
        </row>
        <row r="239">
          <cell r="A239" t="str">
            <v>MMARTG05</v>
          </cell>
          <cell r="B239" t="str">
            <v>GZ</v>
          </cell>
          <cell r="C239" t="str">
            <v>DAM3</v>
          </cell>
          <cell r="D239">
            <v>55685.837000000014</v>
          </cell>
          <cell r="E239">
            <v>211596.20705287158</v>
          </cell>
        </row>
        <row r="240">
          <cell r="A240" t="str">
            <v>MOLITV01</v>
          </cell>
          <cell r="B240" t="str">
            <v>FO</v>
          </cell>
          <cell r="C240" t="str">
            <v>T</v>
          </cell>
          <cell r="D240">
            <v>0.23200000000000001</v>
          </cell>
          <cell r="E240">
            <v>13.594000026583672</v>
          </cell>
        </row>
        <row r="241">
          <cell r="A241" t="str">
            <v>MOLITV01</v>
          </cell>
          <cell r="B241" t="str">
            <v>GN</v>
          </cell>
          <cell r="C241" t="str">
            <v>DAM3</v>
          </cell>
          <cell r="D241">
            <v>1823.5490000000007</v>
          </cell>
          <cell r="E241">
            <v>13.594000026583672</v>
          </cell>
        </row>
        <row r="242">
          <cell r="A242" t="str">
            <v>MSEVTG01</v>
          </cell>
          <cell r="B242" t="str">
            <v>GN</v>
          </cell>
          <cell r="C242" t="str">
            <v>DAM3</v>
          </cell>
          <cell r="D242">
            <v>49357.146000000037</v>
          </cell>
          <cell r="E242">
            <v>131281.49499318749</v>
          </cell>
        </row>
        <row r="243">
          <cell r="A243" t="str">
            <v>NECOTV01</v>
          </cell>
          <cell r="B243" t="str">
            <v>FP</v>
          </cell>
          <cell r="C243" t="str">
            <v>T</v>
          </cell>
          <cell r="D243">
            <v>17107.628999999997</v>
          </cell>
          <cell r="E243">
            <v>94945.906953990459</v>
          </cell>
        </row>
        <row r="244">
          <cell r="A244" t="str">
            <v>NECOTV01</v>
          </cell>
          <cell r="B244" t="str">
            <v>GZ</v>
          </cell>
          <cell r="C244" t="str">
            <v>DAM3</v>
          </cell>
          <cell r="D244">
            <v>17847.405999999995</v>
          </cell>
          <cell r="E244">
            <v>94945.906953990459</v>
          </cell>
        </row>
        <row r="245">
          <cell r="A245" t="str">
            <v>NECOTV02</v>
          </cell>
          <cell r="B245" t="str">
            <v>FP</v>
          </cell>
          <cell r="C245" t="str">
            <v>T</v>
          </cell>
          <cell r="D245">
            <v>2878.0070000000005</v>
          </cell>
          <cell r="E245">
            <v>24520.306004676968</v>
          </cell>
        </row>
        <row r="246">
          <cell r="A246" t="str">
            <v>NECOTV02</v>
          </cell>
          <cell r="B246" t="str">
            <v>GZ</v>
          </cell>
          <cell r="C246" t="str">
            <v>DAM3</v>
          </cell>
          <cell r="D246">
            <v>6576.6329999999998</v>
          </cell>
          <cell r="E246">
            <v>24520.306004676968</v>
          </cell>
        </row>
        <row r="247">
          <cell r="A247" t="str">
            <v>NECOTV03</v>
          </cell>
          <cell r="B247" t="str">
            <v>FP</v>
          </cell>
          <cell r="C247" t="str">
            <v>T</v>
          </cell>
          <cell r="D247">
            <v>37263.821000000004</v>
          </cell>
          <cell r="E247">
            <v>238589.82703854144</v>
          </cell>
        </row>
        <row r="248">
          <cell r="A248" t="str">
            <v>NECOTV03</v>
          </cell>
          <cell r="B248" t="str">
            <v>GZ</v>
          </cell>
          <cell r="C248" t="str">
            <v>DAM3</v>
          </cell>
          <cell r="D248">
            <v>39691.808999999987</v>
          </cell>
          <cell r="E248">
            <v>238589.82703854144</v>
          </cell>
        </row>
        <row r="249">
          <cell r="A249" t="str">
            <v>NECOTV04</v>
          </cell>
          <cell r="B249" t="str">
            <v>FP</v>
          </cell>
          <cell r="C249" t="str">
            <v>T</v>
          </cell>
          <cell r="D249">
            <v>40462.307000000008</v>
          </cell>
          <cell r="E249">
            <v>235243.01203915477</v>
          </cell>
        </row>
        <row r="250">
          <cell r="A250" t="str">
            <v>NECOTV04</v>
          </cell>
          <cell r="B250" t="str">
            <v>GZ</v>
          </cell>
          <cell r="C250" t="str">
            <v>DAM3</v>
          </cell>
          <cell r="D250">
            <v>34372.93499999999</v>
          </cell>
          <cell r="E250">
            <v>235243.01203915477</v>
          </cell>
        </row>
        <row r="251">
          <cell r="A251" t="str">
            <v>NIDETVGN</v>
          </cell>
          <cell r="B251" t="str">
            <v>DA</v>
          </cell>
          <cell r="C251" t="str">
            <v>M3</v>
          </cell>
          <cell r="D251">
            <v>12.456</v>
          </cell>
          <cell r="E251" t="e">
            <v>#N/A</v>
          </cell>
        </row>
        <row r="252">
          <cell r="A252" t="str">
            <v>NPUETV05</v>
          </cell>
          <cell r="B252" t="str">
            <v>FP</v>
          </cell>
          <cell r="C252" t="str">
            <v>T</v>
          </cell>
          <cell r="D252">
            <v>23554.185999999998</v>
          </cell>
          <cell r="E252">
            <v>143317.80902051926</v>
          </cell>
        </row>
        <row r="253">
          <cell r="A253" t="str">
            <v>NPUETV05</v>
          </cell>
          <cell r="B253" t="str">
            <v>GZ</v>
          </cell>
          <cell r="C253" t="str">
            <v>DAM3</v>
          </cell>
          <cell r="D253">
            <v>18902.780000000002</v>
          </cell>
          <cell r="E253">
            <v>143317.80902051926</v>
          </cell>
        </row>
        <row r="254">
          <cell r="A254" t="str">
            <v>NPUETV06</v>
          </cell>
          <cell r="B254" t="str">
            <v>FP</v>
          </cell>
          <cell r="C254" t="str">
            <v>T</v>
          </cell>
          <cell r="D254">
            <v>39911.325999999994</v>
          </cell>
          <cell r="E254">
            <v>192022.50291776657</v>
          </cell>
        </row>
        <row r="255">
          <cell r="A255" t="str">
            <v>NPUETV06</v>
          </cell>
          <cell r="B255" t="str">
            <v>GZ</v>
          </cell>
          <cell r="C255" t="str">
            <v>DAM3</v>
          </cell>
          <cell r="D255">
            <v>7761.8489999999983</v>
          </cell>
          <cell r="E255">
            <v>192022.50291776657</v>
          </cell>
        </row>
        <row r="256">
          <cell r="A256" t="str">
            <v>OBERTG01</v>
          </cell>
          <cell r="B256" t="str">
            <v>GC</v>
          </cell>
          <cell r="C256" t="str">
            <v>M3</v>
          </cell>
          <cell r="D256">
            <v>1570.8979999999999</v>
          </cell>
          <cell r="E256">
            <v>3231</v>
          </cell>
        </row>
        <row r="257">
          <cell r="A257" t="str">
            <v>OLADTG01</v>
          </cell>
          <cell r="B257" t="str">
            <v>GC</v>
          </cell>
          <cell r="C257" t="str">
            <v>M3</v>
          </cell>
          <cell r="D257">
            <v>964.30700000000013</v>
          </cell>
          <cell r="E257">
            <v>46937.279981559026</v>
          </cell>
        </row>
        <row r="258">
          <cell r="A258" t="str">
            <v>OLADTG01</v>
          </cell>
          <cell r="B258" t="str">
            <v>GN</v>
          </cell>
          <cell r="C258" t="str">
            <v>DAM3</v>
          </cell>
          <cell r="D258">
            <v>13816.770000000006</v>
          </cell>
          <cell r="E258">
            <v>46937.279981559026</v>
          </cell>
        </row>
        <row r="259">
          <cell r="A259" t="str">
            <v>OLADTG02</v>
          </cell>
          <cell r="B259" t="str">
            <v>GC</v>
          </cell>
          <cell r="C259" t="str">
            <v>M3</v>
          </cell>
          <cell r="D259">
            <v>855.553</v>
          </cell>
          <cell r="E259">
            <v>43957.911996487295</v>
          </cell>
        </row>
        <row r="260">
          <cell r="A260" t="str">
            <v>OLADTG02</v>
          </cell>
          <cell r="B260" t="str">
            <v>GN</v>
          </cell>
          <cell r="C260" t="str">
            <v>DAM3</v>
          </cell>
          <cell r="D260">
            <v>13011.178000000002</v>
          </cell>
          <cell r="E260">
            <v>43957.911996487295</v>
          </cell>
        </row>
        <row r="261">
          <cell r="A261" t="str">
            <v>ORADDI01</v>
          </cell>
          <cell r="B261" t="str">
            <v>GC</v>
          </cell>
          <cell r="C261" t="str">
            <v>M3</v>
          </cell>
          <cell r="D261">
            <v>5728.2000000000025</v>
          </cell>
          <cell r="E261">
            <v>19690.726994760334</v>
          </cell>
        </row>
        <row r="262">
          <cell r="A262" t="str">
            <v>PARATG01</v>
          </cell>
          <cell r="B262" t="str">
            <v>GC</v>
          </cell>
          <cell r="C262" t="str">
            <v>M3</v>
          </cell>
          <cell r="D262">
            <v>611.82100000000014</v>
          </cell>
          <cell r="E262">
            <v>41463.57296937611</v>
          </cell>
        </row>
        <row r="263">
          <cell r="A263" t="str">
            <v>PARATG01</v>
          </cell>
          <cell r="B263" t="str">
            <v>GN</v>
          </cell>
          <cell r="C263" t="str">
            <v>DAM3</v>
          </cell>
          <cell r="D263">
            <v>12517.945999999996</v>
          </cell>
          <cell r="E263">
            <v>41463.57296937611</v>
          </cell>
        </row>
        <row r="264">
          <cell r="A264" t="str">
            <v>PARATG02</v>
          </cell>
          <cell r="B264" t="str">
            <v>GC</v>
          </cell>
          <cell r="C264" t="str">
            <v>M3</v>
          </cell>
          <cell r="D264">
            <v>788.09299999999985</v>
          </cell>
          <cell r="E264">
            <v>41376.738018820062</v>
          </cell>
        </row>
        <row r="265">
          <cell r="A265" t="str">
            <v>PARATG02</v>
          </cell>
          <cell r="B265" t="str">
            <v>GN</v>
          </cell>
          <cell r="C265" t="str">
            <v>DAM3</v>
          </cell>
          <cell r="D265">
            <v>12259.471</v>
          </cell>
          <cell r="E265">
            <v>41376.738018820062</v>
          </cell>
        </row>
        <row r="266">
          <cell r="A266" t="str">
            <v>PATATG01</v>
          </cell>
          <cell r="B266" t="str">
            <v>GM</v>
          </cell>
          <cell r="C266" t="str">
            <v>DAM3</v>
          </cell>
          <cell r="D266">
            <v>0</v>
          </cell>
          <cell r="E266">
            <v>267950.16893611476</v>
          </cell>
        </row>
        <row r="267">
          <cell r="A267" t="str">
            <v>PATATG01</v>
          </cell>
          <cell r="B267" t="str">
            <v>GZ</v>
          </cell>
          <cell r="C267" t="str">
            <v>DAM3</v>
          </cell>
          <cell r="D267">
            <v>91660.584999999963</v>
          </cell>
          <cell r="E267">
            <v>267950.16893611476</v>
          </cell>
        </row>
        <row r="268">
          <cell r="A268" t="str">
            <v>PATATG02</v>
          </cell>
          <cell r="B268" t="str">
            <v>GZ</v>
          </cell>
          <cell r="C268" t="str">
            <v>DAM3</v>
          </cell>
          <cell r="D268">
            <v>79902.114999999976</v>
          </cell>
          <cell r="E268">
            <v>233722.89900773764</v>
          </cell>
        </row>
        <row r="269">
          <cell r="A269" t="str">
            <v>PATATV01</v>
          </cell>
          <cell r="B269" t="str">
            <v>GM</v>
          </cell>
          <cell r="C269" t="str">
            <v>DAM3</v>
          </cell>
          <cell r="D269">
            <v>0</v>
          </cell>
          <cell r="E269">
            <v>314276.77116161585</v>
          </cell>
        </row>
        <row r="270">
          <cell r="A270" t="str">
            <v>PATATV01</v>
          </cell>
          <cell r="B270" t="str">
            <v>GZ</v>
          </cell>
          <cell r="C270" t="str">
            <v>DAM3</v>
          </cell>
          <cell r="D270">
            <v>35511.732000000004</v>
          </cell>
          <cell r="E270">
            <v>314276.77116161585</v>
          </cell>
        </row>
        <row r="271">
          <cell r="A271" t="str">
            <v>PEHUDI01</v>
          </cell>
          <cell r="B271" t="str">
            <v>GC</v>
          </cell>
          <cell r="C271" t="str">
            <v>M3</v>
          </cell>
          <cell r="D271">
            <v>14977.547000000011</v>
          </cell>
          <cell r="E271">
            <v>61193.993956169463</v>
          </cell>
        </row>
        <row r="272">
          <cell r="A272" t="str">
            <v>PHDZTG01</v>
          </cell>
          <cell r="B272" t="str">
            <v>GN</v>
          </cell>
          <cell r="C272" t="str">
            <v>DAM3</v>
          </cell>
          <cell r="D272">
            <v>3927.7970000000009</v>
          </cell>
          <cell r="E272">
            <v>13806.599001844414</v>
          </cell>
        </row>
        <row r="273">
          <cell r="A273" t="str">
            <v>PHUITG01</v>
          </cell>
          <cell r="B273" t="str">
            <v>GN</v>
          </cell>
          <cell r="C273" t="str">
            <v>DAM3</v>
          </cell>
          <cell r="D273">
            <v>69502.32799999998</v>
          </cell>
          <cell r="E273">
            <v>172890.19213122129</v>
          </cell>
        </row>
        <row r="274">
          <cell r="A274" t="str">
            <v>PICADI01</v>
          </cell>
          <cell r="B274" t="str">
            <v>GC</v>
          </cell>
          <cell r="C274" t="str">
            <v>M3</v>
          </cell>
          <cell r="D274">
            <v>6262.421999999995</v>
          </cell>
          <cell r="E274">
            <v>23853.965007045306</v>
          </cell>
        </row>
        <row r="275">
          <cell r="A275" t="str">
            <v>PILATG11</v>
          </cell>
          <cell r="B275" t="str">
            <v>GC</v>
          </cell>
          <cell r="C275" t="str">
            <v>M3</v>
          </cell>
          <cell r="D275">
            <v>55079.303</v>
          </cell>
          <cell r="E275">
            <v>729874.55081573129</v>
          </cell>
        </row>
        <row r="276">
          <cell r="A276" t="str">
            <v>PILATG11</v>
          </cell>
          <cell r="B276" t="str">
            <v>GZ</v>
          </cell>
          <cell r="C276" t="str">
            <v>DAM3</v>
          </cell>
          <cell r="D276">
            <v>178602.81300000008</v>
          </cell>
          <cell r="E276">
            <v>729874.55081573129</v>
          </cell>
        </row>
        <row r="277">
          <cell r="A277" t="str">
            <v>PILATG12</v>
          </cell>
          <cell r="B277" t="str">
            <v>GC</v>
          </cell>
          <cell r="C277" t="str">
            <v>M3</v>
          </cell>
          <cell r="D277">
            <v>45731.253999999979</v>
          </cell>
          <cell r="E277">
            <v>1087634.3659148216</v>
          </cell>
        </row>
        <row r="278">
          <cell r="A278" t="str">
            <v>PILATG12</v>
          </cell>
          <cell r="B278" t="str">
            <v>GZ</v>
          </cell>
          <cell r="C278" t="str">
            <v>DAM3</v>
          </cell>
          <cell r="D278">
            <v>297420.88699999999</v>
          </cell>
          <cell r="E278">
            <v>1087634.3659148216</v>
          </cell>
        </row>
        <row r="279">
          <cell r="A279" t="str">
            <v>PILATV01</v>
          </cell>
          <cell r="B279" t="str">
            <v>GZ</v>
          </cell>
          <cell r="C279" t="str">
            <v>DAM3</v>
          </cell>
          <cell r="D279">
            <v>34.608000000000004</v>
          </cell>
          <cell r="E279" t="e">
            <v>#N/A</v>
          </cell>
        </row>
        <row r="280">
          <cell r="A280" t="str">
            <v>PILATV02</v>
          </cell>
          <cell r="B280" t="str">
            <v>FO</v>
          </cell>
          <cell r="C280" t="str">
            <v>T</v>
          </cell>
          <cell r="D280">
            <v>0</v>
          </cell>
          <cell r="E280">
            <v>121285.10301610036</v>
          </cell>
        </row>
        <row r="281">
          <cell r="A281" t="str">
            <v>PILATV02</v>
          </cell>
          <cell r="B281" t="str">
            <v>FP</v>
          </cell>
          <cell r="C281" t="str">
            <v>T</v>
          </cell>
          <cell r="D281">
            <v>20424.732999999997</v>
          </cell>
          <cell r="E281">
            <v>121285.10301610036</v>
          </cell>
        </row>
        <row r="282">
          <cell r="A282" t="str">
            <v>PILATV02</v>
          </cell>
          <cell r="B282" t="str">
            <v>GZ</v>
          </cell>
          <cell r="C282" t="str">
            <v>DAM3</v>
          </cell>
          <cell r="D282">
            <v>26912.92200000001</v>
          </cell>
          <cell r="E282">
            <v>121285.10301610036</v>
          </cell>
        </row>
        <row r="283">
          <cell r="A283" t="str">
            <v>PILATV03</v>
          </cell>
          <cell r="B283" t="str">
            <v>FP</v>
          </cell>
          <cell r="C283" t="str">
            <v>T</v>
          </cell>
          <cell r="D283">
            <v>41122.730999999985</v>
          </cell>
          <cell r="E283">
            <v>292279.4820358865</v>
          </cell>
        </row>
        <row r="284">
          <cell r="A284" t="str">
            <v>PILATV03</v>
          </cell>
          <cell r="B284" t="str">
            <v>GZ</v>
          </cell>
          <cell r="C284" t="str">
            <v>DAM3</v>
          </cell>
          <cell r="D284">
            <v>57608.318999999996</v>
          </cell>
          <cell r="E284">
            <v>292279.4820358865</v>
          </cell>
        </row>
        <row r="285">
          <cell r="A285" t="str">
            <v>PILATV04</v>
          </cell>
          <cell r="B285" t="str">
            <v>FP</v>
          </cell>
          <cell r="C285" t="str">
            <v>T</v>
          </cell>
          <cell r="D285">
            <v>10339.919</v>
          </cell>
          <cell r="E285">
            <v>149570.33998715319</v>
          </cell>
        </row>
        <row r="286">
          <cell r="A286" t="str">
            <v>PILATV04</v>
          </cell>
          <cell r="B286" t="str">
            <v>GZ</v>
          </cell>
          <cell r="C286" t="str">
            <v>DAM3</v>
          </cell>
          <cell r="D286">
            <v>47134.039000000019</v>
          </cell>
          <cell r="E286">
            <v>149570.33998715319</v>
          </cell>
        </row>
        <row r="287">
          <cell r="A287" t="str">
            <v>PINATG07</v>
          </cell>
          <cell r="B287" t="str">
            <v>GC</v>
          </cell>
          <cell r="C287" t="str">
            <v>M3</v>
          </cell>
          <cell r="D287">
            <v>1209.723</v>
          </cell>
          <cell r="E287">
            <v>27434.125003677793</v>
          </cell>
        </row>
        <row r="288">
          <cell r="A288" t="str">
            <v>PINATG07</v>
          </cell>
          <cell r="B288" t="str">
            <v>GN</v>
          </cell>
          <cell r="C288" t="str">
            <v>DAM3</v>
          </cell>
          <cell r="D288">
            <v>8644.0480000000043</v>
          </cell>
          <cell r="E288">
            <v>27434.125003677793</v>
          </cell>
        </row>
        <row r="289">
          <cell r="A289" t="str">
            <v>PINATG08</v>
          </cell>
          <cell r="B289" t="str">
            <v>GC</v>
          </cell>
          <cell r="C289" t="str">
            <v>M3</v>
          </cell>
          <cell r="D289">
            <v>1534.2490000000005</v>
          </cell>
          <cell r="E289">
            <v>30991.658968742937</v>
          </cell>
        </row>
        <row r="290">
          <cell r="A290" t="str">
            <v>PINATG08</v>
          </cell>
          <cell r="B290" t="str">
            <v>GN</v>
          </cell>
          <cell r="C290" t="str">
            <v>DAM3</v>
          </cell>
          <cell r="D290">
            <v>9608.0190000000021</v>
          </cell>
          <cell r="E290">
            <v>30991.658968742937</v>
          </cell>
        </row>
        <row r="291">
          <cell r="A291" t="str">
            <v>PINATG09</v>
          </cell>
          <cell r="B291" t="str">
            <v>GC</v>
          </cell>
          <cell r="C291" t="str">
            <v>M3</v>
          </cell>
          <cell r="D291">
            <v>1535.2160000000008</v>
          </cell>
          <cell r="E291">
            <v>31931.673979104497</v>
          </cell>
        </row>
        <row r="292">
          <cell r="A292" t="str">
            <v>PINATG09</v>
          </cell>
          <cell r="B292" t="str">
            <v>GN</v>
          </cell>
          <cell r="C292" t="str">
            <v>DAM3</v>
          </cell>
          <cell r="D292">
            <v>9949.4969999999939</v>
          </cell>
          <cell r="E292">
            <v>31931.673979104497</v>
          </cell>
        </row>
        <row r="293">
          <cell r="A293" t="str">
            <v>PINATG10</v>
          </cell>
          <cell r="B293" t="str">
            <v>GC</v>
          </cell>
          <cell r="C293" t="str">
            <v>M3</v>
          </cell>
          <cell r="D293">
            <v>1216.82</v>
          </cell>
          <cell r="E293">
            <v>25440.656001546304</v>
          </cell>
        </row>
        <row r="294">
          <cell r="A294" t="str">
            <v>PINATG10</v>
          </cell>
          <cell r="B294" t="str">
            <v>GN</v>
          </cell>
          <cell r="C294" t="str">
            <v>DAM3</v>
          </cell>
          <cell r="D294">
            <v>7932.23</v>
          </cell>
          <cell r="E294">
            <v>25440.656001546304</v>
          </cell>
        </row>
        <row r="295">
          <cell r="A295" t="str">
            <v>PIQIDI01</v>
          </cell>
          <cell r="B295" t="str">
            <v>GZ</v>
          </cell>
          <cell r="C295" t="str">
            <v>DAM3</v>
          </cell>
          <cell r="D295">
            <v>33652.078999999998</v>
          </cell>
          <cell r="E295">
            <v>130326.99006228335</v>
          </cell>
        </row>
        <row r="296">
          <cell r="A296" t="str">
            <v>PIRADI01</v>
          </cell>
          <cell r="B296" t="str">
            <v>GC</v>
          </cell>
          <cell r="C296" t="str">
            <v>M3</v>
          </cell>
          <cell r="D296">
            <v>3564.8610000000003</v>
          </cell>
          <cell r="E296">
            <v>13058.894013596117</v>
          </cell>
        </row>
        <row r="297">
          <cell r="A297" t="str">
            <v>PNUETV07</v>
          </cell>
          <cell r="B297" t="str">
            <v>FO</v>
          </cell>
          <cell r="C297" t="str">
            <v>T</v>
          </cell>
          <cell r="D297">
            <v>0</v>
          </cell>
          <cell r="E297">
            <v>698076.82804719359</v>
          </cell>
        </row>
        <row r="298">
          <cell r="A298" t="str">
            <v>PNUETV07</v>
          </cell>
          <cell r="B298" t="str">
            <v>FP</v>
          </cell>
          <cell r="C298" t="str">
            <v>T</v>
          </cell>
          <cell r="D298">
            <v>159668.84400000004</v>
          </cell>
          <cell r="E298">
            <v>698076.82804719359</v>
          </cell>
        </row>
        <row r="299">
          <cell r="A299" t="str">
            <v>PNUETV07</v>
          </cell>
          <cell r="B299" t="str">
            <v>GZ</v>
          </cell>
          <cell r="C299" t="str">
            <v>DAM3</v>
          </cell>
          <cell r="D299">
            <v>34331.909</v>
          </cell>
          <cell r="E299">
            <v>698076.82804719359</v>
          </cell>
        </row>
        <row r="300">
          <cell r="A300" t="str">
            <v>PNUETV08</v>
          </cell>
          <cell r="B300" t="str">
            <v>FO</v>
          </cell>
          <cell r="C300" t="str">
            <v>T</v>
          </cell>
          <cell r="D300">
            <v>0</v>
          </cell>
          <cell r="E300">
            <v>1124211.4746125787</v>
          </cell>
        </row>
        <row r="301">
          <cell r="A301" t="str">
            <v>PNUETV08</v>
          </cell>
          <cell r="B301" t="str">
            <v>FP</v>
          </cell>
          <cell r="C301" t="str">
            <v>T</v>
          </cell>
          <cell r="D301">
            <v>239761.18499999991</v>
          </cell>
          <cell r="E301">
            <v>1124211.4746125787</v>
          </cell>
        </row>
        <row r="302">
          <cell r="A302" t="str">
            <v>PNUETV08</v>
          </cell>
          <cell r="B302" t="str">
            <v>GZ</v>
          </cell>
          <cell r="C302" t="str">
            <v>DAM3</v>
          </cell>
          <cell r="D302">
            <v>77630.864000000031</v>
          </cell>
          <cell r="E302">
            <v>1124211.4746125787</v>
          </cell>
        </row>
        <row r="303">
          <cell r="A303" t="str">
            <v>PNUETV09</v>
          </cell>
          <cell r="B303" t="str">
            <v>FP</v>
          </cell>
          <cell r="C303" t="str">
            <v>T</v>
          </cell>
          <cell r="D303">
            <v>263828.39199999993</v>
          </cell>
          <cell r="E303">
            <v>1254601.5242266059</v>
          </cell>
        </row>
        <row r="304">
          <cell r="A304" t="str">
            <v>PNUETV09</v>
          </cell>
          <cell r="B304" t="str">
            <v>GZ</v>
          </cell>
          <cell r="C304" t="str">
            <v>DAM3</v>
          </cell>
          <cell r="D304">
            <v>40186.936999999998</v>
          </cell>
          <cell r="E304">
            <v>1254601.5242266059</v>
          </cell>
        </row>
        <row r="305">
          <cell r="A305" t="str">
            <v>POSATG02</v>
          </cell>
          <cell r="B305" t="str">
            <v>GC</v>
          </cell>
          <cell r="C305" t="str">
            <v>M3</v>
          </cell>
          <cell r="D305">
            <v>323.363</v>
          </cell>
          <cell r="E305">
            <v>748.40000593662273</v>
          </cell>
        </row>
        <row r="306">
          <cell r="A306" t="str">
            <v>PPATDI01</v>
          </cell>
          <cell r="B306" t="str">
            <v>GC</v>
          </cell>
          <cell r="C306" t="str">
            <v>M3</v>
          </cell>
          <cell r="D306">
            <v>2734.5180000000023</v>
          </cell>
          <cell r="E306">
            <v>10628.200988272089</v>
          </cell>
        </row>
        <row r="307">
          <cell r="A307" t="str">
            <v>PPNOTG02</v>
          </cell>
          <cell r="B307" t="str">
            <v>GZ</v>
          </cell>
          <cell r="C307" t="str">
            <v>DAM3</v>
          </cell>
          <cell r="D307">
            <v>25487.486000000001</v>
          </cell>
          <cell r="E307">
            <v>77299.031956911087</v>
          </cell>
        </row>
        <row r="308">
          <cell r="A308" t="str">
            <v>PTR1TG23</v>
          </cell>
          <cell r="B308" t="str">
            <v>GZ</v>
          </cell>
          <cell r="C308" t="str">
            <v>DAM3</v>
          </cell>
          <cell r="D308">
            <v>6012.4490000000033</v>
          </cell>
          <cell r="E308">
            <v>13883.024990491569</v>
          </cell>
        </row>
        <row r="309">
          <cell r="A309" t="str">
            <v>PTR1TG25</v>
          </cell>
          <cell r="B309" t="str">
            <v>GZ</v>
          </cell>
          <cell r="C309" t="str">
            <v>DAM3</v>
          </cell>
          <cell r="D309">
            <v>332.31299999999999</v>
          </cell>
          <cell r="E309">
            <v>780.43500068038702</v>
          </cell>
        </row>
        <row r="310">
          <cell r="A310" t="str">
            <v>PUPITV01</v>
          </cell>
          <cell r="B310" t="str">
            <v>BM</v>
          </cell>
          <cell r="C310" t="str">
            <v>T</v>
          </cell>
          <cell r="D310">
            <v>35934.717000000011</v>
          </cell>
          <cell r="E310">
            <v>72936.952009881847</v>
          </cell>
        </row>
        <row r="311">
          <cell r="A311" t="str">
            <v>RAFADI01</v>
          </cell>
          <cell r="B311" t="str">
            <v>GC</v>
          </cell>
          <cell r="C311" t="str">
            <v>M3</v>
          </cell>
          <cell r="D311">
            <v>4311.1930000000002</v>
          </cell>
          <cell r="E311">
            <v>16960.081025004853</v>
          </cell>
        </row>
        <row r="312">
          <cell r="A312" t="str">
            <v>RCUATG02</v>
          </cell>
          <cell r="B312" t="str">
            <v>GC</v>
          </cell>
          <cell r="C312" t="str">
            <v>M3</v>
          </cell>
          <cell r="D312">
            <v>356.81100000000004</v>
          </cell>
          <cell r="E312">
            <v>15380.373002514243</v>
          </cell>
        </row>
        <row r="313">
          <cell r="A313" t="str">
            <v>RCUATG02</v>
          </cell>
          <cell r="B313" t="str">
            <v>GZ</v>
          </cell>
          <cell r="C313" t="str">
            <v>DAM3</v>
          </cell>
          <cell r="D313">
            <v>7718.1540000000041</v>
          </cell>
          <cell r="E313">
            <v>15380.373002514243</v>
          </cell>
        </row>
        <row r="314">
          <cell r="A314" t="str">
            <v>REALDI01</v>
          </cell>
          <cell r="B314" t="str">
            <v>GC</v>
          </cell>
          <cell r="C314" t="str">
            <v>M3</v>
          </cell>
          <cell r="D314">
            <v>5950.4669999999996</v>
          </cell>
          <cell r="E314">
            <v>22635.67297906708</v>
          </cell>
        </row>
        <row r="315">
          <cell r="A315" t="str">
            <v>RESCDI01</v>
          </cell>
          <cell r="B315" t="str">
            <v>GC</v>
          </cell>
          <cell r="C315" t="str">
            <v>M3</v>
          </cell>
          <cell r="D315">
            <v>6491.3779999999997</v>
          </cell>
          <cell r="E315">
            <v>22109.790047814953</v>
          </cell>
        </row>
        <row r="316">
          <cell r="A316" t="str">
            <v>ROCATG01</v>
          </cell>
          <cell r="B316" t="str">
            <v>GC</v>
          </cell>
          <cell r="C316" t="str">
            <v>M3</v>
          </cell>
          <cell r="D316">
            <v>4609.1429999999991</v>
          </cell>
          <cell r="E316">
            <v>266830.04908560216</v>
          </cell>
        </row>
        <row r="317">
          <cell r="A317" t="str">
            <v>ROCATG01</v>
          </cell>
          <cell r="B317" t="str">
            <v>GZ</v>
          </cell>
          <cell r="C317" t="str">
            <v>DAM3</v>
          </cell>
          <cell r="D317">
            <v>83496.607000000047</v>
          </cell>
          <cell r="E317">
            <v>266830.04908560216</v>
          </cell>
        </row>
        <row r="318">
          <cell r="A318" t="str">
            <v>RSAUDI01</v>
          </cell>
          <cell r="B318" t="str">
            <v>GN</v>
          </cell>
          <cell r="C318" t="str">
            <v>DAM3</v>
          </cell>
          <cell r="D318">
            <v>50074.098000000005</v>
          </cell>
          <cell r="E318">
            <v>172669.12094832025</v>
          </cell>
        </row>
        <row r="319">
          <cell r="A319" t="str">
            <v>RTERTG01</v>
          </cell>
          <cell r="B319" t="str">
            <v>GC</v>
          </cell>
          <cell r="C319" t="str">
            <v>M3</v>
          </cell>
          <cell r="D319">
            <v>378.47700000000003</v>
          </cell>
          <cell r="E319">
            <v>19179.337995819747</v>
          </cell>
        </row>
        <row r="320">
          <cell r="A320" t="str">
            <v>RTERTG01</v>
          </cell>
          <cell r="B320" t="str">
            <v>GN</v>
          </cell>
          <cell r="C320" t="str">
            <v>DAM3</v>
          </cell>
          <cell r="D320">
            <v>0</v>
          </cell>
          <cell r="E320">
            <v>19179.337995819747</v>
          </cell>
        </row>
        <row r="321">
          <cell r="A321" t="str">
            <v>RTERTG01</v>
          </cell>
          <cell r="B321" t="str">
            <v>GZ</v>
          </cell>
          <cell r="C321" t="str">
            <v>DAM3</v>
          </cell>
          <cell r="D321">
            <v>8772.009</v>
          </cell>
          <cell r="E321">
            <v>19179.337995819747</v>
          </cell>
        </row>
        <row r="322">
          <cell r="A322" t="str">
            <v>RTERTG02</v>
          </cell>
          <cell r="B322" t="str">
            <v>GC</v>
          </cell>
          <cell r="C322" t="str">
            <v>M3</v>
          </cell>
          <cell r="D322">
            <v>348.61099999999999</v>
          </cell>
          <cell r="E322">
            <v>18719.74598973617</v>
          </cell>
        </row>
        <row r="323">
          <cell r="A323" t="str">
            <v>RTERTG02</v>
          </cell>
          <cell r="B323" t="str">
            <v>GZ</v>
          </cell>
          <cell r="C323" t="str">
            <v>DAM3</v>
          </cell>
          <cell r="D323">
            <v>8565.7760000000017</v>
          </cell>
          <cell r="E323">
            <v>18719.74598973617</v>
          </cell>
        </row>
        <row r="324">
          <cell r="A324" t="str">
            <v>SARCTG21</v>
          </cell>
          <cell r="B324" t="str">
            <v>BD</v>
          </cell>
          <cell r="C324" t="str">
            <v>T</v>
          </cell>
          <cell r="D324">
            <v>27.045000000000002</v>
          </cell>
          <cell r="E324">
            <v>9478.7150030210614</v>
          </cell>
        </row>
        <row r="325">
          <cell r="A325" t="str">
            <v>SARCTG21</v>
          </cell>
          <cell r="B325" t="str">
            <v>GC</v>
          </cell>
          <cell r="C325" t="str">
            <v>M3</v>
          </cell>
          <cell r="D325">
            <v>1217.867</v>
          </cell>
          <cell r="E325">
            <v>9478.7150030210614</v>
          </cell>
        </row>
        <row r="326">
          <cell r="A326" t="str">
            <v>SARCTG21</v>
          </cell>
          <cell r="B326" t="str">
            <v>GZ</v>
          </cell>
          <cell r="C326" t="str">
            <v>DAM3</v>
          </cell>
          <cell r="D326">
            <v>3646.7960000000003</v>
          </cell>
          <cell r="E326">
            <v>9478.7150030210614</v>
          </cell>
        </row>
        <row r="327">
          <cell r="A327" t="str">
            <v>SARCTG22</v>
          </cell>
          <cell r="B327" t="str">
            <v>BD</v>
          </cell>
          <cell r="C327" t="str">
            <v>T</v>
          </cell>
          <cell r="D327">
            <v>116.25</v>
          </cell>
          <cell r="E327">
            <v>18164.311019008863</v>
          </cell>
        </row>
        <row r="328">
          <cell r="A328" t="str">
            <v>SARCTG22</v>
          </cell>
          <cell r="B328" t="str">
            <v>GC</v>
          </cell>
          <cell r="C328" t="str">
            <v>M3</v>
          </cell>
          <cell r="D328">
            <v>2273.8470000000007</v>
          </cell>
          <cell r="E328">
            <v>18164.311019008863</v>
          </cell>
        </row>
        <row r="329">
          <cell r="A329" t="str">
            <v>SARCTG22</v>
          </cell>
          <cell r="B329" t="str">
            <v>GZ</v>
          </cell>
          <cell r="C329" t="str">
            <v>DAM3</v>
          </cell>
          <cell r="D329">
            <v>6926.7579999999989</v>
          </cell>
          <cell r="E329">
            <v>18164.311019008863</v>
          </cell>
        </row>
        <row r="330">
          <cell r="A330" t="str">
            <v>SARCTG23</v>
          </cell>
          <cell r="B330" t="str">
            <v>BD</v>
          </cell>
          <cell r="C330" t="str">
            <v>T</v>
          </cell>
          <cell r="D330">
            <v>840.17400000000009</v>
          </cell>
          <cell r="E330">
            <v>11941.807002215646</v>
          </cell>
        </row>
        <row r="331">
          <cell r="A331" t="str">
            <v>SARCTG23</v>
          </cell>
          <cell r="B331" t="str">
            <v>GC</v>
          </cell>
          <cell r="C331" t="str">
            <v>M3</v>
          </cell>
          <cell r="D331">
            <v>2548.5550000000007</v>
          </cell>
          <cell r="E331">
            <v>11941.807002215646</v>
          </cell>
        </row>
        <row r="332">
          <cell r="A332" t="str">
            <v>SARCTG23</v>
          </cell>
          <cell r="B332" t="str">
            <v>GZ</v>
          </cell>
          <cell r="C332" t="str">
            <v>DAM3</v>
          </cell>
          <cell r="D332">
            <v>2729.1</v>
          </cell>
          <cell r="E332">
            <v>11941.807002215646</v>
          </cell>
        </row>
        <row r="333">
          <cell r="A333" t="str">
            <v>SFR2DI01</v>
          </cell>
          <cell r="B333" t="str">
            <v>GC</v>
          </cell>
          <cell r="C333" t="str">
            <v>M3</v>
          </cell>
          <cell r="D333">
            <v>511.39</v>
          </cell>
          <cell r="E333">
            <v>2202.2359942197795</v>
          </cell>
        </row>
        <row r="334">
          <cell r="A334" t="str">
            <v>SFRATG01</v>
          </cell>
          <cell r="B334" t="str">
            <v>GC</v>
          </cell>
          <cell r="C334" t="str">
            <v>M3</v>
          </cell>
          <cell r="D334">
            <v>374.565</v>
          </cell>
          <cell r="E334">
            <v>20790.5250086952</v>
          </cell>
        </row>
        <row r="335">
          <cell r="A335" t="str">
            <v>SFRATG01</v>
          </cell>
          <cell r="B335" t="str">
            <v>GZ</v>
          </cell>
          <cell r="C335" t="str">
            <v>DAM3</v>
          </cell>
          <cell r="D335">
            <v>10309.114999999996</v>
          </cell>
          <cell r="E335">
            <v>20790.5250086952</v>
          </cell>
        </row>
        <row r="336">
          <cell r="A336" t="str">
            <v>SFRATG02</v>
          </cell>
          <cell r="B336" t="str">
            <v>GC</v>
          </cell>
          <cell r="C336" t="str">
            <v>M3</v>
          </cell>
          <cell r="D336">
            <v>2249.9380000000001</v>
          </cell>
          <cell r="E336">
            <v>62275.928024398163</v>
          </cell>
        </row>
        <row r="337">
          <cell r="A337" t="str">
            <v>SFRATG02</v>
          </cell>
          <cell r="B337" t="str">
            <v>GZ</v>
          </cell>
          <cell r="C337" t="str">
            <v>DAM3</v>
          </cell>
          <cell r="D337">
            <v>25169.792000000001</v>
          </cell>
          <cell r="E337">
            <v>62275.928024398163</v>
          </cell>
        </row>
        <row r="338">
          <cell r="A338" t="str">
            <v>SHELTG01</v>
          </cell>
          <cell r="B338" t="str">
            <v>GN</v>
          </cell>
          <cell r="C338" t="str">
            <v>DAM3</v>
          </cell>
          <cell r="D338">
            <v>4592.516999999998</v>
          </cell>
          <cell r="E338">
            <v>12689.907002294436</v>
          </cell>
        </row>
        <row r="339">
          <cell r="A339" t="str">
            <v>SLTODI01</v>
          </cell>
          <cell r="B339" t="str">
            <v>GC</v>
          </cell>
          <cell r="C339" t="str">
            <v>M3</v>
          </cell>
          <cell r="D339">
            <v>16274.535000000003</v>
          </cell>
          <cell r="E339">
            <v>61111.447059912607</v>
          </cell>
        </row>
        <row r="340">
          <cell r="A340" t="str">
            <v>SMARDI01</v>
          </cell>
          <cell r="B340" t="str">
            <v>GC</v>
          </cell>
          <cell r="C340" t="str">
            <v>M3</v>
          </cell>
          <cell r="D340">
            <v>372.87200000000007</v>
          </cell>
          <cell r="E340">
            <v>1330.8820006744936</v>
          </cell>
        </row>
        <row r="341">
          <cell r="A341" t="str">
            <v>SMTUTG01</v>
          </cell>
          <cell r="B341" t="str">
            <v>GZ</v>
          </cell>
          <cell r="C341" t="str">
            <v>DAM3</v>
          </cell>
          <cell r="D341">
            <v>234931.57199999999</v>
          </cell>
          <cell r="E341">
            <v>677353.13897335157</v>
          </cell>
        </row>
        <row r="342">
          <cell r="A342" t="str">
            <v>SMTUTG02</v>
          </cell>
          <cell r="B342" t="str">
            <v>GZ</v>
          </cell>
          <cell r="C342" t="str">
            <v>DAM3</v>
          </cell>
          <cell r="D342">
            <v>284985.63299999997</v>
          </cell>
          <cell r="E342">
            <v>837153.86618739367</v>
          </cell>
        </row>
        <row r="343">
          <cell r="A343" t="str">
            <v>SNICTG01</v>
          </cell>
          <cell r="B343" t="str">
            <v>GC</v>
          </cell>
          <cell r="C343" t="str">
            <v>M3</v>
          </cell>
          <cell r="D343">
            <v>0</v>
          </cell>
          <cell r="E343">
            <v>7.0000002160668399E-3</v>
          </cell>
        </row>
        <row r="344">
          <cell r="A344" t="str">
            <v>SNICTV11</v>
          </cell>
          <cell r="B344" t="str">
            <v>CM</v>
          </cell>
          <cell r="C344" t="str">
            <v>T</v>
          </cell>
          <cell r="D344">
            <v>61414.258999999976</v>
          </cell>
          <cell r="E344">
            <v>175169.56397192925</v>
          </cell>
        </row>
        <row r="345">
          <cell r="A345" t="str">
            <v>SNICTV11</v>
          </cell>
          <cell r="B345" t="str">
            <v>FP</v>
          </cell>
          <cell r="C345" t="str">
            <v>T</v>
          </cell>
          <cell r="D345">
            <v>12529.580000000005</v>
          </cell>
          <cell r="E345">
            <v>175169.56397192925</v>
          </cell>
        </row>
        <row r="346">
          <cell r="A346" t="str">
            <v>SNICTV11</v>
          </cell>
          <cell r="B346" t="str">
            <v>GZ</v>
          </cell>
          <cell r="C346" t="str">
            <v>DAM3</v>
          </cell>
          <cell r="D346">
            <v>12295.017999999998</v>
          </cell>
          <cell r="E346">
            <v>175169.56397192925</v>
          </cell>
        </row>
        <row r="347">
          <cell r="A347" t="str">
            <v>SNICTV12</v>
          </cell>
          <cell r="B347" t="str">
            <v>CM</v>
          </cell>
          <cell r="C347" t="str">
            <v>T</v>
          </cell>
          <cell r="D347">
            <v>73168.568999999959</v>
          </cell>
          <cell r="E347">
            <v>213480.5581015721</v>
          </cell>
        </row>
        <row r="348">
          <cell r="A348" t="str">
            <v>SNICTV12</v>
          </cell>
          <cell r="B348" t="str">
            <v>FO</v>
          </cell>
          <cell r="C348" t="str">
            <v>T</v>
          </cell>
          <cell r="D348">
            <v>0</v>
          </cell>
          <cell r="E348">
            <v>213480.5581015721</v>
          </cell>
        </row>
        <row r="349">
          <cell r="A349" t="str">
            <v>SNICTV12</v>
          </cell>
          <cell r="B349" t="str">
            <v>FP</v>
          </cell>
          <cell r="C349" t="str">
            <v>T</v>
          </cell>
          <cell r="D349">
            <v>20808.419999999998</v>
          </cell>
          <cell r="E349">
            <v>213480.5581015721</v>
          </cell>
        </row>
        <row r="350">
          <cell r="A350" t="str">
            <v>SNICTV12</v>
          </cell>
          <cell r="B350" t="str">
            <v>GZ</v>
          </cell>
          <cell r="C350" t="str">
            <v>DAM3</v>
          </cell>
          <cell r="D350">
            <v>13590.331000000004</v>
          </cell>
          <cell r="E350">
            <v>213480.5581015721</v>
          </cell>
        </row>
        <row r="351">
          <cell r="A351" t="str">
            <v>SNICTV13</v>
          </cell>
          <cell r="B351" t="str">
            <v>FP</v>
          </cell>
          <cell r="C351" t="str">
            <v>T</v>
          </cell>
          <cell r="D351">
            <v>53940.688000000016</v>
          </cell>
          <cell r="E351">
            <v>256105.83607834578</v>
          </cell>
        </row>
        <row r="352">
          <cell r="A352" t="str">
            <v>SNICTV13</v>
          </cell>
          <cell r="B352" t="str">
            <v>GZ</v>
          </cell>
          <cell r="C352" t="str">
            <v>DAM3</v>
          </cell>
          <cell r="D352">
            <v>31106.562999999995</v>
          </cell>
          <cell r="E352">
            <v>256105.83607834578</v>
          </cell>
        </row>
        <row r="353">
          <cell r="A353" t="str">
            <v>SNICTV14</v>
          </cell>
          <cell r="B353" t="str">
            <v>FP</v>
          </cell>
          <cell r="C353" t="str">
            <v>T</v>
          </cell>
          <cell r="D353">
            <v>60350.297999999973</v>
          </cell>
          <cell r="E353">
            <v>255757.86307018623</v>
          </cell>
        </row>
        <row r="354">
          <cell r="A354" t="str">
            <v>SNICTV14</v>
          </cell>
          <cell r="B354" t="str">
            <v>GZ</v>
          </cell>
          <cell r="C354" t="str">
            <v>DAM3</v>
          </cell>
          <cell r="D354">
            <v>32651.772999999979</v>
          </cell>
          <cell r="E354">
            <v>255757.86307018623</v>
          </cell>
        </row>
        <row r="355">
          <cell r="A355" t="str">
            <v>SNICTV15</v>
          </cell>
          <cell r="B355" t="str">
            <v>CM</v>
          </cell>
          <cell r="C355" t="str">
            <v>T</v>
          </cell>
          <cell r="D355">
            <v>716695.49200000032</v>
          </cell>
          <cell r="E355">
            <v>1659514.0194118917</v>
          </cell>
        </row>
        <row r="356">
          <cell r="A356" t="str">
            <v>SNICTV15</v>
          </cell>
          <cell r="B356" t="str">
            <v>FP</v>
          </cell>
          <cell r="C356" t="str">
            <v>T</v>
          </cell>
          <cell r="D356">
            <v>3395.5569999999998</v>
          </cell>
          <cell r="E356">
            <v>1659514.0194118917</v>
          </cell>
        </row>
        <row r="357">
          <cell r="A357" t="str">
            <v>SNICTV15</v>
          </cell>
          <cell r="B357" t="str">
            <v>GZ</v>
          </cell>
          <cell r="C357" t="str">
            <v>DAM3</v>
          </cell>
          <cell r="D357">
            <v>52816.877999999997</v>
          </cell>
          <cell r="E357">
            <v>1659514.0194118917</v>
          </cell>
        </row>
        <row r="358">
          <cell r="A358" t="str">
            <v>SOESTG03</v>
          </cell>
          <cell r="B358" t="str">
            <v>GC</v>
          </cell>
          <cell r="C358" t="str">
            <v>M3</v>
          </cell>
          <cell r="D358">
            <v>666.83800000000008</v>
          </cell>
          <cell r="E358">
            <v>28710.059997240081</v>
          </cell>
        </row>
        <row r="359">
          <cell r="A359" t="str">
            <v>SOESTG03</v>
          </cell>
          <cell r="B359" t="str">
            <v>GZ</v>
          </cell>
          <cell r="C359" t="str">
            <v>DAM3</v>
          </cell>
          <cell r="D359">
            <v>11841.101000000001</v>
          </cell>
          <cell r="E359">
            <v>28710.059997240081</v>
          </cell>
        </row>
        <row r="360">
          <cell r="A360" t="str">
            <v>SOLATG01</v>
          </cell>
          <cell r="B360" t="str">
            <v>GN</v>
          </cell>
          <cell r="C360" t="str">
            <v>DAM3</v>
          </cell>
          <cell r="D360">
            <v>54359.660000000011</v>
          </cell>
          <cell r="E360">
            <v>188679.67210023478</v>
          </cell>
        </row>
        <row r="361">
          <cell r="A361" t="str">
            <v>SORRTV12</v>
          </cell>
          <cell r="B361" t="str">
            <v>FO</v>
          </cell>
          <cell r="C361" t="str">
            <v>T</v>
          </cell>
          <cell r="D361">
            <v>0</v>
          </cell>
          <cell r="E361" t="e">
            <v>#N/A</v>
          </cell>
        </row>
        <row r="362">
          <cell r="A362" t="str">
            <v>SORRTV13</v>
          </cell>
          <cell r="B362" t="str">
            <v>FP</v>
          </cell>
          <cell r="C362" t="str">
            <v>T</v>
          </cell>
          <cell r="D362">
            <v>18884.284</v>
          </cell>
          <cell r="E362">
            <v>212471.29111216962</v>
          </cell>
        </row>
        <row r="363">
          <cell r="A363" t="str">
            <v>SORRTV13</v>
          </cell>
          <cell r="B363" t="str">
            <v>GZ</v>
          </cell>
          <cell r="C363" t="str">
            <v>DAM3</v>
          </cell>
          <cell r="D363">
            <v>49973.328999999991</v>
          </cell>
          <cell r="E363">
            <v>212471.29111216962</v>
          </cell>
        </row>
        <row r="364">
          <cell r="A364" t="str">
            <v>SPE2DI01</v>
          </cell>
          <cell r="B364" t="str">
            <v>GC</v>
          </cell>
          <cell r="C364" t="str">
            <v>M3</v>
          </cell>
          <cell r="D364">
            <v>3009.3259999999991</v>
          </cell>
          <cell r="E364">
            <v>11463.19799636479</v>
          </cell>
        </row>
        <row r="365">
          <cell r="A365" t="str">
            <v>SPENDI01</v>
          </cell>
          <cell r="B365" t="str">
            <v>GC</v>
          </cell>
          <cell r="C365" t="str">
            <v>M3</v>
          </cell>
          <cell r="D365">
            <v>3697.4289999999983</v>
          </cell>
          <cell r="E365">
            <v>13577.793994696693</v>
          </cell>
        </row>
        <row r="366">
          <cell r="A366" t="str">
            <v>SROSDI01</v>
          </cell>
          <cell r="B366" t="str">
            <v>GC</v>
          </cell>
          <cell r="C366" t="str">
            <v>M3</v>
          </cell>
          <cell r="D366">
            <v>4237.0589999999975</v>
          </cell>
          <cell r="E366">
            <v>16484.928003000561</v>
          </cell>
        </row>
        <row r="367">
          <cell r="A367" t="str">
            <v>TANDTG01</v>
          </cell>
          <cell r="B367" t="str">
            <v>GZ</v>
          </cell>
          <cell r="C367" t="str">
            <v>DAM3</v>
          </cell>
          <cell r="D367">
            <v>353600.435</v>
          </cell>
          <cell r="E367">
            <v>1193057.2942810059</v>
          </cell>
        </row>
        <row r="368">
          <cell r="A368" t="str">
            <v>TANDTG02</v>
          </cell>
          <cell r="B368" t="str">
            <v>GZ</v>
          </cell>
          <cell r="C368" t="str">
            <v>DAM3</v>
          </cell>
          <cell r="D368">
            <v>443534.98300000018</v>
          </cell>
          <cell r="E368">
            <v>1488895.3787260056</v>
          </cell>
        </row>
        <row r="369">
          <cell r="A369" t="str">
            <v>TARDDI01</v>
          </cell>
          <cell r="B369" t="str">
            <v>GC</v>
          </cell>
          <cell r="C369" t="str">
            <v>M3</v>
          </cell>
          <cell r="D369">
            <v>3394.4079999999999</v>
          </cell>
          <cell r="E369">
            <v>12414.419000207214</v>
          </cell>
        </row>
        <row r="370">
          <cell r="A370" t="str">
            <v>TERVDI01</v>
          </cell>
          <cell r="B370" t="str">
            <v>GC</v>
          </cell>
          <cell r="C370" t="str">
            <v>M3</v>
          </cell>
          <cell r="D370">
            <v>5580.777</v>
          </cell>
          <cell r="E370">
            <v>20864.714014971629</v>
          </cell>
        </row>
        <row r="371">
          <cell r="A371" t="str">
            <v>TIMBTG01</v>
          </cell>
          <cell r="B371" t="str">
            <v>GC</v>
          </cell>
          <cell r="C371" t="str">
            <v>M3</v>
          </cell>
          <cell r="D371">
            <v>230459.34100000007</v>
          </cell>
          <cell r="E371">
            <v>1917924.9406129122</v>
          </cell>
        </row>
        <row r="372">
          <cell r="A372" t="str">
            <v>TIMBTG01</v>
          </cell>
          <cell r="B372" t="str">
            <v>GS</v>
          </cell>
          <cell r="C372" t="str">
            <v>DAM3</v>
          </cell>
          <cell r="D372">
            <v>39992.332000000009</v>
          </cell>
          <cell r="E372">
            <v>1917924.9406129122</v>
          </cell>
        </row>
        <row r="373">
          <cell r="A373" t="str">
            <v>TIMBTG01</v>
          </cell>
          <cell r="B373" t="str">
            <v>GU</v>
          </cell>
          <cell r="C373" t="str">
            <v>DAM3</v>
          </cell>
          <cell r="D373">
            <v>92038.656000000003</v>
          </cell>
          <cell r="E373">
            <v>1917924.9406129122</v>
          </cell>
        </row>
        <row r="374">
          <cell r="A374" t="str">
            <v>TIMBTG01</v>
          </cell>
          <cell r="B374" t="str">
            <v>GZ</v>
          </cell>
          <cell r="C374" t="str">
            <v>DAM3</v>
          </cell>
          <cell r="D374">
            <v>187321.34999999995</v>
          </cell>
          <cell r="E374">
            <v>1917924.9406129122</v>
          </cell>
        </row>
        <row r="375">
          <cell r="A375" t="str">
            <v>TIMBTG02</v>
          </cell>
          <cell r="B375" t="str">
            <v>GC</v>
          </cell>
          <cell r="C375" t="str">
            <v>M3</v>
          </cell>
          <cell r="D375">
            <v>208663.43800000017</v>
          </cell>
          <cell r="E375">
            <v>1924450.3757286072</v>
          </cell>
        </row>
        <row r="376">
          <cell r="A376" t="str">
            <v>TIMBTG02</v>
          </cell>
          <cell r="B376" t="str">
            <v>GS</v>
          </cell>
          <cell r="C376" t="str">
            <v>DAM3</v>
          </cell>
          <cell r="D376">
            <v>46476.408000000003</v>
          </cell>
          <cell r="E376">
            <v>1924450.3757286072</v>
          </cell>
        </row>
        <row r="377">
          <cell r="A377" t="str">
            <v>TIMBTG02</v>
          </cell>
          <cell r="B377" t="str">
            <v>GU</v>
          </cell>
          <cell r="C377" t="str">
            <v>DAM3</v>
          </cell>
          <cell r="D377">
            <v>92421.810999999987</v>
          </cell>
          <cell r="E377">
            <v>1924450.3757286072</v>
          </cell>
        </row>
        <row r="378">
          <cell r="A378" t="str">
            <v>TIMBTG02</v>
          </cell>
          <cell r="B378" t="str">
            <v>GZ</v>
          </cell>
          <cell r="C378" t="str">
            <v>DAM3</v>
          </cell>
          <cell r="D378">
            <v>195608.40299999987</v>
          </cell>
          <cell r="E378">
            <v>1924450.3757286072</v>
          </cell>
        </row>
        <row r="379">
          <cell r="A379" t="str">
            <v>TINODI01</v>
          </cell>
          <cell r="B379" t="str">
            <v>GC</v>
          </cell>
          <cell r="C379" t="str">
            <v>M3</v>
          </cell>
          <cell r="D379">
            <v>5833.7379999999994</v>
          </cell>
          <cell r="E379">
            <v>20371.609995815903</v>
          </cell>
        </row>
        <row r="380">
          <cell r="A380" t="str">
            <v>TUCUTG01</v>
          </cell>
          <cell r="B380" t="str">
            <v>GZ</v>
          </cell>
          <cell r="C380" t="str">
            <v>DAM3</v>
          </cell>
          <cell r="D380">
            <v>147090.03399999996</v>
          </cell>
          <cell r="E380">
            <v>466690.1466344893</v>
          </cell>
        </row>
        <row r="381">
          <cell r="A381" t="str">
            <v>TUCUTG02</v>
          </cell>
          <cell r="B381" t="str">
            <v>GZ</v>
          </cell>
          <cell r="C381" t="str">
            <v>DAM3</v>
          </cell>
          <cell r="D381">
            <v>318303.92800000001</v>
          </cell>
          <cell r="E381">
            <v>1004433.8078368902</v>
          </cell>
        </row>
        <row r="382">
          <cell r="A382" t="str">
            <v>VANGDI01</v>
          </cell>
          <cell r="B382" t="str">
            <v>GC</v>
          </cell>
          <cell r="C382" t="str">
            <v>M3</v>
          </cell>
          <cell r="D382">
            <v>4572.3089999999993</v>
          </cell>
          <cell r="E382">
            <v>17401.566003684886</v>
          </cell>
        </row>
        <row r="383">
          <cell r="A383" t="str">
            <v>VGADDI01</v>
          </cell>
          <cell r="B383" t="str">
            <v>GC</v>
          </cell>
          <cell r="C383" t="str">
            <v>M3</v>
          </cell>
          <cell r="D383">
            <v>7666.0439999999935</v>
          </cell>
          <cell r="E383">
            <v>28650.138003087137</v>
          </cell>
        </row>
        <row r="384">
          <cell r="A384" t="str">
            <v>VGEPDI01</v>
          </cell>
          <cell r="B384" t="str">
            <v>GC</v>
          </cell>
          <cell r="C384" t="str">
            <v>M3</v>
          </cell>
          <cell r="D384">
            <v>3.6960000000000002</v>
          </cell>
          <cell r="E384">
            <v>15.399999737739547</v>
          </cell>
        </row>
        <row r="385">
          <cell r="A385" t="str">
            <v>VGESTG11</v>
          </cell>
          <cell r="B385" t="str">
            <v>GC</v>
          </cell>
          <cell r="C385" t="str">
            <v>M3</v>
          </cell>
          <cell r="D385">
            <v>2380.0039999999999</v>
          </cell>
          <cell r="E385">
            <v>21104.009024428204</v>
          </cell>
        </row>
        <row r="386">
          <cell r="A386" t="str">
            <v>VGESTG11</v>
          </cell>
          <cell r="B386" t="str">
            <v>GZ</v>
          </cell>
          <cell r="C386" t="str">
            <v>DAM3</v>
          </cell>
          <cell r="D386">
            <v>8015.6460000000015</v>
          </cell>
          <cell r="E386">
            <v>21104.009024428204</v>
          </cell>
        </row>
        <row r="387">
          <cell r="A387" t="str">
            <v>VGESTG14</v>
          </cell>
          <cell r="B387" t="str">
            <v>GC</v>
          </cell>
          <cell r="C387" t="str">
            <v>M3</v>
          </cell>
          <cell r="D387">
            <v>2220.6930000000007</v>
          </cell>
          <cell r="E387">
            <v>4480.4100026413789</v>
          </cell>
        </row>
        <row r="388">
          <cell r="A388" t="str">
            <v>VGESTG16</v>
          </cell>
          <cell r="B388" t="str">
            <v>GC</v>
          </cell>
          <cell r="C388" t="str">
            <v>M3</v>
          </cell>
          <cell r="D388">
            <v>1258.6150000000002</v>
          </cell>
          <cell r="E388">
            <v>11969.513004206121</v>
          </cell>
        </row>
        <row r="389">
          <cell r="A389" t="str">
            <v>VGESTG16</v>
          </cell>
          <cell r="B389" t="str">
            <v>GZ</v>
          </cell>
          <cell r="C389" t="str">
            <v>DAM3</v>
          </cell>
          <cell r="D389">
            <v>4632.5379999999986</v>
          </cell>
          <cell r="E389">
            <v>11969.513004206121</v>
          </cell>
        </row>
        <row r="390">
          <cell r="A390" t="str">
            <v>VGESTG18</v>
          </cell>
          <cell r="B390" t="str">
            <v>GC</v>
          </cell>
          <cell r="C390" t="str">
            <v>M3</v>
          </cell>
          <cell r="D390">
            <v>10856.108999999997</v>
          </cell>
          <cell r="E390">
            <v>291766.78104225919</v>
          </cell>
        </row>
        <row r="391">
          <cell r="A391" t="str">
            <v>VGESTG18</v>
          </cell>
          <cell r="B391" t="str">
            <v>GZ</v>
          </cell>
          <cell r="C391" t="str">
            <v>DAM3</v>
          </cell>
          <cell r="D391">
            <v>84298.951000000074</v>
          </cell>
          <cell r="E391">
            <v>291766.78104225919</v>
          </cell>
        </row>
        <row r="392">
          <cell r="A392" t="str">
            <v>VIALDI01</v>
          </cell>
          <cell r="B392" t="str">
            <v>GC</v>
          </cell>
          <cell r="C392" t="str">
            <v>M3</v>
          </cell>
          <cell r="D392">
            <v>2341.8990000000008</v>
          </cell>
          <cell r="E392">
            <v>9133.4940018802881</v>
          </cell>
        </row>
        <row r="393">
          <cell r="A393" t="str">
            <v>VMARTG02</v>
          </cell>
          <cell r="B393" t="str">
            <v>GC</v>
          </cell>
          <cell r="C393" t="str">
            <v>M3</v>
          </cell>
          <cell r="D393">
            <v>310.596</v>
          </cell>
          <cell r="E393">
            <v>17154.720988599584</v>
          </cell>
        </row>
        <row r="394">
          <cell r="A394" t="str">
            <v>VMARTG02</v>
          </cell>
          <cell r="B394" t="str">
            <v>GZ</v>
          </cell>
          <cell r="C394" t="str">
            <v>DAM3</v>
          </cell>
          <cell r="D394">
            <v>8025.4949999999981</v>
          </cell>
          <cell r="E394">
            <v>17154.720988599584</v>
          </cell>
        </row>
        <row r="395">
          <cell r="A395" t="str">
            <v>VMARTG03</v>
          </cell>
          <cell r="B395" t="str">
            <v>GC</v>
          </cell>
          <cell r="C395" t="str">
            <v>M3</v>
          </cell>
          <cell r="D395">
            <v>371.27699999999999</v>
          </cell>
          <cell r="E395">
            <v>5276.3659934699535</v>
          </cell>
        </row>
        <row r="396">
          <cell r="A396" t="str">
            <v>VMARTG03</v>
          </cell>
          <cell r="B396" t="str">
            <v>GZ</v>
          </cell>
          <cell r="C396" t="str">
            <v>DAM3</v>
          </cell>
          <cell r="D396">
            <v>2285.4309999999996</v>
          </cell>
          <cell r="E396">
            <v>5276.3659934699535</v>
          </cell>
        </row>
        <row r="397">
          <cell r="A397" t="str">
            <v>VREGDI01</v>
          </cell>
          <cell r="B397" t="str">
            <v>GC</v>
          </cell>
          <cell r="C397" t="str">
            <v>M3</v>
          </cell>
          <cell r="D397">
            <v>1004.5220000000002</v>
          </cell>
          <cell r="E397">
            <v>4008.8570047803223</v>
          </cell>
        </row>
        <row r="398">
          <cell r="A398" t="str">
            <v>VTUDDI01</v>
          </cell>
          <cell r="B398" t="str">
            <v>GC</v>
          </cell>
          <cell r="C398" t="str">
            <v>M3</v>
          </cell>
          <cell r="D398">
            <v>5535.7499999999982</v>
          </cell>
          <cell r="E398">
            <v>21777.458985239267</v>
          </cell>
        </row>
        <row r="399">
          <cell r="A399" t="str">
            <v>VTUEDI01</v>
          </cell>
          <cell r="B399" t="str">
            <v>GC</v>
          </cell>
          <cell r="C399" t="str">
            <v>M3</v>
          </cell>
          <cell r="D399">
            <v>15.202</v>
          </cell>
          <cell r="E399">
            <v>50.240001678466797</v>
          </cell>
        </row>
        <row r="400">
          <cell r="A400" t="str">
            <v>VTUEDI01</v>
          </cell>
          <cell r="B400" t="str">
            <v>GO</v>
          </cell>
          <cell r="C400" t="str">
            <v>M3</v>
          </cell>
          <cell r="D400">
            <v>1.758</v>
          </cell>
          <cell r="E400">
            <v>50.240001678466797</v>
          </cell>
        </row>
        <row r="401">
          <cell r="A401" t="str">
            <v>YPFATG01</v>
          </cell>
          <cell r="B401" t="str">
            <v>GN</v>
          </cell>
          <cell r="C401" t="str">
            <v>DAM3</v>
          </cell>
          <cell r="D401">
            <v>121177.12499999993</v>
          </cell>
          <cell r="E401">
            <v>370141.07811617851</v>
          </cell>
        </row>
      </sheetData>
      <sheetData sheetId="1"/>
      <sheetData sheetId="2"/>
      <sheetData sheetId="3">
        <row r="2">
          <cell r="A2" t="str">
            <v>3ARRDI01</v>
          </cell>
          <cell r="B2">
            <v>0.17</v>
          </cell>
        </row>
        <row r="3">
          <cell r="A3" t="str">
            <v>ACAJTG01</v>
          </cell>
          <cell r="B3">
            <v>25546.159</v>
          </cell>
        </row>
        <row r="4">
          <cell r="A4" t="str">
            <v>ACAJTG02</v>
          </cell>
          <cell r="B4">
            <v>109860.088</v>
          </cell>
        </row>
        <row r="5">
          <cell r="A5" t="str">
            <v>ACAJTG03</v>
          </cell>
          <cell r="B5">
            <v>51486.899000000005</v>
          </cell>
        </row>
        <row r="6">
          <cell r="A6" t="str">
            <v>ACAJTG04</v>
          </cell>
          <cell r="B6">
            <v>140828.76199999999</v>
          </cell>
        </row>
        <row r="7">
          <cell r="A7" t="str">
            <v>ACAJTG05</v>
          </cell>
          <cell r="B7">
            <v>0</v>
          </cell>
        </row>
        <row r="8">
          <cell r="A8" t="str">
            <v>ACAJTG06</v>
          </cell>
          <cell r="B8">
            <v>390347.08300000045</v>
          </cell>
        </row>
        <row r="9">
          <cell r="A9" t="str">
            <v>AESPTG01</v>
          </cell>
          <cell r="B9">
            <v>376792.92300000007</v>
          </cell>
        </row>
        <row r="10">
          <cell r="A10" t="str">
            <v>AESPTG02</v>
          </cell>
          <cell r="B10">
            <v>422922.25300000014</v>
          </cell>
        </row>
        <row r="11">
          <cell r="A11" t="str">
            <v>ALOMDI01</v>
          </cell>
          <cell r="B11">
            <v>28642.497000000007</v>
          </cell>
        </row>
        <row r="12">
          <cell r="A12" t="str">
            <v>APARTV01</v>
          </cell>
          <cell r="B12">
            <v>465.48099999999982</v>
          </cell>
        </row>
        <row r="13">
          <cell r="A13" t="str">
            <v>ARGETG01</v>
          </cell>
          <cell r="B13">
            <v>269451.2680000001</v>
          </cell>
        </row>
        <row r="14">
          <cell r="A14" t="str">
            <v>ARMATG01</v>
          </cell>
          <cell r="B14">
            <v>4568.9769999999971</v>
          </cell>
        </row>
        <row r="15">
          <cell r="A15" t="str">
            <v>ARMATG02</v>
          </cell>
          <cell r="B15">
            <v>4385.0049999999965</v>
          </cell>
        </row>
        <row r="16">
          <cell r="A16" t="str">
            <v>ARMATG03</v>
          </cell>
          <cell r="B16">
            <v>31154.540000000008</v>
          </cell>
        </row>
        <row r="17">
          <cell r="A17" t="str">
            <v>AVALTG21</v>
          </cell>
          <cell r="B17">
            <v>4397.5490000000009</v>
          </cell>
        </row>
        <row r="18">
          <cell r="A18" t="str">
            <v>AVALTG22</v>
          </cell>
          <cell r="B18">
            <v>73080.493999999992</v>
          </cell>
        </row>
        <row r="19">
          <cell r="A19" t="str">
            <v>AVALTG23</v>
          </cell>
          <cell r="B19">
            <v>64635.009000000013</v>
          </cell>
        </row>
        <row r="20">
          <cell r="A20" t="str">
            <v>BBLATV29</v>
          </cell>
          <cell r="B20">
            <v>109524.96800000001</v>
          </cell>
        </row>
        <row r="21">
          <cell r="A21" t="str">
            <v>BBLATV30</v>
          </cell>
          <cell r="B21">
            <v>68527.710000000006</v>
          </cell>
        </row>
        <row r="22">
          <cell r="A22" t="str">
            <v>BLOPTG01</v>
          </cell>
          <cell r="B22">
            <v>197981.31299999988</v>
          </cell>
        </row>
        <row r="23">
          <cell r="A23" t="str">
            <v>BRAGTG01</v>
          </cell>
          <cell r="B23">
            <v>22728.095000000008</v>
          </cell>
        </row>
        <row r="24">
          <cell r="A24" t="str">
            <v>BRAGTG02</v>
          </cell>
          <cell r="B24">
            <v>7141.6049999999977</v>
          </cell>
        </row>
        <row r="25">
          <cell r="A25" t="str">
            <v>BSASTG01</v>
          </cell>
          <cell r="B25">
            <v>207737.18799999991</v>
          </cell>
        </row>
        <row r="26">
          <cell r="A26" t="str">
            <v>CEPUTG11</v>
          </cell>
          <cell r="B26">
            <v>295239.02600000001</v>
          </cell>
        </row>
        <row r="27">
          <cell r="A27" t="str">
            <v>CEPUTG12</v>
          </cell>
          <cell r="B27">
            <v>304901.7759999999</v>
          </cell>
        </row>
        <row r="28">
          <cell r="A28" t="str">
            <v>CERITV01</v>
          </cell>
          <cell r="B28">
            <v>14985.733999999999</v>
          </cell>
        </row>
        <row r="29">
          <cell r="A29" t="str">
            <v>COSTTG08</v>
          </cell>
          <cell r="B29">
            <v>343684.90299999987</v>
          </cell>
        </row>
        <row r="30">
          <cell r="A30" t="str">
            <v>COSTTG09</v>
          </cell>
          <cell r="B30">
            <v>335919.45700000011</v>
          </cell>
        </row>
        <row r="31">
          <cell r="A31" t="str">
            <v>COSTTV01</v>
          </cell>
          <cell r="B31">
            <v>30140.28300000001</v>
          </cell>
        </row>
        <row r="32">
          <cell r="A32" t="str">
            <v>COSTTV03</v>
          </cell>
          <cell r="B32">
            <v>41353.409999999996</v>
          </cell>
        </row>
        <row r="33">
          <cell r="A33" t="str">
            <v>COSTTV04</v>
          </cell>
          <cell r="B33">
            <v>8660.7800000000007</v>
          </cell>
        </row>
        <row r="34">
          <cell r="A34" t="str">
            <v>COSTTV06</v>
          </cell>
          <cell r="B34">
            <v>114490.255</v>
          </cell>
        </row>
        <row r="35">
          <cell r="A35" t="str">
            <v>COSTTV07</v>
          </cell>
          <cell r="B35">
            <v>100712.27300000002</v>
          </cell>
        </row>
        <row r="36">
          <cell r="A36" t="str">
            <v>CRIVTG21</v>
          </cell>
          <cell r="B36">
            <v>17118.902999999991</v>
          </cell>
        </row>
        <row r="37">
          <cell r="A37" t="str">
            <v>CRIVTG23</v>
          </cell>
          <cell r="B37">
            <v>17531.914000000004</v>
          </cell>
        </row>
        <row r="38">
          <cell r="A38" t="str">
            <v>CRIVTG27</v>
          </cell>
          <cell r="B38">
            <v>8395.470000000003</v>
          </cell>
        </row>
        <row r="39">
          <cell r="A39" t="str">
            <v>CRIVTG28</v>
          </cell>
          <cell r="B39">
            <v>21488.634000000002</v>
          </cell>
        </row>
        <row r="40">
          <cell r="A40" t="str">
            <v>CURUTG01</v>
          </cell>
          <cell r="B40">
            <v>11848.461000000003</v>
          </cell>
        </row>
        <row r="41">
          <cell r="A41" t="str">
            <v>CURUTG02</v>
          </cell>
          <cell r="B41">
            <v>12433.006999999994</v>
          </cell>
        </row>
        <row r="42">
          <cell r="A42" t="str">
            <v>DFUNTG01</v>
          </cell>
          <cell r="B42">
            <v>5973.4839999999986</v>
          </cell>
        </row>
        <row r="43">
          <cell r="A43" t="str">
            <v>DFUNTG02</v>
          </cell>
          <cell r="B43">
            <v>3690.9690000000001</v>
          </cell>
        </row>
        <row r="44">
          <cell r="A44" t="str">
            <v>DIQUTG01</v>
          </cell>
          <cell r="B44">
            <v>87.598000000000013</v>
          </cell>
        </row>
        <row r="45">
          <cell r="A45" t="str">
            <v>DIQUTG02</v>
          </cell>
          <cell r="B45">
            <v>355.41300000000001</v>
          </cell>
        </row>
        <row r="46">
          <cell r="A46" t="str">
            <v>DIQUTG03</v>
          </cell>
          <cell r="B46">
            <v>2902.8160000000003</v>
          </cell>
        </row>
        <row r="47">
          <cell r="A47" t="str">
            <v>DIQUTG04</v>
          </cell>
          <cell r="B47">
            <v>2629.9859999999999</v>
          </cell>
        </row>
        <row r="48">
          <cell r="A48" t="str">
            <v>DSUDTG07</v>
          </cell>
          <cell r="B48">
            <v>6180.7559999999994</v>
          </cell>
        </row>
        <row r="49">
          <cell r="A49" t="str">
            <v>DSUDTG08</v>
          </cell>
          <cell r="B49">
            <v>9033.9060000000009</v>
          </cell>
        </row>
        <row r="50">
          <cell r="A50" t="str">
            <v>DSUDTG09</v>
          </cell>
          <cell r="B50">
            <v>379302.53699999989</v>
          </cell>
        </row>
        <row r="51">
          <cell r="A51" t="str">
            <v>DSUDTG10</v>
          </cell>
          <cell r="B51">
            <v>390871.06000000035</v>
          </cell>
        </row>
        <row r="52">
          <cell r="A52" t="str">
            <v>EBARTG01</v>
          </cell>
          <cell r="B52">
            <v>216392.81799999988</v>
          </cell>
        </row>
        <row r="53">
          <cell r="A53" t="str">
            <v>EBARTG02</v>
          </cell>
          <cell r="B53">
            <v>199466.63399999996</v>
          </cell>
        </row>
        <row r="54">
          <cell r="A54" t="str">
            <v>ELOMDI01</v>
          </cell>
          <cell r="B54">
            <v>5045.5639999999994</v>
          </cell>
        </row>
        <row r="55">
          <cell r="A55" t="str">
            <v>ENSETG01</v>
          </cell>
          <cell r="B55">
            <v>124477.27700000003</v>
          </cell>
        </row>
        <row r="56">
          <cell r="A56" t="str">
            <v>FILOTG01</v>
          </cell>
          <cell r="B56">
            <v>4.5529999999999999</v>
          </cell>
        </row>
        <row r="57">
          <cell r="A57" t="str">
            <v>FILOTG02</v>
          </cell>
          <cell r="B57">
            <v>3.33</v>
          </cell>
        </row>
        <row r="58">
          <cell r="A58" t="str">
            <v>GBELTG01</v>
          </cell>
          <cell r="B58">
            <v>347105.21099999995</v>
          </cell>
        </row>
        <row r="59">
          <cell r="A59" t="str">
            <v>GBELTG02</v>
          </cell>
          <cell r="B59">
            <v>257103.16399999996</v>
          </cell>
        </row>
        <row r="60">
          <cell r="A60" t="str">
            <v>GEBATG01</v>
          </cell>
          <cell r="B60">
            <v>465560.60799999977</v>
          </cell>
        </row>
        <row r="61">
          <cell r="A61" t="str">
            <v>GEBATG02</v>
          </cell>
          <cell r="B61">
            <v>486966.90199999994</v>
          </cell>
        </row>
        <row r="62">
          <cell r="A62" t="str">
            <v>GEBATG03</v>
          </cell>
          <cell r="B62">
            <v>129774.49900000003</v>
          </cell>
        </row>
        <row r="63">
          <cell r="A63" t="str">
            <v>general</v>
          </cell>
          <cell r="B63">
            <v>13966762.205999995</v>
          </cell>
        </row>
        <row r="64">
          <cell r="A64" t="str">
            <v>GUEMTG01</v>
          </cell>
          <cell r="B64">
            <v>125013.32399999998</v>
          </cell>
        </row>
        <row r="65">
          <cell r="A65" t="str">
            <v>GUEMTV11</v>
          </cell>
          <cell r="B65">
            <v>45152.733000000015</v>
          </cell>
        </row>
        <row r="66">
          <cell r="A66" t="str">
            <v>GUEMTV12</v>
          </cell>
          <cell r="B66">
            <v>46847.963999999985</v>
          </cell>
        </row>
        <row r="67">
          <cell r="A67" t="str">
            <v>GUEMTV13</v>
          </cell>
          <cell r="B67">
            <v>254643.05599999989</v>
          </cell>
        </row>
        <row r="68">
          <cell r="A68" t="str">
            <v>INDETG01</v>
          </cell>
          <cell r="B68">
            <v>50663.803</v>
          </cell>
        </row>
        <row r="69">
          <cell r="A69" t="str">
            <v>INDETG02</v>
          </cell>
          <cell r="B69">
            <v>52705.776000000013</v>
          </cell>
        </row>
        <row r="70">
          <cell r="A70" t="str">
            <v>INDETG21</v>
          </cell>
          <cell r="B70">
            <v>0</v>
          </cell>
        </row>
        <row r="71">
          <cell r="A71" t="str">
            <v>LBANTG21</v>
          </cell>
          <cell r="B71">
            <v>11896.055000000004</v>
          </cell>
        </row>
        <row r="72">
          <cell r="A72" t="str">
            <v>LBANTG22</v>
          </cell>
          <cell r="B72">
            <v>6783.6240000000034</v>
          </cell>
        </row>
        <row r="73">
          <cell r="A73" t="str">
            <v>LDCUTG21</v>
          </cell>
          <cell r="B73">
            <v>26269.509000000013</v>
          </cell>
        </row>
        <row r="74">
          <cell r="A74" t="str">
            <v>LDCUTG22</v>
          </cell>
          <cell r="B74">
            <v>48764.707000000002</v>
          </cell>
        </row>
        <row r="75">
          <cell r="A75" t="str">
            <v>LDCUTG23</v>
          </cell>
          <cell r="B75">
            <v>20353.786999999993</v>
          </cell>
        </row>
        <row r="76">
          <cell r="A76" t="str">
            <v>LDCUTG24</v>
          </cell>
          <cell r="B76">
            <v>22176.90700000001</v>
          </cell>
        </row>
        <row r="77">
          <cell r="A77" t="str">
            <v>LDCUTG25</v>
          </cell>
          <cell r="B77">
            <v>428306.85899999994</v>
          </cell>
        </row>
        <row r="78">
          <cell r="A78" t="str">
            <v>LDCUTV11</v>
          </cell>
          <cell r="B78">
            <v>34402.178999999996</v>
          </cell>
        </row>
        <row r="79">
          <cell r="A79" t="str">
            <v>LDCUTV12</v>
          </cell>
          <cell r="B79">
            <v>30031.553999999989</v>
          </cell>
        </row>
        <row r="80">
          <cell r="A80" t="str">
            <v>LDLATG01</v>
          </cell>
          <cell r="B80">
            <v>168467.37600000002</v>
          </cell>
        </row>
        <row r="81">
          <cell r="A81" t="str">
            <v>LDLATG02</v>
          </cell>
          <cell r="B81">
            <v>153033.81499999994</v>
          </cell>
        </row>
        <row r="82">
          <cell r="A82" t="str">
            <v>LDLATG03</v>
          </cell>
          <cell r="B82">
            <v>156942.473</v>
          </cell>
        </row>
        <row r="83">
          <cell r="A83" t="str">
            <v>LDLATV01</v>
          </cell>
          <cell r="B83">
            <v>0</v>
          </cell>
        </row>
        <row r="84">
          <cell r="A84" t="str">
            <v>LEDETV01</v>
          </cell>
          <cell r="B84">
            <v>2396.6639999999998</v>
          </cell>
        </row>
        <row r="85">
          <cell r="A85" t="str">
            <v>LEVATG01</v>
          </cell>
          <cell r="B85">
            <v>25106.731999999996</v>
          </cell>
        </row>
        <row r="86">
          <cell r="A86" t="str">
            <v>LEVATG02</v>
          </cell>
          <cell r="B86">
            <v>17572.794999999995</v>
          </cell>
        </row>
        <row r="87">
          <cell r="A87" t="str">
            <v>LRIOTG21</v>
          </cell>
          <cell r="B87">
            <v>4604.6570000000047</v>
          </cell>
        </row>
        <row r="88">
          <cell r="A88" t="str">
            <v>LRIOTG22</v>
          </cell>
          <cell r="B88">
            <v>4075.6489999999999</v>
          </cell>
        </row>
        <row r="89">
          <cell r="A89" t="str">
            <v>LRIOTG23</v>
          </cell>
          <cell r="B89">
            <v>2079.8359999999998</v>
          </cell>
        </row>
        <row r="90">
          <cell r="A90" t="str">
            <v>MATHTG01</v>
          </cell>
          <cell r="B90">
            <v>7270.2500000000009</v>
          </cell>
        </row>
        <row r="91">
          <cell r="A91" t="str">
            <v>MATHTG02</v>
          </cell>
          <cell r="B91">
            <v>9782.891999999998</v>
          </cell>
        </row>
        <row r="92">
          <cell r="A92" t="str">
            <v>MDAJTG15</v>
          </cell>
          <cell r="B92">
            <v>8128.7960000000012</v>
          </cell>
        </row>
        <row r="93">
          <cell r="A93" t="str">
            <v>MDAJTG17</v>
          </cell>
          <cell r="B93">
            <v>8293.8489999999965</v>
          </cell>
        </row>
        <row r="94">
          <cell r="A94" t="str">
            <v>MDPATG12</v>
          </cell>
          <cell r="B94">
            <v>11902.738000000001</v>
          </cell>
        </row>
        <row r="95">
          <cell r="A95" t="str">
            <v>MDPATG13</v>
          </cell>
          <cell r="B95">
            <v>29626.637000000013</v>
          </cell>
        </row>
        <row r="96">
          <cell r="A96" t="str">
            <v>MDPATG19</v>
          </cell>
          <cell r="B96">
            <v>15974.528000000002</v>
          </cell>
        </row>
        <row r="97">
          <cell r="A97" t="str">
            <v>MDPATG20</v>
          </cell>
          <cell r="B97">
            <v>8276.9310000000005</v>
          </cell>
        </row>
        <row r="98">
          <cell r="A98" t="str">
            <v>MDPATG21</v>
          </cell>
          <cell r="B98">
            <v>10679.762999999997</v>
          </cell>
        </row>
        <row r="99">
          <cell r="A99" t="str">
            <v>MDPATG22</v>
          </cell>
          <cell r="B99">
            <v>25785.607000000007</v>
          </cell>
        </row>
        <row r="100">
          <cell r="A100" t="str">
            <v>MDPATV08</v>
          </cell>
          <cell r="B100">
            <v>29844.813999999998</v>
          </cell>
        </row>
        <row r="101">
          <cell r="A101" t="str">
            <v>MMARTG01</v>
          </cell>
          <cell r="B101">
            <v>40106.806000000019</v>
          </cell>
        </row>
        <row r="102">
          <cell r="A102" t="str">
            <v>MMARTG02</v>
          </cell>
          <cell r="B102">
            <v>41670.455999999984</v>
          </cell>
        </row>
        <row r="103">
          <cell r="A103" t="str">
            <v>MMARTG03</v>
          </cell>
          <cell r="B103">
            <v>51078.448000000004</v>
          </cell>
        </row>
        <row r="104">
          <cell r="A104" t="str">
            <v>MMARTG04</v>
          </cell>
          <cell r="B104">
            <v>45021.059000000016</v>
          </cell>
        </row>
        <row r="105">
          <cell r="A105" t="str">
            <v>MMARTG05</v>
          </cell>
          <cell r="B105">
            <v>55685.837000000014</v>
          </cell>
        </row>
        <row r="106">
          <cell r="A106" t="str">
            <v>MOLITV01</v>
          </cell>
          <cell r="B106">
            <v>1823.5490000000007</v>
          </cell>
        </row>
        <row r="107">
          <cell r="A107" t="str">
            <v>MSEVTG01</v>
          </cell>
          <cell r="B107">
            <v>49357.146000000037</v>
          </cell>
        </row>
        <row r="108">
          <cell r="A108" t="str">
            <v>NECOTV01</v>
          </cell>
          <cell r="B108">
            <v>17847.405999999995</v>
          </cell>
        </row>
        <row r="109">
          <cell r="A109" t="str">
            <v>NECOTV02</v>
          </cell>
          <cell r="B109">
            <v>6576.6329999999998</v>
          </cell>
        </row>
        <row r="110">
          <cell r="A110" t="str">
            <v>NECOTV03</v>
          </cell>
          <cell r="B110">
            <v>39691.808999999987</v>
          </cell>
        </row>
        <row r="111">
          <cell r="A111" t="str">
            <v>NECOTV04</v>
          </cell>
          <cell r="B111">
            <v>34372.93499999999</v>
          </cell>
        </row>
        <row r="112">
          <cell r="A112" t="str">
            <v>NPUETV05</v>
          </cell>
          <cell r="B112">
            <v>18902.780000000002</v>
          </cell>
        </row>
        <row r="113">
          <cell r="A113" t="str">
            <v>NPUETV06</v>
          </cell>
          <cell r="B113">
            <v>7761.8489999999983</v>
          </cell>
        </row>
        <row r="114">
          <cell r="A114" t="str">
            <v>OLADTG01</v>
          </cell>
          <cell r="B114">
            <v>13816.770000000006</v>
          </cell>
        </row>
        <row r="115">
          <cell r="A115" t="str">
            <v>OLADTG02</v>
          </cell>
          <cell r="B115">
            <v>13011.178000000002</v>
          </cell>
        </row>
        <row r="116">
          <cell r="A116" t="str">
            <v>PARATG01</v>
          </cell>
          <cell r="B116">
            <v>12517.945999999996</v>
          </cell>
        </row>
        <row r="117">
          <cell r="A117" t="str">
            <v>PARATG02</v>
          </cell>
          <cell r="B117">
            <v>12259.471</v>
          </cell>
        </row>
        <row r="118">
          <cell r="A118" t="str">
            <v>PATATG01</v>
          </cell>
          <cell r="B118">
            <v>91660.584999999963</v>
          </cell>
        </row>
        <row r="119">
          <cell r="A119" t="str">
            <v>PATATG02</v>
          </cell>
          <cell r="B119">
            <v>79902.114999999976</v>
          </cell>
        </row>
        <row r="120">
          <cell r="A120" t="str">
            <v>PATATV01</v>
          </cell>
          <cell r="B120">
            <v>35511.732000000004</v>
          </cell>
        </row>
        <row r="121">
          <cell r="A121" t="str">
            <v>PHDZTG01</v>
          </cell>
          <cell r="B121">
            <v>3927.7970000000009</v>
          </cell>
        </row>
        <row r="122">
          <cell r="A122" t="str">
            <v>PHUITG01</v>
          </cell>
          <cell r="B122">
            <v>69502.32799999998</v>
          </cell>
        </row>
        <row r="123">
          <cell r="A123" t="str">
            <v>PILATG11</v>
          </cell>
          <cell r="B123">
            <v>178602.81300000008</v>
          </cell>
        </row>
        <row r="124">
          <cell r="A124" t="str">
            <v>PILATG12</v>
          </cell>
          <cell r="B124">
            <v>297420.88699999999</v>
          </cell>
        </row>
        <row r="125">
          <cell r="A125" t="str">
            <v>PILATV01</v>
          </cell>
          <cell r="B125">
            <v>34.608000000000004</v>
          </cell>
        </row>
        <row r="126">
          <cell r="A126" t="str">
            <v>PILATV02</v>
          </cell>
          <cell r="B126">
            <v>26912.92200000001</v>
          </cell>
        </row>
        <row r="127">
          <cell r="A127" t="str">
            <v>PILATV03</v>
          </cell>
          <cell r="B127">
            <v>57608.318999999996</v>
          </cell>
        </row>
        <row r="128">
          <cell r="A128" t="str">
            <v>PILATV04</v>
          </cell>
          <cell r="B128">
            <v>47134.039000000019</v>
          </cell>
        </row>
        <row r="129">
          <cell r="A129" t="str">
            <v>PINATG07</v>
          </cell>
          <cell r="B129">
            <v>8644.0480000000043</v>
          </cell>
        </row>
        <row r="130">
          <cell r="A130" t="str">
            <v>PINATG08</v>
          </cell>
          <cell r="B130">
            <v>9608.0190000000021</v>
          </cell>
        </row>
        <row r="131">
          <cell r="A131" t="str">
            <v>PINATG09</v>
          </cell>
          <cell r="B131">
            <v>9949.4969999999939</v>
          </cell>
        </row>
        <row r="132">
          <cell r="A132" t="str">
            <v>PINATG10</v>
          </cell>
          <cell r="B132">
            <v>7932.23</v>
          </cell>
        </row>
        <row r="133">
          <cell r="A133" t="str">
            <v>PIQIDI01</v>
          </cell>
          <cell r="B133">
            <v>33652.078999999998</v>
          </cell>
        </row>
        <row r="134">
          <cell r="A134" t="str">
            <v>PNUETV07</v>
          </cell>
          <cell r="B134">
            <v>34331.909</v>
          </cell>
        </row>
        <row r="135">
          <cell r="A135" t="str">
            <v>PNUETV08</v>
          </cell>
          <cell r="B135">
            <v>77630.864000000031</v>
          </cell>
        </row>
        <row r="136">
          <cell r="A136" t="str">
            <v>PNUETV09</v>
          </cell>
          <cell r="B136">
            <v>40186.936999999998</v>
          </cell>
        </row>
        <row r="137">
          <cell r="A137" t="str">
            <v>PPNOTG02</v>
          </cell>
          <cell r="B137">
            <v>25487.486000000001</v>
          </cell>
        </row>
        <row r="138">
          <cell r="A138" t="str">
            <v>PTR1TG23</v>
          </cell>
          <cell r="B138">
            <v>6012.4490000000033</v>
          </cell>
        </row>
        <row r="139">
          <cell r="A139" t="str">
            <v>PTR1TG25</v>
          </cell>
          <cell r="B139">
            <v>332.31299999999999</v>
          </cell>
        </row>
        <row r="140">
          <cell r="A140" t="str">
            <v>RCUATG02</v>
          </cell>
          <cell r="B140">
            <v>7718.1540000000041</v>
          </cell>
        </row>
        <row r="141">
          <cell r="A141" t="str">
            <v>ROCATG01</v>
          </cell>
          <cell r="B141">
            <v>83496.607000000047</v>
          </cell>
        </row>
        <row r="142">
          <cell r="A142" t="str">
            <v>RSAUDI01</v>
          </cell>
          <cell r="B142">
            <v>50074.098000000005</v>
          </cell>
        </row>
        <row r="143">
          <cell r="A143" t="str">
            <v>RTERTG01</v>
          </cell>
          <cell r="B143">
            <v>8772.009</v>
          </cell>
        </row>
        <row r="144">
          <cell r="A144" t="str">
            <v>RTERTG02</v>
          </cell>
          <cell r="B144">
            <v>8565.7760000000017</v>
          </cell>
        </row>
        <row r="145">
          <cell r="A145" t="str">
            <v>SARCTG21</v>
          </cell>
          <cell r="B145">
            <v>3646.7960000000003</v>
          </cell>
        </row>
        <row r="146">
          <cell r="A146" t="str">
            <v>SARCTG22</v>
          </cell>
          <cell r="B146">
            <v>6926.7579999999989</v>
          </cell>
        </row>
        <row r="147">
          <cell r="A147" t="str">
            <v>SARCTG23</v>
          </cell>
          <cell r="B147">
            <v>2729.1</v>
          </cell>
        </row>
        <row r="148">
          <cell r="A148" t="str">
            <v>SFRATG01</v>
          </cell>
          <cell r="B148">
            <v>10309.114999999996</v>
          </cell>
        </row>
        <row r="149">
          <cell r="A149" t="str">
            <v>SFRATG02</v>
          </cell>
          <cell r="B149">
            <v>25169.792000000001</v>
          </cell>
        </row>
        <row r="150">
          <cell r="A150" t="str">
            <v>SHELTG01</v>
          </cell>
          <cell r="B150">
            <v>4592.516999999998</v>
          </cell>
        </row>
        <row r="151">
          <cell r="A151" t="str">
            <v>SMTUTG01</v>
          </cell>
          <cell r="B151">
            <v>234931.57199999999</v>
          </cell>
        </row>
        <row r="152">
          <cell r="A152" t="str">
            <v>SMTUTG02</v>
          </cell>
          <cell r="B152">
            <v>284985.63299999997</v>
          </cell>
        </row>
        <row r="153">
          <cell r="A153" t="str">
            <v>SNICTV11</v>
          </cell>
          <cell r="B153">
            <v>12295.017999999998</v>
          </cell>
        </row>
        <row r="154">
          <cell r="A154" t="str">
            <v>SNICTV12</v>
          </cell>
          <cell r="B154">
            <v>13590.331000000004</v>
          </cell>
        </row>
        <row r="155">
          <cell r="A155" t="str">
            <v>SNICTV13</v>
          </cell>
          <cell r="B155">
            <v>31106.562999999995</v>
          </cell>
        </row>
        <row r="156">
          <cell r="A156" t="str">
            <v>SNICTV14</v>
          </cell>
          <cell r="B156">
            <v>32651.772999999979</v>
          </cell>
        </row>
        <row r="157">
          <cell r="A157" t="str">
            <v>SNICTV15</v>
          </cell>
          <cell r="B157">
            <v>52816.877999999997</v>
          </cell>
        </row>
        <row r="158">
          <cell r="A158" t="str">
            <v>SOESTG03</v>
          </cell>
          <cell r="B158">
            <v>11841.101000000001</v>
          </cell>
        </row>
        <row r="159">
          <cell r="A159" t="str">
            <v>SOLATG01</v>
          </cell>
          <cell r="B159">
            <v>54359.660000000011</v>
          </cell>
        </row>
        <row r="160">
          <cell r="A160" t="str">
            <v>SORRTV13</v>
          </cell>
          <cell r="B160">
            <v>49973.328999999991</v>
          </cell>
        </row>
        <row r="161">
          <cell r="A161" t="str">
            <v>TANDTG01</v>
          </cell>
          <cell r="B161">
            <v>353600.435</v>
          </cell>
        </row>
        <row r="162">
          <cell r="A162" t="str">
            <v>TANDTG02</v>
          </cell>
          <cell r="B162">
            <v>443534.98300000018</v>
          </cell>
        </row>
        <row r="163">
          <cell r="A163" t="str">
            <v>TIMBTG01</v>
          </cell>
          <cell r="B163">
            <v>319352.33799999999</v>
          </cell>
        </row>
        <row r="164">
          <cell r="A164" t="str">
            <v>TIMBTG02</v>
          </cell>
          <cell r="B164">
            <v>334506.62199999986</v>
          </cell>
        </row>
        <row r="165">
          <cell r="A165" t="str">
            <v>TUCUTG01</v>
          </cell>
          <cell r="B165">
            <v>147090.03399999996</v>
          </cell>
        </row>
        <row r="166">
          <cell r="A166" t="str">
            <v>TUCUTG02</v>
          </cell>
          <cell r="B166">
            <v>318303.92800000001</v>
          </cell>
        </row>
        <row r="167">
          <cell r="A167" t="str">
            <v>VGESTG11</v>
          </cell>
          <cell r="B167">
            <v>8015.6460000000015</v>
          </cell>
        </row>
        <row r="168">
          <cell r="A168" t="str">
            <v>VGESTG16</v>
          </cell>
          <cell r="B168">
            <v>4632.5379999999986</v>
          </cell>
        </row>
        <row r="169">
          <cell r="A169" t="str">
            <v>VGESTG18</v>
          </cell>
          <cell r="B169">
            <v>84298.951000000074</v>
          </cell>
        </row>
        <row r="170">
          <cell r="A170" t="str">
            <v>VMARTG02</v>
          </cell>
          <cell r="B170">
            <v>8025.4949999999981</v>
          </cell>
        </row>
        <row r="171">
          <cell r="A171" t="str">
            <v>VMARTG03</v>
          </cell>
          <cell r="B171">
            <v>2285.4309999999996</v>
          </cell>
        </row>
        <row r="172">
          <cell r="A172" t="str">
            <v>YPFATG01</v>
          </cell>
          <cell r="B172">
            <v>121177.12499999993</v>
          </cell>
        </row>
      </sheetData>
      <sheetData sheetId="4"/>
      <sheetData sheetId="5">
        <row r="2">
          <cell r="A2" t="str">
            <v>ABRODI01</v>
          </cell>
          <cell r="B2">
            <v>1344.4169999999999</v>
          </cell>
        </row>
        <row r="3">
          <cell r="A3" t="str">
            <v>AESPTG01</v>
          </cell>
          <cell r="B3">
            <v>157737.81600000002</v>
          </cell>
        </row>
        <row r="4">
          <cell r="A4" t="str">
            <v>AESPTG02</v>
          </cell>
          <cell r="B4">
            <v>117459.291</v>
          </cell>
        </row>
        <row r="5">
          <cell r="A5" t="str">
            <v>ALEMDI01</v>
          </cell>
          <cell r="B5">
            <v>18461.059000000001</v>
          </cell>
        </row>
        <row r="6">
          <cell r="A6" t="str">
            <v>ALUMDI01</v>
          </cell>
          <cell r="B6">
            <v>680.89000000000021</v>
          </cell>
        </row>
        <row r="7">
          <cell r="A7" t="str">
            <v>ANATDI01</v>
          </cell>
          <cell r="B7">
            <v>8079.6430000000028</v>
          </cell>
        </row>
        <row r="8">
          <cell r="A8" t="str">
            <v>ANATDI02</v>
          </cell>
          <cell r="B8">
            <v>3559.2360000000003</v>
          </cell>
        </row>
        <row r="9">
          <cell r="A9" t="str">
            <v>ARISDI01</v>
          </cell>
          <cell r="B9">
            <v>16071.716999999999</v>
          </cell>
        </row>
        <row r="10">
          <cell r="A10" t="str">
            <v>ARMATG01</v>
          </cell>
          <cell r="B10">
            <v>911.60099999999989</v>
          </cell>
        </row>
        <row r="11">
          <cell r="A11" t="str">
            <v>ARMATG02</v>
          </cell>
          <cell r="B11">
            <v>925.66300000000012</v>
          </cell>
        </row>
        <row r="12">
          <cell r="A12" t="str">
            <v>ARMATG03</v>
          </cell>
          <cell r="B12">
            <v>5608.007999999998</v>
          </cell>
        </row>
        <row r="13">
          <cell r="A13" t="str">
            <v>ARREDI01</v>
          </cell>
          <cell r="B13">
            <v>6095.2699999999977</v>
          </cell>
        </row>
        <row r="14">
          <cell r="A14" t="str">
            <v>BARIDI01</v>
          </cell>
          <cell r="B14">
            <v>3283.389000000001</v>
          </cell>
        </row>
        <row r="15">
          <cell r="A15" t="str">
            <v>BLOPTG01</v>
          </cell>
          <cell r="B15">
            <v>57336.444000000018</v>
          </cell>
        </row>
        <row r="16">
          <cell r="A16" t="str">
            <v>BRAGTG01</v>
          </cell>
          <cell r="B16">
            <v>1580.1049999999998</v>
          </cell>
        </row>
        <row r="17">
          <cell r="A17" t="str">
            <v>BRAGTG02</v>
          </cell>
          <cell r="B17">
            <v>489.14799999999997</v>
          </cell>
        </row>
        <row r="18">
          <cell r="A18" t="str">
            <v>BSASTG01</v>
          </cell>
          <cell r="B18">
            <v>123778.19999999997</v>
          </cell>
        </row>
        <row r="19">
          <cell r="A19" t="str">
            <v>BVILDI01</v>
          </cell>
          <cell r="B19">
            <v>10004.512000000001</v>
          </cell>
        </row>
        <row r="20">
          <cell r="A20" t="str">
            <v>CACHDI01</v>
          </cell>
          <cell r="B20">
            <v>17.824999999999999</v>
          </cell>
        </row>
        <row r="21">
          <cell r="A21" t="str">
            <v>CAFADI01</v>
          </cell>
          <cell r="B21">
            <v>145.18800000000002</v>
          </cell>
        </row>
        <row r="22">
          <cell r="A22" t="str">
            <v>CASTDI01</v>
          </cell>
          <cell r="B22">
            <v>11391.889000000014</v>
          </cell>
        </row>
        <row r="23">
          <cell r="A23" t="str">
            <v>CATADI01</v>
          </cell>
          <cell r="B23">
            <v>4521.1630000000005</v>
          </cell>
        </row>
        <row r="24">
          <cell r="A24" t="str">
            <v>CATDDI01</v>
          </cell>
          <cell r="B24">
            <v>12768.229000000003</v>
          </cell>
        </row>
        <row r="25">
          <cell r="A25" t="str">
            <v>CAVIDI01</v>
          </cell>
          <cell r="B25">
            <v>597.55500000000018</v>
          </cell>
        </row>
        <row r="26">
          <cell r="A26" t="str">
            <v>CEPUTG11</v>
          </cell>
          <cell r="B26">
            <v>140885.22199999989</v>
          </cell>
        </row>
        <row r="27">
          <cell r="A27" t="str">
            <v>CEPUTG12</v>
          </cell>
          <cell r="B27">
            <v>198312.59299999988</v>
          </cell>
        </row>
        <row r="28">
          <cell r="A28" t="str">
            <v>CEREDI01</v>
          </cell>
          <cell r="B28">
            <v>5292.2520000000022</v>
          </cell>
        </row>
        <row r="29">
          <cell r="A29" t="str">
            <v>CHARDI01</v>
          </cell>
          <cell r="B29">
            <v>1444.8320000000003</v>
          </cell>
        </row>
        <row r="30">
          <cell r="A30" t="str">
            <v>CHARDI02</v>
          </cell>
          <cell r="B30">
            <v>1471.4090000000003</v>
          </cell>
        </row>
        <row r="31">
          <cell r="A31" t="str">
            <v>CHLEDI01</v>
          </cell>
          <cell r="B31">
            <v>4511.9410000000016</v>
          </cell>
        </row>
        <row r="32">
          <cell r="A32" t="str">
            <v>CIPODI01</v>
          </cell>
          <cell r="B32">
            <v>1089.8919999999998</v>
          </cell>
        </row>
        <row r="33">
          <cell r="A33" t="str">
            <v>COLBDI01</v>
          </cell>
          <cell r="B33">
            <v>6002.8599999999988</v>
          </cell>
        </row>
        <row r="34">
          <cell r="A34" t="str">
            <v>CORRDI01</v>
          </cell>
          <cell r="B34">
            <v>6753.2349999999988</v>
          </cell>
        </row>
        <row r="35">
          <cell r="A35" t="str">
            <v>COSTTG08</v>
          </cell>
          <cell r="B35">
            <v>90183.111999999979</v>
          </cell>
        </row>
        <row r="36">
          <cell r="A36" t="str">
            <v>COSTTG09</v>
          </cell>
          <cell r="B36">
            <v>67994.723000000027</v>
          </cell>
        </row>
        <row r="37">
          <cell r="A37" t="str">
            <v>CSARDI01</v>
          </cell>
          <cell r="B37">
            <v>5926.2650000000049</v>
          </cell>
        </row>
        <row r="38">
          <cell r="A38" t="str">
            <v>CURUTG01</v>
          </cell>
          <cell r="B38">
            <v>853.27200000000005</v>
          </cell>
        </row>
        <row r="39">
          <cell r="A39" t="str">
            <v>CURUTG02</v>
          </cell>
          <cell r="B39">
            <v>887.35400000000004</v>
          </cell>
        </row>
        <row r="40">
          <cell r="A40" t="str">
            <v>DFUNDI01</v>
          </cell>
          <cell r="B40">
            <v>75.182000000000016</v>
          </cell>
        </row>
        <row r="41">
          <cell r="A41" t="str">
            <v>DFUNTG02</v>
          </cell>
          <cell r="B41">
            <v>0</v>
          </cell>
        </row>
        <row r="42">
          <cell r="A42" t="str">
            <v>DIQUTG01</v>
          </cell>
          <cell r="B42">
            <v>70.513000000000005</v>
          </cell>
        </row>
        <row r="43">
          <cell r="A43" t="str">
            <v>DIQUTG02</v>
          </cell>
          <cell r="B43">
            <v>73.597999999999999</v>
          </cell>
        </row>
        <row r="44">
          <cell r="A44" t="str">
            <v>DIQUTG03</v>
          </cell>
          <cell r="B44">
            <v>244.24599999999998</v>
          </cell>
        </row>
        <row r="45">
          <cell r="A45" t="str">
            <v>DIQUTG04</v>
          </cell>
          <cell r="B45">
            <v>0</v>
          </cell>
        </row>
        <row r="46">
          <cell r="A46" t="str">
            <v>DSUDTG07</v>
          </cell>
          <cell r="B46">
            <v>7910.4049999999997</v>
          </cell>
        </row>
        <row r="47">
          <cell r="A47" t="str">
            <v>DSUDTG08</v>
          </cell>
          <cell r="B47">
            <v>2877.7370000000005</v>
          </cell>
        </row>
        <row r="48">
          <cell r="A48" t="str">
            <v>DSUDTG09</v>
          </cell>
          <cell r="B48">
            <v>85786.787000000026</v>
          </cell>
        </row>
        <row r="49">
          <cell r="A49" t="str">
            <v>DSUDTG10</v>
          </cell>
          <cell r="B49">
            <v>84438.224999999962</v>
          </cell>
        </row>
        <row r="50">
          <cell r="A50" t="str">
            <v>EBARTG01</v>
          </cell>
          <cell r="B50">
            <v>60118.453999999998</v>
          </cell>
        </row>
        <row r="51">
          <cell r="A51" t="str">
            <v>EBARTG02</v>
          </cell>
          <cell r="B51">
            <v>60104.737000000001</v>
          </cell>
        </row>
        <row r="52">
          <cell r="A52" t="str">
            <v>ENSETG01</v>
          </cell>
          <cell r="B52">
            <v>59419.042999999998</v>
          </cell>
        </row>
        <row r="53">
          <cell r="A53" t="str">
            <v>ESQDDI01</v>
          </cell>
          <cell r="B53">
            <v>4742.5639999999994</v>
          </cell>
        </row>
        <row r="54">
          <cell r="A54" t="str">
            <v>FORDDI01</v>
          </cell>
          <cell r="B54">
            <v>3592.8449999999998</v>
          </cell>
        </row>
        <row r="55">
          <cell r="A55" t="str">
            <v>FORDDI02</v>
          </cell>
          <cell r="B55">
            <v>3569.8259999999996</v>
          </cell>
        </row>
        <row r="56">
          <cell r="A56" t="str">
            <v>GBELTG01</v>
          </cell>
          <cell r="B56">
            <v>101350.36999999995</v>
          </cell>
        </row>
        <row r="57">
          <cell r="A57" t="str">
            <v>GBELTG02</v>
          </cell>
          <cell r="B57">
            <v>156872.89900000003</v>
          </cell>
        </row>
        <row r="58">
          <cell r="A58" t="str">
            <v>general</v>
          </cell>
          <cell r="B58">
            <v>2593343.4599999986</v>
          </cell>
        </row>
        <row r="59">
          <cell r="A59" t="str">
            <v>GOYDDI01</v>
          </cell>
          <cell r="B59">
            <v>6778.0169999999989</v>
          </cell>
        </row>
        <row r="60">
          <cell r="A60" t="str">
            <v>INDETG01</v>
          </cell>
          <cell r="B60">
            <v>6132.2070000000003</v>
          </cell>
        </row>
        <row r="61">
          <cell r="A61" t="str">
            <v>INDETG02</v>
          </cell>
          <cell r="B61">
            <v>5717.3940000000002</v>
          </cell>
        </row>
        <row r="62">
          <cell r="A62" t="str">
            <v>INTADI01</v>
          </cell>
          <cell r="B62">
            <v>2427.5090000000005</v>
          </cell>
        </row>
        <row r="63">
          <cell r="A63" t="str">
            <v>ISVEDI01</v>
          </cell>
          <cell r="B63">
            <v>6458.7650000000031</v>
          </cell>
        </row>
        <row r="64">
          <cell r="A64" t="str">
            <v>JUARDI01</v>
          </cell>
          <cell r="B64">
            <v>3351.5379999999991</v>
          </cell>
        </row>
        <row r="65">
          <cell r="A65" t="str">
            <v>JUNIDI01</v>
          </cell>
          <cell r="B65">
            <v>17145.536</v>
          </cell>
        </row>
        <row r="66">
          <cell r="A66" t="str">
            <v>LBANTG21</v>
          </cell>
          <cell r="B66">
            <v>221.72899999999998</v>
          </cell>
        </row>
        <row r="67">
          <cell r="A67" t="str">
            <v>LBANTG22</v>
          </cell>
          <cell r="B67">
            <v>241.57499999999996</v>
          </cell>
        </row>
        <row r="68">
          <cell r="A68" t="str">
            <v>LBLADI01</v>
          </cell>
          <cell r="B68">
            <v>5045.9780000000019</v>
          </cell>
        </row>
        <row r="69">
          <cell r="A69" t="str">
            <v>LDCUTG21</v>
          </cell>
          <cell r="B69">
            <v>4994.862000000001</v>
          </cell>
        </row>
        <row r="70">
          <cell r="A70" t="str">
            <v>LDCUTG22</v>
          </cell>
          <cell r="B70">
            <v>2351.239</v>
          </cell>
        </row>
        <row r="71">
          <cell r="A71" t="str">
            <v>LDCUTG24</v>
          </cell>
          <cell r="B71">
            <v>0</v>
          </cell>
        </row>
        <row r="72">
          <cell r="A72" t="str">
            <v>LEVATG01</v>
          </cell>
          <cell r="B72">
            <v>1494.34</v>
          </cell>
        </row>
        <row r="73">
          <cell r="A73" t="str">
            <v>LEVATG02</v>
          </cell>
          <cell r="B73">
            <v>1866.1550000000004</v>
          </cell>
        </row>
        <row r="74">
          <cell r="A74" t="str">
            <v>LIBEDI01</v>
          </cell>
          <cell r="B74">
            <v>4062.6010000000015</v>
          </cell>
        </row>
        <row r="75">
          <cell r="A75" t="str">
            <v>LINCDI01</v>
          </cell>
          <cell r="B75">
            <v>7043.9169999999986</v>
          </cell>
        </row>
        <row r="76">
          <cell r="A76" t="str">
            <v>LLOMDI01</v>
          </cell>
          <cell r="B76">
            <v>3144.1930000000025</v>
          </cell>
        </row>
        <row r="77">
          <cell r="A77" t="str">
            <v>LOBODI01</v>
          </cell>
          <cell r="B77">
            <v>7320.8759999999993</v>
          </cell>
        </row>
        <row r="78">
          <cell r="A78" t="str">
            <v>LPALDI01</v>
          </cell>
          <cell r="B78">
            <v>2444.1570000000015</v>
          </cell>
        </row>
        <row r="79">
          <cell r="A79" t="str">
            <v>LPLADI01</v>
          </cell>
          <cell r="B79">
            <v>9129.5139999999992</v>
          </cell>
        </row>
        <row r="80">
          <cell r="A80" t="str">
            <v>LRIDDI01</v>
          </cell>
          <cell r="B80">
            <v>3990.3019999999988</v>
          </cell>
        </row>
        <row r="81">
          <cell r="A81" t="str">
            <v>LRIOTG21</v>
          </cell>
          <cell r="B81">
            <v>1479.9710000000002</v>
          </cell>
        </row>
        <row r="82">
          <cell r="A82" t="str">
            <v>LRIOTG22</v>
          </cell>
          <cell r="B82">
            <v>716.52500000000009</v>
          </cell>
        </row>
        <row r="83">
          <cell r="A83" t="str">
            <v>LRIOTG23</v>
          </cell>
          <cell r="B83">
            <v>639.12800000000016</v>
          </cell>
        </row>
        <row r="84">
          <cell r="A84" t="str">
            <v>LRISDI01</v>
          </cell>
          <cell r="B84">
            <v>4082.4089999999992</v>
          </cell>
        </row>
        <row r="85">
          <cell r="A85" t="str">
            <v>MAGDDI01</v>
          </cell>
          <cell r="B85">
            <v>4202.6750000000011</v>
          </cell>
        </row>
        <row r="86">
          <cell r="A86" t="str">
            <v>MATHTG01</v>
          </cell>
          <cell r="B86">
            <v>234.83699999999999</v>
          </cell>
        </row>
        <row r="87">
          <cell r="A87" t="str">
            <v>MATHTG02</v>
          </cell>
          <cell r="B87">
            <v>1344.5040000000001</v>
          </cell>
        </row>
        <row r="88">
          <cell r="A88" t="str">
            <v>MDAJTG15</v>
          </cell>
          <cell r="B88">
            <v>39.451000000000001</v>
          </cell>
        </row>
        <row r="89">
          <cell r="A89" t="str">
            <v>MDAJTG17</v>
          </cell>
          <cell r="B89">
            <v>1101.4640000000002</v>
          </cell>
        </row>
        <row r="90">
          <cell r="A90" t="str">
            <v>MDPATG12</v>
          </cell>
          <cell r="B90">
            <v>2122.8709999999996</v>
          </cell>
        </row>
        <row r="91">
          <cell r="A91" t="str">
            <v>MDPATG13</v>
          </cell>
          <cell r="B91">
            <v>6512.302999999999</v>
          </cell>
        </row>
        <row r="92">
          <cell r="A92" t="str">
            <v>MDPATG19</v>
          </cell>
          <cell r="B92">
            <v>3755.2239999999997</v>
          </cell>
        </row>
        <row r="93">
          <cell r="A93" t="str">
            <v>MDPATG20</v>
          </cell>
          <cell r="B93">
            <v>3107.956000000001</v>
          </cell>
        </row>
        <row r="94">
          <cell r="A94" t="str">
            <v>MDPATG21</v>
          </cell>
          <cell r="B94">
            <v>3270.9300000000003</v>
          </cell>
        </row>
        <row r="95">
          <cell r="A95" t="str">
            <v>MDPATG22</v>
          </cell>
          <cell r="B95">
            <v>1730.6319999999998</v>
          </cell>
        </row>
        <row r="96">
          <cell r="A96" t="str">
            <v>MIR1DI01</v>
          </cell>
          <cell r="B96">
            <v>11483.628999999999</v>
          </cell>
        </row>
        <row r="97">
          <cell r="A97" t="str">
            <v>MMARTG01</v>
          </cell>
          <cell r="B97">
            <v>6539.9899999999989</v>
          </cell>
        </row>
        <row r="98">
          <cell r="A98" t="str">
            <v>MMARTG02</v>
          </cell>
          <cell r="B98">
            <v>4462.3069999999998</v>
          </cell>
        </row>
        <row r="99">
          <cell r="A99" t="str">
            <v>MMARTG03</v>
          </cell>
          <cell r="B99">
            <v>7358.1909999999998</v>
          </cell>
        </row>
        <row r="100">
          <cell r="A100" t="str">
            <v>MMARTG05</v>
          </cell>
          <cell r="B100">
            <v>5052.7830000000004</v>
          </cell>
        </row>
        <row r="101">
          <cell r="A101" t="str">
            <v>OBERTG01</v>
          </cell>
          <cell r="B101">
            <v>1570.8979999999999</v>
          </cell>
        </row>
        <row r="102">
          <cell r="A102" t="str">
            <v>OLADTG01</v>
          </cell>
          <cell r="B102">
            <v>964.30700000000013</v>
          </cell>
        </row>
        <row r="103">
          <cell r="A103" t="str">
            <v>OLADTG02</v>
          </cell>
          <cell r="B103">
            <v>855.553</v>
          </cell>
        </row>
        <row r="104">
          <cell r="A104" t="str">
            <v>ORADDI01</v>
          </cell>
          <cell r="B104">
            <v>5728.2000000000025</v>
          </cell>
        </row>
        <row r="105">
          <cell r="A105" t="str">
            <v>PARATG01</v>
          </cell>
          <cell r="B105">
            <v>611.82100000000014</v>
          </cell>
        </row>
        <row r="106">
          <cell r="A106" t="str">
            <v>PARATG02</v>
          </cell>
          <cell r="B106">
            <v>788.09299999999985</v>
          </cell>
        </row>
        <row r="107">
          <cell r="A107" t="str">
            <v>PEHUDI01</v>
          </cell>
          <cell r="B107">
            <v>14977.547000000011</v>
          </cell>
        </row>
        <row r="108">
          <cell r="A108" t="str">
            <v>PICADI01</v>
          </cell>
          <cell r="B108">
            <v>6262.421999999995</v>
          </cell>
        </row>
        <row r="109">
          <cell r="A109" t="str">
            <v>PILATG11</v>
          </cell>
          <cell r="B109">
            <v>55079.303</v>
          </cell>
        </row>
        <row r="110">
          <cell r="A110" t="str">
            <v>PILATG12</v>
          </cell>
          <cell r="B110">
            <v>45731.253999999979</v>
          </cell>
        </row>
        <row r="111">
          <cell r="A111" t="str">
            <v>PINATG07</v>
          </cell>
          <cell r="B111">
            <v>1209.723</v>
          </cell>
        </row>
        <row r="112">
          <cell r="A112" t="str">
            <v>PINATG08</v>
          </cell>
          <cell r="B112">
            <v>1534.2490000000005</v>
          </cell>
        </row>
        <row r="113">
          <cell r="A113" t="str">
            <v>PINATG09</v>
          </cell>
          <cell r="B113">
            <v>1535.2160000000008</v>
          </cell>
        </row>
        <row r="114">
          <cell r="A114" t="str">
            <v>PINATG10</v>
          </cell>
          <cell r="B114">
            <v>1216.82</v>
          </cell>
        </row>
        <row r="115">
          <cell r="A115" t="str">
            <v>PIRADI01</v>
          </cell>
          <cell r="B115">
            <v>3564.8610000000003</v>
          </cell>
        </row>
        <row r="116">
          <cell r="A116" t="str">
            <v>POSATG02</v>
          </cell>
          <cell r="B116">
            <v>323.363</v>
          </cell>
        </row>
        <row r="117">
          <cell r="A117" t="str">
            <v>PPATDI01</v>
          </cell>
          <cell r="B117">
            <v>2734.5180000000023</v>
          </cell>
        </row>
        <row r="118">
          <cell r="A118" t="str">
            <v>RAFADI01</v>
          </cell>
          <cell r="B118">
            <v>4311.1930000000002</v>
          </cell>
        </row>
        <row r="119">
          <cell r="A119" t="str">
            <v>RCUATG02</v>
          </cell>
          <cell r="B119">
            <v>356.81100000000004</v>
          </cell>
        </row>
        <row r="120">
          <cell r="A120" t="str">
            <v>REALDI01</v>
          </cell>
          <cell r="B120">
            <v>5950.4669999999996</v>
          </cell>
        </row>
        <row r="121">
          <cell r="A121" t="str">
            <v>RESCDI01</v>
          </cell>
          <cell r="B121">
            <v>6491.3779999999997</v>
          </cell>
        </row>
        <row r="122">
          <cell r="A122" t="str">
            <v>ROCATG01</v>
          </cell>
          <cell r="B122">
            <v>4609.1429999999991</v>
          </cell>
        </row>
        <row r="123">
          <cell r="A123" t="str">
            <v>RTERTG01</v>
          </cell>
          <cell r="B123">
            <v>378.47700000000003</v>
          </cell>
        </row>
        <row r="124">
          <cell r="A124" t="str">
            <v>RTERTG02</v>
          </cell>
          <cell r="B124">
            <v>348.61099999999999</v>
          </cell>
        </row>
        <row r="125">
          <cell r="A125" t="str">
            <v>SARCTG21</v>
          </cell>
          <cell r="B125">
            <v>1217.867</v>
          </cell>
        </row>
        <row r="126">
          <cell r="A126" t="str">
            <v>SARCTG22</v>
          </cell>
          <cell r="B126">
            <v>2273.8470000000007</v>
          </cell>
        </row>
        <row r="127">
          <cell r="A127" t="str">
            <v>SARCTG23</v>
          </cell>
          <cell r="B127">
            <v>2548.5550000000007</v>
          </cell>
        </row>
        <row r="128">
          <cell r="A128" t="str">
            <v>SFR2DI01</v>
          </cell>
          <cell r="B128">
            <v>511.39</v>
          </cell>
        </row>
        <row r="129">
          <cell r="A129" t="str">
            <v>SFRATG01</v>
          </cell>
          <cell r="B129">
            <v>374.565</v>
          </cell>
        </row>
        <row r="130">
          <cell r="A130" t="str">
            <v>SFRATG02</v>
          </cell>
          <cell r="B130">
            <v>2249.9380000000001</v>
          </cell>
        </row>
        <row r="131">
          <cell r="A131" t="str">
            <v>SLTODI01</v>
          </cell>
          <cell r="B131">
            <v>16274.535000000003</v>
          </cell>
        </row>
        <row r="132">
          <cell r="A132" t="str">
            <v>SMARDI01</v>
          </cell>
          <cell r="B132">
            <v>372.87200000000007</v>
          </cell>
        </row>
        <row r="133">
          <cell r="A133" t="str">
            <v>SNICTG01</v>
          </cell>
          <cell r="B133">
            <v>0</v>
          </cell>
        </row>
        <row r="134">
          <cell r="A134" t="str">
            <v>SOESTG03</v>
          </cell>
          <cell r="B134">
            <v>666.83800000000008</v>
          </cell>
        </row>
        <row r="135">
          <cell r="A135" t="str">
            <v>SPE2DI01</v>
          </cell>
          <cell r="B135">
            <v>3009.3259999999991</v>
          </cell>
        </row>
        <row r="136">
          <cell r="A136" t="str">
            <v>SPENDI01</v>
          </cell>
          <cell r="B136">
            <v>3697.4289999999983</v>
          </cell>
        </row>
        <row r="137">
          <cell r="A137" t="str">
            <v>SROSDI01</v>
          </cell>
          <cell r="B137">
            <v>4237.0589999999975</v>
          </cell>
        </row>
        <row r="138">
          <cell r="A138" t="str">
            <v>TARDDI01</v>
          </cell>
          <cell r="B138">
            <v>3394.4079999999999</v>
          </cell>
        </row>
        <row r="139">
          <cell r="A139" t="str">
            <v>TERVDI01</v>
          </cell>
          <cell r="B139">
            <v>5580.777</v>
          </cell>
        </row>
        <row r="140">
          <cell r="A140" t="str">
            <v>TIMBTG01</v>
          </cell>
          <cell r="B140">
            <v>230459.34100000007</v>
          </cell>
        </row>
        <row r="141">
          <cell r="A141" t="str">
            <v>TIMBTG02</v>
          </cell>
          <cell r="B141">
            <v>208663.43800000017</v>
          </cell>
        </row>
        <row r="142">
          <cell r="A142" t="str">
            <v>TINODI01</v>
          </cell>
          <cell r="B142">
            <v>5833.7379999999994</v>
          </cell>
        </row>
        <row r="143">
          <cell r="A143" t="str">
            <v>VANGDI01</v>
          </cell>
          <cell r="B143">
            <v>4572.3089999999993</v>
          </cell>
        </row>
        <row r="144">
          <cell r="A144" t="str">
            <v>VGADDI01</v>
          </cell>
          <cell r="B144">
            <v>7666.0439999999935</v>
          </cell>
        </row>
        <row r="145">
          <cell r="A145" t="str">
            <v>VGEPDI01</v>
          </cell>
          <cell r="B145">
            <v>3.6960000000000002</v>
          </cell>
        </row>
        <row r="146">
          <cell r="A146" t="str">
            <v>VGESTG11</v>
          </cell>
          <cell r="B146">
            <v>2380.0039999999999</v>
          </cell>
        </row>
        <row r="147">
          <cell r="A147" t="str">
            <v>VGESTG14</v>
          </cell>
          <cell r="B147">
            <v>2220.6930000000007</v>
          </cell>
        </row>
        <row r="148">
          <cell r="A148" t="str">
            <v>VGESTG16</v>
          </cell>
          <cell r="B148">
            <v>1258.6150000000002</v>
          </cell>
        </row>
        <row r="149">
          <cell r="A149" t="str">
            <v>VGESTG18</v>
          </cell>
          <cell r="B149">
            <v>10856.108999999997</v>
          </cell>
        </row>
        <row r="150">
          <cell r="A150" t="str">
            <v>VIALDI01</v>
          </cell>
          <cell r="B150">
            <v>2341.8990000000008</v>
          </cell>
        </row>
        <row r="151">
          <cell r="A151" t="str">
            <v>VMARTG02</v>
          </cell>
          <cell r="B151">
            <v>310.596</v>
          </cell>
        </row>
        <row r="152">
          <cell r="A152" t="str">
            <v>VMARTG03</v>
          </cell>
          <cell r="B152">
            <v>371.27699999999999</v>
          </cell>
        </row>
        <row r="153">
          <cell r="A153" t="str">
            <v>VREGDI01</v>
          </cell>
          <cell r="B153">
            <v>1004.5220000000002</v>
          </cell>
        </row>
        <row r="154">
          <cell r="A154" t="str">
            <v>VTUDDI01</v>
          </cell>
          <cell r="B154">
            <v>5535.7499999999982</v>
          </cell>
        </row>
        <row r="155">
          <cell r="A155" t="str">
            <v>VTUEDI01</v>
          </cell>
          <cell r="B155">
            <v>16.96</v>
          </cell>
        </row>
      </sheetData>
      <sheetData sheetId="6"/>
      <sheetData sheetId="7"/>
      <sheetData sheetId="8"/>
      <sheetData sheetId="9">
        <row r="1">
          <cell r="A1" t="str">
            <v>ISBATV01</v>
          </cell>
          <cell r="B1" t="str">
            <v>BM</v>
          </cell>
          <cell r="C1" t="str">
            <v>T</v>
          </cell>
          <cell r="D1">
            <v>3989.6759999999995</v>
          </cell>
        </row>
        <row r="2">
          <cell r="A2" t="str">
            <v>LDCUTG21</v>
          </cell>
          <cell r="B2" t="str">
            <v>BD</v>
          </cell>
          <cell r="C2" t="str">
            <v>T</v>
          </cell>
          <cell r="D2">
            <v>70.12700000000001</v>
          </cell>
        </row>
        <row r="3">
          <cell r="A3" t="str">
            <v>LDCUTG22</v>
          </cell>
          <cell r="B3" t="str">
            <v>BD</v>
          </cell>
          <cell r="C3" t="str">
            <v>T</v>
          </cell>
          <cell r="D3">
            <v>12.132</v>
          </cell>
        </row>
        <row r="4">
          <cell r="A4" t="str">
            <v>PUPITV01</v>
          </cell>
          <cell r="B4" t="str">
            <v>BM</v>
          </cell>
          <cell r="C4" t="str">
            <v>T</v>
          </cell>
          <cell r="D4">
            <v>35934.717000000011</v>
          </cell>
        </row>
        <row r="5">
          <cell r="A5" t="str">
            <v>SARCTG21</v>
          </cell>
          <cell r="B5" t="str">
            <v>BD</v>
          </cell>
          <cell r="C5" t="str">
            <v>T</v>
          </cell>
          <cell r="D5">
            <v>27.045000000000002</v>
          </cell>
        </row>
        <row r="6">
          <cell r="A6" t="str">
            <v>SARCTG22</v>
          </cell>
          <cell r="B6" t="str">
            <v>BD</v>
          </cell>
          <cell r="C6" t="str">
            <v>T</v>
          </cell>
          <cell r="D6">
            <v>116.25</v>
          </cell>
        </row>
        <row r="7">
          <cell r="A7" t="str">
            <v>SARCTG23</v>
          </cell>
          <cell r="B7" t="str">
            <v>BD</v>
          </cell>
          <cell r="C7" t="str">
            <v>T</v>
          </cell>
          <cell r="D7">
            <v>840.17400000000009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Documento_de_Microsoft_Office_Word_97-20031.doc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18" sqref="C18"/>
    </sheetView>
  </sheetViews>
  <sheetFormatPr baseColWidth="10" defaultRowHeight="12.75"/>
  <sheetData/>
  <phoneticPr fontId="5" type="noConversion"/>
  <pageMargins left="0.75" right="0.75" top="1" bottom="1" header="0" footer="0"/>
  <pageSetup paperSize="9" orientation="portrait" horizontalDpi="300" verticalDpi="300" r:id="rId1"/>
  <headerFooter alignWithMargins="0"/>
  <legacyDrawing r:id="rId2"/>
  <oleObjects>
    <oleObject progId="Documento" dvAspect="DVASPECT_ICON" shapeId="16385" r:id="rId3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:J8799"/>
  <sheetViews>
    <sheetView workbookViewId="0">
      <pane xSplit="4" ySplit="3" topLeftCell="E8769" activePane="bottomRight" state="frozen"/>
      <selection pane="topRight" activeCell="E1" sqref="E1"/>
      <selection pane="bottomLeft" activeCell="A4" sqref="A4"/>
      <selection pane="bottomRight" activeCell="H8796" sqref="H8796"/>
    </sheetView>
  </sheetViews>
  <sheetFormatPr baseColWidth="10" defaultRowHeight="12.75"/>
  <cols>
    <col min="5" max="5" width="10.28515625" customWidth="1"/>
    <col min="6" max="7" width="9.85546875" customWidth="1"/>
    <col min="8" max="8" width="9.7109375" customWidth="1"/>
  </cols>
  <sheetData>
    <row r="1" spans="1:9" ht="16.5" thickBot="1">
      <c r="E1" s="165" t="s">
        <v>17</v>
      </c>
      <c r="F1" s="166"/>
      <c r="G1" s="166"/>
      <c r="H1" s="166"/>
      <c r="I1" s="167"/>
    </row>
    <row r="2" spans="1:9" ht="15.75" thickBot="1">
      <c r="E2" s="125" t="s">
        <v>15</v>
      </c>
      <c r="F2" s="126" t="s">
        <v>15</v>
      </c>
      <c r="G2" s="127" t="s">
        <v>16</v>
      </c>
      <c r="H2" s="126" t="s">
        <v>2</v>
      </c>
      <c r="I2" s="128" t="s">
        <v>15</v>
      </c>
    </row>
    <row r="3" spans="1:9" ht="15.75" thickBot="1">
      <c r="A3" s="126" t="s">
        <v>4</v>
      </c>
      <c r="B3" s="126" t="s">
        <v>5</v>
      </c>
      <c r="C3" s="126" t="s">
        <v>3</v>
      </c>
      <c r="D3" s="126" t="s">
        <v>6</v>
      </c>
      <c r="E3" s="129" t="s">
        <v>7</v>
      </c>
      <c r="F3" s="130" t="s">
        <v>8</v>
      </c>
      <c r="G3" s="129" t="s">
        <v>9</v>
      </c>
      <c r="H3" s="130" t="s">
        <v>10</v>
      </c>
      <c r="I3" s="129" t="s">
        <v>19</v>
      </c>
    </row>
    <row r="4" spans="1:9">
      <c r="A4" s="131">
        <v>2013</v>
      </c>
      <c r="B4" s="131">
        <v>1</v>
      </c>
      <c r="C4" s="132">
        <v>41275</v>
      </c>
      <c r="D4" s="131">
        <v>1</v>
      </c>
      <c r="E4" s="7">
        <v>13.327</v>
      </c>
      <c r="F4" s="7">
        <v>0</v>
      </c>
      <c r="G4" s="7">
        <v>1470.2880000000005</v>
      </c>
      <c r="H4" s="7">
        <v>22.466000000000001</v>
      </c>
      <c r="I4" s="8">
        <v>0</v>
      </c>
    </row>
    <row r="5" spans="1:9">
      <c r="A5" s="133">
        <v>2013</v>
      </c>
      <c r="B5" s="133">
        <v>1</v>
      </c>
      <c r="C5" s="134">
        <v>41275</v>
      </c>
      <c r="D5" s="133">
        <v>2</v>
      </c>
      <c r="E5" s="5">
        <v>13.841000000000001</v>
      </c>
      <c r="F5" s="5">
        <v>0</v>
      </c>
      <c r="G5" s="5">
        <v>1439.7070000000001</v>
      </c>
      <c r="H5" s="5">
        <v>22.206</v>
      </c>
      <c r="I5" s="6">
        <v>0</v>
      </c>
    </row>
    <row r="6" spans="1:9">
      <c r="A6" s="133">
        <v>2013</v>
      </c>
      <c r="B6" s="133">
        <v>1</v>
      </c>
      <c r="C6" s="134">
        <v>41275</v>
      </c>
      <c r="D6" s="133">
        <v>3</v>
      </c>
      <c r="E6" s="5">
        <v>13.77</v>
      </c>
      <c r="F6" s="5">
        <v>0</v>
      </c>
      <c r="G6" s="5">
        <v>1412.3480000000002</v>
      </c>
      <c r="H6" s="5">
        <v>22.762999999999998</v>
      </c>
      <c r="I6" s="6">
        <v>0</v>
      </c>
    </row>
    <row r="7" spans="1:9">
      <c r="A7" s="133">
        <v>2013</v>
      </c>
      <c r="B7" s="133">
        <v>1</v>
      </c>
      <c r="C7" s="134">
        <v>41275</v>
      </c>
      <c r="D7" s="133">
        <v>4</v>
      </c>
      <c r="E7" s="5">
        <v>14.017000000000001</v>
      </c>
      <c r="F7" s="5">
        <v>0</v>
      </c>
      <c r="G7" s="5">
        <v>1395.8270000000005</v>
      </c>
      <c r="H7" s="5">
        <v>21.042000000000005</v>
      </c>
      <c r="I7" s="6">
        <v>0</v>
      </c>
    </row>
    <row r="8" spans="1:9">
      <c r="A8" s="133">
        <v>2013</v>
      </c>
      <c r="B8" s="133">
        <v>1</v>
      </c>
      <c r="C8" s="134">
        <v>41275</v>
      </c>
      <c r="D8" s="133">
        <v>5</v>
      </c>
      <c r="E8" s="5">
        <v>14.286000000000001</v>
      </c>
      <c r="F8" s="5">
        <v>0</v>
      </c>
      <c r="G8" s="5">
        <v>1381.7250000000004</v>
      </c>
      <c r="H8" s="5">
        <v>19.855</v>
      </c>
      <c r="I8" s="6">
        <v>0</v>
      </c>
    </row>
    <row r="9" spans="1:9">
      <c r="A9" s="133">
        <v>2013</v>
      </c>
      <c r="B9" s="133">
        <v>1</v>
      </c>
      <c r="C9" s="134">
        <v>41275</v>
      </c>
      <c r="D9" s="133">
        <v>6</v>
      </c>
      <c r="E9" s="5">
        <v>14.341000000000001</v>
      </c>
      <c r="F9" s="5">
        <v>0</v>
      </c>
      <c r="G9" s="5">
        <v>1353.4869999999999</v>
      </c>
      <c r="H9" s="5">
        <v>18.935000000000002</v>
      </c>
      <c r="I9" s="6">
        <v>0</v>
      </c>
    </row>
    <row r="10" spans="1:9">
      <c r="A10" s="133">
        <v>2013</v>
      </c>
      <c r="B10" s="133">
        <v>1</v>
      </c>
      <c r="C10" s="134">
        <v>41275</v>
      </c>
      <c r="D10" s="133">
        <v>7</v>
      </c>
      <c r="E10" s="5">
        <v>13.992000000000001</v>
      </c>
      <c r="F10" s="5">
        <v>0</v>
      </c>
      <c r="G10" s="5">
        <v>1340.2030000000002</v>
      </c>
      <c r="H10" s="5">
        <v>13.868000000000002</v>
      </c>
      <c r="I10" s="6">
        <v>0</v>
      </c>
    </row>
    <row r="11" spans="1:9">
      <c r="A11" s="133">
        <v>2013</v>
      </c>
      <c r="B11" s="133">
        <v>1</v>
      </c>
      <c r="C11" s="134">
        <v>41275</v>
      </c>
      <c r="D11" s="133">
        <v>8</v>
      </c>
      <c r="E11" s="5">
        <v>13.656000000000001</v>
      </c>
      <c r="F11" s="5">
        <v>0</v>
      </c>
      <c r="G11" s="5">
        <v>1268.5249999999999</v>
      </c>
      <c r="H11" s="5">
        <v>11.517000000000001</v>
      </c>
      <c r="I11" s="6">
        <v>0</v>
      </c>
    </row>
    <row r="12" spans="1:9">
      <c r="A12" s="133">
        <v>2013</v>
      </c>
      <c r="B12" s="133">
        <v>1</v>
      </c>
      <c r="C12" s="134">
        <v>41275</v>
      </c>
      <c r="D12" s="133">
        <v>9</v>
      </c>
      <c r="E12" s="5">
        <v>13.107000000000001</v>
      </c>
      <c r="F12" s="5">
        <v>0</v>
      </c>
      <c r="G12" s="5">
        <v>1257.4669999999999</v>
      </c>
      <c r="H12" s="5">
        <v>5.9830000000000005</v>
      </c>
      <c r="I12" s="6">
        <v>0</v>
      </c>
    </row>
    <row r="13" spans="1:9">
      <c r="A13" s="133">
        <v>2013</v>
      </c>
      <c r="B13" s="133">
        <v>1</v>
      </c>
      <c r="C13" s="134">
        <v>41275</v>
      </c>
      <c r="D13" s="133">
        <v>10</v>
      </c>
      <c r="E13" s="5">
        <v>13.054</v>
      </c>
      <c r="F13" s="5">
        <v>0</v>
      </c>
      <c r="G13" s="5">
        <v>1227.6869999999999</v>
      </c>
      <c r="H13" s="5">
        <v>5.6870000000000003</v>
      </c>
      <c r="I13" s="6">
        <v>0</v>
      </c>
    </row>
    <row r="14" spans="1:9">
      <c r="A14" s="133">
        <v>2013</v>
      </c>
      <c r="B14" s="133">
        <v>1</v>
      </c>
      <c r="C14" s="134">
        <v>41275</v>
      </c>
      <c r="D14" s="133">
        <v>11</v>
      </c>
      <c r="E14" s="5">
        <v>12.751000000000001</v>
      </c>
      <c r="F14" s="5">
        <v>0</v>
      </c>
      <c r="G14" s="5">
        <v>1139.0740000000003</v>
      </c>
      <c r="H14" s="5">
        <v>4.9990000000000006</v>
      </c>
      <c r="I14" s="6">
        <v>0</v>
      </c>
    </row>
    <row r="15" spans="1:9">
      <c r="A15" s="133">
        <v>2013</v>
      </c>
      <c r="B15" s="133">
        <v>1</v>
      </c>
      <c r="C15" s="134">
        <v>41275</v>
      </c>
      <c r="D15" s="133">
        <v>12</v>
      </c>
      <c r="E15" s="5">
        <v>11.86</v>
      </c>
      <c r="F15" s="5">
        <v>0</v>
      </c>
      <c r="G15" s="5">
        <v>1118.5509999999999</v>
      </c>
      <c r="H15" s="5">
        <v>6.6369999999999996</v>
      </c>
      <c r="I15" s="6">
        <v>0</v>
      </c>
    </row>
    <row r="16" spans="1:9">
      <c r="A16" s="133">
        <v>2013</v>
      </c>
      <c r="B16" s="133">
        <v>1</v>
      </c>
      <c r="C16" s="134">
        <v>41275</v>
      </c>
      <c r="D16" s="133">
        <v>13</v>
      </c>
      <c r="E16" s="5">
        <v>13.455</v>
      </c>
      <c r="F16" s="5">
        <v>0</v>
      </c>
      <c r="G16" s="5">
        <v>1126.8800000000001</v>
      </c>
      <c r="H16" s="5">
        <v>8.0839999999999996</v>
      </c>
      <c r="I16" s="6">
        <v>0</v>
      </c>
    </row>
    <row r="17" spans="1:9">
      <c r="A17" s="133">
        <v>2013</v>
      </c>
      <c r="B17" s="133">
        <v>1</v>
      </c>
      <c r="C17" s="134">
        <v>41275</v>
      </c>
      <c r="D17" s="133">
        <v>14</v>
      </c>
      <c r="E17" s="5">
        <v>13.293000000000001</v>
      </c>
      <c r="F17" s="5">
        <v>0</v>
      </c>
      <c r="G17" s="5">
        <v>1123.7510000000002</v>
      </c>
      <c r="H17" s="5">
        <v>10.031000000000001</v>
      </c>
      <c r="I17" s="6">
        <v>0</v>
      </c>
    </row>
    <row r="18" spans="1:9">
      <c r="A18" s="133">
        <v>2013</v>
      </c>
      <c r="B18" s="133">
        <v>1</v>
      </c>
      <c r="C18" s="134">
        <v>41275</v>
      </c>
      <c r="D18" s="133">
        <v>15</v>
      </c>
      <c r="E18" s="5">
        <v>13.247</v>
      </c>
      <c r="F18" s="5">
        <v>0</v>
      </c>
      <c r="G18" s="5">
        <v>1120.4070000000002</v>
      </c>
      <c r="H18" s="5">
        <v>11.301</v>
      </c>
      <c r="I18" s="6">
        <v>0</v>
      </c>
    </row>
    <row r="19" spans="1:9">
      <c r="A19" s="133">
        <v>2013</v>
      </c>
      <c r="B19" s="133">
        <v>1</v>
      </c>
      <c r="C19" s="134">
        <v>41275</v>
      </c>
      <c r="D19" s="133">
        <v>16</v>
      </c>
      <c r="E19" s="5">
        <v>13.529</v>
      </c>
      <c r="F19" s="5">
        <v>0</v>
      </c>
      <c r="G19" s="5">
        <v>1135.885</v>
      </c>
      <c r="H19" s="5">
        <v>11.247</v>
      </c>
      <c r="I19" s="6">
        <v>0</v>
      </c>
    </row>
    <row r="20" spans="1:9">
      <c r="A20" s="133">
        <v>2013</v>
      </c>
      <c r="B20" s="133">
        <v>1</v>
      </c>
      <c r="C20" s="134">
        <v>41275</v>
      </c>
      <c r="D20" s="133">
        <v>17</v>
      </c>
      <c r="E20" s="5">
        <v>13.696000000000002</v>
      </c>
      <c r="F20" s="5">
        <v>0</v>
      </c>
      <c r="G20" s="5">
        <v>1152.5250000000001</v>
      </c>
      <c r="H20" s="5">
        <v>10.58</v>
      </c>
      <c r="I20" s="6">
        <v>0</v>
      </c>
    </row>
    <row r="21" spans="1:9">
      <c r="A21" s="133">
        <v>2013</v>
      </c>
      <c r="B21" s="133">
        <v>1</v>
      </c>
      <c r="C21" s="134">
        <v>41275</v>
      </c>
      <c r="D21" s="133">
        <v>18</v>
      </c>
      <c r="E21" s="5">
        <v>13.733000000000001</v>
      </c>
      <c r="F21" s="5">
        <v>0</v>
      </c>
      <c r="G21" s="5">
        <v>1178.5590000000002</v>
      </c>
      <c r="H21" s="5">
        <v>8.1739999999999995</v>
      </c>
      <c r="I21" s="6">
        <v>0</v>
      </c>
    </row>
    <row r="22" spans="1:9">
      <c r="A22" s="133">
        <v>2013</v>
      </c>
      <c r="B22" s="133">
        <v>1</v>
      </c>
      <c r="C22" s="134">
        <v>41275</v>
      </c>
      <c r="D22" s="133">
        <v>19</v>
      </c>
      <c r="E22" s="5">
        <v>13.779</v>
      </c>
      <c r="F22" s="5">
        <v>0</v>
      </c>
      <c r="G22" s="5">
        <v>1231.5069999999998</v>
      </c>
      <c r="H22" s="5">
        <v>8.1160000000000014</v>
      </c>
      <c r="I22" s="6">
        <v>0</v>
      </c>
    </row>
    <row r="23" spans="1:9">
      <c r="A23" s="133">
        <v>2013</v>
      </c>
      <c r="B23" s="133">
        <v>1</v>
      </c>
      <c r="C23" s="134">
        <v>41275</v>
      </c>
      <c r="D23" s="133">
        <v>20</v>
      </c>
      <c r="E23" s="5">
        <v>13.982000000000001</v>
      </c>
      <c r="F23" s="5">
        <v>0</v>
      </c>
      <c r="G23" s="5">
        <v>1280.2330000000002</v>
      </c>
      <c r="H23" s="5">
        <v>8.1100000000000012</v>
      </c>
      <c r="I23" s="6">
        <v>0</v>
      </c>
    </row>
    <row r="24" spans="1:9">
      <c r="A24" s="133">
        <v>2013</v>
      </c>
      <c r="B24" s="133">
        <v>1</v>
      </c>
      <c r="C24" s="134">
        <v>41275</v>
      </c>
      <c r="D24" s="133">
        <v>21</v>
      </c>
      <c r="E24" s="5">
        <v>14.148000000000001</v>
      </c>
      <c r="F24" s="5">
        <v>0</v>
      </c>
      <c r="G24" s="5">
        <v>1387.348</v>
      </c>
      <c r="H24" s="5">
        <v>13.154999999999999</v>
      </c>
      <c r="I24" s="6">
        <v>0</v>
      </c>
    </row>
    <row r="25" spans="1:9">
      <c r="A25" s="133">
        <v>2013</v>
      </c>
      <c r="B25" s="133">
        <v>1</v>
      </c>
      <c r="C25" s="134">
        <v>41275</v>
      </c>
      <c r="D25" s="133">
        <v>22</v>
      </c>
      <c r="E25" s="5">
        <v>14.295</v>
      </c>
      <c r="F25" s="5">
        <v>0</v>
      </c>
      <c r="G25" s="5">
        <v>1496.1550000000002</v>
      </c>
      <c r="H25" s="5">
        <v>14.268000000000001</v>
      </c>
      <c r="I25" s="6">
        <v>0</v>
      </c>
    </row>
    <row r="26" spans="1:9">
      <c r="A26" s="133">
        <v>2013</v>
      </c>
      <c r="B26" s="133">
        <v>1</v>
      </c>
      <c r="C26" s="134">
        <v>41275</v>
      </c>
      <c r="D26" s="133">
        <v>23</v>
      </c>
      <c r="E26" s="5">
        <v>14.317</v>
      </c>
      <c r="F26" s="5">
        <v>0</v>
      </c>
      <c r="G26" s="5">
        <v>1466.6340000000005</v>
      </c>
      <c r="H26" s="5">
        <v>16.419000000000004</v>
      </c>
      <c r="I26" s="6">
        <v>0</v>
      </c>
    </row>
    <row r="27" spans="1:9">
      <c r="A27" s="133">
        <v>2013</v>
      </c>
      <c r="B27" s="133">
        <v>1</v>
      </c>
      <c r="C27" s="134">
        <v>41275</v>
      </c>
      <c r="D27" s="133">
        <v>24</v>
      </c>
      <c r="E27" s="5">
        <v>14.708</v>
      </c>
      <c r="F27" s="5">
        <v>0</v>
      </c>
      <c r="G27" s="5">
        <v>1427.6609999999998</v>
      </c>
      <c r="H27" s="5">
        <v>14.54</v>
      </c>
      <c r="I27" s="6">
        <v>0</v>
      </c>
    </row>
    <row r="28" spans="1:9">
      <c r="A28" s="133">
        <v>2013</v>
      </c>
      <c r="B28" s="133">
        <v>1</v>
      </c>
      <c r="C28" s="134">
        <v>41276</v>
      </c>
      <c r="D28" s="133">
        <v>1</v>
      </c>
      <c r="E28" s="5">
        <v>15.193000000000001</v>
      </c>
      <c r="F28" s="5">
        <v>0</v>
      </c>
      <c r="G28" s="5">
        <v>1359.701</v>
      </c>
      <c r="H28" s="5">
        <v>9.7039999999999988</v>
      </c>
      <c r="I28" s="6">
        <v>0</v>
      </c>
    </row>
    <row r="29" spans="1:9">
      <c r="A29" s="133">
        <v>2013</v>
      </c>
      <c r="B29" s="133">
        <v>1</v>
      </c>
      <c r="C29" s="134">
        <v>41276</v>
      </c>
      <c r="D29" s="133">
        <v>2</v>
      </c>
      <c r="E29" s="5">
        <v>15.314</v>
      </c>
      <c r="F29" s="5">
        <v>0</v>
      </c>
      <c r="G29" s="5">
        <v>1248.0420000000001</v>
      </c>
      <c r="H29" s="5">
        <v>4.4819999999999993</v>
      </c>
      <c r="I29" s="6">
        <v>0</v>
      </c>
    </row>
    <row r="30" spans="1:9">
      <c r="A30" s="133">
        <v>2013</v>
      </c>
      <c r="B30" s="133">
        <v>1</v>
      </c>
      <c r="C30" s="134">
        <v>41276</v>
      </c>
      <c r="D30" s="133">
        <v>3</v>
      </c>
      <c r="E30" s="5">
        <v>14.711</v>
      </c>
      <c r="F30" s="5">
        <v>0</v>
      </c>
      <c r="G30" s="5">
        <v>1172.2839999999999</v>
      </c>
      <c r="H30" s="5">
        <v>3.9819999999999998</v>
      </c>
      <c r="I30" s="6">
        <v>0</v>
      </c>
    </row>
    <row r="31" spans="1:9">
      <c r="A31" s="133">
        <v>2013</v>
      </c>
      <c r="B31" s="133">
        <v>1</v>
      </c>
      <c r="C31" s="134">
        <v>41276</v>
      </c>
      <c r="D31" s="133">
        <v>4</v>
      </c>
      <c r="E31" s="5">
        <v>14.951000000000001</v>
      </c>
      <c r="F31" s="5">
        <v>0</v>
      </c>
      <c r="G31" s="5">
        <v>1158.7069999999999</v>
      </c>
      <c r="H31" s="5">
        <v>3.9860000000000007</v>
      </c>
      <c r="I31" s="6">
        <v>0</v>
      </c>
    </row>
    <row r="32" spans="1:9">
      <c r="A32" s="133">
        <v>2013</v>
      </c>
      <c r="B32" s="133">
        <v>1</v>
      </c>
      <c r="C32" s="134">
        <v>41276</v>
      </c>
      <c r="D32" s="133">
        <v>5</v>
      </c>
      <c r="E32" s="5">
        <v>14.851000000000001</v>
      </c>
      <c r="F32" s="5">
        <v>0</v>
      </c>
      <c r="G32" s="5">
        <v>1164.4780000000003</v>
      </c>
      <c r="H32" s="5">
        <v>3.2590000000000003</v>
      </c>
      <c r="I32" s="6">
        <v>0</v>
      </c>
    </row>
    <row r="33" spans="1:9">
      <c r="A33" s="133">
        <v>2013</v>
      </c>
      <c r="B33" s="133">
        <v>1</v>
      </c>
      <c r="C33" s="134">
        <v>41276</v>
      </c>
      <c r="D33" s="133">
        <v>6</v>
      </c>
      <c r="E33" s="5">
        <v>15.366000000000001</v>
      </c>
      <c r="F33" s="5">
        <v>0</v>
      </c>
      <c r="G33" s="5">
        <v>1204.8330000000001</v>
      </c>
      <c r="H33" s="5">
        <v>2.8920000000000003</v>
      </c>
      <c r="I33" s="6">
        <v>0</v>
      </c>
    </row>
    <row r="34" spans="1:9">
      <c r="A34" s="133">
        <v>2013</v>
      </c>
      <c r="B34" s="133">
        <v>1</v>
      </c>
      <c r="C34" s="134">
        <v>41276</v>
      </c>
      <c r="D34" s="133">
        <v>7</v>
      </c>
      <c r="E34" s="5">
        <v>15.561</v>
      </c>
      <c r="F34" s="5">
        <v>0</v>
      </c>
      <c r="G34" s="5">
        <v>1287.3080000000002</v>
      </c>
      <c r="H34" s="5">
        <v>2.722</v>
      </c>
      <c r="I34" s="6">
        <v>0</v>
      </c>
    </row>
    <row r="35" spans="1:9">
      <c r="A35" s="133">
        <v>2013</v>
      </c>
      <c r="B35" s="133">
        <v>1</v>
      </c>
      <c r="C35" s="134">
        <v>41276</v>
      </c>
      <c r="D35" s="133">
        <v>8</v>
      </c>
      <c r="E35" s="5">
        <v>15.018000000000001</v>
      </c>
      <c r="F35" s="5">
        <v>0</v>
      </c>
      <c r="G35" s="5">
        <v>1374.8490000000006</v>
      </c>
      <c r="H35" s="5">
        <v>2.673</v>
      </c>
      <c r="I35" s="6">
        <v>0</v>
      </c>
    </row>
    <row r="36" spans="1:9">
      <c r="A36" s="133">
        <v>2013</v>
      </c>
      <c r="B36" s="133">
        <v>1</v>
      </c>
      <c r="C36" s="134">
        <v>41276</v>
      </c>
      <c r="D36" s="133">
        <v>9</v>
      </c>
      <c r="E36" s="5">
        <v>14.708</v>
      </c>
      <c r="F36" s="5">
        <v>0</v>
      </c>
      <c r="G36" s="5">
        <v>1533.4460000000001</v>
      </c>
      <c r="H36" s="5">
        <v>5.0490000000000004</v>
      </c>
      <c r="I36" s="6">
        <v>0</v>
      </c>
    </row>
    <row r="37" spans="1:9">
      <c r="A37" s="133">
        <v>2013</v>
      </c>
      <c r="B37" s="133">
        <v>1</v>
      </c>
      <c r="C37" s="134">
        <v>41276</v>
      </c>
      <c r="D37" s="133">
        <v>10</v>
      </c>
      <c r="E37" s="5">
        <v>14.377000000000001</v>
      </c>
      <c r="F37" s="5">
        <v>0</v>
      </c>
      <c r="G37" s="5">
        <v>1605.7659999999998</v>
      </c>
      <c r="H37" s="5">
        <v>8.6130000000000013</v>
      </c>
      <c r="I37" s="6">
        <v>0</v>
      </c>
    </row>
    <row r="38" spans="1:9">
      <c r="A38" s="133">
        <v>2013</v>
      </c>
      <c r="B38" s="133">
        <v>1</v>
      </c>
      <c r="C38" s="134">
        <v>41276</v>
      </c>
      <c r="D38" s="133">
        <v>11</v>
      </c>
      <c r="E38" s="5">
        <v>13.725000000000001</v>
      </c>
      <c r="F38" s="5">
        <v>0</v>
      </c>
      <c r="G38" s="5">
        <v>1681.1440000000007</v>
      </c>
      <c r="H38" s="5">
        <v>10.657000000000002</v>
      </c>
      <c r="I38" s="6">
        <v>0</v>
      </c>
    </row>
    <row r="39" spans="1:9">
      <c r="A39" s="133">
        <v>2013</v>
      </c>
      <c r="B39" s="133">
        <v>1</v>
      </c>
      <c r="C39" s="134">
        <v>41276</v>
      </c>
      <c r="D39" s="133">
        <v>12</v>
      </c>
      <c r="E39" s="5">
        <v>14.474</v>
      </c>
      <c r="F39" s="5">
        <v>0</v>
      </c>
      <c r="G39" s="5">
        <v>1730.9080000000001</v>
      </c>
      <c r="H39" s="5">
        <v>12.773000000000001</v>
      </c>
      <c r="I39" s="6">
        <v>0</v>
      </c>
    </row>
    <row r="40" spans="1:9">
      <c r="A40" s="133">
        <v>2013</v>
      </c>
      <c r="B40" s="133">
        <v>1</v>
      </c>
      <c r="C40" s="134">
        <v>41276</v>
      </c>
      <c r="D40" s="133">
        <v>13</v>
      </c>
      <c r="E40" s="5">
        <v>14.815000000000001</v>
      </c>
      <c r="F40" s="5">
        <v>0</v>
      </c>
      <c r="G40" s="5">
        <v>1754.8560000000004</v>
      </c>
      <c r="H40" s="5">
        <v>16.398</v>
      </c>
      <c r="I40" s="6">
        <v>0</v>
      </c>
    </row>
    <row r="41" spans="1:9">
      <c r="A41" s="133">
        <v>2013</v>
      </c>
      <c r="B41" s="133">
        <v>1</v>
      </c>
      <c r="C41" s="134">
        <v>41276</v>
      </c>
      <c r="D41" s="133">
        <v>14</v>
      </c>
      <c r="E41" s="5">
        <v>14.994000000000002</v>
      </c>
      <c r="F41" s="5">
        <v>0</v>
      </c>
      <c r="G41" s="5">
        <v>1746.4060000000004</v>
      </c>
      <c r="H41" s="5">
        <v>20.290999999999997</v>
      </c>
      <c r="I41" s="6">
        <v>0</v>
      </c>
    </row>
    <row r="42" spans="1:9">
      <c r="A42" s="133">
        <v>2013</v>
      </c>
      <c r="B42" s="133">
        <v>1</v>
      </c>
      <c r="C42" s="134">
        <v>41276</v>
      </c>
      <c r="D42" s="133">
        <v>15</v>
      </c>
      <c r="E42" s="5">
        <v>15.087000000000002</v>
      </c>
      <c r="F42" s="5">
        <v>0</v>
      </c>
      <c r="G42" s="5">
        <v>1675.1190000000004</v>
      </c>
      <c r="H42" s="5">
        <v>21.309999999999995</v>
      </c>
      <c r="I42" s="6">
        <v>0</v>
      </c>
    </row>
    <row r="43" spans="1:9">
      <c r="A43" s="133">
        <v>2013</v>
      </c>
      <c r="B43" s="133">
        <v>1</v>
      </c>
      <c r="C43" s="134">
        <v>41276</v>
      </c>
      <c r="D43" s="133">
        <v>16</v>
      </c>
      <c r="E43" s="5">
        <v>14.975000000000001</v>
      </c>
      <c r="F43" s="5">
        <v>0</v>
      </c>
      <c r="G43" s="5">
        <v>1663.3319999999999</v>
      </c>
      <c r="H43" s="5">
        <v>25.057000000000002</v>
      </c>
      <c r="I43" s="6">
        <v>0</v>
      </c>
    </row>
    <row r="44" spans="1:9">
      <c r="A44" s="133">
        <v>2013</v>
      </c>
      <c r="B44" s="133">
        <v>1</v>
      </c>
      <c r="C44" s="134">
        <v>41276</v>
      </c>
      <c r="D44" s="133">
        <v>17</v>
      </c>
      <c r="E44" s="5">
        <v>15.202</v>
      </c>
      <c r="F44" s="5">
        <v>0</v>
      </c>
      <c r="G44" s="5">
        <v>1679.0220000000002</v>
      </c>
      <c r="H44" s="5">
        <v>24.966999999999999</v>
      </c>
      <c r="I44" s="6">
        <v>0</v>
      </c>
    </row>
    <row r="45" spans="1:9">
      <c r="A45" s="133">
        <v>2013</v>
      </c>
      <c r="B45" s="133">
        <v>1</v>
      </c>
      <c r="C45" s="134">
        <v>41276</v>
      </c>
      <c r="D45" s="133">
        <v>18</v>
      </c>
      <c r="E45" s="5">
        <v>14.984</v>
      </c>
      <c r="F45" s="5">
        <v>0</v>
      </c>
      <c r="G45" s="5">
        <v>1689.8170000000002</v>
      </c>
      <c r="H45" s="5">
        <v>25.939000000000004</v>
      </c>
      <c r="I45" s="6">
        <v>0</v>
      </c>
    </row>
    <row r="46" spans="1:9">
      <c r="A46" s="133">
        <v>2013</v>
      </c>
      <c r="B46" s="133">
        <v>1</v>
      </c>
      <c r="C46" s="134">
        <v>41276</v>
      </c>
      <c r="D46" s="133">
        <v>19</v>
      </c>
      <c r="E46" s="5">
        <v>15.372</v>
      </c>
      <c r="F46" s="5">
        <v>0</v>
      </c>
      <c r="G46" s="5">
        <v>1725.1020000000003</v>
      </c>
      <c r="H46" s="5">
        <v>24.913</v>
      </c>
      <c r="I46" s="6">
        <v>0</v>
      </c>
    </row>
    <row r="47" spans="1:9">
      <c r="A47" s="133">
        <v>2013</v>
      </c>
      <c r="B47" s="133">
        <v>1</v>
      </c>
      <c r="C47" s="134">
        <v>41276</v>
      </c>
      <c r="D47" s="133">
        <v>20</v>
      </c>
      <c r="E47" s="5">
        <v>15.408000000000001</v>
      </c>
      <c r="F47" s="5">
        <v>0</v>
      </c>
      <c r="G47" s="5">
        <v>1751.2329999999997</v>
      </c>
      <c r="H47" s="5">
        <v>25.406000000000006</v>
      </c>
      <c r="I47" s="6">
        <v>0</v>
      </c>
    </row>
    <row r="48" spans="1:9">
      <c r="A48" s="133">
        <v>2013</v>
      </c>
      <c r="B48" s="133">
        <v>1</v>
      </c>
      <c r="C48" s="134">
        <v>41276</v>
      </c>
      <c r="D48" s="133">
        <v>21</v>
      </c>
      <c r="E48" s="5">
        <v>15.68</v>
      </c>
      <c r="F48" s="5">
        <v>3.5000000000000003E-2</v>
      </c>
      <c r="G48" s="5">
        <v>1791.9540000000002</v>
      </c>
      <c r="H48" s="5">
        <v>37.484999999999999</v>
      </c>
      <c r="I48" s="6">
        <v>0</v>
      </c>
    </row>
    <row r="49" spans="1:9">
      <c r="A49" s="133">
        <v>2013</v>
      </c>
      <c r="B49" s="133">
        <v>1</v>
      </c>
      <c r="C49" s="134">
        <v>41276</v>
      </c>
      <c r="D49" s="133">
        <v>22</v>
      </c>
      <c r="E49" s="5">
        <v>14.258000000000001</v>
      </c>
      <c r="F49" s="5">
        <v>2.8620000000000001</v>
      </c>
      <c r="G49" s="5">
        <v>1830.2080000000001</v>
      </c>
      <c r="H49" s="5">
        <v>41.257000000000005</v>
      </c>
      <c r="I49" s="6">
        <v>0</v>
      </c>
    </row>
    <row r="50" spans="1:9">
      <c r="A50" s="133">
        <v>2013</v>
      </c>
      <c r="B50" s="133">
        <v>1</v>
      </c>
      <c r="C50" s="134">
        <v>41276</v>
      </c>
      <c r="D50" s="133">
        <v>23</v>
      </c>
      <c r="E50" s="5">
        <v>13.322000000000001</v>
      </c>
      <c r="F50" s="5">
        <v>3.3450000000000002</v>
      </c>
      <c r="G50" s="5">
        <v>1778.3370000000007</v>
      </c>
      <c r="H50" s="5">
        <v>36.557000000000002</v>
      </c>
      <c r="I50" s="6">
        <v>0</v>
      </c>
    </row>
    <row r="51" spans="1:9">
      <c r="A51" s="133">
        <v>2013</v>
      </c>
      <c r="B51" s="133">
        <v>1</v>
      </c>
      <c r="C51" s="134">
        <v>41276</v>
      </c>
      <c r="D51" s="133">
        <v>24</v>
      </c>
      <c r="E51" s="5">
        <v>14.109</v>
      </c>
      <c r="F51" s="5">
        <v>3.3050000000000002</v>
      </c>
      <c r="G51" s="5">
        <v>1680.1560000000002</v>
      </c>
      <c r="H51" s="5">
        <v>23.873000000000001</v>
      </c>
      <c r="I51" s="6">
        <v>0</v>
      </c>
    </row>
    <row r="52" spans="1:9">
      <c r="A52" s="133">
        <v>2013</v>
      </c>
      <c r="B52" s="133">
        <v>1</v>
      </c>
      <c r="C52" s="134">
        <v>41277</v>
      </c>
      <c r="D52" s="133">
        <v>1</v>
      </c>
      <c r="E52" s="5">
        <v>16.507999999999999</v>
      </c>
      <c r="F52" s="5">
        <v>3.2850000000000001</v>
      </c>
      <c r="G52" s="5">
        <v>1647.3679999999999</v>
      </c>
      <c r="H52" s="5">
        <v>18.417000000000002</v>
      </c>
      <c r="I52" s="6">
        <v>0</v>
      </c>
    </row>
    <row r="53" spans="1:9">
      <c r="A53" s="133">
        <v>2013</v>
      </c>
      <c r="B53" s="133">
        <v>1</v>
      </c>
      <c r="C53" s="134">
        <v>41277</v>
      </c>
      <c r="D53" s="133">
        <v>2</v>
      </c>
      <c r="E53" s="5">
        <v>15.394</v>
      </c>
      <c r="F53" s="5">
        <v>1.788</v>
      </c>
      <c r="G53" s="5">
        <v>1627.4400000000005</v>
      </c>
      <c r="H53" s="5">
        <v>13.786000000000003</v>
      </c>
      <c r="I53" s="6">
        <v>0</v>
      </c>
    </row>
    <row r="54" spans="1:9">
      <c r="A54" s="133">
        <v>2013</v>
      </c>
      <c r="B54" s="133">
        <v>1</v>
      </c>
      <c r="C54" s="134">
        <v>41277</v>
      </c>
      <c r="D54" s="133">
        <v>3</v>
      </c>
      <c r="E54" s="5">
        <v>14.333</v>
      </c>
      <c r="F54" s="5">
        <v>0</v>
      </c>
      <c r="G54" s="5">
        <v>1610.0380000000002</v>
      </c>
      <c r="H54" s="5">
        <v>12.734</v>
      </c>
      <c r="I54" s="6">
        <v>0</v>
      </c>
    </row>
    <row r="55" spans="1:9">
      <c r="A55" s="133">
        <v>2013</v>
      </c>
      <c r="B55" s="133">
        <v>1</v>
      </c>
      <c r="C55" s="134">
        <v>41277</v>
      </c>
      <c r="D55" s="133">
        <v>4</v>
      </c>
      <c r="E55" s="5">
        <v>14.196000000000002</v>
      </c>
      <c r="F55" s="5">
        <v>0</v>
      </c>
      <c r="G55" s="5">
        <v>1607.3329999999999</v>
      </c>
      <c r="H55" s="5">
        <v>11.459</v>
      </c>
      <c r="I55" s="6">
        <v>0</v>
      </c>
    </row>
    <row r="56" spans="1:9">
      <c r="A56" s="133">
        <v>2013</v>
      </c>
      <c r="B56" s="133">
        <v>1</v>
      </c>
      <c r="C56" s="134">
        <v>41277</v>
      </c>
      <c r="D56" s="133">
        <v>5</v>
      </c>
      <c r="E56" s="5">
        <v>14.272</v>
      </c>
      <c r="F56" s="5">
        <v>0</v>
      </c>
      <c r="G56" s="5">
        <v>1576.1650000000002</v>
      </c>
      <c r="H56" s="5">
        <v>10.809000000000003</v>
      </c>
      <c r="I56" s="6">
        <v>0</v>
      </c>
    </row>
    <row r="57" spans="1:9">
      <c r="A57" s="133">
        <v>2013</v>
      </c>
      <c r="B57" s="133">
        <v>1</v>
      </c>
      <c r="C57" s="134">
        <v>41277</v>
      </c>
      <c r="D57" s="133">
        <v>6</v>
      </c>
      <c r="E57" s="5">
        <v>13.966000000000001</v>
      </c>
      <c r="F57" s="5">
        <v>0</v>
      </c>
      <c r="G57" s="5">
        <v>1557.6930000000002</v>
      </c>
      <c r="H57" s="5">
        <v>10.76</v>
      </c>
      <c r="I57" s="6">
        <v>0</v>
      </c>
    </row>
    <row r="58" spans="1:9">
      <c r="A58" s="133">
        <v>2013</v>
      </c>
      <c r="B58" s="133">
        <v>1</v>
      </c>
      <c r="C58" s="134">
        <v>41277</v>
      </c>
      <c r="D58" s="133">
        <v>7</v>
      </c>
      <c r="E58" s="5">
        <v>14.477</v>
      </c>
      <c r="F58" s="5">
        <v>0</v>
      </c>
      <c r="G58" s="5">
        <v>1523.386</v>
      </c>
      <c r="H58" s="5">
        <v>10.597999999999999</v>
      </c>
      <c r="I58" s="6">
        <v>0</v>
      </c>
    </row>
    <row r="59" spans="1:9">
      <c r="A59" s="133">
        <v>2013</v>
      </c>
      <c r="B59" s="133">
        <v>1</v>
      </c>
      <c r="C59" s="134">
        <v>41277</v>
      </c>
      <c r="D59" s="133">
        <v>8</v>
      </c>
      <c r="E59" s="5">
        <v>14.417</v>
      </c>
      <c r="F59" s="5">
        <v>0</v>
      </c>
      <c r="G59" s="5">
        <v>1594.3220000000003</v>
      </c>
      <c r="H59" s="5">
        <v>10.609000000000004</v>
      </c>
      <c r="I59" s="6">
        <v>0</v>
      </c>
    </row>
    <row r="60" spans="1:9">
      <c r="A60" s="133">
        <v>2013</v>
      </c>
      <c r="B60" s="133">
        <v>1</v>
      </c>
      <c r="C60" s="134">
        <v>41277</v>
      </c>
      <c r="D60" s="133">
        <v>9</v>
      </c>
      <c r="E60" s="5">
        <v>14.238000000000001</v>
      </c>
      <c r="F60" s="5">
        <v>0</v>
      </c>
      <c r="G60" s="5">
        <v>1740.9870000000001</v>
      </c>
      <c r="H60" s="5">
        <v>18.621000000000002</v>
      </c>
      <c r="I60" s="6">
        <v>0</v>
      </c>
    </row>
    <row r="61" spans="1:9">
      <c r="A61" s="133">
        <v>2013</v>
      </c>
      <c r="B61" s="133">
        <v>1</v>
      </c>
      <c r="C61" s="134">
        <v>41277</v>
      </c>
      <c r="D61" s="133">
        <v>10</v>
      </c>
      <c r="E61" s="5">
        <v>12.827</v>
      </c>
      <c r="F61" s="5">
        <v>0</v>
      </c>
      <c r="G61" s="5">
        <v>1885.5909999999999</v>
      </c>
      <c r="H61" s="5">
        <v>19.643000000000004</v>
      </c>
      <c r="I61" s="6">
        <v>0</v>
      </c>
    </row>
    <row r="62" spans="1:9">
      <c r="A62" s="133">
        <v>2013</v>
      </c>
      <c r="B62" s="133">
        <v>1</v>
      </c>
      <c r="C62" s="134">
        <v>41277</v>
      </c>
      <c r="D62" s="133">
        <v>11</v>
      </c>
      <c r="E62" s="5">
        <v>12.514000000000001</v>
      </c>
      <c r="F62" s="5">
        <v>0</v>
      </c>
      <c r="G62" s="5">
        <v>1921.4020000000005</v>
      </c>
      <c r="H62" s="5">
        <v>21.633999999999997</v>
      </c>
      <c r="I62" s="6">
        <v>0</v>
      </c>
    </row>
    <row r="63" spans="1:9">
      <c r="A63" s="133">
        <v>2013</v>
      </c>
      <c r="B63" s="133">
        <v>1</v>
      </c>
      <c r="C63" s="134">
        <v>41277</v>
      </c>
      <c r="D63" s="133">
        <v>12</v>
      </c>
      <c r="E63" s="5">
        <v>13.649000000000001</v>
      </c>
      <c r="F63" s="5">
        <v>0</v>
      </c>
      <c r="G63" s="5">
        <v>1915.8380000000002</v>
      </c>
      <c r="H63" s="5">
        <v>22.094000000000001</v>
      </c>
      <c r="I63" s="6">
        <v>0</v>
      </c>
    </row>
    <row r="64" spans="1:9">
      <c r="A64" s="133">
        <v>2013</v>
      </c>
      <c r="B64" s="133">
        <v>1</v>
      </c>
      <c r="C64" s="134">
        <v>41277</v>
      </c>
      <c r="D64" s="133">
        <v>13</v>
      </c>
      <c r="E64" s="5">
        <v>13.587000000000002</v>
      </c>
      <c r="F64" s="5">
        <v>0</v>
      </c>
      <c r="G64" s="5">
        <v>1899.0330000000006</v>
      </c>
      <c r="H64" s="5">
        <v>25.619000000000003</v>
      </c>
      <c r="I64" s="6">
        <v>0</v>
      </c>
    </row>
    <row r="65" spans="1:9">
      <c r="A65" s="133">
        <v>2013</v>
      </c>
      <c r="B65" s="133">
        <v>1</v>
      </c>
      <c r="C65" s="134">
        <v>41277</v>
      </c>
      <c r="D65" s="133">
        <v>14</v>
      </c>
      <c r="E65" s="5">
        <v>13.516</v>
      </c>
      <c r="F65" s="5">
        <v>0</v>
      </c>
      <c r="G65" s="5">
        <v>1878.0280000000002</v>
      </c>
      <c r="H65" s="5">
        <v>28.832000000000008</v>
      </c>
      <c r="I65" s="6">
        <v>0</v>
      </c>
    </row>
    <row r="66" spans="1:9">
      <c r="A66" s="133">
        <v>2013</v>
      </c>
      <c r="B66" s="133">
        <v>1</v>
      </c>
      <c r="C66" s="134">
        <v>41277</v>
      </c>
      <c r="D66" s="133">
        <v>15</v>
      </c>
      <c r="E66" s="5">
        <v>13.402000000000001</v>
      </c>
      <c r="F66" s="5">
        <v>0</v>
      </c>
      <c r="G66" s="5">
        <v>1877.8990000000003</v>
      </c>
      <c r="H66" s="5">
        <v>36.366</v>
      </c>
      <c r="I66" s="6">
        <v>0</v>
      </c>
    </row>
    <row r="67" spans="1:9">
      <c r="A67" s="133">
        <v>2013</v>
      </c>
      <c r="B67" s="133">
        <v>1</v>
      </c>
      <c r="C67" s="134">
        <v>41277</v>
      </c>
      <c r="D67" s="133">
        <v>16</v>
      </c>
      <c r="E67" s="5">
        <v>13.24</v>
      </c>
      <c r="F67" s="5">
        <v>0</v>
      </c>
      <c r="G67" s="5">
        <v>1877.3889999999999</v>
      </c>
      <c r="H67" s="5">
        <v>39.172000000000004</v>
      </c>
      <c r="I67" s="6">
        <v>0</v>
      </c>
    </row>
    <row r="68" spans="1:9">
      <c r="A68" s="133">
        <v>2013</v>
      </c>
      <c r="B68" s="133">
        <v>1</v>
      </c>
      <c r="C68" s="134">
        <v>41277</v>
      </c>
      <c r="D68" s="133">
        <v>17</v>
      </c>
      <c r="E68" s="5">
        <v>13.201000000000001</v>
      </c>
      <c r="F68" s="5">
        <v>0</v>
      </c>
      <c r="G68" s="5">
        <v>1887.1059999999998</v>
      </c>
      <c r="H68" s="5">
        <v>39.476000000000006</v>
      </c>
      <c r="I68" s="6">
        <v>0</v>
      </c>
    </row>
    <row r="69" spans="1:9">
      <c r="A69" s="133">
        <v>2013</v>
      </c>
      <c r="B69" s="133">
        <v>1</v>
      </c>
      <c r="C69" s="134">
        <v>41277</v>
      </c>
      <c r="D69" s="133">
        <v>18</v>
      </c>
      <c r="E69" s="5">
        <v>13.225000000000001</v>
      </c>
      <c r="F69" s="5">
        <v>0</v>
      </c>
      <c r="G69" s="5">
        <v>1903.2130000000002</v>
      </c>
      <c r="H69" s="5">
        <v>43.96</v>
      </c>
      <c r="I69" s="6">
        <v>0</v>
      </c>
    </row>
    <row r="70" spans="1:9">
      <c r="A70" s="133">
        <v>2013</v>
      </c>
      <c r="B70" s="133">
        <v>1</v>
      </c>
      <c r="C70" s="134">
        <v>41277</v>
      </c>
      <c r="D70" s="133">
        <v>19</v>
      </c>
      <c r="E70" s="5">
        <v>13.525</v>
      </c>
      <c r="F70" s="5">
        <v>0</v>
      </c>
      <c r="G70" s="5">
        <v>1977.97</v>
      </c>
      <c r="H70" s="5">
        <v>47.884999999999998</v>
      </c>
      <c r="I70" s="6">
        <v>0</v>
      </c>
    </row>
    <row r="71" spans="1:9">
      <c r="A71" s="133">
        <v>2013</v>
      </c>
      <c r="B71" s="133">
        <v>1</v>
      </c>
      <c r="C71" s="134">
        <v>41277</v>
      </c>
      <c r="D71" s="133">
        <v>20</v>
      </c>
      <c r="E71" s="5">
        <v>13.559000000000001</v>
      </c>
      <c r="F71" s="5">
        <v>0</v>
      </c>
      <c r="G71" s="5">
        <v>2008.0630000000001</v>
      </c>
      <c r="H71" s="5">
        <v>47.828000000000003</v>
      </c>
      <c r="I71" s="6">
        <v>0</v>
      </c>
    </row>
    <row r="72" spans="1:9">
      <c r="A72" s="133">
        <v>2013</v>
      </c>
      <c r="B72" s="133">
        <v>1</v>
      </c>
      <c r="C72" s="134">
        <v>41277</v>
      </c>
      <c r="D72" s="133">
        <v>21</v>
      </c>
      <c r="E72" s="5">
        <v>13.947000000000001</v>
      </c>
      <c r="F72" s="5">
        <v>0</v>
      </c>
      <c r="G72" s="5">
        <v>2043.9800000000005</v>
      </c>
      <c r="H72" s="5">
        <v>53.32800000000001</v>
      </c>
      <c r="I72" s="6">
        <v>0</v>
      </c>
    </row>
    <row r="73" spans="1:9">
      <c r="A73" s="133">
        <v>2013</v>
      </c>
      <c r="B73" s="133">
        <v>1</v>
      </c>
      <c r="C73" s="134">
        <v>41277</v>
      </c>
      <c r="D73" s="133">
        <v>22</v>
      </c>
      <c r="E73" s="5">
        <v>13.654</v>
      </c>
      <c r="F73" s="5">
        <v>0</v>
      </c>
      <c r="G73" s="5">
        <v>2064.8000000000006</v>
      </c>
      <c r="H73" s="5">
        <v>61.158000000000001</v>
      </c>
      <c r="I73" s="6">
        <v>0</v>
      </c>
    </row>
    <row r="74" spans="1:9">
      <c r="A74" s="133">
        <v>2013</v>
      </c>
      <c r="B74" s="133">
        <v>1</v>
      </c>
      <c r="C74" s="134">
        <v>41277</v>
      </c>
      <c r="D74" s="133">
        <v>23</v>
      </c>
      <c r="E74" s="5">
        <v>13.867000000000001</v>
      </c>
      <c r="F74" s="5">
        <v>0</v>
      </c>
      <c r="G74" s="5">
        <v>2038.3970000000002</v>
      </c>
      <c r="H74" s="5">
        <v>58.681999999999995</v>
      </c>
      <c r="I74" s="6">
        <v>0</v>
      </c>
    </row>
    <row r="75" spans="1:9">
      <c r="A75" s="133">
        <v>2013</v>
      </c>
      <c r="B75" s="133">
        <v>1</v>
      </c>
      <c r="C75" s="134">
        <v>41277</v>
      </c>
      <c r="D75" s="133">
        <v>24</v>
      </c>
      <c r="E75" s="5">
        <v>14.22</v>
      </c>
      <c r="F75" s="5">
        <v>0</v>
      </c>
      <c r="G75" s="5">
        <v>2005.7529999999997</v>
      </c>
      <c r="H75" s="5">
        <v>43.251000000000012</v>
      </c>
      <c r="I75" s="6">
        <v>0</v>
      </c>
    </row>
    <row r="76" spans="1:9">
      <c r="A76" s="133">
        <v>2013</v>
      </c>
      <c r="B76" s="133">
        <v>1</v>
      </c>
      <c r="C76" s="134">
        <v>41278</v>
      </c>
      <c r="D76" s="133">
        <v>1</v>
      </c>
      <c r="E76" s="5">
        <v>14.054</v>
      </c>
      <c r="F76" s="5">
        <v>0</v>
      </c>
      <c r="G76" s="5">
        <v>1970.5360000000001</v>
      </c>
      <c r="H76" s="5">
        <v>34.201999999999998</v>
      </c>
      <c r="I76" s="6">
        <v>0</v>
      </c>
    </row>
    <row r="77" spans="1:9">
      <c r="A77" s="133">
        <v>2013</v>
      </c>
      <c r="B77" s="133">
        <v>1</v>
      </c>
      <c r="C77" s="134">
        <v>41278</v>
      </c>
      <c r="D77" s="133">
        <v>2</v>
      </c>
      <c r="E77" s="5">
        <v>13.876000000000001</v>
      </c>
      <c r="F77" s="5">
        <v>0</v>
      </c>
      <c r="G77" s="5">
        <v>1881.8960000000002</v>
      </c>
      <c r="H77" s="5">
        <v>24.241</v>
      </c>
      <c r="I77" s="6">
        <v>0</v>
      </c>
    </row>
    <row r="78" spans="1:9">
      <c r="A78" s="133">
        <v>2013</v>
      </c>
      <c r="B78" s="133">
        <v>1</v>
      </c>
      <c r="C78" s="134">
        <v>41278</v>
      </c>
      <c r="D78" s="133">
        <v>3</v>
      </c>
      <c r="E78" s="5">
        <v>13.824</v>
      </c>
      <c r="F78" s="5">
        <v>0</v>
      </c>
      <c r="G78" s="5">
        <v>1813.7430000000004</v>
      </c>
      <c r="H78" s="5">
        <v>19.925999999999998</v>
      </c>
      <c r="I78" s="6">
        <v>0</v>
      </c>
    </row>
    <row r="79" spans="1:9">
      <c r="A79" s="133">
        <v>2013</v>
      </c>
      <c r="B79" s="133">
        <v>1</v>
      </c>
      <c r="C79" s="134">
        <v>41278</v>
      </c>
      <c r="D79" s="133">
        <v>4</v>
      </c>
      <c r="E79" s="5">
        <v>13.617000000000001</v>
      </c>
      <c r="F79" s="5">
        <v>0</v>
      </c>
      <c r="G79" s="5">
        <v>1697.5710000000006</v>
      </c>
      <c r="H79" s="5">
        <v>18.751000000000005</v>
      </c>
      <c r="I79" s="6">
        <v>0</v>
      </c>
    </row>
    <row r="80" spans="1:9">
      <c r="A80" s="133">
        <v>2013</v>
      </c>
      <c r="B80" s="133">
        <v>1</v>
      </c>
      <c r="C80" s="134">
        <v>41278</v>
      </c>
      <c r="D80" s="133">
        <v>5</v>
      </c>
      <c r="E80" s="5">
        <v>13.546000000000001</v>
      </c>
      <c r="F80" s="5">
        <v>0</v>
      </c>
      <c r="G80" s="5">
        <v>1678.2650000000001</v>
      </c>
      <c r="H80" s="5">
        <v>16.419</v>
      </c>
      <c r="I80" s="6">
        <v>0</v>
      </c>
    </row>
    <row r="81" spans="1:9">
      <c r="A81" s="133">
        <v>2013</v>
      </c>
      <c r="B81" s="133">
        <v>1</v>
      </c>
      <c r="C81" s="134">
        <v>41278</v>
      </c>
      <c r="D81" s="133">
        <v>6</v>
      </c>
      <c r="E81" s="5">
        <v>13.83</v>
      </c>
      <c r="F81" s="5">
        <v>0</v>
      </c>
      <c r="G81" s="5">
        <v>1667.2470000000005</v>
      </c>
      <c r="H81" s="5">
        <v>14.599</v>
      </c>
      <c r="I81" s="6">
        <v>0</v>
      </c>
    </row>
    <row r="82" spans="1:9">
      <c r="A82" s="133">
        <v>2013</v>
      </c>
      <c r="B82" s="133">
        <v>1</v>
      </c>
      <c r="C82" s="134">
        <v>41278</v>
      </c>
      <c r="D82" s="133">
        <v>7</v>
      </c>
      <c r="E82" s="5">
        <v>13.654</v>
      </c>
      <c r="F82" s="5">
        <v>0</v>
      </c>
      <c r="G82" s="5">
        <v>1606.5870000000002</v>
      </c>
      <c r="H82" s="5">
        <v>14.423999999999999</v>
      </c>
      <c r="I82" s="6">
        <v>0</v>
      </c>
    </row>
    <row r="83" spans="1:9">
      <c r="A83" s="133">
        <v>2013</v>
      </c>
      <c r="B83" s="133">
        <v>1</v>
      </c>
      <c r="C83" s="134">
        <v>41278</v>
      </c>
      <c r="D83" s="133">
        <v>8</v>
      </c>
      <c r="E83" s="5">
        <v>13.722000000000001</v>
      </c>
      <c r="F83" s="5">
        <v>0</v>
      </c>
      <c r="G83" s="5">
        <v>1696.5340000000001</v>
      </c>
      <c r="H83" s="5">
        <v>22.069000000000006</v>
      </c>
      <c r="I83" s="6">
        <v>0</v>
      </c>
    </row>
    <row r="84" spans="1:9">
      <c r="A84" s="133">
        <v>2013</v>
      </c>
      <c r="B84" s="133">
        <v>1</v>
      </c>
      <c r="C84" s="134">
        <v>41278</v>
      </c>
      <c r="D84" s="133">
        <v>9</v>
      </c>
      <c r="E84" s="5">
        <v>13.445</v>
      </c>
      <c r="F84" s="5">
        <v>0</v>
      </c>
      <c r="G84" s="5">
        <v>1827.73</v>
      </c>
      <c r="H84" s="5">
        <v>21.963999999999999</v>
      </c>
      <c r="I84" s="6">
        <v>0</v>
      </c>
    </row>
    <row r="85" spans="1:9">
      <c r="A85" s="133">
        <v>2013</v>
      </c>
      <c r="B85" s="133">
        <v>1</v>
      </c>
      <c r="C85" s="134">
        <v>41278</v>
      </c>
      <c r="D85" s="133">
        <v>10</v>
      </c>
      <c r="E85" s="5">
        <v>12.468</v>
      </c>
      <c r="F85" s="5">
        <v>0</v>
      </c>
      <c r="G85" s="5">
        <v>1942.3449999999996</v>
      </c>
      <c r="H85" s="5">
        <v>23.502999999999997</v>
      </c>
      <c r="I85" s="6">
        <v>0</v>
      </c>
    </row>
    <row r="86" spans="1:9">
      <c r="A86" s="133">
        <v>2013</v>
      </c>
      <c r="B86" s="133">
        <v>1</v>
      </c>
      <c r="C86" s="134">
        <v>41278</v>
      </c>
      <c r="D86" s="133">
        <v>11</v>
      </c>
      <c r="E86" s="5">
        <v>12.652000000000001</v>
      </c>
      <c r="F86" s="5">
        <v>0</v>
      </c>
      <c r="G86" s="5">
        <v>2015.6470000000002</v>
      </c>
      <c r="H86" s="5">
        <v>28.922000000000004</v>
      </c>
      <c r="I86" s="6">
        <v>0</v>
      </c>
    </row>
    <row r="87" spans="1:9">
      <c r="A87" s="133">
        <v>2013</v>
      </c>
      <c r="B87" s="133">
        <v>1</v>
      </c>
      <c r="C87" s="134">
        <v>41278</v>
      </c>
      <c r="D87" s="133">
        <v>12</v>
      </c>
      <c r="E87" s="5">
        <v>12.815000000000001</v>
      </c>
      <c r="F87" s="5">
        <v>0</v>
      </c>
      <c r="G87" s="5">
        <v>2048.422</v>
      </c>
      <c r="H87" s="5">
        <v>35.738</v>
      </c>
      <c r="I87" s="6">
        <v>0</v>
      </c>
    </row>
    <row r="88" spans="1:9">
      <c r="A88" s="133">
        <v>2013</v>
      </c>
      <c r="B88" s="133">
        <v>1</v>
      </c>
      <c r="C88" s="134">
        <v>41278</v>
      </c>
      <c r="D88" s="133">
        <v>13</v>
      </c>
      <c r="E88" s="5">
        <v>12.618</v>
      </c>
      <c r="F88" s="5">
        <v>0</v>
      </c>
      <c r="G88" s="5">
        <v>2169.3919999999994</v>
      </c>
      <c r="H88" s="5">
        <v>46.162999999999997</v>
      </c>
      <c r="I88" s="6">
        <v>0</v>
      </c>
    </row>
    <row r="89" spans="1:9">
      <c r="A89" s="133">
        <v>2013</v>
      </c>
      <c r="B89" s="133">
        <v>1</v>
      </c>
      <c r="C89" s="134">
        <v>41278</v>
      </c>
      <c r="D89" s="133">
        <v>14</v>
      </c>
      <c r="E89" s="5">
        <v>12.6</v>
      </c>
      <c r="F89" s="5">
        <v>0</v>
      </c>
      <c r="G89" s="5">
        <v>2249.0540000000005</v>
      </c>
      <c r="H89" s="5">
        <v>56.478999999999992</v>
      </c>
      <c r="I89" s="6">
        <v>0</v>
      </c>
    </row>
    <row r="90" spans="1:9">
      <c r="A90" s="133">
        <v>2013</v>
      </c>
      <c r="B90" s="133">
        <v>1</v>
      </c>
      <c r="C90" s="134">
        <v>41278</v>
      </c>
      <c r="D90" s="133">
        <v>15</v>
      </c>
      <c r="E90" s="5">
        <v>12.487</v>
      </c>
      <c r="F90" s="5">
        <v>0</v>
      </c>
      <c r="G90" s="5">
        <v>2250.8189999999995</v>
      </c>
      <c r="H90" s="5">
        <v>76.278000000000006</v>
      </c>
      <c r="I90" s="6">
        <v>0</v>
      </c>
    </row>
    <row r="91" spans="1:9">
      <c r="A91" s="133">
        <v>2013</v>
      </c>
      <c r="B91" s="133">
        <v>1</v>
      </c>
      <c r="C91" s="134">
        <v>41278</v>
      </c>
      <c r="D91" s="133">
        <v>16</v>
      </c>
      <c r="E91" s="5">
        <v>12.718</v>
      </c>
      <c r="F91" s="5">
        <v>0</v>
      </c>
      <c r="G91" s="5">
        <v>2252.9559999999992</v>
      </c>
      <c r="H91" s="5">
        <v>83.948000000000008</v>
      </c>
      <c r="I91" s="6">
        <v>0</v>
      </c>
    </row>
    <row r="92" spans="1:9">
      <c r="A92" s="133">
        <v>2013</v>
      </c>
      <c r="B92" s="133">
        <v>1</v>
      </c>
      <c r="C92" s="134">
        <v>41278</v>
      </c>
      <c r="D92" s="133">
        <v>17</v>
      </c>
      <c r="E92" s="5">
        <v>11.525</v>
      </c>
      <c r="F92" s="5">
        <v>0</v>
      </c>
      <c r="G92" s="5">
        <v>2261.8810000000003</v>
      </c>
      <c r="H92" s="5">
        <v>83.257999999999967</v>
      </c>
      <c r="I92" s="6">
        <v>0</v>
      </c>
    </row>
    <row r="93" spans="1:9">
      <c r="A93" s="133">
        <v>2013</v>
      </c>
      <c r="B93" s="133">
        <v>1</v>
      </c>
      <c r="C93" s="134">
        <v>41278</v>
      </c>
      <c r="D93" s="133">
        <v>18</v>
      </c>
      <c r="E93" s="5">
        <v>15.435</v>
      </c>
      <c r="F93" s="5">
        <v>0</v>
      </c>
      <c r="G93" s="5">
        <v>2274.17</v>
      </c>
      <c r="H93" s="5">
        <v>80.460000000000022</v>
      </c>
      <c r="I93" s="6">
        <v>0</v>
      </c>
    </row>
    <row r="94" spans="1:9">
      <c r="A94" s="133">
        <v>2013</v>
      </c>
      <c r="B94" s="133">
        <v>1</v>
      </c>
      <c r="C94" s="134">
        <v>41278</v>
      </c>
      <c r="D94" s="133">
        <v>19</v>
      </c>
      <c r="E94" s="5">
        <v>15.531000000000001</v>
      </c>
      <c r="F94" s="5">
        <v>0</v>
      </c>
      <c r="G94" s="5">
        <v>2286.8629999999998</v>
      </c>
      <c r="H94" s="5">
        <v>74.44</v>
      </c>
      <c r="I94" s="6">
        <v>0</v>
      </c>
    </row>
    <row r="95" spans="1:9">
      <c r="A95" s="133">
        <v>2013</v>
      </c>
      <c r="B95" s="133">
        <v>1</v>
      </c>
      <c r="C95" s="134">
        <v>41278</v>
      </c>
      <c r="D95" s="133">
        <v>20</v>
      </c>
      <c r="E95" s="5">
        <v>16.399999999999999</v>
      </c>
      <c r="F95" s="5">
        <v>0</v>
      </c>
      <c r="G95" s="5">
        <v>2316.4459999999999</v>
      </c>
      <c r="H95" s="5">
        <v>74.578000000000003</v>
      </c>
      <c r="I95" s="6">
        <v>0</v>
      </c>
    </row>
    <row r="96" spans="1:9">
      <c r="A96" s="133">
        <v>2013</v>
      </c>
      <c r="B96" s="133">
        <v>1</v>
      </c>
      <c r="C96" s="134">
        <v>41278</v>
      </c>
      <c r="D96" s="133">
        <v>21</v>
      </c>
      <c r="E96" s="5">
        <v>16.327999999999999</v>
      </c>
      <c r="F96" s="5">
        <v>0</v>
      </c>
      <c r="G96" s="5">
        <v>2333.8690000000001</v>
      </c>
      <c r="H96" s="5">
        <v>81.849000000000004</v>
      </c>
      <c r="I96" s="6">
        <v>0</v>
      </c>
    </row>
    <row r="97" spans="1:9">
      <c r="A97" s="133">
        <v>2013</v>
      </c>
      <c r="B97" s="133">
        <v>1</v>
      </c>
      <c r="C97" s="134">
        <v>41278</v>
      </c>
      <c r="D97" s="133">
        <v>22</v>
      </c>
      <c r="E97" s="5">
        <v>15.700000000000001</v>
      </c>
      <c r="F97" s="5">
        <v>0</v>
      </c>
      <c r="G97" s="5">
        <v>2336.349999999999</v>
      </c>
      <c r="H97" s="5">
        <v>80.349000000000004</v>
      </c>
      <c r="I97" s="6">
        <v>0</v>
      </c>
    </row>
    <row r="98" spans="1:9">
      <c r="A98" s="133">
        <v>2013</v>
      </c>
      <c r="B98" s="133">
        <v>1</v>
      </c>
      <c r="C98" s="134">
        <v>41278</v>
      </c>
      <c r="D98" s="133">
        <v>23</v>
      </c>
      <c r="E98" s="5">
        <v>16.914999999999999</v>
      </c>
      <c r="F98" s="5">
        <v>0</v>
      </c>
      <c r="G98" s="5">
        <v>2335.9919999999997</v>
      </c>
      <c r="H98" s="5">
        <v>73.534000000000006</v>
      </c>
      <c r="I98" s="6">
        <v>0</v>
      </c>
    </row>
    <row r="99" spans="1:9">
      <c r="A99" s="133">
        <v>2013</v>
      </c>
      <c r="B99" s="133">
        <v>1</v>
      </c>
      <c r="C99" s="134">
        <v>41278</v>
      </c>
      <c r="D99" s="133">
        <v>24</v>
      </c>
      <c r="E99" s="5">
        <v>16.664000000000001</v>
      </c>
      <c r="F99" s="5">
        <v>0</v>
      </c>
      <c r="G99" s="5">
        <v>2297.0029999999992</v>
      </c>
      <c r="H99" s="5">
        <v>71.200999999999979</v>
      </c>
      <c r="I99" s="6">
        <v>0</v>
      </c>
    </row>
    <row r="100" spans="1:9">
      <c r="A100" s="133">
        <v>2013</v>
      </c>
      <c r="B100" s="133">
        <v>1</v>
      </c>
      <c r="C100" s="134">
        <v>41279</v>
      </c>
      <c r="D100" s="133">
        <v>1</v>
      </c>
      <c r="E100" s="5">
        <v>13.985000000000001</v>
      </c>
      <c r="F100" s="5">
        <v>0</v>
      </c>
      <c r="G100" s="5">
        <v>2188.1950000000006</v>
      </c>
      <c r="H100" s="5">
        <v>2.673</v>
      </c>
      <c r="I100" s="6">
        <v>0</v>
      </c>
    </row>
    <row r="101" spans="1:9">
      <c r="A101" s="133">
        <v>2013</v>
      </c>
      <c r="B101" s="133">
        <v>1</v>
      </c>
      <c r="C101" s="134">
        <v>41279</v>
      </c>
      <c r="D101" s="133">
        <v>2</v>
      </c>
      <c r="E101" s="5">
        <v>14.905000000000001</v>
      </c>
      <c r="F101" s="5">
        <v>0</v>
      </c>
      <c r="G101" s="5">
        <v>1974.9790000000003</v>
      </c>
      <c r="H101" s="5">
        <v>1.7190000000000001</v>
      </c>
      <c r="I101" s="6">
        <v>0</v>
      </c>
    </row>
    <row r="102" spans="1:9">
      <c r="A102" s="133">
        <v>2013</v>
      </c>
      <c r="B102" s="133">
        <v>1</v>
      </c>
      <c r="C102" s="134">
        <v>41279</v>
      </c>
      <c r="D102" s="133">
        <v>3</v>
      </c>
      <c r="E102" s="5">
        <v>14.247</v>
      </c>
      <c r="F102" s="5">
        <v>0</v>
      </c>
      <c r="G102" s="5">
        <v>1896.8449999999998</v>
      </c>
      <c r="H102" s="5">
        <v>1.7240000000000002</v>
      </c>
      <c r="I102" s="6">
        <v>0</v>
      </c>
    </row>
    <row r="103" spans="1:9">
      <c r="A103" s="133">
        <v>2013</v>
      </c>
      <c r="B103" s="133">
        <v>1</v>
      </c>
      <c r="C103" s="134">
        <v>41279</v>
      </c>
      <c r="D103" s="133">
        <v>4</v>
      </c>
      <c r="E103" s="5">
        <v>13.428000000000001</v>
      </c>
      <c r="F103" s="5">
        <v>0</v>
      </c>
      <c r="G103" s="5">
        <v>1949.2339999999999</v>
      </c>
      <c r="H103" s="5">
        <v>1.679</v>
      </c>
      <c r="I103" s="6">
        <v>0</v>
      </c>
    </row>
    <row r="104" spans="1:9">
      <c r="A104" s="133">
        <v>2013</v>
      </c>
      <c r="B104" s="133">
        <v>1</v>
      </c>
      <c r="C104" s="134">
        <v>41279</v>
      </c>
      <c r="D104" s="133">
        <v>5</v>
      </c>
      <c r="E104" s="5">
        <v>13.704000000000001</v>
      </c>
      <c r="F104" s="5">
        <v>0</v>
      </c>
      <c r="G104" s="5">
        <v>1937.1589999999997</v>
      </c>
      <c r="H104" s="5">
        <v>1.6970000000000001</v>
      </c>
      <c r="I104" s="6">
        <v>0</v>
      </c>
    </row>
    <row r="105" spans="1:9">
      <c r="A105" s="133">
        <v>2013</v>
      </c>
      <c r="B105" s="133">
        <v>1</v>
      </c>
      <c r="C105" s="134">
        <v>41279</v>
      </c>
      <c r="D105" s="133">
        <v>6</v>
      </c>
      <c r="E105" s="5">
        <v>13.5</v>
      </c>
      <c r="F105" s="5">
        <v>0</v>
      </c>
      <c r="G105" s="5">
        <v>1868.223</v>
      </c>
      <c r="H105" s="5">
        <v>1.6350000000000002</v>
      </c>
      <c r="I105" s="6">
        <v>0</v>
      </c>
    </row>
    <row r="106" spans="1:9">
      <c r="A106" s="133">
        <v>2013</v>
      </c>
      <c r="B106" s="133">
        <v>1</v>
      </c>
      <c r="C106" s="134">
        <v>41279</v>
      </c>
      <c r="D106" s="133">
        <v>7</v>
      </c>
      <c r="E106" s="5">
        <v>13.959000000000001</v>
      </c>
      <c r="F106" s="5">
        <v>0</v>
      </c>
      <c r="G106" s="5">
        <v>1812.3290000000002</v>
      </c>
      <c r="H106" s="5">
        <v>20.877000000000002</v>
      </c>
      <c r="I106" s="6">
        <v>0</v>
      </c>
    </row>
    <row r="107" spans="1:9">
      <c r="A107" s="133">
        <v>2013</v>
      </c>
      <c r="B107" s="133">
        <v>1</v>
      </c>
      <c r="C107" s="134">
        <v>41279</v>
      </c>
      <c r="D107" s="133">
        <v>8</v>
      </c>
      <c r="E107" s="5">
        <v>13.415000000000001</v>
      </c>
      <c r="F107" s="5">
        <v>0</v>
      </c>
      <c r="G107" s="5">
        <v>1773.6880000000001</v>
      </c>
      <c r="H107" s="5">
        <v>17.192999999999998</v>
      </c>
      <c r="I107" s="6">
        <v>0</v>
      </c>
    </row>
    <row r="108" spans="1:9">
      <c r="A108" s="133">
        <v>2013</v>
      </c>
      <c r="B108" s="133">
        <v>1</v>
      </c>
      <c r="C108" s="134">
        <v>41279</v>
      </c>
      <c r="D108" s="133">
        <v>9</v>
      </c>
      <c r="E108" s="5">
        <v>14.102</v>
      </c>
      <c r="F108" s="5">
        <v>0</v>
      </c>
      <c r="G108" s="5">
        <v>1842.2590000000002</v>
      </c>
      <c r="H108" s="5">
        <v>23.021999999999998</v>
      </c>
      <c r="I108" s="6">
        <v>0</v>
      </c>
    </row>
    <row r="109" spans="1:9">
      <c r="A109" s="133">
        <v>2013</v>
      </c>
      <c r="B109" s="133">
        <v>1</v>
      </c>
      <c r="C109" s="134">
        <v>41279</v>
      </c>
      <c r="D109" s="133">
        <v>10</v>
      </c>
      <c r="E109" s="5">
        <v>14.552000000000001</v>
      </c>
      <c r="F109" s="5">
        <v>0</v>
      </c>
      <c r="G109" s="5">
        <v>1987.9170000000004</v>
      </c>
      <c r="H109" s="5">
        <v>27.227000000000004</v>
      </c>
      <c r="I109" s="6">
        <v>0</v>
      </c>
    </row>
    <row r="110" spans="1:9">
      <c r="A110" s="133">
        <v>2013</v>
      </c>
      <c r="B110" s="133">
        <v>1</v>
      </c>
      <c r="C110" s="134">
        <v>41279</v>
      </c>
      <c r="D110" s="133">
        <v>11</v>
      </c>
      <c r="E110" s="5">
        <v>14.415000000000001</v>
      </c>
      <c r="F110" s="5">
        <v>0</v>
      </c>
      <c r="G110" s="5">
        <v>2034.8280000000002</v>
      </c>
      <c r="H110" s="5">
        <v>28.238000000000007</v>
      </c>
      <c r="I110" s="6">
        <v>0</v>
      </c>
    </row>
    <row r="111" spans="1:9">
      <c r="A111" s="133">
        <v>2013</v>
      </c>
      <c r="B111" s="133">
        <v>1</v>
      </c>
      <c r="C111" s="134">
        <v>41279</v>
      </c>
      <c r="D111" s="133">
        <v>12</v>
      </c>
      <c r="E111" s="5">
        <v>14.883000000000001</v>
      </c>
      <c r="F111" s="5">
        <v>0</v>
      </c>
      <c r="G111" s="5">
        <v>2074.610000000001</v>
      </c>
      <c r="H111" s="5">
        <v>29.806999999999999</v>
      </c>
      <c r="I111" s="6">
        <v>0</v>
      </c>
    </row>
    <row r="112" spans="1:9">
      <c r="A112" s="133">
        <v>2013</v>
      </c>
      <c r="B112" s="133">
        <v>1</v>
      </c>
      <c r="C112" s="134">
        <v>41279</v>
      </c>
      <c r="D112" s="133">
        <v>13</v>
      </c>
      <c r="E112" s="5">
        <v>14.388</v>
      </c>
      <c r="F112" s="5">
        <v>0</v>
      </c>
      <c r="G112" s="5">
        <v>2071.0030000000006</v>
      </c>
      <c r="H112" s="5">
        <v>39.108999999999995</v>
      </c>
      <c r="I112" s="6">
        <v>0</v>
      </c>
    </row>
    <row r="113" spans="1:9">
      <c r="A113" s="133">
        <v>2013</v>
      </c>
      <c r="B113" s="133">
        <v>1</v>
      </c>
      <c r="C113" s="134">
        <v>41279</v>
      </c>
      <c r="D113" s="133">
        <v>14</v>
      </c>
      <c r="E113" s="5">
        <v>14.692</v>
      </c>
      <c r="F113" s="5">
        <v>0</v>
      </c>
      <c r="G113" s="5">
        <v>2076.4459999999999</v>
      </c>
      <c r="H113" s="5">
        <v>50.612000000000023</v>
      </c>
      <c r="I113" s="6">
        <v>0</v>
      </c>
    </row>
    <row r="114" spans="1:9">
      <c r="A114" s="133">
        <v>2013</v>
      </c>
      <c r="B114" s="133">
        <v>1</v>
      </c>
      <c r="C114" s="134">
        <v>41279</v>
      </c>
      <c r="D114" s="133">
        <v>15</v>
      </c>
      <c r="E114" s="5">
        <v>14.761000000000001</v>
      </c>
      <c r="F114" s="5">
        <v>0</v>
      </c>
      <c r="G114" s="5">
        <v>2026.5690000000002</v>
      </c>
      <c r="H114" s="5">
        <v>66.25</v>
      </c>
      <c r="I114" s="6">
        <v>0</v>
      </c>
    </row>
    <row r="115" spans="1:9">
      <c r="A115" s="133">
        <v>2013</v>
      </c>
      <c r="B115" s="133">
        <v>1</v>
      </c>
      <c r="C115" s="134">
        <v>41279</v>
      </c>
      <c r="D115" s="133">
        <v>16</v>
      </c>
      <c r="E115" s="5">
        <v>14.862</v>
      </c>
      <c r="F115" s="5">
        <v>0</v>
      </c>
      <c r="G115" s="5">
        <v>1981.8610000000006</v>
      </c>
      <c r="H115" s="5">
        <v>71.15500000000003</v>
      </c>
      <c r="I115" s="6">
        <v>0</v>
      </c>
    </row>
    <row r="116" spans="1:9">
      <c r="A116" s="133">
        <v>2013</v>
      </c>
      <c r="B116" s="133">
        <v>1</v>
      </c>
      <c r="C116" s="134">
        <v>41279</v>
      </c>
      <c r="D116" s="133">
        <v>17</v>
      </c>
      <c r="E116" s="5">
        <v>19.751000000000001</v>
      </c>
      <c r="F116" s="5">
        <v>0</v>
      </c>
      <c r="G116" s="5">
        <v>1980.7879999999996</v>
      </c>
      <c r="H116" s="5">
        <v>69.53</v>
      </c>
      <c r="I116" s="6">
        <v>0</v>
      </c>
    </row>
    <row r="117" spans="1:9">
      <c r="A117" s="133">
        <v>2013</v>
      </c>
      <c r="B117" s="133">
        <v>1</v>
      </c>
      <c r="C117" s="134">
        <v>41279</v>
      </c>
      <c r="D117" s="133">
        <v>18</v>
      </c>
      <c r="E117" s="5">
        <v>28.916000000000004</v>
      </c>
      <c r="F117" s="5">
        <v>0</v>
      </c>
      <c r="G117" s="5">
        <v>1933.0030000000004</v>
      </c>
      <c r="H117" s="5">
        <v>54.146000000000001</v>
      </c>
      <c r="I117" s="6">
        <v>0</v>
      </c>
    </row>
    <row r="118" spans="1:9">
      <c r="A118" s="133">
        <v>2013</v>
      </c>
      <c r="B118" s="133">
        <v>1</v>
      </c>
      <c r="C118" s="134">
        <v>41279</v>
      </c>
      <c r="D118" s="133">
        <v>19</v>
      </c>
      <c r="E118" s="5">
        <v>25.93</v>
      </c>
      <c r="F118" s="5">
        <v>0</v>
      </c>
      <c r="G118" s="5">
        <v>1919.8939999999998</v>
      </c>
      <c r="H118" s="5">
        <v>47.533000000000001</v>
      </c>
      <c r="I118" s="6">
        <v>0</v>
      </c>
    </row>
    <row r="119" spans="1:9">
      <c r="A119" s="133">
        <v>2013</v>
      </c>
      <c r="B119" s="133">
        <v>1</v>
      </c>
      <c r="C119" s="134">
        <v>41279</v>
      </c>
      <c r="D119" s="133">
        <v>20</v>
      </c>
      <c r="E119" s="5">
        <v>26.417000000000002</v>
      </c>
      <c r="F119" s="5">
        <v>0</v>
      </c>
      <c r="G119" s="5">
        <v>1957.7210000000002</v>
      </c>
      <c r="H119" s="5">
        <v>49.058000000000007</v>
      </c>
      <c r="I119" s="6">
        <v>0</v>
      </c>
    </row>
    <row r="120" spans="1:9">
      <c r="A120" s="133">
        <v>2013</v>
      </c>
      <c r="B120" s="133">
        <v>1</v>
      </c>
      <c r="C120" s="134">
        <v>41279</v>
      </c>
      <c r="D120" s="133">
        <v>21</v>
      </c>
      <c r="E120" s="5">
        <v>26.996000000000002</v>
      </c>
      <c r="F120" s="5">
        <v>0</v>
      </c>
      <c r="G120" s="5">
        <v>1986.9589999999996</v>
      </c>
      <c r="H120" s="5">
        <v>54.457000000000008</v>
      </c>
      <c r="I120" s="6">
        <v>0</v>
      </c>
    </row>
    <row r="121" spans="1:9">
      <c r="A121" s="133">
        <v>2013</v>
      </c>
      <c r="B121" s="133">
        <v>1</v>
      </c>
      <c r="C121" s="134">
        <v>41279</v>
      </c>
      <c r="D121" s="133">
        <v>22</v>
      </c>
      <c r="E121" s="5">
        <v>26.481000000000002</v>
      </c>
      <c r="F121" s="5">
        <v>0</v>
      </c>
      <c r="G121" s="5">
        <v>2074.0319999999992</v>
      </c>
      <c r="H121" s="5">
        <v>61.541000000000004</v>
      </c>
      <c r="I121" s="6">
        <v>0</v>
      </c>
    </row>
    <row r="122" spans="1:9">
      <c r="A122" s="133">
        <v>2013</v>
      </c>
      <c r="B122" s="133">
        <v>1</v>
      </c>
      <c r="C122" s="134">
        <v>41279</v>
      </c>
      <c r="D122" s="133">
        <v>23</v>
      </c>
      <c r="E122" s="5">
        <v>26.490000000000002</v>
      </c>
      <c r="F122" s="5">
        <v>0</v>
      </c>
      <c r="G122" s="5">
        <v>2003.8619999999996</v>
      </c>
      <c r="H122" s="5">
        <v>56.630999999999986</v>
      </c>
      <c r="I122" s="6">
        <v>0</v>
      </c>
    </row>
    <row r="123" spans="1:9">
      <c r="A123" s="133">
        <v>2013</v>
      </c>
      <c r="B123" s="133">
        <v>1</v>
      </c>
      <c r="C123" s="134">
        <v>41279</v>
      </c>
      <c r="D123" s="133">
        <v>24</v>
      </c>
      <c r="E123" s="5">
        <v>26.516000000000002</v>
      </c>
      <c r="F123" s="5">
        <v>0</v>
      </c>
      <c r="G123" s="5">
        <v>1911.2459999999999</v>
      </c>
      <c r="H123" s="5">
        <v>38.295000000000002</v>
      </c>
      <c r="I123" s="6">
        <v>0</v>
      </c>
    </row>
    <row r="124" spans="1:9">
      <c r="A124" s="133">
        <v>2013</v>
      </c>
      <c r="B124" s="133">
        <v>1</v>
      </c>
      <c r="C124" s="134">
        <v>41280</v>
      </c>
      <c r="D124" s="133">
        <v>1</v>
      </c>
      <c r="E124" s="5">
        <v>25.994</v>
      </c>
      <c r="F124" s="5">
        <v>0</v>
      </c>
      <c r="G124" s="5">
        <v>1879.8530000000001</v>
      </c>
      <c r="H124" s="5">
        <v>20.195</v>
      </c>
      <c r="I124" s="6">
        <v>0</v>
      </c>
    </row>
    <row r="125" spans="1:9">
      <c r="A125" s="133">
        <v>2013</v>
      </c>
      <c r="B125" s="133">
        <v>1</v>
      </c>
      <c r="C125" s="134">
        <v>41280</v>
      </c>
      <c r="D125" s="133">
        <v>2</v>
      </c>
      <c r="E125" s="5">
        <v>26.589000000000002</v>
      </c>
      <c r="F125" s="5">
        <v>0</v>
      </c>
      <c r="G125" s="5">
        <v>1850.4269999999997</v>
      </c>
      <c r="H125" s="5">
        <v>15.830000000000004</v>
      </c>
      <c r="I125" s="6">
        <v>0</v>
      </c>
    </row>
    <row r="126" spans="1:9">
      <c r="A126" s="133">
        <v>2013</v>
      </c>
      <c r="B126" s="133">
        <v>1</v>
      </c>
      <c r="C126" s="134">
        <v>41280</v>
      </c>
      <c r="D126" s="133">
        <v>3</v>
      </c>
      <c r="E126" s="5">
        <v>26.660000000000004</v>
      </c>
      <c r="F126" s="5">
        <v>0</v>
      </c>
      <c r="G126" s="5">
        <v>1818.0390000000002</v>
      </c>
      <c r="H126" s="5">
        <v>14.957000000000004</v>
      </c>
      <c r="I126" s="6">
        <v>0</v>
      </c>
    </row>
    <row r="127" spans="1:9">
      <c r="A127" s="133">
        <v>2013</v>
      </c>
      <c r="B127" s="133">
        <v>1</v>
      </c>
      <c r="C127" s="134">
        <v>41280</v>
      </c>
      <c r="D127" s="133">
        <v>4</v>
      </c>
      <c r="E127" s="5">
        <v>27.364000000000001</v>
      </c>
      <c r="F127" s="5">
        <v>0</v>
      </c>
      <c r="G127" s="5">
        <v>1809.009</v>
      </c>
      <c r="H127" s="5">
        <v>13.793000000000001</v>
      </c>
      <c r="I127" s="6">
        <v>0</v>
      </c>
    </row>
    <row r="128" spans="1:9">
      <c r="A128" s="133">
        <v>2013</v>
      </c>
      <c r="B128" s="133">
        <v>1</v>
      </c>
      <c r="C128" s="134">
        <v>41280</v>
      </c>
      <c r="D128" s="133">
        <v>5</v>
      </c>
      <c r="E128" s="5">
        <v>26.725000000000001</v>
      </c>
      <c r="F128" s="5">
        <v>0</v>
      </c>
      <c r="G128" s="5">
        <v>1748.796000000001</v>
      </c>
      <c r="H128" s="5">
        <v>13.552</v>
      </c>
      <c r="I128" s="6">
        <v>0</v>
      </c>
    </row>
    <row r="129" spans="1:9">
      <c r="A129" s="133">
        <v>2013</v>
      </c>
      <c r="B129" s="133">
        <v>1</v>
      </c>
      <c r="C129" s="134">
        <v>41280</v>
      </c>
      <c r="D129" s="133">
        <v>6</v>
      </c>
      <c r="E129" s="5">
        <v>26.643000000000001</v>
      </c>
      <c r="F129" s="5">
        <v>0</v>
      </c>
      <c r="G129" s="5">
        <v>1701.0380000000005</v>
      </c>
      <c r="H129" s="5">
        <v>13.002000000000001</v>
      </c>
      <c r="I129" s="6">
        <v>0</v>
      </c>
    </row>
    <row r="130" spans="1:9">
      <c r="A130" s="133">
        <v>2013</v>
      </c>
      <c r="B130" s="133">
        <v>1</v>
      </c>
      <c r="C130" s="134">
        <v>41280</v>
      </c>
      <c r="D130" s="133">
        <v>7</v>
      </c>
      <c r="E130" s="5">
        <v>27.173999999999999</v>
      </c>
      <c r="F130" s="5">
        <v>0</v>
      </c>
      <c r="G130" s="5">
        <v>1644.6920000000002</v>
      </c>
      <c r="H130" s="5">
        <v>13.362000000000002</v>
      </c>
      <c r="I130" s="6">
        <v>0</v>
      </c>
    </row>
    <row r="131" spans="1:9">
      <c r="A131" s="133">
        <v>2013</v>
      </c>
      <c r="B131" s="133">
        <v>1</v>
      </c>
      <c r="C131" s="134">
        <v>41280</v>
      </c>
      <c r="D131" s="133">
        <v>8</v>
      </c>
      <c r="E131" s="5">
        <v>27.587000000000003</v>
      </c>
      <c r="F131" s="5">
        <v>0</v>
      </c>
      <c r="G131" s="5">
        <v>1639.2409999999998</v>
      </c>
      <c r="H131" s="5">
        <v>11.834999999999999</v>
      </c>
      <c r="I131" s="6">
        <v>0</v>
      </c>
    </row>
    <row r="132" spans="1:9">
      <c r="A132" s="133">
        <v>2013</v>
      </c>
      <c r="B132" s="133">
        <v>1</v>
      </c>
      <c r="C132" s="134">
        <v>41280</v>
      </c>
      <c r="D132" s="133">
        <v>9</v>
      </c>
      <c r="E132" s="5">
        <v>27.334000000000003</v>
      </c>
      <c r="F132" s="5">
        <v>0</v>
      </c>
      <c r="G132" s="5">
        <v>1647.8870000000002</v>
      </c>
      <c r="H132" s="5">
        <v>11.356000000000002</v>
      </c>
      <c r="I132" s="6">
        <v>0</v>
      </c>
    </row>
    <row r="133" spans="1:9">
      <c r="A133" s="133">
        <v>2013</v>
      </c>
      <c r="B133" s="133">
        <v>1</v>
      </c>
      <c r="C133" s="134">
        <v>41280</v>
      </c>
      <c r="D133" s="133">
        <v>10</v>
      </c>
      <c r="E133" s="5">
        <v>26.765000000000001</v>
      </c>
      <c r="F133" s="5">
        <v>0</v>
      </c>
      <c r="G133" s="5">
        <v>1639.4949999999997</v>
      </c>
      <c r="H133" s="5">
        <v>10.981999999999999</v>
      </c>
      <c r="I133" s="6">
        <v>0</v>
      </c>
    </row>
    <row r="134" spans="1:9">
      <c r="A134" s="133">
        <v>2013</v>
      </c>
      <c r="B134" s="133">
        <v>1</v>
      </c>
      <c r="C134" s="134">
        <v>41280</v>
      </c>
      <c r="D134" s="133">
        <v>11</v>
      </c>
      <c r="E134" s="5">
        <v>26.623000000000001</v>
      </c>
      <c r="F134" s="5">
        <v>0</v>
      </c>
      <c r="G134" s="5">
        <v>1631.5929999999998</v>
      </c>
      <c r="H134" s="5">
        <v>13.818</v>
      </c>
      <c r="I134" s="6">
        <v>0</v>
      </c>
    </row>
    <row r="135" spans="1:9">
      <c r="A135" s="133">
        <v>2013</v>
      </c>
      <c r="B135" s="133">
        <v>1</v>
      </c>
      <c r="C135" s="134">
        <v>41280</v>
      </c>
      <c r="D135" s="133">
        <v>12</v>
      </c>
      <c r="E135" s="5">
        <v>26.36</v>
      </c>
      <c r="F135" s="5">
        <v>0</v>
      </c>
      <c r="G135" s="5">
        <v>1637.9540000000009</v>
      </c>
      <c r="H135" s="5">
        <v>18.353999999999999</v>
      </c>
      <c r="I135" s="6">
        <v>0</v>
      </c>
    </row>
    <row r="136" spans="1:9">
      <c r="A136" s="133">
        <v>2013</v>
      </c>
      <c r="B136" s="133">
        <v>1</v>
      </c>
      <c r="C136" s="134">
        <v>41280</v>
      </c>
      <c r="D136" s="133">
        <v>13</v>
      </c>
      <c r="E136" s="5">
        <v>26.011000000000003</v>
      </c>
      <c r="F136" s="5">
        <v>0</v>
      </c>
      <c r="G136" s="5">
        <v>1693.6990000000001</v>
      </c>
      <c r="H136" s="5">
        <v>19.901</v>
      </c>
      <c r="I136" s="6">
        <v>0</v>
      </c>
    </row>
    <row r="137" spans="1:9">
      <c r="A137" s="133">
        <v>2013</v>
      </c>
      <c r="B137" s="133">
        <v>1</v>
      </c>
      <c r="C137" s="134">
        <v>41280</v>
      </c>
      <c r="D137" s="133">
        <v>14</v>
      </c>
      <c r="E137" s="5">
        <v>26.216000000000001</v>
      </c>
      <c r="F137" s="5">
        <v>0</v>
      </c>
      <c r="G137" s="5">
        <v>1743.028</v>
      </c>
      <c r="H137" s="5">
        <v>20.977</v>
      </c>
      <c r="I137" s="6">
        <v>0</v>
      </c>
    </row>
    <row r="138" spans="1:9">
      <c r="A138" s="133">
        <v>2013</v>
      </c>
      <c r="B138" s="133">
        <v>1</v>
      </c>
      <c r="C138" s="134">
        <v>41280</v>
      </c>
      <c r="D138" s="133">
        <v>15</v>
      </c>
      <c r="E138" s="5">
        <v>24.312000000000001</v>
      </c>
      <c r="F138" s="5">
        <v>0</v>
      </c>
      <c r="G138" s="5">
        <v>1784.6590000000008</v>
      </c>
      <c r="H138" s="5">
        <v>21.198999999999998</v>
      </c>
      <c r="I138" s="6">
        <v>0</v>
      </c>
    </row>
    <row r="139" spans="1:9">
      <c r="A139" s="133">
        <v>2013</v>
      </c>
      <c r="B139" s="133">
        <v>1</v>
      </c>
      <c r="C139" s="134">
        <v>41280</v>
      </c>
      <c r="D139" s="133">
        <v>16</v>
      </c>
      <c r="E139" s="5">
        <v>25.597999999999999</v>
      </c>
      <c r="F139" s="5">
        <v>0</v>
      </c>
      <c r="G139" s="5">
        <v>1791.3780000000002</v>
      </c>
      <c r="H139" s="5">
        <v>21.641000000000002</v>
      </c>
      <c r="I139" s="6">
        <v>0</v>
      </c>
    </row>
    <row r="140" spans="1:9">
      <c r="A140" s="133">
        <v>2013</v>
      </c>
      <c r="B140" s="133">
        <v>1</v>
      </c>
      <c r="C140" s="134">
        <v>41280</v>
      </c>
      <c r="D140" s="133">
        <v>17</v>
      </c>
      <c r="E140" s="5">
        <v>25.256</v>
      </c>
      <c r="F140" s="5">
        <v>0</v>
      </c>
      <c r="G140" s="5">
        <v>1781.3709999999992</v>
      </c>
      <c r="H140" s="5">
        <v>22.115000000000002</v>
      </c>
      <c r="I140" s="6">
        <v>0</v>
      </c>
    </row>
    <row r="141" spans="1:9">
      <c r="A141" s="133">
        <v>2013</v>
      </c>
      <c r="B141" s="133">
        <v>1</v>
      </c>
      <c r="C141" s="134">
        <v>41280</v>
      </c>
      <c r="D141" s="133">
        <v>18</v>
      </c>
      <c r="E141" s="5">
        <v>18.914000000000001</v>
      </c>
      <c r="F141" s="5">
        <v>1.7570000000000001</v>
      </c>
      <c r="G141" s="5">
        <v>1764.3090000000004</v>
      </c>
      <c r="H141" s="5">
        <v>28.270000000000003</v>
      </c>
      <c r="I141" s="6">
        <v>0</v>
      </c>
    </row>
    <row r="142" spans="1:9">
      <c r="A142" s="133">
        <v>2013</v>
      </c>
      <c r="B142" s="133">
        <v>1</v>
      </c>
      <c r="C142" s="134">
        <v>41280</v>
      </c>
      <c r="D142" s="133">
        <v>19</v>
      </c>
      <c r="E142" s="5">
        <v>18.808</v>
      </c>
      <c r="F142" s="5">
        <v>4.1500000000000004</v>
      </c>
      <c r="G142" s="5">
        <v>1779.7619999999999</v>
      </c>
      <c r="H142" s="5">
        <v>23.058000000000003</v>
      </c>
      <c r="I142" s="6">
        <v>0</v>
      </c>
    </row>
    <row r="143" spans="1:9">
      <c r="A143" s="133">
        <v>2013</v>
      </c>
      <c r="B143" s="133">
        <v>1</v>
      </c>
      <c r="C143" s="134">
        <v>41280</v>
      </c>
      <c r="D143" s="133">
        <v>20</v>
      </c>
      <c r="E143" s="5">
        <v>18.104000000000003</v>
      </c>
      <c r="F143" s="5">
        <v>4.1260000000000003</v>
      </c>
      <c r="G143" s="5">
        <v>1816.7800000000002</v>
      </c>
      <c r="H143" s="5">
        <v>22.737000000000002</v>
      </c>
      <c r="I143" s="6">
        <v>0</v>
      </c>
    </row>
    <row r="144" spans="1:9">
      <c r="A144" s="133">
        <v>2013</v>
      </c>
      <c r="B144" s="133">
        <v>1</v>
      </c>
      <c r="C144" s="134">
        <v>41280</v>
      </c>
      <c r="D144" s="133">
        <v>21</v>
      </c>
      <c r="E144" s="5">
        <v>17.986000000000001</v>
      </c>
      <c r="F144" s="5">
        <v>4.1310000000000002</v>
      </c>
      <c r="G144" s="5">
        <v>1887.2969999999998</v>
      </c>
      <c r="H144" s="5">
        <v>29.611000000000004</v>
      </c>
      <c r="I144" s="6">
        <v>0</v>
      </c>
    </row>
    <row r="145" spans="1:9">
      <c r="A145" s="133">
        <v>2013</v>
      </c>
      <c r="B145" s="133">
        <v>1</v>
      </c>
      <c r="C145" s="134">
        <v>41280</v>
      </c>
      <c r="D145" s="133">
        <v>22</v>
      </c>
      <c r="E145" s="5">
        <v>19.829000000000001</v>
      </c>
      <c r="F145" s="5">
        <v>4.1290000000000004</v>
      </c>
      <c r="G145" s="5">
        <v>1979.7940000000001</v>
      </c>
      <c r="H145" s="5">
        <v>35.931000000000004</v>
      </c>
      <c r="I145" s="6">
        <v>0</v>
      </c>
    </row>
    <row r="146" spans="1:9">
      <c r="A146" s="133">
        <v>2013</v>
      </c>
      <c r="B146" s="133">
        <v>1</v>
      </c>
      <c r="C146" s="134">
        <v>41280</v>
      </c>
      <c r="D146" s="133">
        <v>23</v>
      </c>
      <c r="E146" s="5">
        <v>16.020000000000003</v>
      </c>
      <c r="F146" s="5">
        <v>4.1310000000000002</v>
      </c>
      <c r="G146" s="5">
        <v>2050.7669999999998</v>
      </c>
      <c r="H146" s="5">
        <v>39.789999999999992</v>
      </c>
      <c r="I146" s="6">
        <v>0</v>
      </c>
    </row>
    <row r="147" spans="1:9">
      <c r="A147" s="133">
        <v>2013</v>
      </c>
      <c r="B147" s="133">
        <v>1</v>
      </c>
      <c r="C147" s="134">
        <v>41280</v>
      </c>
      <c r="D147" s="133">
        <v>24</v>
      </c>
      <c r="E147" s="5">
        <v>19.182000000000002</v>
      </c>
      <c r="F147" s="5">
        <v>4.1340000000000003</v>
      </c>
      <c r="G147" s="5">
        <v>2106.0149999999999</v>
      </c>
      <c r="H147" s="5">
        <v>36.124000000000009</v>
      </c>
      <c r="I147" s="6">
        <v>0</v>
      </c>
    </row>
    <row r="148" spans="1:9">
      <c r="A148" s="133">
        <v>2013</v>
      </c>
      <c r="B148" s="133">
        <v>1</v>
      </c>
      <c r="C148" s="134">
        <v>41281</v>
      </c>
      <c r="D148" s="133">
        <v>1</v>
      </c>
      <c r="E148" s="5">
        <v>21.167000000000002</v>
      </c>
      <c r="F148" s="5">
        <v>3.012</v>
      </c>
      <c r="G148" s="5">
        <v>2070.8289999999993</v>
      </c>
      <c r="H148" s="5">
        <v>27.964000000000009</v>
      </c>
      <c r="I148" s="6">
        <v>0</v>
      </c>
    </row>
    <row r="149" spans="1:9">
      <c r="A149" s="133">
        <v>2013</v>
      </c>
      <c r="B149" s="133">
        <v>1</v>
      </c>
      <c r="C149" s="134">
        <v>41281</v>
      </c>
      <c r="D149" s="133">
        <v>2</v>
      </c>
      <c r="E149" s="5">
        <v>22.661000000000001</v>
      </c>
      <c r="F149" s="5">
        <v>2.3480000000000003</v>
      </c>
      <c r="G149" s="5">
        <v>2040.1449999999993</v>
      </c>
      <c r="H149" s="5">
        <v>24.455000000000002</v>
      </c>
      <c r="I149" s="6">
        <v>0</v>
      </c>
    </row>
    <row r="150" spans="1:9">
      <c r="A150" s="133">
        <v>2013</v>
      </c>
      <c r="B150" s="133">
        <v>1</v>
      </c>
      <c r="C150" s="134">
        <v>41281</v>
      </c>
      <c r="D150" s="133">
        <v>3</v>
      </c>
      <c r="E150" s="5">
        <v>22.675000000000001</v>
      </c>
      <c r="F150" s="5">
        <v>2.234</v>
      </c>
      <c r="G150" s="5">
        <v>2017.1760000000002</v>
      </c>
      <c r="H150" s="5">
        <v>11.726000000000001</v>
      </c>
      <c r="I150" s="6">
        <v>0</v>
      </c>
    </row>
    <row r="151" spans="1:9">
      <c r="A151" s="133">
        <v>2013</v>
      </c>
      <c r="B151" s="133">
        <v>1</v>
      </c>
      <c r="C151" s="134">
        <v>41281</v>
      </c>
      <c r="D151" s="133">
        <v>4</v>
      </c>
      <c r="E151" s="5">
        <v>23.471</v>
      </c>
      <c r="F151" s="5">
        <v>2.7789999999999999</v>
      </c>
      <c r="G151" s="5">
        <v>1911.5459999999998</v>
      </c>
      <c r="H151" s="5">
        <v>13.278000000000002</v>
      </c>
      <c r="I151" s="6">
        <v>0</v>
      </c>
    </row>
    <row r="152" spans="1:9">
      <c r="A152" s="133">
        <v>2013</v>
      </c>
      <c r="B152" s="133">
        <v>1</v>
      </c>
      <c r="C152" s="134">
        <v>41281</v>
      </c>
      <c r="D152" s="133">
        <v>5</v>
      </c>
      <c r="E152" s="5">
        <v>22.227000000000004</v>
      </c>
      <c r="F152" s="5">
        <v>3.2670000000000003</v>
      </c>
      <c r="G152" s="5">
        <v>1862.5710000000004</v>
      </c>
      <c r="H152" s="5">
        <v>12.806000000000001</v>
      </c>
      <c r="I152" s="6">
        <v>0</v>
      </c>
    </row>
    <row r="153" spans="1:9">
      <c r="A153" s="133">
        <v>2013</v>
      </c>
      <c r="B153" s="133">
        <v>1</v>
      </c>
      <c r="C153" s="134">
        <v>41281</v>
      </c>
      <c r="D153" s="133">
        <v>6</v>
      </c>
      <c r="E153" s="5">
        <v>22.112000000000002</v>
      </c>
      <c r="F153" s="5">
        <v>3.4580000000000002</v>
      </c>
      <c r="G153" s="5">
        <v>1836.9529999999997</v>
      </c>
      <c r="H153" s="5">
        <v>13.654</v>
      </c>
      <c r="I153" s="6">
        <v>0</v>
      </c>
    </row>
    <row r="154" spans="1:9">
      <c r="A154" s="133">
        <v>2013</v>
      </c>
      <c r="B154" s="133">
        <v>1</v>
      </c>
      <c r="C154" s="134">
        <v>41281</v>
      </c>
      <c r="D154" s="133">
        <v>7</v>
      </c>
      <c r="E154" s="5">
        <v>23.207000000000001</v>
      </c>
      <c r="F154" s="5">
        <v>2.7050000000000001</v>
      </c>
      <c r="G154" s="5">
        <v>1812.0389999999998</v>
      </c>
      <c r="H154" s="5">
        <v>15.537000000000003</v>
      </c>
      <c r="I154" s="6">
        <v>0</v>
      </c>
    </row>
    <row r="155" spans="1:9">
      <c r="A155" s="133">
        <v>2013</v>
      </c>
      <c r="B155" s="133">
        <v>1</v>
      </c>
      <c r="C155" s="134">
        <v>41281</v>
      </c>
      <c r="D155" s="133">
        <v>8</v>
      </c>
      <c r="E155" s="5">
        <v>22</v>
      </c>
      <c r="F155" s="5">
        <v>2.7530000000000001</v>
      </c>
      <c r="G155" s="5">
        <v>1917.0529999999997</v>
      </c>
      <c r="H155" s="5">
        <v>16.391000000000002</v>
      </c>
      <c r="I155" s="6">
        <v>0</v>
      </c>
    </row>
    <row r="156" spans="1:9">
      <c r="A156" s="133">
        <v>2013</v>
      </c>
      <c r="B156" s="133">
        <v>1</v>
      </c>
      <c r="C156" s="134">
        <v>41281</v>
      </c>
      <c r="D156" s="133">
        <v>9</v>
      </c>
      <c r="E156" s="5">
        <v>21.271000000000001</v>
      </c>
      <c r="F156" s="5">
        <v>3.0700000000000003</v>
      </c>
      <c r="G156" s="5">
        <v>2167.5140000000001</v>
      </c>
      <c r="H156" s="5">
        <v>24.872</v>
      </c>
      <c r="I156" s="6">
        <v>0</v>
      </c>
    </row>
    <row r="157" spans="1:9">
      <c r="A157" s="133">
        <v>2013</v>
      </c>
      <c r="B157" s="133">
        <v>1</v>
      </c>
      <c r="C157" s="134">
        <v>41281</v>
      </c>
      <c r="D157" s="133">
        <v>10</v>
      </c>
      <c r="E157" s="5">
        <v>20.033999999999999</v>
      </c>
      <c r="F157" s="5">
        <v>3.6680000000000001</v>
      </c>
      <c r="G157" s="5">
        <v>2420.6669999999995</v>
      </c>
      <c r="H157" s="5">
        <v>37.062999999999995</v>
      </c>
      <c r="I157" s="6">
        <v>0</v>
      </c>
    </row>
    <row r="158" spans="1:9">
      <c r="A158" s="133">
        <v>2013</v>
      </c>
      <c r="B158" s="133">
        <v>1</v>
      </c>
      <c r="C158" s="134">
        <v>41281</v>
      </c>
      <c r="D158" s="133">
        <v>11</v>
      </c>
      <c r="E158" s="5">
        <v>20.301000000000002</v>
      </c>
      <c r="F158" s="5">
        <v>3.3000000000000003</v>
      </c>
      <c r="G158" s="5">
        <v>2556.4670000000001</v>
      </c>
      <c r="H158" s="5">
        <v>49.142999999999994</v>
      </c>
      <c r="I158" s="6">
        <v>0</v>
      </c>
    </row>
    <row r="159" spans="1:9">
      <c r="A159" s="133">
        <v>2013</v>
      </c>
      <c r="B159" s="133">
        <v>1</v>
      </c>
      <c r="C159" s="134">
        <v>41281</v>
      </c>
      <c r="D159" s="133">
        <v>12</v>
      </c>
      <c r="E159" s="5">
        <v>20.150000000000002</v>
      </c>
      <c r="F159" s="5">
        <v>3.5130000000000003</v>
      </c>
      <c r="G159" s="5">
        <v>2687.7510000000002</v>
      </c>
      <c r="H159" s="5">
        <v>53.72399999999999</v>
      </c>
      <c r="I159" s="6">
        <v>0</v>
      </c>
    </row>
    <row r="160" spans="1:9">
      <c r="A160" s="133">
        <v>2013</v>
      </c>
      <c r="B160" s="133">
        <v>1</v>
      </c>
      <c r="C160" s="134">
        <v>41281</v>
      </c>
      <c r="D160" s="133">
        <v>13</v>
      </c>
      <c r="E160" s="5">
        <v>20.616</v>
      </c>
      <c r="F160" s="5">
        <v>3.242</v>
      </c>
      <c r="G160" s="5">
        <v>2705.8680000000004</v>
      </c>
      <c r="H160" s="5">
        <v>55.696999999999996</v>
      </c>
      <c r="I160" s="6">
        <v>0</v>
      </c>
    </row>
    <row r="161" spans="1:9">
      <c r="A161" s="133">
        <v>2013</v>
      </c>
      <c r="B161" s="133">
        <v>1</v>
      </c>
      <c r="C161" s="134">
        <v>41281</v>
      </c>
      <c r="D161" s="133">
        <v>14</v>
      </c>
      <c r="E161" s="5">
        <v>19.943000000000001</v>
      </c>
      <c r="F161" s="5">
        <v>3.742</v>
      </c>
      <c r="G161" s="5">
        <v>2700.6029999999996</v>
      </c>
      <c r="H161" s="5">
        <v>62.078000000000003</v>
      </c>
      <c r="I161" s="6">
        <v>0</v>
      </c>
    </row>
    <row r="162" spans="1:9">
      <c r="A162" s="133">
        <v>2013</v>
      </c>
      <c r="B162" s="133">
        <v>1</v>
      </c>
      <c r="C162" s="134">
        <v>41281</v>
      </c>
      <c r="D162" s="133">
        <v>15</v>
      </c>
      <c r="E162" s="5">
        <v>19.283999999999999</v>
      </c>
      <c r="F162" s="5">
        <v>3.9510000000000001</v>
      </c>
      <c r="G162" s="5">
        <v>2632.1660000000015</v>
      </c>
      <c r="H162" s="5">
        <v>66.480000000000018</v>
      </c>
      <c r="I162" s="6">
        <v>0</v>
      </c>
    </row>
    <row r="163" spans="1:9">
      <c r="A163" s="133">
        <v>2013</v>
      </c>
      <c r="B163" s="133">
        <v>1</v>
      </c>
      <c r="C163" s="134">
        <v>41281</v>
      </c>
      <c r="D163" s="133">
        <v>16</v>
      </c>
      <c r="E163" s="5">
        <v>19.821000000000002</v>
      </c>
      <c r="F163" s="5">
        <v>3.8420000000000001</v>
      </c>
      <c r="G163" s="5">
        <v>2633.337</v>
      </c>
      <c r="H163" s="5">
        <v>68.315000000000012</v>
      </c>
      <c r="I163" s="6">
        <v>0</v>
      </c>
    </row>
    <row r="164" spans="1:9">
      <c r="A164" s="133">
        <v>2013</v>
      </c>
      <c r="B164" s="133">
        <v>1</v>
      </c>
      <c r="C164" s="134">
        <v>41281</v>
      </c>
      <c r="D164" s="133">
        <v>17</v>
      </c>
      <c r="E164" s="5">
        <v>20.094000000000001</v>
      </c>
      <c r="F164" s="5">
        <v>3.7080000000000002</v>
      </c>
      <c r="G164" s="5">
        <v>2606.8030000000003</v>
      </c>
      <c r="H164" s="5">
        <v>80.11699999999999</v>
      </c>
      <c r="I164" s="6">
        <v>0</v>
      </c>
    </row>
    <row r="165" spans="1:9">
      <c r="A165" s="133">
        <v>2013</v>
      </c>
      <c r="B165" s="133">
        <v>1</v>
      </c>
      <c r="C165" s="134">
        <v>41281</v>
      </c>
      <c r="D165" s="133">
        <v>18</v>
      </c>
      <c r="E165" s="5">
        <v>20.533999999999999</v>
      </c>
      <c r="F165" s="5">
        <v>3.7680000000000002</v>
      </c>
      <c r="G165" s="5">
        <v>2569.0610000000011</v>
      </c>
      <c r="H165" s="5">
        <v>80.179000000000002</v>
      </c>
      <c r="I165" s="6">
        <v>0</v>
      </c>
    </row>
    <row r="166" spans="1:9">
      <c r="A166" s="133">
        <v>2013</v>
      </c>
      <c r="B166" s="133">
        <v>1</v>
      </c>
      <c r="C166" s="134">
        <v>41281</v>
      </c>
      <c r="D166" s="133">
        <v>19</v>
      </c>
      <c r="E166" s="5">
        <v>26.536000000000001</v>
      </c>
      <c r="F166" s="5">
        <v>0</v>
      </c>
      <c r="G166" s="5">
        <v>2564.4730000000009</v>
      </c>
      <c r="H166" s="5">
        <v>79.951999999999998</v>
      </c>
      <c r="I166" s="6">
        <v>0</v>
      </c>
    </row>
    <row r="167" spans="1:9">
      <c r="A167" s="133">
        <v>2013</v>
      </c>
      <c r="B167" s="133">
        <v>1</v>
      </c>
      <c r="C167" s="134">
        <v>41281</v>
      </c>
      <c r="D167" s="133">
        <v>20</v>
      </c>
      <c r="E167" s="5">
        <v>26.501000000000001</v>
      </c>
      <c r="F167" s="5">
        <v>0</v>
      </c>
      <c r="G167" s="5">
        <v>2566.1919999999996</v>
      </c>
      <c r="H167" s="5">
        <v>76.713999999999999</v>
      </c>
      <c r="I167" s="6">
        <v>0</v>
      </c>
    </row>
    <row r="168" spans="1:9">
      <c r="A168" s="133">
        <v>2013</v>
      </c>
      <c r="B168" s="133">
        <v>1</v>
      </c>
      <c r="C168" s="134">
        <v>41281</v>
      </c>
      <c r="D168" s="133">
        <v>21</v>
      </c>
      <c r="E168" s="5">
        <v>26.201999999999998</v>
      </c>
      <c r="F168" s="5">
        <v>0</v>
      </c>
      <c r="G168" s="5">
        <v>2585.0079999999994</v>
      </c>
      <c r="H168" s="5">
        <v>77.105000000000004</v>
      </c>
      <c r="I168" s="6">
        <v>0</v>
      </c>
    </row>
    <row r="169" spans="1:9">
      <c r="A169" s="133">
        <v>2013</v>
      </c>
      <c r="B169" s="133">
        <v>1</v>
      </c>
      <c r="C169" s="134">
        <v>41281</v>
      </c>
      <c r="D169" s="133">
        <v>22</v>
      </c>
      <c r="E169" s="5">
        <v>25.478000000000002</v>
      </c>
      <c r="F169" s="5">
        <v>0</v>
      </c>
      <c r="G169" s="5">
        <v>2655.110000000001</v>
      </c>
      <c r="H169" s="5">
        <v>79.331000000000003</v>
      </c>
      <c r="I169" s="6">
        <v>0</v>
      </c>
    </row>
    <row r="170" spans="1:9">
      <c r="A170" s="133">
        <v>2013</v>
      </c>
      <c r="B170" s="133">
        <v>1</v>
      </c>
      <c r="C170" s="134">
        <v>41281</v>
      </c>
      <c r="D170" s="133">
        <v>23</v>
      </c>
      <c r="E170" s="5">
        <v>24.417000000000002</v>
      </c>
      <c r="F170" s="5">
        <v>0</v>
      </c>
      <c r="G170" s="5">
        <v>2659.1990000000001</v>
      </c>
      <c r="H170" s="5">
        <v>80.199999999999989</v>
      </c>
      <c r="I170" s="6">
        <v>0</v>
      </c>
    </row>
    <row r="171" spans="1:9">
      <c r="A171" s="133">
        <v>2013</v>
      </c>
      <c r="B171" s="133">
        <v>1</v>
      </c>
      <c r="C171" s="134">
        <v>41281</v>
      </c>
      <c r="D171" s="133">
        <v>24</v>
      </c>
      <c r="E171" s="5">
        <v>29.122</v>
      </c>
      <c r="F171" s="5">
        <v>0</v>
      </c>
      <c r="G171" s="5">
        <v>2610.3240000000005</v>
      </c>
      <c r="H171" s="5">
        <v>73.322000000000003</v>
      </c>
      <c r="I171" s="6">
        <v>0</v>
      </c>
    </row>
    <row r="172" spans="1:9">
      <c r="A172" s="133">
        <v>2013</v>
      </c>
      <c r="B172" s="133">
        <v>1</v>
      </c>
      <c r="C172" s="134">
        <v>41282</v>
      </c>
      <c r="D172" s="133">
        <v>1</v>
      </c>
      <c r="E172" s="5">
        <v>29.379000000000005</v>
      </c>
      <c r="F172" s="5">
        <v>1.8140000000000001</v>
      </c>
      <c r="G172" s="5">
        <v>2438.4600000000005</v>
      </c>
      <c r="H172" s="5">
        <v>55.440000000000005</v>
      </c>
      <c r="I172" s="6">
        <v>0</v>
      </c>
    </row>
    <row r="173" spans="1:9">
      <c r="A173" s="133">
        <v>2013</v>
      </c>
      <c r="B173" s="133">
        <v>1</v>
      </c>
      <c r="C173" s="134">
        <v>41282</v>
      </c>
      <c r="D173" s="133">
        <v>2</v>
      </c>
      <c r="E173" s="5">
        <v>27.6</v>
      </c>
      <c r="F173" s="5">
        <v>3.9380000000000002</v>
      </c>
      <c r="G173" s="5">
        <v>2241.2920000000004</v>
      </c>
      <c r="H173" s="5">
        <v>40.078000000000003</v>
      </c>
      <c r="I173" s="6">
        <v>0</v>
      </c>
    </row>
    <row r="174" spans="1:9">
      <c r="A174" s="133">
        <v>2013</v>
      </c>
      <c r="B174" s="133">
        <v>1</v>
      </c>
      <c r="C174" s="134">
        <v>41282</v>
      </c>
      <c r="D174" s="133">
        <v>3</v>
      </c>
      <c r="E174" s="5">
        <v>27.739000000000001</v>
      </c>
      <c r="F174" s="5">
        <v>3.3560000000000003</v>
      </c>
      <c r="G174" s="5">
        <v>2176.4900000000007</v>
      </c>
      <c r="H174" s="5">
        <v>26.572999999999997</v>
      </c>
      <c r="I174" s="6">
        <v>0</v>
      </c>
    </row>
    <row r="175" spans="1:9">
      <c r="A175" s="133">
        <v>2013</v>
      </c>
      <c r="B175" s="133">
        <v>1</v>
      </c>
      <c r="C175" s="134">
        <v>41282</v>
      </c>
      <c r="D175" s="133">
        <v>4</v>
      </c>
      <c r="E175" s="5">
        <v>25.294</v>
      </c>
      <c r="F175" s="5">
        <v>0</v>
      </c>
      <c r="G175" s="5">
        <v>2078.2060000000001</v>
      </c>
      <c r="H175" s="5">
        <v>17.48</v>
      </c>
      <c r="I175" s="6">
        <v>0</v>
      </c>
    </row>
    <row r="176" spans="1:9">
      <c r="A176" s="133">
        <v>2013</v>
      </c>
      <c r="B176" s="133">
        <v>1</v>
      </c>
      <c r="C176" s="134">
        <v>41282</v>
      </c>
      <c r="D176" s="133">
        <v>5</v>
      </c>
      <c r="E176" s="5">
        <v>23.914999999999999</v>
      </c>
      <c r="F176" s="5">
        <v>0</v>
      </c>
      <c r="G176" s="5">
        <v>2026.471</v>
      </c>
      <c r="H176" s="5">
        <v>15.824999999999999</v>
      </c>
      <c r="I176" s="6">
        <v>0</v>
      </c>
    </row>
    <row r="177" spans="1:9">
      <c r="A177" s="133">
        <v>2013</v>
      </c>
      <c r="B177" s="133">
        <v>1</v>
      </c>
      <c r="C177" s="134">
        <v>41282</v>
      </c>
      <c r="D177" s="133">
        <v>6</v>
      </c>
      <c r="E177" s="5">
        <v>24.399000000000001</v>
      </c>
      <c r="F177" s="5">
        <v>0</v>
      </c>
      <c r="G177" s="5">
        <v>1994.1079999999997</v>
      </c>
      <c r="H177" s="5">
        <v>14.293000000000003</v>
      </c>
      <c r="I177" s="6">
        <v>0</v>
      </c>
    </row>
    <row r="178" spans="1:9">
      <c r="A178" s="133">
        <v>2013</v>
      </c>
      <c r="B178" s="133">
        <v>1</v>
      </c>
      <c r="C178" s="134">
        <v>41282</v>
      </c>
      <c r="D178" s="133">
        <v>7</v>
      </c>
      <c r="E178" s="5">
        <v>21.084000000000003</v>
      </c>
      <c r="F178" s="5">
        <v>0</v>
      </c>
      <c r="G178" s="5">
        <v>1931.1660000000006</v>
      </c>
      <c r="H178" s="5">
        <v>12.634</v>
      </c>
      <c r="I178" s="6">
        <v>0</v>
      </c>
    </row>
    <row r="179" spans="1:9">
      <c r="A179" s="133">
        <v>2013</v>
      </c>
      <c r="B179" s="133">
        <v>1</v>
      </c>
      <c r="C179" s="134">
        <v>41282</v>
      </c>
      <c r="D179" s="133">
        <v>8</v>
      </c>
      <c r="E179" s="5">
        <v>20.736000000000001</v>
      </c>
      <c r="F179" s="5">
        <v>0</v>
      </c>
      <c r="G179" s="5">
        <v>1978.231</v>
      </c>
      <c r="H179" s="5">
        <v>17.411999999999999</v>
      </c>
      <c r="I179" s="6">
        <v>0</v>
      </c>
    </row>
    <row r="180" spans="1:9">
      <c r="A180" s="133">
        <v>2013</v>
      </c>
      <c r="B180" s="133">
        <v>1</v>
      </c>
      <c r="C180" s="134">
        <v>41282</v>
      </c>
      <c r="D180" s="133">
        <v>9</v>
      </c>
      <c r="E180" s="5">
        <v>20.792999999999999</v>
      </c>
      <c r="F180" s="5">
        <v>0</v>
      </c>
      <c r="G180" s="5">
        <v>2076.4090000000001</v>
      </c>
      <c r="H180" s="5">
        <v>30.523000000000003</v>
      </c>
      <c r="I180" s="6">
        <v>0</v>
      </c>
    </row>
    <row r="181" spans="1:9">
      <c r="A181" s="133">
        <v>2013</v>
      </c>
      <c r="B181" s="133">
        <v>1</v>
      </c>
      <c r="C181" s="134">
        <v>41282</v>
      </c>
      <c r="D181" s="133">
        <v>10</v>
      </c>
      <c r="E181" s="5">
        <v>20.804000000000002</v>
      </c>
      <c r="F181" s="5">
        <v>0</v>
      </c>
      <c r="G181" s="5">
        <v>2253.1880000000001</v>
      </c>
      <c r="H181" s="5">
        <v>34.076000000000001</v>
      </c>
      <c r="I181" s="6">
        <v>0</v>
      </c>
    </row>
    <row r="182" spans="1:9">
      <c r="A182" s="133">
        <v>2013</v>
      </c>
      <c r="B182" s="133">
        <v>1</v>
      </c>
      <c r="C182" s="134">
        <v>41282</v>
      </c>
      <c r="D182" s="133">
        <v>11</v>
      </c>
      <c r="E182" s="5">
        <v>20.731999999999999</v>
      </c>
      <c r="F182" s="5">
        <v>0</v>
      </c>
      <c r="G182" s="5">
        <v>2355.0309999999999</v>
      </c>
      <c r="H182" s="5">
        <v>39.5</v>
      </c>
      <c r="I182" s="6">
        <v>0</v>
      </c>
    </row>
    <row r="183" spans="1:9">
      <c r="A183" s="133">
        <v>2013</v>
      </c>
      <c r="B183" s="133">
        <v>1</v>
      </c>
      <c r="C183" s="134">
        <v>41282</v>
      </c>
      <c r="D183" s="133">
        <v>12</v>
      </c>
      <c r="E183" s="5">
        <v>20.742000000000001</v>
      </c>
      <c r="F183" s="5">
        <v>0</v>
      </c>
      <c r="G183" s="5">
        <v>2389.0510000000004</v>
      </c>
      <c r="H183" s="5">
        <v>42.526000000000003</v>
      </c>
      <c r="I183" s="6">
        <v>0</v>
      </c>
    </row>
    <row r="184" spans="1:9">
      <c r="A184" s="133">
        <v>2013</v>
      </c>
      <c r="B184" s="133">
        <v>1</v>
      </c>
      <c r="C184" s="134">
        <v>41282</v>
      </c>
      <c r="D184" s="133">
        <v>13</v>
      </c>
      <c r="E184" s="5">
        <v>20.855</v>
      </c>
      <c r="F184" s="5">
        <v>0</v>
      </c>
      <c r="G184" s="5">
        <v>2349.875</v>
      </c>
      <c r="H184" s="5">
        <v>50.932999999999993</v>
      </c>
      <c r="I184" s="6">
        <v>0</v>
      </c>
    </row>
    <row r="185" spans="1:9">
      <c r="A185" s="133">
        <v>2013</v>
      </c>
      <c r="B185" s="133">
        <v>1</v>
      </c>
      <c r="C185" s="134">
        <v>41282</v>
      </c>
      <c r="D185" s="133">
        <v>14</v>
      </c>
      <c r="E185" s="5">
        <v>20.222000000000001</v>
      </c>
      <c r="F185" s="5">
        <v>0</v>
      </c>
      <c r="G185" s="5">
        <v>2292.009</v>
      </c>
      <c r="H185" s="5">
        <v>69.602999999999994</v>
      </c>
      <c r="I185" s="6">
        <v>0</v>
      </c>
    </row>
    <row r="186" spans="1:9">
      <c r="A186" s="133">
        <v>2013</v>
      </c>
      <c r="B186" s="133">
        <v>1</v>
      </c>
      <c r="C186" s="134">
        <v>41282</v>
      </c>
      <c r="D186" s="133">
        <v>15</v>
      </c>
      <c r="E186" s="5">
        <v>18.268999999999998</v>
      </c>
      <c r="F186" s="5">
        <v>0</v>
      </c>
      <c r="G186" s="5">
        <v>2307.33</v>
      </c>
      <c r="H186" s="5">
        <v>91.59399999999998</v>
      </c>
      <c r="I186" s="6">
        <v>0</v>
      </c>
    </row>
    <row r="187" spans="1:9">
      <c r="A187" s="133">
        <v>2013</v>
      </c>
      <c r="B187" s="133">
        <v>1</v>
      </c>
      <c r="C187" s="134">
        <v>41282</v>
      </c>
      <c r="D187" s="133">
        <v>16</v>
      </c>
      <c r="E187" s="5">
        <v>19.895000000000003</v>
      </c>
      <c r="F187" s="5">
        <v>0</v>
      </c>
      <c r="G187" s="5">
        <v>2320.6080000000002</v>
      </c>
      <c r="H187" s="5">
        <v>96.006999999999991</v>
      </c>
      <c r="I187" s="6">
        <v>0</v>
      </c>
    </row>
    <row r="188" spans="1:9">
      <c r="A188" s="133">
        <v>2013</v>
      </c>
      <c r="B188" s="133">
        <v>1</v>
      </c>
      <c r="C188" s="134">
        <v>41282</v>
      </c>
      <c r="D188" s="133">
        <v>17</v>
      </c>
      <c r="E188" s="5">
        <v>21.263000000000002</v>
      </c>
      <c r="F188" s="5">
        <v>0</v>
      </c>
      <c r="G188" s="5">
        <v>2326.9290000000001</v>
      </c>
      <c r="H188" s="5">
        <v>97.081999999999965</v>
      </c>
      <c r="I188" s="6">
        <v>0</v>
      </c>
    </row>
    <row r="189" spans="1:9">
      <c r="A189" s="133">
        <v>2013</v>
      </c>
      <c r="B189" s="133">
        <v>1</v>
      </c>
      <c r="C189" s="134">
        <v>41282</v>
      </c>
      <c r="D189" s="133">
        <v>18</v>
      </c>
      <c r="E189" s="5">
        <v>21.264000000000003</v>
      </c>
      <c r="F189" s="5">
        <v>0</v>
      </c>
      <c r="G189" s="5">
        <v>2329.5510000000004</v>
      </c>
      <c r="H189" s="5">
        <v>95.36</v>
      </c>
      <c r="I189" s="6">
        <v>0</v>
      </c>
    </row>
    <row r="190" spans="1:9">
      <c r="A190" s="133">
        <v>2013</v>
      </c>
      <c r="B190" s="133">
        <v>1</v>
      </c>
      <c r="C190" s="134">
        <v>41282</v>
      </c>
      <c r="D190" s="133">
        <v>19</v>
      </c>
      <c r="E190" s="5">
        <v>21.444000000000003</v>
      </c>
      <c r="F190" s="5">
        <v>0</v>
      </c>
      <c r="G190" s="5">
        <v>2324.5050000000006</v>
      </c>
      <c r="H190" s="5">
        <v>86.558000000000021</v>
      </c>
      <c r="I190" s="6">
        <v>0</v>
      </c>
    </row>
    <row r="191" spans="1:9">
      <c r="A191" s="133">
        <v>2013</v>
      </c>
      <c r="B191" s="133">
        <v>1</v>
      </c>
      <c r="C191" s="134">
        <v>41282</v>
      </c>
      <c r="D191" s="133">
        <v>20</v>
      </c>
      <c r="E191" s="5">
        <v>21.587000000000003</v>
      </c>
      <c r="F191" s="5">
        <v>0</v>
      </c>
      <c r="G191" s="5">
        <v>2314.3829999999998</v>
      </c>
      <c r="H191" s="5">
        <v>78.024000000000001</v>
      </c>
      <c r="I191" s="6">
        <v>0</v>
      </c>
    </row>
    <row r="192" spans="1:9">
      <c r="A192" s="133">
        <v>2013</v>
      </c>
      <c r="B192" s="133">
        <v>1</v>
      </c>
      <c r="C192" s="134">
        <v>41282</v>
      </c>
      <c r="D192" s="133">
        <v>21</v>
      </c>
      <c r="E192" s="5">
        <v>21.615000000000002</v>
      </c>
      <c r="F192" s="5">
        <v>0</v>
      </c>
      <c r="G192" s="5">
        <v>2345.1939999999995</v>
      </c>
      <c r="H192" s="5">
        <v>78.14200000000001</v>
      </c>
      <c r="I192" s="6">
        <v>0</v>
      </c>
    </row>
    <row r="193" spans="1:9">
      <c r="A193" s="133">
        <v>2013</v>
      </c>
      <c r="B193" s="133">
        <v>1</v>
      </c>
      <c r="C193" s="134">
        <v>41282</v>
      </c>
      <c r="D193" s="133">
        <v>22</v>
      </c>
      <c r="E193" s="5">
        <v>21.927</v>
      </c>
      <c r="F193" s="5">
        <v>7.2000000000000008E-2</v>
      </c>
      <c r="G193" s="5">
        <v>2396.3449999999998</v>
      </c>
      <c r="H193" s="5">
        <v>79.944000000000003</v>
      </c>
      <c r="I193" s="6">
        <v>0</v>
      </c>
    </row>
    <row r="194" spans="1:9">
      <c r="A194" s="133">
        <v>2013</v>
      </c>
      <c r="B194" s="133">
        <v>1</v>
      </c>
      <c r="C194" s="134">
        <v>41282</v>
      </c>
      <c r="D194" s="133">
        <v>23</v>
      </c>
      <c r="E194" s="5">
        <v>29.43</v>
      </c>
      <c r="F194" s="5">
        <v>3.0540000000000003</v>
      </c>
      <c r="G194" s="5">
        <v>2367.9300000000007</v>
      </c>
      <c r="H194" s="5">
        <v>73.846000000000004</v>
      </c>
      <c r="I194" s="6">
        <v>0</v>
      </c>
    </row>
    <row r="195" spans="1:9">
      <c r="A195" s="133">
        <v>2013</v>
      </c>
      <c r="B195" s="133">
        <v>1</v>
      </c>
      <c r="C195" s="134">
        <v>41282</v>
      </c>
      <c r="D195" s="133">
        <v>24</v>
      </c>
      <c r="E195" s="5">
        <v>30.027000000000001</v>
      </c>
      <c r="F195" s="5">
        <v>3.0630000000000002</v>
      </c>
      <c r="G195" s="5">
        <v>2323.2939999999999</v>
      </c>
      <c r="H195" s="5">
        <v>59.305000000000014</v>
      </c>
      <c r="I195" s="6">
        <v>0</v>
      </c>
    </row>
    <row r="196" spans="1:9">
      <c r="A196" s="133">
        <v>2013</v>
      </c>
      <c r="B196" s="133">
        <v>1</v>
      </c>
      <c r="C196" s="134">
        <v>41283</v>
      </c>
      <c r="D196" s="133">
        <v>1</v>
      </c>
      <c r="E196" s="5">
        <v>31.323999999999998</v>
      </c>
      <c r="F196" s="5">
        <v>2.2469999999999999</v>
      </c>
      <c r="G196" s="5">
        <v>2299.3280000000004</v>
      </c>
      <c r="H196" s="5">
        <v>48.107999999999997</v>
      </c>
      <c r="I196" s="6">
        <v>0</v>
      </c>
    </row>
    <row r="197" spans="1:9">
      <c r="A197" s="133">
        <v>2013</v>
      </c>
      <c r="B197" s="133">
        <v>1</v>
      </c>
      <c r="C197" s="134">
        <v>41283</v>
      </c>
      <c r="D197" s="133">
        <v>2</v>
      </c>
      <c r="E197" s="5">
        <v>30.619</v>
      </c>
      <c r="F197" s="5">
        <v>0.9</v>
      </c>
      <c r="G197" s="5">
        <v>2193.2649999999999</v>
      </c>
      <c r="H197" s="5">
        <v>36.380000000000003</v>
      </c>
      <c r="I197" s="6">
        <v>0</v>
      </c>
    </row>
    <row r="198" spans="1:9">
      <c r="A198" s="133">
        <v>2013</v>
      </c>
      <c r="B198" s="133">
        <v>1</v>
      </c>
      <c r="C198" s="134">
        <v>41283</v>
      </c>
      <c r="D198" s="133">
        <v>3</v>
      </c>
      <c r="E198" s="5">
        <v>27.955000000000002</v>
      </c>
      <c r="F198" s="5">
        <v>0</v>
      </c>
      <c r="G198" s="5">
        <v>2105.14</v>
      </c>
      <c r="H198" s="5">
        <v>24.015000000000004</v>
      </c>
      <c r="I198" s="6">
        <v>0</v>
      </c>
    </row>
    <row r="199" spans="1:9">
      <c r="A199" s="133">
        <v>2013</v>
      </c>
      <c r="B199" s="133">
        <v>1</v>
      </c>
      <c r="C199" s="134">
        <v>41283</v>
      </c>
      <c r="D199" s="133">
        <v>4</v>
      </c>
      <c r="E199" s="5">
        <v>28.352</v>
      </c>
      <c r="F199" s="5">
        <v>0</v>
      </c>
      <c r="G199" s="5">
        <v>2008.8800000000006</v>
      </c>
      <c r="H199" s="5">
        <v>16.260999999999999</v>
      </c>
      <c r="I199" s="6">
        <v>0</v>
      </c>
    </row>
    <row r="200" spans="1:9">
      <c r="A200" s="133">
        <v>2013</v>
      </c>
      <c r="B200" s="133">
        <v>1</v>
      </c>
      <c r="C200" s="134">
        <v>41283</v>
      </c>
      <c r="D200" s="133">
        <v>5</v>
      </c>
      <c r="E200" s="5">
        <v>28.572000000000003</v>
      </c>
      <c r="F200" s="5">
        <v>0</v>
      </c>
      <c r="G200" s="5">
        <v>1955.9080000000001</v>
      </c>
      <c r="H200" s="5">
        <v>15.602000000000002</v>
      </c>
      <c r="I200" s="6">
        <v>0</v>
      </c>
    </row>
    <row r="201" spans="1:9">
      <c r="A201" s="133">
        <v>2013</v>
      </c>
      <c r="B201" s="133">
        <v>1</v>
      </c>
      <c r="C201" s="134">
        <v>41283</v>
      </c>
      <c r="D201" s="133">
        <v>6</v>
      </c>
      <c r="E201" s="5">
        <v>28.444000000000003</v>
      </c>
      <c r="F201" s="5">
        <v>0</v>
      </c>
      <c r="G201" s="5">
        <v>1920.0370000000003</v>
      </c>
      <c r="H201" s="5">
        <v>13.110000000000001</v>
      </c>
      <c r="I201" s="6">
        <v>0</v>
      </c>
    </row>
    <row r="202" spans="1:9">
      <c r="A202" s="133">
        <v>2013</v>
      </c>
      <c r="B202" s="133">
        <v>1</v>
      </c>
      <c r="C202" s="134">
        <v>41283</v>
      </c>
      <c r="D202" s="133">
        <v>7</v>
      </c>
      <c r="E202" s="5">
        <v>25.499000000000002</v>
      </c>
      <c r="F202" s="5">
        <v>0</v>
      </c>
      <c r="G202" s="5">
        <v>1849.38</v>
      </c>
      <c r="H202" s="5">
        <v>18.887</v>
      </c>
      <c r="I202" s="6">
        <v>0</v>
      </c>
    </row>
    <row r="203" spans="1:9">
      <c r="A203" s="133">
        <v>2013</v>
      </c>
      <c r="B203" s="133">
        <v>1</v>
      </c>
      <c r="C203" s="134">
        <v>41283</v>
      </c>
      <c r="D203" s="133">
        <v>8</v>
      </c>
      <c r="E203" s="5">
        <v>25.892000000000003</v>
      </c>
      <c r="F203" s="5">
        <v>0</v>
      </c>
      <c r="G203" s="5">
        <v>1931.0219999999995</v>
      </c>
      <c r="H203" s="5">
        <v>17.310999999999996</v>
      </c>
      <c r="I203" s="6">
        <v>0</v>
      </c>
    </row>
    <row r="204" spans="1:9">
      <c r="A204" s="133">
        <v>2013</v>
      </c>
      <c r="B204" s="133">
        <v>1</v>
      </c>
      <c r="C204" s="134">
        <v>41283</v>
      </c>
      <c r="D204" s="133">
        <v>9</v>
      </c>
      <c r="E204" s="5">
        <v>25.377000000000002</v>
      </c>
      <c r="F204" s="5">
        <v>0</v>
      </c>
      <c r="G204" s="5">
        <v>2077.36</v>
      </c>
      <c r="H204" s="5">
        <v>32.42</v>
      </c>
      <c r="I204" s="6">
        <v>0</v>
      </c>
    </row>
    <row r="205" spans="1:9">
      <c r="A205" s="133">
        <v>2013</v>
      </c>
      <c r="B205" s="133">
        <v>1</v>
      </c>
      <c r="C205" s="134">
        <v>41283</v>
      </c>
      <c r="D205" s="133">
        <v>10</v>
      </c>
      <c r="E205" s="5">
        <v>24.953000000000003</v>
      </c>
      <c r="F205" s="5">
        <v>0</v>
      </c>
      <c r="G205" s="5">
        <v>2227.3439999999996</v>
      </c>
      <c r="H205" s="5">
        <v>43.368000000000009</v>
      </c>
      <c r="I205" s="6">
        <v>0</v>
      </c>
    </row>
    <row r="206" spans="1:9">
      <c r="A206" s="133">
        <v>2013</v>
      </c>
      <c r="B206" s="133">
        <v>1</v>
      </c>
      <c r="C206" s="134">
        <v>41283</v>
      </c>
      <c r="D206" s="133">
        <v>11</v>
      </c>
      <c r="E206" s="5">
        <v>24.478999999999999</v>
      </c>
      <c r="F206" s="5">
        <v>0</v>
      </c>
      <c r="G206" s="5">
        <v>2360.0700000000006</v>
      </c>
      <c r="H206" s="5">
        <v>44.192</v>
      </c>
      <c r="I206" s="6">
        <v>0</v>
      </c>
    </row>
    <row r="207" spans="1:9">
      <c r="A207" s="133">
        <v>2013</v>
      </c>
      <c r="B207" s="133">
        <v>1</v>
      </c>
      <c r="C207" s="134">
        <v>41283</v>
      </c>
      <c r="D207" s="133">
        <v>12</v>
      </c>
      <c r="E207" s="5">
        <v>25.035000000000004</v>
      </c>
      <c r="F207" s="5">
        <v>0</v>
      </c>
      <c r="G207" s="5">
        <v>2421.4170000000004</v>
      </c>
      <c r="H207" s="5">
        <v>51.754000000000005</v>
      </c>
      <c r="I207" s="6">
        <v>0</v>
      </c>
    </row>
    <row r="208" spans="1:9">
      <c r="A208" s="133">
        <v>2013</v>
      </c>
      <c r="B208" s="133">
        <v>1</v>
      </c>
      <c r="C208" s="134">
        <v>41283</v>
      </c>
      <c r="D208" s="133">
        <v>13</v>
      </c>
      <c r="E208" s="5">
        <v>26.158000000000001</v>
      </c>
      <c r="F208" s="5">
        <v>0</v>
      </c>
      <c r="G208" s="5">
        <v>2419.5919999999996</v>
      </c>
      <c r="H208" s="5">
        <v>61.326000000000001</v>
      </c>
      <c r="I208" s="6">
        <v>0</v>
      </c>
    </row>
    <row r="209" spans="1:9">
      <c r="A209" s="133">
        <v>2013</v>
      </c>
      <c r="B209" s="133">
        <v>1</v>
      </c>
      <c r="C209" s="134">
        <v>41283</v>
      </c>
      <c r="D209" s="133">
        <v>14</v>
      </c>
      <c r="E209" s="5">
        <v>26.624000000000002</v>
      </c>
      <c r="F209" s="5">
        <v>0</v>
      </c>
      <c r="G209" s="5">
        <v>2428.1460000000002</v>
      </c>
      <c r="H209" s="5">
        <v>76.940000000000012</v>
      </c>
      <c r="I209" s="6">
        <v>0</v>
      </c>
    </row>
    <row r="210" spans="1:9">
      <c r="A210" s="133">
        <v>2013</v>
      </c>
      <c r="B210" s="133">
        <v>1</v>
      </c>
      <c r="C210" s="134">
        <v>41283</v>
      </c>
      <c r="D210" s="133">
        <v>15</v>
      </c>
      <c r="E210" s="5">
        <v>26.585999999999999</v>
      </c>
      <c r="F210" s="5">
        <v>0</v>
      </c>
      <c r="G210" s="5">
        <v>2423.1789999999996</v>
      </c>
      <c r="H210" s="5">
        <v>85.154000000000025</v>
      </c>
      <c r="I210" s="6">
        <v>0</v>
      </c>
    </row>
    <row r="211" spans="1:9">
      <c r="A211" s="133">
        <v>2013</v>
      </c>
      <c r="B211" s="133">
        <v>1</v>
      </c>
      <c r="C211" s="134">
        <v>41283</v>
      </c>
      <c r="D211" s="133">
        <v>16</v>
      </c>
      <c r="E211" s="5">
        <v>26.306000000000004</v>
      </c>
      <c r="F211" s="5">
        <v>0</v>
      </c>
      <c r="G211" s="5">
        <v>2429.8800000000006</v>
      </c>
      <c r="H211" s="5">
        <v>94.6</v>
      </c>
      <c r="I211" s="6">
        <v>0</v>
      </c>
    </row>
    <row r="212" spans="1:9">
      <c r="A212" s="133">
        <v>2013</v>
      </c>
      <c r="B212" s="133">
        <v>1</v>
      </c>
      <c r="C212" s="134">
        <v>41283</v>
      </c>
      <c r="D212" s="133">
        <v>17</v>
      </c>
      <c r="E212" s="5">
        <v>26.484999999999999</v>
      </c>
      <c r="F212" s="5">
        <v>0</v>
      </c>
      <c r="G212" s="5">
        <v>2478.7669999999998</v>
      </c>
      <c r="H212" s="5">
        <v>95.208999999999989</v>
      </c>
      <c r="I212" s="6">
        <v>0</v>
      </c>
    </row>
    <row r="213" spans="1:9">
      <c r="A213" s="133">
        <v>2013</v>
      </c>
      <c r="B213" s="133">
        <v>1</v>
      </c>
      <c r="C213" s="134">
        <v>41283</v>
      </c>
      <c r="D213" s="133">
        <v>18</v>
      </c>
      <c r="E213" s="5">
        <v>26.569000000000003</v>
      </c>
      <c r="F213" s="5">
        <v>0</v>
      </c>
      <c r="G213" s="5">
        <v>2505.1900000000005</v>
      </c>
      <c r="H213" s="5">
        <v>93.108000000000004</v>
      </c>
      <c r="I213" s="6">
        <v>0</v>
      </c>
    </row>
    <row r="214" spans="1:9">
      <c r="A214" s="133">
        <v>2013</v>
      </c>
      <c r="B214" s="133">
        <v>1</v>
      </c>
      <c r="C214" s="134">
        <v>41283</v>
      </c>
      <c r="D214" s="133">
        <v>19</v>
      </c>
      <c r="E214" s="5">
        <v>26.259999999999998</v>
      </c>
      <c r="F214" s="5">
        <v>0</v>
      </c>
      <c r="G214" s="5">
        <v>2527.931</v>
      </c>
      <c r="H214" s="5">
        <v>96.14700000000002</v>
      </c>
      <c r="I214" s="6">
        <v>0</v>
      </c>
    </row>
    <row r="215" spans="1:9">
      <c r="A215" s="133">
        <v>2013</v>
      </c>
      <c r="B215" s="133">
        <v>1</v>
      </c>
      <c r="C215" s="134">
        <v>41283</v>
      </c>
      <c r="D215" s="133">
        <v>20</v>
      </c>
      <c r="E215" s="5">
        <v>25.788</v>
      </c>
      <c r="F215" s="5">
        <v>0</v>
      </c>
      <c r="G215" s="5">
        <v>2529.2690000000011</v>
      </c>
      <c r="H215" s="5">
        <v>96.688999999999979</v>
      </c>
      <c r="I215" s="6">
        <v>0</v>
      </c>
    </row>
    <row r="216" spans="1:9">
      <c r="A216" s="133">
        <v>2013</v>
      </c>
      <c r="B216" s="133">
        <v>1</v>
      </c>
      <c r="C216" s="134">
        <v>41283</v>
      </c>
      <c r="D216" s="133">
        <v>21</v>
      </c>
      <c r="E216" s="5">
        <v>25.884999999999998</v>
      </c>
      <c r="F216" s="5">
        <v>0</v>
      </c>
      <c r="G216" s="5">
        <v>2549.1350000000011</v>
      </c>
      <c r="H216" s="5">
        <v>95.986000000000004</v>
      </c>
      <c r="I216" s="6">
        <v>0</v>
      </c>
    </row>
    <row r="217" spans="1:9">
      <c r="A217" s="133">
        <v>2013</v>
      </c>
      <c r="B217" s="133">
        <v>1</v>
      </c>
      <c r="C217" s="134">
        <v>41283</v>
      </c>
      <c r="D217" s="133">
        <v>22</v>
      </c>
      <c r="E217" s="5">
        <v>26.71</v>
      </c>
      <c r="F217" s="5">
        <v>0</v>
      </c>
      <c r="G217" s="5">
        <v>2596.6170000000011</v>
      </c>
      <c r="H217" s="5">
        <v>98.925000000000011</v>
      </c>
      <c r="I217" s="6">
        <v>0</v>
      </c>
    </row>
    <row r="218" spans="1:9">
      <c r="A218" s="133">
        <v>2013</v>
      </c>
      <c r="B218" s="133">
        <v>1</v>
      </c>
      <c r="C218" s="134">
        <v>41283</v>
      </c>
      <c r="D218" s="133">
        <v>23</v>
      </c>
      <c r="E218" s="5">
        <v>25.776000000000003</v>
      </c>
      <c r="F218" s="5">
        <v>0</v>
      </c>
      <c r="G218" s="5">
        <v>2616.8510000000006</v>
      </c>
      <c r="H218" s="5">
        <v>99.198000000000036</v>
      </c>
      <c r="I218" s="6">
        <v>0</v>
      </c>
    </row>
    <row r="219" spans="1:9">
      <c r="A219" s="133">
        <v>2013</v>
      </c>
      <c r="B219" s="133">
        <v>1</v>
      </c>
      <c r="C219" s="134">
        <v>41283</v>
      </c>
      <c r="D219" s="133">
        <v>24</v>
      </c>
      <c r="E219" s="5">
        <v>25.894000000000002</v>
      </c>
      <c r="F219" s="5">
        <v>0</v>
      </c>
      <c r="G219" s="5">
        <v>2612.8440000000005</v>
      </c>
      <c r="H219" s="5">
        <v>85.119000000000042</v>
      </c>
      <c r="I219" s="6">
        <v>0</v>
      </c>
    </row>
    <row r="220" spans="1:9">
      <c r="A220" s="133">
        <v>2013</v>
      </c>
      <c r="B220" s="133">
        <v>1</v>
      </c>
      <c r="C220" s="134">
        <v>41284</v>
      </c>
      <c r="D220" s="133">
        <v>1</v>
      </c>
      <c r="E220" s="5">
        <v>24.613</v>
      </c>
      <c r="F220" s="5">
        <v>0</v>
      </c>
      <c r="G220" s="5">
        <v>2534.4190000000008</v>
      </c>
      <c r="H220" s="5">
        <v>67.509000000000015</v>
      </c>
      <c r="I220" s="6">
        <v>0</v>
      </c>
    </row>
    <row r="221" spans="1:9">
      <c r="A221" s="133">
        <v>2013</v>
      </c>
      <c r="B221" s="133">
        <v>1</v>
      </c>
      <c r="C221" s="134">
        <v>41284</v>
      </c>
      <c r="D221" s="133">
        <v>2</v>
      </c>
      <c r="E221" s="5">
        <v>24.331000000000003</v>
      </c>
      <c r="F221" s="5">
        <v>0</v>
      </c>
      <c r="G221" s="5">
        <v>2352.7260000000001</v>
      </c>
      <c r="H221" s="5">
        <v>46.319000000000003</v>
      </c>
      <c r="I221" s="6">
        <v>0</v>
      </c>
    </row>
    <row r="222" spans="1:9">
      <c r="A222" s="133">
        <v>2013</v>
      </c>
      <c r="B222" s="133">
        <v>1</v>
      </c>
      <c r="C222" s="134">
        <v>41284</v>
      </c>
      <c r="D222" s="133">
        <v>3</v>
      </c>
      <c r="E222" s="5">
        <v>25.541</v>
      </c>
      <c r="F222" s="5">
        <v>0</v>
      </c>
      <c r="G222" s="5">
        <v>2217.1429999999996</v>
      </c>
      <c r="H222" s="5">
        <v>38.776999999999994</v>
      </c>
      <c r="I222" s="6">
        <v>0</v>
      </c>
    </row>
    <row r="223" spans="1:9">
      <c r="A223" s="133">
        <v>2013</v>
      </c>
      <c r="B223" s="133">
        <v>1</v>
      </c>
      <c r="C223" s="134">
        <v>41284</v>
      </c>
      <c r="D223" s="133">
        <v>4</v>
      </c>
      <c r="E223" s="5">
        <v>25.091000000000001</v>
      </c>
      <c r="F223" s="5">
        <v>0</v>
      </c>
      <c r="G223" s="5">
        <v>2137.634</v>
      </c>
      <c r="H223" s="5">
        <v>25.150000000000002</v>
      </c>
      <c r="I223" s="6">
        <v>0</v>
      </c>
    </row>
    <row r="224" spans="1:9">
      <c r="A224" s="133">
        <v>2013</v>
      </c>
      <c r="B224" s="133">
        <v>1</v>
      </c>
      <c r="C224" s="134">
        <v>41284</v>
      </c>
      <c r="D224" s="133">
        <v>5</v>
      </c>
      <c r="E224" s="5">
        <v>24.884</v>
      </c>
      <c r="F224" s="5">
        <v>0</v>
      </c>
      <c r="G224" s="5">
        <v>2088.4779999999996</v>
      </c>
      <c r="H224" s="5">
        <v>17.071999999999999</v>
      </c>
      <c r="I224" s="6">
        <v>0</v>
      </c>
    </row>
    <row r="225" spans="1:9">
      <c r="A225" s="133">
        <v>2013</v>
      </c>
      <c r="B225" s="133">
        <v>1</v>
      </c>
      <c r="C225" s="134">
        <v>41284</v>
      </c>
      <c r="D225" s="133">
        <v>6</v>
      </c>
      <c r="E225" s="5">
        <v>25.105000000000004</v>
      </c>
      <c r="F225" s="5">
        <v>0</v>
      </c>
      <c r="G225" s="5">
        <v>2033.799</v>
      </c>
      <c r="H225" s="5">
        <v>16.103999999999999</v>
      </c>
      <c r="I225" s="6">
        <v>0</v>
      </c>
    </row>
    <row r="226" spans="1:9">
      <c r="A226" s="133">
        <v>2013</v>
      </c>
      <c r="B226" s="133">
        <v>1</v>
      </c>
      <c r="C226" s="134">
        <v>41284</v>
      </c>
      <c r="D226" s="133">
        <v>7</v>
      </c>
      <c r="E226" s="5">
        <v>25.158000000000001</v>
      </c>
      <c r="F226" s="5">
        <v>0</v>
      </c>
      <c r="G226" s="5">
        <v>1944.85</v>
      </c>
      <c r="H226" s="5">
        <v>19.315000000000001</v>
      </c>
      <c r="I226" s="6">
        <v>0</v>
      </c>
    </row>
    <row r="227" spans="1:9">
      <c r="A227" s="133">
        <v>2013</v>
      </c>
      <c r="B227" s="133">
        <v>1</v>
      </c>
      <c r="C227" s="134">
        <v>41284</v>
      </c>
      <c r="D227" s="133">
        <v>8</v>
      </c>
      <c r="E227" s="5">
        <v>25.518000000000001</v>
      </c>
      <c r="F227" s="5">
        <v>0</v>
      </c>
      <c r="G227" s="5">
        <v>2009.3869999999999</v>
      </c>
      <c r="H227" s="5">
        <v>24.376999999999999</v>
      </c>
      <c r="I227" s="6">
        <v>0</v>
      </c>
    </row>
    <row r="228" spans="1:9">
      <c r="A228" s="133">
        <v>2013</v>
      </c>
      <c r="B228" s="133">
        <v>1</v>
      </c>
      <c r="C228" s="134">
        <v>41284</v>
      </c>
      <c r="D228" s="133">
        <v>9</v>
      </c>
      <c r="E228" s="5">
        <v>25.578000000000003</v>
      </c>
      <c r="F228" s="5">
        <v>0</v>
      </c>
      <c r="G228" s="5">
        <v>2191.8660000000004</v>
      </c>
      <c r="H228" s="5">
        <v>36.091999999999999</v>
      </c>
      <c r="I228" s="6">
        <v>0</v>
      </c>
    </row>
    <row r="229" spans="1:9">
      <c r="A229" s="133">
        <v>2013</v>
      </c>
      <c r="B229" s="133">
        <v>1</v>
      </c>
      <c r="C229" s="134">
        <v>41284</v>
      </c>
      <c r="D229" s="133">
        <v>10</v>
      </c>
      <c r="E229" s="5">
        <v>26.116</v>
      </c>
      <c r="F229" s="5">
        <v>0</v>
      </c>
      <c r="G229" s="5">
        <v>2409.232</v>
      </c>
      <c r="H229" s="5">
        <v>44.925000000000018</v>
      </c>
      <c r="I229" s="6">
        <v>0</v>
      </c>
    </row>
    <row r="230" spans="1:9">
      <c r="A230" s="133">
        <v>2013</v>
      </c>
      <c r="B230" s="133">
        <v>1</v>
      </c>
      <c r="C230" s="134">
        <v>41284</v>
      </c>
      <c r="D230" s="133">
        <v>11</v>
      </c>
      <c r="E230" s="5">
        <v>25.498000000000005</v>
      </c>
      <c r="F230" s="5">
        <v>0</v>
      </c>
      <c r="G230" s="5">
        <v>2502.1810000000005</v>
      </c>
      <c r="H230" s="5">
        <v>63.761999999999993</v>
      </c>
      <c r="I230" s="6">
        <v>0</v>
      </c>
    </row>
    <row r="231" spans="1:9">
      <c r="A231" s="133">
        <v>2013</v>
      </c>
      <c r="B231" s="133">
        <v>1</v>
      </c>
      <c r="C231" s="134">
        <v>41284</v>
      </c>
      <c r="D231" s="133">
        <v>12</v>
      </c>
      <c r="E231" s="5">
        <v>24.246000000000002</v>
      </c>
      <c r="F231" s="5">
        <v>0</v>
      </c>
      <c r="G231" s="5">
        <v>2529.9250000000011</v>
      </c>
      <c r="H231" s="5">
        <v>74.70999999999998</v>
      </c>
      <c r="I231" s="6">
        <v>0</v>
      </c>
    </row>
    <row r="232" spans="1:9">
      <c r="A232" s="133">
        <v>2013</v>
      </c>
      <c r="B232" s="133">
        <v>1</v>
      </c>
      <c r="C232" s="134">
        <v>41284</v>
      </c>
      <c r="D232" s="133">
        <v>13</v>
      </c>
      <c r="E232" s="5">
        <v>24.140999999999998</v>
      </c>
      <c r="F232" s="5">
        <v>0</v>
      </c>
      <c r="G232" s="5">
        <v>2542.8599999999997</v>
      </c>
      <c r="H232" s="5">
        <v>86.351000000000013</v>
      </c>
      <c r="I232" s="6">
        <v>0</v>
      </c>
    </row>
    <row r="233" spans="1:9">
      <c r="A233" s="133">
        <v>2013</v>
      </c>
      <c r="B233" s="133">
        <v>1</v>
      </c>
      <c r="C233" s="134">
        <v>41284</v>
      </c>
      <c r="D233" s="133">
        <v>14</v>
      </c>
      <c r="E233" s="5">
        <v>24.445</v>
      </c>
      <c r="F233" s="5">
        <v>0</v>
      </c>
      <c r="G233" s="5">
        <v>2605.331000000001</v>
      </c>
      <c r="H233" s="5">
        <v>100.75700000000001</v>
      </c>
      <c r="I233" s="6">
        <v>0</v>
      </c>
    </row>
    <row r="234" spans="1:9">
      <c r="A234" s="133">
        <v>2013</v>
      </c>
      <c r="B234" s="133">
        <v>1</v>
      </c>
      <c r="C234" s="134">
        <v>41284</v>
      </c>
      <c r="D234" s="133">
        <v>15</v>
      </c>
      <c r="E234" s="5">
        <v>23.505000000000003</v>
      </c>
      <c r="F234" s="5">
        <v>0</v>
      </c>
      <c r="G234" s="5">
        <v>2634.1659999999988</v>
      </c>
      <c r="H234" s="5">
        <v>119.87400000000002</v>
      </c>
      <c r="I234" s="6">
        <v>0</v>
      </c>
    </row>
    <row r="235" spans="1:9">
      <c r="A235" s="133">
        <v>2013</v>
      </c>
      <c r="B235" s="133">
        <v>1</v>
      </c>
      <c r="C235" s="134">
        <v>41284</v>
      </c>
      <c r="D235" s="133">
        <v>16</v>
      </c>
      <c r="E235" s="5">
        <v>24.492000000000001</v>
      </c>
      <c r="F235" s="5">
        <v>0</v>
      </c>
      <c r="G235" s="5">
        <v>2666.3680000000013</v>
      </c>
      <c r="H235" s="5">
        <v>125.11299999999999</v>
      </c>
      <c r="I235" s="6">
        <v>0</v>
      </c>
    </row>
    <row r="236" spans="1:9">
      <c r="A236" s="133">
        <v>2013</v>
      </c>
      <c r="B236" s="133">
        <v>1</v>
      </c>
      <c r="C236" s="134">
        <v>41284</v>
      </c>
      <c r="D236" s="133">
        <v>17</v>
      </c>
      <c r="E236" s="5">
        <v>24.32</v>
      </c>
      <c r="F236" s="5">
        <v>0</v>
      </c>
      <c r="G236" s="5">
        <v>2689.400000000001</v>
      </c>
      <c r="H236" s="5">
        <v>123.27599999999998</v>
      </c>
      <c r="I236" s="6">
        <v>0</v>
      </c>
    </row>
    <row r="237" spans="1:9">
      <c r="A237" s="133">
        <v>2013</v>
      </c>
      <c r="B237" s="133">
        <v>1</v>
      </c>
      <c r="C237" s="134">
        <v>41284</v>
      </c>
      <c r="D237" s="133">
        <v>18</v>
      </c>
      <c r="E237" s="5">
        <v>23.998000000000001</v>
      </c>
      <c r="F237" s="5">
        <v>0</v>
      </c>
      <c r="G237" s="5">
        <v>2680.4010000000012</v>
      </c>
      <c r="H237" s="5">
        <v>110.31100000000002</v>
      </c>
      <c r="I237" s="6">
        <v>0</v>
      </c>
    </row>
    <row r="238" spans="1:9">
      <c r="A238" s="133">
        <v>2013</v>
      </c>
      <c r="B238" s="133">
        <v>1</v>
      </c>
      <c r="C238" s="134">
        <v>41284</v>
      </c>
      <c r="D238" s="133">
        <v>19</v>
      </c>
      <c r="E238" s="5">
        <v>24.245000000000001</v>
      </c>
      <c r="F238" s="5">
        <v>0</v>
      </c>
      <c r="G238" s="5">
        <v>2696.1200000000008</v>
      </c>
      <c r="H238" s="5">
        <v>108.64100000000003</v>
      </c>
      <c r="I238" s="6">
        <v>0</v>
      </c>
    </row>
    <row r="239" spans="1:9">
      <c r="A239" s="133">
        <v>2013</v>
      </c>
      <c r="B239" s="133">
        <v>1</v>
      </c>
      <c r="C239" s="134">
        <v>41284</v>
      </c>
      <c r="D239" s="133">
        <v>20</v>
      </c>
      <c r="E239" s="5">
        <v>24.734000000000002</v>
      </c>
      <c r="F239" s="5">
        <v>0</v>
      </c>
      <c r="G239" s="5">
        <v>2715.8399999999997</v>
      </c>
      <c r="H239" s="5">
        <v>116.05399999999999</v>
      </c>
      <c r="I239" s="6">
        <v>0</v>
      </c>
    </row>
    <row r="240" spans="1:9">
      <c r="A240" s="133">
        <v>2013</v>
      </c>
      <c r="B240" s="133">
        <v>1</v>
      </c>
      <c r="C240" s="134">
        <v>41284</v>
      </c>
      <c r="D240" s="133">
        <v>21</v>
      </c>
      <c r="E240" s="5">
        <v>25.07</v>
      </c>
      <c r="F240" s="5">
        <v>0</v>
      </c>
      <c r="G240" s="5">
        <v>2745.41</v>
      </c>
      <c r="H240" s="5">
        <v>118.31199999999998</v>
      </c>
      <c r="I240" s="6">
        <v>0</v>
      </c>
    </row>
    <row r="241" spans="1:9">
      <c r="A241" s="133">
        <v>2013</v>
      </c>
      <c r="B241" s="133">
        <v>1</v>
      </c>
      <c r="C241" s="134">
        <v>41284</v>
      </c>
      <c r="D241" s="133">
        <v>22</v>
      </c>
      <c r="E241" s="5">
        <v>25.484000000000002</v>
      </c>
      <c r="F241" s="5">
        <v>0</v>
      </c>
      <c r="G241" s="5">
        <v>2754.5939999999996</v>
      </c>
      <c r="H241" s="5">
        <v>119.14800000000004</v>
      </c>
      <c r="I241" s="6">
        <v>0</v>
      </c>
    </row>
    <row r="242" spans="1:9">
      <c r="A242" s="133">
        <v>2013</v>
      </c>
      <c r="B242" s="133">
        <v>1</v>
      </c>
      <c r="C242" s="134">
        <v>41284</v>
      </c>
      <c r="D242" s="133">
        <v>23</v>
      </c>
      <c r="E242" s="5">
        <v>25.439999999999998</v>
      </c>
      <c r="F242" s="5">
        <v>0</v>
      </c>
      <c r="G242" s="5">
        <v>2777.2450000000017</v>
      </c>
      <c r="H242" s="5">
        <v>118.19700000000003</v>
      </c>
      <c r="I242" s="6">
        <v>0</v>
      </c>
    </row>
    <row r="243" spans="1:9">
      <c r="A243" s="133">
        <v>2013</v>
      </c>
      <c r="B243" s="133">
        <v>1</v>
      </c>
      <c r="C243" s="134">
        <v>41284</v>
      </c>
      <c r="D243" s="133">
        <v>24</v>
      </c>
      <c r="E243" s="5">
        <v>25.874000000000002</v>
      </c>
      <c r="F243" s="5">
        <v>0</v>
      </c>
      <c r="G243" s="5">
        <v>2727.9480000000003</v>
      </c>
      <c r="H243" s="5">
        <v>103.73099999999999</v>
      </c>
      <c r="I243" s="6">
        <v>0</v>
      </c>
    </row>
    <row r="244" spans="1:9">
      <c r="A244" s="133">
        <v>2013</v>
      </c>
      <c r="B244" s="133">
        <v>1</v>
      </c>
      <c r="C244" s="134">
        <v>41285</v>
      </c>
      <c r="D244" s="133">
        <v>1</v>
      </c>
      <c r="E244" s="5">
        <v>25.713999999999999</v>
      </c>
      <c r="F244" s="5">
        <v>0</v>
      </c>
      <c r="G244" s="5">
        <v>2663.0750000000003</v>
      </c>
      <c r="H244" s="5">
        <v>82.415000000000035</v>
      </c>
      <c r="I244" s="6">
        <v>0</v>
      </c>
    </row>
    <row r="245" spans="1:9">
      <c r="A245" s="133">
        <v>2013</v>
      </c>
      <c r="B245" s="133">
        <v>1</v>
      </c>
      <c r="C245" s="134">
        <v>41285</v>
      </c>
      <c r="D245" s="133">
        <v>2</v>
      </c>
      <c r="E245" s="5">
        <v>26.311</v>
      </c>
      <c r="F245" s="5">
        <v>0</v>
      </c>
      <c r="G245" s="5">
        <v>2602.9370000000008</v>
      </c>
      <c r="H245" s="5">
        <v>60.747000000000007</v>
      </c>
      <c r="I245" s="6">
        <v>0</v>
      </c>
    </row>
    <row r="246" spans="1:9">
      <c r="A246" s="133">
        <v>2013</v>
      </c>
      <c r="B246" s="133">
        <v>1</v>
      </c>
      <c r="C246" s="134">
        <v>41285</v>
      </c>
      <c r="D246" s="133">
        <v>3</v>
      </c>
      <c r="E246" s="5">
        <v>26.606999999999999</v>
      </c>
      <c r="F246" s="5">
        <v>0</v>
      </c>
      <c r="G246" s="5">
        <v>2467.1419999999998</v>
      </c>
      <c r="H246" s="5">
        <v>54.436999999999998</v>
      </c>
      <c r="I246" s="6">
        <v>0</v>
      </c>
    </row>
    <row r="247" spans="1:9">
      <c r="A247" s="133">
        <v>2013</v>
      </c>
      <c r="B247" s="133">
        <v>1</v>
      </c>
      <c r="C247" s="134">
        <v>41285</v>
      </c>
      <c r="D247" s="133">
        <v>4</v>
      </c>
      <c r="E247" s="5">
        <v>21.646000000000001</v>
      </c>
      <c r="F247" s="5">
        <v>0</v>
      </c>
      <c r="G247" s="5">
        <v>2337.3850000000002</v>
      </c>
      <c r="H247" s="5">
        <v>46.51100000000001</v>
      </c>
      <c r="I247" s="6">
        <v>0</v>
      </c>
    </row>
    <row r="248" spans="1:9">
      <c r="A248" s="133">
        <v>2013</v>
      </c>
      <c r="B248" s="133">
        <v>1</v>
      </c>
      <c r="C248" s="134">
        <v>41285</v>
      </c>
      <c r="D248" s="133">
        <v>5</v>
      </c>
      <c r="E248" s="5">
        <v>20.713000000000001</v>
      </c>
      <c r="F248" s="5">
        <v>0</v>
      </c>
      <c r="G248" s="5">
        <v>2244.1279999999992</v>
      </c>
      <c r="H248" s="5">
        <v>40.630000000000003</v>
      </c>
      <c r="I248" s="6">
        <v>0</v>
      </c>
    </row>
    <row r="249" spans="1:9">
      <c r="A249" s="133">
        <v>2013</v>
      </c>
      <c r="B249" s="133">
        <v>1</v>
      </c>
      <c r="C249" s="134">
        <v>41285</v>
      </c>
      <c r="D249" s="133">
        <v>6</v>
      </c>
      <c r="E249" s="5">
        <v>20.026</v>
      </c>
      <c r="F249" s="5">
        <v>0</v>
      </c>
      <c r="G249" s="5">
        <v>2178.1109999999994</v>
      </c>
      <c r="H249" s="5">
        <v>35.955000000000005</v>
      </c>
      <c r="I249" s="6">
        <v>0</v>
      </c>
    </row>
    <row r="250" spans="1:9">
      <c r="A250" s="133">
        <v>2013</v>
      </c>
      <c r="B250" s="133">
        <v>1</v>
      </c>
      <c r="C250" s="134">
        <v>41285</v>
      </c>
      <c r="D250" s="133">
        <v>7</v>
      </c>
      <c r="E250" s="5">
        <v>19.582000000000001</v>
      </c>
      <c r="F250" s="5">
        <v>0</v>
      </c>
      <c r="G250" s="5">
        <v>2135.654</v>
      </c>
      <c r="H250" s="5">
        <v>32.613</v>
      </c>
      <c r="I250" s="6">
        <v>0</v>
      </c>
    </row>
    <row r="251" spans="1:9">
      <c r="A251" s="133">
        <v>2013</v>
      </c>
      <c r="B251" s="133">
        <v>1</v>
      </c>
      <c r="C251" s="134">
        <v>41285</v>
      </c>
      <c r="D251" s="133">
        <v>8</v>
      </c>
      <c r="E251" s="5">
        <v>20.87</v>
      </c>
      <c r="F251" s="5">
        <v>0</v>
      </c>
      <c r="G251" s="5">
        <v>2162.9080000000004</v>
      </c>
      <c r="H251" s="5">
        <v>28.983000000000001</v>
      </c>
      <c r="I251" s="6">
        <v>0</v>
      </c>
    </row>
    <row r="252" spans="1:9">
      <c r="A252" s="133">
        <v>2013</v>
      </c>
      <c r="B252" s="133">
        <v>1</v>
      </c>
      <c r="C252" s="134">
        <v>41285</v>
      </c>
      <c r="D252" s="133">
        <v>9</v>
      </c>
      <c r="E252" s="5">
        <v>20.141999999999999</v>
      </c>
      <c r="F252" s="5">
        <v>0</v>
      </c>
      <c r="G252" s="5">
        <v>2312.8569999999991</v>
      </c>
      <c r="H252" s="5">
        <v>32.673000000000002</v>
      </c>
      <c r="I252" s="6">
        <v>0</v>
      </c>
    </row>
    <row r="253" spans="1:9">
      <c r="A253" s="133">
        <v>2013</v>
      </c>
      <c r="B253" s="133">
        <v>1</v>
      </c>
      <c r="C253" s="134">
        <v>41285</v>
      </c>
      <c r="D253" s="133">
        <v>10</v>
      </c>
      <c r="E253" s="5">
        <v>20.337</v>
      </c>
      <c r="F253" s="5">
        <v>0</v>
      </c>
      <c r="G253" s="5">
        <v>2482.2119999999995</v>
      </c>
      <c r="H253" s="5">
        <v>53.927000000000014</v>
      </c>
      <c r="I253" s="6">
        <v>0</v>
      </c>
    </row>
    <row r="254" spans="1:9">
      <c r="A254" s="133">
        <v>2013</v>
      </c>
      <c r="B254" s="133">
        <v>1</v>
      </c>
      <c r="C254" s="134">
        <v>41285</v>
      </c>
      <c r="D254" s="133">
        <v>11</v>
      </c>
      <c r="E254" s="5">
        <v>20.093000000000004</v>
      </c>
      <c r="F254" s="5">
        <v>0</v>
      </c>
      <c r="G254" s="5">
        <v>2577.7209999999991</v>
      </c>
      <c r="H254" s="5">
        <v>67.047999999999988</v>
      </c>
      <c r="I254" s="6">
        <v>0</v>
      </c>
    </row>
    <row r="255" spans="1:9">
      <c r="A255" s="133">
        <v>2013</v>
      </c>
      <c r="B255" s="133">
        <v>1</v>
      </c>
      <c r="C255" s="134">
        <v>41285</v>
      </c>
      <c r="D255" s="133">
        <v>12</v>
      </c>
      <c r="E255" s="5">
        <v>19.861000000000001</v>
      </c>
      <c r="F255" s="5">
        <v>0</v>
      </c>
      <c r="G255" s="5">
        <v>2683.6189999999992</v>
      </c>
      <c r="H255" s="5">
        <v>82.111999999999995</v>
      </c>
      <c r="I255" s="6">
        <v>0</v>
      </c>
    </row>
    <row r="256" spans="1:9">
      <c r="A256" s="133">
        <v>2013</v>
      </c>
      <c r="B256" s="133">
        <v>1</v>
      </c>
      <c r="C256" s="134">
        <v>41285</v>
      </c>
      <c r="D256" s="133">
        <v>13</v>
      </c>
      <c r="E256" s="5">
        <v>19.928000000000001</v>
      </c>
      <c r="F256" s="5">
        <v>0</v>
      </c>
      <c r="G256" s="5">
        <v>2703.4750000000022</v>
      </c>
      <c r="H256" s="5">
        <v>90.228999999999999</v>
      </c>
      <c r="I256" s="6">
        <v>0</v>
      </c>
    </row>
    <row r="257" spans="1:9">
      <c r="A257" s="133">
        <v>2013</v>
      </c>
      <c r="B257" s="133">
        <v>1</v>
      </c>
      <c r="C257" s="134">
        <v>41285</v>
      </c>
      <c r="D257" s="133">
        <v>14</v>
      </c>
      <c r="E257" s="5">
        <v>18.79</v>
      </c>
      <c r="F257" s="5">
        <v>0</v>
      </c>
      <c r="G257" s="5">
        <v>2713.1619999999994</v>
      </c>
      <c r="H257" s="5">
        <v>102.45900000000002</v>
      </c>
      <c r="I257" s="6">
        <v>0</v>
      </c>
    </row>
    <row r="258" spans="1:9">
      <c r="A258" s="133">
        <v>2013</v>
      </c>
      <c r="B258" s="133">
        <v>1</v>
      </c>
      <c r="C258" s="134">
        <v>41285</v>
      </c>
      <c r="D258" s="133">
        <v>15</v>
      </c>
      <c r="E258" s="5">
        <v>18.823</v>
      </c>
      <c r="F258" s="5">
        <v>0</v>
      </c>
      <c r="G258" s="5">
        <v>2713.9760000000006</v>
      </c>
      <c r="H258" s="5">
        <v>106.03300000000002</v>
      </c>
      <c r="I258" s="6">
        <v>0</v>
      </c>
    </row>
    <row r="259" spans="1:9">
      <c r="A259" s="133">
        <v>2013</v>
      </c>
      <c r="B259" s="133">
        <v>1</v>
      </c>
      <c r="C259" s="134">
        <v>41285</v>
      </c>
      <c r="D259" s="133">
        <v>16</v>
      </c>
      <c r="E259" s="5">
        <v>19.761000000000003</v>
      </c>
      <c r="F259" s="5">
        <v>0</v>
      </c>
      <c r="G259" s="5">
        <v>2719.2839999999992</v>
      </c>
      <c r="H259" s="5">
        <v>108.92600000000003</v>
      </c>
      <c r="I259" s="6">
        <v>0</v>
      </c>
    </row>
    <row r="260" spans="1:9">
      <c r="A260" s="133">
        <v>2013</v>
      </c>
      <c r="B260" s="133">
        <v>1</v>
      </c>
      <c r="C260" s="134">
        <v>41285</v>
      </c>
      <c r="D260" s="133">
        <v>17</v>
      </c>
      <c r="E260" s="5">
        <v>21.740000000000002</v>
      </c>
      <c r="F260" s="5">
        <v>0</v>
      </c>
      <c r="G260" s="5">
        <v>2761.4790000000003</v>
      </c>
      <c r="H260" s="5">
        <v>110.15199999999999</v>
      </c>
      <c r="I260" s="6">
        <v>0</v>
      </c>
    </row>
    <row r="261" spans="1:9">
      <c r="A261" s="133">
        <v>2013</v>
      </c>
      <c r="B261" s="133">
        <v>1</v>
      </c>
      <c r="C261" s="134">
        <v>41285</v>
      </c>
      <c r="D261" s="133">
        <v>18</v>
      </c>
      <c r="E261" s="5">
        <v>21.375</v>
      </c>
      <c r="F261" s="5">
        <v>0</v>
      </c>
      <c r="G261" s="5">
        <v>2769.8050000000003</v>
      </c>
      <c r="H261" s="5">
        <v>109.69100000000002</v>
      </c>
      <c r="I261" s="6">
        <v>0</v>
      </c>
    </row>
    <row r="262" spans="1:9">
      <c r="A262" s="133">
        <v>2013</v>
      </c>
      <c r="B262" s="133">
        <v>1</v>
      </c>
      <c r="C262" s="134">
        <v>41285</v>
      </c>
      <c r="D262" s="133">
        <v>19</v>
      </c>
      <c r="E262" s="5">
        <v>21.428000000000001</v>
      </c>
      <c r="F262" s="5">
        <v>0</v>
      </c>
      <c r="G262" s="5">
        <v>2786.6969999999992</v>
      </c>
      <c r="H262" s="5">
        <v>107.13200000000002</v>
      </c>
      <c r="I262" s="6">
        <v>0</v>
      </c>
    </row>
    <row r="263" spans="1:9">
      <c r="A263" s="133">
        <v>2013</v>
      </c>
      <c r="B263" s="133">
        <v>1</v>
      </c>
      <c r="C263" s="134">
        <v>41285</v>
      </c>
      <c r="D263" s="133">
        <v>20</v>
      </c>
      <c r="E263" s="5">
        <v>20.875</v>
      </c>
      <c r="F263" s="5">
        <v>0.06</v>
      </c>
      <c r="G263" s="5">
        <v>2786.7500000000009</v>
      </c>
      <c r="H263" s="5">
        <v>103.61200000000002</v>
      </c>
      <c r="I263" s="6">
        <v>0</v>
      </c>
    </row>
    <row r="264" spans="1:9">
      <c r="A264" s="133">
        <v>2013</v>
      </c>
      <c r="B264" s="133">
        <v>1</v>
      </c>
      <c r="C264" s="134">
        <v>41285</v>
      </c>
      <c r="D264" s="133">
        <v>21</v>
      </c>
      <c r="E264" s="5">
        <v>24.836000000000002</v>
      </c>
      <c r="F264" s="5">
        <v>3.2240000000000002</v>
      </c>
      <c r="G264" s="5">
        <v>2809.1219999999989</v>
      </c>
      <c r="H264" s="5">
        <v>103.56799999999998</v>
      </c>
      <c r="I264" s="6">
        <v>0</v>
      </c>
    </row>
    <row r="265" spans="1:9">
      <c r="A265" s="133">
        <v>2013</v>
      </c>
      <c r="B265" s="133">
        <v>1</v>
      </c>
      <c r="C265" s="134">
        <v>41285</v>
      </c>
      <c r="D265" s="133">
        <v>22</v>
      </c>
      <c r="E265" s="5">
        <v>24.198</v>
      </c>
      <c r="F265" s="5">
        <v>8.2089999999999996</v>
      </c>
      <c r="G265" s="5">
        <v>2818.2760000000007</v>
      </c>
      <c r="H265" s="5">
        <v>102.33200000000002</v>
      </c>
      <c r="I265" s="6">
        <v>0</v>
      </c>
    </row>
    <row r="266" spans="1:9">
      <c r="A266" s="133">
        <v>2013</v>
      </c>
      <c r="B266" s="133">
        <v>1</v>
      </c>
      <c r="C266" s="134">
        <v>41285</v>
      </c>
      <c r="D266" s="133">
        <v>23</v>
      </c>
      <c r="E266" s="5">
        <v>24.289000000000001</v>
      </c>
      <c r="F266" s="5">
        <v>8.2439999999999998</v>
      </c>
      <c r="G266" s="5">
        <v>2594.6520000000005</v>
      </c>
      <c r="H266" s="5">
        <v>104.833</v>
      </c>
      <c r="I266" s="6">
        <v>0</v>
      </c>
    </row>
    <row r="267" spans="1:9">
      <c r="A267" s="133">
        <v>2013</v>
      </c>
      <c r="B267" s="133">
        <v>1</v>
      </c>
      <c r="C267" s="134">
        <v>41285</v>
      </c>
      <c r="D267" s="133">
        <v>24</v>
      </c>
      <c r="E267" s="5">
        <v>23.594000000000001</v>
      </c>
      <c r="F267" s="5">
        <v>5.5200000000000005</v>
      </c>
      <c r="G267" s="5">
        <v>2375.4880000000007</v>
      </c>
      <c r="H267" s="5">
        <v>88.553000000000011</v>
      </c>
      <c r="I267" s="6">
        <v>0</v>
      </c>
    </row>
    <row r="268" spans="1:9">
      <c r="A268" s="133">
        <v>2013</v>
      </c>
      <c r="B268" s="133">
        <v>1</v>
      </c>
      <c r="C268" s="134">
        <v>41286</v>
      </c>
      <c r="D268" s="133">
        <v>1</v>
      </c>
      <c r="E268" s="5">
        <v>21.164000000000001</v>
      </c>
      <c r="F268" s="5">
        <v>5.5520000000000005</v>
      </c>
      <c r="G268" s="5">
        <v>2317.3080000000009</v>
      </c>
      <c r="H268" s="5">
        <v>61.247000000000007</v>
      </c>
      <c r="I268" s="6">
        <v>0</v>
      </c>
    </row>
    <row r="269" spans="1:9">
      <c r="A269" s="133">
        <v>2013</v>
      </c>
      <c r="B269" s="133">
        <v>1</v>
      </c>
      <c r="C269" s="134">
        <v>41286</v>
      </c>
      <c r="D269" s="133">
        <v>2</v>
      </c>
      <c r="E269" s="5">
        <v>22.112000000000002</v>
      </c>
      <c r="F269" s="5">
        <v>2.3970000000000002</v>
      </c>
      <c r="G269" s="5">
        <v>2256.0519999999992</v>
      </c>
      <c r="H269" s="5">
        <v>48.08400000000001</v>
      </c>
      <c r="I269" s="6">
        <v>0</v>
      </c>
    </row>
    <row r="270" spans="1:9">
      <c r="A270" s="133">
        <v>2013</v>
      </c>
      <c r="B270" s="133">
        <v>1</v>
      </c>
      <c r="C270" s="134">
        <v>41286</v>
      </c>
      <c r="D270" s="133">
        <v>3</v>
      </c>
      <c r="E270" s="5">
        <v>22.355</v>
      </c>
      <c r="F270" s="5">
        <v>0</v>
      </c>
      <c r="G270" s="5">
        <v>2234.4200000000005</v>
      </c>
      <c r="H270" s="5">
        <v>41.768000000000001</v>
      </c>
      <c r="I270" s="6">
        <v>0</v>
      </c>
    </row>
    <row r="271" spans="1:9">
      <c r="A271" s="133">
        <v>2013</v>
      </c>
      <c r="B271" s="133">
        <v>1</v>
      </c>
      <c r="C271" s="134">
        <v>41286</v>
      </c>
      <c r="D271" s="133">
        <v>4</v>
      </c>
      <c r="E271" s="5">
        <v>22.231000000000002</v>
      </c>
      <c r="F271" s="5">
        <v>0</v>
      </c>
      <c r="G271" s="5">
        <v>2189.9530000000009</v>
      </c>
      <c r="H271" s="5">
        <v>34.238999999999997</v>
      </c>
      <c r="I271" s="6">
        <v>0</v>
      </c>
    </row>
    <row r="272" spans="1:9">
      <c r="A272" s="133">
        <v>2013</v>
      </c>
      <c r="B272" s="133">
        <v>1</v>
      </c>
      <c r="C272" s="134">
        <v>41286</v>
      </c>
      <c r="D272" s="133">
        <v>5</v>
      </c>
      <c r="E272" s="5">
        <v>22.338000000000001</v>
      </c>
      <c r="F272" s="5">
        <v>0</v>
      </c>
      <c r="G272" s="5">
        <v>2193.5189999999989</v>
      </c>
      <c r="H272" s="5">
        <v>33.547999999999995</v>
      </c>
      <c r="I272" s="6">
        <v>0</v>
      </c>
    </row>
    <row r="273" spans="1:9">
      <c r="A273" s="133">
        <v>2013</v>
      </c>
      <c r="B273" s="133">
        <v>1</v>
      </c>
      <c r="C273" s="134">
        <v>41286</v>
      </c>
      <c r="D273" s="133">
        <v>6</v>
      </c>
      <c r="E273" s="5">
        <v>24.837000000000003</v>
      </c>
      <c r="F273" s="5">
        <v>0</v>
      </c>
      <c r="G273" s="5">
        <v>2178.4260000000004</v>
      </c>
      <c r="H273" s="5">
        <v>32.466000000000001</v>
      </c>
      <c r="I273" s="6">
        <v>0</v>
      </c>
    </row>
    <row r="274" spans="1:9">
      <c r="A274" s="133">
        <v>2013</v>
      </c>
      <c r="B274" s="133">
        <v>1</v>
      </c>
      <c r="C274" s="134">
        <v>41286</v>
      </c>
      <c r="D274" s="133">
        <v>7</v>
      </c>
      <c r="E274" s="5">
        <v>24.923999999999999</v>
      </c>
      <c r="F274" s="5">
        <v>0</v>
      </c>
      <c r="G274" s="5">
        <v>2073.7040000000006</v>
      </c>
      <c r="H274" s="5">
        <v>29.821999999999999</v>
      </c>
      <c r="I274" s="6">
        <v>0</v>
      </c>
    </row>
    <row r="275" spans="1:9">
      <c r="A275" s="133">
        <v>2013</v>
      </c>
      <c r="B275" s="133">
        <v>1</v>
      </c>
      <c r="C275" s="134">
        <v>41286</v>
      </c>
      <c r="D275" s="133">
        <v>8</v>
      </c>
      <c r="E275" s="5">
        <v>24.882000000000001</v>
      </c>
      <c r="F275" s="5">
        <v>0</v>
      </c>
      <c r="G275" s="5">
        <v>2010.366</v>
      </c>
      <c r="H275" s="5">
        <v>22.178000000000001</v>
      </c>
      <c r="I275" s="6">
        <v>0</v>
      </c>
    </row>
    <row r="276" spans="1:9">
      <c r="A276" s="133">
        <v>2013</v>
      </c>
      <c r="B276" s="133">
        <v>1</v>
      </c>
      <c r="C276" s="134">
        <v>41286</v>
      </c>
      <c r="D276" s="133">
        <v>9</v>
      </c>
      <c r="E276" s="5">
        <v>24.774999999999999</v>
      </c>
      <c r="F276" s="5">
        <v>0</v>
      </c>
      <c r="G276" s="5">
        <v>2092.8850000000007</v>
      </c>
      <c r="H276" s="5">
        <v>21.786000000000001</v>
      </c>
      <c r="I276" s="6">
        <v>0</v>
      </c>
    </row>
    <row r="277" spans="1:9">
      <c r="A277" s="133">
        <v>2013</v>
      </c>
      <c r="B277" s="133">
        <v>1</v>
      </c>
      <c r="C277" s="134">
        <v>41286</v>
      </c>
      <c r="D277" s="133">
        <v>10</v>
      </c>
      <c r="E277" s="5">
        <v>25.472000000000001</v>
      </c>
      <c r="F277" s="5">
        <v>0</v>
      </c>
      <c r="G277" s="5">
        <v>2225.4559999999997</v>
      </c>
      <c r="H277" s="5">
        <v>29.395</v>
      </c>
      <c r="I277" s="6">
        <v>0</v>
      </c>
    </row>
    <row r="278" spans="1:9">
      <c r="A278" s="133">
        <v>2013</v>
      </c>
      <c r="B278" s="133">
        <v>1</v>
      </c>
      <c r="C278" s="134">
        <v>41286</v>
      </c>
      <c r="D278" s="133">
        <v>11</v>
      </c>
      <c r="E278" s="5">
        <v>26.255000000000003</v>
      </c>
      <c r="F278" s="5">
        <v>0</v>
      </c>
      <c r="G278" s="5">
        <v>2278.9929999999995</v>
      </c>
      <c r="H278" s="5">
        <v>37.163000000000004</v>
      </c>
      <c r="I278" s="6">
        <v>0</v>
      </c>
    </row>
    <row r="279" spans="1:9">
      <c r="A279" s="133">
        <v>2013</v>
      </c>
      <c r="B279" s="133">
        <v>1</v>
      </c>
      <c r="C279" s="134">
        <v>41286</v>
      </c>
      <c r="D279" s="133">
        <v>12</v>
      </c>
      <c r="E279" s="5">
        <v>25.654</v>
      </c>
      <c r="F279" s="5">
        <v>0</v>
      </c>
      <c r="G279" s="5">
        <v>2305.5310000000009</v>
      </c>
      <c r="H279" s="5">
        <v>41.187999999999995</v>
      </c>
      <c r="I279" s="6">
        <v>0</v>
      </c>
    </row>
    <row r="280" spans="1:9">
      <c r="A280" s="133">
        <v>2013</v>
      </c>
      <c r="B280" s="133">
        <v>1</v>
      </c>
      <c r="C280" s="134">
        <v>41286</v>
      </c>
      <c r="D280" s="133">
        <v>13</v>
      </c>
      <c r="E280" s="5">
        <v>25.462000000000003</v>
      </c>
      <c r="F280" s="5">
        <v>0</v>
      </c>
      <c r="G280" s="5">
        <v>2303.4179999999997</v>
      </c>
      <c r="H280" s="5">
        <v>44.226000000000006</v>
      </c>
      <c r="I280" s="6">
        <v>0</v>
      </c>
    </row>
    <row r="281" spans="1:9">
      <c r="A281" s="133">
        <v>2013</v>
      </c>
      <c r="B281" s="133">
        <v>1</v>
      </c>
      <c r="C281" s="134">
        <v>41286</v>
      </c>
      <c r="D281" s="133">
        <v>14</v>
      </c>
      <c r="E281" s="5">
        <v>25.368000000000002</v>
      </c>
      <c r="F281" s="5">
        <v>0</v>
      </c>
      <c r="G281" s="5">
        <v>2294.2099999999991</v>
      </c>
      <c r="H281" s="5">
        <v>52.172999999999995</v>
      </c>
      <c r="I281" s="6">
        <v>0</v>
      </c>
    </row>
    <row r="282" spans="1:9">
      <c r="A282" s="133">
        <v>2013</v>
      </c>
      <c r="B282" s="133">
        <v>1</v>
      </c>
      <c r="C282" s="134">
        <v>41286</v>
      </c>
      <c r="D282" s="133">
        <v>15</v>
      </c>
      <c r="E282" s="5">
        <v>25.371000000000002</v>
      </c>
      <c r="F282" s="5">
        <v>0</v>
      </c>
      <c r="G282" s="5">
        <v>2298.6319999999996</v>
      </c>
      <c r="H282" s="5">
        <v>59.291999999999994</v>
      </c>
      <c r="I282" s="6">
        <v>0</v>
      </c>
    </row>
    <row r="283" spans="1:9">
      <c r="A283" s="133">
        <v>2013</v>
      </c>
      <c r="B283" s="133">
        <v>1</v>
      </c>
      <c r="C283" s="134">
        <v>41286</v>
      </c>
      <c r="D283" s="133">
        <v>16</v>
      </c>
      <c r="E283" s="5">
        <v>25.411000000000001</v>
      </c>
      <c r="F283" s="5">
        <v>0</v>
      </c>
      <c r="G283" s="5">
        <v>2348.8960000000006</v>
      </c>
      <c r="H283" s="5">
        <v>63.677000000000014</v>
      </c>
      <c r="I283" s="6">
        <v>0</v>
      </c>
    </row>
    <row r="284" spans="1:9">
      <c r="A284" s="133">
        <v>2013</v>
      </c>
      <c r="B284" s="133">
        <v>1</v>
      </c>
      <c r="C284" s="134">
        <v>41286</v>
      </c>
      <c r="D284" s="133">
        <v>17</v>
      </c>
      <c r="E284" s="5">
        <v>25.053000000000001</v>
      </c>
      <c r="F284" s="5">
        <v>0</v>
      </c>
      <c r="G284" s="5">
        <v>2356.4749999999999</v>
      </c>
      <c r="H284" s="5">
        <v>65.843000000000018</v>
      </c>
      <c r="I284" s="6">
        <v>0</v>
      </c>
    </row>
    <row r="285" spans="1:9">
      <c r="A285" s="133">
        <v>2013</v>
      </c>
      <c r="B285" s="133">
        <v>1</v>
      </c>
      <c r="C285" s="134">
        <v>41286</v>
      </c>
      <c r="D285" s="133">
        <v>18</v>
      </c>
      <c r="E285" s="5">
        <v>25.443000000000001</v>
      </c>
      <c r="F285" s="5">
        <v>0</v>
      </c>
      <c r="G285" s="5">
        <v>2367.9739999999988</v>
      </c>
      <c r="H285" s="5">
        <v>64.666999999999987</v>
      </c>
      <c r="I285" s="6">
        <v>0</v>
      </c>
    </row>
    <row r="286" spans="1:9">
      <c r="A286" s="133">
        <v>2013</v>
      </c>
      <c r="B286" s="133">
        <v>1</v>
      </c>
      <c r="C286" s="134">
        <v>41286</v>
      </c>
      <c r="D286" s="133">
        <v>19</v>
      </c>
      <c r="E286" s="5">
        <v>25.400000000000002</v>
      </c>
      <c r="F286" s="5">
        <v>0</v>
      </c>
      <c r="G286" s="5">
        <v>2364.7240000000002</v>
      </c>
      <c r="H286" s="5">
        <v>60.664000000000001</v>
      </c>
      <c r="I286" s="6">
        <v>0</v>
      </c>
    </row>
    <row r="287" spans="1:9">
      <c r="A287" s="133">
        <v>2013</v>
      </c>
      <c r="B287" s="133">
        <v>1</v>
      </c>
      <c r="C287" s="134">
        <v>41286</v>
      </c>
      <c r="D287" s="133">
        <v>20</v>
      </c>
      <c r="E287" s="5">
        <v>25.702000000000002</v>
      </c>
      <c r="F287" s="5">
        <v>0</v>
      </c>
      <c r="G287" s="5">
        <v>2370.9049999999997</v>
      </c>
      <c r="H287" s="5">
        <v>58.046000000000014</v>
      </c>
      <c r="I287" s="6">
        <v>0</v>
      </c>
    </row>
    <row r="288" spans="1:9">
      <c r="A288" s="133">
        <v>2013</v>
      </c>
      <c r="B288" s="133">
        <v>1</v>
      </c>
      <c r="C288" s="134">
        <v>41286</v>
      </c>
      <c r="D288" s="133">
        <v>21</v>
      </c>
      <c r="E288" s="5">
        <v>26.129000000000001</v>
      </c>
      <c r="F288" s="5">
        <v>0</v>
      </c>
      <c r="G288" s="5">
        <v>2398.9729999999995</v>
      </c>
      <c r="H288" s="5">
        <v>66.66</v>
      </c>
      <c r="I288" s="6">
        <v>0</v>
      </c>
    </row>
    <row r="289" spans="1:9">
      <c r="A289" s="133">
        <v>2013</v>
      </c>
      <c r="B289" s="133">
        <v>1</v>
      </c>
      <c r="C289" s="134">
        <v>41286</v>
      </c>
      <c r="D289" s="133">
        <v>22</v>
      </c>
      <c r="E289" s="5">
        <v>26.191000000000003</v>
      </c>
      <c r="F289" s="5">
        <v>0</v>
      </c>
      <c r="G289" s="5">
        <v>2405.7340000000013</v>
      </c>
      <c r="H289" s="5">
        <v>69.088000000000008</v>
      </c>
      <c r="I289" s="6">
        <v>0</v>
      </c>
    </row>
    <row r="290" spans="1:9">
      <c r="A290" s="133">
        <v>2013</v>
      </c>
      <c r="B290" s="133">
        <v>1</v>
      </c>
      <c r="C290" s="134">
        <v>41286</v>
      </c>
      <c r="D290" s="133">
        <v>23</v>
      </c>
      <c r="E290" s="5">
        <v>26.103000000000002</v>
      </c>
      <c r="F290" s="5">
        <v>0</v>
      </c>
      <c r="G290" s="5">
        <v>2365.4560000000006</v>
      </c>
      <c r="H290" s="5">
        <v>64.110000000000014</v>
      </c>
      <c r="I290" s="6">
        <v>0</v>
      </c>
    </row>
    <row r="291" spans="1:9">
      <c r="A291" s="133">
        <v>2013</v>
      </c>
      <c r="B291" s="133">
        <v>1</v>
      </c>
      <c r="C291" s="134">
        <v>41286</v>
      </c>
      <c r="D291" s="133">
        <v>24</v>
      </c>
      <c r="E291" s="5">
        <v>26.301000000000002</v>
      </c>
      <c r="F291" s="5">
        <v>0</v>
      </c>
      <c r="G291" s="5">
        <v>2323.8209999999999</v>
      </c>
      <c r="H291" s="5">
        <v>55.464999999999996</v>
      </c>
      <c r="I291" s="6">
        <v>0</v>
      </c>
    </row>
    <row r="292" spans="1:9">
      <c r="A292" s="133">
        <v>2013</v>
      </c>
      <c r="B292" s="133">
        <v>1</v>
      </c>
      <c r="C292" s="134">
        <v>41287</v>
      </c>
      <c r="D292" s="133">
        <v>1</v>
      </c>
      <c r="E292" s="5">
        <v>25.241</v>
      </c>
      <c r="F292" s="5">
        <v>0</v>
      </c>
      <c r="G292" s="5">
        <v>2293.3759999999993</v>
      </c>
      <c r="H292" s="5">
        <v>41.658000000000008</v>
      </c>
      <c r="I292" s="6">
        <v>0</v>
      </c>
    </row>
    <row r="293" spans="1:9">
      <c r="A293" s="133">
        <v>2013</v>
      </c>
      <c r="B293" s="133">
        <v>1</v>
      </c>
      <c r="C293" s="134">
        <v>41287</v>
      </c>
      <c r="D293" s="133">
        <v>2</v>
      </c>
      <c r="E293" s="5">
        <v>25.739000000000001</v>
      </c>
      <c r="F293" s="5">
        <v>0</v>
      </c>
      <c r="G293" s="5">
        <v>2302.6509999999998</v>
      </c>
      <c r="H293" s="5">
        <v>35.256</v>
      </c>
      <c r="I293" s="6">
        <v>0</v>
      </c>
    </row>
    <row r="294" spans="1:9">
      <c r="A294" s="133">
        <v>2013</v>
      </c>
      <c r="B294" s="133">
        <v>1</v>
      </c>
      <c r="C294" s="134">
        <v>41287</v>
      </c>
      <c r="D294" s="133">
        <v>3</v>
      </c>
      <c r="E294" s="5">
        <v>25.670999999999999</v>
      </c>
      <c r="F294" s="5">
        <v>0</v>
      </c>
      <c r="G294" s="5">
        <v>2246.1730000000007</v>
      </c>
      <c r="H294" s="5">
        <v>31.127000000000002</v>
      </c>
      <c r="I294" s="6">
        <v>0</v>
      </c>
    </row>
    <row r="295" spans="1:9">
      <c r="A295" s="133">
        <v>2013</v>
      </c>
      <c r="B295" s="133">
        <v>1</v>
      </c>
      <c r="C295" s="134">
        <v>41287</v>
      </c>
      <c r="D295" s="133">
        <v>4</v>
      </c>
      <c r="E295" s="5">
        <v>25.825000000000003</v>
      </c>
      <c r="F295" s="5">
        <v>0</v>
      </c>
      <c r="G295" s="5">
        <v>2128.0890000000004</v>
      </c>
      <c r="H295" s="5">
        <v>27.352</v>
      </c>
      <c r="I295" s="6">
        <v>0</v>
      </c>
    </row>
    <row r="296" spans="1:9">
      <c r="A296" s="133">
        <v>2013</v>
      </c>
      <c r="B296" s="133">
        <v>1</v>
      </c>
      <c r="C296" s="134">
        <v>41287</v>
      </c>
      <c r="D296" s="133">
        <v>5</v>
      </c>
      <c r="E296" s="5">
        <v>25.998000000000001</v>
      </c>
      <c r="F296" s="5">
        <v>0</v>
      </c>
      <c r="G296" s="5">
        <v>2070.5769999999998</v>
      </c>
      <c r="H296" s="5">
        <v>26.662000000000003</v>
      </c>
      <c r="I296" s="6">
        <v>0</v>
      </c>
    </row>
    <row r="297" spans="1:9">
      <c r="A297" s="133">
        <v>2013</v>
      </c>
      <c r="B297" s="133">
        <v>1</v>
      </c>
      <c r="C297" s="134">
        <v>41287</v>
      </c>
      <c r="D297" s="133">
        <v>6</v>
      </c>
      <c r="E297" s="5">
        <v>26.041000000000004</v>
      </c>
      <c r="F297" s="5">
        <v>0</v>
      </c>
      <c r="G297" s="5">
        <v>2001.6540000000002</v>
      </c>
      <c r="H297" s="5">
        <v>21.937000000000001</v>
      </c>
      <c r="I297" s="6">
        <v>0</v>
      </c>
    </row>
    <row r="298" spans="1:9">
      <c r="A298" s="133">
        <v>2013</v>
      </c>
      <c r="B298" s="133">
        <v>1</v>
      </c>
      <c r="C298" s="134">
        <v>41287</v>
      </c>
      <c r="D298" s="133">
        <v>7</v>
      </c>
      <c r="E298" s="5">
        <v>25.901</v>
      </c>
      <c r="F298" s="5">
        <v>0</v>
      </c>
      <c r="G298" s="5">
        <v>1829.0219999999995</v>
      </c>
      <c r="H298" s="5">
        <v>21.374000000000002</v>
      </c>
      <c r="I298" s="6">
        <v>0</v>
      </c>
    </row>
    <row r="299" spans="1:9">
      <c r="A299" s="133">
        <v>2013</v>
      </c>
      <c r="B299" s="133">
        <v>1</v>
      </c>
      <c r="C299" s="134">
        <v>41287</v>
      </c>
      <c r="D299" s="133">
        <v>8</v>
      </c>
      <c r="E299" s="5">
        <v>25.973000000000003</v>
      </c>
      <c r="F299" s="5">
        <v>0</v>
      </c>
      <c r="G299" s="5">
        <v>1815.8509999999999</v>
      </c>
      <c r="H299" s="5">
        <v>20.353999999999999</v>
      </c>
      <c r="I299" s="6">
        <v>0</v>
      </c>
    </row>
    <row r="300" spans="1:9">
      <c r="A300" s="133">
        <v>2013</v>
      </c>
      <c r="B300" s="133">
        <v>1</v>
      </c>
      <c r="C300" s="134">
        <v>41287</v>
      </c>
      <c r="D300" s="133">
        <v>9</v>
      </c>
      <c r="E300" s="5">
        <v>25.117000000000001</v>
      </c>
      <c r="F300" s="5">
        <v>0</v>
      </c>
      <c r="G300" s="5">
        <v>1839.5959999999993</v>
      </c>
      <c r="H300" s="5">
        <v>29.080000000000002</v>
      </c>
      <c r="I300" s="6">
        <v>0</v>
      </c>
    </row>
    <row r="301" spans="1:9">
      <c r="A301" s="133">
        <v>2013</v>
      </c>
      <c r="B301" s="133">
        <v>1</v>
      </c>
      <c r="C301" s="134">
        <v>41287</v>
      </c>
      <c r="D301" s="133">
        <v>10</v>
      </c>
      <c r="E301" s="5">
        <v>25.210999999999999</v>
      </c>
      <c r="F301" s="5">
        <v>0</v>
      </c>
      <c r="G301" s="5">
        <v>1865.4380000000003</v>
      </c>
      <c r="H301" s="5">
        <v>37.936</v>
      </c>
      <c r="I301" s="6">
        <v>0</v>
      </c>
    </row>
    <row r="302" spans="1:9">
      <c r="A302" s="133">
        <v>2013</v>
      </c>
      <c r="B302" s="133">
        <v>1</v>
      </c>
      <c r="C302" s="134">
        <v>41287</v>
      </c>
      <c r="D302" s="133">
        <v>11</v>
      </c>
      <c r="E302" s="5">
        <v>25.779</v>
      </c>
      <c r="F302" s="5">
        <v>0</v>
      </c>
      <c r="G302" s="5">
        <v>1973.4609999999998</v>
      </c>
      <c r="H302" s="5">
        <v>39.21</v>
      </c>
      <c r="I302" s="6">
        <v>0</v>
      </c>
    </row>
    <row r="303" spans="1:9">
      <c r="A303" s="133">
        <v>2013</v>
      </c>
      <c r="B303" s="133">
        <v>1</v>
      </c>
      <c r="C303" s="134">
        <v>41287</v>
      </c>
      <c r="D303" s="133">
        <v>12</v>
      </c>
      <c r="E303" s="5">
        <v>25.087000000000003</v>
      </c>
      <c r="F303" s="5">
        <v>0</v>
      </c>
      <c r="G303" s="5">
        <v>2035.9659999999999</v>
      </c>
      <c r="H303" s="5">
        <v>45.195</v>
      </c>
      <c r="I303" s="6">
        <v>0</v>
      </c>
    </row>
    <row r="304" spans="1:9">
      <c r="A304" s="133">
        <v>2013</v>
      </c>
      <c r="B304" s="133">
        <v>1</v>
      </c>
      <c r="C304" s="134">
        <v>41287</v>
      </c>
      <c r="D304" s="133">
        <v>13</v>
      </c>
      <c r="E304" s="5">
        <v>24.813000000000002</v>
      </c>
      <c r="F304" s="5">
        <v>0</v>
      </c>
      <c r="G304" s="5">
        <v>2168.2640000000006</v>
      </c>
      <c r="H304" s="5">
        <v>53.380000000000024</v>
      </c>
      <c r="I304" s="6">
        <v>0</v>
      </c>
    </row>
    <row r="305" spans="1:9">
      <c r="A305" s="133">
        <v>2013</v>
      </c>
      <c r="B305" s="133">
        <v>1</v>
      </c>
      <c r="C305" s="134">
        <v>41287</v>
      </c>
      <c r="D305" s="133">
        <v>14</v>
      </c>
      <c r="E305" s="5">
        <v>24.875</v>
      </c>
      <c r="F305" s="5">
        <v>0</v>
      </c>
      <c r="G305" s="5">
        <v>2260.7869999999994</v>
      </c>
      <c r="H305" s="5">
        <v>62.988</v>
      </c>
      <c r="I305" s="6">
        <v>0</v>
      </c>
    </row>
    <row r="306" spans="1:9">
      <c r="A306" s="133">
        <v>2013</v>
      </c>
      <c r="B306" s="133">
        <v>1</v>
      </c>
      <c r="C306" s="134">
        <v>41287</v>
      </c>
      <c r="D306" s="133">
        <v>15</v>
      </c>
      <c r="E306" s="5">
        <v>25.295999999999999</v>
      </c>
      <c r="F306" s="5">
        <v>0</v>
      </c>
      <c r="G306" s="5">
        <v>2290.7530000000002</v>
      </c>
      <c r="H306" s="5">
        <v>64.336000000000013</v>
      </c>
      <c r="I306" s="6">
        <v>0</v>
      </c>
    </row>
    <row r="307" spans="1:9">
      <c r="A307" s="133">
        <v>2013</v>
      </c>
      <c r="B307" s="133">
        <v>1</v>
      </c>
      <c r="C307" s="134">
        <v>41287</v>
      </c>
      <c r="D307" s="133">
        <v>16</v>
      </c>
      <c r="E307" s="5">
        <v>24.560000000000002</v>
      </c>
      <c r="F307" s="5">
        <v>0</v>
      </c>
      <c r="G307" s="5">
        <v>2295.3199999999997</v>
      </c>
      <c r="H307" s="5">
        <v>65.728999999999999</v>
      </c>
      <c r="I307" s="6">
        <v>0</v>
      </c>
    </row>
    <row r="308" spans="1:9">
      <c r="A308" s="133">
        <v>2013</v>
      </c>
      <c r="B308" s="133">
        <v>1</v>
      </c>
      <c r="C308" s="134">
        <v>41287</v>
      </c>
      <c r="D308" s="133">
        <v>17</v>
      </c>
      <c r="E308" s="5">
        <v>25.579000000000001</v>
      </c>
      <c r="F308" s="5">
        <v>0</v>
      </c>
      <c r="G308" s="5">
        <v>2296.1489999999994</v>
      </c>
      <c r="H308" s="5">
        <v>59.092000000000013</v>
      </c>
      <c r="I308" s="6">
        <v>0</v>
      </c>
    </row>
    <row r="309" spans="1:9">
      <c r="A309" s="133">
        <v>2013</v>
      </c>
      <c r="B309" s="133">
        <v>1</v>
      </c>
      <c r="C309" s="134">
        <v>41287</v>
      </c>
      <c r="D309" s="133">
        <v>18</v>
      </c>
      <c r="E309" s="5">
        <v>25.559000000000001</v>
      </c>
      <c r="F309" s="5">
        <v>0</v>
      </c>
      <c r="G309" s="5">
        <v>2254.971</v>
      </c>
      <c r="H309" s="5">
        <v>58.954999999999998</v>
      </c>
      <c r="I309" s="6">
        <v>0</v>
      </c>
    </row>
    <row r="310" spans="1:9">
      <c r="A310" s="133">
        <v>2013</v>
      </c>
      <c r="B310" s="133">
        <v>1</v>
      </c>
      <c r="C310" s="134">
        <v>41287</v>
      </c>
      <c r="D310" s="133">
        <v>19</v>
      </c>
      <c r="E310" s="5">
        <v>25.404</v>
      </c>
      <c r="F310" s="5">
        <v>0</v>
      </c>
      <c r="G310" s="5">
        <v>2185.7670000000003</v>
      </c>
      <c r="H310" s="5">
        <v>55.282000000000004</v>
      </c>
      <c r="I310" s="6">
        <v>0</v>
      </c>
    </row>
    <row r="311" spans="1:9">
      <c r="A311" s="133">
        <v>2013</v>
      </c>
      <c r="B311" s="133">
        <v>1</v>
      </c>
      <c r="C311" s="134">
        <v>41287</v>
      </c>
      <c r="D311" s="133">
        <v>20</v>
      </c>
      <c r="E311" s="5">
        <v>25.749000000000002</v>
      </c>
      <c r="F311" s="5">
        <v>0</v>
      </c>
      <c r="G311" s="5">
        <v>2188.3380000000016</v>
      </c>
      <c r="H311" s="5">
        <v>45.72</v>
      </c>
      <c r="I311" s="6">
        <v>0</v>
      </c>
    </row>
    <row r="312" spans="1:9">
      <c r="A312" s="133">
        <v>2013</v>
      </c>
      <c r="B312" s="133">
        <v>1</v>
      </c>
      <c r="C312" s="134">
        <v>41287</v>
      </c>
      <c r="D312" s="133">
        <v>21</v>
      </c>
      <c r="E312" s="5">
        <v>25.373000000000001</v>
      </c>
      <c r="F312" s="5">
        <v>0</v>
      </c>
      <c r="G312" s="5">
        <v>2254.8230000000003</v>
      </c>
      <c r="H312" s="5">
        <v>45.262</v>
      </c>
      <c r="I312" s="6">
        <v>0</v>
      </c>
    </row>
    <row r="313" spans="1:9">
      <c r="A313" s="133">
        <v>2013</v>
      </c>
      <c r="B313" s="133">
        <v>1</v>
      </c>
      <c r="C313" s="134">
        <v>41287</v>
      </c>
      <c r="D313" s="133">
        <v>22</v>
      </c>
      <c r="E313" s="5">
        <v>25.947000000000003</v>
      </c>
      <c r="F313" s="5">
        <v>0</v>
      </c>
      <c r="G313" s="5">
        <v>2325.5859999999993</v>
      </c>
      <c r="H313" s="5">
        <v>53.440000000000005</v>
      </c>
      <c r="I313" s="6">
        <v>0</v>
      </c>
    </row>
    <row r="314" spans="1:9">
      <c r="A314" s="133">
        <v>2013</v>
      </c>
      <c r="B314" s="133">
        <v>1</v>
      </c>
      <c r="C314" s="134">
        <v>41287</v>
      </c>
      <c r="D314" s="133">
        <v>23</v>
      </c>
      <c r="E314" s="5">
        <v>25.080000000000002</v>
      </c>
      <c r="F314" s="5">
        <v>0</v>
      </c>
      <c r="G314" s="5">
        <v>2333.9839999999999</v>
      </c>
      <c r="H314" s="5">
        <v>52.782999999999994</v>
      </c>
      <c r="I314" s="6">
        <v>0</v>
      </c>
    </row>
    <row r="315" spans="1:9">
      <c r="A315" s="133">
        <v>2013</v>
      </c>
      <c r="B315" s="133">
        <v>1</v>
      </c>
      <c r="C315" s="134">
        <v>41287</v>
      </c>
      <c r="D315" s="133">
        <v>24</v>
      </c>
      <c r="E315" s="5">
        <v>25.281000000000002</v>
      </c>
      <c r="F315" s="5">
        <v>0</v>
      </c>
      <c r="G315" s="5">
        <v>2320.3319999999999</v>
      </c>
      <c r="H315" s="5">
        <v>41.518000000000001</v>
      </c>
      <c r="I315" s="6">
        <v>0</v>
      </c>
    </row>
    <row r="316" spans="1:9">
      <c r="A316" s="133">
        <v>2013</v>
      </c>
      <c r="B316" s="133">
        <v>1</v>
      </c>
      <c r="C316" s="134">
        <v>41288</v>
      </c>
      <c r="D316" s="133">
        <v>1</v>
      </c>
      <c r="E316" s="5">
        <v>24.614000000000001</v>
      </c>
      <c r="F316" s="5">
        <v>0</v>
      </c>
      <c r="G316" s="5">
        <v>2285.0740000000001</v>
      </c>
      <c r="H316" s="5">
        <v>31.236000000000004</v>
      </c>
      <c r="I316" s="6">
        <v>0</v>
      </c>
    </row>
    <row r="317" spans="1:9">
      <c r="A317" s="133">
        <v>2013</v>
      </c>
      <c r="B317" s="133">
        <v>1</v>
      </c>
      <c r="C317" s="134">
        <v>41288</v>
      </c>
      <c r="D317" s="133">
        <v>2</v>
      </c>
      <c r="E317" s="5">
        <v>23.902000000000001</v>
      </c>
      <c r="F317" s="5">
        <v>0</v>
      </c>
      <c r="G317" s="5">
        <v>2221.4610000000002</v>
      </c>
      <c r="H317" s="5">
        <v>29.007000000000005</v>
      </c>
      <c r="I317" s="6">
        <v>0</v>
      </c>
    </row>
    <row r="318" spans="1:9">
      <c r="A318" s="133">
        <v>2013</v>
      </c>
      <c r="B318" s="133">
        <v>1</v>
      </c>
      <c r="C318" s="134">
        <v>41288</v>
      </c>
      <c r="D318" s="133">
        <v>3</v>
      </c>
      <c r="E318" s="5">
        <v>24.130000000000003</v>
      </c>
      <c r="F318" s="5">
        <v>0</v>
      </c>
      <c r="G318" s="5">
        <v>2161.2440000000001</v>
      </c>
      <c r="H318" s="5">
        <v>28.800000000000008</v>
      </c>
      <c r="I318" s="6">
        <v>0</v>
      </c>
    </row>
    <row r="319" spans="1:9">
      <c r="A319" s="133">
        <v>2013</v>
      </c>
      <c r="B319" s="133">
        <v>1</v>
      </c>
      <c r="C319" s="134">
        <v>41288</v>
      </c>
      <c r="D319" s="133">
        <v>4</v>
      </c>
      <c r="E319" s="5">
        <v>24.617000000000001</v>
      </c>
      <c r="F319" s="5">
        <v>0</v>
      </c>
      <c r="G319" s="5">
        <v>2074.9800000000005</v>
      </c>
      <c r="H319" s="5">
        <v>27.214999999999996</v>
      </c>
      <c r="I319" s="6">
        <v>0</v>
      </c>
    </row>
    <row r="320" spans="1:9">
      <c r="A320" s="133">
        <v>2013</v>
      </c>
      <c r="B320" s="133">
        <v>1</v>
      </c>
      <c r="C320" s="134">
        <v>41288</v>
      </c>
      <c r="D320" s="133">
        <v>5</v>
      </c>
      <c r="E320" s="5">
        <v>25.121000000000002</v>
      </c>
      <c r="F320" s="5">
        <v>0</v>
      </c>
      <c r="G320" s="5">
        <v>2019.191</v>
      </c>
      <c r="H320" s="5">
        <v>25.168000000000006</v>
      </c>
      <c r="I320" s="6">
        <v>0</v>
      </c>
    </row>
    <row r="321" spans="1:9">
      <c r="A321" s="133">
        <v>2013</v>
      </c>
      <c r="B321" s="133">
        <v>1</v>
      </c>
      <c r="C321" s="134">
        <v>41288</v>
      </c>
      <c r="D321" s="133">
        <v>6</v>
      </c>
      <c r="E321" s="5">
        <v>25.643000000000001</v>
      </c>
      <c r="F321" s="5">
        <v>0</v>
      </c>
      <c r="G321" s="5">
        <v>2008.1990000000008</v>
      </c>
      <c r="H321" s="5">
        <v>24.576000000000001</v>
      </c>
      <c r="I321" s="6">
        <v>0</v>
      </c>
    </row>
    <row r="322" spans="1:9">
      <c r="A322" s="133">
        <v>2013</v>
      </c>
      <c r="B322" s="133">
        <v>1</v>
      </c>
      <c r="C322" s="134">
        <v>41288</v>
      </c>
      <c r="D322" s="133">
        <v>7</v>
      </c>
      <c r="E322" s="5">
        <v>25.795999999999999</v>
      </c>
      <c r="F322" s="5">
        <v>0</v>
      </c>
      <c r="G322" s="5">
        <v>1941.921</v>
      </c>
      <c r="H322" s="5">
        <v>24.823000000000004</v>
      </c>
      <c r="I322" s="6">
        <v>0</v>
      </c>
    </row>
    <row r="323" spans="1:9">
      <c r="A323" s="133">
        <v>2013</v>
      </c>
      <c r="B323" s="133">
        <v>1</v>
      </c>
      <c r="C323" s="134">
        <v>41288</v>
      </c>
      <c r="D323" s="133">
        <v>8</v>
      </c>
      <c r="E323" s="5">
        <v>26.007000000000001</v>
      </c>
      <c r="F323" s="5">
        <v>0</v>
      </c>
      <c r="G323" s="5">
        <v>1996.8790000000001</v>
      </c>
      <c r="H323" s="5">
        <v>23.756</v>
      </c>
      <c r="I323" s="6">
        <v>0</v>
      </c>
    </row>
    <row r="324" spans="1:9">
      <c r="A324" s="133">
        <v>2013</v>
      </c>
      <c r="B324" s="133">
        <v>1</v>
      </c>
      <c r="C324" s="134">
        <v>41288</v>
      </c>
      <c r="D324" s="133">
        <v>9</v>
      </c>
      <c r="E324" s="5">
        <v>26.075000000000003</v>
      </c>
      <c r="F324" s="5">
        <v>0</v>
      </c>
      <c r="G324" s="5">
        <v>2193.5330000000004</v>
      </c>
      <c r="H324" s="5">
        <v>29.068000000000001</v>
      </c>
      <c r="I324" s="6">
        <v>0</v>
      </c>
    </row>
    <row r="325" spans="1:9">
      <c r="A325" s="133">
        <v>2013</v>
      </c>
      <c r="B325" s="133">
        <v>1</v>
      </c>
      <c r="C325" s="134">
        <v>41288</v>
      </c>
      <c r="D325" s="133">
        <v>10</v>
      </c>
      <c r="E325" s="5">
        <v>26.024000000000001</v>
      </c>
      <c r="F325" s="5">
        <v>0</v>
      </c>
      <c r="G325" s="5">
        <v>2353.3069999999998</v>
      </c>
      <c r="H325" s="5">
        <v>37.629000000000005</v>
      </c>
      <c r="I325" s="6">
        <v>0</v>
      </c>
    </row>
    <row r="326" spans="1:9">
      <c r="A326" s="133">
        <v>2013</v>
      </c>
      <c r="B326" s="133">
        <v>1</v>
      </c>
      <c r="C326" s="134">
        <v>41288</v>
      </c>
      <c r="D326" s="133">
        <v>11</v>
      </c>
      <c r="E326" s="5">
        <v>25.832000000000001</v>
      </c>
      <c r="F326" s="5">
        <v>0</v>
      </c>
      <c r="G326" s="5">
        <v>2310.8200000000006</v>
      </c>
      <c r="H326" s="5">
        <v>54.576000000000001</v>
      </c>
      <c r="I326" s="6">
        <v>0</v>
      </c>
    </row>
    <row r="327" spans="1:9">
      <c r="A327" s="133">
        <v>2013</v>
      </c>
      <c r="B327" s="133">
        <v>1</v>
      </c>
      <c r="C327" s="134">
        <v>41288</v>
      </c>
      <c r="D327" s="133">
        <v>12</v>
      </c>
      <c r="E327" s="5">
        <v>21.128</v>
      </c>
      <c r="F327" s="5">
        <v>0</v>
      </c>
      <c r="G327" s="5">
        <v>2421.4160000000002</v>
      </c>
      <c r="H327" s="5">
        <v>65.114999999999995</v>
      </c>
      <c r="I327" s="6">
        <v>0</v>
      </c>
    </row>
    <row r="328" spans="1:9">
      <c r="A328" s="133">
        <v>2013</v>
      </c>
      <c r="B328" s="133">
        <v>1</v>
      </c>
      <c r="C328" s="134">
        <v>41288</v>
      </c>
      <c r="D328" s="133">
        <v>13</v>
      </c>
      <c r="E328" s="5">
        <v>19.789000000000001</v>
      </c>
      <c r="F328" s="5">
        <v>0</v>
      </c>
      <c r="G328" s="5">
        <v>2476.6800000000007</v>
      </c>
      <c r="H328" s="5">
        <v>76.58</v>
      </c>
      <c r="I328" s="6">
        <v>0</v>
      </c>
    </row>
    <row r="329" spans="1:9">
      <c r="A329" s="133">
        <v>2013</v>
      </c>
      <c r="B329" s="133">
        <v>1</v>
      </c>
      <c r="C329" s="134">
        <v>41288</v>
      </c>
      <c r="D329" s="133">
        <v>14</v>
      </c>
      <c r="E329" s="5">
        <v>21.259999999999998</v>
      </c>
      <c r="F329" s="5">
        <v>0</v>
      </c>
      <c r="G329" s="5">
        <v>2643.8650000000002</v>
      </c>
      <c r="H329" s="5">
        <v>86.64800000000001</v>
      </c>
      <c r="I329" s="6">
        <v>0</v>
      </c>
    </row>
    <row r="330" spans="1:9">
      <c r="A330" s="133">
        <v>2013</v>
      </c>
      <c r="B330" s="133">
        <v>1</v>
      </c>
      <c r="C330" s="134">
        <v>41288</v>
      </c>
      <c r="D330" s="133">
        <v>15</v>
      </c>
      <c r="E330" s="5">
        <v>22.335999999999999</v>
      </c>
      <c r="F330" s="5">
        <v>0</v>
      </c>
      <c r="G330" s="5">
        <v>2715.2399999999993</v>
      </c>
      <c r="H330" s="5">
        <v>105.65699999999997</v>
      </c>
      <c r="I330" s="6">
        <v>0</v>
      </c>
    </row>
    <row r="331" spans="1:9">
      <c r="A331" s="133">
        <v>2013</v>
      </c>
      <c r="B331" s="133">
        <v>1</v>
      </c>
      <c r="C331" s="134">
        <v>41288</v>
      </c>
      <c r="D331" s="133">
        <v>16</v>
      </c>
      <c r="E331" s="5">
        <v>26.646000000000001</v>
      </c>
      <c r="F331" s="5">
        <v>0</v>
      </c>
      <c r="G331" s="5">
        <v>2711.3080000000009</v>
      </c>
      <c r="H331" s="5">
        <v>107.94300000000001</v>
      </c>
      <c r="I331" s="6">
        <v>0</v>
      </c>
    </row>
    <row r="332" spans="1:9">
      <c r="A332" s="133">
        <v>2013</v>
      </c>
      <c r="B332" s="133">
        <v>1</v>
      </c>
      <c r="C332" s="134">
        <v>41288</v>
      </c>
      <c r="D332" s="133">
        <v>17</v>
      </c>
      <c r="E332" s="5">
        <v>27.179000000000002</v>
      </c>
      <c r="F332" s="5">
        <v>0</v>
      </c>
      <c r="G332" s="5">
        <v>2718.8560000000002</v>
      </c>
      <c r="H332" s="5">
        <v>106.21300000000004</v>
      </c>
      <c r="I332" s="6">
        <v>0</v>
      </c>
    </row>
    <row r="333" spans="1:9">
      <c r="A333" s="133">
        <v>2013</v>
      </c>
      <c r="B333" s="133">
        <v>1</v>
      </c>
      <c r="C333" s="134">
        <v>41288</v>
      </c>
      <c r="D333" s="133">
        <v>18</v>
      </c>
      <c r="E333" s="5">
        <v>27.310000000000002</v>
      </c>
      <c r="F333" s="5">
        <v>0</v>
      </c>
      <c r="G333" s="5">
        <v>2731.8039999999996</v>
      </c>
      <c r="H333" s="5">
        <v>98.035000000000011</v>
      </c>
      <c r="I333" s="6">
        <v>0</v>
      </c>
    </row>
    <row r="334" spans="1:9">
      <c r="A334" s="133">
        <v>2013</v>
      </c>
      <c r="B334" s="133">
        <v>1</v>
      </c>
      <c r="C334" s="134">
        <v>41288</v>
      </c>
      <c r="D334" s="133">
        <v>19</v>
      </c>
      <c r="E334" s="5">
        <v>27.46</v>
      </c>
      <c r="F334" s="5">
        <v>0</v>
      </c>
      <c r="G334" s="5">
        <v>2743.7630000000008</v>
      </c>
      <c r="H334" s="5">
        <v>94.477999999999994</v>
      </c>
      <c r="I334" s="6">
        <v>0</v>
      </c>
    </row>
    <row r="335" spans="1:9">
      <c r="A335" s="133">
        <v>2013</v>
      </c>
      <c r="B335" s="133">
        <v>1</v>
      </c>
      <c r="C335" s="134">
        <v>41288</v>
      </c>
      <c r="D335" s="133">
        <v>20</v>
      </c>
      <c r="E335" s="5">
        <v>27.041000000000004</v>
      </c>
      <c r="F335" s="5">
        <v>0</v>
      </c>
      <c r="G335" s="5">
        <v>2722.7070000000003</v>
      </c>
      <c r="H335" s="5">
        <v>94.625</v>
      </c>
      <c r="I335" s="6">
        <v>0</v>
      </c>
    </row>
    <row r="336" spans="1:9">
      <c r="A336" s="133">
        <v>2013</v>
      </c>
      <c r="B336" s="133">
        <v>1</v>
      </c>
      <c r="C336" s="134">
        <v>41288</v>
      </c>
      <c r="D336" s="133">
        <v>21</v>
      </c>
      <c r="E336" s="5">
        <v>26.484000000000002</v>
      </c>
      <c r="F336" s="5">
        <v>0</v>
      </c>
      <c r="G336" s="5">
        <v>2789.78</v>
      </c>
      <c r="H336" s="5">
        <v>103.15900000000002</v>
      </c>
      <c r="I336" s="6">
        <v>0</v>
      </c>
    </row>
    <row r="337" spans="1:9">
      <c r="A337" s="133">
        <v>2013</v>
      </c>
      <c r="B337" s="133">
        <v>1</v>
      </c>
      <c r="C337" s="134">
        <v>41288</v>
      </c>
      <c r="D337" s="133">
        <v>22</v>
      </c>
      <c r="E337" s="5">
        <v>27.321000000000002</v>
      </c>
      <c r="F337" s="5">
        <v>0</v>
      </c>
      <c r="G337" s="5">
        <v>2858.5919999999987</v>
      </c>
      <c r="H337" s="5">
        <v>107.23399999999998</v>
      </c>
      <c r="I337" s="6">
        <v>0</v>
      </c>
    </row>
    <row r="338" spans="1:9">
      <c r="A338" s="133">
        <v>2013</v>
      </c>
      <c r="B338" s="133">
        <v>1</v>
      </c>
      <c r="C338" s="134">
        <v>41288</v>
      </c>
      <c r="D338" s="133">
        <v>23</v>
      </c>
      <c r="E338" s="5">
        <v>27.163000000000004</v>
      </c>
      <c r="F338" s="5">
        <v>0</v>
      </c>
      <c r="G338" s="5">
        <v>2867.4029999999998</v>
      </c>
      <c r="H338" s="5">
        <v>105.90799999999999</v>
      </c>
      <c r="I338" s="6">
        <v>0</v>
      </c>
    </row>
    <row r="339" spans="1:9">
      <c r="A339" s="133">
        <v>2013</v>
      </c>
      <c r="B339" s="133">
        <v>1</v>
      </c>
      <c r="C339" s="134">
        <v>41288</v>
      </c>
      <c r="D339" s="133">
        <v>24</v>
      </c>
      <c r="E339" s="5">
        <v>26.848000000000003</v>
      </c>
      <c r="F339" s="5">
        <v>0</v>
      </c>
      <c r="G339" s="5">
        <v>2870.0230000000001</v>
      </c>
      <c r="H339" s="5">
        <v>94.37</v>
      </c>
      <c r="I339" s="6">
        <v>0</v>
      </c>
    </row>
    <row r="340" spans="1:9">
      <c r="A340" s="133">
        <v>2013</v>
      </c>
      <c r="B340" s="133">
        <v>1</v>
      </c>
      <c r="C340" s="134">
        <v>41289</v>
      </c>
      <c r="D340" s="133">
        <v>1</v>
      </c>
      <c r="E340" s="5">
        <v>26.608000000000001</v>
      </c>
      <c r="F340" s="5">
        <v>0</v>
      </c>
      <c r="G340" s="5">
        <v>2854.4650000000001</v>
      </c>
      <c r="H340" s="5">
        <v>70.87700000000001</v>
      </c>
      <c r="I340" s="6">
        <v>0</v>
      </c>
    </row>
    <row r="341" spans="1:9">
      <c r="A341" s="133">
        <v>2013</v>
      </c>
      <c r="B341" s="133">
        <v>1</v>
      </c>
      <c r="C341" s="134">
        <v>41289</v>
      </c>
      <c r="D341" s="133">
        <v>2</v>
      </c>
      <c r="E341" s="5">
        <v>26.687000000000001</v>
      </c>
      <c r="F341" s="5">
        <v>0</v>
      </c>
      <c r="G341" s="5">
        <v>2616.8230000000003</v>
      </c>
      <c r="H341" s="5">
        <v>50.954999999999991</v>
      </c>
      <c r="I341" s="6">
        <v>0</v>
      </c>
    </row>
    <row r="342" spans="1:9">
      <c r="A342" s="133">
        <v>2013</v>
      </c>
      <c r="B342" s="133">
        <v>1</v>
      </c>
      <c r="C342" s="134">
        <v>41289</v>
      </c>
      <c r="D342" s="133">
        <v>3</v>
      </c>
      <c r="E342" s="5">
        <v>23.866</v>
      </c>
      <c r="F342" s="5">
        <v>0</v>
      </c>
      <c r="G342" s="5">
        <v>2498.6699999999996</v>
      </c>
      <c r="H342" s="5">
        <v>42.391000000000012</v>
      </c>
      <c r="I342" s="6">
        <v>0</v>
      </c>
    </row>
    <row r="343" spans="1:9">
      <c r="A343" s="133">
        <v>2013</v>
      </c>
      <c r="B343" s="133">
        <v>1</v>
      </c>
      <c r="C343" s="134">
        <v>41289</v>
      </c>
      <c r="D343" s="133">
        <v>4</v>
      </c>
      <c r="E343" s="5">
        <v>24.173999999999999</v>
      </c>
      <c r="F343" s="5">
        <v>0</v>
      </c>
      <c r="G343" s="5">
        <v>2388.7949999999996</v>
      </c>
      <c r="H343" s="5">
        <v>33.454999999999998</v>
      </c>
      <c r="I343" s="6">
        <v>0</v>
      </c>
    </row>
    <row r="344" spans="1:9">
      <c r="A344" s="133">
        <v>2013</v>
      </c>
      <c r="B344" s="133">
        <v>1</v>
      </c>
      <c r="C344" s="134">
        <v>41289</v>
      </c>
      <c r="D344" s="133">
        <v>5</v>
      </c>
      <c r="E344" s="5">
        <v>24.966999999999999</v>
      </c>
      <c r="F344" s="5">
        <v>0</v>
      </c>
      <c r="G344" s="5">
        <v>2311.1589999999997</v>
      </c>
      <c r="H344" s="5">
        <v>31.948000000000004</v>
      </c>
      <c r="I344" s="6">
        <v>0</v>
      </c>
    </row>
    <row r="345" spans="1:9">
      <c r="A345" s="133">
        <v>2013</v>
      </c>
      <c r="B345" s="133">
        <v>1</v>
      </c>
      <c r="C345" s="134">
        <v>41289</v>
      </c>
      <c r="D345" s="133">
        <v>6</v>
      </c>
      <c r="E345" s="5">
        <v>25.492000000000001</v>
      </c>
      <c r="F345" s="5">
        <v>0</v>
      </c>
      <c r="G345" s="5">
        <v>2251.3520000000003</v>
      </c>
      <c r="H345" s="5">
        <v>26.074000000000002</v>
      </c>
      <c r="I345" s="6">
        <v>0</v>
      </c>
    </row>
    <row r="346" spans="1:9">
      <c r="A346" s="133">
        <v>2013</v>
      </c>
      <c r="B346" s="133">
        <v>1</v>
      </c>
      <c r="C346" s="134">
        <v>41289</v>
      </c>
      <c r="D346" s="133">
        <v>7</v>
      </c>
      <c r="E346" s="5">
        <v>25.404000000000003</v>
      </c>
      <c r="F346" s="5">
        <v>0</v>
      </c>
      <c r="G346" s="5">
        <v>2144.5290000000005</v>
      </c>
      <c r="H346" s="5">
        <v>22.731999999999999</v>
      </c>
      <c r="I346" s="6">
        <v>0</v>
      </c>
    </row>
    <row r="347" spans="1:9">
      <c r="A347" s="133">
        <v>2013</v>
      </c>
      <c r="B347" s="133">
        <v>1</v>
      </c>
      <c r="C347" s="134">
        <v>41289</v>
      </c>
      <c r="D347" s="133">
        <v>8</v>
      </c>
      <c r="E347" s="5">
        <v>25.447000000000003</v>
      </c>
      <c r="F347" s="5">
        <v>0</v>
      </c>
      <c r="G347" s="5">
        <v>2190.3659999999995</v>
      </c>
      <c r="H347" s="5">
        <v>22.093000000000004</v>
      </c>
      <c r="I347" s="6">
        <v>0</v>
      </c>
    </row>
    <row r="348" spans="1:9">
      <c r="A348" s="133">
        <v>2013</v>
      </c>
      <c r="B348" s="133">
        <v>1</v>
      </c>
      <c r="C348" s="134">
        <v>41289</v>
      </c>
      <c r="D348" s="133">
        <v>9</v>
      </c>
      <c r="E348" s="5">
        <v>20.661999999999999</v>
      </c>
      <c r="F348" s="5">
        <v>0</v>
      </c>
      <c r="G348" s="5">
        <v>2360.2120000000004</v>
      </c>
      <c r="H348" s="5">
        <v>40.956000000000017</v>
      </c>
      <c r="I348" s="6">
        <v>0</v>
      </c>
    </row>
    <row r="349" spans="1:9">
      <c r="A349" s="133">
        <v>2013</v>
      </c>
      <c r="B349" s="133">
        <v>1</v>
      </c>
      <c r="C349" s="134">
        <v>41289</v>
      </c>
      <c r="D349" s="133">
        <v>10</v>
      </c>
      <c r="E349" s="5">
        <v>13.82</v>
      </c>
      <c r="F349" s="5">
        <v>0</v>
      </c>
      <c r="G349" s="5">
        <v>2475.2329999999997</v>
      </c>
      <c r="H349" s="5">
        <v>65.839000000000013</v>
      </c>
      <c r="I349" s="6">
        <v>0</v>
      </c>
    </row>
    <row r="350" spans="1:9">
      <c r="A350" s="133">
        <v>2013</v>
      </c>
      <c r="B350" s="133">
        <v>1</v>
      </c>
      <c r="C350" s="134">
        <v>41289</v>
      </c>
      <c r="D350" s="133">
        <v>11</v>
      </c>
      <c r="E350" s="5">
        <v>13.15</v>
      </c>
      <c r="F350" s="5">
        <v>0</v>
      </c>
      <c r="G350" s="5">
        <v>2603.1189999999997</v>
      </c>
      <c r="H350" s="5">
        <v>74.671999999999983</v>
      </c>
      <c r="I350" s="6">
        <v>0</v>
      </c>
    </row>
    <row r="351" spans="1:9">
      <c r="A351" s="133">
        <v>2013</v>
      </c>
      <c r="B351" s="133">
        <v>1</v>
      </c>
      <c r="C351" s="134">
        <v>41289</v>
      </c>
      <c r="D351" s="133">
        <v>12</v>
      </c>
      <c r="E351" s="5">
        <v>13.79</v>
      </c>
      <c r="F351" s="5">
        <v>0</v>
      </c>
      <c r="G351" s="5">
        <v>2688.7970000000005</v>
      </c>
      <c r="H351" s="5">
        <v>81.566000000000003</v>
      </c>
      <c r="I351" s="6">
        <v>0</v>
      </c>
    </row>
    <row r="352" spans="1:9">
      <c r="A352" s="133">
        <v>2013</v>
      </c>
      <c r="B352" s="133">
        <v>1</v>
      </c>
      <c r="C352" s="134">
        <v>41289</v>
      </c>
      <c r="D352" s="133">
        <v>13</v>
      </c>
      <c r="E352" s="5">
        <v>13.881</v>
      </c>
      <c r="F352" s="5">
        <v>0</v>
      </c>
      <c r="G352" s="5">
        <v>2720.9060000000009</v>
      </c>
      <c r="H352" s="5">
        <v>90.249000000000009</v>
      </c>
      <c r="I352" s="6">
        <v>0</v>
      </c>
    </row>
    <row r="353" spans="1:9">
      <c r="A353" s="133">
        <v>2013</v>
      </c>
      <c r="B353" s="133">
        <v>1</v>
      </c>
      <c r="C353" s="134">
        <v>41289</v>
      </c>
      <c r="D353" s="133">
        <v>14</v>
      </c>
      <c r="E353" s="5">
        <v>13.944000000000001</v>
      </c>
      <c r="F353" s="5">
        <v>0</v>
      </c>
      <c r="G353" s="5">
        <v>2705.5999999999995</v>
      </c>
      <c r="H353" s="5">
        <v>99.789000000000001</v>
      </c>
      <c r="I353" s="6">
        <v>0</v>
      </c>
    </row>
    <row r="354" spans="1:9">
      <c r="A354" s="133">
        <v>2013</v>
      </c>
      <c r="B354" s="133">
        <v>1</v>
      </c>
      <c r="C354" s="134">
        <v>41289</v>
      </c>
      <c r="D354" s="133">
        <v>15</v>
      </c>
      <c r="E354" s="5">
        <v>13.917999999999999</v>
      </c>
      <c r="F354" s="5">
        <v>0</v>
      </c>
      <c r="G354" s="5">
        <v>2712.8290000000002</v>
      </c>
      <c r="H354" s="5">
        <v>112.91300000000003</v>
      </c>
      <c r="I354" s="6">
        <v>0</v>
      </c>
    </row>
    <row r="355" spans="1:9">
      <c r="A355" s="133">
        <v>2013</v>
      </c>
      <c r="B355" s="133">
        <v>1</v>
      </c>
      <c r="C355" s="134">
        <v>41289</v>
      </c>
      <c r="D355" s="133">
        <v>16</v>
      </c>
      <c r="E355" s="5">
        <v>14.983000000000001</v>
      </c>
      <c r="F355" s="5">
        <v>0</v>
      </c>
      <c r="G355" s="5">
        <v>2719.703</v>
      </c>
      <c r="H355" s="5">
        <v>117.44800000000002</v>
      </c>
      <c r="I355" s="6">
        <v>0</v>
      </c>
    </row>
    <row r="356" spans="1:9">
      <c r="A356" s="133">
        <v>2013</v>
      </c>
      <c r="B356" s="133">
        <v>1</v>
      </c>
      <c r="C356" s="134">
        <v>41289</v>
      </c>
      <c r="D356" s="133">
        <v>17</v>
      </c>
      <c r="E356" s="5">
        <v>14.366</v>
      </c>
      <c r="F356" s="5">
        <v>0</v>
      </c>
      <c r="G356" s="5">
        <v>2768.9220000000005</v>
      </c>
      <c r="H356" s="5">
        <v>117.73800000000003</v>
      </c>
      <c r="I356" s="6">
        <v>0</v>
      </c>
    </row>
    <row r="357" spans="1:9">
      <c r="A357" s="133">
        <v>2013</v>
      </c>
      <c r="B357" s="133">
        <v>1</v>
      </c>
      <c r="C357" s="134">
        <v>41289</v>
      </c>
      <c r="D357" s="133">
        <v>18</v>
      </c>
      <c r="E357" s="5">
        <v>14.061</v>
      </c>
      <c r="F357" s="5">
        <v>0</v>
      </c>
      <c r="G357" s="5">
        <v>2790.5140000000001</v>
      </c>
      <c r="H357" s="5">
        <v>111.79999999999998</v>
      </c>
      <c r="I357" s="6">
        <v>0</v>
      </c>
    </row>
    <row r="358" spans="1:9">
      <c r="A358" s="133">
        <v>2013</v>
      </c>
      <c r="B358" s="133">
        <v>1</v>
      </c>
      <c r="C358" s="134">
        <v>41289</v>
      </c>
      <c r="D358" s="133">
        <v>19</v>
      </c>
      <c r="E358" s="5">
        <v>14.593000000000002</v>
      </c>
      <c r="F358" s="5">
        <v>0</v>
      </c>
      <c r="G358" s="5">
        <v>2808.9680000000003</v>
      </c>
      <c r="H358" s="5">
        <v>106.285</v>
      </c>
      <c r="I358" s="6">
        <v>0</v>
      </c>
    </row>
    <row r="359" spans="1:9">
      <c r="A359" s="133">
        <v>2013</v>
      </c>
      <c r="B359" s="133">
        <v>1</v>
      </c>
      <c r="C359" s="134">
        <v>41289</v>
      </c>
      <c r="D359" s="133">
        <v>20</v>
      </c>
      <c r="E359" s="5">
        <v>14.846</v>
      </c>
      <c r="F359" s="5">
        <v>0</v>
      </c>
      <c r="G359" s="5">
        <v>2820.9749999999999</v>
      </c>
      <c r="H359" s="5">
        <v>102.64100000000002</v>
      </c>
      <c r="I359" s="6">
        <v>0</v>
      </c>
    </row>
    <row r="360" spans="1:9">
      <c r="A360" s="133">
        <v>2013</v>
      </c>
      <c r="B360" s="133">
        <v>1</v>
      </c>
      <c r="C360" s="134">
        <v>41289</v>
      </c>
      <c r="D360" s="133">
        <v>21</v>
      </c>
      <c r="E360" s="5">
        <v>15.138</v>
      </c>
      <c r="F360" s="5">
        <v>0</v>
      </c>
      <c r="G360" s="5">
        <v>2856.313000000001</v>
      </c>
      <c r="H360" s="5">
        <v>102.74100000000001</v>
      </c>
      <c r="I360" s="6">
        <v>0</v>
      </c>
    </row>
    <row r="361" spans="1:9">
      <c r="A361" s="133">
        <v>2013</v>
      </c>
      <c r="B361" s="133">
        <v>1</v>
      </c>
      <c r="C361" s="134">
        <v>41289</v>
      </c>
      <c r="D361" s="133">
        <v>22</v>
      </c>
      <c r="E361" s="5">
        <v>14.507000000000001</v>
      </c>
      <c r="F361" s="5">
        <v>0</v>
      </c>
      <c r="G361" s="5">
        <v>2879.817</v>
      </c>
      <c r="H361" s="5">
        <v>103.434</v>
      </c>
      <c r="I361" s="6">
        <v>0</v>
      </c>
    </row>
    <row r="362" spans="1:9">
      <c r="A362" s="133">
        <v>2013</v>
      </c>
      <c r="B362" s="133">
        <v>1</v>
      </c>
      <c r="C362" s="134">
        <v>41289</v>
      </c>
      <c r="D362" s="133">
        <v>23</v>
      </c>
      <c r="E362" s="5">
        <v>14.251000000000001</v>
      </c>
      <c r="F362" s="5">
        <v>0</v>
      </c>
      <c r="G362" s="5">
        <v>2877.6360000000004</v>
      </c>
      <c r="H362" s="5">
        <v>98.900999999999982</v>
      </c>
      <c r="I362" s="6">
        <v>0</v>
      </c>
    </row>
    <row r="363" spans="1:9">
      <c r="A363" s="133">
        <v>2013</v>
      </c>
      <c r="B363" s="133">
        <v>1</v>
      </c>
      <c r="C363" s="134">
        <v>41289</v>
      </c>
      <c r="D363" s="133">
        <v>24</v>
      </c>
      <c r="E363" s="5">
        <v>14.56</v>
      </c>
      <c r="F363" s="5">
        <v>0</v>
      </c>
      <c r="G363" s="5">
        <v>2779.35</v>
      </c>
      <c r="H363" s="5">
        <v>87.375000000000028</v>
      </c>
      <c r="I363" s="6">
        <v>0</v>
      </c>
    </row>
    <row r="364" spans="1:9">
      <c r="A364" s="133">
        <v>2013</v>
      </c>
      <c r="B364" s="133">
        <v>1</v>
      </c>
      <c r="C364" s="134">
        <v>41290</v>
      </c>
      <c r="D364" s="133">
        <v>1</v>
      </c>
      <c r="E364" s="5">
        <v>13.780000000000001</v>
      </c>
      <c r="F364" s="5">
        <v>0</v>
      </c>
      <c r="G364" s="5">
        <v>2744.0749999999994</v>
      </c>
      <c r="H364" s="5">
        <v>70.924000000000007</v>
      </c>
      <c r="I364" s="6">
        <v>0</v>
      </c>
    </row>
    <row r="365" spans="1:9">
      <c r="A365" s="133">
        <v>2013</v>
      </c>
      <c r="B365" s="133">
        <v>1</v>
      </c>
      <c r="C365" s="134">
        <v>41290</v>
      </c>
      <c r="D365" s="133">
        <v>2</v>
      </c>
      <c r="E365" s="5">
        <v>13.492000000000001</v>
      </c>
      <c r="F365" s="5">
        <v>0</v>
      </c>
      <c r="G365" s="5">
        <v>2687.7699999999995</v>
      </c>
      <c r="H365" s="5">
        <v>54.86</v>
      </c>
      <c r="I365" s="6">
        <v>0</v>
      </c>
    </row>
    <row r="366" spans="1:9">
      <c r="A366" s="133">
        <v>2013</v>
      </c>
      <c r="B366" s="133">
        <v>1</v>
      </c>
      <c r="C366" s="134">
        <v>41290</v>
      </c>
      <c r="D366" s="133">
        <v>3</v>
      </c>
      <c r="E366" s="5">
        <v>13.542999999999999</v>
      </c>
      <c r="F366" s="5">
        <v>0</v>
      </c>
      <c r="G366" s="5">
        <v>2571.2179999999994</v>
      </c>
      <c r="H366" s="5">
        <v>45.683999999999997</v>
      </c>
      <c r="I366" s="6">
        <v>0</v>
      </c>
    </row>
    <row r="367" spans="1:9">
      <c r="A367" s="133">
        <v>2013</v>
      </c>
      <c r="B367" s="133">
        <v>1</v>
      </c>
      <c r="C367" s="134">
        <v>41290</v>
      </c>
      <c r="D367" s="133">
        <v>4</v>
      </c>
      <c r="E367" s="5">
        <v>13.998000000000001</v>
      </c>
      <c r="F367" s="5">
        <v>0</v>
      </c>
      <c r="G367" s="5">
        <v>2428.0590000000007</v>
      </c>
      <c r="H367" s="5">
        <v>42.78</v>
      </c>
      <c r="I367" s="6">
        <v>0</v>
      </c>
    </row>
    <row r="368" spans="1:9">
      <c r="A368" s="133">
        <v>2013</v>
      </c>
      <c r="B368" s="133">
        <v>1</v>
      </c>
      <c r="C368" s="134">
        <v>41290</v>
      </c>
      <c r="D368" s="133">
        <v>5</v>
      </c>
      <c r="E368" s="5">
        <v>14.398</v>
      </c>
      <c r="F368" s="5">
        <v>0</v>
      </c>
      <c r="G368" s="5">
        <v>2351.6509999999989</v>
      </c>
      <c r="H368" s="5">
        <v>33.37700000000001</v>
      </c>
      <c r="I368" s="6">
        <v>0</v>
      </c>
    </row>
    <row r="369" spans="1:9">
      <c r="A369" s="133">
        <v>2013</v>
      </c>
      <c r="B369" s="133">
        <v>1</v>
      </c>
      <c r="C369" s="134">
        <v>41290</v>
      </c>
      <c r="D369" s="133">
        <v>6</v>
      </c>
      <c r="E369" s="5">
        <v>13.782</v>
      </c>
      <c r="F369" s="5">
        <v>0</v>
      </c>
      <c r="G369" s="5">
        <v>2332.8930000000005</v>
      </c>
      <c r="H369" s="5">
        <v>29.161000000000001</v>
      </c>
      <c r="I369" s="6">
        <v>0</v>
      </c>
    </row>
    <row r="370" spans="1:9">
      <c r="A370" s="133">
        <v>2013</v>
      </c>
      <c r="B370" s="133">
        <v>1</v>
      </c>
      <c r="C370" s="134">
        <v>41290</v>
      </c>
      <c r="D370" s="133">
        <v>7</v>
      </c>
      <c r="E370" s="5">
        <v>14.571000000000002</v>
      </c>
      <c r="F370" s="5">
        <v>0</v>
      </c>
      <c r="G370" s="5">
        <v>2233.0059999999994</v>
      </c>
      <c r="H370" s="5">
        <v>43.352000000000004</v>
      </c>
      <c r="I370" s="6">
        <v>0</v>
      </c>
    </row>
    <row r="371" spans="1:9">
      <c r="A371" s="133">
        <v>2013</v>
      </c>
      <c r="B371" s="133">
        <v>1</v>
      </c>
      <c r="C371" s="134">
        <v>41290</v>
      </c>
      <c r="D371" s="133">
        <v>8</v>
      </c>
      <c r="E371" s="5">
        <v>14.393000000000001</v>
      </c>
      <c r="F371" s="5">
        <v>0</v>
      </c>
      <c r="G371" s="5">
        <v>2263.2460000000005</v>
      </c>
      <c r="H371" s="5">
        <v>43.158999999999992</v>
      </c>
      <c r="I371" s="6">
        <v>0</v>
      </c>
    </row>
    <row r="372" spans="1:9">
      <c r="A372" s="133">
        <v>2013</v>
      </c>
      <c r="B372" s="133">
        <v>1</v>
      </c>
      <c r="C372" s="134">
        <v>41290</v>
      </c>
      <c r="D372" s="133">
        <v>9</v>
      </c>
      <c r="E372" s="5">
        <v>14.057000000000002</v>
      </c>
      <c r="F372" s="5">
        <v>0</v>
      </c>
      <c r="G372" s="5">
        <v>2424.5080000000012</v>
      </c>
      <c r="H372" s="5">
        <v>43.98</v>
      </c>
      <c r="I372" s="6">
        <v>0</v>
      </c>
    </row>
    <row r="373" spans="1:9">
      <c r="A373" s="133">
        <v>2013</v>
      </c>
      <c r="B373" s="133">
        <v>1</v>
      </c>
      <c r="C373" s="134">
        <v>41290</v>
      </c>
      <c r="D373" s="133">
        <v>10</v>
      </c>
      <c r="E373" s="5">
        <v>13.768000000000001</v>
      </c>
      <c r="F373" s="5">
        <v>0</v>
      </c>
      <c r="G373" s="5">
        <v>2589.877</v>
      </c>
      <c r="H373" s="5">
        <v>53.841000000000015</v>
      </c>
      <c r="I373" s="6">
        <v>0</v>
      </c>
    </row>
    <row r="374" spans="1:9">
      <c r="A374" s="133">
        <v>2013</v>
      </c>
      <c r="B374" s="133">
        <v>1</v>
      </c>
      <c r="C374" s="134">
        <v>41290</v>
      </c>
      <c r="D374" s="133">
        <v>11</v>
      </c>
      <c r="E374" s="5">
        <v>13.332000000000001</v>
      </c>
      <c r="F374" s="5">
        <v>0</v>
      </c>
      <c r="G374" s="5">
        <v>2666.3219999999992</v>
      </c>
      <c r="H374" s="5">
        <v>63.673999999999985</v>
      </c>
      <c r="I374" s="6">
        <v>0</v>
      </c>
    </row>
    <row r="375" spans="1:9">
      <c r="A375" s="133">
        <v>2013</v>
      </c>
      <c r="B375" s="133">
        <v>1</v>
      </c>
      <c r="C375" s="134">
        <v>41290</v>
      </c>
      <c r="D375" s="133">
        <v>12</v>
      </c>
      <c r="E375" s="5">
        <v>13.073</v>
      </c>
      <c r="F375" s="5">
        <v>0</v>
      </c>
      <c r="G375" s="5">
        <v>2663.3540000000003</v>
      </c>
      <c r="H375" s="5">
        <v>70.782000000000011</v>
      </c>
      <c r="I375" s="6">
        <v>0</v>
      </c>
    </row>
    <row r="376" spans="1:9">
      <c r="A376" s="133">
        <v>2013</v>
      </c>
      <c r="B376" s="133">
        <v>1</v>
      </c>
      <c r="C376" s="134">
        <v>41290</v>
      </c>
      <c r="D376" s="133">
        <v>13</v>
      </c>
      <c r="E376" s="5">
        <v>13.913</v>
      </c>
      <c r="F376" s="5">
        <v>0</v>
      </c>
      <c r="G376" s="5">
        <v>2705.8430000000003</v>
      </c>
      <c r="H376" s="5">
        <v>78.50800000000001</v>
      </c>
      <c r="I376" s="6">
        <v>0</v>
      </c>
    </row>
    <row r="377" spans="1:9">
      <c r="A377" s="133">
        <v>2013</v>
      </c>
      <c r="B377" s="133">
        <v>1</v>
      </c>
      <c r="C377" s="134">
        <v>41290</v>
      </c>
      <c r="D377" s="133">
        <v>14</v>
      </c>
      <c r="E377" s="5">
        <v>14.349</v>
      </c>
      <c r="F377" s="5">
        <v>0</v>
      </c>
      <c r="G377" s="5">
        <v>2748.7229999999981</v>
      </c>
      <c r="H377" s="5">
        <v>85.554000000000016</v>
      </c>
      <c r="I377" s="6">
        <v>0</v>
      </c>
    </row>
    <row r="378" spans="1:9">
      <c r="A378" s="133">
        <v>2013</v>
      </c>
      <c r="B378" s="133">
        <v>1</v>
      </c>
      <c r="C378" s="134">
        <v>41290</v>
      </c>
      <c r="D378" s="133">
        <v>15</v>
      </c>
      <c r="E378" s="5">
        <v>14.687000000000001</v>
      </c>
      <c r="F378" s="5">
        <v>0</v>
      </c>
      <c r="G378" s="5">
        <v>2740.9889999999996</v>
      </c>
      <c r="H378" s="5">
        <v>104.084</v>
      </c>
      <c r="I378" s="6">
        <v>0</v>
      </c>
    </row>
    <row r="379" spans="1:9">
      <c r="A379" s="133">
        <v>2013</v>
      </c>
      <c r="B379" s="133">
        <v>1</v>
      </c>
      <c r="C379" s="134">
        <v>41290</v>
      </c>
      <c r="D379" s="133">
        <v>16</v>
      </c>
      <c r="E379" s="5">
        <v>13.98</v>
      </c>
      <c r="F379" s="5">
        <v>0</v>
      </c>
      <c r="G379" s="5">
        <v>2738.5569999999998</v>
      </c>
      <c r="H379" s="5">
        <v>110.53300000000002</v>
      </c>
      <c r="I379" s="6">
        <v>0</v>
      </c>
    </row>
    <row r="380" spans="1:9">
      <c r="A380" s="133">
        <v>2013</v>
      </c>
      <c r="B380" s="133">
        <v>1</v>
      </c>
      <c r="C380" s="134">
        <v>41290</v>
      </c>
      <c r="D380" s="133">
        <v>17</v>
      </c>
      <c r="E380" s="5">
        <v>13.797000000000001</v>
      </c>
      <c r="F380" s="5">
        <v>0</v>
      </c>
      <c r="G380" s="5">
        <v>2711.6990000000005</v>
      </c>
      <c r="H380" s="5">
        <v>112.54000000000002</v>
      </c>
      <c r="I380" s="6">
        <v>0</v>
      </c>
    </row>
    <row r="381" spans="1:9">
      <c r="A381" s="133">
        <v>2013</v>
      </c>
      <c r="B381" s="133">
        <v>1</v>
      </c>
      <c r="C381" s="134">
        <v>41290</v>
      </c>
      <c r="D381" s="133">
        <v>18</v>
      </c>
      <c r="E381" s="5">
        <v>12.393000000000001</v>
      </c>
      <c r="F381" s="5">
        <v>0</v>
      </c>
      <c r="G381" s="5">
        <v>2707.2750000000015</v>
      </c>
      <c r="H381" s="5">
        <v>108.36500000000002</v>
      </c>
      <c r="I381" s="6">
        <v>0</v>
      </c>
    </row>
    <row r="382" spans="1:9">
      <c r="A382" s="133">
        <v>2013</v>
      </c>
      <c r="B382" s="133">
        <v>1</v>
      </c>
      <c r="C382" s="134">
        <v>41290</v>
      </c>
      <c r="D382" s="133">
        <v>19</v>
      </c>
      <c r="E382" s="5">
        <v>12.019000000000002</v>
      </c>
      <c r="F382" s="5">
        <v>0</v>
      </c>
      <c r="G382" s="5">
        <v>2726.7779999999989</v>
      </c>
      <c r="H382" s="5">
        <v>95.518000000000015</v>
      </c>
      <c r="I382" s="6">
        <v>0</v>
      </c>
    </row>
    <row r="383" spans="1:9">
      <c r="A383" s="133">
        <v>2013</v>
      </c>
      <c r="B383" s="133">
        <v>1</v>
      </c>
      <c r="C383" s="134">
        <v>41290</v>
      </c>
      <c r="D383" s="133">
        <v>20</v>
      </c>
      <c r="E383" s="5">
        <v>12.386000000000001</v>
      </c>
      <c r="F383" s="5">
        <v>0</v>
      </c>
      <c r="G383" s="5">
        <v>2740.2559999999989</v>
      </c>
      <c r="H383" s="5">
        <v>93.979000000000013</v>
      </c>
      <c r="I383" s="6">
        <v>0</v>
      </c>
    </row>
    <row r="384" spans="1:9">
      <c r="A384" s="133">
        <v>2013</v>
      </c>
      <c r="B384" s="133">
        <v>1</v>
      </c>
      <c r="C384" s="134">
        <v>41290</v>
      </c>
      <c r="D384" s="133">
        <v>21</v>
      </c>
      <c r="E384" s="5">
        <v>13.080000000000002</v>
      </c>
      <c r="F384" s="5">
        <v>0</v>
      </c>
      <c r="G384" s="5">
        <v>2761.4780000000001</v>
      </c>
      <c r="H384" s="5">
        <v>95.174999999999997</v>
      </c>
      <c r="I384" s="6">
        <v>0</v>
      </c>
    </row>
    <row r="385" spans="1:9">
      <c r="A385" s="133">
        <v>2013</v>
      </c>
      <c r="B385" s="133">
        <v>1</v>
      </c>
      <c r="C385" s="134">
        <v>41290</v>
      </c>
      <c r="D385" s="133">
        <v>22</v>
      </c>
      <c r="E385" s="5">
        <v>12.690000000000001</v>
      </c>
      <c r="F385" s="5">
        <v>0</v>
      </c>
      <c r="G385" s="5">
        <v>2748.1149999999989</v>
      </c>
      <c r="H385" s="5">
        <v>100.83299999999998</v>
      </c>
      <c r="I385" s="6">
        <v>0</v>
      </c>
    </row>
    <row r="386" spans="1:9">
      <c r="A386" s="133">
        <v>2013</v>
      </c>
      <c r="B386" s="133">
        <v>1</v>
      </c>
      <c r="C386" s="134">
        <v>41290</v>
      </c>
      <c r="D386" s="133">
        <v>23</v>
      </c>
      <c r="E386" s="5">
        <v>9.5570000000000004</v>
      </c>
      <c r="F386" s="5">
        <v>7.6590000000000007</v>
      </c>
      <c r="G386" s="5">
        <v>2696.3049999999994</v>
      </c>
      <c r="H386" s="5">
        <v>96.927000000000021</v>
      </c>
      <c r="I386" s="6">
        <v>0</v>
      </c>
    </row>
    <row r="387" spans="1:9">
      <c r="A387" s="133">
        <v>2013</v>
      </c>
      <c r="B387" s="133">
        <v>1</v>
      </c>
      <c r="C387" s="134">
        <v>41290</v>
      </c>
      <c r="D387" s="133">
        <v>24</v>
      </c>
      <c r="E387" s="5">
        <v>11.172000000000001</v>
      </c>
      <c r="F387" s="5">
        <v>7.6470000000000002</v>
      </c>
      <c r="G387" s="5">
        <v>2630.1700000000005</v>
      </c>
      <c r="H387" s="5">
        <v>80.078000000000003</v>
      </c>
      <c r="I387" s="6">
        <v>0</v>
      </c>
    </row>
    <row r="388" spans="1:9">
      <c r="A388" s="133">
        <v>2013</v>
      </c>
      <c r="B388" s="133">
        <v>1</v>
      </c>
      <c r="C388" s="134">
        <v>41291</v>
      </c>
      <c r="D388" s="133">
        <v>1</v>
      </c>
      <c r="E388" s="5">
        <v>11.451000000000001</v>
      </c>
      <c r="F388" s="5">
        <v>7.6779999999999999</v>
      </c>
      <c r="G388" s="5">
        <v>2571.3270000000011</v>
      </c>
      <c r="H388" s="5">
        <v>65.269000000000005</v>
      </c>
      <c r="I388" s="6">
        <v>0</v>
      </c>
    </row>
    <row r="389" spans="1:9">
      <c r="A389" s="133">
        <v>2013</v>
      </c>
      <c r="B389" s="133">
        <v>1</v>
      </c>
      <c r="C389" s="134">
        <v>41291</v>
      </c>
      <c r="D389" s="133">
        <v>2</v>
      </c>
      <c r="E389" s="5">
        <v>12.509</v>
      </c>
      <c r="F389" s="5">
        <v>6</v>
      </c>
      <c r="G389" s="5">
        <v>2512.4190000000008</v>
      </c>
      <c r="H389" s="5">
        <v>54.322999999999993</v>
      </c>
      <c r="I389" s="6">
        <v>0</v>
      </c>
    </row>
    <row r="390" spans="1:9">
      <c r="A390" s="133">
        <v>2013</v>
      </c>
      <c r="B390" s="133">
        <v>1</v>
      </c>
      <c r="C390" s="134">
        <v>41291</v>
      </c>
      <c r="D390" s="133">
        <v>3</v>
      </c>
      <c r="E390" s="5">
        <v>12.826000000000001</v>
      </c>
      <c r="F390" s="5">
        <v>2.4E-2</v>
      </c>
      <c r="G390" s="5">
        <v>2482.4740000000011</v>
      </c>
      <c r="H390" s="5">
        <v>43.050000000000004</v>
      </c>
      <c r="I390" s="6">
        <v>0</v>
      </c>
    </row>
    <row r="391" spans="1:9">
      <c r="A391" s="133">
        <v>2013</v>
      </c>
      <c r="B391" s="133">
        <v>1</v>
      </c>
      <c r="C391" s="134">
        <v>41291</v>
      </c>
      <c r="D391" s="133">
        <v>4</v>
      </c>
      <c r="E391" s="5">
        <v>13.481000000000002</v>
      </c>
      <c r="F391" s="5">
        <v>0</v>
      </c>
      <c r="G391" s="5">
        <v>2441.15</v>
      </c>
      <c r="H391" s="5">
        <v>36.114999999999995</v>
      </c>
      <c r="I391" s="6">
        <v>0</v>
      </c>
    </row>
    <row r="392" spans="1:9">
      <c r="A392" s="133">
        <v>2013</v>
      </c>
      <c r="B392" s="133">
        <v>1</v>
      </c>
      <c r="C392" s="134">
        <v>41291</v>
      </c>
      <c r="D392" s="133">
        <v>5</v>
      </c>
      <c r="E392" s="5">
        <v>13.909000000000001</v>
      </c>
      <c r="F392" s="5">
        <v>0</v>
      </c>
      <c r="G392" s="5">
        <v>2355.5789999999997</v>
      </c>
      <c r="H392" s="5">
        <v>31.669000000000004</v>
      </c>
      <c r="I392" s="6">
        <v>0</v>
      </c>
    </row>
    <row r="393" spans="1:9">
      <c r="A393" s="133">
        <v>2013</v>
      </c>
      <c r="B393" s="133">
        <v>1</v>
      </c>
      <c r="C393" s="134">
        <v>41291</v>
      </c>
      <c r="D393" s="133">
        <v>6</v>
      </c>
      <c r="E393" s="5">
        <v>14.27</v>
      </c>
      <c r="F393" s="5">
        <v>0</v>
      </c>
      <c r="G393" s="5">
        <v>2317.2690000000002</v>
      </c>
      <c r="H393" s="5">
        <v>29.083000000000002</v>
      </c>
      <c r="I393" s="6">
        <v>0</v>
      </c>
    </row>
    <row r="394" spans="1:9">
      <c r="A394" s="133">
        <v>2013</v>
      </c>
      <c r="B394" s="133">
        <v>1</v>
      </c>
      <c r="C394" s="134">
        <v>41291</v>
      </c>
      <c r="D394" s="133">
        <v>7</v>
      </c>
      <c r="E394" s="5">
        <v>14.454000000000001</v>
      </c>
      <c r="F394" s="5">
        <v>0</v>
      </c>
      <c r="G394" s="5">
        <v>2279.154</v>
      </c>
      <c r="H394" s="5">
        <v>25.783000000000005</v>
      </c>
      <c r="I394" s="6">
        <v>0</v>
      </c>
    </row>
    <row r="395" spans="1:9">
      <c r="A395" s="133">
        <v>2013</v>
      </c>
      <c r="B395" s="133">
        <v>1</v>
      </c>
      <c r="C395" s="134">
        <v>41291</v>
      </c>
      <c r="D395" s="133">
        <v>8</v>
      </c>
      <c r="E395" s="5">
        <v>14.221</v>
      </c>
      <c r="F395" s="5">
        <v>0</v>
      </c>
      <c r="G395" s="5">
        <v>2224.4620000000009</v>
      </c>
      <c r="H395" s="5">
        <v>27.573000000000004</v>
      </c>
      <c r="I395" s="6">
        <v>0</v>
      </c>
    </row>
    <row r="396" spans="1:9">
      <c r="A396" s="133">
        <v>2013</v>
      </c>
      <c r="B396" s="133">
        <v>1</v>
      </c>
      <c r="C396" s="134">
        <v>41291</v>
      </c>
      <c r="D396" s="133">
        <v>9</v>
      </c>
      <c r="E396" s="5">
        <v>13.84</v>
      </c>
      <c r="F396" s="5">
        <v>0</v>
      </c>
      <c r="G396" s="5">
        <v>2326.7110000000007</v>
      </c>
      <c r="H396" s="5">
        <v>32.445</v>
      </c>
      <c r="I396" s="6">
        <v>0</v>
      </c>
    </row>
    <row r="397" spans="1:9">
      <c r="A397" s="133">
        <v>2013</v>
      </c>
      <c r="B397" s="133">
        <v>1</v>
      </c>
      <c r="C397" s="134">
        <v>41291</v>
      </c>
      <c r="D397" s="133">
        <v>10</v>
      </c>
      <c r="E397" s="5">
        <v>13.074000000000002</v>
      </c>
      <c r="F397" s="5">
        <v>0</v>
      </c>
      <c r="G397" s="5">
        <v>2442.603000000001</v>
      </c>
      <c r="H397" s="5">
        <v>44.423000000000009</v>
      </c>
      <c r="I397" s="6">
        <v>0</v>
      </c>
    </row>
    <row r="398" spans="1:9">
      <c r="A398" s="133">
        <v>2013</v>
      </c>
      <c r="B398" s="133">
        <v>1</v>
      </c>
      <c r="C398" s="134">
        <v>41291</v>
      </c>
      <c r="D398" s="133">
        <v>11</v>
      </c>
      <c r="E398" s="5">
        <v>12.894000000000002</v>
      </c>
      <c r="F398" s="5">
        <v>0</v>
      </c>
      <c r="G398" s="5">
        <v>2535.273000000001</v>
      </c>
      <c r="H398" s="5">
        <v>48.178000000000011</v>
      </c>
      <c r="I398" s="6">
        <v>0</v>
      </c>
    </row>
    <row r="399" spans="1:9">
      <c r="A399" s="133">
        <v>2013</v>
      </c>
      <c r="B399" s="133">
        <v>1</v>
      </c>
      <c r="C399" s="134">
        <v>41291</v>
      </c>
      <c r="D399" s="133">
        <v>12</v>
      </c>
      <c r="E399" s="5">
        <v>12.574999999999999</v>
      </c>
      <c r="F399" s="5">
        <v>0</v>
      </c>
      <c r="G399" s="5">
        <v>2583.3760000000002</v>
      </c>
      <c r="H399" s="5">
        <v>54.811000000000014</v>
      </c>
      <c r="I399" s="6">
        <v>0</v>
      </c>
    </row>
    <row r="400" spans="1:9">
      <c r="A400" s="133">
        <v>2013</v>
      </c>
      <c r="B400" s="133">
        <v>1</v>
      </c>
      <c r="C400" s="134">
        <v>41291</v>
      </c>
      <c r="D400" s="133">
        <v>13</v>
      </c>
      <c r="E400" s="5">
        <v>12.947000000000001</v>
      </c>
      <c r="F400" s="5">
        <v>0</v>
      </c>
      <c r="G400" s="5">
        <v>2608.7579999999994</v>
      </c>
      <c r="H400" s="5">
        <v>58.138999999999996</v>
      </c>
      <c r="I400" s="6">
        <v>0</v>
      </c>
    </row>
    <row r="401" spans="1:9">
      <c r="A401" s="133">
        <v>2013</v>
      </c>
      <c r="B401" s="133">
        <v>1</v>
      </c>
      <c r="C401" s="134">
        <v>41291</v>
      </c>
      <c r="D401" s="133">
        <v>14</v>
      </c>
      <c r="E401" s="5">
        <v>13.478000000000002</v>
      </c>
      <c r="F401" s="5">
        <v>0</v>
      </c>
      <c r="G401" s="5">
        <v>2661.5169999999994</v>
      </c>
      <c r="H401" s="5">
        <v>67.748000000000005</v>
      </c>
      <c r="I401" s="6">
        <v>0</v>
      </c>
    </row>
    <row r="402" spans="1:9">
      <c r="A402" s="133">
        <v>2013</v>
      </c>
      <c r="B402" s="133">
        <v>1</v>
      </c>
      <c r="C402" s="134">
        <v>41291</v>
      </c>
      <c r="D402" s="133">
        <v>15</v>
      </c>
      <c r="E402" s="5">
        <v>13.287000000000001</v>
      </c>
      <c r="F402" s="5">
        <v>0</v>
      </c>
      <c r="G402" s="5">
        <v>2673.6969999999992</v>
      </c>
      <c r="H402" s="5">
        <v>73.878</v>
      </c>
      <c r="I402" s="6">
        <v>0</v>
      </c>
    </row>
    <row r="403" spans="1:9">
      <c r="A403" s="133">
        <v>2013</v>
      </c>
      <c r="B403" s="133">
        <v>1</v>
      </c>
      <c r="C403" s="134">
        <v>41291</v>
      </c>
      <c r="D403" s="133">
        <v>16</v>
      </c>
      <c r="E403" s="5">
        <v>13.8</v>
      </c>
      <c r="F403" s="5">
        <v>0</v>
      </c>
      <c r="G403" s="5">
        <v>2661.2390000000005</v>
      </c>
      <c r="H403" s="5">
        <v>76.650000000000006</v>
      </c>
      <c r="I403" s="6">
        <v>0</v>
      </c>
    </row>
    <row r="404" spans="1:9">
      <c r="A404" s="133">
        <v>2013</v>
      </c>
      <c r="B404" s="133">
        <v>1</v>
      </c>
      <c r="C404" s="134">
        <v>41291</v>
      </c>
      <c r="D404" s="133">
        <v>17</v>
      </c>
      <c r="E404" s="5">
        <v>13.941000000000001</v>
      </c>
      <c r="F404" s="5">
        <v>0</v>
      </c>
      <c r="G404" s="5">
        <v>2666.8119999999999</v>
      </c>
      <c r="H404" s="5">
        <v>78.122000000000028</v>
      </c>
      <c r="I404" s="6">
        <v>0</v>
      </c>
    </row>
    <row r="405" spans="1:9">
      <c r="A405" s="133">
        <v>2013</v>
      </c>
      <c r="B405" s="133">
        <v>1</v>
      </c>
      <c r="C405" s="134">
        <v>41291</v>
      </c>
      <c r="D405" s="133">
        <v>18</v>
      </c>
      <c r="E405" s="5">
        <v>13.908000000000001</v>
      </c>
      <c r="F405" s="5">
        <v>0</v>
      </c>
      <c r="G405" s="5">
        <v>2655.9000000000005</v>
      </c>
      <c r="H405" s="5">
        <v>76.208000000000013</v>
      </c>
      <c r="I405" s="6">
        <v>0</v>
      </c>
    </row>
    <row r="406" spans="1:9">
      <c r="A406" s="133">
        <v>2013</v>
      </c>
      <c r="B406" s="133">
        <v>1</v>
      </c>
      <c r="C406" s="134">
        <v>41291</v>
      </c>
      <c r="D406" s="133">
        <v>19</v>
      </c>
      <c r="E406" s="5">
        <v>14.086</v>
      </c>
      <c r="F406" s="5">
        <v>0</v>
      </c>
      <c r="G406" s="5">
        <v>2624.2080000000014</v>
      </c>
      <c r="H406" s="5">
        <v>70.357000000000014</v>
      </c>
      <c r="I406" s="6">
        <v>0</v>
      </c>
    </row>
    <row r="407" spans="1:9">
      <c r="A407" s="133">
        <v>2013</v>
      </c>
      <c r="B407" s="133">
        <v>1</v>
      </c>
      <c r="C407" s="134">
        <v>41291</v>
      </c>
      <c r="D407" s="133">
        <v>20</v>
      </c>
      <c r="E407" s="5">
        <v>14.423999999999999</v>
      </c>
      <c r="F407" s="5">
        <v>0</v>
      </c>
      <c r="G407" s="5">
        <v>2632.212</v>
      </c>
      <c r="H407" s="5">
        <v>72.864000000000019</v>
      </c>
      <c r="I407" s="6">
        <v>0</v>
      </c>
    </row>
    <row r="408" spans="1:9">
      <c r="A408" s="133">
        <v>2013</v>
      </c>
      <c r="B408" s="133">
        <v>1</v>
      </c>
      <c r="C408" s="134">
        <v>41291</v>
      </c>
      <c r="D408" s="133">
        <v>21</v>
      </c>
      <c r="E408" s="5">
        <v>13.855</v>
      </c>
      <c r="F408" s="5">
        <v>0.11900000000000001</v>
      </c>
      <c r="G408" s="5">
        <v>2683.5740000000001</v>
      </c>
      <c r="H408" s="5">
        <v>76.707000000000008</v>
      </c>
      <c r="I408" s="6">
        <v>0</v>
      </c>
    </row>
    <row r="409" spans="1:9">
      <c r="A409" s="133">
        <v>2013</v>
      </c>
      <c r="B409" s="133">
        <v>1</v>
      </c>
      <c r="C409" s="134">
        <v>41291</v>
      </c>
      <c r="D409" s="133">
        <v>22</v>
      </c>
      <c r="E409" s="5">
        <v>18.426000000000002</v>
      </c>
      <c r="F409" s="5">
        <v>3.3090000000000002</v>
      </c>
      <c r="G409" s="5">
        <v>2687.6470000000008</v>
      </c>
      <c r="H409" s="5">
        <v>79.346000000000004</v>
      </c>
      <c r="I409" s="6">
        <v>0</v>
      </c>
    </row>
    <row r="410" spans="1:9">
      <c r="A410" s="133">
        <v>2013</v>
      </c>
      <c r="B410" s="133">
        <v>1</v>
      </c>
      <c r="C410" s="134">
        <v>41291</v>
      </c>
      <c r="D410" s="133">
        <v>23</v>
      </c>
      <c r="E410" s="5">
        <v>19.559000000000001</v>
      </c>
      <c r="F410" s="5">
        <v>2.9260000000000002</v>
      </c>
      <c r="G410" s="5">
        <v>2703.8420000000006</v>
      </c>
      <c r="H410" s="5">
        <v>70.825000000000031</v>
      </c>
      <c r="I410" s="6">
        <v>0</v>
      </c>
    </row>
    <row r="411" spans="1:9">
      <c r="A411" s="133">
        <v>2013</v>
      </c>
      <c r="B411" s="133">
        <v>1</v>
      </c>
      <c r="C411" s="134">
        <v>41291</v>
      </c>
      <c r="D411" s="133">
        <v>24</v>
      </c>
      <c r="E411" s="5">
        <v>19.847000000000001</v>
      </c>
      <c r="F411" s="5">
        <v>3.1550000000000002</v>
      </c>
      <c r="G411" s="5">
        <v>2655.8569999999995</v>
      </c>
      <c r="H411" s="5">
        <v>56.885999999999996</v>
      </c>
      <c r="I411" s="6">
        <v>0</v>
      </c>
    </row>
    <row r="412" spans="1:9">
      <c r="A412" s="133">
        <v>2013</v>
      </c>
      <c r="B412" s="133">
        <v>1</v>
      </c>
      <c r="C412" s="134">
        <v>41292</v>
      </c>
      <c r="D412" s="133">
        <v>1</v>
      </c>
      <c r="E412" s="5">
        <v>20.122</v>
      </c>
      <c r="F412" s="5">
        <v>2.5430000000000001</v>
      </c>
      <c r="G412" s="5">
        <v>2567.5139999999997</v>
      </c>
      <c r="H412" s="5">
        <v>40.640000000000008</v>
      </c>
      <c r="I412" s="6">
        <v>0</v>
      </c>
    </row>
    <row r="413" spans="1:9">
      <c r="A413" s="133">
        <v>2013</v>
      </c>
      <c r="B413" s="133">
        <v>1</v>
      </c>
      <c r="C413" s="134">
        <v>41292</v>
      </c>
      <c r="D413" s="133">
        <v>2</v>
      </c>
      <c r="E413" s="5">
        <v>14.062000000000001</v>
      </c>
      <c r="F413" s="5">
        <v>0</v>
      </c>
      <c r="G413" s="5">
        <v>2417.96</v>
      </c>
      <c r="H413" s="5">
        <v>34.948</v>
      </c>
      <c r="I413" s="6">
        <v>0</v>
      </c>
    </row>
    <row r="414" spans="1:9">
      <c r="A414" s="133">
        <v>2013</v>
      </c>
      <c r="B414" s="133">
        <v>1</v>
      </c>
      <c r="C414" s="134">
        <v>41292</v>
      </c>
      <c r="D414" s="133">
        <v>3</v>
      </c>
      <c r="E414" s="5">
        <v>13.872</v>
      </c>
      <c r="F414" s="5">
        <v>0</v>
      </c>
      <c r="G414" s="5">
        <v>2336.0390000000002</v>
      </c>
      <c r="H414" s="5">
        <v>27.105000000000008</v>
      </c>
      <c r="I414" s="6">
        <v>0</v>
      </c>
    </row>
    <row r="415" spans="1:9">
      <c r="A415" s="133">
        <v>2013</v>
      </c>
      <c r="B415" s="133">
        <v>1</v>
      </c>
      <c r="C415" s="134">
        <v>41292</v>
      </c>
      <c r="D415" s="133">
        <v>4</v>
      </c>
      <c r="E415" s="5">
        <v>13.539000000000001</v>
      </c>
      <c r="F415" s="5">
        <v>0</v>
      </c>
      <c r="G415" s="5">
        <v>2239.0719999999992</v>
      </c>
      <c r="H415" s="5">
        <v>23.576999999999998</v>
      </c>
      <c r="I415" s="6">
        <v>0</v>
      </c>
    </row>
    <row r="416" spans="1:9">
      <c r="A416" s="133">
        <v>2013</v>
      </c>
      <c r="B416" s="133">
        <v>1</v>
      </c>
      <c r="C416" s="134">
        <v>41292</v>
      </c>
      <c r="D416" s="133">
        <v>5</v>
      </c>
      <c r="E416" s="5">
        <v>13.981</v>
      </c>
      <c r="F416" s="5">
        <v>0</v>
      </c>
      <c r="G416" s="5">
        <v>2199.9690000000001</v>
      </c>
      <c r="H416" s="5">
        <v>23.121000000000006</v>
      </c>
      <c r="I416" s="6">
        <v>0</v>
      </c>
    </row>
    <row r="417" spans="1:9">
      <c r="A417" s="133">
        <v>2013</v>
      </c>
      <c r="B417" s="133">
        <v>1</v>
      </c>
      <c r="C417" s="134">
        <v>41292</v>
      </c>
      <c r="D417" s="133">
        <v>6</v>
      </c>
      <c r="E417" s="5">
        <v>14.913</v>
      </c>
      <c r="F417" s="5">
        <v>0</v>
      </c>
      <c r="G417" s="5">
        <v>2159.6030000000001</v>
      </c>
      <c r="H417" s="5">
        <v>20.218000000000004</v>
      </c>
      <c r="I417" s="6">
        <v>0</v>
      </c>
    </row>
    <row r="418" spans="1:9">
      <c r="A418" s="133">
        <v>2013</v>
      </c>
      <c r="B418" s="133">
        <v>1</v>
      </c>
      <c r="C418" s="134">
        <v>41292</v>
      </c>
      <c r="D418" s="133">
        <v>7</v>
      </c>
      <c r="E418" s="5">
        <v>14.470000000000002</v>
      </c>
      <c r="F418" s="5">
        <v>0</v>
      </c>
      <c r="G418" s="5">
        <v>2089.7809999999995</v>
      </c>
      <c r="H418" s="5">
        <v>18.405999999999999</v>
      </c>
      <c r="I418" s="6">
        <v>0</v>
      </c>
    </row>
    <row r="419" spans="1:9">
      <c r="A419" s="133">
        <v>2013</v>
      </c>
      <c r="B419" s="133">
        <v>1</v>
      </c>
      <c r="C419" s="134">
        <v>41292</v>
      </c>
      <c r="D419" s="133">
        <v>8</v>
      </c>
      <c r="E419" s="5">
        <v>14.450000000000001</v>
      </c>
      <c r="F419" s="5">
        <v>0</v>
      </c>
      <c r="G419" s="5">
        <v>2129.0950000000003</v>
      </c>
      <c r="H419" s="5">
        <v>19.276</v>
      </c>
      <c r="I419" s="6">
        <v>0</v>
      </c>
    </row>
    <row r="420" spans="1:9">
      <c r="A420" s="133">
        <v>2013</v>
      </c>
      <c r="B420" s="133">
        <v>1</v>
      </c>
      <c r="C420" s="134">
        <v>41292</v>
      </c>
      <c r="D420" s="133">
        <v>9</v>
      </c>
      <c r="E420" s="5">
        <v>15.334000000000001</v>
      </c>
      <c r="F420" s="5">
        <v>0</v>
      </c>
      <c r="G420" s="5">
        <v>2340.6450000000004</v>
      </c>
      <c r="H420" s="5">
        <v>22.274000000000001</v>
      </c>
      <c r="I420" s="6">
        <v>0</v>
      </c>
    </row>
    <row r="421" spans="1:9">
      <c r="A421" s="133">
        <v>2013</v>
      </c>
      <c r="B421" s="133">
        <v>1</v>
      </c>
      <c r="C421" s="134">
        <v>41292</v>
      </c>
      <c r="D421" s="133">
        <v>10</v>
      </c>
      <c r="E421" s="5">
        <v>14.343999999999999</v>
      </c>
      <c r="F421" s="5">
        <v>0</v>
      </c>
      <c r="G421" s="5">
        <v>2466.2190000000005</v>
      </c>
      <c r="H421" s="5">
        <v>34.734000000000002</v>
      </c>
      <c r="I421" s="6">
        <v>0</v>
      </c>
    </row>
    <row r="422" spans="1:9">
      <c r="A422" s="133">
        <v>2013</v>
      </c>
      <c r="B422" s="133">
        <v>1</v>
      </c>
      <c r="C422" s="134">
        <v>41292</v>
      </c>
      <c r="D422" s="133">
        <v>11</v>
      </c>
      <c r="E422" s="5">
        <v>14.277000000000001</v>
      </c>
      <c r="F422" s="5">
        <v>0</v>
      </c>
      <c r="G422" s="5">
        <v>2604.1740000000004</v>
      </c>
      <c r="H422" s="5">
        <v>44.146000000000001</v>
      </c>
      <c r="I422" s="6">
        <v>0</v>
      </c>
    </row>
    <row r="423" spans="1:9">
      <c r="A423" s="133">
        <v>2013</v>
      </c>
      <c r="B423" s="133">
        <v>1</v>
      </c>
      <c r="C423" s="134">
        <v>41292</v>
      </c>
      <c r="D423" s="133">
        <v>12</v>
      </c>
      <c r="E423" s="5">
        <v>13.031000000000001</v>
      </c>
      <c r="F423" s="5">
        <v>0</v>
      </c>
      <c r="G423" s="5">
        <v>2620.0900000000011</v>
      </c>
      <c r="H423" s="5">
        <v>70.253000000000014</v>
      </c>
      <c r="I423" s="6">
        <v>0</v>
      </c>
    </row>
    <row r="424" spans="1:9">
      <c r="A424" s="133">
        <v>2013</v>
      </c>
      <c r="B424" s="133">
        <v>1</v>
      </c>
      <c r="C424" s="134">
        <v>41292</v>
      </c>
      <c r="D424" s="133">
        <v>13</v>
      </c>
      <c r="E424" s="5">
        <v>15.262</v>
      </c>
      <c r="F424" s="5">
        <v>0</v>
      </c>
      <c r="G424" s="5">
        <v>2639.8810000000012</v>
      </c>
      <c r="H424" s="5">
        <v>81.777999999999992</v>
      </c>
      <c r="I424" s="6">
        <v>0</v>
      </c>
    </row>
    <row r="425" spans="1:9">
      <c r="A425" s="133">
        <v>2013</v>
      </c>
      <c r="B425" s="133">
        <v>1</v>
      </c>
      <c r="C425" s="134">
        <v>41292</v>
      </c>
      <c r="D425" s="133">
        <v>14</v>
      </c>
      <c r="E425" s="5">
        <v>14.689</v>
      </c>
      <c r="F425" s="5">
        <v>0</v>
      </c>
      <c r="G425" s="5">
        <v>2696.2290000000021</v>
      </c>
      <c r="H425" s="5">
        <v>89.943000000000026</v>
      </c>
      <c r="I425" s="6">
        <v>0</v>
      </c>
    </row>
    <row r="426" spans="1:9">
      <c r="A426" s="133">
        <v>2013</v>
      </c>
      <c r="B426" s="133">
        <v>1</v>
      </c>
      <c r="C426" s="134">
        <v>41292</v>
      </c>
      <c r="D426" s="133">
        <v>15</v>
      </c>
      <c r="E426" s="5">
        <v>15.996000000000002</v>
      </c>
      <c r="F426" s="5">
        <v>0</v>
      </c>
      <c r="G426" s="5">
        <v>2732.8960000000006</v>
      </c>
      <c r="H426" s="5">
        <v>99.251000000000005</v>
      </c>
      <c r="I426" s="6">
        <v>0</v>
      </c>
    </row>
    <row r="427" spans="1:9">
      <c r="A427" s="133">
        <v>2013</v>
      </c>
      <c r="B427" s="133">
        <v>1</v>
      </c>
      <c r="C427" s="134">
        <v>41292</v>
      </c>
      <c r="D427" s="133">
        <v>16</v>
      </c>
      <c r="E427" s="5">
        <v>15.968000000000002</v>
      </c>
      <c r="F427" s="5">
        <v>0</v>
      </c>
      <c r="G427" s="5">
        <v>2753.4710000000014</v>
      </c>
      <c r="H427" s="5">
        <v>109.05099999999999</v>
      </c>
      <c r="I427" s="6">
        <v>0</v>
      </c>
    </row>
    <row r="428" spans="1:9">
      <c r="A428" s="133">
        <v>2013</v>
      </c>
      <c r="B428" s="133">
        <v>1</v>
      </c>
      <c r="C428" s="134">
        <v>41292</v>
      </c>
      <c r="D428" s="133">
        <v>17</v>
      </c>
      <c r="E428" s="5">
        <v>16.007000000000001</v>
      </c>
      <c r="F428" s="5">
        <v>0</v>
      </c>
      <c r="G428" s="5">
        <v>2791.125</v>
      </c>
      <c r="H428" s="5">
        <v>104.77900000000002</v>
      </c>
      <c r="I428" s="6">
        <v>0</v>
      </c>
    </row>
    <row r="429" spans="1:9">
      <c r="A429" s="133">
        <v>2013</v>
      </c>
      <c r="B429" s="133">
        <v>1</v>
      </c>
      <c r="C429" s="134">
        <v>41292</v>
      </c>
      <c r="D429" s="133">
        <v>18</v>
      </c>
      <c r="E429" s="5">
        <v>16.054000000000002</v>
      </c>
      <c r="F429" s="5">
        <v>0</v>
      </c>
      <c r="G429" s="5">
        <v>2807.4970000000008</v>
      </c>
      <c r="H429" s="5">
        <v>97.956999999999994</v>
      </c>
      <c r="I429" s="6">
        <v>0</v>
      </c>
    </row>
    <row r="430" spans="1:9">
      <c r="A430" s="133">
        <v>2013</v>
      </c>
      <c r="B430" s="133">
        <v>1</v>
      </c>
      <c r="C430" s="134">
        <v>41292</v>
      </c>
      <c r="D430" s="133">
        <v>19</v>
      </c>
      <c r="E430" s="5">
        <v>13.815000000000001</v>
      </c>
      <c r="F430" s="5">
        <v>0</v>
      </c>
      <c r="G430" s="5">
        <v>2800.0240000000008</v>
      </c>
      <c r="H430" s="5">
        <v>90.427999999999983</v>
      </c>
      <c r="I430" s="6">
        <v>0</v>
      </c>
    </row>
    <row r="431" spans="1:9">
      <c r="A431" s="133">
        <v>2013</v>
      </c>
      <c r="B431" s="133">
        <v>1</v>
      </c>
      <c r="C431" s="134">
        <v>41292</v>
      </c>
      <c r="D431" s="133">
        <v>20</v>
      </c>
      <c r="E431" s="5">
        <v>11.772</v>
      </c>
      <c r="F431" s="5">
        <v>0</v>
      </c>
      <c r="G431" s="5">
        <v>2800.5730000000003</v>
      </c>
      <c r="H431" s="5">
        <v>96.623999999999981</v>
      </c>
      <c r="I431" s="6">
        <v>0</v>
      </c>
    </row>
    <row r="432" spans="1:9">
      <c r="A432" s="133">
        <v>2013</v>
      </c>
      <c r="B432" s="133">
        <v>1</v>
      </c>
      <c r="C432" s="134">
        <v>41292</v>
      </c>
      <c r="D432" s="133">
        <v>21</v>
      </c>
      <c r="E432" s="5">
        <v>13.199000000000002</v>
      </c>
      <c r="F432" s="5">
        <v>0</v>
      </c>
      <c r="G432" s="5">
        <v>2792.4089999999983</v>
      </c>
      <c r="H432" s="5">
        <v>102.998</v>
      </c>
      <c r="I432" s="6">
        <v>0</v>
      </c>
    </row>
    <row r="433" spans="1:9">
      <c r="A433" s="133">
        <v>2013</v>
      </c>
      <c r="B433" s="133">
        <v>1</v>
      </c>
      <c r="C433" s="134">
        <v>41292</v>
      </c>
      <c r="D433" s="133">
        <v>22</v>
      </c>
      <c r="E433" s="5">
        <v>17.690000000000001</v>
      </c>
      <c r="F433" s="5">
        <v>0</v>
      </c>
      <c r="G433" s="5">
        <v>2778.5770000000007</v>
      </c>
      <c r="H433" s="5">
        <v>103.89600000000003</v>
      </c>
      <c r="I433" s="6">
        <v>0</v>
      </c>
    </row>
    <row r="434" spans="1:9">
      <c r="A434" s="133">
        <v>2013</v>
      </c>
      <c r="B434" s="133">
        <v>1</v>
      </c>
      <c r="C434" s="134">
        <v>41292</v>
      </c>
      <c r="D434" s="133">
        <v>23</v>
      </c>
      <c r="E434" s="5">
        <v>16.871000000000002</v>
      </c>
      <c r="F434" s="5">
        <v>0</v>
      </c>
      <c r="G434" s="5">
        <v>2729.2740000000003</v>
      </c>
      <c r="H434" s="5">
        <v>89.362000000000023</v>
      </c>
      <c r="I434" s="6">
        <v>0</v>
      </c>
    </row>
    <row r="435" spans="1:9">
      <c r="A435" s="133">
        <v>2013</v>
      </c>
      <c r="B435" s="133">
        <v>1</v>
      </c>
      <c r="C435" s="134">
        <v>41292</v>
      </c>
      <c r="D435" s="133">
        <v>24</v>
      </c>
      <c r="E435" s="5">
        <v>17.632000000000001</v>
      </c>
      <c r="F435" s="5">
        <v>0</v>
      </c>
      <c r="G435" s="5">
        <v>2642.4950000000003</v>
      </c>
      <c r="H435" s="5">
        <v>81.87700000000001</v>
      </c>
      <c r="I435" s="6">
        <v>0</v>
      </c>
    </row>
    <row r="436" spans="1:9">
      <c r="A436" s="133">
        <v>2013</v>
      </c>
      <c r="B436" s="133">
        <v>1</v>
      </c>
      <c r="C436" s="134">
        <v>41293</v>
      </c>
      <c r="D436" s="133">
        <v>1</v>
      </c>
      <c r="E436" s="5">
        <v>18.658999999999999</v>
      </c>
      <c r="F436" s="5">
        <v>0</v>
      </c>
      <c r="G436" s="5">
        <v>2502.4320000000002</v>
      </c>
      <c r="H436" s="5">
        <v>67.386999999999986</v>
      </c>
      <c r="I436" s="6">
        <v>0</v>
      </c>
    </row>
    <row r="437" spans="1:9">
      <c r="A437" s="133">
        <v>2013</v>
      </c>
      <c r="B437" s="133">
        <v>1</v>
      </c>
      <c r="C437" s="134">
        <v>41293</v>
      </c>
      <c r="D437" s="133">
        <v>2</v>
      </c>
      <c r="E437" s="5">
        <v>18.846</v>
      </c>
      <c r="F437" s="5">
        <v>0</v>
      </c>
      <c r="G437" s="5">
        <v>2366.1280000000006</v>
      </c>
      <c r="H437" s="5">
        <v>55.277999999999992</v>
      </c>
      <c r="I437" s="6">
        <v>0</v>
      </c>
    </row>
    <row r="438" spans="1:9">
      <c r="A438" s="133">
        <v>2013</v>
      </c>
      <c r="B438" s="133">
        <v>1</v>
      </c>
      <c r="C438" s="134">
        <v>41293</v>
      </c>
      <c r="D438" s="133">
        <v>3</v>
      </c>
      <c r="E438" s="5">
        <v>18.874000000000002</v>
      </c>
      <c r="F438" s="5">
        <v>0</v>
      </c>
      <c r="G438" s="5">
        <v>2215.5730000000003</v>
      </c>
      <c r="H438" s="5">
        <v>40.019999999999996</v>
      </c>
      <c r="I438" s="6">
        <v>0</v>
      </c>
    </row>
    <row r="439" spans="1:9">
      <c r="A439" s="133">
        <v>2013</v>
      </c>
      <c r="B439" s="133">
        <v>1</v>
      </c>
      <c r="C439" s="134">
        <v>41293</v>
      </c>
      <c r="D439" s="133">
        <v>4</v>
      </c>
      <c r="E439" s="5">
        <v>15.036000000000001</v>
      </c>
      <c r="F439" s="5">
        <v>0</v>
      </c>
      <c r="G439" s="5">
        <v>2085.1459999999997</v>
      </c>
      <c r="H439" s="5">
        <v>33.597000000000001</v>
      </c>
      <c r="I439" s="6">
        <v>0</v>
      </c>
    </row>
    <row r="440" spans="1:9">
      <c r="A440" s="133">
        <v>2013</v>
      </c>
      <c r="B440" s="133">
        <v>1</v>
      </c>
      <c r="C440" s="134">
        <v>41293</v>
      </c>
      <c r="D440" s="133">
        <v>5</v>
      </c>
      <c r="E440" s="5">
        <v>8.4290000000000003</v>
      </c>
      <c r="F440" s="5">
        <v>0</v>
      </c>
      <c r="G440" s="5">
        <v>2006.3289999999997</v>
      </c>
      <c r="H440" s="5">
        <v>29.349000000000004</v>
      </c>
      <c r="I440" s="6">
        <v>0</v>
      </c>
    </row>
    <row r="441" spans="1:9">
      <c r="A441" s="133">
        <v>2013</v>
      </c>
      <c r="B441" s="133">
        <v>1</v>
      </c>
      <c r="C441" s="134">
        <v>41293</v>
      </c>
      <c r="D441" s="133">
        <v>6</v>
      </c>
      <c r="E441" s="5">
        <v>8.3230000000000004</v>
      </c>
      <c r="F441" s="5">
        <v>0</v>
      </c>
      <c r="G441" s="5">
        <v>1958.751</v>
      </c>
      <c r="H441" s="5">
        <v>26.934000000000005</v>
      </c>
      <c r="I441" s="6">
        <v>0</v>
      </c>
    </row>
    <row r="442" spans="1:9">
      <c r="A442" s="133">
        <v>2013</v>
      </c>
      <c r="B442" s="133">
        <v>1</v>
      </c>
      <c r="C442" s="134">
        <v>41293</v>
      </c>
      <c r="D442" s="133">
        <v>7</v>
      </c>
      <c r="E442" s="5">
        <v>8.1319999999999997</v>
      </c>
      <c r="F442" s="5">
        <v>0</v>
      </c>
      <c r="G442" s="5">
        <v>1861.8379999999997</v>
      </c>
      <c r="H442" s="5">
        <v>24.150000000000002</v>
      </c>
      <c r="I442" s="6">
        <v>0</v>
      </c>
    </row>
    <row r="443" spans="1:9">
      <c r="A443" s="133">
        <v>2013</v>
      </c>
      <c r="B443" s="133">
        <v>1</v>
      </c>
      <c r="C443" s="134">
        <v>41293</v>
      </c>
      <c r="D443" s="133">
        <v>8</v>
      </c>
      <c r="E443" s="5">
        <v>8.3140000000000001</v>
      </c>
      <c r="F443" s="5">
        <v>0</v>
      </c>
      <c r="G443" s="5">
        <v>1779.0139999999999</v>
      </c>
      <c r="H443" s="5">
        <v>20.192</v>
      </c>
      <c r="I443" s="6">
        <v>0</v>
      </c>
    </row>
    <row r="444" spans="1:9">
      <c r="A444" s="133">
        <v>2013</v>
      </c>
      <c r="B444" s="133">
        <v>1</v>
      </c>
      <c r="C444" s="134">
        <v>41293</v>
      </c>
      <c r="D444" s="133">
        <v>9</v>
      </c>
      <c r="E444" s="5">
        <v>8.1070000000000011</v>
      </c>
      <c r="F444" s="5">
        <v>0</v>
      </c>
      <c r="G444" s="5">
        <v>1855.9150000000002</v>
      </c>
      <c r="H444" s="5">
        <v>19.191999999999997</v>
      </c>
      <c r="I444" s="6">
        <v>0</v>
      </c>
    </row>
    <row r="445" spans="1:9">
      <c r="A445" s="133">
        <v>2013</v>
      </c>
      <c r="B445" s="133">
        <v>1</v>
      </c>
      <c r="C445" s="134">
        <v>41293</v>
      </c>
      <c r="D445" s="133">
        <v>10</v>
      </c>
      <c r="E445" s="5">
        <v>8.1340000000000003</v>
      </c>
      <c r="F445" s="5">
        <v>0</v>
      </c>
      <c r="G445" s="5">
        <v>1940.1990000000005</v>
      </c>
      <c r="H445" s="5">
        <v>20.012999999999998</v>
      </c>
      <c r="I445" s="6">
        <v>0</v>
      </c>
    </row>
    <row r="446" spans="1:9">
      <c r="A446" s="133">
        <v>2013</v>
      </c>
      <c r="B446" s="133">
        <v>1</v>
      </c>
      <c r="C446" s="134">
        <v>41293</v>
      </c>
      <c r="D446" s="133">
        <v>11</v>
      </c>
      <c r="E446" s="5">
        <v>8.5510000000000002</v>
      </c>
      <c r="F446" s="5">
        <v>0</v>
      </c>
      <c r="G446" s="5">
        <v>2031.5510000000002</v>
      </c>
      <c r="H446" s="5">
        <v>22.800000000000004</v>
      </c>
      <c r="I446" s="6">
        <v>0</v>
      </c>
    </row>
    <row r="447" spans="1:9">
      <c r="A447" s="133">
        <v>2013</v>
      </c>
      <c r="B447" s="133">
        <v>1</v>
      </c>
      <c r="C447" s="134">
        <v>41293</v>
      </c>
      <c r="D447" s="133">
        <v>12</v>
      </c>
      <c r="E447" s="5">
        <v>5.9809999999999999</v>
      </c>
      <c r="F447" s="5">
        <v>0</v>
      </c>
      <c r="G447" s="5">
        <v>2060.7000000000003</v>
      </c>
      <c r="H447" s="5">
        <v>24.58100000000001</v>
      </c>
      <c r="I447" s="6">
        <v>0</v>
      </c>
    </row>
    <row r="448" spans="1:9">
      <c r="A448" s="133">
        <v>2013</v>
      </c>
      <c r="B448" s="133">
        <v>1</v>
      </c>
      <c r="C448" s="134">
        <v>41293</v>
      </c>
      <c r="D448" s="133">
        <v>13</v>
      </c>
      <c r="E448" s="5">
        <v>6.2629999999999999</v>
      </c>
      <c r="F448" s="5">
        <v>0</v>
      </c>
      <c r="G448" s="5">
        <v>2059.3820000000005</v>
      </c>
      <c r="H448" s="5">
        <v>29.335999999999999</v>
      </c>
      <c r="I448" s="6">
        <v>0</v>
      </c>
    </row>
    <row r="449" spans="1:9">
      <c r="A449" s="133">
        <v>2013</v>
      </c>
      <c r="B449" s="133">
        <v>1</v>
      </c>
      <c r="C449" s="134">
        <v>41293</v>
      </c>
      <c r="D449" s="133">
        <v>14</v>
      </c>
      <c r="E449" s="5">
        <v>6.8180000000000005</v>
      </c>
      <c r="F449" s="5">
        <v>0</v>
      </c>
      <c r="G449" s="5">
        <v>2088.7770000000005</v>
      </c>
      <c r="H449" s="5">
        <v>40.201999999999998</v>
      </c>
      <c r="I449" s="6">
        <v>0</v>
      </c>
    </row>
    <row r="450" spans="1:9">
      <c r="A450" s="133">
        <v>2013</v>
      </c>
      <c r="B450" s="133">
        <v>1</v>
      </c>
      <c r="C450" s="134">
        <v>41293</v>
      </c>
      <c r="D450" s="133">
        <v>15</v>
      </c>
      <c r="E450" s="5">
        <v>6.7220000000000004</v>
      </c>
      <c r="F450" s="5">
        <v>0</v>
      </c>
      <c r="G450" s="5">
        <v>2095.4279999999994</v>
      </c>
      <c r="H450" s="5">
        <v>35.598999999999997</v>
      </c>
      <c r="I450" s="6">
        <v>0</v>
      </c>
    </row>
    <row r="451" spans="1:9">
      <c r="A451" s="133">
        <v>2013</v>
      </c>
      <c r="B451" s="133">
        <v>1</v>
      </c>
      <c r="C451" s="134">
        <v>41293</v>
      </c>
      <c r="D451" s="133">
        <v>16</v>
      </c>
      <c r="E451" s="5">
        <v>6.4290000000000003</v>
      </c>
      <c r="F451" s="5">
        <v>0</v>
      </c>
      <c r="G451" s="5">
        <v>2083.989</v>
      </c>
      <c r="H451" s="5">
        <v>36.816999999999993</v>
      </c>
      <c r="I451" s="6">
        <v>0</v>
      </c>
    </row>
    <row r="452" spans="1:9">
      <c r="A452" s="133">
        <v>2013</v>
      </c>
      <c r="B452" s="133">
        <v>1</v>
      </c>
      <c r="C452" s="134">
        <v>41293</v>
      </c>
      <c r="D452" s="133">
        <v>17</v>
      </c>
      <c r="E452" s="5">
        <v>6.1390000000000002</v>
      </c>
      <c r="F452" s="5">
        <v>0</v>
      </c>
      <c r="G452" s="5">
        <v>2095.7220000000002</v>
      </c>
      <c r="H452" s="5">
        <v>38.797000000000004</v>
      </c>
      <c r="I452" s="6">
        <v>0</v>
      </c>
    </row>
    <row r="453" spans="1:9">
      <c r="A453" s="133">
        <v>2013</v>
      </c>
      <c r="B453" s="133">
        <v>1</v>
      </c>
      <c r="C453" s="134">
        <v>41293</v>
      </c>
      <c r="D453" s="133">
        <v>18</v>
      </c>
      <c r="E453" s="5">
        <v>7.952</v>
      </c>
      <c r="F453" s="5">
        <v>0</v>
      </c>
      <c r="G453" s="5">
        <v>2103.9530000000004</v>
      </c>
      <c r="H453" s="5">
        <v>37.083000000000006</v>
      </c>
      <c r="I453" s="6">
        <v>0</v>
      </c>
    </row>
    <row r="454" spans="1:9">
      <c r="A454" s="133">
        <v>2013</v>
      </c>
      <c r="B454" s="133">
        <v>1</v>
      </c>
      <c r="C454" s="134">
        <v>41293</v>
      </c>
      <c r="D454" s="133">
        <v>19</v>
      </c>
      <c r="E454" s="5">
        <v>8.51</v>
      </c>
      <c r="F454" s="5">
        <v>0</v>
      </c>
      <c r="G454" s="5">
        <v>2099.7040000000002</v>
      </c>
      <c r="H454" s="5">
        <v>34.501000000000005</v>
      </c>
      <c r="I454" s="6">
        <v>0</v>
      </c>
    </row>
    <row r="455" spans="1:9">
      <c r="A455" s="133">
        <v>2013</v>
      </c>
      <c r="B455" s="133">
        <v>1</v>
      </c>
      <c r="C455" s="134">
        <v>41293</v>
      </c>
      <c r="D455" s="133">
        <v>20</v>
      </c>
      <c r="E455" s="5">
        <v>8.61</v>
      </c>
      <c r="F455" s="5">
        <v>0</v>
      </c>
      <c r="G455" s="5">
        <v>2117.8669999999997</v>
      </c>
      <c r="H455" s="5">
        <v>34.754000000000005</v>
      </c>
      <c r="I455" s="6">
        <v>0</v>
      </c>
    </row>
    <row r="456" spans="1:9">
      <c r="A456" s="133">
        <v>2013</v>
      </c>
      <c r="B456" s="133">
        <v>1</v>
      </c>
      <c r="C456" s="134">
        <v>41293</v>
      </c>
      <c r="D456" s="133">
        <v>21</v>
      </c>
      <c r="E456" s="5">
        <v>8.77</v>
      </c>
      <c r="F456" s="5">
        <v>0</v>
      </c>
      <c r="G456" s="5">
        <v>2228.779</v>
      </c>
      <c r="H456" s="5">
        <v>43.056000000000012</v>
      </c>
      <c r="I456" s="6">
        <v>0</v>
      </c>
    </row>
    <row r="457" spans="1:9">
      <c r="A457" s="133">
        <v>2013</v>
      </c>
      <c r="B457" s="133">
        <v>1</v>
      </c>
      <c r="C457" s="134">
        <v>41293</v>
      </c>
      <c r="D457" s="133">
        <v>22</v>
      </c>
      <c r="E457" s="5">
        <v>8.8239999999999998</v>
      </c>
      <c r="F457" s="5">
        <v>0</v>
      </c>
      <c r="G457" s="5">
        <v>2275.9249999999993</v>
      </c>
      <c r="H457" s="5">
        <v>44.282999999999994</v>
      </c>
      <c r="I457" s="6">
        <v>0</v>
      </c>
    </row>
    <row r="458" spans="1:9">
      <c r="A458" s="133">
        <v>2013</v>
      </c>
      <c r="B458" s="133">
        <v>1</v>
      </c>
      <c r="C458" s="134">
        <v>41293</v>
      </c>
      <c r="D458" s="133">
        <v>23</v>
      </c>
      <c r="E458" s="5">
        <v>3.9260000000000002</v>
      </c>
      <c r="F458" s="5">
        <v>0</v>
      </c>
      <c r="G458" s="5">
        <v>2264.1210000000001</v>
      </c>
      <c r="H458" s="5">
        <v>49.291999999999994</v>
      </c>
      <c r="I458" s="6">
        <v>0</v>
      </c>
    </row>
    <row r="459" spans="1:9">
      <c r="A459" s="133">
        <v>2013</v>
      </c>
      <c r="B459" s="133">
        <v>1</v>
      </c>
      <c r="C459" s="134">
        <v>41293</v>
      </c>
      <c r="D459" s="133">
        <v>24</v>
      </c>
      <c r="E459" s="5">
        <v>0</v>
      </c>
      <c r="F459" s="5">
        <v>0</v>
      </c>
      <c r="G459" s="5">
        <v>2173.0279999999989</v>
      </c>
      <c r="H459" s="5">
        <v>45.036999999999999</v>
      </c>
      <c r="I459" s="6">
        <v>0</v>
      </c>
    </row>
    <row r="460" spans="1:9">
      <c r="A460" s="133">
        <v>2013</v>
      </c>
      <c r="B460" s="133">
        <v>1</v>
      </c>
      <c r="C460" s="134">
        <v>41294</v>
      </c>
      <c r="D460" s="133">
        <v>1</v>
      </c>
      <c r="E460" s="5">
        <v>0</v>
      </c>
      <c r="F460" s="5">
        <v>0</v>
      </c>
      <c r="G460" s="5">
        <v>2110.6289999999999</v>
      </c>
      <c r="H460" s="5">
        <v>38.977000000000004</v>
      </c>
      <c r="I460" s="6">
        <v>0</v>
      </c>
    </row>
    <row r="461" spans="1:9">
      <c r="A461" s="133">
        <v>2013</v>
      </c>
      <c r="B461" s="133">
        <v>1</v>
      </c>
      <c r="C461" s="134">
        <v>41294</v>
      </c>
      <c r="D461" s="133">
        <v>2</v>
      </c>
      <c r="E461" s="5">
        <v>0</v>
      </c>
      <c r="F461" s="5">
        <v>0</v>
      </c>
      <c r="G461" s="5">
        <v>2048.0119999999997</v>
      </c>
      <c r="H461" s="5">
        <v>31.250999999999998</v>
      </c>
      <c r="I461" s="6">
        <v>0</v>
      </c>
    </row>
    <row r="462" spans="1:9">
      <c r="A462" s="133">
        <v>2013</v>
      </c>
      <c r="B462" s="133">
        <v>1</v>
      </c>
      <c r="C462" s="134">
        <v>41294</v>
      </c>
      <c r="D462" s="133">
        <v>3</v>
      </c>
      <c r="E462" s="5">
        <v>0</v>
      </c>
      <c r="F462" s="5">
        <v>0</v>
      </c>
      <c r="G462" s="5">
        <v>1986.3220000000006</v>
      </c>
      <c r="H462" s="5">
        <v>27.168000000000003</v>
      </c>
      <c r="I462" s="6">
        <v>0</v>
      </c>
    </row>
    <row r="463" spans="1:9">
      <c r="A463" s="133">
        <v>2013</v>
      </c>
      <c r="B463" s="133">
        <v>1</v>
      </c>
      <c r="C463" s="134">
        <v>41294</v>
      </c>
      <c r="D463" s="133">
        <v>4</v>
      </c>
      <c r="E463" s="5">
        <v>0</v>
      </c>
      <c r="F463" s="5">
        <v>0</v>
      </c>
      <c r="G463" s="5">
        <v>1919.9299999999996</v>
      </c>
      <c r="H463" s="5">
        <v>22.934000000000001</v>
      </c>
      <c r="I463" s="6">
        <v>0</v>
      </c>
    </row>
    <row r="464" spans="1:9">
      <c r="A464" s="133">
        <v>2013</v>
      </c>
      <c r="B464" s="133">
        <v>1</v>
      </c>
      <c r="C464" s="134">
        <v>41294</v>
      </c>
      <c r="D464" s="133">
        <v>5</v>
      </c>
      <c r="E464" s="5">
        <v>0</v>
      </c>
      <c r="F464" s="5">
        <v>0</v>
      </c>
      <c r="G464" s="5">
        <v>1872.5589999999995</v>
      </c>
      <c r="H464" s="5">
        <v>21.207000000000004</v>
      </c>
      <c r="I464" s="6">
        <v>0</v>
      </c>
    </row>
    <row r="465" spans="1:9">
      <c r="A465" s="133">
        <v>2013</v>
      </c>
      <c r="B465" s="133">
        <v>1</v>
      </c>
      <c r="C465" s="134">
        <v>41294</v>
      </c>
      <c r="D465" s="133">
        <v>6</v>
      </c>
      <c r="E465" s="5">
        <v>0</v>
      </c>
      <c r="F465" s="5">
        <v>0</v>
      </c>
      <c r="G465" s="5">
        <v>1822.0389999999993</v>
      </c>
      <c r="H465" s="5">
        <v>21.008000000000003</v>
      </c>
      <c r="I465" s="6">
        <v>0</v>
      </c>
    </row>
    <row r="466" spans="1:9">
      <c r="A466" s="133">
        <v>2013</v>
      </c>
      <c r="B466" s="133">
        <v>1</v>
      </c>
      <c r="C466" s="134">
        <v>41294</v>
      </c>
      <c r="D466" s="133">
        <v>7</v>
      </c>
      <c r="E466" s="5">
        <v>0</v>
      </c>
      <c r="F466" s="5">
        <v>0</v>
      </c>
      <c r="G466" s="5">
        <v>1733.1070000000002</v>
      </c>
      <c r="H466" s="5">
        <v>15.988</v>
      </c>
      <c r="I466" s="6">
        <v>0</v>
      </c>
    </row>
    <row r="467" spans="1:9">
      <c r="A467" s="133">
        <v>2013</v>
      </c>
      <c r="B467" s="133">
        <v>1</v>
      </c>
      <c r="C467" s="134">
        <v>41294</v>
      </c>
      <c r="D467" s="133">
        <v>8</v>
      </c>
      <c r="E467" s="5">
        <v>0</v>
      </c>
      <c r="F467" s="5">
        <v>0</v>
      </c>
      <c r="G467" s="5">
        <v>1690.7829999999997</v>
      </c>
      <c r="H467" s="5">
        <v>13.260000000000002</v>
      </c>
      <c r="I467" s="6">
        <v>0</v>
      </c>
    </row>
    <row r="468" spans="1:9">
      <c r="A468" s="133">
        <v>2013</v>
      </c>
      <c r="B468" s="133">
        <v>1</v>
      </c>
      <c r="C468" s="134">
        <v>41294</v>
      </c>
      <c r="D468" s="133">
        <v>9</v>
      </c>
      <c r="E468" s="5">
        <v>0</v>
      </c>
      <c r="F468" s="5">
        <v>0</v>
      </c>
      <c r="G468" s="5">
        <v>1687.9649999999997</v>
      </c>
      <c r="H468" s="5">
        <v>15.289000000000001</v>
      </c>
      <c r="I468" s="6">
        <v>0</v>
      </c>
    </row>
    <row r="469" spans="1:9">
      <c r="A469" s="133">
        <v>2013</v>
      </c>
      <c r="B469" s="133">
        <v>1</v>
      </c>
      <c r="C469" s="134">
        <v>41294</v>
      </c>
      <c r="D469" s="133">
        <v>10</v>
      </c>
      <c r="E469" s="5">
        <v>0</v>
      </c>
      <c r="F469" s="5">
        <v>0</v>
      </c>
      <c r="G469" s="5">
        <v>1695.01</v>
      </c>
      <c r="H469" s="5">
        <v>19.684000000000001</v>
      </c>
      <c r="I469" s="6">
        <v>0</v>
      </c>
    </row>
    <row r="470" spans="1:9">
      <c r="A470" s="133">
        <v>2013</v>
      </c>
      <c r="B470" s="133">
        <v>1</v>
      </c>
      <c r="C470" s="134">
        <v>41294</v>
      </c>
      <c r="D470" s="133">
        <v>11</v>
      </c>
      <c r="E470" s="5">
        <v>0</v>
      </c>
      <c r="F470" s="5">
        <v>0</v>
      </c>
      <c r="G470" s="5">
        <v>1709.684</v>
      </c>
      <c r="H470" s="5">
        <v>18.587</v>
      </c>
      <c r="I470" s="6">
        <v>0</v>
      </c>
    </row>
    <row r="471" spans="1:9">
      <c r="A471" s="133">
        <v>2013</v>
      </c>
      <c r="B471" s="133">
        <v>1</v>
      </c>
      <c r="C471" s="134">
        <v>41294</v>
      </c>
      <c r="D471" s="133">
        <v>12</v>
      </c>
      <c r="E471" s="5">
        <v>0</v>
      </c>
      <c r="F471" s="5">
        <v>0</v>
      </c>
      <c r="G471" s="5">
        <v>1741.6179999999997</v>
      </c>
      <c r="H471" s="5">
        <v>16.155000000000001</v>
      </c>
      <c r="I471" s="6">
        <v>0</v>
      </c>
    </row>
    <row r="472" spans="1:9">
      <c r="A472" s="133">
        <v>2013</v>
      </c>
      <c r="B472" s="133">
        <v>1</v>
      </c>
      <c r="C472" s="134">
        <v>41294</v>
      </c>
      <c r="D472" s="133">
        <v>13</v>
      </c>
      <c r="E472" s="5">
        <v>0</v>
      </c>
      <c r="F472" s="5">
        <v>0</v>
      </c>
      <c r="G472" s="5">
        <v>1772.9999999999998</v>
      </c>
      <c r="H472" s="5">
        <v>18.744999999999997</v>
      </c>
      <c r="I472" s="6">
        <v>0</v>
      </c>
    </row>
    <row r="473" spans="1:9">
      <c r="A473" s="133">
        <v>2013</v>
      </c>
      <c r="B473" s="133">
        <v>1</v>
      </c>
      <c r="C473" s="134">
        <v>41294</v>
      </c>
      <c r="D473" s="133">
        <v>14</v>
      </c>
      <c r="E473" s="5">
        <v>0</v>
      </c>
      <c r="F473" s="5">
        <v>0</v>
      </c>
      <c r="G473" s="5">
        <v>1802.6680000000003</v>
      </c>
      <c r="H473" s="5">
        <v>22.391999999999996</v>
      </c>
      <c r="I473" s="6">
        <v>0</v>
      </c>
    </row>
    <row r="474" spans="1:9">
      <c r="A474" s="133">
        <v>2013</v>
      </c>
      <c r="B474" s="133">
        <v>1</v>
      </c>
      <c r="C474" s="134">
        <v>41294</v>
      </c>
      <c r="D474" s="133">
        <v>15</v>
      </c>
      <c r="E474" s="5">
        <v>0</v>
      </c>
      <c r="F474" s="5">
        <v>0</v>
      </c>
      <c r="G474" s="5">
        <v>1833.8879999999997</v>
      </c>
      <c r="H474" s="5">
        <v>29.477</v>
      </c>
      <c r="I474" s="6">
        <v>0</v>
      </c>
    </row>
    <row r="475" spans="1:9">
      <c r="A475" s="133">
        <v>2013</v>
      </c>
      <c r="B475" s="133">
        <v>1</v>
      </c>
      <c r="C475" s="134">
        <v>41294</v>
      </c>
      <c r="D475" s="133">
        <v>16</v>
      </c>
      <c r="E475" s="5">
        <v>0</v>
      </c>
      <c r="F475" s="5">
        <v>0</v>
      </c>
      <c r="G475" s="5">
        <v>1838.644</v>
      </c>
      <c r="H475" s="5">
        <v>24.078999999999997</v>
      </c>
      <c r="I475" s="6">
        <v>0</v>
      </c>
    </row>
    <row r="476" spans="1:9">
      <c r="A476" s="133">
        <v>2013</v>
      </c>
      <c r="B476" s="133">
        <v>1</v>
      </c>
      <c r="C476" s="134">
        <v>41294</v>
      </c>
      <c r="D476" s="133">
        <v>17</v>
      </c>
      <c r="E476" s="5">
        <v>0</v>
      </c>
      <c r="F476" s="5">
        <v>0</v>
      </c>
      <c r="G476" s="5">
        <v>1846.9479999999996</v>
      </c>
      <c r="H476" s="5">
        <v>20.835999999999999</v>
      </c>
      <c r="I476" s="6">
        <v>0</v>
      </c>
    </row>
    <row r="477" spans="1:9">
      <c r="A477" s="133">
        <v>2013</v>
      </c>
      <c r="B477" s="133">
        <v>1</v>
      </c>
      <c r="C477" s="134">
        <v>41294</v>
      </c>
      <c r="D477" s="133">
        <v>18</v>
      </c>
      <c r="E477" s="5">
        <v>0</v>
      </c>
      <c r="F477" s="5">
        <v>0</v>
      </c>
      <c r="G477" s="5">
        <v>1846.0350000000001</v>
      </c>
      <c r="H477" s="5">
        <v>19.257999999999999</v>
      </c>
      <c r="I477" s="6">
        <v>0</v>
      </c>
    </row>
    <row r="478" spans="1:9">
      <c r="A478" s="133">
        <v>2013</v>
      </c>
      <c r="B478" s="133">
        <v>1</v>
      </c>
      <c r="C478" s="134">
        <v>41294</v>
      </c>
      <c r="D478" s="133">
        <v>19</v>
      </c>
      <c r="E478" s="5">
        <v>0</v>
      </c>
      <c r="F478" s="5">
        <v>0</v>
      </c>
      <c r="G478" s="5">
        <v>1853.7640000000001</v>
      </c>
      <c r="H478" s="5">
        <v>17.073999999999998</v>
      </c>
      <c r="I478" s="6">
        <v>0</v>
      </c>
    </row>
    <row r="479" spans="1:9">
      <c r="A479" s="133">
        <v>2013</v>
      </c>
      <c r="B479" s="133">
        <v>1</v>
      </c>
      <c r="C479" s="134">
        <v>41294</v>
      </c>
      <c r="D479" s="133">
        <v>20</v>
      </c>
      <c r="E479" s="5">
        <v>0</v>
      </c>
      <c r="F479" s="5">
        <v>0</v>
      </c>
      <c r="G479" s="5">
        <v>1931.8209999999992</v>
      </c>
      <c r="H479" s="5">
        <v>14.038</v>
      </c>
      <c r="I479" s="6">
        <v>0</v>
      </c>
    </row>
    <row r="480" spans="1:9">
      <c r="A480" s="133">
        <v>2013</v>
      </c>
      <c r="B480" s="133">
        <v>1</v>
      </c>
      <c r="C480" s="134">
        <v>41294</v>
      </c>
      <c r="D480" s="133">
        <v>21</v>
      </c>
      <c r="E480" s="5">
        <v>0</v>
      </c>
      <c r="F480" s="5">
        <v>0</v>
      </c>
      <c r="G480" s="5">
        <v>2058.8819999999996</v>
      </c>
      <c r="H480" s="5">
        <v>26.378999999999998</v>
      </c>
      <c r="I480" s="6">
        <v>0</v>
      </c>
    </row>
    <row r="481" spans="1:9">
      <c r="A481" s="133">
        <v>2013</v>
      </c>
      <c r="B481" s="133">
        <v>1</v>
      </c>
      <c r="C481" s="134">
        <v>41294</v>
      </c>
      <c r="D481" s="133">
        <v>22</v>
      </c>
      <c r="E481" s="5">
        <v>0</v>
      </c>
      <c r="F481" s="5">
        <v>0</v>
      </c>
      <c r="G481" s="5">
        <v>2158.9770000000003</v>
      </c>
      <c r="H481" s="5">
        <v>26.798000000000005</v>
      </c>
      <c r="I481" s="6">
        <v>0</v>
      </c>
    </row>
    <row r="482" spans="1:9">
      <c r="A482" s="133">
        <v>2013</v>
      </c>
      <c r="B482" s="133">
        <v>1</v>
      </c>
      <c r="C482" s="134">
        <v>41294</v>
      </c>
      <c r="D482" s="133">
        <v>23</v>
      </c>
      <c r="E482" s="5">
        <v>0</v>
      </c>
      <c r="F482" s="5">
        <v>0</v>
      </c>
      <c r="G482" s="5">
        <v>2157.9059999999999</v>
      </c>
      <c r="H482" s="5">
        <v>27.148000000000007</v>
      </c>
      <c r="I482" s="6">
        <v>0</v>
      </c>
    </row>
    <row r="483" spans="1:9">
      <c r="A483" s="133">
        <v>2013</v>
      </c>
      <c r="B483" s="133">
        <v>1</v>
      </c>
      <c r="C483" s="134">
        <v>41294</v>
      </c>
      <c r="D483" s="133">
        <v>24</v>
      </c>
      <c r="E483" s="5">
        <v>0</v>
      </c>
      <c r="F483" s="5">
        <v>0</v>
      </c>
      <c r="G483" s="5">
        <v>2120.2139999999999</v>
      </c>
      <c r="H483" s="5">
        <v>23.959</v>
      </c>
      <c r="I483" s="6">
        <v>0</v>
      </c>
    </row>
    <row r="484" spans="1:9">
      <c r="A484" s="133">
        <v>2013</v>
      </c>
      <c r="B484" s="133">
        <v>1</v>
      </c>
      <c r="C484" s="134">
        <v>41295</v>
      </c>
      <c r="D484" s="133">
        <v>1</v>
      </c>
      <c r="E484" s="5">
        <v>0</v>
      </c>
      <c r="F484" s="5">
        <v>0</v>
      </c>
      <c r="G484" s="5">
        <v>2067.7779999999998</v>
      </c>
      <c r="H484" s="5">
        <v>23.608000000000004</v>
      </c>
      <c r="I484" s="6">
        <v>0</v>
      </c>
    </row>
    <row r="485" spans="1:9">
      <c r="A485" s="133">
        <v>2013</v>
      </c>
      <c r="B485" s="133">
        <v>1</v>
      </c>
      <c r="C485" s="134">
        <v>41295</v>
      </c>
      <c r="D485" s="133">
        <v>2</v>
      </c>
      <c r="E485" s="5">
        <v>0</v>
      </c>
      <c r="F485" s="5">
        <v>0</v>
      </c>
      <c r="G485" s="5">
        <v>1970.731</v>
      </c>
      <c r="H485" s="5">
        <v>21.599</v>
      </c>
      <c r="I485" s="6">
        <v>0</v>
      </c>
    </row>
    <row r="486" spans="1:9">
      <c r="A486" s="133">
        <v>2013</v>
      </c>
      <c r="B486" s="133">
        <v>1</v>
      </c>
      <c r="C486" s="134">
        <v>41295</v>
      </c>
      <c r="D486" s="133">
        <v>3</v>
      </c>
      <c r="E486" s="5">
        <v>0</v>
      </c>
      <c r="F486" s="5">
        <v>0</v>
      </c>
      <c r="G486" s="5">
        <v>1888.732</v>
      </c>
      <c r="H486" s="5">
        <v>18.348999999999997</v>
      </c>
      <c r="I486" s="6">
        <v>0</v>
      </c>
    </row>
    <row r="487" spans="1:9">
      <c r="A487" s="133">
        <v>2013</v>
      </c>
      <c r="B487" s="133">
        <v>1</v>
      </c>
      <c r="C487" s="134">
        <v>41295</v>
      </c>
      <c r="D487" s="133">
        <v>4</v>
      </c>
      <c r="E487" s="5">
        <v>0</v>
      </c>
      <c r="F487" s="5">
        <v>0</v>
      </c>
      <c r="G487" s="5">
        <v>1848.6450000000002</v>
      </c>
      <c r="H487" s="5">
        <v>16.609000000000002</v>
      </c>
      <c r="I487" s="6">
        <v>0</v>
      </c>
    </row>
    <row r="488" spans="1:9">
      <c r="A488" s="133">
        <v>2013</v>
      </c>
      <c r="B488" s="133">
        <v>1</v>
      </c>
      <c r="C488" s="134">
        <v>41295</v>
      </c>
      <c r="D488" s="133">
        <v>5</v>
      </c>
      <c r="E488" s="5">
        <v>0</v>
      </c>
      <c r="F488" s="5">
        <v>0</v>
      </c>
      <c r="G488" s="5">
        <v>1807.0949999999996</v>
      </c>
      <c r="H488" s="5">
        <v>16.342000000000002</v>
      </c>
      <c r="I488" s="6">
        <v>0</v>
      </c>
    </row>
    <row r="489" spans="1:9">
      <c r="A489" s="133">
        <v>2013</v>
      </c>
      <c r="B489" s="133">
        <v>1</v>
      </c>
      <c r="C489" s="134">
        <v>41295</v>
      </c>
      <c r="D489" s="133">
        <v>6</v>
      </c>
      <c r="E489" s="5">
        <v>0</v>
      </c>
      <c r="F489" s="5">
        <v>0</v>
      </c>
      <c r="G489" s="5">
        <v>1795.1469999999999</v>
      </c>
      <c r="H489" s="5">
        <v>14.617000000000001</v>
      </c>
      <c r="I489" s="6">
        <v>0</v>
      </c>
    </row>
    <row r="490" spans="1:9">
      <c r="A490" s="133">
        <v>2013</v>
      </c>
      <c r="B490" s="133">
        <v>1</v>
      </c>
      <c r="C490" s="134">
        <v>41295</v>
      </c>
      <c r="D490" s="133">
        <v>7</v>
      </c>
      <c r="E490" s="5">
        <v>0</v>
      </c>
      <c r="F490" s="5">
        <v>0</v>
      </c>
      <c r="G490" s="5">
        <v>1798</v>
      </c>
      <c r="H490" s="5">
        <v>13.378999999999998</v>
      </c>
      <c r="I490" s="6">
        <v>0</v>
      </c>
    </row>
    <row r="491" spans="1:9">
      <c r="A491" s="133">
        <v>2013</v>
      </c>
      <c r="B491" s="133">
        <v>1</v>
      </c>
      <c r="C491" s="134">
        <v>41295</v>
      </c>
      <c r="D491" s="133">
        <v>8</v>
      </c>
      <c r="E491" s="5">
        <v>0</v>
      </c>
      <c r="F491" s="5">
        <v>0</v>
      </c>
      <c r="G491" s="5">
        <v>1887.4519999999998</v>
      </c>
      <c r="H491" s="5">
        <v>14.833</v>
      </c>
      <c r="I491" s="6">
        <v>0</v>
      </c>
    </row>
    <row r="492" spans="1:9">
      <c r="A492" s="133">
        <v>2013</v>
      </c>
      <c r="B492" s="133">
        <v>1</v>
      </c>
      <c r="C492" s="134">
        <v>41295</v>
      </c>
      <c r="D492" s="133">
        <v>9</v>
      </c>
      <c r="E492" s="5">
        <v>0</v>
      </c>
      <c r="F492" s="5">
        <v>0</v>
      </c>
      <c r="G492" s="5">
        <v>2086.5090000000009</v>
      </c>
      <c r="H492" s="5">
        <v>23.539999999999996</v>
      </c>
      <c r="I492" s="6">
        <v>0</v>
      </c>
    </row>
    <row r="493" spans="1:9">
      <c r="A493" s="133">
        <v>2013</v>
      </c>
      <c r="B493" s="133">
        <v>1</v>
      </c>
      <c r="C493" s="134">
        <v>41295</v>
      </c>
      <c r="D493" s="133">
        <v>10</v>
      </c>
      <c r="E493" s="5">
        <v>0</v>
      </c>
      <c r="F493" s="5">
        <v>0</v>
      </c>
      <c r="G493" s="5">
        <v>2273.4160000000006</v>
      </c>
      <c r="H493" s="5">
        <v>31.750999999999998</v>
      </c>
      <c r="I493" s="6">
        <v>0</v>
      </c>
    </row>
    <row r="494" spans="1:9">
      <c r="A494" s="133">
        <v>2013</v>
      </c>
      <c r="B494" s="133">
        <v>1</v>
      </c>
      <c r="C494" s="134">
        <v>41295</v>
      </c>
      <c r="D494" s="133">
        <v>11</v>
      </c>
      <c r="E494" s="5">
        <v>0</v>
      </c>
      <c r="F494" s="5">
        <v>0</v>
      </c>
      <c r="G494" s="5">
        <v>2360.194</v>
      </c>
      <c r="H494" s="5">
        <v>39.492000000000004</v>
      </c>
      <c r="I494" s="6">
        <v>0</v>
      </c>
    </row>
    <row r="495" spans="1:9">
      <c r="A495" s="133">
        <v>2013</v>
      </c>
      <c r="B495" s="133">
        <v>1</v>
      </c>
      <c r="C495" s="134">
        <v>41295</v>
      </c>
      <c r="D495" s="133">
        <v>12</v>
      </c>
      <c r="E495" s="5">
        <v>0</v>
      </c>
      <c r="F495" s="5">
        <v>0</v>
      </c>
      <c r="G495" s="5">
        <v>2453.4650000000015</v>
      </c>
      <c r="H495" s="5">
        <v>45.655000000000008</v>
      </c>
      <c r="I495" s="6">
        <v>0</v>
      </c>
    </row>
    <row r="496" spans="1:9">
      <c r="A496" s="133">
        <v>2013</v>
      </c>
      <c r="B496" s="133">
        <v>1</v>
      </c>
      <c r="C496" s="134">
        <v>41295</v>
      </c>
      <c r="D496" s="133">
        <v>13</v>
      </c>
      <c r="E496" s="5">
        <v>0</v>
      </c>
      <c r="F496" s="5">
        <v>0</v>
      </c>
      <c r="G496" s="5">
        <v>2538.1239999999993</v>
      </c>
      <c r="H496" s="5">
        <v>42.622999999999998</v>
      </c>
      <c r="I496" s="6">
        <v>0</v>
      </c>
    </row>
    <row r="497" spans="1:9">
      <c r="A497" s="133">
        <v>2013</v>
      </c>
      <c r="B497" s="133">
        <v>1</v>
      </c>
      <c r="C497" s="134">
        <v>41295</v>
      </c>
      <c r="D497" s="133">
        <v>14</v>
      </c>
      <c r="E497" s="5">
        <v>0</v>
      </c>
      <c r="F497" s="5">
        <v>0</v>
      </c>
      <c r="G497" s="5">
        <v>2600.5319999999992</v>
      </c>
      <c r="H497" s="5">
        <v>36.253</v>
      </c>
      <c r="I497" s="6">
        <v>0</v>
      </c>
    </row>
    <row r="498" spans="1:9">
      <c r="A498" s="133">
        <v>2013</v>
      </c>
      <c r="B498" s="133">
        <v>1</v>
      </c>
      <c r="C498" s="134">
        <v>41295</v>
      </c>
      <c r="D498" s="133">
        <v>15</v>
      </c>
      <c r="E498" s="5">
        <v>0</v>
      </c>
      <c r="F498" s="5">
        <v>0</v>
      </c>
      <c r="G498" s="5">
        <v>2585.3520000000008</v>
      </c>
      <c r="H498" s="5">
        <v>39.611999999999995</v>
      </c>
      <c r="I498" s="6">
        <v>0</v>
      </c>
    </row>
    <row r="499" spans="1:9">
      <c r="A499" s="133">
        <v>2013</v>
      </c>
      <c r="B499" s="133">
        <v>1</v>
      </c>
      <c r="C499" s="134">
        <v>41295</v>
      </c>
      <c r="D499" s="133">
        <v>16</v>
      </c>
      <c r="E499" s="5">
        <v>0</v>
      </c>
      <c r="F499" s="5">
        <v>0</v>
      </c>
      <c r="G499" s="5">
        <v>2520.1439999999993</v>
      </c>
      <c r="H499" s="5">
        <v>40.484999999999992</v>
      </c>
      <c r="I499" s="6">
        <v>0</v>
      </c>
    </row>
    <row r="500" spans="1:9">
      <c r="A500" s="133">
        <v>2013</v>
      </c>
      <c r="B500" s="133">
        <v>1</v>
      </c>
      <c r="C500" s="134">
        <v>41295</v>
      </c>
      <c r="D500" s="133">
        <v>17</v>
      </c>
      <c r="E500" s="5">
        <v>0</v>
      </c>
      <c r="F500" s="5">
        <v>0</v>
      </c>
      <c r="G500" s="5">
        <v>2485.355</v>
      </c>
      <c r="H500" s="5">
        <v>42.44700000000001</v>
      </c>
      <c r="I500" s="6">
        <v>0</v>
      </c>
    </row>
    <row r="501" spans="1:9">
      <c r="A501" s="133">
        <v>2013</v>
      </c>
      <c r="B501" s="133">
        <v>1</v>
      </c>
      <c r="C501" s="134">
        <v>41295</v>
      </c>
      <c r="D501" s="133">
        <v>18</v>
      </c>
      <c r="E501" s="5">
        <v>0</v>
      </c>
      <c r="F501" s="5">
        <v>0</v>
      </c>
      <c r="G501" s="5">
        <v>2446.4570000000003</v>
      </c>
      <c r="H501" s="5">
        <v>52.492000000000004</v>
      </c>
      <c r="I501" s="6">
        <v>0</v>
      </c>
    </row>
    <row r="502" spans="1:9">
      <c r="A502" s="133">
        <v>2013</v>
      </c>
      <c r="B502" s="133">
        <v>1</v>
      </c>
      <c r="C502" s="134">
        <v>41295</v>
      </c>
      <c r="D502" s="133">
        <v>19</v>
      </c>
      <c r="E502" s="5">
        <v>0</v>
      </c>
      <c r="F502" s="5">
        <v>0</v>
      </c>
      <c r="G502" s="5">
        <v>2416.3269999999998</v>
      </c>
      <c r="H502" s="5">
        <v>59.166000000000004</v>
      </c>
      <c r="I502" s="6">
        <v>0</v>
      </c>
    </row>
    <row r="503" spans="1:9">
      <c r="A503" s="133">
        <v>2013</v>
      </c>
      <c r="B503" s="133">
        <v>1</v>
      </c>
      <c r="C503" s="134">
        <v>41295</v>
      </c>
      <c r="D503" s="133">
        <v>20</v>
      </c>
      <c r="E503" s="5">
        <v>0</v>
      </c>
      <c r="F503" s="5">
        <v>0</v>
      </c>
      <c r="G503" s="5">
        <v>2423.0320000000002</v>
      </c>
      <c r="H503" s="5">
        <v>60.553999999999995</v>
      </c>
      <c r="I503" s="6">
        <v>0</v>
      </c>
    </row>
    <row r="504" spans="1:9">
      <c r="A504" s="133">
        <v>2013</v>
      </c>
      <c r="B504" s="133">
        <v>1</v>
      </c>
      <c r="C504" s="134">
        <v>41295</v>
      </c>
      <c r="D504" s="133">
        <v>21</v>
      </c>
      <c r="E504" s="5">
        <v>0</v>
      </c>
      <c r="F504" s="5">
        <v>0</v>
      </c>
      <c r="G504" s="5">
        <v>2443.8889999999997</v>
      </c>
      <c r="H504" s="5">
        <v>65.218000000000018</v>
      </c>
      <c r="I504" s="6">
        <v>0</v>
      </c>
    </row>
    <row r="505" spans="1:9">
      <c r="A505" s="133">
        <v>2013</v>
      </c>
      <c r="B505" s="133">
        <v>1</v>
      </c>
      <c r="C505" s="134">
        <v>41295</v>
      </c>
      <c r="D505" s="133">
        <v>22</v>
      </c>
      <c r="E505" s="5">
        <v>0</v>
      </c>
      <c r="F505" s="5">
        <v>0</v>
      </c>
      <c r="G505" s="5">
        <v>2453.3280000000004</v>
      </c>
      <c r="H505" s="5">
        <v>66.582000000000008</v>
      </c>
      <c r="I505" s="6">
        <v>0</v>
      </c>
    </row>
    <row r="506" spans="1:9">
      <c r="A506" s="133">
        <v>2013</v>
      </c>
      <c r="B506" s="133">
        <v>1</v>
      </c>
      <c r="C506" s="134">
        <v>41295</v>
      </c>
      <c r="D506" s="133">
        <v>23</v>
      </c>
      <c r="E506" s="5">
        <v>0</v>
      </c>
      <c r="F506" s="5">
        <v>0</v>
      </c>
      <c r="G506" s="5">
        <v>2344.8980000000001</v>
      </c>
      <c r="H506" s="5">
        <v>62.131</v>
      </c>
      <c r="I506" s="6">
        <v>0</v>
      </c>
    </row>
    <row r="507" spans="1:9">
      <c r="A507" s="133">
        <v>2013</v>
      </c>
      <c r="B507" s="133">
        <v>1</v>
      </c>
      <c r="C507" s="134">
        <v>41295</v>
      </c>
      <c r="D507" s="133">
        <v>24</v>
      </c>
      <c r="E507" s="5">
        <v>0</v>
      </c>
      <c r="F507" s="5">
        <v>0</v>
      </c>
      <c r="G507" s="5">
        <v>2299.87</v>
      </c>
      <c r="H507" s="5">
        <v>49.217000000000013</v>
      </c>
      <c r="I507" s="6">
        <v>0</v>
      </c>
    </row>
    <row r="508" spans="1:9">
      <c r="A508" s="133">
        <v>2013</v>
      </c>
      <c r="B508" s="133">
        <v>1</v>
      </c>
      <c r="C508" s="134">
        <v>41296</v>
      </c>
      <c r="D508" s="133">
        <v>1</v>
      </c>
      <c r="E508" s="5">
        <v>5.7670000000000003</v>
      </c>
      <c r="F508" s="5">
        <v>0</v>
      </c>
      <c r="G508" s="5">
        <v>2283.5390000000011</v>
      </c>
      <c r="H508" s="5">
        <v>40.291000000000004</v>
      </c>
      <c r="I508" s="6">
        <v>0</v>
      </c>
    </row>
    <row r="509" spans="1:9">
      <c r="A509" s="133">
        <v>2013</v>
      </c>
      <c r="B509" s="133">
        <v>1</v>
      </c>
      <c r="C509" s="134">
        <v>41296</v>
      </c>
      <c r="D509" s="133">
        <v>2</v>
      </c>
      <c r="E509" s="5">
        <v>8.6379999999999999</v>
      </c>
      <c r="F509" s="5">
        <v>0</v>
      </c>
      <c r="G509" s="5">
        <v>2274.5450000000001</v>
      </c>
      <c r="H509" s="5">
        <v>33.456000000000003</v>
      </c>
      <c r="I509" s="6">
        <v>0</v>
      </c>
    </row>
    <row r="510" spans="1:9">
      <c r="A510" s="133">
        <v>2013</v>
      </c>
      <c r="B510" s="133">
        <v>1</v>
      </c>
      <c r="C510" s="134">
        <v>41296</v>
      </c>
      <c r="D510" s="133">
        <v>3</v>
      </c>
      <c r="E510" s="5">
        <v>0</v>
      </c>
      <c r="F510" s="5">
        <v>0</v>
      </c>
      <c r="G510" s="5">
        <v>2208.0490000000004</v>
      </c>
      <c r="H510" s="5">
        <v>28.112000000000002</v>
      </c>
      <c r="I510" s="6">
        <v>0</v>
      </c>
    </row>
    <row r="511" spans="1:9">
      <c r="A511" s="133">
        <v>2013</v>
      </c>
      <c r="B511" s="133">
        <v>1</v>
      </c>
      <c r="C511" s="134">
        <v>41296</v>
      </c>
      <c r="D511" s="133">
        <v>4</v>
      </c>
      <c r="E511" s="5">
        <v>16.513999999999999</v>
      </c>
      <c r="F511" s="5">
        <v>0</v>
      </c>
      <c r="G511" s="5">
        <v>2154.8420000000001</v>
      </c>
      <c r="H511" s="5">
        <v>26.616000000000003</v>
      </c>
      <c r="I511" s="6">
        <v>0</v>
      </c>
    </row>
    <row r="512" spans="1:9">
      <c r="A512" s="133">
        <v>2013</v>
      </c>
      <c r="B512" s="133">
        <v>1</v>
      </c>
      <c r="C512" s="134">
        <v>41296</v>
      </c>
      <c r="D512" s="133">
        <v>5</v>
      </c>
      <c r="E512" s="5">
        <v>20.459</v>
      </c>
      <c r="F512" s="5">
        <v>0</v>
      </c>
      <c r="G512" s="5">
        <v>2087.5219999999999</v>
      </c>
      <c r="H512" s="5">
        <v>25.785000000000004</v>
      </c>
      <c r="I512" s="6">
        <v>0</v>
      </c>
    </row>
    <row r="513" spans="1:9">
      <c r="A513" s="133">
        <v>2013</v>
      </c>
      <c r="B513" s="133">
        <v>1</v>
      </c>
      <c r="C513" s="134">
        <v>41296</v>
      </c>
      <c r="D513" s="133">
        <v>6</v>
      </c>
      <c r="E513" s="5">
        <v>39.495000000000005</v>
      </c>
      <c r="F513" s="5">
        <v>0</v>
      </c>
      <c r="G513" s="5">
        <v>2057.8919999999998</v>
      </c>
      <c r="H513" s="5">
        <v>24.765999999999998</v>
      </c>
      <c r="I513" s="6">
        <v>0</v>
      </c>
    </row>
    <row r="514" spans="1:9">
      <c r="A514" s="133">
        <v>2013</v>
      </c>
      <c r="B514" s="133">
        <v>1</v>
      </c>
      <c r="C514" s="134">
        <v>41296</v>
      </c>
      <c r="D514" s="133">
        <v>7</v>
      </c>
      <c r="E514" s="5">
        <v>39.059000000000005</v>
      </c>
      <c r="F514" s="5">
        <v>41.225000000000001</v>
      </c>
      <c r="G514" s="5">
        <v>1985.8609999999999</v>
      </c>
      <c r="H514" s="5">
        <v>23.873999999999999</v>
      </c>
      <c r="I514" s="6">
        <v>0</v>
      </c>
    </row>
    <row r="515" spans="1:9">
      <c r="A515" s="133">
        <v>2013</v>
      </c>
      <c r="B515" s="133">
        <v>1</v>
      </c>
      <c r="C515" s="134">
        <v>41296</v>
      </c>
      <c r="D515" s="133">
        <v>8</v>
      </c>
      <c r="E515" s="5">
        <v>34.126000000000005</v>
      </c>
      <c r="F515" s="5">
        <v>65.584000000000003</v>
      </c>
      <c r="G515" s="5">
        <v>2026.0680000000002</v>
      </c>
      <c r="H515" s="5">
        <v>23.656000000000002</v>
      </c>
      <c r="I515" s="6">
        <v>0</v>
      </c>
    </row>
    <row r="516" spans="1:9">
      <c r="A516" s="133">
        <v>2013</v>
      </c>
      <c r="B516" s="133">
        <v>1</v>
      </c>
      <c r="C516" s="134">
        <v>41296</v>
      </c>
      <c r="D516" s="133">
        <v>9</v>
      </c>
      <c r="E516" s="5">
        <v>13.404</v>
      </c>
      <c r="F516" s="5">
        <v>100.31400000000002</v>
      </c>
      <c r="G516" s="5">
        <v>2173.8379999999993</v>
      </c>
      <c r="H516" s="5">
        <v>34.762</v>
      </c>
      <c r="I516" s="6">
        <v>0</v>
      </c>
    </row>
    <row r="517" spans="1:9">
      <c r="A517" s="133">
        <v>2013</v>
      </c>
      <c r="B517" s="133">
        <v>1</v>
      </c>
      <c r="C517" s="134">
        <v>41296</v>
      </c>
      <c r="D517" s="133">
        <v>10</v>
      </c>
      <c r="E517" s="5">
        <v>27.778000000000002</v>
      </c>
      <c r="F517" s="5">
        <v>105.60799999999999</v>
      </c>
      <c r="G517" s="5">
        <v>2290.9290000000005</v>
      </c>
      <c r="H517" s="5">
        <v>39.722000000000008</v>
      </c>
      <c r="I517" s="6">
        <v>0</v>
      </c>
    </row>
    <row r="518" spans="1:9">
      <c r="A518" s="133">
        <v>2013</v>
      </c>
      <c r="B518" s="133">
        <v>1</v>
      </c>
      <c r="C518" s="134">
        <v>41296</v>
      </c>
      <c r="D518" s="133">
        <v>11</v>
      </c>
      <c r="E518" s="5">
        <v>24.456</v>
      </c>
      <c r="F518" s="5">
        <v>104.50400000000002</v>
      </c>
      <c r="G518" s="5">
        <v>2380.25</v>
      </c>
      <c r="H518" s="5">
        <v>43.620000000000005</v>
      </c>
      <c r="I518" s="6">
        <v>0</v>
      </c>
    </row>
    <row r="519" spans="1:9">
      <c r="A519" s="133">
        <v>2013</v>
      </c>
      <c r="B519" s="133">
        <v>1</v>
      </c>
      <c r="C519" s="134">
        <v>41296</v>
      </c>
      <c r="D519" s="133">
        <v>12</v>
      </c>
      <c r="E519" s="5">
        <v>32.466999999999999</v>
      </c>
      <c r="F519" s="5">
        <v>105.151</v>
      </c>
      <c r="G519" s="5">
        <v>2380.2689999999998</v>
      </c>
      <c r="H519" s="5">
        <v>49.908999999999999</v>
      </c>
      <c r="I519" s="6">
        <v>0</v>
      </c>
    </row>
    <row r="520" spans="1:9">
      <c r="A520" s="133">
        <v>2013</v>
      </c>
      <c r="B520" s="133">
        <v>1</v>
      </c>
      <c r="C520" s="134">
        <v>41296</v>
      </c>
      <c r="D520" s="133">
        <v>13</v>
      </c>
      <c r="E520" s="5">
        <v>47.975000000000001</v>
      </c>
      <c r="F520" s="5">
        <v>105.562</v>
      </c>
      <c r="G520" s="5">
        <v>2365.5280000000002</v>
      </c>
      <c r="H520" s="5">
        <v>63.337000000000003</v>
      </c>
      <c r="I520" s="6">
        <v>0</v>
      </c>
    </row>
    <row r="521" spans="1:9">
      <c r="A521" s="133">
        <v>2013</v>
      </c>
      <c r="B521" s="133">
        <v>1</v>
      </c>
      <c r="C521" s="134">
        <v>41296</v>
      </c>
      <c r="D521" s="133">
        <v>14</v>
      </c>
      <c r="E521" s="5">
        <v>50.2</v>
      </c>
      <c r="F521" s="5">
        <v>105.845</v>
      </c>
      <c r="G521" s="5">
        <v>2304.3240000000005</v>
      </c>
      <c r="H521" s="5">
        <v>75.460000000000008</v>
      </c>
      <c r="I521" s="6">
        <v>0</v>
      </c>
    </row>
    <row r="522" spans="1:9">
      <c r="A522" s="133">
        <v>2013</v>
      </c>
      <c r="B522" s="133">
        <v>1</v>
      </c>
      <c r="C522" s="134">
        <v>41296</v>
      </c>
      <c r="D522" s="133">
        <v>15</v>
      </c>
      <c r="E522" s="5">
        <v>50.189</v>
      </c>
      <c r="F522" s="5">
        <v>106.07000000000001</v>
      </c>
      <c r="G522" s="5">
        <v>2322.9100000000008</v>
      </c>
      <c r="H522" s="5">
        <v>82.007000000000019</v>
      </c>
      <c r="I522" s="6">
        <v>0</v>
      </c>
    </row>
    <row r="523" spans="1:9">
      <c r="A523" s="133">
        <v>2013</v>
      </c>
      <c r="B523" s="133">
        <v>1</v>
      </c>
      <c r="C523" s="134">
        <v>41296</v>
      </c>
      <c r="D523" s="133">
        <v>16</v>
      </c>
      <c r="E523" s="5">
        <v>81.14200000000001</v>
      </c>
      <c r="F523" s="5">
        <v>105.902</v>
      </c>
      <c r="G523" s="5">
        <v>2350.3230000000003</v>
      </c>
      <c r="H523" s="5">
        <v>87.062999999999974</v>
      </c>
      <c r="I523" s="6">
        <v>0</v>
      </c>
    </row>
    <row r="524" spans="1:9">
      <c r="A524" s="133">
        <v>2013</v>
      </c>
      <c r="B524" s="133">
        <v>1</v>
      </c>
      <c r="C524" s="134">
        <v>41296</v>
      </c>
      <c r="D524" s="133">
        <v>17</v>
      </c>
      <c r="E524" s="5">
        <v>90.876000000000005</v>
      </c>
      <c r="F524" s="5">
        <v>105.494</v>
      </c>
      <c r="G524" s="5">
        <v>2384.3210000000004</v>
      </c>
      <c r="H524" s="5">
        <v>89.558000000000021</v>
      </c>
      <c r="I524" s="6">
        <v>0</v>
      </c>
    </row>
    <row r="525" spans="1:9">
      <c r="A525" s="133">
        <v>2013</v>
      </c>
      <c r="B525" s="133">
        <v>1</v>
      </c>
      <c r="C525" s="134">
        <v>41296</v>
      </c>
      <c r="D525" s="133">
        <v>18</v>
      </c>
      <c r="E525" s="5">
        <v>102.164</v>
      </c>
      <c r="F525" s="5">
        <v>106.82600000000001</v>
      </c>
      <c r="G525" s="5">
        <v>2374.2990000000004</v>
      </c>
      <c r="H525" s="5">
        <v>92.865000000000023</v>
      </c>
      <c r="I525" s="6">
        <v>0</v>
      </c>
    </row>
    <row r="526" spans="1:9">
      <c r="A526" s="133">
        <v>2013</v>
      </c>
      <c r="B526" s="133">
        <v>1</v>
      </c>
      <c r="C526" s="134">
        <v>41296</v>
      </c>
      <c r="D526" s="133">
        <v>19</v>
      </c>
      <c r="E526" s="5">
        <v>116.79600000000001</v>
      </c>
      <c r="F526" s="5">
        <v>106.685</v>
      </c>
      <c r="G526" s="5">
        <v>2375.5439999999999</v>
      </c>
      <c r="H526" s="5">
        <v>87.448999999999984</v>
      </c>
      <c r="I526" s="6">
        <v>0</v>
      </c>
    </row>
    <row r="527" spans="1:9">
      <c r="A527" s="133">
        <v>2013</v>
      </c>
      <c r="B527" s="133">
        <v>1</v>
      </c>
      <c r="C527" s="134">
        <v>41296</v>
      </c>
      <c r="D527" s="133">
        <v>20</v>
      </c>
      <c r="E527" s="5">
        <v>120.71300000000001</v>
      </c>
      <c r="F527" s="5">
        <v>106.611</v>
      </c>
      <c r="G527" s="5">
        <v>2422.2170000000001</v>
      </c>
      <c r="H527" s="5">
        <v>91.873999999999995</v>
      </c>
      <c r="I527" s="6">
        <v>0</v>
      </c>
    </row>
    <row r="528" spans="1:9">
      <c r="A528" s="133">
        <v>2013</v>
      </c>
      <c r="B528" s="133">
        <v>1</v>
      </c>
      <c r="C528" s="134">
        <v>41296</v>
      </c>
      <c r="D528" s="133">
        <v>21</v>
      </c>
      <c r="E528" s="5">
        <v>120.911</v>
      </c>
      <c r="F528" s="5">
        <v>108.489</v>
      </c>
      <c r="G528" s="5">
        <v>2510.4030000000012</v>
      </c>
      <c r="H528" s="5">
        <v>96.859000000000009</v>
      </c>
      <c r="I528" s="6">
        <v>0</v>
      </c>
    </row>
    <row r="529" spans="1:9">
      <c r="A529" s="133">
        <v>2013</v>
      </c>
      <c r="B529" s="133">
        <v>1</v>
      </c>
      <c r="C529" s="134">
        <v>41296</v>
      </c>
      <c r="D529" s="133">
        <v>22</v>
      </c>
      <c r="E529" s="5">
        <v>124.69800000000001</v>
      </c>
      <c r="F529" s="5">
        <v>112.48100000000001</v>
      </c>
      <c r="G529" s="5">
        <v>2540.9040000000005</v>
      </c>
      <c r="H529" s="5">
        <v>95.882000000000019</v>
      </c>
      <c r="I529" s="6">
        <v>0</v>
      </c>
    </row>
    <row r="530" spans="1:9">
      <c r="A530" s="133">
        <v>2013</v>
      </c>
      <c r="B530" s="133">
        <v>1</v>
      </c>
      <c r="C530" s="134">
        <v>41296</v>
      </c>
      <c r="D530" s="133">
        <v>23</v>
      </c>
      <c r="E530" s="5">
        <v>126.41300000000001</v>
      </c>
      <c r="F530" s="5">
        <v>110.732</v>
      </c>
      <c r="G530" s="5">
        <v>2564.9830000000006</v>
      </c>
      <c r="H530" s="5">
        <v>90.718000000000018</v>
      </c>
      <c r="I530" s="6">
        <v>0</v>
      </c>
    </row>
    <row r="531" spans="1:9">
      <c r="A531" s="133">
        <v>2013</v>
      </c>
      <c r="B531" s="133">
        <v>1</v>
      </c>
      <c r="C531" s="134">
        <v>41296</v>
      </c>
      <c r="D531" s="133">
        <v>24</v>
      </c>
      <c r="E531" s="5">
        <v>130.40900000000002</v>
      </c>
      <c r="F531" s="5">
        <v>113.994</v>
      </c>
      <c r="G531" s="5">
        <v>2537.2550000000001</v>
      </c>
      <c r="H531" s="5">
        <v>68.858000000000004</v>
      </c>
      <c r="I531" s="6">
        <v>0</v>
      </c>
    </row>
    <row r="532" spans="1:9">
      <c r="A532" s="133">
        <v>2013</v>
      </c>
      <c r="B532" s="133">
        <v>1</v>
      </c>
      <c r="C532" s="134">
        <v>41297</v>
      </c>
      <c r="D532" s="133">
        <v>1</v>
      </c>
      <c r="E532" s="5">
        <v>132.22200000000001</v>
      </c>
      <c r="F532" s="5">
        <v>121.87</v>
      </c>
      <c r="G532" s="5">
        <v>2472.3319999999999</v>
      </c>
      <c r="H532" s="5">
        <v>50.440000000000005</v>
      </c>
      <c r="I532" s="6">
        <v>0</v>
      </c>
    </row>
    <row r="533" spans="1:9">
      <c r="A533" s="133">
        <v>2013</v>
      </c>
      <c r="B533" s="133">
        <v>1</v>
      </c>
      <c r="C533" s="134">
        <v>41297</v>
      </c>
      <c r="D533" s="133">
        <v>2</v>
      </c>
      <c r="E533" s="5">
        <v>126.667</v>
      </c>
      <c r="F533" s="5">
        <v>134.17200000000003</v>
      </c>
      <c r="G533" s="5">
        <v>2333.2410000000009</v>
      </c>
      <c r="H533" s="5">
        <v>42.066000000000003</v>
      </c>
      <c r="I533" s="6">
        <v>0</v>
      </c>
    </row>
    <row r="534" spans="1:9">
      <c r="A534" s="133">
        <v>2013</v>
      </c>
      <c r="B534" s="133">
        <v>1</v>
      </c>
      <c r="C534" s="134">
        <v>41297</v>
      </c>
      <c r="D534" s="133">
        <v>3</v>
      </c>
      <c r="E534" s="5">
        <v>127.77800000000001</v>
      </c>
      <c r="F534" s="5">
        <v>141.68600000000001</v>
      </c>
      <c r="G534" s="5">
        <v>2188.8490000000002</v>
      </c>
      <c r="H534" s="5">
        <v>39.65</v>
      </c>
      <c r="I534" s="6">
        <v>0</v>
      </c>
    </row>
    <row r="535" spans="1:9">
      <c r="A535" s="133">
        <v>2013</v>
      </c>
      <c r="B535" s="133">
        <v>1</v>
      </c>
      <c r="C535" s="134">
        <v>41297</v>
      </c>
      <c r="D535" s="133">
        <v>4</v>
      </c>
      <c r="E535" s="5">
        <v>127.77800000000001</v>
      </c>
      <c r="F535" s="5">
        <v>124.14899999999999</v>
      </c>
      <c r="G535" s="5">
        <v>2133.105</v>
      </c>
      <c r="H535" s="5">
        <v>39.277000000000001</v>
      </c>
      <c r="I535" s="6">
        <v>0</v>
      </c>
    </row>
    <row r="536" spans="1:9">
      <c r="A536" s="133">
        <v>2013</v>
      </c>
      <c r="B536" s="133">
        <v>1</v>
      </c>
      <c r="C536" s="134">
        <v>41297</v>
      </c>
      <c r="D536" s="133">
        <v>5</v>
      </c>
      <c r="E536" s="5">
        <v>124.444</v>
      </c>
      <c r="F536" s="5">
        <v>124.008</v>
      </c>
      <c r="G536" s="5">
        <v>2104.2810000000004</v>
      </c>
      <c r="H536" s="5">
        <v>36.962999999999994</v>
      </c>
      <c r="I536" s="6">
        <v>0</v>
      </c>
    </row>
    <row r="537" spans="1:9">
      <c r="A537" s="133">
        <v>2013</v>
      </c>
      <c r="B537" s="133">
        <v>1</v>
      </c>
      <c r="C537" s="134">
        <v>41297</v>
      </c>
      <c r="D537" s="133">
        <v>6</v>
      </c>
      <c r="E537" s="5">
        <v>125.55600000000001</v>
      </c>
      <c r="F537" s="5">
        <v>124.148</v>
      </c>
      <c r="G537" s="5">
        <v>2117.1700000000005</v>
      </c>
      <c r="H537" s="5">
        <v>26.326999999999998</v>
      </c>
      <c r="I537" s="6">
        <v>0</v>
      </c>
    </row>
    <row r="538" spans="1:9">
      <c r="A538" s="133">
        <v>2013</v>
      </c>
      <c r="B538" s="133">
        <v>1</v>
      </c>
      <c r="C538" s="134">
        <v>41297</v>
      </c>
      <c r="D538" s="133">
        <v>7</v>
      </c>
      <c r="E538" s="5">
        <v>126.667</v>
      </c>
      <c r="F538" s="5">
        <v>124.19900000000001</v>
      </c>
      <c r="G538" s="5">
        <v>2069.552000000001</v>
      </c>
      <c r="H538" s="5">
        <v>24.724000000000004</v>
      </c>
      <c r="I538" s="6">
        <v>0</v>
      </c>
    </row>
    <row r="539" spans="1:9">
      <c r="A539" s="133">
        <v>2013</v>
      </c>
      <c r="B539" s="133">
        <v>1</v>
      </c>
      <c r="C539" s="134">
        <v>41297</v>
      </c>
      <c r="D539" s="133">
        <v>8</v>
      </c>
      <c r="E539" s="5">
        <v>126.667</v>
      </c>
      <c r="F539" s="5">
        <v>124.59</v>
      </c>
      <c r="G539" s="5">
        <v>2121.2940000000003</v>
      </c>
      <c r="H539" s="5">
        <v>23.593</v>
      </c>
      <c r="I539" s="6">
        <v>0</v>
      </c>
    </row>
    <row r="540" spans="1:9">
      <c r="A540" s="133">
        <v>2013</v>
      </c>
      <c r="B540" s="133">
        <v>1</v>
      </c>
      <c r="C540" s="134">
        <v>41297</v>
      </c>
      <c r="D540" s="133">
        <v>9</v>
      </c>
      <c r="E540" s="5">
        <v>126.667</v>
      </c>
      <c r="F540" s="5">
        <v>141.36500000000001</v>
      </c>
      <c r="G540" s="5">
        <v>2276.3059999999996</v>
      </c>
      <c r="H540" s="5">
        <v>30.979000000000006</v>
      </c>
      <c r="I540" s="6">
        <v>0</v>
      </c>
    </row>
    <row r="541" spans="1:9">
      <c r="A541" s="133">
        <v>2013</v>
      </c>
      <c r="B541" s="133">
        <v>1</v>
      </c>
      <c r="C541" s="134">
        <v>41297</v>
      </c>
      <c r="D541" s="133">
        <v>10</v>
      </c>
      <c r="E541" s="5">
        <v>125.55600000000001</v>
      </c>
      <c r="F541" s="5">
        <v>145.52100000000002</v>
      </c>
      <c r="G541" s="5">
        <v>2298.6490000000003</v>
      </c>
      <c r="H541" s="5">
        <v>44.088000000000001</v>
      </c>
      <c r="I541" s="6">
        <v>0</v>
      </c>
    </row>
    <row r="542" spans="1:9">
      <c r="A542" s="133">
        <v>2013</v>
      </c>
      <c r="B542" s="133">
        <v>1</v>
      </c>
      <c r="C542" s="134">
        <v>41297</v>
      </c>
      <c r="D542" s="133">
        <v>11</v>
      </c>
      <c r="E542" s="5">
        <v>122.22200000000001</v>
      </c>
      <c r="F542" s="5">
        <v>149.09299999999999</v>
      </c>
      <c r="G542" s="5">
        <v>2336.1910000000007</v>
      </c>
      <c r="H542" s="5">
        <v>63.183000000000014</v>
      </c>
      <c r="I542" s="6">
        <v>0</v>
      </c>
    </row>
    <row r="543" spans="1:9">
      <c r="A543" s="133">
        <v>2013</v>
      </c>
      <c r="B543" s="133">
        <v>1</v>
      </c>
      <c r="C543" s="134">
        <v>41297</v>
      </c>
      <c r="D543" s="133">
        <v>12</v>
      </c>
      <c r="E543" s="5">
        <v>121.111</v>
      </c>
      <c r="F543" s="5">
        <v>151.85</v>
      </c>
      <c r="G543" s="5">
        <v>2373.7189999999996</v>
      </c>
      <c r="H543" s="5">
        <v>73.553999999999988</v>
      </c>
      <c r="I543" s="6">
        <v>0</v>
      </c>
    </row>
    <row r="544" spans="1:9">
      <c r="A544" s="133">
        <v>2013</v>
      </c>
      <c r="B544" s="133">
        <v>1</v>
      </c>
      <c r="C544" s="134">
        <v>41297</v>
      </c>
      <c r="D544" s="133">
        <v>13</v>
      </c>
      <c r="E544" s="5">
        <v>120</v>
      </c>
      <c r="F544" s="5">
        <v>151.31</v>
      </c>
      <c r="G544" s="5">
        <v>2404.6330000000003</v>
      </c>
      <c r="H544" s="5">
        <v>92.120999999999981</v>
      </c>
      <c r="I544" s="6">
        <v>0</v>
      </c>
    </row>
    <row r="545" spans="1:9">
      <c r="A545" s="133">
        <v>2013</v>
      </c>
      <c r="B545" s="133">
        <v>1</v>
      </c>
      <c r="C545" s="134">
        <v>41297</v>
      </c>
      <c r="D545" s="133">
        <v>14</v>
      </c>
      <c r="E545" s="5">
        <v>122.22200000000001</v>
      </c>
      <c r="F545" s="5">
        <v>151.22500000000002</v>
      </c>
      <c r="G545" s="5">
        <v>2461.4500000000003</v>
      </c>
      <c r="H545" s="5">
        <v>109.92999999999999</v>
      </c>
      <c r="I545" s="6">
        <v>0</v>
      </c>
    </row>
    <row r="546" spans="1:9">
      <c r="A546" s="133">
        <v>2013</v>
      </c>
      <c r="B546" s="133">
        <v>1</v>
      </c>
      <c r="C546" s="134">
        <v>41297</v>
      </c>
      <c r="D546" s="133">
        <v>15</v>
      </c>
      <c r="E546" s="5">
        <v>122.22200000000001</v>
      </c>
      <c r="F546" s="5">
        <v>150.99800000000002</v>
      </c>
      <c r="G546" s="5">
        <v>2482.8540000000003</v>
      </c>
      <c r="H546" s="5">
        <v>118.60900000000001</v>
      </c>
      <c r="I546" s="6">
        <v>0</v>
      </c>
    </row>
    <row r="547" spans="1:9">
      <c r="A547" s="133">
        <v>2013</v>
      </c>
      <c r="B547" s="133">
        <v>1</v>
      </c>
      <c r="C547" s="134">
        <v>41297</v>
      </c>
      <c r="D547" s="133">
        <v>16</v>
      </c>
      <c r="E547" s="5">
        <v>122.22200000000001</v>
      </c>
      <c r="F547" s="5">
        <v>150.994</v>
      </c>
      <c r="G547" s="5">
        <v>2475.3519999999999</v>
      </c>
      <c r="H547" s="5">
        <v>123.94999999999997</v>
      </c>
      <c r="I547" s="6">
        <v>0</v>
      </c>
    </row>
    <row r="548" spans="1:9">
      <c r="A548" s="133">
        <v>2013</v>
      </c>
      <c r="B548" s="133">
        <v>1</v>
      </c>
      <c r="C548" s="134">
        <v>41297</v>
      </c>
      <c r="D548" s="133">
        <v>17</v>
      </c>
      <c r="E548" s="5">
        <v>120</v>
      </c>
      <c r="F548" s="5">
        <v>150.31800000000001</v>
      </c>
      <c r="G548" s="5">
        <v>2514.0819999999999</v>
      </c>
      <c r="H548" s="5">
        <v>124.46099999999998</v>
      </c>
      <c r="I548" s="6">
        <v>0</v>
      </c>
    </row>
    <row r="549" spans="1:9">
      <c r="A549" s="133">
        <v>2013</v>
      </c>
      <c r="B549" s="133">
        <v>1</v>
      </c>
      <c r="C549" s="134">
        <v>41297</v>
      </c>
      <c r="D549" s="133">
        <v>18</v>
      </c>
      <c r="E549" s="5">
        <v>118.88900000000001</v>
      </c>
      <c r="F549" s="5">
        <v>150.548</v>
      </c>
      <c r="G549" s="5">
        <v>2512.7790000000005</v>
      </c>
      <c r="H549" s="5">
        <v>121.85999999999997</v>
      </c>
      <c r="I549" s="6">
        <v>0</v>
      </c>
    </row>
    <row r="550" spans="1:9">
      <c r="A550" s="133">
        <v>2013</v>
      </c>
      <c r="B550" s="133">
        <v>1</v>
      </c>
      <c r="C550" s="134">
        <v>41297</v>
      </c>
      <c r="D550" s="133">
        <v>19</v>
      </c>
      <c r="E550" s="5">
        <v>117.77800000000001</v>
      </c>
      <c r="F550" s="5">
        <v>150.14400000000001</v>
      </c>
      <c r="G550" s="5">
        <v>2517.1030000000001</v>
      </c>
      <c r="H550" s="5">
        <v>124.62600000000005</v>
      </c>
      <c r="I550" s="6">
        <v>0</v>
      </c>
    </row>
    <row r="551" spans="1:9">
      <c r="A551" s="133">
        <v>2013</v>
      </c>
      <c r="B551" s="133">
        <v>1</v>
      </c>
      <c r="C551" s="134">
        <v>41297</v>
      </c>
      <c r="D551" s="133">
        <v>20</v>
      </c>
      <c r="E551" s="5">
        <v>117.77800000000001</v>
      </c>
      <c r="F551" s="5">
        <v>150.15</v>
      </c>
      <c r="G551" s="5">
        <v>2532.7330000000002</v>
      </c>
      <c r="H551" s="5">
        <v>132.69</v>
      </c>
      <c r="I551" s="6">
        <v>0</v>
      </c>
    </row>
    <row r="552" spans="1:9">
      <c r="A552" s="133">
        <v>2013</v>
      </c>
      <c r="B552" s="133">
        <v>1</v>
      </c>
      <c r="C552" s="134">
        <v>41297</v>
      </c>
      <c r="D552" s="133">
        <v>21</v>
      </c>
      <c r="E552" s="5">
        <v>122.50200000000001</v>
      </c>
      <c r="F552" s="5">
        <v>166.62899999999999</v>
      </c>
      <c r="G552" s="5">
        <v>2533.2510000000002</v>
      </c>
      <c r="H552" s="5">
        <v>139.63900000000007</v>
      </c>
      <c r="I552" s="6">
        <v>0</v>
      </c>
    </row>
    <row r="553" spans="1:9">
      <c r="A553" s="133">
        <v>2013</v>
      </c>
      <c r="B553" s="133">
        <v>1</v>
      </c>
      <c r="C553" s="134">
        <v>41297</v>
      </c>
      <c r="D553" s="133">
        <v>22</v>
      </c>
      <c r="E553" s="5">
        <v>122.75700000000001</v>
      </c>
      <c r="F553" s="5">
        <v>171.69000000000003</v>
      </c>
      <c r="G553" s="5">
        <v>2553.4459999999999</v>
      </c>
      <c r="H553" s="5">
        <v>143.79400000000007</v>
      </c>
      <c r="I553" s="6">
        <v>0</v>
      </c>
    </row>
    <row r="554" spans="1:9">
      <c r="A554" s="133">
        <v>2013</v>
      </c>
      <c r="B554" s="133">
        <v>1</v>
      </c>
      <c r="C554" s="134">
        <v>41297</v>
      </c>
      <c r="D554" s="133">
        <v>23</v>
      </c>
      <c r="E554" s="5">
        <v>123.298</v>
      </c>
      <c r="F554" s="5">
        <v>180.512</v>
      </c>
      <c r="G554" s="5">
        <v>2575.9559999999997</v>
      </c>
      <c r="H554" s="5">
        <v>142.89000000000001</v>
      </c>
      <c r="I554" s="6">
        <v>0</v>
      </c>
    </row>
    <row r="555" spans="1:9">
      <c r="A555" s="133">
        <v>2013</v>
      </c>
      <c r="B555" s="133">
        <v>1</v>
      </c>
      <c r="C555" s="134">
        <v>41297</v>
      </c>
      <c r="D555" s="133">
        <v>24</v>
      </c>
      <c r="E555" s="5">
        <v>123.508</v>
      </c>
      <c r="F555" s="5">
        <v>195.69</v>
      </c>
      <c r="G555" s="5">
        <v>2549.4849999999988</v>
      </c>
      <c r="H555" s="5">
        <v>130.42400000000004</v>
      </c>
      <c r="I555" s="6">
        <v>0</v>
      </c>
    </row>
    <row r="556" spans="1:9">
      <c r="A556" s="133">
        <v>2013</v>
      </c>
      <c r="B556" s="133">
        <v>1</v>
      </c>
      <c r="C556" s="134">
        <v>41298</v>
      </c>
      <c r="D556" s="133">
        <v>1</v>
      </c>
      <c r="E556" s="5">
        <v>121.04</v>
      </c>
      <c r="F556" s="5">
        <v>191.82200000000003</v>
      </c>
      <c r="G556" s="5">
        <v>2495.592000000001</v>
      </c>
      <c r="H556" s="5">
        <v>101.42800000000003</v>
      </c>
      <c r="I556" s="6">
        <v>0</v>
      </c>
    </row>
    <row r="557" spans="1:9">
      <c r="A557" s="133">
        <v>2013</v>
      </c>
      <c r="B557" s="133">
        <v>1</v>
      </c>
      <c r="C557" s="134">
        <v>41298</v>
      </c>
      <c r="D557" s="133">
        <v>2</v>
      </c>
      <c r="E557" s="5">
        <v>121.134</v>
      </c>
      <c r="F557" s="5">
        <v>191.28499999999997</v>
      </c>
      <c r="G557" s="5">
        <v>2307.9500000000003</v>
      </c>
      <c r="H557" s="5">
        <v>75.443000000000012</v>
      </c>
      <c r="I557" s="6">
        <v>0</v>
      </c>
    </row>
    <row r="558" spans="1:9">
      <c r="A558" s="133">
        <v>2013</v>
      </c>
      <c r="B558" s="133">
        <v>1</v>
      </c>
      <c r="C558" s="134">
        <v>41298</v>
      </c>
      <c r="D558" s="133">
        <v>3</v>
      </c>
      <c r="E558" s="5">
        <v>121.70400000000001</v>
      </c>
      <c r="F558" s="5">
        <v>189.30300000000003</v>
      </c>
      <c r="G558" s="5">
        <v>2206.2570000000005</v>
      </c>
      <c r="H558" s="5">
        <v>57.974000000000004</v>
      </c>
      <c r="I558" s="6">
        <v>0</v>
      </c>
    </row>
    <row r="559" spans="1:9">
      <c r="A559" s="133">
        <v>2013</v>
      </c>
      <c r="B559" s="133">
        <v>1</v>
      </c>
      <c r="C559" s="134">
        <v>41298</v>
      </c>
      <c r="D559" s="133">
        <v>4</v>
      </c>
      <c r="E559" s="5">
        <v>121.07900000000001</v>
      </c>
      <c r="F559" s="5">
        <v>187.791</v>
      </c>
      <c r="G559" s="5">
        <v>2180.4100000000003</v>
      </c>
      <c r="H559" s="5">
        <v>52.47000000000002</v>
      </c>
      <c r="I559" s="6">
        <v>0</v>
      </c>
    </row>
    <row r="560" spans="1:9">
      <c r="A560" s="133">
        <v>2013</v>
      </c>
      <c r="B560" s="133">
        <v>1</v>
      </c>
      <c r="C560" s="134">
        <v>41298</v>
      </c>
      <c r="D560" s="133">
        <v>5</v>
      </c>
      <c r="E560" s="5">
        <v>122.92100000000001</v>
      </c>
      <c r="F560" s="5">
        <v>185.71600000000001</v>
      </c>
      <c r="G560" s="5">
        <v>2175.5880000000002</v>
      </c>
      <c r="H560" s="5">
        <v>48.582999999999998</v>
      </c>
      <c r="I560" s="6">
        <v>0</v>
      </c>
    </row>
    <row r="561" spans="1:9">
      <c r="A561" s="133">
        <v>2013</v>
      </c>
      <c r="B561" s="133">
        <v>1</v>
      </c>
      <c r="C561" s="134">
        <v>41298</v>
      </c>
      <c r="D561" s="133">
        <v>6</v>
      </c>
      <c r="E561" s="5">
        <v>121.655</v>
      </c>
      <c r="F561" s="5">
        <v>185.47900000000001</v>
      </c>
      <c r="G561" s="5">
        <v>2171.279</v>
      </c>
      <c r="H561" s="5">
        <v>49.180999999999997</v>
      </c>
      <c r="I561" s="6">
        <v>0</v>
      </c>
    </row>
    <row r="562" spans="1:9">
      <c r="A562" s="133">
        <v>2013</v>
      </c>
      <c r="B562" s="133">
        <v>1</v>
      </c>
      <c r="C562" s="134">
        <v>41298</v>
      </c>
      <c r="D562" s="133">
        <v>7</v>
      </c>
      <c r="E562" s="5">
        <v>121.03</v>
      </c>
      <c r="F562" s="5">
        <v>185.91400000000002</v>
      </c>
      <c r="G562" s="5">
        <v>2174.8899999999994</v>
      </c>
      <c r="H562" s="5">
        <v>35.310000000000009</v>
      </c>
      <c r="I562" s="6">
        <v>0</v>
      </c>
    </row>
    <row r="563" spans="1:9">
      <c r="A563" s="133">
        <v>2013</v>
      </c>
      <c r="B563" s="133">
        <v>1</v>
      </c>
      <c r="C563" s="134">
        <v>41298</v>
      </c>
      <c r="D563" s="133">
        <v>8</v>
      </c>
      <c r="E563" s="5">
        <v>119.998</v>
      </c>
      <c r="F563" s="5">
        <v>185.76400000000001</v>
      </c>
      <c r="G563" s="5">
        <v>2195.4179999999997</v>
      </c>
      <c r="H563" s="5">
        <v>35.789999999999992</v>
      </c>
      <c r="I563" s="6">
        <v>0</v>
      </c>
    </row>
    <row r="564" spans="1:9">
      <c r="A564" s="133">
        <v>2013</v>
      </c>
      <c r="B564" s="133">
        <v>1</v>
      </c>
      <c r="C564" s="134">
        <v>41298</v>
      </c>
      <c r="D564" s="133">
        <v>9</v>
      </c>
      <c r="E564" s="5">
        <v>122.905</v>
      </c>
      <c r="F564" s="5">
        <v>194.83900000000003</v>
      </c>
      <c r="G564" s="5">
        <v>2285.9279999999994</v>
      </c>
      <c r="H564" s="5">
        <v>46.820000000000007</v>
      </c>
      <c r="I564" s="6">
        <v>0</v>
      </c>
    </row>
    <row r="565" spans="1:9">
      <c r="A565" s="133">
        <v>2013</v>
      </c>
      <c r="B565" s="133">
        <v>1</v>
      </c>
      <c r="C565" s="134">
        <v>41298</v>
      </c>
      <c r="D565" s="133">
        <v>10</v>
      </c>
      <c r="E565" s="5">
        <v>126.776</v>
      </c>
      <c r="F565" s="5">
        <v>207.31</v>
      </c>
      <c r="G565" s="5">
        <v>2338.8209999999999</v>
      </c>
      <c r="H565" s="5">
        <v>61.195</v>
      </c>
      <c r="I565" s="6">
        <v>0</v>
      </c>
    </row>
    <row r="566" spans="1:9">
      <c r="A566" s="133">
        <v>2013</v>
      </c>
      <c r="B566" s="133">
        <v>1</v>
      </c>
      <c r="C566" s="134">
        <v>41298</v>
      </c>
      <c r="D566" s="133">
        <v>11</v>
      </c>
      <c r="E566" s="5">
        <v>124.64800000000001</v>
      </c>
      <c r="F566" s="5">
        <v>208.28</v>
      </c>
      <c r="G566" s="5">
        <v>2349.3060000000005</v>
      </c>
      <c r="H566" s="5">
        <v>75.714000000000027</v>
      </c>
      <c r="I566" s="6">
        <v>0</v>
      </c>
    </row>
    <row r="567" spans="1:9">
      <c r="A567" s="133">
        <v>2013</v>
      </c>
      <c r="B567" s="133">
        <v>1</v>
      </c>
      <c r="C567" s="134">
        <v>41298</v>
      </c>
      <c r="D567" s="133">
        <v>12</v>
      </c>
      <c r="E567" s="5">
        <v>123.69</v>
      </c>
      <c r="F567" s="5">
        <v>225.07300000000001</v>
      </c>
      <c r="G567" s="5">
        <v>2360.6979999999999</v>
      </c>
      <c r="H567" s="5">
        <v>96.260999999999996</v>
      </c>
      <c r="I567" s="6">
        <v>0</v>
      </c>
    </row>
    <row r="568" spans="1:9">
      <c r="A568" s="133">
        <v>2013</v>
      </c>
      <c r="B568" s="133">
        <v>1</v>
      </c>
      <c r="C568" s="134">
        <v>41298</v>
      </c>
      <c r="D568" s="133">
        <v>13</v>
      </c>
      <c r="E568" s="5">
        <v>128.952</v>
      </c>
      <c r="F568" s="5">
        <v>224.79400000000001</v>
      </c>
      <c r="G568" s="5">
        <v>2407.4190000000003</v>
      </c>
      <c r="H568" s="5">
        <v>102.125</v>
      </c>
      <c r="I568" s="6">
        <v>0</v>
      </c>
    </row>
    <row r="569" spans="1:9">
      <c r="A569" s="133">
        <v>2013</v>
      </c>
      <c r="B569" s="133">
        <v>1</v>
      </c>
      <c r="C569" s="134">
        <v>41298</v>
      </c>
      <c r="D569" s="133">
        <v>14</v>
      </c>
      <c r="E569" s="5">
        <v>128.01</v>
      </c>
      <c r="F569" s="5">
        <v>224.51900000000001</v>
      </c>
      <c r="G569" s="5">
        <v>2508.8399999999997</v>
      </c>
      <c r="H569" s="5">
        <v>118.96699999999997</v>
      </c>
      <c r="I569" s="6">
        <v>0</v>
      </c>
    </row>
    <row r="570" spans="1:9">
      <c r="A570" s="133">
        <v>2013</v>
      </c>
      <c r="B570" s="133">
        <v>1</v>
      </c>
      <c r="C570" s="134">
        <v>41298</v>
      </c>
      <c r="D570" s="133">
        <v>15</v>
      </c>
      <c r="E570" s="5">
        <v>124.152</v>
      </c>
      <c r="F570" s="5">
        <v>217.233</v>
      </c>
      <c r="G570" s="5">
        <v>2505.4560000000006</v>
      </c>
      <c r="H570" s="5">
        <v>152.84399999999999</v>
      </c>
      <c r="I570" s="6">
        <v>0</v>
      </c>
    </row>
    <row r="571" spans="1:9">
      <c r="A571" s="133">
        <v>2013</v>
      </c>
      <c r="B571" s="133">
        <v>1</v>
      </c>
      <c r="C571" s="134">
        <v>41298</v>
      </c>
      <c r="D571" s="133">
        <v>16</v>
      </c>
      <c r="E571" s="5">
        <v>123.66300000000001</v>
      </c>
      <c r="F571" s="5">
        <v>211.875</v>
      </c>
      <c r="G571" s="5">
        <v>2494.6890000000008</v>
      </c>
      <c r="H571" s="5">
        <v>190.93500000000006</v>
      </c>
      <c r="I571" s="6">
        <v>0</v>
      </c>
    </row>
    <row r="572" spans="1:9">
      <c r="A572" s="133">
        <v>2013</v>
      </c>
      <c r="B572" s="133">
        <v>1</v>
      </c>
      <c r="C572" s="134">
        <v>41298</v>
      </c>
      <c r="D572" s="133">
        <v>17</v>
      </c>
      <c r="E572" s="5">
        <v>123.17700000000001</v>
      </c>
      <c r="F572" s="5">
        <v>213.73099999999999</v>
      </c>
      <c r="G572" s="5">
        <v>2486.5589999999997</v>
      </c>
      <c r="H572" s="5">
        <v>195.34500000000006</v>
      </c>
      <c r="I572" s="6">
        <v>0</v>
      </c>
    </row>
    <row r="573" spans="1:9">
      <c r="A573" s="133">
        <v>2013</v>
      </c>
      <c r="B573" s="133">
        <v>1</v>
      </c>
      <c r="C573" s="134">
        <v>41298</v>
      </c>
      <c r="D573" s="133">
        <v>18</v>
      </c>
      <c r="E573" s="5">
        <v>123.107</v>
      </c>
      <c r="F573" s="5">
        <v>218.62200000000001</v>
      </c>
      <c r="G573" s="5">
        <v>2486.0640000000003</v>
      </c>
      <c r="H573" s="5">
        <v>181.56300000000002</v>
      </c>
      <c r="I573" s="6">
        <v>0</v>
      </c>
    </row>
    <row r="574" spans="1:9">
      <c r="A574" s="133">
        <v>2013</v>
      </c>
      <c r="B574" s="133">
        <v>1</v>
      </c>
      <c r="C574" s="134">
        <v>41298</v>
      </c>
      <c r="D574" s="133">
        <v>19</v>
      </c>
      <c r="E574" s="5">
        <v>124.033</v>
      </c>
      <c r="F574" s="5">
        <v>221.35499999999999</v>
      </c>
      <c r="G574" s="5">
        <v>2488.2029999999995</v>
      </c>
      <c r="H574" s="5">
        <v>134.51600000000002</v>
      </c>
      <c r="I574" s="6">
        <v>0</v>
      </c>
    </row>
    <row r="575" spans="1:9">
      <c r="A575" s="133">
        <v>2013</v>
      </c>
      <c r="B575" s="133">
        <v>1</v>
      </c>
      <c r="C575" s="134">
        <v>41298</v>
      </c>
      <c r="D575" s="133">
        <v>20</v>
      </c>
      <c r="E575" s="5">
        <v>122.64</v>
      </c>
      <c r="F575" s="5">
        <v>224.92500000000001</v>
      </c>
      <c r="G575" s="5">
        <v>2507.9989999999993</v>
      </c>
      <c r="H575" s="5">
        <v>112.661</v>
      </c>
      <c r="I575" s="6">
        <v>0</v>
      </c>
    </row>
    <row r="576" spans="1:9">
      <c r="A576" s="133">
        <v>2013</v>
      </c>
      <c r="B576" s="133">
        <v>1</v>
      </c>
      <c r="C576" s="134">
        <v>41298</v>
      </c>
      <c r="D576" s="133">
        <v>21</v>
      </c>
      <c r="E576" s="5">
        <v>121.5</v>
      </c>
      <c r="F576" s="5">
        <v>223.22700000000003</v>
      </c>
      <c r="G576" s="5">
        <v>2539.7439999999997</v>
      </c>
      <c r="H576" s="5">
        <v>112.11599999999999</v>
      </c>
      <c r="I576" s="6">
        <v>0</v>
      </c>
    </row>
    <row r="577" spans="1:9">
      <c r="A577" s="133">
        <v>2013</v>
      </c>
      <c r="B577" s="133">
        <v>1</v>
      </c>
      <c r="C577" s="134">
        <v>41298</v>
      </c>
      <c r="D577" s="133">
        <v>22</v>
      </c>
      <c r="E577" s="5">
        <v>121.22</v>
      </c>
      <c r="F577" s="5">
        <v>223.55600000000001</v>
      </c>
      <c r="G577" s="5">
        <v>2556.3200000000006</v>
      </c>
      <c r="H577" s="5">
        <v>116.42500000000004</v>
      </c>
      <c r="I577" s="6">
        <v>0</v>
      </c>
    </row>
    <row r="578" spans="1:9">
      <c r="A578" s="133">
        <v>2013</v>
      </c>
      <c r="B578" s="133">
        <v>1</v>
      </c>
      <c r="C578" s="134">
        <v>41298</v>
      </c>
      <c r="D578" s="133">
        <v>23</v>
      </c>
      <c r="E578" s="5">
        <v>118.416</v>
      </c>
      <c r="F578" s="5">
        <v>221.13900000000001</v>
      </c>
      <c r="G578" s="5">
        <v>2576.4339999999997</v>
      </c>
      <c r="H578" s="5">
        <v>110.66300000000003</v>
      </c>
      <c r="I578" s="6">
        <v>0</v>
      </c>
    </row>
    <row r="579" spans="1:9">
      <c r="A579" s="133">
        <v>2013</v>
      </c>
      <c r="B579" s="133">
        <v>1</v>
      </c>
      <c r="C579" s="134">
        <v>41298</v>
      </c>
      <c r="D579" s="133">
        <v>24</v>
      </c>
      <c r="E579" s="5">
        <v>117.93</v>
      </c>
      <c r="F579" s="5">
        <v>219.65</v>
      </c>
      <c r="G579" s="5">
        <v>2591.9060000000009</v>
      </c>
      <c r="H579" s="5">
        <v>87.423999999999992</v>
      </c>
      <c r="I579" s="6">
        <v>0</v>
      </c>
    </row>
    <row r="580" spans="1:9">
      <c r="A580" s="133">
        <v>2013</v>
      </c>
      <c r="B580" s="133">
        <v>1</v>
      </c>
      <c r="C580" s="134">
        <v>41299</v>
      </c>
      <c r="D580" s="133">
        <v>1</v>
      </c>
      <c r="E580" s="5">
        <v>115.13800000000001</v>
      </c>
      <c r="F580" s="5">
        <v>207.32</v>
      </c>
      <c r="G580" s="5">
        <v>2425.8390000000009</v>
      </c>
      <c r="H580" s="5">
        <v>67.477000000000004</v>
      </c>
      <c r="I580" s="6">
        <v>0</v>
      </c>
    </row>
    <row r="581" spans="1:9">
      <c r="A581" s="133">
        <v>2013</v>
      </c>
      <c r="B581" s="133">
        <v>1</v>
      </c>
      <c r="C581" s="134">
        <v>41299</v>
      </c>
      <c r="D581" s="133">
        <v>2</v>
      </c>
      <c r="E581" s="5">
        <v>118.523</v>
      </c>
      <c r="F581" s="5">
        <v>207.29500000000002</v>
      </c>
      <c r="G581" s="5">
        <v>2215.8590000000008</v>
      </c>
      <c r="H581" s="5">
        <v>57.265000000000001</v>
      </c>
      <c r="I581" s="6">
        <v>0</v>
      </c>
    </row>
    <row r="582" spans="1:9">
      <c r="A582" s="133">
        <v>2013</v>
      </c>
      <c r="B582" s="133">
        <v>1</v>
      </c>
      <c r="C582" s="134">
        <v>41299</v>
      </c>
      <c r="D582" s="133">
        <v>3</v>
      </c>
      <c r="E582" s="5">
        <v>117.71000000000001</v>
      </c>
      <c r="F582" s="5">
        <v>202.18899999999999</v>
      </c>
      <c r="G582" s="5">
        <v>2148.4469999999997</v>
      </c>
      <c r="H582" s="5">
        <v>42.402000000000008</v>
      </c>
      <c r="I582" s="6">
        <v>0</v>
      </c>
    </row>
    <row r="583" spans="1:9">
      <c r="A583" s="133">
        <v>2013</v>
      </c>
      <c r="B583" s="133">
        <v>1</v>
      </c>
      <c r="C583" s="134">
        <v>41299</v>
      </c>
      <c r="D583" s="133">
        <v>4</v>
      </c>
      <c r="E583" s="5">
        <v>120.223</v>
      </c>
      <c r="F583" s="5">
        <v>169.13399999999999</v>
      </c>
      <c r="G583" s="5">
        <v>2146.7980000000002</v>
      </c>
      <c r="H583" s="5">
        <v>33.103000000000002</v>
      </c>
      <c r="I583" s="6">
        <v>0</v>
      </c>
    </row>
    <row r="584" spans="1:9">
      <c r="A584" s="133">
        <v>2013</v>
      </c>
      <c r="B584" s="133">
        <v>1</v>
      </c>
      <c r="C584" s="134">
        <v>41299</v>
      </c>
      <c r="D584" s="133">
        <v>5</v>
      </c>
      <c r="E584" s="5">
        <v>119.65300000000001</v>
      </c>
      <c r="F584" s="5">
        <v>165.00700000000001</v>
      </c>
      <c r="G584" s="5">
        <v>2091.5330000000004</v>
      </c>
      <c r="H584" s="5">
        <v>26.618999999999996</v>
      </c>
      <c r="I584" s="6">
        <v>0</v>
      </c>
    </row>
    <row r="585" spans="1:9">
      <c r="A585" s="133">
        <v>2013</v>
      </c>
      <c r="B585" s="133">
        <v>1</v>
      </c>
      <c r="C585" s="134">
        <v>41299</v>
      </c>
      <c r="D585" s="133">
        <v>6</v>
      </c>
      <c r="E585" s="5">
        <v>116.62</v>
      </c>
      <c r="F585" s="5">
        <v>164.89100000000002</v>
      </c>
      <c r="G585" s="5">
        <v>2044.7770000000003</v>
      </c>
      <c r="H585" s="5">
        <v>27.021999999999998</v>
      </c>
      <c r="I585" s="6">
        <v>0</v>
      </c>
    </row>
    <row r="586" spans="1:9">
      <c r="A586" s="133">
        <v>2013</v>
      </c>
      <c r="B586" s="133">
        <v>1</v>
      </c>
      <c r="C586" s="134">
        <v>41299</v>
      </c>
      <c r="D586" s="133">
        <v>7</v>
      </c>
      <c r="E586" s="5">
        <v>118.66500000000001</v>
      </c>
      <c r="F586" s="5">
        <v>163.40599999999998</v>
      </c>
      <c r="G586" s="5">
        <v>1998.4400000000003</v>
      </c>
      <c r="H586" s="5">
        <v>30.711000000000002</v>
      </c>
      <c r="I586" s="6">
        <v>0</v>
      </c>
    </row>
    <row r="587" spans="1:9">
      <c r="A587" s="133">
        <v>2013</v>
      </c>
      <c r="B587" s="133">
        <v>1</v>
      </c>
      <c r="C587" s="134">
        <v>41299</v>
      </c>
      <c r="D587" s="133">
        <v>8</v>
      </c>
      <c r="E587" s="5">
        <v>120.06400000000001</v>
      </c>
      <c r="F587" s="5">
        <v>164.10400000000001</v>
      </c>
      <c r="G587" s="5">
        <v>2011.4430000000009</v>
      </c>
      <c r="H587" s="5">
        <v>41.591999999999999</v>
      </c>
      <c r="I587" s="6">
        <v>0</v>
      </c>
    </row>
    <row r="588" spans="1:9">
      <c r="A588" s="133">
        <v>2013</v>
      </c>
      <c r="B588" s="133">
        <v>1</v>
      </c>
      <c r="C588" s="134">
        <v>41299</v>
      </c>
      <c r="D588" s="133">
        <v>9</v>
      </c>
      <c r="E588" s="5">
        <v>126.642</v>
      </c>
      <c r="F588" s="5">
        <v>164.36199999999999</v>
      </c>
      <c r="G588" s="5">
        <v>2110.6020000000003</v>
      </c>
      <c r="H588" s="5">
        <v>39.045999999999999</v>
      </c>
      <c r="I588" s="6">
        <v>0</v>
      </c>
    </row>
    <row r="589" spans="1:9">
      <c r="A589" s="133">
        <v>2013</v>
      </c>
      <c r="B589" s="133">
        <v>1</v>
      </c>
      <c r="C589" s="134">
        <v>41299</v>
      </c>
      <c r="D589" s="133">
        <v>10</v>
      </c>
      <c r="E589" s="5">
        <v>137.81000000000003</v>
      </c>
      <c r="F589" s="5">
        <v>164.43299999999999</v>
      </c>
      <c r="G589" s="5">
        <v>2240.9940000000011</v>
      </c>
      <c r="H589" s="5">
        <v>27.816999999999997</v>
      </c>
      <c r="I589" s="6">
        <v>0</v>
      </c>
    </row>
    <row r="590" spans="1:9">
      <c r="A590" s="133">
        <v>2013</v>
      </c>
      <c r="B590" s="133">
        <v>1</v>
      </c>
      <c r="C590" s="134">
        <v>41299</v>
      </c>
      <c r="D590" s="133">
        <v>11</v>
      </c>
      <c r="E590" s="5">
        <v>137.26500000000001</v>
      </c>
      <c r="F590" s="5">
        <v>163.75200000000001</v>
      </c>
      <c r="G590" s="5">
        <v>2294.5389999999998</v>
      </c>
      <c r="H590" s="5">
        <v>27.292999999999999</v>
      </c>
      <c r="I590" s="6">
        <v>0</v>
      </c>
    </row>
    <row r="591" spans="1:9">
      <c r="A591" s="133">
        <v>2013</v>
      </c>
      <c r="B591" s="133">
        <v>1</v>
      </c>
      <c r="C591" s="134">
        <v>41299</v>
      </c>
      <c r="D591" s="133">
        <v>12</v>
      </c>
      <c r="E591" s="5">
        <v>138.553</v>
      </c>
      <c r="F591" s="5">
        <v>163.274</v>
      </c>
      <c r="G591" s="5">
        <v>2352.8670000000002</v>
      </c>
      <c r="H591" s="5">
        <v>29.704999999999995</v>
      </c>
      <c r="I591" s="6">
        <v>0</v>
      </c>
    </row>
    <row r="592" spans="1:9">
      <c r="A592" s="133">
        <v>2013</v>
      </c>
      <c r="B592" s="133">
        <v>1</v>
      </c>
      <c r="C592" s="134">
        <v>41299</v>
      </c>
      <c r="D592" s="133">
        <v>13</v>
      </c>
      <c r="E592" s="5">
        <v>139.68899999999999</v>
      </c>
      <c r="F592" s="5">
        <v>164.01300000000001</v>
      </c>
      <c r="G592" s="5">
        <v>2363.4970000000003</v>
      </c>
      <c r="H592" s="5">
        <v>29.755000000000003</v>
      </c>
      <c r="I592" s="6">
        <v>0</v>
      </c>
    </row>
    <row r="593" spans="1:9">
      <c r="A593" s="133">
        <v>2013</v>
      </c>
      <c r="B593" s="133">
        <v>1</v>
      </c>
      <c r="C593" s="134">
        <v>41299</v>
      </c>
      <c r="D593" s="133">
        <v>14</v>
      </c>
      <c r="E593" s="5">
        <v>136.328</v>
      </c>
      <c r="F593" s="5">
        <v>164.31400000000002</v>
      </c>
      <c r="G593" s="5">
        <v>2370.0060000000008</v>
      </c>
      <c r="H593" s="5">
        <v>25.917999999999999</v>
      </c>
      <c r="I593" s="6">
        <v>0</v>
      </c>
    </row>
    <row r="594" spans="1:9">
      <c r="A594" s="133">
        <v>2013</v>
      </c>
      <c r="B594" s="133">
        <v>1</v>
      </c>
      <c r="C594" s="134">
        <v>41299</v>
      </c>
      <c r="D594" s="133">
        <v>15</v>
      </c>
      <c r="E594" s="5">
        <v>140.52699999999999</v>
      </c>
      <c r="F594" s="5">
        <v>164.31100000000001</v>
      </c>
      <c r="G594" s="5">
        <v>2360.8239999999992</v>
      </c>
      <c r="H594" s="5">
        <v>28.675000000000001</v>
      </c>
      <c r="I594" s="6">
        <v>0</v>
      </c>
    </row>
    <row r="595" spans="1:9">
      <c r="A595" s="133">
        <v>2013</v>
      </c>
      <c r="B595" s="133">
        <v>1</v>
      </c>
      <c r="C595" s="134">
        <v>41299</v>
      </c>
      <c r="D595" s="133">
        <v>16</v>
      </c>
      <c r="E595" s="5">
        <v>129.63400000000001</v>
      </c>
      <c r="F595" s="5">
        <v>164.54599999999999</v>
      </c>
      <c r="G595" s="5">
        <v>2358.4410000000003</v>
      </c>
      <c r="H595" s="5">
        <v>30.370000000000005</v>
      </c>
      <c r="I595" s="6">
        <v>0</v>
      </c>
    </row>
    <row r="596" spans="1:9">
      <c r="A596" s="133">
        <v>2013</v>
      </c>
      <c r="B596" s="133">
        <v>1</v>
      </c>
      <c r="C596" s="134">
        <v>41299</v>
      </c>
      <c r="D596" s="133">
        <v>17</v>
      </c>
      <c r="E596" s="5">
        <v>138.32700000000003</v>
      </c>
      <c r="F596" s="5">
        <v>164.80200000000002</v>
      </c>
      <c r="G596" s="5">
        <v>2359.0749999999994</v>
      </c>
      <c r="H596" s="5">
        <v>33.856000000000009</v>
      </c>
      <c r="I596" s="6">
        <v>0</v>
      </c>
    </row>
    <row r="597" spans="1:9">
      <c r="A597" s="133">
        <v>2013</v>
      </c>
      <c r="B597" s="133">
        <v>1</v>
      </c>
      <c r="C597" s="134">
        <v>41299</v>
      </c>
      <c r="D597" s="133">
        <v>18</v>
      </c>
      <c r="E597" s="5">
        <v>137.51200000000003</v>
      </c>
      <c r="F597" s="5">
        <v>124.53500000000001</v>
      </c>
      <c r="G597" s="5">
        <v>2399.1049999999996</v>
      </c>
      <c r="H597" s="5">
        <v>37.256</v>
      </c>
      <c r="I597" s="6">
        <v>0</v>
      </c>
    </row>
    <row r="598" spans="1:9">
      <c r="A598" s="133">
        <v>2013</v>
      </c>
      <c r="B598" s="133">
        <v>1</v>
      </c>
      <c r="C598" s="134">
        <v>41299</v>
      </c>
      <c r="D598" s="133">
        <v>19</v>
      </c>
      <c r="E598" s="5">
        <v>137.369</v>
      </c>
      <c r="F598" s="5">
        <v>98.951000000000008</v>
      </c>
      <c r="G598" s="5">
        <v>2360.2260000000001</v>
      </c>
      <c r="H598" s="5">
        <v>35.033000000000001</v>
      </c>
      <c r="I598" s="6">
        <v>0</v>
      </c>
    </row>
    <row r="599" spans="1:9">
      <c r="A599" s="133">
        <v>2013</v>
      </c>
      <c r="B599" s="133">
        <v>1</v>
      </c>
      <c r="C599" s="134">
        <v>41299</v>
      </c>
      <c r="D599" s="133">
        <v>20</v>
      </c>
      <c r="E599" s="5">
        <v>136.58100000000002</v>
      </c>
      <c r="F599" s="5">
        <v>82.525000000000006</v>
      </c>
      <c r="G599" s="5">
        <v>2372.5219999999999</v>
      </c>
      <c r="H599" s="5">
        <v>33.524000000000001</v>
      </c>
      <c r="I599" s="6">
        <v>0</v>
      </c>
    </row>
    <row r="600" spans="1:9">
      <c r="A600" s="133">
        <v>2013</v>
      </c>
      <c r="B600" s="133">
        <v>1</v>
      </c>
      <c r="C600" s="134">
        <v>41299</v>
      </c>
      <c r="D600" s="133">
        <v>21</v>
      </c>
      <c r="E600" s="5">
        <v>136.12800000000001</v>
      </c>
      <c r="F600" s="5">
        <v>61.993000000000009</v>
      </c>
      <c r="G600" s="5">
        <v>2461.16</v>
      </c>
      <c r="H600" s="5">
        <v>37.278000000000006</v>
      </c>
      <c r="I600" s="6">
        <v>0</v>
      </c>
    </row>
    <row r="601" spans="1:9">
      <c r="A601" s="133">
        <v>2013</v>
      </c>
      <c r="B601" s="133">
        <v>1</v>
      </c>
      <c r="C601" s="134">
        <v>41299</v>
      </c>
      <c r="D601" s="133">
        <v>22</v>
      </c>
      <c r="E601" s="5">
        <v>133.93700000000001</v>
      </c>
      <c r="F601" s="5">
        <v>61.144000000000005</v>
      </c>
      <c r="G601" s="5">
        <v>2498.0040000000004</v>
      </c>
      <c r="H601" s="5">
        <v>38.743000000000009</v>
      </c>
      <c r="I601" s="6">
        <v>0</v>
      </c>
    </row>
    <row r="602" spans="1:9">
      <c r="A602" s="133">
        <v>2013</v>
      </c>
      <c r="B602" s="133">
        <v>1</v>
      </c>
      <c r="C602" s="134">
        <v>41299</v>
      </c>
      <c r="D602" s="133">
        <v>23</v>
      </c>
      <c r="E602" s="5">
        <v>135.136</v>
      </c>
      <c r="F602" s="5">
        <v>61.320999999999998</v>
      </c>
      <c r="G602" s="5">
        <v>2302.1300000000006</v>
      </c>
      <c r="H602" s="5">
        <v>38.433</v>
      </c>
      <c r="I602" s="6">
        <v>0</v>
      </c>
    </row>
    <row r="603" spans="1:9">
      <c r="A603" s="133">
        <v>2013</v>
      </c>
      <c r="B603" s="133">
        <v>1</v>
      </c>
      <c r="C603" s="134">
        <v>41299</v>
      </c>
      <c r="D603" s="133">
        <v>24</v>
      </c>
      <c r="E603" s="5">
        <v>134.012</v>
      </c>
      <c r="F603" s="5">
        <v>62.234999999999999</v>
      </c>
      <c r="G603" s="5">
        <v>2208.2380000000003</v>
      </c>
      <c r="H603" s="5">
        <v>34.609000000000002</v>
      </c>
      <c r="I603" s="6">
        <v>0</v>
      </c>
    </row>
    <row r="604" spans="1:9">
      <c r="A604" s="133">
        <v>2013</v>
      </c>
      <c r="B604" s="133">
        <v>1</v>
      </c>
      <c r="C604" s="134">
        <v>41300</v>
      </c>
      <c r="D604" s="133">
        <v>1</v>
      </c>
      <c r="E604" s="5">
        <v>131.96899999999999</v>
      </c>
      <c r="F604" s="5">
        <v>62.569000000000003</v>
      </c>
      <c r="G604" s="5">
        <v>2137.6970000000001</v>
      </c>
      <c r="H604" s="5">
        <v>36.464999999999996</v>
      </c>
      <c r="I604" s="6">
        <v>0</v>
      </c>
    </row>
    <row r="605" spans="1:9">
      <c r="A605" s="133">
        <v>2013</v>
      </c>
      <c r="B605" s="133">
        <v>1</v>
      </c>
      <c r="C605" s="134">
        <v>41300</v>
      </c>
      <c r="D605" s="133">
        <v>2</v>
      </c>
      <c r="E605" s="5">
        <v>132.245</v>
      </c>
      <c r="F605" s="5">
        <v>62.213000000000008</v>
      </c>
      <c r="G605" s="5">
        <v>2000.5820000000001</v>
      </c>
      <c r="H605" s="5">
        <v>17.167999999999999</v>
      </c>
      <c r="I605" s="6">
        <v>0</v>
      </c>
    </row>
    <row r="606" spans="1:9">
      <c r="A606" s="133">
        <v>2013</v>
      </c>
      <c r="B606" s="133">
        <v>1</v>
      </c>
      <c r="C606" s="134">
        <v>41300</v>
      </c>
      <c r="D606" s="133">
        <v>3</v>
      </c>
      <c r="E606" s="5">
        <v>132.74</v>
      </c>
      <c r="F606" s="5">
        <v>62.39800000000001</v>
      </c>
      <c r="G606" s="5">
        <v>1910.692</v>
      </c>
      <c r="H606" s="5">
        <v>16.657999999999998</v>
      </c>
      <c r="I606" s="6">
        <v>0</v>
      </c>
    </row>
    <row r="607" spans="1:9">
      <c r="A607" s="133">
        <v>2013</v>
      </c>
      <c r="B607" s="133">
        <v>1</v>
      </c>
      <c r="C607" s="134">
        <v>41300</v>
      </c>
      <c r="D607" s="133">
        <v>4</v>
      </c>
      <c r="E607" s="5">
        <v>133.62899999999999</v>
      </c>
      <c r="F607" s="5">
        <v>62.478999999999999</v>
      </c>
      <c r="G607" s="5">
        <v>1844.0720000000003</v>
      </c>
      <c r="H607" s="5">
        <v>15.789</v>
      </c>
      <c r="I607" s="6">
        <v>0</v>
      </c>
    </row>
    <row r="608" spans="1:9">
      <c r="A608" s="133">
        <v>2013</v>
      </c>
      <c r="B608" s="133">
        <v>1</v>
      </c>
      <c r="C608" s="134">
        <v>41300</v>
      </c>
      <c r="D608" s="133">
        <v>5</v>
      </c>
      <c r="E608" s="5">
        <v>133.11500000000001</v>
      </c>
      <c r="F608" s="5">
        <v>62.256</v>
      </c>
      <c r="G608" s="5">
        <v>1805.2819999999999</v>
      </c>
      <c r="H608" s="5">
        <v>13.542999999999999</v>
      </c>
      <c r="I608" s="6">
        <v>0</v>
      </c>
    </row>
    <row r="609" spans="1:9">
      <c r="A609" s="133">
        <v>2013</v>
      </c>
      <c r="B609" s="133">
        <v>1</v>
      </c>
      <c r="C609" s="134">
        <v>41300</v>
      </c>
      <c r="D609" s="133">
        <v>6</v>
      </c>
      <c r="E609" s="5">
        <v>122.166</v>
      </c>
      <c r="F609" s="5">
        <v>62.499000000000002</v>
      </c>
      <c r="G609" s="5">
        <v>1799.346</v>
      </c>
      <c r="H609" s="5">
        <v>12.661999999999999</v>
      </c>
      <c r="I609" s="6">
        <v>0</v>
      </c>
    </row>
    <row r="610" spans="1:9">
      <c r="A610" s="133">
        <v>2013</v>
      </c>
      <c r="B610" s="133">
        <v>1</v>
      </c>
      <c r="C610" s="134">
        <v>41300</v>
      </c>
      <c r="D610" s="133">
        <v>7</v>
      </c>
      <c r="E610" s="5">
        <v>105.35900000000001</v>
      </c>
      <c r="F610" s="5">
        <v>62.762000000000008</v>
      </c>
      <c r="G610" s="5">
        <v>1753.4729999999995</v>
      </c>
      <c r="H610" s="5">
        <v>12.047000000000002</v>
      </c>
      <c r="I610" s="6">
        <v>0</v>
      </c>
    </row>
    <row r="611" spans="1:9">
      <c r="A611" s="133">
        <v>2013</v>
      </c>
      <c r="B611" s="133">
        <v>1</v>
      </c>
      <c r="C611" s="134">
        <v>41300</v>
      </c>
      <c r="D611" s="133">
        <v>8</v>
      </c>
      <c r="E611" s="5">
        <v>105.23</v>
      </c>
      <c r="F611" s="5">
        <v>62.774000000000001</v>
      </c>
      <c r="G611" s="5">
        <v>1714.6779999999999</v>
      </c>
      <c r="H611" s="5">
        <v>11.386000000000001</v>
      </c>
      <c r="I611" s="6">
        <v>0</v>
      </c>
    </row>
    <row r="612" spans="1:9">
      <c r="A612" s="133">
        <v>2013</v>
      </c>
      <c r="B612" s="133">
        <v>1</v>
      </c>
      <c r="C612" s="134">
        <v>41300</v>
      </c>
      <c r="D612" s="133">
        <v>9</v>
      </c>
      <c r="E612" s="5">
        <v>104.801</v>
      </c>
      <c r="F612" s="5">
        <v>62.562000000000005</v>
      </c>
      <c r="G612" s="5">
        <v>1757.8409999999997</v>
      </c>
      <c r="H612" s="5">
        <v>21.761000000000003</v>
      </c>
      <c r="I612" s="6">
        <v>0</v>
      </c>
    </row>
    <row r="613" spans="1:9">
      <c r="A613" s="133">
        <v>2013</v>
      </c>
      <c r="B613" s="133">
        <v>1</v>
      </c>
      <c r="C613" s="134">
        <v>41300</v>
      </c>
      <c r="D613" s="133">
        <v>10</v>
      </c>
      <c r="E613" s="5">
        <v>109.509</v>
      </c>
      <c r="F613" s="5">
        <v>62.828000000000003</v>
      </c>
      <c r="G613" s="5">
        <v>1859.1600000000005</v>
      </c>
      <c r="H613" s="5">
        <v>14.399000000000001</v>
      </c>
      <c r="I613" s="6">
        <v>0</v>
      </c>
    </row>
    <row r="614" spans="1:9">
      <c r="A614" s="133">
        <v>2013</v>
      </c>
      <c r="B614" s="133">
        <v>1</v>
      </c>
      <c r="C614" s="134">
        <v>41300</v>
      </c>
      <c r="D614" s="133">
        <v>11</v>
      </c>
      <c r="E614" s="5">
        <v>111.66</v>
      </c>
      <c r="F614" s="5">
        <v>62.564</v>
      </c>
      <c r="G614" s="5">
        <v>1961.7540000000001</v>
      </c>
      <c r="H614" s="5">
        <v>17.221</v>
      </c>
      <c r="I614" s="6">
        <v>0</v>
      </c>
    </row>
    <row r="615" spans="1:9">
      <c r="A615" s="133">
        <v>2013</v>
      </c>
      <c r="B615" s="133">
        <v>1</v>
      </c>
      <c r="C615" s="134">
        <v>41300</v>
      </c>
      <c r="D615" s="133">
        <v>12</v>
      </c>
      <c r="E615" s="5">
        <v>109.63</v>
      </c>
      <c r="F615" s="5">
        <v>62.429000000000002</v>
      </c>
      <c r="G615" s="5">
        <v>1998.243999999999</v>
      </c>
      <c r="H615" s="5">
        <v>17.894000000000002</v>
      </c>
      <c r="I615" s="6">
        <v>0</v>
      </c>
    </row>
    <row r="616" spans="1:9">
      <c r="A616" s="133">
        <v>2013</v>
      </c>
      <c r="B616" s="133">
        <v>1</v>
      </c>
      <c r="C616" s="134">
        <v>41300</v>
      </c>
      <c r="D616" s="133">
        <v>13</v>
      </c>
      <c r="E616" s="5">
        <v>110.746</v>
      </c>
      <c r="F616" s="5">
        <v>62.619000000000007</v>
      </c>
      <c r="G616" s="5">
        <v>1996.7370000000001</v>
      </c>
      <c r="H616" s="5">
        <v>19.182000000000002</v>
      </c>
      <c r="I616" s="6">
        <v>0</v>
      </c>
    </row>
    <row r="617" spans="1:9">
      <c r="A617" s="133">
        <v>2013</v>
      </c>
      <c r="B617" s="133">
        <v>1</v>
      </c>
      <c r="C617" s="134">
        <v>41300</v>
      </c>
      <c r="D617" s="133">
        <v>14</v>
      </c>
      <c r="E617" s="5">
        <v>111.733</v>
      </c>
      <c r="F617" s="5">
        <v>62.13</v>
      </c>
      <c r="G617" s="5">
        <v>1984.175</v>
      </c>
      <c r="H617" s="5">
        <v>19.492000000000008</v>
      </c>
      <c r="I617" s="6">
        <v>0</v>
      </c>
    </row>
    <row r="618" spans="1:9">
      <c r="A618" s="133">
        <v>2013</v>
      </c>
      <c r="B618" s="133">
        <v>1</v>
      </c>
      <c r="C618" s="134">
        <v>41300</v>
      </c>
      <c r="D618" s="133">
        <v>15</v>
      </c>
      <c r="E618" s="5">
        <v>110.557</v>
      </c>
      <c r="F618" s="5">
        <v>62.693000000000005</v>
      </c>
      <c r="G618" s="5">
        <v>1969.4609999999998</v>
      </c>
      <c r="H618" s="5">
        <v>30.68300000000001</v>
      </c>
      <c r="I618" s="6">
        <v>0</v>
      </c>
    </row>
    <row r="619" spans="1:9">
      <c r="A619" s="133">
        <v>2013</v>
      </c>
      <c r="B619" s="133">
        <v>1</v>
      </c>
      <c r="C619" s="134">
        <v>41300</v>
      </c>
      <c r="D619" s="133">
        <v>16</v>
      </c>
      <c r="E619" s="5">
        <v>108.315</v>
      </c>
      <c r="F619" s="5">
        <v>62.890000000000008</v>
      </c>
      <c r="G619" s="5">
        <v>1995.2030000000007</v>
      </c>
      <c r="H619" s="5">
        <v>24.99</v>
      </c>
      <c r="I619" s="6">
        <v>0</v>
      </c>
    </row>
    <row r="620" spans="1:9">
      <c r="A620" s="133">
        <v>2013</v>
      </c>
      <c r="B620" s="133">
        <v>1</v>
      </c>
      <c r="C620" s="134">
        <v>41300</v>
      </c>
      <c r="D620" s="133">
        <v>17</v>
      </c>
      <c r="E620" s="5">
        <v>107.611</v>
      </c>
      <c r="F620" s="5">
        <v>62.861000000000004</v>
      </c>
      <c r="G620" s="5">
        <v>2000.1189999999995</v>
      </c>
      <c r="H620" s="5">
        <v>26.502000000000002</v>
      </c>
      <c r="I620" s="6">
        <v>0</v>
      </c>
    </row>
    <row r="621" spans="1:9">
      <c r="A621" s="133">
        <v>2013</v>
      </c>
      <c r="B621" s="133">
        <v>1</v>
      </c>
      <c r="C621" s="134">
        <v>41300</v>
      </c>
      <c r="D621" s="133">
        <v>18</v>
      </c>
      <c r="E621" s="5">
        <v>129.29000000000002</v>
      </c>
      <c r="F621" s="5">
        <v>62.789000000000001</v>
      </c>
      <c r="G621" s="5">
        <v>2027.4529999999995</v>
      </c>
      <c r="H621" s="5">
        <v>28.594000000000005</v>
      </c>
      <c r="I621" s="6">
        <v>0</v>
      </c>
    </row>
    <row r="622" spans="1:9">
      <c r="A622" s="133">
        <v>2013</v>
      </c>
      <c r="B622" s="133">
        <v>1</v>
      </c>
      <c r="C622" s="134">
        <v>41300</v>
      </c>
      <c r="D622" s="133">
        <v>19</v>
      </c>
      <c r="E622" s="5">
        <v>139.13400000000001</v>
      </c>
      <c r="F622" s="5">
        <v>61.962000000000003</v>
      </c>
      <c r="G622" s="5">
        <v>2086.011</v>
      </c>
      <c r="H622" s="5">
        <v>30.364999999999998</v>
      </c>
      <c r="I622" s="6">
        <v>0</v>
      </c>
    </row>
    <row r="623" spans="1:9">
      <c r="A623" s="133">
        <v>2013</v>
      </c>
      <c r="B623" s="133">
        <v>1</v>
      </c>
      <c r="C623" s="134">
        <v>41300</v>
      </c>
      <c r="D623" s="133">
        <v>20</v>
      </c>
      <c r="E623" s="5">
        <v>138.37900000000002</v>
      </c>
      <c r="F623" s="5">
        <v>61.844000000000001</v>
      </c>
      <c r="G623" s="5">
        <v>2092.973</v>
      </c>
      <c r="H623" s="5">
        <v>34.451000000000001</v>
      </c>
      <c r="I623" s="6">
        <v>0</v>
      </c>
    </row>
    <row r="624" spans="1:9">
      <c r="A624" s="133">
        <v>2013</v>
      </c>
      <c r="B624" s="133">
        <v>1</v>
      </c>
      <c r="C624" s="134">
        <v>41300</v>
      </c>
      <c r="D624" s="133">
        <v>21</v>
      </c>
      <c r="E624" s="5">
        <v>130.04500000000002</v>
      </c>
      <c r="F624" s="5">
        <v>65.064000000000007</v>
      </c>
      <c r="G624" s="5">
        <v>2158.1740000000009</v>
      </c>
      <c r="H624" s="5">
        <v>53.535000000000004</v>
      </c>
      <c r="I624" s="6">
        <v>0</v>
      </c>
    </row>
    <row r="625" spans="1:9">
      <c r="A625" s="133">
        <v>2013</v>
      </c>
      <c r="B625" s="133">
        <v>1</v>
      </c>
      <c r="C625" s="134">
        <v>41300</v>
      </c>
      <c r="D625" s="133">
        <v>22</v>
      </c>
      <c r="E625" s="5">
        <v>140.20099999999999</v>
      </c>
      <c r="F625" s="5">
        <v>98.988000000000014</v>
      </c>
      <c r="G625" s="5">
        <v>2216.058</v>
      </c>
      <c r="H625" s="5">
        <v>66.707000000000008</v>
      </c>
      <c r="I625" s="6">
        <v>0</v>
      </c>
    </row>
    <row r="626" spans="1:9">
      <c r="A626" s="133">
        <v>2013</v>
      </c>
      <c r="B626" s="133">
        <v>1</v>
      </c>
      <c r="C626" s="134">
        <v>41300</v>
      </c>
      <c r="D626" s="133">
        <v>23</v>
      </c>
      <c r="E626" s="5">
        <v>139.21900000000002</v>
      </c>
      <c r="F626" s="5">
        <v>112.09700000000001</v>
      </c>
      <c r="G626" s="5">
        <v>2203.4330000000004</v>
      </c>
      <c r="H626" s="5">
        <v>68.643000000000001</v>
      </c>
      <c r="I626" s="6">
        <v>0</v>
      </c>
    </row>
    <row r="627" spans="1:9">
      <c r="A627" s="133">
        <v>2013</v>
      </c>
      <c r="B627" s="133">
        <v>1</v>
      </c>
      <c r="C627" s="134">
        <v>41300</v>
      </c>
      <c r="D627" s="133">
        <v>24</v>
      </c>
      <c r="E627" s="5">
        <v>136.82300000000001</v>
      </c>
      <c r="F627" s="5">
        <v>109.92</v>
      </c>
      <c r="G627" s="5">
        <v>2193.6550000000011</v>
      </c>
      <c r="H627" s="5">
        <v>50.169000000000011</v>
      </c>
      <c r="I627" s="6">
        <v>0</v>
      </c>
    </row>
    <row r="628" spans="1:9">
      <c r="A628" s="133">
        <v>2013</v>
      </c>
      <c r="B628" s="133">
        <v>1</v>
      </c>
      <c r="C628" s="134">
        <v>41301</v>
      </c>
      <c r="D628" s="133">
        <v>1</v>
      </c>
      <c r="E628" s="5">
        <v>135.67100000000002</v>
      </c>
      <c r="F628" s="5">
        <v>76.698000000000008</v>
      </c>
      <c r="G628" s="5">
        <v>2093.3009999999999</v>
      </c>
      <c r="H628" s="5">
        <v>41.751000000000005</v>
      </c>
      <c r="I628" s="6">
        <v>0</v>
      </c>
    </row>
    <row r="629" spans="1:9">
      <c r="A629" s="133">
        <v>2013</v>
      </c>
      <c r="B629" s="133">
        <v>1</v>
      </c>
      <c r="C629" s="134">
        <v>41301</v>
      </c>
      <c r="D629" s="133">
        <v>2</v>
      </c>
      <c r="E629" s="5">
        <v>134.273</v>
      </c>
      <c r="F629" s="5">
        <v>61.872</v>
      </c>
      <c r="G629" s="5">
        <v>1964.8959999999997</v>
      </c>
      <c r="H629" s="5">
        <v>38.363999999999997</v>
      </c>
      <c r="I629" s="6">
        <v>0</v>
      </c>
    </row>
    <row r="630" spans="1:9">
      <c r="A630" s="133">
        <v>2013</v>
      </c>
      <c r="B630" s="133">
        <v>1</v>
      </c>
      <c r="C630" s="134">
        <v>41301</v>
      </c>
      <c r="D630" s="133">
        <v>3</v>
      </c>
      <c r="E630" s="5">
        <v>134.88600000000002</v>
      </c>
      <c r="F630" s="5">
        <v>62.010000000000005</v>
      </c>
      <c r="G630" s="5">
        <v>1869.4459999999997</v>
      </c>
      <c r="H630" s="5">
        <v>36.013000000000005</v>
      </c>
      <c r="I630" s="6">
        <v>0</v>
      </c>
    </row>
    <row r="631" spans="1:9">
      <c r="A631" s="133">
        <v>2013</v>
      </c>
      <c r="B631" s="133">
        <v>1</v>
      </c>
      <c r="C631" s="134">
        <v>41301</v>
      </c>
      <c r="D631" s="133">
        <v>4</v>
      </c>
      <c r="E631" s="5">
        <v>134.65900000000002</v>
      </c>
      <c r="F631" s="5">
        <v>62.392000000000003</v>
      </c>
      <c r="G631" s="5">
        <v>1810.3229999999999</v>
      </c>
      <c r="H631" s="5">
        <v>16.129000000000005</v>
      </c>
      <c r="I631" s="6">
        <v>0</v>
      </c>
    </row>
    <row r="632" spans="1:9">
      <c r="A632" s="133">
        <v>2013</v>
      </c>
      <c r="B632" s="133">
        <v>1</v>
      </c>
      <c r="C632" s="134">
        <v>41301</v>
      </c>
      <c r="D632" s="133">
        <v>5</v>
      </c>
      <c r="E632" s="5">
        <v>135.25800000000001</v>
      </c>
      <c r="F632" s="5">
        <v>62.365000000000002</v>
      </c>
      <c r="G632" s="5">
        <v>1735.6059999999991</v>
      </c>
      <c r="H632" s="5">
        <v>11.504999999999999</v>
      </c>
      <c r="I632" s="6">
        <v>0</v>
      </c>
    </row>
    <row r="633" spans="1:9">
      <c r="A633" s="133">
        <v>2013</v>
      </c>
      <c r="B633" s="133">
        <v>1</v>
      </c>
      <c r="C633" s="134">
        <v>41301</v>
      </c>
      <c r="D633" s="133">
        <v>6</v>
      </c>
      <c r="E633" s="5">
        <v>135.22200000000001</v>
      </c>
      <c r="F633" s="5">
        <v>62.26400000000001</v>
      </c>
      <c r="G633" s="5">
        <v>1679.586</v>
      </c>
      <c r="H633" s="5">
        <v>9.4190000000000005</v>
      </c>
      <c r="I633" s="6">
        <v>0</v>
      </c>
    </row>
    <row r="634" spans="1:9">
      <c r="A634" s="133">
        <v>2013</v>
      </c>
      <c r="B634" s="133">
        <v>1</v>
      </c>
      <c r="C634" s="134">
        <v>41301</v>
      </c>
      <c r="D634" s="133">
        <v>7</v>
      </c>
      <c r="E634" s="5">
        <v>122.39000000000001</v>
      </c>
      <c r="F634" s="5">
        <v>61.755000000000003</v>
      </c>
      <c r="G634" s="5">
        <v>1660.905</v>
      </c>
      <c r="H634" s="5">
        <v>8.94</v>
      </c>
      <c r="I634" s="6">
        <v>0</v>
      </c>
    </row>
    <row r="635" spans="1:9">
      <c r="A635" s="133">
        <v>2013</v>
      </c>
      <c r="B635" s="133">
        <v>1</v>
      </c>
      <c r="C635" s="134">
        <v>41301</v>
      </c>
      <c r="D635" s="133">
        <v>8</v>
      </c>
      <c r="E635" s="5">
        <v>118.102</v>
      </c>
      <c r="F635" s="5">
        <v>62.581000000000003</v>
      </c>
      <c r="G635" s="5">
        <v>1665.6819999999998</v>
      </c>
      <c r="H635" s="5">
        <v>6.2290000000000001</v>
      </c>
      <c r="I635" s="6">
        <v>0</v>
      </c>
    </row>
    <row r="636" spans="1:9">
      <c r="A636" s="133">
        <v>2013</v>
      </c>
      <c r="B636" s="133">
        <v>1</v>
      </c>
      <c r="C636" s="134">
        <v>41301</v>
      </c>
      <c r="D636" s="133">
        <v>9</v>
      </c>
      <c r="E636" s="5">
        <v>117.396</v>
      </c>
      <c r="F636" s="5">
        <v>63.328000000000003</v>
      </c>
      <c r="G636" s="5">
        <v>1677.1539999999998</v>
      </c>
      <c r="H636" s="5">
        <v>5.3100000000000005</v>
      </c>
      <c r="I636" s="6">
        <v>0</v>
      </c>
    </row>
    <row r="637" spans="1:9">
      <c r="A637" s="133">
        <v>2013</v>
      </c>
      <c r="B637" s="133">
        <v>1</v>
      </c>
      <c r="C637" s="134">
        <v>41301</v>
      </c>
      <c r="D637" s="133">
        <v>10</v>
      </c>
      <c r="E637" s="5">
        <v>118.4</v>
      </c>
      <c r="F637" s="5">
        <v>63.622</v>
      </c>
      <c r="G637" s="5">
        <v>1684.6269999999997</v>
      </c>
      <c r="H637" s="5">
        <v>6.9109999999999996</v>
      </c>
      <c r="I637" s="6">
        <v>0</v>
      </c>
    </row>
    <row r="638" spans="1:9">
      <c r="A638" s="133">
        <v>2013</v>
      </c>
      <c r="B638" s="133">
        <v>1</v>
      </c>
      <c r="C638" s="134">
        <v>41301</v>
      </c>
      <c r="D638" s="133">
        <v>11</v>
      </c>
      <c r="E638" s="5">
        <v>120.22500000000001</v>
      </c>
      <c r="F638" s="5">
        <v>63.73</v>
      </c>
      <c r="G638" s="5">
        <v>1720.8779999999999</v>
      </c>
      <c r="H638" s="5">
        <v>8.2780000000000005</v>
      </c>
      <c r="I638" s="6">
        <v>0</v>
      </c>
    </row>
    <row r="639" spans="1:9">
      <c r="A639" s="133">
        <v>2013</v>
      </c>
      <c r="B639" s="133">
        <v>1</v>
      </c>
      <c r="C639" s="134">
        <v>41301</v>
      </c>
      <c r="D639" s="133">
        <v>12</v>
      </c>
      <c r="E639" s="5">
        <v>118.61000000000001</v>
      </c>
      <c r="F639" s="5">
        <v>63.686999999999998</v>
      </c>
      <c r="G639" s="5">
        <v>1788.8740000000003</v>
      </c>
      <c r="H639" s="5">
        <v>8.2620000000000005</v>
      </c>
      <c r="I639" s="6">
        <v>0</v>
      </c>
    </row>
    <row r="640" spans="1:9">
      <c r="A640" s="133">
        <v>2013</v>
      </c>
      <c r="B640" s="133">
        <v>1</v>
      </c>
      <c r="C640" s="134">
        <v>41301</v>
      </c>
      <c r="D640" s="133">
        <v>13</v>
      </c>
      <c r="E640" s="5">
        <v>122.393</v>
      </c>
      <c r="F640" s="5">
        <v>64.096000000000004</v>
      </c>
      <c r="G640" s="5">
        <v>1849.925</v>
      </c>
      <c r="H640" s="5">
        <v>10.014999999999999</v>
      </c>
      <c r="I640" s="6">
        <v>0</v>
      </c>
    </row>
    <row r="641" spans="1:9">
      <c r="A641" s="133">
        <v>2013</v>
      </c>
      <c r="B641" s="133">
        <v>1</v>
      </c>
      <c r="C641" s="134">
        <v>41301</v>
      </c>
      <c r="D641" s="133">
        <v>14</v>
      </c>
      <c r="E641" s="5">
        <v>127.239</v>
      </c>
      <c r="F641" s="5">
        <v>64.287999999999997</v>
      </c>
      <c r="G641" s="5">
        <v>1902.0260000000001</v>
      </c>
      <c r="H641" s="5">
        <v>11.875</v>
      </c>
      <c r="I641" s="6">
        <v>0</v>
      </c>
    </row>
    <row r="642" spans="1:9">
      <c r="A642" s="133">
        <v>2013</v>
      </c>
      <c r="B642" s="133">
        <v>1</v>
      </c>
      <c r="C642" s="134">
        <v>41301</v>
      </c>
      <c r="D642" s="133">
        <v>15</v>
      </c>
      <c r="E642" s="5">
        <v>131.51300000000001</v>
      </c>
      <c r="F642" s="5">
        <v>64.00200000000001</v>
      </c>
      <c r="G642" s="5">
        <v>1902.954</v>
      </c>
      <c r="H642" s="5">
        <v>18.163000000000004</v>
      </c>
      <c r="I642" s="6">
        <v>0</v>
      </c>
    </row>
    <row r="643" spans="1:9">
      <c r="A643" s="133">
        <v>2013</v>
      </c>
      <c r="B643" s="133">
        <v>1</v>
      </c>
      <c r="C643" s="134">
        <v>41301</v>
      </c>
      <c r="D643" s="133">
        <v>16</v>
      </c>
      <c r="E643" s="5">
        <v>136.23599999999999</v>
      </c>
      <c r="F643" s="5">
        <v>64.105999999999995</v>
      </c>
      <c r="G643" s="5">
        <v>1921.2170000000006</v>
      </c>
      <c r="H643" s="5">
        <v>24.761999999999997</v>
      </c>
      <c r="I643" s="6">
        <v>0</v>
      </c>
    </row>
    <row r="644" spans="1:9">
      <c r="A644" s="133">
        <v>2013</v>
      </c>
      <c r="B644" s="133">
        <v>1</v>
      </c>
      <c r="C644" s="134">
        <v>41301</v>
      </c>
      <c r="D644" s="133">
        <v>17</v>
      </c>
      <c r="E644" s="5">
        <v>141.53</v>
      </c>
      <c r="F644" s="5">
        <v>63.915000000000006</v>
      </c>
      <c r="G644" s="5">
        <v>1919.5380000000009</v>
      </c>
      <c r="H644" s="5">
        <v>26.899000000000001</v>
      </c>
      <c r="I644" s="6">
        <v>0</v>
      </c>
    </row>
    <row r="645" spans="1:9">
      <c r="A645" s="133">
        <v>2013</v>
      </c>
      <c r="B645" s="133">
        <v>1</v>
      </c>
      <c r="C645" s="134">
        <v>41301</v>
      </c>
      <c r="D645" s="133">
        <v>18</v>
      </c>
      <c r="E645" s="5">
        <v>145.31200000000001</v>
      </c>
      <c r="F645" s="5">
        <v>63.816000000000003</v>
      </c>
      <c r="G645" s="5">
        <v>1964.2050000000006</v>
      </c>
      <c r="H645" s="5">
        <v>27.756000000000004</v>
      </c>
      <c r="I645" s="6">
        <v>0</v>
      </c>
    </row>
    <row r="646" spans="1:9">
      <c r="A646" s="133">
        <v>2013</v>
      </c>
      <c r="B646" s="133">
        <v>1</v>
      </c>
      <c r="C646" s="134">
        <v>41301</v>
      </c>
      <c r="D646" s="133">
        <v>19</v>
      </c>
      <c r="E646" s="5">
        <v>143.37</v>
      </c>
      <c r="F646" s="5">
        <v>63.74</v>
      </c>
      <c r="G646" s="5">
        <v>2034.7870000000009</v>
      </c>
      <c r="H646" s="5">
        <v>25.290000000000003</v>
      </c>
      <c r="I646" s="6">
        <v>0</v>
      </c>
    </row>
    <row r="647" spans="1:9">
      <c r="A647" s="133">
        <v>2013</v>
      </c>
      <c r="B647" s="133">
        <v>1</v>
      </c>
      <c r="C647" s="134">
        <v>41301</v>
      </c>
      <c r="D647" s="133">
        <v>20</v>
      </c>
      <c r="E647" s="5">
        <v>141.68</v>
      </c>
      <c r="F647" s="5">
        <v>62.543999999999997</v>
      </c>
      <c r="G647" s="5">
        <v>2094.6570000000006</v>
      </c>
      <c r="H647" s="5">
        <v>28.394000000000002</v>
      </c>
      <c r="I647" s="6">
        <v>0</v>
      </c>
    </row>
    <row r="648" spans="1:9">
      <c r="A648" s="133">
        <v>2013</v>
      </c>
      <c r="B648" s="133">
        <v>1</v>
      </c>
      <c r="C648" s="134">
        <v>41301</v>
      </c>
      <c r="D648" s="133">
        <v>21</v>
      </c>
      <c r="E648" s="5">
        <v>140.09800000000001</v>
      </c>
      <c r="F648" s="5">
        <v>70.737000000000009</v>
      </c>
      <c r="G648" s="5">
        <v>2138.6120000000001</v>
      </c>
      <c r="H648" s="5">
        <v>38.966000000000001</v>
      </c>
      <c r="I648" s="6">
        <v>0</v>
      </c>
    </row>
    <row r="649" spans="1:9">
      <c r="A649" s="133">
        <v>2013</v>
      </c>
      <c r="B649" s="133">
        <v>1</v>
      </c>
      <c r="C649" s="134">
        <v>41301</v>
      </c>
      <c r="D649" s="133">
        <v>22</v>
      </c>
      <c r="E649" s="5">
        <v>139.88200000000001</v>
      </c>
      <c r="F649" s="5">
        <v>92.779000000000011</v>
      </c>
      <c r="G649" s="5">
        <v>2233.8040000000001</v>
      </c>
      <c r="H649" s="5">
        <v>42.617000000000004</v>
      </c>
      <c r="I649" s="6">
        <v>0</v>
      </c>
    </row>
    <row r="650" spans="1:9">
      <c r="A650" s="133">
        <v>2013</v>
      </c>
      <c r="B650" s="133">
        <v>1</v>
      </c>
      <c r="C650" s="134">
        <v>41301</v>
      </c>
      <c r="D650" s="133">
        <v>23</v>
      </c>
      <c r="E650" s="5">
        <v>136.38500000000002</v>
      </c>
      <c r="F650" s="5">
        <v>94.912000000000006</v>
      </c>
      <c r="G650" s="5">
        <v>2258.6210000000001</v>
      </c>
      <c r="H650" s="5">
        <v>44.484999999999999</v>
      </c>
      <c r="I650" s="6">
        <v>0</v>
      </c>
    </row>
    <row r="651" spans="1:9">
      <c r="A651" s="133">
        <v>2013</v>
      </c>
      <c r="B651" s="133">
        <v>1</v>
      </c>
      <c r="C651" s="134">
        <v>41301</v>
      </c>
      <c r="D651" s="133">
        <v>24</v>
      </c>
      <c r="E651" s="5">
        <v>123.98</v>
      </c>
      <c r="F651" s="5">
        <v>95.31</v>
      </c>
      <c r="G651" s="5">
        <v>2284.7660000000005</v>
      </c>
      <c r="H651" s="5">
        <v>41.048999999999999</v>
      </c>
      <c r="I651" s="6">
        <v>0</v>
      </c>
    </row>
    <row r="652" spans="1:9">
      <c r="A652" s="133">
        <v>2013</v>
      </c>
      <c r="B652" s="133">
        <v>1</v>
      </c>
      <c r="C652" s="134">
        <v>41302</v>
      </c>
      <c r="D652" s="133">
        <v>1</v>
      </c>
      <c r="E652" s="5">
        <v>121.7</v>
      </c>
      <c r="F652" s="5">
        <v>93.209000000000003</v>
      </c>
      <c r="G652" s="5">
        <v>2268.46</v>
      </c>
      <c r="H652" s="5">
        <v>24.73</v>
      </c>
      <c r="I652" s="6">
        <v>0</v>
      </c>
    </row>
    <row r="653" spans="1:9">
      <c r="A653" s="133">
        <v>2013</v>
      </c>
      <c r="B653" s="133">
        <v>1</v>
      </c>
      <c r="C653" s="134">
        <v>41302</v>
      </c>
      <c r="D653" s="133">
        <v>2</v>
      </c>
      <c r="E653" s="5">
        <v>122.96700000000001</v>
      </c>
      <c r="F653" s="5">
        <v>92.582999999999998</v>
      </c>
      <c r="G653" s="5">
        <v>2146.9430000000002</v>
      </c>
      <c r="H653" s="5">
        <v>17.123000000000001</v>
      </c>
      <c r="I653" s="6">
        <v>0</v>
      </c>
    </row>
    <row r="654" spans="1:9">
      <c r="A654" s="133">
        <v>2013</v>
      </c>
      <c r="B654" s="133">
        <v>1</v>
      </c>
      <c r="C654" s="134">
        <v>41302</v>
      </c>
      <c r="D654" s="133">
        <v>3</v>
      </c>
      <c r="E654" s="5">
        <v>122.754</v>
      </c>
      <c r="F654" s="5">
        <v>93.411000000000001</v>
      </c>
      <c r="G654" s="5">
        <v>2041.8260000000002</v>
      </c>
      <c r="H654" s="5">
        <v>16.060000000000002</v>
      </c>
      <c r="I654" s="6">
        <v>0</v>
      </c>
    </row>
    <row r="655" spans="1:9">
      <c r="A655" s="133">
        <v>2013</v>
      </c>
      <c r="B655" s="133">
        <v>1</v>
      </c>
      <c r="C655" s="134">
        <v>41302</v>
      </c>
      <c r="D655" s="133">
        <v>4</v>
      </c>
      <c r="E655" s="5">
        <v>125.03700000000001</v>
      </c>
      <c r="F655" s="5">
        <v>119.38600000000001</v>
      </c>
      <c r="G655" s="5">
        <v>1985.761</v>
      </c>
      <c r="H655" s="5">
        <v>16.062000000000001</v>
      </c>
      <c r="I655" s="6">
        <v>0</v>
      </c>
    </row>
    <row r="656" spans="1:9">
      <c r="A656" s="133">
        <v>2013</v>
      </c>
      <c r="B656" s="133">
        <v>1</v>
      </c>
      <c r="C656" s="134">
        <v>41302</v>
      </c>
      <c r="D656" s="133">
        <v>5</v>
      </c>
      <c r="E656" s="5">
        <v>124.08800000000001</v>
      </c>
      <c r="F656" s="5">
        <v>157.042</v>
      </c>
      <c r="G656" s="5">
        <v>1900.0670000000007</v>
      </c>
      <c r="H656" s="5">
        <v>15.333</v>
      </c>
      <c r="I656" s="6">
        <v>0</v>
      </c>
    </row>
    <row r="657" spans="1:9">
      <c r="A657" s="133">
        <v>2013</v>
      </c>
      <c r="B657" s="133">
        <v>1</v>
      </c>
      <c r="C657" s="134">
        <v>41302</v>
      </c>
      <c r="D657" s="133">
        <v>6</v>
      </c>
      <c r="E657" s="5">
        <v>122.71300000000001</v>
      </c>
      <c r="F657" s="5">
        <v>186.434</v>
      </c>
      <c r="G657" s="5">
        <v>1844.9389999999999</v>
      </c>
      <c r="H657" s="5">
        <v>14.951000000000002</v>
      </c>
      <c r="I657" s="6">
        <v>0</v>
      </c>
    </row>
    <row r="658" spans="1:9">
      <c r="A658" s="133">
        <v>2013</v>
      </c>
      <c r="B658" s="133">
        <v>1</v>
      </c>
      <c r="C658" s="134">
        <v>41302</v>
      </c>
      <c r="D658" s="133">
        <v>7</v>
      </c>
      <c r="E658" s="5">
        <v>121.92200000000001</v>
      </c>
      <c r="F658" s="5">
        <v>186.84100000000001</v>
      </c>
      <c r="G658" s="5">
        <v>1850.6419999999998</v>
      </c>
      <c r="H658" s="5">
        <v>21.911000000000001</v>
      </c>
      <c r="I658" s="6">
        <v>0</v>
      </c>
    </row>
    <row r="659" spans="1:9">
      <c r="A659" s="133">
        <v>2013</v>
      </c>
      <c r="B659" s="133">
        <v>1</v>
      </c>
      <c r="C659" s="134">
        <v>41302</v>
      </c>
      <c r="D659" s="133">
        <v>8</v>
      </c>
      <c r="E659" s="5">
        <v>119.83300000000001</v>
      </c>
      <c r="F659" s="5">
        <v>188.148</v>
      </c>
      <c r="G659" s="5">
        <v>1873.6449999999991</v>
      </c>
      <c r="H659" s="5">
        <v>34.17799999999999</v>
      </c>
      <c r="I659" s="6">
        <v>0</v>
      </c>
    </row>
    <row r="660" spans="1:9">
      <c r="A660" s="133">
        <v>2013</v>
      </c>
      <c r="B660" s="133">
        <v>1</v>
      </c>
      <c r="C660" s="134">
        <v>41302</v>
      </c>
      <c r="D660" s="133">
        <v>9</v>
      </c>
      <c r="E660" s="5">
        <v>121.715</v>
      </c>
      <c r="F660" s="5">
        <v>189.27800000000002</v>
      </c>
      <c r="G660" s="5">
        <v>1977.799</v>
      </c>
      <c r="H660" s="5">
        <v>34.582999999999998</v>
      </c>
      <c r="I660" s="6">
        <v>0</v>
      </c>
    </row>
    <row r="661" spans="1:9">
      <c r="A661" s="133">
        <v>2013</v>
      </c>
      <c r="B661" s="133">
        <v>1</v>
      </c>
      <c r="C661" s="134">
        <v>41302</v>
      </c>
      <c r="D661" s="133">
        <v>10</v>
      </c>
      <c r="E661" s="5">
        <v>122.363</v>
      </c>
      <c r="F661" s="5">
        <v>190.375</v>
      </c>
      <c r="G661" s="5">
        <v>2003.2530000000002</v>
      </c>
      <c r="H661" s="5">
        <v>42.856000000000002</v>
      </c>
      <c r="I661" s="6">
        <v>0</v>
      </c>
    </row>
    <row r="662" spans="1:9">
      <c r="A662" s="133">
        <v>2013</v>
      </c>
      <c r="B662" s="133">
        <v>1</v>
      </c>
      <c r="C662" s="134">
        <v>41302</v>
      </c>
      <c r="D662" s="133">
        <v>11</v>
      </c>
      <c r="E662" s="5">
        <v>122.75</v>
      </c>
      <c r="F662" s="5">
        <v>193.12800000000004</v>
      </c>
      <c r="G662" s="5">
        <v>2056.9070000000002</v>
      </c>
      <c r="H662" s="5">
        <v>57.983000000000011</v>
      </c>
      <c r="I662" s="6">
        <v>0</v>
      </c>
    </row>
    <row r="663" spans="1:9">
      <c r="A663" s="133">
        <v>2013</v>
      </c>
      <c r="B663" s="133">
        <v>1</v>
      </c>
      <c r="C663" s="134">
        <v>41302</v>
      </c>
      <c r="D663" s="133">
        <v>12</v>
      </c>
      <c r="E663" s="5">
        <v>124.29700000000001</v>
      </c>
      <c r="F663" s="5">
        <v>193.78100000000001</v>
      </c>
      <c r="G663" s="5">
        <v>2305.3520000000008</v>
      </c>
      <c r="H663" s="5">
        <v>60.841999999999999</v>
      </c>
      <c r="I663" s="6">
        <v>0</v>
      </c>
    </row>
    <row r="664" spans="1:9">
      <c r="A664" s="133">
        <v>2013</v>
      </c>
      <c r="B664" s="133">
        <v>1</v>
      </c>
      <c r="C664" s="134">
        <v>41302</v>
      </c>
      <c r="D664" s="133">
        <v>13</v>
      </c>
      <c r="E664" s="5">
        <v>127.58900000000001</v>
      </c>
      <c r="F664" s="5">
        <v>196.80799999999999</v>
      </c>
      <c r="G664" s="5">
        <v>2493.7000000000007</v>
      </c>
      <c r="H664" s="5">
        <v>67.893000000000001</v>
      </c>
      <c r="I664" s="6">
        <v>0</v>
      </c>
    </row>
    <row r="665" spans="1:9">
      <c r="A665" s="133">
        <v>2013</v>
      </c>
      <c r="B665" s="133">
        <v>1</v>
      </c>
      <c r="C665" s="134">
        <v>41302</v>
      </c>
      <c r="D665" s="133">
        <v>14</v>
      </c>
      <c r="E665" s="5">
        <v>129.059</v>
      </c>
      <c r="F665" s="5">
        <v>202.221</v>
      </c>
      <c r="G665" s="5">
        <v>2576.6120000000005</v>
      </c>
      <c r="H665" s="5">
        <v>73.561000000000021</v>
      </c>
      <c r="I665" s="6">
        <v>0</v>
      </c>
    </row>
    <row r="666" spans="1:9">
      <c r="A666" s="133">
        <v>2013</v>
      </c>
      <c r="B666" s="133">
        <v>1</v>
      </c>
      <c r="C666" s="134">
        <v>41302</v>
      </c>
      <c r="D666" s="133">
        <v>15</v>
      </c>
      <c r="E666" s="5">
        <v>129.28800000000001</v>
      </c>
      <c r="F666" s="5">
        <v>202.14</v>
      </c>
      <c r="G666" s="5">
        <v>2591.279</v>
      </c>
      <c r="H666" s="5">
        <v>81.90900000000002</v>
      </c>
      <c r="I666" s="6">
        <v>0</v>
      </c>
    </row>
    <row r="667" spans="1:9">
      <c r="A667" s="133">
        <v>2013</v>
      </c>
      <c r="B667" s="133">
        <v>1</v>
      </c>
      <c r="C667" s="134">
        <v>41302</v>
      </c>
      <c r="D667" s="133">
        <v>16</v>
      </c>
      <c r="E667" s="5">
        <v>126.01</v>
      </c>
      <c r="F667" s="5">
        <v>201.96800000000002</v>
      </c>
      <c r="G667" s="5">
        <v>2600.5180000000009</v>
      </c>
      <c r="H667" s="5">
        <v>87.361999999999995</v>
      </c>
      <c r="I667" s="6">
        <v>0</v>
      </c>
    </row>
    <row r="668" spans="1:9">
      <c r="A668" s="133">
        <v>2013</v>
      </c>
      <c r="B668" s="133">
        <v>1</v>
      </c>
      <c r="C668" s="134">
        <v>41302</v>
      </c>
      <c r="D668" s="133">
        <v>17</v>
      </c>
      <c r="E668" s="5">
        <v>123.854</v>
      </c>
      <c r="F668" s="5">
        <v>203.25699999999998</v>
      </c>
      <c r="G668" s="5">
        <v>2606.3960000000015</v>
      </c>
      <c r="H668" s="5">
        <v>90.352000000000018</v>
      </c>
      <c r="I668" s="6">
        <v>0</v>
      </c>
    </row>
    <row r="669" spans="1:9">
      <c r="A669" s="133">
        <v>2013</v>
      </c>
      <c r="B669" s="133">
        <v>1</v>
      </c>
      <c r="C669" s="134">
        <v>41302</v>
      </c>
      <c r="D669" s="133">
        <v>18</v>
      </c>
      <c r="E669" s="5">
        <v>125.07100000000001</v>
      </c>
      <c r="F669" s="5">
        <v>205.13600000000002</v>
      </c>
      <c r="G669" s="5">
        <v>2597.6220000000008</v>
      </c>
      <c r="H669" s="5">
        <v>91.390999999999991</v>
      </c>
      <c r="I669" s="6">
        <v>0</v>
      </c>
    </row>
    <row r="670" spans="1:9">
      <c r="A670" s="133">
        <v>2013</v>
      </c>
      <c r="B670" s="133">
        <v>1</v>
      </c>
      <c r="C670" s="134">
        <v>41302</v>
      </c>
      <c r="D670" s="133">
        <v>19</v>
      </c>
      <c r="E670" s="5">
        <v>123.322</v>
      </c>
      <c r="F670" s="5">
        <v>205.14100000000002</v>
      </c>
      <c r="G670" s="5">
        <v>2603.3270000000007</v>
      </c>
      <c r="H670" s="5">
        <v>86.766999999999996</v>
      </c>
      <c r="I670" s="6">
        <v>0</v>
      </c>
    </row>
    <row r="671" spans="1:9">
      <c r="A671" s="133">
        <v>2013</v>
      </c>
      <c r="B671" s="133">
        <v>1</v>
      </c>
      <c r="C671" s="134">
        <v>41302</v>
      </c>
      <c r="D671" s="133">
        <v>20</v>
      </c>
      <c r="E671" s="5">
        <v>126.468</v>
      </c>
      <c r="F671" s="5">
        <v>204.87200000000001</v>
      </c>
      <c r="G671" s="5">
        <v>2612.1479999999992</v>
      </c>
      <c r="H671" s="5">
        <v>90.013000000000005</v>
      </c>
      <c r="I671" s="6">
        <v>0</v>
      </c>
    </row>
    <row r="672" spans="1:9">
      <c r="A672" s="133">
        <v>2013</v>
      </c>
      <c r="B672" s="133">
        <v>1</v>
      </c>
      <c r="C672" s="134">
        <v>41302</v>
      </c>
      <c r="D672" s="133">
        <v>21</v>
      </c>
      <c r="E672" s="5">
        <v>128.46700000000001</v>
      </c>
      <c r="F672" s="5">
        <v>205.482</v>
      </c>
      <c r="G672" s="5">
        <v>2644.8760000000002</v>
      </c>
      <c r="H672" s="5">
        <v>89.767000000000024</v>
      </c>
      <c r="I672" s="6">
        <v>0</v>
      </c>
    </row>
    <row r="673" spans="1:9">
      <c r="A673" s="133">
        <v>2013</v>
      </c>
      <c r="B673" s="133">
        <v>1</v>
      </c>
      <c r="C673" s="134">
        <v>41302</v>
      </c>
      <c r="D673" s="133">
        <v>22</v>
      </c>
      <c r="E673" s="5">
        <v>126.46700000000001</v>
      </c>
      <c r="F673" s="5">
        <v>203.32799999999997</v>
      </c>
      <c r="G673" s="5">
        <v>2647.0450000000019</v>
      </c>
      <c r="H673" s="5">
        <v>91.904000000000011</v>
      </c>
      <c r="I673" s="6">
        <v>0</v>
      </c>
    </row>
    <row r="674" spans="1:9">
      <c r="A674" s="133">
        <v>2013</v>
      </c>
      <c r="B674" s="133">
        <v>1</v>
      </c>
      <c r="C674" s="134">
        <v>41302</v>
      </c>
      <c r="D674" s="133">
        <v>23</v>
      </c>
      <c r="E674" s="5">
        <v>123.9</v>
      </c>
      <c r="F674" s="5">
        <v>198.58100000000002</v>
      </c>
      <c r="G674" s="5">
        <v>2652.0890000000009</v>
      </c>
      <c r="H674" s="5">
        <v>84.41200000000002</v>
      </c>
      <c r="I674" s="6">
        <v>0</v>
      </c>
    </row>
    <row r="675" spans="1:9">
      <c r="A675" s="133">
        <v>2013</v>
      </c>
      <c r="B675" s="133">
        <v>1</v>
      </c>
      <c r="C675" s="134">
        <v>41302</v>
      </c>
      <c r="D675" s="133">
        <v>24</v>
      </c>
      <c r="E675" s="5">
        <v>117.18</v>
      </c>
      <c r="F675" s="5">
        <v>197.94399999999999</v>
      </c>
      <c r="G675" s="5">
        <v>2637.9999999999995</v>
      </c>
      <c r="H675" s="5">
        <v>73.728999999999985</v>
      </c>
      <c r="I675" s="6">
        <v>0</v>
      </c>
    </row>
    <row r="676" spans="1:9">
      <c r="A676" s="133">
        <v>2013</v>
      </c>
      <c r="B676" s="133">
        <v>1</v>
      </c>
      <c r="C676" s="134">
        <v>41303</v>
      </c>
      <c r="D676" s="133">
        <v>1</v>
      </c>
      <c r="E676" s="5">
        <v>114.408</v>
      </c>
      <c r="F676" s="5">
        <v>196.37799999999999</v>
      </c>
      <c r="G676" s="5">
        <v>2628.2889999999998</v>
      </c>
      <c r="H676" s="5">
        <v>60.751000000000005</v>
      </c>
      <c r="I676" s="6">
        <v>0</v>
      </c>
    </row>
    <row r="677" spans="1:9">
      <c r="A677" s="133">
        <v>2013</v>
      </c>
      <c r="B677" s="133">
        <v>1</v>
      </c>
      <c r="C677" s="134">
        <v>41303</v>
      </c>
      <c r="D677" s="133">
        <v>2</v>
      </c>
      <c r="E677" s="5">
        <v>114.122</v>
      </c>
      <c r="F677" s="5">
        <v>194.49600000000001</v>
      </c>
      <c r="G677" s="5">
        <v>2631.873</v>
      </c>
      <c r="H677" s="5">
        <v>45.122</v>
      </c>
      <c r="I677" s="6">
        <v>0</v>
      </c>
    </row>
    <row r="678" spans="1:9">
      <c r="A678" s="133">
        <v>2013</v>
      </c>
      <c r="B678" s="133">
        <v>1</v>
      </c>
      <c r="C678" s="134">
        <v>41303</v>
      </c>
      <c r="D678" s="133">
        <v>3</v>
      </c>
      <c r="E678" s="5">
        <v>116.33500000000001</v>
      </c>
      <c r="F678" s="5">
        <v>191.73000000000002</v>
      </c>
      <c r="G678" s="5">
        <v>2648.027</v>
      </c>
      <c r="H678" s="5">
        <v>36.744</v>
      </c>
      <c r="I678" s="6">
        <v>0</v>
      </c>
    </row>
    <row r="679" spans="1:9">
      <c r="A679" s="133">
        <v>2013</v>
      </c>
      <c r="B679" s="133">
        <v>1</v>
      </c>
      <c r="C679" s="134">
        <v>41303</v>
      </c>
      <c r="D679" s="133">
        <v>4</v>
      </c>
      <c r="E679" s="5">
        <v>120.82000000000001</v>
      </c>
      <c r="F679" s="5">
        <v>182.46800000000002</v>
      </c>
      <c r="G679" s="5">
        <v>2625.0460000000003</v>
      </c>
      <c r="H679" s="5">
        <v>31.86900000000001</v>
      </c>
      <c r="I679" s="6">
        <v>0</v>
      </c>
    </row>
    <row r="680" spans="1:9">
      <c r="A680" s="133">
        <v>2013</v>
      </c>
      <c r="B680" s="133">
        <v>1</v>
      </c>
      <c r="C680" s="134">
        <v>41303</v>
      </c>
      <c r="D680" s="133">
        <v>5</v>
      </c>
      <c r="E680" s="5">
        <v>124.60600000000001</v>
      </c>
      <c r="F680" s="5">
        <v>181.40700000000001</v>
      </c>
      <c r="G680" s="5">
        <v>2606.9990000000007</v>
      </c>
      <c r="H680" s="5">
        <v>31.579000000000004</v>
      </c>
      <c r="I680" s="6">
        <v>0</v>
      </c>
    </row>
    <row r="681" spans="1:9">
      <c r="A681" s="133">
        <v>2013</v>
      </c>
      <c r="B681" s="133">
        <v>1</v>
      </c>
      <c r="C681" s="134">
        <v>41303</v>
      </c>
      <c r="D681" s="133">
        <v>6</v>
      </c>
      <c r="E681" s="5">
        <v>128.72200000000001</v>
      </c>
      <c r="F681" s="5">
        <v>180.40500000000003</v>
      </c>
      <c r="G681" s="5">
        <v>2628.4590000000003</v>
      </c>
      <c r="H681" s="5">
        <v>29.617000000000004</v>
      </c>
      <c r="I681" s="6">
        <v>0</v>
      </c>
    </row>
    <row r="682" spans="1:9">
      <c r="A682" s="133">
        <v>2013</v>
      </c>
      <c r="B682" s="133">
        <v>1</v>
      </c>
      <c r="C682" s="134">
        <v>41303</v>
      </c>
      <c r="D682" s="133">
        <v>7</v>
      </c>
      <c r="E682" s="5">
        <v>123.4</v>
      </c>
      <c r="F682" s="5">
        <v>176.262</v>
      </c>
      <c r="G682" s="5">
        <v>2595.75</v>
      </c>
      <c r="H682" s="5">
        <v>31.604000000000003</v>
      </c>
      <c r="I682" s="6">
        <v>0</v>
      </c>
    </row>
    <row r="683" spans="1:9">
      <c r="A683" s="133">
        <v>2013</v>
      </c>
      <c r="B683" s="133">
        <v>1</v>
      </c>
      <c r="C683" s="134">
        <v>41303</v>
      </c>
      <c r="D683" s="133">
        <v>8</v>
      </c>
      <c r="E683" s="5">
        <v>126.756</v>
      </c>
      <c r="F683" s="5">
        <v>176.35200000000003</v>
      </c>
      <c r="G683" s="5">
        <v>2581.8919999999998</v>
      </c>
      <c r="H683" s="5">
        <v>35.786000000000008</v>
      </c>
      <c r="I683" s="6">
        <v>0</v>
      </c>
    </row>
    <row r="684" spans="1:9">
      <c r="A684" s="133">
        <v>2013</v>
      </c>
      <c r="B684" s="133">
        <v>1</v>
      </c>
      <c r="C684" s="134">
        <v>41303</v>
      </c>
      <c r="D684" s="133">
        <v>9</v>
      </c>
      <c r="E684" s="5">
        <v>125.90100000000001</v>
      </c>
      <c r="F684" s="5">
        <v>178.18100000000001</v>
      </c>
      <c r="G684" s="5">
        <v>2642.6190000000006</v>
      </c>
      <c r="H684" s="5">
        <v>39.40100000000001</v>
      </c>
      <c r="I684" s="6">
        <v>0</v>
      </c>
    </row>
    <row r="685" spans="1:9">
      <c r="A685" s="133">
        <v>2013</v>
      </c>
      <c r="B685" s="133">
        <v>1</v>
      </c>
      <c r="C685" s="134">
        <v>41303</v>
      </c>
      <c r="D685" s="133">
        <v>10</v>
      </c>
      <c r="E685" s="5">
        <v>126.855</v>
      </c>
      <c r="F685" s="5">
        <v>179.74200000000002</v>
      </c>
      <c r="G685" s="5">
        <v>2692.4489999999992</v>
      </c>
      <c r="H685" s="5">
        <v>52.809000000000005</v>
      </c>
      <c r="I685" s="6">
        <v>0</v>
      </c>
    </row>
    <row r="686" spans="1:9">
      <c r="A686" s="133">
        <v>2013</v>
      </c>
      <c r="B686" s="133">
        <v>1</v>
      </c>
      <c r="C686" s="134">
        <v>41303</v>
      </c>
      <c r="D686" s="133">
        <v>11</v>
      </c>
      <c r="E686" s="5">
        <v>127.39400000000001</v>
      </c>
      <c r="F686" s="5">
        <v>185.27599999999998</v>
      </c>
      <c r="G686" s="5">
        <v>2688.9729999999995</v>
      </c>
      <c r="H686" s="5">
        <v>63.673000000000002</v>
      </c>
      <c r="I686" s="6">
        <v>0</v>
      </c>
    </row>
    <row r="687" spans="1:9">
      <c r="A687" s="133">
        <v>2013</v>
      </c>
      <c r="B687" s="133">
        <v>1</v>
      </c>
      <c r="C687" s="134">
        <v>41303</v>
      </c>
      <c r="D687" s="133">
        <v>12</v>
      </c>
      <c r="E687" s="5">
        <v>127.301</v>
      </c>
      <c r="F687" s="5">
        <v>196.38200000000001</v>
      </c>
      <c r="G687" s="5">
        <v>2625.7359999999999</v>
      </c>
      <c r="H687" s="5">
        <v>76.975000000000009</v>
      </c>
      <c r="I687" s="6">
        <v>0</v>
      </c>
    </row>
    <row r="688" spans="1:9">
      <c r="A688" s="133">
        <v>2013</v>
      </c>
      <c r="B688" s="133">
        <v>1</v>
      </c>
      <c r="C688" s="134">
        <v>41303</v>
      </c>
      <c r="D688" s="133">
        <v>13</v>
      </c>
      <c r="E688" s="5">
        <v>129.667</v>
      </c>
      <c r="F688" s="5">
        <v>206.70900000000003</v>
      </c>
      <c r="G688" s="5">
        <v>2614.8249999999998</v>
      </c>
      <c r="H688" s="5">
        <v>87.697999999999993</v>
      </c>
      <c r="I688" s="6">
        <v>0</v>
      </c>
    </row>
    <row r="689" spans="1:9">
      <c r="A689" s="133">
        <v>2013</v>
      </c>
      <c r="B689" s="133">
        <v>1</v>
      </c>
      <c r="C689" s="134">
        <v>41303</v>
      </c>
      <c r="D689" s="133">
        <v>14</v>
      </c>
      <c r="E689" s="5">
        <v>126.30800000000001</v>
      </c>
      <c r="F689" s="5">
        <v>177.97000000000003</v>
      </c>
      <c r="G689" s="5">
        <v>2609.2790000000005</v>
      </c>
      <c r="H689" s="5">
        <v>94.874000000000024</v>
      </c>
      <c r="I689" s="6">
        <v>0</v>
      </c>
    </row>
    <row r="690" spans="1:9">
      <c r="A690" s="133">
        <v>2013</v>
      </c>
      <c r="B690" s="133">
        <v>1</v>
      </c>
      <c r="C690" s="134">
        <v>41303</v>
      </c>
      <c r="D690" s="133">
        <v>15</v>
      </c>
      <c r="E690" s="5">
        <v>124.81500000000001</v>
      </c>
      <c r="F690" s="5">
        <v>177.76400000000004</v>
      </c>
      <c r="G690" s="5">
        <v>2603.5609999999992</v>
      </c>
      <c r="H690" s="5">
        <v>114.265</v>
      </c>
      <c r="I690" s="6">
        <v>0</v>
      </c>
    </row>
    <row r="691" spans="1:9">
      <c r="A691" s="133">
        <v>2013</v>
      </c>
      <c r="B691" s="133">
        <v>1</v>
      </c>
      <c r="C691" s="134">
        <v>41303</v>
      </c>
      <c r="D691" s="133">
        <v>16</v>
      </c>
      <c r="E691" s="5">
        <v>124.96700000000001</v>
      </c>
      <c r="F691" s="5">
        <v>177.62300000000005</v>
      </c>
      <c r="G691" s="5">
        <v>2617.3439999999996</v>
      </c>
      <c r="H691" s="5">
        <v>119.15899999999998</v>
      </c>
      <c r="I691" s="6">
        <v>0</v>
      </c>
    </row>
    <row r="692" spans="1:9">
      <c r="A692" s="133">
        <v>2013</v>
      </c>
      <c r="B692" s="133">
        <v>1</v>
      </c>
      <c r="C692" s="134">
        <v>41303</v>
      </c>
      <c r="D692" s="133">
        <v>17</v>
      </c>
      <c r="E692" s="5">
        <v>124.042</v>
      </c>
      <c r="F692" s="5">
        <v>178.35700000000003</v>
      </c>
      <c r="G692" s="5">
        <v>2612.8540000000003</v>
      </c>
      <c r="H692" s="5">
        <v>117.72099999999999</v>
      </c>
      <c r="I692" s="6">
        <v>0</v>
      </c>
    </row>
    <row r="693" spans="1:9">
      <c r="A693" s="133">
        <v>2013</v>
      </c>
      <c r="B693" s="133">
        <v>1</v>
      </c>
      <c r="C693" s="134">
        <v>41303</v>
      </c>
      <c r="D693" s="133">
        <v>18</v>
      </c>
      <c r="E693" s="5">
        <v>123.646</v>
      </c>
      <c r="F693" s="5">
        <v>178.20300000000003</v>
      </c>
      <c r="G693" s="5">
        <v>2606.2099999999991</v>
      </c>
      <c r="H693" s="5">
        <v>111.10999999999997</v>
      </c>
      <c r="I693" s="6">
        <v>0</v>
      </c>
    </row>
    <row r="694" spans="1:9">
      <c r="A694" s="133">
        <v>2013</v>
      </c>
      <c r="B694" s="133">
        <v>1</v>
      </c>
      <c r="C694" s="134">
        <v>41303</v>
      </c>
      <c r="D694" s="133">
        <v>19</v>
      </c>
      <c r="E694" s="5">
        <v>121.06700000000001</v>
      </c>
      <c r="F694" s="5">
        <v>178.24400000000003</v>
      </c>
      <c r="G694" s="5">
        <v>2604.7199999999998</v>
      </c>
      <c r="H694" s="5">
        <v>106.931</v>
      </c>
      <c r="I694" s="6">
        <v>0</v>
      </c>
    </row>
    <row r="695" spans="1:9">
      <c r="A695" s="133">
        <v>2013</v>
      </c>
      <c r="B695" s="133">
        <v>1</v>
      </c>
      <c r="C695" s="134">
        <v>41303</v>
      </c>
      <c r="D695" s="133">
        <v>20</v>
      </c>
      <c r="E695" s="5">
        <v>120.063</v>
      </c>
      <c r="F695" s="5">
        <v>178.63499999999999</v>
      </c>
      <c r="G695" s="5">
        <v>2618.4979999999996</v>
      </c>
      <c r="H695" s="5">
        <v>107.173</v>
      </c>
      <c r="I695" s="6">
        <v>0</v>
      </c>
    </row>
    <row r="696" spans="1:9">
      <c r="A696" s="133">
        <v>2013</v>
      </c>
      <c r="B696" s="133">
        <v>1</v>
      </c>
      <c r="C696" s="134">
        <v>41303</v>
      </c>
      <c r="D696" s="133">
        <v>21</v>
      </c>
      <c r="E696" s="5">
        <v>122.54400000000001</v>
      </c>
      <c r="F696" s="5">
        <v>178.86700000000002</v>
      </c>
      <c r="G696" s="5">
        <v>2647.3829999999984</v>
      </c>
      <c r="H696" s="5">
        <v>110.12299999999999</v>
      </c>
      <c r="I696" s="6">
        <v>0</v>
      </c>
    </row>
    <row r="697" spans="1:9">
      <c r="A697" s="133">
        <v>2013</v>
      </c>
      <c r="B697" s="133">
        <v>1</v>
      </c>
      <c r="C697" s="134">
        <v>41303</v>
      </c>
      <c r="D697" s="133">
        <v>22</v>
      </c>
      <c r="E697" s="5">
        <v>120.646</v>
      </c>
      <c r="F697" s="5">
        <v>175.637</v>
      </c>
      <c r="G697" s="5">
        <v>2655.6320000000005</v>
      </c>
      <c r="H697" s="5">
        <v>110.27000000000004</v>
      </c>
      <c r="I697" s="6">
        <v>0</v>
      </c>
    </row>
    <row r="698" spans="1:9">
      <c r="A698" s="133">
        <v>2013</v>
      </c>
      <c r="B698" s="133">
        <v>1</v>
      </c>
      <c r="C698" s="134">
        <v>41303</v>
      </c>
      <c r="D698" s="133">
        <v>23</v>
      </c>
      <c r="E698" s="5">
        <v>120.756</v>
      </c>
      <c r="F698" s="5">
        <v>174.04500000000002</v>
      </c>
      <c r="G698" s="5">
        <v>2681.5309999999995</v>
      </c>
      <c r="H698" s="5">
        <v>109.003</v>
      </c>
      <c r="I698" s="6">
        <v>0</v>
      </c>
    </row>
    <row r="699" spans="1:9">
      <c r="A699" s="133">
        <v>2013</v>
      </c>
      <c r="B699" s="133">
        <v>1</v>
      </c>
      <c r="C699" s="134">
        <v>41303</v>
      </c>
      <c r="D699" s="133">
        <v>24</v>
      </c>
      <c r="E699" s="5">
        <v>117.685</v>
      </c>
      <c r="F699" s="5">
        <v>171.62700000000001</v>
      </c>
      <c r="G699" s="5">
        <v>2715.8579999999997</v>
      </c>
      <c r="H699" s="5">
        <v>103.83499999999998</v>
      </c>
      <c r="I699" s="6">
        <v>0</v>
      </c>
    </row>
    <row r="700" spans="1:9">
      <c r="A700" s="133">
        <v>2013</v>
      </c>
      <c r="B700" s="133">
        <v>1</v>
      </c>
      <c r="C700" s="134">
        <v>41304</v>
      </c>
      <c r="D700" s="133">
        <v>1</v>
      </c>
      <c r="E700" s="5">
        <v>117.381</v>
      </c>
      <c r="F700" s="5">
        <v>159.173</v>
      </c>
      <c r="G700" s="5">
        <v>2652.4029999999998</v>
      </c>
      <c r="H700" s="5">
        <v>77.855000000000004</v>
      </c>
      <c r="I700" s="6">
        <v>0</v>
      </c>
    </row>
    <row r="701" spans="1:9">
      <c r="A701" s="133">
        <v>2013</v>
      </c>
      <c r="B701" s="133">
        <v>1</v>
      </c>
      <c r="C701" s="134">
        <v>41304</v>
      </c>
      <c r="D701" s="133">
        <v>2</v>
      </c>
      <c r="E701" s="5">
        <v>118.82100000000001</v>
      </c>
      <c r="F701" s="5">
        <v>150.767</v>
      </c>
      <c r="G701" s="5">
        <v>2600.7970000000009</v>
      </c>
      <c r="H701" s="5">
        <v>58.27</v>
      </c>
      <c r="I701" s="6">
        <v>0</v>
      </c>
    </row>
    <row r="702" spans="1:9">
      <c r="A702" s="133">
        <v>2013</v>
      </c>
      <c r="B702" s="133">
        <v>1</v>
      </c>
      <c r="C702" s="134">
        <v>41304</v>
      </c>
      <c r="D702" s="133">
        <v>3</v>
      </c>
      <c r="E702" s="5">
        <v>118.533</v>
      </c>
      <c r="F702" s="5">
        <v>148.71199999999999</v>
      </c>
      <c r="G702" s="5">
        <v>2582.6529999999998</v>
      </c>
      <c r="H702" s="5">
        <v>51.887000000000008</v>
      </c>
      <c r="I702" s="6">
        <v>0</v>
      </c>
    </row>
    <row r="703" spans="1:9">
      <c r="A703" s="133">
        <v>2013</v>
      </c>
      <c r="B703" s="133">
        <v>1</v>
      </c>
      <c r="C703" s="134">
        <v>41304</v>
      </c>
      <c r="D703" s="133">
        <v>4</v>
      </c>
      <c r="E703" s="5">
        <v>118.652</v>
      </c>
      <c r="F703" s="5">
        <v>148.495</v>
      </c>
      <c r="G703" s="5">
        <v>2588.0960000000005</v>
      </c>
      <c r="H703" s="5">
        <v>48.249000000000002</v>
      </c>
      <c r="I703" s="6">
        <v>0</v>
      </c>
    </row>
    <row r="704" spans="1:9">
      <c r="A704" s="133">
        <v>2013</v>
      </c>
      <c r="B704" s="133">
        <v>1</v>
      </c>
      <c r="C704" s="134">
        <v>41304</v>
      </c>
      <c r="D704" s="133">
        <v>5</v>
      </c>
      <c r="E704" s="5">
        <v>118.91200000000001</v>
      </c>
      <c r="F704" s="5">
        <v>153.505</v>
      </c>
      <c r="G704" s="5">
        <v>2583.257000000001</v>
      </c>
      <c r="H704" s="5">
        <v>46.347999999999999</v>
      </c>
      <c r="I704" s="6">
        <v>0</v>
      </c>
    </row>
    <row r="705" spans="1:9">
      <c r="A705" s="133">
        <v>2013</v>
      </c>
      <c r="B705" s="133">
        <v>1</v>
      </c>
      <c r="C705" s="134">
        <v>41304</v>
      </c>
      <c r="D705" s="133">
        <v>6</v>
      </c>
      <c r="E705" s="5">
        <v>117.66500000000001</v>
      </c>
      <c r="F705" s="5">
        <v>157.74799999999999</v>
      </c>
      <c r="G705" s="5">
        <v>2595.1170000000002</v>
      </c>
      <c r="H705" s="5">
        <v>43.283000000000001</v>
      </c>
      <c r="I705" s="6">
        <v>0</v>
      </c>
    </row>
    <row r="706" spans="1:9">
      <c r="A706" s="133">
        <v>2013</v>
      </c>
      <c r="B706" s="133">
        <v>1</v>
      </c>
      <c r="C706" s="134">
        <v>41304</v>
      </c>
      <c r="D706" s="133">
        <v>7</v>
      </c>
      <c r="E706" s="5">
        <v>117.167</v>
      </c>
      <c r="F706" s="5">
        <v>171.02099999999999</v>
      </c>
      <c r="G706" s="5">
        <v>2570.4029999999993</v>
      </c>
      <c r="H706" s="5">
        <v>44.518999999999998</v>
      </c>
      <c r="I706" s="6">
        <v>0</v>
      </c>
    </row>
    <row r="707" spans="1:9">
      <c r="A707" s="133">
        <v>2013</v>
      </c>
      <c r="B707" s="133">
        <v>1</v>
      </c>
      <c r="C707" s="134">
        <v>41304</v>
      </c>
      <c r="D707" s="133">
        <v>8</v>
      </c>
      <c r="E707" s="5">
        <v>119.027</v>
      </c>
      <c r="F707" s="5">
        <v>191.60499999999999</v>
      </c>
      <c r="G707" s="5">
        <v>2558.4650000000006</v>
      </c>
      <c r="H707" s="5">
        <v>47.239000000000004</v>
      </c>
      <c r="I707" s="6">
        <v>0</v>
      </c>
    </row>
    <row r="708" spans="1:9">
      <c r="A708" s="133">
        <v>2013</v>
      </c>
      <c r="B708" s="133">
        <v>1</v>
      </c>
      <c r="C708" s="134">
        <v>41304</v>
      </c>
      <c r="D708" s="133">
        <v>9</v>
      </c>
      <c r="E708" s="5">
        <v>119.01100000000001</v>
      </c>
      <c r="F708" s="5">
        <v>191.71799999999999</v>
      </c>
      <c r="G708" s="5">
        <v>2651.6719999999996</v>
      </c>
      <c r="H708" s="5">
        <v>52.866000000000014</v>
      </c>
      <c r="I708" s="6">
        <v>0</v>
      </c>
    </row>
    <row r="709" spans="1:9">
      <c r="A709" s="133">
        <v>2013</v>
      </c>
      <c r="B709" s="133">
        <v>1</v>
      </c>
      <c r="C709" s="134">
        <v>41304</v>
      </c>
      <c r="D709" s="133">
        <v>10</v>
      </c>
      <c r="E709" s="5">
        <v>121.71100000000001</v>
      </c>
      <c r="F709" s="5">
        <v>198.84900000000002</v>
      </c>
      <c r="G709" s="5">
        <v>2696.0800000000004</v>
      </c>
      <c r="H709" s="5">
        <v>71.582999999999998</v>
      </c>
      <c r="I709" s="6">
        <v>0</v>
      </c>
    </row>
    <row r="710" spans="1:9">
      <c r="A710" s="133">
        <v>2013</v>
      </c>
      <c r="B710" s="133">
        <v>1</v>
      </c>
      <c r="C710" s="134">
        <v>41304</v>
      </c>
      <c r="D710" s="133">
        <v>11</v>
      </c>
      <c r="E710" s="5">
        <v>121.456</v>
      </c>
      <c r="F710" s="5">
        <v>202.14599999999999</v>
      </c>
      <c r="G710" s="5">
        <v>2740.6130000000007</v>
      </c>
      <c r="H710" s="5">
        <v>85.086000000000027</v>
      </c>
      <c r="I710" s="6">
        <v>0</v>
      </c>
    </row>
    <row r="711" spans="1:9">
      <c r="A711" s="133">
        <v>2013</v>
      </c>
      <c r="B711" s="133">
        <v>1</v>
      </c>
      <c r="C711" s="134">
        <v>41304</v>
      </c>
      <c r="D711" s="133">
        <v>12</v>
      </c>
      <c r="E711" s="5">
        <v>120.15400000000001</v>
      </c>
      <c r="F711" s="5">
        <v>213.36099999999999</v>
      </c>
      <c r="G711" s="5">
        <v>2737.4859999999999</v>
      </c>
      <c r="H711" s="5">
        <v>102.205</v>
      </c>
      <c r="I711" s="6">
        <v>0</v>
      </c>
    </row>
    <row r="712" spans="1:9">
      <c r="A712" s="133">
        <v>2013</v>
      </c>
      <c r="B712" s="133">
        <v>1</v>
      </c>
      <c r="C712" s="134">
        <v>41304</v>
      </c>
      <c r="D712" s="133">
        <v>13</v>
      </c>
      <c r="E712" s="5">
        <v>118.96900000000001</v>
      </c>
      <c r="F712" s="5">
        <v>218.98499999999996</v>
      </c>
      <c r="G712" s="5">
        <v>2729.4790000000007</v>
      </c>
      <c r="H712" s="5">
        <v>113.83300000000001</v>
      </c>
      <c r="I712" s="6">
        <v>0</v>
      </c>
    </row>
    <row r="713" spans="1:9">
      <c r="A713" s="133">
        <v>2013</v>
      </c>
      <c r="B713" s="133">
        <v>1</v>
      </c>
      <c r="C713" s="134">
        <v>41304</v>
      </c>
      <c r="D713" s="133">
        <v>14</v>
      </c>
      <c r="E713" s="5">
        <v>120.956</v>
      </c>
      <c r="F713" s="5">
        <v>218.05799999999999</v>
      </c>
      <c r="G713" s="5">
        <v>2712.0330000000008</v>
      </c>
      <c r="H713" s="5">
        <v>125.05799999999999</v>
      </c>
      <c r="I713" s="6">
        <v>2.1459999999999999</v>
      </c>
    </row>
    <row r="714" spans="1:9">
      <c r="A714" s="133">
        <v>2013</v>
      </c>
      <c r="B714" s="133">
        <v>1</v>
      </c>
      <c r="C714" s="134">
        <v>41304</v>
      </c>
      <c r="D714" s="133">
        <v>15</v>
      </c>
      <c r="E714" s="5">
        <v>120.55900000000001</v>
      </c>
      <c r="F714" s="5">
        <v>217.21700000000001</v>
      </c>
      <c r="G714" s="5">
        <v>2701.0850000000005</v>
      </c>
      <c r="H714" s="5">
        <v>143.68200000000002</v>
      </c>
      <c r="I714" s="6">
        <v>3.4340000000000002</v>
      </c>
    </row>
    <row r="715" spans="1:9">
      <c r="A715" s="133">
        <v>2013</v>
      </c>
      <c r="B715" s="133">
        <v>1</v>
      </c>
      <c r="C715" s="134">
        <v>41304</v>
      </c>
      <c r="D715" s="133">
        <v>16</v>
      </c>
      <c r="E715" s="5">
        <v>119.733</v>
      </c>
      <c r="F715" s="5">
        <v>217.44499999999999</v>
      </c>
      <c r="G715" s="5">
        <v>2662.4400000000005</v>
      </c>
      <c r="H715" s="5">
        <v>167.50700000000001</v>
      </c>
      <c r="I715" s="6">
        <v>3.4340000000000002</v>
      </c>
    </row>
    <row r="716" spans="1:9">
      <c r="A716" s="133">
        <v>2013</v>
      </c>
      <c r="B716" s="133">
        <v>1</v>
      </c>
      <c r="C716" s="134">
        <v>41304</v>
      </c>
      <c r="D716" s="133">
        <v>17</v>
      </c>
      <c r="E716" s="5">
        <v>119.19200000000001</v>
      </c>
      <c r="F716" s="5">
        <v>217.77099999999996</v>
      </c>
      <c r="G716" s="5">
        <v>2678.4</v>
      </c>
      <c r="H716" s="5">
        <v>179.15199999999999</v>
      </c>
      <c r="I716" s="6">
        <v>3.4340000000000002</v>
      </c>
    </row>
    <row r="717" spans="1:9">
      <c r="A717" s="133">
        <v>2013</v>
      </c>
      <c r="B717" s="133">
        <v>1</v>
      </c>
      <c r="C717" s="134">
        <v>41304</v>
      </c>
      <c r="D717" s="133">
        <v>18</v>
      </c>
      <c r="E717" s="5">
        <v>119.956</v>
      </c>
      <c r="F717" s="5">
        <v>217.32599999999996</v>
      </c>
      <c r="G717" s="5">
        <v>2689.2570000000014</v>
      </c>
      <c r="H717" s="5">
        <v>169.57000000000002</v>
      </c>
      <c r="I717" s="6">
        <v>3.4340000000000002</v>
      </c>
    </row>
    <row r="718" spans="1:9">
      <c r="A718" s="133">
        <v>2013</v>
      </c>
      <c r="B718" s="133">
        <v>1</v>
      </c>
      <c r="C718" s="134">
        <v>41304</v>
      </c>
      <c r="D718" s="133">
        <v>19</v>
      </c>
      <c r="E718" s="5">
        <v>123.733</v>
      </c>
      <c r="F718" s="5">
        <v>216.70699999999999</v>
      </c>
      <c r="G718" s="5">
        <v>2686.1479999999997</v>
      </c>
      <c r="H718" s="5">
        <v>163.649</v>
      </c>
      <c r="I718" s="6">
        <v>3.4340000000000002</v>
      </c>
    </row>
    <row r="719" spans="1:9">
      <c r="A719" s="133">
        <v>2013</v>
      </c>
      <c r="B719" s="133">
        <v>1</v>
      </c>
      <c r="C719" s="134">
        <v>41304</v>
      </c>
      <c r="D719" s="133">
        <v>20</v>
      </c>
      <c r="E719" s="5">
        <v>125.87100000000001</v>
      </c>
      <c r="F719" s="5">
        <v>216.98399999999998</v>
      </c>
      <c r="G719" s="5">
        <v>2699.0630000000001</v>
      </c>
      <c r="H719" s="5">
        <v>161.50399999999999</v>
      </c>
      <c r="I719" s="6">
        <v>3.4340000000000002</v>
      </c>
    </row>
    <row r="720" spans="1:9">
      <c r="A720" s="133">
        <v>2013</v>
      </c>
      <c r="B720" s="133">
        <v>1</v>
      </c>
      <c r="C720" s="134">
        <v>41304</v>
      </c>
      <c r="D720" s="133">
        <v>21</v>
      </c>
      <c r="E720" s="5">
        <v>126.30800000000001</v>
      </c>
      <c r="F720" s="5">
        <v>203.59200000000001</v>
      </c>
      <c r="G720" s="5">
        <v>2711.7529999999997</v>
      </c>
      <c r="H720" s="5">
        <v>157.43900000000002</v>
      </c>
      <c r="I720" s="6">
        <v>4.8980000000000006</v>
      </c>
    </row>
    <row r="721" spans="1:9">
      <c r="A721" s="133">
        <v>2013</v>
      </c>
      <c r="B721" s="133">
        <v>1</v>
      </c>
      <c r="C721" s="134">
        <v>41304</v>
      </c>
      <c r="D721" s="133">
        <v>22</v>
      </c>
      <c r="E721" s="5">
        <v>124.444</v>
      </c>
      <c r="F721" s="5">
        <v>199.76000000000002</v>
      </c>
      <c r="G721" s="5">
        <v>2677.2699999999995</v>
      </c>
      <c r="H721" s="5">
        <v>157.47099999999998</v>
      </c>
      <c r="I721" s="6">
        <v>0</v>
      </c>
    </row>
    <row r="722" spans="1:9">
      <c r="A722" s="133">
        <v>2013</v>
      </c>
      <c r="B722" s="133">
        <v>1</v>
      </c>
      <c r="C722" s="134">
        <v>41304</v>
      </c>
      <c r="D722" s="133">
        <v>23</v>
      </c>
      <c r="E722" s="5">
        <v>123.57100000000001</v>
      </c>
      <c r="F722" s="5">
        <v>197.85400000000001</v>
      </c>
      <c r="G722" s="5">
        <v>2680.6109999999999</v>
      </c>
      <c r="H722" s="5">
        <v>150.14400000000001</v>
      </c>
      <c r="I722" s="6">
        <v>0</v>
      </c>
    </row>
    <row r="723" spans="1:9">
      <c r="A723" s="133">
        <v>2013</v>
      </c>
      <c r="B723" s="133">
        <v>1</v>
      </c>
      <c r="C723" s="134">
        <v>41304</v>
      </c>
      <c r="D723" s="133">
        <v>24</v>
      </c>
      <c r="E723" s="5">
        <v>125.18400000000001</v>
      </c>
      <c r="F723" s="5">
        <v>195.964</v>
      </c>
      <c r="G723" s="5">
        <v>2691.2009999999996</v>
      </c>
      <c r="H723" s="5">
        <v>132.98999999999998</v>
      </c>
      <c r="I723" s="6">
        <v>0</v>
      </c>
    </row>
    <row r="724" spans="1:9">
      <c r="A724" s="133">
        <v>2013</v>
      </c>
      <c r="B724" s="133">
        <v>1</v>
      </c>
      <c r="C724" s="134">
        <v>41305</v>
      </c>
      <c r="D724" s="133">
        <v>1</v>
      </c>
      <c r="E724" s="5">
        <v>126.54400000000001</v>
      </c>
      <c r="F724" s="5">
        <v>194.221</v>
      </c>
      <c r="G724" s="5">
        <v>2654.938000000001</v>
      </c>
      <c r="H724" s="5">
        <v>104.71200000000002</v>
      </c>
      <c r="I724" s="6">
        <v>0</v>
      </c>
    </row>
    <row r="725" spans="1:9">
      <c r="A725" s="133">
        <v>2013</v>
      </c>
      <c r="B725" s="133">
        <v>1</v>
      </c>
      <c r="C725" s="134">
        <v>41305</v>
      </c>
      <c r="D725" s="133">
        <v>2</v>
      </c>
      <c r="E725" s="5">
        <v>120</v>
      </c>
      <c r="F725" s="5">
        <v>188.29400000000001</v>
      </c>
      <c r="G725" s="5">
        <v>2536.48</v>
      </c>
      <c r="H725" s="5">
        <v>89.227000000000004</v>
      </c>
      <c r="I725" s="6">
        <v>0</v>
      </c>
    </row>
    <row r="726" spans="1:9">
      <c r="A726" s="133">
        <v>2013</v>
      </c>
      <c r="B726" s="133">
        <v>1</v>
      </c>
      <c r="C726" s="134">
        <v>41305</v>
      </c>
      <c r="D726" s="133">
        <v>3</v>
      </c>
      <c r="E726" s="5">
        <v>107.869</v>
      </c>
      <c r="F726" s="5">
        <v>180.64400000000001</v>
      </c>
      <c r="G726" s="5">
        <v>2498.8180000000007</v>
      </c>
      <c r="H726" s="5">
        <v>72.189000000000021</v>
      </c>
      <c r="I726" s="6">
        <v>0</v>
      </c>
    </row>
    <row r="727" spans="1:9">
      <c r="A727" s="133">
        <v>2013</v>
      </c>
      <c r="B727" s="133">
        <v>1</v>
      </c>
      <c r="C727" s="134">
        <v>41305</v>
      </c>
      <c r="D727" s="133">
        <v>4</v>
      </c>
      <c r="E727" s="5">
        <v>102.399</v>
      </c>
      <c r="F727" s="5">
        <v>181.703</v>
      </c>
      <c r="G727" s="5">
        <v>2476.4070000000006</v>
      </c>
      <c r="H727" s="5">
        <v>63.819000000000003</v>
      </c>
      <c r="I727" s="6">
        <v>0</v>
      </c>
    </row>
    <row r="728" spans="1:9">
      <c r="A728" s="133">
        <v>2013</v>
      </c>
      <c r="B728" s="133">
        <v>1</v>
      </c>
      <c r="C728" s="134">
        <v>41305</v>
      </c>
      <c r="D728" s="133">
        <v>5</v>
      </c>
      <c r="E728" s="5">
        <v>106.37100000000001</v>
      </c>
      <c r="F728" s="5">
        <v>183.36600000000001</v>
      </c>
      <c r="G728" s="5">
        <v>2445.538</v>
      </c>
      <c r="H728" s="5">
        <v>59.879000000000012</v>
      </c>
      <c r="I728" s="6">
        <v>0</v>
      </c>
    </row>
    <row r="729" spans="1:9">
      <c r="A729" s="133">
        <v>2013</v>
      </c>
      <c r="B729" s="133">
        <v>1</v>
      </c>
      <c r="C729" s="134">
        <v>41305</v>
      </c>
      <c r="D729" s="133">
        <v>6</v>
      </c>
      <c r="E729" s="5">
        <v>109.33800000000001</v>
      </c>
      <c r="F729" s="5">
        <v>180.89100000000002</v>
      </c>
      <c r="G729" s="5">
        <v>2393.6570000000002</v>
      </c>
      <c r="H729" s="5">
        <v>46.096000000000004</v>
      </c>
      <c r="I729" s="6">
        <v>0</v>
      </c>
    </row>
    <row r="730" spans="1:9">
      <c r="A730" s="133">
        <v>2013</v>
      </c>
      <c r="B730" s="133">
        <v>1</v>
      </c>
      <c r="C730" s="134">
        <v>41305</v>
      </c>
      <c r="D730" s="133">
        <v>7</v>
      </c>
      <c r="E730" s="5">
        <v>108.14</v>
      </c>
      <c r="F730" s="5">
        <v>176.20200000000003</v>
      </c>
      <c r="G730" s="5">
        <v>2349.0639999999999</v>
      </c>
      <c r="H730" s="5">
        <v>41.506000000000007</v>
      </c>
      <c r="I730" s="6">
        <v>0</v>
      </c>
    </row>
    <row r="731" spans="1:9">
      <c r="A731" s="133">
        <v>2013</v>
      </c>
      <c r="B731" s="133">
        <v>1</v>
      </c>
      <c r="C731" s="134">
        <v>41305</v>
      </c>
      <c r="D731" s="133">
        <v>8</v>
      </c>
      <c r="E731" s="5">
        <v>107.259</v>
      </c>
      <c r="F731" s="5">
        <v>176.49299999999999</v>
      </c>
      <c r="G731" s="5">
        <v>2311.8020000000001</v>
      </c>
      <c r="H731" s="5">
        <v>44.522999999999989</v>
      </c>
      <c r="I731" s="6">
        <v>0</v>
      </c>
    </row>
    <row r="732" spans="1:9">
      <c r="A732" s="133">
        <v>2013</v>
      </c>
      <c r="B732" s="133">
        <v>1</v>
      </c>
      <c r="C732" s="134">
        <v>41305</v>
      </c>
      <c r="D732" s="133">
        <v>9</v>
      </c>
      <c r="E732" s="5">
        <v>107.021</v>
      </c>
      <c r="F732" s="5">
        <v>176.22000000000003</v>
      </c>
      <c r="G732" s="5">
        <v>2366.0750000000007</v>
      </c>
      <c r="H732" s="5">
        <v>42.769000000000005</v>
      </c>
      <c r="I732" s="6">
        <v>0</v>
      </c>
    </row>
    <row r="733" spans="1:9">
      <c r="A733" s="133">
        <v>2013</v>
      </c>
      <c r="B733" s="133">
        <v>1</v>
      </c>
      <c r="C733" s="134">
        <v>41305</v>
      </c>
      <c r="D733" s="133">
        <v>10</v>
      </c>
      <c r="E733" s="5">
        <v>106.05200000000001</v>
      </c>
      <c r="F733" s="5">
        <v>175.45700000000002</v>
      </c>
      <c r="G733" s="5">
        <v>2473.1650000000009</v>
      </c>
      <c r="H733" s="5">
        <v>48.957000000000001</v>
      </c>
      <c r="I733" s="6">
        <v>0</v>
      </c>
    </row>
    <row r="734" spans="1:9">
      <c r="A734" s="133">
        <v>2013</v>
      </c>
      <c r="B734" s="133">
        <v>1</v>
      </c>
      <c r="C734" s="134">
        <v>41305</v>
      </c>
      <c r="D734" s="133">
        <v>11</v>
      </c>
      <c r="E734" s="5">
        <v>105.31800000000001</v>
      </c>
      <c r="F734" s="5">
        <v>175.27100000000002</v>
      </c>
      <c r="G734" s="5">
        <v>2522.9440000000004</v>
      </c>
      <c r="H734" s="5">
        <v>52.971000000000004</v>
      </c>
      <c r="I734" s="6">
        <v>0</v>
      </c>
    </row>
    <row r="735" spans="1:9">
      <c r="A735" s="133">
        <v>2013</v>
      </c>
      <c r="B735" s="133">
        <v>1</v>
      </c>
      <c r="C735" s="134">
        <v>41305</v>
      </c>
      <c r="D735" s="133">
        <v>12</v>
      </c>
      <c r="E735" s="5">
        <v>109.245</v>
      </c>
      <c r="F735" s="5">
        <v>175.21300000000002</v>
      </c>
      <c r="G735" s="5">
        <v>2510.1060000000007</v>
      </c>
      <c r="H735" s="5">
        <v>54.852999999999994</v>
      </c>
      <c r="I735" s="6">
        <v>0</v>
      </c>
    </row>
    <row r="736" spans="1:9">
      <c r="A736" s="133">
        <v>2013</v>
      </c>
      <c r="B736" s="133">
        <v>1</v>
      </c>
      <c r="C736" s="134">
        <v>41305</v>
      </c>
      <c r="D736" s="133">
        <v>13</v>
      </c>
      <c r="E736" s="5">
        <v>111.111</v>
      </c>
      <c r="F736" s="5">
        <v>174.94200000000001</v>
      </c>
      <c r="G736" s="5">
        <v>2502.454999999999</v>
      </c>
      <c r="H736" s="5">
        <v>58.405000000000008</v>
      </c>
      <c r="I736" s="6">
        <v>0</v>
      </c>
    </row>
    <row r="737" spans="1:9">
      <c r="A737" s="133">
        <v>2013</v>
      </c>
      <c r="B737" s="133">
        <v>1</v>
      </c>
      <c r="C737" s="134">
        <v>41305</v>
      </c>
      <c r="D737" s="133">
        <v>14</v>
      </c>
      <c r="E737" s="5">
        <v>110</v>
      </c>
      <c r="F737" s="5">
        <v>174.721</v>
      </c>
      <c r="G737" s="5">
        <v>2507.6019999999999</v>
      </c>
      <c r="H737" s="5">
        <v>77.570000000000007</v>
      </c>
      <c r="I737" s="6">
        <v>0</v>
      </c>
    </row>
    <row r="738" spans="1:9">
      <c r="A738" s="133">
        <v>2013</v>
      </c>
      <c r="B738" s="133">
        <v>1</v>
      </c>
      <c r="C738" s="134">
        <v>41305</v>
      </c>
      <c r="D738" s="133">
        <v>15</v>
      </c>
      <c r="E738" s="5">
        <v>100.65</v>
      </c>
      <c r="F738" s="5">
        <v>174.38800000000003</v>
      </c>
      <c r="G738" s="5">
        <v>2522.1669999999995</v>
      </c>
      <c r="H738" s="5">
        <v>100.54200000000002</v>
      </c>
      <c r="I738" s="6">
        <v>0</v>
      </c>
    </row>
    <row r="739" spans="1:9">
      <c r="A739" s="133">
        <v>2013</v>
      </c>
      <c r="B739" s="133">
        <v>1</v>
      </c>
      <c r="C739" s="134">
        <v>41305</v>
      </c>
      <c r="D739" s="133">
        <v>16</v>
      </c>
      <c r="E739" s="5">
        <v>109.569</v>
      </c>
      <c r="F739" s="5">
        <v>173.98599999999999</v>
      </c>
      <c r="G739" s="5">
        <v>2529.3600000000006</v>
      </c>
      <c r="H739" s="5">
        <v>103.771</v>
      </c>
      <c r="I739" s="6">
        <v>0</v>
      </c>
    </row>
    <row r="740" spans="1:9">
      <c r="A740" s="133">
        <v>2013</v>
      </c>
      <c r="B740" s="133">
        <v>1</v>
      </c>
      <c r="C740" s="134">
        <v>41305</v>
      </c>
      <c r="D740" s="133">
        <v>17</v>
      </c>
      <c r="E740" s="5">
        <v>109.152</v>
      </c>
      <c r="F740" s="5">
        <v>173.86</v>
      </c>
      <c r="G740" s="5">
        <v>2505.2410000000009</v>
      </c>
      <c r="H740" s="5">
        <v>96.79500000000003</v>
      </c>
      <c r="I740" s="6">
        <v>0</v>
      </c>
    </row>
    <row r="741" spans="1:9">
      <c r="A741" s="133">
        <v>2013</v>
      </c>
      <c r="B741" s="133">
        <v>1</v>
      </c>
      <c r="C741" s="134">
        <v>41305</v>
      </c>
      <c r="D741" s="133">
        <v>18</v>
      </c>
      <c r="E741" s="5">
        <v>79.394000000000005</v>
      </c>
      <c r="F741" s="5">
        <v>173.85599999999999</v>
      </c>
      <c r="G741" s="5">
        <v>2537.3820000000014</v>
      </c>
      <c r="H741" s="5">
        <v>76.25800000000001</v>
      </c>
      <c r="I741" s="6">
        <v>0</v>
      </c>
    </row>
    <row r="742" spans="1:9">
      <c r="A742" s="133">
        <v>2013</v>
      </c>
      <c r="B742" s="133">
        <v>1</v>
      </c>
      <c r="C742" s="134">
        <v>41305</v>
      </c>
      <c r="D742" s="133">
        <v>19</v>
      </c>
      <c r="E742" s="5">
        <v>76.865000000000009</v>
      </c>
      <c r="F742" s="5">
        <v>173.64400000000001</v>
      </c>
      <c r="G742" s="5">
        <v>2572.6010000000001</v>
      </c>
      <c r="H742" s="5">
        <v>71.131999999999991</v>
      </c>
      <c r="I742" s="6">
        <v>0</v>
      </c>
    </row>
    <row r="743" spans="1:9">
      <c r="A743" s="133">
        <v>2013</v>
      </c>
      <c r="B743" s="133">
        <v>1</v>
      </c>
      <c r="C743" s="134">
        <v>41305</v>
      </c>
      <c r="D743" s="133">
        <v>20</v>
      </c>
      <c r="E743" s="5">
        <v>76.111000000000004</v>
      </c>
      <c r="F743" s="5">
        <v>169.03200000000001</v>
      </c>
      <c r="G743" s="5">
        <v>2610.0810000000001</v>
      </c>
      <c r="H743" s="5">
        <v>69.825000000000003</v>
      </c>
      <c r="I743" s="6">
        <v>0</v>
      </c>
    </row>
    <row r="744" spans="1:9">
      <c r="A744" s="133">
        <v>2013</v>
      </c>
      <c r="B744" s="133">
        <v>1</v>
      </c>
      <c r="C744" s="134">
        <v>41305</v>
      </c>
      <c r="D744" s="133">
        <v>21</v>
      </c>
      <c r="E744" s="5">
        <v>81.58</v>
      </c>
      <c r="F744" s="5">
        <v>148.92500000000001</v>
      </c>
      <c r="G744" s="5">
        <v>2628.8760000000002</v>
      </c>
      <c r="H744" s="5">
        <v>75.95</v>
      </c>
      <c r="I744" s="6">
        <v>0</v>
      </c>
    </row>
    <row r="745" spans="1:9">
      <c r="A745" s="133">
        <v>2013</v>
      </c>
      <c r="B745" s="133">
        <v>1</v>
      </c>
      <c r="C745" s="134">
        <v>41305</v>
      </c>
      <c r="D745" s="133">
        <v>22</v>
      </c>
      <c r="E745" s="5">
        <v>103.32900000000001</v>
      </c>
      <c r="F745" s="5">
        <v>149.29500000000004</v>
      </c>
      <c r="G745" s="5">
        <v>2649.9199999999996</v>
      </c>
      <c r="H745" s="5">
        <v>83.923000000000016</v>
      </c>
      <c r="I745" s="6">
        <v>0</v>
      </c>
    </row>
    <row r="746" spans="1:9">
      <c r="A746" s="133">
        <v>2013</v>
      </c>
      <c r="B746" s="133">
        <v>1</v>
      </c>
      <c r="C746" s="134">
        <v>41305</v>
      </c>
      <c r="D746" s="133">
        <v>23</v>
      </c>
      <c r="E746" s="5">
        <v>105.67800000000001</v>
      </c>
      <c r="F746" s="5">
        <v>149.65600000000003</v>
      </c>
      <c r="G746" s="5">
        <v>2664.2590000000005</v>
      </c>
      <c r="H746" s="5">
        <v>90.026999999999987</v>
      </c>
      <c r="I746" s="6">
        <v>0</v>
      </c>
    </row>
    <row r="747" spans="1:9">
      <c r="A747" s="133">
        <v>2013</v>
      </c>
      <c r="B747" s="133">
        <v>1</v>
      </c>
      <c r="C747" s="134">
        <v>41305</v>
      </c>
      <c r="D747" s="133">
        <v>24</v>
      </c>
      <c r="E747" s="5">
        <v>105.31100000000001</v>
      </c>
      <c r="F747" s="5">
        <v>150.15100000000004</v>
      </c>
      <c r="G747" s="5">
        <v>2676.1970000000006</v>
      </c>
      <c r="H747" s="5">
        <v>90.004000000000019</v>
      </c>
      <c r="I747" s="6">
        <v>0</v>
      </c>
    </row>
    <row r="748" spans="1:9">
      <c r="A748" s="133">
        <v>2013</v>
      </c>
      <c r="B748" s="133">
        <v>2</v>
      </c>
      <c r="C748" s="134">
        <v>41306</v>
      </c>
      <c r="D748" s="133">
        <v>1</v>
      </c>
      <c r="E748" s="5">
        <v>102.77800000000001</v>
      </c>
      <c r="F748" s="5">
        <v>155.26100000000002</v>
      </c>
      <c r="G748" s="5">
        <v>2662.9869999999987</v>
      </c>
      <c r="H748" s="5">
        <v>67.518000000000001</v>
      </c>
      <c r="I748" s="6">
        <v>0</v>
      </c>
    </row>
    <row r="749" spans="1:9">
      <c r="A749" s="133">
        <v>2013</v>
      </c>
      <c r="B749" s="133">
        <v>2</v>
      </c>
      <c r="C749" s="134">
        <v>41306</v>
      </c>
      <c r="D749" s="133">
        <v>2</v>
      </c>
      <c r="E749" s="5">
        <v>103.333</v>
      </c>
      <c r="F749" s="5">
        <v>154.94900000000001</v>
      </c>
      <c r="G749" s="5">
        <v>2638.351000000001</v>
      </c>
      <c r="H749" s="5">
        <v>62.582000000000001</v>
      </c>
      <c r="I749" s="6">
        <v>0</v>
      </c>
    </row>
    <row r="750" spans="1:9">
      <c r="A750" s="133">
        <v>2013</v>
      </c>
      <c r="B750" s="133">
        <v>2</v>
      </c>
      <c r="C750" s="134">
        <v>41306</v>
      </c>
      <c r="D750" s="133">
        <v>3</v>
      </c>
      <c r="E750" s="5">
        <v>105</v>
      </c>
      <c r="F750" s="5">
        <v>153.483</v>
      </c>
      <c r="G750" s="5">
        <v>2612.9130000000005</v>
      </c>
      <c r="H750" s="5">
        <v>56.257000000000005</v>
      </c>
      <c r="I750" s="6">
        <v>0</v>
      </c>
    </row>
    <row r="751" spans="1:9">
      <c r="A751" s="133">
        <v>2013</v>
      </c>
      <c r="B751" s="133">
        <v>2</v>
      </c>
      <c r="C751" s="134">
        <v>41306</v>
      </c>
      <c r="D751" s="133">
        <v>4</v>
      </c>
      <c r="E751" s="5">
        <v>106.111</v>
      </c>
      <c r="F751" s="5">
        <v>153.88200000000003</v>
      </c>
      <c r="G751" s="5">
        <v>2595.4410000000012</v>
      </c>
      <c r="H751" s="5">
        <v>48.891999999999996</v>
      </c>
      <c r="I751" s="6">
        <v>0</v>
      </c>
    </row>
    <row r="752" spans="1:9">
      <c r="A752" s="133">
        <v>2013</v>
      </c>
      <c r="B752" s="133">
        <v>2</v>
      </c>
      <c r="C752" s="134">
        <v>41306</v>
      </c>
      <c r="D752" s="133">
        <v>5</v>
      </c>
      <c r="E752" s="5">
        <v>102.9</v>
      </c>
      <c r="F752" s="5">
        <v>154.45400000000001</v>
      </c>
      <c r="G752" s="5">
        <v>2586.6110000000008</v>
      </c>
      <c r="H752" s="5">
        <v>40.730000000000004</v>
      </c>
      <c r="I752" s="6">
        <v>0</v>
      </c>
    </row>
    <row r="753" spans="1:9">
      <c r="A753" s="133">
        <v>2013</v>
      </c>
      <c r="B753" s="133">
        <v>2</v>
      </c>
      <c r="C753" s="134">
        <v>41306</v>
      </c>
      <c r="D753" s="133">
        <v>6</v>
      </c>
      <c r="E753" s="5">
        <v>101.667</v>
      </c>
      <c r="F753" s="5">
        <v>154.78900000000002</v>
      </c>
      <c r="G753" s="5">
        <v>2586.7709999999997</v>
      </c>
      <c r="H753" s="5">
        <v>33.372999999999998</v>
      </c>
      <c r="I753" s="6">
        <v>0</v>
      </c>
    </row>
    <row r="754" spans="1:9">
      <c r="A754" s="133">
        <v>2013</v>
      </c>
      <c r="B754" s="133">
        <v>2</v>
      </c>
      <c r="C754" s="134">
        <v>41306</v>
      </c>
      <c r="D754" s="133">
        <v>7</v>
      </c>
      <c r="E754" s="5">
        <v>103.583</v>
      </c>
      <c r="F754" s="5">
        <v>153.21500000000003</v>
      </c>
      <c r="G754" s="5">
        <v>2586.4209999999998</v>
      </c>
      <c r="H754" s="5">
        <v>29.538000000000004</v>
      </c>
      <c r="I754" s="6">
        <v>0</v>
      </c>
    </row>
    <row r="755" spans="1:9">
      <c r="A755" s="133">
        <v>2013</v>
      </c>
      <c r="B755" s="133">
        <v>2</v>
      </c>
      <c r="C755" s="134">
        <v>41306</v>
      </c>
      <c r="D755" s="133">
        <v>8</v>
      </c>
      <c r="E755" s="5">
        <v>104.444</v>
      </c>
      <c r="F755" s="5">
        <v>152.94500000000005</v>
      </c>
      <c r="G755" s="5">
        <v>2585.8510000000001</v>
      </c>
      <c r="H755" s="5">
        <v>30.530999999999999</v>
      </c>
      <c r="I755" s="6">
        <v>0</v>
      </c>
    </row>
    <row r="756" spans="1:9">
      <c r="A756" s="133">
        <v>2013</v>
      </c>
      <c r="B756" s="133">
        <v>2</v>
      </c>
      <c r="C756" s="134">
        <v>41306</v>
      </c>
      <c r="D756" s="133">
        <v>9</v>
      </c>
      <c r="E756" s="5">
        <v>101.846</v>
      </c>
      <c r="F756" s="5">
        <v>152.60000000000002</v>
      </c>
      <c r="G756" s="5">
        <v>2633.279</v>
      </c>
      <c r="H756" s="5">
        <v>40.721000000000004</v>
      </c>
      <c r="I756" s="6">
        <v>0</v>
      </c>
    </row>
    <row r="757" spans="1:9">
      <c r="A757" s="133">
        <v>2013</v>
      </c>
      <c r="B757" s="133">
        <v>2</v>
      </c>
      <c r="C757" s="134">
        <v>41306</v>
      </c>
      <c r="D757" s="133">
        <v>10</v>
      </c>
      <c r="E757" s="5">
        <v>101.265</v>
      </c>
      <c r="F757" s="5">
        <v>152.37300000000005</v>
      </c>
      <c r="G757" s="5">
        <v>2693.5460000000007</v>
      </c>
      <c r="H757" s="5">
        <v>61.112000000000009</v>
      </c>
      <c r="I757" s="6">
        <v>0</v>
      </c>
    </row>
    <row r="758" spans="1:9">
      <c r="A758" s="133">
        <v>2013</v>
      </c>
      <c r="B758" s="133">
        <v>2</v>
      </c>
      <c r="C758" s="134">
        <v>41306</v>
      </c>
      <c r="D758" s="133">
        <v>11</v>
      </c>
      <c r="E758" s="5">
        <v>101.14800000000001</v>
      </c>
      <c r="F758" s="5">
        <v>152.14200000000005</v>
      </c>
      <c r="G758" s="5">
        <v>2700.0800000000008</v>
      </c>
      <c r="H758" s="5">
        <v>82.407000000000011</v>
      </c>
      <c r="I758" s="6">
        <v>0</v>
      </c>
    </row>
    <row r="759" spans="1:9">
      <c r="A759" s="133">
        <v>2013</v>
      </c>
      <c r="B759" s="133">
        <v>2</v>
      </c>
      <c r="C759" s="134">
        <v>41306</v>
      </c>
      <c r="D759" s="133">
        <v>12</v>
      </c>
      <c r="E759" s="5">
        <v>100.14700000000001</v>
      </c>
      <c r="F759" s="5">
        <v>151.99100000000004</v>
      </c>
      <c r="G759" s="5">
        <v>2685.0229999999992</v>
      </c>
      <c r="H759" s="5">
        <v>107.982</v>
      </c>
      <c r="I759" s="6">
        <v>0</v>
      </c>
    </row>
    <row r="760" spans="1:9">
      <c r="A760" s="133">
        <v>2013</v>
      </c>
      <c r="B760" s="133">
        <v>2</v>
      </c>
      <c r="C760" s="134">
        <v>41306</v>
      </c>
      <c r="D760" s="133">
        <v>13</v>
      </c>
      <c r="E760" s="5">
        <v>97.551000000000002</v>
      </c>
      <c r="F760" s="5">
        <v>151.90200000000004</v>
      </c>
      <c r="G760" s="5">
        <v>2654.7950000000005</v>
      </c>
      <c r="H760" s="5">
        <v>138.50700000000001</v>
      </c>
      <c r="I760" s="6">
        <v>0</v>
      </c>
    </row>
    <row r="761" spans="1:9">
      <c r="A761" s="133">
        <v>2013</v>
      </c>
      <c r="B761" s="133">
        <v>2</v>
      </c>
      <c r="C761" s="134">
        <v>41306</v>
      </c>
      <c r="D761" s="133">
        <v>14</v>
      </c>
      <c r="E761" s="5">
        <v>97.349000000000004</v>
      </c>
      <c r="F761" s="5">
        <v>151.92300000000003</v>
      </c>
      <c r="G761" s="5">
        <v>2636.1800000000017</v>
      </c>
      <c r="H761" s="5">
        <v>167.30200000000005</v>
      </c>
      <c r="I761" s="6">
        <v>4.1660000000000004</v>
      </c>
    </row>
    <row r="762" spans="1:9">
      <c r="A762" s="133">
        <v>2013</v>
      </c>
      <c r="B762" s="133">
        <v>2</v>
      </c>
      <c r="C762" s="134">
        <v>41306</v>
      </c>
      <c r="D762" s="133">
        <v>15</v>
      </c>
      <c r="E762" s="5">
        <v>97.622</v>
      </c>
      <c r="F762" s="5">
        <v>150.86400000000003</v>
      </c>
      <c r="G762" s="5">
        <v>2618.4950000000003</v>
      </c>
      <c r="H762" s="5">
        <v>208.76200000000003</v>
      </c>
      <c r="I762" s="6">
        <v>3.3840000000000003</v>
      </c>
    </row>
    <row r="763" spans="1:9">
      <c r="A763" s="133">
        <v>2013</v>
      </c>
      <c r="B763" s="133">
        <v>2</v>
      </c>
      <c r="C763" s="134">
        <v>41306</v>
      </c>
      <c r="D763" s="133">
        <v>16</v>
      </c>
      <c r="E763" s="5">
        <v>98.83</v>
      </c>
      <c r="F763" s="5">
        <v>150.11700000000002</v>
      </c>
      <c r="G763" s="5">
        <v>2594.5490000000013</v>
      </c>
      <c r="H763" s="5">
        <v>211.94100000000003</v>
      </c>
      <c r="I763" s="6">
        <v>3.3840000000000003</v>
      </c>
    </row>
    <row r="764" spans="1:9">
      <c r="A764" s="133">
        <v>2013</v>
      </c>
      <c r="B764" s="133">
        <v>2</v>
      </c>
      <c r="C764" s="134">
        <v>41306</v>
      </c>
      <c r="D764" s="133">
        <v>17</v>
      </c>
      <c r="E764" s="5">
        <v>99.192000000000007</v>
      </c>
      <c r="F764" s="5">
        <v>150.10700000000003</v>
      </c>
      <c r="G764" s="5">
        <v>2600.3960000000002</v>
      </c>
      <c r="H764" s="5">
        <v>220.11400000000009</v>
      </c>
      <c r="I764" s="6">
        <v>3.3840000000000003</v>
      </c>
    </row>
    <row r="765" spans="1:9">
      <c r="A765" s="133">
        <v>2013</v>
      </c>
      <c r="B765" s="133">
        <v>2</v>
      </c>
      <c r="C765" s="134">
        <v>41306</v>
      </c>
      <c r="D765" s="133">
        <v>18</v>
      </c>
      <c r="E765" s="5">
        <v>108.333</v>
      </c>
      <c r="F765" s="5">
        <v>150.25700000000001</v>
      </c>
      <c r="G765" s="5">
        <v>2595.5610000000006</v>
      </c>
      <c r="H765" s="5">
        <v>222.54300000000009</v>
      </c>
      <c r="I765" s="6">
        <v>3.3840000000000003</v>
      </c>
    </row>
    <row r="766" spans="1:9">
      <c r="A766" s="133">
        <v>2013</v>
      </c>
      <c r="B766" s="133">
        <v>2</v>
      </c>
      <c r="C766" s="134">
        <v>41306</v>
      </c>
      <c r="D766" s="133">
        <v>19</v>
      </c>
      <c r="E766" s="5">
        <v>113.333</v>
      </c>
      <c r="F766" s="5">
        <v>150.43200000000002</v>
      </c>
      <c r="G766" s="5">
        <v>2614.3820000000001</v>
      </c>
      <c r="H766" s="5">
        <v>222.298</v>
      </c>
      <c r="I766" s="6">
        <v>3.3840000000000003</v>
      </c>
    </row>
    <row r="767" spans="1:9">
      <c r="A767" s="133">
        <v>2013</v>
      </c>
      <c r="B767" s="133">
        <v>2</v>
      </c>
      <c r="C767" s="134">
        <v>41306</v>
      </c>
      <c r="D767" s="133">
        <v>20</v>
      </c>
      <c r="E767" s="5">
        <v>114.51400000000001</v>
      </c>
      <c r="F767" s="5">
        <v>150.46899999999999</v>
      </c>
      <c r="G767" s="5">
        <v>2612.598</v>
      </c>
      <c r="H767" s="5">
        <v>220.82900000000004</v>
      </c>
      <c r="I767" s="6">
        <v>3.3840000000000003</v>
      </c>
    </row>
    <row r="768" spans="1:9">
      <c r="A768" s="133">
        <v>2013</v>
      </c>
      <c r="B768" s="133">
        <v>2</v>
      </c>
      <c r="C768" s="134">
        <v>41306</v>
      </c>
      <c r="D768" s="133">
        <v>21</v>
      </c>
      <c r="E768" s="5">
        <v>114.87</v>
      </c>
      <c r="F768" s="5">
        <v>150.137</v>
      </c>
      <c r="G768" s="5">
        <v>2616.4239999999995</v>
      </c>
      <c r="H768" s="5">
        <v>223.97499999999999</v>
      </c>
      <c r="I768" s="6">
        <v>3.867</v>
      </c>
    </row>
    <row r="769" spans="1:9">
      <c r="A769" s="133">
        <v>2013</v>
      </c>
      <c r="B769" s="133">
        <v>2</v>
      </c>
      <c r="C769" s="134">
        <v>41306</v>
      </c>
      <c r="D769" s="133">
        <v>22</v>
      </c>
      <c r="E769" s="5">
        <v>113.18</v>
      </c>
      <c r="F769" s="5">
        <v>149.95800000000003</v>
      </c>
      <c r="G769" s="5">
        <v>2639.0890000000009</v>
      </c>
      <c r="H769" s="5">
        <v>223.11100000000002</v>
      </c>
      <c r="I769" s="6">
        <v>3.867</v>
      </c>
    </row>
    <row r="770" spans="1:9">
      <c r="A770" s="133">
        <v>2013</v>
      </c>
      <c r="B770" s="133">
        <v>2</v>
      </c>
      <c r="C770" s="134">
        <v>41306</v>
      </c>
      <c r="D770" s="133">
        <v>23</v>
      </c>
      <c r="E770" s="5">
        <v>113.474</v>
      </c>
      <c r="F770" s="5">
        <v>150.20100000000002</v>
      </c>
      <c r="G770" s="5">
        <v>2643.5580000000009</v>
      </c>
      <c r="H770" s="5">
        <v>222.96700000000001</v>
      </c>
      <c r="I770" s="6">
        <v>3.867</v>
      </c>
    </row>
    <row r="771" spans="1:9">
      <c r="A771" s="133">
        <v>2013</v>
      </c>
      <c r="B771" s="133">
        <v>2</v>
      </c>
      <c r="C771" s="134">
        <v>41306</v>
      </c>
      <c r="D771" s="133">
        <v>24</v>
      </c>
      <c r="E771" s="5">
        <v>113.515</v>
      </c>
      <c r="F771" s="5">
        <v>150.27600000000001</v>
      </c>
      <c r="G771" s="5">
        <v>2617.4940000000006</v>
      </c>
      <c r="H771" s="5">
        <v>214.76300000000012</v>
      </c>
      <c r="I771" s="6">
        <v>3.867</v>
      </c>
    </row>
    <row r="772" spans="1:9">
      <c r="A772" s="133">
        <v>2013</v>
      </c>
      <c r="B772" s="133">
        <v>2</v>
      </c>
      <c r="C772" s="134">
        <v>41307</v>
      </c>
      <c r="D772" s="133">
        <v>1</v>
      </c>
      <c r="E772" s="5">
        <v>116.111</v>
      </c>
      <c r="F772" s="5">
        <v>149.56699999999998</v>
      </c>
      <c r="G772" s="5">
        <v>2605.1090000000013</v>
      </c>
      <c r="H772" s="5">
        <v>203.98999999999998</v>
      </c>
      <c r="I772" s="6">
        <v>3.0640000000000001</v>
      </c>
    </row>
    <row r="773" spans="1:9">
      <c r="A773" s="133">
        <v>2013</v>
      </c>
      <c r="B773" s="133">
        <v>2</v>
      </c>
      <c r="C773" s="134">
        <v>41307</v>
      </c>
      <c r="D773" s="133">
        <v>2</v>
      </c>
      <c r="E773" s="5">
        <v>117.77800000000001</v>
      </c>
      <c r="F773" s="5">
        <v>159.928</v>
      </c>
      <c r="G773" s="5">
        <v>2604.9930000000004</v>
      </c>
      <c r="H773" s="5">
        <v>125.511</v>
      </c>
      <c r="I773" s="6">
        <v>3.0640000000000001</v>
      </c>
    </row>
    <row r="774" spans="1:9">
      <c r="A774" s="133">
        <v>2013</v>
      </c>
      <c r="B774" s="133">
        <v>2</v>
      </c>
      <c r="C774" s="134">
        <v>41307</v>
      </c>
      <c r="D774" s="133">
        <v>3</v>
      </c>
      <c r="E774" s="5">
        <v>115</v>
      </c>
      <c r="F774" s="5">
        <v>160.23599999999999</v>
      </c>
      <c r="G774" s="5">
        <v>2605.8970000000008</v>
      </c>
      <c r="H774" s="5">
        <v>79.469000000000008</v>
      </c>
      <c r="I774" s="6">
        <v>2.2120000000000002</v>
      </c>
    </row>
    <row r="775" spans="1:9">
      <c r="A775" s="133">
        <v>2013</v>
      </c>
      <c r="B775" s="133">
        <v>2</v>
      </c>
      <c r="C775" s="134">
        <v>41307</v>
      </c>
      <c r="D775" s="133">
        <v>4</v>
      </c>
      <c r="E775" s="5">
        <v>115.55600000000001</v>
      </c>
      <c r="F775" s="5">
        <v>159.148</v>
      </c>
      <c r="G775" s="5">
        <v>2609.7419999999993</v>
      </c>
      <c r="H775" s="5">
        <v>60.171999999999997</v>
      </c>
      <c r="I775" s="6">
        <v>0</v>
      </c>
    </row>
    <row r="776" spans="1:9">
      <c r="A776" s="133">
        <v>2013</v>
      </c>
      <c r="B776" s="133">
        <v>2</v>
      </c>
      <c r="C776" s="134">
        <v>41307</v>
      </c>
      <c r="D776" s="133">
        <v>5</v>
      </c>
      <c r="E776" s="5">
        <v>115.55600000000001</v>
      </c>
      <c r="F776" s="5">
        <v>158.40199999999999</v>
      </c>
      <c r="G776" s="5">
        <v>2616.4480000000008</v>
      </c>
      <c r="H776" s="5">
        <v>53.554000000000009</v>
      </c>
      <c r="I776" s="6">
        <v>0</v>
      </c>
    </row>
    <row r="777" spans="1:9">
      <c r="A777" s="133">
        <v>2013</v>
      </c>
      <c r="B777" s="133">
        <v>2</v>
      </c>
      <c r="C777" s="134">
        <v>41307</v>
      </c>
      <c r="D777" s="133">
        <v>6</v>
      </c>
      <c r="E777" s="5">
        <v>117.77800000000001</v>
      </c>
      <c r="F777" s="5">
        <v>159.495</v>
      </c>
      <c r="G777" s="5">
        <v>2577.5840000000007</v>
      </c>
      <c r="H777" s="5">
        <v>46.103999999999999</v>
      </c>
      <c r="I777" s="6">
        <v>0</v>
      </c>
    </row>
    <row r="778" spans="1:9">
      <c r="A778" s="133">
        <v>2013</v>
      </c>
      <c r="B778" s="133">
        <v>2</v>
      </c>
      <c r="C778" s="134">
        <v>41307</v>
      </c>
      <c r="D778" s="133">
        <v>7</v>
      </c>
      <c r="E778" s="5">
        <v>118.33300000000001</v>
      </c>
      <c r="F778" s="5">
        <v>161.11799999999999</v>
      </c>
      <c r="G778" s="5">
        <v>2453.4679999999994</v>
      </c>
      <c r="H778" s="5">
        <v>43.848000000000006</v>
      </c>
      <c r="I778" s="6">
        <v>0</v>
      </c>
    </row>
    <row r="779" spans="1:9">
      <c r="A779" s="133">
        <v>2013</v>
      </c>
      <c r="B779" s="133">
        <v>2</v>
      </c>
      <c r="C779" s="134">
        <v>41307</v>
      </c>
      <c r="D779" s="133">
        <v>8</v>
      </c>
      <c r="E779" s="5">
        <v>116.111</v>
      </c>
      <c r="F779" s="5">
        <v>160.73999999999998</v>
      </c>
      <c r="G779" s="5">
        <v>2357.063000000001</v>
      </c>
      <c r="H779" s="5">
        <v>34.713000000000001</v>
      </c>
      <c r="I779" s="6">
        <v>0</v>
      </c>
    </row>
    <row r="780" spans="1:9">
      <c r="A780" s="133">
        <v>2013</v>
      </c>
      <c r="B780" s="133">
        <v>2</v>
      </c>
      <c r="C780" s="134">
        <v>41307</v>
      </c>
      <c r="D780" s="133">
        <v>9</v>
      </c>
      <c r="E780" s="5">
        <v>116.111</v>
      </c>
      <c r="F780" s="5">
        <v>161.00299999999999</v>
      </c>
      <c r="G780" s="5">
        <v>2377.7150000000001</v>
      </c>
      <c r="H780" s="5">
        <v>30.479999999999997</v>
      </c>
      <c r="I780" s="6">
        <v>0</v>
      </c>
    </row>
    <row r="781" spans="1:9">
      <c r="A781" s="133">
        <v>2013</v>
      </c>
      <c r="B781" s="133">
        <v>2</v>
      </c>
      <c r="C781" s="134">
        <v>41307</v>
      </c>
      <c r="D781" s="133">
        <v>10</v>
      </c>
      <c r="E781" s="5">
        <v>116.111</v>
      </c>
      <c r="F781" s="5">
        <v>156.28399999999999</v>
      </c>
      <c r="G781" s="5">
        <v>2540.8709999999996</v>
      </c>
      <c r="H781" s="5">
        <v>37.256</v>
      </c>
      <c r="I781" s="6">
        <v>0</v>
      </c>
    </row>
    <row r="782" spans="1:9">
      <c r="A782" s="133">
        <v>2013</v>
      </c>
      <c r="B782" s="133">
        <v>2</v>
      </c>
      <c r="C782" s="134">
        <v>41307</v>
      </c>
      <c r="D782" s="133">
        <v>11</v>
      </c>
      <c r="E782" s="5">
        <v>115.55600000000001</v>
      </c>
      <c r="F782" s="5">
        <v>145.40199999999999</v>
      </c>
      <c r="G782" s="5">
        <v>2570.4770000000008</v>
      </c>
      <c r="H782" s="5">
        <v>44.586000000000006</v>
      </c>
      <c r="I782" s="6">
        <v>0</v>
      </c>
    </row>
    <row r="783" spans="1:9">
      <c r="A783" s="133">
        <v>2013</v>
      </c>
      <c r="B783" s="133">
        <v>2</v>
      </c>
      <c r="C783" s="134">
        <v>41307</v>
      </c>
      <c r="D783" s="133">
        <v>12</v>
      </c>
      <c r="E783" s="5">
        <v>116.667</v>
      </c>
      <c r="F783" s="5">
        <v>144.80999999999997</v>
      </c>
      <c r="G783" s="5">
        <v>2596.6320000000001</v>
      </c>
      <c r="H783" s="5">
        <v>51.839000000000006</v>
      </c>
      <c r="I783" s="6">
        <v>0</v>
      </c>
    </row>
    <row r="784" spans="1:9">
      <c r="A784" s="133">
        <v>2013</v>
      </c>
      <c r="B784" s="133">
        <v>2</v>
      </c>
      <c r="C784" s="134">
        <v>41307</v>
      </c>
      <c r="D784" s="133">
        <v>13</v>
      </c>
      <c r="E784" s="5">
        <v>117.22200000000001</v>
      </c>
      <c r="F784" s="5">
        <v>148.57899999999998</v>
      </c>
      <c r="G784" s="5">
        <v>2618.4429999999998</v>
      </c>
      <c r="H784" s="5">
        <v>53.283999999999999</v>
      </c>
      <c r="I784" s="6">
        <v>0</v>
      </c>
    </row>
    <row r="785" spans="1:9">
      <c r="A785" s="133">
        <v>2013</v>
      </c>
      <c r="B785" s="133">
        <v>2</v>
      </c>
      <c r="C785" s="134">
        <v>41307</v>
      </c>
      <c r="D785" s="133">
        <v>14</v>
      </c>
      <c r="E785" s="5">
        <v>116.111</v>
      </c>
      <c r="F785" s="5">
        <v>170.83900000000003</v>
      </c>
      <c r="G785" s="5">
        <v>2632.9789999999998</v>
      </c>
      <c r="H785" s="5">
        <v>57.377999999999986</v>
      </c>
      <c r="I785" s="6">
        <v>0</v>
      </c>
    </row>
    <row r="786" spans="1:9">
      <c r="A786" s="133">
        <v>2013</v>
      </c>
      <c r="B786" s="133">
        <v>2</v>
      </c>
      <c r="C786" s="134">
        <v>41307</v>
      </c>
      <c r="D786" s="133">
        <v>15</v>
      </c>
      <c r="E786" s="5">
        <v>115.55600000000001</v>
      </c>
      <c r="F786" s="5">
        <v>172.303</v>
      </c>
      <c r="G786" s="5">
        <v>2631.9820000000013</v>
      </c>
      <c r="H786" s="5">
        <v>58.301999999999992</v>
      </c>
      <c r="I786" s="6">
        <v>0</v>
      </c>
    </row>
    <row r="787" spans="1:9">
      <c r="A787" s="133">
        <v>2013</v>
      </c>
      <c r="B787" s="133">
        <v>2</v>
      </c>
      <c r="C787" s="134">
        <v>41307</v>
      </c>
      <c r="D787" s="133">
        <v>16</v>
      </c>
      <c r="E787" s="5">
        <v>115.55600000000001</v>
      </c>
      <c r="F787" s="5">
        <v>166.11500000000001</v>
      </c>
      <c r="G787" s="5">
        <v>2637.971</v>
      </c>
      <c r="H787" s="5">
        <v>60.739000000000004</v>
      </c>
      <c r="I787" s="6">
        <v>0</v>
      </c>
    </row>
    <row r="788" spans="1:9">
      <c r="A788" s="133">
        <v>2013</v>
      </c>
      <c r="B788" s="133">
        <v>2</v>
      </c>
      <c r="C788" s="134">
        <v>41307</v>
      </c>
      <c r="D788" s="133">
        <v>17</v>
      </c>
      <c r="E788" s="5">
        <v>116.667</v>
      </c>
      <c r="F788" s="5">
        <v>166.14</v>
      </c>
      <c r="G788" s="5">
        <v>2633.5490000000018</v>
      </c>
      <c r="H788" s="5">
        <v>61.253000000000007</v>
      </c>
      <c r="I788" s="6">
        <v>0</v>
      </c>
    </row>
    <row r="789" spans="1:9">
      <c r="A789" s="133">
        <v>2013</v>
      </c>
      <c r="B789" s="133">
        <v>2</v>
      </c>
      <c r="C789" s="134">
        <v>41307</v>
      </c>
      <c r="D789" s="133">
        <v>18</v>
      </c>
      <c r="E789" s="5">
        <v>117.22200000000001</v>
      </c>
      <c r="F789" s="5">
        <v>166.13900000000001</v>
      </c>
      <c r="G789" s="5">
        <v>2615.7789999999991</v>
      </c>
      <c r="H789" s="5">
        <v>60.981999999999999</v>
      </c>
      <c r="I789" s="6">
        <v>0</v>
      </c>
    </row>
    <row r="790" spans="1:9">
      <c r="A790" s="133">
        <v>2013</v>
      </c>
      <c r="B790" s="133">
        <v>2</v>
      </c>
      <c r="C790" s="134">
        <v>41307</v>
      </c>
      <c r="D790" s="133">
        <v>19</v>
      </c>
      <c r="E790" s="5">
        <v>117.77800000000001</v>
      </c>
      <c r="F790" s="5">
        <v>165.93900000000002</v>
      </c>
      <c r="G790" s="5">
        <v>2621.7900000000004</v>
      </c>
      <c r="H790" s="5">
        <v>57.989999999999988</v>
      </c>
      <c r="I790" s="6">
        <v>0</v>
      </c>
    </row>
    <row r="791" spans="1:9">
      <c r="A791" s="133">
        <v>2013</v>
      </c>
      <c r="B791" s="133">
        <v>2</v>
      </c>
      <c r="C791" s="134">
        <v>41307</v>
      </c>
      <c r="D791" s="133">
        <v>20</v>
      </c>
      <c r="E791" s="5">
        <v>115</v>
      </c>
      <c r="F791" s="5">
        <v>165.58600000000001</v>
      </c>
      <c r="G791" s="5">
        <v>2614.7870000000007</v>
      </c>
      <c r="H791" s="5">
        <v>60.677</v>
      </c>
      <c r="I791" s="6">
        <v>0</v>
      </c>
    </row>
    <row r="792" spans="1:9">
      <c r="A792" s="133">
        <v>2013</v>
      </c>
      <c r="B792" s="133">
        <v>2</v>
      </c>
      <c r="C792" s="134">
        <v>41307</v>
      </c>
      <c r="D792" s="133">
        <v>21</v>
      </c>
      <c r="E792" s="5">
        <v>114.444</v>
      </c>
      <c r="F792" s="5">
        <v>165.55</v>
      </c>
      <c r="G792" s="5">
        <v>2666.6619999999998</v>
      </c>
      <c r="H792" s="5">
        <v>67.125</v>
      </c>
      <c r="I792" s="6">
        <v>0</v>
      </c>
    </row>
    <row r="793" spans="1:9">
      <c r="A793" s="133">
        <v>2013</v>
      </c>
      <c r="B793" s="133">
        <v>2</v>
      </c>
      <c r="C793" s="134">
        <v>41307</v>
      </c>
      <c r="D793" s="133">
        <v>22</v>
      </c>
      <c r="E793" s="5">
        <v>114.444</v>
      </c>
      <c r="F793" s="5">
        <v>164.785</v>
      </c>
      <c r="G793" s="5">
        <v>2695.6059999999998</v>
      </c>
      <c r="H793" s="5">
        <v>67.257000000000005</v>
      </c>
      <c r="I793" s="6">
        <v>0</v>
      </c>
    </row>
    <row r="794" spans="1:9">
      <c r="A794" s="133">
        <v>2013</v>
      </c>
      <c r="B794" s="133">
        <v>2</v>
      </c>
      <c r="C794" s="134">
        <v>41307</v>
      </c>
      <c r="D794" s="133">
        <v>23</v>
      </c>
      <c r="E794" s="5">
        <v>115</v>
      </c>
      <c r="F794" s="5">
        <v>162.26499999999999</v>
      </c>
      <c r="G794" s="5">
        <v>2614.9110000000001</v>
      </c>
      <c r="H794" s="5">
        <v>61.406999999999996</v>
      </c>
      <c r="I794" s="6">
        <v>0</v>
      </c>
    </row>
    <row r="795" spans="1:9">
      <c r="A795" s="133">
        <v>2013</v>
      </c>
      <c r="B795" s="133">
        <v>2</v>
      </c>
      <c r="C795" s="134">
        <v>41307</v>
      </c>
      <c r="D795" s="133">
        <v>24</v>
      </c>
      <c r="E795" s="5">
        <v>114.444</v>
      </c>
      <c r="F795" s="5">
        <v>161.946</v>
      </c>
      <c r="G795" s="5">
        <v>2535.2859999999996</v>
      </c>
      <c r="H795" s="5">
        <v>47.291000000000011</v>
      </c>
      <c r="I795" s="6">
        <v>0</v>
      </c>
    </row>
    <row r="796" spans="1:9">
      <c r="A796" s="133">
        <v>2013</v>
      </c>
      <c r="B796" s="133">
        <v>2</v>
      </c>
      <c r="C796" s="134">
        <v>41308</v>
      </c>
      <c r="D796" s="133">
        <v>1</v>
      </c>
      <c r="E796" s="5">
        <v>115</v>
      </c>
      <c r="F796" s="5">
        <v>165.654</v>
      </c>
      <c r="G796" s="5">
        <v>2315.9310000000005</v>
      </c>
      <c r="H796" s="5">
        <v>37.066000000000003</v>
      </c>
      <c r="I796" s="6">
        <v>0</v>
      </c>
    </row>
    <row r="797" spans="1:9">
      <c r="A797" s="133">
        <v>2013</v>
      </c>
      <c r="B797" s="133">
        <v>2</v>
      </c>
      <c r="C797" s="134">
        <v>41308</v>
      </c>
      <c r="D797" s="133">
        <v>2</v>
      </c>
      <c r="E797" s="5">
        <v>116.111</v>
      </c>
      <c r="F797" s="5">
        <v>164.75599999999997</v>
      </c>
      <c r="G797" s="5">
        <v>2219.1860000000001</v>
      </c>
      <c r="H797" s="5">
        <v>28.946000000000002</v>
      </c>
      <c r="I797" s="6">
        <v>0</v>
      </c>
    </row>
    <row r="798" spans="1:9">
      <c r="A798" s="133">
        <v>2013</v>
      </c>
      <c r="B798" s="133">
        <v>2</v>
      </c>
      <c r="C798" s="134">
        <v>41308</v>
      </c>
      <c r="D798" s="133">
        <v>3</v>
      </c>
      <c r="E798" s="5">
        <v>125.751</v>
      </c>
      <c r="F798" s="5">
        <v>164.81199999999998</v>
      </c>
      <c r="G798" s="5">
        <v>2125.3580000000006</v>
      </c>
      <c r="H798" s="5">
        <v>27.367999999999995</v>
      </c>
      <c r="I798" s="6">
        <v>0</v>
      </c>
    </row>
    <row r="799" spans="1:9">
      <c r="A799" s="133">
        <v>2013</v>
      </c>
      <c r="B799" s="133">
        <v>2</v>
      </c>
      <c r="C799" s="134">
        <v>41308</v>
      </c>
      <c r="D799" s="133">
        <v>4</v>
      </c>
      <c r="E799" s="5">
        <v>128.309</v>
      </c>
      <c r="F799" s="5">
        <v>164.95</v>
      </c>
      <c r="G799" s="5">
        <v>1998.443</v>
      </c>
      <c r="H799" s="5">
        <v>25.194000000000003</v>
      </c>
      <c r="I799" s="6">
        <v>0</v>
      </c>
    </row>
    <row r="800" spans="1:9">
      <c r="A800" s="133">
        <v>2013</v>
      </c>
      <c r="B800" s="133">
        <v>2</v>
      </c>
      <c r="C800" s="134">
        <v>41308</v>
      </c>
      <c r="D800" s="133">
        <v>5</v>
      </c>
      <c r="E800" s="5">
        <v>130.602</v>
      </c>
      <c r="F800" s="5">
        <v>165.21999999999997</v>
      </c>
      <c r="G800" s="5">
        <v>1908.8940000000002</v>
      </c>
      <c r="H800" s="5">
        <v>20.558</v>
      </c>
      <c r="I800" s="6">
        <v>0</v>
      </c>
    </row>
    <row r="801" spans="1:9">
      <c r="A801" s="133">
        <v>2013</v>
      </c>
      <c r="B801" s="133">
        <v>2</v>
      </c>
      <c r="C801" s="134">
        <v>41308</v>
      </c>
      <c r="D801" s="133">
        <v>6</v>
      </c>
      <c r="E801" s="5">
        <v>130.608</v>
      </c>
      <c r="F801" s="5">
        <v>165.58199999999999</v>
      </c>
      <c r="G801" s="5">
        <v>1822.6560000000002</v>
      </c>
      <c r="H801" s="5">
        <v>18.424000000000003</v>
      </c>
      <c r="I801" s="6">
        <v>0</v>
      </c>
    </row>
    <row r="802" spans="1:9">
      <c r="A802" s="133">
        <v>2013</v>
      </c>
      <c r="B802" s="133">
        <v>2</v>
      </c>
      <c r="C802" s="134">
        <v>41308</v>
      </c>
      <c r="D802" s="133">
        <v>7</v>
      </c>
      <c r="E802" s="5">
        <v>130.17700000000002</v>
      </c>
      <c r="F802" s="5">
        <v>165.22799999999998</v>
      </c>
      <c r="G802" s="5">
        <v>1682.9970000000001</v>
      </c>
      <c r="H802" s="5">
        <v>16.234000000000002</v>
      </c>
      <c r="I802" s="6">
        <v>0</v>
      </c>
    </row>
    <row r="803" spans="1:9">
      <c r="A803" s="133">
        <v>2013</v>
      </c>
      <c r="B803" s="133">
        <v>2</v>
      </c>
      <c r="C803" s="134">
        <v>41308</v>
      </c>
      <c r="D803" s="133">
        <v>8</v>
      </c>
      <c r="E803" s="5">
        <v>117.77800000000001</v>
      </c>
      <c r="F803" s="5">
        <v>164.85</v>
      </c>
      <c r="G803" s="5">
        <v>1594.8419999999996</v>
      </c>
      <c r="H803" s="5">
        <v>14.637</v>
      </c>
      <c r="I803" s="6">
        <v>0</v>
      </c>
    </row>
    <row r="804" spans="1:9">
      <c r="A804" s="133">
        <v>2013</v>
      </c>
      <c r="B804" s="133">
        <v>2</v>
      </c>
      <c r="C804" s="134">
        <v>41308</v>
      </c>
      <c r="D804" s="133">
        <v>9</v>
      </c>
      <c r="E804" s="5">
        <v>117.22200000000001</v>
      </c>
      <c r="F804" s="5">
        <v>165.33099999999999</v>
      </c>
      <c r="G804" s="5">
        <v>1589.9990000000003</v>
      </c>
      <c r="H804" s="5">
        <v>13.844000000000001</v>
      </c>
      <c r="I804" s="6">
        <v>0</v>
      </c>
    </row>
    <row r="805" spans="1:9">
      <c r="A805" s="133">
        <v>2013</v>
      </c>
      <c r="B805" s="133">
        <v>2</v>
      </c>
      <c r="C805" s="134">
        <v>41308</v>
      </c>
      <c r="D805" s="133">
        <v>10</v>
      </c>
      <c r="E805" s="5">
        <v>116.667</v>
      </c>
      <c r="F805" s="5">
        <v>157.50900000000001</v>
      </c>
      <c r="G805" s="5">
        <v>1709.6850000000002</v>
      </c>
      <c r="H805" s="5">
        <v>13.98</v>
      </c>
      <c r="I805" s="6">
        <v>0</v>
      </c>
    </row>
    <row r="806" spans="1:9">
      <c r="A806" s="133">
        <v>2013</v>
      </c>
      <c r="B806" s="133">
        <v>2</v>
      </c>
      <c r="C806" s="134">
        <v>41308</v>
      </c>
      <c r="D806" s="133">
        <v>11</v>
      </c>
      <c r="E806" s="5">
        <v>117.77800000000001</v>
      </c>
      <c r="F806" s="5">
        <v>157.41500000000002</v>
      </c>
      <c r="G806" s="5">
        <v>1819.4110000000005</v>
      </c>
      <c r="H806" s="5">
        <v>14.520999999999999</v>
      </c>
      <c r="I806" s="6">
        <v>0</v>
      </c>
    </row>
    <row r="807" spans="1:9">
      <c r="A807" s="133">
        <v>2013</v>
      </c>
      <c r="B807" s="133">
        <v>2</v>
      </c>
      <c r="C807" s="134">
        <v>41308</v>
      </c>
      <c r="D807" s="133">
        <v>12</v>
      </c>
      <c r="E807" s="5">
        <v>119.444</v>
      </c>
      <c r="F807" s="5">
        <v>156.76400000000001</v>
      </c>
      <c r="G807" s="5">
        <v>1902.8380000000004</v>
      </c>
      <c r="H807" s="5">
        <v>16.714000000000002</v>
      </c>
      <c r="I807" s="6">
        <v>0</v>
      </c>
    </row>
    <row r="808" spans="1:9">
      <c r="A808" s="133">
        <v>2013</v>
      </c>
      <c r="B808" s="133">
        <v>2</v>
      </c>
      <c r="C808" s="134">
        <v>41308</v>
      </c>
      <c r="D808" s="133">
        <v>13</v>
      </c>
      <c r="E808" s="5">
        <v>119.444</v>
      </c>
      <c r="F808" s="5">
        <v>156.78700000000001</v>
      </c>
      <c r="G808" s="5">
        <v>1994.4580000000005</v>
      </c>
      <c r="H808" s="5">
        <v>19.482000000000003</v>
      </c>
      <c r="I808" s="6">
        <v>0</v>
      </c>
    </row>
    <row r="809" spans="1:9">
      <c r="A809" s="133">
        <v>2013</v>
      </c>
      <c r="B809" s="133">
        <v>2</v>
      </c>
      <c r="C809" s="134">
        <v>41308</v>
      </c>
      <c r="D809" s="133">
        <v>14</v>
      </c>
      <c r="E809" s="5">
        <v>120</v>
      </c>
      <c r="F809" s="5">
        <v>144.369</v>
      </c>
      <c r="G809" s="5">
        <v>2022.8149999999996</v>
      </c>
      <c r="H809" s="5">
        <v>21.032000000000004</v>
      </c>
      <c r="I809" s="6">
        <v>0</v>
      </c>
    </row>
    <row r="810" spans="1:9">
      <c r="A810" s="133">
        <v>2013</v>
      </c>
      <c r="B810" s="133">
        <v>2</v>
      </c>
      <c r="C810" s="134">
        <v>41308</v>
      </c>
      <c r="D810" s="133">
        <v>15</v>
      </c>
      <c r="E810" s="5">
        <v>118.88900000000001</v>
      </c>
      <c r="F810" s="5">
        <v>109.99400000000001</v>
      </c>
      <c r="G810" s="5">
        <v>2046.5449999999996</v>
      </c>
      <c r="H810" s="5">
        <v>24.100000000000005</v>
      </c>
      <c r="I810" s="6">
        <v>0</v>
      </c>
    </row>
    <row r="811" spans="1:9">
      <c r="A811" s="133">
        <v>2013</v>
      </c>
      <c r="B811" s="133">
        <v>2</v>
      </c>
      <c r="C811" s="134">
        <v>41308</v>
      </c>
      <c r="D811" s="133">
        <v>16</v>
      </c>
      <c r="E811" s="5">
        <v>121.111</v>
      </c>
      <c r="F811" s="5">
        <v>107.75500000000001</v>
      </c>
      <c r="G811" s="5">
        <v>2033.7959999999998</v>
      </c>
      <c r="H811" s="5">
        <v>30.91</v>
      </c>
      <c r="I811" s="6">
        <v>0</v>
      </c>
    </row>
    <row r="812" spans="1:9">
      <c r="A812" s="133">
        <v>2013</v>
      </c>
      <c r="B812" s="133">
        <v>2</v>
      </c>
      <c r="C812" s="134">
        <v>41308</v>
      </c>
      <c r="D812" s="133">
        <v>17</v>
      </c>
      <c r="E812" s="5">
        <v>122.77800000000001</v>
      </c>
      <c r="F812" s="5">
        <v>107.63300000000001</v>
      </c>
      <c r="G812" s="5">
        <v>2118.4259999999995</v>
      </c>
      <c r="H812" s="5">
        <v>32.369</v>
      </c>
      <c r="I812" s="6">
        <v>0</v>
      </c>
    </row>
    <row r="813" spans="1:9">
      <c r="A813" s="133">
        <v>2013</v>
      </c>
      <c r="B813" s="133">
        <v>2</v>
      </c>
      <c r="C813" s="134">
        <v>41308</v>
      </c>
      <c r="D813" s="133">
        <v>18</v>
      </c>
      <c r="E813" s="5">
        <v>120</v>
      </c>
      <c r="F813" s="5">
        <v>107.68300000000001</v>
      </c>
      <c r="G813" s="5">
        <v>2159.3710000000001</v>
      </c>
      <c r="H813" s="5">
        <v>34.140999999999998</v>
      </c>
      <c r="I813" s="6">
        <v>0</v>
      </c>
    </row>
    <row r="814" spans="1:9">
      <c r="A814" s="133">
        <v>2013</v>
      </c>
      <c r="B814" s="133">
        <v>2</v>
      </c>
      <c r="C814" s="134">
        <v>41308</v>
      </c>
      <c r="D814" s="133">
        <v>19</v>
      </c>
      <c r="E814" s="5">
        <v>119.444</v>
      </c>
      <c r="F814" s="5">
        <v>107.63300000000001</v>
      </c>
      <c r="G814" s="5">
        <v>2187.6289999999999</v>
      </c>
      <c r="H814" s="5">
        <v>34.207999999999998</v>
      </c>
      <c r="I814" s="6">
        <v>0</v>
      </c>
    </row>
    <row r="815" spans="1:9">
      <c r="A815" s="133">
        <v>2013</v>
      </c>
      <c r="B815" s="133">
        <v>2</v>
      </c>
      <c r="C815" s="134">
        <v>41308</v>
      </c>
      <c r="D815" s="133">
        <v>20</v>
      </c>
      <c r="E815" s="5">
        <v>118.88900000000001</v>
      </c>
      <c r="F815" s="5">
        <v>107.682</v>
      </c>
      <c r="G815" s="5">
        <v>2249.5280000000002</v>
      </c>
      <c r="H815" s="5">
        <v>33.523000000000003</v>
      </c>
      <c r="I815" s="6">
        <v>0</v>
      </c>
    </row>
    <row r="816" spans="1:9">
      <c r="A816" s="133">
        <v>2013</v>
      </c>
      <c r="B816" s="133">
        <v>2</v>
      </c>
      <c r="C816" s="134">
        <v>41308</v>
      </c>
      <c r="D816" s="133">
        <v>21</v>
      </c>
      <c r="E816" s="5">
        <v>126.50100000000002</v>
      </c>
      <c r="F816" s="5">
        <v>108.027</v>
      </c>
      <c r="G816" s="5">
        <v>2303.98</v>
      </c>
      <c r="H816" s="5">
        <v>34.347999999999992</v>
      </c>
      <c r="I816" s="6">
        <v>0</v>
      </c>
    </row>
    <row r="817" spans="1:9">
      <c r="A817" s="133">
        <v>2013</v>
      </c>
      <c r="B817" s="133">
        <v>2</v>
      </c>
      <c r="C817" s="134">
        <v>41308</v>
      </c>
      <c r="D817" s="133">
        <v>22</v>
      </c>
      <c r="E817" s="5">
        <v>125.19200000000001</v>
      </c>
      <c r="F817" s="5">
        <v>109.17500000000001</v>
      </c>
      <c r="G817" s="5">
        <v>2316.8780000000006</v>
      </c>
      <c r="H817" s="5">
        <v>42.614000000000011</v>
      </c>
      <c r="I817" s="6">
        <v>0</v>
      </c>
    </row>
    <row r="818" spans="1:9">
      <c r="A818" s="133">
        <v>2013</v>
      </c>
      <c r="B818" s="133">
        <v>2</v>
      </c>
      <c r="C818" s="134">
        <v>41308</v>
      </c>
      <c r="D818" s="133">
        <v>23</v>
      </c>
      <c r="E818" s="5">
        <v>128.43</v>
      </c>
      <c r="F818" s="5">
        <v>109.974</v>
      </c>
      <c r="G818" s="5">
        <v>2320.2929999999997</v>
      </c>
      <c r="H818" s="5">
        <v>46.878000000000007</v>
      </c>
      <c r="I818" s="6">
        <v>0</v>
      </c>
    </row>
    <row r="819" spans="1:9">
      <c r="A819" s="133">
        <v>2013</v>
      </c>
      <c r="B819" s="133">
        <v>2</v>
      </c>
      <c r="C819" s="134">
        <v>41308</v>
      </c>
      <c r="D819" s="133">
        <v>24</v>
      </c>
      <c r="E819" s="5">
        <v>127.71400000000001</v>
      </c>
      <c r="F819" s="5">
        <v>110.04100000000001</v>
      </c>
      <c r="G819" s="5">
        <v>2337.6440000000002</v>
      </c>
      <c r="H819" s="5">
        <v>38.906999999999996</v>
      </c>
      <c r="I819" s="6">
        <v>0</v>
      </c>
    </row>
    <row r="820" spans="1:9">
      <c r="A820" s="133">
        <v>2013</v>
      </c>
      <c r="B820" s="133">
        <v>2</v>
      </c>
      <c r="C820" s="134">
        <v>41309</v>
      </c>
      <c r="D820" s="133">
        <v>1</v>
      </c>
      <c r="E820" s="5">
        <v>127.66500000000001</v>
      </c>
      <c r="F820" s="5">
        <v>104.79300000000001</v>
      </c>
      <c r="G820" s="5">
        <v>2275.5870000000009</v>
      </c>
      <c r="H820" s="5">
        <v>35.650999999999996</v>
      </c>
      <c r="I820" s="6">
        <v>0</v>
      </c>
    </row>
    <row r="821" spans="1:9">
      <c r="A821" s="133">
        <v>2013</v>
      </c>
      <c r="B821" s="133">
        <v>2</v>
      </c>
      <c r="C821" s="134">
        <v>41309</v>
      </c>
      <c r="D821" s="133">
        <v>2</v>
      </c>
      <c r="E821" s="5">
        <v>127.06700000000001</v>
      </c>
      <c r="F821" s="5">
        <v>103.31399999999999</v>
      </c>
      <c r="G821" s="5">
        <v>2170.3649999999993</v>
      </c>
      <c r="H821" s="5">
        <v>33.214000000000006</v>
      </c>
      <c r="I821" s="6">
        <v>0</v>
      </c>
    </row>
    <row r="822" spans="1:9">
      <c r="A822" s="133">
        <v>2013</v>
      </c>
      <c r="B822" s="133">
        <v>2</v>
      </c>
      <c r="C822" s="134">
        <v>41309</v>
      </c>
      <c r="D822" s="133">
        <v>3</v>
      </c>
      <c r="E822" s="5">
        <v>127.795</v>
      </c>
      <c r="F822" s="5">
        <v>102.416</v>
      </c>
      <c r="G822" s="5">
        <v>2087.0709999999995</v>
      </c>
      <c r="H822" s="5">
        <v>30.856000000000002</v>
      </c>
      <c r="I822" s="6">
        <v>0</v>
      </c>
    </row>
    <row r="823" spans="1:9">
      <c r="A823" s="133">
        <v>2013</v>
      </c>
      <c r="B823" s="133">
        <v>2</v>
      </c>
      <c r="C823" s="134">
        <v>41309</v>
      </c>
      <c r="D823" s="133">
        <v>4</v>
      </c>
      <c r="E823" s="5">
        <v>128.09100000000001</v>
      </c>
      <c r="F823" s="5">
        <v>102.708</v>
      </c>
      <c r="G823" s="5">
        <v>2004.7439999999997</v>
      </c>
      <c r="H823" s="5">
        <v>26.707000000000004</v>
      </c>
      <c r="I823" s="6">
        <v>0</v>
      </c>
    </row>
    <row r="824" spans="1:9">
      <c r="A824" s="133">
        <v>2013</v>
      </c>
      <c r="B824" s="133">
        <v>2</v>
      </c>
      <c r="C824" s="134">
        <v>41309</v>
      </c>
      <c r="D824" s="133">
        <v>5</v>
      </c>
      <c r="E824" s="5">
        <v>128.67400000000001</v>
      </c>
      <c r="F824" s="5">
        <v>102.71600000000001</v>
      </c>
      <c r="G824" s="5">
        <v>1959.6609999999996</v>
      </c>
      <c r="H824" s="5">
        <v>25.554000000000006</v>
      </c>
      <c r="I824" s="6">
        <v>0</v>
      </c>
    </row>
    <row r="825" spans="1:9">
      <c r="A825" s="133">
        <v>2013</v>
      </c>
      <c r="B825" s="133">
        <v>2</v>
      </c>
      <c r="C825" s="134">
        <v>41309</v>
      </c>
      <c r="D825" s="133">
        <v>6</v>
      </c>
      <c r="E825" s="5">
        <v>128.709</v>
      </c>
      <c r="F825" s="5">
        <v>106.33199999999999</v>
      </c>
      <c r="G825" s="5">
        <v>1943.398999999999</v>
      </c>
      <c r="H825" s="5">
        <v>25.452000000000002</v>
      </c>
      <c r="I825" s="6">
        <v>0</v>
      </c>
    </row>
    <row r="826" spans="1:9">
      <c r="A826" s="133">
        <v>2013</v>
      </c>
      <c r="B826" s="133">
        <v>2</v>
      </c>
      <c r="C826" s="134">
        <v>41309</v>
      </c>
      <c r="D826" s="133">
        <v>7</v>
      </c>
      <c r="E826" s="5">
        <v>128.863</v>
      </c>
      <c r="F826" s="5">
        <v>140.90300000000002</v>
      </c>
      <c r="G826" s="5">
        <v>1916.8379999999997</v>
      </c>
      <c r="H826" s="5">
        <v>23.312999999999999</v>
      </c>
      <c r="I826" s="6">
        <v>0</v>
      </c>
    </row>
    <row r="827" spans="1:9">
      <c r="A827" s="133">
        <v>2013</v>
      </c>
      <c r="B827" s="133">
        <v>2</v>
      </c>
      <c r="C827" s="134">
        <v>41309</v>
      </c>
      <c r="D827" s="133">
        <v>8</v>
      </c>
      <c r="E827" s="5">
        <v>137.363</v>
      </c>
      <c r="F827" s="5">
        <v>140.96600000000001</v>
      </c>
      <c r="G827" s="5">
        <v>1974.5840000000003</v>
      </c>
      <c r="H827" s="5">
        <v>18.918000000000006</v>
      </c>
      <c r="I827" s="6">
        <v>0</v>
      </c>
    </row>
    <row r="828" spans="1:9">
      <c r="A828" s="133">
        <v>2013</v>
      </c>
      <c r="B828" s="133">
        <v>2</v>
      </c>
      <c r="C828" s="134">
        <v>41309</v>
      </c>
      <c r="D828" s="133">
        <v>9</v>
      </c>
      <c r="E828" s="5">
        <v>138.41400000000002</v>
      </c>
      <c r="F828" s="5">
        <v>141.62800000000001</v>
      </c>
      <c r="G828" s="5">
        <v>2125.1850000000004</v>
      </c>
      <c r="H828" s="5">
        <v>29.951000000000008</v>
      </c>
      <c r="I828" s="6">
        <v>0</v>
      </c>
    </row>
    <row r="829" spans="1:9">
      <c r="A829" s="133">
        <v>2013</v>
      </c>
      <c r="B829" s="133">
        <v>2</v>
      </c>
      <c r="C829" s="134">
        <v>41309</v>
      </c>
      <c r="D829" s="133">
        <v>10</v>
      </c>
      <c r="E829" s="5">
        <v>132.899</v>
      </c>
      <c r="F829" s="5">
        <v>142.01599999999999</v>
      </c>
      <c r="G829" s="5">
        <v>2352.3590000000004</v>
      </c>
      <c r="H829" s="5">
        <v>36.927000000000007</v>
      </c>
      <c r="I829" s="6">
        <v>0</v>
      </c>
    </row>
    <row r="830" spans="1:9">
      <c r="A830" s="133">
        <v>2013</v>
      </c>
      <c r="B830" s="133">
        <v>2</v>
      </c>
      <c r="C830" s="134">
        <v>41309</v>
      </c>
      <c r="D830" s="133">
        <v>11</v>
      </c>
      <c r="E830" s="5">
        <v>110.816</v>
      </c>
      <c r="F830" s="5">
        <v>146.804</v>
      </c>
      <c r="G830" s="5">
        <v>2463.6159999999995</v>
      </c>
      <c r="H830" s="5">
        <v>40.783999999999999</v>
      </c>
      <c r="I830" s="6">
        <v>0</v>
      </c>
    </row>
    <row r="831" spans="1:9">
      <c r="A831" s="133">
        <v>2013</v>
      </c>
      <c r="B831" s="133">
        <v>2</v>
      </c>
      <c r="C831" s="134">
        <v>41309</v>
      </c>
      <c r="D831" s="133">
        <v>12</v>
      </c>
      <c r="E831" s="5">
        <v>59.6</v>
      </c>
      <c r="F831" s="5">
        <v>149.63300000000001</v>
      </c>
      <c r="G831" s="5">
        <v>2529.6179999999999</v>
      </c>
      <c r="H831" s="5">
        <v>40.646000000000001</v>
      </c>
      <c r="I831" s="6">
        <v>0</v>
      </c>
    </row>
    <row r="832" spans="1:9">
      <c r="A832" s="133">
        <v>2013</v>
      </c>
      <c r="B832" s="133">
        <v>2</v>
      </c>
      <c r="C832" s="134">
        <v>41309</v>
      </c>
      <c r="D832" s="133">
        <v>13</v>
      </c>
      <c r="E832" s="5">
        <v>35.829000000000001</v>
      </c>
      <c r="F832" s="5">
        <v>162.167</v>
      </c>
      <c r="G832" s="5">
        <v>2569.8880000000004</v>
      </c>
      <c r="H832" s="5">
        <v>44.039000000000009</v>
      </c>
      <c r="I832" s="6">
        <v>4.2629999999999999</v>
      </c>
    </row>
    <row r="833" spans="1:9">
      <c r="A833" s="133">
        <v>2013</v>
      </c>
      <c r="B833" s="133">
        <v>2</v>
      </c>
      <c r="C833" s="134">
        <v>41309</v>
      </c>
      <c r="D833" s="133">
        <v>14</v>
      </c>
      <c r="E833" s="5">
        <v>9.322000000000001</v>
      </c>
      <c r="F833" s="5">
        <v>170.58099999999999</v>
      </c>
      <c r="G833" s="5">
        <v>2577.0530000000008</v>
      </c>
      <c r="H833" s="5">
        <v>50.251000000000012</v>
      </c>
      <c r="I833" s="6">
        <v>3.4790000000000001</v>
      </c>
    </row>
    <row r="834" spans="1:9">
      <c r="A834" s="133">
        <v>2013</v>
      </c>
      <c r="B834" s="133">
        <v>2</v>
      </c>
      <c r="C834" s="134">
        <v>41309</v>
      </c>
      <c r="D834" s="133">
        <v>15</v>
      </c>
      <c r="E834" s="5">
        <v>9.2670000000000012</v>
      </c>
      <c r="F834" s="5">
        <v>171.15600000000001</v>
      </c>
      <c r="G834" s="5">
        <v>2563.9780000000001</v>
      </c>
      <c r="H834" s="5">
        <v>57.642000000000003</v>
      </c>
      <c r="I834" s="6">
        <v>3.9650000000000003</v>
      </c>
    </row>
    <row r="835" spans="1:9">
      <c r="A835" s="133">
        <v>2013</v>
      </c>
      <c r="B835" s="133">
        <v>2</v>
      </c>
      <c r="C835" s="134">
        <v>41309</v>
      </c>
      <c r="D835" s="133">
        <v>16</v>
      </c>
      <c r="E835" s="5">
        <v>9.3490000000000002</v>
      </c>
      <c r="F835" s="5">
        <v>170.45600000000002</v>
      </c>
      <c r="G835" s="5">
        <v>2573.726000000001</v>
      </c>
      <c r="H835" s="5">
        <v>62.946000000000012</v>
      </c>
      <c r="I835" s="6">
        <v>3.9650000000000003</v>
      </c>
    </row>
    <row r="836" spans="1:9">
      <c r="A836" s="133">
        <v>2013</v>
      </c>
      <c r="B836" s="133">
        <v>2</v>
      </c>
      <c r="C836" s="134">
        <v>41309</v>
      </c>
      <c r="D836" s="133">
        <v>17</v>
      </c>
      <c r="E836" s="5">
        <v>9.4560000000000013</v>
      </c>
      <c r="F836" s="5">
        <v>145.298</v>
      </c>
      <c r="G836" s="5">
        <v>2573.7630000000008</v>
      </c>
      <c r="H836" s="5">
        <v>71.309000000000026</v>
      </c>
      <c r="I836" s="6">
        <v>3.9650000000000003</v>
      </c>
    </row>
    <row r="837" spans="1:9">
      <c r="A837" s="133">
        <v>2013</v>
      </c>
      <c r="B837" s="133">
        <v>2</v>
      </c>
      <c r="C837" s="134">
        <v>41309</v>
      </c>
      <c r="D837" s="133">
        <v>18</v>
      </c>
      <c r="E837" s="5">
        <v>9.9730000000000008</v>
      </c>
      <c r="F837" s="5">
        <v>100.32600000000001</v>
      </c>
      <c r="G837" s="5">
        <v>2606.4609999999993</v>
      </c>
      <c r="H837" s="5">
        <v>79.041000000000011</v>
      </c>
      <c r="I837" s="6">
        <v>3.9650000000000003</v>
      </c>
    </row>
    <row r="838" spans="1:9">
      <c r="A838" s="133">
        <v>2013</v>
      </c>
      <c r="B838" s="133">
        <v>2</v>
      </c>
      <c r="C838" s="134">
        <v>41309</v>
      </c>
      <c r="D838" s="133">
        <v>19</v>
      </c>
      <c r="E838" s="5">
        <v>9.9269999999999996</v>
      </c>
      <c r="F838" s="5">
        <v>100.309</v>
      </c>
      <c r="G838" s="5">
        <v>2630.1419999999998</v>
      </c>
      <c r="H838" s="5">
        <v>82.905000000000001</v>
      </c>
      <c r="I838" s="6">
        <v>3.9650000000000003</v>
      </c>
    </row>
    <row r="839" spans="1:9">
      <c r="A839" s="133">
        <v>2013</v>
      </c>
      <c r="B839" s="133">
        <v>2</v>
      </c>
      <c r="C839" s="134">
        <v>41309</v>
      </c>
      <c r="D839" s="133">
        <v>20</v>
      </c>
      <c r="E839" s="5">
        <v>10.282</v>
      </c>
      <c r="F839" s="5">
        <v>98.286000000000001</v>
      </c>
      <c r="G839" s="5">
        <v>2647.3740000000012</v>
      </c>
      <c r="H839" s="5">
        <v>79.320999999999984</v>
      </c>
      <c r="I839" s="6">
        <v>3.9650000000000003</v>
      </c>
    </row>
    <row r="840" spans="1:9">
      <c r="A840" s="133">
        <v>2013</v>
      </c>
      <c r="B840" s="133">
        <v>2</v>
      </c>
      <c r="C840" s="134">
        <v>41309</v>
      </c>
      <c r="D840" s="133">
        <v>21</v>
      </c>
      <c r="E840" s="5">
        <v>10.773</v>
      </c>
      <c r="F840" s="5">
        <v>95.713000000000008</v>
      </c>
      <c r="G840" s="5">
        <v>2672.7290000000007</v>
      </c>
      <c r="H840" s="5">
        <v>78.006</v>
      </c>
      <c r="I840" s="6">
        <v>3.9650000000000003</v>
      </c>
    </row>
    <row r="841" spans="1:9">
      <c r="A841" s="133">
        <v>2013</v>
      </c>
      <c r="B841" s="133">
        <v>2</v>
      </c>
      <c r="C841" s="134">
        <v>41309</v>
      </c>
      <c r="D841" s="133">
        <v>22</v>
      </c>
      <c r="E841" s="5">
        <v>11.156000000000001</v>
      </c>
      <c r="F841" s="5">
        <v>92.321000000000012</v>
      </c>
      <c r="G841" s="5">
        <v>2688.6970000000001</v>
      </c>
      <c r="H841" s="5">
        <v>78.042000000000002</v>
      </c>
      <c r="I841" s="6">
        <v>3.9650000000000003</v>
      </c>
    </row>
    <row r="842" spans="1:9">
      <c r="A842" s="133">
        <v>2013</v>
      </c>
      <c r="B842" s="133">
        <v>2</v>
      </c>
      <c r="C842" s="134">
        <v>41309</v>
      </c>
      <c r="D842" s="133">
        <v>23</v>
      </c>
      <c r="E842" s="5">
        <v>15.055000000000001</v>
      </c>
      <c r="F842" s="5">
        <v>91.218999999999994</v>
      </c>
      <c r="G842" s="5">
        <v>2657.4580000000001</v>
      </c>
      <c r="H842" s="5">
        <v>76.860000000000014</v>
      </c>
      <c r="I842" s="6">
        <v>3.9650000000000003</v>
      </c>
    </row>
    <row r="843" spans="1:9">
      <c r="A843" s="133">
        <v>2013</v>
      </c>
      <c r="B843" s="133">
        <v>2</v>
      </c>
      <c r="C843" s="134">
        <v>41309</v>
      </c>
      <c r="D843" s="133">
        <v>24</v>
      </c>
      <c r="E843" s="5">
        <v>15.388</v>
      </c>
      <c r="F843" s="5">
        <v>98.905000000000001</v>
      </c>
      <c r="G843" s="5">
        <v>2619.7090000000007</v>
      </c>
      <c r="H843" s="5">
        <v>65.290999999999997</v>
      </c>
      <c r="I843" s="6">
        <v>3.9650000000000003</v>
      </c>
    </row>
    <row r="844" spans="1:9">
      <c r="A844" s="133">
        <v>2013</v>
      </c>
      <c r="B844" s="133">
        <v>2</v>
      </c>
      <c r="C844" s="134">
        <v>41310</v>
      </c>
      <c r="D844" s="133">
        <v>1</v>
      </c>
      <c r="E844" s="5">
        <v>15.177000000000001</v>
      </c>
      <c r="F844" s="5">
        <v>101.86400000000002</v>
      </c>
      <c r="G844" s="5">
        <v>2588.1950000000006</v>
      </c>
      <c r="H844" s="5">
        <v>48.802</v>
      </c>
      <c r="I844" s="6">
        <v>3.7320000000000002</v>
      </c>
    </row>
    <row r="845" spans="1:9">
      <c r="A845" s="133">
        <v>2013</v>
      </c>
      <c r="B845" s="133">
        <v>2</v>
      </c>
      <c r="C845" s="134">
        <v>41310</v>
      </c>
      <c r="D845" s="133">
        <v>2</v>
      </c>
      <c r="E845" s="5">
        <v>15.254000000000001</v>
      </c>
      <c r="F845" s="5">
        <v>101.91800000000002</v>
      </c>
      <c r="G845" s="5">
        <v>2473.5370000000012</v>
      </c>
      <c r="H845" s="5">
        <v>38.099000000000004</v>
      </c>
      <c r="I845" s="6">
        <v>3.0470000000000002</v>
      </c>
    </row>
    <row r="846" spans="1:9">
      <c r="A846" s="133">
        <v>2013</v>
      </c>
      <c r="B846" s="133">
        <v>2</v>
      </c>
      <c r="C846" s="134">
        <v>41310</v>
      </c>
      <c r="D846" s="133">
        <v>3</v>
      </c>
      <c r="E846" s="5">
        <v>18.356000000000002</v>
      </c>
      <c r="F846" s="5">
        <v>96.724000000000018</v>
      </c>
      <c r="G846" s="5">
        <v>2302.5180000000009</v>
      </c>
      <c r="H846" s="5">
        <v>32.9</v>
      </c>
      <c r="I846" s="6">
        <v>0</v>
      </c>
    </row>
    <row r="847" spans="1:9">
      <c r="A847" s="133">
        <v>2013</v>
      </c>
      <c r="B847" s="133">
        <v>2</v>
      </c>
      <c r="C847" s="134">
        <v>41310</v>
      </c>
      <c r="D847" s="133">
        <v>4</v>
      </c>
      <c r="E847" s="5">
        <v>18.234000000000002</v>
      </c>
      <c r="F847" s="5">
        <v>96.623000000000005</v>
      </c>
      <c r="G847" s="5">
        <v>2182.2800000000007</v>
      </c>
      <c r="H847" s="5">
        <v>29.573999999999998</v>
      </c>
      <c r="I847" s="6">
        <v>0</v>
      </c>
    </row>
    <row r="848" spans="1:9">
      <c r="A848" s="133">
        <v>2013</v>
      </c>
      <c r="B848" s="133">
        <v>2</v>
      </c>
      <c r="C848" s="134">
        <v>41310</v>
      </c>
      <c r="D848" s="133">
        <v>5</v>
      </c>
      <c r="E848" s="5">
        <v>16.752000000000002</v>
      </c>
      <c r="F848" s="5">
        <v>104.134</v>
      </c>
      <c r="G848" s="5">
        <v>2157.9149999999991</v>
      </c>
      <c r="H848" s="5">
        <v>27.200000000000003</v>
      </c>
      <c r="I848" s="6">
        <v>0</v>
      </c>
    </row>
    <row r="849" spans="1:9">
      <c r="A849" s="133">
        <v>2013</v>
      </c>
      <c r="B849" s="133">
        <v>2</v>
      </c>
      <c r="C849" s="134">
        <v>41310</v>
      </c>
      <c r="D849" s="133">
        <v>6</v>
      </c>
      <c r="E849" s="5">
        <v>11.356</v>
      </c>
      <c r="F849" s="5">
        <v>109.146</v>
      </c>
      <c r="G849" s="5">
        <v>2145.6980000000003</v>
      </c>
      <c r="H849" s="5">
        <v>24.544000000000004</v>
      </c>
      <c r="I849" s="6">
        <v>0</v>
      </c>
    </row>
    <row r="850" spans="1:9">
      <c r="A850" s="133">
        <v>2013</v>
      </c>
      <c r="B850" s="133">
        <v>2</v>
      </c>
      <c r="C850" s="134">
        <v>41310</v>
      </c>
      <c r="D850" s="133">
        <v>7</v>
      </c>
      <c r="E850" s="5">
        <v>10.928000000000001</v>
      </c>
      <c r="F850" s="5">
        <v>121.50299999999999</v>
      </c>
      <c r="G850" s="5">
        <v>2144.5430000000006</v>
      </c>
      <c r="H850" s="5">
        <v>22.674000000000007</v>
      </c>
      <c r="I850" s="6">
        <v>0</v>
      </c>
    </row>
    <row r="851" spans="1:9">
      <c r="A851" s="133">
        <v>2013</v>
      </c>
      <c r="B851" s="133">
        <v>2</v>
      </c>
      <c r="C851" s="134">
        <v>41310</v>
      </c>
      <c r="D851" s="133">
        <v>8</v>
      </c>
      <c r="E851" s="5">
        <v>10.732000000000001</v>
      </c>
      <c r="F851" s="5">
        <v>137.465</v>
      </c>
      <c r="G851" s="5">
        <v>2159.025000000001</v>
      </c>
      <c r="H851" s="5">
        <v>31.124000000000006</v>
      </c>
      <c r="I851" s="6">
        <v>0</v>
      </c>
    </row>
    <row r="852" spans="1:9">
      <c r="A852" s="133">
        <v>2013</v>
      </c>
      <c r="B852" s="133">
        <v>2</v>
      </c>
      <c r="C852" s="134">
        <v>41310</v>
      </c>
      <c r="D852" s="133">
        <v>9</v>
      </c>
      <c r="E852" s="5">
        <v>5.7450000000000001</v>
      </c>
      <c r="F852" s="5">
        <v>145.12800000000001</v>
      </c>
      <c r="G852" s="5">
        <v>2346.5310000000004</v>
      </c>
      <c r="H852" s="5">
        <v>32.358000000000004</v>
      </c>
      <c r="I852" s="6">
        <v>0</v>
      </c>
    </row>
    <row r="853" spans="1:9">
      <c r="A853" s="133">
        <v>2013</v>
      </c>
      <c r="B853" s="133">
        <v>2</v>
      </c>
      <c r="C853" s="134">
        <v>41310</v>
      </c>
      <c r="D853" s="133">
        <v>10</v>
      </c>
      <c r="E853" s="5">
        <v>5.7940000000000005</v>
      </c>
      <c r="F853" s="5">
        <v>152.02000000000001</v>
      </c>
      <c r="G853" s="5">
        <v>2559.7189999999996</v>
      </c>
      <c r="H853" s="5">
        <v>36.183</v>
      </c>
      <c r="I853" s="6">
        <v>0</v>
      </c>
    </row>
    <row r="854" spans="1:9">
      <c r="A854" s="133">
        <v>2013</v>
      </c>
      <c r="B854" s="133">
        <v>2</v>
      </c>
      <c r="C854" s="134">
        <v>41310</v>
      </c>
      <c r="D854" s="133">
        <v>11</v>
      </c>
      <c r="E854" s="5">
        <v>6.0140000000000002</v>
      </c>
      <c r="F854" s="5">
        <v>160.20800000000003</v>
      </c>
      <c r="G854" s="5">
        <v>2598.0919999999992</v>
      </c>
      <c r="H854" s="5">
        <v>40.005000000000003</v>
      </c>
      <c r="I854" s="6">
        <v>0</v>
      </c>
    </row>
    <row r="855" spans="1:9">
      <c r="A855" s="133">
        <v>2013</v>
      </c>
      <c r="B855" s="133">
        <v>2</v>
      </c>
      <c r="C855" s="134">
        <v>41310</v>
      </c>
      <c r="D855" s="133">
        <v>12</v>
      </c>
      <c r="E855" s="5">
        <v>6.569</v>
      </c>
      <c r="F855" s="5">
        <v>168.12699999999998</v>
      </c>
      <c r="G855" s="5">
        <v>2607.8019999999988</v>
      </c>
      <c r="H855" s="5">
        <v>44.633000000000003</v>
      </c>
      <c r="I855" s="6">
        <v>0</v>
      </c>
    </row>
    <row r="856" spans="1:9">
      <c r="A856" s="133">
        <v>2013</v>
      </c>
      <c r="B856" s="133">
        <v>2</v>
      </c>
      <c r="C856" s="134">
        <v>41310</v>
      </c>
      <c r="D856" s="133">
        <v>13</v>
      </c>
      <c r="E856" s="5">
        <v>6.625</v>
      </c>
      <c r="F856" s="5">
        <v>160.34</v>
      </c>
      <c r="G856" s="5">
        <v>2615.4740000000002</v>
      </c>
      <c r="H856" s="5">
        <v>58.338000000000001</v>
      </c>
      <c r="I856" s="6">
        <v>3.5940000000000003</v>
      </c>
    </row>
    <row r="857" spans="1:9">
      <c r="A857" s="133">
        <v>2013</v>
      </c>
      <c r="B857" s="133">
        <v>2</v>
      </c>
      <c r="C857" s="134">
        <v>41310</v>
      </c>
      <c r="D857" s="133">
        <v>14</v>
      </c>
      <c r="E857" s="5">
        <v>6.3160000000000007</v>
      </c>
      <c r="F857" s="5">
        <v>157.70800000000003</v>
      </c>
      <c r="G857" s="5">
        <v>2574.5589999999993</v>
      </c>
      <c r="H857" s="5">
        <v>67.846000000000004</v>
      </c>
      <c r="I857" s="6">
        <v>3.2750000000000004</v>
      </c>
    </row>
    <row r="858" spans="1:9">
      <c r="A858" s="133">
        <v>2013</v>
      </c>
      <c r="B858" s="133">
        <v>2</v>
      </c>
      <c r="C858" s="134">
        <v>41310</v>
      </c>
      <c r="D858" s="133">
        <v>15</v>
      </c>
      <c r="E858" s="5">
        <v>6.82</v>
      </c>
      <c r="F858" s="5">
        <v>144.16700000000003</v>
      </c>
      <c r="G858" s="5">
        <v>2550.739</v>
      </c>
      <c r="H858" s="5">
        <v>77.796000000000006</v>
      </c>
      <c r="I858" s="6">
        <v>3.2750000000000004</v>
      </c>
    </row>
    <row r="859" spans="1:9">
      <c r="A859" s="133">
        <v>2013</v>
      </c>
      <c r="B859" s="133">
        <v>2</v>
      </c>
      <c r="C859" s="134">
        <v>41310</v>
      </c>
      <c r="D859" s="133">
        <v>16</v>
      </c>
      <c r="E859" s="5">
        <v>7.3470000000000004</v>
      </c>
      <c r="F859" s="5">
        <v>186.15900000000002</v>
      </c>
      <c r="G859" s="5">
        <v>2478.6630000000005</v>
      </c>
      <c r="H859" s="5">
        <v>87.644000000000005</v>
      </c>
      <c r="I859" s="6">
        <v>3.2750000000000004</v>
      </c>
    </row>
    <row r="860" spans="1:9">
      <c r="A860" s="133">
        <v>2013</v>
      </c>
      <c r="B860" s="133">
        <v>2</v>
      </c>
      <c r="C860" s="134">
        <v>41310</v>
      </c>
      <c r="D860" s="133">
        <v>17</v>
      </c>
      <c r="E860" s="5">
        <v>6.782</v>
      </c>
      <c r="F860" s="5">
        <v>191.47500000000002</v>
      </c>
      <c r="G860" s="5">
        <v>2475.0610000000001</v>
      </c>
      <c r="H860" s="5">
        <v>95.465999999999994</v>
      </c>
      <c r="I860" s="6">
        <v>3.2750000000000004</v>
      </c>
    </row>
    <row r="861" spans="1:9">
      <c r="A861" s="133">
        <v>2013</v>
      </c>
      <c r="B861" s="133">
        <v>2</v>
      </c>
      <c r="C861" s="134">
        <v>41310</v>
      </c>
      <c r="D861" s="133">
        <v>18</v>
      </c>
      <c r="E861" s="5">
        <v>6.7990000000000004</v>
      </c>
      <c r="F861" s="5">
        <v>197.53800000000004</v>
      </c>
      <c r="G861" s="5">
        <v>2473.7520000000004</v>
      </c>
      <c r="H861" s="5">
        <v>99.916000000000025</v>
      </c>
      <c r="I861" s="6">
        <v>3.7320000000000002</v>
      </c>
    </row>
    <row r="862" spans="1:9">
      <c r="A862" s="133">
        <v>2013</v>
      </c>
      <c r="B862" s="133">
        <v>2</v>
      </c>
      <c r="C862" s="134">
        <v>41310</v>
      </c>
      <c r="D862" s="133">
        <v>19</v>
      </c>
      <c r="E862" s="5">
        <v>11.563000000000001</v>
      </c>
      <c r="F862" s="5">
        <v>199.37000000000003</v>
      </c>
      <c r="G862" s="5">
        <v>2491.4110000000001</v>
      </c>
      <c r="H862" s="5">
        <v>94.882999999999967</v>
      </c>
      <c r="I862" s="6">
        <v>3.7320000000000002</v>
      </c>
    </row>
    <row r="863" spans="1:9">
      <c r="A863" s="133">
        <v>2013</v>
      </c>
      <c r="B863" s="133">
        <v>2</v>
      </c>
      <c r="C863" s="134">
        <v>41310</v>
      </c>
      <c r="D863" s="133">
        <v>20</v>
      </c>
      <c r="E863" s="5">
        <v>12.025</v>
      </c>
      <c r="F863" s="5">
        <v>202.14600000000004</v>
      </c>
      <c r="G863" s="5">
        <v>2498.2089999999998</v>
      </c>
      <c r="H863" s="5">
        <v>93.603999999999999</v>
      </c>
      <c r="I863" s="6">
        <v>3.7320000000000002</v>
      </c>
    </row>
    <row r="864" spans="1:9">
      <c r="A864" s="133">
        <v>2013</v>
      </c>
      <c r="B864" s="133">
        <v>2</v>
      </c>
      <c r="C864" s="134">
        <v>41310</v>
      </c>
      <c r="D864" s="133">
        <v>21</v>
      </c>
      <c r="E864" s="5">
        <v>12.857000000000001</v>
      </c>
      <c r="F864" s="5">
        <v>196.96600000000004</v>
      </c>
      <c r="G864" s="5">
        <v>2504.3019999999997</v>
      </c>
      <c r="H864" s="5">
        <v>100.63299999999998</v>
      </c>
      <c r="I864" s="6">
        <v>3.7320000000000002</v>
      </c>
    </row>
    <row r="865" spans="1:9">
      <c r="A865" s="133">
        <v>2013</v>
      </c>
      <c r="B865" s="133">
        <v>2</v>
      </c>
      <c r="C865" s="134">
        <v>41310</v>
      </c>
      <c r="D865" s="133">
        <v>22</v>
      </c>
      <c r="E865" s="5">
        <v>13.138</v>
      </c>
      <c r="F865" s="5">
        <v>194.96000000000004</v>
      </c>
      <c r="G865" s="5">
        <v>2528.2419999999997</v>
      </c>
      <c r="H865" s="5">
        <v>104.15700000000001</v>
      </c>
      <c r="I865" s="6">
        <v>3.7320000000000002</v>
      </c>
    </row>
    <row r="866" spans="1:9">
      <c r="A866" s="133">
        <v>2013</v>
      </c>
      <c r="B866" s="133">
        <v>2</v>
      </c>
      <c r="C866" s="134">
        <v>41310</v>
      </c>
      <c r="D866" s="133">
        <v>23</v>
      </c>
      <c r="E866" s="5">
        <v>17.276</v>
      </c>
      <c r="F866" s="5">
        <v>195.3</v>
      </c>
      <c r="G866" s="5">
        <v>2533.4379999999992</v>
      </c>
      <c r="H866" s="5">
        <v>102.029</v>
      </c>
      <c r="I866" s="6">
        <v>3.7320000000000002</v>
      </c>
    </row>
    <row r="867" spans="1:9">
      <c r="A867" s="133">
        <v>2013</v>
      </c>
      <c r="B867" s="133">
        <v>2</v>
      </c>
      <c r="C867" s="134">
        <v>41310</v>
      </c>
      <c r="D867" s="133">
        <v>24</v>
      </c>
      <c r="E867" s="5">
        <v>18.815999999999999</v>
      </c>
      <c r="F867" s="5">
        <v>185.57399999999998</v>
      </c>
      <c r="G867" s="5">
        <v>2491.2400000000011</v>
      </c>
      <c r="H867" s="5">
        <v>85.765000000000001</v>
      </c>
      <c r="I867" s="6">
        <v>3.7320000000000002</v>
      </c>
    </row>
    <row r="868" spans="1:9">
      <c r="A868" s="133">
        <v>2013</v>
      </c>
      <c r="B868" s="133">
        <v>2</v>
      </c>
      <c r="C868" s="134">
        <v>41311</v>
      </c>
      <c r="D868" s="133">
        <v>1</v>
      </c>
      <c r="E868" s="5">
        <v>21.506</v>
      </c>
      <c r="F868" s="5">
        <v>197.76300000000003</v>
      </c>
      <c r="G868" s="5">
        <v>2431.9510000000005</v>
      </c>
      <c r="H868" s="5">
        <v>66.700000000000017</v>
      </c>
      <c r="I868" s="6">
        <v>3.8080000000000003</v>
      </c>
    </row>
    <row r="869" spans="1:9">
      <c r="A869" s="133">
        <v>2013</v>
      </c>
      <c r="B869" s="133">
        <v>2</v>
      </c>
      <c r="C869" s="134">
        <v>41311</v>
      </c>
      <c r="D869" s="133">
        <v>2</v>
      </c>
      <c r="E869" s="5">
        <v>22.734999999999999</v>
      </c>
      <c r="F869" s="5">
        <v>198.32599999999999</v>
      </c>
      <c r="G869" s="5">
        <v>2365.6430000000005</v>
      </c>
      <c r="H869" s="5">
        <v>49.043000000000006</v>
      </c>
      <c r="I869" s="6">
        <v>3.8080000000000003</v>
      </c>
    </row>
    <row r="870" spans="1:9">
      <c r="A870" s="133">
        <v>2013</v>
      </c>
      <c r="B870" s="133">
        <v>2</v>
      </c>
      <c r="C870" s="134">
        <v>41311</v>
      </c>
      <c r="D870" s="133">
        <v>3</v>
      </c>
      <c r="E870" s="5">
        <v>22.306000000000001</v>
      </c>
      <c r="F870" s="5">
        <v>198.559</v>
      </c>
      <c r="G870" s="5">
        <v>2255.7300000000005</v>
      </c>
      <c r="H870" s="5">
        <v>37.118000000000009</v>
      </c>
      <c r="I870" s="6">
        <v>3.8080000000000003</v>
      </c>
    </row>
    <row r="871" spans="1:9">
      <c r="A871" s="133">
        <v>2013</v>
      </c>
      <c r="B871" s="133">
        <v>2</v>
      </c>
      <c r="C871" s="134">
        <v>41311</v>
      </c>
      <c r="D871" s="133">
        <v>4</v>
      </c>
      <c r="E871" s="5">
        <v>21.113</v>
      </c>
      <c r="F871" s="5">
        <v>199.01900000000001</v>
      </c>
      <c r="G871" s="5">
        <v>2170.8629999999998</v>
      </c>
      <c r="H871" s="5">
        <v>27.945000000000004</v>
      </c>
      <c r="I871" s="6">
        <v>3.8080000000000003</v>
      </c>
    </row>
    <row r="872" spans="1:9">
      <c r="A872" s="133">
        <v>2013</v>
      </c>
      <c r="B872" s="133">
        <v>2</v>
      </c>
      <c r="C872" s="134">
        <v>41311</v>
      </c>
      <c r="D872" s="133">
        <v>5</v>
      </c>
      <c r="E872" s="5">
        <v>21.664000000000001</v>
      </c>
      <c r="F872" s="5">
        <v>196.929</v>
      </c>
      <c r="G872" s="5">
        <v>2168.1440000000002</v>
      </c>
      <c r="H872" s="5">
        <v>23.675000000000004</v>
      </c>
      <c r="I872" s="6">
        <v>3.8080000000000003</v>
      </c>
    </row>
    <row r="873" spans="1:9">
      <c r="A873" s="133">
        <v>2013</v>
      </c>
      <c r="B873" s="133">
        <v>2</v>
      </c>
      <c r="C873" s="134">
        <v>41311</v>
      </c>
      <c r="D873" s="133">
        <v>6</v>
      </c>
      <c r="E873" s="5">
        <v>20.835000000000001</v>
      </c>
      <c r="F873" s="5">
        <v>196.51199999999997</v>
      </c>
      <c r="G873" s="5">
        <v>2150.4189999999994</v>
      </c>
      <c r="H873" s="5">
        <v>21.431999999999999</v>
      </c>
      <c r="I873" s="6">
        <v>4.1029999999999998</v>
      </c>
    </row>
    <row r="874" spans="1:9">
      <c r="A874" s="133">
        <v>2013</v>
      </c>
      <c r="B874" s="133">
        <v>2</v>
      </c>
      <c r="C874" s="134">
        <v>41311</v>
      </c>
      <c r="D874" s="133">
        <v>7</v>
      </c>
      <c r="E874" s="5">
        <v>21.35</v>
      </c>
      <c r="F874" s="5">
        <v>196.37600000000003</v>
      </c>
      <c r="G874" s="5">
        <v>2114.1479999999997</v>
      </c>
      <c r="H874" s="5">
        <v>21.505000000000003</v>
      </c>
      <c r="I874" s="6">
        <v>0</v>
      </c>
    </row>
    <row r="875" spans="1:9">
      <c r="A875" s="133">
        <v>2013</v>
      </c>
      <c r="B875" s="133">
        <v>2</v>
      </c>
      <c r="C875" s="134">
        <v>41311</v>
      </c>
      <c r="D875" s="133">
        <v>8</v>
      </c>
      <c r="E875" s="5">
        <v>21.738</v>
      </c>
      <c r="F875" s="5">
        <v>197.61699999999999</v>
      </c>
      <c r="G875" s="5">
        <v>2165.7230000000004</v>
      </c>
      <c r="H875" s="5">
        <v>26.022000000000006</v>
      </c>
      <c r="I875" s="6">
        <v>0</v>
      </c>
    </row>
    <row r="876" spans="1:9">
      <c r="A876" s="133">
        <v>2013</v>
      </c>
      <c r="B876" s="133">
        <v>2</v>
      </c>
      <c r="C876" s="134">
        <v>41311</v>
      </c>
      <c r="D876" s="133">
        <v>9</v>
      </c>
      <c r="E876" s="5">
        <v>22.317</v>
      </c>
      <c r="F876" s="5">
        <v>202.35599999999999</v>
      </c>
      <c r="G876" s="5">
        <v>2294.643</v>
      </c>
      <c r="H876" s="5">
        <v>31.537000000000006</v>
      </c>
      <c r="I876" s="6">
        <v>0</v>
      </c>
    </row>
    <row r="877" spans="1:9">
      <c r="A877" s="133">
        <v>2013</v>
      </c>
      <c r="B877" s="133">
        <v>2</v>
      </c>
      <c r="C877" s="134">
        <v>41311</v>
      </c>
      <c r="D877" s="133">
        <v>10</v>
      </c>
      <c r="E877" s="5">
        <v>20.864000000000001</v>
      </c>
      <c r="F877" s="5">
        <v>239.49400000000003</v>
      </c>
      <c r="G877" s="5">
        <v>2391.8900000000003</v>
      </c>
      <c r="H877" s="5">
        <v>35.435000000000009</v>
      </c>
      <c r="I877" s="6">
        <v>0</v>
      </c>
    </row>
    <row r="878" spans="1:9">
      <c r="A878" s="133">
        <v>2013</v>
      </c>
      <c r="B878" s="133">
        <v>2</v>
      </c>
      <c r="C878" s="134">
        <v>41311</v>
      </c>
      <c r="D878" s="133">
        <v>11</v>
      </c>
      <c r="E878" s="5">
        <v>21.008000000000003</v>
      </c>
      <c r="F878" s="5">
        <v>275.63900000000001</v>
      </c>
      <c r="G878" s="5">
        <v>2393.3000000000011</v>
      </c>
      <c r="H878" s="5">
        <v>49.75500000000001</v>
      </c>
      <c r="I878" s="6">
        <v>0</v>
      </c>
    </row>
    <row r="879" spans="1:9">
      <c r="A879" s="133">
        <v>2013</v>
      </c>
      <c r="B879" s="133">
        <v>2</v>
      </c>
      <c r="C879" s="134">
        <v>41311</v>
      </c>
      <c r="D879" s="133">
        <v>12</v>
      </c>
      <c r="E879" s="5">
        <v>20.902000000000001</v>
      </c>
      <c r="F879" s="5">
        <v>282.55700000000002</v>
      </c>
      <c r="G879" s="5">
        <v>2396.541999999999</v>
      </c>
      <c r="H879" s="5">
        <v>67.442999999999998</v>
      </c>
      <c r="I879" s="6">
        <v>0</v>
      </c>
    </row>
    <row r="880" spans="1:9">
      <c r="A880" s="133">
        <v>2013</v>
      </c>
      <c r="B880" s="133">
        <v>2</v>
      </c>
      <c r="C880" s="134">
        <v>41311</v>
      </c>
      <c r="D880" s="133">
        <v>13</v>
      </c>
      <c r="E880" s="5">
        <v>20.94</v>
      </c>
      <c r="F880" s="5">
        <v>284.15999999999997</v>
      </c>
      <c r="G880" s="5">
        <v>2403.9369999999999</v>
      </c>
      <c r="H880" s="5">
        <v>73.948000000000008</v>
      </c>
      <c r="I880" s="6">
        <v>2.3320000000000003</v>
      </c>
    </row>
    <row r="881" spans="1:9">
      <c r="A881" s="133">
        <v>2013</v>
      </c>
      <c r="B881" s="133">
        <v>2</v>
      </c>
      <c r="C881" s="134">
        <v>41311</v>
      </c>
      <c r="D881" s="133">
        <v>14</v>
      </c>
      <c r="E881" s="5">
        <v>21.266000000000002</v>
      </c>
      <c r="F881" s="5">
        <v>286.79800000000006</v>
      </c>
      <c r="G881" s="5">
        <v>2404.4850000000001</v>
      </c>
      <c r="H881" s="5">
        <v>80.556999999999988</v>
      </c>
      <c r="I881" s="6">
        <v>3.3410000000000002</v>
      </c>
    </row>
    <row r="882" spans="1:9">
      <c r="A882" s="133">
        <v>2013</v>
      </c>
      <c r="B882" s="133">
        <v>2</v>
      </c>
      <c r="C882" s="134">
        <v>41311</v>
      </c>
      <c r="D882" s="133">
        <v>15</v>
      </c>
      <c r="E882" s="5">
        <v>22.163</v>
      </c>
      <c r="F882" s="5">
        <v>289.80799999999999</v>
      </c>
      <c r="G882" s="5">
        <v>2390.44</v>
      </c>
      <c r="H882" s="5">
        <v>96.604000000000013</v>
      </c>
      <c r="I882" s="6">
        <v>3.3410000000000002</v>
      </c>
    </row>
    <row r="883" spans="1:9">
      <c r="A883" s="133">
        <v>2013</v>
      </c>
      <c r="B883" s="133">
        <v>2</v>
      </c>
      <c r="C883" s="134">
        <v>41311</v>
      </c>
      <c r="D883" s="133">
        <v>16</v>
      </c>
      <c r="E883" s="5">
        <v>21.456</v>
      </c>
      <c r="F883" s="5">
        <v>300.029</v>
      </c>
      <c r="G883" s="5">
        <v>2361.4009999999994</v>
      </c>
      <c r="H883" s="5">
        <v>113.23800000000003</v>
      </c>
      <c r="I883" s="6">
        <v>3.3410000000000002</v>
      </c>
    </row>
    <row r="884" spans="1:9">
      <c r="A884" s="133">
        <v>2013</v>
      </c>
      <c r="B884" s="133">
        <v>2</v>
      </c>
      <c r="C884" s="134">
        <v>41311</v>
      </c>
      <c r="D884" s="133">
        <v>17</v>
      </c>
      <c r="E884" s="5">
        <v>21.295999999999999</v>
      </c>
      <c r="F884" s="5">
        <v>336.08500000000004</v>
      </c>
      <c r="G884" s="5">
        <v>2335.9490000000005</v>
      </c>
      <c r="H884" s="5">
        <v>124.41600000000001</v>
      </c>
      <c r="I884" s="6">
        <v>3.3410000000000002</v>
      </c>
    </row>
    <row r="885" spans="1:9">
      <c r="A885" s="133">
        <v>2013</v>
      </c>
      <c r="B885" s="133">
        <v>2</v>
      </c>
      <c r="C885" s="134">
        <v>41311</v>
      </c>
      <c r="D885" s="133">
        <v>18</v>
      </c>
      <c r="E885" s="5">
        <v>21.384</v>
      </c>
      <c r="F885" s="5">
        <v>363.16800000000001</v>
      </c>
      <c r="G885" s="5">
        <v>2351.991</v>
      </c>
      <c r="H885" s="5">
        <v>112.386</v>
      </c>
      <c r="I885" s="6">
        <v>3.3410000000000002</v>
      </c>
    </row>
    <row r="886" spans="1:9">
      <c r="A886" s="133">
        <v>2013</v>
      </c>
      <c r="B886" s="133">
        <v>2</v>
      </c>
      <c r="C886" s="134">
        <v>41311</v>
      </c>
      <c r="D886" s="133">
        <v>19</v>
      </c>
      <c r="E886" s="5">
        <v>21.575000000000003</v>
      </c>
      <c r="F886" s="5">
        <v>363.55300000000005</v>
      </c>
      <c r="G886" s="5">
        <v>2385.0700000000011</v>
      </c>
      <c r="H886" s="5">
        <v>105.87400000000002</v>
      </c>
      <c r="I886" s="6">
        <v>3.3410000000000002</v>
      </c>
    </row>
    <row r="887" spans="1:9">
      <c r="A887" s="133">
        <v>2013</v>
      </c>
      <c r="B887" s="133">
        <v>2</v>
      </c>
      <c r="C887" s="134">
        <v>41311</v>
      </c>
      <c r="D887" s="133">
        <v>20</v>
      </c>
      <c r="E887" s="5">
        <v>22.67</v>
      </c>
      <c r="F887" s="5">
        <v>366.822</v>
      </c>
      <c r="G887" s="5">
        <v>2385.5410000000002</v>
      </c>
      <c r="H887" s="5">
        <v>98.042999999999992</v>
      </c>
      <c r="I887" s="6">
        <v>3.3410000000000002</v>
      </c>
    </row>
    <row r="888" spans="1:9">
      <c r="A888" s="133">
        <v>2013</v>
      </c>
      <c r="B888" s="133">
        <v>2</v>
      </c>
      <c r="C888" s="134">
        <v>41311</v>
      </c>
      <c r="D888" s="133">
        <v>21</v>
      </c>
      <c r="E888" s="5">
        <v>22.144000000000002</v>
      </c>
      <c r="F888" s="5">
        <v>365.69200000000001</v>
      </c>
      <c r="G888" s="5">
        <v>2430.1920000000005</v>
      </c>
      <c r="H888" s="5">
        <v>100.98500000000004</v>
      </c>
      <c r="I888" s="6">
        <v>3.3410000000000002</v>
      </c>
    </row>
    <row r="889" spans="1:9">
      <c r="A889" s="133">
        <v>2013</v>
      </c>
      <c r="B889" s="133">
        <v>2</v>
      </c>
      <c r="C889" s="134">
        <v>41311</v>
      </c>
      <c r="D889" s="133">
        <v>22</v>
      </c>
      <c r="E889" s="5">
        <v>21.873000000000001</v>
      </c>
      <c r="F889" s="5">
        <v>353.59199999999993</v>
      </c>
      <c r="G889" s="5">
        <v>2452.6449999999986</v>
      </c>
      <c r="H889" s="5">
        <v>100.59300000000003</v>
      </c>
      <c r="I889" s="6">
        <v>3.8080000000000003</v>
      </c>
    </row>
    <row r="890" spans="1:9">
      <c r="A890" s="133">
        <v>2013</v>
      </c>
      <c r="B890" s="133">
        <v>2</v>
      </c>
      <c r="C890" s="134">
        <v>41311</v>
      </c>
      <c r="D890" s="133">
        <v>23</v>
      </c>
      <c r="E890" s="5">
        <v>21.564</v>
      </c>
      <c r="F890" s="5">
        <v>356.21</v>
      </c>
      <c r="G890" s="5">
        <v>2478.9460000000008</v>
      </c>
      <c r="H890" s="5">
        <v>92.040999999999983</v>
      </c>
      <c r="I890" s="6">
        <v>3.8080000000000003</v>
      </c>
    </row>
    <row r="891" spans="1:9">
      <c r="A891" s="133">
        <v>2013</v>
      </c>
      <c r="B891" s="133">
        <v>2</v>
      </c>
      <c r="C891" s="134">
        <v>41311</v>
      </c>
      <c r="D891" s="133">
        <v>24</v>
      </c>
      <c r="E891" s="5">
        <v>21.481999999999999</v>
      </c>
      <c r="F891" s="5">
        <v>339.36199999999997</v>
      </c>
      <c r="G891" s="5">
        <v>2449.6239999999993</v>
      </c>
      <c r="H891" s="5">
        <v>71.806999999999988</v>
      </c>
      <c r="I891" s="6">
        <v>3.8080000000000003</v>
      </c>
    </row>
    <row r="892" spans="1:9">
      <c r="A892" s="133">
        <v>2013</v>
      </c>
      <c r="B892" s="133">
        <v>2</v>
      </c>
      <c r="C892" s="134">
        <v>41312</v>
      </c>
      <c r="D892" s="133">
        <v>1</v>
      </c>
      <c r="E892" s="5">
        <v>22.405000000000001</v>
      </c>
      <c r="F892" s="5">
        <v>274.96100000000001</v>
      </c>
      <c r="G892" s="5">
        <v>2433.6589999999997</v>
      </c>
      <c r="H892" s="5">
        <v>56.992000000000012</v>
      </c>
      <c r="I892" s="6">
        <v>3.5860000000000003</v>
      </c>
    </row>
    <row r="893" spans="1:9">
      <c r="A893" s="133">
        <v>2013</v>
      </c>
      <c r="B893" s="133">
        <v>2</v>
      </c>
      <c r="C893" s="134">
        <v>41312</v>
      </c>
      <c r="D893" s="133">
        <v>2</v>
      </c>
      <c r="E893" s="5">
        <v>22.246000000000002</v>
      </c>
      <c r="F893" s="5">
        <v>262.50600000000003</v>
      </c>
      <c r="G893" s="5">
        <v>2422.8879999999999</v>
      </c>
      <c r="H893" s="5">
        <v>45.82500000000001</v>
      </c>
      <c r="I893" s="6">
        <v>3.5860000000000003</v>
      </c>
    </row>
    <row r="894" spans="1:9">
      <c r="A894" s="133">
        <v>2013</v>
      </c>
      <c r="B894" s="133">
        <v>2</v>
      </c>
      <c r="C894" s="134">
        <v>41312</v>
      </c>
      <c r="D894" s="133">
        <v>3</v>
      </c>
      <c r="E894" s="5">
        <v>22.725000000000001</v>
      </c>
      <c r="F894" s="5">
        <v>256.42899999999997</v>
      </c>
      <c r="G894" s="5">
        <v>2381.9860000000003</v>
      </c>
      <c r="H894" s="5">
        <v>33.81</v>
      </c>
      <c r="I894" s="6">
        <v>3.5860000000000003</v>
      </c>
    </row>
    <row r="895" spans="1:9">
      <c r="A895" s="133">
        <v>2013</v>
      </c>
      <c r="B895" s="133">
        <v>2</v>
      </c>
      <c r="C895" s="134">
        <v>41312</v>
      </c>
      <c r="D895" s="133">
        <v>4</v>
      </c>
      <c r="E895" s="5">
        <v>22.119</v>
      </c>
      <c r="F895" s="5">
        <v>257.55899999999997</v>
      </c>
      <c r="G895" s="5">
        <v>2345.1819999999993</v>
      </c>
      <c r="H895" s="5">
        <v>26.479000000000003</v>
      </c>
      <c r="I895" s="6">
        <v>3.5860000000000003</v>
      </c>
    </row>
    <row r="896" spans="1:9">
      <c r="A896" s="133">
        <v>2013</v>
      </c>
      <c r="B896" s="133">
        <v>2</v>
      </c>
      <c r="C896" s="134">
        <v>41312</v>
      </c>
      <c r="D896" s="133">
        <v>5</v>
      </c>
      <c r="E896" s="5">
        <v>21.737000000000002</v>
      </c>
      <c r="F896" s="5">
        <v>258.09499999999997</v>
      </c>
      <c r="G896" s="5">
        <v>2239.7200000000007</v>
      </c>
      <c r="H896" s="5">
        <v>23.644000000000002</v>
      </c>
      <c r="I896" s="6">
        <v>3.5860000000000003</v>
      </c>
    </row>
    <row r="897" spans="1:9">
      <c r="A897" s="133">
        <v>2013</v>
      </c>
      <c r="B897" s="133">
        <v>2</v>
      </c>
      <c r="C897" s="134">
        <v>41312</v>
      </c>
      <c r="D897" s="133">
        <v>6</v>
      </c>
      <c r="E897" s="5">
        <v>22.331</v>
      </c>
      <c r="F897" s="5">
        <v>267.69500000000005</v>
      </c>
      <c r="G897" s="5">
        <v>2203.3410000000003</v>
      </c>
      <c r="H897" s="5">
        <v>20.680000000000003</v>
      </c>
      <c r="I897" s="6">
        <v>3.5860000000000003</v>
      </c>
    </row>
    <row r="898" spans="1:9">
      <c r="A898" s="133">
        <v>2013</v>
      </c>
      <c r="B898" s="133">
        <v>2</v>
      </c>
      <c r="C898" s="134">
        <v>41312</v>
      </c>
      <c r="D898" s="133">
        <v>7</v>
      </c>
      <c r="E898" s="5">
        <v>21.755000000000003</v>
      </c>
      <c r="F898" s="5">
        <v>292.80100000000004</v>
      </c>
      <c r="G898" s="5">
        <v>2125.6579999999999</v>
      </c>
      <c r="H898" s="5">
        <v>22.799999999999997</v>
      </c>
      <c r="I898" s="6">
        <v>3.5860000000000003</v>
      </c>
    </row>
    <row r="899" spans="1:9">
      <c r="A899" s="133">
        <v>2013</v>
      </c>
      <c r="B899" s="133">
        <v>2</v>
      </c>
      <c r="C899" s="134">
        <v>41312</v>
      </c>
      <c r="D899" s="133">
        <v>8</v>
      </c>
      <c r="E899" s="5">
        <v>21.193000000000001</v>
      </c>
      <c r="F899" s="5">
        <v>295.68400000000003</v>
      </c>
      <c r="G899" s="5">
        <v>2150.9989999999998</v>
      </c>
      <c r="H899" s="5">
        <v>24.876999999999999</v>
      </c>
      <c r="I899" s="6">
        <v>3.5860000000000003</v>
      </c>
    </row>
    <row r="900" spans="1:9">
      <c r="A900" s="133">
        <v>2013</v>
      </c>
      <c r="B900" s="133">
        <v>2</v>
      </c>
      <c r="C900" s="134">
        <v>41312</v>
      </c>
      <c r="D900" s="133">
        <v>9</v>
      </c>
      <c r="E900" s="5">
        <v>21.060000000000002</v>
      </c>
      <c r="F900" s="5">
        <v>290.86400000000003</v>
      </c>
      <c r="G900" s="5">
        <v>2282.703</v>
      </c>
      <c r="H900" s="5">
        <v>59.342999999999982</v>
      </c>
      <c r="I900" s="6">
        <v>3.5860000000000003</v>
      </c>
    </row>
    <row r="901" spans="1:9">
      <c r="A901" s="133">
        <v>2013</v>
      </c>
      <c r="B901" s="133">
        <v>2</v>
      </c>
      <c r="C901" s="134">
        <v>41312</v>
      </c>
      <c r="D901" s="133">
        <v>10</v>
      </c>
      <c r="E901" s="5">
        <v>20.698999999999998</v>
      </c>
      <c r="F901" s="5">
        <v>292.50500000000005</v>
      </c>
      <c r="G901" s="5">
        <v>2398.1089999999995</v>
      </c>
      <c r="H901" s="5">
        <v>179.87200000000001</v>
      </c>
      <c r="I901" s="6">
        <v>3.5860000000000003</v>
      </c>
    </row>
    <row r="902" spans="1:9">
      <c r="A902" s="133">
        <v>2013</v>
      </c>
      <c r="B902" s="133">
        <v>2</v>
      </c>
      <c r="C902" s="134">
        <v>41312</v>
      </c>
      <c r="D902" s="133">
        <v>11</v>
      </c>
      <c r="E902" s="5">
        <v>20.375</v>
      </c>
      <c r="F902" s="5">
        <v>297.14700000000011</v>
      </c>
      <c r="G902" s="5">
        <v>2421.5569999999998</v>
      </c>
      <c r="H902" s="5">
        <v>197.99</v>
      </c>
      <c r="I902" s="6">
        <v>3.5860000000000003</v>
      </c>
    </row>
    <row r="903" spans="1:9">
      <c r="A903" s="133">
        <v>2013</v>
      </c>
      <c r="B903" s="133">
        <v>2</v>
      </c>
      <c r="C903" s="134">
        <v>41312</v>
      </c>
      <c r="D903" s="133">
        <v>12</v>
      </c>
      <c r="E903" s="5">
        <v>20.701999999999998</v>
      </c>
      <c r="F903" s="5">
        <v>300.29300000000006</v>
      </c>
      <c r="G903" s="5">
        <v>2409.5120000000002</v>
      </c>
      <c r="H903" s="5">
        <v>197.48099999999999</v>
      </c>
      <c r="I903" s="6">
        <v>3.5860000000000003</v>
      </c>
    </row>
    <row r="904" spans="1:9">
      <c r="A904" s="133">
        <v>2013</v>
      </c>
      <c r="B904" s="133">
        <v>2</v>
      </c>
      <c r="C904" s="134">
        <v>41312</v>
      </c>
      <c r="D904" s="133">
        <v>13</v>
      </c>
      <c r="E904" s="5">
        <v>19.422000000000001</v>
      </c>
      <c r="F904" s="5">
        <v>304.04500000000007</v>
      </c>
      <c r="G904" s="5">
        <v>2401.1749999999988</v>
      </c>
      <c r="H904" s="5">
        <v>199.60599999999991</v>
      </c>
      <c r="I904" s="6">
        <v>3.5860000000000003</v>
      </c>
    </row>
    <row r="905" spans="1:9">
      <c r="A905" s="133">
        <v>2013</v>
      </c>
      <c r="B905" s="133">
        <v>2</v>
      </c>
      <c r="C905" s="134">
        <v>41312</v>
      </c>
      <c r="D905" s="133">
        <v>14</v>
      </c>
      <c r="E905" s="5">
        <v>22.954000000000001</v>
      </c>
      <c r="F905" s="5">
        <v>303.54200000000009</v>
      </c>
      <c r="G905" s="5">
        <v>2388.4330000000004</v>
      </c>
      <c r="H905" s="5">
        <v>199.86799999999997</v>
      </c>
      <c r="I905" s="6">
        <v>3.5860000000000003</v>
      </c>
    </row>
    <row r="906" spans="1:9">
      <c r="A906" s="133">
        <v>2013</v>
      </c>
      <c r="B906" s="133">
        <v>2</v>
      </c>
      <c r="C906" s="134">
        <v>41312</v>
      </c>
      <c r="D906" s="133">
        <v>15</v>
      </c>
      <c r="E906" s="5">
        <v>27.302</v>
      </c>
      <c r="F906" s="5">
        <v>303.80200000000002</v>
      </c>
      <c r="G906" s="5">
        <v>2378.3740000000003</v>
      </c>
      <c r="H906" s="5">
        <v>205.041</v>
      </c>
      <c r="I906" s="6">
        <v>3.5860000000000003</v>
      </c>
    </row>
    <row r="907" spans="1:9">
      <c r="A907" s="133">
        <v>2013</v>
      </c>
      <c r="B907" s="133">
        <v>2</v>
      </c>
      <c r="C907" s="134">
        <v>41312</v>
      </c>
      <c r="D907" s="133">
        <v>16</v>
      </c>
      <c r="E907" s="5">
        <v>30.544000000000004</v>
      </c>
      <c r="F907" s="5">
        <v>303.27300000000002</v>
      </c>
      <c r="G907" s="5">
        <v>2374.8209999999999</v>
      </c>
      <c r="H907" s="5">
        <v>208.61400000000006</v>
      </c>
      <c r="I907" s="6">
        <v>3.5860000000000003</v>
      </c>
    </row>
    <row r="908" spans="1:9">
      <c r="A908" s="133">
        <v>2013</v>
      </c>
      <c r="B908" s="133">
        <v>2</v>
      </c>
      <c r="C908" s="134">
        <v>41312</v>
      </c>
      <c r="D908" s="133">
        <v>17</v>
      </c>
      <c r="E908" s="5">
        <v>32.218000000000004</v>
      </c>
      <c r="F908" s="5">
        <v>302.82300000000004</v>
      </c>
      <c r="G908" s="5">
        <v>2380.1339999999996</v>
      </c>
      <c r="H908" s="5">
        <v>204.84300000000002</v>
      </c>
      <c r="I908" s="6">
        <v>3.5860000000000003</v>
      </c>
    </row>
    <row r="909" spans="1:9">
      <c r="A909" s="133">
        <v>2013</v>
      </c>
      <c r="B909" s="133">
        <v>2</v>
      </c>
      <c r="C909" s="134">
        <v>41312</v>
      </c>
      <c r="D909" s="133">
        <v>18</v>
      </c>
      <c r="E909" s="5">
        <v>33.819000000000003</v>
      </c>
      <c r="F909" s="5">
        <v>302.38499999999999</v>
      </c>
      <c r="G909" s="5">
        <v>2388.0610000000006</v>
      </c>
      <c r="H909" s="5">
        <v>205.06300000000005</v>
      </c>
      <c r="I909" s="6">
        <v>3.9340000000000002</v>
      </c>
    </row>
    <row r="910" spans="1:9">
      <c r="A910" s="133">
        <v>2013</v>
      </c>
      <c r="B910" s="133">
        <v>2</v>
      </c>
      <c r="C910" s="134">
        <v>41312</v>
      </c>
      <c r="D910" s="133">
        <v>19</v>
      </c>
      <c r="E910" s="5">
        <v>34.035000000000004</v>
      </c>
      <c r="F910" s="5">
        <v>302.96100000000007</v>
      </c>
      <c r="G910" s="5">
        <v>2366.1210000000001</v>
      </c>
      <c r="H910" s="5">
        <v>203.54900000000004</v>
      </c>
      <c r="I910" s="6">
        <v>3.5860000000000003</v>
      </c>
    </row>
    <row r="911" spans="1:9">
      <c r="A911" s="133">
        <v>2013</v>
      </c>
      <c r="B911" s="133">
        <v>2</v>
      </c>
      <c r="C911" s="134">
        <v>41312</v>
      </c>
      <c r="D911" s="133">
        <v>20</v>
      </c>
      <c r="E911" s="5">
        <v>34.161999999999999</v>
      </c>
      <c r="F911" s="5">
        <v>302.94700000000006</v>
      </c>
      <c r="G911" s="5">
        <v>2370.1429999999996</v>
      </c>
      <c r="H911" s="5">
        <v>203.155</v>
      </c>
      <c r="I911" s="6">
        <v>3.5860000000000003</v>
      </c>
    </row>
    <row r="912" spans="1:9">
      <c r="A912" s="133">
        <v>2013</v>
      </c>
      <c r="B912" s="133">
        <v>2</v>
      </c>
      <c r="C912" s="134">
        <v>41312</v>
      </c>
      <c r="D912" s="133">
        <v>21</v>
      </c>
      <c r="E912" s="5">
        <v>35.052999999999997</v>
      </c>
      <c r="F912" s="5">
        <v>301.56700000000001</v>
      </c>
      <c r="G912" s="5">
        <v>2394.4930000000004</v>
      </c>
      <c r="H912" s="5">
        <v>204.57399999999996</v>
      </c>
      <c r="I912" s="6">
        <v>3.5860000000000003</v>
      </c>
    </row>
    <row r="913" spans="1:9">
      <c r="A913" s="133">
        <v>2013</v>
      </c>
      <c r="B913" s="133">
        <v>2</v>
      </c>
      <c r="C913" s="134">
        <v>41312</v>
      </c>
      <c r="D913" s="133">
        <v>22</v>
      </c>
      <c r="E913" s="5">
        <v>35.460999999999999</v>
      </c>
      <c r="F913" s="5">
        <v>299.30599999999998</v>
      </c>
      <c r="G913" s="5">
        <v>2421.3220000000001</v>
      </c>
      <c r="H913" s="5">
        <v>206.249</v>
      </c>
      <c r="I913" s="6">
        <v>3.5860000000000003</v>
      </c>
    </row>
    <row r="914" spans="1:9">
      <c r="A914" s="133">
        <v>2013</v>
      </c>
      <c r="B914" s="133">
        <v>2</v>
      </c>
      <c r="C914" s="134">
        <v>41312</v>
      </c>
      <c r="D914" s="133">
        <v>23</v>
      </c>
      <c r="E914" s="5">
        <v>34.47</v>
      </c>
      <c r="F914" s="5">
        <v>297.37099999999998</v>
      </c>
      <c r="G914" s="5">
        <v>2442.2049999999995</v>
      </c>
      <c r="H914" s="5">
        <v>205.90499999999997</v>
      </c>
      <c r="I914" s="6">
        <v>3.5860000000000003</v>
      </c>
    </row>
    <row r="915" spans="1:9">
      <c r="A915" s="133">
        <v>2013</v>
      </c>
      <c r="B915" s="133">
        <v>2</v>
      </c>
      <c r="C915" s="134">
        <v>41312</v>
      </c>
      <c r="D915" s="133">
        <v>24</v>
      </c>
      <c r="E915" s="5">
        <v>36.786000000000001</v>
      </c>
      <c r="F915" s="5">
        <v>313.18200000000002</v>
      </c>
      <c r="G915" s="5">
        <v>2421.0770000000007</v>
      </c>
      <c r="H915" s="5">
        <v>200.76300000000001</v>
      </c>
      <c r="I915" s="6">
        <v>3.6220000000000003</v>
      </c>
    </row>
    <row r="916" spans="1:9">
      <c r="A916" s="133">
        <v>2013</v>
      </c>
      <c r="B916" s="133">
        <v>2</v>
      </c>
      <c r="C916" s="134">
        <v>41313</v>
      </c>
      <c r="D916" s="133">
        <v>1</v>
      </c>
      <c r="E916" s="5">
        <v>32.887</v>
      </c>
      <c r="F916" s="5">
        <v>314.15499999999997</v>
      </c>
      <c r="G916" s="5">
        <v>2414.5760000000005</v>
      </c>
      <c r="H916" s="5">
        <v>201.56299999999996</v>
      </c>
      <c r="I916" s="6">
        <v>0.218</v>
      </c>
    </row>
    <row r="917" spans="1:9">
      <c r="A917" s="133">
        <v>2013</v>
      </c>
      <c r="B917" s="133">
        <v>2</v>
      </c>
      <c r="C917" s="134">
        <v>41313</v>
      </c>
      <c r="D917" s="133">
        <v>2</v>
      </c>
      <c r="E917" s="5">
        <v>28.763000000000005</v>
      </c>
      <c r="F917" s="5">
        <v>321.31800000000004</v>
      </c>
      <c r="G917" s="5">
        <v>2414.6369999999997</v>
      </c>
      <c r="H917" s="5">
        <v>143.08900000000006</v>
      </c>
      <c r="I917" s="6">
        <v>0.218</v>
      </c>
    </row>
    <row r="918" spans="1:9">
      <c r="A918" s="133">
        <v>2013</v>
      </c>
      <c r="B918" s="133">
        <v>2</v>
      </c>
      <c r="C918" s="134">
        <v>41313</v>
      </c>
      <c r="D918" s="133">
        <v>3</v>
      </c>
      <c r="E918" s="5">
        <v>28.188000000000002</v>
      </c>
      <c r="F918" s="5">
        <v>332.82700000000006</v>
      </c>
      <c r="G918" s="5">
        <v>2408.8919999999998</v>
      </c>
      <c r="H918" s="5">
        <v>51.406999999999989</v>
      </c>
      <c r="I918" s="6">
        <v>0.218</v>
      </c>
    </row>
    <row r="919" spans="1:9">
      <c r="A919" s="133">
        <v>2013</v>
      </c>
      <c r="B919" s="133">
        <v>2</v>
      </c>
      <c r="C919" s="134">
        <v>41313</v>
      </c>
      <c r="D919" s="133">
        <v>4</v>
      </c>
      <c r="E919" s="5">
        <v>29.242000000000001</v>
      </c>
      <c r="F919" s="5">
        <v>332.87700000000001</v>
      </c>
      <c r="G919" s="5">
        <v>2325.8660000000004</v>
      </c>
      <c r="H919" s="5">
        <v>39.204000000000001</v>
      </c>
      <c r="I919" s="6">
        <v>0.218</v>
      </c>
    </row>
    <row r="920" spans="1:9">
      <c r="A920" s="133">
        <v>2013</v>
      </c>
      <c r="B920" s="133">
        <v>2</v>
      </c>
      <c r="C920" s="134">
        <v>41313</v>
      </c>
      <c r="D920" s="133">
        <v>5</v>
      </c>
      <c r="E920" s="5">
        <v>27.857999999999997</v>
      </c>
      <c r="F920" s="5">
        <v>334.23100000000005</v>
      </c>
      <c r="G920" s="5">
        <v>2225.6990000000001</v>
      </c>
      <c r="H920" s="5">
        <v>33.653000000000006</v>
      </c>
      <c r="I920" s="6">
        <v>0.218</v>
      </c>
    </row>
    <row r="921" spans="1:9">
      <c r="A921" s="133">
        <v>2013</v>
      </c>
      <c r="B921" s="133">
        <v>2</v>
      </c>
      <c r="C921" s="134">
        <v>41313</v>
      </c>
      <c r="D921" s="133">
        <v>6</v>
      </c>
      <c r="E921" s="5">
        <v>28.155000000000001</v>
      </c>
      <c r="F921" s="5">
        <v>334.315</v>
      </c>
      <c r="G921" s="5">
        <v>2157.3949999999995</v>
      </c>
      <c r="H921" s="5">
        <v>29.584</v>
      </c>
      <c r="I921" s="6">
        <v>4.4000000000000004E-2</v>
      </c>
    </row>
    <row r="922" spans="1:9">
      <c r="A922" s="133">
        <v>2013</v>
      </c>
      <c r="B922" s="133">
        <v>2</v>
      </c>
      <c r="C922" s="134">
        <v>41313</v>
      </c>
      <c r="D922" s="133">
        <v>7</v>
      </c>
      <c r="E922" s="5">
        <v>28.451000000000001</v>
      </c>
      <c r="F922" s="5">
        <v>333.84100000000001</v>
      </c>
      <c r="G922" s="5">
        <v>2163.0809999999997</v>
      </c>
      <c r="H922" s="5">
        <v>28.723000000000003</v>
      </c>
      <c r="I922" s="6">
        <v>0</v>
      </c>
    </row>
    <row r="923" spans="1:9">
      <c r="A923" s="133">
        <v>2013</v>
      </c>
      <c r="B923" s="133">
        <v>2</v>
      </c>
      <c r="C923" s="134">
        <v>41313</v>
      </c>
      <c r="D923" s="133">
        <v>8</v>
      </c>
      <c r="E923" s="5">
        <v>28.242000000000004</v>
      </c>
      <c r="F923" s="5">
        <v>339.40800000000002</v>
      </c>
      <c r="G923" s="5">
        <v>2190.9670000000006</v>
      </c>
      <c r="H923" s="5">
        <v>31.829000000000004</v>
      </c>
      <c r="I923" s="6">
        <v>0</v>
      </c>
    </row>
    <row r="924" spans="1:9">
      <c r="A924" s="133">
        <v>2013</v>
      </c>
      <c r="B924" s="133">
        <v>2</v>
      </c>
      <c r="C924" s="134">
        <v>41313</v>
      </c>
      <c r="D924" s="133">
        <v>9</v>
      </c>
      <c r="E924" s="5">
        <v>27.568000000000005</v>
      </c>
      <c r="F924" s="5">
        <v>342.55200000000008</v>
      </c>
      <c r="G924" s="5">
        <v>2335.9640000000004</v>
      </c>
      <c r="H924" s="5">
        <v>49.519000000000005</v>
      </c>
      <c r="I924" s="6">
        <v>0</v>
      </c>
    </row>
    <row r="925" spans="1:9">
      <c r="A925" s="133">
        <v>2013</v>
      </c>
      <c r="B925" s="133">
        <v>2</v>
      </c>
      <c r="C925" s="134">
        <v>41313</v>
      </c>
      <c r="D925" s="133">
        <v>10</v>
      </c>
      <c r="E925" s="5">
        <v>27.627000000000002</v>
      </c>
      <c r="F925" s="5">
        <v>331.65300000000002</v>
      </c>
      <c r="G925" s="5">
        <v>2403.119999999999</v>
      </c>
      <c r="H925" s="5">
        <v>154.74400000000003</v>
      </c>
      <c r="I925" s="6">
        <v>0</v>
      </c>
    </row>
    <row r="926" spans="1:9">
      <c r="A926" s="133">
        <v>2013</v>
      </c>
      <c r="B926" s="133">
        <v>2</v>
      </c>
      <c r="C926" s="134">
        <v>41313</v>
      </c>
      <c r="D926" s="133">
        <v>11</v>
      </c>
      <c r="E926" s="5">
        <v>27.319000000000003</v>
      </c>
      <c r="F926" s="5">
        <v>330.41899999999998</v>
      </c>
      <c r="G926" s="5">
        <v>2397.0329999999994</v>
      </c>
      <c r="H926" s="5">
        <v>186.351</v>
      </c>
      <c r="I926" s="6">
        <v>0</v>
      </c>
    </row>
    <row r="927" spans="1:9">
      <c r="A927" s="133">
        <v>2013</v>
      </c>
      <c r="B927" s="133">
        <v>2</v>
      </c>
      <c r="C927" s="134">
        <v>41313</v>
      </c>
      <c r="D927" s="133">
        <v>12</v>
      </c>
      <c r="E927" s="5">
        <v>26.627000000000002</v>
      </c>
      <c r="F927" s="5">
        <v>339.47099999999995</v>
      </c>
      <c r="G927" s="5">
        <v>2345.2069999999994</v>
      </c>
      <c r="H927" s="5">
        <v>193.255</v>
      </c>
      <c r="I927" s="6">
        <v>0</v>
      </c>
    </row>
    <row r="928" spans="1:9">
      <c r="A928" s="133">
        <v>2013</v>
      </c>
      <c r="B928" s="133">
        <v>2</v>
      </c>
      <c r="C928" s="134">
        <v>41313</v>
      </c>
      <c r="D928" s="133">
        <v>13</v>
      </c>
      <c r="E928" s="5">
        <v>27.081000000000003</v>
      </c>
      <c r="F928" s="5">
        <v>343.97800000000012</v>
      </c>
      <c r="G928" s="5">
        <v>2329.4869999999983</v>
      </c>
      <c r="H928" s="5">
        <v>198.61899999999991</v>
      </c>
      <c r="I928" s="6">
        <v>8.8000000000000009E-2</v>
      </c>
    </row>
    <row r="929" spans="1:9">
      <c r="A929" s="133">
        <v>2013</v>
      </c>
      <c r="B929" s="133">
        <v>2</v>
      </c>
      <c r="C929" s="134">
        <v>41313</v>
      </c>
      <c r="D929" s="133">
        <v>14</v>
      </c>
      <c r="E929" s="5">
        <v>27.156000000000002</v>
      </c>
      <c r="F929" s="5">
        <v>328.14499999999998</v>
      </c>
      <c r="G929" s="5">
        <v>2318.4110000000001</v>
      </c>
      <c r="H929" s="5">
        <v>204.16100000000003</v>
      </c>
      <c r="I929" s="6">
        <v>0.218</v>
      </c>
    </row>
    <row r="930" spans="1:9">
      <c r="A930" s="133">
        <v>2013</v>
      </c>
      <c r="B930" s="133">
        <v>2</v>
      </c>
      <c r="C930" s="134">
        <v>41313</v>
      </c>
      <c r="D930" s="133">
        <v>15</v>
      </c>
      <c r="E930" s="5">
        <v>27.013000000000002</v>
      </c>
      <c r="F930" s="5">
        <v>272.40300000000002</v>
      </c>
      <c r="G930" s="5">
        <v>2364.0740000000001</v>
      </c>
      <c r="H930" s="5">
        <v>199.524</v>
      </c>
      <c r="I930" s="6">
        <v>0.218</v>
      </c>
    </row>
    <row r="931" spans="1:9">
      <c r="A931" s="133">
        <v>2013</v>
      </c>
      <c r="B931" s="133">
        <v>2</v>
      </c>
      <c r="C931" s="134">
        <v>41313</v>
      </c>
      <c r="D931" s="133">
        <v>16</v>
      </c>
      <c r="E931" s="5">
        <v>26.941000000000003</v>
      </c>
      <c r="F931" s="5">
        <v>271.58900000000006</v>
      </c>
      <c r="G931" s="5">
        <v>2356.0460000000003</v>
      </c>
      <c r="H931" s="5">
        <v>201.00799999999995</v>
      </c>
      <c r="I931" s="6">
        <v>0.218</v>
      </c>
    </row>
    <row r="932" spans="1:9">
      <c r="A932" s="133">
        <v>2013</v>
      </c>
      <c r="B932" s="133">
        <v>2</v>
      </c>
      <c r="C932" s="134">
        <v>41313</v>
      </c>
      <c r="D932" s="133">
        <v>17</v>
      </c>
      <c r="E932" s="5">
        <v>27.015999999999998</v>
      </c>
      <c r="F932" s="5">
        <v>274.49799999999999</v>
      </c>
      <c r="G932" s="5">
        <v>2351.3129999999996</v>
      </c>
      <c r="H932" s="5">
        <v>198.17799999999994</v>
      </c>
      <c r="I932" s="6">
        <v>0.111</v>
      </c>
    </row>
    <row r="933" spans="1:9">
      <c r="A933" s="133">
        <v>2013</v>
      </c>
      <c r="B933" s="133">
        <v>2</v>
      </c>
      <c r="C933" s="134">
        <v>41313</v>
      </c>
      <c r="D933" s="133">
        <v>18</v>
      </c>
      <c r="E933" s="5">
        <v>26.811</v>
      </c>
      <c r="F933" s="5">
        <v>276.28799999999995</v>
      </c>
      <c r="G933" s="5">
        <v>2363.6769999999997</v>
      </c>
      <c r="H933" s="5">
        <v>193.64099999999999</v>
      </c>
      <c r="I933" s="6">
        <v>0</v>
      </c>
    </row>
    <row r="934" spans="1:9">
      <c r="A934" s="133">
        <v>2013</v>
      </c>
      <c r="B934" s="133">
        <v>2</v>
      </c>
      <c r="C934" s="134">
        <v>41313</v>
      </c>
      <c r="D934" s="133">
        <v>19</v>
      </c>
      <c r="E934" s="5">
        <v>27.115000000000002</v>
      </c>
      <c r="F934" s="5">
        <v>276.38800000000003</v>
      </c>
      <c r="G934" s="5">
        <v>2386.6310000000008</v>
      </c>
      <c r="H934" s="5">
        <v>198.76099999999994</v>
      </c>
      <c r="I934" s="6">
        <v>0.111</v>
      </c>
    </row>
    <row r="935" spans="1:9">
      <c r="A935" s="133">
        <v>2013</v>
      </c>
      <c r="B935" s="133">
        <v>2</v>
      </c>
      <c r="C935" s="134">
        <v>41313</v>
      </c>
      <c r="D935" s="133">
        <v>20</v>
      </c>
      <c r="E935" s="5">
        <v>15.876000000000001</v>
      </c>
      <c r="F935" s="5">
        <v>282.70500000000004</v>
      </c>
      <c r="G935" s="5">
        <v>2397.2469999999998</v>
      </c>
      <c r="H935" s="5">
        <v>203.59100000000004</v>
      </c>
      <c r="I935" s="6">
        <v>0.218</v>
      </c>
    </row>
    <row r="936" spans="1:9">
      <c r="A936" s="133">
        <v>2013</v>
      </c>
      <c r="B936" s="133">
        <v>2</v>
      </c>
      <c r="C936" s="134">
        <v>41313</v>
      </c>
      <c r="D936" s="133">
        <v>21</v>
      </c>
      <c r="E936" s="5">
        <v>27.827000000000002</v>
      </c>
      <c r="F936" s="5">
        <v>271.22299999999996</v>
      </c>
      <c r="G936" s="5">
        <v>2417.9339999999997</v>
      </c>
      <c r="H936" s="5">
        <v>204.70099999999994</v>
      </c>
      <c r="I936" s="6">
        <v>0.218</v>
      </c>
    </row>
    <row r="937" spans="1:9">
      <c r="A937" s="133">
        <v>2013</v>
      </c>
      <c r="B937" s="133">
        <v>2</v>
      </c>
      <c r="C937" s="134">
        <v>41313</v>
      </c>
      <c r="D937" s="133">
        <v>22</v>
      </c>
      <c r="E937" s="5">
        <v>27.576000000000001</v>
      </c>
      <c r="F937" s="5">
        <v>269.7299999999999</v>
      </c>
      <c r="G937" s="5">
        <v>2433.3590000000004</v>
      </c>
      <c r="H937" s="5">
        <v>202.20099999999999</v>
      </c>
      <c r="I937" s="6">
        <v>9.2999999999999999E-2</v>
      </c>
    </row>
    <row r="938" spans="1:9">
      <c r="A938" s="133">
        <v>2013</v>
      </c>
      <c r="B938" s="133">
        <v>2</v>
      </c>
      <c r="C938" s="134">
        <v>41313</v>
      </c>
      <c r="D938" s="133">
        <v>23</v>
      </c>
      <c r="E938" s="5">
        <v>27.68</v>
      </c>
      <c r="F938" s="5">
        <v>265.95299999999997</v>
      </c>
      <c r="G938" s="5">
        <v>2443.7229999999995</v>
      </c>
      <c r="H938" s="5">
        <v>200.06300000000007</v>
      </c>
      <c r="I938" s="6">
        <v>0</v>
      </c>
    </row>
    <row r="939" spans="1:9">
      <c r="A939" s="133">
        <v>2013</v>
      </c>
      <c r="B939" s="133">
        <v>2</v>
      </c>
      <c r="C939" s="134">
        <v>41313</v>
      </c>
      <c r="D939" s="133">
        <v>24</v>
      </c>
      <c r="E939" s="5">
        <v>27.777000000000001</v>
      </c>
      <c r="F939" s="5">
        <v>265.32499999999993</v>
      </c>
      <c r="G939" s="5">
        <v>2446.8059999999996</v>
      </c>
      <c r="H939" s="5">
        <v>199.84700000000001</v>
      </c>
      <c r="I939" s="6">
        <v>0</v>
      </c>
    </row>
    <row r="940" spans="1:9">
      <c r="A940" s="133">
        <v>2013</v>
      </c>
      <c r="B940" s="133">
        <v>2</v>
      </c>
      <c r="C940" s="134">
        <v>41314</v>
      </c>
      <c r="D940" s="133">
        <v>1</v>
      </c>
      <c r="E940" s="5">
        <v>27.289000000000001</v>
      </c>
      <c r="F940" s="5">
        <v>263.78199999999998</v>
      </c>
      <c r="G940" s="5">
        <v>2403.7339999999999</v>
      </c>
      <c r="H940" s="5">
        <v>201.29500000000002</v>
      </c>
      <c r="I940" s="6">
        <v>0</v>
      </c>
    </row>
    <row r="941" spans="1:9">
      <c r="A941" s="133">
        <v>2013</v>
      </c>
      <c r="B941" s="133">
        <v>2</v>
      </c>
      <c r="C941" s="134">
        <v>41314</v>
      </c>
      <c r="D941" s="133">
        <v>2</v>
      </c>
      <c r="E941" s="5">
        <v>27.364000000000001</v>
      </c>
      <c r="F941" s="5">
        <v>263.39000000000004</v>
      </c>
      <c r="G941" s="5">
        <v>2392.8789999999995</v>
      </c>
      <c r="H941" s="5">
        <v>182.75799999999998</v>
      </c>
      <c r="I941" s="6">
        <v>0</v>
      </c>
    </row>
    <row r="942" spans="1:9">
      <c r="A942" s="133">
        <v>2013</v>
      </c>
      <c r="B942" s="133">
        <v>2</v>
      </c>
      <c r="C942" s="134">
        <v>41314</v>
      </c>
      <c r="D942" s="133">
        <v>3</v>
      </c>
      <c r="E942" s="5">
        <v>27.160000000000004</v>
      </c>
      <c r="F942" s="5">
        <v>245.67199999999997</v>
      </c>
      <c r="G942" s="5">
        <v>2392.7849999999999</v>
      </c>
      <c r="H942" s="5">
        <v>79.429999999999993</v>
      </c>
      <c r="I942" s="6">
        <v>0</v>
      </c>
    </row>
    <row r="943" spans="1:9">
      <c r="A943" s="133">
        <v>2013</v>
      </c>
      <c r="B943" s="133">
        <v>2</v>
      </c>
      <c r="C943" s="134">
        <v>41314</v>
      </c>
      <c r="D943" s="133">
        <v>4</v>
      </c>
      <c r="E943" s="5">
        <v>26.587000000000003</v>
      </c>
      <c r="F943" s="5">
        <v>225.09099999999998</v>
      </c>
      <c r="G943" s="5">
        <v>2342.1990000000001</v>
      </c>
      <c r="H943" s="5">
        <v>48.116</v>
      </c>
      <c r="I943" s="6">
        <v>0</v>
      </c>
    </row>
    <row r="944" spans="1:9">
      <c r="A944" s="133">
        <v>2013</v>
      </c>
      <c r="B944" s="133">
        <v>2</v>
      </c>
      <c r="C944" s="134">
        <v>41314</v>
      </c>
      <c r="D944" s="133">
        <v>5</v>
      </c>
      <c r="E944" s="5">
        <v>26.62</v>
      </c>
      <c r="F944" s="5">
        <v>223.63100000000003</v>
      </c>
      <c r="G944" s="5">
        <v>2214.6409999999996</v>
      </c>
      <c r="H944" s="5">
        <v>41.790999999999997</v>
      </c>
      <c r="I944" s="6">
        <v>0</v>
      </c>
    </row>
    <row r="945" spans="1:9">
      <c r="A945" s="133">
        <v>2013</v>
      </c>
      <c r="B945" s="133">
        <v>2</v>
      </c>
      <c r="C945" s="134">
        <v>41314</v>
      </c>
      <c r="D945" s="133">
        <v>6</v>
      </c>
      <c r="E945" s="5">
        <v>26.736000000000001</v>
      </c>
      <c r="F945" s="5">
        <v>220.03900000000002</v>
      </c>
      <c r="G945" s="5">
        <v>2166.9180000000001</v>
      </c>
      <c r="H945" s="5">
        <v>35.732999999999997</v>
      </c>
      <c r="I945" s="6">
        <v>0</v>
      </c>
    </row>
    <row r="946" spans="1:9">
      <c r="A946" s="133">
        <v>2013</v>
      </c>
      <c r="B946" s="133">
        <v>2</v>
      </c>
      <c r="C946" s="134">
        <v>41314</v>
      </c>
      <c r="D946" s="133">
        <v>7</v>
      </c>
      <c r="E946" s="5">
        <v>26.596000000000004</v>
      </c>
      <c r="F946" s="5">
        <v>218.09700000000001</v>
      </c>
      <c r="G946" s="5">
        <v>2086.7629999999995</v>
      </c>
      <c r="H946" s="5">
        <v>24.590999999999998</v>
      </c>
      <c r="I946" s="6">
        <v>0</v>
      </c>
    </row>
    <row r="947" spans="1:9">
      <c r="A947" s="133">
        <v>2013</v>
      </c>
      <c r="B947" s="133">
        <v>2</v>
      </c>
      <c r="C947" s="134">
        <v>41314</v>
      </c>
      <c r="D947" s="133">
        <v>8</v>
      </c>
      <c r="E947" s="5">
        <v>29.892000000000003</v>
      </c>
      <c r="F947" s="5">
        <v>218.46899999999999</v>
      </c>
      <c r="G947" s="5">
        <v>2003.42</v>
      </c>
      <c r="H947" s="5">
        <v>22.724000000000004</v>
      </c>
      <c r="I947" s="6">
        <v>0</v>
      </c>
    </row>
    <row r="948" spans="1:9">
      <c r="A948" s="133">
        <v>2013</v>
      </c>
      <c r="B948" s="133">
        <v>2</v>
      </c>
      <c r="C948" s="134">
        <v>41314</v>
      </c>
      <c r="D948" s="133">
        <v>9</v>
      </c>
      <c r="E948" s="5">
        <v>30.870999999999999</v>
      </c>
      <c r="F948" s="5">
        <v>218.28400000000002</v>
      </c>
      <c r="G948" s="5">
        <v>2104.5160000000001</v>
      </c>
      <c r="H948" s="5">
        <v>26.331000000000003</v>
      </c>
      <c r="I948" s="6">
        <v>0</v>
      </c>
    </row>
    <row r="949" spans="1:9">
      <c r="A949" s="133">
        <v>2013</v>
      </c>
      <c r="B949" s="133">
        <v>2</v>
      </c>
      <c r="C949" s="134">
        <v>41314</v>
      </c>
      <c r="D949" s="133">
        <v>10</v>
      </c>
      <c r="E949" s="5">
        <v>30.558</v>
      </c>
      <c r="F949" s="5">
        <v>211.12900000000005</v>
      </c>
      <c r="G949" s="5">
        <v>2242.311999999999</v>
      </c>
      <c r="H949" s="5">
        <v>41.096999999999994</v>
      </c>
      <c r="I949" s="6">
        <v>0</v>
      </c>
    </row>
    <row r="950" spans="1:9">
      <c r="A950" s="133">
        <v>2013</v>
      </c>
      <c r="B950" s="133">
        <v>2</v>
      </c>
      <c r="C950" s="134">
        <v>41314</v>
      </c>
      <c r="D950" s="133">
        <v>11</v>
      </c>
      <c r="E950" s="5">
        <v>33.237000000000002</v>
      </c>
      <c r="F950" s="5">
        <v>204.98300000000003</v>
      </c>
      <c r="G950" s="5">
        <v>2293.1179999999999</v>
      </c>
      <c r="H950" s="5">
        <v>164.93999999999994</v>
      </c>
      <c r="I950" s="6">
        <v>0</v>
      </c>
    </row>
    <row r="951" spans="1:9">
      <c r="A951" s="133">
        <v>2013</v>
      </c>
      <c r="B951" s="133">
        <v>2</v>
      </c>
      <c r="C951" s="134">
        <v>41314</v>
      </c>
      <c r="D951" s="133">
        <v>12</v>
      </c>
      <c r="E951" s="5">
        <v>33.620000000000005</v>
      </c>
      <c r="F951" s="5">
        <v>220</v>
      </c>
      <c r="G951" s="5">
        <v>2286.8079999999995</v>
      </c>
      <c r="H951" s="5">
        <v>201.35999999999999</v>
      </c>
      <c r="I951" s="6">
        <v>0</v>
      </c>
    </row>
    <row r="952" spans="1:9">
      <c r="A952" s="133">
        <v>2013</v>
      </c>
      <c r="B952" s="133">
        <v>2</v>
      </c>
      <c r="C952" s="134">
        <v>41314</v>
      </c>
      <c r="D952" s="133">
        <v>13</v>
      </c>
      <c r="E952" s="5">
        <v>34.088999999999999</v>
      </c>
      <c r="F952" s="5">
        <v>223.02099999999999</v>
      </c>
      <c r="G952" s="5">
        <v>2268.1550000000002</v>
      </c>
      <c r="H952" s="5">
        <v>202.083</v>
      </c>
      <c r="I952" s="6">
        <v>0</v>
      </c>
    </row>
    <row r="953" spans="1:9">
      <c r="A953" s="133">
        <v>2013</v>
      </c>
      <c r="B953" s="133">
        <v>2</v>
      </c>
      <c r="C953" s="134">
        <v>41314</v>
      </c>
      <c r="D953" s="133">
        <v>14</v>
      </c>
      <c r="E953" s="5">
        <v>34.488</v>
      </c>
      <c r="F953" s="5">
        <v>223.17599999999996</v>
      </c>
      <c r="G953" s="5">
        <v>2253.3339999999994</v>
      </c>
      <c r="H953" s="5">
        <v>204.86200000000008</v>
      </c>
      <c r="I953" s="6">
        <v>0</v>
      </c>
    </row>
    <row r="954" spans="1:9">
      <c r="A954" s="133">
        <v>2013</v>
      </c>
      <c r="B954" s="133">
        <v>2</v>
      </c>
      <c r="C954" s="134">
        <v>41314</v>
      </c>
      <c r="D954" s="133">
        <v>15</v>
      </c>
      <c r="E954" s="5">
        <v>33.913000000000004</v>
      </c>
      <c r="F954" s="5">
        <v>223.07199999999997</v>
      </c>
      <c r="G954" s="5">
        <v>2238.389999999999</v>
      </c>
      <c r="H954" s="5">
        <v>206.23000000000002</v>
      </c>
      <c r="I954" s="6">
        <v>0</v>
      </c>
    </row>
    <row r="955" spans="1:9">
      <c r="A955" s="133">
        <v>2013</v>
      </c>
      <c r="B955" s="133">
        <v>2</v>
      </c>
      <c r="C955" s="134">
        <v>41314</v>
      </c>
      <c r="D955" s="133">
        <v>16</v>
      </c>
      <c r="E955" s="5">
        <v>30.818000000000001</v>
      </c>
      <c r="F955" s="5">
        <v>223.154</v>
      </c>
      <c r="G955" s="5">
        <v>2227.5100000000002</v>
      </c>
      <c r="H955" s="5">
        <v>204.01800000000003</v>
      </c>
      <c r="I955" s="6">
        <v>0</v>
      </c>
    </row>
    <row r="956" spans="1:9">
      <c r="A956" s="133">
        <v>2013</v>
      </c>
      <c r="B956" s="133">
        <v>2</v>
      </c>
      <c r="C956" s="134">
        <v>41314</v>
      </c>
      <c r="D956" s="133">
        <v>17</v>
      </c>
      <c r="E956" s="5">
        <v>34.96</v>
      </c>
      <c r="F956" s="5">
        <v>222.77799999999999</v>
      </c>
      <c r="G956" s="5">
        <v>2209.0610000000011</v>
      </c>
      <c r="H956" s="5">
        <v>203.51900000000003</v>
      </c>
      <c r="I956" s="6">
        <v>0</v>
      </c>
    </row>
    <row r="957" spans="1:9">
      <c r="A957" s="133">
        <v>2013</v>
      </c>
      <c r="B957" s="133">
        <v>2</v>
      </c>
      <c r="C957" s="134">
        <v>41314</v>
      </c>
      <c r="D957" s="133">
        <v>18</v>
      </c>
      <c r="E957" s="5">
        <v>45.525000000000006</v>
      </c>
      <c r="F957" s="5">
        <v>222.68299999999999</v>
      </c>
      <c r="G957" s="5">
        <v>2190.5289999999991</v>
      </c>
      <c r="H957" s="5">
        <v>203.76800000000009</v>
      </c>
      <c r="I957" s="6">
        <v>0</v>
      </c>
    </row>
    <row r="958" spans="1:9">
      <c r="A958" s="133">
        <v>2013</v>
      </c>
      <c r="B958" s="133">
        <v>2</v>
      </c>
      <c r="C958" s="134">
        <v>41314</v>
      </c>
      <c r="D958" s="133">
        <v>19</v>
      </c>
      <c r="E958" s="5">
        <v>33.537999999999997</v>
      </c>
      <c r="F958" s="5">
        <v>226.95600000000002</v>
      </c>
      <c r="G958" s="5">
        <v>2208.63</v>
      </c>
      <c r="H958" s="5">
        <v>202.61100000000002</v>
      </c>
      <c r="I958" s="6">
        <v>0</v>
      </c>
    </row>
    <row r="959" spans="1:9">
      <c r="A959" s="133">
        <v>2013</v>
      </c>
      <c r="B959" s="133">
        <v>2</v>
      </c>
      <c r="C959" s="134">
        <v>41314</v>
      </c>
      <c r="D959" s="133">
        <v>20</v>
      </c>
      <c r="E959" s="5">
        <v>44.228000000000002</v>
      </c>
      <c r="F959" s="5">
        <v>236.00199999999998</v>
      </c>
      <c r="G959" s="5">
        <v>2236.7749999999992</v>
      </c>
      <c r="H959" s="5">
        <v>202.09400000000008</v>
      </c>
      <c r="I959" s="6">
        <v>0</v>
      </c>
    </row>
    <row r="960" spans="1:9">
      <c r="A960" s="133">
        <v>2013</v>
      </c>
      <c r="B960" s="133">
        <v>2</v>
      </c>
      <c r="C960" s="134">
        <v>41314</v>
      </c>
      <c r="D960" s="133">
        <v>21</v>
      </c>
      <c r="E960" s="5">
        <v>47.564000000000007</v>
      </c>
      <c r="F960" s="5">
        <v>243.78400000000002</v>
      </c>
      <c r="G960" s="5">
        <v>2264.0220000000004</v>
      </c>
      <c r="H960" s="5">
        <v>208.09499999999994</v>
      </c>
      <c r="I960" s="6">
        <v>0</v>
      </c>
    </row>
    <row r="961" spans="1:9">
      <c r="A961" s="133">
        <v>2013</v>
      </c>
      <c r="B961" s="133">
        <v>2</v>
      </c>
      <c r="C961" s="134">
        <v>41314</v>
      </c>
      <c r="D961" s="133">
        <v>22</v>
      </c>
      <c r="E961" s="5">
        <v>44.08</v>
      </c>
      <c r="F961" s="5">
        <v>248.37900000000002</v>
      </c>
      <c r="G961" s="5">
        <v>2285.8239999999996</v>
      </c>
      <c r="H961" s="5">
        <v>212.29399999999998</v>
      </c>
      <c r="I961" s="6">
        <v>0</v>
      </c>
    </row>
    <row r="962" spans="1:9">
      <c r="A962" s="133">
        <v>2013</v>
      </c>
      <c r="B962" s="133">
        <v>2</v>
      </c>
      <c r="C962" s="134">
        <v>41314</v>
      </c>
      <c r="D962" s="133">
        <v>23</v>
      </c>
      <c r="E962" s="5">
        <v>41.995000000000005</v>
      </c>
      <c r="F962" s="5">
        <v>246.45500000000004</v>
      </c>
      <c r="G962" s="5">
        <v>2301.6189999999997</v>
      </c>
      <c r="H962" s="5">
        <v>212.50500000000005</v>
      </c>
      <c r="I962" s="6">
        <v>0</v>
      </c>
    </row>
    <row r="963" spans="1:9">
      <c r="A963" s="133">
        <v>2013</v>
      </c>
      <c r="B963" s="133">
        <v>2</v>
      </c>
      <c r="C963" s="134">
        <v>41314</v>
      </c>
      <c r="D963" s="133">
        <v>24</v>
      </c>
      <c r="E963" s="5">
        <v>61.661999999999999</v>
      </c>
      <c r="F963" s="5">
        <v>245.79699999999997</v>
      </c>
      <c r="G963" s="5">
        <v>2308.721</v>
      </c>
      <c r="H963" s="5">
        <v>201.66400000000002</v>
      </c>
      <c r="I963" s="6">
        <v>0</v>
      </c>
    </row>
    <row r="964" spans="1:9">
      <c r="A964" s="133">
        <v>2013</v>
      </c>
      <c r="B964" s="133">
        <v>2</v>
      </c>
      <c r="C964" s="134">
        <v>41315</v>
      </c>
      <c r="D964" s="133">
        <v>1</v>
      </c>
      <c r="E964" s="5">
        <v>137.57300000000001</v>
      </c>
      <c r="F964" s="5">
        <v>246.94000000000005</v>
      </c>
      <c r="G964" s="5">
        <v>2244.9630000000002</v>
      </c>
      <c r="H964" s="5">
        <v>195.90600000000009</v>
      </c>
      <c r="I964" s="6">
        <v>0.97900000000000009</v>
      </c>
    </row>
    <row r="965" spans="1:9">
      <c r="A965" s="133">
        <v>2013</v>
      </c>
      <c r="B965" s="133">
        <v>2</v>
      </c>
      <c r="C965" s="134">
        <v>41315</v>
      </c>
      <c r="D965" s="133">
        <v>2</v>
      </c>
      <c r="E965" s="5">
        <v>136.47500000000002</v>
      </c>
      <c r="F965" s="5">
        <v>244.30200000000002</v>
      </c>
      <c r="G965" s="5">
        <v>2110.1040000000003</v>
      </c>
      <c r="H965" s="5">
        <v>194.99899999999997</v>
      </c>
      <c r="I965" s="6">
        <v>0.97900000000000009</v>
      </c>
    </row>
    <row r="966" spans="1:9">
      <c r="A966" s="133">
        <v>2013</v>
      </c>
      <c r="B966" s="133">
        <v>2</v>
      </c>
      <c r="C966" s="134">
        <v>41315</v>
      </c>
      <c r="D966" s="133">
        <v>3</v>
      </c>
      <c r="E966" s="5">
        <v>137.32499999999999</v>
      </c>
      <c r="F966" s="5">
        <v>244.863</v>
      </c>
      <c r="G966" s="5">
        <v>1963.3829999999994</v>
      </c>
      <c r="H966" s="5">
        <v>193.68100000000001</v>
      </c>
      <c r="I966" s="6">
        <v>0.97900000000000009</v>
      </c>
    </row>
    <row r="967" spans="1:9">
      <c r="A967" s="133">
        <v>2013</v>
      </c>
      <c r="B967" s="133">
        <v>2</v>
      </c>
      <c r="C967" s="134">
        <v>41315</v>
      </c>
      <c r="D967" s="133">
        <v>4</v>
      </c>
      <c r="E967" s="5">
        <v>135.75</v>
      </c>
      <c r="F967" s="5">
        <v>246.05300000000003</v>
      </c>
      <c r="G967" s="5">
        <v>1897.1090000000002</v>
      </c>
      <c r="H967" s="5">
        <v>190.59800000000004</v>
      </c>
      <c r="I967" s="6">
        <v>0.97900000000000009</v>
      </c>
    </row>
    <row r="968" spans="1:9">
      <c r="A968" s="133">
        <v>2013</v>
      </c>
      <c r="B968" s="133">
        <v>2</v>
      </c>
      <c r="C968" s="134">
        <v>41315</v>
      </c>
      <c r="D968" s="133">
        <v>5</v>
      </c>
      <c r="E968" s="5">
        <v>136.15600000000001</v>
      </c>
      <c r="F968" s="5">
        <v>246.34900000000005</v>
      </c>
      <c r="G968" s="5">
        <v>1861.298</v>
      </c>
      <c r="H968" s="5">
        <v>188.32100000000003</v>
      </c>
      <c r="I968" s="6">
        <v>0.97900000000000009</v>
      </c>
    </row>
    <row r="969" spans="1:9">
      <c r="A969" s="133">
        <v>2013</v>
      </c>
      <c r="B969" s="133">
        <v>2</v>
      </c>
      <c r="C969" s="134">
        <v>41315</v>
      </c>
      <c r="D969" s="133">
        <v>6</v>
      </c>
      <c r="E969" s="5">
        <v>135.846</v>
      </c>
      <c r="F969" s="5">
        <v>247.28700000000003</v>
      </c>
      <c r="G969" s="5">
        <v>1863.5850000000007</v>
      </c>
      <c r="H969" s="5">
        <v>140.32900000000004</v>
      </c>
      <c r="I969" s="6">
        <v>0.97900000000000009</v>
      </c>
    </row>
    <row r="970" spans="1:9">
      <c r="A970" s="133">
        <v>2013</v>
      </c>
      <c r="B970" s="133">
        <v>2</v>
      </c>
      <c r="C970" s="134">
        <v>41315</v>
      </c>
      <c r="D970" s="133">
        <v>7</v>
      </c>
      <c r="E970" s="5">
        <v>136.84399999999999</v>
      </c>
      <c r="F970" s="5">
        <v>246.37100000000009</v>
      </c>
      <c r="G970" s="5">
        <v>1867.991</v>
      </c>
      <c r="H970" s="5">
        <v>82.573999999999998</v>
      </c>
      <c r="I970" s="6">
        <v>0.97900000000000009</v>
      </c>
    </row>
    <row r="971" spans="1:9">
      <c r="A971" s="133">
        <v>2013</v>
      </c>
      <c r="B971" s="133">
        <v>2</v>
      </c>
      <c r="C971" s="134">
        <v>41315</v>
      </c>
      <c r="D971" s="133">
        <v>8</v>
      </c>
      <c r="E971" s="5">
        <v>133.77800000000002</v>
      </c>
      <c r="F971" s="5">
        <v>216.697</v>
      </c>
      <c r="G971" s="5">
        <v>1774.7400000000005</v>
      </c>
      <c r="H971" s="5">
        <v>53.447999999999993</v>
      </c>
      <c r="I971" s="6">
        <v>0.97900000000000009</v>
      </c>
    </row>
    <row r="972" spans="1:9">
      <c r="A972" s="133">
        <v>2013</v>
      </c>
      <c r="B972" s="133">
        <v>2</v>
      </c>
      <c r="C972" s="134">
        <v>41315</v>
      </c>
      <c r="D972" s="133">
        <v>9</v>
      </c>
      <c r="E972" s="5">
        <v>126.84700000000001</v>
      </c>
      <c r="F972" s="5">
        <v>219.27300000000002</v>
      </c>
      <c r="G972" s="5">
        <v>1792.6420000000007</v>
      </c>
      <c r="H972" s="5">
        <v>50.792000000000002</v>
      </c>
      <c r="I972" s="6">
        <v>0.97900000000000009</v>
      </c>
    </row>
    <row r="973" spans="1:9">
      <c r="A973" s="133">
        <v>2013</v>
      </c>
      <c r="B973" s="133">
        <v>2</v>
      </c>
      <c r="C973" s="134">
        <v>41315</v>
      </c>
      <c r="D973" s="133">
        <v>10</v>
      </c>
      <c r="E973" s="5">
        <v>125.244</v>
      </c>
      <c r="F973" s="5">
        <v>238.29599999999999</v>
      </c>
      <c r="G973" s="5">
        <v>1890.9149999999995</v>
      </c>
      <c r="H973" s="5">
        <v>51.59</v>
      </c>
      <c r="I973" s="6">
        <v>0.97900000000000009</v>
      </c>
    </row>
    <row r="974" spans="1:9">
      <c r="A974" s="133">
        <v>2013</v>
      </c>
      <c r="B974" s="133">
        <v>2</v>
      </c>
      <c r="C974" s="134">
        <v>41315</v>
      </c>
      <c r="D974" s="133">
        <v>11</v>
      </c>
      <c r="E974" s="5">
        <v>136.54400000000001</v>
      </c>
      <c r="F974" s="5">
        <v>247.07200000000006</v>
      </c>
      <c r="G974" s="5">
        <v>1963.4319999999998</v>
      </c>
      <c r="H974" s="5">
        <v>49.347999999999999</v>
      </c>
      <c r="I974" s="6">
        <v>0.74399999999999999</v>
      </c>
    </row>
    <row r="975" spans="1:9">
      <c r="A975" s="133">
        <v>2013</v>
      </c>
      <c r="B975" s="133">
        <v>2</v>
      </c>
      <c r="C975" s="134">
        <v>41315</v>
      </c>
      <c r="D975" s="133">
        <v>12</v>
      </c>
      <c r="E975" s="5">
        <v>143.34400000000002</v>
      </c>
      <c r="F975" s="5">
        <v>254.51400000000001</v>
      </c>
      <c r="G975" s="5">
        <v>2016.2890000000002</v>
      </c>
      <c r="H975" s="5">
        <v>54.087000000000003</v>
      </c>
      <c r="I975" s="6">
        <v>0</v>
      </c>
    </row>
    <row r="976" spans="1:9">
      <c r="A976" s="133">
        <v>2013</v>
      </c>
      <c r="B976" s="133">
        <v>2</v>
      </c>
      <c r="C976" s="134">
        <v>41315</v>
      </c>
      <c r="D976" s="133">
        <v>13</v>
      </c>
      <c r="E976" s="5">
        <v>141.46600000000001</v>
      </c>
      <c r="F976" s="5">
        <v>255.31300000000005</v>
      </c>
      <c r="G976" s="5">
        <v>2047.4520000000009</v>
      </c>
      <c r="H976" s="5">
        <v>107.41799999999998</v>
      </c>
      <c r="I976" s="6">
        <v>0</v>
      </c>
    </row>
    <row r="977" spans="1:9">
      <c r="A977" s="133">
        <v>2013</v>
      </c>
      <c r="B977" s="133">
        <v>2</v>
      </c>
      <c r="C977" s="134">
        <v>41315</v>
      </c>
      <c r="D977" s="133">
        <v>14</v>
      </c>
      <c r="E977" s="5">
        <v>143.72900000000001</v>
      </c>
      <c r="F977" s="5">
        <v>253.78800000000001</v>
      </c>
      <c r="G977" s="5">
        <v>2094.4800000000005</v>
      </c>
      <c r="H977" s="5">
        <v>181.93599999999998</v>
      </c>
      <c r="I977" s="6">
        <v>0</v>
      </c>
    </row>
    <row r="978" spans="1:9">
      <c r="A978" s="133">
        <v>2013</v>
      </c>
      <c r="B978" s="133">
        <v>2</v>
      </c>
      <c r="C978" s="134">
        <v>41315</v>
      </c>
      <c r="D978" s="133">
        <v>15</v>
      </c>
      <c r="E978" s="5">
        <v>142.27700000000002</v>
      </c>
      <c r="F978" s="5">
        <v>253.595</v>
      </c>
      <c r="G978" s="5">
        <v>2124.2910000000002</v>
      </c>
      <c r="H978" s="5">
        <v>189.27400000000006</v>
      </c>
      <c r="I978" s="6">
        <v>0</v>
      </c>
    </row>
    <row r="979" spans="1:9">
      <c r="A979" s="133">
        <v>2013</v>
      </c>
      <c r="B979" s="133">
        <v>2</v>
      </c>
      <c r="C979" s="134">
        <v>41315</v>
      </c>
      <c r="D979" s="133">
        <v>16</v>
      </c>
      <c r="E979" s="5">
        <v>142.24799999999999</v>
      </c>
      <c r="F979" s="5">
        <v>256.06900000000007</v>
      </c>
      <c r="G979" s="5">
        <v>2120.5630000000001</v>
      </c>
      <c r="H979" s="5">
        <v>191.14399999999998</v>
      </c>
      <c r="I979" s="6">
        <v>0</v>
      </c>
    </row>
    <row r="980" spans="1:9">
      <c r="A980" s="133">
        <v>2013</v>
      </c>
      <c r="B980" s="133">
        <v>2</v>
      </c>
      <c r="C980" s="134">
        <v>41315</v>
      </c>
      <c r="D980" s="133">
        <v>17</v>
      </c>
      <c r="E980" s="5">
        <v>142.23700000000002</v>
      </c>
      <c r="F980" s="5">
        <v>258.26</v>
      </c>
      <c r="G980" s="5">
        <v>2160.7450000000013</v>
      </c>
      <c r="H980" s="5">
        <v>188.78300000000007</v>
      </c>
      <c r="I980" s="6">
        <v>0</v>
      </c>
    </row>
    <row r="981" spans="1:9">
      <c r="A981" s="133">
        <v>2013</v>
      </c>
      <c r="B981" s="133">
        <v>2</v>
      </c>
      <c r="C981" s="134">
        <v>41315</v>
      </c>
      <c r="D981" s="133">
        <v>18</v>
      </c>
      <c r="E981" s="5">
        <v>141.41200000000001</v>
      </c>
      <c r="F981" s="5">
        <v>261.59900000000005</v>
      </c>
      <c r="G981" s="5">
        <v>2189.5560000000009</v>
      </c>
      <c r="H981" s="5">
        <v>89.779000000000025</v>
      </c>
      <c r="I981" s="6">
        <v>0</v>
      </c>
    </row>
    <row r="982" spans="1:9">
      <c r="A982" s="133">
        <v>2013</v>
      </c>
      <c r="B982" s="133">
        <v>2</v>
      </c>
      <c r="C982" s="134">
        <v>41315</v>
      </c>
      <c r="D982" s="133">
        <v>19</v>
      </c>
      <c r="E982" s="5">
        <v>138.85300000000001</v>
      </c>
      <c r="F982" s="5">
        <v>270.74800000000005</v>
      </c>
      <c r="G982" s="5">
        <v>2166.48</v>
      </c>
      <c r="H982" s="5">
        <v>55.85600000000003</v>
      </c>
      <c r="I982" s="6">
        <v>0</v>
      </c>
    </row>
    <row r="983" spans="1:9">
      <c r="A983" s="133">
        <v>2013</v>
      </c>
      <c r="B983" s="133">
        <v>2</v>
      </c>
      <c r="C983" s="134">
        <v>41315</v>
      </c>
      <c r="D983" s="133">
        <v>20</v>
      </c>
      <c r="E983" s="5">
        <v>138.59299999999999</v>
      </c>
      <c r="F983" s="5">
        <v>269.54800000000006</v>
      </c>
      <c r="G983" s="5">
        <v>2170.6310000000012</v>
      </c>
      <c r="H983" s="5">
        <v>53.879999999999995</v>
      </c>
      <c r="I983" s="6">
        <v>0</v>
      </c>
    </row>
    <row r="984" spans="1:9">
      <c r="A984" s="133">
        <v>2013</v>
      </c>
      <c r="B984" s="133">
        <v>2</v>
      </c>
      <c r="C984" s="134">
        <v>41315</v>
      </c>
      <c r="D984" s="133">
        <v>21</v>
      </c>
      <c r="E984" s="5">
        <v>137.93400000000003</v>
      </c>
      <c r="F984" s="5">
        <v>266.96600000000001</v>
      </c>
      <c r="G984" s="5">
        <v>2238.4920000000002</v>
      </c>
      <c r="H984" s="5">
        <v>57.696000000000005</v>
      </c>
      <c r="I984" s="6">
        <v>0</v>
      </c>
    </row>
    <row r="985" spans="1:9">
      <c r="A985" s="133">
        <v>2013</v>
      </c>
      <c r="B985" s="133">
        <v>2</v>
      </c>
      <c r="C985" s="134">
        <v>41315</v>
      </c>
      <c r="D985" s="133">
        <v>22</v>
      </c>
      <c r="E985" s="5">
        <v>137.85900000000001</v>
      </c>
      <c r="F985" s="5">
        <v>266.72800000000001</v>
      </c>
      <c r="G985" s="5">
        <v>2235.9280000000003</v>
      </c>
      <c r="H985" s="5">
        <v>59.147999999999996</v>
      </c>
      <c r="I985" s="6">
        <v>0</v>
      </c>
    </row>
    <row r="986" spans="1:9">
      <c r="A986" s="133">
        <v>2013</v>
      </c>
      <c r="B986" s="133">
        <v>2</v>
      </c>
      <c r="C986" s="134">
        <v>41315</v>
      </c>
      <c r="D986" s="133">
        <v>23</v>
      </c>
      <c r="E986" s="5">
        <v>137.34900000000002</v>
      </c>
      <c r="F986" s="5">
        <v>269.202</v>
      </c>
      <c r="G986" s="5">
        <v>2204.5520000000006</v>
      </c>
      <c r="H986" s="5">
        <v>57.319000000000003</v>
      </c>
      <c r="I986" s="6">
        <v>0</v>
      </c>
    </row>
    <row r="987" spans="1:9">
      <c r="A987" s="133">
        <v>2013</v>
      </c>
      <c r="B987" s="133">
        <v>2</v>
      </c>
      <c r="C987" s="134">
        <v>41315</v>
      </c>
      <c r="D987" s="133">
        <v>24</v>
      </c>
      <c r="E987" s="5">
        <v>134.20000000000002</v>
      </c>
      <c r="F987" s="5">
        <v>269.428</v>
      </c>
      <c r="G987" s="5">
        <v>2176.3520000000012</v>
      </c>
      <c r="H987" s="5">
        <v>47.208000000000006</v>
      </c>
      <c r="I987" s="6">
        <v>0</v>
      </c>
    </row>
    <row r="988" spans="1:9">
      <c r="A988" s="133">
        <v>2013</v>
      </c>
      <c r="B988" s="133">
        <v>2</v>
      </c>
      <c r="C988" s="134">
        <v>41316</v>
      </c>
      <c r="D988" s="133">
        <v>1</v>
      </c>
      <c r="E988" s="5">
        <v>132.53100000000001</v>
      </c>
      <c r="F988" s="5">
        <v>264.52100000000007</v>
      </c>
      <c r="G988" s="5">
        <v>2051.732</v>
      </c>
      <c r="H988" s="5">
        <v>29.459</v>
      </c>
      <c r="I988" s="6">
        <v>0</v>
      </c>
    </row>
    <row r="989" spans="1:9">
      <c r="A989" s="133">
        <v>2013</v>
      </c>
      <c r="B989" s="133">
        <v>2</v>
      </c>
      <c r="C989" s="134">
        <v>41316</v>
      </c>
      <c r="D989" s="133">
        <v>2</v>
      </c>
      <c r="E989" s="5">
        <v>132.886</v>
      </c>
      <c r="F989" s="5">
        <v>267.28400000000005</v>
      </c>
      <c r="G989" s="5">
        <v>1999.1670000000001</v>
      </c>
      <c r="H989" s="5">
        <v>21.032999999999998</v>
      </c>
      <c r="I989" s="6">
        <v>0</v>
      </c>
    </row>
    <row r="990" spans="1:9">
      <c r="A990" s="133">
        <v>2013</v>
      </c>
      <c r="B990" s="133">
        <v>2</v>
      </c>
      <c r="C990" s="134">
        <v>41316</v>
      </c>
      <c r="D990" s="133">
        <v>3</v>
      </c>
      <c r="E990" s="5">
        <v>130.35300000000001</v>
      </c>
      <c r="F990" s="5">
        <v>269.38100000000003</v>
      </c>
      <c r="G990" s="5">
        <v>1881.0950000000003</v>
      </c>
      <c r="H990" s="5">
        <v>18.447000000000003</v>
      </c>
      <c r="I990" s="6">
        <v>0</v>
      </c>
    </row>
    <row r="991" spans="1:9">
      <c r="A991" s="133">
        <v>2013</v>
      </c>
      <c r="B991" s="133">
        <v>2</v>
      </c>
      <c r="C991" s="134">
        <v>41316</v>
      </c>
      <c r="D991" s="133">
        <v>4</v>
      </c>
      <c r="E991" s="5">
        <v>134.28200000000001</v>
      </c>
      <c r="F991" s="5">
        <v>269.14099999999996</v>
      </c>
      <c r="G991" s="5">
        <v>1831.1660000000006</v>
      </c>
      <c r="H991" s="5">
        <v>17.976000000000003</v>
      </c>
      <c r="I991" s="6">
        <v>0</v>
      </c>
    </row>
    <row r="992" spans="1:9">
      <c r="A992" s="133">
        <v>2013</v>
      </c>
      <c r="B992" s="133">
        <v>2</v>
      </c>
      <c r="C992" s="134">
        <v>41316</v>
      </c>
      <c r="D992" s="133">
        <v>5</v>
      </c>
      <c r="E992" s="5">
        <v>140.751</v>
      </c>
      <c r="F992" s="5">
        <v>268.94799999999998</v>
      </c>
      <c r="G992" s="5">
        <v>1766.0259999999998</v>
      </c>
      <c r="H992" s="5">
        <v>11.962000000000002</v>
      </c>
      <c r="I992" s="6">
        <v>0</v>
      </c>
    </row>
    <row r="993" spans="1:9">
      <c r="A993" s="133">
        <v>2013</v>
      </c>
      <c r="B993" s="133">
        <v>2</v>
      </c>
      <c r="C993" s="134">
        <v>41316</v>
      </c>
      <c r="D993" s="133">
        <v>6</v>
      </c>
      <c r="E993" s="5">
        <v>145.86600000000001</v>
      </c>
      <c r="F993" s="5">
        <v>268.94300000000004</v>
      </c>
      <c r="G993" s="5">
        <v>1766.4070000000004</v>
      </c>
      <c r="H993" s="5">
        <v>7.9770000000000003</v>
      </c>
      <c r="I993" s="6">
        <v>0</v>
      </c>
    </row>
    <row r="994" spans="1:9">
      <c r="A994" s="133">
        <v>2013</v>
      </c>
      <c r="B994" s="133">
        <v>2</v>
      </c>
      <c r="C994" s="134">
        <v>41316</v>
      </c>
      <c r="D994" s="133">
        <v>7</v>
      </c>
      <c r="E994" s="5">
        <v>146.25600000000003</v>
      </c>
      <c r="F994" s="5">
        <v>266.41800000000006</v>
      </c>
      <c r="G994" s="5">
        <v>1722.8480000000004</v>
      </c>
      <c r="H994" s="5">
        <v>6.8029999999999999</v>
      </c>
      <c r="I994" s="6">
        <v>0</v>
      </c>
    </row>
    <row r="995" spans="1:9">
      <c r="A995" s="133">
        <v>2013</v>
      </c>
      <c r="B995" s="133">
        <v>2</v>
      </c>
      <c r="C995" s="134">
        <v>41316</v>
      </c>
      <c r="D995" s="133">
        <v>8</v>
      </c>
      <c r="E995" s="5">
        <v>145.72300000000001</v>
      </c>
      <c r="F995" s="5">
        <v>265.86099999999999</v>
      </c>
      <c r="G995" s="5">
        <v>1589.1030000000001</v>
      </c>
      <c r="H995" s="5">
        <v>8.3149999999999995</v>
      </c>
      <c r="I995" s="6">
        <v>0</v>
      </c>
    </row>
    <row r="996" spans="1:9">
      <c r="A996" s="133">
        <v>2013</v>
      </c>
      <c r="B996" s="133">
        <v>2</v>
      </c>
      <c r="C996" s="134">
        <v>41316</v>
      </c>
      <c r="D996" s="133">
        <v>9</v>
      </c>
      <c r="E996" s="5">
        <v>144.845</v>
      </c>
      <c r="F996" s="5">
        <v>264.90199999999999</v>
      </c>
      <c r="G996" s="5">
        <v>1598.7940000000001</v>
      </c>
      <c r="H996" s="5">
        <v>11.844999999999999</v>
      </c>
      <c r="I996" s="6">
        <v>0</v>
      </c>
    </row>
    <row r="997" spans="1:9">
      <c r="A997" s="133">
        <v>2013</v>
      </c>
      <c r="B997" s="133">
        <v>2</v>
      </c>
      <c r="C997" s="134">
        <v>41316</v>
      </c>
      <c r="D997" s="133">
        <v>10</v>
      </c>
      <c r="E997" s="5">
        <v>145.012</v>
      </c>
      <c r="F997" s="5">
        <v>265.99600000000004</v>
      </c>
      <c r="G997" s="5">
        <v>1722.2629999999999</v>
      </c>
      <c r="H997" s="5">
        <v>17.396000000000001</v>
      </c>
      <c r="I997" s="6">
        <v>0</v>
      </c>
    </row>
    <row r="998" spans="1:9">
      <c r="A998" s="133">
        <v>2013</v>
      </c>
      <c r="B998" s="133">
        <v>2</v>
      </c>
      <c r="C998" s="134">
        <v>41316</v>
      </c>
      <c r="D998" s="133">
        <v>11</v>
      </c>
      <c r="E998" s="5">
        <v>144.99200000000002</v>
      </c>
      <c r="F998" s="5">
        <v>266.37900000000002</v>
      </c>
      <c r="G998" s="5">
        <v>1877.2949999999996</v>
      </c>
      <c r="H998" s="5">
        <v>25.272000000000002</v>
      </c>
      <c r="I998" s="6">
        <v>0</v>
      </c>
    </row>
    <row r="999" spans="1:9">
      <c r="A999" s="133">
        <v>2013</v>
      </c>
      <c r="B999" s="133">
        <v>2</v>
      </c>
      <c r="C999" s="134">
        <v>41316</v>
      </c>
      <c r="D999" s="133">
        <v>12</v>
      </c>
      <c r="E999" s="5">
        <v>143.86100000000002</v>
      </c>
      <c r="F999" s="5">
        <v>266.38900000000007</v>
      </c>
      <c r="G999" s="5">
        <v>1963.2079999999999</v>
      </c>
      <c r="H999" s="5">
        <v>24.07</v>
      </c>
      <c r="I999" s="6">
        <v>0</v>
      </c>
    </row>
    <row r="1000" spans="1:9">
      <c r="A1000" s="133">
        <v>2013</v>
      </c>
      <c r="B1000" s="133">
        <v>2</v>
      </c>
      <c r="C1000" s="134">
        <v>41316</v>
      </c>
      <c r="D1000" s="133">
        <v>13</v>
      </c>
      <c r="E1000" s="5">
        <v>144.75700000000001</v>
      </c>
      <c r="F1000" s="5">
        <v>268.22299999999996</v>
      </c>
      <c r="G1000" s="5">
        <v>2058.3999999999996</v>
      </c>
      <c r="H1000" s="5">
        <v>28.018000000000004</v>
      </c>
      <c r="I1000" s="6">
        <v>0</v>
      </c>
    </row>
    <row r="1001" spans="1:9">
      <c r="A1001" s="133">
        <v>2013</v>
      </c>
      <c r="B1001" s="133">
        <v>2</v>
      </c>
      <c r="C1001" s="134">
        <v>41316</v>
      </c>
      <c r="D1001" s="133">
        <v>14</v>
      </c>
      <c r="E1001" s="5">
        <v>148.29600000000002</v>
      </c>
      <c r="F1001" s="5">
        <v>257.84600000000006</v>
      </c>
      <c r="G1001" s="5">
        <v>2104.2479999999996</v>
      </c>
      <c r="H1001" s="5">
        <v>34.172999999999995</v>
      </c>
      <c r="I1001" s="6">
        <v>0</v>
      </c>
    </row>
    <row r="1002" spans="1:9">
      <c r="A1002" s="133">
        <v>2013</v>
      </c>
      <c r="B1002" s="133">
        <v>2</v>
      </c>
      <c r="C1002" s="134">
        <v>41316</v>
      </c>
      <c r="D1002" s="133">
        <v>15</v>
      </c>
      <c r="E1002" s="5">
        <v>149.14500000000001</v>
      </c>
      <c r="F1002" s="5">
        <v>247.33200000000002</v>
      </c>
      <c r="G1002" s="5">
        <v>2125.2429999999999</v>
      </c>
      <c r="H1002" s="5">
        <v>40.007000000000005</v>
      </c>
      <c r="I1002" s="6">
        <v>0.90400000000000003</v>
      </c>
    </row>
    <row r="1003" spans="1:9">
      <c r="A1003" s="133">
        <v>2013</v>
      </c>
      <c r="B1003" s="133">
        <v>2</v>
      </c>
      <c r="C1003" s="134">
        <v>41316</v>
      </c>
      <c r="D1003" s="133">
        <v>16</v>
      </c>
      <c r="E1003" s="5">
        <v>147.06400000000002</v>
      </c>
      <c r="F1003" s="5">
        <v>247.70200000000003</v>
      </c>
      <c r="G1003" s="5">
        <v>2124.4600000000005</v>
      </c>
      <c r="H1003" s="5">
        <v>46.811</v>
      </c>
      <c r="I1003" s="6">
        <v>4.1760000000000002</v>
      </c>
    </row>
    <row r="1004" spans="1:9">
      <c r="A1004" s="133">
        <v>2013</v>
      </c>
      <c r="B1004" s="133">
        <v>2</v>
      </c>
      <c r="C1004" s="134">
        <v>41316</v>
      </c>
      <c r="D1004" s="133">
        <v>17</v>
      </c>
      <c r="E1004" s="5">
        <v>146.63900000000001</v>
      </c>
      <c r="F1004" s="5">
        <v>247.58200000000002</v>
      </c>
      <c r="G1004" s="5">
        <v>2148.8839999999991</v>
      </c>
      <c r="H1004" s="5">
        <v>103.40300000000001</v>
      </c>
      <c r="I1004" s="6">
        <v>4.1760000000000002</v>
      </c>
    </row>
    <row r="1005" spans="1:9">
      <c r="A1005" s="133">
        <v>2013</v>
      </c>
      <c r="B1005" s="133">
        <v>2</v>
      </c>
      <c r="C1005" s="134">
        <v>41316</v>
      </c>
      <c r="D1005" s="133">
        <v>18</v>
      </c>
      <c r="E1005" s="5">
        <v>145.994</v>
      </c>
      <c r="F1005" s="5">
        <v>249.50800000000007</v>
      </c>
      <c r="G1005" s="5">
        <v>2154.3400000000006</v>
      </c>
      <c r="H1005" s="5">
        <v>191.75499999999997</v>
      </c>
      <c r="I1005" s="6">
        <v>4.1760000000000002</v>
      </c>
    </row>
    <row r="1006" spans="1:9">
      <c r="A1006" s="133">
        <v>2013</v>
      </c>
      <c r="B1006" s="133">
        <v>2</v>
      </c>
      <c r="C1006" s="134">
        <v>41316</v>
      </c>
      <c r="D1006" s="133">
        <v>19</v>
      </c>
      <c r="E1006" s="5">
        <v>143.35300000000001</v>
      </c>
      <c r="F1006" s="5">
        <v>273.92299999999994</v>
      </c>
      <c r="G1006" s="5">
        <v>2098.4550000000004</v>
      </c>
      <c r="H1006" s="5">
        <v>193.29299999999998</v>
      </c>
      <c r="I1006" s="6">
        <v>4.1760000000000002</v>
      </c>
    </row>
    <row r="1007" spans="1:9">
      <c r="A1007" s="133">
        <v>2013</v>
      </c>
      <c r="B1007" s="133">
        <v>2</v>
      </c>
      <c r="C1007" s="134">
        <v>41316</v>
      </c>
      <c r="D1007" s="133">
        <v>20</v>
      </c>
      <c r="E1007" s="5">
        <v>143.06099999999998</v>
      </c>
      <c r="F1007" s="5">
        <v>280.45500000000004</v>
      </c>
      <c r="G1007" s="5">
        <v>2060.7890000000002</v>
      </c>
      <c r="H1007" s="5">
        <v>193.661</v>
      </c>
      <c r="I1007" s="6">
        <v>4.1760000000000002</v>
      </c>
    </row>
    <row r="1008" spans="1:9">
      <c r="A1008" s="133">
        <v>2013</v>
      </c>
      <c r="B1008" s="133">
        <v>2</v>
      </c>
      <c r="C1008" s="134">
        <v>41316</v>
      </c>
      <c r="D1008" s="133">
        <v>21</v>
      </c>
      <c r="E1008" s="5">
        <v>147.28</v>
      </c>
      <c r="F1008" s="5">
        <v>283.27799999999996</v>
      </c>
      <c r="G1008" s="5">
        <v>2142.4619999999995</v>
      </c>
      <c r="H1008" s="5">
        <v>199.89200000000002</v>
      </c>
      <c r="I1008" s="6">
        <v>2.79</v>
      </c>
    </row>
    <row r="1009" spans="1:9">
      <c r="A1009" s="133">
        <v>2013</v>
      </c>
      <c r="B1009" s="133">
        <v>2</v>
      </c>
      <c r="C1009" s="134">
        <v>41316</v>
      </c>
      <c r="D1009" s="133">
        <v>22</v>
      </c>
      <c r="E1009" s="5">
        <v>148.64599999999999</v>
      </c>
      <c r="F1009" s="5">
        <v>242.44900000000004</v>
      </c>
      <c r="G1009" s="5">
        <v>2156.9789999999998</v>
      </c>
      <c r="H1009" s="5">
        <v>201.33800000000002</v>
      </c>
      <c r="I1009" s="6">
        <v>0</v>
      </c>
    </row>
    <row r="1010" spans="1:9">
      <c r="A1010" s="133">
        <v>2013</v>
      </c>
      <c r="B1010" s="133">
        <v>2</v>
      </c>
      <c r="C1010" s="134">
        <v>41316</v>
      </c>
      <c r="D1010" s="133">
        <v>23</v>
      </c>
      <c r="E1010" s="5">
        <v>150.839</v>
      </c>
      <c r="F1010" s="5">
        <v>243.84000000000006</v>
      </c>
      <c r="G1010" s="5">
        <v>2152.9719999999998</v>
      </c>
      <c r="H1010" s="5">
        <v>199.24</v>
      </c>
      <c r="I1010" s="6">
        <v>0</v>
      </c>
    </row>
    <row r="1011" spans="1:9">
      <c r="A1011" s="133">
        <v>2013</v>
      </c>
      <c r="B1011" s="133">
        <v>2</v>
      </c>
      <c r="C1011" s="134">
        <v>41316</v>
      </c>
      <c r="D1011" s="133">
        <v>24</v>
      </c>
      <c r="E1011" s="5">
        <v>150.09899999999999</v>
      </c>
      <c r="F1011" s="5">
        <v>248.02200000000005</v>
      </c>
      <c r="G1011" s="5">
        <v>2152.6660000000002</v>
      </c>
      <c r="H1011" s="5">
        <v>128.50099999999998</v>
      </c>
      <c r="I1011" s="6">
        <v>0</v>
      </c>
    </row>
    <row r="1012" spans="1:9">
      <c r="A1012" s="133">
        <v>2013</v>
      </c>
      <c r="B1012" s="133">
        <v>2</v>
      </c>
      <c r="C1012" s="134">
        <v>41317</v>
      </c>
      <c r="D1012" s="133">
        <v>1</v>
      </c>
      <c r="E1012" s="5">
        <v>151.19900000000001</v>
      </c>
      <c r="F1012" s="5">
        <v>248.02900000000008</v>
      </c>
      <c r="G1012" s="5">
        <v>2138.6759999999999</v>
      </c>
      <c r="H1012" s="5">
        <v>64.890999999999991</v>
      </c>
      <c r="I1012" s="6">
        <v>0</v>
      </c>
    </row>
    <row r="1013" spans="1:9">
      <c r="A1013" s="133">
        <v>2013</v>
      </c>
      <c r="B1013" s="133">
        <v>2</v>
      </c>
      <c r="C1013" s="134">
        <v>41317</v>
      </c>
      <c r="D1013" s="133">
        <v>2</v>
      </c>
      <c r="E1013" s="5">
        <v>151.84199999999998</v>
      </c>
      <c r="F1013" s="5">
        <v>242.99599999999998</v>
      </c>
      <c r="G1013" s="5">
        <v>2096.2710000000002</v>
      </c>
      <c r="H1013" s="5">
        <v>50.119</v>
      </c>
      <c r="I1013" s="6">
        <v>0</v>
      </c>
    </row>
    <row r="1014" spans="1:9">
      <c r="A1014" s="133">
        <v>2013</v>
      </c>
      <c r="B1014" s="133">
        <v>2</v>
      </c>
      <c r="C1014" s="134">
        <v>41317</v>
      </c>
      <c r="D1014" s="133">
        <v>3</v>
      </c>
      <c r="E1014" s="5">
        <v>151.56299999999999</v>
      </c>
      <c r="F1014" s="5">
        <v>242.54200000000003</v>
      </c>
      <c r="G1014" s="5">
        <v>2078.3879999999999</v>
      </c>
      <c r="H1014" s="5">
        <v>35.817</v>
      </c>
      <c r="I1014" s="6">
        <v>0</v>
      </c>
    </row>
    <row r="1015" spans="1:9">
      <c r="A1015" s="133">
        <v>2013</v>
      </c>
      <c r="B1015" s="133">
        <v>2</v>
      </c>
      <c r="C1015" s="134">
        <v>41317</v>
      </c>
      <c r="D1015" s="133">
        <v>4</v>
      </c>
      <c r="E1015" s="5">
        <v>151.887</v>
      </c>
      <c r="F1015" s="5">
        <v>240.02200000000005</v>
      </c>
      <c r="G1015" s="5">
        <v>2062.0449999999996</v>
      </c>
      <c r="H1015" s="5">
        <v>28.379000000000005</v>
      </c>
      <c r="I1015" s="6">
        <v>0</v>
      </c>
    </row>
    <row r="1016" spans="1:9">
      <c r="A1016" s="133">
        <v>2013</v>
      </c>
      <c r="B1016" s="133">
        <v>2</v>
      </c>
      <c r="C1016" s="134">
        <v>41317</v>
      </c>
      <c r="D1016" s="133">
        <v>5</v>
      </c>
      <c r="E1016" s="5">
        <v>150.51300000000003</v>
      </c>
      <c r="F1016" s="5">
        <v>222.51400000000004</v>
      </c>
      <c r="G1016" s="5">
        <v>1986.5930000000001</v>
      </c>
      <c r="H1016" s="5">
        <v>26.491000000000003</v>
      </c>
      <c r="I1016" s="6">
        <v>0</v>
      </c>
    </row>
    <row r="1017" spans="1:9">
      <c r="A1017" s="133">
        <v>2013</v>
      </c>
      <c r="B1017" s="133">
        <v>2</v>
      </c>
      <c r="C1017" s="134">
        <v>41317</v>
      </c>
      <c r="D1017" s="133">
        <v>6</v>
      </c>
      <c r="E1017" s="5">
        <v>150.38800000000001</v>
      </c>
      <c r="F1017" s="5">
        <v>223.26400000000001</v>
      </c>
      <c r="G1017" s="5">
        <v>1975.5949999999996</v>
      </c>
      <c r="H1017" s="5">
        <v>25.441999999999997</v>
      </c>
      <c r="I1017" s="6">
        <v>0</v>
      </c>
    </row>
    <row r="1018" spans="1:9">
      <c r="A1018" s="133">
        <v>2013</v>
      </c>
      <c r="B1018" s="133">
        <v>2</v>
      </c>
      <c r="C1018" s="134">
        <v>41317</v>
      </c>
      <c r="D1018" s="133">
        <v>7</v>
      </c>
      <c r="E1018" s="5">
        <v>150.63900000000001</v>
      </c>
      <c r="F1018" s="5">
        <v>228.137</v>
      </c>
      <c r="G1018" s="5">
        <v>1892.2680000000003</v>
      </c>
      <c r="H1018" s="5">
        <v>23.664999999999999</v>
      </c>
      <c r="I1018" s="6">
        <v>0</v>
      </c>
    </row>
    <row r="1019" spans="1:9">
      <c r="A1019" s="133">
        <v>2013</v>
      </c>
      <c r="B1019" s="133">
        <v>2</v>
      </c>
      <c r="C1019" s="134">
        <v>41317</v>
      </c>
      <c r="D1019" s="133">
        <v>8</v>
      </c>
      <c r="E1019" s="5">
        <v>146.73000000000002</v>
      </c>
      <c r="F1019" s="5">
        <v>232.06500000000003</v>
      </c>
      <c r="G1019" s="5">
        <v>1769.1980000000001</v>
      </c>
      <c r="H1019" s="5">
        <v>23.493999999999996</v>
      </c>
      <c r="I1019" s="6">
        <v>0</v>
      </c>
    </row>
    <row r="1020" spans="1:9">
      <c r="A1020" s="133">
        <v>2013</v>
      </c>
      <c r="B1020" s="133">
        <v>2</v>
      </c>
      <c r="C1020" s="134">
        <v>41317</v>
      </c>
      <c r="D1020" s="133">
        <v>9</v>
      </c>
      <c r="E1020" s="5">
        <v>141.03800000000001</v>
      </c>
      <c r="F1020" s="5">
        <v>233.51600000000002</v>
      </c>
      <c r="G1020" s="5">
        <v>1841.0480000000005</v>
      </c>
      <c r="H1020" s="5">
        <v>25.75</v>
      </c>
      <c r="I1020" s="6">
        <v>0</v>
      </c>
    </row>
    <row r="1021" spans="1:9">
      <c r="A1021" s="133">
        <v>2013</v>
      </c>
      <c r="B1021" s="133">
        <v>2</v>
      </c>
      <c r="C1021" s="134">
        <v>41317</v>
      </c>
      <c r="D1021" s="133">
        <v>10</v>
      </c>
      <c r="E1021" s="5">
        <v>141.72500000000002</v>
      </c>
      <c r="F1021" s="5">
        <v>231.91500000000002</v>
      </c>
      <c r="G1021" s="5">
        <v>2003.6430000000003</v>
      </c>
      <c r="H1021" s="5">
        <v>39.003000000000007</v>
      </c>
      <c r="I1021" s="6">
        <v>0</v>
      </c>
    </row>
    <row r="1022" spans="1:9">
      <c r="A1022" s="133">
        <v>2013</v>
      </c>
      <c r="B1022" s="133">
        <v>2</v>
      </c>
      <c r="C1022" s="134">
        <v>41317</v>
      </c>
      <c r="D1022" s="133">
        <v>11</v>
      </c>
      <c r="E1022" s="5">
        <v>140.10300000000001</v>
      </c>
      <c r="F1022" s="5">
        <v>233.67900000000003</v>
      </c>
      <c r="G1022" s="5">
        <v>2092.3200000000006</v>
      </c>
      <c r="H1022" s="5">
        <v>48.347000000000001</v>
      </c>
      <c r="I1022" s="6">
        <v>0</v>
      </c>
    </row>
    <row r="1023" spans="1:9">
      <c r="A1023" s="133">
        <v>2013</v>
      </c>
      <c r="B1023" s="133">
        <v>2</v>
      </c>
      <c r="C1023" s="134">
        <v>41317</v>
      </c>
      <c r="D1023" s="133">
        <v>12</v>
      </c>
      <c r="E1023" s="5">
        <v>139.751</v>
      </c>
      <c r="F1023" s="5">
        <v>235.19900000000001</v>
      </c>
      <c r="G1023" s="5">
        <v>2133.442</v>
      </c>
      <c r="H1023" s="5">
        <v>167.178</v>
      </c>
      <c r="I1023" s="6">
        <v>1.113</v>
      </c>
    </row>
    <row r="1024" spans="1:9">
      <c r="A1024" s="133">
        <v>2013</v>
      </c>
      <c r="B1024" s="133">
        <v>2</v>
      </c>
      <c r="C1024" s="134">
        <v>41317</v>
      </c>
      <c r="D1024" s="133">
        <v>13</v>
      </c>
      <c r="E1024" s="5">
        <v>140.315</v>
      </c>
      <c r="F1024" s="5">
        <v>227.86100000000005</v>
      </c>
      <c r="G1024" s="5">
        <v>2141.1280000000002</v>
      </c>
      <c r="H1024" s="5">
        <v>194.99499999999998</v>
      </c>
      <c r="I1024" s="6">
        <v>3.4690000000000003</v>
      </c>
    </row>
    <row r="1025" spans="1:9">
      <c r="A1025" s="133">
        <v>2013</v>
      </c>
      <c r="B1025" s="133">
        <v>2</v>
      </c>
      <c r="C1025" s="134">
        <v>41317</v>
      </c>
      <c r="D1025" s="133">
        <v>14</v>
      </c>
      <c r="E1025" s="5">
        <v>141.43800000000002</v>
      </c>
      <c r="F1025" s="5">
        <v>199.66500000000002</v>
      </c>
      <c r="G1025" s="5">
        <v>2169.4210000000007</v>
      </c>
      <c r="H1025" s="5">
        <v>195.47200000000001</v>
      </c>
      <c r="I1025" s="6">
        <v>4.0270000000000001</v>
      </c>
    </row>
    <row r="1026" spans="1:9">
      <c r="A1026" s="133">
        <v>2013</v>
      </c>
      <c r="B1026" s="133">
        <v>2</v>
      </c>
      <c r="C1026" s="134">
        <v>41317</v>
      </c>
      <c r="D1026" s="133">
        <v>15</v>
      </c>
      <c r="E1026" s="5">
        <v>140.47900000000001</v>
      </c>
      <c r="F1026" s="5">
        <v>199.89600000000002</v>
      </c>
      <c r="G1026" s="5">
        <v>2159.4399999999996</v>
      </c>
      <c r="H1026" s="5">
        <v>195.75700000000001</v>
      </c>
      <c r="I1026" s="6">
        <v>4.0960000000000001</v>
      </c>
    </row>
    <row r="1027" spans="1:9">
      <c r="A1027" s="133">
        <v>2013</v>
      </c>
      <c r="B1027" s="133">
        <v>2</v>
      </c>
      <c r="C1027" s="134">
        <v>41317</v>
      </c>
      <c r="D1027" s="133">
        <v>16</v>
      </c>
      <c r="E1027" s="5">
        <v>138.614</v>
      </c>
      <c r="F1027" s="5">
        <v>200.08600000000004</v>
      </c>
      <c r="G1027" s="5">
        <v>2142.6099999999992</v>
      </c>
      <c r="H1027" s="5">
        <v>196.03500000000003</v>
      </c>
      <c r="I1027" s="6">
        <v>4.0960000000000001</v>
      </c>
    </row>
    <row r="1028" spans="1:9">
      <c r="A1028" s="133">
        <v>2013</v>
      </c>
      <c r="B1028" s="133">
        <v>2</v>
      </c>
      <c r="C1028" s="134">
        <v>41317</v>
      </c>
      <c r="D1028" s="133">
        <v>17</v>
      </c>
      <c r="E1028" s="5">
        <v>140.05500000000001</v>
      </c>
      <c r="F1028" s="5">
        <v>200.928</v>
      </c>
      <c r="G1028" s="5">
        <v>2171.3209999999999</v>
      </c>
      <c r="H1028" s="5">
        <v>193.30799999999999</v>
      </c>
      <c r="I1028" s="6">
        <v>4.0960000000000001</v>
      </c>
    </row>
    <row r="1029" spans="1:9">
      <c r="A1029" s="133">
        <v>2013</v>
      </c>
      <c r="B1029" s="133">
        <v>2</v>
      </c>
      <c r="C1029" s="134">
        <v>41317</v>
      </c>
      <c r="D1029" s="133">
        <v>18</v>
      </c>
      <c r="E1029" s="5">
        <v>138.17800000000003</v>
      </c>
      <c r="F1029" s="5">
        <v>215.43700000000001</v>
      </c>
      <c r="G1029" s="5">
        <v>2177.4960000000001</v>
      </c>
      <c r="H1029" s="5">
        <v>195.92099999999994</v>
      </c>
      <c r="I1029" s="6">
        <v>0</v>
      </c>
    </row>
    <row r="1030" spans="1:9">
      <c r="A1030" s="133">
        <v>2013</v>
      </c>
      <c r="B1030" s="133">
        <v>2</v>
      </c>
      <c r="C1030" s="134">
        <v>41317</v>
      </c>
      <c r="D1030" s="133">
        <v>19</v>
      </c>
      <c r="E1030" s="5">
        <v>136.52799999999999</v>
      </c>
      <c r="F1030" s="5">
        <v>218.316</v>
      </c>
      <c r="G1030" s="5">
        <v>2191.4480000000003</v>
      </c>
      <c r="H1030" s="5">
        <v>195.46499999999997</v>
      </c>
      <c r="I1030" s="6">
        <v>0</v>
      </c>
    </row>
    <row r="1031" spans="1:9">
      <c r="A1031" s="133">
        <v>2013</v>
      </c>
      <c r="B1031" s="133">
        <v>2</v>
      </c>
      <c r="C1031" s="134">
        <v>41317</v>
      </c>
      <c r="D1031" s="133">
        <v>20</v>
      </c>
      <c r="E1031" s="5">
        <v>135.24700000000001</v>
      </c>
      <c r="F1031" s="5">
        <v>215.63400000000001</v>
      </c>
      <c r="G1031" s="5">
        <v>2264.8110000000006</v>
      </c>
      <c r="H1031" s="5">
        <v>196.40400000000005</v>
      </c>
      <c r="I1031" s="6">
        <v>0</v>
      </c>
    </row>
    <row r="1032" spans="1:9">
      <c r="A1032" s="133">
        <v>2013</v>
      </c>
      <c r="B1032" s="133">
        <v>2</v>
      </c>
      <c r="C1032" s="134">
        <v>41317</v>
      </c>
      <c r="D1032" s="133">
        <v>21</v>
      </c>
      <c r="E1032" s="5">
        <v>136.73099999999999</v>
      </c>
      <c r="F1032" s="5">
        <v>214.18200000000002</v>
      </c>
      <c r="G1032" s="5">
        <v>2267.1419999999998</v>
      </c>
      <c r="H1032" s="5">
        <v>195.86600000000007</v>
      </c>
      <c r="I1032" s="6">
        <v>1.113</v>
      </c>
    </row>
    <row r="1033" spans="1:9">
      <c r="A1033" s="133">
        <v>2013</v>
      </c>
      <c r="B1033" s="133">
        <v>2</v>
      </c>
      <c r="C1033" s="134">
        <v>41317</v>
      </c>
      <c r="D1033" s="133">
        <v>22</v>
      </c>
      <c r="E1033" s="5">
        <v>135.99700000000001</v>
      </c>
      <c r="F1033" s="5">
        <v>213.51000000000002</v>
      </c>
      <c r="G1033" s="5">
        <v>2279.576</v>
      </c>
      <c r="H1033" s="5">
        <v>196.673</v>
      </c>
      <c r="I1033" s="6">
        <v>4.0270000000000001</v>
      </c>
    </row>
    <row r="1034" spans="1:9">
      <c r="A1034" s="133">
        <v>2013</v>
      </c>
      <c r="B1034" s="133">
        <v>2</v>
      </c>
      <c r="C1034" s="134">
        <v>41317</v>
      </c>
      <c r="D1034" s="133">
        <v>23</v>
      </c>
      <c r="E1034" s="5">
        <v>140.51599999999999</v>
      </c>
      <c r="F1034" s="5">
        <v>218.84400000000002</v>
      </c>
      <c r="G1034" s="5">
        <v>2309.1090000000004</v>
      </c>
      <c r="H1034" s="5">
        <v>193.91999999999996</v>
      </c>
      <c r="I1034" s="6">
        <v>4.0960000000000001</v>
      </c>
    </row>
    <row r="1035" spans="1:9">
      <c r="A1035" s="133">
        <v>2013</v>
      </c>
      <c r="B1035" s="133">
        <v>2</v>
      </c>
      <c r="C1035" s="134">
        <v>41317</v>
      </c>
      <c r="D1035" s="133">
        <v>24</v>
      </c>
      <c r="E1035" s="5">
        <v>141.08900000000003</v>
      </c>
      <c r="F1035" s="5">
        <v>218.99700000000001</v>
      </c>
      <c r="G1035" s="5">
        <v>2333.61</v>
      </c>
      <c r="H1035" s="5">
        <v>194.92400000000004</v>
      </c>
      <c r="I1035" s="6">
        <v>4.0960000000000001</v>
      </c>
    </row>
    <row r="1036" spans="1:9">
      <c r="A1036" s="133">
        <v>2013</v>
      </c>
      <c r="B1036" s="133">
        <v>2</v>
      </c>
      <c r="C1036" s="134">
        <v>41318</v>
      </c>
      <c r="D1036" s="133">
        <v>1</v>
      </c>
      <c r="E1036" s="5">
        <v>141.79700000000003</v>
      </c>
      <c r="F1036" s="5">
        <v>214.14000000000004</v>
      </c>
      <c r="G1036" s="5">
        <v>2312.0270000000005</v>
      </c>
      <c r="H1036" s="5">
        <v>192.92200000000003</v>
      </c>
      <c r="I1036" s="6">
        <v>4.4050000000000002</v>
      </c>
    </row>
    <row r="1037" spans="1:9">
      <c r="A1037" s="133">
        <v>2013</v>
      </c>
      <c r="B1037" s="133">
        <v>2</v>
      </c>
      <c r="C1037" s="134">
        <v>41318</v>
      </c>
      <c r="D1037" s="133">
        <v>2</v>
      </c>
      <c r="E1037" s="5">
        <v>140.953</v>
      </c>
      <c r="F1037" s="5">
        <v>210.02500000000001</v>
      </c>
      <c r="G1037" s="5">
        <v>2309.107</v>
      </c>
      <c r="H1037" s="5">
        <v>173.23199999999997</v>
      </c>
      <c r="I1037" s="6">
        <v>4.4050000000000002</v>
      </c>
    </row>
    <row r="1038" spans="1:9">
      <c r="A1038" s="133">
        <v>2013</v>
      </c>
      <c r="B1038" s="133">
        <v>2</v>
      </c>
      <c r="C1038" s="134">
        <v>41318</v>
      </c>
      <c r="D1038" s="133">
        <v>3</v>
      </c>
      <c r="E1038" s="5">
        <v>142.23299999999998</v>
      </c>
      <c r="F1038" s="5">
        <v>193.81399999999996</v>
      </c>
      <c r="G1038" s="5">
        <v>2302.4340000000002</v>
      </c>
      <c r="H1038" s="5">
        <v>105.44300000000004</v>
      </c>
      <c r="I1038" s="6">
        <v>4.4050000000000002</v>
      </c>
    </row>
    <row r="1039" spans="1:9">
      <c r="A1039" s="133">
        <v>2013</v>
      </c>
      <c r="B1039" s="133">
        <v>2</v>
      </c>
      <c r="C1039" s="134">
        <v>41318</v>
      </c>
      <c r="D1039" s="133">
        <v>4</v>
      </c>
      <c r="E1039" s="5">
        <v>143.36199999999999</v>
      </c>
      <c r="F1039" s="5">
        <v>167.19</v>
      </c>
      <c r="G1039" s="5">
        <v>2285.6080000000002</v>
      </c>
      <c r="H1039" s="5">
        <v>54.014000000000003</v>
      </c>
      <c r="I1039" s="6">
        <v>4.4050000000000002</v>
      </c>
    </row>
    <row r="1040" spans="1:9">
      <c r="A1040" s="133">
        <v>2013</v>
      </c>
      <c r="B1040" s="133">
        <v>2</v>
      </c>
      <c r="C1040" s="134">
        <v>41318</v>
      </c>
      <c r="D1040" s="133">
        <v>5</v>
      </c>
      <c r="E1040" s="5">
        <v>145.60499999999999</v>
      </c>
      <c r="F1040" s="5">
        <v>167.28700000000001</v>
      </c>
      <c r="G1040" s="5">
        <v>2288.7479999999996</v>
      </c>
      <c r="H1040" s="5">
        <v>37.475999999999999</v>
      </c>
      <c r="I1040" s="6">
        <v>4.4050000000000002</v>
      </c>
    </row>
    <row r="1041" spans="1:9">
      <c r="A1041" s="133">
        <v>2013</v>
      </c>
      <c r="B1041" s="133">
        <v>2</v>
      </c>
      <c r="C1041" s="134">
        <v>41318</v>
      </c>
      <c r="D1041" s="133">
        <v>6</v>
      </c>
      <c r="E1041" s="5">
        <v>146.74300000000002</v>
      </c>
      <c r="F1041" s="5">
        <v>166.48399999999998</v>
      </c>
      <c r="G1041" s="5">
        <v>2288.3170000000005</v>
      </c>
      <c r="H1041" s="5">
        <v>28.703999999999997</v>
      </c>
      <c r="I1041" s="6">
        <v>4.4050000000000002</v>
      </c>
    </row>
    <row r="1042" spans="1:9">
      <c r="A1042" s="133">
        <v>2013</v>
      </c>
      <c r="B1042" s="133">
        <v>2</v>
      </c>
      <c r="C1042" s="134">
        <v>41318</v>
      </c>
      <c r="D1042" s="133">
        <v>7</v>
      </c>
      <c r="E1042" s="5">
        <v>145.78200000000001</v>
      </c>
      <c r="F1042" s="5">
        <v>160.41600000000005</v>
      </c>
      <c r="G1042" s="5">
        <v>2328.6139999999991</v>
      </c>
      <c r="H1042" s="5">
        <v>28.646000000000001</v>
      </c>
      <c r="I1042" s="6">
        <v>4.4050000000000002</v>
      </c>
    </row>
    <row r="1043" spans="1:9">
      <c r="A1043" s="133">
        <v>2013</v>
      </c>
      <c r="B1043" s="133">
        <v>2</v>
      </c>
      <c r="C1043" s="134">
        <v>41318</v>
      </c>
      <c r="D1043" s="133">
        <v>8</v>
      </c>
      <c r="E1043" s="5">
        <v>146.941</v>
      </c>
      <c r="F1043" s="5">
        <v>157.26200000000003</v>
      </c>
      <c r="G1043" s="5">
        <v>2339.5350000000003</v>
      </c>
      <c r="H1043" s="5">
        <v>38.482999999999997</v>
      </c>
      <c r="I1043" s="6">
        <v>4.4050000000000002</v>
      </c>
    </row>
    <row r="1044" spans="1:9">
      <c r="A1044" s="133">
        <v>2013</v>
      </c>
      <c r="B1044" s="133">
        <v>2</v>
      </c>
      <c r="C1044" s="134">
        <v>41318</v>
      </c>
      <c r="D1044" s="133">
        <v>9</v>
      </c>
      <c r="E1044" s="5">
        <v>147.68899999999999</v>
      </c>
      <c r="F1044" s="5">
        <v>156.00700000000001</v>
      </c>
      <c r="G1044" s="5">
        <v>2361.6790000000005</v>
      </c>
      <c r="H1044" s="5">
        <v>90.070999999999984</v>
      </c>
      <c r="I1044" s="6">
        <v>4.4050000000000002</v>
      </c>
    </row>
    <row r="1045" spans="1:9">
      <c r="A1045" s="133">
        <v>2013</v>
      </c>
      <c r="B1045" s="133">
        <v>2</v>
      </c>
      <c r="C1045" s="134">
        <v>41318</v>
      </c>
      <c r="D1045" s="133">
        <v>10</v>
      </c>
      <c r="E1045" s="5">
        <v>141.125</v>
      </c>
      <c r="F1045" s="5">
        <v>156.25700000000001</v>
      </c>
      <c r="G1045" s="5">
        <v>2357.3919999999998</v>
      </c>
      <c r="H1045" s="5">
        <v>187.40900000000002</v>
      </c>
      <c r="I1045" s="6">
        <v>4.4050000000000002</v>
      </c>
    </row>
    <row r="1046" spans="1:9">
      <c r="A1046" s="133">
        <v>2013</v>
      </c>
      <c r="B1046" s="133">
        <v>2</v>
      </c>
      <c r="C1046" s="134">
        <v>41318</v>
      </c>
      <c r="D1046" s="133">
        <v>11</v>
      </c>
      <c r="E1046" s="5">
        <v>136.05799999999999</v>
      </c>
      <c r="F1046" s="5">
        <v>158.99100000000004</v>
      </c>
      <c r="G1046" s="5">
        <v>2334.576</v>
      </c>
      <c r="H1046" s="5">
        <v>197.72900000000004</v>
      </c>
      <c r="I1046" s="6">
        <v>4.4050000000000002</v>
      </c>
    </row>
    <row r="1047" spans="1:9">
      <c r="A1047" s="133">
        <v>2013</v>
      </c>
      <c r="B1047" s="133">
        <v>2</v>
      </c>
      <c r="C1047" s="134">
        <v>41318</v>
      </c>
      <c r="D1047" s="133">
        <v>12</v>
      </c>
      <c r="E1047" s="5">
        <v>136.23400000000001</v>
      </c>
      <c r="F1047" s="5">
        <v>158.80100000000002</v>
      </c>
      <c r="G1047" s="5">
        <v>2337.746000000001</v>
      </c>
      <c r="H1047" s="5">
        <v>197.57600000000005</v>
      </c>
      <c r="I1047" s="6">
        <v>4.4050000000000002</v>
      </c>
    </row>
    <row r="1048" spans="1:9">
      <c r="A1048" s="133">
        <v>2013</v>
      </c>
      <c r="B1048" s="133">
        <v>2</v>
      </c>
      <c r="C1048" s="134">
        <v>41318</v>
      </c>
      <c r="D1048" s="133">
        <v>13</v>
      </c>
      <c r="E1048" s="5">
        <v>136.952</v>
      </c>
      <c r="F1048" s="5">
        <v>157.57900000000001</v>
      </c>
      <c r="G1048" s="5">
        <v>2325.9059999999999</v>
      </c>
      <c r="H1048" s="5">
        <v>199.595</v>
      </c>
      <c r="I1048" s="6">
        <v>4.4050000000000002</v>
      </c>
    </row>
    <row r="1049" spans="1:9">
      <c r="A1049" s="133">
        <v>2013</v>
      </c>
      <c r="B1049" s="133">
        <v>2</v>
      </c>
      <c r="C1049" s="134">
        <v>41318</v>
      </c>
      <c r="D1049" s="133">
        <v>14</v>
      </c>
      <c r="E1049" s="5">
        <v>134.77700000000002</v>
      </c>
      <c r="F1049" s="5">
        <v>153.17200000000003</v>
      </c>
      <c r="G1049" s="5">
        <v>2340.507000000001</v>
      </c>
      <c r="H1049" s="5">
        <v>198.61299999999994</v>
      </c>
      <c r="I1049" s="6">
        <v>4.4050000000000002</v>
      </c>
    </row>
    <row r="1050" spans="1:9">
      <c r="A1050" s="133">
        <v>2013</v>
      </c>
      <c r="B1050" s="133">
        <v>2</v>
      </c>
      <c r="C1050" s="134">
        <v>41318</v>
      </c>
      <c r="D1050" s="133">
        <v>15</v>
      </c>
      <c r="E1050" s="5">
        <v>135.72800000000001</v>
      </c>
      <c r="F1050" s="5">
        <v>153.95599999999999</v>
      </c>
      <c r="G1050" s="5">
        <v>2339.3429999999994</v>
      </c>
      <c r="H1050" s="5">
        <v>198.72499999999994</v>
      </c>
      <c r="I1050" s="6">
        <v>4.4050000000000002</v>
      </c>
    </row>
    <row r="1051" spans="1:9">
      <c r="A1051" s="133">
        <v>2013</v>
      </c>
      <c r="B1051" s="133">
        <v>2</v>
      </c>
      <c r="C1051" s="134">
        <v>41318</v>
      </c>
      <c r="D1051" s="133">
        <v>16</v>
      </c>
      <c r="E1051" s="5">
        <v>134.36600000000001</v>
      </c>
      <c r="F1051" s="5">
        <v>153.75800000000001</v>
      </c>
      <c r="G1051" s="5">
        <v>2325.8919999999998</v>
      </c>
      <c r="H1051" s="5">
        <v>197.81499999999994</v>
      </c>
      <c r="I1051" s="6">
        <v>4.4050000000000002</v>
      </c>
    </row>
    <row r="1052" spans="1:9">
      <c r="A1052" s="133">
        <v>2013</v>
      </c>
      <c r="B1052" s="133">
        <v>2</v>
      </c>
      <c r="C1052" s="134">
        <v>41318</v>
      </c>
      <c r="D1052" s="133">
        <v>17</v>
      </c>
      <c r="E1052" s="5">
        <v>136.386</v>
      </c>
      <c r="F1052" s="5">
        <v>151.56199999999998</v>
      </c>
      <c r="G1052" s="5">
        <v>2346.0660000000007</v>
      </c>
      <c r="H1052" s="5">
        <v>197.28700000000003</v>
      </c>
      <c r="I1052" s="6">
        <v>4.4050000000000002</v>
      </c>
    </row>
    <row r="1053" spans="1:9">
      <c r="A1053" s="133">
        <v>2013</v>
      </c>
      <c r="B1053" s="133">
        <v>2</v>
      </c>
      <c r="C1053" s="134">
        <v>41318</v>
      </c>
      <c r="D1053" s="133">
        <v>18</v>
      </c>
      <c r="E1053" s="5">
        <v>140.57500000000002</v>
      </c>
      <c r="F1053" s="5">
        <v>147.20699999999999</v>
      </c>
      <c r="G1053" s="5">
        <v>2395.5669999999996</v>
      </c>
      <c r="H1053" s="5">
        <v>197.59399999999999</v>
      </c>
      <c r="I1053" s="6">
        <v>4.4050000000000002</v>
      </c>
    </row>
    <row r="1054" spans="1:9">
      <c r="A1054" s="133">
        <v>2013</v>
      </c>
      <c r="B1054" s="133">
        <v>2</v>
      </c>
      <c r="C1054" s="134">
        <v>41318</v>
      </c>
      <c r="D1054" s="133">
        <v>19</v>
      </c>
      <c r="E1054" s="5">
        <v>141.09200000000001</v>
      </c>
      <c r="F1054" s="5">
        <v>142.96799999999999</v>
      </c>
      <c r="G1054" s="5">
        <v>2448.2510000000011</v>
      </c>
      <c r="H1054" s="5">
        <v>197.78800000000004</v>
      </c>
      <c r="I1054" s="6">
        <v>4.4050000000000002</v>
      </c>
    </row>
    <row r="1055" spans="1:9">
      <c r="A1055" s="133">
        <v>2013</v>
      </c>
      <c r="B1055" s="133">
        <v>2</v>
      </c>
      <c r="C1055" s="134">
        <v>41318</v>
      </c>
      <c r="D1055" s="133">
        <v>20</v>
      </c>
      <c r="E1055" s="5">
        <v>139.68900000000002</v>
      </c>
      <c r="F1055" s="5">
        <v>139.05799999999999</v>
      </c>
      <c r="G1055" s="5">
        <v>2475.6870000000004</v>
      </c>
      <c r="H1055" s="5">
        <v>197.83999999999997</v>
      </c>
      <c r="I1055" s="6">
        <v>4.4050000000000002</v>
      </c>
    </row>
    <row r="1056" spans="1:9">
      <c r="A1056" s="133">
        <v>2013</v>
      </c>
      <c r="B1056" s="133">
        <v>2</v>
      </c>
      <c r="C1056" s="134">
        <v>41318</v>
      </c>
      <c r="D1056" s="133">
        <v>21</v>
      </c>
      <c r="E1056" s="5">
        <v>139.17099999999999</v>
      </c>
      <c r="F1056" s="5">
        <v>138.62800000000001</v>
      </c>
      <c r="G1056" s="5">
        <v>2517.0030000000002</v>
      </c>
      <c r="H1056" s="5">
        <v>203.87599999999998</v>
      </c>
      <c r="I1056" s="6">
        <v>4.4050000000000002</v>
      </c>
    </row>
    <row r="1057" spans="1:9">
      <c r="A1057" s="133">
        <v>2013</v>
      </c>
      <c r="B1057" s="133">
        <v>2</v>
      </c>
      <c r="C1057" s="134">
        <v>41318</v>
      </c>
      <c r="D1057" s="133">
        <v>22</v>
      </c>
      <c r="E1057" s="5">
        <v>138.499</v>
      </c>
      <c r="F1057" s="5">
        <v>129.03399999999999</v>
      </c>
      <c r="G1057" s="5">
        <v>2558.3679999999995</v>
      </c>
      <c r="H1057" s="5">
        <v>205.80699999999999</v>
      </c>
      <c r="I1057" s="6">
        <v>4.4050000000000002</v>
      </c>
    </row>
    <row r="1058" spans="1:9">
      <c r="A1058" s="133">
        <v>2013</v>
      </c>
      <c r="B1058" s="133">
        <v>2</v>
      </c>
      <c r="C1058" s="134">
        <v>41318</v>
      </c>
      <c r="D1058" s="133">
        <v>23</v>
      </c>
      <c r="E1058" s="5">
        <v>141.37800000000001</v>
      </c>
      <c r="F1058" s="5">
        <v>128.59299999999999</v>
      </c>
      <c r="G1058" s="5">
        <v>2579.4929999999999</v>
      </c>
      <c r="H1058" s="5">
        <v>203.10900000000001</v>
      </c>
      <c r="I1058" s="6">
        <v>4.4050000000000002</v>
      </c>
    </row>
    <row r="1059" spans="1:9">
      <c r="A1059" s="133">
        <v>2013</v>
      </c>
      <c r="B1059" s="133">
        <v>2</v>
      </c>
      <c r="C1059" s="134">
        <v>41318</v>
      </c>
      <c r="D1059" s="133">
        <v>24</v>
      </c>
      <c r="E1059" s="5">
        <v>143.48800000000003</v>
      </c>
      <c r="F1059" s="5">
        <v>126.849</v>
      </c>
      <c r="G1059" s="5">
        <v>2591.2379999999994</v>
      </c>
      <c r="H1059" s="5">
        <v>195.15700000000004</v>
      </c>
      <c r="I1059" s="6">
        <v>4.0150000000000006</v>
      </c>
    </row>
    <row r="1060" spans="1:9">
      <c r="A1060" s="133">
        <v>2013</v>
      </c>
      <c r="B1060" s="133">
        <v>2</v>
      </c>
      <c r="C1060" s="134">
        <v>41319</v>
      </c>
      <c r="D1060" s="133">
        <v>1</v>
      </c>
      <c r="E1060" s="5">
        <v>140.202</v>
      </c>
      <c r="F1060" s="5">
        <v>127.61</v>
      </c>
      <c r="G1060" s="5">
        <v>2551.7239999999993</v>
      </c>
      <c r="H1060" s="5">
        <v>138.96000000000006</v>
      </c>
      <c r="I1060" s="6">
        <v>3.8460000000000001</v>
      </c>
    </row>
    <row r="1061" spans="1:9">
      <c r="A1061" s="133">
        <v>2013</v>
      </c>
      <c r="B1061" s="133">
        <v>2</v>
      </c>
      <c r="C1061" s="134">
        <v>41319</v>
      </c>
      <c r="D1061" s="133">
        <v>2</v>
      </c>
      <c r="E1061" s="5">
        <v>140.40400000000002</v>
      </c>
      <c r="F1061" s="5">
        <v>128.28299999999999</v>
      </c>
      <c r="G1061" s="5">
        <v>2386.2020000000002</v>
      </c>
      <c r="H1061" s="5">
        <v>68.882000000000019</v>
      </c>
      <c r="I1061" s="6">
        <v>3.419</v>
      </c>
    </row>
    <row r="1062" spans="1:9">
      <c r="A1062" s="133">
        <v>2013</v>
      </c>
      <c r="B1062" s="133">
        <v>2</v>
      </c>
      <c r="C1062" s="134">
        <v>41319</v>
      </c>
      <c r="D1062" s="133">
        <v>3</v>
      </c>
      <c r="E1062" s="5">
        <v>140.92400000000001</v>
      </c>
      <c r="F1062" s="5">
        <v>128.06300000000002</v>
      </c>
      <c r="G1062" s="5">
        <v>2276.0789999999997</v>
      </c>
      <c r="H1062" s="5">
        <v>55.430999999999997</v>
      </c>
      <c r="I1062" s="6">
        <v>3.419</v>
      </c>
    </row>
    <row r="1063" spans="1:9">
      <c r="A1063" s="133">
        <v>2013</v>
      </c>
      <c r="B1063" s="133">
        <v>2</v>
      </c>
      <c r="C1063" s="134">
        <v>41319</v>
      </c>
      <c r="D1063" s="133">
        <v>4</v>
      </c>
      <c r="E1063" s="5">
        <v>142.26500000000001</v>
      </c>
      <c r="F1063" s="5">
        <v>118.455</v>
      </c>
      <c r="G1063" s="5">
        <v>2235.797</v>
      </c>
      <c r="H1063" s="5">
        <v>38.568000000000005</v>
      </c>
      <c r="I1063" s="6">
        <v>3.419</v>
      </c>
    </row>
    <row r="1064" spans="1:9">
      <c r="A1064" s="133">
        <v>2013</v>
      </c>
      <c r="B1064" s="133">
        <v>2</v>
      </c>
      <c r="C1064" s="134">
        <v>41319</v>
      </c>
      <c r="D1064" s="133">
        <v>5</v>
      </c>
      <c r="E1064" s="5">
        <v>144.98500000000001</v>
      </c>
      <c r="F1064" s="5">
        <v>106.93299999999999</v>
      </c>
      <c r="G1064" s="5">
        <v>2209.302999999999</v>
      </c>
      <c r="H1064" s="5">
        <v>33.192</v>
      </c>
      <c r="I1064" s="6">
        <v>3.419</v>
      </c>
    </row>
    <row r="1065" spans="1:9">
      <c r="A1065" s="133">
        <v>2013</v>
      </c>
      <c r="B1065" s="133">
        <v>2</v>
      </c>
      <c r="C1065" s="134">
        <v>41319</v>
      </c>
      <c r="D1065" s="133">
        <v>6</v>
      </c>
      <c r="E1065" s="5">
        <v>135.31899999999999</v>
      </c>
      <c r="F1065" s="5">
        <v>99.298999999999992</v>
      </c>
      <c r="G1065" s="5">
        <v>2228.719000000001</v>
      </c>
      <c r="H1065" s="5">
        <v>28.345000000000006</v>
      </c>
      <c r="I1065" s="6">
        <v>3.419</v>
      </c>
    </row>
    <row r="1066" spans="1:9">
      <c r="A1066" s="133">
        <v>2013</v>
      </c>
      <c r="B1066" s="133">
        <v>2</v>
      </c>
      <c r="C1066" s="134">
        <v>41319</v>
      </c>
      <c r="D1066" s="133">
        <v>7</v>
      </c>
      <c r="E1066" s="5">
        <v>128.953</v>
      </c>
      <c r="F1066" s="5">
        <v>93.867999999999981</v>
      </c>
      <c r="G1066" s="5">
        <v>2244.3160000000003</v>
      </c>
      <c r="H1066" s="5">
        <v>43.329000000000001</v>
      </c>
      <c r="I1066" s="6">
        <v>0</v>
      </c>
    </row>
    <row r="1067" spans="1:9">
      <c r="A1067" s="133">
        <v>2013</v>
      </c>
      <c r="B1067" s="133">
        <v>2</v>
      </c>
      <c r="C1067" s="134">
        <v>41319</v>
      </c>
      <c r="D1067" s="133">
        <v>8</v>
      </c>
      <c r="E1067" s="5">
        <v>127.18300000000001</v>
      </c>
      <c r="F1067" s="5">
        <v>97.09</v>
      </c>
      <c r="G1067" s="5">
        <v>2250.9710000000009</v>
      </c>
      <c r="H1067" s="5">
        <v>56.085999999999999</v>
      </c>
      <c r="I1067" s="6">
        <v>0</v>
      </c>
    </row>
    <row r="1068" spans="1:9">
      <c r="A1068" s="133">
        <v>2013</v>
      </c>
      <c r="B1068" s="133">
        <v>2</v>
      </c>
      <c r="C1068" s="134">
        <v>41319</v>
      </c>
      <c r="D1068" s="133">
        <v>9</v>
      </c>
      <c r="E1068" s="5">
        <v>131.18200000000002</v>
      </c>
      <c r="F1068" s="5">
        <v>102.88600000000002</v>
      </c>
      <c r="G1068" s="5">
        <v>2376.6930000000007</v>
      </c>
      <c r="H1068" s="5">
        <v>70.788000000000011</v>
      </c>
      <c r="I1068" s="6">
        <v>0</v>
      </c>
    </row>
    <row r="1069" spans="1:9">
      <c r="A1069" s="133">
        <v>2013</v>
      </c>
      <c r="B1069" s="133">
        <v>2</v>
      </c>
      <c r="C1069" s="134">
        <v>41319</v>
      </c>
      <c r="D1069" s="133">
        <v>10</v>
      </c>
      <c r="E1069" s="5">
        <v>130.93300000000002</v>
      </c>
      <c r="F1069" s="5">
        <v>115.876</v>
      </c>
      <c r="G1069" s="5">
        <v>2450.3040000000005</v>
      </c>
      <c r="H1069" s="5">
        <v>130.01499999999996</v>
      </c>
      <c r="I1069" s="6">
        <v>0</v>
      </c>
    </row>
    <row r="1070" spans="1:9">
      <c r="A1070" s="133">
        <v>2013</v>
      </c>
      <c r="B1070" s="133">
        <v>2</v>
      </c>
      <c r="C1070" s="134">
        <v>41319</v>
      </c>
      <c r="D1070" s="133">
        <v>11</v>
      </c>
      <c r="E1070" s="5">
        <v>131.179</v>
      </c>
      <c r="F1070" s="5">
        <v>126.53200000000001</v>
      </c>
      <c r="G1070" s="5">
        <v>2453.2130000000002</v>
      </c>
      <c r="H1070" s="5">
        <v>204.52599999999998</v>
      </c>
      <c r="I1070" s="6">
        <v>0</v>
      </c>
    </row>
    <row r="1071" spans="1:9">
      <c r="A1071" s="133">
        <v>2013</v>
      </c>
      <c r="B1071" s="133">
        <v>2</v>
      </c>
      <c r="C1071" s="134">
        <v>41319</v>
      </c>
      <c r="D1071" s="133">
        <v>12</v>
      </c>
      <c r="E1071" s="5">
        <v>136.161</v>
      </c>
      <c r="F1071" s="5">
        <v>127.59400000000001</v>
      </c>
      <c r="G1071" s="5">
        <v>2501.8260000000009</v>
      </c>
      <c r="H1071" s="5">
        <v>214.03599999999994</v>
      </c>
      <c r="I1071" s="6">
        <v>1.8050000000000002</v>
      </c>
    </row>
    <row r="1072" spans="1:9">
      <c r="A1072" s="133">
        <v>2013</v>
      </c>
      <c r="B1072" s="133">
        <v>2</v>
      </c>
      <c r="C1072" s="134">
        <v>41319</v>
      </c>
      <c r="D1072" s="133">
        <v>13</v>
      </c>
      <c r="E1072" s="5">
        <v>138.023</v>
      </c>
      <c r="F1072" s="5">
        <v>134.036</v>
      </c>
      <c r="G1072" s="5">
        <v>2498.9699999999993</v>
      </c>
      <c r="H1072" s="5">
        <v>213.74399999999997</v>
      </c>
      <c r="I1072" s="6">
        <v>2.6590000000000003</v>
      </c>
    </row>
    <row r="1073" spans="1:9">
      <c r="A1073" s="133">
        <v>2013</v>
      </c>
      <c r="B1073" s="133">
        <v>2</v>
      </c>
      <c r="C1073" s="134">
        <v>41319</v>
      </c>
      <c r="D1073" s="133">
        <v>14</v>
      </c>
      <c r="E1073" s="5">
        <v>137.37800000000001</v>
      </c>
      <c r="F1073" s="5">
        <v>134.47900000000001</v>
      </c>
      <c r="G1073" s="5">
        <v>2511.4600000000009</v>
      </c>
      <c r="H1073" s="5">
        <v>196.96800000000002</v>
      </c>
      <c r="I1073" s="6">
        <v>2.6590000000000003</v>
      </c>
    </row>
    <row r="1074" spans="1:9">
      <c r="A1074" s="133">
        <v>2013</v>
      </c>
      <c r="B1074" s="133">
        <v>2</v>
      </c>
      <c r="C1074" s="134">
        <v>41319</v>
      </c>
      <c r="D1074" s="133">
        <v>15</v>
      </c>
      <c r="E1074" s="5">
        <v>137.858</v>
      </c>
      <c r="F1074" s="5">
        <v>133.14000000000001</v>
      </c>
      <c r="G1074" s="5">
        <v>2513.625</v>
      </c>
      <c r="H1074" s="5">
        <v>196.20000000000002</v>
      </c>
      <c r="I1074" s="6">
        <v>2.6590000000000003</v>
      </c>
    </row>
    <row r="1075" spans="1:9">
      <c r="A1075" s="133">
        <v>2013</v>
      </c>
      <c r="B1075" s="133">
        <v>2</v>
      </c>
      <c r="C1075" s="134">
        <v>41319</v>
      </c>
      <c r="D1075" s="133">
        <v>16</v>
      </c>
      <c r="E1075" s="5">
        <v>140.96099999999998</v>
      </c>
      <c r="F1075" s="5">
        <v>132.92699999999999</v>
      </c>
      <c r="G1075" s="5">
        <v>2506.1360000000004</v>
      </c>
      <c r="H1075" s="5">
        <v>194.608</v>
      </c>
      <c r="I1075" s="6">
        <v>0</v>
      </c>
    </row>
    <row r="1076" spans="1:9">
      <c r="A1076" s="133">
        <v>2013</v>
      </c>
      <c r="B1076" s="133">
        <v>2</v>
      </c>
      <c r="C1076" s="134">
        <v>41319</v>
      </c>
      <c r="D1076" s="133">
        <v>17</v>
      </c>
      <c r="E1076" s="5">
        <v>146.459</v>
      </c>
      <c r="F1076" s="5">
        <v>134.09700000000004</v>
      </c>
      <c r="G1076" s="5">
        <v>2512.2929999999997</v>
      </c>
      <c r="H1076" s="5">
        <v>193.28199999999998</v>
      </c>
      <c r="I1076" s="6">
        <v>0</v>
      </c>
    </row>
    <row r="1077" spans="1:9">
      <c r="A1077" s="133">
        <v>2013</v>
      </c>
      <c r="B1077" s="133">
        <v>2</v>
      </c>
      <c r="C1077" s="134">
        <v>41319</v>
      </c>
      <c r="D1077" s="133">
        <v>18</v>
      </c>
      <c r="E1077" s="5">
        <v>155.50200000000001</v>
      </c>
      <c r="F1077" s="5">
        <v>133.35000000000002</v>
      </c>
      <c r="G1077" s="5">
        <v>2506.8419999999992</v>
      </c>
      <c r="H1077" s="5">
        <v>195.995</v>
      </c>
      <c r="I1077" s="6">
        <v>0</v>
      </c>
    </row>
    <row r="1078" spans="1:9">
      <c r="A1078" s="133">
        <v>2013</v>
      </c>
      <c r="B1078" s="133">
        <v>2</v>
      </c>
      <c r="C1078" s="134">
        <v>41319</v>
      </c>
      <c r="D1078" s="133">
        <v>19</v>
      </c>
      <c r="E1078" s="5">
        <v>154.07500000000002</v>
      </c>
      <c r="F1078" s="5">
        <v>133.59300000000002</v>
      </c>
      <c r="G1078" s="5">
        <v>2511.8809999999999</v>
      </c>
      <c r="H1078" s="5">
        <v>196.09500000000008</v>
      </c>
      <c r="I1078" s="6">
        <v>0</v>
      </c>
    </row>
    <row r="1079" spans="1:9">
      <c r="A1079" s="133">
        <v>2013</v>
      </c>
      <c r="B1079" s="133">
        <v>2</v>
      </c>
      <c r="C1079" s="134">
        <v>41319</v>
      </c>
      <c r="D1079" s="133">
        <v>20</v>
      </c>
      <c r="E1079" s="5">
        <v>156.93800000000002</v>
      </c>
      <c r="F1079" s="5">
        <v>159.47399999999999</v>
      </c>
      <c r="G1079" s="5">
        <v>2497.6579999999999</v>
      </c>
      <c r="H1079" s="5">
        <v>196.27500000000009</v>
      </c>
      <c r="I1079" s="6">
        <v>0</v>
      </c>
    </row>
    <row r="1080" spans="1:9">
      <c r="A1080" s="133">
        <v>2013</v>
      </c>
      <c r="B1080" s="133">
        <v>2</v>
      </c>
      <c r="C1080" s="134">
        <v>41319</v>
      </c>
      <c r="D1080" s="133">
        <v>21</v>
      </c>
      <c r="E1080" s="5">
        <v>156.50300000000001</v>
      </c>
      <c r="F1080" s="5">
        <v>213.93900000000002</v>
      </c>
      <c r="G1080" s="5">
        <v>2469.1080000000011</v>
      </c>
      <c r="H1080" s="5">
        <v>199.09899999999999</v>
      </c>
      <c r="I1080" s="6">
        <v>0</v>
      </c>
    </row>
    <row r="1081" spans="1:9">
      <c r="A1081" s="133">
        <v>2013</v>
      </c>
      <c r="B1081" s="133">
        <v>2</v>
      </c>
      <c r="C1081" s="134">
        <v>41319</v>
      </c>
      <c r="D1081" s="133">
        <v>22</v>
      </c>
      <c r="E1081" s="5">
        <v>156.37800000000001</v>
      </c>
      <c r="F1081" s="5">
        <v>214.11599999999999</v>
      </c>
      <c r="G1081" s="5">
        <v>2480.6619999999994</v>
      </c>
      <c r="H1081" s="5">
        <v>200.22900000000001</v>
      </c>
      <c r="I1081" s="6">
        <v>0</v>
      </c>
    </row>
    <row r="1082" spans="1:9">
      <c r="A1082" s="133">
        <v>2013</v>
      </c>
      <c r="B1082" s="133">
        <v>2</v>
      </c>
      <c r="C1082" s="134">
        <v>41319</v>
      </c>
      <c r="D1082" s="133">
        <v>23</v>
      </c>
      <c r="E1082" s="5">
        <v>156.012</v>
      </c>
      <c r="F1082" s="5">
        <v>213.477</v>
      </c>
      <c r="G1082" s="5">
        <v>2486.3250000000003</v>
      </c>
      <c r="H1082" s="5">
        <v>200.75899999999996</v>
      </c>
      <c r="I1082" s="6">
        <v>0</v>
      </c>
    </row>
    <row r="1083" spans="1:9">
      <c r="A1083" s="133">
        <v>2013</v>
      </c>
      <c r="B1083" s="133">
        <v>2</v>
      </c>
      <c r="C1083" s="134">
        <v>41319</v>
      </c>
      <c r="D1083" s="133">
        <v>24</v>
      </c>
      <c r="E1083" s="5">
        <v>156.11500000000001</v>
      </c>
      <c r="F1083" s="5">
        <v>213.548</v>
      </c>
      <c r="G1083" s="5">
        <v>2492.7310000000007</v>
      </c>
      <c r="H1083" s="5">
        <v>198.07800000000003</v>
      </c>
      <c r="I1083" s="6">
        <v>0</v>
      </c>
    </row>
    <row r="1084" spans="1:9">
      <c r="A1084" s="133">
        <v>2013</v>
      </c>
      <c r="B1084" s="133">
        <v>2</v>
      </c>
      <c r="C1084" s="134">
        <v>41320</v>
      </c>
      <c r="D1084" s="133">
        <v>1</v>
      </c>
      <c r="E1084" s="5">
        <v>156.756</v>
      </c>
      <c r="F1084" s="5">
        <v>204.94400000000005</v>
      </c>
      <c r="G1084" s="5">
        <v>2491.337</v>
      </c>
      <c r="H1084" s="5">
        <v>137.74600000000004</v>
      </c>
      <c r="I1084" s="6">
        <v>0</v>
      </c>
    </row>
    <row r="1085" spans="1:9">
      <c r="A1085" s="133">
        <v>2013</v>
      </c>
      <c r="B1085" s="133">
        <v>2</v>
      </c>
      <c r="C1085" s="134">
        <v>41320</v>
      </c>
      <c r="D1085" s="133">
        <v>2</v>
      </c>
      <c r="E1085" s="5">
        <v>158.74100000000001</v>
      </c>
      <c r="F1085" s="5">
        <v>200.50400000000005</v>
      </c>
      <c r="G1085" s="5">
        <v>2402.819</v>
      </c>
      <c r="H1085" s="5">
        <v>65.287000000000006</v>
      </c>
      <c r="I1085" s="6">
        <v>0</v>
      </c>
    </row>
    <row r="1086" spans="1:9">
      <c r="A1086" s="133">
        <v>2013</v>
      </c>
      <c r="B1086" s="133">
        <v>2</v>
      </c>
      <c r="C1086" s="134">
        <v>41320</v>
      </c>
      <c r="D1086" s="133">
        <v>3</v>
      </c>
      <c r="E1086" s="5">
        <v>159.57900000000001</v>
      </c>
      <c r="F1086" s="5">
        <v>193.31300000000002</v>
      </c>
      <c r="G1086" s="5">
        <v>2344.4549999999999</v>
      </c>
      <c r="H1086" s="5">
        <v>59.675000000000004</v>
      </c>
      <c r="I1086" s="6">
        <v>0</v>
      </c>
    </row>
    <row r="1087" spans="1:9">
      <c r="A1087" s="133">
        <v>2013</v>
      </c>
      <c r="B1087" s="133">
        <v>2</v>
      </c>
      <c r="C1087" s="134">
        <v>41320</v>
      </c>
      <c r="D1087" s="133">
        <v>4</v>
      </c>
      <c r="E1087" s="5">
        <v>158.28100000000001</v>
      </c>
      <c r="F1087" s="5">
        <v>188.05700000000004</v>
      </c>
      <c r="G1087" s="5">
        <v>2265.6140000000005</v>
      </c>
      <c r="H1087" s="5">
        <v>52.947000000000003</v>
      </c>
      <c r="I1087" s="6">
        <v>0</v>
      </c>
    </row>
    <row r="1088" spans="1:9">
      <c r="A1088" s="133">
        <v>2013</v>
      </c>
      <c r="B1088" s="133">
        <v>2</v>
      </c>
      <c r="C1088" s="134">
        <v>41320</v>
      </c>
      <c r="D1088" s="133">
        <v>5</v>
      </c>
      <c r="E1088" s="5">
        <v>154.04499999999999</v>
      </c>
      <c r="F1088" s="5">
        <v>188.262</v>
      </c>
      <c r="G1088" s="5">
        <v>2207.2860000000001</v>
      </c>
      <c r="H1088" s="5">
        <v>41.5</v>
      </c>
      <c r="I1088" s="6">
        <v>0</v>
      </c>
    </row>
    <row r="1089" spans="1:9">
      <c r="A1089" s="133">
        <v>2013</v>
      </c>
      <c r="B1089" s="133">
        <v>2</v>
      </c>
      <c r="C1089" s="134">
        <v>41320</v>
      </c>
      <c r="D1089" s="133">
        <v>6</v>
      </c>
      <c r="E1089" s="5">
        <v>146.57400000000001</v>
      </c>
      <c r="F1089" s="5">
        <v>191.69000000000003</v>
      </c>
      <c r="G1089" s="5">
        <v>2204.0110000000004</v>
      </c>
      <c r="H1089" s="5">
        <v>34.692000000000007</v>
      </c>
      <c r="I1089" s="6">
        <v>0</v>
      </c>
    </row>
    <row r="1090" spans="1:9">
      <c r="A1090" s="133">
        <v>2013</v>
      </c>
      <c r="B1090" s="133">
        <v>2</v>
      </c>
      <c r="C1090" s="134">
        <v>41320</v>
      </c>
      <c r="D1090" s="133">
        <v>7</v>
      </c>
      <c r="E1090" s="5">
        <v>145.02199999999999</v>
      </c>
      <c r="F1090" s="5">
        <v>191.18200000000004</v>
      </c>
      <c r="G1090" s="5">
        <v>2215.5640000000003</v>
      </c>
      <c r="H1090" s="5">
        <v>32.496000000000002</v>
      </c>
      <c r="I1090" s="6">
        <v>0</v>
      </c>
    </row>
    <row r="1091" spans="1:9">
      <c r="A1091" s="133">
        <v>2013</v>
      </c>
      <c r="B1091" s="133">
        <v>2</v>
      </c>
      <c r="C1091" s="134">
        <v>41320</v>
      </c>
      <c r="D1091" s="133">
        <v>8</v>
      </c>
      <c r="E1091" s="5">
        <v>146.14400000000001</v>
      </c>
      <c r="F1091" s="5">
        <v>190.60200000000003</v>
      </c>
      <c r="G1091" s="5">
        <v>2264.5870000000004</v>
      </c>
      <c r="H1091" s="5">
        <v>30.026000000000007</v>
      </c>
      <c r="I1091" s="6">
        <v>0</v>
      </c>
    </row>
    <row r="1092" spans="1:9">
      <c r="A1092" s="133">
        <v>2013</v>
      </c>
      <c r="B1092" s="133">
        <v>2</v>
      </c>
      <c r="C1092" s="134">
        <v>41320</v>
      </c>
      <c r="D1092" s="133">
        <v>9</v>
      </c>
      <c r="E1092" s="5">
        <v>145.54700000000003</v>
      </c>
      <c r="F1092" s="5">
        <v>193.255</v>
      </c>
      <c r="G1092" s="5">
        <v>2465.2999999999993</v>
      </c>
      <c r="H1092" s="5">
        <v>65.624000000000009</v>
      </c>
      <c r="I1092" s="6">
        <v>0</v>
      </c>
    </row>
    <row r="1093" spans="1:9">
      <c r="A1093" s="133">
        <v>2013</v>
      </c>
      <c r="B1093" s="133">
        <v>2</v>
      </c>
      <c r="C1093" s="134">
        <v>41320</v>
      </c>
      <c r="D1093" s="133">
        <v>10</v>
      </c>
      <c r="E1093" s="5">
        <v>151.94</v>
      </c>
      <c r="F1093" s="5">
        <v>200.85600000000002</v>
      </c>
      <c r="G1093" s="5">
        <v>2505.2089999999998</v>
      </c>
      <c r="H1093" s="5">
        <v>183.38000000000002</v>
      </c>
      <c r="I1093" s="6">
        <v>0</v>
      </c>
    </row>
    <row r="1094" spans="1:9">
      <c r="A1094" s="133">
        <v>2013</v>
      </c>
      <c r="B1094" s="133">
        <v>2</v>
      </c>
      <c r="C1094" s="134">
        <v>41320</v>
      </c>
      <c r="D1094" s="133">
        <v>11</v>
      </c>
      <c r="E1094" s="5">
        <v>154.209</v>
      </c>
      <c r="F1094" s="5">
        <v>205.81899999999999</v>
      </c>
      <c r="G1094" s="5">
        <v>2511.8849999999998</v>
      </c>
      <c r="H1094" s="5">
        <v>193.14200000000005</v>
      </c>
      <c r="I1094" s="6">
        <v>0</v>
      </c>
    </row>
    <row r="1095" spans="1:9">
      <c r="A1095" s="133">
        <v>2013</v>
      </c>
      <c r="B1095" s="133">
        <v>2</v>
      </c>
      <c r="C1095" s="134">
        <v>41320</v>
      </c>
      <c r="D1095" s="133">
        <v>12</v>
      </c>
      <c r="E1095" s="5">
        <v>149.232</v>
      </c>
      <c r="F1095" s="5">
        <v>163.429</v>
      </c>
      <c r="G1095" s="5">
        <v>2535.6209999999996</v>
      </c>
      <c r="H1095" s="5">
        <v>195.14800000000008</v>
      </c>
      <c r="I1095" s="6">
        <v>0</v>
      </c>
    </row>
    <row r="1096" spans="1:9">
      <c r="A1096" s="133">
        <v>2013</v>
      </c>
      <c r="B1096" s="133">
        <v>2</v>
      </c>
      <c r="C1096" s="134">
        <v>41320</v>
      </c>
      <c r="D1096" s="133">
        <v>13</v>
      </c>
      <c r="E1096" s="5">
        <v>149.86399999999998</v>
      </c>
      <c r="F1096" s="5">
        <v>172.81299999999999</v>
      </c>
      <c r="G1096" s="5">
        <v>2517.1369999999997</v>
      </c>
      <c r="H1096" s="5">
        <v>195.84</v>
      </c>
      <c r="I1096" s="6">
        <v>1.0649999999999999</v>
      </c>
    </row>
    <row r="1097" spans="1:9">
      <c r="A1097" s="133">
        <v>2013</v>
      </c>
      <c r="B1097" s="133">
        <v>2</v>
      </c>
      <c r="C1097" s="134">
        <v>41320</v>
      </c>
      <c r="D1097" s="133">
        <v>14</v>
      </c>
      <c r="E1097" s="5">
        <v>149.05500000000001</v>
      </c>
      <c r="F1097" s="5">
        <v>188.03399999999999</v>
      </c>
      <c r="G1097" s="5">
        <v>2503.833000000001</v>
      </c>
      <c r="H1097" s="5">
        <v>196.96100000000001</v>
      </c>
      <c r="I1097" s="6">
        <v>1.9360000000000002</v>
      </c>
    </row>
    <row r="1098" spans="1:9">
      <c r="A1098" s="133">
        <v>2013</v>
      </c>
      <c r="B1098" s="133">
        <v>2</v>
      </c>
      <c r="C1098" s="134">
        <v>41320</v>
      </c>
      <c r="D1098" s="133">
        <v>15</v>
      </c>
      <c r="E1098" s="5">
        <v>151.19000000000003</v>
      </c>
      <c r="F1098" s="5">
        <v>190.42499999999998</v>
      </c>
      <c r="G1098" s="5">
        <v>2492.0379999999991</v>
      </c>
      <c r="H1098" s="5">
        <v>200.91100000000003</v>
      </c>
      <c r="I1098" s="6">
        <v>3.8720000000000003</v>
      </c>
    </row>
    <row r="1099" spans="1:9">
      <c r="A1099" s="133">
        <v>2013</v>
      </c>
      <c r="B1099" s="133">
        <v>2</v>
      </c>
      <c r="C1099" s="134">
        <v>41320</v>
      </c>
      <c r="D1099" s="133">
        <v>16</v>
      </c>
      <c r="E1099" s="5">
        <v>150.63900000000001</v>
      </c>
      <c r="F1099" s="5">
        <v>198.52700000000002</v>
      </c>
      <c r="G1099" s="5">
        <v>2475.0649999999996</v>
      </c>
      <c r="H1099" s="5">
        <v>201.07699999999997</v>
      </c>
      <c r="I1099" s="6">
        <v>4.26</v>
      </c>
    </row>
    <row r="1100" spans="1:9">
      <c r="A1100" s="133">
        <v>2013</v>
      </c>
      <c r="B1100" s="133">
        <v>2</v>
      </c>
      <c r="C1100" s="134">
        <v>41320</v>
      </c>
      <c r="D1100" s="133">
        <v>17</v>
      </c>
      <c r="E1100" s="5">
        <v>151.25</v>
      </c>
      <c r="F1100" s="5">
        <v>213.69500000000002</v>
      </c>
      <c r="G1100" s="5">
        <v>2445.1360000000004</v>
      </c>
      <c r="H1100" s="5">
        <v>202.52400000000006</v>
      </c>
      <c r="I1100" s="6">
        <v>4.26</v>
      </c>
    </row>
    <row r="1101" spans="1:9">
      <c r="A1101" s="133">
        <v>2013</v>
      </c>
      <c r="B1101" s="133">
        <v>2</v>
      </c>
      <c r="C1101" s="134">
        <v>41320</v>
      </c>
      <c r="D1101" s="133">
        <v>18</v>
      </c>
      <c r="E1101" s="5">
        <v>151.68299999999999</v>
      </c>
      <c r="F1101" s="5">
        <v>217.92200000000003</v>
      </c>
      <c r="G1101" s="5">
        <v>2442.8830000000012</v>
      </c>
      <c r="H1101" s="5">
        <v>202.12500000000006</v>
      </c>
      <c r="I1101" s="6">
        <v>4.26</v>
      </c>
    </row>
    <row r="1102" spans="1:9">
      <c r="A1102" s="133">
        <v>2013</v>
      </c>
      <c r="B1102" s="133">
        <v>2</v>
      </c>
      <c r="C1102" s="134">
        <v>41320</v>
      </c>
      <c r="D1102" s="133">
        <v>19</v>
      </c>
      <c r="E1102" s="5">
        <v>147.50700000000001</v>
      </c>
      <c r="F1102" s="5">
        <v>217.89600000000002</v>
      </c>
      <c r="G1102" s="5">
        <v>2444.8389999999999</v>
      </c>
      <c r="H1102" s="5">
        <v>203.56299999999999</v>
      </c>
      <c r="I1102" s="6">
        <v>4.26</v>
      </c>
    </row>
    <row r="1103" spans="1:9">
      <c r="A1103" s="133">
        <v>2013</v>
      </c>
      <c r="B1103" s="133">
        <v>2</v>
      </c>
      <c r="C1103" s="134">
        <v>41320</v>
      </c>
      <c r="D1103" s="133">
        <v>20</v>
      </c>
      <c r="E1103" s="5">
        <v>145.691</v>
      </c>
      <c r="F1103" s="5">
        <v>217.75400000000005</v>
      </c>
      <c r="G1103" s="5">
        <v>2452.947999999999</v>
      </c>
      <c r="H1103" s="5">
        <v>207.33599999999998</v>
      </c>
      <c r="I1103" s="6">
        <v>4.26</v>
      </c>
    </row>
    <row r="1104" spans="1:9">
      <c r="A1104" s="133">
        <v>2013</v>
      </c>
      <c r="B1104" s="133">
        <v>2</v>
      </c>
      <c r="C1104" s="134">
        <v>41320</v>
      </c>
      <c r="D1104" s="133">
        <v>21</v>
      </c>
      <c r="E1104" s="5">
        <v>146.76599999999999</v>
      </c>
      <c r="F1104" s="5">
        <v>217.66900000000001</v>
      </c>
      <c r="G1104" s="5">
        <v>2477.2929999999988</v>
      </c>
      <c r="H1104" s="5">
        <v>210.65300000000002</v>
      </c>
      <c r="I1104" s="6">
        <v>4.26</v>
      </c>
    </row>
    <row r="1105" spans="1:9">
      <c r="A1105" s="133">
        <v>2013</v>
      </c>
      <c r="B1105" s="133">
        <v>2</v>
      </c>
      <c r="C1105" s="134">
        <v>41320</v>
      </c>
      <c r="D1105" s="133">
        <v>22</v>
      </c>
      <c r="E1105" s="5">
        <v>146.99299999999999</v>
      </c>
      <c r="F1105" s="5">
        <v>217.232</v>
      </c>
      <c r="G1105" s="5">
        <v>2486.4650000000001</v>
      </c>
      <c r="H1105" s="5">
        <v>208.73399999999998</v>
      </c>
      <c r="I1105" s="6">
        <v>4.26</v>
      </c>
    </row>
    <row r="1106" spans="1:9">
      <c r="A1106" s="133">
        <v>2013</v>
      </c>
      <c r="B1106" s="133">
        <v>2</v>
      </c>
      <c r="C1106" s="134">
        <v>41320</v>
      </c>
      <c r="D1106" s="133">
        <v>23</v>
      </c>
      <c r="E1106" s="5">
        <v>145.16300000000001</v>
      </c>
      <c r="F1106" s="5">
        <v>216.773</v>
      </c>
      <c r="G1106" s="5">
        <v>2497.851000000001</v>
      </c>
      <c r="H1106" s="5">
        <v>209.72000000000008</v>
      </c>
      <c r="I1106" s="6">
        <v>4.26</v>
      </c>
    </row>
    <row r="1107" spans="1:9">
      <c r="A1107" s="133">
        <v>2013</v>
      </c>
      <c r="B1107" s="133">
        <v>2</v>
      </c>
      <c r="C1107" s="134">
        <v>41320</v>
      </c>
      <c r="D1107" s="133">
        <v>24</v>
      </c>
      <c r="E1107" s="5">
        <v>143.70100000000002</v>
      </c>
      <c r="F1107" s="5">
        <v>214.88700000000003</v>
      </c>
      <c r="G1107" s="5">
        <v>2515.8889999999997</v>
      </c>
      <c r="H1107" s="5">
        <v>203.89500000000004</v>
      </c>
      <c r="I1107" s="6">
        <v>4.26</v>
      </c>
    </row>
    <row r="1108" spans="1:9">
      <c r="A1108" s="133">
        <v>2013</v>
      </c>
      <c r="B1108" s="133">
        <v>2</v>
      </c>
      <c r="C1108" s="134">
        <v>41321</v>
      </c>
      <c r="D1108" s="133">
        <v>1</v>
      </c>
      <c r="E1108" s="5">
        <v>144.77500000000001</v>
      </c>
      <c r="F1108" s="5">
        <v>212.11400000000003</v>
      </c>
      <c r="G1108" s="5">
        <v>2512.123</v>
      </c>
      <c r="H1108" s="5">
        <v>201.83200000000002</v>
      </c>
      <c r="I1108" s="6">
        <v>3.5910000000000002</v>
      </c>
    </row>
    <row r="1109" spans="1:9">
      <c r="A1109" s="133">
        <v>2013</v>
      </c>
      <c r="B1109" s="133">
        <v>2</v>
      </c>
      <c r="C1109" s="134">
        <v>41321</v>
      </c>
      <c r="D1109" s="133">
        <v>2</v>
      </c>
      <c r="E1109" s="5">
        <v>140.79100000000003</v>
      </c>
      <c r="F1109" s="5">
        <v>214.20500000000004</v>
      </c>
      <c r="G1109" s="5">
        <v>2483.7619999999997</v>
      </c>
      <c r="H1109" s="5">
        <v>183.60600000000002</v>
      </c>
      <c r="I1109" s="6">
        <v>3.5910000000000002</v>
      </c>
    </row>
    <row r="1110" spans="1:9">
      <c r="A1110" s="133">
        <v>2013</v>
      </c>
      <c r="B1110" s="133">
        <v>2</v>
      </c>
      <c r="C1110" s="134">
        <v>41321</v>
      </c>
      <c r="D1110" s="133">
        <v>3</v>
      </c>
      <c r="E1110" s="5">
        <v>141.47999999999999</v>
      </c>
      <c r="F1110" s="5">
        <v>209.44500000000005</v>
      </c>
      <c r="G1110" s="5">
        <v>2463.8929999999996</v>
      </c>
      <c r="H1110" s="5">
        <v>75.825000000000003</v>
      </c>
      <c r="I1110" s="6">
        <v>3.5910000000000002</v>
      </c>
    </row>
    <row r="1111" spans="1:9">
      <c r="A1111" s="133">
        <v>2013</v>
      </c>
      <c r="B1111" s="133">
        <v>2</v>
      </c>
      <c r="C1111" s="134">
        <v>41321</v>
      </c>
      <c r="D1111" s="133">
        <v>4</v>
      </c>
      <c r="E1111" s="5">
        <v>141.68900000000002</v>
      </c>
      <c r="F1111" s="5">
        <v>198.49000000000007</v>
      </c>
      <c r="G1111" s="5">
        <v>2373.7520000000004</v>
      </c>
      <c r="H1111" s="5">
        <v>46.599000000000004</v>
      </c>
      <c r="I1111" s="6">
        <v>0</v>
      </c>
    </row>
    <row r="1112" spans="1:9">
      <c r="A1112" s="133">
        <v>2013</v>
      </c>
      <c r="B1112" s="133">
        <v>2</v>
      </c>
      <c r="C1112" s="134">
        <v>41321</v>
      </c>
      <c r="D1112" s="133">
        <v>5</v>
      </c>
      <c r="E1112" s="5">
        <v>141.554</v>
      </c>
      <c r="F1112" s="5">
        <v>197.90100000000004</v>
      </c>
      <c r="G1112" s="5">
        <v>2301.2409999999995</v>
      </c>
      <c r="H1112" s="5">
        <v>41.526000000000003</v>
      </c>
      <c r="I1112" s="6">
        <v>0</v>
      </c>
    </row>
    <row r="1113" spans="1:9">
      <c r="A1113" s="133">
        <v>2013</v>
      </c>
      <c r="B1113" s="133">
        <v>2</v>
      </c>
      <c r="C1113" s="134">
        <v>41321</v>
      </c>
      <c r="D1113" s="133">
        <v>6</v>
      </c>
      <c r="E1113" s="5">
        <v>142.74200000000002</v>
      </c>
      <c r="F1113" s="5">
        <v>202.05899999999997</v>
      </c>
      <c r="G1113" s="5">
        <v>2287.1030000000001</v>
      </c>
      <c r="H1113" s="5">
        <v>37.997999999999998</v>
      </c>
      <c r="I1113" s="6">
        <v>0</v>
      </c>
    </row>
    <row r="1114" spans="1:9">
      <c r="A1114" s="133">
        <v>2013</v>
      </c>
      <c r="B1114" s="133">
        <v>2</v>
      </c>
      <c r="C1114" s="134">
        <v>41321</v>
      </c>
      <c r="D1114" s="133">
        <v>7</v>
      </c>
      <c r="E1114" s="5">
        <v>143.35300000000001</v>
      </c>
      <c r="F1114" s="5">
        <v>199.22800000000004</v>
      </c>
      <c r="G1114" s="5">
        <v>2242.3270000000011</v>
      </c>
      <c r="H1114" s="5">
        <v>35.288000000000004</v>
      </c>
      <c r="I1114" s="6">
        <v>0</v>
      </c>
    </row>
    <row r="1115" spans="1:9">
      <c r="A1115" s="133">
        <v>2013</v>
      </c>
      <c r="B1115" s="133">
        <v>2</v>
      </c>
      <c r="C1115" s="134">
        <v>41321</v>
      </c>
      <c r="D1115" s="133">
        <v>8</v>
      </c>
      <c r="E1115" s="5">
        <v>140.37299999999999</v>
      </c>
      <c r="F1115" s="5">
        <v>195.66500000000005</v>
      </c>
      <c r="G1115" s="5">
        <v>2105.1460000000002</v>
      </c>
      <c r="H1115" s="5">
        <v>32.219000000000008</v>
      </c>
      <c r="I1115" s="6">
        <v>0</v>
      </c>
    </row>
    <row r="1116" spans="1:9">
      <c r="A1116" s="133">
        <v>2013</v>
      </c>
      <c r="B1116" s="133">
        <v>2</v>
      </c>
      <c r="C1116" s="134">
        <v>41321</v>
      </c>
      <c r="D1116" s="133">
        <v>9</v>
      </c>
      <c r="E1116" s="5">
        <v>118.116</v>
      </c>
      <c r="F1116" s="5">
        <v>194.88200000000003</v>
      </c>
      <c r="G1116" s="5">
        <v>2229.4010000000003</v>
      </c>
      <c r="H1116" s="5">
        <v>37.520000000000003</v>
      </c>
      <c r="I1116" s="6">
        <v>0</v>
      </c>
    </row>
    <row r="1117" spans="1:9">
      <c r="A1117" s="133">
        <v>2013</v>
      </c>
      <c r="B1117" s="133">
        <v>2</v>
      </c>
      <c r="C1117" s="134">
        <v>41321</v>
      </c>
      <c r="D1117" s="133">
        <v>10</v>
      </c>
      <c r="E1117" s="5">
        <v>117.90700000000001</v>
      </c>
      <c r="F1117" s="5">
        <v>195.82600000000002</v>
      </c>
      <c r="G1117" s="5">
        <v>2391.306</v>
      </c>
      <c r="H1117" s="5">
        <v>84.063000000000002</v>
      </c>
      <c r="I1117" s="6">
        <v>0</v>
      </c>
    </row>
    <row r="1118" spans="1:9">
      <c r="A1118" s="133">
        <v>2013</v>
      </c>
      <c r="B1118" s="133">
        <v>2</v>
      </c>
      <c r="C1118" s="134">
        <v>41321</v>
      </c>
      <c r="D1118" s="133">
        <v>11</v>
      </c>
      <c r="E1118" s="5">
        <v>118.03</v>
      </c>
      <c r="F1118" s="5">
        <v>200.98200000000003</v>
      </c>
      <c r="G1118" s="5">
        <v>2441.0159999999996</v>
      </c>
      <c r="H1118" s="5">
        <v>188.87100000000004</v>
      </c>
      <c r="I1118" s="6">
        <v>0</v>
      </c>
    </row>
    <row r="1119" spans="1:9">
      <c r="A1119" s="133">
        <v>2013</v>
      </c>
      <c r="B1119" s="133">
        <v>2</v>
      </c>
      <c r="C1119" s="134">
        <v>41321</v>
      </c>
      <c r="D1119" s="133">
        <v>12</v>
      </c>
      <c r="E1119" s="5">
        <v>118.71700000000001</v>
      </c>
      <c r="F1119" s="5">
        <v>213.53100000000006</v>
      </c>
      <c r="G1119" s="5">
        <v>2431.9269999999997</v>
      </c>
      <c r="H1119" s="5">
        <v>193.25899999999999</v>
      </c>
      <c r="I1119" s="6">
        <v>0</v>
      </c>
    </row>
    <row r="1120" spans="1:9">
      <c r="A1120" s="133">
        <v>2013</v>
      </c>
      <c r="B1120" s="133">
        <v>2</v>
      </c>
      <c r="C1120" s="134">
        <v>41321</v>
      </c>
      <c r="D1120" s="133">
        <v>13</v>
      </c>
      <c r="E1120" s="5">
        <v>118.878</v>
      </c>
      <c r="F1120" s="5">
        <v>223.44399999999996</v>
      </c>
      <c r="G1120" s="5">
        <v>2421.8359999999993</v>
      </c>
      <c r="H1120" s="5">
        <v>191.27299999999994</v>
      </c>
      <c r="I1120" s="6">
        <v>0</v>
      </c>
    </row>
    <row r="1121" spans="1:9">
      <c r="A1121" s="133">
        <v>2013</v>
      </c>
      <c r="B1121" s="133">
        <v>2</v>
      </c>
      <c r="C1121" s="134">
        <v>41321</v>
      </c>
      <c r="D1121" s="133">
        <v>14</v>
      </c>
      <c r="E1121" s="5">
        <v>117.49799999999999</v>
      </c>
      <c r="F1121" s="5">
        <v>223.97300000000001</v>
      </c>
      <c r="G1121" s="5">
        <v>2405.9820000000004</v>
      </c>
      <c r="H1121" s="5">
        <v>187.596</v>
      </c>
      <c r="I1121" s="6">
        <v>0</v>
      </c>
    </row>
    <row r="1122" spans="1:9">
      <c r="A1122" s="133">
        <v>2013</v>
      </c>
      <c r="B1122" s="133">
        <v>2</v>
      </c>
      <c r="C1122" s="134">
        <v>41321</v>
      </c>
      <c r="D1122" s="133">
        <v>15</v>
      </c>
      <c r="E1122" s="5">
        <v>117.286</v>
      </c>
      <c r="F1122" s="5">
        <v>223.95200000000003</v>
      </c>
      <c r="G1122" s="5">
        <v>2397.0699999999988</v>
      </c>
      <c r="H1122" s="5">
        <v>186.80000000000004</v>
      </c>
      <c r="I1122" s="6">
        <v>0.85400000000000009</v>
      </c>
    </row>
    <row r="1123" spans="1:9">
      <c r="A1123" s="133">
        <v>2013</v>
      </c>
      <c r="B1123" s="133">
        <v>2</v>
      </c>
      <c r="C1123" s="134">
        <v>41321</v>
      </c>
      <c r="D1123" s="133">
        <v>16</v>
      </c>
      <c r="E1123" s="5">
        <v>117.47099999999999</v>
      </c>
      <c r="F1123" s="5">
        <v>223.405</v>
      </c>
      <c r="G1123" s="5">
        <v>2398.7689999999998</v>
      </c>
      <c r="H1123" s="5">
        <v>186.34300000000007</v>
      </c>
      <c r="I1123" s="6">
        <v>0.85400000000000009</v>
      </c>
    </row>
    <row r="1124" spans="1:9">
      <c r="A1124" s="133">
        <v>2013</v>
      </c>
      <c r="B1124" s="133">
        <v>2</v>
      </c>
      <c r="C1124" s="134">
        <v>41321</v>
      </c>
      <c r="D1124" s="133">
        <v>17</v>
      </c>
      <c r="E1124" s="5">
        <v>116.46599999999999</v>
      </c>
      <c r="F1124" s="5">
        <v>223.017</v>
      </c>
      <c r="G1124" s="5">
        <v>2391.5719999999997</v>
      </c>
      <c r="H1124" s="5">
        <v>185.21999999999997</v>
      </c>
      <c r="I1124" s="6">
        <v>3.83</v>
      </c>
    </row>
    <row r="1125" spans="1:9">
      <c r="A1125" s="133">
        <v>2013</v>
      </c>
      <c r="B1125" s="133">
        <v>2</v>
      </c>
      <c r="C1125" s="134">
        <v>41321</v>
      </c>
      <c r="D1125" s="133">
        <v>18</v>
      </c>
      <c r="E1125" s="5">
        <v>114.89</v>
      </c>
      <c r="F1125" s="5">
        <v>223.20800000000003</v>
      </c>
      <c r="G1125" s="5">
        <v>2389.2279999999996</v>
      </c>
      <c r="H1125" s="5">
        <v>185.79599999999994</v>
      </c>
      <c r="I1125" s="6">
        <v>3.911</v>
      </c>
    </row>
    <row r="1126" spans="1:9">
      <c r="A1126" s="133">
        <v>2013</v>
      </c>
      <c r="B1126" s="133">
        <v>2</v>
      </c>
      <c r="C1126" s="134">
        <v>41321</v>
      </c>
      <c r="D1126" s="133">
        <v>19</v>
      </c>
      <c r="E1126" s="5">
        <v>118.99000000000001</v>
      </c>
      <c r="F1126" s="5">
        <v>223.09700000000004</v>
      </c>
      <c r="G1126" s="5">
        <v>2388.2910000000006</v>
      </c>
      <c r="H1126" s="5">
        <v>181.874</v>
      </c>
      <c r="I1126" s="6">
        <v>4.3090000000000002</v>
      </c>
    </row>
    <row r="1127" spans="1:9">
      <c r="A1127" s="133">
        <v>2013</v>
      </c>
      <c r="B1127" s="133">
        <v>2</v>
      </c>
      <c r="C1127" s="134">
        <v>41321</v>
      </c>
      <c r="D1127" s="133">
        <v>20</v>
      </c>
      <c r="E1127" s="5">
        <v>142.81299999999999</v>
      </c>
      <c r="F1127" s="5">
        <v>222.27100000000002</v>
      </c>
      <c r="G1127" s="5">
        <v>2378.5529999999999</v>
      </c>
      <c r="H1127" s="5">
        <v>178.89499999999992</v>
      </c>
      <c r="I1127" s="6">
        <v>4.3090000000000002</v>
      </c>
    </row>
    <row r="1128" spans="1:9">
      <c r="A1128" s="133">
        <v>2013</v>
      </c>
      <c r="B1128" s="133">
        <v>2</v>
      </c>
      <c r="C1128" s="134">
        <v>41321</v>
      </c>
      <c r="D1128" s="133">
        <v>21</v>
      </c>
      <c r="E1128" s="5">
        <v>142.48699999999999</v>
      </c>
      <c r="F1128" s="5">
        <v>222.739</v>
      </c>
      <c r="G1128" s="5">
        <v>2391.527</v>
      </c>
      <c r="H1128" s="5">
        <v>182.845</v>
      </c>
      <c r="I1128" s="6">
        <v>4.3090000000000002</v>
      </c>
    </row>
    <row r="1129" spans="1:9">
      <c r="A1129" s="133">
        <v>2013</v>
      </c>
      <c r="B1129" s="133">
        <v>2</v>
      </c>
      <c r="C1129" s="134">
        <v>41321</v>
      </c>
      <c r="D1129" s="133">
        <v>22</v>
      </c>
      <c r="E1129" s="5">
        <v>143.79399999999998</v>
      </c>
      <c r="F1129" s="5">
        <v>223.096</v>
      </c>
      <c r="G1129" s="5">
        <v>2411.4110000000001</v>
      </c>
      <c r="H1129" s="5">
        <v>183.642</v>
      </c>
      <c r="I1129" s="6">
        <v>4.3090000000000002</v>
      </c>
    </row>
    <row r="1130" spans="1:9">
      <c r="A1130" s="133">
        <v>2013</v>
      </c>
      <c r="B1130" s="133">
        <v>2</v>
      </c>
      <c r="C1130" s="134">
        <v>41321</v>
      </c>
      <c r="D1130" s="133">
        <v>23</v>
      </c>
      <c r="E1130" s="5">
        <v>143.04399999999998</v>
      </c>
      <c r="F1130" s="5">
        <v>223.15</v>
      </c>
      <c r="G1130" s="5">
        <v>2427.0779999999995</v>
      </c>
      <c r="H1130" s="5">
        <v>187.202</v>
      </c>
      <c r="I1130" s="6">
        <v>4.3090000000000002</v>
      </c>
    </row>
    <row r="1131" spans="1:9">
      <c r="A1131" s="133">
        <v>2013</v>
      </c>
      <c r="B1131" s="133">
        <v>2</v>
      </c>
      <c r="C1131" s="134">
        <v>41321</v>
      </c>
      <c r="D1131" s="133">
        <v>24</v>
      </c>
      <c r="E1131" s="5">
        <v>142.44900000000001</v>
      </c>
      <c r="F1131" s="5">
        <v>223.02499999999998</v>
      </c>
      <c r="G1131" s="5">
        <v>2413.7269999999994</v>
      </c>
      <c r="H1131" s="5">
        <v>190.51499999999999</v>
      </c>
      <c r="I1131" s="6">
        <v>4.3090000000000002</v>
      </c>
    </row>
    <row r="1132" spans="1:9">
      <c r="A1132" s="133">
        <v>2013</v>
      </c>
      <c r="B1132" s="133">
        <v>2</v>
      </c>
      <c r="C1132" s="134">
        <v>41322</v>
      </c>
      <c r="D1132" s="133">
        <v>1</v>
      </c>
      <c r="E1132" s="5">
        <v>143.63000000000002</v>
      </c>
      <c r="F1132" s="5">
        <v>225.26700000000002</v>
      </c>
      <c r="G1132" s="5">
        <v>2386.4590000000007</v>
      </c>
      <c r="H1132" s="5">
        <v>186.36899999999997</v>
      </c>
      <c r="I1132" s="6">
        <v>3.6990000000000003</v>
      </c>
    </row>
    <row r="1133" spans="1:9">
      <c r="A1133" s="133">
        <v>2013</v>
      </c>
      <c r="B1133" s="133">
        <v>2</v>
      </c>
      <c r="C1133" s="134">
        <v>41322</v>
      </c>
      <c r="D1133" s="133">
        <v>2</v>
      </c>
      <c r="E1133" s="5">
        <v>143.12799999999999</v>
      </c>
      <c r="F1133" s="5">
        <v>225.85599999999999</v>
      </c>
      <c r="G1133" s="5">
        <v>2346.5549999999998</v>
      </c>
      <c r="H1133" s="5">
        <v>182.17400000000001</v>
      </c>
      <c r="I1133" s="6">
        <v>3.6990000000000003</v>
      </c>
    </row>
    <row r="1134" spans="1:9">
      <c r="A1134" s="133">
        <v>2013</v>
      </c>
      <c r="B1134" s="133">
        <v>2</v>
      </c>
      <c r="C1134" s="134">
        <v>41322</v>
      </c>
      <c r="D1134" s="133">
        <v>3</v>
      </c>
      <c r="E1134" s="5">
        <v>143.696</v>
      </c>
      <c r="F1134" s="5">
        <v>226.22500000000002</v>
      </c>
      <c r="G1134" s="5">
        <v>2281.502</v>
      </c>
      <c r="H1134" s="5">
        <v>174.36300000000003</v>
      </c>
      <c r="I1134" s="6">
        <v>3.6990000000000003</v>
      </c>
    </row>
    <row r="1135" spans="1:9">
      <c r="A1135" s="133">
        <v>2013</v>
      </c>
      <c r="B1135" s="133">
        <v>2</v>
      </c>
      <c r="C1135" s="134">
        <v>41322</v>
      </c>
      <c r="D1135" s="133">
        <v>4</v>
      </c>
      <c r="E1135" s="5">
        <v>144.154</v>
      </c>
      <c r="F1135" s="5">
        <v>226.49299999999999</v>
      </c>
      <c r="G1135" s="5">
        <v>2122.0130000000008</v>
      </c>
      <c r="H1135" s="5">
        <v>169.55000000000004</v>
      </c>
      <c r="I1135" s="6">
        <v>3.3820000000000001</v>
      </c>
    </row>
    <row r="1136" spans="1:9">
      <c r="A1136" s="133">
        <v>2013</v>
      </c>
      <c r="B1136" s="133">
        <v>2</v>
      </c>
      <c r="C1136" s="134">
        <v>41322</v>
      </c>
      <c r="D1136" s="133">
        <v>5</v>
      </c>
      <c r="E1136" s="5">
        <v>143.923</v>
      </c>
      <c r="F1136" s="5">
        <v>225.91899999999998</v>
      </c>
      <c r="G1136" s="5">
        <v>2051.0470000000005</v>
      </c>
      <c r="H1136" s="5">
        <v>131.88600000000002</v>
      </c>
      <c r="I1136" s="6">
        <v>0</v>
      </c>
    </row>
    <row r="1137" spans="1:9">
      <c r="A1137" s="133">
        <v>2013</v>
      </c>
      <c r="B1137" s="133">
        <v>2</v>
      </c>
      <c r="C1137" s="134">
        <v>41322</v>
      </c>
      <c r="D1137" s="133">
        <v>6</v>
      </c>
      <c r="E1137" s="5">
        <v>142.57</v>
      </c>
      <c r="F1137" s="5">
        <v>226.79099999999997</v>
      </c>
      <c r="G1137" s="5">
        <v>2021.8200000000004</v>
      </c>
      <c r="H1137" s="5">
        <v>56.391999999999989</v>
      </c>
      <c r="I1137" s="6">
        <v>0</v>
      </c>
    </row>
    <row r="1138" spans="1:9">
      <c r="A1138" s="133">
        <v>2013</v>
      </c>
      <c r="B1138" s="133">
        <v>2</v>
      </c>
      <c r="C1138" s="134">
        <v>41322</v>
      </c>
      <c r="D1138" s="133">
        <v>7</v>
      </c>
      <c r="E1138" s="5">
        <v>143.81100000000004</v>
      </c>
      <c r="F1138" s="5">
        <v>224.70800000000003</v>
      </c>
      <c r="G1138" s="5">
        <v>1936.0409999999997</v>
      </c>
      <c r="H1138" s="5">
        <v>42.851000000000006</v>
      </c>
      <c r="I1138" s="6">
        <v>0</v>
      </c>
    </row>
    <row r="1139" spans="1:9">
      <c r="A1139" s="133">
        <v>2013</v>
      </c>
      <c r="B1139" s="133">
        <v>2</v>
      </c>
      <c r="C1139" s="134">
        <v>41322</v>
      </c>
      <c r="D1139" s="133">
        <v>8</v>
      </c>
      <c r="E1139" s="5">
        <v>145.267</v>
      </c>
      <c r="F1139" s="5">
        <v>219.00499999999997</v>
      </c>
      <c r="G1139" s="5">
        <v>1768.7619999999999</v>
      </c>
      <c r="H1139" s="5">
        <v>35.524999999999999</v>
      </c>
      <c r="I1139" s="6">
        <v>0</v>
      </c>
    </row>
    <row r="1140" spans="1:9">
      <c r="A1140" s="133">
        <v>2013</v>
      </c>
      <c r="B1140" s="133">
        <v>2</v>
      </c>
      <c r="C1140" s="134">
        <v>41322</v>
      </c>
      <c r="D1140" s="133">
        <v>9</v>
      </c>
      <c r="E1140" s="5">
        <v>145.363</v>
      </c>
      <c r="F1140" s="5">
        <v>219.59699999999998</v>
      </c>
      <c r="G1140" s="5">
        <v>1717.7470000000003</v>
      </c>
      <c r="H1140" s="5">
        <v>34.481000000000002</v>
      </c>
      <c r="I1140" s="6">
        <v>0</v>
      </c>
    </row>
    <row r="1141" spans="1:9">
      <c r="A1141" s="133">
        <v>2013</v>
      </c>
      <c r="B1141" s="133">
        <v>2</v>
      </c>
      <c r="C1141" s="134">
        <v>41322</v>
      </c>
      <c r="D1141" s="133">
        <v>10</v>
      </c>
      <c r="E1141" s="5">
        <v>145.39200000000002</v>
      </c>
      <c r="F1141" s="5">
        <v>217.89699999999999</v>
      </c>
      <c r="G1141" s="5">
        <v>1762.2850000000001</v>
      </c>
      <c r="H1141" s="5">
        <v>34.316000000000003</v>
      </c>
      <c r="I1141" s="6">
        <v>0</v>
      </c>
    </row>
    <row r="1142" spans="1:9">
      <c r="A1142" s="133">
        <v>2013</v>
      </c>
      <c r="B1142" s="133">
        <v>2</v>
      </c>
      <c r="C1142" s="134">
        <v>41322</v>
      </c>
      <c r="D1142" s="133">
        <v>11</v>
      </c>
      <c r="E1142" s="5">
        <v>144.874</v>
      </c>
      <c r="F1142" s="5">
        <v>218.29300000000001</v>
      </c>
      <c r="G1142" s="5">
        <v>1855.8790000000004</v>
      </c>
      <c r="H1142" s="5">
        <v>36.942000000000007</v>
      </c>
      <c r="I1142" s="6">
        <v>0</v>
      </c>
    </row>
    <row r="1143" spans="1:9">
      <c r="A1143" s="133">
        <v>2013</v>
      </c>
      <c r="B1143" s="133">
        <v>2</v>
      </c>
      <c r="C1143" s="134">
        <v>41322</v>
      </c>
      <c r="D1143" s="133">
        <v>12</v>
      </c>
      <c r="E1143" s="5">
        <v>143.02700000000002</v>
      </c>
      <c r="F1143" s="5">
        <v>287.51799999999997</v>
      </c>
      <c r="G1143" s="5">
        <v>1911.4520000000009</v>
      </c>
      <c r="H1143" s="5">
        <v>39.701999999999998</v>
      </c>
      <c r="I1143" s="6">
        <v>0</v>
      </c>
    </row>
    <row r="1144" spans="1:9">
      <c r="A1144" s="133">
        <v>2013</v>
      </c>
      <c r="B1144" s="133">
        <v>2</v>
      </c>
      <c r="C1144" s="134">
        <v>41322</v>
      </c>
      <c r="D1144" s="133">
        <v>13</v>
      </c>
      <c r="E1144" s="5">
        <v>141.83199999999999</v>
      </c>
      <c r="F1144" s="5">
        <v>295.25899999999996</v>
      </c>
      <c r="G1144" s="5">
        <v>1954.9160000000006</v>
      </c>
      <c r="H1144" s="5">
        <v>48.458999999999996</v>
      </c>
      <c r="I1144" s="6">
        <v>0</v>
      </c>
    </row>
    <row r="1145" spans="1:9">
      <c r="A1145" s="133">
        <v>2013</v>
      </c>
      <c r="B1145" s="133">
        <v>2</v>
      </c>
      <c r="C1145" s="134">
        <v>41322</v>
      </c>
      <c r="D1145" s="133">
        <v>14</v>
      </c>
      <c r="E1145" s="5">
        <v>142.15700000000001</v>
      </c>
      <c r="F1145" s="5">
        <v>296.28799999999995</v>
      </c>
      <c r="G1145" s="5">
        <v>2038.4490000000001</v>
      </c>
      <c r="H1145" s="5">
        <v>44.642999999999994</v>
      </c>
      <c r="I1145" s="6">
        <v>0</v>
      </c>
    </row>
    <row r="1146" spans="1:9">
      <c r="A1146" s="133">
        <v>2013</v>
      </c>
      <c r="B1146" s="133">
        <v>2</v>
      </c>
      <c r="C1146" s="134">
        <v>41322</v>
      </c>
      <c r="D1146" s="133">
        <v>15</v>
      </c>
      <c r="E1146" s="5">
        <v>143.36000000000001</v>
      </c>
      <c r="F1146" s="5">
        <v>283.90799999999996</v>
      </c>
      <c r="G1146" s="5">
        <v>2081.3419999999996</v>
      </c>
      <c r="H1146" s="5">
        <v>50.463000000000001</v>
      </c>
      <c r="I1146" s="6">
        <v>0</v>
      </c>
    </row>
    <row r="1147" spans="1:9">
      <c r="A1147" s="133">
        <v>2013</v>
      </c>
      <c r="B1147" s="133">
        <v>2</v>
      </c>
      <c r="C1147" s="134">
        <v>41322</v>
      </c>
      <c r="D1147" s="133">
        <v>16</v>
      </c>
      <c r="E1147" s="5">
        <v>142.28</v>
      </c>
      <c r="F1147" s="5">
        <v>280.274</v>
      </c>
      <c r="G1147" s="5">
        <v>2101.3410000000003</v>
      </c>
      <c r="H1147" s="5">
        <v>53.811</v>
      </c>
      <c r="I1147" s="6">
        <v>0</v>
      </c>
    </row>
    <row r="1148" spans="1:9">
      <c r="A1148" s="133">
        <v>2013</v>
      </c>
      <c r="B1148" s="133">
        <v>2</v>
      </c>
      <c r="C1148" s="134">
        <v>41322</v>
      </c>
      <c r="D1148" s="133">
        <v>17</v>
      </c>
      <c r="E1148" s="5">
        <v>142.50399999999999</v>
      </c>
      <c r="F1148" s="5">
        <v>274.16299999999995</v>
      </c>
      <c r="G1148" s="5">
        <v>2122.0420000000004</v>
      </c>
      <c r="H1148" s="5">
        <v>49.376999999999995</v>
      </c>
      <c r="I1148" s="6">
        <v>0</v>
      </c>
    </row>
    <row r="1149" spans="1:9">
      <c r="A1149" s="133">
        <v>2013</v>
      </c>
      <c r="B1149" s="133">
        <v>2</v>
      </c>
      <c r="C1149" s="134">
        <v>41322</v>
      </c>
      <c r="D1149" s="133">
        <v>18</v>
      </c>
      <c r="E1149" s="5">
        <v>144.45600000000002</v>
      </c>
      <c r="F1149" s="5">
        <v>273.714</v>
      </c>
      <c r="G1149" s="5">
        <v>2077.8980000000001</v>
      </c>
      <c r="H1149" s="5">
        <v>47.41</v>
      </c>
      <c r="I1149" s="6">
        <v>0</v>
      </c>
    </row>
    <row r="1150" spans="1:9">
      <c r="A1150" s="133">
        <v>2013</v>
      </c>
      <c r="B1150" s="133">
        <v>2</v>
      </c>
      <c r="C1150" s="134">
        <v>41322</v>
      </c>
      <c r="D1150" s="133">
        <v>19</v>
      </c>
      <c r="E1150" s="5">
        <v>142.411</v>
      </c>
      <c r="F1150" s="5">
        <v>273.22500000000002</v>
      </c>
      <c r="G1150" s="5">
        <v>2032.3679999999997</v>
      </c>
      <c r="H1150" s="5">
        <v>39.024999999999999</v>
      </c>
      <c r="I1150" s="6">
        <v>0</v>
      </c>
    </row>
    <row r="1151" spans="1:9">
      <c r="A1151" s="133">
        <v>2013</v>
      </c>
      <c r="B1151" s="133">
        <v>2</v>
      </c>
      <c r="C1151" s="134">
        <v>41322</v>
      </c>
      <c r="D1151" s="133">
        <v>20</v>
      </c>
      <c r="E1151" s="5">
        <v>138.04000000000002</v>
      </c>
      <c r="F1151" s="5">
        <v>269.64700000000005</v>
      </c>
      <c r="G1151" s="5">
        <v>2034.6910000000007</v>
      </c>
      <c r="H1151" s="5">
        <v>33.966999999999999</v>
      </c>
      <c r="I1151" s="6">
        <v>0</v>
      </c>
    </row>
    <row r="1152" spans="1:9">
      <c r="A1152" s="133">
        <v>2013</v>
      </c>
      <c r="B1152" s="133">
        <v>2</v>
      </c>
      <c r="C1152" s="134">
        <v>41322</v>
      </c>
      <c r="D1152" s="133">
        <v>21</v>
      </c>
      <c r="E1152" s="5">
        <v>135.19800000000001</v>
      </c>
      <c r="F1152" s="5">
        <v>249.45399999999998</v>
      </c>
      <c r="G1152" s="5">
        <v>2179.277000000001</v>
      </c>
      <c r="H1152" s="5">
        <v>39.508000000000003</v>
      </c>
      <c r="I1152" s="6">
        <v>0</v>
      </c>
    </row>
    <row r="1153" spans="1:9">
      <c r="A1153" s="133">
        <v>2013</v>
      </c>
      <c r="B1153" s="133">
        <v>2</v>
      </c>
      <c r="C1153" s="134">
        <v>41322</v>
      </c>
      <c r="D1153" s="133">
        <v>22</v>
      </c>
      <c r="E1153" s="5">
        <v>135.26599999999999</v>
      </c>
      <c r="F1153" s="5">
        <v>211.34700000000001</v>
      </c>
      <c r="G1153" s="5">
        <v>2124.2850000000003</v>
      </c>
      <c r="H1153" s="5">
        <v>42.112000000000002</v>
      </c>
      <c r="I1153" s="6">
        <v>0</v>
      </c>
    </row>
    <row r="1154" spans="1:9">
      <c r="A1154" s="133">
        <v>2013</v>
      </c>
      <c r="B1154" s="133">
        <v>2</v>
      </c>
      <c r="C1154" s="134">
        <v>41322</v>
      </c>
      <c r="D1154" s="133">
        <v>23</v>
      </c>
      <c r="E1154" s="5">
        <v>125.944</v>
      </c>
      <c r="F1154" s="5">
        <v>177.23100000000002</v>
      </c>
      <c r="G1154" s="5">
        <v>1990.0480000000002</v>
      </c>
      <c r="H1154" s="5">
        <v>40.988000000000007</v>
      </c>
      <c r="I1154" s="6">
        <v>0</v>
      </c>
    </row>
    <row r="1155" spans="1:9">
      <c r="A1155" s="133">
        <v>2013</v>
      </c>
      <c r="B1155" s="133">
        <v>2</v>
      </c>
      <c r="C1155" s="134">
        <v>41322</v>
      </c>
      <c r="D1155" s="133">
        <v>24</v>
      </c>
      <c r="E1155" s="5">
        <v>127.205</v>
      </c>
      <c r="F1155" s="5">
        <v>176.11</v>
      </c>
      <c r="G1155" s="5">
        <v>1918.627</v>
      </c>
      <c r="H1155" s="5">
        <v>32.566000000000003</v>
      </c>
      <c r="I1155" s="6">
        <v>0</v>
      </c>
    </row>
    <row r="1156" spans="1:9">
      <c r="A1156" s="133">
        <v>2013</v>
      </c>
      <c r="B1156" s="133">
        <v>2</v>
      </c>
      <c r="C1156" s="134">
        <v>41323</v>
      </c>
      <c r="D1156" s="133">
        <v>1</v>
      </c>
      <c r="E1156" s="5">
        <v>130.26600000000002</v>
      </c>
      <c r="F1156" s="5">
        <v>175.41200000000001</v>
      </c>
      <c r="G1156" s="5">
        <v>1912.6320000000005</v>
      </c>
      <c r="H1156" s="5">
        <v>34.765000000000001</v>
      </c>
      <c r="I1156" s="6">
        <v>0</v>
      </c>
    </row>
    <row r="1157" spans="1:9">
      <c r="A1157" s="133">
        <v>2013</v>
      </c>
      <c r="B1157" s="133">
        <v>2</v>
      </c>
      <c r="C1157" s="134">
        <v>41323</v>
      </c>
      <c r="D1157" s="133">
        <v>2</v>
      </c>
      <c r="E1157" s="5">
        <v>128.08500000000001</v>
      </c>
      <c r="F1157" s="5">
        <v>173.78899999999999</v>
      </c>
      <c r="G1157" s="5">
        <v>1828.3130000000008</v>
      </c>
      <c r="H1157" s="5">
        <v>30.090999999999998</v>
      </c>
      <c r="I1157" s="6">
        <v>0</v>
      </c>
    </row>
    <row r="1158" spans="1:9">
      <c r="A1158" s="133">
        <v>2013</v>
      </c>
      <c r="B1158" s="133">
        <v>2</v>
      </c>
      <c r="C1158" s="134">
        <v>41323</v>
      </c>
      <c r="D1158" s="133">
        <v>3</v>
      </c>
      <c r="E1158" s="5">
        <v>128.03200000000001</v>
      </c>
      <c r="F1158" s="5">
        <v>174.37100000000004</v>
      </c>
      <c r="G1158" s="5">
        <v>1753.8190000000002</v>
      </c>
      <c r="H1158" s="5">
        <v>25.326000000000001</v>
      </c>
      <c r="I1158" s="6">
        <v>0</v>
      </c>
    </row>
    <row r="1159" spans="1:9">
      <c r="A1159" s="133">
        <v>2013</v>
      </c>
      <c r="B1159" s="133">
        <v>2</v>
      </c>
      <c r="C1159" s="134">
        <v>41323</v>
      </c>
      <c r="D1159" s="133">
        <v>4</v>
      </c>
      <c r="E1159" s="5">
        <v>129.005</v>
      </c>
      <c r="F1159" s="5">
        <v>173.43300000000002</v>
      </c>
      <c r="G1159" s="5">
        <v>1739.0400000000002</v>
      </c>
      <c r="H1159" s="5">
        <v>23.616000000000003</v>
      </c>
      <c r="I1159" s="6">
        <v>0</v>
      </c>
    </row>
    <row r="1160" spans="1:9">
      <c r="A1160" s="133">
        <v>2013</v>
      </c>
      <c r="B1160" s="133">
        <v>2</v>
      </c>
      <c r="C1160" s="134">
        <v>41323</v>
      </c>
      <c r="D1160" s="133">
        <v>5</v>
      </c>
      <c r="E1160" s="5">
        <v>128.69499999999999</v>
      </c>
      <c r="F1160" s="5">
        <v>173.08800000000002</v>
      </c>
      <c r="G1160" s="5">
        <v>1719.944</v>
      </c>
      <c r="H1160" s="5">
        <v>19.717999999999996</v>
      </c>
      <c r="I1160" s="6">
        <v>0</v>
      </c>
    </row>
    <row r="1161" spans="1:9">
      <c r="A1161" s="133">
        <v>2013</v>
      </c>
      <c r="B1161" s="133">
        <v>2</v>
      </c>
      <c r="C1161" s="134">
        <v>41323</v>
      </c>
      <c r="D1161" s="133">
        <v>6</v>
      </c>
      <c r="E1161" s="5">
        <v>128.33700000000002</v>
      </c>
      <c r="F1161" s="5">
        <v>173.16499999999999</v>
      </c>
      <c r="G1161" s="5">
        <v>1731.0780000000007</v>
      </c>
      <c r="H1161" s="5">
        <v>19.728999999999999</v>
      </c>
      <c r="I1161" s="6">
        <v>0</v>
      </c>
    </row>
    <row r="1162" spans="1:9">
      <c r="A1162" s="133">
        <v>2013</v>
      </c>
      <c r="B1162" s="133">
        <v>2</v>
      </c>
      <c r="C1162" s="134">
        <v>41323</v>
      </c>
      <c r="D1162" s="133">
        <v>7</v>
      </c>
      <c r="E1162" s="5">
        <v>127.62100000000001</v>
      </c>
      <c r="F1162" s="5">
        <v>172.70499999999998</v>
      </c>
      <c r="G1162" s="5">
        <v>1752.3890000000006</v>
      </c>
      <c r="H1162" s="5">
        <v>22.777000000000001</v>
      </c>
      <c r="I1162" s="6">
        <v>0</v>
      </c>
    </row>
    <row r="1163" spans="1:9">
      <c r="A1163" s="133">
        <v>2013</v>
      </c>
      <c r="B1163" s="133">
        <v>2</v>
      </c>
      <c r="C1163" s="134">
        <v>41323</v>
      </c>
      <c r="D1163" s="133">
        <v>8</v>
      </c>
      <c r="E1163" s="5">
        <v>127.77800000000001</v>
      </c>
      <c r="F1163" s="5">
        <v>181.35199999999998</v>
      </c>
      <c r="G1163" s="5">
        <v>1826.7570000000003</v>
      </c>
      <c r="H1163" s="5">
        <v>26.413999999999994</v>
      </c>
      <c r="I1163" s="6">
        <v>0</v>
      </c>
    </row>
    <row r="1164" spans="1:9">
      <c r="A1164" s="133">
        <v>2013</v>
      </c>
      <c r="B1164" s="133">
        <v>2</v>
      </c>
      <c r="C1164" s="134">
        <v>41323</v>
      </c>
      <c r="D1164" s="133">
        <v>9</v>
      </c>
      <c r="E1164" s="5">
        <v>129.68</v>
      </c>
      <c r="F1164" s="5">
        <v>182.52300000000002</v>
      </c>
      <c r="G1164" s="5">
        <v>1958.1270000000009</v>
      </c>
      <c r="H1164" s="5">
        <v>24.397999999999996</v>
      </c>
      <c r="I1164" s="6">
        <v>0</v>
      </c>
    </row>
    <row r="1165" spans="1:9">
      <c r="A1165" s="133">
        <v>2013</v>
      </c>
      <c r="B1165" s="133">
        <v>2</v>
      </c>
      <c r="C1165" s="134">
        <v>41323</v>
      </c>
      <c r="D1165" s="133">
        <v>10</v>
      </c>
      <c r="E1165" s="5">
        <v>129.374</v>
      </c>
      <c r="F1165" s="5">
        <v>183.35500000000005</v>
      </c>
      <c r="G1165" s="5">
        <v>2055.4300000000003</v>
      </c>
      <c r="H1165" s="5">
        <v>21.231999999999999</v>
      </c>
      <c r="I1165" s="6">
        <v>0</v>
      </c>
    </row>
    <row r="1166" spans="1:9">
      <c r="A1166" s="133">
        <v>2013</v>
      </c>
      <c r="B1166" s="133">
        <v>2</v>
      </c>
      <c r="C1166" s="134">
        <v>41323</v>
      </c>
      <c r="D1166" s="133">
        <v>11</v>
      </c>
      <c r="E1166" s="5">
        <v>132.001</v>
      </c>
      <c r="F1166" s="5">
        <v>198.26600000000005</v>
      </c>
      <c r="G1166" s="5">
        <v>2090.8820000000005</v>
      </c>
      <c r="H1166" s="5">
        <v>21.153999999999996</v>
      </c>
      <c r="I1166" s="6">
        <v>0</v>
      </c>
    </row>
    <row r="1167" spans="1:9">
      <c r="A1167" s="133">
        <v>2013</v>
      </c>
      <c r="B1167" s="133">
        <v>2</v>
      </c>
      <c r="C1167" s="134">
        <v>41323</v>
      </c>
      <c r="D1167" s="133">
        <v>12</v>
      </c>
      <c r="E1167" s="5">
        <v>133.81200000000001</v>
      </c>
      <c r="F1167" s="5">
        <v>212.66900000000001</v>
      </c>
      <c r="G1167" s="5">
        <v>2140.7710000000006</v>
      </c>
      <c r="H1167" s="5">
        <v>22.241000000000007</v>
      </c>
      <c r="I1167" s="6">
        <v>0</v>
      </c>
    </row>
    <row r="1168" spans="1:9">
      <c r="A1168" s="133">
        <v>2013</v>
      </c>
      <c r="B1168" s="133">
        <v>2</v>
      </c>
      <c r="C1168" s="134">
        <v>41323</v>
      </c>
      <c r="D1168" s="133">
        <v>13</v>
      </c>
      <c r="E1168" s="5">
        <v>134.512</v>
      </c>
      <c r="F1168" s="5">
        <v>219.42399999999998</v>
      </c>
      <c r="G1168" s="5">
        <v>2143.6430000000009</v>
      </c>
      <c r="H1168" s="5">
        <v>22.37</v>
      </c>
      <c r="I1168" s="6">
        <v>0</v>
      </c>
    </row>
    <row r="1169" spans="1:9">
      <c r="A1169" s="133">
        <v>2013</v>
      </c>
      <c r="B1169" s="133">
        <v>2</v>
      </c>
      <c r="C1169" s="134">
        <v>41323</v>
      </c>
      <c r="D1169" s="133">
        <v>14</v>
      </c>
      <c r="E1169" s="5">
        <v>132.30799999999999</v>
      </c>
      <c r="F1169" s="5">
        <v>219.27300000000002</v>
      </c>
      <c r="G1169" s="5">
        <v>2193.3930000000005</v>
      </c>
      <c r="H1169" s="5">
        <v>22.347000000000001</v>
      </c>
      <c r="I1169" s="6">
        <v>0</v>
      </c>
    </row>
    <row r="1170" spans="1:9">
      <c r="A1170" s="133">
        <v>2013</v>
      </c>
      <c r="B1170" s="133">
        <v>2</v>
      </c>
      <c r="C1170" s="134">
        <v>41323</v>
      </c>
      <c r="D1170" s="133">
        <v>15</v>
      </c>
      <c r="E1170" s="5">
        <v>131.23099999999999</v>
      </c>
      <c r="F1170" s="5">
        <v>218.751</v>
      </c>
      <c r="G1170" s="5">
        <v>2217.6499999999996</v>
      </c>
      <c r="H1170" s="5">
        <v>23.576999999999998</v>
      </c>
      <c r="I1170" s="6">
        <v>0</v>
      </c>
    </row>
    <row r="1171" spans="1:9">
      <c r="A1171" s="133">
        <v>2013</v>
      </c>
      <c r="B1171" s="133">
        <v>2</v>
      </c>
      <c r="C1171" s="134">
        <v>41323</v>
      </c>
      <c r="D1171" s="133">
        <v>16</v>
      </c>
      <c r="E1171" s="5">
        <v>130.589</v>
      </c>
      <c r="F1171" s="5">
        <v>178.071</v>
      </c>
      <c r="G1171" s="5">
        <v>2235.8029999999999</v>
      </c>
      <c r="H1171" s="5">
        <v>25.034000000000002</v>
      </c>
      <c r="I1171" s="6">
        <v>0</v>
      </c>
    </row>
    <row r="1172" spans="1:9">
      <c r="A1172" s="133">
        <v>2013</v>
      </c>
      <c r="B1172" s="133">
        <v>2</v>
      </c>
      <c r="C1172" s="134">
        <v>41323</v>
      </c>
      <c r="D1172" s="133">
        <v>17</v>
      </c>
      <c r="E1172" s="5">
        <v>131.52699999999999</v>
      </c>
      <c r="F1172" s="5">
        <v>160.608</v>
      </c>
      <c r="G1172" s="5">
        <v>2250.5659999999998</v>
      </c>
      <c r="H1172" s="5">
        <v>27.126000000000005</v>
      </c>
      <c r="I1172" s="6">
        <v>0</v>
      </c>
    </row>
    <row r="1173" spans="1:9">
      <c r="A1173" s="133">
        <v>2013</v>
      </c>
      <c r="B1173" s="133">
        <v>2</v>
      </c>
      <c r="C1173" s="134">
        <v>41323</v>
      </c>
      <c r="D1173" s="133">
        <v>18</v>
      </c>
      <c r="E1173" s="5">
        <v>131.417</v>
      </c>
      <c r="F1173" s="5">
        <v>158.09</v>
      </c>
      <c r="G1173" s="5">
        <v>2246.261</v>
      </c>
      <c r="H1173" s="5">
        <v>27.983000000000008</v>
      </c>
      <c r="I1173" s="6">
        <v>0</v>
      </c>
    </row>
    <row r="1174" spans="1:9">
      <c r="A1174" s="133">
        <v>2013</v>
      </c>
      <c r="B1174" s="133">
        <v>2</v>
      </c>
      <c r="C1174" s="134">
        <v>41323</v>
      </c>
      <c r="D1174" s="133">
        <v>19</v>
      </c>
      <c r="E1174" s="5">
        <v>132.471</v>
      </c>
      <c r="F1174" s="5">
        <v>156.25600000000003</v>
      </c>
      <c r="G1174" s="5">
        <v>2226.413</v>
      </c>
      <c r="H1174" s="5">
        <v>28.423000000000002</v>
      </c>
      <c r="I1174" s="6">
        <v>0</v>
      </c>
    </row>
    <row r="1175" spans="1:9">
      <c r="A1175" s="133">
        <v>2013</v>
      </c>
      <c r="B1175" s="133">
        <v>2</v>
      </c>
      <c r="C1175" s="134">
        <v>41323</v>
      </c>
      <c r="D1175" s="133">
        <v>20</v>
      </c>
      <c r="E1175" s="5">
        <v>132.678</v>
      </c>
      <c r="F1175" s="5">
        <v>156.61799999999999</v>
      </c>
      <c r="G1175" s="5">
        <v>2260.5980000000009</v>
      </c>
      <c r="H1175" s="5">
        <v>33.584000000000003</v>
      </c>
      <c r="I1175" s="6">
        <v>0</v>
      </c>
    </row>
    <row r="1176" spans="1:9">
      <c r="A1176" s="133">
        <v>2013</v>
      </c>
      <c r="B1176" s="133">
        <v>2</v>
      </c>
      <c r="C1176" s="134">
        <v>41323</v>
      </c>
      <c r="D1176" s="133">
        <v>21</v>
      </c>
      <c r="E1176" s="5">
        <v>131.37299999999999</v>
      </c>
      <c r="F1176" s="5">
        <v>158.78499999999997</v>
      </c>
      <c r="G1176" s="5">
        <v>2318.6869999999999</v>
      </c>
      <c r="H1176" s="5">
        <v>44.123000000000005</v>
      </c>
      <c r="I1176" s="6">
        <v>0</v>
      </c>
    </row>
    <row r="1177" spans="1:9">
      <c r="A1177" s="133">
        <v>2013</v>
      </c>
      <c r="B1177" s="133">
        <v>2</v>
      </c>
      <c r="C1177" s="134">
        <v>41323</v>
      </c>
      <c r="D1177" s="133">
        <v>22</v>
      </c>
      <c r="E1177" s="5">
        <v>135.36600000000001</v>
      </c>
      <c r="F1177" s="5">
        <v>158.83099999999999</v>
      </c>
      <c r="G1177" s="5">
        <v>2312.523000000001</v>
      </c>
      <c r="H1177" s="5">
        <v>45.409000000000006</v>
      </c>
      <c r="I1177" s="6">
        <v>0</v>
      </c>
    </row>
    <row r="1178" spans="1:9">
      <c r="A1178" s="133">
        <v>2013</v>
      </c>
      <c r="B1178" s="133">
        <v>2</v>
      </c>
      <c r="C1178" s="134">
        <v>41323</v>
      </c>
      <c r="D1178" s="133">
        <v>23</v>
      </c>
      <c r="E1178" s="5">
        <v>136.55700000000002</v>
      </c>
      <c r="F1178" s="5">
        <v>146.97800000000001</v>
      </c>
      <c r="G1178" s="5">
        <v>2203.2890000000007</v>
      </c>
      <c r="H1178" s="5">
        <v>39.224000000000004</v>
      </c>
      <c r="I1178" s="6">
        <v>0</v>
      </c>
    </row>
    <row r="1179" spans="1:9">
      <c r="A1179" s="133">
        <v>2013</v>
      </c>
      <c r="B1179" s="133">
        <v>2</v>
      </c>
      <c r="C1179" s="134">
        <v>41323</v>
      </c>
      <c r="D1179" s="133">
        <v>24</v>
      </c>
      <c r="E1179" s="5">
        <v>135.465</v>
      </c>
      <c r="F1179" s="5">
        <v>130.84800000000001</v>
      </c>
      <c r="G1179" s="5">
        <v>2058.0740000000005</v>
      </c>
      <c r="H1179" s="5">
        <v>30.995000000000001</v>
      </c>
      <c r="I1179" s="6">
        <v>0</v>
      </c>
    </row>
    <row r="1180" spans="1:9">
      <c r="A1180" s="133">
        <v>2013</v>
      </c>
      <c r="B1180" s="133">
        <v>2</v>
      </c>
      <c r="C1180" s="134">
        <v>41324</v>
      </c>
      <c r="D1180" s="133">
        <v>1</v>
      </c>
      <c r="E1180" s="5">
        <v>133.875</v>
      </c>
      <c r="F1180" s="5">
        <v>106.455</v>
      </c>
      <c r="G1180" s="5">
        <v>2002.8949999999998</v>
      </c>
      <c r="H1180" s="5">
        <v>24.595000000000002</v>
      </c>
      <c r="I1180" s="6">
        <v>0</v>
      </c>
    </row>
    <row r="1181" spans="1:9">
      <c r="A1181" s="133">
        <v>2013</v>
      </c>
      <c r="B1181" s="133">
        <v>2</v>
      </c>
      <c r="C1181" s="134">
        <v>41324</v>
      </c>
      <c r="D1181" s="133">
        <v>2</v>
      </c>
      <c r="E1181" s="5">
        <v>133.78700000000001</v>
      </c>
      <c r="F1181" s="5">
        <v>76.321999999999989</v>
      </c>
      <c r="G1181" s="5">
        <v>1905.9030000000002</v>
      </c>
      <c r="H1181" s="5">
        <v>17.294</v>
      </c>
      <c r="I1181" s="6">
        <v>0</v>
      </c>
    </row>
    <row r="1182" spans="1:9">
      <c r="A1182" s="133">
        <v>2013</v>
      </c>
      <c r="B1182" s="133">
        <v>2</v>
      </c>
      <c r="C1182" s="134">
        <v>41324</v>
      </c>
      <c r="D1182" s="133">
        <v>3</v>
      </c>
      <c r="E1182" s="5">
        <v>132.58800000000002</v>
      </c>
      <c r="F1182" s="5">
        <v>84.103999999999999</v>
      </c>
      <c r="G1182" s="5">
        <v>1841.7020000000002</v>
      </c>
      <c r="H1182" s="5">
        <v>13.93</v>
      </c>
      <c r="I1182" s="6">
        <v>0</v>
      </c>
    </row>
    <row r="1183" spans="1:9">
      <c r="A1183" s="133">
        <v>2013</v>
      </c>
      <c r="B1183" s="133">
        <v>2</v>
      </c>
      <c r="C1183" s="134">
        <v>41324</v>
      </c>
      <c r="D1183" s="133">
        <v>4</v>
      </c>
      <c r="E1183" s="5">
        <v>139.01300000000001</v>
      </c>
      <c r="F1183" s="5">
        <v>83.714000000000013</v>
      </c>
      <c r="G1183" s="5">
        <v>1827.2680000000003</v>
      </c>
      <c r="H1183" s="5">
        <v>12.265000000000001</v>
      </c>
      <c r="I1183" s="6">
        <v>0</v>
      </c>
    </row>
    <row r="1184" spans="1:9">
      <c r="A1184" s="133">
        <v>2013</v>
      </c>
      <c r="B1184" s="133">
        <v>2</v>
      </c>
      <c r="C1184" s="134">
        <v>41324</v>
      </c>
      <c r="D1184" s="133">
        <v>5</v>
      </c>
      <c r="E1184" s="5">
        <v>138.00400000000002</v>
      </c>
      <c r="F1184" s="5">
        <v>84.035000000000025</v>
      </c>
      <c r="G1184" s="5">
        <v>1814.9110000000001</v>
      </c>
      <c r="H1184" s="5">
        <v>12.215</v>
      </c>
      <c r="I1184" s="6">
        <v>0</v>
      </c>
    </row>
    <row r="1185" spans="1:9">
      <c r="A1185" s="133">
        <v>2013</v>
      </c>
      <c r="B1185" s="133">
        <v>2</v>
      </c>
      <c r="C1185" s="134">
        <v>41324</v>
      </c>
      <c r="D1185" s="133">
        <v>6</v>
      </c>
      <c r="E1185" s="5">
        <v>138.22900000000001</v>
      </c>
      <c r="F1185" s="5">
        <v>83.812999999999988</v>
      </c>
      <c r="G1185" s="5">
        <v>1826.6260000000004</v>
      </c>
      <c r="H1185" s="5">
        <v>11.684999999999999</v>
      </c>
      <c r="I1185" s="6">
        <v>0</v>
      </c>
    </row>
    <row r="1186" spans="1:9">
      <c r="A1186" s="133">
        <v>2013</v>
      </c>
      <c r="B1186" s="133">
        <v>2</v>
      </c>
      <c r="C1186" s="134">
        <v>41324</v>
      </c>
      <c r="D1186" s="133">
        <v>7</v>
      </c>
      <c r="E1186" s="5">
        <v>138.52799999999999</v>
      </c>
      <c r="F1186" s="5">
        <v>81.022000000000006</v>
      </c>
      <c r="G1186" s="5">
        <v>1882.4480000000008</v>
      </c>
      <c r="H1186" s="5">
        <v>11.915000000000001</v>
      </c>
      <c r="I1186" s="6">
        <v>0</v>
      </c>
    </row>
    <row r="1187" spans="1:9">
      <c r="A1187" s="133">
        <v>2013</v>
      </c>
      <c r="B1187" s="133">
        <v>2</v>
      </c>
      <c r="C1187" s="134">
        <v>41324</v>
      </c>
      <c r="D1187" s="133">
        <v>8</v>
      </c>
      <c r="E1187" s="5">
        <v>137.47300000000001</v>
      </c>
      <c r="F1187" s="5">
        <v>85.031999999999996</v>
      </c>
      <c r="G1187" s="5">
        <v>1906.7250000000004</v>
      </c>
      <c r="H1187" s="5">
        <v>18.258000000000003</v>
      </c>
      <c r="I1187" s="6">
        <v>0</v>
      </c>
    </row>
    <row r="1188" spans="1:9">
      <c r="A1188" s="133">
        <v>2013</v>
      </c>
      <c r="B1188" s="133">
        <v>2</v>
      </c>
      <c r="C1188" s="134">
        <v>41324</v>
      </c>
      <c r="D1188" s="133">
        <v>9</v>
      </c>
      <c r="E1188" s="5">
        <v>138.279</v>
      </c>
      <c r="F1188" s="5">
        <v>101.923</v>
      </c>
      <c r="G1188" s="5">
        <v>2066.4580000000001</v>
      </c>
      <c r="H1188" s="5">
        <v>26.503</v>
      </c>
      <c r="I1188" s="6">
        <v>0</v>
      </c>
    </row>
    <row r="1189" spans="1:9">
      <c r="A1189" s="133">
        <v>2013</v>
      </c>
      <c r="B1189" s="133">
        <v>2</v>
      </c>
      <c r="C1189" s="134">
        <v>41324</v>
      </c>
      <c r="D1189" s="133">
        <v>10</v>
      </c>
      <c r="E1189" s="5">
        <v>135.465</v>
      </c>
      <c r="F1189" s="5">
        <v>106.75200000000001</v>
      </c>
      <c r="G1189" s="5">
        <v>2216.9009999999994</v>
      </c>
      <c r="H1189" s="5">
        <v>20.533999999999999</v>
      </c>
      <c r="I1189" s="6">
        <v>0</v>
      </c>
    </row>
    <row r="1190" spans="1:9">
      <c r="A1190" s="133">
        <v>2013</v>
      </c>
      <c r="B1190" s="133">
        <v>2</v>
      </c>
      <c r="C1190" s="134">
        <v>41324</v>
      </c>
      <c r="D1190" s="133">
        <v>11</v>
      </c>
      <c r="E1190" s="5">
        <v>135.63500000000002</v>
      </c>
      <c r="F1190" s="5">
        <v>107.58900000000001</v>
      </c>
      <c r="G1190" s="5">
        <v>2270.5399999999991</v>
      </c>
      <c r="H1190" s="5">
        <v>21.032</v>
      </c>
      <c r="I1190" s="6">
        <v>0</v>
      </c>
    </row>
    <row r="1191" spans="1:9">
      <c r="A1191" s="133">
        <v>2013</v>
      </c>
      <c r="B1191" s="133">
        <v>2</v>
      </c>
      <c r="C1191" s="134">
        <v>41324</v>
      </c>
      <c r="D1191" s="133">
        <v>12</v>
      </c>
      <c r="E1191" s="5">
        <v>137.321</v>
      </c>
      <c r="F1191" s="5">
        <v>107.69600000000001</v>
      </c>
      <c r="G1191" s="5">
        <v>2293.652</v>
      </c>
      <c r="H1191" s="5">
        <v>22.322000000000003</v>
      </c>
      <c r="I1191" s="6">
        <v>0</v>
      </c>
    </row>
    <row r="1192" spans="1:9">
      <c r="A1192" s="133">
        <v>2013</v>
      </c>
      <c r="B1192" s="133">
        <v>2</v>
      </c>
      <c r="C1192" s="134">
        <v>41324</v>
      </c>
      <c r="D1192" s="133">
        <v>13</v>
      </c>
      <c r="E1192" s="5">
        <v>134.595</v>
      </c>
      <c r="F1192" s="5">
        <v>108.105</v>
      </c>
      <c r="G1192" s="5">
        <v>2267.5400000000004</v>
      </c>
      <c r="H1192" s="5">
        <v>22.525999999999996</v>
      </c>
      <c r="I1192" s="6">
        <v>0</v>
      </c>
    </row>
    <row r="1193" spans="1:9">
      <c r="A1193" s="133">
        <v>2013</v>
      </c>
      <c r="B1193" s="133">
        <v>2</v>
      </c>
      <c r="C1193" s="134">
        <v>41324</v>
      </c>
      <c r="D1193" s="133">
        <v>14</v>
      </c>
      <c r="E1193" s="5">
        <v>136.71799999999999</v>
      </c>
      <c r="F1193" s="5">
        <v>106.163</v>
      </c>
      <c r="G1193" s="5">
        <v>2227.7530000000002</v>
      </c>
      <c r="H1193" s="5">
        <v>23.494</v>
      </c>
      <c r="I1193" s="6">
        <v>0</v>
      </c>
    </row>
    <row r="1194" spans="1:9">
      <c r="A1194" s="133">
        <v>2013</v>
      </c>
      <c r="B1194" s="133">
        <v>2</v>
      </c>
      <c r="C1194" s="134">
        <v>41324</v>
      </c>
      <c r="D1194" s="133">
        <v>15</v>
      </c>
      <c r="E1194" s="5">
        <v>135.447</v>
      </c>
      <c r="F1194" s="5">
        <v>86.509000000000029</v>
      </c>
      <c r="G1194" s="5">
        <v>2193.6369999999997</v>
      </c>
      <c r="H1194" s="5">
        <v>25.913000000000004</v>
      </c>
      <c r="I1194" s="6">
        <v>0</v>
      </c>
    </row>
    <row r="1195" spans="1:9">
      <c r="A1195" s="133">
        <v>2013</v>
      </c>
      <c r="B1195" s="133">
        <v>2</v>
      </c>
      <c r="C1195" s="134">
        <v>41324</v>
      </c>
      <c r="D1195" s="133">
        <v>16</v>
      </c>
      <c r="E1195" s="5">
        <v>132.96700000000001</v>
      </c>
      <c r="F1195" s="5">
        <v>84.103999999999999</v>
      </c>
      <c r="G1195" s="5">
        <v>2180.9789999999998</v>
      </c>
      <c r="H1195" s="5">
        <v>26.909000000000006</v>
      </c>
      <c r="I1195" s="6">
        <v>0</v>
      </c>
    </row>
    <row r="1196" spans="1:9">
      <c r="A1196" s="133">
        <v>2013</v>
      </c>
      <c r="B1196" s="133">
        <v>2</v>
      </c>
      <c r="C1196" s="134">
        <v>41324</v>
      </c>
      <c r="D1196" s="133">
        <v>17</v>
      </c>
      <c r="E1196" s="5">
        <v>134.05000000000001</v>
      </c>
      <c r="F1196" s="5">
        <v>83.402000000000001</v>
      </c>
      <c r="G1196" s="5">
        <v>2187.8409999999994</v>
      </c>
      <c r="H1196" s="5">
        <v>27.229999999999997</v>
      </c>
      <c r="I1196" s="6">
        <v>0</v>
      </c>
    </row>
    <row r="1197" spans="1:9">
      <c r="A1197" s="133">
        <v>2013</v>
      </c>
      <c r="B1197" s="133">
        <v>2</v>
      </c>
      <c r="C1197" s="134">
        <v>41324</v>
      </c>
      <c r="D1197" s="133">
        <v>18</v>
      </c>
      <c r="E1197" s="5">
        <v>131.66800000000001</v>
      </c>
      <c r="F1197" s="5">
        <v>83.231000000000009</v>
      </c>
      <c r="G1197" s="5">
        <v>2223.8170000000009</v>
      </c>
      <c r="H1197" s="5">
        <v>27.102</v>
      </c>
      <c r="I1197" s="6">
        <v>0</v>
      </c>
    </row>
    <row r="1198" spans="1:9">
      <c r="A1198" s="133">
        <v>2013</v>
      </c>
      <c r="B1198" s="133">
        <v>2</v>
      </c>
      <c r="C1198" s="134">
        <v>41324</v>
      </c>
      <c r="D1198" s="133">
        <v>19</v>
      </c>
      <c r="E1198" s="5">
        <v>134.351</v>
      </c>
      <c r="F1198" s="5">
        <v>85.031999999999996</v>
      </c>
      <c r="G1198" s="5">
        <v>2292.328</v>
      </c>
      <c r="H1198" s="5">
        <v>26.659000000000002</v>
      </c>
      <c r="I1198" s="6">
        <v>0</v>
      </c>
    </row>
    <row r="1199" spans="1:9">
      <c r="A1199" s="133">
        <v>2013</v>
      </c>
      <c r="B1199" s="133">
        <v>2</v>
      </c>
      <c r="C1199" s="134">
        <v>41324</v>
      </c>
      <c r="D1199" s="133">
        <v>20</v>
      </c>
      <c r="E1199" s="5">
        <v>134.79300000000001</v>
      </c>
      <c r="F1199" s="5">
        <v>86.741</v>
      </c>
      <c r="G1199" s="5">
        <v>2308.1030000000005</v>
      </c>
      <c r="H1199" s="5">
        <v>32.441000000000003</v>
      </c>
      <c r="I1199" s="6">
        <v>0</v>
      </c>
    </row>
    <row r="1200" spans="1:9">
      <c r="A1200" s="133">
        <v>2013</v>
      </c>
      <c r="B1200" s="133">
        <v>2</v>
      </c>
      <c r="C1200" s="134">
        <v>41324</v>
      </c>
      <c r="D1200" s="133">
        <v>21</v>
      </c>
      <c r="E1200" s="5">
        <v>136.13400000000001</v>
      </c>
      <c r="F1200" s="5">
        <v>94.182000000000002</v>
      </c>
      <c r="G1200" s="5">
        <v>2342.1790000000005</v>
      </c>
      <c r="H1200" s="5">
        <v>47.668000000000006</v>
      </c>
      <c r="I1200" s="6">
        <v>0</v>
      </c>
    </row>
    <row r="1201" spans="1:9">
      <c r="A1201" s="133">
        <v>2013</v>
      </c>
      <c r="B1201" s="133">
        <v>2</v>
      </c>
      <c r="C1201" s="134">
        <v>41324</v>
      </c>
      <c r="D1201" s="133">
        <v>22</v>
      </c>
      <c r="E1201" s="5">
        <v>133.27000000000001</v>
      </c>
      <c r="F1201" s="5">
        <v>105.009</v>
      </c>
      <c r="G1201" s="5">
        <v>2335.0270000000005</v>
      </c>
      <c r="H1201" s="5">
        <v>51.062999999999995</v>
      </c>
      <c r="I1201" s="6">
        <v>0</v>
      </c>
    </row>
    <row r="1202" spans="1:9">
      <c r="A1202" s="133">
        <v>2013</v>
      </c>
      <c r="B1202" s="133">
        <v>2</v>
      </c>
      <c r="C1202" s="134">
        <v>41324</v>
      </c>
      <c r="D1202" s="133">
        <v>23</v>
      </c>
      <c r="E1202" s="5">
        <v>126.702</v>
      </c>
      <c r="F1202" s="5">
        <v>105.003</v>
      </c>
      <c r="G1202" s="5">
        <v>2195.1480000000001</v>
      </c>
      <c r="H1202" s="5">
        <v>42.594999999999992</v>
      </c>
      <c r="I1202" s="6">
        <v>0</v>
      </c>
    </row>
    <row r="1203" spans="1:9">
      <c r="A1203" s="133">
        <v>2013</v>
      </c>
      <c r="B1203" s="133">
        <v>2</v>
      </c>
      <c r="C1203" s="134">
        <v>41324</v>
      </c>
      <c r="D1203" s="133">
        <v>24</v>
      </c>
      <c r="E1203" s="5">
        <v>126.426</v>
      </c>
      <c r="F1203" s="5">
        <v>64.284000000000006</v>
      </c>
      <c r="G1203" s="5">
        <v>2086.9840000000004</v>
      </c>
      <c r="H1203" s="5">
        <v>33.890999999999998</v>
      </c>
      <c r="I1203" s="6">
        <v>0</v>
      </c>
    </row>
    <row r="1204" spans="1:9">
      <c r="A1204" s="133">
        <v>2013</v>
      </c>
      <c r="B1204" s="133">
        <v>2</v>
      </c>
      <c r="C1204" s="134">
        <v>41325</v>
      </c>
      <c r="D1204" s="133">
        <v>1</v>
      </c>
      <c r="E1204" s="5">
        <v>131.834</v>
      </c>
      <c r="F1204" s="5">
        <v>57.555000000000007</v>
      </c>
      <c r="G1204" s="5">
        <v>1957.9739999999993</v>
      </c>
      <c r="H1204" s="5">
        <v>24.572000000000003</v>
      </c>
      <c r="I1204" s="6">
        <v>0</v>
      </c>
    </row>
    <row r="1205" spans="1:9">
      <c r="A1205" s="133">
        <v>2013</v>
      </c>
      <c r="B1205" s="133">
        <v>2</v>
      </c>
      <c r="C1205" s="134">
        <v>41325</v>
      </c>
      <c r="D1205" s="133">
        <v>2</v>
      </c>
      <c r="E1205" s="5">
        <v>132.02500000000001</v>
      </c>
      <c r="F1205" s="5">
        <v>53.310000000000009</v>
      </c>
      <c r="G1205" s="5">
        <v>1875.9809999999993</v>
      </c>
      <c r="H1205" s="5">
        <v>21.398</v>
      </c>
      <c r="I1205" s="6">
        <v>0</v>
      </c>
    </row>
    <row r="1206" spans="1:9">
      <c r="A1206" s="133">
        <v>2013</v>
      </c>
      <c r="B1206" s="133">
        <v>2</v>
      </c>
      <c r="C1206" s="134">
        <v>41325</v>
      </c>
      <c r="D1206" s="133">
        <v>3</v>
      </c>
      <c r="E1206" s="5">
        <v>131.84800000000001</v>
      </c>
      <c r="F1206" s="5">
        <v>53.021999999999998</v>
      </c>
      <c r="G1206" s="5">
        <v>1729.0360000000001</v>
      </c>
      <c r="H1206" s="5">
        <v>21.292999999999999</v>
      </c>
      <c r="I1206" s="6">
        <v>0</v>
      </c>
    </row>
    <row r="1207" spans="1:9">
      <c r="A1207" s="133">
        <v>2013</v>
      </c>
      <c r="B1207" s="133">
        <v>2</v>
      </c>
      <c r="C1207" s="134">
        <v>41325</v>
      </c>
      <c r="D1207" s="133">
        <v>4</v>
      </c>
      <c r="E1207" s="5">
        <v>131.96</v>
      </c>
      <c r="F1207" s="5">
        <v>52.823</v>
      </c>
      <c r="G1207" s="5">
        <v>1641.915</v>
      </c>
      <c r="H1207" s="5">
        <v>19.136000000000003</v>
      </c>
      <c r="I1207" s="6">
        <v>0</v>
      </c>
    </row>
    <row r="1208" spans="1:9">
      <c r="A1208" s="133">
        <v>2013</v>
      </c>
      <c r="B1208" s="133">
        <v>2</v>
      </c>
      <c r="C1208" s="134">
        <v>41325</v>
      </c>
      <c r="D1208" s="133">
        <v>5</v>
      </c>
      <c r="E1208" s="5">
        <v>130.05199999999999</v>
      </c>
      <c r="F1208" s="5">
        <v>52.902999999999999</v>
      </c>
      <c r="G1208" s="5">
        <v>1593.4770000000003</v>
      </c>
      <c r="H1208" s="5">
        <v>17.177999999999997</v>
      </c>
      <c r="I1208" s="6">
        <v>0</v>
      </c>
    </row>
    <row r="1209" spans="1:9">
      <c r="A1209" s="133">
        <v>2013</v>
      </c>
      <c r="B1209" s="133">
        <v>2</v>
      </c>
      <c r="C1209" s="134">
        <v>41325</v>
      </c>
      <c r="D1209" s="133">
        <v>6</v>
      </c>
      <c r="E1209" s="5">
        <v>133.04</v>
      </c>
      <c r="F1209" s="5">
        <v>52.764000000000003</v>
      </c>
      <c r="G1209" s="5">
        <v>1587.6570000000002</v>
      </c>
      <c r="H1209" s="5">
        <v>15.876000000000001</v>
      </c>
      <c r="I1209" s="6">
        <v>0</v>
      </c>
    </row>
    <row r="1210" spans="1:9">
      <c r="A1210" s="133">
        <v>2013</v>
      </c>
      <c r="B1210" s="133">
        <v>2</v>
      </c>
      <c r="C1210" s="134">
        <v>41325</v>
      </c>
      <c r="D1210" s="133">
        <v>7</v>
      </c>
      <c r="E1210" s="5">
        <v>138.30099999999999</v>
      </c>
      <c r="F1210" s="5">
        <v>56.945999999999998</v>
      </c>
      <c r="G1210" s="5">
        <v>1560.258</v>
      </c>
      <c r="H1210" s="5">
        <v>17.503</v>
      </c>
      <c r="I1210" s="6">
        <v>0</v>
      </c>
    </row>
    <row r="1211" spans="1:9">
      <c r="A1211" s="133">
        <v>2013</v>
      </c>
      <c r="B1211" s="133">
        <v>2</v>
      </c>
      <c r="C1211" s="134">
        <v>41325</v>
      </c>
      <c r="D1211" s="133">
        <v>8</v>
      </c>
      <c r="E1211" s="5">
        <v>141.93099999999998</v>
      </c>
      <c r="F1211" s="5">
        <v>56.65100000000001</v>
      </c>
      <c r="G1211" s="5">
        <v>1484.433</v>
      </c>
      <c r="H1211" s="5">
        <v>23.646000000000001</v>
      </c>
      <c r="I1211" s="6">
        <v>0</v>
      </c>
    </row>
    <row r="1212" spans="1:9">
      <c r="A1212" s="133">
        <v>2013</v>
      </c>
      <c r="B1212" s="133">
        <v>2</v>
      </c>
      <c r="C1212" s="134">
        <v>41325</v>
      </c>
      <c r="D1212" s="133">
        <v>9</v>
      </c>
      <c r="E1212" s="5">
        <v>140.76300000000001</v>
      </c>
      <c r="F1212" s="5">
        <v>57.097999999999999</v>
      </c>
      <c r="G1212" s="5">
        <v>1562.4110000000003</v>
      </c>
      <c r="H1212" s="5">
        <v>9.7690000000000019</v>
      </c>
      <c r="I1212" s="6">
        <v>0</v>
      </c>
    </row>
    <row r="1213" spans="1:9">
      <c r="A1213" s="133">
        <v>2013</v>
      </c>
      <c r="B1213" s="133">
        <v>2</v>
      </c>
      <c r="C1213" s="134">
        <v>41325</v>
      </c>
      <c r="D1213" s="133">
        <v>10</v>
      </c>
      <c r="E1213" s="5">
        <v>142.14000000000001</v>
      </c>
      <c r="F1213" s="5">
        <v>52.122</v>
      </c>
      <c r="G1213" s="5">
        <v>1679.7000000000003</v>
      </c>
      <c r="H1213" s="5">
        <v>10.89</v>
      </c>
      <c r="I1213" s="6">
        <v>0</v>
      </c>
    </row>
    <row r="1214" spans="1:9">
      <c r="A1214" s="133">
        <v>2013</v>
      </c>
      <c r="B1214" s="133">
        <v>2</v>
      </c>
      <c r="C1214" s="134">
        <v>41325</v>
      </c>
      <c r="D1214" s="133">
        <v>11</v>
      </c>
      <c r="E1214" s="5">
        <v>138.06200000000001</v>
      </c>
      <c r="F1214" s="5">
        <v>48.421999999999997</v>
      </c>
      <c r="G1214" s="5">
        <v>1842.3070000000005</v>
      </c>
      <c r="H1214" s="5">
        <v>11.422000000000001</v>
      </c>
      <c r="I1214" s="6">
        <v>0</v>
      </c>
    </row>
    <row r="1215" spans="1:9">
      <c r="A1215" s="133">
        <v>2013</v>
      </c>
      <c r="B1215" s="133">
        <v>2</v>
      </c>
      <c r="C1215" s="134">
        <v>41325</v>
      </c>
      <c r="D1215" s="133">
        <v>12</v>
      </c>
      <c r="E1215" s="5">
        <v>136.84400000000002</v>
      </c>
      <c r="F1215" s="5">
        <v>42.248000000000005</v>
      </c>
      <c r="G1215" s="5">
        <v>1951.9420000000002</v>
      </c>
      <c r="H1215" s="5">
        <v>20.098999999999997</v>
      </c>
      <c r="I1215" s="6">
        <v>0</v>
      </c>
    </row>
    <row r="1216" spans="1:9">
      <c r="A1216" s="133">
        <v>2013</v>
      </c>
      <c r="B1216" s="133">
        <v>2</v>
      </c>
      <c r="C1216" s="134">
        <v>41325</v>
      </c>
      <c r="D1216" s="133">
        <v>13</v>
      </c>
      <c r="E1216" s="5">
        <v>135.84300000000002</v>
      </c>
      <c r="F1216" s="5">
        <v>41.895000000000003</v>
      </c>
      <c r="G1216" s="5">
        <v>1993.7529999999999</v>
      </c>
      <c r="H1216" s="5">
        <v>22.369999999999997</v>
      </c>
      <c r="I1216" s="6">
        <v>0</v>
      </c>
    </row>
    <row r="1217" spans="1:9">
      <c r="A1217" s="133">
        <v>2013</v>
      </c>
      <c r="B1217" s="133">
        <v>2</v>
      </c>
      <c r="C1217" s="134">
        <v>41325</v>
      </c>
      <c r="D1217" s="133">
        <v>14</v>
      </c>
      <c r="E1217" s="5">
        <v>137.559</v>
      </c>
      <c r="F1217" s="5">
        <v>42.022000000000006</v>
      </c>
      <c r="G1217" s="5">
        <v>2041.775000000001</v>
      </c>
      <c r="H1217" s="5">
        <v>23.721000000000004</v>
      </c>
      <c r="I1217" s="6">
        <v>0</v>
      </c>
    </row>
    <row r="1218" spans="1:9">
      <c r="A1218" s="133">
        <v>2013</v>
      </c>
      <c r="B1218" s="133">
        <v>2</v>
      </c>
      <c r="C1218" s="134">
        <v>41325</v>
      </c>
      <c r="D1218" s="133">
        <v>15</v>
      </c>
      <c r="E1218" s="5">
        <v>135.547</v>
      </c>
      <c r="F1218" s="5">
        <v>42.089000000000006</v>
      </c>
      <c r="G1218" s="5">
        <v>1992.1800000000003</v>
      </c>
      <c r="H1218" s="5">
        <v>29.100999999999999</v>
      </c>
      <c r="I1218" s="6">
        <v>0</v>
      </c>
    </row>
    <row r="1219" spans="1:9">
      <c r="A1219" s="133">
        <v>2013</v>
      </c>
      <c r="B1219" s="133">
        <v>2</v>
      </c>
      <c r="C1219" s="134">
        <v>41325</v>
      </c>
      <c r="D1219" s="133">
        <v>16</v>
      </c>
      <c r="E1219" s="5">
        <v>135.62</v>
      </c>
      <c r="F1219" s="5">
        <v>42.474000000000004</v>
      </c>
      <c r="G1219" s="5">
        <v>1964.7450000000003</v>
      </c>
      <c r="H1219" s="5">
        <v>32.912999999999997</v>
      </c>
      <c r="I1219" s="6">
        <v>0</v>
      </c>
    </row>
    <row r="1220" spans="1:9">
      <c r="A1220" s="133">
        <v>2013</v>
      </c>
      <c r="B1220" s="133">
        <v>2</v>
      </c>
      <c r="C1220" s="134">
        <v>41325</v>
      </c>
      <c r="D1220" s="133">
        <v>17</v>
      </c>
      <c r="E1220" s="5">
        <v>136.77700000000002</v>
      </c>
      <c r="F1220" s="5">
        <v>42.613000000000007</v>
      </c>
      <c r="G1220" s="5">
        <v>1947.9220000000005</v>
      </c>
      <c r="H1220" s="5">
        <v>32.484000000000002</v>
      </c>
      <c r="I1220" s="6">
        <v>0</v>
      </c>
    </row>
    <row r="1221" spans="1:9">
      <c r="A1221" s="133">
        <v>2013</v>
      </c>
      <c r="B1221" s="133">
        <v>2</v>
      </c>
      <c r="C1221" s="134">
        <v>41325</v>
      </c>
      <c r="D1221" s="133">
        <v>18</v>
      </c>
      <c r="E1221" s="5">
        <v>140.245</v>
      </c>
      <c r="F1221" s="5">
        <v>42.587000000000003</v>
      </c>
      <c r="G1221" s="5">
        <v>1971.1680000000001</v>
      </c>
      <c r="H1221" s="5">
        <v>31.491</v>
      </c>
      <c r="I1221" s="6">
        <v>0</v>
      </c>
    </row>
    <row r="1222" spans="1:9">
      <c r="A1222" s="133">
        <v>2013</v>
      </c>
      <c r="B1222" s="133">
        <v>2</v>
      </c>
      <c r="C1222" s="134">
        <v>41325</v>
      </c>
      <c r="D1222" s="133">
        <v>19</v>
      </c>
      <c r="E1222" s="5">
        <v>144.70400000000001</v>
      </c>
      <c r="F1222" s="5">
        <v>42.528999999999996</v>
      </c>
      <c r="G1222" s="5">
        <v>1995.6870000000001</v>
      </c>
      <c r="H1222" s="5">
        <v>30.972999999999999</v>
      </c>
      <c r="I1222" s="6">
        <v>0</v>
      </c>
    </row>
    <row r="1223" spans="1:9">
      <c r="A1223" s="133">
        <v>2013</v>
      </c>
      <c r="B1223" s="133">
        <v>2</v>
      </c>
      <c r="C1223" s="134">
        <v>41325</v>
      </c>
      <c r="D1223" s="133">
        <v>20</v>
      </c>
      <c r="E1223" s="5">
        <v>139.84399999999999</v>
      </c>
      <c r="F1223" s="5">
        <v>42.436</v>
      </c>
      <c r="G1223" s="5">
        <v>2111.8599999999997</v>
      </c>
      <c r="H1223" s="5">
        <v>31.33</v>
      </c>
      <c r="I1223" s="6">
        <v>0</v>
      </c>
    </row>
    <row r="1224" spans="1:9">
      <c r="A1224" s="133">
        <v>2013</v>
      </c>
      <c r="B1224" s="133">
        <v>2</v>
      </c>
      <c r="C1224" s="134">
        <v>41325</v>
      </c>
      <c r="D1224" s="133">
        <v>21</v>
      </c>
      <c r="E1224" s="5">
        <v>140.4</v>
      </c>
      <c r="F1224" s="5">
        <v>42.218000000000004</v>
      </c>
      <c r="G1224" s="5">
        <v>2248.1480000000006</v>
      </c>
      <c r="H1224" s="5">
        <v>38.861999999999995</v>
      </c>
      <c r="I1224" s="6">
        <v>0</v>
      </c>
    </row>
    <row r="1225" spans="1:9">
      <c r="A1225" s="133">
        <v>2013</v>
      </c>
      <c r="B1225" s="133">
        <v>2</v>
      </c>
      <c r="C1225" s="134">
        <v>41325</v>
      </c>
      <c r="D1225" s="133">
        <v>22</v>
      </c>
      <c r="E1225" s="5">
        <v>139.18600000000001</v>
      </c>
      <c r="F1225" s="5">
        <v>42.101000000000006</v>
      </c>
      <c r="G1225" s="5">
        <v>2320.42</v>
      </c>
      <c r="H1225" s="5">
        <v>41.744</v>
      </c>
      <c r="I1225" s="6">
        <v>0</v>
      </c>
    </row>
    <row r="1226" spans="1:9">
      <c r="A1226" s="133">
        <v>2013</v>
      </c>
      <c r="B1226" s="133">
        <v>2</v>
      </c>
      <c r="C1226" s="134">
        <v>41325</v>
      </c>
      <c r="D1226" s="133">
        <v>23</v>
      </c>
      <c r="E1226" s="5">
        <v>138.56</v>
      </c>
      <c r="F1226" s="5">
        <v>42.132000000000005</v>
      </c>
      <c r="G1226" s="5">
        <v>2253.7690000000007</v>
      </c>
      <c r="H1226" s="5">
        <v>34.971000000000011</v>
      </c>
      <c r="I1226" s="6">
        <v>0</v>
      </c>
    </row>
    <row r="1227" spans="1:9">
      <c r="A1227" s="133">
        <v>2013</v>
      </c>
      <c r="B1227" s="133">
        <v>2</v>
      </c>
      <c r="C1227" s="134">
        <v>41325</v>
      </c>
      <c r="D1227" s="133">
        <v>24</v>
      </c>
      <c r="E1227" s="5">
        <v>136.73600000000002</v>
      </c>
      <c r="F1227" s="5">
        <v>41.481000000000009</v>
      </c>
      <c r="G1227" s="5">
        <v>2129.058</v>
      </c>
      <c r="H1227" s="5">
        <v>31.143000000000004</v>
      </c>
      <c r="I1227" s="6">
        <v>0</v>
      </c>
    </row>
    <row r="1228" spans="1:9">
      <c r="A1228" s="133">
        <v>2013</v>
      </c>
      <c r="B1228" s="133">
        <v>2</v>
      </c>
      <c r="C1228" s="134">
        <v>41326</v>
      </c>
      <c r="D1228" s="133">
        <v>1</v>
      </c>
      <c r="E1228" s="5">
        <v>135.25399999999999</v>
      </c>
      <c r="F1228" s="5">
        <v>38.926000000000002</v>
      </c>
      <c r="G1228" s="5">
        <v>1948.2969999999996</v>
      </c>
      <c r="H1228" s="5">
        <v>27.833000000000002</v>
      </c>
      <c r="I1228" s="6">
        <v>0</v>
      </c>
    </row>
    <row r="1229" spans="1:9">
      <c r="A1229" s="133">
        <v>2013</v>
      </c>
      <c r="B1229" s="133">
        <v>2</v>
      </c>
      <c r="C1229" s="134">
        <v>41326</v>
      </c>
      <c r="D1229" s="133">
        <v>2</v>
      </c>
      <c r="E1229" s="5">
        <v>137.32400000000001</v>
      </c>
      <c r="F1229" s="5">
        <v>37.075000000000003</v>
      </c>
      <c r="G1229" s="5">
        <v>1825.9829999999995</v>
      </c>
      <c r="H1229" s="5">
        <v>21.294</v>
      </c>
      <c r="I1229" s="6">
        <v>0</v>
      </c>
    </row>
    <row r="1230" spans="1:9">
      <c r="A1230" s="133">
        <v>2013</v>
      </c>
      <c r="B1230" s="133">
        <v>2</v>
      </c>
      <c r="C1230" s="134">
        <v>41326</v>
      </c>
      <c r="D1230" s="133">
        <v>3</v>
      </c>
      <c r="E1230" s="5">
        <v>136.214</v>
      </c>
      <c r="F1230" s="5">
        <v>37.176000000000002</v>
      </c>
      <c r="G1230" s="5">
        <v>1761.7330000000002</v>
      </c>
      <c r="H1230" s="5">
        <v>13.168000000000003</v>
      </c>
      <c r="I1230" s="6">
        <v>0</v>
      </c>
    </row>
    <row r="1231" spans="1:9">
      <c r="A1231" s="133">
        <v>2013</v>
      </c>
      <c r="B1231" s="133">
        <v>2</v>
      </c>
      <c r="C1231" s="134">
        <v>41326</v>
      </c>
      <c r="D1231" s="133">
        <v>4</v>
      </c>
      <c r="E1231" s="5">
        <v>136.57600000000002</v>
      </c>
      <c r="F1231" s="5">
        <v>37.141000000000005</v>
      </c>
      <c r="G1231" s="5">
        <v>1690.8980000000001</v>
      </c>
      <c r="H1231" s="5">
        <v>13.561999999999998</v>
      </c>
      <c r="I1231" s="6">
        <v>0</v>
      </c>
    </row>
    <row r="1232" spans="1:9">
      <c r="A1232" s="133">
        <v>2013</v>
      </c>
      <c r="B1232" s="133">
        <v>2</v>
      </c>
      <c r="C1232" s="134">
        <v>41326</v>
      </c>
      <c r="D1232" s="133">
        <v>5</v>
      </c>
      <c r="E1232" s="5">
        <v>140.05000000000001</v>
      </c>
      <c r="F1232" s="5">
        <v>36.849000000000004</v>
      </c>
      <c r="G1232" s="5">
        <v>1686.3230000000001</v>
      </c>
      <c r="H1232" s="5">
        <v>18.914000000000001</v>
      </c>
      <c r="I1232" s="6">
        <v>0</v>
      </c>
    </row>
    <row r="1233" spans="1:9">
      <c r="A1233" s="133">
        <v>2013</v>
      </c>
      <c r="B1233" s="133">
        <v>2</v>
      </c>
      <c r="C1233" s="134">
        <v>41326</v>
      </c>
      <c r="D1233" s="133">
        <v>6</v>
      </c>
      <c r="E1233" s="5">
        <v>138.94500000000002</v>
      </c>
      <c r="F1233" s="5">
        <v>37.055000000000007</v>
      </c>
      <c r="G1233" s="5">
        <v>1726.8550000000005</v>
      </c>
      <c r="H1233" s="5">
        <v>12.853999999999999</v>
      </c>
      <c r="I1233" s="6">
        <v>0</v>
      </c>
    </row>
    <row r="1234" spans="1:9">
      <c r="A1234" s="133">
        <v>2013</v>
      </c>
      <c r="B1234" s="133">
        <v>2</v>
      </c>
      <c r="C1234" s="134">
        <v>41326</v>
      </c>
      <c r="D1234" s="133">
        <v>7</v>
      </c>
      <c r="E1234" s="5">
        <v>136.61900000000003</v>
      </c>
      <c r="F1234" s="5">
        <v>37.765000000000001</v>
      </c>
      <c r="G1234" s="5">
        <v>1853.8800000000006</v>
      </c>
      <c r="H1234" s="5">
        <v>11.965999999999998</v>
      </c>
      <c r="I1234" s="6">
        <v>0</v>
      </c>
    </row>
    <row r="1235" spans="1:9">
      <c r="A1235" s="133">
        <v>2013</v>
      </c>
      <c r="B1235" s="133">
        <v>2</v>
      </c>
      <c r="C1235" s="134">
        <v>41326</v>
      </c>
      <c r="D1235" s="133">
        <v>8</v>
      </c>
      <c r="E1235" s="5">
        <v>137.363</v>
      </c>
      <c r="F1235" s="5">
        <v>37.337000000000003</v>
      </c>
      <c r="G1235" s="5">
        <v>1978.5130000000004</v>
      </c>
      <c r="H1235" s="5">
        <v>11.417</v>
      </c>
      <c r="I1235" s="6">
        <v>0</v>
      </c>
    </row>
    <row r="1236" spans="1:9">
      <c r="A1236" s="133">
        <v>2013</v>
      </c>
      <c r="B1236" s="133">
        <v>2</v>
      </c>
      <c r="C1236" s="134">
        <v>41326</v>
      </c>
      <c r="D1236" s="133">
        <v>9</v>
      </c>
      <c r="E1236" s="5">
        <v>137.46100000000001</v>
      </c>
      <c r="F1236" s="5">
        <v>37.751000000000005</v>
      </c>
      <c r="G1236" s="5">
        <v>2073.7820000000002</v>
      </c>
      <c r="H1236" s="5">
        <v>12.362000000000002</v>
      </c>
      <c r="I1236" s="6">
        <v>0</v>
      </c>
    </row>
    <row r="1237" spans="1:9">
      <c r="A1237" s="133">
        <v>2013</v>
      </c>
      <c r="B1237" s="133">
        <v>2</v>
      </c>
      <c r="C1237" s="134">
        <v>41326</v>
      </c>
      <c r="D1237" s="133">
        <v>10</v>
      </c>
      <c r="E1237" s="5">
        <v>130.364</v>
      </c>
      <c r="F1237" s="5">
        <v>37.987000000000002</v>
      </c>
      <c r="G1237" s="5">
        <v>2181.8070000000007</v>
      </c>
      <c r="H1237" s="5">
        <v>21.379000000000001</v>
      </c>
      <c r="I1237" s="6">
        <v>0</v>
      </c>
    </row>
    <row r="1238" spans="1:9">
      <c r="A1238" s="133">
        <v>2013</v>
      </c>
      <c r="B1238" s="133">
        <v>2</v>
      </c>
      <c r="C1238" s="134">
        <v>41326</v>
      </c>
      <c r="D1238" s="133">
        <v>11</v>
      </c>
      <c r="E1238" s="5">
        <v>132.071</v>
      </c>
      <c r="F1238" s="5">
        <v>37.962000000000003</v>
      </c>
      <c r="G1238" s="5">
        <v>2193.192</v>
      </c>
      <c r="H1238" s="5">
        <v>26.327000000000002</v>
      </c>
      <c r="I1238" s="6">
        <v>0</v>
      </c>
    </row>
    <row r="1239" spans="1:9">
      <c r="A1239" s="133">
        <v>2013</v>
      </c>
      <c r="B1239" s="133">
        <v>2</v>
      </c>
      <c r="C1239" s="134">
        <v>41326</v>
      </c>
      <c r="D1239" s="133">
        <v>12</v>
      </c>
      <c r="E1239" s="5">
        <v>132.40900000000002</v>
      </c>
      <c r="F1239" s="5">
        <v>38.033000000000001</v>
      </c>
      <c r="G1239" s="5">
        <v>2224.9480000000003</v>
      </c>
      <c r="H1239" s="5">
        <v>25.361999999999998</v>
      </c>
      <c r="I1239" s="6">
        <v>0</v>
      </c>
    </row>
    <row r="1240" spans="1:9">
      <c r="A1240" s="133">
        <v>2013</v>
      </c>
      <c r="B1240" s="133">
        <v>2</v>
      </c>
      <c r="C1240" s="134">
        <v>41326</v>
      </c>
      <c r="D1240" s="133">
        <v>13</v>
      </c>
      <c r="E1240" s="5">
        <v>133.63900000000001</v>
      </c>
      <c r="F1240" s="5">
        <v>38.034000000000006</v>
      </c>
      <c r="G1240" s="5">
        <v>2267.8320000000003</v>
      </c>
      <c r="H1240" s="5">
        <v>26.093000000000007</v>
      </c>
      <c r="I1240" s="6">
        <v>0</v>
      </c>
    </row>
    <row r="1241" spans="1:9">
      <c r="A1241" s="133">
        <v>2013</v>
      </c>
      <c r="B1241" s="133">
        <v>2</v>
      </c>
      <c r="C1241" s="134">
        <v>41326</v>
      </c>
      <c r="D1241" s="133">
        <v>14</v>
      </c>
      <c r="E1241" s="5">
        <v>132.30000000000001</v>
      </c>
      <c r="F1241" s="5">
        <v>37.781999999999996</v>
      </c>
      <c r="G1241" s="5">
        <v>2293.4720000000002</v>
      </c>
      <c r="H1241" s="5">
        <v>26.851000000000003</v>
      </c>
      <c r="I1241" s="6">
        <v>0</v>
      </c>
    </row>
    <row r="1242" spans="1:9">
      <c r="A1242" s="133">
        <v>2013</v>
      </c>
      <c r="B1242" s="133">
        <v>2</v>
      </c>
      <c r="C1242" s="134">
        <v>41326</v>
      </c>
      <c r="D1242" s="133">
        <v>15</v>
      </c>
      <c r="E1242" s="5">
        <v>132.82900000000001</v>
      </c>
      <c r="F1242" s="5">
        <v>37.695</v>
      </c>
      <c r="G1242" s="5">
        <v>2327.3320000000003</v>
      </c>
      <c r="H1242" s="5">
        <v>32.343000000000004</v>
      </c>
      <c r="I1242" s="6">
        <v>0</v>
      </c>
    </row>
    <row r="1243" spans="1:9">
      <c r="A1243" s="133">
        <v>2013</v>
      </c>
      <c r="B1243" s="133">
        <v>2</v>
      </c>
      <c r="C1243" s="134">
        <v>41326</v>
      </c>
      <c r="D1243" s="133">
        <v>16</v>
      </c>
      <c r="E1243" s="5">
        <v>132.77500000000001</v>
      </c>
      <c r="F1243" s="5">
        <v>43.971999999999994</v>
      </c>
      <c r="G1243" s="5">
        <v>2350.5770000000007</v>
      </c>
      <c r="H1243" s="5">
        <v>35.252000000000002</v>
      </c>
      <c r="I1243" s="6">
        <v>0</v>
      </c>
    </row>
    <row r="1244" spans="1:9">
      <c r="A1244" s="133">
        <v>2013</v>
      </c>
      <c r="B1244" s="133">
        <v>2</v>
      </c>
      <c r="C1244" s="134">
        <v>41326</v>
      </c>
      <c r="D1244" s="133">
        <v>17</v>
      </c>
      <c r="E1244" s="5">
        <v>132.81800000000001</v>
      </c>
      <c r="F1244" s="5">
        <v>43.178000000000004</v>
      </c>
      <c r="G1244" s="5">
        <v>2379.2599999999998</v>
      </c>
      <c r="H1244" s="5">
        <v>35.892000000000003</v>
      </c>
      <c r="I1244" s="6">
        <v>0</v>
      </c>
    </row>
    <row r="1245" spans="1:9">
      <c r="A1245" s="133">
        <v>2013</v>
      </c>
      <c r="B1245" s="133">
        <v>2</v>
      </c>
      <c r="C1245" s="134">
        <v>41326</v>
      </c>
      <c r="D1245" s="133">
        <v>18</v>
      </c>
      <c r="E1245" s="5">
        <v>132.37300000000002</v>
      </c>
      <c r="F1245" s="5">
        <v>43.048000000000002</v>
      </c>
      <c r="G1245" s="5">
        <v>2408.0280000000007</v>
      </c>
      <c r="H1245" s="5">
        <v>37.413000000000004</v>
      </c>
      <c r="I1245" s="6">
        <v>0</v>
      </c>
    </row>
    <row r="1246" spans="1:9">
      <c r="A1246" s="133">
        <v>2013</v>
      </c>
      <c r="B1246" s="133">
        <v>2</v>
      </c>
      <c r="C1246" s="134">
        <v>41326</v>
      </c>
      <c r="D1246" s="133">
        <v>19</v>
      </c>
      <c r="E1246" s="5">
        <v>132.41500000000002</v>
      </c>
      <c r="F1246" s="5">
        <v>74.097000000000008</v>
      </c>
      <c r="G1246" s="5">
        <v>2325.4900000000002</v>
      </c>
      <c r="H1246" s="5">
        <v>37.041000000000004</v>
      </c>
      <c r="I1246" s="6">
        <v>0</v>
      </c>
    </row>
    <row r="1247" spans="1:9">
      <c r="A1247" s="133">
        <v>2013</v>
      </c>
      <c r="B1247" s="133">
        <v>2</v>
      </c>
      <c r="C1247" s="134">
        <v>41326</v>
      </c>
      <c r="D1247" s="133">
        <v>20</v>
      </c>
      <c r="E1247" s="5">
        <v>133.63900000000001</v>
      </c>
      <c r="F1247" s="5">
        <v>40.58</v>
      </c>
      <c r="G1247" s="5">
        <v>2340.6370000000006</v>
      </c>
      <c r="H1247" s="5">
        <v>41.485000000000007</v>
      </c>
      <c r="I1247" s="6">
        <v>0</v>
      </c>
    </row>
    <row r="1248" spans="1:9">
      <c r="A1248" s="133">
        <v>2013</v>
      </c>
      <c r="B1248" s="133">
        <v>2</v>
      </c>
      <c r="C1248" s="134">
        <v>41326</v>
      </c>
      <c r="D1248" s="133">
        <v>21</v>
      </c>
      <c r="E1248" s="5">
        <v>136.59100000000001</v>
      </c>
      <c r="F1248" s="5">
        <v>41.462000000000003</v>
      </c>
      <c r="G1248" s="5">
        <v>2350.554000000001</v>
      </c>
      <c r="H1248" s="5">
        <v>58.957999999999998</v>
      </c>
      <c r="I1248" s="6">
        <v>0</v>
      </c>
    </row>
    <row r="1249" spans="1:9">
      <c r="A1249" s="133">
        <v>2013</v>
      </c>
      <c r="B1249" s="133">
        <v>2</v>
      </c>
      <c r="C1249" s="134">
        <v>41326</v>
      </c>
      <c r="D1249" s="133">
        <v>22</v>
      </c>
      <c r="E1249" s="5">
        <v>136.809</v>
      </c>
      <c r="F1249" s="5">
        <v>41.399000000000001</v>
      </c>
      <c r="G1249" s="5">
        <v>2374.5390000000011</v>
      </c>
      <c r="H1249" s="5">
        <v>63.318000000000005</v>
      </c>
      <c r="I1249" s="6">
        <v>0</v>
      </c>
    </row>
    <row r="1250" spans="1:9">
      <c r="A1250" s="133">
        <v>2013</v>
      </c>
      <c r="B1250" s="133">
        <v>2</v>
      </c>
      <c r="C1250" s="134">
        <v>41326</v>
      </c>
      <c r="D1250" s="133">
        <v>23</v>
      </c>
      <c r="E1250" s="5">
        <v>140.251</v>
      </c>
      <c r="F1250" s="5">
        <v>41.418000000000006</v>
      </c>
      <c r="G1250" s="5">
        <v>2379.7829999999999</v>
      </c>
      <c r="H1250" s="5">
        <v>49.079000000000008</v>
      </c>
      <c r="I1250" s="6">
        <v>0</v>
      </c>
    </row>
    <row r="1251" spans="1:9">
      <c r="A1251" s="133">
        <v>2013</v>
      </c>
      <c r="B1251" s="133">
        <v>2</v>
      </c>
      <c r="C1251" s="134">
        <v>41326</v>
      </c>
      <c r="D1251" s="133">
        <v>24</v>
      </c>
      <c r="E1251" s="5">
        <v>144.83000000000001</v>
      </c>
      <c r="F1251" s="5">
        <v>41.475999999999999</v>
      </c>
      <c r="G1251" s="5">
        <v>2296.2789999999995</v>
      </c>
      <c r="H1251" s="5">
        <v>29.231000000000002</v>
      </c>
      <c r="I1251" s="6">
        <v>0</v>
      </c>
    </row>
    <row r="1252" spans="1:9">
      <c r="A1252" s="133">
        <v>2013</v>
      </c>
      <c r="B1252" s="133">
        <v>2</v>
      </c>
      <c r="C1252" s="134">
        <v>41327</v>
      </c>
      <c r="D1252" s="133">
        <v>1</v>
      </c>
      <c r="E1252" s="5">
        <v>136.60300000000001</v>
      </c>
      <c r="F1252" s="5">
        <v>40.561999999999998</v>
      </c>
      <c r="G1252" s="5">
        <v>2289.4790000000003</v>
      </c>
      <c r="H1252" s="5">
        <v>24.499000000000009</v>
      </c>
      <c r="I1252" s="6">
        <v>0</v>
      </c>
    </row>
    <row r="1253" spans="1:9">
      <c r="A1253" s="133">
        <v>2013</v>
      </c>
      <c r="B1253" s="133">
        <v>2</v>
      </c>
      <c r="C1253" s="134">
        <v>41327</v>
      </c>
      <c r="D1253" s="133">
        <v>2</v>
      </c>
      <c r="E1253" s="5">
        <v>125.55600000000001</v>
      </c>
      <c r="F1253" s="5">
        <v>40.217000000000006</v>
      </c>
      <c r="G1253" s="5">
        <v>2249.6310000000003</v>
      </c>
      <c r="H1253" s="5">
        <v>19.667000000000002</v>
      </c>
      <c r="I1253" s="6">
        <v>0</v>
      </c>
    </row>
    <row r="1254" spans="1:9">
      <c r="A1254" s="133">
        <v>2013</v>
      </c>
      <c r="B1254" s="133">
        <v>2</v>
      </c>
      <c r="C1254" s="134">
        <v>41327</v>
      </c>
      <c r="D1254" s="133">
        <v>3</v>
      </c>
      <c r="E1254" s="5">
        <v>126.667</v>
      </c>
      <c r="F1254" s="5">
        <v>40.323000000000008</v>
      </c>
      <c r="G1254" s="5">
        <v>1998.6890000000012</v>
      </c>
      <c r="H1254" s="5">
        <v>15.84</v>
      </c>
      <c r="I1254" s="6">
        <v>0</v>
      </c>
    </row>
    <row r="1255" spans="1:9">
      <c r="A1255" s="133">
        <v>2013</v>
      </c>
      <c r="B1255" s="133">
        <v>2</v>
      </c>
      <c r="C1255" s="134">
        <v>41327</v>
      </c>
      <c r="D1255" s="133">
        <v>4</v>
      </c>
      <c r="E1255" s="5">
        <v>127.03200000000001</v>
      </c>
      <c r="F1255" s="5">
        <v>37.543999999999997</v>
      </c>
      <c r="G1255" s="5">
        <v>1843.307</v>
      </c>
      <c r="H1255" s="5">
        <v>12.316000000000001</v>
      </c>
      <c r="I1255" s="6">
        <v>0</v>
      </c>
    </row>
    <row r="1256" spans="1:9">
      <c r="A1256" s="133">
        <v>2013</v>
      </c>
      <c r="B1256" s="133">
        <v>2</v>
      </c>
      <c r="C1256" s="134">
        <v>41327</v>
      </c>
      <c r="D1256" s="133">
        <v>5</v>
      </c>
      <c r="E1256" s="5">
        <v>129.34300000000002</v>
      </c>
      <c r="F1256" s="5">
        <v>30.373000000000001</v>
      </c>
      <c r="G1256" s="5">
        <v>1810.7040000000004</v>
      </c>
      <c r="H1256" s="5">
        <v>11.923</v>
      </c>
      <c r="I1256" s="6">
        <v>0</v>
      </c>
    </row>
    <row r="1257" spans="1:9">
      <c r="A1257" s="133">
        <v>2013</v>
      </c>
      <c r="B1257" s="133">
        <v>2</v>
      </c>
      <c r="C1257" s="134">
        <v>41327</v>
      </c>
      <c r="D1257" s="133">
        <v>6</v>
      </c>
      <c r="E1257" s="5">
        <v>128.75400000000002</v>
      </c>
      <c r="F1257" s="5">
        <v>30.157</v>
      </c>
      <c r="G1257" s="5">
        <v>1869.3280000000004</v>
      </c>
      <c r="H1257" s="5">
        <v>12.113000000000001</v>
      </c>
      <c r="I1257" s="6">
        <v>0</v>
      </c>
    </row>
    <row r="1258" spans="1:9">
      <c r="A1258" s="133">
        <v>2013</v>
      </c>
      <c r="B1258" s="133">
        <v>2</v>
      </c>
      <c r="C1258" s="134">
        <v>41327</v>
      </c>
      <c r="D1258" s="133">
        <v>7</v>
      </c>
      <c r="E1258" s="5">
        <v>128.37800000000001</v>
      </c>
      <c r="F1258" s="5">
        <v>30.107999999999997</v>
      </c>
      <c r="G1258" s="5">
        <v>1903.9140000000007</v>
      </c>
      <c r="H1258" s="5">
        <v>11.247999999999999</v>
      </c>
      <c r="I1258" s="6">
        <v>0</v>
      </c>
    </row>
    <row r="1259" spans="1:9">
      <c r="A1259" s="133">
        <v>2013</v>
      </c>
      <c r="B1259" s="133">
        <v>2</v>
      </c>
      <c r="C1259" s="134">
        <v>41327</v>
      </c>
      <c r="D1259" s="133">
        <v>8</v>
      </c>
      <c r="E1259" s="5">
        <v>128.45400000000001</v>
      </c>
      <c r="F1259" s="5">
        <v>31.053000000000004</v>
      </c>
      <c r="G1259" s="5">
        <v>1919.5619999999997</v>
      </c>
      <c r="H1259" s="5">
        <v>9.9980000000000011</v>
      </c>
      <c r="I1259" s="6">
        <v>0</v>
      </c>
    </row>
    <row r="1260" spans="1:9">
      <c r="A1260" s="133">
        <v>2013</v>
      </c>
      <c r="B1260" s="133">
        <v>2</v>
      </c>
      <c r="C1260" s="134">
        <v>41327</v>
      </c>
      <c r="D1260" s="133">
        <v>9</v>
      </c>
      <c r="E1260" s="5">
        <v>127.98</v>
      </c>
      <c r="F1260" s="5">
        <v>31.175000000000001</v>
      </c>
      <c r="G1260" s="5">
        <v>2147.1289999999999</v>
      </c>
      <c r="H1260" s="5">
        <v>11.577</v>
      </c>
      <c r="I1260" s="6">
        <v>0</v>
      </c>
    </row>
    <row r="1261" spans="1:9">
      <c r="A1261" s="133">
        <v>2013</v>
      </c>
      <c r="B1261" s="133">
        <v>2</v>
      </c>
      <c r="C1261" s="134">
        <v>41327</v>
      </c>
      <c r="D1261" s="133">
        <v>10</v>
      </c>
      <c r="E1261" s="5">
        <v>122.444</v>
      </c>
      <c r="F1261" s="5">
        <v>32.257000000000005</v>
      </c>
      <c r="G1261" s="5">
        <v>2218.0540000000005</v>
      </c>
      <c r="H1261" s="5">
        <v>19.106999999999999</v>
      </c>
      <c r="I1261" s="6">
        <v>0</v>
      </c>
    </row>
    <row r="1262" spans="1:9">
      <c r="A1262" s="133">
        <v>2013</v>
      </c>
      <c r="B1262" s="133">
        <v>2</v>
      </c>
      <c r="C1262" s="134">
        <v>41327</v>
      </c>
      <c r="D1262" s="133">
        <v>11</v>
      </c>
      <c r="E1262" s="5">
        <v>107.80900000000001</v>
      </c>
      <c r="F1262" s="5">
        <v>34.864000000000004</v>
      </c>
      <c r="G1262" s="5">
        <v>2222.5259999999998</v>
      </c>
      <c r="H1262" s="5">
        <v>26.451000000000001</v>
      </c>
      <c r="I1262" s="6">
        <v>0</v>
      </c>
    </row>
    <row r="1263" spans="1:9">
      <c r="A1263" s="133">
        <v>2013</v>
      </c>
      <c r="B1263" s="133">
        <v>2</v>
      </c>
      <c r="C1263" s="134">
        <v>41327</v>
      </c>
      <c r="D1263" s="133">
        <v>12</v>
      </c>
      <c r="E1263" s="5">
        <v>121.587</v>
      </c>
      <c r="F1263" s="5">
        <v>41.843000000000004</v>
      </c>
      <c r="G1263" s="5">
        <v>2214.4580000000005</v>
      </c>
      <c r="H1263" s="5">
        <v>27.086000000000002</v>
      </c>
      <c r="I1263" s="6">
        <v>0</v>
      </c>
    </row>
    <row r="1264" spans="1:9">
      <c r="A1264" s="133">
        <v>2013</v>
      </c>
      <c r="B1264" s="133">
        <v>2</v>
      </c>
      <c r="C1264" s="134">
        <v>41327</v>
      </c>
      <c r="D1264" s="133">
        <v>13</v>
      </c>
      <c r="E1264" s="5">
        <v>102.813</v>
      </c>
      <c r="F1264" s="5">
        <v>42.058000000000007</v>
      </c>
      <c r="G1264" s="5">
        <v>2248.4660000000003</v>
      </c>
      <c r="H1264" s="5">
        <v>29.831000000000003</v>
      </c>
      <c r="I1264" s="6">
        <v>3.802</v>
      </c>
    </row>
    <row r="1265" spans="1:9">
      <c r="A1265" s="133">
        <v>2013</v>
      </c>
      <c r="B1265" s="133">
        <v>2</v>
      </c>
      <c r="C1265" s="134">
        <v>41327</v>
      </c>
      <c r="D1265" s="133">
        <v>14</v>
      </c>
      <c r="E1265" s="5">
        <v>94.972999999999999</v>
      </c>
      <c r="F1265" s="5">
        <v>45.052</v>
      </c>
      <c r="G1265" s="5">
        <v>2261.645</v>
      </c>
      <c r="H1265" s="5">
        <v>31.417999999999999</v>
      </c>
      <c r="I1265" s="6">
        <v>3.802</v>
      </c>
    </row>
    <row r="1266" spans="1:9">
      <c r="A1266" s="133">
        <v>2013</v>
      </c>
      <c r="B1266" s="133">
        <v>2</v>
      </c>
      <c r="C1266" s="134">
        <v>41327</v>
      </c>
      <c r="D1266" s="133">
        <v>15</v>
      </c>
      <c r="E1266" s="5">
        <v>92.382000000000005</v>
      </c>
      <c r="F1266" s="5">
        <v>47.673000000000002</v>
      </c>
      <c r="G1266" s="5">
        <v>2265.3300000000008</v>
      </c>
      <c r="H1266" s="5">
        <v>38.183</v>
      </c>
      <c r="I1266" s="6">
        <v>3.802</v>
      </c>
    </row>
    <row r="1267" spans="1:9">
      <c r="A1267" s="133">
        <v>2013</v>
      </c>
      <c r="B1267" s="133">
        <v>2</v>
      </c>
      <c r="C1267" s="134">
        <v>41327</v>
      </c>
      <c r="D1267" s="133">
        <v>16</v>
      </c>
      <c r="E1267" s="5">
        <v>93.122</v>
      </c>
      <c r="F1267" s="5">
        <v>47.818000000000005</v>
      </c>
      <c r="G1267" s="5">
        <v>2287.0400000000009</v>
      </c>
      <c r="H1267" s="5">
        <v>44.779000000000011</v>
      </c>
      <c r="I1267" s="6">
        <v>3.802</v>
      </c>
    </row>
    <row r="1268" spans="1:9">
      <c r="A1268" s="133">
        <v>2013</v>
      </c>
      <c r="B1268" s="133">
        <v>2</v>
      </c>
      <c r="C1268" s="134">
        <v>41327</v>
      </c>
      <c r="D1268" s="133">
        <v>17</v>
      </c>
      <c r="E1268" s="5">
        <v>97.01100000000001</v>
      </c>
      <c r="F1268" s="5">
        <v>47.517000000000003</v>
      </c>
      <c r="G1268" s="5">
        <v>2261.2770000000005</v>
      </c>
      <c r="H1268" s="5">
        <v>45.607000000000006</v>
      </c>
      <c r="I1268" s="6">
        <v>3.802</v>
      </c>
    </row>
    <row r="1269" spans="1:9">
      <c r="A1269" s="133">
        <v>2013</v>
      </c>
      <c r="B1269" s="133">
        <v>2</v>
      </c>
      <c r="C1269" s="134">
        <v>41327</v>
      </c>
      <c r="D1269" s="133">
        <v>18</v>
      </c>
      <c r="E1269" s="5">
        <v>93.149000000000001</v>
      </c>
      <c r="F1269" s="5">
        <v>47.457000000000001</v>
      </c>
      <c r="G1269" s="5">
        <v>2257.5700000000002</v>
      </c>
      <c r="H1269" s="5">
        <v>45.864000000000011</v>
      </c>
      <c r="I1269" s="6">
        <v>3.802</v>
      </c>
    </row>
    <row r="1270" spans="1:9">
      <c r="A1270" s="133">
        <v>2013</v>
      </c>
      <c r="B1270" s="133">
        <v>2</v>
      </c>
      <c r="C1270" s="134">
        <v>41327</v>
      </c>
      <c r="D1270" s="133">
        <v>19</v>
      </c>
      <c r="E1270" s="5">
        <v>87</v>
      </c>
      <c r="F1270" s="5">
        <v>47.496000000000002</v>
      </c>
      <c r="G1270" s="5">
        <v>2258.8940000000011</v>
      </c>
      <c r="H1270" s="5">
        <v>46.63</v>
      </c>
      <c r="I1270" s="6">
        <v>3.802</v>
      </c>
    </row>
    <row r="1271" spans="1:9">
      <c r="A1271" s="133">
        <v>2013</v>
      </c>
      <c r="B1271" s="133">
        <v>2</v>
      </c>
      <c r="C1271" s="134">
        <v>41327</v>
      </c>
      <c r="D1271" s="133">
        <v>20</v>
      </c>
      <c r="E1271" s="5">
        <v>89.222000000000008</v>
      </c>
      <c r="F1271" s="5">
        <v>48.282000000000004</v>
      </c>
      <c r="G1271" s="5">
        <v>2255.4229999999998</v>
      </c>
      <c r="H1271" s="5">
        <v>50.294000000000018</v>
      </c>
      <c r="I1271" s="6">
        <v>3.802</v>
      </c>
    </row>
    <row r="1272" spans="1:9">
      <c r="A1272" s="133">
        <v>2013</v>
      </c>
      <c r="B1272" s="133">
        <v>2</v>
      </c>
      <c r="C1272" s="134">
        <v>41327</v>
      </c>
      <c r="D1272" s="133">
        <v>21</v>
      </c>
      <c r="E1272" s="5">
        <v>90.129000000000005</v>
      </c>
      <c r="F1272" s="5">
        <v>48.05</v>
      </c>
      <c r="G1272" s="5">
        <v>2283.3100000000004</v>
      </c>
      <c r="H1272" s="5">
        <v>56.634000000000022</v>
      </c>
      <c r="I1272" s="6">
        <v>3.802</v>
      </c>
    </row>
    <row r="1273" spans="1:9">
      <c r="A1273" s="133">
        <v>2013</v>
      </c>
      <c r="B1273" s="133">
        <v>2</v>
      </c>
      <c r="C1273" s="134">
        <v>41327</v>
      </c>
      <c r="D1273" s="133">
        <v>22</v>
      </c>
      <c r="E1273" s="5">
        <v>99.874000000000009</v>
      </c>
      <c r="F1273" s="5">
        <v>68.00500000000001</v>
      </c>
      <c r="G1273" s="5">
        <v>2272.6429999999996</v>
      </c>
      <c r="H1273" s="5">
        <v>58.644000000000005</v>
      </c>
      <c r="I1273" s="6">
        <v>3.802</v>
      </c>
    </row>
    <row r="1274" spans="1:9">
      <c r="A1274" s="133">
        <v>2013</v>
      </c>
      <c r="B1274" s="133">
        <v>2</v>
      </c>
      <c r="C1274" s="134">
        <v>41327</v>
      </c>
      <c r="D1274" s="133">
        <v>23</v>
      </c>
      <c r="E1274" s="5">
        <v>104</v>
      </c>
      <c r="F1274" s="5">
        <v>64.885999999999996</v>
      </c>
      <c r="G1274" s="5">
        <v>2279.2410000000009</v>
      </c>
      <c r="H1274" s="5">
        <v>50.588000000000001</v>
      </c>
      <c r="I1274" s="6">
        <v>3.802</v>
      </c>
    </row>
    <row r="1275" spans="1:9">
      <c r="A1275" s="133">
        <v>2013</v>
      </c>
      <c r="B1275" s="133">
        <v>2</v>
      </c>
      <c r="C1275" s="134">
        <v>41327</v>
      </c>
      <c r="D1275" s="133">
        <v>24</v>
      </c>
      <c r="E1275" s="5">
        <v>108.14400000000001</v>
      </c>
      <c r="F1275" s="5">
        <v>63.925999999999995</v>
      </c>
      <c r="G1275" s="5">
        <v>2227.7700000000004</v>
      </c>
      <c r="H1275" s="5">
        <v>37.870999999999995</v>
      </c>
      <c r="I1275" s="6">
        <v>3.8080000000000003</v>
      </c>
    </row>
    <row r="1276" spans="1:9">
      <c r="A1276" s="133">
        <v>2013</v>
      </c>
      <c r="B1276" s="133">
        <v>2</v>
      </c>
      <c r="C1276" s="134">
        <v>41328</v>
      </c>
      <c r="D1276" s="133">
        <v>1</v>
      </c>
      <c r="E1276" s="5">
        <v>109.26600000000001</v>
      </c>
      <c r="F1276" s="5">
        <v>57.815000000000005</v>
      </c>
      <c r="G1276" s="5">
        <v>2230.0500000000006</v>
      </c>
      <c r="H1276" s="5">
        <v>30.443999999999996</v>
      </c>
      <c r="I1276" s="6">
        <v>4.1349999999999998</v>
      </c>
    </row>
    <row r="1277" spans="1:9">
      <c r="A1277" s="133">
        <v>2013</v>
      </c>
      <c r="B1277" s="133">
        <v>2</v>
      </c>
      <c r="C1277" s="134">
        <v>41328</v>
      </c>
      <c r="D1277" s="133">
        <v>2</v>
      </c>
      <c r="E1277" s="5">
        <v>116.95400000000001</v>
      </c>
      <c r="F1277" s="5">
        <v>57.526000000000003</v>
      </c>
      <c r="G1277" s="5">
        <v>2140.0980000000004</v>
      </c>
      <c r="H1277" s="5">
        <v>24.082999999999998</v>
      </c>
      <c r="I1277" s="6">
        <v>0</v>
      </c>
    </row>
    <row r="1278" spans="1:9">
      <c r="A1278" s="133">
        <v>2013</v>
      </c>
      <c r="B1278" s="133">
        <v>2</v>
      </c>
      <c r="C1278" s="134">
        <v>41328</v>
      </c>
      <c r="D1278" s="133">
        <v>3</v>
      </c>
      <c r="E1278" s="5">
        <v>118.75500000000001</v>
      </c>
      <c r="F1278" s="5">
        <v>57.487000000000002</v>
      </c>
      <c r="G1278" s="5">
        <v>1950.2450000000001</v>
      </c>
      <c r="H1278" s="5">
        <v>22.460999999999999</v>
      </c>
      <c r="I1278" s="6">
        <v>0</v>
      </c>
    </row>
    <row r="1279" spans="1:9">
      <c r="A1279" s="133">
        <v>2013</v>
      </c>
      <c r="B1279" s="133">
        <v>2</v>
      </c>
      <c r="C1279" s="134">
        <v>41328</v>
      </c>
      <c r="D1279" s="133">
        <v>4</v>
      </c>
      <c r="E1279" s="5">
        <v>121.715</v>
      </c>
      <c r="F1279" s="5">
        <v>54.771000000000001</v>
      </c>
      <c r="G1279" s="5">
        <v>1838.5240000000001</v>
      </c>
      <c r="H1279" s="5">
        <v>21.942</v>
      </c>
      <c r="I1279" s="6">
        <v>0</v>
      </c>
    </row>
    <row r="1280" spans="1:9">
      <c r="A1280" s="133">
        <v>2013</v>
      </c>
      <c r="B1280" s="133">
        <v>2</v>
      </c>
      <c r="C1280" s="134">
        <v>41328</v>
      </c>
      <c r="D1280" s="133">
        <v>5</v>
      </c>
      <c r="E1280" s="5">
        <v>121.114</v>
      </c>
      <c r="F1280" s="5">
        <v>51.431000000000004</v>
      </c>
      <c r="G1280" s="5">
        <v>1837.5940000000003</v>
      </c>
      <c r="H1280" s="5">
        <v>17.410000000000004</v>
      </c>
      <c r="I1280" s="6">
        <v>0</v>
      </c>
    </row>
    <row r="1281" spans="1:9">
      <c r="A1281" s="133">
        <v>2013</v>
      </c>
      <c r="B1281" s="133">
        <v>2</v>
      </c>
      <c r="C1281" s="134">
        <v>41328</v>
      </c>
      <c r="D1281" s="133">
        <v>6</v>
      </c>
      <c r="E1281" s="5">
        <v>100.813</v>
      </c>
      <c r="F1281" s="5">
        <v>51.350000000000009</v>
      </c>
      <c r="G1281" s="5">
        <v>1840.4230000000005</v>
      </c>
      <c r="H1281" s="5">
        <v>13.384</v>
      </c>
      <c r="I1281" s="6">
        <v>0</v>
      </c>
    </row>
    <row r="1282" spans="1:9">
      <c r="A1282" s="133">
        <v>2013</v>
      </c>
      <c r="B1282" s="133">
        <v>2</v>
      </c>
      <c r="C1282" s="134">
        <v>41328</v>
      </c>
      <c r="D1282" s="133">
        <v>7</v>
      </c>
      <c r="E1282" s="5">
        <v>104.179</v>
      </c>
      <c r="F1282" s="5">
        <v>50.949000000000005</v>
      </c>
      <c r="G1282" s="5">
        <v>1859.5210000000002</v>
      </c>
      <c r="H1282" s="5">
        <v>11.813000000000001</v>
      </c>
      <c r="I1282" s="6">
        <v>0</v>
      </c>
    </row>
    <row r="1283" spans="1:9">
      <c r="A1283" s="133">
        <v>2013</v>
      </c>
      <c r="B1283" s="133">
        <v>2</v>
      </c>
      <c r="C1283" s="134">
        <v>41328</v>
      </c>
      <c r="D1283" s="133">
        <v>8</v>
      </c>
      <c r="E1283" s="5">
        <v>105.366</v>
      </c>
      <c r="F1283" s="5">
        <v>50.832000000000001</v>
      </c>
      <c r="G1283" s="5">
        <v>1815.7029999999995</v>
      </c>
      <c r="H1283" s="5">
        <v>11.915000000000001</v>
      </c>
      <c r="I1283" s="6">
        <v>0</v>
      </c>
    </row>
    <row r="1284" spans="1:9">
      <c r="A1284" s="133">
        <v>2013</v>
      </c>
      <c r="B1284" s="133">
        <v>2</v>
      </c>
      <c r="C1284" s="134">
        <v>41328</v>
      </c>
      <c r="D1284" s="133">
        <v>9</v>
      </c>
      <c r="E1284" s="5">
        <v>98.168000000000006</v>
      </c>
      <c r="F1284" s="5">
        <v>49.551000000000002</v>
      </c>
      <c r="G1284" s="5">
        <v>1821.4809999999998</v>
      </c>
      <c r="H1284" s="5">
        <v>12.221</v>
      </c>
      <c r="I1284" s="6">
        <v>0</v>
      </c>
    </row>
    <row r="1285" spans="1:9">
      <c r="A1285" s="133">
        <v>2013</v>
      </c>
      <c r="B1285" s="133">
        <v>2</v>
      </c>
      <c r="C1285" s="134">
        <v>41328</v>
      </c>
      <c r="D1285" s="133">
        <v>10</v>
      </c>
      <c r="E1285" s="5">
        <v>91.111000000000004</v>
      </c>
      <c r="F1285" s="5">
        <v>49.379999999999995</v>
      </c>
      <c r="G1285" s="5">
        <v>1908.0929999999994</v>
      </c>
      <c r="H1285" s="5">
        <v>16.25</v>
      </c>
      <c r="I1285" s="6">
        <v>0</v>
      </c>
    </row>
    <row r="1286" spans="1:9">
      <c r="A1286" s="133">
        <v>2013</v>
      </c>
      <c r="B1286" s="133">
        <v>2</v>
      </c>
      <c r="C1286" s="134">
        <v>41328</v>
      </c>
      <c r="D1286" s="133">
        <v>11</v>
      </c>
      <c r="E1286" s="5">
        <v>84.563000000000002</v>
      </c>
      <c r="F1286" s="5">
        <v>54.166000000000004</v>
      </c>
      <c r="G1286" s="5">
        <v>2008.165</v>
      </c>
      <c r="H1286" s="5">
        <v>19.520999999999997</v>
      </c>
      <c r="I1286" s="6">
        <v>0</v>
      </c>
    </row>
    <row r="1287" spans="1:9">
      <c r="A1287" s="133">
        <v>2013</v>
      </c>
      <c r="B1287" s="133">
        <v>2</v>
      </c>
      <c r="C1287" s="134">
        <v>41328</v>
      </c>
      <c r="D1287" s="133">
        <v>12</v>
      </c>
      <c r="E1287" s="5">
        <v>88.88900000000001</v>
      </c>
      <c r="F1287" s="5">
        <v>55.682000000000002</v>
      </c>
      <c r="G1287" s="5">
        <v>2063.0210000000002</v>
      </c>
      <c r="H1287" s="5">
        <v>22.115000000000002</v>
      </c>
      <c r="I1287" s="6">
        <v>0</v>
      </c>
    </row>
    <row r="1288" spans="1:9">
      <c r="A1288" s="133">
        <v>2013</v>
      </c>
      <c r="B1288" s="133">
        <v>2</v>
      </c>
      <c r="C1288" s="134">
        <v>41328</v>
      </c>
      <c r="D1288" s="133">
        <v>13</v>
      </c>
      <c r="E1288" s="5">
        <v>88.88900000000001</v>
      </c>
      <c r="F1288" s="5">
        <v>55.649999999999991</v>
      </c>
      <c r="G1288" s="5">
        <v>2048.4829999999997</v>
      </c>
      <c r="H1288" s="5">
        <v>24.954999999999998</v>
      </c>
      <c r="I1288" s="6">
        <v>0</v>
      </c>
    </row>
    <row r="1289" spans="1:9">
      <c r="A1289" s="133">
        <v>2013</v>
      </c>
      <c r="B1289" s="133">
        <v>2</v>
      </c>
      <c r="C1289" s="134">
        <v>41328</v>
      </c>
      <c r="D1289" s="133">
        <v>14</v>
      </c>
      <c r="E1289" s="5">
        <v>89.781000000000006</v>
      </c>
      <c r="F1289" s="5">
        <v>55.76100000000001</v>
      </c>
      <c r="G1289" s="5">
        <v>2062.279</v>
      </c>
      <c r="H1289" s="5">
        <v>27.669000000000004</v>
      </c>
      <c r="I1289" s="6">
        <v>0</v>
      </c>
    </row>
    <row r="1290" spans="1:9">
      <c r="A1290" s="133">
        <v>2013</v>
      </c>
      <c r="B1290" s="133">
        <v>2</v>
      </c>
      <c r="C1290" s="134">
        <v>41328</v>
      </c>
      <c r="D1290" s="133">
        <v>15</v>
      </c>
      <c r="E1290" s="5">
        <v>86.278000000000006</v>
      </c>
      <c r="F1290" s="5">
        <v>60.271000000000001</v>
      </c>
      <c r="G1290" s="5">
        <v>2082.8009999999995</v>
      </c>
      <c r="H1290" s="5">
        <v>31.792999999999999</v>
      </c>
      <c r="I1290" s="6">
        <v>0</v>
      </c>
    </row>
    <row r="1291" spans="1:9">
      <c r="A1291" s="133">
        <v>2013</v>
      </c>
      <c r="B1291" s="133">
        <v>2</v>
      </c>
      <c r="C1291" s="134">
        <v>41328</v>
      </c>
      <c r="D1291" s="133">
        <v>16</v>
      </c>
      <c r="E1291" s="5">
        <v>86.320999999999998</v>
      </c>
      <c r="F1291" s="5">
        <v>60.546999999999997</v>
      </c>
      <c r="G1291" s="5">
        <v>2097.9490000000001</v>
      </c>
      <c r="H1291" s="5">
        <v>33.999000000000009</v>
      </c>
      <c r="I1291" s="6">
        <v>2.8980000000000001</v>
      </c>
    </row>
    <row r="1292" spans="1:9">
      <c r="A1292" s="133">
        <v>2013</v>
      </c>
      <c r="B1292" s="133">
        <v>2</v>
      </c>
      <c r="C1292" s="134">
        <v>41328</v>
      </c>
      <c r="D1292" s="133">
        <v>17</v>
      </c>
      <c r="E1292" s="5">
        <v>80.978000000000009</v>
      </c>
      <c r="F1292" s="5">
        <v>60.635000000000005</v>
      </c>
      <c r="G1292" s="5">
        <v>2134.1510000000003</v>
      </c>
      <c r="H1292" s="5">
        <v>34.702000000000012</v>
      </c>
      <c r="I1292" s="6">
        <v>2.8980000000000001</v>
      </c>
    </row>
    <row r="1293" spans="1:9">
      <c r="A1293" s="133">
        <v>2013</v>
      </c>
      <c r="B1293" s="133">
        <v>2</v>
      </c>
      <c r="C1293" s="134">
        <v>41328</v>
      </c>
      <c r="D1293" s="133">
        <v>18</v>
      </c>
      <c r="E1293" s="5">
        <v>82.021000000000001</v>
      </c>
      <c r="F1293" s="5">
        <v>60.748000000000005</v>
      </c>
      <c r="G1293" s="5">
        <v>2166.8809999999999</v>
      </c>
      <c r="H1293" s="5">
        <v>34.629999999999995</v>
      </c>
      <c r="I1293" s="6">
        <v>2.8980000000000001</v>
      </c>
    </row>
    <row r="1294" spans="1:9">
      <c r="A1294" s="133">
        <v>2013</v>
      </c>
      <c r="B1294" s="133">
        <v>2</v>
      </c>
      <c r="C1294" s="134">
        <v>41328</v>
      </c>
      <c r="D1294" s="133">
        <v>19</v>
      </c>
      <c r="E1294" s="5">
        <v>103.098</v>
      </c>
      <c r="F1294" s="5">
        <v>60.614000000000004</v>
      </c>
      <c r="G1294" s="5">
        <v>2252.2049999999999</v>
      </c>
      <c r="H1294" s="5">
        <v>33.609000000000002</v>
      </c>
      <c r="I1294" s="6">
        <v>3.3090000000000002</v>
      </c>
    </row>
    <row r="1295" spans="1:9">
      <c r="A1295" s="133">
        <v>2013</v>
      </c>
      <c r="B1295" s="133">
        <v>2</v>
      </c>
      <c r="C1295" s="134">
        <v>41328</v>
      </c>
      <c r="D1295" s="133">
        <v>20</v>
      </c>
      <c r="E1295" s="5">
        <v>109.447</v>
      </c>
      <c r="F1295" s="5">
        <v>60.491</v>
      </c>
      <c r="G1295" s="5">
        <v>2312.3229999999999</v>
      </c>
      <c r="H1295" s="5">
        <v>43.954999999999998</v>
      </c>
      <c r="I1295" s="6">
        <v>3.3090000000000002</v>
      </c>
    </row>
    <row r="1296" spans="1:9">
      <c r="A1296" s="133">
        <v>2013</v>
      </c>
      <c r="B1296" s="133">
        <v>2</v>
      </c>
      <c r="C1296" s="134">
        <v>41328</v>
      </c>
      <c r="D1296" s="133">
        <v>21</v>
      </c>
      <c r="E1296" s="5">
        <v>113.40900000000001</v>
      </c>
      <c r="F1296" s="5">
        <v>60.53</v>
      </c>
      <c r="G1296" s="5">
        <v>2352.6669999999999</v>
      </c>
      <c r="H1296" s="5">
        <v>50.453999999999994</v>
      </c>
      <c r="I1296" s="6">
        <v>3.3090000000000002</v>
      </c>
    </row>
    <row r="1297" spans="1:9">
      <c r="A1297" s="133">
        <v>2013</v>
      </c>
      <c r="B1297" s="133">
        <v>2</v>
      </c>
      <c r="C1297" s="134">
        <v>41328</v>
      </c>
      <c r="D1297" s="133">
        <v>22</v>
      </c>
      <c r="E1297" s="5">
        <v>114.67800000000001</v>
      </c>
      <c r="F1297" s="5">
        <v>60.561999999999998</v>
      </c>
      <c r="G1297" s="5">
        <v>2333.4000000000005</v>
      </c>
      <c r="H1297" s="5">
        <v>51.252000000000002</v>
      </c>
      <c r="I1297" s="6">
        <v>3.3090000000000002</v>
      </c>
    </row>
    <row r="1298" spans="1:9">
      <c r="A1298" s="133">
        <v>2013</v>
      </c>
      <c r="B1298" s="133">
        <v>2</v>
      </c>
      <c r="C1298" s="134">
        <v>41328</v>
      </c>
      <c r="D1298" s="133">
        <v>23</v>
      </c>
      <c r="E1298" s="5">
        <v>112.346</v>
      </c>
      <c r="F1298" s="5">
        <v>60.597000000000001</v>
      </c>
      <c r="G1298" s="5">
        <v>2342.8679999999999</v>
      </c>
      <c r="H1298" s="5">
        <v>55.073</v>
      </c>
      <c r="I1298" s="6">
        <v>3.3090000000000002</v>
      </c>
    </row>
    <row r="1299" spans="1:9">
      <c r="A1299" s="133">
        <v>2013</v>
      </c>
      <c r="B1299" s="133">
        <v>2</v>
      </c>
      <c r="C1299" s="134">
        <v>41328</v>
      </c>
      <c r="D1299" s="133">
        <v>24</v>
      </c>
      <c r="E1299" s="5">
        <v>105.77800000000001</v>
      </c>
      <c r="F1299" s="5">
        <v>60.774000000000001</v>
      </c>
      <c r="G1299" s="5">
        <v>2374.3119999999985</v>
      </c>
      <c r="H1299" s="5">
        <v>46.774000000000008</v>
      </c>
      <c r="I1299" s="6">
        <v>3.3090000000000002</v>
      </c>
    </row>
    <row r="1300" spans="1:9">
      <c r="A1300" s="133">
        <v>2013</v>
      </c>
      <c r="B1300" s="133">
        <v>2</v>
      </c>
      <c r="C1300" s="134">
        <v>41329</v>
      </c>
      <c r="D1300" s="133">
        <v>1</v>
      </c>
      <c r="E1300" s="5">
        <v>112.60000000000001</v>
      </c>
      <c r="F1300" s="5">
        <v>60.790000000000006</v>
      </c>
      <c r="G1300" s="5">
        <v>2346.3029999999994</v>
      </c>
      <c r="H1300" s="5">
        <v>35.656999999999996</v>
      </c>
      <c r="I1300" s="6">
        <v>2.8109999999999999</v>
      </c>
    </row>
    <row r="1301" spans="1:9">
      <c r="A1301" s="133">
        <v>2013</v>
      </c>
      <c r="B1301" s="133">
        <v>2</v>
      </c>
      <c r="C1301" s="134">
        <v>41329</v>
      </c>
      <c r="D1301" s="133">
        <v>2</v>
      </c>
      <c r="E1301" s="5">
        <v>107.95700000000001</v>
      </c>
      <c r="F1301" s="5">
        <v>63.698</v>
      </c>
      <c r="G1301" s="5">
        <v>2245.2670000000003</v>
      </c>
      <c r="H1301" s="5">
        <v>29.668000000000003</v>
      </c>
      <c r="I1301" s="6">
        <v>2.8109999999999999</v>
      </c>
    </row>
    <row r="1302" spans="1:9">
      <c r="A1302" s="133">
        <v>2013</v>
      </c>
      <c r="B1302" s="133">
        <v>2</v>
      </c>
      <c r="C1302" s="134">
        <v>41329</v>
      </c>
      <c r="D1302" s="133">
        <v>3</v>
      </c>
      <c r="E1302" s="5">
        <v>102.25800000000001</v>
      </c>
      <c r="F1302" s="5">
        <v>55.974000000000004</v>
      </c>
      <c r="G1302" s="5">
        <v>2194.1109999999999</v>
      </c>
      <c r="H1302" s="5">
        <v>26.053000000000004</v>
      </c>
      <c r="I1302" s="6">
        <v>2.456</v>
      </c>
    </row>
    <row r="1303" spans="1:9">
      <c r="A1303" s="133">
        <v>2013</v>
      </c>
      <c r="B1303" s="133">
        <v>2</v>
      </c>
      <c r="C1303" s="134">
        <v>41329</v>
      </c>
      <c r="D1303" s="133">
        <v>4</v>
      </c>
      <c r="E1303" s="5">
        <v>117.37700000000001</v>
      </c>
      <c r="F1303" s="5">
        <v>55.957999999999998</v>
      </c>
      <c r="G1303" s="5">
        <v>2024.3519999999996</v>
      </c>
      <c r="H1303" s="5">
        <v>17.216000000000005</v>
      </c>
      <c r="I1303" s="6">
        <v>2.456</v>
      </c>
    </row>
    <row r="1304" spans="1:9">
      <c r="A1304" s="133">
        <v>2013</v>
      </c>
      <c r="B1304" s="133">
        <v>2</v>
      </c>
      <c r="C1304" s="134">
        <v>41329</v>
      </c>
      <c r="D1304" s="133">
        <v>5</v>
      </c>
      <c r="E1304" s="5">
        <v>111.833</v>
      </c>
      <c r="F1304" s="5">
        <v>55.957000000000008</v>
      </c>
      <c r="G1304" s="5">
        <v>1919.5329999999999</v>
      </c>
      <c r="H1304" s="5">
        <v>16.465</v>
      </c>
      <c r="I1304" s="6">
        <v>0</v>
      </c>
    </row>
    <row r="1305" spans="1:9">
      <c r="A1305" s="133">
        <v>2013</v>
      </c>
      <c r="B1305" s="133">
        <v>2</v>
      </c>
      <c r="C1305" s="134">
        <v>41329</v>
      </c>
      <c r="D1305" s="133">
        <v>6</v>
      </c>
      <c r="E1305" s="5">
        <v>113.649</v>
      </c>
      <c r="F1305" s="5">
        <v>55.869000000000007</v>
      </c>
      <c r="G1305" s="5">
        <v>1862.0300000000002</v>
      </c>
      <c r="H1305" s="5">
        <v>16.326999999999998</v>
      </c>
      <c r="I1305" s="6">
        <v>0</v>
      </c>
    </row>
    <row r="1306" spans="1:9">
      <c r="A1306" s="133">
        <v>2013</v>
      </c>
      <c r="B1306" s="133">
        <v>2</v>
      </c>
      <c r="C1306" s="134">
        <v>41329</v>
      </c>
      <c r="D1306" s="133">
        <v>7</v>
      </c>
      <c r="E1306" s="5">
        <v>114.045</v>
      </c>
      <c r="F1306" s="5">
        <v>52.800000000000004</v>
      </c>
      <c r="G1306" s="5">
        <v>1777.1710000000003</v>
      </c>
      <c r="H1306" s="5">
        <v>13.547000000000001</v>
      </c>
      <c r="I1306" s="6">
        <v>0</v>
      </c>
    </row>
    <row r="1307" spans="1:9">
      <c r="A1307" s="133">
        <v>2013</v>
      </c>
      <c r="B1307" s="133">
        <v>2</v>
      </c>
      <c r="C1307" s="134">
        <v>41329</v>
      </c>
      <c r="D1307" s="133">
        <v>8</v>
      </c>
      <c r="E1307" s="5">
        <v>115.36</v>
      </c>
      <c r="F1307" s="5">
        <v>52.782000000000004</v>
      </c>
      <c r="G1307" s="5">
        <v>1704.127</v>
      </c>
      <c r="H1307" s="5">
        <v>11.336000000000002</v>
      </c>
      <c r="I1307" s="6">
        <v>0</v>
      </c>
    </row>
    <row r="1308" spans="1:9">
      <c r="A1308" s="133">
        <v>2013</v>
      </c>
      <c r="B1308" s="133">
        <v>2</v>
      </c>
      <c r="C1308" s="134">
        <v>41329</v>
      </c>
      <c r="D1308" s="133">
        <v>9</v>
      </c>
      <c r="E1308" s="5">
        <v>116.003</v>
      </c>
      <c r="F1308" s="5">
        <v>44.420999999999999</v>
      </c>
      <c r="G1308" s="5">
        <v>1678.1490000000001</v>
      </c>
      <c r="H1308" s="5">
        <v>9.6649999999999991</v>
      </c>
      <c r="I1308" s="6">
        <v>0</v>
      </c>
    </row>
    <row r="1309" spans="1:9">
      <c r="A1309" s="133">
        <v>2013</v>
      </c>
      <c r="B1309" s="133">
        <v>2</v>
      </c>
      <c r="C1309" s="134">
        <v>41329</v>
      </c>
      <c r="D1309" s="133">
        <v>10</v>
      </c>
      <c r="E1309" s="5">
        <v>115.77</v>
      </c>
      <c r="F1309" s="5">
        <v>41.283000000000008</v>
      </c>
      <c r="G1309" s="5">
        <v>1738.3949999999995</v>
      </c>
      <c r="H1309" s="5">
        <v>10.949</v>
      </c>
      <c r="I1309" s="6">
        <v>0</v>
      </c>
    </row>
    <row r="1310" spans="1:9">
      <c r="A1310" s="133">
        <v>2013</v>
      </c>
      <c r="B1310" s="133">
        <v>2</v>
      </c>
      <c r="C1310" s="134">
        <v>41329</v>
      </c>
      <c r="D1310" s="133">
        <v>11</v>
      </c>
      <c r="E1310" s="5">
        <v>115.209</v>
      </c>
      <c r="F1310" s="5">
        <v>41.448</v>
      </c>
      <c r="G1310" s="5">
        <v>1826.4259999999997</v>
      </c>
      <c r="H1310" s="5">
        <v>12.683000000000003</v>
      </c>
      <c r="I1310" s="6">
        <v>0</v>
      </c>
    </row>
    <row r="1311" spans="1:9">
      <c r="A1311" s="133">
        <v>2013</v>
      </c>
      <c r="B1311" s="133">
        <v>2</v>
      </c>
      <c r="C1311" s="134">
        <v>41329</v>
      </c>
      <c r="D1311" s="133">
        <v>12</v>
      </c>
      <c r="E1311" s="5">
        <v>109.22200000000001</v>
      </c>
      <c r="F1311" s="5">
        <v>41.506999999999998</v>
      </c>
      <c r="G1311" s="5">
        <v>1907.8990000000001</v>
      </c>
      <c r="H1311" s="5">
        <v>12.446000000000002</v>
      </c>
      <c r="I1311" s="6">
        <v>0</v>
      </c>
    </row>
    <row r="1312" spans="1:9">
      <c r="A1312" s="133">
        <v>2013</v>
      </c>
      <c r="B1312" s="133">
        <v>2</v>
      </c>
      <c r="C1312" s="134">
        <v>41329</v>
      </c>
      <c r="D1312" s="133">
        <v>13</v>
      </c>
      <c r="E1312" s="5">
        <v>110.88900000000001</v>
      </c>
      <c r="F1312" s="5">
        <v>43.646000000000008</v>
      </c>
      <c r="G1312" s="5">
        <v>1946.0040000000006</v>
      </c>
      <c r="H1312" s="5">
        <v>14.225000000000001</v>
      </c>
      <c r="I1312" s="6">
        <v>0</v>
      </c>
    </row>
    <row r="1313" spans="1:9">
      <c r="A1313" s="133">
        <v>2013</v>
      </c>
      <c r="B1313" s="133">
        <v>2</v>
      </c>
      <c r="C1313" s="134">
        <v>41329</v>
      </c>
      <c r="D1313" s="133">
        <v>14</v>
      </c>
      <c r="E1313" s="5">
        <v>108.35900000000001</v>
      </c>
      <c r="F1313" s="5">
        <v>50.683999999999997</v>
      </c>
      <c r="G1313" s="5">
        <v>1956.8980000000001</v>
      </c>
      <c r="H1313" s="5">
        <v>18.638999999999999</v>
      </c>
      <c r="I1313" s="6">
        <v>0</v>
      </c>
    </row>
    <row r="1314" spans="1:9">
      <c r="A1314" s="133">
        <v>2013</v>
      </c>
      <c r="B1314" s="133">
        <v>2</v>
      </c>
      <c r="C1314" s="134">
        <v>41329</v>
      </c>
      <c r="D1314" s="133">
        <v>15</v>
      </c>
      <c r="E1314" s="5">
        <v>106.22200000000001</v>
      </c>
      <c r="F1314" s="5">
        <v>49.974000000000004</v>
      </c>
      <c r="G1314" s="5">
        <v>2001.7259999999997</v>
      </c>
      <c r="H1314" s="5">
        <v>24.057000000000002</v>
      </c>
      <c r="I1314" s="6">
        <v>0</v>
      </c>
    </row>
    <row r="1315" spans="1:9">
      <c r="A1315" s="133">
        <v>2013</v>
      </c>
      <c r="B1315" s="133">
        <v>2</v>
      </c>
      <c r="C1315" s="134">
        <v>41329</v>
      </c>
      <c r="D1315" s="133">
        <v>16</v>
      </c>
      <c r="E1315" s="5">
        <v>106.88900000000001</v>
      </c>
      <c r="F1315" s="5">
        <v>43.622</v>
      </c>
      <c r="G1315" s="5">
        <v>2065.5240000000008</v>
      </c>
      <c r="H1315" s="5">
        <v>26.835000000000001</v>
      </c>
      <c r="I1315" s="6">
        <v>0</v>
      </c>
    </row>
    <row r="1316" spans="1:9">
      <c r="A1316" s="133">
        <v>2013</v>
      </c>
      <c r="B1316" s="133">
        <v>2</v>
      </c>
      <c r="C1316" s="134">
        <v>41329</v>
      </c>
      <c r="D1316" s="133">
        <v>17</v>
      </c>
      <c r="E1316" s="5">
        <v>108.19300000000001</v>
      </c>
      <c r="F1316" s="5">
        <v>43.948</v>
      </c>
      <c r="G1316" s="5">
        <v>2102.7790000000009</v>
      </c>
      <c r="H1316" s="5">
        <v>26.396999999999998</v>
      </c>
      <c r="I1316" s="6">
        <v>0</v>
      </c>
    </row>
    <row r="1317" spans="1:9">
      <c r="A1317" s="133">
        <v>2013</v>
      </c>
      <c r="B1317" s="133">
        <v>2</v>
      </c>
      <c r="C1317" s="134">
        <v>41329</v>
      </c>
      <c r="D1317" s="133">
        <v>18</v>
      </c>
      <c r="E1317" s="5">
        <v>106.822</v>
      </c>
      <c r="F1317" s="5">
        <v>55.847999999999999</v>
      </c>
      <c r="G1317" s="5">
        <v>2103.3130000000001</v>
      </c>
      <c r="H1317" s="5">
        <v>23.94</v>
      </c>
      <c r="I1317" s="6">
        <v>0</v>
      </c>
    </row>
    <row r="1318" spans="1:9">
      <c r="A1318" s="133">
        <v>2013</v>
      </c>
      <c r="B1318" s="133">
        <v>2</v>
      </c>
      <c r="C1318" s="134">
        <v>41329</v>
      </c>
      <c r="D1318" s="133">
        <v>19</v>
      </c>
      <c r="E1318" s="5">
        <v>107.96600000000001</v>
      </c>
      <c r="F1318" s="5">
        <v>64.903000000000006</v>
      </c>
      <c r="G1318" s="5">
        <v>2123.2159999999999</v>
      </c>
      <c r="H1318" s="5">
        <v>23.417999999999999</v>
      </c>
      <c r="I1318" s="6">
        <v>0</v>
      </c>
    </row>
    <row r="1319" spans="1:9">
      <c r="A1319" s="133">
        <v>2013</v>
      </c>
      <c r="B1319" s="133">
        <v>2</v>
      </c>
      <c r="C1319" s="134">
        <v>41329</v>
      </c>
      <c r="D1319" s="133">
        <v>20</v>
      </c>
      <c r="E1319" s="5">
        <v>108.13200000000001</v>
      </c>
      <c r="F1319" s="5">
        <v>66.847000000000008</v>
      </c>
      <c r="G1319" s="5">
        <v>2188.8719999999998</v>
      </c>
      <c r="H1319" s="5">
        <v>31.730999999999995</v>
      </c>
      <c r="I1319" s="6">
        <v>0</v>
      </c>
    </row>
    <row r="1320" spans="1:9">
      <c r="A1320" s="133">
        <v>2013</v>
      </c>
      <c r="B1320" s="133">
        <v>2</v>
      </c>
      <c r="C1320" s="134">
        <v>41329</v>
      </c>
      <c r="D1320" s="133">
        <v>21</v>
      </c>
      <c r="E1320" s="5">
        <v>108.69800000000001</v>
      </c>
      <c r="F1320" s="5">
        <v>74.191000000000003</v>
      </c>
      <c r="G1320" s="5">
        <v>2258.2129999999997</v>
      </c>
      <c r="H1320" s="5">
        <v>37.658000000000008</v>
      </c>
      <c r="I1320" s="6">
        <v>0</v>
      </c>
    </row>
    <row r="1321" spans="1:9">
      <c r="A1321" s="133">
        <v>2013</v>
      </c>
      <c r="B1321" s="133">
        <v>2</v>
      </c>
      <c r="C1321" s="134">
        <v>41329</v>
      </c>
      <c r="D1321" s="133">
        <v>22</v>
      </c>
      <c r="E1321" s="5">
        <v>108.90900000000001</v>
      </c>
      <c r="F1321" s="5">
        <v>94.77600000000001</v>
      </c>
      <c r="G1321" s="5">
        <v>2244.1350000000002</v>
      </c>
      <c r="H1321" s="5">
        <v>38.215000000000003</v>
      </c>
      <c r="I1321" s="6">
        <v>0</v>
      </c>
    </row>
    <row r="1322" spans="1:9">
      <c r="A1322" s="133">
        <v>2013</v>
      </c>
      <c r="B1322" s="133">
        <v>2</v>
      </c>
      <c r="C1322" s="134">
        <v>41329</v>
      </c>
      <c r="D1322" s="133">
        <v>23</v>
      </c>
      <c r="E1322" s="5">
        <v>108.185</v>
      </c>
      <c r="F1322" s="5">
        <v>94.367999999999995</v>
      </c>
      <c r="G1322" s="5">
        <v>2172.7170000000001</v>
      </c>
      <c r="H1322" s="5">
        <v>31.082000000000001</v>
      </c>
      <c r="I1322" s="6">
        <v>0</v>
      </c>
    </row>
    <row r="1323" spans="1:9">
      <c r="A1323" s="133">
        <v>2013</v>
      </c>
      <c r="B1323" s="133">
        <v>2</v>
      </c>
      <c r="C1323" s="134">
        <v>41329</v>
      </c>
      <c r="D1323" s="133">
        <v>24</v>
      </c>
      <c r="E1323" s="5">
        <v>110.22200000000001</v>
      </c>
      <c r="F1323" s="5">
        <v>109.953</v>
      </c>
      <c r="G1323" s="5">
        <v>2059.0950000000007</v>
      </c>
      <c r="H1323" s="5">
        <v>32.416000000000004</v>
      </c>
      <c r="I1323" s="6">
        <v>0</v>
      </c>
    </row>
    <row r="1324" spans="1:9">
      <c r="A1324" s="133">
        <v>2013</v>
      </c>
      <c r="B1324" s="133">
        <v>2</v>
      </c>
      <c r="C1324" s="134">
        <v>41330</v>
      </c>
      <c r="D1324" s="133">
        <v>1</v>
      </c>
      <c r="E1324" s="5">
        <v>114.408</v>
      </c>
      <c r="F1324" s="5">
        <v>110.68900000000002</v>
      </c>
      <c r="G1324" s="5">
        <v>2029.3339999999998</v>
      </c>
      <c r="H1324" s="5">
        <v>30.446000000000002</v>
      </c>
      <c r="I1324" s="6">
        <v>0</v>
      </c>
    </row>
    <row r="1325" spans="1:9">
      <c r="A1325" s="133">
        <v>2013</v>
      </c>
      <c r="B1325" s="133">
        <v>2</v>
      </c>
      <c r="C1325" s="134">
        <v>41330</v>
      </c>
      <c r="D1325" s="133">
        <v>2</v>
      </c>
      <c r="E1325" s="5">
        <v>121.105</v>
      </c>
      <c r="F1325" s="5">
        <v>109.92100000000002</v>
      </c>
      <c r="G1325" s="5">
        <v>1878.1669999999999</v>
      </c>
      <c r="H1325" s="5">
        <v>27.053000000000004</v>
      </c>
      <c r="I1325" s="6">
        <v>0</v>
      </c>
    </row>
    <row r="1326" spans="1:9">
      <c r="A1326" s="133">
        <v>2013</v>
      </c>
      <c r="B1326" s="133">
        <v>2</v>
      </c>
      <c r="C1326" s="134">
        <v>41330</v>
      </c>
      <c r="D1326" s="133">
        <v>3</v>
      </c>
      <c r="E1326" s="5">
        <v>124.962</v>
      </c>
      <c r="F1326" s="5">
        <v>109.462</v>
      </c>
      <c r="G1326" s="5">
        <v>1790.4040000000002</v>
      </c>
      <c r="H1326" s="5">
        <v>30.331</v>
      </c>
      <c r="I1326" s="6">
        <v>0</v>
      </c>
    </row>
    <row r="1327" spans="1:9">
      <c r="A1327" s="133">
        <v>2013</v>
      </c>
      <c r="B1327" s="133">
        <v>2</v>
      </c>
      <c r="C1327" s="134">
        <v>41330</v>
      </c>
      <c r="D1327" s="133">
        <v>4</v>
      </c>
      <c r="E1327" s="5">
        <v>130.76000000000002</v>
      </c>
      <c r="F1327" s="5">
        <v>109.14300000000001</v>
      </c>
      <c r="G1327" s="5">
        <v>1728.8680000000004</v>
      </c>
      <c r="H1327" s="5">
        <v>29.425000000000001</v>
      </c>
      <c r="I1327" s="6">
        <v>0</v>
      </c>
    </row>
    <row r="1328" spans="1:9">
      <c r="A1328" s="133">
        <v>2013</v>
      </c>
      <c r="B1328" s="133">
        <v>2</v>
      </c>
      <c r="C1328" s="134">
        <v>41330</v>
      </c>
      <c r="D1328" s="133">
        <v>5</v>
      </c>
      <c r="E1328" s="5">
        <v>132.92200000000003</v>
      </c>
      <c r="F1328" s="5">
        <v>108.79700000000001</v>
      </c>
      <c r="G1328" s="5">
        <v>1712.835</v>
      </c>
      <c r="H1328" s="5">
        <v>27.716000000000005</v>
      </c>
      <c r="I1328" s="6">
        <v>0</v>
      </c>
    </row>
    <row r="1329" spans="1:9">
      <c r="A1329" s="133">
        <v>2013</v>
      </c>
      <c r="B1329" s="133">
        <v>2</v>
      </c>
      <c r="C1329" s="134">
        <v>41330</v>
      </c>
      <c r="D1329" s="133">
        <v>6</v>
      </c>
      <c r="E1329" s="5">
        <v>132.87100000000001</v>
      </c>
      <c r="F1329" s="5">
        <v>110.024</v>
      </c>
      <c r="G1329" s="5">
        <v>1729.645</v>
      </c>
      <c r="H1329" s="5">
        <v>25.381999999999998</v>
      </c>
      <c r="I1329" s="6">
        <v>0</v>
      </c>
    </row>
    <row r="1330" spans="1:9">
      <c r="A1330" s="133">
        <v>2013</v>
      </c>
      <c r="B1330" s="133">
        <v>2</v>
      </c>
      <c r="C1330" s="134">
        <v>41330</v>
      </c>
      <c r="D1330" s="133">
        <v>7</v>
      </c>
      <c r="E1330" s="5">
        <v>130.99199999999999</v>
      </c>
      <c r="F1330" s="5">
        <v>109.889</v>
      </c>
      <c r="G1330" s="5">
        <v>1788.1320000000003</v>
      </c>
      <c r="H1330" s="5">
        <v>17.760999999999999</v>
      </c>
      <c r="I1330" s="6">
        <v>0</v>
      </c>
    </row>
    <row r="1331" spans="1:9">
      <c r="A1331" s="133">
        <v>2013</v>
      </c>
      <c r="B1331" s="133">
        <v>2</v>
      </c>
      <c r="C1331" s="134">
        <v>41330</v>
      </c>
      <c r="D1331" s="133">
        <v>8</v>
      </c>
      <c r="E1331" s="5">
        <v>130.089</v>
      </c>
      <c r="F1331" s="5">
        <v>108.64500000000001</v>
      </c>
      <c r="G1331" s="5">
        <v>1853.7740000000003</v>
      </c>
      <c r="H1331" s="5">
        <v>14.025</v>
      </c>
      <c r="I1331" s="6">
        <v>0</v>
      </c>
    </row>
    <row r="1332" spans="1:9">
      <c r="A1332" s="133">
        <v>2013</v>
      </c>
      <c r="B1332" s="133">
        <v>2</v>
      </c>
      <c r="C1332" s="134">
        <v>41330</v>
      </c>
      <c r="D1332" s="133">
        <v>9</v>
      </c>
      <c r="E1332" s="5">
        <v>129.43</v>
      </c>
      <c r="F1332" s="5">
        <v>108.00400000000002</v>
      </c>
      <c r="G1332" s="5">
        <v>1931.0410000000002</v>
      </c>
      <c r="H1332" s="5">
        <v>18.573</v>
      </c>
      <c r="I1332" s="6">
        <v>0</v>
      </c>
    </row>
    <row r="1333" spans="1:9">
      <c r="A1333" s="133">
        <v>2013</v>
      </c>
      <c r="B1333" s="133">
        <v>2</v>
      </c>
      <c r="C1333" s="134">
        <v>41330</v>
      </c>
      <c r="D1333" s="133">
        <v>10</v>
      </c>
      <c r="E1333" s="5">
        <v>128.69299999999998</v>
      </c>
      <c r="F1333" s="5">
        <v>98.179000000000016</v>
      </c>
      <c r="G1333" s="5">
        <v>2038.1060000000009</v>
      </c>
      <c r="H1333" s="5">
        <v>23.597000000000001</v>
      </c>
      <c r="I1333" s="6">
        <v>0</v>
      </c>
    </row>
    <row r="1334" spans="1:9">
      <c r="A1334" s="133">
        <v>2013</v>
      </c>
      <c r="B1334" s="133">
        <v>2</v>
      </c>
      <c r="C1334" s="134">
        <v>41330</v>
      </c>
      <c r="D1334" s="133">
        <v>11</v>
      </c>
      <c r="E1334" s="5">
        <v>134.47800000000001</v>
      </c>
      <c r="F1334" s="5">
        <v>92.807000000000002</v>
      </c>
      <c r="G1334" s="5">
        <v>2137.1750000000002</v>
      </c>
      <c r="H1334" s="5">
        <v>25.699999999999996</v>
      </c>
      <c r="I1334" s="6">
        <v>0</v>
      </c>
    </row>
    <row r="1335" spans="1:9">
      <c r="A1335" s="133">
        <v>2013</v>
      </c>
      <c r="B1335" s="133">
        <v>2</v>
      </c>
      <c r="C1335" s="134">
        <v>41330</v>
      </c>
      <c r="D1335" s="133">
        <v>12</v>
      </c>
      <c r="E1335" s="5">
        <v>135.62200000000001</v>
      </c>
      <c r="F1335" s="5">
        <v>96.311000000000007</v>
      </c>
      <c r="G1335" s="5">
        <v>2190.3110000000001</v>
      </c>
      <c r="H1335" s="5">
        <v>25.223999999999993</v>
      </c>
      <c r="I1335" s="6">
        <v>0</v>
      </c>
    </row>
    <row r="1336" spans="1:9">
      <c r="A1336" s="133">
        <v>2013</v>
      </c>
      <c r="B1336" s="133">
        <v>2</v>
      </c>
      <c r="C1336" s="134">
        <v>41330</v>
      </c>
      <c r="D1336" s="133">
        <v>13</v>
      </c>
      <c r="E1336" s="5">
        <v>135.869</v>
      </c>
      <c r="F1336" s="5">
        <v>96.247</v>
      </c>
      <c r="G1336" s="5">
        <v>2189.4730000000013</v>
      </c>
      <c r="H1336" s="5">
        <v>24.318999999999999</v>
      </c>
      <c r="I1336" s="6">
        <v>0</v>
      </c>
    </row>
    <row r="1337" spans="1:9">
      <c r="A1337" s="133">
        <v>2013</v>
      </c>
      <c r="B1337" s="133">
        <v>2</v>
      </c>
      <c r="C1337" s="134">
        <v>41330</v>
      </c>
      <c r="D1337" s="133">
        <v>14</v>
      </c>
      <c r="E1337" s="5">
        <v>134.99100000000001</v>
      </c>
      <c r="F1337" s="5">
        <v>96.160000000000011</v>
      </c>
      <c r="G1337" s="5">
        <v>2196.0540000000001</v>
      </c>
      <c r="H1337" s="5">
        <v>22.550999999999998</v>
      </c>
      <c r="I1337" s="6">
        <v>0</v>
      </c>
    </row>
    <row r="1338" spans="1:9">
      <c r="A1338" s="133">
        <v>2013</v>
      </c>
      <c r="B1338" s="133">
        <v>2</v>
      </c>
      <c r="C1338" s="134">
        <v>41330</v>
      </c>
      <c r="D1338" s="133">
        <v>15</v>
      </c>
      <c r="E1338" s="5">
        <v>135.375</v>
      </c>
      <c r="F1338" s="5">
        <v>101.233</v>
      </c>
      <c r="G1338" s="5">
        <v>2208.2050000000013</v>
      </c>
      <c r="H1338" s="5">
        <v>23.037999999999997</v>
      </c>
      <c r="I1338" s="6">
        <v>0</v>
      </c>
    </row>
    <row r="1339" spans="1:9">
      <c r="A1339" s="133">
        <v>2013</v>
      </c>
      <c r="B1339" s="133">
        <v>2</v>
      </c>
      <c r="C1339" s="134">
        <v>41330</v>
      </c>
      <c r="D1339" s="133">
        <v>16</v>
      </c>
      <c r="E1339" s="5">
        <v>136.67000000000002</v>
      </c>
      <c r="F1339" s="5">
        <v>105.90700000000001</v>
      </c>
      <c r="G1339" s="5">
        <v>2218.7710000000011</v>
      </c>
      <c r="H1339" s="5">
        <v>25.04</v>
      </c>
      <c r="I1339" s="6">
        <v>0</v>
      </c>
    </row>
    <row r="1340" spans="1:9">
      <c r="A1340" s="133">
        <v>2013</v>
      </c>
      <c r="B1340" s="133">
        <v>2</v>
      </c>
      <c r="C1340" s="134">
        <v>41330</v>
      </c>
      <c r="D1340" s="133">
        <v>17</v>
      </c>
      <c r="E1340" s="5">
        <v>133.416</v>
      </c>
      <c r="F1340" s="5">
        <v>107.37700000000001</v>
      </c>
      <c r="G1340" s="5">
        <v>2227.9090000000006</v>
      </c>
      <c r="H1340" s="5">
        <v>25.824000000000009</v>
      </c>
      <c r="I1340" s="6">
        <v>0</v>
      </c>
    </row>
    <row r="1341" spans="1:9">
      <c r="A1341" s="133">
        <v>2013</v>
      </c>
      <c r="B1341" s="133">
        <v>2</v>
      </c>
      <c r="C1341" s="134">
        <v>41330</v>
      </c>
      <c r="D1341" s="133">
        <v>18</v>
      </c>
      <c r="E1341" s="5">
        <v>131.97</v>
      </c>
      <c r="F1341" s="5">
        <v>39.406999999999996</v>
      </c>
      <c r="G1341" s="5">
        <v>2325.9370000000004</v>
      </c>
      <c r="H1341" s="5">
        <v>26.292000000000005</v>
      </c>
      <c r="I1341" s="6">
        <v>0</v>
      </c>
    </row>
    <row r="1342" spans="1:9">
      <c r="A1342" s="133">
        <v>2013</v>
      </c>
      <c r="B1342" s="133">
        <v>2</v>
      </c>
      <c r="C1342" s="134">
        <v>41330</v>
      </c>
      <c r="D1342" s="133">
        <v>19</v>
      </c>
      <c r="E1342" s="5">
        <v>132.11699999999999</v>
      </c>
      <c r="F1342" s="5">
        <v>38.923000000000002</v>
      </c>
      <c r="G1342" s="5">
        <v>2296.0340000000006</v>
      </c>
      <c r="H1342" s="5">
        <v>43.499000000000009</v>
      </c>
      <c r="I1342" s="6">
        <v>0</v>
      </c>
    </row>
    <row r="1343" spans="1:9">
      <c r="A1343" s="133">
        <v>2013</v>
      </c>
      <c r="B1343" s="133">
        <v>2</v>
      </c>
      <c r="C1343" s="134">
        <v>41330</v>
      </c>
      <c r="D1343" s="133">
        <v>20</v>
      </c>
      <c r="E1343" s="5">
        <v>132.346</v>
      </c>
      <c r="F1343" s="5">
        <v>39.004000000000005</v>
      </c>
      <c r="G1343" s="5">
        <v>2338.0880000000006</v>
      </c>
      <c r="H1343" s="5">
        <v>31.679000000000006</v>
      </c>
      <c r="I1343" s="6">
        <v>0</v>
      </c>
    </row>
    <row r="1344" spans="1:9">
      <c r="A1344" s="133">
        <v>2013</v>
      </c>
      <c r="B1344" s="133">
        <v>2</v>
      </c>
      <c r="C1344" s="134">
        <v>41330</v>
      </c>
      <c r="D1344" s="133">
        <v>21</v>
      </c>
      <c r="E1344" s="5">
        <v>132.56900000000002</v>
      </c>
      <c r="F1344" s="5">
        <v>39.144999999999996</v>
      </c>
      <c r="G1344" s="5">
        <v>2372.9200000000005</v>
      </c>
      <c r="H1344" s="5">
        <v>34.788000000000004</v>
      </c>
      <c r="I1344" s="6">
        <v>0</v>
      </c>
    </row>
    <row r="1345" spans="1:9">
      <c r="A1345" s="133">
        <v>2013</v>
      </c>
      <c r="B1345" s="133">
        <v>2</v>
      </c>
      <c r="C1345" s="134">
        <v>41330</v>
      </c>
      <c r="D1345" s="133">
        <v>22</v>
      </c>
      <c r="E1345" s="5">
        <v>133.554</v>
      </c>
      <c r="F1345" s="5">
        <v>39.138999999999996</v>
      </c>
      <c r="G1345" s="5">
        <v>2376.0730000000003</v>
      </c>
      <c r="H1345" s="5">
        <v>35.555000000000014</v>
      </c>
      <c r="I1345" s="6">
        <v>0</v>
      </c>
    </row>
    <row r="1346" spans="1:9">
      <c r="A1346" s="133">
        <v>2013</v>
      </c>
      <c r="B1346" s="133">
        <v>2</v>
      </c>
      <c r="C1346" s="134">
        <v>41330</v>
      </c>
      <c r="D1346" s="133">
        <v>23</v>
      </c>
      <c r="E1346" s="5">
        <v>133.786</v>
      </c>
      <c r="F1346" s="5">
        <v>39.301000000000002</v>
      </c>
      <c r="G1346" s="5">
        <v>2376.7300000000014</v>
      </c>
      <c r="H1346" s="5">
        <v>30.999000000000006</v>
      </c>
      <c r="I1346" s="6">
        <v>0</v>
      </c>
    </row>
    <row r="1347" spans="1:9">
      <c r="A1347" s="133">
        <v>2013</v>
      </c>
      <c r="B1347" s="133">
        <v>2</v>
      </c>
      <c r="C1347" s="134">
        <v>41330</v>
      </c>
      <c r="D1347" s="133">
        <v>24</v>
      </c>
      <c r="E1347" s="5">
        <v>132.56</v>
      </c>
      <c r="F1347" s="5">
        <v>38.552000000000007</v>
      </c>
      <c r="G1347" s="5">
        <v>2306.0470000000005</v>
      </c>
      <c r="H1347" s="5">
        <v>21.992000000000001</v>
      </c>
      <c r="I1347" s="6">
        <v>0</v>
      </c>
    </row>
    <row r="1348" spans="1:9">
      <c r="A1348" s="133">
        <v>2013</v>
      </c>
      <c r="B1348" s="133">
        <v>2</v>
      </c>
      <c r="C1348" s="134">
        <v>41331</v>
      </c>
      <c r="D1348" s="133">
        <v>1</v>
      </c>
      <c r="E1348" s="5">
        <v>130.87400000000002</v>
      </c>
      <c r="F1348" s="5">
        <v>9.2880000000000003</v>
      </c>
      <c r="G1348" s="5">
        <v>2122.6250000000009</v>
      </c>
      <c r="H1348" s="5">
        <v>15.268000000000001</v>
      </c>
      <c r="I1348" s="6">
        <v>0</v>
      </c>
    </row>
    <row r="1349" spans="1:9">
      <c r="A1349" s="133">
        <v>2013</v>
      </c>
      <c r="B1349" s="133">
        <v>2</v>
      </c>
      <c r="C1349" s="134">
        <v>41331</v>
      </c>
      <c r="D1349" s="133">
        <v>2</v>
      </c>
      <c r="E1349" s="5">
        <v>132.203</v>
      </c>
      <c r="F1349" s="5">
        <v>9.2880000000000003</v>
      </c>
      <c r="G1349" s="5">
        <v>1991.3870000000006</v>
      </c>
      <c r="H1349" s="5">
        <v>17.197000000000003</v>
      </c>
      <c r="I1349" s="6">
        <v>0</v>
      </c>
    </row>
    <row r="1350" spans="1:9">
      <c r="A1350" s="133">
        <v>2013</v>
      </c>
      <c r="B1350" s="133">
        <v>2</v>
      </c>
      <c r="C1350" s="134">
        <v>41331</v>
      </c>
      <c r="D1350" s="133">
        <v>3</v>
      </c>
      <c r="E1350" s="5">
        <v>133.334</v>
      </c>
      <c r="F1350" s="5">
        <v>9.2880000000000003</v>
      </c>
      <c r="G1350" s="5">
        <v>1905.1479999999999</v>
      </c>
      <c r="H1350" s="5">
        <v>15.574000000000002</v>
      </c>
      <c r="I1350" s="6">
        <v>0</v>
      </c>
    </row>
    <row r="1351" spans="1:9">
      <c r="A1351" s="133">
        <v>2013</v>
      </c>
      <c r="B1351" s="133">
        <v>2</v>
      </c>
      <c r="C1351" s="134">
        <v>41331</v>
      </c>
      <c r="D1351" s="133">
        <v>4</v>
      </c>
      <c r="E1351" s="5">
        <v>134.99600000000001</v>
      </c>
      <c r="F1351" s="5">
        <v>9.2880000000000003</v>
      </c>
      <c r="G1351" s="5">
        <v>1859.3620000000003</v>
      </c>
      <c r="H1351" s="5">
        <v>14.393000000000001</v>
      </c>
      <c r="I1351" s="6">
        <v>0</v>
      </c>
    </row>
    <row r="1352" spans="1:9">
      <c r="A1352" s="133">
        <v>2013</v>
      </c>
      <c r="B1352" s="133">
        <v>2</v>
      </c>
      <c r="C1352" s="134">
        <v>41331</v>
      </c>
      <c r="D1352" s="133">
        <v>5</v>
      </c>
      <c r="E1352" s="5">
        <v>134.94499999999999</v>
      </c>
      <c r="F1352" s="5">
        <v>9.2880000000000003</v>
      </c>
      <c r="G1352" s="5">
        <v>1850.7850000000005</v>
      </c>
      <c r="H1352" s="5">
        <v>13.964</v>
      </c>
      <c r="I1352" s="6">
        <v>0</v>
      </c>
    </row>
    <row r="1353" spans="1:9">
      <c r="A1353" s="133">
        <v>2013</v>
      </c>
      <c r="B1353" s="133">
        <v>2</v>
      </c>
      <c r="C1353" s="134">
        <v>41331</v>
      </c>
      <c r="D1353" s="133">
        <v>6</v>
      </c>
      <c r="E1353" s="5">
        <v>135.22200000000001</v>
      </c>
      <c r="F1353" s="5">
        <v>9.2880000000000003</v>
      </c>
      <c r="G1353" s="5">
        <v>1868.3139999999999</v>
      </c>
      <c r="H1353" s="5">
        <v>13.890000000000002</v>
      </c>
      <c r="I1353" s="6">
        <v>0</v>
      </c>
    </row>
    <row r="1354" spans="1:9">
      <c r="A1354" s="133">
        <v>2013</v>
      </c>
      <c r="B1354" s="133">
        <v>2</v>
      </c>
      <c r="C1354" s="134">
        <v>41331</v>
      </c>
      <c r="D1354" s="133">
        <v>7</v>
      </c>
      <c r="E1354" s="5">
        <v>134.76300000000001</v>
      </c>
      <c r="F1354" s="5">
        <v>9.2880000000000003</v>
      </c>
      <c r="G1354" s="5">
        <v>1918.4390000000001</v>
      </c>
      <c r="H1354" s="5">
        <v>13.690000000000001</v>
      </c>
      <c r="I1354" s="6">
        <v>0</v>
      </c>
    </row>
    <row r="1355" spans="1:9">
      <c r="A1355" s="133">
        <v>2013</v>
      </c>
      <c r="B1355" s="133">
        <v>2</v>
      </c>
      <c r="C1355" s="134">
        <v>41331</v>
      </c>
      <c r="D1355" s="133">
        <v>8</v>
      </c>
      <c r="E1355" s="5">
        <v>134.17800000000003</v>
      </c>
      <c r="F1355" s="5">
        <v>9.2880000000000003</v>
      </c>
      <c r="G1355" s="5">
        <v>1930.154</v>
      </c>
      <c r="H1355" s="5">
        <v>9.5170000000000012</v>
      </c>
      <c r="I1355" s="6">
        <v>0</v>
      </c>
    </row>
    <row r="1356" spans="1:9">
      <c r="A1356" s="133">
        <v>2013</v>
      </c>
      <c r="B1356" s="133">
        <v>2</v>
      </c>
      <c r="C1356" s="134">
        <v>41331</v>
      </c>
      <c r="D1356" s="133">
        <v>9</v>
      </c>
      <c r="E1356" s="5">
        <v>133.08000000000001</v>
      </c>
      <c r="F1356" s="5">
        <v>9.2880000000000003</v>
      </c>
      <c r="G1356" s="5">
        <v>1963.9449999999999</v>
      </c>
      <c r="H1356" s="5">
        <v>17.027000000000005</v>
      </c>
      <c r="I1356" s="6">
        <v>0</v>
      </c>
    </row>
    <row r="1357" spans="1:9">
      <c r="A1357" s="133">
        <v>2013</v>
      </c>
      <c r="B1357" s="133">
        <v>2</v>
      </c>
      <c r="C1357" s="134">
        <v>41331</v>
      </c>
      <c r="D1357" s="133">
        <v>10</v>
      </c>
      <c r="E1357" s="5">
        <v>131.87800000000001</v>
      </c>
      <c r="F1357" s="5">
        <v>4.6360000000000001</v>
      </c>
      <c r="G1357" s="5">
        <v>2091.6890000000003</v>
      </c>
      <c r="H1357" s="5">
        <v>23.832999999999995</v>
      </c>
      <c r="I1357" s="6">
        <v>0</v>
      </c>
    </row>
    <row r="1358" spans="1:9">
      <c r="A1358" s="133">
        <v>2013</v>
      </c>
      <c r="B1358" s="133">
        <v>2</v>
      </c>
      <c r="C1358" s="134">
        <v>41331</v>
      </c>
      <c r="D1358" s="133">
        <v>11</v>
      </c>
      <c r="E1358" s="5">
        <v>133.26000000000002</v>
      </c>
      <c r="F1358" s="5">
        <v>4.6900000000000004</v>
      </c>
      <c r="G1358" s="5">
        <v>2106.4669999999996</v>
      </c>
      <c r="H1358" s="5">
        <v>24.814999999999998</v>
      </c>
      <c r="I1358" s="6">
        <v>0</v>
      </c>
    </row>
    <row r="1359" spans="1:9">
      <c r="A1359" s="133">
        <v>2013</v>
      </c>
      <c r="B1359" s="133">
        <v>2</v>
      </c>
      <c r="C1359" s="134">
        <v>41331</v>
      </c>
      <c r="D1359" s="133">
        <v>12</v>
      </c>
      <c r="E1359" s="5">
        <v>129.947</v>
      </c>
      <c r="F1359" s="5">
        <v>4.2350000000000003</v>
      </c>
      <c r="G1359" s="5">
        <v>2112.3849999999998</v>
      </c>
      <c r="H1359" s="5">
        <v>25.598000000000003</v>
      </c>
      <c r="I1359" s="6">
        <v>0</v>
      </c>
    </row>
    <row r="1360" spans="1:9">
      <c r="A1360" s="133">
        <v>2013</v>
      </c>
      <c r="B1360" s="133">
        <v>2</v>
      </c>
      <c r="C1360" s="134">
        <v>41331</v>
      </c>
      <c r="D1360" s="133">
        <v>13</v>
      </c>
      <c r="E1360" s="5">
        <v>129.16</v>
      </c>
      <c r="F1360" s="5">
        <v>5.1619999999999999</v>
      </c>
      <c r="G1360" s="5">
        <v>2112.3610000000003</v>
      </c>
      <c r="H1360" s="5">
        <v>32.161999999999999</v>
      </c>
      <c r="I1360" s="6">
        <v>0</v>
      </c>
    </row>
    <row r="1361" spans="1:9">
      <c r="A1361" s="133">
        <v>2013</v>
      </c>
      <c r="B1361" s="133">
        <v>2</v>
      </c>
      <c r="C1361" s="134">
        <v>41331</v>
      </c>
      <c r="D1361" s="133">
        <v>14</v>
      </c>
      <c r="E1361" s="5">
        <v>130.477</v>
      </c>
      <c r="F1361" s="5">
        <v>6.4730000000000008</v>
      </c>
      <c r="G1361" s="5">
        <v>2120.0470000000005</v>
      </c>
      <c r="H1361" s="5">
        <v>44.442999999999991</v>
      </c>
      <c r="I1361" s="6">
        <v>0</v>
      </c>
    </row>
    <row r="1362" spans="1:9">
      <c r="A1362" s="133">
        <v>2013</v>
      </c>
      <c r="B1362" s="133">
        <v>2</v>
      </c>
      <c r="C1362" s="134">
        <v>41331</v>
      </c>
      <c r="D1362" s="133">
        <v>15</v>
      </c>
      <c r="E1362" s="5">
        <v>134.30100000000002</v>
      </c>
      <c r="F1362" s="5">
        <v>6.5250000000000004</v>
      </c>
      <c r="G1362" s="5">
        <v>2125.2359999999999</v>
      </c>
      <c r="H1362" s="5">
        <v>45.498000000000005</v>
      </c>
      <c r="I1362" s="6">
        <v>0</v>
      </c>
    </row>
    <row r="1363" spans="1:9">
      <c r="A1363" s="133">
        <v>2013</v>
      </c>
      <c r="B1363" s="133">
        <v>2</v>
      </c>
      <c r="C1363" s="134">
        <v>41331</v>
      </c>
      <c r="D1363" s="133">
        <v>16</v>
      </c>
      <c r="E1363" s="5">
        <v>130.273</v>
      </c>
      <c r="F1363" s="5">
        <v>6.5200000000000005</v>
      </c>
      <c r="G1363" s="5">
        <v>2119.2719999999999</v>
      </c>
      <c r="H1363" s="5">
        <v>49.243000000000009</v>
      </c>
      <c r="I1363" s="6">
        <v>0</v>
      </c>
    </row>
    <row r="1364" spans="1:9">
      <c r="A1364" s="133">
        <v>2013</v>
      </c>
      <c r="B1364" s="133">
        <v>2</v>
      </c>
      <c r="C1364" s="134">
        <v>41331</v>
      </c>
      <c r="D1364" s="133">
        <v>17</v>
      </c>
      <c r="E1364" s="5">
        <v>129.953</v>
      </c>
      <c r="F1364" s="5">
        <v>6.5070000000000006</v>
      </c>
      <c r="G1364" s="5">
        <v>2131.0590000000002</v>
      </c>
      <c r="H1364" s="5">
        <v>60.043999999999997</v>
      </c>
      <c r="I1364" s="6">
        <v>0</v>
      </c>
    </row>
    <row r="1365" spans="1:9">
      <c r="A1365" s="133">
        <v>2013</v>
      </c>
      <c r="B1365" s="133">
        <v>2</v>
      </c>
      <c r="C1365" s="134">
        <v>41331</v>
      </c>
      <c r="D1365" s="133">
        <v>18</v>
      </c>
      <c r="E1365" s="5">
        <v>131.05100000000002</v>
      </c>
      <c r="F1365" s="5">
        <v>6.5020000000000007</v>
      </c>
      <c r="G1365" s="5">
        <v>2131.2000000000003</v>
      </c>
      <c r="H1365" s="5">
        <v>73.64200000000001</v>
      </c>
      <c r="I1365" s="6">
        <v>0</v>
      </c>
    </row>
    <row r="1366" spans="1:9">
      <c r="A1366" s="133">
        <v>2013</v>
      </c>
      <c r="B1366" s="133">
        <v>2</v>
      </c>
      <c r="C1366" s="134">
        <v>41331</v>
      </c>
      <c r="D1366" s="133">
        <v>19</v>
      </c>
      <c r="E1366" s="5">
        <v>131.499</v>
      </c>
      <c r="F1366" s="5">
        <v>6.48</v>
      </c>
      <c r="G1366" s="5">
        <v>2131.5929999999998</v>
      </c>
      <c r="H1366" s="5">
        <v>88.946000000000012</v>
      </c>
      <c r="I1366" s="6">
        <v>0</v>
      </c>
    </row>
    <row r="1367" spans="1:9">
      <c r="A1367" s="133">
        <v>2013</v>
      </c>
      <c r="B1367" s="133">
        <v>2</v>
      </c>
      <c r="C1367" s="134">
        <v>41331</v>
      </c>
      <c r="D1367" s="133">
        <v>20</v>
      </c>
      <c r="E1367" s="5">
        <v>133.01400000000001</v>
      </c>
      <c r="F1367" s="5">
        <v>6.274</v>
      </c>
      <c r="G1367" s="5">
        <v>2177.1129999999998</v>
      </c>
      <c r="H1367" s="5">
        <v>54.926000000000009</v>
      </c>
      <c r="I1367" s="6">
        <v>0</v>
      </c>
    </row>
    <row r="1368" spans="1:9">
      <c r="A1368" s="133">
        <v>2013</v>
      </c>
      <c r="B1368" s="133">
        <v>2</v>
      </c>
      <c r="C1368" s="134">
        <v>41331</v>
      </c>
      <c r="D1368" s="133">
        <v>21</v>
      </c>
      <c r="E1368" s="5">
        <v>132.67700000000002</v>
      </c>
      <c r="F1368" s="5">
        <v>6.2480000000000002</v>
      </c>
      <c r="G1368" s="5">
        <v>2234.5030000000002</v>
      </c>
      <c r="H1368" s="5">
        <v>37.008000000000003</v>
      </c>
      <c r="I1368" s="6">
        <v>0</v>
      </c>
    </row>
    <row r="1369" spans="1:9">
      <c r="A1369" s="133">
        <v>2013</v>
      </c>
      <c r="B1369" s="133">
        <v>2</v>
      </c>
      <c r="C1369" s="134">
        <v>41331</v>
      </c>
      <c r="D1369" s="133">
        <v>22</v>
      </c>
      <c r="E1369" s="5">
        <v>129.91400000000002</v>
      </c>
      <c r="F1369" s="5">
        <v>6.2490000000000006</v>
      </c>
      <c r="G1369" s="5">
        <v>2242.4199999999996</v>
      </c>
      <c r="H1369" s="5">
        <v>37.841000000000001</v>
      </c>
      <c r="I1369" s="6">
        <v>0</v>
      </c>
    </row>
    <row r="1370" spans="1:9">
      <c r="A1370" s="133">
        <v>2013</v>
      </c>
      <c r="B1370" s="133">
        <v>2</v>
      </c>
      <c r="C1370" s="134">
        <v>41331</v>
      </c>
      <c r="D1370" s="133">
        <v>23</v>
      </c>
      <c r="E1370" s="5">
        <v>127.39700000000001</v>
      </c>
      <c r="F1370" s="5">
        <v>6.2610000000000001</v>
      </c>
      <c r="G1370" s="5">
        <v>2236.5130000000008</v>
      </c>
      <c r="H1370" s="5">
        <v>33.445000000000007</v>
      </c>
      <c r="I1370" s="6">
        <v>0</v>
      </c>
    </row>
    <row r="1371" spans="1:9">
      <c r="A1371" s="133">
        <v>2013</v>
      </c>
      <c r="B1371" s="133">
        <v>2</v>
      </c>
      <c r="C1371" s="134">
        <v>41331</v>
      </c>
      <c r="D1371" s="133">
        <v>24</v>
      </c>
      <c r="E1371" s="5">
        <v>124.64500000000001</v>
      </c>
      <c r="F1371" s="5">
        <v>6.2750000000000004</v>
      </c>
      <c r="G1371" s="5">
        <v>2168.8460000000005</v>
      </c>
      <c r="H1371" s="5">
        <v>21.630999999999997</v>
      </c>
      <c r="I1371" s="6">
        <v>0</v>
      </c>
    </row>
    <row r="1372" spans="1:9">
      <c r="A1372" s="133">
        <v>2013</v>
      </c>
      <c r="B1372" s="133">
        <v>2</v>
      </c>
      <c r="C1372" s="134">
        <v>41332</v>
      </c>
      <c r="D1372" s="133">
        <v>1</v>
      </c>
      <c r="E1372" s="5">
        <v>125.245</v>
      </c>
      <c r="F1372" s="5">
        <v>5.0070000000000006</v>
      </c>
      <c r="G1372" s="5">
        <v>2050.3049999999998</v>
      </c>
      <c r="H1372" s="5">
        <v>10.501000000000001</v>
      </c>
      <c r="I1372" s="6">
        <v>0</v>
      </c>
    </row>
    <row r="1373" spans="1:9">
      <c r="A1373" s="133">
        <v>2013</v>
      </c>
      <c r="B1373" s="133">
        <v>2</v>
      </c>
      <c r="C1373" s="134">
        <v>41332</v>
      </c>
      <c r="D1373" s="133">
        <v>2</v>
      </c>
      <c r="E1373" s="5">
        <v>123.30200000000001</v>
      </c>
      <c r="F1373" s="5">
        <v>4.5620000000000003</v>
      </c>
      <c r="G1373" s="5">
        <v>1984.393</v>
      </c>
      <c r="H1373" s="5">
        <v>11.741000000000003</v>
      </c>
      <c r="I1373" s="6">
        <v>0</v>
      </c>
    </row>
    <row r="1374" spans="1:9">
      <c r="A1374" s="133">
        <v>2013</v>
      </c>
      <c r="B1374" s="133">
        <v>2</v>
      </c>
      <c r="C1374" s="134">
        <v>41332</v>
      </c>
      <c r="D1374" s="133">
        <v>3</v>
      </c>
      <c r="E1374" s="5">
        <v>124.53900000000002</v>
      </c>
      <c r="F1374" s="5">
        <v>4.6190000000000007</v>
      </c>
      <c r="G1374" s="5">
        <v>1899.1719999999998</v>
      </c>
      <c r="H1374" s="5">
        <v>11.115000000000002</v>
      </c>
      <c r="I1374" s="6">
        <v>0</v>
      </c>
    </row>
    <row r="1375" spans="1:9">
      <c r="A1375" s="133">
        <v>2013</v>
      </c>
      <c r="B1375" s="133">
        <v>2</v>
      </c>
      <c r="C1375" s="134">
        <v>41332</v>
      </c>
      <c r="D1375" s="133">
        <v>4</v>
      </c>
      <c r="E1375" s="5">
        <v>125.426</v>
      </c>
      <c r="F1375" s="5">
        <v>4.7090000000000005</v>
      </c>
      <c r="G1375" s="5">
        <v>1856.4560000000004</v>
      </c>
      <c r="H1375" s="5">
        <v>9.7660000000000018</v>
      </c>
      <c r="I1375" s="6">
        <v>0</v>
      </c>
    </row>
    <row r="1376" spans="1:9">
      <c r="A1376" s="133">
        <v>2013</v>
      </c>
      <c r="B1376" s="133">
        <v>2</v>
      </c>
      <c r="C1376" s="134">
        <v>41332</v>
      </c>
      <c r="D1376" s="133">
        <v>5</v>
      </c>
      <c r="E1376" s="5">
        <v>125.55300000000001</v>
      </c>
      <c r="F1376" s="5">
        <v>4.6310000000000002</v>
      </c>
      <c r="G1376" s="5">
        <v>1840.2860000000001</v>
      </c>
      <c r="H1376" s="5">
        <v>9.5910000000000011</v>
      </c>
      <c r="I1376" s="6">
        <v>0</v>
      </c>
    </row>
    <row r="1377" spans="1:9">
      <c r="A1377" s="133">
        <v>2013</v>
      </c>
      <c r="B1377" s="133">
        <v>2</v>
      </c>
      <c r="C1377" s="134">
        <v>41332</v>
      </c>
      <c r="D1377" s="133">
        <v>6</v>
      </c>
      <c r="E1377" s="5">
        <v>126.004</v>
      </c>
      <c r="F1377" s="5">
        <v>4.6360000000000001</v>
      </c>
      <c r="G1377" s="5">
        <v>1843.143</v>
      </c>
      <c r="H1377" s="5">
        <v>8.7119999999999997</v>
      </c>
      <c r="I1377" s="6">
        <v>0</v>
      </c>
    </row>
    <row r="1378" spans="1:9">
      <c r="A1378" s="133">
        <v>2013</v>
      </c>
      <c r="B1378" s="133">
        <v>2</v>
      </c>
      <c r="C1378" s="134">
        <v>41332</v>
      </c>
      <c r="D1378" s="133">
        <v>7</v>
      </c>
      <c r="E1378" s="5">
        <v>125.05000000000001</v>
      </c>
      <c r="F1378" s="5">
        <v>4.6610000000000005</v>
      </c>
      <c r="G1378" s="5">
        <v>1916.4929999999995</v>
      </c>
      <c r="H1378" s="5">
        <v>9.2509999999999994</v>
      </c>
      <c r="I1378" s="6">
        <v>0</v>
      </c>
    </row>
    <row r="1379" spans="1:9">
      <c r="A1379" s="133">
        <v>2013</v>
      </c>
      <c r="B1379" s="133">
        <v>2</v>
      </c>
      <c r="C1379" s="134">
        <v>41332</v>
      </c>
      <c r="D1379" s="133">
        <v>8</v>
      </c>
      <c r="E1379" s="5">
        <v>124.96200000000002</v>
      </c>
      <c r="F1379" s="5">
        <v>4.74</v>
      </c>
      <c r="G1379" s="5">
        <v>1939.806</v>
      </c>
      <c r="H1379" s="5">
        <v>10.606999999999999</v>
      </c>
      <c r="I1379" s="6">
        <v>0</v>
      </c>
    </row>
    <row r="1380" spans="1:9">
      <c r="A1380" s="133">
        <v>2013</v>
      </c>
      <c r="B1380" s="133">
        <v>2</v>
      </c>
      <c r="C1380" s="134">
        <v>41332</v>
      </c>
      <c r="D1380" s="133">
        <v>9</v>
      </c>
      <c r="E1380" s="5">
        <v>123.90300000000001</v>
      </c>
      <c r="F1380" s="5">
        <v>4.8140000000000001</v>
      </c>
      <c r="G1380" s="5">
        <v>2017.2070000000003</v>
      </c>
      <c r="H1380" s="5">
        <v>15.842000000000001</v>
      </c>
      <c r="I1380" s="6">
        <v>0</v>
      </c>
    </row>
    <row r="1381" spans="1:9">
      <c r="A1381" s="133">
        <v>2013</v>
      </c>
      <c r="B1381" s="133">
        <v>2</v>
      </c>
      <c r="C1381" s="134">
        <v>41332</v>
      </c>
      <c r="D1381" s="133">
        <v>10</v>
      </c>
      <c r="E1381" s="5">
        <v>124.33100000000002</v>
      </c>
      <c r="F1381" s="5">
        <v>4.968</v>
      </c>
      <c r="G1381" s="5">
        <v>2111.64</v>
      </c>
      <c r="H1381" s="5">
        <v>25.222999999999999</v>
      </c>
      <c r="I1381" s="6">
        <v>0</v>
      </c>
    </row>
    <row r="1382" spans="1:9">
      <c r="A1382" s="133">
        <v>2013</v>
      </c>
      <c r="B1382" s="133">
        <v>2</v>
      </c>
      <c r="C1382" s="134">
        <v>41332</v>
      </c>
      <c r="D1382" s="133">
        <v>11</v>
      </c>
      <c r="E1382" s="5">
        <v>125.75</v>
      </c>
      <c r="F1382" s="5">
        <v>4.8680000000000003</v>
      </c>
      <c r="G1382" s="5">
        <v>2124.0940000000001</v>
      </c>
      <c r="H1382" s="5">
        <v>32.357000000000006</v>
      </c>
      <c r="I1382" s="6">
        <v>0</v>
      </c>
    </row>
    <row r="1383" spans="1:9">
      <c r="A1383" s="133">
        <v>2013</v>
      </c>
      <c r="B1383" s="133">
        <v>2</v>
      </c>
      <c r="C1383" s="134">
        <v>41332</v>
      </c>
      <c r="D1383" s="133">
        <v>12</v>
      </c>
      <c r="E1383" s="5">
        <v>126.875</v>
      </c>
      <c r="F1383" s="5">
        <v>4.766</v>
      </c>
      <c r="G1383" s="5">
        <v>2107.297</v>
      </c>
      <c r="H1383" s="5">
        <v>32.857999999999997</v>
      </c>
      <c r="I1383" s="6">
        <v>0</v>
      </c>
    </row>
    <row r="1384" spans="1:9">
      <c r="A1384" s="133">
        <v>2013</v>
      </c>
      <c r="B1384" s="133">
        <v>2</v>
      </c>
      <c r="C1384" s="134">
        <v>41332</v>
      </c>
      <c r="D1384" s="133">
        <v>13</v>
      </c>
      <c r="E1384" s="5">
        <v>128.51400000000001</v>
      </c>
      <c r="F1384" s="5">
        <v>4.7360000000000007</v>
      </c>
      <c r="G1384" s="5">
        <v>2115.8050000000003</v>
      </c>
      <c r="H1384" s="5">
        <v>34.513999999999996</v>
      </c>
      <c r="I1384" s="6">
        <v>0</v>
      </c>
    </row>
    <row r="1385" spans="1:9">
      <c r="A1385" s="133">
        <v>2013</v>
      </c>
      <c r="B1385" s="133">
        <v>2</v>
      </c>
      <c r="C1385" s="134">
        <v>41332</v>
      </c>
      <c r="D1385" s="133">
        <v>14</v>
      </c>
      <c r="E1385" s="5">
        <v>128.13800000000001</v>
      </c>
      <c r="F1385" s="5">
        <v>4.7410000000000005</v>
      </c>
      <c r="G1385" s="5">
        <v>2105.761</v>
      </c>
      <c r="H1385" s="5">
        <v>34.083999999999996</v>
      </c>
      <c r="I1385" s="6">
        <v>0</v>
      </c>
    </row>
    <row r="1386" spans="1:9">
      <c r="A1386" s="133">
        <v>2013</v>
      </c>
      <c r="B1386" s="133">
        <v>2</v>
      </c>
      <c r="C1386" s="134">
        <v>41332</v>
      </c>
      <c r="D1386" s="133">
        <v>15</v>
      </c>
      <c r="E1386" s="5">
        <v>129.60300000000001</v>
      </c>
      <c r="F1386" s="5">
        <v>4.734</v>
      </c>
      <c r="G1386" s="5">
        <v>2077.3590000000004</v>
      </c>
      <c r="H1386" s="5">
        <v>39.14200000000001</v>
      </c>
      <c r="I1386" s="6">
        <v>0</v>
      </c>
    </row>
    <row r="1387" spans="1:9">
      <c r="A1387" s="133">
        <v>2013</v>
      </c>
      <c r="B1387" s="133">
        <v>2</v>
      </c>
      <c r="C1387" s="134">
        <v>41332</v>
      </c>
      <c r="D1387" s="133">
        <v>16</v>
      </c>
      <c r="E1387" s="5">
        <v>128.178</v>
      </c>
      <c r="F1387" s="5">
        <v>4.726</v>
      </c>
      <c r="G1387" s="5">
        <v>2125.7060000000001</v>
      </c>
      <c r="H1387" s="5">
        <v>39.292999999999992</v>
      </c>
      <c r="I1387" s="6">
        <v>0</v>
      </c>
    </row>
    <row r="1388" spans="1:9">
      <c r="A1388" s="133">
        <v>2013</v>
      </c>
      <c r="B1388" s="133">
        <v>2</v>
      </c>
      <c r="C1388" s="134">
        <v>41332</v>
      </c>
      <c r="D1388" s="133">
        <v>17</v>
      </c>
      <c r="E1388" s="5">
        <v>126.68299999999999</v>
      </c>
      <c r="F1388" s="5">
        <v>4.7530000000000001</v>
      </c>
      <c r="G1388" s="5">
        <v>2125.9180000000001</v>
      </c>
      <c r="H1388" s="5">
        <v>36.683999999999997</v>
      </c>
      <c r="I1388" s="6">
        <v>0</v>
      </c>
    </row>
    <row r="1389" spans="1:9">
      <c r="A1389" s="133">
        <v>2013</v>
      </c>
      <c r="B1389" s="133">
        <v>2</v>
      </c>
      <c r="C1389" s="134">
        <v>41332</v>
      </c>
      <c r="D1389" s="133">
        <v>18</v>
      </c>
      <c r="E1389" s="5">
        <v>125.319</v>
      </c>
      <c r="F1389" s="5">
        <v>4.742</v>
      </c>
      <c r="G1389" s="5">
        <v>2092.2330000000002</v>
      </c>
      <c r="H1389" s="5">
        <v>36.686000000000007</v>
      </c>
      <c r="I1389" s="6">
        <v>0</v>
      </c>
    </row>
    <row r="1390" spans="1:9">
      <c r="A1390" s="133">
        <v>2013</v>
      </c>
      <c r="B1390" s="133">
        <v>2</v>
      </c>
      <c r="C1390" s="134">
        <v>41332</v>
      </c>
      <c r="D1390" s="133">
        <v>19</v>
      </c>
      <c r="E1390" s="5">
        <v>122.649</v>
      </c>
      <c r="F1390" s="5">
        <v>4.75</v>
      </c>
      <c r="G1390" s="5">
        <v>2130.52</v>
      </c>
      <c r="H1390" s="5">
        <v>36.937000000000005</v>
      </c>
      <c r="I1390" s="6">
        <v>0</v>
      </c>
    </row>
    <row r="1391" spans="1:9">
      <c r="A1391" s="133">
        <v>2013</v>
      </c>
      <c r="B1391" s="133">
        <v>2</v>
      </c>
      <c r="C1391" s="134">
        <v>41332</v>
      </c>
      <c r="D1391" s="133">
        <v>20</v>
      </c>
      <c r="E1391" s="5">
        <v>120.18700000000001</v>
      </c>
      <c r="F1391" s="5">
        <v>4.7530000000000001</v>
      </c>
      <c r="G1391" s="5">
        <v>2211.9549999999999</v>
      </c>
      <c r="H1391" s="5">
        <v>38.813000000000002</v>
      </c>
      <c r="I1391" s="6">
        <v>0</v>
      </c>
    </row>
    <row r="1392" spans="1:9">
      <c r="A1392" s="133">
        <v>2013</v>
      </c>
      <c r="B1392" s="133">
        <v>2</v>
      </c>
      <c r="C1392" s="134">
        <v>41332</v>
      </c>
      <c r="D1392" s="133">
        <v>21</v>
      </c>
      <c r="E1392" s="5">
        <v>111.52500000000001</v>
      </c>
      <c r="F1392" s="5">
        <v>4.7480000000000002</v>
      </c>
      <c r="G1392" s="5">
        <v>2296.6860000000001</v>
      </c>
      <c r="H1392" s="5">
        <v>44.477999999999994</v>
      </c>
      <c r="I1392" s="6">
        <v>0</v>
      </c>
    </row>
    <row r="1393" spans="1:9">
      <c r="A1393" s="133">
        <v>2013</v>
      </c>
      <c r="B1393" s="133">
        <v>2</v>
      </c>
      <c r="C1393" s="134">
        <v>41332</v>
      </c>
      <c r="D1393" s="133">
        <v>22</v>
      </c>
      <c r="E1393" s="5">
        <v>112.74600000000001</v>
      </c>
      <c r="F1393" s="5">
        <v>4.7490000000000006</v>
      </c>
      <c r="G1393" s="5">
        <v>2334.6220000000003</v>
      </c>
      <c r="H1393" s="5">
        <v>43.110000000000007</v>
      </c>
      <c r="I1393" s="6">
        <v>0</v>
      </c>
    </row>
    <row r="1394" spans="1:9">
      <c r="A1394" s="133">
        <v>2013</v>
      </c>
      <c r="B1394" s="133">
        <v>2</v>
      </c>
      <c r="C1394" s="134">
        <v>41332</v>
      </c>
      <c r="D1394" s="133">
        <v>23</v>
      </c>
      <c r="E1394" s="5">
        <v>113.741</v>
      </c>
      <c r="F1394" s="5">
        <v>4.7549999999999999</v>
      </c>
      <c r="G1394" s="5">
        <v>2321.2009999999996</v>
      </c>
      <c r="H1394" s="5">
        <v>36.422000000000004</v>
      </c>
      <c r="I1394" s="6">
        <v>0</v>
      </c>
    </row>
    <row r="1395" spans="1:9">
      <c r="A1395" s="133">
        <v>2013</v>
      </c>
      <c r="B1395" s="133">
        <v>2</v>
      </c>
      <c r="C1395" s="134">
        <v>41332</v>
      </c>
      <c r="D1395" s="133">
        <v>24</v>
      </c>
      <c r="E1395" s="5">
        <v>113.416</v>
      </c>
      <c r="F1395" s="5">
        <v>4.7610000000000001</v>
      </c>
      <c r="G1395" s="5">
        <v>2261.8890000000001</v>
      </c>
      <c r="H1395" s="5">
        <v>25.470999999999997</v>
      </c>
      <c r="I1395" s="6">
        <v>0</v>
      </c>
    </row>
    <row r="1396" spans="1:9">
      <c r="A1396" s="133">
        <v>2013</v>
      </c>
      <c r="B1396" s="133">
        <v>2</v>
      </c>
      <c r="C1396" s="134">
        <v>41333</v>
      </c>
      <c r="D1396" s="133">
        <v>1</v>
      </c>
      <c r="E1396" s="5">
        <v>106.977</v>
      </c>
      <c r="F1396" s="5">
        <v>2.8330000000000002</v>
      </c>
      <c r="G1396" s="5">
        <v>2131.1769999999992</v>
      </c>
      <c r="H1396" s="5">
        <v>19.745000000000005</v>
      </c>
      <c r="I1396" s="6">
        <v>0</v>
      </c>
    </row>
    <row r="1397" spans="1:9">
      <c r="A1397" s="133">
        <v>2013</v>
      </c>
      <c r="B1397" s="133">
        <v>2</v>
      </c>
      <c r="C1397" s="134">
        <v>41333</v>
      </c>
      <c r="D1397" s="133">
        <v>2</v>
      </c>
      <c r="E1397" s="5">
        <v>100.64400000000001</v>
      </c>
      <c r="F1397" s="5">
        <v>2.8330000000000002</v>
      </c>
      <c r="G1397" s="5">
        <v>2049.248</v>
      </c>
      <c r="H1397" s="5">
        <v>15.643999999999998</v>
      </c>
      <c r="I1397" s="6">
        <v>0</v>
      </c>
    </row>
    <row r="1398" spans="1:9">
      <c r="A1398" s="133">
        <v>2013</v>
      </c>
      <c r="B1398" s="133">
        <v>2</v>
      </c>
      <c r="C1398" s="134">
        <v>41333</v>
      </c>
      <c r="D1398" s="133">
        <v>3</v>
      </c>
      <c r="E1398" s="5">
        <v>101.03500000000001</v>
      </c>
      <c r="F1398" s="5">
        <v>2.8340000000000001</v>
      </c>
      <c r="G1398" s="5">
        <v>1945.6979999999999</v>
      </c>
      <c r="H1398" s="5">
        <v>13.888999999999998</v>
      </c>
      <c r="I1398" s="6">
        <v>0</v>
      </c>
    </row>
    <row r="1399" spans="1:9">
      <c r="A1399" s="133">
        <v>2013</v>
      </c>
      <c r="B1399" s="133">
        <v>2</v>
      </c>
      <c r="C1399" s="134">
        <v>41333</v>
      </c>
      <c r="D1399" s="133">
        <v>4</v>
      </c>
      <c r="E1399" s="5">
        <v>100.36500000000001</v>
      </c>
      <c r="F1399" s="5">
        <v>2.8330000000000002</v>
      </c>
      <c r="G1399" s="5">
        <v>1899.4720000000004</v>
      </c>
      <c r="H1399" s="5">
        <v>13.170999999999999</v>
      </c>
      <c r="I1399" s="6">
        <v>0</v>
      </c>
    </row>
    <row r="1400" spans="1:9">
      <c r="A1400" s="133">
        <v>2013</v>
      </c>
      <c r="B1400" s="133">
        <v>2</v>
      </c>
      <c r="C1400" s="134">
        <v>41333</v>
      </c>
      <c r="D1400" s="133">
        <v>5</v>
      </c>
      <c r="E1400" s="5">
        <v>113.68600000000001</v>
      </c>
      <c r="F1400" s="5">
        <v>2.83</v>
      </c>
      <c r="G1400" s="5">
        <v>1892.8540000000003</v>
      </c>
      <c r="H1400" s="5">
        <v>13.392000000000001</v>
      </c>
      <c r="I1400" s="6">
        <v>0</v>
      </c>
    </row>
    <row r="1401" spans="1:9">
      <c r="A1401" s="133">
        <v>2013</v>
      </c>
      <c r="B1401" s="133">
        <v>2</v>
      </c>
      <c r="C1401" s="134">
        <v>41333</v>
      </c>
      <c r="D1401" s="133">
        <v>6</v>
      </c>
      <c r="E1401" s="5">
        <v>116.10899999999999</v>
      </c>
      <c r="F1401" s="5">
        <v>2.839</v>
      </c>
      <c r="G1401" s="5">
        <v>1887.2120000000002</v>
      </c>
      <c r="H1401" s="5">
        <v>14.122000000000002</v>
      </c>
      <c r="I1401" s="6">
        <v>0</v>
      </c>
    </row>
    <row r="1402" spans="1:9">
      <c r="A1402" s="133">
        <v>2013</v>
      </c>
      <c r="B1402" s="133">
        <v>2</v>
      </c>
      <c r="C1402" s="134">
        <v>41333</v>
      </c>
      <c r="D1402" s="133">
        <v>7</v>
      </c>
      <c r="E1402" s="5">
        <v>114.821</v>
      </c>
      <c r="F1402" s="5">
        <v>2.8370000000000002</v>
      </c>
      <c r="G1402" s="5">
        <v>1978.6090000000006</v>
      </c>
      <c r="H1402" s="5">
        <v>11.630000000000003</v>
      </c>
      <c r="I1402" s="6">
        <v>0</v>
      </c>
    </row>
    <row r="1403" spans="1:9">
      <c r="A1403" s="133">
        <v>2013</v>
      </c>
      <c r="B1403" s="133">
        <v>2</v>
      </c>
      <c r="C1403" s="134">
        <v>41333</v>
      </c>
      <c r="D1403" s="133">
        <v>8</v>
      </c>
      <c r="E1403" s="5">
        <v>114.35299999999999</v>
      </c>
      <c r="F1403" s="5">
        <v>2.847</v>
      </c>
      <c r="G1403" s="5">
        <v>1984.2740000000003</v>
      </c>
      <c r="H1403" s="5">
        <v>9.298</v>
      </c>
      <c r="I1403" s="6">
        <v>0</v>
      </c>
    </row>
    <row r="1404" spans="1:9">
      <c r="A1404" s="133">
        <v>2013</v>
      </c>
      <c r="B1404" s="133">
        <v>2</v>
      </c>
      <c r="C1404" s="134">
        <v>41333</v>
      </c>
      <c r="D1404" s="133">
        <v>9</v>
      </c>
      <c r="E1404" s="5">
        <v>115.32400000000001</v>
      </c>
      <c r="F1404" s="5">
        <v>2.8520000000000003</v>
      </c>
      <c r="G1404" s="5">
        <v>2037.4370000000001</v>
      </c>
      <c r="H1404" s="5">
        <v>21.312999999999995</v>
      </c>
      <c r="I1404" s="6">
        <v>0</v>
      </c>
    </row>
    <row r="1405" spans="1:9">
      <c r="A1405" s="133">
        <v>2013</v>
      </c>
      <c r="B1405" s="133">
        <v>2</v>
      </c>
      <c r="C1405" s="134">
        <v>41333</v>
      </c>
      <c r="D1405" s="133">
        <v>10</v>
      </c>
      <c r="E1405" s="5">
        <v>113.84</v>
      </c>
      <c r="F1405" s="5">
        <v>3.5960000000000001</v>
      </c>
      <c r="G1405" s="5">
        <v>2146.9420000000005</v>
      </c>
      <c r="H1405" s="5">
        <v>24.734000000000002</v>
      </c>
      <c r="I1405" s="6">
        <v>0</v>
      </c>
    </row>
    <row r="1406" spans="1:9">
      <c r="A1406" s="133">
        <v>2013</v>
      </c>
      <c r="B1406" s="133">
        <v>2</v>
      </c>
      <c r="C1406" s="134">
        <v>41333</v>
      </c>
      <c r="D1406" s="133">
        <v>11</v>
      </c>
      <c r="E1406" s="5">
        <v>114.05</v>
      </c>
      <c r="F1406" s="5">
        <v>4.1100000000000003</v>
      </c>
      <c r="G1406" s="5">
        <v>2195.3539999999998</v>
      </c>
      <c r="H1406" s="5">
        <v>27.568999999999999</v>
      </c>
      <c r="I1406" s="6">
        <v>0</v>
      </c>
    </row>
    <row r="1407" spans="1:9">
      <c r="A1407" s="133">
        <v>2013</v>
      </c>
      <c r="B1407" s="133">
        <v>2</v>
      </c>
      <c r="C1407" s="134">
        <v>41333</v>
      </c>
      <c r="D1407" s="133">
        <v>12</v>
      </c>
      <c r="E1407" s="5">
        <v>114.95500000000001</v>
      </c>
      <c r="F1407" s="5">
        <v>4.133</v>
      </c>
      <c r="G1407" s="5">
        <v>2183.6379999999999</v>
      </c>
      <c r="H1407" s="5">
        <v>34.136000000000003</v>
      </c>
      <c r="I1407" s="6">
        <v>0</v>
      </c>
    </row>
    <row r="1408" spans="1:9">
      <c r="A1408" s="133">
        <v>2013</v>
      </c>
      <c r="B1408" s="133">
        <v>2</v>
      </c>
      <c r="C1408" s="134">
        <v>41333</v>
      </c>
      <c r="D1408" s="133">
        <v>13</v>
      </c>
      <c r="E1408" s="5">
        <v>116.25700000000001</v>
      </c>
      <c r="F1408" s="5">
        <v>4.1230000000000002</v>
      </c>
      <c r="G1408" s="5">
        <v>2166.9690000000005</v>
      </c>
      <c r="H1408" s="5">
        <v>42.690999999999995</v>
      </c>
      <c r="I1408" s="6">
        <v>0</v>
      </c>
    </row>
    <row r="1409" spans="1:9">
      <c r="A1409" s="133">
        <v>2013</v>
      </c>
      <c r="B1409" s="133">
        <v>2</v>
      </c>
      <c r="C1409" s="134">
        <v>41333</v>
      </c>
      <c r="D1409" s="133">
        <v>14</v>
      </c>
      <c r="E1409" s="5">
        <v>115.697</v>
      </c>
      <c r="F1409" s="5">
        <v>3.4260000000000002</v>
      </c>
      <c r="G1409" s="5">
        <v>2130.6400000000008</v>
      </c>
      <c r="H1409" s="5">
        <v>45.370000000000005</v>
      </c>
      <c r="I1409" s="6">
        <v>0</v>
      </c>
    </row>
    <row r="1410" spans="1:9">
      <c r="A1410" s="133">
        <v>2013</v>
      </c>
      <c r="B1410" s="133">
        <v>2</v>
      </c>
      <c r="C1410" s="134">
        <v>41333</v>
      </c>
      <c r="D1410" s="133">
        <v>15</v>
      </c>
      <c r="E1410" s="5">
        <v>116.39100000000001</v>
      </c>
      <c r="F1410" s="5">
        <v>3.83</v>
      </c>
      <c r="G1410" s="5">
        <v>2114.5690000000004</v>
      </c>
      <c r="H1410" s="5">
        <v>47.795999999999999</v>
      </c>
      <c r="I1410" s="6">
        <v>1.9480000000000002</v>
      </c>
    </row>
    <row r="1411" spans="1:9">
      <c r="A1411" s="133">
        <v>2013</v>
      </c>
      <c r="B1411" s="133">
        <v>2</v>
      </c>
      <c r="C1411" s="134">
        <v>41333</v>
      </c>
      <c r="D1411" s="133">
        <v>16</v>
      </c>
      <c r="E1411" s="5">
        <v>116.73100000000001</v>
      </c>
      <c r="F1411" s="5">
        <v>4.0860000000000003</v>
      </c>
      <c r="G1411" s="5">
        <v>2132.3220000000006</v>
      </c>
      <c r="H1411" s="5">
        <v>50.442000000000014</v>
      </c>
      <c r="I1411" s="6">
        <v>3.117</v>
      </c>
    </row>
    <row r="1412" spans="1:9">
      <c r="A1412" s="133">
        <v>2013</v>
      </c>
      <c r="B1412" s="133">
        <v>2</v>
      </c>
      <c r="C1412" s="134">
        <v>41333</v>
      </c>
      <c r="D1412" s="133">
        <v>17</v>
      </c>
      <c r="E1412" s="5">
        <v>115.634</v>
      </c>
      <c r="F1412" s="5">
        <v>4.1040000000000001</v>
      </c>
      <c r="G1412" s="5">
        <v>2142.1460000000002</v>
      </c>
      <c r="H1412" s="5">
        <v>56.036000000000001</v>
      </c>
      <c r="I1412" s="6">
        <v>3.117</v>
      </c>
    </row>
    <row r="1413" spans="1:9">
      <c r="A1413" s="133">
        <v>2013</v>
      </c>
      <c r="B1413" s="133">
        <v>2</v>
      </c>
      <c r="C1413" s="134">
        <v>41333</v>
      </c>
      <c r="D1413" s="133">
        <v>18</v>
      </c>
      <c r="E1413" s="5">
        <v>115.79600000000001</v>
      </c>
      <c r="F1413" s="5">
        <v>4.0760000000000005</v>
      </c>
      <c r="G1413" s="5">
        <v>2157.7750000000005</v>
      </c>
      <c r="H1413" s="5">
        <v>57.984000000000002</v>
      </c>
      <c r="I1413" s="6">
        <v>3.117</v>
      </c>
    </row>
    <row r="1414" spans="1:9">
      <c r="A1414" s="133">
        <v>2013</v>
      </c>
      <c r="B1414" s="133">
        <v>2</v>
      </c>
      <c r="C1414" s="134">
        <v>41333</v>
      </c>
      <c r="D1414" s="133">
        <v>19</v>
      </c>
      <c r="E1414" s="5">
        <v>114.02100000000002</v>
      </c>
      <c r="F1414" s="5">
        <v>4.2439999999999998</v>
      </c>
      <c r="G1414" s="5">
        <v>2190.5340000000001</v>
      </c>
      <c r="H1414" s="5">
        <v>55.626000000000005</v>
      </c>
      <c r="I1414" s="6">
        <v>3.4470000000000001</v>
      </c>
    </row>
    <row r="1415" spans="1:9">
      <c r="A1415" s="133">
        <v>2013</v>
      </c>
      <c r="B1415" s="133">
        <v>2</v>
      </c>
      <c r="C1415" s="134">
        <v>41333</v>
      </c>
      <c r="D1415" s="133">
        <v>20</v>
      </c>
      <c r="E1415" s="5">
        <v>113.727</v>
      </c>
      <c r="F1415" s="5">
        <v>4.2759999999999998</v>
      </c>
      <c r="G1415" s="5">
        <v>2308.5430000000006</v>
      </c>
      <c r="H1415" s="5">
        <v>57.156999999999996</v>
      </c>
      <c r="I1415" s="6">
        <v>0</v>
      </c>
    </row>
    <row r="1416" spans="1:9">
      <c r="A1416" s="133">
        <v>2013</v>
      </c>
      <c r="B1416" s="133">
        <v>2</v>
      </c>
      <c r="C1416" s="134">
        <v>41333</v>
      </c>
      <c r="D1416" s="133">
        <v>21</v>
      </c>
      <c r="E1416" s="5">
        <v>112.849</v>
      </c>
      <c r="F1416" s="5">
        <v>4.2839999999999998</v>
      </c>
      <c r="G1416" s="5">
        <v>2374.7369999999996</v>
      </c>
      <c r="H1416" s="5">
        <v>67.597000000000008</v>
      </c>
      <c r="I1416" s="6">
        <v>0</v>
      </c>
    </row>
    <row r="1417" spans="1:9">
      <c r="A1417" s="133">
        <v>2013</v>
      </c>
      <c r="B1417" s="133">
        <v>2</v>
      </c>
      <c r="C1417" s="134">
        <v>41333</v>
      </c>
      <c r="D1417" s="133">
        <v>22</v>
      </c>
      <c r="E1417" s="5">
        <v>112.471</v>
      </c>
      <c r="F1417" s="5">
        <v>4.2149999999999999</v>
      </c>
      <c r="G1417" s="5">
        <v>2437.7950000000005</v>
      </c>
      <c r="H1417" s="5">
        <v>69.218999999999994</v>
      </c>
      <c r="I1417" s="6">
        <v>0</v>
      </c>
    </row>
    <row r="1418" spans="1:9">
      <c r="A1418" s="133">
        <v>2013</v>
      </c>
      <c r="B1418" s="133">
        <v>2</v>
      </c>
      <c r="C1418" s="134">
        <v>41333</v>
      </c>
      <c r="D1418" s="133">
        <v>23</v>
      </c>
      <c r="E1418" s="5">
        <v>113.31699999999999</v>
      </c>
      <c r="F1418" s="5">
        <v>4.09</v>
      </c>
      <c r="G1418" s="5">
        <v>2460.7170000000006</v>
      </c>
      <c r="H1418" s="5">
        <v>60.835000000000008</v>
      </c>
      <c r="I1418" s="6">
        <v>0</v>
      </c>
    </row>
    <row r="1419" spans="1:9">
      <c r="A1419" s="133">
        <v>2013</v>
      </c>
      <c r="B1419" s="133">
        <v>2</v>
      </c>
      <c r="C1419" s="134">
        <v>41333</v>
      </c>
      <c r="D1419" s="133">
        <v>24</v>
      </c>
      <c r="E1419" s="5">
        <v>110.836</v>
      </c>
      <c r="F1419" s="5">
        <v>4.08</v>
      </c>
      <c r="G1419" s="5">
        <v>2415.0609999999997</v>
      </c>
      <c r="H1419" s="5">
        <v>45.052</v>
      </c>
      <c r="I1419" s="6">
        <v>0</v>
      </c>
    </row>
    <row r="1420" spans="1:9">
      <c r="A1420" s="133">
        <v>2013</v>
      </c>
      <c r="B1420" s="133">
        <v>3</v>
      </c>
      <c r="C1420" s="134">
        <v>41334</v>
      </c>
      <c r="D1420" s="133">
        <v>1</v>
      </c>
      <c r="E1420" s="5">
        <v>110.31900000000002</v>
      </c>
      <c r="F1420" s="5">
        <v>8.4510000000000005</v>
      </c>
      <c r="G1420" s="5">
        <v>2242.101000000001</v>
      </c>
      <c r="H1420" s="5">
        <v>0.73499999999999999</v>
      </c>
      <c r="I1420" s="6">
        <v>0</v>
      </c>
    </row>
    <row r="1421" spans="1:9">
      <c r="A1421" s="133">
        <v>2013</v>
      </c>
      <c r="B1421" s="133">
        <v>3</v>
      </c>
      <c r="C1421" s="134">
        <v>41334</v>
      </c>
      <c r="D1421" s="133">
        <v>2</v>
      </c>
      <c r="E1421" s="5">
        <v>111.20400000000001</v>
      </c>
      <c r="F1421" s="5">
        <v>5.96</v>
      </c>
      <c r="G1421" s="5">
        <v>2007.7709999999995</v>
      </c>
      <c r="H1421" s="5">
        <v>0.59699999999999998</v>
      </c>
      <c r="I1421" s="6">
        <v>0</v>
      </c>
    </row>
    <row r="1422" spans="1:9">
      <c r="A1422" s="133">
        <v>2013</v>
      </c>
      <c r="B1422" s="133">
        <v>3</v>
      </c>
      <c r="C1422" s="134">
        <v>41334</v>
      </c>
      <c r="D1422" s="133">
        <v>3</v>
      </c>
      <c r="E1422" s="5">
        <v>111.15299999999999</v>
      </c>
      <c r="F1422" s="5">
        <v>5.657</v>
      </c>
      <c r="G1422" s="5">
        <v>1901.5670000000009</v>
      </c>
      <c r="H1422" s="5">
        <v>0.49200000000000005</v>
      </c>
      <c r="I1422" s="6">
        <v>0</v>
      </c>
    </row>
    <row r="1423" spans="1:9">
      <c r="A1423" s="133">
        <v>2013</v>
      </c>
      <c r="B1423" s="133">
        <v>3</v>
      </c>
      <c r="C1423" s="134">
        <v>41334</v>
      </c>
      <c r="D1423" s="133">
        <v>4</v>
      </c>
      <c r="E1423" s="5">
        <v>110.999</v>
      </c>
      <c r="F1423" s="5">
        <v>5.6560000000000006</v>
      </c>
      <c r="G1423" s="5">
        <v>1850.2179999999996</v>
      </c>
      <c r="H1423" s="5">
        <v>0.23900000000000002</v>
      </c>
      <c r="I1423" s="6">
        <v>0</v>
      </c>
    </row>
    <row r="1424" spans="1:9">
      <c r="A1424" s="133">
        <v>2013</v>
      </c>
      <c r="B1424" s="133">
        <v>3</v>
      </c>
      <c r="C1424" s="134">
        <v>41334</v>
      </c>
      <c r="D1424" s="133">
        <v>5</v>
      </c>
      <c r="E1424" s="5">
        <v>106.804</v>
      </c>
      <c r="F1424" s="5">
        <v>5.827</v>
      </c>
      <c r="G1424" s="5">
        <v>1851.7750000000001</v>
      </c>
      <c r="H1424" s="5">
        <v>0.23800000000000002</v>
      </c>
      <c r="I1424" s="6">
        <v>0</v>
      </c>
    </row>
    <row r="1425" spans="1:9">
      <c r="A1425" s="133">
        <v>2013</v>
      </c>
      <c r="B1425" s="133">
        <v>3</v>
      </c>
      <c r="C1425" s="134">
        <v>41334</v>
      </c>
      <c r="D1425" s="133">
        <v>6</v>
      </c>
      <c r="E1425" s="5">
        <v>107.035</v>
      </c>
      <c r="F1425" s="5">
        <v>5.843</v>
      </c>
      <c r="G1425" s="5">
        <v>1882.441</v>
      </c>
      <c r="H1425" s="5">
        <v>0.23800000000000002</v>
      </c>
      <c r="I1425" s="6">
        <v>0</v>
      </c>
    </row>
    <row r="1426" spans="1:9">
      <c r="A1426" s="133">
        <v>2013</v>
      </c>
      <c r="B1426" s="133">
        <v>3</v>
      </c>
      <c r="C1426" s="134">
        <v>41334</v>
      </c>
      <c r="D1426" s="133">
        <v>7</v>
      </c>
      <c r="E1426" s="5">
        <v>107.33499999999999</v>
      </c>
      <c r="F1426" s="5">
        <v>5.8840000000000003</v>
      </c>
      <c r="G1426" s="5">
        <v>1979.2550000000001</v>
      </c>
      <c r="H1426" s="5">
        <v>20.809000000000001</v>
      </c>
      <c r="I1426" s="6">
        <v>0</v>
      </c>
    </row>
    <row r="1427" spans="1:9">
      <c r="A1427" s="133">
        <v>2013</v>
      </c>
      <c r="B1427" s="133">
        <v>3</v>
      </c>
      <c r="C1427" s="134">
        <v>41334</v>
      </c>
      <c r="D1427" s="133">
        <v>8</v>
      </c>
      <c r="E1427" s="5">
        <v>108.152</v>
      </c>
      <c r="F1427" s="5">
        <v>22.8</v>
      </c>
      <c r="G1427" s="5">
        <v>2008.3510000000001</v>
      </c>
      <c r="H1427" s="5">
        <v>22.366999999999997</v>
      </c>
      <c r="I1427" s="6">
        <v>0</v>
      </c>
    </row>
    <row r="1428" spans="1:9">
      <c r="A1428" s="133">
        <v>2013</v>
      </c>
      <c r="B1428" s="133">
        <v>3</v>
      </c>
      <c r="C1428" s="134">
        <v>41334</v>
      </c>
      <c r="D1428" s="133">
        <v>9</v>
      </c>
      <c r="E1428" s="5">
        <v>107.965</v>
      </c>
      <c r="F1428" s="5">
        <v>25.703000000000003</v>
      </c>
      <c r="G1428" s="5">
        <v>2087.5510000000008</v>
      </c>
      <c r="H1428" s="5">
        <v>21.278999999999996</v>
      </c>
      <c r="I1428" s="6">
        <v>0</v>
      </c>
    </row>
    <row r="1429" spans="1:9">
      <c r="A1429" s="133">
        <v>2013</v>
      </c>
      <c r="B1429" s="133">
        <v>3</v>
      </c>
      <c r="C1429" s="134">
        <v>41334</v>
      </c>
      <c r="D1429" s="133">
        <v>10</v>
      </c>
      <c r="E1429" s="5">
        <v>108.407</v>
      </c>
      <c r="F1429" s="5">
        <v>34.893000000000001</v>
      </c>
      <c r="G1429" s="5">
        <v>2247.835</v>
      </c>
      <c r="H1429" s="5">
        <v>33.864000000000004</v>
      </c>
      <c r="I1429" s="6">
        <v>0</v>
      </c>
    </row>
    <row r="1430" spans="1:9">
      <c r="A1430" s="133">
        <v>2013</v>
      </c>
      <c r="B1430" s="133">
        <v>3</v>
      </c>
      <c r="C1430" s="134">
        <v>41334</v>
      </c>
      <c r="D1430" s="133">
        <v>11</v>
      </c>
      <c r="E1430" s="5">
        <v>108.062</v>
      </c>
      <c r="F1430" s="5">
        <v>34.420999999999999</v>
      </c>
      <c r="G1430" s="5">
        <v>2380.9090000000001</v>
      </c>
      <c r="H1430" s="5">
        <v>38.824000000000005</v>
      </c>
      <c r="I1430" s="6">
        <v>0</v>
      </c>
    </row>
    <row r="1431" spans="1:9">
      <c r="A1431" s="133">
        <v>2013</v>
      </c>
      <c r="B1431" s="133">
        <v>3</v>
      </c>
      <c r="C1431" s="134">
        <v>41334</v>
      </c>
      <c r="D1431" s="133">
        <v>12</v>
      </c>
      <c r="E1431" s="5">
        <v>106.468</v>
      </c>
      <c r="F1431" s="5">
        <v>34.04</v>
      </c>
      <c r="G1431" s="5">
        <v>2386.1080000000006</v>
      </c>
      <c r="H1431" s="5">
        <v>41.378999999999998</v>
      </c>
      <c r="I1431" s="6">
        <v>0</v>
      </c>
    </row>
    <row r="1432" spans="1:9">
      <c r="A1432" s="133">
        <v>2013</v>
      </c>
      <c r="B1432" s="133">
        <v>3</v>
      </c>
      <c r="C1432" s="134">
        <v>41334</v>
      </c>
      <c r="D1432" s="133">
        <v>13</v>
      </c>
      <c r="E1432" s="5">
        <v>105.114</v>
      </c>
      <c r="F1432" s="5">
        <v>33.686</v>
      </c>
      <c r="G1432" s="5">
        <v>2442.7720000000013</v>
      </c>
      <c r="H1432" s="5">
        <v>49.192</v>
      </c>
      <c r="I1432" s="6">
        <v>0</v>
      </c>
    </row>
    <row r="1433" spans="1:9">
      <c r="A1433" s="133">
        <v>2013</v>
      </c>
      <c r="B1433" s="133">
        <v>3</v>
      </c>
      <c r="C1433" s="134">
        <v>41334</v>
      </c>
      <c r="D1433" s="133">
        <v>14</v>
      </c>
      <c r="E1433" s="5">
        <v>98.576000000000008</v>
      </c>
      <c r="F1433" s="5">
        <v>33.743000000000002</v>
      </c>
      <c r="G1433" s="5">
        <v>2403.4079999999999</v>
      </c>
      <c r="H1433" s="5">
        <v>54.920999999999999</v>
      </c>
      <c r="I1433" s="6">
        <v>0</v>
      </c>
    </row>
    <row r="1434" spans="1:9">
      <c r="A1434" s="133">
        <v>2013</v>
      </c>
      <c r="B1434" s="133">
        <v>3</v>
      </c>
      <c r="C1434" s="134">
        <v>41334</v>
      </c>
      <c r="D1434" s="133">
        <v>15</v>
      </c>
      <c r="E1434" s="5">
        <v>86.400999999999996</v>
      </c>
      <c r="F1434" s="5">
        <v>33.541000000000004</v>
      </c>
      <c r="G1434" s="5">
        <v>2451.3870000000006</v>
      </c>
      <c r="H1434" s="5">
        <v>63.184999999999995</v>
      </c>
      <c r="I1434" s="6">
        <v>0</v>
      </c>
    </row>
    <row r="1435" spans="1:9">
      <c r="A1435" s="133">
        <v>2013</v>
      </c>
      <c r="B1435" s="133">
        <v>3</v>
      </c>
      <c r="C1435" s="134">
        <v>41334</v>
      </c>
      <c r="D1435" s="133">
        <v>16</v>
      </c>
      <c r="E1435" s="5">
        <v>46.765000000000001</v>
      </c>
      <c r="F1435" s="5">
        <v>33.499000000000002</v>
      </c>
      <c r="G1435" s="5">
        <v>2474.5570000000002</v>
      </c>
      <c r="H1435" s="5">
        <v>70.196000000000012</v>
      </c>
      <c r="I1435" s="6">
        <v>2.9390000000000001</v>
      </c>
    </row>
    <row r="1436" spans="1:9">
      <c r="A1436" s="133">
        <v>2013</v>
      </c>
      <c r="B1436" s="133">
        <v>3</v>
      </c>
      <c r="C1436" s="134">
        <v>41334</v>
      </c>
      <c r="D1436" s="133">
        <v>17</v>
      </c>
      <c r="E1436" s="5">
        <v>45.842000000000006</v>
      </c>
      <c r="F1436" s="5">
        <v>33.364000000000004</v>
      </c>
      <c r="G1436" s="5">
        <v>2476.7010000000018</v>
      </c>
      <c r="H1436" s="5">
        <v>81.478999999999999</v>
      </c>
      <c r="I1436" s="6">
        <v>3.528</v>
      </c>
    </row>
    <row r="1437" spans="1:9">
      <c r="A1437" s="133">
        <v>2013</v>
      </c>
      <c r="B1437" s="133">
        <v>3</v>
      </c>
      <c r="C1437" s="134">
        <v>41334</v>
      </c>
      <c r="D1437" s="133">
        <v>18</v>
      </c>
      <c r="E1437" s="5">
        <v>90.004000000000005</v>
      </c>
      <c r="F1437" s="5">
        <v>33.39</v>
      </c>
      <c r="G1437" s="5">
        <v>2471.0829999999978</v>
      </c>
      <c r="H1437" s="5">
        <v>80.279000000000011</v>
      </c>
      <c r="I1437" s="6">
        <v>3.528</v>
      </c>
    </row>
    <row r="1438" spans="1:9">
      <c r="A1438" s="133">
        <v>2013</v>
      </c>
      <c r="B1438" s="133">
        <v>3</v>
      </c>
      <c r="C1438" s="134">
        <v>41334</v>
      </c>
      <c r="D1438" s="133">
        <v>19</v>
      </c>
      <c r="E1438" s="5">
        <v>108.001</v>
      </c>
      <c r="F1438" s="5">
        <v>33.265999999999998</v>
      </c>
      <c r="G1438" s="5">
        <v>2476.8159999999998</v>
      </c>
      <c r="H1438" s="5">
        <v>75.571999999999989</v>
      </c>
      <c r="I1438" s="6">
        <v>3.528</v>
      </c>
    </row>
    <row r="1439" spans="1:9">
      <c r="A1439" s="133">
        <v>2013</v>
      </c>
      <c r="B1439" s="133">
        <v>3</v>
      </c>
      <c r="C1439" s="134">
        <v>41334</v>
      </c>
      <c r="D1439" s="133">
        <v>20</v>
      </c>
      <c r="E1439" s="5">
        <v>112.4</v>
      </c>
      <c r="F1439" s="5">
        <v>33.457999999999998</v>
      </c>
      <c r="G1439" s="5">
        <v>2497.3359999999998</v>
      </c>
      <c r="H1439" s="5">
        <v>77.991</v>
      </c>
      <c r="I1439" s="6">
        <v>3.528</v>
      </c>
    </row>
    <row r="1440" spans="1:9">
      <c r="A1440" s="133">
        <v>2013</v>
      </c>
      <c r="B1440" s="133">
        <v>3</v>
      </c>
      <c r="C1440" s="134">
        <v>41334</v>
      </c>
      <c r="D1440" s="133">
        <v>21</v>
      </c>
      <c r="E1440" s="5">
        <v>111.49400000000001</v>
      </c>
      <c r="F1440" s="5">
        <v>29.347000000000001</v>
      </c>
      <c r="G1440" s="5">
        <v>2491.1490000000017</v>
      </c>
      <c r="H1440" s="5">
        <v>83.813000000000002</v>
      </c>
      <c r="I1440" s="6">
        <v>2.589</v>
      </c>
    </row>
    <row r="1441" spans="1:9">
      <c r="A1441" s="133">
        <v>2013</v>
      </c>
      <c r="B1441" s="133">
        <v>3</v>
      </c>
      <c r="C1441" s="134">
        <v>41334</v>
      </c>
      <c r="D1441" s="133">
        <v>22</v>
      </c>
      <c r="E1441" s="5">
        <v>111.25700000000001</v>
      </c>
      <c r="F1441" s="5">
        <v>27.514000000000003</v>
      </c>
      <c r="G1441" s="5">
        <v>2492.4000000000005</v>
      </c>
      <c r="H1441" s="5">
        <v>82.566000000000003</v>
      </c>
      <c r="I1441" s="6">
        <v>0</v>
      </c>
    </row>
    <row r="1442" spans="1:9">
      <c r="A1442" s="133">
        <v>2013</v>
      </c>
      <c r="B1442" s="133">
        <v>3</v>
      </c>
      <c r="C1442" s="134">
        <v>41334</v>
      </c>
      <c r="D1442" s="133">
        <v>23</v>
      </c>
      <c r="E1442" s="5">
        <v>107.99600000000001</v>
      </c>
      <c r="F1442" s="5">
        <v>26.683</v>
      </c>
      <c r="G1442" s="5">
        <v>2491.9599999999996</v>
      </c>
      <c r="H1442" s="5">
        <v>75.02000000000001</v>
      </c>
      <c r="I1442" s="6">
        <v>0</v>
      </c>
    </row>
    <row r="1443" spans="1:9">
      <c r="A1443" s="133">
        <v>2013</v>
      </c>
      <c r="B1443" s="133">
        <v>3</v>
      </c>
      <c r="C1443" s="134">
        <v>41334</v>
      </c>
      <c r="D1443" s="133">
        <v>24</v>
      </c>
      <c r="E1443" s="5">
        <v>105.605</v>
      </c>
      <c r="F1443" s="5">
        <v>23.449000000000002</v>
      </c>
      <c r="G1443" s="5">
        <v>2494.8669999999993</v>
      </c>
      <c r="H1443" s="5">
        <v>72.928000000000011</v>
      </c>
      <c r="I1443" s="6">
        <v>0</v>
      </c>
    </row>
    <row r="1444" spans="1:9">
      <c r="A1444" s="133">
        <v>2013</v>
      </c>
      <c r="B1444" s="133">
        <v>3</v>
      </c>
      <c r="C1444" s="134">
        <v>41335</v>
      </c>
      <c r="D1444" s="133">
        <v>1</v>
      </c>
      <c r="E1444" s="5">
        <v>104.605</v>
      </c>
      <c r="F1444" s="5">
        <v>34.277000000000008</v>
      </c>
      <c r="G1444" s="5">
        <v>2327.1350000000002</v>
      </c>
      <c r="H1444" s="5">
        <v>69.986999999999995</v>
      </c>
      <c r="I1444" s="6">
        <v>0</v>
      </c>
    </row>
    <row r="1445" spans="1:9">
      <c r="A1445" s="133">
        <v>2013</v>
      </c>
      <c r="B1445" s="133">
        <v>3</v>
      </c>
      <c r="C1445" s="134">
        <v>41335</v>
      </c>
      <c r="D1445" s="133">
        <v>2</v>
      </c>
      <c r="E1445" s="5">
        <v>107.69500000000001</v>
      </c>
      <c r="F1445" s="5">
        <v>57.071000000000012</v>
      </c>
      <c r="G1445" s="5">
        <v>2037.8010000000008</v>
      </c>
      <c r="H1445" s="5">
        <v>60.305000000000007</v>
      </c>
      <c r="I1445" s="6">
        <v>0</v>
      </c>
    </row>
    <row r="1446" spans="1:9">
      <c r="A1446" s="133">
        <v>2013</v>
      </c>
      <c r="B1446" s="133">
        <v>3</v>
      </c>
      <c r="C1446" s="134">
        <v>41335</v>
      </c>
      <c r="D1446" s="133">
        <v>3</v>
      </c>
      <c r="E1446" s="5">
        <v>107.85</v>
      </c>
      <c r="F1446" s="5">
        <v>89.106999999999999</v>
      </c>
      <c r="G1446" s="5">
        <v>1952.1480000000006</v>
      </c>
      <c r="H1446" s="5">
        <v>52.920000000000009</v>
      </c>
      <c r="I1446" s="6">
        <v>0</v>
      </c>
    </row>
    <row r="1447" spans="1:9">
      <c r="A1447" s="133">
        <v>2013</v>
      </c>
      <c r="B1447" s="133">
        <v>3</v>
      </c>
      <c r="C1447" s="134">
        <v>41335</v>
      </c>
      <c r="D1447" s="133">
        <v>4</v>
      </c>
      <c r="E1447" s="5">
        <v>107.32</v>
      </c>
      <c r="F1447" s="5">
        <v>113.71600000000001</v>
      </c>
      <c r="G1447" s="5">
        <v>1886.2620000000006</v>
      </c>
      <c r="H1447" s="5">
        <v>47.711000000000006</v>
      </c>
      <c r="I1447" s="6">
        <v>0</v>
      </c>
    </row>
    <row r="1448" spans="1:9">
      <c r="A1448" s="133">
        <v>2013</v>
      </c>
      <c r="B1448" s="133">
        <v>3</v>
      </c>
      <c r="C1448" s="134">
        <v>41335</v>
      </c>
      <c r="D1448" s="133">
        <v>5</v>
      </c>
      <c r="E1448" s="5">
        <v>107.10000000000001</v>
      </c>
      <c r="F1448" s="5">
        <v>112.61900000000001</v>
      </c>
      <c r="G1448" s="5">
        <v>1870.6410000000005</v>
      </c>
      <c r="H1448" s="5">
        <v>38.711999999999996</v>
      </c>
      <c r="I1448" s="6">
        <v>0</v>
      </c>
    </row>
    <row r="1449" spans="1:9">
      <c r="A1449" s="133">
        <v>2013</v>
      </c>
      <c r="B1449" s="133">
        <v>3</v>
      </c>
      <c r="C1449" s="134">
        <v>41335</v>
      </c>
      <c r="D1449" s="133">
        <v>6</v>
      </c>
      <c r="E1449" s="5">
        <v>105.57900000000001</v>
      </c>
      <c r="F1449" s="5">
        <v>110.854</v>
      </c>
      <c r="G1449" s="5">
        <v>1863.1320000000001</v>
      </c>
      <c r="H1449" s="5">
        <v>30.074000000000009</v>
      </c>
      <c r="I1449" s="6">
        <v>0</v>
      </c>
    </row>
    <row r="1450" spans="1:9">
      <c r="A1450" s="133">
        <v>2013</v>
      </c>
      <c r="B1450" s="133">
        <v>3</v>
      </c>
      <c r="C1450" s="134">
        <v>41335</v>
      </c>
      <c r="D1450" s="133">
        <v>7</v>
      </c>
      <c r="E1450" s="5">
        <v>104.62700000000001</v>
      </c>
      <c r="F1450" s="5">
        <v>107.81100000000001</v>
      </c>
      <c r="G1450" s="5">
        <v>1865.3180000000002</v>
      </c>
      <c r="H1450" s="5">
        <v>27.934000000000001</v>
      </c>
      <c r="I1450" s="6">
        <v>0</v>
      </c>
    </row>
    <row r="1451" spans="1:9">
      <c r="A1451" s="133">
        <v>2013</v>
      </c>
      <c r="B1451" s="133">
        <v>3</v>
      </c>
      <c r="C1451" s="134">
        <v>41335</v>
      </c>
      <c r="D1451" s="133">
        <v>8</v>
      </c>
      <c r="E1451" s="5">
        <v>104.46600000000001</v>
      </c>
      <c r="F1451" s="5">
        <v>107.69800000000001</v>
      </c>
      <c r="G1451" s="5">
        <v>1790.7</v>
      </c>
      <c r="H1451" s="5">
        <v>26.253</v>
      </c>
      <c r="I1451" s="6">
        <v>0</v>
      </c>
    </row>
    <row r="1452" spans="1:9">
      <c r="A1452" s="133">
        <v>2013</v>
      </c>
      <c r="B1452" s="133">
        <v>3</v>
      </c>
      <c r="C1452" s="134">
        <v>41335</v>
      </c>
      <c r="D1452" s="133">
        <v>9</v>
      </c>
      <c r="E1452" s="5">
        <v>104.5</v>
      </c>
      <c r="F1452" s="5">
        <v>109.27300000000001</v>
      </c>
      <c r="G1452" s="5">
        <v>1808.6760000000006</v>
      </c>
      <c r="H1452" s="5">
        <v>23.249000000000006</v>
      </c>
      <c r="I1452" s="6">
        <v>0</v>
      </c>
    </row>
    <row r="1453" spans="1:9">
      <c r="A1453" s="133">
        <v>2013</v>
      </c>
      <c r="B1453" s="133">
        <v>3</v>
      </c>
      <c r="C1453" s="134">
        <v>41335</v>
      </c>
      <c r="D1453" s="133">
        <v>10</v>
      </c>
      <c r="E1453" s="5">
        <v>104.02100000000002</v>
      </c>
      <c r="F1453" s="5">
        <v>107.75700000000001</v>
      </c>
      <c r="G1453" s="5">
        <v>1898.1160000000002</v>
      </c>
      <c r="H1453" s="5">
        <v>21.134999999999998</v>
      </c>
      <c r="I1453" s="6">
        <v>0</v>
      </c>
    </row>
    <row r="1454" spans="1:9">
      <c r="A1454" s="133">
        <v>2013</v>
      </c>
      <c r="B1454" s="133">
        <v>3</v>
      </c>
      <c r="C1454" s="134">
        <v>41335</v>
      </c>
      <c r="D1454" s="133">
        <v>11</v>
      </c>
      <c r="E1454" s="5">
        <v>104.89800000000001</v>
      </c>
      <c r="F1454" s="5">
        <v>108.10499999999999</v>
      </c>
      <c r="G1454" s="5">
        <v>1984.8310000000004</v>
      </c>
      <c r="H1454" s="5">
        <v>18.673999999999999</v>
      </c>
      <c r="I1454" s="6">
        <v>0</v>
      </c>
    </row>
    <row r="1455" spans="1:9">
      <c r="A1455" s="133">
        <v>2013</v>
      </c>
      <c r="B1455" s="133">
        <v>3</v>
      </c>
      <c r="C1455" s="134">
        <v>41335</v>
      </c>
      <c r="D1455" s="133">
        <v>12</v>
      </c>
      <c r="E1455" s="5">
        <v>105.328</v>
      </c>
      <c r="F1455" s="5">
        <v>110.12200000000001</v>
      </c>
      <c r="G1455" s="5">
        <v>2042.1309999999994</v>
      </c>
      <c r="H1455" s="5">
        <v>28.265000000000004</v>
      </c>
      <c r="I1455" s="6">
        <v>0</v>
      </c>
    </row>
    <row r="1456" spans="1:9">
      <c r="A1456" s="133">
        <v>2013</v>
      </c>
      <c r="B1456" s="133">
        <v>3</v>
      </c>
      <c r="C1456" s="134">
        <v>41335</v>
      </c>
      <c r="D1456" s="133">
        <v>13</v>
      </c>
      <c r="E1456" s="5">
        <v>106.14700000000001</v>
      </c>
      <c r="F1456" s="5">
        <v>109.857</v>
      </c>
      <c r="G1456" s="5">
        <v>2050.7020000000002</v>
      </c>
      <c r="H1456" s="5">
        <v>33.585000000000001</v>
      </c>
      <c r="I1456" s="6">
        <v>0</v>
      </c>
    </row>
    <row r="1457" spans="1:9">
      <c r="A1457" s="133">
        <v>2013</v>
      </c>
      <c r="B1457" s="133">
        <v>3</v>
      </c>
      <c r="C1457" s="134">
        <v>41335</v>
      </c>
      <c r="D1457" s="133">
        <v>14</v>
      </c>
      <c r="E1457" s="5">
        <v>107.319</v>
      </c>
      <c r="F1457" s="5">
        <v>109.52800000000002</v>
      </c>
      <c r="G1457" s="5">
        <v>2029.933</v>
      </c>
      <c r="H1457" s="5">
        <v>36.207000000000001</v>
      </c>
      <c r="I1457" s="6">
        <v>0</v>
      </c>
    </row>
    <row r="1458" spans="1:9">
      <c r="A1458" s="133">
        <v>2013</v>
      </c>
      <c r="B1458" s="133">
        <v>3</v>
      </c>
      <c r="C1458" s="134">
        <v>41335</v>
      </c>
      <c r="D1458" s="133">
        <v>15</v>
      </c>
      <c r="E1458" s="5">
        <v>107.324</v>
      </c>
      <c r="F1458" s="5">
        <v>109.45600000000002</v>
      </c>
      <c r="G1458" s="5">
        <v>2006.5520000000001</v>
      </c>
      <c r="H1458" s="5">
        <v>41.438000000000009</v>
      </c>
      <c r="I1458" s="6">
        <v>0</v>
      </c>
    </row>
    <row r="1459" spans="1:9">
      <c r="A1459" s="133">
        <v>2013</v>
      </c>
      <c r="B1459" s="133">
        <v>3</v>
      </c>
      <c r="C1459" s="134">
        <v>41335</v>
      </c>
      <c r="D1459" s="133">
        <v>16</v>
      </c>
      <c r="E1459" s="5">
        <v>107.396</v>
      </c>
      <c r="F1459" s="5">
        <v>109.38400000000001</v>
      </c>
      <c r="G1459" s="5">
        <v>1997.3280000000009</v>
      </c>
      <c r="H1459" s="5">
        <v>41.177</v>
      </c>
      <c r="I1459" s="6">
        <v>0</v>
      </c>
    </row>
    <row r="1460" spans="1:9">
      <c r="A1460" s="133">
        <v>2013</v>
      </c>
      <c r="B1460" s="133">
        <v>3</v>
      </c>
      <c r="C1460" s="134">
        <v>41335</v>
      </c>
      <c r="D1460" s="133">
        <v>17</v>
      </c>
      <c r="E1460" s="5">
        <v>106.735</v>
      </c>
      <c r="F1460" s="5">
        <v>110.19300000000001</v>
      </c>
      <c r="G1460" s="5">
        <v>2010.4800000000005</v>
      </c>
      <c r="H1460" s="5">
        <v>39.087000000000003</v>
      </c>
      <c r="I1460" s="6">
        <v>0</v>
      </c>
    </row>
    <row r="1461" spans="1:9">
      <c r="A1461" s="133">
        <v>2013</v>
      </c>
      <c r="B1461" s="133">
        <v>3</v>
      </c>
      <c r="C1461" s="134">
        <v>41335</v>
      </c>
      <c r="D1461" s="133">
        <v>18</v>
      </c>
      <c r="E1461" s="5">
        <v>107.51</v>
      </c>
      <c r="F1461" s="5">
        <v>110.20100000000001</v>
      </c>
      <c r="G1461" s="5">
        <v>2030.7060000000008</v>
      </c>
      <c r="H1461" s="5">
        <v>34.447000000000003</v>
      </c>
      <c r="I1461" s="6">
        <v>0</v>
      </c>
    </row>
    <row r="1462" spans="1:9">
      <c r="A1462" s="133">
        <v>2013</v>
      </c>
      <c r="B1462" s="133">
        <v>3</v>
      </c>
      <c r="C1462" s="134">
        <v>41335</v>
      </c>
      <c r="D1462" s="133">
        <v>19</v>
      </c>
      <c r="E1462" s="5">
        <v>107.807</v>
      </c>
      <c r="F1462" s="5">
        <v>109.53200000000001</v>
      </c>
      <c r="G1462" s="5">
        <v>2029.193</v>
      </c>
      <c r="H1462" s="5">
        <v>29.304000000000009</v>
      </c>
      <c r="I1462" s="6">
        <v>0</v>
      </c>
    </row>
    <row r="1463" spans="1:9">
      <c r="A1463" s="133">
        <v>2013</v>
      </c>
      <c r="B1463" s="133">
        <v>3</v>
      </c>
      <c r="C1463" s="134">
        <v>41335</v>
      </c>
      <c r="D1463" s="133">
        <v>20</v>
      </c>
      <c r="E1463" s="5">
        <v>111.25</v>
      </c>
      <c r="F1463" s="5">
        <v>109.84</v>
      </c>
      <c r="G1463" s="5">
        <v>2111.7789999999995</v>
      </c>
      <c r="H1463" s="5">
        <v>34.935000000000009</v>
      </c>
      <c r="I1463" s="6">
        <v>0</v>
      </c>
    </row>
    <row r="1464" spans="1:9">
      <c r="A1464" s="133">
        <v>2013</v>
      </c>
      <c r="B1464" s="133">
        <v>3</v>
      </c>
      <c r="C1464" s="134">
        <v>41335</v>
      </c>
      <c r="D1464" s="133">
        <v>21</v>
      </c>
      <c r="E1464" s="5">
        <v>111.81</v>
      </c>
      <c r="F1464" s="5">
        <v>109.74600000000001</v>
      </c>
      <c r="G1464" s="5">
        <v>2337.0940000000005</v>
      </c>
      <c r="H1464" s="5">
        <v>40.460999999999999</v>
      </c>
      <c r="I1464" s="6">
        <v>0</v>
      </c>
    </row>
    <row r="1465" spans="1:9">
      <c r="A1465" s="133">
        <v>2013</v>
      </c>
      <c r="B1465" s="133">
        <v>3</v>
      </c>
      <c r="C1465" s="134">
        <v>41335</v>
      </c>
      <c r="D1465" s="133">
        <v>22</v>
      </c>
      <c r="E1465" s="5">
        <v>113.009</v>
      </c>
      <c r="F1465" s="5">
        <v>108.95000000000002</v>
      </c>
      <c r="G1465" s="5">
        <v>2358.701</v>
      </c>
      <c r="H1465" s="5">
        <v>44.032999999999994</v>
      </c>
      <c r="I1465" s="6">
        <v>0</v>
      </c>
    </row>
    <row r="1466" spans="1:9">
      <c r="A1466" s="133">
        <v>2013</v>
      </c>
      <c r="B1466" s="133">
        <v>3</v>
      </c>
      <c r="C1466" s="134">
        <v>41335</v>
      </c>
      <c r="D1466" s="133">
        <v>23</v>
      </c>
      <c r="E1466" s="5">
        <v>114.358</v>
      </c>
      <c r="F1466" s="5">
        <v>109.54600000000002</v>
      </c>
      <c r="G1466" s="5">
        <v>2219.4400000000005</v>
      </c>
      <c r="H1466" s="5">
        <v>36.507000000000005</v>
      </c>
      <c r="I1466" s="6">
        <v>0</v>
      </c>
    </row>
    <row r="1467" spans="1:9">
      <c r="A1467" s="133">
        <v>2013</v>
      </c>
      <c r="B1467" s="133">
        <v>3</v>
      </c>
      <c r="C1467" s="134">
        <v>41335</v>
      </c>
      <c r="D1467" s="133">
        <v>24</v>
      </c>
      <c r="E1467" s="5">
        <v>115.05199999999999</v>
      </c>
      <c r="F1467" s="5">
        <v>108.697</v>
      </c>
      <c r="G1467" s="5">
        <v>2107.623000000001</v>
      </c>
      <c r="H1467" s="5">
        <v>28.707000000000004</v>
      </c>
      <c r="I1467" s="6">
        <v>0</v>
      </c>
    </row>
    <row r="1468" spans="1:9">
      <c r="A1468" s="133">
        <v>2013</v>
      </c>
      <c r="B1468" s="133">
        <v>3</v>
      </c>
      <c r="C1468" s="134">
        <v>41336</v>
      </c>
      <c r="D1468" s="133">
        <v>1</v>
      </c>
      <c r="E1468" s="5">
        <v>115.358</v>
      </c>
      <c r="F1468" s="5">
        <v>78.412000000000006</v>
      </c>
      <c r="G1468" s="5">
        <v>2004.4190000000008</v>
      </c>
      <c r="H1468" s="5">
        <v>24.564000000000004</v>
      </c>
      <c r="I1468" s="6">
        <v>0</v>
      </c>
    </row>
    <row r="1469" spans="1:9">
      <c r="A1469" s="133">
        <v>2013</v>
      </c>
      <c r="B1469" s="133">
        <v>3</v>
      </c>
      <c r="C1469" s="134">
        <v>41336</v>
      </c>
      <c r="D1469" s="133">
        <v>2</v>
      </c>
      <c r="E1469" s="5">
        <v>113.02100000000002</v>
      </c>
      <c r="F1469" s="5">
        <v>59.51400000000001</v>
      </c>
      <c r="G1469" s="5">
        <v>1889.9659999999992</v>
      </c>
      <c r="H1469" s="5">
        <v>20.567</v>
      </c>
      <c r="I1469" s="6">
        <v>0</v>
      </c>
    </row>
    <row r="1470" spans="1:9">
      <c r="A1470" s="133">
        <v>2013</v>
      </c>
      <c r="B1470" s="133">
        <v>3</v>
      </c>
      <c r="C1470" s="134">
        <v>41336</v>
      </c>
      <c r="D1470" s="133">
        <v>3</v>
      </c>
      <c r="E1470" s="5">
        <v>116.11</v>
      </c>
      <c r="F1470" s="5">
        <v>58.939000000000007</v>
      </c>
      <c r="G1470" s="5">
        <v>1781.0200000000002</v>
      </c>
      <c r="H1470" s="5">
        <v>19.123000000000005</v>
      </c>
      <c r="I1470" s="6">
        <v>0</v>
      </c>
    </row>
    <row r="1471" spans="1:9">
      <c r="A1471" s="133">
        <v>2013</v>
      </c>
      <c r="B1471" s="133">
        <v>3</v>
      </c>
      <c r="C1471" s="134">
        <v>41336</v>
      </c>
      <c r="D1471" s="133">
        <v>4</v>
      </c>
      <c r="E1471" s="5">
        <v>112.97600000000001</v>
      </c>
      <c r="F1471" s="5">
        <v>58.829000000000008</v>
      </c>
      <c r="G1471" s="5">
        <v>1708.8619999999999</v>
      </c>
      <c r="H1471" s="5">
        <v>17.623000000000005</v>
      </c>
      <c r="I1471" s="6">
        <v>0</v>
      </c>
    </row>
    <row r="1472" spans="1:9">
      <c r="A1472" s="133">
        <v>2013</v>
      </c>
      <c r="B1472" s="133">
        <v>3</v>
      </c>
      <c r="C1472" s="134">
        <v>41336</v>
      </c>
      <c r="D1472" s="133">
        <v>5</v>
      </c>
      <c r="E1472" s="5">
        <v>112.69</v>
      </c>
      <c r="F1472" s="5">
        <v>58.911000000000001</v>
      </c>
      <c r="G1472" s="5">
        <v>1666.4439999999997</v>
      </c>
      <c r="H1472" s="5">
        <v>16.861000000000004</v>
      </c>
      <c r="I1472" s="6">
        <v>0</v>
      </c>
    </row>
    <row r="1473" spans="1:9">
      <c r="A1473" s="133">
        <v>2013</v>
      </c>
      <c r="B1473" s="133">
        <v>3</v>
      </c>
      <c r="C1473" s="134">
        <v>41336</v>
      </c>
      <c r="D1473" s="133">
        <v>6</v>
      </c>
      <c r="E1473" s="5">
        <v>111.919</v>
      </c>
      <c r="F1473" s="5">
        <v>58.896000000000001</v>
      </c>
      <c r="G1473" s="5">
        <v>1640.8789999999999</v>
      </c>
      <c r="H1473" s="5">
        <v>16.274000000000001</v>
      </c>
      <c r="I1473" s="6">
        <v>0</v>
      </c>
    </row>
    <row r="1474" spans="1:9">
      <c r="A1474" s="133">
        <v>2013</v>
      </c>
      <c r="B1474" s="133">
        <v>3</v>
      </c>
      <c r="C1474" s="134">
        <v>41336</v>
      </c>
      <c r="D1474" s="133">
        <v>7</v>
      </c>
      <c r="E1474" s="5">
        <v>112.42500000000001</v>
      </c>
      <c r="F1474" s="5">
        <v>62.366</v>
      </c>
      <c r="G1474" s="5">
        <v>1589.5520000000001</v>
      </c>
      <c r="H1474" s="5">
        <v>14.841999999999999</v>
      </c>
      <c r="I1474" s="6">
        <v>0</v>
      </c>
    </row>
    <row r="1475" spans="1:9">
      <c r="A1475" s="133">
        <v>2013</v>
      </c>
      <c r="B1475" s="133">
        <v>3</v>
      </c>
      <c r="C1475" s="134">
        <v>41336</v>
      </c>
      <c r="D1475" s="133">
        <v>8</v>
      </c>
      <c r="E1475" s="5">
        <v>103.44500000000001</v>
      </c>
      <c r="F1475" s="5">
        <v>62.201999999999998</v>
      </c>
      <c r="G1475" s="5">
        <v>1511.4890000000005</v>
      </c>
      <c r="H1475" s="5">
        <v>14.990999999999998</v>
      </c>
      <c r="I1475" s="6">
        <v>0</v>
      </c>
    </row>
    <row r="1476" spans="1:9">
      <c r="A1476" s="133">
        <v>2013</v>
      </c>
      <c r="B1476" s="133">
        <v>3</v>
      </c>
      <c r="C1476" s="134">
        <v>41336</v>
      </c>
      <c r="D1476" s="133">
        <v>9</v>
      </c>
      <c r="E1476" s="5">
        <v>90.22</v>
      </c>
      <c r="F1476" s="5">
        <v>62.582000000000001</v>
      </c>
      <c r="G1476" s="5">
        <v>1510.1510000000003</v>
      </c>
      <c r="H1476" s="5">
        <v>18.056999999999999</v>
      </c>
      <c r="I1476" s="6">
        <v>0</v>
      </c>
    </row>
    <row r="1477" spans="1:9">
      <c r="A1477" s="133">
        <v>2013</v>
      </c>
      <c r="B1477" s="133">
        <v>3</v>
      </c>
      <c r="C1477" s="134">
        <v>41336</v>
      </c>
      <c r="D1477" s="133">
        <v>10</v>
      </c>
      <c r="E1477" s="5">
        <v>91.871000000000009</v>
      </c>
      <c r="F1477" s="5">
        <v>62.713000000000001</v>
      </c>
      <c r="G1477" s="5">
        <v>1494.7070000000003</v>
      </c>
      <c r="H1477" s="5">
        <v>19.056999999999999</v>
      </c>
      <c r="I1477" s="6">
        <v>0</v>
      </c>
    </row>
    <row r="1478" spans="1:9">
      <c r="A1478" s="133">
        <v>2013</v>
      </c>
      <c r="B1478" s="133">
        <v>3</v>
      </c>
      <c r="C1478" s="134">
        <v>41336</v>
      </c>
      <c r="D1478" s="133">
        <v>11</v>
      </c>
      <c r="E1478" s="5">
        <v>109.43300000000001</v>
      </c>
      <c r="F1478" s="5">
        <v>62.687000000000005</v>
      </c>
      <c r="G1478" s="5">
        <v>1569.6219999999998</v>
      </c>
      <c r="H1478" s="5">
        <v>19.727999999999998</v>
      </c>
      <c r="I1478" s="6">
        <v>0</v>
      </c>
    </row>
    <row r="1479" spans="1:9">
      <c r="A1479" s="133">
        <v>2013</v>
      </c>
      <c r="B1479" s="133">
        <v>3</v>
      </c>
      <c r="C1479" s="134">
        <v>41336</v>
      </c>
      <c r="D1479" s="133">
        <v>12</v>
      </c>
      <c r="E1479" s="5">
        <v>116.04599999999999</v>
      </c>
      <c r="F1479" s="5">
        <v>40.363</v>
      </c>
      <c r="G1479" s="5">
        <v>1629.1569999999999</v>
      </c>
      <c r="H1479" s="5">
        <v>24.802000000000003</v>
      </c>
      <c r="I1479" s="6">
        <v>0</v>
      </c>
    </row>
    <row r="1480" spans="1:9">
      <c r="A1480" s="133">
        <v>2013</v>
      </c>
      <c r="B1480" s="133">
        <v>3</v>
      </c>
      <c r="C1480" s="134">
        <v>41336</v>
      </c>
      <c r="D1480" s="133">
        <v>13</v>
      </c>
      <c r="E1480" s="5">
        <v>112.91500000000001</v>
      </c>
      <c r="F1480" s="5">
        <v>40.42</v>
      </c>
      <c r="G1480" s="5">
        <v>1623.1380000000004</v>
      </c>
      <c r="H1480" s="5">
        <v>25.411999999999999</v>
      </c>
      <c r="I1480" s="6">
        <v>0</v>
      </c>
    </row>
    <row r="1481" spans="1:9">
      <c r="A1481" s="133">
        <v>2013</v>
      </c>
      <c r="B1481" s="133">
        <v>3</v>
      </c>
      <c r="C1481" s="134">
        <v>41336</v>
      </c>
      <c r="D1481" s="133">
        <v>14</v>
      </c>
      <c r="E1481" s="5">
        <v>112.31700000000001</v>
      </c>
      <c r="F1481" s="5">
        <v>41.381</v>
      </c>
      <c r="G1481" s="5">
        <v>1615.7240000000004</v>
      </c>
      <c r="H1481" s="5">
        <v>25.683</v>
      </c>
      <c r="I1481" s="6">
        <v>0</v>
      </c>
    </row>
    <row r="1482" spans="1:9">
      <c r="A1482" s="133">
        <v>2013</v>
      </c>
      <c r="B1482" s="133">
        <v>3</v>
      </c>
      <c r="C1482" s="134">
        <v>41336</v>
      </c>
      <c r="D1482" s="133">
        <v>15</v>
      </c>
      <c r="E1482" s="5">
        <v>111.99</v>
      </c>
      <c r="F1482" s="5">
        <v>41.707000000000008</v>
      </c>
      <c r="G1482" s="5">
        <v>1583.7530000000002</v>
      </c>
      <c r="H1482" s="5">
        <v>24.442999999999994</v>
      </c>
      <c r="I1482" s="6">
        <v>0</v>
      </c>
    </row>
    <row r="1483" spans="1:9">
      <c r="A1483" s="133">
        <v>2013</v>
      </c>
      <c r="B1483" s="133">
        <v>3</v>
      </c>
      <c r="C1483" s="134">
        <v>41336</v>
      </c>
      <c r="D1483" s="133">
        <v>16</v>
      </c>
      <c r="E1483" s="5">
        <v>113.47100000000002</v>
      </c>
      <c r="F1483" s="5">
        <v>41.725999999999999</v>
      </c>
      <c r="G1483" s="5">
        <v>1544.7870000000007</v>
      </c>
      <c r="H1483" s="5">
        <v>22.311999999999998</v>
      </c>
      <c r="I1483" s="6">
        <v>0</v>
      </c>
    </row>
    <row r="1484" spans="1:9">
      <c r="A1484" s="133">
        <v>2013</v>
      </c>
      <c r="B1484" s="133">
        <v>3</v>
      </c>
      <c r="C1484" s="134">
        <v>41336</v>
      </c>
      <c r="D1484" s="133">
        <v>17</v>
      </c>
      <c r="E1484" s="5">
        <v>112.89400000000001</v>
      </c>
      <c r="F1484" s="5">
        <v>41.611000000000004</v>
      </c>
      <c r="G1484" s="5">
        <v>1565.4850000000004</v>
      </c>
      <c r="H1484" s="5">
        <v>20.287999999999997</v>
      </c>
      <c r="I1484" s="6">
        <v>0</v>
      </c>
    </row>
    <row r="1485" spans="1:9">
      <c r="A1485" s="133">
        <v>2013</v>
      </c>
      <c r="B1485" s="133">
        <v>3</v>
      </c>
      <c r="C1485" s="134">
        <v>41336</v>
      </c>
      <c r="D1485" s="133">
        <v>18</v>
      </c>
      <c r="E1485" s="5">
        <v>112.584</v>
      </c>
      <c r="F1485" s="5">
        <v>41.798000000000002</v>
      </c>
      <c r="G1485" s="5">
        <v>1592.7360000000003</v>
      </c>
      <c r="H1485" s="5">
        <v>19.015999999999998</v>
      </c>
      <c r="I1485" s="6">
        <v>0</v>
      </c>
    </row>
    <row r="1486" spans="1:9">
      <c r="A1486" s="133">
        <v>2013</v>
      </c>
      <c r="B1486" s="133">
        <v>3</v>
      </c>
      <c r="C1486" s="134">
        <v>41336</v>
      </c>
      <c r="D1486" s="133">
        <v>19</v>
      </c>
      <c r="E1486" s="5">
        <v>113.74600000000001</v>
      </c>
      <c r="F1486" s="5">
        <v>41.728999999999999</v>
      </c>
      <c r="G1486" s="5">
        <v>1647.2790000000002</v>
      </c>
      <c r="H1486" s="5">
        <v>17.184000000000001</v>
      </c>
      <c r="I1486" s="6">
        <v>0</v>
      </c>
    </row>
    <row r="1487" spans="1:9">
      <c r="A1487" s="133">
        <v>2013</v>
      </c>
      <c r="B1487" s="133">
        <v>3</v>
      </c>
      <c r="C1487" s="134">
        <v>41336</v>
      </c>
      <c r="D1487" s="133">
        <v>20</v>
      </c>
      <c r="E1487" s="5">
        <v>114.176</v>
      </c>
      <c r="F1487" s="5">
        <v>41.759</v>
      </c>
      <c r="G1487" s="5">
        <v>1762.9089999999999</v>
      </c>
      <c r="H1487" s="5">
        <v>20.945000000000004</v>
      </c>
      <c r="I1487" s="6">
        <v>0</v>
      </c>
    </row>
    <row r="1488" spans="1:9">
      <c r="A1488" s="133">
        <v>2013</v>
      </c>
      <c r="B1488" s="133">
        <v>3</v>
      </c>
      <c r="C1488" s="134">
        <v>41336</v>
      </c>
      <c r="D1488" s="133">
        <v>21</v>
      </c>
      <c r="E1488" s="5">
        <v>112.39100000000001</v>
      </c>
      <c r="F1488" s="5">
        <v>41.567999999999998</v>
      </c>
      <c r="G1488" s="5">
        <v>2047.1089999999997</v>
      </c>
      <c r="H1488" s="5">
        <v>25.691000000000003</v>
      </c>
      <c r="I1488" s="6">
        <v>0</v>
      </c>
    </row>
    <row r="1489" spans="1:9">
      <c r="A1489" s="133">
        <v>2013</v>
      </c>
      <c r="B1489" s="133">
        <v>3</v>
      </c>
      <c r="C1489" s="134">
        <v>41336</v>
      </c>
      <c r="D1489" s="133">
        <v>22</v>
      </c>
      <c r="E1489" s="5">
        <v>114.611</v>
      </c>
      <c r="F1489" s="5">
        <v>41.567999999999998</v>
      </c>
      <c r="G1489" s="5">
        <v>2111.6199999999994</v>
      </c>
      <c r="H1489" s="5">
        <v>27.638000000000002</v>
      </c>
      <c r="I1489" s="6">
        <v>0</v>
      </c>
    </row>
    <row r="1490" spans="1:9">
      <c r="A1490" s="133">
        <v>2013</v>
      </c>
      <c r="B1490" s="133">
        <v>3</v>
      </c>
      <c r="C1490" s="134">
        <v>41336</v>
      </c>
      <c r="D1490" s="133">
        <v>23</v>
      </c>
      <c r="E1490" s="5">
        <v>113.53000000000002</v>
      </c>
      <c r="F1490" s="5">
        <v>41.323</v>
      </c>
      <c r="G1490" s="5">
        <v>2112.0190000000002</v>
      </c>
      <c r="H1490" s="5">
        <v>27.360999999999997</v>
      </c>
      <c r="I1490" s="6">
        <v>0</v>
      </c>
    </row>
    <row r="1491" spans="1:9">
      <c r="A1491" s="133">
        <v>2013</v>
      </c>
      <c r="B1491" s="133">
        <v>3</v>
      </c>
      <c r="C1491" s="134">
        <v>41336</v>
      </c>
      <c r="D1491" s="133">
        <v>24</v>
      </c>
      <c r="E1491" s="5">
        <v>114.76300000000001</v>
      </c>
      <c r="F1491" s="5">
        <v>41.263999999999996</v>
      </c>
      <c r="G1491" s="5">
        <v>1962.2640000000006</v>
      </c>
      <c r="H1491" s="5">
        <v>25.724999999999994</v>
      </c>
      <c r="I1491" s="6">
        <v>0</v>
      </c>
    </row>
    <row r="1492" spans="1:9">
      <c r="A1492" s="133">
        <v>2013</v>
      </c>
      <c r="B1492" s="133">
        <v>3</v>
      </c>
      <c r="C1492" s="134">
        <v>41337</v>
      </c>
      <c r="D1492" s="133">
        <v>1</v>
      </c>
      <c r="E1492" s="5">
        <v>115.548</v>
      </c>
      <c r="F1492" s="5">
        <v>40.555000000000007</v>
      </c>
      <c r="G1492" s="5">
        <v>1747.8040000000003</v>
      </c>
      <c r="H1492" s="5">
        <v>18.467000000000002</v>
      </c>
      <c r="I1492" s="6">
        <v>0</v>
      </c>
    </row>
    <row r="1493" spans="1:9">
      <c r="A1493" s="133">
        <v>2013</v>
      </c>
      <c r="B1493" s="133">
        <v>3</v>
      </c>
      <c r="C1493" s="134">
        <v>41337</v>
      </c>
      <c r="D1493" s="133">
        <v>2</v>
      </c>
      <c r="E1493" s="5">
        <v>115.557</v>
      </c>
      <c r="F1493" s="5">
        <v>40.534000000000006</v>
      </c>
      <c r="G1493" s="5">
        <v>1617.5940000000003</v>
      </c>
      <c r="H1493" s="5">
        <v>15.071000000000002</v>
      </c>
      <c r="I1493" s="6">
        <v>0</v>
      </c>
    </row>
    <row r="1494" spans="1:9">
      <c r="A1494" s="133">
        <v>2013</v>
      </c>
      <c r="B1494" s="133">
        <v>3</v>
      </c>
      <c r="C1494" s="134">
        <v>41337</v>
      </c>
      <c r="D1494" s="133">
        <v>3</v>
      </c>
      <c r="E1494" s="5">
        <v>113.45800000000001</v>
      </c>
      <c r="F1494" s="5">
        <v>40.469000000000001</v>
      </c>
      <c r="G1494" s="5">
        <v>1536.6539999999998</v>
      </c>
      <c r="H1494" s="5">
        <v>9.3079999999999998</v>
      </c>
      <c r="I1494" s="6">
        <v>0</v>
      </c>
    </row>
    <row r="1495" spans="1:9">
      <c r="A1495" s="133">
        <v>2013</v>
      </c>
      <c r="B1495" s="133">
        <v>3</v>
      </c>
      <c r="C1495" s="134">
        <v>41337</v>
      </c>
      <c r="D1495" s="133">
        <v>4</v>
      </c>
      <c r="E1495" s="5">
        <v>93.448999999999998</v>
      </c>
      <c r="F1495" s="5">
        <v>40.504000000000005</v>
      </c>
      <c r="G1495" s="5">
        <v>1514.5660000000003</v>
      </c>
      <c r="H1495" s="5">
        <v>9.5</v>
      </c>
      <c r="I1495" s="6">
        <v>0</v>
      </c>
    </row>
    <row r="1496" spans="1:9">
      <c r="A1496" s="133">
        <v>2013</v>
      </c>
      <c r="B1496" s="133">
        <v>3</v>
      </c>
      <c r="C1496" s="134">
        <v>41337</v>
      </c>
      <c r="D1496" s="133">
        <v>5</v>
      </c>
      <c r="E1496" s="5">
        <v>92.421999999999997</v>
      </c>
      <c r="F1496" s="5">
        <v>40.465000000000003</v>
      </c>
      <c r="G1496" s="5">
        <v>1514.963</v>
      </c>
      <c r="H1496" s="5">
        <v>9.4960000000000022</v>
      </c>
      <c r="I1496" s="6">
        <v>0</v>
      </c>
    </row>
    <row r="1497" spans="1:9">
      <c r="A1497" s="133">
        <v>2013</v>
      </c>
      <c r="B1497" s="133">
        <v>3</v>
      </c>
      <c r="C1497" s="134">
        <v>41337</v>
      </c>
      <c r="D1497" s="133">
        <v>6</v>
      </c>
      <c r="E1497" s="5">
        <v>96.791000000000011</v>
      </c>
      <c r="F1497" s="5">
        <v>40.551000000000002</v>
      </c>
      <c r="G1497" s="5">
        <v>1562.827</v>
      </c>
      <c r="H1497" s="5">
        <v>9.5090000000000003</v>
      </c>
      <c r="I1497" s="6">
        <v>0</v>
      </c>
    </row>
    <row r="1498" spans="1:9">
      <c r="A1498" s="133">
        <v>2013</v>
      </c>
      <c r="B1498" s="133">
        <v>3</v>
      </c>
      <c r="C1498" s="134">
        <v>41337</v>
      </c>
      <c r="D1498" s="133">
        <v>7</v>
      </c>
      <c r="E1498" s="5">
        <v>118.06400000000001</v>
      </c>
      <c r="F1498" s="5">
        <v>39.186999999999998</v>
      </c>
      <c r="G1498" s="5">
        <v>1673.6809999999998</v>
      </c>
      <c r="H1498" s="5">
        <v>9.1010000000000009</v>
      </c>
      <c r="I1498" s="6">
        <v>0</v>
      </c>
    </row>
    <row r="1499" spans="1:9">
      <c r="A1499" s="133">
        <v>2013</v>
      </c>
      <c r="B1499" s="133">
        <v>3</v>
      </c>
      <c r="C1499" s="134">
        <v>41337</v>
      </c>
      <c r="D1499" s="133">
        <v>8</v>
      </c>
      <c r="E1499" s="5">
        <v>122.41200000000001</v>
      </c>
      <c r="F1499" s="5">
        <v>38.673000000000002</v>
      </c>
      <c r="G1499" s="5">
        <v>1727.5279999999998</v>
      </c>
      <c r="H1499" s="5">
        <v>11.622</v>
      </c>
      <c r="I1499" s="6">
        <v>0</v>
      </c>
    </row>
    <row r="1500" spans="1:9">
      <c r="A1500" s="133">
        <v>2013</v>
      </c>
      <c r="B1500" s="133">
        <v>3</v>
      </c>
      <c r="C1500" s="134">
        <v>41337</v>
      </c>
      <c r="D1500" s="133">
        <v>9</v>
      </c>
      <c r="E1500" s="5">
        <v>120.614</v>
      </c>
      <c r="F1500" s="5">
        <v>38.457000000000001</v>
      </c>
      <c r="G1500" s="5">
        <v>1890.2270000000005</v>
      </c>
      <c r="H1500" s="5">
        <v>10.940999999999999</v>
      </c>
      <c r="I1500" s="6">
        <v>0</v>
      </c>
    </row>
    <row r="1501" spans="1:9">
      <c r="A1501" s="133">
        <v>2013</v>
      </c>
      <c r="B1501" s="133">
        <v>3</v>
      </c>
      <c r="C1501" s="134">
        <v>41337</v>
      </c>
      <c r="D1501" s="133">
        <v>10</v>
      </c>
      <c r="E1501" s="5">
        <v>116.949</v>
      </c>
      <c r="F1501" s="5">
        <v>38.115000000000002</v>
      </c>
      <c r="G1501" s="5">
        <v>2034.0510000000004</v>
      </c>
      <c r="H1501" s="5">
        <v>20.436000000000007</v>
      </c>
      <c r="I1501" s="6">
        <v>0</v>
      </c>
    </row>
    <row r="1502" spans="1:9">
      <c r="A1502" s="133">
        <v>2013</v>
      </c>
      <c r="B1502" s="133">
        <v>3</v>
      </c>
      <c r="C1502" s="134">
        <v>41337</v>
      </c>
      <c r="D1502" s="133">
        <v>11</v>
      </c>
      <c r="E1502" s="5">
        <v>117.828</v>
      </c>
      <c r="F1502" s="5">
        <v>37.871000000000002</v>
      </c>
      <c r="G1502" s="5">
        <v>2137.9930000000004</v>
      </c>
      <c r="H1502" s="5">
        <v>23.321000000000002</v>
      </c>
      <c r="I1502" s="6">
        <v>0</v>
      </c>
    </row>
    <row r="1503" spans="1:9">
      <c r="A1503" s="133">
        <v>2013</v>
      </c>
      <c r="B1503" s="133">
        <v>3</v>
      </c>
      <c r="C1503" s="134">
        <v>41337</v>
      </c>
      <c r="D1503" s="133">
        <v>12</v>
      </c>
      <c r="E1503" s="5">
        <v>119.92000000000002</v>
      </c>
      <c r="F1503" s="5">
        <v>37.924999999999997</v>
      </c>
      <c r="G1503" s="5">
        <v>2207.3320000000008</v>
      </c>
      <c r="H1503" s="5">
        <v>24.262000000000008</v>
      </c>
      <c r="I1503" s="6">
        <v>0</v>
      </c>
    </row>
    <row r="1504" spans="1:9">
      <c r="A1504" s="133">
        <v>2013</v>
      </c>
      <c r="B1504" s="133">
        <v>3</v>
      </c>
      <c r="C1504" s="134">
        <v>41337</v>
      </c>
      <c r="D1504" s="133">
        <v>13</v>
      </c>
      <c r="E1504" s="5">
        <v>117.64700000000001</v>
      </c>
      <c r="F1504" s="5">
        <v>37.872</v>
      </c>
      <c r="G1504" s="5">
        <v>2170.0070000000001</v>
      </c>
      <c r="H1504" s="5">
        <v>24.774000000000001</v>
      </c>
      <c r="I1504" s="6">
        <v>0</v>
      </c>
    </row>
    <row r="1505" spans="1:9">
      <c r="A1505" s="133">
        <v>2013</v>
      </c>
      <c r="B1505" s="133">
        <v>3</v>
      </c>
      <c r="C1505" s="134">
        <v>41337</v>
      </c>
      <c r="D1505" s="133">
        <v>14</v>
      </c>
      <c r="E1505" s="5">
        <v>120.078</v>
      </c>
      <c r="F1505" s="5">
        <v>37.569000000000003</v>
      </c>
      <c r="G1505" s="5">
        <v>2071.4139999999998</v>
      </c>
      <c r="H1505" s="5">
        <v>21.761000000000003</v>
      </c>
      <c r="I1505" s="6">
        <v>0</v>
      </c>
    </row>
    <row r="1506" spans="1:9">
      <c r="A1506" s="133">
        <v>2013</v>
      </c>
      <c r="B1506" s="133">
        <v>3</v>
      </c>
      <c r="C1506" s="134">
        <v>41337</v>
      </c>
      <c r="D1506" s="133">
        <v>15</v>
      </c>
      <c r="E1506" s="5">
        <v>118.751</v>
      </c>
      <c r="F1506" s="5">
        <v>37.578000000000003</v>
      </c>
      <c r="G1506" s="5">
        <v>2054.7699999999995</v>
      </c>
      <c r="H1506" s="5">
        <v>21.098000000000003</v>
      </c>
      <c r="I1506" s="6">
        <v>0</v>
      </c>
    </row>
    <row r="1507" spans="1:9">
      <c r="A1507" s="133">
        <v>2013</v>
      </c>
      <c r="B1507" s="133">
        <v>3</v>
      </c>
      <c r="C1507" s="134">
        <v>41337</v>
      </c>
      <c r="D1507" s="133">
        <v>16</v>
      </c>
      <c r="E1507" s="5">
        <v>119.27500000000001</v>
      </c>
      <c r="F1507" s="5">
        <v>37.624000000000002</v>
      </c>
      <c r="G1507" s="5">
        <v>2032.7620000000002</v>
      </c>
      <c r="H1507" s="5">
        <v>23.711000000000006</v>
      </c>
      <c r="I1507" s="6">
        <v>0</v>
      </c>
    </row>
    <row r="1508" spans="1:9">
      <c r="A1508" s="133">
        <v>2013</v>
      </c>
      <c r="B1508" s="133">
        <v>3</v>
      </c>
      <c r="C1508" s="134">
        <v>41337</v>
      </c>
      <c r="D1508" s="133">
        <v>17</v>
      </c>
      <c r="E1508" s="5">
        <v>119.18</v>
      </c>
      <c r="F1508" s="5">
        <v>37.75</v>
      </c>
      <c r="G1508" s="5">
        <v>2021.8060000000007</v>
      </c>
      <c r="H1508" s="5">
        <v>23.705000000000002</v>
      </c>
      <c r="I1508" s="6">
        <v>0</v>
      </c>
    </row>
    <row r="1509" spans="1:9">
      <c r="A1509" s="133">
        <v>2013</v>
      </c>
      <c r="B1509" s="133">
        <v>3</v>
      </c>
      <c r="C1509" s="134">
        <v>41337</v>
      </c>
      <c r="D1509" s="133">
        <v>18</v>
      </c>
      <c r="E1509" s="5">
        <v>119.18300000000001</v>
      </c>
      <c r="F1509" s="5">
        <v>37.698</v>
      </c>
      <c r="G1509" s="5">
        <v>2064.1159999999995</v>
      </c>
      <c r="H1509" s="5">
        <v>23.880000000000006</v>
      </c>
      <c r="I1509" s="6">
        <v>0</v>
      </c>
    </row>
    <row r="1510" spans="1:9">
      <c r="A1510" s="133">
        <v>2013</v>
      </c>
      <c r="B1510" s="133">
        <v>3</v>
      </c>
      <c r="C1510" s="134">
        <v>41337</v>
      </c>
      <c r="D1510" s="133">
        <v>19</v>
      </c>
      <c r="E1510" s="5">
        <v>116.453</v>
      </c>
      <c r="F1510" s="5">
        <v>37.995999999999995</v>
      </c>
      <c r="G1510" s="5">
        <v>2126.7680000000005</v>
      </c>
      <c r="H1510" s="5">
        <v>25.126000000000001</v>
      </c>
      <c r="I1510" s="6">
        <v>0</v>
      </c>
    </row>
    <row r="1511" spans="1:9">
      <c r="A1511" s="133">
        <v>2013</v>
      </c>
      <c r="B1511" s="133">
        <v>3</v>
      </c>
      <c r="C1511" s="134">
        <v>41337</v>
      </c>
      <c r="D1511" s="133">
        <v>20</v>
      </c>
      <c r="E1511" s="5">
        <v>116.64100000000001</v>
      </c>
      <c r="F1511" s="5">
        <v>38.118000000000002</v>
      </c>
      <c r="G1511" s="5">
        <v>2258.2979999999998</v>
      </c>
      <c r="H1511" s="5">
        <v>25.669</v>
      </c>
      <c r="I1511" s="6">
        <v>0</v>
      </c>
    </row>
    <row r="1512" spans="1:9">
      <c r="A1512" s="133">
        <v>2013</v>
      </c>
      <c r="B1512" s="133">
        <v>3</v>
      </c>
      <c r="C1512" s="134">
        <v>41337</v>
      </c>
      <c r="D1512" s="133">
        <v>21</v>
      </c>
      <c r="E1512" s="5">
        <v>115.33500000000001</v>
      </c>
      <c r="F1512" s="5">
        <v>38.198</v>
      </c>
      <c r="G1512" s="5">
        <v>2353.8910000000001</v>
      </c>
      <c r="H1512" s="5">
        <v>30.781000000000002</v>
      </c>
      <c r="I1512" s="6">
        <v>0</v>
      </c>
    </row>
    <row r="1513" spans="1:9">
      <c r="A1513" s="133">
        <v>2013</v>
      </c>
      <c r="B1513" s="133">
        <v>3</v>
      </c>
      <c r="C1513" s="134">
        <v>41337</v>
      </c>
      <c r="D1513" s="133">
        <v>22</v>
      </c>
      <c r="E1513" s="5">
        <v>116.24100000000001</v>
      </c>
      <c r="F1513" s="5">
        <v>38.115000000000002</v>
      </c>
      <c r="G1513" s="5">
        <v>2375.3309999999997</v>
      </c>
      <c r="H1513" s="5">
        <v>31.217000000000002</v>
      </c>
      <c r="I1513" s="6">
        <v>0</v>
      </c>
    </row>
    <row r="1514" spans="1:9">
      <c r="A1514" s="133">
        <v>2013</v>
      </c>
      <c r="B1514" s="133">
        <v>3</v>
      </c>
      <c r="C1514" s="134">
        <v>41337</v>
      </c>
      <c r="D1514" s="133">
        <v>23</v>
      </c>
      <c r="E1514" s="5">
        <v>116.76200000000001</v>
      </c>
      <c r="F1514" s="5">
        <v>38.013000000000005</v>
      </c>
      <c r="G1514" s="5">
        <v>2358.9560000000001</v>
      </c>
      <c r="H1514" s="5">
        <v>24.382999999999999</v>
      </c>
      <c r="I1514" s="6">
        <v>0</v>
      </c>
    </row>
    <row r="1515" spans="1:9">
      <c r="A1515" s="133">
        <v>2013</v>
      </c>
      <c r="B1515" s="133">
        <v>3</v>
      </c>
      <c r="C1515" s="134">
        <v>41337</v>
      </c>
      <c r="D1515" s="133">
        <v>24</v>
      </c>
      <c r="E1515" s="5">
        <v>117.893</v>
      </c>
      <c r="F1515" s="5">
        <v>38.118000000000002</v>
      </c>
      <c r="G1515" s="5">
        <v>2227.0480000000007</v>
      </c>
      <c r="H1515" s="5">
        <v>19.805</v>
      </c>
      <c r="I1515" s="6">
        <v>0</v>
      </c>
    </row>
    <row r="1516" spans="1:9">
      <c r="A1516" s="133">
        <v>2013</v>
      </c>
      <c r="B1516" s="133">
        <v>3</v>
      </c>
      <c r="C1516" s="134">
        <v>41338</v>
      </c>
      <c r="D1516" s="133">
        <v>1</v>
      </c>
      <c r="E1516" s="5">
        <v>107.91</v>
      </c>
      <c r="F1516" s="5">
        <v>39.028999999999996</v>
      </c>
      <c r="G1516" s="5">
        <v>1974.4949999999994</v>
      </c>
      <c r="H1516" s="5">
        <v>21.286999999999999</v>
      </c>
      <c r="I1516" s="6">
        <v>0</v>
      </c>
    </row>
    <row r="1517" spans="1:9">
      <c r="A1517" s="133">
        <v>2013</v>
      </c>
      <c r="B1517" s="133">
        <v>3</v>
      </c>
      <c r="C1517" s="134">
        <v>41338</v>
      </c>
      <c r="D1517" s="133">
        <v>2</v>
      </c>
      <c r="E1517" s="5">
        <v>107.77800000000001</v>
      </c>
      <c r="F1517" s="5">
        <v>39.046000000000006</v>
      </c>
      <c r="G1517" s="5">
        <v>1711.2870000000005</v>
      </c>
      <c r="H1517" s="5">
        <v>13.903</v>
      </c>
      <c r="I1517" s="6">
        <v>0</v>
      </c>
    </row>
    <row r="1518" spans="1:9">
      <c r="A1518" s="133">
        <v>2013</v>
      </c>
      <c r="B1518" s="133">
        <v>3</v>
      </c>
      <c r="C1518" s="134">
        <v>41338</v>
      </c>
      <c r="D1518" s="133">
        <v>3</v>
      </c>
      <c r="E1518" s="5">
        <v>107.77800000000001</v>
      </c>
      <c r="F1518" s="5">
        <v>39.044000000000004</v>
      </c>
      <c r="G1518" s="5">
        <v>1635.1580000000004</v>
      </c>
      <c r="H1518" s="5">
        <v>8.7170000000000005</v>
      </c>
      <c r="I1518" s="6">
        <v>0</v>
      </c>
    </row>
    <row r="1519" spans="1:9">
      <c r="A1519" s="133">
        <v>2013</v>
      </c>
      <c r="B1519" s="133">
        <v>3</v>
      </c>
      <c r="C1519" s="134">
        <v>41338</v>
      </c>
      <c r="D1519" s="133">
        <v>4</v>
      </c>
      <c r="E1519" s="5">
        <v>107.77800000000001</v>
      </c>
      <c r="F1519" s="5">
        <v>38.933999999999997</v>
      </c>
      <c r="G1519" s="5">
        <v>1624.2090000000003</v>
      </c>
      <c r="H1519" s="5">
        <v>7.0160000000000009</v>
      </c>
      <c r="I1519" s="6">
        <v>0</v>
      </c>
    </row>
    <row r="1520" spans="1:9">
      <c r="A1520" s="133">
        <v>2013</v>
      </c>
      <c r="B1520" s="133">
        <v>3</v>
      </c>
      <c r="C1520" s="134">
        <v>41338</v>
      </c>
      <c r="D1520" s="133">
        <v>5</v>
      </c>
      <c r="E1520" s="5">
        <v>108.88900000000001</v>
      </c>
      <c r="F1520" s="5">
        <v>38.984000000000002</v>
      </c>
      <c r="G1520" s="5">
        <v>1598.248</v>
      </c>
      <c r="H1520" s="5">
        <v>6.0270000000000001</v>
      </c>
      <c r="I1520" s="6">
        <v>0</v>
      </c>
    </row>
    <row r="1521" spans="1:9">
      <c r="A1521" s="133">
        <v>2013</v>
      </c>
      <c r="B1521" s="133">
        <v>3</v>
      </c>
      <c r="C1521" s="134">
        <v>41338</v>
      </c>
      <c r="D1521" s="133">
        <v>6</v>
      </c>
      <c r="E1521" s="5">
        <v>108.88900000000001</v>
      </c>
      <c r="F1521" s="5">
        <v>38.975000000000001</v>
      </c>
      <c r="G1521" s="5">
        <v>1630.4460000000004</v>
      </c>
      <c r="H1521" s="5">
        <v>6.0810000000000004</v>
      </c>
      <c r="I1521" s="6">
        <v>0</v>
      </c>
    </row>
    <row r="1522" spans="1:9">
      <c r="A1522" s="133">
        <v>2013</v>
      </c>
      <c r="B1522" s="133">
        <v>3</v>
      </c>
      <c r="C1522" s="134">
        <v>41338</v>
      </c>
      <c r="D1522" s="133">
        <v>7</v>
      </c>
      <c r="E1522" s="5">
        <v>108.88900000000001</v>
      </c>
      <c r="F1522" s="5">
        <v>57.576000000000008</v>
      </c>
      <c r="G1522" s="5">
        <v>1691.6029999999998</v>
      </c>
      <c r="H1522" s="5">
        <v>10.674999999999999</v>
      </c>
      <c r="I1522" s="6">
        <v>0</v>
      </c>
    </row>
    <row r="1523" spans="1:9">
      <c r="A1523" s="133">
        <v>2013</v>
      </c>
      <c r="B1523" s="133">
        <v>3</v>
      </c>
      <c r="C1523" s="134">
        <v>41338</v>
      </c>
      <c r="D1523" s="133">
        <v>8</v>
      </c>
      <c r="E1523" s="5">
        <v>106.667</v>
      </c>
      <c r="F1523" s="5">
        <v>57.530999999999999</v>
      </c>
      <c r="G1523" s="5">
        <v>1758.806</v>
      </c>
      <c r="H1523" s="5">
        <v>14.603</v>
      </c>
      <c r="I1523" s="6">
        <v>0</v>
      </c>
    </row>
    <row r="1524" spans="1:9">
      <c r="A1524" s="133">
        <v>2013</v>
      </c>
      <c r="B1524" s="133">
        <v>3</v>
      </c>
      <c r="C1524" s="134">
        <v>41338</v>
      </c>
      <c r="D1524" s="133">
        <v>9</v>
      </c>
      <c r="E1524" s="5">
        <v>106.667</v>
      </c>
      <c r="F1524" s="5">
        <v>57.682000000000002</v>
      </c>
      <c r="G1524" s="5">
        <v>1837.6930000000002</v>
      </c>
      <c r="H1524" s="5">
        <v>12.297999999999998</v>
      </c>
      <c r="I1524" s="6">
        <v>0</v>
      </c>
    </row>
    <row r="1525" spans="1:9">
      <c r="A1525" s="133">
        <v>2013</v>
      </c>
      <c r="B1525" s="133">
        <v>3</v>
      </c>
      <c r="C1525" s="134">
        <v>41338</v>
      </c>
      <c r="D1525" s="133">
        <v>10</v>
      </c>
      <c r="E1525" s="5">
        <v>106.667</v>
      </c>
      <c r="F1525" s="5">
        <v>64.978000000000009</v>
      </c>
      <c r="G1525" s="5">
        <v>1888.4730000000004</v>
      </c>
      <c r="H1525" s="5">
        <v>22.422000000000001</v>
      </c>
      <c r="I1525" s="6">
        <v>0</v>
      </c>
    </row>
    <row r="1526" spans="1:9">
      <c r="A1526" s="133">
        <v>2013</v>
      </c>
      <c r="B1526" s="133">
        <v>3</v>
      </c>
      <c r="C1526" s="134">
        <v>41338</v>
      </c>
      <c r="D1526" s="133">
        <v>11</v>
      </c>
      <c r="E1526" s="5">
        <v>106.667</v>
      </c>
      <c r="F1526" s="5">
        <v>73.242000000000004</v>
      </c>
      <c r="G1526" s="5">
        <v>1926.4399999999998</v>
      </c>
      <c r="H1526" s="5">
        <v>29.966999999999999</v>
      </c>
      <c r="I1526" s="6">
        <v>0</v>
      </c>
    </row>
    <row r="1527" spans="1:9">
      <c r="A1527" s="133">
        <v>2013</v>
      </c>
      <c r="B1527" s="133">
        <v>3</v>
      </c>
      <c r="C1527" s="134">
        <v>41338</v>
      </c>
      <c r="D1527" s="133">
        <v>12</v>
      </c>
      <c r="E1527" s="5">
        <v>107.77800000000001</v>
      </c>
      <c r="F1527" s="5">
        <v>73.314000000000007</v>
      </c>
      <c r="G1527" s="5">
        <v>1956.7360000000003</v>
      </c>
      <c r="H1527" s="5">
        <v>30.969000000000001</v>
      </c>
      <c r="I1527" s="6">
        <v>0</v>
      </c>
    </row>
    <row r="1528" spans="1:9">
      <c r="A1528" s="133">
        <v>2013</v>
      </c>
      <c r="B1528" s="133">
        <v>3</v>
      </c>
      <c r="C1528" s="134">
        <v>41338</v>
      </c>
      <c r="D1528" s="133">
        <v>13</v>
      </c>
      <c r="E1528" s="5">
        <v>107.77800000000001</v>
      </c>
      <c r="F1528" s="5">
        <v>74.623000000000005</v>
      </c>
      <c r="G1528" s="5">
        <v>1987.7250000000001</v>
      </c>
      <c r="H1528" s="5">
        <v>30.503000000000004</v>
      </c>
      <c r="I1528" s="6">
        <v>0</v>
      </c>
    </row>
    <row r="1529" spans="1:9">
      <c r="A1529" s="133">
        <v>2013</v>
      </c>
      <c r="B1529" s="133">
        <v>3</v>
      </c>
      <c r="C1529" s="134">
        <v>41338</v>
      </c>
      <c r="D1529" s="133">
        <v>14</v>
      </c>
      <c r="E1529" s="5">
        <v>108.88900000000001</v>
      </c>
      <c r="F1529" s="5">
        <v>76.043999999999997</v>
      </c>
      <c r="G1529" s="5">
        <v>2029.2560000000001</v>
      </c>
      <c r="H1529" s="5">
        <v>27.046999999999997</v>
      </c>
      <c r="I1529" s="6">
        <v>0</v>
      </c>
    </row>
    <row r="1530" spans="1:9">
      <c r="A1530" s="133">
        <v>2013</v>
      </c>
      <c r="B1530" s="133">
        <v>3</v>
      </c>
      <c r="C1530" s="134">
        <v>41338</v>
      </c>
      <c r="D1530" s="133">
        <v>15</v>
      </c>
      <c r="E1530" s="5">
        <v>108.88900000000001</v>
      </c>
      <c r="F1530" s="5">
        <v>76.038000000000011</v>
      </c>
      <c r="G1530" s="5">
        <v>2034.0660000000009</v>
      </c>
      <c r="H1530" s="5">
        <v>28.880000000000006</v>
      </c>
      <c r="I1530" s="6">
        <v>0</v>
      </c>
    </row>
    <row r="1531" spans="1:9">
      <c r="A1531" s="133">
        <v>2013</v>
      </c>
      <c r="B1531" s="133">
        <v>3</v>
      </c>
      <c r="C1531" s="134">
        <v>41338</v>
      </c>
      <c r="D1531" s="133">
        <v>16</v>
      </c>
      <c r="E1531" s="5">
        <v>108.88900000000001</v>
      </c>
      <c r="F1531" s="5">
        <v>75.778000000000006</v>
      </c>
      <c r="G1531" s="5">
        <v>2035.4790000000003</v>
      </c>
      <c r="H1531" s="5">
        <v>31.39</v>
      </c>
      <c r="I1531" s="6">
        <v>0</v>
      </c>
    </row>
    <row r="1532" spans="1:9">
      <c r="A1532" s="133">
        <v>2013</v>
      </c>
      <c r="B1532" s="133">
        <v>3</v>
      </c>
      <c r="C1532" s="134">
        <v>41338</v>
      </c>
      <c r="D1532" s="133">
        <v>17</v>
      </c>
      <c r="E1532" s="5">
        <v>110</v>
      </c>
      <c r="F1532" s="5">
        <v>78.182000000000016</v>
      </c>
      <c r="G1532" s="5">
        <v>2079.2599999999998</v>
      </c>
      <c r="H1532" s="5">
        <v>33.061999999999998</v>
      </c>
      <c r="I1532" s="6">
        <v>0</v>
      </c>
    </row>
    <row r="1533" spans="1:9">
      <c r="A1533" s="133">
        <v>2013</v>
      </c>
      <c r="B1533" s="133">
        <v>3</v>
      </c>
      <c r="C1533" s="134">
        <v>41338</v>
      </c>
      <c r="D1533" s="133">
        <v>18</v>
      </c>
      <c r="E1533" s="5">
        <v>109.22500000000001</v>
      </c>
      <c r="F1533" s="5">
        <v>79.77300000000001</v>
      </c>
      <c r="G1533" s="5">
        <v>2100.6870000000004</v>
      </c>
      <c r="H1533" s="5">
        <v>33.44</v>
      </c>
      <c r="I1533" s="6">
        <v>0</v>
      </c>
    </row>
    <row r="1534" spans="1:9">
      <c r="A1534" s="133">
        <v>2013</v>
      </c>
      <c r="B1534" s="133">
        <v>3</v>
      </c>
      <c r="C1534" s="134">
        <v>41338</v>
      </c>
      <c r="D1534" s="133">
        <v>19</v>
      </c>
      <c r="E1534" s="5">
        <v>108.16900000000001</v>
      </c>
      <c r="F1534" s="5">
        <v>79.734000000000009</v>
      </c>
      <c r="G1534" s="5">
        <v>2107.6629999999996</v>
      </c>
      <c r="H1534" s="5">
        <v>31.421000000000006</v>
      </c>
      <c r="I1534" s="6">
        <v>0</v>
      </c>
    </row>
    <row r="1535" spans="1:9">
      <c r="A1535" s="133">
        <v>2013</v>
      </c>
      <c r="B1535" s="133">
        <v>3</v>
      </c>
      <c r="C1535" s="134">
        <v>41338</v>
      </c>
      <c r="D1535" s="133">
        <v>20</v>
      </c>
      <c r="E1535" s="5">
        <v>110</v>
      </c>
      <c r="F1535" s="5">
        <v>79.628999999999991</v>
      </c>
      <c r="G1535" s="5">
        <v>2143.3000000000002</v>
      </c>
      <c r="H1535" s="5">
        <v>33.683000000000007</v>
      </c>
      <c r="I1535" s="6">
        <v>0</v>
      </c>
    </row>
    <row r="1536" spans="1:9">
      <c r="A1536" s="133">
        <v>2013</v>
      </c>
      <c r="B1536" s="133">
        <v>3</v>
      </c>
      <c r="C1536" s="134">
        <v>41338</v>
      </c>
      <c r="D1536" s="133">
        <v>21</v>
      </c>
      <c r="E1536" s="5">
        <v>110</v>
      </c>
      <c r="F1536" s="5">
        <v>79.611000000000004</v>
      </c>
      <c r="G1536" s="5">
        <v>2236.1240000000007</v>
      </c>
      <c r="H1536" s="5">
        <v>50.465000000000011</v>
      </c>
      <c r="I1536" s="6">
        <v>0</v>
      </c>
    </row>
    <row r="1537" spans="1:9">
      <c r="A1537" s="133">
        <v>2013</v>
      </c>
      <c r="B1537" s="133">
        <v>3</v>
      </c>
      <c r="C1537" s="134">
        <v>41338</v>
      </c>
      <c r="D1537" s="133">
        <v>22</v>
      </c>
      <c r="E1537" s="5">
        <v>110</v>
      </c>
      <c r="F1537" s="5">
        <v>79.407000000000011</v>
      </c>
      <c r="G1537" s="5">
        <v>2252.1620000000003</v>
      </c>
      <c r="H1537" s="5">
        <v>53.114000000000004</v>
      </c>
      <c r="I1537" s="6">
        <v>0</v>
      </c>
    </row>
    <row r="1538" spans="1:9">
      <c r="A1538" s="133">
        <v>2013</v>
      </c>
      <c r="B1538" s="133">
        <v>3</v>
      </c>
      <c r="C1538" s="134">
        <v>41338</v>
      </c>
      <c r="D1538" s="133">
        <v>23</v>
      </c>
      <c r="E1538" s="5">
        <v>109.188</v>
      </c>
      <c r="F1538" s="5">
        <v>90.326000000000008</v>
      </c>
      <c r="G1538" s="5">
        <v>2253.6429999999996</v>
      </c>
      <c r="H1538" s="5">
        <v>41.262</v>
      </c>
      <c r="I1538" s="6">
        <v>0</v>
      </c>
    </row>
    <row r="1539" spans="1:9">
      <c r="A1539" s="133">
        <v>2013</v>
      </c>
      <c r="B1539" s="133">
        <v>3</v>
      </c>
      <c r="C1539" s="134">
        <v>41338</v>
      </c>
      <c r="D1539" s="133">
        <v>24</v>
      </c>
      <c r="E1539" s="5">
        <v>110</v>
      </c>
      <c r="F1539" s="5">
        <v>96.126999999999995</v>
      </c>
      <c r="G1539" s="5">
        <v>2199.4430000000011</v>
      </c>
      <c r="H1539" s="5">
        <v>33.398999999999994</v>
      </c>
      <c r="I1539" s="6">
        <v>0</v>
      </c>
    </row>
    <row r="1540" spans="1:9">
      <c r="A1540" s="133">
        <v>2013</v>
      </c>
      <c r="B1540" s="133">
        <v>3</v>
      </c>
      <c r="C1540" s="134">
        <v>41339</v>
      </c>
      <c r="D1540" s="133">
        <v>1</v>
      </c>
      <c r="E1540" s="5">
        <v>108</v>
      </c>
      <c r="F1540" s="5">
        <v>104.37</v>
      </c>
      <c r="G1540" s="5">
        <v>1989.8889999999997</v>
      </c>
      <c r="H1540" s="5">
        <v>18.338000000000001</v>
      </c>
      <c r="I1540" s="6">
        <v>0</v>
      </c>
    </row>
    <row r="1541" spans="1:9">
      <c r="A1541" s="133">
        <v>2013</v>
      </c>
      <c r="B1541" s="133">
        <v>3</v>
      </c>
      <c r="C1541" s="134">
        <v>41339</v>
      </c>
      <c r="D1541" s="133">
        <v>2</v>
      </c>
      <c r="E1541" s="5">
        <v>105.31800000000001</v>
      </c>
      <c r="F1541" s="5">
        <v>93.701000000000008</v>
      </c>
      <c r="G1541" s="5">
        <v>1790.3520000000001</v>
      </c>
      <c r="H1541" s="5">
        <v>10.348000000000001</v>
      </c>
      <c r="I1541" s="6">
        <v>0</v>
      </c>
    </row>
    <row r="1542" spans="1:9">
      <c r="A1542" s="133">
        <v>2013</v>
      </c>
      <c r="B1542" s="133">
        <v>3</v>
      </c>
      <c r="C1542" s="134">
        <v>41339</v>
      </c>
      <c r="D1542" s="133">
        <v>3</v>
      </c>
      <c r="E1542" s="5">
        <v>106.88900000000001</v>
      </c>
      <c r="F1542" s="5">
        <v>88.6</v>
      </c>
      <c r="G1542" s="5">
        <v>1721.5070000000005</v>
      </c>
      <c r="H1542" s="5">
        <v>5.588000000000001</v>
      </c>
      <c r="I1542" s="6">
        <v>0</v>
      </c>
    </row>
    <row r="1543" spans="1:9">
      <c r="A1543" s="133">
        <v>2013</v>
      </c>
      <c r="B1543" s="133">
        <v>3</v>
      </c>
      <c r="C1543" s="134">
        <v>41339</v>
      </c>
      <c r="D1543" s="133">
        <v>4</v>
      </c>
      <c r="E1543" s="5">
        <v>108.22200000000001</v>
      </c>
      <c r="F1543" s="5">
        <v>88.064000000000007</v>
      </c>
      <c r="G1543" s="5">
        <v>1672</v>
      </c>
      <c r="H1543" s="5">
        <v>5.226</v>
      </c>
      <c r="I1543" s="6">
        <v>0</v>
      </c>
    </row>
    <row r="1544" spans="1:9">
      <c r="A1544" s="133">
        <v>2013</v>
      </c>
      <c r="B1544" s="133">
        <v>3</v>
      </c>
      <c r="C1544" s="134">
        <v>41339</v>
      </c>
      <c r="D1544" s="133">
        <v>5</v>
      </c>
      <c r="E1544" s="5">
        <v>108.667</v>
      </c>
      <c r="F1544" s="5">
        <v>88.406000000000006</v>
      </c>
      <c r="G1544" s="5">
        <v>1667.785000000001</v>
      </c>
      <c r="H1544" s="5">
        <v>4.1899999999999995</v>
      </c>
      <c r="I1544" s="6">
        <v>0</v>
      </c>
    </row>
    <row r="1545" spans="1:9">
      <c r="A1545" s="133">
        <v>2013</v>
      </c>
      <c r="B1545" s="133">
        <v>3</v>
      </c>
      <c r="C1545" s="134">
        <v>41339</v>
      </c>
      <c r="D1545" s="133">
        <v>6</v>
      </c>
      <c r="E1545" s="5">
        <v>106.22200000000001</v>
      </c>
      <c r="F1545" s="5">
        <v>88.317000000000007</v>
      </c>
      <c r="G1545" s="5">
        <v>1686.5460000000005</v>
      </c>
      <c r="H1545" s="5">
        <v>4.2210000000000001</v>
      </c>
      <c r="I1545" s="6">
        <v>0</v>
      </c>
    </row>
    <row r="1546" spans="1:9">
      <c r="A1546" s="133">
        <v>2013</v>
      </c>
      <c r="B1546" s="133">
        <v>3</v>
      </c>
      <c r="C1546" s="134">
        <v>41339</v>
      </c>
      <c r="D1546" s="133">
        <v>7</v>
      </c>
      <c r="E1546" s="5">
        <v>106.88900000000001</v>
      </c>
      <c r="F1546" s="5">
        <v>88.628000000000014</v>
      </c>
      <c r="G1546" s="5">
        <v>1779.6370000000004</v>
      </c>
      <c r="H1546" s="5">
        <v>11.411</v>
      </c>
      <c r="I1546" s="6">
        <v>0</v>
      </c>
    </row>
    <row r="1547" spans="1:9">
      <c r="A1547" s="133">
        <v>2013</v>
      </c>
      <c r="B1547" s="133">
        <v>3</v>
      </c>
      <c r="C1547" s="134">
        <v>41339</v>
      </c>
      <c r="D1547" s="133">
        <v>8</v>
      </c>
      <c r="E1547" s="5">
        <v>103.55600000000001</v>
      </c>
      <c r="F1547" s="5">
        <v>88.231000000000023</v>
      </c>
      <c r="G1547" s="5">
        <v>1793.375</v>
      </c>
      <c r="H1547" s="5">
        <v>21.477000000000004</v>
      </c>
      <c r="I1547" s="6">
        <v>0</v>
      </c>
    </row>
    <row r="1548" spans="1:9">
      <c r="A1548" s="133">
        <v>2013</v>
      </c>
      <c r="B1548" s="133">
        <v>3</v>
      </c>
      <c r="C1548" s="134">
        <v>41339</v>
      </c>
      <c r="D1548" s="133">
        <v>9</v>
      </c>
      <c r="E1548" s="5">
        <v>105.333</v>
      </c>
      <c r="F1548" s="5">
        <v>88.271000000000015</v>
      </c>
      <c r="G1548" s="5">
        <v>1900.7090000000001</v>
      </c>
      <c r="H1548" s="5">
        <v>23.541000000000007</v>
      </c>
      <c r="I1548" s="6">
        <v>0</v>
      </c>
    </row>
    <row r="1549" spans="1:9">
      <c r="A1549" s="133">
        <v>2013</v>
      </c>
      <c r="B1549" s="133">
        <v>3</v>
      </c>
      <c r="C1549" s="134">
        <v>41339</v>
      </c>
      <c r="D1549" s="133">
        <v>10</v>
      </c>
      <c r="E1549" s="5">
        <v>106.22200000000001</v>
      </c>
      <c r="F1549" s="5">
        <v>87.854000000000013</v>
      </c>
      <c r="G1549" s="5">
        <v>1961.866</v>
      </c>
      <c r="H1549" s="5">
        <v>26.481000000000005</v>
      </c>
      <c r="I1549" s="6">
        <v>0</v>
      </c>
    </row>
    <row r="1550" spans="1:9">
      <c r="A1550" s="133">
        <v>2013</v>
      </c>
      <c r="B1550" s="133">
        <v>3</v>
      </c>
      <c r="C1550" s="134">
        <v>41339</v>
      </c>
      <c r="D1550" s="133">
        <v>11</v>
      </c>
      <c r="E1550" s="5">
        <v>104.98</v>
      </c>
      <c r="F1550" s="5">
        <v>100.676</v>
      </c>
      <c r="G1550" s="5">
        <v>1975.1139999999994</v>
      </c>
      <c r="H1550" s="5">
        <v>30.603000000000005</v>
      </c>
      <c r="I1550" s="6">
        <v>0</v>
      </c>
    </row>
    <row r="1551" spans="1:9">
      <c r="A1551" s="133">
        <v>2013</v>
      </c>
      <c r="B1551" s="133">
        <v>3</v>
      </c>
      <c r="C1551" s="134">
        <v>41339</v>
      </c>
      <c r="D1551" s="133">
        <v>12</v>
      </c>
      <c r="E1551" s="5">
        <v>105.242</v>
      </c>
      <c r="F1551" s="5">
        <v>98.716999999999999</v>
      </c>
      <c r="G1551" s="5">
        <v>1976.4799999999998</v>
      </c>
      <c r="H1551" s="5">
        <v>35.851999999999997</v>
      </c>
      <c r="I1551" s="6">
        <v>0</v>
      </c>
    </row>
    <row r="1552" spans="1:9">
      <c r="A1552" s="133">
        <v>2013</v>
      </c>
      <c r="B1552" s="133">
        <v>3</v>
      </c>
      <c r="C1552" s="134">
        <v>41339</v>
      </c>
      <c r="D1552" s="133">
        <v>13</v>
      </c>
      <c r="E1552" s="5">
        <v>103.02200000000001</v>
      </c>
      <c r="F1552" s="5">
        <v>104.69800000000002</v>
      </c>
      <c r="G1552" s="5">
        <v>2017.5220000000002</v>
      </c>
      <c r="H1552" s="5">
        <v>38.568000000000012</v>
      </c>
      <c r="I1552" s="6">
        <v>0</v>
      </c>
    </row>
    <row r="1553" spans="1:9">
      <c r="A1553" s="133">
        <v>2013</v>
      </c>
      <c r="B1553" s="133">
        <v>3</v>
      </c>
      <c r="C1553" s="134">
        <v>41339</v>
      </c>
      <c r="D1553" s="133">
        <v>14</v>
      </c>
      <c r="E1553" s="5">
        <v>102.333</v>
      </c>
      <c r="F1553" s="5">
        <v>111.83399999999999</v>
      </c>
      <c r="G1553" s="5">
        <v>2015.9699999999996</v>
      </c>
      <c r="H1553" s="5">
        <v>39.359000000000002</v>
      </c>
      <c r="I1553" s="6">
        <v>0</v>
      </c>
    </row>
    <row r="1554" spans="1:9">
      <c r="A1554" s="133">
        <v>2013</v>
      </c>
      <c r="B1554" s="133">
        <v>3</v>
      </c>
      <c r="C1554" s="134">
        <v>41339</v>
      </c>
      <c r="D1554" s="133">
        <v>15</v>
      </c>
      <c r="E1554" s="5">
        <v>101.583</v>
      </c>
      <c r="F1554" s="5">
        <v>123.70500000000001</v>
      </c>
      <c r="G1554" s="5">
        <v>2040.9370000000001</v>
      </c>
      <c r="H1554" s="5">
        <v>36.997</v>
      </c>
      <c r="I1554" s="6">
        <v>0</v>
      </c>
    </row>
    <row r="1555" spans="1:9">
      <c r="A1555" s="133">
        <v>2013</v>
      </c>
      <c r="B1555" s="133">
        <v>3</v>
      </c>
      <c r="C1555" s="134">
        <v>41339</v>
      </c>
      <c r="D1555" s="133">
        <v>16</v>
      </c>
      <c r="E1555" s="5">
        <v>98.292000000000002</v>
      </c>
      <c r="F1555" s="5">
        <v>130.37400000000002</v>
      </c>
      <c r="G1555" s="5">
        <v>2050.2779999999998</v>
      </c>
      <c r="H1555" s="5">
        <v>36.757000000000012</v>
      </c>
      <c r="I1555" s="6">
        <v>0</v>
      </c>
    </row>
    <row r="1556" spans="1:9">
      <c r="A1556" s="133">
        <v>2013</v>
      </c>
      <c r="B1556" s="133">
        <v>3</v>
      </c>
      <c r="C1556" s="134">
        <v>41339</v>
      </c>
      <c r="D1556" s="133">
        <v>17</v>
      </c>
      <c r="E1556" s="5">
        <v>98.111000000000004</v>
      </c>
      <c r="F1556" s="5">
        <v>144.03299999999999</v>
      </c>
      <c r="G1556" s="5">
        <v>2053.9559999999997</v>
      </c>
      <c r="H1556" s="5">
        <v>42.18</v>
      </c>
      <c r="I1556" s="6">
        <v>0</v>
      </c>
    </row>
    <row r="1557" spans="1:9">
      <c r="A1557" s="133">
        <v>2013</v>
      </c>
      <c r="B1557" s="133">
        <v>3</v>
      </c>
      <c r="C1557" s="134">
        <v>41339</v>
      </c>
      <c r="D1557" s="133">
        <v>18</v>
      </c>
      <c r="E1557" s="5">
        <v>103.06700000000001</v>
      </c>
      <c r="F1557" s="5">
        <v>154.398</v>
      </c>
      <c r="G1557" s="5">
        <v>2046.2719999999995</v>
      </c>
      <c r="H1557" s="5">
        <v>47.54</v>
      </c>
      <c r="I1557" s="6">
        <v>0</v>
      </c>
    </row>
    <row r="1558" spans="1:9">
      <c r="A1558" s="133">
        <v>2013</v>
      </c>
      <c r="B1558" s="133">
        <v>3</v>
      </c>
      <c r="C1558" s="134">
        <v>41339</v>
      </c>
      <c r="D1558" s="133">
        <v>19</v>
      </c>
      <c r="E1558" s="5">
        <v>113.31100000000001</v>
      </c>
      <c r="F1558" s="5">
        <v>155.56399999999999</v>
      </c>
      <c r="G1558" s="5">
        <v>2068.7230000000004</v>
      </c>
      <c r="H1558" s="5">
        <v>48.048999999999999</v>
      </c>
      <c r="I1558" s="6">
        <v>0</v>
      </c>
    </row>
    <row r="1559" spans="1:9">
      <c r="A1559" s="133">
        <v>2013</v>
      </c>
      <c r="B1559" s="133">
        <v>3</v>
      </c>
      <c r="C1559" s="134">
        <v>41339</v>
      </c>
      <c r="D1559" s="133">
        <v>20</v>
      </c>
      <c r="E1559" s="5">
        <v>113.992</v>
      </c>
      <c r="F1559" s="5">
        <v>159.59000000000003</v>
      </c>
      <c r="G1559" s="5">
        <v>2096.4159999999997</v>
      </c>
      <c r="H1559" s="5">
        <v>49.047999999999995</v>
      </c>
      <c r="I1559" s="6">
        <v>0</v>
      </c>
    </row>
    <row r="1560" spans="1:9">
      <c r="A1560" s="133">
        <v>2013</v>
      </c>
      <c r="B1560" s="133">
        <v>3</v>
      </c>
      <c r="C1560" s="134">
        <v>41339</v>
      </c>
      <c r="D1560" s="133">
        <v>21</v>
      </c>
      <c r="E1560" s="5">
        <v>109.444</v>
      </c>
      <c r="F1560" s="5">
        <v>166.05500000000001</v>
      </c>
      <c r="G1560" s="5">
        <v>2130.9060000000004</v>
      </c>
      <c r="H1560" s="5">
        <v>57.837999999999994</v>
      </c>
      <c r="I1560" s="6">
        <v>0</v>
      </c>
    </row>
    <row r="1561" spans="1:9">
      <c r="A1561" s="133">
        <v>2013</v>
      </c>
      <c r="B1561" s="133">
        <v>3</v>
      </c>
      <c r="C1561" s="134">
        <v>41339</v>
      </c>
      <c r="D1561" s="133">
        <v>22</v>
      </c>
      <c r="E1561" s="5">
        <v>108.63300000000001</v>
      </c>
      <c r="F1561" s="5">
        <v>165.77</v>
      </c>
      <c r="G1561" s="5">
        <v>2146.7410000000004</v>
      </c>
      <c r="H1561" s="5">
        <v>58.384</v>
      </c>
      <c r="I1561" s="6">
        <v>0</v>
      </c>
    </row>
    <row r="1562" spans="1:9">
      <c r="A1562" s="133">
        <v>2013</v>
      </c>
      <c r="B1562" s="133">
        <v>3</v>
      </c>
      <c r="C1562" s="134">
        <v>41339</v>
      </c>
      <c r="D1562" s="133">
        <v>23</v>
      </c>
      <c r="E1562" s="5">
        <v>107.849</v>
      </c>
      <c r="F1562" s="5">
        <v>165.786</v>
      </c>
      <c r="G1562" s="5">
        <v>2137.5590000000002</v>
      </c>
      <c r="H1562" s="5">
        <v>50.260000000000005</v>
      </c>
      <c r="I1562" s="6">
        <v>0</v>
      </c>
    </row>
    <row r="1563" spans="1:9">
      <c r="A1563" s="133">
        <v>2013</v>
      </c>
      <c r="B1563" s="133">
        <v>3</v>
      </c>
      <c r="C1563" s="134">
        <v>41339</v>
      </c>
      <c r="D1563" s="133">
        <v>24</v>
      </c>
      <c r="E1563" s="5">
        <v>109.40300000000001</v>
      </c>
      <c r="F1563" s="5">
        <v>166.238</v>
      </c>
      <c r="G1563" s="5">
        <v>2089.0469999999996</v>
      </c>
      <c r="H1563" s="5">
        <v>38.576000000000008</v>
      </c>
      <c r="I1563" s="6">
        <v>0</v>
      </c>
    </row>
    <row r="1564" spans="1:9">
      <c r="A1564" s="133">
        <v>2013</v>
      </c>
      <c r="B1564" s="133">
        <v>3</v>
      </c>
      <c r="C1564" s="134">
        <v>41340</v>
      </c>
      <c r="D1564" s="133">
        <v>1</v>
      </c>
      <c r="E1564" s="5">
        <v>110.753</v>
      </c>
      <c r="F1564" s="5">
        <v>162.922</v>
      </c>
      <c r="G1564" s="5">
        <v>1998.0380000000007</v>
      </c>
      <c r="H1564" s="5">
        <v>26.745999999999995</v>
      </c>
      <c r="I1564" s="6">
        <v>0</v>
      </c>
    </row>
    <row r="1565" spans="1:9">
      <c r="A1565" s="133">
        <v>2013</v>
      </c>
      <c r="B1565" s="133">
        <v>3</v>
      </c>
      <c r="C1565" s="134">
        <v>41340</v>
      </c>
      <c r="D1565" s="133">
        <v>2</v>
      </c>
      <c r="E1565" s="5">
        <v>109.14800000000001</v>
      </c>
      <c r="F1565" s="5">
        <v>154.72899999999998</v>
      </c>
      <c r="G1565" s="5">
        <v>1884.1940000000009</v>
      </c>
      <c r="H1565" s="5">
        <v>17.056999999999999</v>
      </c>
      <c r="I1565" s="6">
        <v>0</v>
      </c>
    </row>
    <row r="1566" spans="1:9">
      <c r="A1566" s="133">
        <v>2013</v>
      </c>
      <c r="B1566" s="133">
        <v>3</v>
      </c>
      <c r="C1566" s="134">
        <v>41340</v>
      </c>
      <c r="D1566" s="133">
        <v>3</v>
      </c>
      <c r="E1566" s="5">
        <v>110.4</v>
      </c>
      <c r="F1566" s="5">
        <v>154.36000000000001</v>
      </c>
      <c r="G1566" s="5">
        <v>1797.9829999999999</v>
      </c>
      <c r="H1566" s="5">
        <v>13.957999999999998</v>
      </c>
      <c r="I1566" s="6">
        <v>0</v>
      </c>
    </row>
    <row r="1567" spans="1:9">
      <c r="A1567" s="133">
        <v>2013</v>
      </c>
      <c r="B1567" s="133">
        <v>3</v>
      </c>
      <c r="C1567" s="134">
        <v>41340</v>
      </c>
      <c r="D1567" s="133">
        <v>4</v>
      </c>
      <c r="E1567" s="5">
        <v>109.42200000000001</v>
      </c>
      <c r="F1567" s="5">
        <v>154.34700000000001</v>
      </c>
      <c r="G1567" s="5">
        <v>1755.8329999999999</v>
      </c>
      <c r="H1567" s="5">
        <v>12.820000000000002</v>
      </c>
      <c r="I1567" s="6">
        <v>0</v>
      </c>
    </row>
    <row r="1568" spans="1:9">
      <c r="A1568" s="133">
        <v>2013</v>
      </c>
      <c r="B1568" s="133">
        <v>3</v>
      </c>
      <c r="C1568" s="134">
        <v>41340</v>
      </c>
      <c r="D1568" s="133">
        <v>5</v>
      </c>
      <c r="E1568" s="5">
        <v>112.444</v>
      </c>
      <c r="F1568" s="5">
        <v>154.37400000000002</v>
      </c>
      <c r="G1568" s="5">
        <v>1747.5939999999996</v>
      </c>
      <c r="H1568" s="5">
        <v>12.304</v>
      </c>
      <c r="I1568" s="6">
        <v>0</v>
      </c>
    </row>
    <row r="1569" spans="1:9">
      <c r="A1569" s="133">
        <v>2013</v>
      </c>
      <c r="B1569" s="133">
        <v>3</v>
      </c>
      <c r="C1569" s="134">
        <v>41340</v>
      </c>
      <c r="D1569" s="133">
        <v>6</v>
      </c>
      <c r="E1569" s="5">
        <v>93.606999999999999</v>
      </c>
      <c r="F1569" s="5">
        <v>154.54700000000003</v>
      </c>
      <c r="G1569" s="5">
        <v>1781.0170000000005</v>
      </c>
      <c r="H1569" s="5">
        <v>12.329000000000002</v>
      </c>
      <c r="I1569" s="6">
        <v>0</v>
      </c>
    </row>
    <row r="1570" spans="1:9">
      <c r="A1570" s="133">
        <v>2013</v>
      </c>
      <c r="B1570" s="133">
        <v>3</v>
      </c>
      <c r="C1570" s="134">
        <v>41340</v>
      </c>
      <c r="D1570" s="133">
        <v>7</v>
      </c>
      <c r="E1570" s="5">
        <v>90.279000000000011</v>
      </c>
      <c r="F1570" s="5">
        <v>154.642</v>
      </c>
      <c r="G1570" s="5">
        <v>1860.7470000000003</v>
      </c>
      <c r="H1570" s="5">
        <v>16.031000000000002</v>
      </c>
      <c r="I1570" s="6">
        <v>0</v>
      </c>
    </row>
    <row r="1571" spans="1:9">
      <c r="A1571" s="133">
        <v>2013</v>
      </c>
      <c r="B1571" s="133">
        <v>3</v>
      </c>
      <c r="C1571" s="134">
        <v>41340</v>
      </c>
      <c r="D1571" s="133">
        <v>8</v>
      </c>
      <c r="E1571" s="5">
        <v>90.53</v>
      </c>
      <c r="F1571" s="5">
        <v>154.89600000000002</v>
      </c>
      <c r="G1571" s="5">
        <v>1876.7870000000003</v>
      </c>
      <c r="H1571" s="5">
        <v>19.049999999999997</v>
      </c>
      <c r="I1571" s="6">
        <v>0</v>
      </c>
    </row>
    <row r="1572" spans="1:9">
      <c r="A1572" s="133">
        <v>2013</v>
      </c>
      <c r="B1572" s="133">
        <v>3</v>
      </c>
      <c r="C1572" s="134">
        <v>41340</v>
      </c>
      <c r="D1572" s="133">
        <v>9</v>
      </c>
      <c r="E1572" s="5">
        <v>92.100000000000009</v>
      </c>
      <c r="F1572" s="5">
        <v>155.28800000000004</v>
      </c>
      <c r="G1572" s="5">
        <v>1992.2310000000002</v>
      </c>
      <c r="H1572" s="5">
        <v>21.23</v>
      </c>
      <c r="I1572" s="6">
        <v>0</v>
      </c>
    </row>
    <row r="1573" spans="1:9">
      <c r="A1573" s="133">
        <v>2013</v>
      </c>
      <c r="B1573" s="133">
        <v>3</v>
      </c>
      <c r="C1573" s="134">
        <v>41340</v>
      </c>
      <c r="D1573" s="133">
        <v>10</v>
      </c>
      <c r="E1573" s="5">
        <v>92.028000000000006</v>
      </c>
      <c r="F1573" s="5">
        <v>159.96600000000001</v>
      </c>
      <c r="G1573" s="5">
        <v>2063.853000000001</v>
      </c>
      <c r="H1573" s="5">
        <v>30.982000000000003</v>
      </c>
      <c r="I1573" s="6">
        <v>0</v>
      </c>
    </row>
    <row r="1574" spans="1:9">
      <c r="A1574" s="133">
        <v>2013</v>
      </c>
      <c r="B1574" s="133">
        <v>3</v>
      </c>
      <c r="C1574" s="134">
        <v>41340</v>
      </c>
      <c r="D1574" s="133">
        <v>11</v>
      </c>
      <c r="E1574" s="5">
        <v>92.244</v>
      </c>
      <c r="F1574" s="5">
        <v>172.25300000000001</v>
      </c>
      <c r="G1574" s="5">
        <v>2120.4889999999996</v>
      </c>
      <c r="H1574" s="5">
        <v>34.209000000000003</v>
      </c>
      <c r="I1574" s="6">
        <v>0</v>
      </c>
    </row>
    <row r="1575" spans="1:9">
      <c r="A1575" s="133">
        <v>2013</v>
      </c>
      <c r="B1575" s="133">
        <v>3</v>
      </c>
      <c r="C1575" s="134">
        <v>41340</v>
      </c>
      <c r="D1575" s="133">
        <v>12</v>
      </c>
      <c r="E1575" s="5">
        <v>89.536000000000001</v>
      </c>
      <c r="F1575" s="5">
        <v>175.37700000000001</v>
      </c>
      <c r="G1575" s="5">
        <v>2030.7229999999997</v>
      </c>
      <c r="H1575" s="5">
        <v>41.228000000000002</v>
      </c>
      <c r="I1575" s="6">
        <v>0</v>
      </c>
    </row>
    <row r="1576" spans="1:9">
      <c r="A1576" s="133">
        <v>2013</v>
      </c>
      <c r="B1576" s="133">
        <v>3</v>
      </c>
      <c r="C1576" s="134">
        <v>41340</v>
      </c>
      <c r="D1576" s="133">
        <v>13</v>
      </c>
      <c r="E1576" s="5">
        <v>90.263000000000005</v>
      </c>
      <c r="F1576" s="5">
        <v>181.38799999999998</v>
      </c>
      <c r="G1576" s="5">
        <v>2022.3430000000001</v>
      </c>
      <c r="H1576" s="5">
        <v>46.792000000000016</v>
      </c>
      <c r="I1576" s="6">
        <v>0</v>
      </c>
    </row>
    <row r="1577" spans="1:9">
      <c r="A1577" s="133">
        <v>2013</v>
      </c>
      <c r="B1577" s="133">
        <v>3</v>
      </c>
      <c r="C1577" s="134">
        <v>41340</v>
      </c>
      <c r="D1577" s="133">
        <v>14</v>
      </c>
      <c r="E1577" s="5">
        <v>90.048000000000002</v>
      </c>
      <c r="F1577" s="5">
        <v>176.25</v>
      </c>
      <c r="G1577" s="5">
        <v>2072.0240000000003</v>
      </c>
      <c r="H1577" s="5">
        <v>47.546000000000021</v>
      </c>
      <c r="I1577" s="6">
        <v>0</v>
      </c>
    </row>
    <row r="1578" spans="1:9">
      <c r="A1578" s="133">
        <v>2013</v>
      </c>
      <c r="B1578" s="133">
        <v>3</v>
      </c>
      <c r="C1578" s="134">
        <v>41340</v>
      </c>
      <c r="D1578" s="133">
        <v>15</v>
      </c>
      <c r="E1578" s="5">
        <v>90.402000000000001</v>
      </c>
      <c r="F1578" s="5">
        <v>175.88300000000001</v>
      </c>
      <c r="G1578" s="5">
        <v>2108.7270000000003</v>
      </c>
      <c r="H1578" s="5">
        <v>52.504000000000019</v>
      </c>
      <c r="I1578" s="6">
        <v>0</v>
      </c>
    </row>
    <row r="1579" spans="1:9">
      <c r="A1579" s="133">
        <v>2013</v>
      </c>
      <c r="B1579" s="133">
        <v>3</v>
      </c>
      <c r="C1579" s="134">
        <v>41340</v>
      </c>
      <c r="D1579" s="133">
        <v>16</v>
      </c>
      <c r="E1579" s="5">
        <v>91.297000000000011</v>
      </c>
      <c r="F1579" s="5">
        <v>175.50399999999999</v>
      </c>
      <c r="G1579" s="5">
        <v>2120.1740000000004</v>
      </c>
      <c r="H1579" s="5">
        <v>57.562000000000019</v>
      </c>
      <c r="I1579" s="6">
        <v>0</v>
      </c>
    </row>
    <row r="1580" spans="1:9">
      <c r="A1580" s="133">
        <v>2013</v>
      </c>
      <c r="B1580" s="133">
        <v>3</v>
      </c>
      <c r="C1580" s="134">
        <v>41340</v>
      </c>
      <c r="D1580" s="133">
        <v>17</v>
      </c>
      <c r="E1580" s="5">
        <v>88.134</v>
      </c>
      <c r="F1580" s="5">
        <v>179.37299999999999</v>
      </c>
      <c r="G1580" s="5">
        <v>2112.7820000000002</v>
      </c>
      <c r="H1580" s="5">
        <v>58.982000000000014</v>
      </c>
      <c r="I1580" s="6">
        <v>0</v>
      </c>
    </row>
    <row r="1581" spans="1:9">
      <c r="A1581" s="133">
        <v>2013</v>
      </c>
      <c r="B1581" s="133">
        <v>3</v>
      </c>
      <c r="C1581" s="134">
        <v>41340</v>
      </c>
      <c r="D1581" s="133">
        <v>18</v>
      </c>
      <c r="E1581" s="5">
        <v>85.99</v>
      </c>
      <c r="F1581" s="5">
        <v>185.76900000000001</v>
      </c>
      <c r="G1581" s="5">
        <v>2116.9570000000008</v>
      </c>
      <c r="H1581" s="5">
        <v>60.470999999999997</v>
      </c>
      <c r="I1581" s="6">
        <v>0</v>
      </c>
    </row>
    <row r="1582" spans="1:9">
      <c r="A1582" s="133">
        <v>2013</v>
      </c>
      <c r="B1582" s="133">
        <v>3</v>
      </c>
      <c r="C1582" s="134">
        <v>41340</v>
      </c>
      <c r="D1582" s="133">
        <v>19</v>
      </c>
      <c r="E1582" s="5">
        <v>87.600000000000009</v>
      </c>
      <c r="F1582" s="5">
        <v>193.595</v>
      </c>
      <c r="G1582" s="5">
        <v>2132.2439999999997</v>
      </c>
      <c r="H1582" s="5">
        <v>56.50500000000001</v>
      </c>
      <c r="I1582" s="6">
        <v>0</v>
      </c>
    </row>
    <row r="1583" spans="1:9">
      <c r="A1583" s="133">
        <v>2013</v>
      </c>
      <c r="B1583" s="133">
        <v>3</v>
      </c>
      <c r="C1583" s="134">
        <v>41340</v>
      </c>
      <c r="D1583" s="133">
        <v>20</v>
      </c>
      <c r="E1583" s="5">
        <v>89.044000000000011</v>
      </c>
      <c r="F1583" s="5">
        <v>193.57300000000001</v>
      </c>
      <c r="G1583" s="5">
        <v>2243.3120000000004</v>
      </c>
      <c r="H1583" s="5">
        <v>56.7</v>
      </c>
      <c r="I1583" s="6">
        <v>0</v>
      </c>
    </row>
    <row r="1584" spans="1:9">
      <c r="A1584" s="133">
        <v>2013</v>
      </c>
      <c r="B1584" s="133">
        <v>3</v>
      </c>
      <c r="C1584" s="134">
        <v>41340</v>
      </c>
      <c r="D1584" s="133">
        <v>21</v>
      </c>
      <c r="E1584" s="5">
        <v>89.191000000000003</v>
      </c>
      <c r="F1584" s="5">
        <v>189.94100000000003</v>
      </c>
      <c r="G1584" s="5">
        <v>2262.0430000000001</v>
      </c>
      <c r="H1584" s="5">
        <v>61.905000000000001</v>
      </c>
      <c r="I1584" s="6">
        <v>0</v>
      </c>
    </row>
    <row r="1585" spans="1:9">
      <c r="A1585" s="133">
        <v>2013</v>
      </c>
      <c r="B1585" s="133">
        <v>3</v>
      </c>
      <c r="C1585" s="134">
        <v>41340</v>
      </c>
      <c r="D1585" s="133">
        <v>22</v>
      </c>
      <c r="E1585" s="5">
        <v>88.14500000000001</v>
      </c>
      <c r="F1585" s="5">
        <v>184.58999999999997</v>
      </c>
      <c r="G1585" s="5">
        <v>2254.2780000000002</v>
      </c>
      <c r="H1585" s="5">
        <v>63.591999999999992</v>
      </c>
      <c r="I1585" s="6">
        <v>0</v>
      </c>
    </row>
    <row r="1586" spans="1:9">
      <c r="A1586" s="133">
        <v>2013</v>
      </c>
      <c r="B1586" s="133">
        <v>3</v>
      </c>
      <c r="C1586" s="134">
        <v>41340</v>
      </c>
      <c r="D1586" s="133">
        <v>23</v>
      </c>
      <c r="E1586" s="5">
        <v>88.444000000000003</v>
      </c>
      <c r="F1586" s="5">
        <v>194.20300000000003</v>
      </c>
      <c r="G1586" s="5">
        <v>2224.1</v>
      </c>
      <c r="H1586" s="5">
        <v>55.165000000000006</v>
      </c>
      <c r="I1586" s="6">
        <v>0</v>
      </c>
    </row>
    <row r="1587" spans="1:9">
      <c r="A1587" s="133">
        <v>2013</v>
      </c>
      <c r="B1587" s="133">
        <v>3</v>
      </c>
      <c r="C1587" s="134">
        <v>41340</v>
      </c>
      <c r="D1587" s="133">
        <v>24</v>
      </c>
      <c r="E1587" s="5">
        <v>89.111000000000004</v>
      </c>
      <c r="F1587" s="5">
        <v>205.39099999999999</v>
      </c>
      <c r="G1587" s="5">
        <v>2188.6630000000005</v>
      </c>
      <c r="H1587" s="5">
        <v>46.846000000000011</v>
      </c>
      <c r="I1587" s="6">
        <v>0</v>
      </c>
    </row>
    <row r="1588" spans="1:9">
      <c r="A1588" s="133">
        <v>2013</v>
      </c>
      <c r="B1588" s="133">
        <v>3</v>
      </c>
      <c r="C1588" s="134">
        <v>41341</v>
      </c>
      <c r="D1588" s="133">
        <v>1</v>
      </c>
      <c r="E1588" s="5">
        <v>87.338000000000008</v>
      </c>
      <c r="F1588" s="5">
        <v>208.464</v>
      </c>
      <c r="G1588" s="5">
        <v>2099.761</v>
      </c>
      <c r="H1588" s="5">
        <v>38.721000000000004</v>
      </c>
      <c r="I1588" s="6">
        <v>0</v>
      </c>
    </row>
    <row r="1589" spans="1:9">
      <c r="A1589" s="133">
        <v>2013</v>
      </c>
      <c r="B1589" s="133">
        <v>3</v>
      </c>
      <c r="C1589" s="134">
        <v>41341</v>
      </c>
      <c r="D1589" s="133">
        <v>2</v>
      </c>
      <c r="E1589" s="5">
        <v>92.033000000000001</v>
      </c>
      <c r="F1589" s="5">
        <v>202.626</v>
      </c>
      <c r="G1589" s="5">
        <v>1941.1789999999999</v>
      </c>
      <c r="H1589" s="5">
        <v>24.160000000000004</v>
      </c>
      <c r="I1589" s="6">
        <v>0</v>
      </c>
    </row>
    <row r="1590" spans="1:9">
      <c r="A1590" s="133">
        <v>2013</v>
      </c>
      <c r="B1590" s="133">
        <v>3</v>
      </c>
      <c r="C1590" s="134">
        <v>41341</v>
      </c>
      <c r="D1590" s="133">
        <v>3</v>
      </c>
      <c r="E1590" s="5">
        <v>83.807000000000002</v>
      </c>
      <c r="F1590" s="5">
        <v>193.90200000000002</v>
      </c>
      <c r="G1590" s="5">
        <v>1881.4160000000006</v>
      </c>
      <c r="H1590" s="5">
        <v>18.996000000000002</v>
      </c>
      <c r="I1590" s="6">
        <v>0</v>
      </c>
    </row>
    <row r="1591" spans="1:9">
      <c r="A1591" s="133">
        <v>2013</v>
      </c>
      <c r="B1591" s="133">
        <v>3</v>
      </c>
      <c r="C1591" s="134">
        <v>41341</v>
      </c>
      <c r="D1591" s="133">
        <v>4</v>
      </c>
      <c r="E1591" s="5">
        <v>81.424000000000007</v>
      </c>
      <c r="F1591" s="5">
        <v>172.33099999999999</v>
      </c>
      <c r="G1591" s="5">
        <v>1837.8260000000002</v>
      </c>
      <c r="H1591" s="5">
        <v>16.135000000000002</v>
      </c>
      <c r="I1591" s="6">
        <v>0</v>
      </c>
    </row>
    <row r="1592" spans="1:9">
      <c r="A1592" s="133">
        <v>2013</v>
      </c>
      <c r="B1592" s="133">
        <v>3</v>
      </c>
      <c r="C1592" s="134">
        <v>41341</v>
      </c>
      <c r="D1592" s="133">
        <v>5</v>
      </c>
      <c r="E1592" s="5">
        <v>85.759</v>
      </c>
      <c r="F1592" s="5">
        <v>165.75</v>
      </c>
      <c r="G1592" s="5">
        <v>1816.5620000000004</v>
      </c>
      <c r="H1592" s="5">
        <v>15.431999999999999</v>
      </c>
      <c r="I1592" s="6">
        <v>0</v>
      </c>
    </row>
    <row r="1593" spans="1:9">
      <c r="A1593" s="133">
        <v>2013</v>
      </c>
      <c r="B1593" s="133">
        <v>3</v>
      </c>
      <c r="C1593" s="134">
        <v>41341</v>
      </c>
      <c r="D1593" s="133">
        <v>6</v>
      </c>
      <c r="E1593" s="5">
        <v>87.124000000000009</v>
      </c>
      <c r="F1593" s="5">
        <v>165.11700000000002</v>
      </c>
      <c r="G1593" s="5">
        <v>1844.973</v>
      </c>
      <c r="H1593" s="5">
        <v>15.389000000000001</v>
      </c>
      <c r="I1593" s="6">
        <v>0</v>
      </c>
    </row>
    <row r="1594" spans="1:9">
      <c r="A1594" s="133">
        <v>2013</v>
      </c>
      <c r="B1594" s="133">
        <v>3</v>
      </c>
      <c r="C1594" s="134">
        <v>41341</v>
      </c>
      <c r="D1594" s="133">
        <v>7</v>
      </c>
      <c r="E1594" s="5">
        <v>87.387</v>
      </c>
      <c r="F1594" s="5">
        <v>164.67400000000001</v>
      </c>
      <c r="G1594" s="5">
        <v>1877.1430000000003</v>
      </c>
      <c r="H1594" s="5">
        <v>18.908000000000001</v>
      </c>
      <c r="I1594" s="6">
        <v>0</v>
      </c>
    </row>
    <row r="1595" spans="1:9">
      <c r="A1595" s="133">
        <v>2013</v>
      </c>
      <c r="B1595" s="133">
        <v>3</v>
      </c>
      <c r="C1595" s="134">
        <v>41341</v>
      </c>
      <c r="D1595" s="133">
        <v>8</v>
      </c>
      <c r="E1595" s="5">
        <v>89.555999999999997</v>
      </c>
      <c r="F1595" s="5">
        <v>163.37100000000001</v>
      </c>
      <c r="G1595" s="5">
        <v>1890.7300000000002</v>
      </c>
      <c r="H1595" s="5">
        <v>41.697000000000003</v>
      </c>
      <c r="I1595" s="6">
        <v>0</v>
      </c>
    </row>
    <row r="1596" spans="1:9">
      <c r="A1596" s="133">
        <v>2013</v>
      </c>
      <c r="B1596" s="133">
        <v>3</v>
      </c>
      <c r="C1596" s="134">
        <v>41341</v>
      </c>
      <c r="D1596" s="133">
        <v>9</v>
      </c>
      <c r="E1596" s="5">
        <v>89.893000000000001</v>
      </c>
      <c r="F1596" s="5">
        <v>160.28799999999998</v>
      </c>
      <c r="G1596" s="5">
        <v>1954.3270000000005</v>
      </c>
      <c r="H1596" s="5">
        <v>60.550999999999995</v>
      </c>
      <c r="I1596" s="6">
        <v>0</v>
      </c>
    </row>
    <row r="1597" spans="1:9">
      <c r="A1597" s="133">
        <v>2013</v>
      </c>
      <c r="B1597" s="133">
        <v>3</v>
      </c>
      <c r="C1597" s="134">
        <v>41341</v>
      </c>
      <c r="D1597" s="133">
        <v>10</v>
      </c>
      <c r="E1597" s="5">
        <v>89.01400000000001</v>
      </c>
      <c r="F1597" s="5">
        <v>170.20699999999999</v>
      </c>
      <c r="G1597" s="5">
        <v>1976.3310000000004</v>
      </c>
      <c r="H1597" s="5">
        <v>102.61800000000001</v>
      </c>
      <c r="I1597" s="6">
        <v>0</v>
      </c>
    </row>
    <row r="1598" spans="1:9">
      <c r="A1598" s="133">
        <v>2013</v>
      </c>
      <c r="B1598" s="133">
        <v>3</v>
      </c>
      <c r="C1598" s="134">
        <v>41341</v>
      </c>
      <c r="D1598" s="133">
        <v>11</v>
      </c>
      <c r="E1598" s="5">
        <v>90.866</v>
      </c>
      <c r="F1598" s="5">
        <v>185.565</v>
      </c>
      <c r="G1598" s="5">
        <v>1996.1929999999998</v>
      </c>
      <c r="H1598" s="5">
        <v>102.80200000000001</v>
      </c>
      <c r="I1598" s="6">
        <v>0</v>
      </c>
    </row>
    <row r="1599" spans="1:9">
      <c r="A1599" s="133">
        <v>2013</v>
      </c>
      <c r="B1599" s="133">
        <v>3</v>
      </c>
      <c r="C1599" s="134">
        <v>41341</v>
      </c>
      <c r="D1599" s="133">
        <v>12</v>
      </c>
      <c r="E1599" s="5">
        <v>88.719000000000008</v>
      </c>
      <c r="F1599" s="5">
        <v>189.38200000000001</v>
      </c>
      <c r="G1599" s="5">
        <v>2042.8010000000006</v>
      </c>
      <c r="H1599" s="5">
        <v>106.751</v>
      </c>
      <c r="I1599" s="6">
        <v>0</v>
      </c>
    </row>
    <row r="1600" spans="1:9">
      <c r="A1600" s="133">
        <v>2013</v>
      </c>
      <c r="B1600" s="133">
        <v>3</v>
      </c>
      <c r="C1600" s="134">
        <v>41341</v>
      </c>
      <c r="D1600" s="133">
        <v>13</v>
      </c>
      <c r="E1600" s="5">
        <v>91.628</v>
      </c>
      <c r="F1600" s="5">
        <v>192.94400000000002</v>
      </c>
      <c r="G1600" s="5">
        <v>2035.3240000000003</v>
      </c>
      <c r="H1600" s="5">
        <v>115.78900000000002</v>
      </c>
      <c r="I1600" s="6">
        <v>0</v>
      </c>
    </row>
    <row r="1601" spans="1:9">
      <c r="A1601" s="133">
        <v>2013</v>
      </c>
      <c r="B1601" s="133">
        <v>3</v>
      </c>
      <c r="C1601" s="134">
        <v>41341</v>
      </c>
      <c r="D1601" s="133">
        <v>14</v>
      </c>
      <c r="E1601" s="5">
        <v>97.942000000000007</v>
      </c>
      <c r="F1601" s="5">
        <v>219.01700000000002</v>
      </c>
      <c r="G1601" s="5">
        <v>2027.2759999999998</v>
      </c>
      <c r="H1601" s="5">
        <v>126.34700000000004</v>
      </c>
      <c r="I1601" s="6">
        <v>0</v>
      </c>
    </row>
    <row r="1602" spans="1:9">
      <c r="A1602" s="133">
        <v>2013</v>
      </c>
      <c r="B1602" s="133">
        <v>3</v>
      </c>
      <c r="C1602" s="134">
        <v>41341</v>
      </c>
      <c r="D1602" s="133">
        <v>15</v>
      </c>
      <c r="E1602" s="5">
        <v>106.423</v>
      </c>
      <c r="F1602" s="5">
        <v>222.09400000000002</v>
      </c>
      <c r="G1602" s="5">
        <v>2015.0129999999992</v>
      </c>
      <c r="H1602" s="5">
        <v>138.488</v>
      </c>
      <c r="I1602" s="6">
        <v>0</v>
      </c>
    </row>
    <row r="1603" spans="1:9">
      <c r="A1603" s="133">
        <v>2013</v>
      </c>
      <c r="B1603" s="133">
        <v>3</v>
      </c>
      <c r="C1603" s="134">
        <v>41341</v>
      </c>
      <c r="D1603" s="133">
        <v>16</v>
      </c>
      <c r="E1603" s="5">
        <v>105.834</v>
      </c>
      <c r="F1603" s="5">
        <v>223.49100000000001</v>
      </c>
      <c r="G1603" s="5">
        <v>2032.57</v>
      </c>
      <c r="H1603" s="5">
        <v>137.45499999999998</v>
      </c>
      <c r="I1603" s="6">
        <v>0</v>
      </c>
    </row>
    <row r="1604" spans="1:9">
      <c r="A1604" s="133">
        <v>2013</v>
      </c>
      <c r="B1604" s="133">
        <v>3</v>
      </c>
      <c r="C1604" s="134">
        <v>41341</v>
      </c>
      <c r="D1604" s="133">
        <v>17</v>
      </c>
      <c r="E1604" s="5">
        <v>106.42700000000001</v>
      </c>
      <c r="F1604" s="5">
        <v>222.76300000000001</v>
      </c>
      <c r="G1604" s="5">
        <v>2086.3750000000009</v>
      </c>
      <c r="H1604" s="5">
        <v>96.863999999999976</v>
      </c>
      <c r="I1604" s="6">
        <v>0</v>
      </c>
    </row>
    <row r="1605" spans="1:9">
      <c r="A1605" s="133">
        <v>2013</v>
      </c>
      <c r="B1605" s="133">
        <v>3</v>
      </c>
      <c r="C1605" s="134">
        <v>41341</v>
      </c>
      <c r="D1605" s="133">
        <v>18</v>
      </c>
      <c r="E1605" s="5">
        <v>106.25800000000001</v>
      </c>
      <c r="F1605" s="5">
        <v>221.91800000000003</v>
      </c>
      <c r="G1605" s="5">
        <v>2107.453</v>
      </c>
      <c r="H1605" s="5">
        <v>99.665000000000006</v>
      </c>
      <c r="I1605" s="6">
        <v>0</v>
      </c>
    </row>
    <row r="1606" spans="1:9">
      <c r="A1606" s="133">
        <v>2013</v>
      </c>
      <c r="B1606" s="133">
        <v>3</v>
      </c>
      <c r="C1606" s="134">
        <v>41341</v>
      </c>
      <c r="D1606" s="133">
        <v>19</v>
      </c>
      <c r="E1606" s="5">
        <v>106.25800000000001</v>
      </c>
      <c r="F1606" s="5">
        <v>221.19500000000005</v>
      </c>
      <c r="G1606" s="5">
        <v>2094.1519999999991</v>
      </c>
      <c r="H1606" s="5">
        <v>93.5</v>
      </c>
      <c r="I1606" s="6">
        <v>0</v>
      </c>
    </row>
    <row r="1607" spans="1:9">
      <c r="A1607" s="133">
        <v>2013</v>
      </c>
      <c r="B1607" s="133">
        <v>3</v>
      </c>
      <c r="C1607" s="134">
        <v>41341</v>
      </c>
      <c r="D1607" s="133">
        <v>20</v>
      </c>
      <c r="E1607" s="5">
        <v>105.774</v>
      </c>
      <c r="F1607" s="5">
        <v>220.55100000000002</v>
      </c>
      <c r="G1607" s="5">
        <v>2135.6319999999996</v>
      </c>
      <c r="H1607" s="5">
        <v>90.449000000000012</v>
      </c>
      <c r="I1607" s="6">
        <v>0</v>
      </c>
    </row>
    <row r="1608" spans="1:9">
      <c r="A1608" s="133">
        <v>2013</v>
      </c>
      <c r="B1608" s="133">
        <v>3</v>
      </c>
      <c r="C1608" s="134">
        <v>41341</v>
      </c>
      <c r="D1608" s="133">
        <v>21</v>
      </c>
      <c r="E1608" s="5">
        <v>103.973</v>
      </c>
      <c r="F1608" s="5">
        <v>209.02500000000001</v>
      </c>
      <c r="G1608" s="5">
        <v>2181.6060000000007</v>
      </c>
      <c r="H1608" s="5">
        <v>91.727999999999994</v>
      </c>
      <c r="I1608" s="6">
        <v>0</v>
      </c>
    </row>
    <row r="1609" spans="1:9">
      <c r="A1609" s="133">
        <v>2013</v>
      </c>
      <c r="B1609" s="133">
        <v>3</v>
      </c>
      <c r="C1609" s="134">
        <v>41341</v>
      </c>
      <c r="D1609" s="133">
        <v>22</v>
      </c>
      <c r="E1609" s="5">
        <v>105.137</v>
      </c>
      <c r="F1609" s="5">
        <v>204.25800000000004</v>
      </c>
      <c r="G1609" s="5">
        <v>2170.1919999999996</v>
      </c>
      <c r="H1609" s="5">
        <v>91.195000000000022</v>
      </c>
      <c r="I1609" s="6">
        <v>0</v>
      </c>
    </row>
    <row r="1610" spans="1:9">
      <c r="A1610" s="133">
        <v>2013</v>
      </c>
      <c r="B1610" s="133">
        <v>3</v>
      </c>
      <c r="C1610" s="134">
        <v>41341</v>
      </c>
      <c r="D1610" s="133">
        <v>23</v>
      </c>
      <c r="E1610" s="5">
        <v>105.80200000000001</v>
      </c>
      <c r="F1610" s="5">
        <v>204.58200000000002</v>
      </c>
      <c r="G1610" s="5">
        <v>2158.6349999999989</v>
      </c>
      <c r="H1610" s="5">
        <v>86.512</v>
      </c>
      <c r="I1610" s="6">
        <v>0</v>
      </c>
    </row>
    <row r="1611" spans="1:9">
      <c r="A1611" s="133">
        <v>2013</v>
      </c>
      <c r="B1611" s="133">
        <v>3</v>
      </c>
      <c r="C1611" s="134">
        <v>41341</v>
      </c>
      <c r="D1611" s="133">
        <v>24</v>
      </c>
      <c r="E1611" s="5">
        <v>107.611</v>
      </c>
      <c r="F1611" s="5">
        <v>205.22300000000001</v>
      </c>
      <c r="G1611" s="5">
        <v>2157.6929999999993</v>
      </c>
      <c r="H1611" s="5">
        <v>68.611999999999981</v>
      </c>
      <c r="I1611" s="6">
        <v>0</v>
      </c>
    </row>
    <row r="1612" spans="1:9">
      <c r="A1612" s="133">
        <v>2013</v>
      </c>
      <c r="B1612" s="133">
        <v>3</v>
      </c>
      <c r="C1612" s="134">
        <v>41342</v>
      </c>
      <c r="D1612" s="133">
        <v>1</v>
      </c>
      <c r="E1612" s="5">
        <v>106.581</v>
      </c>
      <c r="F1612" s="5">
        <v>201.59200000000001</v>
      </c>
      <c r="G1612" s="5">
        <v>2049.6099999999997</v>
      </c>
      <c r="H1612" s="5">
        <v>42.539000000000001</v>
      </c>
      <c r="I1612" s="6">
        <v>0</v>
      </c>
    </row>
    <row r="1613" spans="1:9">
      <c r="A1613" s="133">
        <v>2013</v>
      </c>
      <c r="B1613" s="133">
        <v>3</v>
      </c>
      <c r="C1613" s="134">
        <v>41342</v>
      </c>
      <c r="D1613" s="133">
        <v>2</v>
      </c>
      <c r="E1613" s="5">
        <v>107.247</v>
      </c>
      <c r="F1613" s="5">
        <v>200.065</v>
      </c>
      <c r="G1613" s="5">
        <v>1879.8599999999994</v>
      </c>
      <c r="H1613" s="5">
        <v>34.106999999999999</v>
      </c>
      <c r="I1613" s="6">
        <v>0</v>
      </c>
    </row>
    <row r="1614" spans="1:9">
      <c r="A1614" s="133">
        <v>2013</v>
      </c>
      <c r="B1614" s="133">
        <v>3</v>
      </c>
      <c r="C1614" s="134">
        <v>41342</v>
      </c>
      <c r="D1614" s="133">
        <v>3</v>
      </c>
      <c r="E1614" s="5">
        <v>107.89</v>
      </c>
      <c r="F1614" s="5">
        <v>195.68400000000003</v>
      </c>
      <c r="G1614" s="5">
        <v>1848.2429999999999</v>
      </c>
      <c r="H1614" s="5">
        <v>26.016000000000002</v>
      </c>
      <c r="I1614" s="6">
        <v>0</v>
      </c>
    </row>
    <row r="1615" spans="1:9">
      <c r="A1615" s="133">
        <v>2013</v>
      </c>
      <c r="B1615" s="133">
        <v>3</v>
      </c>
      <c r="C1615" s="134">
        <v>41342</v>
      </c>
      <c r="D1615" s="133">
        <v>4</v>
      </c>
      <c r="E1615" s="5">
        <v>107.50200000000001</v>
      </c>
      <c r="F1615" s="5">
        <v>184.81100000000001</v>
      </c>
      <c r="G1615" s="5">
        <v>1808.9010000000001</v>
      </c>
      <c r="H1615" s="5">
        <v>22.347999999999999</v>
      </c>
      <c r="I1615" s="6">
        <v>0</v>
      </c>
    </row>
    <row r="1616" spans="1:9">
      <c r="A1616" s="133">
        <v>2013</v>
      </c>
      <c r="B1616" s="133">
        <v>3</v>
      </c>
      <c r="C1616" s="134">
        <v>41342</v>
      </c>
      <c r="D1616" s="133">
        <v>5</v>
      </c>
      <c r="E1616" s="5">
        <v>107.26300000000001</v>
      </c>
      <c r="F1616" s="5">
        <v>182.345</v>
      </c>
      <c r="G1616" s="5">
        <v>1796.211</v>
      </c>
      <c r="H1616" s="5">
        <v>17.481999999999999</v>
      </c>
      <c r="I1616" s="6">
        <v>0</v>
      </c>
    </row>
    <row r="1617" spans="1:9">
      <c r="A1617" s="133">
        <v>2013</v>
      </c>
      <c r="B1617" s="133">
        <v>3</v>
      </c>
      <c r="C1617" s="134">
        <v>41342</v>
      </c>
      <c r="D1617" s="133">
        <v>6</v>
      </c>
      <c r="E1617" s="5">
        <v>106.339</v>
      </c>
      <c r="F1617" s="5">
        <v>182.31700000000001</v>
      </c>
      <c r="G1617" s="5">
        <v>1807.1799999999998</v>
      </c>
      <c r="H1617" s="5">
        <v>16.626000000000001</v>
      </c>
      <c r="I1617" s="6">
        <v>0</v>
      </c>
    </row>
    <row r="1618" spans="1:9">
      <c r="A1618" s="133">
        <v>2013</v>
      </c>
      <c r="B1618" s="133">
        <v>3</v>
      </c>
      <c r="C1618" s="134">
        <v>41342</v>
      </c>
      <c r="D1618" s="133">
        <v>7</v>
      </c>
      <c r="E1618" s="5">
        <v>105.855</v>
      </c>
      <c r="F1618" s="5">
        <v>183.44</v>
      </c>
      <c r="G1618" s="5">
        <v>1834.4039999999998</v>
      </c>
      <c r="H1618" s="5">
        <v>15.589000000000004</v>
      </c>
      <c r="I1618" s="6">
        <v>0</v>
      </c>
    </row>
    <row r="1619" spans="1:9">
      <c r="A1619" s="133">
        <v>2013</v>
      </c>
      <c r="B1619" s="133">
        <v>3</v>
      </c>
      <c r="C1619" s="134">
        <v>41342</v>
      </c>
      <c r="D1619" s="133">
        <v>8</v>
      </c>
      <c r="E1619" s="5">
        <v>105.834</v>
      </c>
      <c r="F1619" s="5">
        <v>178.67700000000002</v>
      </c>
      <c r="G1619" s="5">
        <v>1807.3349999999998</v>
      </c>
      <c r="H1619" s="5">
        <v>15.129000000000003</v>
      </c>
      <c r="I1619" s="6">
        <v>0</v>
      </c>
    </row>
    <row r="1620" spans="1:9">
      <c r="A1620" s="133">
        <v>2013</v>
      </c>
      <c r="B1620" s="133">
        <v>3</v>
      </c>
      <c r="C1620" s="134">
        <v>41342</v>
      </c>
      <c r="D1620" s="133">
        <v>9</v>
      </c>
      <c r="E1620" s="5">
        <v>105.85000000000001</v>
      </c>
      <c r="F1620" s="5">
        <v>171.15400000000002</v>
      </c>
      <c r="G1620" s="5">
        <v>1796.3740000000005</v>
      </c>
      <c r="H1620" s="5">
        <v>15.480000000000002</v>
      </c>
      <c r="I1620" s="6">
        <v>0</v>
      </c>
    </row>
    <row r="1621" spans="1:9">
      <c r="A1621" s="133">
        <v>2013</v>
      </c>
      <c r="B1621" s="133">
        <v>3</v>
      </c>
      <c r="C1621" s="134">
        <v>41342</v>
      </c>
      <c r="D1621" s="133">
        <v>10</v>
      </c>
      <c r="E1621" s="5">
        <v>105.492</v>
      </c>
      <c r="F1621" s="5">
        <v>186.42399999999998</v>
      </c>
      <c r="G1621" s="5">
        <v>1833.0709999999997</v>
      </c>
      <c r="H1621" s="5">
        <v>18.510999999999999</v>
      </c>
      <c r="I1621" s="6">
        <v>0</v>
      </c>
    </row>
    <row r="1622" spans="1:9">
      <c r="A1622" s="133">
        <v>2013</v>
      </c>
      <c r="B1622" s="133">
        <v>3</v>
      </c>
      <c r="C1622" s="134">
        <v>41342</v>
      </c>
      <c r="D1622" s="133">
        <v>11</v>
      </c>
      <c r="E1622" s="5">
        <v>105.717</v>
      </c>
      <c r="F1622" s="5">
        <v>204.56800000000001</v>
      </c>
      <c r="G1622" s="5">
        <v>1893.5870000000002</v>
      </c>
      <c r="H1622" s="5">
        <v>27.342000000000006</v>
      </c>
      <c r="I1622" s="6">
        <v>0</v>
      </c>
    </row>
    <row r="1623" spans="1:9">
      <c r="A1623" s="133">
        <v>2013</v>
      </c>
      <c r="B1623" s="133">
        <v>3</v>
      </c>
      <c r="C1623" s="134">
        <v>41342</v>
      </c>
      <c r="D1623" s="133">
        <v>12</v>
      </c>
      <c r="E1623" s="5">
        <v>105.32600000000001</v>
      </c>
      <c r="F1623" s="5">
        <v>208.76399999999998</v>
      </c>
      <c r="G1623" s="5">
        <v>1918.6420000000005</v>
      </c>
      <c r="H1623" s="5">
        <v>33.316000000000003</v>
      </c>
      <c r="I1623" s="6">
        <v>0</v>
      </c>
    </row>
    <row r="1624" spans="1:9">
      <c r="A1624" s="133">
        <v>2013</v>
      </c>
      <c r="B1624" s="133">
        <v>3</v>
      </c>
      <c r="C1624" s="134">
        <v>41342</v>
      </c>
      <c r="D1624" s="133">
        <v>13</v>
      </c>
      <c r="E1624" s="5">
        <v>105.774</v>
      </c>
      <c r="F1624" s="5">
        <v>210.89100000000002</v>
      </c>
      <c r="G1624" s="5">
        <v>1955.0269999999996</v>
      </c>
      <c r="H1624" s="5">
        <v>41.506999999999998</v>
      </c>
      <c r="I1624" s="6">
        <v>0</v>
      </c>
    </row>
    <row r="1625" spans="1:9">
      <c r="A1625" s="133">
        <v>2013</v>
      </c>
      <c r="B1625" s="133">
        <v>3</v>
      </c>
      <c r="C1625" s="134">
        <v>41342</v>
      </c>
      <c r="D1625" s="133">
        <v>14</v>
      </c>
      <c r="E1625" s="5">
        <v>106.367</v>
      </c>
      <c r="F1625" s="5">
        <v>213.19399999999999</v>
      </c>
      <c r="G1625" s="5">
        <v>1957.4340000000004</v>
      </c>
      <c r="H1625" s="5">
        <v>46.405000000000008</v>
      </c>
      <c r="I1625" s="6">
        <v>0</v>
      </c>
    </row>
    <row r="1626" spans="1:9">
      <c r="A1626" s="133">
        <v>2013</v>
      </c>
      <c r="B1626" s="133">
        <v>3</v>
      </c>
      <c r="C1626" s="134">
        <v>41342</v>
      </c>
      <c r="D1626" s="133">
        <v>15</v>
      </c>
      <c r="E1626" s="5">
        <v>104.714</v>
      </c>
      <c r="F1626" s="5">
        <v>215.00500000000002</v>
      </c>
      <c r="G1626" s="5">
        <v>1953.4859999999996</v>
      </c>
      <c r="H1626" s="5">
        <v>57.017999999999986</v>
      </c>
      <c r="I1626" s="6">
        <v>0</v>
      </c>
    </row>
    <row r="1627" spans="1:9">
      <c r="A1627" s="133">
        <v>2013</v>
      </c>
      <c r="B1627" s="133">
        <v>3</v>
      </c>
      <c r="C1627" s="134">
        <v>41342</v>
      </c>
      <c r="D1627" s="133">
        <v>16</v>
      </c>
      <c r="E1627" s="5">
        <v>103.96000000000001</v>
      </c>
      <c r="F1627" s="5">
        <v>210.03100000000001</v>
      </c>
      <c r="G1627" s="5">
        <v>1949.3319999999999</v>
      </c>
      <c r="H1627" s="5">
        <v>67.815000000000012</v>
      </c>
      <c r="I1627" s="6">
        <v>0</v>
      </c>
    </row>
    <row r="1628" spans="1:9">
      <c r="A1628" s="133">
        <v>2013</v>
      </c>
      <c r="B1628" s="133">
        <v>3</v>
      </c>
      <c r="C1628" s="134">
        <v>41342</v>
      </c>
      <c r="D1628" s="133">
        <v>17</v>
      </c>
      <c r="E1628" s="5">
        <v>104.685</v>
      </c>
      <c r="F1628" s="5">
        <v>210.13499999999999</v>
      </c>
      <c r="G1628" s="5">
        <v>1946.7549999999999</v>
      </c>
      <c r="H1628" s="5">
        <v>68.129000000000005</v>
      </c>
      <c r="I1628" s="6">
        <v>0.76600000000000001</v>
      </c>
    </row>
    <row r="1629" spans="1:9">
      <c r="A1629" s="133">
        <v>2013</v>
      </c>
      <c r="B1629" s="133">
        <v>3</v>
      </c>
      <c r="C1629" s="134">
        <v>41342</v>
      </c>
      <c r="D1629" s="133">
        <v>18</v>
      </c>
      <c r="E1629" s="5">
        <v>103.27800000000001</v>
      </c>
      <c r="F1629" s="5">
        <v>208.31399999999999</v>
      </c>
      <c r="G1629" s="5">
        <v>1969.788</v>
      </c>
      <c r="H1629" s="5">
        <v>61.040999999999997</v>
      </c>
      <c r="I1629" s="6">
        <v>3.4460000000000002</v>
      </c>
    </row>
    <row r="1630" spans="1:9">
      <c r="A1630" s="133">
        <v>2013</v>
      </c>
      <c r="B1630" s="133">
        <v>3</v>
      </c>
      <c r="C1630" s="134">
        <v>41342</v>
      </c>
      <c r="D1630" s="133">
        <v>19</v>
      </c>
      <c r="E1630" s="5">
        <v>104.41600000000001</v>
      </c>
      <c r="F1630" s="5">
        <v>209.452</v>
      </c>
      <c r="G1630" s="5">
        <v>1960.9429999999998</v>
      </c>
      <c r="H1630" s="5">
        <v>57.934000000000019</v>
      </c>
      <c r="I1630" s="6">
        <v>3.4460000000000002</v>
      </c>
    </row>
    <row r="1631" spans="1:9">
      <c r="A1631" s="133">
        <v>2013</v>
      </c>
      <c r="B1631" s="133">
        <v>3</v>
      </c>
      <c r="C1631" s="134">
        <v>41342</v>
      </c>
      <c r="D1631" s="133">
        <v>20</v>
      </c>
      <c r="E1631" s="5">
        <v>104.30300000000001</v>
      </c>
      <c r="F1631" s="5">
        <v>209.35599999999999</v>
      </c>
      <c r="G1631" s="5">
        <v>1939.4830000000002</v>
      </c>
      <c r="H1631" s="5">
        <v>56.869000000000014</v>
      </c>
      <c r="I1631" s="6">
        <v>3.4460000000000002</v>
      </c>
    </row>
    <row r="1632" spans="1:9">
      <c r="A1632" s="133">
        <v>2013</v>
      </c>
      <c r="B1632" s="133">
        <v>3</v>
      </c>
      <c r="C1632" s="134">
        <v>41342</v>
      </c>
      <c r="D1632" s="133">
        <v>21</v>
      </c>
      <c r="E1632" s="5">
        <v>104.06100000000001</v>
      </c>
      <c r="F1632" s="5">
        <v>208.98400000000001</v>
      </c>
      <c r="G1632" s="5">
        <v>2081.0929999999998</v>
      </c>
      <c r="H1632" s="5">
        <v>60.935000000000002</v>
      </c>
      <c r="I1632" s="6">
        <v>3.4460000000000002</v>
      </c>
    </row>
    <row r="1633" spans="1:9">
      <c r="A1633" s="133">
        <v>2013</v>
      </c>
      <c r="B1633" s="133">
        <v>3</v>
      </c>
      <c r="C1633" s="134">
        <v>41342</v>
      </c>
      <c r="D1633" s="133">
        <v>22</v>
      </c>
      <c r="E1633" s="5">
        <v>105.71300000000001</v>
      </c>
      <c r="F1633" s="5">
        <v>208.74199999999999</v>
      </c>
      <c r="G1633" s="5">
        <v>2090.1990000000001</v>
      </c>
      <c r="H1633" s="5">
        <v>60.745000000000012</v>
      </c>
      <c r="I1633" s="6">
        <v>3.4460000000000002</v>
      </c>
    </row>
    <row r="1634" spans="1:9">
      <c r="A1634" s="133">
        <v>2013</v>
      </c>
      <c r="B1634" s="133">
        <v>3</v>
      </c>
      <c r="C1634" s="134">
        <v>41342</v>
      </c>
      <c r="D1634" s="133">
        <v>23</v>
      </c>
      <c r="E1634" s="5">
        <v>102.06100000000001</v>
      </c>
      <c r="F1634" s="5">
        <v>208.44499999999999</v>
      </c>
      <c r="G1634" s="5">
        <v>2120.85</v>
      </c>
      <c r="H1634" s="5">
        <v>56.338999999999999</v>
      </c>
      <c r="I1634" s="6">
        <v>3.4460000000000002</v>
      </c>
    </row>
    <row r="1635" spans="1:9">
      <c r="A1635" s="133">
        <v>2013</v>
      </c>
      <c r="B1635" s="133">
        <v>3</v>
      </c>
      <c r="C1635" s="134">
        <v>41342</v>
      </c>
      <c r="D1635" s="133">
        <v>24</v>
      </c>
      <c r="E1635" s="5">
        <v>100.714</v>
      </c>
      <c r="F1635" s="5">
        <v>208.89900000000003</v>
      </c>
      <c r="G1635" s="5">
        <v>2062.3020000000006</v>
      </c>
      <c r="H1635" s="5">
        <v>53.771999999999998</v>
      </c>
      <c r="I1635" s="6">
        <v>2.2600000000000002</v>
      </c>
    </row>
    <row r="1636" spans="1:9">
      <c r="A1636" s="133">
        <v>2013</v>
      </c>
      <c r="B1636" s="133">
        <v>3</v>
      </c>
      <c r="C1636" s="134">
        <v>41343</v>
      </c>
      <c r="D1636" s="133">
        <v>1</v>
      </c>
      <c r="E1636" s="5">
        <v>103.095</v>
      </c>
      <c r="F1636" s="5">
        <v>209.17400000000001</v>
      </c>
      <c r="G1636" s="5">
        <v>1922.5300000000009</v>
      </c>
      <c r="H1636" s="5">
        <v>49.994999999999997</v>
      </c>
      <c r="I1636" s="6">
        <v>0</v>
      </c>
    </row>
    <row r="1637" spans="1:9">
      <c r="A1637" s="133">
        <v>2013</v>
      </c>
      <c r="B1637" s="133">
        <v>3</v>
      </c>
      <c r="C1637" s="134">
        <v>41343</v>
      </c>
      <c r="D1637" s="133">
        <v>2</v>
      </c>
      <c r="E1637" s="5">
        <v>103.86</v>
      </c>
      <c r="F1637" s="5">
        <v>202.43699999999998</v>
      </c>
      <c r="G1637" s="5">
        <v>1859.6420000000003</v>
      </c>
      <c r="H1637" s="5">
        <v>36.411000000000001</v>
      </c>
      <c r="I1637" s="6">
        <v>0</v>
      </c>
    </row>
    <row r="1638" spans="1:9">
      <c r="A1638" s="133">
        <v>2013</v>
      </c>
      <c r="B1638" s="133">
        <v>3</v>
      </c>
      <c r="C1638" s="134">
        <v>41343</v>
      </c>
      <c r="D1638" s="133">
        <v>3</v>
      </c>
      <c r="E1638" s="5">
        <v>103.14700000000001</v>
      </c>
      <c r="F1638" s="5">
        <v>186.16400000000002</v>
      </c>
      <c r="G1638" s="5">
        <v>1765.5</v>
      </c>
      <c r="H1638" s="5">
        <v>28.536000000000005</v>
      </c>
      <c r="I1638" s="6">
        <v>0</v>
      </c>
    </row>
    <row r="1639" spans="1:9">
      <c r="A1639" s="133">
        <v>2013</v>
      </c>
      <c r="B1639" s="133">
        <v>3</v>
      </c>
      <c r="C1639" s="134">
        <v>41343</v>
      </c>
      <c r="D1639" s="133">
        <v>4</v>
      </c>
      <c r="E1639" s="5">
        <v>104.218</v>
      </c>
      <c r="F1639" s="5">
        <v>169.24</v>
      </c>
      <c r="G1639" s="5">
        <v>1709.0810000000001</v>
      </c>
      <c r="H1639" s="5">
        <v>25.489000000000001</v>
      </c>
      <c r="I1639" s="6">
        <v>0</v>
      </c>
    </row>
    <row r="1640" spans="1:9">
      <c r="A1640" s="133">
        <v>2013</v>
      </c>
      <c r="B1640" s="133">
        <v>3</v>
      </c>
      <c r="C1640" s="134">
        <v>41343</v>
      </c>
      <c r="D1640" s="133">
        <v>5</v>
      </c>
      <c r="E1640" s="5">
        <v>105.39100000000001</v>
      </c>
      <c r="F1640" s="5">
        <v>167.95699999999999</v>
      </c>
      <c r="G1640" s="5">
        <v>1680.2819999999999</v>
      </c>
      <c r="H1640" s="5">
        <v>22.389999999999997</v>
      </c>
      <c r="I1640" s="6">
        <v>0</v>
      </c>
    </row>
    <row r="1641" spans="1:9">
      <c r="A1641" s="133">
        <v>2013</v>
      </c>
      <c r="B1641" s="133">
        <v>3</v>
      </c>
      <c r="C1641" s="134">
        <v>41343</v>
      </c>
      <c r="D1641" s="133">
        <v>6</v>
      </c>
      <c r="E1641" s="5">
        <v>104.611</v>
      </c>
      <c r="F1641" s="5">
        <v>167.75300000000001</v>
      </c>
      <c r="G1641" s="5">
        <v>1632.4690000000003</v>
      </c>
      <c r="H1641" s="5">
        <v>19.737999999999996</v>
      </c>
      <c r="I1641" s="6">
        <v>0</v>
      </c>
    </row>
    <row r="1642" spans="1:9">
      <c r="A1642" s="133">
        <v>2013</v>
      </c>
      <c r="B1642" s="133">
        <v>3</v>
      </c>
      <c r="C1642" s="134">
        <v>41343</v>
      </c>
      <c r="D1642" s="133">
        <v>7</v>
      </c>
      <c r="E1642" s="5">
        <v>106.01600000000001</v>
      </c>
      <c r="F1642" s="5">
        <v>166.13200000000003</v>
      </c>
      <c r="G1642" s="5">
        <v>1592.395</v>
      </c>
      <c r="H1642" s="5">
        <v>21.594999999999999</v>
      </c>
      <c r="I1642" s="6">
        <v>0</v>
      </c>
    </row>
    <row r="1643" spans="1:9">
      <c r="A1643" s="133">
        <v>2013</v>
      </c>
      <c r="B1643" s="133">
        <v>3</v>
      </c>
      <c r="C1643" s="134">
        <v>41343</v>
      </c>
      <c r="D1643" s="133">
        <v>8</v>
      </c>
      <c r="E1643" s="5">
        <v>101.768</v>
      </c>
      <c r="F1643" s="5">
        <v>165.83800000000002</v>
      </c>
      <c r="G1643" s="5">
        <v>1484.8969999999999</v>
      </c>
      <c r="H1643" s="5">
        <v>21.273999999999997</v>
      </c>
      <c r="I1643" s="6">
        <v>0</v>
      </c>
    </row>
    <row r="1644" spans="1:9">
      <c r="A1644" s="133">
        <v>2013</v>
      </c>
      <c r="B1644" s="133">
        <v>3</v>
      </c>
      <c r="C1644" s="134">
        <v>41343</v>
      </c>
      <c r="D1644" s="133">
        <v>9</v>
      </c>
      <c r="E1644" s="5">
        <v>100.429</v>
      </c>
      <c r="F1644" s="5">
        <v>166.02800000000002</v>
      </c>
      <c r="G1644" s="5">
        <v>1473.768</v>
      </c>
      <c r="H1644" s="5">
        <v>31.827000000000005</v>
      </c>
      <c r="I1644" s="6">
        <v>0</v>
      </c>
    </row>
    <row r="1645" spans="1:9">
      <c r="A1645" s="133">
        <v>2013</v>
      </c>
      <c r="B1645" s="133">
        <v>3</v>
      </c>
      <c r="C1645" s="134">
        <v>41343</v>
      </c>
      <c r="D1645" s="133">
        <v>10</v>
      </c>
      <c r="E1645" s="5">
        <v>100.027</v>
      </c>
      <c r="F1645" s="5">
        <v>164.904</v>
      </c>
      <c r="G1645" s="5">
        <v>1496.001</v>
      </c>
      <c r="H1645" s="5">
        <v>41.168000000000013</v>
      </c>
      <c r="I1645" s="6">
        <v>0</v>
      </c>
    </row>
    <row r="1646" spans="1:9">
      <c r="A1646" s="133">
        <v>2013</v>
      </c>
      <c r="B1646" s="133">
        <v>3</v>
      </c>
      <c r="C1646" s="134">
        <v>41343</v>
      </c>
      <c r="D1646" s="133">
        <v>11</v>
      </c>
      <c r="E1646" s="5">
        <v>100.3</v>
      </c>
      <c r="F1646" s="5">
        <v>159.495</v>
      </c>
      <c r="G1646" s="5">
        <v>1478.5840000000003</v>
      </c>
      <c r="H1646" s="5">
        <v>85.479000000000013</v>
      </c>
      <c r="I1646" s="6">
        <v>0</v>
      </c>
    </row>
    <row r="1647" spans="1:9">
      <c r="A1647" s="133">
        <v>2013</v>
      </c>
      <c r="B1647" s="133">
        <v>3</v>
      </c>
      <c r="C1647" s="134">
        <v>41343</v>
      </c>
      <c r="D1647" s="133">
        <v>12</v>
      </c>
      <c r="E1647" s="5">
        <v>105.887</v>
      </c>
      <c r="F1647" s="5">
        <v>123.851</v>
      </c>
      <c r="G1647" s="5">
        <v>1568.8100000000002</v>
      </c>
      <c r="H1647" s="5">
        <v>88.510999999999996</v>
      </c>
      <c r="I1647" s="6">
        <v>0</v>
      </c>
    </row>
    <row r="1648" spans="1:9">
      <c r="A1648" s="133">
        <v>2013</v>
      </c>
      <c r="B1648" s="133">
        <v>3</v>
      </c>
      <c r="C1648" s="134">
        <v>41343</v>
      </c>
      <c r="D1648" s="133">
        <v>13</v>
      </c>
      <c r="E1648" s="5">
        <v>105.221</v>
      </c>
      <c r="F1648" s="5">
        <v>124.29600000000001</v>
      </c>
      <c r="G1648" s="5">
        <v>1600.393</v>
      </c>
      <c r="H1648" s="5">
        <v>74.694999999999993</v>
      </c>
      <c r="I1648" s="6">
        <v>0</v>
      </c>
    </row>
    <row r="1649" spans="1:9">
      <c r="A1649" s="133">
        <v>2013</v>
      </c>
      <c r="B1649" s="133">
        <v>3</v>
      </c>
      <c r="C1649" s="134">
        <v>41343</v>
      </c>
      <c r="D1649" s="133">
        <v>14</v>
      </c>
      <c r="E1649" s="5">
        <v>104.51100000000001</v>
      </c>
      <c r="F1649" s="5">
        <v>124.452</v>
      </c>
      <c r="G1649" s="5">
        <v>1648.193</v>
      </c>
      <c r="H1649" s="5">
        <v>69.594000000000008</v>
      </c>
      <c r="I1649" s="6">
        <v>0</v>
      </c>
    </row>
    <row r="1650" spans="1:9">
      <c r="A1650" s="133">
        <v>2013</v>
      </c>
      <c r="B1650" s="133">
        <v>3</v>
      </c>
      <c r="C1650" s="134">
        <v>41343</v>
      </c>
      <c r="D1650" s="133">
        <v>15</v>
      </c>
      <c r="E1650" s="5">
        <v>105.23400000000001</v>
      </c>
      <c r="F1650" s="5">
        <v>104.05500000000001</v>
      </c>
      <c r="G1650" s="5">
        <v>1622.7870000000005</v>
      </c>
      <c r="H1650" s="5">
        <v>71.125</v>
      </c>
      <c r="I1650" s="6">
        <v>0</v>
      </c>
    </row>
    <row r="1651" spans="1:9">
      <c r="A1651" s="133">
        <v>2013</v>
      </c>
      <c r="B1651" s="133">
        <v>3</v>
      </c>
      <c r="C1651" s="134">
        <v>41343</v>
      </c>
      <c r="D1651" s="133">
        <v>16</v>
      </c>
      <c r="E1651" s="5">
        <v>104.111</v>
      </c>
      <c r="F1651" s="5">
        <v>84.283999999999992</v>
      </c>
      <c r="G1651" s="5">
        <v>1614.6179999999999</v>
      </c>
      <c r="H1651" s="5">
        <v>73.323000000000008</v>
      </c>
      <c r="I1651" s="6">
        <v>0</v>
      </c>
    </row>
    <row r="1652" spans="1:9">
      <c r="A1652" s="133">
        <v>2013</v>
      </c>
      <c r="B1652" s="133">
        <v>3</v>
      </c>
      <c r="C1652" s="134">
        <v>41343</v>
      </c>
      <c r="D1652" s="133">
        <v>17</v>
      </c>
      <c r="E1652" s="5">
        <v>103.94</v>
      </c>
      <c r="F1652" s="5">
        <v>84.215999999999994</v>
      </c>
      <c r="G1652" s="5">
        <v>1607.241</v>
      </c>
      <c r="H1652" s="5">
        <v>77.987000000000009</v>
      </c>
      <c r="I1652" s="6">
        <v>0</v>
      </c>
    </row>
    <row r="1653" spans="1:9">
      <c r="A1653" s="133">
        <v>2013</v>
      </c>
      <c r="B1653" s="133">
        <v>3</v>
      </c>
      <c r="C1653" s="134">
        <v>41343</v>
      </c>
      <c r="D1653" s="133">
        <v>18</v>
      </c>
      <c r="E1653" s="5">
        <v>104.48400000000001</v>
      </c>
      <c r="F1653" s="5">
        <v>78.524000000000001</v>
      </c>
      <c r="G1653" s="5">
        <v>1620.1780000000001</v>
      </c>
      <c r="H1653" s="5">
        <v>76.683000000000007</v>
      </c>
      <c r="I1653" s="6">
        <v>0</v>
      </c>
    </row>
    <row r="1654" spans="1:9">
      <c r="A1654" s="133">
        <v>2013</v>
      </c>
      <c r="B1654" s="133">
        <v>3</v>
      </c>
      <c r="C1654" s="134">
        <v>41343</v>
      </c>
      <c r="D1654" s="133">
        <v>19</v>
      </c>
      <c r="E1654" s="5">
        <v>105.16900000000001</v>
      </c>
      <c r="F1654" s="5">
        <v>64.963000000000008</v>
      </c>
      <c r="G1654" s="5">
        <v>1756.2049999999997</v>
      </c>
      <c r="H1654" s="5">
        <v>37.299000000000007</v>
      </c>
      <c r="I1654" s="6">
        <v>0</v>
      </c>
    </row>
    <row r="1655" spans="1:9">
      <c r="A1655" s="133">
        <v>2013</v>
      </c>
      <c r="B1655" s="133">
        <v>3</v>
      </c>
      <c r="C1655" s="134">
        <v>41343</v>
      </c>
      <c r="D1655" s="133">
        <v>20</v>
      </c>
      <c r="E1655" s="5">
        <v>106.488</v>
      </c>
      <c r="F1655" s="5">
        <v>64.766999999999996</v>
      </c>
      <c r="G1655" s="5">
        <v>2004.9460000000001</v>
      </c>
      <c r="H1655" s="5">
        <v>22.05</v>
      </c>
      <c r="I1655" s="6">
        <v>0</v>
      </c>
    </row>
    <row r="1656" spans="1:9">
      <c r="A1656" s="133">
        <v>2013</v>
      </c>
      <c r="B1656" s="133">
        <v>3</v>
      </c>
      <c r="C1656" s="134">
        <v>41343</v>
      </c>
      <c r="D1656" s="133">
        <v>21</v>
      </c>
      <c r="E1656" s="5">
        <v>107.26300000000001</v>
      </c>
      <c r="F1656" s="5">
        <v>64.926000000000002</v>
      </c>
      <c r="G1656" s="5">
        <v>2234.9959999999996</v>
      </c>
      <c r="H1656" s="5">
        <v>27.607000000000003</v>
      </c>
      <c r="I1656" s="6">
        <v>0</v>
      </c>
    </row>
    <row r="1657" spans="1:9">
      <c r="A1657" s="133">
        <v>2013</v>
      </c>
      <c r="B1657" s="133">
        <v>3</v>
      </c>
      <c r="C1657" s="134">
        <v>41343</v>
      </c>
      <c r="D1657" s="133">
        <v>22</v>
      </c>
      <c r="E1657" s="5">
        <v>108.848</v>
      </c>
      <c r="F1657" s="5">
        <v>65.082999999999998</v>
      </c>
      <c r="G1657" s="5">
        <v>2299.2750000000005</v>
      </c>
      <c r="H1657" s="5">
        <v>32.556999999999995</v>
      </c>
      <c r="I1657" s="6">
        <v>0</v>
      </c>
    </row>
    <row r="1658" spans="1:9">
      <c r="A1658" s="133">
        <v>2013</v>
      </c>
      <c r="B1658" s="133">
        <v>3</v>
      </c>
      <c r="C1658" s="134">
        <v>41343</v>
      </c>
      <c r="D1658" s="133">
        <v>23</v>
      </c>
      <c r="E1658" s="5">
        <v>105.75</v>
      </c>
      <c r="F1658" s="5">
        <v>65.210999999999999</v>
      </c>
      <c r="G1658" s="5">
        <v>2270.9500000000007</v>
      </c>
      <c r="H1658" s="5">
        <v>30.089000000000006</v>
      </c>
      <c r="I1658" s="6">
        <v>0</v>
      </c>
    </row>
    <row r="1659" spans="1:9">
      <c r="A1659" s="133">
        <v>2013</v>
      </c>
      <c r="B1659" s="133">
        <v>3</v>
      </c>
      <c r="C1659" s="134">
        <v>41343</v>
      </c>
      <c r="D1659" s="133">
        <v>24</v>
      </c>
      <c r="E1659" s="5">
        <v>104.81100000000001</v>
      </c>
      <c r="F1659" s="5">
        <v>64.496000000000009</v>
      </c>
      <c r="G1659" s="5">
        <v>2155.0480000000007</v>
      </c>
      <c r="H1659" s="5">
        <v>20.474</v>
      </c>
      <c r="I1659" s="6">
        <v>0</v>
      </c>
    </row>
    <row r="1660" spans="1:9">
      <c r="A1660" s="133">
        <v>2013</v>
      </c>
      <c r="B1660" s="133">
        <v>3</v>
      </c>
      <c r="C1660" s="134">
        <v>41344</v>
      </c>
      <c r="D1660" s="133">
        <v>1</v>
      </c>
      <c r="E1660" s="5">
        <v>105.55600000000001</v>
      </c>
      <c r="F1660" s="5">
        <v>68.677000000000007</v>
      </c>
      <c r="G1660" s="5">
        <v>1916.5860000000002</v>
      </c>
      <c r="H1660" s="5">
        <v>13.09</v>
      </c>
      <c r="I1660" s="6">
        <v>0</v>
      </c>
    </row>
    <row r="1661" spans="1:9">
      <c r="A1661" s="133">
        <v>2013</v>
      </c>
      <c r="B1661" s="133">
        <v>3</v>
      </c>
      <c r="C1661" s="134">
        <v>41344</v>
      </c>
      <c r="D1661" s="133">
        <v>2</v>
      </c>
      <c r="E1661" s="5">
        <v>103.333</v>
      </c>
      <c r="F1661" s="5">
        <v>70.100000000000009</v>
      </c>
      <c r="G1661" s="5">
        <v>1799.5980000000004</v>
      </c>
      <c r="H1661" s="5">
        <v>10.71</v>
      </c>
      <c r="I1661" s="6">
        <v>0</v>
      </c>
    </row>
    <row r="1662" spans="1:9">
      <c r="A1662" s="133">
        <v>2013</v>
      </c>
      <c r="B1662" s="133">
        <v>3</v>
      </c>
      <c r="C1662" s="134">
        <v>41344</v>
      </c>
      <c r="D1662" s="133">
        <v>3</v>
      </c>
      <c r="E1662" s="5">
        <v>104.444</v>
      </c>
      <c r="F1662" s="5">
        <v>73.962999999999994</v>
      </c>
      <c r="G1662" s="5">
        <v>1731.4339999999997</v>
      </c>
      <c r="H1662" s="5">
        <v>8.5120000000000005</v>
      </c>
      <c r="I1662" s="6">
        <v>0</v>
      </c>
    </row>
    <row r="1663" spans="1:9">
      <c r="A1663" s="133">
        <v>2013</v>
      </c>
      <c r="B1663" s="133">
        <v>3</v>
      </c>
      <c r="C1663" s="134">
        <v>41344</v>
      </c>
      <c r="D1663" s="133">
        <v>4</v>
      </c>
      <c r="E1663" s="5">
        <v>105.55600000000001</v>
      </c>
      <c r="F1663" s="5">
        <v>74.09</v>
      </c>
      <c r="G1663" s="5">
        <v>1680.3780000000002</v>
      </c>
      <c r="H1663" s="5">
        <v>6.4930000000000003</v>
      </c>
      <c r="I1663" s="6">
        <v>0</v>
      </c>
    </row>
    <row r="1664" spans="1:9">
      <c r="A1664" s="133">
        <v>2013</v>
      </c>
      <c r="B1664" s="133">
        <v>3</v>
      </c>
      <c r="C1664" s="134">
        <v>41344</v>
      </c>
      <c r="D1664" s="133">
        <v>5</v>
      </c>
      <c r="E1664" s="5">
        <v>106.205</v>
      </c>
      <c r="F1664" s="5">
        <v>73.994</v>
      </c>
      <c r="G1664" s="5">
        <v>1668.3300000000004</v>
      </c>
      <c r="H1664" s="5">
        <v>6.4090000000000007</v>
      </c>
      <c r="I1664" s="6">
        <v>0</v>
      </c>
    </row>
    <row r="1665" spans="1:9">
      <c r="A1665" s="133">
        <v>2013</v>
      </c>
      <c r="B1665" s="133">
        <v>3</v>
      </c>
      <c r="C1665" s="134">
        <v>41344</v>
      </c>
      <c r="D1665" s="133">
        <v>6</v>
      </c>
      <c r="E1665" s="5">
        <v>103.952</v>
      </c>
      <c r="F1665" s="5">
        <v>73.685000000000002</v>
      </c>
      <c r="G1665" s="5">
        <v>1696.8599999999997</v>
      </c>
      <c r="H1665" s="5">
        <v>6.4770000000000003</v>
      </c>
      <c r="I1665" s="6">
        <v>0</v>
      </c>
    </row>
    <row r="1666" spans="1:9">
      <c r="A1666" s="133">
        <v>2013</v>
      </c>
      <c r="B1666" s="133">
        <v>3</v>
      </c>
      <c r="C1666" s="134">
        <v>41344</v>
      </c>
      <c r="D1666" s="133">
        <v>7</v>
      </c>
      <c r="E1666" s="5">
        <v>103.88900000000001</v>
      </c>
      <c r="F1666" s="5">
        <v>77.669000000000011</v>
      </c>
      <c r="G1666" s="5">
        <v>1773.1879999999999</v>
      </c>
      <c r="H1666" s="5">
        <v>12.323</v>
      </c>
      <c r="I1666" s="6">
        <v>0</v>
      </c>
    </row>
    <row r="1667" spans="1:9">
      <c r="A1667" s="133">
        <v>2013</v>
      </c>
      <c r="B1667" s="133">
        <v>3</v>
      </c>
      <c r="C1667" s="134">
        <v>41344</v>
      </c>
      <c r="D1667" s="133">
        <v>8</v>
      </c>
      <c r="E1667" s="5">
        <v>105</v>
      </c>
      <c r="F1667" s="5">
        <v>88.301000000000002</v>
      </c>
      <c r="G1667" s="5">
        <v>1860.0030000000004</v>
      </c>
      <c r="H1667" s="5">
        <v>17.774999999999999</v>
      </c>
      <c r="I1667" s="6">
        <v>0</v>
      </c>
    </row>
    <row r="1668" spans="1:9">
      <c r="A1668" s="133">
        <v>2013</v>
      </c>
      <c r="B1668" s="133">
        <v>3</v>
      </c>
      <c r="C1668" s="134">
        <v>41344</v>
      </c>
      <c r="D1668" s="133">
        <v>9</v>
      </c>
      <c r="E1668" s="5">
        <v>106.331</v>
      </c>
      <c r="F1668" s="5">
        <v>87.798000000000016</v>
      </c>
      <c r="G1668" s="5">
        <v>1961.585</v>
      </c>
      <c r="H1668" s="5">
        <v>18.842000000000002</v>
      </c>
      <c r="I1668" s="6">
        <v>0</v>
      </c>
    </row>
    <row r="1669" spans="1:9">
      <c r="A1669" s="133">
        <v>2013</v>
      </c>
      <c r="B1669" s="133">
        <v>3</v>
      </c>
      <c r="C1669" s="134">
        <v>41344</v>
      </c>
      <c r="D1669" s="133">
        <v>10</v>
      </c>
      <c r="E1669" s="5">
        <v>106.667</v>
      </c>
      <c r="F1669" s="5">
        <v>87.492000000000004</v>
      </c>
      <c r="G1669" s="5">
        <v>1976.1089999999999</v>
      </c>
      <c r="H1669" s="5">
        <v>25.582000000000001</v>
      </c>
      <c r="I1669" s="6">
        <v>0</v>
      </c>
    </row>
    <row r="1670" spans="1:9">
      <c r="A1670" s="133">
        <v>2013</v>
      </c>
      <c r="B1670" s="133">
        <v>3</v>
      </c>
      <c r="C1670" s="134">
        <v>41344</v>
      </c>
      <c r="D1670" s="133">
        <v>11</v>
      </c>
      <c r="E1670" s="5">
        <v>107.77800000000001</v>
      </c>
      <c r="F1670" s="5">
        <v>87.217999999999989</v>
      </c>
      <c r="G1670" s="5">
        <v>2025.7780000000002</v>
      </c>
      <c r="H1670" s="5">
        <v>27.466000000000001</v>
      </c>
      <c r="I1670" s="6">
        <v>0</v>
      </c>
    </row>
    <row r="1671" spans="1:9">
      <c r="A1671" s="133">
        <v>2013</v>
      </c>
      <c r="B1671" s="133">
        <v>3</v>
      </c>
      <c r="C1671" s="134">
        <v>41344</v>
      </c>
      <c r="D1671" s="133">
        <v>12</v>
      </c>
      <c r="E1671" s="5">
        <v>106.399</v>
      </c>
      <c r="F1671" s="5">
        <v>87.271999999999991</v>
      </c>
      <c r="G1671" s="5">
        <v>2015.0559999999994</v>
      </c>
      <c r="H1671" s="5">
        <v>30.572000000000003</v>
      </c>
      <c r="I1671" s="6">
        <v>0</v>
      </c>
    </row>
    <row r="1672" spans="1:9">
      <c r="A1672" s="133">
        <v>2013</v>
      </c>
      <c r="B1672" s="133">
        <v>3</v>
      </c>
      <c r="C1672" s="134">
        <v>41344</v>
      </c>
      <c r="D1672" s="133">
        <v>13</v>
      </c>
      <c r="E1672" s="5">
        <v>102.77800000000001</v>
      </c>
      <c r="F1672" s="5">
        <v>87.033000000000001</v>
      </c>
      <c r="G1672" s="5">
        <v>2111.0189999999993</v>
      </c>
      <c r="H1672" s="5">
        <v>33.434999999999995</v>
      </c>
      <c r="I1672" s="6">
        <v>0</v>
      </c>
    </row>
    <row r="1673" spans="1:9">
      <c r="A1673" s="133">
        <v>2013</v>
      </c>
      <c r="B1673" s="133">
        <v>3</v>
      </c>
      <c r="C1673" s="134">
        <v>41344</v>
      </c>
      <c r="D1673" s="133">
        <v>14</v>
      </c>
      <c r="E1673" s="5">
        <v>103.333</v>
      </c>
      <c r="F1673" s="5">
        <v>83.079000000000008</v>
      </c>
      <c r="G1673" s="5">
        <v>2197.4640000000004</v>
      </c>
      <c r="H1673" s="5">
        <v>35.026999999999994</v>
      </c>
      <c r="I1673" s="6">
        <v>0</v>
      </c>
    </row>
    <row r="1674" spans="1:9">
      <c r="A1674" s="133">
        <v>2013</v>
      </c>
      <c r="B1674" s="133">
        <v>3</v>
      </c>
      <c r="C1674" s="134">
        <v>41344</v>
      </c>
      <c r="D1674" s="133">
        <v>15</v>
      </c>
      <c r="E1674" s="5">
        <v>102.77800000000001</v>
      </c>
      <c r="F1674" s="5">
        <v>82.975000000000009</v>
      </c>
      <c r="G1674" s="5">
        <v>2209.1639999999998</v>
      </c>
      <c r="H1674" s="5">
        <v>38.682999999999993</v>
      </c>
      <c r="I1674" s="6">
        <v>0</v>
      </c>
    </row>
    <row r="1675" spans="1:9">
      <c r="A1675" s="133">
        <v>2013</v>
      </c>
      <c r="B1675" s="133">
        <v>3</v>
      </c>
      <c r="C1675" s="134">
        <v>41344</v>
      </c>
      <c r="D1675" s="133">
        <v>16</v>
      </c>
      <c r="E1675" s="5">
        <v>103.333</v>
      </c>
      <c r="F1675" s="5">
        <v>82.988</v>
      </c>
      <c r="G1675" s="5">
        <v>2217.7859999999996</v>
      </c>
      <c r="H1675" s="5">
        <v>42.066000000000003</v>
      </c>
      <c r="I1675" s="6">
        <v>0</v>
      </c>
    </row>
    <row r="1676" spans="1:9">
      <c r="A1676" s="133">
        <v>2013</v>
      </c>
      <c r="B1676" s="133">
        <v>3</v>
      </c>
      <c r="C1676" s="134">
        <v>41344</v>
      </c>
      <c r="D1676" s="133">
        <v>17</v>
      </c>
      <c r="E1676" s="5">
        <v>104.51600000000001</v>
      </c>
      <c r="F1676" s="5">
        <v>82.618000000000009</v>
      </c>
      <c r="G1676" s="5">
        <v>2232.1449999999995</v>
      </c>
      <c r="H1676" s="5">
        <v>42.3</v>
      </c>
      <c r="I1676" s="6">
        <v>0</v>
      </c>
    </row>
    <row r="1677" spans="1:9">
      <c r="A1677" s="133">
        <v>2013</v>
      </c>
      <c r="B1677" s="133">
        <v>3</v>
      </c>
      <c r="C1677" s="134">
        <v>41344</v>
      </c>
      <c r="D1677" s="133">
        <v>18</v>
      </c>
      <c r="E1677" s="5">
        <v>101.111</v>
      </c>
      <c r="F1677" s="5">
        <v>82.828999999999994</v>
      </c>
      <c r="G1677" s="5">
        <v>2265.7710000000002</v>
      </c>
      <c r="H1677" s="5">
        <v>43.270999999999994</v>
      </c>
      <c r="I1677" s="6">
        <v>0</v>
      </c>
    </row>
    <row r="1678" spans="1:9">
      <c r="A1678" s="133">
        <v>2013</v>
      </c>
      <c r="B1678" s="133">
        <v>3</v>
      </c>
      <c r="C1678" s="134">
        <v>41344</v>
      </c>
      <c r="D1678" s="133">
        <v>19</v>
      </c>
      <c r="E1678" s="5">
        <v>99.37700000000001</v>
      </c>
      <c r="F1678" s="5">
        <v>82.704000000000008</v>
      </c>
      <c r="G1678" s="5">
        <v>2307.8309999999997</v>
      </c>
      <c r="H1678" s="5">
        <v>43.168000000000006</v>
      </c>
      <c r="I1678" s="6">
        <v>0</v>
      </c>
    </row>
    <row r="1679" spans="1:9">
      <c r="A1679" s="133">
        <v>2013</v>
      </c>
      <c r="B1679" s="133">
        <v>3</v>
      </c>
      <c r="C1679" s="134">
        <v>41344</v>
      </c>
      <c r="D1679" s="133">
        <v>20</v>
      </c>
      <c r="E1679" s="5">
        <v>99.766000000000005</v>
      </c>
      <c r="F1679" s="5">
        <v>83.312000000000012</v>
      </c>
      <c r="G1679" s="5">
        <v>2351.7989999999995</v>
      </c>
      <c r="H1679" s="5">
        <v>44.660000000000004</v>
      </c>
      <c r="I1679" s="6">
        <v>0</v>
      </c>
    </row>
    <row r="1680" spans="1:9">
      <c r="A1680" s="133">
        <v>2013</v>
      </c>
      <c r="B1680" s="133">
        <v>3</v>
      </c>
      <c r="C1680" s="134">
        <v>41344</v>
      </c>
      <c r="D1680" s="133">
        <v>21</v>
      </c>
      <c r="E1680" s="5">
        <v>103.39700000000001</v>
      </c>
      <c r="F1680" s="5">
        <v>90.488</v>
      </c>
      <c r="G1680" s="5">
        <v>2386.12</v>
      </c>
      <c r="H1680" s="5">
        <v>54.439000000000007</v>
      </c>
      <c r="I1680" s="6">
        <v>0</v>
      </c>
    </row>
    <row r="1681" spans="1:9">
      <c r="A1681" s="133">
        <v>2013</v>
      </c>
      <c r="B1681" s="133">
        <v>3</v>
      </c>
      <c r="C1681" s="134">
        <v>41344</v>
      </c>
      <c r="D1681" s="133">
        <v>22</v>
      </c>
      <c r="E1681" s="5">
        <v>103.333</v>
      </c>
      <c r="F1681" s="5">
        <v>100.38600000000001</v>
      </c>
      <c r="G1681" s="5">
        <v>2374.1819999999993</v>
      </c>
      <c r="H1681" s="5">
        <v>55.565000000000005</v>
      </c>
      <c r="I1681" s="6">
        <v>0</v>
      </c>
    </row>
    <row r="1682" spans="1:9">
      <c r="A1682" s="133">
        <v>2013</v>
      </c>
      <c r="B1682" s="133">
        <v>3</v>
      </c>
      <c r="C1682" s="134">
        <v>41344</v>
      </c>
      <c r="D1682" s="133">
        <v>23</v>
      </c>
      <c r="E1682" s="5">
        <v>103.333</v>
      </c>
      <c r="F1682" s="5">
        <v>100.753</v>
      </c>
      <c r="G1682" s="5">
        <v>2315.3740000000007</v>
      </c>
      <c r="H1682" s="5">
        <v>48.197000000000003</v>
      </c>
      <c r="I1682" s="6">
        <v>0</v>
      </c>
    </row>
    <row r="1683" spans="1:9">
      <c r="A1683" s="133">
        <v>2013</v>
      </c>
      <c r="B1683" s="133">
        <v>3</v>
      </c>
      <c r="C1683" s="134">
        <v>41344</v>
      </c>
      <c r="D1683" s="133">
        <v>24</v>
      </c>
      <c r="E1683" s="5">
        <v>103.89200000000001</v>
      </c>
      <c r="F1683" s="5">
        <v>91.39500000000001</v>
      </c>
      <c r="G1683" s="5">
        <v>2127.1289999999999</v>
      </c>
      <c r="H1683" s="5">
        <v>44.188000000000002</v>
      </c>
      <c r="I1683" s="6">
        <v>0</v>
      </c>
    </row>
    <row r="1684" spans="1:9">
      <c r="A1684" s="133">
        <v>2013</v>
      </c>
      <c r="B1684" s="133">
        <v>3</v>
      </c>
      <c r="C1684" s="134">
        <v>41345</v>
      </c>
      <c r="D1684" s="133">
        <v>1</v>
      </c>
      <c r="E1684" s="5">
        <v>103.501</v>
      </c>
      <c r="F1684" s="5">
        <v>53.595000000000006</v>
      </c>
      <c r="G1684" s="5">
        <v>1900.979</v>
      </c>
      <c r="H1684" s="5">
        <v>35.881000000000007</v>
      </c>
      <c r="I1684" s="6">
        <v>0</v>
      </c>
    </row>
    <row r="1685" spans="1:9">
      <c r="A1685" s="133">
        <v>2013</v>
      </c>
      <c r="B1685" s="133">
        <v>3</v>
      </c>
      <c r="C1685" s="134">
        <v>41345</v>
      </c>
      <c r="D1685" s="133">
        <v>2</v>
      </c>
      <c r="E1685" s="5">
        <v>103.75500000000001</v>
      </c>
      <c r="F1685" s="5">
        <v>53.755000000000003</v>
      </c>
      <c r="G1685" s="5">
        <v>1777.3990000000003</v>
      </c>
      <c r="H1685" s="5">
        <v>28.463000000000005</v>
      </c>
      <c r="I1685" s="6">
        <v>0</v>
      </c>
    </row>
    <row r="1686" spans="1:9">
      <c r="A1686" s="133">
        <v>2013</v>
      </c>
      <c r="B1686" s="133">
        <v>3</v>
      </c>
      <c r="C1686" s="134">
        <v>41345</v>
      </c>
      <c r="D1686" s="133">
        <v>3</v>
      </c>
      <c r="E1686" s="5">
        <v>104.122</v>
      </c>
      <c r="F1686" s="5">
        <v>53.771000000000001</v>
      </c>
      <c r="G1686" s="5">
        <v>1663.6170000000002</v>
      </c>
      <c r="H1686" s="5">
        <v>19.375</v>
      </c>
      <c r="I1686" s="6">
        <v>0</v>
      </c>
    </row>
    <row r="1687" spans="1:9">
      <c r="A1687" s="133">
        <v>2013</v>
      </c>
      <c r="B1687" s="133">
        <v>3</v>
      </c>
      <c r="C1687" s="134">
        <v>41345</v>
      </c>
      <c r="D1687" s="133">
        <v>4</v>
      </c>
      <c r="E1687" s="5">
        <v>105.64100000000001</v>
      </c>
      <c r="F1687" s="5">
        <v>53.622</v>
      </c>
      <c r="G1687" s="5">
        <v>1617.0080000000003</v>
      </c>
      <c r="H1687" s="5">
        <v>17.228999999999999</v>
      </c>
      <c r="I1687" s="6">
        <v>0</v>
      </c>
    </row>
    <row r="1688" spans="1:9">
      <c r="A1688" s="133">
        <v>2013</v>
      </c>
      <c r="B1688" s="133">
        <v>3</v>
      </c>
      <c r="C1688" s="134">
        <v>41345</v>
      </c>
      <c r="D1688" s="133">
        <v>5</v>
      </c>
      <c r="E1688" s="5">
        <v>105.709</v>
      </c>
      <c r="F1688" s="5">
        <v>53.855000000000004</v>
      </c>
      <c r="G1688" s="5">
        <v>1589.2069999999994</v>
      </c>
      <c r="H1688" s="5">
        <v>15.441000000000003</v>
      </c>
      <c r="I1688" s="6">
        <v>0</v>
      </c>
    </row>
    <row r="1689" spans="1:9">
      <c r="A1689" s="133">
        <v>2013</v>
      </c>
      <c r="B1689" s="133">
        <v>3</v>
      </c>
      <c r="C1689" s="134">
        <v>41345</v>
      </c>
      <c r="D1689" s="133">
        <v>6</v>
      </c>
      <c r="E1689" s="5">
        <v>103.13900000000001</v>
      </c>
      <c r="F1689" s="5">
        <v>46.895000000000003</v>
      </c>
      <c r="G1689" s="5">
        <v>1598.1720000000003</v>
      </c>
      <c r="H1689" s="5">
        <v>17.684000000000001</v>
      </c>
      <c r="I1689" s="6">
        <v>0</v>
      </c>
    </row>
    <row r="1690" spans="1:9">
      <c r="A1690" s="133">
        <v>2013</v>
      </c>
      <c r="B1690" s="133">
        <v>3</v>
      </c>
      <c r="C1690" s="134">
        <v>41345</v>
      </c>
      <c r="D1690" s="133">
        <v>7</v>
      </c>
      <c r="E1690" s="5">
        <v>104.557</v>
      </c>
      <c r="F1690" s="5">
        <v>46.509</v>
      </c>
      <c r="G1690" s="5">
        <v>1720.5100000000002</v>
      </c>
      <c r="H1690" s="5">
        <v>26.741</v>
      </c>
      <c r="I1690" s="6">
        <v>0</v>
      </c>
    </row>
    <row r="1691" spans="1:9">
      <c r="A1691" s="133">
        <v>2013</v>
      </c>
      <c r="B1691" s="133">
        <v>3</v>
      </c>
      <c r="C1691" s="134">
        <v>41345</v>
      </c>
      <c r="D1691" s="133">
        <v>8</v>
      </c>
      <c r="E1691" s="5">
        <v>104.081</v>
      </c>
      <c r="F1691" s="5">
        <v>47.382000000000005</v>
      </c>
      <c r="G1691" s="5">
        <v>1762.4380000000003</v>
      </c>
      <c r="H1691" s="5">
        <v>34.425999999999995</v>
      </c>
      <c r="I1691" s="6">
        <v>0</v>
      </c>
    </row>
    <row r="1692" spans="1:9">
      <c r="A1692" s="133">
        <v>2013</v>
      </c>
      <c r="B1692" s="133">
        <v>3</v>
      </c>
      <c r="C1692" s="134">
        <v>41345</v>
      </c>
      <c r="D1692" s="133">
        <v>9</v>
      </c>
      <c r="E1692" s="5">
        <v>104.29900000000001</v>
      </c>
      <c r="F1692" s="5">
        <v>47.426000000000002</v>
      </c>
      <c r="G1692" s="5">
        <v>1819.9720000000002</v>
      </c>
      <c r="H1692" s="5">
        <v>30.832000000000001</v>
      </c>
      <c r="I1692" s="6">
        <v>0</v>
      </c>
    </row>
    <row r="1693" spans="1:9">
      <c r="A1693" s="133">
        <v>2013</v>
      </c>
      <c r="B1693" s="133">
        <v>3</v>
      </c>
      <c r="C1693" s="134">
        <v>41345</v>
      </c>
      <c r="D1693" s="133">
        <v>10</v>
      </c>
      <c r="E1693" s="5">
        <v>104.19800000000001</v>
      </c>
      <c r="F1693" s="5">
        <v>47.606999999999999</v>
      </c>
      <c r="G1693" s="5">
        <v>1876.6069999999997</v>
      </c>
      <c r="H1693" s="5">
        <v>31.447000000000003</v>
      </c>
      <c r="I1693" s="6">
        <v>0</v>
      </c>
    </row>
    <row r="1694" spans="1:9">
      <c r="A1694" s="133">
        <v>2013</v>
      </c>
      <c r="B1694" s="133">
        <v>3</v>
      </c>
      <c r="C1694" s="134">
        <v>41345</v>
      </c>
      <c r="D1694" s="133">
        <v>11</v>
      </c>
      <c r="E1694" s="5">
        <v>98.372</v>
      </c>
      <c r="F1694" s="5">
        <v>47.626000000000005</v>
      </c>
      <c r="G1694" s="5">
        <v>1885.9019999999998</v>
      </c>
      <c r="H1694" s="5">
        <v>31.821000000000002</v>
      </c>
      <c r="I1694" s="6">
        <v>0</v>
      </c>
    </row>
    <row r="1695" spans="1:9">
      <c r="A1695" s="133">
        <v>2013</v>
      </c>
      <c r="B1695" s="133">
        <v>3</v>
      </c>
      <c r="C1695" s="134">
        <v>41345</v>
      </c>
      <c r="D1695" s="133">
        <v>12</v>
      </c>
      <c r="E1695" s="5">
        <v>103.872</v>
      </c>
      <c r="F1695" s="5">
        <v>47.567000000000007</v>
      </c>
      <c r="G1695" s="5">
        <v>1916.6619999999996</v>
      </c>
      <c r="H1695" s="5">
        <v>28.836000000000002</v>
      </c>
      <c r="I1695" s="6">
        <v>0</v>
      </c>
    </row>
    <row r="1696" spans="1:9">
      <c r="A1696" s="133">
        <v>2013</v>
      </c>
      <c r="B1696" s="133">
        <v>3</v>
      </c>
      <c r="C1696" s="134">
        <v>41345</v>
      </c>
      <c r="D1696" s="133">
        <v>13</v>
      </c>
      <c r="E1696" s="5">
        <v>103.333</v>
      </c>
      <c r="F1696" s="5">
        <v>47.521000000000001</v>
      </c>
      <c r="G1696" s="5">
        <v>1956.8510000000003</v>
      </c>
      <c r="H1696" s="5">
        <v>28.100999999999992</v>
      </c>
      <c r="I1696" s="6">
        <v>0</v>
      </c>
    </row>
    <row r="1697" spans="1:9">
      <c r="A1697" s="133">
        <v>2013</v>
      </c>
      <c r="B1697" s="133">
        <v>3</v>
      </c>
      <c r="C1697" s="134">
        <v>41345</v>
      </c>
      <c r="D1697" s="133">
        <v>14</v>
      </c>
      <c r="E1697" s="5">
        <v>105.63300000000001</v>
      </c>
      <c r="F1697" s="5">
        <v>47.58</v>
      </c>
      <c r="G1697" s="5">
        <v>2058.8860000000004</v>
      </c>
      <c r="H1697" s="5">
        <v>32.548000000000002</v>
      </c>
      <c r="I1697" s="6">
        <v>0</v>
      </c>
    </row>
    <row r="1698" spans="1:9">
      <c r="A1698" s="133">
        <v>2013</v>
      </c>
      <c r="B1698" s="133">
        <v>3</v>
      </c>
      <c r="C1698" s="134">
        <v>41345</v>
      </c>
      <c r="D1698" s="133">
        <v>15</v>
      </c>
      <c r="E1698" s="5">
        <v>105</v>
      </c>
      <c r="F1698" s="5">
        <v>47.522000000000006</v>
      </c>
      <c r="G1698" s="5">
        <v>2056.1640000000007</v>
      </c>
      <c r="H1698" s="5">
        <v>32.246999999999993</v>
      </c>
      <c r="I1698" s="6">
        <v>0</v>
      </c>
    </row>
    <row r="1699" spans="1:9">
      <c r="A1699" s="133">
        <v>2013</v>
      </c>
      <c r="B1699" s="133">
        <v>3</v>
      </c>
      <c r="C1699" s="134">
        <v>41345</v>
      </c>
      <c r="D1699" s="133">
        <v>16</v>
      </c>
      <c r="E1699" s="5">
        <v>106.111</v>
      </c>
      <c r="F1699" s="5">
        <v>47.510000000000005</v>
      </c>
      <c r="G1699" s="5">
        <v>2062.335</v>
      </c>
      <c r="H1699" s="5">
        <v>32.085999999999999</v>
      </c>
      <c r="I1699" s="6">
        <v>0</v>
      </c>
    </row>
    <row r="1700" spans="1:9">
      <c r="A1700" s="133">
        <v>2013</v>
      </c>
      <c r="B1700" s="133">
        <v>3</v>
      </c>
      <c r="C1700" s="134">
        <v>41345</v>
      </c>
      <c r="D1700" s="133">
        <v>17</v>
      </c>
      <c r="E1700" s="5">
        <v>106.667</v>
      </c>
      <c r="F1700" s="5">
        <v>47.56</v>
      </c>
      <c r="G1700" s="5">
        <v>2071.9349999999999</v>
      </c>
      <c r="H1700" s="5">
        <v>26.688999999999993</v>
      </c>
      <c r="I1700" s="6">
        <v>0</v>
      </c>
    </row>
    <row r="1701" spans="1:9">
      <c r="A1701" s="133">
        <v>2013</v>
      </c>
      <c r="B1701" s="133">
        <v>3</v>
      </c>
      <c r="C1701" s="134">
        <v>41345</v>
      </c>
      <c r="D1701" s="133">
        <v>18</v>
      </c>
      <c r="E1701" s="5">
        <v>106.667</v>
      </c>
      <c r="F1701" s="5">
        <v>47.629000000000005</v>
      </c>
      <c r="G1701" s="5">
        <v>2072.860000000001</v>
      </c>
      <c r="H1701" s="5">
        <v>27.561999999999998</v>
      </c>
      <c r="I1701" s="6">
        <v>0</v>
      </c>
    </row>
    <row r="1702" spans="1:9">
      <c r="A1702" s="133">
        <v>2013</v>
      </c>
      <c r="B1702" s="133">
        <v>3</v>
      </c>
      <c r="C1702" s="134">
        <v>41345</v>
      </c>
      <c r="D1702" s="133">
        <v>19</v>
      </c>
      <c r="E1702" s="5">
        <v>107.77800000000001</v>
      </c>
      <c r="F1702" s="5">
        <v>47.064999999999998</v>
      </c>
      <c r="G1702" s="5">
        <v>2066.1980000000008</v>
      </c>
      <c r="H1702" s="5">
        <v>31.253</v>
      </c>
      <c r="I1702" s="6">
        <v>0</v>
      </c>
    </row>
    <row r="1703" spans="1:9">
      <c r="A1703" s="133">
        <v>2013</v>
      </c>
      <c r="B1703" s="133">
        <v>3</v>
      </c>
      <c r="C1703" s="134">
        <v>41345</v>
      </c>
      <c r="D1703" s="133">
        <v>20</v>
      </c>
      <c r="E1703" s="5">
        <v>106.667</v>
      </c>
      <c r="F1703" s="5">
        <v>46.855000000000004</v>
      </c>
      <c r="G1703" s="5">
        <v>2137.3530000000001</v>
      </c>
      <c r="H1703" s="5">
        <v>40.159999999999997</v>
      </c>
      <c r="I1703" s="6">
        <v>0</v>
      </c>
    </row>
    <row r="1704" spans="1:9">
      <c r="A1704" s="133">
        <v>2013</v>
      </c>
      <c r="B1704" s="133">
        <v>3</v>
      </c>
      <c r="C1704" s="134">
        <v>41345</v>
      </c>
      <c r="D1704" s="133">
        <v>21</v>
      </c>
      <c r="E1704" s="5">
        <v>106.111</v>
      </c>
      <c r="F1704" s="5">
        <v>46.45</v>
      </c>
      <c r="G1704" s="5">
        <v>2237.42</v>
      </c>
      <c r="H1704" s="5">
        <v>49.640000000000022</v>
      </c>
      <c r="I1704" s="6">
        <v>0</v>
      </c>
    </row>
    <row r="1705" spans="1:9">
      <c r="A1705" s="133">
        <v>2013</v>
      </c>
      <c r="B1705" s="133">
        <v>3</v>
      </c>
      <c r="C1705" s="134">
        <v>41345</v>
      </c>
      <c r="D1705" s="133">
        <v>22</v>
      </c>
      <c r="E1705" s="5">
        <v>108.47200000000001</v>
      </c>
      <c r="F1705" s="5">
        <v>46.441000000000003</v>
      </c>
      <c r="G1705" s="5">
        <v>2253.3219999999997</v>
      </c>
      <c r="H1705" s="5">
        <v>48.030999999999999</v>
      </c>
      <c r="I1705" s="6">
        <v>0</v>
      </c>
    </row>
    <row r="1706" spans="1:9">
      <c r="A1706" s="133">
        <v>2013</v>
      </c>
      <c r="B1706" s="133">
        <v>3</v>
      </c>
      <c r="C1706" s="134">
        <v>41345</v>
      </c>
      <c r="D1706" s="133">
        <v>23</v>
      </c>
      <c r="E1706" s="5">
        <v>110.55600000000001</v>
      </c>
      <c r="F1706" s="5">
        <v>46.326999999999998</v>
      </c>
      <c r="G1706" s="5">
        <v>2212.5220000000008</v>
      </c>
      <c r="H1706" s="5">
        <v>42.584000000000003</v>
      </c>
      <c r="I1706" s="6">
        <v>0</v>
      </c>
    </row>
    <row r="1707" spans="1:9">
      <c r="A1707" s="133">
        <v>2013</v>
      </c>
      <c r="B1707" s="133">
        <v>3</v>
      </c>
      <c r="C1707" s="134">
        <v>41345</v>
      </c>
      <c r="D1707" s="133">
        <v>24</v>
      </c>
      <c r="E1707" s="5">
        <v>108.333</v>
      </c>
      <c r="F1707" s="5">
        <v>46.278000000000006</v>
      </c>
      <c r="G1707" s="5">
        <v>2109.2869999999998</v>
      </c>
      <c r="H1707" s="5">
        <v>26.667000000000005</v>
      </c>
      <c r="I1707" s="6">
        <v>0</v>
      </c>
    </row>
    <row r="1708" spans="1:9">
      <c r="A1708" s="133">
        <v>2013</v>
      </c>
      <c r="B1708" s="133">
        <v>3</v>
      </c>
      <c r="C1708" s="134">
        <v>41346</v>
      </c>
      <c r="D1708" s="133">
        <v>1</v>
      </c>
      <c r="E1708" s="5">
        <v>108.986</v>
      </c>
      <c r="F1708" s="5">
        <v>46.838999999999999</v>
      </c>
      <c r="G1708" s="5">
        <v>1935.5190000000002</v>
      </c>
      <c r="H1708" s="5">
        <v>18.124000000000006</v>
      </c>
      <c r="I1708" s="6">
        <v>0</v>
      </c>
    </row>
    <row r="1709" spans="1:9">
      <c r="A1709" s="133">
        <v>2013</v>
      </c>
      <c r="B1709" s="133">
        <v>3</v>
      </c>
      <c r="C1709" s="134">
        <v>41346</v>
      </c>
      <c r="D1709" s="133">
        <v>2</v>
      </c>
      <c r="E1709" s="5">
        <v>108.17700000000001</v>
      </c>
      <c r="F1709" s="5">
        <v>46.865000000000002</v>
      </c>
      <c r="G1709" s="5">
        <v>1758.162</v>
      </c>
      <c r="H1709" s="5">
        <v>17.275000000000002</v>
      </c>
      <c r="I1709" s="6">
        <v>0</v>
      </c>
    </row>
    <row r="1710" spans="1:9">
      <c r="A1710" s="133">
        <v>2013</v>
      </c>
      <c r="B1710" s="133">
        <v>3</v>
      </c>
      <c r="C1710" s="134">
        <v>41346</v>
      </c>
      <c r="D1710" s="133">
        <v>3</v>
      </c>
      <c r="E1710" s="5">
        <v>110</v>
      </c>
      <c r="F1710" s="5">
        <v>47.334000000000003</v>
      </c>
      <c r="G1710" s="5">
        <v>1636.2930000000001</v>
      </c>
      <c r="H1710" s="5">
        <v>16.015000000000001</v>
      </c>
      <c r="I1710" s="6">
        <v>0</v>
      </c>
    </row>
    <row r="1711" spans="1:9">
      <c r="A1711" s="133">
        <v>2013</v>
      </c>
      <c r="B1711" s="133">
        <v>3</v>
      </c>
      <c r="C1711" s="134">
        <v>41346</v>
      </c>
      <c r="D1711" s="133">
        <v>4</v>
      </c>
      <c r="E1711" s="5">
        <v>108.723</v>
      </c>
      <c r="F1711" s="5">
        <v>47.36</v>
      </c>
      <c r="G1711" s="5">
        <v>1596.11</v>
      </c>
      <c r="H1711" s="5">
        <v>13.794</v>
      </c>
      <c r="I1711" s="6">
        <v>0</v>
      </c>
    </row>
    <row r="1712" spans="1:9">
      <c r="A1712" s="133">
        <v>2013</v>
      </c>
      <c r="B1712" s="133">
        <v>3</v>
      </c>
      <c r="C1712" s="134">
        <v>41346</v>
      </c>
      <c r="D1712" s="133">
        <v>5</v>
      </c>
      <c r="E1712" s="5">
        <v>109.29400000000001</v>
      </c>
      <c r="F1712" s="5">
        <v>47.305</v>
      </c>
      <c r="G1712" s="5">
        <v>1580.3179999999995</v>
      </c>
      <c r="H1712" s="5">
        <v>13.665000000000003</v>
      </c>
      <c r="I1712" s="6">
        <v>0</v>
      </c>
    </row>
    <row r="1713" spans="1:9">
      <c r="A1713" s="133">
        <v>2013</v>
      </c>
      <c r="B1713" s="133">
        <v>3</v>
      </c>
      <c r="C1713" s="134">
        <v>41346</v>
      </c>
      <c r="D1713" s="133">
        <v>6</v>
      </c>
      <c r="E1713" s="5">
        <v>112.22200000000001</v>
      </c>
      <c r="F1713" s="5">
        <v>47.314000000000007</v>
      </c>
      <c r="G1713" s="5">
        <v>1624.3449999999998</v>
      </c>
      <c r="H1713" s="5">
        <v>16.289000000000001</v>
      </c>
      <c r="I1713" s="6">
        <v>0</v>
      </c>
    </row>
    <row r="1714" spans="1:9">
      <c r="A1714" s="133">
        <v>2013</v>
      </c>
      <c r="B1714" s="133">
        <v>3</v>
      </c>
      <c r="C1714" s="134">
        <v>41346</v>
      </c>
      <c r="D1714" s="133">
        <v>7</v>
      </c>
      <c r="E1714" s="5">
        <v>111.732</v>
      </c>
      <c r="F1714" s="5">
        <v>46.426000000000002</v>
      </c>
      <c r="G1714" s="5">
        <v>1716.3680000000004</v>
      </c>
      <c r="H1714" s="5">
        <v>16.687999999999999</v>
      </c>
      <c r="I1714" s="6">
        <v>0</v>
      </c>
    </row>
    <row r="1715" spans="1:9">
      <c r="A1715" s="133">
        <v>2013</v>
      </c>
      <c r="B1715" s="133">
        <v>3</v>
      </c>
      <c r="C1715" s="134">
        <v>41346</v>
      </c>
      <c r="D1715" s="133">
        <v>8</v>
      </c>
      <c r="E1715" s="5">
        <v>114.444</v>
      </c>
      <c r="F1715" s="5">
        <v>46.466000000000001</v>
      </c>
      <c r="G1715" s="5">
        <v>1737.0890000000002</v>
      </c>
      <c r="H1715" s="5">
        <v>20.786000000000005</v>
      </c>
      <c r="I1715" s="6">
        <v>0</v>
      </c>
    </row>
    <row r="1716" spans="1:9">
      <c r="A1716" s="133">
        <v>2013</v>
      </c>
      <c r="B1716" s="133">
        <v>3</v>
      </c>
      <c r="C1716" s="134">
        <v>41346</v>
      </c>
      <c r="D1716" s="133">
        <v>9</v>
      </c>
      <c r="E1716" s="5">
        <v>111.33800000000001</v>
      </c>
      <c r="F1716" s="5">
        <v>46.495000000000005</v>
      </c>
      <c r="G1716" s="5">
        <v>1796.4340000000007</v>
      </c>
      <c r="H1716" s="5">
        <v>20.044</v>
      </c>
      <c r="I1716" s="6">
        <v>0</v>
      </c>
    </row>
    <row r="1717" spans="1:9">
      <c r="A1717" s="133">
        <v>2013</v>
      </c>
      <c r="B1717" s="133">
        <v>3</v>
      </c>
      <c r="C1717" s="134">
        <v>41346</v>
      </c>
      <c r="D1717" s="133">
        <v>10</v>
      </c>
      <c r="E1717" s="5">
        <v>111.354</v>
      </c>
      <c r="F1717" s="5">
        <v>46.45</v>
      </c>
      <c r="G1717" s="5">
        <v>1914.7069999999999</v>
      </c>
      <c r="H1717" s="5">
        <v>28.707999999999998</v>
      </c>
      <c r="I1717" s="6">
        <v>0</v>
      </c>
    </row>
    <row r="1718" spans="1:9">
      <c r="A1718" s="133">
        <v>2013</v>
      </c>
      <c r="B1718" s="133">
        <v>3</v>
      </c>
      <c r="C1718" s="134">
        <v>41346</v>
      </c>
      <c r="D1718" s="133">
        <v>11</v>
      </c>
      <c r="E1718" s="5">
        <v>113.331</v>
      </c>
      <c r="F1718" s="5">
        <v>46.370000000000005</v>
      </c>
      <c r="G1718" s="5">
        <v>1967.5789999999997</v>
      </c>
      <c r="H1718" s="5">
        <v>25.564</v>
      </c>
      <c r="I1718" s="6">
        <v>0</v>
      </c>
    </row>
    <row r="1719" spans="1:9">
      <c r="A1719" s="133">
        <v>2013</v>
      </c>
      <c r="B1719" s="133">
        <v>3</v>
      </c>
      <c r="C1719" s="134">
        <v>41346</v>
      </c>
      <c r="D1719" s="133">
        <v>12</v>
      </c>
      <c r="E1719" s="5">
        <v>113.971</v>
      </c>
      <c r="F1719" s="5">
        <v>46.483000000000004</v>
      </c>
      <c r="G1719" s="5">
        <v>1991.17</v>
      </c>
      <c r="H1719" s="5">
        <v>25.237000000000002</v>
      </c>
      <c r="I1719" s="6">
        <v>0</v>
      </c>
    </row>
    <row r="1720" spans="1:9">
      <c r="A1720" s="133">
        <v>2013</v>
      </c>
      <c r="B1720" s="133">
        <v>3</v>
      </c>
      <c r="C1720" s="134">
        <v>41346</v>
      </c>
      <c r="D1720" s="133">
        <v>13</v>
      </c>
      <c r="E1720" s="5">
        <v>111.111</v>
      </c>
      <c r="F1720" s="5">
        <v>46.218000000000004</v>
      </c>
      <c r="G1720" s="5">
        <v>2023.8269999999993</v>
      </c>
      <c r="H1720" s="5">
        <v>25.926000000000002</v>
      </c>
      <c r="I1720" s="6">
        <v>0</v>
      </c>
    </row>
    <row r="1721" spans="1:9">
      <c r="A1721" s="133">
        <v>2013</v>
      </c>
      <c r="B1721" s="133">
        <v>3</v>
      </c>
      <c r="C1721" s="134">
        <v>41346</v>
      </c>
      <c r="D1721" s="133">
        <v>14</v>
      </c>
      <c r="E1721" s="5">
        <v>108.974</v>
      </c>
      <c r="F1721" s="5">
        <v>52.313000000000002</v>
      </c>
      <c r="G1721" s="5">
        <v>2078.8710000000001</v>
      </c>
      <c r="H1721" s="5">
        <v>31.906000000000002</v>
      </c>
      <c r="I1721" s="6">
        <v>0</v>
      </c>
    </row>
    <row r="1722" spans="1:9">
      <c r="A1722" s="133">
        <v>2013</v>
      </c>
      <c r="B1722" s="133">
        <v>3</v>
      </c>
      <c r="C1722" s="134">
        <v>41346</v>
      </c>
      <c r="D1722" s="133">
        <v>15</v>
      </c>
      <c r="E1722" s="5">
        <v>111.31700000000001</v>
      </c>
      <c r="F1722" s="5">
        <v>50.752000000000002</v>
      </c>
      <c r="G1722" s="5">
        <v>2067.8630000000003</v>
      </c>
      <c r="H1722" s="5">
        <v>30.530999999999999</v>
      </c>
      <c r="I1722" s="6">
        <v>0</v>
      </c>
    </row>
    <row r="1723" spans="1:9">
      <c r="A1723" s="133">
        <v>2013</v>
      </c>
      <c r="B1723" s="133">
        <v>3</v>
      </c>
      <c r="C1723" s="134">
        <v>41346</v>
      </c>
      <c r="D1723" s="133">
        <v>16</v>
      </c>
      <c r="E1723" s="5">
        <v>113.333</v>
      </c>
      <c r="F1723" s="5">
        <v>42.309000000000005</v>
      </c>
      <c r="G1723" s="5">
        <v>2056.2579999999998</v>
      </c>
      <c r="H1723" s="5">
        <v>30.683000000000003</v>
      </c>
      <c r="I1723" s="6">
        <v>0</v>
      </c>
    </row>
    <row r="1724" spans="1:9">
      <c r="A1724" s="133">
        <v>2013</v>
      </c>
      <c r="B1724" s="133">
        <v>3</v>
      </c>
      <c r="C1724" s="134">
        <v>41346</v>
      </c>
      <c r="D1724" s="133">
        <v>17</v>
      </c>
      <c r="E1724" s="5">
        <v>112.012</v>
      </c>
      <c r="F1724" s="5">
        <v>35.263000000000005</v>
      </c>
      <c r="G1724" s="5">
        <v>2073.4880000000003</v>
      </c>
      <c r="H1724" s="5">
        <v>30.255000000000006</v>
      </c>
      <c r="I1724" s="6">
        <v>0</v>
      </c>
    </row>
    <row r="1725" spans="1:9">
      <c r="A1725" s="133">
        <v>2013</v>
      </c>
      <c r="B1725" s="133">
        <v>3</v>
      </c>
      <c r="C1725" s="134">
        <v>41346</v>
      </c>
      <c r="D1725" s="133">
        <v>18</v>
      </c>
      <c r="E1725" s="5">
        <v>114.444</v>
      </c>
      <c r="F1725" s="5">
        <v>35.632000000000005</v>
      </c>
      <c r="G1725" s="5">
        <v>2091.2129999999993</v>
      </c>
      <c r="H1725" s="5">
        <v>28</v>
      </c>
      <c r="I1725" s="6">
        <v>0</v>
      </c>
    </row>
    <row r="1726" spans="1:9">
      <c r="A1726" s="133">
        <v>2013</v>
      </c>
      <c r="B1726" s="133">
        <v>3</v>
      </c>
      <c r="C1726" s="134">
        <v>41346</v>
      </c>
      <c r="D1726" s="133">
        <v>19</v>
      </c>
      <c r="E1726" s="5">
        <v>112.01600000000001</v>
      </c>
      <c r="F1726" s="5">
        <v>35.731000000000002</v>
      </c>
      <c r="G1726" s="5">
        <v>2076.4560000000006</v>
      </c>
      <c r="H1726" s="5">
        <v>26.633000000000003</v>
      </c>
      <c r="I1726" s="6">
        <v>0</v>
      </c>
    </row>
    <row r="1727" spans="1:9">
      <c r="A1727" s="133">
        <v>2013</v>
      </c>
      <c r="B1727" s="133">
        <v>3</v>
      </c>
      <c r="C1727" s="134">
        <v>41346</v>
      </c>
      <c r="D1727" s="133">
        <v>20</v>
      </c>
      <c r="E1727" s="5">
        <v>111.967</v>
      </c>
      <c r="F1727" s="5">
        <v>35.835000000000001</v>
      </c>
      <c r="G1727" s="5">
        <v>2146.3439999999996</v>
      </c>
      <c r="H1727" s="5">
        <v>30.657</v>
      </c>
      <c r="I1727" s="6">
        <v>0</v>
      </c>
    </row>
    <row r="1728" spans="1:9">
      <c r="A1728" s="133">
        <v>2013</v>
      </c>
      <c r="B1728" s="133">
        <v>3</v>
      </c>
      <c r="C1728" s="134">
        <v>41346</v>
      </c>
      <c r="D1728" s="133">
        <v>21</v>
      </c>
      <c r="E1728" s="5">
        <v>112.256</v>
      </c>
      <c r="F1728" s="5">
        <v>35.945999999999998</v>
      </c>
      <c r="G1728" s="5">
        <v>2158.0980000000009</v>
      </c>
      <c r="H1728" s="5">
        <v>41.017000000000003</v>
      </c>
      <c r="I1728" s="6">
        <v>0</v>
      </c>
    </row>
    <row r="1729" spans="1:9">
      <c r="A1729" s="133">
        <v>2013</v>
      </c>
      <c r="B1729" s="133">
        <v>3</v>
      </c>
      <c r="C1729" s="134">
        <v>41346</v>
      </c>
      <c r="D1729" s="133">
        <v>22</v>
      </c>
      <c r="E1729" s="5">
        <v>112.39500000000001</v>
      </c>
      <c r="F1729" s="5">
        <v>35.765000000000001</v>
      </c>
      <c r="G1729" s="5">
        <v>2121.6679999999997</v>
      </c>
      <c r="H1729" s="5">
        <v>39.555000000000007</v>
      </c>
      <c r="I1729" s="6">
        <v>0</v>
      </c>
    </row>
    <row r="1730" spans="1:9">
      <c r="A1730" s="133">
        <v>2013</v>
      </c>
      <c r="B1730" s="133">
        <v>3</v>
      </c>
      <c r="C1730" s="134">
        <v>41346</v>
      </c>
      <c r="D1730" s="133">
        <v>23</v>
      </c>
      <c r="E1730" s="5">
        <v>112.51700000000001</v>
      </c>
      <c r="F1730" s="5">
        <v>35.542000000000002</v>
      </c>
      <c r="G1730" s="5">
        <v>2089.375</v>
      </c>
      <c r="H1730" s="5">
        <v>35.786000000000001</v>
      </c>
      <c r="I1730" s="6">
        <v>0</v>
      </c>
    </row>
    <row r="1731" spans="1:9">
      <c r="A1731" s="133">
        <v>2013</v>
      </c>
      <c r="B1731" s="133">
        <v>3</v>
      </c>
      <c r="C1731" s="134">
        <v>41346</v>
      </c>
      <c r="D1731" s="133">
        <v>24</v>
      </c>
      <c r="E1731" s="5">
        <v>112.7</v>
      </c>
      <c r="F1731" s="5">
        <v>35.516000000000005</v>
      </c>
      <c r="G1731" s="5">
        <v>2001.7859999999998</v>
      </c>
      <c r="H1731" s="5">
        <v>28.766000000000002</v>
      </c>
      <c r="I1731" s="6">
        <v>0</v>
      </c>
    </row>
    <row r="1732" spans="1:9">
      <c r="A1732" s="133">
        <v>2013</v>
      </c>
      <c r="B1732" s="133">
        <v>3</v>
      </c>
      <c r="C1732" s="134">
        <v>41347</v>
      </c>
      <c r="D1732" s="133">
        <v>1</v>
      </c>
      <c r="E1732" s="5">
        <v>112.16300000000001</v>
      </c>
      <c r="F1732" s="5">
        <v>35.807000000000002</v>
      </c>
      <c r="G1732" s="5">
        <v>1892.1420000000007</v>
      </c>
      <c r="H1732" s="5">
        <v>17.888999999999999</v>
      </c>
      <c r="I1732" s="6">
        <v>0</v>
      </c>
    </row>
    <row r="1733" spans="1:9">
      <c r="A1733" s="133">
        <v>2013</v>
      </c>
      <c r="B1733" s="133">
        <v>3</v>
      </c>
      <c r="C1733" s="134">
        <v>41347</v>
      </c>
      <c r="D1733" s="133">
        <v>2</v>
      </c>
      <c r="E1733" s="5">
        <v>112.313</v>
      </c>
      <c r="F1733" s="5">
        <v>36.023000000000003</v>
      </c>
      <c r="G1733" s="5">
        <v>1748.0710000000004</v>
      </c>
      <c r="H1733" s="5">
        <v>11.302999999999999</v>
      </c>
      <c r="I1733" s="6">
        <v>0</v>
      </c>
    </row>
    <row r="1734" spans="1:9">
      <c r="A1734" s="133">
        <v>2013</v>
      </c>
      <c r="B1734" s="133">
        <v>3</v>
      </c>
      <c r="C1734" s="134">
        <v>41347</v>
      </c>
      <c r="D1734" s="133">
        <v>3</v>
      </c>
      <c r="E1734" s="5">
        <v>112.41500000000001</v>
      </c>
      <c r="F1734" s="5">
        <v>35.984000000000002</v>
      </c>
      <c r="G1734" s="5">
        <v>1649.3</v>
      </c>
      <c r="H1734" s="5">
        <v>8.3929999999999989</v>
      </c>
      <c r="I1734" s="6">
        <v>0</v>
      </c>
    </row>
    <row r="1735" spans="1:9">
      <c r="A1735" s="133">
        <v>2013</v>
      </c>
      <c r="B1735" s="133">
        <v>3</v>
      </c>
      <c r="C1735" s="134">
        <v>41347</v>
      </c>
      <c r="D1735" s="133">
        <v>4</v>
      </c>
      <c r="E1735" s="5">
        <v>102.22200000000001</v>
      </c>
      <c r="F1735" s="5">
        <v>35.860999999999997</v>
      </c>
      <c r="G1735" s="5">
        <v>1604.9470000000001</v>
      </c>
      <c r="H1735" s="5">
        <v>7.8620000000000001</v>
      </c>
      <c r="I1735" s="6">
        <v>0</v>
      </c>
    </row>
    <row r="1736" spans="1:9">
      <c r="A1736" s="133">
        <v>2013</v>
      </c>
      <c r="B1736" s="133">
        <v>3</v>
      </c>
      <c r="C1736" s="134">
        <v>41347</v>
      </c>
      <c r="D1736" s="133">
        <v>5</v>
      </c>
      <c r="E1736" s="5">
        <v>101.111</v>
      </c>
      <c r="F1736" s="5">
        <v>35.936999999999998</v>
      </c>
      <c r="G1736" s="5">
        <v>1608.143</v>
      </c>
      <c r="H1736" s="5">
        <v>7.2620000000000005</v>
      </c>
      <c r="I1736" s="6">
        <v>0</v>
      </c>
    </row>
    <row r="1737" spans="1:9">
      <c r="A1737" s="133">
        <v>2013</v>
      </c>
      <c r="B1737" s="133">
        <v>3</v>
      </c>
      <c r="C1737" s="134">
        <v>41347</v>
      </c>
      <c r="D1737" s="133">
        <v>6</v>
      </c>
      <c r="E1737" s="5">
        <v>103.333</v>
      </c>
      <c r="F1737" s="5">
        <v>36.130000000000003</v>
      </c>
      <c r="G1737" s="5">
        <v>1622.3390000000004</v>
      </c>
      <c r="H1737" s="5">
        <v>7.577</v>
      </c>
      <c r="I1737" s="6">
        <v>0</v>
      </c>
    </row>
    <row r="1738" spans="1:9">
      <c r="A1738" s="133">
        <v>2013</v>
      </c>
      <c r="B1738" s="133">
        <v>3</v>
      </c>
      <c r="C1738" s="134">
        <v>41347</v>
      </c>
      <c r="D1738" s="133">
        <v>7</v>
      </c>
      <c r="E1738" s="5">
        <v>114.31400000000001</v>
      </c>
      <c r="F1738" s="5">
        <v>36.287000000000006</v>
      </c>
      <c r="G1738" s="5">
        <v>1752.5860000000002</v>
      </c>
      <c r="H1738" s="5">
        <v>13.958</v>
      </c>
      <c r="I1738" s="6">
        <v>0</v>
      </c>
    </row>
    <row r="1739" spans="1:9">
      <c r="A1739" s="133">
        <v>2013</v>
      </c>
      <c r="B1739" s="133">
        <v>3</v>
      </c>
      <c r="C1739" s="134">
        <v>41347</v>
      </c>
      <c r="D1739" s="133">
        <v>8</v>
      </c>
      <c r="E1739" s="5">
        <v>115.18400000000001</v>
      </c>
      <c r="F1739" s="5">
        <v>44.505000000000003</v>
      </c>
      <c r="G1739" s="5">
        <v>1798.652</v>
      </c>
      <c r="H1739" s="5">
        <v>21.895000000000003</v>
      </c>
      <c r="I1739" s="6">
        <v>0</v>
      </c>
    </row>
    <row r="1740" spans="1:9">
      <c r="A1740" s="133">
        <v>2013</v>
      </c>
      <c r="B1740" s="133">
        <v>3</v>
      </c>
      <c r="C1740" s="134">
        <v>41347</v>
      </c>
      <c r="D1740" s="133">
        <v>9</v>
      </c>
      <c r="E1740" s="5">
        <v>113.99600000000001</v>
      </c>
      <c r="F1740" s="5">
        <v>46.152000000000001</v>
      </c>
      <c r="G1740" s="5">
        <v>1863.3120000000008</v>
      </c>
      <c r="H1740" s="5">
        <v>19.939</v>
      </c>
      <c r="I1740" s="6">
        <v>0</v>
      </c>
    </row>
    <row r="1741" spans="1:9">
      <c r="A1741" s="133">
        <v>2013</v>
      </c>
      <c r="B1741" s="133">
        <v>3</v>
      </c>
      <c r="C1741" s="134">
        <v>41347</v>
      </c>
      <c r="D1741" s="133">
        <v>10</v>
      </c>
      <c r="E1741" s="5">
        <v>113.31500000000001</v>
      </c>
      <c r="F1741" s="5">
        <v>46.415999999999997</v>
      </c>
      <c r="G1741" s="5">
        <v>2008.2650000000001</v>
      </c>
      <c r="H1741" s="5">
        <v>20.419</v>
      </c>
      <c r="I1741" s="6">
        <v>0</v>
      </c>
    </row>
    <row r="1742" spans="1:9">
      <c r="A1742" s="133">
        <v>2013</v>
      </c>
      <c r="B1742" s="133">
        <v>3</v>
      </c>
      <c r="C1742" s="134">
        <v>41347</v>
      </c>
      <c r="D1742" s="133">
        <v>11</v>
      </c>
      <c r="E1742" s="5">
        <v>113.747</v>
      </c>
      <c r="F1742" s="5">
        <v>47.387</v>
      </c>
      <c r="G1742" s="5">
        <v>2047.3939999999998</v>
      </c>
      <c r="H1742" s="5">
        <v>22.477999999999994</v>
      </c>
      <c r="I1742" s="6">
        <v>0</v>
      </c>
    </row>
    <row r="1743" spans="1:9">
      <c r="A1743" s="133">
        <v>2013</v>
      </c>
      <c r="B1743" s="133">
        <v>3</v>
      </c>
      <c r="C1743" s="134">
        <v>41347</v>
      </c>
      <c r="D1743" s="133">
        <v>12</v>
      </c>
      <c r="E1743" s="5">
        <v>114.298</v>
      </c>
      <c r="F1743" s="5">
        <v>52.794000000000004</v>
      </c>
      <c r="G1743" s="5">
        <v>2044.3560000000007</v>
      </c>
      <c r="H1743" s="5">
        <v>23.616</v>
      </c>
      <c r="I1743" s="6">
        <v>0</v>
      </c>
    </row>
    <row r="1744" spans="1:9">
      <c r="A1744" s="133">
        <v>2013</v>
      </c>
      <c r="B1744" s="133">
        <v>3</v>
      </c>
      <c r="C1744" s="134">
        <v>41347</v>
      </c>
      <c r="D1744" s="133">
        <v>13</v>
      </c>
      <c r="E1744" s="5">
        <v>116.441</v>
      </c>
      <c r="F1744" s="5">
        <v>53.569000000000003</v>
      </c>
      <c r="G1744" s="5">
        <v>2014.5240000000003</v>
      </c>
      <c r="H1744" s="5">
        <v>23.409000000000002</v>
      </c>
      <c r="I1744" s="6">
        <v>0</v>
      </c>
    </row>
    <row r="1745" spans="1:9">
      <c r="A1745" s="133">
        <v>2013</v>
      </c>
      <c r="B1745" s="133">
        <v>3</v>
      </c>
      <c r="C1745" s="134">
        <v>41347</v>
      </c>
      <c r="D1745" s="133">
        <v>14</v>
      </c>
      <c r="E1745" s="5">
        <v>115.733</v>
      </c>
      <c r="F1745" s="5">
        <v>43.962000000000003</v>
      </c>
      <c r="G1745" s="5">
        <v>1976.3990000000003</v>
      </c>
      <c r="H1745" s="5">
        <v>23.521000000000001</v>
      </c>
      <c r="I1745" s="6">
        <v>0</v>
      </c>
    </row>
    <row r="1746" spans="1:9">
      <c r="A1746" s="133">
        <v>2013</v>
      </c>
      <c r="B1746" s="133">
        <v>3</v>
      </c>
      <c r="C1746" s="134">
        <v>41347</v>
      </c>
      <c r="D1746" s="133">
        <v>15</v>
      </c>
      <c r="E1746" s="5">
        <v>108.533</v>
      </c>
      <c r="F1746" s="5">
        <v>26.092000000000002</v>
      </c>
      <c r="G1746" s="5">
        <v>1985.4849999999999</v>
      </c>
      <c r="H1746" s="5">
        <v>24.663000000000004</v>
      </c>
      <c r="I1746" s="6">
        <v>0</v>
      </c>
    </row>
    <row r="1747" spans="1:9">
      <c r="A1747" s="133">
        <v>2013</v>
      </c>
      <c r="B1747" s="133">
        <v>3</v>
      </c>
      <c r="C1747" s="134">
        <v>41347</v>
      </c>
      <c r="D1747" s="133">
        <v>16</v>
      </c>
      <c r="E1747" s="5">
        <v>106.35900000000001</v>
      </c>
      <c r="F1747" s="5">
        <v>22.527999999999999</v>
      </c>
      <c r="G1747" s="5">
        <v>1981.0820000000006</v>
      </c>
      <c r="H1747" s="5">
        <v>23.987000000000002</v>
      </c>
      <c r="I1747" s="6">
        <v>0</v>
      </c>
    </row>
    <row r="1748" spans="1:9">
      <c r="A1748" s="133">
        <v>2013</v>
      </c>
      <c r="B1748" s="133">
        <v>3</v>
      </c>
      <c r="C1748" s="134">
        <v>41347</v>
      </c>
      <c r="D1748" s="133">
        <v>17</v>
      </c>
      <c r="E1748" s="5">
        <v>112.94800000000001</v>
      </c>
      <c r="F1748" s="5">
        <v>22.696000000000002</v>
      </c>
      <c r="G1748" s="5">
        <v>1976.5029999999997</v>
      </c>
      <c r="H1748" s="5">
        <v>23.840999999999998</v>
      </c>
      <c r="I1748" s="6">
        <v>0</v>
      </c>
    </row>
    <row r="1749" spans="1:9">
      <c r="A1749" s="133">
        <v>2013</v>
      </c>
      <c r="B1749" s="133">
        <v>3</v>
      </c>
      <c r="C1749" s="134">
        <v>41347</v>
      </c>
      <c r="D1749" s="133">
        <v>18</v>
      </c>
      <c r="E1749" s="5">
        <v>124.88</v>
      </c>
      <c r="F1749" s="5">
        <v>20.244000000000003</v>
      </c>
      <c r="G1749" s="5">
        <v>2013.2620000000004</v>
      </c>
      <c r="H1749" s="5">
        <v>23.444999999999997</v>
      </c>
      <c r="I1749" s="6">
        <v>0</v>
      </c>
    </row>
    <row r="1750" spans="1:9">
      <c r="A1750" s="133">
        <v>2013</v>
      </c>
      <c r="B1750" s="133">
        <v>3</v>
      </c>
      <c r="C1750" s="134">
        <v>41347</v>
      </c>
      <c r="D1750" s="133">
        <v>19</v>
      </c>
      <c r="E1750" s="5">
        <v>117.845</v>
      </c>
      <c r="F1750" s="5">
        <v>21.245999999999999</v>
      </c>
      <c r="G1750" s="5">
        <v>2028.7130000000004</v>
      </c>
      <c r="H1750" s="5">
        <v>24.837000000000003</v>
      </c>
      <c r="I1750" s="6">
        <v>0</v>
      </c>
    </row>
    <row r="1751" spans="1:9">
      <c r="A1751" s="133">
        <v>2013</v>
      </c>
      <c r="B1751" s="133">
        <v>3</v>
      </c>
      <c r="C1751" s="134">
        <v>41347</v>
      </c>
      <c r="D1751" s="133">
        <v>20</v>
      </c>
      <c r="E1751" s="5">
        <v>116.74900000000001</v>
      </c>
      <c r="F1751" s="5">
        <v>23.837</v>
      </c>
      <c r="G1751" s="5">
        <v>2132.4880000000007</v>
      </c>
      <c r="H1751" s="5">
        <v>29.391000000000002</v>
      </c>
      <c r="I1751" s="6">
        <v>0</v>
      </c>
    </row>
    <row r="1752" spans="1:9">
      <c r="A1752" s="133">
        <v>2013</v>
      </c>
      <c r="B1752" s="133">
        <v>3</v>
      </c>
      <c r="C1752" s="134">
        <v>41347</v>
      </c>
      <c r="D1752" s="133">
        <v>21</v>
      </c>
      <c r="E1752" s="5">
        <v>116.277</v>
      </c>
      <c r="F1752" s="5">
        <v>25.603000000000002</v>
      </c>
      <c r="G1752" s="5">
        <v>2150.134</v>
      </c>
      <c r="H1752" s="5">
        <v>38.740000000000009</v>
      </c>
      <c r="I1752" s="6">
        <v>0</v>
      </c>
    </row>
    <row r="1753" spans="1:9">
      <c r="A1753" s="133">
        <v>2013</v>
      </c>
      <c r="B1753" s="133">
        <v>3</v>
      </c>
      <c r="C1753" s="134">
        <v>41347</v>
      </c>
      <c r="D1753" s="133">
        <v>22</v>
      </c>
      <c r="E1753" s="5">
        <v>116.224</v>
      </c>
      <c r="F1753" s="5">
        <v>25.522000000000002</v>
      </c>
      <c r="G1753" s="5">
        <v>2155.0759999999991</v>
      </c>
      <c r="H1753" s="5">
        <v>39.335000000000008</v>
      </c>
      <c r="I1753" s="6">
        <v>0</v>
      </c>
    </row>
    <row r="1754" spans="1:9">
      <c r="A1754" s="133">
        <v>2013</v>
      </c>
      <c r="B1754" s="133">
        <v>3</v>
      </c>
      <c r="C1754" s="134">
        <v>41347</v>
      </c>
      <c r="D1754" s="133">
        <v>23</v>
      </c>
      <c r="E1754" s="5">
        <v>124.63100000000001</v>
      </c>
      <c r="F1754" s="5">
        <v>21.808</v>
      </c>
      <c r="G1754" s="5">
        <v>2108.09</v>
      </c>
      <c r="H1754" s="5">
        <v>36.160000000000004</v>
      </c>
      <c r="I1754" s="6">
        <v>0</v>
      </c>
    </row>
    <row r="1755" spans="1:9">
      <c r="A1755" s="133">
        <v>2013</v>
      </c>
      <c r="B1755" s="133">
        <v>3</v>
      </c>
      <c r="C1755" s="134">
        <v>41347</v>
      </c>
      <c r="D1755" s="133">
        <v>24</v>
      </c>
      <c r="E1755" s="5">
        <v>125.533</v>
      </c>
      <c r="F1755" s="5">
        <v>21.513999999999999</v>
      </c>
      <c r="G1755" s="5">
        <v>1978.729</v>
      </c>
      <c r="H1755" s="5">
        <v>28.087</v>
      </c>
      <c r="I1755" s="6">
        <v>0</v>
      </c>
    </row>
    <row r="1756" spans="1:9">
      <c r="A1756" s="133">
        <v>2013</v>
      </c>
      <c r="B1756" s="133">
        <v>3</v>
      </c>
      <c r="C1756" s="134">
        <v>41348</v>
      </c>
      <c r="D1756" s="133">
        <v>1</v>
      </c>
      <c r="E1756" s="5">
        <v>123.35899999999999</v>
      </c>
      <c r="F1756" s="5">
        <v>29.55</v>
      </c>
      <c r="G1756" s="5">
        <v>1910.4879999999998</v>
      </c>
      <c r="H1756" s="5">
        <v>16.362000000000002</v>
      </c>
      <c r="I1756" s="6">
        <v>0</v>
      </c>
    </row>
    <row r="1757" spans="1:9">
      <c r="A1757" s="133">
        <v>2013</v>
      </c>
      <c r="B1757" s="133">
        <v>3</v>
      </c>
      <c r="C1757" s="134">
        <v>41348</v>
      </c>
      <c r="D1757" s="133">
        <v>2</v>
      </c>
      <c r="E1757" s="5">
        <v>125.739</v>
      </c>
      <c r="F1757" s="5">
        <v>29.365000000000002</v>
      </c>
      <c r="G1757" s="5">
        <v>1761.6870000000006</v>
      </c>
      <c r="H1757" s="5">
        <v>12.667</v>
      </c>
      <c r="I1757" s="6">
        <v>0</v>
      </c>
    </row>
    <row r="1758" spans="1:9">
      <c r="A1758" s="133">
        <v>2013</v>
      </c>
      <c r="B1758" s="133">
        <v>3</v>
      </c>
      <c r="C1758" s="134">
        <v>41348</v>
      </c>
      <c r="D1758" s="133">
        <v>3</v>
      </c>
      <c r="E1758" s="5">
        <v>125.01200000000001</v>
      </c>
      <c r="F1758" s="5">
        <v>29.27</v>
      </c>
      <c r="G1758" s="5">
        <v>1663.6930000000004</v>
      </c>
      <c r="H1758" s="5">
        <v>8.9350000000000005</v>
      </c>
      <c r="I1758" s="6">
        <v>0</v>
      </c>
    </row>
    <row r="1759" spans="1:9">
      <c r="A1759" s="133">
        <v>2013</v>
      </c>
      <c r="B1759" s="133">
        <v>3</v>
      </c>
      <c r="C1759" s="134">
        <v>41348</v>
      </c>
      <c r="D1759" s="133">
        <v>4</v>
      </c>
      <c r="E1759" s="5">
        <v>127.733</v>
      </c>
      <c r="F1759" s="5">
        <v>29.231000000000002</v>
      </c>
      <c r="G1759" s="5">
        <v>1621.3239999999998</v>
      </c>
      <c r="H1759" s="5">
        <v>8.7210000000000001</v>
      </c>
      <c r="I1759" s="6">
        <v>0</v>
      </c>
    </row>
    <row r="1760" spans="1:9">
      <c r="A1760" s="133">
        <v>2013</v>
      </c>
      <c r="B1760" s="133">
        <v>3</v>
      </c>
      <c r="C1760" s="134">
        <v>41348</v>
      </c>
      <c r="D1760" s="133">
        <v>5</v>
      </c>
      <c r="E1760" s="5">
        <v>128.25300000000001</v>
      </c>
      <c r="F1760" s="5">
        <v>29.05</v>
      </c>
      <c r="G1760" s="5">
        <v>1616.2410000000004</v>
      </c>
      <c r="H1760" s="5">
        <v>8.9079999999999995</v>
      </c>
      <c r="I1760" s="6">
        <v>0</v>
      </c>
    </row>
    <row r="1761" spans="1:9">
      <c r="A1761" s="133">
        <v>2013</v>
      </c>
      <c r="B1761" s="133">
        <v>3</v>
      </c>
      <c r="C1761" s="134">
        <v>41348</v>
      </c>
      <c r="D1761" s="133">
        <v>6</v>
      </c>
      <c r="E1761" s="5">
        <v>123.252</v>
      </c>
      <c r="F1761" s="5">
        <v>29.28</v>
      </c>
      <c r="G1761" s="5">
        <v>1658.558</v>
      </c>
      <c r="H1761" s="5">
        <v>9.1900000000000013</v>
      </c>
      <c r="I1761" s="6">
        <v>0</v>
      </c>
    </row>
    <row r="1762" spans="1:9">
      <c r="A1762" s="133">
        <v>2013</v>
      </c>
      <c r="B1762" s="133">
        <v>3</v>
      </c>
      <c r="C1762" s="134">
        <v>41348</v>
      </c>
      <c r="D1762" s="133">
        <v>7</v>
      </c>
      <c r="E1762" s="5">
        <v>120.935</v>
      </c>
      <c r="F1762" s="5">
        <v>30.055</v>
      </c>
      <c r="G1762" s="5">
        <v>1789.0119999999999</v>
      </c>
      <c r="H1762" s="5">
        <v>11.34</v>
      </c>
      <c r="I1762" s="6">
        <v>0</v>
      </c>
    </row>
    <row r="1763" spans="1:9">
      <c r="A1763" s="133">
        <v>2013</v>
      </c>
      <c r="B1763" s="133">
        <v>3</v>
      </c>
      <c r="C1763" s="134">
        <v>41348</v>
      </c>
      <c r="D1763" s="133">
        <v>8</v>
      </c>
      <c r="E1763" s="5">
        <v>122.021</v>
      </c>
      <c r="F1763" s="5">
        <v>31.309000000000001</v>
      </c>
      <c r="G1763" s="5">
        <v>1896.7850000000003</v>
      </c>
      <c r="H1763" s="5">
        <v>19.033000000000001</v>
      </c>
      <c r="I1763" s="6">
        <v>0</v>
      </c>
    </row>
    <row r="1764" spans="1:9">
      <c r="A1764" s="133">
        <v>2013</v>
      </c>
      <c r="B1764" s="133">
        <v>3</v>
      </c>
      <c r="C1764" s="134">
        <v>41348</v>
      </c>
      <c r="D1764" s="133">
        <v>9</v>
      </c>
      <c r="E1764" s="5">
        <v>118.46400000000001</v>
      </c>
      <c r="F1764" s="5">
        <v>31.981999999999999</v>
      </c>
      <c r="G1764" s="5">
        <v>1972.5359999999996</v>
      </c>
      <c r="H1764" s="5">
        <v>20.153000000000002</v>
      </c>
      <c r="I1764" s="6">
        <v>0</v>
      </c>
    </row>
    <row r="1765" spans="1:9">
      <c r="A1765" s="133">
        <v>2013</v>
      </c>
      <c r="B1765" s="133">
        <v>3</v>
      </c>
      <c r="C1765" s="134">
        <v>41348</v>
      </c>
      <c r="D1765" s="133">
        <v>10</v>
      </c>
      <c r="E1765" s="5">
        <v>109.235</v>
      </c>
      <c r="F1765" s="5">
        <v>35.050000000000004</v>
      </c>
      <c r="G1765" s="5">
        <v>2008.9180000000001</v>
      </c>
      <c r="H1765" s="5">
        <v>19.774999999999999</v>
      </c>
      <c r="I1765" s="6">
        <v>0</v>
      </c>
    </row>
    <row r="1766" spans="1:9">
      <c r="A1766" s="133">
        <v>2013</v>
      </c>
      <c r="B1766" s="133">
        <v>3</v>
      </c>
      <c r="C1766" s="134">
        <v>41348</v>
      </c>
      <c r="D1766" s="133">
        <v>11</v>
      </c>
      <c r="E1766" s="5">
        <v>110.16800000000001</v>
      </c>
      <c r="F1766" s="5">
        <v>41.116</v>
      </c>
      <c r="G1766" s="5">
        <v>2037.7869999999998</v>
      </c>
      <c r="H1766" s="5">
        <v>26.987000000000002</v>
      </c>
      <c r="I1766" s="6">
        <v>0</v>
      </c>
    </row>
    <row r="1767" spans="1:9">
      <c r="A1767" s="133">
        <v>2013</v>
      </c>
      <c r="B1767" s="133">
        <v>3</v>
      </c>
      <c r="C1767" s="134">
        <v>41348</v>
      </c>
      <c r="D1767" s="133">
        <v>12</v>
      </c>
      <c r="E1767" s="5">
        <v>111.97300000000001</v>
      </c>
      <c r="F1767" s="5">
        <v>42.627000000000002</v>
      </c>
      <c r="G1767" s="5">
        <v>2039.4870000000001</v>
      </c>
      <c r="H1767" s="5">
        <v>29.082000000000004</v>
      </c>
      <c r="I1767" s="6">
        <v>0</v>
      </c>
    </row>
    <row r="1768" spans="1:9">
      <c r="A1768" s="133">
        <v>2013</v>
      </c>
      <c r="B1768" s="133">
        <v>3</v>
      </c>
      <c r="C1768" s="134">
        <v>41348</v>
      </c>
      <c r="D1768" s="133">
        <v>13</v>
      </c>
      <c r="E1768" s="5">
        <v>107.626</v>
      </c>
      <c r="F1768" s="5">
        <v>31.124000000000002</v>
      </c>
      <c r="G1768" s="5">
        <v>2028.367</v>
      </c>
      <c r="H1768" s="5">
        <v>26.503000000000004</v>
      </c>
      <c r="I1768" s="6">
        <v>0</v>
      </c>
    </row>
    <row r="1769" spans="1:9">
      <c r="A1769" s="133">
        <v>2013</v>
      </c>
      <c r="B1769" s="133">
        <v>3</v>
      </c>
      <c r="C1769" s="134">
        <v>41348</v>
      </c>
      <c r="D1769" s="133">
        <v>14</v>
      </c>
      <c r="E1769" s="5">
        <v>105.908</v>
      </c>
      <c r="F1769" s="5">
        <v>31.358000000000001</v>
      </c>
      <c r="G1769" s="5">
        <v>2019.3390000000009</v>
      </c>
      <c r="H1769" s="5">
        <v>21.848000000000006</v>
      </c>
      <c r="I1769" s="6">
        <v>0</v>
      </c>
    </row>
    <row r="1770" spans="1:9">
      <c r="A1770" s="133">
        <v>2013</v>
      </c>
      <c r="B1770" s="133">
        <v>3</v>
      </c>
      <c r="C1770" s="134">
        <v>41348</v>
      </c>
      <c r="D1770" s="133">
        <v>15</v>
      </c>
      <c r="E1770" s="5">
        <v>106.70100000000001</v>
      </c>
      <c r="F1770" s="5">
        <v>31.658000000000001</v>
      </c>
      <c r="G1770" s="5">
        <v>2008.6380000000004</v>
      </c>
      <c r="H1770" s="5">
        <v>22.570000000000004</v>
      </c>
      <c r="I1770" s="6">
        <v>0</v>
      </c>
    </row>
    <row r="1771" spans="1:9">
      <c r="A1771" s="133">
        <v>2013</v>
      </c>
      <c r="B1771" s="133">
        <v>3</v>
      </c>
      <c r="C1771" s="134">
        <v>41348</v>
      </c>
      <c r="D1771" s="133">
        <v>16</v>
      </c>
      <c r="E1771" s="5">
        <v>104.31</v>
      </c>
      <c r="F1771" s="5">
        <v>33.469000000000001</v>
      </c>
      <c r="G1771" s="5">
        <v>1998.1930000000002</v>
      </c>
      <c r="H1771" s="5">
        <v>22.765000000000004</v>
      </c>
      <c r="I1771" s="6">
        <v>0</v>
      </c>
    </row>
    <row r="1772" spans="1:9">
      <c r="A1772" s="133">
        <v>2013</v>
      </c>
      <c r="B1772" s="133">
        <v>3</v>
      </c>
      <c r="C1772" s="134">
        <v>41348</v>
      </c>
      <c r="D1772" s="133">
        <v>17</v>
      </c>
      <c r="E1772" s="5">
        <v>105.557</v>
      </c>
      <c r="F1772" s="5">
        <v>44.765000000000001</v>
      </c>
      <c r="G1772" s="5">
        <v>1962.4259999999999</v>
      </c>
      <c r="H1772" s="5">
        <v>23.039000000000001</v>
      </c>
      <c r="I1772" s="6">
        <v>0</v>
      </c>
    </row>
    <row r="1773" spans="1:9">
      <c r="A1773" s="133">
        <v>2013</v>
      </c>
      <c r="B1773" s="133">
        <v>3</v>
      </c>
      <c r="C1773" s="134">
        <v>41348</v>
      </c>
      <c r="D1773" s="133">
        <v>18</v>
      </c>
      <c r="E1773" s="5">
        <v>103.166</v>
      </c>
      <c r="F1773" s="5">
        <v>51.132000000000005</v>
      </c>
      <c r="G1773" s="5">
        <v>1969.3540000000003</v>
      </c>
      <c r="H1773" s="5">
        <v>22.966999999999999</v>
      </c>
      <c r="I1773" s="6">
        <v>0</v>
      </c>
    </row>
    <row r="1774" spans="1:9">
      <c r="A1774" s="133">
        <v>2013</v>
      </c>
      <c r="B1774" s="133">
        <v>3</v>
      </c>
      <c r="C1774" s="134">
        <v>41348</v>
      </c>
      <c r="D1774" s="133">
        <v>19</v>
      </c>
      <c r="E1774" s="5">
        <v>114.29100000000001</v>
      </c>
      <c r="F1774" s="5">
        <v>51.751000000000005</v>
      </c>
      <c r="G1774" s="5">
        <v>1998.1460000000002</v>
      </c>
      <c r="H1774" s="5">
        <v>23.099</v>
      </c>
      <c r="I1774" s="6">
        <v>0</v>
      </c>
    </row>
    <row r="1775" spans="1:9">
      <c r="A1775" s="133">
        <v>2013</v>
      </c>
      <c r="B1775" s="133">
        <v>3</v>
      </c>
      <c r="C1775" s="134">
        <v>41348</v>
      </c>
      <c r="D1775" s="133">
        <v>20</v>
      </c>
      <c r="E1775" s="5">
        <v>119.706</v>
      </c>
      <c r="F1775" s="5">
        <v>53.629000000000005</v>
      </c>
      <c r="G1775" s="5">
        <v>2056.3980000000001</v>
      </c>
      <c r="H1775" s="5">
        <v>27.756000000000004</v>
      </c>
      <c r="I1775" s="6">
        <v>0</v>
      </c>
    </row>
    <row r="1776" spans="1:9">
      <c r="A1776" s="133">
        <v>2013</v>
      </c>
      <c r="B1776" s="133">
        <v>3</v>
      </c>
      <c r="C1776" s="134">
        <v>41348</v>
      </c>
      <c r="D1776" s="133">
        <v>21</v>
      </c>
      <c r="E1776" s="5">
        <v>117.69800000000001</v>
      </c>
      <c r="F1776" s="5">
        <v>59.042000000000002</v>
      </c>
      <c r="G1776" s="5">
        <v>2100.3090000000002</v>
      </c>
      <c r="H1776" s="5">
        <v>38.947000000000003</v>
      </c>
      <c r="I1776" s="6">
        <v>0</v>
      </c>
    </row>
    <row r="1777" spans="1:9">
      <c r="A1777" s="133">
        <v>2013</v>
      </c>
      <c r="B1777" s="133">
        <v>3</v>
      </c>
      <c r="C1777" s="134">
        <v>41348</v>
      </c>
      <c r="D1777" s="133">
        <v>22</v>
      </c>
      <c r="E1777" s="5">
        <v>117.95200000000001</v>
      </c>
      <c r="F1777" s="5">
        <v>59.14500000000001</v>
      </c>
      <c r="G1777" s="5">
        <v>2109.3570000000009</v>
      </c>
      <c r="H1777" s="5">
        <v>37.798999999999992</v>
      </c>
      <c r="I1777" s="6">
        <v>0</v>
      </c>
    </row>
    <row r="1778" spans="1:9">
      <c r="A1778" s="133">
        <v>2013</v>
      </c>
      <c r="B1778" s="133">
        <v>3</v>
      </c>
      <c r="C1778" s="134">
        <v>41348</v>
      </c>
      <c r="D1778" s="133">
        <v>23</v>
      </c>
      <c r="E1778" s="5">
        <v>116.443</v>
      </c>
      <c r="F1778" s="5">
        <v>60.773000000000003</v>
      </c>
      <c r="G1778" s="5">
        <v>2096.9470000000001</v>
      </c>
      <c r="H1778" s="5">
        <v>28.908000000000001</v>
      </c>
      <c r="I1778" s="6">
        <v>0</v>
      </c>
    </row>
    <row r="1779" spans="1:9">
      <c r="A1779" s="133">
        <v>2013</v>
      </c>
      <c r="B1779" s="133">
        <v>3</v>
      </c>
      <c r="C1779" s="134">
        <v>41348</v>
      </c>
      <c r="D1779" s="133">
        <v>24</v>
      </c>
      <c r="E1779" s="5">
        <v>115.01</v>
      </c>
      <c r="F1779" s="5">
        <v>83.710999999999999</v>
      </c>
      <c r="G1779" s="5">
        <v>1992.8900000000003</v>
      </c>
      <c r="H1779" s="5">
        <v>21.898</v>
      </c>
      <c r="I1779" s="6">
        <v>0</v>
      </c>
    </row>
    <row r="1780" spans="1:9">
      <c r="A1780" s="133">
        <v>2013</v>
      </c>
      <c r="B1780" s="133">
        <v>3</v>
      </c>
      <c r="C1780" s="134">
        <v>41349</v>
      </c>
      <c r="D1780" s="133">
        <v>1</v>
      </c>
      <c r="E1780" s="5">
        <v>113.27700000000002</v>
      </c>
      <c r="F1780" s="5">
        <v>97.366</v>
      </c>
      <c r="G1780" s="5">
        <v>1897.3460000000005</v>
      </c>
      <c r="H1780" s="5">
        <v>14.159000000000001</v>
      </c>
      <c r="I1780" s="6">
        <v>0</v>
      </c>
    </row>
    <row r="1781" spans="1:9">
      <c r="A1781" s="133">
        <v>2013</v>
      </c>
      <c r="B1781" s="133">
        <v>3</v>
      </c>
      <c r="C1781" s="134">
        <v>41349</v>
      </c>
      <c r="D1781" s="133">
        <v>2</v>
      </c>
      <c r="E1781" s="5">
        <v>117.726</v>
      </c>
      <c r="F1781" s="5">
        <v>108.97200000000001</v>
      </c>
      <c r="G1781" s="5">
        <v>1774.3969999999999</v>
      </c>
      <c r="H1781" s="5">
        <v>9.1620000000000008</v>
      </c>
      <c r="I1781" s="6">
        <v>0</v>
      </c>
    </row>
    <row r="1782" spans="1:9">
      <c r="A1782" s="133">
        <v>2013</v>
      </c>
      <c r="B1782" s="133">
        <v>3</v>
      </c>
      <c r="C1782" s="134">
        <v>41349</v>
      </c>
      <c r="D1782" s="133">
        <v>3</v>
      </c>
      <c r="E1782" s="5">
        <v>118.879</v>
      </c>
      <c r="F1782" s="5">
        <v>111.43700000000001</v>
      </c>
      <c r="G1782" s="5">
        <v>1658.5950000000003</v>
      </c>
      <c r="H1782" s="5">
        <v>7.6219999999999999</v>
      </c>
      <c r="I1782" s="6">
        <v>0</v>
      </c>
    </row>
    <row r="1783" spans="1:9">
      <c r="A1783" s="133">
        <v>2013</v>
      </c>
      <c r="B1783" s="133">
        <v>3</v>
      </c>
      <c r="C1783" s="134">
        <v>41349</v>
      </c>
      <c r="D1783" s="133">
        <v>4</v>
      </c>
      <c r="E1783" s="5">
        <v>122.40900000000001</v>
      </c>
      <c r="F1783" s="5">
        <v>112.07600000000001</v>
      </c>
      <c r="G1783" s="5">
        <v>1599.0720000000001</v>
      </c>
      <c r="H1783" s="5">
        <v>7.4340000000000002</v>
      </c>
      <c r="I1783" s="6">
        <v>0</v>
      </c>
    </row>
    <row r="1784" spans="1:9">
      <c r="A1784" s="133">
        <v>2013</v>
      </c>
      <c r="B1784" s="133">
        <v>3</v>
      </c>
      <c r="C1784" s="134">
        <v>41349</v>
      </c>
      <c r="D1784" s="133">
        <v>5</v>
      </c>
      <c r="E1784" s="5">
        <v>125.32599999999999</v>
      </c>
      <c r="F1784" s="5">
        <v>112.87800000000001</v>
      </c>
      <c r="G1784" s="5">
        <v>1569.0989999999997</v>
      </c>
      <c r="H1784" s="5">
        <v>7.1850000000000005</v>
      </c>
      <c r="I1784" s="6">
        <v>0</v>
      </c>
    </row>
    <row r="1785" spans="1:9">
      <c r="A1785" s="133">
        <v>2013</v>
      </c>
      <c r="B1785" s="133">
        <v>3</v>
      </c>
      <c r="C1785" s="134">
        <v>41349</v>
      </c>
      <c r="D1785" s="133">
        <v>6</v>
      </c>
      <c r="E1785" s="5">
        <v>84.317999999999998</v>
      </c>
      <c r="F1785" s="5">
        <v>114.215</v>
      </c>
      <c r="G1785" s="5">
        <v>1597.5460000000005</v>
      </c>
      <c r="H1785" s="5">
        <v>7.1740000000000013</v>
      </c>
      <c r="I1785" s="6">
        <v>0</v>
      </c>
    </row>
    <row r="1786" spans="1:9">
      <c r="A1786" s="133">
        <v>2013</v>
      </c>
      <c r="B1786" s="133">
        <v>3</v>
      </c>
      <c r="C1786" s="134">
        <v>41349</v>
      </c>
      <c r="D1786" s="133">
        <v>7</v>
      </c>
      <c r="E1786" s="5">
        <v>98.335000000000008</v>
      </c>
      <c r="F1786" s="5">
        <v>113.87200000000001</v>
      </c>
      <c r="G1786" s="5">
        <v>1568.8020000000006</v>
      </c>
      <c r="H1786" s="5">
        <v>8.2989999999999995</v>
      </c>
      <c r="I1786" s="6">
        <v>0</v>
      </c>
    </row>
    <row r="1787" spans="1:9">
      <c r="A1787" s="133">
        <v>2013</v>
      </c>
      <c r="B1787" s="133">
        <v>3</v>
      </c>
      <c r="C1787" s="134">
        <v>41349</v>
      </c>
      <c r="D1787" s="133">
        <v>8</v>
      </c>
      <c r="E1787" s="5">
        <v>128.18100000000001</v>
      </c>
      <c r="F1787" s="5">
        <v>114.30000000000001</v>
      </c>
      <c r="G1787" s="5">
        <v>1535.7339999999997</v>
      </c>
      <c r="H1787" s="5">
        <v>8.1890000000000001</v>
      </c>
      <c r="I1787" s="6">
        <v>0</v>
      </c>
    </row>
    <row r="1788" spans="1:9">
      <c r="A1788" s="133">
        <v>2013</v>
      </c>
      <c r="B1788" s="133">
        <v>3</v>
      </c>
      <c r="C1788" s="134">
        <v>41349</v>
      </c>
      <c r="D1788" s="133">
        <v>9</v>
      </c>
      <c r="E1788" s="5">
        <v>121.74000000000001</v>
      </c>
      <c r="F1788" s="5">
        <v>114.267</v>
      </c>
      <c r="G1788" s="5">
        <v>1587.1499999999999</v>
      </c>
      <c r="H1788" s="5">
        <v>7.2240000000000002</v>
      </c>
      <c r="I1788" s="6">
        <v>0</v>
      </c>
    </row>
    <row r="1789" spans="1:9">
      <c r="A1789" s="133">
        <v>2013</v>
      </c>
      <c r="B1789" s="133">
        <v>3</v>
      </c>
      <c r="C1789" s="134">
        <v>41349</v>
      </c>
      <c r="D1789" s="133">
        <v>10</v>
      </c>
      <c r="E1789" s="5">
        <v>119.623</v>
      </c>
      <c r="F1789" s="5">
        <v>116.018</v>
      </c>
      <c r="G1789" s="5">
        <v>1686.2979999999998</v>
      </c>
      <c r="H1789" s="5">
        <v>7.8689999999999998</v>
      </c>
      <c r="I1789" s="6">
        <v>0</v>
      </c>
    </row>
    <row r="1790" spans="1:9">
      <c r="A1790" s="133">
        <v>2013</v>
      </c>
      <c r="B1790" s="133">
        <v>3</v>
      </c>
      <c r="C1790" s="134">
        <v>41349</v>
      </c>
      <c r="D1790" s="133">
        <v>11</v>
      </c>
      <c r="E1790" s="5">
        <v>115.599</v>
      </c>
      <c r="F1790" s="5">
        <v>122.64100000000001</v>
      </c>
      <c r="G1790" s="5">
        <v>1738.0749999999998</v>
      </c>
      <c r="H1790" s="5">
        <v>9.9669999999999987</v>
      </c>
      <c r="I1790" s="6">
        <v>0</v>
      </c>
    </row>
    <row r="1791" spans="1:9">
      <c r="A1791" s="133">
        <v>2013</v>
      </c>
      <c r="B1791" s="133">
        <v>3</v>
      </c>
      <c r="C1791" s="134">
        <v>41349</v>
      </c>
      <c r="D1791" s="133">
        <v>12</v>
      </c>
      <c r="E1791" s="5">
        <v>121.37100000000001</v>
      </c>
      <c r="F1791" s="5">
        <v>138.613</v>
      </c>
      <c r="G1791" s="5">
        <v>1716.8050000000003</v>
      </c>
      <c r="H1791" s="5">
        <v>9.6449999999999996</v>
      </c>
      <c r="I1791" s="6">
        <v>0</v>
      </c>
    </row>
    <row r="1792" spans="1:9">
      <c r="A1792" s="133">
        <v>2013</v>
      </c>
      <c r="B1792" s="133">
        <v>3</v>
      </c>
      <c r="C1792" s="134">
        <v>41349</v>
      </c>
      <c r="D1792" s="133">
        <v>13</v>
      </c>
      <c r="E1792" s="5">
        <v>119.58500000000001</v>
      </c>
      <c r="F1792" s="5">
        <v>155.697</v>
      </c>
      <c r="G1792" s="5">
        <v>1723.1980000000005</v>
      </c>
      <c r="H1792" s="5">
        <v>12.9</v>
      </c>
      <c r="I1792" s="6">
        <v>0</v>
      </c>
    </row>
    <row r="1793" spans="1:9">
      <c r="A1793" s="133">
        <v>2013</v>
      </c>
      <c r="B1793" s="133">
        <v>3</v>
      </c>
      <c r="C1793" s="134">
        <v>41349</v>
      </c>
      <c r="D1793" s="133">
        <v>14</v>
      </c>
      <c r="E1793" s="5">
        <v>118.84100000000001</v>
      </c>
      <c r="F1793" s="5">
        <v>164.44800000000001</v>
      </c>
      <c r="G1793" s="5">
        <v>1670.9339999999997</v>
      </c>
      <c r="H1793" s="5">
        <v>15.400000000000002</v>
      </c>
      <c r="I1793" s="6">
        <v>0</v>
      </c>
    </row>
    <row r="1794" spans="1:9">
      <c r="A1794" s="133">
        <v>2013</v>
      </c>
      <c r="B1794" s="133">
        <v>3</v>
      </c>
      <c r="C1794" s="134">
        <v>41349</v>
      </c>
      <c r="D1794" s="133">
        <v>15</v>
      </c>
      <c r="E1794" s="5">
        <v>119.63400000000001</v>
      </c>
      <c r="F1794" s="5">
        <v>162.30900000000003</v>
      </c>
      <c r="G1794" s="5">
        <v>1623.9359999999997</v>
      </c>
      <c r="H1794" s="5">
        <v>15.426000000000002</v>
      </c>
      <c r="I1794" s="6">
        <v>0</v>
      </c>
    </row>
    <row r="1795" spans="1:9">
      <c r="A1795" s="133">
        <v>2013</v>
      </c>
      <c r="B1795" s="133">
        <v>3</v>
      </c>
      <c r="C1795" s="134">
        <v>41349</v>
      </c>
      <c r="D1795" s="133">
        <v>16</v>
      </c>
      <c r="E1795" s="5">
        <v>119.45200000000001</v>
      </c>
      <c r="F1795" s="5">
        <v>163.11500000000001</v>
      </c>
      <c r="G1795" s="5">
        <v>1604.4479999999999</v>
      </c>
      <c r="H1795" s="5">
        <v>15.385999999999999</v>
      </c>
      <c r="I1795" s="6">
        <v>0</v>
      </c>
    </row>
    <row r="1796" spans="1:9">
      <c r="A1796" s="133">
        <v>2013</v>
      </c>
      <c r="B1796" s="133">
        <v>3</v>
      </c>
      <c r="C1796" s="134">
        <v>41349</v>
      </c>
      <c r="D1796" s="133">
        <v>17</v>
      </c>
      <c r="E1796" s="5">
        <v>121.114</v>
      </c>
      <c r="F1796" s="5">
        <v>165.495</v>
      </c>
      <c r="G1796" s="5">
        <v>1604.3500000000001</v>
      </c>
      <c r="H1796" s="5">
        <v>15.186</v>
      </c>
      <c r="I1796" s="6">
        <v>0</v>
      </c>
    </row>
    <row r="1797" spans="1:9">
      <c r="A1797" s="133">
        <v>2013</v>
      </c>
      <c r="B1797" s="133">
        <v>3</v>
      </c>
      <c r="C1797" s="134">
        <v>41349</v>
      </c>
      <c r="D1797" s="133">
        <v>18</v>
      </c>
      <c r="E1797" s="5">
        <v>130.119</v>
      </c>
      <c r="F1797" s="5">
        <v>153.661</v>
      </c>
      <c r="G1797" s="5">
        <v>1608.3319999999997</v>
      </c>
      <c r="H1797" s="5">
        <v>11.181999999999999</v>
      </c>
      <c r="I1797" s="6">
        <v>0</v>
      </c>
    </row>
    <row r="1798" spans="1:9">
      <c r="A1798" s="133">
        <v>2013</v>
      </c>
      <c r="B1798" s="133">
        <v>3</v>
      </c>
      <c r="C1798" s="134">
        <v>41349</v>
      </c>
      <c r="D1798" s="133">
        <v>19</v>
      </c>
      <c r="E1798" s="5">
        <v>138.608</v>
      </c>
      <c r="F1798" s="5">
        <v>147.875</v>
      </c>
      <c r="G1798" s="5">
        <v>1653.0219999999999</v>
      </c>
      <c r="H1798" s="5">
        <v>11.446000000000002</v>
      </c>
      <c r="I1798" s="6">
        <v>0</v>
      </c>
    </row>
    <row r="1799" spans="1:9">
      <c r="A1799" s="133">
        <v>2013</v>
      </c>
      <c r="B1799" s="133">
        <v>3</v>
      </c>
      <c r="C1799" s="134">
        <v>41349</v>
      </c>
      <c r="D1799" s="133">
        <v>20</v>
      </c>
      <c r="E1799" s="5">
        <v>138.786</v>
      </c>
      <c r="F1799" s="5">
        <v>147.61500000000001</v>
      </c>
      <c r="G1799" s="5">
        <v>1783.934999999999</v>
      </c>
      <c r="H1799" s="5">
        <v>17.123000000000005</v>
      </c>
      <c r="I1799" s="6">
        <v>0</v>
      </c>
    </row>
    <row r="1800" spans="1:9">
      <c r="A1800" s="133">
        <v>2013</v>
      </c>
      <c r="B1800" s="133">
        <v>3</v>
      </c>
      <c r="C1800" s="134">
        <v>41349</v>
      </c>
      <c r="D1800" s="133">
        <v>21</v>
      </c>
      <c r="E1800" s="5">
        <v>135.357</v>
      </c>
      <c r="F1800" s="5">
        <v>147.12700000000001</v>
      </c>
      <c r="G1800" s="5">
        <v>1848.1580000000006</v>
      </c>
      <c r="H1800" s="5">
        <v>22.864999999999998</v>
      </c>
      <c r="I1800" s="6">
        <v>0</v>
      </c>
    </row>
    <row r="1801" spans="1:9">
      <c r="A1801" s="133">
        <v>2013</v>
      </c>
      <c r="B1801" s="133">
        <v>3</v>
      </c>
      <c r="C1801" s="134">
        <v>41349</v>
      </c>
      <c r="D1801" s="133">
        <v>22</v>
      </c>
      <c r="E1801" s="5">
        <v>137.14699999999999</v>
      </c>
      <c r="F1801" s="5">
        <v>146.553</v>
      </c>
      <c r="G1801" s="5">
        <v>1852.0619999999999</v>
      </c>
      <c r="H1801" s="5">
        <v>23.153999999999996</v>
      </c>
      <c r="I1801" s="6">
        <v>0</v>
      </c>
    </row>
    <row r="1802" spans="1:9">
      <c r="A1802" s="133">
        <v>2013</v>
      </c>
      <c r="B1802" s="133">
        <v>3</v>
      </c>
      <c r="C1802" s="134">
        <v>41349</v>
      </c>
      <c r="D1802" s="133">
        <v>23</v>
      </c>
      <c r="E1802" s="5">
        <v>136.053</v>
      </c>
      <c r="F1802" s="5">
        <v>147.077</v>
      </c>
      <c r="G1802" s="5">
        <v>1833.7189999999996</v>
      </c>
      <c r="H1802" s="5">
        <v>18.356000000000002</v>
      </c>
      <c r="I1802" s="6">
        <v>0</v>
      </c>
    </row>
    <row r="1803" spans="1:9">
      <c r="A1803" s="133">
        <v>2013</v>
      </c>
      <c r="B1803" s="133">
        <v>3</v>
      </c>
      <c r="C1803" s="134">
        <v>41349</v>
      </c>
      <c r="D1803" s="133">
        <v>24</v>
      </c>
      <c r="E1803" s="5">
        <v>134.05800000000002</v>
      </c>
      <c r="F1803" s="5">
        <v>146.834</v>
      </c>
      <c r="G1803" s="5">
        <v>1794.0030000000004</v>
      </c>
      <c r="H1803" s="5">
        <v>14.947000000000001</v>
      </c>
      <c r="I1803" s="6">
        <v>0</v>
      </c>
    </row>
    <row r="1804" spans="1:9">
      <c r="A1804" s="133">
        <v>2013</v>
      </c>
      <c r="B1804" s="133">
        <v>3</v>
      </c>
      <c r="C1804" s="134">
        <v>41350</v>
      </c>
      <c r="D1804" s="133">
        <v>1</v>
      </c>
      <c r="E1804" s="5">
        <v>132.46100000000001</v>
      </c>
      <c r="F1804" s="5">
        <v>145.959</v>
      </c>
      <c r="G1804" s="5">
        <v>1704.4919999999995</v>
      </c>
      <c r="H1804" s="5">
        <v>10.850000000000001</v>
      </c>
      <c r="I1804" s="6">
        <v>0</v>
      </c>
    </row>
    <row r="1805" spans="1:9">
      <c r="A1805" s="133">
        <v>2013</v>
      </c>
      <c r="B1805" s="133">
        <v>3</v>
      </c>
      <c r="C1805" s="134">
        <v>41350</v>
      </c>
      <c r="D1805" s="133">
        <v>2</v>
      </c>
      <c r="E1805" s="5">
        <v>132.01900000000001</v>
      </c>
      <c r="F1805" s="5">
        <v>146.27000000000001</v>
      </c>
      <c r="G1805" s="5">
        <v>1601.146</v>
      </c>
      <c r="H1805" s="5">
        <v>3.7039999999999997</v>
      </c>
      <c r="I1805" s="6">
        <v>0</v>
      </c>
    </row>
    <row r="1806" spans="1:9">
      <c r="A1806" s="133">
        <v>2013</v>
      </c>
      <c r="B1806" s="133">
        <v>3</v>
      </c>
      <c r="C1806" s="134">
        <v>41350</v>
      </c>
      <c r="D1806" s="133">
        <v>3</v>
      </c>
      <c r="E1806" s="5">
        <v>132.084</v>
      </c>
      <c r="F1806" s="5">
        <v>146.29499999999999</v>
      </c>
      <c r="G1806" s="5">
        <v>1500.376</v>
      </c>
      <c r="H1806" s="5">
        <v>2.2240000000000002</v>
      </c>
      <c r="I1806" s="6">
        <v>0</v>
      </c>
    </row>
    <row r="1807" spans="1:9">
      <c r="A1807" s="133">
        <v>2013</v>
      </c>
      <c r="B1807" s="133">
        <v>3</v>
      </c>
      <c r="C1807" s="134">
        <v>41350</v>
      </c>
      <c r="D1807" s="133">
        <v>4</v>
      </c>
      <c r="E1807" s="5">
        <v>133.44900000000001</v>
      </c>
      <c r="F1807" s="5">
        <v>144.691</v>
      </c>
      <c r="G1807" s="5">
        <v>1415.6969999999997</v>
      </c>
      <c r="H1807" s="5">
        <v>2.1580000000000004</v>
      </c>
      <c r="I1807" s="6">
        <v>0</v>
      </c>
    </row>
    <row r="1808" spans="1:9">
      <c r="A1808" s="133">
        <v>2013</v>
      </c>
      <c r="B1808" s="133">
        <v>3</v>
      </c>
      <c r="C1808" s="134">
        <v>41350</v>
      </c>
      <c r="D1808" s="133">
        <v>5</v>
      </c>
      <c r="E1808" s="5">
        <v>116.244</v>
      </c>
      <c r="F1808" s="5">
        <v>115.57000000000001</v>
      </c>
      <c r="G1808" s="5">
        <v>1409.9099999999996</v>
      </c>
      <c r="H1808" s="5">
        <v>2.1230000000000002</v>
      </c>
      <c r="I1808" s="6">
        <v>0</v>
      </c>
    </row>
    <row r="1809" spans="1:9">
      <c r="A1809" s="133">
        <v>2013</v>
      </c>
      <c r="B1809" s="133">
        <v>3</v>
      </c>
      <c r="C1809" s="134">
        <v>41350</v>
      </c>
      <c r="D1809" s="133">
        <v>6</v>
      </c>
      <c r="E1809" s="5">
        <v>104.70700000000001</v>
      </c>
      <c r="F1809" s="5">
        <v>111.63000000000001</v>
      </c>
      <c r="G1809" s="5">
        <v>1412.125</v>
      </c>
      <c r="H1809" s="5">
        <v>2.1150000000000002</v>
      </c>
      <c r="I1809" s="6">
        <v>0</v>
      </c>
    </row>
    <row r="1810" spans="1:9">
      <c r="A1810" s="133">
        <v>2013</v>
      </c>
      <c r="B1810" s="133">
        <v>3</v>
      </c>
      <c r="C1810" s="134">
        <v>41350</v>
      </c>
      <c r="D1810" s="133">
        <v>7</v>
      </c>
      <c r="E1810" s="5">
        <v>103.78999999999999</v>
      </c>
      <c r="F1810" s="5">
        <v>110.904</v>
      </c>
      <c r="G1810" s="5">
        <v>1417.6600000000003</v>
      </c>
      <c r="H1810" s="5">
        <v>2.1360000000000001</v>
      </c>
      <c r="I1810" s="6">
        <v>0</v>
      </c>
    </row>
    <row r="1811" spans="1:9">
      <c r="A1811" s="133">
        <v>2013</v>
      </c>
      <c r="B1811" s="133">
        <v>3</v>
      </c>
      <c r="C1811" s="134">
        <v>41350</v>
      </c>
      <c r="D1811" s="133">
        <v>8</v>
      </c>
      <c r="E1811" s="5">
        <v>105.465</v>
      </c>
      <c r="F1811" s="5">
        <v>110.53699999999999</v>
      </c>
      <c r="G1811" s="5">
        <v>1384.3319999999999</v>
      </c>
      <c r="H1811" s="5">
        <v>2.7810000000000001</v>
      </c>
      <c r="I1811" s="6">
        <v>0</v>
      </c>
    </row>
    <row r="1812" spans="1:9">
      <c r="A1812" s="133">
        <v>2013</v>
      </c>
      <c r="B1812" s="133">
        <v>3</v>
      </c>
      <c r="C1812" s="134">
        <v>41350</v>
      </c>
      <c r="D1812" s="133">
        <v>9</v>
      </c>
      <c r="E1812" s="5">
        <v>102.3</v>
      </c>
      <c r="F1812" s="5">
        <v>110.627</v>
      </c>
      <c r="G1812" s="5">
        <v>1409.5430000000001</v>
      </c>
      <c r="H1812" s="5">
        <v>7.0360000000000005</v>
      </c>
      <c r="I1812" s="6">
        <v>0</v>
      </c>
    </row>
    <row r="1813" spans="1:9">
      <c r="A1813" s="133">
        <v>2013</v>
      </c>
      <c r="B1813" s="133">
        <v>3</v>
      </c>
      <c r="C1813" s="134">
        <v>41350</v>
      </c>
      <c r="D1813" s="133">
        <v>10</v>
      </c>
      <c r="E1813" s="5">
        <v>102.10900000000001</v>
      </c>
      <c r="F1813" s="5">
        <v>110.715</v>
      </c>
      <c r="G1813" s="5">
        <v>1408.2819999999999</v>
      </c>
      <c r="H1813" s="5">
        <v>8.6920000000000002</v>
      </c>
      <c r="I1813" s="6">
        <v>0</v>
      </c>
    </row>
    <row r="1814" spans="1:9">
      <c r="A1814" s="133">
        <v>2013</v>
      </c>
      <c r="B1814" s="133">
        <v>3</v>
      </c>
      <c r="C1814" s="134">
        <v>41350</v>
      </c>
      <c r="D1814" s="133">
        <v>11</v>
      </c>
      <c r="E1814" s="5">
        <v>101.858</v>
      </c>
      <c r="F1814" s="5">
        <v>110.78400000000001</v>
      </c>
      <c r="G1814" s="5">
        <v>1409.1119999999996</v>
      </c>
      <c r="H1814" s="5">
        <v>8.668000000000001</v>
      </c>
      <c r="I1814" s="6">
        <v>0</v>
      </c>
    </row>
    <row r="1815" spans="1:9">
      <c r="A1815" s="133">
        <v>2013</v>
      </c>
      <c r="B1815" s="133">
        <v>3</v>
      </c>
      <c r="C1815" s="134">
        <v>41350</v>
      </c>
      <c r="D1815" s="133">
        <v>12</v>
      </c>
      <c r="E1815" s="5">
        <v>100.998</v>
      </c>
      <c r="F1815" s="5">
        <v>111.18100000000001</v>
      </c>
      <c r="G1815" s="5">
        <v>1420.1610000000001</v>
      </c>
      <c r="H1815" s="5">
        <v>8.657</v>
      </c>
      <c r="I1815" s="6">
        <v>0</v>
      </c>
    </row>
    <row r="1816" spans="1:9">
      <c r="A1816" s="133">
        <v>2013</v>
      </c>
      <c r="B1816" s="133">
        <v>3</v>
      </c>
      <c r="C1816" s="134">
        <v>41350</v>
      </c>
      <c r="D1816" s="133">
        <v>13</v>
      </c>
      <c r="E1816" s="5">
        <v>102.89100000000001</v>
      </c>
      <c r="F1816" s="5">
        <v>119.28500000000001</v>
      </c>
      <c r="G1816" s="5">
        <v>1429.7119999999993</v>
      </c>
      <c r="H1816" s="5">
        <v>8.6219999999999999</v>
      </c>
      <c r="I1816" s="6">
        <v>0</v>
      </c>
    </row>
    <row r="1817" spans="1:9">
      <c r="A1817" s="133">
        <v>2013</v>
      </c>
      <c r="B1817" s="133">
        <v>3</v>
      </c>
      <c r="C1817" s="134">
        <v>41350</v>
      </c>
      <c r="D1817" s="133">
        <v>14</v>
      </c>
      <c r="E1817" s="5">
        <v>108.95500000000001</v>
      </c>
      <c r="F1817" s="5">
        <v>151.75200000000001</v>
      </c>
      <c r="G1817" s="5">
        <v>1401.9429999999998</v>
      </c>
      <c r="H1817" s="5">
        <v>7.8460000000000001</v>
      </c>
      <c r="I1817" s="6">
        <v>0</v>
      </c>
    </row>
    <row r="1818" spans="1:9">
      <c r="A1818" s="133">
        <v>2013</v>
      </c>
      <c r="B1818" s="133">
        <v>3</v>
      </c>
      <c r="C1818" s="134">
        <v>41350</v>
      </c>
      <c r="D1818" s="133">
        <v>15</v>
      </c>
      <c r="E1818" s="5">
        <v>128.221</v>
      </c>
      <c r="F1818" s="5">
        <v>163.26600000000002</v>
      </c>
      <c r="G1818" s="5">
        <v>1391.8939999999998</v>
      </c>
      <c r="H1818" s="5">
        <v>7.766</v>
      </c>
      <c r="I1818" s="6">
        <v>0</v>
      </c>
    </row>
    <row r="1819" spans="1:9">
      <c r="A1819" s="133">
        <v>2013</v>
      </c>
      <c r="B1819" s="133">
        <v>3</v>
      </c>
      <c r="C1819" s="134">
        <v>41350</v>
      </c>
      <c r="D1819" s="133">
        <v>16</v>
      </c>
      <c r="E1819" s="5">
        <v>125.25</v>
      </c>
      <c r="F1819" s="5">
        <v>178.88599999999997</v>
      </c>
      <c r="G1819" s="5">
        <v>1374.5700000000002</v>
      </c>
      <c r="H1819" s="5">
        <v>7.7649999999999997</v>
      </c>
      <c r="I1819" s="6">
        <v>0</v>
      </c>
    </row>
    <row r="1820" spans="1:9">
      <c r="A1820" s="133">
        <v>2013</v>
      </c>
      <c r="B1820" s="133">
        <v>3</v>
      </c>
      <c r="C1820" s="134">
        <v>41350</v>
      </c>
      <c r="D1820" s="133">
        <v>17</v>
      </c>
      <c r="E1820" s="5">
        <v>83.272000000000006</v>
      </c>
      <c r="F1820" s="5">
        <v>192.96899999999999</v>
      </c>
      <c r="G1820" s="5">
        <v>1372.9689999999998</v>
      </c>
      <c r="H1820" s="5">
        <v>5.9729999999999999</v>
      </c>
      <c r="I1820" s="6">
        <v>0</v>
      </c>
    </row>
    <row r="1821" spans="1:9">
      <c r="A1821" s="133">
        <v>2013</v>
      </c>
      <c r="B1821" s="133">
        <v>3</v>
      </c>
      <c r="C1821" s="134">
        <v>41350</v>
      </c>
      <c r="D1821" s="133">
        <v>18</v>
      </c>
      <c r="E1821" s="5">
        <v>37.930999999999997</v>
      </c>
      <c r="F1821" s="5">
        <v>221.197</v>
      </c>
      <c r="G1821" s="5">
        <v>1364.0499999999997</v>
      </c>
      <c r="H1821" s="5">
        <v>5.7719999999999994</v>
      </c>
      <c r="I1821" s="6">
        <v>0</v>
      </c>
    </row>
    <row r="1822" spans="1:9">
      <c r="A1822" s="133">
        <v>2013</v>
      </c>
      <c r="B1822" s="133">
        <v>3</v>
      </c>
      <c r="C1822" s="134">
        <v>41350</v>
      </c>
      <c r="D1822" s="133">
        <v>19</v>
      </c>
      <c r="E1822" s="5">
        <v>13.555000000000001</v>
      </c>
      <c r="F1822" s="5">
        <v>223.28399999999999</v>
      </c>
      <c r="G1822" s="5">
        <v>1365.9389999999996</v>
      </c>
      <c r="H1822" s="5">
        <v>9.3970000000000002</v>
      </c>
      <c r="I1822" s="6">
        <v>0</v>
      </c>
    </row>
    <row r="1823" spans="1:9">
      <c r="A1823" s="133">
        <v>2013</v>
      </c>
      <c r="B1823" s="133">
        <v>3</v>
      </c>
      <c r="C1823" s="134">
        <v>41350</v>
      </c>
      <c r="D1823" s="133">
        <v>20</v>
      </c>
      <c r="E1823" s="5">
        <v>17.053000000000001</v>
      </c>
      <c r="F1823" s="5">
        <v>242.85200000000003</v>
      </c>
      <c r="G1823" s="5">
        <v>1430.6110000000001</v>
      </c>
      <c r="H1823" s="5">
        <v>14.687000000000001</v>
      </c>
      <c r="I1823" s="6">
        <v>0</v>
      </c>
    </row>
    <row r="1824" spans="1:9">
      <c r="A1824" s="133">
        <v>2013</v>
      </c>
      <c r="B1824" s="133">
        <v>3</v>
      </c>
      <c r="C1824" s="134">
        <v>41350</v>
      </c>
      <c r="D1824" s="133">
        <v>21</v>
      </c>
      <c r="E1824" s="5">
        <v>20.339000000000002</v>
      </c>
      <c r="F1824" s="5">
        <v>307.56600000000009</v>
      </c>
      <c r="G1824" s="5">
        <v>1449.664</v>
      </c>
      <c r="H1824" s="5">
        <v>17.468999999999998</v>
      </c>
      <c r="I1824" s="6">
        <v>0</v>
      </c>
    </row>
    <row r="1825" spans="1:9">
      <c r="A1825" s="133">
        <v>2013</v>
      </c>
      <c r="B1825" s="133">
        <v>3</v>
      </c>
      <c r="C1825" s="134">
        <v>41350</v>
      </c>
      <c r="D1825" s="133">
        <v>22</v>
      </c>
      <c r="E1825" s="5">
        <v>20.316000000000003</v>
      </c>
      <c r="F1825" s="5">
        <v>332.10900000000004</v>
      </c>
      <c r="G1825" s="5">
        <v>1445.1359999999997</v>
      </c>
      <c r="H1825" s="5">
        <v>17.533000000000001</v>
      </c>
      <c r="I1825" s="6">
        <v>0</v>
      </c>
    </row>
    <row r="1826" spans="1:9">
      <c r="A1826" s="133">
        <v>2013</v>
      </c>
      <c r="B1826" s="133">
        <v>3</v>
      </c>
      <c r="C1826" s="134">
        <v>41350</v>
      </c>
      <c r="D1826" s="133">
        <v>23</v>
      </c>
      <c r="E1826" s="5">
        <v>17.394000000000002</v>
      </c>
      <c r="F1826" s="5">
        <v>333.76900000000006</v>
      </c>
      <c r="G1826" s="5">
        <v>1438.596</v>
      </c>
      <c r="H1826" s="5">
        <v>15.359000000000002</v>
      </c>
      <c r="I1826" s="6">
        <v>0</v>
      </c>
    </row>
    <row r="1827" spans="1:9">
      <c r="A1827" s="133">
        <v>2013</v>
      </c>
      <c r="B1827" s="133">
        <v>3</v>
      </c>
      <c r="C1827" s="134">
        <v>41350</v>
      </c>
      <c r="D1827" s="133">
        <v>24</v>
      </c>
      <c r="E1827" s="5">
        <v>13.368</v>
      </c>
      <c r="F1827" s="5">
        <v>329.51500000000004</v>
      </c>
      <c r="G1827" s="5">
        <v>1430.4520000000005</v>
      </c>
      <c r="H1827" s="5">
        <v>10.682</v>
      </c>
      <c r="I1827" s="6">
        <v>0</v>
      </c>
    </row>
    <row r="1828" spans="1:9">
      <c r="A1828" s="133">
        <v>2013</v>
      </c>
      <c r="B1828" s="133">
        <v>3</v>
      </c>
      <c r="C1828" s="134">
        <v>41351</v>
      </c>
      <c r="D1828" s="133">
        <v>1</v>
      </c>
      <c r="E1828" s="5">
        <v>15.354000000000001</v>
      </c>
      <c r="F1828" s="5">
        <v>303.45900000000006</v>
      </c>
      <c r="G1828" s="5">
        <v>1397.519</v>
      </c>
      <c r="H1828" s="5">
        <v>6.7210000000000001</v>
      </c>
      <c r="I1828" s="6">
        <v>0</v>
      </c>
    </row>
    <row r="1829" spans="1:9">
      <c r="A1829" s="133">
        <v>2013</v>
      </c>
      <c r="B1829" s="133">
        <v>3</v>
      </c>
      <c r="C1829" s="134">
        <v>41351</v>
      </c>
      <c r="D1829" s="133">
        <v>2</v>
      </c>
      <c r="E1829" s="5">
        <v>16.053000000000001</v>
      </c>
      <c r="F1829" s="5">
        <v>302.66700000000009</v>
      </c>
      <c r="G1829" s="5">
        <v>1378.9189999999996</v>
      </c>
      <c r="H1829" s="5">
        <v>4.9830000000000005</v>
      </c>
      <c r="I1829" s="6">
        <v>0</v>
      </c>
    </row>
    <row r="1830" spans="1:9">
      <c r="A1830" s="133">
        <v>2013</v>
      </c>
      <c r="B1830" s="133">
        <v>3</v>
      </c>
      <c r="C1830" s="134">
        <v>41351</v>
      </c>
      <c r="D1830" s="133">
        <v>3</v>
      </c>
      <c r="E1830" s="5">
        <v>15.447000000000001</v>
      </c>
      <c r="F1830" s="5">
        <v>290.73000000000008</v>
      </c>
      <c r="G1830" s="5">
        <v>1351.8670000000002</v>
      </c>
      <c r="H1830" s="5">
        <v>3.3320000000000003</v>
      </c>
      <c r="I1830" s="6">
        <v>0</v>
      </c>
    </row>
    <row r="1831" spans="1:9">
      <c r="A1831" s="133">
        <v>2013</v>
      </c>
      <c r="B1831" s="133">
        <v>3</v>
      </c>
      <c r="C1831" s="134">
        <v>41351</v>
      </c>
      <c r="D1831" s="133">
        <v>4</v>
      </c>
      <c r="E1831" s="5">
        <v>15.601000000000001</v>
      </c>
      <c r="F1831" s="5">
        <v>260.26400000000001</v>
      </c>
      <c r="G1831" s="5">
        <v>1371.8920000000001</v>
      </c>
      <c r="H1831" s="5">
        <v>2.0940000000000003</v>
      </c>
      <c r="I1831" s="6">
        <v>0</v>
      </c>
    </row>
    <row r="1832" spans="1:9">
      <c r="A1832" s="133">
        <v>2013</v>
      </c>
      <c r="B1832" s="133">
        <v>3</v>
      </c>
      <c r="C1832" s="134">
        <v>41351</v>
      </c>
      <c r="D1832" s="133">
        <v>5</v>
      </c>
      <c r="E1832" s="5">
        <v>15.272</v>
      </c>
      <c r="F1832" s="5">
        <v>235.57199999999997</v>
      </c>
      <c r="G1832" s="5">
        <v>1384.4780000000001</v>
      </c>
      <c r="H1832" s="5">
        <v>2.1059999999999999</v>
      </c>
      <c r="I1832" s="6">
        <v>0</v>
      </c>
    </row>
    <row r="1833" spans="1:9">
      <c r="A1833" s="133">
        <v>2013</v>
      </c>
      <c r="B1833" s="133">
        <v>3</v>
      </c>
      <c r="C1833" s="134">
        <v>41351</v>
      </c>
      <c r="D1833" s="133">
        <v>6</v>
      </c>
      <c r="E1833" s="5">
        <v>14.664000000000001</v>
      </c>
      <c r="F1833" s="5">
        <v>238.053</v>
      </c>
      <c r="G1833" s="5">
        <v>1371.5110000000002</v>
      </c>
      <c r="H1833" s="5">
        <v>2.0590000000000002</v>
      </c>
      <c r="I1833" s="6">
        <v>0</v>
      </c>
    </row>
    <row r="1834" spans="1:9">
      <c r="A1834" s="133">
        <v>2013</v>
      </c>
      <c r="B1834" s="133">
        <v>3</v>
      </c>
      <c r="C1834" s="134">
        <v>41351</v>
      </c>
      <c r="D1834" s="133">
        <v>7</v>
      </c>
      <c r="E1834" s="5">
        <v>14.747</v>
      </c>
      <c r="F1834" s="5">
        <v>279.53600000000012</v>
      </c>
      <c r="G1834" s="5">
        <v>1353.874</v>
      </c>
      <c r="H1834" s="5">
        <v>8.5590000000000011</v>
      </c>
      <c r="I1834" s="6">
        <v>0</v>
      </c>
    </row>
    <row r="1835" spans="1:9">
      <c r="A1835" s="133">
        <v>2013</v>
      </c>
      <c r="B1835" s="133">
        <v>3</v>
      </c>
      <c r="C1835" s="134">
        <v>41351</v>
      </c>
      <c r="D1835" s="133">
        <v>8</v>
      </c>
      <c r="E1835" s="5">
        <v>15.161000000000001</v>
      </c>
      <c r="F1835" s="5">
        <v>312.23200000000003</v>
      </c>
      <c r="G1835" s="5">
        <v>1341.3359999999996</v>
      </c>
      <c r="H1835" s="5">
        <v>9.5659999999999989</v>
      </c>
      <c r="I1835" s="6">
        <v>0</v>
      </c>
    </row>
    <row r="1836" spans="1:9">
      <c r="A1836" s="133">
        <v>2013</v>
      </c>
      <c r="B1836" s="133">
        <v>3</v>
      </c>
      <c r="C1836" s="134">
        <v>41351</v>
      </c>
      <c r="D1836" s="133">
        <v>9</v>
      </c>
      <c r="E1836" s="5">
        <v>13.901</v>
      </c>
      <c r="F1836" s="5">
        <v>318.82600000000008</v>
      </c>
      <c r="G1836" s="5">
        <v>1389.9160000000006</v>
      </c>
      <c r="H1836" s="5">
        <v>10.135000000000002</v>
      </c>
      <c r="I1836" s="6">
        <v>0</v>
      </c>
    </row>
    <row r="1837" spans="1:9">
      <c r="A1837" s="133">
        <v>2013</v>
      </c>
      <c r="B1837" s="133">
        <v>3</v>
      </c>
      <c r="C1837" s="134">
        <v>41351</v>
      </c>
      <c r="D1837" s="133">
        <v>10</v>
      </c>
      <c r="E1837" s="5">
        <v>13.69</v>
      </c>
      <c r="F1837" s="5">
        <v>320.79300000000006</v>
      </c>
      <c r="G1837" s="5">
        <v>1441.941</v>
      </c>
      <c r="H1837" s="5">
        <v>18.603000000000005</v>
      </c>
      <c r="I1837" s="6">
        <v>0</v>
      </c>
    </row>
    <row r="1838" spans="1:9">
      <c r="A1838" s="133">
        <v>2013</v>
      </c>
      <c r="B1838" s="133">
        <v>3</v>
      </c>
      <c r="C1838" s="134">
        <v>41351</v>
      </c>
      <c r="D1838" s="133">
        <v>11</v>
      </c>
      <c r="E1838" s="5">
        <v>13.612</v>
      </c>
      <c r="F1838" s="5">
        <v>325.20900000000012</v>
      </c>
      <c r="G1838" s="5">
        <v>1466.9960000000001</v>
      </c>
      <c r="H1838" s="5">
        <v>20.945</v>
      </c>
      <c r="I1838" s="6">
        <v>0</v>
      </c>
    </row>
    <row r="1839" spans="1:9">
      <c r="A1839" s="133">
        <v>2013</v>
      </c>
      <c r="B1839" s="133">
        <v>3</v>
      </c>
      <c r="C1839" s="134">
        <v>41351</v>
      </c>
      <c r="D1839" s="133">
        <v>12</v>
      </c>
      <c r="E1839" s="5">
        <v>13.903</v>
      </c>
      <c r="F1839" s="5">
        <v>321.74799999999999</v>
      </c>
      <c r="G1839" s="5">
        <v>1482.3260000000002</v>
      </c>
      <c r="H1839" s="5">
        <v>20.86</v>
      </c>
      <c r="I1839" s="6">
        <v>0</v>
      </c>
    </row>
    <row r="1840" spans="1:9">
      <c r="A1840" s="133">
        <v>2013</v>
      </c>
      <c r="B1840" s="133">
        <v>3</v>
      </c>
      <c r="C1840" s="134">
        <v>41351</v>
      </c>
      <c r="D1840" s="133">
        <v>13</v>
      </c>
      <c r="E1840" s="5">
        <v>14.295</v>
      </c>
      <c r="F1840" s="5">
        <v>316.17900000000009</v>
      </c>
      <c r="G1840" s="5">
        <v>1484.4559999999999</v>
      </c>
      <c r="H1840" s="5">
        <v>19.381999999999998</v>
      </c>
      <c r="I1840" s="6">
        <v>0</v>
      </c>
    </row>
    <row r="1841" spans="1:9">
      <c r="A1841" s="133">
        <v>2013</v>
      </c>
      <c r="B1841" s="133">
        <v>3</v>
      </c>
      <c r="C1841" s="134">
        <v>41351</v>
      </c>
      <c r="D1841" s="133">
        <v>14</v>
      </c>
      <c r="E1841" s="5">
        <v>14.488000000000001</v>
      </c>
      <c r="F1841" s="5">
        <v>319.74600000000004</v>
      </c>
      <c r="G1841" s="5">
        <v>1492.6800000000003</v>
      </c>
      <c r="H1841" s="5">
        <v>17.641000000000002</v>
      </c>
      <c r="I1841" s="6">
        <v>0</v>
      </c>
    </row>
    <row r="1842" spans="1:9">
      <c r="A1842" s="133">
        <v>2013</v>
      </c>
      <c r="B1842" s="133">
        <v>3</v>
      </c>
      <c r="C1842" s="134">
        <v>41351</v>
      </c>
      <c r="D1842" s="133">
        <v>15</v>
      </c>
      <c r="E1842" s="5">
        <v>14.569000000000001</v>
      </c>
      <c r="F1842" s="5">
        <v>326.30200000000008</v>
      </c>
      <c r="G1842" s="5">
        <v>1530.0460000000003</v>
      </c>
      <c r="H1842" s="5">
        <v>16.845000000000002</v>
      </c>
      <c r="I1842" s="6">
        <v>0</v>
      </c>
    </row>
    <row r="1843" spans="1:9">
      <c r="A1843" s="133">
        <v>2013</v>
      </c>
      <c r="B1843" s="133">
        <v>3</v>
      </c>
      <c r="C1843" s="134">
        <v>41351</v>
      </c>
      <c r="D1843" s="133">
        <v>16</v>
      </c>
      <c r="E1843" s="5">
        <v>14.497</v>
      </c>
      <c r="F1843" s="5">
        <v>329.19700000000006</v>
      </c>
      <c r="G1843" s="5">
        <v>1570.8040000000001</v>
      </c>
      <c r="H1843" s="5">
        <v>18.087999999999997</v>
      </c>
      <c r="I1843" s="6">
        <v>0</v>
      </c>
    </row>
    <row r="1844" spans="1:9">
      <c r="A1844" s="133">
        <v>2013</v>
      </c>
      <c r="B1844" s="133">
        <v>3</v>
      </c>
      <c r="C1844" s="134">
        <v>41351</v>
      </c>
      <c r="D1844" s="133">
        <v>17</v>
      </c>
      <c r="E1844" s="5">
        <v>15.106</v>
      </c>
      <c r="F1844" s="5">
        <v>351.18700000000001</v>
      </c>
      <c r="G1844" s="5">
        <v>1544.1330000000007</v>
      </c>
      <c r="H1844" s="5">
        <v>20.6</v>
      </c>
      <c r="I1844" s="6">
        <v>0</v>
      </c>
    </row>
    <row r="1845" spans="1:9">
      <c r="A1845" s="133">
        <v>2013</v>
      </c>
      <c r="B1845" s="133">
        <v>3</v>
      </c>
      <c r="C1845" s="134">
        <v>41351</v>
      </c>
      <c r="D1845" s="133">
        <v>18</v>
      </c>
      <c r="E1845" s="5">
        <v>17.632999999999999</v>
      </c>
      <c r="F1845" s="5">
        <v>354.54400000000004</v>
      </c>
      <c r="G1845" s="5">
        <v>1541.925</v>
      </c>
      <c r="H1845" s="5">
        <v>19.538000000000004</v>
      </c>
      <c r="I1845" s="6">
        <v>0</v>
      </c>
    </row>
    <row r="1846" spans="1:9">
      <c r="A1846" s="133">
        <v>2013</v>
      </c>
      <c r="B1846" s="133">
        <v>3</v>
      </c>
      <c r="C1846" s="134">
        <v>41351</v>
      </c>
      <c r="D1846" s="133">
        <v>19</v>
      </c>
      <c r="E1846" s="5">
        <v>20.942</v>
      </c>
      <c r="F1846" s="5">
        <v>367.11900000000003</v>
      </c>
      <c r="G1846" s="5">
        <v>1555.8609999999999</v>
      </c>
      <c r="H1846" s="5">
        <v>22.06</v>
      </c>
      <c r="I1846" s="6">
        <v>0</v>
      </c>
    </row>
    <row r="1847" spans="1:9">
      <c r="A1847" s="133">
        <v>2013</v>
      </c>
      <c r="B1847" s="133">
        <v>3</v>
      </c>
      <c r="C1847" s="134">
        <v>41351</v>
      </c>
      <c r="D1847" s="133">
        <v>20</v>
      </c>
      <c r="E1847" s="5">
        <v>21.150000000000002</v>
      </c>
      <c r="F1847" s="5">
        <v>368.95300000000003</v>
      </c>
      <c r="G1847" s="5">
        <v>1713.739</v>
      </c>
      <c r="H1847" s="5">
        <v>32.607999999999997</v>
      </c>
      <c r="I1847" s="6">
        <v>0</v>
      </c>
    </row>
    <row r="1848" spans="1:9">
      <c r="A1848" s="133">
        <v>2013</v>
      </c>
      <c r="B1848" s="133">
        <v>3</v>
      </c>
      <c r="C1848" s="134">
        <v>41351</v>
      </c>
      <c r="D1848" s="133">
        <v>21</v>
      </c>
      <c r="E1848" s="5">
        <v>21.557000000000002</v>
      </c>
      <c r="F1848" s="5">
        <v>368.17600000000004</v>
      </c>
      <c r="G1848" s="5">
        <v>1767.2950000000003</v>
      </c>
      <c r="H1848" s="5">
        <v>37.019999999999996</v>
      </c>
      <c r="I1848" s="6">
        <v>0</v>
      </c>
    </row>
    <row r="1849" spans="1:9">
      <c r="A1849" s="133">
        <v>2013</v>
      </c>
      <c r="B1849" s="133">
        <v>3</v>
      </c>
      <c r="C1849" s="134">
        <v>41351</v>
      </c>
      <c r="D1849" s="133">
        <v>22</v>
      </c>
      <c r="E1849" s="5">
        <v>21.818000000000001</v>
      </c>
      <c r="F1849" s="5">
        <v>367.05400000000003</v>
      </c>
      <c r="G1849" s="5">
        <v>1768.1000000000004</v>
      </c>
      <c r="H1849" s="5">
        <v>37.196999999999996</v>
      </c>
      <c r="I1849" s="6">
        <v>0</v>
      </c>
    </row>
    <row r="1850" spans="1:9">
      <c r="A1850" s="133">
        <v>2013</v>
      </c>
      <c r="B1850" s="133">
        <v>3</v>
      </c>
      <c r="C1850" s="134">
        <v>41351</v>
      </c>
      <c r="D1850" s="133">
        <v>23</v>
      </c>
      <c r="E1850" s="5">
        <v>21.71</v>
      </c>
      <c r="F1850" s="5">
        <v>367.38600000000002</v>
      </c>
      <c r="G1850" s="5">
        <v>1773.2819999999999</v>
      </c>
      <c r="H1850" s="5">
        <v>35.256000000000007</v>
      </c>
      <c r="I1850" s="6">
        <v>0</v>
      </c>
    </row>
    <row r="1851" spans="1:9">
      <c r="A1851" s="133">
        <v>2013</v>
      </c>
      <c r="B1851" s="133">
        <v>3</v>
      </c>
      <c r="C1851" s="134">
        <v>41351</v>
      </c>
      <c r="D1851" s="133">
        <v>24</v>
      </c>
      <c r="E1851" s="5">
        <v>21.729000000000003</v>
      </c>
      <c r="F1851" s="5">
        <v>366.75399999999996</v>
      </c>
      <c r="G1851" s="5">
        <v>1719.4220000000007</v>
      </c>
      <c r="H1851" s="5">
        <v>22.319000000000003</v>
      </c>
      <c r="I1851" s="6">
        <v>0</v>
      </c>
    </row>
    <row r="1852" spans="1:9">
      <c r="A1852" s="133">
        <v>2013</v>
      </c>
      <c r="B1852" s="133">
        <v>3</v>
      </c>
      <c r="C1852" s="134">
        <v>41352</v>
      </c>
      <c r="D1852" s="133">
        <v>1</v>
      </c>
      <c r="E1852" s="5">
        <v>20.792999999999999</v>
      </c>
      <c r="F1852" s="5">
        <v>361.94500000000005</v>
      </c>
      <c r="G1852" s="5">
        <v>1484.6120000000003</v>
      </c>
      <c r="H1852" s="5">
        <v>11.975999999999999</v>
      </c>
      <c r="I1852" s="6">
        <v>0</v>
      </c>
    </row>
    <row r="1853" spans="1:9">
      <c r="A1853" s="133">
        <v>2013</v>
      </c>
      <c r="B1853" s="133">
        <v>3</v>
      </c>
      <c r="C1853" s="134">
        <v>41352</v>
      </c>
      <c r="D1853" s="133">
        <v>2</v>
      </c>
      <c r="E1853" s="5">
        <v>19.708000000000002</v>
      </c>
      <c r="F1853" s="5">
        <v>359.44499999999999</v>
      </c>
      <c r="G1853" s="5">
        <v>1378.2539999999999</v>
      </c>
      <c r="H1853" s="5">
        <v>9.0210000000000008</v>
      </c>
      <c r="I1853" s="6">
        <v>0</v>
      </c>
    </row>
    <row r="1854" spans="1:9">
      <c r="A1854" s="133">
        <v>2013</v>
      </c>
      <c r="B1854" s="133">
        <v>3</v>
      </c>
      <c r="C1854" s="134">
        <v>41352</v>
      </c>
      <c r="D1854" s="133">
        <v>3</v>
      </c>
      <c r="E1854" s="5">
        <v>14.331000000000001</v>
      </c>
      <c r="F1854" s="5">
        <v>320.10700000000003</v>
      </c>
      <c r="G1854" s="5">
        <v>1369.4550000000002</v>
      </c>
      <c r="H1854" s="5">
        <v>7.3580000000000005</v>
      </c>
      <c r="I1854" s="6">
        <v>0</v>
      </c>
    </row>
    <row r="1855" spans="1:9">
      <c r="A1855" s="133">
        <v>2013</v>
      </c>
      <c r="B1855" s="133">
        <v>3</v>
      </c>
      <c r="C1855" s="134">
        <v>41352</v>
      </c>
      <c r="D1855" s="133">
        <v>4</v>
      </c>
      <c r="E1855" s="5">
        <v>14.517000000000001</v>
      </c>
      <c r="F1855" s="5">
        <v>280.46900000000005</v>
      </c>
      <c r="G1855" s="5">
        <v>1364.2539999999999</v>
      </c>
      <c r="H1855" s="5">
        <v>6.6360000000000001</v>
      </c>
      <c r="I1855" s="6">
        <v>0</v>
      </c>
    </row>
    <row r="1856" spans="1:9">
      <c r="A1856" s="133">
        <v>2013</v>
      </c>
      <c r="B1856" s="133">
        <v>3</v>
      </c>
      <c r="C1856" s="134">
        <v>41352</v>
      </c>
      <c r="D1856" s="133">
        <v>5</v>
      </c>
      <c r="E1856" s="5">
        <v>13.174000000000001</v>
      </c>
      <c r="F1856" s="5">
        <v>280.31700000000001</v>
      </c>
      <c r="G1856" s="5">
        <v>1365.4149999999997</v>
      </c>
      <c r="H1856" s="5">
        <v>6.5679999999999996</v>
      </c>
      <c r="I1856" s="6">
        <v>0</v>
      </c>
    </row>
    <row r="1857" spans="1:9">
      <c r="A1857" s="133">
        <v>2013</v>
      </c>
      <c r="B1857" s="133">
        <v>3</v>
      </c>
      <c r="C1857" s="134">
        <v>41352</v>
      </c>
      <c r="D1857" s="133">
        <v>6</v>
      </c>
      <c r="E1857" s="5">
        <v>13.704000000000001</v>
      </c>
      <c r="F1857" s="5">
        <v>314.17400000000004</v>
      </c>
      <c r="G1857" s="5">
        <v>1364.7090000000005</v>
      </c>
      <c r="H1857" s="5">
        <v>7.9769999999999994</v>
      </c>
      <c r="I1857" s="6">
        <v>0</v>
      </c>
    </row>
    <row r="1858" spans="1:9">
      <c r="A1858" s="133">
        <v>2013</v>
      </c>
      <c r="B1858" s="133">
        <v>3</v>
      </c>
      <c r="C1858" s="134">
        <v>41352</v>
      </c>
      <c r="D1858" s="133">
        <v>7</v>
      </c>
      <c r="E1858" s="5">
        <v>13.721</v>
      </c>
      <c r="F1858" s="5">
        <v>344.33600000000001</v>
      </c>
      <c r="G1858" s="5">
        <v>1380.6580000000001</v>
      </c>
      <c r="H1858" s="5">
        <v>7.7759999999999998</v>
      </c>
      <c r="I1858" s="6">
        <v>0</v>
      </c>
    </row>
    <row r="1859" spans="1:9">
      <c r="A1859" s="133">
        <v>2013</v>
      </c>
      <c r="B1859" s="133">
        <v>3</v>
      </c>
      <c r="C1859" s="134">
        <v>41352</v>
      </c>
      <c r="D1859" s="133">
        <v>8</v>
      </c>
      <c r="E1859" s="5">
        <v>13.707000000000001</v>
      </c>
      <c r="F1859" s="5">
        <v>353.78300000000002</v>
      </c>
      <c r="G1859" s="5">
        <v>1385.7379999999998</v>
      </c>
      <c r="H1859" s="5">
        <v>9.2690000000000019</v>
      </c>
      <c r="I1859" s="6">
        <v>0</v>
      </c>
    </row>
    <row r="1860" spans="1:9">
      <c r="A1860" s="133">
        <v>2013</v>
      </c>
      <c r="B1860" s="133">
        <v>3</v>
      </c>
      <c r="C1860" s="134">
        <v>41352</v>
      </c>
      <c r="D1860" s="133">
        <v>9</v>
      </c>
      <c r="E1860" s="5">
        <v>13.567</v>
      </c>
      <c r="F1860" s="5">
        <v>364.00400000000002</v>
      </c>
      <c r="G1860" s="5">
        <v>1424.3680000000004</v>
      </c>
      <c r="H1860" s="5">
        <v>14.789000000000001</v>
      </c>
      <c r="I1860" s="6">
        <v>0</v>
      </c>
    </row>
    <row r="1861" spans="1:9">
      <c r="A1861" s="133">
        <v>2013</v>
      </c>
      <c r="B1861" s="133">
        <v>3</v>
      </c>
      <c r="C1861" s="134">
        <v>41352</v>
      </c>
      <c r="D1861" s="133">
        <v>10</v>
      </c>
      <c r="E1861" s="5">
        <v>13.542</v>
      </c>
      <c r="F1861" s="5">
        <v>363.16700000000003</v>
      </c>
      <c r="G1861" s="5">
        <v>1486.5920000000006</v>
      </c>
      <c r="H1861" s="5">
        <v>21.624000000000006</v>
      </c>
      <c r="I1861" s="6">
        <v>0</v>
      </c>
    </row>
    <row r="1862" spans="1:9">
      <c r="A1862" s="133">
        <v>2013</v>
      </c>
      <c r="B1862" s="133">
        <v>3</v>
      </c>
      <c r="C1862" s="134">
        <v>41352</v>
      </c>
      <c r="D1862" s="133">
        <v>11</v>
      </c>
      <c r="E1862" s="5">
        <v>13.186</v>
      </c>
      <c r="F1862" s="5">
        <v>362.97800000000007</v>
      </c>
      <c r="G1862" s="5">
        <v>1526.9129999999998</v>
      </c>
      <c r="H1862" s="5">
        <v>26.388000000000002</v>
      </c>
      <c r="I1862" s="6">
        <v>0</v>
      </c>
    </row>
    <row r="1863" spans="1:9">
      <c r="A1863" s="133">
        <v>2013</v>
      </c>
      <c r="B1863" s="133">
        <v>3</v>
      </c>
      <c r="C1863" s="134">
        <v>41352</v>
      </c>
      <c r="D1863" s="133">
        <v>12</v>
      </c>
      <c r="E1863" s="5">
        <v>13.369</v>
      </c>
      <c r="F1863" s="5">
        <v>359.01400000000007</v>
      </c>
      <c r="G1863" s="5">
        <v>1560.1830000000002</v>
      </c>
      <c r="H1863" s="5">
        <v>26.939000000000004</v>
      </c>
      <c r="I1863" s="6">
        <v>0</v>
      </c>
    </row>
    <row r="1864" spans="1:9">
      <c r="A1864" s="133">
        <v>2013</v>
      </c>
      <c r="B1864" s="133">
        <v>3</v>
      </c>
      <c r="C1864" s="134">
        <v>41352</v>
      </c>
      <c r="D1864" s="133">
        <v>13</v>
      </c>
      <c r="E1864" s="5">
        <v>13.774000000000001</v>
      </c>
      <c r="F1864" s="5">
        <v>354.92200000000008</v>
      </c>
      <c r="G1864" s="5">
        <v>1557.0330000000001</v>
      </c>
      <c r="H1864" s="5">
        <v>26.958000000000006</v>
      </c>
      <c r="I1864" s="6">
        <v>0</v>
      </c>
    </row>
    <row r="1865" spans="1:9">
      <c r="A1865" s="133">
        <v>2013</v>
      </c>
      <c r="B1865" s="133">
        <v>3</v>
      </c>
      <c r="C1865" s="134">
        <v>41352</v>
      </c>
      <c r="D1865" s="133">
        <v>14</v>
      </c>
      <c r="E1865" s="5">
        <v>13.858000000000001</v>
      </c>
      <c r="F1865" s="5">
        <v>354.64800000000002</v>
      </c>
      <c r="G1865" s="5">
        <v>1542.4840000000002</v>
      </c>
      <c r="H1865" s="5">
        <v>23.5</v>
      </c>
      <c r="I1865" s="6">
        <v>0</v>
      </c>
    </row>
    <row r="1866" spans="1:9">
      <c r="A1866" s="133">
        <v>2013</v>
      </c>
      <c r="B1866" s="133">
        <v>3</v>
      </c>
      <c r="C1866" s="134">
        <v>41352</v>
      </c>
      <c r="D1866" s="133">
        <v>15</v>
      </c>
      <c r="E1866" s="5">
        <v>13.498000000000001</v>
      </c>
      <c r="F1866" s="5">
        <v>355.01400000000001</v>
      </c>
      <c r="G1866" s="5">
        <v>1529.6059999999998</v>
      </c>
      <c r="H1866" s="5">
        <v>15.095000000000004</v>
      </c>
      <c r="I1866" s="6">
        <v>0</v>
      </c>
    </row>
    <row r="1867" spans="1:9">
      <c r="A1867" s="133">
        <v>2013</v>
      </c>
      <c r="B1867" s="133">
        <v>3</v>
      </c>
      <c r="C1867" s="134">
        <v>41352</v>
      </c>
      <c r="D1867" s="133">
        <v>16</v>
      </c>
      <c r="E1867" s="5">
        <v>10.939</v>
      </c>
      <c r="F1867" s="5">
        <v>357.11900000000003</v>
      </c>
      <c r="G1867" s="5">
        <v>1532.6979999999999</v>
      </c>
      <c r="H1867" s="5">
        <v>14.755000000000003</v>
      </c>
      <c r="I1867" s="6">
        <v>0</v>
      </c>
    </row>
    <row r="1868" spans="1:9">
      <c r="A1868" s="133">
        <v>2013</v>
      </c>
      <c r="B1868" s="133">
        <v>3</v>
      </c>
      <c r="C1868" s="134">
        <v>41352</v>
      </c>
      <c r="D1868" s="133">
        <v>17</v>
      </c>
      <c r="E1868" s="5">
        <v>8.2870000000000008</v>
      </c>
      <c r="F1868" s="5">
        <v>358.52699999999999</v>
      </c>
      <c r="G1868" s="5">
        <v>1529.913</v>
      </c>
      <c r="H1868" s="5">
        <v>16.201000000000001</v>
      </c>
      <c r="I1868" s="6">
        <v>0</v>
      </c>
    </row>
    <row r="1869" spans="1:9">
      <c r="A1869" s="133">
        <v>2013</v>
      </c>
      <c r="B1869" s="133">
        <v>3</v>
      </c>
      <c r="C1869" s="134">
        <v>41352</v>
      </c>
      <c r="D1869" s="133">
        <v>18</v>
      </c>
      <c r="E1869" s="5">
        <v>9.7240000000000002</v>
      </c>
      <c r="F1869" s="5">
        <v>360.17200000000008</v>
      </c>
      <c r="G1869" s="5">
        <v>1521.4349999999995</v>
      </c>
      <c r="H1869" s="5">
        <v>25.74</v>
      </c>
      <c r="I1869" s="6">
        <v>0</v>
      </c>
    </row>
    <row r="1870" spans="1:9">
      <c r="A1870" s="133">
        <v>2013</v>
      </c>
      <c r="B1870" s="133">
        <v>3</v>
      </c>
      <c r="C1870" s="134">
        <v>41352</v>
      </c>
      <c r="D1870" s="133">
        <v>19</v>
      </c>
      <c r="E1870" s="5">
        <v>12.835000000000001</v>
      </c>
      <c r="F1870" s="5">
        <v>359.40400000000005</v>
      </c>
      <c r="G1870" s="5">
        <v>1539.3809999999996</v>
      </c>
      <c r="H1870" s="5">
        <v>27.4</v>
      </c>
      <c r="I1870" s="6">
        <v>0</v>
      </c>
    </row>
    <row r="1871" spans="1:9">
      <c r="A1871" s="133">
        <v>2013</v>
      </c>
      <c r="B1871" s="133">
        <v>3</v>
      </c>
      <c r="C1871" s="134">
        <v>41352</v>
      </c>
      <c r="D1871" s="133">
        <v>20</v>
      </c>
      <c r="E1871" s="5">
        <v>13.017000000000001</v>
      </c>
      <c r="F1871" s="5">
        <v>359.65199999999999</v>
      </c>
      <c r="G1871" s="5">
        <v>1669.4550000000002</v>
      </c>
      <c r="H1871" s="5">
        <v>29.742999999999995</v>
      </c>
      <c r="I1871" s="6">
        <v>0</v>
      </c>
    </row>
    <row r="1872" spans="1:9">
      <c r="A1872" s="133">
        <v>2013</v>
      </c>
      <c r="B1872" s="133">
        <v>3</v>
      </c>
      <c r="C1872" s="134">
        <v>41352</v>
      </c>
      <c r="D1872" s="133">
        <v>21</v>
      </c>
      <c r="E1872" s="5">
        <v>13.063000000000001</v>
      </c>
      <c r="F1872" s="5">
        <v>361.58199999999999</v>
      </c>
      <c r="G1872" s="5">
        <v>1752.2730000000001</v>
      </c>
      <c r="H1872" s="5">
        <v>33.983000000000004</v>
      </c>
      <c r="I1872" s="6">
        <v>0</v>
      </c>
    </row>
    <row r="1873" spans="1:9">
      <c r="A1873" s="133">
        <v>2013</v>
      </c>
      <c r="B1873" s="133">
        <v>3</v>
      </c>
      <c r="C1873" s="134">
        <v>41352</v>
      </c>
      <c r="D1873" s="133">
        <v>22</v>
      </c>
      <c r="E1873" s="5">
        <v>12.762</v>
      </c>
      <c r="F1873" s="5">
        <v>364.81000000000006</v>
      </c>
      <c r="G1873" s="5">
        <v>1757.2140000000004</v>
      </c>
      <c r="H1873" s="5">
        <v>33.251999999999995</v>
      </c>
      <c r="I1873" s="6">
        <v>0</v>
      </c>
    </row>
    <row r="1874" spans="1:9">
      <c r="A1874" s="133">
        <v>2013</v>
      </c>
      <c r="B1874" s="133">
        <v>3</v>
      </c>
      <c r="C1874" s="134">
        <v>41352</v>
      </c>
      <c r="D1874" s="133">
        <v>23</v>
      </c>
      <c r="E1874" s="5">
        <v>0</v>
      </c>
      <c r="F1874" s="5">
        <v>373.02000000000004</v>
      </c>
      <c r="G1874" s="5">
        <v>1741.0869999999995</v>
      </c>
      <c r="H1874" s="5">
        <v>31.007000000000005</v>
      </c>
      <c r="I1874" s="6">
        <v>0</v>
      </c>
    </row>
    <row r="1875" spans="1:9">
      <c r="A1875" s="133">
        <v>2013</v>
      </c>
      <c r="B1875" s="133">
        <v>3</v>
      </c>
      <c r="C1875" s="134">
        <v>41352</v>
      </c>
      <c r="D1875" s="133">
        <v>24</v>
      </c>
      <c r="E1875" s="5">
        <v>12.782</v>
      </c>
      <c r="F1875" s="5">
        <v>365.18800000000005</v>
      </c>
      <c r="G1875" s="5">
        <v>1667.2490000000003</v>
      </c>
      <c r="H1875" s="5">
        <v>25.364000000000004</v>
      </c>
      <c r="I1875" s="6">
        <v>0</v>
      </c>
    </row>
    <row r="1876" spans="1:9">
      <c r="A1876" s="133">
        <v>2013</v>
      </c>
      <c r="B1876" s="133">
        <v>3</v>
      </c>
      <c r="C1876" s="134">
        <v>41353</v>
      </c>
      <c r="D1876" s="133">
        <v>1</v>
      </c>
      <c r="E1876" s="5">
        <v>12.709000000000001</v>
      </c>
      <c r="F1876" s="5">
        <v>362.96700000000004</v>
      </c>
      <c r="G1876" s="5">
        <v>1504.1569999999999</v>
      </c>
      <c r="H1876" s="5">
        <v>15.806000000000001</v>
      </c>
      <c r="I1876" s="6">
        <v>0</v>
      </c>
    </row>
    <row r="1877" spans="1:9">
      <c r="A1877" s="133">
        <v>2013</v>
      </c>
      <c r="B1877" s="133">
        <v>3</v>
      </c>
      <c r="C1877" s="134">
        <v>41353</v>
      </c>
      <c r="D1877" s="133">
        <v>2</v>
      </c>
      <c r="E1877" s="5">
        <v>12.523000000000001</v>
      </c>
      <c r="F1877" s="5">
        <v>360.72200000000004</v>
      </c>
      <c r="G1877" s="5">
        <v>1368.413</v>
      </c>
      <c r="H1877" s="5">
        <v>11.507000000000001</v>
      </c>
      <c r="I1877" s="6">
        <v>0</v>
      </c>
    </row>
    <row r="1878" spans="1:9">
      <c r="A1878" s="133">
        <v>2013</v>
      </c>
      <c r="B1878" s="133">
        <v>3</v>
      </c>
      <c r="C1878" s="134">
        <v>41353</v>
      </c>
      <c r="D1878" s="133">
        <v>3</v>
      </c>
      <c r="E1878" s="5">
        <v>12.622</v>
      </c>
      <c r="F1878" s="5">
        <v>361.84700000000009</v>
      </c>
      <c r="G1878" s="5">
        <v>1350.2329999999999</v>
      </c>
      <c r="H1878" s="5">
        <v>7.5830000000000002</v>
      </c>
      <c r="I1878" s="6">
        <v>0</v>
      </c>
    </row>
    <row r="1879" spans="1:9">
      <c r="A1879" s="133">
        <v>2013</v>
      </c>
      <c r="B1879" s="133">
        <v>3</v>
      </c>
      <c r="C1879" s="134">
        <v>41353</v>
      </c>
      <c r="D1879" s="133">
        <v>4</v>
      </c>
      <c r="E1879" s="5">
        <v>12.469000000000001</v>
      </c>
      <c r="F1879" s="5">
        <v>360.79800000000006</v>
      </c>
      <c r="G1879" s="5">
        <v>1327.912</v>
      </c>
      <c r="H1879" s="5">
        <v>5.9939999999999998</v>
      </c>
      <c r="I1879" s="6">
        <v>0</v>
      </c>
    </row>
    <row r="1880" spans="1:9">
      <c r="A1880" s="133">
        <v>2013</v>
      </c>
      <c r="B1880" s="133">
        <v>3</v>
      </c>
      <c r="C1880" s="134">
        <v>41353</v>
      </c>
      <c r="D1880" s="133">
        <v>5</v>
      </c>
      <c r="E1880" s="5">
        <v>12.433</v>
      </c>
      <c r="F1880" s="5">
        <v>360.87600000000003</v>
      </c>
      <c r="G1880" s="5">
        <v>1335.2190000000001</v>
      </c>
      <c r="H1880" s="5">
        <v>5.9359999999999999</v>
      </c>
      <c r="I1880" s="6">
        <v>0</v>
      </c>
    </row>
    <row r="1881" spans="1:9">
      <c r="A1881" s="133">
        <v>2013</v>
      </c>
      <c r="B1881" s="133">
        <v>3</v>
      </c>
      <c r="C1881" s="134">
        <v>41353</v>
      </c>
      <c r="D1881" s="133">
        <v>6</v>
      </c>
      <c r="E1881" s="5">
        <v>12.086</v>
      </c>
      <c r="F1881" s="5">
        <v>361.3540000000001</v>
      </c>
      <c r="G1881" s="5">
        <v>1399.7190000000001</v>
      </c>
      <c r="H1881" s="5">
        <v>5.9</v>
      </c>
      <c r="I1881" s="6">
        <v>0</v>
      </c>
    </row>
    <row r="1882" spans="1:9">
      <c r="A1882" s="133">
        <v>2013</v>
      </c>
      <c r="B1882" s="133">
        <v>3</v>
      </c>
      <c r="C1882" s="134">
        <v>41353</v>
      </c>
      <c r="D1882" s="133">
        <v>7</v>
      </c>
      <c r="E1882" s="5">
        <v>12.781000000000001</v>
      </c>
      <c r="F1882" s="5">
        <v>359.90800000000002</v>
      </c>
      <c r="G1882" s="5">
        <v>1450.89</v>
      </c>
      <c r="H1882" s="5">
        <v>8.0460000000000012</v>
      </c>
      <c r="I1882" s="6">
        <v>0</v>
      </c>
    </row>
    <row r="1883" spans="1:9">
      <c r="A1883" s="133">
        <v>2013</v>
      </c>
      <c r="B1883" s="133">
        <v>3</v>
      </c>
      <c r="C1883" s="134">
        <v>41353</v>
      </c>
      <c r="D1883" s="133">
        <v>8</v>
      </c>
      <c r="E1883" s="5">
        <v>12.497</v>
      </c>
      <c r="F1883" s="5">
        <v>359.65700000000004</v>
      </c>
      <c r="G1883" s="5">
        <v>1476.6520000000003</v>
      </c>
      <c r="H1883" s="5">
        <v>11.397</v>
      </c>
      <c r="I1883" s="6">
        <v>0</v>
      </c>
    </row>
    <row r="1884" spans="1:9">
      <c r="A1884" s="133">
        <v>2013</v>
      </c>
      <c r="B1884" s="133">
        <v>3</v>
      </c>
      <c r="C1884" s="134">
        <v>41353</v>
      </c>
      <c r="D1884" s="133">
        <v>9</v>
      </c>
      <c r="E1884" s="5">
        <v>12.465</v>
      </c>
      <c r="F1884" s="5">
        <v>350.69800000000004</v>
      </c>
      <c r="G1884" s="5">
        <v>1539.9679999999998</v>
      </c>
      <c r="H1884" s="5">
        <v>11.78</v>
      </c>
      <c r="I1884" s="6">
        <v>0</v>
      </c>
    </row>
    <row r="1885" spans="1:9">
      <c r="A1885" s="133">
        <v>2013</v>
      </c>
      <c r="B1885" s="133">
        <v>3</v>
      </c>
      <c r="C1885" s="134">
        <v>41353</v>
      </c>
      <c r="D1885" s="133">
        <v>10</v>
      </c>
      <c r="E1885" s="5">
        <v>12.553000000000001</v>
      </c>
      <c r="F1885" s="5">
        <v>350.11700000000008</v>
      </c>
      <c r="G1885" s="5">
        <v>1572.8919999999998</v>
      </c>
      <c r="H1885" s="5">
        <v>18.676000000000002</v>
      </c>
      <c r="I1885" s="6">
        <v>0</v>
      </c>
    </row>
    <row r="1886" spans="1:9">
      <c r="A1886" s="133">
        <v>2013</v>
      </c>
      <c r="B1886" s="133">
        <v>3</v>
      </c>
      <c r="C1886" s="134">
        <v>41353</v>
      </c>
      <c r="D1886" s="133">
        <v>11</v>
      </c>
      <c r="E1886" s="5">
        <v>12.577</v>
      </c>
      <c r="F1886" s="5">
        <v>349.49300000000005</v>
      </c>
      <c r="G1886" s="5">
        <v>1580.1810000000005</v>
      </c>
      <c r="H1886" s="5">
        <v>19.25</v>
      </c>
      <c r="I1886" s="6">
        <v>0</v>
      </c>
    </row>
    <row r="1887" spans="1:9">
      <c r="A1887" s="133">
        <v>2013</v>
      </c>
      <c r="B1887" s="133">
        <v>3</v>
      </c>
      <c r="C1887" s="134">
        <v>41353</v>
      </c>
      <c r="D1887" s="133">
        <v>12</v>
      </c>
      <c r="E1887" s="5">
        <v>12.855</v>
      </c>
      <c r="F1887" s="5">
        <v>349.31700000000001</v>
      </c>
      <c r="G1887" s="5">
        <v>1575.5559999999998</v>
      </c>
      <c r="H1887" s="5">
        <v>22.372</v>
      </c>
      <c r="I1887" s="6">
        <v>0</v>
      </c>
    </row>
    <row r="1888" spans="1:9">
      <c r="A1888" s="133">
        <v>2013</v>
      </c>
      <c r="B1888" s="133">
        <v>3</v>
      </c>
      <c r="C1888" s="134">
        <v>41353</v>
      </c>
      <c r="D1888" s="133">
        <v>13</v>
      </c>
      <c r="E1888" s="5">
        <v>12.623000000000001</v>
      </c>
      <c r="F1888" s="5">
        <v>350.02199999999999</v>
      </c>
      <c r="G1888" s="5">
        <v>1592.8500000000004</v>
      </c>
      <c r="H1888" s="5">
        <v>23.555</v>
      </c>
      <c r="I1888" s="6">
        <v>0</v>
      </c>
    </row>
    <row r="1889" spans="1:9">
      <c r="A1889" s="133">
        <v>2013</v>
      </c>
      <c r="B1889" s="133">
        <v>3</v>
      </c>
      <c r="C1889" s="134">
        <v>41353</v>
      </c>
      <c r="D1889" s="133">
        <v>14</v>
      </c>
      <c r="E1889" s="5">
        <v>12.785</v>
      </c>
      <c r="F1889" s="5">
        <v>353.30000000000007</v>
      </c>
      <c r="G1889" s="5">
        <v>1634.046</v>
      </c>
      <c r="H1889" s="5">
        <v>24.36</v>
      </c>
      <c r="I1889" s="6">
        <v>0</v>
      </c>
    </row>
    <row r="1890" spans="1:9">
      <c r="A1890" s="133">
        <v>2013</v>
      </c>
      <c r="B1890" s="133">
        <v>3</v>
      </c>
      <c r="C1890" s="134">
        <v>41353</v>
      </c>
      <c r="D1890" s="133">
        <v>15</v>
      </c>
      <c r="E1890" s="5">
        <v>13.02</v>
      </c>
      <c r="F1890" s="5">
        <v>359.31200000000007</v>
      </c>
      <c r="G1890" s="5">
        <v>1643.5440000000003</v>
      </c>
      <c r="H1890" s="5">
        <v>25.778999999999996</v>
      </c>
      <c r="I1890" s="6">
        <v>0</v>
      </c>
    </row>
    <row r="1891" spans="1:9">
      <c r="A1891" s="133">
        <v>2013</v>
      </c>
      <c r="B1891" s="133">
        <v>3</v>
      </c>
      <c r="C1891" s="134">
        <v>41353</v>
      </c>
      <c r="D1891" s="133">
        <v>16</v>
      </c>
      <c r="E1891" s="5">
        <v>12.968</v>
      </c>
      <c r="F1891" s="5">
        <v>360.11500000000001</v>
      </c>
      <c r="G1891" s="5">
        <v>1636.7719999999997</v>
      </c>
      <c r="H1891" s="5">
        <v>23.424999999999997</v>
      </c>
      <c r="I1891" s="6">
        <v>0</v>
      </c>
    </row>
    <row r="1892" spans="1:9">
      <c r="A1892" s="133">
        <v>2013</v>
      </c>
      <c r="B1892" s="133">
        <v>3</v>
      </c>
      <c r="C1892" s="134">
        <v>41353</v>
      </c>
      <c r="D1892" s="133">
        <v>17</v>
      </c>
      <c r="E1892" s="5">
        <v>12.808</v>
      </c>
      <c r="F1892" s="5">
        <v>358.93900000000002</v>
      </c>
      <c r="G1892" s="5">
        <v>1706.8650000000002</v>
      </c>
      <c r="H1892" s="5">
        <v>19.830000000000002</v>
      </c>
      <c r="I1892" s="6">
        <v>0</v>
      </c>
    </row>
    <row r="1893" spans="1:9">
      <c r="A1893" s="133">
        <v>2013</v>
      </c>
      <c r="B1893" s="133">
        <v>3</v>
      </c>
      <c r="C1893" s="134">
        <v>41353</v>
      </c>
      <c r="D1893" s="133">
        <v>18</v>
      </c>
      <c r="E1893" s="5">
        <v>12.637</v>
      </c>
      <c r="F1893" s="5">
        <v>358.35</v>
      </c>
      <c r="G1893" s="5">
        <v>1725.046</v>
      </c>
      <c r="H1893" s="5">
        <v>21.458999999999996</v>
      </c>
      <c r="I1893" s="6">
        <v>0</v>
      </c>
    </row>
    <row r="1894" spans="1:9">
      <c r="A1894" s="133">
        <v>2013</v>
      </c>
      <c r="B1894" s="133">
        <v>3</v>
      </c>
      <c r="C1894" s="134">
        <v>41353</v>
      </c>
      <c r="D1894" s="133">
        <v>19</v>
      </c>
      <c r="E1894" s="5">
        <v>12.739000000000001</v>
      </c>
      <c r="F1894" s="5">
        <v>357.71500000000003</v>
      </c>
      <c r="G1894" s="5">
        <v>1744.0440000000006</v>
      </c>
      <c r="H1894" s="5">
        <v>22.077000000000002</v>
      </c>
      <c r="I1894" s="6">
        <v>0</v>
      </c>
    </row>
    <row r="1895" spans="1:9">
      <c r="A1895" s="133">
        <v>2013</v>
      </c>
      <c r="B1895" s="133">
        <v>3</v>
      </c>
      <c r="C1895" s="134">
        <v>41353</v>
      </c>
      <c r="D1895" s="133">
        <v>20</v>
      </c>
      <c r="E1895" s="5">
        <v>12.471</v>
      </c>
      <c r="F1895" s="5">
        <v>358.81300000000005</v>
      </c>
      <c r="G1895" s="5">
        <v>1769.4769999999999</v>
      </c>
      <c r="H1895" s="5">
        <v>28.173000000000002</v>
      </c>
      <c r="I1895" s="6">
        <v>0</v>
      </c>
    </row>
    <row r="1896" spans="1:9">
      <c r="A1896" s="133">
        <v>2013</v>
      </c>
      <c r="B1896" s="133">
        <v>3</v>
      </c>
      <c r="C1896" s="134">
        <v>41353</v>
      </c>
      <c r="D1896" s="133">
        <v>21</v>
      </c>
      <c r="E1896" s="5">
        <v>12.449</v>
      </c>
      <c r="F1896" s="5">
        <v>358.6400000000001</v>
      </c>
      <c r="G1896" s="5">
        <v>1805.951</v>
      </c>
      <c r="H1896" s="5">
        <v>36.762</v>
      </c>
      <c r="I1896" s="6">
        <v>0</v>
      </c>
    </row>
    <row r="1897" spans="1:9">
      <c r="A1897" s="133">
        <v>2013</v>
      </c>
      <c r="B1897" s="133">
        <v>3</v>
      </c>
      <c r="C1897" s="134">
        <v>41353</v>
      </c>
      <c r="D1897" s="133">
        <v>22</v>
      </c>
      <c r="E1897" s="5">
        <v>12.525</v>
      </c>
      <c r="F1897" s="5">
        <v>358.55799999999999</v>
      </c>
      <c r="G1897" s="5">
        <v>1814.9750000000001</v>
      </c>
      <c r="H1897" s="5">
        <v>35.072999999999993</v>
      </c>
      <c r="I1897" s="6">
        <v>0</v>
      </c>
    </row>
    <row r="1898" spans="1:9">
      <c r="A1898" s="133">
        <v>2013</v>
      </c>
      <c r="B1898" s="133">
        <v>3</v>
      </c>
      <c r="C1898" s="134">
        <v>41353</v>
      </c>
      <c r="D1898" s="133">
        <v>23</v>
      </c>
      <c r="E1898" s="5">
        <v>12.396000000000001</v>
      </c>
      <c r="F1898" s="5">
        <v>358.60500000000002</v>
      </c>
      <c r="G1898" s="5">
        <v>1790.194</v>
      </c>
      <c r="H1898" s="5">
        <v>35.841999999999999</v>
      </c>
      <c r="I1898" s="6">
        <v>0</v>
      </c>
    </row>
    <row r="1899" spans="1:9">
      <c r="A1899" s="133">
        <v>2013</v>
      </c>
      <c r="B1899" s="133">
        <v>3</v>
      </c>
      <c r="C1899" s="134">
        <v>41353</v>
      </c>
      <c r="D1899" s="133">
        <v>24</v>
      </c>
      <c r="E1899" s="5">
        <v>12.667</v>
      </c>
      <c r="F1899" s="5">
        <v>358.77600000000001</v>
      </c>
      <c r="G1899" s="5">
        <v>1733.3990000000001</v>
      </c>
      <c r="H1899" s="5">
        <v>25.698999999999995</v>
      </c>
      <c r="I1899" s="6">
        <v>0</v>
      </c>
    </row>
    <row r="1900" spans="1:9">
      <c r="A1900" s="133">
        <v>2013</v>
      </c>
      <c r="B1900" s="133">
        <v>3</v>
      </c>
      <c r="C1900" s="134">
        <v>41354</v>
      </c>
      <c r="D1900" s="133">
        <v>1</v>
      </c>
      <c r="E1900" s="5">
        <v>12.773000000000001</v>
      </c>
      <c r="F1900" s="5">
        <v>370.93299999999999</v>
      </c>
      <c r="G1900" s="5">
        <v>1612.8430000000005</v>
      </c>
      <c r="H1900" s="5">
        <v>12.886000000000001</v>
      </c>
      <c r="I1900" s="6">
        <v>0</v>
      </c>
    </row>
    <row r="1901" spans="1:9">
      <c r="A1901" s="133">
        <v>2013</v>
      </c>
      <c r="B1901" s="133">
        <v>3</v>
      </c>
      <c r="C1901" s="134">
        <v>41354</v>
      </c>
      <c r="D1901" s="133">
        <v>2</v>
      </c>
      <c r="E1901" s="5">
        <v>12.394</v>
      </c>
      <c r="F1901" s="5">
        <v>368.75599999999997</v>
      </c>
      <c r="G1901" s="5">
        <v>1487.5719999999999</v>
      </c>
      <c r="H1901" s="5">
        <v>7.1720000000000006</v>
      </c>
      <c r="I1901" s="6">
        <v>0</v>
      </c>
    </row>
    <row r="1902" spans="1:9">
      <c r="A1902" s="133">
        <v>2013</v>
      </c>
      <c r="B1902" s="133">
        <v>3</v>
      </c>
      <c r="C1902" s="134">
        <v>41354</v>
      </c>
      <c r="D1902" s="133">
        <v>3</v>
      </c>
      <c r="E1902" s="5">
        <v>12.067</v>
      </c>
      <c r="F1902" s="5">
        <v>350.04300000000006</v>
      </c>
      <c r="G1902" s="5">
        <v>1384.2390000000003</v>
      </c>
      <c r="H1902" s="5">
        <v>6.7960000000000003</v>
      </c>
      <c r="I1902" s="6">
        <v>0</v>
      </c>
    </row>
    <row r="1903" spans="1:9">
      <c r="A1903" s="133">
        <v>2013</v>
      </c>
      <c r="B1903" s="133">
        <v>3</v>
      </c>
      <c r="C1903" s="134">
        <v>41354</v>
      </c>
      <c r="D1903" s="133">
        <v>4</v>
      </c>
      <c r="E1903" s="5">
        <v>12.159000000000001</v>
      </c>
      <c r="F1903" s="5">
        <v>345.40500000000003</v>
      </c>
      <c r="G1903" s="5">
        <v>1371.6990000000003</v>
      </c>
      <c r="H1903" s="5">
        <v>6.61</v>
      </c>
      <c r="I1903" s="6">
        <v>0</v>
      </c>
    </row>
    <row r="1904" spans="1:9">
      <c r="A1904" s="133">
        <v>2013</v>
      </c>
      <c r="B1904" s="133">
        <v>3</v>
      </c>
      <c r="C1904" s="134">
        <v>41354</v>
      </c>
      <c r="D1904" s="133">
        <v>5</v>
      </c>
      <c r="E1904" s="5">
        <v>11.956000000000001</v>
      </c>
      <c r="F1904" s="5">
        <v>344.57300000000004</v>
      </c>
      <c r="G1904" s="5">
        <v>1371.3559999999998</v>
      </c>
      <c r="H1904" s="5">
        <v>6.6019999999999994</v>
      </c>
      <c r="I1904" s="6">
        <v>0</v>
      </c>
    </row>
    <row r="1905" spans="1:9">
      <c r="A1905" s="133">
        <v>2013</v>
      </c>
      <c r="B1905" s="133">
        <v>3</v>
      </c>
      <c r="C1905" s="134">
        <v>41354</v>
      </c>
      <c r="D1905" s="133">
        <v>6</v>
      </c>
      <c r="E1905" s="5">
        <v>11.865</v>
      </c>
      <c r="F1905" s="5">
        <v>343.88300000000004</v>
      </c>
      <c r="G1905" s="5">
        <v>1393.3100000000009</v>
      </c>
      <c r="H1905" s="5">
        <v>6.644000000000001</v>
      </c>
      <c r="I1905" s="6">
        <v>0</v>
      </c>
    </row>
    <row r="1906" spans="1:9">
      <c r="A1906" s="133">
        <v>2013</v>
      </c>
      <c r="B1906" s="133">
        <v>3</v>
      </c>
      <c r="C1906" s="134">
        <v>41354</v>
      </c>
      <c r="D1906" s="133">
        <v>7</v>
      </c>
      <c r="E1906" s="5">
        <v>11.022</v>
      </c>
      <c r="F1906" s="5">
        <v>342.96400000000006</v>
      </c>
      <c r="G1906" s="5">
        <v>1500.1930000000004</v>
      </c>
      <c r="H1906" s="5">
        <v>8.3160000000000007</v>
      </c>
      <c r="I1906" s="6">
        <v>0</v>
      </c>
    </row>
    <row r="1907" spans="1:9">
      <c r="A1907" s="133">
        <v>2013</v>
      </c>
      <c r="B1907" s="133">
        <v>3</v>
      </c>
      <c r="C1907" s="134">
        <v>41354</v>
      </c>
      <c r="D1907" s="133">
        <v>8</v>
      </c>
      <c r="E1907" s="5">
        <v>9.0609999999999999</v>
      </c>
      <c r="F1907" s="5">
        <v>345.48900000000003</v>
      </c>
      <c r="G1907" s="5">
        <v>1538.0379999999998</v>
      </c>
      <c r="H1907" s="5">
        <v>11.803000000000001</v>
      </c>
      <c r="I1907" s="6">
        <v>0</v>
      </c>
    </row>
    <row r="1908" spans="1:9">
      <c r="A1908" s="133">
        <v>2013</v>
      </c>
      <c r="B1908" s="133">
        <v>3</v>
      </c>
      <c r="C1908" s="134">
        <v>41354</v>
      </c>
      <c r="D1908" s="133">
        <v>9</v>
      </c>
      <c r="E1908" s="5">
        <v>9.6780000000000008</v>
      </c>
      <c r="F1908" s="5">
        <v>344.23699999999997</v>
      </c>
      <c r="G1908" s="5">
        <v>1576.8160000000003</v>
      </c>
      <c r="H1908" s="5">
        <v>14.225999999999997</v>
      </c>
      <c r="I1908" s="6">
        <v>0</v>
      </c>
    </row>
    <row r="1909" spans="1:9">
      <c r="A1909" s="133">
        <v>2013</v>
      </c>
      <c r="B1909" s="133">
        <v>3</v>
      </c>
      <c r="C1909" s="134">
        <v>41354</v>
      </c>
      <c r="D1909" s="133">
        <v>10</v>
      </c>
      <c r="E1909" s="5">
        <v>11.691000000000001</v>
      </c>
      <c r="F1909" s="5">
        <v>344.16999999999996</v>
      </c>
      <c r="G1909" s="5">
        <v>1619.8990000000001</v>
      </c>
      <c r="H1909" s="5">
        <v>18.798999999999999</v>
      </c>
      <c r="I1909" s="6">
        <v>0</v>
      </c>
    </row>
    <row r="1910" spans="1:9">
      <c r="A1910" s="133">
        <v>2013</v>
      </c>
      <c r="B1910" s="133">
        <v>3</v>
      </c>
      <c r="C1910" s="134">
        <v>41354</v>
      </c>
      <c r="D1910" s="133">
        <v>11</v>
      </c>
      <c r="E1910" s="5">
        <v>12.862</v>
      </c>
      <c r="F1910" s="5">
        <v>344.03</v>
      </c>
      <c r="G1910" s="5">
        <v>1664.6189999999997</v>
      </c>
      <c r="H1910" s="5">
        <v>21.059000000000001</v>
      </c>
      <c r="I1910" s="6">
        <v>0</v>
      </c>
    </row>
    <row r="1911" spans="1:9">
      <c r="A1911" s="133">
        <v>2013</v>
      </c>
      <c r="B1911" s="133">
        <v>3</v>
      </c>
      <c r="C1911" s="134">
        <v>41354</v>
      </c>
      <c r="D1911" s="133">
        <v>12</v>
      </c>
      <c r="E1911" s="5">
        <v>11.945</v>
      </c>
      <c r="F1911" s="5">
        <v>370.76699999999994</v>
      </c>
      <c r="G1911" s="5">
        <v>1645.1559999999999</v>
      </c>
      <c r="H1911" s="5">
        <v>20.564</v>
      </c>
      <c r="I1911" s="6">
        <v>0</v>
      </c>
    </row>
    <row r="1912" spans="1:9">
      <c r="A1912" s="133">
        <v>2013</v>
      </c>
      <c r="B1912" s="133">
        <v>3</v>
      </c>
      <c r="C1912" s="134">
        <v>41354</v>
      </c>
      <c r="D1912" s="133">
        <v>13</v>
      </c>
      <c r="E1912" s="5">
        <v>11.205</v>
      </c>
      <c r="F1912" s="5">
        <v>369.43299999999999</v>
      </c>
      <c r="G1912" s="5">
        <v>1674.375</v>
      </c>
      <c r="H1912" s="5">
        <v>21.166</v>
      </c>
      <c r="I1912" s="6">
        <v>0</v>
      </c>
    </row>
    <row r="1913" spans="1:9">
      <c r="A1913" s="133">
        <v>2013</v>
      </c>
      <c r="B1913" s="133">
        <v>3</v>
      </c>
      <c r="C1913" s="134">
        <v>41354</v>
      </c>
      <c r="D1913" s="133">
        <v>14</v>
      </c>
      <c r="E1913" s="5">
        <v>11.777000000000001</v>
      </c>
      <c r="F1913" s="5">
        <v>376.63699999999994</v>
      </c>
      <c r="G1913" s="5">
        <v>1668.3180000000002</v>
      </c>
      <c r="H1913" s="5">
        <v>21.373000000000005</v>
      </c>
      <c r="I1913" s="6">
        <v>0</v>
      </c>
    </row>
    <row r="1914" spans="1:9">
      <c r="A1914" s="133">
        <v>2013</v>
      </c>
      <c r="B1914" s="133">
        <v>3</v>
      </c>
      <c r="C1914" s="134">
        <v>41354</v>
      </c>
      <c r="D1914" s="133">
        <v>15</v>
      </c>
      <c r="E1914" s="5">
        <v>12.462</v>
      </c>
      <c r="F1914" s="5">
        <v>398.31599999999997</v>
      </c>
      <c r="G1914" s="5">
        <v>1649.7540000000004</v>
      </c>
      <c r="H1914" s="5">
        <v>21.981000000000002</v>
      </c>
      <c r="I1914" s="6">
        <v>0</v>
      </c>
    </row>
    <row r="1915" spans="1:9">
      <c r="A1915" s="133">
        <v>2013</v>
      </c>
      <c r="B1915" s="133">
        <v>3</v>
      </c>
      <c r="C1915" s="134">
        <v>41354</v>
      </c>
      <c r="D1915" s="133">
        <v>16</v>
      </c>
      <c r="E1915" s="5">
        <v>12.335000000000001</v>
      </c>
      <c r="F1915" s="5">
        <v>408.02299999999997</v>
      </c>
      <c r="G1915" s="5">
        <v>1649.3939999999998</v>
      </c>
      <c r="H1915" s="5">
        <v>22.601000000000006</v>
      </c>
      <c r="I1915" s="6">
        <v>0</v>
      </c>
    </row>
    <row r="1916" spans="1:9">
      <c r="A1916" s="133">
        <v>2013</v>
      </c>
      <c r="B1916" s="133">
        <v>3</v>
      </c>
      <c r="C1916" s="134">
        <v>41354</v>
      </c>
      <c r="D1916" s="133">
        <v>17</v>
      </c>
      <c r="E1916" s="5">
        <v>15.195</v>
      </c>
      <c r="F1916" s="5">
        <v>423.59700000000004</v>
      </c>
      <c r="G1916" s="5">
        <v>1632.2089999999998</v>
      </c>
      <c r="H1916" s="5">
        <v>29.577000000000002</v>
      </c>
      <c r="I1916" s="6">
        <v>0</v>
      </c>
    </row>
    <row r="1917" spans="1:9">
      <c r="A1917" s="133">
        <v>2013</v>
      </c>
      <c r="B1917" s="133">
        <v>3</v>
      </c>
      <c r="C1917" s="134">
        <v>41354</v>
      </c>
      <c r="D1917" s="133">
        <v>18</v>
      </c>
      <c r="E1917" s="5">
        <v>17.643999999999998</v>
      </c>
      <c r="F1917" s="5">
        <v>434.42200000000003</v>
      </c>
      <c r="G1917" s="5">
        <v>1642.9040000000007</v>
      </c>
      <c r="H1917" s="5">
        <v>33.011000000000003</v>
      </c>
      <c r="I1917" s="6">
        <v>0</v>
      </c>
    </row>
    <row r="1918" spans="1:9">
      <c r="A1918" s="133">
        <v>2013</v>
      </c>
      <c r="B1918" s="133">
        <v>3</v>
      </c>
      <c r="C1918" s="134">
        <v>41354</v>
      </c>
      <c r="D1918" s="133">
        <v>19</v>
      </c>
      <c r="E1918" s="5">
        <v>15.146000000000001</v>
      </c>
      <c r="F1918" s="5">
        <v>437.46800000000002</v>
      </c>
      <c r="G1918" s="5">
        <v>1647.0389999999998</v>
      </c>
      <c r="H1918" s="5">
        <v>33.287000000000006</v>
      </c>
      <c r="I1918" s="6">
        <v>0</v>
      </c>
    </row>
    <row r="1919" spans="1:9">
      <c r="A1919" s="133">
        <v>2013</v>
      </c>
      <c r="B1919" s="133">
        <v>3</v>
      </c>
      <c r="C1919" s="134">
        <v>41354</v>
      </c>
      <c r="D1919" s="133">
        <v>20</v>
      </c>
      <c r="E1919" s="5">
        <v>15.436</v>
      </c>
      <c r="F1919" s="5">
        <v>438.05400000000009</v>
      </c>
      <c r="G1919" s="5">
        <v>1745.8919999999996</v>
      </c>
      <c r="H1919" s="5">
        <v>33.271999999999998</v>
      </c>
      <c r="I1919" s="6">
        <v>0</v>
      </c>
    </row>
    <row r="1920" spans="1:9">
      <c r="A1920" s="133">
        <v>2013</v>
      </c>
      <c r="B1920" s="133">
        <v>3</v>
      </c>
      <c r="C1920" s="134">
        <v>41354</v>
      </c>
      <c r="D1920" s="133">
        <v>21</v>
      </c>
      <c r="E1920" s="5">
        <v>16.122</v>
      </c>
      <c r="F1920" s="5">
        <v>437.18399999999997</v>
      </c>
      <c r="G1920" s="5">
        <v>1781.0249999999999</v>
      </c>
      <c r="H1920" s="5">
        <v>39.169000000000011</v>
      </c>
      <c r="I1920" s="6">
        <v>0</v>
      </c>
    </row>
    <row r="1921" spans="1:9">
      <c r="A1921" s="133">
        <v>2013</v>
      </c>
      <c r="B1921" s="133">
        <v>3</v>
      </c>
      <c r="C1921" s="134">
        <v>41354</v>
      </c>
      <c r="D1921" s="133">
        <v>22</v>
      </c>
      <c r="E1921" s="5">
        <v>16.357000000000003</v>
      </c>
      <c r="F1921" s="5">
        <v>436.99000000000007</v>
      </c>
      <c r="G1921" s="5">
        <v>1794.4009999999998</v>
      </c>
      <c r="H1921" s="5">
        <v>37.923000000000002</v>
      </c>
      <c r="I1921" s="6">
        <v>0</v>
      </c>
    </row>
    <row r="1922" spans="1:9">
      <c r="A1922" s="133">
        <v>2013</v>
      </c>
      <c r="B1922" s="133">
        <v>3</v>
      </c>
      <c r="C1922" s="134">
        <v>41354</v>
      </c>
      <c r="D1922" s="133">
        <v>23</v>
      </c>
      <c r="E1922" s="5">
        <v>17.850999999999999</v>
      </c>
      <c r="F1922" s="5">
        <v>438.69099999999992</v>
      </c>
      <c r="G1922" s="5">
        <v>1762.5450000000003</v>
      </c>
      <c r="H1922" s="5">
        <v>35.213999999999999</v>
      </c>
      <c r="I1922" s="6">
        <v>0</v>
      </c>
    </row>
    <row r="1923" spans="1:9">
      <c r="A1923" s="133">
        <v>2013</v>
      </c>
      <c r="B1923" s="133">
        <v>3</v>
      </c>
      <c r="C1923" s="134">
        <v>41354</v>
      </c>
      <c r="D1923" s="133">
        <v>24</v>
      </c>
      <c r="E1923" s="5">
        <v>20.401</v>
      </c>
      <c r="F1923" s="5">
        <v>432.01499999999999</v>
      </c>
      <c r="G1923" s="5">
        <v>1707.4260000000004</v>
      </c>
      <c r="H1923" s="5">
        <v>26.160000000000004</v>
      </c>
      <c r="I1923" s="6">
        <v>0</v>
      </c>
    </row>
    <row r="1924" spans="1:9">
      <c r="A1924" s="133">
        <v>2013</v>
      </c>
      <c r="B1924" s="133">
        <v>3</v>
      </c>
      <c r="C1924" s="134">
        <v>41355</v>
      </c>
      <c r="D1924" s="133">
        <v>1</v>
      </c>
      <c r="E1924" s="5">
        <v>18.257000000000001</v>
      </c>
      <c r="F1924" s="5">
        <v>356.16999999999996</v>
      </c>
      <c r="G1924" s="5">
        <v>1562.4640000000004</v>
      </c>
      <c r="H1924" s="5">
        <v>14.679</v>
      </c>
      <c r="I1924" s="6">
        <v>0</v>
      </c>
    </row>
    <row r="1925" spans="1:9">
      <c r="A1925" s="133">
        <v>2013</v>
      </c>
      <c r="B1925" s="133">
        <v>3</v>
      </c>
      <c r="C1925" s="134">
        <v>41355</v>
      </c>
      <c r="D1925" s="133">
        <v>2</v>
      </c>
      <c r="E1925" s="5">
        <v>18.468</v>
      </c>
      <c r="F1925" s="5">
        <v>357.02499999999998</v>
      </c>
      <c r="G1925" s="5">
        <v>1437.6380000000008</v>
      </c>
      <c r="H1925" s="5">
        <v>6.33</v>
      </c>
      <c r="I1925" s="6">
        <v>0</v>
      </c>
    </row>
    <row r="1926" spans="1:9">
      <c r="A1926" s="133">
        <v>2013</v>
      </c>
      <c r="B1926" s="133">
        <v>3</v>
      </c>
      <c r="C1926" s="134">
        <v>41355</v>
      </c>
      <c r="D1926" s="133">
        <v>3</v>
      </c>
      <c r="E1926" s="5">
        <v>18.725999999999999</v>
      </c>
      <c r="F1926" s="5">
        <v>357.08300000000003</v>
      </c>
      <c r="G1926" s="5">
        <v>1395.9200000000005</v>
      </c>
      <c r="H1926" s="5">
        <v>5.8900000000000006</v>
      </c>
      <c r="I1926" s="6">
        <v>0</v>
      </c>
    </row>
    <row r="1927" spans="1:9">
      <c r="A1927" s="133">
        <v>2013</v>
      </c>
      <c r="B1927" s="133">
        <v>3</v>
      </c>
      <c r="C1927" s="134">
        <v>41355</v>
      </c>
      <c r="D1927" s="133">
        <v>4</v>
      </c>
      <c r="E1927" s="5">
        <v>17.353999999999999</v>
      </c>
      <c r="F1927" s="5">
        <v>357.08499999999998</v>
      </c>
      <c r="G1927" s="5">
        <v>1390.0330000000001</v>
      </c>
      <c r="H1927" s="5">
        <v>5.9530000000000003</v>
      </c>
      <c r="I1927" s="6">
        <v>0</v>
      </c>
    </row>
    <row r="1928" spans="1:9">
      <c r="A1928" s="133">
        <v>2013</v>
      </c>
      <c r="B1928" s="133">
        <v>3</v>
      </c>
      <c r="C1928" s="134">
        <v>41355</v>
      </c>
      <c r="D1928" s="133">
        <v>5</v>
      </c>
      <c r="E1928" s="5">
        <v>16.038</v>
      </c>
      <c r="F1928" s="5">
        <v>355.00100000000003</v>
      </c>
      <c r="G1928" s="5">
        <v>1390.0639999999999</v>
      </c>
      <c r="H1928" s="5">
        <v>5.8820000000000006</v>
      </c>
      <c r="I1928" s="6">
        <v>0</v>
      </c>
    </row>
    <row r="1929" spans="1:9">
      <c r="A1929" s="133">
        <v>2013</v>
      </c>
      <c r="B1929" s="133">
        <v>3</v>
      </c>
      <c r="C1929" s="134">
        <v>41355</v>
      </c>
      <c r="D1929" s="133">
        <v>6</v>
      </c>
      <c r="E1929" s="5">
        <v>16.018999999999998</v>
      </c>
      <c r="F1929" s="5">
        <v>356.52199999999999</v>
      </c>
      <c r="G1929" s="5">
        <v>1412.34</v>
      </c>
      <c r="H1929" s="5">
        <v>5.9720000000000004</v>
      </c>
      <c r="I1929" s="6">
        <v>0</v>
      </c>
    </row>
    <row r="1930" spans="1:9">
      <c r="A1930" s="133">
        <v>2013</v>
      </c>
      <c r="B1930" s="133">
        <v>3</v>
      </c>
      <c r="C1930" s="134">
        <v>41355</v>
      </c>
      <c r="D1930" s="133">
        <v>7</v>
      </c>
      <c r="E1930" s="5">
        <v>15.388</v>
      </c>
      <c r="F1930" s="5">
        <v>357.7829999999999</v>
      </c>
      <c r="G1930" s="5">
        <v>1470.595</v>
      </c>
      <c r="H1930" s="5">
        <v>9.0640000000000001</v>
      </c>
      <c r="I1930" s="6">
        <v>0</v>
      </c>
    </row>
    <row r="1931" spans="1:9">
      <c r="A1931" s="133">
        <v>2013</v>
      </c>
      <c r="B1931" s="133">
        <v>3</v>
      </c>
      <c r="C1931" s="134">
        <v>41355</v>
      </c>
      <c r="D1931" s="133">
        <v>8</v>
      </c>
      <c r="E1931" s="5">
        <v>15.476000000000001</v>
      </c>
      <c r="F1931" s="5">
        <v>355.64599999999996</v>
      </c>
      <c r="G1931" s="5">
        <v>1495.7570000000003</v>
      </c>
      <c r="H1931" s="5">
        <v>7.5990000000000002</v>
      </c>
      <c r="I1931" s="6">
        <v>0</v>
      </c>
    </row>
    <row r="1932" spans="1:9">
      <c r="A1932" s="133">
        <v>2013</v>
      </c>
      <c r="B1932" s="133">
        <v>3</v>
      </c>
      <c r="C1932" s="134">
        <v>41355</v>
      </c>
      <c r="D1932" s="133">
        <v>9</v>
      </c>
      <c r="E1932" s="5">
        <v>15.612</v>
      </c>
      <c r="F1932" s="5">
        <v>353.40700000000004</v>
      </c>
      <c r="G1932" s="5">
        <v>1566.1510000000003</v>
      </c>
      <c r="H1932" s="5">
        <v>9.9440000000000008</v>
      </c>
      <c r="I1932" s="6">
        <v>0</v>
      </c>
    </row>
    <row r="1933" spans="1:9">
      <c r="A1933" s="133">
        <v>2013</v>
      </c>
      <c r="B1933" s="133">
        <v>3</v>
      </c>
      <c r="C1933" s="134">
        <v>41355</v>
      </c>
      <c r="D1933" s="133">
        <v>10</v>
      </c>
      <c r="E1933" s="5">
        <v>15.73</v>
      </c>
      <c r="F1933" s="5">
        <v>353.63399999999996</v>
      </c>
      <c r="G1933" s="5">
        <v>1620.606</v>
      </c>
      <c r="H1933" s="5">
        <v>14.415000000000001</v>
      </c>
      <c r="I1933" s="6">
        <v>0</v>
      </c>
    </row>
    <row r="1934" spans="1:9">
      <c r="A1934" s="133">
        <v>2013</v>
      </c>
      <c r="B1934" s="133">
        <v>3</v>
      </c>
      <c r="C1934" s="134">
        <v>41355</v>
      </c>
      <c r="D1934" s="133">
        <v>11</v>
      </c>
      <c r="E1934" s="5">
        <v>16.057000000000002</v>
      </c>
      <c r="F1934" s="5">
        <v>355.29700000000008</v>
      </c>
      <c r="G1934" s="5">
        <v>1625.7659999999998</v>
      </c>
      <c r="H1934" s="5">
        <v>17.253</v>
      </c>
      <c r="I1934" s="6">
        <v>0</v>
      </c>
    </row>
    <row r="1935" spans="1:9">
      <c r="A1935" s="133">
        <v>2013</v>
      </c>
      <c r="B1935" s="133">
        <v>3</v>
      </c>
      <c r="C1935" s="134">
        <v>41355</v>
      </c>
      <c r="D1935" s="133">
        <v>12</v>
      </c>
      <c r="E1935" s="5">
        <v>15.739000000000001</v>
      </c>
      <c r="F1935" s="5">
        <v>363.71600000000001</v>
      </c>
      <c r="G1935" s="5">
        <v>1617.4379999999996</v>
      </c>
      <c r="H1935" s="5">
        <v>19.481999999999999</v>
      </c>
      <c r="I1935" s="6">
        <v>0</v>
      </c>
    </row>
    <row r="1936" spans="1:9">
      <c r="A1936" s="133">
        <v>2013</v>
      </c>
      <c r="B1936" s="133">
        <v>3</v>
      </c>
      <c r="C1936" s="134">
        <v>41355</v>
      </c>
      <c r="D1936" s="133">
        <v>13</v>
      </c>
      <c r="E1936" s="5">
        <v>15.489000000000001</v>
      </c>
      <c r="F1936" s="5">
        <v>358.99299999999988</v>
      </c>
      <c r="G1936" s="5">
        <v>1627.9649999999999</v>
      </c>
      <c r="H1936" s="5">
        <v>20.629000000000001</v>
      </c>
      <c r="I1936" s="6">
        <v>0</v>
      </c>
    </row>
    <row r="1937" spans="1:9">
      <c r="A1937" s="133">
        <v>2013</v>
      </c>
      <c r="B1937" s="133">
        <v>3</v>
      </c>
      <c r="C1937" s="134">
        <v>41355</v>
      </c>
      <c r="D1937" s="133">
        <v>14</v>
      </c>
      <c r="E1937" s="5">
        <v>17.556000000000001</v>
      </c>
      <c r="F1937" s="5">
        <v>356.43699999999995</v>
      </c>
      <c r="G1937" s="5">
        <v>1640.518</v>
      </c>
      <c r="H1937" s="5">
        <v>21.172999999999998</v>
      </c>
      <c r="I1937" s="6">
        <v>0</v>
      </c>
    </row>
    <row r="1938" spans="1:9">
      <c r="A1938" s="133">
        <v>2013</v>
      </c>
      <c r="B1938" s="133">
        <v>3</v>
      </c>
      <c r="C1938" s="134">
        <v>41355</v>
      </c>
      <c r="D1938" s="133">
        <v>15</v>
      </c>
      <c r="E1938" s="5">
        <v>18.646000000000001</v>
      </c>
      <c r="F1938" s="5">
        <v>357.34500000000003</v>
      </c>
      <c r="G1938" s="5">
        <v>1638.8129999999999</v>
      </c>
      <c r="H1938" s="5">
        <v>22.159999999999993</v>
      </c>
      <c r="I1938" s="6">
        <v>0</v>
      </c>
    </row>
    <row r="1939" spans="1:9">
      <c r="A1939" s="133">
        <v>2013</v>
      </c>
      <c r="B1939" s="133">
        <v>3</v>
      </c>
      <c r="C1939" s="134">
        <v>41355</v>
      </c>
      <c r="D1939" s="133">
        <v>16</v>
      </c>
      <c r="E1939" s="5">
        <v>19.669</v>
      </c>
      <c r="F1939" s="5">
        <v>356.96600000000007</v>
      </c>
      <c r="G1939" s="5">
        <v>1634.5190000000007</v>
      </c>
      <c r="H1939" s="5">
        <v>22.811999999999998</v>
      </c>
      <c r="I1939" s="6">
        <v>0</v>
      </c>
    </row>
    <row r="1940" spans="1:9">
      <c r="A1940" s="133">
        <v>2013</v>
      </c>
      <c r="B1940" s="133">
        <v>3</v>
      </c>
      <c r="C1940" s="134">
        <v>41355</v>
      </c>
      <c r="D1940" s="133">
        <v>17</v>
      </c>
      <c r="E1940" s="5">
        <v>19.28</v>
      </c>
      <c r="F1940" s="5">
        <v>353.56099999999992</v>
      </c>
      <c r="G1940" s="5">
        <v>1644.4610000000005</v>
      </c>
      <c r="H1940" s="5">
        <v>25.945999999999998</v>
      </c>
      <c r="I1940" s="6">
        <v>0</v>
      </c>
    </row>
    <row r="1941" spans="1:9">
      <c r="A1941" s="133">
        <v>2013</v>
      </c>
      <c r="B1941" s="133">
        <v>3</v>
      </c>
      <c r="C1941" s="134">
        <v>41355</v>
      </c>
      <c r="D1941" s="133">
        <v>18</v>
      </c>
      <c r="E1941" s="5">
        <v>19.187000000000001</v>
      </c>
      <c r="F1941" s="5">
        <v>349.80599999999998</v>
      </c>
      <c r="G1941" s="5">
        <v>1644.6890000000003</v>
      </c>
      <c r="H1941" s="5">
        <v>28.232999999999997</v>
      </c>
      <c r="I1941" s="6">
        <v>0</v>
      </c>
    </row>
    <row r="1942" spans="1:9">
      <c r="A1942" s="133">
        <v>2013</v>
      </c>
      <c r="B1942" s="133">
        <v>3</v>
      </c>
      <c r="C1942" s="134">
        <v>41355</v>
      </c>
      <c r="D1942" s="133">
        <v>19</v>
      </c>
      <c r="E1942" s="5">
        <v>19.289000000000001</v>
      </c>
      <c r="F1942" s="5">
        <v>350.95899999999995</v>
      </c>
      <c r="G1942" s="5">
        <v>1709.7420000000004</v>
      </c>
      <c r="H1942" s="5">
        <v>28.260999999999999</v>
      </c>
      <c r="I1942" s="6">
        <v>0</v>
      </c>
    </row>
    <row r="1943" spans="1:9">
      <c r="A1943" s="133">
        <v>2013</v>
      </c>
      <c r="B1943" s="133">
        <v>3</v>
      </c>
      <c r="C1943" s="134">
        <v>41355</v>
      </c>
      <c r="D1943" s="133">
        <v>20</v>
      </c>
      <c r="E1943" s="5">
        <v>19.629000000000001</v>
      </c>
      <c r="F1943" s="5">
        <v>358.34499999999997</v>
      </c>
      <c r="G1943" s="5">
        <v>1785.9470000000001</v>
      </c>
      <c r="H1943" s="5">
        <v>37.03</v>
      </c>
      <c r="I1943" s="6">
        <v>0</v>
      </c>
    </row>
    <row r="1944" spans="1:9">
      <c r="A1944" s="133">
        <v>2013</v>
      </c>
      <c r="B1944" s="133">
        <v>3</v>
      </c>
      <c r="C1944" s="134">
        <v>41355</v>
      </c>
      <c r="D1944" s="133">
        <v>21</v>
      </c>
      <c r="E1944" s="5">
        <v>19.056000000000001</v>
      </c>
      <c r="F1944" s="5">
        <v>360.46600000000007</v>
      </c>
      <c r="G1944" s="5">
        <v>1851.6600000000005</v>
      </c>
      <c r="H1944" s="5">
        <v>44.569000000000003</v>
      </c>
      <c r="I1944" s="6">
        <v>0</v>
      </c>
    </row>
    <row r="1945" spans="1:9">
      <c r="A1945" s="133">
        <v>2013</v>
      </c>
      <c r="B1945" s="133">
        <v>3</v>
      </c>
      <c r="C1945" s="134">
        <v>41355</v>
      </c>
      <c r="D1945" s="133">
        <v>22</v>
      </c>
      <c r="E1945" s="5">
        <v>19.409000000000002</v>
      </c>
      <c r="F1945" s="5">
        <v>360.53700000000003</v>
      </c>
      <c r="G1945" s="5">
        <v>1875.8780000000002</v>
      </c>
      <c r="H1945" s="5">
        <v>41.844000000000008</v>
      </c>
      <c r="I1945" s="6">
        <v>0</v>
      </c>
    </row>
    <row r="1946" spans="1:9">
      <c r="A1946" s="133">
        <v>2013</v>
      </c>
      <c r="B1946" s="133">
        <v>3</v>
      </c>
      <c r="C1946" s="134">
        <v>41355</v>
      </c>
      <c r="D1946" s="133">
        <v>23</v>
      </c>
      <c r="E1946" s="5">
        <v>19.102</v>
      </c>
      <c r="F1946" s="5">
        <v>357.54099999999994</v>
      </c>
      <c r="G1946" s="5">
        <v>1860.347</v>
      </c>
      <c r="H1946" s="5">
        <v>38.024000000000008</v>
      </c>
      <c r="I1946" s="6">
        <v>0</v>
      </c>
    </row>
    <row r="1947" spans="1:9">
      <c r="A1947" s="133">
        <v>2013</v>
      </c>
      <c r="B1947" s="133">
        <v>3</v>
      </c>
      <c r="C1947" s="134">
        <v>41355</v>
      </c>
      <c r="D1947" s="133">
        <v>24</v>
      </c>
      <c r="E1947" s="5">
        <v>18.846</v>
      </c>
      <c r="F1947" s="5">
        <v>359.41500000000002</v>
      </c>
      <c r="G1947" s="5">
        <v>1788.0959999999998</v>
      </c>
      <c r="H1947" s="5">
        <v>29.126000000000005</v>
      </c>
      <c r="I1947" s="6">
        <v>0</v>
      </c>
    </row>
    <row r="1948" spans="1:9">
      <c r="A1948" s="133">
        <v>2013</v>
      </c>
      <c r="B1948" s="133">
        <v>3</v>
      </c>
      <c r="C1948" s="134">
        <v>41356</v>
      </c>
      <c r="D1948" s="133">
        <v>1</v>
      </c>
      <c r="E1948" s="5">
        <v>18.638000000000002</v>
      </c>
      <c r="F1948" s="5">
        <v>351.94799999999992</v>
      </c>
      <c r="G1948" s="5">
        <v>1687.1960000000008</v>
      </c>
      <c r="H1948" s="5">
        <v>17.921000000000006</v>
      </c>
      <c r="I1948" s="6">
        <v>0</v>
      </c>
    </row>
    <row r="1949" spans="1:9">
      <c r="A1949" s="133">
        <v>2013</v>
      </c>
      <c r="B1949" s="133">
        <v>3</v>
      </c>
      <c r="C1949" s="134">
        <v>41356</v>
      </c>
      <c r="D1949" s="133">
        <v>2</v>
      </c>
      <c r="E1949" s="5">
        <v>18.048000000000002</v>
      </c>
      <c r="F1949" s="5">
        <v>335.08099999999996</v>
      </c>
      <c r="G1949" s="5">
        <v>1600.0429999999997</v>
      </c>
      <c r="H1949" s="5">
        <v>11.385999999999999</v>
      </c>
      <c r="I1949" s="6">
        <v>0</v>
      </c>
    </row>
    <row r="1950" spans="1:9">
      <c r="A1950" s="133">
        <v>2013</v>
      </c>
      <c r="B1950" s="133">
        <v>3</v>
      </c>
      <c r="C1950" s="134">
        <v>41356</v>
      </c>
      <c r="D1950" s="133">
        <v>3</v>
      </c>
      <c r="E1950" s="5">
        <v>18.896000000000001</v>
      </c>
      <c r="F1950" s="5">
        <v>322.94400000000007</v>
      </c>
      <c r="G1950" s="5">
        <v>1510.5620000000001</v>
      </c>
      <c r="H1950" s="5">
        <v>7.5440000000000005</v>
      </c>
      <c r="I1950" s="6">
        <v>0</v>
      </c>
    </row>
    <row r="1951" spans="1:9">
      <c r="A1951" s="133">
        <v>2013</v>
      </c>
      <c r="B1951" s="133">
        <v>3</v>
      </c>
      <c r="C1951" s="134">
        <v>41356</v>
      </c>
      <c r="D1951" s="133">
        <v>4</v>
      </c>
      <c r="E1951" s="5">
        <v>16.966000000000001</v>
      </c>
      <c r="F1951" s="5">
        <v>297.36500000000001</v>
      </c>
      <c r="G1951" s="5">
        <v>1496.2879999999996</v>
      </c>
      <c r="H1951" s="5">
        <v>6.6160000000000005</v>
      </c>
      <c r="I1951" s="6">
        <v>0</v>
      </c>
    </row>
    <row r="1952" spans="1:9">
      <c r="A1952" s="133">
        <v>2013</v>
      </c>
      <c r="B1952" s="133">
        <v>3</v>
      </c>
      <c r="C1952" s="134">
        <v>41356</v>
      </c>
      <c r="D1952" s="133">
        <v>5</v>
      </c>
      <c r="E1952" s="5">
        <v>15.329000000000001</v>
      </c>
      <c r="F1952" s="5">
        <v>303.85500000000002</v>
      </c>
      <c r="G1952" s="5">
        <v>1416.7219999999998</v>
      </c>
      <c r="H1952" s="5">
        <v>5.8510000000000009</v>
      </c>
      <c r="I1952" s="6">
        <v>0</v>
      </c>
    </row>
    <row r="1953" spans="1:9">
      <c r="A1953" s="133">
        <v>2013</v>
      </c>
      <c r="B1953" s="133">
        <v>3</v>
      </c>
      <c r="C1953" s="134">
        <v>41356</v>
      </c>
      <c r="D1953" s="133">
        <v>6</v>
      </c>
      <c r="E1953" s="5">
        <v>15.379000000000001</v>
      </c>
      <c r="F1953" s="5">
        <v>303.83999999999997</v>
      </c>
      <c r="G1953" s="5">
        <v>1402.2260000000003</v>
      </c>
      <c r="H1953" s="5">
        <v>5.7750000000000004</v>
      </c>
      <c r="I1953" s="6">
        <v>0</v>
      </c>
    </row>
    <row r="1954" spans="1:9">
      <c r="A1954" s="133">
        <v>2013</v>
      </c>
      <c r="B1954" s="133">
        <v>3</v>
      </c>
      <c r="C1954" s="134">
        <v>41356</v>
      </c>
      <c r="D1954" s="133">
        <v>7</v>
      </c>
      <c r="E1954" s="5">
        <v>15.183000000000002</v>
      </c>
      <c r="F1954" s="5">
        <v>298.10199999999998</v>
      </c>
      <c r="G1954" s="5">
        <v>1460.261</v>
      </c>
      <c r="H1954" s="5">
        <v>5.6559999999999997</v>
      </c>
      <c r="I1954" s="6">
        <v>0</v>
      </c>
    </row>
    <row r="1955" spans="1:9">
      <c r="A1955" s="133">
        <v>2013</v>
      </c>
      <c r="B1955" s="133">
        <v>3</v>
      </c>
      <c r="C1955" s="134">
        <v>41356</v>
      </c>
      <c r="D1955" s="133">
        <v>8</v>
      </c>
      <c r="E1955" s="5">
        <v>14.226000000000001</v>
      </c>
      <c r="F1955" s="5">
        <v>298.25900000000001</v>
      </c>
      <c r="G1955" s="5">
        <v>1430.6660000000002</v>
      </c>
      <c r="H1955" s="5">
        <v>6.3670000000000009</v>
      </c>
      <c r="I1955" s="6">
        <v>0</v>
      </c>
    </row>
    <row r="1956" spans="1:9">
      <c r="A1956" s="133">
        <v>2013</v>
      </c>
      <c r="B1956" s="133">
        <v>3</v>
      </c>
      <c r="C1956" s="134">
        <v>41356</v>
      </c>
      <c r="D1956" s="133">
        <v>9</v>
      </c>
      <c r="E1956" s="5">
        <v>14.96</v>
      </c>
      <c r="F1956" s="5">
        <v>334.87199999999996</v>
      </c>
      <c r="G1956" s="5">
        <v>1387.722</v>
      </c>
      <c r="H1956" s="5">
        <v>8.9969999999999999</v>
      </c>
      <c r="I1956" s="6">
        <v>0</v>
      </c>
    </row>
    <row r="1957" spans="1:9">
      <c r="A1957" s="133">
        <v>2013</v>
      </c>
      <c r="B1957" s="133">
        <v>3</v>
      </c>
      <c r="C1957" s="134">
        <v>41356</v>
      </c>
      <c r="D1957" s="133">
        <v>10</v>
      </c>
      <c r="E1957" s="5">
        <v>15.208</v>
      </c>
      <c r="F1957" s="5">
        <v>362.21100000000007</v>
      </c>
      <c r="G1957" s="5">
        <v>1426.5229999999999</v>
      </c>
      <c r="H1957" s="5">
        <v>6.4259999999999993</v>
      </c>
      <c r="I1957" s="6">
        <v>0</v>
      </c>
    </row>
    <row r="1958" spans="1:9">
      <c r="A1958" s="133">
        <v>2013</v>
      </c>
      <c r="B1958" s="133">
        <v>3</v>
      </c>
      <c r="C1958" s="134">
        <v>41356</v>
      </c>
      <c r="D1958" s="133">
        <v>11</v>
      </c>
      <c r="E1958" s="5">
        <v>15.265000000000001</v>
      </c>
      <c r="F1958" s="5">
        <v>377.44200000000006</v>
      </c>
      <c r="G1958" s="5">
        <v>1473.8780000000002</v>
      </c>
      <c r="H1958" s="5">
        <v>4.4470000000000001</v>
      </c>
      <c r="I1958" s="6">
        <v>0</v>
      </c>
    </row>
    <row r="1959" spans="1:9">
      <c r="A1959" s="133">
        <v>2013</v>
      </c>
      <c r="B1959" s="133">
        <v>3</v>
      </c>
      <c r="C1959" s="134">
        <v>41356</v>
      </c>
      <c r="D1959" s="133">
        <v>12</v>
      </c>
      <c r="E1959" s="5">
        <v>15.277000000000001</v>
      </c>
      <c r="F1959" s="5">
        <v>388.33800000000002</v>
      </c>
      <c r="G1959" s="5">
        <v>1534.6489999999999</v>
      </c>
      <c r="H1959" s="5">
        <v>4.84</v>
      </c>
      <c r="I1959" s="6">
        <v>0</v>
      </c>
    </row>
    <row r="1960" spans="1:9">
      <c r="A1960" s="133">
        <v>2013</v>
      </c>
      <c r="B1960" s="133">
        <v>3</v>
      </c>
      <c r="C1960" s="134">
        <v>41356</v>
      </c>
      <c r="D1960" s="133">
        <v>13</v>
      </c>
      <c r="E1960" s="5">
        <v>13.986000000000001</v>
      </c>
      <c r="F1960" s="5">
        <v>399.21899999999999</v>
      </c>
      <c r="G1960" s="5">
        <v>1556.9280000000003</v>
      </c>
      <c r="H1960" s="5">
        <v>5.085</v>
      </c>
      <c r="I1960" s="6">
        <v>0</v>
      </c>
    </row>
    <row r="1961" spans="1:9">
      <c r="A1961" s="133">
        <v>2013</v>
      </c>
      <c r="B1961" s="133">
        <v>3</v>
      </c>
      <c r="C1961" s="134">
        <v>41356</v>
      </c>
      <c r="D1961" s="133">
        <v>14</v>
      </c>
      <c r="E1961" s="5">
        <v>14.364000000000001</v>
      </c>
      <c r="F1961" s="5">
        <v>400.733</v>
      </c>
      <c r="G1961" s="5">
        <v>1540.1340000000002</v>
      </c>
      <c r="H1961" s="5">
        <v>7.4850000000000003</v>
      </c>
      <c r="I1961" s="6">
        <v>0</v>
      </c>
    </row>
    <row r="1962" spans="1:9">
      <c r="A1962" s="133">
        <v>2013</v>
      </c>
      <c r="B1962" s="133">
        <v>3</v>
      </c>
      <c r="C1962" s="134">
        <v>41356</v>
      </c>
      <c r="D1962" s="133">
        <v>15</v>
      </c>
      <c r="E1962" s="5">
        <v>12.389000000000001</v>
      </c>
      <c r="F1962" s="5">
        <v>400.17400000000009</v>
      </c>
      <c r="G1962" s="5">
        <v>1514.5639999999999</v>
      </c>
      <c r="H1962" s="5">
        <v>7.8080000000000007</v>
      </c>
      <c r="I1962" s="6">
        <v>0</v>
      </c>
    </row>
    <row r="1963" spans="1:9">
      <c r="A1963" s="133">
        <v>2013</v>
      </c>
      <c r="B1963" s="133">
        <v>3</v>
      </c>
      <c r="C1963" s="134">
        <v>41356</v>
      </c>
      <c r="D1963" s="133">
        <v>16</v>
      </c>
      <c r="E1963" s="5">
        <v>13.301</v>
      </c>
      <c r="F1963" s="5">
        <v>396.32000000000005</v>
      </c>
      <c r="G1963" s="5">
        <v>1527.8769999999995</v>
      </c>
      <c r="H1963" s="5">
        <v>5.7980000000000009</v>
      </c>
      <c r="I1963" s="6">
        <v>0</v>
      </c>
    </row>
    <row r="1964" spans="1:9">
      <c r="A1964" s="133">
        <v>2013</v>
      </c>
      <c r="B1964" s="133">
        <v>3</v>
      </c>
      <c r="C1964" s="134">
        <v>41356</v>
      </c>
      <c r="D1964" s="133">
        <v>17</v>
      </c>
      <c r="E1964" s="5">
        <v>40.448999999999998</v>
      </c>
      <c r="F1964" s="5">
        <v>394.34300000000007</v>
      </c>
      <c r="G1964" s="5">
        <v>1530.5139999999999</v>
      </c>
      <c r="H1964" s="5">
        <v>5.5449999999999999</v>
      </c>
      <c r="I1964" s="6">
        <v>0</v>
      </c>
    </row>
    <row r="1965" spans="1:9">
      <c r="A1965" s="133">
        <v>2013</v>
      </c>
      <c r="B1965" s="133">
        <v>3</v>
      </c>
      <c r="C1965" s="134">
        <v>41356</v>
      </c>
      <c r="D1965" s="133">
        <v>18</v>
      </c>
      <c r="E1965" s="5">
        <v>79.542000000000002</v>
      </c>
      <c r="F1965" s="5">
        <v>379.39500000000004</v>
      </c>
      <c r="G1965" s="5">
        <v>1542.0300000000002</v>
      </c>
      <c r="H1965" s="5">
        <v>5.5290000000000008</v>
      </c>
      <c r="I1965" s="6">
        <v>0</v>
      </c>
    </row>
    <row r="1966" spans="1:9">
      <c r="A1966" s="133">
        <v>2013</v>
      </c>
      <c r="B1966" s="133">
        <v>3</v>
      </c>
      <c r="C1966" s="134">
        <v>41356</v>
      </c>
      <c r="D1966" s="133">
        <v>19</v>
      </c>
      <c r="E1966" s="5">
        <v>116.801</v>
      </c>
      <c r="F1966" s="5">
        <v>379.01700000000005</v>
      </c>
      <c r="G1966" s="5">
        <v>1546.7749999999996</v>
      </c>
      <c r="H1966" s="5">
        <v>7.6779999999999999</v>
      </c>
      <c r="I1966" s="6">
        <v>0</v>
      </c>
    </row>
    <row r="1967" spans="1:9">
      <c r="A1967" s="133">
        <v>2013</v>
      </c>
      <c r="B1967" s="133">
        <v>3</v>
      </c>
      <c r="C1967" s="134">
        <v>41356</v>
      </c>
      <c r="D1967" s="133">
        <v>20</v>
      </c>
      <c r="E1967" s="5">
        <v>120.214</v>
      </c>
      <c r="F1967" s="5">
        <v>377.988</v>
      </c>
      <c r="G1967" s="5">
        <v>1706.6350000000002</v>
      </c>
      <c r="H1967" s="5">
        <v>20.335000000000001</v>
      </c>
      <c r="I1967" s="6">
        <v>0</v>
      </c>
    </row>
    <row r="1968" spans="1:9">
      <c r="A1968" s="133">
        <v>2013</v>
      </c>
      <c r="B1968" s="133">
        <v>3</v>
      </c>
      <c r="C1968" s="134">
        <v>41356</v>
      </c>
      <c r="D1968" s="133">
        <v>21</v>
      </c>
      <c r="E1968" s="5">
        <v>118.61900000000001</v>
      </c>
      <c r="F1968" s="5">
        <v>380.05299999999994</v>
      </c>
      <c r="G1968" s="5">
        <v>1764.0630000000006</v>
      </c>
      <c r="H1968" s="5">
        <v>32.350999999999999</v>
      </c>
      <c r="I1968" s="6">
        <v>0</v>
      </c>
    </row>
    <row r="1969" spans="1:9">
      <c r="A1969" s="133">
        <v>2013</v>
      </c>
      <c r="B1969" s="133">
        <v>3</v>
      </c>
      <c r="C1969" s="134">
        <v>41356</v>
      </c>
      <c r="D1969" s="133">
        <v>22</v>
      </c>
      <c r="E1969" s="5">
        <v>117.09</v>
      </c>
      <c r="F1969" s="5">
        <v>381.27600000000007</v>
      </c>
      <c r="G1969" s="5">
        <v>1765.0179999999998</v>
      </c>
      <c r="H1969" s="5">
        <v>35.184000000000005</v>
      </c>
      <c r="I1969" s="6">
        <v>0</v>
      </c>
    </row>
    <row r="1970" spans="1:9">
      <c r="A1970" s="133">
        <v>2013</v>
      </c>
      <c r="B1970" s="133">
        <v>3</v>
      </c>
      <c r="C1970" s="134">
        <v>41356</v>
      </c>
      <c r="D1970" s="133">
        <v>23</v>
      </c>
      <c r="E1970" s="5">
        <v>120.238</v>
      </c>
      <c r="F1970" s="5">
        <v>375.12799999999999</v>
      </c>
      <c r="G1970" s="5">
        <v>1700.0430000000001</v>
      </c>
      <c r="H1970" s="5">
        <v>27.986000000000001</v>
      </c>
      <c r="I1970" s="6">
        <v>0</v>
      </c>
    </row>
    <row r="1971" spans="1:9">
      <c r="A1971" s="133">
        <v>2013</v>
      </c>
      <c r="B1971" s="133">
        <v>3</v>
      </c>
      <c r="C1971" s="134">
        <v>41356</v>
      </c>
      <c r="D1971" s="133">
        <v>24</v>
      </c>
      <c r="E1971" s="5">
        <v>121.334</v>
      </c>
      <c r="F1971" s="5">
        <v>359.53300000000007</v>
      </c>
      <c r="G1971" s="5">
        <v>1649.7979999999998</v>
      </c>
      <c r="H1971" s="5">
        <v>17.355000000000004</v>
      </c>
      <c r="I1971" s="6">
        <v>0</v>
      </c>
    </row>
    <row r="1972" spans="1:9">
      <c r="A1972" s="133">
        <v>2013</v>
      </c>
      <c r="B1972" s="133">
        <v>3</v>
      </c>
      <c r="C1972" s="134">
        <v>41357</v>
      </c>
      <c r="D1972" s="133">
        <v>1</v>
      </c>
      <c r="E1972" s="5">
        <v>119.93300000000001</v>
      </c>
      <c r="F1972" s="5">
        <v>359.75800000000004</v>
      </c>
      <c r="G1972" s="5">
        <v>1602.2929999999997</v>
      </c>
      <c r="H1972" s="5">
        <v>12.442</v>
      </c>
      <c r="I1972" s="6">
        <v>0</v>
      </c>
    </row>
    <row r="1973" spans="1:9">
      <c r="A1973" s="133">
        <v>2013</v>
      </c>
      <c r="B1973" s="133">
        <v>3</v>
      </c>
      <c r="C1973" s="134">
        <v>41357</v>
      </c>
      <c r="D1973" s="133">
        <v>2</v>
      </c>
      <c r="E1973" s="5">
        <v>119.52300000000001</v>
      </c>
      <c r="F1973" s="5">
        <v>359.44299999999998</v>
      </c>
      <c r="G1973" s="5">
        <v>1533.471</v>
      </c>
      <c r="H1973" s="5">
        <v>6.5709999999999997</v>
      </c>
      <c r="I1973" s="6">
        <v>0</v>
      </c>
    </row>
    <row r="1974" spans="1:9">
      <c r="A1974" s="133">
        <v>2013</v>
      </c>
      <c r="B1974" s="133">
        <v>3</v>
      </c>
      <c r="C1974" s="134">
        <v>41357</v>
      </c>
      <c r="D1974" s="133">
        <v>3</v>
      </c>
      <c r="E1974" s="5">
        <v>119.054</v>
      </c>
      <c r="F1974" s="5">
        <v>359.51599999999996</v>
      </c>
      <c r="G1974" s="5">
        <v>1430.3049999999998</v>
      </c>
      <c r="H1974" s="5">
        <v>7.4770000000000003</v>
      </c>
      <c r="I1974" s="6">
        <v>0</v>
      </c>
    </row>
    <row r="1975" spans="1:9">
      <c r="A1975" s="133">
        <v>2013</v>
      </c>
      <c r="B1975" s="133">
        <v>3</v>
      </c>
      <c r="C1975" s="134">
        <v>41357</v>
      </c>
      <c r="D1975" s="133">
        <v>4</v>
      </c>
      <c r="E1975" s="5">
        <v>119.63000000000001</v>
      </c>
      <c r="F1975" s="5">
        <v>357.54100000000005</v>
      </c>
      <c r="G1975" s="5">
        <v>1352.6660000000004</v>
      </c>
      <c r="H1975" s="5">
        <v>8.02</v>
      </c>
      <c r="I1975" s="6">
        <v>0</v>
      </c>
    </row>
    <row r="1976" spans="1:9">
      <c r="A1976" s="133">
        <v>2013</v>
      </c>
      <c r="B1976" s="133">
        <v>3</v>
      </c>
      <c r="C1976" s="134">
        <v>41357</v>
      </c>
      <c r="D1976" s="133">
        <v>5</v>
      </c>
      <c r="E1976" s="5">
        <v>119.89600000000002</v>
      </c>
      <c r="F1976" s="5">
        <v>287.48299999999995</v>
      </c>
      <c r="G1976" s="5">
        <v>1346.6539999999998</v>
      </c>
      <c r="H1976" s="5">
        <v>7.535000000000001</v>
      </c>
      <c r="I1976" s="6">
        <v>0</v>
      </c>
    </row>
    <row r="1977" spans="1:9">
      <c r="A1977" s="133">
        <v>2013</v>
      </c>
      <c r="B1977" s="133">
        <v>3</v>
      </c>
      <c r="C1977" s="134">
        <v>41357</v>
      </c>
      <c r="D1977" s="133">
        <v>6</v>
      </c>
      <c r="E1977" s="5">
        <v>120.30900000000001</v>
      </c>
      <c r="F1977" s="5">
        <v>263.01599999999996</v>
      </c>
      <c r="G1977" s="5">
        <v>1339.2290000000003</v>
      </c>
      <c r="H1977" s="5">
        <v>7.3460000000000001</v>
      </c>
      <c r="I1977" s="6">
        <v>0</v>
      </c>
    </row>
    <row r="1978" spans="1:9">
      <c r="A1978" s="133">
        <v>2013</v>
      </c>
      <c r="B1978" s="133">
        <v>3</v>
      </c>
      <c r="C1978" s="134">
        <v>41357</v>
      </c>
      <c r="D1978" s="133">
        <v>7</v>
      </c>
      <c r="E1978" s="5">
        <v>117.164</v>
      </c>
      <c r="F1978" s="5">
        <v>259.57</v>
      </c>
      <c r="G1978" s="5">
        <v>1323.547</v>
      </c>
      <c r="H1978" s="5">
        <v>6.2250000000000005</v>
      </c>
      <c r="I1978" s="6">
        <v>0</v>
      </c>
    </row>
    <row r="1979" spans="1:9">
      <c r="A1979" s="133">
        <v>2013</v>
      </c>
      <c r="B1979" s="133">
        <v>3</v>
      </c>
      <c r="C1979" s="134">
        <v>41357</v>
      </c>
      <c r="D1979" s="133">
        <v>8</v>
      </c>
      <c r="E1979" s="5">
        <v>115.852</v>
      </c>
      <c r="F1979" s="5">
        <v>260.68700000000007</v>
      </c>
      <c r="G1979" s="5">
        <v>1290.9169999999999</v>
      </c>
      <c r="H1979" s="5">
        <v>6.0120000000000005</v>
      </c>
      <c r="I1979" s="6">
        <v>0</v>
      </c>
    </row>
    <row r="1980" spans="1:9">
      <c r="A1980" s="133">
        <v>2013</v>
      </c>
      <c r="B1980" s="133">
        <v>3</v>
      </c>
      <c r="C1980" s="134">
        <v>41357</v>
      </c>
      <c r="D1980" s="133">
        <v>9</v>
      </c>
      <c r="E1980" s="5">
        <v>112.944</v>
      </c>
      <c r="F1980" s="5">
        <v>261.18199999999996</v>
      </c>
      <c r="G1980" s="5">
        <v>1260.7340000000002</v>
      </c>
      <c r="H1980" s="5">
        <v>5.9560000000000013</v>
      </c>
      <c r="I1980" s="6">
        <v>0</v>
      </c>
    </row>
    <row r="1981" spans="1:9">
      <c r="A1981" s="133">
        <v>2013</v>
      </c>
      <c r="B1981" s="133">
        <v>3</v>
      </c>
      <c r="C1981" s="134">
        <v>41357</v>
      </c>
      <c r="D1981" s="133">
        <v>10</v>
      </c>
      <c r="E1981" s="5">
        <v>116.268</v>
      </c>
      <c r="F1981" s="5">
        <v>261.24600000000004</v>
      </c>
      <c r="G1981" s="5">
        <v>1280.4659999999999</v>
      </c>
      <c r="H1981" s="5">
        <v>6.0560000000000009</v>
      </c>
      <c r="I1981" s="6">
        <v>0</v>
      </c>
    </row>
    <row r="1982" spans="1:9">
      <c r="A1982" s="133">
        <v>2013</v>
      </c>
      <c r="B1982" s="133">
        <v>3</v>
      </c>
      <c r="C1982" s="134">
        <v>41357</v>
      </c>
      <c r="D1982" s="133">
        <v>11</v>
      </c>
      <c r="E1982" s="5">
        <v>120.14500000000001</v>
      </c>
      <c r="F1982" s="5">
        <v>251.45700000000002</v>
      </c>
      <c r="G1982" s="5">
        <v>1345.6480000000004</v>
      </c>
      <c r="H1982" s="5">
        <v>6.6589999999999998</v>
      </c>
      <c r="I1982" s="6">
        <v>0</v>
      </c>
    </row>
    <row r="1983" spans="1:9">
      <c r="A1983" s="133">
        <v>2013</v>
      </c>
      <c r="B1983" s="133">
        <v>3</v>
      </c>
      <c r="C1983" s="134">
        <v>41357</v>
      </c>
      <c r="D1983" s="133">
        <v>12</v>
      </c>
      <c r="E1983" s="5">
        <v>121.46900000000001</v>
      </c>
      <c r="F1983" s="5">
        <v>250.36</v>
      </c>
      <c r="G1983" s="5">
        <v>1355.8259999999998</v>
      </c>
      <c r="H1983" s="5">
        <v>7.6070000000000011</v>
      </c>
      <c r="I1983" s="6">
        <v>0</v>
      </c>
    </row>
    <row r="1984" spans="1:9">
      <c r="A1984" s="133">
        <v>2013</v>
      </c>
      <c r="B1984" s="133">
        <v>3</v>
      </c>
      <c r="C1984" s="134">
        <v>41357</v>
      </c>
      <c r="D1984" s="133">
        <v>13</v>
      </c>
      <c r="E1984" s="5">
        <v>133.566</v>
      </c>
      <c r="F1984" s="5">
        <v>260.27699999999999</v>
      </c>
      <c r="G1984" s="5">
        <v>1366.5100000000002</v>
      </c>
      <c r="H1984" s="5">
        <v>9.39</v>
      </c>
      <c r="I1984" s="6">
        <v>0</v>
      </c>
    </row>
    <row r="1985" spans="1:9">
      <c r="A1985" s="133">
        <v>2013</v>
      </c>
      <c r="B1985" s="133">
        <v>3</v>
      </c>
      <c r="C1985" s="134">
        <v>41357</v>
      </c>
      <c r="D1985" s="133">
        <v>14</v>
      </c>
      <c r="E1985" s="5">
        <v>143.16300000000001</v>
      </c>
      <c r="F1985" s="5">
        <v>269.75899999999996</v>
      </c>
      <c r="G1985" s="5">
        <v>1380.8430000000001</v>
      </c>
      <c r="H1985" s="5">
        <v>10.57</v>
      </c>
      <c r="I1985" s="6">
        <v>0</v>
      </c>
    </row>
    <row r="1986" spans="1:9">
      <c r="A1986" s="133">
        <v>2013</v>
      </c>
      <c r="B1986" s="133">
        <v>3</v>
      </c>
      <c r="C1986" s="134">
        <v>41357</v>
      </c>
      <c r="D1986" s="133">
        <v>15</v>
      </c>
      <c r="E1986" s="5">
        <v>137.71100000000001</v>
      </c>
      <c r="F1986" s="5">
        <v>272.27100000000007</v>
      </c>
      <c r="G1986" s="5">
        <v>1377.6849999999999</v>
      </c>
      <c r="H1986" s="5">
        <v>7.652000000000001</v>
      </c>
      <c r="I1986" s="6">
        <v>0</v>
      </c>
    </row>
    <row r="1987" spans="1:9">
      <c r="A1987" s="133">
        <v>2013</v>
      </c>
      <c r="B1987" s="133">
        <v>3</v>
      </c>
      <c r="C1987" s="134">
        <v>41357</v>
      </c>
      <c r="D1987" s="133">
        <v>16</v>
      </c>
      <c r="E1987" s="5">
        <v>136.678</v>
      </c>
      <c r="F1987" s="5">
        <v>272.964</v>
      </c>
      <c r="G1987" s="5">
        <v>1375.6140000000007</v>
      </c>
      <c r="H1987" s="5">
        <v>5.4670000000000005</v>
      </c>
      <c r="I1987" s="6">
        <v>0</v>
      </c>
    </row>
    <row r="1988" spans="1:9">
      <c r="A1988" s="133">
        <v>2013</v>
      </c>
      <c r="B1988" s="133">
        <v>3</v>
      </c>
      <c r="C1988" s="134">
        <v>41357</v>
      </c>
      <c r="D1988" s="133">
        <v>17</v>
      </c>
      <c r="E1988" s="5">
        <v>146.81700000000001</v>
      </c>
      <c r="F1988" s="5">
        <v>271.84800000000001</v>
      </c>
      <c r="G1988" s="5">
        <v>1370.5319999999997</v>
      </c>
      <c r="H1988" s="5">
        <v>5.5010000000000003</v>
      </c>
      <c r="I1988" s="6">
        <v>0</v>
      </c>
    </row>
    <row r="1989" spans="1:9">
      <c r="A1989" s="133">
        <v>2013</v>
      </c>
      <c r="B1989" s="133">
        <v>3</v>
      </c>
      <c r="C1989" s="134">
        <v>41357</v>
      </c>
      <c r="D1989" s="133">
        <v>18</v>
      </c>
      <c r="E1989" s="5">
        <v>147.84399999999999</v>
      </c>
      <c r="F1989" s="5">
        <v>271.97700000000003</v>
      </c>
      <c r="G1989" s="5">
        <v>1385.8820000000003</v>
      </c>
      <c r="H1989" s="5">
        <v>5.4489999999999998</v>
      </c>
      <c r="I1989" s="6">
        <v>0</v>
      </c>
    </row>
    <row r="1990" spans="1:9">
      <c r="A1990" s="133">
        <v>2013</v>
      </c>
      <c r="B1990" s="133">
        <v>3</v>
      </c>
      <c r="C1990" s="134">
        <v>41357</v>
      </c>
      <c r="D1990" s="133">
        <v>19</v>
      </c>
      <c r="E1990" s="5">
        <v>147.815</v>
      </c>
      <c r="F1990" s="5">
        <v>273.42600000000004</v>
      </c>
      <c r="G1990" s="5">
        <v>1446.4269999999997</v>
      </c>
      <c r="H1990" s="5">
        <v>5.4140000000000006</v>
      </c>
      <c r="I1990" s="6">
        <v>0</v>
      </c>
    </row>
    <row r="1991" spans="1:9">
      <c r="A1991" s="133">
        <v>2013</v>
      </c>
      <c r="B1991" s="133">
        <v>3</v>
      </c>
      <c r="C1991" s="134">
        <v>41357</v>
      </c>
      <c r="D1991" s="133">
        <v>20</v>
      </c>
      <c r="E1991" s="5">
        <v>146.685</v>
      </c>
      <c r="F1991" s="5">
        <v>273.82500000000005</v>
      </c>
      <c r="G1991" s="5">
        <v>1600.2450000000006</v>
      </c>
      <c r="H1991" s="5">
        <v>11.629000000000001</v>
      </c>
      <c r="I1991" s="6">
        <v>0</v>
      </c>
    </row>
    <row r="1992" spans="1:9">
      <c r="A1992" s="133">
        <v>2013</v>
      </c>
      <c r="B1992" s="133">
        <v>3</v>
      </c>
      <c r="C1992" s="134">
        <v>41357</v>
      </c>
      <c r="D1992" s="133">
        <v>21</v>
      </c>
      <c r="E1992" s="5">
        <v>146.89600000000002</v>
      </c>
      <c r="F1992" s="5">
        <v>274.12100000000004</v>
      </c>
      <c r="G1992" s="5">
        <v>1658.8790000000001</v>
      </c>
      <c r="H1992" s="5">
        <v>18.57</v>
      </c>
      <c r="I1992" s="6">
        <v>0</v>
      </c>
    </row>
    <row r="1993" spans="1:9">
      <c r="A1993" s="133">
        <v>2013</v>
      </c>
      <c r="B1993" s="133">
        <v>3</v>
      </c>
      <c r="C1993" s="134">
        <v>41357</v>
      </c>
      <c r="D1993" s="133">
        <v>22</v>
      </c>
      <c r="E1993" s="5">
        <v>145.78</v>
      </c>
      <c r="F1993" s="5">
        <v>274.33000000000004</v>
      </c>
      <c r="G1993" s="5">
        <v>1637.2560000000003</v>
      </c>
      <c r="H1993" s="5">
        <v>18.563000000000002</v>
      </c>
      <c r="I1993" s="6">
        <v>0</v>
      </c>
    </row>
    <row r="1994" spans="1:9">
      <c r="A1994" s="133">
        <v>2013</v>
      </c>
      <c r="B1994" s="133">
        <v>3</v>
      </c>
      <c r="C1994" s="134">
        <v>41357</v>
      </c>
      <c r="D1994" s="133">
        <v>23</v>
      </c>
      <c r="E1994" s="5">
        <v>145.12900000000002</v>
      </c>
      <c r="F1994" s="5">
        <v>273.85499999999996</v>
      </c>
      <c r="G1994" s="5">
        <v>1609.3500000000001</v>
      </c>
      <c r="H1994" s="5">
        <v>21.311</v>
      </c>
      <c r="I1994" s="6">
        <v>0</v>
      </c>
    </row>
    <row r="1995" spans="1:9">
      <c r="A1995" s="133">
        <v>2013</v>
      </c>
      <c r="B1995" s="133">
        <v>3</v>
      </c>
      <c r="C1995" s="134">
        <v>41357</v>
      </c>
      <c r="D1995" s="133">
        <v>24</v>
      </c>
      <c r="E1995" s="5">
        <v>145.98600000000002</v>
      </c>
      <c r="F1995" s="5">
        <v>274.84300000000002</v>
      </c>
      <c r="G1995" s="5">
        <v>1580.7880000000002</v>
      </c>
      <c r="H1995" s="5">
        <v>19.376000000000001</v>
      </c>
      <c r="I1995" s="6">
        <v>0</v>
      </c>
    </row>
    <row r="1996" spans="1:9">
      <c r="A1996" s="133">
        <v>2013</v>
      </c>
      <c r="B1996" s="133">
        <v>3</v>
      </c>
      <c r="C1996" s="134">
        <v>41358</v>
      </c>
      <c r="D1996" s="133">
        <v>1</v>
      </c>
      <c r="E1996" s="5">
        <v>141.892</v>
      </c>
      <c r="F1996" s="5">
        <v>280.58699999999999</v>
      </c>
      <c r="G1996" s="5">
        <v>1488.4459999999997</v>
      </c>
      <c r="H1996" s="5">
        <v>8.9870000000000019</v>
      </c>
      <c r="I1996" s="6">
        <v>0</v>
      </c>
    </row>
    <row r="1997" spans="1:9">
      <c r="A1997" s="133">
        <v>2013</v>
      </c>
      <c r="B1997" s="133">
        <v>3</v>
      </c>
      <c r="C1997" s="134">
        <v>41358</v>
      </c>
      <c r="D1997" s="133">
        <v>2</v>
      </c>
      <c r="E1997" s="5">
        <v>140.52500000000001</v>
      </c>
      <c r="F1997" s="5">
        <v>278.71500000000003</v>
      </c>
      <c r="G1997" s="5">
        <v>1381.7809999999997</v>
      </c>
      <c r="H1997" s="5">
        <v>5.8040000000000003</v>
      </c>
      <c r="I1997" s="6">
        <v>0</v>
      </c>
    </row>
    <row r="1998" spans="1:9">
      <c r="A1998" s="133">
        <v>2013</v>
      </c>
      <c r="B1998" s="133">
        <v>3</v>
      </c>
      <c r="C1998" s="134">
        <v>41358</v>
      </c>
      <c r="D1998" s="133">
        <v>3</v>
      </c>
      <c r="E1998" s="5">
        <v>140.535</v>
      </c>
      <c r="F1998" s="5">
        <v>275.16900000000004</v>
      </c>
      <c r="G1998" s="5">
        <v>1306.3909999999998</v>
      </c>
      <c r="H1998" s="5">
        <v>2.6920000000000002</v>
      </c>
      <c r="I1998" s="6">
        <v>0</v>
      </c>
    </row>
    <row r="1999" spans="1:9">
      <c r="A1999" s="133">
        <v>2013</v>
      </c>
      <c r="B1999" s="133">
        <v>3</v>
      </c>
      <c r="C1999" s="134">
        <v>41358</v>
      </c>
      <c r="D1999" s="133">
        <v>4</v>
      </c>
      <c r="E1999" s="5">
        <v>144.17099999999999</v>
      </c>
      <c r="F1999" s="5">
        <v>274.90200000000004</v>
      </c>
      <c r="G1999" s="5">
        <v>1306.2569999999996</v>
      </c>
      <c r="H1999" s="5">
        <v>2.536</v>
      </c>
      <c r="I1999" s="6">
        <v>0</v>
      </c>
    </row>
    <row r="2000" spans="1:9">
      <c r="A2000" s="133">
        <v>2013</v>
      </c>
      <c r="B2000" s="133">
        <v>3</v>
      </c>
      <c r="C2000" s="134">
        <v>41358</v>
      </c>
      <c r="D2000" s="133">
        <v>5</v>
      </c>
      <c r="E2000" s="5">
        <v>145.29400000000001</v>
      </c>
      <c r="F2000" s="5">
        <v>272.11399999999998</v>
      </c>
      <c r="G2000" s="5">
        <v>1313.6420000000001</v>
      </c>
      <c r="H2000" s="5">
        <v>1.94</v>
      </c>
      <c r="I2000" s="6">
        <v>0</v>
      </c>
    </row>
    <row r="2001" spans="1:9">
      <c r="A2001" s="133">
        <v>2013</v>
      </c>
      <c r="B2001" s="133">
        <v>3</v>
      </c>
      <c r="C2001" s="134">
        <v>41358</v>
      </c>
      <c r="D2001" s="133">
        <v>6</v>
      </c>
      <c r="E2001" s="5">
        <v>145.78300000000002</v>
      </c>
      <c r="F2001" s="5">
        <v>262.22199999999998</v>
      </c>
      <c r="G2001" s="5">
        <v>1340.8620000000003</v>
      </c>
      <c r="H2001" s="5">
        <v>1.9629999999999999</v>
      </c>
      <c r="I2001" s="6">
        <v>0</v>
      </c>
    </row>
    <row r="2002" spans="1:9">
      <c r="A2002" s="133">
        <v>2013</v>
      </c>
      <c r="B2002" s="133">
        <v>3</v>
      </c>
      <c r="C2002" s="134">
        <v>41358</v>
      </c>
      <c r="D2002" s="133">
        <v>7</v>
      </c>
      <c r="E2002" s="5">
        <v>146.04200000000003</v>
      </c>
      <c r="F2002" s="5">
        <v>284.06600000000003</v>
      </c>
      <c r="G2002" s="5">
        <v>1454.2190000000003</v>
      </c>
      <c r="H2002" s="5">
        <v>7.6859999999999999</v>
      </c>
      <c r="I2002" s="6">
        <v>0</v>
      </c>
    </row>
    <row r="2003" spans="1:9">
      <c r="A2003" s="133">
        <v>2013</v>
      </c>
      <c r="B2003" s="133">
        <v>3</v>
      </c>
      <c r="C2003" s="134">
        <v>41358</v>
      </c>
      <c r="D2003" s="133">
        <v>8</v>
      </c>
      <c r="E2003" s="5">
        <v>148.22800000000001</v>
      </c>
      <c r="F2003" s="5">
        <v>327.291</v>
      </c>
      <c r="G2003" s="5">
        <v>1537.3590000000004</v>
      </c>
      <c r="H2003" s="5">
        <v>13.114000000000001</v>
      </c>
      <c r="I2003" s="6">
        <v>0</v>
      </c>
    </row>
    <row r="2004" spans="1:9">
      <c r="A2004" s="133">
        <v>2013</v>
      </c>
      <c r="B2004" s="133">
        <v>3</v>
      </c>
      <c r="C2004" s="134">
        <v>41358</v>
      </c>
      <c r="D2004" s="133">
        <v>9</v>
      </c>
      <c r="E2004" s="5">
        <v>149.24700000000001</v>
      </c>
      <c r="F2004" s="5">
        <v>342.11599999999999</v>
      </c>
      <c r="G2004" s="5">
        <v>1629.6619999999996</v>
      </c>
      <c r="H2004" s="5">
        <v>18.099000000000004</v>
      </c>
      <c r="I2004" s="6">
        <v>0</v>
      </c>
    </row>
    <row r="2005" spans="1:9">
      <c r="A2005" s="133">
        <v>2013</v>
      </c>
      <c r="B2005" s="133">
        <v>3</v>
      </c>
      <c r="C2005" s="134">
        <v>41358</v>
      </c>
      <c r="D2005" s="133">
        <v>10</v>
      </c>
      <c r="E2005" s="5">
        <v>149.63100000000003</v>
      </c>
      <c r="F2005" s="5">
        <v>343.91800000000001</v>
      </c>
      <c r="G2005" s="5">
        <v>1690.6739999999995</v>
      </c>
      <c r="H2005" s="5">
        <v>19.177</v>
      </c>
      <c r="I2005" s="6">
        <v>0</v>
      </c>
    </row>
    <row r="2006" spans="1:9">
      <c r="A2006" s="133">
        <v>2013</v>
      </c>
      <c r="B2006" s="133">
        <v>3</v>
      </c>
      <c r="C2006" s="134">
        <v>41358</v>
      </c>
      <c r="D2006" s="133">
        <v>11</v>
      </c>
      <c r="E2006" s="5">
        <v>150.34700000000001</v>
      </c>
      <c r="F2006" s="5">
        <v>344.40400000000005</v>
      </c>
      <c r="G2006" s="5">
        <v>1727.8649999999996</v>
      </c>
      <c r="H2006" s="5">
        <v>20.424000000000003</v>
      </c>
      <c r="I2006" s="6">
        <v>0</v>
      </c>
    </row>
    <row r="2007" spans="1:9">
      <c r="A2007" s="133">
        <v>2013</v>
      </c>
      <c r="B2007" s="133">
        <v>3</v>
      </c>
      <c r="C2007" s="134">
        <v>41358</v>
      </c>
      <c r="D2007" s="133">
        <v>12</v>
      </c>
      <c r="E2007" s="5">
        <v>153.57400000000001</v>
      </c>
      <c r="F2007" s="5">
        <v>341.83199999999994</v>
      </c>
      <c r="G2007" s="5">
        <v>1739.8489999999997</v>
      </c>
      <c r="H2007" s="5">
        <v>20.649000000000004</v>
      </c>
      <c r="I2007" s="6">
        <v>0</v>
      </c>
    </row>
    <row r="2008" spans="1:9">
      <c r="A2008" s="133">
        <v>2013</v>
      </c>
      <c r="B2008" s="133">
        <v>3</v>
      </c>
      <c r="C2008" s="134">
        <v>41358</v>
      </c>
      <c r="D2008" s="133">
        <v>13</v>
      </c>
      <c r="E2008" s="5">
        <v>153.304</v>
      </c>
      <c r="F2008" s="5">
        <v>339.63</v>
      </c>
      <c r="G2008" s="5">
        <v>1754.538</v>
      </c>
      <c r="H2008" s="5">
        <v>21.619</v>
      </c>
      <c r="I2008" s="6">
        <v>0</v>
      </c>
    </row>
    <row r="2009" spans="1:9">
      <c r="A2009" s="133">
        <v>2013</v>
      </c>
      <c r="B2009" s="133">
        <v>3</v>
      </c>
      <c r="C2009" s="134">
        <v>41358</v>
      </c>
      <c r="D2009" s="133">
        <v>14</v>
      </c>
      <c r="E2009" s="5">
        <v>153.84899999999999</v>
      </c>
      <c r="F2009" s="5">
        <v>340.00799999999998</v>
      </c>
      <c r="G2009" s="5">
        <v>1802.9459999999995</v>
      </c>
      <c r="H2009" s="5">
        <v>22.476000000000006</v>
      </c>
      <c r="I2009" s="6">
        <v>0</v>
      </c>
    </row>
    <row r="2010" spans="1:9">
      <c r="A2010" s="133">
        <v>2013</v>
      </c>
      <c r="B2010" s="133">
        <v>3</v>
      </c>
      <c r="C2010" s="134">
        <v>41358</v>
      </c>
      <c r="D2010" s="133">
        <v>15</v>
      </c>
      <c r="E2010" s="5">
        <v>153.792</v>
      </c>
      <c r="F2010" s="5">
        <v>343.45299999999997</v>
      </c>
      <c r="G2010" s="5">
        <v>1824.0710000000001</v>
      </c>
      <c r="H2010" s="5">
        <v>24.225999999999999</v>
      </c>
      <c r="I2010" s="6">
        <v>0</v>
      </c>
    </row>
    <row r="2011" spans="1:9">
      <c r="A2011" s="133">
        <v>2013</v>
      </c>
      <c r="B2011" s="133">
        <v>3</v>
      </c>
      <c r="C2011" s="134">
        <v>41358</v>
      </c>
      <c r="D2011" s="133">
        <v>16</v>
      </c>
      <c r="E2011" s="5">
        <v>154.29300000000001</v>
      </c>
      <c r="F2011" s="5">
        <v>334.512</v>
      </c>
      <c r="G2011" s="5">
        <v>1846.7160000000001</v>
      </c>
      <c r="H2011" s="5">
        <v>26.986000000000001</v>
      </c>
      <c r="I2011" s="6">
        <v>0</v>
      </c>
    </row>
    <row r="2012" spans="1:9">
      <c r="A2012" s="133">
        <v>2013</v>
      </c>
      <c r="B2012" s="133">
        <v>3</v>
      </c>
      <c r="C2012" s="134">
        <v>41358</v>
      </c>
      <c r="D2012" s="133">
        <v>17</v>
      </c>
      <c r="E2012" s="5">
        <v>152.203</v>
      </c>
      <c r="F2012" s="5">
        <v>324.28400000000005</v>
      </c>
      <c r="G2012" s="5">
        <v>1895.9570000000001</v>
      </c>
      <c r="H2012" s="5">
        <v>28.842000000000006</v>
      </c>
      <c r="I2012" s="6">
        <v>0</v>
      </c>
    </row>
    <row r="2013" spans="1:9">
      <c r="A2013" s="133">
        <v>2013</v>
      </c>
      <c r="B2013" s="133">
        <v>3</v>
      </c>
      <c r="C2013" s="134">
        <v>41358</v>
      </c>
      <c r="D2013" s="133">
        <v>18</v>
      </c>
      <c r="E2013" s="5">
        <v>142.80600000000001</v>
      </c>
      <c r="F2013" s="5">
        <v>322.79399999999998</v>
      </c>
      <c r="G2013" s="5">
        <v>1896.9229999999998</v>
      </c>
      <c r="H2013" s="5">
        <v>35.415999999999997</v>
      </c>
      <c r="I2013" s="6">
        <v>0</v>
      </c>
    </row>
    <row r="2014" spans="1:9">
      <c r="A2014" s="133">
        <v>2013</v>
      </c>
      <c r="B2014" s="133">
        <v>3</v>
      </c>
      <c r="C2014" s="134">
        <v>41358</v>
      </c>
      <c r="D2014" s="133">
        <v>19</v>
      </c>
      <c r="E2014" s="5">
        <v>149.18700000000001</v>
      </c>
      <c r="F2014" s="5">
        <v>318.57100000000003</v>
      </c>
      <c r="G2014" s="5">
        <v>1908.5170000000001</v>
      </c>
      <c r="H2014" s="5">
        <v>32.903000000000006</v>
      </c>
      <c r="I2014" s="6">
        <v>0</v>
      </c>
    </row>
    <row r="2015" spans="1:9">
      <c r="A2015" s="133">
        <v>2013</v>
      </c>
      <c r="B2015" s="133">
        <v>3</v>
      </c>
      <c r="C2015" s="134">
        <v>41358</v>
      </c>
      <c r="D2015" s="133">
        <v>20</v>
      </c>
      <c r="E2015" s="5">
        <v>152.16400000000002</v>
      </c>
      <c r="F2015" s="5">
        <v>318.39300000000003</v>
      </c>
      <c r="G2015" s="5">
        <v>1995.836</v>
      </c>
      <c r="H2015" s="5">
        <v>30.418000000000003</v>
      </c>
      <c r="I2015" s="6">
        <v>0</v>
      </c>
    </row>
    <row r="2016" spans="1:9">
      <c r="A2016" s="133">
        <v>2013</v>
      </c>
      <c r="B2016" s="133">
        <v>3</v>
      </c>
      <c r="C2016" s="134">
        <v>41358</v>
      </c>
      <c r="D2016" s="133">
        <v>21</v>
      </c>
      <c r="E2016" s="5">
        <v>148.68600000000001</v>
      </c>
      <c r="F2016" s="5">
        <v>318.40600000000001</v>
      </c>
      <c r="G2016" s="5">
        <v>2046.2059999999999</v>
      </c>
      <c r="H2016" s="5">
        <v>37.811999999999998</v>
      </c>
      <c r="I2016" s="6">
        <v>0</v>
      </c>
    </row>
    <row r="2017" spans="1:9">
      <c r="A2017" s="133">
        <v>2013</v>
      </c>
      <c r="B2017" s="133">
        <v>3</v>
      </c>
      <c r="C2017" s="134">
        <v>41358</v>
      </c>
      <c r="D2017" s="133">
        <v>22</v>
      </c>
      <c r="E2017" s="5">
        <v>148.74099999999999</v>
      </c>
      <c r="F2017" s="5">
        <v>319.322</v>
      </c>
      <c r="G2017" s="5">
        <v>2066.1810000000005</v>
      </c>
      <c r="H2017" s="5">
        <v>40.048000000000002</v>
      </c>
      <c r="I2017" s="6">
        <v>0</v>
      </c>
    </row>
    <row r="2018" spans="1:9">
      <c r="A2018" s="133">
        <v>2013</v>
      </c>
      <c r="B2018" s="133">
        <v>3</v>
      </c>
      <c r="C2018" s="134">
        <v>41358</v>
      </c>
      <c r="D2018" s="133">
        <v>23</v>
      </c>
      <c r="E2018" s="5">
        <v>149.20699999999999</v>
      </c>
      <c r="F2018" s="5">
        <v>308.93900000000002</v>
      </c>
      <c r="G2018" s="5">
        <v>2033.0339999999999</v>
      </c>
      <c r="H2018" s="5">
        <v>34.778999999999996</v>
      </c>
      <c r="I2018" s="6">
        <v>0</v>
      </c>
    </row>
    <row r="2019" spans="1:9">
      <c r="A2019" s="133">
        <v>2013</v>
      </c>
      <c r="B2019" s="133">
        <v>3</v>
      </c>
      <c r="C2019" s="134">
        <v>41358</v>
      </c>
      <c r="D2019" s="133">
        <v>24</v>
      </c>
      <c r="E2019" s="5">
        <v>145.63400000000001</v>
      </c>
      <c r="F2019" s="5">
        <v>269.17200000000003</v>
      </c>
      <c r="G2019" s="5">
        <v>1916.8550000000002</v>
      </c>
      <c r="H2019" s="5">
        <v>17.064999999999998</v>
      </c>
      <c r="I2019" s="6">
        <v>0</v>
      </c>
    </row>
    <row r="2020" spans="1:9">
      <c r="A2020" s="133">
        <v>2013</v>
      </c>
      <c r="B2020" s="133">
        <v>3</v>
      </c>
      <c r="C2020" s="134">
        <v>41359</v>
      </c>
      <c r="D2020" s="133">
        <v>1</v>
      </c>
      <c r="E2020" s="5">
        <v>147.089</v>
      </c>
      <c r="F2020" s="5">
        <v>272.10400000000004</v>
      </c>
      <c r="G2020" s="5">
        <v>1726.1429999999998</v>
      </c>
      <c r="H2020" s="5">
        <v>13.026999999999999</v>
      </c>
      <c r="I2020" s="6">
        <v>0</v>
      </c>
    </row>
    <row r="2021" spans="1:9">
      <c r="A2021" s="133">
        <v>2013</v>
      </c>
      <c r="B2021" s="133">
        <v>3</v>
      </c>
      <c r="C2021" s="134">
        <v>41359</v>
      </c>
      <c r="D2021" s="133">
        <v>2</v>
      </c>
      <c r="E2021" s="5">
        <v>144.93799999999999</v>
      </c>
      <c r="F2021" s="5">
        <v>258.786</v>
      </c>
      <c r="G2021" s="5">
        <v>1613.7279999999996</v>
      </c>
      <c r="H2021" s="5">
        <v>8.4540000000000006</v>
      </c>
      <c r="I2021" s="6">
        <v>0</v>
      </c>
    </row>
    <row r="2022" spans="1:9">
      <c r="A2022" s="133">
        <v>2013</v>
      </c>
      <c r="B2022" s="133">
        <v>3</v>
      </c>
      <c r="C2022" s="134">
        <v>41359</v>
      </c>
      <c r="D2022" s="133">
        <v>3</v>
      </c>
      <c r="E2022" s="5">
        <v>144.40299999999999</v>
      </c>
      <c r="F2022" s="5">
        <v>245.05100000000004</v>
      </c>
      <c r="G2022" s="5">
        <v>1560.0579999999998</v>
      </c>
      <c r="H2022" s="5">
        <v>7.1390000000000011</v>
      </c>
      <c r="I2022" s="6">
        <v>0</v>
      </c>
    </row>
    <row r="2023" spans="1:9">
      <c r="A2023" s="133">
        <v>2013</v>
      </c>
      <c r="B2023" s="133">
        <v>3</v>
      </c>
      <c r="C2023" s="134">
        <v>41359</v>
      </c>
      <c r="D2023" s="133">
        <v>4</v>
      </c>
      <c r="E2023" s="5">
        <v>144.62800000000001</v>
      </c>
      <c r="F2023" s="5">
        <v>245.66900000000004</v>
      </c>
      <c r="G2023" s="5">
        <v>1463.6249999999995</v>
      </c>
      <c r="H2023" s="5">
        <v>5.7520000000000007</v>
      </c>
      <c r="I2023" s="6">
        <v>0</v>
      </c>
    </row>
    <row r="2024" spans="1:9">
      <c r="A2024" s="133">
        <v>2013</v>
      </c>
      <c r="B2024" s="133">
        <v>3</v>
      </c>
      <c r="C2024" s="134">
        <v>41359</v>
      </c>
      <c r="D2024" s="133">
        <v>5</v>
      </c>
      <c r="E2024" s="5">
        <v>144.74200000000002</v>
      </c>
      <c r="F2024" s="5">
        <v>245.27300000000002</v>
      </c>
      <c r="G2024" s="5">
        <v>1459.079</v>
      </c>
      <c r="H2024" s="5">
        <v>5.1400000000000006</v>
      </c>
      <c r="I2024" s="6">
        <v>0</v>
      </c>
    </row>
    <row r="2025" spans="1:9">
      <c r="A2025" s="133">
        <v>2013</v>
      </c>
      <c r="B2025" s="133">
        <v>3</v>
      </c>
      <c r="C2025" s="134">
        <v>41359</v>
      </c>
      <c r="D2025" s="133">
        <v>6</v>
      </c>
      <c r="E2025" s="5">
        <v>143.23099999999999</v>
      </c>
      <c r="F2025" s="5">
        <v>245.54300000000001</v>
      </c>
      <c r="G2025" s="5">
        <v>1491.9010000000003</v>
      </c>
      <c r="H2025" s="5">
        <v>5.7169999999999996</v>
      </c>
      <c r="I2025" s="6">
        <v>0</v>
      </c>
    </row>
    <row r="2026" spans="1:9">
      <c r="A2026" s="133">
        <v>2013</v>
      </c>
      <c r="B2026" s="133">
        <v>3</v>
      </c>
      <c r="C2026" s="134">
        <v>41359</v>
      </c>
      <c r="D2026" s="133">
        <v>7</v>
      </c>
      <c r="E2026" s="5">
        <v>141.053</v>
      </c>
      <c r="F2026" s="5">
        <v>235.11800000000002</v>
      </c>
      <c r="G2026" s="5">
        <v>1577.5079999999998</v>
      </c>
      <c r="H2026" s="5">
        <v>9.5719999999999992</v>
      </c>
      <c r="I2026" s="6">
        <v>0</v>
      </c>
    </row>
    <row r="2027" spans="1:9">
      <c r="A2027" s="133">
        <v>2013</v>
      </c>
      <c r="B2027" s="133">
        <v>3</v>
      </c>
      <c r="C2027" s="134">
        <v>41359</v>
      </c>
      <c r="D2027" s="133">
        <v>8</v>
      </c>
      <c r="E2027" s="5">
        <v>145.51300000000001</v>
      </c>
      <c r="F2027" s="5">
        <v>224.60700000000003</v>
      </c>
      <c r="G2027" s="5">
        <v>1649.2609999999997</v>
      </c>
      <c r="H2027" s="5">
        <v>10.603</v>
      </c>
      <c r="I2027" s="6">
        <v>0</v>
      </c>
    </row>
    <row r="2028" spans="1:9">
      <c r="A2028" s="133">
        <v>2013</v>
      </c>
      <c r="B2028" s="133">
        <v>3</v>
      </c>
      <c r="C2028" s="134">
        <v>41359</v>
      </c>
      <c r="D2028" s="133">
        <v>9</v>
      </c>
      <c r="E2028" s="5">
        <v>142.45099999999999</v>
      </c>
      <c r="F2028" s="5">
        <v>230.328</v>
      </c>
      <c r="G2028" s="5">
        <v>1705.0059999999999</v>
      </c>
      <c r="H2028" s="5">
        <v>18.556000000000001</v>
      </c>
      <c r="I2028" s="6">
        <v>0</v>
      </c>
    </row>
    <row r="2029" spans="1:9">
      <c r="A2029" s="133">
        <v>2013</v>
      </c>
      <c r="B2029" s="133">
        <v>3</v>
      </c>
      <c r="C2029" s="134">
        <v>41359</v>
      </c>
      <c r="D2029" s="133">
        <v>10</v>
      </c>
      <c r="E2029" s="5">
        <v>139.745</v>
      </c>
      <c r="F2029" s="5">
        <v>230.286</v>
      </c>
      <c r="G2029" s="5">
        <v>1790.8069999999998</v>
      </c>
      <c r="H2029" s="5">
        <v>20.789999999999996</v>
      </c>
      <c r="I2029" s="6">
        <v>0</v>
      </c>
    </row>
    <row r="2030" spans="1:9">
      <c r="A2030" s="133">
        <v>2013</v>
      </c>
      <c r="B2030" s="133">
        <v>3</v>
      </c>
      <c r="C2030" s="134">
        <v>41359</v>
      </c>
      <c r="D2030" s="133">
        <v>11</v>
      </c>
      <c r="E2030" s="5">
        <v>140.036</v>
      </c>
      <c r="F2030" s="5">
        <v>230.90200000000002</v>
      </c>
      <c r="G2030" s="5">
        <v>1814.921</v>
      </c>
      <c r="H2030" s="5">
        <v>20.716000000000001</v>
      </c>
      <c r="I2030" s="6">
        <v>0</v>
      </c>
    </row>
    <row r="2031" spans="1:9">
      <c r="A2031" s="133">
        <v>2013</v>
      </c>
      <c r="B2031" s="133">
        <v>3</v>
      </c>
      <c r="C2031" s="134">
        <v>41359</v>
      </c>
      <c r="D2031" s="133">
        <v>12</v>
      </c>
      <c r="E2031" s="5">
        <v>139.38800000000001</v>
      </c>
      <c r="F2031" s="5">
        <v>253.68600000000001</v>
      </c>
      <c r="G2031" s="5">
        <v>1793.2629999999995</v>
      </c>
      <c r="H2031" s="5">
        <v>23.573999999999998</v>
      </c>
      <c r="I2031" s="6">
        <v>0</v>
      </c>
    </row>
    <row r="2032" spans="1:9">
      <c r="A2032" s="133">
        <v>2013</v>
      </c>
      <c r="B2032" s="133">
        <v>3</v>
      </c>
      <c r="C2032" s="134">
        <v>41359</v>
      </c>
      <c r="D2032" s="133">
        <v>13</v>
      </c>
      <c r="E2032" s="5">
        <v>139.22800000000001</v>
      </c>
      <c r="F2032" s="5">
        <v>233.82500000000005</v>
      </c>
      <c r="G2032" s="5">
        <v>1787.2880000000005</v>
      </c>
      <c r="H2032" s="5">
        <v>26.556999999999995</v>
      </c>
      <c r="I2032" s="6">
        <v>0</v>
      </c>
    </row>
    <row r="2033" spans="1:9">
      <c r="A2033" s="133">
        <v>2013</v>
      </c>
      <c r="B2033" s="133">
        <v>3</v>
      </c>
      <c r="C2033" s="134">
        <v>41359</v>
      </c>
      <c r="D2033" s="133">
        <v>14</v>
      </c>
      <c r="E2033" s="5">
        <v>135.274</v>
      </c>
      <c r="F2033" s="5">
        <v>208.08100000000002</v>
      </c>
      <c r="G2033" s="5">
        <v>1784.557</v>
      </c>
      <c r="H2033" s="5">
        <v>26.7</v>
      </c>
      <c r="I2033" s="6">
        <v>0</v>
      </c>
    </row>
    <row r="2034" spans="1:9">
      <c r="A2034" s="133">
        <v>2013</v>
      </c>
      <c r="B2034" s="133">
        <v>3</v>
      </c>
      <c r="C2034" s="134">
        <v>41359</v>
      </c>
      <c r="D2034" s="133">
        <v>15</v>
      </c>
      <c r="E2034" s="5">
        <v>137.95000000000002</v>
      </c>
      <c r="F2034" s="5">
        <v>212.149</v>
      </c>
      <c r="G2034" s="5">
        <v>1787.9849999999994</v>
      </c>
      <c r="H2034" s="5">
        <v>26.580000000000002</v>
      </c>
      <c r="I2034" s="6">
        <v>0</v>
      </c>
    </row>
    <row r="2035" spans="1:9">
      <c r="A2035" s="133">
        <v>2013</v>
      </c>
      <c r="B2035" s="133">
        <v>3</v>
      </c>
      <c r="C2035" s="134">
        <v>41359</v>
      </c>
      <c r="D2035" s="133">
        <v>16</v>
      </c>
      <c r="E2035" s="5">
        <v>138.458</v>
      </c>
      <c r="F2035" s="5">
        <v>212.886</v>
      </c>
      <c r="G2035" s="5">
        <v>1806.252</v>
      </c>
      <c r="H2035" s="5">
        <v>25.863000000000003</v>
      </c>
      <c r="I2035" s="6">
        <v>0</v>
      </c>
    </row>
    <row r="2036" spans="1:9">
      <c r="A2036" s="133">
        <v>2013</v>
      </c>
      <c r="B2036" s="133">
        <v>3</v>
      </c>
      <c r="C2036" s="134">
        <v>41359</v>
      </c>
      <c r="D2036" s="133">
        <v>17</v>
      </c>
      <c r="E2036" s="5">
        <v>140.78200000000001</v>
      </c>
      <c r="F2036" s="5">
        <v>210.61500000000001</v>
      </c>
      <c r="G2036" s="5">
        <v>1897.7559999999999</v>
      </c>
      <c r="H2036" s="5">
        <v>26.253999999999998</v>
      </c>
      <c r="I2036" s="6">
        <v>0</v>
      </c>
    </row>
    <row r="2037" spans="1:9">
      <c r="A2037" s="133">
        <v>2013</v>
      </c>
      <c r="B2037" s="133">
        <v>3</v>
      </c>
      <c r="C2037" s="134">
        <v>41359</v>
      </c>
      <c r="D2037" s="133">
        <v>18</v>
      </c>
      <c r="E2037" s="5">
        <v>142.977</v>
      </c>
      <c r="F2037" s="5">
        <v>226.42399999999998</v>
      </c>
      <c r="G2037" s="5">
        <v>1910.5060000000001</v>
      </c>
      <c r="H2037" s="5">
        <v>26.596000000000004</v>
      </c>
      <c r="I2037" s="6">
        <v>0</v>
      </c>
    </row>
    <row r="2038" spans="1:9">
      <c r="A2038" s="133">
        <v>2013</v>
      </c>
      <c r="B2038" s="133">
        <v>3</v>
      </c>
      <c r="C2038" s="134">
        <v>41359</v>
      </c>
      <c r="D2038" s="133">
        <v>19</v>
      </c>
      <c r="E2038" s="5">
        <v>144.65100000000001</v>
      </c>
      <c r="F2038" s="5">
        <v>233.89700000000002</v>
      </c>
      <c r="G2038" s="5">
        <v>1929.45</v>
      </c>
      <c r="H2038" s="5">
        <v>26.765000000000011</v>
      </c>
      <c r="I2038" s="6">
        <v>0</v>
      </c>
    </row>
    <row r="2039" spans="1:9">
      <c r="A2039" s="133">
        <v>2013</v>
      </c>
      <c r="B2039" s="133">
        <v>3</v>
      </c>
      <c r="C2039" s="134">
        <v>41359</v>
      </c>
      <c r="D2039" s="133">
        <v>20</v>
      </c>
      <c r="E2039" s="5">
        <v>146.94499999999999</v>
      </c>
      <c r="F2039" s="5">
        <v>237.37800000000001</v>
      </c>
      <c r="G2039" s="5">
        <v>1974.3649999999998</v>
      </c>
      <c r="H2039" s="5">
        <v>30.015000000000001</v>
      </c>
      <c r="I2039" s="6">
        <v>0</v>
      </c>
    </row>
    <row r="2040" spans="1:9">
      <c r="A2040" s="133">
        <v>2013</v>
      </c>
      <c r="B2040" s="133">
        <v>3</v>
      </c>
      <c r="C2040" s="134">
        <v>41359</v>
      </c>
      <c r="D2040" s="133">
        <v>21</v>
      </c>
      <c r="E2040" s="5">
        <v>145.727</v>
      </c>
      <c r="F2040" s="5">
        <v>244.94400000000002</v>
      </c>
      <c r="G2040" s="5">
        <v>2041.5820000000003</v>
      </c>
      <c r="H2040" s="5">
        <v>37.316000000000003</v>
      </c>
      <c r="I2040" s="6">
        <v>0</v>
      </c>
    </row>
    <row r="2041" spans="1:9">
      <c r="A2041" s="133">
        <v>2013</v>
      </c>
      <c r="B2041" s="133">
        <v>3</v>
      </c>
      <c r="C2041" s="134">
        <v>41359</v>
      </c>
      <c r="D2041" s="133">
        <v>22</v>
      </c>
      <c r="E2041" s="5">
        <v>147.20200000000003</v>
      </c>
      <c r="F2041" s="5">
        <v>262.81100000000004</v>
      </c>
      <c r="G2041" s="5">
        <v>2067.3939999999993</v>
      </c>
      <c r="H2041" s="5">
        <v>37.891999999999996</v>
      </c>
      <c r="I2041" s="6">
        <v>0</v>
      </c>
    </row>
    <row r="2042" spans="1:9">
      <c r="A2042" s="133">
        <v>2013</v>
      </c>
      <c r="B2042" s="133">
        <v>3</v>
      </c>
      <c r="C2042" s="134">
        <v>41359</v>
      </c>
      <c r="D2042" s="133">
        <v>23</v>
      </c>
      <c r="E2042" s="5">
        <v>147.26500000000001</v>
      </c>
      <c r="F2042" s="5">
        <v>255.94499999999999</v>
      </c>
      <c r="G2042" s="5">
        <v>2070.7979999999998</v>
      </c>
      <c r="H2042" s="5">
        <v>31.753999999999998</v>
      </c>
      <c r="I2042" s="6">
        <v>0</v>
      </c>
    </row>
    <row r="2043" spans="1:9">
      <c r="A2043" s="133">
        <v>2013</v>
      </c>
      <c r="B2043" s="133">
        <v>3</v>
      </c>
      <c r="C2043" s="134">
        <v>41359</v>
      </c>
      <c r="D2043" s="133">
        <v>24</v>
      </c>
      <c r="E2043" s="5">
        <v>149.375</v>
      </c>
      <c r="F2043" s="5">
        <v>255.965</v>
      </c>
      <c r="G2043" s="5">
        <v>1937.4790000000003</v>
      </c>
      <c r="H2043" s="5">
        <v>19.215999999999998</v>
      </c>
      <c r="I2043" s="6">
        <v>0</v>
      </c>
    </row>
    <row r="2044" spans="1:9">
      <c r="A2044" s="133">
        <v>2013</v>
      </c>
      <c r="B2044" s="133">
        <v>3</v>
      </c>
      <c r="C2044" s="134">
        <v>41360</v>
      </c>
      <c r="D2044" s="133">
        <v>1</v>
      </c>
      <c r="E2044" s="5">
        <v>147.48700000000002</v>
      </c>
      <c r="F2044" s="5">
        <v>235.60899999999998</v>
      </c>
      <c r="G2044" s="5">
        <v>1787.7330000000006</v>
      </c>
      <c r="H2044" s="5">
        <v>12.131</v>
      </c>
      <c r="I2044" s="6">
        <v>0</v>
      </c>
    </row>
    <row r="2045" spans="1:9">
      <c r="A2045" s="133">
        <v>2013</v>
      </c>
      <c r="B2045" s="133">
        <v>3</v>
      </c>
      <c r="C2045" s="134">
        <v>41360</v>
      </c>
      <c r="D2045" s="133">
        <v>2</v>
      </c>
      <c r="E2045" s="5">
        <v>145.512</v>
      </c>
      <c r="F2045" s="5">
        <v>234.76400000000004</v>
      </c>
      <c r="G2045" s="5">
        <v>1583.9649999999997</v>
      </c>
      <c r="H2045" s="5">
        <v>6.6280000000000001</v>
      </c>
      <c r="I2045" s="6">
        <v>0</v>
      </c>
    </row>
    <row r="2046" spans="1:9">
      <c r="A2046" s="133">
        <v>2013</v>
      </c>
      <c r="B2046" s="133">
        <v>3</v>
      </c>
      <c r="C2046" s="134">
        <v>41360</v>
      </c>
      <c r="D2046" s="133">
        <v>3</v>
      </c>
      <c r="E2046" s="5">
        <v>145.55699999999999</v>
      </c>
      <c r="F2046" s="5">
        <v>234.61099999999999</v>
      </c>
      <c r="G2046" s="5">
        <v>1498.049</v>
      </c>
      <c r="H2046" s="5">
        <v>6.253000000000001</v>
      </c>
      <c r="I2046" s="6">
        <v>0</v>
      </c>
    </row>
    <row r="2047" spans="1:9">
      <c r="A2047" s="133">
        <v>2013</v>
      </c>
      <c r="B2047" s="133">
        <v>3</v>
      </c>
      <c r="C2047" s="134">
        <v>41360</v>
      </c>
      <c r="D2047" s="133">
        <v>4</v>
      </c>
      <c r="E2047" s="5">
        <v>147.42800000000003</v>
      </c>
      <c r="F2047" s="5">
        <v>232.92599999999999</v>
      </c>
      <c r="G2047" s="5">
        <v>1462.6959999999997</v>
      </c>
      <c r="H2047" s="5">
        <v>5.6059999999999999</v>
      </c>
      <c r="I2047" s="6">
        <v>0</v>
      </c>
    </row>
    <row r="2048" spans="1:9">
      <c r="A2048" s="133">
        <v>2013</v>
      </c>
      <c r="B2048" s="133">
        <v>3</v>
      </c>
      <c r="C2048" s="134">
        <v>41360</v>
      </c>
      <c r="D2048" s="133">
        <v>5</v>
      </c>
      <c r="E2048" s="5">
        <v>147.447</v>
      </c>
      <c r="F2048" s="5">
        <v>228.38499999999999</v>
      </c>
      <c r="G2048" s="5">
        <v>1445.5189999999998</v>
      </c>
      <c r="H2048" s="5">
        <v>5.5579999999999998</v>
      </c>
      <c r="I2048" s="6">
        <v>0</v>
      </c>
    </row>
    <row r="2049" spans="1:9">
      <c r="A2049" s="133">
        <v>2013</v>
      </c>
      <c r="B2049" s="133">
        <v>3</v>
      </c>
      <c r="C2049" s="134">
        <v>41360</v>
      </c>
      <c r="D2049" s="133">
        <v>6</v>
      </c>
      <c r="E2049" s="5">
        <v>144.678</v>
      </c>
      <c r="F2049" s="5">
        <v>228.44800000000004</v>
      </c>
      <c r="G2049" s="5">
        <v>1487.3900000000003</v>
      </c>
      <c r="H2049" s="5">
        <v>5.548</v>
      </c>
      <c r="I2049" s="6">
        <v>0</v>
      </c>
    </row>
    <row r="2050" spans="1:9">
      <c r="A2050" s="133">
        <v>2013</v>
      </c>
      <c r="B2050" s="133">
        <v>3</v>
      </c>
      <c r="C2050" s="134">
        <v>41360</v>
      </c>
      <c r="D2050" s="133">
        <v>7</v>
      </c>
      <c r="E2050" s="5">
        <v>146.9</v>
      </c>
      <c r="F2050" s="5">
        <v>230.00900000000001</v>
      </c>
      <c r="G2050" s="5">
        <v>1638.65</v>
      </c>
      <c r="H2050" s="5">
        <v>8.7560000000000002</v>
      </c>
      <c r="I2050" s="6">
        <v>0</v>
      </c>
    </row>
    <row r="2051" spans="1:9">
      <c r="A2051" s="133">
        <v>2013</v>
      </c>
      <c r="B2051" s="133">
        <v>3</v>
      </c>
      <c r="C2051" s="134">
        <v>41360</v>
      </c>
      <c r="D2051" s="133">
        <v>8</v>
      </c>
      <c r="E2051" s="5">
        <v>145.78900000000002</v>
      </c>
      <c r="F2051" s="5">
        <v>222.64500000000001</v>
      </c>
      <c r="G2051" s="5">
        <v>1716.8850000000007</v>
      </c>
      <c r="H2051" s="5">
        <v>9.1000000000000014</v>
      </c>
      <c r="I2051" s="6">
        <v>0</v>
      </c>
    </row>
    <row r="2052" spans="1:9">
      <c r="A2052" s="133">
        <v>2013</v>
      </c>
      <c r="B2052" s="133">
        <v>3</v>
      </c>
      <c r="C2052" s="134">
        <v>41360</v>
      </c>
      <c r="D2052" s="133">
        <v>9</v>
      </c>
      <c r="E2052" s="5">
        <v>131.11100000000002</v>
      </c>
      <c r="F2052" s="5">
        <v>199.72100000000003</v>
      </c>
      <c r="G2052" s="5">
        <v>1814.3009999999999</v>
      </c>
      <c r="H2052" s="5">
        <v>14.337999999999999</v>
      </c>
      <c r="I2052" s="6">
        <v>0</v>
      </c>
    </row>
    <row r="2053" spans="1:9">
      <c r="A2053" s="133">
        <v>2013</v>
      </c>
      <c r="B2053" s="133">
        <v>3</v>
      </c>
      <c r="C2053" s="134">
        <v>41360</v>
      </c>
      <c r="D2053" s="133">
        <v>10</v>
      </c>
      <c r="E2053" s="5">
        <v>131.11100000000002</v>
      </c>
      <c r="F2053" s="5">
        <v>201.21600000000001</v>
      </c>
      <c r="G2053" s="5">
        <v>1827.0120000000002</v>
      </c>
      <c r="H2053" s="5">
        <v>18.178999999999998</v>
      </c>
      <c r="I2053" s="6">
        <v>0</v>
      </c>
    </row>
    <row r="2054" spans="1:9">
      <c r="A2054" s="133">
        <v>2013</v>
      </c>
      <c r="B2054" s="133">
        <v>3</v>
      </c>
      <c r="C2054" s="134">
        <v>41360</v>
      </c>
      <c r="D2054" s="133">
        <v>11</v>
      </c>
      <c r="E2054" s="5">
        <v>131.11100000000002</v>
      </c>
      <c r="F2054" s="5">
        <v>205.62800000000001</v>
      </c>
      <c r="G2054" s="5">
        <v>1830.7019999999998</v>
      </c>
      <c r="H2054" s="5">
        <v>25.776000000000003</v>
      </c>
      <c r="I2054" s="6">
        <v>0</v>
      </c>
    </row>
    <row r="2055" spans="1:9">
      <c r="A2055" s="133">
        <v>2013</v>
      </c>
      <c r="B2055" s="133">
        <v>3</v>
      </c>
      <c r="C2055" s="134">
        <v>41360</v>
      </c>
      <c r="D2055" s="133">
        <v>12</v>
      </c>
      <c r="E2055" s="5">
        <v>131.11100000000002</v>
      </c>
      <c r="F2055" s="5">
        <v>226.14300000000003</v>
      </c>
      <c r="G2055" s="5">
        <v>1806.7319999999997</v>
      </c>
      <c r="H2055" s="5">
        <v>29.084000000000003</v>
      </c>
      <c r="I2055" s="6">
        <v>0</v>
      </c>
    </row>
    <row r="2056" spans="1:9">
      <c r="A2056" s="133">
        <v>2013</v>
      </c>
      <c r="B2056" s="133">
        <v>3</v>
      </c>
      <c r="C2056" s="134">
        <v>41360</v>
      </c>
      <c r="D2056" s="133">
        <v>13</v>
      </c>
      <c r="E2056" s="5">
        <v>132.22200000000001</v>
      </c>
      <c r="F2056" s="5">
        <v>228.21200000000002</v>
      </c>
      <c r="G2056" s="5">
        <v>1777.471</v>
      </c>
      <c r="H2056" s="5">
        <v>30.154999999999998</v>
      </c>
      <c r="I2056" s="6">
        <v>0</v>
      </c>
    </row>
    <row r="2057" spans="1:9">
      <c r="A2057" s="133">
        <v>2013</v>
      </c>
      <c r="B2057" s="133">
        <v>3</v>
      </c>
      <c r="C2057" s="134">
        <v>41360</v>
      </c>
      <c r="D2057" s="133">
        <v>14</v>
      </c>
      <c r="E2057" s="5">
        <v>132.22200000000001</v>
      </c>
      <c r="F2057" s="5">
        <v>229.19100000000003</v>
      </c>
      <c r="G2057" s="5">
        <v>1769.6270000000004</v>
      </c>
      <c r="H2057" s="5">
        <v>32.677</v>
      </c>
      <c r="I2057" s="6">
        <v>0</v>
      </c>
    </row>
    <row r="2058" spans="1:9">
      <c r="A2058" s="133">
        <v>2013</v>
      </c>
      <c r="B2058" s="133">
        <v>3</v>
      </c>
      <c r="C2058" s="134">
        <v>41360</v>
      </c>
      <c r="D2058" s="133">
        <v>15</v>
      </c>
      <c r="E2058" s="5">
        <v>132.22200000000001</v>
      </c>
      <c r="F2058" s="5">
        <v>229.01900000000003</v>
      </c>
      <c r="G2058" s="5">
        <v>1792.3430000000001</v>
      </c>
      <c r="H2058" s="5">
        <v>35.891000000000005</v>
      </c>
      <c r="I2058" s="6">
        <v>0</v>
      </c>
    </row>
    <row r="2059" spans="1:9">
      <c r="A2059" s="133">
        <v>2013</v>
      </c>
      <c r="B2059" s="133">
        <v>3</v>
      </c>
      <c r="C2059" s="134">
        <v>41360</v>
      </c>
      <c r="D2059" s="133">
        <v>16</v>
      </c>
      <c r="E2059" s="5">
        <v>145.07100000000003</v>
      </c>
      <c r="F2059" s="5">
        <v>221.16900000000001</v>
      </c>
      <c r="G2059" s="5">
        <v>1802.0640000000001</v>
      </c>
      <c r="H2059" s="5">
        <v>33.884000000000007</v>
      </c>
      <c r="I2059" s="6">
        <v>0</v>
      </c>
    </row>
    <row r="2060" spans="1:9">
      <c r="A2060" s="133">
        <v>2013</v>
      </c>
      <c r="B2060" s="133">
        <v>3</v>
      </c>
      <c r="C2060" s="134">
        <v>41360</v>
      </c>
      <c r="D2060" s="133">
        <v>17</v>
      </c>
      <c r="E2060" s="5">
        <v>143.45500000000001</v>
      </c>
      <c r="F2060" s="5">
        <v>219.48100000000002</v>
      </c>
      <c r="G2060" s="5">
        <v>1806.5610000000004</v>
      </c>
      <c r="H2060" s="5">
        <v>33.748000000000005</v>
      </c>
      <c r="I2060" s="6">
        <v>0</v>
      </c>
    </row>
    <row r="2061" spans="1:9">
      <c r="A2061" s="133">
        <v>2013</v>
      </c>
      <c r="B2061" s="133">
        <v>3</v>
      </c>
      <c r="C2061" s="134">
        <v>41360</v>
      </c>
      <c r="D2061" s="133">
        <v>18</v>
      </c>
      <c r="E2061" s="5">
        <v>149.55500000000001</v>
      </c>
      <c r="F2061" s="5">
        <v>220.048</v>
      </c>
      <c r="G2061" s="5">
        <v>1832.779</v>
      </c>
      <c r="H2061" s="5">
        <v>33.448</v>
      </c>
      <c r="I2061" s="6">
        <v>0</v>
      </c>
    </row>
    <row r="2062" spans="1:9">
      <c r="A2062" s="133">
        <v>2013</v>
      </c>
      <c r="B2062" s="133">
        <v>3</v>
      </c>
      <c r="C2062" s="134">
        <v>41360</v>
      </c>
      <c r="D2062" s="133">
        <v>19</v>
      </c>
      <c r="E2062" s="5">
        <v>148.43199999999999</v>
      </c>
      <c r="F2062" s="5">
        <v>219.95600000000002</v>
      </c>
      <c r="G2062" s="5">
        <v>1807.1310000000008</v>
      </c>
      <c r="H2062" s="5">
        <v>32.812000000000005</v>
      </c>
      <c r="I2062" s="6">
        <v>0</v>
      </c>
    </row>
    <row r="2063" spans="1:9">
      <c r="A2063" s="133">
        <v>2013</v>
      </c>
      <c r="B2063" s="133">
        <v>3</v>
      </c>
      <c r="C2063" s="134">
        <v>41360</v>
      </c>
      <c r="D2063" s="133">
        <v>20</v>
      </c>
      <c r="E2063" s="5">
        <v>149.256</v>
      </c>
      <c r="F2063" s="5">
        <v>220.22300000000001</v>
      </c>
      <c r="G2063" s="5">
        <v>1984.3779999999997</v>
      </c>
      <c r="H2063" s="5">
        <v>36.959999999999994</v>
      </c>
      <c r="I2063" s="6">
        <v>0</v>
      </c>
    </row>
    <row r="2064" spans="1:9">
      <c r="A2064" s="133">
        <v>2013</v>
      </c>
      <c r="B2064" s="133">
        <v>3</v>
      </c>
      <c r="C2064" s="134">
        <v>41360</v>
      </c>
      <c r="D2064" s="133">
        <v>21</v>
      </c>
      <c r="E2064" s="5">
        <v>148.41800000000001</v>
      </c>
      <c r="F2064" s="5">
        <v>219.48400000000001</v>
      </c>
      <c r="G2064" s="5">
        <v>2026.289</v>
      </c>
      <c r="H2064" s="5">
        <v>42.361000000000004</v>
      </c>
      <c r="I2064" s="6">
        <v>0</v>
      </c>
    </row>
    <row r="2065" spans="1:9">
      <c r="A2065" s="133">
        <v>2013</v>
      </c>
      <c r="B2065" s="133">
        <v>3</v>
      </c>
      <c r="C2065" s="134">
        <v>41360</v>
      </c>
      <c r="D2065" s="133">
        <v>22</v>
      </c>
      <c r="E2065" s="5">
        <v>148.381</v>
      </c>
      <c r="F2065" s="5">
        <v>219.72399999999999</v>
      </c>
      <c r="G2065" s="5">
        <v>2059.299</v>
      </c>
      <c r="H2065" s="5">
        <v>43.579000000000008</v>
      </c>
      <c r="I2065" s="6">
        <v>0</v>
      </c>
    </row>
    <row r="2066" spans="1:9">
      <c r="A2066" s="133">
        <v>2013</v>
      </c>
      <c r="B2066" s="133">
        <v>3</v>
      </c>
      <c r="C2066" s="134">
        <v>41360</v>
      </c>
      <c r="D2066" s="133">
        <v>23</v>
      </c>
      <c r="E2066" s="5">
        <v>146.97500000000002</v>
      </c>
      <c r="F2066" s="5">
        <v>218.304</v>
      </c>
      <c r="G2066" s="5">
        <v>2004.7889999999995</v>
      </c>
      <c r="H2066" s="5">
        <v>32.96</v>
      </c>
      <c r="I2066" s="6">
        <v>0</v>
      </c>
    </row>
    <row r="2067" spans="1:9">
      <c r="A2067" s="133">
        <v>2013</v>
      </c>
      <c r="B2067" s="133">
        <v>3</v>
      </c>
      <c r="C2067" s="134">
        <v>41360</v>
      </c>
      <c r="D2067" s="133">
        <v>24</v>
      </c>
      <c r="E2067" s="5">
        <v>144.92200000000003</v>
      </c>
      <c r="F2067" s="5">
        <v>190.26500000000001</v>
      </c>
      <c r="G2067" s="5">
        <v>1883.9959999999999</v>
      </c>
      <c r="H2067" s="5">
        <v>21.353999999999996</v>
      </c>
      <c r="I2067" s="6">
        <v>0</v>
      </c>
    </row>
    <row r="2068" spans="1:9">
      <c r="A2068" s="133">
        <v>2013</v>
      </c>
      <c r="B2068" s="133">
        <v>3</v>
      </c>
      <c r="C2068" s="134">
        <v>41361</v>
      </c>
      <c r="D2068" s="133">
        <v>1</v>
      </c>
      <c r="E2068" s="5">
        <v>143.92699999999999</v>
      </c>
      <c r="F2068" s="5">
        <v>155.28199999999998</v>
      </c>
      <c r="G2068" s="5">
        <v>1709.229</v>
      </c>
      <c r="H2068" s="5">
        <v>13.403</v>
      </c>
      <c r="I2068" s="6">
        <v>0</v>
      </c>
    </row>
    <row r="2069" spans="1:9">
      <c r="A2069" s="133">
        <v>2013</v>
      </c>
      <c r="B2069" s="133">
        <v>3</v>
      </c>
      <c r="C2069" s="134">
        <v>41361</v>
      </c>
      <c r="D2069" s="133">
        <v>2</v>
      </c>
      <c r="E2069" s="5">
        <v>141.94300000000001</v>
      </c>
      <c r="F2069" s="5">
        <v>112.85600000000002</v>
      </c>
      <c r="G2069" s="5">
        <v>1613.9109999999996</v>
      </c>
      <c r="H2069" s="5">
        <v>6.7420000000000009</v>
      </c>
      <c r="I2069" s="6">
        <v>0</v>
      </c>
    </row>
    <row r="2070" spans="1:9">
      <c r="A2070" s="133">
        <v>2013</v>
      </c>
      <c r="B2070" s="133">
        <v>3</v>
      </c>
      <c r="C2070" s="134">
        <v>41361</v>
      </c>
      <c r="D2070" s="133">
        <v>3</v>
      </c>
      <c r="E2070" s="5">
        <v>141.51300000000001</v>
      </c>
      <c r="F2070" s="5">
        <v>89.254000000000005</v>
      </c>
      <c r="G2070" s="5">
        <v>1572.2869999999998</v>
      </c>
      <c r="H2070" s="5">
        <v>5.1190000000000007</v>
      </c>
      <c r="I2070" s="6">
        <v>0</v>
      </c>
    </row>
    <row r="2071" spans="1:9">
      <c r="A2071" s="133">
        <v>2013</v>
      </c>
      <c r="B2071" s="133">
        <v>3</v>
      </c>
      <c r="C2071" s="134">
        <v>41361</v>
      </c>
      <c r="D2071" s="133">
        <v>4</v>
      </c>
      <c r="E2071" s="5">
        <v>139.45200000000003</v>
      </c>
      <c r="F2071" s="5">
        <v>65.593000000000004</v>
      </c>
      <c r="G2071" s="5">
        <v>1561.761</v>
      </c>
      <c r="H2071" s="5">
        <v>4.9970000000000008</v>
      </c>
      <c r="I2071" s="6">
        <v>0</v>
      </c>
    </row>
    <row r="2072" spans="1:9">
      <c r="A2072" s="133">
        <v>2013</v>
      </c>
      <c r="B2072" s="133">
        <v>3</v>
      </c>
      <c r="C2072" s="134">
        <v>41361</v>
      </c>
      <c r="D2072" s="133">
        <v>5</v>
      </c>
      <c r="E2072" s="5">
        <v>140.84200000000001</v>
      </c>
      <c r="F2072" s="5">
        <v>65.905000000000001</v>
      </c>
      <c r="G2072" s="5">
        <v>1573.6280000000002</v>
      </c>
      <c r="H2072" s="5">
        <v>4.875</v>
      </c>
      <c r="I2072" s="6">
        <v>0</v>
      </c>
    </row>
    <row r="2073" spans="1:9">
      <c r="A2073" s="133">
        <v>2013</v>
      </c>
      <c r="B2073" s="133">
        <v>3</v>
      </c>
      <c r="C2073" s="134">
        <v>41361</v>
      </c>
      <c r="D2073" s="133">
        <v>6</v>
      </c>
      <c r="E2073" s="5">
        <v>142.32000000000002</v>
      </c>
      <c r="F2073" s="5">
        <v>66.122</v>
      </c>
      <c r="G2073" s="5">
        <v>1586.279</v>
      </c>
      <c r="H2073" s="5">
        <v>4.8560000000000008</v>
      </c>
      <c r="I2073" s="6">
        <v>0</v>
      </c>
    </row>
    <row r="2074" spans="1:9">
      <c r="A2074" s="133">
        <v>2013</v>
      </c>
      <c r="B2074" s="133">
        <v>3</v>
      </c>
      <c r="C2074" s="134">
        <v>41361</v>
      </c>
      <c r="D2074" s="133">
        <v>7</v>
      </c>
      <c r="E2074" s="5">
        <v>143.02500000000001</v>
      </c>
      <c r="F2074" s="5">
        <v>66.991</v>
      </c>
      <c r="G2074" s="5">
        <v>1580.0900000000006</v>
      </c>
      <c r="H2074" s="5">
        <v>4.9989999999999997</v>
      </c>
      <c r="I2074" s="6">
        <v>0</v>
      </c>
    </row>
    <row r="2075" spans="1:9">
      <c r="A2075" s="133">
        <v>2013</v>
      </c>
      <c r="B2075" s="133">
        <v>3</v>
      </c>
      <c r="C2075" s="134">
        <v>41361</v>
      </c>
      <c r="D2075" s="133">
        <v>8</v>
      </c>
      <c r="E2075" s="5">
        <v>151.33200000000002</v>
      </c>
      <c r="F2075" s="5">
        <v>96.77000000000001</v>
      </c>
      <c r="G2075" s="5">
        <v>1532.5769999999998</v>
      </c>
      <c r="H2075" s="5">
        <v>5.9530000000000003</v>
      </c>
      <c r="I2075" s="6">
        <v>0</v>
      </c>
    </row>
    <row r="2076" spans="1:9">
      <c r="A2076" s="133">
        <v>2013</v>
      </c>
      <c r="B2076" s="133">
        <v>3</v>
      </c>
      <c r="C2076" s="134">
        <v>41361</v>
      </c>
      <c r="D2076" s="133">
        <v>9</v>
      </c>
      <c r="E2076" s="5">
        <v>152.83200000000002</v>
      </c>
      <c r="F2076" s="5">
        <v>114.03</v>
      </c>
      <c r="G2076" s="5">
        <v>1649.2359999999996</v>
      </c>
      <c r="H2076" s="5">
        <v>10.137</v>
      </c>
      <c r="I2076" s="6">
        <v>0</v>
      </c>
    </row>
    <row r="2077" spans="1:9">
      <c r="A2077" s="133">
        <v>2013</v>
      </c>
      <c r="B2077" s="133">
        <v>3</v>
      </c>
      <c r="C2077" s="134">
        <v>41361</v>
      </c>
      <c r="D2077" s="133">
        <v>10</v>
      </c>
      <c r="E2077" s="5">
        <v>154.60600000000002</v>
      </c>
      <c r="F2077" s="5">
        <v>116.65899999999999</v>
      </c>
      <c r="G2077" s="5">
        <v>1721.7720000000002</v>
      </c>
      <c r="H2077" s="5">
        <v>17.477999999999998</v>
      </c>
      <c r="I2077" s="6">
        <v>0</v>
      </c>
    </row>
    <row r="2078" spans="1:9">
      <c r="A2078" s="133">
        <v>2013</v>
      </c>
      <c r="B2078" s="133">
        <v>3</v>
      </c>
      <c r="C2078" s="134">
        <v>41361</v>
      </c>
      <c r="D2078" s="133">
        <v>11</v>
      </c>
      <c r="E2078" s="5">
        <v>155.072</v>
      </c>
      <c r="F2078" s="5">
        <v>116.23699999999999</v>
      </c>
      <c r="G2078" s="5">
        <v>1751.6959999999997</v>
      </c>
      <c r="H2078" s="5">
        <v>22.177000000000003</v>
      </c>
      <c r="I2078" s="6">
        <v>0</v>
      </c>
    </row>
    <row r="2079" spans="1:9">
      <c r="A2079" s="133">
        <v>2013</v>
      </c>
      <c r="B2079" s="133">
        <v>3</v>
      </c>
      <c r="C2079" s="134">
        <v>41361</v>
      </c>
      <c r="D2079" s="133">
        <v>12</v>
      </c>
      <c r="E2079" s="5">
        <v>152.67200000000003</v>
      </c>
      <c r="F2079" s="5">
        <v>115.14400000000001</v>
      </c>
      <c r="G2079" s="5">
        <v>1754.9820000000002</v>
      </c>
      <c r="H2079" s="5">
        <v>23.202000000000002</v>
      </c>
      <c r="I2079" s="6">
        <v>0</v>
      </c>
    </row>
    <row r="2080" spans="1:9">
      <c r="A2080" s="133">
        <v>2013</v>
      </c>
      <c r="B2080" s="133">
        <v>3</v>
      </c>
      <c r="C2080" s="134">
        <v>41361</v>
      </c>
      <c r="D2080" s="133">
        <v>13</v>
      </c>
      <c r="E2080" s="5">
        <v>151.625</v>
      </c>
      <c r="F2080" s="5">
        <v>115.384</v>
      </c>
      <c r="G2080" s="5">
        <v>1751.8320000000003</v>
      </c>
      <c r="H2080" s="5">
        <v>23.805999999999997</v>
      </c>
      <c r="I2080" s="6">
        <v>0</v>
      </c>
    </row>
    <row r="2081" spans="1:9">
      <c r="A2081" s="133">
        <v>2013</v>
      </c>
      <c r="B2081" s="133">
        <v>3</v>
      </c>
      <c r="C2081" s="134">
        <v>41361</v>
      </c>
      <c r="D2081" s="133">
        <v>14</v>
      </c>
      <c r="E2081" s="5">
        <v>151.33900000000003</v>
      </c>
      <c r="F2081" s="5">
        <v>115.20400000000001</v>
      </c>
      <c r="G2081" s="5">
        <v>1744.8010000000002</v>
      </c>
      <c r="H2081" s="5">
        <v>24.169</v>
      </c>
      <c r="I2081" s="6">
        <v>0</v>
      </c>
    </row>
    <row r="2082" spans="1:9">
      <c r="A2082" s="133">
        <v>2013</v>
      </c>
      <c r="B2082" s="133">
        <v>3</v>
      </c>
      <c r="C2082" s="134">
        <v>41361</v>
      </c>
      <c r="D2082" s="133">
        <v>15</v>
      </c>
      <c r="E2082" s="5">
        <v>151.03800000000001</v>
      </c>
      <c r="F2082" s="5">
        <v>115.76299999999999</v>
      </c>
      <c r="G2082" s="5">
        <v>1741.4950000000006</v>
      </c>
      <c r="H2082" s="5">
        <v>24.262</v>
      </c>
      <c r="I2082" s="6">
        <v>0</v>
      </c>
    </row>
    <row r="2083" spans="1:9">
      <c r="A2083" s="133">
        <v>2013</v>
      </c>
      <c r="B2083" s="133">
        <v>3</v>
      </c>
      <c r="C2083" s="134">
        <v>41361</v>
      </c>
      <c r="D2083" s="133">
        <v>16</v>
      </c>
      <c r="E2083" s="5">
        <v>149.99700000000001</v>
      </c>
      <c r="F2083" s="5">
        <v>115.87100000000001</v>
      </c>
      <c r="G2083" s="5">
        <v>1738.9569999999999</v>
      </c>
      <c r="H2083" s="5">
        <v>24.126000000000001</v>
      </c>
      <c r="I2083" s="6">
        <v>0</v>
      </c>
    </row>
    <row r="2084" spans="1:9">
      <c r="A2084" s="133">
        <v>2013</v>
      </c>
      <c r="B2084" s="133">
        <v>3</v>
      </c>
      <c r="C2084" s="134">
        <v>41361</v>
      </c>
      <c r="D2084" s="133">
        <v>17</v>
      </c>
      <c r="E2084" s="5">
        <v>150.68400000000003</v>
      </c>
      <c r="F2084" s="5">
        <v>115.44499999999999</v>
      </c>
      <c r="G2084" s="5">
        <v>1743.2160000000003</v>
      </c>
      <c r="H2084" s="5">
        <v>24.546999999999997</v>
      </c>
      <c r="I2084" s="6">
        <v>0</v>
      </c>
    </row>
    <row r="2085" spans="1:9">
      <c r="A2085" s="133">
        <v>2013</v>
      </c>
      <c r="B2085" s="133">
        <v>3</v>
      </c>
      <c r="C2085" s="134">
        <v>41361</v>
      </c>
      <c r="D2085" s="133">
        <v>18</v>
      </c>
      <c r="E2085" s="5">
        <v>150.84200000000001</v>
      </c>
      <c r="F2085" s="5">
        <v>115.42</v>
      </c>
      <c r="G2085" s="5">
        <v>1740.5319999999997</v>
      </c>
      <c r="H2085" s="5">
        <v>23.991000000000007</v>
      </c>
      <c r="I2085" s="6">
        <v>0</v>
      </c>
    </row>
    <row r="2086" spans="1:9">
      <c r="A2086" s="133">
        <v>2013</v>
      </c>
      <c r="B2086" s="133">
        <v>3</v>
      </c>
      <c r="C2086" s="134">
        <v>41361</v>
      </c>
      <c r="D2086" s="133">
        <v>19</v>
      </c>
      <c r="E2086" s="5">
        <v>151.345</v>
      </c>
      <c r="F2086" s="5">
        <v>115.599</v>
      </c>
      <c r="G2086" s="5">
        <v>1761.0240000000006</v>
      </c>
      <c r="H2086" s="5">
        <v>23.593000000000004</v>
      </c>
      <c r="I2086" s="6">
        <v>0</v>
      </c>
    </row>
    <row r="2087" spans="1:9">
      <c r="A2087" s="133">
        <v>2013</v>
      </c>
      <c r="B2087" s="133">
        <v>3</v>
      </c>
      <c r="C2087" s="134">
        <v>41361</v>
      </c>
      <c r="D2087" s="133">
        <v>20</v>
      </c>
      <c r="E2087" s="5">
        <v>151.376</v>
      </c>
      <c r="F2087" s="5">
        <v>115.01300000000001</v>
      </c>
      <c r="G2087" s="5">
        <v>1809.6510000000003</v>
      </c>
      <c r="H2087" s="5">
        <v>29.332999999999998</v>
      </c>
      <c r="I2087" s="6">
        <v>0</v>
      </c>
    </row>
    <row r="2088" spans="1:9">
      <c r="A2088" s="133">
        <v>2013</v>
      </c>
      <c r="B2088" s="133">
        <v>3</v>
      </c>
      <c r="C2088" s="134">
        <v>41361</v>
      </c>
      <c r="D2088" s="133">
        <v>21</v>
      </c>
      <c r="E2088" s="5">
        <v>150.917</v>
      </c>
      <c r="F2088" s="5">
        <v>114.898</v>
      </c>
      <c r="G2088" s="5">
        <v>1885.0019999999997</v>
      </c>
      <c r="H2088" s="5">
        <v>37.880000000000003</v>
      </c>
      <c r="I2088" s="6">
        <v>0</v>
      </c>
    </row>
    <row r="2089" spans="1:9">
      <c r="A2089" s="133">
        <v>2013</v>
      </c>
      <c r="B2089" s="133">
        <v>3</v>
      </c>
      <c r="C2089" s="134">
        <v>41361</v>
      </c>
      <c r="D2089" s="133">
        <v>22</v>
      </c>
      <c r="E2089" s="5">
        <v>151.19200000000001</v>
      </c>
      <c r="F2089" s="5">
        <v>114.902</v>
      </c>
      <c r="G2089" s="5">
        <v>1839.1020000000001</v>
      </c>
      <c r="H2089" s="5">
        <v>33.494999999999997</v>
      </c>
      <c r="I2089" s="6">
        <v>0</v>
      </c>
    </row>
    <row r="2090" spans="1:9">
      <c r="A2090" s="133">
        <v>2013</v>
      </c>
      <c r="B2090" s="133">
        <v>3</v>
      </c>
      <c r="C2090" s="134">
        <v>41361</v>
      </c>
      <c r="D2090" s="133">
        <v>23</v>
      </c>
      <c r="E2090" s="5">
        <v>150.90299999999999</v>
      </c>
      <c r="F2090" s="5">
        <v>114.19300000000001</v>
      </c>
      <c r="G2090" s="5">
        <v>1814.3189999999997</v>
      </c>
      <c r="H2090" s="5">
        <v>25.669999999999998</v>
      </c>
      <c r="I2090" s="6">
        <v>0</v>
      </c>
    </row>
    <row r="2091" spans="1:9">
      <c r="A2091" s="133">
        <v>2013</v>
      </c>
      <c r="B2091" s="133">
        <v>3</v>
      </c>
      <c r="C2091" s="134">
        <v>41361</v>
      </c>
      <c r="D2091" s="133">
        <v>24</v>
      </c>
      <c r="E2091" s="5">
        <v>152.34</v>
      </c>
      <c r="F2091" s="5">
        <v>115.104</v>
      </c>
      <c r="G2091" s="5">
        <v>1793.3890000000004</v>
      </c>
      <c r="H2091" s="5">
        <v>17.514000000000003</v>
      </c>
      <c r="I2091" s="6">
        <v>0</v>
      </c>
    </row>
    <row r="2092" spans="1:9">
      <c r="A2092" s="133">
        <v>2013</v>
      </c>
      <c r="B2092" s="133">
        <v>3</v>
      </c>
      <c r="C2092" s="134">
        <v>41362</v>
      </c>
      <c r="D2092" s="133">
        <v>1</v>
      </c>
      <c r="E2092" s="5">
        <v>150.61000000000001</v>
      </c>
      <c r="F2092" s="5">
        <v>114.17500000000001</v>
      </c>
      <c r="G2092" s="5">
        <v>1690.6409999999996</v>
      </c>
      <c r="H2092" s="5">
        <v>8.1829999999999998</v>
      </c>
      <c r="I2092" s="6">
        <v>0</v>
      </c>
    </row>
    <row r="2093" spans="1:9">
      <c r="A2093" s="133">
        <v>2013</v>
      </c>
      <c r="B2093" s="133">
        <v>3</v>
      </c>
      <c r="C2093" s="134">
        <v>41362</v>
      </c>
      <c r="D2093" s="133">
        <v>2</v>
      </c>
      <c r="E2093" s="5">
        <v>151.25</v>
      </c>
      <c r="F2093" s="5">
        <v>112.455</v>
      </c>
      <c r="G2093" s="5">
        <v>1566.6740000000002</v>
      </c>
      <c r="H2093" s="5">
        <v>4.2899999999999991</v>
      </c>
      <c r="I2093" s="6">
        <v>0</v>
      </c>
    </row>
    <row r="2094" spans="1:9">
      <c r="A2094" s="133">
        <v>2013</v>
      </c>
      <c r="B2094" s="133">
        <v>3</v>
      </c>
      <c r="C2094" s="134">
        <v>41362</v>
      </c>
      <c r="D2094" s="133">
        <v>3</v>
      </c>
      <c r="E2094" s="5">
        <v>150.744</v>
      </c>
      <c r="F2094" s="5">
        <v>112.93</v>
      </c>
      <c r="G2094" s="5">
        <v>1448.682</v>
      </c>
      <c r="H2094" s="5">
        <v>1.7900000000000003</v>
      </c>
      <c r="I2094" s="6">
        <v>0</v>
      </c>
    </row>
    <row r="2095" spans="1:9">
      <c r="A2095" s="133">
        <v>2013</v>
      </c>
      <c r="B2095" s="133">
        <v>3</v>
      </c>
      <c r="C2095" s="134">
        <v>41362</v>
      </c>
      <c r="D2095" s="133">
        <v>4</v>
      </c>
      <c r="E2095" s="5">
        <v>146.94499999999999</v>
      </c>
      <c r="F2095" s="5">
        <v>113.34300000000002</v>
      </c>
      <c r="G2095" s="5">
        <v>1360.2130000000002</v>
      </c>
      <c r="H2095" s="5">
        <v>1.7640000000000002</v>
      </c>
      <c r="I2095" s="6">
        <v>0</v>
      </c>
    </row>
    <row r="2096" spans="1:9">
      <c r="A2096" s="133">
        <v>2013</v>
      </c>
      <c r="B2096" s="133">
        <v>3</v>
      </c>
      <c r="C2096" s="134">
        <v>41362</v>
      </c>
      <c r="D2096" s="133">
        <v>5</v>
      </c>
      <c r="E2096" s="5">
        <v>142.41800000000001</v>
      </c>
      <c r="F2096" s="5">
        <v>83.367999999999995</v>
      </c>
      <c r="G2096" s="5">
        <v>1352.1190000000006</v>
      </c>
      <c r="H2096" s="5">
        <v>1.7030000000000001</v>
      </c>
      <c r="I2096" s="6">
        <v>0</v>
      </c>
    </row>
    <row r="2097" spans="1:9">
      <c r="A2097" s="133">
        <v>2013</v>
      </c>
      <c r="B2097" s="133">
        <v>3</v>
      </c>
      <c r="C2097" s="134">
        <v>41362</v>
      </c>
      <c r="D2097" s="133">
        <v>6</v>
      </c>
      <c r="E2097" s="5">
        <v>144.20000000000002</v>
      </c>
      <c r="F2097" s="5">
        <v>67.888000000000005</v>
      </c>
      <c r="G2097" s="5">
        <v>1351.741</v>
      </c>
      <c r="H2097" s="5">
        <v>1.6820000000000002</v>
      </c>
      <c r="I2097" s="6">
        <v>0</v>
      </c>
    </row>
    <row r="2098" spans="1:9">
      <c r="A2098" s="133">
        <v>2013</v>
      </c>
      <c r="B2098" s="133">
        <v>3</v>
      </c>
      <c r="C2098" s="134">
        <v>41362</v>
      </c>
      <c r="D2098" s="133">
        <v>7</v>
      </c>
      <c r="E2098" s="5">
        <v>144.02200000000002</v>
      </c>
      <c r="F2098" s="5">
        <v>68.129000000000005</v>
      </c>
      <c r="G2098" s="5">
        <v>1361.6959999999999</v>
      </c>
      <c r="H2098" s="5">
        <v>1.6240000000000001</v>
      </c>
      <c r="I2098" s="6">
        <v>0</v>
      </c>
    </row>
    <row r="2099" spans="1:9">
      <c r="A2099" s="133">
        <v>2013</v>
      </c>
      <c r="B2099" s="133">
        <v>3</v>
      </c>
      <c r="C2099" s="134">
        <v>41362</v>
      </c>
      <c r="D2099" s="133">
        <v>8</v>
      </c>
      <c r="E2099" s="5">
        <v>144.79300000000001</v>
      </c>
      <c r="F2099" s="5">
        <v>68.471999999999994</v>
      </c>
      <c r="G2099" s="5">
        <v>1368.7210000000002</v>
      </c>
      <c r="H2099" s="5">
        <v>1.423</v>
      </c>
      <c r="I2099" s="6">
        <v>0</v>
      </c>
    </row>
    <row r="2100" spans="1:9">
      <c r="A2100" s="133">
        <v>2013</v>
      </c>
      <c r="B2100" s="133">
        <v>3</v>
      </c>
      <c r="C2100" s="134">
        <v>41362</v>
      </c>
      <c r="D2100" s="133">
        <v>9</v>
      </c>
      <c r="E2100" s="5">
        <v>144.23900000000003</v>
      </c>
      <c r="F2100" s="5">
        <v>68.465999999999994</v>
      </c>
      <c r="G2100" s="5">
        <v>1389.375</v>
      </c>
      <c r="H2100" s="5">
        <v>1.409</v>
      </c>
      <c r="I2100" s="6">
        <v>0</v>
      </c>
    </row>
    <row r="2101" spans="1:9">
      <c r="A2101" s="133">
        <v>2013</v>
      </c>
      <c r="B2101" s="133">
        <v>3</v>
      </c>
      <c r="C2101" s="134">
        <v>41362</v>
      </c>
      <c r="D2101" s="133">
        <v>10</v>
      </c>
      <c r="E2101" s="5">
        <v>144.33000000000001</v>
      </c>
      <c r="F2101" s="5">
        <v>68.912000000000006</v>
      </c>
      <c r="G2101" s="5">
        <v>1433.0680000000002</v>
      </c>
      <c r="H2101" s="5">
        <v>1.407</v>
      </c>
      <c r="I2101" s="6">
        <v>0</v>
      </c>
    </row>
    <row r="2102" spans="1:9">
      <c r="A2102" s="133">
        <v>2013</v>
      </c>
      <c r="B2102" s="133">
        <v>3</v>
      </c>
      <c r="C2102" s="134">
        <v>41362</v>
      </c>
      <c r="D2102" s="133">
        <v>11</v>
      </c>
      <c r="E2102" s="5">
        <v>145.05500000000001</v>
      </c>
      <c r="F2102" s="5">
        <v>69.153999999999996</v>
      </c>
      <c r="G2102" s="5">
        <v>1457.933</v>
      </c>
      <c r="H2102" s="5">
        <v>1.4260000000000002</v>
      </c>
      <c r="I2102" s="6">
        <v>0</v>
      </c>
    </row>
    <row r="2103" spans="1:9">
      <c r="A2103" s="133">
        <v>2013</v>
      </c>
      <c r="B2103" s="133">
        <v>3</v>
      </c>
      <c r="C2103" s="134">
        <v>41362</v>
      </c>
      <c r="D2103" s="133">
        <v>12</v>
      </c>
      <c r="E2103" s="5">
        <v>145.62299999999999</v>
      </c>
      <c r="F2103" s="5">
        <v>69.359000000000009</v>
      </c>
      <c r="G2103" s="5">
        <v>1455.7139999999999</v>
      </c>
      <c r="H2103" s="5">
        <v>2.2230000000000003</v>
      </c>
      <c r="I2103" s="6">
        <v>0</v>
      </c>
    </row>
    <row r="2104" spans="1:9">
      <c r="A2104" s="133">
        <v>2013</v>
      </c>
      <c r="B2104" s="133">
        <v>3</v>
      </c>
      <c r="C2104" s="134">
        <v>41362</v>
      </c>
      <c r="D2104" s="133">
        <v>13</v>
      </c>
      <c r="E2104" s="5">
        <v>151.51500000000001</v>
      </c>
      <c r="F2104" s="5">
        <v>83.325000000000003</v>
      </c>
      <c r="G2104" s="5">
        <v>1455.2480000000003</v>
      </c>
      <c r="H2104" s="5">
        <v>5.5600000000000005</v>
      </c>
      <c r="I2104" s="6">
        <v>0</v>
      </c>
    </row>
    <row r="2105" spans="1:9">
      <c r="A2105" s="133">
        <v>2013</v>
      </c>
      <c r="B2105" s="133">
        <v>3</v>
      </c>
      <c r="C2105" s="134">
        <v>41362</v>
      </c>
      <c r="D2105" s="133">
        <v>14</v>
      </c>
      <c r="E2105" s="5">
        <v>154.07600000000002</v>
      </c>
      <c r="F2105" s="5">
        <v>112.49900000000001</v>
      </c>
      <c r="G2105" s="5">
        <v>1455.3719999999996</v>
      </c>
      <c r="H2105" s="5">
        <v>5.8500000000000005</v>
      </c>
      <c r="I2105" s="6">
        <v>0</v>
      </c>
    </row>
    <row r="2106" spans="1:9">
      <c r="A2106" s="133">
        <v>2013</v>
      </c>
      <c r="B2106" s="133">
        <v>3</v>
      </c>
      <c r="C2106" s="134">
        <v>41362</v>
      </c>
      <c r="D2106" s="133">
        <v>15</v>
      </c>
      <c r="E2106" s="5">
        <v>154.71899999999999</v>
      </c>
      <c r="F2106" s="5">
        <v>112.42800000000003</v>
      </c>
      <c r="G2106" s="5">
        <v>1459.596</v>
      </c>
      <c r="H2106" s="5">
        <v>6.1640000000000015</v>
      </c>
      <c r="I2106" s="6">
        <v>0</v>
      </c>
    </row>
    <row r="2107" spans="1:9">
      <c r="A2107" s="133">
        <v>2013</v>
      </c>
      <c r="B2107" s="133">
        <v>3</v>
      </c>
      <c r="C2107" s="134">
        <v>41362</v>
      </c>
      <c r="D2107" s="133">
        <v>16</v>
      </c>
      <c r="E2107" s="5">
        <v>151.78000000000003</v>
      </c>
      <c r="F2107" s="5">
        <v>112.602</v>
      </c>
      <c r="G2107" s="5">
        <v>1462.0249999999999</v>
      </c>
      <c r="H2107" s="5">
        <v>6.444</v>
      </c>
      <c r="I2107" s="6">
        <v>0</v>
      </c>
    </row>
    <row r="2108" spans="1:9">
      <c r="A2108" s="133">
        <v>2013</v>
      </c>
      <c r="B2108" s="133">
        <v>3</v>
      </c>
      <c r="C2108" s="134">
        <v>41362</v>
      </c>
      <c r="D2108" s="133">
        <v>17</v>
      </c>
      <c r="E2108" s="5">
        <v>147.43700000000001</v>
      </c>
      <c r="F2108" s="5">
        <v>112.375</v>
      </c>
      <c r="G2108" s="5">
        <v>1470.0989999999997</v>
      </c>
      <c r="H2108" s="5">
        <v>6.7190000000000012</v>
      </c>
      <c r="I2108" s="6">
        <v>0</v>
      </c>
    </row>
    <row r="2109" spans="1:9">
      <c r="A2109" s="133">
        <v>2013</v>
      </c>
      <c r="B2109" s="133">
        <v>3</v>
      </c>
      <c r="C2109" s="134">
        <v>41362</v>
      </c>
      <c r="D2109" s="133">
        <v>18</v>
      </c>
      <c r="E2109" s="5">
        <v>144.857</v>
      </c>
      <c r="F2109" s="5">
        <v>109.70699999999999</v>
      </c>
      <c r="G2109" s="5">
        <v>1483.39</v>
      </c>
      <c r="H2109" s="5">
        <v>6.6480000000000015</v>
      </c>
      <c r="I2109" s="6">
        <v>0</v>
      </c>
    </row>
    <row r="2110" spans="1:9">
      <c r="A2110" s="133">
        <v>2013</v>
      </c>
      <c r="B2110" s="133">
        <v>3</v>
      </c>
      <c r="C2110" s="134">
        <v>41362</v>
      </c>
      <c r="D2110" s="133">
        <v>19</v>
      </c>
      <c r="E2110" s="5">
        <v>141.91900000000001</v>
      </c>
      <c r="F2110" s="5">
        <v>109.31400000000001</v>
      </c>
      <c r="G2110" s="5">
        <v>1550.8800000000003</v>
      </c>
      <c r="H2110" s="5">
        <v>10.196</v>
      </c>
      <c r="I2110" s="6">
        <v>0</v>
      </c>
    </row>
    <row r="2111" spans="1:9">
      <c r="A2111" s="133">
        <v>2013</v>
      </c>
      <c r="B2111" s="133">
        <v>3</v>
      </c>
      <c r="C2111" s="134">
        <v>41362</v>
      </c>
      <c r="D2111" s="133">
        <v>20</v>
      </c>
      <c r="E2111" s="5">
        <v>147.61400000000003</v>
      </c>
      <c r="F2111" s="5">
        <v>109.15700000000001</v>
      </c>
      <c r="G2111" s="5">
        <v>1693.3800000000003</v>
      </c>
      <c r="H2111" s="5">
        <v>20.262</v>
      </c>
      <c r="I2111" s="6">
        <v>0</v>
      </c>
    </row>
    <row r="2112" spans="1:9">
      <c r="A2112" s="133">
        <v>2013</v>
      </c>
      <c r="B2112" s="133">
        <v>3</v>
      </c>
      <c r="C2112" s="134">
        <v>41362</v>
      </c>
      <c r="D2112" s="133">
        <v>21</v>
      </c>
      <c r="E2112" s="5">
        <v>146.22399999999999</v>
      </c>
      <c r="F2112" s="5">
        <v>108.86700000000002</v>
      </c>
      <c r="G2112" s="5">
        <v>1718.0559999999996</v>
      </c>
      <c r="H2112" s="5">
        <v>26.238999999999997</v>
      </c>
      <c r="I2112" s="6">
        <v>0</v>
      </c>
    </row>
    <row r="2113" spans="1:9">
      <c r="A2113" s="133">
        <v>2013</v>
      </c>
      <c r="B2113" s="133">
        <v>3</v>
      </c>
      <c r="C2113" s="134">
        <v>41362</v>
      </c>
      <c r="D2113" s="133">
        <v>22</v>
      </c>
      <c r="E2113" s="5">
        <v>145.327</v>
      </c>
      <c r="F2113" s="5">
        <v>108.733</v>
      </c>
      <c r="G2113" s="5">
        <v>1728.1079999999999</v>
      </c>
      <c r="H2113" s="5">
        <v>23.521000000000001</v>
      </c>
      <c r="I2113" s="6">
        <v>0</v>
      </c>
    </row>
    <row r="2114" spans="1:9">
      <c r="A2114" s="133">
        <v>2013</v>
      </c>
      <c r="B2114" s="133">
        <v>3</v>
      </c>
      <c r="C2114" s="134">
        <v>41362</v>
      </c>
      <c r="D2114" s="133">
        <v>23</v>
      </c>
      <c r="E2114" s="5">
        <v>146.12400000000002</v>
      </c>
      <c r="F2114" s="5">
        <v>108.81699999999999</v>
      </c>
      <c r="G2114" s="5">
        <v>1726.0179999999993</v>
      </c>
      <c r="H2114" s="5">
        <v>19.114999999999998</v>
      </c>
      <c r="I2114" s="6">
        <v>0</v>
      </c>
    </row>
    <row r="2115" spans="1:9">
      <c r="A2115" s="133">
        <v>2013</v>
      </c>
      <c r="B2115" s="133">
        <v>3</v>
      </c>
      <c r="C2115" s="134">
        <v>41362</v>
      </c>
      <c r="D2115" s="133">
        <v>24</v>
      </c>
      <c r="E2115" s="5">
        <v>147.11799999999999</v>
      </c>
      <c r="F2115" s="5">
        <v>108.64100000000001</v>
      </c>
      <c r="G2115" s="5">
        <v>1702.3510000000003</v>
      </c>
      <c r="H2115" s="5">
        <v>14.227000000000002</v>
      </c>
      <c r="I2115" s="6">
        <v>0</v>
      </c>
    </row>
    <row r="2116" spans="1:9">
      <c r="A2116" s="133">
        <v>2013</v>
      </c>
      <c r="B2116" s="133">
        <v>3</v>
      </c>
      <c r="C2116" s="134">
        <v>41363</v>
      </c>
      <c r="D2116" s="133">
        <v>1</v>
      </c>
      <c r="E2116" s="5">
        <v>147.57900000000001</v>
      </c>
      <c r="F2116" s="5">
        <v>112.28</v>
      </c>
      <c r="G2116" s="5">
        <v>1628.7449999999999</v>
      </c>
      <c r="H2116" s="5">
        <v>8.3689999999999998</v>
      </c>
      <c r="I2116" s="6">
        <v>0</v>
      </c>
    </row>
    <row r="2117" spans="1:9">
      <c r="A2117" s="133">
        <v>2013</v>
      </c>
      <c r="B2117" s="133">
        <v>3</v>
      </c>
      <c r="C2117" s="134">
        <v>41363</v>
      </c>
      <c r="D2117" s="133">
        <v>2</v>
      </c>
      <c r="E2117" s="5">
        <v>147.87300000000002</v>
      </c>
      <c r="F2117" s="5">
        <v>112.38</v>
      </c>
      <c r="G2117" s="5">
        <v>1473.5309999999999</v>
      </c>
      <c r="H2117" s="5">
        <v>4.7110000000000003</v>
      </c>
      <c r="I2117" s="6">
        <v>0</v>
      </c>
    </row>
    <row r="2118" spans="1:9">
      <c r="A2118" s="133">
        <v>2013</v>
      </c>
      <c r="B2118" s="133">
        <v>3</v>
      </c>
      <c r="C2118" s="134">
        <v>41363</v>
      </c>
      <c r="D2118" s="133">
        <v>3</v>
      </c>
      <c r="E2118" s="5">
        <v>148.92500000000001</v>
      </c>
      <c r="F2118" s="5">
        <v>106.92099999999999</v>
      </c>
      <c r="G2118" s="5">
        <v>1389.4189999999999</v>
      </c>
      <c r="H2118" s="5">
        <v>2.63</v>
      </c>
      <c r="I2118" s="6">
        <v>0</v>
      </c>
    </row>
    <row r="2119" spans="1:9">
      <c r="A2119" s="133">
        <v>2013</v>
      </c>
      <c r="B2119" s="133">
        <v>3</v>
      </c>
      <c r="C2119" s="134">
        <v>41363</v>
      </c>
      <c r="D2119" s="133">
        <v>4</v>
      </c>
      <c r="E2119" s="5">
        <v>148.38200000000001</v>
      </c>
      <c r="F2119" s="5">
        <v>70.176000000000002</v>
      </c>
      <c r="G2119" s="5">
        <v>1379.7020000000002</v>
      </c>
      <c r="H2119" s="5">
        <v>2.0350000000000001</v>
      </c>
      <c r="I2119" s="6">
        <v>0</v>
      </c>
    </row>
    <row r="2120" spans="1:9">
      <c r="A2120" s="133">
        <v>2013</v>
      </c>
      <c r="B2120" s="133">
        <v>3</v>
      </c>
      <c r="C2120" s="134">
        <v>41363</v>
      </c>
      <c r="D2120" s="133">
        <v>5</v>
      </c>
      <c r="E2120" s="5">
        <v>148.107</v>
      </c>
      <c r="F2120" s="5">
        <v>67.835000000000008</v>
      </c>
      <c r="G2120" s="5">
        <v>1380.0039999999997</v>
      </c>
      <c r="H2120" s="5">
        <v>2.1190000000000002</v>
      </c>
      <c r="I2120" s="6">
        <v>0</v>
      </c>
    </row>
    <row r="2121" spans="1:9">
      <c r="A2121" s="133">
        <v>2013</v>
      </c>
      <c r="B2121" s="133">
        <v>3</v>
      </c>
      <c r="C2121" s="134">
        <v>41363</v>
      </c>
      <c r="D2121" s="133">
        <v>6</v>
      </c>
      <c r="E2121" s="5">
        <v>150.92500000000001</v>
      </c>
      <c r="F2121" s="5">
        <v>68.034000000000006</v>
      </c>
      <c r="G2121" s="5">
        <v>1379.9379999999996</v>
      </c>
      <c r="H2121" s="5">
        <v>2.0840000000000001</v>
      </c>
      <c r="I2121" s="6">
        <v>0</v>
      </c>
    </row>
    <row r="2122" spans="1:9">
      <c r="A2122" s="133">
        <v>2013</v>
      </c>
      <c r="B2122" s="133">
        <v>3</v>
      </c>
      <c r="C2122" s="134">
        <v>41363</v>
      </c>
      <c r="D2122" s="133">
        <v>7</v>
      </c>
      <c r="E2122" s="5">
        <v>149.42500000000001</v>
      </c>
      <c r="F2122" s="5">
        <v>68.364000000000004</v>
      </c>
      <c r="G2122" s="5">
        <v>1377.3039999999999</v>
      </c>
      <c r="H2122" s="5">
        <v>2.1440000000000001</v>
      </c>
      <c r="I2122" s="6">
        <v>0</v>
      </c>
    </row>
    <row r="2123" spans="1:9">
      <c r="A2123" s="133">
        <v>2013</v>
      </c>
      <c r="B2123" s="133">
        <v>3</v>
      </c>
      <c r="C2123" s="134">
        <v>41363</v>
      </c>
      <c r="D2123" s="133">
        <v>8</v>
      </c>
      <c r="E2123" s="5">
        <v>146.739</v>
      </c>
      <c r="F2123" s="5">
        <v>68.41</v>
      </c>
      <c r="G2123" s="5">
        <v>1367.2630000000001</v>
      </c>
      <c r="H2123" s="5">
        <v>1.5149999999999999</v>
      </c>
      <c r="I2123" s="6">
        <v>0</v>
      </c>
    </row>
    <row r="2124" spans="1:9">
      <c r="A2124" s="133">
        <v>2013</v>
      </c>
      <c r="B2124" s="133">
        <v>3</v>
      </c>
      <c r="C2124" s="134">
        <v>41363</v>
      </c>
      <c r="D2124" s="133">
        <v>9</v>
      </c>
      <c r="E2124" s="5">
        <v>144.61100000000002</v>
      </c>
      <c r="F2124" s="5">
        <v>68.561000000000007</v>
      </c>
      <c r="G2124" s="5">
        <v>1376.1309999999999</v>
      </c>
      <c r="H2124" s="5">
        <v>2.181</v>
      </c>
      <c r="I2124" s="6">
        <v>0</v>
      </c>
    </row>
    <row r="2125" spans="1:9">
      <c r="A2125" s="133">
        <v>2013</v>
      </c>
      <c r="B2125" s="133">
        <v>3</v>
      </c>
      <c r="C2125" s="134">
        <v>41363</v>
      </c>
      <c r="D2125" s="133">
        <v>10</v>
      </c>
      <c r="E2125" s="5">
        <v>146.905</v>
      </c>
      <c r="F2125" s="5">
        <v>68.575000000000003</v>
      </c>
      <c r="G2125" s="5">
        <v>1476.3379999999997</v>
      </c>
      <c r="H2125" s="5">
        <v>4.9700000000000006</v>
      </c>
      <c r="I2125" s="6">
        <v>0</v>
      </c>
    </row>
    <row r="2126" spans="1:9">
      <c r="A2126" s="133">
        <v>2013</v>
      </c>
      <c r="B2126" s="133">
        <v>3</v>
      </c>
      <c r="C2126" s="134">
        <v>41363</v>
      </c>
      <c r="D2126" s="133">
        <v>11</v>
      </c>
      <c r="E2126" s="5">
        <v>145.833</v>
      </c>
      <c r="F2126" s="5">
        <v>71.313999999999993</v>
      </c>
      <c r="G2126" s="5">
        <v>1600.9480000000001</v>
      </c>
      <c r="H2126" s="5">
        <v>7.3659999999999997</v>
      </c>
      <c r="I2126" s="6">
        <v>0</v>
      </c>
    </row>
    <row r="2127" spans="1:9">
      <c r="A2127" s="133">
        <v>2013</v>
      </c>
      <c r="B2127" s="133">
        <v>3</v>
      </c>
      <c r="C2127" s="134">
        <v>41363</v>
      </c>
      <c r="D2127" s="133">
        <v>12</v>
      </c>
      <c r="E2127" s="5">
        <v>144.93200000000002</v>
      </c>
      <c r="F2127" s="5">
        <v>106.91400000000002</v>
      </c>
      <c r="G2127" s="5">
        <v>1649.3729999999996</v>
      </c>
      <c r="H2127" s="5">
        <v>41.666000000000004</v>
      </c>
      <c r="I2127" s="6">
        <v>0</v>
      </c>
    </row>
    <row r="2128" spans="1:9">
      <c r="A2128" s="133">
        <v>2013</v>
      </c>
      <c r="B2128" s="133">
        <v>3</v>
      </c>
      <c r="C2128" s="134">
        <v>41363</v>
      </c>
      <c r="D2128" s="133">
        <v>13</v>
      </c>
      <c r="E2128" s="5">
        <v>142.37700000000001</v>
      </c>
      <c r="F2128" s="5">
        <v>115.15900000000002</v>
      </c>
      <c r="G2128" s="5">
        <v>1663.7949999999998</v>
      </c>
      <c r="H2128" s="5">
        <v>16.373000000000001</v>
      </c>
      <c r="I2128" s="6">
        <v>0</v>
      </c>
    </row>
    <row r="2129" spans="1:9">
      <c r="A2129" s="133">
        <v>2013</v>
      </c>
      <c r="B2129" s="133">
        <v>3</v>
      </c>
      <c r="C2129" s="134">
        <v>41363</v>
      </c>
      <c r="D2129" s="133">
        <v>14</v>
      </c>
      <c r="E2129" s="5">
        <v>142.49</v>
      </c>
      <c r="F2129" s="5">
        <v>115.50800000000001</v>
      </c>
      <c r="G2129" s="5">
        <v>1674.5739999999998</v>
      </c>
      <c r="H2129" s="5">
        <v>26.099</v>
      </c>
      <c r="I2129" s="6">
        <v>0</v>
      </c>
    </row>
    <row r="2130" spans="1:9">
      <c r="A2130" s="133">
        <v>2013</v>
      </c>
      <c r="B2130" s="133">
        <v>3</v>
      </c>
      <c r="C2130" s="134">
        <v>41363</v>
      </c>
      <c r="D2130" s="133">
        <v>15</v>
      </c>
      <c r="E2130" s="5">
        <v>140.63900000000001</v>
      </c>
      <c r="F2130" s="5">
        <v>115.233</v>
      </c>
      <c r="G2130" s="5">
        <v>1649.7169999999994</v>
      </c>
      <c r="H2130" s="5">
        <v>49.045000000000009</v>
      </c>
      <c r="I2130" s="6">
        <v>0</v>
      </c>
    </row>
    <row r="2131" spans="1:9">
      <c r="A2131" s="133">
        <v>2013</v>
      </c>
      <c r="B2131" s="133">
        <v>3</v>
      </c>
      <c r="C2131" s="134">
        <v>41363</v>
      </c>
      <c r="D2131" s="133">
        <v>16</v>
      </c>
      <c r="E2131" s="5">
        <v>141.66200000000001</v>
      </c>
      <c r="F2131" s="5">
        <v>114.941</v>
      </c>
      <c r="G2131" s="5">
        <v>1649.6200000000003</v>
      </c>
      <c r="H2131" s="5">
        <v>51.570999999999991</v>
      </c>
      <c r="I2131" s="6">
        <v>0</v>
      </c>
    </row>
    <row r="2132" spans="1:9">
      <c r="A2132" s="133">
        <v>2013</v>
      </c>
      <c r="B2132" s="133">
        <v>3</v>
      </c>
      <c r="C2132" s="134">
        <v>41363</v>
      </c>
      <c r="D2132" s="133">
        <v>17</v>
      </c>
      <c r="E2132" s="5">
        <v>147.24</v>
      </c>
      <c r="F2132" s="5">
        <v>114.92400000000001</v>
      </c>
      <c r="G2132" s="5">
        <v>1672.9640000000002</v>
      </c>
      <c r="H2132" s="5">
        <v>67.676999999999992</v>
      </c>
      <c r="I2132" s="6">
        <v>0</v>
      </c>
    </row>
    <row r="2133" spans="1:9">
      <c r="A2133" s="133">
        <v>2013</v>
      </c>
      <c r="B2133" s="133">
        <v>3</v>
      </c>
      <c r="C2133" s="134">
        <v>41363</v>
      </c>
      <c r="D2133" s="133">
        <v>18</v>
      </c>
      <c r="E2133" s="5">
        <v>150.84400000000002</v>
      </c>
      <c r="F2133" s="5">
        <v>114.64</v>
      </c>
      <c r="G2133" s="5">
        <v>1704.6850000000004</v>
      </c>
      <c r="H2133" s="5">
        <v>13.934000000000003</v>
      </c>
      <c r="I2133" s="6">
        <v>0</v>
      </c>
    </row>
    <row r="2134" spans="1:9">
      <c r="A2134" s="133">
        <v>2013</v>
      </c>
      <c r="B2134" s="133">
        <v>3</v>
      </c>
      <c r="C2134" s="134">
        <v>41363</v>
      </c>
      <c r="D2134" s="133">
        <v>19</v>
      </c>
      <c r="E2134" s="5">
        <v>152.208</v>
      </c>
      <c r="F2134" s="5">
        <v>114.31</v>
      </c>
      <c r="G2134" s="5">
        <v>1773.9259999999999</v>
      </c>
      <c r="H2134" s="5">
        <v>19.932000000000002</v>
      </c>
      <c r="I2134" s="6">
        <v>0</v>
      </c>
    </row>
    <row r="2135" spans="1:9">
      <c r="A2135" s="133">
        <v>2013</v>
      </c>
      <c r="B2135" s="133">
        <v>3</v>
      </c>
      <c r="C2135" s="134">
        <v>41363</v>
      </c>
      <c r="D2135" s="133">
        <v>20</v>
      </c>
      <c r="E2135" s="5">
        <v>150.36699999999999</v>
      </c>
      <c r="F2135" s="5">
        <v>113.741</v>
      </c>
      <c r="G2135" s="5">
        <v>1855.6620000000007</v>
      </c>
      <c r="H2135" s="5">
        <v>27.104000000000006</v>
      </c>
      <c r="I2135" s="6">
        <v>0</v>
      </c>
    </row>
    <row r="2136" spans="1:9">
      <c r="A2136" s="133">
        <v>2013</v>
      </c>
      <c r="B2136" s="133">
        <v>3</v>
      </c>
      <c r="C2136" s="134">
        <v>41363</v>
      </c>
      <c r="D2136" s="133">
        <v>21</v>
      </c>
      <c r="E2136" s="5">
        <v>149.101</v>
      </c>
      <c r="F2136" s="5">
        <v>113.545</v>
      </c>
      <c r="G2136" s="5">
        <v>1864.7459999999999</v>
      </c>
      <c r="H2136" s="5">
        <v>32.393000000000001</v>
      </c>
      <c r="I2136" s="6">
        <v>0</v>
      </c>
    </row>
    <row r="2137" spans="1:9">
      <c r="A2137" s="133">
        <v>2013</v>
      </c>
      <c r="B2137" s="133">
        <v>3</v>
      </c>
      <c r="C2137" s="134">
        <v>41363</v>
      </c>
      <c r="D2137" s="133">
        <v>22</v>
      </c>
      <c r="E2137" s="5">
        <v>150.10600000000002</v>
      </c>
      <c r="F2137" s="5">
        <v>113.583</v>
      </c>
      <c r="G2137" s="5">
        <v>1872.5089999999998</v>
      </c>
      <c r="H2137" s="5">
        <v>30.870999999999999</v>
      </c>
      <c r="I2137" s="6">
        <v>0</v>
      </c>
    </row>
    <row r="2138" spans="1:9">
      <c r="A2138" s="133">
        <v>2013</v>
      </c>
      <c r="B2138" s="133">
        <v>3</v>
      </c>
      <c r="C2138" s="134">
        <v>41363</v>
      </c>
      <c r="D2138" s="133">
        <v>23</v>
      </c>
      <c r="E2138" s="5">
        <v>151.93900000000002</v>
      </c>
      <c r="F2138" s="5">
        <v>113.63</v>
      </c>
      <c r="G2138" s="5">
        <v>1847.7020000000005</v>
      </c>
      <c r="H2138" s="5">
        <v>27.22000000000001</v>
      </c>
      <c r="I2138" s="6">
        <v>0</v>
      </c>
    </row>
    <row r="2139" spans="1:9">
      <c r="A2139" s="133">
        <v>2013</v>
      </c>
      <c r="B2139" s="133">
        <v>3</v>
      </c>
      <c r="C2139" s="134">
        <v>41363</v>
      </c>
      <c r="D2139" s="133">
        <v>24</v>
      </c>
      <c r="E2139" s="5">
        <v>152.13700000000003</v>
      </c>
      <c r="F2139" s="5">
        <v>113.46600000000001</v>
      </c>
      <c r="G2139" s="5">
        <v>1798.5549999999998</v>
      </c>
      <c r="H2139" s="5">
        <v>20.139999999999997</v>
      </c>
      <c r="I2139" s="6">
        <v>0</v>
      </c>
    </row>
    <row r="2140" spans="1:9">
      <c r="A2140" s="133">
        <v>2013</v>
      </c>
      <c r="B2140" s="133">
        <v>3</v>
      </c>
      <c r="C2140" s="134">
        <v>41364</v>
      </c>
      <c r="D2140" s="133">
        <v>1</v>
      </c>
      <c r="E2140" s="5">
        <v>150.988</v>
      </c>
      <c r="F2140" s="5">
        <v>114.89500000000001</v>
      </c>
      <c r="G2140" s="5">
        <v>1675.7040000000002</v>
      </c>
      <c r="H2140" s="5">
        <v>15.237000000000002</v>
      </c>
      <c r="I2140" s="6">
        <v>0</v>
      </c>
    </row>
    <row r="2141" spans="1:9">
      <c r="A2141" s="133">
        <v>2013</v>
      </c>
      <c r="B2141" s="133">
        <v>3</v>
      </c>
      <c r="C2141" s="134">
        <v>41364</v>
      </c>
      <c r="D2141" s="133">
        <v>2</v>
      </c>
      <c r="E2141" s="5">
        <v>152.49100000000001</v>
      </c>
      <c r="F2141" s="5">
        <v>108.11799999999999</v>
      </c>
      <c r="G2141" s="5">
        <v>1528.3530000000001</v>
      </c>
      <c r="H2141" s="5">
        <v>9.44</v>
      </c>
      <c r="I2141" s="6">
        <v>0</v>
      </c>
    </row>
    <row r="2142" spans="1:9">
      <c r="A2142" s="133">
        <v>2013</v>
      </c>
      <c r="B2142" s="133">
        <v>3</v>
      </c>
      <c r="C2142" s="134">
        <v>41364</v>
      </c>
      <c r="D2142" s="133">
        <v>3</v>
      </c>
      <c r="E2142" s="5">
        <v>151.37</v>
      </c>
      <c r="F2142" s="5">
        <v>103.49900000000001</v>
      </c>
      <c r="G2142" s="5">
        <v>1413.2060000000004</v>
      </c>
      <c r="H2142" s="5">
        <v>8.6010000000000009</v>
      </c>
      <c r="I2142" s="6">
        <v>0</v>
      </c>
    </row>
    <row r="2143" spans="1:9">
      <c r="A2143" s="133">
        <v>2013</v>
      </c>
      <c r="B2143" s="133">
        <v>3</v>
      </c>
      <c r="C2143" s="134">
        <v>41364</v>
      </c>
      <c r="D2143" s="133">
        <v>4</v>
      </c>
      <c r="E2143" s="5">
        <v>145.71</v>
      </c>
      <c r="F2143" s="5">
        <v>94.11</v>
      </c>
      <c r="G2143" s="5">
        <v>1345.5409999999999</v>
      </c>
      <c r="H2143" s="5">
        <v>5.5320000000000009</v>
      </c>
      <c r="I2143" s="6">
        <v>0</v>
      </c>
    </row>
    <row r="2144" spans="1:9">
      <c r="A2144" s="133">
        <v>2013</v>
      </c>
      <c r="B2144" s="133">
        <v>3</v>
      </c>
      <c r="C2144" s="134">
        <v>41364</v>
      </c>
      <c r="D2144" s="133">
        <v>5</v>
      </c>
      <c r="E2144" s="5">
        <v>145.54800000000003</v>
      </c>
      <c r="F2144" s="5">
        <v>67.832999999999998</v>
      </c>
      <c r="G2144" s="5">
        <v>1339.3150000000001</v>
      </c>
      <c r="H2144" s="5">
        <v>5.1269999999999998</v>
      </c>
      <c r="I2144" s="6">
        <v>0</v>
      </c>
    </row>
    <row r="2145" spans="1:9">
      <c r="A2145" s="133">
        <v>2013</v>
      </c>
      <c r="B2145" s="133">
        <v>3</v>
      </c>
      <c r="C2145" s="134">
        <v>41364</v>
      </c>
      <c r="D2145" s="133">
        <v>6</v>
      </c>
      <c r="E2145" s="5">
        <v>142.01500000000001</v>
      </c>
      <c r="F2145" s="5">
        <v>46.903000000000006</v>
      </c>
      <c r="G2145" s="5">
        <v>1366.5029999999999</v>
      </c>
      <c r="H2145" s="5">
        <v>4.383</v>
      </c>
      <c r="I2145" s="6">
        <v>0</v>
      </c>
    </row>
    <row r="2146" spans="1:9">
      <c r="A2146" s="133">
        <v>2013</v>
      </c>
      <c r="B2146" s="133">
        <v>3</v>
      </c>
      <c r="C2146" s="134">
        <v>41364</v>
      </c>
      <c r="D2146" s="133">
        <v>7</v>
      </c>
      <c r="E2146" s="5">
        <v>140.958</v>
      </c>
      <c r="F2146" s="5">
        <v>46.801000000000002</v>
      </c>
      <c r="G2146" s="5">
        <v>1377.3809999999999</v>
      </c>
      <c r="H2146" s="5">
        <v>3.4430000000000005</v>
      </c>
      <c r="I2146" s="6">
        <v>0</v>
      </c>
    </row>
    <row r="2147" spans="1:9">
      <c r="A2147" s="133">
        <v>2013</v>
      </c>
      <c r="B2147" s="133">
        <v>3</v>
      </c>
      <c r="C2147" s="134">
        <v>41364</v>
      </c>
      <c r="D2147" s="133">
        <v>8</v>
      </c>
      <c r="E2147" s="5">
        <v>144.49</v>
      </c>
      <c r="F2147" s="5">
        <v>46.74</v>
      </c>
      <c r="G2147" s="5">
        <v>1377.068</v>
      </c>
      <c r="H2147" s="5">
        <v>2.5410000000000004</v>
      </c>
      <c r="I2147" s="6">
        <v>0</v>
      </c>
    </row>
    <row r="2148" spans="1:9">
      <c r="A2148" s="133">
        <v>2013</v>
      </c>
      <c r="B2148" s="133">
        <v>3</v>
      </c>
      <c r="C2148" s="134">
        <v>41364</v>
      </c>
      <c r="D2148" s="133">
        <v>9</v>
      </c>
      <c r="E2148" s="5">
        <v>143.16499999999999</v>
      </c>
      <c r="F2148" s="5">
        <v>46.814000000000007</v>
      </c>
      <c r="G2148" s="5">
        <v>1386.2000000000005</v>
      </c>
      <c r="H2148" s="5">
        <v>2.4220000000000002</v>
      </c>
      <c r="I2148" s="6">
        <v>0</v>
      </c>
    </row>
    <row r="2149" spans="1:9">
      <c r="A2149" s="133">
        <v>2013</v>
      </c>
      <c r="B2149" s="133">
        <v>3</v>
      </c>
      <c r="C2149" s="134">
        <v>41364</v>
      </c>
      <c r="D2149" s="133">
        <v>10</v>
      </c>
      <c r="E2149" s="5">
        <v>140.48400000000001</v>
      </c>
      <c r="F2149" s="5">
        <v>48.043000000000006</v>
      </c>
      <c r="G2149" s="5">
        <v>1469.1890000000005</v>
      </c>
      <c r="H2149" s="5">
        <v>2.4180000000000001</v>
      </c>
      <c r="I2149" s="6">
        <v>0</v>
      </c>
    </row>
    <row r="2150" spans="1:9">
      <c r="A2150" s="133">
        <v>2013</v>
      </c>
      <c r="B2150" s="133">
        <v>3</v>
      </c>
      <c r="C2150" s="134">
        <v>41364</v>
      </c>
      <c r="D2150" s="133">
        <v>11</v>
      </c>
      <c r="E2150" s="5">
        <v>146.43200000000002</v>
      </c>
      <c r="F2150" s="5">
        <v>78.63300000000001</v>
      </c>
      <c r="G2150" s="5">
        <v>1519.6249999999995</v>
      </c>
      <c r="H2150" s="5">
        <v>2.419</v>
      </c>
      <c r="I2150" s="6">
        <v>0</v>
      </c>
    </row>
    <row r="2151" spans="1:9">
      <c r="A2151" s="133">
        <v>2013</v>
      </c>
      <c r="B2151" s="133">
        <v>3</v>
      </c>
      <c r="C2151" s="134">
        <v>41364</v>
      </c>
      <c r="D2151" s="133">
        <v>12</v>
      </c>
      <c r="E2151" s="5">
        <v>142.202</v>
      </c>
      <c r="F2151" s="5">
        <v>79.665999999999997</v>
      </c>
      <c r="G2151" s="5">
        <v>1576.6570000000002</v>
      </c>
      <c r="H2151" s="5">
        <v>2.7930000000000001</v>
      </c>
      <c r="I2151" s="6">
        <v>0</v>
      </c>
    </row>
    <row r="2152" spans="1:9">
      <c r="A2152" s="133">
        <v>2013</v>
      </c>
      <c r="B2152" s="133">
        <v>3</v>
      </c>
      <c r="C2152" s="134">
        <v>41364</v>
      </c>
      <c r="D2152" s="133">
        <v>13</v>
      </c>
      <c r="E2152" s="5">
        <v>138.62299999999999</v>
      </c>
      <c r="F2152" s="5">
        <v>72.524000000000001</v>
      </c>
      <c r="G2152" s="5">
        <v>1623.7680000000007</v>
      </c>
      <c r="H2152" s="5">
        <v>5.152000000000001</v>
      </c>
      <c r="I2152" s="6">
        <v>0</v>
      </c>
    </row>
    <row r="2153" spans="1:9">
      <c r="A2153" s="133">
        <v>2013</v>
      </c>
      <c r="B2153" s="133">
        <v>3</v>
      </c>
      <c r="C2153" s="134">
        <v>41364</v>
      </c>
      <c r="D2153" s="133">
        <v>14</v>
      </c>
      <c r="E2153" s="5">
        <v>136.363</v>
      </c>
      <c r="F2153" s="5">
        <v>72.253</v>
      </c>
      <c r="G2153" s="5">
        <v>1627.3930000000005</v>
      </c>
      <c r="H2153" s="5">
        <v>7.3759999999999994</v>
      </c>
      <c r="I2153" s="6">
        <v>0</v>
      </c>
    </row>
    <row r="2154" spans="1:9">
      <c r="A2154" s="133">
        <v>2013</v>
      </c>
      <c r="B2154" s="133">
        <v>3</v>
      </c>
      <c r="C2154" s="134">
        <v>41364</v>
      </c>
      <c r="D2154" s="133">
        <v>15</v>
      </c>
      <c r="E2154" s="5">
        <v>141.654</v>
      </c>
      <c r="F2154" s="5">
        <v>72.352000000000004</v>
      </c>
      <c r="G2154" s="5">
        <v>1622.2240000000002</v>
      </c>
      <c r="H2154" s="5">
        <v>8.1890000000000001</v>
      </c>
      <c r="I2154" s="6">
        <v>0</v>
      </c>
    </row>
    <row r="2155" spans="1:9">
      <c r="A2155" s="133">
        <v>2013</v>
      </c>
      <c r="B2155" s="133">
        <v>3</v>
      </c>
      <c r="C2155" s="134">
        <v>41364</v>
      </c>
      <c r="D2155" s="133">
        <v>16</v>
      </c>
      <c r="E2155" s="5">
        <v>143.50900000000001</v>
      </c>
      <c r="F2155" s="5">
        <v>72.278999999999996</v>
      </c>
      <c r="G2155" s="5">
        <v>1619.5010000000004</v>
      </c>
      <c r="H2155" s="5">
        <v>11.849000000000002</v>
      </c>
      <c r="I2155" s="6">
        <v>0</v>
      </c>
    </row>
    <row r="2156" spans="1:9">
      <c r="A2156" s="133">
        <v>2013</v>
      </c>
      <c r="B2156" s="133">
        <v>3</v>
      </c>
      <c r="C2156" s="134">
        <v>41364</v>
      </c>
      <c r="D2156" s="133">
        <v>17</v>
      </c>
      <c r="E2156" s="5">
        <v>147.88200000000001</v>
      </c>
      <c r="F2156" s="5">
        <v>72.325999999999993</v>
      </c>
      <c r="G2156" s="5">
        <v>1617.3870000000002</v>
      </c>
      <c r="H2156" s="5">
        <v>12.766000000000002</v>
      </c>
      <c r="I2156" s="6">
        <v>0</v>
      </c>
    </row>
    <row r="2157" spans="1:9">
      <c r="A2157" s="133">
        <v>2013</v>
      </c>
      <c r="B2157" s="133">
        <v>3</v>
      </c>
      <c r="C2157" s="134">
        <v>41364</v>
      </c>
      <c r="D2157" s="133">
        <v>18</v>
      </c>
      <c r="E2157" s="5">
        <v>144.85500000000002</v>
      </c>
      <c r="F2157" s="5">
        <v>72.594999999999999</v>
      </c>
      <c r="G2157" s="5">
        <v>1620.31</v>
      </c>
      <c r="H2157" s="5">
        <v>12.97</v>
      </c>
      <c r="I2157" s="6">
        <v>0</v>
      </c>
    </row>
    <row r="2158" spans="1:9">
      <c r="A2158" s="133">
        <v>2013</v>
      </c>
      <c r="B2158" s="133">
        <v>3</v>
      </c>
      <c r="C2158" s="134">
        <v>41364</v>
      </c>
      <c r="D2158" s="133">
        <v>19</v>
      </c>
      <c r="E2158" s="5">
        <v>142.029</v>
      </c>
      <c r="F2158" s="5">
        <v>72.805000000000007</v>
      </c>
      <c r="G2158" s="5">
        <v>1686.8120000000008</v>
      </c>
      <c r="H2158" s="5">
        <v>13.488000000000001</v>
      </c>
      <c r="I2158" s="6">
        <v>0</v>
      </c>
    </row>
    <row r="2159" spans="1:9">
      <c r="A2159" s="133">
        <v>2013</v>
      </c>
      <c r="B2159" s="133">
        <v>3</v>
      </c>
      <c r="C2159" s="134">
        <v>41364</v>
      </c>
      <c r="D2159" s="133">
        <v>20</v>
      </c>
      <c r="E2159" s="5">
        <v>144.40100000000001</v>
      </c>
      <c r="F2159" s="5">
        <v>72.012</v>
      </c>
      <c r="G2159" s="5">
        <v>1747.6279999999999</v>
      </c>
      <c r="H2159" s="5">
        <v>19.182000000000002</v>
      </c>
      <c r="I2159" s="6">
        <v>0</v>
      </c>
    </row>
    <row r="2160" spans="1:9">
      <c r="A2160" s="133">
        <v>2013</v>
      </c>
      <c r="B2160" s="133">
        <v>3</v>
      </c>
      <c r="C2160" s="134">
        <v>41364</v>
      </c>
      <c r="D2160" s="133">
        <v>21</v>
      </c>
      <c r="E2160" s="5">
        <v>146.58000000000001</v>
      </c>
      <c r="F2160" s="5">
        <v>71.926000000000002</v>
      </c>
      <c r="G2160" s="5">
        <v>1759.6710000000003</v>
      </c>
      <c r="H2160" s="5">
        <v>26.94</v>
      </c>
      <c r="I2160" s="6">
        <v>0</v>
      </c>
    </row>
    <row r="2161" spans="1:9">
      <c r="A2161" s="133">
        <v>2013</v>
      </c>
      <c r="B2161" s="133">
        <v>3</v>
      </c>
      <c r="C2161" s="134">
        <v>41364</v>
      </c>
      <c r="D2161" s="133">
        <v>22</v>
      </c>
      <c r="E2161" s="5">
        <v>145.357</v>
      </c>
      <c r="F2161" s="5">
        <v>72.013000000000005</v>
      </c>
      <c r="G2161" s="5">
        <v>1769.3189999999997</v>
      </c>
      <c r="H2161" s="5">
        <v>28.099</v>
      </c>
      <c r="I2161" s="6">
        <v>0</v>
      </c>
    </row>
    <row r="2162" spans="1:9">
      <c r="A2162" s="133">
        <v>2013</v>
      </c>
      <c r="B2162" s="133">
        <v>3</v>
      </c>
      <c r="C2162" s="134">
        <v>41364</v>
      </c>
      <c r="D2162" s="133">
        <v>23</v>
      </c>
      <c r="E2162" s="5">
        <v>148.84400000000002</v>
      </c>
      <c r="F2162" s="5">
        <v>72.085000000000008</v>
      </c>
      <c r="G2162" s="5">
        <v>1756.2340000000004</v>
      </c>
      <c r="H2162" s="5">
        <v>25.137000000000004</v>
      </c>
      <c r="I2162" s="6">
        <v>0</v>
      </c>
    </row>
    <row r="2163" spans="1:9">
      <c r="A2163" s="133">
        <v>2013</v>
      </c>
      <c r="B2163" s="133">
        <v>3</v>
      </c>
      <c r="C2163" s="134">
        <v>41364</v>
      </c>
      <c r="D2163" s="133">
        <v>24</v>
      </c>
      <c r="E2163" s="5">
        <v>151.71700000000001</v>
      </c>
      <c r="F2163" s="5">
        <v>72.056000000000012</v>
      </c>
      <c r="G2163" s="5">
        <v>1751.4460000000006</v>
      </c>
      <c r="H2163" s="5">
        <v>21.866</v>
      </c>
      <c r="I2163" s="6">
        <v>0</v>
      </c>
    </row>
    <row r="2164" spans="1:9">
      <c r="A2164" s="133">
        <v>2013</v>
      </c>
      <c r="B2164" s="133">
        <v>4</v>
      </c>
      <c r="C2164" s="134">
        <v>41365</v>
      </c>
      <c r="D2164" s="133">
        <v>1</v>
      </c>
      <c r="E2164" s="5">
        <v>150.95600000000002</v>
      </c>
      <c r="F2164" s="5">
        <v>73.713999999999999</v>
      </c>
      <c r="G2164" s="5">
        <v>1633.4400000000003</v>
      </c>
      <c r="H2164" s="5">
        <v>28.745999999999999</v>
      </c>
      <c r="I2164" s="6">
        <v>0</v>
      </c>
    </row>
    <row r="2165" spans="1:9">
      <c r="A2165" s="133">
        <v>2013</v>
      </c>
      <c r="B2165" s="133">
        <v>4</v>
      </c>
      <c r="C2165" s="134">
        <v>41365</v>
      </c>
      <c r="D2165" s="133">
        <v>2</v>
      </c>
      <c r="E2165" s="5">
        <v>151.405</v>
      </c>
      <c r="F2165" s="5">
        <v>59.850999999999999</v>
      </c>
      <c r="G2165" s="5">
        <v>1471.7840000000006</v>
      </c>
      <c r="H2165" s="5">
        <v>80.554000000000016</v>
      </c>
      <c r="I2165" s="6">
        <v>0</v>
      </c>
    </row>
    <row r="2166" spans="1:9">
      <c r="A2166" s="133">
        <v>2013</v>
      </c>
      <c r="B2166" s="133">
        <v>4</v>
      </c>
      <c r="C2166" s="134">
        <v>41365</v>
      </c>
      <c r="D2166" s="133">
        <v>3</v>
      </c>
      <c r="E2166" s="5">
        <v>150.51300000000001</v>
      </c>
      <c r="F2166" s="5">
        <v>47.487000000000002</v>
      </c>
      <c r="G2166" s="5">
        <v>1427.4480000000005</v>
      </c>
      <c r="H2166" s="5">
        <v>15.66</v>
      </c>
      <c r="I2166" s="6">
        <v>0</v>
      </c>
    </row>
    <row r="2167" spans="1:9">
      <c r="A2167" s="133">
        <v>2013</v>
      </c>
      <c r="B2167" s="133">
        <v>4</v>
      </c>
      <c r="C2167" s="134">
        <v>41365</v>
      </c>
      <c r="D2167" s="133">
        <v>4</v>
      </c>
      <c r="E2167" s="5">
        <v>148.11000000000001</v>
      </c>
      <c r="F2167" s="5">
        <v>47.4</v>
      </c>
      <c r="G2167" s="5">
        <v>1433.4610000000002</v>
      </c>
      <c r="H2167" s="5">
        <v>12.287999999999998</v>
      </c>
      <c r="I2167" s="6">
        <v>0</v>
      </c>
    </row>
    <row r="2168" spans="1:9">
      <c r="A2168" s="133">
        <v>2013</v>
      </c>
      <c r="B2168" s="133">
        <v>4</v>
      </c>
      <c r="C2168" s="134">
        <v>41365</v>
      </c>
      <c r="D2168" s="133">
        <v>5</v>
      </c>
      <c r="E2168" s="5">
        <v>146.55100000000002</v>
      </c>
      <c r="F2168" s="5">
        <v>47.285000000000004</v>
      </c>
      <c r="G2168" s="5">
        <v>1424.2340000000002</v>
      </c>
      <c r="H2168" s="5">
        <v>12.586</v>
      </c>
      <c r="I2168" s="6">
        <v>0</v>
      </c>
    </row>
    <row r="2169" spans="1:9">
      <c r="A2169" s="133">
        <v>2013</v>
      </c>
      <c r="B2169" s="133">
        <v>4</v>
      </c>
      <c r="C2169" s="134">
        <v>41365</v>
      </c>
      <c r="D2169" s="133">
        <v>6</v>
      </c>
      <c r="E2169" s="5">
        <v>147.57499999999999</v>
      </c>
      <c r="F2169" s="5">
        <v>47.300000000000004</v>
      </c>
      <c r="G2169" s="5">
        <v>1355.9360000000004</v>
      </c>
      <c r="H2169" s="5">
        <v>10.324999999999999</v>
      </c>
      <c r="I2169" s="6">
        <v>0</v>
      </c>
    </row>
    <row r="2170" spans="1:9">
      <c r="A2170" s="133">
        <v>2013</v>
      </c>
      <c r="B2170" s="133">
        <v>4</v>
      </c>
      <c r="C2170" s="134">
        <v>41365</v>
      </c>
      <c r="D2170" s="133">
        <v>7</v>
      </c>
      <c r="E2170" s="5">
        <v>152.64300000000003</v>
      </c>
      <c r="F2170" s="5">
        <v>47.874000000000002</v>
      </c>
      <c r="G2170" s="5">
        <v>1377.883</v>
      </c>
      <c r="H2170" s="5">
        <v>8.0460000000000012</v>
      </c>
      <c r="I2170" s="6">
        <v>0</v>
      </c>
    </row>
    <row r="2171" spans="1:9">
      <c r="A2171" s="133">
        <v>2013</v>
      </c>
      <c r="B2171" s="133">
        <v>4</v>
      </c>
      <c r="C2171" s="134">
        <v>41365</v>
      </c>
      <c r="D2171" s="133">
        <v>8</v>
      </c>
      <c r="E2171" s="5">
        <v>151.45100000000002</v>
      </c>
      <c r="F2171" s="5">
        <v>47.93</v>
      </c>
      <c r="G2171" s="5">
        <v>1409.2250000000001</v>
      </c>
      <c r="H2171" s="5">
        <v>6.3500000000000014</v>
      </c>
      <c r="I2171" s="6">
        <v>0</v>
      </c>
    </row>
    <row r="2172" spans="1:9">
      <c r="A2172" s="133">
        <v>2013</v>
      </c>
      <c r="B2172" s="133">
        <v>4</v>
      </c>
      <c r="C2172" s="134">
        <v>41365</v>
      </c>
      <c r="D2172" s="133">
        <v>9</v>
      </c>
      <c r="E2172" s="5">
        <v>151.20099999999999</v>
      </c>
      <c r="F2172" s="5">
        <v>47.802000000000007</v>
      </c>
      <c r="G2172" s="5">
        <v>1446.1180000000006</v>
      </c>
      <c r="H2172" s="5">
        <v>9.1750000000000007</v>
      </c>
      <c r="I2172" s="6">
        <v>0</v>
      </c>
    </row>
    <row r="2173" spans="1:9">
      <c r="A2173" s="133">
        <v>2013</v>
      </c>
      <c r="B2173" s="133">
        <v>4</v>
      </c>
      <c r="C2173" s="134">
        <v>41365</v>
      </c>
      <c r="D2173" s="133">
        <v>10</v>
      </c>
      <c r="E2173" s="5">
        <v>151.82100000000003</v>
      </c>
      <c r="F2173" s="5">
        <v>50.184000000000005</v>
      </c>
      <c r="G2173" s="5">
        <v>1500.087</v>
      </c>
      <c r="H2173" s="5">
        <v>9.3990000000000009</v>
      </c>
      <c r="I2173" s="6">
        <v>0</v>
      </c>
    </row>
    <row r="2174" spans="1:9">
      <c r="A2174" s="133">
        <v>2013</v>
      </c>
      <c r="B2174" s="133">
        <v>4</v>
      </c>
      <c r="C2174" s="134">
        <v>41365</v>
      </c>
      <c r="D2174" s="133">
        <v>11</v>
      </c>
      <c r="E2174" s="5">
        <v>152.84100000000001</v>
      </c>
      <c r="F2174" s="5">
        <v>68.557000000000002</v>
      </c>
      <c r="G2174" s="5">
        <v>1603.8640000000003</v>
      </c>
      <c r="H2174" s="5">
        <v>4.1360000000000001</v>
      </c>
      <c r="I2174" s="6">
        <v>0</v>
      </c>
    </row>
    <row r="2175" spans="1:9">
      <c r="A2175" s="133">
        <v>2013</v>
      </c>
      <c r="B2175" s="133">
        <v>4</v>
      </c>
      <c r="C2175" s="134">
        <v>41365</v>
      </c>
      <c r="D2175" s="133">
        <v>12</v>
      </c>
      <c r="E2175" s="5">
        <v>144.96</v>
      </c>
      <c r="F2175" s="5">
        <v>73.012</v>
      </c>
      <c r="G2175" s="5">
        <v>1613.7249999999999</v>
      </c>
      <c r="H2175" s="5">
        <v>4.4990000000000006</v>
      </c>
      <c r="I2175" s="6">
        <v>0</v>
      </c>
    </row>
    <row r="2176" spans="1:9">
      <c r="A2176" s="133">
        <v>2013</v>
      </c>
      <c r="B2176" s="133">
        <v>4</v>
      </c>
      <c r="C2176" s="134">
        <v>41365</v>
      </c>
      <c r="D2176" s="133">
        <v>13</v>
      </c>
      <c r="E2176" s="5">
        <v>139.15700000000001</v>
      </c>
      <c r="F2176" s="5">
        <v>73.069000000000003</v>
      </c>
      <c r="G2176" s="5">
        <v>1604.8240000000003</v>
      </c>
      <c r="H2176" s="5">
        <v>5.67</v>
      </c>
      <c r="I2176" s="6">
        <v>0</v>
      </c>
    </row>
    <row r="2177" spans="1:9">
      <c r="A2177" s="133">
        <v>2013</v>
      </c>
      <c r="B2177" s="133">
        <v>4</v>
      </c>
      <c r="C2177" s="134">
        <v>41365</v>
      </c>
      <c r="D2177" s="133">
        <v>14</v>
      </c>
      <c r="E2177" s="5">
        <v>139.59800000000001</v>
      </c>
      <c r="F2177" s="5">
        <v>74.704000000000008</v>
      </c>
      <c r="G2177" s="5">
        <v>1629.9400000000003</v>
      </c>
      <c r="H2177" s="5">
        <v>5.4820000000000002</v>
      </c>
      <c r="I2177" s="6">
        <v>0</v>
      </c>
    </row>
    <row r="2178" spans="1:9">
      <c r="A2178" s="133">
        <v>2013</v>
      </c>
      <c r="B2178" s="133">
        <v>4</v>
      </c>
      <c r="C2178" s="134">
        <v>41365</v>
      </c>
      <c r="D2178" s="133">
        <v>15</v>
      </c>
      <c r="E2178" s="5">
        <v>138.56200000000001</v>
      </c>
      <c r="F2178" s="5">
        <v>80.766999999999996</v>
      </c>
      <c r="G2178" s="5">
        <v>1605.54</v>
      </c>
      <c r="H2178" s="5">
        <v>5.9850000000000003</v>
      </c>
      <c r="I2178" s="6">
        <v>0</v>
      </c>
    </row>
    <row r="2179" spans="1:9">
      <c r="A2179" s="133">
        <v>2013</v>
      </c>
      <c r="B2179" s="133">
        <v>4</v>
      </c>
      <c r="C2179" s="134">
        <v>41365</v>
      </c>
      <c r="D2179" s="133">
        <v>16</v>
      </c>
      <c r="E2179" s="5">
        <v>140.67500000000001</v>
      </c>
      <c r="F2179" s="5">
        <v>81.176999999999992</v>
      </c>
      <c r="G2179" s="5">
        <v>1590.2810000000002</v>
      </c>
      <c r="H2179" s="5">
        <v>5.7629999999999999</v>
      </c>
      <c r="I2179" s="6">
        <v>0</v>
      </c>
    </row>
    <row r="2180" spans="1:9">
      <c r="A2180" s="133">
        <v>2013</v>
      </c>
      <c r="B2180" s="133">
        <v>4</v>
      </c>
      <c r="C2180" s="134">
        <v>41365</v>
      </c>
      <c r="D2180" s="133">
        <v>17</v>
      </c>
      <c r="E2180" s="5">
        <v>146.875</v>
      </c>
      <c r="F2180" s="5">
        <v>81.385000000000005</v>
      </c>
      <c r="G2180" s="5">
        <v>1599.6110000000001</v>
      </c>
      <c r="H2180" s="5">
        <v>5.4889999999999999</v>
      </c>
      <c r="I2180" s="6">
        <v>0</v>
      </c>
    </row>
    <row r="2181" spans="1:9">
      <c r="A2181" s="133">
        <v>2013</v>
      </c>
      <c r="B2181" s="133">
        <v>4</v>
      </c>
      <c r="C2181" s="134">
        <v>41365</v>
      </c>
      <c r="D2181" s="133">
        <v>18</v>
      </c>
      <c r="E2181" s="5">
        <v>148.01500000000001</v>
      </c>
      <c r="F2181" s="5">
        <v>81.391999999999996</v>
      </c>
      <c r="G2181" s="5">
        <v>1609.7630000000006</v>
      </c>
      <c r="H2181" s="5">
        <v>4.5489999999999995</v>
      </c>
      <c r="I2181" s="6">
        <v>0</v>
      </c>
    </row>
    <row r="2182" spans="1:9">
      <c r="A2182" s="133">
        <v>2013</v>
      </c>
      <c r="B2182" s="133">
        <v>4</v>
      </c>
      <c r="C2182" s="134">
        <v>41365</v>
      </c>
      <c r="D2182" s="133">
        <v>19</v>
      </c>
      <c r="E2182" s="5">
        <v>148.35400000000001</v>
      </c>
      <c r="F2182" s="5">
        <v>81.323000000000008</v>
      </c>
      <c r="G2182" s="5">
        <v>1702.8510000000001</v>
      </c>
      <c r="H2182" s="5">
        <v>5.5370000000000008</v>
      </c>
      <c r="I2182" s="6">
        <v>0</v>
      </c>
    </row>
    <row r="2183" spans="1:9">
      <c r="A2183" s="133">
        <v>2013</v>
      </c>
      <c r="B2183" s="133">
        <v>4</v>
      </c>
      <c r="C2183" s="134">
        <v>41365</v>
      </c>
      <c r="D2183" s="133">
        <v>20</v>
      </c>
      <c r="E2183" s="5">
        <v>148.239</v>
      </c>
      <c r="F2183" s="5">
        <v>80.213999999999999</v>
      </c>
      <c r="G2183" s="5">
        <v>1778.8170000000007</v>
      </c>
      <c r="H2183" s="5">
        <v>13.505000000000001</v>
      </c>
      <c r="I2183" s="6">
        <v>0</v>
      </c>
    </row>
    <row r="2184" spans="1:9">
      <c r="A2184" s="133">
        <v>2013</v>
      </c>
      <c r="B2184" s="133">
        <v>4</v>
      </c>
      <c r="C2184" s="134">
        <v>41365</v>
      </c>
      <c r="D2184" s="133">
        <v>21</v>
      </c>
      <c r="E2184" s="5">
        <v>146.59400000000002</v>
      </c>
      <c r="F2184" s="5">
        <v>81.185000000000002</v>
      </c>
      <c r="G2184" s="5">
        <v>1811.93</v>
      </c>
      <c r="H2184" s="5">
        <v>23.749999999999996</v>
      </c>
      <c r="I2184" s="6">
        <v>0</v>
      </c>
    </row>
    <row r="2185" spans="1:9">
      <c r="A2185" s="133">
        <v>2013</v>
      </c>
      <c r="B2185" s="133">
        <v>4</v>
      </c>
      <c r="C2185" s="134">
        <v>41365</v>
      </c>
      <c r="D2185" s="133">
        <v>22</v>
      </c>
      <c r="E2185" s="5">
        <v>146.58800000000002</v>
      </c>
      <c r="F2185" s="5">
        <v>69.03</v>
      </c>
      <c r="G2185" s="5">
        <v>1799.3860000000009</v>
      </c>
      <c r="H2185" s="5">
        <v>24.661999999999999</v>
      </c>
      <c r="I2185" s="6">
        <v>0</v>
      </c>
    </row>
    <row r="2186" spans="1:9">
      <c r="A2186" s="133">
        <v>2013</v>
      </c>
      <c r="B2186" s="133">
        <v>4</v>
      </c>
      <c r="C2186" s="134">
        <v>41365</v>
      </c>
      <c r="D2186" s="133">
        <v>23</v>
      </c>
      <c r="E2186" s="5">
        <v>145.685</v>
      </c>
      <c r="F2186" s="5">
        <v>47.031999999999996</v>
      </c>
      <c r="G2186" s="5">
        <v>1716.4300000000003</v>
      </c>
      <c r="H2186" s="5">
        <v>17.873000000000001</v>
      </c>
      <c r="I2186" s="6">
        <v>0</v>
      </c>
    </row>
    <row r="2187" spans="1:9">
      <c r="A2187" s="133">
        <v>2013</v>
      </c>
      <c r="B2187" s="133">
        <v>4</v>
      </c>
      <c r="C2187" s="134">
        <v>41365</v>
      </c>
      <c r="D2187" s="133">
        <v>24</v>
      </c>
      <c r="E2187" s="5">
        <v>145.26300000000001</v>
      </c>
      <c r="F2187" s="5">
        <v>47.228999999999999</v>
      </c>
      <c r="G2187" s="5">
        <v>1651.2600000000004</v>
      </c>
      <c r="H2187" s="5">
        <v>11.326000000000001</v>
      </c>
      <c r="I2187" s="6">
        <v>0</v>
      </c>
    </row>
    <row r="2188" spans="1:9">
      <c r="A2188" s="133">
        <v>2013</v>
      </c>
      <c r="B2188" s="133">
        <v>4</v>
      </c>
      <c r="C2188" s="134">
        <v>41366</v>
      </c>
      <c r="D2188" s="133">
        <v>1</v>
      </c>
      <c r="E2188" s="5">
        <v>144.958</v>
      </c>
      <c r="F2188" s="5">
        <v>45.97</v>
      </c>
      <c r="G2188" s="5">
        <v>1589.5900000000006</v>
      </c>
      <c r="H2188" s="5">
        <v>9.8280000000000012</v>
      </c>
      <c r="I2188" s="6">
        <v>0</v>
      </c>
    </row>
    <row r="2189" spans="1:9">
      <c r="A2189" s="133">
        <v>2013</v>
      </c>
      <c r="B2189" s="133">
        <v>4</v>
      </c>
      <c r="C2189" s="134">
        <v>41366</v>
      </c>
      <c r="D2189" s="133">
        <v>2</v>
      </c>
      <c r="E2189" s="5">
        <v>145.05700000000002</v>
      </c>
      <c r="F2189" s="5">
        <v>45.953000000000003</v>
      </c>
      <c r="G2189" s="5">
        <v>1567.7650000000001</v>
      </c>
      <c r="H2189" s="5">
        <v>9.2140000000000022</v>
      </c>
      <c r="I2189" s="6">
        <v>0</v>
      </c>
    </row>
    <row r="2190" spans="1:9">
      <c r="A2190" s="133">
        <v>2013</v>
      </c>
      <c r="B2190" s="133">
        <v>4</v>
      </c>
      <c r="C2190" s="134">
        <v>41366</v>
      </c>
      <c r="D2190" s="133">
        <v>3</v>
      </c>
      <c r="E2190" s="5">
        <v>143.21699999999998</v>
      </c>
      <c r="F2190" s="5">
        <v>45.951999999999998</v>
      </c>
      <c r="G2190" s="5">
        <v>1501.7750000000003</v>
      </c>
      <c r="H2190" s="5">
        <v>9.2059999999999995</v>
      </c>
      <c r="I2190" s="6">
        <v>0</v>
      </c>
    </row>
    <row r="2191" spans="1:9">
      <c r="A2191" s="133">
        <v>2013</v>
      </c>
      <c r="B2191" s="133">
        <v>4</v>
      </c>
      <c r="C2191" s="134">
        <v>41366</v>
      </c>
      <c r="D2191" s="133">
        <v>4</v>
      </c>
      <c r="E2191" s="5">
        <v>138.334</v>
      </c>
      <c r="F2191" s="5">
        <v>45.911000000000001</v>
      </c>
      <c r="G2191" s="5">
        <v>1486.7780000000007</v>
      </c>
      <c r="H2191" s="5">
        <v>8.7090000000000014</v>
      </c>
      <c r="I2191" s="6">
        <v>0</v>
      </c>
    </row>
    <row r="2192" spans="1:9">
      <c r="A2192" s="133">
        <v>2013</v>
      </c>
      <c r="B2192" s="133">
        <v>4</v>
      </c>
      <c r="C2192" s="134">
        <v>41366</v>
      </c>
      <c r="D2192" s="133">
        <v>5</v>
      </c>
      <c r="E2192" s="5">
        <v>143.012</v>
      </c>
      <c r="F2192" s="5">
        <v>45.759</v>
      </c>
      <c r="G2192" s="5">
        <v>1480.4770000000003</v>
      </c>
      <c r="H2192" s="5">
        <v>7.532</v>
      </c>
      <c r="I2192" s="6">
        <v>0</v>
      </c>
    </row>
    <row r="2193" spans="1:9">
      <c r="A2193" s="133">
        <v>2013</v>
      </c>
      <c r="B2193" s="133">
        <v>4</v>
      </c>
      <c r="C2193" s="134">
        <v>41366</v>
      </c>
      <c r="D2193" s="133">
        <v>6</v>
      </c>
      <c r="E2193" s="5">
        <v>147.11700000000002</v>
      </c>
      <c r="F2193" s="5">
        <v>45.769000000000005</v>
      </c>
      <c r="G2193" s="5">
        <v>1480.6390000000006</v>
      </c>
      <c r="H2193" s="5">
        <v>9.0489999999999995</v>
      </c>
      <c r="I2193" s="6">
        <v>0</v>
      </c>
    </row>
    <row r="2194" spans="1:9">
      <c r="A2194" s="133">
        <v>2013</v>
      </c>
      <c r="B2194" s="133">
        <v>4</v>
      </c>
      <c r="C2194" s="134">
        <v>41366</v>
      </c>
      <c r="D2194" s="133">
        <v>7</v>
      </c>
      <c r="E2194" s="5">
        <v>147.88200000000001</v>
      </c>
      <c r="F2194" s="5">
        <v>45.992000000000004</v>
      </c>
      <c r="G2194" s="5">
        <v>1472.3210000000004</v>
      </c>
      <c r="H2194" s="5">
        <v>6.7910000000000004</v>
      </c>
      <c r="I2194" s="6">
        <v>0</v>
      </c>
    </row>
    <row r="2195" spans="1:9">
      <c r="A2195" s="133">
        <v>2013</v>
      </c>
      <c r="B2195" s="133">
        <v>4</v>
      </c>
      <c r="C2195" s="134">
        <v>41366</v>
      </c>
      <c r="D2195" s="133">
        <v>8</v>
      </c>
      <c r="E2195" s="5">
        <v>151.45400000000001</v>
      </c>
      <c r="F2195" s="5">
        <v>46.012</v>
      </c>
      <c r="G2195" s="5">
        <v>1465.4110000000001</v>
      </c>
      <c r="H2195" s="5">
        <v>4.7859999999999996</v>
      </c>
      <c r="I2195" s="6">
        <v>0</v>
      </c>
    </row>
    <row r="2196" spans="1:9">
      <c r="A2196" s="133">
        <v>2013</v>
      </c>
      <c r="B2196" s="133">
        <v>4</v>
      </c>
      <c r="C2196" s="134">
        <v>41366</v>
      </c>
      <c r="D2196" s="133">
        <v>9</v>
      </c>
      <c r="E2196" s="5">
        <v>150.07800000000003</v>
      </c>
      <c r="F2196" s="5">
        <v>46.126999999999995</v>
      </c>
      <c r="G2196" s="5">
        <v>1474.5710000000006</v>
      </c>
      <c r="H2196" s="5">
        <v>5.7710000000000008</v>
      </c>
      <c r="I2196" s="6">
        <v>0</v>
      </c>
    </row>
    <row r="2197" spans="1:9">
      <c r="A2197" s="133">
        <v>2013</v>
      </c>
      <c r="B2197" s="133">
        <v>4</v>
      </c>
      <c r="C2197" s="134">
        <v>41366</v>
      </c>
      <c r="D2197" s="133">
        <v>10</v>
      </c>
      <c r="E2197" s="5">
        <v>149.22700000000003</v>
      </c>
      <c r="F2197" s="5">
        <v>46.210999999999999</v>
      </c>
      <c r="G2197" s="5">
        <v>1473.1140000000003</v>
      </c>
      <c r="H2197" s="5">
        <v>6.5079999999999991</v>
      </c>
      <c r="I2197" s="6">
        <v>0</v>
      </c>
    </row>
    <row r="2198" spans="1:9">
      <c r="A2198" s="133">
        <v>2013</v>
      </c>
      <c r="B2198" s="133">
        <v>4</v>
      </c>
      <c r="C2198" s="134">
        <v>41366</v>
      </c>
      <c r="D2198" s="133">
        <v>11</v>
      </c>
      <c r="E2198" s="5">
        <v>153.22499999999999</v>
      </c>
      <c r="F2198" s="5">
        <v>51.538000000000004</v>
      </c>
      <c r="G2198" s="5">
        <v>1534.8590000000002</v>
      </c>
      <c r="H2198" s="5">
        <v>6.4939999999999998</v>
      </c>
      <c r="I2198" s="6">
        <v>0</v>
      </c>
    </row>
    <row r="2199" spans="1:9">
      <c r="A2199" s="133">
        <v>2013</v>
      </c>
      <c r="B2199" s="133">
        <v>4</v>
      </c>
      <c r="C2199" s="134">
        <v>41366</v>
      </c>
      <c r="D2199" s="133">
        <v>12</v>
      </c>
      <c r="E2199" s="5">
        <v>156.83099999999999</v>
      </c>
      <c r="F2199" s="5">
        <v>77.075000000000003</v>
      </c>
      <c r="G2199" s="5">
        <v>1553.7280000000003</v>
      </c>
      <c r="H2199" s="5">
        <v>8.2279999999999998</v>
      </c>
      <c r="I2199" s="6">
        <v>0</v>
      </c>
    </row>
    <row r="2200" spans="1:9">
      <c r="A2200" s="133">
        <v>2013</v>
      </c>
      <c r="B2200" s="133">
        <v>4</v>
      </c>
      <c r="C2200" s="134">
        <v>41366</v>
      </c>
      <c r="D2200" s="133">
        <v>13</v>
      </c>
      <c r="E2200" s="5">
        <v>155.87800000000001</v>
      </c>
      <c r="F2200" s="5">
        <v>80.832999999999998</v>
      </c>
      <c r="G2200" s="5">
        <v>1579.1080000000002</v>
      </c>
      <c r="H2200" s="5">
        <v>8.5449999999999999</v>
      </c>
      <c r="I2200" s="6">
        <v>0</v>
      </c>
    </row>
    <row r="2201" spans="1:9">
      <c r="A2201" s="133">
        <v>2013</v>
      </c>
      <c r="B2201" s="133">
        <v>4</v>
      </c>
      <c r="C2201" s="134">
        <v>41366</v>
      </c>
      <c r="D2201" s="133">
        <v>14</v>
      </c>
      <c r="E2201" s="5">
        <v>156.721</v>
      </c>
      <c r="F2201" s="5">
        <v>80.694999999999993</v>
      </c>
      <c r="G2201" s="5">
        <v>1588.3080000000002</v>
      </c>
      <c r="H2201" s="5">
        <v>7.636000000000001</v>
      </c>
      <c r="I2201" s="6">
        <v>0</v>
      </c>
    </row>
    <row r="2202" spans="1:9">
      <c r="A2202" s="133">
        <v>2013</v>
      </c>
      <c r="B2202" s="133">
        <v>4</v>
      </c>
      <c r="C2202" s="134">
        <v>41366</v>
      </c>
      <c r="D2202" s="133">
        <v>15</v>
      </c>
      <c r="E2202" s="5">
        <v>153.57100000000003</v>
      </c>
      <c r="F2202" s="5">
        <v>66.995000000000005</v>
      </c>
      <c r="G2202" s="5">
        <v>1584.5080000000005</v>
      </c>
      <c r="H2202" s="5">
        <v>7.3890000000000011</v>
      </c>
      <c r="I2202" s="6">
        <v>0</v>
      </c>
    </row>
    <row r="2203" spans="1:9">
      <c r="A2203" s="133">
        <v>2013</v>
      </c>
      <c r="B2203" s="133">
        <v>4</v>
      </c>
      <c r="C2203" s="134">
        <v>41366</v>
      </c>
      <c r="D2203" s="133">
        <v>16</v>
      </c>
      <c r="E2203" s="5">
        <v>154.25700000000001</v>
      </c>
      <c r="F2203" s="5">
        <v>45.661000000000001</v>
      </c>
      <c r="G2203" s="5">
        <v>1558.6070000000002</v>
      </c>
      <c r="H2203" s="5">
        <v>9.1820000000000004</v>
      </c>
      <c r="I2203" s="6">
        <v>0</v>
      </c>
    </row>
    <row r="2204" spans="1:9">
      <c r="A2204" s="133">
        <v>2013</v>
      </c>
      <c r="B2204" s="133">
        <v>4</v>
      </c>
      <c r="C2204" s="134">
        <v>41366</v>
      </c>
      <c r="D2204" s="133">
        <v>17</v>
      </c>
      <c r="E2204" s="5">
        <v>150.74600000000001</v>
      </c>
      <c r="F2204" s="5">
        <v>45.397000000000006</v>
      </c>
      <c r="G2204" s="5">
        <v>1549.4319999999998</v>
      </c>
      <c r="H2204" s="5">
        <v>9.9060000000000006</v>
      </c>
      <c r="I2204" s="6">
        <v>0</v>
      </c>
    </row>
    <row r="2205" spans="1:9">
      <c r="A2205" s="133">
        <v>2013</v>
      </c>
      <c r="B2205" s="133">
        <v>4</v>
      </c>
      <c r="C2205" s="134">
        <v>41366</v>
      </c>
      <c r="D2205" s="133">
        <v>18</v>
      </c>
      <c r="E2205" s="5">
        <v>151.60000000000002</v>
      </c>
      <c r="F2205" s="5">
        <v>45.358000000000004</v>
      </c>
      <c r="G2205" s="5">
        <v>1549.72</v>
      </c>
      <c r="H2205" s="5">
        <v>10.512</v>
      </c>
      <c r="I2205" s="6">
        <v>0</v>
      </c>
    </row>
    <row r="2206" spans="1:9">
      <c r="A2206" s="133">
        <v>2013</v>
      </c>
      <c r="B2206" s="133">
        <v>4</v>
      </c>
      <c r="C2206" s="134">
        <v>41366</v>
      </c>
      <c r="D2206" s="133">
        <v>19</v>
      </c>
      <c r="E2206" s="5">
        <v>151.22300000000001</v>
      </c>
      <c r="F2206" s="5">
        <v>45.335000000000001</v>
      </c>
      <c r="G2206" s="5">
        <v>1628.1340000000002</v>
      </c>
      <c r="H2206" s="5">
        <v>15.059000000000001</v>
      </c>
      <c r="I2206" s="6">
        <v>0</v>
      </c>
    </row>
    <row r="2207" spans="1:9">
      <c r="A2207" s="133">
        <v>2013</v>
      </c>
      <c r="B2207" s="133">
        <v>4</v>
      </c>
      <c r="C2207" s="134">
        <v>41366</v>
      </c>
      <c r="D2207" s="133">
        <v>20</v>
      </c>
      <c r="E2207" s="5">
        <v>149.471</v>
      </c>
      <c r="F2207" s="5">
        <v>45.082000000000008</v>
      </c>
      <c r="G2207" s="5">
        <v>1736.6939999999997</v>
      </c>
      <c r="H2207" s="5">
        <v>22.504000000000005</v>
      </c>
      <c r="I2207" s="6">
        <v>0</v>
      </c>
    </row>
    <row r="2208" spans="1:9">
      <c r="A2208" s="133">
        <v>2013</v>
      </c>
      <c r="B2208" s="133">
        <v>4</v>
      </c>
      <c r="C2208" s="134">
        <v>41366</v>
      </c>
      <c r="D2208" s="133">
        <v>21</v>
      </c>
      <c r="E2208" s="5">
        <v>151.714</v>
      </c>
      <c r="F2208" s="5">
        <v>45.126000000000005</v>
      </c>
      <c r="G2208" s="5">
        <v>1769.8960000000004</v>
      </c>
      <c r="H2208" s="5">
        <v>25.306000000000004</v>
      </c>
      <c r="I2208" s="6">
        <v>0</v>
      </c>
    </row>
    <row r="2209" spans="1:9">
      <c r="A2209" s="133">
        <v>2013</v>
      </c>
      <c r="B2209" s="133">
        <v>4</v>
      </c>
      <c r="C2209" s="134">
        <v>41366</v>
      </c>
      <c r="D2209" s="133">
        <v>22</v>
      </c>
      <c r="E2209" s="5">
        <v>153.13800000000001</v>
      </c>
      <c r="F2209" s="5">
        <v>45.227000000000004</v>
      </c>
      <c r="G2209" s="5">
        <v>1691.9670000000006</v>
      </c>
      <c r="H2209" s="5">
        <v>24.205000000000002</v>
      </c>
      <c r="I2209" s="6">
        <v>0</v>
      </c>
    </row>
    <row r="2210" spans="1:9">
      <c r="A2210" s="133">
        <v>2013</v>
      </c>
      <c r="B2210" s="133">
        <v>4</v>
      </c>
      <c r="C2210" s="134">
        <v>41366</v>
      </c>
      <c r="D2210" s="133">
        <v>23</v>
      </c>
      <c r="E2210" s="5">
        <v>151.18899999999999</v>
      </c>
      <c r="F2210" s="5">
        <v>45.296999999999997</v>
      </c>
      <c r="G2210" s="5">
        <v>1647.7640000000001</v>
      </c>
      <c r="H2210" s="5">
        <v>18.23</v>
      </c>
      <c r="I2210" s="6">
        <v>0</v>
      </c>
    </row>
    <row r="2211" spans="1:9">
      <c r="A2211" s="133">
        <v>2013</v>
      </c>
      <c r="B2211" s="133">
        <v>4</v>
      </c>
      <c r="C2211" s="134">
        <v>41366</v>
      </c>
      <c r="D2211" s="133">
        <v>24</v>
      </c>
      <c r="E2211" s="5">
        <v>147.51500000000001</v>
      </c>
      <c r="F2211" s="5">
        <v>45.272000000000006</v>
      </c>
      <c r="G2211" s="5">
        <v>1588.29</v>
      </c>
      <c r="H2211" s="5">
        <v>10.331000000000001</v>
      </c>
      <c r="I2211" s="6">
        <v>0</v>
      </c>
    </row>
    <row r="2212" spans="1:9">
      <c r="A2212" s="133">
        <v>2013</v>
      </c>
      <c r="B2212" s="133">
        <v>4</v>
      </c>
      <c r="C2212" s="134">
        <v>41367</v>
      </c>
      <c r="D2212" s="133">
        <v>1</v>
      </c>
      <c r="E2212" s="5">
        <v>149.13500000000002</v>
      </c>
      <c r="F2212" s="5">
        <v>44.844000000000001</v>
      </c>
      <c r="G2212" s="5">
        <v>1523.701</v>
      </c>
      <c r="H2212" s="5">
        <v>8.577</v>
      </c>
      <c r="I2212" s="6">
        <v>0</v>
      </c>
    </row>
    <row r="2213" spans="1:9">
      <c r="A2213" s="133">
        <v>2013</v>
      </c>
      <c r="B2213" s="133">
        <v>4</v>
      </c>
      <c r="C2213" s="134">
        <v>41367</v>
      </c>
      <c r="D2213" s="133">
        <v>2</v>
      </c>
      <c r="E2213" s="5">
        <v>150.114</v>
      </c>
      <c r="F2213" s="5">
        <v>44.96</v>
      </c>
      <c r="G2213" s="5">
        <v>1456.9560000000006</v>
      </c>
      <c r="H2213" s="5">
        <v>6.9160000000000004</v>
      </c>
      <c r="I2213" s="6">
        <v>0</v>
      </c>
    </row>
    <row r="2214" spans="1:9">
      <c r="A2214" s="133">
        <v>2013</v>
      </c>
      <c r="B2214" s="133">
        <v>4</v>
      </c>
      <c r="C2214" s="134">
        <v>41367</v>
      </c>
      <c r="D2214" s="133">
        <v>3</v>
      </c>
      <c r="E2214" s="5">
        <v>149.41900000000001</v>
      </c>
      <c r="F2214" s="5">
        <v>44.948999999999998</v>
      </c>
      <c r="G2214" s="5">
        <v>1441.671</v>
      </c>
      <c r="H2214" s="5">
        <v>6.4580000000000002</v>
      </c>
      <c r="I2214" s="6">
        <v>0</v>
      </c>
    </row>
    <row r="2215" spans="1:9">
      <c r="A2215" s="133">
        <v>2013</v>
      </c>
      <c r="B2215" s="133">
        <v>4</v>
      </c>
      <c r="C2215" s="134">
        <v>41367</v>
      </c>
      <c r="D2215" s="133">
        <v>4</v>
      </c>
      <c r="E2215" s="5">
        <v>148.33400000000003</v>
      </c>
      <c r="F2215" s="5">
        <v>44.954999999999998</v>
      </c>
      <c r="G2215" s="5">
        <v>1437.4730000000002</v>
      </c>
      <c r="H2215" s="5">
        <v>6.3739999999999997</v>
      </c>
      <c r="I2215" s="6">
        <v>0</v>
      </c>
    </row>
    <row r="2216" spans="1:9">
      <c r="A2216" s="133">
        <v>2013</v>
      </c>
      <c r="B2216" s="133">
        <v>4</v>
      </c>
      <c r="C2216" s="134">
        <v>41367</v>
      </c>
      <c r="D2216" s="133">
        <v>5</v>
      </c>
      <c r="E2216" s="5">
        <v>148.32100000000003</v>
      </c>
      <c r="F2216" s="5">
        <v>45.295000000000002</v>
      </c>
      <c r="G2216" s="5">
        <v>1438.1479999999999</v>
      </c>
      <c r="H2216" s="5">
        <v>5.21</v>
      </c>
      <c r="I2216" s="6">
        <v>0</v>
      </c>
    </row>
    <row r="2217" spans="1:9">
      <c r="A2217" s="133">
        <v>2013</v>
      </c>
      <c r="B2217" s="133">
        <v>4</v>
      </c>
      <c r="C2217" s="134">
        <v>41367</v>
      </c>
      <c r="D2217" s="133">
        <v>6</v>
      </c>
      <c r="E2217" s="5">
        <v>150.70100000000002</v>
      </c>
      <c r="F2217" s="5">
        <v>45.312000000000005</v>
      </c>
      <c r="G2217" s="5">
        <v>1456.1929999999998</v>
      </c>
      <c r="H2217" s="5">
        <v>7.3220000000000001</v>
      </c>
      <c r="I2217" s="6">
        <v>0</v>
      </c>
    </row>
    <row r="2218" spans="1:9">
      <c r="A2218" s="133">
        <v>2013</v>
      </c>
      <c r="B2218" s="133">
        <v>4</v>
      </c>
      <c r="C2218" s="134">
        <v>41367</v>
      </c>
      <c r="D2218" s="133">
        <v>7</v>
      </c>
      <c r="E2218" s="5">
        <v>149.61699999999999</v>
      </c>
      <c r="F2218" s="5">
        <v>45.290000000000006</v>
      </c>
      <c r="G2218" s="5">
        <v>1568.5780000000007</v>
      </c>
      <c r="H2218" s="5">
        <v>9.072000000000001</v>
      </c>
      <c r="I2218" s="6">
        <v>0</v>
      </c>
    </row>
    <row r="2219" spans="1:9">
      <c r="A2219" s="133">
        <v>2013</v>
      </c>
      <c r="B2219" s="133">
        <v>4</v>
      </c>
      <c r="C2219" s="134">
        <v>41367</v>
      </c>
      <c r="D2219" s="133">
        <v>8</v>
      </c>
      <c r="E2219" s="5">
        <v>151.28000000000003</v>
      </c>
      <c r="F2219" s="5">
        <v>45.286000000000001</v>
      </c>
      <c r="G2219" s="5">
        <v>1661.5630000000003</v>
      </c>
      <c r="H2219" s="5">
        <v>11.784000000000002</v>
      </c>
      <c r="I2219" s="6">
        <v>0</v>
      </c>
    </row>
    <row r="2220" spans="1:9">
      <c r="A2220" s="133">
        <v>2013</v>
      </c>
      <c r="B2220" s="133">
        <v>4</v>
      </c>
      <c r="C2220" s="134">
        <v>41367</v>
      </c>
      <c r="D2220" s="133">
        <v>9</v>
      </c>
      <c r="E2220" s="5">
        <v>151.14100000000002</v>
      </c>
      <c r="F2220" s="5">
        <v>45.297000000000004</v>
      </c>
      <c r="G2220" s="5">
        <v>1738.1590000000008</v>
      </c>
      <c r="H2220" s="5">
        <v>17.821000000000002</v>
      </c>
      <c r="I2220" s="6">
        <v>0</v>
      </c>
    </row>
    <row r="2221" spans="1:9">
      <c r="A2221" s="133">
        <v>2013</v>
      </c>
      <c r="B2221" s="133">
        <v>4</v>
      </c>
      <c r="C2221" s="134">
        <v>41367</v>
      </c>
      <c r="D2221" s="133">
        <v>10</v>
      </c>
      <c r="E2221" s="5">
        <v>151.58000000000001</v>
      </c>
      <c r="F2221" s="5">
        <v>45.290000000000006</v>
      </c>
      <c r="G2221" s="5">
        <v>1848.2450000000008</v>
      </c>
      <c r="H2221" s="5">
        <v>17.595000000000002</v>
      </c>
      <c r="I2221" s="6">
        <v>0</v>
      </c>
    </row>
    <row r="2222" spans="1:9">
      <c r="A2222" s="133">
        <v>2013</v>
      </c>
      <c r="B2222" s="133">
        <v>4</v>
      </c>
      <c r="C2222" s="134">
        <v>41367</v>
      </c>
      <c r="D2222" s="133">
        <v>11</v>
      </c>
      <c r="E2222" s="5">
        <v>151.06100000000001</v>
      </c>
      <c r="F2222" s="5">
        <v>45.353000000000009</v>
      </c>
      <c r="G2222" s="5">
        <v>1839.4590000000005</v>
      </c>
      <c r="H2222" s="5">
        <v>17.702000000000002</v>
      </c>
      <c r="I2222" s="6">
        <v>0</v>
      </c>
    </row>
    <row r="2223" spans="1:9">
      <c r="A2223" s="133">
        <v>2013</v>
      </c>
      <c r="B2223" s="133">
        <v>4</v>
      </c>
      <c r="C2223" s="134">
        <v>41367</v>
      </c>
      <c r="D2223" s="133">
        <v>12</v>
      </c>
      <c r="E2223" s="5">
        <v>146.64400000000001</v>
      </c>
      <c r="F2223" s="5">
        <v>45.376000000000005</v>
      </c>
      <c r="G2223" s="5">
        <v>1843.2370000000008</v>
      </c>
      <c r="H2223" s="5">
        <v>18.513000000000005</v>
      </c>
      <c r="I2223" s="6">
        <v>0</v>
      </c>
    </row>
    <row r="2224" spans="1:9">
      <c r="A2224" s="133">
        <v>2013</v>
      </c>
      <c r="B2224" s="133">
        <v>4</v>
      </c>
      <c r="C2224" s="134">
        <v>41367</v>
      </c>
      <c r="D2224" s="133">
        <v>13</v>
      </c>
      <c r="E2224" s="5">
        <v>146.80900000000003</v>
      </c>
      <c r="F2224" s="5">
        <v>45.362000000000002</v>
      </c>
      <c r="G2224" s="5">
        <v>1828.6790000000001</v>
      </c>
      <c r="H2224" s="5">
        <v>19.670999999999999</v>
      </c>
      <c r="I2224" s="6">
        <v>0</v>
      </c>
    </row>
    <row r="2225" spans="1:9">
      <c r="A2225" s="133">
        <v>2013</v>
      </c>
      <c r="B2225" s="133">
        <v>4</v>
      </c>
      <c r="C2225" s="134">
        <v>41367</v>
      </c>
      <c r="D2225" s="133">
        <v>14</v>
      </c>
      <c r="E2225" s="5">
        <v>151.14700000000002</v>
      </c>
      <c r="F2225" s="5">
        <v>45.445000000000007</v>
      </c>
      <c r="G2225" s="5">
        <v>1831.4680000000001</v>
      </c>
      <c r="H2225" s="5">
        <v>21.141999999999999</v>
      </c>
      <c r="I2225" s="6">
        <v>0</v>
      </c>
    </row>
    <row r="2226" spans="1:9">
      <c r="A2226" s="133">
        <v>2013</v>
      </c>
      <c r="B2226" s="133">
        <v>4</v>
      </c>
      <c r="C2226" s="134">
        <v>41367</v>
      </c>
      <c r="D2226" s="133">
        <v>15</v>
      </c>
      <c r="E2226" s="5">
        <v>152.178</v>
      </c>
      <c r="F2226" s="5">
        <v>45.438000000000002</v>
      </c>
      <c r="G2226" s="5">
        <v>1831.6670000000001</v>
      </c>
      <c r="H2226" s="5">
        <v>22.209000000000003</v>
      </c>
      <c r="I2226" s="6">
        <v>0</v>
      </c>
    </row>
    <row r="2227" spans="1:9">
      <c r="A2227" s="133">
        <v>2013</v>
      </c>
      <c r="B2227" s="133">
        <v>4</v>
      </c>
      <c r="C2227" s="134">
        <v>41367</v>
      </c>
      <c r="D2227" s="133">
        <v>16</v>
      </c>
      <c r="E2227" s="5">
        <v>152.24100000000001</v>
      </c>
      <c r="F2227" s="5">
        <v>45.423000000000002</v>
      </c>
      <c r="G2227" s="5">
        <v>1865.91</v>
      </c>
      <c r="H2227" s="5">
        <v>22.207999999999998</v>
      </c>
      <c r="I2227" s="6">
        <v>0</v>
      </c>
    </row>
    <row r="2228" spans="1:9">
      <c r="A2228" s="133">
        <v>2013</v>
      </c>
      <c r="B2228" s="133">
        <v>4</v>
      </c>
      <c r="C2228" s="134">
        <v>41367</v>
      </c>
      <c r="D2228" s="133">
        <v>17</v>
      </c>
      <c r="E2228" s="5">
        <v>152.15800000000002</v>
      </c>
      <c r="F2228" s="5">
        <v>45.444000000000003</v>
      </c>
      <c r="G2228" s="5">
        <v>1899.921</v>
      </c>
      <c r="H2228" s="5">
        <v>22.224</v>
      </c>
      <c r="I2228" s="6">
        <v>0</v>
      </c>
    </row>
    <row r="2229" spans="1:9">
      <c r="A2229" s="133">
        <v>2013</v>
      </c>
      <c r="B2229" s="133">
        <v>4</v>
      </c>
      <c r="C2229" s="134">
        <v>41367</v>
      </c>
      <c r="D2229" s="133">
        <v>18</v>
      </c>
      <c r="E2229" s="5">
        <v>152.16200000000001</v>
      </c>
      <c r="F2229" s="5">
        <v>45.448999999999998</v>
      </c>
      <c r="G2229" s="5">
        <v>1900.5599999999997</v>
      </c>
      <c r="H2229" s="5">
        <v>22.675999999999998</v>
      </c>
      <c r="I2229" s="6">
        <v>0</v>
      </c>
    </row>
    <row r="2230" spans="1:9">
      <c r="A2230" s="133">
        <v>2013</v>
      </c>
      <c r="B2230" s="133">
        <v>4</v>
      </c>
      <c r="C2230" s="134">
        <v>41367</v>
      </c>
      <c r="D2230" s="133">
        <v>19</v>
      </c>
      <c r="E2230" s="5">
        <v>152.304</v>
      </c>
      <c r="F2230" s="5">
        <v>45.410000000000004</v>
      </c>
      <c r="G2230" s="5">
        <v>1915.4180000000001</v>
      </c>
      <c r="H2230" s="5">
        <v>21.86</v>
      </c>
      <c r="I2230" s="6">
        <v>0</v>
      </c>
    </row>
    <row r="2231" spans="1:9">
      <c r="A2231" s="133">
        <v>2013</v>
      </c>
      <c r="B2231" s="133">
        <v>4</v>
      </c>
      <c r="C2231" s="134">
        <v>41367</v>
      </c>
      <c r="D2231" s="133">
        <v>20</v>
      </c>
      <c r="E2231" s="5">
        <v>150.72200000000001</v>
      </c>
      <c r="F2231" s="5">
        <v>50.430999999999997</v>
      </c>
      <c r="G2231" s="5">
        <v>1993.6700000000008</v>
      </c>
      <c r="H2231" s="5">
        <v>24.171000000000003</v>
      </c>
      <c r="I2231" s="6">
        <v>0</v>
      </c>
    </row>
    <row r="2232" spans="1:9">
      <c r="A2232" s="133">
        <v>2013</v>
      </c>
      <c r="B2232" s="133">
        <v>4</v>
      </c>
      <c r="C2232" s="134">
        <v>41367</v>
      </c>
      <c r="D2232" s="133">
        <v>21</v>
      </c>
      <c r="E2232" s="5">
        <v>150.99</v>
      </c>
      <c r="F2232" s="5">
        <v>77.426999999999992</v>
      </c>
      <c r="G2232" s="5">
        <v>2011.6509999999998</v>
      </c>
      <c r="H2232" s="5">
        <v>29.134</v>
      </c>
      <c r="I2232" s="6">
        <v>0</v>
      </c>
    </row>
    <row r="2233" spans="1:9">
      <c r="A2233" s="133">
        <v>2013</v>
      </c>
      <c r="B2233" s="133">
        <v>4</v>
      </c>
      <c r="C2233" s="134">
        <v>41367</v>
      </c>
      <c r="D2233" s="133">
        <v>22</v>
      </c>
      <c r="E2233" s="5">
        <v>151.64000000000001</v>
      </c>
      <c r="F2233" s="5">
        <v>78.350999999999999</v>
      </c>
      <c r="G2233" s="5">
        <v>2025.8210000000004</v>
      </c>
      <c r="H2233" s="5">
        <v>28.756999999999998</v>
      </c>
      <c r="I2233" s="6">
        <v>0</v>
      </c>
    </row>
    <row r="2234" spans="1:9">
      <c r="A2234" s="133">
        <v>2013</v>
      </c>
      <c r="B2234" s="133">
        <v>4</v>
      </c>
      <c r="C2234" s="134">
        <v>41367</v>
      </c>
      <c r="D2234" s="133">
        <v>23</v>
      </c>
      <c r="E2234" s="5">
        <v>148.15700000000001</v>
      </c>
      <c r="F2234" s="5">
        <v>44.725999999999999</v>
      </c>
      <c r="G2234" s="5">
        <v>2045.8610000000003</v>
      </c>
      <c r="H2234" s="5">
        <v>17.195</v>
      </c>
      <c r="I2234" s="6">
        <v>0</v>
      </c>
    </row>
    <row r="2235" spans="1:9">
      <c r="A2235" s="133">
        <v>2013</v>
      </c>
      <c r="B2235" s="133">
        <v>4</v>
      </c>
      <c r="C2235" s="134">
        <v>41367</v>
      </c>
      <c r="D2235" s="133">
        <v>24</v>
      </c>
      <c r="E2235" s="5">
        <v>152.26900000000001</v>
      </c>
      <c r="F2235" s="5">
        <v>44.202000000000005</v>
      </c>
      <c r="G2235" s="5">
        <v>2012.3490000000006</v>
      </c>
      <c r="H2235" s="5">
        <v>11.631</v>
      </c>
      <c r="I2235" s="6">
        <v>0</v>
      </c>
    </row>
    <row r="2236" spans="1:9">
      <c r="A2236" s="133">
        <v>2013</v>
      </c>
      <c r="B2236" s="133">
        <v>4</v>
      </c>
      <c r="C2236" s="134">
        <v>41368</v>
      </c>
      <c r="D2236" s="133">
        <v>1</v>
      </c>
      <c r="E2236" s="5">
        <v>152.36800000000002</v>
      </c>
      <c r="F2236" s="5">
        <v>43.448</v>
      </c>
      <c r="G2236" s="5">
        <v>1829.5709999999999</v>
      </c>
      <c r="H2236" s="5">
        <v>9.3160000000000007</v>
      </c>
      <c r="I2236" s="6">
        <v>0</v>
      </c>
    </row>
    <row r="2237" spans="1:9">
      <c r="A2237" s="133">
        <v>2013</v>
      </c>
      <c r="B2237" s="133">
        <v>4</v>
      </c>
      <c r="C2237" s="134">
        <v>41368</v>
      </c>
      <c r="D2237" s="133">
        <v>2</v>
      </c>
      <c r="E2237" s="5">
        <v>152.32000000000002</v>
      </c>
      <c r="F2237" s="5">
        <v>43.428000000000004</v>
      </c>
      <c r="G2237" s="5">
        <v>1659.8310000000006</v>
      </c>
      <c r="H2237" s="5">
        <v>6.5500000000000007</v>
      </c>
      <c r="I2237" s="6">
        <v>0</v>
      </c>
    </row>
    <row r="2238" spans="1:9">
      <c r="A2238" s="133">
        <v>2013</v>
      </c>
      <c r="B2238" s="133">
        <v>4</v>
      </c>
      <c r="C2238" s="134">
        <v>41368</v>
      </c>
      <c r="D2238" s="133">
        <v>3</v>
      </c>
      <c r="E2238" s="5">
        <v>152.33100000000002</v>
      </c>
      <c r="F2238" s="5">
        <v>43.404000000000003</v>
      </c>
      <c r="G2238" s="5">
        <v>1576.8620000000001</v>
      </c>
      <c r="H2238" s="5">
        <v>5.5820000000000007</v>
      </c>
      <c r="I2238" s="6">
        <v>0</v>
      </c>
    </row>
    <row r="2239" spans="1:9">
      <c r="A2239" s="133">
        <v>2013</v>
      </c>
      <c r="B2239" s="133">
        <v>4</v>
      </c>
      <c r="C2239" s="134">
        <v>41368</v>
      </c>
      <c r="D2239" s="133">
        <v>4</v>
      </c>
      <c r="E2239" s="5">
        <v>151.85500000000002</v>
      </c>
      <c r="F2239" s="5">
        <v>43.428000000000004</v>
      </c>
      <c r="G2239" s="5">
        <v>1539.6330000000003</v>
      </c>
      <c r="H2239" s="5">
        <v>5.8260000000000005</v>
      </c>
      <c r="I2239" s="6">
        <v>0</v>
      </c>
    </row>
    <row r="2240" spans="1:9">
      <c r="A2240" s="133">
        <v>2013</v>
      </c>
      <c r="B2240" s="133">
        <v>4</v>
      </c>
      <c r="C2240" s="134">
        <v>41368</v>
      </c>
      <c r="D2240" s="133">
        <v>5</v>
      </c>
      <c r="E2240" s="5">
        <v>149.696</v>
      </c>
      <c r="F2240" s="5">
        <v>43.408999999999999</v>
      </c>
      <c r="G2240" s="5">
        <v>1553.4210000000007</v>
      </c>
      <c r="H2240" s="5">
        <v>8.61</v>
      </c>
      <c r="I2240" s="6">
        <v>0</v>
      </c>
    </row>
    <row r="2241" spans="1:9">
      <c r="A2241" s="133">
        <v>2013</v>
      </c>
      <c r="B2241" s="133">
        <v>4</v>
      </c>
      <c r="C2241" s="134">
        <v>41368</v>
      </c>
      <c r="D2241" s="133">
        <v>6</v>
      </c>
      <c r="E2241" s="5">
        <v>150.964</v>
      </c>
      <c r="F2241" s="5">
        <v>43.497</v>
      </c>
      <c r="G2241" s="5">
        <v>1567.0010000000004</v>
      </c>
      <c r="H2241" s="5">
        <v>8.6079999999999988</v>
      </c>
      <c r="I2241" s="6">
        <v>0</v>
      </c>
    </row>
    <row r="2242" spans="1:9">
      <c r="A2242" s="133">
        <v>2013</v>
      </c>
      <c r="B2242" s="133">
        <v>4</v>
      </c>
      <c r="C2242" s="134">
        <v>41368</v>
      </c>
      <c r="D2242" s="133">
        <v>7</v>
      </c>
      <c r="E2242" s="5">
        <v>148.892</v>
      </c>
      <c r="F2242" s="5">
        <v>43.516000000000005</v>
      </c>
      <c r="G2242" s="5">
        <v>1685.6880000000003</v>
      </c>
      <c r="H2242" s="5">
        <v>8.027000000000001</v>
      </c>
      <c r="I2242" s="6">
        <v>0</v>
      </c>
    </row>
    <row r="2243" spans="1:9">
      <c r="A2243" s="133">
        <v>2013</v>
      </c>
      <c r="B2243" s="133">
        <v>4</v>
      </c>
      <c r="C2243" s="134">
        <v>41368</v>
      </c>
      <c r="D2243" s="133">
        <v>8</v>
      </c>
      <c r="E2243" s="5">
        <v>148.77500000000001</v>
      </c>
      <c r="F2243" s="5">
        <v>43.463000000000001</v>
      </c>
      <c r="G2243" s="5">
        <v>1759.9970000000001</v>
      </c>
      <c r="H2243" s="5">
        <v>10.474</v>
      </c>
      <c r="I2243" s="6">
        <v>0</v>
      </c>
    </row>
    <row r="2244" spans="1:9">
      <c r="A2244" s="133">
        <v>2013</v>
      </c>
      <c r="B2244" s="133">
        <v>4</v>
      </c>
      <c r="C2244" s="134">
        <v>41368</v>
      </c>
      <c r="D2244" s="133">
        <v>9</v>
      </c>
      <c r="E2244" s="5">
        <v>152.25700000000001</v>
      </c>
      <c r="F2244" s="5">
        <v>43.512</v>
      </c>
      <c r="G2244" s="5">
        <v>1788.8590000000002</v>
      </c>
      <c r="H2244" s="5">
        <v>13.894000000000002</v>
      </c>
      <c r="I2244" s="6">
        <v>0</v>
      </c>
    </row>
    <row r="2245" spans="1:9">
      <c r="A2245" s="133">
        <v>2013</v>
      </c>
      <c r="B2245" s="133">
        <v>4</v>
      </c>
      <c r="C2245" s="134">
        <v>41368</v>
      </c>
      <c r="D2245" s="133">
        <v>10</v>
      </c>
      <c r="E2245" s="5">
        <v>152.24</v>
      </c>
      <c r="F2245" s="5">
        <v>43.414000000000001</v>
      </c>
      <c r="G2245" s="5">
        <v>1832.4430000000009</v>
      </c>
      <c r="H2245" s="5">
        <v>17.771000000000004</v>
      </c>
      <c r="I2245" s="6">
        <v>0</v>
      </c>
    </row>
    <row r="2246" spans="1:9">
      <c r="A2246" s="133">
        <v>2013</v>
      </c>
      <c r="B2246" s="133">
        <v>4</v>
      </c>
      <c r="C2246" s="134">
        <v>41368</v>
      </c>
      <c r="D2246" s="133">
        <v>11</v>
      </c>
      <c r="E2246" s="5">
        <v>153.184</v>
      </c>
      <c r="F2246" s="5">
        <v>0</v>
      </c>
      <c r="G2246" s="5">
        <v>1907.7450000000001</v>
      </c>
      <c r="H2246" s="5">
        <v>20.690999999999999</v>
      </c>
      <c r="I2246" s="6">
        <v>0</v>
      </c>
    </row>
    <row r="2247" spans="1:9">
      <c r="A2247" s="133">
        <v>2013</v>
      </c>
      <c r="B2247" s="133">
        <v>4</v>
      </c>
      <c r="C2247" s="134">
        <v>41368</v>
      </c>
      <c r="D2247" s="133">
        <v>12</v>
      </c>
      <c r="E2247" s="5">
        <v>153.03400000000002</v>
      </c>
      <c r="F2247" s="5">
        <v>0</v>
      </c>
      <c r="G2247" s="5">
        <v>1891.5500000000004</v>
      </c>
      <c r="H2247" s="5">
        <v>22.065999999999999</v>
      </c>
      <c r="I2247" s="6">
        <v>0</v>
      </c>
    </row>
    <row r="2248" spans="1:9">
      <c r="A2248" s="133">
        <v>2013</v>
      </c>
      <c r="B2248" s="133">
        <v>4</v>
      </c>
      <c r="C2248" s="134">
        <v>41368</v>
      </c>
      <c r="D2248" s="133">
        <v>13</v>
      </c>
      <c r="E2248" s="5">
        <v>152.893</v>
      </c>
      <c r="F2248" s="5">
        <v>0</v>
      </c>
      <c r="G2248" s="5">
        <v>1877.68</v>
      </c>
      <c r="H2248" s="5">
        <v>20.908000000000001</v>
      </c>
      <c r="I2248" s="6">
        <v>0</v>
      </c>
    </row>
    <row r="2249" spans="1:9">
      <c r="A2249" s="133">
        <v>2013</v>
      </c>
      <c r="B2249" s="133">
        <v>4</v>
      </c>
      <c r="C2249" s="134">
        <v>41368</v>
      </c>
      <c r="D2249" s="133">
        <v>14</v>
      </c>
      <c r="E2249" s="5">
        <v>152.614</v>
      </c>
      <c r="F2249" s="5">
        <v>0</v>
      </c>
      <c r="G2249" s="5">
        <v>1871.2879999999993</v>
      </c>
      <c r="H2249" s="5">
        <v>17.098000000000003</v>
      </c>
      <c r="I2249" s="6">
        <v>0</v>
      </c>
    </row>
    <row r="2250" spans="1:9">
      <c r="A2250" s="133">
        <v>2013</v>
      </c>
      <c r="B2250" s="133">
        <v>4</v>
      </c>
      <c r="C2250" s="134">
        <v>41368</v>
      </c>
      <c r="D2250" s="133">
        <v>15</v>
      </c>
      <c r="E2250" s="5">
        <v>127.291</v>
      </c>
      <c r="F2250" s="5">
        <v>0</v>
      </c>
      <c r="G2250" s="5">
        <v>1881.5180000000003</v>
      </c>
      <c r="H2250" s="5">
        <v>17.599999999999998</v>
      </c>
      <c r="I2250" s="6">
        <v>0</v>
      </c>
    </row>
    <row r="2251" spans="1:9">
      <c r="A2251" s="133">
        <v>2013</v>
      </c>
      <c r="B2251" s="133">
        <v>4</v>
      </c>
      <c r="C2251" s="134">
        <v>41368</v>
      </c>
      <c r="D2251" s="133">
        <v>16</v>
      </c>
      <c r="E2251" s="5">
        <v>64.996000000000009</v>
      </c>
      <c r="F2251" s="5">
        <v>0</v>
      </c>
      <c r="G2251" s="5">
        <v>1924.87</v>
      </c>
      <c r="H2251" s="5">
        <v>18.303000000000001</v>
      </c>
      <c r="I2251" s="6">
        <v>0</v>
      </c>
    </row>
    <row r="2252" spans="1:9">
      <c r="A2252" s="133">
        <v>2013</v>
      </c>
      <c r="B2252" s="133">
        <v>4</v>
      </c>
      <c r="C2252" s="134">
        <v>41368</v>
      </c>
      <c r="D2252" s="133">
        <v>17</v>
      </c>
      <c r="E2252" s="5">
        <v>20.494</v>
      </c>
      <c r="F2252" s="5">
        <v>0</v>
      </c>
      <c r="G2252" s="5">
        <v>1965.597</v>
      </c>
      <c r="H2252" s="5">
        <v>19.628</v>
      </c>
      <c r="I2252" s="6">
        <v>0</v>
      </c>
    </row>
    <row r="2253" spans="1:9">
      <c r="A2253" s="133">
        <v>2013</v>
      </c>
      <c r="B2253" s="133">
        <v>4</v>
      </c>
      <c r="C2253" s="134">
        <v>41368</v>
      </c>
      <c r="D2253" s="133">
        <v>18</v>
      </c>
      <c r="E2253" s="5">
        <v>20.606999999999999</v>
      </c>
      <c r="F2253" s="5">
        <v>12.146000000000001</v>
      </c>
      <c r="G2253" s="5">
        <v>1949.453</v>
      </c>
      <c r="H2253" s="5">
        <v>20.697999999999997</v>
      </c>
      <c r="I2253" s="6">
        <v>0</v>
      </c>
    </row>
    <row r="2254" spans="1:9">
      <c r="A2254" s="133">
        <v>2013</v>
      </c>
      <c r="B2254" s="133">
        <v>4</v>
      </c>
      <c r="C2254" s="134">
        <v>41368</v>
      </c>
      <c r="D2254" s="133">
        <v>19</v>
      </c>
      <c r="E2254" s="5">
        <v>20.706</v>
      </c>
      <c r="F2254" s="5">
        <v>12.104000000000001</v>
      </c>
      <c r="G2254" s="5">
        <v>1965.1900000000003</v>
      </c>
      <c r="H2254" s="5">
        <v>20.404000000000003</v>
      </c>
      <c r="I2254" s="6">
        <v>0</v>
      </c>
    </row>
    <row r="2255" spans="1:9">
      <c r="A2255" s="133">
        <v>2013</v>
      </c>
      <c r="B2255" s="133">
        <v>4</v>
      </c>
      <c r="C2255" s="134">
        <v>41368</v>
      </c>
      <c r="D2255" s="133">
        <v>20</v>
      </c>
      <c r="E2255" s="5">
        <v>20.724</v>
      </c>
      <c r="F2255" s="5">
        <v>12.086</v>
      </c>
      <c r="G2255" s="5">
        <v>1987.0910000000001</v>
      </c>
      <c r="H2255" s="5">
        <v>25.54</v>
      </c>
      <c r="I2255" s="6">
        <v>0</v>
      </c>
    </row>
    <row r="2256" spans="1:9">
      <c r="A2256" s="133">
        <v>2013</v>
      </c>
      <c r="B2256" s="133">
        <v>4</v>
      </c>
      <c r="C2256" s="134">
        <v>41368</v>
      </c>
      <c r="D2256" s="133">
        <v>21</v>
      </c>
      <c r="E2256" s="5">
        <v>20.599</v>
      </c>
      <c r="F2256" s="5">
        <v>12.099</v>
      </c>
      <c r="G2256" s="5">
        <v>2000.2490000000003</v>
      </c>
      <c r="H2256" s="5">
        <v>35.627999999999993</v>
      </c>
      <c r="I2256" s="6">
        <v>0</v>
      </c>
    </row>
    <row r="2257" spans="1:9">
      <c r="A2257" s="133">
        <v>2013</v>
      </c>
      <c r="B2257" s="133">
        <v>4</v>
      </c>
      <c r="C2257" s="134">
        <v>41368</v>
      </c>
      <c r="D2257" s="133">
        <v>22</v>
      </c>
      <c r="E2257" s="5">
        <v>20.599</v>
      </c>
      <c r="F2257" s="5">
        <v>12.124000000000001</v>
      </c>
      <c r="G2257" s="5">
        <v>2003.382000000001</v>
      </c>
      <c r="H2257" s="5">
        <v>34.291000000000004</v>
      </c>
      <c r="I2257" s="6">
        <v>0</v>
      </c>
    </row>
    <row r="2258" spans="1:9">
      <c r="A2258" s="133">
        <v>2013</v>
      </c>
      <c r="B2258" s="133">
        <v>4</v>
      </c>
      <c r="C2258" s="134">
        <v>41368</v>
      </c>
      <c r="D2258" s="133">
        <v>23</v>
      </c>
      <c r="E2258" s="5">
        <v>18.002000000000002</v>
      </c>
      <c r="F2258" s="5">
        <v>0</v>
      </c>
      <c r="G2258" s="5">
        <v>2019.1590000000001</v>
      </c>
      <c r="H2258" s="5">
        <v>25.108000000000001</v>
      </c>
      <c r="I2258" s="6">
        <v>0</v>
      </c>
    </row>
    <row r="2259" spans="1:9">
      <c r="A2259" s="133">
        <v>2013</v>
      </c>
      <c r="B2259" s="133">
        <v>4</v>
      </c>
      <c r="C2259" s="134">
        <v>41368</v>
      </c>
      <c r="D2259" s="133">
        <v>24</v>
      </c>
      <c r="E2259" s="5">
        <v>19.265000000000001</v>
      </c>
      <c r="F2259" s="5">
        <v>0</v>
      </c>
      <c r="G2259" s="5">
        <v>2016.779</v>
      </c>
      <c r="H2259" s="5">
        <v>20.097000000000001</v>
      </c>
      <c r="I2259" s="6">
        <v>0</v>
      </c>
    </row>
    <row r="2260" spans="1:9">
      <c r="A2260" s="133">
        <v>2013</v>
      </c>
      <c r="B2260" s="133">
        <v>4</v>
      </c>
      <c r="C2260" s="134">
        <v>41369</v>
      </c>
      <c r="D2260" s="133">
        <v>1</v>
      </c>
      <c r="E2260" s="5">
        <v>12.548</v>
      </c>
      <c r="F2260" s="5">
        <v>0</v>
      </c>
      <c r="G2260" s="5">
        <v>1936.4749999999997</v>
      </c>
      <c r="H2260" s="5">
        <v>12.563000000000001</v>
      </c>
      <c r="I2260" s="6">
        <v>0</v>
      </c>
    </row>
    <row r="2261" spans="1:9">
      <c r="A2261" s="133">
        <v>2013</v>
      </c>
      <c r="B2261" s="133">
        <v>4</v>
      </c>
      <c r="C2261" s="134">
        <v>41369</v>
      </c>
      <c r="D2261" s="133">
        <v>2</v>
      </c>
      <c r="E2261" s="5">
        <v>12.064</v>
      </c>
      <c r="F2261" s="5">
        <v>0</v>
      </c>
      <c r="G2261" s="5">
        <v>1685.4680000000008</v>
      </c>
      <c r="H2261" s="5">
        <v>8.3580000000000005</v>
      </c>
      <c r="I2261" s="6">
        <v>0</v>
      </c>
    </row>
    <row r="2262" spans="1:9">
      <c r="A2262" s="133">
        <v>2013</v>
      </c>
      <c r="B2262" s="133">
        <v>4</v>
      </c>
      <c r="C2262" s="134">
        <v>41369</v>
      </c>
      <c r="D2262" s="133">
        <v>3</v>
      </c>
      <c r="E2262" s="5">
        <v>12.126000000000001</v>
      </c>
      <c r="F2262" s="5">
        <v>0</v>
      </c>
      <c r="G2262" s="5">
        <v>1615.3910000000001</v>
      </c>
      <c r="H2262" s="5">
        <v>5.7790000000000008</v>
      </c>
      <c r="I2262" s="6">
        <v>0</v>
      </c>
    </row>
    <row r="2263" spans="1:9">
      <c r="A2263" s="133">
        <v>2013</v>
      </c>
      <c r="B2263" s="133">
        <v>4</v>
      </c>
      <c r="C2263" s="134">
        <v>41369</v>
      </c>
      <c r="D2263" s="133">
        <v>4</v>
      </c>
      <c r="E2263" s="5">
        <v>12.126000000000001</v>
      </c>
      <c r="F2263" s="5">
        <v>0</v>
      </c>
      <c r="G2263" s="5">
        <v>1611.7590000000005</v>
      </c>
      <c r="H2263" s="5">
        <v>5.6760000000000002</v>
      </c>
      <c r="I2263" s="6">
        <v>0</v>
      </c>
    </row>
    <row r="2264" spans="1:9">
      <c r="A2264" s="133">
        <v>2013</v>
      </c>
      <c r="B2264" s="133">
        <v>4</v>
      </c>
      <c r="C2264" s="134">
        <v>41369</v>
      </c>
      <c r="D2264" s="133">
        <v>5</v>
      </c>
      <c r="E2264" s="5">
        <v>11.834000000000001</v>
      </c>
      <c r="F2264" s="5">
        <v>0</v>
      </c>
      <c r="G2264" s="5">
        <v>1611.0220000000004</v>
      </c>
      <c r="H2264" s="5">
        <v>5.6300000000000008</v>
      </c>
      <c r="I2264" s="6">
        <v>0</v>
      </c>
    </row>
    <row r="2265" spans="1:9">
      <c r="A2265" s="133">
        <v>2013</v>
      </c>
      <c r="B2265" s="133">
        <v>4</v>
      </c>
      <c r="C2265" s="134">
        <v>41369</v>
      </c>
      <c r="D2265" s="133">
        <v>6</v>
      </c>
      <c r="E2265" s="5">
        <v>12.238000000000001</v>
      </c>
      <c r="F2265" s="5">
        <v>0</v>
      </c>
      <c r="G2265" s="5">
        <v>1633.3500000000006</v>
      </c>
      <c r="H2265" s="5">
        <v>5.6950000000000003</v>
      </c>
      <c r="I2265" s="6">
        <v>0</v>
      </c>
    </row>
    <row r="2266" spans="1:9">
      <c r="A2266" s="133">
        <v>2013</v>
      </c>
      <c r="B2266" s="133">
        <v>4</v>
      </c>
      <c r="C2266" s="134">
        <v>41369</v>
      </c>
      <c r="D2266" s="133">
        <v>7</v>
      </c>
      <c r="E2266" s="5">
        <v>12.346</v>
      </c>
      <c r="F2266" s="5">
        <v>0</v>
      </c>
      <c r="G2266" s="5">
        <v>1752.3389999999997</v>
      </c>
      <c r="H2266" s="5">
        <v>11.606999999999999</v>
      </c>
      <c r="I2266" s="6">
        <v>0</v>
      </c>
    </row>
    <row r="2267" spans="1:9">
      <c r="A2267" s="133">
        <v>2013</v>
      </c>
      <c r="B2267" s="133">
        <v>4</v>
      </c>
      <c r="C2267" s="134">
        <v>41369</v>
      </c>
      <c r="D2267" s="133">
        <v>8</v>
      </c>
      <c r="E2267" s="5">
        <v>12.362</v>
      </c>
      <c r="F2267" s="5">
        <v>0</v>
      </c>
      <c r="G2267" s="5">
        <v>1833.6020000000001</v>
      </c>
      <c r="H2267" s="5">
        <v>19.068000000000001</v>
      </c>
      <c r="I2267" s="6">
        <v>0</v>
      </c>
    </row>
    <row r="2268" spans="1:9">
      <c r="A2268" s="133">
        <v>2013</v>
      </c>
      <c r="B2268" s="133">
        <v>4</v>
      </c>
      <c r="C2268" s="134">
        <v>41369</v>
      </c>
      <c r="D2268" s="133">
        <v>9</v>
      </c>
      <c r="E2268" s="5">
        <v>12.326000000000001</v>
      </c>
      <c r="F2268" s="5">
        <v>0</v>
      </c>
      <c r="G2268" s="5">
        <v>1861.4320000000002</v>
      </c>
      <c r="H2268" s="5">
        <v>19.219000000000001</v>
      </c>
      <c r="I2268" s="6">
        <v>0</v>
      </c>
    </row>
    <row r="2269" spans="1:9">
      <c r="A2269" s="133">
        <v>2013</v>
      </c>
      <c r="B2269" s="133">
        <v>4</v>
      </c>
      <c r="C2269" s="134">
        <v>41369</v>
      </c>
      <c r="D2269" s="133">
        <v>10</v>
      </c>
      <c r="E2269" s="5">
        <v>11.469000000000001</v>
      </c>
      <c r="F2269" s="5">
        <v>0</v>
      </c>
      <c r="G2269" s="5">
        <v>1984.2869999999998</v>
      </c>
      <c r="H2269" s="5">
        <v>19.502000000000006</v>
      </c>
      <c r="I2269" s="6">
        <v>0</v>
      </c>
    </row>
    <row r="2270" spans="1:9">
      <c r="A2270" s="133">
        <v>2013</v>
      </c>
      <c r="B2270" s="133">
        <v>4</v>
      </c>
      <c r="C2270" s="134">
        <v>41369</v>
      </c>
      <c r="D2270" s="133">
        <v>11</v>
      </c>
      <c r="E2270" s="5">
        <v>11.942</v>
      </c>
      <c r="F2270" s="5">
        <v>0</v>
      </c>
      <c r="G2270" s="5">
        <v>2027.5640000000001</v>
      </c>
      <c r="H2270" s="5">
        <v>22.687000000000005</v>
      </c>
      <c r="I2270" s="6">
        <v>0</v>
      </c>
    </row>
    <row r="2271" spans="1:9">
      <c r="A2271" s="133">
        <v>2013</v>
      </c>
      <c r="B2271" s="133">
        <v>4</v>
      </c>
      <c r="C2271" s="134">
        <v>41369</v>
      </c>
      <c r="D2271" s="133">
        <v>12</v>
      </c>
      <c r="E2271" s="5">
        <v>12.098000000000001</v>
      </c>
      <c r="F2271" s="5">
        <v>0</v>
      </c>
      <c r="G2271" s="5">
        <v>1969.3859999999995</v>
      </c>
      <c r="H2271" s="5">
        <v>27.134000000000004</v>
      </c>
      <c r="I2271" s="6">
        <v>0</v>
      </c>
    </row>
    <row r="2272" spans="1:9">
      <c r="A2272" s="133">
        <v>2013</v>
      </c>
      <c r="B2272" s="133">
        <v>4</v>
      </c>
      <c r="C2272" s="134">
        <v>41369</v>
      </c>
      <c r="D2272" s="133">
        <v>13</v>
      </c>
      <c r="E2272" s="5">
        <v>12.176</v>
      </c>
      <c r="F2272" s="5">
        <v>0</v>
      </c>
      <c r="G2272" s="5">
        <v>1995.194</v>
      </c>
      <c r="H2272" s="5">
        <v>27.351000000000003</v>
      </c>
      <c r="I2272" s="6">
        <v>0</v>
      </c>
    </row>
    <row r="2273" spans="1:9">
      <c r="A2273" s="133">
        <v>2013</v>
      </c>
      <c r="B2273" s="133">
        <v>4</v>
      </c>
      <c r="C2273" s="134">
        <v>41369</v>
      </c>
      <c r="D2273" s="133">
        <v>14</v>
      </c>
      <c r="E2273" s="5">
        <v>11.447000000000001</v>
      </c>
      <c r="F2273" s="5">
        <v>0</v>
      </c>
      <c r="G2273" s="5">
        <v>1996.6420000000005</v>
      </c>
      <c r="H2273" s="5">
        <v>24.616999999999997</v>
      </c>
      <c r="I2273" s="6">
        <v>0</v>
      </c>
    </row>
    <row r="2274" spans="1:9">
      <c r="A2274" s="133">
        <v>2013</v>
      </c>
      <c r="B2274" s="133">
        <v>4</v>
      </c>
      <c r="C2274" s="134">
        <v>41369</v>
      </c>
      <c r="D2274" s="133">
        <v>15</v>
      </c>
      <c r="E2274" s="5">
        <v>11.909000000000001</v>
      </c>
      <c r="F2274" s="5">
        <v>0</v>
      </c>
      <c r="G2274" s="5">
        <v>1989.5049999999999</v>
      </c>
      <c r="H2274" s="5">
        <v>28.815999999999995</v>
      </c>
      <c r="I2274" s="6">
        <v>0</v>
      </c>
    </row>
    <row r="2275" spans="1:9">
      <c r="A2275" s="133">
        <v>2013</v>
      </c>
      <c r="B2275" s="133">
        <v>4</v>
      </c>
      <c r="C2275" s="134">
        <v>41369</v>
      </c>
      <c r="D2275" s="133">
        <v>16</v>
      </c>
      <c r="E2275" s="5">
        <v>12.077</v>
      </c>
      <c r="F2275" s="5">
        <v>0</v>
      </c>
      <c r="G2275" s="5">
        <v>1956.665</v>
      </c>
      <c r="H2275" s="5">
        <v>30.352</v>
      </c>
      <c r="I2275" s="6">
        <v>0</v>
      </c>
    </row>
    <row r="2276" spans="1:9">
      <c r="A2276" s="133">
        <v>2013</v>
      </c>
      <c r="B2276" s="133">
        <v>4</v>
      </c>
      <c r="C2276" s="134">
        <v>41369</v>
      </c>
      <c r="D2276" s="133">
        <v>17</v>
      </c>
      <c r="E2276" s="5">
        <v>11.943000000000001</v>
      </c>
      <c r="F2276" s="5">
        <v>0</v>
      </c>
      <c r="G2276" s="5">
        <v>2000.1569999999999</v>
      </c>
      <c r="H2276" s="5">
        <v>30.853000000000002</v>
      </c>
      <c r="I2276" s="6">
        <v>0</v>
      </c>
    </row>
    <row r="2277" spans="1:9">
      <c r="A2277" s="133">
        <v>2013</v>
      </c>
      <c r="B2277" s="133">
        <v>4</v>
      </c>
      <c r="C2277" s="134">
        <v>41369</v>
      </c>
      <c r="D2277" s="133">
        <v>18</v>
      </c>
      <c r="E2277" s="5">
        <v>12.238000000000001</v>
      </c>
      <c r="F2277" s="5">
        <v>0</v>
      </c>
      <c r="G2277" s="5">
        <v>2003.7799999999997</v>
      </c>
      <c r="H2277" s="5">
        <v>28.262999999999995</v>
      </c>
      <c r="I2277" s="6">
        <v>0</v>
      </c>
    </row>
    <row r="2278" spans="1:9">
      <c r="A2278" s="133">
        <v>2013</v>
      </c>
      <c r="B2278" s="133">
        <v>4</v>
      </c>
      <c r="C2278" s="134">
        <v>41369</v>
      </c>
      <c r="D2278" s="133">
        <v>19</v>
      </c>
      <c r="E2278" s="5">
        <v>12.666</v>
      </c>
      <c r="F2278" s="5">
        <v>0</v>
      </c>
      <c r="G2278" s="5">
        <v>2078.5729999999999</v>
      </c>
      <c r="H2278" s="5">
        <v>27.494</v>
      </c>
      <c r="I2278" s="6">
        <v>0</v>
      </c>
    </row>
    <row r="2279" spans="1:9">
      <c r="A2279" s="133">
        <v>2013</v>
      </c>
      <c r="B2279" s="133">
        <v>4</v>
      </c>
      <c r="C2279" s="134">
        <v>41369</v>
      </c>
      <c r="D2279" s="133">
        <v>20</v>
      </c>
      <c r="E2279" s="5">
        <v>12.565000000000001</v>
      </c>
      <c r="F2279" s="5">
        <v>0</v>
      </c>
      <c r="G2279" s="5">
        <v>2165.5110000000009</v>
      </c>
      <c r="H2279" s="5">
        <v>34.843000000000011</v>
      </c>
      <c r="I2279" s="6">
        <v>0</v>
      </c>
    </row>
    <row r="2280" spans="1:9">
      <c r="A2280" s="133">
        <v>2013</v>
      </c>
      <c r="B2280" s="133">
        <v>4</v>
      </c>
      <c r="C2280" s="134">
        <v>41369</v>
      </c>
      <c r="D2280" s="133">
        <v>21</v>
      </c>
      <c r="E2280" s="5">
        <v>12.262</v>
      </c>
      <c r="F2280" s="5">
        <v>0</v>
      </c>
      <c r="G2280" s="5">
        <v>2204.7150000000001</v>
      </c>
      <c r="H2280" s="5">
        <v>39.812000000000005</v>
      </c>
      <c r="I2280" s="6">
        <v>0</v>
      </c>
    </row>
    <row r="2281" spans="1:9">
      <c r="A2281" s="133">
        <v>2013</v>
      </c>
      <c r="B2281" s="133">
        <v>4</v>
      </c>
      <c r="C2281" s="134">
        <v>41369</v>
      </c>
      <c r="D2281" s="133">
        <v>22</v>
      </c>
      <c r="E2281" s="5">
        <v>12.404</v>
      </c>
      <c r="F2281" s="5">
        <v>0</v>
      </c>
      <c r="G2281" s="5">
        <v>2237.84</v>
      </c>
      <c r="H2281" s="5">
        <v>40.111000000000011</v>
      </c>
      <c r="I2281" s="6">
        <v>0</v>
      </c>
    </row>
    <row r="2282" spans="1:9">
      <c r="A2282" s="133">
        <v>2013</v>
      </c>
      <c r="B2282" s="133">
        <v>4</v>
      </c>
      <c r="C2282" s="134">
        <v>41369</v>
      </c>
      <c r="D2282" s="133">
        <v>23</v>
      </c>
      <c r="E2282" s="5">
        <v>12.621</v>
      </c>
      <c r="F2282" s="5">
        <v>0</v>
      </c>
      <c r="G2282" s="5">
        <v>2180.0419999999995</v>
      </c>
      <c r="H2282" s="5">
        <v>36.431000000000004</v>
      </c>
      <c r="I2282" s="6">
        <v>0</v>
      </c>
    </row>
    <row r="2283" spans="1:9">
      <c r="A2283" s="133">
        <v>2013</v>
      </c>
      <c r="B2283" s="133">
        <v>4</v>
      </c>
      <c r="C2283" s="134">
        <v>41369</v>
      </c>
      <c r="D2283" s="133">
        <v>24</v>
      </c>
      <c r="E2283" s="5">
        <v>14.231</v>
      </c>
      <c r="F2283" s="5">
        <v>0</v>
      </c>
      <c r="G2283" s="5">
        <v>2074.3469999999998</v>
      </c>
      <c r="H2283" s="5">
        <v>28.251999999999995</v>
      </c>
      <c r="I2283" s="6">
        <v>0</v>
      </c>
    </row>
    <row r="2284" spans="1:9">
      <c r="A2284" s="133">
        <v>2013</v>
      </c>
      <c r="B2284" s="133">
        <v>4</v>
      </c>
      <c r="C2284" s="134">
        <v>41370</v>
      </c>
      <c r="D2284" s="133">
        <v>1</v>
      </c>
      <c r="E2284" s="5">
        <v>14.036000000000001</v>
      </c>
      <c r="F2284" s="5">
        <v>0</v>
      </c>
      <c r="G2284" s="5">
        <v>1982.489</v>
      </c>
      <c r="H2284" s="5">
        <v>15.816000000000001</v>
      </c>
      <c r="I2284" s="6">
        <v>0</v>
      </c>
    </row>
    <row r="2285" spans="1:9">
      <c r="A2285" s="133">
        <v>2013</v>
      </c>
      <c r="B2285" s="133">
        <v>4</v>
      </c>
      <c r="C2285" s="134">
        <v>41370</v>
      </c>
      <c r="D2285" s="133">
        <v>2</v>
      </c>
      <c r="E2285" s="5">
        <v>12.569000000000001</v>
      </c>
      <c r="F2285" s="5">
        <v>0</v>
      </c>
      <c r="G2285" s="5">
        <v>1830.0620000000006</v>
      </c>
      <c r="H2285" s="5">
        <v>9.8290000000000006</v>
      </c>
      <c r="I2285" s="6">
        <v>0</v>
      </c>
    </row>
    <row r="2286" spans="1:9">
      <c r="A2286" s="133">
        <v>2013</v>
      </c>
      <c r="B2286" s="133">
        <v>4</v>
      </c>
      <c r="C2286" s="134">
        <v>41370</v>
      </c>
      <c r="D2286" s="133">
        <v>3</v>
      </c>
      <c r="E2286" s="5">
        <v>13.147</v>
      </c>
      <c r="F2286" s="5">
        <v>0</v>
      </c>
      <c r="G2286" s="5">
        <v>1736.7899999999995</v>
      </c>
      <c r="H2286" s="5">
        <v>7.0560000000000009</v>
      </c>
      <c r="I2286" s="6">
        <v>0</v>
      </c>
    </row>
    <row r="2287" spans="1:9">
      <c r="A2287" s="133">
        <v>2013</v>
      </c>
      <c r="B2287" s="133">
        <v>4</v>
      </c>
      <c r="C2287" s="134">
        <v>41370</v>
      </c>
      <c r="D2287" s="133">
        <v>4</v>
      </c>
      <c r="E2287" s="5">
        <v>13.266</v>
      </c>
      <c r="F2287" s="5">
        <v>0</v>
      </c>
      <c r="G2287" s="5">
        <v>1696.2429999999995</v>
      </c>
      <c r="H2287" s="5">
        <v>5.6749999999999998</v>
      </c>
      <c r="I2287" s="6">
        <v>0</v>
      </c>
    </row>
    <row r="2288" spans="1:9">
      <c r="A2288" s="133">
        <v>2013</v>
      </c>
      <c r="B2288" s="133">
        <v>4</v>
      </c>
      <c r="C2288" s="134">
        <v>41370</v>
      </c>
      <c r="D2288" s="133">
        <v>5</v>
      </c>
      <c r="E2288" s="5">
        <v>13.396000000000001</v>
      </c>
      <c r="F2288" s="5">
        <v>0</v>
      </c>
      <c r="G2288" s="5">
        <v>1663.1859999999997</v>
      </c>
      <c r="H2288" s="5">
        <v>5.6129999999999995</v>
      </c>
      <c r="I2288" s="6">
        <v>0</v>
      </c>
    </row>
    <row r="2289" spans="1:9">
      <c r="A2289" s="133">
        <v>2013</v>
      </c>
      <c r="B2289" s="133">
        <v>4</v>
      </c>
      <c r="C2289" s="134">
        <v>41370</v>
      </c>
      <c r="D2289" s="133">
        <v>6</v>
      </c>
      <c r="E2289" s="5">
        <v>13.387</v>
      </c>
      <c r="F2289" s="5">
        <v>0</v>
      </c>
      <c r="G2289" s="5">
        <v>1663.5060000000003</v>
      </c>
      <c r="H2289" s="5">
        <v>5.6150000000000002</v>
      </c>
      <c r="I2289" s="6">
        <v>0</v>
      </c>
    </row>
    <row r="2290" spans="1:9">
      <c r="A2290" s="133">
        <v>2013</v>
      </c>
      <c r="B2290" s="133">
        <v>4</v>
      </c>
      <c r="C2290" s="134">
        <v>41370</v>
      </c>
      <c r="D2290" s="133">
        <v>7</v>
      </c>
      <c r="E2290" s="5">
        <v>13.454000000000001</v>
      </c>
      <c r="F2290" s="5">
        <v>0</v>
      </c>
      <c r="G2290" s="5">
        <v>1675.5659999999998</v>
      </c>
      <c r="H2290" s="5">
        <v>6.3050000000000006</v>
      </c>
      <c r="I2290" s="6">
        <v>0</v>
      </c>
    </row>
    <row r="2291" spans="1:9">
      <c r="A2291" s="133">
        <v>2013</v>
      </c>
      <c r="B2291" s="133">
        <v>4</v>
      </c>
      <c r="C2291" s="134">
        <v>41370</v>
      </c>
      <c r="D2291" s="133">
        <v>8</v>
      </c>
      <c r="E2291" s="5">
        <v>13.38</v>
      </c>
      <c r="F2291" s="5">
        <v>0</v>
      </c>
      <c r="G2291" s="5">
        <v>1653.5900000000001</v>
      </c>
      <c r="H2291" s="5">
        <v>10.828000000000001</v>
      </c>
      <c r="I2291" s="6">
        <v>0</v>
      </c>
    </row>
    <row r="2292" spans="1:9">
      <c r="A2292" s="133">
        <v>2013</v>
      </c>
      <c r="B2292" s="133">
        <v>4</v>
      </c>
      <c r="C2292" s="134">
        <v>41370</v>
      </c>
      <c r="D2292" s="133">
        <v>9</v>
      </c>
      <c r="E2292" s="5">
        <v>13.183</v>
      </c>
      <c r="F2292" s="5">
        <v>0</v>
      </c>
      <c r="G2292" s="5">
        <v>1692.1850000000004</v>
      </c>
      <c r="H2292" s="5">
        <v>14.280000000000001</v>
      </c>
      <c r="I2292" s="6">
        <v>0</v>
      </c>
    </row>
    <row r="2293" spans="1:9">
      <c r="A2293" s="133">
        <v>2013</v>
      </c>
      <c r="B2293" s="133">
        <v>4</v>
      </c>
      <c r="C2293" s="134">
        <v>41370</v>
      </c>
      <c r="D2293" s="133">
        <v>10</v>
      </c>
      <c r="E2293" s="5">
        <v>12.894</v>
      </c>
      <c r="F2293" s="5">
        <v>0</v>
      </c>
      <c r="G2293" s="5">
        <v>1850.3820000000003</v>
      </c>
      <c r="H2293" s="5">
        <v>17.065999999999999</v>
      </c>
      <c r="I2293" s="6">
        <v>0</v>
      </c>
    </row>
    <row r="2294" spans="1:9">
      <c r="A2294" s="133">
        <v>2013</v>
      </c>
      <c r="B2294" s="133">
        <v>4</v>
      </c>
      <c r="C2294" s="134">
        <v>41370</v>
      </c>
      <c r="D2294" s="133">
        <v>11</v>
      </c>
      <c r="E2294" s="5">
        <v>12.795</v>
      </c>
      <c r="F2294" s="5">
        <v>0</v>
      </c>
      <c r="G2294" s="5">
        <v>1929.145</v>
      </c>
      <c r="H2294" s="5">
        <v>17.117000000000004</v>
      </c>
      <c r="I2294" s="6">
        <v>0</v>
      </c>
    </row>
    <row r="2295" spans="1:9">
      <c r="A2295" s="133">
        <v>2013</v>
      </c>
      <c r="B2295" s="133">
        <v>4</v>
      </c>
      <c r="C2295" s="134">
        <v>41370</v>
      </c>
      <c r="D2295" s="133">
        <v>12</v>
      </c>
      <c r="E2295" s="5">
        <v>12.678000000000001</v>
      </c>
      <c r="F2295" s="5">
        <v>0</v>
      </c>
      <c r="G2295" s="5">
        <v>1957.5889999999997</v>
      </c>
      <c r="H2295" s="5">
        <v>16.693999999999999</v>
      </c>
      <c r="I2295" s="6">
        <v>0</v>
      </c>
    </row>
    <row r="2296" spans="1:9">
      <c r="A2296" s="133">
        <v>2013</v>
      </c>
      <c r="B2296" s="133">
        <v>4</v>
      </c>
      <c r="C2296" s="134">
        <v>41370</v>
      </c>
      <c r="D2296" s="133">
        <v>13</v>
      </c>
      <c r="E2296" s="5">
        <v>12.47</v>
      </c>
      <c r="F2296" s="5">
        <v>0</v>
      </c>
      <c r="G2296" s="5">
        <v>1953.3390000000004</v>
      </c>
      <c r="H2296" s="5">
        <v>16.66</v>
      </c>
      <c r="I2296" s="6">
        <v>0</v>
      </c>
    </row>
    <row r="2297" spans="1:9">
      <c r="A2297" s="133">
        <v>2013</v>
      </c>
      <c r="B2297" s="133">
        <v>4</v>
      </c>
      <c r="C2297" s="134">
        <v>41370</v>
      </c>
      <c r="D2297" s="133">
        <v>14</v>
      </c>
      <c r="E2297" s="5">
        <v>12.566000000000001</v>
      </c>
      <c r="F2297" s="5">
        <v>0</v>
      </c>
      <c r="G2297" s="5">
        <v>1908.6810000000003</v>
      </c>
      <c r="H2297" s="5">
        <v>16.655999999999999</v>
      </c>
      <c r="I2297" s="6">
        <v>0</v>
      </c>
    </row>
    <row r="2298" spans="1:9">
      <c r="A2298" s="133">
        <v>2013</v>
      </c>
      <c r="B2298" s="133">
        <v>4</v>
      </c>
      <c r="C2298" s="134">
        <v>41370</v>
      </c>
      <c r="D2298" s="133">
        <v>15</v>
      </c>
      <c r="E2298" s="5">
        <v>12.671000000000001</v>
      </c>
      <c r="F2298" s="5">
        <v>0</v>
      </c>
      <c r="G2298" s="5">
        <v>1846.1299999999997</v>
      </c>
      <c r="H2298" s="5">
        <v>16.664000000000001</v>
      </c>
      <c r="I2298" s="6">
        <v>0</v>
      </c>
    </row>
    <row r="2299" spans="1:9">
      <c r="A2299" s="133">
        <v>2013</v>
      </c>
      <c r="B2299" s="133">
        <v>4</v>
      </c>
      <c r="C2299" s="134">
        <v>41370</v>
      </c>
      <c r="D2299" s="133">
        <v>16</v>
      </c>
      <c r="E2299" s="5">
        <v>12.798</v>
      </c>
      <c r="F2299" s="5">
        <v>0</v>
      </c>
      <c r="G2299" s="5">
        <v>1824.7929999999999</v>
      </c>
      <c r="H2299" s="5">
        <v>16.538000000000004</v>
      </c>
      <c r="I2299" s="6">
        <v>0</v>
      </c>
    </row>
    <row r="2300" spans="1:9">
      <c r="A2300" s="133">
        <v>2013</v>
      </c>
      <c r="B2300" s="133">
        <v>4</v>
      </c>
      <c r="C2300" s="134">
        <v>41370</v>
      </c>
      <c r="D2300" s="133">
        <v>17</v>
      </c>
      <c r="E2300" s="5">
        <v>12.724</v>
      </c>
      <c r="F2300" s="5">
        <v>0</v>
      </c>
      <c r="G2300" s="5">
        <v>1816.8280000000004</v>
      </c>
      <c r="H2300" s="5">
        <v>12.286999999999999</v>
      </c>
      <c r="I2300" s="6">
        <v>0</v>
      </c>
    </row>
    <row r="2301" spans="1:9">
      <c r="A2301" s="133">
        <v>2013</v>
      </c>
      <c r="B2301" s="133">
        <v>4</v>
      </c>
      <c r="C2301" s="134">
        <v>41370</v>
      </c>
      <c r="D2301" s="133">
        <v>18</v>
      </c>
      <c r="E2301" s="5">
        <v>13.224</v>
      </c>
      <c r="F2301" s="5">
        <v>0</v>
      </c>
      <c r="G2301" s="5">
        <v>1865.1079999999995</v>
      </c>
      <c r="H2301" s="5">
        <v>12.266999999999999</v>
      </c>
      <c r="I2301" s="6">
        <v>0</v>
      </c>
    </row>
    <row r="2302" spans="1:9">
      <c r="A2302" s="133">
        <v>2013</v>
      </c>
      <c r="B2302" s="133">
        <v>4</v>
      </c>
      <c r="C2302" s="134">
        <v>41370</v>
      </c>
      <c r="D2302" s="133">
        <v>19</v>
      </c>
      <c r="E2302" s="5">
        <v>13.749000000000001</v>
      </c>
      <c r="F2302" s="5">
        <v>0</v>
      </c>
      <c r="G2302" s="5">
        <v>1902.1879999999999</v>
      </c>
      <c r="H2302" s="5">
        <v>13.539</v>
      </c>
      <c r="I2302" s="6">
        <v>0</v>
      </c>
    </row>
    <row r="2303" spans="1:9">
      <c r="A2303" s="133">
        <v>2013</v>
      </c>
      <c r="B2303" s="133">
        <v>4</v>
      </c>
      <c r="C2303" s="134">
        <v>41370</v>
      </c>
      <c r="D2303" s="133">
        <v>20</v>
      </c>
      <c r="E2303" s="5">
        <v>13.996</v>
      </c>
      <c r="F2303" s="5">
        <v>0</v>
      </c>
      <c r="G2303" s="5">
        <v>1958.741</v>
      </c>
      <c r="H2303" s="5">
        <v>26.775000000000002</v>
      </c>
      <c r="I2303" s="6">
        <v>0</v>
      </c>
    </row>
    <row r="2304" spans="1:9">
      <c r="A2304" s="133">
        <v>2013</v>
      </c>
      <c r="B2304" s="133">
        <v>4</v>
      </c>
      <c r="C2304" s="134">
        <v>41370</v>
      </c>
      <c r="D2304" s="133">
        <v>21</v>
      </c>
      <c r="E2304" s="5">
        <v>14.081000000000001</v>
      </c>
      <c r="F2304" s="5">
        <v>0</v>
      </c>
      <c r="G2304" s="5">
        <v>1963.6389999999997</v>
      </c>
      <c r="H2304" s="5">
        <v>34.743000000000002</v>
      </c>
      <c r="I2304" s="6">
        <v>0</v>
      </c>
    </row>
    <row r="2305" spans="1:9">
      <c r="A2305" s="133">
        <v>2013</v>
      </c>
      <c r="B2305" s="133">
        <v>4</v>
      </c>
      <c r="C2305" s="134">
        <v>41370</v>
      </c>
      <c r="D2305" s="133">
        <v>22</v>
      </c>
      <c r="E2305" s="5">
        <v>14.087000000000002</v>
      </c>
      <c r="F2305" s="5">
        <v>0</v>
      </c>
      <c r="G2305" s="5">
        <v>1977.5160000000001</v>
      </c>
      <c r="H2305" s="5">
        <v>38.359000000000002</v>
      </c>
      <c r="I2305" s="6">
        <v>0</v>
      </c>
    </row>
    <row r="2306" spans="1:9">
      <c r="A2306" s="133">
        <v>2013</v>
      </c>
      <c r="B2306" s="133">
        <v>4</v>
      </c>
      <c r="C2306" s="134">
        <v>41370</v>
      </c>
      <c r="D2306" s="133">
        <v>23</v>
      </c>
      <c r="E2306" s="5">
        <v>13.886000000000001</v>
      </c>
      <c r="F2306" s="5">
        <v>0</v>
      </c>
      <c r="G2306" s="5">
        <v>1950.5600000000002</v>
      </c>
      <c r="H2306" s="5">
        <v>32.631</v>
      </c>
      <c r="I2306" s="6">
        <v>0</v>
      </c>
    </row>
    <row r="2307" spans="1:9">
      <c r="A2307" s="133">
        <v>2013</v>
      </c>
      <c r="B2307" s="133">
        <v>4</v>
      </c>
      <c r="C2307" s="134">
        <v>41370</v>
      </c>
      <c r="D2307" s="133">
        <v>24</v>
      </c>
      <c r="E2307" s="5">
        <v>13.794</v>
      </c>
      <c r="F2307" s="5">
        <v>0</v>
      </c>
      <c r="G2307" s="5">
        <v>1911.2249999999999</v>
      </c>
      <c r="H2307" s="5">
        <v>20.407</v>
      </c>
      <c r="I2307" s="6">
        <v>0</v>
      </c>
    </row>
    <row r="2308" spans="1:9">
      <c r="A2308" s="133">
        <v>2013</v>
      </c>
      <c r="B2308" s="133">
        <v>4</v>
      </c>
      <c r="C2308" s="134">
        <v>41371</v>
      </c>
      <c r="D2308" s="133">
        <v>1</v>
      </c>
      <c r="E2308" s="5">
        <v>13.574</v>
      </c>
      <c r="F2308" s="5">
        <v>0</v>
      </c>
      <c r="G2308" s="5">
        <v>1846.8310000000004</v>
      </c>
      <c r="H2308" s="5">
        <v>12.678000000000001</v>
      </c>
      <c r="I2308" s="6">
        <v>0</v>
      </c>
    </row>
    <row r="2309" spans="1:9">
      <c r="A2309" s="133">
        <v>2013</v>
      </c>
      <c r="B2309" s="133">
        <v>4</v>
      </c>
      <c r="C2309" s="134">
        <v>41371</v>
      </c>
      <c r="D2309" s="133">
        <v>2</v>
      </c>
      <c r="E2309" s="5">
        <v>13.171000000000001</v>
      </c>
      <c r="F2309" s="5">
        <v>0</v>
      </c>
      <c r="G2309" s="5">
        <v>1735.0610000000006</v>
      </c>
      <c r="H2309" s="5">
        <v>6.2820000000000009</v>
      </c>
      <c r="I2309" s="6">
        <v>0</v>
      </c>
    </row>
    <row r="2310" spans="1:9">
      <c r="A2310" s="133">
        <v>2013</v>
      </c>
      <c r="B2310" s="133">
        <v>4</v>
      </c>
      <c r="C2310" s="134">
        <v>41371</v>
      </c>
      <c r="D2310" s="133">
        <v>3</v>
      </c>
      <c r="E2310" s="5">
        <v>13.635</v>
      </c>
      <c r="F2310" s="5">
        <v>0</v>
      </c>
      <c r="G2310" s="5">
        <v>1634.1279999999997</v>
      </c>
      <c r="H2310" s="5">
        <v>4.9610000000000012</v>
      </c>
      <c r="I2310" s="6">
        <v>0</v>
      </c>
    </row>
    <row r="2311" spans="1:9">
      <c r="A2311" s="133">
        <v>2013</v>
      </c>
      <c r="B2311" s="133">
        <v>4</v>
      </c>
      <c r="C2311" s="134">
        <v>41371</v>
      </c>
      <c r="D2311" s="133">
        <v>4</v>
      </c>
      <c r="E2311" s="5">
        <v>13.417</v>
      </c>
      <c r="F2311" s="5">
        <v>0</v>
      </c>
      <c r="G2311" s="5">
        <v>1552.7890000000007</v>
      </c>
      <c r="H2311" s="5">
        <v>1.806</v>
      </c>
      <c r="I2311" s="6">
        <v>0</v>
      </c>
    </row>
    <row r="2312" spans="1:9">
      <c r="A2312" s="133">
        <v>2013</v>
      </c>
      <c r="B2312" s="133">
        <v>4</v>
      </c>
      <c r="C2312" s="134">
        <v>41371</v>
      </c>
      <c r="D2312" s="133">
        <v>5</v>
      </c>
      <c r="E2312" s="5">
        <v>13.408000000000001</v>
      </c>
      <c r="F2312" s="5">
        <v>0</v>
      </c>
      <c r="G2312" s="5">
        <v>1520.3739999999998</v>
      </c>
      <c r="H2312" s="5">
        <v>1.73</v>
      </c>
      <c r="I2312" s="6">
        <v>0</v>
      </c>
    </row>
    <row r="2313" spans="1:9">
      <c r="A2313" s="133">
        <v>2013</v>
      </c>
      <c r="B2313" s="133">
        <v>4</v>
      </c>
      <c r="C2313" s="134">
        <v>41371</v>
      </c>
      <c r="D2313" s="133">
        <v>6</v>
      </c>
      <c r="E2313" s="5">
        <v>13.223000000000001</v>
      </c>
      <c r="F2313" s="5">
        <v>0</v>
      </c>
      <c r="G2313" s="5">
        <v>1495.9560000000004</v>
      </c>
      <c r="H2313" s="5">
        <v>1.72</v>
      </c>
      <c r="I2313" s="6">
        <v>0</v>
      </c>
    </row>
    <row r="2314" spans="1:9">
      <c r="A2314" s="133">
        <v>2013</v>
      </c>
      <c r="B2314" s="133">
        <v>4</v>
      </c>
      <c r="C2314" s="134">
        <v>41371</v>
      </c>
      <c r="D2314" s="133">
        <v>7</v>
      </c>
      <c r="E2314" s="5">
        <v>13.546000000000001</v>
      </c>
      <c r="F2314" s="5">
        <v>0</v>
      </c>
      <c r="G2314" s="5">
        <v>1498.5849999999998</v>
      </c>
      <c r="H2314" s="5">
        <v>3.0240000000000005</v>
      </c>
      <c r="I2314" s="6">
        <v>0</v>
      </c>
    </row>
    <row r="2315" spans="1:9">
      <c r="A2315" s="133">
        <v>2013</v>
      </c>
      <c r="B2315" s="133">
        <v>4</v>
      </c>
      <c r="C2315" s="134">
        <v>41371</v>
      </c>
      <c r="D2315" s="133">
        <v>8</v>
      </c>
      <c r="E2315" s="5">
        <v>0</v>
      </c>
      <c r="F2315" s="5">
        <v>0</v>
      </c>
      <c r="G2315" s="5">
        <v>1497.162</v>
      </c>
      <c r="H2315" s="5">
        <v>2.8200000000000003</v>
      </c>
      <c r="I2315" s="6">
        <v>0</v>
      </c>
    </row>
    <row r="2316" spans="1:9">
      <c r="A2316" s="133">
        <v>2013</v>
      </c>
      <c r="B2316" s="133">
        <v>4</v>
      </c>
      <c r="C2316" s="134">
        <v>41371</v>
      </c>
      <c r="D2316" s="133">
        <v>9</v>
      </c>
      <c r="E2316" s="5">
        <v>13.822000000000001</v>
      </c>
      <c r="F2316" s="5">
        <v>0</v>
      </c>
      <c r="G2316" s="5">
        <v>1511.1489999999999</v>
      </c>
      <c r="H2316" s="5">
        <v>2.3159999999999998</v>
      </c>
      <c r="I2316" s="6">
        <v>0</v>
      </c>
    </row>
    <row r="2317" spans="1:9">
      <c r="A2317" s="133">
        <v>2013</v>
      </c>
      <c r="B2317" s="133">
        <v>4</v>
      </c>
      <c r="C2317" s="134">
        <v>41371</v>
      </c>
      <c r="D2317" s="133">
        <v>10</v>
      </c>
      <c r="E2317" s="5">
        <v>13.383000000000001</v>
      </c>
      <c r="F2317" s="5">
        <v>0</v>
      </c>
      <c r="G2317" s="5">
        <v>1522.1210000000001</v>
      </c>
      <c r="H2317" s="5">
        <v>2.778</v>
      </c>
      <c r="I2317" s="6">
        <v>0</v>
      </c>
    </row>
    <row r="2318" spans="1:9">
      <c r="A2318" s="133">
        <v>2013</v>
      </c>
      <c r="B2318" s="133">
        <v>4</v>
      </c>
      <c r="C2318" s="134">
        <v>41371</v>
      </c>
      <c r="D2318" s="133">
        <v>11</v>
      </c>
      <c r="E2318" s="5">
        <v>12.863000000000001</v>
      </c>
      <c r="F2318" s="5">
        <v>0</v>
      </c>
      <c r="G2318" s="5">
        <v>1541.1989999999998</v>
      </c>
      <c r="H2318" s="5">
        <v>2.1989999999999998</v>
      </c>
      <c r="I2318" s="6">
        <v>0</v>
      </c>
    </row>
    <row r="2319" spans="1:9">
      <c r="A2319" s="133">
        <v>2013</v>
      </c>
      <c r="B2319" s="133">
        <v>4</v>
      </c>
      <c r="C2319" s="134">
        <v>41371</v>
      </c>
      <c r="D2319" s="133">
        <v>12</v>
      </c>
      <c r="E2319" s="5">
        <v>13.267000000000001</v>
      </c>
      <c r="F2319" s="5">
        <v>0</v>
      </c>
      <c r="G2319" s="5">
        <v>1596.8560000000002</v>
      </c>
      <c r="H2319" s="5">
        <v>3.8040000000000003</v>
      </c>
      <c r="I2319" s="6">
        <v>0</v>
      </c>
    </row>
    <row r="2320" spans="1:9">
      <c r="A2320" s="133">
        <v>2013</v>
      </c>
      <c r="B2320" s="133">
        <v>4</v>
      </c>
      <c r="C2320" s="134">
        <v>41371</v>
      </c>
      <c r="D2320" s="133">
        <v>13</v>
      </c>
      <c r="E2320" s="5">
        <v>13.023000000000001</v>
      </c>
      <c r="F2320" s="5">
        <v>0</v>
      </c>
      <c r="G2320" s="5">
        <v>1611.4190000000001</v>
      </c>
      <c r="H2320" s="5">
        <v>6.724000000000002</v>
      </c>
      <c r="I2320" s="6">
        <v>0</v>
      </c>
    </row>
    <row r="2321" spans="1:9">
      <c r="A2321" s="133">
        <v>2013</v>
      </c>
      <c r="B2321" s="133">
        <v>4</v>
      </c>
      <c r="C2321" s="134">
        <v>41371</v>
      </c>
      <c r="D2321" s="133">
        <v>14</v>
      </c>
      <c r="E2321" s="5">
        <v>12.968</v>
      </c>
      <c r="F2321" s="5">
        <v>0</v>
      </c>
      <c r="G2321" s="5">
        <v>1618.2590000000002</v>
      </c>
      <c r="H2321" s="5">
        <v>7.23</v>
      </c>
      <c r="I2321" s="6">
        <v>0</v>
      </c>
    </row>
    <row r="2322" spans="1:9">
      <c r="A2322" s="133">
        <v>2013</v>
      </c>
      <c r="B2322" s="133">
        <v>4</v>
      </c>
      <c r="C2322" s="134">
        <v>41371</v>
      </c>
      <c r="D2322" s="133">
        <v>15</v>
      </c>
      <c r="E2322" s="5">
        <v>12.909000000000001</v>
      </c>
      <c r="F2322" s="5">
        <v>0</v>
      </c>
      <c r="G2322" s="5">
        <v>1603.0870000000002</v>
      </c>
      <c r="H2322" s="5">
        <v>4.0289999999999999</v>
      </c>
      <c r="I2322" s="6">
        <v>0</v>
      </c>
    </row>
    <row r="2323" spans="1:9">
      <c r="A2323" s="133">
        <v>2013</v>
      </c>
      <c r="B2323" s="133">
        <v>4</v>
      </c>
      <c r="C2323" s="134">
        <v>41371</v>
      </c>
      <c r="D2323" s="133">
        <v>16</v>
      </c>
      <c r="E2323" s="5">
        <v>13.035</v>
      </c>
      <c r="F2323" s="5">
        <v>0</v>
      </c>
      <c r="G2323" s="5">
        <v>1580.0060000000001</v>
      </c>
      <c r="H2323" s="5">
        <v>4.2390000000000008</v>
      </c>
      <c r="I2323" s="6">
        <v>0</v>
      </c>
    </row>
    <row r="2324" spans="1:9">
      <c r="A2324" s="133">
        <v>2013</v>
      </c>
      <c r="B2324" s="133">
        <v>4</v>
      </c>
      <c r="C2324" s="134">
        <v>41371</v>
      </c>
      <c r="D2324" s="133">
        <v>17</v>
      </c>
      <c r="E2324" s="5">
        <v>13.152000000000001</v>
      </c>
      <c r="F2324" s="5">
        <v>0</v>
      </c>
      <c r="G2324" s="5">
        <v>1580.7130000000004</v>
      </c>
      <c r="H2324" s="5">
        <v>4.6930000000000005</v>
      </c>
      <c r="I2324" s="6">
        <v>0</v>
      </c>
    </row>
    <row r="2325" spans="1:9">
      <c r="A2325" s="133">
        <v>2013</v>
      </c>
      <c r="B2325" s="133">
        <v>4</v>
      </c>
      <c r="C2325" s="134">
        <v>41371</v>
      </c>
      <c r="D2325" s="133">
        <v>18</v>
      </c>
      <c r="E2325" s="5">
        <v>13.31</v>
      </c>
      <c r="F2325" s="5">
        <v>0</v>
      </c>
      <c r="G2325" s="5">
        <v>1602.7759999999998</v>
      </c>
      <c r="H2325" s="5">
        <v>4.971000000000001</v>
      </c>
      <c r="I2325" s="6">
        <v>0</v>
      </c>
    </row>
    <row r="2326" spans="1:9">
      <c r="A2326" s="133">
        <v>2013</v>
      </c>
      <c r="B2326" s="133">
        <v>4</v>
      </c>
      <c r="C2326" s="134">
        <v>41371</v>
      </c>
      <c r="D2326" s="133">
        <v>19</v>
      </c>
      <c r="E2326" s="5">
        <v>13.911000000000001</v>
      </c>
      <c r="F2326" s="5">
        <v>0</v>
      </c>
      <c r="G2326" s="5">
        <v>1723.4129999999998</v>
      </c>
      <c r="H2326" s="5">
        <v>7.4450000000000012</v>
      </c>
      <c r="I2326" s="6">
        <v>0</v>
      </c>
    </row>
    <row r="2327" spans="1:9">
      <c r="A2327" s="133">
        <v>2013</v>
      </c>
      <c r="B2327" s="133">
        <v>4</v>
      </c>
      <c r="C2327" s="134">
        <v>41371</v>
      </c>
      <c r="D2327" s="133">
        <v>20</v>
      </c>
      <c r="E2327" s="5">
        <v>13.883000000000001</v>
      </c>
      <c r="F2327" s="5">
        <v>0</v>
      </c>
      <c r="G2327" s="5">
        <v>1867.9489999999998</v>
      </c>
      <c r="H2327" s="5">
        <v>14.887</v>
      </c>
      <c r="I2327" s="6">
        <v>0</v>
      </c>
    </row>
    <row r="2328" spans="1:9">
      <c r="A2328" s="133">
        <v>2013</v>
      </c>
      <c r="B2328" s="133">
        <v>4</v>
      </c>
      <c r="C2328" s="134">
        <v>41371</v>
      </c>
      <c r="D2328" s="133">
        <v>21</v>
      </c>
      <c r="E2328" s="5">
        <v>15.254000000000001</v>
      </c>
      <c r="F2328" s="5">
        <v>1.52</v>
      </c>
      <c r="G2328" s="5">
        <v>1933.9240000000002</v>
      </c>
      <c r="H2328" s="5">
        <v>18.582999999999998</v>
      </c>
      <c r="I2328" s="6">
        <v>0</v>
      </c>
    </row>
    <row r="2329" spans="1:9">
      <c r="A2329" s="133">
        <v>2013</v>
      </c>
      <c r="B2329" s="133">
        <v>4</v>
      </c>
      <c r="C2329" s="134">
        <v>41371</v>
      </c>
      <c r="D2329" s="133">
        <v>22</v>
      </c>
      <c r="E2329" s="5">
        <v>19.923999999999999</v>
      </c>
      <c r="F2329" s="5">
        <v>1.5290000000000001</v>
      </c>
      <c r="G2329" s="5">
        <v>1933.982</v>
      </c>
      <c r="H2329" s="5">
        <v>18.727999999999998</v>
      </c>
      <c r="I2329" s="6">
        <v>0</v>
      </c>
    </row>
    <row r="2330" spans="1:9">
      <c r="A2330" s="133">
        <v>2013</v>
      </c>
      <c r="B2330" s="133">
        <v>4</v>
      </c>
      <c r="C2330" s="134">
        <v>41371</v>
      </c>
      <c r="D2330" s="133">
        <v>23</v>
      </c>
      <c r="E2330" s="5">
        <v>20.064</v>
      </c>
      <c r="F2330" s="5">
        <v>1.5330000000000001</v>
      </c>
      <c r="G2330" s="5">
        <v>1856.2060000000004</v>
      </c>
      <c r="H2330" s="5">
        <v>18.759</v>
      </c>
      <c r="I2330" s="6">
        <v>0</v>
      </c>
    </row>
    <row r="2331" spans="1:9">
      <c r="A2331" s="133">
        <v>2013</v>
      </c>
      <c r="B2331" s="133">
        <v>4</v>
      </c>
      <c r="C2331" s="134">
        <v>41371</v>
      </c>
      <c r="D2331" s="133">
        <v>24</v>
      </c>
      <c r="E2331" s="5">
        <v>20.010999999999999</v>
      </c>
      <c r="F2331" s="5">
        <v>1.528</v>
      </c>
      <c r="G2331" s="5">
        <v>1835.9510000000002</v>
      </c>
      <c r="H2331" s="5">
        <v>12.241000000000001</v>
      </c>
      <c r="I2331" s="6">
        <v>0</v>
      </c>
    </row>
    <row r="2332" spans="1:9">
      <c r="A2332" s="133">
        <v>2013</v>
      </c>
      <c r="B2332" s="133">
        <v>4</v>
      </c>
      <c r="C2332" s="134">
        <v>41372</v>
      </c>
      <c r="D2332" s="133">
        <v>1</v>
      </c>
      <c r="E2332" s="5">
        <v>48.282000000000004</v>
      </c>
      <c r="F2332" s="5">
        <v>23.871000000000002</v>
      </c>
      <c r="G2332" s="5">
        <v>1762.6609999999998</v>
      </c>
      <c r="H2332" s="5">
        <v>5.7890000000000006</v>
      </c>
      <c r="I2332" s="6">
        <v>0</v>
      </c>
    </row>
    <row r="2333" spans="1:9">
      <c r="A2333" s="133">
        <v>2013</v>
      </c>
      <c r="B2333" s="133">
        <v>4</v>
      </c>
      <c r="C2333" s="134">
        <v>41372</v>
      </c>
      <c r="D2333" s="133">
        <v>2</v>
      </c>
      <c r="E2333" s="5">
        <v>66.955000000000013</v>
      </c>
      <c r="F2333" s="5">
        <v>23.686</v>
      </c>
      <c r="G2333" s="5">
        <v>1620.9420000000002</v>
      </c>
      <c r="H2333" s="5">
        <v>3.2240000000000002</v>
      </c>
      <c r="I2333" s="6">
        <v>0</v>
      </c>
    </row>
    <row r="2334" spans="1:9">
      <c r="A2334" s="133">
        <v>2013</v>
      </c>
      <c r="B2334" s="133">
        <v>4</v>
      </c>
      <c r="C2334" s="134">
        <v>41372</v>
      </c>
      <c r="D2334" s="133">
        <v>3</v>
      </c>
      <c r="E2334" s="5">
        <v>99.47</v>
      </c>
      <c r="F2334" s="5">
        <v>23.695</v>
      </c>
      <c r="G2334" s="5">
        <v>1507.6809999999998</v>
      </c>
      <c r="H2334" s="5">
        <v>3.0290000000000004</v>
      </c>
      <c r="I2334" s="6">
        <v>0</v>
      </c>
    </row>
    <row r="2335" spans="1:9">
      <c r="A2335" s="133">
        <v>2013</v>
      </c>
      <c r="B2335" s="133">
        <v>4</v>
      </c>
      <c r="C2335" s="134">
        <v>41372</v>
      </c>
      <c r="D2335" s="133">
        <v>4</v>
      </c>
      <c r="E2335" s="5">
        <v>135.142</v>
      </c>
      <c r="F2335" s="5">
        <v>23.729000000000003</v>
      </c>
      <c r="G2335" s="5">
        <v>1456.2659999999996</v>
      </c>
      <c r="H2335" s="5">
        <v>2.9039999999999999</v>
      </c>
      <c r="I2335" s="6">
        <v>0</v>
      </c>
    </row>
    <row r="2336" spans="1:9">
      <c r="A2336" s="133">
        <v>2013</v>
      </c>
      <c r="B2336" s="133">
        <v>4</v>
      </c>
      <c r="C2336" s="134">
        <v>41372</v>
      </c>
      <c r="D2336" s="133">
        <v>5</v>
      </c>
      <c r="E2336" s="5">
        <v>142.56900000000002</v>
      </c>
      <c r="F2336" s="5">
        <v>23.742000000000001</v>
      </c>
      <c r="G2336" s="5">
        <v>1469.4770000000001</v>
      </c>
      <c r="H2336" s="5">
        <v>2.8810000000000002</v>
      </c>
      <c r="I2336" s="6">
        <v>0</v>
      </c>
    </row>
    <row r="2337" spans="1:9">
      <c r="A2337" s="133">
        <v>2013</v>
      </c>
      <c r="B2337" s="133">
        <v>4</v>
      </c>
      <c r="C2337" s="134">
        <v>41372</v>
      </c>
      <c r="D2337" s="133">
        <v>6</v>
      </c>
      <c r="E2337" s="5">
        <v>142.31</v>
      </c>
      <c r="F2337" s="5">
        <v>23.772000000000002</v>
      </c>
      <c r="G2337" s="5">
        <v>1521.2720000000004</v>
      </c>
      <c r="H2337" s="5">
        <v>3.516</v>
      </c>
      <c r="I2337" s="6">
        <v>0</v>
      </c>
    </row>
    <row r="2338" spans="1:9">
      <c r="A2338" s="133">
        <v>2013</v>
      </c>
      <c r="B2338" s="133">
        <v>4</v>
      </c>
      <c r="C2338" s="134">
        <v>41372</v>
      </c>
      <c r="D2338" s="133">
        <v>7</v>
      </c>
      <c r="E2338" s="5">
        <v>145.45400000000001</v>
      </c>
      <c r="F2338" s="5">
        <v>26.226000000000003</v>
      </c>
      <c r="G2338" s="5">
        <v>1684.6669999999999</v>
      </c>
      <c r="H2338" s="5">
        <v>12.835000000000001</v>
      </c>
      <c r="I2338" s="6">
        <v>0</v>
      </c>
    </row>
    <row r="2339" spans="1:9">
      <c r="A2339" s="133">
        <v>2013</v>
      </c>
      <c r="B2339" s="133">
        <v>4</v>
      </c>
      <c r="C2339" s="134">
        <v>41372</v>
      </c>
      <c r="D2339" s="133">
        <v>8</v>
      </c>
      <c r="E2339" s="5">
        <v>149.273</v>
      </c>
      <c r="F2339" s="5">
        <v>40.054000000000002</v>
      </c>
      <c r="G2339" s="5">
        <v>1782.8609999999996</v>
      </c>
      <c r="H2339" s="5">
        <v>16.367000000000001</v>
      </c>
      <c r="I2339" s="6">
        <v>0</v>
      </c>
    </row>
    <row r="2340" spans="1:9">
      <c r="A2340" s="133">
        <v>2013</v>
      </c>
      <c r="B2340" s="133">
        <v>4</v>
      </c>
      <c r="C2340" s="134">
        <v>41372</v>
      </c>
      <c r="D2340" s="133">
        <v>9</v>
      </c>
      <c r="E2340" s="5">
        <v>157.05700000000002</v>
      </c>
      <c r="F2340" s="5">
        <v>42.22</v>
      </c>
      <c r="G2340" s="5">
        <v>1832.64</v>
      </c>
      <c r="H2340" s="5">
        <v>21.510000000000005</v>
      </c>
      <c r="I2340" s="6">
        <v>0</v>
      </c>
    </row>
    <row r="2341" spans="1:9">
      <c r="A2341" s="133">
        <v>2013</v>
      </c>
      <c r="B2341" s="133">
        <v>4</v>
      </c>
      <c r="C2341" s="134">
        <v>41372</v>
      </c>
      <c r="D2341" s="133">
        <v>10</v>
      </c>
      <c r="E2341" s="5">
        <v>151.68600000000001</v>
      </c>
      <c r="F2341" s="5">
        <v>43.446000000000005</v>
      </c>
      <c r="G2341" s="5">
        <v>1930.4899999999998</v>
      </c>
      <c r="H2341" s="5">
        <v>31.963000000000001</v>
      </c>
      <c r="I2341" s="6">
        <v>0</v>
      </c>
    </row>
    <row r="2342" spans="1:9">
      <c r="A2342" s="133">
        <v>2013</v>
      </c>
      <c r="B2342" s="133">
        <v>4</v>
      </c>
      <c r="C2342" s="134">
        <v>41372</v>
      </c>
      <c r="D2342" s="133">
        <v>11</v>
      </c>
      <c r="E2342" s="5">
        <v>147.94100000000003</v>
      </c>
      <c r="F2342" s="5">
        <v>51.298999999999999</v>
      </c>
      <c r="G2342" s="5">
        <v>1992.2560000000003</v>
      </c>
      <c r="H2342" s="5">
        <v>50.574000000000012</v>
      </c>
      <c r="I2342" s="6">
        <v>0</v>
      </c>
    </row>
    <row r="2343" spans="1:9">
      <c r="A2343" s="133">
        <v>2013</v>
      </c>
      <c r="B2343" s="133">
        <v>4</v>
      </c>
      <c r="C2343" s="134">
        <v>41372</v>
      </c>
      <c r="D2343" s="133">
        <v>12</v>
      </c>
      <c r="E2343" s="5">
        <v>146.167</v>
      </c>
      <c r="F2343" s="5">
        <v>52.889000000000003</v>
      </c>
      <c r="G2343" s="5">
        <v>2039.8249999999996</v>
      </c>
      <c r="H2343" s="5">
        <v>48.620999999999995</v>
      </c>
      <c r="I2343" s="6">
        <v>0</v>
      </c>
    </row>
    <row r="2344" spans="1:9">
      <c r="A2344" s="133">
        <v>2013</v>
      </c>
      <c r="B2344" s="133">
        <v>4</v>
      </c>
      <c r="C2344" s="134">
        <v>41372</v>
      </c>
      <c r="D2344" s="133">
        <v>13</v>
      </c>
      <c r="E2344" s="5">
        <v>117.343</v>
      </c>
      <c r="F2344" s="5">
        <v>53.236000000000004</v>
      </c>
      <c r="G2344" s="5">
        <v>2018.046</v>
      </c>
      <c r="H2344" s="5">
        <v>44.861000000000004</v>
      </c>
      <c r="I2344" s="6">
        <v>0</v>
      </c>
    </row>
    <row r="2345" spans="1:9">
      <c r="A2345" s="133">
        <v>2013</v>
      </c>
      <c r="B2345" s="133">
        <v>4</v>
      </c>
      <c r="C2345" s="134">
        <v>41372</v>
      </c>
      <c r="D2345" s="133">
        <v>14</v>
      </c>
      <c r="E2345" s="5">
        <v>112.458</v>
      </c>
      <c r="F2345" s="5">
        <v>53.433</v>
      </c>
      <c r="G2345" s="5">
        <v>2016.6549999999995</v>
      </c>
      <c r="H2345" s="5">
        <v>42.710999999999999</v>
      </c>
      <c r="I2345" s="6">
        <v>0</v>
      </c>
    </row>
    <row r="2346" spans="1:9">
      <c r="A2346" s="133">
        <v>2013</v>
      </c>
      <c r="B2346" s="133">
        <v>4</v>
      </c>
      <c r="C2346" s="134">
        <v>41372</v>
      </c>
      <c r="D2346" s="133">
        <v>15</v>
      </c>
      <c r="E2346" s="5">
        <v>86.201000000000008</v>
      </c>
      <c r="F2346" s="5">
        <v>52.989000000000004</v>
      </c>
      <c r="G2346" s="5">
        <v>2015.0130000000004</v>
      </c>
      <c r="H2346" s="5">
        <v>45.533999999999999</v>
      </c>
      <c r="I2346" s="6">
        <v>0</v>
      </c>
    </row>
    <row r="2347" spans="1:9">
      <c r="A2347" s="133">
        <v>2013</v>
      </c>
      <c r="B2347" s="133">
        <v>4</v>
      </c>
      <c r="C2347" s="134">
        <v>41372</v>
      </c>
      <c r="D2347" s="133">
        <v>16</v>
      </c>
      <c r="E2347" s="5">
        <v>15.292000000000002</v>
      </c>
      <c r="F2347" s="5">
        <v>52.964000000000006</v>
      </c>
      <c r="G2347" s="5">
        <v>2038.8979999999997</v>
      </c>
      <c r="H2347" s="5">
        <v>46.249000000000002</v>
      </c>
      <c r="I2347" s="6">
        <v>0</v>
      </c>
    </row>
    <row r="2348" spans="1:9">
      <c r="A2348" s="133">
        <v>2013</v>
      </c>
      <c r="B2348" s="133">
        <v>4</v>
      </c>
      <c r="C2348" s="134">
        <v>41372</v>
      </c>
      <c r="D2348" s="133">
        <v>17</v>
      </c>
      <c r="E2348" s="5">
        <v>15.461</v>
      </c>
      <c r="F2348" s="5">
        <v>52.978999999999999</v>
      </c>
      <c r="G2348" s="5">
        <v>2052.7650000000003</v>
      </c>
      <c r="H2348" s="5">
        <v>45.603000000000009</v>
      </c>
      <c r="I2348" s="6">
        <v>0</v>
      </c>
    </row>
    <row r="2349" spans="1:9">
      <c r="A2349" s="133">
        <v>2013</v>
      </c>
      <c r="B2349" s="133">
        <v>4</v>
      </c>
      <c r="C2349" s="134">
        <v>41372</v>
      </c>
      <c r="D2349" s="133">
        <v>18</v>
      </c>
      <c r="E2349" s="5">
        <v>15.664000000000001</v>
      </c>
      <c r="F2349" s="5">
        <v>52.712000000000003</v>
      </c>
      <c r="G2349" s="5">
        <v>2058.1170000000002</v>
      </c>
      <c r="H2349" s="5">
        <v>45.769999999999996</v>
      </c>
      <c r="I2349" s="6">
        <v>0</v>
      </c>
    </row>
    <row r="2350" spans="1:9">
      <c r="A2350" s="133">
        <v>2013</v>
      </c>
      <c r="B2350" s="133">
        <v>4</v>
      </c>
      <c r="C2350" s="134">
        <v>41372</v>
      </c>
      <c r="D2350" s="133">
        <v>19</v>
      </c>
      <c r="E2350" s="5">
        <v>15.456000000000001</v>
      </c>
      <c r="F2350" s="5">
        <v>52.85</v>
      </c>
      <c r="G2350" s="5">
        <v>2045.2919999999997</v>
      </c>
      <c r="H2350" s="5">
        <v>64.951999999999998</v>
      </c>
      <c r="I2350" s="6">
        <v>0</v>
      </c>
    </row>
    <row r="2351" spans="1:9">
      <c r="A2351" s="133">
        <v>2013</v>
      </c>
      <c r="B2351" s="133">
        <v>4</v>
      </c>
      <c r="C2351" s="134">
        <v>41372</v>
      </c>
      <c r="D2351" s="133">
        <v>20</v>
      </c>
      <c r="E2351" s="5">
        <v>15.41</v>
      </c>
      <c r="F2351" s="5">
        <v>52.964000000000006</v>
      </c>
      <c r="G2351" s="5">
        <v>2115.3589999999999</v>
      </c>
      <c r="H2351" s="5">
        <v>102.44399999999997</v>
      </c>
      <c r="I2351" s="6">
        <v>0</v>
      </c>
    </row>
    <row r="2352" spans="1:9">
      <c r="A2352" s="133">
        <v>2013</v>
      </c>
      <c r="B2352" s="133">
        <v>4</v>
      </c>
      <c r="C2352" s="134">
        <v>41372</v>
      </c>
      <c r="D2352" s="133">
        <v>21</v>
      </c>
      <c r="E2352" s="5">
        <v>15.251000000000001</v>
      </c>
      <c r="F2352" s="5">
        <v>45.975000000000001</v>
      </c>
      <c r="G2352" s="5">
        <v>2152.8660000000004</v>
      </c>
      <c r="H2352" s="5">
        <v>107.74499999999999</v>
      </c>
      <c r="I2352" s="6">
        <v>0</v>
      </c>
    </row>
    <row r="2353" spans="1:9">
      <c r="A2353" s="133">
        <v>2013</v>
      </c>
      <c r="B2353" s="133">
        <v>4</v>
      </c>
      <c r="C2353" s="134">
        <v>41372</v>
      </c>
      <c r="D2353" s="133">
        <v>22</v>
      </c>
      <c r="E2353" s="5">
        <v>15.343</v>
      </c>
      <c r="F2353" s="5">
        <v>28.199000000000002</v>
      </c>
      <c r="G2353" s="5">
        <v>2177.0150000000008</v>
      </c>
      <c r="H2353" s="5">
        <v>107.86499999999997</v>
      </c>
      <c r="I2353" s="6">
        <v>0</v>
      </c>
    </row>
    <row r="2354" spans="1:9">
      <c r="A2354" s="133">
        <v>2013</v>
      </c>
      <c r="B2354" s="133">
        <v>4</v>
      </c>
      <c r="C2354" s="134">
        <v>41372</v>
      </c>
      <c r="D2354" s="133">
        <v>23</v>
      </c>
      <c r="E2354" s="5">
        <v>14.988000000000001</v>
      </c>
      <c r="F2354" s="5">
        <v>24.547000000000001</v>
      </c>
      <c r="G2354" s="5">
        <v>2155.3110000000001</v>
      </c>
      <c r="H2354" s="5">
        <v>95.169999999999987</v>
      </c>
      <c r="I2354" s="6">
        <v>0</v>
      </c>
    </row>
    <row r="2355" spans="1:9">
      <c r="A2355" s="133">
        <v>2013</v>
      </c>
      <c r="B2355" s="133">
        <v>4</v>
      </c>
      <c r="C2355" s="134">
        <v>41372</v>
      </c>
      <c r="D2355" s="133">
        <v>24</v>
      </c>
      <c r="E2355" s="5">
        <v>15.083</v>
      </c>
      <c r="F2355" s="5">
        <v>98.28</v>
      </c>
      <c r="G2355" s="5">
        <v>1924.1449999999998</v>
      </c>
      <c r="H2355" s="5">
        <v>42.539999999999992</v>
      </c>
      <c r="I2355" s="6">
        <v>0</v>
      </c>
    </row>
    <row r="2356" spans="1:9">
      <c r="A2356" s="133">
        <v>2013</v>
      </c>
      <c r="B2356" s="133">
        <v>4</v>
      </c>
      <c r="C2356" s="134">
        <v>41373</v>
      </c>
      <c r="D2356" s="133">
        <v>1</v>
      </c>
      <c r="E2356" s="5">
        <v>19.658000000000001</v>
      </c>
      <c r="F2356" s="5">
        <v>187.28100000000001</v>
      </c>
      <c r="G2356" s="5">
        <v>1722.1339999999998</v>
      </c>
      <c r="H2356" s="5">
        <v>18.344000000000001</v>
      </c>
      <c r="I2356" s="6">
        <v>0</v>
      </c>
    </row>
    <row r="2357" spans="1:9">
      <c r="A2357" s="133">
        <v>2013</v>
      </c>
      <c r="B2357" s="133">
        <v>4</v>
      </c>
      <c r="C2357" s="134">
        <v>41373</v>
      </c>
      <c r="D2357" s="133">
        <v>2</v>
      </c>
      <c r="E2357" s="5">
        <v>14.71</v>
      </c>
      <c r="F2357" s="5">
        <v>208.05599999999998</v>
      </c>
      <c r="G2357" s="5">
        <v>1550.319</v>
      </c>
      <c r="H2357" s="5">
        <v>8.1180000000000003</v>
      </c>
      <c r="I2357" s="6">
        <v>0</v>
      </c>
    </row>
    <row r="2358" spans="1:9">
      <c r="A2358" s="133">
        <v>2013</v>
      </c>
      <c r="B2358" s="133">
        <v>4</v>
      </c>
      <c r="C2358" s="134">
        <v>41373</v>
      </c>
      <c r="D2358" s="133">
        <v>3</v>
      </c>
      <c r="E2358" s="5">
        <v>13.598000000000001</v>
      </c>
      <c r="F2358" s="5">
        <v>208.965</v>
      </c>
      <c r="G2358" s="5">
        <v>1454.8720000000001</v>
      </c>
      <c r="H2358" s="5">
        <v>5.4089999999999998</v>
      </c>
      <c r="I2358" s="6">
        <v>0</v>
      </c>
    </row>
    <row r="2359" spans="1:9">
      <c r="A2359" s="133">
        <v>2013</v>
      </c>
      <c r="B2359" s="133">
        <v>4</v>
      </c>
      <c r="C2359" s="134">
        <v>41373</v>
      </c>
      <c r="D2359" s="133">
        <v>4</v>
      </c>
      <c r="E2359" s="5">
        <v>14.027000000000001</v>
      </c>
      <c r="F2359" s="5">
        <v>207.11500000000001</v>
      </c>
      <c r="G2359" s="5">
        <v>1393.9570000000001</v>
      </c>
      <c r="H2359" s="5">
        <v>5.3869999999999996</v>
      </c>
      <c r="I2359" s="6">
        <v>0</v>
      </c>
    </row>
    <row r="2360" spans="1:9">
      <c r="A2360" s="133">
        <v>2013</v>
      </c>
      <c r="B2360" s="133">
        <v>4</v>
      </c>
      <c r="C2360" s="134">
        <v>41373</v>
      </c>
      <c r="D2360" s="133">
        <v>5</v>
      </c>
      <c r="E2360" s="5">
        <v>14.14</v>
      </c>
      <c r="F2360" s="5">
        <v>207.358</v>
      </c>
      <c r="G2360" s="5">
        <v>1405.1230000000003</v>
      </c>
      <c r="H2360" s="5">
        <v>5.351</v>
      </c>
      <c r="I2360" s="6">
        <v>0</v>
      </c>
    </row>
    <row r="2361" spans="1:9">
      <c r="A2361" s="133">
        <v>2013</v>
      </c>
      <c r="B2361" s="133">
        <v>4</v>
      </c>
      <c r="C2361" s="134">
        <v>41373</v>
      </c>
      <c r="D2361" s="133">
        <v>6</v>
      </c>
      <c r="E2361" s="5">
        <v>14.225000000000001</v>
      </c>
      <c r="F2361" s="5">
        <v>207.30100000000004</v>
      </c>
      <c r="G2361" s="5">
        <v>1476.2190000000003</v>
      </c>
      <c r="H2361" s="5">
        <v>5.798</v>
      </c>
      <c r="I2361" s="6">
        <v>0</v>
      </c>
    </row>
    <row r="2362" spans="1:9">
      <c r="A2362" s="133">
        <v>2013</v>
      </c>
      <c r="B2362" s="133">
        <v>4</v>
      </c>
      <c r="C2362" s="134">
        <v>41373</v>
      </c>
      <c r="D2362" s="133">
        <v>7</v>
      </c>
      <c r="E2362" s="5">
        <v>14.042</v>
      </c>
      <c r="F2362" s="5">
        <v>204.49800000000002</v>
      </c>
      <c r="G2362" s="5">
        <v>1592.5810000000001</v>
      </c>
      <c r="H2362" s="5">
        <v>9.1749999999999989</v>
      </c>
      <c r="I2362" s="6">
        <v>0</v>
      </c>
    </row>
    <row r="2363" spans="1:9">
      <c r="A2363" s="133">
        <v>2013</v>
      </c>
      <c r="B2363" s="133">
        <v>4</v>
      </c>
      <c r="C2363" s="134">
        <v>41373</v>
      </c>
      <c r="D2363" s="133">
        <v>8</v>
      </c>
      <c r="E2363" s="5">
        <v>14.179</v>
      </c>
      <c r="F2363" s="5">
        <v>208.24200000000002</v>
      </c>
      <c r="G2363" s="5">
        <v>1628.6840000000004</v>
      </c>
      <c r="H2363" s="5">
        <v>15.447000000000003</v>
      </c>
      <c r="I2363" s="6">
        <v>0</v>
      </c>
    </row>
    <row r="2364" spans="1:9">
      <c r="A2364" s="133">
        <v>2013</v>
      </c>
      <c r="B2364" s="133">
        <v>4</v>
      </c>
      <c r="C2364" s="134">
        <v>41373</v>
      </c>
      <c r="D2364" s="133">
        <v>9</v>
      </c>
      <c r="E2364" s="5">
        <v>14.303000000000001</v>
      </c>
      <c r="F2364" s="5">
        <v>210.864</v>
      </c>
      <c r="G2364" s="5">
        <v>1730.5600000000004</v>
      </c>
      <c r="H2364" s="5">
        <v>16.880999999999997</v>
      </c>
      <c r="I2364" s="6">
        <v>0</v>
      </c>
    </row>
    <row r="2365" spans="1:9">
      <c r="A2365" s="133">
        <v>2013</v>
      </c>
      <c r="B2365" s="133">
        <v>4</v>
      </c>
      <c r="C2365" s="134">
        <v>41373</v>
      </c>
      <c r="D2365" s="133">
        <v>10</v>
      </c>
      <c r="E2365" s="5">
        <v>14.336</v>
      </c>
      <c r="F2365" s="5">
        <v>217.53699999999998</v>
      </c>
      <c r="G2365" s="5">
        <v>1828.9240000000004</v>
      </c>
      <c r="H2365" s="5">
        <v>42.996999999999993</v>
      </c>
      <c r="I2365" s="6">
        <v>0</v>
      </c>
    </row>
    <row r="2366" spans="1:9">
      <c r="A2366" s="133">
        <v>2013</v>
      </c>
      <c r="B2366" s="133">
        <v>4</v>
      </c>
      <c r="C2366" s="134">
        <v>41373</v>
      </c>
      <c r="D2366" s="133">
        <v>11</v>
      </c>
      <c r="E2366" s="5">
        <v>14.513</v>
      </c>
      <c r="F2366" s="5">
        <v>227.76400000000001</v>
      </c>
      <c r="G2366" s="5">
        <v>1862.4619999999998</v>
      </c>
      <c r="H2366" s="5">
        <v>51.026000000000003</v>
      </c>
      <c r="I2366" s="6">
        <v>0</v>
      </c>
    </row>
    <row r="2367" spans="1:9">
      <c r="A2367" s="133">
        <v>2013</v>
      </c>
      <c r="B2367" s="133">
        <v>4</v>
      </c>
      <c r="C2367" s="134">
        <v>41373</v>
      </c>
      <c r="D2367" s="133">
        <v>12</v>
      </c>
      <c r="E2367" s="5">
        <v>14.367000000000001</v>
      </c>
      <c r="F2367" s="5">
        <v>228.53000000000003</v>
      </c>
      <c r="G2367" s="5">
        <v>1887.7239999999999</v>
      </c>
      <c r="H2367" s="5">
        <v>51.133000000000003</v>
      </c>
      <c r="I2367" s="6">
        <v>0</v>
      </c>
    </row>
    <row r="2368" spans="1:9">
      <c r="A2368" s="133">
        <v>2013</v>
      </c>
      <c r="B2368" s="133">
        <v>4</v>
      </c>
      <c r="C2368" s="134">
        <v>41373</v>
      </c>
      <c r="D2368" s="133">
        <v>13</v>
      </c>
      <c r="E2368" s="5">
        <v>14.549000000000001</v>
      </c>
      <c r="F2368" s="5">
        <v>228.23099999999999</v>
      </c>
      <c r="G2368" s="5">
        <v>1876.3390000000002</v>
      </c>
      <c r="H2368" s="5">
        <v>51.033999999999999</v>
      </c>
      <c r="I2368" s="6">
        <v>0</v>
      </c>
    </row>
    <row r="2369" spans="1:9">
      <c r="A2369" s="133">
        <v>2013</v>
      </c>
      <c r="B2369" s="133">
        <v>4</v>
      </c>
      <c r="C2369" s="134">
        <v>41373</v>
      </c>
      <c r="D2369" s="133">
        <v>14</v>
      </c>
      <c r="E2369" s="5">
        <v>14.739000000000001</v>
      </c>
      <c r="F2369" s="5">
        <v>228.101</v>
      </c>
      <c r="G2369" s="5">
        <v>1869.412</v>
      </c>
      <c r="H2369" s="5">
        <v>50.307000000000002</v>
      </c>
      <c r="I2369" s="6">
        <v>0</v>
      </c>
    </row>
    <row r="2370" spans="1:9">
      <c r="A2370" s="133">
        <v>2013</v>
      </c>
      <c r="B2370" s="133">
        <v>4</v>
      </c>
      <c r="C2370" s="134">
        <v>41373</v>
      </c>
      <c r="D2370" s="133">
        <v>15</v>
      </c>
      <c r="E2370" s="5">
        <v>15.087000000000002</v>
      </c>
      <c r="F2370" s="5">
        <v>229.07</v>
      </c>
      <c r="G2370" s="5">
        <v>1860.5760000000002</v>
      </c>
      <c r="H2370" s="5">
        <v>53.399000000000001</v>
      </c>
      <c r="I2370" s="6">
        <v>0</v>
      </c>
    </row>
    <row r="2371" spans="1:9">
      <c r="A2371" s="133">
        <v>2013</v>
      </c>
      <c r="B2371" s="133">
        <v>4</v>
      </c>
      <c r="C2371" s="134">
        <v>41373</v>
      </c>
      <c r="D2371" s="133">
        <v>16</v>
      </c>
      <c r="E2371" s="5">
        <v>13.798</v>
      </c>
      <c r="F2371" s="5">
        <v>230.09500000000003</v>
      </c>
      <c r="G2371" s="5">
        <v>1857.297</v>
      </c>
      <c r="H2371" s="5">
        <v>52.335999999999999</v>
      </c>
      <c r="I2371" s="6">
        <v>0</v>
      </c>
    </row>
    <row r="2372" spans="1:9">
      <c r="A2372" s="133">
        <v>2013</v>
      </c>
      <c r="B2372" s="133">
        <v>4</v>
      </c>
      <c r="C2372" s="134">
        <v>41373</v>
      </c>
      <c r="D2372" s="133">
        <v>17</v>
      </c>
      <c r="E2372" s="5">
        <v>14.18</v>
      </c>
      <c r="F2372" s="5">
        <v>231.71999999999997</v>
      </c>
      <c r="G2372" s="5">
        <v>1907.8500000000001</v>
      </c>
      <c r="H2372" s="5">
        <v>49.084000000000003</v>
      </c>
      <c r="I2372" s="6">
        <v>0</v>
      </c>
    </row>
    <row r="2373" spans="1:9">
      <c r="A2373" s="133">
        <v>2013</v>
      </c>
      <c r="B2373" s="133">
        <v>4</v>
      </c>
      <c r="C2373" s="134">
        <v>41373</v>
      </c>
      <c r="D2373" s="133">
        <v>18</v>
      </c>
      <c r="E2373" s="5">
        <v>14.588000000000001</v>
      </c>
      <c r="F2373" s="5">
        <v>232.54000000000002</v>
      </c>
      <c r="G2373" s="5">
        <v>1943.8309999999999</v>
      </c>
      <c r="H2373" s="5">
        <v>48.478999999999999</v>
      </c>
      <c r="I2373" s="6">
        <v>0</v>
      </c>
    </row>
    <row r="2374" spans="1:9">
      <c r="A2374" s="133">
        <v>2013</v>
      </c>
      <c r="B2374" s="133">
        <v>4</v>
      </c>
      <c r="C2374" s="134">
        <v>41373</v>
      </c>
      <c r="D2374" s="133">
        <v>19</v>
      </c>
      <c r="E2374" s="5">
        <v>14.447000000000001</v>
      </c>
      <c r="F2374" s="5">
        <v>232.78899999999999</v>
      </c>
      <c r="G2374" s="5">
        <v>1942.6520000000003</v>
      </c>
      <c r="H2374" s="5">
        <v>68.762000000000015</v>
      </c>
      <c r="I2374" s="6">
        <v>0</v>
      </c>
    </row>
    <row r="2375" spans="1:9">
      <c r="A2375" s="133">
        <v>2013</v>
      </c>
      <c r="B2375" s="133">
        <v>4</v>
      </c>
      <c r="C2375" s="134">
        <v>41373</v>
      </c>
      <c r="D2375" s="133">
        <v>20</v>
      </c>
      <c r="E2375" s="5">
        <v>14.407</v>
      </c>
      <c r="F2375" s="5">
        <v>233.43599999999998</v>
      </c>
      <c r="G2375" s="5">
        <v>2005.8910000000005</v>
      </c>
      <c r="H2375" s="5">
        <v>112.38000000000001</v>
      </c>
      <c r="I2375" s="6">
        <v>0</v>
      </c>
    </row>
    <row r="2376" spans="1:9">
      <c r="A2376" s="133">
        <v>2013</v>
      </c>
      <c r="B2376" s="133">
        <v>4</v>
      </c>
      <c r="C2376" s="134">
        <v>41373</v>
      </c>
      <c r="D2376" s="133">
        <v>21</v>
      </c>
      <c r="E2376" s="5">
        <v>14.456000000000001</v>
      </c>
      <c r="F2376" s="5">
        <v>233.73399999999998</v>
      </c>
      <c r="G2376" s="5">
        <v>2022.6720000000003</v>
      </c>
      <c r="H2376" s="5">
        <v>119.75700000000002</v>
      </c>
      <c r="I2376" s="6">
        <v>0</v>
      </c>
    </row>
    <row r="2377" spans="1:9">
      <c r="A2377" s="133">
        <v>2013</v>
      </c>
      <c r="B2377" s="133">
        <v>4</v>
      </c>
      <c r="C2377" s="134">
        <v>41373</v>
      </c>
      <c r="D2377" s="133">
        <v>22</v>
      </c>
      <c r="E2377" s="5">
        <v>14.337000000000002</v>
      </c>
      <c r="F2377" s="5">
        <v>253.79000000000002</v>
      </c>
      <c r="G2377" s="5">
        <v>2029.2210000000005</v>
      </c>
      <c r="H2377" s="5">
        <v>115.58800000000001</v>
      </c>
      <c r="I2377" s="6">
        <v>0</v>
      </c>
    </row>
    <row r="2378" spans="1:9">
      <c r="A2378" s="133">
        <v>2013</v>
      </c>
      <c r="B2378" s="133">
        <v>4</v>
      </c>
      <c r="C2378" s="134">
        <v>41373</v>
      </c>
      <c r="D2378" s="133">
        <v>23</v>
      </c>
      <c r="E2378" s="5">
        <v>14.214</v>
      </c>
      <c r="F2378" s="5">
        <v>252.10200000000003</v>
      </c>
      <c r="G2378" s="5">
        <v>2018.4830000000009</v>
      </c>
      <c r="H2378" s="5">
        <v>85.148000000000025</v>
      </c>
      <c r="I2378" s="6">
        <v>0</v>
      </c>
    </row>
    <row r="2379" spans="1:9">
      <c r="A2379" s="133">
        <v>2013</v>
      </c>
      <c r="B2379" s="133">
        <v>4</v>
      </c>
      <c r="C2379" s="134">
        <v>41373</v>
      </c>
      <c r="D2379" s="133">
        <v>24</v>
      </c>
      <c r="E2379" s="5">
        <v>14.177000000000001</v>
      </c>
      <c r="F2379" s="5">
        <v>246.63299999999998</v>
      </c>
      <c r="G2379" s="5">
        <v>1949.0510000000006</v>
      </c>
      <c r="H2379" s="5">
        <v>60.070000000000014</v>
      </c>
      <c r="I2379" s="6">
        <v>0</v>
      </c>
    </row>
    <row r="2380" spans="1:9">
      <c r="A2380" s="133">
        <v>2013</v>
      </c>
      <c r="B2380" s="133">
        <v>4</v>
      </c>
      <c r="C2380" s="134">
        <v>41374</v>
      </c>
      <c r="D2380" s="133">
        <v>1</v>
      </c>
      <c r="E2380" s="5">
        <v>15.154</v>
      </c>
      <c r="F2380" s="5">
        <v>224.91200000000003</v>
      </c>
      <c r="G2380" s="5">
        <v>1727.2450000000001</v>
      </c>
      <c r="H2380" s="5">
        <v>18.493999999999996</v>
      </c>
      <c r="I2380" s="6">
        <v>0</v>
      </c>
    </row>
    <row r="2381" spans="1:9">
      <c r="A2381" s="133">
        <v>2013</v>
      </c>
      <c r="B2381" s="133">
        <v>4</v>
      </c>
      <c r="C2381" s="134">
        <v>41374</v>
      </c>
      <c r="D2381" s="133">
        <v>2</v>
      </c>
      <c r="E2381" s="5">
        <v>14.97</v>
      </c>
      <c r="F2381" s="5">
        <v>223.58699999999999</v>
      </c>
      <c r="G2381" s="5">
        <v>1545.4150000000004</v>
      </c>
      <c r="H2381" s="5">
        <v>9.6170000000000009</v>
      </c>
      <c r="I2381" s="6">
        <v>0</v>
      </c>
    </row>
    <row r="2382" spans="1:9">
      <c r="A2382" s="133">
        <v>2013</v>
      </c>
      <c r="B2382" s="133">
        <v>4</v>
      </c>
      <c r="C2382" s="134">
        <v>41374</v>
      </c>
      <c r="D2382" s="133">
        <v>3</v>
      </c>
      <c r="E2382" s="5">
        <v>14.275</v>
      </c>
      <c r="F2382" s="5">
        <v>219.51400000000001</v>
      </c>
      <c r="G2382" s="5">
        <v>1433.1150000000002</v>
      </c>
      <c r="H2382" s="5">
        <v>7.968</v>
      </c>
      <c r="I2382" s="6">
        <v>0</v>
      </c>
    </row>
    <row r="2383" spans="1:9">
      <c r="A2383" s="133">
        <v>2013</v>
      </c>
      <c r="B2383" s="133">
        <v>4</v>
      </c>
      <c r="C2383" s="134">
        <v>41374</v>
      </c>
      <c r="D2383" s="133">
        <v>4</v>
      </c>
      <c r="E2383" s="5">
        <v>14.568000000000001</v>
      </c>
      <c r="F2383" s="5">
        <v>226.17700000000002</v>
      </c>
      <c r="G2383" s="5">
        <v>1396.184</v>
      </c>
      <c r="H2383" s="5">
        <v>7.9119999999999999</v>
      </c>
      <c r="I2383" s="6">
        <v>0</v>
      </c>
    </row>
    <row r="2384" spans="1:9">
      <c r="A2384" s="133">
        <v>2013</v>
      </c>
      <c r="B2384" s="133">
        <v>4</v>
      </c>
      <c r="C2384" s="134">
        <v>41374</v>
      </c>
      <c r="D2384" s="133">
        <v>5</v>
      </c>
      <c r="E2384" s="5">
        <v>14.945</v>
      </c>
      <c r="F2384" s="5">
        <v>230.45400000000001</v>
      </c>
      <c r="G2384" s="5">
        <v>1390.3430000000005</v>
      </c>
      <c r="H2384" s="5">
        <v>7.652000000000001</v>
      </c>
      <c r="I2384" s="6">
        <v>0</v>
      </c>
    </row>
    <row r="2385" spans="1:9">
      <c r="A2385" s="133">
        <v>2013</v>
      </c>
      <c r="B2385" s="133">
        <v>4</v>
      </c>
      <c r="C2385" s="134">
        <v>41374</v>
      </c>
      <c r="D2385" s="133">
        <v>6</v>
      </c>
      <c r="E2385" s="5">
        <v>14.804</v>
      </c>
      <c r="F2385" s="5">
        <v>231.072</v>
      </c>
      <c r="G2385" s="5">
        <v>1456.396</v>
      </c>
      <c r="H2385" s="5">
        <v>7.6390000000000011</v>
      </c>
      <c r="I2385" s="6">
        <v>0</v>
      </c>
    </row>
    <row r="2386" spans="1:9">
      <c r="A2386" s="133">
        <v>2013</v>
      </c>
      <c r="B2386" s="133">
        <v>4</v>
      </c>
      <c r="C2386" s="134">
        <v>41374</v>
      </c>
      <c r="D2386" s="133">
        <v>7</v>
      </c>
      <c r="E2386" s="5">
        <v>14.619000000000002</v>
      </c>
      <c r="F2386" s="5">
        <v>231.92700000000005</v>
      </c>
      <c r="G2386" s="5">
        <v>1574.4840000000002</v>
      </c>
      <c r="H2386" s="5">
        <v>8.9810000000000016</v>
      </c>
      <c r="I2386" s="6">
        <v>0</v>
      </c>
    </row>
    <row r="2387" spans="1:9">
      <c r="A2387" s="133">
        <v>2013</v>
      </c>
      <c r="B2387" s="133">
        <v>4</v>
      </c>
      <c r="C2387" s="134">
        <v>41374</v>
      </c>
      <c r="D2387" s="133">
        <v>8</v>
      </c>
      <c r="E2387" s="5">
        <v>14.548</v>
      </c>
      <c r="F2387" s="5">
        <v>236.25300000000004</v>
      </c>
      <c r="G2387" s="5">
        <v>1650.77</v>
      </c>
      <c r="H2387" s="5">
        <v>16.013000000000002</v>
      </c>
      <c r="I2387" s="6">
        <v>0</v>
      </c>
    </row>
    <row r="2388" spans="1:9">
      <c r="A2388" s="133">
        <v>2013</v>
      </c>
      <c r="B2388" s="133">
        <v>4</v>
      </c>
      <c r="C2388" s="134">
        <v>41374</v>
      </c>
      <c r="D2388" s="133">
        <v>9</v>
      </c>
      <c r="E2388" s="5">
        <v>15.166</v>
      </c>
      <c r="F2388" s="5">
        <v>241.14500000000001</v>
      </c>
      <c r="G2388" s="5">
        <v>1719.3519999999996</v>
      </c>
      <c r="H2388" s="5">
        <v>29.948</v>
      </c>
      <c r="I2388" s="6">
        <v>0</v>
      </c>
    </row>
    <row r="2389" spans="1:9">
      <c r="A2389" s="133">
        <v>2013</v>
      </c>
      <c r="B2389" s="133">
        <v>4</v>
      </c>
      <c r="C2389" s="134">
        <v>41374</v>
      </c>
      <c r="D2389" s="133">
        <v>10</v>
      </c>
      <c r="E2389" s="5">
        <v>16.09</v>
      </c>
      <c r="F2389" s="5">
        <v>247.15299999999999</v>
      </c>
      <c r="G2389" s="5">
        <v>1807.798</v>
      </c>
      <c r="H2389" s="5">
        <v>41.11399999999999</v>
      </c>
      <c r="I2389" s="6">
        <v>0</v>
      </c>
    </row>
    <row r="2390" spans="1:9">
      <c r="A2390" s="133">
        <v>2013</v>
      </c>
      <c r="B2390" s="133">
        <v>4</v>
      </c>
      <c r="C2390" s="134">
        <v>41374</v>
      </c>
      <c r="D2390" s="133">
        <v>11</v>
      </c>
      <c r="E2390" s="5">
        <v>15.016</v>
      </c>
      <c r="F2390" s="5">
        <v>250.83800000000002</v>
      </c>
      <c r="G2390" s="5">
        <v>1815.184</v>
      </c>
      <c r="H2390" s="5">
        <v>46.091000000000001</v>
      </c>
      <c r="I2390" s="6">
        <v>0</v>
      </c>
    </row>
    <row r="2391" spans="1:9">
      <c r="A2391" s="133">
        <v>2013</v>
      </c>
      <c r="B2391" s="133">
        <v>4</v>
      </c>
      <c r="C2391" s="134">
        <v>41374</v>
      </c>
      <c r="D2391" s="133">
        <v>12</v>
      </c>
      <c r="E2391" s="5">
        <v>15.016</v>
      </c>
      <c r="F2391" s="5">
        <v>269.86200000000002</v>
      </c>
      <c r="G2391" s="5">
        <v>1819.1399999999999</v>
      </c>
      <c r="H2391" s="5">
        <v>48.911000000000001</v>
      </c>
      <c r="I2391" s="6">
        <v>0</v>
      </c>
    </row>
    <row r="2392" spans="1:9">
      <c r="A2392" s="133">
        <v>2013</v>
      </c>
      <c r="B2392" s="133">
        <v>4</v>
      </c>
      <c r="C2392" s="134">
        <v>41374</v>
      </c>
      <c r="D2392" s="133">
        <v>13</v>
      </c>
      <c r="E2392" s="5">
        <v>22.134</v>
      </c>
      <c r="F2392" s="5">
        <v>295.887</v>
      </c>
      <c r="G2392" s="5">
        <v>1814.3409999999999</v>
      </c>
      <c r="H2392" s="5">
        <v>49.412999999999997</v>
      </c>
      <c r="I2392" s="6">
        <v>0</v>
      </c>
    </row>
    <row r="2393" spans="1:9">
      <c r="A2393" s="133">
        <v>2013</v>
      </c>
      <c r="B2393" s="133">
        <v>4</v>
      </c>
      <c r="C2393" s="134">
        <v>41374</v>
      </c>
      <c r="D2393" s="133">
        <v>14</v>
      </c>
      <c r="E2393" s="5">
        <v>23.26</v>
      </c>
      <c r="F2393" s="5">
        <v>290.65100000000001</v>
      </c>
      <c r="G2393" s="5">
        <v>1832.5989999999993</v>
      </c>
      <c r="H2393" s="5">
        <v>46.617999999999995</v>
      </c>
      <c r="I2393" s="6">
        <v>0</v>
      </c>
    </row>
    <row r="2394" spans="1:9">
      <c r="A2394" s="133">
        <v>2013</v>
      </c>
      <c r="B2394" s="133">
        <v>4</v>
      </c>
      <c r="C2394" s="134">
        <v>41374</v>
      </c>
      <c r="D2394" s="133">
        <v>15</v>
      </c>
      <c r="E2394" s="5">
        <v>23.026</v>
      </c>
      <c r="F2394" s="5">
        <v>268.63600000000002</v>
      </c>
      <c r="G2394" s="5">
        <v>1851.998</v>
      </c>
      <c r="H2394" s="5">
        <v>52.634999999999998</v>
      </c>
      <c r="I2394" s="6">
        <v>0</v>
      </c>
    </row>
    <row r="2395" spans="1:9">
      <c r="A2395" s="133">
        <v>2013</v>
      </c>
      <c r="B2395" s="133">
        <v>4</v>
      </c>
      <c r="C2395" s="134">
        <v>41374</v>
      </c>
      <c r="D2395" s="133">
        <v>16</v>
      </c>
      <c r="E2395" s="5">
        <v>22.87</v>
      </c>
      <c r="F2395" s="5">
        <v>274.11100000000005</v>
      </c>
      <c r="G2395" s="5">
        <v>1854.7699999999998</v>
      </c>
      <c r="H2395" s="5">
        <v>61.088000000000008</v>
      </c>
      <c r="I2395" s="6">
        <v>0</v>
      </c>
    </row>
    <row r="2396" spans="1:9">
      <c r="A2396" s="133">
        <v>2013</v>
      </c>
      <c r="B2396" s="133">
        <v>4</v>
      </c>
      <c r="C2396" s="134">
        <v>41374</v>
      </c>
      <c r="D2396" s="133">
        <v>17</v>
      </c>
      <c r="E2396" s="5">
        <v>22.797000000000001</v>
      </c>
      <c r="F2396" s="5">
        <v>277.84100000000001</v>
      </c>
      <c r="G2396" s="5">
        <v>1873.3929999999998</v>
      </c>
      <c r="H2396" s="5">
        <v>60.924000000000014</v>
      </c>
      <c r="I2396" s="6">
        <v>0</v>
      </c>
    </row>
    <row r="2397" spans="1:9">
      <c r="A2397" s="133">
        <v>2013</v>
      </c>
      <c r="B2397" s="133">
        <v>4</v>
      </c>
      <c r="C2397" s="134">
        <v>41374</v>
      </c>
      <c r="D2397" s="133">
        <v>18</v>
      </c>
      <c r="E2397" s="5">
        <v>22.255000000000003</v>
      </c>
      <c r="F2397" s="5">
        <v>309.84400000000005</v>
      </c>
      <c r="G2397" s="5">
        <v>1878.3179999999998</v>
      </c>
      <c r="H2397" s="5">
        <v>67.114999999999995</v>
      </c>
      <c r="I2397" s="6">
        <v>0</v>
      </c>
    </row>
    <row r="2398" spans="1:9">
      <c r="A2398" s="133">
        <v>2013</v>
      </c>
      <c r="B2398" s="133">
        <v>4</v>
      </c>
      <c r="C2398" s="134">
        <v>41374</v>
      </c>
      <c r="D2398" s="133">
        <v>19</v>
      </c>
      <c r="E2398" s="5">
        <v>22.123000000000001</v>
      </c>
      <c r="F2398" s="5">
        <v>309.99700000000001</v>
      </c>
      <c r="G2398" s="5">
        <v>1890.1299999999997</v>
      </c>
      <c r="H2398" s="5">
        <v>86.936999999999998</v>
      </c>
      <c r="I2398" s="6">
        <v>0</v>
      </c>
    </row>
    <row r="2399" spans="1:9">
      <c r="A2399" s="133">
        <v>2013</v>
      </c>
      <c r="B2399" s="133">
        <v>4</v>
      </c>
      <c r="C2399" s="134">
        <v>41374</v>
      </c>
      <c r="D2399" s="133">
        <v>20</v>
      </c>
      <c r="E2399" s="5">
        <v>21.505000000000003</v>
      </c>
      <c r="F2399" s="5">
        <v>310.17100000000005</v>
      </c>
      <c r="G2399" s="5">
        <v>1903.942</v>
      </c>
      <c r="H2399" s="5">
        <v>118.04199999999999</v>
      </c>
      <c r="I2399" s="6">
        <v>0</v>
      </c>
    </row>
    <row r="2400" spans="1:9">
      <c r="A2400" s="133">
        <v>2013</v>
      </c>
      <c r="B2400" s="133">
        <v>4</v>
      </c>
      <c r="C2400" s="134">
        <v>41374</v>
      </c>
      <c r="D2400" s="133">
        <v>21</v>
      </c>
      <c r="E2400" s="5">
        <v>21.793000000000003</v>
      </c>
      <c r="F2400" s="5">
        <v>309.87899999999996</v>
      </c>
      <c r="G2400" s="5">
        <v>1912.4729999999997</v>
      </c>
      <c r="H2400" s="5">
        <v>119.50800000000001</v>
      </c>
      <c r="I2400" s="6">
        <v>0</v>
      </c>
    </row>
    <row r="2401" spans="1:9">
      <c r="A2401" s="133">
        <v>2013</v>
      </c>
      <c r="B2401" s="133">
        <v>4</v>
      </c>
      <c r="C2401" s="134">
        <v>41374</v>
      </c>
      <c r="D2401" s="133">
        <v>22</v>
      </c>
      <c r="E2401" s="5">
        <v>21.673999999999999</v>
      </c>
      <c r="F2401" s="5">
        <v>310.2700000000001</v>
      </c>
      <c r="G2401" s="5">
        <v>1915.1840000000002</v>
      </c>
      <c r="H2401" s="5">
        <v>111.386</v>
      </c>
      <c r="I2401" s="6">
        <v>0</v>
      </c>
    </row>
    <row r="2402" spans="1:9">
      <c r="A2402" s="133">
        <v>2013</v>
      </c>
      <c r="B2402" s="133">
        <v>4</v>
      </c>
      <c r="C2402" s="134">
        <v>41374</v>
      </c>
      <c r="D2402" s="133">
        <v>23</v>
      </c>
      <c r="E2402" s="5">
        <v>19.439</v>
      </c>
      <c r="F2402" s="5">
        <v>309.55799999999999</v>
      </c>
      <c r="G2402" s="5">
        <v>1923.4909999999998</v>
      </c>
      <c r="H2402" s="5">
        <v>73.675000000000011</v>
      </c>
      <c r="I2402" s="6">
        <v>0</v>
      </c>
    </row>
    <row r="2403" spans="1:9">
      <c r="A2403" s="133">
        <v>2013</v>
      </c>
      <c r="B2403" s="133">
        <v>4</v>
      </c>
      <c r="C2403" s="134">
        <v>41374</v>
      </c>
      <c r="D2403" s="133">
        <v>24</v>
      </c>
      <c r="E2403" s="5">
        <v>14.902000000000001</v>
      </c>
      <c r="F2403" s="5">
        <v>302.084</v>
      </c>
      <c r="G2403" s="5">
        <v>1853.8769999999997</v>
      </c>
      <c r="H2403" s="5">
        <v>43.6</v>
      </c>
      <c r="I2403" s="6">
        <v>0</v>
      </c>
    </row>
    <row r="2404" spans="1:9">
      <c r="A2404" s="133">
        <v>2013</v>
      </c>
      <c r="B2404" s="133">
        <v>4</v>
      </c>
      <c r="C2404" s="134">
        <v>41375</v>
      </c>
      <c r="D2404" s="133">
        <v>1</v>
      </c>
      <c r="E2404" s="5">
        <v>14.744000000000002</v>
      </c>
      <c r="F2404" s="5">
        <v>271.20500000000004</v>
      </c>
      <c r="G2404" s="5">
        <v>1750.1670000000001</v>
      </c>
      <c r="H2404" s="5">
        <v>19.778000000000002</v>
      </c>
      <c r="I2404" s="6">
        <v>0</v>
      </c>
    </row>
    <row r="2405" spans="1:9">
      <c r="A2405" s="133">
        <v>2013</v>
      </c>
      <c r="B2405" s="133">
        <v>4</v>
      </c>
      <c r="C2405" s="134">
        <v>41375</v>
      </c>
      <c r="D2405" s="133">
        <v>2</v>
      </c>
      <c r="E2405" s="5">
        <v>14.537000000000001</v>
      </c>
      <c r="F2405" s="5">
        <v>278.26400000000007</v>
      </c>
      <c r="G2405" s="5">
        <v>1545.0999999999997</v>
      </c>
      <c r="H2405" s="5">
        <v>11.85</v>
      </c>
      <c r="I2405" s="6">
        <v>0</v>
      </c>
    </row>
    <row r="2406" spans="1:9">
      <c r="A2406" s="133">
        <v>2013</v>
      </c>
      <c r="B2406" s="133">
        <v>4</v>
      </c>
      <c r="C2406" s="134">
        <v>41375</v>
      </c>
      <c r="D2406" s="133">
        <v>3</v>
      </c>
      <c r="E2406" s="5">
        <v>14.791</v>
      </c>
      <c r="F2406" s="5">
        <v>279.20800000000003</v>
      </c>
      <c r="G2406" s="5">
        <v>1412.298</v>
      </c>
      <c r="H2406" s="5">
        <v>10.577999999999999</v>
      </c>
      <c r="I2406" s="6">
        <v>0</v>
      </c>
    </row>
    <row r="2407" spans="1:9">
      <c r="A2407" s="133">
        <v>2013</v>
      </c>
      <c r="B2407" s="133">
        <v>4</v>
      </c>
      <c r="C2407" s="134">
        <v>41375</v>
      </c>
      <c r="D2407" s="133">
        <v>4</v>
      </c>
      <c r="E2407" s="5">
        <v>14.64</v>
      </c>
      <c r="F2407" s="5">
        <v>280.83300000000003</v>
      </c>
      <c r="G2407" s="5">
        <v>1377.4139999999998</v>
      </c>
      <c r="H2407" s="5">
        <v>10.619</v>
      </c>
      <c r="I2407" s="6">
        <v>0</v>
      </c>
    </row>
    <row r="2408" spans="1:9">
      <c r="A2408" s="133">
        <v>2013</v>
      </c>
      <c r="B2408" s="133">
        <v>4</v>
      </c>
      <c r="C2408" s="134">
        <v>41375</v>
      </c>
      <c r="D2408" s="133">
        <v>5</v>
      </c>
      <c r="E2408" s="5">
        <v>13.94</v>
      </c>
      <c r="F2408" s="5">
        <v>280.46100000000001</v>
      </c>
      <c r="G2408" s="5">
        <v>1368.423</v>
      </c>
      <c r="H2408" s="5">
        <v>9.8539999999999992</v>
      </c>
      <c r="I2408" s="6">
        <v>0</v>
      </c>
    </row>
    <row r="2409" spans="1:9">
      <c r="A2409" s="133">
        <v>2013</v>
      </c>
      <c r="B2409" s="133">
        <v>4</v>
      </c>
      <c r="C2409" s="134">
        <v>41375</v>
      </c>
      <c r="D2409" s="133">
        <v>6</v>
      </c>
      <c r="E2409" s="5">
        <v>12.927000000000001</v>
      </c>
      <c r="F2409" s="5">
        <v>266.125</v>
      </c>
      <c r="G2409" s="5">
        <v>1433.125</v>
      </c>
      <c r="H2409" s="5">
        <v>9.8460000000000001</v>
      </c>
      <c r="I2409" s="6">
        <v>0</v>
      </c>
    </row>
    <row r="2410" spans="1:9">
      <c r="A2410" s="133">
        <v>2013</v>
      </c>
      <c r="B2410" s="133">
        <v>4</v>
      </c>
      <c r="C2410" s="134">
        <v>41375</v>
      </c>
      <c r="D2410" s="133">
        <v>7</v>
      </c>
      <c r="E2410" s="5">
        <v>12.99</v>
      </c>
      <c r="F2410" s="5">
        <v>252.70700000000002</v>
      </c>
      <c r="G2410" s="5">
        <v>1508.8700000000008</v>
      </c>
      <c r="H2410" s="5">
        <v>13.840000000000002</v>
      </c>
      <c r="I2410" s="6">
        <v>0</v>
      </c>
    </row>
    <row r="2411" spans="1:9">
      <c r="A2411" s="133">
        <v>2013</v>
      </c>
      <c r="B2411" s="133">
        <v>4</v>
      </c>
      <c r="C2411" s="134">
        <v>41375</v>
      </c>
      <c r="D2411" s="133">
        <v>8</v>
      </c>
      <c r="E2411" s="5">
        <v>13.567</v>
      </c>
      <c r="F2411" s="5">
        <v>268.93799999999999</v>
      </c>
      <c r="G2411" s="5">
        <v>1611.6360000000002</v>
      </c>
      <c r="H2411" s="5">
        <v>23.018000000000001</v>
      </c>
      <c r="I2411" s="6">
        <v>0</v>
      </c>
    </row>
    <row r="2412" spans="1:9">
      <c r="A2412" s="133">
        <v>2013</v>
      </c>
      <c r="B2412" s="133">
        <v>4</v>
      </c>
      <c r="C2412" s="134">
        <v>41375</v>
      </c>
      <c r="D2412" s="133">
        <v>9</v>
      </c>
      <c r="E2412" s="5">
        <v>12.676</v>
      </c>
      <c r="F2412" s="5">
        <v>277.26799999999997</v>
      </c>
      <c r="G2412" s="5">
        <v>1639.3140000000003</v>
      </c>
      <c r="H2412" s="5">
        <v>40.75200000000001</v>
      </c>
      <c r="I2412" s="6">
        <v>0</v>
      </c>
    </row>
    <row r="2413" spans="1:9">
      <c r="A2413" s="133">
        <v>2013</v>
      </c>
      <c r="B2413" s="133">
        <v>4</v>
      </c>
      <c r="C2413" s="134">
        <v>41375</v>
      </c>
      <c r="D2413" s="133">
        <v>10</v>
      </c>
      <c r="E2413" s="5">
        <v>13.984</v>
      </c>
      <c r="F2413" s="5">
        <v>278.28399999999999</v>
      </c>
      <c r="G2413" s="5">
        <v>1697.7570000000001</v>
      </c>
      <c r="H2413" s="5">
        <v>68.207999999999998</v>
      </c>
      <c r="I2413" s="6">
        <v>2.617</v>
      </c>
    </row>
    <row r="2414" spans="1:9">
      <c r="A2414" s="133">
        <v>2013</v>
      </c>
      <c r="B2414" s="133">
        <v>4</v>
      </c>
      <c r="C2414" s="134">
        <v>41375</v>
      </c>
      <c r="D2414" s="133">
        <v>11</v>
      </c>
      <c r="E2414" s="5">
        <v>14.1</v>
      </c>
      <c r="F2414" s="5">
        <v>281.50300000000004</v>
      </c>
      <c r="G2414" s="5">
        <v>1714.4729999999997</v>
      </c>
      <c r="H2414" s="5">
        <v>73.109000000000009</v>
      </c>
      <c r="I2414" s="6">
        <v>3.2320000000000002</v>
      </c>
    </row>
    <row r="2415" spans="1:9">
      <c r="A2415" s="133">
        <v>2013</v>
      </c>
      <c r="B2415" s="133">
        <v>4</v>
      </c>
      <c r="C2415" s="134">
        <v>41375</v>
      </c>
      <c r="D2415" s="133">
        <v>12</v>
      </c>
      <c r="E2415" s="5">
        <v>13.918000000000001</v>
      </c>
      <c r="F2415" s="5">
        <v>288.76600000000002</v>
      </c>
      <c r="G2415" s="5">
        <v>1666.6980000000001</v>
      </c>
      <c r="H2415" s="5">
        <v>107.67000000000002</v>
      </c>
      <c r="I2415" s="6">
        <v>0</v>
      </c>
    </row>
    <row r="2416" spans="1:9">
      <c r="A2416" s="133">
        <v>2013</v>
      </c>
      <c r="B2416" s="133">
        <v>4</v>
      </c>
      <c r="C2416" s="134">
        <v>41375</v>
      </c>
      <c r="D2416" s="133">
        <v>13</v>
      </c>
      <c r="E2416" s="5">
        <v>13.062000000000001</v>
      </c>
      <c r="F2416" s="5">
        <v>288.334</v>
      </c>
      <c r="G2416" s="5">
        <v>1678.4690000000005</v>
      </c>
      <c r="H2416" s="5">
        <v>126.816</v>
      </c>
      <c r="I2416" s="6">
        <v>0</v>
      </c>
    </row>
    <row r="2417" spans="1:9">
      <c r="A2417" s="133">
        <v>2013</v>
      </c>
      <c r="B2417" s="133">
        <v>4</v>
      </c>
      <c r="C2417" s="134">
        <v>41375</v>
      </c>
      <c r="D2417" s="133">
        <v>14</v>
      </c>
      <c r="E2417" s="5">
        <v>13.163</v>
      </c>
      <c r="F2417" s="5">
        <v>288.267</v>
      </c>
      <c r="G2417" s="5">
        <v>1684.1560000000002</v>
      </c>
      <c r="H2417" s="5">
        <v>186.10300000000007</v>
      </c>
      <c r="I2417" s="6">
        <v>0</v>
      </c>
    </row>
    <row r="2418" spans="1:9">
      <c r="A2418" s="133">
        <v>2013</v>
      </c>
      <c r="B2418" s="133">
        <v>4</v>
      </c>
      <c r="C2418" s="134">
        <v>41375</v>
      </c>
      <c r="D2418" s="133">
        <v>15</v>
      </c>
      <c r="E2418" s="5">
        <v>12.203000000000001</v>
      </c>
      <c r="F2418" s="5">
        <v>300.173</v>
      </c>
      <c r="G2418" s="5">
        <v>1685.6429999999993</v>
      </c>
      <c r="H2418" s="5">
        <v>206.42800000000008</v>
      </c>
      <c r="I2418" s="6">
        <v>0</v>
      </c>
    </row>
    <row r="2419" spans="1:9">
      <c r="A2419" s="133">
        <v>2013</v>
      </c>
      <c r="B2419" s="133">
        <v>4</v>
      </c>
      <c r="C2419" s="134">
        <v>41375</v>
      </c>
      <c r="D2419" s="133">
        <v>16</v>
      </c>
      <c r="E2419" s="5">
        <v>32.701000000000001</v>
      </c>
      <c r="F2419" s="5">
        <v>303.72200000000004</v>
      </c>
      <c r="G2419" s="5">
        <v>1680.3330000000001</v>
      </c>
      <c r="H2419" s="5">
        <v>205.715</v>
      </c>
      <c r="I2419" s="6">
        <v>0</v>
      </c>
    </row>
    <row r="2420" spans="1:9">
      <c r="A2420" s="133">
        <v>2013</v>
      </c>
      <c r="B2420" s="133">
        <v>4</v>
      </c>
      <c r="C2420" s="134">
        <v>41375</v>
      </c>
      <c r="D2420" s="133">
        <v>17</v>
      </c>
      <c r="E2420" s="5">
        <v>62.826999999999998</v>
      </c>
      <c r="F2420" s="5">
        <v>302.36400000000003</v>
      </c>
      <c r="G2420" s="5">
        <v>1668.6040000000003</v>
      </c>
      <c r="H2420" s="5">
        <v>205.99100000000004</v>
      </c>
      <c r="I2420" s="6">
        <v>0</v>
      </c>
    </row>
    <row r="2421" spans="1:9">
      <c r="A2421" s="133">
        <v>2013</v>
      </c>
      <c r="B2421" s="133">
        <v>4</v>
      </c>
      <c r="C2421" s="134">
        <v>41375</v>
      </c>
      <c r="D2421" s="133">
        <v>18</v>
      </c>
      <c r="E2421" s="5">
        <v>64.939000000000007</v>
      </c>
      <c r="F2421" s="5">
        <v>302.43900000000002</v>
      </c>
      <c r="G2421" s="5">
        <v>1665.11</v>
      </c>
      <c r="H2421" s="5">
        <v>215.55900000000003</v>
      </c>
      <c r="I2421" s="6">
        <v>0</v>
      </c>
    </row>
    <row r="2422" spans="1:9">
      <c r="A2422" s="133">
        <v>2013</v>
      </c>
      <c r="B2422" s="133">
        <v>4</v>
      </c>
      <c r="C2422" s="134">
        <v>41375</v>
      </c>
      <c r="D2422" s="133">
        <v>19</v>
      </c>
      <c r="E2422" s="5">
        <v>65.902000000000001</v>
      </c>
      <c r="F2422" s="5">
        <v>303.255</v>
      </c>
      <c r="G2422" s="5">
        <v>1672.7049999999997</v>
      </c>
      <c r="H2422" s="5">
        <v>242.255</v>
      </c>
      <c r="I2422" s="6">
        <v>0</v>
      </c>
    </row>
    <row r="2423" spans="1:9">
      <c r="A2423" s="133">
        <v>2013</v>
      </c>
      <c r="B2423" s="133">
        <v>4</v>
      </c>
      <c r="C2423" s="134">
        <v>41375</v>
      </c>
      <c r="D2423" s="133">
        <v>20</v>
      </c>
      <c r="E2423" s="5">
        <v>84.713000000000008</v>
      </c>
      <c r="F2423" s="5">
        <v>303.20600000000002</v>
      </c>
      <c r="G2423" s="5">
        <v>1782.9619999999998</v>
      </c>
      <c r="H2423" s="5">
        <v>259.82900000000001</v>
      </c>
      <c r="I2423" s="6">
        <v>0</v>
      </c>
    </row>
    <row r="2424" spans="1:9">
      <c r="A2424" s="133">
        <v>2013</v>
      </c>
      <c r="B2424" s="133">
        <v>4</v>
      </c>
      <c r="C2424" s="134">
        <v>41375</v>
      </c>
      <c r="D2424" s="133">
        <v>21</v>
      </c>
      <c r="E2424" s="5">
        <v>103.51900000000001</v>
      </c>
      <c r="F2424" s="5">
        <v>303.25100000000003</v>
      </c>
      <c r="G2424" s="5">
        <v>1873.8589999999999</v>
      </c>
      <c r="H2424" s="5">
        <v>263.61199999999991</v>
      </c>
      <c r="I2424" s="6">
        <v>0</v>
      </c>
    </row>
    <row r="2425" spans="1:9">
      <c r="A2425" s="133">
        <v>2013</v>
      </c>
      <c r="B2425" s="133">
        <v>4</v>
      </c>
      <c r="C2425" s="134">
        <v>41375</v>
      </c>
      <c r="D2425" s="133">
        <v>22</v>
      </c>
      <c r="E2425" s="5">
        <v>114.49400000000001</v>
      </c>
      <c r="F2425" s="5">
        <v>303.76800000000003</v>
      </c>
      <c r="G2425" s="5">
        <v>1880.9670000000006</v>
      </c>
      <c r="H2425" s="5">
        <v>263.47399999999993</v>
      </c>
      <c r="I2425" s="6">
        <v>0</v>
      </c>
    </row>
    <row r="2426" spans="1:9">
      <c r="A2426" s="133">
        <v>2013</v>
      </c>
      <c r="B2426" s="133">
        <v>4</v>
      </c>
      <c r="C2426" s="134">
        <v>41375</v>
      </c>
      <c r="D2426" s="133">
        <v>23</v>
      </c>
      <c r="E2426" s="5">
        <v>123.55500000000001</v>
      </c>
      <c r="F2426" s="5">
        <v>303.17500000000007</v>
      </c>
      <c r="G2426" s="5">
        <v>1895.8579999999999</v>
      </c>
      <c r="H2426" s="5">
        <v>242.36700000000005</v>
      </c>
      <c r="I2426" s="6">
        <v>0</v>
      </c>
    </row>
    <row r="2427" spans="1:9">
      <c r="A2427" s="133">
        <v>2013</v>
      </c>
      <c r="B2427" s="133">
        <v>4</v>
      </c>
      <c r="C2427" s="134">
        <v>41375</v>
      </c>
      <c r="D2427" s="133">
        <v>24</v>
      </c>
      <c r="E2427" s="5">
        <v>139.79000000000002</v>
      </c>
      <c r="F2427" s="5">
        <v>302.44</v>
      </c>
      <c r="G2427" s="5">
        <v>1734.6499999999999</v>
      </c>
      <c r="H2427" s="5">
        <v>200.76800000000003</v>
      </c>
      <c r="I2427" s="6">
        <v>0</v>
      </c>
    </row>
    <row r="2428" spans="1:9">
      <c r="A2428" s="133">
        <v>2013</v>
      </c>
      <c r="B2428" s="133">
        <v>4</v>
      </c>
      <c r="C2428" s="134">
        <v>41376</v>
      </c>
      <c r="D2428" s="133">
        <v>1</v>
      </c>
      <c r="E2428" s="5">
        <v>139.62</v>
      </c>
      <c r="F2428" s="5">
        <v>300.69899999999996</v>
      </c>
      <c r="G2428" s="5">
        <v>1445.53</v>
      </c>
      <c r="H2428" s="5">
        <v>166.54599999999996</v>
      </c>
      <c r="I2428" s="6">
        <v>0</v>
      </c>
    </row>
    <row r="2429" spans="1:9">
      <c r="A2429" s="133">
        <v>2013</v>
      </c>
      <c r="B2429" s="133">
        <v>4</v>
      </c>
      <c r="C2429" s="134">
        <v>41376</v>
      </c>
      <c r="D2429" s="133">
        <v>2</v>
      </c>
      <c r="E2429" s="5">
        <v>136.512</v>
      </c>
      <c r="F2429" s="5">
        <v>300.80199999999996</v>
      </c>
      <c r="G2429" s="5">
        <v>1368.5270000000003</v>
      </c>
      <c r="H2429" s="5">
        <v>122.01200000000003</v>
      </c>
      <c r="I2429" s="6">
        <v>0</v>
      </c>
    </row>
    <row r="2430" spans="1:9">
      <c r="A2430" s="133">
        <v>2013</v>
      </c>
      <c r="B2430" s="133">
        <v>4</v>
      </c>
      <c r="C2430" s="134">
        <v>41376</v>
      </c>
      <c r="D2430" s="133">
        <v>3</v>
      </c>
      <c r="E2430" s="5">
        <v>136.29</v>
      </c>
      <c r="F2430" s="5">
        <v>303.56700000000001</v>
      </c>
      <c r="G2430" s="5">
        <v>1339.0850000000005</v>
      </c>
      <c r="H2430" s="5">
        <v>116.36500000000002</v>
      </c>
      <c r="I2430" s="6">
        <v>0</v>
      </c>
    </row>
    <row r="2431" spans="1:9">
      <c r="A2431" s="133">
        <v>2013</v>
      </c>
      <c r="B2431" s="133">
        <v>4</v>
      </c>
      <c r="C2431" s="134">
        <v>41376</v>
      </c>
      <c r="D2431" s="133">
        <v>4</v>
      </c>
      <c r="E2431" s="5">
        <v>131.52100000000002</v>
      </c>
      <c r="F2431" s="5">
        <v>306.30100000000004</v>
      </c>
      <c r="G2431" s="5">
        <v>1330.6340000000002</v>
      </c>
      <c r="H2431" s="5">
        <v>110.96900000000002</v>
      </c>
      <c r="I2431" s="6">
        <v>0</v>
      </c>
    </row>
    <row r="2432" spans="1:9">
      <c r="A2432" s="133">
        <v>2013</v>
      </c>
      <c r="B2432" s="133">
        <v>4</v>
      </c>
      <c r="C2432" s="134">
        <v>41376</v>
      </c>
      <c r="D2432" s="133">
        <v>5</v>
      </c>
      <c r="E2432" s="5">
        <v>136.58600000000001</v>
      </c>
      <c r="F2432" s="5">
        <v>282.68300000000005</v>
      </c>
      <c r="G2432" s="5">
        <v>1335.0930000000001</v>
      </c>
      <c r="H2432" s="5">
        <v>111.02900000000002</v>
      </c>
      <c r="I2432" s="6">
        <v>0</v>
      </c>
    </row>
    <row r="2433" spans="1:9">
      <c r="A2433" s="133">
        <v>2013</v>
      </c>
      <c r="B2433" s="133">
        <v>4</v>
      </c>
      <c r="C2433" s="134">
        <v>41376</v>
      </c>
      <c r="D2433" s="133">
        <v>6</v>
      </c>
      <c r="E2433" s="5">
        <v>136.078</v>
      </c>
      <c r="F2433" s="5">
        <v>259.71100000000001</v>
      </c>
      <c r="G2433" s="5">
        <v>1362.903</v>
      </c>
      <c r="H2433" s="5">
        <v>145.84800000000001</v>
      </c>
      <c r="I2433" s="6">
        <v>0</v>
      </c>
    </row>
    <row r="2434" spans="1:9">
      <c r="A2434" s="133">
        <v>2013</v>
      </c>
      <c r="B2434" s="133">
        <v>4</v>
      </c>
      <c r="C2434" s="134">
        <v>41376</v>
      </c>
      <c r="D2434" s="133">
        <v>7</v>
      </c>
      <c r="E2434" s="5">
        <v>136.29600000000002</v>
      </c>
      <c r="F2434" s="5">
        <v>244.00299999999999</v>
      </c>
      <c r="G2434" s="5">
        <v>1487.6249999999998</v>
      </c>
      <c r="H2434" s="5">
        <v>153.26999999999998</v>
      </c>
      <c r="I2434" s="6">
        <v>0</v>
      </c>
    </row>
    <row r="2435" spans="1:9">
      <c r="A2435" s="133">
        <v>2013</v>
      </c>
      <c r="B2435" s="133">
        <v>4</v>
      </c>
      <c r="C2435" s="134">
        <v>41376</v>
      </c>
      <c r="D2435" s="133">
        <v>8</v>
      </c>
      <c r="E2435" s="5">
        <v>137.59500000000003</v>
      </c>
      <c r="F2435" s="5">
        <v>244.32400000000007</v>
      </c>
      <c r="G2435" s="5">
        <v>1528.0010000000002</v>
      </c>
      <c r="H2435" s="5">
        <v>152.80900000000003</v>
      </c>
      <c r="I2435" s="6">
        <v>0</v>
      </c>
    </row>
    <row r="2436" spans="1:9">
      <c r="A2436" s="133">
        <v>2013</v>
      </c>
      <c r="B2436" s="133">
        <v>4</v>
      </c>
      <c r="C2436" s="134">
        <v>41376</v>
      </c>
      <c r="D2436" s="133">
        <v>9</v>
      </c>
      <c r="E2436" s="5">
        <v>139.17099999999999</v>
      </c>
      <c r="F2436" s="5">
        <v>243.74600000000001</v>
      </c>
      <c r="G2436" s="5">
        <v>1546.963</v>
      </c>
      <c r="H2436" s="5">
        <v>163.16300000000001</v>
      </c>
      <c r="I2436" s="6">
        <v>0</v>
      </c>
    </row>
    <row r="2437" spans="1:9">
      <c r="A2437" s="133">
        <v>2013</v>
      </c>
      <c r="B2437" s="133">
        <v>4</v>
      </c>
      <c r="C2437" s="134">
        <v>41376</v>
      </c>
      <c r="D2437" s="133">
        <v>10</v>
      </c>
      <c r="E2437" s="5">
        <v>137.82</v>
      </c>
      <c r="F2437" s="5">
        <v>243.09800000000001</v>
      </c>
      <c r="G2437" s="5">
        <v>1581.1940000000002</v>
      </c>
      <c r="H2437" s="5">
        <v>209.779</v>
      </c>
      <c r="I2437" s="6">
        <v>0</v>
      </c>
    </row>
    <row r="2438" spans="1:9">
      <c r="A2438" s="133">
        <v>2013</v>
      </c>
      <c r="B2438" s="133">
        <v>4</v>
      </c>
      <c r="C2438" s="134">
        <v>41376</v>
      </c>
      <c r="D2438" s="133">
        <v>11</v>
      </c>
      <c r="E2438" s="5">
        <v>136.62400000000002</v>
      </c>
      <c r="F2438" s="5">
        <v>243.39800000000002</v>
      </c>
      <c r="G2438" s="5">
        <v>1576.2170000000003</v>
      </c>
      <c r="H2438" s="5">
        <v>217.81500000000003</v>
      </c>
      <c r="I2438" s="6">
        <v>0</v>
      </c>
    </row>
    <row r="2439" spans="1:9">
      <c r="A2439" s="133">
        <v>2013</v>
      </c>
      <c r="B2439" s="133">
        <v>4</v>
      </c>
      <c r="C2439" s="134">
        <v>41376</v>
      </c>
      <c r="D2439" s="133">
        <v>12</v>
      </c>
      <c r="E2439" s="5">
        <v>143.214</v>
      </c>
      <c r="F2439" s="5">
        <v>245.953</v>
      </c>
      <c r="G2439" s="5">
        <v>1634.3180000000004</v>
      </c>
      <c r="H2439" s="5">
        <v>190.95999999999995</v>
      </c>
      <c r="I2439" s="6">
        <v>0</v>
      </c>
    </row>
    <row r="2440" spans="1:9">
      <c r="A2440" s="133">
        <v>2013</v>
      </c>
      <c r="B2440" s="133">
        <v>4</v>
      </c>
      <c r="C2440" s="134">
        <v>41376</v>
      </c>
      <c r="D2440" s="133">
        <v>13</v>
      </c>
      <c r="E2440" s="5">
        <v>138.863</v>
      </c>
      <c r="F2440" s="5">
        <v>246.45100000000002</v>
      </c>
      <c r="G2440" s="5">
        <v>1671.6750000000004</v>
      </c>
      <c r="H2440" s="5">
        <v>190.84599999999998</v>
      </c>
      <c r="I2440" s="6">
        <v>0</v>
      </c>
    </row>
    <row r="2441" spans="1:9">
      <c r="A2441" s="133">
        <v>2013</v>
      </c>
      <c r="B2441" s="133">
        <v>4</v>
      </c>
      <c r="C2441" s="134">
        <v>41376</v>
      </c>
      <c r="D2441" s="133">
        <v>14</v>
      </c>
      <c r="E2441" s="5">
        <v>138.71100000000001</v>
      </c>
      <c r="F2441" s="5">
        <v>246.45700000000002</v>
      </c>
      <c r="G2441" s="5">
        <v>1653.3669999999993</v>
      </c>
      <c r="H2441" s="5">
        <v>190.744</v>
      </c>
      <c r="I2441" s="6">
        <v>0</v>
      </c>
    </row>
    <row r="2442" spans="1:9">
      <c r="A2442" s="133">
        <v>2013</v>
      </c>
      <c r="B2442" s="133">
        <v>4</v>
      </c>
      <c r="C2442" s="134">
        <v>41376</v>
      </c>
      <c r="D2442" s="133">
        <v>15</v>
      </c>
      <c r="E2442" s="5">
        <v>138.76</v>
      </c>
      <c r="F2442" s="5">
        <v>267.46700000000004</v>
      </c>
      <c r="G2442" s="5">
        <v>1608.1110000000003</v>
      </c>
      <c r="H2442" s="5">
        <v>189.11500000000004</v>
      </c>
      <c r="I2442" s="6">
        <v>0</v>
      </c>
    </row>
    <row r="2443" spans="1:9">
      <c r="A2443" s="133">
        <v>2013</v>
      </c>
      <c r="B2443" s="133">
        <v>4</v>
      </c>
      <c r="C2443" s="134">
        <v>41376</v>
      </c>
      <c r="D2443" s="133">
        <v>16</v>
      </c>
      <c r="E2443" s="5">
        <v>136.798</v>
      </c>
      <c r="F2443" s="5">
        <v>265.86700000000002</v>
      </c>
      <c r="G2443" s="5">
        <v>1608.8069999999998</v>
      </c>
      <c r="H2443" s="5">
        <v>186.04300000000001</v>
      </c>
      <c r="I2443" s="6">
        <v>0</v>
      </c>
    </row>
    <row r="2444" spans="1:9">
      <c r="A2444" s="133">
        <v>2013</v>
      </c>
      <c r="B2444" s="133">
        <v>4</v>
      </c>
      <c r="C2444" s="134">
        <v>41376</v>
      </c>
      <c r="D2444" s="133">
        <v>17</v>
      </c>
      <c r="E2444" s="5">
        <v>138.16300000000001</v>
      </c>
      <c r="F2444" s="5">
        <v>265.79300000000001</v>
      </c>
      <c r="G2444" s="5">
        <v>1588.4359999999995</v>
      </c>
      <c r="H2444" s="5">
        <v>185.80200000000002</v>
      </c>
      <c r="I2444" s="6">
        <v>0</v>
      </c>
    </row>
    <row r="2445" spans="1:9">
      <c r="A2445" s="133">
        <v>2013</v>
      </c>
      <c r="B2445" s="133">
        <v>4</v>
      </c>
      <c r="C2445" s="134">
        <v>41376</v>
      </c>
      <c r="D2445" s="133">
        <v>18</v>
      </c>
      <c r="E2445" s="5">
        <v>133.626</v>
      </c>
      <c r="F2445" s="5">
        <v>265.84699999999998</v>
      </c>
      <c r="G2445" s="5">
        <v>1616.8709999999999</v>
      </c>
      <c r="H2445" s="5">
        <v>185.9739999999999</v>
      </c>
      <c r="I2445" s="6">
        <v>0</v>
      </c>
    </row>
    <row r="2446" spans="1:9">
      <c r="A2446" s="133">
        <v>2013</v>
      </c>
      <c r="B2446" s="133">
        <v>4</v>
      </c>
      <c r="C2446" s="134">
        <v>41376</v>
      </c>
      <c r="D2446" s="133">
        <v>19</v>
      </c>
      <c r="E2446" s="5">
        <v>133.88800000000001</v>
      </c>
      <c r="F2446" s="5">
        <v>267.06200000000001</v>
      </c>
      <c r="G2446" s="5">
        <v>1717.8469999999991</v>
      </c>
      <c r="H2446" s="5">
        <v>191.42399999999998</v>
      </c>
      <c r="I2446" s="6">
        <v>0</v>
      </c>
    </row>
    <row r="2447" spans="1:9">
      <c r="A2447" s="133">
        <v>2013</v>
      </c>
      <c r="B2447" s="133">
        <v>4</v>
      </c>
      <c r="C2447" s="134">
        <v>41376</v>
      </c>
      <c r="D2447" s="133">
        <v>20</v>
      </c>
      <c r="E2447" s="5">
        <v>134.846</v>
      </c>
      <c r="F2447" s="5">
        <v>250.50900000000004</v>
      </c>
      <c r="G2447" s="5">
        <v>1957.7799999999997</v>
      </c>
      <c r="H2447" s="5">
        <v>203.72899999999998</v>
      </c>
      <c r="I2447" s="6">
        <v>0</v>
      </c>
    </row>
    <row r="2448" spans="1:9">
      <c r="A2448" s="133">
        <v>2013</v>
      </c>
      <c r="B2448" s="133">
        <v>4</v>
      </c>
      <c r="C2448" s="134">
        <v>41376</v>
      </c>
      <c r="D2448" s="133">
        <v>21</v>
      </c>
      <c r="E2448" s="5">
        <v>134.74600000000001</v>
      </c>
      <c r="F2448" s="5">
        <v>255.678</v>
      </c>
      <c r="G2448" s="5">
        <v>1964.1370000000002</v>
      </c>
      <c r="H2448" s="5">
        <v>207.60399999999993</v>
      </c>
      <c r="I2448" s="6">
        <v>0</v>
      </c>
    </row>
    <row r="2449" spans="1:9">
      <c r="A2449" s="133">
        <v>2013</v>
      </c>
      <c r="B2449" s="133">
        <v>4</v>
      </c>
      <c r="C2449" s="134">
        <v>41376</v>
      </c>
      <c r="D2449" s="133">
        <v>22</v>
      </c>
      <c r="E2449" s="5">
        <v>133.512</v>
      </c>
      <c r="F2449" s="5">
        <v>256.07900000000001</v>
      </c>
      <c r="G2449" s="5">
        <v>1953.8520000000001</v>
      </c>
      <c r="H2449" s="5">
        <v>204.851</v>
      </c>
      <c r="I2449" s="6">
        <v>0</v>
      </c>
    </row>
    <row r="2450" spans="1:9">
      <c r="A2450" s="133">
        <v>2013</v>
      </c>
      <c r="B2450" s="133">
        <v>4</v>
      </c>
      <c r="C2450" s="134">
        <v>41376</v>
      </c>
      <c r="D2450" s="133">
        <v>23</v>
      </c>
      <c r="E2450" s="5">
        <v>133.583</v>
      </c>
      <c r="F2450" s="5">
        <v>286.91400000000004</v>
      </c>
      <c r="G2450" s="5">
        <v>1769.7100000000003</v>
      </c>
      <c r="H2450" s="5">
        <v>189.11900000000003</v>
      </c>
      <c r="I2450" s="6">
        <v>0</v>
      </c>
    </row>
    <row r="2451" spans="1:9">
      <c r="A2451" s="133">
        <v>2013</v>
      </c>
      <c r="B2451" s="133">
        <v>4</v>
      </c>
      <c r="C2451" s="134">
        <v>41376</v>
      </c>
      <c r="D2451" s="133">
        <v>24</v>
      </c>
      <c r="E2451" s="5">
        <v>133.476</v>
      </c>
      <c r="F2451" s="5">
        <v>283.63400000000001</v>
      </c>
      <c r="G2451" s="5">
        <v>1609.8320000000001</v>
      </c>
      <c r="H2451" s="5">
        <v>169.52</v>
      </c>
      <c r="I2451" s="6">
        <v>0</v>
      </c>
    </row>
    <row r="2452" spans="1:9">
      <c r="A2452" s="133">
        <v>2013</v>
      </c>
      <c r="B2452" s="133">
        <v>4</v>
      </c>
      <c r="C2452" s="134">
        <v>41377</v>
      </c>
      <c r="D2452" s="133">
        <v>1</v>
      </c>
      <c r="E2452" s="5">
        <v>135.184</v>
      </c>
      <c r="F2452" s="5">
        <v>279.40300000000002</v>
      </c>
      <c r="G2452" s="5">
        <v>1429.527</v>
      </c>
      <c r="H2452" s="5">
        <v>165.86799999999999</v>
      </c>
      <c r="I2452" s="6">
        <v>0</v>
      </c>
    </row>
    <row r="2453" spans="1:9">
      <c r="A2453" s="133">
        <v>2013</v>
      </c>
      <c r="B2453" s="133">
        <v>4</v>
      </c>
      <c r="C2453" s="134">
        <v>41377</v>
      </c>
      <c r="D2453" s="133">
        <v>2</v>
      </c>
      <c r="E2453" s="5">
        <v>139.25399999999999</v>
      </c>
      <c r="F2453" s="5">
        <v>272.54500000000002</v>
      </c>
      <c r="G2453" s="5">
        <v>1328.25</v>
      </c>
      <c r="H2453" s="5">
        <v>155.989</v>
      </c>
      <c r="I2453" s="6">
        <v>0</v>
      </c>
    </row>
    <row r="2454" spans="1:9">
      <c r="A2454" s="133">
        <v>2013</v>
      </c>
      <c r="B2454" s="133">
        <v>4</v>
      </c>
      <c r="C2454" s="134">
        <v>41377</v>
      </c>
      <c r="D2454" s="133">
        <v>3</v>
      </c>
      <c r="E2454" s="5">
        <v>136.27000000000001</v>
      </c>
      <c r="F2454" s="5">
        <v>266.31100000000004</v>
      </c>
      <c r="G2454" s="5">
        <v>1320.05</v>
      </c>
      <c r="H2454" s="5">
        <v>115.20000000000002</v>
      </c>
      <c r="I2454" s="6">
        <v>0</v>
      </c>
    </row>
    <row r="2455" spans="1:9">
      <c r="A2455" s="133">
        <v>2013</v>
      </c>
      <c r="B2455" s="133">
        <v>4</v>
      </c>
      <c r="C2455" s="134">
        <v>41377</v>
      </c>
      <c r="D2455" s="133">
        <v>4</v>
      </c>
      <c r="E2455" s="5">
        <v>135.93300000000002</v>
      </c>
      <c r="F2455" s="5">
        <v>265.83</v>
      </c>
      <c r="G2455" s="5">
        <v>1324.3680000000002</v>
      </c>
      <c r="H2455" s="5">
        <v>113.164</v>
      </c>
      <c r="I2455" s="6">
        <v>0</v>
      </c>
    </row>
    <row r="2456" spans="1:9">
      <c r="A2456" s="133">
        <v>2013</v>
      </c>
      <c r="B2456" s="133">
        <v>4</v>
      </c>
      <c r="C2456" s="134">
        <v>41377</v>
      </c>
      <c r="D2456" s="133">
        <v>5</v>
      </c>
      <c r="E2456" s="5">
        <v>131.1</v>
      </c>
      <c r="F2456" s="5">
        <v>265.37799999999999</v>
      </c>
      <c r="G2456" s="5">
        <v>1328.2250000000001</v>
      </c>
      <c r="H2456" s="5">
        <v>113.21900000000001</v>
      </c>
      <c r="I2456" s="6">
        <v>0</v>
      </c>
    </row>
    <row r="2457" spans="1:9">
      <c r="A2457" s="133">
        <v>2013</v>
      </c>
      <c r="B2457" s="133">
        <v>4</v>
      </c>
      <c r="C2457" s="134">
        <v>41377</v>
      </c>
      <c r="D2457" s="133">
        <v>6</v>
      </c>
      <c r="E2457" s="5">
        <v>119.777</v>
      </c>
      <c r="F2457" s="5">
        <v>267.541</v>
      </c>
      <c r="G2457" s="5">
        <v>1343.0070000000003</v>
      </c>
      <c r="H2457" s="5">
        <v>113.23099999999999</v>
      </c>
      <c r="I2457" s="6">
        <v>0</v>
      </c>
    </row>
    <row r="2458" spans="1:9">
      <c r="A2458" s="133">
        <v>2013</v>
      </c>
      <c r="B2458" s="133">
        <v>4</v>
      </c>
      <c r="C2458" s="134">
        <v>41377</v>
      </c>
      <c r="D2458" s="133">
        <v>7</v>
      </c>
      <c r="E2458" s="5">
        <v>118.86200000000001</v>
      </c>
      <c r="F2458" s="5">
        <v>268.33000000000004</v>
      </c>
      <c r="G2458" s="5">
        <v>1345.894</v>
      </c>
      <c r="H2458" s="5">
        <v>113.46799999999999</v>
      </c>
      <c r="I2458" s="6">
        <v>0</v>
      </c>
    </row>
    <row r="2459" spans="1:9">
      <c r="A2459" s="133">
        <v>2013</v>
      </c>
      <c r="B2459" s="133">
        <v>4</v>
      </c>
      <c r="C2459" s="134">
        <v>41377</v>
      </c>
      <c r="D2459" s="133">
        <v>8</v>
      </c>
      <c r="E2459" s="5">
        <v>121.925</v>
      </c>
      <c r="F2459" s="5">
        <v>280.83199999999999</v>
      </c>
      <c r="G2459" s="5">
        <v>1317.0480000000002</v>
      </c>
      <c r="H2459" s="5">
        <v>117.46</v>
      </c>
      <c r="I2459" s="6">
        <v>0</v>
      </c>
    </row>
    <row r="2460" spans="1:9">
      <c r="A2460" s="133">
        <v>2013</v>
      </c>
      <c r="B2460" s="133">
        <v>4</v>
      </c>
      <c r="C2460" s="134">
        <v>41377</v>
      </c>
      <c r="D2460" s="133">
        <v>9</v>
      </c>
      <c r="E2460" s="5">
        <v>121.93300000000001</v>
      </c>
      <c r="F2460" s="5">
        <v>281.947</v>
      </c>
      <c r="G2460" s="5">
        <v>1317.6450000000002</v>
      </c>
      <c r="H2460" s="5">
        <v>122.78299999999999</v>
      </c>
      <c r="I2460" s="6">
        <v>0</v>
      </c>
    </row>
    <row r="2461" spans="1:9">
      <c r="A2461" s="133">
        <v>2013</v>
      </c>
      <c r="B2461" s="133">
        <v>4</v>
      </c>
      <c r="C2461" s="134">
        <v>41377</v>
      </c>
      <c r="D2461" s="133">
        <v>10</v>
      </c>
      <c r="E2461" s="5">
        <v>122.64900000000002</v>
      </c>
      <c r="F2461" s="5">
        <v>286.113</v>
      </c>
      <c r="G2461" s="5">
        <v>1331.5930000000001</v>
      </c>
      <c r="H2461" s="5">
        <v>158.53199999999995</v>
      </c>
      <c r="I2461" s="6">
        <v>0</v>
      </c>
    </row>
    <row r="2462" spans="1:9">
      <c r="A2462" s="133">
        <v>2013</v>
      </c>
      <c r="B2462" s="133">
        <v>4</v>
      </c>
      <c r="C2462" s="134">
        <v>41377</v>
      </c>
      <c r="D2462" s="133">
        <v>11</v>
      </c>
      <c r="E2462" s="5">
        <v>122.79600000000001</v>
      </c>
      <c r="F2462" s="5">
        <v>285.78200000000004</v>
      </c>
      <c r="G2462" s="5">
        <v>1311.845</v>
      </c>
      <c r="H2462" s="5">
        <v>164.04799999999997</v>
      </c>
      <c r="I2462" s="6">
        <v>0</v>
      </c>
    </row>
    <row r="2463" spans="1:9">
      <c r="A2463" s="133">
        <v>2013</v>
      </c>
      <c r="B2463" s="133">
        <v>4</v>
      </c>
      <c r="C2463" s="134">
        <v>41377</v>
      </c>
      <c r="D2463" s="133">
        <v>12</v>
      </c>
      <c r="E2463" s="5">
        <v>116.57400000000001</v>
      </c>
      <c r="F2463" s="5">
        <v>285.77499999999998</v>
      </c>
      <c r="G2463" s="5">
        <v>1286.671</v>
      </c>
      <c r="H2463" s="5">
        <v>163.13800000000001</v>
      </c>
      <c r="I2463" s="6">
        <v>0</v>
      </c>
    </row>
    <row r="2464" spans="1:9">
      <c r="A2464" s="133">
        <v>2013</v>
      </c>
      <c r="B2464" s="133">
        <v>4</v>
      </c>
      <c r="C2464" s="134">
        <v>41377</v>
      </c>
      <c r="D2464" s="133">
        <v>13</v>
      </c>
      <c r="E2464" s="5">
        <v>113.17699999999999</v>
      </c>
      <c r="F2464" s="5">
        <v>285.74099999999999</v>
      </c>
      <c r="G2464" s="5">
        <v>1292.2390000000003</v>
      </c>
      <c r="H2464" s="5">
        <v>162.20800000000003</v>
      </c>
      <c r="I2464" s="6">
        <v>0</v>
      </c>
    </row>
    <row r="2465" spans="1:9">
      <c r="A2465" s="133">
        <v>2013</v>
      </c>
      <c r="B2465" s="133">
        <v>4</v>
      </c>
      <c r="C2465" s="134">
        <v>41377</v>
      </c>
      <c r="D2465" s="133">
        <v>14</v>
      </c>
      <c r="E2465" s="5">
        <v>116.88000000000001</v>
      </c>
      <c r="F2465" s="5">
        <v>285.048</v>
      </c>
      <c r="G2465" s="5">
        <v>1285.73</v>
      </c>
      <c r="H2465" s="5">
        <v>139.03300000000002</v>
      </c>
      <c r="I2465" s="6">
        <v>0</v>
      </c>
    </row>
    <row r="2466" spans="1:9">
      <c r="A2466" s="133">
        <v>2013</v>
      </c>
      <c r="B2466" s="133">
        <v>4</v>
      </c>
      <c r="C2466" s="134">
        <v>41377</v>
      </c>
      <c r="D2466" s="133">
        <v>15</v>
      </c>
      <c r="E2466" s="5">
        <v>117.44799999999999</v>
      </c>
      <c r="F2466" s="5">
        <v>284.00900000000001</v>
      </c>
      <c r="G2466" s="5">
        <v>1289.4060000000004</v>
      </c>
      <c r="H2466" s="5">
        <v>115.69400000000002</v>
      </c>
      <c r="I2466" s="6">
        <v>0</v>
      </c>
    </row>
    <row r="2467" spans="1:9">
      <c r="A2467" s="133">
        <v>2013</v>
      </c>
      <c r="B2467" s="133">
        <v>4</v>
      </c>
      <c r="C2467" s="134">
        <v>41377</v>
      </c>
      <c r="D2467" s="133">
        <v>16</v>
      </c>
      <c r="E2467" s="5">
        <v>116.393</v>
      </c>
      <c r="F2467" s="5">
        <v>287.11399999999998</v>
      </c>
      <c r="G2467" s="5">
        <v>1272.3030000000001</v>
      </c>
      <c r="H2467" s="5">
        <v>65.921000000000006</v>
      </c>
      <c r="I2467" s="6">
        <v>0</v>
      </c>
    </row>
    <row r="2468" spans="1:9">
      <c r="A2468" s="133">
        <v>2013</v>
      </c>
      <c r="B2468" s="133">
        <v>4</v>
      </c>
      <c r="C2468" s="134">
        <v>41377</v>
      </c>
      <c r="D2468" s="133">
        <v>17</v>
      </c>
      <c r="E2468" s="5">
        <v>121.533</v>
      </c>
      <c r="F2468" s="5">
        <v>289.48</v>
      </c>
      <c r="G2468" s="5">
        <v>1262.3209999999999</v>
      </c>
      <c r="H2468" s="5">
        <v>79.378</v>
      </c>
      <c r="I2468" s="6">
        <v>0</v>
      </c>
    </row>
    <row r="2469" spans="1:9">
      <c r="A2469" s="133">
        <v>2013</v>
      </c>
      <c r="B2469" s="133">
        <v>4</v>
      </c>
      <c r="C2469" s="134">
        <v>41377</v>
      </c>
      <c r="D2469" s="133">
        <v>18</v>
      </c>
      <c r="E2469" s="5">
        <v>117.41500000000001</v>
      </c>
      <c r="F2469" s="5">
        <v>292.505</v>
      </c>
      <c r="G2469" s="5">
        <v>1272.5550000000001</v>
      </c>
      <c r="H2469" s="5">
        <v>84.69</v>
      </c>
      <c r="I2469" s="6">
        <v>0</v>
      </c>
    </row>
    <row r="2470" spans="1:9">
      <c r="A2470" s="133">
        <v>2013</v>
      </c>
      <c r="B2470" s="133">
        <v>4</v>
      </c>
      <c r="C2470" s="134">
        <v>41377</v>
      </c>
      <c r="D2470" s="133">
        <v>19</v>
      </c>
      <c r="E2470" s="5">
        <v>114.85400000000001</v>
      </c>
      <c r="F2470" s="5">
        <v>295.87400000000002</v>
      </c>
      <c r="G2470" s="5">
        <v>1400.5850000000003</v>
      </c>
      <c r="H2470" s="5">
        <v>88.768000000000001</v>
      </c>
      <c r="I2470" s="6">
        <v>0</v>
      </c>
    </row>
    <row r="2471" spans="1:9">
      <c r="A2471" s="133">
        <v>2013</v>
      </c>
      <c r="B2471" s="133">
        <v>4</v>
      </c>
      <c r="C2471" s="134">
        <v>41377</v>
      </c>
      <c r="D2471" s="133">
        <v>20</v>
      </c>
      <c r="E2471" s="5">
        <v>114.95500000000001</v>
      </c>
      <c r="F2471" s="5">
        <v>298.10500000000002</v>
      </c>
      <c r="G2471" s="5">
        <v>1615.8800000000006</v>
      </c>
      <c r="H2471" s="5">
        <v>96.795999999999992</v>
      </c>
      <c r="I2471" s="6">
        <v>0</v>
      </c>
    </row>
    <row r="2472" spans="1:9">
      <c r="A2472" s="133">
        <v>2013</v>
      </c>
      <c r="B2472" s="133">
        <v>4</v>
      </c>
      <c r="C2472" s="134">
        <v>41377</v>
      </c>
      <c r="D2472" s="133">
        <v>21</v>
      </c>
      <c r="E2472" s="5">
        <v>113.721</v>
      </c>
      <c r="F2472" s="5">
        <v>300.137</v>
      </c>
      <c r="G2472" s="5">
        <v>1664.8019999999999</v>
      </c>
      <c r="H2472" s="5">
        <v>99.062999999999988</v>
      </c>
      <c r="I2472" s="6">
        <v>0</v>
      </c>
    </row>
    <row r="2473" spans="1:9">
      <c r="A2473" s="133">
        <v>2013</v>
      </c>
      <c r="B2473" s="133">
        <v>4</v>
      </c>
      <c r="C2473" s="134">
        <v>41377</v>
      </c>
      <c r="D2473" s="133">
        <v>22</v>
      </c>
      <c r="E2473" s="5">
        <v>124.495</v>
      </c>
      <c r="F2473" s="5">
        <v>300.21699999999998</v>
      </c>
      <c r="G2473" s="5">
        <v>1683.5939999999998</v>
      </c>
      <c r="H2473" s="5">
        <v>87.858000000000018</v>
      </c>
      <c r="I2473" s="6">
        <v>0</v>
      </c>
    </row>
    <row r="2474" spans="1:9">
      <c r="A2474" s="133">
        <v>2013</v>
      </c>
      <c r="B2474" s="133">
        <v>4</v>
      </c>
      <c r="C2474" s="134">
        <v>41377</v>
      </c>
      <c r="D2474" s="133">
        <v>23</v>
      </c>
      <c r="E2474" s="5">
        <v>138.34400000000002</v>
      </c>
      <c r="F2474" s="5">
        <v>295.50900000000001</v>
      </c>
      <c r="G2474" s="5">
        <v>1711.1709999999998</v>
      </c>
      <c r="H2474" s="5">
        <v>90.23399999999998</v>
      </c>
      <c r="I2474" s="6">
        <v>0</v>
      </c>
    </row>
    <row r="2475" spans="1:9">
      <c r="A2475" s="133">
        <v>2013</v>
      </c>
      <c r="B2475" s="133">
        <v>4</v>
      </c>
      <c r="C2475" s="134">
        <v>41377</v>
      </c>
      <c r="D2475" s="133">
        <v>24</v>
      </c>
      <c r="E2475" s="5">
        <v>139.83600000000001</v>
      </c>
      <c r="F2475" s="5">
        <v>297.28699999999998</v>
      </c>
      <c r="G2475" s="5">
        <v>1608.4140000000002</v>
      </c>
      <c r="H2475" s="5">
        <v>14.091999999999999</v>
      </c>
      <c r="I2475" s="6">
        <v>0</v>
      </c>
    </row>
    <row r="2476" spans="1:9">
      <c r="A2476" s="133">
        <v>2013</v>
      </c>
      <c r="B2476" s="133">
        <v>4</v>
      </c>
      <c r="C2476" s="134">
        <v>41378</v>
      </c>
      <c r="D2476" s="133">
        <v>1</v>
      </c>
      <c r="E2476" s="5">
        <v>141.43800000000002</v>
      </c>
      <c r="F2476" s="5">
        <v>306.50100000000003</v>
      </c>
      <c r="G2476" s="5">
        <v>1509.722</v>
      </c>
      <c r="H2476" s="5">
        <v>12.594000000000001</v>
      </c>
      <c r="I2476" s="6">
        <v>0</v>
      </c>
    </row>
    <row r="2477" spans="1:9">
      <c r="A2477" s="133">
        <v>2013</v>
      </c>
      <c r="B2477" s="133">
        <v>4</v>
      </c>
      <c r="C2477" s="134">
        <v>41378</v>
      </c>
      <c r="D2477" s="133">
        <v>2</v>
      </c>
      <c r="E2477" s="5">
        <v>141.667</v>
      </c>
      <c r="F2477" s="5">
        <v>310.95699999999999</v>
      </c>
      <c r="G2477" s="5">
        <v>1377.8400000000001</v>
      </c>
      <c r="H2477" s="5">
        <v>16.36</v>
      </c>
      <c r="I2477" s="6">
        <v>0</v>
      </c>
    </row>
    <row r="2478" spans="1:9">
      <c r="A2478" s="133">
        <v>2013</v>
      </c>
      <c r="B2478" s="133">
        <v>4</v>
      </c>
      <c r="C2478" s="134">
        <v>41378</v>
      </c>
      <c r="D2478" s="133">
        <v>3</v>
      </c>
      <c r="E2478" s="5">
        <v>142.36500000000001</v>
      </c>
      <c r="F2478" s="5">
        <v>313.45700000000005</v>
      </c>
      <c r="G2478" s="5">
        <v>1308.2069999999999</v>
      </c>
      <c r="H2478" s="5">
        <v>2.3210000000000002</v>
      </c>
      <c r="I2478" s="6">
        <v>0</v>
      </c>
    </row>
    <row r="2479" spans="1:9">
      <c r="A2479" s="133">
        <v>2013</v>
      </c>
      <c r="B2479" s="133">
        <v>4</v>
      </c>
      <c r="C2479" s="134">
        <v>41378</v>
      </c>
      <c r="D2479" s="133">
        <v>4</v>
      </c>
      <c r="E2479" s="5">
        <v>142.61500000000001</v>
      </c>
      <c r="F2479" s="5">
        <v>313.98900000000003</v>
      </c>
      <c r="G2479" s="5">
        <v>1266.5880000000004</v>
      </c>
      <c r="H2479" s="5">
        <v>2.2960000000000003</v>
      </c>
      <c r="I2479" s="6">
        <v>0</v>
      </c>
    </row>
    <row r="2480" spans="1:9">
      <c r="A2480" s="133">
        <v>2013</v>
      </c>
      <c r="B2480" s="133">
        <v>4</v>
      </c>
      <c r="C2480" s="134">
        <v>41378</v>
      </c>
      <c r="D2480" s="133">
        <v>5</v>
      </c>
      <c r="E2480" s="5">
        <v>141.221</v>
      </c>
      <c r="F2480" s="5">
        <v>313.68400000000003</v>
      </c>
      <c r="G2480" s="5">
        <v>1237.431</v>
      </c>
      <c r="H2480" s="5">
        <v>1.2609999999999999</v>
      </c>
      <c r="I2480" s="6">
        <v>0</v>
      </c>
    </row>
    <row r="2481" spans="1:9">
      <c r="A2481" s="133">
        <v>2013</v>
      </c>
      <c r="B2481" s="133">
        <v>4</v>
      </c>
      <c r="C2481" s="134">
        <v>41378</v>
      </c>
      <c r="D2481" s="133">
        <v>6</v>
      </c>
      <c r="E2481" s="5">
        <v>139.03200000000001</v>
      </c>
      <c r="F2481" s="5">
        <v>314.59500000000003</v>
      </c>
      <c r="G2481" s="5">
        <v>1198.4979999999998</v>
      </c>
      <c r="H2481" s="5">
        <v>1.032</v>
      </c>
      <c r="I2481" s="6">
        <v>0</v>
      </c>
    </row>
    <row r="2482" spans="1:9">
      <c r="A2482" s="133">
        <v>2013</v>
      </c>
      <c r="B2482" s="133">
        <v>4</v>
      </c>
      <c r="C2482" s="134">
        <v>41378</v>
      </c>
      <c r="D2482" s="133">
        <v>7</v>
      </c>
      <c r="E2482" s="5">
        <v>134.56200000000001</v>
      </c>
      <c r="F2482" s="5">
        <v>317.37299999999999</v>
      </c>
      <c r="G2482" s="5">
        <v>1187.0050000000001</v>
      </c>
      <c r="H2482" s="5">
        <v>1.272</v>
      </c>
      <c r="I2482" s="6">
        <v>0</v>
      </c>
    </row>
    <row r="2483" spans="1:9">
      <c r="A2483" s="133">
        <v>2013</v>
      </c>
      <c r="B2483" s="133">
        <v>4</v>
      </c>
      <c r="C2483" s="134">
        <v>41378</v>
      </c>
      <c r="D2483" s="133">
        <v>8</v>
      </c>
      <c r="E2483" s="5">
        <v>134.84800000000001</v>
      </c>
      <c r="F2483" s="5">
        <v>316.86600000000004</v>
      </c>
      <c r="G2483" s="5">
        <v>1096.7030000000002</v>
      </c>
      <c r="H2483" s="5">
        <v>1.2040000000000002</v>
      </c>
      <c r="I2483" s="6">
        <v>0</v>
      </c>
    </row>
    <row r="2484" spans="1:9">
      <c r="A2484" s="133">
        <v>2013</v>
      </c>
      <c r="B2484" s="133">
        <v>4</v>
      </c>
      <c r="C2484" s="134">
        <v>41378</v>
      </c>
      <c r="D2484" s="133">
        <v>9</v>
      </c>
      <c r="E2484" s="5">
        <v>133.74600000000001</v>
      </c>
      <c r="F2484" s="5">
        <v>317.56100000000004</v>
      </c>
      <c r="G2484" s="5">
        <v>1052.9760000000001</v>
      </c>
      <c r="H2484" s="5">
        <v>1.21</v>
      </c>
      <c r="I2484" s="6">
        <v>0</v>
      </c>
    </row>
    <row r="2485" spans="1:9">
      <c r="A2485" s="133">
        <v>2013</v>
      </c>
      <c r="B2485" s="133">
        <v>4</v>
      </c>
      <c r="C2485" s="134">
        <v>41378</v>
      </c>
      <c r="D2485" s="133">
        <v>10</v>
      </c>
      <c r="E2485" s="5">
        <v>133.58199999999999</v>
      </c>
      <c r="F2485" s="5">
        <v>313.596</v>
      </c>
      <c r="G2485" s="5">
        <v>1071.5809999999999</v>
      </c>
      <c r="H2485" s="5">
        <v>1.41</v>
      </c>
      <c r="I2485" s="6">
        <v>0</v>
      </c>
    </row>
    <row r="2486" spans="1:9">
      <c r="A2486" s="133">
        <v>2013</v>
      </c>
      <c r="B2486" s="133">
        <v>4</v>
      </c>
      <c r="C2486" s="134">
        <v>41378</v>
      </c>
      <c r="D2486" s="133">
        <v>11</v>
      </c>
      <c r="E2486" s="5">
        <v>132.203</v>
      </c>
      <c r="F2486" s="5">
        <v>306.53199999999998</v>
      </c>
      <c r="G2486" s="5">
        <v>1166.6440000000002</v>
      </c>
      <c r="H2486" s="5">
        <v>4.7709999999999999</v>
      </c>
      <c r="I2486" s="6">
        <v>0</v>
      </c>
    </row>
    <row r="2487" spans="1:9">
      <c r="A2487" s="133">
        <v>2013</v>
      </c>
      <c r="B2487" s="133">
        <v>4</v>
      </c>
      <c r="C2487" s="134">
        <v>41378</v>
      </c>
      <c r="D2487" s="133">
        <v>12</v>
      </c>
      <c r="E2487" s="5">
        <v>131.089</v>
      </c>
      <c r="F2487" s="5">
        <v>305.28600000000006</v>
      </c>
      <c r="G2487" s="5">
        <v>1207.0110000000002</v>
      </c>
      <c r="H2487" s="5">
        <v>6.2080000000000002</v>
      </c>
      <c r="I2487" s="6">
        <v>0</v>
      </c>
    </row>
    <row r="2488" spans="1:9">
      <c r="A2488" s="133">
        <v>2013</v>
      </c>
      <c r="B2488" s="133">
        <v>4</v>
      </c>
      <c r="C2488" s="134">
        <v>41378</v>
      </c>
      <c r="D2488" s="133">
        <v>13</v>
      </c>
      <c r="E2488" s="5">
        <v>137.73099999999999</v>
      </c>
      <c r="F2488" s="5">
        <v>306.70100000000002</v>
      </c>
      <c r="G2488" s="5">
        <v>1218.1820000000002</v>
      </c>
      <c r="H2488" s="5">
        <v>8.9039999999999999</v>
      </c>
      <c r="I2488" s="6">
        <v>0</v>
      </c>
    </row>
    <row r="2489" spans="1:9">
      <c r="A2489" s="133">
        <v>2013</v>
      </c>
      <c r="B2489" s="133">
        <v>4</v>
      </c>
      <c r="C2489" s="134">
        <v>41378</v>
      </c>
      <c r="D2489" s="133">
        <v>14</v>
      </c>
      <c r="E2489" s="5">
        <v>140.06900000000002</v>
      </c>
      <c r="F2489" s="5">
        <v>305.74700000000001</v>
      </c>
      <c r="G2489" s="5">
        <v>1207.6469999999999</v>
      </c>
      <c r="H2489" s="5">
        <v>9.5120000000000005</v>
      </c>
      <c r="I2489" s="6">
        <v>0</v>
      </c>
    </row>
    <row r="2490" spans="1:9">
      <c r="A2490" s="133">
        <v>2013</v>
      </c>
      <c r="B2490" s="133">
        <v>4</v>
      </c>
      <c r="C2490" s="134">
        <v>41378</v>
      </c>
      <c r="D2490" s="133">
        <v>15</v>
      </c>
      <c r="E2490" s="5">
        <v>141.49100000000001</v>
      </c>
      <c r="F2490" s="5">
        <v>305.55000000000007</v>
      </c>
      <c r="G2490" s="5">
        <v>1155.1699999999998</v>
      </c>
      <c r="H2490" s="5">
        <v>4.968</v>
      </c>
      <c r="I2490" s="6">
        <v>0</v>
      </c>
    </row>
    <row r="2491" spans="1:9">
      <c r="A2491" s="133">
        <v>2013</v>
      </c>
      <c r="B2491" s="133">
        <v>4</v>
      </c>
      <c r="C2491" s="134">
        <v>41378</v>
      </c>
      <c r="D2491" s="133">
        <v>16</v>
      </c>
      <c r="E2491" s="5">
        <v>140.43299999999999</v>
      </c>
      <c r="F2491" s="5">
        <v>306.048</v>
      </c>
      <c r="G2491" s="5">
        <v>1145.6730000000002</v>
      </c>
      <c r="H2491" s="5">
        <v>4.4719999999999995</v>
      </c>
      <c r="I2491" s="6">
        <v>0</v>
      </c>
    </row>
    <row r="2492" spans="1:9">
      <c r="A2492" s="133">
        <v>2013</v>
      </c>
      <c r="B2492" s="133">
        <v>4</v>
      </c>
      <c r="C2492" s="134">
        <v>41378</v>
      </c>
      <c r="D2492" s="133">
        <v>17</v>
      </c>
      <c r="E2492" s="5">
        <v>139.53100000000001</v>
      </c>
      <c r="F2492" s="5">
        <v>297.73</v>
      </c>
      <c r="G2492" s="5">
        <v>1131.4029999999998</v>
      </c>
      <c r="H2492" s="5">
        <v>4.1980000000000004</v>
      </c>
      <c r="I2492" s="6">
        <v>0</v>
      </c>
    </row>
    <row r="2493" spans="1:9">
      <c r="A2493" s="133">
        <v>2013</v>
      </c>
      <c r="B2493" s="133">
        <v>4</v>
      </c>
      <c r="C2493" s="134">
        <v>41378</v>
      </c>
      <c r="D2493" s="133">
        <v>18</v>
      </c>
      <c r="E2493" s="5">
        <v>141.68</v>
      </c>
      <c r="F2493" s="5">
        <v>297.21700000000004</v>
      </c>
      <c r="G2493" s="5">
        <v>1169.6280000000004</v>
      </c>
      <c r="H2493" s="5">
        <v>2.4179999999999997</v>
      </c>
      <c r="I2493" s="6">
        <v>0</v>
      </c>
    </row>
    <row r="2494" spans="1:9">
      <c r="A2494" s="133">
        <v>2013</v>
      </c>
      <c r="B2494" s="133">
        <v>4</v>
      </c>
      <c r="C2494" s="134">
        <v>41378</v>
      </c>
      <c r="D2494" s="133">
        <v>19</v>
      </c>
      <c r="E2494" s="5">
        <v>139.643</v>
      </c>
      <c r="F2494" s="5">
        <v>296.97200000000004</v>
      </c>
      <c r="G2494" s="5">
        <v>1303.9639999999997</v>
      </c>
      <c r="H2494" s="5">
        <v>6.7010000000000005</v>
      </c>
      <c r="I2494" s="6">
        <v>0</v>
      </c>
    </row>
    <row r="2495" spans="1:9">
      <c r="A2495" s="133">
        <v>2013</v>
      </c>
      <c r="B2495" s="133">
        <v>4</v>
      </c>
      <c r="C2495" s="134">
        <v>41378</v>
      </c>
      <c r="D2495" s="133">
        <v>20</v>
      </c>
      <c r="E2495" s="5">
        <v>139.50200000000001</v>
      </c>
      <c r="F2495" s="5">
        <v>296.47899999999998</v>
      </c>
      <c r="G2495" s="5">
        <v>1550.9040000000005</v>
      </c>
      <c r="H2495" s="5">
        <v>13.44</v>
      </c>
      <c r="I2495" s="6">
        <v>0</v>
      </c>
    </row>
    <row r="2496" spans="1:9">
      <c r="A2496" s="133">
        <v>2013</v>
      </c>
      <c r="B2496" s="133">
        <v>4</v>
      </c>
      <c r="C2496" s="134">
        <v>41378</v>
      </c>
      <c r="D2496" s="133">
        <v>21</v>
      </c>
      <c r="E2496" s="5">
        <v>139.56300000000002</v>
      </c>
      <c r="F2496" s="5">
        <v>296.32400000000001</v>
      </c>
      <c r="G2496" s="5">
        <v>1599.9269999999999</v>
      </c>
      <c r="H2496" s="5">
        <v>20.898</v>
      </c>
      <c r="I2496" s="6">
        <v>0</v>
      </c>
    </row>
    <row r="2497" spans="1:9">
      <c r="A2497" s="133">
        <v>2013</v>
      </c>
      <c r="B2497" s="133">
        <v>4</v>
      </c>
      <c r="C2497" s="134">
        <v>41378</v>
      </c>
      <c r="D2497" s="133">
        <v>22</v>
      </c>
      <c r="E2497" s="5">
        <v>139.16800000000001</v>
      </c>
      <c r="F2497" s="5">
        <v>302.87699999999995</v>
      </c>
      <c r="G2497" s="5">
        <v>1614.1479999999999</v>
      </c>
      <c r="H2497" s="5">
        <v>20.45</v>
      </c>
      <c r="I2497" s="6">
        <v>0</v>
      </c>
    </row>
    <row r="2498" spans="1:9">
      <c r="A2498" s="133">
        <v>2013</v>
      </c>
      <c r="B2498" s="133">
        <v>4</v>
      </c>
      <c r="C2498" s="134">
        <v>41378</v>
      </c>
      <c r="D2498" s="133">
        <v>23</v>
      </c>
      <c r="E2498" s="5">
        <v>139.20700000000002</v>
      </c>
      <c r="F2498" s="5">
        <v>302.32100000000008</v>
      </c>
      <c r="G2498" s="5">
        <v>1600.5390000000002</v>
      </c>
      <c r="H2498" s="5">
        <v>20.498000000000001</v>
      </c>
      <c r="I2498" s="6">
        <v>0</v>
      </c>
    </row>
    <row r="2499" spans="1:9">
      <c r="A2499" s="133">
        <v>2013</v>
      </c>
      <c r="B2499" s="133">
        <v>4</v>
      </c>
      <c r="C2499" s="134">
        <v>41378</v>
      </c>
      <c r="D2499" s="133">
        <v>24</v>
      </c>
      <c r="E2499" s="5">
        <v>138.70800000000003</v>
      </c>
      <c r="F2499" s="5">
        <v>297.06400000000002</v>
      </c>
      <c r="G2499" s="5">
        <v>1506.2440000000001</v>
      </c>
      <c r="H2499" s="5">
        <v>13.122000000000002</v>
      </c>
      <c r="I2499" s="6">
        <v>0</v>
      </c>
    </row>
    <row r="2500" spans="1:9">
      <c r="A2500" s="133">
        <v>2013</v>
      </c>
      <c r="B2500" s="133">
        <v>4</v>
      </c>
      <c r="C2500" s="134">
        <v>41379</v>
      </c>
      <c r="D2500" s="133">
        <v>1</v>
      </c>
      <c r="E2500" s="5">
        <v>135.67500000000001</v>
      </c>
      <c r="F2500" s="5">
        <v>278.25900000000001</v>
      </c>
      <c r="G2500" s="5">
        <v>1410.8610000000001</v>
      </c>
      <c r="H2500" s="5">
        <v>4.8170000000000002</v>
      </c>
      <c r="I2500" s="6">
        <v>0</v>
      </c>
    </row>
    <row r="2501" spans="1:9">
      <c r="A2501" s="133">
        <v>2013</v>
      </c>
      <c r="B2501" s="133">
        <v>4</v>
      </c>
      <c r="C2501" s="134">
        <v>41379</v>
      </c>
      <c r="D2501" s="133">
        <v>2</v>
      </c>
      <c r="E2501" s="5">
        <v>133.87299999999999</v>
      </c>
      <c r="F2501" s="5">
        <v>278.31700000000001</v>
      </c>
      <c r="G2501" s="5">
        <v>1303.3160000000003</v>
      </c>
      <c r="H2501" s="5">
        <v>1.81</v>
      </c>
      <c r="I2501" s="6">
        <v>0</v>
      </c>
    </row>
    <row r="2502" spans="1:9">
      <c r="A2502" s="133">
        <v>2013</v>
      </c>
      <c r="B2502" s="133">
        <v>4</v>
      </c>
      <c r="C2502" s="134">
        <v>41379</v>
      </c>
      <c r="D2502" s="133">
        <v>3</v>
      </c>
      <c r="E2502" s="5">
        <v>135.57300000000001</v>
      </c>
      <c r="F2502" s="5">
        <v>278.08800000000002</v>
      </c>
      <c r="G2502" s="5">
        <v>1250.0340000000001</v>
      </c>
      <c r="H2502" s="5">
        <v>1.4160000000000001</v>
      </c>
      <c r="I2502" s="6">
        <v>0</v>
      </c>
    </row>
    <row r="2503" spans="1:9">
      <c r="A2503" s="133">
        <v>2013</v>
      </c>
      <c r="B2503" s="133">
        <v>4</v>
      </c>
      <c r="C2503" s="134">
        <v>41379</v>
      </c>
      <c r="D2503" s="133">
        <v>4</v>
      </c>
      <c r="E2503" s="5">
        <v>135.673</v>
      </c>
      <c r="F2503" s="5">
        <v>278.214</v>
      </c>
      <c r="G2503" s="5">
        <v>1234.2000000000003</v>
      </c>
      <c r="H2503" s="5">
        <v>1.3890000000000002</v>
      </c>
      <c r="I2503" s="6">
        <v>0</v>
      </c>
    </row>
    <row r="2504" spans="1:9">
      <c r="A2504" s="133">
        <v>2013</v>
      </c>
      <c r="B2504" s="133">
        <v>4</v>
      </c>
      <c r="C2504" s="134">
        <v>41379</v>
      </c>
      <c r="D2504" s="133">
        <v>5</v>
      </c>
      <c r="E2504" s="5">
        <v>135.24799999999999</v>
      </c>
      <c r="F2504" s="5">
        <v>277.81400000000002</v>
      </c>
      <c r="G2504" s="5">
        <v>1239.3579999999999</v>
      </c>
      <c r="H2504" s="5">
        <v>1.4259999999999999</v>
      </c>
      <c r="I2504" s="6">
        <v>0</v>
      </c>
    </row>
    <row r="2505" spans="1:9">
      <c r="A2505" s="133">
        <v>2013</v>
      </c>
      <c r="B2505" s="133">
        <v>4</v>
      </c>
      <c r="C2505" s="134">
        <v>41379</v>
      </c>
      <c r="D2505" s="133">
        <v>6</v>
      </c>
      <c r="E2505" s="5">
        <v>136.27500000000001</v>
      </c>
      <c r="F2505" s="5">
        <v>277.75400000000002</v>
      </c>
      <c r="G2505" s="5">
        <v>1282.5900000000001</v>
      </c>
      <c r="H2505" s="5">
        <v>2.8470000000000004</v>
      </c>
      <c r="I2505" s="6">
        <v>0</v>
      </c>
    </row>
    <row r="2506" spans="1:9">
      <c r="A2506" s="133">
        <v>2013</v>
      </c>
      <c r="B2506" s="133">
        <v>4</v>
      </c>
      <c r="C2506" s="134">
        <v>41379</v>
      </c>
      <c r="D2506" s="133">
        <v>7</v>
      </c>
      <c r="E2506" s="5">
        <v>137.13200000000001</v>
      </c>
      <c r="F2506" s="5">
        <v>278.49099999999999</v>
      </c>
      <c r="G2506" s="5">
        <v>1428.7600000000002</v>
      </c>
      <c r="H2506" s="5">
        <v>6.823999999999999</v>
      </c>
      <c r="I2506" s="6">
        <v>0</v>
      </c>
    </row>
    <row r="2507" spans="1:9">
      <c r="A2507" s="133">
        <v>2013</v>
      </c>
      <c r="B2507" s="133">
        <v>4</v>
      </c>
      <c r="C2507" s="134">
        <v>41379</v>
      </c>
      <c r="D2507" s="133">
        <v>8</v>
      </c>
      <c r="E2507" s="5">
        <v>138.48500000000001</v>
      </c>
      <c r="F2507" s="5">
        <v>282.65499999999997</v>
      </c>
      <c r="G2507" s="5">
        <v>1477.4330000000002</v>
      </c>
      <c r="H2507" s="5">
        <v>63.820999999999991</v>
      </c>
      <c r="I2507" s="6">
        <v>0</v>
      </c>
    </row>
    <row r="2508" spans="1:9">
      <c r="A2508" s="133">
        <v>2013</v>
      </c>
      <c r="B2508" s="133">
        <v>4</v>
      </c>
      <c r="C2508" s="134">
        <v>41379</v>
      </c>
      <c r="D2508" s="133">
        <v>9</v>
      </c>
      <c r="E2508" s="5">
        <v>139.054</v>
      </c>
      <c r="F2508" s="5">
        <v>280.37600000000003</v>
      </c>
      <c r="G2508" s="5">
        <v>1483.2919999999999</v>
      </c>
      <c r="H2508" s="5">
        <v>132.13499999999999</v>
      </c>
      <c r="I2508" s="6">
        <v>0</v>
      </c>
    </row>
    <row r="2509" spans="1:9">
      <c r="A2509" s="133">
        <v>2013</v>
      </c>
      <c r="B2509" s="133">
        <v>4</v>
      </c>
      <c r="C2509" s="134">
        <v>41379</v>
      </c>
      <c r="D2509" s="133">
        <v>10</v>
      </c>
      <c r="E2509" s="5">
        <v>138.90100000000001</v>
      </c>
      <c r="F2509" s="5">
        <v>279.36700000000002</v>
      </c>
      <c r="G2509" s="5">
        <v>1584.7590000000002</v>
      </c>
      <c r="H2509" s="5">
        <v>171.34899999999996</v>
      </c>
      <c r="I2509" s="6">
        <v>0</v>
      </c>
    </row>
    <row r="2510" spans="1:9">
      <c r="A2510" s="133">
        <v>2013</v>
      </c>
      <c r="B2510" s="133">
        <v>4</v>
      </c>
      <c r="C2510" s="134">
        <v>41379</v>
      </c>
      <c r="D2510" s="133">
        <v>11</v>
      </c>
      <c r="E2510" s="5">
        <v>139.59300000000002</v>
      </c>
      <c r="F2510" s="5">
        <v>283.77499999999998</v>
      </c>
      <c r="G2510" s="5">
        <v>1629.0390000000004</v>
      </c>
      <c r="H2510" s="5">
        <v>170.78200000000001</v>
      </c>
      <c r="I2510" s="6">
        <v>0</v>
      </c>
    </row>
    <row r="2511" spans="1:9">
      <c r="A2511" s="133">
        <v>2013</v>
      </c>
      <c r="B2511" s="133">
        <v>4</v>
      </c>
      <c r="C2511" s="134">
        <v>41379</v>
      </c>
      <c r="D2511" s="133">
        <v>12</v>
      </c>
      <c r="E2511" s="5">
        <v>139.666</v>
      </c>
      <c r="F2511" s="5">
        <v>289.66600000000005</v>
      </c>
      <c r="G2511" s="5">
        <v>1622.6860000000004</v>
      </c>
      <c r="H2511" s="5">
        <v>164.92500000000001</v>
      </c>
      <c r="I2511" s="6">
        <v>0</v>
      </c>
    </row>
    <row r="2512" spans="1:9">
      <c r="A2512" s="133">
        <v>2013</v>
      </c>
      <c r="B2512" s="133">
        <v>4</v>
      </c>
      <c r="C2512" s="134">
        <v>41379</v>
      </c>
      <c r="D2512" s="133">
        <v>13</v>
      </c>
      <c r="E2512" s="5">
        <v>138.23699999999999</v>
      </c>
      <c r="F2512" s="5">
        <v>298.86700000000002</v>
      </c>
      <c r="G2512" s="5">
        <v>1603.0650000000003</v>
      </c>
      <c r="H2512" s="5">
        <v>158.68900000000008</v>
      </c>
      <c r="I2512" s="6">
        <v>0</v>
      </c>
    </row>
    <row r="2513" spans="1:9">
      <c r="A2513" s="133">
        <v>2013</v>
      </c>
      <c r="B2513" s="133">
        <v>4</v>
      </c>
      <c r="C2513" s="134">
        <v>41379</v>
      </c>
      <c r="D2513" s="133">
        <v>14</v>
      </c>
      <c r="E2513" s="5">
        <v>139.14000000000001</v>
      </c>
      <c r="F2513" s="5">
        <v>298.97200000000004</v>
      </c>
      <c r="G2513" s="5">
        <v>1612.712</v>
      </c>
      <c r="H2513" s="5">
        <v>156.989</v>
      </c>
      <c r="I2513" s="6">
        <v>0</v>
      </c>
    </row>
    <row r="2514" spans="1:9">
      <c r="A2514" s="133">
        <v>2013</v>
      </c>
      <c r="B2514" s="133">
        <v>4</v>
      </c>
      <c r="C2514" s="134">
        <v>41379</v>
      </c>
      <c r="D2514" s="133">
        <v>15</v>
      </c>
      <c r="E2514" s="5">
        <v>141.29100000000003</v>
      </c>
      <c r="F2514" s="5">
        <v>299.04700000000003</v>
      </c>
      <c r="G2514" s="5">
        <v>1634.0630000000001</v>
      </c>
      <c r="H2514" s="5">
        <v>157.77499999999995</v>
      </c>
      <c r="I2514" s="6">
        <v>0</v>
      </c>
    </row>
    <row r="2515" spans="1:9">
      <c r="A2515" s="133">
        <v>2013</v>
      </c>
      <c r="B2515" s="133">
        <v>4</v>
      </c>
      <c r="C2515" s="134">
        <v>41379</v>
      </c>
      <c r="D2515" s="133">
        <v>16</v>
      </c>
      <c r="E2515" s="5">
        <v>140.31000000000003</v>
      </c>
      <c r="F2515" s="5">
        <v>298.68400000000003</v>
      </c>
      <c r="G2515" s="5">
        <v>1639.0990000000004</v>
      </c>
      <c r="H2515" s="5">
        <v>160.81099999999998</v>
      </c>
      <c r="I2515" s="6">
        <v>0</v>
      </c>
    </row>
    <row r="2516" spans="1:9">
      <c r="A2516" s="133">
        <v>2013</v>
      </c>
      <c r="B2516" s="133">
        <v>4</v>
      </c>
      <c r="C2516" s="134">
        <v>41379</v>
      </c>
      <c r="D2516" s="133">
        <v>17</v>
      </c>
      <c r="E2516" s="5">
        <v>141.49</v>
      </c>
      <c r="F2516" s="5">
        <v>301.80900000000003</v>
      </c>
      <c r="G2516" s="5">
        <v>1659.2090000000003</v>
      </c>
      <c r="H2516" s="5">
        <v>163.74399999999997</v>
      </c>
      <c r="I2516" s="6">
        <v>0</v>
      </c>
    </row>
    <row r="2517" spans="1:9">
      <c r="A2517" s="133">
        <v>2013</v>
      </c>
      <c r="B2517" s="133">
        <v>4</v>
      </c>
      <c r="C2517" s="134">
        <v>41379</v>
      </c>
      <c r="D2517" s="133">
        <v>18</v>
      </c>
      <c r="E2517" s="5">
        <v>139.821</v>
      </c>
      <c r="F2517" s="5">
        <v>302.125</v>
      </c>
      <c r="G2517" s="5">
        <v>1675.7520000000006</v>
      </c>
      <c r="H2517" s="5">
        <v>156.39800000000005</v>
      </c>
      <c r="I2517" s="6">
        <v>0</v>
      </c>
    </row>
    <row r="2518" spans="1:9">
      <c r="A2518" s="133">
        <v>2013</v>
      </c>
      <c r="B2518" s="133">
        <v>4</v>
      </c>
      <c r="C2518" s="134">
        <v>41379</v>
      </c>
      <c r="D2518" s="133">
        <v>19</v>
      </c>
      <c r="E2518" s="5">
        <v>137.11800000000002</v>
      </c>
      <c r="F2518" s="5">
        <v>301.685</v>
      </c>
      <c r="G2518" s="5">
        <v>1734.3139999999996</v>
      </c>
      <c r="H2518" s="5">
        <v>148.02200000000002</v>
      </c>
      <c r="I2518" s="6">
        <v>0</v>
      </c>
    </row>
    <row r="2519" spans="1:9">
      <c r="A2519" s="133">
        <v>2013</v>
      </c>
      <c r="B2519" s="133">
        <v>4</v>
      </c>
      <c r="C2519" s="134">
        <v>41379</v>
      </c>
      <c r="D2519" s="133">
        <v>20</v>
      </c>
      <c r="E2519" s="5">
        <v>137.03100000000001</v>
      </c>
      <c r="F2519" s="5">
        <v>302.42599999999999</v>
      </c>
      <c r="G2519" s="5">
        <v>1825.7329999999999</v>
      </c>
      <c r="H2519" s="5">
        <v>193.285</v>
      </c>
      <c r="I2519" s="6">
        <v>0</v>
      </c>
    </row>
    <row r="2520" spans="1:9">
      <c r="A2520" s="133">
        <v>2013</v>
      </c>
      <c r="B2520" s="133">
        <v>4</v>
      </c>
      <c r="C2520" s="134">
        <v>41379</v>
      </c>
      <c r="D2520" s="133">
        <v>21</v>
      </c>
      <c r="E2520" s="5">
        <v>129.62100000000001</v>
      </c>
      <c r="F2520" s="5">
        <v>303.83799999999997</v>
      </c>
      <c r="G2520" s="5">
        <v>1858.9920000000002</v>
      </c>
      <c r="H2520" s="5">
        <v>201.07400000000007</v>
      </c>
      <c r="I2520" s="6">
        <v>0</v>
      </c>
    </row>
    <row r="2521" spans="1:9">
      <c r="A2521" s="133">
        <v>2013</v>
      </c>
      <c r="B2521" s="133">
        <v>4</v>
      </c>
      <c r="C2521" s="134">
        <v>41379</v>
      </c>
      <c r="D2521" s="133">
        <v>22</v>
      </c>
      <c r="E2521" s="5">
        <v>121.50800000000001</v>
      </c>
      <c r="F2521" s="5">
        <v>306.44900000000001</v>
      </c>
      <c r="G2521" s="5">
        <v>1867.0540000000005</v>
      </c>
      <c r="H2521" s="5">
        <v>196.47900000000001</v>
      </c>
      <c r="I2521" s="6">
        <v>0</v>
      </c>
    </row>
    <row r="2522" spans="1:9">
      <c r="A2522" s="133">
        <v>2013</v>
      </c>
      <c r="B2522" s="133">
        <v>4</v>
      </c>
      <c r="C2522" s="134">
        <v>41379</v>
      </c>
      <c r="D2522" s="133">
        <v>23</v>
      </c>
      <c r="E2522" s="5">
        <v>120.65900000000001</v>
      </c>
      <c r="F2522" s="5">
        <v>302.20000000000005</v>
      </c>
      <c r="G2522" s="5">
        <v>1850.0740000000003</v>
      </c>
      <c r="H2522" s="5">
        <v>193.07199999999997</v>
      </c>
      <c r="I2522" s="6">
        <v>0</v>
      </c>
    </row>
    <row r="2523" spans="1:9">
      <c r="A2523" s="133">
        <v>2013</v>
      </c>
      <c r="B2523" s="133">
        <v>4</v>
      </c>
      <c r="C2523" s="134">
        <v>41379</v>
      </c>
      <c r="D2523" s="133">
        <v>24</v>
      </c>
      <c r="E2523" s="5">
        <v>120.56800000000001</v>
      </c>
      <c r="F2523" s="5">
        <v>294.26600000000002</v>
      </c>
      <c r="G2523" s="5">
        <v>1588.8340000000001</v>
      </c>
      <c r="H2523" s="5">
        <v>180.60000000000008</v>
      </c>
      <c r="I2523" s="6">
        <v>0</v>
      </c>
    </row>
    <row r="2524" spans="1:9">
      <c r="A2524" s="133">
        <v>2013</v>
      </c>
      <c r="B2524" s="133">
        <v>4</v>
      </c>
      <c r="C2524" s="134">
        <v>41380</v>
      </c>
      <c r="D2524" s="133">
        <v>1</v>
      </c>
      <c r="E2524" s="5">
        <v>119.75700000000001</v>
      </c>
      <c r="F2524" s="5">
        <v>295.24400000000003</v>
      </c>
      <c r="G2524" s="5">
        <v>1356.6779999999994</v>
      </c>
      <c r="H2524" s="5">
        <v>172.83000000000004</v>
      </c>
      <c r="I2524" s="6">
        <v>0</v>
      </c>
    </row>
    <row r="2525" spans="1:9">
      <c r="A2525" s="133">
        <v>2013</v>
      </c>
      <c r="B2525" s="133">
        <v>4</v>
      </c>
      <c r="C2525" s="134">
        <v>41380</v>
      </c>
      <c r="D2525" s="133">
        <v>2</v>
      </c>
      <c r="E2525" s="5">
        <v>119.40700000000001</v>
      </c>
      <c r="F2525" s="5">
        <v>300.21400000000006</v>
      </c>
      <c r="G2525" s="5">
        <v>1272.4690000000001</v>
      </c>
      <c r="H2525" s="5">
        <v>160.74099999999999</v>
      </c>
      <c r="I2525" s="6">
        <v>0</v>
      </c>
    </row>
    <row r="2526" spans="1:9">
      <c r="A2526" s="133">
        <v>2013</v>
      </c>
      <c r="B2526" s="133">
        <v>4</v>
      </c>
      <c r="C2526" s="134">
        <v>41380</v>
      </c>
      <c r="D2526" s="133">
        <v>3</v>
      </c>
      <c r="E2526" s="5">
        <v>118.759</v>
      </c>
      <c r="F2526" s="5">
        <v>300.38400000000001</v>
      </c>
      <c r="G2526" s="5">
        <v>1159.261</v>
      </c>
      <c r="H2526" s="5">
        <v>128.92599999999999</v>
      </c>
      <c r="I2526" s="6">
        <v>0</v>
      </c>
    </row>
    <row r="2527" spans="1:9">
      <c r="A2527" s="133">
        <v>2013</v>
      </c>
      <c r="B2527" s="133">
        <v>4</v>
      </c>
      <c r="C2527" s="134">
        <v>41380</v>
      </c>
      <c r="D2527" s="133">
        <v>4</v>
      </c>
      <c r="E2527" s="5">
        <v>119.79100000000001</v>
      </c>
      <c r="F2527" s="5">
        <v>301.18</v>
      </c>
      <c r="G2527" s="5">
        <v>1144.2170000000001</v>
      </c>
      <c r="H2527" s="5">
        <v>122.35400000000001</v>
      </c>
      <c r="I2527" s="6">
        <v>0</v>
      </c>
    </row>
    <row r="2528" spans="1:9">
      <c r="A2528" s="133">
        <v>2013</v>
      </c>
      <c r="B2528" s="133">
        <v>4</v>
      </c>
      <c r="C2528" s="134">
        <v>41380</v>
      </c>
      <c r="D2528" s="133">
        <v>5</v>
      </c>
      <c r="E2528" s="5">
        <v>119.21300000000001</v>
      </c>
      <c r="F2528" s="5">
        <v>305.61800000000005</v>
      </c>
      <c r="G2528" s="5">
        <v>1137.4800000000002</v>
      </c>
      <c r="H2528" s="5">
        <v>122.369</v>
      </c>
      <c r="I2528" s="6">
        <v>0</v>
      </c>
    </row>
    <row r="2529" spans="1:9">
      <c r="A2529" s="133">
        <v>2013</v>
      </c>
      <c r="B2529" s="133">
        <v>4</v>
      </c>
      <c r="C2529" s="134">
        <v>41380</v>
      </c>
      <c r="D2529" s="133">
        <v>6</v>
      </c>
      <c r="E2529" s="5">
        <v>119.55900000000001</v>
      </c>
      <c r="F2529" s="5">
        <v>309.97399999999999</v>
      </c>
      <c r="G2529" s="5">
        <v>1182.5110000000004</v>
      </c>
      <c r="H2529" s="5">
        <v>124.78999999999999</v>
      </c>
      <c r="I2529" s="6">
        <v>0</v>
      </c>
    </row>
    <row r="2530" spans="1:9">
      <c r="A2530" s="133">
        <v>2013</v>
      </c>
      <c r="B2530" s="133">
        <v>4</v>
      </c>
      <c r="C2530" s="134">
        <v>41380</v>
      </c>
      <c r="D2530" s="133">
        <v>7</v>
      </c>
      <c r="E2530" s="5">
        <v>120.539</v>
      </c>
      <c r="F2530" s="5">
        <v>310.06900000000002</v>
      </c>
      <c r="G2530" s="5">
        <v>1258.818</v>
      </c>
      <c r="H2530" s="5">
        <v>156.82999999999998</v>
      </c>
      <c r="I2530" s="6">
        <v>0</v>
      </c>
    </row>
    <row r="2531" spans="1:9">
      <c r="A2531" s="133">
        <v>2013</v>
      </c>
      <c r="B2531" s="133">
        <v>4</v>
      </c>
      <c r="C2531" s="134">
        <v>41380</v>
      </c>
      <c r="D2531" s="133">
        <v>8</v>
      </c>
      <c r="E2531" s="5">
        <v>122.22200000000001</v>
      </c>
      <c r="F2531" s="5">
        <v>310.59900000000005</v>
      </c>
      <c r="G2531" s="5">
        <v>1309.7350000000004</v>
      </c>
      <c r="H2531" s="5">
        <v>167.61099999999999</v>
      </c>
      <c r="I2531" s="6">
        <v>0</v>
      </c>
    </row>
    <row r="2532" spans="1:9">
      <c r="A2532" s="133">
        <v>2013</v>
      </c>
      <c r="B2532" s="133">
        <v>4</v>
      </c>
      <c r="C2532" s="134">
        <v>41380</v>
      </c>
      <c r="D2532" s="133">
        <v>9</v>
      </c>
      <c r="E2532" s="5">
        <v>122.22200000000001</v>
      </c>
      <c r="F2532" s="5">
        <v>306.53100000000001</v>
      </c>
      <c r="G2532" s="5">
        <v>1489.7619999999999</v>
      </c>
      <c r="H2532" s="5">
        <v>145.60700000000006</v>
      </c>
      <c r="I2532" s="6">
        <v>0</v>
      </c>
    </row>
    <row r="2533" spans="1:9">
      <c r="A2533" s="133">
        <v>2013</v>
      </c>
      <c r="B2533" s="133">
        <v>4</v>
      </c>
      <c r="C2533" s="134">
        <v>41380</v>
      </c>
      <c r="D2533" s="133">
        <v>10</v>
      </c>
      <c r="E2533" s="5">
        <v>123.971</v>
      </c>
      <c r="F2533" s="5">
        <v>258.80100000000004</v>
      </c>
      <c r="G2533" s="5">
        <v>1733.598</v>
      </c>
      <c r="H2533" s="5">
        <v>22.841000000000001</v>
      </c>
      <c r="I2533" s="6">
        <v>0</v>
      </c>
    </row>
    <row r="2534" spans="1:9">
      <c r="A2534" s="133">
        <v>2013</v>
      </c>
      <c r="B2534" s="133">
        <v>4</v>
      </c>
      <c r="C2534" s="134">
        <v>41380</v>
      </c>
      <c r="D2534" s="133">
        <v>11</v>
      </c>
      <c r="E2534" s="5">
        <v>126.05200000000001</v>
      </c>
      <c r="F2534" s="5">
        <v>249.89600000000002</v>
      </c>
      <c r="G2534" s="5">
        <v>1856.0690000000004</v>
      </c>
      <c r="H2534" s="5">
        <v>25.096000000000007</v>
      </c>
      <c r="I2534" s="6">
        <v>0</v>
      </c>
    </row>
    <row r="2535" spans="1:9">
      <c r="A2535" s="133">
        <v>2013</v>
      </c>
      <c r="B2535" s="133">
        <v>4</v>
      </c>
      <c r="C2535" s="134">
        <v>41380</v>
      </c>
      <c r="D2535" s="133">
        <v>12</v>
      </c>
      <c r="E2535" s="5">
        <v>123.78800000000001</v>
      </c>
      <c r="F2535" s="5">
        <v>260.887</v>
      </c>
      <c r="G2535" s="5">
        <v>1853.595</v>
      </c>
      <c r="H2535" s="5">
        <v>24.775999999999996</v>
      </c>
      <c r="I2535" s="6">
        <v>0</v>
      </c>
    </row>
    <row r="2536" spans="1:9">
      <c r="A2536" s="133">
        <v>2013</v>
      </c>
      <c r="B2536" s="133">
        <v>4</v>
      </c>
      <c r="C2536" s="134">
        <v>41380</v>
      </c>
      <c r="D2536" s="133">
        <v>13</v>
      </c>
      <c r="E2536" s="5">
        <v>123.408</v>
      </c>
      <c r="F2536" s="5">
        <v>261.14999999999998</v>
      </c>
      <c r="G2536" s="5">
        <v>1816.2850000000003</v>
      </c>
      <c r="H2536" s="5">
        <v>35.881999999999998</v>
      </c>
      <c r="I2536" s="6">
        <v>0</v>
      </c>
    </row>
    <row r="2537" spans="1:9">
      <c r="A2537" s="133">
        <v>2013</v>
      </c>
      <c r="B2537" s="133">
        <v>4</v>
      </c>
      <c r="C2537" s="134">
        <v>41380</v>
      </c>
      <c r="D2537" s="133">
        <v>14</v>
      </c>
      <c r="E2537" s="5">
        <v>123.27500000000001</v>
      </c>
      <c r="F2537" s="5">
        <v>260.55</v>
      </c>
      <c r="G2537" s="5">
        <v>1792.9019999999998</v>
      </c>
      <c r="H2537" s="5">
        <v>62.654000000000003</v>
      </c>
      <c r="I2537" s="6">
        <v>0</v>
      </c>
    </row>
    <row r="2538" spans="1:9">
      <c r="A2538" s="133">
        <v>2013</v>
      </c>
      <c r="B2538" s="133">
        <v>4</v>
      </c>
      <c r="C2538" s="134">
        <v>41380</v>
      </c>
      <c r="D2538" s="133">
        <v>15</v>
      </c>
      <c r="E2538" s="5">
        <v>123.554</v>
      </c>
      <c r="F2538" s="5">
        <v>256.98700000000002</v>
      </c>
      <c r="G2538" s="5">
        <v>1776.328</v>
      </c>
      <c r="H2538" s="5">
        <v>87.305999999999997</v>
      </c>
      <c r="I2538" s="6">
        <v>0</v>
      </c>
    </row>
    <row r="2539" spans="1:9">
      <c r="A2539" s="133">
        <v>2013</v>
      </c>
      <c r="B2539" s="133">
        <v>4</v>
      </c>
      <c r="C2539" s="134">
        <v>41380</v>
      </c>
      <c r="D2539" s="133">
        <v>16</v>
      </c>
      <c r="E2539" s="5">
        <v>124.414</v>
      </c>
      <c r="F2539" s="5">
        <v>253.53400000000002</v>
      </c>
      <c r="G2539" s="5">
        <v>1789.4179999999997</v>
      </c>
      <c r="H2539" s="5">
        <v>102.405</v>
      </c>
      <c r="I2539" s="6">
        <v>0</v>
      </c>
    </row>
    <row r="2540" spans="1:9">
      <c r="A2540" s="133">
        <v>2013</v>
      </c>
      <c r="B2540" s="133">
        <v>4</v>
      </c>
      <c r="C2540" s="134">
        <v>41380</v>
      </c>
      <c r="D2540" s="133">
        <v>17</v>
      </c>
      <c r="E2540" s="5">
        <v>125.36800000000001</v>
      </c>
      <c r="F2540" s="5">
        <v>255.11</v>
      </c>
      <c r="G2540" s="5">
        <v>1790.0380000000007</v>
      </c>
      <c r="H2540" s="5">
        <v>103.06999999999998</v>
      </c>
      <c r="I2540" s="6">
        <v>0</v>
      </c>
    </row>
    <row r="2541" spans="1:9">
      <c r="A2541" s="133">
        <v>2013</v>
      </c>
      <c r="B2541" s="133">
        <v>4</v>
      </c>
      <c r="C2541" s="134">
        <v>41380</v>
      </c>
      <c r="D2541" s="133">
        <v>18</v>
      </c>
      <c r="E2541" s="5">
        <v>125.55600000000001</v>
      </c>
      <c r="F2541" s="5">
        <v>255.53899999999999</v>
      </c>
      <c r="G2541" s="5">
        <v>1804.3999999999996</v>
      </c>
      <c r="H2541" s="5">
        <v>103.61000000000001</v>
      </c>
      <c r="I2541" s="6">
        <v>0</v>
      </c>
    </row>
    <row r="2542" spans="1:9">
      <c r="A2542" s="133">
        <v>2013</v>
      </c>
      <c r="B2542" s="133">
        <v>4</v>
      </c>
      <c r="C2542" s="134">
        <v>41380</v>
      </c>
      <c r="D2542" s="133">
        <v>19</v>
      </c>
      <c r="E2542" s="5">
        <v>125.93400000000001</v>
      </c>
      <c r="F2542" s="5">
        <v>256.68799999999999</v>
      </c>
      <c r="G2542" s="5">
        <v>1867.3449999999998</v>
      </c>
      <c r="H2542" s="5">
        <v>105.52199999999998</v>
      </c>
      <c r="I2542" s="6">
        <v>0</v>
      </c>
    </row>
    <row r="2543" spans="1:9">
      <c r="A2543" s="133">
        <v>2013</v>
      </c>
      <c r="B2543" s="133">
        <v>4</v>
      </c>
      <c r="C2543" s="134">
        <v>41380</v>
      </c>
      <c r="D2543" s="133">
        <v>20</v>
      </c>
      <c r="E2543" s="5">
        <v>124.444</v>
      </c>
      <c r="F2543" s="5">
        <v>255.39999999999998</v>
      </c>
      <c r="G2543" s="5">
        <v>1924.2460000000005</v>
      </c>
      <c r="H2543" s="5">
        <v>118.28100000000002</v>
      </c>
      <c r="I2543" s="6">
        <v>0</v>
      </c>
    </row>
    <row r="2544" spans="1:9">
      <c r="A2544" s="133">
        <v>2013</v>
      </c>
      <c r="B2544" s="133">
        <v>4</v>
      </c>
      <c r="C2544" s="134">
        <v>41380</v>
      </c>
      <c r="D2544" s="133">
        <v>21</v>
      </c>
      <c r="E2544" s="5">
        <v>125.55600000000001</v>
      </c>
      <c r="F2544" s="5">
        <v>255.40800000000002</v>
      </c>
      <c r="G2544" s="5">
        <v>1923.5230000000001</v>
      </c>
      <c r="H2544" s="5">
        <v>79.019000000000005</v>
      </c>
      <c r="I2544" s="6">
        <v>0</v>
      </c>
    </row>
    <row r="2545" spans="1:9">
      <c r="A2545" s="133">
        <v>2013</v>
      </c>
      <c r="B2545" s="133">
        <v>4</v>
      </c>
      <c r="C2545" s="134">
        <v>41380</v>
      </c>
      <c r="D2545" s="133">
        <v>22</v>
      </c>
      <c r="E2545" s="5">
        <v>124.444</v>
      </c>
      <c r="F2545" s="5">
        <v>255.28900000000004</v>
      </c>
      <c r="G2545" s="5">
        <v>1924.7879999999998</v>
      </c>
      <c r="H2545" s="5">
        <v>93.478999999999999</v>
      </c>
      <c r="I2545" s="6">
        <v>0</v>
      </c>
    </row>
    <row r="2546" spans="1:9">
      <c r="A2546" s="133">
        <v>2013</v>
      </c>
      <c r="B2546" s="133">
        <v>4</v>
      </c>
      <c r="C2546" s="134">
        <v>41380</v>
      </c>
      <c r="D2546" s="133">
        <v>23</v>
      </c>
      <c r="E2546" s="5">
        <v>124.444</v>
      </c>
      <c r="F2546" s="5">
        <v>256.971</v>
      </c>
      <c r="G2546" s="5">
        <v>1928.3420000000001</v>
      </c>
      <c r="H2546" s="5">
        <v>112.41099999999996</v>
      </c>
      <c r="I2546" s="6">
        <v>0</v>
      </c>
    </row>
    <row r="2547" spans="1:9">
      <c r="A2547" s="133">
        <v>2013</v>
      </c>
      <c r="B2547" s="133">
        <v>4</v>
      </c>
      <c r="C2547" s="134">
        <v>41380</v>
      </c>
      <c r="D2547" s="133">
        <v>24</v>
      </c>
      <c r="E2547" s="5">
        <v>121.50800000000001</v>
      </c>
      <c r="F2547" s="5">
        <v>258.68</v>
      </c>
      <c r="G2547" s="5">
        <v>1876.654</v>
      </c>
      <c r="H2547" s="5">
        <v>104.172</v>
      </c>
      <c r="I2547" s="6">
        <v>0</v>
      </c>
    </row>
    <row r="2548" spans="1:9">
      <c r="A2548" s="133">
        <v>2013</v>
      </c>
      <c r="B2548" s="133">
        <v>4</v>
      </c>
      <c r="C2548" s="134">
        <v>41381</v>
      </c>
      <c r="D2548" s="133">
        <v>1</v>
      </c>
      <c r="E2548" s="5">
        <v>119.33600000000001</v>
      </c>
      <c r="F2548" s="5">
        <v>276.41200000000003</v>
      </c>
      <c r="G2548" s="5">
        <v>1706.9710000000002</v>
      </c>
      <c r="H2548" s="5">
        <v>87.66</v>
      </c>
      <c r="I2548" s="6">
        <v>0</v>
      </c>
    </row>
    <row r="2549" spans="1:9">
      <c r="A2549" s="133">
        <v>2013</v>
      </c>
      <c r="B2549" s="133">
        <v>4</v>
      </c>
      <c r="C2549" s="134">
        <v>41381</v>
      </c>
      <c r="D2549" s="133">
        <v>2</v>
      </c>
      <c r="E2549" s="5">
        <v>118.393</v>
      </c>
      <c r="F2549" s="5">
        <v>280.33400000000006</v>
      </c>
      <c r="G2549" s="5">
        <v>1529.5569999999996</v>
      </c>
      <c r="H2549" s="5">
        <v>68.007000000000005</v>
      </c>
      <c r="I2549" s="6">
        <v>0</v>
      </c>
    </row>
    <row r="2550" spans="1:9">
      <c r="A2550" s="133">
        <v>2013</v>
      </c>
      <c r="B2550" s="133">
        <v>4</v>
      </c>
      <c r="C2550" s="134">
        <v>41381</v>
      </c>
      <c r="D2550" s="133">
        <v>3</v>
      </c>
      <c r="E2550" s="5">
        <v>117.46300000000001</v>
      </c>
      <c r="F2550" s="5">
        <v>278.274</v>
      </c>
      <c r="G2550" s="5">
        <v>1466.9130000000002</v>
      </c>
      <c r="H2550" s="5">
        <v>59.58</v>
      </c>
      <c r="I2550" s="6">
        <v>0</v>
      </c>
    </row>
    <row r="2551" spans="1:9">
      <c r="A2551" s="133">
        <v>2013</v>
      </c>
      <c r="B2551" s="133">
        <v>4</v>
      </c>
      <c r="C2551" s="134">
        <v>41381</v>
      </c>
      <c r="D2551" s="133">
        <v>4</v>
      </c>
      <c r="E2551" s="5">
        <v>117.081</v>
      </c>
      <c r="F2551" s="5">
        <v>279.55500000000001</v>
      </c>
      <c r="G2551" s="5">
        <v>1447.365</v>
      </c>
      <c r="H2551" s="5">
        <v>58.316000000000003</v>
      </c>
      <c r="I2551" s="6">
        <v>0</v>
      </c>
    </row>
    <row r="2552" spans="1:9">
      <c r="A2552" s="133">
        <v>2013</v>
      </c>
      <c r="B2552" s="133">
        <v>4</v>
      </c>
      <c r="C2552" s="134">
        <v>41381</v>
      </c>
      <c r="D2552" s="133">
        <v>5</v>
      </c>
      <c r="E2552" s="5">
        <v>120.26600000000001</v>
      </c>
      <c r="F2552" s="5">
        <v>279.07100000000003</v>
      </c>
      <c r="G2552" s="5">
        <v>1445.5730000000003</v>
      </c>
      <c r="H2552" s="5">
        <v>58.286999999999999</v>
      </c>
      <c r="I2552" s="6">
        <v>0</v>
      </c>
    </row>
    <row r="2553" spans="1:9">
      <c r="A2553" s="133">
        <v>2013</v>
      </c>
      <c r="B2553" s="133">
        <v>4</v>
      </c>
      <c r="C2553" s="134">
        <v>41381</v>
      </c>
      <c r="D2553" s="133">
        <v>6</v>
      </c>
      <c r="E2553" s="5">
        <v>120.43100000000001</v>
      </c>
      <c r="F2553" s="5">
        <v>279.90200000000004</v>
      </c>
      <c r="G2553" s="5">
        <v>1448.6870000000001</v>
      </c>
      <c r="H2553" s="5">
        <v>58.896000000000001</v>
      </c>
      <c r="I2553" s="6">
        <v>0</v>
      </c>
    </row>
    <row r="2554" spans="1:9">
      <c r="A2554" s="133">
        <v>2013</v>
      </c>
      <c r="B2554" s="133">
        <v>4</v>
      </c>
      <c r="C2554" s="134">
        <v>41381</v>
      </c>
      <c r="D2554" s="133">
        <v>7</v>
      </c>
      <c r="E2554" s="5">
        <v>118.998</v>
      </c>
      <c r="F2554" s="5">
        <v>280.37300000000005</v>
      </c>
      <c r="G2554" s="5">
        <v>1514.569</v>
      </c>
      <c r="H2554" s="5">
        <v>68.641999999999996</v>
      </c>
      <c r="I2554" s="6">
        <v>0</v>
      </c>
    </row>
    <row r="2555" spans="1:9">
      <c r="A2555" s="133">
        <v>2013</v>
      </c>
      <c r="B2555" s="133">
        <v>4</v>
      </c>
      <c r="C2555" s="134">
        <v>41381</v>
      </c>
      <c r="D2555" s="133">
        <v>8</v>
      </c>
      <c r="E2555" s="5">
        <v>119.32400000000001</v>
      </c>
      <c r="F2555" s="5">
        <v>279.47300000000001</v>
      </c>
      <c r="G2555" s="5">
        <v>1668.66</v>
      </c>
      <c r="H2555" s="5">
        <v>71.600000000000009</v>
      </c>
      <c r="I2555" s="6">
        <v>0</v>
      </c>
    </row>
    <row r="2556" spans="1:9">
      <c r="A2556" s="133">
        <v>2013</v>
      </c>
      <c r="B2556" s="133">
        <v>4</v>
      </c>
      <c r="C2556" s="134">
        <v>41381</v>
      </c>
      <c r="D2556" s="133">
        <v>9</v>
      </c>
      <c r="E2556" s="5">
        <v>119.91900000000001</v>
      </c>
      <c r="F2556" s="5">
        <v>279.30399999999997</v>
      </c>
      <c r="G2556" s="5">
        <v>1713.8979999999999</v>
      </c>
      <c r="H2556" s="5">
        <v>72.321000000000012</v>
      </c>
      <c r="I2556" s="6">
        <v>0</v>
      </c>
    </row>
    <row r="2557" spans="1:9">
      <c r="A2557" s="133">
        <v>2013</v>
      </c>
      <c r="B2557" s="133">
        <v>4</v>
      </c>
      <c r="C2557" s="134">
        <v>41381</v>
      </c>
      <c r="D2557" s="133">
        <v>10</v>
      </c>
      <c r="E2557" s="5">
        <v>119.73700000000001</v>
      </c>
      <c r="F2557" s="5">
        <v>280.64999999999998</v>
      </c>
      <c r="G2557" s="5">
        <v>1801.0259999999998</v>
      </c>
      <c r="H2557" s="5">
        <v>86.452000000000012</v>
      </c>
      <c r="I2557" s="6">
        <v>0</v>
      </c>
    </row>
    <row r="2558" spans="1:9">
      <c r="A2558" s="133">
        <v>2013</v>
      </c>
      <c r="B2558" s="133">
        <v>4</v>
      </c>
      <c r="C2558" s="134">
        <v>41381</v>
      </c>
      <c r="D2558" s="133">
        <v>11</v>
      </c>
      <c r="E2558" s="5">
        <v>121.10600000000001</v>
      </c>
      <c r="F2558" s="5">
        <v>278.863</v>
      </c>
      <c r="G2558" s="5">
        <v>1784.7080000000003</v>
      </c>
      <c r="H2558" s="5">
        <v>104.24500000000002</v>
      </c>
      <c r="I2558" s="6">
        <v>0</v>
      </c>
    </row>
    <row r="2559" spans="1:9">
      <c r="A2559" s="133">
        <v>2013</v>
      </c>
      <c r="B2559" s="133">
        <v>4</v>
      </c>
      <c r="C2559" s="134">
        <v>41381</v>
      </c>
      <c r="D2559" s="133">
        <v>12</v>
      </c>
      <c r="E2559" s="5">
        <v>123.233</v>
      </c>
      <c r="F2559" s="5">
        <v>272.988</v>
      </c>
      <c r="G2559" s="5">
        <v>1776.3209999999995</v>
      </c>
      <c r="H2559" s="5">
        <v>97.721000000000004</v>
      </c>
      <c r="I2559" s="6">
        <v>0</v>
      </c>
    </row>
    <row r="2560" spans="1:9">
      <c r="A2560" s="133">
        <v>2013</v>
      </c>
      <c r="B2560" s="133">
        <v>4</v>
      </c>
      <c r="C2560" s="134">
        <v>41381</v>
      </c>
      <c r="D2560" s="133">
        <v>13</v>
      </c>
      <c r="E2560" s="5">
        <v>107.89400000000001</v>
      </c>
      <c r="F2560" s="5">
        <v>279.27299999999997</v>
      </c>
      <c r="G2560" s="5">
        <v>1810.3839999999998</v>
      </c>
      <c r="H2560" s="5">
        <v>96.467000000000013</v>
      </c>
      <c r="I2560" s="6">
        <v>0</v>
      </c>
    </row>
    <row r="2561" spans="1:9">
      <c r="A2561" s="133">
        <v>2013</v>
      </c>
      <c r="B2561" s="133">
        <v>4</v>
      </c>
      <c r="C2561" s="134">
        <v>41381</v>
      </c>
      <c r="D2561" s="133">
        <v>14</v>
      </c>
      <c r="E2561" s="5">
        <v>117.34400000000001</v>
      </c>
      <c r="F2561" s="5">
        <v>282.84500000000003</v>
      </c>
      <c r="G2561" s="5">
        <v>1848.5990000000002</v>
      </c>
      <c r="H2561" s="5">
        <v>95.954999999999998</v>
      </c>
      <c r="I2561" s="6">
        <v>0</v>
      </c>
    </row>
    <row r="2562" spans="1:9">
      <c r="A2562" s="133">
        <v>2013</v>
      </c>
      <c r="B2562" s="133">
        <v>4</v>
      </c>
      <c r="C2562" s="134">
        <v>41381</v>
      </c>
      <c r="D2562" s="133">
        <v>15</v>
      </c>
      <c r="E2562" s="5">
        <v>116.93400000000001</v>
      </c>
      <c r="F2562" s="5">
        <v>285.50200000000001</v>
      </c>
      <c r="G2562" s="5">
        <v>1843.7470000000003</v>
      </c>
      <c r="H2562" s="5">
        <v>97.483000000000004</v>
      </c>
      <c r="I2562" s="6">
        <v>0</v>
      </c>
    </row>
    <row r="2563" spans="1:9">
      <c r="A2563" s="133">
        <v>2013</v>
      </c>
      <c r="B2563" s="133">
        <v>4</v>
      </c>
      <c r="C2563" s="134">
        <v>41381</v>
      </c>
      <c r="D2563" s="133">
        <v>16</v>
      </c>
      <c r="E2563" s="5">
        <v>117.521</v>
      </c>
      <c r="F2563" s="5">
        <v>286.48099999999999</v>
      </c>
      <c r="G2563" s="5">
        <v>1847.7370000000001</v>
      </c>
      <c r="H2563" s="5">
        <v>97.245999999999981</v>
      </c>
      <c r="I2563" s="6">
        <v>0</v>
      </c>
    </row>
    <row r="2564" spans="1:9">
      <c r="A2564" s="133">
        <v>2013</v>
      </c>
      <c r="B2564" s="133">
        <v>4</v>
      </c>
      <c r="C2564" s="134">
        <v>41381</v>
      </c>
      <c r="D2564" s="133">
        <v>17</v>
      </c>
      <c r="E2564" s="5">
        <v>119.316</v>
      </c>
      <c r="F2564" s="5">
        <v>289.55100000000004</v>
      </c>
      <c r="G2564" s="5">
        <v>1833.0760000000009</v>
      </c>
      <c r="H2564" s="5">
        <v>96.549999999999983</v>
      </c>
      <c r="I2564" s="6">
        <v>0</v>
      </c>
    </row>
    <row r="2565" spans="1:9">
      <c r="A2565" s="133">
        <v>2013</v>
      </c>
      <c r="B2565" s="133">
        <v>4</v>
      </c>
      <c r="C2565" s="134">
        <v>41381</v>
      </c>
      <c r="D2565" s="133">
        <v>18</v>
      </c>
      <c r="E2565" s="5">
        <v>118.36</v>
      </c>
      <c r="F2565" s="5">
        <v>283.14499999999998</v>
      </c>
      <c r="G2565" s="5">
        <v>1834.6750000000002</v>
      </c>
      <c r="H2565" s="5">
        <v>97.032999999999987</v>
      </c>
      <c r="I2565" s="6">
        <v>0</v>
      </c>
    </row>
    <row r="2566" spans="1:9">
      <c r="A2566" s="133">
        <v>2013</v>
      </c>
      <c r="B2566" s="133">
        <v>4</v>
      </c>
      <c r="C2566" s="134">
        <v>41381</v>
      </c>
      <c r="D2566" s="133">
        <v>19</v>
      </c>
      <c r="E2566" s="5">
        <v>118.76700000000001</v>
      </c>
      <c r="F2566" s="5">
        <v>277.51</v>
      </c>
      <c r="G2566" s="5">
        <v>1854.7200000000003</v>
      </c>
      <c r="H2566" s="5">
        <v>97.429000000000002</v>
      </c>
      <c r="I2566" s="6">
        <v>0</v>
      </c>
    </row>
    <row r="2567" spans="1:9">
      <c r="A2567" s="133">
        <v>2013</v>
      </c>
      <c r="B2567" s="133">
        <v>4</v>
      </c>
      <c r="C2567" s="134">
        <v>41381</v>
      </c>
      <c r="D2567" s="133">
        <v>20</v>
      </c>
      <c r="E2567" s="5">
        <v>118.82100000000001</v>
      </c>
      <c r="F2567" s="5">
        <v>278.31400000000002</v>
      </c>
      <c r="G2567" s="5">
        <v>1890.4339999999997</v>
      </c>
      <c r="H2567" s="5">
        <v>113.45599999999996</v>
      </c>
      <c r="I2567" s="6">
        <v>0</v>
      </c>
    </row>
    <row r="2568" spans="1:9">
      <c r="A2568" s="133">
        <v>2013</v>
      </c>
      <c r="B2568" s="133">
        <v>4</v>
      </c>
      <c r="C2568" s="134">
        <v>41381</v>
      </c>
      <c r="D2568" s="133">
        <v>21</v>
      </c>
      <c r="E2568" s="5">
        <v>117.747</v>
      </c>
      <c r="F2568" s="5">
        <v>277.38900000000001</v>
      </c>
      <c r="G2568" s="5">
        <v>1908.5920000000003</v>
      </c>
      <c r="H2568" s="5">
        <v>118.53200000000002</v>
      </c>
      <c r="I2568" s="6">
        <v>0</v>
      </c>
    </row>
    <row r="2569" spans="1:9">
      <c r="A2569" s="133">
        <v>2013</v>
      </c>
      <c r="B2569" s="133">
        <v>4</v>
      </c>
      <c r="C2569" s="134">
        <v>41381</v>
      </c>
      <c r="D2569" s="133">
        <v>22</v>
      </c>
      <c r="E2569" s="5">
        <v>115.79400000000001</v>
      </c>
      <c r="F2569" s="5">
        <v>276.67900000000003</v>
      </c>
      <c r="G2569" s="5">
        <v>1912.5180000000009</v>
      </c>
      <c r="H2569" s="5">
        <v>112.86699999999999</v>
      </c>
      <c r="I2569" s="6">
        <v>0</v>
      </c>
    </row>
    <row r="2570" spans="1:9">
      <c r="A2570" s="133">
        <v>2013</v>
      </c>
      <c r="B2570" s="133">
        <v>4</v>
      </c>
      <c r="C2570" s="134">
        <v>41381</v>
      </c>
      <c r="D2570" s="133">
        <v>23</v>
      </c>
      <c r="E2570" s="5">
        <v>113.03400000000001</v>
      </c>
      <c r="F2570" s="5">
        <v>277.89700000000005</v>
      </c>
      <c r="G2570" s="5">
        <v>1919.509</v>
      </c>
      <c r="H2570" s="5">
        <v>105.29200000000004</v>
      </c>
      <c r="I2570" s="6">
        <v>0</v>
      </c>
    </row>
    <row r="2571" spans="1:9">
      <c r="A2571" s="133">
        <v>2013</v>
      </c>
      <c r="B2571" s="133">
        <v>4</v>
      </c>
      <c r="C2571" s="134">
        <v>41381</v>
      </c>
      <c r="D2571" s="133">
        <v>24</v>
      </c>
      <c r="E2571" s="5">
        <v>112</v>
      </c>
      <c r="F2571" s="5">
        <v>285.93600000000004</v>
      </c>
      <c r="G2571" s="5">
        <v>1926.9030000000007</v>
      </c>
      <c r="H2571" s="5">
        <v>98.145000000000024</v>
      </c>
      <c r="I2571" s="6">
        <v>0</v>
      </c>
    </row>
    <row r="2572" spans="1:9">
      <c r="A2572" s="133">
        <v>2013</v>
      </c>
      <c r="B2572" s="133">
        <v>4</v>
      </c>
      <c r="C2572" s="134">
        <v>41382</v>
      </c>
      <c r="D2572" s="133">
        <v>1</v>
      </c>
      <c r="E2572" s="5">
        <v>111.50800000000001</v>
      </c>
      <c r="F2572" s="5">
        <v>292.81100000000004</v>
      </c>
      <c r="G2572" s="5">
        <v>1780.0510000000004</v>
      </c>
      <c r="H2572" s="5">
        <v>88.789000000000001</v>
      </c>
      <c r="I2572" s="6">
        <v>0</v>
      </c>
    </row>
    <row r="2573" spans="1:9">
      <c r="A2573" s="133">
        <v>2013</v>
      </c>
      <c r="B2573" s="133">
        <v>4</v>
      </c>
      <c r="C2573" s="134">
        <v>41382</v>
      </c>
      <c r="D2573" s="133">
        <v>2</v>
      </c>
      <c r="E2573" s="5">
        <v>111.37400000000001</v>
      </c>
      <c r="F2573" s="5">
        <v>296.19400000000007</v>
      </c>
      <c r="G2573" s="5">
        <v>1634.9090000000001</v>
      </c>
      <c r="H2573" s="5">
        <v>65.872000000000014</v>
      </c>
      <c r="I2573" s="6">
        <v>0</v>
      </c>
    </row>
    <row r="2574" spans="1:9">
      <c r="A2574" s="133">
        <v>2013</v>
      </c>
      <c r="B2574" s="133">
        <v>4</v>
      </c>
      <c r="C2574" s="134">
        <v>41382</v>
      </c>
      <c r="D2574" s="133">
        <v>3</v>
      </c>
      <c r="E2574" s="5">
        <v>109.81200000000001</v>
      </c>
      <c r="F2574" s="5">
        <v>297.23000000000008</v>
      </c>
      <c r="G2574" s="5">
        <v>1537.9839999999999</v>
      </c>
      <c r="H2574" s="5">
        <v>64.584000000000017</v>
      </c>
      <c r="I2574" s="6">
        <v>0</v>
      </c>
    </row>
    <row r="2575" spans="1:9">
      <c r="A2575" s="133">
        <v>2013</v>
      </c>
      <c r="B2575" s="133">
        <v>4</v>
      </c>
      <c r="C2575" s="134">
        <v>41382</v>
      </c>
      <c r="D2575" s="133">
        <v>4</v>
      </c>
      <c r="E2575" s="5">
        <v>111.492</v>
      </c>
      <c r="F2575" s="5">
        <v>317.68800000000005</v>
      </c>
      <c r="G2575" s="5">
        <v>1475.067</v>
      </c>
      <c r="H2575" s="5">
        <v>60.981999999999999</v>
      </c>
      <c r="I2575" s="6">
        <v>0</v>
      </c>
    </row>
    <row r="2576" spans="1:9">
      <c r="A2576" s="133">
        <v>2013</v>
      </c>
      <c r="B2576" s="133">
        <v>4</v>
      </c>
      <c r="C2576" s="134">
        <v>41382</v>
      </c>
      <c r="D2576" s="133">
        <v>5</v>
      </c>
      <c r="E2576" s="5">
        <v>112.741</v>
      </c>
      <c r="F2576" s="5">
        <v>311.74900000000002</v>
      </c>
      <c r="G2576" s="5">
        <v>1482.3440000000003</v>
      </c>
      <c r="H2576" s="5">
        <v>60.457000000000001</v>
      </c>
      <c r="I2576" s="6">
        <v>0</v>
      </c>
    </row>
    <row r="2577" spans="1:9">
      <c r="A2577" s="133">
        <v>2013</v>
      </c>
      <c r="B2577" s="133">
        <v>4</v>
      </c>
      <c r="C2577" s="134">
        <v>41382</v>
      </c>
      <c r="D2577" s="133">
        <v>6</v>
      </c>
      <c r="E2577" s="5">
        <v>112.863</v>
      </c>
      <c r="F2577" s="5">
        <v>313.50900000000001</v>
      </c>
      <c r="G2577" s="5">
        <v>1509.3980000000004</v>
      </c>
      <c r="H2577" s="5">
        <v>61.377999999999993</v>
      </c>
      <c r="I2577" s="6">
        <v>0</v>
      </c>
    </row>
    <row r="2578" spans="1:9">
      <c r="A2578" s="133">
        <v>2013</v>
      </c>
      <c r="B2578" s="133">
        <v>4</v>
      </c>
      <c r="C2578" s="134">
        <v>41382</v>
      </c>
      <c r="D2578" s="133">
        <v>7</v>
      </c>
      <c r="E2578" s="5">
        <v>110.351</v>
      </c>
      <c r="F2578" s="5">
        <v>313.61400000000003</v>
      </c>
      <c r="G2578" s="5">
        <v>1637.6490000000003</v>
      </c>
      <c r="H2578" s="5">
        <v>72.143999999999991</v>
      </c>
      <c r="I2578" s="6">
        <v>0</v>
      </c>
    </row>
    <row r="2579" spans="1:9">
      <c r="A2579" s="133">
        <v>2013</v>
      </c>
      <c r="B2579" s="133">
        <v>4</v>
      </c>
      <c r="C2579" s="134">
        <v>41382</v>
      </c>
      <c r="D2579" s="133">
        <v>8</v>
      </c>
      <c r="E2579" s="5">
        <v>110.13600000000001</v>
      </c>
      <c r="F2579" s="5">
        <v>315.34500000000003</v>
      </c>
      <c r="G2579" s="5">
        <v>1642.152</v>
      </c>
      <c r="H2579" s="5">
        <v>95.001000000000005</v>
      </c>
      <c r="I2579" s="6">
        <v>0</v>
      </c>
    </row>
    <row r="2580" spans="1:9">
      <c r="A2580" s="133">
        <v>2013</v>
      </c>
      <c r="B2580" s="133">
        <v>4</v>
      </c>
      <c r="C2580" s="134">
        <v>41382</v>
      </c>
      <c r="D2580" s="133">
        <v>9</v>
      </c>
      <c r="E2580" s="5">
        <v>100.36500000000001</v>
      </c>
      <c r="F2580" s="5">
        <v>315.57099999999997</v>
      </c>
      <c r="G2580" s="5">
        <v>1653.6250000000005</v>
      </c>
      <c r="H2580" s="5">
        <v>91.268999999999991</v>
      </c>
      <c r="I2580" s="6">
        <v>0</v>
      </c>
    </row>
    <row r="2581" spans="1:9">
      <c r="A2581" s="133">
        <v>2013</v>
      </c>
      <c r="B2581" s="133">
        <v>4</v>
      </c>
      <c r="C2581" s="134">
        <v>41382</v>
      </c>
      <c r="D2581" s="133">
        <v>10</v>
      </c>
      <c r="E2581" s="5">
        <v>90.86</v>
      </c>
      <c r="F2581" s="5">
        <v>315.35199999999998</v>
      </c>
      <c r="G2581" s="5">
        <v>1698.9150000000002</v>
      </c>
      <c r="H2581" s="5">
        <v>90.884</v>
      </c>
      <c r="I2581" s="6">
        <v>0</v>
      </c>
    </row>
    <row r="2582" spans="1:9">
      <c r="A2582" s="133">
        <v>2013</v>
      </c>
      <c r="B2582" s="133">
        <v>4</v>
      </c>
      <c r="C2582" s="134">
        <v>41382</v>
      </c>
      <c r="D2582" s="133">
        <v>11</v>
      </c>
      <c r="E2582" s="5">
        <v>89.874000000000009</v>
      </c>
      <c r="F2582" s="5">
        <v>315.67900000000003</v>
      </c>
      <c r="G2582" s="5">
        <v>1744.4750000000001</v>
      </c>
      <c r="H2582" s="5">
        <v>92.552999999999983</v>
      </c>
      <c r="I2582" s="6">
        <v>0</v>
      </c>
    </row>
    <row r="2583" spans="1:9">
      <c r="A2583" s="133">
        <v>2013</v>
      </c>
      <c r="B2583" s="133">
        <v>4</v>
      </c>
      <c r="C2583" s="134">
        <v>41382</v>
      </c>
      <c r="D2583" s="133">
        <v>12</v>
      </c>
      <c r="E2583" s="5">
        <v>90.558000000000007</v>
      </c>
      <c r="F2583" s="5">
        <v>316.60499999999996</v>
      </c>
      <c r="G2583" s="5">
        <v>1787.1050000000002</v>
      </c>
      <c r="H2583" s="5">
        <v>96.621000000000009</v>
      </c>
      <c r="I2583" s="6">
        <v>0</v>
      </c>
    </row>
    <row r="2584" spans="1:9">
      <c r="A2584" s="133">
        <v>2013</v>
      </c>
      <c r="B2584" s="133">
        <v>4</v>
      </c>
      <c r="C2584" s="134">
        <v>41382</v>
      </c>
      <c r="D2584" s="133">
        <v>13</v>
      </c>
      <c r="E2584" s="5">
        <v>92.227000000000004</v>
      </c>
      <c r="F2584" s="5">
        <v>317.98400000000004</v>
      </c>
      <c r="G2584" s="5">
        <v>1771.3630000000003</v>
      </c>
      <c r="H2584" s="5">
        <v>95.251999999999995</v>
      </c>
      <c r="I2584" s="6">
        <v>0</v>
      </c>
    </row>
    <row r="2585" spans="1:9">
      <c r="A2585" s="133">
        <v>2013</v>
      </c>
      <c r="B2585" s="133">
        <v>4</v>
      </c>
      <c r="C2585" s="134">
        <v>41382</v>
      </c>
      <c r="D2585" s="133">
        <v>14</v>
      </c>
      <c r="E2585" s="5">
        <v>94.04</v>
      </c>
      <c r="F2585" s="5">
        <v>315.38900000000001</v>
      </c>
      <c r="G2585" s="5">
        <v>1712.6280000000004</v>
      </c>
      <c r="H2585" s="5">
        <v>148.51700000000002</v>
      </c>
      <c r="I2585" s="6">
        <v>0</v>
      </c>
    </row>
    <row r="2586" spans="1:9">
      <c r="A2586" s="133">
        <v>2013</v>
      </c>
      <c r="B2586" s="133">
        <v>4</v>
      </c>
      <c r="C2586" s="134">
        <v>41382</v>
      </c>
      <c r="D2586" s="133">
        <v>15</v>
      </c>
      <c r="E2586" s="5">
        <v>94.477000000000004</v>
      </c>
      <c r="F2586" s="5">
        <v>314.71700000000004</v>
      </c>
      <c r="G2586" s="5">
        <v>1700.0230000000004</v>
      </c>
      <c r="H2586" s="5">
        <v>164.84</v>
      </c>
      <c r="I2586" s="6">
        <v>0</v>
      </c>
    </row>
    <row r="2587" spans="1:9">
      <c r="A2587" s="133">
        <v>2013</v>
      </c>
      <c r="B2587" s="133">
        <v>4</v>
      </c>
      <c r="C2587" s="134">
        <v>41382</v>
      </c>
      <c r="D2587" s="133">
        <v>16</v>
      </c>
      <c r="E2587" s="5">
        <v>94.344999999999999</v>
      </c>
      <c r="F2587" s="5">
        <v>316.84399999999999</v>
      </c>
      <c r="G2587" s="5">
        <v>1695.7549999999999</v>
      </c>
      <c r="H2587" s="5">
        <v>166.03900000000002</v>
      </c>
      <c r="I2587" s="6">
        <v>0</v>
      </c>
    </row>
    <row r="2588" spans="1:9">
      <c r="A2588" s="133">
        <v>2013</v>
      </c>
      <c r="B2588" s="133">
        <v>4</v>
      </c>
      <c r="C2588" s="134">
        <v>41382</v>
      </c>
      <c r="D2588" s="133">
        <v>17</v>
      </c>
      <c r="E2588" s="5">
        <v>94.128</v>
      </c>
      <c r="F2588" s="5">
        <v>318.13400000000007</v>
      </c>
      <c r="G2588" s="5">
        <v>1662.4650000000006</v>
      </c>
      <c r="H2588" s="5">
        <v>170.64099999999999</v>
      </c>
      <c r="I2588" s="6">
        <v>0</v>
      </c>
    </row>
    <row r="2589" spans="1:9">
      <c r="A2589" s="133">
        <v>2013</v>
      </c>
      <c r="B2589" s="133">
        <v>4</v>
      </c>
      <c r="C2589" s="134">
        <v>41382</v>
      </c>
      <c r="D2589" s="133">
        <v>18</v>
      </c>
      <c r="E2589" s="5">
        <v>93.553000000000011</v>
      </c>
      <c r="F2589" s="5">
        <v>322.17400000000004</v>
      </c>
      <c r="G2589" s="5">
        <v>1665.1030000000003</v>
      </c>
      <c r="H2589" s="5">
        <v>175.20999999999992</v>
      </c>
      <c r="I2589" s="6">
        <v>0</v>
      </c>
    </row>
    <row r="2590" spans="1:9">
      <c r="A2590" s="133">
        <v>2013</v>
      </c>
      <c r="B2590" s="133">
        <v>4</v>
      </c>
      <c r="C2590" s="134">
        <v>41382</v>
      </c>
      <c r="D2590" s="133">
        <v>19</v>
      </c>
      <c r="E2590" s="5">
        <v>105.22500000000001</v>
      </c>
      <c r="F2590" s="5">
        <v>323.55200000000013</v>
      </c>
      <c r="G2590" s="5">
        <v>1692.6619999999998</v>
      </c>
      <c r="H2590" s="5">
        <v>177.38300000000001</v>
      </c>
      <c r="I2590" s="6">
        <v>0</v>
      </c>
    </row>
    <row r="2591" spans="1:9">
      <c r="A2591" s="133">
        <v>2013</v>
      </c>
      <c r="B2591" s="133">
        <v>4</v>
      </c>
      <c r="C2591" s="134">
        <v>41382</v>
      </c>
      <c r="D2591" s="133">
        <v>20</v>
      </c>
      <c r="E2591" s="5">
        <v>111.179</v>
      </c>
      <c r="F2591" s="5">
        <v>324.94000000000005</v>
      </c>
      <c r="G2591" s="5">
        <v>1783.713</v>
      </c>
      <c r="H2591" s="5">
        <v>191.87299999999999</v>
      </c>
      <c r="I2591" s="6">
        <v>0</v>
      </c>
    </row>
    <row r="2592" spans="1:9">
      <c r="A2592" s="133">
        <v>2013</v>
      </c>
      <c r="B2592" s="133">
        <v>4</v>
      </c>
      <c r="C2592" s="134">
        <v>41382</v>
      </c>
      <c r="D2592" s="133">
        <v>21</v>
      </c>
      <c r="E2592" s="5">
        <v>110.039</v>
      </c>
      <c r="F2592" s="5">
        <v>325.61099999999999</v>
      </c>
      <c r="G2592" s="5">
        <v>1862.4090000000001</v>
      </c>
      <c r="H2592" s="5">
        <v>192.946</v>
      </c>
      <c r="I2592" s="6">
        <v>0</v>
      </c>
    </row>
    <row r="2593" spans="1:9">
      <c r="A2593" s="133">
        <v>2013</v>
      </c>
      <c r="B2593" s="133">
        <v>4</v>
      </c>
      <c r="C2593" s="134">
        <v>41382</v>
      </c>
      <c r="D2593" s="133">
        <v>22</v>
      </c>
      <c r="E2593" s="5">
        <v>110.384</v>
      </c>
      <c r="F2593" s="5">
        <v>325.52800000000002</v>
      </c>
      <c r="G2593" s="5">
        <v>1863.9470000000001</v>
      </c>
      <c r="H2593" s="5">
        <v>188.71299999999997</v>
      </c>
      <c r="I2593" s="6">
        <v>0</v>
      </c>
    </row>
    <row r="2594" spans="1:9">
      <c r="A2594" s="133">
        <v>2013</v>
      </c>
      <c r="B2594" s="133">
        <v>4</v>
      </c>
      <c r="C2594" s="134">
        <v>41382</v>
      </c>
      <c r="D2594" s="133">
        <v>23</v>
      </c>
      <c r="E2594" s="5">
        <v>110.355</v>
      </c>
      <c r="F2594" s="5">
        <v>326.01499999999999</v>
      </c>
      <c r="G2594" s="5">
        <v>1721.6140000000005</v>
      </c>
      <c r="H2594" s="5">
        <v>183.86800000000002</v>
      </c>
      <c r="I2594" s="6">
        <v>0</v>
      </c>
    </row>
    <row r="2595" spans="1:9">
      <c r="A2595" s="133">
        <v>2013</v>
      </c>
      <c r="B2595" s="133">
        <v>4</v>
      </c>
      <c r="C2595" s="134">
        <v>41382</v>
      </c>
      <c r="D2595" s="133">
        <v>24</v>
      </c>
      <c r="E2595" s="5">
        <v>109.634</v>
      </c>
      <c r="F2595" s="5">
        <v>326.95200000000006</v>
      </c>
      <c r="G2595" s="5">
        <v>1619.921</v>
      </c>
      <c r="H2595" s="5">
        <v>169.935</v>
      </c>
      <c r="I2595" s="6">
        <v>0</v>
      </c>
    </row>
    <row r="2596" spans="1:9">
      <c r="A2596" s="133">
        <v>2013</v>
      </c>
      <c r="B2596" s="133">
        <v>4</v>
      </c>
      <c r="C2596" s="134">
        <v>41383</v>
      </c>
      <c r="D2596" s="133">
        <v>1</v>
      </c>
      <c r="E2596" s="5">
        <v>111.111</v>
      </c>
      <c r="F2596" s="5">
        <v>330.89000000000004</v>
      </c>
      <c r="G2596" s="5">
        <v>1547.2720000000004</v>
      </c>
      <c r="H2596" s="5">
        <v>158.40700000000004</v>
      </c>
      <c r="I2596" s="6">
        <v>0</v>
      </c>
    </row>
    <row r="2597" spans="1:9">
      <c r="A2597" s="133">
        <v>2013</v>
      </c>
      <c r="B2597" s="133">
        <v>4</v>
      </c>
      <c r="C2597" s="134">
        <v>41383</v>
      </c>
      <c r="D2597" s="133">
        <v>2</v>
      </c>
      <c r="E2597" s="5">
        <v>108.88900000000001</v>
      </c>
      <c r="F2597" s="5">
        <v>328.44100000000003</v>
      </c>
      <c r="G2597" s="5">
        <v>1485.5419999999999</v>
      </c>
      <c r="H2597" s="5">
        <v>117.279</v>
      </c>
      <c r="I2597" s="6">
        <v>0</v>
      </c>
    </row>
    <row r="2598" spans="1:9">
      <c r="A2598" s="133">
        <v>2013</v>
      </c>
      <c r="B2598" s="133">
        <v>4</v>
      </c>
      <c r="C2598" s="134">
        <v>41383</v>
      </c>
      <c r="D2598" s="133">
        <v>3</v>
      </c>
      <c r="E2598" s="5">
        <v>107.77800000000001</v>
      </c>
      <c r="F2598" s="5">
        <v>328.911</v>
      </c>
      <c r="G2598" s="5">
        <v>1420.5719999999999</v>
      </c>
      <c r="H2598" s="5">
        <v>115.405</v>
      </c>
      <c r="I2598" s="6">
        <v>0</v>
      </c>
    </row>
    <row r="2599" spans="1:9">
      <c r="A2599" s="133">
        <v>2013</v>
      </c>
      <c r="B2599" s="133">
        <v>4</v>
      </c>
      <c r="C2599" s="134">
        <v>41383</v>
      </c>
      <c r="D2599" s="133">
        <v>4</v>
      </c>
      <c r="E2599" s="5">
        <v>110</v>
      </c>
      <c r="F2599" s="5">
        <v>330.37600000000003</v>
      </c>
      <c r="G2599" s="5">
        <v>1400.962</v>
      </c>
      <c r="H2599" s="5">
        <v>114.76700000000001</v>
      </c>
      <c r="I2599" s="6">
        <v>0</v>
      </c>
    </row>
    <row r="2600" spans="1:9">
      <c r="A2600" s="133">
        <v>2013</v>
      </c>
      <c r="B2600" s="133">
        <v>4</v>
      </c>
      <c r="C2600" s="134">
        <v>41383</v>
      </c>
      <c r="D2600" s="133">
        <v>5</v>
      </c>
      <c r="E2600" s="5">
        <v>108.88900000000001</v>
      </c>
      <c r="F2600" s="5">
        <v>334.61500000000001</v>
      </c>
      <c r="G2600" s="5">
        <v>1402.2419999999997</v>
      </c>
      <c r="H2600" s="5">
        <v>114.64200000000001</v>
      </c>
      <c r="I2600" s="6">
        <v>0</v>
      </c>
    </row>
    <row r="2601" spans="1:9">
      <c r="A2601" s="133">
        <v>2013</v>
      </c>
      <c r="B2601" s="133">
        <v>4</v>
      </c>
      <c r="C2601" s="134">
        <v>41383</v>
      </c>
      <c r="D2601" s="133">
        <v>6</v>
      </c>
      <c r="E2601" s="5">
        <v>111.111</v>
      </c>
      <c r="F2601" s="5">
        <v>334.56200000000001</v>
      </c>
      <c r="G2601" s="5">
        <v>1404.3790000000001</v>
      </c>
      <c r="H2601" s="5">
        <v>114.768</v>
      </c>
      <c r="I2601" s="6">
        <v>0</v>
      </c>
    </row>
    <row r="2602" spans="1:9">
      <c r="A2602" s="133">
        <v>2013</v>
      </c>
      <c r="B2602" s="133">
        <v>4</v>
      </c>
      <c r="C2602" s="134">
        <v>41383</v>
      </c>
      <c r="D2602" s="133">
        <v>7</v>
      </c>
      <c r="E2602" s="5">
        <v>115.55600000000001</v>
      </c>
      <c r="F2602" s="5">
        <v>342.209</v>
      </c>
      <c r="G2602" s="5">
        <v>1512.1169999999997</v>
      </c>
      <c r="H2602" s="5">
        <v>155.99200000000008</v>
      </c>
      <c r="I2602" s="6">
        <v>0</v>
      </c>
    </row>
    <row r="2603" spans="1:9">
      <c r="A2603" s="133">
        <v>2013</v>
      </c>
      <c r="B2603" s="133">
        <v>4</v>
      </c>
      <c r="C2603" s="134">
        <v>41383</v>
      </c>
      <c r="D2603" s="133">
        <v>8</v>
      </c>
      <c r="E2603" s="5">
        <v>116.667</v>
      </c>
      <c r="F2603" s="5">
        <v>342.74</v>
      </c>
      <c r="G2603" s="5">
        <v>1576.5679999999998</v>
      </c>
      <c r="H2603" s="5">
        <v>163.66899999999998</v>
      </c>
      <c r="I2603" s="6">
        <v>0</v>
      </c>
    </row>
    <row r="2604" spans="1:9">
      <c r="A2604" s="133">
        <v>2013</v>
      </c>
      <c r="B2604" s="133">
        <v>4</v>
      </c>
      <c r="C2604" s="134">
        <v>41383</v>
      </c>
      <c r="D2604" s="133">
        <v>9</v>
      </c>
      <c r="E2604" s="5">
        <v>116.667</v>
      </c>
      <c r="F2604" s="5">
        <v>344.38600000000002</v>
      </c>
      <c r="G2604" s="5">
        <v>1565.6159999999995</v>
      </c>
      <c r="H2604" s="5">
        <v>165.32599999999999</v>
      </c>
      <c r="I2604" s="6">
        <v>0</v>
      </c>
    </row>
    <row r="2605" spans="1:9">
      <c r="A2605" s="133">
        <v>2013</v>
      </c>
      <c r="B2605" s="133">
        <v>4</v>
      </c>
      <c r="C2605" s="134">
        <v>41383</v>
      </c>
      <c r="D2605" s="133">
        <v>10</v>
      </c>
      <c r="E2605" s="5">
        <v>116.667</v>
      </c>
      <c r="F2605" s="5">
        <v>344.36300000000006</v>
      </c>
      <c r="G2605" s="5">
        <v>1653.6929999999995</v>
      </c>
      <c r="H2605" s="5">
        <v>167.626</v>
      </c>
      <c r="I2605" s="6">
        <v>0</v>
      </c>
    </row>
    <row r="2606" spans="1:9">
      <c r="A2606" s="133">
        <v>2013</v>
      </c>
      <c r="B2606" s="133">
        <v>4</v>
      </c>
      <c r="C2606" s="134">
        <v>41383</v>
      </c>
      <c r="D2606" s="133">
        <v>11</v>
      </c>
      <c r="E2606" s="5">
        <v>117.77800000000001</v>
      </c>
      <c r="F2606" s="5">
        <v>344.61300000000006</v>
      </c>
      <c r="G2606" s="5">
        <v>1644.3910000000001</v>
      </c>
      <c r="H2606" s="5">
        <v>168.2890000000001</v>
      </c>
      <c r="I2606" s="6">
        <v>0</v>
      </c>
    </row>
    <row r="2607" spans="1:9">
      <c r="A2607" s="133">
        <v>2013</v>
      </c>
      <c r="B2607" s="133">
        <v>4</v>
      </c>
      <c r="C2607" s="134">
        <v>41383</v>
      </c>
      <c r="D2607" s="133">
        <v>12</v>
      </c>
      <c r="E2607" s="5">
        <v>118.88900000000001</v>
      </c>
      <c r="F2607" s="5">
        <v>344.51600000000002</v>
      </c>
      <c r="G2607" s="5">
        <v>1664.4580000000005</v>
      </c>
      <c r="H2607" s="5">
        <v>166.25999999999993</v>
      </c>
      <c r="I2607" s="6">
        <v>0</v>
      </c>
    </row>
    <row r="2608" spans="1:9">
      <c r="A2608" s="133">
        <v>2013</v>
      </c>
      <c r="B2608" s="133">
        <v>4</v>
      </c>
      <c r="C2608" s="134">
        <v>41383</v>
      </c>
      <c r="D2608" s="133">
        <v>13</v>
      </c>
      <c r="E2608" s="5">
        <v>118.88900000000001</v>
      </c>
      <c r="F2608" s="5">
        <v>346.96000000000004</v>
      </c>
      <c r="G2608" s="5">
        <v>1766.1899999999998</v>
      </c>
      <c r="H2608" s="5">
        <v>166.32400000000001</v>
      </c>
      <c r="I2608" s="6">
        <v>0</v>
      </c>
    </row>
    <row r="2609" spans="1:9">
      <c r="A2609" s="133">
        <v>2013</v>
      </c>
      <c r="B2609" s="133">
        <v>4</v>
      </c>
      <c r="C2609" s="134">
        <v>41383</v>
      </c>
      <c r="D2609" s="133">
        <v>14</v>
      </c>
      <c r="E2609" s="5">
        <v>123.33300000000001</v>
      </c>
      <c r="F2609" s="5">
        <v>347.41400000000004</v>
      </c>
      <c r="G2609" s="5">
        <v>1802.2159999999994</v>
      </c>
      <c r="H2609" s="5">
        <v>164.97000000000003</v>
      </c>
      <c r="I2609" s="6">
        <v>0</v>
      </c>
    </row>
    <row r="2610" spans="1:9">
      <c r="A2610" s="133">
        <v>2013</v>
      </c>
      <c r="B2610" s="133">
        <v>4</v>
      </c>
      <c r="C2610" s="134">
        <v>41383</v>
      </c>
      <c r="D2610" s="133">
        <v>15</v>
      </c>
      <c r="E2610" s="5">
        <v>127.77800000000001</v>
      </c>
      <c r="F2610" s="5">
        <v>351.29700000000003</v>
      </c>
      <c r="G2610" s="5">
        <v>1789.376</v>
      </c>
      <c r="H2610" s="5">
        <v>166.63300000000001</v>
      </c>
      <c r="I2610" s="6">
        <v>0</v>
      </c>
    </row>
    <row r="2611" spans="1:9">
      <c r="A2611" s="133">
        <v>2013</v>
      </c>
      <c r="B2611" s="133">
        <v>4</v>
      </c>
      <c r="C2611" s="134">
        <v>41383</v>
      </c>
      <c r="D2611" s="133">
        <v>16</v>
      </c>
      <c r="E2611" s="5">
        <v>128.88900000000001</v>
      </c>
      <c r="F2611" s="5">
        <v>349.7829999999999</v>
      </c>
      <c r="G2611" s="5">
        <v>1772.8089999999995</v>
      </c>
      <c r="H2611" s="5">
        <v>165.88300000000001</v>
      </c>
      <c r="I2611" s="6">
        <v>0</v>
      </c>
    </row>
    <row r="2612" spans="1:9">
      <c r="A2612" s="133">
        <v>2013</v>
      </c>
      <c r="B2612" s="133">
        <v>4</v>
      </c>
      <c r="C2612" s="134">
        <v>41383</v>
      </c>
      <c r="D2612" s="133">
        <v>17</v>
      </c>
      <c r="E2612" s="5">
        <v>130</v>
      </c>
      <c r="F2612" s="5">
        <v>346.91700000000003</v>
      </c>
      <c r="G2612" s="5">
        <v>1786.6510000000001</v>
      </c>
      <c r="H2612" s="5">
        <v>165.21600000000001</v>
      </c>
      <c r="I2612" s="6">
        <v>0</v>
      </c>
    </row>
    <row r="2613" spans="1:9">
      <c r="A2613" s="133">
        <v>2013</v>
      </c>
      <c r="B2613" s="133">
        <v>4</v>
      </c>
      <c r="C2613" s="134">
        <v>41383</v>
      </c>
      <c r="D2613" s="133">
        <v>18</v>
      </c>
      <c r="E2613" s="5">
        <v>128.88900000000001</v>
      </c>
      <c r="F2613" s="5">
        <v>347.09299999999996</v>
      </c>
      <c r="G2613" s="5">
        <v>1802.9769999999999</v>
      </c>
      <c r="H2613" s="5">
        <v>165.58900000000003</v>
      </c>
      <c r="I2613" s="6">
        <v>0</v>
      </c>
    </row>
    <row r="2614" spans="1:9">
      <c r="A2614" s="133">
        <v>2013</v>
      </c>
      <c r="B2614" s="133">
        <v>4</v>
      </c>
      <c r="C2614" s="134">
        <v>41383</v>
      </c>
      <c r="D2614" s="133">
        <v>19</v>
      </c>
      <c r="E2614" s="5">
        <v>125.55600000000001</v>
      </c>
      <c r="F2614" s="5">
        <v>347.76800000000003</v>
      </c>
      <c r="G2614" s="5">
        <v>1821.1730000000002</v>
      </c>
      <c r="H2614" s="5">
        <v>168.70200000000003</v>
      </c>
      <c r="I2614" s="6">
        <v>0</v>
      </c>
    </row>
    <row r="2615" spans="1:9">
      <c r="A2615" s="133">
        <v>2013</v>
      </c>
      <c r="B2615" s="133">
        <v>4</v>
      </c>
      <c r="C2615" s="134">
        <v>41383</v>
      </c>
      <c r="D2615" s="133">
        <v>20</v>
      </c>
      <c r="E2615" s="5">
        <v>124.444</v>
      </c>
      <c r="F2615" s="5">
        <v>347.77500000000003</v>
      </c>
      <c r="G2615" s="5">
        <v>1846.0889999999995</v>
      </c>
      <c r="H2615" s="5">
        <v>181.31800000000004</v>
      </c>
      <c r="I2615" s="6">
        <v>0</v>
      </c>
    </row>
    <row r="2616" spans="1:9">
      <c r="A2616" s="133">
        <v>2013</v>
      </c>
      <c r="B2616" s="133">
        <v>4</v>
      </c>
      <c r="C2616" s="134">
        <v>41383</v>
      </c>
      <c r="D2616" s="133">
        <v>21</v>
      </c>
      <c r="E2616" s="5">
        <v>123.33300000000001</v>
      </c>
      <c r="F2616" s="5">
        <v>348.30200000000002</v>
      </c>
      <c r="G2616" s="5">
        <v>1859.3790000000001</v>
      </c>
      <c r="H2616" s="5">
        <v>184.66300000000001</v>
      </c>
      <c r="I2616" s="6">
        <v>0</v>
      </c>
    </row>
    <row r="2617" spans="1:9">
      <c r="A2617" s="133">
        <v>2013</v>
      </c>
      <c r="B2617" s="133">
        <v>4</v>
      </c>
      <c r="C2617" s="134">
        <v>41383</v>
      </c>
      <c r="D2617" s="133">
        <v>22</v>
      </c>
      <c r="E2617" s="5">
        <v>124.444</v>
      </c>
      <c r="F2617" s="5">
        <v>348.01</v>
      </c>
      <c r="G2617" s="5">
        <v>1863.3549999999996</v>
      </c>
      <c r="H2617" s="5">
        <v>178.32</v>
      </c>
      <c r="I2617" s="6">
        <v>0</v>
      </c>
    </row>
    <row r="2618" spans="1:9">
      <c r="A2618" s="133">
        <v>2013</v>
      </c>
      <c r="B2618" s="133">
        <v>4</v>
      </c>
      <c r="C2618" s="134">
        <v>41383</v>
      </c>
      <c r="D2618" s="133">
        <v>23</v>
      </c>
      <c r="E2618" s="5">
        <v>124.444</v>
      </c>
      <c r="F2618" s="5">
        <v>347.86599999999999</v>
      </c>
      <c r="G2618" s="5">
        <v>1879.145</v>
      </c>
      <c r="H2618" s="5">
        <v>165.78600000000003</v>
      </c>
      <c r="I2618" s="6">
        <v>0</v>
      </c>
    </row>
    <row r="2619" spans="1:9">
      <c r="A2619" s="133">
        <v>2013</v>
      </c>
      <c r="B2619" s="133">
        <v>4</v>
      </c>
      <c r="C2619" s="134">
        <v>41383</v>
      </c>
      <c r="D2619" s="133">
        <v>24</v>
      </c>
      <c r="E2619" s="5">
        <v>125.55600000000001</v>
      </c>
      <c r="F2619" s="5">
        <v>346.09899999999999</v>
      </c>
      <c r="G2619" s="5">
        <v>1730.0899999999995</v>
      </c>
      <c r="H2619" s="5">
        <v>152.41</v>
      </c>
      <c r="I2619" s="6">
        <v>0</v>
      </c>
    </row>
    <row r="2620" spans="1:9">
      <c r="A2620" s="133">
        <v>2013</v>
      </c>
      <c r="B2620" s="133">
        <v>4</v>
      </c>
      <c r="C2620" s="134">
        <v>41384</v>
      </c>
      <c r="D2620" s="133">
        <v>1</v>
      </c>
      <c r="E2620" s="5">
        <v>124.444</v>
      </c>
      <c r="F2620" s="5">
        <v>325.61099999999999</v>
      </c>
      <c r="G2620" s="5">
        <v>1564.8829999999998</v>
      </c>
      <c r="H2620" s="5">
        <v>131.39900000000003</v>
      </c>
      <c r="I2620" s="6">
        <v>0</v>
      </c>
    </row>
    <row r="2621" spans="1:9">
      <c r="A2621" s="133">
        <v>2013</v>
      </c>
      <c r="B2621" s="133">
        <v>4</v>
      </c>
      <c r="C2621" s="134">
        <v>41384</v>
      </c>
      <c r="D2621" s="133">
        <v>2</v>
      </c>
      <c r="E2621" s="5">
        <v>125.55600000000001</v>
      </c>
      <c r="F2621" s="5">
        <v>282.03499999999997</v>
      </c>
      <c r="G2621" s="5">
        <v>1559.6889999999996</v>
      </c>
      <c r="H2621" s="5">
        <v>79.076999999999998</v>
      </c>
      <c r="I2621" s="6">
        <v>0</v>
      </c>
    </row>
    <row r="2622" spans="1:9">
      <c r="A2622" s="133">
        <v>2013</v>
      </c>
      <c r="B2622" s="133">
        <v>4</v>
      </c>
      <c r="C2622" s="134">
        <v>41384</v>
      </c>
      <c r="D2622" s="133">
        <v>3</v>
      </c>
      <c r="E2622" s="5">
        <v>126.667</v>
      </c>
      <c r="F2622" s="5">
        <v>271.08600000000001</v>
      </c>
      <c r="G2622" s="5">
        <v>1531.0249999999999</v>
      </c>
      <c r="H2622" s="5">
        <v>77.600000000000009</v>
      </c>
      <c r="I2622" s="6">
        <v>0</v>
      </c>
    </row>
    <row r="2623" spans="1:9">
      <c r="A2623" s="133">
        <v>2013</v>
      </c>
      <c r="B2623" s="133">
        <v>4</v>
      </c>
      <c r="C2623" s="134">
        <v>41384</v>
      </c>
      <c r="D2623" s="133">
        <v>4</v>
      </c>
      <c r="E2623" s="5">
        <v>127.77800000000001</v>
      </c>
      <c r="F2623" s="5">
        <v>270.93200000000002</v>
      </c>
      <c r="G2623" s="5">
        <v>1486.6</v>
      </c>
      <c r="H2623" s="5">
        <v>68.126000000000005</v>
      </c>
      <c r="I2623" s="6">
        <v>0</v>
      </c>
    </row>
    <row r="2624" spans="1:9">
      <c r="A2624" s="133">
        <v>2013</v>
      </c>
      <c r="B2624" s="133">
        <v>4</v>
      </c>
      <c r="C2624" s="134">
        <v>41384</v>
      </c>
      <c r="D2624" s="133">
        <v>5</v>
      </c>
      <c r="E2624" s="5">
        <v>125.55600000000001</v>
      </c>
      <c r="F2624" s="5">
        <v>269.79700000000003</v>
      </c>
      <c r="G2624" s="5">
        <v>1458.0060000000003</v>
      </c>
      <c r="H2624" s="5">
        <v>58.041000000000011</v>
      </c>
      <c r="I2624" s="6">
        <v>0</v>
      </c>
    </row>
    <row r="2625" spans="1:9">
      <c r="A2625" s="133">
        <v>2013</v>
      </c>
      <c r="B2625" s="133">
        <v>4</v>
      </c>
      <c r="C2625" s="134">
        <v>41384</v>
      </c>
      <c r="D2625" s="133">
        <v>6</v>
      </c>
      <c r="E2625" s="5">
        <v>123.33300000000001</v>
      </c>
      <c r="F2625" s="5">
        <v>255.68000000000004</v>
      </c>
      <c r="G2625" s="5">
        <v>1469.8620000000003</v>
      </c>
      <c r="H2625" s="5">
        <v>58.087000000000003</v>
      </c>
      <c r="I2625" s="6">
        <v>0</v>
      </c>
    </row>
    <row r="2626" spans="1:9">
      <c r="A2626" s="133">
        <v>2013</v>
      </c>
      <c r="B2626" s="133">
        <v>4</v>
      </c>
      <c r="C2626" s="134">
        <v>41384</v>
      </c>
      <c r="D2626" s="133">
        <v>7</v>
      </c>
      <c r="E2626" s="5">
        <v>121.111</v>
      </c>
      <c r="F2626" s="5">
        <v>255.75700000000001</v>
      </c>
      <c r="G2626" s="5">
        <v>1478.3600000000004</v>
      </c>
      <c r="H2626" s="5">
        <v>59.258000000000003</v>
      </c>
      <c r="I2626" s="6">
        <v>0</v>
      </c>
    </row>
    <row r="2627" spans="1:9">
      <c r="A2627" s="133">
        <v>2013</v>
      </c>
      <c r="B2627" s="133">
        <v>4</v>
      </c>
      <c r="C2627" s="134">
        <v>41384</v>
      </c>
      <c r="D2627" s="133">
        <v>8</v>
      </c>
      <c r="E2627" s="5">
        <v>122.22200000000001</v>
      </c>
      <c r="F2627" s="5">
        <v>256.11099999999999</v>
      </c>
      <c r="G2627" s="5">
        <v>1478.45</v>
      </c>
      <c r="H2627" s="5">
        <v>59.672000000000004</v>
      </c>
      <c r="I2627" s="6">
        <v>0</v>
      </c>
    </row>
    <row r="2628" spans="1:9">
      <c r="A2628" s="133">
        <v>2013</v>
      </c>
      <c r="B2628" s="133">
        <v>4</v>
      </c>
      <c r="C2628" s="134">
        <v>41384</v>
      </c>
      <c r="D2628" s="133">
        <v>9</v>
      </c>
      <c r="E2628" s="5">
        <v>123.33300000000001</v>
      </c>
      <c r="F2628" s="5">
        <v>259.14600000000002</v>
      </c>
      <c r="G2628" s="5">
        <v>1550.8170000000002</v>
      </c>
      <c r="H2628" s="5">
        <v>67.702000000000027</v>
      </c>
      <c r="I2628" s="6">
        <v>0</v>
      </c>
    </row>
    <row r="2629" spans="1:9">
      <c r="A2629" s="133">
        <v>2013</v>
      </c>
      <c r="B2629" s="133">
        <v>4</v>
      </c>
      <c r="C2629" s="134">
        <v>41384</v>
      </c>
      <c r="D2629" s="133">
        <v>10</v>
      </c>
      <c r="E2629" s="5">
        <v>122.22200000000001</v>
      </c>
      <c r="F2629" s="5">
        <v>269.22499999999997</v>
      </c>
      <c r="G2629" s="5">
        <v>1641.1260000000004</v>
      </c>
      <c r="H2629" s="5">
        <v>20.373000000000001</v>
      </c>
      <c r="I2629" s="6">
        <v>0</v>
      </c>
    </row>
    <row r="2630" spans="1:9">
      <c r="A2630" s="133">
        <v>2013</v>
      </c>
      <c r="B2630" s="133">
        <v>4</v>
      </c>
      <c r="C2630" s="134">
        <v>41384</v>
      </c>
      <c r="D2630" s="133">
        <v>11</v>
      </c>
      <c r="E2630" s="5">
        <v>124.444</v>
      </c>
      <c r="F2630" s="5">
        <v>265.68299999999999</v>
      </c>
      <c r="G2630" s="5">
        <v>1661.1369999999997</v>
      </c>
      <c r="H2630" s="5">
        <v>20.495999999999999</v>
      </c>
      <c r="I2630" s="6">
        <v>0</v>
      </c>
    </row>
    <row r="2631" spans="1:9">
      <c r="A2631" s="133">
        <v>2013</v>
      </c>
      <c r="B2631" s="133">
        <v>4</v>
      </c>
      <c r="C2631" s="134">
        <v>41384</v>
      </c>
      <c r="D2631" s="133">
        <v>12</v>
      </c>
      <c r="E2631" s="5">
        <v>124.444</v>
      </c>
      <c r="F2631" s="5">
        <v>272.45699999999999</v>
      </c>
      <c r="G2631" s="5">
        <v>1656.23</v>
      </c>
      <c r="H2631" s="5">
        <v>20.067</v>
      </c>
      <c r="I2631" s="6">
        <v>0</v>
      </c>
    </row>
    <row r="2632" spans="1:9">
      <c r="A2632" s="133">
        <v>2013</v>
      </c>
      <c r="B2632" s="133">
        <v>4</v>
      </c>
      <c r="C2632" s="134">
        <v>41384</v>
      </c>
      <c r="D2632" s="133">
        <v>13</v>
      </c>
      <c r="E2632" s="5">
        <v>126.667</v>
      </c>
      <c r="F2632" s="5">
        <v>258.92399999999998</v>
      </c>
      <c r="G2632" s="5">
        <v>1668.3730000000003</v>
      </c>
      <c r="H2632" s="5">
        <v>20.004999999999999</v>
      </c>
      <c r="I2632" s="6">
        <v>0</v>
      </c>
    </row>
    <row r="2633" spans="1:9">
      <c r="A2633" s="133">
        <v>2013</v>
      </c>
      <c r="B2633" s="133">
        <v>4</v>
      </c>
      <c r="C2633" s="134">
        <v>41384</v>
      </c>
      <c r="D2633" s="133">
        <v>14</v>
      </c>
      <c r="E2633" s="5">
        <v>128.88900000000001</v>
      </c>
      <c r="F2633" s="5">
        <v>258.77</v>
      </c>
      <c r="G2633" s="5">
        <v>1613.06</v>
      </c>
      <c r="H2633" s="5">
        <v>20.012</v>
      </c>
      <c r="I2633" s="6">
        <v>0</v>
      </c>
    </row>
    <row r="2634" spans="1:9">
      <c r="A2634" s="133">
        <v>2013</v>
      </c>
      <c r="B2634" s="133">
        <v>4</v>
      </c>
      <c r="C2634" s="134">
        <v>41384</v>
      </c>
      <c r="D2634" s="133">
        <v>15</v>
      </c>
      <c r="E2634" s="5">
        <v>130</v>
      </c>
      <c r="F2634" s="5">
        <v>257.93800000000005</v>
      </c>
      <c r="G2634" s="5">
        <v>1640.2470000000001</v>
      </c>
      <c r="H2634" s="5">
        <v>21.939</v>
      </c>
      <c r="I2634" s="6">
        <v>0</v>
      </c>
    </row>
    <row r="2635" spans="1:9">
      <c r="A2635" s="133">
        <v>2013</v>
      </c>
      <c r="B2635" s="133">
        <v>4</v>
      </c>
      <c r="C2635" s="134">
        <v>41384</v>
      </c>
      <c r="D2635" s="133">
        <v>16</v>
      </c>
      <c r="E2635" s="5">
        <v>130</v>
      </c>
      <c r="F2635" s="5">
        <v>258.08900000000006</v>
      </c>
      <c r="G2635" s="5">
        <v>1696.297</v>
      </c>
      <c r="H2635" s="5">
        <v>25.704999999999998</v>
      </c>
      <c r="I2635" s="6">
        <v>0</v>
      </c>
    </row>
    <row r="2636" spans="1:9">
      <c r="A2636" s="133">
        <v>2013</v>
      </c>
      <c r="B2636" s="133">
        <v>4</v>
      </c>
      <c r="C2636" s="134">
        <v>41384</v>
      </c>
      <c r="D2636" s="133">
        <v>17</v>
      </c>
      <c r="E2636" s="5">
        <v>130</v>
      </c>
      <c r="F2636" s="5">
        <v>259.87700000000001</v>
      </c>
      <c r="G2636" s="5">
        <v>1703.3300000000002</v>
      </c>
      <c r="H2636" s="5">
        <v>24.501000000000001</v>
      </c>
      <c r="I2636" s="6">
        <v>0</v>
      </c>
    </row>
    <row r="2637" spans="1:9">
      <c r="A2637" s="133">
        <v>2013</v>
      </c>
      <c r="B2637" s="133">
        <v>4</v>
      </c>
      <c r="C2637" s="134">
        <v>41384</v>
      </c>
      <c r="D2637" s="133">
        <v>18</v>
      </c>
      <c r="E2637" s="5">
        <v>128.88900000000001</v>
      </c>
      <c r="F2637" s="5">
        <v>264.02800000000002</v>
      </c>
      <c r="G2637" s="5">
        <v>1708.4500000000003</v>
      </c>
      <c r="H2637" s="5">
        <v>20.961000000000002</v>
      </c>
      <c r="I2637" s="6">
        <v>0</v>
      </c>
    </row>
    <row r="2638" spans="1:9">
      <c r="A2638" s="133">
        <v>2013</v>
      </c>
      <c r="B2638" s="133">
        <v>4</v>
      </c>
      <c r="C2638" s="134">
        <v>41384</v>
      </c>
      <c r="D2638" s="133">
        <v>19</v>
      </c>
      <c r="E2638" s="5">
        <v>126.667</v>
      </c>
      <c r="F2638" s="5">
        <v>264.98600000000005</v>
      </c>
      <c r="G2638" s="5">
        <v>1731.2760000000003</v>
      </c>
      <c r="H2638" s="5">
        <v>23.365000000000002</v>
      </c>
      <c r="I2638" s="6">
        <v>0</v>
      </c>
    </row>
    <row r="2639" spans="1:9">
      <c r="A2639" s="133">
        <v>2013</v>
      </c>
      <c r="B2639" s="133">
        <v>4</v>
      </c>
      <c r="C2639" s="134">
        <v>41384</v>
      </c>
      <c r="D2639" s="133">
        <v>20</v>
      </c>
      <c r="E2639" s="5">
        <v>125.55600000000001</v>
      </c>
      <c r="F2639" s="5">
        <v>264.12200000000001</v>
      </c>
      <c r="G2639" s="5">
        <v>1759.3810000000001</v>
      </c>
      <c r="H2639" s="5">
        <v>28.116999999999997</v>
      </c>
      <c r="I2639" s="6">
        <v>0</v>
      </c>
    </row>
    <row r="2640" spans="1:9">
      <c r="A2640" s="133">
        <v>2013</v>
      </c>
      <c r="B2640" s="133">
        <v>4</v>
      </c>
      <c r="C2640" s="134">
        <v>41384</v>
      </c>
      <c r="D2640" s="133">
        <v>21</v>
      </c>
      <c r="E2640" s="5">
        <v>124.444</v>
      </c>
      <c r="F2640" s="5">
        <v>264.77300000000002</v>
      </c>
      <c r="G2640" s="5">
        <v>1766.6790000000001</v>
      </c>
      <c r="H2640" s="5">
        <v>28.166000000000004</v>
      </c>
      <c r="I2640" s="6">
        <v>0</v>
      </c>
    </row>
    <row r="2641" spans="1:9">
      <c r="A2641" s="133">
        <v>2013</v>
      </c>
      <c r="B2641" s="133">
        <v>4</v>
      </c>
      <c r="C2641" s="134">
        <v>41384</v>
      </c>
      <c r="D2641" s="133">
        <v>22</v>
      </c>
      <c r="E2641" s="5">
        <v>125.55600000000001</v>
      </c>
      <c r="F2641" s="5">
        <v>266.75800000000004</v>
      </c>
      <c r="G2641" s="5">
        <v>1770.0129999999999</v>
      </c>
      <c r="H2641" s="5">
        <v>26.950000000000006</v>
      </c>
      <c r="I2641" s="6">
        <v>0</v>
      </c>
    </row>
    <row r="2642" spans="1:9">
      <c r="A2642" s="133">
        <v>2013</v>
      </c>
      <c r="B2642" s="133">
        <v>4</v>
      </c>
      <c r="C2642" s="134">
        <v>41384</v>
      </c>
      <c r="D2642" s="133">
        <v>23</v>
      </c>
      <c r="E2642" s="5">
        <v>124.444</v>
      </c>
      <c r="F2642" s="5">
        <v>267.73800000000006</v>
      </c>
      <c r="G2642" s="5">
        <v>1759.1490000000006</v>
      </c>
      <c r="H2642" s="5">
        <v>16.710000000000004</v>
      </c>
      <c r="I2642" s="6">
        <v>0</v>
      </c>
    </row>
    <row r="2643" spans="1:9">
      <c r="A2643" s="133">
        <v>2013</v>
      </c>
      <c r="B2643" s="133">
        <v>4</v>
      </c>
      <c r="C2643" s="134">
        <v>41384</v>
      </c>
      <c r="D2643" s="133">
        <v>24</v>
      </c>
      <c r="E2643" s="5">
        <v>124.444</v>
      </c>
      <c r="F2643" s="5">
        <v>263.54999999999995</v>
      </c>
      <c r="G2643" s="5">
        <v>1757.5140000000006</v>
      </c>
      <c r="H2643" s="5">
        <v>19.512</v>
      </c>
      <c r="I2643" s="6">
        <v>0</v>
      </c>
    </row>
    <row r="2644" spans="1:9">
      <c r="A2644" s="133">
        <v>2013</v>
      </c>
      <c r="B2644" s="133">
        <v>4</v>
      </c>
      <c r="C2644" s="134">
        <v>41385</v>
      </c>
      <c r="D2644" s="133">
        <v>1</v>
      </c>
      <c r="E2644" s="5">
        <v>124.444</v>
      </c>
      <c r="F2644" s="5">
        <v>267.90699999999998</v>
      </c>
      <c r="G2644" s="5">
        <v>1701.1040000000003</v>
      </c>
      <c r="H2644" s="5">
        <v>17.505000000000003</v>
      </c>
      <c r="I2644" s="6">
        <v>0</v>
      </c>
    </row>
    <row r="2645" spans="1:9">
      <c r="A2645" s="133">
        <v>2013</v>
      </c>
      <c r="B2645" s="133">
        <v>4</v>
      </c>
      <c r="C2645" s="134">
        <v>41385</v>
      </c>
      <c r="D2645" s="133">
        <v>2</v>
      </c>
      <c r="E2645" s="5">
        <v>123.33300000000001</v>
      </c>
      <c r="F2645" s="5">
        <v>267.78400000000005</v>
      </c>
      <c r="G2645" s="5">
        <v>1650.4470000000006</v>
      </c>
      <c r="H2645" s="5">
        <v>21.724</v>
      </c>
      <c r="I2645" s="6">
        <v>0</v>
      </c>
    </row>
    <row r="2646" spans="1:9">
      <c r="A2646" s="133">
        <v>2013</v>
      </c>
      <c r="B2646" s="133">
        <v>4</v>
      </c>
      <c r="C2646" s="134">
        <v>41385</v>
      </c>
      <c r="D2646" s="133">
        <v>3</v>
      </c>
      <c r="E2646" s="5">
        <v>123.33300000000001</v>
      </c>
      <c r="F2646" s="5">
        <v>273.77600000000001</v>
      </c>
      <c r="G2646" s="5">
        <v>1447.2640000000001</v>
      </c>
      <c r="H2646" s="5">
        <v>23.548000000000002</v>
      </c>
      <c r="I2646" s="6">
        <v>0</v>
      </c>
    </row>
    <row r="2647" spans="1:9">
      <c r="A2647" s="133">
        <v>2013</v>
      </c>
      <c r="B2647" s="133">
        <v>4</v>
      </c>
      <c r="C2647" s="134">
        <v>41385</v>
      </c>
      <c r="D2647" s="133">
        <v>4</v>
      </c>
      <c r="E2647" s="5">
        <v>123.33300000000001</v>
      </c>
      <c r="F2647" s="5">
        <v>256.96500000000003</v>
      </c>
      <c r="G2647" s="5">
        <v>1320.3110000000006</v>
      </c>
      <c r="H2647" s="5">
        <v>28.397000000000002</v>
      </c>
      <c r="I2647" s="6">
        <v>0</v>
      </c>
    </row>
    <row r="2648" spans="1:9">
      <c r="A2648" s="133">
        <v>2013</v>
      </c>
      <c r="B2648" s="133">
        <v>4</v>
      </c>
      <c r="C2648" s="134">
        <v>41385</v>
      </c>
      <c r="D2648" s="133">
        <v>5</v>
      </c>
      <c r="E2648" s="5">
        <v>123.88900000000001</v>
      </c>
      <c r="F2648" s="5">
        <v>214.42400000000001</v>
      </c>
      <c r="G2648" s="5">
        <v>1321.3580000000002</v>
      </c>
      <c r="H2648" s="5">
        <v>21.312000000000001</v>
      </c>
      <c r="I2648" s="6">
        <v>0</v>
      </c>
    </row>
    <row r="2649" spans="1:9">
      <c r="A2649" s="133">
        <v>2013</v>
      </c>
      <c r="B2649" s="133">
        <v>4</v>
      </c>
      <c r="C2649" s="134">
        <v>41385</v>
      </c>
      <c r="D2649" s="133">
        <v>6</v>
      </c>
      <c r="E2649" s="5">
        <v>123.88900000000001</v>
      </c>
      <c r="F2649" s="5">
        <v>193.8</v>
      </c>
      <c r="G2649" s="5">
        <v>1298.0929999999998</v>
      </c>
      <c r="H2649" s="5">
        <v>0.9850000000000001</v>
      </c>
      <c r="I2649" s="6">
        <v>0</v>
      </c>
    </row>
    <row r="2650" spans="1:9">
      <c r="A2650" s="133">
        <v>2013</v>
      </c>
      <c r="B2650" s="133">
        <v>4</v>
      </c>
      <c r="C2650" s="134">
        <v>41385</v>
      </c>
      <c r="D2650" s="133">
        <v>7</v>
      </c>
      <c r="E2650" s="5">
        <v>123.33300000000001</v>
      </c>
      <c r="F2650" s="5">
        <v>189.21200000000002</v>
      </c>
      <c r="G2650" s="5">
        <v>1302.8700000000003</v>
      </c>
      <c r="H2650" s="5">
        <v>0.92500000000000004</v>
      </c>
      <c r="I2650" s="6">
        <v>0</v>
      </c>
    </row>
    <row r="2651" spans="1:9">
      <c r="A2651" s="133">
        <v>2013</v>
      </c>
      <c r="B2651" s="133">
        <v>4</v>
      </c>
      <c r="C2651" s="134">
        <v>41385</v>
      </c>
      <c r="D2651" s="133">
        <v>8</v>
      </c>
      <c r="E2651" s="5">
        <v>123.88900000000001</v>
      </c>
      <c r="F2651" s="5">
        <v>188.79700000000003</v>
      </c>
      <c r="G2651" s="5">
        <v>1215.2070000000001</v>
      </c>
      <c r="H2651" s="5">
        <v>5.5890000000000004</v>
      </c>
      <c r="I2651" s="6">
        <v>0</v>
      </c>
    </row>
    <row r="2652" spans="1:9">
      <c r="A2652" s="133">
        <v>2013</v>
      </c>
      <c r="B2652" s="133">
        <v>4</v>
      </c>
      <c r="C2652" s="134">
        <v>41385</v>
      </c>
      <c r="D2652" s="133">
        <v>9</v>
      </c>
      <c r="E2652" s="5">
        <v>124.22200000000001</v>
      </c>
      <c r="F2652" s="5">
        <v>193.51500000000001</v>
      </c>
      <c r="G2652" s="5">
        <v>1159.0100000000002</v>
      </c>
      <c r="H2652" s="5">
        <v>14.312999999999999</v>
      </c>
      <c r="I2652" s="6">
        <v>0</v>
      </c>
    </row>
    <row r="2653" spans="1:9">
      <c r="A2653" s="133">
        <v>2013</v>
      </c>
      <c r="B2653" s="133">
        <v>4</v>
      </c>
      <c r="C2653" s="134">
        <v>41385</v>
      </c>
      <c r="D2653" s="133">
        <v>10</v>
      </c>
      <c r="E2653" s="5">
        <v>124.444</v>
      </c>
      <c r="F2653" s="5">
        <v>197.24799999999999</v>
      </c>
      <c r="G2653" s="5">
        <v>1239.1740000000004</v>
      </c>
      <c r="H2653" s="5">
        <v>13.144</v>
      </c>
      <c r="I2653" s="6">
        <v>0</v>
      </c>
    </row>
    <row r="2654" spans="1:9">
      <c r="A2654" s="133">
        <v>2013</v>
      </c>
      <c r="B2654" s="133">
        <v>4</v>
      </c>
      <c r="C2654" s="134">
        <v>41385</v>
      </c>
      <c r="D2654" s="133">
        <v>11</v>
      </c>
      <c r="E2654" s="5">
        <v>124.111</v>
      </c>
      <c r="F2654" s="5">
        <v>200.76300000000001</v>
      </c>
      <c r="G2654" s="5">
        <v>1264.2250000000006</v>
      </c>
      <c r="H2654" s="5">
        <v>14.408000000000001</v>
      </c>
      <c r="I2654" s="6">
        <v>0</v>
      </c>
    </row>
    <row r="2655" spans="1:9">
      <c r="A2655" s="133">
        <v>2013</v>
      </c>
      <c r="B2655" s="133">
        <v>4</v>
      </c>
      <c r="C2655" s="134">
        <v>41385</v>
      </c>
      <c r="D2655" s="133">
        <v>12</v>
      </c>
      <c r="E2655" s="5">
        <v>126.081</v>
      </c>
      <c r="F2655" s="5">
        <v>206.535</v>
      </c>
      <c r="G2655" s="5">
        <v>1280.7139999999999</v>
      </c>
      <c r="H2655" s="5">
        <v>19.751999999999999</v>
      </c>
      <c r="I2655" s="6">
        <v>0</v>
      </c>
    </row>
    <row r="2656" spans="1:9">
      <c r="A2656" s="133">
        <v>2013</v>
      </c>
      <c r="B2656" s="133">
        <v>4</v>
      </c>
      <c r="C2656" s="134">
        <v>41385</v>
      </c>
      <c r="D2656" s="133">
        <v>13</v>
      </c>
      <c r="E2656" s="5">
        <v>125</v>
      </c>
      <c r="F2656" s="5">
        <v>220.846</v>
      </c>
      <c r="G2656" s="5">
        <v>1302.9690000000005</v>
      </c>
      <c r="H2656" s="5">
        <v>23.838000000000005</v>
      </c>
      <c r="I2656" s="6">
        <v>0</v>
      </c>
    </row>
    <row r="2657" spans="1:9">
      <c r="A2657" s="133">
        <v>2013</v>
      </c>
      <c r="B2657" s="133">
        <v>4</v>
      </c>
      <c r="C2657" s="134">
        <v>41385</v>
      </c>
      <c r="D2657" s="133">
        <v>14</v>
      </c>
      <c r="E2657" s="5">
        <v>127.16200000000001</v>
      </c>
      <c r="F2657" s="5">
        <v>226.01600000000002</v>
      </c>
      <c r="G2657" s="5">
        <v>1294.3920000000005</v>
      </c>
      <c r="H2657" s="5">
        <v>24.017000000000003</v>
      </c>
      <c r="I2657" s="6">
        <v>0</v>
      </c>
    </row>
    <row r="2658" spans="1:9">
      <c r="A2658" s="133">
        <v>2013</v>
      </c>
      <c r="B2658" s="133">
        <v>4</v>
      </c>
      <c r="C2658" s="134">
        <v>41385</v>
      </c>
      <c r="D2658" s="133">
        <v>15</v>
      </c>
      <c r="E2658" s="5">
        <v>126.667</v>
      </c>
      <c r="F2658" s="5">
        <v>228.05600000000001</v>
      </c>
      <c r="G2658" s="5">
        <v>1290.5150000000001</v>
      </c>
      <c r="H2658" s="5">
        <v>23.973999999999997</v>
      </c>
      <c r="I2658" s="6">
        <v>0</v>
      </c>
    </row>
    <row r="2659" spans="1:9">
      <c r="A2659" s="133">
        <v>2013</v>
      </c>
      <c r="B2659" s="133">
        <v>4</v>
      </c>
      <c r="C2659" s="134">
        <v>41385</v>
      </c>
      <c r="D2659" s="133">
        <v>16</v>
      </c>
      <c r="E2659" s="5">
        <v>128.11100000000002</v>
      </c>
      <c r="F2659" s="5">
        <v>227.50200000000001</v>
      </c>
      <c r="G2659" s="5">
        <v>1297.8430000000001</v>
      </c>
      <c r="H2659" s="5">
        <v>23.308000000000003</v>
      </c>
      <c r="I2659" s="6">
        <v>0</v>
      </c>
    </row>
    <row r="2660" spans="1:9">
      <c r="A2660" s="133">
        <v>2013</v>
      </c>
      <c r="B2660" s="133">
        <v>4</v>
      </c>
      <c r="C2660" s="134">
        <v>41385</v>
      </c>
      <c r="D2660" s="133">
        <v>17</v>
      </c>
      <c r="E2660" s="5">
        <v>128</v>
      </c>
      <c r="F2660" s="5">
        <v>233.10899999999998</v>
      </c>
      <c r="G2660" s="5">
        <v>1324.0330000000004</v>
      </c>
      <c r="H2660" s="5">
        <v>20.007000000000001</v>
      </c>
      <c r="I2660" s="6">
        <v>0</v>
      </c>
    </row>
    <row r="2661" spans="1:9">
      <c r="A2661" s="133">
        <v>2013</v>
      </c>
      <c r="B2661" s="133">
        <v>4</v>
      </c>
      <c r="C2661" s="134">
        <v>41385</v>
      </c>
      <c r="D2661" s="133">
        <v>18</v>
      </c>
      <c r="E2661" s="5">
        <v>128.22200000000001</v>
      </c>
      <c r="F2661" s="5">
        <v>260.685</v>
      </c>
      <c r="G2661" s="5">
        <v>1357.616</v>
      </c>
      <c r="H2661" s="5">
        <v>19.519000000000002</v>
      </c>
      <c r="I2661" s="6">
        <v>0</v>
      </c>
    </row>
    <row r="2662" spans="1:9">
      <c r="A2662" s="133">
        <v>2013</v>
      </c>
      <c r="B2662" s="133">
        <v>4</v>
      </c>
      <c r="C2662" s="134">
        <v>41385</v>
      </c>
      <c r="D2662" s="133">
        <v>19</v>
      </c>
      <c r="E2662" s="5">
        <v>127.55600000000001</v>
      </c>
      <c r="F2662" s="5">
        <v>274.22800000000001</v>
      </c>
      <c r="G2662" s="5">
        <v>1505.421</v>
      </c>
      <c r="H2662" s="5">
        <v>19.939999999999998</v>
      </c>
      <c r="I2662" s="6">
        <v>0</v>
      </c>
    </row>
    <row r="2663" spans="1:9">
      <c r="A2663" s="133">
        <v>2013</v>
      </c>
      <c r="B2663" s="133">
        <v>4</v>
      </c>
      <c r="C2663" s="134">
        <v>41385</v>
      </c>
      <c r="D2663" s="133">
        <v>20</v>
      </c>
      <c r="E2663" s="5">
        <v>127.22200000000001</v>
      </c>
      <c r="F2663" s="5">
        <v>276.98200000000003</v>
      </c>
      <c r="G2663" s="5">
        <v>1792.5370000000005</v>
      </c>
      <c r="H2663" s="5">
        <v>25.770000000000003</v>
      </c>
      <c r="I2663" s="6">
        <v>0</v>
      </c>
    </row>
    <row r="2664" spans="1:9">
      <c r="A2664" s="133">
        <v>2013</v>
      </c>
      <c r="B2664" s="133">
        <v>4</v>
      </c>
      <c r="C2664" s="134">
        <v>41385</v>
      </c>
      <c r="D2664" s="133">
        <v>21</v>
      </c>
      <c r="E2664" s="5">
        <v>127</v>
      </c>
      <c r="F2664" s="5">
        <v>276.87400000000002</v>
      </c>
      <c r="G2664" s="5">
        <v>1822.7529999999999</v>
      </c>
      <c r="H2664" s="5">
        <v>26.619999999999997</v>
      </c>
      <c r="I2664" s="6">
        <v>0</v>
      </c>
    </row>
    <row r="2665" spans="1:9">
      <c r="A2665" s="133">
        <v>2013</v>
      </c>
      <c r="B2665" s="133">
        <v>4</v>
      </c>
      <c r="C2665" s="134">
        <v>41385</v>
      </c>
      <c r="D2665" s="133">
        <v>22</v>
      </c>
      <c r="E2665" s="5">
        <v>127.33300000000001</v>
      </c>
      <c r="F2665" s="5">
        <v>276.00299999999999</v>
      </c>
      <c r="G2665" s="5">
        <v>1829.7259999999999</v>
      </c>
      <c r="H2665" s="5">
        <v>26.285000000000004</v>
      </c>
      <c r="I2665" s="6">
        <v>0</v>
      </c>
    </row>
    <row r="2666" spans="1:9">
      <c r="A2666" s="133">
        <v>2013</v>
      </c>
      <c r="B2666" s="133">
        <v>4</v>
      </c>
      <c r="C2666" s="134">
        <v>41385</v>
      </c>
      <c r="D2666" s="133">
        <v>23</v>
      </c>
      <c r="E2666" s="5">
        <v>126.55600000000001</v>
      </c>
      <c r="F2666" s="5">
        <v>277.12200000000001</v>
      </c>
      <c r="G2666" s="5">
        <v>1830.366</v>
      </c>
      <c r="H2666" s="5">
        <v>17.423999999999999</v>
      </c>
      <c r="I2666" s="6">
        <v>0</v>
      </c>
    </row>
    <row r="2667" spans="1:9">
      <c r="A2667" s="133">
        <v>2013</v>
      </c>
      <c r="B2667" s="133">
        <v>4</v>
      </c>
      <c r="C2667" s="134">
        <v>41385</v>
      </c>
      <c r="D2667" s="133">
        <v>24</v>
      </c>
      <c r="E2667" s="5">
        <v>126.667</v>
      </c>
      <c r="F2667" s="5">
        <v>276.76200000000006</v>
      </c>
      <c r="G2667" s="5">
        <v>1729.9439999999993</v>
      </c>
      <c r="H2667" s="5">
        <v>9.0080000000000009</v>
      </c>
      <c r="I2667" s="6">
        <v>0</v>
      </c>
    </row>
    <row r="2668" spans="1:9">
      <c r="A2668" s="133">
        <v>2013</v>
      </c>
      <c r="B2668" s="133">
        <v>4</v>
      </c>
      <c r="C2668" s="134">
        <v>41386</v>
      </c>
      <c r="D2668" s="133">
        <v>1</v>
      </c>
      <c r="E2668" s="5">
        <v>127.77800000000001</v>
      </c>
      <c r="F2668" s="5">
        <v>272.798</v>
      </c>
      <c r="G2668" s="5">
        <v>1598.7849999999999</v>
      </c>
      <c r="H2668" s="5">
        <v>4.0720000000000001</v>
      </c>
      <c r="I2668" s="6">
        <v>0</v>
      </c>
    </row>
    <row r="2669" spans="1:9">
      <c r="A2669" s="133">
        <v>2013</v>
      </c>
      <c r="B2669" s="133">
        <v>4</v>
      </c>
      <c r="C2669" s="134">
        <v>41386</v>
      </c>
      <c r="D2669" s="133">
        <v>2</v>
      </c>
      <c r="E2669" s="5">
        <v>126.667</v>
      </c>
      <c r="F2669" s="5">
        <v>269.31500000000005</v>
      </c>
      <c r="G2669" s="5">
        <v>1519.1890000000001</v>
      </c>
      <c r="H2669" s="5">
        <v>2.0720000000000001</v>
      </c>
      <c r="I2669" s="6">
        <v>0</v>
      </c>
    </row>
    <row r="2670" spans="1:9">
      <c r="A2670" s="133">
        <v>2013</v>
      </c>
      <c r="B2670" s="133">
        <v>4</v>
      </c>
      <c r="C2670" s="134">
        <v>41386</v>
      </c>
      <c r="D2670" s="133">
        <v>3</v>
      </c>
      <c r="E2670" s="5">
        <v>127.77800000000001</v>
      </c>
      <c r="F2670" s="5">
        <v>265.11</v>
      </c>
      <c r="G2670" s="5">
        <v>1476.2789999999998</v>
      </c>
      <c r="H2670" s="5">
        <v>1.931</v>
      </c>
      <c r="I2670" s="6">
        <v>0</v>
      </c>
    </row>
    <row r="2671" spans="1:9">
      <c r="A2671" s="133">
        <v>2013</v>
      </c>
      <c r="B2671" s="133">
        <v>4</v>
      </c>
      <c r="C2671" s="134">
        <v>41386</v>
      </c>
      <c r="D2671" s="133">
        <v>4</v>
      </c>
      <c r="E2671" s="5">
        <v>128.88900000000001</v>
      </c>
      <c r="F2671" s="5">
        <v>225.05800000000002</v>
      </c>
      <c r="G2671" s="5">
        <v>1460.2230000000002</v>
      </c>
      <c r="H2671" s="5">
        <v>1.1100000000000001</v>
      </c>
      <c r="I2671" s="6">
        <v>0</v>
      </c>
    </row>
    <row r="2672" spans="1:9">
      <c r="A2672" s="133">
        <v>2013</v>
      </c>
      <c r="B2672" s="133">
        <v>4</v>
      </c>
      <c r="C2672" s="134">
        <v>41386</v>
      </c>
      <c r="D2672" s="133">
        <v>5</v>
      </c>
      <c r="E2672" s="5">
        <v>127.50800000000001</v>
      </c>
      <c r="F2672" s="5">
        <v>193.09800000000004</v>
      </c>
      <c r="G2672" s="5">
        <v>1465.9680000000003</v>
      </c>
      <c r="H2672" s="5">
        <v>1.0960000000000001</v>
      </c>
      <c r="I2672" s="6">
        <v>0</v>
      </c>
    </row>
    <row r="2673" spans="1:9">
      <c r="A2673" s="133">
        <v>2013</v>
      </c>
      <c r="B2673" s="133">
        <v>4</v>
      </c>
      <c r="C2673" s="134">
        <v>41386</v>
      </c>
      <c r="D2673" s="133">
        <v>6</v>
      </c>
      <c r="E2673" s="5">
        <v>127.9</v>
      </c>
      <c r="F2673" s="5">
        <v>204.81500000000003</v>
      </c>
      <c r="G2673" s="5">
        <v>1490.1810000000003</v>
      </c>
      <c r="H2673" s="5">
        <v>1.222</v>
      </c>
      <c r="I2673" s="6">
        <v>0</v>
      </c>
    </row>
    <row r="2674" spans="1:9">
      <c r="A2674" s="133">
        <v>2013</v>
      </c>
      <c r="B2674" s="133">
        <v>4</v>
      </c>
      <c r="C2674" s="134">
        <v>41386</v>
      </c>
      <c r="D2674" s="133">
        <v>7</v>
      </c>
      <c r="E2674" s="5">
        <v>124.45200000000001</v>
      </c>
      <c r="F2674" s="5">
        <v>269.64699999999993</v>
      </c>
      <c r="G2674" s="5">
        <v>1604.8900000000003</v>
      </c>
      <c r="H2674" s="5">
        <v>6.0910000000000002</v>
      </c>
      <c r="I2674" s="6">
        <v>0</v>
      </c>
    </row>
    <row r="2675" spans="1:9">
      <c r="A2675" s="133">
        <v>2013</v>
      </c>
      <c r="B2675" s="133">
        <v>4</v>
      </c>
      <c r="C2675" s="134">
        <v>41386</v>
      </c>
      <c r="D2675" s="133">
        <v>8</v>
      </c>
      <c r="E2675" s="5">
        <v>118.842</v>
      </c>
      <c r="F2675" s="5">
        <v>297.59000000000003</v>
      </c>
      <c r="G2675" s="5">
        <v>1756.7810000000006</v>
      </c>
      <c r="H2675" s="5">
        <v>13.584</v>
      </c>
      <c r="I2675" s="6">
        <v>0</v>
      </c>
    </row>
    <row r="2676" spans="1:9">
      <c r="A2676" s="133">
        <v>2013</v>
      </c>
      <c r="B2676" s="133">
        <v>4</v>
      </c>
      <c r="C2676" s="134">
        <v>41386</v>
      </c>
      <c r="D2676" s="133">
        <v>9</v>
      </c>
      <c r="E2676" s="5">
        <v>118.14200000000001</v>
      </c>
      <c r="F2676" s="5">
        <v>313.07400000000001</v>
      </c>
      <c r="G2676" s="5">
        <v>1840.559</v>
      </c>
      <c r="H2676" s="5">
        <v>19.267000000000003</v>
      </c>
      <c r="I2676" s="6">
        <v>0</v>
      </c>
    </row>
    <row r="2677" spans="1:9">
      <c r="A2677" s="133">
        <v>2013</v>
      </c>
      <c r="B2677" s="133">
        <v>4</v>
      </c>
      <c r="C2677" s="134">
        <v>41386</v>
      </c>
      <c r="D2677" s="133">
        <v>10</v>
      </c>
      <c r="E2677" s="5">
        <v>117.44300000000001</v>
      </c>
      <c r="F2677" s="5">
        <v>311.74600000000004</v>
      </c>
      <c r="G2677" s="5">
        <v>1949.0590000000004</v>
      </c>
      <c r="H2677" s="5">
        <v>20.709000000000003</v>
      </c>
      <c r="I2677" s="6">
        <v>0</v>
      </c>
    </row>
    <row r="2678" spans="1:9">
      <c r="A2678" s="133">
        <v>2013</v>
      </c>
      <c r="B2678" s="133">
        <v>4</v>
      </c>
      <c r="C2678" s="134">
        <v>41386</v>
      </c>
      <c r="D2678" s="133">
        <v>11</v>
      </c>
      <c r="E2678" s="5">
        <v>116.92100000000001</v>
      </c>
      <c r="F2678" s="5">
        <v>308.32800000000003</v>
      </c>
      <c r="G2678" s="5">
        <v>1962.3730000000007</v>
      </c>
      <c r="H2678" s="5">
        <v>25.351000000000006</v>
      </c>
      <c r="I2678" s="6">
        <v>0</v>
      </c>
    </row>
    <row r="2679" spans="1:9">
      <c r="A2679" s="133">
        <v>2013</v>
      </c>
      <c r="B2679" s="133">
        <v>4</v>
      </c>
      <c r="C2679" s="134">
        <v>41386</v>
      </c>
      <c r="D2679" s="133">
        <v>12</v>
      </c>
      <c r="E2679" s="5">
        <v>118.459</v>
      </c>
      <c r="F2679" s="5">
        <v>309.02000000000004</v>
      </c>
      <c r="G2679" s="5">
        <v>1997.2910000000004</v>
      </c>
      <c r="H2679" s="5">
        <v>24.749999999999996</v>
      </c>
      <c r="I2679" s="6">
        <v>0</v>
      </c>
    </row>
    <row r="2680" spans="1:9">
      <c r="A2680" s="133">
        <v>2013</v>
      </c>
      <c r="B2680" s="133">
        <v>4</v>
      </c>
      <c r="C2680" s="134">
        <v>41386</v>
      </c>
      <c r="D2680" s="133">
        <v>13</v>
      </c>
      <c r="E2680" s="5">
        <v>116.99900000000001</v>
      </c>
      <c r="F2680" s="5">
        <v>310.06500000000005</v>
      </c>
      <c r="G2680" s="5">
        <v>1988.8520000000005</v>
      </c>
      <c r="H2680" s="5">
        <v>26.387000000000004</v>
      </c>
      <c r="I2680" s="6">
        <v>0</v>
      </c>
    </row>
    <row r="2681" spans="1:9">
      <c r="A2681" s="133">
        <v>2013</v>
      </c>
      <c r="B2681" s="133">
        <v>4</v>
      </c>
      <c r="C2681" s="134">
        <v>41386</v>
      </c>
      <c r="D2681" s="133">
        <v>14</v>
      </c>
      <c r="E2681" s="5">
        <v>117.82900000000001</v>
      </c>
      <c r="F2681" s="5">
        <v>310.81300000000005</v>
      </c>
      <c r="G2681" s="5">
        <v>1977.6560000000002</v>
      </c>
      <c r="H2681" s="5">
        <v>26.442</v>
      </c>
      <c r="I2681" s="6">
        <v>0</v>
      </c>
    </row>
    <row r="2682" spans="1:9">
      <c r="A2682" s="133">
        <v>2013</v>
      </c>
      <c r="B2682" s="133">
        <v>4</v>
      </c>
      <c r="C2682" s="134">
        <v>41386</v>
      </c>
      <c r="D2682" s="133">
        <v>15</v>
      </c>
      <c r="E2682" s="5">
        <v>114.77600000000001</v>
      </c>
      <c r="F2682" s="5">
        <v>309.67900000000003</v>
      </c>
      <c r="G2682" s="5">
        <v>1970.4790000000014</v>
      </c>
      <c r="H2682" s="5">
        <v>28.067999999999998</v>
      </c>
      <c r="I2682" s="6">
        <v>0</v>
      </c>
    </row>
    <row r="2683" spans="1:9">
      <c r="A2683" s="133">
        <v>2013</v>
      </c>
      <c r="B2683" s="133">
        <v>4</v>
      </c>
      <c r="C2683" s="134">
        <v>41386</v>
      </c>
      <c r="D2683" s="133">
        <v>16</v>
      </c>
      <c r="E2683" s="5">
        <v>117.16300000000001</v>
      </c>
      <c r="F2683" s="5">
        <v>309.89999999999998</v>
      </c>
      <c r="G2683" s="5">
        <v>1973.7650000000006</v>
      </c>
      <c r="H2683" s="5">
        <v>28.275000000000002</v>
      </c>
      <c r="I2683" s="6">
        <v>0</v>
      </c>
    </row>
    <row r="2684" spans="1:9">
      <c r="A2684" s="133">
        <v>2013</v>
      </c>
      <c r="B2684" s="133">
        <v>4</v>
      </c>
      <c r="C2684" s="134">
        <v>41386</v>
      </c>
      <c r="D2684" s="133">
        <v>17</v>
      </c>
      <c r="E2684" s="5">
        <v>118.69300000000001</v>
      </c>
      <c r="F2684" s="5">
        <v>297.76</v>
      </c>
      <c r="G2684" s="5">
        <v>1978.39</v>
      </c>
      <c r="H2684" s="5">
        <v>28.503000000000007</v>
      </c>
      <c r="I2684" s="6">
        <v>0</v>
      </c>
    </row>
    <row r="2685" spans="1:9">
      <c r="A2685" s="133">
        <v>2013</v>
      </c>
      <c r="B2685" s="133">
        <v>4</v>
      </c>
      <c r="C2685" s="134">
        <v>41386</v>
      </c>
      <c r="D2685" s="133">
        <v>18</v>
      </c>
      <c r="E2685" s="5">
        <v>118.22</v>
      </c>
      <c r="F2685" s="5">
        <v>291.38599999999997</v>
      </c>
      <c r="G2685" s="5">
        <v>1962.7259999999999</v>
      </c>
      <c r="H2685" s="5">
        <v>30.200999999999997</v>
      </c>
      <c r="I2685" s="6">
        <v>0</v>
      </c>
    </row>
    <row r="2686" spans="1:9">
      <c r="A2686" s="133">
        <v>2013</v>
      </c>
      <c r="B2686" s="133">
        <v>4</v>
      </c>
      <c r="C2686" s="134">
        <v>41386</v>
      </c>
      <c r="D2686" s="133">
        <v>19</v>
      </c>
      <c r="E2686" s="5">
        <v>117.307</v>
      </c>
      <c r="F2686" s="5">
        <v>293.678</v>
      </c>
      <c r="G2686" s="5">
        <v>1992.0330000000008</v>
      </c>
      <c r="H2686" s="5">
        <v>33.828000000000003</v>
      </c>
      <c r="I2686" s="6">
        <v>0</v>
      </c>
    </row>
    <row r="2687" spans="1:9">
      <c r="A2687" s="133">
        <v>2013</v>
      </c>
      <c r="B2687" s="133">
        <v>4</v>
      </c>
      <c r="C2687" s="134">
        <v>41386</v>
      </c>
      <c r="D2687" s="133">
        <v>20</v>
      </c>
      <c r="E2687" s="5">
        <v>117.23700000000001</v>
      </c>
      <c r="F2687" s="5">
        <v>294.22900000000004</v>
      </c>
      <c r="G2687" s="5">
        <v>2010.9990000000003</v>
      </c>
      <c r="H2687" s="5">
        <v>41.559999999999995</v>
      </c>
      <c r="I2687" s="6">
        <v>0</v>
      </c>
    </row>
    <row r="2688" spans="1:9">
      <c r="A2688" s="133">
        <v>2013</v>
      </c>
      <c r="B2688" s="133">
        <v>4</v>
      </c>
      <c r="C2688" s="134">
        <v>41386</v>
      </c>
      <c r="D2688" s="133">
        <v>21</v>
      </c>
      <c r="E2688" s="5">
        <v>116.40400000000001</v>
      </c>
      <c r="F2688" s="5">
        <v>296.96500000000003</v>
      </c>
      <c r="G2688" s="5">
        <v>2033.8600000000006</v>
      </c>
      <c r="H2688" s="5">
        <v>41.271999999999998</v>
      </c>
      <c r="I2688" s="6">
        <v>0</v>
      </c>
    </row>
    <row r="2689" spans="1:9">
      <c r="A2689" s="133">
        <v>2013</v>
      </c>
      <c r="B2689" s="133">
        <v>4</v>
      </c>
      <c r="C2689" s="134">
        <v>41386</v>
      </c>
      <c r="D2689" s="133">
        <v>22</v>
      </c>
      <c r="E2689" s="5">
        <v>116.72</v>
      </c>
      <c r="F2689" s="5">
        <v>297.13200000000006</v>
      </c>
      <c r="G2689" s="5">
        <v>2060.6390000000001</v>
      </c>
      <c r="H2689" s="5">
        <v>39.625</v>
      </c>
      <c r="I2689" s="6">
        <v>0</v>
      </c>
    </row>
    <row r="2690" spans="1:9">
      <c r="A2690" s="133">
        <v>2013</v>
      </c>
      <c r="B2690" s="133">
        <v>4</v>
      </c>
      <c r="C2690" s="134">
        <v>41386</v>
      </c>
      <c r="D2690" s="133">
        <v>23</v>
      </c>
      <c r="E2690" s="5">
        <v>120.12100000000001</v>
      </c>
      <c r="F2690" s="5">
        <v>296.8</v>
      </c>
      <c r="G2690" s="5">
        <v>2056.1490000000003</v>
      </c>
      <c r="H2690" s="5">
        <v>33.743000000000002</v>
      </c>
      <c r="I2690" s="6">
        <v>0</v>
      </c>
    </row>
    <row r="2691" spans="1:9">
      <c r="A2691" s="133">
        <v>2013</v>
      </c>
      <c r="B2691" s="133">
        <v>4</v>
      </c>
      <c r="C2691" s="134">
        <v>41386</v>
      </c>
      <c r="D2691" s="133">
        <v>24</v>
      </c>
      <c r="E2691" s="5">
        <v>123.462</v>
      </c>
      <c r="F2691" s="5">
        <v>297.64300000000003</v>
      </c>
      <c r="G2691" s="5">
        <v>2069.2110000000002</v>
      </c>
      <c r="H2691" s="5">
        <v>14.450000000000003</v>
      </c>
      <c r="I2691" s="6">
        <v>0</v>
      </c>
    </row>
    <row r="2692" spans="1:9">
      <c r="A2692" s="133">
        <v>2013</v>
      </c>
      <c r="B2692" s="133">
        <v>4</v>
      </c>
      <c r="C2692" s="134">
        <v>41387</v>
      </c>
      <c r="D2692" s="133">
        <v>1</v>
      </c>
      <c r="E2692" s="5">
        <v>124.251</v>
      </c>
      <c r="F2692" s="5">
        <v>294.42599999999999</v>
      </c>
      <c r="G2692" s="5">
        <v>1867.4140000000004</v>
      </c>
      <c r="H2692" s="5">
        <v>7.4269999999999996</v>
      </c>
      <c r="I2692" s="6">
        <v>0</v>
      </c>
    </row>
    <row r="2693" spans="1:9">
      <c r="A2693" s="133">
        <v>2013</v>
      </c>
      <c r="B2693" s="133">
        <v>4</v>
      </c>
      <c r="C2693" s="134">
        <v>41387</v>
      </c>
      <c r="D2693" s="133">
        <v>2</v>
      </c>
      <c r="E2693" s="5">
        <v>126.283</v>
      </c>
      <c r="F2693" s="5">
        <v>293.404</v>
      </c>
      <c r="G2693" s="5">
        <v>1688.2049999999999</v>
      </c>
      <c r="H2693" s="5">
        <v>8.2430000000000003</v>
      </c>
      <c r="I2693" s="6">
        <v>0</v>
      </c>
    </row>
    <row r="2694" spans="1:9">
      <c r="A2694" s="133">
        <v>2013</v>
      </c>
      <c r="B2694" s="133">
        <v>4</v>
      </c>
      <c r="C2694" s="134">
        <v>41387</v>
      </c>
      <c r="D2694" s="133">
        <v>3</v>
      </c>
      <c r="E2694" s="5">
        <v>123.604</v>
      </c>
      <c r="F2694" s="5">
        <v>289.54200000000003</v>
      </c>
      <c r="G2694" s="5">
        <v>1656.4700000000003</v>
      </c>
      <c r="H2694" s="5">
        <v>8.3770000000000007</v>
      </c>
      <c r="I2694" s="6">
        <v>0</v>
      </c>
    </row>
    <row r="2695" spans="1:9">
      <c r="A2695" s="133">
        <v>2013</v>
      </c>
      <c r="B2695" s="133">
        <v>4</v>
      </c>
      <c r="C2695" s="134">
        <v>41387</v>
      </c>
      <c r="D2695" s="133">
        <v>4</v>
      </c>
      <c r="E2695" s="5">
        <v>115.57300000000001</v>
      </c>
      <c r="F2695" s="5">
        <v>253.95700000000002</v>
      </c>
      <c r="G2695" s="5">
        <v>1623.5470000000003</v>
      </c>
      <c r="H2695" s="5">
        <v>7.4399999999999995</v>
      </c>
      <c r="I2695" s="6">
        <v>0</v>
      </c>
    </row>
    <row r="2696" spans="1:9">
      <c r="A2696" s="133">
        <v>2013</v>
      </c>
      <c r="B2696" s="133">
        <v>4</v>
      </c>
      <c r="C2696" s="134">
        <v>41387</v>
      </c>
      <c r="D2696" s="133">
        <v>5</v>
      </c>
      <c r="E2696" s="5">
        <v>113.05800000000001</v>
      </c>
      <c r="F2696" s="5">
        <v>254.91000000000003</v>
      </c>
      <c r="G2696" s="5">
        <v>1640.47</v>
      </c>
      <c r="H2696" s="5">
        <v>7.2539999999999996</v>
      </c>
      <c r="I2696" s="6">
        <v>0</v>
      </c>
    </row>
    <row r="2697" spans="1:9">
      <c r="A2697" s="133">
        <v>2013</v>
      </c>
      <c r="B2697" s="133">
        <v>4</v>
      </c>
      <c r="C2697" s="134">
        <v>41387</v>
      </c>
      <c r="D2697" s="133">
        <v>6</v>
      </c>
      <c r="E2697" s="5">
        <v>114.42800000000001</v>
      </c>
      <c r="F2697" s="5">
        <v>289.90700000000004</v>
      </c>
      <c r="G2697" s="5">
        <v>1646.1410000000001</v>
      </c>
      <c r="H2697" s="5">
        <v>8.088000000000001</v>
      </c>
      <c r="I2697" s="6">
        <v>0</v>
      </c>
    </row>
    <row r="2698" spans="1:9">
      <c r="A2698" s="133">
        <v>2013</v>
      </c>
      <c r="B2698" s="133">
        <v>4</v>
      </c>
      <c r="C2698" s="134">
        <v>41387</v>
      </c>
      <c r="D2698" s="133">
        <v>7</v>
      </c>
      <c r="E2698" s="5">
        <v>117.233</v>
      </c>
      <c r="F2698" s="5">
        <v>292.08600000000001</v>
      </c>
      <c r="G2698" s="5">
        <v>1782.0280000000005</v>
      </c>
      <c r="H2698" s="5">
        <v>12.423000000000002</v>
      </c>
      <c r="I2698" s="6">
        <v>0</v>
      </c>
    </row>
    <row r="2699" spans="1:9">
      <c r="A2699" s="133">
        <v>2013</v>
      </c>
      <c r="B2699" s="133">
        <v>4</v>
      </c>
      <c r="C2699" s="134">
        <v>41387</v>
      </c>
      <c r="D2699" s="133">
        <v>8</v>
      </c>
      <c r="E2699" s="5">
        <v>117.13500000000001</v>
      </c>
      <c r="F2699" s="5">
        <v>292.05400000000003</v>
      </c>
      <c r="G2699" s="5">
        <v>1857.8719999999998</v>
      </c>
      <c r="H2699" s="5">
        <v>19.327000000000002</v>
      </c>
      <c r="I2699" s="6">
        <v>0</v>
      </c>
    </row>
    <row r="2700" spans="1:9">
      <c r="A2700" s="133">
        <v>2013</v>
      </c>
      <c r="B2700" s="133">
        <v>4</v>
      </c>
      <c r="C2700" s="134">
        <v>41387</v>
      </c>
      <c r="D2700" s="133">
        <v>9</v>
      </c>
      <c r="E2700" s="5">
        <v>117.122</v>
      </c>
      <c r="F2700" s="5">
        <v>291.74600000000004</v>
      </c>
      <c r="G2700" s="5">
        <v>1922.577</v>
      </c>
      <c r="H2700" s="5">
        <v>21.163</v>
      </c>
      <c r="I2700" s="6">
        <v>0</v>
      </c>
    </row>
    <row r="2701" spans="1:9">
      <c r="A2701" s="133">
        <v>2013</v>
      </c>
      <c r="B2701" s="133">
        <v>4</v>
      </c>
      <c r="C2701" s="134">
        <v>41387</v>
      </c>
      <c r="D2701" s="133">
        <v>10</v>
      </c>
      <c r="E2701" s="5">
        <v>118.65600000000001</v>
      </c>
      <c r="F2701" s="5">
        <v>292.262</v>
      </c>
      <c r="G2701" s="5">
        <v>2033.4250000000004</v>
      </c>
      <c r="H2701" s="5">
        <v>24.710000000000008</v>
      </c>
      <c r="I2701" s="6">
        <v>0</v>
      </c>
    </row>
    <row r="2702" spans="1:9">
      <c r="A2702" s="133">
        <v>2013</v>
      </c>
      <c r="B2702" s="133">
        <v>4</v>
      </c>
      <c r="C2702" s="134">
        <v>41387</v>
      </c>
      <c r="D2702" s="133">
        <v>11</v>
      </c>
      <c r="E2702" s="5">
        <v>117.619</v>
      </c>
      <c r="F2702" s="5">
        <v>272.39600000000002</v>
      </c>
      <c r="G2702" s="5">
        <v>2062.8410000000008</v>
      </c>
      <c r="H2702" s="5">
        <v>30.721</v>
      </c>
      <c r="I2702" s="6">
        <v>0</v>
      </c>
    </row>
    <row r="2703" spans="1:9">
      <c r="A2703" s="133">
        <v>2013</v>
      </c>
      <c r="B2703" s="133">
        <v>4</v>
      </c>
      <c r="C2703" s="134">
        <v>41387</v>
      </c>
      <c r="D2703" s="133">
        <v>12</v>
      </c>
      <c r="E2703" s="5">
        <v>115.43400000000001</v>
      </c>
      <c r="F2703" s="5">
        <v>266.94799999999998</v>
      </c>
      <c r="G2703" s="5">
        <v>2014.0280000000007</v>
      </c>
      <c r="H2703" s="5">
        <v>31.707000000000004</v>
      </c>
      <c r="I2703" s="6">
        <v>0</v>
      </c>
    </row>
    <row r="2704" spans="1:9">
      <c r="A2704" s="133">
        <v>2013</v>
      </c>
      <c r="B2704" s="133">
        <v>4</v>
      </c>
      <c r="C2704" s="134">
        <v>41387</v>
      </c>
      <c r="D2704" s="133">
        <v>13</v>
      </c>
      <c r="E2704" s="5">
        <v>121.111</v>
      </c>
      <c r="F2704" s="5">
        <v>267.72700000000003</v>
      </c>
      <c r="G2704" s="5">
        <v>2052.7130000000002</v>
      </c>
      <c r="H2704" s="5">
        <v>31.885000000000005</v>
      </c>
      <c r="I2704" s="6">
        <v>0</v>
      </c>
    </row>
    <row r="2705" spans="1:9">
      <c r="A2705" s="133">
        <v>2013</v>
      </c>
      <c r="B2705" s="133">
        <v>4</v>
      </c>
      <c r="C2705" s="134">
        <v>41387</v>
      </c>
      <c r="D2705" s="133">
        <v>14</v>
      </c>
      <c r="E2705" s="5">
        <v>125.55600000000001</v>
      </c>
      <c r="F2705" s="5">
        <v>268.14800000000002</v>
      </c>
      <c r="G2705" s="5">
        <v>2019.7229999999997</v>
      </c>
      <c r="H2705" s="5">
        <v>31.565000000000012</v>
      </c>
      <c r="I2705" s="6">
        <v>0</v>
      </c>
    </row>
    <row r="2706" spans="1:9">
      <c r="A2706" s="133">
        <v>2013</v>
      </c>
      <c r="B2706" s="133">
        <v>4</v>
      </c>
      <c r="C2706" s="134">
        <v>41387</v>
      </c>
      <c r="D2706" s="133">
        <v>15</v>
      </c>
      <c r="E2706" s="5">
        <v>124.444</v>
      </c>
      <c r="F2706" s="5">
        <v>269.46300000000002</v>
      </c>
      <c r="G2706" s="5">
        <v>2043.8539999999996</v>
      </c>
      <c r="H2706" s="5">
        <v>32.884</v>
      </c>
      <c r="I2706" s="6">
        <v>0</v>
      </c>
    </row>
    <row r="2707" spans="1:9">
      <c r="A2707" s="133">
        <v>2013</v>
      </c>
      <c r="B2707" s="133">
        <v>4</v>
      </c>
      <c r="C2707" s="134">
        <v>41387</v>
      </c>
      <c r="D2707" s="133">
        <v>16</v>
      </c>
      <c r="E2707" s="5">
        <v>124.444</v>
      </c>
      <c r="F2707" s="5">
        <v>269.55900000000003</v>
      </c>
      <c r="G2707" s="5">
        <v>2066.1049999999991</v>
      </c>
      <c r="H2707" s="5">
        <v>34.452999999999996</v>
      </c>
      <c r="I2707" s="6">
        <v>0</v>
      </c>
    </row>
    <row r="2708" spans="1:9">
      <c r="A2708" s="133">
        <v>2013</v>
      </c>
      <c r="B2708" s="133">
        <v>4</v>
      </c>
      <c r="C2708" s="134">
        <v>41387</v>
      </c>
      <c r="D2708" s="133">
        <v>17</v>
      </c>
      <c r="E2708" s="5">
        <v>125.498</v>
      </c>
      <c r="F2708" s="5">
        <v>270.05700000000002</v>
      </c>
      <c r="G2708" s="5">
        <v>2057.8380000000006</v>
      </c>
      <c r="H2708" s="5">
        <v>29.419999999999998</v>
      </c>
      <c r="I2708" s="6">
        <v>0</v>
      </c>
    </row>
    <row r="2709" spans="1:9">
      <c r="A2709" s="133">
        <v>2013</v>
      </c>
      <c r="B2709" s="133">
        <v>4</v>
      </c>
      <c r="C2709" s="134">
        <v>41387</v>
      </c>
      <c r="D2709" s="133">
        <v>18</v>
      </c>
      <c r="E2709" s="5">
        <v>124.343</v>
      </c>
      <c r="F2709" s="5">
        <v>269.44599999999997</v>
      </c>
      <c r="G2709" s="5">
        <v>2074.4350000000004</v>
      </c>
      <c r="H2709" s="5">
        <v>31.146000000000004</v>
      </c>
      <c r="I2709" s="6">
        <v>0</v>
      </c>
    </row>
    <row r="2710" spans="1:9">
      <c r="A2710" s="133">
        <v>2013</v>
      </c>
      <c r="B2710" s="133">
        <v>4</v>
      </c>
      <c r="C2710" s="134">
        <v>41387</v>
      </c>
      <c r="D2710" s="133">
        <v>19</v>
      </c>
      <c r="E2710" s="5">
        <v>124.765</v>
      </c>
      <c r="F2710" s="5">
        <v>269.37200000000001</v>
      </c>
      <c r="G2710" s="5">
        <v>2092.6470000000004</v>
      </c>
      <c r="H2710" s="5">
        <v>36.005000000000003</v>
      </c>
      <c r="I2710" s="6">
        <v>0</v>
      </c>
    </row>
    <row r="2711" spans="1:9">
      <c r="A2711" s="133">
        <v>2013</v>
      </c>
      <c r="B2711" s="133">
        <v>4</v>
      </c>
      <c r="C2711" s="134">
        <v>41387</v>
      </c>
      <c r="D2711" s="133">
        <v>20</v>
      </c>
      <c r="E2711" s="5">
        <v>125.08300000000001</v>
      </c>
      <c r="F2711" s="5">
        <v>270.53999999999996</v>
      </c>
      <c r="G2711" s="5">
        <v>2110.6929999999998</v>
      </c>
      <c r="H2711" s="5">
        <v>43.057000000000002</v>
      </c>
      <c r="I2711" s="6">
        <v>0</v>
      </c>
    </row>
    <row r="2712" spans="1:9">
      <c r="A2712" s="133">
        <v>2013</v>
      </c>
      <c r="B2712" s="133">
        <v>4</v>
      </c>
      <c r="C2712" s="134">
        <v>41387</v>
      </c>
      <c r="D2712" s="133">
        <v>21</v>
      </c>
      <c r="E2712" s="5">
        <v>125.02500000000001</v>
      </c>
      <c r="F2712" s="5">
        <v>272.65700000000004</v>
      </c>
      <c r="G2712" s="5">
        <v>2119.3950000000004</v>
      </c>
      <c r="H2712" s="5">
        <v>41.434999999999995</v>
      </c>
      <c r="I2712" s="6">
        <v>0</v>
      </c>
    </row>
    <row r="2713" spans="1:9">
      <c r="A2713" s="133">
        <v>2013</v>
      </c>
      <c r="B2713" s="133">
        <v>4</v>
      </c>
      <c r="C2713" s="134">
        <v>41387</v>
      </c>
      <c r="D2713" s="133">
        <v>22</v>
      </c>
      <c r="E2713" s="5">
        <v>124.539</v>
      </c>
      <c r="F2713" s="5">
        <v>272.36700000000002</v>
      </c>
      <c r="G2713" s="5">
        <v>2123.8900000000008</v>
      </c>
      <c r="H2713" s="5">
        <v>40.013999999999996</v>
      </c>
      <c r="I2713" s="6">
        <v>0</v>
      </c>
    </row>
    <row r="2714" spans="1:9">
      <c r="A2714" s="133">
        <v>2013</v>
      </c>
      <c r="B2714" s="133">
        <v>4</v>
      </c>
      <c r="C2714" s="134">
        <v>41387</v>
      </c>
      <c r="D2714" s="133">
        <v>23</v>
      </c>
      <c r="E2714" s="5">
        <v>124.76900000000001</v>
      </c>
      <c r="F2714" s="5">
        <v>272.19399999999996</v>
      </c>
      <c r="G2714" s="5">
        <v>2130.2170000000001</v>
      </c>
      <c r="H2714" s="5">
        <v>31.737000000000002</v>
      </c>
      <c r="I2714" s="6">
        <v>0</v>
      </c>
    </row>
    <row r="2715" spans="1:9">
      <c r="A2715" s="133">
        <v>2013</v>
      </c>
      <c r="B2715" s="133">
        <v>4</v>
      </c>
      <c r="C2715" s="134">
        <v>41387</v>
      </c>
      <c r="D2715" s="133">
        <v>24</v>
      </c>
      <c r="E2715" s="5">
        <v>123.98400000000001</v>
      </c>
      <c r="F2715" s="5">
        <v>272.548</v>
      </c>
      <c r="G2715" s="5">
        <v>2133.1599999999989</v>
      </c>
      <c r="H2715" s="5">
        <v>16.248000000000001</v>
      </c>
      <c r="I2715" s="6">
        <v>0</v>
      </c>
    </row>
    <row r="2716" spans="1:9">
      <c r="A2716" s="133">
        <v>2013</v>
      </c>
      <c r="B2716" s="133">
        <v>4</v>
      </c>
      <c r="C2716" s="134">
        <v>41388</v>
      </c>
      <c r="D2716" s="133">
        <v>1</v>
      </c>
      <c r="E2716" s="5">
        <v>124.01700000000001</v>
      </c>
      <c r="F2716" s="5">
        <v>250.25300000000001</v>
      </c>
      <c r="G2716" s="5">
        <v>1953.4639999999995</v>
      </c>
      <c r="H2716" s="5">
        <v>12.467000000000001</v>
      </c>
      <c r="I2716" s="6">
        <v>0</v>
      </c>
    </row>
    <row r="2717" spans="1:9">
      <c r="A2717" s="133">
        <v>2013</v>
      </c>
      <c r="B2717" s="133">
        <v>4</v>
      </c>
      <c r="C2717" s="134">
        <v>41388</v>
      </c>
      <c r="D2717" s="133">
        <v>2</v>
      </c>
      <c r="E2717" s="5">
        <v>124.09200000000001</v>
      </c>
      <c r="F2717" s="5">
        <v>249.72200000000004</v>
      </c>
      <c r="G2717" s="5">
        <v>1754.6640000000002</v>
      </c>
      <c r="H2717" s="5">
        <v>8.4670000000000005</v>
      </c>
      <c r="I2717" s="6">
        <v>0</v>
      </c>
    </row>
    <row r="2718" spans="1:9">
      <c r="A2718" s="133">
        <v>2013</v>
      </c>
      <c r="B2718" s="133">
        <v>4</v>
      </c>
      <c r="C2718" s="134">
        <v>41388</v>
      </c>
      <c r="D2718" s="133">
        <v>3</v>
      </c>
      <c r="E2718" s="5">
        <v>123.98400000000001</v>
      </c>
      <c r="F2718" s="5">
        <v>250.34899999999999</v>
      </c>
      <c r="G2718" s="5">
        <v>1731.9069999999999</v>
      </c>
      <c r="H2718" s="5">
        <v>7.5390000000000006</v>
      </c>
      <c r="I2718" s="6">
        <v>0</v>
      </c>
    </row>
    <row r="2719" spans="1:9">
      <c r="A2719" s="133">
        <v>2013</v>
      </c>
      <c r="B2719" s="133">
        <v>4</v>
      </c>
      <c r="C2719" s="134">
        <v>41388</v>
      </c>
      <c r="D2719" s="133">
        <v>4</v>
      </c>
      <c r="E2719" s="5">
        <v>122.858</v>
      </c>
      <c r="F2719" s="5">
        <v>247.12</v>
      </c>
      <c r="G2719" s="5">
        <v>1732.5369999999998</v>
      </c>
      <c r="H2719" s="5">
        <v>6.4790000000000001</v>
      </c>
      <c r="I2719" s="6">
        <v>0</v>
      </c>
    </row>
    <row r="2720" spans="1:9">
      <c r="A2720" s="133">
        <v>2013</v>
      </c>
      <c r="B2720" s="133">
        <v>4</v>
      </c>
      <c r="C2720" s="134">
        <v>41388</v>
      </c>
      <c r="D2720" s="133">
        <v>5</v>
      </c>
      <c r="E2720" s="5">
        <v>123.304</v>
      </c>
      <c r="F2720" s="5">
        <v>221.56799999999998</v>
      </c>
      <c r="G2720" s="5">
        <v>1732.549</v>
      </c>
      <c r="H2720" s="5">
        <v>6.875</v>
      </c>
      <c r="I2720" s="6">
        <v>0</v>
      </c>
    </row>
    <row r="2721" spans="1:9">
      <c r="A2721" s="133">
        <v>2013</v>
      </c>
      <c r="B2721" s="133">
        <v>4</v>
      </c>
      <c r="C2721" s="134">
        <v>41388</v>
      </c>
      <c r="D2721" s="133">
        <v>6</v>
      </c>
      <c r="E2721" s="5">
        <v>124.13800000000001</v>
      </c>
      <c r="F2721" s="5">
        <v>229.51400000000001</v>
      </c>
      <c r="G2721" s="5">
        <v>1814.7380000000003</v>
      </c>
      <c r="H2721" s="5">
        <v>7.1129999999999995</v>
      </c>
      <c r="I2721" s="6">
        <v>0</v>
      </c>
    </row>
    <row r="2722" spans="1:9">
      <c r="A2722" s="133">
        <v>2013</v>
      </c>
      <c r="B2722" s="133">
        <v>4</v>
      </c>
      <c r="C2722" s="134">
        <v>41388</v>
      </c>
      <c r="D2722" s="133">
        <v>7</v>
      </c>
      <c r="E2722" s="5">
        <v>124.69800000000001</v>
      </c>
      <c r="F2722" s="5">
        <v>238.26600000000002</v>
      </c>
      <c r="G2722" s="5">
        <v>1841.8499999999997</v>
      </c>
      <c r="H2722" s="5">
        <v>8.6739999999999995</v>
      </c>
      <c r="I2722" s="6">
        <v>0</v>
      </c>
    </row>
    <row r="2723" spans="1:9">
      <c r="A2723" s="133">
        <v>2013</v>
      </c>
      <c r="B2723" s="133">
        <v>4</v>
      </c>
      <c r="C2723" s="134">
        <v>41388</v>
      </c>
      <c r="D2723" s="133">
        <v>8</v>
      </c>
      <c r="E2723" s="5">
        <v>125.75800000000001</v>
      </c>
      <c r="F2723" s="5">
        <v>237.96600000000001</v>
      </c>
      <c r="G2723" s="5">
        <v>1807.645</v>
      </c>
      <c r="H2723" s="5">
        <v>15.946</v>
      </c>
      <c r="I2723" s="6">
        <v>0</v>
      </c>
    </row>
    <row r="2724" spans="1:9">
      <c r="A2724" s="133">
        <v>2013</v>
      </c>
      <c r="B2724" s="133">
        <v>4</v>
      </c>
      <c r="C2724" s="134">
        <v>41388</v>
      </c>
      <c r="D2724" s="133">
        <v>9</v>
      </c>
      <c r="E2724" s="5">
        <v>126.834</v>
      </c>
      <c r="F2724" s="5">
        <v>242.97700000000003</v>
      </c>
      <c r="G2724" s="5">
        <v>1888.3559999999998</v>
      </c>
      <c r="H2724" s="5">
        <v>19.744</v>
      </c>
      <c r="I2724" s="6">
        <v>0</v>
      </c>
    </row>
    <row r="2725" spans="1:9">
      <c r="A2725" s="133">
        <v>2013</v>
      </c>
      <c r="B2725" s="133">
        <v>4</v>
      </c>
      <c r="C2725" s="134">
        <v>41388</v>
      </c>
      <c r="D2725" s="133">
        <v>10</v>
      </c>
      <c r="E2725" s="5">
        <v>124.95800000000001</v>
      </c>
      <c r="F2725" s="5">
        <v>245.65200000000002</v>
      </c>
      <c r="G2725" s="5">
        <v>2042.3640000000003</v>
      </c>
      <c r="H2725" s="5">
        <v>23.286999999999999</v>
      </c>
      <c r="I2725" s="6">
        <v>0</v>
      </c>
    </row>
    <row r="2726" spans="1:9">
      <c r="A2726" s="133">
        <v>2013</v>
      </c>
      <c r="B2726" s="133">
        <v>4</v>
      </c>
      <c r="C2726" s="134">
        <v>41388</v>
      </c>
      <c r="D2726" s="133">
        <v>11</v>
      </c>
      <c r="E2726" s="5">
        <v>121.17200000000001</v>
      </c>
      <c r="F2726" s="5">
        <v>245.52200000000005</v>
      </c>
      <c r="G2726" s="5">
        <v>2096.0619999999999</v>
      </c>
      <c r="H2726" s="5">
        <v>24.385999999999999</v>
      </c>
      <c r="I2726" s="6">
        <v>0</v>
      </c>
    </row>
    <row r="2727" spans="1:9">
      <c r="A2727" s="133">
        <v>2013</v>
      </c>
      <c r="B2727" s="133">
        <v>4</v>
      </c>
      <c r="C2727" s="134">
        <v>41388</v>
      </c>
      <c r="D2727" s="133">
        <v>12</v>
      </c>
      <c r="E2727" s="5">
        <v>120.601</v>
      </c>
      <c r="F2727" s="5">
        <v>245.42700000000002</v>
      </c>
      <c r="G2727" s="5">
        <v>2092.8670000000002</v>
      </c>
      <c r="H2727" s="5">
        <v>24.463999999999999</v>
      </c>
      <c r="I2727" s="6">
        <v>0</v>
      </c>
    </row>
    <row r="2728" spans="1:9">
      <c r="A2728" s="133">
        <v>2013</v>
      </c>
      <c r="B2728" s="133">
        <v>4</v>
      </c>
      <c r="C2728" s="134">
        <v>41388</v>
      </c>
      <c r="D2728" s="133">
        <v>13</v>
      </c>
      <c r="E2728" s="5">
        <v>123.29600000000001</v>
      </c>
      <c r="F2728" s="5">
        <v>247.54300000000001</v>
      </c>
      <c r="G2728" s="5">
        <v>2089.134</v>
      </c>
      <c r="H2728" s="5">
        <v>24.630000000000006</v>
      </c>
      <c r="I2728" s="6">
        <v>0</v>
      </c>
    </row>
    <row r="2729" spans="1:9">
      <c r="A2729" s="133">
        <v>2013</v>
      </c>
      <c r="B2729" s="133">
        <v>4</v>
      </c>
      <c r="C2729" s="134">
        <v>41388</v>
      </c>
      <c r="D2729" s="133">
        <v>14</v>
      </c>
      <c r="E2729" s="5">
        <v>123.52900000000001</v>
      </c>
      <c r="F2729" s="5">
        <v>255.297</v>
      </c>
      <c r="G2729" s="5">
        <v>2079.2880000000005</v>
      </c>
      <c r="H2729" s="5">
        <v>21.547000000000001</v>
      </c>
      <c r="I2729" s="6">
        <v>0</v>
      </c>
    </row>
    <row r="2730" spans="1:9">
      <c r="A2730" s="133">
        <v>2013</v>
      </c>
      <c r="B2730" s="133">
        <v>4</v>
      </c>
      <c r="C2730" s="134">
        <v>41388</v>
      </c>
      <c r="D2730" s="133">
        <v>15</v>
      </c>
      <c r="E2730" s="5">
        <v>123.825</v>
      </c>
      <c r="F2730" s="5">
        <v>262.18000000000006</v>
      </c>
      <c r="G2730" s="5">
        <v>2074.2999999999997</v>
      </c>
      <c r="H2730" s="5">
        <v>27.015000000000004</v>
      </c>
      <c r="I2730" s="6">
        <v>0</v>
      </c>
    </row>
    <row r="2731" spans="1:9">
      <c r="A2731" s="133">
        <v>2013</v>
      </c>
      <c r="B2731" s="133">
        <v>4</v>
      </c>
      <c r="C2731" s="134">
        <v>41388</v>
      </c>
      <c r="D2731" s="133">
        <v>16</v>
      </c>
      <c r="E2731" s="5">
        <v>124.10900000000001</v>
      </c>
      <c r="F2731" s="5">
        <v>272.04600000000005</v>
      </c>
      <c r="G2731" s="5">
        <v>2057.7460000000001</v>
      </c>
      <c r="H2731" s="5">
        <v>36.032000000000004</v>
      </c>
      <c r="I2731" s="6">
        <v>0</v>
      </c>
    </row>
    <row r="2732" spans="1:9">
      <c r="A2732" s="133">
        <v>2013</v>
      </c>
      <c r="B2732" s="133">
        <v>4</v>
      </c>
      <c r="C2732" s="134">
        <v>41388</v>
      </c>
      <c r="D2732" s="133">
        <v>17</v>
      </c>
      <c r="E2732" s="5">
        <v>129.10599999999999</v>
      </c>
      <c r="F2732" s="5">
        <v>278.279</v>
      </c>
      <c r="G2732" s="5">
        <v>2043.7800000000007</v>
      </c>
      <c r="H2732" s="5">
        <v>26.516000000000005</v>
      </c>
      <c r="I2732" s="6">
        <v>0</v>
      </c>
    </row>
    <row r="2733" spans="1:9">
      <c r="A2733" s="133">
        <v>2013</v>
      </c>
      <c r="B2733" s="133">
        <v>4</v>
      </c>
      <c r="C2733" s="134">
        <v>41388</v>
      </c>
      <c r="D2733" s="133">
        <v>18</v>
      </c>
      <c r="E2733" s="5">
        <v>129.32599999999999</v>
      </c>
      <c r="F2733" s="5">
        <v>295.255</v>
      </c>
      <c r="G2733" s="5">
        <v>2039.789</v>
      </c>
      <c r="H2733" s="5">
        <v>31.146000000000004</v>
      </c>
      <c r="I2733" s="6">
        <v>0</v>
      </c>
    </row>
    <row r="2734" spans="1:9">
      <c r="A2734" s="133">
        <v>2013</v>
      </c>
      <c r="B2734" s="133">
        <v>4</v>
      </c>
      <c r="C2734" s="134">
        <v>41388</v>
      </c>
      <c r="D2734" s="133">
        <v>19</v>
      </c>
      <c r="E2734" s="5">
        <v>127.90900000000001</v>
      </c>
      <c r="F2734" s="5">
        <v>298.10000000000002</v>
      </c>
      <c r="G2734" s="5">
        <v>2046.1130000000005</v>
      </c>
      <c r="H2734" s="5">
        <v>33.484999999999999</v>
      </c>
      <c r="I2734" s="6">
        <v>0</v>
      </c>
    </row>
    <row r="2735" spans="1:9">
      <c r="A2735" s="133">
        <v>2013</v>
      </c>
      <c r="B2735" s="133">
        <v>4</v>
      </c>
      <c r="C2735" s="134">
        <v>41388</v>
      </c>
      <c r="D2735" s="133">
        <v>20</v>
      </c>
      <c r="E2735" s="5">
        <v>125.63600000000001</v>
      </c>
      <c r="F2735" s="5">
        <v>299.65900000000005</v>
      </c>
      <c r="G2735" s="5">
        <v>2057.0930000000003</v>
      </c>
      <c r="H2735" s="5">
        <v>41.888999999999996</v>
      </c>
      <c r="I2735" s="6">
        <v>0</v>
      </c>
    </row>
    <row r="2736" spans="1:9">
      <c r="A2736" s="133">
        <v>2013</v>
      </c>
      <c r="B2736" s="133">
        <v>4</v>
      </c>
      <c r="C2736" s="134">
        <v>41388</v>
      </c>
      <c r="D2736" s="133">
        <v>21</v>
      </c>
      <c r="E2736" s="5">
        <v>125.87100000000001</v>
      </c>
      <c r="F2736" s="5">
        <v>300.11099999999999</v>
      </c>
      <c r="G2736" s="5">
        <v>2073.1480000000001</v>
      </c>
      <c r="H2736" s="5">
        <v>46.147000000000013</v>
      </c>
      <c r="I2736" s="6">
        <v>0</v>
      </c>
    </row>
    <row r="2737" spans="1:9">
      <c r="A2737" s="133">
        <v>2013</v>
      </c>
      <c r="B2737" s="133">
        <v>4</v>
      </c>
      <c r="C2737" s="134">
        <v>41388</v>
      </c>
      <c r="D2737" s="133">
        <v>22</v>
      </c>
      <c r="E2737" s="5">
        <v>126.363</v>
      </c>
      <c r="F2737" s="5">
        <v>300.21100000000001</v>
      </c>
      <c r="G2737" s="5">
        <v>2091.6289999999999</v>
      </c>
      <c r="H2737" s="5">
        <v>42.820999999999998</v>
      </c>
      <c r="I2737" s="6">
        <v>0</v>
      </c>
    </row>
    <row r="2738" spans="1:9">
      <c r="A2738" s="133">
        <v>2013</v>
      </c>
      <c r="B2738" s="133">
        <v>4</v>
      </c>
      <c r="C2738" s="134">
        <v>41388</v>
      </c>
      <c r="D2738" s="133">
        <v>23</v>
      </c>
      <c r="E2738" s="5">
        <v>127.55800000000001</v>
      </c>
      <c r="F2738" s="5">
        <v>300.25100000000009</v>
      </c>
      <c r="G2738" s="5">
        <v>2096.8410000000008</v>
      </c>
      <c r="H2738" s="5">
        <v>39.929000000000002</v>
      </c>
      <c r="I2738" s="6">
        <v>0</v>
      </c>
    </row>
    <row r="2739" spans="1:9">
      <c r="A2739" s="133">
        <v>2013</v>
      </c>
      <c r="B2739" s="133">
        <v>4</v>
      </c>
      <c r="C2739" s="134">
        <v>41388</v>
      </c>
      <c r="D2739" s="133">
        <v>24</v>
      </c>
      <c r="E2739" s="5">
        <v>126.53500000000001</v>
      </c>
      <c r="F2739" s="5">
        <v>299.86799999999999</v>
      </c>
      <c r="G2739" s="5">
        <v>2107.7930000000001</v>
      </c>
      <c r="H2739" s="5">
        <v>20.823999999999998</v>
      </c>
      <c r="I2739" s="6">
        <v>0</v>
      </c>
    </row>
    <row r="2740" spans="1:9">
      <c r="A2740" s="133">
        <v>2013</v>
      </c>
      <c r="B2740" s="133">
        <v>4</v>
      </c>
      <c r="C2740" s="134">
        <v>41389</v>
      </c>
      <c r="D2740" s="133">
        <v>1</v>
      </c>
      <c r="E2740" s="5">
        <v>120.82400000000001</v>
      </c>
      <c r="F2740" s="5">
        <v>296.53800000000001</v>
      </c>
      <c r="G2740" s="5">
        <v>1940.4780000000003</v>
      </c>
      <c r="H2740" s="5">
        <v>14.815000000000001</v>
      </c>
      <c r="I2740" s="6">
        <v>0</v>
      </c>
    </row>
    <row r="2741" spans="1:9">
      <c r="A2741" s="133">
        <v>2013</v>
      </c>
      <c r="B2741" s="133">
        <v>4</v>
      </c>
      <c r="C2741" s="134">
        <v>41389</v>
      </c>
      <c r="D2741" s="133">
        <v>2</v>
      </c>
      <c r="E2741" s="5">
        <v>119.497</v>
      </c>
      <c r="F2741" s="5">
        <v>295.27600000000001</v>
      </c>
      <c r="G2741" s="5">
        <v>1812.431</v>
      </c>
      <c r="H2741" s="5">
        <v>11.138999999999999</v>
      </c>
      <c r="I2741" s="6">
        <v>0</v>
      </c>
    </row>
    <row r="2742" spans="1:9">
      <c r="A2742" s="133">
        <v>2013</v>
      </c>
      <c r="B2742" s="133">
        <v>4</v>
      </c>
      <c r="C2742" s="134">
        <v>41389</v>
      </c>
      <c r="D2742" s="133">
        <v>3</v>
      </c>
      <c r="E2742" s="5">
        <v>120.03</v>
      </c>
      <c r="F2742" s="5">
        <v>295.09399999999999</v>
      </c>
      <c r="G2742" s="5">
        <v>1799.2590000000005</v>
      </c>
      <c r="H2742" s="5">
        <v>10.619000000000002</v>
      </c>
      <c r="I2742" s="6">
        <v>0</v>
      </c>
    </row>
    <row r="2743" spans="1:9">
      <c r="A2743" s="133">
        <v>2013</v>
      </c>
      <c r="B2743" s="133">
        <v>4</v>
      </c>
      <c r="C2743" s="134">
        <v>41389</v>
      </c>
      <c r="D2743" s="133">
        <v>4</v>
      </c>
      <c r="E2743" s="5">
        <v>118.88900000000001</v>
      </c>
      <c r="F2743" s="5">
        <v>295.18599999999998</v>
      </c>
      <c r="G2743" s="5">
        <v>1753.3220000000006</v>
      </c>
      <c r="H2743" s="5">
        <v>10.436000000000002</v>
      </c>
      <c r="I2743" s="6">
        <v>0</v>
      </c>
    </row>
    <row r="2744" spans="1:9">
      <c r="A2744" s="133">
        <v>2013</v>
      </c>
      <c r="B2744" s="133">
        <v>4</v>
      </c>
      <c r="C2744" s="134">
        <v>41389</v>
      </c>
      <c r="D2744" s="133">
        <v>5</v>
      </c>
      <c r="E2744" s="5">
        <v>123.254</v>
      </c>
      <c r="F2744" s="5">
        <v>295.27199999999999</v>
      </c>
      <c r="G2744" s="5">
        <v>1755.8130000000003</v>
      </c>
      <c r="H2744" s="5">
        <v>10.462</v>
      </c>
      <c r="I2744" s="6">
        <v>0</v>
      </c>
    </row>
    <row r="2745" spans="1:9">
      <c r="A2745" s="133">
        <v>2013</v>
      </c>
      <c r="B2745" s="133">
        <v>4</v>
      </c>
      <c r="C2745" s="134">
        <v>41389</v>
      </c>
      <c r="D2745" s="133">
        <v>6</v>
      </c>
      <c r="E2745" s="5">
        <v>125.146</v>
      </c>
      <c r="F2745" s="5">
        <v>295.173</v>
      </c>
      <c r="G2745" s="5">
        <v>1759.5510000000008</v>
      </c>
      <c r="H2745" s="5">
        <v>11.533000000000001</v>
      </c>
      <c r="I2745" s="6">
        <v>0</v>
      </c>
    </row>
    <row r="2746" spans="1:9">
      <c r="A2746" s="133">
        <v>2013</v>
      </c>
      <c r="B2746" s="133">
        <v>4</v>
      </c>
      <c r="C2746" s="134">
        <v>41389</v>
      </c>
      <c r="D2746" s="133">
        <v>7</v>
      </c>
      <c r="E2746" s="5">
        <v>124.732</v>
      </c>
      <c r="F2746" s="5">
        <v>294.51300000000003</v>
      </c>
      <c r="G2746" s="5">
        <v>1831.4500000000003</v>
      </c>
      <c r="H2746" s="5">
        <v>12.832000000000001</v>
      </c>
      <c r="I2746" s="6">
        <v>0</v>
      </c>
    </row>
    <row r="2747" spans="1:9">
      <c r="A2747" s="133">
        <v>2013</v>
      </c>
      <c r="B2747" s="133">
        <v>4</v>
      </c>
      <c r="C2747" s="134">
        <v>41389</v>
      </c>
      <c r="D2747" s="133">
        <v>8</v>
      </c>
      <c r="E2747" s="5">
        <v>125.35600000000001</v>
      </c>
      <c r="F2747" s="5">
        <v>295.42500000000001</v>
      </c>
      <c r="G2747" s="5">
        <v>1857.2299999999998</v>
      </c>
      <c r="H2747" s="5">
        <v>19.448</v>
      </c>
      <c r="I2747" s="6">
        <v>0</v>
      </c>
    </row>
    <row r="2748" spans="1:9">
      <c r="A2748" s="133">
        <v>2013</v>
      </c>
      <c r="B2748" s="133">
        <v>4</v>
      </c>
      <c r="C2748" s="134">
        <v>41389</v>
      </c>
      <c r="D2748" s="133">
        <v>9</v>
      </c>
      <c r="E2748" s="5">
        <v>127.596</v>
      </c>
      <c r="F2748" s="5">
        <v>295.94</v>
      </c>
      <c r="G2748" s="5">
        <v>1889.6390000000001</v>
      </c>
      <c r="H2748" s="5">
        <v>23.375</v>
      </c>
      <c r="I2748" s="6">
        <v>0</v>
      </c>
    </row>
    <row r="2749" spans="1:9">
      <c r="A2749" s="133">
        <v>2013</v>
      </c>
      <c r="B2749" s="133">
        <v>4</v>
      </c>
      <c r="C2749" s="134">
        <v>41389</v>
      </c>
      <c r="D2749" s="133">
        <v>10</v>
      </c>
      <c r="E2749" s="5">
        <v>128.17500000000001</v>
      </c>
      <c r="F2749" s="5">
        <v>295.89800000000002</v>
      </c>
      <c r="G2749" s="5">
        <v>1969.4579999999994</v>
      </c>
      <c r="H2749" s="5">
        <v>24.573</v>
      </c>
      <c r="I2749" s="6">
        <v>0</v>
      </c>
    </row>
    <row r="2750" spans="1:9">
      <c r="A2750" s="133">
        <v>2013</v>
      </c>
      <c r="B2750" s="133">
        <v>4</v>
      </c>
      <c r="C2750" s="134">
        <v>41389</v>
      </c>
      <c r="D2750" s="133">
        <v>11</v>
      </c>
      <c r="E2750" s="5">
        <v>128.078</v>
      </c>
      <c r="F2750" s="5">
        <v>282.54000000000002</v>
      </c>
      <c r="G2750" s="5">
        <v>2024.5050000000006</v>
      </c>
      <c r="H2750" s="5">
        <v>26.617999999999991</v>
      </c>
      <c r="I2750" s="6">
        <v>0</v>
      </c>
    </row>
    <row r="2751" spans="1:9">
      <c r="A2751" s="133">
        <v>2013</v>
      </c>
      <c r="B2751" s="133">
        <v>4</v>
      </c>
      <c r="C2751" s="134">
        <v>41389</v>
      </c>
      <c r="D2751" s="133">
        <v>12</v>
      </c>
      <c r="E2751" s="5">
        <v>128.94499999999999</v>
      </c>
      <c r="F2751" s="5">
        <v>283.45900000000006</v>
      </c>
      <c r="G2751" s="5">
        <v>2030.5069999999996</v>
      </c>
      <c r="H2751" s="5">
        <v>34.335999999999999</v>
      </c>
      <c r="I2751" s="6">
        <v>0</v>
      </c>
    </row>
    <row r="2752" spans="1:9">
      <c r="A2752" s="133">
        <v>2013</v>
      </c>
      <c r="B2752" s="133">
        <v>4</v>
      </c>
      <c r="C2752" s="134">
        <v>41389</v>
      </c>
      <c r="D2752" s="133">
        <v>13</v>
      </c>
      <c r="E2752" s="5">
        <v>126.667</v>
      </c>
      <c r="F2752" s="5">
        <v>282.55200000000002</v>
      </c>
      <c r="G2752" s="5">
        <v>2091.6169999999997</v>
      </c>
      <c r="H2752" s="5">
        <v>36.711999999999996</v>
      </c>
      <c r="I2752" s="6">
        <v>0</v>
      </c>
    </row>
    <row r="2753" spans="1:9">
      <c r="A2753" s="133">
        <v>2013</v>
      </c>
      <c r="B2753" s="133">
        <v>4</v>
      </c>
      <c r="C2753" s="134">
        <v>41389</v>
      </c>
      <c r="D2753" s="133">
        <v>14</v>
      </c>
      <c r="E2753" s="5">
        <v>127.77800000000001</v>
      </c>
      <c r="F2753" s="5">
        <v>282.37800000000004</v>
      </c>
      <c r="G2753" s="5">
        <v>2079.5369999999998</v>
      </c>
      <c r="H2753" s="5">
        <v>34.222000000000008</v>
      </c>
      <c r="I2753" s="6">
        <v>0</v>
      </c>
    </row>
    <row r="2754" spans="1:9">
      <c r="A2754" s="133">
        <v>2013</v>
      </c>
      <c r="B2754" s="133">
        <v>4</v>
      </c>
      <c r="C2754" s="134">
        <v>41389</v>
      </c>
      <c r="D2754" s="133">
        <v>15</v>
      </c>
      <c r="E2754" s="5">
        <v>127.77800000000001</v>
      </c>
      <c r="F2754" s="5">
        <v>282.66199999999998</v>
      </c>
      <c r="G2754" s="5">
        <v>2070.6489999999999</v>
      </c>
      <c r="H2754" s="5">
        <v>35.470999999999997</v>
      </c>
      <c r="I2754" s="6">
        <v>0</v>
      </c>
    </row>
    <row r="2755" spans="1:9">
      <c r="A2755" s="133">
        <v>2013</v>
      </c>
      <c r="B2755" s="133">
        <v>4</v>
      </c>
      <c r="C2755" s="134">
        <v>41389</v>
      </c>
      <c r="D2755" s="133">
        <v>16</v>
      </c>
      <c r="E2755" s="5">
        <v>127.77800000000001</v>
      </c>
      <c r="F2755" s="5">
        <v>282.61500000000001</v>
      </c>
      <c r="G2755" s="5">
        <v>2084.4270000000001</v>
      </c>
      <c r="H2755" s="5">
        <v>36.103000000000002</v>
      </c>
      <c r="I2755" s="6">
        <v>0</v>
      </c>
    </row>
    <row r="2756" spans="1:9">
      <c r="A2756" s="133">
        <v>2013</v>
      </c>
      <c r="B2756" s="133">
        <v>4</v>
      </c>
      <c r="C2756" s="134">
        <v>41389</v>
      </c>
      <c r="D2756" s="133">
        <v>17</v>
      </c>
      <c r="E2756" s="5">
        <v>126.667</v>
      </c>
      <c r="F2756" s="5">
        <v>276.93600000000004</v>
      </c>
      <c r="G2756" s="5">
        <v>2103.8209999999999</v>
      </c>
      <c r="H2756" s="5">
        <v>38.215000000000011</v>
      </c>
      <c r="I2756" s="6">
        <v>0</v>
      </c>
    </row>
    <row r="2757" spans="1:9">
      <c r="A2757" s="133">
        <v>2013</v>
      </c>
      <c r="B2757" s="133">
        <v>4</v>
      </c>
      <c r="C2757" s="134">
        <v>41389</v>
      </c>
      <c r="D2757" s="133">
        <v>18</v>
      </c>
      <c r="E2757" s="5">
        <v>126.68700000000001</v>
      </c>
      <c r="F2757" s="5">
        <v>270.11099999999999</v>
      </c>
      <c r="G2757" s="5">
        <v>2098.3420000000001</v>
      </c>
      <c r="H2757" s="5">
        <v>43.656000000000013</v>
      </c>
      <c r="I2757" s="6">
        <v>0</v>
      </c>
    </row>
    <row r="2758" spans="1:9">
      <c r="A2758" s="133">
        <v>2013</v>
      </c>
      <c r="B2758" s="133">
        <v>4</v>
      </c>
      <c r="C2758" s="134">
        <v>41389</v>
      </c>
      <c r="D2758" s="133">
        <v>19</v>
      </c>
      <c r="E2758" s="5">
        <v>128.25900000000001</v>
      </c>
      <c r="F2758" s="5">
        <v>271.93</v>
      </c>
      <c r="G2758" s="5">
        <v>2113.5039999999999</v>
      </c>
      <c r="H2758" s="5">
        <v>45.56900000000001</v>
      </c>
      <c r="I2758" s="6">
        <v>0</v>
      </c>
    </row>
    <row r="2759" spans="1:9">
      <c r="A2759" s="133">
        <v>2013</v>
      </c>
      <c r="B2759" s="133">
        <v>4</v>
      </c>
      <c r="C2759" s="134">
        <v>41389</v>
      </c>
      <c r="D2759" s="133">
        <v>20</v>
      </c>
      <c r="E2759" s="5">
        <v>127.77800000000001</v>
      </c>
      <c r="F2759" s="5">
        <v>272.74900000000002</v>
      </c>
      <c r="G2759" s="5">
        <v>2166.0129999999999</v>
      </c>
      <c r="H2759" s="5">
        <v>51.550999999999995</v>
      </c>
      <c r="I2759" s="6">
        <v>0</v>
      </c>
    </row>
    <row r="2760" spans="1:9">
      <c r="A2760" s="133">
        <v>2013</v>
      </c>
      <c r="B2760" s="133">
        <v>4</v>
      </c>
      <c r="C2760" s="134">
        <v>41389</v>
      </c>
      <c r="D2760" s="133">
        <v>21</v>
      </c>
      <c r="E2760" s="5">
        <v>110.18100000000001</v>
      </c>
      <c r="F2760" s="5">
        <v>273.21999999999997</v>
      </c>
      <c r="G2760" s="5">
        <v>2197.5769999999993</v>
      </c>
      <c r="H2760" s="5">
        <v>52.256</v>
      </c>
      <c r="I2760" s="6">
        <v>0</v>
      </c>
    </row>
    <row r="2761" spans="1:9">
      <c r="A2761" s="133">
        <v>2013</v>
      </c>
      <c r="B2761" s="133">
        <v>4</v>
      </c>
      <c r="C2761" s="134">
        <v>41389</v>
      </c>
      <c r="D2761" s="133">
        <v>22</v>
      </c>
      <c r="E2761" s="5">
        <v>106.137</v>
      </c>
      <c r="F2761" s="5">
        <v>273.12700000000001</v>
      </c>
      <c r="G2761" s="5">
        <v>2207.3740000000007</v>
      </c>
      <c r="H2761" s="5">
        <v>50.859000000000002</v>
      </c>
      <c r="I2761" s="6">
        <v>0</v>
      </c>
    </row>
    <row r="2762" spans="1:9">
      <c r="A2762" s="133">
        <v>2013</v>
      </c>
      <c r="B2762" s="133">
        <v>4</v>
      </c>
      <c r="C2762" s="134">
        <v>41389</v>
      </c>
      <c r="D2762" s="133">
        <v>23</v>
      </c>
      <c r="E2762" s="5">
        <v>125.55600000000001</v>
      </c>
      <c r="F2762" s="5">
        <v>272.81</v>
      </c>
      <c r="G2762" s="5">
        <v>2223.7410000000004</v>
      </c>
      <c r="H2762" s="5">
        <v>46.895000000000003</v>
      </c>
      <c r="I2762" s="6">
        <v>0</v>
      </c>
    </row>
    <row r="2763" spans="1:9">
      <c r="A2763" s="133">
        <v>2013</v>
      </c>
      <c r="B2763" s="133">
        <v>4</v>
      </c>
      <c r="C2763" s="134">
        <v>41389</v>
      </c>
      <c r="D2763" s="133">
        <v>24</v>
      </c>
      <c r="E2763" s="5">
        <v>128.57599999999999</v>
      </c>
      <c r="F2763" s="5">
        <v>272.67399999999998</v>
      </c>
      <c r="G2763" s="5">
        <v>2231.5190000000007</v>
      </c>
      <c r="H2763" s="5">
        <v>36.757000000000005</v>
      </c>
      <c r="I2763" s="6">
        <v>0</v>
      </c>
    </row>
    <row r="2764" spans="1:9">
      <c r="A2764" s="133">
        <v>2013</v>
      </c>
      <c r="B2764" s="133">
        <v>4</v>
      </c>
      <c r="C2764" s="134">
        <v>41390</v>
      </c>
      <c r="D2764" s="133">
        <v>1</v>
      </c>
      <c r="E2764" s="5">
        <v>128.88900000000001</v>
      </c>
      <c r="F2764" s="5">
        <v>273.64400000000001</v>
      </c>
      <c r="G2764" s="5">
        <v>2034.2500000000007</v>
      </c>
      <c r="H2764" s="5">
        <v>23.715</v>
      </c>
      <c r="I2764" s="6">
        <v>0</v>
      </c>
    </row>
    <row r="2765" spans="1:9">
      <c r="A2765" s="133">
        <v>2013</v>
      </c>
      <c r="B2765" s="133">
        <v>4</v>
      </c>
      <c r="C2765" s="134">
        <v>41390</v>
      </c>
      <c r="D2765" s="133">
        <v>2</v>
      </c>
      <c r="E2765" s="5">
        <v>126.111</v>
      </c>
      <c r="F2765" s="5">
        <v>273.137</v>
      </c>
      <c r="G2765" s="5">
        <v>1896.9360000000004</v>
      </c>
      <c r="H2765" s="5">
        <v>18.022000000000002</v>
      </c>
      <c r="I2765" s="6">
        <v>0</v>
      </c>
    </row>
    <row r="2766" spans="1:9">
      <c r="A2766" s="133">
        <v>2013</v>
      </c>
      <c r="B2766" s="133">
        <v>4</v>
      </c>
      <c r="C2766" s="134">
        <v>41390</v>
      </c>
      <c r="D2766" s="133">
        <v>3</v>
      </c>
      <c r="E2766" s="5">
        <v>123.88900000000001</v>
      </c>
      <c r="F2766" s="5">
        <v>273.03699999999998</v>
      </c>
      <c r="G2766" s="5">
        <v>1873.4109999999989</v>
      </c>
      <c r="H2766" s="5">
        <v>17.594000000000005</v>
      </c>
      <c r="I2766" s="6">
        <v>0</v>
      </c>
    </row>
    <row r="2767" spans="1:9">
      <c r="A2767" s="133">
        <v>2013</v>
      </c>
      <c r="B2767" s="133">
        <v>4</v>
      </c>
      <c r="C2767" s="134">
        <v>41390</v>
      </c>
      <c r="D2767" s="133">
        <v>4</v>
      </c>
      <c r="E2767" s="5">
        <v>126.667</v>
      </c>
      <c r="F2767" s="5">
        <v>272.988</v>
      </c>
      <c r="G2767" s="5">
        <v>1872.9000000000003</v>
      </c>
      <c r="H2767" s="5">
        <v>16.446000000000002</v>
      </c>
      <c r="I2767" s="6">
        <v>0</v>
      </c>
    </row>
    <row r="2768" spans="1:9">
      <c r="A2768" s="133">
        <v>2013</v>
      </c>
      <c r="B2768" s="133">
        <v>4</v>
      </c>
      <c r="C2768" s="134">
        <v>41390</v>
      </c>
      <c r="D2768" s="133">
        <v>5</v>
      </c>
      <c r="E2768" s="5">
        <v>128.333</v>
      </c>
      <c r="F2768" s="5">
        <v>273.31200000000001</v>
      </c>
      <c r="G2768" s="5">
        <v>1875.172</v>
      </c>
      <c r="H2768" s="5">
        <v>15.849000000000002</v>
      </c>
      <c r="I2768" s="6">
        <v>0</v>
      </c>
    </row>
    <row r="2769" spans="1:9">
      <c r="A2769" s="133">
        <v>2013</v>
      </c>
      <c r="B2769" s="133">
        <v>4</v>
      </c>
      <c r="C2769" s="134">
        <v>41390</v>
      </c>
      <c r="D2769" s="133">
        <v>6</v>
      </c>
      <c r="E2769" s="5">
        <v>126.38800000000002</v>
      </c>
      <c r="F2769" s="5">
        <v>274.94600000000003</v>
      </c>
      <c r="G2769" s="5">
        <v>1874.8989999999999</v>
      </c>
      <c r="H2769" s="5">
        <v>16.667000000000002</v>
      </c>
      <c r="I2769" s="6">
        <v>0</v>
      </c>
    </row>
    <row r="2770" spans="1:9">
      <c r="A2770" s="133">
        <v>2013</v>
      </c>
      <c r="B2770" s="133">
        <v>4</v>
      </c>
      <c r="C2770" s="134">
        <v>41390</v>
      </c>
      <c r="D2770" s="133">
        <v>7</v>
      </c>
      <c r="E2770" s="5">
        <v>126.852</v>
      </c>
      <c r="F2770" s="5">
        <v>274.40600000000006</v>
      </c>
      <c r="G2770" s="5">
        <v>1933.8599999999997</v>
      </c>
      <c r="H2770" s="5">
        <v>19.240000000000002</v>
      </c>
      <c r="I2770" s="6">
        <v>0</v>
      </c>
    </row>
    <row r="2771" spans="1:9">
      <c r="A2771" s="133">
        <v>2013</v>
      </c>
      <c r="B2771" s="133">
        <v>4</v>
      </c>
      <c r="C2771" s="134">
        <v>41390</v>
      </c>
      <c r="D2771" s="133">
        <v>8</v>
      </c>
      <c r="E2771" s="5">
        <v>128.91500000000002</v>
      </c>
      <c r="F2771" s="5">
        <v>273.55200000000002</v>
      </c>
      <c r="G2771" s="5">
        <v>1988.7370000000001</v>
      </c>
      <c r="H2771" s="5">
        <v>25.045000000000002</v>
      </c>
      <c r="I2771" s="6">
        <v>0</v>
      </c>
    </row>
    <row r="2772" spans="1:9">
      <c r="A2772" s="133">
        <v>2013</v>
      </c>
      <c r="B2772" s="133">
        <v>4</v>
      </c>
      <c r="C2772" s="134">
        <v>41390</v>
      </c>
      <c r="D2772" s="133">
        <v>9</v>
      </c>
      <c r="E2772" s="5">
        <v>132.614</v>
      </c>
      <c r="F2772" s="5">
        <v>271.649</v>
      </c>
      <c r="G2772" s="5">
        <v>2026.0540000000003</v>
      </c>
      <c r="H2772" s="5">
        <v>28.909999999999997</v>
      </c>
      <c r="I2772" s="6">
        <v>0</v>
      </c>
    </row>
    <row r="2773" spans="1:9">
      <c r="A2773" s="133">
        <v>2013</v>
      </c>
      <c r="B2773" s="133">
        <v>4</v>
      </c>
      <c r="C2773" s="134">
        <v>41390</v>
      </c>
      <c r="D2773" s="133">
        <v>10</v>
      </c>
      <c r="E2773" s="5">
        <v>132.61600000000001</v>
      </c>
      <c r="F2773" s="5">
        <v>272.49900000000002</v>
      </c>
      <c r="G2773" s="5">
        <v>2103.38</v>
      </c>
      <c r="H2773" s="5">
        <v>31.577000000000005</v>
      </c>
      <c r="I2773" s="6">
        <v>0</v>
      </c>
    </row>
    <row r="2774" spans="1:9">
      <c r="A2774" s="133">
        <v>2013</v>
      </c>
      <c r="B2774" s="133">
        <v>4</v>
      </c>
      <c r="C2774" s="134">
        <v>41390</v>
      </c>
      <c r="D2774" s="133">
        <v>11</v>
      </c>
      <c r="E2774" s="5">
        <v>133.66200000000001</v>
      </c>
      <c r="F2774" s="5">
        <v>273.06100000000004</v>
      </c>
      <c r="G2774" s="5">
        <v>2128.0730000000003</v>
      </c>
      <c r="H2774" s="5">
        <v>33.259</v>
      </c>
      <c r="I2774" s="6">
        <v>0</v>
      </c>
    </row>
    <row r="2775" spans="1:9">
      <c r="A2775" s="133">
        <v>2013</v>
      </c>
      <c r="B2775" s="133">
        <v>4</v>
      </c>
      <c r="C2775" s="134">
        <v>41390</v>
      </c>
      <c r="D2775" s="133">
        <v>12</v>
      </c>
      <c r="E2775" s="5">
        <v>140.626</v>
      </c>
      <c r="F2775" s="5">
        <v>274.077</v>
      </c>
      <c r="G2775" s="5">
        <v>2130.0269999999991</v>
      </c>
      <c r="H2775" s="5">
        <v>33.275000000000013</v>
      </c>
      <c r="I2775" s="6">
        <v>0</v>
      </c>
    </row>
    <row r="2776" spans="1:9">
      <c r="A2776" s="133">
        <v>2013</v>
      </c>
      <c r="B2776" s="133">
        <v>4</v>
      </c>
      <c r="C2776" s="134">
        <v>41390</v>
      </c>
      <c r="D2776" s="133">
        <v>13</v>
      </c>
      <c r="E2776" s="5">
        <v>144.482</v>
      </c>
      <c r="F2776" s="5">
        <v>276.76400000000001</v>
      </c>
      <c r="G2776" s="5">
        <v>2177.8079999999995</v>
      </c>
      <c r="H2776" s="5">
        <v>34.841000000000001</v>
      </c>
      <c r="I2776" s="6">
        <v>0</v>
      </c>
    </row>
    <row r="2777" spans="1:9">
      <c r="A2777" s="133">
        <v>2013</v>
      </c>
      <c r="B2777" s="133">
        <v>4</v>
      </c>
      <c r="C2777" s="134">
        <v>41390</v>
      </c>
      <c r="D2777" s="133">
        <v>14</v>
      </c>
      <c r="E2777" s="5">
        <v>146.304</v>
      </c>
      <c r="F2777" s="5">
        <v>296.774</v>
      </c>
      <c r="G2777" s="5">
        <v>2160.1690000000003</v>
      </c>
      <c r="H2777" s="5">
        <v>32.090000000000003</v>
      </c>
      <c r="I2777" s="6">
        <v>0</v>
      </c>
    </row>
    <row r="2778" spans="1:9">
      <c r="A2778" s="133">
        <v>2013</v>
      </c>
      <c r="B2778" s="133">
        <v>4</v>
      </c>
      <c r="C2778" s="134">
        <v>41390</v>
      </c>
      <c r="D2778" s="133">
        <v>15</v>
      </c>
      <c r="E2778" s="5">
        <v>145.97</v>
      </c>
      <c r="F2778" s="5">
        <v>296.66999999999996</v>
      </c>
      <c r="G2778" s="5">
        <v>2150.456000000001</v>
      </c>
      <c r="H2778" s="5">
        <v>33.499000000000002</v>
      </c>
      <c r="I2778" s="6">
        <v>0</v>
      </c>
    </row>
    <row r="2779" spans="1:9">
      <c r="A2779" s="133">
        <v>2013</v>
      </c>
      <c r="B2779" s="133">
        <v>4</v>
      </c>
      <c r="C2779" s="134">
        <v>41390</v>
      </c>
      <c r="D2779" s="133">
        <v>16</v>
      </c>
      <c r="E2779" s="5">
        <v>145.916</v>
      </c>
      <c r="F2779" s="5">
        <v>296.815</v>
      </c>
      <c r="G2779" s="5">
        <v>2136.2440000000001</v>
      </c>
      <c r="H2779" s="5">
        <v>34.248000000000005</v>
      </c>
      <c r="I2779" s="6">
        <v>0</v>
      </c>
    </row>
    <row r="2780" spans="1:9">
      <c r="A2780" s="133">
        <v>2013</v>
      </c>
      <c r="B2780" s="133">
        <v>4</v>
      </c>
      <c r="C2780" s="134">
        <v>41390</v>
      </c>
      <c r="D2780" s="133">
        <v>17</v>
      </c>
      <c r="E2780" s="5">
        <v>143.49600000000001</v>
      </c>
      <c r="F2780" s="5">
        <v>297.346</v>
      </c>
      <c r="G2780" s="5">
        <v>2140.5389999999998</v>
      </c>
      <c r="H2780" s="5">
        <v>34.223000000000006</v>
      </c>
      <c r="I2780" s="6">
        <v>0</v>
      </c>
    </row>
    <row r="2781" spans="1:9">
      <c r="A2781" s="133">
        <v>2013</v>
      </c>
      <c r="B2781" s="133">
        <v>4</v>
      </c>
      <c r="C2781" s="134">
        <v>41390</v>
      </c>
      <c r="D2781" s="133">
        <v>18</v>
      </c>
      <c r="E2781" s="5">
        <v>139.76500000000001</v>
      </c>
      <c r="F2781" s="5">
        <v>306.32200000000006</v>
      </c>
      <c r="G2781" s="5">
        <v>2145.4989999999998</v>
      </c>
      <c r="H2781" s="5">
        <v>35.699000000000005</v>
      </c>
      <c r="I2781" s="6">
        <v>0</v>
      </c>
    </row>
    <row r="2782" spans="1:9">
      <c r="A2782" s="133">
        <v>2013</v>
      </c>
      <c r="B2782" s="133">
        <v>4</v>
      </c>
      <c r="C2782" s="134">
        <v>41390</v>
      </c>
      <c r="D2782" s="133">
        <v>19</v>
      </c>
      <c r="E2782" s="5">
        <v>140.72800000000001</v>
      </c>
      <c r="F2782" s="5">
        <v>319.29400000000004</v>
      </c>
      <c r="G2782" s="5">
        <v>2135.4689999999996</v>
      </c>
      <c r="H2782" s="5">
        <v>35.613000000000007</v>
      </c>
      <c r="I2782" s="6">
        <v>0</v>
      </c>
    </row>
    <row r="2783" spans="1:9">
      <c r="A2783" s="133">
        <v>2013</v>
      </c>
      <c r="B2783" s="133">
        <v>4</v>
      </c>
      <c r="C2783" s="134">
        <v>41390</v>
      </c>
      <c r="D2783" s="133">
        <v>20</v>
      </c>
      <c r="E2783" s="5">
        <v>139.49199999999999</v>
      </c>
      <c r="F2783" s="5">
        <v>322.03399999999999</v>
      </c>
      <c r="G2783" s="5">
        <v>2145.3330000000001</v>
      </c>
      <c r="H2783" s="5">
        <v>44.086000000000013</v>
      </c>
      <c r="I2783" s="6">
        <v>0</v>
      </c>
    </row>
    <row r="2784" spans="1:9">
      <c r="A2784" s="133">
        <v>2013</v>
      </c>
      <c r="B2784" s="133">
        <v>4</v>
      </c>
      <c r="C2784" s="134">
        <v>41390</v>
      </c>
      <c r="D2784" s="133">
        <v>21</v>
      </c>
      <c r="E2784" s="5">
        <v>139.07900000000001</v>
      </c>
      <c r="F2784" s="5">
        <v>314.541</v>
      </c>
      <c r="G2784" s="5">
        <v>2159.0299999999997</v>
      </c>
      <c r="H2784" s="5">
        <v>46.913999999999994</v>
      </c>
      <c r="I2784" s="6">
        <v>0</v>
      </c>
    </row>
    <row r="2785" spans="1:9">
      <c r="A2785" s="133">
        <v>2013</v>
      </c>
      <c r="B2785" s="133">
        <v>4</v>
      </c>
      <c r="C2785" s="134">
        <v>41390</v>
      </c>
      <c r="D2785" s="133">
        <v>22</v>
      </c>
      <c r="E2785" s="5">
        <v>138.98000000000002</v>
      </c>
      <c r="F2785" s="5">
        <v>315.93700000000001</v>
      </c>
      <c r="G2785" s="5">
        <v>2169.4139999999998</v>
      </c>
      <c r="H2785" s="5">
        <v>47.120999999999995</v>
      </c>
      <c r="I2785" s="6">
        <v>0</v>
      </c>
    </row>
    <row r="2786" spans="1:9">
      <c r="A2786" s="133">
        <v>2013</v>
      </c>
      <c r="B2786" s="133">
        <v>4</v>
      </c>
      <c r="C2786" s="134">
        <v>41390</v>
      </c>
      <c r="D2786" s="133">
        <v>23</v>
      </c>
      <c r="E2786" s="5">
        <v>137.429</v>
      </c>
      <c r="F2786" s="5">
        <v>319.65499999999997</v>
      </c>
      <c r="G2786" s="5">
        <v>2176.9080000000004</v>
      </c>
      <c r="H2786" s="5">
        <v>43.978000000000002</v>
      </c>
      <c r="I2786" s="6">
        <v>0</v>
      </c>
    </row>
    <row r="2787" spans="1:9">
      <c r="A2787" s="133">
        <v>2013</v>
      </c>
      <c r="B2787" s="133">
        <v>4</v>
      </c>
      <c r="C2787" s="134">
        <v>41390</v>
      </c>
      <c r="D2787" s="133">
        <v>24</v>
      </c>
      <c r="E2787" s="5">
        <v>137.178</v>
      </c>
      <c r="F2787" s="5">
        <v>319.64499999999998</v>
      </c>
      <c r="G2787" s="5">
        <v>2154.9850000000001</v>
      </c>
      <c r="H2787" s="5">
        <v>36.624000000000002</v>
      </c>
      <c r="I2787" s="6">
        <v>0</v>
      </c>
    </row>
    <row r="2788" spans="1:9">
      <c r="A2788" s="133">
        <v>2013</v>
      </c>
      <c r="B2788" s="133">
        <v>4</v>
      </c>
      <c r="C2788" s="134">
        <v>41391</v>
      </c>
      <c r="D2788" s="133">
        <v>1</v>
      </c>
      <c r="E2788" s="5">
        <v>131.87</v>
      </c>
      <c r="F2788" s="5">
        <v>324.93000000000006</v>
      </c>
      <c r="G2788" s="5">
        <v>1951.4789999999998</v>
      </c>
      <c r="H2788" s="5">
        <v>26.521000000000001</v>
      </c>
      <c r="I2788" s="6">
        <v>0</v>
      </c>
    </row>
    <row r="2789" spans="1:9">
      <c r="A2789" s="133">
        <v>2013</v>
      </c>
      <c r="B2789" s="133">
        <v>4</v>
      </c>
      <c r="C2789" s="134">
        <v>41391</v>
      </c>
      <c r="D2789" s="133">
        <v>2</v>
      </c>
      <c r="E2789" s="5">
        <v>134.61199999999999</v>
      </c>
      <c r="F2789" s="5">
        <v>322.89700000000005</v>
      </c>
      <c r="G2789" s="5">
        <v>1774.2630000000001</v>
      </c>
      <c r="H2789" s="5">
        <v>19.834999999999997</v>
      </c>
      <c r="I2789" s="6">
        <v>0</v>
      </c>
    </row>
    <row r="2790" spans="1:9">
      <c r="A2790" s="133">
        <v>2013</v>
      </c>
      <c r="B2790" s="133">
        <v>4</v>
      </c>
      <c r="C2790" s="134">
        <v>41391</v>
      </c>
      <c r="D2790" s="133">
        <v>3</v>
      </c>
      <c r="E2790" s="5">
        <v>136.37200000000001</v>
      </c>
      <c r="F2790" s="5">
        <v>322.30200000000002</v>
      </c>
      <c r="G2790" s="5">
        <v>1723.2449999999997</v>
      </c>
      <c r="H2790" s="5">
        <v>16.134999999999998</v>
      </c>
      <c r="I2790" s="6">
        <v>0</v>
      </c>
    </row>
    <row r="2791" spans="1:9">
      <c r="A2791" s="133">
        <v>2013</v>
      </c>
      <c r="B2791" s="133">
        <v>4</v>
      </c>
      <c r="C2791" s="134">
        <v>41391</v>
      </c>
      <c r="D2791" s="133">
        <v>4</v>
      </c>
      <c r="E2791" s="5">
        <v>137.44300000000001</v>
      </c>
      <c r="F2791" s="5">
        <v>323.58900000000006</v>
      </c>
      <c r="G2791" s="5">
        <v>1721.7149999999999</v>
      </c>
      <c r="H2791" s="5">
        <v>13.726000000000003</v>
      </c>
      <c r="I2791" s="6">
        <v>0</v>
      </c>
    </row>
    <row r="2792" spans="1:9">
      <c r="A2792" s="133">
        <v>2013</v>
      </c>
      <c r="B2792" s="133">
        <v>4</v>
      </c>
      <c r="C2792" s="134">
        <v>41391</v>
      </c>
      <c r="D2792" s="133">
        <v>5</v>
      </c>
      <c r="E2792" s="5">
        <v>137.833</v>
      </c>
      <c r="F2792" s="5">
        <v>323.34700000000009</v>
      </c>
      <c r="G2792" s="5">
        <v>1723.1029999999998</v>
      </c>
      <c r="H2792" s="5">
        <v>13.658999999999999</v>
      </c>
      <c r="I2792" s="6">
        <v>0</v>
      </c>
    </row>
    <row r="2793" spans="1:9">
      <c r="A2793" s="133">
        <v>2013</v>
      </c>
      <c r="B2793" s="133">
        <v>4</v>
      </c>
      <c r="C2793" s="134">
        <v>41391</v>
      </c>
      <c r="D2793" s="133">
        <v>6</v>
      </c>
      <c r="E2793" s="5">
        <v>137.51900000000001</v>
      </c>
      <c r="F2793" s="5">
        <v>324.10500000000002</v>
      </c>
      <c r="G2793" s="5">
        <v>1726.5079999999994</v>
      </c>
      <c r="H2793" s="5">
        <v>13.669</v>
      </c>
      <c r="I2793" s="6">
        <v>0</v>
      </c>
    </row>
    <row r="2794" spans="1:9">
      <c r="A2794" s="133">
        <v>2013</v>
      </c>
      <c r="B2794" s="133">
        <v>4</v>
      </c>
      <c r="C2794" s="134">
        <v>41391</v>
      </c>
      <c r="D2794" s="133">
        <v>7</v>
      </c>
      <c r="E2794" s="5">
        <v>135.88200000000001</v>
      </c>
      <c r="F2794" s="5">
        <v>322.38400000000007</v>
      </c>
      <c r="G2794" s="5">
        <v>1767.1320000000003</v>
      </c>
      <c r="H2794" s="5">
        <v>16.065999999999999</v>
      </c>
      <c r="I2794" s="6">
        <v>0</v>
      </c>
    </row>
    <row r="2795" spans="1:9">
      <c r="A2795" s="133">
        <v>2013</v>
      </c>
      <c r="B2795" s="133">
        <v>4</v>
      </c>
      <c r="C2795" s="134">
        <v>41391</v>
      </c>
      <c r="D2795" s="133">
        <v>8</v>
      </c>
      <c r="E2795" s="5">
        <v>135.64600000000002</v>
      </c>
      <c r="F2795" s="5">
        <v>322.53100000000001</v>
      </c>
      <c r="G2795" s="5">
        <v>1800.2859999999998</v>
      </c>
      <c r="H2795" s="5">
        <v>18.560000000000002</v>
      </c>
      <c r="I2795" s="6">
        <v>0</v>
      </c>
    </row>
    <row r="2796" spans="1:9">
      <c r="A2796" s="133">
        <v>2013</v>
      </c>
      <c r="B2796" s="133">
        <v>4</v>
      </c>
      <c r="C2796" s="134">
        <v>41391</v>
      </c>
      <c r="D2796" s="133">
        <v>9</v>
      </c>
      <c r="E2796" s="5">
        <v>133.59100000000001</v>
      </c>
      <c r="F2796" s="5">
        <v>322.423</v>
      </c>
      <c r="G2796" s="5">
        <v>1822.1570000000002</v>
      </c>
      <c r="H2796" s="5">
        <v>22.456000000000003</v>
      </c>
      <c r="I2796" s="6">
        <v>0</v>
      </c>
    </row>
    <row r="2797" spans="1:9">
      <c r="A2797" s="133">
        <v>2013</v>
      </c>
      <c r="B2797" s="133">
        <v>4</v>
      </c>
      <c r="C2797" s="134">
        <v>41391</v>
      </c>
      <c r="D2797" s="133">
        <v>10</v>
      </c>
      <c r="E2797" s="5">
        <v>132.42800000000003</v>
      </c>
      <c r="F2797" s="5">
        <v>322.41900000000004</v>
      </c>
      <c r="G2797" s="5">
        <v>1879.4810000000002</v>
      </c>
      <c r="H2797" s="5">
        <v>16.563000000000002</v>
      </c>
      <c r="I2797" s="6">
        <v>0</v>
      </c>
    </row>
    <row r="2798" spans="1:9">
      <c r="A2798" s="133">
        <v>2013</v>
      </c>
      <c r="B2798" s="133">
        <v>4</v>
      </c>
      <c r="C2798" s="134">
        <v>41391</v>
      </c>
      <c r="D2798" s="133">
        <v>11</v>
      </c>
      <c r="E2798" s="5">
        <v>136.23400000000001</v>
      </c>
      <c r="F2798" s="5">
        <v>332.81799999999998</v>
      </c>
      <c r="G2798" s="5">
        <v>1853.1079999999999</v>
      </c>
      <c r="H2798" s="5">
        <v>14.836999999999998</v>
      </c>
      <c r="I2798" s="6">
        <v>0</v>
      </c>
    </row>
    <row r="2799" spans="1:9">
      <c r="A2799" s="133">
        <v>2013</v>
      </c>
      <c r="B2799" s="133">
        <v>4</v>
      </c>
      <c r="C2799" s="134">
        <v>41391</v>
      </c>
      <c r="D2799" s="133">
        <v>12</v>
      </c>
      <c r="E2799" s="5">
        <v>137.529</v>
      </c>
      <c r="F2799" s="5">
        <v>342.38499999999999</v>
      </c>
      <c r="G2799" s="5">
        <v>1850.0400000000002</v>
      </c>
      <c r="H2799" s="5">
        <v>13.747999999999999</v>
      </c>
      <c r="I2799" s="6">
        <v>0</v>
      </c>
    </row>
    <row r="2800" spans="1:9">
      <c r="A2800" s="133">
        <v>2013</v>
      </c>
      <c r="B2800" s="133">
        <v>4</v>
      </c>
      <c r="C2800" s="134">
        <v>41391</v>
      </c>
      <c r="D2800" s="133">
        <v>13</v>
      </c>
      <c r="E2800" s="5">
        <v>137.14400000000001</v>
      </c>
      <c r="F2800" s="5">
        <v>346.72600000000006</v>
      </c>
      <c r="G2800" s="5">
        <v>1858.4740000000002</v>
      </c>
      <c r="H2800" s="5">
        <v>13.997999999999999</v>
      </c>
      <c r="I2800" s="6">
        <v>0</v>
      </c>
    </row>
    <row r="2801" spans="1:9">
      <c r="A2801" s="133">
        <v>2013</v>
      </c>
      <c r="B2801" s="133">
        <v>4</v>
      </c>
      <c r="C2801" s="134">
        <v>41391</v>
      </c>
      <c r="D2801" s="133">
        <v>14</v>
      </c>
      <c r="E2801" s="5">
        <v>137.27300000000002</v>
      </c>
      <c r="F2801" s="5">
        <v>349.9910000000001</v>
      </c>
      <c r="G2801" s="5">
        <v>1896.056</v>
      </c>
      <c r="H2801" s="5">
        <v>9.1189999999999998</v>
      </c>
      <c r="I2801" s="6">
        <v>0</v>
      </c>
    </row>
    <row r="2802" spans="1:9">
      <c r="A2802" s="133">
        <v>2013</v>
      </c>
      <c r="B2802" s="133">
        <v>4</v>
      </c>
      <c r="C2802" s="134">
        <v>41391</v>
      </c>
      <c r="D2802" s="133">
        <v>15</v>
      </c>
      <c r="E2802" s="5">
        <v>136.37900000000002</v>
      </c>
      <c r="F2802" s="5">
        <v>350.00899999999996</v>
      </c>
      <c r="G2802" s="5">
        <v>1928.83</v>
      </c>
      <c r="H2802" s="5">
        <v>8.6080000000000005</v>
      </c>
      <c r="I2802" s="6">
        <v>0</v>
      </c>
    </row>
    <row r="2803" spans="1:9">
      <c r="A2803" s="133">
        <v>2013</v>
      </c>
      <c r="B2803" s="133">
        <v>4</v>
      </c>
      <c r="C2803" s="134">
        <v>41391</v>
      </c>
      <c r="D2803" s="133">
        <v>16</v>
      </c>
      <c r="E2803" s="5">
        <v>136.87400000000002</v>
      </c>
      <c r="F2803" s="5">
        <v>349.74400000000003</v>
      </c>
      <c r="G2803" s="5">
        <v>1924.3009999999999</v>
      </c>
      <c r="H2803" s="5">
        <v>9.7270000000000003</v>
      </c>
      <c r="I2803" s="6">
        <v>0</v>
      </c>
    </row>
    <row r="2804" spans="1:9">
      <c r="A2804" s="133">
        <v>2013</v>
      </c>
      <c r="B2804" s="133">
        <v>4</v>
      </c>
      <c r="C2804" s="134">
        <v>41391</v>
      </c>
      <c r="D2804" s="133">
        <v>17</v>
      </c>
      <c r="E2804" s="5">
        <v>136.85500000000002</v>
      </c>
      <c r="F2804" s="5">
        <v>351.90500000000003</v>
      </c>
      <c r="G2804" s="5">
        <v>1950.0299999999993</v>
      </c>
      <c r="H2804" s="5">
        <v>11.509</v>
      </c>
      <c r="I2804" s="6">
        <v>0</v>
      </c>
    </row>
    <row r="2805" spans="1:9">
      <c r="A2805" s="133">
        <v>2013</v>
      </c>
      <c r="B2805" s="133">
        <v>4</v>
      </c>
      <c r="C2805" s="134">
        <v>41391</v>
      </c>
      <c r="D2805" s="133">
        <v>18</v>
      </c>
      <c r="E2805" s="5">
        <v>139.041</v>
      </c>
      <c r="F2805" s="5">
        <v>344.62900000000002</v>
      </c>
      <c r="G2805" s="5">
        <v>1983.5980000000002</v>
      </c>
      <c r="H2805" s="5">
        <v>14.895999999999997</v>
      </c>
      <c r="I2805" s="6">
        <v>0</v>
      </c>
    </row>
    <row r="2806" spans="1:9">
      <c r="A2806" s="133">
        <v>2013</v>
      </c>
      <c r="B2806" s="133">
        <v>4</v>
      </c>
      <c r="C2806" s="134">
        <v>41391</v>
      </c>
      <c r="D2806" s="133">
        <v>19</v>
      </c>
      <c r="E2806" s="5">
        <v>139.70600000000002</v>
      </c>
      <c r="F2806" s="5">
        <v>341.96400000000006</v>
      </c>
      <c r="G2806" s="5">
        <v>1976.6010000000001</v>
      </c>
      <c r="H2806" s="5">
        <v>26.074999999999996</v>
      </c>
      <c r="I2806" s="6">
        <v>0</v>
      </c>
    </row>
    <row r="2807" spans="1:9">
      <c r="A2807" s="133">
        <v>2013</v>
      </c>
      <c r="B2807" s="133">
        <v>4</v>
      </c>
      <c r="C2807" s="134">
        <v>41391</v>
      </c>
      <c r="D2807" s="133">
        <v>20</v>
      </c>
      <c r="E2807" s="5">
        <v>140.21899999999999</v>
      </c>
      <c r="F2807" s="5">
        <v>341.36500000000001</v>
      </c>
      <c r="G2807" s="5">
        <v>2008.5599999999993</v>
      </c>
      <c r="H2807" s="5">
        <v>35.316000000000003</v>
      </c>
      <c r="I2807" s="6">
        <v>0</v>
      </c>
    </row>
    <row r="2808" spans="1:9">
      <c r="A2808" s="133">
        <v>2013</v>
      </c>
      <c r="B2808" s="133">
        <v>4</v>
      </c>
      <c r="C2808" s="134">
        <v>41391</v>
      </c>
      <c r="D2808" s="133">
        <v>21</v>
      </c>
      <c r="E2808" s="5">
        <v>140.25</v>
      </c>
      <c r="F2808" s="5">
        <v>341.63</v>
      </c>
      <c r="G2808" s="5">
        <v>2025.4299999999994</v>
      </c>
      <c r="H2808" s="5">
        <v>38.664000000000001</v>
      </c>
      <c r="I2808" s="6">
        <v>0</v>
      </c>
    </row>
    <row r="2809" spans="1:9">
      <c r="A2809" s="133">
        <v>2013</v>
      </c>
      <c r="B2809" s="133">
        <v>4</v>
      </c>
      <c r="C2809" s="134">
        <v>41391</v>
      </c>
      <c r="D2809" s="133">
        <v>22</v>
      </c>
      <c r="E2809" s="5">
        <v>141.25300000000001</v>
      </c>
      <c r="F2809" s="5">
        <v>342.45699999999999</v>
      </c>
      <c r="G2809" s="5">
        <v>2056.7339999999999</v>
      </c>
      <c r="H2809" s="5">
        <v>38.044000000000004</v>
      </c>
      <c r="I2809" s="6">
        <v>0</v>
      </c>
    </row>
    <row r="2810" spans="1:9">
      <c r="A2810" s="133">
        <v>2013</v>
      </c>
      <c r="B2810" s="133">
        <v>4</v>
      </c>
      <c r="C2810" s="134">
        <v>41391</v>
      </c>
      <c r="D2810" s="133">
        <v>23</v>
      </c>
      <c r="E2810" s="5">
        <v>139.02100000000002</v>
      </c>
      <c r="F2810" s="5">
        <v>343.58799999999997</v>
      </c>
      <c r="G2810" s="5">
        <v>2059.2280000000001</v>
      </c>
      <c r="H2810" s="5">
        <v>36.340000000000003</v>
      </c>
      <c r="I2810" s="6">
        <v>0</v>
      </c>
    </row>
    <row r="2811" spans="1:9">
      <c r="A2811" s="133">
        <v>2013</v>
      </c>
      <c r="B2811" s="133">
        <v>4</v>
      </c>
      <c r="C2811" s="134">
        <v>41391</v>
      </c>
      <c r="D2811" s="133">
        <v>24</v>
      </c>
      <c r="E2811" s="5">
        <v>135.577</v>
      </c>
      <c r="F2811" s="5">
        <v>344.01900000000001</v>
      </c>
      <c r="G2811" s="5">
        <v>1965.4020000000005</v>
      </c>
      <c r="H2811" s="5">
        <v>27.152999999999999</v>
      </c>
      <c r="I2811" s="6">
        <v>0</v>
      </c>
    </row>
    <row r="2812" spans="1:9">
      <c r="A2812" s="133">
        <v>2013</v>
      </c>
      <c r="B2812" s="133">
        <v>4</v>
      </c>
      <c r="C2812" s="134">
        <v>41392</v>
      </c>
      <c r="D2812" s="133">
        <v>1</v>
      </c>
      <c r="E2812" s="5">
        <v>135.029</v>
      </c>
      <c r="F2812" s="5">
        <v>338.774</v>
      </c>
      <c r="G2812" s="5">
        <v>1826.0719999999994</v>
      </c>
      <c r="H2812" s="5">
        <v>18.948</v>
      </c>
      <c r="I2812" s="6">
        <v>0</v>
      </c>
    </row>
    <row r="2813" spans="1:9">
      <c r="A2813" s="133">
        <v>2013</v>
      </c>
      <c r="B2813" s="133">
        <v>4</v>
      </c>
      <c r="C2813" s="134">
        <v>41392</v>
      </c>
      <c r="D2813" s="133">
        <v>2</v>
      </c>
      <c r="E2813" s="5">
        <v>135.00300000000001</v>
      </c>
      <c r="F2813" s="5">
        <v>337.238</v>
      </c>
      <c r="G2813" s="5">
        <v>1687.8200000000004</v>
      </c>
      <c r="H2813" s="5">
        <v>15.601000000000001</v>
      </c>
      <c r="I2813" s="6">
        <v>0</v>
      </c>
    </row>
    <row r="2814" spans="1:9">
      <c r="A2814" s="133">
        <v>2013</v>
      </c>
      <c r="B2814" s="133">
        <v>4</v>
      </c>
      <c r="C2814" s="134">
        <v>41392</v>
      </c>
      <c r="D2814" s="133">
        <v>3</v>
      </c>
      <c r="E2814" s="5">
        <v>137.25900000000001</v>
      </c>
      <c r="F2814" s="5">
        <v>338.45699999999999</v>
      </c>
      <c r="G2814" s="5">
        <v>1592.8300000000002</v>
      </c>
      <c r="H2814" s="5">
        <v>11.409000000000001</v>
      </c>
      <c r="I2814" s="6">
        <v>0</v>
      </c>
    </row>
    <row r="2815" spans="1:9">
      <c r="A2815" s="133">
        <v>2013</v>
      </c>
      <c r="B2815" s="133">
        <v>4</v>
      </c>
      <c r="C2815" s="134">
        <v>41392</v>
      </c>
      <c r="D2815" s="133">
        <v>4</v>
      </c>
      <c r="E2815" s="5">
        <v>135.54300000000001</v>
      </c>
      <c r="F2815" s="5">
        <v>338.77900000000005</v>
      </c>
      <c r="G2815" s="5">
        <v>1551.8330000000001</v>
      </c>
      <c r="H2815" s="5">
        <v>10.878000000000002</v>
      </c>
      <c r="I2815" s="6">
        <v>0</v>
      </c>
    </row>
    <row r="2816" spans="1:9">
      <c r="A2816" s="133">
        <v>2013</v>
      </c>
      <c r="B2816" s="133">
        <v>4</v>
      </c>
      <c r="C2816" s="134">
        <v>41392</v>
      </c>
      <c r="D2816" s="133">
        <v>5</v>
      </c>
      <c r="E2816" s="5">
        <v>137.36799999999999</v>
      </c>
      <c r="F2816" s="5">
        <v>338.16600000000005</v>
      </c>
      <c r="G2816" s="5">
        <v>1523.8339999999996</v>
      </c>
      <c r="H2816" s="5">
        <v>10.925000000000001</v>
      </c>
      <c r="I2816" s="6">
        <v>0</v>
      </c>
    </row>
    <row r="2817" spans="1:9">
      <c r="A2817" s="133">
        <v>2013</v>
      </c>
      <c r="B2817" s="133">
        <v>4</v>
      </c>
      <c r="C2817" s="134">
        <v>41392</v>
      </c>
      <c r="D2817" s="133">
        <v>6</v>
      </c>
      <c r="E2817" s="5">
        <v>124.44200000000001</v>
      </c>
      <c r="F2817" s="5">
        <v>336.05699999999996</v>
      </c>
      <c r="G2817" s="5">
        <v>1475.7680000000003</v>
      </c>
      <c r="H2817" s="5">
        <v>9.5410000000000004</v>
      </c>
      <c r="I2817" s="6">
        <v>0</v>
      </c>
    </row>
    <row r="2818" spans="1:9">
      <c r="A2818" s="133">
        <v>2013</v>
      </c>
      <c r="B2818" s="133">
        <v>4</v>
      </c>
      <c r="C2818" s="134">
        <v>41392</v>
      </c>
      <c r="D2818" s="133">
        <v>7</v>
      </c>
      <c r="E2818" s="5">
        <v>120</v>
      </c>
      <c r="F2818" s="5">
        <v>337.50900000000001</v>
      </c>
      <c r="G2818" s="5">
        <v>1440.4580000000001</v>
      </c>
      <c r="H2818" s="5">
        <v>7.2460000000000004</v>
      </c>
      <c r="I2818" s="6">
        <v>0</v>
      </c>
    </row>
    <row r="2819" spans="1:9">
      <c r="A2819" s="133">
        <v>2013</v>
      </c>
      <c r="B2819" s="133">
        <v>4</v>
      </c>
      <c r="C2819" s="134">
        <v>41392</v>
      </c>
      <c r="D2819" s="133">
        <v>8</v>
      </c>
      <c r="E2819" s="5">
        <v>119.444</v>
      </c>
      <c r="F2819" s="5">
        <v>337.53</v>
      </c>
      <c r="G2819" s="5">
        <v>1430.5060000000001</v>
      </c>
      <c r="H2819" s="5">
        <v>7.07</v>
      </c>
      <c r="I2819" s="6">
        <v>0</v>
      </c>
    </row>
    <row r="2820" spans="1:9">
      <c r="A2820" s="133">
        <v>2013</v>
      </c>
      <c r="B2820" s="133">
        <v>4</v>
      </c>
      <c r="C2820" s="134">
        <v>41392</v>
      </c>
      <c r="D2820" s="133">
        <v>9</v>
      </c>
      <c r="E2820" s="5">
        <v>120</v>
      </c>
      <c r="F2820" s="5">
        <v>336.67</v>
      </c>
      <c r="G2820" s="5">
        <v>1343.4359999999997</v>
      </c>
      <c r="H2820" s="5">
        <v>7.1349999999999998</v>
      </c>
      <c r="I2820" s="6">
        <v>0</v>
      </c>
    </row>
    <row r="2821" spans="1:9">
      <c r="A2821" s="133">
        <v>2013</v>
      </c>
      <c r="B2821" s="133">
        <v>4</v>
      </c>
      <c r="C2821" s="134">
        <v>41392</v>
      </c>
      <c r="D2821" s="133">
        <v>10</v>
      </c>
      <c r="E2821" s="5">
        <v>120</v>
      </c>
      <c r="F2821" s="5">
        <v>336.18200000000002</v>
      </c>
      <c r="G2821" s="5">
        <v>1450.5110000000002</v>
      </c>
      <c r="H2821" s="5">
        <v>7.2619999999999996</v>
      </c>
      <c r="I2821" s="6">
        <v>0</v>
      </c>
    </row>
    <row r="2822" spans="1:9">
      <c r="A2822" s="133">
        <v>2013</v>
      </c>
      <c r="B2822" s="133">
        <v>4</v>
      </c>
      <c r="C2822" s="134">
        <v>41392</v>
      </c>
      <c r="D2822" s="133">
        <v>11</v>
      </c>
      <c r="E2822" s="5">
        <v>117.77800000000001</v>
      </c>
      <c r="F2822" s="5">
        <v>336.33100000000002</v>
      </c>
      <c r="G2822" s="5">
        <v>1526.4030000000002</v>
      </c>
      <c r="H2822" s="5">
        <v>7.8559999999999999</v>
      </c>
      <c r="I2822" s="6">
        <v>0</v>
      </c>
    </row>
    <row r="2823" spans="1:9">
      <c r="A2823" s="133">
        <v>2013</v>
      </c>
      <c r="B2823" s="133">
        <v>4</v>
      </c>
      <c r="C2823" s="134">
        <v>41392</v>
      </c>
      <c r="D2823" s="133">
        <v>12</v>
      </c>
      <c r="E2823" s="5">
        <v>116.667</v>
      </c>
      <c r="F2823" s="5">
        <v>334.197</v>
      </c>
      <c r="G2823" s="5">
        <v>1588.2900000000004</v>
      </c>
      <c r="H2823" s="5">
        <v>10.509</v>
      </c>
      <c r="I2823" s="6">
        <v>0</v>
      </c>
    </row>
    <row r="2824" spans="1:9">
      <c r="A2824" s="133">
        <v>2013</v>
      </c>
      <c r="B2824" s="133">
        <v>4</v>
      </c>
      <c r="C2824" s="134">
        <v>41392</v>
      </c>
      <c r="D2824" s="133">
        <v>13</v>
      </c>
      <c r="E2824" s="5">
        <v>117.22200000000001</v>
      </c>
      <c r="F2824" s="5">
        <v>334.012</v>
      </c>
      <c r="G2824" s="5">
        <v>1672.7499999999998</v>
      </c>
      <c r="H2824" s="5">
        <v>9.5970000000000013</v>
      </c>
      <c r="I2824" s="6">
        <v>0</v>
      </c>
    </row>
    <row r="2825" spans="1:9">
      <c r="A2825" s="133">
        <v>2013</v>
      </c>
      <c r="B2825" s="133">
        <v>4</v>
      </c>
      <c r="C2825" s="134">
        <v>41392</v>
      </c>
      <c r="D2825" s="133">
        <v>14</v>
      </c>
      <c r="E2825" s="5">
        <v>119.444</v>
      </c>
      <c r="F2825" s="5">
        <v>333.53700000000003</v>
      </c>
      <c r="G2825" s="5">
        <v>1646.1310000000005</v>
      </c>
      <c r="H2825" s="5">
        <v>21.632999999999999</v>
      </c>
      <c r="I2825" s="6">
        <v>0</v>
      </c>
    </row>
    <row r="2826" spans="1:9">
      <c r="A2826" s="133">
        <v>2013</v>
      </c>
      <c r="B2826" s="133">
        <v>4</v>
      </c>
      <c r="C2826" s="134">
        <v>41392</v>
      </c>
      <c r="D2826" s="133">
        <v>15</v>
      </c>
      <c r="E2826" s="5">
        <v>120.55600000000001</v>
      </c>
      <c r="F2826" s="5">
        <v>333.77300000000002</v>
      </c>
      <c r="G2826" s="5">
        <v>1655.7850000000003</v>
      </c>
      <c r="H2826" s="5">
        <v>29.619</v>
      </c>
      <c r="I2826" s="6">
        <v>0</v>
      </c>
    </row>
    <row r="2827" spans="1:9">
      <c r="A2827" s="133">
        <v>2013</v>
      </c>
      <c r="B2827" s="133">
        <v>4</v>
      </c>
      <c r="C2827" s="134">
        <v>41392</v>
      </c>
      <c r="D2827" s="133">
        <v>16</v>
      </c>
      <c r="E2827" s="5">
        <v>122.77800000000001</v>
      </c>
      <c r="F2827" s="5">
        <v>334.20000000000005</v>
      </c>
      <c r="G2827" s="5">
        <v>1665.5889999999999</v>
      </c>
      <c r="H2827" s="5">
        <v>52.688000000000002</v>
      </c>
      <c r="I2827" s="6">
        <v>0</v>
      </c>
    </row>
    <row r="2828" spans="1:9">
      <c r="A2828" s="133">
        <v>2013</v>
      </c>
      <c r="B2828" s="133">
        <v>4</v>
      </c>
      <c r="C2828" s="134">
        <v>41392</v>
      </c>
      <c r="D2828" s="133">
        <v>17</v>
      </c>
      <c r="E2828" s="5">
        <v>123.88900000000001</v>
      </c>
      <c r="F2828" s="5">
        <v>334.01099999999997</v>
      </c>
      <c r="G2828" s="5">
        <v>1653.3029999999999</v>
      </c>
      <c r="H2828" s="5">
        <v>57.204000000000001</v>
      </c>
      <c r="I2828" s="6">
        <v>0</v>
      </c>
    </row>
    <row r="2829" spans="1:9">
      <c r="A2829" s="133">
        <v>2013</v>
      </c>
      <c r="B2829" s="133">
        <v>4</v>
      </c>
      <c r="C2829" s="134">
        <v>41392</v>
      </c>
      <c r="D2829" s="133">
        <v>18</v>
      </c>
      <c r="E2829" s="5">
        <v>124.444</v>
      </c>
      <c r="F2829" s="5">
        <v>347.66300000000001</v>
      </c>
      <c r="G2829" s="5">
        <v>1649.4759999999999</v>
      </c>
      <c r="H2829" s="5">
        <v>76.332999999999998</v>
      </c>
      <c r="I2829" s="6">
        <v>0</v>
      </c>
    </row>
    <row r="2830" spans="1:9">
      <c r="A2830" s="133">
        <v>2013</v>
      </c>
      <c r="B2830" s="133">
        <v>4</v>
      </c>
      <c r="C2830" s="134">
        <v>41392</v>
      </c>
      <c r="D2830" s="133">
        <v>19</v>
      </c>
      <c r="E2830" s="5">
        <v>128.333</v>
      </c>
      <c r="F2830" s="5">
        <v>349.42900000000003</v>
      </c>
      <c r="G2830" s="5">
        <v>1759.0859999999998</v>
      </c>
      <c r="H2830" s="5">
        <v>57.157000000000011</v>
      </c>
      <c r="I2830" s="6">
        <v>0</v>
      </c>
    </row>
    <row r="2831" spans="1:9">
      <c r="A2831" s="133">
        <v>2013</v>
      </c>
      <c r="B2831" s="133">
        <v>4</v>
      </c>
      <c r="C2831" s="134">
        <v>41392</v>
      </c>
      <c r="D2831" s="133">
        <v>20</v>
      </c>
      <c r="E2831" s="5">
        <v>127.22200000000001</v>
      </c>
      <c r="F2831" s="5">
        <v>350.15700000000004</v>
      </c>
      <c r="G2831" s="5">
        <v>1919.1700000000005</v>
      </c>
      <c r="H2831" s="5">
        <v>66.959999999999994</v>
      </c>
      <c r="I2831" s="6">
        <v>0</v>
      </c>
    </row>
    <row r="2832" spans="1:9">
      <c r="A2832" s="133">
        <v>2013</v>
      </c>
      <c r="B2832" s="133">
        <v>4</v>
      </c>
      <c r="C2832" s="134">
        <v>41392</v>
      </c>
      <c r="D2832" s="133">
        <v>21</v>
      </c>
      <c r="E2832" s="5">
        <v>126.111</v>
      </c>
      <c r="F2832" s="5">
        <v>354.17</v>
      </c>
      <c r="G2832" s="5">
        <v>1930.4880000000001</v>
      </c>
      <c r="H2832" s="5">
        <v>54.522000000000013</v>
      </c>
      <c r="I2832" s="6">
        <v>0</v>
      </c>
    </row>
    <row r="2833" spans="1:9">
      <c r="A2833" s="133">
        <v>2013</v>
      </c>
      <c r="B2833" s="133">
        <v>4</v>
      </c>
      <c r="C2833" s="134">
        <v>41392</v>
      </c>
      <c r="D2833" s="133">
        <v>22</v>
      </c>
      <c r="E2833" s="5">
        <v>126.667</v>
      </c>
      <c r="F2833" s="5">
        <v>361.92100000000005</v>
      </c>
      <c r="G2833" s="5">
        <v>1972.4959999999999</v>
      </c>
      <c r="H2833" s="5">
        <v>49.617000000000004</v>
      </c>
      <c r="I2833" s="6">
        <v>0</v>
      </c>
    </row>
    <row r="2834" spans="1:9">
      <c r="A2834" s="133">
        <v>2013</v>
      </c>
      <c r="B2834" s="133">
        <v>4</v>
      </c>
      <c r="C2834" s="134">
        <v>41392</v>
      </c>
      <c r="D2834" s="133">
        <v>23</v>
      </c>
      <c r="E2834" s="5">
        <v>126.111</v>
      </c>
      <c r="F2834" s="5">
        <v>367.495</v>
      </c>
      <c r="G2834" s="5">
        <v>1987.6110000000003</v>
      </c>
      <c r="H2834" s="5">
        <v>29.756000000000004</v>
      </c>
      <c r="I2834" s="6">
        <v>0</v>
      </c>
    </row>
    <row r="2835" spans="1:9">
      <c r="A2835" s="133">
        <v>2013</v>
      </c>
      <c r="B2835" s="133">
        <v>4</v>
      </c>
      <c r="C2835" s="134">
        <v>41392</v>
      </c>
      <c r="D2835" s="133">
        <v>24</v>
      </c>
      <c r="E2835" s="5">
        <v>125.55600000000001</v>
      </c>
      <c r="F2835" s="5">
        <v>366.58000000000004</v>
      </c>
      <c r="G2835" s="5">
        <v>1947.0950000000003</v>
      </c>
      <c r="H2835" s="5">
        <v>21.36</v>
      </c>
      <c r="I2835" s="6">
        <v>0</v>
      </c>
    </row>
    <row r="2836" spans="1:9">
      <c r="A2836" s="133">
        <v>2013</v>
      </c>
      <c r="B2836" s="133">
        <v>4</v>
      </c>
      <c r="C2836" s="134">
        <v>41393</v>
      </c>
      <c r="D2836" s="133">
        <v>1</v>
      </c>
      <c r="E2836" s="5">
        <v>126.56500000000001</v>
      </c>
      <c r="F2836" s="5">
        <v>367.99399999999997</v>
      </c>
      <c r="G2836" s="5">
        <v>1768.0730000000001</v>
      </c>
      <c r="H2836" s="5">
        <v>13.118</v>
      </c>
      <c r="I2836" s="6">
        <v>0</v>
      </c>
    </row>
    <row r="2837" spans="1:9">
      <c r="A2837" s="133">
        <v>2013</v>
      </c>
      <c r="B2837" s="133">
        <v>4</v>
      </c>
      <c r="C2837" s="134">
        <v>41393</v>
      </c>
      <c r="D2837" s="133">
        <v>2</v>
      </c>
      <c r="E2837" s="5">
        <v>125.99300000000001</v>
      </c>
      <c r="F2837" s="5">
        <v>364.84100000000007</v>
      </c>
      <c r="G2837" s="5">
        <v>1646.7310000000002</v>
      </c>
      <c r="H2837" s="5">
        <v>7.5030000000000001</v>
      </c>
      <c r="I2837" s="6">
        <v>0</v>
      </c>
    </row>
    <row r="2838" spans="1:9">
      <c r="A2838" s="133">
        <v>2013</v>
      </c>
      <c r="B2838" s="133">
        <v>4</v>
      </c>
      <c r="C2838" s="134">
        <v>41393</v>
      </c>
      <c r="D2838" s="133">
        <v>3</v>
      </c>
      <c r="E2838" s="5">
        <v>125.46900000000001</v>
      </c>
      <c r="F2838" s="5">
        <v>364.37300000000005</v>
      </c>
      <c r="G2838" s="5">
        <v>1605.5910000000001</v>
      </c>
      <c r="H2838" s="5">
        <v>5.9250000000000007</v>
      </c>
      <c r="I2838" s="6">
        <v>0</v>
      </c>
    </row>
    <row r="2839" spans="1:9">
      <c r="A2839" s="133">
        <v>2013</v>
      </c>
      <c r="B2839" s="133">
        <v>4</v>
      </c>
      <c r="C2839" s="134">
        <v>41393</v>
      </c>
      <c r="D2839" s="133">
        <v>4</v>
      </c>
      <c r="E2839" s="5">
        <v>126.28700000000001</v>
      </c>
      <c r="F2839" s="5">
        <v>364.041</v>
      </c>
      <c r="G2839" s="5">
        <v>1615.5900000000001</v>
      </c>
      <c r="H2839" s="5">
        <v>4.5780000000000003</v>
      </c>
      <c r="I2839" s="6">
        <v>0</v>
      </c>
    </row>
    <row r="2840" spans="1:9">
      <c r="A2840" s="133">
        <v>2013</v>
      </c>
      <c r="B2840" s="133">
        <v>4</v>
      </c>
      <c r="C2840" s="134">
        <v>41393</v>
      </c>
      <c r="D2840" s="133">
        <v>5</v>
      </c>
      <c r="E2840" s="5">
        <v>126.623</v>
      </c>
      <c r="F2840" s="5">
        <v>345.93200000000002</v>
      </c>
      <c r="G2840" s="5">
        <v>1602.1299999999997</v>
      </c>
      <c r="H2840" s="5">
        <v>3.9830000000000005</v>
      </c>
      <c r="I2840" s="6">
        <v>0</v>
      </c>
    </row>
    <row r="2841" spans="1:9">
      <c r="A2841" s="133">
        <v>2013</v>
      </c>
      <c r="B2841" s="133">
        <v>4</v>
      </c>
      <c r="C2841" s="134">
        <v>41393</v>
      </c>
      <c r="D2841" s="133">
        <v>6</v>
      </c>
      <c r="E2841" s="5">
        <v>126.855</v>
      </c>
      <c r="F2841" s="5">
        <v>321.81500000000005</v>
      </c>
      <c r="G2841" s="5">
        <v>1641.6120000000001</v>
      </c>
      <c r="H2841" s="5">
        <v>5.875</v>
      </c>
      <c r="I2841" s="6">
        <v>0</v>
      </c>
    </row>
    <row r="2842" spans="1:9">
      <c r="A2842" s="133">
        <v>2013</v>
      </c>
      <c r="B2842" s="133">
        <v>4</v>
      </c>
      <c r="C2842" s="134">
        <v>41393</v>
      </c>
      <c r="D2842" s="133">
        <v>7</v>
      </c>
      <c r="E2842" s="5">
        <v>124.09200000000001</v>
      </c>
      <c r="F2842" s="5">
        <v>345.22800000000001</v>
      </c>
      <c r="G2842" s="5">
        <v>1734.7189999999998</v>
      </c>
      <c r="H2842" s="5">
        <v>9.7409999999999997</v>
      </c>
      <c r="I2842" s="6">
        <v>0</v>
      </c>
    </row>
    <row r="2843" spans="1:9">
      <c r="A2843" s="133">
        <v>2013</v>
      </c>
      <c r="B2843" s="133">
        <v>4</v>
      </c>
      <c r="C2843" s="134">
        <v>41393</v>
      </c>
      <c r="D2843" s="133">
        <v>8</v>
      </c>
      <c r="E2843" s="5">
        <v>125.51100000000001</v>
      </c>
      <c r="F2843" s="5">
        <v>362.41400000000004</v>
      </c>
      <c r="G2843" s="5">
        <v>1788.606</v>
      </c>
      <c r="H2843" s="5">
        <v>13.832000000000001</v>
      </c>
      <c r="I2843" s="6">
        <v>0</v>
      </c>
    </row>
    <row r="2844" spans="1:9">
      <c r="A2844" s="133">
        <v>2013</v>
      </c>
      <c r="B2844" s="133">
        <v>4</v>
      </c>
      <c r="C2844" s="134">
        <v>41393</v>
      </c>
      <c r="D2844" s="133">
        <v>9</v>
      </c>
      <c r="E2844" s="5">
        <v>120.18300000000001</v>
      </c>
      <c r="F2844" s="5">
        <v>361.69200000000001</v>
      </c>
      <c r="G2844" s="5">
        <v>1821.8789999999999</v>
      </c>
      <c r="H2844" s="5">
        <v>36.308</v>
      </c>
      <c r="I2844" s="6">
        <v>0</v>
      </c>
    </row>
    <row r="2845" spans="1:9">
      <c r="A2845" s="133">
        <v>2013</v>
      </c>
      <c r="B2845" s="133">
        <v>4</v>
      </c>
      <c r="C2845" s="134">
        <v>41393</v>
      </c>
      <c r="D2845" s="133">
        <v>10</v>
      </c>
      <c r="E2845" s="5">
        <v>124.28400000000001</v>
      </c>
      <c r="F2845" s="5">
        <v>362.53800000000001</v>
      </c>
      <c r="G2845" s="5">
        <v>1869.06</v>
      </c>
      <c r="H2845" s="5">
        <v>25.391000000000002</v>
      </c>
      <c r="I2845" s="6">
        <v>0</v>
      </c>
    </row>
    <row r="2846" spans="1:9">
      <c r="A2846" s="133">
        <v>2013</v>
      </c>
      <c r="B2846" s="133">
        <v>4</v>
      </c>
      <c r="C2846" s="134">
        <v>41393</v>
      </c>
      <c r="D2846" s="133">
        <v>11</v>
      </c>
      <c r="E2846" s="5">
        <v>128.441</v>
      </c>
      <c r="F2846" s="5">
        <v>354.22100000000006</v>
      </c>
      <c r="G2846" s="5">
        <v>1800.6059999999998</v>
      </c>
      <c r="H2846" s="5">
        <v>36.988999999999997</v>
      </c>
      <c r="I2846" s="6">
        <v>0</v>
      </c>
    </row>
    <row r="2847" spans="1:9">
      <c r="A2847" s="133">
        <v>2013</v>
      </c>
      <c r="B2847" s="133">
        <v>4</v>
      </c>
      <c r="C2847" s="134">
        <v>41393</v>
      </c>
      <c r="D2847" s="133">
        <v>12</v>
      </c>
      <c r="E2847" s="5">
        <v>129.751</v>
      </c>
      <c r="F2847" s="5">
        <v>321.48200000000003</v>
      </c>
      <c r="G2847" s="5">
        <v>1870.7479999999998</v>
      </c>
      <c r="H2847" s="5">
        <v>41.908999999999992</v>
      </c>
      <c r="I2847" s="6">
        <v>0</v>
      </c>
    </row>
    <row r="2848" spans="1:9">
      <c r="A2848" s="133">
        <v>2013</v>
      </c>
      <c r="B2848" s="133">
        <v>4</v>
      </c>
      <c r="C2848" s="134">
        <v>41393</v>
      </c>
      <c r="D2848" s="133">
        <v>13</v>
      </c>
      <c r="E2848" s="5">
        <v>131.304</v>
      </c>
      <c r="F2848" s="5">
        <v>300.64400000000001</v>
      </c>
      <c r="G2848" s="5">
        <v>1892.4940000000001</v>
      </c>
      <c r="H2848" s="5">
        <v>42.430999999999997</v>
      </c>
      <c r="I2848" s="6">
        <v>0</v>
      </c>
    </row>
    <row r="2849" spans="1:9">
      <c r="A2849" s="133">
        <v>2013</v>
      </c>
      <c r="B2849" s="133">
        <v>4</v>
      </c>
      <c r="C2849" s="134">
        <v>41393</v>
      </c>
      <c r="D2849" s="133">
        <v>14</v>
      </c>
      <c r="E2849" s="5">
        <v>131.65</v>
      </c>
      <c r="F2849" s="5">
        <v>299.41399999999999</v>
      </c>
      <c r="G2849" s="5">
        <v>1884.9410000000003</v>
      </c>
      <c r="H2849" s="5">
        <v>42.243000000000002</v>
      </c>
      <c r="I2849" s="6">
        <v>0</v>
      </c>
    </row>
    <row r="2850" spans="1:9">
      <c r="A2850" s="133">
        <v>2013</v>
      </c>
      <c r="B2850" s="133">
        <v>4</v>
      </c>
      <c r="C2850" s="134">
        <v>41393</v>
      </c>
      <c r="D2850" s="133">
        <v>15</v>
      </c>
      <c r="E2850" s="5">
        <v>129.93299999999999</v>
      </c>
      <c r="F2850" s="5">
        <v>310.34100000000001</v>
      </c>
      <c r="G2850" s="5">
        <v>1871.9500000000005</v>
      </c>
      <c r="H2850" s="5">
        <v>43.568999999999996</v>
      </c>
      <c r="I2850" s="6">
        <v>0</v>
      </c>
    </row>
    <row r="2851" spans="1:9">
      <c r="A2851" s="133">
        <v>2013</v>
      </c>
      <c r="B2851" s="133">
        <v>4</v>
      </c>
      <c r="C2851" s="134">
        <v>41393</v>
      </c>
      <c r="D2851" s="133">
        <v>16</v>
      </c>
      <c r="E2851" s="5">
        <v>128.124</v>
      </c>
      <c r="F2851" s="5">
        <v>312.37200000000001</v>
      </c>
      <c r="G2851" s="5">
        <v>1861.385</v>
      </c>
      <c r="H2851" s="5">
        <v>44.323</v>
      </c>
      <c r="I2851" s="6">
        <v>0</v>
      </c>
    </row>
    <row r="2852" spans="1:9">
      <c r="A2852" s="133">
        <v>2013</v>
      </c>
      <c r="B2852" s="133">
        <v>4</v>
      </c>
      <c r="C2852" s="134">
        <v>41393</v>
      </c>
      <c r="D2852" s="133">
        <v>17</v>
      </c>
      <c r="E2852" s="5">
        <v>128.17099999999999</v>
      </c>
      <c r="F2852" s="5">
        <v>320.745</v>
      </c>
      <c r="G2852" s="5">
        <v>1900.3670000000006</v>
      </c>
      <c r="H2852" s="5">
        <v>39.117999999999995</v>
      </c>
      <c r="I2852" s="6">
        <v>0</v>
      </c>
    </row>
    <row r="2853" spans="1:9">
      <c r="A2853" s="133">
        <v>2013</v>
      </c>
      <c r="B2853" s="133">
        <v>4</v>
      </c>
      <c r="C2853" s="134">
        <v>41393</v>
      </c>
      <c r="D2853" s="133">
        <v>18</v>
      </c>
      <c r="E2853" s="5">
        <v>128.648</v>
      </c>
      <c r="F2853" s="5">
        <v>342.71300000000008</v>
      </c>
      <c r="G2853" s="5">
        <v>1866.7539999999999</v>
      </c>
      <c r="H2853" s="5">
        <v>37.58</v>
      </c>
      <c r="I2853" s="6">
        <v>0</v>
      </c>
    </row>
    <row r="2854" spans="1:9">
      <c r="A2854" s="133">
        <v>2013</v>
      </c>
      <c r="B2854" s="133">
        <v>4</v>
      </c>
      <c r="C2854" s="134">
        <v>41393</v>
      </c>
      <c r="D2854" s="133">
        <v>19</v>
      </c>
      <c r="E2854" s="5">
        <v>127.99300000000001</v>
      </c>
      <c r="F2854" s="5">
        <v>345.20600000000002</v>
      </c>
      <c r="G2854" s="5">
        <v>1951.8599999999994</v>
      </c>
      <c r="H2854" s="5">
        <v>38.498000000000005</v>
      </c>
      <c r="I2854" s="6">
        <v>0</v>
      </c>
    </row>
    <row r="2855" spans="1:9">
      <c r="A2855" s="133">
        <v>2013</v>
      </c>
      <c r="B2855" s="133">
        <v>4</v>
      </c>
      <c r="C2855" s="134">
        <v>41393</v>
      </c>
      <c r="D2855" s="133">
        <v>20</v>
      </c>
      <c r="E2855" s="5">
        <v>127.64700000000001</v>
      </c>
      <c r="F2855" s="5">
        <v>346.85199999999998</v>
      </c>
      <c r="G2855" s="5">
        <v>2007.319</v>
      </c>
      <c r="H2855" s="5">
        <v>50.943000000000012</v>
      </c>
      <c r="I2855" s="6">
        <v>0</v>
      </c>
    </row>
    <row r="2856" spans="1:9">
      <c r="A2856" s="133">
        <v>2013</v>
      </c>
      <c r="B2856" s="133">
        <v>4</v>
      </c>
      <c r="C2856" s="134">
        <v>41393</v>
      </c>
      <c r="D2856" s="133">
        <v>21</v>
      </c>
      <c r="E2856" s="5">
        <v>125.90100000000001</v>
      </c>
      <c r="F2856" s="5">
        <v>353.56599999999997</v>
      </c>
      <c r="G2856" s="5">
        <v>2028.3450000000003</v>
      </c>
      <c r="H2856" s="5">
        <v>55.494000000000014</v>
      </c>
      <c r="I2856" s="6">
        <v>0</v>
      </c>
    </row>
    <row r="2857" spans="1:9">
      <c r="A2857" s="133">
        <v>2013</v>
      </c>
      <c r="B2857" s="133">
        <v>4</v>
      </c>
      <c r="C2857" s="134">
        <v>41393</v>
      </c>
      <c r="D2857" s="133">
        <v>22</v>
      </c>
      <c r="E2857" s="5">
        <v>126.182</v>
      </c>
      <c r="F2857" s="5">
        <v>327.94100000000003</v>
      </c>
      <c r="G2857" s="5">
        <v>2038.3170000000005</v>
      </c>
      <c r="H2857" s="5">
        <v>55.004000000000012</v>
      </c>
      <c r="I2857" s="6">
        <v>0</v>
      </c>
    </row>
    <row r="2858" spans="1:9">
      <c r="A2858" s="133">
        <v>2013</v>
      </c>
      <c r="B2858" s="133">
        <v>4</v>
      </c>
      <c r="C2858" s="134">
        <v>41393</v>
      </c>
      <c r="D2858" s="133">
        <v>23</v>
      </c>
      <c r="E2858" s="5">
        <v>126.262</v>
      </c>
      <c r="F2858" s="5">
        <v>314.86800000000005</v>
      </c>
      <c r="G2858" s="5">
        <v>2042.8039999999992</v>
      </c>
      <c r="H2858" s="5">
        <v>49.615000000000009</v>
      </c>
      <c r="I2858" s="6">
        <v>0</v>
      </c>
    </row>
    <row r="2859" spans="1:9">
      <c r="A2859" s="133">
        <v>2013</v>
      </c>
      <c r="B2859" s="133">
        <v>4</v>
      </c>
      <c r="C2859" s="134">
        <v>41393</v>
      </c>
      <c r="D2859" s="133">
        <v>24</v>
      </c>
      <c r="E2859" s="5">
        <v>123.479</v>
      </c>
      <c r="F2859" s="5">
        <v>317.30999999999995</v>
      </c>
      <c r="G2859" s="5">
        <v>1928.9969999999996</v>
      </c>
      <c r="H2859" s="5">
        <v>36.287999999999997</v>
      </c>
      <c r="I2859" s="6">
        <v>0</v>
      </c>
    </row>
    <row r="2860" spans="1:9">
      <c r="A2860" s="133">
        <v>2013</v>
      </c>
      <c r="B2860" s="133">
        <v>4</v>
      </c>
      <c r="C2860" s="134">
        <v>41394</v>
      </c>
      <c r="D2860" s="133">
        <v>1</v>
      </c>
      <c r="E2860" s="5">
        <v>124.084</v>
      </c>
      <c r="F2860" s="5">
        <v>312.20400000000001</v>
      </c>
      <c r="G2860" s="5">
        <v>1748.527</v>
      </c>
      <c r="H2860" s="5">
        <v>26.973999999999997</v>
      </c>
      <c r="I2860" s="6">
        <v>0</v>
      </c>
    </row>
    <row r="2861" spans="1:9">
      <c r="A2861" s="133">
        <v>2013</v>
      </c>
      <c r="B2861" s="133">
        <v>4</v>
      </c>
      <c r="C2861" s="134">
        <v>41394</v>
      </c>
      <c r="D2861" s="133">
        <v>2</v>
      </c>
      <c r="E2861" s="5">
        <v>125.27600000000001</v>
      </c>
      <c r="F2861" s="5">
        <v>301.79800000000006</v>
      </c>
      <c r="G2861" s="5">
        <v>1601.0399999999997</v>
      </c>
      <c r="H2861" s="5">
        <v>12.348000000000001</v>
      </c>
      <c r="I2861" s="6">
        <v>0</v>
      </c>
    </row>
    <row r="2862" spans="1:9">
      <c r="A2862" s="133">
        <v>2013</v>
      </c>
      <c r="B2862" s="133">
        <v>4</v>
      </c>
      <c r="C2862" s="134">
        <v>41394</v>
      </c>
      <c r="D2862" s="133">
        <v>3</v>
      </c>
      <c r="E2862" s="5">
        <v>125.129</v>
      </c>
      <c r="F2862" s="5">
        <v>301.51300000000003</v>
      </c>
      <c r="G2862" s="5">
        <v>1596.5380000000009</v>
      </c>
      <c r="H2862" s="5">
        <v>6.5920000000000005</v>
      </c>
      <c r="I2862" s="6">
        <v>0</v>
      </c>
    </row>
    <row r="2863" spans="1:9">
      <c r="A2863" s="133">
        <v>2013</v>
      </c>
      <c r="B2863" s="133">
        <v>4</v>
      </c>
      <c r="C2863" s="134">
        <v>41394</v>
      </c>
      <c r="D2863" s="133">
        <v>4</v>
      </c>
      <c r="E2863" s="5">
        <v>126.884</v>
      </c>
      <c r="F2863" s="5">
        <v>301.24600000000004</v>
      </c>
      <c r="G2863" s="5">
        <v>1595.0609999999999</v>
      </c>
      <c r="H2863" s="5">
        <v>5.2029999999999994</v>
      </c>
      <c r="I2863" s="6">
        <v>0</v>
      </c>
    </row>
    <row r="2864" spans="1:9">
      <c r="A2864" s="133">
        <v>2013</v>
      </c>
      <c r="B2864" s="133">
        <v>4</v>
      </c>
      <c r="C2864" s="134">
        <v>41394</v>
      </c>
      <c r="D2864" s="133">
        <v>5</v>
      </c>
      <c r="E2864" s="5">
        <v>128.82599999999999</v>
      </c>
      <c r="F2864" s="5">
        <v>299.88900000000001</v>
      </c>
      <c r="G2864" s="5">
        <v>1598.9100000000003</v>
      </c>
      <c r="H2864" s="5">
        <v>7.5410000000000004</v>
      </c>
      <c r="I2864" s="6">
        <v>0</v>
      </c>
    </row>
    <row r="2865" spans="1:9">
      <c r="A2865" s="133">
        <v>2013</v>
      </c>
      <c r="B2865" s="133">
        <v>4</v>
      </c>
      <c r="C2865" s="134">
        <v>41394</v>
      </c>
      <c r="D2865" s="133">
        <v>6</v>
      </c>
      <c r="E2865" s="5">
        <v>129.22900000000001</v>
      </c>
      <c r="F2865" s="5">
        <v>286.60599999999999</v>
      </c>
      <c r="G2865" s="5">
        <v>1603.4530000000002</v>
      </c>
      <c r="H2865" s="5">
        <v>7.5500000000000007</v>
      </c>
      <c r="I2865" s="6">
        <v>0</v>
      </c>
    </row>
    <row r="2866" spans="1:9">
      <c r="A2866" s="133">
        <v>2013</v>
      </c>
      <c r="B2866" s="133">
        <v>4</v>
      </c>
      <c r="C2866" s="134">
        <v>41394</v>
      </c>
      <c r="D2866" s="133">
        <v>7</v>
      </c>
      <c r="E2866" s="5">
        <v>129.678</v>
      </c>
      <c r="F2866" s="5">
        <v>276.53199999999998</v>
      </c>
      <c r="G2866" s="5">
        <v>1761.7939999999999</v>
      </c>
      <c r="H2866" s="5">
        <v>14.251000000000001</v>
      </c>
      <c r="I2866" s="6">
        <v>0</v>
      </c>
    </row>
    <row r="2867" spans="1:9">
      <c r="A2867" s="133">
        <v>2013</v>
      </c>
      <c r="B2867" s="133">
        <v>4</v>
      </c>
      <c r="C2867" s="134">
        <v>41394</v>
      </c>
      <c r="D2867" s="133">
        <v>8</v>
      </c>
      <c r="E2867" s="5">
        <v>130.10300000000001</v>
      </c>
      <c r="F2867" s="5">
        <v>276.30199999999996</v>
      </c>
      <c r="G2867" s="5">
        <v>1803.6200000000006</v>
      </c>
      <c r="H2867" s="5">
        <v>27.466000000000005</v>
      </c>
      <c r="I2867" s="6">
        <v>0</v>
      </c>
    </row>
    <row r="2868" spans="1:9">
      <c r="A2868" s="133">
        <v>2013</v>
      </c>
      <c r="B2868" s="133">
        <v>4</v>
      </c>
      <c r="C2868" s="134">
        <v>41394</v>
      </c>
      <c r="D2868" s="133">
        <v>9</v>
      </c>
      <c r="E2868" s="5">
        <v>130.83100000000002</v>
      </c>
      <c r="F2868" s="5">
        <v>275.51299999999998</v>
      </c>
      <c r="G2868" s="5">
        <v>1806.0140000000006</v>
      </c>
      <c r="H2868" s="5">
        <v>27.314000000000007</v>
      </c>
      <c r="I2868" s="6">
        <v>0</v>
      </c>
    </row>
    <row r="2869" spans="1:9">
      <c r="A2869" s="133">
        <v>2013</v>
      </c>
      <c r="B2869" s="133">
        <v>4</v>
      </c>
      <c r="C2869" s="134">
        <v>41394</v>
      </c>
      <c r="D2869" s="133">
        <v>10</v>
      </c>
      <c r="E2869" s="5">
        <v>131.32599999999999</v>
      </c>
      <c r="F2869" s="5">
        <v>273.07900000000001</v>
      </c>
      <c r="G2869" s="5">
        <v>1813.2800000000002</v>
      </c>
      <c r="H2869" s="5">
        <v>48.021999999999998</v>
      </c>
      <c r="I2869" s="6">
        <v>0</v>
      </c>
    </row>
    <row r="2870" spans="1:9">
      <c r="A2870" s="133">
        <v>2013</v>
      </c>
      <c r="B2870" s="133">
        <v>4</v>
      </c>
      <c r="C2870" s="134">
        <v>41394</v>
      </c>
      <c r="D2870" s="133">
        <v>11</v>
      </c>
      <c r="E2870" s="5">
        <v>106.863</v>
      </c>
      <c r="F2870" s="5">
        <v>272.94000000000005</v>
      </c>
      <c r="G2870" s="5">
        <v>1792.6710000000005</v>
      </c>
      <c r="H2870" s="5">
        <v>43.953000000000003</v>
      </c>
      <c r="I2870" s="6">
        <v>0</v>
      </c>
    </row>
    <row r="2871" spans="1:9">
      <c r="A2871" s="133">
        <v>2013</v>
      </c>
      <c r="B2871" s="133">
        <v>4</v>
      </c>
      <c r="C2871" s="134">
        <v>41394</v>
      </c>
      <c r="D2871" s="133">
        <v>12</v>
      </c>
      <c r="E2871" s="5">
        <v>103.37700000000001</v>
      </c>
      <c r="F2871" s="5">
        <v>273.95100000000002</v>
      </c>
      <c r="G2871" s="5">
        <v>1785.3950000000002</v>
      </c>
      <c r="H2871" s="5">
        <v>46.069000000000003</v>
      </c>
      <c r="I2871" s="6">
        <v>0</v>
      </c>
    </row>
    <row r="2872" spans="1:9">
      <c r="A2872" s="133">
        <v>2013</v>
      </c>
      <c r="B2872" s="133">
        <v>4</v>
      </c>
      <c r="C2872" s="134">
        <v>41394</v>
      </c>
      <c r="D2872" s="133">
        <v>13</v>
      </c>
      <c r="E2872" s="5">
        <v>103.646</v>
      </c>
      <c r="F2872" s="5">
        <v>273.71700000000004</v>
      </c>
      <c r="G2872" s="5">
        <v>1796.6480000000001</v>
      </c>
      <c r="H2872" s="5">
        <v>47.804000000000009</v>
      </c>
      <c r="I2872" s="6">
        <v>0</v>
      </c>
    </row>
    <row r="2873" spans="1:9">
      <c r="A2873" s="133">
        <v>2013</v>
      </c>
      <c r="B2873" s="133">
        <v>4</v>
      </c>
      <c r="C2873" s="134">
        <v>41394</v>
      </c>
      <c r="D2873" s="133">
        <v>14</v>
      </c>
      <c r="E2873" s="5">
        <v>105.29</v>
      </c>
      <c r="F2873" s="5">
        <v>268.351</v>
      </c>
      <c r="G2873" s="5">
        <v>1840.8650000000007</v>
      </c>
      <c r="H2873" s="5">
        <v>43.139000000000003</v>
      </c>
      <c r="I2873" s="6">
        <v>0</v>
      </c>
    </row>
    <row r="2874" spans="1:9">
      <c r="A2874" s="133">
        <v>2013</v>
      </c>
      <c r="B2874" s="133">
        <v>4</v>
      </c>
      <c r="C2874" s="134">
        <v>41394</v>
      </c>
      <c r="D2874" s="133">
        <v>15</v>
      </c>
      <c r="E2874" s="5">
        <v>124.81500000000001</v>
      </c>
      <c r="F2874" s="5">
        <v>265.69300000000004</v>
      </c>
      <c r="G2874" s="5">
        <v>1855.5319999999999</v>
      </c>
      <c r="H2874" s="5">
        <v>44.140999999999998</v>
      </c>
      <c r="I2874" s="6">
        <v>0</v>
      </c>
    </row>
    <row r="2875" spans="1:9">
      <c r="A2875" s="133">
        <v>2013</v>
      </c>
      <c r="B2875" s="133">
        <v>4</v>
      </c>
      <c r="C2875" s="134">
        <v>41394</v>
      </c>
      <c r="D2875" s="133">
        <v>16</v>
      </c>
      <c r="E2875" s="5">
        <v>125.423</v>
      </c>
      <c r="F2875" s="5">
        <v>273.22700000000003</v>
      </c>
      <c r="G2875" s="5">
        <v>1872.9320000000002</v>
      </c>
      <c r="H2875" s="5">
        <v>43.887999999999991</v>
      </c>
      <c r="I2875" s="6">
        <v>0</v>
      </c>
    </row>
    <row r="2876" spans="1:9">
      <c r="A2876" s="133">
        <v>2013</v>
      </c>
      <c r="B2876" s="133">
        <v>4</v>
      </c>
      <c r="C2876" s="134">
        <v>41394</v>
      </c>
      <c r="D2876" s="133">
        <v>17</v>
      </c>
      <c r="E2876" s="5">
        <v>125.64500000000001</v>
      </c>
      <c r="F2876" s="5">
        <v>289.66799999999995</v>
      </c>
      <c r="G2876" s="5">
        <v>1879.5930000000005</v>
      </c>
      <c r="H2876" s="5">
        <v>41.225999999999999</v>
      </c>
      <c r="I2876" s="6">
        <v>0</v>
      </c>
    </row>
    <row r="2877" spans="1:9">
      <c r="A2877" s="133">
        <v>2013</v>
      </c>
      <c r="B2877" s="133">
        <v>4</v>
      </c>
      <c r="C2877" s="134">
        <v>41394</v>
      </c>
      <c r="D2877" s="133">
        <v>18</v>
      </c>
      <c r="E2877" s="5">
        <v>124.498</v>
      </c>
      <c r="F2877" s="5">
        <v>291.173</v>
      </c>
      <c r="G2877" s="5">
        <v>1887.1470000000004</v>
      </c>
      <c r="H2877" s="5">
        <v>39.520000000000003</v>
      </c>
      <c r="I2877" s="6">
        <v>0</v>
      </c>
    </row>
    <row r="2878" spans="1:9">
      <c r="A2878" s="133">
        <v>2013</v>
      </c>
      <c r="B2878" s="133">
        <v>4</v>
      </c>
      <c r="C2878" s="134">
        <v>41394</v>
      </c>
      <c r="D2878" s="133">
        <v>19</v>
      </c>
      <c r="E2878" s="5">
        <v>124.94500000000001</v>
      </c>
      <c r="F2878" s="5">
        <v>293.15300000000002</v>
      </c>
      <c r="G2878" s="5">
        <v>1930.7480000000003</v>
      </c>
      <c r="H2878" s="5">
        <v>49.96</v>
      </c>
      <c r="I2878" s="6">
        <v>0</v>
      </c>
    </row>
    <row r="2879" spans="1:9">
      <c r="A2879" s="133">
        <v>2013</v>
      </c>
      <c r="B2879" s="133">
        <v>4</v>
      </c>
      <c r="C2879" s="134">
        <v>41394</v>
      </c>
      <c r="D2879" s="133">
        <v>20</v>
      </c>
      <c r="E2879" s="5">
        <v>125.28400000000001</v>
      </c>
      <c r="F2879" s="5">
        <v>294.44300000000004</v>
      </c>
      <c r="G2879" s="5">
        <v>1969.4970000000001</v>
      </c>
      <c r="H2879" s="5">
        <v>66.899000000000001</v>
      </c>
      <c r="I2879" s="6">
        <v>0</v>
      </c>
    </row>
    <row r="2880" spans="1:9">
      <c r="A2880" s="133">
        <v>2013</v>
      </c>
      <c r="B2880" s="133">
        <v>4</v>
      </c>
      <c r="C2880" s="134">
        <v>41394</v>
      </c>
      <c r="D2880" s="133">
        <v>21</v>
      </c>
      <c r="E2880" s="5">
        <v>125.66200000000001</v>
      </c>
      <c r="F2880" s="5">
        <v>291.48500000000001</v>
      </c>
      <c r="G2880" s="5">
        <v>1960.4829999999997</v>
      </c>
      <c r="H2880" s="5">
        <v>59.211999999999989</v>
      </c>
      <c r="I2880" s="6">
        <v>0</v>
      </c>
    </row>
    <row r="2881" spans="1:9">
      <c r="A2881" s="133">
        <v>2013</v>
      </c>
      <c r="B2881" s="133">
        <v>4</v>
      </c>
      <c r="C2881" s="134">
        <v>41394</v>
      </c>
      <c r="D2881" s="133">
        <v>22</v>
      </c>
      <c r="E2881" s="5">
        <v>125.25500000000001</v>
      </c>
      <c r="F2881" s="5">
        <v>297.113</v>
      </c>
      <c r="G2881" s="5">
        <v>1937.0320000000002</v>
      </c>
      <c r="H2881" s="5">
        <v>53.877000000000002</v>
      </c>
      <c r="I2881" s="6">
        <v>0</v>
      </c>
    </row>
    <row r="2882" spans="1:9">
      <c r="A2882" s="133">
        <v>2013</v>
      </c>
      <c r="B2882" s="133">
        <v>4</v>
      </c>
      <c r="C2882" s="134">
        <v>41394</v>
      </c>
      <c r="D2882" s="133">
        <v>23</v>
      </c>
      <c r="E2882" s="5">
        <v>124.14700000000001</v>
      </c>
      <c r="F2882" s="5">
        <v>304.77500000000003</v>
      </c>
      <c r="G2882" s="5">
        <v>1921.3560000000004</v>
      </c>
      <c r="H2882" s="5">
        <v>36.767000000000003</v>
      </c>
      <c r="I2882" s="6">
        <v>0</v>
      </c>
    </row>
    <row r="2883" spans="1:9">
      <c r="A2883" s="133">
        <v>2013</v>
      </c>
      <c r="B2883" s="133">
        <v>4</v>
      </c>
      <c r="C2883" s="134">
        <v>41394</v>
      </c>
      <c r="D2883" s="133">
        <v>24</v>
      </c>
      <c r="E2883" s="5">
        <v>124.983</v>
      </c>
      <c r="F2883" s="5">
        <v>307.50800000000004</v>
      </c>
      <c r="G2883" s="5">
        <v>1842.3130000000001</v>
      </c>
      <c r="H2883" s="5">
        <v>25.282000000000004</v>
      </c>
      <c r="I2883" s="6">
        <v>0</v>
      </c>
    </row>
    <row r="2884" spans="1:9">
      <c r="A2884" s="133">
        <v>2013</v>
      </c>
      <c r="B2884" s="133">
        <v>5</v>
      </c>
      <c r="C2884" s="134">
        <v>41395</v>
      </c>
      <c r="D2884" s="133">
        <v>1</v>
      </c>
      <c r="E2884" s="5">
        <v>125.64100000000001</v>
      </c>
      <c r="F2884" s="5">
        <v>312.91999999999996</v>
      </c>
      <c r="G2884" s="5">
        <v>1709.2629999999999</v>
      </c>
      <c r="H2884" s="5">
        <v>17.228000000000002</v>
      </c>
      <c r="I2884" s="6">
        <v>0</v>
      </c>
    </row>
    <row r="2885" spans="1:9">
      <c r="A2885" s="133">
        <v>2013</v>
      </c>
      <c r="B2885" s="133">
        <v>5</v>
      </c>
      <c r="C2885" s="134">
        <v>41395</v>
      </c>
      <c r="D2885" s="133">
        <v>2</v>
      </c>
      <c r="E2885" s="5">
        <v>125.93400000000001</v>
      </c>
      <c r="F2885" s="5">
        <v>306.245</v>
      </c>
      <c r="G2885" s="5">
        <v>1557.9050000000004</v>
      </c>
      <c r="H2885" s="5">
        <v>8.7059999999999995</v>
      </c>
      <c r="I2885" s="6">
        <v>0</v>
      </c>
    </row>
    <row r="2886" spans="1:9">
      <c r="A2886" s="133">
        <v>2013</v>
      </c>
      <c r="B2886" s="133">
        <v>5</v>
      </c>
      <c r="C2886" s="134">
        <v>41395</v>
      </c>
      <c r="D2886" s="133">
        <v>3</v>
      </c>
      <c r="E2886" s="5">
        <v>126.346</v>
      </c>
      <c r="F2886" s="5">
        <v>311.37600000000009</v>
      </c>
      <c r="G2886" s="5">
        <v>1548.3230000000003</v>
      </c>
      <c r="H2886" s="5">
        <v>4.8100000000000014</v>
      </c>
      <c r="I2886" s="6">
        <v>0</v>
      </c>
    </row>
    <row r="2887" spans="1:9">
      <c r="A2887" s="133">
        <v>2013</v>
      </c>
      <c r="B2887" s="133">
        <v>5</v>
      </c>
      <c r="C2887" s="134">
        <v>41395</v>
      </c>
      <c r="D2887" s="133">
        <v>4</v>
      </c>
      <c r="E2887" s="5">
        <v>127.43600000000001</v>
      </c>
      <c r="F2887" s="5">
        <v>314.60000000000002</v>
      </c>
      <c r="G2887" s="5">
        <v>1547.7240000000004</v>
      </c>
      <c r="H2887" s="5">
        <v>4.28</v>
      </c>
      <c r="I2887" s="6">
        <v>0</v>
      </c>
    </row>
    <row r="2888" spans="1:9">
      <c r="A2888" s="133">
        <v>2013</v>
      </c>
      <c r="B2888" s="133">
        <v>5</v>
      </c>
      <c r="C2888" s="134">
        <v>41395</v>
      </c>
      <c r="D2888" s="133">
        <v>5</v>
      </c>
      <c r="E2888" s="5">
        <v>125.90900000000001</v>
      </c>
      <c r="F2888" s="5">
        <v>315.02100000000002</v>
      </c>
      <c r="G2888" s="5">
        <v>1544.6710000000005</v>
      </c>
      <c r="H2888" s="5">
        <v>4.226</v>
      </c>
      <c r="I2888" s="6">
        <v>0</v>
      </c>
    </row>
    <row r="2889" spans="1:9">
      <c r="A2889" s="133">
        <v>2013</v>
      </c>
      <c r="B2889" s="133">
        <v>5</v>
      </c>
      <c r="C2889" s="134">
        <v>41395</v>
      </c>
      <c r="D2889" s="133">
        <v>6</v>
      </c>
      <c r="E2889" s="5">
        <v>125.616</v>
      </c>
      <c r="F2889" s="5">
        <v>316.85500000000002</v>
      </c>
      <c r="G2889" s="5">
        <v>1494.7289999999998</v>
      </c>
      <c r="H2889" s="5">
        <v>4.0750000000000011</v>
      </c>
      <c r="I2889" s="6">
        <v>0</v>
      </c>
    </row>
    <row r="2890" spans="1:9">
      <c r="A2890" s="133">
        <v>2013</v>
      </c>
      <c r="B2890" s="133">
        <v>5</v>
      </c>
      <c r="C2890" s="134">
        <v>41395</v>
      </c>
      <c r="D2890" s="133">
        <v>7</v>
      </c>
      <c r="E2890" s="5">
        <v>126.26600000000001</v>
      </c>
      <c r="F2890" s="5">
        <v>329.23300000000006</v>
      </c>
      <c r="G2890" s="5">
        <v>1371.5380000000002</v>
      </c>
      <c r="H2890" s="5">
        <v>3.3440000000000003</v>
      </c>
      <c r="I2890" s="6">
        <v>0</v>
      </c>
    </row>
    <row r="2891" spans="1:9">
      <c r="A2891" s="133">
        <v>2013</v>
      </c>
      <c r="B2891" s="133">
        <v>5</v>
      </c>
      <c r="C2891" s="134">
        <v>41395</v>
      </c>
      <c r="D2891" s="133">
        <v>8</v>
      </c>
      <c r="E2891" s="5">
        <v>126.182</v>
      </c>
      <c r="F2891" s="5">
        <v>321.35100000000006</v>
      </c>
      <c r="G2891" s="5">
        <v>1323.9820000000002</v>
      </c>
      <c r="H2891" s="5">
        <v>4.7530000000000001</v>
      </c>
      <c r="I2891" s="6">
        <v>0</v>
      </c>
    </row>
    <row r="2892" spans="1:9">
      <c r="A2892" s="133">
        <v>2013</v>
      </c>
      <c r="B2892" s="133">
        <v>5</v>
      </c>
      <c r="C2892" s="134">
        <v>41395</v>
      </c>
      <c r="D2892" s="133">
        <v>9</v>
      </c>
      <c r="E2892" s="5">
        <v>124.878</v>
      </c>
      <c r="F2892" s="5">
        <v>322.846</v>
      </c>
      <c r="G2892" s="5">
        <v>1263.7040000000002</v>
      </c>
      <c r="H2892" s="5">
        <v>4.5730000000000004</v>
      </c>
      <c r="I2892" s="6">
        <v>0</v>
      </c>
    </row>
    <row r="2893" spans="1:9">
      <c r="A2893" s="133">
        <v>2013</v>
      </c>
      <c r="B2893" s="133">
        <v>5</v>
      </c>
      <c r="C2893" s="134">
        <v>41395</v>
      </c>
      <c r="D2893" s="133">
        <v>10</v>
      </c>
      <c r="E2893" s="5">
        <v>125.188</v>
      </c>
      <c r="F2893" s="5">
        <v>326.40899999999999</v>
      </c>
      <c r="G2893" s="5">
        <v>1302.7240000000002</v>
      </c>
      <c r="H2893" s="5">
        <v>4.6459999999999999</v>
      </c>
      <c r="I2893" s="6">
        <v>0</v>
      </c>
    </row>
    <row r="2894" spans="1:9">
      <c r="A2894" s="133">
        <v>2013</v>
      </c>
      <c r="B2894" s="133">
        <v>5</v>
      </c>
      <c r="C2894" s="134">
        <v>41395</v>
      </c>
      <c r="D2894" s="133">
        <v>11</v>
      </c>
      <c r="E2894" s="5">
        <v>125.402</v>
      </c>
      <c r="F2894" s="5">
        <v>334.49599999999998</v>
      </c>
      <c r="G2894" s="5">
        <v>1311.4450000000002</v>
      </c>
      <c r="H2894" s="5">
        <v>8.1940000000000008</v>
      </c>
      <c r="I2894" s="6">
        <v>0</v>
      </c>
    </row>
    <row r="2895" spans="1:9">
      <c r="A2895" s="133">
        <v>2013</v>
      </c>
      <c r="B2895" s="133">
        <v>5</v>
      </c>
      <c r="C2895" s="134">
        <v>41395</v>
      </c>
      <c r="D2895" s="133">
        <v>12</v>
      </c>
      <c r="E2895" s="5">
        <v>125.075</v>
      </c>
      <c r="F2895" s="5">
        <v>338.71100000000001</v>
      </c>
      <c r="G2895" s="5">
        <v>1340.6309999999999</v>
      </c>
      <c r="H2895" s="5">
        <v>8.4280000000000008</v>
      </c>
      <c r="I2895" s="6">
        <v>0</v>
      </c>
    </row>
    <row r="2896" spans="1:9">
      <c r="A2896" s="133">
        <v>2013</v>
      </c>
      <c r="B2896" s="133">
        <v>5</v>
      </c>
      <c r="C2896" s="134">
        <v>41395</v>
      </c>
      <c r="D2896" s="133">
        <v>13</v>
      </c>
      <c r="E2896" s="5">
        <v>123.56700000000001</v>
      </c>
      <c r="F2896" s="5">
        <v>340.56300000000005</v>
      </c>
      <c r="G2896" s="5">
        <v>1387.422</v>
      </c>
      <c r="H2896" s="5">
        <v>8.7780000000000022</v>
      </c>
      <c r="I2896" s="6">
        <v>0</v>
      </c>
    </row>
    <row r="2897" spans="1:9">
      <c r="A2897" s="133">
        <v>2013</v>
      </c>
      <c r="B2897" s="133">
        <v>5</v>
      </c>
      <c r="C2897" s="134">
        <v>41395</v>
      </c>
      <c r="D2897" s="133">
        <v>14</v>
      </c>
      <c r="E2897" s="5">
        <v>123.337</v>
      </c>
      <c r="F2897" s="5">
        <v>339.964</v>
      </c>
      <c r="G2897" s="5">
        <v>1385.8760000000002</v>
      </c>
      <c r="H2897" s="5">
        <v>9.6050000000000004</v>
      </c>
      <c r="I2897" s="6">
        <v>0</v>
      </c>
    </row>
    <row r="2898" spans="1:9">
      <c r="A2898" s="133">
        <v>2013</v>
      </c>
      <c r="B2898" s="133">
        <v>5</v>
      </c>
      <c r="C2898" s="134">
        <v>41395</v>
      </c>
      <c r="D2898" s="133">
        <v>15</v>
      </c>
      <c r="E2898" s="5">
        <v>123.59200000000001</v>
      </c>
      <c r="F2898" s="5">
        <v>339.72899999999998</v>
      </c>
      <c r="G2898" s="5">
        <v>1384.0699999999997</v>
      </c>
      <c r="H2898" s="5">
        <v>10.042</v>
      </c>
      <c r="I2898" s="6">
        <v>0</v>
      </c>
    </row>
    <row r="2899" spans="1:9">
      <c r="A2899" s="133">
        <v>2013</v>
      </c>
      <c r="B2899" s="133">
        <v>5</v>
      </c>
      <c r="C2899" s="134">
        <v>41395</v>
      </c>
      <c r="D2899" s="133">
        <v>16</v>
      </c>
      <c r="E2899" s="5">
        <v>124.498</v>
      </c>
      <c r="F2899" s="5">
        <v>340.85599999999999</v>
      </c>
      <c r="G2899" s="5">
        <v>1384.056</v>
      </c>
      <c r="H2899" s="5">
        <v>9.5230000000000015</v>
      </c>
      <c r="I2899" s="6">
        <v>0</v>
      </c>
    </row>
    <row r="2900" spans="1:9">
      <c r="A2900" s="133">
        <v>2013</v>
      </c>
      <c r="B2900" s="133">
        <v>5</v>
      </c>
      <c r="C2900" s="134">
        <v>41395</v>
      </c>
      <c r="D2900" s="133">
        <v>17</v>
      </c>
      <c r="E2900" s="5">
        <v>126.203</v>
      </c>
      <c r="F2900" s="5">
        <v>335.315</v>
      </c>
      <c r="G2900" s="5">
        <v>1392.8110000000001</v>
      </c>
      <c r="H2900" s="5">
        <v>8.5129999999999999</v>
      </c>
      <c r="I2900" s="6">
        <v>0</v>
      </c>
    </row>
    <row r="2901" spans="1:9">
      <c r="A2901" s="133">
        <v>2013</v>
      </c>
      <c r="B2901" s="133">
        <v>5</v>
      </c>
      <c r="C2901" s="134">
        <v>41395</v>
      </c>
      <c r="D2901" s="133">
        <v>18</v>
      </c>
      <c r="E2901" s="5">
        <v>122.983</v>
      </c>
      <c r="F2901" s="5">
        <v>333.89400000000001</v>
      </c>
      <c r="G2901" s="5">
        <v>1478.623</v>
      </c>
      <c r="H2901" s="5">
        <v>7.3540000000000001</v>
      </c>
      <c r="I2901" s="6">
        <v>0</v>
      </c>
    </row>
    <row r="2902" spans="1:9">
      <c r="A2902" s="133">
        <v>2013</v>
      </c>
      <c r="B2902" s="133">
        <v>5</v>
      </c>
      <c r="C2902" s="134">
        <v>41395</v>
      </c>
      <c r="D2902" s="133">
        <v>19</v>
      </c>
      <c r="E2902" s="5">
        <v>123.042</v>
      </c>
      <c r="F2902" s="5">
        <v>335.29300000000001</v>
      </c>
      <c r="G2902" s="5">
        <v>1697.5279999999998</v>
      </c>
      <c r="H2902" s="5">
        <v>12.842000000000001</v>
      </c>
      <c r="I2902" s="6">
        <v>0</v>
      </c>
    </row>
    <row r="2903" spans="1:9">
      <c r="A2903" s="133">
        <v>2013</v>
      </c>
      <c r="B2903" s="133">
        <v>5</v>
      </c>
      <c r="C2903" s="134">
        <v>41395</v>
      </c>
      <c r="D2903" s="133">
        <v>20</v>
      </c>
      <c r="E2903" s="5">
        <v>122.875</v>
      </c>
      <c r="F2903" s="5">
        <v>336.459</v>
      </c>
      <c r="G2903" s="5">
        <v>1764.4060000000006</v>
      </c>
      <c r="H2903" s="5">
        <v>24.181000000000001</v>
      </c>
      <c r="I2903" s="6">
        <v>0</v>
      </c>
    </row>
    <row r="2904" spans="1:9">
      <c r="A2904" s="133">
        <v>2013</v>
      </c>
      <c r="B2904" s="133">
        <v>5</v>
      </c>
      <c r="C2904" s="134">
        <v>41395</v>
      </c>
      <c r="D2904" s="133">
        <v>21</v>
      </c>
      <c r="E2904" s="5">
        <v>122.52600000000001</v>
      </c>
      <c r="F2904" s="5">
        <v>335.90999999999997</v>
      </c>
      <c r="G2904" s="5">
        <v>1765.2850000000003</v>
      </c>
      <c r="H2904" s="5">
        <v>24.441000000000003</v>
      </c>
      <c r="I2904" s="6">
        <v>0</v>
      </c>
    </row>
    <row r="2905" spans="1:9">
      <c r="A2905" s="133">
        <v>2013</v>
      </c>
      <c r="B2905" s="133">
        <v>5</v>
      </c>
      <c r="C2905" s="134">
        <v>41395</v>
      </c>
      <c r="D2905" s="133">
        <v>22</v>
      </c>
      <c r="E2905" s="5">
        <v>121.84</v>
      </c>
      <c r="F2905" s="5">
        <v>331.79700000000003</v>
      </c>
      <c r="G2905" s="5">
        <v>1766.4119999999998</v>
      </c>
      <c r="H2905" s="5">
        <v>24.249999999999996</v>
      </c>
      <c r="I2905" s="6">
        <v>0</v>
      </c>
    </row>
    <row r="2906" spans="1:9">
      <c r="A2906" s="133">
        <v>2013</v>
      </c>
      <c r="B2906" s="133">
        <v>5</v>
      </c>
      <c r="C2906" s="134">
        <v>41395</v>
      </c>
      <c r="D2906" s="133">
        <v>23</v>
      </c>
      <c r="E2906" s="5">
        <v>122.048</v>
      </c>
      <c r="F2906" s="5">
        <v>337.33100000000007</v>
      </c>
      <c r="G2906" s="5">
        <v>1769.3389999999993</v>
      </c>
      <c r="H2906" s="5">
        <v>22.043999999999997</v>
      </c>
      <c r="I2906" s="6">
        <v>0</v>
      </c>
    </row>
    <row r="2907" spans="1:9">
      <c r="A2907" s="133">
        <v>2013</v>
      </c>
      <c r="B2907" s="133">
        <v>5</v>
      </c>
      <c r="C2907" s="134">
        <v>41395</v>
      </c>
      <c r="D2907" s="133">
        <v>24</v>
      </c>
      <c r="E2907" s="5">
        <v>121.848</v>
      </c>
      <c r="F2907" s="5">
        <v>337.22400000000005</v>
      </c>
      <c r="G2907" s="5">
        <v>1718.6090000000004</v>
      </c>
      <c r="H2907" s="5">
        <v>13.172000000000002</v>
      </c>
      <c r="I2907" s="6">
        <v>0</v>
      </c>
    </row>
    <row r="2908" spans="1:9">
      <c r="A2908" s="133">
        <v>2013</v>
      </c>
      <c r="B2908" s="133">
        <v>5</v>
      </c>
      <c r="C2908" s="134">
        <v>41396</v>
      </c>
      <c r="D2908" s="133">
        <v>1</v>
      </c>
      <c r="E2908" s="5">
        <v>123.92500000000001</v>
      </c>
      <c r="F2908" s="5">
        <v>333.38700000000006</v>
      </c>
      <c r="G2908" s="5">
        <v>1553.7300000000002</v>
      </c>
      <c r="H2908" s="5">
        <v>11.64</v>
      </c>
      <c r="I2908" s="6">
        <v>0</v>
      </c>
    </row>
    <row r="2909" spans="1:9">
      <c r="A2909" s="133">
        <v>2013</v>
      </c>
      <c r="B2909" s="133">
        <v>5</v>
      </c>
      <c r="C2909" s="134">
        <v>41396</v>
      </c>
      <c r="D2909" s="133">
        <v>2</v>
      </c>
      <c r="E2909" s="5">
        <v>125.40600000000001</v>
      </c>
      <c r="F2909" s="5">
        <v>334.84500000000008</v>
      </c>
      <c r="G2909" s="5">
        <v>1311.9080000000001</v>
      </c>
      <c r="H2909" s="5">
        <v>15.275000000000002</v>
      </c>
      <c r="I2909" s="6">
        <v>0</v>
      </c>
    </row>
    <row r="2910" spans="1:9">
      <c r="A2910" s="133">
        <v>2013</v>
      </c>
      <c r="B2910" s="133">
        <v>5</v>
      </c>
      <c r="C2910" s="134">
        <v>41396</v>
      </c>
      <c r="D2910" s="133">
        <v>3</v>
      </c>
      <c r="E2910" s="5">
        <v>125.167</v>
      </c>
      <c r="F2910" s="5">
        <v>334.63099999999997</v>
      </c>
      <c r="G2910" s="5">
        <v>1302.175</v>
      </c>
      <c r="H2910" s="5">
        <v>15.316000000000001</v>
      </c>
      <c r="I2910" s="6">
        <v>0</v>
      </c>
    </row>
    <row r="2911" spans="1:9">
      <c r="A2911" s="133">
        <v>2013</v>
      </c>
      <c r="B2911" s="133">
        <v>5</v>
      </c>
      <c r="C2911" s="134">
        <v>41396</v>
      </c>
      <c r="D2911" s="133">
        <v>4</v>
      </c>
      <c r="E2911" s="5">
        <v>124.81100000000001</v>
      </c>
      <c r="F2911" s="5">
        <v>331.55200000000002</v>
      </c>
      <c r="G2911" s="5">
        <v>1304.5790000000002</v>
      </c>
      <c r="H2911" s="5">
        <v>15.193999999999999</v>
      </c>
      <c r="I2911" s="6">
        <v>0</v>
      </c>
    </row>
    <row r="2912" spans="1:9">
      <c r="A2912" s="133">
        <v>2013</v>
      </c>
      <c r="B2912" s="133">
        <v>5</v>
      </c>
      <c r="C2912" s="134">
        <v>41396</v>
      </c>
      <c r="D2912" s="133">
        <v>5</v>
      </c>
      <c r="E2912" s="5">
        <v>125.23</v>
      </c>
      <c r="F2912" s="5">
        <v>327.82600000000002</v>
      </c>
      <c r="G2912" s="5">
        <v>1303.0899999999999</v>
      </c>
      <c r="H2912" s="5">
        <v>12.834000000000001</v>
      </c>
      <c r="I2912" s="6">
        <v>0</v>
      </c>
    </row>
    <row r="2913" spans="1:9">
      <c r="A2913" s="133">
        <v>2013</v>
      </c>
      <c r="B2913" s="133">
        <v>5</v>
      </c>
      <c r="C2913" s="134">
        <v>41396</v>
      </c>
      <c r="D2913" s="133">
        <v>6</v>
      </c>
      <c r="E2913" s="5">
        <v>126.926</v>
      </c>
      <c r="F2913" s="5">
        <v>327.91</v>
      </c>
      <c r="G2913" s="5">
        <v>1311.3340000000003</v>
      </c>
      <c r="H2913" s="5">
        <v>13.911999999999999</v>
      </c>
      <c r="I2913" s="6">
        <v>0</v>
      </c>
    </row>
    <row r="2914" spans="1:9">
      <c r="A2914" s="133">
        <v>2013</v>
      </c>
      <c r="B2914" s="133">
        <v>5</v>
      </c>
      <c r="C2914" s="134">
        <v>41396</v>
      </c>
      <c r="D2914" s="133">
        <v>7</v>
      </c>
      <c r="E2914" s="5">
        <v>127.858</v>
      </c>
      <c r="F2914" s="5">
        <v>322.83100000000002</v>
      </c>
      <c r="G2914" s="5">
        <v>1516.9059999999997</v>
      </c>
      <c r="H2914" s="5">
        <v>18.349000000000004</v>
      </c>
      <c r="I2914" s="6">
        <v>0</v>
      </c>
    </row>
    <row r="2915" spans="1:9">
      <c r="A2915" s="133">
        <v>2013</v>
      </c>
      <c r="B2915" s="133">
        <v>5</v>
      </c>
      <c r="C2915" s="134">
        <v>41396</v>
      </c>
      <c r="D2915" s="133">
        <v>8</v>
      </c>
      <c r="E2915" s="5">
        <v>128.60599999999999</v>
      </c>
      <c r="F2915" s="5">
        <v>321.59200000000004</v>
      </c>
      <c r="G2915" s="5">
        <v>1666.4</v>
      </c>
      <c r="H2915" s="5">
        <v>20.179000000000002</v>
      </c>
      <c r="I2915" s="6">
        <v>0</v>
      </c>
    </row>
    <row r="2916" spans="1:9">
      <c r="A2916" s="133">
        <v>2013</v>
      </c>
      <c r="B2916" s="133">
        <v>5</v>
      </c>
      <c r="C2916" s="134">
        <v>41396</v>
      </c>
      <c r="D2916" s="133">
        <v>9</v>
      </c>
      <c r="E2916" s="5">
        <v>128.226</v>
      </c>
      <c r="F2916" s="5">
        <v>326.67</v>
      </c>
      <c r="G2916" s="5">
        <v>1667.8200000000004</v>
      </c>
      <c r="H2916" s="5">
        <v>26.813000000000002</v>
      </c>
      <c r="I2916" s="6">
        <v>0</v>
      </c>
    </row>
    <row r="2917" spans="1:9">
      <c r="A2917" s="133">
        <v>2013</v>
      </c>
      <c r="B2917" s="133">
        <v>5</v>
      </c>
      <c r="C2917" s="134">
        <v>41396</v>
      </c>
      <c r="D2917" s="133">
        <v>10</v>
      </c>
      <c r="E2917" s="5">
        <v>129.00800000000001</v>
      </c>
      <c r="F2917" s="5">
        <v>324.98199999999997</v>
      </c>
      <c r="G2917" s="5">
        <v>1696.2989999999998</v>
      </c>
      <c r="H2917" s="5">
        <v>27.878</v>
      </c>
      <c r="I2917" s="6">
        <v>0</v>
      </c>
    </row>
    <row r="2918" spans="1:9">
      <c r="A2918" s="133">
        <v>2013</v>
      </c>
      <c r="B2918" s="133">
        <v>5</v>
      </c>
      <c r="C2918" s="134">
        <v>41396</v>
      </c>
      <c r="D2918" s="133">
        <v>11</v>
      </c>
      <c r="E2918" s="5">
        <v>129.339</v>
      </c>
      <c r="F2918" s="5">
        <v>324.87399999999997</v>
      </c>
      <c r="G2918" s="5">
        <v>1696.8719999999996</v>
      </c>
      <c r="H2918" s="5">
        <v>32.154000000000003</v>
      </c>
      <c r="I2918" s="6">
        <v>0</v>
      </c>
    </row>
    <row r="2919" spans="1:9">
      <c r="A2919" s="133">
        <v>2013</v>
      </c>
      <c r="B2919" s="133">
        <v>5</v>
      </c>
      <c r="C2919" s="134">
        <v>41396</v>
      </c>
      <c r="D2919" s="133">
        <v>12</v>
      </c>
      <c r="E2919" s="5">
        <v>126.42200000000001</v>
      </c>
      <c r="F2919" s="5">
        <v>326.12300000000005</v>
      </c>
      <c r="G2919" s="5">
        <v>1697.1490000000001</v>
      </c>
      <c r="H2919" s="5">
        <v>35.213000000000001</v>
      </c>
      <c r="I2919" s="6">
        <v>0</v>
      </c>
    </row>
    <row r="2920" spans="1:9">
      <c r="A2920" s="133">
        <v>2013</v>
      </c>
      <c r="B2920" s="133">
        <v>5</v>
      </c>
      <c r="C2920" s="134">
        <v>41396</v>
      </c>
      <c r="D2920" s="133">
        <v>13</v>
      </c>
      <c r="E2920" s="5">
        <v>125.16300000000001</v>
      </c>
      <c r="F2920" s="5">
        <v>329.88299999999998</v>
      </c>
      <c r="G2920" s="5">
        <v>1724.6090000000002</v>
      </c>
      <c r="H2920" s="5">
        <v>36.064</v>
      </c>
      <c r="I2920" s="6">
        <v>0</v>
      </c>
    </row>
    <row r="2921" spans="1:9">
      <c r="A2921" s="133">
        <v>2013</v>
      </c>
      <c r="B2921" s="133">
        <v>5</v>
      </c>
      <c r="C2921" s="134">
        <v>41396</v>
      </c>
      <c r="D2921" s="133">
        <v>14</v>
      </c>
      <c r="E2921" s="5">
        <v>121.923</v>
      </c>
      <c r="F2921" s="5">
        <v>330.02100000000002</v>
      </c>
      <c r="G2921" s="5">
        <v>1716.4279999999999</v>
      </c>
      <c r="H2921" s="5">
        <v>37.007000000000012</v>
      </c>
      <c r="I2921" s="6">
        <v>0</v>
      </c>
    </row>
    <row r="2922" spans="1:9">
      <c r="A2922" s="133">
        <v>2013</v>
      </c>
      <c r="B2922" s="133">
        <v>5</v>
      </c>
      <c r="C2922" s="134">
        <v>41396</v>
      </c>
      <c r="D2922" s="133">
        <v>15</v>
      </c>
      <c r="E2922" s="5">
        <v>121.5</v>
      </c>
      <c r="F2922" s="5">
        <v>330.55899999999997</v>
      </c>
      <c r="G2922" s="5">
        <v>1712.6139999999996</v>
      </c>
      <c r="H2922" s="5">
        <v>41.016000000000005</v>
      </c>
      <c r="I2922" s="6">
        <v>0</v>
      </c>
    </row>
    <row r="2923" spans="1:9">
      <c r="A2923" s="133">
        <v>2013</v>
      </c>
      <c r="B2923" s="133">
        <v>5</v>
      </c>
      <c r="C2923" s="134">
        <v>41396</v>
      </c>
      <c r="D2923" s="133">
        <v>16</v>
      </c>
      <c r="E2923" s="5">
        <v>122.239</v>
      </c>
      <c r="F2923" s="5">
        <v>330.88800000000003</v>
      </c>
      <c r="G2923" s="5">
        <v>1715.7380000000001</v>
      </c>
      <c r="H2923" s="5">
        <v>40.25</v>
      </c>
      <c r="I2923" s="6">
        <v>0</v>
      </c>
    </row>
    <row r="2924" spans="1:9">
      <c r="A2924" s="133">
        <v>2013</v>
      </c>
      <c r="B2924" s="133">
        <v>5</v>
      </c>
      <c r="C2924" s="134">
        <v>41396</v>
      </c>
      <c r="D2924" s="133">
        <v>17</v>
      </c>
      <c r="E2924" s="5">
        <v>122.94200000000001</v>
      </c>
      <c r="F2924" s="5">
        <v>331.43600000000004</v>
      </c>
      <c r="G2924" s="5">
        <v>1778.0439999999999</v>
      </c>
      <c r="H2924" s="5">
        <v>86.14400000000002</v>
      </c>
      <c r="I2924" s="6">
        <v>0</v>
      </c>
    </row>
    <row r="2925" spans="1:9">
      <c r="A2925" s="133">
        <v>2013</v>
      </c>
      <c r="B2925" s="133">
        <v>5</v>
      </c>
      <c r="C2925" s="134">
        <v>41396</v>
      </c>
      <c r="D2925" s="133">
        <v>18</v>
      </c>
      <c r="E2925" s="5">
        <v>126.02300000000001</v>
      </c>
      <c r="F2925" s="5">
        <v>330.81000000000006</v>
      </c>
      <c r="G2925" s="5">
        <v>1830.788</v>
      </c>
      <c r="H2925" s="5">
        <v>109.75800000000001</v>
      </c>
      <c r="I2925" s="6">
        <v>0</v>
      </c>
    </row>
    <row r="2926" spans="1:9">
      <c r="A2926" s="133">
        <v>2013</v>
      </c>
      <c r="B2926" s="133">
        <v>5</v>
      </c>
      <c r="C2926" s="134">
        <v>41396</v>
      </c>
      <c r="D2926" s="133">
        <v>19</v>
      </c>
      <c r="E2926" s="5">
        <v>127.39</v>
      </c>
      <c r="F2926" s="5">
        <v>330.76</v>
      </c>
      <c r="G2926" s="5">
        <v>1880.6100000000001</v>
      </c>
      <c r="H2926" s="5">
        <v>114.309</v>
      </c>
      <c r="I2926" s="6">
        <v>0</v>
      </c>
    </row>
    <row r="2927" spans="1:9">
      <c r="A2927" s="133">
        <v>2013</v>
      </c>
      <c r="B2927" s="133">
        <v>5</v>
      </c>
      <c r="C2927" s="134">
        <v>41396</v>
      </c>
      <c r="D2927" s="133">
        <v>20</v>
      </c>
      <c r="E2927" s="5">
        <v>128.733</v>
      </c>
      <c r="F2927" s="5">
        <v>330.84200000000004</v>
      </c>
      <c r="G2927" s="5">
        <v>1899.1069999999993</v>
      </c>
      <c r="H2927" s="5">
        <v>92.601000000000013</v>
      </c>
      <c r="I2927" s="6">
        <v>0</v>
      </c>
    </row>
    <row r="2928" spans="1:9">
      <c r="A2928" s="133">
        <v>2013</v>
      </c>
      <c r="B2928" s="133">
        <v>5</v>
      </c>
      <c r="C2928" s="134">
        <v>41396</v>
      </c>
      <c r="D2928" s="133">
        <v>21</v>
      </c>
      <c r="E2928" s="5">
        <v>129.44900000000001</v>
      </c>
      <c r="F2928" s="5">
        <v>333.07500000000005</v>
      </c>
      <c r="G2928" s="5">
        <v>1904.521</v>
      </c>
      <c r="H2928" s="5">
        <v>119.41399999999999</v>
      </c>
      <c r="I2928" s="6">
        <v>0</v>
      </c>
    </row>
    <row r="2929" spans="1:9">
      <c r="A2929" s="133">
        <v>2013</v>
      </c>
      <c r="B2929" s="133">
        <v>5</v>
      </c>
      <c r="C2929" s="134">
        <v>41396</v>
      </c>
      <c r="D2929" s="133">
        <v>22</v>
      </c>
      <c r="E2929" s="5">
        <v>129.82300000000001</v>
      </c>
      <c r="F2929" s="5">
        <v>333.99400000000003</v>
      </c>
      <c r="G2929" s="5">
        <v>1904.8280000000002</v>
      </c>
      <c r="H2929" s="5">
        <v>127.30699999999999</v>
      </c>
      <c r="I2929" s="6">
        <v>0</v>
      </c>
    </row>
    <row r="2930" spans="1:9">
      <c r="A2930" s="133">
        <v>2013</v>
      </c>
      <c r="B2930" s="133">
        <v>5</v>
      </c>
      <c r="C2930" s="134">
        <v>41396</v>
      </c>
      <c r="D2930" s="133">
        <v>23</v>
      </c>
      <c r="E2930" s="5">
        <v>130.47300000000001</v>
      </c>
      <c r="F2930" s="5">
        <v>332.72900000000004</v>
      </c>
      <c r="G2930" s="5">
        <v>1906.5010000000004</v>
      </c>
      <c r="H2930" s="5">
        <v>118.22199999999999</v>
      </c>
      <c r="I2930" s="6">
        <v>0</v>
      </c>
    </row>
    <row r="2931" spans="1:9">
      <c r="A2931" s="133">
        <v>2013</v>
      </c>
      <c r="B2931" s="133">
        <v>5</v>
      </c>
      <c r="C2931" s="134">
        <v>41396</v>
      </c>
      <c r="D2931" s="133">
        <v>24</v>
      </c>
      <c r="E2931" s="5">
        <v>130.93299999999999</v>
      </c>
      <c r="F2931" s="5">
        <v>334.16500000000008</v>
      </c>
      <c r="G2931" s="5">
        <v>1759.1489999999999</v>
      </c>
      <c r="H2931" s="5">
        <v>88.343000000000018</v>
      </c>
      <c r="I2931" s="6">
        <v>0</v>
      </c>
    </row>
    <row r="2932" spans="1:9">
      <c r="A2932" s="133">
        <v>2013</v>
      </c>
      <c r="B2932" s="133">
        <v>5</v>
      </c>
      <c r="C2932" s="134">
        <v>41397</v>
      </c>
      <c r="D2932" s="133">
        <v>1</v>
      </c>
      <c r="E2932" s="5">
        <v>129.20699999999999</v>
      </c>
      <c r="F2932" s="5">
        <v>333.64300000000003</v>
      </c>
      <c r="G2932" s="5">
        <v>1620.4409999999996</v>
      </c>
      <c r="H2932" s="5">
        <v>55.467999999999989</v>
      </c>
      <c r="I2932" s="6">
        <v>0</v>
      </c>
    </row>
    <row r="2933" spans="1:9">
      <c r="A2933" s="133">
        <v>2013</v>
      </c>
      <c r="B2933" s="133">
        <v>5</v>
      </c>
      <c r="C2933" s="134">
        <v>41397</v>
      </c>
      <c r="D2933" s="133">
        <v>2</v>
      </c>
      <c r="E2933" s="5">
        <v>128.90700000000001</v>
      </c>
      <c r="F2933" s="5">
        <v>333.61200000000002</v>
      </c>
      <c r="G2933" s="5">
        <v>1541.7540000000004</v>
      </c>
      <c r="H2933" s="5">
        <v>92.436000000000007</v>
      </c>
      <c r="I2933" s="6">
        <v>0</v>
      </c>
    </row>
    <row r="2934" spans="1:9">
      <c r="A2934" s="133">
        <v>2013</v>
      </c>
      <c r="B2934" s="133">
        <v>5</v>
      </c>
      <c r="C2934" s="134">
        <v>41397</v>
      </c>
      <c r="D2934" s="133">
        <v>3</v>
      </c>
      <c r="E2934" s="5">
        <v>127.38600000000001</v>
      </c>
      <c r="F2934" s="5">
        <v>332.52699999999999</v>
      </c>
      <c r="G2934" s="5">
        <v>1540.8109999999999</v>
      </c>
      <c r="H2934" s="5">
        <v>79.424000000000007</v>
      </c>
      <c r="I2934" s="6">
        <v>0</v>
      </c>
    </row>
    <row r="2935" spans="1:9">
      <c r="A2935" s="133">
        <v>2013</v>
      </c>
      <c r="B2935" s="133">
        <v>5</v>
      </c>
      <c r="C2935" s="134">
        <v>41397</v>
      </c>
      <c r="D2935" s="133">
        <v>4</v>
      </c>
      <c r="E2935" s="5">
        <v>103.24000000000001</v>
      </c>
      <c r="F2935" s="5">
        <v>332.452</v>
      </c>
      <c r="G2935" s="5">
        <v>1540.9470000000001</v>
      </c>
      <c r="H2935" s="5">
        <v>69.819999999999993</v>
      </c>
      <c r="I2935" s="6">
        <v>0</v>
      </c>
    </row>
    <row r="2936" spans="1:9">
      <c r="A2936" s="133">
        <v>2013</v>
      </c>
      <c r="B2936" s="133">
        <v>5</v>
      </c>
      <c r="C2936" s="134">
        <v>41397</v>
      </c>
      <c r="D2936" s="133">
        <v>5</v>
      </c>
      <c r="E2936" s="5">
        <v>99.995000000000005</v>
      </c>
      <c r="F2936" s="5">
        <v>385.85599999999999</v>
      </c>
      <c r="G2936" s="5">
        <v>1541.1229999999996</v>
      </c>
      <c r="H2936" s="5">
        <v>68.48</v>
      </c>
      <c r="I2936" s="6">
        <v>0</v>
      </c>
    </row>
    <row r="2937" spans="1:9">
      <c r="A2937" s="133">
        <v>2013</v>
      </c>
      <c r="B2937" s="133">
        <v>5</v>
      </c>
      <c r="C2937" s="134">
        <v>41397</v>
      </c>
      <c r="D2937" s="133">
        <v>6</v>
      </c>
      <c r="E2937" s="5">
        <v>98.766000000000005</v>
      </c>
      <c r="F2937" s="5">
        <v>338.26900000000001</v>
      </c>
      <c r="G2937" s="5">
        <v>1545.6510000000007</v>
      </c>
      <c r="H2937" s="5">
        <v>71.787000000000006</v>
      </c>
      <c r="I2937" s="6">
        <v>0</v>
      </c>
    </row>
    <row r="2938" spans="1:9">
      <c r="A2938" s="133">
        <v>2013</v>
      </c>
      <c r="B2938" s="133">
        <v>5</v>
      </c>
      <c r="C2938" s="134">
        <v>41397</v>
      </c>
      <c r="D2938" s="133">
        <v>7</v>
      </c>
      <c r="E2938" s="5">
        <v>96.838999999999999</v>
      </c>
      <c r="F2938" s="5">
        <v>339.952</v>
      </c>
      <c r="G2938" s="5">
        <v>1579.1120000000001</v>
      </c>
      <c r="H2938" s="5">
        <v>88.647000000000006</v>
      </c>
      <c r="I2938" s="6">
        <v>0</v>
      </c>
    </row>
    <row r="2939" spans="1:9">
      <c r="A2939" s="133">
        <v>2013</v>
      </c>
      <c r="B2939" s="133">
        <v>5</v>
      </c>
      <c r="C2939" s="134">
        <v>41397</v>
      </c>
      <c r="D2939" s="133">
        <v>8</v>
      </c>
      <c r="E2939" s="5">
        <v>95.40100000000001</v>
      </c>
      <c r="F2939" s="5">
        <v>339.54200000000003</v>
      </c>
      <c r="G2939" s="5">
        <v>1592.5620000000001</v>
      </c>
      <c r="H2939" s="5">
        <v>88.866</v>
      </c>
      <c r="I2939" s="6">
        <v>0</v>
      </c>
    </row>
    <row r="2940" spans="1:9">
      <c r="A2940" s="133">
        <v>2013</v>
      </c>
      <c r="B2940" s="133">
        <v>5</v>
      </c>
      <c r="C2940" s="134">
        <v>41397</v>
      </c>
      <c r="D2940" s="133">
        <v>9</v>
      </c>
      <c r="E2940" s="5">
        <v>92.991</v>
      </c>
      <c r="F2940" s="5">
        <v>338.81400000000002</v>
      </c>
      <c r="G2940" s="5">
        <v>1671.4830000000004</v>
      </c>
      <c r="H2940" s="5">
        <v>96.396000000000029</v>
      </c>
      <c r="I2940" s="6">
        <v>0</v>
      </c>
    </row>
    <row r="2941" spans="1:9">
      <c r="A2941" s="133">
        <v>2013</v>
      </c>
      <c r="B2941" s="133">
        <v>5</v>
      </c>
      <c r="C2941" s="134">
        <v>41397</v>
      </c>
      <c r="D2941" s="133">
        <v>10</v>
      </c>
      <c r="E2941" s="5">
        <v>92.451999999999998</v>
      </c>
      <c r="F2941" s="5">
        <v>341.73599999999999</v>
      </c>
      <c r="G2941" s="5">
        <v>1696.3849999999998</v>
      </c>
      <c r="H2941" s="5">
        <v>103.01600000000001</v>
      </c>
      <c r="I2941" s="6">
        <v>0</v>
      </c>
    </row>
    <row r="2942" spans="1:9">
      <c r="A2942" s="133">
        <v>2013</v>
      </c>
      <c r="B2942" s="133">
        <v>5</v>
      </c>
      <c r="C2942" s="134">
        <v>41397</v>
      </c>
      <c r="D2942" s="133">
        <v>11</v>
      </c>
      <c r="E2942" s="5">
        <v>99.958000000000013</v>
      </c>
      <c r="F2942" s="5">
        <v>339.73600000000005</v>
      </c>
      <c r="G2942" s="5">
        <v>1758.2170000000001</v>
      </c>
      <c r="H2942" s="5">
        <v>137.42400000000001</v>
      </c>
      <c r="I2942" s="6">
        <v>0</v>
      </c>
    </row>
    <row r="2943" spans="1:9">
      <c r="A2943" s="133">
        <v>2013</v>
      </c>
      <c r="B2943" s="133">
        <v>5</v>
      </c>
      <c r="C2943" s="134">
        <v>41397</v>
      </c>
      <c r="D2943" s="133">
        <v>12</v>
      </c>
      <c r="E2943" s="5">
        <v>101.453</v>
      </c>
      <c r="F2943" s="5">
        <v>327.45300000000003</v>
      </c>
      <c r="G2943" s="5">
        <v>1848.7519999999997</v>
      </c>
      <c r="H2943" s="5">
        <v>242.631</v>
      </c>
      <c r="I2943" s="6">
        <v>0</v>
      </c>
    </row>
    <row r="2944" spans="1:9">
      <c r="A2944" s="133">
        <v>2013</v>
      </c>
      <c r="B2944" s="133">
        <v>5</v>
      </c>
      <c r="C2944" s="134">
        <v>41397</v>
      </c>
      <c r="D2944" s="133">
        <v>13</v>
      </c>
      <c r="E2944" s="5">
        <v>108.06200000000001</v>
      </c>
      <c r="F2944" s="5">
        <v>284.005</v>
      </c>
      <c r="G2944" s="5">
        <v>1864.7330000000006</v>
      </c>
      <c r="H2944" s="5">
        <v>262.49</v>
      </c>
      <c r="I2944" s="6">
        <v>0</v>
      </c>
    </row>
    <row r="2945" spans="1:9">
      <c r="A2945" s="133">
        <v>2013</v>
      </c>
      <c r="B2945" s="133">
        <v>5</v>
      </c>
      <c r="C2945" s="134">
        <v>41397</v>
      </c>
      <c r="D2945" s="133">
        <v>14</v>
      </c>
      <c r="E2945" s="5">
        <v>108.35300000000001</v>
      </c>
      <c r="F2945" s="5">
        <v>288.44</v>
      </c>
      <c r="G2945" s="5">
        <v>1867.7800000000002</v>
      </c>
      <c r="H2945" s="5">
        <v>263.11800000000005</v>
      </c>
      <c r="I2945" s="6">
        <v>0</v>
      </c>
    </row>
    <row r="2946" spans="1:9">
      <c r="A2946" s="133">
        <v>2013</v>
      </c>
      <c r="B2946" s="133">
        <v>5</v>
      </c>
      <c r="C2946" s="134">
        <v>41397</v>
      </c>
      <c r="D2946" s="133">
        <v>15</v>
      </c>
      <c r="E2946" s="5">
        <v>106.22499999999999</v>
      </c>
      <c r="F2946" s="5">
        <v>290.66800000000001</v>
      </c>
      <c r="G2946" s="5">
        <v>1887.5829999999996</v>
      </c>
      <c r="H2946" s="5">
        <v>262.28700000000003</v>
      </c>
      <c r="I2946" s="6">
        <v>0</v>
      </c>
    </row>
    <row r="2947" spans="1:9">
      <c r="A2947" s="133">
        <v>2013</v>
      </c>
      <c r="B2947" s="133">
        <v>5</v>
      </c>
      <c r="C2947" s="134">
        <v>41397</v>
      </c>
      <c r="D2947" s="133">
        <v>16</v>
      </c>
      <c r="E2947" s="5">
        <v>105.015</v>
      </c>
      <c r="F2947" s="5">
        <v>290.08400000000006</v>
      </c>
      <c r="G2947" s="5">
        <v>1885.3120000000001</v>
      </c>
      <c r="H2947" s="5">
        <v>262.11000000000007</v>
      </c>
      <c r="I2947" s="6">
        <v>0</v>
      </c>
    </row>
    <row r="2948" spans="1:9">
      <c r="A2948" s="133">
        <v>2013</v>
      </c>
      <c r="B2948" s="133">
        <v>5</v>
      </c>
      <c r="C2948" s="134">
        <v>41397</v>
      </c>
      <c r="D2948" s="133">
        <v>17</v>
      </c>
      <c r="E2948" s="5">
        <v>103.41500000000001</v>
      </c>
      <c r="F2948" s="5">
        <v>290.44600000000003</v>
      </c>
      <c r="G2948" s="5">
        <v>1894.4949999999999</v>
      </c>
      <c r="H2948" s="5">
        <v>259.97300000000007</v>
      </c>
      <c r="I2948" s="6">
        <v>0</v>
      </c>
    </row>
    <row r="2949" spans="1:9">
      <c r="A2949" s="133">
        <v>2013</v>
      </c>
      <c r="B2949" s="133">
        <v>5</v>
      </c>
      <c r="C2949" s="134">
        <v>41397</v>
      </c>
      <c r="D2949" s="133">
        <v>18</v>
      </c>
      <c r="E2949" s="5">
        <v>103.85900000000001</v>
      </c>
      <c r="F2949" s="5">
        <v>290.52</v>
      </c>
      <c r="G2949" s="5">
        <v>1894.1350000000002</v>
      </c>
      <c r="H2949" s="5">
        <v>263.08500000000004</v>
      </c>
      <c r="I2949" s="6">
        <v>0</v>
      </c>
    </row>
    <row r="2950" spans="1:9">
      <c r="A2950" s="133">
        <v>2013</v>
      </c>
      <c r="B2950" s="133">
        <v>5</v>
      </c>
      <c r="C2950" s="134">
        <v>41397</v>
      </c>
      <c r="D2950" s="133">
        <v>19</v>
      </c>
      <c r="E2950" s="5">
        <v>100.116</v>
      </c>
      <c r="F2950" s="5">
        <v>290.16399999999999</v>
      </c>
      <c r="G2950" s="5">
        <v>1900.9520000000005</v>
      </c>
      <c r="H2950" s="5">
        <v>264.21600000000007</v>
      </c>
      <c r="I2950" s="6">
        <v>0</v>
      </c>
    </row>
    <row r="2951" spans="1:9">
      <c r="A2951" s="133">
        <v>2013</v>
      </c>
      <c r="B2951" s="133">
        <v>5</v>
      </c>
      <c r="C2951" s="134">
        <v>41397</v>
      </c>
      <c r="D2951" s="133">
        <v>20</v>
      </c>
      <c r="E2951" s="5">
        <v>125.235</v>
      </c>
      <c r="F2951" s="5">
        <v>290.83199999999999</v>
      </c>
      <c r="G2951" s="5">
        <v>1904.71</v>
      </c>
      <c r="H2951" s="5">
        <v>265.06400000000002</v>
      </c>
      <c r="I2951" s="6">
        <v>0</v>
      </c>
    </row>
    <row r="2952" spans="1:9">
      <c r="A2952" s="133">
        <v>2013</v>
      </c>
      <c r="B2952" s="133">
        <v>5</v>
      </c>
      <c r="C2952" s="134">
        <v>41397</v>
      </c>
      <c r="D2952" s="133">
        <v>21</v>
      </c>
      <c r="E2952" s="5">
        <v>129.79500000000002</v>
      </c>
      <c r="F2952" s="5">
        <v>292.38499999999999</v>
      </c>
      <c r="G2952" s="5">
        <v>1909.3570000000002</v>
      </c>
      <c r="H2952" s="5">
        <v>267.02100000000002</v>
      </c>
      <c r="I2952" s="6">
        <v>0</v>
      </c>
    </row>
    <row r="2953" spans="1:9">
      <c r="A2953" s="133">
        <v>2013</v>
      </c>
      <c r="B2953" s="133">
        <v>5</v>
      </c>
      <c r="C2953" s="134">
        <v>41397</v>
      </c>
      <c r="D2953" s="133">
        <v>22</v>
      </c>
      <c r="E2953" s="5">
        <v>129.67099999999999</v>
      </c>
      <c r="F2953" s="5">
        <v>292.29100000000005</v>
      </c>
      <c r="G2953" s="5">
        <v>1912.2360000000001</v>
      </c>
      <c r="H2953" s="5">
        <v>267.79799999999994</v>
      </c>
      <c r="I2953" s="6">
        <v>0</v>
      </c>
    </row>
    <row r="2954" spans="1:9">
      <c r="A2954" s="133">
        <v>2013</v>
      </c>
      <c r="B2954" s="133">
        <v>5</v>
      </c>
      <c r="C2954" s="134">
        <v>41397</v>
      </c>
      <c r="D2954" s="133">
        <v>23</v>
      </c>
      <c r="E2954" s="5">
        <v>130.42500000000001</v>
      </c>
      <c r="F2954" s="5">
        <v>292.70400000000001</v>
      </c>
      <c r="G2954" s="5">
        <v>1925.5920000000006</v>
      </c>
      <c r="H2954" s="5">
        <v>267.00099999999998</v>
      </c>
      <c r="I2954" s="6">
        <v>0</v>
      </c>
    </row>
    <row r="2955" spans="1:9">
      <c r="A2955" s="133">
        <v>2013</v>
      </c>
      <c r="B2955" s="133">
        <v>5</v>
      </c>
      <c r="C2955" s="134">
        <v>41397</v>
      </c>
      <c r="D2955" s="133">
        <v>24</v>
      </c>
      <c r="E2955" s="5">
        <v>130.16400000000002</v>
      </c>
      <c r="F2955" s="5">
        <v>293.07300000000004</v>
      </c>
      <c r="G2955" s="5">
        <v>1914.8170000000005</v>
      </c>
      <c r="H2955" s="5">
        <v>267.83199999999999</v>
      </c>
      <c r="I2955" s="6">
        <v>0</v>
      </c>
    </row>
    <row r="2956" spans="1:9">
      <c r="A2956" s="133">
        <v>2013</v>
      </c>
      <c r="B2956" s="133">
        <v>5</v>
      </c>
      <c r="C2956" s="134">
        <v>41398</v>
      </c>
      <c r="D2956" s="133">
        <v>1</v>
      </c>
      <c r="E2956" s="5">
        <v>130.23600000000002</v>
      </c>
      <c r="F2956" s="5">
        <v>291.791</v>
      </c>
      <c r="G2956" s="5">
        <v>1738.3870000000002</v>
      </c>
      <c r="H2956" s="5">
        <v>262.33800000000008</v>
      </c>
      <c r="I2956" s="6">
        <v>0</v>
      </c>
    </row>
    <row r="2957" spans="1:9">
      <c r="A2957" s="133">
        <v>2013</v>
      </c>
      <c r="B2957" s="133">
        <v>5</v>
      </c>
      <c r="C2957" s="134">
        <v>41398</v>
      </c>
      <c r="D2957" s="133">
        <v>2</v>
      </c>
      <c r="E2957" s="5">
        <v>131.06400000000002</v>
      </c>
      <c r="F2957" s="5">
        <v>289.73599999999999</v>
      </c>
      <c r="G2957" s="5">
        <v>1580.1309999999999</v>
      </c>
      <c r="H2957" s="5">
        <v>164.53600000000006</v>
      </c>
      <c r="I2957" s="6">
        <v>0</v>
      </c>
    </row>
    <row r="2958" spans="1:9">
      <c r="A2958" s="133">
        <v>2013</v>
      </c>
      <c r="B2958" s="133">
        <v>5</v>
      </c>
      <c r="C2958" s="134">
        <v>41398</v>
      </c>
      <c r="D2958" s="133">
        <v>3</v>
      </c>
      <c r="E2958" s="5">
        <v>130.84899999999999</v>
      </c>
      <c r="F2958" s="5">
        <v>289.43400000000003</v>
      </c>
      <c r="G2958" s="5">
        <v>1475.606</v>
      </c>
      <c r="H2958" s="5">
        <v>163.58799999999997</v>
      </c>
      <c r="I2958" s="6">
        <v>0</v>
      </c>
    </row>
    <row r="2959" spans="1:9">
      <c r="A2959" s="133">
        <v>2013</v>
      </c>
      <c r="B2959" s="133">
        <v>5</v>
      </c>
      <c r="C2959" s="134">
        <v>41398</v>
      </c>
      <c r="D2959" s="133">
        <v>4</v>
      </c>
      <c r="E2959" s="5">
        <v>131.35400000000001</v>
      </c>
      <c r="F2959" s="5">
        <v>289.96500000000003</v>
      </c>
      <c r="G2959" s="5">
        <v>1455.75</v>
      </c>
      <c r="H2959" s="5">
        <v>162.566</v>
      </c>
      <c r="I2959" s="6">
        <v>0</v>
      </c>
    </row>
    <row r="2960" spans="1:9">
      <c r="A2960" s="133">
        <v>2013</v>
      </c>
      <c r="B2960" s="133">
        <v>5</v>
      </c>
      <c r="C2960" s="134">
        <v>41398</v>
      </c>
      <c r="D2960" s="133">
        <v>5</v>
      </c>
      <c r="E2960" s="5">
        <v>132.89000000000001</v>
      </c>
      <c r="F2960" s="5">
        <v>289.74900000000002</v>
      </c>
      <c r="G2960" s="5">
        <v>1409.694</v>
      </c>
      <c r="H2960" s="5">
        <v>162.35700000000003</v>
      </c>
      <c r="I2960" s="6">
        <v>0</v>
      </c>
    </row>
    <row r="2961" spans="1:9">
      <c r="A2961" s="133">
        <v>2013</v>
      </c>
      <c r="B2961" s="133">
        <v>5</v>
      </c>
      <c r="C2961" s="134">
        <v>41398</v>
      </c>
      <c r="D2961" s="133">
        <v>6</v>
      </c>
      <c r="E2961" s="5">
        <v>132.732</v>
      </c>
      <c r="F2961" s="5">
        <v>289.93200000000002</v>
      </c>
      <c r="G2961" s="5">
        <v>1390.1619999999998</v>
      </c>
      <c r="H2961" s="5">
        <v>163.00099999999998</v>
      </c>
      <c r="I2961" s="6">
        <v>0</v>
      </c>
    </row>
    <row r="2962" spans="1:9">
      <c r="A2962" s="133">
        <v>2013</v>
      </c>
      <c r="B2962" s="133">
        <v>5</v>
      </c>
      <c r="C2962" s="134">
        <v>41398</v>
      </c>
      <c r="D2962" s="133">
        <v>7</v>
      </c>
      <c r="E2962" s="5">
        <v>130.89400000000001</v>
      </c>
      <c r="F2962" s="5">
        <v>285.63200000000001</v>
      </c>
      <c r="G2962" s="5">
        <v>1446.5450000000003</v>
      </c>
      <c r="H2962" s="5">
        <v>163.93400000000003</v>
      </c>
      <c r="I2962" s="6">
        <v>0</v>
      </c>
    </row>
    <row r="2963" spans="1:9">
      <c r="A2963" s="133">
        <v>2013</v>
      </c>
      <c r="B2963" s="133">
        <v>5</v>
      </c>
      <c r="C2963" s="134">
        <v>41398</v>
      </c>
      <c r="D2963" s="133">
        <v>8</v>
      </c>
      <c r="E2963" s="5">
        <v>130.803</v>
      </c>
      <c r="F2963" s="5">
        <v>283.23</v>
      </c>
      <c r="G2963" s="5">
        <v>1424.4470000000001</v>
      </c>
      <c r="H2963" s="5">
        <v>166.53100000000001</v>
      </c>
      <c r="I2963" s="6">
        <v>0</v>
      </c>
    </row>
    <row r="2964" spans="1:9">
      <c r="A2964" s="133">
        <v>2013</v>
      </c>
      <c r="B2964" s="133">
        <v>5</v>
      </c>
      <c r="C2964" s="134">
        <v>41398</v>
      </c>
      <c r="D2964" s="133">
        <v>9</v>
      </c>
      <c r="E2964" s="5">
        <v>131.179</v>
      </c>
      <c r="F2964" s="5">
        <v>277.36399999999998</v>
      </c>
      <c r="G2964" s="5">
        <v>1417.1499999999996</v>
      </c>
      <c r="H2964" s="5">
        <v>167.48400000000001</v>
      </c>
      <c r="I2964" s="6">
        <v>0</v>
      </c>
    </row>
    <row r="2965" spans="1:9">
      <c r="A2965" s="133">
        <v>2013</v>
      </c>
      <c r="B2965" s="133">
        <v>5</v>
      </c>
      <c r="C2965" s="134">
        <v>41398</v>
      </c>
      <c r="D2965" s="133">
        <v>10</v>
      </c>
      <c r="E2965" s="5">
        <v>132.95099999999999</v>
      </c>
      <c r="F2965" s="5">
        <v>268.92</v>
      </c>
      <c r="G2965" s="5">
        <v>1500.6240000000007</v>
      </c>
      <c r="H2965" s="5">
        <v>165.02399999999997</v>
      </c>
      <c r="I2965" s="6">
        <v>0</v>
      </c>
    </row>
    <row r="2966" spans="1:9">
      <c r="A2966" s="133">
        <v>2013</v>
      </c>
      <c r="B2966" s="133">
        <v>5</v>
      </c>
      <c r="C2966" s="134">
        <v>41398</v>
      </c>
      <c r="D2966" s="133">
        <v>11</v>
      </c>
      <c r="E2966" s="5">
        <v>134.41800000000001</v>
      </c>
      <c r="F2966" s="5">
        <v>264.52500000000003</v>
      </c>
      <c r="G2966" s="5">
        <v>1542.1860000000001</v>
      </c>
      <c r="H2966" s="5">
        <v>171.09999999999997</v>
      </c>
      <c r="I2966" s="6">
        <v>0</v>
      </c>
    </row>
    <row r="2967" spans="1:9">
      <c r="A2967" s="133">
        <v>2013</v>
      </c>
      <c r="B2967" s="133">
        <v>5</v>
      </c>
      <c r="C2967" s="134">
        <v>41398</v>
      </c>
      <c r="D2967" s="133">
        <v>12</v>
      </c>
      <c r="E2967" s="5">
        <v>133.71899999999999</v>
      </c>
      <c r="F2967" s="5">
        <v>261.44000000000005</v>
      </c>
      <c r="G2967" s="5">
        <v>1537.7259999999999</v>
      </c>
      <c r="H2967" s="5">
        <v>167.36699999999999</v>
      </c>
      <c r="I2967" s="6">
        <v>0</v>
      </c>
    </row>
    <row r="2968" spans="1:9">
      <c r="A2968" s="133">
        <v>2013</v>
      </c>
      <c r="B2968" s="133">
        <v>5</v>
      </c>
      <c r="C2968" s="134">
        <v>41398</v>
      </c>
      <c r="D2968" s="133">
        <v>13</v>
      </c>
      <c r="E2968" s="5">
        <v>132.43800000000002</v>
      </c>
      <c r="F2968" s="5">
        <v>262.94100000000003</v>
      </c>
      <c r="G2968" s="5">
        <v>1528.9880000000001</v>
      </c>
      <c r="H2968" s="5">
        <v>162.71899999999999</v>
      </c>
      <c r="I2968" s="6">
        <v>0</v>
      </c>
    </row>
    <row r="2969" spans="1:9">
      <c r="A2969" s="133">
        <v>2013</v>
      </c>
      <c r="B2969" s="133">
        <v>5</v>
      </c>
      <c r="C2969" s="134">
        <v>41398</v>
      </c>
      <c r="D2969" s="133">
        <v>14</v>
      </c>
      <c r="E2969" s="5">
        <v>130.99</v>
      </c>
      <c r="F2969" s="5">
        <v>265.05899999999997</v>
      </c>
      <c r="G2969" s="5">
        <v>1577.2360000000006</v>
      </c>
      <c r="H2969" s="5">
        <v>161.524</v>
      </c>
      <c r="I2969" s="6">
        <v>0</v>
      </c>
    </row>
    <row r="2970" spans="1:9">
      <c r="A2970" s="133">
        <v>2013</v>
      </c>
      <c r="B2970" s="133">
        <v>5</v>
      </c>
      <c r="C2970" s="134">
        <v>41398</v>
      </c>
      <c r="D2970" s="133">
        <v>15</v>
      </c>
      <c r="E2970" s="5">
        <v>130.76000000000002</v>
      </c>
      <c r="F2970" s="5">
        <v>265.42499999999995</v>
      </c>
      <c r="G2970" s="5">
        <v>1626.5930000000008</v>
      </c>
      <c r="H2970" s="5">
        <v>150.30700000000002</v>
      </c>
      <c r="I2970" s="6">
        <v>0</v>
      </c>
    </row>
    <row r="2971" spans="1:9">
      <c r="A2971" s="133">
        <v>2013</v>
      </c>
      <c r="B2971" s="133">
        <v>5</v>
      </c>
      <c r="C2971" s="134">
        <v>41398</v>
      </c>
      <c r="D2971" s="133">
        <v>16</v>
      </c>
      <c r="E2971" s="5">
        <v>131.238</v>
      </c>
      <c r="F2971" s="5">
        <v>265.26500000000004</v>
      </c>
      <c r="G2971" s="5">
        <v>1623.0030000000006</v>
      </c>
      <c r="H2971" s="5">
        <v>111.50700000000002</v>
      </c>
      <c r="I2971" s="6">
        <v>0</v>
      </c>
    </row>
    <row r="2972" spans="1:9">
      <c r="A2972" s="133">
        <v>2013</v>
      </c>
      <c r="B2972" s="133">
        <v>5</v>
      </c>
      <c r="C2972" s="134">
        <v>41398</v>
      </c>
      <c r="D2972" s="133">
        <v>17</v>
      </c>
      <c r="E2972" s="5">
        <v>136.56900000000002</v>
      </c>
      <c r="F2972" s="5">
        <v>273.53300000000002</v>
      </c>
      <c r="G2972" s="5">
        <v>1630.7669999999998</v>
      </c>
      <c r="H2972" s="5">
        <v>110.47800000000002</v>
      </c>
      <c r="I2972" s="6">
        <v>0</v>
      </c>
    </row>
    <row r="2973" spans="1:9">
      <c r="A2973" s="133">
        <v>2013</v>
      </c>
      <c r="B2973" s="133">
        <v>5</v>
      </c>
      <c r="C2973" s="134">
        <v>41398</v>
      </c>
      <c r="D2973" s="133">
        <v>18</v>
      </c>
      <c r="E2973" s="5">
        <v>140.96</v>
      </c>
      <c r="F2973" s="5">
        <v>277.88499999999999</v>
      </c>
      <c r="G2973" s="5">
        <v>1630.7489999999998</v>
      </c>
      <c r="H2973" s="5">
        <v>126.16100000000002</v>
      </c>
      <c r="I2973" s="6">
        <v>0</v>
      </c>
    </row>
    <row r="2974" spans="1:9">
      <c r="A2974" s="133">
        <v>2013</v>
      </c>
      <c r="B2974" s="133">
        <v>5</v>
      </c>
      <c r="C2974" s="134">
        <v>41398</v>
      </c>
      <c r="D2974" s="133">
        <v>19</v>
      </c>
      <c r="E2974" s="5">
        <v>140.423</v>
      </c>
      <c r="F2974" s="5">
        <v>277.98900000000003</v>
      </c>
      <c r="G2974" s="5">
        <v>1662.655</v>
      </c>
      <c r="H2974" s="5">
        <v>167.04499999999999</v>
      </c>
      <c r="I2974" s="6">
        <v>0</v>
      </c>
    </row>
    <row r="2975" spans="1:9">
      <c r="A2975" s="133">
        <v>2013</v>
      </c>
      <c r="B2975" s="133">
        <v>5</v>
      </c>
      <c r="C2975" s="134">
        <v>41398</v>
      </c>
      <c r="D2975" s="133">
        <v>20</v>
      </c>
      <c r="E2975" s="5">
        <v>140.96600000000001</v>
      </c>
      <c r="F2975" s="5">
        <v>278.952</v>
      </c>
      <c r="G2975" s="5">
        <v>1654.8920000000003</v>
      </c>
      <c r="H2975" s="5">
        <v>179.46899999999999</v>
      </c>
      <c r="I2975" s="6">
        <v>0</v>
      </c>
    </row>
    <row r="2976" spans="1:9">
      <c r="A2976" s="133">
        <v>2013</v>
      </c>
      <c r="B2976" s="133">
        <v>5</v>
      </c>
      <c r="C2976" s="134">
        <v>41398</v>
      </c>
      <c r="D2976" s="133">
        <v>21</v>
      </c>
      <c r="E2976" s="5">
        <v>139.77700000000002</v>
      </c>
      <c r="F2976" s="5">
        <v>280.01499999999999</v>
      </c>
      <c r="G2976" s="5">
        <v>1683.7090000000003</v>
      </c>
      <c r="H2976" s="5">
        <v>181.994</v>
      </c>
      <c r="I2976" s="6">
        <v>0</v>
      </c>
    </row>
    <row r="2977" spans="1:9">
      <c r="A2977" s="133">
        <v>2013</v>
      </c>
      <c r="B2977" s="133">
        <v>5</v>
      </c>
      <c r="C2977" s="134">
        <v>41398</v>
      </c>
      <c r="D2977" s="133">
        <v>22</v>
      </c>
      <c r="E2977" s="5">
        <v>141.541</v>
      </c>
      <c r="F2977" s="5">
        <v>279.541</v>
      </c>
      <c r="G2977" s="5">
        <v>1689.4660000000003</v>
      </c>
      <c r="H2977" s="5">
        <v>182.06600000000006</v>
      </c>
      <c r="I2977" s="6">
        <v>0</v>
      </c>
    </row>
    <row r="2978" spans="1:9">
      <c r="A2978" s="133">
        <v>2013</v>
      </c>
      <c r="B2978" s="133">
        <v>5</v>
      </c>
      <c r="C2978" s="134">
        <v>41398</v>
      </c>
      <c r="D2978" s="133">
        <v>23</v>
      </c>
      <c r="E2978" s="5">
        <v>141.768</v>
      </c>
      <c r="F2978" s="5">
        <v>280.26</v>
      </c>
      <c r="G2978" s="5">
        <v>1666.6980000000001</v>
      </c>
      <c r="H2978" s="5">
        <v>181.80099999999999</v>
      </c>
      <c r="I2978" s="6">
        <v>0</v>
      </c>
    </row>
    <row r="2979" spans="1:9">
      <c r="A2979" s="133">
        <v>2013</v>
      </c>
      <c r="B2979" s="133">
        <v>5</v>
      </c>
      <c r="C2979" s="134">
        <v>41398</v>
      </c>
      <c r="D2979" s="133">
        <v>24</v>
      </c>
      <c r="E2979" s="5">
        <v>143.09100000000001</v>
      </c>
      <c r="F2979" s="5">
        <v>280.35500000000002</v>
      </c>
      <c r="G2979" s="5">
        <v>1614.4530000000004</v>
      </c>
      <c r="H2979" s="5">
        <v>170.91300000000004</v>
      </c>
      <c r="I2979" s="6">
        <v>0</v>
      </c>
    </row>
    <row r="2980" spans="1:9">
      <c r="A2980" s="133">
        <v>2013</v>
      </c>
      <c r="B2980" s="133">
        <v>5</v>
      </c>
      <c r="C2980" s="134">
        <v>41399</v>
      </c>
      <c r="D2980" s="133">
        <v>1</v>
      </c>
      <c r="E2980" s="5">
        <v>145.04500000000002</v>
      </c>
      <c r="F2980" s="5">
        <v>284.96800000000002</v>
      </c>
      <c r="G2980" s="5">
        <v>1623.6950000000002</v>
      </c>
      <c r="H2980" s="5">
        <v>162.17099999999999</v>
      </c>
      <c r="I2980" s="6">
        <v>0</v>
      </c>
    </row>
    <row r="2981" spans="1:9">
      <c r="A2981" s="133">
        <v>2013</v>
      </c>
      <c r="B2981" s="133">
        <v>5</v>
      </c>
      <c r="C2981" s="134">
        <v>41399</v>
      </c>
      <c r="D2981" s="133">
        <v>2</v>
      </c>
      <c r="E2981" s="5">
        <v>148.33000000000001</v>
      </c>
      <c r="F2981" s="5">
        <v>283.72399999999999</v>
      </c>
      <c r="G2981" s="5">
        <v>1429.116</v>
      </c>
      <c r="H2981" s="5">
        <v>176.42700000000002</v>
      </c>
      <c r="I2981" s="6">
        <v>0</v>
      </c>
    </row>
    <row r="2982" spans="1:9">
      <c r="A2982" s="133">
        <v>2013</v>
      </c>
      <c r="B2982" s="133">
        <v>5</v>
      </c>
      <c r="C2982" s="134">
        <v>41399</v>
      </c>
      <c r="D2982" s="133">
        <v>3</v>
      </c>
      <c r="E2982" s="5">
        <v>145.86500000000001</v>
      </c>
      <c r="F2982" s="5">
        <v>283.78200000000004</v>
      </c>
      <c r="G2982" s="5">
        <v>1267.7230000000002</v>
      </c>
      <c r="H2982" s="5">
        <v>165.69000000000005</v>
      </c>
      <c r="I2982" s="6">
        <v>0</v>
      </c>
    </row>
    <row r="2983" spans="1:9">
      <c r="A2983" s="133">
        <v>2013</v>
      </c>
      <c r="B2983" s="133">
        <v>5</v>
      </c>
      <c r="C2983" s="134">
        <v>41399</v>
      </c>
      <c r="D2983" s="133">
        <v>4</v>
      </c>
      <c r="E2983" s="5">
        <v>143.12100000000001</v>
      </c>
      <c r="F2983" s="5">
        <v>283.56900000000002</v>
      </c>
      <c r="G2983" s="5">
        <v>1161.9909999999998</v>
      </c>
      <c r="H2983" s="5">
        <v>157.43</v>
      </c>
      <c r="I2983" s="6">
        <v>0</v>
      </c>
    </row>
    <row r="2984" spans="1:9">
      <c r="A2984" s="133">
        <v>2013</v>
      </c>
      <c r="B2984" s="133">
        <v>5</v>
      </c>
      <c r="C2984" s="134">
        <v>41399</v>
      </c>
      <c r="D2984" s="133">
        <v>5</v>
      </c>
      <c r="E2984" s="5">
        <v>139.71100000000001</v>
      </c>
      <c r="F2984" s="5">
        <v>283.77</v>
      </c>
      <c r="G2984" s="5">
        <v>1126.27</v>
      </c>
      <c r="H2984" s="5">
        <v>156.68300000000002</v>
      </c>
      <c r="I2984" s="6">
        <v>0</v>
      </c>
    </row>
    <row r="2985" spans="1:9">
      <c r="A2985" s="133">
        <v>2013</v>
      </c>
      <c r="B2985" s="133">
        <v>5</v>
      </c>
      <c r="C2985" s="134">
        <v>41399</v>
      </c>
      <c r="D2985" s="133">
        <v>6</v>
      </c>
      <c r="E2985" s="5">
        <v>138.82500000000002</v>
      </c>
      <c r="F2985" s="5">
        <v>283.66900000000004</v>
      </c>
      <c r="G2985" s="5">
        <v>1117.914</v>
      </c>
      <c r="H2985" s="5">
        <v>156.97899999999996</v>
      </c>
      <c r="I2985" s="6">
        <v>0</v>
      </c>
    </row>
    <row r="2986" spans="1:9">
      <c r="A2986" s="133">
        <v>2013</v>
      </c>
      <c r="B2986" s="133">
        <v>5</v>
      </c>
      <c r="C2986" s="134">
        <v>41399</v>
      </c>
      <c r="D2986" s="133">
        <v>7</v>
      </c>
      <c r="E2986" s="5">
        <v>138.98699999999999</v>
      </c>
      <c r="F2986" s="5">
        <v>268.01799999999997</v>
      </c>
      <c r="G2986" s="5">
        <v>1098.4759999999999</v>
      </c>
      <c r="H2986" s="5">
        <v>158.49300000000002</v>
      </c>
      <c r="I2986" s="6">
        <v>0</v>
      </c>
    </row>
    <row r="2987" spans="1:9">
      <c r="A2987" s="133">
        <v>2013</v>
      </c>
      <c r="B2987" s="133">
        <v>5</v>
      </c>
      <c r="C2987" s="134">
        <v>41399</v>
      </c>
      <c r="D2987" s="133">
        <v>8</v>
      </c>
      <c r="E2987" s="5">
        <v>139.58100000000002</v>
      </c>
      <c r="F2987" s="5">
        <v>230.51799999999997</v>
      </c>
      <c r="G2987" s="5">
        <v>1076.509</v>
      </c>
      <c r="H2987" s="5">
        <v>161.70099999999999</v>
      </c>
      <c r="I2987" s="6">
        <v>0</v>
      </c>
    </row>
    <row r="2988" spans="1:9">
      <c r="A2988" s="133">
        <v>2013</v>
      </c>
      <c r="B2988" s="133">
        <v>5</v>
      </c>
      <c r="C2988" s="134">
        <v>41399</v>
      </c>
      <c r="D2988" s="133">
        <v>9</v>
      </c>
      <c r="E2988" s="5">
        <v>142.71600000000001</v>
      </c>
      <c r="F2988" s="5">
        <v>219.66300000000001</v>
      </c>
      <c r="G2988" s="5">
        <v>1051.0840000000003</v>
      </c>
      <c r="H2988" s="5">
        <v>162.53900000000002</v>
      </c>
      <c r="I2988" s="6">
        <v>0</v>
      </c>
    </row>
    <row r="2989" spans="1:9">
      <c r="A2989" s="133">
        <v>2013</v>
      </c>
      <c r="B2989" s="133">
        <v>5</v>
      </c>
      <c r="C2989" s="134">
        <v>41399</v>
      </c>
      <c r="D2989" s="133">
        <v>10</v>
      </c>
      <c r="E2989" s="5">
        <v>142.76300000000001</v>
      </c>
      <c r="F2989" s="5">
        <v>219.47500000000002</v>
      </c>
      <c r="G2989" s="5">
        <v>1120.7569999999998</v>
      </c>
      <c r="H2989" s="5">
        <v>163.08800000000002</v>
      </c>
      <c r="I2989" s="6">
        <v>0</v>
      </c>
    </row>
    <row r="2990" spans="1:9">
      <c r="A2990" s="133">
        <v>2013</v>
      </c>
      <c r="B2990" s="133">
        <v>5</v>
      </c>
      <c r="C2990" s="134">
        <v>41399</v>
      </c>
      <c r="D2990" s="133">
        <v>11</v>
      </c>
      <c r="E2990" s="5">
        <v>140.91499999999999</v>
      </c>
      <c r="F2990" s="5">
        <v>219.667</v>
      </c>
      <c r="G2990" s="5">
        <v>1169.0219999999997</v>
      </c>
      <c r="H2990" s="5">
        <v>160.804</v>
      </c>
      <c r="I2990" s="6">
        <v>0</v>
      </c>
    </row>
    <row r="2991" spans="1:9">
      <c r="A2991" s="133">
        <v>2013</v>
      </c>
      <c r="B2991" s="133">
        <v>5</v>
      </c>
      <c r="C2991" s="134">
        <v>41399</v>
      </c>
      <c r="D2991" s="133">
        <v>12</v>
      </c>
      <c r="E2991" s="5">
        <v>134.88400000000001</v>
      </c>
      <c r="F2991" s="5">
        <v>238.63</v>
      </c>
      <c r="G2991" s="5">
        <v>1146.8830000000003</v>
      </c>
      <c r="H2991" s="5">
        <v>158.49300000000002</v>
      </c>
      <c r="I2991" s="6">
        <v>0</v>
      </c>
    </row>
    <row r="2992" spans="1:9">
      <c r="A2992" s="133">
        <v>2013</v>
      </c>
      <c r="B2992" s="133">
        <v>5</v>
      </c>
      <c r="C2992" s="134">
        <v>41399</v>
      </c>
      <c r="D2992" s="133">
        <v>13</v>
      </c>
      <c r="E2992" s="5">
        <v>135.31300000000002</v>
      </c>
      <c r="F2992" s="5">
        <v>256.02300000000002</v>
      </c>
      <c r="G2992" s="5">
        <v>1128.3580000000002</v>
      </c>
      <c r="H2992" s="5">
        <v>161.40700000000001</v>
      </c>
      <c r="I2992" s="6">
        <v>0</v>
      </c>
    </row>
    <row r="2993" spans="1:9">
      <c r="A2993" s="133">
        <v>2013</v>
      </c>
      <c r="B2993" s="133">
        <v>5</v>
      </c>
      <c r="C2993" s="134">
        <v>41399</v>
      </c>
      <c r="D2993" s="133">
        <v>14</v>
      </c>
      <c r="E2993" s="5">
        <v>137.125</v>
      </c>
      <c r="F2993" s="5">
        <v>259.50799999999998</v>
      </c>
      <c r="G2993" s="5">
        <v>1163.4630000000002</v>
      </c>
      <c r="H2993" s="5">
        <v>171.58400000000003</v>
      </c>
      <c r="I2993" s="6">
        <v>0</v>
      </c>
    </row>
    <row r="2994" spans="1:9">
      <c r="A2994" s="133">
        <v>2013</v>
      </c>
      <c r="B2994" s="133">
        <v>5</v>
      </c>
      <c r="C2994" s="134">
        <v>41399</v>
      </c>
      <c r="D2994" s="133">
        <v>15</v>
      </c>
      <c r="E2994" s="5">
        <v>138.50800000000001</v>
      </c>
      <c r="F2994" s="5">
        <v>259.36799999999999</v>
      </c>
      <c r="G2994" s="5">
        <v>1200.2899999999997</v>
      </c>
      <c r="H2994" s="5">
        <v>153.26200000000003</v>
      </c>
      <c r="I2994" s="6">
        <v>0</v>
      </c>
    </row>
    <row r="2995" spans="1:9">
      <c r="A2995" s="133">
        <v>2013</v>
      </c>
      <c r="B2995" s="133">
        <v>5</v>
      </c>
      <c r="C2995" s="134">
        <v>41399</v>
      </c>
      <c r="D2995" s="133">
        <v>16</v>
      </c>
      <c r="E2995" s="5">
        <v>138.95000000000002</v>
      </c>
      <c r="F2995" s="5">
        <v>259.77999999999997</v>
      </c>
      <c r="G2995" s="5">
        <v>1180.905</v>
      </c>
      <c r="H2995" s="5">
        <v>148.02500000000001</v>
      </c>
      <c r="I2995" s="6">
        <v>0</v>
      </c>
    </row>
    <row r="2996" spans="1:9">
      <c r="A2996" s="133">
        <v>2013</v>
      </c>
      <c r="B2996" s="133">
        <v>5</v>
      </c>
      <c r="C2996" s="134">
        <v>41399</v>
      </c>
      <c r="D2996" s="133">
        <v>17</v>
      </c>
      <c r="E2996" s="5">
        <v>135.119</v>
      </c>
      <c r="F2996" s="5">
        <v>259.59900000000005</v>
      </c>
      <c r="G2996" s="5">
        <v>1179.4140000000002</v>
      </c>
      <c r="H2996" s="5">
        <v>146.86500000000004</v>
      </c>
      <c r="I2996" s="6">
        <v>0</v>
      </c>
    </row>
    <row r="2997" spans="1:9">
      <c r="A2997" s="133">
        <v>2013</v>
      </c>
      <c r="B2997" s="133">
        <v>5</v>
      </c>
      <c r="C2997" s="134">
        <v>41399</v>
      </c>
      <c r="D2997" s="133">
        <v>18</v>
      </c>
      <c r="E2997" s="5">
        <v>135.43100000000001</v>
      </c>
      <c r="F2997" s="5">
        <v>259.75299999999999</v>
      </c>
      <c r="G2997" s="5">
        <v>1212.579</v>
      </c>
      <c r="H2997" s="5">
        <v>149.02600000000004</v>
      </c>
      <c r="I2997" s="6">
        <v>0</v>
      </c>
    </row>
    <row r="2998" spans="1:9">
      <c r="A2998" s="133">
        <v>2013</v>
      </c>
      <c r="B2998" s="133">
        <v>5</v>
      </c>
      <c r="C2998" s="134">
        <v>41399</v>
      </c>
      <c r="D2998" s="133">
        <v>19</v>
      </c>
      <c r="E2998" s="5">
        <v>137.00900000000001</v>
      </c>
      <c r="F2998" s="5">
        <v>259.56299999999999</v>
      </c>
      <c r="G2998" s="5">
        <v>1516.5190000000002</v>
      </c>
      <c r="H2998" s="5">
        <v>161.90999999999997</v>
      </c>
      <c r="I2998" s="6">
        <v>0</v>
      </c>
    </row>
    <row r="2999" spans="1:9">
      <c r="A2999" s="133">
        <v>2013</v>
      </c>
      <c r="B2999" s="133">
        <v>5</v>
      </c>
      <c r="C2999" s="134">
        <v>41399</v>
      </c>
      <c r="D2999" s="133">
        <v>20</v>
      </c>
      <c r="E2999" s="5">
        <v>136.66499999999999</v>
      </c>
      <c r="F2999" s="5">
        <v>259.23500000000001</v>
      </c>
      <c r="G2999" s="5">
        <v>1695.9040000000005</v>
      </c>
      <c r="H2999" s="5">
        <v>179.95500000000001</v>
      </c>
      <c r="I2999" s="6">
        <v>0</v>
      </c>
    </row>
    <row r="3000" spans="1:9">
      <c r="A3000" s="133">
        <v>2013</v>
      </c>
      <c r="B3000" s="133">
        <v>5</v>
      </c>
      <c r="C3000" s="134">
        <v>41399</v>
      </c>
      <c r="D3000" s="133">
        <v>21</v>
      </c>
      <c r="E3000" s="5">
        <v>141.964</v>
      </c>
      <c r="F3000" s="5">
        <v>263.00700000000001</v>
      </c>
      <c r="G3000" s="5">
        <v>1699.7809999999999</v>
      </c>
      <c r="H3000" s="5">
        <v>163.60400000000007</v>
      </c>
      <c r="I3000" s="6">
        <v>0</v>
      </c>
    </row>
    <row r="3001" spans="1:9">
      <c r="A3001" s="133">
        <v>2013</v>
      </c>
      <c r="B3001" s="133">
        <v>5</v>
      </c>
      <c r="C3001" s="134">
        <v>41399</v>
      </c>
      <c r="D3001" s="133">
        <v>22</v>
      </c>
      <c r="E3001" s="5">
        <v>138.97900000000001</v>
      </c>
      <c r="F3001" s="5">
        <v>263.25200000000001</v>
      </c>
      <c r="G3001" s="5">
        <v>1704.3140000000003</v>
      </c>
      <c r="H3001" s="5">
        <v>163.76400000000001</v>
      </c>
      <c r="I3001" s="6">
        <v>0</v>
      </c>
    </row>
    <row r="3002" spans="1:9">
      <c r="A3002" s="133">
        <v>2013</v>
      </c>
      <c r="B3002" s="133">
        <v>5</v>
      </c>
      <c r="C3002" s="134">
        <v>41399</v>
      </c>
      <c r="D3002" s="133">
        <v>23</v>
      </c>
      <c r="E3002" s="5">
        <v>140.15899999999999</v>
      </c>
      <c r="F3002" s="5">
        <v>263.41300000000001</v>
      </c>
      <c r="G3002" s="5">
        <v>1704.3170000000005</v>
      </c>
      <c r="H3002" s="5">
        <v>163.17500000000001</v>
      </c>
      <c r="I3002" s="6">
        <v>0</v>
      </c>
    </row>
    <row r="3003" spans="1:9">
      <c r="A3003" s="133">
        <v>2013</v>
      </c>
      <c r="B3003" s="133">
        <v>5</v>
      </c>
      <c r="C3003" s="134">
        <v>41399</v>
      </c>
      <c r="D3003" s="133">
        <v>24</v>
      </c>
      <c r="E3003" s="5">
        <v>141.53</v>
      </c>
      <c r="F3003" s="5">
        <v>263.65200000000004</v>
      </c>
      <c r="G3003" s="5">
        <v>1692.4720000000004</v>
      </c>
      <c r="H3003" s="5">
        <v>158.12400000000005</v>
      </c>
      <c r="I3003" s="6">
        <v>0</v>
      </c>
    </row>
    <row r="3004" spans="1:9">
      <c r="A3004" s="133">
        <v>2013</v>
      </c>
      <c r="B3004" s="133">
        <v>5</v>
      </c>
      <c r="C3004" s="134">
        <v>41400</v>
      </c>
      <c r="D3004" s="133">
        <v>1</v>
      </c>
      <c r="E3004" s="5">
        <v>138.74299999999999</v>
      </c>
      <c r="F3004" s="5">
        <v>262.14800000000002</v>
      </c>
      <c r="G3004" s="5">
        <v>1520.0460000000003</v>
      </c>
      <c r="H3004" s="5">
        <v>155.94000000000003</v>
      </c>
      <c r="I3004" s="6">
        <v>0</v>
      </c>
    </row>
    <row r="3005" spans="1:9">
      <c r="A3005" s="133">
        <v>2013</v>
      </c>
      <c r="B3005" s="133">
        <v>5</v>
      </c>
      <c r="C3005" s="134">
        <v>41400</v>
      </c>
      <c r="D3005" s="133">
        <v>2</v>
      </c>
      <c r="E3005" s="5">
        <v>139.41200000000001</v>
      </c>
      <c r="F3005" s="5">
        <v>258.70100000000002</v>
      </c>
      <c r="G3005" s="5">
        <v>1272.3260000000002</v>
      </c>
      <c r="H3005" s="5">
        <v>152.53500000000003</v>
      </c>
      <c r="I3005" s="6">
        <v>0</v>
      </c>
    </row>
    <row r="3006" spans="1:9">
      <c r="A3006" s="133">
        <v>2013</v>
      </c>
      <c r="B3006" s="133">
        <v>5</v>
      </c>
      <c r="C3006" s="134">
        <v>41400</v>
      </c>
      <c r="D3006" s="133">
        <v>3</v>
      </c>
      <c r="E3006" s="5">
        <v>139.00900000000001</v>
      </c>
      <c r="F3006" s="5">
        <v>258.411</v>
      </c>
      <c r="G3006" s="5">
        <v>1201.7249999999999</v>
      </c>
      <c r="H3006" s="5">
        <v>152.86899999999997</v>
      </c>
      <c r="I3006" s="6">
        <v>0</v>
      </c>
    </row>
    <row r="3007" spans="1:9">
      <c r="A3007" s="133">
        <v>2013</v>
      </c>
      <c r="B3007" s="133">
        <v>5</v>
      </c>
      <c r="C3007" s="134">
        <v>41400</v>
      </c>
      <c r="D3007" s="133">
        <v>4</v>
      </c>
      <c r="E3007" s="5">
        <v>136.09800000000001</v>
      </c>
      <c r="F3007" s="5">
        <v>259.47800000000001</v>
      </c>
      <c r="G3007" s="5">
        <v>1178.3389999999999</v>
      </c>
      <c r="H3007" s="5">
        <v>153.25299999999999</v>
      </c>
      <c r="I3007" s="6">
        <v>0</v>
      </c>
    </row>
    <row r="3008" spans="1:9">
      <c r="A3008" s="133">
        <v>2013</v>
      </c>
      <c r="B3008" s="133">
        <v>5</v>
      </c>
      <c r="C3008" s="134">
        <v>41400</v>
      </c>
      <c r="D3008" s="133">
        <v>5</v>
      </c>
      <c r="E3008" s="5">
        <v>143.286</v>
      </c>
      <c r="F3008" s="5">
        <v>258.47300000000001</v>
      </c>
      <c r="G3008" s="5">
        <v>1175.3839999999998</v>
      </c>
      <c r="H3008" s="5">
        <v>152.54900000000001</v>
      </c>
      <c r="I3008" s="6">
        <v>0</v>
      </c>
    </row>
    <row r="3009" spans="1:9">
      <c r="A3009" s="133">
        <v>2013</v>
      </c>
      <c r="B3009" s="133">
        <v>5</v>
      </c>
      <c r="C3009" s="134">
        <v>41400</v>
      </c>
      <c r="D3009" s="133">
        <v>6</v>
      </c>
      <c r="E3009" s="5">
        <v>136.18100000000001</v>
      </c>
      <c r="F3009" s="5">
        <v>257.00800000000004</v>
      </c>
      <c r="G3009" s="5">
        <v>1213.6399999999999</v>
      </c>
      <c r="H3009" s="5">
        <v>152.13800000000003</v>
      </c>
      <c r="I3009" s="6">
        <v>0</v>
      </c>
    </row>
    <row r="3010" spans="1:9">
      <c r="A3010" s="133">
        <v>2013</v>
      </c>
      <c r="B3010" s="133">
        <v>5</v>
      </c>
      <c r="C3010" s="134">
        <v>41400</v>
      </c>
      <c r="D3010" s="133">
        <v>7</v>
      </c>
      <c r="E3010" s="5">
        <v>133.089</v>
      </c>
      <c r="F3010" s="5">
        <v>257.89500000000004</v>
      </c>
      <c r="G3010" s="5">
        <v>1384.1369999999999</v>
      </c>
      <c r="H3010" s="5">
        <v>185.36300000000003</v>
      </c>
      <c r="I3010" s="6">
        <v>0</v>
      </c>
    </row>
    <row r="3011" spans="1:9">
      <c r="A3011" s="133">
        <v>2013</v>
      </c>
      <c r="B3011" s="133">
        <v>5</v>
      </c>
      <c r="C3011" s="134">
        <v>41400</v>
      </c>
      <c r="D3011" s="133">
        <v>8</v>
      </c>
      <c r="E3011" s="5">
        <v>136.155</v>
      </c>
      <c r="F3011" s="5">
        <v>257.31900000000002</v>
      </c>
      <c r="G3011" s="5">
        <v>1480.364</v>
      </c>
      <c r="H3011" s="5">
        <v>234.18099999999995</v>
      </c>
      <c r="I3011" s="6">
        <v>0</v>
      </c>
    </row>
    <row r="3012" spans="1:9">
      <c r="A3012" s="133">
        <v>2013</v>
      </c>
      <c r="B3012" s="133">
        <v>5</v>
      </c>
      <c r="C3012" s="134">
        <v>41400</v>
      </c>
      <c r="D3012" s="133">
        <v>9</v>
      </c>
      <c r="E3012" s="5">
        <v>133.84399999999999</v>
      </c>
      <c r="F3012" s="5">
        <v>256.65000000000003</v>
      </c>
      <c r="G3012" s="5">
        <v>1474.0060000000001</v>
      </c>
      <c r="H3012" s="5">
        <v>236.92600000000007</v>
      </c>
      <c r="I3012" s="6">
        <v>0</v>
      </c>
    </row>
    <row r="3013" spans="1:9">
      <c r="A3013" s="133">
        <v>2013</v>
      </c>
      <c r="B3013" s="133">
        <v>5</v>
      </c>
      <c r="C3013" s="134">
        <v>41400</v>
      </c>
      <c r="D3013" s="133">
        <v>10</v>
      </c>
      <c r="E3013" s="5">
        <v>134.00400000000002</v>
      </c>
      <c r="F3013" s="5">
        <v>255.97699999999998</v>
      </c>
      <c r="G3013" s="5">
        <v>1492.9390000000003</v>
      </c>
      <c r="H3013" s="5">
        <v>281.15899999999999</v>
      </c>
      <c r="I3013" s="6">
        <v>0</v>
      </c>
    </row>
    <row r="3014" spans="1:9">
      <c r="A3014" s="133">
        <v>2013</v>
      </c>
      <c r="B3014" s="133">
        <v>5</v>
      </c>
      <c r="C3014" s="134">
        <v>41400</v>
      </c>
      <c r="D3014" s="133">
        <v>11</v>
      </c>
      <c r="E3014" s="5">
        <v>133.68800000000002</v>
      </c>
      <c r="F3014" s="5">
        <v>255.59400000000002</v>
      </c>
      <c r="G3014" s="5">
        <v>1515.4580000000003</v>
      </c>
      <c r="H3014" s="5">
        <v>287.44400000000002</v>
      </c>
      <c r="I3014" s="6">
        <v>0</v>
      </c>
    </row>
    <row r="3015" spans="1:9">
      <c r="A3015" s="133">
        <v>2013</v>
      </c>
      <c r="B3015" s="133">
        <v>5</v>
      </c>
      <c r="C3015" s="134">
        <v>41400</v>
      </c>
      <c r="D3015" s="133">
        <v>12</v>
      </c>
      <c r="E3015" s="5">
        <v>129.274</v>
      </c>
      <c r="F3015" s="5">
        <v>255.43900000000005</v>
      </c>
      <c r="G3015" s="5">
        <v>1527.4220000000003</v>
      </c>
      <c r="H3015" s="5">
        <v>314.60099999999994</v>
      </c>
      <c r="I3015" s="6">
        <v>0</v>
      </c>
    </row>
    <row r="3016" spans="1:9">
      <c r="A3016" s="133">
        <v>2013</v>
      </c>
      <c r="B3016" s="133">
        <v>5</v>
      </c>
      <c r="C3016" s="134">
        <v>41400</v>
      </c>
      <c r="D3016" s="133">
        <v>13</v>
      </c>
      <c r="E3016" s="5">
        <v>131.303</v>
      </c>
      <c r="F3016" s="5">
        <v>255.286</v>
      </c>
      <c r="G3016" s="5">
        <v>1561.8999999999996</v>
      </c>
      <c r="H3016" s="5">
        <v>373.56499999999988</v>
      </c>
      <c r="I3016" s="6">
        <v>0</v>
      </c>
    </row>
    <row r="3017" spans="1:9">
      <c r="A3017" s="133">
        <v>2013</v>
      </c>
      <c r="B3017" s="133">
        <v>5</v>
      </c>
      <c r="C3017" s="134">
        <v>41400</v>
      </c>
      <c r="D3017" s="133">
        <v>14</v>
      </c>
      <c r="E3017" s="5">
        <v>138.16500000000002</v>
      </c>
      <c r="F3017" s="5">
        <v>255.84700000000004</v>
      </c>
      <c r="G3017" s="5">
        <v>1621.9220000000005</v>
      </c>
      <c r="H3017" s="5">
        <v>362.10799999999995</v>
      </c>
      <c r="I3017" s="6">
        <v>0</v>
      </c>
    </row>
    <row r="3018" spans="1:9">
      <c r="A3018" s="133">
        <v>2013</v>
      </c>
      <c r="B3018" s="133">
        <v>5</v>
      </c>
      <c r="C3018" s="134">
        <v>41400</v>
      </c>
      <c r="D3018" s="133">
        <v>15</v>
      </c>
      <c r="E3018" s="5">
        <v>140.52100000000002</v>
      </c>
      <c r="F3018" s="5">
        <v>259.70300000000003</v>
      </c>
      <c r="G3018" s="5">
        <v>1584.7309999999998</v>
      </c>
      <c r="H3018" s="5">
        <v>389.01900000000001</v>
      </c>
      <c r="I3018" s="6">
        <v>0</v>
      </c>
    </row>
    <row r="3019" spans="1:9">
      <c r="A3019" s="133">
        <v>2013</v>
      </c>
      <c r="B3019" s="133">
        <v>5</v>
      </c>
      <c r="C3019" s="134">
        <v>41400</v>
      </c>
      <c r="D3019" s="133">
        <v>16</v>
      </c>
      <c r="E3019" s="5">
        <v>141.27000000000001</v>
      </c>
      <c r="F3019" s="5">
        <v>261.55700000000002</v>
      </c>
      <c r="G3019" s="5">
        <v>1583.6039999999998</v>
      </c>
      <c r="H3019" s="5">
        <v>377.90199999999993</v>
      </c>
      <c r="I3019" s="6">
        <v>0</v>
      </c>
    </row>
    <row r="3020" spans="1:9">
      <c r="A3020" s="133">
        <v>2013</v>
      </c>
      <c r="B3020" s="133">
        <v>5</v>
      </c>
      <c r="C3020" s="134">
        <v>41400</v>
      </c>
      <c r="D3020" s="133">
        <v>17</v>
      </c>
      <c r="E3020" s="5">
        <v>142.82900000000001</v>
      </c>
      <c r="F3020" s="5">
        <v>262.85700000000003</v>
      </c>
      <c r="G3020" s="5">
        <v>1608.3670000000004</v>
      </c>
      <c r="H3020" s="5">
        <v>379.69799999999987</v>
      </c>
      <c r="I3020" s="6">
        <v>0</v>
      </c>
    </row>
    <row r="3021" spans="1:9">
      <c r="A3021" s="133">
        <v>2013</v>
      </c>
      <c r="B3021" s="133">
        <v>5</v>
      </c>
      <c r="C3021" s="134">
        <v>41400</v>
      </c>
      <c r="D3021" s="133">
        <v>18</v>
      </c>
      <c r="E3021" s="5">
        <v>144.608</v>
      </c>
      <c r="F3021" s="5">
        <v>263.25400000000002</v>
      </c>
      <c r="G3021" s="5">
        <v>1654.2609999999993</v>
      </c>
      <c r="H3021" s="5">
        <v>387.84800000000007</v>
      </c>
      <c r="I3021" s="6">
        <v>0</v>
      </c>
    </row>
    <row r="3022" spans="1:9">
      <c r="A3022" s="133">
        <v>2013</v>
      </c>
      <c r="B3022" s="133">
        <v>5</v>
      </c>
      <c r="C3022" s="134">
        <v>41400</v>
      </c>
      <c r="D3022" s="133">
        <v>19</v>
      </c>
      <c r="E3022" s="5">
        <v>141.85300000000001</v>
      </c>
      <c r="F3022" s="5">
        <v>263.61799999999999</v>
      </c>
      <c r="G3022" s="5">
        <v>1678.6399999999994</v>
      </c>
      <c r="H3022" s="5">
        <v>399.09900000000005</v>
      </c>
      <c r="I3022" s="6">
        <v>0</v>
      </c>
    </row>
    <row r="3023" spans="1:9">
      <c r="A3023" s="133">
        <v>2013</v>
      </c>
      <c r="B3023" s="133">
        <v>5</v>
      </c>
      <c r="C3023" s="134">
        <v>41400</v>
      </c>
      <c r="D3023" s="133">
        <v>20</v>
      </c>
      <c r="E3023" s="5">
        <v>142.98100000000002</v>
      </c>
      <c r="F3023" s="5">
        <v>262.81500000000005</v>
      </c>
      <c r="G3023" s="5">
        <v>1697.8140000000001</v>
      </c>
      <c r="H3023" s="5">
        <v>408.64699999999999</v>
      </c>
      <c r="I3023" s="6">
        <v>0</v>
      </c>
    </row>
    <row r="3024" spans="1:9">
      <c r="A3024" s="133">
        <v>2013</v>
      </c>
      <c r="B3024" s="133">
        <v>5</v>
      </c>
      <c r="C3024" s="134">
        <v>41400</v>
      </c>
      <c r="D3024" s="133">
        <v>21</v>
      </c>
      <c r="E3024" s="5">
        <v>141.41600000000003</v>
      </c>
      <c r="F3024" s="5">
        <v>263.91200000000003</v>
      </c>
      <c r="G3024" s="5">
        <v>1710.0309999999997</v>
      </c>
      <c r="H3024" s="5">
        <v>416.63299999999992</v>
      </c>
      <c r="I3024" s="6">
        <v>0</v>
      </c>
    </row>
    <row r="3025" spans="1:9">
      <c r="A3025" s="133">
        <v>2013</v>
      </c>
      <c r="B3025" s="133">
        <v>5</v>
      </c>
      <c r="C3025" s="134">
        <v>41400</v>
      </c>
      <c r="D3025" s="133">
        <v>22</v>
      </c>
      <c r="E3025" s="5">
        <v>141.46200000000002</v>
      </c>
      <c r="F3025" s="5">
        <v>261.14400000000001</v>
      </c>
      <c r="G3025" s="5">
        <v>1717.7819999999992</v>
      </c>
      <c r="H3025" s="5">
        <v>423.62599999999992</v>
      </c>
      <c r="I3025" s="6">
        <v>0</v>
      </c>
    </row>
    <row r="3026" spans="1:9">
      <c r="A3026" s="133">
        <v>2013</v>
      </c>
      <c r="B3026" s="133">
        <v>5</v>
      </c>
      <c r="C3026" s="134">
        <v>41400</v>
      </c>
      <c r="D3026" s="133">
        <v>23</v>
      </c>
      <c r="E3026" s="5">
        <v>128.18300000000002</v>
      </c>
      <c r="F3026" s="5">
        <v>256.66700000000003</v>
      </c>
      <c r="G3026" s="5">
        <v>1720.8569999999997</v>
      </c>
      <c r="H3026" s="5">
        <v>437.57500000000005</v>
      </c>
      <c r="I3026" s="6">
        <v>0</v>
      </c>
    </row>
    <row r="3027" spans="1:9">
      <c r="A3027" s="133">
        <v>2013</v>
      </c>
      <c r="B3027" s="133">
        <v>5</v>
      </c>
      <c r="C3027" s="134">
        <v>41400</v>
      </c>
      <c r="D3027" s="133">
        <v>24</v>
      </c>
      <c r="E3027" s="5">
        <v>130.23500000000001</v>
      </c>
      <c r="F3027" s="5">
        <v>254.83199999999999</v>
      </c>
      <c r="G3027" s="5">
        <v>1721.2360000000003</v>
      </c>
      <c r="H3027" s="5">
        <v>445.91100000000006</v>
      </c>
      <c r="I3027" s="6">
        <v>0</v>
      </c>
    </row>
    <row r="3028" spans="1:9">
      <c r="A3028" s="133">
        <v>2013</v>
      </c>
      <c r="B3028" s="133">
        <v>5</v>
      </c>
      <c r="C3028" s="134">
        <v>41401</v>
      </c>
      <c r="D3028" s="133">
        <v>1</v>
      </c>
      <c r="E3028" s="5">
        <v>128.708</v>
      </c>
      <c r="F3028" s="5">
        <v>253.49200000000002</v>
      </c>
      <c r="G3028" s="5">
        <v>1410.6000000000006</v>
      </c>
      <c r="H3028" s="5">
        <v>448.77100000000007</v>
      </c>
      <c r="I3028" s="6">
        <v>0</v>
      </c>
    </row>
    <row r="3029" spans="1:9">
      <c r="A3029" s="133">
        <v>2013</v>
      </c>
      <c r="B3029" s="133">
        <v>5</v>
      </c>
      <c r="C3029" s="134">
        <v>41401</v>
      </c>
      <c r="D3029" s="133">
        <v>2</v>
      </c>
      <c r="E3029" s="5">
        <v>127.31400000000001</v>
      </c>
      <c r="F3029" s="5">
        <v>233.16400000000002</v>
      </c>
      <c r="G3029" s="5">
        <v>1201.83</v>
      </c>
      <c r="H3029" s="5">
        <v>382.05600000000004</v>
      </c>
      <c r="I3029" s="6">
        <v>0</v>
      </c>
    </row>
    <row r="3030" spans="1:9">
      <c r="A3030" s="133">
        <v>2013</v>
      </c>
      <c r="B3030" s="133">
        <v>5</v>
      </c>
      <c r="C3030" s="134">
        <v>41401</v>
      </c>
      <c r="D3030" s="133">
        <v>3</v>
      </c>
      <c r="E3030" s="5">
        <v>127.79100000000001</v>
      </c>
      <c r="F3030" s="5">
        <v>209.07600000000002</v>
      </c>
      <c r="G3030" s="5">
        <v>1157.2769999999998</v>
      </c>
      <c r="H3030" s="5">
        <v>324.40500000000003</v>
      </c>
      <c r="I3030" s="6">
        <v>0</v>
      </c>
    </row>
    <row r="3031" spans="1:9">
      <c r="A3031" s="133">
        <v>2013</v>
      </c>
      <c r="B3031" s="133">
        <v>5</v>
      </c>
      <c r="C3031" s="134">
        <v>41401</v>
      </c>
      <c r="D3031" s="133">
        <v>4</v>
      </c>
      <c r="E3031" s="5">
        <v>123.679</v>
      </c>
      <c r="F3031" s="5">
        <v>208.93900000000002</v>
      </c>
      <c r="G3031" s="5">
        <v>1125.682</v>
      </c>
      <c r="H3031" s="5">
        <v>302.41800000000001</v>
      </c>
      <c r="I3031" s="6">
        <v>0</v>
      </c>
    </row>
    <row r="3032" spans="1:9">
      <c r="A3032" s="133">
        <v>2013</v>
      </c>
      <c r="B3032" s="133">
        <v>5</v>
      </c>
      <c r="C3032" s="134">
        <v>41401</v>
      </c>
      <c r="D3032" s="133">
        <v>5</v>
      </c>
      <c r="E3032" s="5">
        <v>125.494</v>
      </c>
      <c r="F3032" s="5">
        <v>208.62700000000001</v>
      </c>
      <c r="G3032" s="5">
        <v>1127.0759999999998</v>
      </c>
      <c r="H3032" s="5">
        <v>302.09699999999998</v>
      </c>
      <c r="I3032" s="6">
        <v>0</v>
      </c>
    </row>
    <row r="3033" spans="1:9">
      <c r="A3033" s="133">
        <v>2013</v>
      </c>
      <c r="B3033" s="133">
        <v>5</v>
      </c>
      <c r="C3033" s="134">
        <v>41401</v>
      </c>
      <c r="D3033" s="133">
        <v>6</v>
      </c>
      <c r="E3033" s="5">
        <v>120.02200000000001</v>
      </c>
      <c r="F3033" s="5">
        <v>208.55099999999999</v>
      </c>
      <c r="G3033" s="5">
        <v>1160.3760000000002</v>
      </c>
      <c r="H3033" s="5">
        <v>332.03100000000006</v>
      </c>
      <c r="I3033" s="6">
        <v>0</v>
      </c>
    </row>
    <row r="3034" spans="1:9">
      <c r="A3034" s="133">
        <v>2013</v>
      </c>
      <c r="B3034" s="133">
        <v>5</v>
      </c>
      <c r="C3034" s="134">
        <v>41401</v>
      </c>
      <c r="D3034" s="133">
        <v>7</v>
      </c>
      <c r="E3034" s="5">
        <v>120.43100000000001</v>
      </c>
      <c r="F3034" s="5">
        <v>208.58700000000002</v>
      </c>
      <c r="G3034" s="5">
        <v>1428.7570000000001</v>
      </c>
      <c r="H3034" s="5">
        <v>391.38900000000001</v>
      </c>
      <c r="I3034" s="6">
        <v>0</v>
      </c>
    </row>
    <row r="3035" spans="1:9">
      <c r="A3035" s="133">
        <v>2013</v>
      </c>
      <c r="B3035" s="133">
        <v>5</v>
      </c>
      <c r="C3035" s="134">
        <v>41401</v>
      </c>
      <c r="D3035" s="133">
        <v>8</v>
      </c>
      <c r="E3035" s="5">
        <v>100.574</v>
      </c>
      <c r="F3035" s="5">
        <v>208.56299999999999</v>
      </c>
      <c r="G3035" s="5">
        <v>1481.1390000000001</v>
      </c>
      <c r="H3035" s="5">
        <v>527.89500000000021</v>
      </c>
      <c r="I3035" s="6">
        <v>0</v>
      </c>
    </row>
    <row r="3036" spans="1:9">
      <c r="A3036" s="133">
        <v>2013</v>
      </c>
      <c r="B3036" s="133">
        <v>5</v>
      </c>
      <c r="C3036" s="134">
        <v>41401</v>
      </c>
      <c r="D3036" s="133">
        <v>9</v>
      </c>
      <c r="E3036" s="5">
        <v>99.701999999999998</v>
      </c>
      <c r="F3036" s="5">
        <v>209.05600000000001</v>
      </c>
      <c r="G3036" s="5">
        <v>1477.3020000000004</v>
      </c>
      <c r="H3036" s="5">
        <v>536.96599999999967</v>
      </c>
      <c r="I3036" s="6">
        <v>0</v>
      </c>
    </row>
    <row r="3037" spans="1:9">
      <c r="A3037" s="133">
        <v>2013</v>
      </c>
      <c r="B3037" s="133">
        <v>5</v>
      </c>
      <c r="C3037" s="134">
        <v>41401</v>
      </c>
      <c r="D3037" s="133">
        <v>10</v>
      </c>
      <c r="E3037" s="5">
        <v>115.217</v>
      </c>
      <c r="F3037" s="5">
        <v>208.47400000000005</v>
      </c>
      <c r="G3037" s="5">
        <v>1475.2910000000004</v>
      </c>
      <c r="H3037" s="5">
        <v>538.20499999999993</v>
      </c>
      <c r="I3037" s="6">
        <v>0</v>
      </c>
    </row>
    <row r="3038" spans="1:9">
      <c r="A3038" s="133">
        <v>2013</v>
      </c>
      <c r="B3038" s="133">
        <v>5</v>
      </c>
      <c r="C3038" s="134">
        <v>41401</v>
      </c>
      <c r="D3038" s="133">
        <v>11</v>
      </c>
      <c r="E3038" s="5">
        <v>127.93400000000001</v>
      </c>
      <c r="F3038" s="5">
        <v>236.17600000000002</v>
      </c>
      <c r="G3038" s="5">
        <v>1470.8120000000001</v>
      </c>
      <c r="H3038" s="5">
        <v>533.91300000000012</v>
      </c>
      <c r="I3038" s="6">
        <v>0</v>
      </c>
    </row>
    <row r="3039" spans="1:9">
      <c r="A3039" s="133">
        <v>2013</v>
      </c>
      <c r="B3039" s="133">
        <v>5</v>
      </c>
      <c r="C3039" s="134">
        <v>41401</v>
      </c>
      <c r="D3039" s="133">
        <v>12</v>
      </c>
      <c r="E3039" s="5">
        <v>125.783</v>
      </c>
      <c r="F3039" s="5">
        <v>233.982</v>
      </c>
      <c r="G3039" s="5">
        <v>1457.0340000000003</v>
      </c>
      <c r="H3039" s="5">
        <v>532.97499999999991</v>
      </c>
      <c r="I3039" s="6">
        <v>0</v>
      </c>
    </row>
    <row r="3040" spans="1:9">
      <c r="A3040" s="133">
        <v>2013</v>
      </c>
      <c r="B3040" s="133">
        <v>5</v>
      </c>
      <c r="C3040" s="134">
        <v>41401</v>
      </c>
      <c r="D3040" s="133">
        <v>13</v>
      </c>
      <c r="E3040" s="5">
        <v>125.81700000000001</v>
      </c>
      <c r="F3040" s="5">
        <v>233.83100000000002</v>
      </c>
      <c r="G3040" s="5">
        <v>1506.0319999999997</v>
      </c>
      <c r="H3040" s="5">
        <v>535.00199999999995</v>
      </c>
      <c r="I3040" s="6">
        <v>0</v>
      </c>
    </row>
    <row r="3041" spans="1:9">
      <c r="A3041" s="133">
        <v>2013</v>
      </c>
      <c r="B3041" s="133">
        <v>5</v>
      </c>
      <c r="C3041" s="134">
        <v>41401</v>
      </c>
      <c r="D3041" s="133">
        <v>14</v>
      </c>
      <c r="E3041" s="5">
        <v>128.40300000000002</v>
      </c>
      <c r="F3041" s="5">
        <v>236.09899999999999</v>
      </c>
      <c r="G3041" s="5">
        <v>1557.6609999999996</v>
      </c>
      <c r="H3041" s="5">
        <v>519.28</v>
      </c>
      <c r="I3041" s="6">
        <v>0</v>
      </c>
    </row>
    <row r="3042" spans="1:9">
      <c r="A3042" s="133">
        <v>2013</v>
      </c>
      <c r="B3042" s="133">
        <v>5</v>
      </c>
      <c r="C3042" s="134">
        <v>41401</v>
      </c>
      <c r="D3042" s="133">
        <v>15</v>
      </c>
      <c r="E3042" s="5">
        <v>127.08600000000001</v>
      </c>
      <c r="F3042" s="5">
        <v>237.101</v>
      </c>
      <c r="G3042" s="5">
        <v>1560.29</v>
      </c>
      <c r="H3042" s="5">
        <v>516.98699999999974</v>
      </c>
      <c r="I3042" s="6">
        <v>0</v>
      </c>
    </row>
    <row r="3043" spans="1:9">
      <c r="A3043" s="133">
        <v>2013</v>
      </c>
      <c r="B3043" s="133">
        <v>5</v>
      </c>
      <c r="C3043" s="134">
        <v>41401</v>
      </c>
      <c r="D3043" s="133">
        <v>16</v>
      </c>
      <c r="E3043" s="5">
        <v>124.08</v>
      </c>
      <c r="F3043" s="5">
        <v>236.46000000000004</v>
      </c>
      <c r="G3043" s="5">
        <v>1560.5139999999992</v>
      </c>
      <c r="H3043" s="5">
        <v>505.36499999999995</v>
      </c>
      <c r="I3043" s="6">
        <v>0</v>
      </c>
    </row>
    <row r="3044" spans="1:9">
      <c r="A3044" s="133">
        <v>2013</v>
      </c>
      <c r="B3044" s="133">
        <v>5</v>
      </c>
      <c r="C3044" s="134">
        <v>41401</v>
      </c>
      <c r="D3044" s="133">
        <v>17</v>
      </c>
      <c r="E3044" s="5">
        <v>125.28</v>
      </c>
      <c r="F3044" s="5">
        <v>235.952</v>
      </c>
      <c r="G3044" s="5">
        <v>1592.971</v>
      </c>
      <c r="H3044" s="5">
        <v>514.67299999999989</v>
      </c>
      <c r="I3044" s="6">
        <v>0</v>
      </c>
    </row>
    <row r="3045" spans="1:9">
      <c r="A3045" s="133">
        <v>2013</v>
      </c>
      <c r="B3045" s="133">
        <v>5</v>
      </c>
      <c r="C3045" s="134">
        <v>41401</v>
      </c>
      <c r="D3045" s="133">
        <v>18</v>
      </c>
      <c r="E3045" s="5">
        <v>127.11200000000001</v>
      </c>
      <c r="F3045" s="5">
        <v>240.37800000000001</v>
      </c>
      <c r="G3045" s="5">
        <v>1625.336</v>
      </c>
      <c r="H3045" s="5">
        <v>525.05700000000024</v>
      </c>
      <c r="I3045" s="6">
        <v>0</v>
      </c>
    </row>
    <row r="3046" spans="1:9">
      <c r="A3046" s="133">
        <v>2013</v>
      </c>
      <c r="B3046" s="133">
        <v>5</v>
      </c>
      <c r="C3046" s="134">
        <v>41401</v>
      </c>
      <c r="D3046" s="133">
        <v>19</v>
      </c>
      <c r="E3046" s="5">
        <v>128.75400000000002</v>
      </c>
      <c r="F3046" s="5">
        <v>244.375</v>
      </c>
      <c r="G3046" s="5">
        <v>1633.7279999999998</v>
      </c>
      <c r="H3046" s="5">
        <v>534.65399999999988</v>
      </c>
      <c r="I3046" s="6">
        <v>0</v>
      </c>
    </row>
    <row r="3047" spans="1:9">
      <c r="A3047" s="133">
        <v>2013</v>
      </c>
      <c r="B3047" s="133">
        <v>5</v>
      </c>
      <c r="C3047" s="134">
        <v>41401</v>
      </c>
      <c r="D3047" s="133">
        <v>20</v>
      </c>
      <c r="E3047" s="5">
        <v>128.92400000000001</v>
      </c>
      <c r="F3047" s="5">
        <v>245.148</v>
      </c>
      <c r="G3047" s="5">
        <v>1659.2210000000002</v>
      </c>
      <c r="H3047" s="5">
        <v>536.72999999999979</v>
      </c>
      <c r="I3047" s="6">
        <v>0</v>
      </c>
    </row>
    <row r="3048" spans="1:9">
      <c r="A3048" s="133">
        <v>2013</v>
      </c>
      <c r="B3048" s="133">
        <v>5</v>
      </c>
      <c r="C3048" s="134">
        <v>41401</v>
      </c>
      <c r="D3048" s="133">
        <v>21</v>
      </c>
      <c r="E3048" s="5">
        <v>126.741</v>
      </c>
      <c r="F3048" s="5">
        <v>246.953</v>
      </c>
      <c r="G3048" s="5">
        <v>1664.7519999999997</v>
      </c>
      <c r="H3048" s="5">
        <v>531.78700000000015</v>
      </c>
      <c r="I3048" s="6">
        <v>0</v>
      </c>
    </row>
    <row r="3049" spans="1:9">
      <c r="A3049" s="133">
        <v>2013</v>
      </c>
      <c r="B3049" s="133">
        <v>5</v>
      </c>
      <c r="C3049" s="134">
        <v>41401</v>
      </c>
      <c r="D3049" s="133">
        <v>22</v>
      </c>
      <c r="E3049" s="5">
        <v>126.40900000000001</v>
      </c>
      <c r="F3049" s="5">
        <v>237.87200000000001</v>
      </c>
      <c r="G3049" s="5">
        <v>1680.405</v>
      </c>
      <c r="H3049" s="5">
        <v>532.89699999999993</v>
      </c>
      <c r="I3049" s="6">
        <v>0</v>
      </c>
    </row>
    <row r="3050" spans="1:9">
      <c r="A3050" s="133">
        <v>2013</v>
      </c>
      <c r="B3050" s="133">
        <v>5</v>
      </c>
      <c r="C3050" s="134">
        <v>41401</v>
      </c>
      <c r="D3050" s="133">
        <v>23</v>
      </c>
      <c r="E3050" s="5">
        <v>122.15100000000001</v>
      </c>
      <c r="F3050" s="5">
        <v>237.03900000000002</v>
      </c>
      <c r="G3050" s="5">
        <v>1679.0969999999998</v>
      </c>
      <c r="H3050" s="5">
        <v>535.86299999999983</v>
      </c>
      <c r="I3050" s="6">
        <v>0</v>
      </c>
    </row>
    <row r="3051" spans="1:9">
      <c r="A3051" s="133">
        <v>2013</v>
      </c>
      <c r="B3051" s="133">
        <v>5</v>
      </c>
      <c r="C3051" s="134">
        <v>41401</v>
      </c>
      <c r="D3051" s="133">
        <v>24</v>
      </c>
      <c r="E3051" s="5">
        <v>122.738</v>
      </c>
      <c r="F3051" s="5">
        <v>236.48599999999999</v>
      </c>
      <c r="G3051" s="5">
        <v>1645.6430000000003</v>
      </c>
      <c r="H3051" s="5">
        <v>536.64200000000005</v>
      </c>
      <c r="I3051" s="6">
        <v>0</v>
      </c>
    </row>
    <row r="3052" spans="1:9">
      <c r="A3052" s="133">
        <v>2013</v>
      </c>
      <c r="B3052" s="133">
        <v>5</v>
      </c>
      <c r="C3052" s="134">
        <v>41402</v>
      </c>
      <c r="D3052" s="133">
        <v>1</v>
      </c>
      <c r="E3052" s="5">
        <v>124.57300000000001</v>
      </c>
      <c r="F3052" s="5">
        <v>219.62600000000003</v>
      </c>
      <c r="G3052" s="5">
        <v>1474.2570000000001</v>
      </c>
      <c r="H3052" s="5">
        <v>496.16599999999988</v>
      </c>
      <c r="I3052" s="6">
        <v>0</v>
      </c>
    </row>
    <row r="3053" spans="1:9">
      <c r="A3053" s="133">
        <v>2013</v>
      </c>
      <c r="B3053" s="133">
        <v>5</v>
      </c>
      <c r="C3053" s="134">
        <v>41402</v>
      </c>
      <c r="D3053" s="133">
        <v>2</v>
      </c>
      <c r="E3053" s="5">
        <v>123.44600000000001</v>
      </c>
      <c r="F3053" s="5">
        <v>218.25100000000003</v>
      </c>
      <c r="G3053" s="5">
        <v>1351.9560000000004</v>
      </c>
      <c r="H3053" s="5">
        <v>347.88199999999989</v>
      </c>
      <c r="I3053" s="6">
        <v>0</v>
      </c>
    </row>
    <row r="3054" spans="1:9">
      <c r="A3054" s="133">
        <v>2013</v>
      </c>
      <c r="B3054" s="133">
        <v>5</v>
      </c>
      <c r="C3054" s="134">
        <v>41402</v>
      </c>
      <c r="D3054" s="133">
        <v>3</v>
      </c>
      <c r="E3054" s="5">
        <v>124.02500000000001</v>
      </c>
      <c r="F3054" s="5">
        <v>218.44500000000002</v>
      </c>
      <c r="G3054" s="5">
        <v>1345.0309999999997</v>
      </c>
      <c r="H3054" s="5">
        <v>305.50300000000004</v>
      </c>
      <c r="I3054" s="6">
        <v>0</v>
      </c>
    </row>
    <row r="3055" spans="1:9">
      <c r="A3055" s="133">
        <v>2013</v>
      </c>
      <c r="B3055" s="133">
        <v>5</v>
      </c>
      <c r="C3055" s="134">
        <v>41402</v>
      </c>
      <c r="D3055" s="133">
        <v>4</v>
      </c>
      <c r="E3055" s="5">
        <v>130.09</v>
      </c>
      <c r="F3055" s="5">
        <v>218.45300000000003</v>
      </c>
      <c r="G3055" s="5">
        <v>1340.383</v>
      </c>
      <c r="H3055" s="5">
        <v>304.77600000000001</v>
      </c>
      <c r="I3055" s="6">
        <v>0</v>
      </c>
    </row>
    <row r="3056" spans="1:9">
      <c r="A3056" s="133">
        <v>2013</v>
      </c>
      <c r="B3056" s="133">
        <v>5</v>
      </c>
      <c r="C3056" s="134">
        <v>41402</v>
      </c>
      <c r="D3056" s="133">
        <v>5</v>
      </c>
      <c r="E3056" s="5">
        <v>138.398</v>
      </c>
      <c r="F3056" s="5">
        <v>218.63200000000003</v>
      </c>
      <c r="G3056" s="5">
        <v>1304.7950000000003</v>
      </c>
      <c r="H3056" s="5">
        <v>304.11799999999999</v>
      </c>
      <c r="I3056" s="6">
        <v>0</v>
      </c>
    </row>
    <row r="3057" spans="1:9">
      <c r="A3057" s="133">
        <v>2013</v>
      </c>
      <c r="B3057" s="133">
        <v>5</v>
      </c>
      <c r="C3057" s="134">
        <v>41402</v>
      </c>
      <c r="D3057" s="133">
        <v>6</v>
      </c>
      <c r="E3057" s="5">
        <v>135.83200000000002</v>
      </c>
      <c r="F3057" s="5">
        <v>218.42499999999998</v>
      </c>
      <c r="G3057" s="5">
        <v>1348.67</v>
      </c>
      <c r="H3057" s="5">
        <v>316.94200000000006</v>
      </c>
      <c r="I3057" s="6">
        <v>0</v>
      </c>
    </row>
    <row r="3058" spans="1:9">
      <c r="A3058" s="133">
        <v>2013</v>
      </c>
      <c r="B3058" s="133">
        <v>5</v>
      </c>
      <c r="C3058" s="134">
        <v>41402</v>
      </c>
      <c r="D3058" s="133">
        <v>7</v>
      </c>
      <c r="E3058" s="5">
        <v>136.631</v>
      </c>
      <c r="F3058" s="5">
        <v>220.232</v>
      </c>
      <c r="G3058" s="5">
        <v>1467.0669999999998</v>
      </c>
      <c r="H3058" s="5">
        <v>387.96999999999997</v>
      </c>
      <c r="I3058" s="6">
        <v>0</v>
      </c>
    </row>
    <row r="3059" spans="1:9">
      <c r="A3059" s="133">
        <v>2013</v>
      </c>
      <c r="B3059" s="133">
        <v>5</v>
      </c>
      <c r="C3059" s="134">
        <v>41402</v>
      </c>
      <c r="D3059" s="133">
        <v>8</v>
      </c>
      <c r="E3059" s="5">
        <v>134.23500000000001</v>
      </c>
      <c r="F3059" s="5">
        <v>222.97999999999996</v>
      </c>
      <c r="G3059" s="5">
        <v>1533.7659999999992</v>
      </c>
      <c r="H3059" s="5">
        <v>419.33</v>
      </c>
      <c r="I3059" s="6">
        <v>0</v>
      </c>
    </row>
    <row r="3060" spans="1:9">
      <c r="A3060" s="133">
        <v>2013</v>
      </c>
      <c r="B3060" s="133">
        <v>5</v>
      </c>
      <c r="C3060" s="134">
        <v>41402</v>
      </c>
      <c r="D3060" s="133">
        <v>9</v>
      </c>
      <c r="E3060" s="5">
        <v>136.10400000000001</v>
      </c>
      <c r="F3060" s="5">
        <v>240.13799999999998</v>
      </c>
      <c r="G3060" s="5">
        <v>1512.9009999999998</v>
      </c>
      <c r="H3060" s="5">
        <v>412.87900000000008</v>
      </c>
      <c r="I3060" s="6">
        <v>0</v>
      </c>
    </row>
    <row r="3061" spans="1:9">
      <c r="A3061" s="133">
        <v>2013</v>
      </c>
      <c r="B3061" s="133">
        <v>5</v>
      </c>
      <c r="C3061" s="134">
        <v>41402</v>
      </c>
      <c r="D3061" s="133">
        <v>10</v>
      </c>
      <c r="E3061" s="5">
        <v>135.00800000000001</v>
      </c>
      <c r="F3061" s="5">
        <v>240.01699999999997</v>
      </c>
      <c r="G3061" s="5">
        <v>1501.636</v>
      </c>
      <c r="H3061" s="5">
        <v>417.01100000000008</v>
      </c>
      <c r="I3061" s="6">
        <v>0</v>
      </c>
    </row>
    <row r="3062" spans="1:9">
      <c r="A3062" s="133">
        <v>2013</v>
      </c>
      <c r="B3062" s="133">
        <v>5</v>
      </c>
      <c r="C3062" s="134">
        <v>41402</v>
      </c>
      <c r="D3062" s="133">
        <v>11</v>
      </c>
      <c r="E3062" s="5">
        <v>134.339</v>
      </c>
      <c r="F3062" s="5">
        <v>237.48599999999999</v>
      </c>
      <c r="G3062" s="5">
        <v>1497.0189999999998</v>
      </c>
      <c r="H3062" s="5">
        <v>417.78899999999999</v>
      </c>
      <c r="I3062" s="6">
        <v>0</v>
      </c>
    </row>
    <row r="3063" spans="1:9">
      <c r="A3063" s="133">
        <v>2013</v>
      </c>
      <c r="B3063" s="133">
        <v>5</v>
      </c>
      <c r="C3063" s="134">
        <v>41402</v>
      </c>
      <c r="D3063" s="133">
        <v>12</v>
      </c>
      <c r="E3063" s="5">
        <v>132.01000000000002</v>
      </c>
      <c r="F3063" s="5">
        <v>241.14900000000003</v>
      </c>
      <c r="G3063" s="5">
        <v>1513.9649999999997</v>
      </c>
      <c r="H3063" s="5">
        <v>415.30099999999987</v>
      </c>
      <c r="I3063" s="6">
        <v>0</v>
      </c>
    </row>
    <row r="3064" spans="1:9">
      <c r="A3064" s="133">
        <v>2013</v>
      </c>
      <c r="B3064" s="133">
        <v>5</v>
      </c>
      <c r="C3064" s="134">
        <v>41402</v>
      </c>
      <c r="D3064" s="133">
        <v>13</v>
      </c>
      <c r="E3064" s="5">
        <v>131.51900000000001</v>
      </c>
      <c r="F3064" s="5">
        <v>240.34299999999999</v>
      </c>
      <c r="G3064" s="5">
        <v>1548.4189999999994</v>
      </c>
      <c r="H3064" s="5">
        <v>411.36799999999982</v>
      </c>
      <c r="I3064" s="6">
        <v>0</v>
      </c>
    </row>
    <row r="3065" spans="1:9">
      <c r="A3065" s="133">
        <v>2013</v>
      </c>
      <c r="B3065" s="133">
        <v>5</v>
      </c>
      <c r="C3065" s="134">
        <v>41402</v>
      </c>
      <c r="D3065" s="133">
        <v>14</v>
      </c>
      <c r="E3065" s="5">
        <v>139.66800000000001</v>
      </c>
      <c r="F3065" s="5">
        <v>249.01400000000004</v>
      </c>
      <c r="G3065" s="5">
        <v>1532.2309999999998</v>
      </c>
      <c r="H3065" s="5">
        <v>456.18900000000002</v>
      </c>
      <c r="I3065" s="6">
        <v>0</v>
      </c>
    </row>
    <row r="3066" spans="1:9">
      <c r="A3066" s="133">
        <v>2013</v>
      </c>
      <c r="B3066" s="133">
        <v>5</v>
      </c>
      <c r="C3066" s="134">
        <v>41402</v>
      </c>
      <c r="D3066" s="133">
        <v>15</v>
      </c>
      <c r="E3066" s="5">
        <v>141.39600000000002</v>
      </c>
      <c r="F3066" s="5">
        <v>247.18599999999998</v>
      </c>
      <c r="G3066" s="5">
        <v>1529.3309999999997</v>
      </c>
      <c r="H3066" s="5">
        <v>516.65500000000009</v>
      </c>
      <c r="I3066" s="6">
        <v>0</v>
      </c>
    </row>
    <row r="3067" spans="1:9">
      <c r="A3067" s="133">
        <v>2013</v>
      </c>
      <c r="B3067" s="133">
        <v>5</v>
      </c>
      <c r="C3067" s="134">
        <v>41402</v>
      </c>
      <c r="D3067" s="133">
        <v>16</v>
      </c>
      <c r="E3067" s="5">
        <v>141.756</v>
      </c>
      <c r="F3067" s="5">
        <v>251.23400000000001</v>
      </c>
      <c r="G3067" s="5">
        <v>1526.3449999999991</v>
      </c>
      <c r="H3067" s="5">
        <v>525.86500000000012</v>
      </c>
      <c r="I3067" s="6">
        <v>0</v>
      </c>
    </row>
    <row r="3068" spans="1:9">
      <c r="A3068" s="133">
        <v>2013</v>
      </c>
      <c r="B3068" s="133">
        <v>5</v>
      </c>
      <c r="C3068" s="134">
        <v>41402</v>
      </c>
      <c r="D3068" s="133">
        <v>17</v>
      </c>
      <c r="E3068" s="5">
        <v>140.67099999999999</v>
      </c>
      <c r="F3068" s="5">
        <v>255.39900000000006</v>
      </c>
      <c r="G3068" s="5">
        <v>1532.8920000000001</v>
      </c>
      <c r="H3068" s="5">
        <v>523.60100000000011</v>
      </c>
      <c r="I3068" s="6">
        <v>0</v>
      </c>
    </row>
    <row r="3069" spans="1:9">
      <c r="A3069" s="133">
        <v>2013</v>
      </c>
      <c r="B3069" s="133">
        <v>5</v>
      </c>
      <c r="C3069" s="134">
        <v>41402</v>
      </c>
      <c r="D3069" s="133">
        <v>18</v>
      </c>
      <c r="E3069" s="5">
        <v>145.28100000000001</v>
      </c>
      <c r="F3069" s="5">
        <v>255.73400000000004</v>
      </c>
      <c r="G3069" s="5">
        <v>1548.6609999999991</v>
      </c>
      <c r="H3069" s="5">
        <v>529.57399999999996</v>
      </c>
      <c r="I3069" s="6">
        <v>0</v>
      </c>
    </row>
    <row r="3070" spans="1:9">
      <c r="A3070" s="133">
        <v>2013</v>
      </c>
      <c r="B3070" s="133">
        <v>5</v>
      </c>
      <c r="C3070" s="134">
        <v>41402</v>
      </c>
      <c r="D3070" s="133">
        <v>19</v>
      </c>
      <c r="E3070" s="5">
        <v>146.70099999999999</v>
      </c>
      <c r="F3070" s="5">
        <v>254.50299999999996</v>
      </c>
      <c r="G3070" s="5">
        <v>1556.4479999999996</v>
      </c>
      <c r="H3070" s="5">
        <v>536.63999999999987</v>
      </c>
      <c r="I3070" s="6">
        <v>0</v>
      </c>
    </row>
    <row r="3071" spans="1:9">
      <c r="A3071" s="133">
        <v>2013</v>
      </c>
      <c r="B3071" s="133">
        <v>5</v>
      </c>
      <c r="C3071" s="134">
        <v>41402</v>
      </c>
      <c r="D3071" s="133">
        <v>20</v>
      </c>
      <c r="E3071" s="5">
        <v>144.85400000000001</v>
      </c>
      <c r="F3071" s="5">
        <v>255.82999999999998</v>
      </c>
      <c r="G3071" s="5">
        <v>1572.3419999999996</v>
      </c>
      <c r="H3071" s="5">
        <v>540.03200000000015</v>
      </c>
      <c r="I3071" s="6">
        <v>0</v>
      </c>
    </row>
    <row r="3072" spans="1:9">
      <c r="A3072" s="133">
        <v>2013</v>
      </c>
      <c r="B3072" s="133">
        <v>5</v>
      </c>
      <c r="C3072" s="134">
        <v>41402</v>
      </c>
      <c r="D3072" s="133">
        <v>21</v>
      </c>
      <c r="E3072" s="5">
        <v>144.97200000000001</v>
      </c>
      <c r="F3072" s="5">
        <v>238.923</v>
      </c>
      <c r="G3072" s="5">
        <v>1577.5809999999997</v>
      </c>
      <c r="H3072" s="5">
        <v>548.86000000000013</v>
      </c>
      <c r="I3072" s="6">
        <v>0</v>
      </c>
    </row>
    <row r="3073" spans="1:9">
      <c r="A3073" s="133">
        <v>2013</v>
      </c>
      <c r="B3073" s="133">
        <v>5</v>
      </c>
      <c r="C3073" s="134">
        <v>41402</v>
      </c>
      <c r="D3073" s="133">
        <v>22</v>
      </c>
      <c r="E3073" s="5">
        <v>144.87100000000001</v>
      </c>
      <c r="F3073" s="5">
        <v>220.29199999999997</v>
      </c>
      <c r="G3073" s="5">
        <v>1575.7530000000004</v>
      </c>
      <c r="H3073" s="5">
        <v>547.89700000000005</v>
      </c>
      <c r="I3073" s="6">
        <v>0</v>
      </c>
    </row>
    <row r="3074" spans="1:9">
      <c r="A3074" s="133">
        <v>2013</v>
      </c>
      <c r="B3074" s="133">
        <v>5</v>
      </c>
      <c r="C3074" s="134">
        <v>41402</v>
      </c>
      <c r="D3074" s="133">
        <v>23</v>
      </c>
      <c r="E3074" s="5">
        <v>142.94400000000002</v>
      </c>
      <c r="F3074" s="5">
        <v>218.00399999999999</v>
      </c>
      <c r="G3074" s="5">
        <v>1580.3979999999992</v>
      </c>
      <c r="H3074" s="5">
        <v>541.81099999999992</v>
      </c>
      <c r="I3074" s="6">
        <v>0</v>
      </c>
    </row>
    <row r="3075" spans="1:9">
      <c r="A3075" s="133">
        <v>2013</v>
      </c>
      <c r="B3075" s="133">
        <v>5</v>
      </c>
      <c r="C3075" s="134">
        <v>41402</v>
      </c>
      <c r="D3075" s="133">
        <v>24</v>
      </c>
      <c r="E3075" s="5">
        <v>138.69300000000001</v>
      </c>
      <c r="F3075" s="5">
        <v>215.37100000000004</v>
      </c>
      <c r="G3075" s="5">
        <v>1562.2620000000002</v>
      </c>
      <c r="H3075" s="5">
        <v>541.73900000000026</v>
      </c>
      <c r="I3075" s="6">
        <v>0</v>
      </c>
    </row>
    <row r="3076" spans="1:9">
      <c r="A3076" s="133">
        <v>2013</v>
      </c>
      <c r="B3076" s="133">
        <v>5</v>
      </c>
      <c r="C3076" s="134">
        <v>41403</v>
      </c>
      <c r="D3076" s="133">
        <v>1</v>
      </c>
      <c r="E3076" s="5">
        <v>132.65600000000001</v>
      </c>
      <c r="F3076" s="5">
        <v>221.096</v>
      </c>
      <c r="G3076" s="5">
        <v>1483.8230000000001</v>
      </c>
      <c r="H3076" s="5">
        <v>502.4620000000001</v>
      </c>
      <c r="I3076" s="6">
        <v>0</v>
      </c>
    </row>
    <row r="3077" spans="1:9">
      <c r="A3077" s="133">
        <v>2013</v>
      </c>
      <c r="B3077" s="133">
        <v>5</v>
      </c>
      <c r="C3077" s="134">
        <v>41403</v>
      </c>
      <c r="D3077" s="133">
        <v>2</v>
      </c>
      <c r="E3077" s="5">
        <v>132.804</v>
      </c>
      <c r="F3077" s="5">
        <v>220.41500000000002</v>
      </c>
      <c r="G3077" s="5">
        <v>1344.0229999999997</v>
      </c>
      <c r="H3077" s="5">
        <v>322.76500000000004</v>
      </c>
      <c r="I3077" s="6">
        <v>0</v>
      </c>
    </row>
    <row r="3078" spans="1:9">
      <c r="A3078" s="133">
        <v>2013</v>
      </c>
      <c r="B3078" s="133">
        <v>5</v>
      </c>
      <c r="C3078" s="134">
        <v>41403</v>
      </c>
      <c r="D3078" s="133">
        <v>3</v>
      </c>
      <c r="E3078" s="5">
        <v>140.69400000000002</v>
      </c>
      <c r="F3078" s="5">
        <v>218.334</v>
      </c>
      <c r="G3078" s="5">
        <v>1349.2289999999996</v>
      </c>
      <c r="H3078" s="5">
        <v>306.49300000000005</v>
      </c>
      <c r="I3078" s="6">
        <v>0</v>
      </c>
    </row>
    <row r="3079" spans="1:9">
      <c r="A3079" s="133">
        <v>2013</v>
      </c>
      <c r="B3079" s="133">
        <v>5</v>
      </c>
      <c r="C3079" s="134">
        <v>41403</v>
      </c>
      <c r="D3079" s="133">
        <v>4</v>
      </c>
      <c r="E3079" s="5">
        <v>146.53200000000001</v>
      </c>
      <c r="F3079" s="5">
        <v>218.274</v>
      </c>
      <c r="G3079" s="5">
        <v>1307.2799999999993</v>
      </c>
      <c r="H3079" s="5">
        <v>306.79399999999998</v>
      </c>
      <c r="I3079" s="6">
        <v>0</v>
      </c>
    </row>
    <row r="3080" spans="1:9">
      <c r="A3080" s="133">
        <v>2013</v>
      </c>
      <c r="B3080" s="133">
        <v>5</v>
      </c>
      <c r="C3080" s="134">
        <v>41403</v>
      </c>
      <c r="D3080" s="133">
        <v>5</v>
      </c>
      <c r="E3080" s="5">
        <v>145.721</v>
      </c>
      <c r="F3080" s="5">
        <v>218.02399999999997</v>
      </c>
      <c r="G3080" s="5">
        <v>1296.3410000000001</v>
      </c>
      <c r="H3080" s="5">
        <v>307.56100000000004</v>
      </c>
      <c r="I3080" s="6">
        <v>0</v>
      </c>
    </row>
    <row r="3081" spans="1:9">
      <c r="A3081" s="133">
        <v>2013</v>
      </c>
      <c r="B3081" s="133">
        <v>5</v>
      </c>
      <c r="C3081" s="134">
        <v>41403</v>
      </c>
      <c r="D3081" s="133">
        <v>6</v>
      </c>
      <c r="E3081" s="5">
        <v>145.35300000000001</v>
      </c>
      <c r="F3081" s="5">
        <v>217.78999999999996</v>
      </c>
      <c r="G3081" s="5">
        <v>1336.1549999999997</v>
      </c>
      <c r="H3081" s="5">
        <v>308.13699999999994</v>
      </c>
      <c r="I3081" s="6">
        <v>0</v>
      </c>
    </row>
    <row r="3082" spans="1:9">
      <c r="A3082" s="133">
        <v>2013</v>
      </c>
      <c r="B3082" s="133">
        <v>5</v>
      </c>
      <c r="C3082" s="134">
        <v>41403</v>
      </c>
      <c r="D3082" s="133">
        <v>7</v>
      </c>
      <c r="E3082" s="5">
        <v>144.98500000000001</v>
      </c>
      <c r="F3082" s="5">
        <v>216.60499999999999</v>
      </c>
      <c r="G3082" s="5">
        <v>1479.4</v>
      </c>
      <c r="H3082" s="5">
        <v>397.96399999999994</v>
      </c>
      <c r="I3082" s="6">
        <v>0</v>
      </c>
    </row>
    <row r="3083" spans="1:9">
      <c r="A3083" s="133">
        <v>2013</v>
      </c>
      <c r="B3083" s="133">
        <v>5</v>
      </c>
      <c r="C3083" s="134">
        <v>41403</v>
      </c>
      <c r="D3083" s="133">
        <v>8</v>
      </c>
      <c r="E3083" s="5">
        <v>143.71800000000002</v>
      </c>
      <c r="F3083" s="5">
        <v>215.73400000000001</v>
      </c>
      <c r="G3083" s="5">
        <v>1536.2939999999996</v>
      </c>
      <c r="H3083" s="5">
        <v>500.72700000000015</v>
      </c>
      <c r="I3083" s="6">
        <v>0</v>
      </c>
    </row>
    <row r="3084" spans="1:9">
      <c r="A3084" s="133">
        <v>2013</v>
      </c>
      <c r="B3084" s="133">
        <v>5</v>
      </c>
      <c r="C3084" s="134">
        <v>41403</v>
      </c>
      <c r="D3084" s="133">
        <v>9</v>
      </c>
      <c r="E3084" s="5">
        <v>141.916</v>
      </c>
      <c r="F3084" s="5">
        <v>214.554</v>
      </c>
      <c r="G3084" s="5">
        <v>1514.4550000000002</v>
      </c>
      <c r="H3084" s="5">
        <v>551.50199999999995</v>
      </c>
      <c r="I3084" s="6">
        <v>0</v>
      </c>
    </row>
    <row r="3085" spans="1:9">
      <c r="A3085" s="133">
        <v>2013</v>
      </c>
      <c r="B3085" s="133">
        <v>5</v>
      </c>
      <c r="C3085" s="134">
        <v>41403</v>
      </c>
      <c r="D3085" s="133">
        <v>10</v>
      </c>
      <c r="E3085" s="5">
        <v>143.84100000000001</v>
      </c>
      <c r="F3085" s="5">
        <v>214.13900000000001</v>
      </c>
      <c r="G3085" s="5">
        <v>1506.4659999999999</v>
      </c>
      <c r="H3085" s="5">
        <v>534.93699999999978</v>
      </c>
      <c r="I3085" s="6">
        <v>0</v>
      </c>
    </row>
    <row r="3086" spans="1:9">
      <c r="A3086" s="133">
        <v>2013</v>
      </c>
      <c r="B3086" s="133">
        <v>5</v>
      </c>
      <c r="C3086" s="134">
        <v>41403</v>
      </c>
      <c r="D3086" s="133">
        <v>11</v>
      </c>
      <c r="E3086" s="5">
        <v>139.989</v>
      </c>
      <c r="F3086" s="5">
        <v>214.72</v>
      </c>
      <c r="G3086" s="5">
        <v>1497.6490000000001</v>
      </c>
      <c r="H3086" s="5">
        <v>505.06000000000006</v>
      </c>
      <c r="I3086" s="6">
        <v>0</v>
      </c>
    </row>
    <row r="3087" spans="1:9">
      <c r="A3087" s="133">
        <v>2013</v>
      </c>
      <c r="B3087" s="133">
        <v>5</v>
      </c>
      <c r="C3087" s="134">
        <v>41403</v>
      </c>
      <c r="D3087" s="133">
        <v>12</v>
      </c>
      <c r="E3087" s="5">
        <v>134.40300000000002</v>
      </c>
      <c r="F3087" s="5">
        <v>206.26400000000001</v>
      </c>
      <c r="G3087" s="5">
        <v>1489.2429999999993</v>
      </c>
      <c r="H3087" s="5">
        <v>532.94299999999998</v>
      </c>
      <c r="I3087" s="6">
        <v>0</v>
      </c>
    </row>
    <row r="3088" spans="1:9">
      <c r="A3088" s="133">
        <v>2013</v>
      </c>
      <c r="B3088" s="133">
        <v>5</v>
      </c>
      <c r="C3088" s="134">
        <v>41403</v>
      </c>
      <c r="D3088" s="133">
        <v>13</v>
      </c>
      <c r="E3088" s="5">
        <v>135.61800000000002</v>
      </c>
      <c r="F3088" s="5">
        <v>215.214</v>
      </c>
      <c r="G3088" s="5">
        <v>1490.9889999999996</v>
      </c>
      <c r="H3088" s="5">
        <v>553.61599999999999</v>
      </c>
      <c r="I3088" s="6">
        <v>0</v>
      </c>
    </row>
    <row r="3089" spans="1:9">
      <c r="A3089" s="133">
        <v>2013</v>
      </c>
      <c r="B3089" s="133">
        <v>5</v>
      </c>
      <c r="C3089" s="134">
        <v>41403</v>
      </c>
      <c r="D3089" s="133">
        <v>14</v>
      </c>
      <c r="E3089" s="5">
        <v>132.18100000000001</v>
      </c>
      <c r="F3089" s="5">
        <v>215.09800000000001</v>
      </c>
      <c r="G3089" s="5">
        <v>1496.5119999999993</v>
      </c>
      <c r="H3089" s="5">
        <v>551.40499999999986</v>
      </c>
      <c r="I3089" s="6">
        <v>0</v>
      </c>
    </row>
    <row r="3090" spans="1:9">
      <c r="A3090" s="133">
        <v>2013</v>
      </c>
      <c r="B3090" s="133">
        <v>5</v>
      </c>
      <c r="C3090" s="134">
        <v>41403</v>
      </c>
      <c r="D3090" s="133">
        <v>15</v>
      </c>
      <c r="E3090" s="5">
        <v>87.134000000000015</v>
      </c>
      <c r="F3090" s="5">
        <v>215.39000000000001</v>
      </c>
      <c r="G3090" s="5">
        <v>1509.3539999999994</v>
      </c>
      <c r="H3090" s="5">
        <v>548.34299999999996</v>
      </c>
      <c r="I3090" s="6">
        <v>0</v>
      </c>
    </row>
    <row r="3091" spans="1:9">
      <c r="A3091" s="133">
        <v>2013</v>
      </c>
      <c r="B3091" s="133">
        <v>5</v>
      </c>
      <c r="C3091" s="134">
        <v>41403</v>
      </c>
      <c r="D3091" s="133">
        <v>16</v>
      </c>
      <c r="E3091" s="5">
        <v>114.113</v>
      </c>
      <c r="F3091" s="5">
        <v>215.24599999999998</v>
      </c>
      <c r="G3091" s="5">
        <v>1514.5309999999999</v>
      </c>
      <c r="H3091" s="5">
        <v>560.44199999999989</v>
      </c>
      <c r="I3091" s="6">
        <v>0</v>
      </c>
    </row>
    <row r="3092" spans="1:9">
      <c r="A3092" s="133">
        <v>2013</v>
      </c>
      <c r="B3092" s="133">
        <v>5</v>
      </c>
      <c r="C3092" s="134">
        <v>41403</v>
      </c>
      <c r="D3092" s="133">
        <v>17</v>
      </c>
      <c r="E3092" s="5">
        <v>143.48599999999999</v>
      </c>
      <c r="F3092" s="5">
        <v>219.98699999999997</v>
      </c>
      <c r="G3092" s="5">
        <v>1511.5069999999996</v>
      </c>
      <c r="H3092" s="5">
        <v>568.81599999999992</v>
      </c>
      <c r="I3092" s="6">
        <v>0</v>
      </c>
    </row>
    <row r="3093" spans="1:9">
      <c r="A3093" s="133">
        <v>2013</v>
      </c>
      <c r="B3093" s="133">
        <v>5</v>
      </c>
      <c r="C3093" s="134">
        <v>41403</v>
      </c>
      <c r="D3093" s="133">
        <v>18</v>
      </c>
      <c r="E3093" s="5">
        <v>145.22400000000002</v>
      </c>
      <c r="F3093" s="5">
        <v>222.68299999999999</v>
      </c>
      <c r="G3093" s="5">
        <v>1509.5689999999991</v>
      </c>
      <c r="H3093" s="5">
        <v>573.9910000000001</v>
      </c>
      <c r="I3093" s="6">
        <v>0</v>
      </c>
    </row>
    <row r="3094" spans="1:9">
      <c r="A3094" s="133">
        <v>2013</v>
      </c>
      <c r="B3094" s="133">
        <v>5</v>
      </c>
      <c r="C3094" s="134">
        <v>41403</v>
      </c>
      <c r="D3094" s="133">
        <v>19</v>
      </c>
      <c r="E3094" s="5">
        <v>144.821</v>
      </c>
      <c r="F3094" s="5">
        <v>222.07100000000003</v>
      </c>
      <c r="G3094" s="5">
        <v>1546.9349999999995</v>
      </c>
      <c r="H3094" s="5">
        <v>581.88299999999992</v>
      </c>
      <c r="I3094" s="6">
        <v>0</v>
      </c>
    </row>
    <row r="3095" spans="1:9">
      <c r="A3095" s="133">
        <v>2013</v>
      </c>
      <c r="B3095" s="133">
        <v>5</v>
      </c>
      <c r="C3095" s="134">
        <v>41403</v>
      </c>
      <c r="D3095" s="133">
        <v>20</v>
      </c>
      <c r="E3095" s="5">
        <v>143.858</v>
      </c>
      <c r="F3095" s="5">
        <v>223.03300000000002</v>
      </c>
      <c r="G3095" s="5">
        <v>1577.5210000000002</v>
      </c>
      <c r="H3095" s="5">
        <v>618.13400000000013</v>
      </c>
      <c r="I3095" s="6">
        <v>0</v>
      </c>
    </row>
    <row r="3096" spans="1:9">
      <c r="A3096" s="133">
        <v>2013</v>
      </c>
      <c r="B3096" s="133">
        <v>5</v>
      </c>
      <c r="C3096" s="134">
        <v>41403</v>
      </c>
      <c r="D3096" s="133">
        <v>21</v>
      </c>
      <c r="E3096" s="5">
        <v>144.578</v>
      </c>
      <c r="F3096" s="5">
        <v>226.648</v>
      </c>
      <c r="G3096" s="5">
        <v>1589.6089999999995</v>
      </c>
      <c r="H3096" s="5">
        <v>641.33200000000011</v>
      </c>
      <c r="I3096" s="6">
        <v>0</v>
      </c>
    </row>
    <row r="3097" spans="1:9">
      <c r="A3097" s="133">
        <v>2013</v>
      </c>
      <c r="B3097" s="133">
        <v>5</v>
      </c>
      <c r="C3097" s="134">
        <v>41403</v>
      </c>
      <c r="D3097" s="133">
        <v>22</v>
      </c>
      <c r="E3097" s="5">
        <v>145.404</v>
      </c>
      <c r="F3097" s="5">
        <v>226.57000000000002</v>
      </c>
      <c r="G3097" s="5">
        <v>1594.3169999999991</v>
      </c>
      <c r="H3097" s="5">
        <v>644.0920000000001</v>
      </c>
      <c r="I3097" s="6">
        <v>0</v>
      </c>
    </row>
    <row r="3098" spans="1:9">
      <c r="A3098" s="133">
        <v>2013</v>
      </c>
      <c r="B3098" s="133">
        <v>5</v>
      </c>
      <c r="C3098" s="134">
        <v>41403</v>
      </c>
      <c r="D3098" s="133">
        <v>23</v>
      </c>
      <c r="E3098" s="5">
        <v>145.251</v>
      </c>
      <c r="F3098" s="5">
        <v>226.35200000000003</v>
      </c>
      <c r="G3098" s="5">
        <v>1588.0799999999995</v>
      </c>
      <c r="H3098" s="5">
        <v>644.84499999999991</v>
      </c>
      <c r="I3098" s="6">
        <v>0</v>
      </c>
    </row>
    <row r="3099" spans="1:9">
      <c r="A3099" s="133">
        <v>2013</v>
      </c>
      <c r="B3099" s="133">
        <v>5</v>
      </c>
      <c r="C3099" s="134">
        <v>41403</v>
      </c>
      <c r="D3099" s="133">
        <v>24</v>
      </c>
      <c r="E3099" s="5">
        <v>142.708</v>
      </c>
      <c r="F3099" s="5">
        <v>224.10400000000001</v>
      </c>
      <c r="G3099" s="5">
        <v>1564.7090000000001</v>
      </c>
      <c r="H3099" s="5">
        <v>646.42100000000005</v>
      </c>
      <c r="I3099" s="6">
        <v>0</v>
      </c>
    </row>
    <row r="3100" spans="1:9">
      <c r="A3100" s="133">
        <v>2013</v>
      </c>
      <c r="B3100" s="133">
        <v>5</v>
      </c>
      <c r="C3100" s="134">
        <v>41404</v>
      </c>
      <c r="D3100" s="133">
        <v>1</v>
      </c>
      <c r="E3100" s="5">
        <v>143.19600000000003</v>
      </c>
      <c r="F3100" s="5">
        <v>219.304</v>
      </c>
      <c r="G3100" s="5">
        <v>1407.5189999999996</v>
      </c>
      <c r="H3100" s="5">
        <v>616.19699999999989</v>
      </c>
      <c r="I3100" s="6">
        <v>0</v>
      </c>
    </row>
    <row r="3101" spans="1:9">
      <c r="A3101" s="133">
        <v>2013</v>
      </c>
      <c r="B3101" s="133">
        <v>5</v>
      </c>
      <c r="C3101" s="134">
        <v>41404</v>
      </c>
      <c r="D3101" s="133">
        <v>2</v>
      </c>
      <c r="E3101" s="5">
        <v>147.59200000000001</v>
      </c>
      <c r="F3101" s="5">
        <v>218.99299999999997</v>
      </c>
      <c r="G3101" s="5">
        <v>1362.8799999999997</v>
      </c>
      <c r="H3101" s="5">
        <v>467.56</v>
      </c>
      <c r="I3101" s="6">
        <v>0</v>
      </c>
    </row>
    <row r="3102" spans="1:9">
      <c r="A3102" s="133">
        <v>2013</v>
      </c>
      <c r="B3102" s="133">
        <v>5</v>
      </c>
      <c r="C3102" s="134">
        <v>41404</v>
      </c>
      <c r="D3102" s="133">
        <v>3</v>
      </c>
      <c r="E3102" s="5">
        <v>149.05099999999999</v>
      </c>
      <c r="F3102" s="5">
        <v>219.17600000000002</v>
      </c>
      <c r="G3102" s="5">
        <v>1338.7759999999998</v>
      </c>
      <c r="H3102" s="5">
        <v>456.86200000000008</v>
      </c>
      <c r="I3102" s="6">
        <v>0</v>
      </c>
    </row>
    <row r="3103" spans="1:9">
      <c r="A3103" s="133">
        <v>2013</v>
      </c>
      <c r="B3103" s="133">
        <v>5</v>
      </c>
      <c r="C3103" s="134">
        <v>41404</v>
      </c>
      <c r="D3103" s="133">
        <v>4</v>
      </c>
      <c r="E3103" s="5">
        <v>142.15800000000002</v>
      </c>
      <c r="F3103" s="5">
        <v>217.99400000000003</v>
      </c>
      <c r="G3103" s="5">
        <v>1295.0569999999996</v>
      </c>
      <c r="H3103" s="5">
        <v>457.27100000000007</v>
      </c>
      <c r="I3103" s="6">
        <v>0</v>
      </c>
    </row>
    <row r="3104" spans="1:9">
      <c r="A3104" s="133">
        <v>2013</v>
      </c>
      <c r="B3104" s="133">
        <v>5</v>
      </c>
      <c r="C3104" s="134">
        <v>41404</v>
      </c>
      <c r="D3104" s="133">
        <v>5</v>
      </c>
      <c r="E3104" s="5">
        <v>138.06</v>
      </c>
      <c r="F3104" s="5">
        <v>217.73800000000006</v>
      </c>
      <c r="G3104" s="5">
        <v>1275.2750000000001</v>
      </c>
      <c r="H3104" s="5">
        <v>456.30599999999993</v>
      </c>
      <c r="I3104" s="6">
        <v>0</v>
      </c>
    </row>
    <row r="3105" spans="1:9">
      <c r="A3105" s="133">
        <v>2013</v>
      </c>
      <c r="B3105" s="133">
        <v>5</v>
      </c>
      <c r="C3105" s="134">
        <v>41404</v>
      </c>
      <c r="D3105" s="133">
        <v>6</v>
      </c>
      <c r="E3105" s="5">
        <v>139.04000000000002</v>
      </c>
      <c r="F3105" s="5">
        <v>217.548</v>
      </c>
      <c r="G3105" s="5">
        <v>1333.2189999999998</v>
      </c>
      <c r="H3105" s="5">
        <v>458.32199999999995</v>
      </c>
      <c r="I3105" s="6">
        <v>0</v>
      </c>
    </row>
    <row r="3106" spans="1:9">
      <c r="A3106" s="133">
        <v>2013</v>
      </c>
      <c r="B3106" s="133">
        <v>5</v>
      </c>
      <c r="C3106" s="134">
        <v>41404</v>
      </c>
      <c r="D3106" s="133">
        <v>7</v>
      </c>
      <c r="E3106" s="5">
        <v>102.907</v>
      </c>
      <c r="F3106" s="5">
        <v>216.102</v>
      </c>
      <c r="G3106" s="5">
        <v>1466.4739999999999</v>
      </c>
      <c r="H3106" s="5">
        <v>508.9910000000001</v>
      </c>
      <c r="I3106" s="6">
        <v>0</v>
      </c>
    </row>
    <row r="3107" spans="1:9">
      <c r="A3107" s="133">
        <v>2013</v>
      </c>
      <c r="B3107" s="133">
        <v>5</v>
      </c>
      <c r="C3107" s="134">
        <v>41404</v>
      </c>
      <c r="D3107" s="133">
        <v>8</v>
      </c>
      <c r="E3107" s="5">
        <v>83.983999999999995</v>
      </c>
      <c r="F3107" s="5">
        <v>216.3</v>
      </c>
      <c r="G3107" s="5">
        <v>1520.9920000000002</v>
      </c>
      <c r="H3107" s="5">
        <v>637.09</v>
      </c>
      <c r="I3107" s="6">
        <v>0</v>
      </c>
    </row>
    <row r="3108" spans="1:9">
      <c r="A3108" s="133">
        <v>2013</v>
      </c>
      <c r="B3108" s="133">
        <v>5</v>
      </c>
      <c r="C3108" s="134">
        <v>41404</v>
      </c>
      <c r="D3108" s="133">
        <v>9</v>
      </c>
      <c r="E3108" s="5">
        <v>83.623000000000005</v>
      </c>
      <c r="F3108" s="5">
        <v>216.54200000000003</v>
      </c>
      <c r="G3108" s="5">
        <v>1518.9549999999997</v>
      </c>
      <c r="H3108" s="5">
        <v>640.94000000000017</v>
      </c>
      <c r="I3108" s="6">
        <v>0</v>
      </c>
    </row>
    <row r="3109" spans="1:9">
      <c r="A3109" s="133">
        <v>2013</v>
      </c>
      <c r="B3109" s="133">
        <v>5</v>
      </c>
      <c r="C3109" s="134">
        <v>41404</v>
      </c>
      <c r="D3109" s="133">
        <v>10</v>
      </c>
      <c r="E3109" s="5">
        <v>82.693000000000012</v>
      </c>
      <c r="F3109" s="5">
        <v>216.536</v>
      </c>
      <c r="G3109" s="5">
        <v>1508.9619999999998</v>
      </c>
      <c r="H3109" s="5">
        <v>662.00399999999991</v>
      </c>
      <c r="I3109" s="6">
        <v>0</v>
      </c>
    </row>
    <row r="3110" spans="1:9">
      <c r="A3110" s="133">
        <v>2013</v>
      </c>
      <c r="B3110" s="133">
        <v>5</v>
      </c>
      <c r="C3110" s="134">
        <v>41404</v>
      </c>
      <c r="D3110" s="133">
        <v>11</v>
      </c>
      <c r="E3110" s="5">
        <v>87.091999999999999</v>
      </c>
      <c r="F3110" s="5">
        <v>210.41000000000005</v>
      </c>
      <c r="G3110" s="5">
        <v>1551.6619999999998</v>
      </c>
      <c r="H3110" s="5">
        <v>636.41999999999996</v>
      </c>
      <c r="I3110" s="6">
        <v>0</v>
      </c>
    </row>
    <row r="3111" spans="1:9">
      <c r="A3111" s="133">
        <v>2013</v>
      </c>
      <c r="B3111" s="133">
        <v>5</v>
      </c>
      <c r="C3111" s="134">
        <v>41404</v>
      </c>
      <c r="D3111" s="133">
        <v>12</v>
      </c>
      <c r="E3111" s="5">
        <v>88.439000000000007</v>
      </c>
      <c r="F3111" s="5">
        <v>208.542</v>
      </c>
      <c r="G3111" s="5">
        <v>1555.702</v>
      </c>
      <c r="H3111" s="5">
        <v>632.64299999999992</v>
      </c>
      <c r="I3111" s="6">
        <v>0</v>
      </c>
    </row>
    <row r="3112" spans="1:9">
      <c r="A3112" s="133">
        <v>2013</v>
      </c>
      <c r="B3112" s="133">
        <v>5</v>
      </c>
      <c r="C3112" s="134">
        <v>41404</v>
      </c>
      <c r="D3112" s="133">
        <v>13</v>
      </c>
      <c r="E3112" s="5">
        <v>88.067999999999998</v>
      </c>
      <c r="F3112" s="5">
        <v>208.727</v>
      </c>
      <c r="G3112" s="5">
        <v>1548.7039999999997</v>
      </c>
      <c r="H3112" s="5">
        <v>630.21799999999951</v>
      </c>
      <c r="I3112" s="6">
        <v>0</v>
      </c>
    </row>
    <row r="3113" spans="1:9">
      <c r="A3113" s="133">
        <v>2013</v>
      </c>
      <c r="B3113" s="133">
        <v>5</v>
      </c>
      <c r="C3113" s="134">
        <v>41404</v>
      </c>
      <c r="D3113" s="133">
        <v>14</v>
      </c>
      <c r="E3113" s="5">
        <v>88.85</v>
      </c>
      <c r="F3113" s="5">
        <v>208.35499999999999</v>
      </c>
      <c r="G3113" s="5">
        <v>1538.6389999999997</v>
      </c>
      <c r="H3113" s="5">
        <v>624.8309999999999</v>
      </c>
      <c r="I3113" s="6">
        <v>0</v>
      </c>
    </row>
    <row r="3114" spans="1:9">
      <c r="A3114" s="133">
        <v>2013</v>
      </c>
      <c r="B3114" s="133">
        <v>5</v>
      </c>
      <c r="C3114" s="134">
        <v>41404</v>
      </c>
      <c r="D3114" s="133">
        <v>15</v>
      </c>
      <c r="E3114" s="5">
        <v>88.794000000000011</v>
      </c>
      <c r="F3114" s="5">
        <v>208.25500000000002</v>
      </c>
      <c r="G3114" s="5">
        <v>1534.6990000000003</v>
      </c>
      <c r="H3114" s="5">
        <v>608.78200000000004</v>
      </c>
      <c r="I3114" s="6">
        <v>0</v>
      </c>
    </row>
    <row r="3115" spans="1:9">
      <c r="A3115" s="133">
        <v>2013</v>
      </c>
      <c r="B3115" s="133">
        <v>5</v>
      </c>
      <c r="C3115" s="134">
        <v>41404</v>
      </c>
      <c r="D3115" s="133">
        <v>16</v>
      </c>
      <c r="E3115" s="5">
        <v>89.413000000000011</v>
      </c>
      <c r="F3115" s="5">
        <v>209.40400000000002</v>
      </c>
      <c r="G3115" s="5">
        <v>1478.8219999999997</v>
      </c>
      <c r="H3115" s="5">
        <v>657.18600000000015</v>
      </c>
      <c r="I3115" s="6">
        <v>0</v>
      </c>
    </row>
    <row r="3116" spans="1:9">
      <c r="A3116" s="133">
        <v>2013</v>
      </c>
      <c r="B3116" s="133">
        <v>5</v>
      </c>
      <c r="C3116" s="134">
        <v>41404</v>
      </c>
      <c r="D3116" s="133">
        <v>17</v>
      </c>
      <c r="E3116" s="5">
        <v>109.37400000000001</v>
      </c>
      <c r="F3116" s="5">
        <v>208.97699999999998</v>
      </c>
      <c r="G3116" s="5">
        <v>1467.7449999999997</v>
      </c>
      <c r="H3116" s="5">
        <v>682.53000000000031</v>
      </c>
      <c r="I3116" s="6">
        <v>0</v>
      </c>
    </row>
    <row r="3117" spans="1:9">
      <c r="A3117" s="133">
        <v>2013</v>
      </c>
      <c r="B3117" s="133">
        <v>5</v>
      </c>
      <c r="C3117" s="134">
        <v>41404</v>
      </c>
      <c r="D3117" s="133">
        <v>18</v>
      </c>
      <c r="E3117" s="5">
        <v>113.767</v>
      </c>
      <c r="F3117" s="5">
        <v>208.81199999999998</v>
      </c>
      <c r="G3117" s="5">
        <v>1498.6519999999998</v>
      </c>
      <c r="H3117" s="5">
        <v>686.03700000000038</v>
      </c>
      <c r="I3117" s="6">
        <v>0</v>
      </c>
    </row>
    <row r="3118" spans="1:9">
      <c r="A3118" s="133">
        <v>2013</v>
      </c>
      <c r="B3118" s="133">
        <v>5</v>
      </c>
      <c r="C3118" s="134">
        <v>41404</v>
      </c>
      <c r="D3118" s="133">
        <v>19</v>
      </c>
      <c r="E3118" s="5">
        <v>134.98400000000001</v>
      </c>
      <c r="F3118" s="5">
        <v>217.709</v>
      </c>
      <c r="G3118" s="5">
        <v>1510.6030000000005</v>
      </c>
      <c r="H3118" s="5">
        <v>684.25699999999995</v>
      </c>
      <c r="I3118" s="6">
        <v>0</v>
      </c>
    </row>
    <row r="3119" spans="1:9">
      <c r="A3119" s="133">
        <v>2013</v>
      </c>
      <c r="B3119" s="133">
        <v>5</v>
      </c>
      <c r="C3119" s="134">
        <v>41404</v>
      </c>
      <c r="D3119" s="133">
        <v>20</v>
      </c>
      <c r="E3119" s="5">
        <v>135.899</v>
      </c>
      <c r="F3119" s="5">
        <v>219.26100000000005</v>
      </c>
      <c r="G3119" s="5">
        <v>1541.93</v>
      </c>
      <c r="H3119" s="5">
        <v>688.84399999999971</v>
      </c>
      <c r="I3119" s="6">
        <v>0</v>
      </c>
    </row>
    <row r="3120" spans="1:9">
      <c r="A3120" s="133">
        <v>2013</v>
      </c>
      <c r="B3120" s="133">
        <v>5</v>
      </c>
      <c r="C3120" s="134">
        <v>41404</v>
      </c>
      <c r="D3120" s="133">
        <v>21</v>
      </c>
      <c r="E3120" s="5">
        <v>138.97999999999999</v>
      </c>
      <c r="F3120" s="5">
        <v>220.60000000000002</v>
      </c>
      <c r="G3120" s="5">
        <v>1558.3489999999999</v>
      </c>
      <c r="H3120" s="5">
        <v>690.49199999999973</v>
      </c>
      <c r="I3120" s="6">
        <v>0</v>
      </c>
    </row>
    <row r="3121" spans="1:9">
      <c r="A3121" s="133">
        <v>2013</v>
      </c>
      <c r="B3121" s="133">
        <v>5</v>
      </c>
      <c r="C3121" s="134">
        <v>41404</v>
      </c>
      <c r="D3121" s="133">
        <v>22</v>
      </c>
      <c r="E3121" s="5">
        <v>138.214</v>
      </c>
      <c r="F3121" s="5">
        <v>220.42400000000001</v>
      </c>
      <c r="G3121" s="5">
        <v>1558.2260000000001</v>
      </c>
      <c r="H3121" s="5">
        <v>691.09699999999998</v>
      </c>
      <c r="I3121" s="6">
        <v>0</v>
      </c>
    </row>
    <row r="3122" spans="1:9">
      <c r="A3122" s="133">
        <v>2013</v>
      </c>
      <c r="B3122" s="133">
        <v>5</v>
      </c>
      <c r="C3122" s="134">
        <v>41404</v>
      </c>
      <c r="D3122" s="133">
        <v>23</v>
      </c>
      <c r="E3122" s="5">
        <v>138.31800000000001</v>
      </c>
      <c r="F3122" s="5">
        <v>220.74800000000002</v>
      </c>
      <c r="G3122" s="5">
        <v>1559.7570000000001</v>
      </c>
      <c r="H3122" s="5">
        <v>691.64000000000021</v>
      </c>
      <c r="I3122" s="6">
        <v>0</v>
      </c>
    </row>
    <row r="3123" spans="1:9">
      <c r="A3123" s="133">
        <v>2013</v>
      </c>
      <c r="B3123" s="133">
        <v>5</v>
      </c>
      <c r="C3123" s="134">
        <v>41404</v>
      </c>
      <c r="D3123" s="133">
        <v>24</v>
      </c>
      <c r="E3123" s="5">
        <v>134.964</v>
      </c>
      <c r="F3123" s="5">
        <v>221.00400000000002</v>
      </c>
      <c r="G3123" s="5">
        <v>1554.1220000000008</v>
      </c>
      <c r="H3123" s="5">
        <v>649.39800000000002</v>
      </c>
      <c r="I3123" s="6">
        <v>0</v>
      </c>
    </row>
    <row r="3124" spans="1:9">
      <c r="A3124" s="133">
        <v>2013</v>
      </c>
      <c r="B3124" s="133">
        <v>5</v>
      </c>
      <c r="C3124" s="134">
        <v>41405</v>
      </c>
      <c r="D3124" s="133">
        <v>1</v>
      </c>
      <c r="E3124" s="5">
        <v>111.117</v>
      </c>
      <c r="F3124" s="5">
        <v>221.32100000000003</v>
      </c>
      <c r="G3124" s="5">
        <v>1580.9590000000005</v>
      </c>
      <c r="H3124" s="5">
        <v>519.61100000000022</v>
      </c>
      <c r="I3124" s="6">
        <v>0</v>
      </c>
    </row>
    <row r="3125" spans="1:9">
      <c r="A3125" s="133">
        <v>2013</v>
      </c>
      <c r="B3125" s="133">
        <v>5</v>
      </c>
      <c r="C3125" s="134">
        <v>41405</v>
      </c>
      <c r="D3125" s="133">
        <v>2</v>
      </c>
      <c r="E3125" s="5">
        <v>92.527000000000001</v>
      </c>
      <c r="F3125" s="5">
        <v>220.76400000000001</v>
      </c>
      <c r="G3125" s="5">
        <v>1507.675</v>
      </c>
      <c r="H3125" s="5">
        <v>372.84100000000001</v>
      </c>
      <c r="I3125" s="6">
        <v>0</v>
      </c>
    </row>
    <row r="3126" spans="1:9">
      <c r="A3126" s="133">
        <v>2013</v>
      </c>
      <c r="B3126" s="133">
        <v>5</v>
      </c>
      <c r="C3126" s="134">
        <v>41405</v>
      </c>
      <c r="D3126" s="133">
        <v>3</v>
      </c>
      <c r="E3126" s="5">
        <v>91.613</v>
      </c>
      <c r="F3126" s="5">
        <v>220.221</v>
      </c>
      <c r="G3126" s="5">
        <v>1495.1170000000002</v>
      </c>
      <c r="H3126" s="5">
        <v>288.51600000000002</v>
      </c>
      <c r="I3126" s="6">
        <v>0</v>
      </c>
    </row>
    <row r="3127" spans="1:9">
      <c r="A3127" s="133">
        <v>2013</v>
      </c>
      <c r="B3127" s="133">
        <v>5</v>
      </c>
      <c r="C3127" s="134">
        <v>41405</v>
      </c>
      <c r="D3127" s="133">
        <v>4</v>
      </c>
      <c r="E3127" s="5">
        <v>91.40100000000001</v>
      </c>
      <c r="F3127" s="5">
        <v>220.81700000000004</v>
      </c>
      <c r="G3127" s="5">
        <v>1492.7120000000002</v>
      </c>
      <c r="H3127" s="5">
        <v>287.23</v>
      </c>
      <c r="I3127" s="6">
        <v>0</v>
      </c>
    </row>
    <row r="3128" spans="1:9">
      <c r="A3128" s="133">
        <v>2013</v>
      </c>
      <c r="B3128" s="133">
        <v>5</v>
      </c>
      <c r="C3128" s="134">
        <v>41405</v>
      </c>
      <c r="D3128" s="133">
        <v>5</v>
      </c>
      <c r="E3128" s="5">
        <v>91.87</v>
      </c>
      <c r="F3128" s="5">
        <v>218.48000000000002</v>
      </c>
      <c r="G3128" s="5">
        <v>1476.7680000000005</v>
      </c>
      <c r="H3128" s="5">
        <v>288.50700000000001</v>
      </c>
      <c r="I3128" s="6">
        <v>0</v>
      </c>
    </row>
    <row r="3129" spans="1:9">
      <c r="A3129" s="133">
        <v>2013</v>
      </c>
      <c r="B3129" s="133">
        <v>5</v>
      </c>
      <c r="C3129" s="134">
        <v>41405</v>
      </c>
      <c r="D3129" s="133">
        <v>6</v>
      </c>
      <c r="E3129" s="5">
        <v>92.044000000000011</v>
      </c>
      <c r="F3129" s="5">
        <v>217.57399999999998</v>
      </c>
      <c r="G3129" s="5">
        <v>1478.1180000000006</v>
      </c>
      <c r="H3129" s="5">
        <v>288.27599999999995</v>
      </c>
      <c r="I3129" s="6">
        <v>0</v>
      </c>
    </row>
    <row r="3130" spans="1:9">
      <c r="A3130" s="133">
        <v>2013</v>
      </c>
      <c r="B3130" s="133">
        <v>5</v>
      </c>
      <c r="C3130" s="134">
        <v>41405</v>
      </c>
      <c r="D3130" s="133">
        <v>7</v>
      </c>
      <c r="E3130" s="5">
        <v>92.63300000000001</v>
      </c>
      <c r="F3130" s="5">
        <v>218.46200000000002</v>
      </c>
      <c r="G3130" s="5">
        <v>1480.8190000000004</v>
      </c>
      <c r="H3130" s="5">
        <v>290.88200000000006</v>
      </c>
      <c r="I3130" s="6">
        <v>0</v>
      </c>
    </row>
    <row r="3131" spans="1:9">
      <c r="A3131" s="133">
        <v>2013</v>
      </c>
      <c r="B3131" s="133">
        <v>5</v>
      </c>
      <c r="C3131" s="134">
        <v>41405</v>
      </c>
      <c r="D3131" s="133">
        <v>8</v>
      </c>
      <c r="E3131" s="5">
        <v>92.238</v>
      </c>
      <c r="F3131" s="5">
        <v>197.46300000000005</v>
      </c>
      <c r="G3131" s="5">
        <v>1501.6059999999998</v>
      </c>
      <c r="H3131" s="5">
        <v>294.38699999999994</v>
      </c>
      <c r="I3131" s="6">
        <v>0</v>
      </c>
    </row>
    <row r="3132" spans="1:9">
      <c r="A3132" s="133">
        <v>2013</v>
      </c>
      <c r="B3132" s="133">
        <v>5</v>
      </c>
      <c r="C3132" s="134">
        <v>41405</v>
      </c>
      <c r="D3132" s="133">
        <v>9</v>
      </c>
      <c r="E3132" s="5">
        <v>91.504999999999995</v>
      </c>
      <c r="F3132" s="5">
        <v>211.10599999999999</v>
      </c>
      <c r="G3132" s="5">
        <v>1447.4920000000006</v>
      </c>
      <c r="H3132" s="5">
        <v>313.28600000000012</v>
      </c>
      <c r="I3132" s="6">
        <v>0</v>
      </c>
    </row>
    <row r="3133" spans="1:9">
      <c r="A3133" s="133">
        <v>2013</v>
      </c>
      <c r="B3133" s="133">
        <v>5</v>
      </c>
      <c r="C3133" s="134">
        <v>41405</v>
      </c>
      <c r="D3133" s="133">
        <v>10</v>
      </c>
      <c r="E3133" s="5">
        <v>90.994</v>
      </c>
      <c r="F3133" s="5">
        <v>220.733</v>
      </c>
      <c r="G3133" s="5">
        <v>1440.1869999999994</v>
      </c>
      <c r="H3133" s="5">
        <v>411.89100000000002</v>
      </c>
      <c r="I3133" s="6">
        <v>0</v>
      </c>
    </row>
    <row r="3134" spans="1:9">
      <c r="A3134" s="133">
        <v>2013</v>
      </c>
      <c r="B3134" s="133">
        <v>5</v>
      </c>
      <c r="C3134" s="134">
        <v>41405</v>
      </c>
      <c r="D3134" s="133">
        <v>11</v>
      </c>
      <c r="E3134" s="5">
        <v>91.047000000000011</v>
      </c>
      <c r="F3134" s="5">
        <v>220.78500000000003</v>
      </c>
      <c r="G3134" s="5">
        <v>1433.9590000000003</v>
      </c>
      <c r="H3134" s="5">
        <v>441.94600000000003</v>
      </c>
      <c r="I3134" s="6">
        <v>0</v>
      </c>
    </row>
    <row r="3135" spans="1:9">
      <c r="A3135" s="133">
        <v>2013</v>
      </c>
      <c r="B3135" s="133">
        <v>5</v>
      </c>
      <c r="C3135" s="134">
        <v>41405</v>
      </c>
      <c r="D3135" s="133">
        <v>12</v>
      </c>
      <c r="E3135" s="5">
        <v>93.225999999999999</v>
      </c>
      <c r="F3135" s="5">
        <v>220.49100000000001</v>
      </c>
      <c r="G3135" s="5">
        <v>1441.886</v>
      </c>
      <c r="H3135" s="5">
        <v>434.80399999999992</v>
      </c>
      <c r="I3135" s="6">
        <v>0</v>
      </c>
    </row>
    <row r="3136" spans="1:9">
      <c r="A3136" s="133">
        <v>2013</v>
      </c>
      <c r="B3136" s="133">
        <v>5</v>
      </c>
      <c r="C3136" s="134">
        <v>41405</v>
      </c>
      <c r="D3136" s="133">
        <v>13</v>
      </c>
      <c r="E3136" s="5">
        <v>98.287000000000006</v>
      </c>
      <c r="F3136" s="5">
        <v>220.42000000000004</v>
      </c>
      <c r="G3136" s="5">
        <v>1435.9159999999997</v>
      </c>
      <c r="H3136" s="5">
        <v>395.91</v>
      </c>
      <c r="I3136" s="6">
        <v>0</v>
      </c>
    </row>
    <row r="3137" spans="1:9">
      <c r="A3137" s="133">
        <v>2013</v>
      </c>
      <c r="B3137" s="133">
        <v>5</v>
      </c>
      <c r="C3137" s="134">
        <v>41405</v>
      </c>
      <c r="D3137" s="133">
        <v>14</v>
      </c>
      <c r="E3137" s="5">
        <v>105.102</v>
      </c>
      <c r="F3137" s="5">
        <v>220.46300000000002</v>
      </c>
      <c r="G3137" s="5">
        <v>1450.973</v>
      </c>
      <c r="H3137" s="5">
        <v>384.30100000000016</v>
      </c>
      <c r="I3137" s="6">
        <v>0</v>
      </c>
    </row>
    <row r="3138" spans="1:9">
      <c r="A3138" s="133">
        <v>2013</v>
      </c>
      <c r="B3138" s="133">
        <v>5</v>
      </c>
      <c r="C3138" s="134">
        <v>41405</v>
      </c>
      <c r="D3138" s="133">
        <v>15</v>
      </c>
      <c r="E3138" s="5">
        <v>142.703</v>
      </c>
      <c r="F3138" s="5">
        <v>221.482</v>
      </c>
      <c r="G3138" s="5">
        <v>1448.1580000000001</v>
      </c>
      <c r="H3138" s="5">
        <v>382.71300000000008</v>
      </c>
      <c r="I3138" s="6">
        <v>0</v>
      </c>
    </row>
    <row r="3139" spans="1:9">
      <c r="A3139" s="133">
        <v>2013</v>
      </c>
      <c r="B3139" s="133">
        <v>5</v>
      </c>
      <c r="C3139" s="134">
        <v>41405</v>
      </c>
      <c r="D3139" s="133">
        <v>16</v>
      </c>
      <c r="E3139" s="5">
        <v>147.42200000000003</v>
      </c>
      <c r="F3139" s="5">
        <v>221.38900000000001</v>
      </c>
      <c r="G3139" s="5">
        <v>1468.3620000000001</v>
      </c>
      <c r="H3139" s="5">
        <v>379.23599999999993</v>
      </c>
      <c r="I3139" s="6">
        <v>0</v>
      </c>
    </row>
    <row r="3140" spans="1:9">
      <c r="A3140" s="133">
        <v>2013</v>
      </c>
      <c r="B3140" s="133">
        <v>5</v>
      </c>
      <c r="C3140" s="134">
        <v>41405</v>
      </c>
      <c r="D3140" s="133">
        <v>17</v>
      </c>
      <c r="E3140" s="5">
        <v>148.11000000000001</v>
      </c>
      <c r="F3140" s="5">
        <v>223.16800000000003</v>
      </c>
      <c r="G3140" s="5">
        <v>1482.6810000000003</v>
      </c>
      <c r="H3140" s="5">
        <v>359.80700000000002</v>
      </c>
      <c r="I3140" s="6">
        <v>0</v>
      </c>
    </row>
    <row r="3141" spans="1:9">
      <c r="A3141" s="133">
        <v>2013</v>
      </c>
      <c r="B3141" s="133">
        <v>5</v>
      </c>
      <c r="C3141" s="134">
        <v>41405</v>
      </c>
      <c r="D3141" s="133">
        <v>18</v>
      </c>
      <c r="E3141" s="5">
        <v>147.93200000000002</v>
      </c>
      <c r="F3141" s="5">
        <v>223.26000000000002</v>
      </c>
      <c r="G3141" s="5">
        <v>1513.8180000000004</v>
      </c>
      <c r="H3141" s="5">
        <v>382.17900000000009</v>
      </c>
      <c r="I3141" s="6">
        <v>0</v>
      </c>
    </row>
    <row r="3142" spans="1:9">
      <c r="A3142" s="133">
        <v>2013</v>
      </c>
      <c r="B3142" s="133">
        <v>5</v>
      </c>
      <c r="C3142" s="134">
        <v>41405</v>
      </c>
      <c r="D3142" s="133">
        <v>19</v>
      </c>
      <c r="E3142" s="5">
        <v>147.85500000000002</v>
      </c>
      <c r="F3142" s="5">
        <v>223.15199999999999</v>
      </c>
      <c r="G3142" s="5">
        <v>1579.2069999999999</v>
      </c>
      <c r="H3142" s="5">
        <v>389.75799999999998</v>
      </c>
      <c r="I3142" s="6">
        <v>0</v>
      </c>
    </row>
    <row r="3143" spans="1:9">
      <c r="A3143" s="133">
        <v>2013</v>
      </c>
      <c r="B3143" s="133">
        <v>5</v>
      </c>
      <c r="C3143" s="134">
        <v>41405</v>
      </c>
      <c r="D3143" s="133">
        <v>20</v>
      </c>
      <c r="E3143" s="5">
        <v>147.94499999999999</v>
      </c>
      <c r="F3143" s="5">
        <v>224.02700000000002</v>
      </c>
      <c r="G3143" s="5">
        <v>1592.9770000000005</v>
      </c>
      <c r="H3143" s="5">
        <v>402.43299999999994</v>
      </c>
      <c r="I3143" s="6">
        <v>0</v>
      </c>
    </row>
    <row r="3144" spans="1:9">
      <c r="A3144" s="133">
        <v>2013</v>
      </c>
      <c r="B3144" s="133">
        <v>5</v>
      </c>
      <c r="C3144" s="134">
        <v>41405</v>
      </c>
      <c r="D3144" s="133">
        <v>21</v>
      </c>
      <c r="E3144" s="5">
        <v>148.43100000000001</v>
      </c>
      <c r="F3144" s="5">
        <v>226.05600000000004</v>
      </c>
      <c r="G3144" s="5">
        <v>1600.8209999999999</v>
      </c>
      <c r="H3144" s="5">
        <v>405.80200000000013</v>
      </c>
      <c r="I3144" s="6">
        <v>0</v>
      </c>
    </row>
    <row r="3145" spans="1:9">
      <c r="A3145" s="133">
        <v>2013</v>
      </c>
      <c r="B3145" s="133">
        <v>5</v>
      </c>
      <c r="C3145" s="134">
        <v>41405</v>
      </c>
      <c r="D3145" s="133">
        <v>22</v>
      </c>
      <c r="E3145" s="5">
        <v>148.17500000000001</v>
      </c>
      <c r="F3145" s="5">
        <v>225.678</v>
      </c>
      <c r="G3145" s="5">
        <v>1605.8249999999998</v>
      </c>
      <c r="H3145" s="5">
        <v>407.56500000000005</v>
      </c>
      <c r="I3145" s="6">
        <v>0</v>
      </c>
    </row>
    <row r="3146" spans="1:9">
      <c r="A3146" s="133">
        <v>2013</v>
      </c>
      <c r="B3146" s="133">
        <v>5</v>
      </c>
      <c r="C3146" s="134">
        <v>41405</v>
      </c>
      <c r="D3146" s="133">
        <v>23</v>
      </c>
      <c r="E3146" s="5">
        <v>145.77200000000002</v>
      </c>
      <c r="F3146" s="5">
        <v>231.30600000000004</v>
      </c>
      <c r="G3146" s="5">
        <v>1610.0810000000001</v>
      </c>
      <c r="H3146" s="5">
        <v>417.28800000000007</v>
      </c>
      <c r="I3146" s="6">
        <v>0</v>
      </c>
    </row>
    <row r="3147" spans="1:9">
      <c r="A3147" s="133">
        <v>2013</v>
      </c>
      <c r="B3147" s="133">
        <v>5</v>
      </c>
      <c r="C3147" s="134">
        <v>41405</v>
      </c>
      <c r="D3147" s="133">
        <v>24</v>
      </c>
      <c r="E3147" s="5">
        <v>143.52500000000001</v>
      </c>
      <c r="F3147" s="5">
        <v>233.20600000000005</v>
      </c>
      <c r="G3147" s="5">
        <v>1613.6350000000004</v>
      </c>
      <c r="H3147" s="5">
        <v>432.70999999999992</v>
      </c>
      <c r="I3147" s="6">
        <v>0</v>
      </c>
    </row>
    <row r="3148" spans="1:9">
      <c r="A3148" s="133">
        <v>2013</v>
      </c>
      <c r="B3148" s="133">
        <v>5</v>
      </c>
      <c r="C3148" s="134">
        <v>41406</v>
      </c>
      <c r="D3148" s="133">
        <v>1</v>
      </c>
      <c r="E3148" s="5">
        <v>146.26600000000002</v>
      </c>
      <c r="F3148" s="5">
        <v>230.95699999999999</v>
      </c>
      <c r="G3148" s="5">
        <v>1459.9829999999997</v>
      </c>
      <c r="H3148" s="5">
        <v>405.42099999999994</v>
      </c>
      <c r="I3148" s="6">
        <v>0</v>
      </c>
    </row>
    <row r="3149" spans="1:9">
      <c r="A3149" s="133">
        <v>2013</v>
      </c>
      <c r="B3149" s="133">
        <v>5</v>
      </c>
      <c r="C3149" s="134">
        <v>41406</v>
      </c>
      <c r="D3149" s="133">
        <v>2</v>
      </c>
      <c r="E3149" s="5">
        <v>140.035</v>
      </c>
      <c r="F3149" s="5">
        <v>232.941</v>
      </c>
      <c r="G3149" s="5">
        <v>1310.6909999999998</v>
      </c>
      <c r="H3149" s="5">
        <v>372.26899999999995</v>
      </c>
      <c r="I3149" s="6">
        <v>0</v>
      </c>
    </row>
    <row r="3150" spans="1:9">
      <c r="A3150" s="133">
        <v>2013</v>
      </c>
      <c r="B3150" s="133">
        <v>5</v>
      </c>
      <c r="C3150" s="134">
        <v>41406</v>
      </c>
      <c r="D3150" s="133">
        <v>3</v>
      </c>
      <c r="E3150" s="5">
        <v>142.58100000000002</v>
      </c>
      <c r="F3150" s="5">
        <v>234.03800000000001</v>
      </c>
      <c r="G3150" s="5">
        <v>1287.1610000000001</v>
      </c>
      <c r="H3150" s="5">
        <v>342.435</v>
      </c>
      <c r="I3150" s="6">
        <v>0</v>
      </c>
    </row>
    <row r="3151" spans="1:9">
      <c r="A3151" s="133">
        <v>2013</v>
      </c>
      <c r="B3151" s="133">
        <v>5</v>
      </c>
      <c r="C3151" s="134">
        <v>41406</v>
      </c>
      <c r="D3151" s="133">
        <v>4</v>
      </c>
      <c r="E3151" s="5">
        <v>140.19400000000002</v>
      </c>
      <c r="F3151" s="5">
        <v>234.18099999999998</v>
      </c>
      <c r="G3151" s="5">
        <v>1250.268</v>
      </c>
      <c r="H3151" s="5">
        <v>295.31500000000005</v>
      </c>
      <c r="I3151" s="6">
        <v>0</v>
      </c>
    </row>
    <row r="3152" spans="1:9">
      <c r="A3152" s="133">
        <v>2013</v>
      </c>
      <c r="B3152" s="133">
        <v>5</v>
      </c>
      <c r="C3152" s="134">
        <v>41406</v>
      </c>
      <c r="D3152" s="133">
        <v>5</v>
      </c>
      <c r="E3152" s="5">
        <v>140.69900000000001</v>
      </c>
      <c r="F3152" s="5">
        <v>234.53399999999999</v>
      </c>
      <c r="G3152" s="5">
        <v>1224.3399999999999</v>
      </c>
      <c r="H3152" s="5">
        <v>277.67</v>
      </c>
      <c r="I3152" s="6">
        <v>0</v>
      </c>
    </row>
    <row r="3153" spans="1:9">
      <c r="A3153" s="133">
        <v>2013</v>
      </c>
      <c r="B3153" s="133">
        <v>5</v>
      </c>
      <c r="C3153" s="134">
        <v>41406</v>
      </c>
      <c r="D3153" s="133">
        <v>6</v>
      </c>
      <c r="E3153" s="5">
        <v>141.51400000000001</v>
      </c>
      <c r="F3153" s="5">
        <v>233.95400000000001</v>
      </c>
      <c r="G3153" s="5">
        <v>1211.002</v>
      </c>
      <c r="H3153" s="5">
        <v>275.64100000000002</v>
      </c>
      <c r="I3153" s="6">
        <v>0</v>
      </c>
    </row>
    <row r="3154" spans="1:9">
      <c r="A3154" s="133">
        <v>2013</v>
      </c>
      <c r="B3154" s="133">
        <v>5</v>
      </c>
      <c r="C3154" s="134">
        <v>41406</v>
      </c>
      <c r="D3154" s="133">
        <v>7</v>
      </c>
      <c r="E3154" s="5">
        <v>139.28200000000001</v>
      </c>
      <c r="F3154" s="5">
        <v>233.40799999999999</v>
      </c>
      <c r="G3154" s="5">
        <v>1233.3770000000002</v>
      </c>
      <c r="H3154" s="5">
        <v>236.08699999999996</v>
      </c>
      <c r="I3154" s="6">
        <v>0</v>
      </c>
    </row>
    <row r="3155" spans="1:9">
      <c r="A3155" s="133">
        <v>2013</v>
      </c>
      <c r="B3155" s="133">
        <v>5</v>
      </c>
      <c r="C3155" s="134">
        <v>41406</v>
      </c>
      <c r="D3155" s="133">
        <v>8</v>
      </c>
      <c r="E3155" s="5">
        <v>143.608</v>
      </c>
      <c r="F3155" s="5">
        <v>233.08699999999999</v>
      </c>
      <c r="G3155" s="5">
        <v>1230.3220000000003</v>
      </c>
      <c r="H3155" s="5">
        <v>230.65899999999999</v>
      </c>
      <c r="I3155" s="6">
        <v>0</v>
      </c>
    </row>
    <row r="3156" spans="1:9">
      <c r="A3156" s="133">
        <v>2013</v>
      </c>
      <c r="B3156" s="133">
        <v>5</v>
      </c>
      <c r="C3156" s="134">
        <v>41406</v>
      </c>
      <c r="D3156" s="133">
        <v>9</v>
      </c>
      <c r="E3156" s="5">
        <v>142.405</v>
      </c>
      <c r="F3156" s="5">
        <v>229.47800000000001</v>
      </c>
      <c r="G3156" s="5">
        <v>1181.9540000000002</v>
      </c>
      <c r="H3156" s="5">
        <v>210.31100000000001</v>
      </c>
      <c r="I3156" s="6">
        <v>0</v>
      </c>
    </row>
    <row r="3157" spans="1:9">
      <c r="A3157" s="133">
        <v>2013</v>
      </c>
      <c r="B3157" s="133">
        <v>5</v>
      </c>
      <c r="C3157" s="134">
        <v>41406</v>
      </c>
      <c r="D3157" s="133">
        <v>10</v>
      </c>
      <c r="E3157" s="5">
        <v>140.95599999999999</v>
      </c>
      <c r="F3157" s="5">
        <v>237.84299999999999</v>
      </c>
      <c r="G3157" s="5">
        <v>1233.4479999999996</v>
      </c>
      <c r="H3157" s="5">
        <v>232.06200000000004</v>
      </c>
      <c r="I3157" s="6">
        <v>0</v>
      </c>
    </row>
    <row r="3158" spans="1:9">
      <c r="A3158" s="133">
        <v>2013</v>
      </c>
      <c r="B3158" s="133">
        <v>5</v>
      </c>
      <c r="C3158" s="134">
        <v>41406</v>
      </c>
      <c r="D3158" s="133">
        <v>11</v>
      </c>
      <c r="E3158" s="5">
        <v>139.51</v>
      </c>
      <c r="F3158" s="5">
        <v>229.905</v>
      </c>
      <c r="G3158" s="5">
        <v>1250.5289999999998</v>
      </c>
      <c r="H3158" s="5">
        <v>292.56</v>
      </c>
      <c r="I3158" s="6">
        <v>0</v>
      </c>
    </row>
    <row r="3159" spans="1:9">
      <c r="A3159" s="133">
        <v>2013</v>
      </c>
      <c r="B3159" s="133">
        <v>5</v>
      </c>
      <c r="C3159" s="134">
        <v>41406</v>
      </c>
      <c r="D3159" s="133">
        <v>12</v>
      </c>
      <c r="E3159" s="5">
        <v>140.16300000000001</v>
      </c>
      <c r="F3159" s="5">
        <v>223.49100000000001</v>
      </c>
      <c r="G3159" s="5">
        <v>1293.3759999999997</v>
      </c>
      <c r="H3159" s="5">
        <v>298.36399999999998</v>
      </c>
      <c r="I3159" s="6">
        <v>0</v>
      </c>
    </row>
    <row r="3160" spans="1:9">
      <c r="A3160" s="133">
        <v>2013</v>
      </c>
      <c r="B3160" s="133">
        <v>5</v>
      </c>
      <c r="C3160" s="134">
        <v>41406</v>
      </c>
      <c r="D3160" s="133">
        <v>13</v>
      </c>
      <c r="E3160" s="5">
        <v>136.524</v>
      </c>
      <c r="F3160" s="5">
        <v>222.55799999999999</v>
      </c>
      <c r="G3160" s="5">
        <v>1293.8810000000001</v>
      </c>
      <c r="H3160" s="5">
        <v>319.98000000000008</v>
      </c>
      <c r="I3160" s="6">
        <v>0</v>
      </c>
    </row>
    <row r="3161" spans="1:9">
      <c r="A3161" s="133">
        <v>2013</v>
      </c>
      <c r="B3161" s="133">
        <v>5</v>
      </c>
      <c r="C3161" s="134">
        <v>41406</v>
      </c>
      <c r="D3161" s="133">
        <v>14</v>
      </c>
      <c r="E3161" s="5">
        <v>137.15600000000001</v>
      </c>
      <c r="F3161" s="5">
        <v>222.55</v>
      </c>
      <c r="G3161" s="5">
        <v>1284.2109999999998</v>
      </c>
      <c r="H3161" s="5">
        <v>345.58800000000002</v>
      </c>
      <c r="I3161" s="6">
        <v>0</v>
      </c>
    </row>
    <row r="3162" spans="1:9">
      <c r="A3162" s="133">
        <v>2013</v>
      </c>
      <c r="B3162" s="133">
        <v>5</v>
      </c>
      <c r="C3162" s="134">
        <v>41406</v>
      </c>
      <c r="D3162" s="133">
        <v>15</v>
      </c>
      <c r="E3162" s="5">
        <v>137.49700000000001</v>
      </c>
      <c r="F3162" s="5">
        <v>222.51500000000004</v>
      </c>
      <c r="G3162" s="5">
        <v>1286.6289999999999</v>
      </c>
      <c r="H3162" s="5">
        <v>297.28000000000009</v>
      </c>
      <c r="I3162" s="6">
        <v>0</v>
      </c>
    </row>
    <row r="3163" spans="1:9">
      <c r="A3163" s="133">
        <v>2013</v>
      </c>
      <c r="B3163" s="133">
        <v>5</v>
      </c>
      <c r="C3163" s="134">
        <v>41406</v>
      </c>
      <c r="D3163" s="133">
        <v>16</v>
      </c>
      <c r="E3163" s="5">
        <v>139.333</v>
      </c>
      <c r="F3163" s="5">
        <v>221.73000000000002</v>
      </c>
      <c r="G3163" s="5">
        <v>1297.2369999999999</v>
      </c>
      <c r="H3163" s="5">
        <v>297.00099999999998</v>
      </c>
      <c r="I3163" s="6">
        <v>0</v>
      </c>
    </row>
    <row r="3164" spans="1:9">
      <c r="A3164" s="133">
        <v>2013</v>
      </c>
      <c r="B3164" s="133">
        <v>5</v>
      </c>
      <c r="C3164" s="134">
        <v>41406</v>
      </c>
      <c r="D3164" s="133">
        <v>17</v>
      </c>
      <c r="E3164" s="5">
        <v>140.13200000000001</v>
      </c>
      <c r="F3164" s="5">
        <v>223.12899999999999</v>
      </c>
      <c r="G3164" s="5">
        <v>1299.0830000000001</v>
      </c>
      <c r="H3164" s="5">
        <v>307.54300000000001</v>
      </c>
      <c r="I3164" s="6">
        <v>0</v>
      </c>
    </row>
    <row r="3165" spans="1:9">
      <c r="A3165" s="133">
        <v>2013</v>
      </c>
      <c r="B3165" s="133">
        <v>5</v>
      </c>
      <c r="C3165" s="134">
        <v>41406</v>
      </c>
      <c r="D3165" s="133">
        <v>18</v>
      </c>
      <c r="E3165" s="5">
        <v>139.518</v>
      </c>
      <c r="F3165" s="5">
        <v>223.17400000000001</v>
      </c>
      <c r="G3165" s="5">
        <v>1316.6070000000002</v>
      </c>
      <c r="H3165" s="5">
        <v>310.36099999999999</v>
      </c>
      <c r="I3165" s="6">
        <v>0</v>
      </c>
    </row>
    <row r="3166" spans="1:9">
      <c r="A3166" s="133">
        <v>2013</v>
      </c>
      <c r="B3166" s="133">
        <v>5</v>
      </c>
      <c r="C3166" s="134">
        <v>41406</v>
      </c>
      <c r="D3166" s="133">
        <v>19</v>
      </c>
      <c r="E3166" s="5">
        <v>140.72200000000001</v>
      </c>
      <c r="F3166" s="5">
        <v>222.83100000000002</v>
      </c>
      <c r="G3166" s="5">
        <v>1490.4940000000004</v>
      </c>
      <c r="H3166" s="5">
        <v>312.49099999999999</v>
      </c>
      <c r="I3166" s="6">
        <v>0</v>
      </c>
    </row>
    <row r="3167" spans="1:9">
      <c r="A3167" s="133">
        <v>2013</v>
      </c>
      <c r="B3167" s="133">
        <v>5</v>
      </c>
      <c r="C3167" s="134">
        <v>41406</v>
      </c>
      <c r="D3167" s="133">
        <v>20</v>
      </c>
      <c r="E3167" s="5">
        <v>141.02000000000001</v>
      </c>
      <c r="F3167" s="5">
        <v>223.01700000000002</v>
      </c>
      <c r="G3167" s="5">
        <v>1576.6760000000004</v>
      </c>
      <c r="H3167" s="5">
        <v>328.18199999999996</v>
      </c>
      <c r="I3167" s="6">
        <v>0</v>
      </c>
    </row>
    <row r="3168" spans="1:9">
      <c r="A3168" s="133">
        <v>2013</v>
      </c>
      <c r="B3168" s="133">
        <v>5</v>
      </c>
      <c r="C3168" s="134">
        <v>41406</v>
      </c>
      <c r="D3168" s="133">
        <v>21</v>
      </c>
      <c r="E3168" s="5">
        <v>141.15100000000001</v>
      </c>
      <c r="F3168" s="5">
        <v>223.37600000000003</v>
      </c>
      <c r="G3168" s="5">
        <v>1593.748</v>
      </c>
      <c r="H3168" s="5">
        <v>338.154</v>
      </c>
      <c r="I3168" s="6">
        <v>0</v>
      </c>
    </row>
    <row r="3169" spans="1:9">
      <c r="A3169" s="133">
        <v>2013</v>
      </c>
      <c r="B3169" s="133">
        <v>5</v>
      </c>
      <c r="C3169" s="134">
        <v>41406</v>
      </c>
      <c r="D3169" s="133">
        <v>22</v>
      </c>
      <c r="E3169" s="5">
        <v>142.20600000000002</v>
      </c>
      <c r="F3169" s="5">
        <v>223.28300000000002</v>
      </c>
      <c r="G3169" s="5">
        <v>1566.2060000000001</v>
      </c>
      <c r="H3169" s="5">
        <v>353.90499999999997</v>
      </c>
      <c r="I3169" s="6">
        <v>0</v>
      </c>
    </row>
    <row r="3170" spans="1:9">
      <c r="A3170" s="133">
        <v>2013</v>
      </c>
      <c r="B3170" s="133">
        <v>5</v>
      </c>
      <c r="C3170" s="134">
        <v>41406</v>
      </c>
      <c r="D3170" s="133">
        <v>23</v>
      </c>
      <c r="E3170" s="5">
        <v>142.56900000000002</v>
      </c>
      <c r="F3170" s="5">
        <v>222.94100000000003</v>
      </c>
      <c r="G3170" s="5">
        <v>1475.1910000000005</v>
      </c>
      <c r="H3170" s="5">
        <v>400.55700000000002</v>
      </c>
      <c r="I3170" s="6">
        <v>0</v>
      </c>
    </row>
    <row r="3171" spans="1:9">
      <c r="A3171" s="133">
        <v>2013</v>
      </c>
      <c r="B3171" s="133">
        <v>5</v>
      </c>
      <c r="C3171" s="134">
        <v>41406</v>
      </c>
      <c r="D3171" s="133">
        <v>24</v>
      </c>
      <c r="E3171" s="5">
        <v>141.803</v>
      </c>
      <c r="F3171" s="5">
        <v>222.63499999999999</v>
      </c>
      <c r="G3171" s="5">
        <v>1442.8469999999995</v>
      </c>
      <c r="H3171" s="5">
        <v>457.87500000000011</v>
      </c>
      <c r="I3171" s="6">
        <v>0</v>
      </c>
    </row>
    <row r="3172" spans="1:9">
      <c r="A3172" s="133">
        <v>2013</v>
      </c>
      <c r="B3172" s="133">
        <v>5</v>
      </c>
      <c r="C3172" s="134">
        <v>41407</v>
      </c>
      <c r="D3172" s="133">
        <v>1</v>
      </c>
      <c r="E3172" s="5">
        <v>144.74400000000003</v>
      </c>
      <c r="F3172" s="5">
        <v>224.85900000000001</v>
      </c>
      <c r="G3172" s="5">
        <v>1330.7590000000005</v>
      </c>
      <c r="H3172" s="5">
        <v>477.50300000000004</v>
      </c>
      <c r="I3172" s="6">
        <v>0</v>
      </c>
    </row>
    <row r="3173" spans="1:9">
      <c r="A3173" s="133">
        <v>2013</v>
      </c>
      <c r="B3173" s="133">
        <v>5</v>
      </c>
      <c r="C3173" s="134">
        <v>41407</v>
      </c>
      <c r="D3173" s="133">
        <v>2</v>
      </c>
      <c r="E3173" s="5">
        <v>146.34700000000001</v>
      </c>
      <c r="F3173" s="5">
        <v>224.88799999999995</v>
      </c>
      <c r="G3173" s="5">
        <v>1199.0910000000003</v>
      </c>
      <c r="H3173" s="5">
        <v>428.31600000000003</v>
      </c>
      <c r="I3173" s="6">
        <v>0</v>
      </c>
    </row>
    <row r="3174" spans="1:9">
      <c r="A3174" s="133">
        <v>2013</v>
      </c>
      <c r="B3174" s="133">
        <v>5</v>
      </c>
      <c r="C3174" s="134">
        <v>41407</v>
      </c>
      <c r="D3174" s="133">
        <v>3</v>
      </c>
      <c r="E3174" s="5">
        <v>143.13499999999999</v>
      </c>
      <c r="F3174" s="5">
        <v>224.52799999999999</v>
      </c>
      <c r="G3174" s="5">
        <v>1194.1480000000001</v>
      </c>
      <c r="H3174" s="5">
        <v>424.46900000000005</v>
      </c>
      <c r="I3174" s="6">
        <v>0</v>
      </c>
    </row>
    <row r="3175" spans="1:9">
      <c r="A3175" s="133">
        <v>2013</v>
      </c>
      <c r="B3175" s="133">
        <v>5</v>
      </c>
      <c r="C3175" s="134">
        <v>41407</v>
      </c>
      <c r="D3175" s="133">
        <v>4</v>
      </c>
      <c r="E3175" s="5">
        <v>138.61199999999999</v>
      </c>
      <c r="F3175" s="5">
        <v>222.91000000000003</v>
      </c>
      <c r="G3175" s="5">
        <v>1195.8650000000002</v>
      </c>
      <c r="H3175" s="5">
        <v>424.012</v>
      </c>
      <c r="I3175" s="6">
        <v>0</v>
      </c>
    </row>
    <row r="3176" spans="1:9">
      <c r="A3176" s="133">
        <v>2013</v>
      </c>
      <c r="B3176" s="133">
        <v>5</v>
      </c>
      <c r="C3176" s="134">
        <v>41407</v>
      </c>
      <c r="D3176" s="133">
        <v>5</v>
      </c>
      <c r="E3176" s="5">
        <v>138.851</v>
      </c>
      <c r="F3176" s="5">
        <v>222.71200000000002</v>
      </c>
      <c r="G3176" s="5">
        <v>1161.8549999999998</v>
      </c>
      <c r="H3176" s="5">
        <v>424.11</v>
      </c>
      <c r="I3176" s="6">
        <v>0</v>
      </c>
    </row>
    <row r="3177" spans="1:9">
      <c r="A3177" s="133">
        <v>2013</v>
      </c>
      <c r="B3177" s="133">
        <v>5</v>
      </c>
      <c r="C3177" s="134">
        <v>41407</v>
      </c>
      <c r="D3177" s="133">
        <v>6</v>
      </c>
      <c r="E3177" s="5">
        <v>138.791</v>
      </c>
      <c r="F3177" s="5">
        <v>222.73600000000005</v>
      </c>
      <c r="G3177" s="5">
        <v>1128.0680000000002</v>
      </c>
      <c r="H3177" s="5">
        <v>425.73199999999997</v>
      </c>
      <c r="I3177" s="6">
        <v>0</v>
      </c>
    </row>
    <row r="3178" spans="1:9">
      <c r="A3178" s="133">
        <v>2013</v>
      </c>
      <c r="B3178" s="133">
        <v>5</v>
      </c>
      <c r="C3178" s="134">
        <v>41407</v>
      </c>
      <c r="D3178" s="133">
        <v>7</v>
      </c>
      <c r="E3178" s="5">
        <v>137.54900000000001</v>
      </c>
      <c r="F3178" s="5">
        <v>222.71299999999997</v>
      </c>
      <c r="G3178" s="5">
        <v>1187.8040000000003</v>
      </c>
      <c r="H3178" s="5">
        <v>592.57899999999995</v>
      </c>
      <c r="I3178" s="6">
        <v>0</v>
      </c>
    </row>
    <row r="3179" spans="1:9">
      <c r="A3179" s="133">
        <v>2013</v>
      </c>
      <c r="B3179" s="133">
        <v>5</v>
      </c>
      <c r="C3179" s="134">
        <v>41407</v>
      </c>
      <c r="D3179" s="133">
        <v>8</v>
      </c>
      <c r="E3179" s="5">
        <v>137.274</v>
      </c>
      <c r="F3179" s="5">
        <v>222.49100000000001</v>
      </c>
      <c r="G3179" s="5">
        <v>1181.876</v>
      </c>
      <c r="H3179" s="5">
        <v>704.53699999999969</v>
      </c>
      <c r="I3179" s="6">
        <v>0</v>
      </c>
    </row>
    <row r="3180" spans="1:9">
      <c r="A3180" s="133">
        <v>2013</v>
      </c>
      <c r="B3180" s="133">
        <v>5</v>
      </c>
      <c r="C3180" s="134">
        <v>41407</v>
      </c>
      <c r="D3180" s="133">
        <v>9</v>
      </c>
      <c r="E3180" s="5">
        <v>118.70700000000001</v>
      </c>
      <c r="F3180" s="5">
        <v>222.61</v>
      </c>
      <c r="G3180" s="5">
        <v>1199.6290000000004</v>
      </c>
      <c r="H3180" s="5">
        <v>718.05299999999966</v>
      </c>
      <c r="I3180" s="6">
        <v>0</v>
      </c>
    </row>
    <row r="3181" spans="1:9">
      <c r="A3181" s="133">
        <v>2013</v>
      </c>
      <c r="B3181" s="133">
        <v>5</v>
      </c>
      <c r="C3181" s="134">
        <v>41407</v>
      </c>
      <c r="D3181" s="133">
        <v>10</v>
      </c>
      <c r="E3181" s="5">
        <v>118.44200000000001</v>
      </c>
      <c r="F3181" s="5">
        <v>220.18700000000001</v>
      </c>
      <c r="G3181" s="5">
        <v>1327.8819999999996</v>
      </c>
      <c r="H3181" s="5">
        <v>717.38599999999997</v>
      </c>
      <c r="I3181" s="6">
        <v>0</v>
      </c>
    </row>
    <row r="3182" spans="1:9">
      <c r="A3182" s="133">
        <v>2013</v>
      </c>
      <c r="B3182" s="133">
        <v>5</v>
      </c>
      <c r="C3182" s="134">
        <v>41407</v>
      </c>
      <c r="D3182" s="133">
        <v>11</v>
      </c>
      <c r="E3182" s="5">
        <v>115.36000000000001</v>
      </c>
      <c r="F3182" s="5">
        <v>221.69199999999998</v>
      </c>
      <c r="G3182" s="5">
        <v>1361.0160000000001</v>
      </c>
      <c r="H3182" s="5">
        <v>717.16399999999965</v>
      </c>
      <c r="I3182" s="6">
        <v>0</v>
      </c>
    </row>
    <row r="3183" spans="1:9">
      <c r="A3183" s="133">
        <v>2013</v>
      </c>
      <c r="B3183" s="133">
        <v>5</v>
      </c>
      <c r="C3183" s="134">
        <v>41407</v>
      </c>
      <c r="D3183" s="133">
        <v>12</v>
      </c>
      <c r="E3183" s="5">
        <v>103.03000000000002</v>
      </c>
      <c r="F3183" s="5">
        <v>221.89200000000002</v>
      </c>
      <c r="G3183" s="5">
        <v>1370.8629999999998</v>
      </c>
      <c r="H3183" s="5">
        <v>713.74800000000005</v>
      </c>
      <c r="I3183" s="6">
        <v>0</v>
      </c>
    </row>
    <row r="3184" spans="1:9">
      <c r="A3184" s="133">
        <v>2013</v>
      </c>
      <c r="B3184" s="133">
        <v>5</v>
      </c>
      <c r="C3184" s="134">
        <v>41407</v>
      </c>
      <c r="D3184" s="133">
        <v>13</v>
      </c>
      <c r="E3184" s="5">
        <v>102.367</v>
      </c>
      <c r="F3184" s="5">
        <v>221.82599999999996</v>
      </c>
      <c r="G3184" s="5">
        <v>1379.4409999999996</v>
      </c>
      <c r="H3184" s="5">
        <v>713.40700000000004</v>
      </c>
      <c r="I3184" s="6">
        <v>0</v>
      </c>
    </row>
    <row r="3185" spans="1:9">
      <c r="A3185" s="133">
        <v>2013</v>
      </c>
      <c r="B3185" s="133">
        <v>5</v>
      </c>
      <c r="C3185" s="134">
        <v>41407</v>
      </c>
      <c r="D3185" s="133">
        <v>14</v>
      </c>
      <c r="E3185" s="5">
        <v>100.14100000000001</v>
      </c>
      <c r="F3185" s="5">
        <v>222.07</v>
      </c>
      <c r="G3185" s="5">
        <v>1369.8340000000003</v>
      </c>
      <c r="H3185" s="5">
        <v>676.38099999999997</v>
      </c>
      <c r="I3185" s="6">
        <v>0</v>
      </c>
    </row>
    <row r="3186" spans="1:9">
      <c r="A3186" s="133">
        <v>2013</v>
      </c>
      <c r="B3186" s="133">
        <v>5</v>
      </c>
      <c r="C3186" s="134">
        <v>41407</v>
      </c>
      <c r="D3186" s="133">
        <v>15</v>
      </c>
      <c r="E3186" s="5">
        <v>100.51100000000001</v>
      </c>
      <c r="F3186" s="5">
        <v>222.14599999999999</v>
      </c>
      <c r="G3186" s="5">
        <v>1406.2639999999999</v>
      </c>
      <c r="H3186" s="5">
        <v>660.80599999999993</v>
      </c>
      <c r="I3186" s="6">
        <v>0</v>
      </c>
    </row>
    <row r="3187" spans="1:9">
      <c r="A3187" s="133">
        <v>2013</v>
      </c>
      <c r="B3187" s="133">
        <v>5</v>
      </c>
      <c r="C3187" s="134">
        <v>41407</v>
      </c>
      <c r="D3187" s="133">
        <v>16</v>
      </c>
      <c r="E3187" s="5">
        <v>118.89400000000001</v>
      </c>
      <c r="F3187" s="5">
        <v>222.17899999999997</v>
      </c>
      <c r="G3187" s="5">
        <v>1432.0639999999999</v>
      </c>
      <c r="H3187" s="5">
        <v>643.28</v>
      </c>
      <c r="I3187" s="6">
        <v>0</v>
      </c>
    </row>
    <row r="3188" spans="1:9">
      <c r="A3188" s="133">
        <v>2013</v>
      </c>
      <c r="B3188" s="133">
        <v>5</v>
      </c>
      <c r="C3188" s="134">
        <v>41407</v>
      </c>
      <c r="D3188" s="133">
        <v>17</v>
      </c>
      <c r="E3188" s="5">
        <v>146.215</v>
      </c>
      <c r="F3188" s="5">
        <v>219.59800000000001</v>
      </c>
      <c r="G3188" s="5">
        <v>1438.0019999999995</v>
      </c>
      <c r="H3188" s="5">
        <v>682.79200000000014</v>
      </c>
      <c r="I3188" s="6">
        <v>0</v>
      </c>
    </row>
    <row r="3189" spans="1:9">
      <c r="A3189" s="133">
        <v>2013</v>
      </c>
      <c r="B3189" s="133">
        <v>5</v>
      </c>
      <c r="C3189" s="134">
        <v>41407</v>
      </c>
      <c r="D3189" s="133">
        <v>18</v>
      </c>
      <c r="E3189" s="5">
        <v>148.803</v>
      </c>
      <c r="F3189" s="5">
        <v>220.06700000000001</v>
      </c>
      <c r="G3189" s="5">
        <v>1451.1629999999998</v>
      </c>
      <c r="H3189" s="5">
        <v>688.75399999999991</v>
      </c>
      <c r="I3189" s="6">
        <v>0</v>
      </c>
    </row>
    <row r="3190" spans="1:9">
      <c r="A3190" s="133">
        <v>2013</v>
      </c>
      <c r="B3190" s="133">
        <v>5</v>
      </c>
      <c r="C3190" s="134">
        <v>41407</v>
      </c>
      <c r="D3190" s="133">
        <v>19</v>
      </c>
      <c r="E3190" s="5">
        <v>148.08699999999999</v>
      </c>
      <c r="F3190" s="5">
        <v>218.92900000000003</v>
      </c>
      <c r="G3190" s="5">
        <v>1472.6619999999996</v>
      </c>
      <c r="H3190" s="5">
        <v>754.46299999999997</v>
      </c>
      <c r="I3190" s="6">
        <v>0</v>
      </c>
    </row>
    <row r="3191" spans="1:9">
      <c r="A3191" s="133">
        <v>2013</v>
      </c>
      <c r="B3191" s="133">
        <v>5</v>
      </c>
      <c r="C3191" s="134">
        <v>41407</v>
      </c>
      <c r="D3191" s="133">
        <v>20</v>
      </c>
      <c r="E3191" s="5">
        <v>147.73400000000001</v>
      </c>
      <c r="F3191" s="5">
        <v>218.86399999999998</v>
      </c>
      <c r="G3191" s="5">
        <v>1487.54</v>
      </c>
      <c r="H3191" s="5">
        <v>789.22900000000004</v>
      </c>
      <c r="I3191" s="6">
        <v>0</v>
      </c>
    </row>
    <row r="3192" spans="1:9">
      <c r="A3192" s="133">
        <v>2013</v>
      </c>
      <c r="B3192" s="133">
        <v>5</v>
      </c>
      <c r="C3192" s="134">
        <v>41407</v>
      </c>
      <c r="D3192" s="133">
        <v>21</v>
      </c>
      <c r="E3192" s="5">
        <v>147.53300000000002</v>
      </c>
      <c r="F3192" s="5">
        <v>219.55099999999999</v>
      </c>
      <c r="G3192" s="5">
        <v>1491.3910000000001</v>
      </c>
      <c r="H3192" s="5">
        <v>813.1160000000001</v>
      </c>
      <c r="I3192" s="6">
        <v>0</v>
      </c>
    </row>
    <row r="3193" spans="1:9">
      <c r="A3193" s="133">
        <v>2013</v>
      </c>
      <c r="B3193" s="133">
        <v>5</v>
      </c>
      <c r="C3193" s="134">
        <v>41407</v>
      </c>
      <c r="D3193" s="133">
        <v>22</v>
      </c>
      <c r="E3193" s="5">
        <v>149.369</v>
      </c>
      <c r="F3193" s="5">
        <v>219.833</v>
      </c>
      <c r="G3193" s="5">
        <v>1495.7340000000004</v>
      </c>
      <c r="H3193" s="5">
        <v>817.64499999999998</v>
      </c>
      <c r="I3193" s="6">
        <v>0</v>
      </c>
    </row>
    <row r="3194" spans="1:9">
      <c r="A3194" s="133">
        <v>2013</v>
      </c>
      <c r="B3194" s="133">
        <v>5</v>
      </c>
      <c r="C3194" s="134">
        <v>41407</v>
      </c>
      <c r="D3194" s="133">
        <v>23</v>
      </c>
      <c r="E3194" s="5">
        <v>149.80500000000001</v>
      </c>
      <c r="F3194" s="5">
        <v>219.75300000000004</v>
      </c>
      <c r="G3194" s="5">
        <v>1499.098</v>
      </c>
      <c r="H3194" s="5">
        <v>790.22699999999998</v>
      </c>
      <c r="I3194" s="6">
        <v>0</v>
      </c>
    </row>
    <row r="3195" spans="1:9">
      <c r="A3195" s="133">
        <v>2013</v>
      </c>
      <c r="B3195" s="133">
        <v>5</v>
      </c>
      <c r="C3195" s="134">
        <v>41407</v>
      </c>
      <c r="D3195" s="133">
        <v>24</v>
      </c>
      <c r="E3195" s="5">
        <v>149.06700000000001</v>
      </c>
      <c r="F3195" s="5">
        <v>219.62299999999999</v>
      </c>
      <c r="G3195" s="5">
        <v>1489.5219999999999</v>
      </c>
      <c r="H3195" s="5">
        <v>721.22600000000023</v>
      </c>
      <c r="I3195" s="6">
        <v>0</v>
      </c>
    </row>
    <row r="3196" spans="1:9">
      <c r="A3196" s="133">
        <v>2013</v>
      </c>
      <c r="B3196" s="133">
        <v>5</v>
      </c>
      <c r="C3196" s="134">
        <v>41408</v>
      </c>
      <c r="D3196" s="133">
        <v>1</v>
      </c>
      <c r="E3196" s="5">
        <v>146.35500000000002</v>
      </c>
      <c r="F3196" s="5">
        <v>217.20700000000002</v>
      </c>
      <c r="G3196" s="5">
        <v>1436.9140000000007</v>
      </c>
      <c r="H3196" s="5">
        <v>523.64400000000001</v>
      </c>
      <c r="I3196" s="6">
        <v>0</v>
      </c>
    </row>
    <row r="3197" spans="1:9">
      <c r="A3197" s="133">
        <v>2013</v>
      </c>
      <c r="B3197" s="133">
        <v>5</v>
      </c>
      <c r="C3197" s="134">
        <v>41408</v>
      </c>
      <c r="D3197" s="133">
        <v>2</v>
      </c>
      <c r="E3197" s="5">
        <v>145.83100000000002</v>
      </c>
      <c r="F3197" s="5">
        <v>216.04900000000004</v>
      </c>
      <c r="G3197" s="5">
        <v>1315.7450000000003</v>
      </c>
      <c r="H3197" s="5">
        <v>475.93799999999999</v>
      </c>
      <c r="I3197" s="6">
        <v>0</v>
      </c>
    </row>
    <row r="3198" spans="1:9">
      <c r="A3198" s="133">
        <v>2013</v>
      </c>
      <c r="B3198" s="133">
        <v>5</v>
      </c>
      <c r="C3198" s="134">
        <v>41408</v>
      </c>
      <c r="D3198" s="133">
        <v>3</v>
      </c>
      <c r="E3198" s="5">
        <v>146.44</v>
      </c>
      <c r="F3198" s="5">
        <v>215.59800000000001</v>
      </c>
      <c r="G3198" s="5">
        <v>1235.3000000000004</v>
      </c>
      <c r="H3198" s="5">
        <v>471.58600000000001</v>
      </c>
      <c r="I3198" s="6">
        <v>0</v>
      </c>
    </row>
    <row r="3199" spans="1:9">
      <c r="A3199" s="133">
        <v>2013</v>
      </c>
      <c r="B3199" s="133">
        <v>5</v>
      </c>
      <c r="C3199" s="134">
        <v>41408</v>
      </c>
      <c r="D3199" s="133">
        <v>4</v>
      </c>
      <c r="E3199" s="5">
        <v>147.60400000000001</v>
      </c>
      <c r="F3199" s="5">
        <v>215.797</v>
      </c>
      <c r="G3199" s="5">
        <v>1238.7899999999997</v>
      </c>
      <c r="H3199" s="5">
        <v>470.79599999999999</v>
      </c>
      <c r="I3199" s="6">
        <v>0</v>
      </c>
    </row>
    <row r="3200" spans="1:9">
      <c r="A3200" s="133">
        <v>2013</v>
      </c>
      <c r="B3200" s="133">
        <v>5</v>
      </c>
      <c r="C3200" s="134">
        <v>41408</v>
      </c>
      <c r="D3200" s="133">
        <v>5</v>
      </c>
      <c r="E3200" s="5">
        <v>150.005</v>
      </c>
      <c r="F3200" s="5">
        <v>215.93100000000004</v>
      </c>
      <c r="G3200" s="5">
        <v>1253.2209999999998</v>
      </c>
      <c r="H3200" s="5">
        <v>471.50099999999998</v>
      </c>
      <c r="I3200" s="6">
        <v>0</v>
      </c>
    </row>
    <row r="3201" spans="1:9">
      <c r="A3201" s="133">
        <v>2013</v>
      </c>
      <c r="B3201" s="133">
        <v>5</v>
      </c>
      <c r="C3201" s="134">
        <v>41408</v>
      </c>
      <c r="D3201" s="133">
        <v>6</v>
      </c>
      <c r="E3201" s="5">
        <v>150.27799999999999</v>
      </c>
      <c r="F3201" s="5">
        <v>215.62300000000005</v>
      </c>
      <c r="G3201" s="5">
        <v>1300.83</v>
      </c>
      <c r="H3201" s="5">
        <v>472.28600000000012</v>
      </c>
      <c r="I3201" s="6">
        <v>0</v>
      </c>
    </row>
    <row r="3202" spans="1:9">
      <c r="A3202" s="133">
        <v>2013</v>
      </c>
      <c r="B3202" s="133">
        <v>5</v>
      </c>
      <c r="C3202" s="134">
        <v>41408</v>
      </c>
      <c r="D3202" s="133">
        <v>7</v>
      </c>
      <c r="E3202" s="5">
        <v>149.63300000000001</v>
      </c>
      <c r="F3202" s="5">
        <v>215.49700000000001</v>
      </c>
      <c r="G3202" s="5">
        <v>1363.9260000000002</v>
      </c>
      <c r="H3202" s="5">
        <v>485.46700000000004</v>
      </c>
      <c r="I3202" s="6">
        <v>0</v>
      </c>
    </row>
    <row r="3203" spans="1:9">
      <c r="A3203" s="133">
        <v>2013</v>
      </c>
      <c r="B3203" s="133">
        <v>5</v>
      </c>
      <c r="C3203" s="134">
        <v>41408</v>
      </c>
      <c r="D3203" s="133">
        <v>8</v>
      </c>
      <c r="E3203" s="5">
        <v>149.80200000000002</v>
      </c>
      <c r="F3203" s="5">
        <v>215.69800000000001</v>
      </c>
      <c r="G3203" s="5">
        <v>1386.5630000000001</v>
      </c>
      <c r="H3203" s="5">
        <v>587.75100000000009</v>
      </c>
      <c r="I3203" s="6">
        <v>0</v>
      </c>
    </row>
    <row r="3204" spans="1:9">
      <c r="A3204" s="133">
        <v>2013</v>
      </c>
      <c r="B3204" s="133">
        <v>5</v>
      </c>
      <c r="C3204" s="134">
        <v>41408</v>
      </c>
      <c r="D3204" s="133">
        <v>9</v>
      </c>
      <c r="E3204" s="5">
        <v>150.19</v>
      </c>
      <c r="F3204" s="5">
        <v>215.934</v>
      </c>
      <c r="G3204" s="5">
        <v>1384.2100000000003</v>
      </c>
      <c r="H3204" s="5">
        <v>609.42300000000012</v>
      </c>
      <c r="I3204" s="6">
        <v>0</v>
      </c>
    </row>
    <row r="3205" spans="1:9">
      <c r="A3205" s="133">
        <v>2013</v>
      </c>
      <c r="B3205" s="133">
        <v>5</v>
      </c>
      <c r="C3205" s="134">
        <v>41408</v>
      </c>
      <c r="D3205" s="133">
        <v>10</v>
      </c>
      <c r="E3205" s="5">
        <v>149.88800000000001</v>
      </c>
      <c r="F3205" s="5">
        <v>215.95300000000003</v>
      </c>
      <c r="G3205" s="5">
        <v>1386.5830000000003</v>
      </c>
      <c r="H3205" s="5">
        <v>599.66899999999998</v>
      </c>
      <c r="I3205" s="6">
        <v>0</v>
      </c>
    </row>
    <row r="3206" spans="1:9">
      <c r="A3206" s="133">
        <v>2013</v>
      </c>
      <c r="B3206" s="133">
        <v>5</v>
      </c>
      <c r="C3206" s="134">
        <v>41408</v>
      </c>
      <c r="D3206" s="133">
        <v>11</v>
      </c>
      <c r="E3206" s="5">
        <v>145.48599999999999</v>
      </c>
      <c r="F3206" s="5">
        <v>216.31399999999999</v>
      </c>
      <c r="G3206" s="5">
        <v>1389.6910000000003</v>
      </c>
      <c r="H3206" s="5">
        <v>590.98199999999986</v>
      </c>
      <c r="I3206" s="6">
        <v>0</v>
      </c>
    </row>
    <row r="3207" spans="1:9">
      <c r="A3207" s="133">
        <v>2013</v>
      </c>
      <c r="B3207" s="133">
        <v>5</v>
      </c>
      <c r="C3207" s="134">
        <v>41408</v>
      </c>
      <c r="D3207" s="133">
        <v>12</v>
      </c>
      <c r="E3207" s="5">
        <v>137.69300000000001</v>
      </c>
      <c r="F3207" s="5">
        <v>218.01900000000003</v>
      </c>
      <c r="G3207" s="5">
        <v>1390.3709999999996</v>
      </c>
      <c r="H3207" s="5">
        <v>601.87300000000005</v>
      </c>
      <c r="I3207" s="6">
        <v>0</v>
      </c>
    </row>
    <row r="3208" spans="1:9">
      <c r="A3208" s="133">
        <v>2013</v>
      </c>
      <c r="B3208" s="133">
        <v>5</v>
      </c>
      <c r="C3208" s="134">
        <v>41408</v>
      </c>
      <c r="D3208" s="133">
        <v>13</v>
      </c>
      <c r="E3208" s="5">
        <v>136.22499999999999</v>
      </c>
      <c r="F3208" s="5">
        <v>214.70600000000002</v>
      </c>
      <c r="G3208" s="5">
        <v>1396.124</v>
      </c>
      <c r="H3208" s="5">
        <v>613.18000000000018</v>
      </c>
      <c r="I3208" s="6">
        <v>0</v>
      </c>
    </row>
    <row r="3209" spans="1:9">
      <c r="A3209" s="133">
        <v>2013</v>
      </c>
      <c r="B3209" s="133">
        <v>5</v>
      </c>
      <c r="C3209" s="134">
        <v>41408</v>
      </c>
      <c r="D3209" s="133">
        <v>14</v>
      </c>
      <c r="E3209" s="5">
        <v>123.29100000000001</v>
      </c>
      <c r="F3209" s="5">
        <v>221.97900000000001</v>
      </c>
      <c r="G3209" s="5">
        <v>1389.864</v>
      </c>
      <c r="H3209" s="5">
        <v>608.7879999999999</v>
      </c>
      <c r="I3209" s="6">
        <v>0</v>
      </c>
    </row>
    <row r="3210" spans="1:9">
      <c r="A3210" s="133">
        <v>2013</v>
      </c>
      <c r="B3210" s="133">
        <v>5</v>
      </c>
      <c r="C3210" s="134">
        <v>41408</v>
      </c>
      <c r="D3210" s="133">
        <v>15</v>
      </c>
      <c r="E3210" s="5">
        <v>136.017</v>
      </c>
      <c r="F3210" s="5">
        <v>214.61099999999999</v>
      </c>
      <c r="G3210" s="5">
        <v>1388.2950000000001</v>
      </c>
      <c r="H3210" s="5">
        <v>606.97700000000009</v>
      </c>
      <c r="I3210" s="6">
        <v>0</v>
      </c>
    </row>
    <row r="3211" spans="1:9">
      <c r="A3211" s="133">
        <v>2013</v>
      </c>
      <c r="B3211" s="133">
        <v>5</v>
      </c>
      <c r="C3211" s="134">
        <v>41408</v>
      </c>
      <c r="D3211" s="133">
        <v>16</v>
      </c>
      <c r="E3211" s="5">
        <v>137.90100000000001</v>
      </c>
      <c r="F3211" s="5">
        <v>212.75</v>
      </c>
      <c r="G3211" s="5">
        <v>1391.337</v>
      </c>
      <c r="H3211" s="5">
        <v>605.61400000000015</v>
      </c>
      <c r="I3211" s="6">
        <v>0</v>
      </c>
    </row>
    <row r="3212" spans="1:9">
      <c r="A3212" s="133">
        <v>2013</v>
      </c>
      <c r="B3212" s="133">
        <v>5</v>
      </c>
      <c r="C3212" s="134">
        <v>41408</v>
      </c>
      <c r="D3212" s="133">
        <v>17</v>
      </c>
      <c r="E3212" s="5">
        <v>139.012</v>
      </c>
      <c r="F3212" s="5">
        <v>212.49799999999999</v>
      </c>
      <c r="G3212" s="5">
        <v>1394.8459999999998</v>
      </c>
      <c r="H3212" s="5">
        <v>639.32100000000014</v>
      </c>
      <c r="I3212" s="6">
        <v>0</v>
      </c>
    </row>
    <row r="3213" spans="1:9">
      <c r="A3213" s="133">
        <v>2013</v>
      </c>
      <c r="B3213" s="133">
        <v>5</v>
      </c>
      <c r="C3213" s="134">
        <v>41408</v>
      </c>
      <c r="D3213" s="133">
        <v>18</v>
      </c>
      <c r="E3213" s="5">
        <v>138.85400000000001</v>
      </c>
      <c r="F3213" s="5">
        <v>213.49400000000003</v>
      </c>
      <c r="G3213" s="5">
        <v>1395.9769999999999</v>
      </c>
      <c r="H3213" s="5">
        <v>666.36200000000008</v>
      </c>
      <c r="I3213" s="6">
        <v>0</v>
      </c>
    </row>
    <row r="3214" spans="1:9">
      <c r="A3214" s="133">
        <v>2013</v>
      </c>
      <c r="B3214" s="133">
        <v>5</v>
      </c>
      <c r="C3214" s="134">
        <v>41408</v>
      </c>
      <c r="D3214" s="133">
        <v>19</v>
      </c>
      <c r="E3214" s="5">
        <v>139.548</v>
      </c>
      <c r="F3214" s="5">
        <v>215.684</v>
      </c>
      <c r="G3214" s="5">
        <v>1424.7899999999995</v>
      </c>
      <c r="H3214" s="5">
        <v>763.46000000000026</v>
      </c>
      <c r="I3214" s="6">
        <v>0</v>
      </c>
    </row>
    <row r="3215" spans="1:9">
      <c r="A3215" s="133">
        <v>2013</v>
      </c>
      <c r="B3215" s="133">
        <v>5</v>
      </c>
      <c r="C3215" s="134">
        <v>41408</v>
      </c>
      <c r="D3215" s="133">
        <v>20</v>
      </c>
      <c r="E3215" s="5">
        <v>139.863</v>
      </c>
      <c r="F3215" s="5">
        <v>217.916</v>
      </c>
      <c r="G3215" s="5">
        <v>1450.2839999999999</v>
      </c>
      <c r="H3215" s="5">
        <v>837.29200000000014</v>
      </c>
      <c r="I3215" s="6">
        <v>0</v>
      </c>
    </row>
    <row r="3216" spans="1:9">
      <c r="A3216" s="133">
        <v>2013</v>
      </c>
      <c r="B3216" s="133">
        <v>5</v>
      </c>
      <c r="C3216" s="134">
        <v>41408</v>
      </c>
      <c r="D3216" s="133">
        <v>21</v>
      </c>
      <c r="E3216" s="5">
        <v>139.065</v>
      </c>
      <c r="F3216" s="5">
        <v>218.149</v>
      </c>
      <c r="G3216" s="5">
        <v>1458.5339999999999</v>
      </c>
      <c r="H3216" s="5">
        <v>841.37999999999977</v>
      </c>
      <c r="I3216" s="6">
        <v>0</v>
      </c>
    </row>
    <row r="3217" spans="1:9">
      <c r="A3217" s="133">
        <v>2013</v>
      </c>
      <c r="B3217" s="133">
        <v>5</v>
      </c>
      <c r="C3217" s="134">
        <v>41408</v>
      </c>
      <c r="D3217" s="133">
        <v>22</v>
      </c>
      <c r="E3217" s="5">
        <v>140.06900000000002</v>
      </c>
      <c r="F3217" s="5">
        <v>217.65200000000002</v>
      </c>
      <c r="G3217" s="5">
        <v>1464.0250000000005</v>
      </c>
      <c r="H3217" s="5">
        <v>845.5409999999996</v>
      </c>
      <c r="I3217" s="6">
        <v>0</v>
      </c>
    </row>
    <row r="3218" spans="1:9">
      <c r="A3218" s="133">
        <v>2013</v>
      </c>
      <c r="B3218" s="133">
        <v>5</v>
      </c>
      <c r="C3218" s="134">
        <v>41408</v>
      </c>
      <c r="D3218" s="133">
        <v>23</v>
      </c>
      <c r="E3218" s="5">
        <v>137.03200000000001</v>
      </c>
      <c r="F3218" s="5">
        <v>214.57599999999999</v>
      </c>
      <c r="G3218" s="5">
        <v>1390.4460000000001</v>
      </c>
      <c r="H3218" s="5">
        <v>848.24799999999982</v>
      </c>
      <c r="I3218" s="6">
        <v>0</v>
      </c>
    </row>
    <row r="3219" spans="1:9">
      <c r="A3219" s="133">
        <v>2013</v>
      </c>
      <c r="B3219" s="133">
        <v>5</v>
      </c>
      <c r="C3219" s="134">
        <v>41408</v>
      </c>
      <c r="D3219" s="133">
        <v>24</v>
      </c>
      <c r="E3219" s="5">
        <v>135.66900000000001</v>
      </c>
      <c r="F3219" s="5">
        <v>214.34200000000004</v>
      </c>
      <c r="G3219" s="5">
        <v>1336.549</v>
      </c>
      <c r="H3219" s="5">
        <v>745.47799999999961</v>
      </c>
      <c r="I3219" s="6">
        <v>0</v>
      </c>
    </row>
    <row r="3220" spans="1:9">
      <c r="A3220" s="133">
        <v>2013</v>
      </c>
      <c r="B3220" s="133">
        <v>5</v>
      </c>
      <c r="C3220" s="134">
        <v>41409</v>
      </c>
      <c r="D3220" s="133">
        <v>1</v>
      </c>
      <c r="E3220" s="5">
        <v>135.76</v>
      </c>
      <c r="F3220" s="5">
        <v>216.97699999999998</v>
      </c>
      <c r="G3220" s="5">
        <v>1234.5949999999998</v>
      </c>
      <c r="H3220" s="5">
        <v>537.65300000000002</v>
      </c>
      <c r="I3220" s="6">
        <v>0</v>
      </c>
    </row>
    <row r="3221" spans="1:9">
      <c r="A3221" s="133">
        <v>2013</v>
      </c>
      <c r="B3221" s="133">
        <v>5</v>
      </c>
      <c r="C3221" s="134">
        <v>41409</v>
      </c>
      <c r="D3221" s="133">
        <v>2</v>
      </c>
      <c r="E3221" s="5">
        <v>136.17000000000002</v>
      </c>
      <c r="F3221" s="5">
        <v>216.85899999999998</v>
      </c>
      <c r="G3221" s="5">
        <v>1139.9059999999999</v>
      </c>
      <c r="H3221" s="5">
        <v>529.5680000000001</v>
      </c>
      <c r="I3221" s="6">
        <v>0</v>
      </c>
    </row>
    <row r="3222" spans="1:9">
      <c r="A3222" s="133">
        <v>2013</v>
      </c>
      <c r="B3222" s="133">
        <v>5</v>
      </c>
      <c r="C3222" s="134">
        <v>41409</v>
      </c>
      <c r="D3222" s="133">
        <v>3</v>
      </c>
      <c r="E3222" s="5">
        <v>134.03100000000001</v>
      </c>
      <c r="F3222" s="5">
        <v>216.49700000000001</v>
      </c>
      <c r="G3222" s="5">
        <v>1138.826</v>
      </c>
      <c r="H3222" s="5">
        <v>529.61700000000008</v>
      </c>
      <c r="I3222" s="6">
        <v>0</v>
      </c>
    </row>
    <row r="3223" spans="1:9">
      <c r="A3223" s="133">
        <v>2013</v>
      </c>
      <c r="B3223" s="133">
        <v>5</v>
      </c>
      <c r="C3223" s="134">
        <v>41409</v>
      </c>
      <c r="D3223" s="133">
        <v>4</v>
      </c>
      <c r="E3223" s="5">
        <v>137.73400000000001</v>
      </c>
      <c r="F3223" s="5">
        <v>216.43199999999999</v>
      </c>
      <c r="G3223" s="5">
        <v>1138.3290000000002</v>
      </c>
      <c r="H3223" s="5">
        <v>530.62199999999996</v>
      </c>
      <c r="I3223" s="6">
        <v>0</v>
      </c>
    </row>
    <row r="3224" spans="1:9">
      <c r="A3224" s="133">
        <v>2013</v>
      </c>
      <c r="B3224" s="133">
        <v>5</v>
      </c>
      <c r="C3224" s="134">
        <v>41409</v>
      </c>
      <c r="D3224" s="133">
        <v>5</v>
      </c>
      <c r="E3224" s="5">
        <v>137.792</v>
      </c>
      <c r="F3224" s="5">
        <v>216.56699999999998</v>
      </c>
      <c r="G3224" s="5">
        <v>1150.2379999999996</v>
      </c>
      <c r="H3224" s="5">
        <v>520.649</v>
      </c>
      <c r="I3224" s="6">
        <v>0</v>
      </c>
    </row>
    <row r="3225" spans="1:9">
      <c r="A3225" s="133">
        <v>2013</v>
      </c>
      <c r="B3225" s="133">
        <v>5</v>
      </c>
      <c r="C3225" s="134">
        <v>41409</v>
      </c>
      <c r="D3225" s="133">
        <v>6</v>
      </c>
      <c r="E3225" s="5">
        <v>140.88499999999999</v>
      </c>
      <c r="F3225" s="5">
        <v>216.149</v>
      </c>
      <c r="G3225" s="5">
        <v>1148.3389999999999</v>
      </c>
      <c r="H3225" s="5">
        <v>510.363</v>
      </c>
      <c r="I3225" s="6">
        <v>0</v>
      </c>
    </row>
    <row r="3226" spans="1:9">
      <c r="A3226" s="133">
        <v>2013</v>
      </c>
      <c r="B3226" s="133">
        <v>5</v>
      </c>
      <c r="C3226" s="134">
        <v>41409</v>
      </c>
      <c r="D3226" s="133">
        <v>7</v>
      </c>
      <c r="E3226" s="5">
        <v>139.83600000000001</v>
      </c>
      <c r="F3226" s="5">
        <v>218.08700000000002</v>
      </c>
      <c r="G3226" s="5">
        <v>1245.758</v>
      </c>
      <c r="H3226" s="5">
        <v>556.23399999999992</v>
      </c>
      <c r="I3226" s="6">
        <v>0</v>
      </c>
    </row>
    <row r="3227" spans="1:9">
      <c r="A3227" s="133">
        <v>2013</v>
      </c>
      <c r="B3227" s="133">
        <v>5</v>
      </c>
      <c r="C3227" s="134">
        <v>41409</v>
      </c>
      <c r="D3227" s="133">
        <v>8</v>
      </c>
      <c r="E3227" s="5">
        <v>140.49900000000002</v>
      </c>
      <c r="F3227" s="5">
        <v>220.18600000000001</v>
      </c>
      <c r="G3227" s="5">
        <v>1357.3180000000002</v>
      </c>
      <c r="H3227" s="5">
        <v>703.2600000000001</v>
      </c>
      <c r="I3227" s="6">
        <v>0</v>
      </c>
    </row>
    <row r="3228" spans="1:9">
      <c r="A3228" s="133">
        <v>2013</v>
      </c>
      <c r="B3228" s="133">
        <v>5</v>
      </c>
      <c r="C3228" s="134">
        <v>41409</v>
      </c>
      <c r="D3228" s="133">
        <v>9</v>
      </c>
      <c r="E3228" s="5">
        <v>128.607</v>
      </c>
      <c r="F3228" s="5">
        <v>215.261</v>
      </c>
      <c r="G3228" s="5">
        <v>1366.913</v>
      </c>
      <c r="H3228" s="5">
        <v>810.47900000000004</v>
      </c>
      <c r="I3228" s="6">
        <v>0</v>
      </c>
    </row>
    <row r="3229" spans="1:9">
      <c r="A3229" s="133">
        <v>2013</v>
      </c>
      <c r="B3229" s="133">
        <v>5</v>
      </c>
      <c r="C3229" s="134">
        <v>41409</v>
      </c>
      <c r="D3229" s="133">
        <v>10</v>
      </c>
      <c r="E3229" s="5">
        <v>120.53399999999999</v>
      </c>
      <c r="F3229" s="5">
        <v>202.69399999999999</v>
      </c>
      <c r="G3229" s="5">
        <v>1383.163</v>
      </c>
      <c r="H3229" s="5">
        <v>821.6579999999999</v>
      </c>
      <c r="I3229" s="6">
        <v>0</v>
      </c>
    </row>
    <row r="3230" spans="1:9">
      <c r="A3230" s="133">
        <v>2013</v>
      </c>
      <c r="B3230" s="133">
        <v>5</v>
      </c>
      <c r="C3230" s="134">
        <v>41409</v>
      </c>
      <c r="D3230" s="133">
        <v>11</v>
      </c>
      <c r="E3230" s="5">
        <v>120.80800000000001</v>
      </c>
      <c r="F3230" s="5">
        <v>206.48199999999997</v>
      </c>
      <c r="G3230" s="5">
        <v>1386.5900000000004</v>
      </c>
      <c r="H3230" s="5">
        <v>826.14099999999985</v>
      </c>
      <c r="I3230" s="6">
        <v>2.8000000000000003</v>
      </c>
    </row>
    <row r="3231" spans="1:9">
      <c r="A3231" s="133">
        <v>2013</v>
      </c>
      <c r="B3231" s="133">
        <v>5</v>
      </c>
      <c r="C3231" s="134">
        <v>41409</v>
      </c>
      <c r="D3231" s="133">
        <v>12</v>
      </c>
      <c r="E3231" s="5">
        <v>120.51</v>
      </c>
      <c r="F3231" s="5">
        <v>222.01800000000003</v>
      </c>
      <c r="G3231" s="5">
        <v>1364.6629999999998</v>
      </c>
      <c r="H3231" s="5">
        <v>819.74899999999991</v>
      </c>
      <c r="I3231" s="6">
        <v>0.82900000000000007</v>
      </c>
    </row>
    <row r="3232" spans="1:9">
      <c r="A3232" s="133">
        <v>2013</v>
      </c>
      <c r="B3232" s="133">
        <v>5</v>
      </c>
      <c r="C3232" s="134">
        <v>41409</v>
      </c>
      <c r="D3232" s="133">
        <v>13</v>
      </c>
      <c r="E3232" s="5">
        <v>117.687</v>
      </c>
      <c r="F3232" s="5">
        <v>221.83899999999997</v>
      </c>
      <c r="G3232" s="5">
        <v>1384.12</v>
      </c>
      <c r="H3232" s="5">
        <v>826.88400000000013</v>
      </c>
      <c r="I3232" s="6">
        <v>2.7290000000000001</v>
      </c>
    </row>
    <row r="3233" spans="1:9">
      <c r="A3233" s="133">
        <v>2013</v>
      </c>
      <c r="B3233" s="133">
        <v>5</v>
      </c>
      <c r="C3233" s="134">
        <v>41409</v>
      </c>
      <c r="D3233" s="133">
        <v>14</v>
      </c>
      <c r="E3233" s="5">
        <v>112.20699999999999</v>
      </c>
      <c r="F3233" s="5">
        <v>223.15700000000001</v>
      </c>
      <c r="G3233" s="5">
        <v>1390.6490000000001</v>
      </c>
      <c r="H3233" s="5">
        <v>831.7410000000001</v>
      </c>
      <c r="I3233" s="6">
        <v>3.8000000000000003</v>
      </c>
    </row>
    <row r="3234" spans="1:9">
      <c r="A3234" s="133">
        <v>2013</v>
      </c>
      <c r="B3234" s="133">
        <v>5</v>
      </c>
      <c r="C3234" s="134">
        <v>41409</v>
      </c>
      <c r="D3234" s="133">
        <v>15</v>
      </c>
      <c r="E3234" s="5">
        <v>112.53</v>
      </c>
      <c r="F3234" s="5">
        <v>222.99200000000005</v>
      </c>
      <c r="G3234" s="5">
        <v>1373.8490000000004</v>
      </c>
      <c r="H3234" s="5">
        <v>832.05000000000007</v>
      </c>
      <c r="I3234" s="6">
        <v>3.8000000000000003</v>
      </c>
    </row>
    <row r="3235" spans="1:9">
      <c r="A3235" s="133">
        <v>2013</v>
      </c>
      <c r="B3235" s="133">
        <v>5</v>
      </c>
      <c r="C3235" s="134">
        <v>41409</v>
      </c>
      <c r="D3235" s="133">
        <v>16</v>
      </c>
      <c r="E3235" s="5">
        <v>114.90299999999999</v>
      </c>
      <c r="F3235" s="5">
        <v>222.10400000000001</v>
      </c>
      <c r="G3235" s="5">
        <v>1370.8160000000003</v>
      </c>
      <c r="H3235" s="5">
        <v>828.68499999999995</v>
      </c>
      <c r="I3235" s="6">
        <v>3.8000000000000003</v>
      </c>
    </row>
    <row r="3236" spans="1:9">
      <c r="A3236" s="133">
        <v>2013</v>
      </c>
      <c r="B3236" s="133">
        <v>5</v>
      </c>
      <c r="C3236" s="134">
        <v>41409</v>
      </c>
      <c r="D3236" s="133">
        <v>17</v>
      </c>
      <c r="E3236" s="5">
        <v>124.14700000000001</v>
      </c>
      <c r="F3236" s="5">
        <v>221.13900000000001</v>
      </c>
      <c r="G3236" s="5">
        <v>1361.7399999999998</v>
      </c>
      <c r="H3236" s="5">
        <v>826.44200000000012</v>
      </c>
      <c r="I3236" s="6">
        <v>3.8000000000000003</v>
      </c>
    </row>
    <row r="3237" spans="1:9">
      <c r="A3237" s="133">
        <v>2013</v>
      </c>
      <c r="B3237" s="133">
        <v>5</v>
      </c>
      <c r="C3237" s="134">
        <v>41409</v>
      </c>
      <c r="D3237" s="133">
        <v>18</v>
      </c>
      <c r="E3237" s="5">
        <v>125.279</v>
      </c>
      <c r="F3237" s="5">
        <v>221.762</v>
      </c>
      <c r="G3237" s="5">
        <v>1367.0179999999998</v>
      </c>
      <c r="H3237" s="5">
        <v>835.02999999999986</v>
      </c>
      <c r="I3237" s="6">
        <v>3.8000000000000003</v>
      </c>
    </row>
    <row r="3238" spans="1:9">
      <c r="A3238" s="133">
        <v>2013</v>
      </c>
      <c r="B3238" s="133">
        <v>5</v>
      </c>
      <c r="C3238" s="134">
        <v>41409</v>
      </c>
      <c r="D3238" s="133">
        <v>19</v>
      </c>
      <c r="E3238" s="5">
        <v>122.182</v>
      </c>
      <c r="F3238" s="5">
        <v>218.87299999999999</v>
      </c>
      <c r="G3238" s="5">
        <v>1377.3240000000003</v>
      </c>
      <c r="H3238" s="5">
        <v>911.21600000000035</v>
      </c>
      <c r="I3238" s="6">
        <v>3.8000000000000003</v>
      </c>
    </row>
    <row r="3239" spans="1:9">
      <c r="A3239" s="133">
        <v>2013</v>
      </c>
      <c r="B3239" s="133">
        <v>5</v>
      </c>
      <c r="C3239" s="134">
        <v>41409</v>
      </c>
      <c r="D3239" s="133">
        <v>20</v>
      </c>
      <c r="E3239" s="5">
        <v>120.29000000000002</v>
      </c>
      <c r="F3239" s="5">
        <v>217.55099999999999</v>
      </c>
      <c r="G3239" s="5">
        <v>1384.0219999999999</v>
      </c>
      <c r="H3239" s="5">
        <v>949.61600000000033</v>
      </c>
      <c r="I3239" s="6">
        <v>3.8000000000000003</v>
      </c>
    </row>
    <row r="3240" spans="1:9">
      <c r="A3240" s="133">
        <v>2013</v>
      </c>
      <c r="B3240" s="133">
        <v>5</v>
      </c>
      <c r="C3240" s="134">
        <v>41409</v>
      </c>
      <c r="D3240" s="133">
        <v>21</v>
      </c>
      <c r="E3240" s="5">
        <v>127.69499999999999</v>
      </c>
      <c r="F3240" s="5">
        <v>216.67399999999998</v>
      </c>
      <c r="G3240" s="5">
        <v>1377.768</v>
      </c>
      <c r="H3240" s="5">
        <v>957.03800000000001</v>
      </c>
      <c r="I3240" s="6">
        <v>3.8000000000000003</v>
      </c>
    </row>
    <row r="3241" spans="1:9">
      <c r="A3241" s="133">
        <v>2013</v>
      </c>
      <c r="B3241" s="133">
        <v>5</v>
      </c>
      <c r="C3241" s="134">
        <v>41409</v>
      </c>
      <c r="D3241" s="133">
        <v>22</v>
      </c>
      <c r="E3241" s="5">
        <v>127.07100000000001</v>
      </c>
      <c r="F3241" s="5">
        <v>218.102</v>
      </c>
      <c r="G3241" s="5">
        <v>1399.2810000000009</v>
      </c>
      <c r="H3241" s="5">
        <v>927.34299999999996</v>
      </c>
      <c r="I3241" s="6">
        <v>3.8000000000000003</v>
      </c>
    </row>
    <row r="3242" spans="1:9">
      <c r="A3242" s="133">
        <v>2013</v>
      </c>
      <c r="B3242" s="133">
        <v>5</v>
      </c>
      <c r="C3242" s="134">
        <v>41409</v>
      </c>
      <c r="D3242" s="133">
        <v>23</v>
      </c>
      <c r="E3242" s="5">
        <v>128.78300000000002</v>
      </c>
      <c r="F3242" s="5">
        <v>223.24499999999998</v>
      </c>
      <c r="G3242" s="5">
        <v>1391.3389999999999</v>
      </c>
      <c r="H3242" s="5">
        <v>844.51800000000014</v>
      </c>
      <c r="I3242" s="6">
        <v>3.8000000000000003</v>
      </c>
    </row>
    <row r="3243" spans="1:9">
      <c r="A3243" s="133">
        <v>2013</v>
      </c>
      <c r="B3243" s="133">
        <v>5</v>
      </c>
      <c r="C3243" s="134">
        <v>41409</v>
      </c>
      <c r="D3243" s="133">
        <v>24</v>
      </c>
      <c r="E3243" s="5">
        <v>133.57600000000002</v>
      </c>
      <c r="F3243" s="5">
        <v>225.12400000000002</v>
      </c>
      <c r="G3243" s="5">
        <v>1377.0880000000002</v>
      </c>
      <c r="H3243" s="5">
        <v>811.78800000000024</v>
      </c>
      <c r="I3243" s="6">
        <v>3.8000000000000003</v>
      </c>
    </row>
    <row r="3244" spans="1:9">
      <c r="A3244" s="133">
        <v>2013</v>
      </c>
      <c r="B3244" s="133">
        <v>5</v>
      </c>
      <c r="C3244" s="134">
        <v>41410</v>
      </c>
      <c r="D3244" s="133">
        <v>1</v>
      </c>
      <c r="E3244" s="5">
        <v>129.83600000000001</v>
      </c>
      <c r="F3244" s="5">
        <v>225.54300000000003</v>
      </c>
      <c r="G3244" s="5">
        <v>1264.598</v>
      </c>
      <c r="H3244" s="5">
        <v>799.92599999999993</v>
      </c>
      <c r="I3244" s="6">
        <v>0.86699999999999999</v>
      </c>
    </row>
    <row r="3245" spans="1:9">
      <c r="A3245" s="133">
        <v>2013</v>
      </c>
      <c r="B3245" s="133">
        <v>5</v>
      </c>
      <c r="C3245" s="134">
        <v>41410</v>
      </c>
      <c r="D3245" s="133">
        <v>2</v>
      </c>
      <c r="E3245" s="5">
        <v>132.524</v>
      </c>
      <c r="F3245" s="5">
        <v>222.86699999999999</v>
      </c>
      <c r="G3245" s="5">
        <v>1108.7249999999999</v>
      </c>
      <c r="H3245" s="5">
        <v>750.94400000000019</v>
      </c>
      <c r="I3245" s="6">
        <v>0.86699999999999999</v>
      </c>
    </row>
    <row r="3246" spans="1:9">
      <c r="A3246" s="133">
        <v>2013</v>
      </c>
      <c r="B3246" s="133">
        <v>5</v>
      </c>
      <c r="C3246" s="134">
        <v>41410</v>
      </c>
      <c r="D3246" s="133">
        <v>3</v>
      </c>
      <c r="E3246" s="5">
        <v>135.03200000000001</v>
      </c>
      <c r="F3246" s="5">
        <v>220.13399999999999</v>
      </c>
      <c r="G3246" s="5">
        <v>1107.5070000000003</v>
      </c>
      <c r="H3246" s="5">
        <v>724.87900000000013</v>
      </c>
      <c r="I3246" s="6">
        <v>0.86699999999999999</v>
      </c>
    </row>
    <row r="3247" spans="1:9">
      <c r="A3247" s="133">
        <v>2013</v>
      </c>
      <c r="B3247" s="133">
        <v>5</v>
      </c>
      <c r="C3247" s="134">
        <v>41410</v>
      </c>
      <c r="D3247" s="133">
        <v>4</v>
      </c>
      <c r="E3247" s="5">
        <v>131.006</v>
      </c>
      <c r="F3247" s="5">
        <v>220.60800000000003</v>
      </c>
      <c r="G3247" s="5">
        <v>1108.5180000000003</v>
      </c>
      <c r="H3247" s="5">
        <v>682.84999999999991</v>
      </c>
      <c r="I3247" s="6">
        <v>0.86699999999999999</v>
      </c>
    </row>
    <row r="3248" spans="1:9">
      <c r="A3248" s="133">
        <v>2013</v>
      </c>
      <c r="B3248" s="133">
        <v>5</v>
      </c>
      <c r="C3248" s="134">
        <v>41410</v>
      </c>
      <c r="D3248" s="133">
        <v>5</v>
      </c>
      <c r="E3248" s="5">
        <v>129.64400000000001</v>
      </c>
      <c r="F3248" s="5">
        <v>220.511</v>
      </c>
      <c r="G3248" s="5">
        <v>1099.73</v>
      </c>
      <c r="H3248" s="5">
        <v>673.80399999999997</v>
      </c>
      <c r="I3248" s="6">
        <v>0.86699999999999999</v>
      </c>
    </row>
    <row r="3249" spans="1:9">
      <c r="A3249" s="133">
        <v>2013</v>
      </c>
      <c r="B3249" s="133">
        <v>5</v>
      </c>
      <c r="C3249" s="134">
        <v>41410</v>
      </c>
      <c r="D3249" s="133">
        <v>6</v>
      </c>
      <c r="E3249" s="5">
        <v>129.726</v>
      </c>
      <c r="F3249" s="5">
        <v>220.238</v>
      </c>
      <c r="G3249" s="5">
        <v>1115.0119999999999</v>
      </c>
      <c r="H3249" s="5">
        <v>732.596</v>
      </c>
      <c r="I3249" s="6">
        <v>0.86699999999999999</v>
      </c>
    </row>
    <row r="3250" spans="1:9">
      <c r="A3250" s="133">
        <v>2013</v>
      </c>
      <c r="B3250" s="133">
        <v>5</v>
      </c>
      <c r="C3250" s="134">
        <v>41410</v>
      </c>
      <c r="D3250" s="133">
        <v>7</v>
      </c>
      <c r="E3250" s="5">
        <v>133.309</v>
      </c>
      <c r="F3250" s="5">
        <v>218.43600000000004</v>
      </c>
      <c r="G3250" s="5">
        <v>1256.0600000000002</v>
      </c>
      <c r="H3250" s="5">
        <v>800.44600000000014</v>
      </c>
      <c r="I3250" s="6">
        <v>0.86699999999999999</v>
      </c>
    </row>
    <row r="3251" spans="1:9">
      <c r="A3251" s="133">
        <v>2013</v>
      </c>
      <c r="B3251" s="133">
        <v>5</v>
      </c>
      <c r="C3251" s="134">
        <v>41410</v>
      </c>
      <c r="D3251" s="133">
        <v>8</v>
      </c>
      <c r="E3251" s="5">
        <v>129.72</v>
      </c>
      <c r="F3251" s="5">
        <v>219.14100000000002</v>
      </c>
      <c r="G3251" s="5">
        <v>1345.2639999999999</v>
      </c>
      <c r="H3251" s="5">
        <v>800.52600000000041</v>
      </c>
      <c r="I3251" s="6">
        <v>0.86699999999999999</v>
      </c>
    </row>
    <row r="3252" spans="1:9">
      <c r="A3252" s="133">
        <v>2013</v>
      </c>
      <c r="B3252" s="133">
        <v>5</v>
      </c>
      <c r="C3252" s="134">
        <v>41410</v>
      </c>
      <c r="D3252" s="133">
        <v>9</v>
      </c>
      <c r="E3252" s="5">
        <v>128.49700000000001</v>
      </c>
      <c r="F3252" s="5">
        <v>216.07100000000003</v>
      </c>
      <c r="G3252" s="5">
        <v>1352.7579999999998</v>
      </c>
      <c r="H3252" s="5">
        <v>844.42400000000021</v>
      </c>
      <c r="I3252" s="6">
        <v>0.86699999999999999</v>
      </c>
    </row>
    <row r="3253" spans="1:9">
      <c r="A3253" s="133">
        <v>2013</v>
      </c>
      <c r="B3253" s="133">
        <v>5</v>
      </c>
      <c r="C3253" s="134">
        <v>41410</v>
      </c>
      <c r="D3253" s="133">
        <v>10</v>
      </c>
      <c r="E3253" s="5">
        <v>121.56700000000001</v>
      </c>
      <c r="F3253" s="5">
        <v>219.24600000000001</v>
      </c>
      <c r="G3253" s="5">
        <v>1335.9380000000003</v>
      </c>
      <c r="H3253" s="5">
        <v>882.96500000000015</v>
      </c>
      <c r="I3253" s="6">
        <v>0.86699999999999999</v>
      </c>
    </row>
    <row r="3254" spans="1:9">
      <c r="A3254" s="133">
        <v>2013</v>
      </c>
      <c r="B3254" s="133">
        <v>5</v>
      </c>
      <c r="C3254" s="134">
        <v>41410</v>
      </c>
      <c r="D3254" s="133">
        <v>11</v>
      </c>
      <c r="E3254" s="5">
        <v>45.533000000000001</v>
      </c>
      <c r="F3254" s="5">
        <v>219.24900000000002</v>
      </c>
      <c r="G3254" s="5">
        <v>1328.8799999999999</v>
      </c>
      <c r="H3254" s="5">
        <v>875.0060000000002</v>
      </c>
      <c r="I3254" s="6">
        <v>0.86699999999999999</v>
      </c>
    </row>
    <row r="3255" spans="1:9">
      <c r="A3255" s="133">
        <v>2013</v>
      </c>
      <c r="B3255" s="133">
        <v>5</v>
      </c>
      <c r="C3255" s="134">
        <v>41410</v>
      </c>
      <c r="D3255" s="133">
        <v>12</v>
      </c>
      <c r="E3255" s="5">
        <v>16.946000000000002</v>
      </c>
      <c r="F3255" s="5">
        <v>219.12099999999998</v>
      </c>
      <c r="G3255" s="5">
        <v>1323.6930000000002</v>
      </c>
      <c r="H3255" s="5">
        <v>867.55399999999986</v>
      </c>
      <c r="I3255" s="6">
        <v>0.86699999999999999</v>
      </c>
    </row>
    <row r="3256" spans="1:9">
      <c r="A3256" s="133">
        <v>2013</v>
      </c>
      <c r="B3256" s="133">
        <v>5</v>
      </c>
      <c r="C3256" s="134">
        <v>41410</v>
      </c>
      <c r="D3256" s="133">
        <v>13</v>
      </c>
      <c r="E3256" s="5">
        <v>16.879000000000001</v>
      </c>
      <c r="F3256" s="5">
        <v>219.48600000000005</v>
      </c>
      <c r="G3256" s="5">
        <v>1323.7469999999996</v>
      </c>
      <c r="H3256" s="5">
        <v>871.13600000000008</v>
      </c>
      <c r="I3256" s="6">
        <v>0.86699999999999999</v>
      </c>
    </row>
    <row r="3257" spans="1:9">
      <c r="A3257" s="133">
        <v>2013</v>
      </c>
      <c r="B3257" s="133">
        <v>5</v>
      </c>
      <c r="C3257" s="134">
        <v>41410</v>
      </c>
      <c r="D3257" s="133">
        <v>14</v>
      </c>
      <c r="E3257" s="5">
        <v>16.202999999999999</v>
      </c>
      <c r="F3257" s="5">
        <v>218.78700000000001</v>
      </c>
      <c r="G3257" s="5">
        <v>1320.2299999999996</v>
      </c>
      <c r="H3257" s="5">
        <v>874.80700000000024</v>
      </c>
      <c r="I3257" s="6">
        <v>0.86699999999999999</v>
      </c>
    </row>
    <row r="3258" spans="1:9">
      <c r="A3258" s="133">
        <v>2013</v>
      </c>
      <c r="B3258" s="133">
        <v>5</v>
      </c>
      <c r="C3258" s="134">
        <v>41410</v>
      </c>
      <c r="D3258" s="133">
        <v>15</v>
      </c>
      <c r="E3258" s="5">
        <v>16.056000000000001</v>
      </c>
      <c r="F3258" s="5">
        <v>218.50700000000001</v>
      </c>
      <c r="G3258" s="5">
        <v>1307.1649999999997</v>
      </c>
      <c r="H3258" s="5">
        <v>890.82800000000009</v>
      </c>
      <c r="I3258" s="6">
        <v>0.68700000000000006</v>
      </c>
    </row>
    <row r="3259" spans="1:9">
      <c r="A3259" s="133">
        <v>2013</v>
      </c>
      <c r="B3259" s="133">
        <v>5</v>
      </c>
      <c r="C3259" s="134">
        <v>41410</v>
      </c>
      <c r="D3259" s="133">
        <v>16</v>
      </c>
      <c r="E3259" s="5">
        <v>15.924000000000001</v>
      </c>
      <c r="F3259" s="5">
        <v>218.423</v>
      </c>
      <c r="G3259" s="5">
        <v>1310.8870000000002</v>
      </c>
      <c r="H3259" s="5">
        <v>882.69500000000028</v>
      </c>
      <c r="I3259" s="6">
        <v>0.91200000000000003</v>
      </c>
    </row>
    <row r="3260" spans="1:9">
      <c r="A3260" s="133">
        <v>2013</v>
      </c>
      <c r="B3260" s="133">
        <v>5</v>
      </c>
      <c r="C3260" s="134">
        <v>41410</v>
      </c>
      <c r="D3260" s="133">
        <v>17</v>
      </c>
      <c r="E3260" s="5">
        <v>15.867000000000001</v>
      </c>
      <c r="F3260" s="5">
        <v>220.58900000000006</v>
      </c>
      <c r="G3260" s="5">
        <v>1275.8109999999997</v>
      </c>
      <c r="H3260" s="5">
        <v>895.29899999999998</v>
      </c>
      <c r="I3260" s="6">
        <v>1.7789999999999999</v>
      </c>
    </row>
    <row r="3261" spans="1:9">
      <c r="A3261" s="133">
        <v>2013</v>
      </c>
      <c r="B3261" s="133">
        <v>5</v>
      </c>
      <c r="C3261" s="134">
        <v>41410</v>
      </c>
      <c r="D3261" s="133">
        <v>18</v>
      </c>
      <c r="E3261" s="5">
        <v>15.577</v>
      </c>
      <c r="F3261" s="5">
        <v>226.03400000000002</v>
      </c>
      <c r="G3261" s="5">
        <v>1292.7609999999997</v>
      </c>
      <c r="H3261" s="5">
        <v>912.15800000000013</v>
      </c>
      <c r="I3261" s="6">
        <v>1.7789999999999999</v>
      </c>
    </row>
    <row r="3262" spans="1:9">
      <c r="A3262" s="133">
        <v>2013</v>
      </c>
      <c r="B3262" s="133">
        <v>5</v>
      </c>
      <c r="C3262" s="134">
        <v>41410</v>
      </c>
      <c r="D3262" s="133">
        <v>19</v>
      </c>
      <c r="E3262" s="5">
        <v>15.35</v>
      </c>
      <c r="F3262" s="5">
        <v>228.09300000000005</v>
      </c>
      <c r="G3262" s="5">
        <v>1362.6529999999993</v>
      </c>
      <c r="H3262" s="5">
        <v>1041.6660000000002</v>
      </c>
      <c r="I3262" s="6">
        <v>1.7789999999999999</v>
      </c>
    </row>
    <row r="3263" spans="1:9">
      <c r="A3263" s="133">
        <v>2013</v>
      </c>
      <c r="B3263" s="133">
        <v>5</v>
      </c>
      <c r="C3263" s="134">
        <v>41410</v>
      </c>
      <c r="D3263" s="133">
        <v>20</v>
      </c>
      <c r="E3263" s="5">
        <v>15.172000000000001</v>
      </c>
      <c r="F3263" s="5">
        <v>228.90100000000004</v>
      </c>
      <c r="G3263" s="5">
        <v>1343.038</v>
      </c>
      <c r="H3263" s="5">
        <v>1100.162</v>
      </c>
      <c r="I3263" s="6">
        <v>1.7789999999999999</v>
      </c>
    </row>
    <row r="3264" spans="1:9">
      <c r="A3264" s="133">
        <v>2013</v>
      </c>
      <c r="B3264" s="133">
        <v>5</v>
      </c>
      <c r="C3264" s="134">
        <v>41410</v>
      </c>
      <c r="D3264" s="133">
        <v>21</v>
      </c>
      <c r="E3264" s="5">
        <v>15.199</v>
      </c>
      <c r="F3264" s="5">
        <v>228.88000000000002</v>
      </c>
      <c r="G3264" s="5">
        <v>1338.4469999999997</v>
      </c>
      <c r="H3264" s="5">
        <v>1101.4980000000003</v>
      </c>
      <c r="I3264" s="6">
        <v>1.7789999999999999</v>
      </c>
    </row>
    <row r="3265" spans="1:9">
      <c r="A3265" s="133">
        <v>2013</v>
      </c>
      <c r="B3265" s="133">
        <v>5</v>
      </c>
      <c r="C3265" s="134">
        <v>41410</v>
      </c>
      <c r="D3265" s="133">
        <v>22</v>
      </c>
      <c r="E3265" s="5">
        <v>15.579000000000001</v>
      </c>
      <c r="F3265" s="5">
        <v>229.65900000000005</v>
      </c>
      <c r="G3265" s="5">
        <v>1331.9590000000007</v>
      </c>
      <c r="H3265" s="5">
        <v>1026.462</v>
      </c>
      <c r="I3265" s="6">
        <v>1.7789999999999999</v>
      </c>
    </row>
    <row r="3266" spans="1:9">
      <c r="A3266" s="133">
        <v>2013</v>
      </c>
      <c r="B3266" s="133">
        <v>5</v>
      </c>
      <c r="C3266" s="134">
        <v>41410</v>
      </c>
      <c r="D3266" s="133">
        <v>23</v>
      </c>
      <c r="E3266" s="5">
        <v>15.533000000000001</v>
      </c>
      <c r="F3266" s="5">
        <v>229.80100000000004</v>
      </c>
      <c r="G3266" s="5">
        <v>1308.47</v>
      </c>
      <c r="H3266" s="5">
        <v>945.24399999999991</v>
      </c>
      <c r="I3266" s="6">
        <v>1.7789999999999999</v>
      </c>
    </row>
    <row r="3267" spans="1:9">
      <c r="A3267" s="133">
        <v>2013</v>
      </c>
      <c r="B3267" s="133">
        <v>5</v>
      </c>
      <c r="C3267" s="134">
        <v>41410</v>
      </c>
      <c r="D3267" s="133">
        <v>24</v>
      </c>
      <c r="E3267" s="5">
        <v>14.175000000000001</v>
      </c>
      <c r="F3267" s="5">
        <v>228.71200000000002</v>
      </c>
      <c r="G3267" s="5">
        <v>1302.2129999999997</v>
      </c>
      <c r="H3267" s="5">
        <v>903.67700000000002</v>
      </c>
      <c r="I3267" s="6">
        <v>2.0620000000000003</v>
      </c>
    </row>
    <row r="3268" spans="1:9">
      <c r="A3268" s="133">
        <v>2013</v>
      </c>
      <c r="B3268" s="133">
        <v>5</v>
      </c>
      <c r="C3268" s="134">
        <v>41411</v>
      </c>
      <c r="D3268" s="133">
        <v>1</v>
      </c>
      <c r="E3268" s="5">
        <v>12.524000000000001</v>
      </c>
      <c r="F3268" s="5">
        <v>223.56200000000001</v>
      </c>
      <c r="G3268" s="5">
        <v>1187.6670000000004</v>
      </c>
      <c r="H3268" s="5">
        <v>864.62099999999998</v>
      </c>
      <c r="I3268" s="6">
        <v>0</v>
      </c>
    </row>
    <row r="3269" spans="1:9">
      <c r="A3269" s="133">
        <v>2013</v>
      </c>
      <c r="B3269" s="133">
        <v>5</v>
      </c>
      <c r="C3269" s="134">
        <v>41411</v>
      </c>
      <c r="D3269" s="133">
        <v>2</v>
      </c>
      <c r="E3269" s="5">
        <v>13.477</v>
      </c>
      <c r="F3269" s="5">
        <v>222.98</v>
      </c>
      <c r="G3269" s="5">
        <v>1090.028</v>
      </c>
      <c r="H3269" s="5">
        <v>837.51300000000015</v>
      </c>
      <c r="I3269" s="6">
        <v>0</v>
      </c>
    </row>
    <row r="3270" spans="1:9">
      <c r="A3270" s="133">
        <v>2013</v>
      </c>
      <c r="B3270" s="133">
        <v>5</v>
      </c>
      <c r="C3270" s="134">
        <v>41411</v>
      </c>
      <c r="D3270" s="133">
        <v>3</v>
      </c>
      <c r="E3270" s="5">
        <v>13.887</v>
      </c>
      <c r="F3270" s="5">
        <v>222.52000000000004</v>
      </c>
      <c r="G3270" s="5">
        <v>1093.2610000000002</v>
      </c>
      <c r="H3270" s="5">
        <v>836.51100000000008</v>
      </c>
      <c r="I3270" s="6">
        <v>0</v>
      </c>
    </row>
    <row r="3271" spans="1:9">
      <c r="A3271" s="133">
        <v>2013</v>
      </c>
      <c r="B3271" s="133">
        <v>5</v>
      </c>
      <c r="C3271" s="134">
        <v>41411</v>
      </c>
      <c r="D3271" s="133">
        <v>4</v>
      </c>
      <c r="E3271" s="5">
        <v>35.516000000000005</v>
      </c>
      <c r="F3271" s="5">
        <v>222.49100000000001</v>
      </c>
      <c r="G3271" s="5">
        <v>1088.2030000000002</v>
      </c>
      <c r="H3271" s="5">
        <v>807.55400000000009</v>
      </c>
      <c r="I3271" s="6">
        <v>0</v>
      </c>
    </row>
    <row r="3272" spans="1:9">
      <c r="A3272" s="133">
        <v>2013</v>
      </c>
      <c r="B3272" s="133">
        <v>5</v>
      </c>
      <c r="C3272" s="134">
        <v>41411</v>
      </c>
      <c r="D3272" s="133">
        <v>5</v>
      </c>
      <c r="E3272" s="5">
        <v>70.019000000000005</v>
      </c>
      <c r="F3272" s="5">
        <v>223.18099999999998</v>
      </c>
      <c r="G3272" s="5">
        <v>1081.491</v>
      </c>
      <c r="H3272" s="5">
        <v>785.42099999999994</v>
      </c>
      <c r="I3272" s="6">
        <v>0</v>
      </c>
    </row>
    <row r="3273" spans="1:9">
      <c r="A3273" s="133">
        <v>2013</v>
      </c>
      <c r="B3273" s="133">
        <v>5</v>
      </c>
      <c r="C3273" s="134">
        <v>41411</v>
      </c>
      <c r="D3273" s="133">
        <v>6</v>
      </c>
      <c r="E3273" s="5">
        <v>96.350999999999999</v>
      </c>
      <c r="F3273" s="5">
        <v>224.07300000000004</v>
      </c>
      <c r="G3273" s="5">
        <v>1076.575</v>
      </c>
      <c r="H3273" s="5">
        <v>799.49</v>
      </c>
      <c r="I3273" s="6">
        <v>0</v>
      </c>
    </row>
    <row r="3274" spans="1:9">
      <c r="A3274" s="133">
        <v>2013</v>
      </c>
      <c r="B3274" s="133">
        <v>5</v>
      </c>
      <c r="C3274" s="134">
        <v>41411</v>
      </c>
      <c r="D3274" s="133">
        <v>7</v>
      </c>
      <c r="E3274" s="5">
        <v>119.86600000000001</v>
      </c>
      <c r="F3274" s="5">
        <v>223.68</v>
      </c>
      <c r="G3274" s="5">
        <v>1231.8810000000001</v>
      </c>
      <c r="H3274" s="5">
        <v>804.55799999999999</v>
      </c>
      <c r="I3274" s="6">
        <v>0</v>
      </c>
    </row>
    <row r="3275" spans="1:9">
      <c r="A3275" s="133">
        <v>2013</v>
      </c>
      <c r="B3275" s="133">
        <v>5</v>
      </c>
      <c r="C3275" s="134">
        <v>41411</v>
      </c>
      <c r="D3275" s="133">
        <v>8</v>
      </c>
      <c r="E3275" s="5">
        <v>122.17500000000001</v>
      </c>
      <c r="F3275" s="5">
        <v>223.45300000000003</v>
      </c>
      <c r="G3275" s="5">
        <v>1319.6680000000003</v>
      </c>
      <c r="H3275" s="5">
        <v>814.76400000000001</v>
      </c>
      <c r="I3275" s="6">
        <v>0</v>
      </c>
    </row>
    <row r="3276" spans="1:9">
      <c r="A3276" s="133">
        <v>2013</v>
      </c>
      <c r="B3276" s="133">
        <v>5</v>
      </c>
      <c r="C3276" s="134">
        <v>41411</v>
      </c>
      <c r="D3276" s="133">
        <v>9</v>
      </c>
      <c r="E3276" s="5">
        <v>121.087</v>
      </c>
      <c r="F3276" s="5">
        <v>224.82400000000004</v>
      </c>
      <c r="G3276" s="5">
        <v>1322.864</v>
      </c>
      <c r="H3276" s="5">
        <v>831.75399999999991</v>
      </c>
      <c r="I3276" s="6">
        <v>0</v>
      </c>
    </row>
    <row r="3277" spans="1:9">
      <c r="A3277" s="133">
        <v>2013</v>
      </c>
      <c r="B3277" s="133">
        <v>5</v>
      </c>
      <c r="C3277" s="134">
        <v>41411</v>
      </c>
      <c r="D3277" s="133">
        <v>10</v>
      </c>
      <c r="E3277" s="5">
        <v>120.38100000000001</v>
      </c>
      <c r="F3277" s="5">
        <v>225.15800000000004</v>
      </c>
      <c r="G3277" s="5">
        <v>1310.338</v>
      </c>
      <c r="H3277" s="5">
        <v>883.69900000000018</v>
      </c>
      <c r="I3277" s="6">
        <v>0</v>
      </c>
    </row>
    <row r="3278" spans="1:9">
      <c r="A3278" s="133">
        <v>2013</v>
      </c>
      <c r="B3278" s="133">
        <v>5</v>
      </c>
      <c r="C3278" s="134">
        <v>41411</v>
      </c>
      <c r="D3278" s="133">
        <v>11</v>
      </c>
      <c r="E3278" s="5">
        <v>120.07100000000001</v>
      </c>
      <c r="F3278" s="5">
        <v>225.083</v>
      </c>
      <c r="G3278" s="5">
        <v>1311.0769999999998</v>
      </c>
      <c r="H3278" s="5">
        <v>887.10500000000002</v>
      </c>
      <c r="I3278" s="6">
        <v>0</v>
      </c>
    </row>
    <row r="3279" spans="1:9">
      <c r="A3279" s="133">
        <v>2013</v>
      </c>
      <c r="B3279" s="133">
        <v>5</v>
      </c>
      <c r="C3279" s="134">
        <v>41411</v>
      </c>
      <c r="D3279" s="133">
        <v>12</v>
      </c>
      <c r="E3279" s="5">
        <v>117.563</v>
      </c>
      <c r="F3279" s="5">
        <v>224.60800000000003</v>
      </c>
      <c r="G3279" s="5">
        <v>1329.8489999999995</v>
      </c>
      <c r="H3279" s="5">
        <v>879.20100000000025</v>
      </c>
      <c r="I3279" s="6">
        <v>0</v>
      </c>
    </row>
    <row r="3280" spans="1:9">
      <c r="A3280" s="133">
        <v>2013</v>
      </c>
      <c r="B3280" s="133">
        <v>5</v>
      </c>
      <c r="C3280" s="134">
        <v>41411</v>
      </c>
      <c r="D3280" s="133">
        <v>13</v>
      </c>
      <c r="E3280" s="5">
        <v>117.93700000000001</v>
      </c>
      <c r="F3280" s="5">
        <v>224.53599999999997</v>
      </c>
      <c r="G3280" s="5">
        <v>1342.8400000000001</v>
      </c>
      <c r="H3280" s="5">
        <v>882.23699999999985</v>
      </c>
      <c r="I3280" s="6">
        <v>0</v>
      </c>
    </row>
    <row r="3281" spans="1:9">
      <c r="A3281" s="133">
        <v>2013</v>
      </c>
      <c r="B3281" s="133">
        <v>5</v>
      </c>
      <c r="C3281" s="134">
        <v>41411</v>
      </c>
      <c r="D3281" s="133">
        <v>14</v>
      </c>
      <c r="E3281" s="5">
        <v>114.551</v>
      </c>
      <c r="F3281" s="5">
        <v>224.833</v>
      </c>
      <c r="G3281" s="5">
        <v>1340.5430000000001</v>
      </c>
      <c r="H3281" s="5">
        <v>874.36399999999992</v>
      </c>
      <c r="I3281" s="6">
        <v>0</v>
      </c>
    </row>
    <row r="3282" spans="1:9">
      <c r="A3282" s="133">
        <v>2013</v>
      </c>
      <c r="B3282" s="133">
        <v>5</v>
      </c>
      <c r="C3282" s="134">
        <v>41411</v>
      </c>
      <c r="D3282" s="133">
        <v>15</v>
      </c>
      <c r="E3282" s="5">
        <v>108.34700000000001</v>
      </c>
      <c r="F3282" s="5">
        <v>225.29999999999998</v>
      </c>
      <c r="G3282" s="5">
        <v>1338.63</v>
      </c>
      <c r="H3282" s="5">
        <v>869.44299999999976</v>
      </c>
      <c r="I3282" s="6">
        <v>0</v>
      </c>
    </row>
    <row r="3283" spans="1:9">
      <c r="A3283" s="133">
        <v>2013</v>
      </c>
      <c r="B3283" s="133">
        <v>5</v>
      </c>
      <c r="C3283" s="134">
        <v>41411</v>
      </c>
      <c r="D3283" s="133">
        <v>16</v>
      </c>
      <c r="E3283" s="5">
        <v>116.762</v>
      </c>
      <c r="F3283" s="5">
        <v>225.48999999999998</v>
      </c>
      <c r="G3283" s="5">
        <v>1323.6319999999998</v>
      </c>
      <c r="H3283" s="5">
        <v>869.0350000000002</v>
      </c>
      <c r="I3283" s="6">
        <v>0</v>
      </c>
    </row>
    <row r="3284" spans="1:9">
      <c r="A3284" s="133">
        <v>2013</v>
      </c>
      <c r="B3284" s="133">
        <v>5</v>
      </c>
      <c r="C3284" s="134">
        <v>41411</v>
      </c>
      <c r="D3284" s="133">
        <v>17</v>
      </c>
      <c r="E3284" s="5">
        <v>116.982</v>
      </c>
      <c r="F3284" s="5">
        <v>225.76900000000003</v>
      </c>
      <c r="G3284" s="5">
        <v>1347.6919999999998</v>
      </c>
      <c r="H3284" s="5">
        <v>869.06</v>
      </c>
      <c r="I3284" s="6">
        <v>0</v>
      </c>
    </row>
    <row r="3285" spans="1:9">
      <c r="A3285" s="133">
        <v>2013</v>
      </c>
      <c r="B3285" s="133">
        <v>5</v>
      </c>
      <c r="C3285" s="134">
        <v>41411</v>
      </c>
      <c r="D3285" s="133">
        <v>18</v>
      </c>
      <c r="E3285" s="5">
        <v>117.92600000000002</v>
      </c>
      <c r="F3285" s="5">
        <v>232.655</v>
      </c>
      <c r="G3285" s="5">
        <v>1377.0659999999998</v>
      </c>
      <c r="H3285" s="5">
        <v>878.12</v>
      </c>
      <c r="I3285" s="6">
        <v>0</v>
      </c>
    </row>
    <row r="3286" spans="1:9">
      <c r="A3286" s="133">
        <v>2013</v>
      </c>
      <c r="B3286" s="133">
        <v>5</v>
      </c>
      <c r="C3286" s="134">
        <v>41411</v>
      </c>
      <c r="D3286" s="133">
        <v>19</v>
      </c>
      <c r="E3286" s="5">
        <v>119.90300000000002</v>
      </c>
      <c r="F3286" s="5">
        <v>232.96199999999999</v>
      </c>
      <c r="G3286" s="5">
        <v>1424.5919999999999</v>
      </c>
      <c r="H3286" s="5">
        <v>989.64800000000037</v>
      </c>
      <c r="I3286" s="6">
        <v>0</v>
      </c>
    </row>
    <row r="3287" spans="1:9">
      <c r="A3287" s="133">
        <v>2013</v>
      </c>
      <c r="B3287" s="133">
        <v>5</v>
      </c>
      <c r="C3287" s="134">
        <v>41411</v>
      </c>
      <c r="D3287" s="133">
        <v>20</v>
      </c>
      <c r="E3287" s="5">
        <v>122.42400000000001</v>
      </c>
      <c r="F3287" s="5">
        <v>232.66600000000003</v>
      </c>
      <c r="G3287" s="5">
        <v>1443.7660000000003</v>
      </c>
      <c r="H3287" s="5">
        <v>1073.9279999999997</v>
      </c>
      <c r="I3287" s="6">
        <v>0</v>
      </c>
    </row>
    <row r="3288" spans="1:9">
      <c r="A3288" s="133">
        <v>2013</v>
      </c>
      <c r="B3288" s="133">
        <v>5</v>
      </c>
      <c r="C3288" s="134">
        <v>41411</v>
      </c>
      <c r="D3288" s="133">
        <v>21</v>
      </c>
      <c r="E3288" s="5">
        <v>122.128</v>
      </c>
      <c r="F3288" s="5">
        <v>234.66200000000001</v>
      </c>
      <c r="G3288" s="5">
        <v>1445.2310000000002</v>
      </c>
      <c r="H3288" s="5">
        <v>1071.2330000000002</v>
      </c>
      <c r="I3288" s="6">
        <v>0</v>
      </c>
    </row>
    <row r="3289" spans="1:9">
      <c r="A3289" s="133">
        <v>2013</v>
      </c>
      <c r="B3289" s="133">
        <v>5</v>
      </c>
      <c r="C3289" s="134">
        <v>41411</v>
      </c>
      <c r="D3289" s="133">
        <v>22</v>
      </c>
      <c r="E3289" s="5">
        <v>119.235</v>
      </c>
      <c r="F3289" s="5">
        <v>234.81800000000001</v>
      </c>
      <c r="G3289" s="5">
        <v>1431.9570000000001</v>
      </c>
      <c r="H3289" s="5">
        <v>1009.4259999999998</v>
      </c>
      <c r="I3289" s="6">
        <v>0</v>
      </c>
    </row>
    <row r="3290" spans="1:9">
      <c r="A3290" s="133">
        <v>2013</v>
      </c>
      <c r="B3290" s="133">
        <v>5</v>
      </c>
      <c r="C3290" s="134">
        <v>41411</v>
      </c>
      <c r="D3290" s="133">
        <v>23</v>
      </c>
      <c r="E3290" s="5">
        <v>119.352</v>
      </c>
      <c r="F3290" s="5">
        <v>235.03800000000004</v>
      </c>
      <c r="G3290" s="5">
        <v>1461.2550000000003</v>
      </c>
      <c r="H3290" s="5">
        <v>910.32900000000018</v>
      </c>
      <c r="I3290" s="6">
        <v>0</v>
      </c>
    </row>
    <row r="3291" spans="1:9">
      <c r="A3291" s="133">
        <v>2013</v>
      </c>
      <c r="B3291" s="133">
        <v>5</v>
      </c>
      <c r="C3291" s="134">
        <v>41411</v>
      </c>
      <c r="D3291" s="133">
        <v>24</v>
      </c>
      <c r="E3291" s="5">
        <v>119.589</v>
      </c>
      <c r="F3291" s="5">
        <v>232.45500000000001</v>
      </c>
      <c r="G3291" s="5">
        <v>1334.0100000000004</v>
      </c>
      <c r="H3291" s="5">
        <v>817.18300000000022</v>
      </c>
      <c r="I3291" s="6">
        <v>0</v>
      </c>
    </row>
    <row r="3292" spans="1:9">
      <c r="A3292" s="133">
        <v>2013</v>
      </c>
      <c r="B3292" s="133">
        <v>5</v>
      </c>
      <c r="C3292" s="134">
        <v>41412</v>
      </c>
      <c r="D3292" s="133">
        <v>1</v>
      </c>
      <c r="E3292" s="5">
        <v>118.815</v>
      </c>
      <c r="F3292" s="5">
        <v>220.935</v>
      </c>
      <c r="G3292" s="5">
        <v>1175.2160000000001</v>
      </c>
      <c r="H3292" s="5">
        <v>689.36800000000017</v>
      </c>
      <c r="I3292" s="6">
        <v>0</v>
      </c>
    </row>
    <row r="3293" spans="1:9">
      <c r="A3293" s="133">
        <v>2013</v>
      </c>
      <c r="B3293" s="133">
        <v>5</v>
      </c>
      <c r="C3293" s="134">
        <v>41412</v>
      </c>
      <c r="D3293" s="133">
        <v>2</v>
      </c>
      <c r="E3293" s="5">
        <v>107.44499999999999</v>
      </c>
      <c r="F3293" s="5">
        <v>250.47400000000005</v>
      </c>
      <c r="G3293" s="5">
        <v>1065.5349999999999</v>
      </c>
      <c r="H3293" s="5">
        <v>662.35400000000004</v>
      </c>
      <c r="I3293" s="6">
        <v>0</v>
      </c>
    </row>
    <row r="3294" spans="1:9">
      <c r="A3294" s="133">
        <v>2013</v>
      </c>
      <c r="B3294" s="133">
        <v>5</v>
      </c>
      <c r="C3294" s="134">
        <v>41412</v>
      </c>
      <c r="D3294" s="133">
        <v>3</v>
      </c>
      <c r="E3294" s="5">
        <v>116.929</v>
      </c>
      <c r="F3294" s="5">
        <v>250.66499999999994</v>
      </c>
      <c r="G3294" s="5">
        <v>997.48299999999995</v>
      </c>
      <c r="H3294" s="5">
        <v>671.77900000000011</v>
      </c>
      <c r="I3294" s="6">
        <v>0</v>
      </c>
    </row>
    <row r="3295" spans="1:9">
      <c r="A3295" s="133">
        <v>2013</v>
      </c>
      <c r="B3295" s="133">
        <v>5</v>
      </c>
      <c r="C3295" s="134">
        <v>41412</v>
      </c>
      <c r="D3295" s="133">
        <v>4</v>
      </c>
      <c r="E3295" s="5">
        <v>116.87</v>
      </c>
      <c r="F3295" s="5">
        <v>250.74199999999999</v>
      </c>
      <c r="G3295" s="5">
        <v>927.01199999999994</v>
      </c>
      <c r="H3295" s="5">
        <v>715.81299999999987</v>
      </c>
      <c r="I3295" s="6">
        <v>0</v>
      </c>
    </row>
    <row r="3296" spans="1:9">
      <c r="A3296" s="133">
        <v>2013</v>
      </c>
      <c r="B3296" s="133">
        <v>5</v>
      </c>
      <c r="C3296" s="134">
        <v>41412</v>
      </c>
      <c r="D3296" s="133">
        <v>5</v>
      </c>
      <c r="E3296" s="5">
        <v>113.205</v>
      </c>
      <c r="F3296" s="5">
        <v>250.58500000000001</v>
      </c>
      <c r="G3296" s="5">
        <v>926.25</v>
      </c>
      <c r="H3296" s="5">
        <v>715.56799999999998</v>
      </c>
      <c r="I3296" s="6">
        <v>0</v>
      </c>
    </row>
    <row r="3297" spans="1:9">
      <c r="A3297" s="133">
        <v>2013</v>
      </c>
      <c r="B3297" s="133">
        <v>5</v>
      </c>
      <c r="C3297" s="134">
        <v>41412</v>
      </c>
      <c r="D3297" s="133">
        <v>6</v>
      </c>
      <c r="E3297" s="5">
        <v>112.60000000000001</v>
      </c>
      <c r="F3297" s="5">
        <v>250.36</v>
      </c>
      <c r="G3297" s="5">
        <v>927.54700000000014</v>
      </c>
      <c r="H3297" s="5">
        <v>715.22499999999991</v>
      </c>
      <c r="I3297" s="6">
        <v>0</v>
      </c>
    </row>
    <row r="3298" spans="1:9">
      <c r="A3298" s="133">
        <v>2013</v>
      </c>
      <c r="B3298" s="133">
        <v>5</v>
      </c>
      <c r="C3298" s="134">
        <v>41412</v>
      </c>
      <c r="D3298" s="133">
        <v>7</v>
      </c>
      <c r="E3298" s="5">
        <v>111.54400000000001</v>
      </c>
      <c r="F3298" s="5">
        <v>251.30600000000001</v>
      </c>
      <c r="G3298" s="5">
        <v>994.00300000000004</v>
      </c>
      <c r="H3298" s="5">
        <v>718.99399999999991</v>
      </c>
      <c r="I3298" s="6">
        <v>0</v>
      </c>
    </row>
    <row r="3299" spans="1:9">
      <c r="A3299" s="133">
        <v>2013</v>
      </c>
      <c r="B3299" s="133">
        <v>5</v>
      </c>
      <c r="C3299" s="134">
        <v>41412</v>
      </c>
      <c r="D3299" s="133">
        <v>8</v>
      </c>
      <c r="E3299" s="5">
        <v>113.464</v>
      </c>
      <c r="F3299" s="5">
        <v>250.99800000000002</v>
      </c>
      <c r="G3299" s="5">
        <v>1097.7920000000001</v>
      </c>
      <c r="H3299" s="5">
        <v>734.48500000000001</v>
      </c>
      <c r="I3299" s="6">
        <v>0</v>
      </c>
    </row>
    <row r="3300" spans="1:9">
      <c r="A3300" s="133">
        <v>2013</v>
      </c>
      <c r="B3300" s="133">
        <v>5</v>
      </c>
      <c r="C3300" s="134">
        <v>41412</v>
      </c>
      <c r="D3300" s="133">
        <v>9</v>
      </c>
      <c r="E3300" s="5">
        <v>111.43600000000001</v>
      </c>
      <c r="F3300" s="5">
        <v>250.17999999999995</v>
      </c>
      <c r="G3300" s="5">
        <v>1111.55</v>
      </c>
      <c r="H3300" s="5">
        <v>739.33900000000017</v>
      </c>
      <c r="I3300" s="6">
        <v>0</v>
      </c>
    </row>
    <row r="3301" spans="1:9">
      <c r="A3301" s="133">
        <v>2013</v>
      </c>
      <c r="B3301" s="133">
        <v>5</v>
      </c>
      <c r="C3301" s="134">
        <v>41412</v>
      </c>
      <c r="D3301" s="133">
        <v>10</v>
      </c>
      <c r="E3301" s="5">
        <v>111.43700000000001</v>
      </c>
      <c r="F3301" s="5">
        <v>252.02600000000001</v>
      </c>
      <c r="G3301" s="5">
        <v>1199.6129999999998</v>
      </c>
      <c r="H3301" s="5">
        <v>726.14700000000016</v>
      </c>
      <c r="I3301" s="6">
        <v>0</v>
      </c>
    </row>
    <row r="3302" spans="1:9">
      <c r="A3302" s="133">
        <v>2013</v>
      </c>
      <c r="B3302" s="133">
        <v>5</v>
      </c>
      <c r="C3302" s="134">
        <v>41412</v>
      </c>
      <c r="D3302" s="133">
        <v>11</v>
      </c>
      <c r="E3302" s="5">
        <v>112.218</v>
      </c>
      <c r="F3302" s="5">
        <v>268.02199999999999</v>
      </c>
      <c r="G3302" s="5">
        <v>1215.443</v>
      </c>
      <c r="H3302" s="5">
        <v>721.07300000000021</v>
      </c>
      <c r="I3302" s="6">
        <v>0</v>
      </c>
    </row>
    <row r="3303" spans="1:9">
      <c r="A3303" s="133">
        <v>2013</v>
      </c>
      <c r="B3303" s="133">
        <v>5</v>
      </c>
      <c r="C3303" s="134">
        <v>41412</v>
      </c>
      <c r="D3303" s="133">
        <v>12</v>
      </c>
      <c r="E3303" s="5">
        <v>113.08200000000001</v>
      </c>
      <c r="F3303" s="5">
        <v>291.69100000000003</v>
      </c>
      <c r="G3303" s="5">
        <v>1165.155</v>
      </c>
      <c r="H3303" s="5">
        <v>725.17599999999993</v>
      </c>
      <c r="I3303" s="6">
        <v>0</v>
      </c>
    </row>
    <row r="3304" spans="1:9">
      <c r="A3304" s="133">
        <v>2013</v>
      </c>
      <c r="B3304" s="133">
        <v>5</v>
      </c>
      <c r="C3304" s="134">
        <v>41412</v>
      </c>
      <c r="D3304" s="133">
        <v>13</v>
      </c>
      <c r="E3304" s="5">
        <v>112.53900000000002</v>
      </c>
      <c r="F3304" s="5">
        <v>294.85500000000002</v>
      </c>
      <c r="G3304" s="5">
        <v>1159.5029999999999</v>
      </c>
      <c r="H3304" s="5">
        <v>745.18999999999994</v>
      </c>
      <c r="I3304" s="6">
        <v>0</v>
      </c>
    </row>
    <row r="3305" spans="1:9">
      <c r="A3305" s="133">
        <v>2013</v>
      </c>
      <c r="B3305" s="133">
        <v>5</v>
      </c>
      <c r="C3305" s="134">
        <v>41412</v>
      </c>
      <c r="D3305" s="133">
        <v>14</v>
      </c>
      <c r="E3305" s="5">
        <v>109.76400000000001</v>
      </c>
      <c r="F3305" s="5">
        <v>294.161</v>
      </c>
      <c r="G3305" s="5">
        <v>1158.5159999999998</v>
      </c>
      <c r="H3305" s="5">
        <v>744.73000000000013</v>
      </c>
      <c r="I3305" s="6">
        <v>0</v>
      </c>
    </row>
    <row r="3306" spans="1:9">
      <c r="A3306" s="133">
        <v>2013</v>
      </c>
      <c r="B3306" s="133">
        <v>5</v>
      </c>
      <c r="C3306" s="134">
        <v>41412</v>
      </c>
      <c r="D3306" s="133">
        <v>15</v>
      </c>
      <c r="E3306" s="5">
        <v>112.68700000000001</v>
      </c>
      <c r="F3306" s="5">
        <v>294.61499999999995</v>
      </c>
      <c r="G3306" s="5">
        <v>1160.2629999999997</v>
      </c>
      <c r="H3306" s="5">
        <v>741.36899999999991</v>
      </c>
      <c r="I3306" s="6">
        <v>0</v>
      </c>
    </row>
    <row r="3307" spans="1:9">
      <c r="A3307" s="133">
        <v>2013</v>
      </c>
      <c r="B3307" s="133">
        <v>5</v>
      </c>
      <c r="C3307" s="134">
        <v>41412</v>
      </c>
      <c r="D3307" s="133">
        <v>16</v>
      </c>
      <c r="E3307" s="5">
        <v>117.78700000000001</v>
      </c>
      <c r="F3307" s="5">
        <v>293.92700000000002</v>
      </c>
      <c r="G3307" s="5">
        <v>1173.7009999999998</v>
      </c>
      <c r="H3307" s="5">
        <v>740.80899999999997</v>
      </c>
      <c r="I3307" s="6">
        <v>0</v>
      </c>
    </row>
    <row r="3308" spans="1:9">
      <c r="A3308" s="133">
        <v>2013</v>
      </c>
      <c r="B3308" s="133">
        <v>5</v>
      </c>
      <c r="C3308" s="134">
        <v>41412</v>
      </c>
      <c r="D3308" s="133">
        <v>17</v>
      </c>
      <c r="E3308" s="5">
        <v>117.85900000000001</v>
      </c>
      <c r="F3308" s="5">
        <v>296.18600000000009</v>
      </c>
      <c r="G3308" s="5">
        <v>1179.6200000000003</v>
      </c>
      <c r="H3308" s="5">
        <v>741.827</v>
      </c>
      <c r="I3308" s="6">
        <v>0</v>
      </c>
    </row>
    <row r="3309" spans="1:9">
      <c r="A3309" s="133">
        <v>2013</v>
      </c>
      <c r="B3309" s="133">
        <v>5</v>
      </c>
      <c r="C3309" s="134">
        <v>41412</v>
      </c>
      <c r="D3309" s="133">
        <v>18</v>
      </c>
      <c r="E3309" s="5">
        <v>119.235</v>
      </c>
      <c r="F3309" s="5">
        <v>301.79200000000009</v>
      </c>
      <c r="G3309" s="5">
        <v>1187.7950000000001</v>
      </c>
      <c r="H3309" s="5">
        <v>742.22299999999996</v>
      </c>
      <c r="I3309" s="6">
        <v>0</v>
      </c>
    </row>
    <row r="3310" spans="1:9">
      <c r="A3310" s="133">
        <v>2013</v>
      </c>
      <c r="B3310" s="133">
        <v>5</v>
      </c>
      <c r="C3310" s="134">
        <v>41412</v>
      </c>
      <c r="D3310" s="133">
        <v>19</v>
      </c>
      <c r="E3310" s="5">
        <v>113.827</v>
      </c>
      <c r="F3310" s="5">
        <v>306.41500000000008</v>
      </c>
      <c r="G3310" s="5">
        <v>1232.4220000000003</v>
      </c>
      <c r="H3310" s="5">
        <v>758.9190000000001</v>
      </c>
      <c r="I3310" s="6">
        <v>0</v>
      </c>
    </row>
    <row r="3311" spans="1:9">
      <c r="A3311" s="133">
        <v>2013</v>
      </c>
      <c r="B3311" s="133">
        <v>5</v>
      </c>
      <c r="C3311" s="134">
        <v>41412</v>
      </c>
      <c r="D3311" s="133">
        <v>20</v>
      </c>
      <c r="E3311" s="5">
        <v>118.28700000000001</v>
      </c>
      <c r="F3311" s="5">
        <v>305.31199999999995</v>
      </c>
      <c r="G3311" s="5">
        <v>1262.8389999999999</v>
      </c>
      <c r="H3311" s="5">
        <v>791.20700000000011</v>
      </c>
      <c r="I3311" s="6">
        <v>0</v>
      </c>
    </row>
    <row r="3312" spans="1:9">
      <c r="A3312" s="133">
        <v>2013</v>
      </c>
      <c r="B3312" s="133">
        <v>5</v>
      </c>
      <c r="C3312" s="134">
        <v>41412</v>
      </c>
      <c r="D3312" s="133">
        <v>21</v>
      </c>
      <c r="E3312" s="5">
        <v>113.685</v>
      </c>
      <c r="F3312" s="5">
        <v>307.38800000000003</v>
      </c>
      <c r="G3312" s="5">
        <v>1281.3540000000003</v>
      </c>
      <c r="H3312" s="5">
        <v>797.59500000000014</v>
      </c>
      <c r="I3312" s="6">
        <v>0</v>
      </c>
    </row>
    <row r="3313" spans="1:9">
      <c r="A3313" s="133">
        <v>2013</v>
      </c>
      <c r="B3313" s="133">
        <v>5</v>
      </c>
      <c r="C3313" s="134">
        <v>41412</v>
      </c>
      <c r="D3313" s="133">
        <v>22</v>
      </c>
      <c r="E3313" s="5">
        <v>117.877</v>
      </c>
      <c r="F3313" s="5">
        <v>308.47399999999999</v>
      </c>
      <c r="G3313" s="5">
        <v>1284.9710000000002</v>
      </c>
      <c r="H3313" s="5">
        <v>782.39599999999996</v>
      </c>
      <c r="I3313" s="6">
        <v>0</v>
      </c>
    </row>
    <row r="3314" spans="1:9">
      <c r="A3314" s="133">
        <v>2013</v>
      </c>
      <c r="B3314" s="133">
        <v>5</v>
      </c>
      <c r="C3314" s="134">
        <v>41412</v>
      </c>
      <c r="D3314" s="133">
        <v>23</v>
      </c>
      <c r="E3314" s="5">
        <v>113.709</v>
      </c>
      <c r="F3314" s="5">
        <v>312.88499999999999</v>
      </c>
      <c r="G3314" s="5">
        <v>1271.5439999999999</v>
      </c>
      <c r="H3314" s="5">
        <v>771.56799999999998</v>
      </c>
      <c r="I3314" s="6">
        <v>0</v>
      </c>
    </row>
    <row r="3315" spans="1:9">
      <c r="A3315" s="133">
        <v>2013</v>
      </c>
      <c r="B3315" s="133">
        <v>5</v>
      </c>
      <c r="C3315" s="134">
        <v>41412</v>
      </c>
      <c r="D3315" s="133">
        <v>24</v>
      </c>
      <c r="E3315" s="5">
        <v>120.34399999999999</v>
      </c>
      <c r="F3315" s="5">
        <v>310.43100000000004</v>
      </c>
      <c r="G3315" s="5">
        <v>1180.2629999999997</v>
      </c>
      <c r="H3315" s="5">
        <v>722.63099999999997</v>
      </c>
      <c r="I3315" s="6">
        <v>0</v>
      </c>
    </row>
    <row r="3316" spans="1:9">
      <c r="A3316" s="133">
        <v>2013</v>
      </c>
      <c r="B3316" s="133">
        <v>5</v>
      </c>
      <c r="C3316" s="134">
        <v>41413</v>
      </c>
      <c r="D3316" s="133">
        <v>1</v>
      </c>
      <c r="E3316" s="5">
        <v>117.54600000000001</v>
      </c>
      <c r="F3316" s="5">
        <v>305.36099999999999</v>
      </c>
      <c r="G3316" s="5">
        <v>1093.0650000000001</v>
      </c>
      <c r="H3316" s="5">
        <v>685.15899999999988</v>
      </c>
      <c r="I3316" s="6">
        <v>0</v>
      </c>
    </row>
    <row r="3317" spans="1:9">
      <c r="A3317" s="133">
        <v>2013</v>
      </c>
      <c r="B3317" s="133">
        <v>5</v>
      </c>
      <c r="C3317" s="134">
        <v>41413</v>
      </c>
      <c r="D3317" s="133">
        <v>2</v>
      </c>
      <c r="E3317" s="5">
        <v>120.54</v>
      </c>
      <c r="F3317" s="5">
        <v>300.45300000000003</v>
      </c>
      <c r="G3317" s="5">
        <v>945.60800000000006</v>
      </c>
      <c r="H3317" s="5">
        <v>688.00500000000022</v>
      </c>
      <c r="I3317" s="6">
        <v>0</v>
      </c>
    </row>
    <row r="3318" spans="1:9">
      <c r="A3318" s="133">
        <v>2013</v>
      </c>
      <c r="B3318" s="133">
        <v>5</v>
      </c>
      <c r="C3318" s="134">
        <v>41413</v>
      </c>
      <c r="D3318" s="133">
        <v>3</v>
      </c>
      <c r="E3318" s="5">
        <v>119.295</v>
      </c>
      <c r="F3318" s="5">
        <v>299.90600000000001</v>
      </c>
      <c r="G3318" s="5">
        <v>908.33900000000017</v>
      </c>
      <c r="H3318" s="5">
        <v>679.00399999999991</v>
      </c>
      <c r="I3318" s="6">
        <v>0</v>
      </c>
    </row>
    <row r="3319" spans="1:9">
      <c r="A3319" s="133">
        <v>2013</v>
      </c>
      <c r="B3319" s="133">
        <v>5</v>
      </c>
      <c r="C3319" s="134">
        <v>41413</v>
      </c>
      <c r="D3319" s="133">
        <v>4</v>
      </c>
      <c r="E3319" s="5">
        <v>116.81200000000001</v>
      </c>
      <c r="F3319" s="5">
        <v>300.12300000000005</v>
      </c>
      <c r="G3319" s="5">
        <v>885.09400000000005</v>
      </c>
      <c r="H3319" s="5">
        <v>638.66800000000012</v>
      </c>
      <c r="I3319" s="6">
        <v>0</v>
      </c>
    </row>
    <row r="3320" spans="1:9">
      <c r="A3320" s="133">
        <v>2013</v>
      </c>
      <c r="B3320" s="133">
        <v>5</v>
      </c>
      <c r="C3320" s="134">
        <v>41413</v>
      </c>
      <c r="D3320" s="133">
        <v>5</v>
      </c>
      <c r="E3320" s="5">
        <v>116.723</v>
      </c>
      <c r="F3320" s="5">
        <v>299.32600000000008</v>
      </c>
      <c r="G3320" s="5">
        <v>884.9860000000001</v>
      </c>
      <c r="H3320" s="5">
        <v>619.58999999999992</v>
      </c>
      <c r="I3320" s="6">
        <v>0</v>
      </c>
    </row>
    <row r="3321" spans="1:9">
      <c r="A3321" s="133">
        <v>2013</v>
      </c>
      <c r="B3321" s="133">
        <v>5</v>
      </c>
      <c r="C3321" s="134">
        <v>41413</v>
      </c>
      <c r="D3321" s="133">
        <v>6</v>
      </c>
      <c r="E3321" s="5">
        <v>115.64700000000001</v>
      </c>
      <c r="F3321" s="5">
        <v>298.58699999999999</v>
      </c>
      <c r="G3321" s="5">
        <v>872.92100000000005</v>
      </c>
      <c r="H3321" s="5">
        <v>619.48300000000006</v>
      </c>
      <c r="I3321" s="6">
        <v>0</v>
      </c>
    </row>
    <row r="3322" spans="1:9">
      <c r="A3322" s="133">
        <v>2013</v>
      </c>
      <c r="B3322" s="133">
        <v>5</v>
      </c>
      <c r="C3322" s="134">
        <v>41413</v>
      </c>
      <c r="D3322" s="133">
        <v>7</v>
      </c>
      <c r="E3322" s="5">
        <v>118.709</v>
      </c>
      <c r="F3322" s="5">
        <v>295.30099999999993</v>
      </c>
      <c r="G3322" s="5">
        <v>833.83</v>
      </c>
      <c r="H3322" s="5">
        <v>630.65000000000009</v>
      </c>
      <c r="I3322" s="6">
        <v>0</v>
      </c>
    </row>
    <row r="3323" spans="1:9">
      <c r="A3323" s="133">
        <v>2013</v>
      </c>
      <c r="B3323" s="133">
        <v>5</v>
      </c>
      <c r="C3323" s="134">
        <v>41413</v>
      </c>
      <c r="D3323" s="133">
        <v>8</v>
      </c>
      <c r="E3323" s="5">
        <v>119.41300000000001</v>
      </c>
      <c r="F3323" s="5">
        <v>294.43799999999999</v>
      </c>
      <c r="G3323" s="5">
        <v>825.58600000000024</v>
      </c>
      <c r="H3323" s="5">
        <v>631.64499999999998</v>
      </c>
      <c r="I3323" s="6">
        <v>0</v>
      </c>
    </row>
    <row r="3324" spans="1:9">
      <c r="A3324" s="133">
        <v>2013</v>
      </c>
      <c r="B3324" s="133">
        <v>5</v>
      </c>
      <c r="C3324" s="134">
        <v>41413</v>
      </c>
      <c r="D3324" s="133">
        <v>9</v>
      </c>
      <c r="E3324" s="5">
        <v>116.979</v>
      </c>
      <c r="F3324" s="5">
        <v>293.96799999999996</v>
      </c>
      <c r="G3324" s="5">
        <v>800.96300000000019</v>
      </c>
      <c r="H3324" s="5">
        <v>604.67399999999998</v>
      </c>
      <c r="I3324" s="6">
        <v>0</v>
      </c>
    </row>
    <row r="3325" spans="1:9">
      <c r="A3325" s="133">
        <v>2013</v>
      </c>
      <c r="B3325" s="133">
        <v>5</v>
      </c>
      <c r="C3325" s="134">
        <v>41413</v>
      </c>
      <c r="D3325" s="133">
        <v>10</v>
      </c>
      <c r="E3325" s="5">
        <v>119.075</v>
      </c>
      <c r="F3325" s="5">
        <v>294.59500000000003</v>
      </c>
      <c r="G3325" s="5">
        <v>864.43099999999993</v>
      </c>
      <c r="H3325" s="5">
        <v>630.54100000000005</v>
      </c>
      <c r="I3325" s="6">
        <v>0</v>
      </c>
    </row>
    <row r="3326" spans="1:9">
      <c r="A3326" s="133">
        <v>2013</v>
      </c>
      <c r="B3326" s="133">
        <v>5</v>
      </c>
      <c r="C3326" s="134">
        <v>41413</v>
      </c>
      <c r="D3326" s="133">
        <v>11</v>
      </c>
      <c r="E3326" s="5">
        <v>142.67699999999999</v>
      </c>
      <c r="F3326" s="5">
        <v>294.09100000000001</v>
      </c>
      <c r="G3326" s="5">
        <v>874.88600000000008</v>
      </c>
      <c r="H3326" s="5">
        <v>688.26900000000001</v>
      </c>
      <c r="I3326" s="6">
        <v>0</v>
      </c>
    </row>
    <row r="3327" spans="1:9">
      <c r="A3327" s="133">
        <v>2013</v>
      </c>
      <c r="B3327" s="133">
        <v>5</v>
      </c>
      <c r="C3327" s="134">
        <v>41413</v>
      </c>
      <c r="D3327" s="133">
        <v>12</v>
      </c>
      <c r="E3327" s="5">
        <v>140.892</v>
      </c>
      <c r="F3327" s="5">
        <v>294.02199999999999</v>
      </c>
      <c r="G3327" s="5">
        <v>873.36999999999989</v>
      </c>
      <c r="H3327" s="5">
        <v>720.2</v>
      </c>
      <c r="I3327" s="6">
        <v>0</v>
      </c>
    </row>
    <row r="3328" spans="1:9">
      <c r="A3328" s="133">
        <v>2013</v>
      </c>
      <c r="B3328" s="133">
        <v>5</v>
      </c>
      <c r="C3328" s="134">
        <v>41413</v>
      </c>
      <c r="D3328" s="133">
        <v>13</v>
      </c>
      <c r="E3328" s="5">
        <v>140.15700000000001</v>
      </c>
      <c r="F3328" s="5">
        <v>293.26400000000001</v>
      </c>
      <c r="G3328" s="5">
        <v>868.52799999999991</v>
      </c>
      <c r="H3328" s="5">
        <v>725.76199999999994</v>
      </c>
      <c r="I3328" s="6">
        <v>0</v>
      </c>
    </row>
    <row r="3329" spans="1:9">
      <c r="A3329" s="133">
        <v>2013</v>
      </c>
      <c r="B3329" s="133">
        <v>5</v>
      </c>
      <c r="C3329" s="134">
        <v>41413</v>
      </c>
      <c r="D3329" s="133">
        <v>14</v>
      </c>
      <c r="E3329" s="5">
        <v>134.50300000000001</v>
      </c>
      <c r="F3329" s="5">
        <v>293.32600000000002</v>
      </c>
      <c r="G3329" s="5">
        <v>909.17</v>
      </c>
      <c r="H3329" s="5">
        <v>721.39</v>
      </c>
      <c r="I3329" s="6">
        <v>0</v>
      </c>
    </row>
    <row r="3330" spans="1:9">
      <c r="A3330" s="133">
        <v>2013</v>
      </c>
      <c r="B3330" s="133">
        <v>5</v>
      </c>
      <c r="C3330" s="134">
        <v>41413</v>
      </c>
      <c r="D3330" s="133">
        <v>15</v>
      </c>
      <c r="E3330" s="5">
        <v>130.77100000000002</v>
      </c>
      <c r="F3330" s="5">
        <v>290.39700000000005</v>
      </c>
      <c r="G3330" s="5">
        <v>959.74599999999964</v>
      </c>
      <c r="H3330" s="5">
        <v>714.548</v>
      </c>
      <c r="I3330" s="6">
        <v>0</v>
      </c>
    </row>
    <row r="3331" spans="1:9">
      <c r="A3331" s="133">
        <v>2013</v>
      </c>
      <c r="B3331" s="133">
        <v>5</v>
      </c>
      <c r="C3331" s="134">
        <v>41413</v>
      </c>
      <c r="D3331" s="133">
        <v>16</v>
      </c>
      <c r="E3331" s="5">
        <v>130.93600000000001</v>
      </c>
      <c r="F3331" s="5">
        <v>289.00799999999998</v>
      </c>
      <c r="G3331" s="5">
        <v>1036.2700000000002</v>
      </c>
      <c r="H3331" s="5">
        <v>706.93900000000008</v>
      </c>
      <c r="I3331" s="6">
        <v>0</v>
      </c>
    </row>
    <row r="3332" spans="1:9">
      <c r="A3332" s="133">
        <v>2013</v>
      </c>
      <c r="B3332" s="133">
        <v>5</v>
      </c>
      <c r="C3332" s="134">
        <v>41413</v>
      </c>
      <c r="D3332" s="133">
        <v>17</v>
      </c>
      <c r="E3332" s="5">
        <v>130.96199999999999</v>
      </c>
      <c r="F3332" s="5">
        <v>289.14600000000002</v>
      </c>
      <c r="G3332" s="5">
        <v>1057.0910000000001</v>
      </c>
      <c r="H3332" s="5">
        <v>707.18800000000022</v>
      </c>
      <c r="I3332" s="6">
        <v>0</v>
      </c>
    </row>
    <row r="3333" spans="1:9">
      <c r="A3333" s="133">
        <v>2013</v>
      </c>
      <c r="B3333" s="133">
        <v>5</v>
      </c>
      <c r="C3333" s="134">
        <v>41413</v>
      </c>
      <c r="D3333" s="133">
        <v>18</v>
      </c>
      <c r="E3333" s="5">
        <v>129.84899999999999</v>
      </c>
      <c r="F3333" s="5">
        <v>298.43200000000002</v>
      </c>
      <c r="G3333" s="5">
        <v>1072.5150000000003</v>
      </c>
      <c r="H3333" s="5">
        <v>712.15700000000004</v>
      </c>
      <c r="I3333" s="6">
        <v>0</v>
      </c>
    </row>
    <row r="3334" spans="1:9">
      <c r="A3334" s="133">
        <v>2013</v>
      </c>
      <c r="B3334" s="133">
        <v>5</v>
      </c>
      <c r="C3334" s="134">
        <v>41413</v>
      </c>
      <c r="D3334" s="133">
        <v>19</v>
      </c>
      <c r="E3334" s="5">
        <v>129.67099999999999</v>
      </c>
      <c r="F3334" s="5">
        <v>308.39699999999999</v>
      </c>
      <c r="G3334" s="5">
        <v>1125.8880000000001</v>
      </c>
      <c r="H3334" s="5">
        <v>726.43900000000008</v>
      </c>
      <c r="I3334" s="6">
        <v>0</v>
      </c>
    </row>
    <row r="3335" spans="1:9">
      <c r="A3335" s="133">
        <v>2013</v>
      </c>
      <c r="B3335" s="133">
        <v>5</v>
      </c>
      <c r="C3335" s="134">
        <v>41413</v>
      </c>
      <c r="D3335" s="133">
        <v>20</v>
      </c>
      <c r="E3335" s="5">
        <v>129.679</v>
      </c>
      <c r="F3335" s="5">
        <v>311.96099999999996</v>
      </c>
      <c r="G3335" s="5">
        <v>1268.6479999999999</v>
      </c>
      <c r="H3335" s="5">
        <v>756.63800000000015</v>
      </c>
      <c r="I3335" s="6">
        <v>0</v>
      </c>
    </row>
    <row r="3336" spans="1:9">
      <c r="A3336" s="133">
        <v>2013</v>
      </c>
      <c r="B3336" s="133">
        <v>5</v>
      </c>
      <c r="C3336" s="134">
        <v>41413</v>
      </c>
      <c r="D3336" s="133">
        <v>21</v>
      </c>
      <c r="E3336" s="5">
        <v>129.87100000000001</v>
      </c>
      <c r="F3336" s="5">
        <v>314.01099999999997</v>
      </c>
      <c r="G3336" s="5">
        <v>1277.0510000000002</v>
      </c>
      <c r="H3336" s="5">
        <v>805.47200000000009</v>
      </c>
      <c r="I3336" s="6">
        <v>0</v>
      </c>
    </row>
    <row r="3337" spans="1:9">
      <c r="A3337" s="133">
        <v>2013</v>
      </c>
      <c r="B3337" s="133">
        <v>5</v>
      </c>
      <c r="C3337" s="134">
        <v>41413</v>
      </c>
      <c r="D3337" s="133">
        <v>22</v>
      </c>
      <c r="E3337" s="5">
        <v>132.45099999999999</v>
      </c>
      <c r="F3337" s="5">
        <v>313.85599999999999</v>
      </c>
      <c r="G3337" s="5">
        <v>1281.241</v>
      </c>
      <c r="H3337" s="5">
        <v>807.95299999999975</v>
      </c>
      <c r="I3337" s="6">
        <v>0</v>
      </c>
    </row>
    <row r="3338" spans="1:9">
      <c r="A3338" s="133">
        <v>2013</v>
      </c>
      <c r="B3338" s="133">
        <v>5</v>
      </c>
      <c r="C3338" s="134">
        <v>41413</v>
      </c>
      <c r="D3338" s="133">
        <v>23</v>
      </c>
      <c r="E3338" s="5">
        <v>132.43100000000001</v>
      </c>
      <c r="F3338" s="5">
        <v>315.33800000000008</v>
      </c>
      <c r="G3338" s="5">
        <v>1252.9530000000002</v>
      </c>
      <c r="H3338" s="5">
        <v>798.34999999999991</v>
      </c>
      <c r="I3338" s="6">
        <v>0</v>
      </c>
    </row>
    <row r="3339" spans="1:9">
      <c r="A3339" s="133">
        <v>2013</v>
      </c>
      <c r="B3339" s="133">
        <v>5</v>
      </c>
      <c r="C3339" s="134">
        <v>41413</v>
      </c>
      <c r="D3339" s="133">
        <v>24</v>
      </c>
      <c r="E3339" s="5">
        <v>130.63300000000001</v>
      </c>
      <c r="F3339" s="5">
        <v>314.95299999999997</v>
      </c>
      <c r="G3339" s="5">
        <v>1061.7369999999999</v>
      </c>
      <c r="H3339" s="5">
        <v>779.53500000000008</v>
      </c>
      <c r="I3339" s="6">
        <v>0</v>
      </c>
    </row>
    <row r="3340" spans="1:9">
      <c r="A3340" s="133">
        <v>2013</v>
      </c>
      <c r="B3340" s="133">
        <v>5</v>
      </c>
      <c r="C3340" s="134">
        <v>41414</v>
      </c>
      <c r="D3340" s="133">
        <v>1</v>
      </c>
      <c r="E3340" s="5">
        <v>128.84800000000001</v>
      </c>
      <c r="F3340" s="5">
        <v>301.565</v>
      </c>
      <c r="G3340" s="5">
        <v>946.16299999999967</v>
      </c>
      <c r="H3340" s="5">
        <v>738.20800000000008</v>
      </c>
      <c r="I3340" s="6">
        <v>0</v>
      </c>
    </row>
    <row r="3341" spans="1:9">
      <c r="A3341" s="133">
        <v>2013</v>
      </c>
      <c r="B3341" s="133">
        <v>5</v>
      </c>
      <c r="C3341" s="134">
        <v>41414</v>
      </c>
      <c r="D3341" s="133">
        <v>2</v>
      </c>
      <c r="E3341" s="5">
        <v>128.465</v>
      </c>
      <c r="F3341" s="5">
        <v>298.67800000000005</v>
      </c>
      <c r="G3341" s="5">
        <v>866.89600000000019</v>
      </c>
      <c r="H3341" s="5">
        <v>711.70899999999995</v>
      </c>
      <c r="I3341" s="6">
        <v>0</v>
      </c>
    </row>
    <row r="3342" spans="1:9">
      <c r="A3342" s="133">
        <v>2013</v>
      </c>
      <c r="B3342" s="133">
        <v>5</v>
      </c>
      <c r="C3342" s="134">
        <v>41414</v>
      </c>
      <c r="D3342" s="133">
        <v>3</v>
      </c>
      <c r="E3342" s="5">
        <v>128.29900000000001</v>
      </c>
      <c r="F3342" s="5">
        <v>298.53000000000003</v>
      </c>
      <c r="G3342" s="5">
        <v>856.12000000000023</v>
      </c>
      <c r="H3342" s="5">
        <v>705.13800000000003</v>
      </c>
      <c r="I3342" s="6">
        <v>0</v>
      </c>
    </row>
    <row r="3343" spans="1:9">
      <c r="A3343" s="133">
        <v>2013</v>
      </c>
      <c r="B3343" s="133">
        <v>5</v>
      </c>
      <c r="C3343" s="134">
        <v>41414</v>
      </c>
      <c r="D3343" s="133">
        <v>4</v>
      </c>
      <c r="E3343" s="5">
        <v>129.065</v>
      </c>
      <c r="F3343" s="5">
        <v>297.85100000000006</v>
      </c>
      <c r="G3343" s="5">
        <v>854.25399999999979</v>
      </c>
      <c r="H3343" s="5">
        <v>697.84500000000014</v>
      </c>
      <c r="I3343" s="6">
        <v>0</v>
      </c>
    </row>
    <row r="3344" spans="1:9">
      <c r="A3344" s="133">
        <v>2013</v>
      </c>
      <c r="B3344" s="133">
        <v>5</v>
      </c>
      <c r="C3344" s="134">
        <v>41414</v>
      </c>
      <c r="D3344" s="133">
        <v>5</v>
      </c>
      <c r="E3344" s="5">
        <v>130.929</v>
      </c>
      <c r="F3344" s="5">
        <v>298.57299999999998</v>
      </c>
      <c r="G3344" s="5">
        <v>856.71599999999989</v>
      </c>
      <c r="H3344" s="5">
        <v>689.05700000000013</v>
      </c>
      <c r="I3344" s="6">
        <v>0</v>
      </c>
    </row>
    <row r="3345" spans="1:9">
      <c r="A3345" s="133">
        <v>2013</v>
      </c>
      <c r="B3345" s="133">
        <v>5</v>
      </c>
      <c r="C3345" s="134">
        <v>41414</v>
      </c>
      <c r="D3345" s="133">
        <v>6</v>
      </c>
      <c r="E3345" s="5">
        <v>133.68400000000003</v>
      </c>
      <c r="F3345" s="5">
        <v>298.036</v>
      </c>
      <c r="G3345" s="5">
        <v>858.79199999999992</v>
      </c>
      <c r="H3345" s="5">
        <v>739.58499999999992</v>
      </c>
      <c r="I3345" s="6">
        <v>0</v>
      </c>
    </row>
    <row r="3346" spans="1:9">
      <c r="A3346" s="133">
        <v>2013</v>
      </c>
      <c r="B3346" s="133">
        <v>5</v>
      </c>
      <c r="C3346" s="134">
        <v>41414</v>
      </c>
      <c r="D3346" s="133">
        <v>7</v>
      </c>
      <c r="E3346" s="5">
        <v>134.34500000000003</v>
      </c>
      <c r="F3346" s="5">
        <v>298.31500000000005</v>
      </c>
      <c r="G3346" s="5">
        <v>1039.865</v>
      </c>
      <c r="H3346" s="5">
        <v>729.00900000000024</v>
      </c>
      <c r="I3346" s="6">
        <v>0</v>
      </c>
    </row>
    <row r="3347" spans="1:9">
      <c r="A3347" s="133">
        <v>2013</v>
      </c>
      <c r="B3347" s="133">
        <v>5</v>
      </c>
      <c r="C3347" s="134">
        <v>41414</v>
      </c>
      <c r="D3347" s="133">
        <v>8</v>
      </c>
      <c r="E3347" s="5">
        <v>132.58000000000001</v>
      </c>
      <c r="F3347" s="5">
        <v>297.79199999999997</v>
      </c>
      <c r="G3347" s="5">
        <v>1232.2709999999997</v>
      </c>
      <c r="H3347" s="5">
        <v>736.74999999999989</v>
      </c>
      <c r="I3347" s="6">
        <v>0</v>
      </c>
    </row>
    <row r="3348" spans="1:9">
      <c r="A3348" s="133">
        <v>2013</v>
      </c>
      <c r="B3348" s="133">
        <v>5</v>
      </c>
      <c r="C3348" s="134">
        <v>41414</v>
      </c>
      <c r="D3348" s="133">
        <v>9</v>
      </c>
      <c r="E3348" s="5">
        <v>132.77199999999999</v>
      </c>
      <c r="F3348" s="5">
        <v>297.803</v>
      </c>
      <c r="G3348" s="5">
        <v>1252.3340000000001</v>
      </c>
      <c r="H3348" s="5">
        <v>743.10400000000016</v>
      </c>
      <c r="I3348" s="6">
        <v>0</v>
      </c>
    </row>
    <row r="3349" spans="1:9">
      <c r="A3349" s="133">
        <v>2013</v>
      </c>
      <c r="B3349" s="133">
        <v>5</v>
      </c>
      <c r="C3349" s="134">
        <v>41414</v>
      </c>
      <c r="D3349" s="133">
        <v>10</v>
      </c>
      <c r="E3349" s="5">
        <v>132.91400000000002</v>
      </c>
      <c r="F3349" s="5">
        <v>297.82599999999996</v>
      </c>
      <c r="G3349" s="5">
        <v>1311.3020000000001</v>
      </c>
      <c r="H3349" s="5">
        <v>742.04200000000014</v>
      </c>
      <c r="I3349" s="6">
        <v>0</v>
      </c>
    </row>
    <row r="3350" spans="1:9">
      <c r="A3350" s="133">
        <v>2013</v>
      </c>
      <c r="B3350" s="133">
        <v>5</v>
      </c>
      <c r="C3350" s="134">
        <v>41414</v>
      </c>
      <c r="D3350" s="133">
        <v>11</v>
      </c>
      <c r="E3350" s="5">
        <v>131.35599999999999</v>
      </c>
      <c r="F3350" s="5">
        <v>298.08600000000001</v>
      </c>
      <c r="G3350" s="5">
        <v>1303.8539999999998</v>
      </c>
      <c r="H3350" s="5">
        <v>742.64800000000014</v>
      </c>
      <c r="I3350" s="6">
        <v>0</v>
      </c>
    </row>
    <row r="3351" spans="1:9">
      <c r="A3351" s="133">
        <v>2013</v>
      </c>
      <c r="B3351" s="133">
        <v>5</v>
      </c>
      <c r="C3351" s="134">
        <v>41414</v>
      </c>
      <c r="D3351" s="133">
        <v>12</v>
      </c>
      <c r="E3351" s="5">
        <v>131.17099999999999</v>
      </c>
      <c r="F3351" s="5">
        <v>297.49200000000002</v>
      </c>
      <c r="G3351" s="5">
        <v>1268.721</v>
      </c>
      <c r="H3351" s="5">
        <v>750.0630000000001</v>
      </c>
      <c r="I3351" s="6">
        <v>0</v>
      </c>
    </row>
    <row r="3352" spans="1:9">
      <c r="A3352" s="133">
        <v>2013</v>
      </c>
      <c r="B3352" s="133">
        <v>5</v>
      </c>
      <c r="C3352" s="134">
        <v>41414</v>
      </c>
      <c r="D3352" s="133">
        <v>13</v>
      </c>
      <c r="E3352" s="5">
        <v>130.40200000000002</v>
      </c>
      <c r="F3352" s="5">
        <v>300.03100000000001</v>
      </c>
      <c r="G3352" s="5">
        <v>1245.1710000000003</v>
      </c>
      <c r="H3352" s="5">
        <v>758.49200000000019</v>
      </c>
      <c r="I3352" s="6">
        <v>0</v>
      </c>
    </row>
    <row r="3353" spans="1:9">
      <c r="A3353" s="133">
        <v>2013</v>
      </c>
      <c r="B3353" s="133">
        <v>5</v>
      </c>
      <c r="C3353" s="134">
        <v>41414</v>
      </c>
      <c r="D3353" s="133">
        <v>14</v>
      </c>
      <c r="E3353" s="5">
        <v>129.982</v>
      </c>
      <c r="F3353" s="5">
        <v>301.267</v>
      </c>
      <c r="G3353" s="5">
        <v>1246.473</v>
      </c>
      <c r="H3353" s="5">
        <v>756.55700000000002</v>
      </c>
      <c r="I3353" s="6">
        <v>0</v>
      </c>
    </row>
    <row r="3354" spans="1:9">
      <c r="A3354" s="133">
        <v>2013</v>
      </c>
      <c r="B3354" s="133">
        <v>5</v>
      </c>
      <c r="C3354" s="134">
        <v>41414</v>
      </c>
      <c r="D3354" s="133">
        <v>15</v>
      </c>
      <c r="E3354" s="5">
        <v>123.355</v>
      </c>
      <c r="F3354" s="5">
        <v>301.78699999999998</v>
      </c>
      <c r="G3354" s="5">
        <v>1287.4560000000001</v>
      </c>
      <c r="H3354" s="5">
        <v>770.87400000000025</v>
      </c>
      <c r="I3354" s="6">
        <v>0</v>
      </c>
    </row>
    <row r="3355" spans="1:9">
      <c r="A3355" s="133">
        <v>2013</v>
      </c>
      <c r="B3355" s="133">
        <v>5</v>
      </c>
      <c r="C3355" s="134">
        <v>41414</v>
      </c>
      <c r="D3355" s="133">
        <v>16</v>
      </c>
      <c r="E3355" s="5">
        <v>118.57300000000001</v>
      </c>
      <c r="F3355" s="5">
        <v>303.20800000000003</v>
      </c>
      <c r="G3355" s="5">
        <v>1294.3069999999998</v>
      </c>
      <c r="H3355" s="5">
        <v>771.46400000000006</v>
      </c>
      <c r="I3355" s="6">
        <v>0</v>
      </c>
    </row>
    <row r="3356" spans="1:9">
      <c r="A3356" s="133">
        <v>2013</v>
      </c>
      <c r="B3356" s="133">
        <v>5</v>
      </c>
      <c r="C3356" s="134">
        <v>41414</v>
      </c>
      <c r="D3356" s="133">
        <v>17</v>
      </c>
      <c r="E3356" s="5">
        <v>132.11200000000002</v>
      </c>
      <c r="F3356" s="5">
        <v>309.20800000000003</v>
      </c>
      <c r="G3356" s="5">
        <v>1300.6250000000005</v>
      </c>
      <c r="H3356" s="5">
        <v>772.32399999999984</v>
      </c>
      <c r="I3356" s="6">
        <v>0</v>
      </c>
    </row>
    <row r="3357" spans="1:9">
      <c r="A3357" s="133">
        <v>2013</v>
      </c>
      <c r="B3357" s="133">
        <v>5</v>
      </c>
      <c r="C3357" s="134">
        <v>41414</v>
      </c>
      <c r="D3357" s="133">
        <v>18</v>
      </c>
      <c r="E3357" s="5">
        <v>138.79500000000002</v>
      </c>
      <c r="F3357" s="5">
        <v>315.87300000000005</v>
      </c>
      <c r="G3357" s="5">
        <v>1316.5229999999997</v>
      </c>
      <c r="H3357" s="5">
        <v>779.59599999999989</v>
      </c>
      <c r="I3357" s="6">
        <v>0</v>
      </c>
    </row>
    <row r="3358" spans="1:9">
      <c r="A3358" s="133">
        <v>2013</v>
      </c>
      <c r="B3358" s="133">
        <v>5</v>
      </c>
      <c r="C3358" s="134">
        <v>41414</v>
      </c>
      <c r="D3358" s="133">
        <v>19</v>
      </c>
      <c r="E3358" s="5">
        <v>139.947</v>
      </c>
      <c r="F3358" s="5">
        <v>319.70600000000002</v>
      </c>
      <c r="G3358" s="5">
        <v>1318.2710000000002</v>
      </c>
      <c r="H3358" s="5">
        <v>828.48300000000006</v>
      </c>
      <c r="I3358" s="6">
        <v>0</v>
      </c>
    </row>
    <row r="3359" spans="1:9">
      <c r="A3359" s="133">
        <v>2013</v>
      </c>
      <c r="B3359" s="133">
        <v>5</v>
      </c>
      <c r="C3359" s="134">
        <v>41414</v>
      </c>
      <c r="D3359" s="133">
        <v>20</v>
      </c>
      <c r="E3359" s="5">
        <v>142.49300000000002</v>
      </c>
      <c r="F3359" s="5">
        <v>320.83200000000005</v>
      </c>
      <c r="G3359" s="5">
        <v>1326.6779999999999</v>
      </c>
      <c r="H3359" s="5">
        <v>905.90300000000002</v>
      </c>
      <c r="I3359" s="6">
        <v>0</v>
      </c>
    </row>
    <row r="3360" spans="1:9">
      <c r="A3360" s="133">
        <v>2013</v>
      </c>
      <c r="B3360" s="133">
        <v>5</v>
      </c>
      <c r="C3360" s="134">
        <v>41414</v>
      </c>
      <c r="D3360" s="133">
        <v>21</v>
      </c>
      <c r="E3360" s="5">
        <v>141.25200000000001</v>
      </c>
      <c r="F3360" s="5">
        <v>323.53300000000002</v>
      </c>
      <c r="G3360" s="5">
        <v>1332.8780000000002</v>
      </c>
      <c r="H3360" s="5">
        <v>937.48299999999995</v>
      </c>
      <c r="I3360" s="6">
        <v>0</v>
      </c>
    </row>
    <row r="3361" spans="1:9">
      <c r="A3361" s="133">
        <v>2013</v>
      </c>
      <c r="B3361" s="133">
        <v>5</v>
      </c>
      <c r="C3361" s="134">
        <v>41414</v>
      </c>
      <c r="D3361" s="133">
        <v>22</v>
      </c>
      <c r="E3361" s="5">
        <v>140.399</v>
      </c>
      <c r="F3361" s="5">
        <v>327.04199999999997</v>
      </c>
      <c r="G3361" s="5">
        <v>1335.0739999999998</v>
      </c>
      <c r="H3361" s="5">
        <v>926.67000000000007</v>
      </c>
      <c r="I3361" s="6">
        <v>0</v>
      </c>
    </row>
    <row r="3362" spans="1:9">
      <c r="A3362" s="133">
        <v>2013</v>
      </c>
      <c r="B3362" s="133">
        <v>5</v>
      </c>
      <c r="C3362" s="134">
        <v>41414</v>
      </c>
      <c r="D3362" s="133">
        <v>23</v>
      </c>
      <c r="E3362" s="5">
        <v>135.56200000000001</v>
      </c>
      <c r="F3362" s="5">
        <v>322.38700000000006</v>
      </c>
      <c r="G3362" s="5">
        <v>1340.1610000000005</v>
      </c>
      <c r="H3362" s="5">
        <v>922.67199999999991</v>
      </c>
      <c r="I3362" s="6">
        <v>0</v>
      </c>
    </row>
    <row r="3363" spans="1:9">
      <c r="A3363" s="133">
        <v>2013</v>
      </c>
      <c r="B3363" s="133">
        <v>5</v>
      </c>
      <c r="C3363" s="134">
        <v>41414</v>
      </c>
      <c r="D3363" s="133">
        <v>24</v>
      </c>
      <c r="E3363" s="5">
        <v>131.49299999999999</v>
      </c>
      <c r="F3363" s="5">
        <v>318.59700000000004</v>
      </c>
      <c r="G3363" s="5">
        <v>1252.3869999999999</v>
      </c>
      <c r="H3363" s="5">
        <v>929.46199999999999</v>
      </c>
      <c r="I3363" s="6">
        <v>0</v>
      </c>
    </row>
    <row r="3364" spans="1:9">
      <c r="A3364" s="133">
        <v>2013</v>
      </c>
      <c r="B3364" s="133">
        <v>5</v>
      </c>
      <c r="C3364" s="134">
        <v>41415</v>
      </c>
      <c r="D3364" s="133">
        <v>1</v>
      </c>
      <c r="E3364" s="5">
        <v>138.839</v>
      </c>
      <c r="F3364" s="5">
        <v>321.11</v>
      </c>
      <c r="G3364" s="5">
        <v>1008.9159999999999</v>
      </c>
      <c r="H3364" s="5">
        <v>989.24400000000003</v>
      </c>
      <c r="I3364" s="6">
        <v>0</v>
      </c>
    </row>
    <row r="3365" spans="1:9">
      <c r="A3365" s="133">
        <v>2013</v>
      </c>
      <c r="B3365" s="133">
        <v>5</v>
      </c>
      <c r="C3365" s="134">
        <v>41415</v>
      </c>
      <c r="D3365" s="133">
        <v>2</v>
      </c>
      <c r="E3365" s="5">
        <v>137.47900000000001</v>
      </c>
      <c r="F3365" s="5">
        <v>313.76100000000002</v>
      </c>
      <c r="G3365" s="5">
        <v>933.69500000000016</v>
      </c>
      <c r="H3365" s="5">
        <v>945.3900000000001</v>
      </c>
      <c r="I3365" s="6">
        <v>0</v>
      </c>
    </row>
    <row r="3366" spans="1:9">
      <c r="A3366" s="133">
        <v>2013</v>
      </c>
      <c r="B3366" s="133">
        <v>5</v>
      </c>
      <c r="C3366" s="134">
        <v>41415</v>
      </c>
      <c r="D3366" s="133">
        <v>3</v>
      </c>
      <c r="E3366" s="5">
        <v>136.946</v>
      </c>
      <c r="F3366" s="5">
        <v>309.01899999999995</v>
      </c>
      <c r="G3366" s="5">
        <v>927.32999999999993</v>
      </c>
      <c r="H3366" s="5">
        <v>908.81400000000008</v>
      </c>
      <c r="I3366" s="6">
        <v>0</v>
      </c>
    </row>
    <row r="3367" spans="1:9">
      <c r="A3367" s="133">
        <v>2013</v>
      </c>
      <c r="B3367" s="133">
        <v>5</v>
      </c>
      <c r="C3367" s="134">
        <v>41415</v>
      </c>
      <c r="D3367" s="133">
        <v>4</v>
      </c>
      <c r="E3367" s="5">
        <v>137.86100000000002</v>
      </c>
      <c r="F3367" s="5">
        <v>308.73299999999995</v>
      </c>
      <c r="G3367" s="5">
        <v>923.14900000000023</v>
      </c>
      <c r="H3367" s="5">
        <v>887.56800000000032</v>
      </c>
      <c r="I3367" s="6">
        <v>0</v>
      </c>
    </row>
    <row r="3368" spans="1:9">
      <c r="A3368" s="133">
        <v>2013</v>
      </c>
      <c r="B3368" s="133">
        <v>5</v>
      </c>
      <c r="C3368" s="134">
        <v>41415</v>
      </c>
      <c r="D3368" s="133">
        <v>5</v>
      </c>
      <c r="E3368" s="5">
        <v>138.46600000000001</v>
      </c>
      <c r="F3368" s="5">
        <v>311.83600000000001</v>
      </c>
      <c r="G3368" s="5">
        <v>954.67000000000019</v>
      </c>
      <c r="H3368" s="5">
        <v>859.81400000000031</v>
      </c>
      <c r="I3368" s="6">
        <v>0</v>
      </c>
    </row>
    <row r="3369" spans="1:9">
      <c r="A3369" s="133">
        <v>2013</v>
      </c>
      <c r="B3369" s="133">
        <v>5</v>
      </c>
      <c r="C3369" s="134">
        <v>41415</v>
      </c>
      <c r="D3369" s="133">
        <v>6</v>
      </c>
      <c r="E3369" s="5">
        <v>137.99900000000002</v>
      </c>
      <c r="F3369" s="5">
        <v>317.37100000000004</v>
      </c>
      <c r="G3369" s="5">
        <v>970.18700000000001</v>
      </c>
      <c r="H3369" s="5">
        <v>872.53200000000004</v>
      </c>
      <c r="I3369" s="6">
        <v>0</v>
      </c>
    </row>
    <row r="3370" spans="1:9">
      <c r="A3370" s="133">
        <v>2013</v>
      </c>
      <c r="B3370" s="133">
        <v>5</v>
      </c>
      <c r="C3370" s="134">
        <v>41415</v>
      </c>
      <c r="D3370" s="133">
        <v>7</v>
      </c>
      <c r="E3370" s="5">
        <v>136.94200000000001</v>
      </c>
      <c r="F3370" s="5">
        <v>317.00799999999992</v>
      </c>
      <c r="G3370" s="5">
        <v>1052.126</v>
      </c>
      <c r="H3370" s="5">
        <v>952.80300000000011</v>
      </c>
      <c r="I3370" s="6">
        <v>0</v>
      </c>
    </row>
    <row r="3371" spans="1:9">
      <c r="A3371" s="133">
        <v>2013</v>
      </c>
      <c r="B3371" s="133">
        <v>5</v>
      </c>
      <c r="C3371" s="134">
        <v>41415</v>
      </c>
      <c r="D3371" s="133">
        <v>8</v>
      </c>
      <c r="E3371" s="5">
        <v>136.77500000000001</v>
      </c>
      <c r="F3371" s="5">
        <v>317.34500000000003</v>
      </c>
      <c r="G3371" s="5">
        <v>1135.4250000000006</v>
      </c>
      <c r="H3371" s="5">
        <v>960.94500000000016</v>
      </c>
      <c r="I3371" s="6">
        <v>0</v>
      </c>
    </row>
    <row r="3372" spans="1:9">
      <c r="A3372" s="133">
        <v>2013</v>
      </c>
      <c r="B3372" s="133">
        <v>5</v>
      </c>
      <c r="C3372" s="134">
        <v>41415</v>
      </c>
      <c r="D3372" s="133">
        <v>9</v>
      </c>
      <c r="E3372" s="5">
        <v>122.91200000000001</v>
      </c>
      <c r="F3372" s="5">
        <v>329.09100000000001</v>
      </c>
      <c r="G3372" s="5">
        <v>1149.2940000000003</v>
      </c>
      <c r="H3372" s="5">
        <v>955.54200000000003</v>
      </c>
      <c r="I3372" s="6">
        <v>0</v>
      </c>
    </row>
    <row r="3373" spans="1:9">
      <c r="A3373" s="133">
        <v>2013</v>
      </c>
      <c r="B3373" s="133">
        <v>5</v>
      </c>
      <c r="C3373" s="134">
        <v>41415</v>
      </c>
      <c r="D3373" s="133">
        <v>10</v>
      </c>
      <c r="E3373" s="5">
        <v>118.95</v>
      </c>
      <c r="F3373" s="5">
        <v>333.79499999999996</v>
      </c>
      <c r="G3373" s="5">
        <v>1202.6530000000002</v>
      </c>
      <c r="H3373" s="5">
        <v>949.8610000000001</v>
      </c>
      <c r="I3373" s="6">
        <v>0</v>
      </c>
    </row>
    <row r="3374" spans="1:9">
      <c r="A3374" s="133">
        <v>2013</v>
      </c>
      <c r="B3374" s="133">
        <v>5</v>
      </c>
      <c r="C3374" s="134">
        <v>41415</v>
      </c>
      <c r="D3374" s="133">
        <v>11</v>
      </c>
      <c r="E3374" s="5">
        <v>116.852</v>
      </c>
      <c r="F3374" s="5">
        <v>334.75900000000007</v>
      </c>
      <c r="G3374" s="5">
        <v>1226.3440000000001</v>
      </c>
      <c r="H3374" s="5">
        <v>952.16200000000003</v>
      </c>
      <c r="I3374" s="6">
        <v>0</v>
      </c>
    </row>
    <row r="3375" spans="1:9">
      <c r="A3375" s="133">
        <v>2013</v>
      </c>
      <c r="B3375" s="133">
        <v>5</v>
      </c>
      <c r="C3375" s="134">
        <v>41415</v>
      </c>
      <c r="D3375" s="133">
        <v>12</v>
      </c>
      <c r="E3375" s="5">
        <v>115.154</v>
      </c>
      <c r="F3375" s="5">
        <v>335.95600000000007</v>
      </c>
      <c r="G3375" s="5">
        <v>1235.319</v>
      </c>
      <c r="H3375" s="5">
        <v>953.86900000000014</v>
      </c>
      <c r="I3375" s="6">
        <v>0</v>
      </c>
    </row>
    <row r="3376" spans="1:9">
      <c r="A3376" s="133">
        <v>2013</v>
      </c>
      <c r="B3376" s="133">
        <v>5</v>
      </c>
      <c r="C3376" s="134">
        <v>41415</v>
      </c>
      <c r="D3376" s="133">
        <v>13</v>
      </c>
      <c r="E3376" s="5">
        <v>102.95000000000002</v>
      </c>
      <c r="F3376" s="5">
        <v>335.28200000000004</v>
      </c>
      <c r="G3376" s="5">
        <v>1245.5439999999999</v>
      </c>
      <c r="H3376" s="5">
        <v>951.64199999999994</v>
      </c>
      <c r="I3376" s="6">
        <v>0</v>
      </c>
    </row>
    <row r="3377" spans="1:9">
      <c r="A3377" s="133">
        <v>2013</v>
      </c>
      <c r="B3377" s="133">
        <v>5</v>
      </c>
      <c r="C3377" s="134">
        <v>41415</v>
      </c>
      <c r="D3377" s="133">
        <v>14</v>
      </c>
      <c r="E3377" s="5">
        <v>113.56700000000001</v>
      </c>
      <c r="F3377" s="5">
        <v>336.54800000000006</v>
      </c>
      <c r="G3377" s="5">
        <v>1263.9069999999997</v>
      </c>
      <c r="H3377" s="5">
        <v>950.28800000000012</v>
      </c>
      <c r="I3377" s="6">
        <v>0</v>
      </c>
    </row>
    <row r="3378" spans="1:9">
      <c r="A3378" s="133">
        <v>2013</v>
      </c>
      <c r="B3378" s="133">
        <v>5</v>
      </c>
      <c r="C3378" s="134">
        <v>41415</v>
      </c>
      <c r="D3378" s="133">
        <v>15</v>
      </c>
      <c r="E3378" s="5">
        <v>107.55500000000001</v>
      </c>
      <c r="F3378" s="5">
        <v>338.97800000000001</v>
      </c>
      <c r="G3378" s="5">
        <v>1254.3300000000004</v>
      </c>
      <c r="H3378" s="5">
        <v>947.3760000000002</v>
      </c>
      <c r="I3378" s="6">
        <v>0</v>
      </c>
    </row>
    <row r="3379" spans="1:9">
      <c r="A3379" s="133">
        <v>2013</v>
      </c>
      <c r="B3379" s="133">
        <v>5</v>
      </c>
      <c r="C3379" s="134">
        <v>41415</v>
      </c>
      <c r="D3379" s="133">
        <v>16</v>
      </c>
      <c r="E3379" s="5">
        <v>109.49900000000001</v>
      </c>
      <c r="F3379" s="5">
        <v>338.43299999999999</v>
      </c>
      <c r="G3379" s="5">
        <v>1232.0759999999996</v>
      </c>
      <c r="H3379" s="5">
        <v>946.18299999999999</v>
      </c>
      <c r="I3379" s="6">
        <v>0</v>
      </c>
    </row>
    <row r="3380" spans="1:9">
      <c r="A3380" s="133">
        <v>2013</v>
      </c>
      <c r="B3380" s="133">
        <v>5</v>
      </c>
      <c r="C3380" s="134">
        <v>41415</v>
      </c>
      <c r="D3380" s="133">
        <v>17</v>
      </c>
      <c r="E3380" s="5">
        <v>110.816</v>
      </c>
      <c r="F3380" s="5">
        <v>336.73099999999999</v>
      </c>
      <c r="G3380" s="5">
        <v>1226.8570000000004</v>
      </c>
      <c r="H3380" s="5">
        <v>945.09700000000032</v>
      </c>
      <c r="I3380" s="6">
        <v>0</v>
      </c>
    </row>
    <row r="3381" spans="1:9">
      <c r="A3381" s="133">
        <v>2013</v>
      </c>
      <c r="B3381" s="133">
        <v>5</v>
      </c>
      <c r="C3381" s="134">
        <v>41415</v>
      </c>
      <c r="D3381" s="133">
        <v>18</v>
      </c>
      <c r="E3381" s="5">
        <v>119.295</v>
      </c>
      <c r="F3381" s="5">
        <v>339.72799999999995</v>
      </c>
      <c r="G3381" s="5">
        <v>1232.2099999999994</v>
      </c>
      <c r="H3381" s="5">
        <v>951.32799999999986</v>
      </c>
      <c r="I3381" s="6">
        <v>0</v>
      </c>
    </row>
    <row r="3382" spans="1:9">
      <c r="A3382" s="133">
        <v>2013</v>
      </c>
      <c r="B3382" s="133">
        <v>5</v>
      </c>
      <c r="C3382" s="134">
        <v>41415</v>
      </c>
      <c r="D3382" s="133">
        <v>19</v>
      </c>
      <c r="E3382" s="5">
        <v>138.334</v>
      </c>
      <c r="F3382" s="5">
        <v>364.4740000000001</v>
      </c>
      <c r="G3382" s="5">
        <v>1194.5070000000003</v>
      </c>
      <c r="H3382" s="5">
        <v>1092.634</v>
      </c>
      <c r="I3382" s="6">
        <v>0</v>
      </c>
    </row>
    <row r="3383" spans="1:9">
      <c r="A3383" s="133">
        <v>2013</v>
      </c>
      <c r="B3383" s="133">
        <v>5</v>
      </c>
      <c r="C3383" s="134">
        <v>41415</v>
      </c>
      <c r="D3383" s="133">
        <v>20</v>
      </c>
      <c r="E3383" s="5">
        <v>138.21200000000002</v>
      </c>
      <c r="F3383" s="5">
        <v>364.71300000000002</v>
      </c>
      <c r="G3383" s="5">
        <v>1194.884</v>
      </c>
      <c r="H3383" s="5">
        <v>1174.3200000000004</v>
      </c>
      <c r="I3383" s="6">
        <v>0</v>
      </c>
    </row>
    <row r="3384" spans="1:9">
      <c r="A3384" s="133">
        <v>2013</v>
      </c>
      <c r="B3384" s="133">
        <v>5</v>
      </c>
      <c r="C3384" s="134">
        <v>41415</v>
      </c>
      <c r="D3384" s="133">
        <v>21</v>
      </c>
      <c r="E3384" s="5">
        <v>136.953</v>
      </c>
      <c r="F3384" s="5">
        <v>361.84400000000005</v>
      </c>
      <c r="G3384" s="5">
        <v>1194.0169999999998</v>
      </c>
      <c r="H3384" s="5">
        <v>1182.9089999999997</v>
      </c>
      <c r="I3384" s="6">
        <v>0</v>
      </c>
    </row>
    <row r="3385" spans="1:9">
      <c r="A3385" s="133">
        <v>2013</v>
      </c>
      <c r="B3385" s="133">
        <v>5</v>
      </c>
      <c r="C3385" s="134">
        <v>41415</v>
      </c>
      <c r="D3385" s="133">
        <v>22</v>
      </c>
      <c r="E3385" s="5">
        <v>139.417</v>
      </c>
      <c r="F3385" s="5">
        <v>355.92199999999997</v>
      </c>
      <c r="G3385" s="5">
        <v>1193.4680000000001</v>
      </c>
      <c r="H3385" s="5">
        <v>1183.633</v>
      </c>
      <c r="I3385" s="6">
        <v>0</v>
      </c>
    </row>
    <row r="3386" spans="1:9">
      <c r="A3386" s="133">
        <v>2013</v>
      </c>
      <c r="B3386" s="133">
        <v>5</v>
      </c>
      <c r="C3386" s="134">
        <v>41415</v>
      </c>
      <c r="D3386" s="133">
        <v>23</v>
      </c>
      <c r="E3386" s="5">
        <v>140.85599999999999</v>
      </c>
      <c r="F3386" s="5">
        <v>355.39900000000006</v>
      </c>
      <c r="G3386" s="5">
        <v>1155.95</v>
      </c>
      <c r="H3386" s="5">
        <v>1181.2520000000006</v>
      </c>
      <c r="I3386" s="6">
        <v>0</v>
      </c>
    </row>
    <row r="3387" spans="1:9">
      <c r="A3387" s="133">
        <v>2013</v>
      </c>
      <c r="B3387" s="133">
        <v>5</v>
      </c>
      <c r="C3387" s="134">
        <v>41415</v>
      </c>
      <c r="D3387" s="133">
        <v>24</v>
      </c>
      <c r="E3387" s="5">
        <v>141.934</v>
      </c>
      <c r="F3387" s="5">
        <v>352.27800000000002</v>
      </c>
      <c r="G3387" s="5">
        <v>987.13600000000008</v>
      </c>
      <c r="H3387" s="5">
        <v>1177.5959999999998</v>
      </c>
      <c r="I3387" s="6">
        <v>0</v>
      </c>
    </row>
    <row r="3388" spans="1:9">
      <c r="A3388" s="133">
        <v>2013</v>
      </c>
      <c r="B3388" s="133">
        <v>5</v>
      </c>
      <c r="C3388" s="134">
        <v>41416</v>
      </c>
      <c r="D3388" s="133">
        <v>1</v>
      </c>
      <c r="E3388" s="5">
        <v>140.91900000000001</v>
      </c>
      <c r="F3388" s="5">
        <v>342.44600000000003</v>
      </c>
      <c r="G3388" s="5">
        <v>940.27400000000023</v>
      </c>
      <c r="H3388" s="5">
        <v>1049.0360000000005</v>
      </c>
      <c r="I3388" s="6">
        <v>0</v>
      </c>
    </row>
    <row r="3389" spans="1:9">
      <c r="A3389" s="133">
        <v>2013</v>
      </c>
      <c r="B3389" s="133">
        <v>5</v>
      </c>
      <c r="C3389" s="134">
        <v>41416</v>
      </c>
      <c r="D3389" s="133">
        <v>2</v>
      </c>
      <c r="E3389" s="5">
        <v>140.45400000000001</v>
      </c>
      <c r="F3389" s="5">
        <v>346.48999999999995</v>
      </c>
      <c r="G3389" s="5">
        <v>926.24700000000018</v>
      </c>
      <c r="H3389" s="5">
        <v>853.94600000000037</v>
      </c>
      <c r="I3389" s="6">
        <v>0</v>
      </c>
    </row>
    <row r="3390" spans="1:9">
      <c r="A3390" s="133">
        <v>2013</v>
      </c>
      <c r="B3390" s="133">
        <v>5</v>
      </c>
      <c r="C3390" s="134">
        <v>41416</v>
      </c>
      <c r="D3390" s="133">
        <v>3</v>
      </c>
      <c r="E3390" s="5">
        <v>140.80000000000001</v>
      </c>
      <c r="F3390" s="5">
        <v>356.81700000000001</v>
      </c>
      <c r="G3390" s="5">
        <v>918.03100000000018</v>
      </c>
      <c r="H3390" s="5">
        <v>807.66199999999992</v>
      </c>
      <c r="I3390" s="6">
        <v>0</v>
      </c>
    </row>
    <row r="3391" spans="1:9">
      <c r="A3391" s="133">
        <v>2013</v>
      </c>
      <c r="B3391" s="133">
        <v>5</v>
      </c>
      <c r="C3391" s="134">
        <v>41416</v>
      </c>
      <c r="D3391" s="133">
        <v>4</v>
      </c>
      <c r="E3391" s="5">
        <v>141.32500000000002</v>
      </c>
      <c r="F3391" s="5">
        <v>358.58299999999997</v>
      </c>
      <c r="G3391" s="5">
        <v>915.05100000000016</v>
      </c>
      <c r="H3391" s="5">
        <v>786.11</v>
      </c>
      <c r="I3391" s="6">
        <v>0</v>
      </c>
    </row>
    <row r="3392" spans="1:9">
      <c r="A3392" s="133">
        <v>2013</v>
      </c>
      <c r="B3392" s="133">
        <v>5</v>
      </c>
      <c r="C3392" s="134">
        <v>41416</v>
      </c>
      <c r="D3392" s="133">
        <v>5</v>
      </c>
      <c r="E3392" s="5">
        <v>142.01599999999999</v>
      </c>
      <c r="F3392" s="5">
        <v>358.29200000000009</v>
      </c>
      <c r="G3392" s="5">
        <v>915.99199999999985</v>
      </c>
      <c r="H3392" s="5">
        <v>770.26400000000001</v>
      </c>
      <c r="I3392" s="6">
        <v>0</v>
      </c>
    </row>
    <row r="3393" spans="1:9">
      <c r="A3393" s="133">
        <v>2013</v>
      </c>
      <c r="B3393" s="133">
        <v>5</v>
      </c>
      <c r="C3393" s="134">
        <v>41416</v>
      </c>
      <c r="D3393" s="133">
        <v>6</v>
      </c>
      <c r="E3393" s="5">
        <v>141.101</v>
      </c>
      <c r="F3393" s="5">
        <v>357.54599999999994</v>
      </c>
      <c r="G3393" s="5">
        <v>916.09100000000024</v>
      </c>
      <c r="H3393" s="5">
        <v>804.43899999999996</v>
      </c>
      <c r="I3393" s="6">
        <v>0</v>
      </c>
    </row>
    <row r="3394" spans="1:9">
      <c r="A3394" s="133">
        <v>2013</v>
      </c>
      <c r="B3394" s="133">
        <v>5</v>
      </c>
      <c r="C3394" s="134">
        <v>41416</v>
      </c>
      <c r="D3394" s="133">
        <v>7</v>
      </c>
      <c r="E3394" s="5">
        <v>139.97499999999999</v>
      </c>
      <c r="F3394" s="5">
        <v>359.49899999999997</v>
      </c>
      <c r="G3394" s="5">
        <v>964.35600000000011</v>
      </c>
      <c r="H3394" s="5">
        <v>790.85200000000009</v>
      </c>
      <c r="I3394" s="6">
        <v>0</v>
      </c>
    </row>
    <row r="3395" spans="1:9">
      <c r="A3395" s="133">
        <v>2013</v>
      </c>
      <c r="B3395" s="133">
        <v>5</v>
      </c>
      <c r="C3395" s="134">
        <v>41416</v>
      </c>
      <c r="D3395" s="133">
        <v>8</v>
      </c>
      <c r="E3395" s="5">
        <v>141.28700000000001</v>
      </c>
      <c r="F3395" s="5">
        <v>360.262</v>
      </c>
      <c r="G3395" s="5">
        <v>988.49800000000016</v>
      </c>
      <c r="H3395" s="5">
        <v>811.37000000000012</v>
      </c>
      <c r="I3395" s="6">
        <v>0</v>
      </c>
    </row>
    <row r="3396" spans="1:9">
      <c r="A3396" s="133">
        <v>2013</v>
      </c>
      <c r="B3396" s="133">
        <v>5</v>
      </c>
      <c r="C3396" s="134">
        <v>41416</v>
      </c>
      <c r="D3396" s="133">
        <v>9</v>
      </c>
      <c r="E3396" s="5">
        <v>135.12400000000002</v>
      </c>
      <c r="F3396" s="5">
        <v>360.82699999999994</v>
      </c>
      <c r="G3396" s="5">
        <v>1006.5619999999999</v>
      </c>
      <c r="H3396" s="5">
        <v>844.79500000000007</v>
      </c>
      <c r="I3396" s="6">
        <v>0</v>
      </c>
    </row>
    <row r="3397" spans="1:9">
      <c r="A3397" s="133">
        <v>2013</v>
      </c>
      <c r="B3397" s="133">
        <v>5</v>
      </c>
      <c r="C3397" s="134">
        <v>41416</v>
      </c>
      <c r="D3397" s="133">
        <v>10</v>
      </c>
      <c r="E3397" s="5">
        <v>133.75200000000001</v>
      </c>
      <c r="F3397" s="5">
        <v>361.22699999999998</v>
      </c>
      <c r="G3397" s="5">
        <v>1038.0210000000002</v>
      </c>
      <c r="H3397" s="5">
        <v>919.58500000000026</v>
      </c>
      <c r="I3397" s="6">
        <v>0</v>
      </c>
    </row>
    <row r="3398" spans="1:9">
      <c r="A3398" s="133">
        <v>2013</v>
      </c>
      <c r="B3398" s="133">
        <v>5</v>
      </c>
      <c r="C3398" s="134">
        <v>41416</v>
      </c>
      <c r="D3398" s="133">
        <v>11</v>
      </c>
      <c r="E3398" s="5">
        <v>113.76300000000001</v>
      </c>
      <c r="F3398" s="5">
        <v>367.07600000000002</v>
      </c>
      <c r="G3398" s="5">
        <v>1057.443</v>
      </c>
      <c r="H3398" s="5">
        <v>918.23099999999988</v>
      </c>
      <c r="I3398" s="6">
        <v>0</v>
      </c>
    </row>
    <row r="3399" spans="1:9">
      <c r="A3399" s="133">
        <v>2013</v>
      </c>
      <c r="B3399" s="133">
        <v>5</v>
      </c>
      <c r="C3399" s="134">
        <v>41416</v>
      </c>
      <c r="D3399" s="133">
        <v>12</v>
      </c>
      <c r="E3399" s="5">
        <v>110.52000000000001</v>
      </c>
      <c r="F3399" s="5">
        <v>372.81900000000007</v>
      </c>
      <c r="G3399" s="5">
        <v>1137.3719999999998</v>
      </c>
      <c r="H3399" s="5">
        <v>899.1339999999999</v>
      </c>
      <c r="I3399" s="6">
        <v>0</v>
      </c>
    </row>
    <row r="3400" spans="1:9">
      <c r="A3400" s="133">
        <v>2013</v>
      </c>
      <c r="B3400" s="133">
        <v>5</v>
      </c>
      <c r="C3400" s="134">
        <v>41416</v>
      </c>
      <c r="D3400" s="133">
        <v>13</v>
      </c>
      <c r="E3400" s="5">
        <v>105.416</v>
      </c>
      <c r="F3400" s="5">
        <v>372.65700000000004</v>
      </c>
      <c r="G3400" s="5">
        <v>1048.6629999999996</v>
      </c>
      <c r="H3400" s="5">
        <v>935.06200000000047</v>
      </c>
      <c r="I3400" s="6">
        <v>0</v>
      </c>
    </row>
    <row r="3401" spans="1:9">
      <c r="A3401" s="133">
        <v>2013</v>
      </c>
      <c r="B3401" s="133">
        <v>5</v>
      </c>
      <c r="C3401" s="134">
        <v>41416</v>
      </c>
      <c r="D3401" s="133">
        <v>14</v>
      </c>
      <c r="E3401" s="5">
        <v>107.19900000000001</v>
      </c>
      <c r="F3401" s="5">
        <v>371.68800000000005</v>
      </c>
      <c r="G3401" s="5">
        <v>1038.0230000000004</v>
      </c>
      <c r="H3401" s="5">
        <v>936.43700000000013</v>
      </c>
      <c r="I3401" s="6">
        <v>0</v>
      </c>
    </row>
    <row r="3402" spans="1:9">
      <c r="A3402" s="133">
        <v>2013</v>
      </c>
      <c r="B3402" s="133">
        <v>5</v>
      </c>
      <c r="C3402" s="134">
        <v>41416</v>
      </c>
      <c r="D3402" s="133">
        <v>15</v>
      </c>
      <c r="E3402" s="5">
        <v>112.91</v>
      </c>
      <c r="F3402" s="5">
        <v>371.47100000000006</v>
      </c>
      <c r="G3402" s="5">
        <v>1035.5730000000001</v>
      </c>
      <c r="H3402" s="5">
        <v>931.89599999999996</v>
      </c>
      <c r="I3402" s="6">
        <v>0</v>
      </c>
    </row>
    <row r="3403" spans="1:9">
      <c r="A3403" s="133">
        <v>2013</v>
      </c>
      <c r="B3403" s="133">
        <v>5</v>
      </c>
      <c r="C3403" s="134">
        <v>41416</v>
      </c>
      <c r="D3403" s="133">
        <v>16</v>
      </c>
      <c r="E3403" s="5">
        <v>111.64100000000001</v>
      </c>
      <c r="F3403" s="5">
        <v>371.99099999999999</v>
      </c>
      <c r="G3403" s="5">
        <v>1035.0319999999997</v>
      </c>
      <c r="H3403" s="5">
        <v>931.80099999999993</v>
      </c>
      <c r="I3403" s="6">
        <v>0</v>
      </c>
    </row>
    <row r="3404" spans="1:9">
      <c r="A3404" s="133">
        <v>2013</v>
      </c>
      <c r="B3404" s="133">
        <v>5</v>
      </c>
      <c r="C3404" s="134">
        <v>41416</v>
      </c>
      <c r="D3404" s="133">
        <v>17</v>
      </c>
      <c r="E3404" s="5">
        <v>111.78500000000001</v>
      </c>
      <c r="F3404" s="5">
        <v>371.51300000000015</v>
      </c>
      <c r="G3404" s="5">
        <v>1035.1820000000002</v>
      </c>
      <c r="H3404" s="5">
        <v>949.48000000000013</v>
      </c>
      <c r="I3404" s="6">
        <v>0</v>
      </c>
    </row>
    <row r="3405" spans="1:9">
      <c r="A3405" s="133">
        <v>2013</v>
      </c>
      <c r="B3405" s="133">
        <v>5</v>
      </c>
      <c r="C3405" s="134">
        <v>41416</v>
      </c>
      <c r="D3405" s="133">
        <v>18</v>
      </c>
      <c r="E3405" s="5">
        <v>112.34700000000001</v>
      </c>
      <c r="F3405" s="5">
        <v>372.21000000000004</v>
      </c>
      <c r="G3405" s="5">
        <v>1049.1969999999997</v>
      </c>
      <c r="H3405" s="5">
        <v>995.98300000000017</v>
      </c>
      <c r="I3405" s="6">
        <v>0</v>
      </c>
    </row>
    <row r="3406" spans="1:9">
      <c r="A3406" s="133">
        <v>2013</v>
      </c>
      <c r="B3406" s="133">
        <v>5</v>
      </c>
      <c r="C3406" s="134">
        <v>41416</v>
      </c>
      <c r="D3406" s="133">
        <v>19</v>
      </c>
      <c r="E3406" s="5">
        <v>123.501</v>
      </c>
      <c r="F3406" s="5">
        <v>375.14600000000002</v>
      </c>
      <c r="G3406" s="5">
        <v>1125.355</v>
      </c>
      <c r="H3406" s="5">
        <v>1130.518</v>
      </c>
      <c r="I3406" s="6">
        <v>0</v>
      </c>
    </row>
    <row r="3407" spans="1:9">
      <c r="A3407" s="133">
        <v>2013</v>
      </c>
      <c r="B3407" s="133">
        <v>5</v>
      </c>
      <c r="C3407" s="134">
        <v>41416</v>
      </c>
      <c r="D3407" s="133">
        <v>20</v>
      </c>
      <c r="E3407" s="5">
        <v>135.80500000000001</v>
      </c>
      <c r="F3407" s="5">
        <v>373.77000000000004</v>
      </c>
      <c r="G3407" s="5">
        <v>1168.9450000000002</v>
      </c>
      <c r="H3407" s="5">
        <v>1147.3809999999999</v>
      </c>
      <c r="I3407" s="6">
        <v>0</v>
      </c>
    </row>
    <row r="3408" spans="1:9">
      <c r="A3408" s="133">
        <v>2013</v>
      </c>
      <c r="B3408" s="133">
        <v>5</v>
      </c>
      <c r="C3408" s="134">
        <v>41416</v>
      </c>
      <c r="D3408" s="133">
        <v>21</v>
      </c>
      <c r="E3408" s="5">
        <v>133.67500000000001</v>
      </c>
      <c r="F3408" s="5">
        <v>364.32700000000006</v>
      </c>
      <c r="G3408" s="5">
        <v>1172.5709999999999</v>
      </c>
      <c r="H3408" s="5">
        <v>1148.9120000000003</v>
      </c>
      <c r="I3408" s="6">
        <v>0</v>
      </c>
    </row>
    <row r="3409" spans="1:9">
      <c r="A3409" s="133">
        <v>2013</v>
      </c>
      <c r="B3409" s="133">
        <v>5</v>
      </c>
      <c r="C3409" s="134">
        <v>41416</v>
      </c>
      <c r="D3409" s="133">
        <v>22</v>
      </c>
      <c r="E3409" s="5">
        <v>133.67000000000002</v>
      </c>
      <c r="F3409" s="5">
        <v>362.95700000000005</v>
      </c>
      <c r="G3409" s="5">
        <v>1176.5819999999999</v>
      </c>
      <c r="H3409" s="5">
        <v>1144.4880000000001</v>
      </c>
      <c r="I3409" s="6">
        <v>0</v>
      </c>
    </row>
    <row r="3410" spans="1:9">
      <c r="A3410" s="133">
        <v>2013</v>
      </c>
      <c r="B3410" s="133">
        <v>5</v>
      </c>
      <c r="C3410" s="134">
        <v>41416</v>
      </c>
      <c r="D3410" s="133">
        <v>23</v>
      </c>
      <c r="E3410" s="5">
        <v>139.36600000000001</v>
      </c>
      <c r="F3410" s="5">
        <v>362.65300000000002</v>
      </c>
      <c r="G3410" s="5">
        <v>1141.8389999999999</v>
      </c>
      <c r="H3410" s="5">
        <v>1139.3970000000002</v>
      </c>
      <c r="I3410" s="6">
        <v>0</v>
      </c>
    </row>
    <row r="3411" spans="1:9">
      <c r="A3411" s="133">
        <v>2013</v>
      </c>
      <c r="B3411" s="133">
        <v>5</v>
      </c>
      <c r="C3411" s="134">
        <v>41416</v>
      </c>
      <c r="D3411" s="133">
        <v>24</v>
      </c>
      <c r="E3411" s="5">
        <v>141.92000000000002</v>
      </c>
      <c r="F3411" s="5">
        <v>361.58299999999997</v>
      </c>
      <c r="G3411" s="5">
        <v>1031.0930000000001</v>
      </c>
      <c r="H3411" s="5">
        <v>1038.8560000000004</v>
      </c>
      <c r="I3411" s="6">
        <v>0</v>
      </c>
    </row>
    <row r="3412" spans="1:9">
      <c r="A3412" s="133">
        <v>2013</v>
      </c>
      <c r="B3412" s="133">
        <v>5</v>
      </c>
      <c r="C3412" s="134">
        <v>41417</v>
      </c>
      <c r="D3412" s="133">
        <v>1</v>
      </c>
      <c r="E3412" s="5">
        <v>140.131</v>
      </c>
      <c r="F3412" s="5">
        <v>357.37999999999994</v>
      </c>
      <c r="G3412" s="5">
        <v>953.7429999999996</v>
      </c>
      <c r="H3412" s="5">
        <v>910.60900000000015</v>
      </c>
      <c r="I3412" s="6">
        <v>0</v>
      </c>
    </row>
    <row r="3413" spans="1:9">
      <c r="A3413" s="133">
        <v>2013</v>
      </c>
      <c r="B3413" s="133">
        <v>5</v>
      </c>
      <c r="C3413" s="134">
        <v>41417</v>
      </c>
      <c r="D3413" s="133">
        <v>2</v>
      </c>
      <c r="E3413" s="5">
        <v>140.94400000000002</v>
      </c>
      <c r="F3413" s="5">
        <v>358.452</v>
      </c>
      <c r="G3413" s="5">
        <v>903.34000000000015</v>
      </c>
      <c r="H3413" s="5">
        <v>868.38800000000026</v>
      </c>
      <c r="I3413" s="6">
        <v>0</v>
      </c>
    </row>
    <row r="3414" spans="1:9">
      <c r="A3414" s="133">
        <v>2013</v>
      </c>
      <c r="B3414" s="133">
        <v>5</v>
      </c>
      <c r="C3414" s="134">
        <v>41417</v>
      </c>
      <c r="D3414" s="133">
        <v>3</v>
      </c>
      <c r="E3414" s="5">
        <v>140.833</v>
      </c>
      <c r="F3414" s="5">
        <v>368.589</v>
      </c>
      <c r="G3414" s="5">
        <v>879.20100000000002</v>
      </c>
      <c r="H3414" s="5">
        <v>841.10100000000023</v>
      </c>
      <c r="I3414" s="6">
        <v>0</v>
      </c>
    </row>
    <row r="3415" spans="1:9">
      <c r="A3415" s="133">
        <v>2013</v>
      </c>
      <c r="B3415" s="133">
        <v>5</v>
      </c>
      <c r="C3415" s="134">
        <v>41417</v>
      </c>
      <c r="D3415" s="133">
        <v>4</v>
      </c>
      <c r="E3415" s="5">
        <v>139.72800000000001</v>
      </c>
      <c r="F3415" s="5">
        <v>369.45000000000005</v>
      </c>
      <c r="G3415" s="5">
        <v>873.11099999999999</v>
      </c>
      <c r="H3415" s="5">
        <v>808.20600000000002</v>
      </c>
      <c r="I3415" s="6">
        <v>0</v>
      </c>
    </row>
    <row r="3416" spans="1:9">
      <c r="A3416" s="133">
        <v>2013</v>
      </c>
      <c r="B3416" s="133">
        <v>5</v>
      </c>
      <c r="C3416" s="134">
        <v>41417</v>
      </c>
      <c r="D3416" s="133">
        <v>5</v>
      </c>
      <c r="E3416" s="5">
        <v>139.833</v>
      </c>
      <c r="F3416" s="5">
        <v>368.80299999999994</v>
      </c>
      <c r="G3416" s="5">
        <v>871.21900000000016</v>
      </c>
      <c r="H3416" s="5">
        <v>806.43299999999999</v>
      </c>
      <c r="I3416" s="6">
        <v>0</v>
      </c>
    </row>
    <row r="3417" spans="1:9">
      <c r="A3417" s="133">
        <v>2013</v>
      </c>
      <c r="B3417" s="133">
        <v>5</v>
      </c>
      <c r="C3417" s="134">
        <v>41417</v>
      </c>
      <c r="D3417" s="133">
        <v>6</v>
      </c>
      <c r="E3417" s="5">
        <v>126.922</v>
      </c>
      <c r="F3417" s="5">
        <v>369.37900000000002</v>
      </c>
      <c r="G3417" s="5">
        <v>872.18299999999988</v>
      </c>
      <c r="H3417" s="5">
        <v>859.1579999999999</v>
      </c>
      <c r="I3417" s="6">
        <v>0</v>
      </c>
    </row>
    <row r="3418" spans="1:9">
      <c r="A3418" s="133">
        <v>2013</v>
      </c>
      <c r="B3418" s="133">
        <v>5</v>
      </c>
      <c r="C3418" s="134">
        <v>41417</v>
      </c>
      <c r="D3418" s="133">
        <v>7</v>
      </c>
      <c r="E3418" s="5">
        <v>114.25200000000001</v>
      </c>
      <c r="F3418" s="5">
        <v>368.07499999999999</v>
      </c>
      <c r="G3418" s="5">
        <v>896.7969999999998</v>
      </c>
      <c r="H3418" s="5">
        <v>895.82099999999991</v>
      </c>
      <c r="I3418" s="6">
        <v>0</v>
      </c>
    </row>
    <row r="3419" spans="1:9">
      <c r="A3419" s="133">
        <v>2013</v>
      </c>
      <c r="B3419" s="133">
        <v>5</v>
      </c>
      <c r="C3419" s="134">
        <v>41417</v>
      </c>
      <c r="D3419" s="133">
        <v>8</v>
      </c>
      <c r="E3419" s="5">
        <v>114.03700000000001</v>
      </c>
      <c r="F3419" s="5">
        <v>368.48100000000005</v>
      </c>
      <c r="G3419" s="5">
        <v>914.09699999999998</v>
      </c>
      <c r="H3419" s="5">
        <v>921.78600000000006</v>
      </c>
      <c r="I3419" s="6">
        <v>0</v>
      </c>
    </row>
    <row r="3420" spans="1:9">
      <c r="A3420" s="133">
        <v>2013</v>
      </c>
      <c r="B3420" s="133">
        <v>5</v>
      </c>
      <c r="C3420" s="134">
        <v>41417</v>
      </c>
      <c r="D3420" s="133">
        <v>9</v>
      </c>
      <c r="E3420" s="5">
        <v>124.313</v>
      </c>
      <c r="F3420" s="5">
        <v>371.84999999999997</v>
      </c>
      <c r="G3420" s="5">
        <v>934.09400000000005</v>
      </c>
      <c r="H3420" s="5">
        <v>921.45100000000014</v>
      </c>
      <c r="I3420" s="6">
        <v>0</v>
      </c>
    </row>
    <row r="3421" spans="1:9">
      <c r="A3421" s="133">
        <v>2013</v>
      </c>
      <c r="B3421" s="133">
        <v>5</v>
      </c>
      <c r="C3421" s="134">
        <v>41417</v>
      </c>
      <c r="D3421" s="133">
        <v>10</v>
      </c>
      <c r="E3421" s="5">
        <v>130.15</v>
      </c>
      <c r="F3421" s="5">
        <v>371.04</v>
      </c>
      <c r="G3421" s="5">
        <v>925.60099999999989</v>
      </c>
      <c r="H3421" s="5">
        <v>974.08499999999992</v>
      </c>
      <c r="I3421" s="6">
        <v>0</v>
      </c>
    </row>
    <row r="3422" spans="1:9">
      <c r="A3422" s="133">
        <v>2013</v>
      </c>
      <c r="B3422" s="133">
        <v>5</v>
      </c>
      <c r="C3422" s="134">
        <v>41417</v>
      </c>
      <c r="D3422" s="133">
        <v>11</v>
      </c>
      <c r="E3422" s="5">
        <v>125.95699999999999</v>
      </c>
      <c r="F3422" s="5">
        <v>375.20400000000006</v>
      </c>
      <c r="G3422" s="5">
        <v>915.78899999999999</v>
      </c>
      <c r="H3422" s="5">
        <v>982.57999999999993</v>
      </c>
      <c r="I3422" s="6">
        <v>0</v>
      </c>
    </row>
    <row r="3423" spans="1:9">
      <c r="A3423" s="133">
        <v>2013</v>
      </c>
      <c r="B3423" s="133">
        <v>5</v>
      </c>
      <c r="C3423" s="134">
        <v>41417</v>
      </c>
      <c r="D3423" s="133">
        <v>12</v>
      </c>
      <c r="E3423" s="5">
        <v>125.471</v>
      </c>
      <c r="F3423" s="5">
        <v>372.80100000000004</v>
      </c>
      <c r="G3423" s="5">
        <v>916.6389999999999</v>
      </c>
      <c r="H3423" s="5">
        <v>980.43399999999986</v>
      </c>
      <c r="I3423" s="6">
        <v>0</v>
      </c>
    </row>
    <row r="3424" spans="1:9">
      <c r="A3424" s="133">
        <v>2013</v>
      </c>
      <c r="B3424" s="133">
        <v>5</v>
      </c>
      <c r="C3424" s="134">
        <v>41417</v>
      </c>
      <c r="D3424" s="133">
        <v>13</v>
      </c>
      <c r="E3424" s="5">
        <v>103.41300000000001</v>
      </c>
      <c r="F3424" s="5">
        <v>368.15800000000002</v>
      </c>
      <c r="G3424" s="5">
        <v>939.68900000000008</v>
      </c>
      <c r="H3424" s="5">
        <v>954.42199999999991</v>
      </c>
      <c r="I3424" s="6">
        <v>0</v>
      </c>
    </row>
    <row r="3425" spans="1:9">
      <c r="A3425" s="133">
        <v>2013</v>
      </c>
      <c r="B3425" s="133">
        <v>5</v>
      </c>
      <c r="C3425" s="134">
        <v>41417</v>
      </c>
      <c r="D3425" s="133">
        <v>14</v>
      </c>
      <c r="E3425" s="5">
        <v>91.64200000000001</v>
      </c>
      <c r="F3425" s="5">
        <v>366.654</v>
      </c>
      <c r="G3425" s="5">
        <v>924.9749999999998</v>
      </c>
      <c r="H3425" s="5">
        <v>944.84099999999989</v>
      </c>
      <c r="I3425" s="6">
        <v>0</v>
      </c>
    </row>
    <row r="3426" spans="1:9">
      <c r="A3426" s="133">
        <v>2013</v>
      </c>
      <c r="B3426" s="133">
        <v>5</v>
      </c>
      <c r="C3426" s="134">
        <v>41417</v>
      </c>
      <c r="D3426" s="133">
        <v>15</v>
      </c>
      <c r="E3426" s="5">
        <v>91.692000000000007</v>
      </c>
      <c r="F3426" s="5">
        <v>370.27300000000008</v>
      </c>
      <c r="G3426" s="5">
        <v>948.86099999999976</v>
      </c>
      <c r="H3426" s="5">
        <v>952.00600000000009</v>
      </c>
      <c r="I3426" s="6">
        <v>0</v>
      </c>
    </row>
    <row r="3427" spans="1:9">
      <c r="A3427" s="133">
        <v>2013</v>
      </c>
      <c r="B3427" s="133">
        <v>5</v>
      </c>
      <c r="C3427" s="134">
        <v>41417</v>
      </c>
      <c r="D3427" s="133">
        <v>16</v>
      </c>
      <c r="E3427" s="5">
        <v>108.095</v>
      </c>
      <c r="F3427" s="5">
        <v>374.33400000000006</v>
      </c>
      <c r="G3427" s="5">
        <v>943.78499999999985</v>
      </c>
      <c r="H3427" s="5">
        <v>960.11800000000039</v>
      </c>
      <c r="I3427" s="6">
        <v>0</v>
      </c>
    </row>
    <row r="3428" spans="1:9">
      <c r="A3428" s="133">
        <v>2013</v>
      </c>
      <c r="B3428" s="133">
        <v>5</v>
      </c>
      <c r="C3428" s="134">
        <v>41417</v>
      </c>
      <c r="D3428" s="133">
        <v>17</v>
      </c>
      <c r="E3428" s="5">
        <v>138.452</v>
      </c>
      <c r="F3428" s="5">
        <v>369.916</v>
      </c>
      <c r="G3428" s="5">
        <v>951.05399999999997</v>
      </c>
      <c r="H3428" s="5">
        <v>953.40499999999997</v>
      </c>
      <c r="I3428" s="6">
        <v>0</v>
      </c>
    </row>
    <row r="3429" spans="1:9">
      <c r="A3429" s="133">
        <v>2013</v>
      </c>
      <c r="B3429" s="133">
        <v>5</v>
      </c>
      <c r="C3429" s="134">
        <v>41417</v>
      </c>
      <c r="D3429" s="133">
        <v>18</v>
      </c>
      <c r="E3429" s="5">
        <v>142.54500000000002</v>
      </c>
      <c r="F3429" s="5">
        <v>359.06500000000005</v>
      </c>
      <c r="G3429" s="5">
        <v>974.07900000000006</v>
      </c>
      <c r="H3429" s="5">
        <v>956.9580000000002</v>
      </c>
      <c r="I3429" s="6">
        <v>0</v>
      </c>
    </row>
    <row r="3430" spans="1:9">
      <c r="A3430" s="133">
        <v>2013</v>
      </c>
      <c r="B3430" s="133">
        <v>5</v>
      </c>
      <c r="C3430" s="134">
        <v>41417</v>
      </c>
      <c r="D3430" s="133">
        <v>19</v>
      </c>
      <c r="E3430" s="5">
        <v>137.26400000000001</v>
      </c>
      <c r="F3430" s="5">
        <v>361.91900000000004</v>
      </c>
      <c r="G3430" s="5">
        <v>1044.819</v>
      </c>
      <c r="H3430" s="5">
        <v>1088.4310000000003</v>
      </c>
      <c r="I3430" s="6">
        <v>0</v>
      </c>
    </row>
    <row r="3431" spans="1:9">
      <c r="A3431" s="133">
        <v>2013</v>
      </c>
      <c r="B3431" s="133">
        <v>5</v>
      </c>
      <c r="C3431" s="134">
        <v>41417</v>
      </c>
      <c r="D3431" s="133">
        <v>20</v>
      </c>
      <c r="E3431" s="5">
        <v>136.96199999999999</v>
      </c>
      <c r="F3431" s="5">
        <v>362.2940000000001</v>
      </c>
      <c r="G3431" s="5">
        <v>1062.472</v>
      </c>
      <c r="H3431" s="5">
        <v>1175.1800000000003</v>
      </c>
      <c r="I3431" s="6">
        <v>0</v>
      </c>
    </row>
    <row r="3432" spans="1:9">
      <c r="A3432" s="133">
        <v>2013</v>
      </c>
      <c r="B3432" s="133">
        <v>5</v>
      </c>
      <c r="C3432" s="134">
        <v>41417</v>
      </c>
      <c r="D3432" s="133">
        <v>21</v>
      </c>
      <c r="E3432" s="5">
        <v>135.637</v>
      </c>
      <c r="F3432" s="5">
        <v>362.17400000000004</v>
      </c>
      <c r="G3432" s="5">
        <v>1067.3339999999998</v>
      </c>
      <c r="H3432" s="5">
        <v>1176.5019999999997</v>
      </c>
      <c r="I3432" s="6">
        <v>0</v>
      </c>
    </row>
    <row r="3433" spans="1:9">
      <c r="A3433" s="133">
        <v>2013</v>
      </c>
      <c r="B3433" s="133">
        <v>5</v>
      </c>
      <c r="C3433" s="134">
        <v>41417</v>
      </c>
      <c r="D3433" s="133">
        <v>22</v>
      </c>
      <c r="E3433" s="5">
        <v>135.828</v>
      </c>
      <c r="F3433" s="5">
        <v>360.41399999999999</v>
      </c>
      <c r="G3433" s="5">
        <v>1071.0679999999998</v>
      </c>
      <c r="H3433" s="5">
        <v>1169.864</v>
      </c>
      <c r="I3433" s="6">
        <v>0</v>
      </c>
    </row>
    <row r="3434" spans="1:9">
      <c r="A3434" s="133">
        <v>2013</v>
      </c>
      <c r="B3434" s="133">
        <v>5</v>
      </c>
      <c r="C3434" s="134">
        <v>41417</v>
      </c>
      <c r="D3434" s="133">
        <v>23</v>
      </c>
      <c r="E3434" s="5">
        <v>136.74100000000001</v>
      </c>
      <c r="F3434" s="5">
        <v>358.29300000000006</v>
      </c>
      <c r="G3434" s="5">
        <v>1001.461</v>
      </c>
      <c r="H3434" s="5">
        <v>1163.6189999999999</v>
      </c>
      <c r="I3434" s="6">
        <v>0</v>
      </c>
    </row>
    <row r="3435" spans="1:9">
      <c r="A3435" s="133">
        <v>2013</v>
      </c>
      <c r="B3435" s="133">
        <v>5</v>
      </c>
      <c r="C3435" s="134">
        <v>41417</v>
      </c>
      <c r="D3435" s="133">
        <v>24</v>
      </c>
      <c r="E3435" s="5">
        <v>135.35900000000001</v>
      </c>
      <c r="F3435" s="5">
        <v>344.47800000000001</v>
      </c>
      <c r="G3435" s="5">
        <v>932.13299999999992</v>
      </c>
      <c r="H3435" s="5">
        <v>1073.7090000000003</v>
      </c>
      <c r="I3435" s="6">
        <v>0</v>
      </c>
    </row>
    <row r="3436" spans="1:9">
      <c r="A3436" s="133">
        <v>2013</v>
      </c>
      <c r="B3436" s="133">
        <v>5</v>
      </c>
      <c r="C3436" s="134">
        <v>41418</v>
      </c>
      <c r="D3436" s="133">
        <v>1</v>
      </c>
      <c r="E3436" s="5">
        <v>134.50399999999999</v>
      </c>
      <c r="F3436" s="5">
        <v>352.03699999999992</v>
      </c>
      <c r="G3436" s="5">
        <v>893.31100000000004</v>
      </c>
      <c r="H3436" s="5">
        <v>903.65500000000009</v>
      </c>
      <c r="I3436" s="6">
        <v>0</v>
      </c>
    </row>
    <row r="3437" spans="1:9">
      <c r="A3437" s="133">
        <v>2013</v>
      </c>
      <c r="B3437" s="133">
        <v>5</v>
      </c>
      <c r="C3437" s="134">
        <v>41418</v>
      </c>
      <c r="D3437" s="133">
        <v>2</v>
      </c>
      <c r="E3437" s="5">
        <v>135.39400000000001</v>
      </c>
      <c r="F3437" s="5">
        <v>376.03900000000004</v>
      </c>
      <c r="G3437" s="5">
        <v>868.70500000000027</v>
      </c>
      <c r="H3437" s="5">
        <v>805.16599999999983</v>
      </c>
      <c r="I3437" s="6">
        <v>0</v>
      </c>
    </row>
    <row r="3438" spans="1:9">
      <c r="A3438" s="133">
        <v>2013</v>
      </c>
      <c r="B3438" s="133">
        <v>5</v>
      </c>
      <c r="C3438" s="134">
        <v>41418</v>
      </c>
      <c r="D3438" s="133">
        <v>3</v>
      </c>
      <c r="E3438" s="5">
        <v>136.08200000000002</v>
      </c>
      <c r="F3438" s="5">
        <v>386.07100000000003</v>
      </c>
      <c r="G3438" s="5">
        <v>864.70699999999988</v>
      </c>
      <c r="H3438" s="5">
        <v>801.26199999999994</v>
      </c>
      <c r="I3438" s="6">
        <v>0</v>
      </c>
    </row>
    <row r="3439" spans="1:9">
      <c r="A3439" s="133">
        <v>2013</v>
      </c>
      <c r="B3439" s="133">
        <v>5</v>
      </c>
      <c r="C3439" s="134">
        <v>41418</v>
      </c>
      <c r="D3439" s="133">
        <v>4</v>
      </c>
      <c r="E3439" s="5">
        <v>136.12</v>
      </c>
      <c r="F3439" s="5">
        <v>386.16700000000003</v>
      </c>
      <c r="G3439" s="5">
        <v>864.32299999999987</v>
      </c>
      <c r="H3439" s="5">
        <v>774.34900000000005</v>
      </c>
      <c r="I3439" s="6">
        <v>0</v>
      </c>
    </row>
    <row r="3440" spans="1:9">
      <c r="A3440" s="133">
        <v>2013</v>
      </c>
      <c r="B3440" s="133">
        <v>5</v>
      </c>
      <c r="C3440" s="134">
        <v>41418</v>
      </c>
      <c r="D3440" s="133">
        <v>5</v>
      </c>
      <c r="E3440" s="5">
        <v>136.333</v>
      </c>
      <c r="F3440" s="5">
        <v>385.59399999999999</v>
      </c>
      <c r="G3440" s="5">
        <v>865.63499999999999</v>
      </c>
      <c r="H3440" s="5">
        <v>773.21100000000001</v>
      </c>
      <c r="I3440" s="6">
        <v>0</v>
      </c>
    </row>
    <row r="3441" spans="1:9">
      <c r="A3441" s="133">
        <v>2013</v>
      </c>
      <c r="B3441" s="133">
        <v>5</v>
      </c>
      <c r="C3441" s="134">
        <v>41418</v>
      </c>
      <c r="D3441" s="133">
        <v>6</v>
      </c>
      <c r="E3441" s="5">
        <v>135.41200000000001</v>
      </c>
      <c r="F3441" s="5">
        <v>385.88900000000001</v>
      </c>
      <c r="G3441" s="5">
        <v>866.33699999999976</v>
      </c>
      <c r="H3441" s="5">
        <v>795.97199999999998</v>
      </c>
      <c r="I3441" s="6">
        <v>0</v>
      </c>
    </row>
    <row r="3442" spans="1:9">
      <c r="A3442" s="133">
        <v>2013</v>
      </c>
      <c r="B3442" s="133">
        <v>5</v>
      </c>
      <c r="C3442" s="134">
        <v>41418</v>
      </c>
      <c r="D3442" s="133">
        <v>7</v>
      </c>
      <c r="E3442" s="5">
        <v>134.05500000000001</v>
      </c>
      <c r="F3442" s="5">
        <v>380.06199999999995</v>
      </c>
      <c r="G3442" s="5">
        <v>908.91199999999969</v>
      </c>
      <c r="H3442" s="5">
        <v>811.48600000000022</v>
      </c>
      <c r="I3442" s="6">
        <v>0</v>
      </c>
    </row>
    <row r="3443" spans="1:9">
      <c r="A3443" s="133">
        <v>2013</v>
      </c>
      <c r="B3443" s="133">
        <v>5</v>
      </c>
      <c r="C3443" s="134">
        <v>41418</v>
      </c>
      <c r="D3443" s="133">
        <v>8</v>
      </c>
      <c r="E3443" s="5">
        <v>133.43200000000002</v>
      </c>
      <c r="F3443" s="5">
        <v>377.70700000000005</v>
      </c>
      <c r="G3443" s="5">
        <v>940.15900000000011</v>
      </c>
      <c r="H3443" s="5">
        <v>819.28600000000017</v>
      </c>
      <c r="I3443" s="6">
        <v>0</v>
      </c>
    </row>
    <row r="3444" spans="1:9">
      <c r="A3444" s="133">
        <v>2013</v>
      </c>
      <c r="B3444" s="133">
        <v>5</v>
      </c>
      <c r="C3444" s="134">
        <v>41418</v>
      </c>
      <c r="D3444" s="133">
        <v>9</v>
      </c>
      <c r="E3444" s="5">
        <v>133.62200000000001</v>
      </c>
      <c r="F3444" s="5">
        <v>382.84899999999999</v>
      </c>
      <c r="G3444" s="5">
        <v>945.61699999999996</v>
      </c>
      <c r="H3444" s="5">
        <v>826.18099999999993</v>
      </c>
      <c r="I3444" s="6">
        <v>0</v>
      </c>
    </row>
    <row r="3445" spans="1:9">
      <c r="A3445" s="133">
        <v>2013</v>
      </c>
      <c r="B3445" s="133">
        <v>5</v>
      </c>
      <c r="C3445" s="134">
        <v>41418</v>
      </c>
      <c r="D3445" s="133">
        <v>10</v>
      </c>
      <c r="E3445" s="5">
        <v>132.983</v>
      </c>
      <c r="F3445" s="5">
        <v>387.67599999999999</v>
      </c>
      <c r="G3445" s="5">
        <v>941.08699999999999</v>
      </c>
      <c r="H3445" s="5">
        <v>853.81200000000001</v>
      </c>
      <c r="I3445" s="6">
        <v>0</v>
      </c>
    </row>
    <row r="3446" spans="1:9">
      <c r="A3446" s="133">
        <v>2013</v>
      </c>
      <c r="B3446" s="133">
        <v>5</v>
      </c>
      <c r="C3446" s="134">
        <v>41418</v>
      </c>
      <c r="D3446" s="133">
        <v>11</v>
      </c>
      <c r="E3446" s="5">
        <v>129.393</v>
      </c>
      <c r="F3446" s="5">
        <v>388.61500000000007</v>
      </c>
      <c r="G3446" s="5">
        <v>947.08500000000015</v>
      </c>
      <c r="H3446" s="5">
        <v>841.15700000000004</v>
      </c>
      <c r="I3446" s="6">
        <v>0</v>
      </c>
    </row>
    <row r="3447" spans="1:9">
      <c r="A3447" s="133">
        <v>2013</v>
      </c>
      <c r="B3447" s="133">
        <v>5</v>
      </c>
      <c r="C3447" s="134">
        <v>41418</v>
      </c>
      <c r="D3447" s="133">
        <v>12</v>
      </c>
      <c r="E3447" s="5">
        <v>129.31399999999999</v>
      </c>
      <c r="F3447" s="5">
        <v>388.22399999999999</v>
      </c>
      <c r="G3447" s="5">
        <v>959.66300000000024</v>
      </c>
      <c r="H3447" s="5">
        <v>872.11399999999992</v>
      </c>
      <c r="I3447" s="6">
        <v>0</v>
      </c>
    </row>
    <row r="3448" spans="1:9">
      <c r="A3448" s="133">
        <v>2013</v>
      </c>
      <c r="B3448" s="133">
        <v>5</v>
      </c>
      <c r="C3448" s="134">
        <v>41418</v>
      </c>
      <c r="D3448" s="133">
        <v>13</v>
      </c>
      <c r="E3448" s="5">
        <v>130.20400000000001</v>
      </c>
      <c r="F3448" s="5">
        <v>389.81500000000005</v>
      </c>
      <c r="G3448" s="5">
        <v>947.47699999999998</v>
      </c>
      <c r="H3448" s="5">
        <v>900.41700000000003</v>
      </c>
      <c r="I3448" s="6">
        <v>0</v>
      </c>
    </row>
    <row r="3449" spans="1:9">
      <c r="A3449" s="133">
        <v>2013</v>
      </c>
      <c r="B3449" s="133">
        <v>5</v>
      </c>
      <c r="C3449" s="134">
        <v>41418</v>
      </c>
      <c r="D3449" s="133">
        <v>14</v>
      </c>
      <c r="E3449" s="5">
        <v>132.25700000000001</v>
      </c>
      <c r="F3449" s="5">
        <v>389.03800000000007</v>
      </c>
      <c r="G3449" s="5">
        <v>953.57600000000002</v>
      </c>
      <c r="H3449" s="5">
        <v>929.4369999999999</v>
      </c>
      <c r="I3449" s="6">
        <v>0</v>
      </c>
    </row>
    <row r="3450" spans="1:9">
      <c r="A3450" s="133">
        <v>2013</v>
      </c>
      <c r="B3450" s="133">
        <v>5</v>
      </c>
      <c r="C3450" s="134">
        <v>41418</v>
      </c>
      <c r="D3450" s="133">
        <v>15</v>
      </c>
      <c r="E3450" s="5">
        <v>134.62900000000002</v>
      </c>
      <c r="F3450" s="5">
        <v>383.72399999999993</v>
      </c>
      <c r="G3450" s="5">
        <v>939.31399999999996</v>
      </c>
      <c r="H3450" s="5">
        <v>939.90399999999988</v>
      </c>
      <c r="I3450" s="6">
        <v>0</v>
      </c>
    </row>
    <row r="3451" spans="1:9">
      <c r="A3451" s="133">
        <v>2013</v>
      </c>
      <c r="B3451" s="133">
        <v>5</v>
      </c>
      <c r="C3451" s="134">
        <v>41418</v>
      </c>
      <c r="D3451" s="133">
        <v>16</v>
      </c>
      <c r="E3451" s="5">
        <v>135.04700000000003</v>
      </c>
      <c r="F3451" s="5">
        <v>389.69499999999999</v>
      </c>
      <c r="G3451" s="5">
        <v>970.24499999999978</v>
      </c>
      <c r="H3451" s="5">
        <v>877.35599999999999</v>
      </c>
      <c r="I3451" s="6">
        <v>0</v>
      </c>
    </row>
    <row r="3452" spans="1:9">
      <c r="A3452" s="133">
        <v>2013</v>
      </c>
      <c r="B3452" s="133">
        <v>5</v>
      </c>
      <c r="C3452" s="134">
        <v>41418</v>
      </c>
      <c r="D3452" s="133">
        <v>17</v>
      </c>
      <c r="E3452" s="5">
        <v>136.35600000000002</v>
      </c>
      <c r="F3452" s="5">
        <v>394.73399999999998</v>
      </c>
      <c r="G3452" s="5">
        <v>1065.4640000000002</v>
      </c>
      <c r="H3452" s="5">
        <v>892.774</v>
      </c>
      <c r="I3452" s="6">
        <v>0</v>
      </c>
    </row>
    <row r="3453" spans="1:9">
      <c r="A3453" s="133">
        <v>2013</v>
      </c>
      <c r="B3453" s="133">
        <v>5</v>
      </c>
      <c r="C3453" s="134">
        <v>41418</v>
      </c>
      <c r="D3453" s="133">
        <v>18</v>
      </c>
      <c r="E3453" s="5">
        <v>138.95099999999999</v>
      </c>
      <c r="F3453" s="5">
        <v>403.887</v>
      </c>
      <c r="G3453" s="5">
        <v>1117.8610000000001</v>
      </c>
      <c r="H3453" s="5">
        <v>920.08900000000017</v>
      </c>
      <c r="I3453" s="6">
        <v>0</v>
      </c>
    </row>
    <row r="3454" spans="1:9">
      <c r="A3454" s="133">
        <v>2013</v>
      </c>
      <c r="B3454" s="133">
        <v>5</v>
      </c>
      <c r="C3454" s="134">
        <v>41418</v>
      </c>
      <c r="D3454" s="133">
        <v>19</v>
      </c>
      <c r="E3454" s="5">
        <v>140.029</v>
      </c>
      <c r="F3454" s="5">
        <v>405.45399999999995</v>
      </c>
      <c r="G3454" s="5">
        <v>1144.9180000000001</v>
      </c>
      <c r="H3454" s="5">
        <v>1091.5400000000004</v>
      </c>
      <c r="I3454" s="6">
        <v>0</v>
      </c>
    </row>
    <row r="3455" spans="1:9">
      <c r="A3455" s="133">
        <v>2013</v>
      </c>
      <c r="B3455" s="133">
        <v>5</v>
      </c>
      <c r="C3455" s="134">
        <v>41418</v>
      </c>
      <c r="D3455" s="133">
        <v>20</v>
      </c>
      <c r="E3455" s="5">
        <v>137.68</v>
      </c>
      <c r="F3455" s="5">
        <v>403.59699999999998</v>
      </c>
      <c r="G3455" s="5">
        <v>1160.9240000000002</v>
      </c>
      <c r="H3455" s="5">
        <v>1162.3470000000004</v>
      </c>
      <c r="I3455" s="6">
        <v>0</v>
      </c>
    </row>
    <row r="3456" spans="1:9">
      <c r="A3456" s="133">
        <v>2013</v>
      </c>
      <c r="B3456" s="133">
        <v>5</v>
      </c>
      <c r="C3456" s="134">
        <v>41418</v>
      </c>
      <c r="D3456" s="133">
        <v>21</v>
      </c>
      <c r="E3456" s="5">
        <v>136.73599999999999</v>
      </c>
      <c r="F3456" s="5">
        <v>403.28100000000006</v>
      </c>
      <c r="G3456" s="5">
        <v>1169.2760000000001</v>
      </c>
      <c r="H3456" s="5">
        <v>1168.4449999999997</v>
      </c>
      <c r="I3456" s="6">
        <v>0</v>
      </c>
    </row>
    <row r="3457" spans="1:9">
      <c r="A3457" s="133">
        <v>2013</v>
      </c>
      <c r="B3457" s="133">
        <v>5</v>
      </c>
      <c r="C3457" s="134">
        <v>41418</v>
      </c>
      <c r="D3457" s="133">
        <v>22</v>
      </c>
      <c r="E3457" s="5">
        <v>130.88</v>
      </c>
      <c r="F3457" s="5">
        <v>402.79800000000006</v>
      </c>
      <c r="G3457" s="5">
        <v>1173.6759999999999</v>
      </c>
      <c r="H3457" s="5">
        <v>1194.193</v>
      </c>
      <c r="I3457" s="6">
        <v>0</v>
      </c>
    </row>
    <row r="3458" spans="1:9">
      <c r="A3458" s="133">
        <v>2013</v>
      </c>
      <c r="B3458" s="133">
        <v>5</v>
      </c>
      <c r="C3458" s="134">
        <v>41418</v>
      </c>
      <c r="D3458" s="133">
        <v>23</v>
      </c>
      <c r="E3458" s="5">
        <v>122.46000000000001</v>
      </c>
      <c r="F3458" s="5">
        <v>404.56700000000001</v>
      </c>
      <c r="G3458" s="5">
        <v>1157.328</v>
      </c>
      <c r="H3458" s="5">
        <v>1074.5430000000008</v>
      </c>
      <c r="I3458" s="6">
        <v>0</v>
      </c>
    </row>
    <row r="3459" spans="1:9">
      <c r="A3459" s="133">
        <v>2013</v>
      </c>
      <c r="B3459" s="133">
        <v>5</v>
      </c>
      <c r="C3459" s="134">
        <v>41418</v>
      </c>
      <c r="D3459" s="133">
        <v>24</v>
      </c>
      <c r="E3459" s="5">
        <v>112.371</v>
      </c>
      <c r="F3459" s="5">
        <v>404.2700000000001</v>
      </c>
      <c r="G3459" s="5">
        <v>1059.9690000000001</v>
      </c>
      <c r="H3459" s="5">
        <v>950.52599999999995</v>
      </c>
      <c r="I3459" s="6">
        <v>0</v>
      </c>
    </row>
    <row r="3460" spans="1:9">
      <c r="A3460" s="133">
        <v>2013</v>
      </c>
      <c r="B3460" s="133">
        <v>5</v>
      </c>
      <c r="C3460" s="134">
        <v>41419</v>
      </c>
      <c r="D3460" s="133">
        <v>1</v>
      </c>
      <c r="E3460" s="5">
        <v>113.39099999999999</v>
      </c>
      <c r="F3460" s="5">
        <v>397.03800000000012</v>
      </c>
      <c r="G3460" s="5">
        <v>1074.4489999999998</v>
      </c>
      <c r="H3460" s="5">
        <v>798.78999999999985</v>
      </c>
      <c r="I3460" s="6">
        <v>0</v>
      </c>
    </row>
    <row r="3461" spans="1:9">
      <c r="A3461" s="133">
        <v>2013</v>
      </c>
      <c r="B3461" s="133">
        <v>5</v>
      </c>
      <c r="C3461" s="134">
        <v>41419</v>
      </c>
      <c r="D3461" s="133">
        <v>2</v>
      </c>
      <c r="E3461" s="5">
        <v>113.38500000000001</v>
      </c>
      <c r="F3461" s="5">
        <v>392.58399999999989</v>
      </c>
      <c r="G3461" s="5">
        <v>1083.5450000000001</v>
      </c>
      <c r="H3461" s="5">
        <v>653.66599999999983</v>
      </c>
      <c r="I3461" s="6">
        <v>0</v>
      </c>
    </row>
    <row r="3462" spans="1:9">
      <c r="A3462" s="133">
        <v>2013</v>
      </c>
      <c r="B3462" s="133">
        <v>5</v>
      </c>
      <c r="C3462" s="134">
        <v>41419</v>
      </c>
      <c r="D3462" s="133">
        <v>3</v>
      </c>
      <c r="E3462" s="5">
        <v>115.48</v>
      </c>
      <c r="F3462" s="5">
        <v>392.89300000000003</v>
      </c>
      <c r="G3462" s="5">
        <v>1001.3899999999998</v>
      </c>
      <c r="H3462" s="5">
        <v>616.47300000000007</v>
      </c>
      <c r="I3462" s="6">
        <v>0</v>
      </c>
    </row>
    <row r="3463" spans="1:9">
      <c r="A3463" s="133">
        <v>2013</v>
      </c>
      <c r="B3463" s="133">
        <v>5</v>
      </c>
      <c r="C3463" s="134">
        <v>41419</v>
      </c>
      <c r="D3463" s="133">
        <v>4</v>
      </c>
      <c r="E3463" s="5">
        <v>112.93899999999999</v>
      </c>
      <c r="F3463" s="5">
        <v>392.72199999999998</v>
      </c>
      <c r="G3463" s="5">
        <v>988.64300000000026</v>
      </c>
      <c r="H3463" s="5">
        <v>609.22400000000005</v>
      </c>
      <c r="I3463" s="6">
        <v>0</v>
      </c>
    </row>
    <row r="3464" spans="1:9">
      <c r="A3464" s="133">
        <v>2013</v>
      </c>
      <c r="B3464" s="133">
        <v>5</v>
      </c>
      <c r="C3464" s="134">
        <v>41419</v>
      </c>
      <c r="D3464" s="133">
        <v>5</v>
      </c>
      <c r="E3464" s="5">
        <v>111.863</v>
      </c>
      <c r="F3464" s="5">
        <v>393.08500000000004</v>
      </c>
      <c r="G3464" s="5">
        <v>995.84300000000007</v>
      </c>
      <c r="H3464" s="5">
        <v>593.75699999999995</v>
      </c>
      <c r="I3464" s="6">
        <v>0</v>
      </c>
    </row>
    <row r="3465" spans="1:9">
      <c r="A3465" s="133">
        <v>2013</v>
      </c>
      <c r="B3465" s="133">
        <v>5</v>
      </c>
      <c r="C3465" s="134">
        <v>41419</v>
      </c>
      <c r="D3465" s="133">
        <v>6</v>
      </c>
      <c r="E3465" s="5">
        <v>111.35300000000001</v>
      </c>
      <c r="F3465" s="5">
        <v>393.20499999999998</v>
      </c>
      <c r="G3465" s="5">
        <v>886.83999999999992</v>
      </c>
      <c r="H3465" s="5">
        <v>596.66399999999999</v>
      </c>
      <c r="I3465" s="6">
        <v>0</v>
      </c>
    </row>
    <row r="3466" spans="1:9">
      <c r="A3466" s="133">
        <v>2013</v>
      </c>
      <c r="B3466" s="133">
        <v>5</v>
      </c>
      <c r="C3466" s="134">
        <v>41419</v>
      </c>
      <c r="D3466" s="133">
        <v>7</v>
      </c>
      <c r="E3466" s="5">
        <v>112.193</v>
      </c>
      <c r="F3466" s="5">
        <v>390.30099999999999</v>
      </c>
      <c r="G3466" s="5">
        <v>877.58199999999988</v>
      </c>
      <c r="H3466" s="5">
        <v>598.09600000000012</v>
      </c>
      <c r="I3466" s="6">
        <v>0</v>
      </c>
    </row>
    <row r="3467" spans="1:9">
      <c r="A3467" s="133">
        <v>2013</v>
      </c>
      <c r="B3467" s="133">
        <v>5</v>
      </c>
      <c r="C3467" s="134">
        <v>41419</v>
      </c>
      <c r="D3467" s="133">
        <v>8</v>
      </c>
      <c r="E3467" s="5">
        <v>111.789</v>
      </c>
      <c r="F3467" s="5">
        <v>383.745</v>
      </c>
      <c r="G3467" s="5">
        <v>881.40300000000002</v>
      </c>
      <c r="H3467" s="5">
        <v>603.99900000000002</v>
      </c>
      <c r="I3467" s="6">
        <v>0</v>
      </c>
    </row>
    <row r="3468" spans="1:9">
      <c r="A3468" s="133">
        <v>2013</v>
      </c>
      <c r="B3468" s="133">
        <v>5</v>
      </c>
      <c r="C3468" s="134">
        <v>41419</v>
      </c>
      <c r="D3468" s="133">
        <v>9</v>
      </c>
      <c r="E3468" s="5">
        <v>111.834</v>
      </c>
      <c r="F3468" s="5">
        <v>384.24199999999996</v>
      </c>
      <c r="G3468" s="5">
        <v>870.70700000000022</v>
      </c>
      <c r="H3468" s="5">
        <v>579.59900000000005</v>
      </c>
      <c r="I3468" s="6">
        <v>0</v>
      </c>
    </row>
    <row r="3469" spans="1:9">
      <c r="A3469" s="133">
        <v>2013</v>
      </c>
      <c r="B3469" s="133">
        <v>5</v>
      </c>
      <c r="C3469" s="134">
        <v>41419</v>
      </c>
      <c r="D3469" s="133">
        <v>10</v>
      </c>
      <c r="E3469" s="5">
        <v>112.188</v>
      </c>
      <c r="F3469" s="5">
        <v>384.02600000000007</v>
      </c>
      <c r="G3469" s="5">
        <v>908.67400000000009</v>
      </c>
      <c r="H3469" s="5">
        <v>611.72500000000002</v>
      </c>
      <c r="I3469" s="6">
        <v>0</v>
      </c>
    </row>
    <row r="3470" spans="1:9">
      <c r="A3470" s="133">
        <v>2013</v>
      </c>
      <c r="B3470" s="133">
        <v>5</v>
      </c>
      <c r="C3470" s="134">
        <v>41419</v>
      </c>
      <c r="D3470" s="133">
        <v>11</v>
      </c>
      <c r="E3470" s="5">
        <v>113.83600000000001</v>
      </c>
      <c r="F3470" s="5">
        <v>387.51600000000008</v>
      </c>
      <c r="G3470" s="5">
        <v>919.04300000000012</v>
      </c>
      <c r="H3470" s="5">
        <v>665.74400000000014</v>
      </c>
      <c r="I3470" s="6">
        <v>0</v>
      </c>
    </row>
    <row r="3471" spans="1:9">
      <c r="A3471" s="133">
        <v>2013</v>
      </c>
      <c r="B3471" s="133">
        <v>5</v>
      </c>
      <c r="C3471" s="134">
        <v>41419</v>
      </c>
      <c r="D3471" s="133">
        <v>12</v>
      </c>
      <c r="E3471" s="5">
        <v>109.852</v>
      </c>
      <c r="F3471" s="5">
        <v>386.05900000000008</v>
      </c>
      <c r="G3471" s="5">
        <v>881.85500000000002</v>
      </c>
      <c r="H3471" s="5">
        <v>686.28500000000008</v>
      </c>
      <c r="I3471" s="6">
        <v>0</v>
      </c>
    </row>
    <row r="3472" spans="1:9">
      <c r="A3472" s="133">
        <v>2013</v>
      </c>
      <c r="B3472" s="133">
        <v>5</v>
      </c>
      <c r="C3472" s="134">
        <v>41419</v>
      </c>
      <c r="D3472" s="133">
        <v>13</v>
      </c>
      <c r="E3472" s="5">
        <v>106.18899999999999</v>
      </c>
      <c r="F3472" s="5">
        <v>384.73500000000001</v>
      </c>
      <c r="G3472" s="5">
        <v>872.09100000000012</v>
      </c>
      <c r="H3472" s="5">
        <v>652.10799999999983</v>
      </c>
      <c r="I3472" s="6">
        <v>0</v>
      </c>
    </row>
    <row r="3473" spans="1:9">
      <c r="A3473" s="133">
        <v>2013</v>
      </c>
      <c r="B3473" s="133">
        <v>5</v>
      </c>
      <c r="C3473" s="134">
        <v>41419</v>
      </c>
      <c r="D3473" s="133">
        <v>14</v>
      </c>
      <c r="E3473" s="5">
        <v>106.32900000000001</v>
      </c>
      <c r="F3473" s="5">
        <v>384.19100000000009</v>
      </c>
      <c r="G3473" s="5">
        <v>885.67800000000034</v>
      </c>
      <c r="H3473" s="5">
        <v>633.53299999999979</v>
      </c>
      <c r="I3473" s="6">
        <v>0</v>
      </c>
    </row>
    <row r="3474" spans="1:9">
      <c r="A3474" s="133">
        <v>2013</v>
      </c>
      <c r="B3474" s="133">
        <v>5</v>
      </c>
      <c r="C3474" s="134">
        <v>41419</v>
      </c>
      <c r="D3474" s="133">
        <v>15</v>
      </c>
      <c r="E3474" s="5">
        <v>106.167</v>
      </c>
      <c r="F3474" s="5">
        <v>385.488</v>
      </c>
      <c r="G3474" s="5">
        <v>890.02499999999986</v>
      </c>
      <c r="H3474" s="5">
        <v>611.67000000000007</v>
      </c>
      <c r="I3474" s="6">
        <v>0</v>
      </c>
    </row>
    <row r="3475" spans="1:9">
      <c r="A3475" s="133">
        <v>2013</v>
      </c>
      <c r="B3475" s="133">
        <v>5</v>
      </c>
      <c r="C3475" s="134">
        <v>41419</v>
      </c>
      <c r="D3475" s="133">
        <v>16</v>
      </c>
      <c r="E3475" s="5">
        <v>106.29900000000001</v>
      </c>
      <c r="F3475" s="5">
        <v>386.25300000000004</v>
      </c>
      <c r="G3475" s="5">
        <v>781.37299999999993</v>
      </c>
      <c r="H3475" s="5">
        <v>617.18700000000013</v>
      </c>
      <c r="I3475" s="6">
        <v>0</v>
      </c>
    </row>
    <row r="3476" spans="1:9">
      <c r="A3476" s="133">
        <v>2013</v>
      </c>
      <c r="B3476" s="133">
        <v>5</v>
      </c>
      <c r="C3476" s="134">
        <v>41419</v>
      </c>
      <c r="D3476" s="133">
        <v>17</v>
      </c>
      <c r="E3476" s="5">
        <v>105.48000000000002</v>
      </c>
      <c r="F3476" s="5">
        <v>391.31199999999995</v>
      </c>
      <c r="G3476" s="5">
        <v>860.66200000000003</v>
      </c>
      <c r="H3476" s="5">
        <v>599.31700000000001</v>
      </c>
      <c r="I3476" s="6">
        <v>0</v>
      </c>
    </row>
    <row r="3477" spans="1:9">
      <c r="A3477" s="133">
        <v>2013</v>
      </c>
      <c r="B3477" s="133">
        <v>5</v>
      </c>
      <c r="C3477" s="134">
        <v>41419</v>
      </c>
      <c r="D3477" s="133">
        <v>18</v>
      </c>
      <c r="E3477" s="5">
        <v>105.69500000000001</v>
      </c>
      <c r="F3477" s="5">
        <v>396.83</v>
      </c>
      <c r="G3477" s="5">
        <v>945.12700000000029</v>
      </c>
      <c r="H3477" s="5">
        <v>584.54300000000012</v>
      </c>
      <c r="I3477" s="6">
        <v>0</v>
      </c>
    </row>
    <row r="3478" spans="1:9">
      <c r="A3478" s="133">
        <v>2013</v>
      </c>
      <c r="B3478" s="133">
        <v>5</v>
      </c>
      <c r="C3478" s="134">
        <v>41419</v>
      </c>
      <c r="D3478" s="133">
        <v>19</v>
      </c>
      <c r="E3478" s="5">
        <v>106.94300000000001</v>
      </c>
      <c r="F3478" s="5">
        <v>405.45900000000006</v>
      </c>
      <c r="G3478" s="5">
        <v>1168.319</v>
      </c>
      <c r="H3478" s="5">
        <v>698.601</v>
      </c>
      <c r="I3478" s="6">
        <v>0</v>
      </c>
    </row>
    <row r="3479" spans="1:9">
      <c r="A3479" s="133">
        <v>2013</v>
      </c>
      <c r="B3479" s="133">
        <v>5</v>
      </c>
      <c r="C3479" s="134">
        <v>41419</v>
      </c>
      <c r="D3479" s="133">
        <v>20</v>
      </c>
      <c r="E3479" s="5">
        <v>130.678</v>
      </c>
      <c r="F3479" s="5">
        <v>405.21099999999996</v>
      </c>
      <c r="G3479" s="5">
        <v>1238.854</v>
      </c>
      <c r="H3479" s="5">
        <v>735.42100000000005</v>
      </c>
      <c r="I3479" s="6">
        <v>0</v>
      </c>
    </row>
    <row r="3480" spans="1:9">
      <c r="A3480" s="133">
        <v>2013</v>
      </c>
      <c r="B3480" s="133">
        <v>5</v>
      </c>
      <c r="C3480" s="134">
        <v>41419</v>
      </c>
      <c r="D3480" s="133">
        <v>21</v>
      </c>
      <c r="E3480" s="5">
        <v>137.19100000000003</v>
      </c>
      <c r="F3480" s="5">
        <v>404.22399999999999</v>
      </c>
      <c r="G3480" s="5">
        <v>1272.0050000000001</v>
      </c>
      <c r="H3480" s="5">
        <v>741.95100000000002</v>
      </c>
      <c r="I3480" s="6">
        <v>0</v>
      </c>
    </row>
    <row r="3481" spans="1:9">
      <c r="A3481" s="133">
        <v>2013</v>
      </c>
      <c r="B3481" s="133">
        <v>5</v>
      </c>
      <c r="C3481" s="134">
        <v>41419</v>
      </c>
      <c r="D3481" s="133">
        <v>22</v>
      </c>
      <c r="E3481" s="5">
        <v>134.92500000000001</v>
      </c>
      <c r="F3481" s="5">
        <v>404.59200000000004</v>
      </c>
      <c r="G3481" s="5">
        <v>1299.9449999999999</v>
      </c>
      <c r="H3481" s="5">
        <v>735.89800000000002</v>
      </c>
      <c r="I3481" s="6">
        <v>0</v>
      </c>
    </row>
    <row r="3482" spans="1:9">
      <c r="A3482" s="133">
        <v>2013</v>
      </c>
      <c r="B3482" s="133">
        <v>5</v>
      </c>
      <c r="C3482" s="134">
        <v>41419</v>
      </c>
      <c r="D3482" s="133">
        <v>23</v>
      </c>
      <c r="E3482" s="5">
        <v>136.21100000000001</v>
      </c>
      <c r="F3482" s="5">
        <v>405.09900000000005</v>
      </c>
      <c r="G3482" s="5">
        <v>1272.1209999999999</v>
      </c>
      <c r="H3482" s="5">
        <v>725.94299999999998</v>
      </c>
      <c r="I3482" s="6">
        <v>0</v>
      </c>
    </row>
    <row r="3483" spans="1:9">
      <c r="A3483" s="133">
        <v>2013</v>
      </c>
      <c r="B3483" s="133">
        <v>5</v>
      </c>
      <c r="C3483" s="134">
        <v>41419</v>
      </c>
      <c r="D3483" s="133">
        <v>24</v>
      </c>
      <c r="E3483" s="5">
        <v>136.77500000000001</v>
      </c>
      <c r="F3483" s="5">
        <v>412.83300000000008</v>
      </c>
      <c r="G3483" s="5">
        <v>1254.3269999999998</v>
      </c>
      <c r="H3483" s="5">
        <v>706.6149999999999</v>
      </c>
      <c r="I3483" s="6">
        <v>0</v>
      </c>
    </row>
    <row r="3484" spans="1:9">
      <c r="A3484" s="133">
        <v>2013</v>
      </c>
      <c r="B3484" s="133">
        <v>5</v>
      </c>
      <c r="C3484" s="134">
        <v>41420</v>
      </c>
      <c r="D3484" s="133">
        <v>1</v>
      </c>
      <c r="E3484" s="5">
        <v>137.351</v>
      </c>
      <c r="F3484" s="5">
        <v>405.73599999999993</v>
      </c>
      <c r="G3484" s="5">
        <v>1137.2850000000001</v>
      </c>
      <c r="H3484" s="5">
        <v>694.61700000000008</v>
      </c>
      <c r="I3484" s="6">
        <v>0</v>
      </c>
    </row>
    <row r="3485" spans="1:9">
      <c r="A3485" s="133">
        <v>2013</v>
      </c>
      <c r="B3485" s="133">
        <v>5</v>
      </c>
      <c r="C3485" s="134">
        <v>41420</v>
      </c>
      <c r="D3485" s="133">
        <v>2</v>
      </c>
      <c r="E3485" s="5">
        <v>137.447</v>
      </c>
      <c r="F3485" s="5">
        <v>405.27400000000006</v>
      </c>
      <c r="G3485" s="5">
        <v>1029.52</v>
      </c>
      <c r="H3485" s="5">
        <v>625.84</v>
      </c>
      <c r="I3485" s="6">
        <v>0</v>
      </c>
    </row>
    <row r="3486" spans="1:9">
      <c r="A3486" s="133">
        <v>2013</v>
      </c>
      <c r="B3486" s="133">
        <v>5</v>
      </c>
      <c r="C3486" s="134">
        <v>41420</v>
      </c>
      <c r="D3486" s="133">
        <v>3</v>
      </c>
      <c r="E3486" s="5">
        <v>134.042</v>
      </c>
      <c r="F3486" s="5">
        <v>404.84600000000006</v>
      </c>
      <c r="G3486" s="5">
        <v>908.33399999999983</v>
      </c>
      <c r="H3486" s="5">
        <v>554.61400000000015</v>
      </c>
      <c r="I3486" s="6">
        <v>0</v>
      </c>
    </row>
    <row r="3487" spans="1:9">
      <c r="A3487" s="133">
        <v>2013</v>
      </c>
      <c r="B3487" s="133">
        <v>5</v>
      </c>
      <c r="C3487" s="134">
        <v>41420</v>
      </c>
      <c r="D3487" s="133">
        <v>4</v>
      </c>
      <c r="E3487" s="5">
        <v>133.69900000000001</v>
      </c>
      <c r="F3487" s="5">
        <v>404.92800000000005</v>
      </c>
      <c r="G3487" s="5">
        <v>870.83099999999979</v>
      </c>
      <c r="H3487" s="5">
        <v>526.702</v>
      </c>
      <c r="I3487" s="6">
        <v>0</v>
      </c>
    </row>
    <row r="3488" spans="1:9">
      <c r="A3488" s="133">
        <v>2013</v>
      </c>
      <c r="B3488" s="133">
        <v>5</v>
      </c>
      <c r="C3488" s="134">
        <v>41420</v>
      </c>
      <c r="D3488" s="133">
        <v>5</v>
      </c>
      <c r="E3488" s="5">
        <v>132.49299999999999</v>
      </c>
      <c r="F3488" s="5">
        <v>403.26400000000007</v>
      </c>
      <c r="G3488" s="5">
        <v>816.81200000000013</v>
      </c>
      <c r="H3488" s="5">
        <v>527.02500000000009</v>
      </c>
      <c r="I3488" s="6">
        <v>0</v>
      </c>
    </row>
    <row r="3489" spans="1:9">
      <c r="A3489" s="133">
        <v>2013</v>
      </c>
      <c r="B3489" s="133">
        <v>5</v>
      </c>
      <c r="C3489" s="134">
        <v>41420</v>
      </c>
      <c r="D3489" s="133">
        <v>6</v>
      </c>
      <c r="E3489" s="5">
        <v>130.702</v>
      </c>
      <c r="F3489" s="5">
        <v>403.64499999999998</v>
      </c>
      <c r="G3489" s="5">
        <v>809.35600000000022</v>
      </c>
      <c r="H3489" s="5">
        <v>527.21400000000006</v>
      </c>
      <c r="I3489" s="6">
        <v>0</v>
      </c>
    </row>
    <row r="3490" spans="1:9">
      <c r="A3490" s="133">
        <v>2013</v>
      </c>
      <c r="B3490" s="133">
        <v>5</v>
      </c>
      <c r="C3490" s="134">
        <v>41420</v>
      </c>
      <c r="D3490" s="133">
        <v>7</v>
      </c>
      <c r="E3490" s="5">
        <v>131.24600000000001</v>
      </c>
      <c r="F3490" s="5">
        <v>401.95800000000003</v>
      </c>
      <c r="G3490" s="5">
        <v>806.30100000000004</v>
      </c>
      <c r="H3490" s="5">
        <v>527.76700000000005</v>
      </c>
      <c r="I3490" s="6">
        <v>0</v>
      </c>
    </row>
    <row r="3491" spans="1:9">
      <c r="A3491" s="133">
        <v>2013</v>
      </c>
      <c r="B3491" s="133">
        <v>5</v>
      </c>
      <c r="C3491" s="134">
        <v>41420</v>
      </c>
      <c r="D3491" s="133">
        <v>8</v>
      </c>
      <c r="E3491" s="5">
        <v>132.61799999999999</v>
      </c>
      <c r="F3491" s="5">
        <v>401.24500000000006</v>
      </c>
      <c r="G3491" s="5">
        <v>800.40600000000006</v>
      </c>
      <c r="H3491" s="5">
        <v>529.02599999999995</v>
      </c>
      <c r="I3491" s="6">
        <v>0</v>
      </c>
    </row>
    <row r="3492" spans="1:9">
      <c r="A3492" s="133">
        <v>2013</v>
      </c>
      <c r="B3492" s="133">
        <v>5</v>
      </c>
      <c r="C3492" s="134">
        <v>41420</v>
      </c>
      <c r="D3492" s="133">
        <v>9</v>
      </c>
      <c r="E3492" s="5">
        <v>133.26400000000001</v>
      </c>
      <c r="F3492" s="5">
        <v>401.59600000000006</v>
      </c>
      <c r="G3492" s="5">
        <v>789.29800000000023</v>
      </c>
      <c r="H3492" s="5">
        <v>527.79300000000001</v>
      </c>
      <c r="I3492" s="6">
        <v>0</v>
      </c>
    </row>
    <row r="3493" spans="1:9">
      <c r="A3493" s="133">
        <v>2013</v>
      </c>
      <c r="B3493" s="133">
        <v>5</v>
      </c>
      <c r="C3493" s="134">
        <v>41420</v>
      </c>
      <c r="D3493" s="133">
        <v>10</v>
      </c>
      <c r="E3493" s="5">
        <v>133.45099999999999</v>
      </c>
      <c r="F3493" s="5">
        <v>402.67900000000003</v>
      </c>
      <c r="G3493" s="5">
        <v>823.9140000000001</v>
      </c>
      <c r="H3493" s="5">
        <v>543.8359999999999</v>
      </c>
      <c r="I3493" s="6">
        <v>0</v>
      </c>
    </row>
    <row r="3494" spans="1:9">
      <c r="A3494" s="133">
        <v>2013</v>
      </c>
      <c r="B3494" s="133">
        <v>5</v>
      </c>
      <c r="C3494" s="134">
        <v>41420</v>
      </c>
      <c r="D3494" s="133">
        <v>11</v>
      </c>
      <c r="E3494" s="5">
        <v>131.78400000000002</v>
      </c>
      <c r="F3494" s="5">
        <v>396.38800000000009</v>
      </c>
      <c r="G3494" s="5">
        <v>832.63400000000013</v>
      </c>
      <c r="H3494" s="5">
        <v>550.77099999999996</v>
      </c>
      <c r="I3494" s="6">
        <v>0</v>
      </c>
    </row>
    <row r="3495" spans="1:9">
      <c r="A3495" s="133">
        <v>2013</v>
      </c>
      <c r="B3495" s="133">
        <v>5</v>
      </c>
      <c r="C3495" s="134">
        <v>41420</v>
      </c>
      <c r="D3495" s="133">
        <v>12</v>
      </c>
      <c r="E3495" s="5">
        <v>127.47500000000001</v>
      </c>
      <c r="F3495" s="5">
        <v>397.96600000000001</v>
      </c>
      <c r="G3495" s="5">
        <v>847.50400000000036</v>
      </c>
      <c r="H3495" s="5">
        <v>550.64699999999993</v>
      </c>
      <c r="I3495" s="6">
        <v>0</v>
      </c>
    </row>
    <row r="3496" spans="1:9">
      <c r="A3496" s="133">
        <v>2013</v>
      </c>
      <c r="B3496" s="133">
        <v>5</v>
      </c>
      <c r="C3496" s="134">
        <v>41420</v>
      </c>
      <c r="D3496" s="133">
        <v>13</v>
      </c>
      <c r="E3496" s="5">
        <v>128.21200000000002</v>
      </c>
      <c r="F3496" s="5">
        <v>400.71800000000002</v>
      </c>
      <c r="G3496" s="5">
        <v>841.82000000000016</v>
      </c>
      <c r="H3496" s="5">
        <v>546.80999999999995</v>
      </c>
      <c r="I3496" s="6">
        <v>0</v>
      </c>
    </row>
    <row r="3497" spans="1:9">
      <c r="A3497" s="133">
        <v>2013</v>
      </c>
      <c r="B3497" s="133">
        <v>5</v>
      </c>
      <c r="C3497" s="134">
        <v>41420</v>
      </c>
      <c r="D3497" s="133">
        <v>14</v>
      </c>
      <c r="E3497" s="5">
        <v>128.14099999999999</v>
      </c>
      <c r="F3497" s="5">
        <v>399.65500000000009</v>
      </c>
      <c r="G3497" s="5">
        <v>835.20400000000018</v>
      </c>
      <c r="H3497" s="5">
        <v>545.37900000000002</v>
      </c>
      <c r="I3497" s="6">
        <v>0</v>
      </c>
    </row>
    <row r="3498" spans="1:9">
      <c r="A3498" s="133">
        <v>2013</v>
      </c>
      <c r="B3498" s="133">
        <v>5</v>
      </c>
      <c r="C3498" s="134">
        <v>41420</v>
      </c>
      <c r="D3498" s="133">
        <v>15</v>
      </c>
      <c r="E3498" s="5">
        <v>128.637</v>
      </c>
      <c r="F3498" s="5">
        <v>388.84000000000009</v>
      </c>
      <c r="G3498" s="5">
        <v>833.827</v>
      </c>
      <c r="H3498" s="5">
        <v>528.73199999999997</v>
      </c>
      <c r="I3498" s="6">
        <v>0</v>
      </c>
    </row>
    <row r="3499" spans="1:9">
      <c r="A3499" s="133">
        <v>2013</v>
      </c>
      <c r="B3499" s="133">
        <v>5</v>
      </c>
      <c r="C3499" s="134">
        <v>41420</v>
      </c>
      <c r="D3499" s="133">
        <v>16</v>
      </c>
      <c r="E3499" s="5">
        <v>127.486</v>
      </c>
      <c r="F3499" s="5">
        <v>376.49400000000003</v>
      </c>
      <c r="G3499" s="5">
        <v>831.54800000000012</v>
      </c>
      <c r="H3499" s="5">
        <v>526.02500000000009</v>
      </c>
      <c r="I3499" s="6">
        <v>0</v>
      </c>
    </row>
    <row r="3500" spans="1:9">
      <c r="A3500" s="133">
        <v>2013</v>
      </c>
      <c r="B3500" s="133">
        <v>5</v>
      </c>
      <c r="C3500" s="134">
        <v>41420</v>
      </c>
      <c r="D3500" s="133">
        <v>17</v>
      </c>
      <c r="E3500" s="5">
        <v>133.381</v>
      </c>
      <c r="F3500" s="5">
        <v>373.16800000000012</v>
      </c>
      <c r="G3500" s="5">
        <v>833.61300000000017</v>
      </c>
      <c r="H3500" s="5">
        <v>526.68700000000001</v>
      </c>
      <c r="I3500" s="6">
        <v>0</v>
      </c>
    </row>
    <row r="3501" spans="1:9">
      <c r="A3501" s="133">
        <v>2013</v>
      </c>
      <c r="B3501" s="133">
        <v>5</v>
      </c>
      <c r="C3501" s="134">
        <v>41420</v>
      </c>
      <c r="D3501" s="133">
        <v>18</v>
      </c>
      <c r="E3501" s="5">
        <v>136.756</v>
      </c>
      <c r="F3501" s="5">
        <v>373.16300000000001</v>
      </c>
      <c r="G3501" s="5">
        <v>899.93000000000029</v>
      </c>
      <c r="H3501" s="5">
        <v>538.56500000000005</v>
      </c>
      <c r="I3501" s="6">
        <v>0</v>
      </c>
    </row>
    <row r="3502" spans="1:9">
      <c r="A3502" s="133">
        <v>2013</v>
      </c>
      <c r="B3502" s="133">
        <v>5</v>
      </c>
      <c r="C3502" s="134">
        <v>41420</v>
      </c>
      <c r="D3502" s="133">
        <v>19</v>
      </c>
      <c r="E3502" s="5">
        <v>136.42100000000002</v>
      </c>
      <c r="F3502" s="5">
        <v>372.72</v>
      </c>
      <c r="G3502" s="5">
        <v>1251.1660000000002</v>
      </c>
      <c r="H3502" s="5">
        <v>582.95200000000011</v>
      </c>
      <c r="I3502" s="6">
        <v>0</v>
      </c>
    </row>
    <row r="3503" spans="1:9">
      <c r="A3503" s="133">
        <v>2013</v>
      </c>
      <c r="B3503" s="133">
        <v>5</v>
      </c>
      <c r="C3503" s="134">
        <v>41420</v>
      </c>
      <c r="D3503" s="133">
        <v>20</v>
      </c>
      <c r="E3503" s="5">
        <v>136.73600000000002</v>
      </c>
      <c r="F3503" s="5">
        <v>372.35600000000005</v>
      </c>
      <c r="G3503" s="5">
        <v>1393.3889999999999</v>
      </c>
      <c r="H3503" s="5">
        <v>602.04300000000012</v>
      </c>
      <c r="I3503" s="6">
        <v>0</v>
      </c>
    </row>
    <row r="3504" spans="1:9">
      <c r="A3504" s="133">
        <v>2013</v>
      </c>
      <c r="B3504" s="133">
        <v>5</v>
      </c>
      <c r="C3504" s="134">
        <v>41420</v>
      </c>
      <c r="D3504" s="133">
        <v>21</v>
      </c>
      <c r="E3504" s="5">
        <v>137.03700000000001</v>
      </c>
      <c r="F3504" s="5">
        <v>372.78800000000007</v>
      </c>
      <c r="G3504" s="5">
        <v>1401.5910000000003</v>
      </c>
      <c r="H3504" s="5">
        <v>605.16999999999985</v>
      </c>
      <c r="I3504" s="6">
        <v>0</v>
      </c>
    </row>
    <row r="3505" spans="1:9">
      <c r="A3505" s="133">
        <v>2013</v>
      </c>
      <c r="B3505" s="133">
        <v>5</v>
      </c>
      <c r="C3505" s="134">
        <v>41420</v>
      </c>
      <c r="D3505" s="133">
        <v>22</v>
      </c>
      <c r="E3505" s="5">
        <v>136.13200000000001</v>
      </c>
      <c r="F3505" s="5">
        <v>372.68400000000003</v>
      </c>
      <c r="G3505" s="5">
        <v>1413.7380000000001</v>
      </c>
      <c r="H3505" s="5">
        <v>612.49300000000017</v>
      </c>
      <c r="I3505" s="6">
        <v>0</v>
      </c>
    </row>
    <row r="3506" spans="1:9">
      <c r="A3506" s="133">
        <v>2013</v>
      </c>
      <c r="B3506" s="133">
        <v>5</v>
      </c>
      <c r="C3506" s="134">
        <v>41420</v>
      </c>
      <c r="D3506" s="133">
        <v>23</v>
      </c>
      <c r="E3506" s="5">
        <v>136.63800000000001</v>
      </c>
      <c r="F3506" s="5">
        <v>372.47700000000003</v>
      </c>
      <c r="G3506" s="5">
        <v>1417.8869999999999</v>
      </c>
      <c r="H3506" s="5">
        <v>592.11500000000012</v>
      </c>
      <c r="I3506" s="6">
        <v>0</v>
      </c>
    </row>
    <row r="3507" spans="1:9">
      <c r="A3507" s="133">
        <v>2013</v>
      </c>
      <c r="B3507" s="133">
        <v>5</v>
      </c>
      <c r="C3507" s="134">
        <v>41420</v>
      </c>
      <c r="D3507" s="133">
        <v>24</v>
      </c>
      <c r="E3507" s="5">
        <v>139.18300000000002</v>
      </c>
      <c r="F3507" s="5">
        <v>371.79999999999995</v>
      </c>
      <c r="G3507" s="5">
        <v>1321.2620000000004</v>
      </c>
      <c r="H3507" s="5">
        <v>582.21799999999996</v>
      </c>
      <c r="I3507" s="6">
        <v>0</v>
      </c>
    </row>
    <row r="3508" spans="1:9">
      <c r="A3508" s="133">
        <v>2013</v>
      </c>
      <c r="B3508" s="133">
        <v>5</v>
      </c>
      <c r="C3508" s="134">
        <v>41421</v>
      </c>
      <c r="D3508" s="133">
        <v>1</v>
      </c>
      <c r="E3508" s="5">
        <v>139.24099999999999</v>
      </c>
      <c r="F3508" s="5">
        <v>375.92300000000006</v>
      </c>
      <c r="G3508" s="5">
        <v>1007.3870000000001</v>
      </c>
      <c r="H3508" s="5">
        <v>571.94599999999991</v>
      </c>
      <c r="I3508" s="6">
        <v>0</v>
      </c>
    </row>
    <row r="3509" spans="1:9">
      <c r="A3509" s="133">
        <v>2013</v>
      </c>
      <c r="B3509" s="133">
        <v>5</v>
      </c>
      <c r="C3509" s="134">
        <v>41421</v>
      </c>
      <c r="D3509" s="133">
        <v>2</v>
      </c>
      <c r="E3509" s="5">
        <v>137.792</v>
      </c>
      <c r="F3509" s="5">
        <v>375.14399999999995</v>
      </c>
      <c r="G3509" s="5">
        <v>858.84999999999991</v>
      </c>
      <c r="H3509" s="5">
        <v>532.77</v>
      </c>
      <c r="I3509" s="6">
        <v>0</v>
      </c>
    </row>
    <row r="3510" spans="1:9">
      <c r="A3510" s="133">
        <v>2013</v>
      </c>
      <c r="B3510" s="133">
        <v>5</v>
      </c>
      <c r="C3510" s="134">
        <v>41421</v>
      </c>
      <c r="D3510" s="133">
        <v>3</v>
      </c>
      <c r="E3510" s="5">
        <v>138.06399999999999</v>
      </c>
      <c r="F3510" s="5">
        <v>373.54599999999999</v>
      </c>
      <c r="G3510" s="5">
        <v>806.73899999999992</v>
      </c>
      <c r="H3510" s="5">
        <v>532.08399999999995</v>
      </c>
      <c r="I3510" s="6">
        <v>0</v>
      </c>
    </row>
    <row r="3511" spans="1:9">
      <c r="A3511" s="133">
        <v>2013</v>
      </c>
      <c r="B3511" s="133">
        <v>5</v>
      </c>
      <c r="C3511" s="134">
        <v>41421</v>
      </c>
      <c r="D3511" s="133">
        <v>4</v>
      </c>
      <c r="E3511" s="5">
        <v>139.38400000000001</v>
      </c>
      <c r="F3511" s="5">
        <v>373.12300000000005</v>
      </c>
      <c r="G3511" s="5">
        <v>808.25800000000004</v>
      </c>
      <c r="H3511" s="5">
        <v>532.53699999999992</v>
      </c>
      <c r="I3511" s="6">
        <v>0</v>
      </c>
    </row>
    <row r="3512" spans="1:9">
      <c r="A3512" s="133">
        <v>2013</v>
      </c>
      <c r="B3512" s="133">
        <v>5</v>
      </c>
      <c r="C3512" s="134">
        <v>41421</v>
      </c>
      <c r="D3512" s="133">
        <v>5</v>
      </c>
      <c r="E3512" s="5">
        <v>139.25700000000001</v>
      </c>
      <c r="F3512" s="5">
        <v>373.58600000000007</v>
      </c>
      <c r="G3512" s="5">
        <v>809.30799999999999</v>
      </c>
      <c r="H3512" s="5">
        <v>532.61500000000001</v>
      </c>
      <c r="I3512" s="6">
        <v>0</v>
      </c>
    </row>
    <row r="3513" spans="1:9">
      <c r="A3513" s="133">
        <v>2013</v>
      </c>
      <c r="B3513" s="133">
        <v>5</v>
      </c>
      <c r="C3513" s="134">
        <v>41421</v>
      </c>
      <c r="D3513" s="133">
        <v>6</v>
      </c>
      <c r="E3513" s="5">
        <v>136.54500000000002</v>
      </c>
      <c r="F3513" s="5">
        <v>373.46800000000007</v>
      </c>
      <c r="G3513" s="5">
        <v>832.37300000000005</v>
      </c>
      <c r="H3513" s="5">
        <v>532.03200000000004</v>
      </c>
      <c r="I3513" s="6">
        <v>0</v>
      </c>
    </row>
    <row r="3514" spans="1:9">
      <c r="A3514" s="133">
        <v>2013</v>
      </c>
      <c r="B3514" s="133">
        <v>5</v>
      </c>
      <c r="C3514" s="134">
        <v>41421</v>
      </c>
      <c r="D3514" s="133">
        <v>7</v>
      </c>
      <c r="E3514" s="5">
        <v>136.73400000000001</v>
      </c>
      <c r="F3514" s="5">
        <v>373.459</v>
      </c>
      <c r="G3514" s="5">
        <v>1019.0170000000001</v>
      </c>
      <c r="H3514" s="5">
        <v>580.98099999999999</v>
      </c>
      <c r="I3514" s="6">
        <v>0</v>
      </c>
    </row>
    <row r="3515" spans="1:9">
      <c r="A3515" s="133">
        <v>2013</v>
      </c>
      <c r="B3515" s="133">
        <v>5</v>
      </c>
      <c r="C3515" s="134">
        <v>41421</v>
      </c>
      <c r="D3515" s="133">
        <v>8</v>
      </c>
      <c r="E3515" s="5">
        <v>136.608</v>
      </c>
      <c r="F3515" s="5">
        <v>373.67999999999995</v>
      </c>
      <c r="G3515" s="5">
        <v>1057.45</v>
      </c>
      <c r="H3515" s="5">
        <v>637.19499999999994</v>
      </c>
      <c r="I3515" s="6">
        <v>0</v>
      </c>
    </row>
    <row r="3516" spans="1:9">
      <c r="A3516" s="133">
        <v>2013</v>
      </c>
      <c r="B3516" s="133">
        <v>5</v>
      </c>
      <c r="C3516" s="134">
        <v>41421</v>
      </c>
      <c r="D3516" s="133">
        <v>9</v>
      </c>
      <c r="E3516" s="5">
        <v>138.43600000000001</v>
      </c>
      <c r="F3516" s="5">
        <v>370.00099999999998</v>
      </c>
      <c r="G3516" s="5">
        <v>1092.7720000000002</v>
      </c>
      <c r="H3516" s="5">
        <v>698.34300000000007</v>
      </c>
      <c r="I3516" s="6">
        <v>0</v>
      </c>
    </row>
    <row r="3517" spans="1:9">
      <c r="A3517" s="133">
        <v>2013</v>
      </c>
      <c r="B3517" s="133">
        <v>5</v>
      </c>
      <c r="C3517" s="134">
        <v>41421</v>
      </c>
      <c r="D3517" s="133">
        <v>10</v>
      </c>
      <c r="E3517" s="5">
        <v>140.19300000000001</v>
      </c>
      <c r="F3517" s="5">
        <v>358.738</v>
      </c>
      <c r="G3517" s="5">
        <v>1124.7640000000001</v>
      </c>
      <c r="H3517" s="5">
        <v>707.1189999999998</v>
      </c>
      <c r="I3517" s="6">
        <v>0</v>
      </c>
    </row>
    <row r="3518" spans="1:9">
      <c r="A3518" s="133">
        <v>2013</v>
      </c>
      <c r="B3518" s="133">
        <v>5</v>
      </c>
      <c r="C3518" s="134">
        <v>41421</v>
      </c>
      <c r="D3518" s="133">
        <v>11</v>
      </c>
      <c r="E3518" s="5">
        <v>141.29</v>
      </c>
      <c r="F3518" s="5">
        <v>352.82100000000003</v>
      </c>
      <c r="G3518" s="5">
        <v>1178.296</v>
      </c>
      <c r="H3518" s="5">
        <v>713.29700000000003</v>
      </c>
      <c r="I3518" s="6">
        <v>0</v>
      </c>
    </row>
    <row r="3519" spans="1:9">
      <c r="A3519" s="133">
        <v>2013</v>
      </c>
      <c r="B3519" s="133">
        <v>5</v>
      </c>
      <c r="C3519" s="134">
        <v>41421</v>
      </c>
      <c r="D3519" s="133">
        <v>12</v>
      </c>
      <c r="E3519" s="5">
        <v>143.92700000000002</v>
      </c>
      <c r="F3519" s="5">
        <v>342.52600000000001</v>
      </c>
      <c r="G3519" s="5">
        <v>1255.316</v>
      </c>
      <c r="H3519" s="5">
        <v>708.91300000000012</v>
      </c>
      <c r="I3519" s="6">
        <v>0</v>
      </c>
    </row>
    <row r="3520" spans="1:9">
      <c r="A3520" s="133">
        <v>2013</v>
      </c>
      <c r="B3520" s="133">
        <v>5</v>
      </c>
      <c r="C3520" s="134">
        <v>41421</v>
      </c>
      <c r="D3520" s="133">
        <v>13</v>
      </c>
      <c r="E3520" s="5">
        <v>139.30199999999999</v>
      </c>
      <c r="F3520" s="5">
        <v>357.69299999999998</v>
      </c>
      <c r="G3520" s="5">
        <v>1268.1610000000001</v>
      </c>
      <c r="H3520" s="5">
        <v>705.66899999999998</v>
      </c>
      <c r="I3520" s="6">
        <v>0</v>
      </c>
    </row>
    <row r="3521" spans="1:9">
      <c r="A3521" s="133">
        <v>2013</v>
      </c>
      <c r="B3521" s="133">
        <v>5</v>
      </c>
      <c r="C3521" s="134">
        <v>41421</v>
      </c>
      <c r="D3521" s="133">
        <v>14</v>
      </c>
      <c r="E3521" s="5">
        <v>141.72999999999999</v>
      </c>
      <c r="F3521" s="5">
        <v>358.43900000000002</v>
      </c>
      <c r="G3521" s="5">
        <v>1255.181</v>
      </c>
      <c r="H3521" s="5">
        <v>696.43899999999996</v>
      </c>
      <c r="I3521" s="6">
        <v>0</v>
      </c>
    </row>
    <row r="3522" spans="1:9">
      <c r="A3522" s="133">
        <v>2013</v>
      </c>
      <c r="B3522" s="133">
        <v>5</v>
      </c>
      <c r="C3522" s="134">
        <v>41421</v>
      </c>
      <c r="D3522" s="133">
        <v>15</v>
      </c>
      <c r="E3522" s="5">
        <v>137.46600000000001</v>
      </c>
      <c r="F3522" s="5">
        <v>359.69900000000001</v>
      </c>
      <c r="G3522" s="5">
        <v>1248.0640000000001</v>
      </c>
      <c r="H3522" s="5">
        <v>714.50400000000002</v>
      </c>
      <c r="I3522" s="6">
        <v>0</v>
      </c>
    </row>
    <row r="3523" spans="1:9">
      <c r="A3523" s="133">
        <v>2013</v>
      </c>
      <c r="B3523" s="133">
        <v>5</v>
      </c>
      <c r="C3523" s="134">
        <v>41421</v>
      </c>
      <c r="D3523" s="133">
        <v>16</v>
      </c>
      <c r="E3523" s="5">
        <v>135.27000000000001</v>
      </c>
      <c r="F3523" s="5">
        <v>358.91100000000006</v>
      </c>
      <c r="G3523" s="5">
        <v>1253.2719999999997</v>
      </c>
      <c r="H3523" s="5">
        <v>717.00199999999995</v>
      </c>
      <c r="I3523" s="6">
        <v>0</v>
      </c>
    </row>
    <row r="3524" spans="1:9">
      <c r="A3524" s="133">
        <v>2013</v>
      </c>
      <c r="B3524" s="133">
        <v>5</v>
      </c>
      <c r="C3524" s="134">
        <v>41421</v>
      </c>
      <c r="D3524" s="133">
        <v>17</v>
      </c>
      <c r="E3524" s="5">
        <v>139.958</v>
      </c>
      <c r="F3524" s="5">
        <v>360.22100000000006</v>
      </c>
      <c r="G3524" s="5">
        <v>1291.3280000000002</v>
      </c>
      <c r="H3524" s="5">
        <v>716.50799999999992</v>
      </c>
      <c r="I3524" s="6">
        <v>0</v>
      </c>
    </row>
    <row r="3525" spans="1:9">
      <c r="A3525" s="133">
        <v>2013</v>
      </c>
      <c r="B3525" s="133">
        <v>5</v>
      </c>
      <c r="C3525" s="134">
        <v>41421</v>
      </c>
      <c r="D3525" s="133">
        <v>18</v>
      </c>
      <c r="E3525" s="5">
        <v>133.04499999999999</v>
      </c>
      <c r="F3525" s="5">
        <v>361.75099999999992</v>
      </c>
      <c r="G3525" s="5">
        <v>1318.4559999999994</v>
      </c>
      <c r="H3525" s="5">
        <v>725.92100000000016</v>
      </c>
      <c r="I3525" s="6">
        <v>0</v>
      </c>
    </row>
    <row r="3526" spans="1:9">
      <c r="A3526" s="133">
        <v>2013</v>
      </c>
      <c r="B3526" s="133">
        <v>5</v>
      </c>
      <c r="C3526" s="134">
        <v>41421</v>
      </c>
      <c r="D3526" s="133">
        <v>19</v>
      </c>
      <c r="E3526" s="5">
        <v>134.78399999999999</v>
      </c>
      <c r="F3526" s="5">
        <v>361.12700000000007</v>
      </c>
      <c r="G3526" s="5">
        <v>1333.2059999999999</v>
      </c>
      <c r="H3526" s="5">
        <v>811.43899999999974</v>
      </c>
      <c r="I3526" s="6">
        <v>0</v>
      </c>
    </row>
    <row r="3527" spans="1:9">
      <c r="A3527" s="133">
        <v>2013</v>
      </c>
      <c r="B3527" s="133">
        <v>5</v>
      </c>
      <c r="C3527" s="134">
        <v>41421</v>
      </c>
      <c r="D3527" s="133">
        <v>20</v>
      </c>
      <c r="E3527" s="5">
        <v>138.37900000000002</v>
      </c>
      <c r="F3527" s="5">
        <v>362.38599999999991</v>
      </c>
      <c r="G3527" s="5">
        <v>1344.6679999999999</v>
      </c>
      <c r="H3527" s="5">
        <v>922.60599999999977</v>
      </c>
      <c r="I3527" s="6">
        <v>0</v>
      </c>
    </row>
    <row r="3528" spans="1:9">
      <c r="A3528" s="133">
        <v>2013</v>
      </c>
      <c r="B3528" s="133">
        <v>5</v>
      </c>
      <c r="C3528" s="134">
        <v>41421</v>
      </c>
      <c r="D3528" s="133">
        <v>21</v>
      </c>
      <c r="E3528" s="5">
        <v>141.607</v>
      </c>
      <c r="F3528" s="5">
        <v>362.2940000000001</v>
      </c>
      <c r="G3528" s="5">
        <v>1350.1570000000002</v>
      </c>
      <c r="H3528" s="5">
        <v>931.12199999999962</v>
      </c>
      <c r="I3528" s="6">
        <v>0</v>
      </c>
    </row>
    <row r="3529" spans="1:9">
      <c r="A3529" s="133">
        <v>2013</v>
      </c>
      <c r="B3529" s="133">
        <v>5</v>
      </c>
      <c r="C3529" s="134">
        <v>41421</v>
      </c>
      <c r="D3529" s="133">
        <v>22</v>
      </c>
      <c r="E3529" s="5">
        <v>138.86600000000001</v>
      </c>
      <c r="F3529" s="5">
        <v>362.27299999999997</v>
      </c>
      <c r="G3529" s="5">
        <v>1339.5650000000001</v>
      </c>
      <c r="H3529" s="5">
        <v>934.95900000000029</v>
      </c>
      <c r="I3529" s="6">
        <v>0</v>
      </c>
    </row>
    <row r="3530" spans="1:9">
      <c r="A3530" s="133">
        <v>2013</v>
      </c>
      <c r="B3530" s="133">
        <v>5</v>
      </c>
      <c r="C3530" s="134">
        <v>41421</v>
      </c>
      <c r="D3530" s="133">
        <v>23</v>
      </c>
      <c r="E3530" s="5">
        <v>136.667</v>
      </c>
      <c r="F3530" s="5">
        <v>361.29200000000009</v>
      </c>
      <c r="G3530" s="5">
        <v>1343.1970000000001</v>
      </c>
      <c r="H3530" s="5">
        <v>929.23399999999981</v>
      </c>
      <c r="I3530" s="6">
        <v>0</v>
      </c>
    </row>
    <row r="3531" spans="1:9">
      <c r="A3531" s="133">
        <v>2013</v>
      </c>
      <c r="B3531" s="133">
        <v>5</v>
      </c>
      <c r="C3531" s="134">
        <v>41421</v>
      </c>
      <c r="D3531" s="133">
        <v>24</v>
      </c>
      <c r="E3531" s="5">
        <v>135.93800000000002</v>
      </c>
      <c r="F3531" s="5">
        <v>354.67100000000005</v>
      </c>
      <c r="G3531" s="5">
        <v>1312.5559999999998</v>
      </c>
      <c r="H3531" s="5">
        <v>803.08600000000013</v>
      </c>
      <c r="I3531" s="6">
        <v>0</v>
      </c>
    </row>
    <row r="3532" spans="1:9">
      <c r="A3532" s="133">
        <v>2013</v>
      </c>
      <c r="B3532" s="133">
        <v>5</v>
      </c>
      <c r="C3532" s="134">
        <v>41422</v>
      </c>
      <c r="D3532" s="133">
        <v>1</v>
      </c>
      <c r="E3532" s="5">
        <v>137.06900000000002</v>
      </c>
      <c r="F3532" s="5">
        <v>359.75599999999997</v>
      </c>
      <c r="G3532" s="5">
        <v>1099.7900000000002</v>
      </c>
      <c r="H3532" s="5">
        <v>678.36300000000006</v>
      </c>
      <c r="I3532" s="6">
        <v>0</v>
      </c>
    </row>
    <row r="3533" spans="1:9">
      <c r="A3533" s="133">
        <v>2013</v>
      </c>
      <c r="B3533" s="133">
        <v>5</v>
      </c>
      <c r="C3533" s="134">
        <v>41422</v>
      </c>
      <c r="D3533" s="133">
        <v>2</v>
      </c>
      <c r="E3533" s="5">
        <v>136.40100000000001</v>
      </c>
      <c r="F3533" s="5">
        <v>359.66800000000001</v>
      </c>
      <c r="G3533" s="5">
        <v>949.47099999999989</v>
      </c>
      <c r="H3533" s="5">
        <v>585.06399999999996</v>
      </c>
      <c r="I3533" s="6">
        <v>0</v>
      </c>
    </row>
    <row r="3534" spans="1:9">
      <c r="A3534" s="133">
        <v>2013</v>
      </c>
      <c r="B3534" s="133">
        <v>5</v>
      </c>
      <c r="C3534" s="134">
        <v>41422</v>
      </c>
      <c r="D3534" s="133">
        <v>3</v>
      </c>
      <c r="E3534" s="5">
        <v>133.75200000000001</v>
      </c>
      <c r="F3534" s="5">
        <v>360.18999999999994</v>
      </c>
      <c r="G3534" s="5">
        <v>910.67799999999988</v>
      </c>
      <c r="H3534" s="5">
        <v>583.95500000000004</v>
      </c>
      <c r="I3534" s="6">
        <v>0</v>
      </c>
    </row>
    <row r="3535" spans="1:9">
      <c r="A3535" s="133">
        <v>2013</v>
      </c>
      <c r="B3535" s="133">
        <v>5</v>
      </c>
      <c r="C3535" s="134">
        <v>41422</v>
      </c>
      <c r="D3535" s="133">
        <v>4</v>
      </c>
      <c r="E3535" s="5">
        <v>136.673</v>
      </c>
      <c r="F3535" s="5">
        <v>360.18</v>
      </c>
      <c r="G3535" s="5">
        <v>905.8280000000002</v>
      </c>
      <c r="H3535" s="5">
        <v>582.37000000000012</v>
      </c>
      <c r="I3535" s="6">
        <v>0</v>
      </c>
    </row>
    <row r="3536" spans="1:9">
      <c r="A3536" s="133">
        <v>2013</v>
      </c>
      <c r="B3536" s="133">
        <v>5</v>
      </c>
      <c r="C3536" s="134">
        <v>41422</v>
      </c>
      <c r="D3536" s="133">
        <v>5</v>
      </c>
      <c r="E3536" s="5">
        <v>137.84300000000002</v>
      </c>
      <c r="F3536" s="5">
        <v>359.82900000000001</v>
      </c>
      <c r="G3536" s="5">
        <v>903.69999999999993</v>
      </c>
      <c r="H3536" s="5">
        <v>581.2940000000001</v>
      </c>
      <c r="I3536" s="6">
        <v>0</v>
      </c>
    </row>
    <row r="3537" spans="1:9">
      <c r="A3537" s="133">
        <v>2013</v>
      </c>
      <c r="B3537" s="133">
        <v>5</v>
      </c>
      <c r="C3537" s="134">
        <v>41422</v>
      </c>
      <c r="D3537" s="133">
        <v>6</v>
      </c>
      <c r="E3537" s="5">
        <v>137.63900000000001</v>
      </c>
      <c r="F3537" s="5">
        <v>358.84300000000002</v>
      </c>
      <c r="G3537" s="5">
        <v>908.43000000000018</v>
      </c>
      <c r="H3537" s="5">
        <v>601.63800000000003</v>
      </c>
      <c r="I3537" s="6">
        <v>0</v>
      </c>
    </row>
    <row r="3538" spans="1:9">
      <c r="A3538" s="133">
        <v>2013</v>
      </c>
      <c r="B3538" s="133">
        <v>5</v>
      </c>
      <c r="C3538" s="134">
        <v>41422</v>
      </c>
      <c r="D3538" s="133">
        <v>7</v>
      </c>
      <c r="E3538" s="5">
        <v>136.946</v>
      </c>
      <c r="F3538" s="5">
        <v>359.16200000000003</v>
      </c>
      <c r="G3538" s="5">
        <v>1006.8190000000001</v>
      </c>
      <c r="H3538" s="5">
        <v>766.76400000000024</v>
      </c>
      <c r="I3538" s="6">
        <v>0</v>
      </c>
    </row>
    <row r="3539" spans="1:9">
      <c r="A3539" s="133">
        <v>2013</v>
      </c>
      <c r="B3539" s="133">
        <v>5</v>
      </c>
      <c r="C3539" s="134">
        <v>41422</v>
      </c>
      <c r="D3539" s="133">
        <v>8</v>
      </c>
      <c r="E3539" s="5">
        <v>136.29000000000002</v>
      </c>
      <c r="F3539" s="5">
        <v>359.28400000000011</v>
      </c>
      <c r="G3539" s="5">
        <v>1103.8009999999999</v>
      </c>
      <c r="H3539" s="5">
        <v>876.63199999999983</v>
      </c>
      <c r="I3539" s="6">
        <v>0</v>
      </c>
    </row>
    <row r="3540" spans="1:9">
      <c r="A3540" s="133">
        <v>2013</v>
      </c>
      <c r="B3540" s="133">
        <v>5</v>
      </c>
      <c r="C3540" s="134">
        <v>41422</v>
      </c>
      <c r="D3540" s="133">
        <v>9</v>
      </c>
      <c r="E3540" s="5">
        <v>136.51100000000002</v>
      </c>
      <c r="F3540" s="5">
        <v>351.375</v>
      </c>
      <c r="G3540" s="5">
        <v>1116.4120000000005</v>
      </c>
      <c r="H3540" s="5">
        <v>889.50199999999973</v>
      </c>
      <c r="I3540" s="6">
        <v>0</v>
      </c>
    </row>
    <row r="3541" spans="1:9">
      <c r="A3541" s="133">
        <v>2013</v>
      </c>
      <c r="B3541" s="133">
        <v>5</v>
      </c>
      <c r="C3541" s="134">
        <v>41422</v>
      </c>
      <c r="D3541" s="133">
        <v>10</v>
      </c>
      <c r="E3541" s="5">
        <v>142.173</v>
      </c>
      <c r="F3541" s="5">
        <v>344.88299999999998</v>
      </c>
      <c r="G3541" s="5">
        <v>1115.1090000000004</v>
      </c>
      <c r="H3541" s="5">
        <v>890.33100000000002</v>
      </c>
      <c r="I3541" s="6">
        <v>0</v>
      </c>
    </row>
    <row r="3542" spans="1:9">
      <c r="A3542" s="133">
        <v>2013</v>
      </c>
      <c r="B3542" s="133">
        <v>5</v>
      </c>
      <c r="C3542" s="134">
        <v>41422</v>
      </c>
      <c r="D3542" s="133">
        <v>11</v>
      </c>
      <c r="E3542" s="5">
        <v>141.501</v>
      </c>
      <c r="F3542" s="5">
        <v>338.67700000000008</v>
      </c>
      <c r="G3542" s="5">
        <v>1087.5470000000003</v>
      </c>
      <c r="H3542" s="5">
        <v>901.10500000000002</v>
      </c>
      <c r="I3542" s="6">
        <v>0</v>
      </c>
    </row>
    <row r="3543" spans="1:9">
      <c r="A3543" s="133">
        <v>2013</v>
      </c>
      <c r="B3543" s="133">
        <v>5</v>
      </c>
      <c r="C3543" s="134">
        <v>41422</v>
      </c>
      <c r="D3543" s="133">
        <v>12</v>
      </c>
      <c r="E3543" s="5">
        <v>142.16300000000001</v>
      </c>
      <c r="F3543" s="5">
        <v>341.06600000000003</v>
      </c>
      <c r="G3543" s="5">
        <v>1097.3560000000004</v>
      </c>
      <c r="H3543" s="5">
        <v>904.84000000000015</v>
      </c>
      <c r="I3543" s="6">
        <v>0</v>
      </c>
    </row>
    <row r="3544" spans="1:9">
      <c r="A3544" s="133">
        <v>2013</v>
      </c>
      <c r="B3544" s="133">
        <v>5</v>
      </c>
      <c r="C3544" s="134">
        <v>41422</v>
      </c>
      <c r="D3544" s="133">
        <v>13</v>
      </c>
      <c r="E3544" s="5">
        <v>143.94900000000001</v>
      </c>
      <c r="F3544" s="5">
        <v>343.41700000000003</v>
      </c>
      <c r="G3544" s="5">
        <v>1121.1979999999999</v>
      </c>
      <c r="H3544" s="5">
        <v>931.46899999999994</v>
      </c>
      <c r="I3544" s="6">
        <v>0</v>
      </c>
    </row>
    <row r="3545" spans="1:9">
      <c r="A3545" s="133">
        <v>2013</v>
      </c>
      <c r="B3545" s="133">
        <v>5</v>
      </c>
      <c r="C3545" s="134">
        <v>41422</v>
      </c>
      <c r="D3545" s="133">
        <v>14</v>
      </c>
      <c r="E3545" s="5">
        <v>144.38800000000001</v>
      </c>
      <c r="F3545" s="5">
        <v>350.80500000000006</v>
      </c>
      <c r="G3545" s="5">
        <v>1115.1640000000002</v>
      </c>
      <c r="H3545" s="5">
        <v>922.84100000000001</v>
      </c>
      <c r="I3545" s="6">
        <v>0</v>
      </c>
    </row>
    <row r="3546" spans="1:9">
      <c r="A3546" s="133">
        <v>2013</v>
      </c>
      <c r="B3546" s="133">
        <v>5</v>
      </c>
      <c r="C3546" s="134">
        <v>41422</v>
      </c>
      <c r="D3546" s="133">
        <v>15</v>
      </c>
      <c r="E3546" s="5">
        <v>145.19</v>
      </c>
      <c r="F3546" s="5">
        <v>349.57600000000002</v>
      </c>
      <c r="G3546" s="5">
        <v>1135.0520000000001</v>
      </c>
      <c r="H3546" s="5">
        <v>920.26600000000008</v>
      </c>
      <c r="I3546" s="6">
        <v>0</v>
      </c>
    </row>
    <row r="3547" spans="1:9">
      <c r="A3547" s="133">
        <v>2013</v>
      </c>
      <c r="B3547" s="133">
        <v>5</v>
      </c>
      <c r="C3547" s="134">
        <v>41422</v>
      </c>
      <c r="D3547" s="133">
        <v>16</v>
      </c>
      <c r="E3547" s="5">
        <v>146.322</v>
      </c>
      <c r="F3547" s="5">
        <v>349.92200000000003</v>
      </c>
      <c r="G3547" s="5">
        <v>1144.047</v>
      </c>
      <c r="H3547" s="5">
        <v>915.97300000000007</v>
      </c>
      <c r="I3547" s="6">
        <v>0</v>
      </c>
    </row>
    <row r="3548" spans="1:9">
      <c r="A3548" s="133">
        <v>2013</v>
      </c>
      <c r="B3548" s="133">
        <v>5</v>
      </c>
      <c r="C3548" s="134">
        <v>41422</v>
      </c>
      <c r="D3548" s="133">
        <v>17</v>
      </c>
      <c r="E3548" s="5">
        <v>146.477</v>
      </c>
      <c r="F3548" s="5">
        <v>351.80900000000003</v>
      </c>
      <c r="G3548" s="5">
        <v>1157.827</v>
      </c>
      <c r="H3548" s="5">
        <v>915.14400000000023</v>
      </c>
      <c r="I3548" s="6">
        <v>0</v>
      </c>
    </row>
    <row r="3549" spans="1:9">
      <c r="A3549" s="133">
        <v>2013</v>
      </c>
      <c r="B3549" s="133">
        <v>5</v>
      </c>
      <c r="C3549" s="134">
        <v>41422</v>
      </c>
      <c r="D3549" s="133">
        <v>18</v>
      </c>
      <c r="E3549" s="5">
        <v>142.66800000000001</v>
      </c>
      <c r="F3549" s="5">
        <v>334.75</v>
      </c>
      <c r="G3549" s="5">
        <v>1175.2409999999998</v>
      </c>
      <c r="H3549" s="5">
        <v>927.71400000000006</v>
      </c>
      <c r="I3549" s="6">
        <v>0</v>
      </c>
    </row>
    <row r="3550" spans="1:9">
      <c r="A3550" s="133">
        <v>2013</v>
      </c>
      <c r="B3550" s="133">
        <v>5</v>
      </c>
      <c r="C3550" s="134">
        <v>41422</v>
      </c>
      <c r="D3550" s="133">
        <v>19</v>
      </c>
      <c r="E3550" s="5">
        <v>147.364</v>
      </c>
      <c r="F3550" s="5">
        <v>329.60100000000006</v>
      </c>
      <c r="G3550" s="5">
        <v>1187.1750000000002</v>
      </c>
      <c r="H3550" s="5">
        <v>987.16700000000003</v>
      </c>
      <c r="I3550" s="6">
        <v>0</v>
      </c>
    </row>
    <row r="3551" spans="1:9">
      <c r="A3551" s="133">
        <v>2013</v>
      </c>
      <c r="B3551" s="133">
        <v>5</v>
      </c>
      <c r="C3551" s="134">
        <v>41422</v>
      </c>
      <c r="D3551" s="133">
        <v>20</v>
      </c>
      <c r="E3551" s="5">
        <v>146.95599999999999</v>
      </c>
      <c r="F3551" s="5">
        <v>329.83800000000008</v>
      </c>
      <c r="G3551" s="5">
        <v>1137.6780000000001</v>
      </c>
      <c r="H3551" s="5">
        <v>995.80799999999999</v>
      </c>
      <c r="I3551" s="6">
        <v>0</v>
      </c>
    </row>
    <row r="3552" spans="1:9">
      <c r="A3552" s="133">
        <v>2013</v>
      </c>
      <c r="B3552" s="133">
        <v>5</v>
      </c>
      <c r="C3552" s="134">
        <v>41422</v>
      </c>
      <c r="D3552" s="133">
        <v>21</v>
      </c>
      <c r="E3552" s="5">
        <v>145.262</v>
      </c>
      <c r="F3552" s="5">
        <v>329.14400000000006</v>
      </c>
      <c r="G3552" s="5">
        <v>1125.5230000000001</v>
      </c>
      <c r="H3552" s="5">
        <v>994.65299999999991</v>
      </c>
      <c r="I3552" s="6">
        <v>0</v>
      </c>
    </row>
    <row r="3553" spans="1:9">
      <c r="A3553" s="133">
        <v>2013</v>
      </c>
      <c r="B3553" s="133">
        <v>5</v>
      </c>
      <c r="C3553" s="134">
        <v>41422</v>
      </c>
      <c r="D3553" s="133">
        <v>22</v>
      </c>
      <c r="E3553" s="5">
        <v>146.06400000000002</v>
      </c>
      <c r="F3553" s="5">
        <v>325.03500000000008</v>
      </c>
      <c r="G3553" s="5">
        <v>1125.6150000000005</v>
      </c>
      <c r="H3553" s="5">
        <v>986.32799999999997</v>
      </c>
      <c r="I3553" s="6">
        <v>0</v>
      </c>
    </row>
    <row r="3554" spans="1:9">
      <c r="A3554" s="133">
        <v>2013</v>
      </c>
      <c r="B3554" s="133">
        <v>5</v>
      </c>
      <c r="C3554" s="134">
        <v>41422</v>
      </c>
      <c r="D3554" s="133">
        <v>23</v>
      </c>
      <c r="E3554" s="5">
        <v>142.851</v>
      </c>
      <c r="F3554" s="5">
        <v>318.19800000000004</v>
      </c>
      <c r="G3554" s="5">
        <v>1118.4920000000004</v>
      </c>
      <c r="H3554" s="5">
        <v>975.41399999999976</v>
      </c>
      <c r="I3554" s="6">
        <v>0</v>
      </c>
    </row>
    <row r="3555" spans="1:9">
      <c r="A3555" s="133">
        <v>2013</v>
      </c>
      <c r="B3555" s="133">
        <v>5</v>
      </c>
      <c r="C3555" s="134">
        <v>41422</v>
      </c>
      <c r="D3555" s="133">
        <v>24</v>
      </c>
      <c r="E3555" s="5">
        <v>135.16900000000001</v>
      </c>
      <c r="F3555" s="5">
        <v>312.54200000000003</v>
      </c>
      <c r="G3555" s="5">
        <v>1104.1230000000005</v>
      </c>
      <c r="H3555" s="5">
        <v>973.09199999999998</v>
      </c>
      <c r="I3555" s="6">
        <v>0</v>
      </c>
    </row>
    <row r="3556" spans="1:9">
      <c r="A3556" s="133">
        <v>2013</v>
      </c>
      <c r="B3556" s="133">
        <v>5</v>
      </c>
      <c r="C3556" s="134">
        <v>41423</v>
      </c>
      <c r="D3556" s="133">
        <v>1</v>
      </c>
      <c r="E3556" s="5">
        <v>136.55500000000001</v>
      </c>
      <c r="F3556" s="5">
        <v>316.99800000000005</v>
      </c>
      <c r="G3556" s="5">
        <v>1088.5740000000003</v>
      </c>
      <c r="H3556" s="5">
        <v>821.75300000000016</v>
      </c>
      <c r="I3556" s="6">
        <v>0</v>
      </c>
    </row>
    <row r="3557" spans="1:9">
      <c r="A3557" s="133">
        <v>2013</v>
      </c>
      <c r="B3557" s="133">
        <v>5</v>
      </c>
      <c r="C3557" s="134">
        <v>41423</v>
      </c>
      <c r="D3557" s="133">
        <v>2</v>
      </c>
      <c r="E3557" s="5">
        <v>138.071</v>
      </c>
      <c r="F3557" s="5">
        <v>318.10099999999994</v>
      </c>
      <c r="G3557" s="5">
        <v>1055.2060000000001</v>
      </c>
      <c r="H3557" s="5">
        <v>631.67300000000023</v>
      </c>
      <c r="I3557" s="6">
        <v>0</v>
      </c>
    </row>
    <row r="3558" spans="1:9">
      <c r="A3558" s="133">
        <v>2013</v>
      </c>
      <c r="B3558" s="133">
        <v>5</v>
      </c>
      <c r="C3558" s="134">
        <v>41423</v>
      </c>
      <c r="D3558" s="133">
        <v>3</v>
      </c>
      <c r="E3558" s="5">
        <v>139.72900000000001</v>
      </c>
      <c r="F3558" s="5">
        <v>317.971</v>
      </c>
      <c r="G3558" s="5">
        <v>1013.8499999999998</v>
      </c>
      <c r="H3558" s="5">
        <v>626.89100000000008</v>
      </c>
      <c r="I3558" s="6">
        <v>0</v>
      </c>
    </row>
    <row r="3559" spans="1:9">
      <c r="A3559" s="133">
        <v>2013</v>
      </c>
      <c r="B3559" s="133">
        <v>5</v>
      </c>
      <c r="C3559" s="134">
        <v>41423</v>
      </c>
      <c r="D3559" s="133">
        <v>4</v>
      </c>
      <c r="E3559" s="5">
        <v>138.608</v>
      </c>
      <c r="F3559" s="5">
        <v>316.90300000000002</v>
      </c>
      <c r="G3559" s="5">
        <v>1012.384</v>
      </c>
      <c r="H3559" s="5">
        <v>628.31499999999994</v>
      </c>
      <c r="I3559" s="6">
        <v>0</v>
      </c>
    </row>
    <row r="3560" spans="1:9">
      <c r="A3560" s="133">
        <v>2013</v>
      </c>
      <c r="B3560" s="133">
        <v>5</v>
      </c>
      <c r="C3560" s="134">
        <v>41423</v>
      </c>
      <c r="D3560" s="133">
        <v>5</v>
      </c>
      <c r="E3560" s="5">
        <v>140.023</v>
      </c>
      <c r="F3560" s="5">
        <v>316.70099999999996</v>
      </c>
      <c r="G3560" s="5">
        <v>991.87800000000004</v>
      </c>
      <c r="H3560" s="5">
        <v>627.55600000000004</v>
      </c>
      <c r="I3560" s="6">
        <v>0</v>
      </c>
    </row>
    <row r="3561" spans="1:9">
      <c r="A3561" s="133">
        <v>2013</v>
      </c>
      <c r="B3561" s="133">
        <v>5</v>
      </c>
      <c r="C3561" s="134">
        <v>41423</v>
      </c>
      <c r="D3561" s="133">
        <v>6</v>
      </c>
      <c r="E3561" s="5">
        <v>138.99</v>
      </c>
      <c r="F3561" s="5">
        <v>318.37600000000003</v>
      </c>
      <c r="G3561" s="5">
        <v>1000.2870000000001</v>
      </c>
      <c r="H3561" s="5">
        <v>628.43399999999997</v>
      </c>
      <c r="I3561" s="6">
        <v>0</v>
      </c>
    </row>
    <row r="3562" spans="1:9">
      <c r="A3562" s="133">
        <v>2013</v>
      </c>
      <c r="B3562" s="133">
        <v>5</v>
      </c>
      <c r="C3562" s="134">
        <v>41423</v>
      </c>
      <c r="D3562" s="133">
        <v>7</v>
      </c>
      <c r="E3562" s="5">
        <v>140.238</v>
      </c>
      <c r="F3562" s="5">
        <v>318.90299999999996</v>
      </c>
      <c r="G3562" s="5">
        <v>1063.4750000000001</v>
      </c>
      <c r="H3562" s="5">
        <v>756.08199999999999</v>
      </c>
      <c r="I3562" s="6">
        <v>0</v>
      </c>
    </row>
    <row r="3563" spans="1:9">
      <c r="A3563" s="133">
        <v>2013</v>
      </c>
      <c r="B3563" s="133">
        <v>5</v>
      </c>
      <c r="C3563" s="134">
        <v>41423</v>
      </c>
      <c r="D3563" s="133">
        <v>8</v>
      </c>
      <c r="E3563" s="5">
        <v>138.88400000000001</v>
      </c>
      <c r="F3563" s="5">
        <v>318.42800000000005</v>
      </c>
      <c r="G3563" s="5">
        <v>1119.7520000000002</v>
      </c>
      <c r="H3563" s="5">
        <v>898.46599999999978</v>
      </c>
      <c r="I3563" s="6">
        <v>0</v>
      </c>
    </row>
    <row r="3564" spans="1:9">
      <c r="A3564" s="133">
        <v>2013</v>
      </c>
      <c r="B3564" s="133">
        <v>5</v>
      </c>
      <c r="C3564" s="134">
        <v>41423</v>
      </c>
      <c r="D3564" s="133">
        <v>9</v>
      </c>
      <c r="E3564" s="5">
        <v>140.26900000000001</v>
      </c>
      <c r="F3564" s="5">
        <v>323.42099999999999</v>
      </c>
      <c r="G3564" s="5">
        <v>1131.7169999999999</v>
      </c>
      <c r="H3564" s="5">
        <v>903.93400000000008</v>
      </c>
      <c r="I3564" s="6">
        <v>0</v>
      </c>
    </row>
    <row r="3565" spans="1:9">
      <c r="A3565" s="133">
        <v>2013</v>
      </c>
      <c r="B3565" s="133">
        <v>5</v>
      </c>
      <c r="C3565" s="134">
        <v>41423</v>
      </c>
      <c r="D3565" s="133">
        <v>10</v>
      </c>
      <c r="E3565" s="5">
        <v>143.202</v>
      </c>
      <c r="F3565" s="5">
        <v>321.18700000000001</v>
      </c>
      <c r="G3565" s="5">
        <v>1135.0609999999999</v>
      </c>
      <c r="H3565" s="5">
        <v>923.75499999999965</v>
      </c>
      <c r="I3565" s="6">
        <v>0</v>
      </c>
    </row>
    <row r="3566" spans="1:9">
      <c r="A3566" s="133">
        <v>2013</v>
      </c>
      <c r="B3566" s="133">
        <v>5</v>
      </c>
      <c r="C3566" s="134">
        <v>41423</v>
      </c>
      <c r="D3566" s="133">
        <v>11</v>
      </c>
      <c r="E3566" s="5">
        <v>143.03900000000002</v>
      </c>
      <c r="F3566" s="5">
        <v>333.892</v>
      </c>
      <c r="G3566" s="5">
        <v>1127.8429999999998</v>
      </c>
      <c r="H3566" s="5">
        <v>937.66799999999978</v>
      </c>
      <c r="I3566" s="6">
        <v>0</v>
      </c>
    </row>
    <row r="3567" spans="1:9">
      <c r="A3567" s="133">
        <v>2013</v>
      </c>
      <c r="B3567" s="133">
        <v>5</v>
      </c>
      <c r="C3567" s="134">
        <v>41423</v>
      </c>
      <c r="D3567" s="133">
        <v>12</v>
      </c>
      <c r="E3567" s="5">
        <v>145.90100000000001</v>
      </c>
      <c r="F3567" s="5">
        <v>336.35800000000006</v>
      </c>
      <c r="G3567" s="5">
        <v>1074.8879999999997</v>
      </c>
      <c r="H3567" s="5">
        <v>936.53500000000008</v>
      </c>
      <c r="I3567" s="6">
        <v>0</v>
      </c>
    </row>
    <row r="3568" spans="1:9">
      <c r="A3568" s="133">
        <v>2013</v>
      </c>
      <c r="B3568" s="133">
        <v>5</v>
      </c>
      <c r="C3568" s="134">
        <v>41423</v>
      </c>
      <c r="D3568" s="133">
        <v>13</v>
      </c>
      <c r="E3568" s="5">
        <v>147.38300000000001</v>
      </c>
      <c r="F3568" s="5">
        <v>317.90300000000002</v>
      </c>
      <c r="G3568" s="5">
        <v>1074.1880000000006</v>
      </c>
      <c r="H3568" s="5">
        <v>960.428</v>
      </c>
      <c r="I3568" s="6">
        <v>0</v>
      </c>
    </row>
    <row r="3569" spans="1:9">
      <c r="A3569" s="133">
        <v>2013</v>
      </c>
      <c r="B3569" s="133">
        <v>5</v>
      </c>
      <c r="C3569" s="134">
        <v>41423</v>
      </c>
      <c r="D3569" s="133">
        <v>14</v>
      </c>
      <c r="E3569" s="5">
        <v>147.626</v>
      </c>
      <c r="F3569" s="5">
        <v>317.30400000000003</v>
      </c>
      <c r="G3569" s="5">
        <v>1077.5690000000002</v>
      </c>
      <c r="H3569" s="5">
        <v>964.23900000000015</v>
      </c>
      <c r="I3569" s="6">
        <v>0</v>
      </c>
    </row>
    <row r="3570" spans="1:9">
      <c r="A3570" s="133">
        <v>2013</v>
      </c>
      <c r="B3570" s="133">
        <v>5</v>
      </c>
      <c r="C3570" s="134">
        <v>41423</v>
      </c>
      <c r="D3570" s="133">
        <v>15</v>
      </c>
      <c r="E3570" s="5">
        <v>144.69</v>
      </c>
      <c r="F3570" s="5">
        <v>316.66300000000007</v>
      </c>
      <c r="G3570" s="5">
        <v>1075.2600000000004</v>
      </c>
      <c r="H3570" s="5">
        <v>918.6940000000003</v>
      </c>
      <c r="I3570" s="6">
        <v>0</v>
      </c>
    </row>
    <row r="3571" spans="1:9">
      <c r="A3571" s="133">
        <v>2013</v>
      </c>
      <c r="B3571" s="133">
        <v>5</v>
      </c>
      <c r="C3571" s="134">
        <v>41423</v>
      </c>
      <c r="D3571" s="133">
        <v>16</v>
      </c>
      <c r="E3571" s="5">
        <v>142.27800000000002</v>
      </c>
      <c r="F3571" s="5">
        <v>324.10500000000002</v>
      </c>
      <c r="G3571" s="5">
        <v>1075.6849999999999</v>
      </c>
      <c r="H3571" s="5">
        <v>912.9490000000003</v>
      </c>
      <c r="I3571" s="6">
        <v>0</v>
      </c>
    </row>
    <row r="3572" spans="1:9">
      <c r="A3572" s="133">
        <v>2013</v>
      </c>
      <c r="B3572" s="133">
        <v>5</v>
      </c>
      <c r="C3572" s="134">
        <v>41423</v>
      </c>
      <c r="D3572" s="133">
        <v>17</v>
      </c>
      <c r="E3572" s="5">
        <v>143.21</v>
      </c>
      <c r="F3572" s="5">
        <v>323.726</v>
      </c>
      <c r="G3572" s="5">
        <v>1078.0169999999998</v>
      </c>
      <c r="H3572" s="5">
        <v>947.20100000000025</v>
      </c>
      <c r="I3572" s="6">
        <v>0</v>
      </c>
    </row>
    <row r="3573" spans="1:9">
      <c r="A3573" s="133">
        <v>2013</v>
      </c>
      <c r="B3573" s="133">
        <v>5</v>
      </c>
      <c r="C3573" s="134">
        <v>41423</v>
      </c>
      <c r="D3573" s="133">
        <v>18</v>
      </c>
      <c r="E3573" s="5">
        <v>144.44499999999999</v>
      </c>
      <c r="F3573" s="5">
        <v>329.50399999999996</v>
      </c>
      <c r="G3573" s="5">
        <v>1083.5969999999998</v>
      </c>
      <c r="H3573" s="5">
        <v>986.36600000000021</v>
      </c>
      <c r="I3573" s="6">
        <v>0</v>
      </c>
    </row>
    <row r="3574" spans="1:9">
      <c r="A3574" s="133">
        <v>2013</v>
      </c>
      <c r="B3574" s="133">
        <v>5</v>
      </c>
      <c r="C3574" s="134">
        <v>41423</v>
      </c>
      <c r="D3574" s="133">
        <v>19</v>
      </c>
      <c r="E3574" s="5">
        <v>143.20600000000002</v>
      </c>
      <c r="F3574" s="5">
        <v>333.58700000000005</v>
      </c>
      <c r="G3574" s="5">
        <v>1102.9349999999999</v>
      </c>
      <c r="H3574" s="5">
        <v>1035.7579999999996</v>
      </c>
      <c r="I3574" s="6">
        <v>0</v>
      </c>
    </row>
    <row r="3575" spans="1:9">
      <c r="A3575" s="133">
        <v>2013</v>
      </c>
      <c r="B3575" s="133">
        <v>5</v>
      </c>
      <c r="C3575" s="134">
        <v>41423</v>
      </c>
      <c r="D3575" s="133">
        <v>20</v>
      </c>
      <c r="E3575" s="5">
        <v>142.65100000000001</v>
      </c>
      <c r="F3575" s="5">
        <v>324.14700000000005</v>
      </c>
      <c r="G3575" s="5">
        <v>1119.883</v>
      </c>
      <c r="H3575" s="5">
        <v>1044.2729999999997</v>
      </c>
      <c r="I3575" s="6">
        <v>0</v>
      </c>
    </row>
    <row r="3576" spans="1:9">
      <c r="A3576" s="133">
        <v>2013</v>
      </c>
      <c r="B3576" s="133">
        <v>5</v>
      </c>
      <c r="C3576" s="134">
        <v>41423</v>
      </c>
      <c r="D3576" s="133">
        <v>21</v>
      </c>
      <c r="E3576" s="5">
        <v>143.24299999999999</v>
      </c>
      <c r="F3576" s="5">
        <v>323.16500000000002</v>
      </c>
      <c r="G3576" s="5">
        <v>1129.9479999999999</v>
      </c>
      <c r="H3576" s="5">
        <v>1045.2299999999998</v>
      </c>
      <c r="I3576" s="6">
        <v>0</v>
      </c>
    </row>
    <row r="3577" spans="1:9">
      <c r="A3577" s="133">
        <v>2013</v>
      </c>
      <c r="B3577" s="133">
        <v>5</v>
      </c>
      <c r="C3577" s="134">
        <v>41423</v>
      </c>
      <c r="D3577" s="133">
        <v>22</v>
      </c>
      <c r="E3577" s="5">
        <v>143.68700000000001</v>
      </c>
      <c r="F3577" s="5">
        <v>322.74799999999999</v>
      </c>
      <c r="G3577" s="5">
        <v>1130.1619999999998</v>
      </c>
      <c r="H3577" s="5">
        <v>1047.2949999999998</v>
      </c>
      <c r="I3577" s="6">
        <v>0</v>
      </c>
    </row>
    <row r="3578" spans="1:9">
      <c r="A3578" s="133">
        <v>2013</v>
      </c>
      <c r="B3578" s="133">
        <v>5</v>
      </c>
      <c r="C3578" s="134">
        <v>41423</v>
      </c>
      <c r="D3578" s="133">
        <v>23</v>
      </c>
      <c r="E3578" s="5">
        <v>143.11100000000002</v>
      </c>
      <c r="F3578" s="5">
        <v>323</v>
      </c>
      <c r="G3578" s="5">
        <v>1128.212</v>
      </c>
      <c r="H3578" s="5">
        <v>1036.3189999999997</v>
      </c>
      <c r="I3578" s="6">
        <v>0</v>
      </c>
    </row>
    <row r="3579" spans="1:9">
      <c r="A3579" s="133">
        <v>2013</v>
      </c>
      <c r="B3579" s="133">
        <v>5</v>
      </c>
      <c r="C3579" s="134">
        <v>41423</v>
      </c>
      <c r="D3579" s="133">
        <v>24</v>
      </c>
      <c r="E3579" s="5">
        <v>142.68200000000002</v>
      </c>
      <c r="F3579" s="5">
        <v>322.339</v>
      </c>
      <c r="G3579" s="5">
        <v>1124.644</v>
      </c>
      <c r="H3579" s="5">
        <v>1019.001</v>
      </c>
      <c r="I3579" s="6">
        <v>0</v>
      </c>
    </row>
    <row r="3580" spans="1:9">
      <c r="A3580" s="133">
        <v>2013</v>
      </c>
      <c r="B3580" s="133">
        <v>5</v>
      </c>
      <c r="C3580" s="134">
        <v>41424</v>
      </c>
      <c r="D3580" s="133">
        <v>1</v>
      </c>
      <c r="E3580" s="5">
        <v>141.32600000000002</v>
      </c>
      <c r="F3580" s="5">
        <v>314.55199999999996</v>
      </c>
      <c r="G3580" s="5">
        <v>1107.1869999999999</v>
      </c>
      <c r="H3580" s="5">
        <v>808.18600000000004</v>
      </c>
      <c r="I3580" s="6">
        <v>0</v>
      </c>
    </row>
    <row r="3581" spans="1:9">
      <c r="A3581" s="133">
        <v>2013</v>
      </c>
      <c r="B3581" s="133">
        <v>5</v>
      </c>
      <c r="C3581" s="134">
        <v>41424</v>
      </c>
      <c r="D3581" s="133">
        <v>2</v>
      </c>
      <c r="E3581" s="5">
        <v>144.07499999999999</v>
      </c>
      <c r="F3581" s="5">
        <v>313.90700000000004</v>
      </c>
      <c r="G3581" s="5">
        <v>1099.68</v>
      </c>
      <c r="H3581" s="5">
        <v>677.04600000000005</v>
      </c>
      <c r="I3581" s="6">
        <v>0</v>
      </c>
    </row>
    <row r="3582" spans="1:9">
      <c r="A3582" s="133">
        <v>2013</v>
      </c>
      <c r="B3582" s="133">
        <v>5</v>
      </c>
      <c r="C3582" s="134">
        <v>41424</v>
      </c>
      <c r="D3582" s="133">
        <v>3</v>
      </c>
      <c r="E3582" s="5">
        <v>142.50300000000001</v>
      </c>
      <c r="F3582" s="5">
        <v>313.71500000000009</v>
      </c>
      <c r="G3582" s="5">
        <v>1086.2880000000002</v>
      </c>
      <c r="H3582" s="5">
        <v>614.81900000000007</v>
      </c>
      <c r="I3582" s="6">
        <v>0</v>
      </c>
    </row>
    <row r="3583" spans="1:9">
      <c r="A3583" s="133">
        <v>2013</v>
      </c>
      <c r="B3583" s="133">
        <v>5</v>
      </c>
      <c r="C3583" s="134">
        <v>41424</v>
      </c>
      <c r="D3583" s="133">
        <v>4</v>
      </c>
      <c r="E3583" s="5">
        <v>142.80700000000002</v>
      </c>
      <c r="F3583" s="5">
        <v>312.85700000000003</v>
      </c>
      <c r="G3583" s="5">
        <v>1063.3130000000006</v>
      </c>
      <c r="H3583" s="5">
        <v>571.64300000000003</v>
      </c>
      <c r="I3583" s="6">
        <v>0</v>
      </c>
    </row>
    <row r="3584" spans="1:9">
      <c r="A3584" s="133">
        <v>2013</v>
      </c>
      <c r="B3584" s="133">
        <v>5</v>
      </c>
      <c r="C3584" s="134">
        <v>41424</v>
      </c>
      <c r="D3584" s="133">
        <v>5</v>
      </c>
      <c r="E3584" s="5">
        <v>143.24100000000001</v>
      </c>
      <c r="F3584" s="5">
        <v>303.58699999999993</v>
      </c>
      <c r="G3584" s="5">
        <v>1081.0350000000001</v>
      </c>
      <c r="H3584" s="5">
        <v>571.41199999999992</v>
      </c>
      <c r="I3584" s="6">
        <v>0</v>
      </c>
    </row>
    <row r="3585" spans="1:9">
      <c r="A3585" s="133">
        <v>2013</v>
      </c>
      <c r="B3585" s="133">
        <v>5</v>
      </c>
      <c r="C3585" s="134">
        <v>41424</v>
      </c>
      <c r="D3585" s="133">
        <v>6</v>
      </c>
      <c r="E3585" s="5">
        <v>143.88200000000001</v>
      </c>
      <c r="F3585" s="5">
        <v>295.09400000000005</v>
      </c>
      <c r="G3585" s="5">
        <v>1097.527</v>
      </c>
      <c r="H3585" s="5">
        <v>615.64699999999993</v>
      </c>
      <c r="I3585" s="6">
        <v>0</v>
      </c>
    </row>
    <row r="3586" spans="1:9">
      <c r="A3586" s="133">
        <v>2013</v>
      </c>
      <c r="B3586" s="133">
        <v>5</v>
      </c>
      <c r="C3586" s="134">
        <v>41424</v>
      </c>
      <c r="D3586" s="133">
        <v>7</v>
      </c>
      <c r="E3586" s="5">
        <v>145.24</v>
      </c>
      <c r="F3586" s="5">
        <v>293.40200000000004</v>
      </c>
      <c r="G3586" s="5">
        <v>1087.0559999999998</v>
      </c>
      <c r="H3586" s="5">
        <v>716.21400000000006</v>
      </c>
      <c r="I3586" s="6">
        <v>0</v>
      </c>
    </row>
    <row r="3587" spans="1:9">
      <c r="A3587" s="133">
        <v>2013</v>
      </c>
      <c r="B3587" s="133">
        <v>5</v>
      </c>
      <c r="C3587" s="134">
        <v>41424</v>
      </c>
      <c r="D3587" s="133">
        <v>8</v>
      </c>
      <c r="E3587" s="5">
        <v>144.25</v>
      </c>
      <c r="F3587" s="5">
        <v>293.923</v>
      </c>
      <c r="G3587" s="5">
        <v>1086.2899999999995</v>
      </c>
      <c r="H3587" s="5">
        <v>828.57599999999991</v>
      </c>
      <c r="I3587" s="6">
        <v>0</v>
      </c>
    </row>
    <row r="3588" spans="1:9">
      <c r="A3588" s="133">
        <v>2013</v>
      </c>
      <c r="B3588" s="133">
        <v>5</v>
      </c>
      <c r="C3588" s="134">
        <v>41424</v>
      </c>
      <c r="D3588" s="133">
        <v>9</v>
      </c>
      <c r="E3588" s="5">
        <v>145.15600000000001</v>
      </c>
      <c r="F3588" s="5">
        <v>292.22200000000004</v>
      </c>
      <c r="G3588" s="5">
        <v>1112.0239999999999</v>
      </c>
      <c r="H3588" s="5">
        <v>878.79600000000039</v>
      </c>
      <c r="I3588" s="6">
        <v>0</v>
      </c>
    </row>
    <row r="3589" spans="1:9">
      <c r="A3589" s="133">
        <v>2013</v>
      </c>
      <c r="B3589" s="133">
        <v>5</v>
      </c>
      <c r="C3589" s="134">
        <v>41424</v>
      </c>
      <c r="D3589" s="133">
        <v>10</v>
      </c>
      <c r="E3589" s="5">
        <v>146.64000000000001</v>
      </c>
      <c r="F3589" s="5">
        <v>293.81800000000004</v>
      </c>
      <c r="G3589" s="5">
        <v>1123.326</v>
      </c>
      <c r="H3589" s="5">
        <v>932.8199999999996</v>
      </c>
      <c r="I3589" s="6">
        <v>0</v>
      </c>
    </row>
    <row r="3590" spans="1:9">
      <c r="A3590" s="133">
        <v>2013</v>
      </c>
      <c r="B3590" s="133">
        <v>5</v>
      </c>
      <c r="C3590" s="134">
        <v>41424</v>
      </c>
      <c r="D3590" s="133">
        <v>11</v>
      </c>
      <c r="E3590" s="5">
        <v>143.16500000000002</v>
      </c>
      <c r="F3590" s="5">
        <v>291.73100000000005</v>
      </c>
      <c r="G3590" s="5">
        <v>1140.3969999999999</v>
      </c>
      <c r="H3590" s="5">
        <v>975.11899999999991</v>
      </c>
      <c r="I3590" s="6">
        <v>0</v>
      </c>
    </row>
    <row r="3591" spans="1:9">
      <c r="A3591" s="133">
        <v>2013</v>
      </c>
      <c r="B3591" s="133">
        <v>5</v>
      </c>
      <c r="C3591" s="134">
        <v>41424</v>
      </c>
      <c r="D3591" s="133">
        <v>12</v>
      </c>
      <c r="E3591" s="5">
        <v>142.036</v>
      </c>
      <c r="F3591" s="5">
        <v>317.11500000000001</v>
      </c>
      <c r="G3591" s="5">
        <v>1100.319</v>
      </c>
      <c r="H3591" s="5">
        <v>966.36299999999994</v>
      </c>
      <c r="I3591" s="6">
        <v>0</v>
      </c>
    </row>
    <row r="3592" spans="1:9">
      <c r="A3592" s="133">
        <v>2013</v>
      </c>
      <c r="B3592" s="133">
        <v>5</v>
      </c>
      <c r="C3592" s="134">
        <v>41424</v>
      </c>
      <c r="D3592" s="133">
        <v>13</v>
      </c>
      <c r="E3592" s="5">
        <v>141.268</v>
      </c>
      <c r="F3592" s="5">
        <v>320.23399999999998</v>
      </c>
      <c r="G3592" s="5">
        <v>1090.0640000000001</v>
      </c>
      <c r="H3592" s="5">
        <v>958.07899999999984</v>
      </c>
      <c r="I3592" s="6">
        <v>0</v>
      </c>
    </row>
    <row r="3593" spans="1:9">
      <c r="A3593" s="133">
        <v>2013</v>
      </c>
      <c r="B3593" s="133">
        <v>5</v>
      </c>
      <c r="C3593" s="134">
        <v>41424</v>
      </c>
      <c r="D3593" s="133">
        <v>14</v>
      </c>
      <c r="E3593" s="5">
        <v>140.626</v>
      </c>
      <c r="F3593" s="5">
        <v>320.49000000000007</v>
      </c>
      <c r="G3593" s="5">
        <v>1099.5140000000004</v>
      </c>
      <c r="H3593" s="5">
        <v>905.58800000000008</v>
      </c>
      <c r="I3593" s="6">
        <v>0</v>
      </c>
    </row>
    <row r="3594" spans="1:9">
      <c r="A3594" s="133">
        <v>2013</v>
      </c>
      <c r="B3594" s="133">
        <v>5</v>
      </c>
      <c r="C3594" s="134">
        <v>41424</v>
      </c>
      <c r="D3594" s="133">
        <v>15</v>
      </c>
      <c r="E3594" s="5">
        <v>141.923</v>
      </c>
      <c r="F3594" s="5">
        <v>321.649</v>
      </c>
      <c r="G3594" s="5">
        <v>1157.1140000000003</v>
      </c>
      <c r="H3594" s="5">
        <v>823.93000000000029</v>
      </c>
      <c r="I3594" s="6">
        <v>0</v>
      </c>
    </row>
    <row r="3595" spans="1:9">
      <c r="A3595" s="133">
        <v>2013</v>
      </c>
      <c r="B3595" s="133">
        <v>5</v>
      </c>
      <c r="C3595" s="134">
        <v>41424</v>
      </c>
      <c r="D3595" s="133">
        <v>16</v>
      </c>
      <c r="E3595" s="5">
        <v>144.10599999999999</v>
      </c>
      <c r="F3595" s="5">
        <v>321.803</v>
      </c>
      <c r="G3595" s="5">
        <v>1216.0800000000002</v>
      </c>
      <c r="H3595" s="5">
        <v>816.66099999999972</v>
      </c>
      <c r="I3595" s="6">
        <v>0</v>
      </c>
    </row>
    <row r="3596" spans="1:9">
      <c r="A3596" s="133">
        <v>2013</v>
      </c>
      <c r="B3596" s="133">
        <v>5</v>
      </c>
      <c r="C3596" s="134">
        <v>41424</v>
      </c>
      <c r="D3596" s="133">
        <v>17</v>
      </c>
      <c r="E3596" s="5">
        <v>144.33500000000001</v>
      </c>
      <c r="F3596" s="5">
        <v>327.06799999999998</v>
      </c>
      <c r="G3596" s="5">
        <v>1205.0390000000002</v>
      </c>
      <c r="H3596" s="5">
        <v>825.197</v>
      </c>
      <c r="I3596" s="6">
        <v>0</v>
      </c>
    </row>
    <row r="3597" spans="1:9">
      <c r="A3597" s="133">
        <v>2013</v>
      </c>
      <c r="B3597" s="133">
        <v>5</v>
      </c>
      <c r="C3597" s="134">
        <v>41424</v>
      </c>
      <c r="D3597" s="133">
        <v>18</v>
      </c>
      <c r="E3597" s="5">
        <v>141.54000000000002</v>
      </c>
      <c r="F3597" s="5">
        <v>336.05500000000006</v>
      </c>
      <c r="G3597" s="5">
        <v>1223.54</v>
      </c>
      <c r="H3597" s="5">
        <v>832.03100000000006</v>
      </c>
      <c r="I3597" s="6">
        <v>0</v>
      </c>
    </row>
    <row r="3598" spans="1:9">
      <c r="A3598" s="133">
        <v>2013</v>
      </c>
      <c r="B3598" s="133">
        <v>5</v>
      </c>
      <c r="C3598" s="134">
        <v>41424</v>
      </c>
      <c r="D3598" s="133">
        <v>19</v>
      </c>
      <c r="E3598" s="5">
        <v>141.58799999999999</v>
      </c>
      <c r="F3598" s="5">
        <v>337.88000000000005</v>
      </c>
      <c r="G3598" s="5">
        <v>1256.7590000000002</v>
      </c>
      <c r="H3598" s="5">
        <v>859.89200000000028</v>
      </c>
      <c r="I3598" s="6">
        <v>0</v>
      </c>
    </row>
    <row r="3599" spans="1:9">
      <c r="A3599" s="133">
        <v>2013</v>
      </c>
      <c r="B3599" s="133">
        <v>5</v>
      </c>
      <c r="C3599" s="134">
        <v>41424</v>
      </c>
      <c r="D3599" s="133">
        <v>20</v>
      </c>
      <c r="E3599" s="5">
        <v>141.28200000000001</v>
      </c>
      <c r="F3599" s="5">
        <v>337.42</v>
      </c>
      <c r="G3599" s="5">
        <v>1277.6529999999998</v>
      </c>
      <c r="H3599" s="5">
        <v>868.53600000000017</v>
      </c>
      <c r="I3599" s="6">
        <v>0</v>
      </c>
    </row>
    <row r="3600" spans="1:9">
      <c r="A3600" s="133">
        <v>2013</v>
      </c>
      <c r="B3600" s="133">
        <v>5</v>
      </c>
      <c r="C3600" s="134">
        <v>41424</v>
      </c>
      <c r="D3600" s="133">
        <v>21</v>
      </c>
      <c r="E3600" s="5">
        <v>140.60400000000001</v>
      </c>
      <c r="F3600" s="5">
        <v>337.58200000000011</v>
      </c>
      <c r="G3600" s="5">
        <v>1275.6089999999999</v>
      </c>
      <c r="H3600" s="5">
        <v>864.86299999999983</v>
      </c>
      <c r="I3600" s="6">
        <v>0</v>
      </c>
    </row>
    <row r="3601" spans="1:9">
      <c r="A3601" s="133">
        <v>2013</v>
      </c>
      <c r="B3601" s="133">
        <v>5</v>
      </c>
      <c r="C3601" s="134">
        <v>41424</v>
      </c>
      <c r="D3601" s="133">
        <v>22</v>
      </c>
      <c r="E3601" s="5">
        <v>140.72800000000001</v>
      </c>
      <c r="F3601" s="5">
        <v>338.096</v>
      </c>
      <c r="G3601" s="5">
        <v>1271.7390000000003</v>
      </c>
      <c r="H3601" s="5">
        <v>864.66899999999976</v>
      </c>
      <c r="I3601" s="6">
        <v>0</v>
      </c>
    </row>
    <row r="3602" spans="1:9">
      <c r="A3602" s="133">
        <v>2013</v>
      </c>
      <c r="B3602" s="133">
        <v>5</v>
      </c>
      <c r="C3602" s="134">
        <v>41424</v>
      </c>
      <c r="D3602" s="133">
        <v>23</v>
      </c>
      <c r="E3602" s="5">
        <v>139.82500000000002</v>
      </c>
      <c r="F3602" s="5">
        <v>338.30500000000001</v>
      </c>
      <c r="G3602" s="5">
        <v>1212.5640000000005</v>
      </c>
      <c r="H3602" s="5">
        <v>859.91199999999992</v>
      </c>
      <c r="I3602" s="6">
        <v>0</v>
      </c>
    </row>
    <row r="3603" spans="1:9">
      <c r="A3603" s="133">
        <v>2013</v>
      </c>
      <c r="B3603" s="133">
        <v>5</v>
      </c>
      <c r="C3603" s="134">
        <v>41424</v>
      </c>
      <c r="D3603" s="133">
        <v>24</v>
      </c>
      <c r="E3603" s="5">
        <v>136.83100000000002</v>
      </c>
      <c r="F3603" s="5">
        <v>332.33500000000004</v>
      </c>
      <c r="G3603" s="5">
        <v>1276.8220000000001</v>
      </c>
      <c r="H3603" s="5">
        <v>851.93700000000001</v>
      </c>
      <c r="I3603" s="6">
        <v>0</v>
      </c>
    </row>
    <row r="3604" spans="1:9">
      <c r="A3604" s="133">
        <v>2013</v>
      </c>
      <c r="B3604" s="133">
        <v>5</v>
      </c>
      <c r="C3604" s="134">
        <v>41425</v>
      </c>
      <c r="D3604" s="133">
        <v>1</v>
      </c>
      <c r="E3604" s="5">
        <v>137.94899999999998</v>
      </c>
      <c r="F3604" s="5">
        <v>317.78999999999996</v>
      </c>
      <c r="G3604" s="5">
        <v>1265.6379999999999</v>
      </c>
      <c r="H3604" s="5">
        <v>702.84499999999991</v>
      </c>
      <c r="I3604" s="6">
        <v>0</v>
      </c>
    </row>
    <row r="3605" spans="1:9">
      <c r="A3605" s="133">
        <v>2013</v>
      </c>
      <c r="B3605" s="133">
        <v>5</v>
      </c>
      <c r="C3605" s="134">
        <v>41425</v>
      </c>
      <c r="D3605" s="133">
        <v>2</v>
      </c>
      <c r="E3605" s="5">
        <v>138.76400000000001</v>
      </c>
      <c r="F3605" s="5">
        <v>312.68100000000004</v>
      </c>
      <c r="G3605" s="5">
        <v>1272.913</v>
      </c>
      <c r="H3605" s="5">
        <v>578.92300000000012</v>
      </c>
      <c r="I3605" s="6">
        <v>0</v>
      </c>
    </row>
    <row r="3606" spans="1:9">
      <c r="A3606" s="133">
        <v>2013</v>
      </c>
      <c r="B3606" s="133">
        <v>5</v>
      </c>
      <c r="C3606" s="134">
        <v>41425</v>
      </c>
      <c r="D3606" s="133">
        <v>3</v>
      </c>
      <c r="E3606" s="5">
        <v>139.63200000000001</v>
      </c>
      <c r="F3606" s="5">
        <v>311.90299999999996</v>
      </c>
      <c r="G3606" s="5">
        <v>1275.7159999999999</v>
      </c>
      <c r="H3606" s="5">
        <v>560.23700000000008</v>
      </c>
      <c r="I3606" s="6">
        <v>0</v>
      </c>
    </row>
    <row r="3607" spans="1:9">
      <c r="A3607" s="133">
        <v>2013</v>
      </c>
      <c r="B3607" s="133">
        <v>5</v>
      </c>
      <c r="C3607" s="134">
        <v>41425</v>
      </c>
      <c r="D3607" s="133">
        <v>4</v>
      </c>
      <c r="E3607" s="5">
        <v>139.51400000000001</v>
      </c>
      <c r="F3607" s="5">
        <v>311.55100000000004</v>
      </c>
      <c r="G3607" s="5">
        <v>1265.0589999999995</v>
      </c>
      <c r="H3607" s="5">
        <v>549.71199999999999</v>
      </c>
      <c r="I3607" s="6">
        <v>0</v>
      </c>
    </row>
    <row r="3608" spans="1:9">
      <c r="A3608" s="133">
        <v>2013</v>
      </c>
      <c r="B3608" s="133">
        <v>5</v>
      </c>
      <c r="C3608" s="134">
        <v>41425</v>
      </c>
      <c r="D3608" s="133">
        <v>5</v>
      </c>
      <c r="E3608" s="5">
        <v>137.82400000000001</v>
      </c>
      <c r="F3608" s="5">
        <v>312.50900000000007</v>
      </c>
      <c r="G3608" s="5">
        <v>1238.9949999999999</v>
      </c>
      <c r="H3608" s="5">
        <v>549.86800000000005</v>
      </c>
      <c r="I3608" s="6">
        <v>0</v>
      </c>
    </row>
    <row r="3609" spans="1:9">
      <c r="A3609" s="133">
        <v>2013</v>
      </c>
      <c r="B3609" s="133">
        <v>5</v>
      </c>
      <c r="C3609" s="134">
        <v>41425</v>
      </c>
      <c r="D3609" s="133">
        <v>6</v>
      </c>
      <c r="E3609" s="5">
        <v>139.101</v>
      </c>
      <c r="F3609" s="5">
        <v>312.85400000000004</v>
      </c>
      <c r="G3609" s="5">
        <v>1252.182</v>
      </c>
      <c r="H3609" s="5">
        <v>592.83399999999995</v>
      </c>
      <c r="I3609" s="6">
        <v>0</v>
      </c>
    </row>
    <row r="3610" spans="1:9">
      <c r="A3610" s="133">
        <v>2013</v>
      </c>
      <c r="B3610" s="133">
        <v>5</v>
      </c>
      <c r="C3610" s="134">
        <v>41425</v>
      </c>
      <c r="D3610" s="133">
        <v>7</v>
      </c>
      <c r="E3610" s="5">
        <v>139.251</v>
      </c>
      <c r="F3610" s="5">
        <v>311.32100000000003</v>
      </c>
      <c r="G3610" s="5">
        <v>1245.761</v>
      </c>
      <c r="H3610" s="5">
        <v>655.78700000000015</v>
      </c>
      <c r="I3610" s="6">
        <v>0</v>
      </c>
    </row>
    <row r="3611" spans="1:9">
      <c r="A3611" s="133">
        <v>2013</v>
      </c>
      <c r="B3611" s="133">
        <v>5</v>
      </c>
      <c r="C3611" s="134">
        <v>41425</v>
      </c>
      <c r="D3611" s="133">
        <v>8</v>
      </c>
      <c r="E3611" s="5">
        <v>138.46700000000001</v>
      </c>
      <c r="F3611" s="5">
        <v>309.26100000000002</v>
      </c>
      <c r="G3611" s="5">
        <v>1251.7710000000004</v>
      </c>
      <c r="H3611" s="5">
        <v>768.86099999999988</v>
      </c>
      <c r="I3611" s="6">
        <v>0</v>
      </c>
    </row>
    <row r="3612" spans="1:9">
      <c r="A3612" s="133">
        <v>2013</v>
      </c>
      <c r="B3612" s="133">
        <v>5</v>
      </c>
      <c r="C3612" s="134">
        <v>41425</v>
      </c>
      <c r="D3612" s="133">
        <v>9</v>
      </c>
      <c r="E3612" s="5">
        <v>139.82900000000001</v>
      </c>
      <c r="F3612" s="5">
        <v>312.04699999999997</v>
      </c>
      <c r="G3612" s="5">
        <v>1264.9120000000005</v>
      </c>
      <c r="H3612" s="5">
        <v>831.58800000000008</v>
      </c>
      <c r="I3612" s="6">
        <v>0</v>
      </c>
    </row>
    <row r="3613" spans="1:9">
      <c r="A3613" s="133">
        <v>2013</v>
      </c>
      <c r="B3613" s="133">
        <v>5</v>
      </c>
      <c r="C3613" s="134">
        <v>41425</v>
      </c>
      <c r="D3613" s="133">
        <v>10</v>
      </c>
      <c r="E3613" s="5">
        <v>139.88800000000001</v>
      </c>
      <c r="F3613" s="5">
        <v>313.52800000000002</v>
      </c>
      <c r="G3613" s="5">
        <v>1279.2359999999999</v>
      </c>
      <c r="H3613" s="5">
        <v>849.93000000000006</v>
      </c>
      <c r="I3613" s="6">
        <v>0</v>
      </c>
    </row>
    <row r="3614" spans="1:9">
      <c r="A3614" s="133">
        <v>2013</v>
      </c>
      <c r="B3614" s="133">
        <v>5</v>
      </c>
      <c r="C3614" s="134">
        <v>41425</v>
      </c>
      <c r="D3614" s="133">
        <v>11</v>
      </c>
      <c r="E3614" s="5">
        <v>144.72300000000001</v>
      </c>
      <c r="F3614" s="5">
        <v>314.2</v>
      </c>
      <c r="G3614" s="5">
        <v>1269.8380000000002</v>
      </c>
      <c r="H3614" s="5">
        <v>856.70600000000013</v>
      </c>
      <c r="I3614" s="6">
        <v>0</v>
      </c>
    </row>
    <row r="3615" spans="1:9">
      <c r="A3615" s="133">
        <v>2013</v>
      </c>
      <c r="B3615" s="133">
        <v>5</v>
      </c>
      <c r="C3615" s="134">
        <v>41425</v>
      </c>
      <c r="D3615" s="133">
        <v>12</v>
      </c>
      <c r="E3615" s="5">
        <v>144.72300000000001</v>
      </c>
      <c r="F3615" s="5">
        <v>314.33799999999997</v>
      </c>
      <c r="G3615" s="5">
        <v>1248.7470000000003</v>
      </c>
      <c r="H3615" s="5">
        <v>861.25800000000027</v>
      </c>
      <c r="I3615" s="6">
        <v>0</v>
      </c>
    </row>
    <row r="3616" spans="1:9">
      <c r="A3616" s="133">
        <v>2013</v>
      </c>
      <c r="B3616" s="133">
        <v>5</v>
      </c>
      <c r="C3616" s="134">
        <v>41425</v>
      </c>
      <c r="D3616" s="133">
        <v>13</v>
      </c>
      <c r="E3616" s="5">
        <v>138.477</v>
      </c>
      <c r="F3616" s="5">
        <v>316.32600000000002</v>
      </c>
      <c r="G3616" s="5">
        <v>1241.8380000000004</v>
      </c>
      <c r="H3616" s="5">
        <v>855.18799999999987</v>
      </c>
      <c r="I3616" s="6">
        <v>0</v>
      </c>
    </row>
    <row r="3617" spans="1:9">
      <c r="A3617" s="133">
        <v>2013</v>
      </c>
      <c r="B3617" s="133">
        <v>5</v>
      </c>
      <c r="C3617" s="134">
        <v>41425</v>
      </c>
      <c r="D3617" s="133">
        <v>14</v>
      </c>
      <c r="E3617" s="5">
        <v>140.37</v>
      </c>
      <c r="F3617" s="5">
        <v>315.21899999999994</v>
      </c>
      <c r="G3617" s="5">
        <v>1236.08</v>
      </c>
      <c r="H3617" s="5">
        <v>843.38200000000018</v>
      </c>
      <c r="I3617" s="6">
        <v>0</v>
      </c>
    </row>
    <row r="3618" spans="1:9">
      <c r="A3618" s="133">
        <v>2013</v>
      </c>
      <c r="B3618" s="133">
        <v>5</v>
      </c>
      <c r="C3618" s="134">
        <v>41425</v>
      </c>
      <c r="D3618" s="133">
        <v>15</v>
      </c>
      <c r="E3618" s="5">
        <v>140.12299999999999</v>
      </c>
      <c r="F3618" s="5">
        <v>314.78300000000002</v>
      </c>
      <c r="G3618" s="5">
        <v>1246.9390000000003</v>
      </c>
      <c r="H3618" s="5">
        <v>846.03000000000009</v>
      </c>
      <c r="I3618" s="6">
        <v>0</v>
      </c>
    </row>
    <row r="3619" spans="1:9">
      <c r="A3619" s="133">
        <v>2013</v>
      </c>
      <c r="B3619" s="133">
        <v>5</v>
      </c>
      <c r="C3619" s="134">
        <v>41425</v>
      </c>
      <c r="D3619" s="133">
        <v>16</v>
      </c>
      <c r="E3619" s="5">
        <v>140.864</v>
      </c>
      <c r="F3619" s="5">
        <v>315.26300000000009</v>
      </c>
      <c r="G3619" s="5">
        <v>1247.454</v>
      </c>
      <c r="H3619" s="5">
        <v>839.02199999999993</v>
      </c>
      <c r="I3619" s="6">
        <v>0</v>
      </c>
    </row>
    <row r="3620" spans="1:9">
      <c r="A3620" s="133">
        <v>2013</v>
      </c>
      <c r="B3620" s="133">
        <v>5</v>
      </c>
      <c r="C3620" s="134">
        <v>41425</v>
      </c>
      <c r="D3620" s="133">
        <v>17</v>
      </c>
      <c r="E3620" s="5">
        <v>140.81200000000001</v>
      </c>
      <c r="F3620" s="5">
        <v>315.12900000000002</v>
      </c>
      <c r="G3620" s="5">
        <v>1297.8709999999999</v>
      </c>
      <c r="H3620" s="5">
        <v>818.06600000000003</v>
      </c>
      <c r="I3620" s="6">
        <v>0</v>
      </c>
    </row>
    <row r="3621" spans="1:9">
      <c r="A3621" s="133">
        <v>2013</v>
      </c>
      <c r="B3621" s="133">
        <v>5</v>
      </c>
      <c r="C3621" s="134">
        <v>41425</v>
      </c>
      <c r="D3621" s="133">
        <v>18</v>
      </c>
      <c r="E3621" s="5">
        <v>140.86700000000002</v>
      </c>
      <c r="F3621" s="5">
        <v>327.23400000000004</v>
      </c>
      <c r="G3621" s="5">
        <v>1329.8530000000003</v>
      </c>
      <c r="H3621" s="5">
        <v>762.84299999999973</v>
      </c>
      <c r="I3621" s="6">
        <v>0</v>
      </c>
    </row>
    <row r="3622" spans="1:9">
      <c r="A3622" s="133">
        <v>2013</v>
      </c>
      <c r="B3622" s="133">
        <v>5</v>
      </c>
      <c r="C3622" s="134">
        <v>41425</v>
      </c>
      <c r="D3622" s="133">
        <v>19</v>
      </c>
      <c r="E3622" s="5">
        <v>143.28399999999999</v>
      </c>
      <c r="F3622" s="5">
        <v>333.70800000000003</v>
      </c>
      <c r="G3622" s="5">
        <v>1366.6589999999997</v>
      </c>
      <c r="H3622" s="5">
        <v>778.93300000000011</v>
      </c>
      <c r="I3622" s="6">
        <v>0</v>
      </c>
    </row>
    <row r="3623" spans="1:9">
      <c r="A3623" s="133">
        <v>2013</v>
      </c>
      <c r="B3623" s="133">
        <v>5</v>
      </c>
      <c r="C3623" s="134">
        <v>41425</v>
      </c>
      <c r="D3623" s="133">
        <v>20</v>
      </c>
      <c r="E3623" s="5">
        <v>142.83500000000001</v>
      </c>
      <c r="F3623" s="5">
        <v>334.61900000000003</v>
      </c>
      <c r="G3623" s="5">
        <v>1374.655</v>
      </c>
      <c r="H3623" s="5">
        <v>791.41499999999974</v>
      </c>
      <c r="I3623" s="6">
        <v>0</v>
      </c>
    </row>
    <row r="3624" spans="1:9">
      <c r="A3624" s="133">
        <v>2013</v>
      </c>
      <c r="B3624" s="133">
        <v>5</v>
      </c>
      <c r="C3624" s="134">
        <v>41425</v>
      </c>
      <c r="D3624" s="133">
        <v>21</v>
      </c>
      <c r="E3624" s="5">
        <v>141.852</v>
      </c>
      <c r="F3624" s="5">
        <v>330.23699999999997</v>
      </c>
      <c r="G3624" s="5">
        <v>1378.7920000000001</v>
      </c>
      <c r="H3624" s="5">
        <v>793.24499999999978</v>
      </c>
      <c r="I3624" s="6">
        <v>0</v>
      </c>
    </row>
    <row r="3625" spans="1:9">
      <c r="A3625" s="133">
        <v>2013</v>
      </c>
      <c r="B3625" s="133">
        <v>5</v>
      </c>
      <c r="C3625" s="134">
        <v>41425</v>
      </c>
      <c r="D3625" s="133">
        <v>22</v>
      </c>
      <c r="E3625" s="5">
        <v>142.30500000000001</v>
      </c>
      <c r="F3625" s="5">
        <v>334.02500000000009</v>
      </c>
      <c r="G3625" s="5">
        <v>1383.251</v>
      </c>
      <c r="H3625" s="5">
        <v>793.69399999999985</v>
      </c>
      <c r="I3625" s="6">
        <v>0</v>
      </c>
    </row>
    <row r="3626" spans="1:9">
      <c r="A3626" s="133">
        <v>2013</v>
      </c>
      <c r="B3626" s="133">
        <v>5</v>
      </c>
      <c r="C3626" s="134">
        <v>41425</v>
      </c>
      <c r="D3626" s="133">
        <v>23</v>
      </c>
      <c r="E3626" s="5">
        <v>143.45699999999999</v>
      </c>
      <c r="F3626" s="5">
        <v>328.96100000000001</v>
      </c>
      <c r="G3626" s="5">
        <v>1376.2580000000003</v>
      </c>
      <c r="H3626" s="5">
        <v>772.01700000000005</v>
      </c>
      <c r="I3626" s="6">
        <v>0</v>
      </c>
    </row>
    <row r="3627" spans="1:9">
      <c r="A3627" s="133">
        <v>2013</v>
      </c>
      <c r="B3627" s="133">
        <v>5</v>
      </c>
      <c r="C3627" s="134">
        <v>41425</v>
      </c>
      <c r="D3627" s="133">
        <v>24</v>
      </c>
      <c r="E3627" s="5">
        <v>143.49700000000001</v>
      </c>
      <c r="F3627" s="5">
        <v>321.964</v>
      </c>
      <c r="G3627" s="5">
        <v>1402.538</v>
      </c>
      <c r="H3627" s="5">
        <v>730.18500000000006</v>
      </c>
      <c r="I3627" s="6">
        <v>0</v>
      </c>
    </row>
    <row r="3628" spans="1:9">
      <c r="A3628" s="133">
        <v>2013</v>
      </c>
      <c r="B3628" s="133">
        <v>6</v>
      </c>
      <c r="C3628" s="134">
        <v>41426</v>
      </c>
      <c r="D3628" s="133">
        <v>1</v>
      </c>
      <c r="E3628" s="5">
        <v>143.30099999999999</v>
      </c>
      <c r="F3628" s="5">
        <v>317.41300000000001</v>
      </c>
      <c r="G3628" s="5">
        <v>1329.3420000000001</v>
      </c>
      <c r="H3628" s="5">
        <v>679.56000000000006</v>
      </c>
      <c r="I3628" s="6">
        <v>0</v>
      </c>
    </row>
    <row r="3629" spans="1:9">
      <c r="A3629" s="133">
        <v>2013</v>
      </c>
      <c r="B3629" s="133">
        <v>6</v>
      </c>
      <c r="C3629" s="134">
        <v>41426</v>
      </c>
      <c r="D3629" s="133">
        <v>2</v>
      </c>
      <c r="E3629" s="5">
        <v>143.447</v>
      </c>
      <c r="F3629" s="5">
        <v>314.32399999999996</v>
      </c>
      <c r="G3629" s="5">
        <v>1137.578</v>
      </c>
      <c r="H3629" s="5">
        <v>590.69000000000005</v>
      </c>
      <c r="I3629" s="6">
        <v>0</v>
      </c>
    </row>
    <row r="3630" spans="1:9">
      <c r="A3630" s="133">
        <v>2013</v>
      </c>
      <c r="B3630" s="133">
        <v>6</v>
      </c>
      <c r="C3630" s="134">
        <v>41426</v>
      </c>
      <c r="D3630" s="133">
        <v>3</v>
      </c>
      <c r="E3630" s="5">
        <v>144.14600000000002</v>
      </c>
      <c r="F3630" s="5">
        <v>314.12399999999997</v>
      </c>
      <c r="G3630" s="5">
        <v>1033.0099999999998</v>
      </c>
      <c r="H3630" s="5">
        <v>548.71300000000008</v>
      </c>
      <c r="I3630" s="6">
        <v>0</v>
      </c>
    </row>
    <row r="3631" spans="1:9">
      <c r="A3631" s="133">
        <v>2013</v>
      </c>
      <c r="B3631" s="133">
        <v>6</v>
      </c>
      <c r="C3631" s="134">
        <v>41426</v>
      </c>
      <c r="D3631" s="133">
        <v>4</v>
      </c>
      <c r="E3631" s="5">
        <v>143.18600000000001</v>
      </c>
      <c r="F3631" s="5">
        <v>314.19600000000003</v>
      </c>
      <c r="G3631" s="5">
        <v>974.75800000000004</v>
      </c>
      <c r="H3631" s="5">
        <v>537.30999999999995</v>
      </c>
      <c r="I3631" s="6">
        <v>0</v>
      </c>
    </row>
    <row r="3632" spans="1:9">
      <c r="A3632" s="133">
        <v>2013</v>
      </c>
      <c r="B3632" s="133">
        <v>6</v>
      </c>
      <c r="C3632" s="134">
        <v>41426</v>
      </c>
      <c r="D3632" s="133">
        <v>5</v>
      </c>
      <c r="E3632" s="5">
        <v>130.21299999999999</v>
      </c>
      <c r="F3632" s="5">
        <v>314.44200000000001</v>
      </c>
      <c r="G3632" s="5">
        <v>937.6220000000003</v>
      </c>
      <c r="H3632" s="5">
        <v>542.2399999999999</v>
      </c>
      <c r="I3632" s="6">
        <v>0</v>
      </c>
    </row>
    <row r="3633" spans="1:9">
      <c r="A3633" s="133">
        <v>2013</v>
      </c>
      <c r="B3633" s="133">
        <v>6</v>
      </c>
      <c r="C3633" s="134">
        <v>41426</v>
      </c>
      <c r="D3633" s="133">
        <v>6</v>
      </c>
      <c r="E3633" s="5">
        <v>109.033</v>
      </c>
      <c r="F3633" s="5">
        <v>315.12299999999999</v>
      </c>
      <c r="G3633" s="5">
        <v>914.35299999999995</v>
      </c>
      <c r="H3633" s="5">
        <v>542.70399999999995</v>
      </c>
      <c r="I3633" s="6">
        <v>0</v>
      </c>
    </row>
    <row r="3634" spans="1:9">
      <c r="A3634" s="133">
        <v>2013</v>
      </c>
      <c r="B3634" s="133">
        <v>6</v>
      </c>
      <c r="C3634" s="134">
        <v>41426</v>
      </c>
      <c r="D3634" s="133">
        <v>7</v>
      </c>
      <c r="E3634" s="5">
        <v>108.19900000000001</v>
      </c>
      <c r="F3634" s="5">
        <v>296.339</v>
      </c>
      <c r="G3634" s="5">
        <v>989.70499999999981</v>
      </c>
      <c r="H3634" s="5">
        <v>544.31100000000004</v>
      </c>
      <c r="I3634" s="6">
        <v>0</v>
      </c>
    </row>
    <row r="3635" spans="1:9">
      <c r="A3635" s="133">
        <v>2013</v>
      </c>
      <c r="B3635" s="133">
        <v>6</v>
      </c>
      <c r="C3635" s="134">
        <v>41426</v>
      </c>
      <c r="D3635" s="133">
        <v>8</v>
      </c>
      <c r="E3635" s="5">
        <v>108.51300000000001</v>
      </c>
      <c r="F3635" s="5">
        <v>298.20600000000002</v>
      </c>
      <c r="G3635" s="5">
        <v>1055.4779999999998</v>
      </c>
      <c r="H3635" s="5">
        <v>548.5329999999999</v>
      </c>
      <c r="I3635" s="6">
        <v>0</v>
      </c>
    </row>
    <row r="3636" spans="1:9">
      <c r="A3636" s="133">
        <v>2013</v>
      </c>
      <c r="B3636" s="133">
        <v>6</v>
      </c>
      <c r="C3636" s="134">
        <v>41426</v>
      </c>
      <c r="D3636" s="133">
        <v>9</v>
      </c>
      <c r="E3636" s="5">
        <v>108.298</v>
      </c>
      <c r="F3636" s="5">
        <v>307.82600000000002</v>
      </c>
      <c r="G3636" s="5">
        <v>1081.8890000000001</v>
      </c>
      <c r="H3636" s="5">
        <v>574.57100000000003</v>
      </c>
      <c r="I3636" s="6">
        <v>0</v>
      </c>
    </row>
    <row r="3637" spans="1:9">
      <c r="A3637" s="133">
        <v>2013</v>
      </c>
      <c r="B3637" s="133">
        <v>6</v>
      </c>
      <c r="C3637" s="134">
        <v>41426</v>
      </c>
      <c r="D3637" s="133">
        <v>10</v>
      </c>
      <c r="E3637" s="5">
        <v>108.51</v>
      </c>
      <c r="F3637" s="5">
        <v>307.94000000000005</v>
      </c>
      <c r="G3637" s="5">
        <v>1054.9170000000001</v>
      </c>
      <c r="H3637" s="5">
        <v>647.21299999999997</v>
      </c>
      <c r="I3637" s="6">
        <v>0</v>
      </c>
    </row>
    <row r="3638" spans="1:9">
      <c r="A3638" s="133">
        <v>2013</v>
      </c>
      <c r="B3638" s="133">
        <v>6</v>
      </c>
      <c r="C3638" s="134">
        <v>41426</v>
      </c>
      <c r="D3638" s="133">
        <v>11</v>
      </c>
      <c r="E3638" s="5">
        <v>108.27500000000001</v>
      </c>
      <c r="F3638" s="5">
        <v>306.89</v>
      </c>
      <c r="G3638" s="5">
        <v>1115.645</v>
      </c>
      <c r="H3638" s="5">
        <v>706.39799999999991</v>
      </c>
      <c r="I3638" s="6">
        <v>0</v>
      </c>
    </row>
    <row r="3639" spans="1:9">
      <c r="A3639" s="133">
        <v>2013</v>
      </c>
      <c r="B3639" s="133">
        <v>6</v>
      </c>
      <c r="C3639" s="134">
        <v>41426</v>
      </c>
      <c r="D3639" s="133">
        <v>12</v>
      </c>
      <c r="E3639" s="5">
        <v>107.51300000000001</v>
      </c>
      <c r="F3639" s="5">
        <v>307.14700000000005</v>
      </c>
      <c r="G3639" s="5">
        <v>1112.0280000000002</v>
      </c>
      <c r="H3639" s="5">
        <v>704.5150000000001</v>
      </c>
      <c r="I3639" s="6">
        <v>0</v>
      </c>
    </row>
    <row r="3640" spans="1:9">
      <c r="A3640" s="133">
        <v>2013</v>
      </c>
      <c r="B3640" s="133">
        <v>6</v>
      </c>
      <c r="C3640" s="134">
        <v>41426</v>
      </c>
      <c r="D3640" s="133">
        <v>13</v>
      </c>
      <c r="E3640" s="5">
        <v>103.959</v>
      </c>
      <c r="F3640" s="5">
        <v>312.67900000000003</v>
      </c>
      <c r="G3640" s="5">
        <v>1099.2099999999998</v>
      </c>
      <c r="H3640" s="5">
        <v>700.65800000000013</v>
      </c>
      <c r="I3640" s="6">
        <v>0</v>
      </c>
    </row>
    <row r="3641" spans="1:9">
      <c r="A3641" s="133">
        <v>2013</v>
      </c>
      <c r="B3641" s="133">
        <v>6</v>
      </c>
      <c r="C3641" s="134">
        <v>41426</v>
      </c>
      <c r="D3641" s="133">
        <v>14</v>
      </c>
      <c r="E3641" s="5">
        <v>104.11500000000001</v>
      </c>
      <c r="F3641" s="5">
        <v>311.74700000000007</v>
      </c>
      <c r="G3641" s="5">
        <v>1103.8820000000005</v>
      </c>
      <c r="H3641" s="5">
        <v>638.428</v>
      </c>
      <c r="I3641" s="6">
        <v>0</v>
      </c>
    </row>
    <row r="3642" spans="1:9">
      <c r="A3642" s="133">
        <v>2013</v>
      </c>
      <c r="B3642" s="133">
        <v>6</v>
      </c>
      <c r="C3642" s="134">
        <v>41426</v>
      </c>
      <c r="D3642" s="133">
        <v>15</v>
      </c>
      <c r="E3642" s="5">
        <v>109.733</v>
      </c>
      <c r="F3642" s="5">
        <v>309.2770000000001</v>
      </c>
      <c r="G3642" s="5">
        <v>1076.664</v>
      </c>
      <c r="H3642" s="5">
        <v>606.88099999999997</v>
      </c>
      <c r="I3642" s="6">
        <v>0</v>
      </c>
    </row>
    <row r="3643" spans="1:9">
      <c r="A3643" s="133">
        <v>2013</v>
      </c>
      <c r="B3643" s="133">
        <v>6</v>
      </c>
      <c r="C3643" s="134">
        <v>41426</v>
      </c>
      <c r="D3643" s="133">
        <v>16</v>
      </c>
      <c r="E3643" s="5">
        <v>114.46100000000001</v>
      </c>
      <c r="F3643" s="5">
        <v>305.71899999999999</v>
      </c>
      <c r="G3643" s="5">
        <v>1036.461</v>
      </c>
      <c r="H3643" s="5">
        <v>626.32400000000007</v>
      </c>
      <c r="I3643" s="6">
        <v>0</v>
      </c>
    </row>
    <row r="3644" spans="1:9">
      <c r="A3644" s="133">
        <v>2013</v>
      </c>
      <c r="B3644" s="133">
        <v>6</v>
      </c>
      <c r="C3644" s="134">
        <v>41426</v>
      </c>
      <c r="D3644" s="133">
        <v>17</v>
      </c>
      <c r="E3644" s="5">
        <v>116.93</v>
      </c>
      <c r="F3644" s="5">
        <v>302.33499999999998</v>
      </c>
      <c r="G3644" s="5">
        <v>1030.2060000000001</v>
      </c>
      <c r="H3644" s="5">
        <v>639.25800000000004</v>
      </c>
      <c r="I3644" s="6">
        <v>0</v>
      </c>
    </row>
    <row r="3645" spans="1:9">
      <c r="A3645" s="133">
        <v>2013</v>
      </c>
      <c r="B3645" s="133">
        <v>6</v>
      </c>
      <c r="C3645" s="134">
        <v>41426</v>
      </c>
      <c r="D3645" s="133">
        <v>18</v>
      </c>
      <c r="E3645" s="5">
        <v>136.91399999999999</v>
      </c>
      <c r="F3645" s="5">
        <v>294.98600000000005</v>
      </c>
      <c r="G3645" s="5">
        <v>1121.7959999999998</v>
      </c>
      <c r="H3645" s="5">
        <v>674.03200000000004</v>
      </c>
      <c r="I3645" s="6">
        <v>0</v>
      </c>
    </row>
    <row r="3646" spans="1:9">
      <c r="A3646" s="133">
        <v>2013</v>
      </c>
      <c r="B3646" s="133">
        <v>6</v>
      </c>
      <c r="C3646" s="134">
        <v>41426</v>
      </c>
      <c r="D3646" s="133">
        <v>19</v>
      </c>
      <c r="E3646" s="5">
        <v>144.78100000000001</v>
      </c>
      <c r="F3646" s="5">
        <v>304.11800000000005</v>
      </c>
      <c r="G3646" s="5">
        <v>1224.4770000000003</v>
      </c>
      <c r="H3646" s="5">
        <v>719.91800000000012</v>
      </c>
      <c r="I3646" s="6">
        <v>0</v>
      </c>
    </row>
    <row r="3647" spans="1:9">
      <c r="A3647" s="133">
        <v>2013</v>
      </c>
      <c r="B3647" s="133">
        <v>6</v>
      </c>
      <c r="C3647" s="134">
        <v>41426</v>
      </c>
      <c r="D3647" s="133">
        <v>20</v>
      </c>
      <c r="E3647" s="5">
        <v>146.82400000000001</v>
      </c>
      <c r="F3647" s="5">
        <v>308.29599999999999</v>
      </c>
      <c r="G3647" s="5">
        <v>1268.5910000000003</v>
      </c>
      <c r="H3647" s="5">
        <v>730.84400000000016</v>
      </c>
      <c r="I3647" s="6">
        <v>0</v>
      </c>
    </row>
    <row r="3648" spans="1:9">
      <c r="A3648" s="133">
        <v>2013</v>
      </c>
      <c r="B3648" s="133">
        <v>6</v>
      </c>
      <c r="C3648" s="134">
        <v>41426</v>
      </c>
      <c r="D3648" s="133">
        <v>21</v>
      </c>
      <c r="E3648" s="5">
        <v>146.74200000000002</v>
      </c>
      <c r="F3648" s="5">
        <v>311.62299999999999</v>
      </c>
      <c r="G3648" s="5">
        <v>1277.1730000000005</v>
      </c>
      <c r="H3648" s="5">
        <v>722.05600000000004</v>
      </c>
      <c r="I3648" s="6">
        <v>0</v>
      </c>
    </row>
    <row r="3649" spans="1:9">
      <c r="A3649" s="133">
        <v>2013</v>
      </c>
      <c r="B3649" s="133">
        <v>6</v>
      </c>
      <c r="C3649" s="134">
        <v>41426</v>
      </c>
      <c r="D3649" s="133">
        <v>22</v>
      </c>
      <c r="E3649" s="5">
        <v>146.87900000000002</v>
      </c>
      <c r="F3649" s="5">
        <v>313.72599999999994</v>
      </c>
      <c r="G3649" s="5">
        <v>1296.4380000000003</v>
      </c>
      <c r="H3649" s="5">
        <v>710.96400000000006</v>
      </c>
      <c r="I3649" s="6">
        <v>0</v>
      </c>
    </row>
    <row r="3650" spans="1:9">
      <c r="A3650" s="133">
        <v>2013</v>
      </c>
      <c r="B3650" s="133">
        <v>6</v>
      </c>
      <c r="C3650" s="134">
        <v>41426</v>
      </c>
      <c r="D3650" s="133">
        <v>23</v>
      </c>
      <c r="E3650" s="5">
        <v>147.512</v>
      </c>
      <c r="F3650" s="5">
        <v>312.26400000000001</v>
      </c>
      <c r="G3650" s="5">
        <v>1298.1610000000005</v>
      </c>
      <c r="H3650" s="5">
        <v>710.26300000000026</v>
      </c>
      <c r="I3650" s="6">
        <v>0</v>
      </c>
    </row>
    <row r="3651" spans="1:9">
      <c r="A3651" s="133">
        <v>2013</v>
      </c>
      <c r="B3651" s="133">
        <v>6</v>
      </c>
      <c r="C3651" s="134">
        <v>41426</v>
      </c>
      <c r="D3651" s="133">
        <v>24</v>
      </c>
      <c r="E3651" s="5">
        <v>148.13900000000001</v>
      </c>
      <c r="F3651" s="5">
        <v>311.93</v>
      </c>
      <c r="G3651" s="5">
        <v>1290.5030000000006</v>
      </c>
      <c r="H3651" s="5">
        <v>703.45899999999983</v>
      </c>
      <c r="I3651" s="6">
        <v>0</v>
      </c>
    </row>
    <row r="3652" spans="1:9">
      <c r="A3652" s="133">
        <v>2013</v>
      </c>
      <c r="B3652" s="133">
        <v>6</v>
      </c>
      <c r="C3652" s="134">
        <v>41427</v>
      </c>
      <c r="D3652" s="133">
        <v>1</v>
      </c>
      <c r="E3652" s="5">
        <v>150.50500000000002</v>
      </c>
      <c r="F3652" s="5">
        <v>332.47100000000006</v>
      </c>
      <c r="G3652" s="5">
        <v>1194.0190000000002</v>
      </c>
      <c r="H3652" s="5">
        <v>649.51800000000014</v>
      </c>
      <c r="I3652" s="6">
        <v>0</v>
      </c>
    </row>
    <row r="3653" spans="1:9">
      <c r="A3653" s="133">
        <v>2013</v>
      </c>
      <c r="B3653" s="133">
        <v>6</v>
      </c>
      <c r="C3653" s="134">
        <v>41427</v>
      </c>
      <c r="D3653" s="133">
        <v>2</v>
      </c>
      <c r="E3653" s="5">
        <v>151.566</v>
      </c>
      <c r="F3653" s="5">
        <v>334.53900000000004</v>
      </c>
      <c r="G3653" s="5">
        <v>1017.1079999999999</v>
      </c>
      <c r="H3653" s="5">
        <v>545.72099999999989</v>
      </c>
      <c r="I3653" s="6">
        <v>0</v>
      </c>
    </row>
    <row r="3654" spans="1:9">
      <c r="A3654" s="133">
        <v>2013</v>
      </c>
      <c r="B3654" s="133">
        <v>6</v>
      </c>
      <c r="C3654" s="134">
        <v>41427</v>
      </c>
      <c r="D3654" s="133">
        <v>3</v>
      </c>
      <c r="E3654" s="5">
        <v>155.072</v>
      </c>
      <c r="F3654" s="5">
        <v>337.03900000000004</v>
      </c>
      <c r="G3654" s="5">
        <v>940.71999999999991</v>
      </c>
      <c r="H3654" s="5">
        <v>434.83100000000002</v>
      </c>
      <c r="I3654" s="6">
        <v>0</v>
      </c>
    </row>
    <row r="3655" spans="1:9">
      <c r="A3655" s="133">
        <v>2013</v>
      </c>
      <c r="B3655" s="133">
        <v>6</v>
      </c>
      <c r="C3655" s="134">
        <v>41427</v>
      </c>
      <c r="D3655" s="133">
        <v>4</v>
      </c>
      <c r="E3655" s="5">
        <v>154.46099999999998</v>
      </c>
      <c r="F3655" s="5">
        <v>335.94100000000003</v>
      </c>
      <c r="G3655" s="5">
        <v>890.80999999999983</v>
      </c>
      <c r="H3655" s="5">
        <v>421.48300000000006</v>
      </c>
      <c r="I3655" s="6">
        <v>0</v>
      </c>
    </row>
    <row r="3656" spans="1:9">
      <c r="A3656" s="133">
        <v>2013</v>
      </c>
      <c r="B3656" s="133">
        <v>6</v>
      </c>
      <c r="C3656" s="134">
        <v>41427</v>
      </c>
      <c r="D3656" s="133">
        <v>5</v>
      </c>
      <c r="E3656" s="5">
        <v>153.13300000000001</v>
      </c>
      <c r="F3656" s="5">
        <v>336.48300000000006</v>
      </c>
      <c r="G3656" s="5">
        <v>890.4129999999999</v>
      </c>
      <c r="H3656" s="5">
        <v>418.83600000000007</v>
      </c>
      <c r="I3656" s="6">
        <v>0</v>
      </c>
    </row>
    <row r="3657" spans="1:9">
      <c r="A3657" s="133">
        <v>2013</v>
      </c>
      <c r="B3657" s="133">
        <v>6</v>
      </c>
      <c r="C3657" s="134">
        <v>41427</v>
      </c>
      <c r="D3657" s="133">
        <v>6</v>
      </c>
      <c r="E3657" s="5">
        <v>157.55199999999999</v>
      </c>
      <c r="F3657" s="5">
        <v>334.22200000000004</v>
      </c>
      <c r="G3657" s="5">
        <v>887.202</v>
      </c>
      <c r="H3657" s="5">
        <v>418.18299999999999</v>
      </c>
      <c r="I3657" s="6">
        <v>0</v>
      </c>
    </row>
    <row r="3658" spans="1:9">
      <c r="A3658" s="133">
        <v>2013</v>
      </c>
      <c r="B3658" s="133">
        <v>6</v>
      </c>
      <c r="C3658" s="134">
        <v>41427</v>
      </c>
      <c r="D3658" s="133">
        <v>7</v>
      </c>
      <c r="E3658" s="5">
        <v>155.04599999999999</v>
      </c>
      <c r="F3658" s="5">
        <v>333.56600000000009</v>
      </c>
      <c r="G3658" s="5">
        <v>897.85999999999979</v>
      </c>
      <c r="H3658" s="5">
        <v>424.14699999999999</v>
      </c>
      <c r="I3658" s="6">
        <v>0</v>
      </c>
    </row>
    <row r="3659" spans="1:9">
      <c r="A3659" s="133">
        <v>2013</v>
      </c>
      <c r="B3659" s="133">
        <v>6</v>
      </c>
      <c r="C3659" s="134">
        <v>41427</v>
      </c>
      <c r="D3659" s="133">
        <v>8</v>
      </c>
      <c r="E3659" s="5">
        <v>150.88399999999999</v>
      </c>
      <c r="F3659" s="5">
        <v>328.85700000000003</v>
      </c>
      <c r="G3659" s="5">
        <v>912.12599999999986</v>
      </c>
      <c r="H3659" s="5">
        <v>431.22499999999997</v>
      </c>
      <c r="I3659" s="6">
        <v>0</v>
      </c>
    </row>
    <row r="3660" spans="1:9">
      <c r="A3660" s="133">
        <v>2013</v>
      </c>
      <c r="B3660" s="133">
        <v>6</v>
      </c>
      <c r="C3660" s="134">
        <v>41427</v>
      </c>
      <c r="D3660" s="133">
        <v>9</v>
      </c>
      <c r="E3660" s="5">
        <v>150.274</v>
      </c>
      <c r="F3660" s="5">
        <v>334.608</v>
      </c>
      <c r="G3660" s="5">
        <v>882.69399999999985</v>
      </c>
      <c r="H3660" s="5">
        <v>428.31600000000009</v>
      </c>
      <c r="I3660" s="6">
        <v>0</v>
      </c>
    </row>
    <row r="3661" spans="1:9">
      <c r="A3661" s="133">
        <v>2013</v>
      </c>
      <c r="B3661" s="133">
        <v>6</v>
      </c>
      <c r="C3661" s="134">
        <v>41427</v>
      </c>
      <c r="D3661" s="133">
        <v>10</v>
      </c>
      <c r="E3661" s="5">
        <v>150.89100000000002</v>
      </c>
      <c r="F3661" s="5">
        <v>337.32500000000005</v>
      </c>
      <c r="G3661" s="5">
        <v>901.8649999999999</v>
      </c>
      <c r="H3661" s="5">
        <v>435.80899999999997</v>
      </c>
      <c r="I3661" s="6">
        <v>0</v>
      </c>
    </row>
    <row r="3662" spans="1:9">
      <c r="A3662" s="133">
        <v>2013</v>
      </c>
      <c r="B3662" s="133">
        <v>6</v>
      </c>
      <c r="C3662" s="134">
        <v>41427</v>
      </c>
      <c r="D3662" s="133">
        <v>11</v>
      </c>
      <c r="E3662" s="5">
        <v>151.977</v>
      </c>
      <c r="F3662" s="5">
        <v>335.80600000000004</v>
      </c>
      <c r="G3662" s="5">
        <v>950.62599999999975</v>
      </c>
      <c r="H3662" s="5">
        <v>435.11599999999999</v>
      </c>
      <c r="I3662" s="6">
        <v>0</v>
      </c>
    </row>
    <row r="3663" spans="1:9">
      <c r="A3663" s="133">
        <v>2013</v>
      </c>
      <c r="B3663" s="133">
        <v>6</v>
      </c>
      <c r="C3663" s="134">
        <v>41427</v>
      </c>
      <c r="D3663" s="133">
        <v>12</v>
      </c>
      <c r="E3663" s="5">
        <v>155.29100000000003</v>
      </c>
      <c r="F3663" s="5">
        <v>337.52900000000017</v>
      </c>
      <c r="G3663" s="5">
        <v>979.85799999999972</v>
      </c>
      <c r="H3663" s="5">
        <v>447.69700000000006</v>
      </c>
      <c r="I3663" s="6">
        <v>0</v>
      </c>
    </row>
    <row r="3664" spans="1:9">
      <c r="A3664" s="133">
        <v>2013</v>
      </c>
      <c r="B3664" s="133">
        <v>6</v>
      </c>
      <c r="C3664" s="134">
        <v>41427</v>
      </c>
      <c r="D3664" s="133">
        <v>13</v>
      </c>
      <c r="E3664" s="5">
        <v>155.529</v>
      </c>
      <c r="F3664" s="5">
        <v>335.64100000000002</v>
      </c>
      <c r="G3664" s="5">
        <v>977.06000000000017</v>
      </c>
      <c r="H3664" s="5">
        <v>451.78499999999997</v>
      </c>
      <c r="I3664" s="6">
        <v>0</v>
      </c>
    </row>
    <row r="3665" spans="1:9">
      <c r="A3665" s="133">
        <v>2013</v>
      </c>
      <c r="B3665" s="133">
        <v>6</v>
      </c>
      <c r="C3665" s="134">
        <v>41427</v>
      </c>
      <c r="D3665" s="133">
        <v>14</v>
      </c>
      <c r="E3665" s="5">
        <v>157.376</v>
      </c>
      <c r="F3665" s="5">
        <v>333.86300000000006</v>
      </c>
      <c r="G3665" s="5">
        <v>979.29199999999992</v>
      </c>
      <c r="H3665" s="5">
        <v>463.49700000000001</v>
      </c>
      <c r="I3665" s="6">
        <v>0</v>
      </c>
    </row>
    <row r="3666" spans="1:9">
      <c r="A3666" s="133">
        <v>2013</v>
      </c>
      <c r="B3666" s="133">
        <v>6</v>
      </c>
      <c r="C3666" s="134">
        <v>41427</v>
      </c>
      <c r="D3666" s="133">
        <v>15</v>
      </c>
      <c r="E3666" s="5">
        <v>157.88400000000001</v>
      </c>
      <c r="F3666" s="5">
        <v>333.64300000000009</v>
      </c>
      <c r="G3666" s="5">
        <v>964.89199999999994</v>
      </c>
      <c r="H3666" s="5">
        <v>497.25300000000004</v>
      </c>
      <c r="I3666" s="6">
        <v>0</v>
      </c>
    </row>
    <row r="3667" spans="1:9">
      <c r="A3667" s="133">
        <v>2013</v>
      </c>
      <c r="B3667" s="133">
        <v>6</v>
      </c>
      <c r="C3667" s="134">
        <v>41427</v>
      </c>
      <c r="D3667" s="133">
        <v>16</v>
      </c>
      <c r="E3667" s="5">
        <v>159.41300000000001</v>
      </c>
      <c r="F3667" s="5">
        <v>333.79</v>
      </c>
      <c r="G3667" s="5">
        <v>915.16499999999996</v>
      </c>
      <c r="H3667" s="5">
        <v>516.77</v>
      </c>
      <c r="I3667" s="6">
        <v>0</v>
      </c>
    </row>
    <row r="3668" spans="1:9">
      <c r="A3668" s="133">
        <v>2013</v>
      </c>
      <c r="B3668" s="133">
        <v>6</v>
      </c>
      <c r="C3668" s="134">
        <v>41427</v>
      </c>
      <c r="D3668" s="133">
        <v>17</v>
      </c>
      <c r="E3668" s="5">
        <v>159.58400000000003</v>
      </c>
      <c r="F3668" s="5">
        <v>333.22200000000004</v>
      </c>
      <c r="G3668" s="5">
        <v>919.63199999999995</v>
      </c>
      <c r="H3668" s="5">
        <v>510.90100000000001</v>
      </c>
      <c r="I3668" s="6">
        <v>0</v>
      </c>
    </row>
    <row r="3669" spans="1:9">
      <c r="A3669" s="133">
        <v>2013</v>
      </c>
      <c r="B3669" s="133">
        <v>6</v>
      </c>
      <c r="C3669" s="134">
        <v>41427</v>
      </c>
      <c r="D3669" s="133">
        <v>18</v>
      </c>
      <c r="E3669" s="5">
        <v>156.50899999999999</v>
      </c>
      <c r="F3669" s="5">
        <v>333.36400000000009</v>
      </c>
      <c r="G3669" s="5">
        <v>993.94</v>
      </c>
      <c r="H3669" s="5">
        <v>512.01300000000003</v>
      </c>
      <c r="I3669" s="6">
        <v>0</v>
      </c>
    </row>
    <row r="3670" spans="1:9">
      <c r="A3670" s="133">
        <v>2013</v>
      </c>
      <c r="B3670" s="133">
        <v>6</v>
      </c>
      <c r="C3670" s="134">
        <v>41427</v>
      </c>
      <c r="D3670" s="133">
        <v>19</v>
      </c>
      <c r="E3670" s="5">
        <v>152.31899999999999</v>
      </c>
      <c r="F3670" s="5">
        <v>332.92</v>
      </c>
      <c r="G3670" s="5">
        <v>1172.0350000000001</v>
      </c>
      <c r="H3670" s="5">
        <v>652.37599999999986</v>
      </c>
      <c r="I3670" s="6">
        <v>0</v>
      </c>
    </row>
    <row r="3671" spans="1:9">
      <c r="A3671" s="133">
        <v>2013</v>
      </c>
      <c r="B3671" s="133">
        <v>6</v>
      </c>
      <c r="C3671" s="134">
        <v>41427</v>
      </c>
      <c r="D3671" s="133">
        <v>20</v>
      </c>
      <c r="E3671" s="5">
        <v>153.459</v>
      </c>
      <c r="F3671" s="5">
        <v>333.35900000000009</v>
      </c>
      <c r="G3671" s="5">
        <v>1228.7159999999997</v>
      </c>
      <c r="H3671" s="5">
        <v>744.11</v>
      </c>
      <c r="I3671" s="6">
        <v>0</v>
      </c>
    </row>
    <row r="3672" spans="1:9">
      <c r="A3672" s="133">
        <v>2013</v>
      </c>
      <c r="B3672" s="133">
        <v>6</v>
      </c>
      <c r="C3672" s="134">
        <v>41427</v>
      </c>
      <c r="D3672" s="133">
        <v>21</v>
      </c>
      <c r="E3672" s="5">
        <v>152.001</v>
      </c>
      <c r="F3672" s="5">
        <v>336.89200000000005</v>
      </c>
      <c r="G3672" s="5">
        <v>1244.1020000000001</v>
      </c>
      <c r="H3672" s="5">
        <v>750.19499999999994</v>
      </c>
      <c r="I3672" s="6">
        <v>0</v>
      </c>
    </row>
    <row r="3673" spans="1:9">
      <c r="A3673" s="133">
        <v>2013</v>
      </c>
      <c r="B3673" s="133">
        <v>6</v>
      </c>
      <c r="C3673" s="134">
        <v>41427</v>
      </c>
      <c r="D3673" s="133">
        <v>22</v>
      </c>
      <c r="E3673" s="5">
        <v>151.17500000000001</v>
      </c>
      <c r="F3673" s="5">
        <v>337.69000000000005</v>
      </c>
      <c r="G3673" s="5">
        <v>1259.6759999999999</v>
      </c>
      <c r="H3673" s="5">
        <v>746.02999999999986</v>
      </c>
      <c r="I3673" s="6">
        <v>0</v>
      </c>
    </row>
    <row r="3674" spans="1:9">
      <c r="A3674" s="133">
        <v>2013</v>
      </c>
      <c r="B3674" s="133">
        <v>6</v>
      </c>
      <c r="C3674" s="134">
        <v>41427</v>
      </c>
      <c r="D3674" s="133">
        <v>23</v>
      </c>
      <c r="E3674" s="5">
        <v>154.36199999999999</v>
      </c>
      <c r="F3674" s="5">
        <v>338.20200000000006</v>
      </c>
      <c r="G3674" s="5">
        <v>1262.9889999999991</v>
      </c>
      <c r="H3674" s="5">
        <v>743.52400000000011</v>
      </c>
      <c r="I3674" s="6">
        <v>0</v>
      </c>
    </row>
    <row r="3675" spans="1:9">
      <c r="A3675" s="133">
        <v>2013</v>
      </c>
      <c r="B3675" s="133">
        <v>6</v>
      </c>
      <c r="C3675" s="134">
        <v>41427</v>
      </c>
      <c r="D3675" s="133">
        <v>24</v>
      </c>
      <c r="E3675" s="5">
        <v>155.35900000000001</v>
      </c>
      <c r="F3675" s="5">
        <v>335.06399999999996</v>
      </c>
      <c r="G3675" s="5">
        <v>1244.576</v>
      </c>
      <c r="H3675" s="5">
        <v>736.79500000000007</v>
      </c>
      <c r="I3675" s="6">
        <v>0</v>
      </c>
    </row>
    <row r="3676" spans="1:9">
      <c r="A3676" s="133">
        <v>2013</v>
      </c>
      <c r="B3676" s="133">
        <v>6</v>
      </c>
      <c r="C3676" s="134">
        <v>41428</v>
      </c>
      <c r="D3676" s="133">
        <v>1</v>
      </c>
      <c r="E3676" s="5">
        <v>155.07599999999999</v>
      </c>
      <c r="F3676" s="5">
        <v>330.69899999999996</v>
      </c>
      <c r="G3676" s="5">
        <v>1140.903</v>
      </c>
      <c r="H3676" s="5">
        <v>658.74099999999987</v>
      </c>
      <c r="I3676" s="6">
        <v>0</v>
      </c>
    </row>
    <row r="3677" spans="1:9">
      <c r="A3677" s="133">
        <v>2013</v>
      </c>
      <c r="B3677" s="133">
        <v>6</v>
      </c>
      <c r="C3677" s="134">
        <v>41428</v>
      </c>
      <c r="D3677" s="133">
        <v>2</v>
      </c>
      <c r="E3677" s="5">
        <v>155.55500000000001</v>
      </c>
      <c r="F3677" s="5">
        <v>330.84599999999995</v>
      </c>
      <c r="G3677" s="5">
        <v>963.84399999999994</v>
      </c>
      <c r="H3677" s="5">
        <v>572.32999999999993</v>
      </c>
      <c r="I3677" s="6">
        <v>0</v>
      </c>
    </row>
    <row r="3678" spans="1:9">
      <c r="A3678" s="133">
        <v>2013</v>
      </c>
      <c r="B3678" s="133">
        <v>6</v>
      </c>
      <c r="C3678" s="134">
        <v>41428</v>
      </c>
      <c r="D3678" s="133">
        <v>3</v>
      </c>
      <c r="E3678" s="5">
        <v>156.99800000000002</v>
      </c>
      <c r="F3678" s="5">
        <v>330.71100000000001</v>
      </c>
      <c r="G3678" s="5">
        <v>908.05500000000006</v>
      </c>
      <c r="H3678" s="5">
        <v>545.06100000000004</v>
      </c>
      <c r="I3678" s="6">
        <v>0</v>
      </c>
    </row>
    <row r="3679" spans="1:9">
      <c r="A3679" s="133">
        <v>2013</v>
      </c>
      <c r="B3679" s="133">
        <v>6</v>
      </c>
      <c r="C3679" s="134">
        <v>41428</v>
      </c>
      <c r="D3679" s="133">
        <v>4</v>
      </c>
      <c r="E3679" s="5">
        <v>152.90199999999999</v>
      </c>
      <c r="F3679" s="5">
        <v>331.79399999999998</v>
      </c>
      <c r="G3679" s="5">
        <v>865.2360000000001</v>
      </c>
      <c r="H3679" s="5">
        <v>534.22400000000005</v>
      </c>
      <c r="I3679" s="6">
        <v>0</v>
      </c>
    </row>
    <row r="3680" spans="1:9">
      <c r="A3680" s="133">
        <v>2013</v>
      </c>
      <c r="B3680" s="133">
        <v>6</v>
      </c>
      <c r="C3680" s="134">
        <v>41428</v>
      </c>
      <c r="D3680" s="133">
        <v>5</v>
      </c>
      <c r="E3680" s="5">
        <v>157.87100000000001</v>
      </c>
      <c r="F3680" s="5">
        <v>331.53200000000004</v>
      </c>
      <c r="G3680" s="5">
        <v>874.00599999999997</v>
      </c>
      <c r="H3680" s="5">
        <v>526.29900000000009</v>
      </c>
      <c r="I3680" s="6">
        <v>0</v>
      </c>
    </row>
    <row r="3681" spans="1:9">
      <c r="A3681" s="133">
        <v>2013</v>
      </c>
      <c r="B3681" s="133">
        <v>6</v>
      </c>
      <c r="C3681" s="134">
        <v>41428</v>
      </c>
      <c r="D3681" s="133">
        <v>6</v>
      </c>
      <c r="E3681" s="5">
        <v>156.05100000000002</v>
      </c>
      <c r="F3681" s="5">
        <v>331.238</v>
      </c>
      <c r="G3681" s="5">
        <v>928.15100000000018</v>
      </c>
      <c r="H3681" s="5">
        <v>527.02</v>
      </c>
      <c r="I3681" s="6">
        <v>0</v>
      </c>
    </row>
    <row r="3682" spans="1:9">
      <c r="A3682" s="133">
        <v>2013</v>
      </c>
      <c r="B3682" s="133">
        <v>6</v>
      </c>
      <c r="C3682" s="134">
        <v>41428</v>
      </c>
      <c r="D3682" s="133">
        <v>7</v>
      </c>
      <c r="E3682" s="5">
        <v>156.96099999999998</v>
      </c>
      <c r="F3682" s="5">
        <v>329.79500000000002</v>
      </c>
      <c r="G3682" s="5">
        <v>1099.75</v>
      </c>
      <c r="H3682" s="5">
        <v>641.154</v>
      </c>
      <c r="I3682" s="6">
        <v>0</v>
      </c>
    </row>
    <row r="3683" spans="1:9">
      <c r="A3683" s="133">
        <v>2013</v>
      </c>
      <c r="B3683" s="133">
        <v>6</v>
      </c>
      <c r="C3683" s="134">
        <v>41428</v>
      </c>
      <c r="D3683" s="133">
        <v>8</v>
      </c>
      <c r="E3683" s="5">
        <v>156.98699999999999</v>
      </c>
      <c r="F3683" s="5">
        <v>328.59900000000005</v>
      </c>
      <c r="G3683" s="5">
        <v>1180.5259999999998</v>
      </c>
      <c r="H3683" s="5">
        <v>793.28099999999995</v>
      </c>
      <c r="I3683" s="6">
        <v>0</v>
      </c>
    </row>
    <row r="3684" spans="1:9">
      <c r="A3684" s="133">
        <v>2013</v>
      </c>
      <c r="B3684" s="133">
        <v>6</v>
      </c>
      <c r="C3684" s="134">
        <v>41428</v>
      </c>
      <c r="D3684" s="133">
        <v>9</v>
      </c>
      <c r="E3684" s="5">
        <v>157.26200000000003</v>
      </c>
      <c r="F3684" s="5">
        <v>336.29800000000006</v>
      </c>
      <c r="G3684" s="5">
        <v>1185.7700000000004</v>
      </c>
      <c r="H3684" s="5">
        <v>808.20199999999988</v>
      </c>
      <c r="I3684" s="6">
        <v>0</v>
      </c>
    </row>
    <row r="3685" spans="1:9">
      <c r="A3685" s="133">
        <v>2013</v>
      </c>
      <c r="B3685" s="133">
        <v>6</v>
      </c>
      <c r="C3685" s="134">
        <v>41428</v>
      </c>
      <c r="D3685" s="133">
        <v>10</v>
      </c>
      <c r="E3685" s="5">
        <v>150.65600000000001</v>
      </c>
      <c r="F3685" s="5">
        <v>342.49999999999994</v>
      </c>
      <c r="G3685" s="5">
        <v>1233.0940000000003</v>
      </c>
      <c r="H3685" s="5">
        <v>801.05700000000002</v>
      </c>
      <c r="I3685" s="6">
        <v>0</v>
      </c>
    </row>
    <row r="3686" spans="1:9">
      <c r="A3686" s="133">
        <v>2013</v>
      </c>
      <c r="B3686" s="133">
        <v>6</v>
      </c>
      <c r="C3686" s="134">
        <v>41428</v>
      </c>
      <c r="D3686" s="133">
        <v>11</v>
      </c>
      <c r="E3686" s="5">
        <v>150.21600000000001</v>
      </c>
      <c r="F3686" s="5">
        <v>342.58699999999999</v>
      </c>
      <c r="G3686" s="5">
        <v>1233.3250000000003</v>
      </c>
      <c r="H3686" s="5">
        <v>798.16500000000008</v>
      </c>
      <c r="I3686" s="6">
        <v>0</v>
      </c>
    </row>
    <row r="3687" spans="1:9">
      <c r="A3687" s="133">
        <v>2013</v>
      </c>
      <c r="B3687" s="133">
        <v>6</v>
      </c>
      <c r="C3687" s="134">
        <v>41428</v>
      </c>
      <c r="D3687" s="133">
        <v>12</v>
      </c>
      <c r="E3687" s="5">
        <v>153.36099999999999</v>
      </c>
      <c r="F3687" s="5">
        <v>341.07400000000001</v>
      </c>
      <c r="G3687" s="5">
        <v>1253.604</v>
      </c>
      <c r="H3687" s="5">
        <v>793.279</v>
      </c>
      <c r="I3687" s="6">
        <v>0</v>
      </c>
    </row>
    <row r="3688" spans="1:9">
      <c r="A3688" s="133">
        <v>2013</v>
      </c>
      <c r="B3688" s="133">
        <v>6</v>
      </c>
      <c r="C3688" s="134">
        <v>41428</v>
      </c>
      <c r="D3688" s="133">
        <v>13</v>
      </c>
      <c r="E3688" s="5">
        <v>152.96400000000003</v>
      </c>
      <c r="F3688" s="5">
        <v>342.81900000000002</v>
      </c>
      <c r="G3688" s="5">
        <v>1226.6150000000002</v>
      </c>
      <c r="H3688" s="5">
        <v>792.12800000000016</v>
      </c>
      <c r="I3688" s="6">
        <v>0</v>
      </c>
    </row>
    <row r="3689" spans="1:9">
      <c r="A3689" s="133">
        <v>2013</v>
      </c>
      <c r="B3689" s="133">
        <v>6</v>
      </c>
      <c r="C3689" s="134">
        <v>41428</v>
      </c>
      <c r="D3689" s="133">
        <v>14</v>
      </c>
      <c r="E3689" s="5">
        <v>152.03100000000003</v>
      </c>
      <c r="F3689" s="5">
        <v>342.23399999999998</v>
      </c>
      <c r="G3689" s="5">
        <v>1249.7630000000001</v>
      </c>
      <c r="H3689" s="5">
        <v>790.01600000000019</v>
      </c>
      <c r="I3689" s="6">
        <v>0</v>
      </c>
    </row>
    <row r="3690" spans="1:9">
      <c r="A3690" s="133">
        <v>2013</v>
      </c>
      <c r="B3690" s="133">
        <v>6</v>
      </c>
      <c r="C3690" s="134">
        <v>41428</v>
      </c>
      <c r="D3690" s="133">
        <v>15</v>
      </c>
      <c r="E3690" s="5">
        <v>150.03</v>
      </c>
      <c r="F3690" s="5">
        <v>344.58899999999994</v>
      </c>
      <c r="G3690" s="5">
        <v>1234.5190000000002</v>
      </c>
      <c r="H3690" s="5">
        <v>789.07800000000009</v>
      </c>
      <c r="I3690" s="6">
        <v>0</v>
      </c>
    </row>
    <row r="3691" spans="1:9">
      <c r="A3691" s="133">
        <v>2013</v>
      </c>
      <c r="B3691" s="133">
        <v>6</v>
      </c>
      <c r="C3691" s="134">
        <v>41428</v>
      </c>
      <c r="D3691" s="133">
        <v>16</v>
      </c>
      <c r="E3691" s="5">
        <v>149.39900000000003</v>
      </c>
      <c r="F3691" s="5">
        <v>344.96800000000007</v>
      </c>
      <c r="G3691" s="5">
        <v>1238.0890000000002</v>
      </c>
      <c r="H3691" s="5">
        <v>788.09</v>
      </c>
      <c r="I3691" s="6">
        <v>0</v>
      </c>
    </row>
    <row r="3692" spans="1:9">
      <c r="A3692" s="133">
        <v>2013</v>
      </c>
      <c r="B3692" s="133">
        <v>6</v>
      </c>
      <c r="C3692" s="134">
        <v>41428</v>
      </c>
      <c r="D3692" s="133">
        <v>17</v>
      </c>
      <c r="E3692" s="5">
        <v>149.57900000000001</v>
      </c>
      <c r="F3692" s="5">
        <v>346.0080000000001</v>
      </c>
      <c r="G3692" s="5">
        <v>1246.1320000000003</v>
      </c>
      <c r="H3692" s="5">
        <v>792.9150000000003</v>
      </c>
      <c r="I3692" s="6">
        <v>0</v>
      </c>
    </row>
    <row r="3693" spans="1:9">
      <c r="A3693" s="133">
        <v>2013</v>
      </c>
      <c r="B3693" s="133">
        <v>6</v>
      </c>
      <c r="C3693" s="134">
        <v>41428</v>
      </c>
      <c r="D3693" s="133">
        <v>18</v>
      </c>
      <c r="E3693" s="5">
        <v>149.59700000000001</v>
      </c>
      <c r="F3693" s="5">
        <v>343.75599999999997</v>
      </c>
      <c r="G3693" s="5">
        <v>1256.5060000000001</v>
      </c>
      <c r="H3693" s="5">
        <v>793.86100000000022</v>
      </c>
      <c r="I3693" s="6">
        <v>0</v>
      </c>
    </row>
    <row r="3694" spans="1:9">
      <c r="A3694" s="133">
        <v>2013</v>
      </c>
      <c r="B3694" s="133">
        <v>6</v>
      </c>
      <c r="C3694" s="134">
        <v>41428</v>
      </c>
      <c r="D3694" s="133">
        <v>19</v>
      </c>
      <c r="E3694" s="5">
        <v>145.249</v>
      </c>
      <c r="F3694" s="5">
        <v>344.57400000000001</v>
      </c>
      <c r="G3694" s="5">
        <v>1302.9980000000003</v>
      </c>
      <c r="H3694" s="5">
        <v>830.93299999999977</v>
      </c>
      <c r="I3694" s="6">
        <v>0</v>
      </c>
    </row>
    <row r="3695" spans="1:9">
      <c r="A3695" s="133">
        <v>2013</v>
      </c>
      <c r="B3695" s="133">
        <v>6</v>
      </c>
      <c r="C3695" s="134">
        <v>41428</v>
      </c>
      <c r="D3695" s="133">
        <v>20</v>
      </c>
      <c r="E3695" s="5">
        <v>144.83100000000002</v>
      </c>
      <c r="F3695" s="5">
        <v>346.27499999999998</v>
      </c>
      <c r="G3695" s="5">
        <v>1362.0840000000003</v>
      </c>
      <c r="H3695" s="5">
        <v>857.19300000000032</v>
      </c>
      <c r="I3695" s="6">
        <v>0</v>
      </c>
    </row>
    <row r="3696" spans="1:9">
      <c r="A3696" s="133">
        <v>2013</v>
      </c>
      <c r="B3696" s="133">
        <v>6</v>
      </c>
      <c r="C3696" s="134">
        <v>41428</v>
      </c>
      <c r="D3696" s="133">
        <v>21</v>
      </c>
      <c r="E3696" s="5">
        <v>145.84899999999999</v>
      </c>
      <c r="F3696" s="5">
        <v>350.99899999999997</v>
      </c>
      <c r="G3696" s="5">
        <v>1396.7030000000004</v>
      </c>
      <c r="H3696" s="5">
        <v>859.31499999999994</v>
      </c>
      <c r="I3696" s="6">
        <v>0</v>
      </c>
    </row>
    <row r="3697" spans="1:9">
      <c r="A3697" s="133">
        <v>2013</v>
      </c>
      <c r="B3697" s="133">
        <v>6</v>
      </c>
      <c r="C3697" s="134">
        <v>41428</v>
      </c>
      <c r="D3697" s="133">
        <v>22</v>
      </c>
      <c r="E3697" s="5">
        <v>148.934</v>
      </c>
      <c r="F3697" s="5">
        <v>353.66399999999993</v>
      </c>
      <c r="G3697" s="5">
        <v>1395.6559999999999</v>
      </c>
      <c r="H3697" s="5">
        <v>860.95899999999983</v>
      </c>
      <c r="I3697" s="6">
        <v>0</v>
      </c>
    </row>
    <row r="3698" spans="1:9">
      <c r="A3698" s="133">
        <v>2013</v>
      </c>
      <c r="B3698" s="133">
        <v>6</v>
      </c>
      <c r="C3698" s="134">
        <v>41428</v>
      </c>
      <c r="D3698" s="133">
        <v>23</v>
      </c>
      <c r="E3698" s="5">
        <v>147.417</v>
      </c>
      <c r="F3698" s="5">
        <v>353.61299999999994</v>
      </c>
      <c r="G3698" s="5">
        <v>1398.414</v>
      </c>
      <c r="H3698" s="5">
        <v>857.38900000000001</v>
      </c>
      <c r="I3698" s="6">
        <v>0</v>
      </c>
    </row>
    <row r="3699" spans="1:9">
      <c r="A3699" s="133">
        <v>2013</v>
      </c>
      <c r="B3699" s="133">
        <v>6</v>
      </c>
      <c r="C3699" s="134">
        <v>41428</v>
      </c>
      <c r="D3699" s="133">
        <v>24</v>
      </c>
      <c r="E3699" s="5">
        <v>147.78</v>
      </c>
      <c r="F3699" s="5">
        <v>341.34100000000001</v>
      </c>
      <c r="G3699" s="5">
        <v>1393.5410000000002</v>
      </c>
      <c r="H3699" s="5">
        <v>848.77500000000032</v>
      </c>
      <c r="I3699" s="6">
        <v>0</v>
      </c>
    </row>
    <row r="3700" spans="1:9">
      <c r="A3700" s="133">
        <v>2013</v>
      </c>
      <c r="B3700" s="133">
        <v>6</v>
      </c>
      <c r="C3700" s="134">
        <v>41429</v>
      </c>
      <c r="D3700" s="133">
        <v>1</v>
      </c>
      <c r="E3700" s="5">
        <v>152.30799999999999</v>
      </c>
      <c r="F3700" s="5">
        <v>323.16800000000006</v>
      </c>
      <c r="G3700" s="5">
        <v>1287.3680000000002</v>
      </c>
      <c r="H3700" s="5">
        <v>711.04400000000032</v>
      </c>
      <c r="I3700" s="6">
        <v>0</v>
      </c>
    </row>
    <row r="3701" spans="1:9">
      <c r="A3701" s="133">
        <v>2013</v>
      </c>
      <c r="B3701" s="133">
        <v>6</v>
      </c>
      <c r="C3701" s="134">
        <v>41429</v>
      </c>
      <c r="D3701" s="133">
        <v>2</v>
      </c>
      <c r="E3701" s="5">
        <v>156.387</v>
      </c>
      <c r="F3701" s="5">
        <v>323.80000000000007</v>
      </c>
      <c r="G3701" s="5">
        <v>1118.9560000000001</v>
      </c>
      <c r="H3701" s="5">
        <v>584.23899999999992</v>
      </c>
      <c r="I3701" s="6">
        <v>0</v>
      </c>
    </row>
    <row r="3702" spans="1:9">
      <c r="A3702" s="133">
        <v>2013</v>
      </c>
      <c r="B3702" s="133">
        <v>6</v>
      </c>
      <c r="C3702" s="134">
        <v>41429</v>
      </c>
      <c r="D3702" s="133">
        <v>3</v>
      </c>
      <c r="E3702" s="5">
        <v>156.65799999999999</v>
      </c>
      <c r="F3702" s="5">
        <v>324.55</v>
      </c>
      <c r="G3702" s="5">
        <v>1099.6109999999999</v>
      </c>
      <c r="H3702" s="5">
        <v>540.428</v>
      </c>
      <c r="I3702" s="6">
        <v>0</v>
      </c>
    </row>
    <row r="3703" spans="1:9">
      <c r="A3703" s="133">
        <v>2013</v>
      </c>
      <c r="B3703" s="133">
        <v>6</v>
      </c>
      <c r="C3703" s="134">
        <v>41429</v>
      </c>
      <c r="D3703" s="133">
        <v>4</v>
      </c>
      <c r="E3703" s="5">
        <v>156.489</v>
      </c>
      <c r="F3703" s="5">
        <v>342.63600000000008</v>
      </c>
      <c r="G3703" s="5">
        <v>1095.6559999999999</v>
      </c>
      <c r="H3703" s="5">
        <v>535.45699999999999</v>
      </c>
      <c r="I3703" s="6">
        <v>0</v>
      </c>
    </row>
    <row r="3704" spans="1:9">
      <c r="A3704" s="133">
        <v>2013</v>
      </c>
      <c r="B3704" s="133">
        <v>6</v>
      </c>
      <c r="C3704" s="134">
        <v>41429</v>
      </c>
      <c r="D3704" s="133">
        <v>5</v>
      </c>
      <c r="E3704" s="5">
        <v>155.72300000000001</v>
      </c>
      <c r="F3704" s="5">
        <v>359.15800000000002</v>
      </c>
      <c r="G3704" s="5">
        <v>1092.519</v>
      </c>
      <c r="H3704" s="5">
        <v>535.82200000000012</v>
      </c>
      <c r="I3704" s="6">
        <v>0</v>
      </c>
    </row>
    <row r="3705" spans="1:9">
      <c r="A3705" s="133">
        <v>2013</v>
      </c>
      <c r="B3705" s="133">
        <v>6</v>
      </c>
      <c r="C3705" s="134">
        <v>41429</v>
      </c>
      <c r="D3705" s="133">
        <v>6</v>
      </c>
      <c r="E3705" s="5">
        <v>153.60500000000002</v>
      </c>
      <c r="F3705" s="5">
        <v>355.66200000000003</v>
      </c>
      <c r="G3705" s="5">
        <v>1092.3220000000001</v>
      </c>
      <c r="H3705" s="5">
        <v>535.79099999999994</v>
      </c>
      <c r="I3705" s="6">
        <v>0</v>
      </c>
    </row>
    <row r="3706" spans="1:9">
      <c r="A3706" s="133">
        <v>2013</v>
      </c>
      <c r="B3706" s="133">
        <v>6</v>
      </c>
      <c r="C3706" s="134">
        <v>41429</v>
      </c>
      <c r="D3706" s="133">
        <v>7</v>
      </c>
      <c r="E3706" s="5">
        <v>152.244</v>
      </c>
      <c r="F3706" s="5">
        <v>358.40000000000003</v>
      </c>
      <c r="G3706" s="5">
        <v>1137.2370000000001</v>
      </c>
      <c r="H3706" s="5">
        <v>598.53800000000001</v>
      </c>
      <c r="I3706" s="6">
        <v>0</v>
      </c>
    </row>
    <row r="3707" spans="1:9">
      <c r="A3707" s="133">
        <v>2013</v>
      </c>
      <c r="B3707" s="133">
        <v>6</v>
      </c>
      <c r="C3707" s="134">
        <v>41429</v>
      </c>
      <c r="D3707" s="133">
        <v>8</v>
      </c>
      <c r="E3707" s="5">
        <v>151.33600000000001</v>
      </c>
      <c r="F3707" s="5">
        <v>346.23800000000006</v>
      </c>
      <c r="G3707" s="5">
        <v>1187.4280000000006</v>
      </c>
      <c r="H3707" s="5">
        <v>613.04900000000009</v>
      </c>
      <c r="I3707" s="6">
        <v>0</v>
      </c>
    </row>
    <row r="3708" spans="1:9">
      <c r="A3708" s="133">
        <v>2013</v>
      </c>
      <c r="B3708" s="133">
        <v>6</v>
      </c>
      <c r="C3708" s="134">
        <v>41429</v>
      </c>
      <c r="D3708" s="133">
        <v>9</v>
      </c>
      <c r="E3708" s="5">
        <v>149.352</v>
      </c>
      <c r="F3708" s="5">
        <v>345.80300000000011</v>
      </c>
      <c r="G3708" s="5">
        <v>1201.4090000000001</v>
      </c>
      <c r="H3708" s="5">
        <v>619.81200000000013</v>
      </c>
      <c r="I3708" s="6">
        <v>0</v>
      </c>
    </row>
    <row r="3709" spans="1:9">
      <c r="A3709" s="133">
        <v>2013</v>
      </c>
      <c r="B3709" s="133">
        <v>6</v>
      </c>
      <c r="C3709" s="134">
        <v>41429</v>
      </c>
      <c r="D3709" s="133">
        <v>10</v>
      </c>
      <c r="E3709" s="5">
        <v>151.024</v>
      </c>
      <c r="F3709" s="5">
        <v>344.92200000000003</v>
      </c>
      <c r="G3709" s="5">
        <v>1257.7350000000001</v>
      </c>
      <c r="H3709" s="5">
        <v>621.02499999999998</v>
      </c>
      <c r="I3709" s="6">
        <v>0</v>
      </c>
    </row>
    <row r="3710" spans="1:9">
      <c r="A3710" s="133">
        <v>2013</v>
      </c>
      <c r="B3710" s="133">
        <v>6</v>
      </c>
      <c r="C3710" s="134">
        <v>41429</v>
      </c>
      <c r="D3710" s="133">
        <v>11</v>
      </c>
      <c r="E3710" s="5">
        <v>131.62899999999999</v>
      </c>
      <c r="F3710" s="5">
        <v>345.18999999999994</v>
      </c>
      <c r="G3710" s="5">
        <v>1281.297</v>
      </c>
      <c r="H3710" s="5">
        <v>623.25800000000004</v>
      </c>
      <c r="I3710" s="6">
        <v>0</v>
      </c>
    </row>
    <row r="3711" spans="1:9">
      <c r="A3711" s="133">
        <v>2013</v>
      </c>
      <c r="B3711" s="133">
        <v>6</v>
      </c>
      <c r="C3711" s="134">
        <v>41429</v>
      </c>
      <c r="D3711" s="133">
        <v>12</v>
      </c>
      <c r="E3711" s="5">
        <v>123.599</v>
      </c>
      <c r="F3711" s="5">
        <v>345.52600000000007</v>
      </c>
      <c r="G3711" s="5">
        <v>1265.231</v>
      </c>
      <c r="H3711" s="5">
        <v>618.06500000000017</v>
      </c>
      <c r="I3711" s="6">
        <v>0</v>
      </c>
    </row>
    <row r="3712" spans="1:9">
      <c r="A3712" s="133">
        <v>2013</v>
      </c>
      <c r="B3712" s="133">
        <v>6</v>
      </c>
      <c r="C3712" s="134">
        <v>41429</v>
      </c>
      <c r="D3712" s="133">
        <v>13</v>
      </c>
      <c r="E3712" s="5">
        <v>125.458</v>
      </c>
      <c r="F3712" s="5">
        <v>347.54600000000005</v>
      </c>
      <c r="G3712" s="5">
        <v>1246.6320000000005</v>
      </c>
      <c r="H3712" s="5">
        <v>612.93999999999994</v>
      </c>
      <c r="I3712" s="6">
        <v>0</v>
      </c>
    </row>
    <row r="3713" spans="1:9">
      <c r="A3713" s="133">
        <v>2013</v>
      </c>
      <c r="B3713" s="133">
        <v>6</v>
      </c>
      <c r="C3713" s="134">
        <v>41429</v>
      </c>
      <c r="D3713" s="133">
        <v>14</v>
      </c>
      <c r="E3713" s="5">
        <v>122.17700000000001</v>
      </c>
      <c r="F3713" s="5">
        <v>348.25</v>
      </c>
      <c r="G3713" s="5">
        <v>1258.6340000000002</v>
      </c>
      <c r="H3713" s="5">
        <v>608.58000000000015</v>
      </c>
      <c r="I3713" s="6">
        <v>0</v>
      </c>
    </row>
    <row r="3714" spans="1:9">
      <c r="A3714" s="133">
        <v>2013</v>
      </c>
      <c r="B3714" s="133">
        <v>6</v>
      </c>
      <c r="C3714" s="134">
        <v>41429</v>
      </c>
      <c r="D3714" s="133">
        <v>15</v>
      </c>
      <c r="E3714" s="5">
        <v>122.87800000000001</v>
      </c>
      <c r="F3714" s="5">
        <v>347.63499999999999</v>
      </c>
      <c r="G3714" s="5">
        <v>1214.6630000000005</v>
      </c>
      <c r="H3714" s="5">
        <v>606.90200000000027</v>
      </c>
      <c r="I3714" s="6">
        <v>0</v>
      </c>
    </row>
    <row r="3715" spans="1:9">
      <c r="A3715" s="133">
        <v>2013</v>
      </c>
      <c r="B3715" s="133">
        <v>6</v>
      </c>
      <c r="C3715" s="134">
        <v>41429</v>
      </c>
      <c r="D3715" s="133">
        <v>16</v>
      </c>
      <c r="E3715" s="5">
        <v>123.89800000000001</v>
      </c>
      <c r="F3715" s="5">
        <v>346.73</v>
      </c>
      <c r="G3715" s="5">
        <v>1220.2740000000003</v>
      </c>
      <c r="H3715" s="5">
        <v>605.54800000000012</v>
      </c>
      <c r="I3715" s="6">
        <v>0</v>
      </c>
    </row>
    <row r="3716" spans="1:9">
      <c r="A3716" s="133">
        <v>2013</v>
      </c>
      <c r="B3716" s="133">
        <v>6</v>
      </c>
      <c r="C3716" s="134">
        <v>41429</v>
      </c>
      <c r="D3716" s="133">
        <v>17</v>
      </c>
      <c r="E3716" s="5">
        <v>146.42800000000003</v>
      </c>
      <c r="F3716" s="5">
        <v>346.28500000000003</v>
      </c>
      <c r="G3716" s="5">
        <v>1227.0850000000005</v>
      </c>
      <c r="H3716" s="5">
        <v>606.04500000000007</v>
      </c>
      <c r="I3716" s="6">
        <v>0</v>
      </c>
    </row>
    <row r="3717" spans="1:9">
      <c r="A3717" s="133">
        <v>2013</v>
      </c>
      <c r="B3717" s="133">
        <v>6</v>
      </c>
      <c r="C3717" s="134">
        <v>41429</v>
      </c>
      <c r="D3717" s="133">
        <v>18</v>
      </c>
      <c r="E3717" s="5">
        <v>147.71700000000001</v>
      </c>
      <c r="F3717" s="5">
        <v>356.71199999999999</v>
      </c>
      <c r="G3717" s="5">
        <v>1252.3720000000001</v>
      </c>
      <c r="H3717" s="5">
        <v>626.78400000000011</v>
      </c>
      <c r="I3717" s="6">
        <v>0</v>
      </c>
    </row>
    <row r="3718" spans="1:9">
      <c r="A3718" s="133">
        <v>2013</v>
      </c>
      <c r="B3718" s="133">
        <v>6</v>
      </c>
      <c r="C3718" s="134">
        <v>41429</v>
      </c>
      <c r="D3718" s="133">
        <v>19</v>
      </c>
      <c r="E3718" s="5">
        <v>144.88200000000001</v>
      </c>
      <c r="F3718" s="5">
        <v>375.50199999999995</v>
      </c>
      <c r="G3718" s="5">
        <v>1285.5230000000001</v>
      </c>
      <c r="H3718" s="5">
        <v>625.79500000000041</v>
      </c>
      <c r="I3718" s="6">
        <v>0</v>
      </c>
    </row>
    <row r="3719" spans="1:9">
      <c r="A3719" s="133">
        <v>2013</v>
      </c>
      <c r="B3719" s="133">
        <v>6</v>
      </c>
      <c r="C3719" s="134">
        <v>41429</v>
      </c>
      <c r="D3719" s="133">
        <v>20</v>
      </c>
      <c r="E3719" s="5">
        <v>144.809</v>
      </c>
      <c r="F3719" s="5">
        <v>383.76</v>
      </c>
      <c r="G3719" s="5">
        <v>1296.1989999999998</v>
      </c>
      <c r="H3719" s="5">
        <v>648.69200000000012</v>
      </c>
      <c r="I3719" s="6">
        <v>0</v>
      </c>
    </row>
    <row r="3720" spans="1:9">
      <c r="A3720" s="133">
        <v>2013</v>
      </c>
      <c r="B3720" s="133">
        <v>6</v>
      </c>
      <c r="C3720" s="134">
        <v>41429</v>
      </c>
      <c r="D3720" s="133">
        <v>21</v>
      </c>
      <c r="E3720" s="5">
        <v>145.53200000000001</v>
      </c>
      <c r="F3720" s="5">
        <v>384.23300000000006</v>
      </c>
      <c r="G3720" s="5">
        <v>1302.2620000000002</v>
      </c>
      <c r="H3720" s="5">
        <v>653.24300000000005</v>
      </c>
      <c r="I3720" s="6">
        <v>0</v>
      </c>
    </row>
    <row r="3721" spans="1:9">
      <c r="A3721" s="133">
        <v>2013</v>
      </c>
      <c r="B3721" s="133">
        <v>6</v>
      </c>
      <c r="C3721" s="134">
        <v>41429</v>
      </c>
      <c r="D3721" s="133">
        <v>22</v>
      </c>
      <c r="E3721" s="5">
        <v>151.88500000000002</v>
      </c>
      <c r="F3721" s="5">
        <v>383.13099999999991</v>
      </c>
      <c r="G3721" s="5">
        <v>1305.8550000000002</v>
      </c>
      <c r="H3721" s="5">
        <v>640.84700000000021</v>
      </c>
      <c r="I3721" s="6">
        <v>0</v>
      </c>
    </row>
    <row r="3722" spans="1:9">
      <c r="A3722" s="133">
        <v>2013</v>
      </c>
      <c r="B3722" s="133">
        <v>6</v>
      </c>
      <c r="C3722" s="134">
        <v>41429</v>
      </c>
      <c r="D3722" s="133">
        <v>23</v>
      </c>
      <c r="E3722" s="5">
        <v>155.399</v>
      </c>
      <c r="F3722" s="5">
        <v>381.91200000000003</v>
      </c>
      <c r="G3722" s="5">
        <v>1296.2829999999999</v>
      </c>
      <c r="H3722" s="5">
        <v>624.86100000000022</v>
      </c>
      <c r="I3722" s="6">
        <v>0</v>
      </c>
    </row>
    <row r="3723" spans="1:9">
      <c r="A3723" s="133">
        <v>2013</v>
      </c>
      <c r="B3723" s="133">
        <v>6</v>
      </c>
      <c r="C3723" s="134">
        <v>41429</v>
      </c>
      <c r="D3723" s="133">
        <v>24</v>
      </c>
      <c r="E3723" s="5">
        <v>154.65</v>
      </c>
      <c r="F3723" s="5">
        <v>378.61099999999999</v>
      </c>
      <c r="G3723" s="5">
        <v>1379.8240000000001</v>
      </c>
      <c r="H3723" s="5">
        <v>610.86500000000012</v>
      </c>
      <c r="I3723" s="6">
        <v>0</v>
      </c>
    </row>
    <row r="3724" spans="1:9">
      <c r="A3724" s="133">
        <v>2013</v>
      </c>
      <c r="B3724" s="133">
        <v>6</v>
      </c>
      <c r="C3724" s="134">
        <v>41430</v>
      </c>
      <c r="D3724" s="133">
        <v>1</v>
      </c>
      <c r="E3724" s="5">
        <v>153.95400000000001</v>
      </c>
      <c r="F3724" s="5">
        <v>373.26499999999999</v>
      </c>
      <c r="G3724" s="5">
        <v>1163.6880000000006</v>
      </c>
      <c r="H3724" s="5">
        <v>540.92200000000003</v>
      </c>
      <c r="I3724" s="6">
        <v>0</v>
      </c>
    </row>
    <row r="3725" spans="1:9">
      <c r="A3725" s="133">
        <v>2013</v>
      </c>
      <c r="B3725" s="133">
        <v>6</v>
      </c>
      <c r="C3725" s="134">
        <v>41430</v>
      </c>
      <c r="D3725" s="133">
        <v>2</v>
      </c>
      <c r="E3725" s="5">
        <v>155.03900000000002</v>
      </c>
      <c r="F3725" s="5">
        <v>372.00800000000004</v>
      </c>
      <c r="G3725" s="5">
        <v>1055.3269999999998</v>
      </c>
      <c r="H3725" s="5">
        <v>512</v>
      </c>
      <c r="I3725" s="6">
        <v>0</v>
      </c>
    </row>
    <row r="3726" spans="1:9">
      <c r="A3726" s="133">
        <v>2013</v>
      </c>
      <c r="B3726" s="133">
        <v>6</v>
      </c>
      <c r="C3726" s="134">
        <v>41430</v>
      </c>
      <c r="D3726" s="133">
        <v>3</v>
      </c>
      <c r="E3726" s="5">
        <v>153.96099999999998</v>
      </c>
      <c r="F3726" s="5">
        <v>371.70400000000006</v>
      </c>
      <c r="G3726" s="5">
        <v>1050.0360000000001</v>
      </c>
      <c r="H3726" s="5">
        <v>499.32900000000006</v>
      </c>
      <c r="I3726" s="6">
        <v>0</v>
      </c>
    </row>
    <row r="3727" spans="1:9">
      <c r="A3727" s="133">
        <v>2013</v>
      </c>
      <c r="B3727" s="133">
        <v>6</v>
      </c>
      <c r="C3727" s="134">
        <v>41430</v>
      </c>
      <c r="D3727" s="133">
        <v>4</v>
      </c>
      <c r="E3727" s="5">
        <v>154.38800000000001</v>
      </c>
      <c r="F3727" s="5">
        <v>371.92800000000011</v>
      </c>
      <c r="G3727" s="5">
        <v>1049.7160000000003</v>
      </c>
      <c r="H3727" s="5">
        <v>496.48400000000004</v>
      </c>
      <c r="I3727" s="6">
        <v>0</v>
      </c>
    </row>
    <row r="3728" spans="1:9">
      <c r="A3728" s="133">
        <v>2013</v>
      </c>
      <c r="B3728" s="133">
        <v>6</v>
      </c>
      <c r="C3728" s="134">
        <v>41430</v>
      </c>
      <c r="D3728" s="133">
        <v>5</v>
      </c>
      <c r="E3728" s="5">
        <v>153.21299999999999</v>
      </c>
      <c r="F3728" s="5">
        <v>371.68700000000007</v>
      </c>
      <c r="G3728" s="5">
        <v>1051.5930000000003</v>
      </c>
      <c r="H3728" s="5">
        <v>496.12400000000008</v>
      </c>
      <c r="I3728" s="6">
        <v>0</v>
      </c>
    </row>
    <row r="3729" spans="1:9">
      <c r="A3729" s="133">
        <v>2013</v>
      </c>
      <c r="B3729" s="133">
        <v>6</v>
      </c>
      <c r="C3729" s="134">
        <v>41430</v>
      </c>
      <c r="D3729" s="133">
        <v>6</v>
      </c>
      <c r="E3729" s="5">
        <v>154.33000000000001</v>
      </c>
      <c r="F3729" s="5">
        <v>371.4020000000001</v>
      </c>
      <c r="G3729" s="5">
        <v>1050.7629999999999</v>
      </c>
      <c r="H3729" s="5">
        <v>495.31400000000008</v>
      </c>
      <c r="I3729" s="6">
        <v>0</v>
      </c>
    </row>
    <row r="3730" spans="1:9">
      <c r="A3730" s="133">
        <v>2013</v>
      </c>
      <c r="B3730" s="133">
        <v>6</v>
      </c>
      <c r="C3730" s="134">
        <v>41430</v>
      </c>
      <c r="D3730" s="133">
        <v>7</v>
      </c>
      <c r="E3730" s="5">
        <v>153.89800000000002</v>
      </c>
      <c r="F3730" s="5">
        <v>372.351</v>
      </c>
      <c r="G3730" s="5">
        <v>1160.8059999999996</v>
      </c>
      <c r="H3730" s="5">
        <v>553.82900000000006</v>
      </c>
      <c r="I3730" s="6">
        <v>0</v>
      </c>
    </row>
    <row r="3731" spans="1:9">
      <c r="A3731" s="133">
        <v>2013</v>
      </c>
      <c r="B3731" s="133">
        <v>6</v>
      </c>
      <c r="C3731" s="134">
        <v>41430</v>
      </c>
      <c r="D3731" s="133">
        <v>8</v>
      </c>
      <c r="E3731" s="5">
        <v>152.74</v>
      </c>
      <c r="F3731" s="5">
        <v>376.24099999999999</v>
      </c>
      <c r="G3731" s="5">
        <v>1183.9489999999998</v>
      </c>
      <c r="H3731" s="5">
        <v>565.95000000000005</v>
      </c>
      <c r="I3731" s="6">
        <v>0</v>
      </c>
    </row>
    <row r="3732" spans="1:9">
      <c r="A3732" s="133">
        <v>2013</v>
      </c>
      <c r="B3732" s="133">
        <v>6</v>
      </c>
      <c r="C3732" s="134">
        <v>41430</v>
      </c>
      <c r="D3732" s="133">
        <v>9</v>
      </c>
      <c r="E3732" s="5">
        <v>148.352</v>
      </c>
      <c r="F3732" s="5">
        <v>371.59000000000003</v>
      </c>
      <c r="G3732" s="5">
        <v>1204.4430000000002</v>
      </c>
      <c r="H3732" s="5">
        <v>594.81500000000005</v>
      </c>
      <c r="I3732" s="6">
        <v>0</v>
      </c>
    </row>
    <row r="3733" spans="1:9">
      <c r="A3733" s="133">
        <v>2013</v>
      </c>
      <c r="B3733" s="133">
        <v>6</v>
      </c>
      <c r="C3733" s="134">
        <v>41430</v>
      </c>
      <c r="D3733" s="133">
        <v>10</v>
      </c>
      <c r="E3733" s="5">
        <v>146.83799999999999</v>
      </c>
      <c r="F3733" s="5">
        <v>371.22700000000003</v>
      </c>
      <c r="G3733" s="5">
        <v>1223.4490000000001</v>
      </c>
      <c r="H3733" s="5">
        <v>610.27300000000014</v>
      </c>
      <c r="I3733" s="6">
        <v>0</v>
      </c>
    </row>
    <row r="3734" spans="1:9">
      <c r="A3734" s="133">
        <v>2013</v>
      </c>
      <c r="B3734" s="133">
        <v>6</v>
      </c>
      <c r="C3734" s="134">
        <v>41430</v>
      </c>
      <c r="D3734" s="133">
        <v>11</v>
      </c>
      <c r="E3734" s="5">
        <v>130.79300000000001</v>
      </c>
      <c r="F3734" s="5">
        <v>380.62200000000007</v>
      </c>
      <c r="G3734" s="5">
        <v>1229.8850000000007</v>
      </c>
      <c r="H3734" s="5">
        <v>616.62900000000002</v>
      </c>
      <c r="I3734" s="6">
        <v>0</v>
      </c>
    </row>
    <row r="3735" spans="1:9">
      <c r="A3735" s="133">
        <v>2013</v>
      </c>
      <c r="B3735" s="133">
        <v>6</v>
      </c>
      <c r="C3735" s="134">
        <v>41430</v>
      </c>
      <c r="D3735" s="133">
        <v>12</v>
      </c>
      <c r="E3735" s="5">
        <v>99.40100000000001</v>
      </c>
      <c r="F3735" s="5">
        <v>390.30699999999996</v>
      </c>
      <c r="G3735" s="5">
        <v>1234.3460000000002</v>
      </c>
      <c r="H3735" s="5">
        <v>615.82000000000016</v>
      </c>
      <c r="I3735" s="6">
        <v>0</v>
      </c>
    </row>
    <row r="3736" spans="1:9">
      <c r="A3736" s="133">
        <v>2013</v>
      </c>
      <c r="B3736" s="133">
        <v>6</v>
      </c>
      <c r="C3736" s="134">
        <v>41430</v>
      </c>
      <c r="D3736" s="133">
        <v>13</v>
      </c>
      <c r="E3736" s="5">
        <v>131.79900000000001</v>
      </c>
      <c r="F3736" s="5">
        <v>375.70500000000004</v>
      </c>
      <c r="G3736" s="5">
        <v>1251.9400000000003</v>
      </c>
      <c r="H3736" s="5">
        <v>621.14900000000011</v>
      </c>
      <c r="I3736" s="6">
        <v>0</v>
      </c>
    </row>
    <row r="3737" spans="1:9">
      <c r="A3737" s="133">
        <v>2013</v>
      </c>
      <c r="B3737" s="133">
        <v>6</v>
      </c>
      <c r="C3737" s="134">
        <v>41430</v>
      </c>
      <c r="D3737" s="133">
        <v>14</v>
      </c>
      <c r="E3737" s="5">
        <v>142.95100000000002</v>
      </c>
      <c r="F3737" s="5">
        <v>370.65100000000001</v>
      </c>
      <c r="G3737" s="5">
        <v>1245.2380000000001</v>
      </c>
      <c r="H3737" s="5">
        <v>628.25700000000006</v>
      </c>
      <c r="I3737" s="6">
        <v>0</v>
      </c>
    </row>
    <row r="3738" spans="1:9">
      <c r="A3738" s="133">
        <v>2013</v>
      </c>
      <c r="B3738" s="133">
        <v>6</v>
      </c>
      <c r="C3738" s="134">
        <v>41430</v>
      </c>
      <c r="D3738" s="133">
        <v>15</v>
      </c>
      <c r="E3738" s="5">
        <v>142.98100000000002</v>
      </c>
      <c r="F3738" s="5">
        <v>369.02699999999999</v>
      </c>
      <c r="G3738" s="5">
        <v>1231.701</v>
      </c>
      <c r="H3738" s="5">
        <v>622.83499999999992</v>
      </c>
      <c r="I3738" s="6">
        <v>0</v>
      </c>
    </row>
    <row r="3739" spans="1:9">
      <c r="A3739" s="133">
        <v>2013</v>
      </c>
      <c r="B3739" s="133">
        <v>6</v>
      </c>
      <c r="C3739" s="134">
        <v>41430</v>
      </c>
      <c r="D3739" s="133">
        <v>16</v>
      </c>
      <c r="E3739" s="5">
        <v>146.18200000000002</v>
      </c>
      <c r="F3739" s="5">
        <v>370.43900000000014</v>
      </c>
      <c r="G3739" s="5">
        <v>1225.6070000000002</v>
      </c>
      <c r="H3739" s="5">
        <v>628.26699999999994</v>
      </c>
      <c r="I3739" s="6">
        <v>0</v>
      </c>
    </row>
    <row r="3740" spans="1:9">
      <c r="A3740" s="133">
        <v>2013</v>
      </c>
      <c r="B3740" s="133">
        <v>6</v>
      </c>
      <c r="C3740" s="134">
        <v>41430</v>
      </c>
      <c r="D3740" s="133">
        <v>17</v>
      </c>
      <c r="E3740" s="5">
        <v>148.94900000000001</v>
      </c>
      <c r="F3740" s="5">
        <v>367.892</v>
      </c>
      <c r="G3740" s="5">
        <v>1237.9989999999998</v>
      </c>
      <c r="H3740" s="5">
        <v>631.19399999999996</v>
      </c>
      <c r="I3740" s="6">
        <v>0</v>
      </c>
    </row>
    <row r="3741" spans="1:9">
      <c r="A3741" s="133">
        <v>2013</v>
      </c>
      <c r="B3741" s="133">
        <v>6</v>
      </c>
      <c r="C3741" s="134">
        <v>41430</v>
      </c>
      <c r="D3741" s="133">
        <v>18</v>
      </c>
      <c r="E3741" s="5">
        <v>156.28900000000002</v>
      </c>
      <c r="F3741" s="5">
        <v>365.94600000000003</v>
      </c>
      <c r="G3741" s="5">
        <v>1260.8550000000002</v>
      </c>
      <c r="H3741" s="5">
        <v>636.22399999999993</v>
      </c>
      <c r="I3741" s="6">
        <v>0</v>
      </c>
    </row>
    <row r="3742" spans="1:9">
      <c r="A3742" s="133">
        <v>2013</v>
      </c>
      <c r="B3742" s="133">
        <v>6</v>
      </c>
      <c r="C3742" s="134">
        <v>41430</v>
      </c>
      <c r="D3742" s="133">
        <v>19</v>
      </c>
      <c r="E3742" s="5">
        <v>159.64000000000001</v>
      </c>
      <c r="F3742" s="5">
        <v>360.28399999999993</v>
      </c>
      <c r="G3742" s="5">
        <v>1294.55</v>
      </c>
      <c r="H3742" s="5">
        <v>665.94400000000007</v>
      </c>
      <c r="I3742" s="6">
        <v>0</v>
      </c>
    </row>
    <row r="3743" spans="1:9">
      <c r="A3743" s="133">
        <v>2013</v>
      </c>
      <c r="B3743" s="133">
        <v>6</v>
      </c>
      <c r="C3743" s="134">
        <v>41430</v>
      </c>
      <c r="D3743" s="133">
        <v>20</v>
      </c>
      <c r="E3743" s="5">
        <v>159.00799999999998</v>
      </c>
      <c r="F3743" s="5">
        <v>348.1930000000001</v>
      </c>
      <c r="G3743" s="5">
        <v>1323.9550000000002</v>
      </c>
      <c r="H3743" s="5">
        <v>686.70900000000006</v>
      </c>
      <c r="I3743" s="6">
        <v>0</v>
      </c>
    </row>
    <row r="3744" spans="1:9">
      <c r="A3744" s="133">
        <v>2013</v>
      </c>
      <c r="B3744" s="133">
        <v>6</v>
      </c>
      <c r="C3744" s="134">
        <v>41430</v>
      </c>
      <c r="D3744" s="133">
        <v>21</v>
      </c>
      <c r="E3744" s="5">
        <v>159.87100000000001</v>
      </c>
      <c r="F3744" s="5">
        <v>349.70499999999993</v>
      </c>
      <c r="G3744" s="5">
        <v>1347.1589999999999</v>
      </c>
      <c r="H3744" s="5">
        <v>686.84500000000003</v>
      </c>
      <c r="I3744" s="6">
        <v>0</v>
      </c>
    </row>
    <row r="3745" spans="1:9">
      <c r="A3745" s="133">
        <v>2013</v>
      </c>
      <c r="B3745" s="133">
        <v>6</v>
      </c>
      <c r="C3745" s="134">
        <v>41430</v>
      </c>
      <c r="D3745" s="133">
        <v>22</v>
      </c>
      <c r="E3745" s="5">
        <v>162.583</v>
      </c>
      <c r="F3745" s="5">
        <v>368.762</v>
      </c>
      <c r="G3745" s="5">
        <v>1373.7280000000001</v>
      </c>
      <c r="H3745" s="5">
        <v>673.31299999999999</v>
      </c>
      <c r="I3745" s="6">
        <v>0</v>
      </c>
    </row>
    <row r="3746" spans="1:9">
      <c r="A3746" s="133">
        <v>2013</v>
      </c>
      <c r="B3746" s="133">
        <v>6</v>
      </c>
      <c r="C3746" s="134">
        <v>41430</v>
      </c>
      <c r="D3746" s="133">
        <v>23</v>
      </c>
      <c r="E3746" s="5">
        <v>163.953</v>
      </c>
      <c r="F3746" s="5">
        <v>371.21100000000001</v>
      </c>
      <c r="G3746" s="5">
        <v>1368.9210000000005</v>
      </c>
      <c r="H3746" s="5">
        <v>654.31999999999994</v>
      </c>
      <c r="I3746" s="6">
        <v>0</v>
      </c>
    </row>
    <row r="3747" spans="1:9">
      <c r="A3747" s="133">
        <v>2013</v>
      </c>
      <c r="B3747" s="133">
        <v>6</v>
      </c>
      <c r="C3747" s="134">
        <v>41430</v>
      </c>
      <c r="D3747" s="133">
        <v>24</v>
      </c>
      <c r="E3747" s="5">
        <v>162.02199999999999</v>
      </c>
      <c r="F3747" s="5">
        <v>371.02800000000002</v>
      </c>
      <c r="G3747" s="5">
        <v>1356.6830000000002</v>
      </c>
      <c r="H3747" s="5">
        <v>622.0569999999999</v>
      </c>
      <c r="I3747" s="6">
        <v>0</v>
      </c>
    </row>
    <row r="3748" spans="1:9">
      <c r="A3748" s="133">
        <v>2013</v>
      </c>
      <c r="B3748" s="133">
        <v>6</v>
      </c>
      <c r="C3748" s="134">
        <v>41431</v>
      </c>
      <c r="D3748" s="133">
        <v>1</v>
      </c>
      <c r="E3748" s="5">
        <v>159.74600000000001</v>
      </c>
      <c r="F3748" s="5">
        <v>366.911</v>
      </c>
      <c r="G3748" s="5">
        <v>1245.8110000000001</v>
      </c>
      <c r="H3748" s="5">
        <v>544.625</v>
      </c>
      <c r="I3748" s="6">
        <v>0</v>
      </c>
    </row>
    <row r="3749" spans="1:9">
      <c r="A3749" s="133">
        <v>2013</v>
      </c>
      <c r="B3749" s="133">
        <v>6</v>
      </c>
      <c r="C3749" s="134">
        <v>41431</v>
      </c>
      <c r="D3749" s="133">
        <v>2</v>
      </c>
      <c r="E3749" s="5">
        <v>156</v>
      </c>
      <c r="F3749" s="5">
        <v>363.69200000000001</v>
      </c>
      <c r="G3749" s="5">
        <v>1174.6099999999999</v>
      </c>
      <c r="H3749" s="5">
        <v>531.71100000000001</v>
      </c>
      <c r="I3749" s="6">
        <v>0</v>
      </c>
    </row>
    <row r="3750" spans="1:9">
      <c r="A3750" s="133">
        <v>2013</v>
      </c>
      <c r="B3750" s="133">
        <v>6</v>
      </c>
      <c r="C3750" s="134">
        <v>41431</v>
      </c>
      <c r="D3750" s="133">
        <v>3</v>
      </c>
      <c r="E3750" s="5">
        <v>155.648</v>
      </c>
      <c r="F3750" s="5">
        <v>359.48700000000002</v>
      </c>
      <c r="G3750" s="5">
        <v>1184.7149999999999</v>
      </c>
      <c r="H3750" s="5">
        <v>527.6149999999999</v>
      </c>
      <c r="I3750" s="6">
        <v>0</v>
      </c>
    </row>
    <row r="3751" spans="1:9">
      <c r="A3751" s="133">
        <v>2013</v>
      </c>
      <c r="B3751" s="133">
        <v>6</v>
      </c>
      <c r="C3751" s="134">
        <v>41431</v>
      </c>
      <c r="D3751" s="133">
        <v>4</v>
      </c>
      <c r="E3751" s="5">
        <v>152.67800000000003</v>
      </c>
      <c r="F3751" s="5">
        <v>359.53499999999997</v>
      </c>
      <c r="G3751" s="5">
        <v>1194.809</v>
      </c>
      <c r="H3751" s="5">
        <v>482.89700000000005</v>
      </c>
      <c r="I3751" s="6">
        <v>0</v>
      </c>
    </row>
    <row r="3752" spans="1:9">
      <c r="A3752" s="133">
        <v>2013</v>
      </c>
      <c r="B3752" s="133">
        <v>6</v>
      </c>
      <c r="C3752" s="134">
        <v>41431</v>
      </c>
      <c r="D3752" s="133">
        <v>5</v>
      </c>
      <c r="E3752" s="5">
        <v>155.43600000000001</v>
      </c>
      <c r="F3752" s="5">
        <v>358.06700000000001</v>
      </c>
      <c r="G3752" s="5">
        <v>1194.8729999999996</v>
      </c>
      <c r="H3752" s="5">
        <v>486.95600000000007</v>
      </c>
      <c r="I3752" s="6">
        <v>0</v>
      </c>
    </row>
    <row r="3753" spans="1:9">
      <c r="A3753" s="133">
        <v>2013</v>
      </c>
      <c r="B3753" s="133">
        <v>6</v>
      </c>
      <c r="C3753" s="134">
        <v>41431</v>
      </c>
      <c r="D3753" s="133">
        <v>6</v>
      </c>
      <c r="E3753" s="5">
        <v>156.45099999999999</v>
      </c>
      <c r="F3753" s="5">
        <v>358.90699999999998</v>
      </c>
      <c r="G3753" s="5">
        <v>1200.6830000000002</v>
      </c>
      <c r="H3753" s="5">
        <v>523.74400000000003</v>
      </c>
      <c r="I3753" s="6">
        <v>0</v>
      </c>
    </row>
    <row r="3754" spans="1:9">
      <c r="A3754" s="133">
        <v>2013</v>
      </c>
      <c r="B3754" s="133">
        <v>6</v>
      </c>
      <c r="C3754" s="134">
        <v>41431</v>
      </c>
      <c r="D3754" s="133">
        <v>7</v>
      </c>
      <c r="E3754" s="5">
        <v>144.45500000000001</v>
      </c>
      <c r="F3754" s="5">
        <v>355.298</v>
      </c>
      <c r="G3754" s="5">
        <v>1226.2330000000004</v>
      </c>
      <c r="H3754" s="5">
        <v>580.94600000000014</v>
      </c>
      <c r="I3754" s="6">
        <v>0</v>
      </c>
    </row>
    <row r="3755" spans="1:9">
      <c r="A3755" s="133">
        <v>2013</v>
      </c>
      <c r="B3755" s="133">
        <v>6</v>
      </c>
      <c r="C3755" s="134">
        <v>41431</v>
      </c>
      <c r="D3755" s="133">
        <v>8</v>
      </c>
      <c r="E3755" s="5">
        <v>133.77199999999999</v>
      </c>
      <c r="F3755" s="5">
        <v>356.32300000000004</v>
      </c>
      <c r="G3755" s="5">
        <v>1240.923</v>
      </c>
      <c r="H3755" s="5">
        <v>624.26199999999994</v>
      </c>
      <c r="I3755" s="6">
        <v>0</v>
      </c>
    </row>
    <row r="3756" spans="1:9">
      <c r="A3756" s="133">
        <v>2013</v>
      </c>
      <c r="B3756" s="133">
        <v>6</v>
      </c>
      <c r="C3756" s="134">
        <v>41431</v>
      </c>
      <c r="D3756" s="133">
        <v>9</v>
      </c>
      <c r="E3756" s="5">
        <v>127.9</v>
      </c>
      <c r="F3756" s="5">
        <v>364.21199999999999</v>
      </c>
      <c r="G3756" s="5">
        <v>1248.9410000000007</v>
      </c>
      <c r="H3756" s="5">
        <v>675.16800000000001</v>
      </c>
      <c r="I3756" s="6">
        <v>0</v>
      </c>
    </row>
    <row r="3757" spans="1:9">
      <c r="A3757" s="133">
        <v>2013</v>
      </c>
      <c r="B3757" s="133">
        <v>6</v>
      </c>
      <c r="C3757" s="134">
        <v>41431</v>
      </c>
      <c r="D3757" s="133">
        <v>10</v>
      </c>
      <c r="E3757" s="5">
        <v>134.75</v>
      </c>
      <c r="F3757" s="5">
        <v>378.23299999999995</v>
      </c>
      <c r="G3757" s="5">
        <v>1256.1950000000004</v>
      </c>
      <c r="H3757" s="5">
        <v>673.79199999999992</v>
      </c>
      <c r="I3757" s="6">
        <v>0</v>
      </c>
    </row>
    <row r="3758" spans="1:9">
      <c r="A3758" s="133">
        <v>2013</v>
      </c>
      <c r="B3758" s="133">
        <v>6</v>
      </c>
      <c r="C3758" s="134">
        <v>41431</v>
      </c>
      <c r="D3758" s="133">
        <v>11</v>
      </c>
      <c r="E3758" s="5">
        <v>134.35599999999999</v>
      </c>
      <c r="F3758" s="5">
        <v>379.71200000000005</v>
      </c>
      <c r="G3758" s="5">
        <v>1254.4980000000003</v>
      </c>
      <c r="H3758" s="5">
        <v>668.71</v>
      </c>
      <c r="I3758" s="6">
        <v>0</v>
      </c>
    </row>
    <row r="3759" spans="1:9">
      <c r="A3759" s="133">
        <v>2013</v>
      </c>
      <c r="B3759" s="133">
        <v>6</v>
      </c>
      <c r="C3759" s="134">
        <v>41431</v>
      </c>
      <c r="D3759" s="133">
        <v>12</v>
      </c>
      <c r="E3759" s="5">
        <v>135.029</v>
      </c>
      <c r="F3759" s="5">
        <v>376.93700000000001</v>
      </c>
      <c r="G3759" s="5">
        <v>1233.6840000000002</v>
      </c>
      <c r="H3759" s="5">
        <v>673.78800000000001</v>
      </c>
      <c r="I3759" s="6">
        <v>0</v>
      </c>
    </row>
    <row r="3760" spans="1:9">
      <c r="A3760" s="133">
        <v>2013</v>
      </c>
      <c r="B3760" s="133">
        <v>6</v>
      </c>
      <c r="C3760" s="134">
        <v>41431</v>
      </c>
      <c r="D3760" s="133">
        <v>13</v>
      </c>
      <c r="E3760" s="5">
        <v>134.084</v>
      </c>
      <c r="F3760" s="5">
        <v>377.26900000000001</v>
      </c>
      <c r="G3760" s="5">
        <v>1224.7779999999998</v>
      </c>
      <c r="H3760" s="5">
        <v>664.34899999999993</v>
      </c>
      <c r="I3760" s="6">
        <v>0</v>
      </c>
    </row>
    <row r="3761" spans="1:9">
      <c r="A3761" s="133">
        <v>2013</v>
      </c>
      <c r="B3761" s="133">
        <v>6</v>
      </c>
      <c r="C3761" s="134">
        <v>41431</v>
      </c>
      <c r="D3761" s="133">
        <v>14</v>
      </c>
      <c r="E3761" s="5">
        <v>127.84400000000001</v>
      </c>
      <c r="F3761" s="5">
        <v>385.09199999999993</v>
      </c>
      <c r="G3761" s="5">
        <v>1205.1210000000001</v>
      </c>
      <c r="H3761" s="5">
        <v>655.56100000000004</v>
      </c>
      <c r="I3761" s="6">
        <v>0</v>
      </c>
    </row>
    <row r="3762" spans="1:9">
      <c r="A3762" s="133">
        <v>2013</v>
      </c>
      <c r="B3762" s="133">
        <v>6</v>
      </c>
      <c r="C3762" s="134">
        <v>41431</v>
      </c>
      <c r="D3762" s="133">
        <v>15</v>
      </c>
      <c r="E3762" s="5">
        <v>121.09400000000001</v>
      </c>
      <c r="F3762" s="5">
        <v>386.185</v>
      </c>
      <c r="G3762" s="5">
        <v>1195.7700000000002</v>
      </c>
      <c r="H3762" s="5">
        <v>656.64699999999993</v>
      </c>
      <c r="I3762" s="6">
        <v>0</v>
      </c>
    </row>
    <row r="3763" spans="1:9">
      <c r="A3763" s="133">
        <v>2013</v>
      </c>
      <c r="B3763" s="133">
        <v>6</v>
      </c>
      <c r="C3763" s="134">
        <v>41431</v>
      </c>
      <c r="D3763" s="133">
        <v>16</v>
      </c>
      <c r="E3763" s="5">
        <v>122.01400000000001</v>
      </c>
      <c r="F3763" s="5">
        <v>382.35499999999996</v>
      </c>
      <c r="G3763" s="5">
        <v>1203.0600000000002</v>
      </c>
      <c r="H3763" s="5">
        <v>656.98299999999995</v>
      </c>
      <c r="I3763" s="6">
        <v>0</v>
      </c>
    </row>
    <row r="3764" spans="1:9">
      <c r="A3764" s="133">
        <v>2013</v>
      </c>
      <c r="B3764" s="133">
        <v>6</v>
      </c>
      <c r="C3764" s="134">
        <v>41431</v>
      </c>
      <c r="D3764" s="133">
        <v>17</v>
      </c>
      <c r="E3764" s="5">
        <v>124.986</v>
      </c>
      <c r="F3764" s="5">
        <v>380.80800000000005</v>
      </c>
      <c r="G3764" s="5">
        <v>1210.9130000000002</v>
      </c>
      <c r="H3764" s="5">
        <v>656.15699999999993</v>
      </c>
      <c r="I3764" s="6">
        <v>0</v>
      </c>
    </row>
    <row r="3765" spans="1:9">
      <c r="A3765" s="133">
        <v>2013</v>
      </c>
      <c r="B3765" s="133">
        <v>6</v>
      </c>
      <c r="C3765" s="134">
        <v>41431</v>
      </c>
      <c r="D3765" s="133">
        <v>18</v>
      </c>
      <c r="E3765" s="5">
        <v>143.68</v>
      </c>
      <c r="F3765" s="5">
        <v>368.78699999999998</v>
      </c>
      <c r="G3765" s="5">
        <v>1239.7599999999995</v>
      </c>
      <c r="H3765" s="5">
        <v>670.16800000000012</v>
      </c>
      <c r="I3765" s="6">
        <v>0</v>
      </c>
    </row>
    <row r="3766" spans="1:9">
      <c r="A3766" s="133">
        <v>2013</v>
      </c>
      <c r="B3766" s="133">
        <v>6</v>
      </c>
      <c r="C3766" s="134">
        <v>41431</v>
      </c>
      <c r="D3766" s="133">
        <v>19</v>
      </c>
      <c r="E3766" s="5">
        <v>143.47400000000002</v>
      </c>
      <c r="F3766" s="5">
        <v>368.73400000000004</v>
      </c>
      <c r="G3766" s="5">
        <v>1302.7169999999999</v>
      </c>
      <c r="H3766" s="5">
        <v>699.41300000000035</v>
      </c>
      <c r="I3766" s="6">
        <v>0</v>
      </c>
    </row>
    <row r="3767" spans="1:9">
      <c r="A3767" s="133">
        <v>2013</v>
      </c>
      <c r="B3767" s="133">
        <v>6</v>
      </c>
      <c r="C3767" s="134">
        <v>41431</v>
      </c>
      <c r="D3767" s="133">
        <v>20</v>
      </c>
      <c r="E3767" s="5">
        <v>144.30600000000001</v>
      </c>
      <c r="F3767" s="5">
        <v>368.65200000000004</v>
      </c>
      <c r="G3767" s="5">
        <v>1316.0350000000001</v>
      </c>
      <c r="H3767" s="5">
        <v>712.99400000000003</v>
      </c>
      <c r="I3767" s="6">
        <v>0</v>
      </c>
    </row>
    <row r="3768" spans="1:9">
      <c r="A3768" s="133">
        <v>2013</v>
      </c>
      <c r="B3768" s="133">
        <v>6</v>
      </c>
      <c r="C3768" s="134">
        <v>41431</v>
      </c>
      <c r="D3768" s="133">
        <v>21</v>
      </c>
      <c r="E3768" s="5">
        <v>146.14600000000002</v>
      </c>
      <c r="F3768" s="5">
        <v>369.38200000000001</v>
      </c>
      <c r="G3768" s="5">
        <v>1323.8190000000004</v>
      </c>
      <c r="H3768" s="5">
        <v>710.05600000000004</v>
      </c>
      <c r="I3768" s="6">
        <v>0</v>
      </c>
    </row>
    <row r="3769" spans="1:9">
      <c r="A3769" s="133">
        <v>2013</v>
      </c>
      <c r="B3769" s="133">
        <v>6</v>
      </c>
      <c r="C3769" s="134">
        <v>41431</v>
      </c>
      <c r="D3769" s="133">
        <v>22</v>
      </c>
      <c r="E3769" s="5">
        <v>151.327</v>
      </c>
      <c r="F3769" s="5">
        <v>371.13400000000001</v>
      </c>
      <c r="G3769" s="5">
        <v>1320.25</v>
      </c>
      <c r="H3769" s="5">
        <v>707.69799999999987</v>
      </c>
      <c r="I3769" s="6">
        <v>0</v>
      </c>
    </row>
    <row r="3770" spans="1:9">
      <c r="A3770" s="133">
        <v>2013</v>
      </c>
      <c r="B3770" s="133">
        <v>6</v>
      </c>
      <c r="C3770" s="134">
        <v>41431</v>
      </c>
      <c r="D3770" s="133">
        <v>23</v>
      </c>
      <c r="E3770" s="5">
        <v>156.80100000000002</v>
      </c>
      <c r="F3770" s="5">
        <v>368.22800000000012</v>
      </c>
      <c r="G3770" s="5">
        <v>1310.7710000000002</v>
      </c>
      <c r="H3770" s="5">
        <v>693.75300000000016</v>
      </c>
      <c r="I3770" s="6">
        <v>0</v>
      </c>
    </row>
    <row r="3771" spans="1:9">
      <c r="A3771" s="133">
        <v>2013</v>
      </c>
      <c r="B3771" s="133">
        <v>6</v>
      </c>
      <c r="C3771" s="134">
        <v>41431</v>
      </c>
      <c r="D3771" s="133">
        <v>24</v>
      </c>
      <c r="E3771" s="5">
        <v>160.797</v>
      </c>
      <c r="F3771" s="5">
        <v>364.81600000000003</v>
      </c>
      <c r="G3771" s="5">
        <v>1312.8039999999999</v>
      </c>
      <c r="H3771" s="5">
        <v>628.69499999999994</v>
      </c>
      <c r="I3771" s="6">
        <v>0</v>
      </c>
    </row>
    <row r="3772" spans="1:9">
      <c r="A3772" s="133">
        <v>2013</v>
      </c>
      <c r="B3772" s="133">
        <v>6</v>
      </c>
      <c r="C3772" s="134">
        <v>41432</v>
      </c>
      <c r="D3772" s="133">
        <v>1</v>
      </c>
      <c r="E3772" s="5">
        <v>159.893</v>
      </c>
      <c r="F3772" s="5">
        <v>379.57499999999999</v>
      </c>
      <c r="G3772" s="5">
        <v>1228.2190000000003</v>
      </c>
      <c r="H3772" s="5">
        <v>575.00600000000009</v>
      </c>
      <c r="I3772" s="6">
        <v>0</v>
      </c>
    </row>
    <row r="3773" spans="1:9">
      <c r="A3773" s="133">
        <v>2013</v>
      </c>
      <c r="B3773" s="133">
        <v>6</v>
      </c>
      <c r="C3773" s="134">
        <v>41432</v>
      </c>
      <c r="D3773" s="133">
        <v>2</v>
      </c>
      <c r="E3773" s="5">
        <v>156.649</v>
      </c>
      <c r="F3773" s="5">
        <v>377.00399999999991</v>
      </c>
      <c r="G3773" s="5">
        <v>1159.0189999999998</v>
      </c>
      <c r="H3773" s="5">
        <v>534.33900000000006</v>
      </c>
      <c r="I3773" s="6">
        <v>0</v>
      </c>
    </row>
    <row r="3774" spans="1:9">
      <c r="A3774" s="133">
        <v>2013</v>
      </c>
      <c r="B3774" s="133">
        <v>6</v>
      </c>
      <c r="C3774" s="134">
        <v>41432</v>
      </c>
      <c r="D3774" s="133">
        <v>3</v>
      </c>
      <c r="E3774" s="5">
        <v>153.90500000000003</v>
      </c>
      <c r="F3774" s="5">
        <v>377.04200000000003</v>
      </c>
      <c r="G3774" s="5">
        <v>1152.646</v>
      </c>
      <c r="H3774" s="5">
        <v>531.56700000000012</v>
      </c>
      <c r="I3774" s="6">
        <v>0</v>
      </c>
    </row>
    <row r="3775" spans="1:9">
      <c r="A3775" s="133">
        <v>2013</v>
      </c>
      <c r="B3775" s="133">
        <v>6</v>
      </c>
      <c r="C3775" s="134">
        <v>41432</v>
      </c>
      <c r="D3775" s="133">
        <v>4</v>
      </c>
      <c r="E3775" s="5">
        <v>153.37900000000002</v>
      </c>
      <c r="F3775" s="5">
        <v>378.077</v>
      </c>
      <c r="G3775" s="5">
        <v>1153.9720000000002</v>
      </c>
      <c r="H3775" s="5">
        <v>531.87000000000012</v>
      </c>
      <c r="I3775" s="6">
        <v>0</v>
      </c>
    </row>
    <row r="3776" spans="1:9">
      <c r="A3776" s="133">
        <v>2013</v>
      </c>
      <c r="B3776" s="133">
        <v>6</v>
      </c>
      <c r="C3776" s="134">
        <v>41432</v>
      </c>
      <c r="D3776" s="133">
        <v>5</v>
      </c>
      <c r="E3776" s="5">
        <v>151.90900000000002</v>
      </c>
      <c r="F3776" s="5">
        <v>378.86800000000011</v>
      </c>
      <c r="G3776" s="5">
        <v>1156.8770000000002</v>
      </c>
      <c r="H3776" s="5">
        <v>531.64</v>
      </c>
      <c r="I3776" s="6">
        <v>0</v>
      </c>
    </row>
    <row r="3777" spans="1:9">
      <c r="A3777" s="133">
        <v>2013</v>
      </c>
      <c r="B3777" s="133">
        <v>6</v>
      </c>
      <c r="C3777" s="134">
        <v>41432</v>
      </c>
      <c r="D3777" s="133">
        <v>6</v>
      </c>
      <c r="E3777" s="5">
        <v>139.86200000000002</v>
      </c>
      <c r="F3777" s="5">
        <v>382.85299999999995</v>
      </c>
      <c r="G3777" s="5">
        <v>1156.337</v>
      </c>
      <c r="H3777" s="5">
        <v>530.89400000000001</v>
      </c>
      <c r="I3777" s="6">
        <v>0</v>
      </c>
    </row>
    <row r="3778" spans="1:9">
      <c r="A3778" s="133">
        <v>2013</v>
      </c>
      <c r="B3778" s="133">
        <v>6</v>
      </c>
      <c r="C3778" s="134">
        <v>41432</v>
      </c>
      <c r="D3778" s="133">
        <v>7</v>
      </c>
      <c r="E3778" s="5">
        <v>118.76100000000001</v>
      </c>
      <c r="F3778" s="5">
        <v>393.92600000000004</v>
      </c>
      <c r="G3778" s="5">
        <v>1239.9509999999998</v>
      </c>
      <c r="H3778" s="5">
        <v>545.64600000000007</v>
      </c>
      <c r="I3778" s="6">
        <v>0</v>
      </c>
    </row>
    <row r="3779" spans="1:9">
      <c r="A3779" s="133">
        <v>2013</v>
      </c>
      <c r="B3779" s="133">
        <v>6</v>
      </c>
      <c r="C3779" s="134">
        <v>41432</v>
      </c>
      <c r="D3779" s="133">
        <v>8</v>
      </c>
      <c r="E3779" s="5">
        <v>116.645</v>
      </c>
      <c r="F3779" s="5">
        <v>393.57700000000006</v>
      </c>
      <c r="G3779" s="5">
        <v>1325.076</v>
      </c>
      <c r="H3779" s="5">
        <v>554.31600000000014</v>
      </c>
      <c r="I3779" s="6">
        <v>0</v>
      </c>
    </row>
    <row r="3780" spans="1:9">
      <c r="A3780" s="133">
        <v>2013</v>
      </c>
      <c r="B3780" s="133">
        <v>6</v>
      </c>
      <c r="C3780" s="134">
        <v>41432</v>
      </c>
      <c r="D3780" s="133">
        <v>9</v>
      </c>
      <c r="E3780" s="5">
        <v>111.902</v>
      </c>
      <c r="F3780" s="5">
        <v>392.96499999999997</v>
      </c>
      <c r="G3780" s="5">
        <v>1327.9110000000001</v>
      </c>
      <c r="H3780" s="5">
        <v>540.83600000000001</v>
      </c>
      <c r="I3780" s="6">
        <v>0</v>
      </c>
    </row>
    <row r="3781" spans="1:9">
      <c r="A3781" s="133">
        <v>2013</v>
      </c>
      <c r="B3781" s="133">
        <v>6</v>
      </c>
      <c r="C3781" s="134">
        <v>41432</v>
      </c>
      <c r="D3781" s="133">
        <v>10</v>
      </c>
      <c r="E3781" s="5">
        <v>111.123</v>
      </c>
      <c r="F3781" s="5">
        <v>382.82600000000008</v>
      </c>
      <c r="G3781" s="5">
        <v>1365.8070000000005</v>
      </c>
      <c r="H3781" s="5">
        <v>524.55900000000008</v>
      </c>
      <c r="I3781" s="6">
        <v>0</v>
      </c>
    </row>
    <row r="3782" spans="1:9">
      <c r="A3782" s="133">
        <v>2013</v>
      </c>
      <c r="B3782" s="133">
        <v>6</v>
      </c>
      <c r="C3782" s="134">
        <v>41432</v>
      </c>
      <c r="D3782" s="133">
        <v>11</v>
      </c>
      <c r="E3782" s="5">
        <v>111.804</v>
      </c>
      <c r="F3782" s="5">
        <v>382.28700000000003</v>
      </c>
      <c r="G3782" s="5">
        <v>1381.4410000000005</v>
      </c>
      <c r="H3782" s="5">
        <v>513.29600000000005</v>
      </c>
      <c r="I3782" s="6">
        <v>0</v>
      </c>
    </row>
    <row r="3783" spans="1:9">
      <c r="A3783" s="133">
        <v>2013</v>
      </c>
      <c r="B3783" s="133">
        <v>6</v>
      </c>
      <c r="C3783" s="134">
        <v>41432</v>
      </c>
      <c r="D3783" s="133">
        <v>12</v>
      </c>
      <c r="E3783" s="5">
        <v>118.67200000000001</v>
      </c>
      <c r="F3783" s="5">
        <v>374.29899999999998</v>
      </c>
      <c r="G3783" s="5">
        <v>1377.932</v>
      </c>
      <c r="H3783" s="5">
        <v>515.67500000000007</v>
      </c>
      <c r="I3783" s="6">
        <v>0</v>
      </c>
    </row>
    <row r="3784" spans="1:9">
      <c r="A3784" s="133">
        <v>2013</v>
      </c>
      <c r="B3784" s="133">
        <v>6</v>
      </c>
      <c r="C3784" s="134">
        <v>41432</v>
      </c>
      <c r="D3784" s="133">
        <v>13</v>
      </c>
      <c r="E3784" s="5">
        <v>118.87400000000001</v>
      </c>
      <c r="F3784" s="5">
        <v>374.51100000000002</v>
      </c>
      <c r="G3784" s="5">
        <v>1367.1290000000004</v>
      </c>
      <c r="H3784" s="5">
        <v>512.49000000000012</v>
      </c>
      <c r="I3784" s="6">
        <v>0</v>
      </c>
    </row>
    <row r="3785" spans="1:9">
      <c r="A3785" s="133">
        <v>2013</v>
      </c>
      <c r="B3785" s="133">
        <v>6</v>
      </c>
      <c r="C3785" s="134">
        <v>41432</v>
      </c>
      <c r="D3785" s="133">
        <v>14</v>
      </c>
      <c r="E3785" s="5">
        <v>119.20200000000001</v>
      </c>
      <c r="F3785" s="5">
        <v>373.09600000000006</v>
      </c>
      <c r="G3785" s="5">
        <v>1361.9940000000004</v>
      </c>
      <c r="H3785" s="5">
        <v>506.42899999999997</v>
      </c>
      <c r="I3785" s="6">
        <v>0</v>
      </c>
    </row>
    <row r="3786" spans="1:9">
      <c r="A3786" s="133">
        <v>2013</v>
      </c>
      <c r="B3786" s="133">
        <v>6</v>
      </c>
      <c r="C3786" s="134">
        <v>41432</v>
      </c>
      <c r="D3786" s="133">
        <v>15</v>
      </c>
      <c r="E3786" s="5">
        <v>121.21499999999999</v>
      </c>
      <c r="F3786" s="5">
        <v>374.34600000000006</v>
      </c>
      <c r="G3786" s="5">
        <v>1366.8640000000003</v>
      </c>
      <c r="H3786" s="5">
        <v>506.58400000000012</v>
      </c>
      <c r="I3786" s="6">
        <v>0</v>
      </c>
    </row>
    <row r="3787" spans="1:9">
      <c r="A3787" s="133">
        <v>2013</v>
      </c>
      <c r="B3787" s="133">
        <v>6</v>
      </c>
      <c r="C3787" s="134">
        <v>41432</v>
      </c>
      <c r="D3787" s="133">
        <v>16</v>
      </c>
      <c r="E3787" s="5">
        <v>124.706</v>
      </c>
      <c r="F3787" s="5">
        <v>372.93600000000004</v>
      </c>
      <c r="G3787" s="5">
        <v>1349.8390000000004</v>
      </c>
      <c r="H3787" s="5">
        <v>503.81899999999996</v>
      </c>
      <c r="I3787" s="6">
        <v>0</v>
      </c>
    </row>
    <row r="3788" spans="1:9">
      <c r="A3788" s="133">
        <v>2013</v>
      </c>
      <c r="B3788" s="133">
        <v>6</v>
      </c>
      <c r="C3788" s="134">
        <v>41432</v>
      </c>
      <c r="D3788" s="133">
        <v>17</v>
      </c>
      <c r="E3788" s="5">
        <v>124.833</v>
      </c>
      <c r="F3788" s="5">
        <v>373.73900000000003</v>
      </c>
      <c r="G3788" s="5">
        <v>1356.3360000000002</v>
      </c>
      <c r="H3788" s="5">
        <v>516.97400000000005</v>
      </c>
      <c r="I3788" s="6">
        <v>0</v>
      </c>
    </row>
    <row r="3789" spans="1:9">
      <c r="A3789" s="133">
        <v>2013</v>
      </c>
      <c r="B3789" s="133">
        <v>6</v>
      </c>
      <c r="C3789" s="134">
        <v>41432</v>
      </c>
      <c r="D3789" s="133">
        <v>18</v>
      </c>
      <c r="E3789" s="5">
        <v>124.78400000000002</v>
      </c>
      <c r="F3789" s="5">
        <v>377.22800000000001</v>
      </c>
      <c r="G3789" s="5">
        <v>1392.145</v>
      </c>
      <c r="H3789" s="5">
        <v>507.22800000000007</v>
      </c>
      <c r="I3789" s="6">
        <v>0</v>
      </c>
    </row>
    <row r="3790" spans="1:9">
      <c r="A3790" s="133">
        <v>2013</v>
      </c>
      <c r="B3790" s="133">
        <v>6</v>
      </c>
      <c r="C3790" s="134">
        <v>41432</v>
      </c>
      <c r="D3790" s="133">
        <v>19</v>
      </c>
      <c r="E3790" s="5">
        <v>142.608</v>
      </c>
      <c r="F3790" s="5">
        <v>369.20100000000002</v>
      </c>
      <c r="G3790" s="5">
        <v>1424.1940000000004</v>
      </c>
      <c r="H3790" s="5">
        <v>550.50200000000007</v>
      </c>
      <c r="I3790" s="6">
        <v>0</v>
      </c>
    </row>
    <row r="3791" spans="1:9">
      <c r="A3791" s="133">
        <v>2013</v>
      </c>
      <c r="B3791" s="133">
        <v>6</v>
      </c>
      <c r="C3791" s="134">
        <v>41432</v>
      </c>
      <c r="D3791" s="133">
        <v>20</v>
      </c>
      <c r="E3791" s="5">
        <v>157.50700000000001</v>
      </c>
      <c r="F3791" s="5">
        <v>361.55400000000009</v>
      </c>
      <c r="G3791" s="5">
        <v>1448.9780000000001</v>
      </c>
      <c r="H3791" s="5">
        <v>606.65900000000011</v>
      </c>
      <c r="I3791" s="6">
        <v>0</v>
      </c>
    </row>
    <row r="3792" spans="1:9">
      <c r="A3792" s="133">
        <v>2013</v>
      </c>
      <c r="B3792" s="133">
        <v>6</v>
      </c>
      <c r="C3792" s="134">
        <v>41432</v>
      </c>
      <c r="D3792" s="133">
        <v>21</v>
      </c>
      <c r="E3792" s="5">
        <v>151.33200000000002</v>
      </c>
      <c r="F3792" s="5">
        <v>364.66800000000001</v>
      </c>
      <c r="G3792" s="5">
        <v>1425.2190000000003</v>
      </c>
      <c r="H3792" s="5">
        <v>639.61400000000003</v>
      </c>
      <c r="I3792" s="6">
        <v>0</v>
      </c>
    </row>
    <row r="3793" spans="1:9">
      <c r="A3793" s="133">
        <v>2013</v>
      </c>
      <c r="B3793" s="133">
        <v>6</v>
      </c>
      <c r="C3793" s="134">
        <v>41432</v>
      </c>
      <c r="D3793" s="133">
        <v>22</v>
      </c>
      <c r="E3793" s="5">
        <v>149.44400000000002</v>
      </c>
      <c r="F3793" s="5">
        <v>364.58299999999991</v>
      </c>
      <c r="G3793" s="5">
        <v>1424.2120000000004</v>
      </c>
      <c r="H3793" s="5">
        <v>643.58200000000011</v>
      </c>
      <c r="I3793" s="6">
        <v>0</v>
      </c>
    </row>
    <row r="3794" spans="1:9">
      <c r="A3794" s="133">
        <v>2013</v>
      </c>
      <c r="B3794" s="133">
        <v>6</v>
      </c>
      <c r="C3794" s="134">
        <v>41432</v>
      </c>
      <c r="D3794" s="133">
        <v>23</v>
      </c>
      <c r="E3794" s="5">
        <v>149.08700000000002</v>
      </c>
      <c r="F3794" s="5">
        <v>366.10700000000003</v>
      </c>
      <c r="G3794" s="5">
        <v>1426.2610000000004</v>
      </c>
      <c r="H3794" s="5">
        <v>621.23800000000017</v>
      </c>
      <c r="I3794" s="6">
        <v>0</v>
      </c>
    </row>
    <row r="3795" spans="1:9">
      <c r="A3795" s="133">
        <v>2013</v>
      </c>
      <c r="B3795" s="133">
        <v>6</v>
      </c>
      <c r="C3795" s="134">
        <v>41432</v>
      </c>
      <c r="D3795" s="133">
        <v>24</v>
      </c>
      <c r="E3795" s="5">
        <v>149.57000000000002</v>
      </c>
      <c r="F3795" s="5">
        <v>366.72600000000011</v>
      </c>
      <c r="G3795" s="5">
        <v>1426.5250000000003</v>
      </c>
      <c r="H3795" s="5">
        <v>599.91199999999992</v>
      </c>
      <c r="I3795" s="6">
        <v>0</v>
      </c>
    </row>
    <row r="3796" spans="1:9">
      <c r="A3796" s="133">
        <v>2013</v>
      </c>
      <c r="B3796" s="133">
        <v>6</v>
      </c>
      <c r="C3796" s="134">
        <v>41433</v>
      </c>
      <c r="D3796" s="133">
        <v>1</v>
      </c>
      <c r="E3796" s="5">
        <v>156.60900000000001</v>
      </c>
      <c r="F3796" s="5">
        <v>363.02600000000001</v>
      </c>
      <c r="G3796" s="5">
        <v>1302.6719999999998</v>
      </c>
      <c r="H3796" s="5">
        <v>569.59900000000005</v>
      </c>
      <c r="I3796" s="6">
        <v>0</v>
      </c>
    </row>
    <row r="3797" spans="1:9">
      <c r="A3797" s="133">
        <v>2013</v>
      </c>
      <c r="B3797" s="133">
        <v>6</v>
      </c>
      <c r="C3797" s="134">
        <v>41433</v>
      </c>
      <c r="D3797" s="133">
        <v>2</v>
      </c>
      <c r="E3797" s="5">
        <v>158.67400000000001</v>
      </c>
      <c r="F3797" s="5">
        <v>369.565</v>
      </c>
      <c r="G3797" s="5">
        <v>1113.1020000000001</v>
      </c>
      <c r="H3797" s="5">
        <v>562.1880000000001</v>
      </c>
      <c r="I3797" s="6">
        <v>0</v>
      </c>
    </row>
    <row r="3798" spans="1:9">
      <c r="A3798" s="133">
        <v>2013</v>
      </c>
      <c r="B3798" s="133">
        <v>6</v>
      </c>
      <c r="C3798" s="134">
        <v>41433</v>
      </c>
      <c r="D3798" s="133">
        <v>3</v>
      </c>
      <c r="E3798" s="5">
        <v>159.15600000000001</v>
      </c>
      <c r="F3798" s="5">
        <v>370.27499999999992</v>
      </c>
      <c r="G3798" s="5">
        <v>1100.68</v>
      </c>
      <c r="H3798" s="5">
        <v>556.62900000000002</v>
      </c>
      <c r="I3798" s="6">
        <v>0</v>
      </c>
    </row>
    <row r="3799" spans="1:9">
      <c r="A3799" s="133">
        <v>2013</v>
      </c>
      <c r="B3799" s="133">
        <v>6</v>
      </c>
      <c r="C3799" s="134">
        <v>41433</v>
      </c>
      <c r="D3799" s="133">
        <v>4</v>
      </c>
      <c r="E3799" s="5">
        <v>159.363</v>
      </c>
      <c r="F3799" s="5">
        <v>371.38999999999993</v>
      </c>
      <c r="G3799" s="5">
        <v>1102.8960000000002</v>
      </c>
      <c r="H3799" s="5">
        <v>510.00400000000002</v>
      </c>
      <c r="I3799" s="6">
        <v>0</v>
      </c>
    </row>
    <row r="3800" spans="1:9">
      <c r="A3800" s="133">
        <v>2013</v>
      </c>
      <c r="B3800" s="133">
        <v>6</v>
      </c>
      <c r="C3800" s="134">
        <v>41433</v>
      </c>
      <c r="D3800" s="133">
        <v>5</v>
      </c>
      <c r="E3800" s="5">
        <v>159.91400000000002</v>
      </c>
      <c r="F3800" s="5">
        <v>371.55700000000007</v>
      </c>
      <c r="G3800" s="5">
        <v>1104.7100000000003</v>
      </c>
      <c r="H3800" s="5">
        <v>505.416</v>
      </c>
      <c r="I3800" s="6">
        <v>0</v>
      </c>
    </row>
    <row r="3801" spans="1:9">
      <c r="A3801" s="133">
        <v>2013</v>
      </c>
      <c r="B3801" s="133">
        <v>6</v>
      </c>
      <c r="C3801" s="134">
        <v>41433</v>
      </c>
      <c r="D3801" s="133">
        <v>6</v>
      </c>
      <c r="E3801" s="5">
        <v>141.40199999999999</v>
      </c>
      <c r="F3801" s="5">
        <v>378.85</v>
      </c>
      <c r="G3801" s="5">
        <v>1102.0260000000003</v>
      </c>
      <c r="H3801" s="5">
        <v>504.06</v>
      </c>
      <c r="I3801" s="6">
        <v>0</v>
      </c>
    </row>
    <row r="3802" spans="1:9">
      <c r="A3802" s="133">
        <v>2013</v>
      </c>
      <c r="B3802" s="133">
        <v>6</v>
      </c>
      <c r="C3802" s="134">
        <v>41433</v>
      </c>
      <c r="D3802" s="133">
        <v>7</v>
      </c>
      <c r="E3802" s="5">
        <v>124.696</v>
      </c>
      <c r="F3802" s="5">
        <v>390.30899999999997</v>
      </c>
      <c r="G3802" s="5">
        <v>1118.2360000000001</v>
      </c>
      <c r="H3802" s="5">
        <v>512.01400000000001</v>
      </c>
      <c r="I3802" s="6">
        <v>0</v>
      </c>
    </row>
    <row r="3803" spans="1:9">
      <c r="A3803" s="133">
        <v>2013</v>
      </c>
      <c r="B3803" s="133">
        <v>6</v>
      </c>
      <c r="C3803" s="134">
        <v>41433</v>
      </c>
      <c r="D3803" s="133">
        <v>8</v>
      </c>
      <c r="E3803" s="5">
        <v>126.43</v>
      </c>
      <c r="F3803" s="5">
        <v>390.40399999999988</v>
      </c>
      <c r="G3803" s="5">
        <v>1158.4439999999997</v>
      </c>
      <c r="H3803" s="5">
        <v>543.255</v>
      </c>
      <c r="I3803" s="6">
        <v>0</v>
      </c>
    </row>
    <row r="3804" spans="1:9">
      <c r="A3804" s="133">
        <v>2013</v>
      </c>
      <c r="B3804" s="133">
        <v>6</v>
      </c>
      <c r="C3804" s="134">
        <v>41433</v>
      </c>
      <c r="D3804" s="133">
        <v>9</v>
      </c>
      <c r="E3804" s="5">
        <v>119.13</v>
      </c>
      <c r="F3804" s="5">
        <v>386.97900000000004</v>
      </c>
      <c r="G3804" s="5">
        <v>1198.5759999999998</v>
      </c>
      <c r="H3804" s="5">
        <v>534.42400000000009</v>
      </c>
      <c r="I3804" s="6">
        <v>0</v>
      </c>
    </row>
    <row r="3805" spans="1:9">
      <c r="A3805" s="133">
        <v>2013</v>
      </c>
      <c r="B3805" s="133">
        <v>6</v>
      </c>
      <c r="C3805" s="134">
        <v>41433</v>
      </c>
      <c r="D3805" s="133">
        <v>10</v>
      </c>
      <c r="E3805" s="5">
        <v>108.23700000000001</v>
      </c>
      <c r="F3805" s="5">
        <v>390.67599999999999</v>
      </c>
      <c r="G3805" s="5">
        <v>1199.81</v>
      </c>
      <c r="H3805" s="5">
        <v>588.75799999999981</v>
      </c>
      <c r="I3805" s="6">
        <v>0</v>
      </c>
    </row>
    <row r="3806" spans="1:9">
      <c r="A3806" s="133">
        <v>2013</v>
      </c>
      <c r="B3806" s="133">
        <v>6</v>
      </c>
      <c r="C3806" s="134">
        <v>41433</v>
      </c>
      <c r="D3806" s="133">
        <v>11</v>
      </c>
      <c r="E3806" s="5">
        <v>110.04899999999999</v>
      </c>
      <c r="F3806" s="5">
        <v>390.36500000000007</v>
      </c>
      <c r="G3806" s="5">
        <v>1211.1510000000001</v>
      </c>
      <c r="H3806" s="5">
        <v>601.90600000000018</v>
      </c>
      <c r="I3806" s="6">
        <v>0</v>
      </c>
    </row>
    <row r="3807" spans="1:9">
      <c r="A3807" s="133">
        <v>2013</v>
      </c>
      <c r="B3807" s="133">
        <v>6</v>
      </c>
      <c r="C3807" s="134">
        <v>41433</v>
      </c>
      <c r="D3807" s="133">
        <v>12</v>
      </c>
      <c r="E3807" s="5">
        <v>118.33000000000001</v>
      </c>
      <c r="F3807" s="5">
        <v>386.28600000000006</v>
      </c>
      <c r="G3807" s="5">
        <v>1216.2560000000005</v>
      </c>
      <c r="H3807" s="5">
        <v>594.6339999999999</v>
      </c>
      <c r="I3807" s="6">
        <v>0</v>
      </c>
    </row>
    <row r="3808" spans="1:9">
      <c r="A3808" s="133">
        <v>2013</v>
      </c>
      <c r="B3808" s="133">
        <v>6</v>
      </c>
      <c r="C3808" s="134">
        <v>41433</v>
      </c>
      <c r="D3808" s="133">
        <v>13</v>
      </c>
      <c r="E3808" s="5">
        <v>141.15600000000001</v>
      </c>
      <c r="F3808" s="5">
        <v>364.74900000000008</v>
      </c>
      <c r="G3808" s="5">
        <v>1208.1660000000002</v>
      </c>
      <c r="H3808" s="5">
        <v>556.79000000000008</v>
      </c>
      <c r="I3808" s="6">
        <v>0</v>
      </c>
    </row>
    <row r="3809" spans="1:9">
      <c r="A3809" s="133">
        <v>2013</v>
      </c>
      <c r="B3809" s="133">
        <v>6</v>
      </c>
      <c r="C3809" s="134">
        <v>41433</v>
      </c>
      <c r="D3809" s="133">
        <v>14</v>
      </c>
      <c r="E3809" s="5">
        <v>152.66200000000001</v>
      </c>
      <c r="F3809" s="5">
        <v>363.15400000000005</v>
      </c>
      <c r="G3809" s="5">
        <v>1199.9690000000003</v>
      </c>
      <c r="H3809" s="5">
        <v>523.39800000000002</v>
      </c>
      <c r="I3809" s="6">
        <v>0</v>
      </c>
    </row>
    <row r="3810" spans="1:9">
      <c r="A3810" s="133">
        <v>2013</v>
      </c>
      <c r="B3810" s="133">
        <v>6</v>
      </c>
      <c r="C3810" s="134">
        <v>41433</v>
      </c>
      <c r="D3810" s="133">
        <v>15</v>
      </c>
      <c r="E3810" s="5">
        <v>151.29599999999999</v>
      </c>
      <c r="F3810" s="5">
        <v>364.39499999999998</v>
      </c>
      <c r="G3810" s="5">
        <v>1183.6890000000001</v>
      </c>
      <c r="H3810" s="5">
        <v>509.30399999999997</v>
      </c>
      <c r="I3810" s="6">
        <v>0</v>
      </c>
    </row>
    <row r="3811" spans="1:9">
      <c r="A3811" s="133">
        <v>2013</v>
      </c>
      <c r="B3811" s="133">
        <v>6</v>
      </c>
      <c r="C3811" s="134">
        <v>41433</v>
      </c>
      <c r="D3811" s="133">
        <v>16</v>
      </c>
      <c r="E3811" s="5">
        <v>151.55000000000001</v>
      </c>
      <c r="F3811" s="5">
        <v>380.61700000000008</v>
      </c>
      <c r="G3811" s="5">
        <v>1179.4699999999998</v>
      </c>
      <c r="H3811" s="5">
        <v>510.3900000000001</v>
      </c>
      <c r="I3811" s="6">
        <v>0</v>
      </c>
    </row>
    <row r="3812" spans="1:9">
      <c r="A3812" s="133">
        <v>2013</v>
      </c>
      <c r="B3812" s="133">
        <v>6</v>
      </c>
      <c r="C3812" s="134">
        <v>41433</v>
      </c>
      <c r="D3812" s="133">
        <v>17</v>
      </c>
      <c r="E3812" s="5">
        <v>151.32400000000001</v>
      </c>
      <c r="F3812" s="5">
        <v>399.49699999999996</v>
      </c>
      <c r="G3812" s="5">
        <v>1179.8259999999998</v>
      </c>
      <c r="H3812" s="5">
        <v>513.15700000000015</v>
      </c>
      <c r="I3812" s="6">
        <v>0</v>
      </c>
    </row>
    <row r="3813" spans="1:9">
      <c r="A3813" s="133">
        <v>2013</v>
      </c>
      <c r="B3813" s="133">
        <v>6</v>
      </c>
      <c r="C3813" s="134">
        <v>41433</v>
      </c>
      <c r="D3813" s="133">
        <v>18</v>
      </c>
      <c r="E3813" s="5">
        <v>153.03300000000002</v>
      </c>
      <c r="F3813" s="5">
        <v>405.59999999999997</v>
      </c>
      <c r="G3813" s="5">
        <v>1233.2300000000002</v>
      </c>
      <c r="H3813" s="5">
        <v>503.31500000000005</v>
      </c>
      <c r="I3813" s="6">
        <v>0</v>
      </c>
    </row>
    <row r="3814" spans="1:9">
      <c r="A3814" s="133">
        <v>2013</v>
      </c>
      <c r="B3814" s="133">
        <v>6</v>
      </c>
      <c r="C3814" s="134">
        <v>41433</v>
      </c>
      <c r="D3814" s="133">
        <v>19</v>
      </c>
      <c r="E3814" s="5">
        <v>154.85299999999998</v>
      </c>
      <c r="F3814" s="5">
        <v>407.23400000000004</v>
      </c>
      <c r="G3814" s="5">
        <v>1269.4879999999998</v>
      </c>
      <c r="H3814" s="5">
        <v>535.76599999999985</v>
      </c>
      <c r="I3814" s="6">
        <v>0</v>
      </c>
    </row>
    <row r="3815" spans="1:9">
      <c r="A3815" s="133">
        <v>2013</v>
      </c>
      <c r="B3815" s="133">
        <v>6</v>
      </c>
      <c r="C3815" s="134">
        <v>41433</v>
      </c>
      <c r="D3815" s="133">
        <v>20</v>
      </c>
      <c r="E3815" s="5">
        <v>154.03</v>
      </c>
      <c r="F3815" s="5">
        <v>407.20500000000004</v>
      </c>
      <c r="G3815" s="5">
        <v>1324.7049999999999</v>
      </c>
      <c r="H3815" s="5">
        <v>552.91699999999992</v>
      </c>
      <c r="I3815" s="6">
        <v>0</v>
      </c>
    </row>
    <row r="3816" spans="1:9">
      <c r="A3816" s="133">
        <v>2013</v>
      </c>
      <c r="B3816" s="133">
        <v>6</v>
      </c>
      <c r="C3816" s="134">
        <v>41433</v>
      </c>
      <c r="D3816" s="133">
        <v>21</v>
      </c>
      <c r="E3816" s="5">
        <v>152.72</v>
      </c>
      <c r="F3816" s="5">
        <v>409.12999999999994</v>
      </c>
      <c r="G3816" s="5">
        <v>1410.1020000000003</v>
      </c>
      <c r="H3816" s="5">
        <v>553.00400000000002</v>
      </c>
      <c r="I3816" s="6">
        <v>0</v>
      </c>
    </row>
    <row r="3817" spans="1:9">
      <c r="A3817" s="133">
        <v>2013</v>
      </c>
      <c r="B3817" s="133">
        <v>6</v>
      </c>
      <c r="C3817" s="134">
        <v>41433</v>
      </c>
      <c r="D3817" s="133">
        <v>22</v>
      </c>
      <c r="E3817" s="5">
        <v>150.43</v>
      </c>
      <c r="F3817" s="5">
        <v>412.09300000000002</v>
      </c>
      <c r="G3817" s="5">
        <v>1435.3360000000002</v>
      </c>
      <c r="H3817" s="5">
        <v>555.03899999999999</v>
      </c>
      <c r="I3817" s="6">
        <v>0</v>
      </c>
    </row>
    <row r="3818" spans="1:9">
      <c r="A3818" s="133">
        <v>2013</v>
      </c>
      <c r="B3818" s="133">
        <v>6</v>
      </c>
      <c r="C3818" s="134">
        <v>41433</v>
      </c>
      <c r="D3818" s="133">
        <v>23</v>
      </c>
      <c r="E3818" s="5">
        <v>153.16200000000001</v>
      </c>
      <c r="F3818" s="5">
        <v>413.02700000000004</v>
      </c>
      <c r="G3818" s="5">
        <v>1374.5719999999999</v>
      </c>
      <c r="H3818" s="5">
        <v>536.65400000000011</v>
      </c>
      <c r="I3818" s="6">
        <v>0</v>
      </c>
    </row>
    <row r="3819" spans="1:9">
      <c r="A3819" s="133">
        <v>2013</v>
      </c>
      <c r="B3819" s="133">
        <v>6</v>
      </c>
      <c r="C3819" s="134">
        <v>41433</v>
      </c>
      <c r="D3819" s="133">
        <v>24</v>
      </c>
      <c r="E3819" s="5">
        <v>152.44799999999998</v>
      </c>
      <c r="F3819" s="5">
        <v>387.625</v>
      </c>
      <c r="G3819" s="5">
        <v>1161.8320000000001</v>
      </c>
      <c r="H3819" s="5">
        <v>528.64199999999994</v>
      </c>
      <c r="I3819" s="6">
        <v>0</v>
      </c>
    </row>
    <row r="3820" spans="1:9">
      <c r="A3820" s="133">
        <v>2013</v>
      </c>
      <c r="B3820" s="133">
        <v>6</v>
      </c>
      <c r="C3820" s="134">
        <v>41434</v>
      </c>
      <c r="D3820" s="133">
        <v>1</v>
      </c>
      <c r="E3820" s="5">
        <v>152.834</v>
      </c>
      <c r="F3820" s="5">
        <v>389.04900000000015</v>
      </c>
      <c r="G3820" s="5">
        <v>1125.1830000000002</v>
      </c>
      <c r="H3820" s="5">
        <v>516.62300000000005</v>
      </c>
      <c r="I3820" s="6">
        <v>0</v>
      </c>
    </row>
    <row r="3821" spans="1:9">
      <c r="A3821" s="133">
        <v>2013</v>
      </c>
      <c r="B3821" s="133">
        <v>6</v>
      </c>
      <c r="C3821" s="134">
        <v>41434</v>
      </c>
      <c r="D3821" s="133">
        <v>2</v>
      </c>
      <c r="E3821" s="5">
        <v>153.59300000000002</v>
      </c>
      <c r="F3821" s="5">
        <v>388.464</v>
      </c>
      <c r="G3821" s="5">
        <v>1012.8579999999999</v>
      </c>
      <c r="H3821" s="5">
        <v>513.10900000000004</v>
      </c>
      <c r="I3821" s="6">
        <v>0</v>
      </c>
    </row>
    <row r="3822" spans="1:9">
      <c r="A3822" s="133">
        <v>2013</v>
      </c>
      <c r="B3822" s="133">
        <v>6</v>
      </c>
      <c r="C3822" s="134">
        <v>41434</v>
      </c>
      <c r="D3822" s="133">
        <v>3</v>
      </c>
      <c r="E3822" s="5">
        <v>153.327</v>
      </c>
      <c r="F3822" s="5">
        <v>388.88800000000009</v>
      </c>
      <c r="G3822" s="5">
        <v>947.96199999999976</v>
      </c>
      <c r="H3822" s="5">
        <v>506.02300000000002</v>
      </c>
      <c r="I3822" s="6">
        <v>0</v>
      </c>
    </row>
    <row r="3823" spans="1:9">
      <c r="A3823" s="133">
        <v>2013</v>
      </c>
      <c r="B3823" s="133">
        <v>6</v>
      </c>
      <c r="C3823" s="134">
        <v>41434</v>
      </c>
      <c r="D3823" s="133">
        <v>4</v>
      </c>
      <c r="E3823" s="5">
        <v>153.566</v>
      </c>
      <c r="F3823" s="5">
        <v>385.322</v>
      </c>
      <c r="G3823" s="5">
        <v>946.84700000000009</v>
      </c>
      <c r="H3823" s="5">
        <v>448.19100000000009</v>
      </c>
      <c r="I3823" s="6">
        <v>0</v>
      </c>
    </row>
    <row r="3824" spans="1:9">
      <c r="A3824" s="133">
        <v>2013</v>
      </c>
      <c r="B3824" s="133">
        <v>6</v>
      </c>
      <c r="C3824" s="134">
        <v>41434</v>
      </c>
      <c r="D3824" s="133">
        <v>5</v>
      </c>
      <c r="E3824" s="5">
        <v>153.18099999999998</v>
      </c>
      <c r="F3824" s="5">
        <v>383.63799999999998</v>
      </c>
      <c r="G3824" s="5">
        <v>952.42799999999988</v>
      </c>
      <c r="H3824" s="5">
        <v>435.71500000000003</v>
      </c>
      <c r="I3824" s="6">
        <v>0</v>
      </c>
    </row>
    <row r="3825" spans="1:9">
      <c r="A3825" s="133">
        <v>2013</v>
      </c>
      <c r="B3825" s="133">
        <v>6</v>
      </c>
      <c r="C3825" s="134">
        <v>41434</v>
      </c>
      <c r="D3825" s="133">
        <v>6</v>
      </c>
      <c r="E3825" s="5">
        <v>154.72799999999998</v>
      </c>
      <c r="F3825" s="5">
        <v>383.68600000000004</v>
      </c>
      <c r="G3825" s="5">
        <v>952.77800000000002</v>
      </c>
      <c r="H3825" s="5">
        <v>438.72700000000009</v>
      </c>
      <c r="I3825" s="6">
        <v>0</v>
      </c>
    </row>
    <row r="3826" spans="1:9">
      <c r="A3826" s="133">
        <v>2013</v>
      </c>
      <c r="B3826" s="133">
        <v>6</v>
      </c>
      <c r="C3826" s="134">
        <v>41434</v>
      </c>
      <c r="D3826" s="133">
        <v>7</v>
      </c>
      <c r="E3826" s="5">
        <v>154.31700000000001</v>
      </c>
      <c r="F3826" s="5">
        <v>380.46400000000006</v>
      </c>
      <c r="G3826" s="5">
        <v>932.53400000000011</v>
      </c>
      <c r="H3826" s="5">
        <v>443.49200000000002</v>
      </c>
      <c r="I3826" s="6">
        <v>0</v>
      </c>
    </row>
    <row r="3827" spans="1:9">
      <c r="A3827" s="133">
        <v>2013</v>
      </c>
      <c r="B3827" s="133">
        <v>6</v>
      </c>
      <c r="C3827" s="134">
        <v>41434</v>
      </c>
      <c r="D3827" s="133">
        <v>8</v>
      </c>
      <c r="E3827" s="5">
        <v>152.399</v>
      </c>
      <c r="F3827" s="5">
        <v>378.97399999999999</v>
      </c>
      <c r="G3827" s="5">
        <v>928.03800000000012</v>
      </c>
      <c r="H3827" s="5">
        <v>439.75100000000003</v>
      </c>
      <c r="I3827" s="6">
        <v>0</v>
      </c>
    </row>
    <row r="3828" spans="1:9">
      <c r="A3828" s="133">
        <v>2013</v>
      </c>
      <c r="B3828" s="133">
        <v>6</v>
      </c>
      <c r="C3828" s="134">
        <v>41434</v>
      </c>
      <c r="D3828" s="133">
        <v>9</v>
      </c>
      <c r="E3828" s="5">
        <v>154.22200000000001</v>
      </c>
      <c r="F3828" s="5">
        <v>378.4430000000001</v>
      </c>
      <c r="G3828" s="5">
        <v>937.49</v>
      </c>
      <c r="H3828" s="5">
        <v>413.77600000000001</v>
      </c>
      <c r="I3828" s="6">
        <v>0</v>
      </c>
    </row>
    <row r="3829" spans="1:9">
      <c r="A3829" s="133">
        <v>2013</v>
      </c>
      <c r="B3829" s="133">
        <v>6</v>
      </c>
      <c r="C3829" s="134">
        <v>41434</v>
      </c>
      <c r="D3829" s="133">
        <v>10</v>
      </c>
      <c r="E3829" s="5">
        <v>151.94800000000001</v>
      </c>
      <c r="F3829" s="5">
        <v>378.00700000000006</v>
      </c>
      <c r="G3829" s="5">
        <v>944.09000000000026</v>
      </c>
      <c r="H3829" s="5">
        <v>408.30800000000005</v>
      </c>
      <c r="I3829" s="6">
        <v>0</v>
      </c>
    </row>
    <row r="3830" spans="1:9">
      <c r="A3830" s="133">
        <v>2013</v>
      </c>
      <c r="B3830" s="133">
        <v>6</v>
      </c>
      <c r="C3830" s="134">
        <v>41434</v>
      </c>
      <c r="D3830" s="133">
        <v>11</v>
      </c>
      <c r="E3830" s="5">
        <v>155.07300000000004</v>
      </c>
      <c r="F3830" s="5">
        <v>378.31000000000012</v>
      </c>
      <c r="G3830" s="5">
        <v>992.94200000000012</v>
      </c>
      <c r="H3830" s="5">
        <v>449.80200000000008</v>
      </c>
      <c r="I3830" s="6">
        <v>0</v>
      </c>
    </row>
    <row r="3831" spans="1:9">
      <c r="A3831" s="133">
        <v>2013</v>
      </c>
      <c r="B3831" s="133">
        <v>6</v>
      </c>
      <c r="C3831" s="134">
        <v>41434</v>
      </c>
      <c r="D3831" s="133">
        <v>12</v>
      </c>
      <c r="E3831" s="5">
        <v>153.37900000000002</v>
      </c>
      <c r="F3831" s="5">
        <v>380.822</v>
      </c>
      <c r="G3831" s="5">
        <v>1002.5480000000002</v>
      </c>
      <c r="H3831" s="5">
        <v>508.3660000000001</v>
      </c>
      <c r="I3831" s="6">
        <v>0</v>
      </c>
    </row>
    <row r="3832" spans="1:9">
      <c r="A3832" s="133">
        <v>2013</v>
      </c>
      <c r="B3832" s="133">
        <v>6</v>
      </c>
      <c r="C3832" s="134">
        <v>41434</v>
      </c>
      <c r="D3832" s="133">
        <v>13</v>
      </c>
      <c r="E3832" s="5">
        <v>149.452</v>
      </c>
      <c r="F3832" s="5">
        <v>379.64599999999996</v>
      </c>
      <c r="G3832" s="5">
        <v>1025.3849999999998</v>
      </c>
      <c r="H3832" s="5">
        <v>537.05200000000013</v>
      </c>
      <c r="I3832" s="6">
        <v>0</v>
      </c>
    </row>
    <row r="3833" spans="1:9">
      <c r="A3833" s="133">
        <v>2013</v>
      </c>
      <c r="B3833" s="133">
        <v>6</v>
      </c>
      <c r="C3833" s="134">
        <v>41434</v>
      </c>
      <c r="D3833" s="133">
        <v>14</v>
      </c>
      <c r="E3833" s="5">
        <v>150.96299999999999</v>
      </c>
      <c r="F3833" s="5">
        <v>378.84800000000007</v>
      </c>
      <c r="G3833" s="5">
        <v>1017.6959999999999</v>
      </c>
      <c r="H3833" s="5">
        <v>536.97399999999993</v>
      </c>
      <c r="I3833" s="6">
        <v>0</v>
      </c>
    </row>
    <row r="3834" spans="1:9">
      <c r="A3834" s="133">
        <v>2013</v>
      </c>
      <c r="B3834" s="133">
        <v>6</v>
      </c>
      <c r="C3834" s="134">
        <v>41434</v>
      </c>
      <c r="D3834" s="133">
        <v>15</v>
      </c>
      <c r="E3834" s="5">
        <v>151.57300000000001</v>
      </c>
      <c r="F3834" s="5">
        <v>380.10700000000008</v>
      </c>
      <c r="G3834" s="5">
        <v>1002.8</v>
      </c>
      <c r="H3834" s="5">
        <v>513.096</v>
      </c>
      <c r="I3834" s="6">
        <v>0</v>
      </c>
    </row>
    <row r="3835" spans="1:9">
      <c r="A3835" s="133">
        <v>2013</v>
      </c>
      <c r="B3835" s="133">
        <v>6</v>
      </c>
      <c r="C3835" s="134">
        <v>41434</v>
      </c>
      <c r="D3835" s="133">
        <v>16</v>
      </c>
      <c r="E3835" s="5">
        <v>149.25300000000001</v>
      </c>
      <c r="F3835" s="5">
        <v>381.31800000000004</v>
      </c>
      <c r="G3835" s="5">
        <v>990.072</v>
      </c>
      <c r="H3835" s="5">
        <v>490.59499999999997</v>
      </c>
      <c r="I3835" s="6">
        <v>0</v>
      </c>
    </row>
    <row r="3836" spans="1:9">
      <c r="A3836" s="133">
        <v>2013</v>
      </c>
      <c r="B3836" s="133">
        <v>6</v>
      </c>
      <c r="C3836" s="134">
        <v>41434</v>
      </c>
      <c r="D3836" s="133">
        <v>17</v>
      </c>
      <c r="E3836" s="5">
        <v>151.86700000000002</v>
      </c>
      <c r="F3836" s="5">
        <v>381.96400000000011</v>
      </c>
      <c r="G3836" s="5">
        <v>1053.1500000000001</v>
      </c>
      <c r="H3836" s="5">
        <v>486.14800000000002</v>
      </c>
      <c r="I3836" s="6">
        <v>0</v>
      </c>
    </row>
    <row r="3837" spans="1:9">
      <c r="A3837" s="133">
        <v>2013</v>
      </c>
      <c r="B3837" s="133">
        <v>6</v>
      </c>
      <c r="C3837" s="134">
        <v>41434</v>
      </c>
      <c r="D3837" s="133">
        <v>18</v>
      </c>
      <c r="E3837" s="5">
        <v>151.75799999999998</v>
      </c>
      <c r="F3837" s="5">
        <v>361.30200000000002</v>
      </c>
      <c r="G3837" s="5">
        <v>1178.1360000000002</v>
      </c>
      <c r="H3837" s="5">
        <v>538.2890000000001</v>
      </c>
      <c r="I3837" s="6">
        <v>0</v>
      </c>
    </row>
    <row r="3838" spans="1:9">
      <c r="A3838" s="133">
        <v>2013</v>
      </c>
      <c r="B3838" s="133">
        <v>6</v>
      </c>
      <c r="C3838" s="134">
        <v>41434</v>
      </c>
      <c r="D3838" s="133">
        <v>19</v>
      </c>
      <c r="E3838" s="5">
        <v>153.27800000000002</v>
      </c>
      <c r="F3838" s="5">
        <v>356.12100000000004</v>
      </c>
      <c r="G3838" s="5">
        <v>1319.4370000000004</v>
      </c>
      <c r="H3838" s="5">
        <v>565.6</v>
      </c>
      <c r="I3838" s="6">
        <v>0</v>
      </c>
    </row>
    <row r="3839" spans="1:9">
      <c r="A3839" s="133">
        <v>2013</v>
      </c>
      <c r="B3839" s="133">
        <v>6</v>
      </c>
      <c r="C3839" s="134">
        <v>41434</v>
      </c>
      <c r="D3839" s="133">
        <v>20</v>
      </c>
      <c r="E3839" s="5">
        <v>152.94800000000001</v>
      </c>
      <c r="F3839" s="5">
        <v>383.71800000000002</v>
      </c>
      <c r="G3839" s="5">
        <v>1321.0220000000002</v>
      </c>
      <c r="H3839" s="5">
        <v>589.06600000000003</v>
      </c>
      <c r="I3839" s="6">
        <v>0</v>
      </c>
    </row>
    <row r="3840" spans="1:9">
      <c r="A3840" s="133">
        <v>2013</v>
      </c>
      <c r="B3840" s="133">
        <v>6</v>
      </c>
      <c r="C3840" s="134">
        <v>41434</v>
      </c>
      <c r="D3840" s="133">
        <v>21</v>
      </c>
      <c r="E3840" s="5">
        <v>153.82</v>
      </c>
      <c r="F3840" s="5">
        <v>389.85599999999999</v>
      </c>
      <c r="G3840" s="5">
        <v>1324.9849999999999</v>
      </c>
      <c r="H3840" s="5">
        <v>593.59600000000012</v>
      </c>
      <c r="I3840" s="6">
        <v>0</v>
      </c>
    </row>
    <row r="3841" spans="1:9">
      <c r="A3841" s="133">
        <v>2013</v>
      </c>
      <c r="B3841" s="133">
        <v>6</v>
      </c>
      <c r="C3841" s="134">
        <v>41434</v>
      </c>
      <c r="D3841" s="133">
        <v>22</v>
      </c>
      <c r="E3841" s="5">
        <v>152.40900000000002</v>
      </c>
      <c r="F3841" s="5">
        <v>391.04800000000006</v>
      </c>
      <c r="G3841" s="5">
        <v>1330.3810000000003</v>
      </c>
      <c r="H3841" s="5">
        <v>592.71199999999999</v>
      </c>
      <c r="I3841" s="6">
        <v>0</v>
      </c>
    </row>
    <row r="3842" spans="1:9">
      <c r="A3842" s="133">
        <v>2013</v>
      </c>
      <c r="B3842" s="133">
        <v>6</v>
      </c>
      <c r="C3842" s="134">
        <v>41434</v>
      </c>
      <c r="D3842" s="133">
        <v>23</v>
      </c>
      <c r="E3842" s="5">
        <v>151.173</v>
      </c>
      <c r="F3842" s="5">
        <v>395.14100000000002</v>
      </c>
      <c r="G3842" s="5">
        <v>1327.5260000000003</v>
      </c>
      <c r="H3842" s="5">
        <v>590.29800000000012</v>
      </c>
      <c r="I3842" s="6">
        <v>0</v>
      </c>
    </row>
    <row r="3843" spans="1:9">
      <c r="A3843" s="133">
        <v>2013</v>
      </c>
      <c r="B3843" s="133">
        <v>6</v>
      </c>
      <c r="C3843" s="134">
        <v>41434</v>
      </c>
      <c r="D3843" s="133">
        <v>24</v>
      </c>
      <c r="E3843" s="5">
        <v>152.51600000000002</v>
      </c>
      <c r="F3843" s="5">
        <v>395.85899999999998</v>
      </c>
      <c r="G3843" s="5">
        <v>1385.3510000000006</v>
      </c>
      <c r="H3843" s="5">
        <v>586.78500000000008</v>
      </c>
      <c r="I3843" s="6">
        <v>0</v>
      </c>
    </row>
    <row r="3844" spans="1:9">
      <c r="A3844" s="133">
        <v>2013</v>
      </c>
      <c r="B3844" s="133">
        <v>6</v>
      </c>
      <c r="C3844" s="134">
        <v>41435</v>
      </c>
      <c r="D3844" s="133">
        <v>1</v>
      </c>
      <c r="E3844" s="5">
        <v>151.96800000000002</v>
      </c>
      <c r="F3844" s="5">
        <v>401.10600000000005</v>
      </c>
      <c r="G3844" s="5">
        <v>1184.9760000000001</v>
      </c>
      <c r="H3844" s="5">
        <v>578.7410000000001</v>
      </c>
      <c r="I3844" s="6">
        <v>0</v>
      </c>
    </row>
    <row r="3845" spans="1:9">
      <c r="A3845" s="133">
        <v>2013</v>
      </c>
      <c r="B3845" s="133">
        <v>6</v>
      </c>
      <c r="C3845" s="134">
        <v>41435</v>
      </c>
      <c r="D3845" s="133">
        <v>2</v>
      </c>
      <c r="E3845" s="5">
        <v>153.49200000000002</v>
      </c>
      <c r="F3845" s="5">
        <v>394.35599999999994</v>
      </c>
      <c r="G3845" s="5">
        <v>971.41700000000014</v>
      </c>
      <c r="H3845" s="5">
        <v>520.03399999999999</v>
      </c>
      <c r="I3845" s="6">
        <v>0</v>
      </c>
    </row>
    <row r="3846" spans="1:9">
      <c r="A3846" s="133">
        <v>2013</v>
      </c>
      <c r="B3846" s="133">
        <v>6</v>
      </c>
      <c r="C3846" s="134">
        <v>41435</v>
      </c>
      <c r="D3846" s="133">
        <v>3</v>
      </c>
      <c r="E3846" s="5">
        <v>153.39399999999998</v>
      </c>
      <c r="F3846" s="5">
        <v>400.48699999999997</v>
      </c>
      <c r="G3846" s="5">
        <v>965.33100000000002</v>
      </c>
      <c r="H3846" s="5">
        <v>467.42600000000004</v>
      </c>
      <c r="I3846" s="6">
        <v>0</v>
      </c>
    </row>
    <row r="3847" spans="1:9">
      <c r="A3847" s="133">
        <v>2013</v>
      </c>
      <c r="B3847" s="133">
        <v>6</v>
      </c>
      <c r="C3847" s="134">
        <v>41435</v>
      </c>
      <c r="D3847" s="133">
        <v>4</v>
      </c>
      <c r="E3847" s="5">
        <v>154.98600000000002</v>
      </c>
      <c r="F3847" s="5">
        <v>421.79499999999996</v>
      </c>
      <c r="G3847" s="5">
        <v>963.9140000000001</v>
      </c>
      <c r="H3847" s="5">
        <v>426.39200000000005</v>
      </c>
      <c r="I3847" s="6">
        <v>0</v>
      </c>
    </row>
    <row r="3848" spans="1:9">
      <c r="A3848" s="133">
        <v>2013</v>
      </c>
      <c r="B3848" s="133">
        <v>6</v>
      </c>
      <c r="C3848" s="134">
        <v>41435</v>
      </c>
      <c r="D3848" s="133">
        <v>5</v>
      </c>
      <c r="E3848" s="5">
        <v>154.07000000000002</v>
      </c>
      <c r="F3848" s="5">
        <v>423.411</v>
      </c>
      <c r="G3848" s="5">
        <v>965.51800000000003</v>
      </c>
      <c r="H3848" s="5">
        <v>425.87</v>
      </c>
      <c r="I3848" s="6">
        <v>0</v>
      </c>
    </row>
    <row r="3849" spans="1:9">
      <c r="A3849" s="133">
        <v>2013</v>
      </c>
      <c r="B3849" s="133">
        <v>6</v>
      </c>
      <c r="C3849" s="134">
        <v>41435</v>
      </c>
      <c r="D3849" s="133">
        <v>6</v>
      </c>
      <c r="E3849" s="5">
        <v>153.935</v>
      </c>
      <c r="F3849" s="5">
        <v>425.08100000000002</v>
      </c>
      <c r="G3849" s="5">
        <v>967.79900000000032</v>
      </c>
      <c r="H3849" s="5">
        <v>424.77599999999995</v>
      </c>
      <c r="I3849" s="6">
        <v>0</v>
      </c>
    </row>
    <row r="3850" spans="1:9">
      <c r="A3850" s="133">
        <v>2013</v>
      </c>
      <c r="B3850" s="133">
        <v>6</v>
      </c>
      <c r="C3850" s="134">
        <v>41435</v>
      </c>
      <c r="D3850" s="133">
        <v>7</v>
      </c>
      <c r="E3850" s="5">
        <v>153.32400000000001</v>
      </c>
      <c r="F3850" s="5">
        <v>422.31200000000001</v>
      </c>
      <c r="G3850" s="5">
        <v>1124.9530000000004</v>
      </c>
      <c r="H3850" s="5">
        <v>448.73599999999999</v>
      </c>
      <c r="I3850" s="6">
        <v>0</v>
      </c>
    </row>
    <row r="3851" spans="1:9">
      <c r="A3851" s="133">
        <v>2013</v>
      </c>
      <c r="B3851" s="133">
        <v>6</v>
      </c>
      <c r="C3851" s="134">
        <v>41435</v>
      </c>
      <c r="D3851" s="133">
        <v>8</v>
      </c>
      <c r="E3851" s="5">
        <v>152.61500000000001</v>
      </c>
      <c r="F3851" s="5">
        <v>413.28399999999993</v>
      </c>
      <c r="G3851" s="5">
        <v>1229.5900000000004</v>
      </c>
      <c r="H3851" s="5">
        <v>495.60700000000008</v>
      </c>
      <c r="I3851" s="6">
        <v>0</v>
      </c>
    </row>
    <row r="3852" spans="1:9">
      <c r="A3852" s="133">
        <v>2013</v>
      </c>
      <c r="B3852" s="133">
        <v>6</v>
      </c>
      <c r="C3852" s="134">
        <v>41435</v>
      </c>
      <c r="D3852" s="133">
        <v>9</v>
      </c>
      <c r="E3852" s="5">
        <v>151.22399999999999</v>
      </c>
      <c r="F3852" s="5">
        <v>399.48900000000003</v>
      </c>
      <c r="G3852" s="5">
        <v>1240.3260000000002</v>
      </c>
      <c r="H3852" s="5">
        <v>517.75699999999995</v>
      </c>
      <c r="I3852" s="6">
        <v>0</v>
      </c>
    </row>
    <row r="3853" spans="1:9">
      <c r="A3853" s="133">
        <v>2013</v>
      </c>
      <c r="B3853" s="133">
        <v>6</v>
      </c>
      <c r="C3853" s="134">
        <v>41435</v>
      </c>
      <c r="D3853" s="133">
        <v>10</v>
      </c>
      <c r="E3853" s="5">
        <v>154.126</v>
      </c>
      <c r="F3853" s="5">
        <v>401.67400000000004</v>
      </c>
      <c r="G3853" s="5">
        <v>1245.8150000000003</v>
      </c>
      <c r="H3853" s="5">
        <v>539.45800000000008</v>
      </c>
      <c r="I3853" s="6">
        <v>0</v>
      </c>
    </row>
    <row r="3854" spans="1:9">
      <c r="A3854" s="133">
        <v>2013</v>
      </c>
      <c r="B3854" s="133">
        <v>6</v>
      </c>
      <c r="C3854" s="134">
        <v>41435</v>
      </c>
      <c r="D3854" s="133">
        <v>11</v>
      </c>
      <c r="E3854" s="5">
        <v>154.779</v>
      </c>
      <c r="F3854" s="5">
        <v>414.70100000000002</v>
      </c>
      <c r="G3854" s="5">
        <v>1340.1840000000004</v>
      </c>
      <c r="H3854" s="5">
        <v>549.03700000000003</v>
      </c>
      <c r="I3854" s="6">
        <v>0</v>
      </c>
    </row>
    <row r="3855" spans="1:9">
      <c r="A3855" s="133">
        <v>2013</v>
      </c>
      <c r="B3855" s="133">
        <v>6</v>
      </c>
      <c r="C3855" s="134">
        <v>41435</v>
      </c>
      <c r="D3855" s="133">
        <v>12</v>
      </c>
      <c r="E3855" s="5">
        <v>154.876</v>
      </c>
      <c r="F3855" s="5">
        <v>425.0320000000001</v>
      </c>
      <c r="G3855" s="5">
        <v>1355.7180000000003</v>
      </c>
      <c r="H3855" s="5">
        <v>550.89199999999994</v>
      </c>
      <c r="I3855" s="6">
        <v>0</v>
      </c>
    </row>
    <row r="3856" spans="1:9">
      <c r="A3856" s="133">
        <v>2013</v>
      </c>
      <c r="B3856" s="133">
        <v>6</v>
      </c>
      <c r="C3856" s="134">
        <v>41435</v>
      </c>
      <c r="D3856" s="133">
        <v>13</v>
      </c>
      <c r="E3856" s="5">
        <v>155.661</v>
      </c>
      <c r="F3856" s="5">
        <v>428.04900000000004</v>
      </c>
      <c r="G3856" s="5">
        <v>1335.4900000000005</v>
      </c>
      <c r="H3856" s="5">
        <v>556.87</v>
      </c>
      <c r="I3856" s="6">
        <v>0</v>
      </c>
    </row>
    <row r="3857" spans="1:9">
      <c r="A3857" s="133">
        <v>2013</v>
      </c>
      <c r="B3857" s="133">
        <v>6</v>
      </c>
      <c r="C3857" s="134">
        <v>41435</v>
      </c>
      <c r="D3857" s="133">
        <v>14</v>
      </c>
      <c r="E3857" s="5">
        <v>155.23399999999998</v>
      </c>
      <c r="F3857" s="5">
        <v>424.80799999999999</v>
      </c>
      <c r="G3857" s="5">
        <v>1337.6670000000006</v>
      </c>
      <c r="H3857" s="5">
        <v>556.42399999999998</v>
      </c>
      <c r="I3857" s="6">
        <v>0</v>
      </c>
    </row>
    <row r="3858" spans="1:9">
      <c r="A3858" s="133">
        <v>2013</v>
      </c>
      <c r="B3858" s="133">
        <v>6</v>
      </c>
      <c r="C3858" s="134">
        <v>41435</v>
      </c>
      <c r="D3858" s="133">
        <v>15</v>
      </c>
      <c r="E3858" s="5">
        <v>155.42500000000001</v>
      </c>
      <c r="F3858" s="5">
        <v>425.20500000000004</v>
      </c>
      <c r="G3858" s="5">
        <v>1361.8930000000005</v>
      </c>
      <c r="H3858" s="5">
        <v>555.4970000000003</v>
      </c>
      <c r="I3858" s="6">
        <v>0</v>
      </c>
    </row>
    <row r="3859" spans="1:9">
      <c r="A3859" s="133">
        <v>2013</v>
      </c>
      <c r="B3859" s="133">
        <v>6</v>
      </c>
      <c r="C3859" s="134">
        <v>41435</v>
      </c>
      <c r="D3859" s="133">
        <v>16</v>
      </c>
      <c r="E3859" s="5">
        <v>154.04900000000004</v>
      </c>
      <c r="F3859" s="5">
        <v>420.75400000000002</v>
      </c>
      <c r="G3859" s="5">
        <v>1397.3609999999999</v>
      </c>
      <c r="H3859" s="5">
        <v>553.9430000000001</v>
      </c>
      <c r="I3859" s="6">
        <v>0</v>
      </c>
    </row>
    <row r="3860" spans="1:9">
      <c r="A3860" s="133">
        <v>2013</v>
      </c>
      <c r="B3860" s="133">
        <v>6</v>
      </c>
      <c r="C3860" s="134">
        <v>41435</v>
      </c>
      <c r="D3860" s="133">
        <v>17</v>
      </c>
      <c r="E3860" s="5">
        <v>154.43199999999999</v>
      </c>
      <c r="F3860" s="5">
        <v>422.71400000000006</v>
      </c>
      <c r="G3860" s="5">
        <v>1395.5990000000006</v>
      </c>
      <c r="H3860" s="5">
        <v>552.94200000000012</v>
      </c>
      <c r="I3860" s="6">
        <v>0</v>
      </c>
    </row>
    <row r="3861" spans="1:9">
      <c r="A3861" s="133">
        <v>2013</v>
      </c>
      <c r="B3861" s="133">
        <v>6</v>
      </c>
      <c r="C3861" s="134">
        <v>41435</v>
      </c>
      <c r="D3861" s="133">
        <v>18</v>
      </c>
      <c r="E3861" s="5">
        <v>153.40800000000002</v>
      </c>
      <c r="F3861" s="5">
        <v>424.46899999999999</v>
      </c>
      <c r="G3861" s="5">
        <v>1392.607</v>
      </c>
      <c r="H3861" s="5">
        <v>549.779</v>
      </c>
      <c r="I3861" s="6">
        <v>0</v>
      </c>
    </row>
    <row r="3862" spans="1:9">
      <c r="A3862" s="133">
        <v>2013</v>
      </c>
      <c r="B3862" s="133">
        <v>6</v>
      </c>
      <c r="C3862" s="134">
        <v>41435</v>
      </c>
      <c r="D3862" s="133">
        <v>19</v>
      </c>
      <c r="E3862" s="5">
        <v>153.94300000000001</v>
      </c>
      <c r="F3862" s="5">
        <v>424.54599999999994</v>
      </c>
      <c r="G3862" s="5">
        <v>1484.2380000000001</v>
      </c>
      <c r="H3862" s="5">
        <v>557.99099999999999</v>
      </c>
      <c r="I3862" s="6">
        <v>0</v>
      </c>
    </row>
    <row r="3863" spans="1:9">
      <c r="A3863" s="133">
        <v>2013</v>
      </c>
      <c r="B3863" s="133">
        <v>6</v>
      </c>
      <c r="C3863" s="134">
        <v>41435</v>
      </c>
      <c r="D3863" s="133">
        <v>20</v>
      </c>
      <c r="E3863" s="5">
        <v>155.38900000000001</v>
      </c>
      <c r="F3863" s="5">
        <v>423.91200000000003</v>
      </c>
      <c r="G3863" s="5">
        <v>1502.22</v>
      </c>
      <c r="H3863" s="5">
        <v>569.30499999999984</v>
      </c>
      <c r="I3863" s="6">
        <v>0</v>
      </c>
    </row>
    <row r="3864" spans="1:9">
      <c r="A3864" s="133">
        <v>2013</v>
      </c>
      <c r="B3864" s="133">
        <v>6</v>
      </c>
      <c r="C3864" s="134">
        <v>41435</v>
      </c>
      <c r="D3864" s="133">
        <v>21</v>
      </c>
      <c r="E3864" s="5">
        <v>156.29299999999998</v>
      </c>
      <c r="F3864" s="5">
        <v>422.56700000000001</v>
      </c>
      <c r="G3864" s="5">
        <v>1510.9770000000001</v>
      </c>
      <c r="H3864" s="5">
        <v>564.02700000000004</v>
      </c>
      <c r="I3864" s="6">
        <v>0</v>
      </c>
    </row>
    <row r="3865" spans="1:9">
      <c r="A3865" s="133">
        <v>2013</v>
      </c>
      <c r="B3865" s="133">
        <v>6</v>
      </c>
      <c r="C3865" s="134">
        <v>41435</v>
      </c>
      <c r="D3865" s="133">
        <v>22</v>
      </c>
      <c r="E3865" s="5">
        <v>155.56</v>
      </c>
      <c r="F3865" s="5">
        <v>420.62600000000003</v>
      </c>
      <c r="G3865" s="5">
        <v>1511.6650000000002</v>
      </c>
      <c r="H3865" s="5">
        <v>552.83800000000008</v>
      </c>
      <c r="I3865" s="6">
        <v>0</v>
      </c>
    </row>
    <row r="3866" spans="1:9">
      <c r="A3866" s="133">
        <v>2013</v>
      </c>
      <c r="B3866" s="133">
        <v>6</v>
      </c>
      <c r="C3866" s="134">
        <v>41435</v>
      </c>
      <c r="D3866" s="133">
        <v>23</v>
      </c>
      <c r="E3866" s="5">
        <v>154.81500000000003</v>
      </c>
      <c r="F3866" s="5">
        <v>418.375</v>
      </c>
      <c r="G3866" s="5">
        <v>1503.1780000000003</v>
      </c>
      <c r="H3866" s="5">
        <v>539.69600000000014</v>
      </c>
      <c r="I3866" s="6">
        <v>0</v>
      </c>
    </row>
    <row r="3867" spans="1:9">
      <c r="A3867" s="133">
        <v>2013</v>
      </c>
      <c r="B3867" s="133">
        <v>6</v>
      </c>
      <c r="C3867" s="134">
        <v>41435</v>
      </c>
      <c r="D3867" s="133">
        <v>24</v>
      </c>
      <c r="E3867" s="5">
        <v>156.77199999999999</v>
      </c>
      <c r="F3867" s="5">
        <v>414.74599999999998</v>
      </c>
      <c r="G3867" s="5">
        <v>1495.568</v>
      </c>
      <c r="H3867" s="5">
        <v>533.529</v>
      </c>
      <c r="I3867" s="6">
        <v>0</v>
      </c>
    </row>
    <row r="3868" spans="1:9">
      <c r="A3868" s="133">
        <v>2013</v>
      </c>
      <c r="B3868" s="133">
        <v>6</v>
      </c>
      <c r="C3868" s="134">
        <v>41436</v>
      </c>
      <c r="D3868" s="133">
        <v>1</v>
      </c>
      <c r="E3868" s="5">
        <v>155.79000000000002</v>
      </c>
      <c r="F3868" s="5">
        <v>407.55500000000001</v>
      </c>
      <c r="G3868" s="5">
        <v>1348.9459999999997</v>
      </c>
      <c r="H3868" s="5">
        <v>531.56600000000003</v>
      </c>
      <c r="I3868" s="6">
        <v>0</v>
      </c>
    </row>
    <row r="3869" spans="1:9">
      <c r="A3869" s="133">
        <v>2013</v>
      </c>
      <c r="B3869" s="133">
        <v>6</v>
      </c>
      <c r="C3869" s="134">
        <v>41436</v>
      </c>
      <c r="D3869" s="133">
        <v>2</v>
      </c>
      <c r="E3869" s="5">
        <v>156.32300000000001</v>
      </c>
      <c r="F3869" s="5">
        <v>406.95200000000006</v>
      </c>
      <c r="G3869" s="5">
        <v>1107.8129999999999</v>
      </c>
      <c r="H3869" s="5">
        <v>531.46599999999989</v>
      </c>
      <c r="I3869" s="6">
        <v>0</v>
      </c>
    </row>
    <row r="3870" spans="1:9">
      <c r="A3870" s="133">
        <v>2013</v>
      </c>
      <c r="B3870" s="133">
        <v>6</v>
      </c>
      <c r="C3870" s="134">
        <v>41436</v>
      </c>
      <c r="D3870" s="133">
        <v>3</v>
      </c>
      <c r="E3870" s="5">
        <v>156.238</v>
      </c>
      <c r="F3870" s="5">
        <v>402.41200000000003</v>
      </c>
      <c r="G3870" s="5">
        <v>1019.607</v>
      </c>
      <c r="H3870" s="5">
        <v>535.62599999999998</v>
      </c>
      <c r="I3870" s="6">
        <v>0</v>
      </c>
    </row>
    <row r="3871" spans="1:9">
      <c r="A3871" s="133">
        <v>2013</v>
      </c>
      <c r="B3871" s="133">
        <v>6</v>
      </c>
      <c r="C3871" s="134">
        <v>41436</v>
      </c>
      <c r="D3871" s="133">
        <v>4</v>
      </c>
      <c r="E3871" s="5">
        <v>150.30799999999999</v>
      </c>
      <c r="F3871" s="5">
        <v>398.11200000000002</v>
      </c>
      <c r="G3871" s="5">
        <v>1002.4409999999999</v>
      </c>
      <c r="H3871" s="5">
        <v>560.16699999999992</v>
      </c>
      <c r="I3871" s="6">
        <v>0</v>
      </c>
    </row>
    <row r="3872" spans="1:9">
      <c r="A3872" s="133">
        <v>2013</v>
      </c>
      <c r="B3872" s="133">
        <v>6</v>
      </c>
      <c r="C3872" s="134">
        <v>41436</v>
      </c>
      <c r="D3872" s="133">
        <v>5</v>
      </c>
      <c r="E3872" s="5">
        <v>158.661</v>
      </c>
      <c r="F3872" s="5">
        <v>399.31999999999994</v>
      </c>
      <c r="G3872" s="5">
        <v>1013.663</v>
      </c>
      <c r="H3872" s="5">
        <v>547.88199999999995</v>
      </c>
      <c r="I3872" s="6">
        <v>0</v>
      </c>
    </row>
    <row r="3873" spans="1:9">
      <c r="A3873" s="133">
        <v>2013</v>
      </c>
      <c r="B3873" s="133">
        <v>6</v>
      </c>
      <c r="C3873" s="134">
        <v>41436</v>
      </c>
      <c r="D3873" s="133">
        <v>6</v>
      </c>
      <c r="E3873" s="5">
        <v>157.029</v>
      </c>
      <c r="F3873" s="5">
        <v>400.06000000000006</v>
      </c>
      <c r="G3873" s="5">
        <v>1067.144</v>
      </c>
      <c r="H3873" s="5">
        <v>557.10599999999999</v>
      </c>
      <c r="I3873" s="6">
        <v>0</v>
      </c>
    </row>
    <row r="3874" spans="1:9">
      <c r="A3874" s="133">
        <v>2013</v>
      </c>
      <c r="B3874" s="133">
        <v>6</v>
      </c>
      <c r="C3874" s="134">
        <v>41436</v>
      </c>
      <c r="D3874" s="133">
        <v>7</v>
      </c>
      <c r="E3874" s="5">
        <v>158.459</v>
      </c>
      <c r="F3874" s="5">
        <v>397.58299999999991</v>
      </c>
      <c r="G3874" s="5">
        <v>1129.3659999999998</v>
      </c>
      <c r="H3874" s="5">
        <v>592.03400000000011</v>
      </c>
      <c r="I3874" s="6">
        <v>0</v>
      </c>
    </row>
    <row r="3875" spans="1:9">
      <c r="A3875" s="133">
        <v>2013</v>
      </c>
      <c r="B3875" s="133">
        <v>6</v>
      </c>
      <c r="C3875" s="134">
        <v>41436</v>
      </c>
      <c r="D3875" s="133">
        <v>8</v>
      </c>
      <c r="E3875" s="5">
        <v>157.553</v>
      </c>
      <c r="F3875" s="5">
        <v>397.55200000000008</v>
      </c>
      <c r="G3875" s="5">
        <v>1163.866</v>
      </c>
      <c r="H3875" s="5">
        <v>616.16199999999981</v>
      </c>
      <c r="I3875" s="6">
        <v>0</v>
      </c>
    </row>
    <row r="3876" spans="1:9">
      <c r="A3876" s="133">
        <v>2013</v>
      </c>
      <c r="B3876" s="133">
        <v>6</v>
      </c>
      <c r="C3876" s="134">
        <v>41436</v>
      </c>
      <c r="D3876" s="133">
        <v>9</v>
      </c>
      <c r="E3876" s="5">
        <v>157.67600000000002</v>
      </c>
      <c r="F3876" s="5">
        <v>402.18100000000015</v>
      </c>
      <c r="G3876" s="5">
        <v>1165.992</v>
      </c>
      <c r="H3876" s="5">
        <v>620.72400000000016</v>
      </c>
      <c r="I3876" s="6">
        <v>0</v>
      </c>
    </row>
    <row r="3877" spans="1:9">
      <c r="A3877" s="133">
        <v>2013</v>
      </c>
      <c r="B3877" s="133">
        <v>6</v>
      </c>
      <c r="C3877" s="134">
        <v>41436</v>
      </c>
      <c r="D3877" s="133">
        <v>10</v>
      </c>
      <c r="E3877" s="5">
        <v>157.32900000000001</v>
      </c>
      <c r="F3877" s="5">
        <v>407.89100000000002</v>
      </c>
      <c r="G3877" s="5">
        <v>1199.9470000000003</v>
      </c>
      <c r="H3877" s="5">
        <v>662.74700000000007</v>
      </c>
      <c r="I3877" s="6">
        <v>0</v>
      </c>
    </row>
    <row r="3878" spans="1:9">
      <c r="A3878" s="133">
        <v>2013</v>
      </c>
      <c r="B3878" s="133">
        <v>6</v>
      </c>
      <c r="C3878" s="134">
        <v>41436</v>
      </c>
      <c r="D3878" s="133">
        <v>11</v>
      </c>
      <c r="E3878" s="5">
        <v>157.274</v>
      </c>
      <c r="F3878" s="5">
        <v>413.88100000000009</v>
      </c>
      <c r="G3878" s="5">
        <v>1211.8660000000002</v>
      </c>
      <c r="H3878" s="5">
        <v>689.904</v>
      </c>
      <c r="I3878" s="6">
        <v>0</v>
      </c>
    </row>
    <row r="3879" spans="1:9">
      <c r="A3879" s="133">
        <v>2013</v>
      </c>
      <c r="B3879" s="133">
        <v>6</v>
      </c>
      <c r="C3879" s="134">
        <v>41436</v>
      </c>
      <c r="D3879" s="133">
        <v>12</v>
      </c>
      <c r="E3879" s="5">
        <v>157.60900000000001</v>
      </c>
      <c r="F3879" s="5">
        <v>416.46100000000007</v>
      </c>
      <c r="G3879" s="5">
        <v>1204.9189999999999</v>
      </c>
      <c r="H3879" s="5">
        <v>697.13600000000008</v>
      </c>
      <c r="I3879" s="6">
        <v>0</v>
      </c>
    </row>
    <row r="3880" spans="1:9">
      <c r="A3880" s="133">
        <v>2013</v>
      </c>
      <c r="B3880" s="133">
        <v>6</v>
      </c>
      <c r="C3880" s="134">
        <v>41436</v>
      </c>
      <c r="D3880" s="133">
        <v>13</v>
      </c>
      <c r="E3880" s="5">
        <v>152.249</v>
      </c>
      <c r="F3880" s="5">
        <v>412.536</v>
      </c>
      <c r="G3880" s="5">
        <v>1225.4049999999997</v>
      </c>
      <c r="H3880" s="5">
        <v>692.08899999999983</v>
      </c>
      <c r="I3880" s="6">
        <v>0</v>
      </c>
    </row>
    <row r="3881" spans="1:9">
      <c r="A3881" s="133">
        <v>2013</v>
      </c>
      <c r="B3881" s="133">
        <v>6</v>
      </c>
      <c r="C3881" s="134">
        <v>41436</v>
      </c>
      <c r="D3881" s="133">
        <v>14</v>
      </c>
      <c r="E3881" s="5">
        <v>153.84700000000001</v>
      </c>
      <c r="F3881" s="5">
        <v>413.63400000000007</v>
      </c>
      <c r="G3881" s="5">
        <v>1235.2980000000002</v>
      </c>
      <c r="H3881" s="5">
        <v>686.66600000000005</v>
      </c>
      <c r="I3881" s="6">
        <v>0</v>
      </c>
    </row>
    <row r="3882" spans="1:9">
      <c r="A3882" s="133">
        <v>2013</v>
      </c>
      <c r="B3882" s="133">
        <v>6</v>
      </c>
      <c r="C3882" s="134">
        <v>41436</v>
      </c>
      <c r="D3882" s="133">
        <v>15</v>
      </c>
      <c r="E3882" s="5">
        <v>143.65899999999999</v>
      </c>
      <c r="F3882" s="5">
        <v>411.54300000000006</v>
      </c>
      <c r="G3882" s="5">
        <v>1226.0479999999998</v>
      </c>
      <c r="H3882" s="5">
        <v>684.15599999999984</v>
      </c>
      <c r="I3882" s="6">
        <v>0</v>
      </c>
    </row>
    <row r="3883" spans="1:9">
      <c r="A3883" s="133">
        <v>2013</v>
      </c>
      <c r="B3883" s="133">
        <v>6</v>
      </c>
      <c r="C3883" s="134">
        <v>41436</v>
      </c>
      <c r="D3883" s="133">
        <v>16</v>
      </c>
      <c r="E3883" s="5">
        <v>151</v>
      </c>
      <c r="F3883" s="5">
        <v>394.19000000000005</v>
      </c>
      <c r="G3883" s="5">
        <v>1224.8899999999996</v>
      </c>
      <c r="H3883" s="5">
        <v>683.70400000000018</v>
      </c>
      <c r="I3883" s="6">
        <v>0</v>
      </c>
    </row>
    <row r="3884" spans="1:9">
      <c r="A3884" s="133">
        <v>2013</v>
      </c>
      <c r="B3884" s="133">
        <v>6</v>
      </c>
      <c r="C3884" s="134">
        <v>41436</v>
      </c>
      <c r="D3884" s="133">
        <v>17</v>
      </c>
      <c r="E3884" s="5">
        <v>153.83300000000003</v>
      </c>
      <c r="F3884" s="5">
        <v>343.3950000000001</v>
      </c>
      <c r="G3884" s="5">
        <v>1224.7950000000001</v>
      </c>
      <c r="H3884" s="5">
        <v>676.98199999999986</v>
      </c>
      <c r="I3884" s="6">
        <v>0</v>
      </c>
    </row>
    <row r="3885" spans="1:9">
      <c r="A3885" s="133">
        <v>2013</v>
      </c>
      <c r="B3885" s="133">
        <v>6</v>
      </c>
      <c r="C3885" s="134">
        <v>41436</v>
      </c>
      <c r="D3885" s="133">
        <v>18</v>
      </c>
      <c r="E3885" s="5">
        <v>153.58500000000001</v>
      </c>
      <c r="F3885" s="5">
        <v>277.142</v>
      </c>
      <c r="G3885" s="5">
        <v>1279.2879999999996</v>
      </c>
      <c r="H3885" s="5">
        <v>680.39700000000016</v>
      </c>
      <c r="I3885" s="6">
        <v>0</v>
      </c>
    </row>
    <row r="3886" spans="1:9">
      <c r="A3886" s="133">
        <v>2013</v>
      </c>
      <c r="B3886" s="133">
        <v>6</v>
      </c>
      <c r="C3886" s="134">
        <v>41436</v>
      </c>
      <c r="D3886" s="133">
        <v>19</v>
      </c>
      <c r="E3886" s="5">
        <v>153.857</v>
      </c>
      <c r="F3886" s="5">
        <v>314.54700000000003</v>
      </c>
      <c r="G3886" s="5">
        <v>1347.3239999999996</v>
      </c>
      <c r="H3886" s="5">
        <v>689.13700000000006</v>
      </c>
      <c r="I3886" s="6">
        <v>1.5230000000000001</v>
      </c>
    </row>
    <row r="3887" spans="1:9">
      <c r="A3887" s="133">
        <v>2013</v>
      </c>
      <c r="B3887" s="133">
        <v>6</v>
      </c>
      <c r="C3887" s="134">
        <v>41436</v>
      </c>
      <c r="D3887" s="133">
        <v>20</v>
      </c>
      <c r="E3887" s="5">
        <v>153.696</v>
      </c>
      <c r="F3887" s="5">
        <v>322.95600000000002</v>
      </c>
      <c r="G3887" s="5">
        <v>1313.2939999999996</v>
      </c>
      <c r="H3887" s="5">
        <v>746.29100000000005</v>
      </c>
      <c r="I3887" s="6">
        <v>3.9470000000000001</v>
      </c>
    </row>
    <row r="3888" spans="1:9">
      <c r="A3888" s="133">
        <v>2013</v>
      </c>
      <c r="B3888" s="133">
        <v>6</v>
      </c>
      <c r="C3888" s="134">
        <v>41436</v>
      </c>
      <c r="D3888" s="133">
        <v>21</v>
      </c>
      <c r="E3888" s="5">
        <v>154.477</v>
      </c>
      <c r="F3888" s="5">
        <v>323.72699999999998</v>
      </c>
      <c r="G3888" s="5">
        <v>1314.3000000000004</v>
      </c>
      <c r="H3888" s="5">
        <v>751.5250000000002</v>
      </c>
      <c r="I3888" s="6">
        <v>3.9470000000000001</v>
      </c>
    </row>
    <row r="3889" spans="1:9">
      <c r="A3889" s="133">
        <v>2013</v>
      </c>
      <c r="B3889" s="133">
        <v>6</v>
      </c>
      <c r="C3889" s="134">
        <v>41436</v>
      </c>
      <c r="D3889" s="133">
        <v>22</v>
      </c>
      <c r="E3889" s="5">
        <v>155.32300000000001</v>
      </c>
      <c r="F3889" s="5">
        <v>326.38700000000006</v>
      </c>
      <c r="G3889" s="5">
        <v>1317.921</v>
      </c>
      <c r="H3889" s="5">
        <v>744.30799999999999</v>
      </c>
      <c r="I3889" s="6">
        <v>3.9470000000000001</v>
      </c>
    </row>
    <row r="3890" spans="1:9">
      <c r="A3890" s="133">
        <v>2013</v>
      </c>
      <c r="B3890" s="133">
        <v>6</v>
      </c>
      <c r="C3890" s="134">
        <v>41436</v>
      </c>
      <c r="D3890" s="133">
        <v>23</v>
      </c>
      <c r="E3890" s="5">
        <v>156.05900000000003</v>
      </c>
      <c r="F3890" s="5">
        <v>339.75600000000003</v>
      </c>
      <c r="G3890" s="5">
        <v>1294.2249999999999</v>
      </c>
      <c r="H3890" s="5">
        <v>737.89600000000019</v>
      </c>
      <c r="I3890" s="6">
        <v>3.9470000000000001</v>
      </c>
    </row>
    <row r="3891" spans="1:9">
      <c r="A3891" s="133">
        <v>2013</v>
      </c>
      <c r="B3891" s="133">
        <v>6</v>
      </c>
      <c r="C3891" s="134">
        <v>41436</v>
      </c>
      <c r="D3891" s="133">
        <v>24</v>
      </c>
      <c r="E3891" s="5">
        <v>159.61500000000001</v>
      </c>
      <c r="F3891" s="5">
        <v>338.34099999999995</v>
      </c>
      <c r="G3891" s="5">
        <v>1287.9690000000001</v>
      </c>
      <c r="H3891" s="5">
        <v>729.01600000000008</v>
      </c>
      <c r="I3891" s="6">
        <v>3.9470000000000001</v>
      </c>
    </row>
    <row r="3892" spans="1:9">
      <c r="A3892" s="133">
        <v>2013</v>
      </c>
      <c r="B3892" s="133">
        <v>6</v>
      </c>
      <c r="C3892" s="134">
        <v>41437</v>
      </c>
      <c r="D3892" s="133">
        <v>1</v>
      </c>
      <c r="E3892" s="5">
        <v>145.28300000000002</v>
      </c>
      <c r="F3892" s="5">
        <v>309.94400000000002</v>
      </c>
      <c r="G3892" s="5">
        <v>1166.1520000000003</v>
      </c>
      <c r="H3892" s="5">
        <v>649.24300000000005</v>
      </c>
      <c r="I3892" s="6">
        <v>2.657</v>
      </c>
    </row>
    <row r="3893" spans="1:9">
      <c r="A3893" s="133">
        <v>2013</v>
      </c>
      <c r="B3893" s="133">
        <v>6</v>
      </c>
      <c r="C3893" s="134">
        <v>41437</v>
      </c>
      <c r="D3893" s="133">
        <v>2</v>
      </c>
      <c r="E3893" s="5">
        <v>144.96</v>
      </c>
      <c r="F3893" s="5">
        <v>295.90899999999999</v>
      </c>
      <c r="G3893" s="5">
        <v>1022.232</v>
      </c>
      <c r="H3893" s="5">
        <v>625.87800000000004</v>
      </c>
      <c r="I3893" s="6">
        <v>0</v>
      </c>
    </row>
    <row r="3894" spans="1:9">
      <c r="A3894" s="133">
        <v>2013</v>
      </c>
      <c r="B3894" s="133">
        <v>6</v>
      </c>
      <c r="C3894" s="134">
        <v>41437</v>
      </c>
      <c r="D3894" s="133">
        <v>3</v>
      </c>
      <c r="E3894" s="5">
        <v>148.505</v>
      </c>
      <c r="F3894" s="5">
        <v>285.38200000000001</v>
      </c>
      <c r="G3894" s="5">
        <v>960.91299999999978</v>
      </c>
      <c r="H3894" s="5">
        <v>609.55800000000011</v>
      </c>
      <c r="I3894" s="6">
        <v>0</v>
      </c>
    </row>
    <row r="3895" spans="1:9">
      <c r="A3895" s="133">
        <v>2013</v>
      </c>
      <c r="B3895" s="133">
        <v>6</v>
      </c>
      <c r="C3895" s="134">
        <v>41437</v>
      </c>
      <c r="D3895" s="133">
        <v>4</v>
      </c>
      <c r="E3895" s="5">
        <v>149.57400000000001</v>
      </c>
      <c r="F3895" s="5">
        <v>285.24899999999997</v>
      </c>
      <c r="G3895" s="5">
        <v>937.14599999999996</v>
      </c>
      <c r="H3895" s="5">
        <v>577.803</v>
      </c>
      <c r="I3895" s="6">
        <v>0</v>
      </c>
    </row>
    <row r="3896" spans="1:9">
      <c r="A3896" s="133">
        <v>2013</v>
      </c>
      <c r="B3896" s="133">
        <v>6</v>
      </c>
      <c r="C3896" s="134">
        <v>41437</v>
      </c>
      <c r="D3896" s="133">
        <v>5</v>
      </c>
      <c r="E3896" s="5">
        <v>151.94300000000001</v>
      </c>
      <c r="F3896" s="5">
        <v>283.15800000000007</v>
      </c>
      <c r="G3896" s="5">
        <v>938.96699999999998</v>
      </c>
      <c r="H3896" s="5">
        <v>559.23100000000011</v>
      </c>
      <c r="I3896" s="6">
        <v>0</v>
      </c>
    </row>
    <row r="3897" spans="1:9">
      <c r="A3897" s="133">
        <v>2013</v>
      </c>
      <c r="B3897" s="133">
        <v>6</v>
      </c>
      <c r="C3897" s="134">
        <v>41437</v>
      </c>
      <c r="D3897" s="133">
        <v>6</v>
      </c>
      <c r="E3897" s="5">
        <v>152.202</v>
      </c>
      <c r="F3897" s="5">
        <v>282.28700000000003</v>
      </c>
      <c r="G3897" s="5">
        <v>969.35900000000015</v>
      </c>
      <c r="H3897" s="5">
        <v>616.45899999999995</v>
      </c>
      <c r="I3897" s="6">
        <v>0</v>
      </c>
    </row>
    <row r="3898" spans="1:9">
      <c r="A3898" s="133">
        <v>2013</v>
      </c>
      <c r="B3898" s="133">
        <v>6</v>
      </c>
      <c r="C3898" s="134">
        <v>41437</v>
      </c>
      <c r="D3898" s="133">
        <v>7</v>
      </c>
      <c r="E3898" s="5">
        <v>150.816</v>
      </c>
      <c r="F3898" s="5">
        <v>284.12</v>
      </c>
      <c r="G3898" s="5">
        <v>1021.889</v>
      </c>
      <c r="H3898" s="5">
        <v>627.62199999999996</v>
      </c>
      <c r="I3898" s="6">
        <v>0</v>
      </c>
    </row>
    <row r="3899" spans="1:9">
      <c r="A3899" s="133">
        <v>2013</v>
      </c>
      <c r="B3899" s="133">
        <v>6</v>
      </c>
      <c r="C3899" s="134">
        <v>41437</v>
      </c>
      <c r="D3899" s="133">
        <v>8</v>
      </c>
      <c r="E3899" s="5">
        <v>149.19200000000001</v>
      </c>
      <c r="F3899" s="5">
        <v>281.66000000000008</v>
      </c>
      <c r="G3899" s="5">
        <v>1070</v>
      </c>
      <c r="H3899" s="5">
        <v>634.43799999999999</v>
      </c>
      <c r="I3899" s="6">
        <v>0</v>
      </c>
    </row>
    <row r="3900" spans="1:9">
      <c r="A3900" s="133">
        <v>2013</v>
      </c>
      <c r="B3900" s="133">
        <v>6</v>
      </c>
      <c r="C3900" s="134">
        <v>41437</v>
      </c>
      <c r="D3900" s="133">
        <v>9</v>
      </c>
      <c r="E3900" s="5">
        <v>141.93299999999999</v>
      </c>
      <c r="F3900" s="5">
        <v>273.14100000000002</v>
      </c>
      <c r="G3900" s="5">
        <v>1089.567</v>
      </c>
      <c r="H3900" s="5">
        <v>644.40099999999984</v>
      </c>
      <c r="I3900" s="6">
        <v>0</v>
      </c>
    </row>
    <row r="3901" spans="1:9">
      <c r="A3901" s="133">
        <v>2013</v>
      </c>
      <c r="B3901" s="133">
        <v>6</v>
      </c>
      <c r="C3901" s="134">
        <v>41437</v>
      </c>
      <c r="D3901" s="133">
        <v>10</v>
      </c>
      <c r="E3901" s="5">
        <v>143.56200000000001</v>
      </c>
      <c r="F3901" s="5">
        <v>278.37700000000001</v>
      </c>
      <c r="G3901" s="5">
        <v>1127.057</v>
      </c>
      <c r="H3901" s="5">
        <v>695.69799999999998</v>
      </c>
      <c r="I3901" s="6">
        <v>0</v>
      </c>
    </row>
    <row r="3902" spans="1:9">
      <c r="A3902" s="133">
        <v>2013</v>
      </c>
      <c r="B3902" s="133">
        <v>6</v>
      </c>
      <c r="C3902" s="134">
        <v>41437</v>
      </c>
      <c r="D3902" s="133">
        <v>11</v>
      </c>
      <c r="E3902" s="5">
        <v>143.59700000000001</v>
      </c>
      <c r="F3902" s="5">
        <v>280.92800000000005</v>
      </c>
      <c r="G3902" s="5">
        <v>1129.5540000000001</v>
      </c>
      <c r="H3902" s="5">
        <v>722.37699999999995</v>
      </c>
      <c r="I3902" s="6">
        <v>0</v>
      </c>
    </row>
    <row r="3903" spans="1:9">
      <c r="A3903" s="133">
        <v>2013</v>
      </c>
      <c r="B3903" s="133">
        <v>6</v>
      </c>
      <c r="C3903" s="134">
        <v>41437</v>
      </c>
      <c r="D3903" s="133">
        <v>12</v>
      </c>
      <c r="E3903" s="5">
        <v>144.66300000000001</v>
      </c>
      <c r="F3903" s="5">
        <v>279.78500000000003</v>
      </c>
      <c r="G3903" s="5">
        <v>1128.193</v>
      </c>
      <c r="H3903" s="5">
        <v>721.65800000000013</v>
      </c>
      <c r="I3903" s="6">
        <v>0</v>
      </c>
    </row>
    <row r="3904" spans="1:9">
      <c r="A3904" s="133">
        <v>2013</v>
      </c>
      <c r="B3904" s="133">
        <v>6</v>
      </c>
      <c r="C3904" s="134">
        <v>41437</v>
      </c>
      <c r="D3904" s="133">
        <v>13</v>
      </c>
      <c r="E3904" s="5">
        <v>146.77600000000001</v>
      </c>
      <c r="F3904" s="5">
        <v>276.74399999999991</v>
      </c>
      <c r="G3904" s="5">
        <v>1126.1130000000003</v>
      </c>
      <c r="H3904" s="5">
        <v>718.95</v>
      </c>
      <c r="I3904" s="6">
        <v>0</v>
      </c>
    </row>
    <row r="3905" spans="1:9">
      <c r="A3905" s="133">
        <v>2013</v>
      </c>
      <c r="B3905" s="133">
        <v>6</v>
      </c>
      <c r="C3905" s="134">
        <v>41437</v>
      </c>
      <c r="D3905" s="133">
        <v>14</v>
      </c>
      <c r="E3905" s="5">
        <v>145.83000000000001</v>
      </c>
      <c r="F3905" s="5">
        <v>275.50100000000003</v>
      </c>
      <c r="G3905" s="5">
        <v>1122.2290000000003</v>
      </c>
      <c r="H3905" s="5">
        <v>714.35600000000022</v>
      </c>
      <c r="I3905" s="6">
        <v>0</v>
      </c>
    </row>
    <row r="3906" spans="1:9">
      <c r="A3906" s="133">
        <v>2013</v>
      </c>
      <c r="B3906" s="133">
        <v>6</v>
      </c>
      <c r="C3906" s="134">
        <v>41437</v>
      </c>
      <c r="D3906" s="133">
        <v>15</v>
      </c>
      <c r="E3906" s="5">
        <v>146.06900000000002</v>
      </c>
      <c r="F3906" s="5">
        <v>278.81299999999993</v>
      </c>
      <c r="G3906" s="5">
        <v>1127.4320000000002</v>
      </c>
      <c r="H3906" s="5">
        <v>712.05000000000007</v>
      </c>
      <c r="I3906" s="6">
        <v>0</v>
      </c>
    </row>
    <row r="3907" spans="1:9">
      <c r="A3907" s="133">
        <v>2013</v>
      </c>
      <c r="B3907" s="133">
        <v>6</v>
      </c>
      <c r="C3907" s="134">
        <v>41437</v>
      </c>
      <c r="D3907" s="133">
        <v>16</v>
      </c>
      <c r="E3907" s="5">
        <v>145.637</v>
      </c>
      <c r="F3907" s="5">
        <v>278.83000000000004</v>
      </c>
      <c r="G3907" s="5">
        <v>1116.8510000000001</v>
      </c>
      <c r="H3907" s="5">
        <v>708.22900000000016</v>
      </c>
      <c r="I3907" s="6">
        <v>0</v>
      </c>
    </row>
    <row r="3908" spans="1:9">
      <c r="A3908" s="133">
        <v>2013</v>
      </c>
      <c r="B3908" s="133">
        <v>6</v>
      </c>
      <c r="C3908" s="134">
        <v>41437</v>
      </c>
      <c r="D3908" s="133">
        <v>17</v>
      </c>
      <c r="E3908" s="5">
        <v>144.42200000000003</v>
      </c>
      <c r="F3908" s="5">
        <v>287.21999999999997</v>
      </c>
      <c r="G3908" s="5">
        <v>1096.741</v>
      </c>
      <c r="H3908" s="5">
        <v>741.88900000000012</v>
      </c>
      <c r="I3908" s="6">
        <v>0</v>
      </c>
    </row>
    <row r="3909" spans="1:9">
      <c r="A3909" s="133">
        <v>2013</v>
      </c>
      <c r="B3909" s="133">
        <v>6</v>
      </c>
      <c r="C3909" s="134">
        <v>41437</v>
      </c>
      <c r="D3909" s="133">
        <v>18</v>
      </c>
      <c r="E3909" s="5">
        <v>144.76</v>
      </c>
      <c r="F3909" s="5">
        <v>294.81100000000004</v>
      </c>
      <c r="G3909" s="5">
        <v>1188.4699999999998</v>
      </c>
      <c r="H3909" s="5">
        <v>708.97899999999993</v>
      </c>
      <c r="I3909" s="6">
        <v>0</v>
      </c>
    </row>
    <row r="3910" spans="1:9">
      <c r="A3910" s="133">
        <v>2013</v>
      </c>
      <c r="B3910" s="133">
        <v>6</v>
      </c>
      <c r="C3910" s="134">
        <v>41437</v>
      </c>
      <c r="D3910" s="133">
        <v>19</v>
      </c>
      <c r="E3910" s="5">
        <v>145.678</v>
      </c>
      <c r="F3910" s="5">
        <v>322.46100000000001</v>
      </c>
      <c r="G3910" s="5">
        <v>1248.3980000000004</v>
      </c>
      <c r="H3910" s="5">
        <v>724.41200000000026</v>
      </c>
      <c r="I3910" s="6">
        <v>0</v>
      </c>
    </row>
    <row r="3911" spans="1:9">
      <c r="A3911" s="133">
        <v>2013</v>
      </c>
      <c r="B3911" s="133">
        <v>6</v>
      </c>
      <c r="C3911" s="134">
        <v>41437</v>
      </c>
      <c r="D3911" s="133">
        <v>20</v>
      </c>
      <c r="E3911" s="5">
        <v>148.88</v>
      </c>
      <c r="F3911" s="5">
        <v>340.4799999999999</v>
      </c>
      <c r="G3911" s="5">
        <v>1239.8580000000004</v>
      </c>
      <c r="H3911" s="5">
        <v>769.13299999999992</v>
      </c>
      <c r="I3911" s="6">
        <v>0</v>
      </c>
    </row>
    <row r="3912" spans="1:9">
      <c r="A3912" s="133">
        <v>2013</v>
      </c>
      <c r="B3912" s="133">
        <v>6</v>
      </c>
      <c r="C3912" s="134">
        <v>41437</v>
      </c>
      <c r="D3912" s="133">
        <v>21</v>
      </c>
      <c r="E3912" s="5">
        <v>149.767</v>
      </c>
      <c r="F3912" s="5">
        <v>360.98700000000002</v>
      </c>
      <c r="G3912" s="5">
        <v>1250.999</v>
      </c>
      <c r="H3912" s="5">
        <v>794.971</v>
      </c>
      <c r="I3912" s="6">
        <v>0</v>
      </c>
    </row>
    <row r="3913" spans="1:9">
      <c r="A3913" s="133">
        <v>2013</v>
      </c>
      <c r="B3913" s="133">
        <v>6</v>
      </c>
      <c r="C3913" s="134">
        <v>41437</v>
      </c>
      <c r="D3913" s="133">
        <v>22</v>
      </c>
      <c r="E3913" s="5">
        <v>145.565</v>
      </c>
      <c r="F3913" s="5">
        <v>368.57099999999997</v>
      </c>
      <c r="G3913" s="5">
        <v>1267.1179999999999</v>
      </c>
      <c r="H3913" s="5">
        <v>800.63600000000008</v>
      </c>
      <c r="I3913" s="6">
        <v>0</v>
      </c>
    </row>
    <row r="3914" spans="1:9">
      <c r="A3914" s="133">
        <v>2013</v>
      </c>
      <c r="B3914" s="133">
        <v>6</v>
      </c>
      <c r="C3914" s="134">
        <v>41437</v>
      </c>
      <c r="D3914" s="133">
        <v>23</v>
      </c>
      <c r="E3914" s="5">
        <v>146.59</v>
      </c>
      <c r="F3914" s="5">
        <v>372.37600000000009</v>
      </c>
      <c r="G3914" s="5">
        <v>1257.0309999999997</v>
      </c>
      <c r="H3914" s="5">
        <v>797.56899999999985</v>
      </c>
      <c r="I3914" s="6">
        <v>0</v>
      </c>
    </row>
    <row r="3915" spans="1:9">
      <c r="A3915" s="133">
        <v>2013</v>
      </c>
      <c r="B3915" s="133">
        <v>6</v>
      </c>
      <c r="C3915" s="134">
        <v>41437</v>
      </c>
      <c r="D3915" s="133">
        <v>24</v>
      </c>
      <c r="E3915" s="5">
        <v>148.839</v>
      </c>
      <c r="F3915" s="5">
        <v>369.32500000000005</v>
      </c>
      <c r="G3915" s="5">
        <v>1182.2009999999998</v>
      </c>
      <c r="H3915" s="5">
        <v>772.42699999999991</v>
      </c>
      <c r="I3915" s="6">
        <v>0</v>
      </c>
    </row>
    <row r="3916" spans="1:9">
      <c r="A3916" s="133">
        <v>2013</v>
      </c>
      <c r="B3916" s="133">
        <v>6</v>
      </c>
      <c r="C3916" s="134">
        <v>41438</v>
      </c>
      <c r="D3916" s="133">
        <v>1</v>
      </c>
      <c r="E3916" s="5">
        <v>146.69499999999999</v>
      </c>
      <c r="F3916" s="5">
        <v>364.67800000000005</v>
      </c>
      <c r="G3916" s="5">
        <v>1023.1460000000001</v>
      </c>
      <c r="H3916" s="5">
        <v>658.03500000000008</v>
      </c>
      <c r="I3916" s="6">
        <v>0</v>
      </c>
    </row>
    <row r="3917" spans="1:9">
      <c r="A3917" s="133">
        <v>2013</v>
      </c>
      <c r="B3917" s="133">
        <v>6</v>
      </c>
      <c r="C3917" s="134">
        <v>41438</v>
      </c>
      <c r="D3917" s="133">
        <v>2</v>
      </c>
      <c r="E3917" s="5">
        <v>147.18800000000002</v>
      </c>
      <c r="F3917" s="5">
        <v>361.21199999999993</v>
      </c>
      <c r="G3917" s="5">
        <v>974.73</v>
      </c>
      <c r="H3917" s="5">
        <v>534.07299999999998</v>
      </c>
      <c r="I3917" s="6">
        <v>0</v>
      </c>
    </row>
    <row r="3918" spans="1:9">
      <c r="A3918" s="133">
        <v>2013</v>
      </c>
      <c r="B3918" s="133">
        <v>6</v>
      </c>
      <c r="C3918" s="134">
        <v>41438</v>
      </c>
      <c r="D3918" s="133">
        <v>3</v>
      </c>
      <c r="E3918" s="5">
        <v>147.73099999999999</v>
      </c>
      <c r="F3918" s="5">
        <v>362.13299999999998</v>
      </c>
      <c r="G3918" s="5">
        <v>978.41000000000008</v>
      </c>
      <c r="H3918" s="5">
        <v>468.32400000000007</v>
      </c>
      <c r="I3918" s="6">
        <v>0</v>
      </c>
    </row>
    <row r="3919" spans="1:9">
      <c r="A3919" s="133">
        <v>2013</v>
      </c>
      <c r="B3919" s="133">
        <v>6</v>
      </c>
      <c r="C3919" s="134">
        <v>41438</v>
      </c>
      <c r="D3919" s="133">
        <v>4</v>
      </c>
      <c r="E3919" s="5">
        <v>148.90200000000002</v>
      </c>
      <c r="F3919" s="5">
        <v>367.43200000000002</v>
      </c>
      <c r="G3919" s="5">
        <v>952.91100000000017</v>
      </c>
      <c r="H3919" s="5">
        <v>466.17</v>
      </c>
      <c r="I3919" s="6">
        <v>0</v>
      </c>
    </row>
    <row r="3920" spans="1:9">
      <c r="A3920" s="133">
        <v>2013</v>
      </c>
      <c r="B3920" s="133">
        <v>6</v>
      </c>
      <c r="C3920" s="134">
        <v>41438</v>
      </c>
      <c r="D3920" s="133">
        <v>5</v>
      </c>
      <c r="E3920" s="5">
        <v>147.13200000000001</v>
      </c>
      <c r="F3920" s="5">
        <v>369.91700000000003</v>
      </c>
      <c r="G3920" s="5">
        <v>960.79100000000028</v>
      </c>
      <c r="H3920" s="5">
        <v>465.89</v>
      </c>
      <c r="I3920" s="6">
        <v>0</v>
      </c>
    </row>
    <row r="3921" spans="1:9">
      <c r="A3921" s="133">
        <v>2013</v>
      </c>
      <c r="B3921" s="133">
        <v>6</v>
      </c>
      <c r="C3921" s="134">
        <v>41438</v>
      </c>
      <c r="D3921" s="133">
        <v>6</v>
      </c>
      <c r="E3921" s="5">
        <v>145.68200000000002</v>
      </c>
      <c r="F3921" s="5">
        <v>369.2</v>
      </c>
      <c r="G3921" s="5">
        <v>972.39199999999994</v>
      </c>
      <c r="H3921" s="5">
        <v>470.42599999999999</v>
      </c>
      <c r="I3921" s="6">
        <v>0</v>
      </c>
    </row>
    <row r="3922" spans="1:9">
      <c r="A3922" s="133">
        <v>2013</v>
      </c>
      <c r="B3922" s="133">
        <v>6</v>
      </c>
      <c r="C3922" s="134">
        <v>41438</v>
      </c>
      <c r="D3922" s="133">
        <v>7</v>
      </c>
      <c r="E3922" s="5">
        <v>147.28200000000001</v>
      </c>
      <c r="F3922" s="5">
        <v>363.63</v>
      </c>
      <c r="G3922" s="5">
        <v>1027.4920000000002</v>
      </c>
      <c r="H3922" s="5">
        <v>570.85799999999995</v>
      </c>
      <c r="I3922" s="6">
        <v>0</v>
      </c>
    </row>
    <row r="3923" spans="1:9">
      <c r="A3923" s="133">
        <v>2013</v>
      </c>
      <c r="B3923" s="133">
        <v>6</v>
      </c>
      <c r="C3923" s="134">
        <v>41438</v>
      </c>
      <c r="D3923" s="133">
        <v>8</v>
      </c>
      <c r="E3923" s="5">
        <v>147.40899999999999</v>
      </c>
      <c r="F3923" s="5">
        <v>364.13700000000006</v>
      </c>
      <c r="G3923" s="5">
        <v>1113.9219999999998</v>
      </c>
      <c r="H3923" s="5">
        <v>633.52300000000002</v>
      </c>
      <c r="I3923" s="6">
        <v>0</v>
      </c>
    </row>
    <row r="3924" spans="1:9">
      <c r="A3924" s="133">
        <v>2013</v>
      </c>
      <c r="B3924" s="133">
        <v>6</v>
      </c>
      <c r="C3924" s="134">
        <v>41438</v>
      </c>
      <c r="D3924" s="133">
        <v>9</v>
      </c>
      <c r="E3924" s="5">
        <v>147.291</v>
      </c>
      <c r="F3924" s="5">
        <v>363.10499999999996</v>
      </c>
      <c r="G3924" s="5">
        <v>1098.8579999999999</v>
      </c>
      <c r="H3924" s="5">
        <v>681.31899999999996</v>
      </c>
      <c r="I3924" s="6">
        <v>0</v>
      </c>
    </row>
    <row r="3925" spans="1:9">
      <c r="A3925" s="133">
        <v>2013</v>
      </c>
      <c r="B3925" s="133">
        <v>6</v>
      </c>
      <c r="C3925" s="134">
        <v>41438</v>
      </c>
      <c r="D3925" s="133">
        <v>10</v>
      </c>
      <c r="E3925" s="5">
        <v>147.09800000000001</v>
      </c>
      <c r="F3925" s="5">
        <v>366.74500000000006</v>
      </c>
      <c r="G3925" s="5">
        <v>1124.7080000000001</v>
      </c>
      <c r="H3925" s="5">
        <v>710.74299999999994</v>
      </c>
      <c r="I3925" s="6">
        <v>0</v>
      </c>
    </row>
    <row r="3926" spans="1:9">
      <c r="A3926" s="133">
        <v>2013</v>
      </c>
      <c r="B3926" s="133">
        <v>6</v>
      </c>
      <c r="C3926" s="134">
        <v>41438</v>
      </c>
      <c r="D3926" s="133">
        <v>11</v>
      </c>
      <c r="E3926" s="5">
        <v>144.03399999999999</v>
      </c>
      <c r="F3926" s="5">
        <v>368.03100000000006</v>
      </c>
      <c r="G3926" s="5">
        <v>1127.4760000000001</v>
      </c>
      <c r="H3926" s="5">
        <v>708.80099999999993</v>
      </c>
      <c r="I3926" s="6">
        <v>0</v>
      </c>
    </row>
    <row r="3927" spans="1:9">
      <c r="A3927" s="133">
        <v>2013</v>
      </c>
      <c r="B3927" s="133">
        <v>6</v>
      </c>
      <c r="C3927" s="134">
        <v>41438</v>
      </c>
      <c r="D3927" s="133">
        <v>12</v>
      </c>
      <c r="E3927" s="5">
        <v>140.85900000000001</v>
      </c>
      <c r="F3927" s="5">
        <v>368.74900000000002</v>
      </c>
      <c r="G3927" s="5">
        <v>1136.2180000000001</v>
      </c>
      <c r="H3927" s="5">
        <v>704.06200000000013</v>
      </c>
      <c r="I3927" s="6">
        <v>0</v>
      </c>
    </row>
    <row r="3928" spans="1:9">
      <c r="A3928" s="133">
        <v>2013</v>
      </c>
      <c r="B3928" s="133">
        <v>6</v>
      </c>
      <c r="C3928" s="134">
        <v>41438</v>
      </c>
      <c r="D3928" s="133">
        <v>13</v>
      </c>
      <c r="E3928" s="5">
        <v>136.465</v>
      </c>
      <c r="F3928" s="5">
        <v>367.85299999999995</v>
      </c>
      <c r="G3928" s="5">
        <v>1152.144</v>
      </c>
      <c r="H3928" s="5">
        <v>699.09800000000007</v>
      </c>
      <c r="I3928" s="6">
        <v>0</v>
      </c>
    </row>
    <row r="3929" spans="1:9">
      <c r="A3929" s="133">
        <v>2013</v>
      </c>
      <c r="B3929" s="133">
        <v>6</v>
      </c>
      <c r="C3929" s="134">
        <v>41438</v>
      </c>
      <c r="D3929" s="133">
        <v>14</v>
      </c>
      <c r="E3929" s="5">
        <v>135.65400000000002</v>
      </c>
      <c r="F3929" s="5">
        <v>368.81799999999998</v>
      </c>
      <c r="G3929" s="5">
        <v>1172.8110000000001</v>
      </c>
      <c r="H3929" s="5">
        <v>692.92099999999994</v>
      </c>
      <c r="I3929" s="6">
        <v>0</v>
      </c>
    </row>
    <row r="3930" spans="1:9">
      <c r="A3930" s="133">
        <v>2013</v>
      </c>
      <c r="B3930" s="133">
        <v>6</v>
      </c>
      <c r="C3930" s="134">
        <v>41438</v>
      </c>
      <c r="D3930" s="133">
        <v>15</v>
      </c>
      <c r="E3930" s="5">
        <v>135.73400000000001</v>
      </c>
      <c r="F3930" s="5">
        <v>370.005</v>
      </c>
      <c r="G3930" s="5">
        <v>1180.9359999999999</v>
      </c>
      <c r="H3930" s="5">
        <v>691.08600000000001</v>
      </c>
      <c r="I3930" s="6">
        <v>0</v>
      </c>
    </row>
    <row r="3931" spans="1:9">
      <c r="A3931" s="133">
        <v>2013</v>
      </c>
      <c r="B3931" s="133">
        <v>6</v>
      </c>
      <c r="C3931" s="134">
        <v>41438</v>
      </c>
      <c r="D3931" s="133">
        <v>16</v>
      </c>
      <c r="E3931" s="5">
        <v>136.26500000000001</v>
      </c>
      <c r="F3931" s="5">
        <v>371.25599999999997</v>
      </c>
      <c r="G3931" s="5">
        <v>1176.5479999999998</v>
      </c>
      <c r="H3931" s="5">
        <v>690.23199999999997</v>
      </c>
      <c r="I3931" s="6">
        <v>0</v>
      </c>
    </row>
    <row r="3932" spans="1:9">
      <c r="A3932" s="133">
        <v>2013</v>
      </c>
      <c r="B3932" s="133">
        <v>6</v>
      </c>
      <c r="C3932" s="134">
        <v>41438</v>
      </c>
      <c r="D3932" s="133">
        <v>17</v>
      </c>
      <c r="E3932" s="5">
        <v>135.35900000000001</v>
      </c>
      <c r="F3932" s="5">
        <v>371.96400000000006</v>
      </c>
      <c r="G3932" s="5">
        <v>1176.9169999999999</v>
      </c>
      <c r="H3932" s="5">
        <v>689.51</v>
      </c>
      <c r="I3932" s="6">
        <v>0</v>
      </c>
    </row>
    <row r="3933" spans="1:9">
      <c r="A3933" s="133">
        <v>2013</v>
      </c>
      <c r="B3933" s="133">
        <v>6</v>
      </c>
      <c r="C3933" s="134">
        <v>41438</v>
      </c>
      <c r="D3933" s="133">
        <v>18</v>
      </c>
      <c r="E3933" s="5">
        <v>136.10500000000002</v>
      </c>
      <c r="F3933" s="5">
        <v>371.91999999999996</v>
      </c>
      <c r="G3933" s="5">
        <v>1165.2369999999999</v>
      </c>
      <c r="H3933" s="5">
        <v>689.1819999999999</v>
      </c>
      <c r="I3933" s="6">
        <v>0</v>
      </c>
    </row>
    <row r="3934" spans="1:9">
      <c r="A3934" s="133">
        <v>2013</v>
      </c>
      <c r="B3934" s="133">
        <v>6</v>
      </c>
      <c r="C3934" s="134">
        <v>41438</v>
      </c>
      <c r="D3934" s="133">
        <v>19</v>
      </c>
      <c r="E3934" s="5">
        <v>136.077</v>
      </c>
      <c r="F3934" s="5">
        <v>370.80400000000003</v>
      </c>
      <c r="G3934" s="5">
        <v>1197.7160000000003</v>
      </c>
      <c r="H3934" s="5">
        <v>705.23799999999983</v>
      </c>
      <c r="I3934" s="6">
        <v>0</v>
      </c>
    </row>
    <row r="3935" spans="1:9">
      <c r="A3935" s="133">
        <v>2013</v>
      </c>
      <c r="B3935" s="133">
        <v>6</v>
      </c>
      <c r="C3935" s="134">
        <v>41438</v>
      </c>
      <c r="D3935" s="133">
        <v>20</v>
      </c>
      <c r="E3935" s="5">
        <v>136.81100000000001</v>
      </c>
      <c r="F3935" s="5">
        <v>370.66100000000006</v>
      </c>
      <c r="G3935" s="5">
        <v>1211.5940000000003</v>
      </c>
      <c r="H3935" s="5">
        <v>728.72799999999995</v>
      </c>
      <c r="I3935" s="6">
        <v>0</v>
      </c>
    </row>
    <row r="3936" spans="1:9">
      <c r="A3936" s="133">
        <v>2013</v>
      </c>
      <c r="B3936" s="133">
        <v>6</v>
      </c>
      <c r="C3936" s="134">
        <v>41438</v>
      </c>
      <c r="D3936" s="133">
        <v>21</v>
      </c>
      <c r="E3936" s="5">
        <v>137.14099999999999</v>
      </c>
      <c r="F3936" s="5">
        <v>369.67500000000001</v>
      </c>
      <c r="G3936" s="5">
        <v>1218.77</v>
      </c>
      <c r="H3936" s="5">
        <v>728.23899999999992</v>
      </c>
      <c r="I3936" s="6">
        <v>0</v>
      </c>
    </row>
    <row r="3937" spans="1:9">
      <c r="A3937" s="133">
        <v>2013</v>
      </c>
      <c r="B3937" s="133">
        <v>6</v>
      </c>
      <c r="C3937" s="134">
        <v>41438</v>
      </c>
      <c r="D3937" s="133">
        <v>22</v>
      </c>
      <c r="E3937" s="5">
        <v>136.59100000000001</v>
      </c>
      <c r="F3937" s="5">
        <v>370.08500000000004</v>
      </c>
      <c r="G3937" s="5">
        <v>1224.8709999999999</v>
      </c>
      <c r="H3937" s="5">
        <v>726.21100000000013</v>
      </c>
      <c r="I3937" s="6">
        <v>0</v>
      </c>
    </row>
    <row r="3938" spans="1:9">
      <c r="A3938" s="133">
        <v>2013</v>
      </c>
      <c r="B3938" s="133">
        <v>6</v>
      </c>
      <c r="C3938" s="134">
        <v>41438</v>
      </c>
      <c r="D3938" s="133">
        <v>23</v>
      </c>
      <c r="E3938" s="5">
        <v>135.99099999999999</v>
      </c>
      <c r="F3938" s="5">
        <v>366.92100000000005</v>
      </c>
      <c r="G3938" s="5">
        <v>1214.4680000000001</v>
      </c>
      <c r="H3938" s="5">
        <v>720.95200000000011</v>
      </c>
      <c r="I3938" s="6">
        <v>0</v>
      </c>
    </row>
    <row r="3939" spans="1:9">
      <c r="A3939" s="133">
        <v>2013</v>
      </c>
      <c r="B3939" s="133">
        <v>6</v>
      </c>
      <c r="C3939" s="134">
        <v>41438</v>
      </c>
      <c r="D3939" s="133">
        <v>24</v>
      </c>
      <c r="E3939" s="5">
        <v>139.79900000000001</v>
      </c>
      <c r="F3939" s="5">
        <v>348.767</v>
      </c>
      <c r="G3939" s="5">
        <v>1184.9530000000002</v>
      </c>
      <c r="H3939" s="5">
        <v>704.93400000000008</v>
      </c>
      <c r="I3939" s="6">
        <v>0</v>
      </c>
    </row>
    <row r="3940" spans="1:9">
      <c r="A3940" s="133">
        <v>2013</v>
      </c>
      <c r="B3940" s="133">
        <v>6</v>
      </c>
      <c r="C3940" s="134">
        <v>41439</v>
      </c>
      <c r="D3940" s="133">
        <v>1</v>
      </c>
      <c r="E3940" s="5">
        <v>136.50300000000001</v>
      </c>
      <c r="F3940" s="5">
        <v>338.86799999999999</v>
      </c>
      <c r="G3940" s="5">
        <v>1071.2740000000001</v>
      </c>
      <c r="H3940" s="5">
        <v>607.41699999999992</v>
      </c>
      <c r="I3940" s="6">
        <v>0</v>
      </c>
    </row>
    <row r="3941" spans="1:9">
      <c r="A3941" s="133">
        <v>2013</v>
      </c>
      <c r="B3941" s="133">
        <v>6</v>
      </c>
      <c r="C3941" s="134">
        <v>41439</v>
      </c>
      <c r="D3941" s="133">
        <v>2</v>
      </c>
      <c r="E3941" s="5">
        <v>137.89500000000001</v>
      </c>
      <c r="F3941" s="5">
        <v>333.75300000000004</v>
      </c>
      <c r="G3941" s="5">
        <v>1052.1100000000001</v>
      </c>
      <c r="H3941" s="5">
        <v>483.74099999999999</v>
      </c>
      <c r="I3941" s="6">
        <v>0</v>
      </c>
    </row>
    <row r="3942" spans="1:9">
      <c r="A3942" s="133">
        <v>2013</v>
      </c>
      <c r="B3942" s="133">
        <v>6</v>
      </c>
      <c r="C3942" s="134">
        <v>41439</v>
      </c>
      <c r="D3942" s="133">
        <v>3</v>
      </c>
      <c r="E3942" s="5">
        <v>138.10500000000002</v>
      </c>
      <c r="F3942" s="5">
        <v>334.20299999999992</v>
      </c>
      <c r="G3942" s="5">
        <v>1047.4549999999999</v>
      </c>
      <c r="H3942" s="5">
        <v>461.85300000000001</v>
      </c>
      <c r="I3942" s="6">
        <v>0</v>
      </c>
    </row>
    <row r="3943" spans="1:9">
      <c r="A3943" s="133">
        <v>2013</v>
      </c>
      <c r="B3943" s="133">
        <v>6</v>
      </c>
      <c r="C3943" s="134">
        <v>41439</v>
      </c>
      <c r="D3943" s="133">
        <v>4</v>
      </c>
      <c r="E3943" s="5">
        <v>138.161</v>
      </c>
      <c r="F3943" s="5">
        <v>335.637</v>
      </c>
      <c r="G3943" s="5">
        <v>1019.8680000000001</v>
      </c>
      <c r="H3943" s="5">
        <v>462.70200000000006</v>
      </c>
      <c r="I3943" s="6">
        <v>0</v>
      </c>
    </row>
    <row r="3944" spans="1:9">
      <c r="A3944" s="133">
        <v>2013</v>
      </c>
      <c r="B3944" s="133">
        <v>6</v>
      </c>
      <c r="C3944" s="134">
        <v>41439</v>
      </c>
      <c r="D3944" s="133">
        <v>5</v>
      </c>
      <c r="E3944" s="5">
        <v>137.57400000000001</v>
      </c>
      <c r="F3944" s="5">
        <v>336.22200000000004</v>
      </c>
      <c r="G3944" s="5">
        <v>1017.7900000000004</v>
      </c>
      <c r="H3944" s="5">
        <v>462.91700000000003</v>
      </c>
      <c r="I3944" s="6">
        <v>0</v>
      </c>
    </row>
    <row r="3945" spans="1:9">
      <c r="A3945" s="133">
        <v>2013</v>
      </c>
      <c r="B3945" s="133">
        <v>6</v>
      </c>
      <c r="C3945" s="134">
        <v>41439</v>
      </c>
      <c r="D3945" s="133">
        <v>6</v>
      </c>
      <c r="E3945" s="5">
        <v>129.982</v>
      </c>
      <c r="F3945" s="5">
        <v>340.65199999999999</v>
      </c>
      <c r="G3945" s="5">
        <v>1055.9490000000003</v>
      </c>
      <c r="H3945" s="5">
        <v>461.66800000000001</v>
      </c>
      <c r="I3945" s="6">
        <v>0</v>
      </c>
    </row>
    <row r="3946" spans="1:9">
      <c r="A3946" s="133">
        <v>2013</v>
      </c>
      <c r="B3946" s="133">
        <v>6</v>
      </c>
      <c r="C3946" s="134">
        <v>41439</v>
      </c>
      <c r="D3946" s="133">
        <v>7</v>
      </c>
      <c r="E3946" s="5">
        <v>117.649</v>
      </c>
      <c r="F3946" s="5">
        <v>347.83199999999999</v>
      </c>
      <c r="G3946" s="5">
        <v>1077.835</v>
      </c>
      <c r="H3946" s="5">
        <v>530.29999999999995</v>
      </c>
      <c r="I3946" s="6">
        <v>0</v>
      </c>
    </row>
    <row r="3947" spans="1:9">
      <c r="A3947" s="133">
        <v>2013</v>
      </c>
      <c r="B3947" s="133">
        <v>6</v>
      </c>
      <c r="C3947" s="134">
        <v>41439</v>
      </c>
      <c r="D3947" s="133">
        <v>8</v>
      </c>
      <c r="E3947" s="5">
        <v>109.423</v>
      </c>
      <c r="F3947" s="5">
        <v>352.02199999999999</v>
      </c>
      <c r="G3947" s="5">
        <v>1130.598</v>
      </c>
      <c r="H3947" s="5">
        <v>635.64200000000028</v>
      </c>
      <c r="I3947" s="6">
        <v>0</v>
      </c>
    </row>
    <row r="3948" spans="1:9">
      <c r="A3948" s="133">
        <v>2013</v>
      </c>
      <c r="B3948" s="133">
        <v>6</v>
      </c>
      <c r="C3948" s="134">
        <v>41439</v>
      </c>
      <c r="D3948" s="133">
        <v>9</v>
      </c>
      <c r="E3948" s="5">
        <v>113.67</v>
      </c>
      <c r="F3948" s="5">
        <v>348.03599999999994</v>
      </c>
      <c r="G3948" s="5">
        <v>1117.3119999999997</v>
      </c>
      <c r="H3948" s="5">
        <v>684.17400000000009</v>
      </c>
      <c r="I3948" s="6">
        <v>0</v>
      </c>
    </row>
    <row r="3949" spans="1:9">
      <c r="A3949" s="133">
        <v>2013</v>
      </c>
      <c r="B3949" s="133">
        <v>6</v>
      </c>
      <c r="C3949" s="134">
        <v>41439</v>
      </c>
      <c r="D3949" s="133">
        <v>10</v>
      </c>
      <c r="E3949" s="5">
        <v>113.41000000000001</v>
      </c>
      <c r="F3949" s="5">
        <v>345.74700000000001</v>
      </c>
      <c r="G3949" s="5">
        <v>1115.0880000000002</v>
      </c>
      <c r="H3949" s="5">
        <v>708.01900000000012</v>
      </c>
      <c r="I3949" s="6">
        <v>0</v>
      </c>
    </row>
    <row r="3950" spans="1:9">
      <c r="A3950" s="133">
        <v>2013</v>
      </c>
      <c r="B3950" s="133">
        <v>6</v>
      </c>
      <c r="C3950" s="134">
        <v>41439</v>
      </c>
      <c r="D3950" s="133">
        <v>11</v>
      </c>
      <c r="E3950" s="5">
        <v>116.119</v>
      </c>
      <c r="F3950" s="5">
        <v>346.57900000000001</v>
      </c>
      <c r="G3950" s="5">
        <v>1112.848</v>
      </c>
      <c r="H3950" s="5">
        <v>710.09199999999987</v>
      </c>
      <c r="I3950" s="6">
        <v>0</v>
      </c>
    </row>
    <row r="3951" spans="1:9">
      <c r="A3951" s="133">
        <v>2013</v>
      </c>
      <c r="B3951" s="133">
        <v>6</v>
      </c>
      <c r="C3951" s="134">
        <v>41439</v>
      </c>
      <c r="D3951" s="133">
        <v>12</v>
      </c>
      <c r="E3951" s="5">
        <v>114.93600000000001</v>
      </c>
      <c r="F3951" s="5">
        <v>345.76999999999992</v>
      </c>
      <c r="G3951" s="5">
        <v>1137.9660000000001</v>
      </c>
      <c r="H3951" s="5">
        <v>706.56799999999998</v>
      </c>
      <c r="I3951" s="6">
        <v>0</v>
      </c>
    </row>
    <row r="3952" spans="1:9">
      <c r="A3952" s="133">
        <v>2013</v>
      </c>
      <c r="B3952" s="133">
        <v>6</v>
      </c>
      <c r="C3952" s="134">
        <v>41439</v>
      </c>
      <c r="D3952" s="133">
        <v>13</v>
      </c>
      <c r="E3952" s="5">
        <v>114.18</v>
      </c>
      <c r="F3952" s="5">
        <v>335.27699999999993</v>
      </c>
      <c r="G3952" s="5">
        <v>1113.2649999999999</v>
      </c>
      <c r="H3952" s="5">
        <v>695.91499999999996</v>
      </c>
      <c r="I3952" s="6">
        <v>0</v>
      </c>
    </row>
    <row r="3953" spans="1:9">
      <c r="A3953" s="133">
        <v>2013</v>
      </c>
      <c r="B3953" s="133">
        <v>6</v>
      </c>
      <c r="C3953" s="134">
        <v>41439</v>
      </c>
      <c r="D3953" s="133">
        <v>14</v>
      </c>
      <c r="E3953" s="5">
        <v>114.002</v>
      </c>
      <c r="F3953" s="5">
        <v>285.92099999999999</v>
      </c>
      <c r="G3953" s="5">
        <v>1104.1799999999998</v>
      </c>
      <c r="H3953" s="5">
        <v>705.84399999999994</v>
      </c>
      <c r="I3953" s="6">
        <v>0</v>
      </c>
    </row>
    <row r="3954" spans="1:9">
      <c r="A3954" s="133">
        <v>2013</v>
      </c>
      <c r="B3954" s="133">
        <v>6</v>
      </c>
      <c r="C3954" s="134">
        <v>41439</v>
      </c>
      <c r="D3954" s="133">
        <v>15</v>
      </c>
      <c r="E3954" s="5">
        <v>114.45800000000001</v>
      </c>
      <c r="F3954" s="5">
        <v>264.50299999999999</v>
      </c>
      <c r="G3954" s="5">
        <v>1095.8220000000001</v>
      </c>
      <c r="H3954" s="5">
        <v>707.36300000000017</v>
      </c>
      <c r="I3954" s="6">
        <v>0</v>
      </c>
    </row>
    <row r="3955" spans="1:9">
      <c r="A3955" s="133">
        <v>2013</v>
      </c>
      <c r="B3955" s="133">
        <v>6</v>
      </c>
      <c r="C3955" s="134">
        <v>41439</v>
      </c>
      <c r="D3955" s="133">
        <v>16</v>
      </c>
      <c r="E3955" s="5">
        <v>115.655</v>
      </c>
      <c r="F3955" s="5">
        <v>265.00799999999998</v>
      </c>
      <c r="G3955" s="5">
        <v>1103.2540000000001</v>
      </c>
      <c r="H3955" s="5">
        <v>724.35300000000018</v>
      </c>
      <c r="I3955" s="6">
        <v>0</v>
      </c>
    </row>
    <row r="3956" spans="1:9">
      <c r="A3956" s="133">
        <v>2013</v>
      </c>
      <c r="B3956" s="133">
        <v>6</v>
      </c>
      <c r="C3956" s="134">
        <v>41439</v>
      </c>
      <c r="D3956" s="133">
        <v>17</v>
      </c>
      <c r="E3956" s="5">
        <v>116.39099999999999</v>
      </c>
      <c r="F3956" s="5">
        <v>269.01900000000001</v>
      </c>
      <c r="G3956" s="5">
        <v>1137.8380000000002</v>
      </c>
      <c r="H3956" s="5">
        <v>759.4050000000002</v>
      </c>
      <c r="I3956" s="6">
        <v>0</v>
      </c>
    </row>
    <row r="3957" spans="1:9">
      <c r="A3957" s="133">
        <v>2013</v>
      </c>
      <c r="B3957" s="133">
        <v>6</v>
      </c>
      <c r="C3957" s="134">
        <v>41439</v>
      </c>
      <c r="D3957" s="133">
        <v>18</v>
      </c>
      <c r="E3957" s="5">
        <v>114.42400000000001</v>
      </c>
      <c r="F3957" s="5">
        <v>265.36200000000002</v>
      </c>
      <c r="G3957" s="5">
        <v>1164.2680000000003</v>
      </c>
      <c r="H3957" s="5">
        <v>786.68799999999999</v>
      </c>
      <c r="I3957" s="6">
        <v>0</v>
      </c>
    </row>
    <row r="3958" spans="1:9">
      <c r="A3958" s="133">
        <v>2013</v>
      </c>
      <c r="B3958" s="133">
        <v>6</v>
      </c>
      <c r="C3958" s="134">
        <v>41439</v>
      </c>
      <c r="D3958" s="133">
        <v>19</v>
      </c>
      <c r="E3958" s="5">
        <v>123.623</v>
      </c>
      <c r="F3958" s="5">
        <v>261.13400000000001</v>
      </c>
      <c r="G3958" s="5">
        <v>1254.2200000000005</v>
      </c>
      <c r="H3958" s="5">
        <v>819.74799999999993</v>
      </c>
      <c r="I3958" s="6">
        <v>0</v>
      </c>
    </row>
    <row r="3959" spans="1:9">
      <c r="A3959" s="133">
        <v>2013</v>
      </c>
      <c r="B3959" s="133">
        <v>6</v>
      </c>
      <c r="C3959" s="134">
        <v>41439</v>
      </c>
      <c r="D3959" s="133">
        <v>20</v>
      </c>
      <c r="E3959" s="5">
        <v>132.964</v>
      </c>
      <c r="F3959" s="5">
        <v>260.48000000000008</v>
      </c>
      <c r="G3959" s="5">
        <v>1333.797</v>
      </c>
      <c r="H3959" s="5">
        <v>832.7199999999998</v>
      </c>
      <c r="I3959" s="6">
        <v>0</v>
      </c>
    </row>
    <row r="3960" spans="1:9">
      <c r="A3960" s="133">
        <v>2013</v>
      </c>
      <c r="B3960" s="133">
        <v>6</v>
      </c>
      <c r="C3960" s="134">
        <v>41439</v>
      </c>
      <c r="D3960" s="133">
        <v>21</v>
      </c>
      <c r="E3960" s="5">
        <v>137.08200000000002</v>
      </c>
      <c r="F3960" s="5">
        <v>268.30700000000002</v>
      </c>
      <c r="G3960" s="5">
        <v>1332.268</v>
      </c>
      <c r="H3960" s="5">
        <v>833.15000000000009</v>
      </c>
      <c r="I3960" s="6">
        <v>0</v>
      </c>
    </row>
    <row r="3961" spans="1:9">
      <c r="A3961" s="133">
        <v>2013</v>
      </c>
      <c r="B3961" s="133">
        <v>6</v>
      </c>
      <c r="C3961" s="134">
        <v>41439</v>
      </c>
      <c r="D3961" s="133">
        <v>22</v>
      </c>
      <c r="E3961" s="5">
        <v>138.36700000000002</v>
      </c>
      <c r="F3961" s="5">
        <v>267.97800000000001</v>
      </c>
      <c r="G3961" s="5">
        <v>1328.903</v>
      </c>
      <c r="H3961" s="5">
        <v>824.24300000000028</v>
      </c>
      <c r="I3961" s="6">
        <v>0</v>
      </c>
    </row>
    <row r="3962" spans="1:9">
      <c r="A3962" s="133">
        <v>2013</v>
      </c>
      <c r="B3962" s="133">
        <v>6</v>
      </c>
      <c r="C3962" s="134">
        <v>41439</v>
      </c>
      <c r="D3962" s="133">
        <v>23</v>
      </c>
      <c r="E3962" s="5">
        <v>137.97</v>
      </c>
      <c r="F3962" s="5">
        <v>267.00100000000003</v>
      </c>
      <c r="G3962" s="5">
        <v>1345.8519999999999</v>
      </c>
      <c r="H3962" s="5">
        <v>767.68400000000008</v>
      </c>
      <c r="I3962" s="6">
        <v>0</v>
      </c>
    </row>
    <row r="3963" spans="1:9">
      <c r="A3963" s="133">
        <v>2013</v>
      </c>
      <c r="B3963" s="133">
        <v>6</v>
      </c>
      <c r="C3963" s="134">
        <v>41439</v>
      </c>
      <c r="D3963" s="133">
        <v>24</v>
      </c>
      <c r="E3963" s="5">
        <v>136.852</v>
      </c>
      <c r="F3963" s="5">
        <v>266.49600000000004</v>
      </c>
      <c r="G3963" s="5">
        <v>1225.2560000000003</v>
      </c>
      <c r="H3963" s="5">
        <v>693.32700000000011</v>
      </c>
      <c r="I3963" s="6">
        <v>0</v>
      </c>
    </row>
    <row r="3964" spans="1:9">
      <c r="A3964" s="133">
        <v>2013</v>
      </c>
      <c r="B3964" s="133">
        <v>6</v>
      </c>
      <c r="C3964" s="134">
        <v>41440</v>
      </c>
      <c r="D3964" s="133">
        <v>1</v>
      </c>
      <c r="E3964" s="5">
        <v>136.864</v>
      </c>
      <c r="F3964" s="5">
        <v>268.25800000000004</v>
      </c>
      <c r="G3964" s="5">
        <v>1023.542</v>
      </c>
      <c r="H3964" s="5">
        <v>681.99799999999993</v>
      </c>
      <c r="I3964" s="6">
        <v>0</v>
      </c>
    </row>
    <row r="3965" spans="1:9">
      <c r="A3965" s="133">
        <v>2013</v>
      </c>
      <c r="B3965" s="133">
        <v>6</v>
      </c>
      <c r="C3965" s="134">
        <v>41440</v>
      </c>
      <c r="D3965" s="133">
        <v>2</v>
      </c>
      <c r="E3965" s="5">
        <v>136.25</v>
      </c>
      <c r="F3965" s="5">
        <v>268.37599999999998</v>
      </c>
      <c r="G3965" s="5">
        <v>936.87</v>
      </c>
      <c r="H3965" s="5">
        <v>696.63599999999985</v>
      </c>
      <c r="I3965" s="6">
        <v>0</v>
      </c>
    </row>
    <row r="3966" spans="1:9">
      <c r="A3966" s="133">
        <v>2013</v>
      </c>
      <c r="B3966" s="133">
        <v>6</v>
      </c>
      <c r="C3966" s="134">
        <v>41440</v>
      </c>
      <c r="D3966" s="133">
        <v>3</v>
      </c>
      <c r="E3966" s="5">
        <v>136.21100000000001</v>
      </c>
      <c r="F3966" s="5">
        <v>268.73399999999998</v>
      </c>
      <c r="G3966" s="5">
        <v>939.22399999999993</v>
      </c>
      <c r="H3966" s="5">
        <v>709.50900000000001</v>
      </c>
      <c r="I3966" s="6">
        <v>0</v>
      </c>
    </row>
    <row r="3967" spans="1:9">
      <c r="A3967" s="133">
        <v>2013</v>
      </c>
      <c r="B3967" s="133">
        <v>6</v>
      </c>
      <c r="C3967" s="134">
        <v>41440</v>
      </c>
      <c r="D3967" s="133">
        <v>4</v>
      </c>
      <c r="E3967" s="5">
        <v>135.30800000000002</v>
      </c>
      <c r="F3967" s="5">
        <v>269.10199999999998</v>
      </c>
      <c r="G3967" s="5">
        <v>938.00200000000018</v>
      </c>
      <c r="H3967" s="5">
        <v>698.29200000000026</v>
      </c>
      <c r="I3967" s="6">
        <v>0</v>
      </c>
    </row>
    <row r="3968" spans="1:9">
      <c r="A3968" s="133">
        <v>2013</v>
      </c>
      <c r="B3968" s="133">
        <v>6</v>
      </c>
      <c r="C3968" s="134">
        <v>41440</v>
      </c>
      <c r="D3968" s="133">
        <v>5</v>
      </c>
      <c r="E3968" s="5">
        <v>134.71300000000002</v>
      </c>
      <c r="F3968" s="5">
        <v>268.83699999999999</v>
      </c>
      <c r="G3968" s="5">
        <v>926.22199999999998</v>
      </c>
      <c r="H3968" s="5">
        <v>675.87100000000009</v>
      </c>
      <c r="I3968" s="6">
        <v>0</v>
      </c>
    </row>
    <row r="3969" spans="1:9">
      <c r="A3969" s="133">
        <v>2013</v>
      </c>
      <c r="B3969" s="133">
        <v>6</v>
      </c>
      <c r="C3969" s="134">
        <v>41440</v>
      </c>
      <c r="D3969" s="133">
        <v>6</v>
      </c>
      <c r="E3969" s="5">
        <v>140.81400000000002</v>
      </c>
      <c r="F3969" s="5">
        <v>268.78400000000005</v>
      </c>
      <c r="G3969" s="5">
        <v>932.85400000000016</v>
      </c>
      <c r="H3969" s="5">
        <v>675.43</v>
      </c>
      <c r="I3969" s="6">
        <v>0</v>
      </c>
    </row>
    <row r="3970" spans="1:9">
      <c r="A3970" s="133">
        <v>2013</v>
      </c>
      <c r="B3970" s="133">
        <v>6</v>
      </c>
      <c r="C3970" s="134">
        <v>41440</v>
      </c>
      <c r="D3970" s="133">
        <v>7</v>
      </c>
      <c r="E3970" s="5">
        <v>144.26000000000002</v>
      </c>
      <c r="F3970" s="5">
        <v>268.91400000000004</v>
      </c>
      <c r="G3970" s="5">
        <v>983.20600000000013</v>
      </c>
      <c r="H3970" s="5">
        <v>749.80899999999986</v>
      </c>
      <c r="I3970" s="6">
        <v>0</v>
      </c>
    </row>
    <row r="3971" spans="1:9">
      <c r="A3971" s="133">
        <v>2013</v>
      </c>
      <c r="B3971" s="133">
        <v>6</v>
      </c>
      <c r="C3971" s="134">
        <v>41440</v>
      </c>
      <c r="D3971" s="133">
        <v>8</v>
      </c>
      <c r="E3971" s="5">
        <v>138.786</v>
      </c>
      <c r="F3971" s="5">
        <v>278.07600000000002</v>
      </c>
      <c r="G3971" s="5">
        <v>969.18899999999996</v>
      </c>
      <c r="H3971" s="5">
        <v>809.61</v>
      </c>
      <c r="I3971" s="6">
        <v>0</v>
      </c>
    </row>
    <row r="3972" spans="1:9">
      <c r="A3972" s="133">
        <v>2013</v>
      </c>
      <c r="B3972" s="133">
        <v>6</v>
      </c>
      <c r="C3972" s="134">
        <v>41440</v>
      </c>
      <c r="D3972" s="133">
        <v>9</v>
      </c>
      <c r="E3972" s="5">
        <v>139.26900000000001</v>
      </c>
      <c r="F3972" s="5">
        <v>268.23200000000003</v>
      </c>
      <c r="G3972" s="5">
        <v>981.41700000000003</v>
      </c>
      <c r="H3972" s="5">
        <v>851.72500000000014</v>
      </c>
      <c r="I3972" s="6">
        <v>0</v>
      </c>
    </row>
    <row r="3973" spans="1:9">
      <c r="A3973" s="133">
        <v>2013</v>
      </c>
      <c r="B3973" s="133">
        <v>6</v>
      </c>
      <c r="C3973" s="134">
        <v>41440</v>
      </c>
      <c r="D3973" s="133">
        <v>10</v>
      </c>
      <c r="E3973" s="5">
        <v>137.43800000000002</v>
      </c>
      <c r="F3973" s="5">
        <v>268.48899999999998</v>
      </c>
      <c r="G3973" s="5">
        <v>990.79599999999994</v>
      </c>
      <c r="H3973" s="5">
        <v>873.77900000000011</v>
      </c>
      <c r="I3973" s="6">
        <v>0</v>
      </c>
    </row>
    <row r="3974" spans="1:9">
      <c r="A3974" s="133">
        <v>2013</v>
      </c>
      <c r="B3974" s="133">
        <v>6</v>
      </c>
      <c r="C3974" s="134">
        <v>41440</v>
      </c>
      <c r="D3974" s="133">
        <v>11</v>
      </c>
      <c r="E3974" s="5">
        <v>137.78</v>
      </c>
      <c r="F3974" s="5">
        <v>268.46600000000001</v>
      </c>
      <c r="G3974" s="5">
        <v>1002.49</v>
      </c>
      <c r="H3974" s="5">
        <v>874.84500000000014</v>
      </c>
      <c r="I3974" s="6">
        <v>0</v>
      </c>
    </row>
    <row r="3975" spans="1:9">
      <c r="A3975" s="133">
        <v>2013</v>
      </c>
      <c r="B3975" s="133">
        <v>6</v>
      </c>
      <c r="C3975" s="134">
        <v>41440</v>
      </c>
      <c r="D3975" s="133">
        <v>12</v>
      </c>
      <c r="E3975" s="5">
        <v>138.93299999999999</v>
      </c>
      <c r="F3975" s="5">
        <v>272.92000000000007</v>
      </c>
      <c r="G3975" s="5">
        <v>1016.8400000000003</v>
      </c>
      <c r="H3975" s="5">
        <v>871.73900000000003</v>
      </c>
      <c r="I3975" s="6">
        <v>0</v>
      </c>
    </row>
    <row r="3976" spans="1:9">
      <c r="A3976" s="133">
        <v>2013</v>
      </c>
      <c r="B3976" s="133">
        <v>6</v>
      </c>
      <c r="C3976" s="134">
        <v>41440</v>
      </c>
      <c r="D3976" s="133">
        <v>13</v>
      </c>
      <c r="E3976" s="5">
        <v>136.73600000000002</v>
      </c>
      <c r="F3976" s="5">
        <v>283.346</v>
      </c>
      <c r="G3976" s="5">
        <v>1004.505</v>
      </c>
      <c r="H3976" s="5">
        <v>854.32700000000023</v>
      </c>
      <c r="I3976" s="6">
        <v>0</v>
      </c>
    </row>
    <row r="3977" spans="1:9">
      <c r="A3977" s="133">
        <v>2013</v>
      </c>
      <c r="B3977" s="133">
        <v>6</v>
      </c>
      <c r="C3977" s="134">
        <v>41440</v>
      </c>
      <c r="D3977" s="133">
        <v>14</v>
      </c>
      <c r="E3977" s="5">
        <v>143.85599999999999</v>
      </c>
      <c r="F3977" s="5">
        <v>289.89500000000004</v>
      </c>
      <c r="G3977" s="5">
        <v>982.72399999999982</v>
      </c>
      <c r="H3977" s="5">
        <v>788.28800000000024</v>
      </c>
      <c r="I3977" s="6">
        <v>0</v>
      </c>
    </row>
    <row r="3978" spans="1:9">
      <c r="A3978" s="133">
        <v>2013</v>
      </c>
      <c r="B3978" s="133">
        <v>6</v>
      </c>
      <c r="C3978" s="134">
        <v>41440</v>
      </c>
      <c r="D3978" s="133">
        <v>15</v>
      </c>
      <c r="E3978" s="5">
        <v>146.262</v>
      </c>
      <c r="F3978" s="5">
        <v>289.81700000000001</v>
      </c>
      <c r="G3978" s="5">
        <v>984.32899999999995</v>
      </c>
      <c r="H3978" s="5">
        <v>786.58800000000008</v>
      </c>
      <c r="I3978" s="6">
        <v>0</v>
      </c>
    </row>
    <row r="3979" spans="1:9">
      <c r="A3979" s="133">
        <v>2013</v>
      </c>
      <c r="B3979" s="133">
        <v>6</v>
      </c>
      <c r="C3979" s="134">
        <v>41440</v>
      </c>
      <c r="D3979" s="133">
        <v>16</v>
      </c>
      <c r="E3979" s="5">
        <v>147.10500000000002</v>
      </c>
      <c r="F3979" s="5">
        <v>299.50700000000001</v>
      </c>
      <c r="G3979" s="5">
        <v>982.95099999999991</v>
      </c>
      <c r="H3979" s="5">
        <v>785.35300000000007</v>
      </c>
      <c r="I3979" s="6">
        <v>0</v>
      </c>
    </row>
    <row r="3980" spans="1:9">
      <c r="A3980" s="133">
        <v>2013</v>
      </c>
      <c r="B3980" s="133">
        <v>6</v>
      </c>
      <c r="C3980" s="134">
        <v>41440</v>
      </c>
      <c r="D3980" s="133">
        <v>17</v>
      </c>
      <c r="E3980" s="5">
        <v>147.822</v>
      </c>
      <c r="F3980" s="5">
        <v>301.49799999999999</v>
      </c>
      <c r="G3980" s="5">
        <v>980.99199999999985</v>
      </c>
      <c r="H3980" s="5">
        <v>784.21</v>
      </c>
      <c r="I3980" s="6">
        <v>0</v>
      </c>
    </row>
    <row r="3981" spans="1:9">
      <c r="A3981" s="133">
        <v>2013</v>
      </c>
      <c r="B3981" s="133">
        <v>6</v>
      </c>
      <c r="C3981" s="134">
        <v>41440</v>
      </c>
      <c r="D3981" s="133">
        <v>18</v>
      </c>
      <c r="E3981" s="5">
        <v>148.31</v>
      </c>
      <c r="F3981" s="5">
        <v>302.06499999999994</v>
      </c>
      <c r="G3981" s="5">
        <v>1002.5730000000001</v>
      </c>
      <c r="H3981" s="5">
        <v>796.86000000000024</v>
      </c>
      <c r="I3981" s="6">
        <v>0</v>
      </c>
    </row>
    <row r="3982" spans="1:9">
      <c r="A3982" s="133">
        <v>2013</v>
      </c>
      <c r="B3982" s="133">
        <v>6</v>
      </c>
      <c r="C3982" s="134">
        <v>41440</v>
      </c>
      <c r="D3982" s="133">
        <v>19</v>
      </c>
      <c r="E3982" s="5">
        <v>147.43299999999999</v>
      </c>
      <c r="F3982" s="5">
        <v>301.79300000000001</v>
      </c>
      <c r="G3982" s="5">
        <v>1119.7800000000002</v>
      </c>
      <c r="H3982" s="5">
        <v>822.0329999999999</v>
      </c>
      <c r="I3982" s="6">
        <v>0</v>
      </c>
    </row>
    <row r="3983" spans="1:9">
      <c r="A3983" s="133">
        <v>2013</v>
      </c>
      <c r="B3983" s="133">
        <v>6</v>
      </c>
      <c r="C3983" s="134">
        <v>41440</v>
      </c>
      <c r="D3983" s="133">
        <v>20</v>
      </c>
      <c r="E3983" s="5">
        <v>148.036</v>
      </c>
      <c r="F3983" s="5">
        <v>300.839</v>
      </c>
      <c r="G3983" s="5">
        <v>1167.5680000000002</v>
      </c>
      <c r="H3983" s="5">
        <v>856.84400000000005</v>
      </c>
      <c r="I3983" s="6">
        <v>0</v>
      </c>
    </row>
    <row r="3984" spans="1:9">
      <c r="A3984" s="133">
        <v>2013</v>
      </c>
      <c r="B3984" s="133">
        <v>6</v>
      </c>
      <c r="C3984" s="134">
        <v>41440</v>
      </c>
      <c r="D3984" s="133">
        <v>21</v>
      </c>
      <c r="E3984" s="5">
        <v>147.29700000000003</v>
      </c>
      <c r="F3984" s="5">
        <v>331.91799999999995</v>
      </c>
      <c r="G3984" s="5">
        <v>1132.8339999999998</v>
      </c>
      <c r="H3984" s="5">
        <v>905.298</v>
      </c>
      <c r="I3984" s="6">
        <v>0</v>
      </c>
    </row>
    <row r="3985" spans="1:9">
      <c r="A3985" s="133">
        <v>2013</v>
      </c>
      <c r="B3985" s="133">
        <v>6</v>
      </c>
      <c r="C3985" s="134">
        <v>41440</v>
      </c>
      <c r="D3985" s="133">
        <v>22</v>
      </c>
      <c r="E3985" s="5">
        <v>149.19299999999998</v>
      </c>
      <c r="F3985" s="5">
        <v>345.74200000000008</v>
      </c>
      <c r="G3985" s="5">
        <v>1135.2039999999995</v>
      </c>
      <c r="H3985" s="5">
        <v>947.70400000000029</v>
      </c>
      <c r="I3985" s="6">
        <v>0</v>
      </c>
    </row>
    <row r="3986" spans="1:9">
      <c r="A3986" s="133">
        <v>2013</v>
      </c>
      <c r="B3986" s="133">
        <v>6</v>
      </c>
      <c r="C3986" s="134">
        <v>41440</v>
      </c>
      <c r="D3986" s="133">
        <v>23</v>
      </c>
      <c r="E3986" s="5">
        <v>148.905</v>
      </c>
      <c r="F3986" s="5">
        <v>345.56799999999998</v>
      </c>
      <c r="G3986" s="5">
        <v>1187.0170000000001</v>
      </c>
      <c r="H3986" s="5">
        <v>963.58300000000008</v>
      </c>
      <c r="I3986" s="6">
        <v>0</v>
      </c>
    </row>
    <row r="3987" spans="1:9">
      <c r="A3987" s="133">
        <v>2013</v>
      </c>
      <c r="B3987" s="133">
        <v>6</v>
      </c>
      <c r="C3987" s="134">
        <v>41440</v>
      </c>
      <c r="D3987" s="133">
        <v>24</v>
      </c>
      <c r="E3987" s="5">
        <v>148.983</v>
      </c>
      <c r="F3987" s="5">
        <v>351.15800000000002</v>
      </c>
      <c r="G3987" s="5">
        <v>1122.059</v>
      </c>
      <c r="H3987" s="5">
        <v>940.78999999999974</v>
      </c>
      <c r="I3987" s="6">
        <v>0</v>
      </c>
    </row>
    <row r="3988" spans="1:9">
      <c r="A3988" s="133">
        <v>2013</v>
      </c>
      <c r="B3988" s="133">
        <v>6</v>
      </c>
      <c r="C3988" s="134">
        <v>41441</v>
      </c>
      <c r="D3988" s="133">
        <v>1</v>
      </c>
      <c r="E3988" s="5">
        <v>149.37200000000001</v>
      </c>
      <c r="F3988" s="5">
        <v>352.98699999999997</v>
      </c>
      <c r="G3988" s="5">
        <v>994.51900000000001</v>
      </c>
      <c r="H3988" s="5">
        <v>907.96899999999994</v>
      </c>
      <c r="I3988" s="6">
        <v>0</v>
      </c>
    </row>
    <row r="3989" spans="1:9">
      <c r="A3989" s="133">
        <v>2013</v>
      </c>
      <c r="B3989" s="133">
        <v>6</v>
      </c>
      <c r="C3989" s="134">
        <v>41441</v>
      </c>
      <c r="D3989" s="133">
        <v>2</v>
      </c>
      <c r="E3989" s="5">
        <v>149.79599999999999</v>
      </c>
      <c r="F3989" s="5">
        <v>350.298</v>
      </c>
      <c r="G3989" s="5">
        <v>922.64499999999998</v>
      </c>
      <c r="H3989" s="5">
        <v>772.74899999999991</v>
      </c>
      <c r="I3989" s="6">
        <v>0</v>
      </c>
    </row>
    <row r="3990" spans="1:9">
      <c r="A3990" s="133">
        <v>2013</v>
      </c>
      <c r="B3990" s="133">
        <v>6</v>
      </c>
      <c r="C3990" s="134">
        <v>41441</v>
      </c>
      <c r="D3990" s="133">
        <v>3</v>
      </c>
      <c r="E3990" s="5">
        <v>152.00399999999999</v>
      </c>
      <c r="F3990" s="5">
        <v>350.04399999999993</v>
      </c>
      <c r="G3990" s="5">
        <v>912.09599999999989</v>
      </c>
      <c r="H3990" s="5">
        <v>581.25099999999998</v>
      </c>
      <c r="I3990" s="6">
        <v>0</v>
      </c>
    </row>
    <row r="3991" spans="1:9">
      <c r="A3991" s="133">
        <v>2013</v>
      </c>
      <c r="B3991" s="133">
        <v>6</v>
      </c>
      <c r="C3991" s="134">
        <v>41441</v>
      </c>
      <c r="D3991" s="133">
        <v>4</v>
      </c>
      <c r="E3991" s="5">
        <v>153.09900000000002</v>
      </c>
      <c r="F3991" s="5">
        <v>352.53100000000001</v>
      </c>
      <c r="G3991" s="5">
        <v>839.18299999999988</v>
      </c>
      <c r="H3991" s="5">
        <v>542.16</v>
      </c>
      <c r="I3991" s="6">
        <v>0</v>
      </c>
    </row>
    <row r="3992" spans="1:9">
      <c r="A3992" s="133">
        <v>2013</v>
      </c>
      <c r="B3992" s="133">
        <v>6</v>
      </c>
      <c r="C3992" s="134">
        <v>41441</v>
      </c>
      <c r="D3992" s="133">
        <v>5</v>
      </c>
      <c r="E3992" s="5">
        <v>153.56399999999999</v>
      </c>
      <c r="F3992" s="5">
        <v>356.13399999999996</v>
      </c>
      <c r="G3992" s="5">
        <v>810.08499999999992</v>
      </c>
      <c r="H3992" s="5">
        <v>541.44499999999994</v>
      </c>
      <c r="I3992" s="6">
        <v>0</v>
      </c>
    </row>
    <row r="3993" spans="1:9">
      <c r="A3993" s="133">
        <v>2013</v>
      </c>
      <c r="B3993" s="133">
        <v>6</v>
      </c>
      <c r="C3993" s="134">
        <v>41441</v>
      </c>
      <c r="D3993" s="133">
        <v>6</v>
      </c>
      <c r="E3993" s="5">
        <v>154.81</v>
      </c>
      <c r="F3993" s="5">
        <v>356.22299999999996</v>
      </c>
      <c r="G3993" s="5">
        <v>771.07499999999993</v>
      </c>
      <c r="H3993" s="5">
        <v>542.06799999999998</v>
      </c>
      <c r="I3993" s="6">
        <v>0</v>
      </c>
    </row>
    <row r="3994" spans="1:9">
      <c r="A3994" s="133">
        <v>2013</v>
      </c>
      <c r="B3994" s="133">
        <v>6</v>
      </c>
      <c r="C3994" s="134">
        <v>41441</v>
      </c>
      <c r="D3994" s="133">
        <v>7</v>
      </c>
      <c r="E3994" s="5">
        <v>154.88400000000001</v>
      </c>
      <c r="F3994" s="5">
        <v>352.44100000000009</v>
      </c>
      <c r="G3994" s="5">
        <v>792.75799999999981</v>
      </c>
      <c r="H3994" s="5">
        <v>542.48300000000006</v>
      </c>
      <c r="I3994" s="6">
        <v>0</v>
      </c>
    </row>
    <row r="3995" spans="1:9">
      <c r="A3995" s="133">
        <v>2013</v>
      </c>
      <c r="B3995" s="133">
        <v>6</v>
      </c>
      <c r="C3995" s="134">
        <v>41441</v>
      </c>
      <c r="D3995" s="133">
        <v>8</v>
      </c>
      <c r="E3995" s="5">
        <v>154.71600000000001</v>
      </c>
      <c r="F3995" s="5">
        <v>352.23100000000005</v>
      </c>
      <c r="G3995" s="5">
        <v>766.38799999999981</v>
      </c>
      <c r="H3995" s="5">
        <v>542.80400000000009</v>
      </c>
      <c r="I3995" s="6">
        <v>0</v>
      </c>
    </row>
    <row r="3996" spans="1:9">
      <c r="A3996" s="133">
        <v>2013</v>
      </c>
      <c r="B3996" s="133">
        <v>6</v>
      </c>
      <c r="C3996" s="134">
        <v>41441</v>
      </c>
      <c r="D3996" s="133">
        <v>9</v>
      </c>
      <c r="E3996" s="5">
        <v>154.31800000000001</v>
      </c>
      <c r="F3996" s="5">
        <v>348.72299999999996</v>
      </c>
      <c r="G3996" s="5">
        <v>765.35100000000011</v>
      </c>
      <c r="H3996" s="5">
        <v>542.64400000000012</v>
      </c>
      <c r="I3996" s="6">
        <v>0</v>
      </c>
    </row>
    <row r="3997" spans="1:9">
      <c r="A3997" s="133">
        <v>2013</v>
      </c>
      <c r="B3997" s="133">
        <v>6</v>
      </c>
      <c r="C3997" s="134">
        <v>41441</v>
      </c>
      <c r="D3997" s="133">
        <v>10</v>
      </c>
      <c r="E3997" s="5">
        <v>152.34699999999998</v>
      </c>
      <c r="F3997" s="5">
        <v>345.65900000000005</v>
      </c>
      <c r="G3997" s="5">
        <v>860.34299999999962</v>
      </c>
      <c r="H3997" s="5">
        <v>542.92500000000007</v>
      </c>
      <c r="I3997" s="6">
        <v>0</v>
      </c>
    </row>
    <row r="3998" spans="1:9">
      <c r="A3998" s="133">
        <v>2013</v>
      </c>
      <c r="B3998" s="133">
        <v>6</v>
      </c>
      <c r="C3998" s="134">
        <v>41441</v>
      </c>
      <c r="D3998" s="133">
        <v>11</v>
      </c>
      <c r="E3998" s="5">
        <v>151.54399999999998</v>
      </c>
      <c r="F3998" s="5">
        <v>334.38500000000005</v>
      </c>
      <c r="G3998" s="5">
        <v>861.36599999999976</v>
      </c>
      <c r="H3998" s="5">
        <v>665.23599999999988</v>
      </c>
      <c r="I3998" s="6">
        <v>0</v>
      </c>
    </row>
    <row r="3999" spans="1:9">
      <c r="A3999" s="133">
        <v>2013</v>
      </c>
      <c r="B3999" s="133">
        <v>6</v>
      </c>
      <c r="C3999" s="134">
        <v>41441</v>
      </c>
      <c r="D3999" s="133">
        <v>12</v>
      </c>
      <c r="E3999" s="5">
        <v>154.05900000000003</v>
      </c>
      <c r="F3999" s="5">
        <v>332.34600000000006</v>
      </c>
      <c r="G3999" s="5">
        <v>869.57799999999986</v>
      </c>
      <c r="H3999" s="5">
        <v>704.55499999999995</v>
      </c>
      <c r="I3999" s="6">
        <v>0</v>
      </c>
    </row>
    <row r="4000" spans="1:9">
      <c r="A4000" s="133">
        <v>2013</v>
      </c>
      <c r="B4000" s="133">
        <v>6</v>
      </c>
      <c r="C4000" s="134">
        <v>41441</v>
      </c>
      <c r="D4000" s="133">
        <v>13</v>
      </c>
      <c r="E4000" s="5">
        <v>161.11800000000002</v>
      </c>
      <c r="F4000" s="5">
        <v>334.94000000000011</v>
      </c>
      <c r="G4000" s="5">
        <v>888.77499999999986</v>
      </c>
      <c r="H4000" s="5">
        <v>687.60199999999998</v>
      </c>
      <c r="I4000" s="6">
        <v>0</v>
      </c>
    </row>
    <row r="4001" spans="1:9">
      <c r="A4001" s="133">
        <v>2013</v>
      </c>
      <c r="B4001" s="133">
        <v>6</v>
      </c>
      <c r="C4001" s="134">
        <v>41441</v>
      </c>
      <c r="D4001" s="133">
        <v>14</v>
      </c>
      <c r="E4001" s="5">
        <v>161.42400000000001</v>
      </c>
      <c r="F4001" s="5">
        <v>341.67200000000003</v>
      </c>
      <c r="G4001" s="5">
        <v>911.95600000000002</v>
      </c>
      <c r="H4001" s="5">
        <v>649.9559999999999</v>
      </c>
      <c r="I4001" s="6">
        <v>0</v>
      </c>
    </row>
    <row r="4002" spans="1:9">
      <c r="A4002" s="133">
        <v>2013</v>
      </c>
      <c r="B4002" s="133">
        <v>6</v>
      </c>
      <c r="C4002" s="134">
        <v>41441</v>
      </c>
      <c r="D4002" s="133">
        <v>15</v>
      </c>
      <c r="E4002" s="5">
        <v>161.71700000000001</v>
      </c>
      <c r="F4002" s="5">
        <v>348.59399999999999</v>
      </c>
      <c r="G4002" s="5">
        <v>857.28300000000002</v>
      </c>
      <c r="H4002" s="5">
        <v>610.27700000000004</v>
      </c>
      <c r="I4002" s="6">
        <v>0</v>
      </c>
    </row>
    <row r="4003" spans="1:9">
      <c r="A4003" s="133">
        <v>2013</v>
      </c>
      <c r="B4003" s="133">
        <v>6</v>
      </c>
      <c r="C4003" s="134">
        <v>41441</v>
      </c>
      <c r="D4003" s="133">
        <v>16</v>
      </c>
      <c r="E4003" s="5">
        <v>163.089</v>
      </c>
      <c r="F4003" s="5">
        <v>355.41800000000001</v>
      </c>
      <c r="G4003" s="5">
        <v>841.70999999999992</v>
      </c>
      <c r="H4003" s="5">
        <v>601.04600000000005</v>
      </c>
      <c r="I4003" s="6">
        <v>0</v>
      </c>
    </row>
    <row r="4004" spans="1:9">
      <c r="A4004" s="133">
        <v>2013</v>
      </c>
      <c r="B4004" s="133">
        <v>6</v>
      </c>
      <c r="C4004" s="134">
        <v>41441</v>
      </c>
      <c r="D4004" s="133">
        <v>17</v>
      </c>
      <c r="E4004" s="5">
        <v>161.661</v>
      </c>
      <c r="F4004" s="5">
        <v>359.01099999999997</v>
      </c>
      <c r="G4004" s="5">
        <v>909.19499999999994</v>
      </c>
      <c r="H4004" s="5">
        <v>611.91999999999996</v>
      </c>
      <c r="I4004" s="6">
        <v>0</v>
      </c>
    </row>
    <row r="4005" spans="1:9">
      <c r="A4005" s="133">
        <v>2013</v>
      </c>
      <c r="B4005" s="133">
        <v>6</v>
      </c>
      <c r="C4005" s="134">
        <v>41441</v>
      </c>
      <c r="D4005" s="133">
        <v>18</v>
      </c>
      <c r="E4005" s="5">
        <v>161.35700000000003</v>
      </c>
      <c r="F4005" s="5">
        <v>355.46800000000002</v>
      </c>
      <c r="G4005" s="5">
        <v>949.4609999999999</v>
      </c>
      <c r="H4005" s="5">
        <v>647.11799999999994</v>
      </c>
      <c r="I4005" s="6">
        <v>0</v>
      </c>
    </row>
    <row r="4006" spans="1:9">
      <c r="A4006" s="133">
        <v>2013</v>
      </c>
      <c r="B4006" s="133">
        <v>6</v>
      </c>
      <c r="C4006" s="134">
        <v>41441</v>
      </c>
      <c r="D4006" s="133">
        <v>19</v>
      </c>
      <c r="E4006" s="5">
        <v>161.42500000000001</v>
      </c>
      <c r="F4006" s="5">
        <v>362.36799999999999</v>
      </c>
      <c r="G4006" s="5">
        <v>1080.8699999999997</v>
      </c>
      <c r="H4006" s="5">
        <v>751.69800000000021</v>
      </c>
      <c r="I4006" s="6">
        <v>0</v>
      </c>
    </row>
    <row r="4007" spans="1:9">
      <c r="A4007" s="133">
        <v>2013</v>
      </c>
      <c r="B4007" s="133">
        <v>6</v>
      </c>
      <c r="C4007" s="134">
        <v>41441</v>
      </c>
      <c r="D4007" s="133">
        <v>20</v>
      </c>
      <c r="E4007" s="5">
        <v>161.75399999999999</v>
      </c>
      <c r="F4007" s="5">
        <v>362.90100000000007</v>
      </c>
      <c r="G4007" s="5">
        <v>1118.2030000000002</v>
      </c>
      <c r="H4007" s="5">
        <v>861.41800000000012</v>
      </c>
      <c r="I4007" s="6">
        <v>0</v>
      </c>
    </row>
    <row r="4008" spans="1:9">
      <c r="A4008" s="133">
        <v>2013</v>
      </c>
      <c r="B4008" s="133">
        <v>6</v>
      </c>
      <c r="C4008" s="134">
        <v>41441</v>
      </c>
      <c r="D4008" s="133">
        <v>21</v>
      </c>
      <c r="E4008" s="5">
        <v>163.35300000000001</v>
      </c>
      <c r="F4008" s="5">
        <v>362.80400000000009</v>
      </c>
      <c r="G4008" s="5">
        <v>1128.0149999999999</v>
      </c>
      <c r="H4008" s="5">
        <v>884.08</v>
      </c>
      <c r="I4008" s="6">
        <v>0</v>
      </c>
    </row>
    <row r="4009" spans="1:9">
      <c r="A4009" s="133">
        <v>2013</v>
      </c>
      <c r="B4009" s="133">
        <v>6</v>
      </c>
      <c r="C4009" s="134">
        <v>41441</v>
      </c>
      <c r="D4009" s="133">
        <v>22</v>
      </c>
      <c r="E4009" s="5">
        <v>161.94900000000001</v>
      </c>
      <c r="F4009" s="5">
        <v>363.97700000000003</v>
      </c>
      <c r="G4009" s="5">
        <v>1128.2259999999999</v>
      </c>
      <c r="H4009" s="5">
        <v>888.29700000000014</v>
      </c>
      <c r="I4009" s="6">
        <v>0</v>
      </c>
    </row>
    <row r="4010" spans="1:9">
      <c r="A4010" s="133">
        <v>2013</v>
      </c>
      <c r="B4010" s="133">
        <v>6</v>
      </c>
      <c r="C4010" s="134">
        <v>41441</v>
      </c>
      <c r="D4010" s="133">
        <v>23</v>
      </c>
      <c r="E4010" s="5">
        <v>155.803</v>
      </c>
      <c r="F4010" s="5">
        <v>363.80100000000004</v>
      </c>
      <c r="G4010" s="5">
        <v>1116.145</v>
      </c>
      <c r="H4010" s="5">
        <v>888.39900000000034</v>
      </c>
      <c r="I4010" s="6">
        <v>0</v>
      </c>
    </row>
    <row r="4011" spans="1:9">
      <c r="A4011" s="133">
        <v>2013</v>
      </c>
      <c r="B4011" s="133">
        <v>6</v>
      </c>
      <c r="C4011" s="134">
        <v>41441</v>
      </c>
      <c r="D4011" s="133">
        <v>24</v>
      </c>
      <c r="E4011" s="5">
        <v>155.13300000000001</v>
      </c>
      <c r="F4011" s="5">
        <v>362.03699999999998</v>
      </c>
      <c r="G4011" s="5">
        <v>1110.1419999999998</v>
      </c>
      <c r="H4011" s="5">
        <v>855.65099999999984</v>
      </c>
      <c r="I4011" s="6">
        <v>0</v>
      </c>
    </row>
    <row r="4012" spans="1:9">
      <c r="A4012" s="133">
        <v>2013</v>
      </c>
      <c r="B4012" s="133">
        <v>6</v>
      </c>
      <c r="C4012" s="134">
        <v>41442</v>
      </c>
      <c r="D4012" s="133">
        <v>1</v>
      </c>
      <c r="E4012" s="5">
        <v>155.55799999999999</v>
      </c>
      <c r="F4012" s="5">
        <v>355.71</v>
      </c>
      <c r="G4012" s="5">
        <v>1038.9360000000001</v>
      </c>
      <c r="H4012" s="5">
        <v>741.80399999999997</v>
      </c>
      <c r="I4012" s="6">
        <v>0</v>
      </c>
    </row>
    <row r="4013" spans="1:9">
      <c r="A4013" s="133">
        <v>2013</v>
      </c>
      <c r="B4013" s="133">
        <v>6</v>
      </c>
      <c r="C4013" s="134">
        <v>41442</v>
      </c>
      <c r="D4013" s="133">
        <v>2</v>
      </c>
      <c r="E4013" s="5">
        <v>153.56399999999999</v>
      </c>
      <c r="F4013" s="5">
        <v>349.97100000000006</v>
      </c>
      <c r="G4013" s="5">
        <v>907.34100000000001</v>
      </c>
      <c r="H4013" s="5">
        <v>661.58200000000011</v>
      </c>
      <c r="I4013" s="6">
        <v>0</v>
      </c>
    </row>
    <row r="4014" spans="1:9">
      <c r="A4014" s="133">
        <v>2013</v>
      </c>
      <c r="B4014" s="133">
        <v>6</v>
      </c>
      <c r="C4014" s="134">
        <v>41442</v>
      </c>
      <c r="D4014" s="133">
        <v>3</v>
      </c>
      <c r="E4014" s="5">
        <v>157.00300000000001</v>
      </c>
      <c r="F4014" s="5">
        <v>347.23900000000009</v>
      </c>
      <c r="G4014" s="5">
        <v>801.33899999999994</v>
      </c>
      <c r="H4014" s="5">
        <v>655.702</v>
      </c>
      <c r="I4014" s="6">
        <v>0</v>
      </c>
    </row>
    <row r="4015" spans="1:9">
      <c r="A4015" s="133">
        <v>2013</v>
      </c>
      <c r="B4015" s="133">
        <v>6</v>
      </c>
      <c r="C4015" s="134">
        <v>41442</v>
      </c>
      <c r="D4015" s="133">
        <v>4</v>
      </c>
      <c r="E4015" s="5">
        <v>157.28</v>
      </c>
      <c r="F4015" s="5">
        <v>346.94</v>
      </c>
      <c r="G4015" s="5">
        <v>783.10900000000004</v>
      </c>
      <c r="H4015" s="5">
        <v>619.6099999999999</v>
      </c>
      <c r="I4015" s="6">
        <v>0</v>
      </c>
    </row>
    <row r="4016" spans="1:9">
      <c r="A4016" s="133">
        <v>2013</v>
      </c>
      <c r="B4016" s="133">
        <v>6</v>
      </c>
      <c r="C4016" s="134">
        <v>41442</v>
      </c>
      <c r="D4016" s="133">
        <v>5</v>
      </c>
      <c r="E4016" s="5">
        <v>157.51999999999998</v>
      </c>
      <c r="F4016" s="5">
        <v>346.73699999999997</v>
      </c>
      <c r="G4016" s="5">
        <v>798.90100000000018</v>
      </c>
      <c r="H4016" s="5">
        <v>601.58699999999999</v>
      </c>
      <c r="I4016" s="6">
        <v>0</v>
      </c>
    </row>
    <row r="4017" spans="1:9">
      <c r="A4017" s="133">
        <v>2013</v>
      </c>
      <c r="B4017" s="133">
        <v>6</v>
      </c>
      <c r="C4017" s="134">
        <v>41442</v>
      </c>
      <c r="D4017" s="133">
        <v>6</v>
      </c>
      <c r="E4017" s="5">
        <v>156.76100000000002</v>
      </c>
      <c r="F4017" s="5">
        <v>345.95000000000005</v>
      </c>
      <c r="G4017" s="5">
        <v>801.34</v>
      </c>
      <c r="H4017" s="5">
        <v>634.41800000000001</v>
      </c>
      <c r="I4017" s="6">
        <v>0</v>
      </c>
    </row>
    <row r="4018" spans="1:9">
      <c r="A4018" s="133">
        <v>2013</v>
      </c>
      <c r="B4018" s="133">
        <v>6</v>
      </c>
      <c r="C4018" s="134">
        <v>41442</v>
      </c>
      <c r="D4018" s="133">
        <v>7</v>
      </c>
      <c r="E4018" s="5">
        <v>156.602</v>
      </c>
      <c r="F4018" s="5">
        <v>352.733</v>
      </c>
      <c r="G4018" s="5">
        <v>871.38300000000004</v>
      </c>
      <c r="H4018" s="5">
        <v>722.29399999999998</v>
      </c>
      <c r="I4018" s="6">
        <v>0</v>
      </c>
    </row>
    <row r="4019" spans="1:9">
      <c r="A4019" s="133">
        <v>2013</v>
      </c>
      <c r="B4019" s="133">
        <v>6</v>
      </c>
      <c r="C4019" s="134">
        <v>41442</v>
      </c>
      <c r="D4019" s="133">
        <v>8</v>
      </c>
      <c r="E4019" s="5">
        <v>154.309</v>
      </c>
      <c r="F4019" s="5">
        <v>352.50500000000005</v>
      </c>
      <c r="G4019" s="5">
        <v>935.76100000000019</v>
      </c>
      <c r="H4019" s="5">
        <v>831.53499999999997</v>
      </c>
      <c r="I4019" s="6">
        <v>0</v>
      </c>
    </row>
    <row r="4020" spans="1:9">
      <c r="A4020" s="133">
        <v>2013</v>
      </c>
      <c r="B4020" s="133">
        <v>6</v>
      </c>
      <c r="C4020" s="134">
        <v>41442</v>
      </c>
      <c r="D4020" s="133">
        <v>9</v>
      </c>
      <c r="E4020" s="5">
        <v>151.76800000000003</v>
      </c>
      <c r="F4020" s="5">
        <v>358.43400000000003</v>
      </c>
      <c r="G4020" s="5">
        <v>952.59100000000001</v>
      </c>
      <c r="H4020" s="5">
        <v>934.74099999999999</v>
      </c>
      <c r="I4020" s="6">
        <v>0</v>
      </c>
    </row>
    <row r="4021" spans="1:9">
      <c r="A4021" s="133">
        <v>2013</v>
      </c>
      <c r="B4021" s="133">
        <v>6</v>
      </c>
      <c r="C4021" s="134">
        <v>41442</v>
      </c>
      <c r="D4021" s="133">
        <v>10</v>
      </c>
      <c r="E4021" s="5">
        <v>151.899</v>
      </c>
      <c r="F4021" s="5">
        <v>359.786</v>
      </c>
      <c r="G4021" s="5">
        <v>963.99300000000039</v>
      </c>
      <c r="H4021" s="5">
        <v>944.17299999999989</v>
      </c>
      <c r="I4021" s="6">
        <v>0</v>
      </c>
    </row>
    <row r="4022" spans="1:9">
      <c r="A4022" s="133">
        <v>2013</v>
      </c>
      <c r="B4022" s="133">
        <v>6</v>
      </c>
      <c r="C4022" s="134">
        <v>41442</v>
      </c>
      <c r="D4022" s="133">
        <v>11</v>
      </c>
      <c r="E4022" s="5">
        <v>152.23500000000001</v>
      </c>
      <c r="F4022" s="5">
        <v>361.68200000000007</v>
      </c>
      <c r="G4022" s="5">
        <v>959.68200000000024</v>
      </c>
      <c r="H4022" s="5">
        <v>942.46200000000022</v>
      </c>
      <c r="I4022" s="6">
        <v>0</v>
      </c>
    </row>
    <row r="4023" spans="1:9">
      <c r="A4023" s="133">
        <v>2013</v>
      </c>
      <c r="B4023" s="133">
        <v>6</v>
      </c>
      <c r="C4023" s="134">
        <v>41442</v>
      </c>
      <c r="D4023" s="133">
        <v>12</v>
      </c>
      <c r="E4023" s="5">
        <v>151.18</v>
      </c>
      <c r="F4023" s="5">
        <v>370.03699999999998</v>
      </c>
      <c r="G4023" s="5">
        <v>974.38300000000027</v>
      </c>
      <c r="H4023" s="5">
        <v>934.45600000000002</v>
      </c>
      <c r="I4023" s="6">
        <v>0</v>
      </c>
    </row>
    <row r="4024" spans="1:9">
      <c r="A4024" s="133">
        <v>2013</v>
      </c>
      <c r="B4024" s="133">
        <v>6</v>
      </c>
      <c r="C4024" s="134">
        <v>41442</v>
      </c>
      <c r="D4024" s="133">
        <v>13</v>
      </c>
      <c r="E4024" s="5">
        <v>150.45300000000003</v>
      </c>
      <c r="F4024" s="5">
        <v>369.58299999999997</v>
      </c>
      <c r="G4024" s="5">
        <v>967.18600000000004</v>
      </c>
      <c r="H4024" s="5">
        <v>957.51400000000001</v>
      </c>
      <c r="I4024" s="6">
        <v>0</v>
      </c>
    </row>
    <row r="4025" spans="1:9">
      <c r="A4025" s="133">
        <v>2013</v>
      </c>
      <c r="B4025" s="133">
        <v>6</v>
      </c>
      <c r="C4025" s="134">
        <v>41442</v>
      </c>
      <c r="D4025" s="133">
        <v>14</v>
      </c>
      <c r="E4025" s="5">
        <v>150.43600000000001</v>
      </c>
      <c r="F4025" s="5">
        <v>370.98400000000004</v>
      </c>
      <c r="G4025" s="5">
        <v>935.95100000000002</v>
      </c>
      <c r="H4025" s="5">
        <v>1021.6950000000001</v>
      </c>
      <c r="I4025" s="6">
        <v>0</v>
      </c>
    </row>
    <row r="4026" spans="1:9">
      <c r="A4026" s="133">
        <v>2013</v>
      </c>
      <c r="B4026" s="133">
        <v>6</v>
      </c>
      <c r="C4026" s="134">
        <v>41442</v>
      </c>
      <c r="D4026" s="133">
        <v>15</v>
      </c>
      <c r="E4026" s="5">
        <v>149.40800000000002</v>
      </c>
      <c r="F4026" s="5">
        <v>370.91700000000003</v>
      </c>
      <c r="G4026" s="5">
        <v>935.60500000000013</v>
      </c>
      <c r="H4026" s="5">
        <v>1027.5200000000002</v>
      </c>
      <c r="I4026" s="6">
        <v>0</v>
      </c>
    </row>
    <row r="4027" spans="1:9">
      <c r="A4027" s="133">
        <v>2013</v>
      </c>
      <c r="B4027" s="133">
        <v>6</v>
      </c>
      <c r="C4027" s="134">
        <v>41442</v>
      </c>
      <c r="D4027" s="133">
        <v>16</v>
      </c>
      <c r="E4027" s="5">
        <v>150.88000000000002</v>
      </c>
      <c r="F4027" s="5">
        <v>371.24800000000005</v>
      </c>
      <c r="G4027" s="5">
        <v>906.69899999999996</v>
      </c>
      <c r="H4027" s="5">
        <v>1065.4410000000003</v>
      </c>
      <c r="I4027" s="6">
        <v>0</v>
      </c>
    </row>
    <row r="4028" spans="1:9">
      <c r="A4028" s="133">
        <v>2013</v>
      </c>
      <c r="B4028" s="133">
        <v>6</v>
      </c>
      <c r="C4028" s="134">
        <v>41442</v>
      </c>
      <c r="D4028" s="133">
        <v>17</v>
      </c>
      <c r="E4028" s="5">
        <v>152.995</v>
      </c>
      <c r="F4028" s="5">
        <v>371.17300000000006</v>
      </c>
      <c r="G4028" s="5">
        <v>875.64300000000003</v>
      </c>
      <c r="H4028" s="5">
        <v>1090.796</v>
      </c>
      <c r="I4028" s="6">
        <v>0</v>
      </c>
    </row>
    <row r="4029" spans="1:9">
      <c r="A4029" s="133">
        <v>2013</v>
      </c>
      <c r="B4029" s="133">
        <v>6</v>
      </c>
      <c r="C4029" s="134">
        <v>41442</v>
      </c>
      <c r="D4029" s="133">
        <v>18</v>
      </c>
      <c r="E4029" s="5">
        <v>153.55500000000001</v>
      </c>
      <c r="F4029" s="5">
        <v>371.28700000000009</v>
      </c>
      <c r="G4029" s="5">
        <v>890.08199999999999</v>
      </c>
      <c r="H4029" s="5">
        <v>1101.125</v>
      </c>
      <c r="I4029" s="6">
        <v>0</v>
      </c>
    </row>
    <row r="4030" spans="1:9">
      <c r="A4030" s="133">
        <v>2013</v>
      </c>
      <c r="B4030" s="133">
        <v>6</v>
      </c>
      <c r="C4030" s="134">
        <v>41442</v>
      </c>
      <c r="D4030" s="133">
        <v>19</v>
      </c>
      <c r="E4030" s="5">
        <v>152.43600000000001</v>
      </c>
      <c r="F4030" s="5">
        <v>359.46099999999996</v>
      </c>
      <c r="G4030" s="5">
        <v>1014.9010000000003</v>
      </c>
      <c r="H4030" s="5">
        <v>1133.5080000000003</v>
      </c>
      <c r="I4030" s="6">
        <v>0</v>
      </c>
    </row>
    <row r="4031" spans="1:9">
      <c r="A4031" s="133">
        <v>2013</v>
      </c>
      <c r="B4031" s="133">
        <v>6</v>
      </c>
      <c r="C4031" s="134">
        <v>41442</v>
      </c>
      <c r="D4031" s="133">
        <v>20</v>
      </c>
      <c r="E4031" s="5">
        <v>152.756</v>
      </c>
      <c r="F4031" s="5">
        <v>354.625</v>
      </c>
      <c r="G4031" s="5">
        <v>1061.1319999999998</v>
      </c>
      <c r="H4031" s="5">
        <v>1181.5850000000003</v>
      </c>
      <c r="I4031" s="6">
        <v>2.1859999999999999</v>
      </c>
    </row>
    <row r="4032" spans="1:9">
      <c r="A4032" s="133">
        <v>2013</v>
      </c>
      <c r="B4032" s="133">
        <v>6</v>
      </c>
      <c r="C4032" s="134">
        <v>41442</v>
      </c>
      <c r="D4032" s="133">
        <v>21</v>
      </c>
      <c r="E4032" s="5">
        <v>152.654</v>
      </c>
      <c r="F4032" s="5">
        <v>356.67099999999999</v>
      </c>
      <c r="G4032" s="5">
        <v>1062.6779999999999</v>
      </c>
      <c r="H4032" s="5">
        <v>1190.6680000000001</v>
      </c>
      <c r="I4032" s="6">
        <v>3.7370000000000001</v>
      </c>
    </row>
    <row r="4033" spans="1:9">
      <c r="A4033" s="133">
        <v>2013</v>
      </c>
      <c r="B4033" s="133">
        <v>6</v>
      </c>
      <c r="C4033" s="134">
        <v>41442</v>
      </c>
      <c r="D4033" s="133">
        <v>22</v>
      </c>
      <c r="E4033" s="5">
        <v>150.80699999999999</v>
      </c>
      <c r="F4033" s="5">
        <v>356.40500000000003</v>
      </c>
      <c r="G4033" s="5">
        <v>1056.8999999999999</v>
      </c>
      <c r="H4033" s="5">
        <v>1186.7729999999999</v>
      </c>
      <c r="I4033" s="6">
        <v>3.7370000000000001</v>
      </c>
    </row>
    <row r="4034" spans="1:9">
      <c r="A4034" s="133">
        <v>2013</v>
      </c>
      <c r="B4034" s="133">
        <v>6</v>
      </c>
      <c r="C4034" s="134">
        <v>41442</v>
      </c>
      <c r="D4034" s="133">
        <v>23</v>
      </c>
      <c r="E4034" s="5">
        <v>151.44200000000001</v>
      </c>
      <c r="F4034" s="5">
        <v>356.57500000000005</v>
      </c>
      <c r="G4034" s="5">
        <v>1047.9850000000004</v>
      </c>
      <c r="H4034" s="5">
        <v>1164.2420000000002</v>
      </c>
      <c r="I4034" s="6">
        <v>3.7370000000000001</v>
      </c>
    </row>
    <row r="4035" spans="1:9">
      <c r="A4035" s="133">
        <v>2013</v>
      </c>
      <c r="B4035" s="133">
        <v>6</v>
      </c>
      <c r="C4035" s="134">
        <v>41442</v>
      </c>
      <c r="D4035" s="133">
        <v>24</v>
      </c>
      <c r="E4035" s="5">
        <v>151.95400000000001</v>
      </c>
      <c r="F4035" s="5">
        <v>350.39600000000002</v>
      </c>
      <c r="G4035" s="5">
        <v>1004.7510000000001</v>
      </c>
      <c r="H4035" s="5">
        <v>1079.5759999999996</v>
      </c>
      <c r="I4035" s="6">
        <v>3.7370000000000001</v>
      </c>
    </row>
    <row r="4036" spans="1:9">
      <c r="A4036" s="133">
        <v>2013</v>
      </c>
      <c r="B4036" s="133">
        <v>6</v>
      </c>
      <c r="C4036" s="134">
        <v>41443</v>
      </c>
      <c r="D4036" s="133">
        <v>1</v>
      </c>
      <c r="E4036" s="5">
        <v>151.517</v>
      </c>
      <c r="F4036" s="5">
        <v>343.64799999999997</v>
      </c>
      <c r="G4036" s="5">
        <v>889.16500000000008</v>
      </c>
      <c r="H4036" s="5">
        <v>918.19700000000012</v>
      </c>
      <c r="I4036" s="6">
        <v>0.14800000000000002</v>
      </c>
    </row>
    <row r="4037" spans="1:9">
      <c r="A4037" s="133">
        <v>2013</v>
      </c>
      <c r="B4037" s="133">
        <v>6</v>
      </c>
      <c r="C4037" s="134">
        <v>41443</v>
      </c>
      <c r="D4037" s="133">
        <v>2</v>
      </c>
      <c r="E4037" s="5">
        <v>151.30700000000002</v>
      </c>
      <c r="F4037" s="5">
        <v>327.17699999999996</v>
      </c>
      <c r="G4037" s="5">
        <v>817.94700000000023</v>
      </c>
      <c r="H4037" s="5">
        <v>870.9</v>
      </c>
      <c r="I4037" s="6">
        <v>0</v>
      </c>
    </row>
    <row r="4038" spans="1:9">
      <c r="A4038" s="133">
        <v>2013</v>
      </c>
      <c r="B4038" s="133">
        <v>6</v>
      </c>
      <c r="C4038" s="134">
        <v>41443</v>
      </c>
      <c r="D4038" s="133">
        <v>3</v>
      </c>
      <c r="E4038" s="5">
        <v>150.53900000000002</v>
      </c>
      <c r="F4038" s="5">
        <v>318.73699999999997</v>
      </c>
      <c r="G4038" s="5">
        <v>785.82700000000011</v>
      </c>
      <c r="H4038" s="5">
        <v>870.50500000000011</v>
      </c>
      <c r="I4038" s="6">
        <v>0</v>
      </c>
    </row>
    <row r="4039" spans="1:9">
      <c r="A4039" s="133">
        <v>2013</v>
      </c>
      <c r="B4039" s="133">
        <v>6</v>
      </c>
      <c r="C4039" s="134">
        <v>41443</v>
      </c>
      <c r="D4039" s="133">
        <v>4</v>
      </c>
      <c r="E4039" s="5">
        <v>151.25199999999998</v>
      </c>
      <c r="F4039" s="5">
        <v>318.02600000000001</v>
      </c>
      <c r="G4039" s="5">
        <v>739.11100000000022</v>
      </c>
      <c r="H4039" s="5">
        <v>861.53399999999999</v>
      </c>
      <c r="I4039" s="6">
        <v>0</v>
      </c>
    </row>
    <row r="4040" spans="1:9">
      <c r="A4040" s="133">
        <v>2013</v>
      </c>
      <c r="B4040" s="133">
        <v>6</v>
      </c>
      <c r="C4040" s="134">
        <v>41443</v>
      </c>
      <c r="D4040" s="133">
        <v>5</v>
      </c>
      <c r="E4040" s="5">
        <v>151.58100000000002</v>
      </c>
      <c r="F4040" s="5">
        <v>317.59499999999997</v>
      </c>
      <c r="G4040" s="5">
        <v>733.81200000000024</v>
      </c>
      <c r="H4040" s="5">
        <v>853.33</v>
      </c>
      <c r="I4040" s="6">
        <v>0</v>
      </c>
    </row>
    <row r="4041" spans="1:9">
      <c r="A4041" s="133">
        <v>2013</v>
      </c>
      <c r="B4041" s="133">
        <v>6</v>
      </c>
      <c r="C4041" s="134">
        <v>41443</v>
      </c>
      <c r="D4041" s="133">
        <v>6</v>
      </c>
      <c r="E4041" s="5">
        <v>150.37899999999999</v>
      </c>
      <c r="F4041" s="5">
        <v>317.77299999999991</v>
      </c>
      <c r="G4041" s="5">
        <v>769.54599999999994</v>
      </c>
      <c r="H4041" s="5">
        <v>868.92200000000014</v>
      </c>
      <c r="I4041" s="6">
        <v>0</v>
      </c>
    </row>
    <row r="4042" spans="1:9">
      <c r="A4042" s="133">
        <v>2013</v>
      </c>
      <c r="B4042" s="133">
        <v>6</v>
      </c>
      <c r="C4042" s="134">
        <v>41443</v>
      </c>
      <c r="D4042" s="133">
        <v>7</v>
      </c>
      <c r="E4042" s="5">
        <v>142.477</v>
      </c>
      <c r="F4042" s="5">
        <v>321.15100000000001</v>
      </c>
      <c r="G4042" s="5">
        <v>872.32299999999998</v>
      </c>
      <c r="H4042" s="5">
        <v>883.55800000000011</v>
      </c>
      <c r="I4042" s="6">
        <v>0</v>
      </c>
    </row>
    <row r="4043" spans="1:9">
      <c r="A4043" s="133">
        <v>2013</v>
      </c>
      <c r="B4043" s="133">
        <v>6</v>
      </c>
      <c r="C4043" s="134">
        <v>41443</v>
      </c>
      <c r="D4043" s="133">
        <v>8</v>
      </c>
      <c r="E4043" s="5">
        <v>137.21900000000002</v>
      </c>
      <c r="F4043" s="5">
        <v>327.70000000000005</v>
      </c>
      <c r="G4043" s="5">
        <v>878.41100000000017</v>
      </c>
      <c r="H4043" s="5">
        <v>1034.2910000000002</v>
      </c>
      <c r="I4043" s="6">
        <v>0</v>
      </c>
    </row>
    <row r="4044" spans="1:9">
      <c r="A4044" s="133">
        <v>2013</v>
      </c>
      <c r="B4044" s="133">
        <v>6</v>
      </c>
      <c r="C4044" s="134">
        <v>41443</v>
      </c>
      <c r="D4044" s="133">
        <v>9</v>
      </c>
      <c r="E4044" s="5">
        <v>136.90200000000002</v>
      </c>
      <c r="F4044" s="5">
        <v>331.77800000000008</v>
      </c>
      <c r="G4044" s="5">
        <v>887.63400000000001</v>
      </c>
      <c r="H4044" s="5">
        <v>1102.4269999999999</v>
      </c>
      <c r="I4044" s="6">
        <v>0</v>
      </c>
    </row>
    <row r="4045" spans="1:9">
      <c r="A4045" s="133">
        <v>2013</v>
      </c>
      <c r="B4045" s="133">
        <v>6</v>
      </c>
      <c r="C4045" s="134">
        <v>41443</v>
      </c>
      <c r="D4045" s="133">
        <v>10</v>
      </c>
      <c r="E4045" s="5">
        <v>138.76300000000001</v>
      </c>
      <c r="F4045" s="5">
        <v>341.27899999999994</v>
      </c>
      <c r="G4045" s="5">
        <v>885.45699999999988</v>
      </c>
      <c r="H4045" s="5">
        <v>1105.9210000000003</v>
      </c>
      <c r="I4045" s="6">
        <v>0</v>
      </c>
    </row>
    <row r="4046" spans="1:9">
      <c r="A4046" s="133">
        <v>2013</v>
      </c>
      <c r="B4046" s="133">
        <v>6</v>
      </c>
      <c r="C4046" s="134">
        <v>41443</v>
      </c>
      <c r="D4046" s="133">
        <v>11</v>
      </c>
      <c r="E4046" s="5">
        <v>142.58400000000003</v>
      </c>
      <c r="F4046" s="5">
        <v>342.68900000000008</v>
      </c>
      <c r="G4046" s="5">
        <v>885.85299999999984</v>
      </c>
      <c r="H4046" s="5">
        <v>1107.7820000000002</v>
      </c>
      <c r="I4046" s="6">
        <v>0</v>
      </c>
    </row>
    <row r="4047" spans="1:9">
      <c r="A4047" s="133">
        <v>2013</v>
      </c>
      <c r="B4047" s="133">
        <v>6</v>
      </c>
      <c r="C4047" s="134">
        <v>41443</v>
      </c>
      <c r="D4047" s="133">
        <v>12</v>
      </c>
      <c r="E4047" s="5">
        <v>140.64099999999999</v>
      </c>
      <c r="F4047" s="5">
        <v>342.59799999999996</v>
      </c>
      <c r="G4047" s="5">
        <v>883.72399999999971</v>
      </c>
      <c r="H4047" s="5">
        <v>1106.8529999999998</v>
      </c>
      <c r="I4047" s="6">
        <v>0</v>
      </c>
    </row>
    <row r="4048" spans="1:9">
      <c r="A4048" s="133">
        <v>2013</v>
      </c>
      <c r="B4048" s="133">
        <v>6</v>
      </c>
      <c r="C4048" s="134">
        <v>41443</v>
      </c>
      <c r="D4048" s="133">
        <v>13</v>
      </c>
      <c r="E4048" s="5">
        <v>140.06</v>
      </c>
      <c r="F4048" s="5">
        <v>342.23599999999999</v>
      </c>
      <c r="G4048" s="5">
        <v>879.78100000000018</v>
      </c>
      <c r="H4048" s="5">
        <v>1133.1970000000001</v>
      </c>
      <c r="I4048" s="6">
        <v>0</v>
      </c>
    </row>
    <row r="4049" spans="1:9">
      <c r="A4049" s="133">
        <v>2013</v>
      </c>
      <c r="B4049" s="133">
        <v>6</v>
      </c>
      <c r="C4049" s="134">
        <v>41443</v>
      </c>
      <c r="D4049" s="133">
        <v>14</v>
      </c>
      <c r="E4049" s="5">
        <v>139.054</v>
      </c>
      <c r="F4049" s="5">
        <v>343.17900000000009</v>
      </c>
      <c r="G4049" s="5">
        <v>876.1350000000001</v>
      </c>
      <c r="H4049" s="5">
        <v>1135.2830000000001</v>
      </c>
      <c r="I4049" s="6">
        <v>0</v>
      </c>
    </row>
    <row r="4050" spans="1:9">
      <c r="A4050" s="133">
        <v>2013</v>
      </c>
      <c r="B4050" s="133">
        <v>6</v>
      </c>
      <c r="C4050" s="134">
        <v>41443</v>
      </c>
      <c r="D4050" s="133">
        <v>15</v>
      </c>
      <c r="E4050" s="5">
        <v>139.696</v>
      </c>
      <c r="F4050" s="5">
        <v>341.88500000000005</v>
      </c>
      <c r="G4050" s="5">
        <v>894.65900000000011</v>
      </c>
      <c r="H4050" s="5">
        <v>1126.8660000000002</v>
      </c>
      <c r="I4050" s="6">
        <v>0</v>
      </c>
    </row>
    <row r="4051" spans="1:9">
      <c r="A4051" s="133">
        <v>2013</v>
      </c>
      <c r="B4051" s="133">
        <v>6</v>
      </c>
      <c r="C4051" s="134">
        <v>41443</v>
      </c>
      <c r="D4051" s="133">
        <v>16</v>
      </c>
      <c r="E4051" s="5">
        <v>139.42600000000002</v>
      </c>
      <c r="F4051" s="5">
        <v>340.31799999999998</v>
      </c>
      <c r="G4051" s="5">
        <v>898.90200000000016</v>
      </c>
      <c r="H4051" s="5">
        <v>1178.7120000000002</v>
      </c>
      <c r="I4051" s="6">
        <v>0</v>
      </c>
    </row>
    <row r="4052" spans="1:9">
      <c r="A4052" s="133">
        <v>2013</v>
      </c>
      <c r="B4052" s="133">
        <v>6</v>
      </c>
      <c r="C4052" s="134">
        <v>41443</v>
      </c>
      <c r="D4052" s="133">
        <v>17</v>
      </c>
      <c r="E4052" s="5">
        <v>139.333</v>
      </c>
      <c r="F4052" s="5">
        <v>338.98500000000001</v>
      </c>
      <c r="G4052" s="5">
        <v>900.8889999999999</v>
      </c>
      <c r="H4052" s="5">
        <v>1177.7389999999998</v>
      </c>
      <c r="I4052" s="6">
        <v>0</v>
      </c>
    </row>
    <row r="4053" spans="1:9">
      <c r="A4053" s="133">
        <v>2013</v>
      </c>
      <c r="B4053" s="133">
        <v>6</v>
      </c>
      <c r="C4053" s="134">
        <v>41443</v>
      </c>
      <c r="D4053" s="133">
        <v>18</v>
      </c>
      <c r="E4053" s="5">
        <v>139.97200000000001</v>
      </c>
      <c r="F4053" s="5">
        <v>353.536</v>
      </c>
      <c r="G4053" s="5">
        <v>893.22900000000016</v>
      </c>
      <c r="H4053" s="5">
        <v>1207.0700000000002</v>
      </c>
      <c r="I4053" s="6">
        <v>1.012</v>
      </c>
    </row>
    <row r="4054" spans="1:9">
      <c r="A4054" s="133">
        <v>2013</v>
      </c>
      <c r="B4054" s="133">
        <v>6</v>
      </c>
      <c r="C4054" s="134">
        <v>41443</v>
      </c>
      <c r="D4054" s="133">
        <v>19</v>
      </c>
      <c r="E4054" s="5">
        <v>148.303</v>
      </c>
      <c r="F4054" s="5">
        <v>352.55400000000003</v>
      </c>
      <c r="G4054" s="5">
        <v>931.18900000000008</v>
      </c>
      <c r="H4054" s="5">
        <v>1276.3880000000001</v>
      </c>
      <c r="I4054" s="6">
        <v>6.7789999999999999</v>
      </c>
    </row>
    <row r="4055" spans="1:9">
      <c r="A4055" s="133">
        <v>2013</v>
      </c>
      <c r="B4055" s="133">
        <v>6</v>
      </c>
      <c r="C4055" s="134">
        <v>41443</v>
      </c>
      <c r="D4055" s="133">
        <v>20</v>
      </c>
      <c r="E4055" s="5">
        <v>152.31399999999999</v>
      </c>
      <c r="F4055" s="5">
        <v>350.12599999999998</v>
      </c>
      <c r="G4055" s="5">
        <v>891.05400000000009</v>
      </c>
      <c r="H4055" s="5">
        <v>1328.0130000000001</v>
      </c>
      <c r="I4055" s="6">
        <v>6.2220000000000004</v>
      </c>
    </row>
    <row r="4056" spans="1:9">
      <c r="A4056" s="133">
        <v>2013</v>
      </c>
      <c r="B4056" s="133">
        <v>6</v>
      </c>
      <c r="C4056" s="134">
        <v>41443</v>
      </c>
      <c r="D4056" s="133">
        <v>21</v>
      </c>
      <c r="E4056" s="5">
        <v>148.92699999999999</v>
      </c>
      <c r="F4056" s="5">
        <v>350.33799999999997</v>
      </c>
      <c r="G4056" s="5">
        <v>894.86800000000017</v>
      </c>
      <c r="H4056" s="5">
        <v>1319.9979999999994</v>
      </c>
      <c r="I4056" s="6">
        <v>6.2220000000000004</v>
      </c>
    </row>
    <row r="4057" spans="1:9">
      <c r="A4057" s="133">
        <v>2013</v>
      </c>
      <c r="B4057" s="133">
        <v>6</v>
      </c>
      <c r="C4057" s="134">
        <v>41443</v>
      </c>
      <c r="D4057" s="133">
        <v>22</v>
      </c>
      <c r="E4057" s="5">
        <v>147.58300000000003</v>
      </c>
      <c r="F4057" s="5">
        <v>349.62599999999998</v>
      </c>
      <c r="G4057" s="5">
        <v>892.1389999999999</v>
      </c>
      <c r="H4057" s="5">
        <v>1319.2080000000003</v>
      </c>
      <c r="I4057" s="6">
        <v>6.2220000000000004</v>
      </c>
    </row>
    <row r="4058" spans="1:9">
      <c r="A4058" s="133">
        <v>2013</v>
      </c>
      <c r="B4058" s="133">
        <v>6</v>
      </c>
      <c r="C4058" s="134">
        <v>41443</v>
      </c>
      <c r="D4058" s="133">
        <v>23</v>
      </c>
      <c r="E4058" s="5">
        <v>146.87400000000002</v>
      </c>
      <c r="F4058" s="5">
        <v>350.14300000000009</v>
      </c>
      <c r="G4058" s="5">
        <v>901.34899999999993</v>
      </c>
      <c r="H4058" s="5">
        <v>1301.355</v>
      </c>
      <c r="I4058" s="6">
        <v>6.2220000000000004</v>
      </c>
    </row>
    <row r="4059" spans="1:9">
      <c r="A4059" s="133">
        <v>2013</v>
      </c>
      <c r="B4059" s="133">
        <v>6</v>
      </c>
      <c r="C4059" s="134">
        <v>41443</v>
      </c>
      <c r="D4059" s="133">
        <v>24</v>
      </c>
      <c r="E4059" s="5">
        <v>146.09399999999999</v>
      </c>
      <c r="F4059" s="5">
        <v>343.48600000000005</v>
      </c>
      <c r="G4059" s="5">
        <v>901.45699999999999</v>
      </c>
      <c r="H4059" s="5">
        <v>1194.7029999999995</v>
      </c>
      <c r="I4059" s="6">
        <v>6.2220000000000004</v>
      </c>
    </row>
    <row r="4060" spans="1:9">
      <c r="A4060" s="133">
        <v>2013</v>
      </c>
      <c r="B4060" s="133">
        <v>6</v>
      </c>
      <c r="C4060" s="134">
        <v>41444</v>
      </c>
      <c r="D4060" s="133">
        <v>1</v>
      </c>
      <c r="E4060" s="5">
        <v>146.714</v>
      </c>
      <c r="F4060" s="5">
        <v>314.73699999999997</v>
      </c>
      <c r="G4060" s="5">
        <v>881.74300000000017</v>
      </c>
      <c r="H4060" s="5">
        <v>1022.5650000000001</v>
      </c>
      <c r="I4060" s="6">
        <v>0</v>
      </c>
    </row>
    <row r="4061" spans="1:9">
      <c r="A4061" s="133">
        <v>2013</v>
      </c>
      <c r="B4061" s="133">
        <v>6</v>
      </c>
      <c r="C4061" s="134">
        <v>41444</v>
      </c>
      <c r="D4061" s="133">
        <v>2</v>
      </c>
      <c r="E4061" s="5">
        <v>145.77699999999999</v>
      </c>
      <c r="F4061" s="5">
        <v>301.55499999999995</v>
      </c>
      <c r="G4061" s="5">
        <v>873.75700000000006</v>
      </c>
      <c r="H4061" s="5">
        <v>991.81899999999996</v>
      </c>
      <c r="I4061" s="6">
        <v>0</v>
      </c>
    </row>
    <row r="4062" spans="1:9">
      <c r="A4062" s="133">
        <v>2013</v>
      </c>
      <c r="B4062" s="133">
        <v>6</v>
      </c>
      <c r="C4062" s="134">
        <v>41444</v>
      </c>
      <c r="D4062" s="133">
        <v>3</v>
      </c>
      <c r="E4062" s="5">
        <v>145.54400000000001</v>
      </c>
      <c r="F4062" s="5">
        <v>303.18399999999997</v>
      </c>
      <c r="G4062" s="5">
        <v>843.1719999999998</v>
      </c>
      <c r="H4062" s="5">
        <v>971.54099999999994</v>
      </c>
      <c r="I4062" s="6">
        <v>0</v>
      </c>
    </row>
    <row r="4063" spans="1:9">
      <c r="A4063" s="133">
        <v>2013</v>
      </c>
      <c r="B4063" s="133">
        <v>6</v>
      </c>
      <c r="C4063" s="134">
        <v>41444</v>
      </c>
      <c r="D4063" s="133">
        <v>4</v>
      </c>
      <c r="E4063" s="5">
        <v>145.506</v>
      </c>
      <c r="F4063" s="5">
        <v>302.15100000000001</v>
      </c>
      <c r="G4063" s="5">
        <v>835.75800000000015</v>
      </c>
      <c r="H4063" s="5">
        <v>959.82000000000016</v>
      </c>
      <c r="I4063" s="6">
        <v>0</v>
      </c>
    </row>
    <row r="4064" spans="1:9">
      <c r="A4064" s="133">
        <v>2013</v>
      </c>
      <c r="B4064" s="133">
        <v>6</v>
      </c>
      <c r="C4064" s="134">
        <v>41444</v>
      </c>
      <c r="D4064" s="133">
        <v>5</v>
      </c>
      <c r="E4064" s="5">
        <v>147.255</v>
      </c>
      <c r="F4064" s="5">
        <v>301.37499999999994</v>
      </c>
      <c r="G4064" s="5">
        <v>835.41399999999999</v>
      </c>
      <c r="H4064" s="5">
        <v>948.03599999999994</v>
      </c>
      <c r="I4064" s="6">
        <v>0</v>
      </c>
    </row>
    <row r="4065" spans="1:9">
      <c r="A4065" s="133">
        <v>2013</v>
      </c>
      <c r="B4065" s="133">
        <v>6</v>
      </c>
      <c r="C4065" s="134">
        <v>41444</v>
      </c>
      <c r="D4065" s="133">
        <v>6</v>
      </c>
      <c r="E4065" s="5">
        <v>150.428</v>
      </c>
      <c r="F4065" s="5">
        <v>300.505</v>
      </c>
      <c r="G4065" s="5">
        <v>847.58799999999997</v>
      </c>
      <c r="H4065" s="5">
        <v>962.02599999999984</v>
      </c>
      <c r="I4065" s="6">
        <v>0</v>
      </c>
    </row>
    <row r="4066" spans="1:9">
      <c r="A4066" s="133">
        <v>2013</v>
      </c>
      <c r="B4066" s="133">
        <v>6</v>
      </c>
      <c r="C4066" s="134">
        <v>41444</v>
      </c>
      <c r="D4066" s="133">
        <v>7</v>
      </c>
      <c r="E4066" s="5">
        <v>142.54599999999999</v>
      </c>
      <c r="F4066" s="5">
        <v>301.74600000000004</v>
      </c>
      <c r="G4066" s="5">
        <v>867.38100000000009</v>
      </c>
      <c r="H4066" s="5">
        <v>1071.6640000000002</v>
      </c>
      <c r="I4066" s="6">
        <v>0</v>
      </c>
    </row>
    <row r="4067" spans="1:9">
      <c r="A4067" s="133">
        <v>2013</v>
      </c>
      <c r="B4067" s="133">
        <v>6</v>
      </c>
      <c r="C4067" s="134">
        <v>41444</v>
      </c>
      <c r="D4067" s="133">
        <v>8</v>
      </c>
      <c r="E4067" s="5">
        <v>141.88499999999999</v>
      </c>
      <c r="F4067" s="5">
        <v>303.97900000000004</v>
      </c>
      <c r="G4067" s="5">
        <v>881.83200000000022</v>
      </c>
      <c r="H4067" s="5">
        <v>1222.0839999999998</v>
      </c>
      <c r="I4067" s="6">
        <v>0</v>
      </c>
    </row>
    <row r="4068" spans="1:9">
      <c r="A4068" s="133">
        <v>2013</v>
      </c>
      <c r="B4068" s="133">
        <v>6</v>
      </c>
      <c r="C4068" s="134">
        <v>41444</v>
      </c>
      <c r="D4068" s="133">
        <v>9</v>
      </c>
      <c r="E4068" s="5">
        <v>142.869</v>
      </c>
      <c r="F4068" s="5">
        <v>305.97599999999994</v>
      </c>
      <c r="G4068" s="5">
        <v>873.98900000000026</v>
      </c>
      <c r="H4068" s="5">
        <v>1242.519</v>
      </c>
      <c r="I4068" s="6">
        <v>0</v>
      </c>
    </row>
    <row r="4069" spans="1:9">
      <c r="A4069" s="133">
        <v>2013</v>
      </c>
      <c r="B4069" s="133">
        <v>6</v>
      </c>
      <c r="C4069" s="134">
        <v>41444</v>
      </c>
      <c r="D4069" s="133">
        <v>10</v>
      </c>
      <c r="E4069" s="5">
        <v>142.339</v>
      </c>
      <c r="F4069" s="5">
        <v>318.52199999999999</v>
      </c>
      <c r="G4069" s="5">
        <v>920.66900000000032</v>
      </c>
      <c r="H4069" s="5">
        <v>1225.5639999999999</v>
      </c>
      <c r="I4069" s="6">
        <v>0</v>
      </c>
    </row>
    <row r="4070" spans="1:9">
      <c r="A4070" s="133">
        <v>2013</v>
      </c>
      <c r="B4070" s="133">
        <v>6</v>
      </c>
      <c r="C4070" s="134">
        <v>41444</v>
      </c>
      <c r="D4070" s="133">
        <v>11</v>
      </c>
      <c r="E4070" s="5">
        <v>143.19499999999999</v>
      </c>
      <c r="F4070" s="5">
        <v>317.53700000000003</v>
      </c>
      <c r="G4070" s="5">
        <v>931.33500000000004</v>
      </c>
      <c r="H4070" s="5">
        <v>1245.1880000000001</v>
      </c>
      <c r="I4070" s="6">
        <v>0</v>
      </c>
    </row>
    <row r="4071" spans="1:9">
      <c r="A4071" s="133">
        <v>2013</v>
      </c>
      <c r="B4071" s="133">
        <v>6</v>
      </c>
      <c r="C4071" s="134">
        <v>41444</v>
      </c>
      <c r="D4071" s="133">
        <v>12</v>
      </c>
      <c r="E4071" s="5">
        <v>145.61000000000001</v>
      </c>
      <c r="F4071" s="5">
        <v>316.92599999999999</v>
      </c>
      <c r="G4071" s="5">
        <v>922.87599999999998</v>
      </c>
      <c r="H4071" s="5">
        <v>1217.1089999999999</v>
      </c>
      <c r="I4071" s="6">
        <v>0</v>
      </c>
    </row>
    <row r="4072" spans="1:9">
      <c r="A4072" s="133">
        <v>2013</v>
      </c>
      <c r="B4072" s="133">
        <v>6</v>
      </c>
      <c r="C4072" s="134">
        <v>41444</v>
      </c>
      <c r="D4072" s="133">
        <v>13</v>
      </c>
      <c r="E4072" s="5">
        <v>144.74200000000002</v>
      </c>
      <c r="F4072" s="5">
        <v>318.44200000000001</v>
      </c>
      <c r="G4072" s="5">
        <v>902.3599999999999</v>
      </c>
      <c r="H4072" s="5">
        <v>1208.221</v>
      </c>
      <c r="I4072" s="6">
        <v>0</v>
      </c>
    </row>
    <row r="4073" spans="1:9">
      <c r="A4073" s="133">
        <v>2013</v>
      </c>
      <c r="B4073" s="133">
        <v>6</v>
      </c>
      <c r="C4073" s="134">
        <v>41444</v>
      </c>
      <c r="D4073" s="133">
        <v>14</v>
      </c>
      <c r="E4073" s="5">
        <v>143.852</v>
      </c>
      <c r="F4073" s="5">
        <v>317.137</v>
      </c>
      <c r="G4073" s="5">
        <v>859.31100000000004</v>
      </c>
      <c r="H4073" s="5">
        <v>1230.1000000000001</v>
      </c>
      <c r="I4073" s="6">
        <v>0</v>
      </c>
    </row>
    <row r="4074" spans="1:9">
      <c r="A4074" s="133">
        <v>2013</v>
      </c>
      <c r="B4074" s="133">
        <v>6</v>
      </c>
      <c r="C4074" s="134">
        <v>41444</v>
      </c>
      <c r="D4074" s="133">
        <v>15</v>
      </c>
      <c r="E4074" s="5">
        <v>142.13299999999998</v>
      </c>
      <c r="F4074" s="5">
        <v>316.96999999999997</v>
      </c>
      <c r="G4074" s="5">
        <v>849.46500000000003</v>
      </c>
      <c r="H4074" s="5">
        <v>1236.1089999999997</v>
      </c>
      <c r="I4074" s="6">
        <v>0</v>
      </c>
    </row>
    <row r="4075" spans="1:9">
      <c r="A4075" s="133">
        <v>2013</v>
      </c>
      <c r="B4075" s="133">
        <v>6</v>
      </c>
      <c r="C4075" s="134">
        <v>41444</v>
      </c>
      <c r="D4075" s="133">
        <v>16</v>
      </c>
      <c r="E4075" s="5">
        <v>149.078</v>
      </c>
      <c r="F4075" s="5">
        <v>315.69799999999998</v>
      </c>
      <c r="G4075" s="5">
        <v>848.97500000000025</v>
      </c>
      <c r="H4075" s="5">
        <v>1235.0709999999997</v>
      </c>
      <c r="I4075" s="6">
        <v>0</v>
      </c>
    </row>
    <row r="4076" spans="1:9">
      <c r="A4076" s="133">
        <v>2013</v>
      </c>
      <c r="B4076" s="133">
        <v>6</v>
      </c>
      <c r="C4076" s="134">
        <v>41444</v>
      </c>
      <c r="D4076" s="133">
        <v>17</v>
      </c>
      <c r="E4076" s="5">
        <v>147.62200000000001</v>
      </c>
      <c r="F4076" s="5">
        <v>326.30600000000004</v>
      </c>
      <c r="G4076" s="5">
        <v>852.1</v>
      </c>
      <c r="H4076" s="5">
        <v>1270.3119999999999</v>
      </c>
      <c r="I4076" s="6">
        <v>3.7519999999999998</v>
      </c>
    </row>
    <row r="4077" spans="1:9">
      <c r="A4077" s="133">
        <v>2013</v>
      </c>
      <c r="B4077" s="133">
        <v>6</v>
      </c>
      <c r="C4077" s="134">
        <v>41444</v>
      </c>
      <c r="D4077" s="133">
        <v>18</v>
      </c>
      <c r="E4077" s="5">
        <v>146.87800000000001</v>
      </c>
      <c r="F4077" s="5">
        <v>327.226</v>
      </c>
      <c r="G4077" s="5">
        <v>855.07000000000016</v>
      </c>
      <c r="H4077" s="5">
        <v>1301.6869999999999</v>
      </c>
      <c r="I4077" s="6">
        <v>2.452</v>
      </c>
    </row>
    <row r="4078" spans="1:9">
      <c r="A4078" s="133">
        <v>2013</v>
      </c>
      <c r="B4078" s="133">
        <v>6</v>
      </c>
      <c r="C4078" s="134">
        <v>41444</v>
      </c>
      <c r="D4078" s="133">
        <v>19</v>
      </c>
      <c r="E4078" s="5">
        <v>145.32500000000002</v>
      </c>
      <c r="F4078" s="5">
        <v>327.23200000000003</v>
      </c>
      <c r="G4078" s="5">
        <v>876.05000000000007</v>
      </c>
      <c r="H4078" s="5">
        <v>1339.8989999999997</v>
      </c>
      <c r="I4078" s="6">
        <v>2.452</v>
      </c>
    </row>
    <row r="4079" spans="1:9">
      <c r="A4079" s="133">
        <v>2013</v>
      </c>
      <c r="B4079" s="133">
        <v>6</v>
      </c>
      <c r="C4079" s="134">
        <v>41444</v>
      </c>
      <c r="D4079" s="133">
        <v>20</v>
      </c>
      <c r="E4079" s="5">
        <v>146.804</v>
      </c>
      <c r="F4079" s="5">
        <v>326.78100000000001</v>
      </c>
      <c r="G4079" s="5">
        <v>905.20499999999981</v>
      </c>
      <c r="H4079" s="5">
        <v>1401.9979999999996</v>
      </c>
      <c r="I4079" s="6">
        <v>5.6180000000000003</v>
      </c>
    </row>
    <row r="4080" spans="1:9">
      <c r="A4080" s="133">
        <v>2013</v>
      </c>
      <c r="B4080" s="133">
        <v>6</v>
      </c>
      <c r="C4080" s="134">
        <v>41444</v>
      </c>
      <c r="D4080" s="133">
        <v>21</v>
      </c>
      <c r="E4080" s="5">
        <v>147.95400000000001</v>
      </c>
      <c r="F4080" s="5">
        <v>326.20500000000004</v>
      </c>
      <c r="G4080" s="5">
        <v>923.19</v>
      </c>
      <c r="H4080" s="5">
        <v>1396.6189999999999</v>
      </c>
      <c r="I4080" s="6">
        <v>5.2869999999999999</v>
      </c>
    </row>
    <row r="4081" spans="1:9">
      <c r="A4081" s="133">
        <v>2013</v>
      </c>
      <c r="B4081" s="133">
        <v>6</v>
      </c>
      <c r="C4081" s="134">
        <v>41444</v>
      </c>
      <c r="D4081" s="133">
        <v>22</v>
      </c>
      <c r="E4081" s="5">
        <v>144.21900000000002</v>
      </c>
      <c r="F4081" s="5">
        <v>330.50200000000007</v>
      </c>
      <c r="G4081" s="5">
        <v>916.78499999999974</v>
      </c>
      <c r="H4081" s="5">
        <v>1386.7789999999995</v>
      </c>
      <c r="I4081" s="6">
        <v>5.593</v>
      </c>
    </row>
    <row r="4082" spans="1:9">
      <c r="A4082" s="133">
        <v>2013</v>
      </c>
      <c r="B4082" s="133">
        <v>6</v>
      </c>
      <c r="C4082" s="134">
        <v>41444</v>
      </c>
      <c r="D4082" s="133">
        <v>23</v>
      </c>
      <c r="E4082" s="5">
        <v>143.10500000000002</v>
      </c>
      <c r="F4082" s="5">
        <v>331.40900000000005</v>
      </c>
      <c r="G4082" s="5">
        <v>917.49799999999993</v>
      </c>
      <c r="H4082" s="5">
        <v>1334.4749999999995</v>
      </c>
      <c r="I4082" s="6">
        <v>4.673</v>
      </c>
    </row>
    <row r="4083" spans="1:9">
      <c r="A4083" s="133">
        <v>2013</v>
      </c>
      <c r="B4083" s="133">
        <v>6</v>
      </c>
      <c r="C4083" s="134">
        <v>41444</v>
      </c>
      <c r="D4083" s="133">
        <v>24</v>
      </c>
      <c r="E4083" s="5">
        <v>143.16900000000001</v>
      </c>
      <c r="F4083" s="5">
        <v>328.18600000000004</v>
      </c>
      <c r="G4083" s="5">
        <v>896.95</v>
      </c>
      <c r="H4083" s="5">
        <v>1284.1629999999996</v>
      </c>
      <c r="I4083" s="6">
        <v>5.593</v>
      </c>
    </row>
    <row r="4084" spans="1:9">
      <c r="A4084" s="133">
        <v>2013</v>
      </c>
      <c r="B4084" s="133">
        <v>6</v>
      </c>
      <c r="C4084" s="134">
        <v>41445</v>
      </c>
      <c r="D4084" s="133">
        <v>1</v>
      </c>
      <c r="E4084" s="5">
        <v>143.34399999999999</v>
      </c>
      <c r="F4084" s="5">
        <v>309.255</v>
      </c>
      <c r="G4084" s="5">
        <v>860.65000000000009</v>
      </c>
      <c r="H4084" s="5">
        <v>1107.4499999999998</v>
      </c>
      <c r="I4084" s="6">
        <v>1.9590000000000001</v>
      </c>
    </row>
    <row r="4085" spans="1:9">
      <c r="A4085" s="133">
        <v>2013</v>
      </c>
      <c r="B4085" s="133">
        <v>6</v>
      </c>
      <c r="C4085" s="134">
        <v>41445</v>
      </c>
      <c r="D4085" s="133">
        <v>2</v>
      </c>
      <c r="E4085" s="5">
        <v>143.07900000000001</v>
      </c>
      <c r="F4085" s="5">
        <v>281.11700000000002</v>
      </c>
      <c r="G4085" s="5">
        <v>838.83600000000013</v>
      </c>
      <c r="H4085" s="5">
        <v>989.84300000000007</v>
      </c>
      <c r="I4085" s="6">
        <v>1.407</v>
      </c>
    </row>
    <row r="4086" spans="1:9">
      <c r="A4086" s="133">
        <v>2013</v>
      </c>
      <c r="B4086" s="133">
        <v>6</v>
      </c>
      <c r="C4086" s="134">
        <v>41445</v>
      </c>
      <c r="D4086" s="133">
        <v>3</v>
      </c>
      <c r="E4086" s="5">
        <v>143.30200000000002</v>
      </c>
      <c r="F4086" s="5">
        <v>286.78300000000002</v>
      </c>
      <c r="G4086" s="5">
        <v>835.47500000000014</v>
      </c>
      <c r="H4086" s="5">
        <v>955.41399999999999</v>
      </c>
      <c r="I4086" s="6">
        <v>0</v>
      </c>
    </row>
    <row r="4087" spans="1:9">
      <c r="A4087" s="133">
        <v>2013</v>
      </c>
      <c r="B4087" s="133">
        <v>6</v>
      </c>
      <c r="C4087" s="134">
        <v>41445</v>
      </c>
      <c r="D4087" s="133">
        <v>4</v>
      </c>
      <c r="E4087" s="5">
        <v>144.13300000000001</v>
      </c>
      <c r="F4087" s="5">
        <v>284.24700000000001</v>
      </c>
      <c r="G4087" s="5">
        <v>838.5630000000001</v>
      </c>
      <c r="H4087" s="5">
        <v>894.84199999999998</v>
      </c>
      <c r="I4087" s="6">
        <v>0</v>
      </c>
    </row>
    <row r="4088" spans="1:9">
      <c r="A4088" s="133">
        <v>2013</v>
      </c>
      <c r="B4088" s="133">
        <v>6</v>
      </c>
      <c r="C4088" s="134">
        <v>41445</v>
      </c>
      <c r="D4088" s="133">
        <v>5</v>
      </c>
      <c r="E4088" s="5">
        <v>143.708</v>
      </c>
      <c r="F4088" s="5">
        <v>284.803</v>
      </c>
      <c r="G4088" s="5">
        <v>844.11800000000017</v>
      </c>
      <c r="H4088" s="5">
        <v>894.73899999999992</v>
      </c>
      <c r="I4088" s="6">
        <v>0</v>
      </c>
    </row>
    <row r="4089" spans="1:9">
      <c r="A4089" s="133">
        <v>2013</v>
      </c>
      <c r="B4089" s="133">
        <v>6</v>
      </c>
      <c r="C4089" s="134">
        <v>41445</v>
      </c>
      <c r="D4089" s="133">
        <v>6</v>
      </c>
      <c r="E4089" s="5">
        <v>146.08600000000001</v>
      </c>
      <c r="F4089" s="5">
        <v>284.89500000000004</v>
      </c>
      <c r="G4089" s="5">
        <v>843.90000000000009</v>
      </c>
      <c r="H4089" s="5">
        <v>894.53499999999997</v>
      </c>
      <c r="I4089" s="6">
        <v>0</v>
      </c>
    </row>
    <row r="4090" spans="1:9">
      <c r="A4090" s="133">
        <v>2013</v>
      </c>
      <c r="B4090" s="133">
        <v>6</v>
      </c>
      <c r="C4090" s="134">
        <v>41445</v>
      </c>
      <c r="D4090" s="133">
        <v>7</v>
      </c>
      <c r="E4090" s="5">
        <v>135.94800000000001</v>
      </c>
      <c r="F4090" s="5">
        <v>281.86700000000002</v>
      </c>
      <c r="G4090" s="5">
        <v>814.65700000000004</v>
      </c>
      <c r="H4090" s="5">
        <v>948.36500000000012</v>
      </c>
      <c r="I4090" s="6">
        <v>0</v>
      </c>
    </row>
    <row r="4091" spans="1:9">
      <c r="A4091" s="133">
        <v>2013</v>
      </c>
      <c r="B4091" s="133">
        <v>6</v>
      </c>
      <c r="C4091" s="134">
        <v>41445</v>
      </c>
      <c r="D4091" s="133">
        <v>8</v>
      </c>
      <c r="E4091" s="5">
        <v>139.101</v>
      </c>
      <c r="F4091" s="5">
        <v>281.84100000000001</v>
      </c>
      <c r="G4091" s="5">
        <v>806.28100000000006</v>
      </c>
      <c r="H4091" s="5">
        <v>996.00000000000023</v>
      </c>
      <c r="I4091" s="6">
        <v>0</v>
      </c>
    </row>
    <row r="4092" spans="1:9">
      <c r="A4092" s="133">
        <v>2013</v>
      </c>
      <c r="B4092" s="133">
        <v>6</v>
      </c>
      <c r="C4092" s="134">
        <v>41445</v>
      </c>
      <c r="D4092" s="133">
        <v>9</v>
      </c>
      <c r="E4092" s="5">
        <v>142.22900000000001</v>
      </c>
      <c r="F4092" s="5">
        <v>274.05400000000003</v>
      </c>
      <c r="G4092" s="5">
        <v>805.45500000000015</v>
      </c>
      <c r="H4092" s="5">
        <v>1009.3110000000001</v>
      </c>
      <c r="I4092" s="6">
        <v>0</v>
      </c>
    </row>
    <row r="4093" spans="1:9">
      <c r="A4093" s="133">
        <v>2013</v>
      </c>
      <c r="B4093" s="133">
        <v>6</v>
      </c>
      <c r="C4093" s="134">
        <v>41445</v>
      </c>
      <c r="D4093" s="133">
        <v>10</v>
      </c>
      <c r="E4093" s="5">
        <v>142.06800000000001</v>
      </c>
      <c r="F4093" s="5">
        <v>274.70500000000004</v>
      </c>
      <c r="G4093" s="5">
        <v>808.04900000000032</v>
      </c>
      <c r="H4093" s="5">
        <v>1018.9049999999997</v>
      </c>
      <c r="I4093" s="6">
        <v>0</v>
      </c>
    </row>
    <row r="4094" spans="1:9">
      <c r="A4094" s="133">
        <v>2013</v>
      </c>
      <c r="B4094" s="133">
        <v>6</v>
      </c>
      <c r="C4094" s="134">
        <v>41445</v>
      </c>
      <c r="D4094" s="133">
        <v>11</v>
      </c>
      <c r="E4094" s="5">
        <v>143.91200000000001</v>
      </c>
      <c r="F4094" s="5">
        <v>281.28299999999996</v>
      </c>
      <c r="G4094" s="5">
        <v>806.09400000000028</v>
      </c>
      <c r="H4094" s="5">
        <v>1021.0089999999998</v>
      </c>
      <c r="I4094" s="6">
        <v>0</v>
      </c>
    </row>
    <row r="4095" spans="1:9">
      <c r="A4095" s="133">
        <v>2013</v>
      </c>
      <c r="B4095" s="133">
        <v>6</v>
      </c>
      <c r="C4095" s="134">
        <v>41445</v>
      </c>
      <c r="D4095" s="133">
        <v>12</v>
      </c>
      <c r="E4095" s="5">
        <v>147.97399999999999</v>
      </c>
      <c r="F4095" s="5">
        <v>286.88200000000001</v>
      </c>
      <c r="G4095" s="5">
        <v>861.6220000000003</v>
      </c>
      <c r="H4095" s="5">
        <v>1023.5050000000001</v>
      </c>
      <c r="I4095" s="6">
        <v>0</v>
      </c>
    </row>
    <row r="4096" spans="1:9">
      <c r="A4096" s="133">
        <v>2013</v>
      </c>
      <c r="B4096" s="133">
        <v>6</v>
      </c>
      <c r="C4096" s="134">
        <v>41445</v>
      </c>
      <c r="D4096" s="133">
        <v>13</v>
      </c>
      <c r="E4096" s="5">
        <v>149.233</v>
      </c>
      <c r="F4096" s="5">
        <v>294.447</v>
      </c>
      <c r="G4096" s="5">
        <v>793.15300000000013</v>
      </c>
      <c r="H4096" s="5">
        <v>1024.6540000000002</v>
      </c>
      <c r="I4096" s="6">
        <v>0</v>
      </c>
    </row>
    <row r="4097" spans="1:9">
      <c r="A4097" s="133">
        <v>2013</v>
      </c>
      <c r="B4097" s="133">
        <v>6</v>
      </c>
      <c r="C4097" s="134">
        <v>41445</v>
      </c>
      <c r="D4097" s="133">
        <v>14</v>
      </c>
      <c r="E4097" s="5">
        <v>148.905</v>
      </c>
      <c r="F4097" s="5">
        <v>294.846</v>
      </c>
      <c r="G4097" s="5">
        <v>767.9319999999999</v>
      </c>
      <c r="H4097" s="5">
        <v>1008.9530000000001</v>
      </c>
      <c r="I4097" s="6">
        <v>0</v>
      </c>
    </row>
    <row r="4098" spans="1:9">
      <c r="A4098" s="133">
        <v>2013</v>
      </c>
      <c r="B4098" s="133">
        <v>6</v>
      </c>
      <c r="C4098" s="134">
        <v>41445</v>
      </c>
      <c r="D4098" s="133">
        <v>15</v>
      </c>
      <c r="E4098" s="5">
        <v>149.08700000000002</v>
      </c>
      <c r="F4098" s="5">
        <v>295.28399999999999</v>
      </c>
      <c r="G4098" s="5">
        <v>777.34400000000016</v>
      </c>
      <c r="H4098" s="5">
        <v>1007.3979999999998</v>
      </c>
      <c r="I4098" s="6">
        <v>0</v>
      </c>
    </row>
    <row r="4099" spans="1:9">
      <c r="A4099" s="133">
        <v>2013</v>
      </c>
      <c r="B4099" s="133">
        <v>6</v>
      </c>
      <c r="C4099" s="134">
        <v>41445</v>
      </c>
      <c r="D4099" s="133">
        <v>16</v>
      </c>
      <c r="E4099" s="5">
        <v>149.43600000000001</v>
      </c>
      <c r="F4099" s="5">
        <v>294.74399999999997</v>
      </c>
      <c r="G4099" s="5">
        <v>785.81100000000004</v>
      </c>
      <c r="H4099" s="5">
        <v>999.33799999999997</v>
      </c>
      <c r="I4099" s="6">
        <v>0</v>
      </c>
    </row>
    <row r="4100" spans="1:9">
      <c r="A4100" s="133">
        <v>2013</v>
      </c>
      <c r="B4100" s="133">
        <v>6</v>
      </c>
      <c r="C4100" s="134">
        <v>41445</v>
      </c>
      <c r="D4100" s="133">
        <v>17</v>
      </c>
      <c r="E4100" s="5">
        <v>149.56800000000001</v>
      </c>
      <c r="F4100" s="5">
        <v>301.54200000000003</v>
      </c>
      <c r="G4100" s="5">
        <v>786.04799999999989</v>
      </c>
      <c r="H4100" s="5">
        <v>1008.2</v>
      </c>
      <c r="I4100" s="6">
        <v>0</v>
      </c>
    </row>
    <row r="4101" spans="1:9">
      <c r="A4101" s="133">
        <v>2013</v>
      </c>
      <c r="B4101" s="133">
        <v>6</v>
      </c>
      <c r="C4101" s="134">
        <v>41445</v>
      </c>
      <c r="D4101" s="133">
        <v>18</v>
      </c>
      <c r="E4101" s="5">
        <v>149.678</v>
      </c>
      <c r="F4101" s="5">
        <v>301.87800000000004</v>
      </c>
      <c r="G4101" s="5">
        <v>783.4749999999998</v>
      </c>
      <c r="H4101" s="5">
        <v>1054.3050000000001</v>
      </c>
      <c r="I4101" s="6">
        <v>0</v>
      </c>
    </row>
    <row r="4102" spans="1:9">
      <c r="A4102" s="133">
        <v>2013</v>
      </c>
      <c r="B4102" s="133">
        <v>6</v>
      </c>
      <c r="C4102" s="134">
        <v>41445</v>
      </c>
      <c r="D4102" s="133">
        <v>19</v>
      </c>
      <c r="E4102" s="5">
        <v>149.315</v>
      </c>
      <c r="F4102" s="5">
        <v>302.12299999999999</v>
      </c>
      <c r="G4102" s="5">
        <v>802.01800000000014</v>
      </c>
      <c r="H4102" s="5">
        <v>1143.2910000000002</v>
      </c>
      <c r="I4102" s="6">
        <v>0</v>
      </c>
    </row>
    <row r="4103" spans="1:9">
      <c r="A4103" s="133">
        <v>2013</v>
      </c>
      <c r="B4103" s="133">
        <v>6</v>
      </c>
      <c r="C4103" s="134">
        <v>41445</v>
      </c>
      <c r="D4103" s="133">
        <v>20</v>
      </c>
      <c r="E4103" s="5">
        <v>148.73000000000002</v>
      </c>
      <c r="F4103" s="5">
        <v>303.33699999999999</v>
      </c>
      <c r="G4103" s="5">
        <v>816.7120000000001</v>
      </c>
      <c r="H4103" s="5">
        <v>1236.0150000000006</v>
      </c>
      <c r="I4103" s="6">
        <v>0.998</v>
      </c>
    </row>
    <row r="4104" spans="1:9">
      <c r="A4104" s="133">
        <v>2013</v>
      </c>
      <c r="B4104" s="133">
        <v>6</v>
      </c>
      <c r="C4104" s="134">
        <v>41445</v>
      </c>
      <c r="D4104" s="133">
        <v>21</v>
      </c>
      <c r="E4104" s="5">
        <v>149.22500000000002</v>
      </c>
      <c r="F4104" s="5">
        <v>303.98999999999995</v>
      </c>
      <c r="G4104" s="5">
        <v>819.76400000000024</v>
      </c>
      <c r="H4104" s="5">
        <v>1261.1410000000001</v>
      </c>
      <c r="I4104" s="6">
        <v>2.375</v>
      </c>
    </row>
    <row r="4105" spans="1:9">
      <c r="A4105" s="133">
        <v>2013</v>
      </c>
      <c r="B4105" s="133">
        <v>6</v>
      </c>
      <c r="C4105" s="134">
        <v>41445</v>
      </c>
      <c r="D4105" s="133">
        <v>22</v>
      </c>
      <c r="E4105" s="5">
        <v>147.11200000000002</v>
      </c>
      <c r="F4105" s="5">
        <v>304.93799999999999</v>
      </c>
      <c r="G4105" s="5">
        <v>828.38800000000015</v>
      </c>
      <c r="H4105" s="5">
        <v>1263.4899999999998</v>
      </c>
      <c r="I4105" s="6">
        <v>2.5129999999999999</v>
      </c>
    </row>
    <row r="4106" spans="1:9">
      <c r="A4106" s="133">
        <v>2013</v>
      </c>
      <c r="B4106" s="133">
        <v>6</v>
      </c>
      <c r="C4106" s="134">
        <v>41445</v>
      </c>
      <c r="D4106" s="133">
        <v>23</v>
      </c>
      <c r="E4106" s="5">
        <v>144.548</v>
      </c>
      <c r="F4106" s="5">
        <v>307.57499999999999</v>
      </c>
      <c r="G4106" s="5">
        <v>837.68600000000004</v>
      </c>
      <c r="H4106" s="5">
        <v>1247.4989999999998</v>
      </c>
      <c r="I4106" s="6">
        <v>2.5129999999999999</v>
      </c>
    </row>
    <row r="4107" spans="1:9">
      <c r="A4107" s="133">
        <v>2013</v>
      </c>
      <c r="B4107" s="133">
        <v>6</v>
      </c>
      <c r="C4107" s="134">
        <v>41445</v>
      </c>
      <c r="D4107" s="133">
        <v>24</v>
      </c>
      <c r="E4107" s="5">
        <v>144.88300000000001</v>
      </c>
      <c r="F4107" s="5">
        <v>316.24699999999996</v>
      </c>
      <c r="G4107" s="5">
        <v>832.8180000000001</v>
      </c>
      <c r="H4107" s="5">
        <v>1211.9789999999998</v>
      </c>
      <c r="I4107" s="6">
        <v>2.5129999999999999</v>
      </c>
    </row>
    <row r="4108" spans="1:9">
      <c r="A4108" s="133">
        <v>2013</v>
      </c>
      <c r="B4108" s="133">
        <v>6</v>
      </c>
      <c r="C4108" s="134">
        <v>41446</v>
      </c>
      <c r="D4108" s="133">
        <v>1</v>
      </c>
      <c r="E4108" s="5">
        <v>146.33600000000001</v>
      </c>
      <c r="F4108" s="5">
        <v>317.84699999999992</v>
      </c>
      <c r="G4108" s="5">
        <v>827.85100000000023</v>
      </c>
      <c r="H4108" s="5">
        <v>1084.2329999999999</v>
      </c>
      <c r="I4108" s="6">
        <v>3.9710000000000001</v>
      </c>
    </row>
    <row r="4109" spans="1:9">
      <c r="A4109" s="133">
        <v>2013</v>
      </c>
      <c r="B4109" s="133">
        <v>6</v>
      </c>
      <c r="C4109" s="134">
        <v>41446</v>
      </c>
      <c r="D4109" s="133">
        <v>2</v>
      </c>
      <c r="E4109" s="5">
        <v>148.35300000000001</v>
      </c>
      <c r="F4109" s="5">
        <v>315.392</v>
      </c>
      <c r="G4109" s="5">
        <v>805.04099999999994</v>
      </c>
      <c r="H4109" s="5">
        <v>970.31599999999992</v>
      </c>
      <c r="I4109" s="6">
        <v>1.9690000000000001</v>
      </c>
    </row>
    <row r="4110" spans="1:9">
      <c r="A4110" s="133">
        <v>2013</v>
      </c>
      <c r="B4110" s="133">
        <v>6</v>
      </c>
      <c r="C4110" s="134">
        <v>41446</v>
      </c>
      <c r="D4110" s="133">
        <v>3</v>
      </c>
      <c r="E4110" s="5">
        <v>148.47200000000001</v>
      </c>
      <c r="F4110" s="5">
        <v>317.74999999999994</v>
      </c>
      <c r="G4110" s="5">
        <v>798.83100000000002</v>
      </c>
      <c r="H4110" s="5">
        <v>908.38500000000033</v>
      </c>
      <c r="I4110" s="6">
        <v>1.3780000000000001</v>
      </c>
    </row>
    <row r="4111" spans="1:9">
      <c r="A4111" s="133">
        <v>2013</v>
      </c>
      <c r="B4111" s="133">
        <v>6</v>
      </c>
      <c r="C4111" s="134">
        <v>41446</v>
      </c>
      <c r="D4111" s="133">
        <v>4</v>
      </c>
      <c r="E4111" s="5">
        <v>148.554</v>
      </c>
      <c r="F4111" s="5">
        <v>315.56399999999996</v>
      </c>
      <c r="G4111" s="5">
        <v>798.14200000000028</v>
      </c>
      <c r="H4111" s="5">
        <v>867.51100000000019</v>
      </c>
      <c r="I4111" s="6">
        <v>0</v>
      </c>
    </row>
    <row r="4112" spans="1:9">
      <c r="A4112" s="133">
        <v>2013</v>
      </c>
      <c r="B4112" s="133">
        <v>6</v>
      </c>
      <c r="C4112" s="134">
        <v>41446</v>
      </c>
      <c r="D4112" s="133">
        <v>5</v>
      </c>
      <c r="E4112" s="5">
        <v>149.44800000000001</v>
      </c>
      <c r="F4112" s="5">
        <v>309.75800000000004</v>
      </c>
      <c r="G4112" s="5">
        <v>796.81000000000006</v>
      </c>
      <c r="H4112" s="5">
        <v>864.48500000000013</v>
      </c>
      <c r="I4112" s="6">
        <v>0</v>
      </c>
    </row>
    <row r="4113" spans="1:9">
      <c r="A4113" s="133">
        <v>2013</v>
      </c>
      <c r="B4113" s="133">
        <v>6</v>
      </c>
      <c r="C4113" s="134">
        <v>41446</v>
      </c>
      <c r="D4113" s="133">
        <v>6</v>
      </c>
      <c r="E4113" s="5">
        <v>148.51300000000001</v>
      </c>
      <c r="F4113" s="5">
        <v>310.87</v>
      </c>
      <c r="G4113" s="5">
        <v>801.9609999999999</v>
      </c>
      <c r="H4113" s="5">
        <v>864.90499999999986</v>
      </c>
      <c r="I4113" s="6">
        <v>0</v>
      </c>
    </row>
    <row r="4114" spans="1:9">
      <c r="A4114" s="133">
        <v>2013</v>
      </c>
      <c r="B4114" s="133">
        <v>6</v>
      </c>
      <c r="C4114" s="134">
        <v>41446</v>
      </c>
      <c r="D4114" s="133">
        <v>7</v>
      </c>
      <c r="E4114" s="5">
        <v>146.43700000000001</v>
      </c>
      <c r="F4114" s="5">
        <v>310.86799999999999</v>
      </c>
      <c r="G4114" s="5">
        <v>807.09100000000012</v>
      </c>
      <c r="H4114" s="5">
        <v>876.09100000000001</v>
      </c>
      <c r="I4114" s="6">
        <v>0</v>
      </c>
    </row>
    <row r="4115" spans="1:9">
      <c r="A4115" s="133">
        <v>2013</v>
      </c>
      <c r="B4115" s="133">
        <v>6</v>
      </c>
      <c r="C4115" s="134">
        <v>41446</v>
      </c>
      <c r="D4115" s="133">
        <v>8</v>
      </c>
      <c r="E4115" s="5">
        <v>149.74800000000002</v>
      </c>
      <c r="F4115" s="5">
        <v>312.70299999999997</v>
      </c>
      <c r="G4115" s="5">
        <v>800.09700000000021</v>
      </c>
      <c r="H4115" s="5">
        <v>940.81599999999992</v>
      </c>
      <c r="I4115" s="6">
        <v>0</v>
      </c>
    </row>
    <row r="4116" spans="1:9">
      <c r="A4116" s="133">
        <v>2013</v>
      </c>
      <c r="B4116" s="133">
        <v>6</v>
      </c>
      <c r="C4116" s="134">
        <v>41446</v>
      </c>
      <c r="D4116" s="133">
        <v>9</v>
      </c>
      <c r="E4116" s="5">
        <v>146.55500000000001</v>
      </c>
      <c r="F4116" s="5">
        <v>313.52299999999991</v>
      </c>
      <c r="G4116" s="5">
        <v>794.45199999999977</v>
      </c>
      <c r="H4116" s="5">
        <v>971.37100000000009</v>
      </c>
      <c r="I4116" s="6">
        <v>0</v>
      </c>
    </row>
    <row r="4117" spans="1:9">
      <c r="A4117" s="133">
        <v>2013</v>
      </c>
      <c r="B4117" s="133">
        <v>6</v>
      </c>
      <c r="C4117" s="134">
        <v>41446</v>
      </c>
      <c r="D4117" s="133">
        <v>10</v>
      </c>
      <c r="E4117" s="5">
        <v>138.761</v>
      </c>
      <c r="F4117" s="5">
        <v>320.33600000000001</v>
      </c>
      <c r="G4117" s="5">
        <v>804.42200000000014</v>
      </c>
      <c r="H4117" s="5">
        <v>995.17700000000025</v>
      </c>
      <c r="I4117" s="6">
        <v>0</v>
      </c>
    </row>
    <row r="4118" spans="1:9">
      <c r="A4118" s="133">
        <v>2013</v>
      </c>
      <c r="B4118" s="133">
        <v>6</v>
      </c>
      <c r="C4118" s="134">
        <v>41446</v>
      </c>
      <c r="D4118" s="133">
        <v>11</v>
      </c>
      <c r="E4118" s="5">
        <v>139.01500000000001</v>
      </c>
      <c r="F4118" s="5">
        <v>322.53199999999998</v>
      </c>
      <c r="G4118" s="5">
        <v>786.90800000000024</v>
      </c>
      <c r="H4118" s="5">
        <v>1015.2239999999999</v>
      </c>
      <c r="I4118" s="6">
        <v>0</v>
      </c>
    </row>
    <row r="4119" spans="1:9">
      <c r="A4119" s="133">
        <v>2013</v>
      </c>
      <c r="B4119" s="133">
        <v>6</v>
      </c>
      <c r="C4119" s="134">
        <v>41446</v>
      </c>
      <c r="D4119" s="133">
        <v>12</v>
      </c>
      <c r="E4119" s="5">
        <v>139.619</v>
      </c>
      <c r="F4119" s="5">
        <v>322.95499999999998</v>
      </c>
      <c r="G4119" s="5">
        <v>746.154</v>
      </c>
      <c r="H4119" s="5">
        <v>1023.1010000000003</v>
      </c>
      <c r="I4119" s="6">
        <v>0</v>
      </c>
    </row>
    <row r="4120" spans="1:9">
      <c r="A4120" s="133">
        <v>2013</v>
      </c>
      <c r="B4120" s="133">
        <v>6</v>
      </c>
      <c r="C4120" s="134">
        <v>41446</v>
      </c>
      <c r="D4120" s="133">
        <v>13</v>
      </c>
      <c r="E4120" s="5">
        <v>146.85600000000002</v>
      </c>
      <c r="F4120" s="5">
        <v>319.31400000000002</v>
      </c>
      <c r="G4120" s="5">
        <v>734.13799999999992</v>
      </c>
      <c r="H4120" s="5">
        <v>1015.5190000000001</v>
      </c>
      <c r="I4120" s="6">
        <v>0</v>
      </c>
    </row>
    <row r="4121" spans="1:9">
      <c r="A4121" s="133">
        <v>2013</v>
      </c>
      <c r="B4121" s="133">
        <v>6</v>
      </c>
      <c r="C4121" s="134">
        <v>41446</v>
      </c>
      <c r="D4121" s="133">
        <v>14</v>
      </c>
      <c r="E4121" s="5">
        <v>146.25300000000001</v>
      </c>
      <c r="F4121" s="5">
        <v>318.32700000000006</v>
      </c>
      <c r="G4121" s="5">
        <v>731.72300000000007</v>
      </c>
      <c r="H4121" s="5">
        <v>1023.1290000000004</v>
      </c>
      <c r="I4121" s="6">
        <v>0</v>
      </c>
    </row>
    <row r="4122" spans="1:9">
      <c r="A4122" s="133">
        <v>2013</v>
      </c>
      <c r="B4122" s="133">
        <v>6</v>
      </c>
      <c r="C4122" s="134">
        <v>41446</v>
      </c>
      <c r="D4122" s="133">
        <v>15</v>
      </c>
      <c r="E4122" s="5">
        <v>147.06399999999999</v>
      </c>
      <c r="F4122" s="5">
        <v>320.56399999999996</v>
      </c>
      <c r="G4122" s="5">
        <v>733.46500000000003</v>
      </c>
      <c r="H4122" s="5">
        <v>1034.597</v>
      </c>
      <c r="I4122" s="6">
        <v>0</v>
      </c>
    </row>
    <row r="4123" spans="1:9">
      <c r="A4123" s="133">
        <v>2013</v>
      </c>
      <c r="B4123" s="133">
        <v>6</v>
      </c>
      <c r="C4123" s="134">
        <v>41446</v>
      </c>
      <c r="D4123" s="133">
        <v>16</v>
      </c>
      <c r="E4123" s="5">
        <v>147.02000000000001</v>
      </c>
      <c r="F4123" s="5">
        <v>320.40299999999991</v>
      </c>
      <c r="G4123" s="5">
        <v>735.69800000000009</v>
      </c>
      <c r="H4123" s="5">
        <v>1035.0770000000002</v>
      </c>
      <c r="I4123" s="6">
        <v>0</v>
      </c>
    </row>
    <row r="4124" spans="1:9">
      <c r="A4124" s="133">
        <v>2013</v>
      </c>
      <c r="B4124" s="133">
        <v>6</v>
      </c>
      <c r="C4124" s="134">
        <v>41446</v>
      </c>
      <c r="D4124" s="133">
        <v>17</v>
      </c>
      <c r="E4124" s="5">
        <v>153.19899999999998</v>
      </c>
      <c r="F4124" s="5">
        <v>320.38900000000001</v>
      </c>
      <c r="G4124" s="5">
        <v>735.89300000000026</v>
      </c>
      <c r="H4124" s="5">
        <v>1019.057</v>
      </c>
      <c r="I4124" s="6">
        <v>0</v>
      </c>
    </row>
    <row r="4125" spans="1:9">
      <c r="A4125" s="133">
        <v>2013</v>
      </c>
      <c r="B4125" s="133">
        <v>6</v>
      </c>
      <c r="C4125" s="134">
        <v>41446</v>
      </c>
      <c r="D4125" s="133">
        <v>18</v>
      </c>
      <c r="E4125" s="5">
        <v>158.98500000000001</v>
      </c>
      <c r="F4125" s="5">
        <v>320.28600000000012</v>
      </c>
      <c r="G4125" s="5">
        <v>749.91300000000001</v>
      </c>
      <c r="H4125" s="5">
        <v>1098.578</v>
      </c>
      <c r="I4125" s="6">
        <v>0</v>
      </c>
    </row>
    <row r="4126" spans="1:9">
      <c r="A4126" s="133">
        <v>2013</v>
      </c>
      <c r="B4126" s="133">
        <v>6</v>
      </c>
      <c r="C4126" s="134">
        <v>41446</v>
      </c>
      <c r="D4126" s="133">
        <v>19</v>
      </c>
      <c r="E4126" s="5">
        <v>158.36800000000002</v>
      </c>
      <c r="F4126" s="5">
        <v>313.94499999999999</v>
      </c>
      <c r="G4126" s="5">
        <v>770.24699999999996</v>
      </c>
      <c r="H4126" s="5">
        <v>1255.096</v>
      </c>
      <c r="I4126" s="6">
        <v>1.5390000000000001</v>
      </c>
    </row>
    <row r="4127" spans="1:9">
      <c r="A4127" s="133">
        <v>2013</v>
      </c>
      <c r="B4127" s="133">
        <v>6</v>
      </c>
      <c r="C4127" s="134">
        <v>41446</v>
      </c>
      <c r="D4127" s="133">
        <v>20</v>
      </c>
      <c r="E4127" s="5">
        <v>157.62899999999999</v>
      </c>
      <c r="F4127" s="5">
        <v>314.53600000000006</v>
      </c>
      <c r="G4127" s="5">
        <v>785.71100000000013</v>
      </c>
      <c r="H4127" s="5">
        <v>1308.2259999999999</v>
      </c>
      <c r="I4127" s="6">
        <v>4.09</v>
      </c>
    </row>
    <row r="4128" spans="1:9">
      <c r="A4128" s="133">
        <v>2013</v>
      </c>
      <c r="B4128" s="133">
        <v>6</v>
      </c>
      <c r="C4128" s="134">
        <v>41446</v>
      </c>
      <c r="D4128" s="133">
        <v>21</v>
      </c>
      <c r="E4128" s="5">
        <v>157.124</v>
      </c>
      <c r="F4128" s="5">
        <v>314.14100000000002</v>
      </c>
      <c r="G4128" s="5">
        <v>787.50800000000004</v>
      </c>
      <c r="H4128" s="5">
        <v>1314.6110000000001</v>
      </c>
      <c r="I4128" s="6">
        <v>4.1160000000000005</v>
      </c>
    </row>
    <row r="4129" spans="1:9">
      <c r="A4129" s="133">
        <v>2013</v>
      </c>
      <c r="B4129" s="133">
        <v>6</v>
      </c>
      <c r="C4129" s="134">
        <v>41446</v>
      </c>
      <c r="D4129" s="133">
        <v>22</v>
      </c>
      <c r="E4129" s="5">
        <v>157.22399999999999</v>
      </c>
      <c r="F4129" s="5">
        <v>313.87100000000004</v>
      </c>
      <c r="G4129" s="5">
        <v>792.01300000000015</v>
      </c>
      <c r="H4129" s="5">
        <v>1267.1030000000003</v>
      </c>
      <c r="I4129" s="6">
        <v>4.3550000000000004</v>
      </c>
    </row>
    <row r="4130" spans="1:9">
      <c r="A4130" s="133">
        <v>2013</v>
      </c>
      <c r="B4130" s="133">
        <v>6</v>
      </c>
      <c r="C4130" s="134">
        <v>41446</v>
      </c>
      <c r="D4130" s="133">
        <v>23</v>
      </c>
      <c r="E4130" s="5">
        <v>156.107</v>
      </c>
      <c r="F4130" s="5">
        <v>314.44100000000003</v>
      </c>
      <c r="G4130" s="5">
        <v>790.71100000000001</v>
      </c>
      <c r="H4130" s="5">
        <v>1260.4470000000001</v>
      </c>
      <c r="I4130" s="6">
        <v>4.3550000000000004</v>
      </c>
    </row>
    <row r="4131" spans="1:9">
      <c r="A4131" s="133">
        <v>2013</v>
      </c>
      <c r="B4131" s="133">
        <v>6</v>
      </c>
      <c r="C4131" s="134">
        <v>41446</v>
      </c>
      <c r="D4131" s="133">
        <v>24</v>
      </c>
      <c r="E4131" s="5">
        <v>155.69300000000001</v>
      </c>
      <c r="F4131" s="5">
        <v>314.24399999999997</v>
      </c>
      <c r="G4131" s="5">
        <v>783.61700000000019</v>
      </c>
      <c r="H4131" s="5">
        <v>1226.9910000000002</v>
      </c>
      <c r="I4131" s="6">
        <v>4.3550000000000004</v>
      </c>
    </row>
    <row r="4132" spans="1:9">
      <c r="A4132" s="133">
        <v>2013</v>
      </c>
      <c r="B4132" s="133">
        <v>6</v>
      </c>
      <c r="C4132" s="134">
        <v>41447</v>
      </c>
      <c r="D4132" s="133">
        <v>1</v>
      </c>
      <c r="E4132" s="5">
        <v>156.79600000000002</v>
      </c>
      <c r="F4132" s="5">
        <v>311.19900000000007</v>
      </c>
      <c r="G4132" s="5">
        <v>741.88700000000028</v>
      </c>
      <c r="H4132" s="5">
        <v>1080.875</v>
      </c>
      <c r="I4132" s="6">
        <v>3.0270000000000001</v>
      </c>
    </row>
    <row r="4133" spans="1:9">
      <c r="A4133" s="133">
        <v>2013</v>
      </c>
      <c r="B4133" s="133">
        <v>6</v>
      </c>
      <c r="C4133" s="134">
        <v>41447</v>
      </c>
      <c r="D4133" s="133">
        <v>2</v>
      </c>
      <c r="E4133" s="5">
        <v>157.84300000000002</v>
      </c>
      <c r="F4133" s="5">
        <v>307.30400000000003</v>
      </c>
      <c r="G4133" s="5">
        <v>678.35699999999997</v>
      </c>
      <c r="H4133" s="5">
        <v>982.25900000000001</v>
      </c>
      <c r="I4133" s="6">
        <v>1.6830000000000001</v>
      </c>
    </row>
    <row r="4134" spans="1:9">
      <c r="A4134" s="133">
        <v>2013</v>
      </c>
      <c r="B4134" s="133">
        <v>6</v>
      </c>
      <c r="C4134" s="134">
        <v>41447</v>
      </c>
      <c r="D4134" s="133">
        <v>3</v>
      </c>
      <c r="E4134" s="5">
        <v>158.447</v>
      </c>
      <c r="F4134" s="5">
        <v>305.95900000000006</v>
      </c>
      <c r="G4134" s="5">
        <v>657.58799999999997</v>
      </c>
      <c r="H4134" s="5">
        <v>961.8649999999999</v>
      </c>
      <c r="I4134" s="6">
        <v>0</v>
      </c>
    </row>
    <row r="4135" spans="1:9">
      <c r="A4135" s="133">
        <v>2013</v>
      </c>
      <c r="B4135" s="133">
        <v>6</v>
      </c>
      <c r="C4135" s="134">
        <v>41447</v>
      </c>
      <c r="D4135" s="133">
        <v>4</v>
      </c>
      <c r="E4135" s="5">
        <v>158.78800000000001</v>
      </c>
      <c r="F4135" s="5">
        <v>302.93000000000006</v>
      </c>
      <c r="G4135" s="5">
        <v>652.86299999999994</v>
      </c>
      <c r="H4135" s="5">
        <v>937.87199999999984</v>
      </c>
      <c r="I4135" s="6">
        <v>0</v>
      </c>
    </row>
    <row r="4136" spans="1:9">
      <c r="A4136" s="133">
        <v>2013</v>
      </c>
      <c r="B4136" s="133">
        <v>6</v>
      </c>
      <c r="C4136" s="134">
        <v>41447</v>
      </c>
      <c r="D4136" s="133">
        <v>5</v>
      </c>
      <c r="E4136" s="5">
        <v>158.39500000000001</v>
      </c>
      <c r="F4136" s="5">
        <v>301.791</v>
      </c>
      <c r="G4136" s="5">
        <v>659.03900000000021</v>
      </c>
      <c r="H4136" s="5">
        <v>887.75600000000009</v>
      </c>
      <c r="I4136" s="6">
        <v>0</v>
      </c>
    </row>
    <row r="4137" spans="1:9">
      <c r="A4137" s="133">
        <v>2013</v>
      </c>
      <c r="B4137" s="133">
        <v>6</v>
      </c>
      <c r="C4137" s="134">
        <v>41447</v>
      </c>
      <c r="D4137" s="133">
        <v>6</v>
      </c>
      <c r="E4137" s="5">
        <v>159.661</v>
      </c>
      <c r="F4137" s="5">
        <v>303.16300000000007</v>
      </c>
      <c r="G4137" s="5">
        <v>674.7950000000003</v>
      </c>
      <c r="H4137" s="5">
        <v>889.06699999999989</v>
      </c>
      <c r="I4137" s="6">
        <v>0</v>
      </c>
    </row>
    <row r="4138" spans="1:9">
      <c r="A4138" s="133">
        <v>2013</v>
      </c>
      <c r="B4138" s="133">
        <v>6</v>
      </c>
      <c r="C4138" s="134">
        <v>41447</v>
      </c>
      <c r="D4138" s="133">
        <v>7</v>
      </c>
      <c r="E4138" s="5">
        <v>158.01399999999998</v>
      </c>
      <c r="F4138" s="5">
        <v>304.00600000000003</v>
      </c>
      <c r="G4138" s="5">
        <v>684.46199999999999</v>
      </c>
      <c r="H4138" s="5">
        <v>924.00600000000009</v>
      </c>
      <c r="I4138" s="6">
        <v>0</v>
      </c>
    </row>
    <row r="4139" spans="1:9">
      <c r="A4139" s="133">
        <v>2013</v>
      </c>
      <c r="B4139" s="133">
        <v>6</v>
      </c>
      <c r="C4139" s="134">
        <v>41447</v>
      </c>
      <c r="D4139" s="133">
        <v>8</v>
      </c>
      <c r="E4139" s="5">
        <v>157.119</v>
      </c>
      <c r="F4139" s="5">
        <v>303.08700000000005</v>
      </c>
      <c r="G4139" s="5">
        <v>691.04600000000005</v>
      </c>
      <c r="H4139" s="5">
        <v>981.4319999999999</v>
      </c>
      <c r="I4139" s="6">
        <v>0</v>
      </c>
    </row>
    <row r="4140" spans="1:9">
      <c r="A4140" s="133">
        <v>2013</v>
      </c>
      <c r="B4140" s="133">
        <v>6</v>
      </c>
      <c r="C4140" s="134">
        <v>41447</v>
      </c>
      <c r="D4140" s="133">
        <v>9</v>
      </c>
      <c r="E4140" s="5">
        <v>157.18600000000001</v>
      </c>
      <c r="F4140" s="5">
        <v>302.87299999999999</v>
      </c>
      <c r="G4140" s="5">
        <v>693.68100000000015</v>
      </c>
      <c r="H4140" s="5">
        <v>1006.4389999999997</v>
      </c>
      <c r="I4140" s="6">
        <v>0</v>
      </c>
    </row>
    <row r="4141" spans="1:9">
      <c r="A4141" s="133">
        <v>2013</v>
      </c>
      <c r="B4141" s="133">
        <v>6</v>
      </c>
      <c r="C4141" s="134">
        <v>41447</v>
      </c>
      <c r="D4141" s="133">
        <v>10</v>
      </c>
      <c r="E4141" s="5">
        <v>156.12200000000001</v>
      </c>
      <c r="F4141" s="5">
        <v>303.7</v>
      </c>
      <c r="G4141" s="5">
        <v>696.44</v>
      </c>
      <c r="H4141" s="5">
        <v>1030.6399999999999</v>
      </c>
      <c r="I4141" s="6">
        <v>0</v>
      </c>
    </row>
    <row r="4142" spans="1:9">
      <c r="A4142" s="133">
        <v>2013</v>
      </c>
      <c r="B4142" s="133">
        <v>6</v>
      </c>
      <c r="C4142" s="134">
        <v>41447</v>
      </c>
      <c r="D4142" s="133">
        <v>11</v>
      </c>
      <c r="E4142" s="5">
        <v>156.42500000000001</v>
      </c>
      <c r="F4142" s="5">
        <v>303.60100000000006</v>
      </c>
      <c r="G4142" s="5">
        <v>691.82600000000002</v>
      </c>
      <c r="H4142" s="5">
        <v>1083.9269999999997</v>
      </c>
      <c r="I4142" s="6">
        <v>0</v>
      </c>
    </row>
    <row r="4143" spans="1:9">
      <c r="A4143" s="133">
        <v>2013</v>
      </c>
      <c r="B4143" s="133">
        <v>6</v>
      </c>
      <c r="C4143" s="134">
        <v>41447</v>
      </c>
      <c r="D4143" s="133">
        <v>12</v>
      </c>
      <c r="E4143" s="5">
        <v>156.40200000000002</v>
      </c>
      <c r="F4143" s="5">
        <v>303.84800000000001</v>
      </c>
      <c r="G4143" s="5">
        <v>689.88000000000022</v>
      </c>
      <c r="H4143" s="5">
        <v>1102.9540000000002</v>
      </c>
      <c r="I4143" s="6">
        <v>0</v>
      </c>
    </row>
    <row r="4144" spans="1:9">
      <c r="A4144" s="133">
        <v>2013</v>
      </c>
      <c r="B4144" s="133">
        <v>6</v>
      </c>
      <c r="C4144" s="134">
        <v>41447</v>
      </c>
      <c r="D4144" s="133">
        <v>13</v>
      </c>
      <c r="E4144" s="5">
        <v>156.66</v>
      </c>
      <c r="F4144" s="5">
        <v>304.38300000000004</v>
      </c>
      <c r="G4144" s="5">
        <v>691.67300000000012</v>
      </c>
      <c r="H4144" s="5">
        <v>1080.1010000000003</v>
      </c>
      <c r="I4144" s="6">
        <v>0</v>
      </c>
    </row>
    <row r="4145" spans="1:9">
      <c r="A4145" s="133">
        <v>2013</v>
      </c>
      <c r="B4145" s="133">
        <v>6</v>
      </c>
      <c r="C4145" s="134">
        <v>41447</v>
      </c>
      <c r="D4145" s="133">
        <v>14</v>
      </c>
      <c r="E4145" s="5">
        <v>156.62100000000001</v>
      </c>
      <c r="F4145" s="5">
        <v>303.68200000000002</v>
      </c>
      <c r="G4145" s="5">
        <v>687.07699999999977</v>
      </c>
      <c r="H4145" s="5">
        <v>1009.097</v>
      </c>
      <c r="I4145" s="6">
        <v>0</v>
      </c>
    </row>
    <row r="4146" spans="1:9">
      <c r="A4146" s="133">
        <v>2013</v>
      </c>
      <c r="B4146" s="133">
        <v>6</v>
      </c>
      <c r="C4146" s="134">
        <v>41447</v>
      </c>
      <c r="D4146" s="133">
        <v>15</v>
      </c>
      <c r="E4146" s="5">
        <v>156.41900000000004</v>
      </c>
      <c r="F4146" s="5">
        <v>303.97400000000005</v>
      </c>
      <c r="G4146" s="5">
        <v>687.15200000000004</v>
      </c>
      <c r="H4146" s="5">
        <v>996.19700000000023</v>
      </c>
      <c r="I4146" s="6">
        <v>0</v>
      </c>
    </row>
    <row r="4147" spans="1:9">
      <c r="A4147" s="133">
        <v>2013</v>
      </c>
      <c r="B4147" s="133">
        <v>6</v>
      </c>
      <c r="C4147" s="134">
        <v>41447</v>
      </c>
      <c r="D4147" s="133">
        <v>16</v>
      </c>
      <c r="E4147" s="5">
        <v>156.42000000000002</v>
      </c>
      <c r="F4147" s="5">
        <v>303.85199999999998</v>
      </c>
      <c r="G4147" s="5">
        <v>691.64100000000008</v>
      </c>
      <c r="H4147" s="5">
        <v>973.68100000000015</v>
      </c>
      <c r="I4147" s="6">
        <v>0</v>
      </c>
    </row>
    <row r="4148" spans="1:9">
      <c r="A4148" s="133">
        <v>2013</v>
      </c>
      <c r="B4148" s="133">
        <v>6</v>
      </c>
      <c r="C4148" s="134">
        <v>41447</v>
      </c>
      <c r="D4148" s="133">
        <v>17</v>
      </c>
      <c r="E4148" s="5">
        <v>156.77600000000001</v>
      </c>
      <c r="F4148" s="5">
        <v>302.9070000000001</v>
      </c>
      <c r="G4148" s="5">
        <v>706.24699999999996</v>
      </c>
      <c r="H4148" s="5">
        <v>976.274</v>
      </c>
      <c r="I4148" s="6">
        <v>0</v>
      </c>
    </row>
    <row r="4149" spans="1:9">
      <c r="A4149" s="133">
        <v>2013</v>
      </c>
      <c r="B4149" s="133">
        <v>6</v>
      </c>
      <c r="C4149" s="134">
        <v>41447</v>
      </c>
      <c r="D4149" s="133">
        <v>18</v>
      </c>
      <c r="E4149" s="5">
        <v>157.19</v>
      </c>
      <c r="F4149" s="5">
        <v>303.82300000000009</v>
      </c>
      <c r="G4149" s="5">
        <v>730.93000000000006</v>
      </c>
      <c r="H4149" s="5">
        <v>1002.4530000000001</v>
      </c>
      <c r="I4149" s="6">
        <v>0</v>
      </c>
    </row>
    <row r="4150" spans="1:9">
      <c r="A4150" s="133">
        <v>2013</v>
      </c>
      <c r="B4150" s="133">
        <v>6</v>
      </c>
      <c r="C4150" s="134">
        <v>41447</v>
      </c>
      <c r="D4150" s="133">
        <v>19</v>
      </c>
      <c r="E4150" s="5">
        <v>156.62899999999999</v>
      </c>
      <c r="F4150" s="5">
        <v>305.53200000000004</v>
      </c>
      <c r="G4150" s="5">
        <v>762.0150000000001</v>
      </c>
      <c r="H4150" s="5">
        <v>1087.1709999999996</v>
      </c>
      <c r="I4150" s="6">
        <v>0.84200000000000008</v>
      </c>
    </row>
    <row r="4151" spans="1:9">
      <c r="A4151" s="133">
        <v>2013</v>
      </c>
      <c r="B4151" s="133">
        <v>6</v>
      </c>
      <c r="C4151" s="134">
        <v>41447</v>
      </c>
      <c r="D4151" s="133">
        <v>20</v>
      </c>
      <c r="E4151" s="5">
        <v>157.6</v>
      </c>
      <c r="F4151" s="5">
        <v>306.08200000000011</v>
      </c>
      <c r="G4151" s="5">
        <v>781.89100000000008</v>
      </c>
      <c r="H4151" s="5">
        <v>1254.6360000000002</v>
      </c>
      <c r="I4151" s="6">
        <v>2.1059999999999999</v>
      </c>
    </row>
    <row r="4152" spans="1:9">
      <c r="A4152" s="133">
        <v>2013</v>
      </c>
      <c r="B4152" s="133">
        <v>6</v>
      </c>
      <c r="C4152" s="134">
        <v>41447</v>
      </c>
      <c r="D4152" s="133">
        <v>21</v>
      </c>
      <c r="E4152" s="5">
        <v>157.77000000000001</v>
      </c>
      <c r="F4152" s="5">
        <v>306.55300000000011</v>
      </c>
      <c r="G4152" s="5">
        <v>785.09899999999982</v>
      </c>
      <c r="H4152" s="5">
        <v>1314.5159999999996</v>
      </c>
      <c r="I4152" s="6">
        <v>2.8580000000000001</v>
      </c>
    </row>
    <row r="4153" spans="1:9">
      <c r="A4153" s="133">
        <v>2013</v>
      </c>
      <c r="B4153" s="133">
        <v>6</v>
      </c>
      <c r="C4153" s="134">
        <v>41447</v>
      </c>
      <c r="D4153" s="133">
        <v>22</v>
      </c>
      <c r="E4153" s="5">
        <v>158.86500000000001</v>
      </c>
      <c r="F4153" s="5">
        <v>306.60000000000008</v>
      </c>
      <c r="G4153" s="5">
        <v>791.56000000000017</v>
      </c>
      <c r="H4153" s="5">
        <v>1307.434</v>
      </c>
      <c r="I4153" s="6">
        <v>3.0270000000000001</v>
      </c>
    </row>
    <row r="4154" spans="1:9">
      <c r="A4154" s="133">
        <v>2013</v>
      </c>
      <c r="B4154" s="133">
        <v>6</v>
      </c>
      <c r="C4154" s="134">
        <v>41447</v>
      </c>
      <c r="D4154" s="133">
        <v>23</v>
      </c>
      <c r="E4154" s="5">
        <v>160.58000000000001</v>
      </c>
      <c r="F4154" s="5">
        <v>309.81500000000005</v>
      </c>
      <c r="G4154" s="5">
        <v>791.80099999999993</v>
      </c>
      <c r="H4154" s="5">
        <v>1295.1979999999999</v>
      </c>
      <c r="I4154" s="6">
        <v>2.355</v>
      </c>
    </row>
    <row r="4155" spans="1:9">
      <c r="A4155" s="133">
        <v>2013</v>
      </c>
      <c r="B4155" s="133">
        <v>6</v>
      </c>
      <c r="C4155" s="134">
        <v>41447</v>
      </c>
      <c r="D4155" s="133">
        <v>24</v>
      </c>
      <c r="E4155" s="5">
        <v>164.834</v>
      </c>
      <c r="F4155" s="5">
        <v>308.81700000000006</v>
      </c>
      <c r="G4155" s="5">
        <v>784.54500000000007</v>
      </c>
      <c r="H4155" s="5">
        <v>1186.6089999999997</v>
      </c>
      <c r="I4155" s="6">
        <v>1.681</v>
      </c>
    </row>
    <row r="4156" spans="1:9">
      <c r="A4156" s="133">
        <v>2013</v>
      </c>
      <c r="B4156" s="133">
        <v>6</v>
      </c>
      <c r="C4156" s="134">
        <v>41448</v>
      </c>
      <c r="D4156" s="133">
        <v>1</v>
      </c>
      <c r="E4156" s="5">
        <v>161.53700000000001</v>
      </c>
      <c r="F4156" s="5">
        <v>308.04700000000008</v>
      </c>
      <c r="G4156" s="5">
        <v>757.69600000000014</v>
      </c>
      <c r="H4156" s="5">
        <v>1035.0029999999999</v>
      </c>
      <c r="I4156" s="6">
        <v>0</v>
      </c>
    </row>
    <row r="4157" spans="1:9">
      <c r="A4157" s="133">
        <v>2013</v>
      </c>
      <c r="B4157" s="133">
        <v>6</v>
      </c>
      <c r="C4157" s="134">
        <v>41448</v>
      </c>
      <c r="D4157" s="133">
        <v>2</v>
      </c>
      <c r="E4157" s="5">
        <v>160.101</v>
      </c>
      <c r="F4157" s="5">
        <v>306.50599999999997</v>
      </c>
      <c r="G4157" s="5">
        <v>723.90600000000006</v>
      </c>
      <c r="H4157" s="5">
        <v>961.31500000000005</v>
      </c>
      <c r="I4157" s="6">
        <v>0</v>
      </c>
    </row>
    <row r="4158" spans="1:9">
      <c r="A4158" s="133">
        <v>2013</v>
      </c>
      <c r="B4158" s="133">
        <v>6</v>
      </c>
      <c r="C4158" s="134">
        <v>41448</v>
      </c>
      <c r="D4158" s="133">
        <v>3</v>
      </c>
      <c r="E4158" s="5">
        <v>160.81600000000003</v>
      </c>
      <c r="F4158" s="5">
        <v>305.74200000000002</v>
      </c>
      <c r="G4158" s="5">
        <v>748.38299999999992</v>
      </c>
      <c r="H4158" s="5">
        <v>918.14399999999978</v>
      </c>
      <c r="I4158" s="6">
        <v>0</v>
      </c>
    </row>
    <row r="4159" spans="1:9">
      <c r="A4159" s="133">
        <v>2013</v>
      </c>
      <c r="B4159" s="133">
        <v>6</v>
      </c>
      <c r="C4159" s="134">
        <v>41448</v>
      </c>
      <c r="D4159" s="133">
        <v>4</v>
      </c>
      <c r="E4159" s="5">
        <v>159.59300000000002</v>
      </c>
      <c r="F4159" s="5">
        <v>305.90700000000004</v>
      </c>
      <c r="G4159" s="5">
        <v>742.221</v>
      </c>
      <c r="H4159" s="5">
        <v>875.00500000000011</v>
      </c>
      <c r="I4159" s="6">
        <v>0</v>
      </c>
    </row>
    <row r="4160" spans="1:9">
      <c r="A4160" s="133">
        <v>2013</v>
      </c>
      <c r="B4160" s="133">
        <v>6</v>
      </c>
      <c r="C4160" s="134">
        <v>41448</v>
      </c>
      <c r="D4160" s="133">
        <v>5</v>
      </c>
      <c r="E4160" s="5">
        <v>159.46600000000001</v>
      </c>
      <c r="F4160" s="5">
        <v>304.42700000000002</v>
      </c>
      <c r="G4160" s="5">
        <v>733.10099999999977</v>
      </c>
      <c r="H4160" s="5">
        <v>852.89099999999985</v>
      </c>
      <c r="I4160" s="6">
        <v>0</v>
      </c>
    </row>
    <row r="4161" spans="1:9">
      <c r="A4161" s="133">
        <v>2013</v>
      </c>
      <c r="B4161" s="133">
        <v>6</v>
      </c>
      <c r="C4161" s="134">
        <v>41448</v>
      </c>
      <c r="D4161" s="133">
        <v>6</v>
      </c>
      <c r="E4161" s="5">
        <v>159.76500000000001</v>
      </c>
      <c r="F4161" s="5">
        <v>304.49299999999999</v>
      </c>
      <c r="G4161" s="5">
        <v>726.32299999999987</v>
      </c>
      <c r="H4161" s="5">
        <v>848.95699999999999</v>
      </c>
      <c r="I4161" s="6">
        <v>0</v>
      </c>
    </row>
    <row r="4162" spans="1:9">
      <c r="A4162" s="133">
        <v>2013</v>
      </c>
      <c r="B4162" s="133">
        <v>6</v>
      </c>
      <c r="C4162" s="134">
        <v>41448</v>
      </c>
      <c r="D4162" s="133">
        <v>7</v>
      </c>
      <c r="E4162" s="5">
        <v>161.42500000000001</v>
      </c>
      <c r="F4162" s="5">
        <v>305.55</v>
      </c>
      <c r="G4162" s="5">
        <v>746.57599999999991</v>
      </c>
      <c r="H4162" s="5">
        <v>838.37599999999998</v>
      </c>
      <c r="I4162" s="6">
        <v>0</v>
      </c>
    </row>
    <row r="4163" spans="1:9">
      <c r="A4163" s="133">
        <v>2013</v>
      </c>
      <c r="B4163" s="133">
        <v>6</v>
      </c>
      <c r="C4163" s="134">
        <v>41448</v>
      </c>
      <c r="D4163" s="133">
        <v>8</v>
      </c>
      <c r="E4163" s="5">
        <v>161.27700000000002</v>
      </c>
      <c r="F4163" s="5">
        <v>305.35000000000008</v>
      </c>
      <c r="G4163" s="5">
        <v>750.57699999999977</v>
      </c>
      <c r="H4163" s="5">
        <v>855.91399999999987</v>
      </c>
      <c r="I4163" s="6">
        <v>0</v>
      </c>
    </row>
    <row r="4164" spans="1:9">
      <c r="A4164" s="133">
        <v>2013</v>
      </c>
      <c r="B4164" s="133">
        <v>6</v>
      </c>
      <c r="C4164" s="134">
        <v>41448</v>
      </c>
      <c r="D4164" s="133">
        <v>9</v>
      </c>
      <c r="E4164" s="5">
        <v>161.38600000000002</v>
      </c>
      <c r="F4164" s="5">
        <v>305.19600000000008</v>
      </c>
      <c r="G4164" s="5">
        <v>740.33199999999999</v>
      </c>
      <c r="H4164" s="5">
        <v>841.34800000000007</v>
      </c>
      <c r="I4164" s="6">
        <v>0</v>
      </c>
    </row>
    <row r="4165" spans="1:9">
      <c r="A4165" s="133">
        <v>2013</v>
      </c>
      <c r="B4165" s="133">
        <v>6</v>
      </c>
      <c r="C4165" s="134">
        <v>41448</v>
      </c>
      <c r="D4165" s="133">
        <v>10</v>
      </c>
      <c r="E4165" s="5">
        <v>159.88800000000001</v>
      </c>
      <c r="F4165" s="5">
        <v>300.54200000000009</v>
      </c>
      <c r="G4165" s="5">
        <v>750.06000000000006</v>
      </c>
      <c r="H4165" s="5">
        <v>873.74700000000018</v>
      </c>
      <c r="I4165" s="6">
        <v>0</v>
      </c>
    </row>
    <row r="4166" spans="1:9">
      <c r="A4166" s="133">
        <v>2013</v>
      </c>
      <c r="B4166" s="133">
        <v>6</v>
      </c>
      <c r="C4166" s="134">
        <v>41448</v>
      </c>
      <c r="D4166" s="133">
        <v>11</v>
      </c>
      <c r="E4166" s="5">
        <v>159.30800000000002</v>
      </c>
      <c r="F4166" s="5">
        <v>299.01299999999998</v>
      </c>
      <c r="G4166" s="5">
        <v>764.51199999999994</v>
      </c>
      <c r="H4166" s="5">
        <v>928.97300000000007</v>
      </c>
      <c r="I4166" s="6">
        <v>0</v>
      </c>
    </row>
    <row r="4167" spans="1:9">
      <c r="A4167" s="133">
        <v>2013</v>
      </c>
      <c r="B4167" s="133">
        <v>6</v>
      </c>
      <c r="C4167" s="134">
        <v>41448</v>
      </c>
      <c r="D4167" s="133">
        <v>12</v>
      </c>
      <c r="E4167" s="5">
        <v>156.01400000000001</v>
      </c>
      <c r="F4167" s="5">
        <v>302.11</v>
      </c>
      <c r="G4167" s="5">
        <v>777.29899999999998</v>
      </c>
      <c r="H4167" s="5">
        <v>945.69900000000007</v>
      </c>
      <c r="I4167" s="6">
        <v>0</v>
      </c>
    </row>
    <row r="4168" spans="1:9">
      <c r="A4168" s="133">
        <v>2013</v>
      </c>
      <c r="B4168" s="133">
        <v>6</v>
      </c>
      <c r="C4168" s="134">
        <v>41448</v>
      </c>
      <c r="D4168" s="133">
        <v>13</v>
      </c>
      <c r="E4168" s="5">
        <v>156.601</v>
      </c>
      <c r="F4168" s="5">
        <v>298.28900000000004</v>
      </c>
      <c r="G4168" s="5">
        <v>780.44499999999982</v>
      </c>
      <c r="H4168" s="5">
        <v>937.23899999999992</v>
      </c>
      <c r="I4168" s="6">
        <v>0</v>
      </c>
    </row>
    <row r="4169" spans="1:9">
      <c r="A4169" s="133">
        <v>2013</v>
      </c>
      <c r="B4169" s="133">
        <v>6</v>
      </c>
      <c r="C4169" s="134">
        <v>41448</v>
      </c>
      <c r="D4169" s="133">
        <v>14</v>
      </c>
      <c r="E4169" s="5">
        <v>155.76400000000001</v>
      </c>
      <c r="F4169" s="5">
        <v>327.58700000000005</v>
      </c>
      <c r="G4169" s="5">
        <v>739.66899999999998</v>
      </c>
      <c r="H4169" s="5">
        <v>933.83600000000001</v>
      </c>
      <c r="I4169" s="6">
        <v>0</v>
      </c>
    </row>
    <row r="4170" spans="1:9">
      <c r="A4170" s="133">
        <v>2013</v>
      </c>
      <c r="B4170" s="133">
        <v>6</v>
      </c>
      <c r="C4170" s="134">
        <v>41448</v>
      </c>
      <c r="D4170" s="133">
        <v>15</v>
      </c>
      <c r="E4170" s="5">
        <v>155.16300000000001</v>
      </c>
      <c r="F4170" s="5">
        <v>325.714</v>
      </c>
      <c r="G4170" s="5">
        <v>739.14199999999994</v>
      </c>
      <c r="H4170" s="5">
        <v>893.66499999999996</v>
      </c>
      <c r="I4170" s="6">
        <v>0</v>
      </c>
    </row>
    <row r="4171" spans="1:9">
      <c r="A4171" s="133">
        <v>2013</v>
      </c>
      <c r="B4171" s="133">
        <v>6</v>
      </c>
      <c r="C4171" s="134">
        <v>41448</v>
      </c>
      <c r="D4171" s="133">
        <v>16</v>
      </c>
      <c r="E4171" s="5">
        <v>154.84300000000002</v>
      </c>
      <c r="F4171" s="5">
        <v>329.27100000000007</v>
      </c>
      <c r="G4171" s="5">
        <v>757.75299999999982</v>
      </c>
      <c r="H4171" s="5">
        <v>882.78100000000006</v>
      </c>
      <c r="I4171" s="6">
        <v>0</v>
      </c>
    </row>
    <row r="4172" spans="1:9">
      <c r="A4172" s="133">
        <v>2013</v>
      </c>
      <c r="B4172" s="133">
        <v>6</v>
      </c>
      <c r="C4172" s="134">
        <v>41448</v>
      </c>
      <c r="D4172" s="133">
        <v>17</v>
      </c>
      <c r="E4172" s="5">
        <v>155.34800000000001</v>
      </c>
      <c r="F4172" s="5">
        <v>334.42500000000013</v>
      </c>
      <c r="G4172" s="5">
        <v>755.64600000000007</v>
      </c>
      <c r="H4172" s="5">
        <v>906.14600000000007</v>
      </c>
      <c r="I4172" s="6">
        <v>0</v>
      </c>
    </row>
    <row r="4173" spans="1:9">
      <c r="A4173" s="133">
        <v>2013</v>
      </c>
      <c r="B4173" s="133">
        <v>6</v>
      </c>
      <c r="C4173" s="134">
        <v>41448</v>
      </c>
      <c r="D4173" s="133">
        <v>18</v>
      </c>
      <c r="E4173" s="5">
        <v>155.041</v>
      </c>
      <c r="F4173" s="5">
        <v>340.97700000000003</v>
      </c>
      <c r="G4173" s="5">
        <v>788.76900000000035</v>
      </c>
      <c r="H4173" s="5">
        <v>958.75800000000004</v>
      </c>
      <c r="I4173" s="6">
        <v>0</v>
      </c>
    </row>
    <row r="4174" spans="1:9">
      <c r="A4174" s="133">
        <v>2013</v>
      </c>
      <c r="B4174" s="133">
        <v>6</v>
      </c>
      <c r="C4174" s="134">
        <v>41448</v>
      </c>
      <c r="D4174" s="133">
        <v>19</v>
      </c>
      <c r="E4174" s="5">
        <v>154.69800000000001</v>
      </c>
      <c r="F4174" s="5">
        <v>354.21500000000003</v>
      </c>
      <c r="G4174" s="5">
        <v>829.55399999999997</v>
      </c>
      <c r="H4174" s="5">
        <v>1023.7480000000002</v>
      </c>
      <c r="I4174" s="6">
        <v>0</v>
      </c>
    </row>
    <row r="4175" spans="1:9">
      <c r="A4175" s="133">
        <v>2013</v>
      </c>
      <c r="B4175" s="133">
        <v>6</v>
      </c>
      <c r="C4175" s="134">
        <v>41448</v>
      </c>
      <c r="D4175" s="133">
        <v>20</v>
      </c>
      <c r="E4175" s="5">
        <v>155.45400000000004</v>
      </c>
      <c r="F4175" s="5">
        <v>361.75799999999998</v>
      </c>
      <c r="G4175" s="5">
        <v>847.11499999999978</v>
      </c>
      <c r="H4175" s="5">
        <v>1048.82</v>
      </c>
      <c r="I4175" s="6">
        <v>1E-3</v>
      </c>
    </row>
    <row r="4176" spans="1:9">
      <c r="A4176" s="133">
        <v>2013</v>
      </c>
      <c r="B4176" s="133">
        <v>6</v>
      </c>
      <c r="C4176" s="134">
        <v>41448</v>
      </c>
      <c r="D4176" s="133">
        <v>21</v>
      </c>
      <c r="E4176" s="5">
        <v>156.96899999999999</v>
      </c>
      <c r="F4176" s="5">
        <v>373.35700000000003</v>
      </c>
      <c r="G4176" s="5">
        <v>840.71800000000019</v>
      </c>
      <c r="H4176" s="5">
        <v>1060.4769999999999</v>
      </c>
      <c r="I4176" s="6">
        <v>0</v>
      </c>
    </row>
    <row r="4177" spans="1:9">
      <c r="A4177" s="133">
        <v>2013</v>
      </c>
      <c r="B4177" s="133">
        <v>6</v>
      </c>
      <c r="C4177" s="134">
        <v>41448</v>
      </c>
      <c r="D4177" s="133">
        <v>22</v>
      </c>
      <c r="E4177" s="5">
        <v>157.87</v>
      </c>
      <c r="F4177" s="5">
        <v>376.12000000000006</v>
      </c>
      <c r="G4177" s="5">
        <v>863.5870000000001</v>
      </c>
      <c r="H4177" s="5">
        <v>1059.992</v>
      </c>
      <c r="I4177" s="6">
        <v>0</v>
      </c>
    </row>
    <row r="4178" spans="1:9">
      <c r="A4178" s="133">
        <v>2013</v>
      </c>
      <c r="B4178" s="133">
        <v>6</v>
      </c>
      <c r="C4178" s="134">
        <v>41448</v>
      </c>
      <c r="D4178" s="133">
        <v>23</v>
      </c>
      <c r="E4178" s="5">
        <v>158.869</v>
      </c>
      <c r="F4178" s="5">
        <v>375.24900000000002</v>
      </c>
      <c r="G4178" s="5">
        <v>843.91199999999981</v>
      </c>
      <c r="H4178" s="5">
        <v>1056.6920000000002</v>
      </c>
      <c r="I4178" s="6">
        <v>0</v>
      </c>
    </row>
    <row r="4179" spans="1:9">
      <c r="A4179" s="133">
        <v>2013</v>
      </c>
      <c r="B4179" s="133">
        <v>6</v>
      </c>
      <c r="C4179" s="134">
        <v>41448</v>
      </c>
      <c r="D4179" s="133">
        <v>24</v>
      </c>
      <c r="E4179" s="5">
        <v>159.74600000000001</v>
      </c>
      <c r="F4179" s="5">
        <v>373.33500000000004</v>
      </c>
      <c r="G4179" s="5">
        <v>804.57100000000003</v>
      </c>
      <c r="H4179" s="5">
        <v>1035.5089999999998</v>
      </c>
      <c r="I4179" s="6">
        <v>0</v>
      </c>
    </row>
    <row r="4180" spans="1:9">
      <c r="A4180" s="133">
        <v>2013</v>
      </c>
      <c r="B4180" s="133">
        <v>6</v>
      </c>
      <c r="C4180" s="134">
        <v>41449</v>
      </c>
      <c r="D4180" s="133">
        <v>1</v>
      </c>
      <c r="E4180" s="5">
        <v>159.65799999999999</v>
      </c>
      <c r="F4180" s="5">
        <v>372.84800000000001</v>
      </c>
      <c r="G4180" s="5">
        <v>757.39800000000014</v>
      </c>
      <c r="H4180" s="5">
        <v>1007.9839999999999</v>
      </c>
      <c r="I4180" s="6">
        <v>0</v>
      </c>
    </row>
    <row r="4181" spans="1:9">
      <c r="A4181" s="133">
        <v>2013</v>
      </c>
      <c r="B4181" s="133">
        <v>6</v>
      </c>
      <c r="C4181" s="134">
        <v>41449</v>
      </c>
      <c r="D4181" s="133">
        <v>2</v>
      </c>
      <c r="E4181" s="5">
        <v>160.43599999999998</v>
      </c>
      <c r="F4181" s="5">
        <v>369.15899999999999</v>
      </c>
      <c r="G4181" s="5">
        <v>716.37000000000012</v>
      </c>
      <c r="H4181" s="5">
        <v>980.87099999999998</v>
      </c>
      <c r="I4181" s="6">
        <v>0</v>
      </c>
    </row>
    <row r="4182" spans="1:9">
      <c r="A4182" s="133">
        <v>2013</v>
      </c>
      <c r="B4182" s="133">
        <v>6</v>
      </c>
      <c r="C4182" s="134">
        <v>41449</v>
      </c>
      <c r="D4182" s="133">
        <v>3</v>
      </c>
      <c r="E4182" s="5">
        <v>160.06899999999999</v>
      </c>
      <c r="F4182" s="5">
        <v>365.00500000000005</v>
      </c>
      <c r="G4182" s="5">
        <v>707.32400000000007</v>
      </c>
      <c r="H4182" s="5">
        <v>902.12499999999989</v>
      </c>
      <c r="I4182" s="6">
        <v>0</v>
      </c>
    </row>
    <row r="4183" spans="1:9">
      <c r="A4183" s="133">
        <v>2013</v>
      </c>
      <c r="B4183" s="133">
        <v>6</v>
      </c>
      <c r="C4183" s="134">
        <v>41449</v>
      </c>
      <c r="D4183" s="133">
        <v>4</v>
      </c>
      <c r="E4183" s="5">
        <v>158.61600000000004</v>
      </c>
      <c r="F4183" s="5">
        <v>366.19099999999997</v>
      </c>
      <c r="G4183" s="5">
        <v>738.83399999999983</v>
      </c>
      <c r="H4183" s="5">
        <v>846.56400000000008</v>
      </c>
      <c r="I4183" s="6">
        <v>0</v>
      </c>
    </row>
    <row r="4184" spans="1:9">
      <c r="A4184" s="133">
        <v>2013</v>
      </c>
      <c r="B4184" s="133">
        <v>6</v>
      </c>
      <c r="C4184" s="134">
        <v>41449</v>
      </c>
      <c r="D4184" s="133">
        <v>5</v>
      </c>
      <c r="E4184" s="5">
        <v>136.71600000000001</v>
      </c>
      <c r="F4184" s="5">
        <v>378.28100000000001</v>
      </c>
      <c r="G4184" s="5">
        <v>750.16300000000001</v>
      </c>
      <c r="H4184" s="5">
        <v>841.61500000000012</v>
      </c>
      <c r="I4184" s="6">
        <v>0</v>
      </c>
    </row>
    <row r="4185" spans="1:9">
      <c r="A4185" s="133">
        <v>2013</v>
      </c>
      <c r="B4185" s="133">
        <v>6</v>
      </c>
      <c r="C4185" s="134">
        <v>41449</v>
      </c>
      <c r="D4185" s="133">
        <v>6</v>
      </c>
      <c r="E4185" s="5">
        <v>131.56400000000002</v>
      </c>
      <c r="F4185" s="5">
        <v>382.34700000000004</v>
      </c>
      <c r="G4185" s="5">
        <v>771.44799999999998</v>
      </c>
      <c r="H4185" s="5">
        <v>874.13100000000009</v>
      </c>
      <c r="I4185" s="6">
        <v>0</v>
      </c>
    </row>
    <row r="4186" spans="1:9">
      <c r="A4186" s="133">
        <v>2013</v>
      </c>
      <c r="B4186" s="133">
        <v>6</v>
      </c>
      <c r="C4186" s="134">
        <v>41449</v>
      </c>
      <c r="D4186" s="133">
        <v>7</v>
      </c>
      <c r="E4186" s="5">
        <v>124.76100000000001</v>
      </c>
      <c r="F4186" s="5">
        <v>385.197</v>
      </c>
      <c r="G4186" s="5">
        <v>777.32500000000005</v>
      </c>
      <c r="H4186" s="5">
        <v>967.73199999999986</v>
      </c>
      <c r="I4186" s="6">
        <v>0</v>
      </c>
    </row>
    <row r="4187" spans="1:9">
      <c r="A4187" s="133">
        <v>2013</v>
      </c>
      <c r="B4187" s="133">
        <v>6</v>
      </c>
      <c r="C4187" s="134">
        <v>41449</v>
      </c>
      <c r="D4187" s="133">
        <v>8</v>
      </c>
      <c r="E4187" s="5">
        <v>126.199</v>
      </c>
      <c r="F4187" s="5">
        <v>383.90999999999997</v>
      </c>
      <c r="G4187" s="5">
        <v>827.37900000000002</v>
      </c>
      <c r="H4187" s="5">
        <v>1081.9100000000001</v>
      </c>
      <c r="I4187" s="6">
        <v>0</v>
      </c>
    </row>
    <row r="4188" spans="1:9">
      <c r="A4188" s="133">
        <v>2013</v>
      </c>
      <c r="B4188" s="133">
        <v>6</v>
      </c>
      <c r="C4188" s="134">
        <v>41449</v>
      </c>
      <c r="D4188" s="133">
        <v>9</v>
      </c>
      <c r="E4188" s="5">
        <v>127.541</v>
      </c>
      <c r="F4188" s="5">
        <v>376.11599999999999</v>
      </c>
      <c r="G4188" s="5">
        <v>845.74099999999987</v>
      </c>
      <c r="H4188" s="5">
        <v>1177.453</v>
      </c>
      <c r="I4188" s="6">
        <v>0</v>
      </c>
    </row>
    <row r="4189" spans="1:9">
      <c r="A4189" s="133">
        <v>2013</v>
      </c>
      <c r="B4189" s="133">
        <v>6</v>
      </c>
      <c r="C4189" s="134">
        <v>41449</v>
      </c>
      <c r="D4189" s="133">
        <v>10</v>
      </c>
      <c r="E4189" s="5">
        <v>127.822</v>
      </c>
      <c r="F4189" s="5">
        <v>377.42200000000003</v>
      </c>
      <c r="G4189" s="5">
        <v>858.24600000000009</v>
      </c>
      <c r="H4189" s="5">
        <v>1196.1489999999999</v>
      </c>
      <c r="I4189" s="6">
        <v>0</v>
      </c>
    </row>
    <row r="4190" spans="1:9">
      <c r="A4190" s="133">
        <v>2013</v>
      </c>
      <c r="B4190" s="133">
        <v>6</v>
      </c>
      <c r="C4190" s="134">
        <v>41449</v>
      </c>
      <c r="D4190" s="133">
        <v>11</v>
      </c>
      <c r="E4190" s="5">
        <v>127.30300000000001</v>
      </c>
      <c r="F4190" s="5">
        <v>388.71499999999997</v>
      </c>
      <c r="G4190" s="5">
        <v>848.654</v>
      </c>
      <c r="H4190" s="5">
        <v>1199.5260000000001</v>
      </c>
      <c r="I4190" s="6">
        <v>0</v>
      </c>
    </row>
    <row r="4191" spans="1:9">
      <c r="A4191" s="133">
        <v>2013</v>
      </c>
      <c r="B4191" s="133">
        <v>6</v>
      </c>
      <c r="C4191" s="134">
        <v>41449</v>
      </c>
      <c r="D4191" s="133">
        <v>12</v>
      </c>
      <c r="E4191" s="5">
        <v>125.935</v>
      </c>
      <c r="F4191" s="5">
        <v>380.327</v>
      </c>
      <c r="G4191" s="5">
        <v>833.20600000000013</v>
      </c>
      <c r="H4191" s="5">
        <v>1198.75</v>
      </c>
      <c r="I4191" s="6">
        <v>0</v>
      </c>
    </row>
    <row r="4192" spans="1:9">
      <c r="A4192" s="133">
        <v>2013</v>
      </c>
      <c r="B4192" s="133">
        <v>6</v>
      </c>
      <c r="C4192" s="134">
        <v>41449</v>
      </c>
      <c r="D4192" s="133">
        <v>13</v>
      </c>
      <c r="E4192" s="5">
        <v>126.17400000000001</v>
      </c>
      <c r="F4192" s="5">
        <v>391.20500000000004</v>
      </c>
      <c r="G4192" s="5">
        <v>786.96100000000013</v>
      </c>
      <c r="H4192" s="5">
        <v>1194.711</v>
      </c>
      <c r="I4192" s="6">
        <v>0</v>
      </c>
    </row>
    <row r="4193" spans="1:9">
      <c r="A4193" s="133">
        <v>2013</v>
      </c>
      <c r="B4193" s="133">
        <v>6</v>
      </c>
      <c r="C4193" s="134">
        <v>41449</v>
      </c>
      <c r="D4193" s="133">
        <v>14</v>
      </c>
      <c r="E4193" s="5">
        <v>128.828</v>
      </c>
      <c r="F4193" s="5">
        <v>413.74099999999999</v>
      </c>
      <c r="G4193" s="5">
        <v>700.56999999999982</v>
      </c>
      <c r="H4193" s="5">
        <v>1190.2699999999998</v>
      </c>
      <c r="I4193" s="6">
        <v>0</v>
      </c>
    </row>
    <row r="4194" spans="1:9">
      <c r="A4194" s="133">
        <v>2013</v>
      </c>
      <c r="B4194" s="133">
        <v>6</v>
      </c>
      <c r="C4194" s="134">
        <v>41449</v>
      </c>
      <c r="D4194" s="133">
        <v>15</v>
      </c>
      <c r="E4194" s="5">
        <v>129.35900000000001</v>
      </c>
      <c r="F4194" s="5">
        <v>422.95200000000006</v>
      </c>
      <c r="G4194" s="5">
        <v>688.71399999999983</v>
      </c>
      <c r="H4194" s="5">
        <v>1177.704</v>
      </c>
      <c r="I4194" s="6">
        <v>0</v>
      </c>
    </row>
    <row r="4195" spans="1:9">
      <c r="A4195" s="133">
        <v>2013</v>
      </c>
      <c r="B4195" s="133">
        <v>6</v>
      </c>
      <c r="C4195" s="134">
        <v>41449</v>
      </c>
      <c r="D4195" s="133">
        <v>16</v>
      </c>
      <c r="E4195" s="5">
        <v>128.92699999999999</v>
      </c>
      <c r="F4195" s="5">
        <v>441.18600000000004</v>
      </c>
      <c r="G4195" s="5">
        <v>689.85</v>
      </c>
      <c r="H4195" s="5">
        <v>1186.7120000000002</v>
      </c>
      <c r="I4195" s="6">
        <v>0</v>
      </c>
    </row>
    <row r="4196" spans="1:9">
      <c r="A4196" s="133">
        <v>2013</v>
      </c>
      <c r="B4196" s="133">
        <v>6</v>
      </c>
      <c r="C4196" s="134">
        <v>41449</v>
      </c>
      <c r="D4196" s="133">
        <v>17</v>
      </c>
      <c r="E4196" s="5">
        <v>130.059</v>
      </c>
      <c r="F4196" s="5">
        <v>455.08999999999992</v>
      </c>
      <c r="G4196" s="5">
        <v>683.35400000000004</v>
      </c>
      <c r="H4196" s="5">
        <v>1186.4840000000002</v>
      </c>
      <c r="I4196" s="6">
        <v>0</v>
      </c>
    </row>
    <row r="4197" spans="1:9">
      <c r="A4197" s="133">
        <v>2013</v>
      </c>
      <c r="B4197" s="133">
        <v>6</v>
      </c>
      <c r="C4197" s="134">
        <v>41449</v>
      </c>
      <c r="D4197" s="133">
        <v>18</v>
      </c>
      <c r="E4197" s="5">
        <v>128.816</v>
      </c>
      <c r="F4197" s="5">
        <v>453.33699999999993</v>
      </c>
      <c r="G4197" s="5">
        <v>714.7349999999999</v>
      </c>
      <c r="H4197" s="5">
        <v>1228.511</v>
      </c>
      <c r="I4197" s="6">
        <v>0</v>
      </c>
    </row>
    <row r="4198" spans="1:9">
      <c r="A4198" s="133">
        <v>2013</v>
      </c>
      <c r="B4198" s="133">
        <v>6</v>
      </c>
      <c r="C4198" s="134">
        <v>41449</v>
      </c>
      <c r="D4198" s="133">
        <v>19</v>
      </c>
      <c r="E4198" s="5">
        <v>124.77500000000001</v>
      </c>
      <c r="F4198" s="5">
        <v>455.13900000000001</v>
      </c>
      <c r="G4198" s="5">
        <v>789.34000000000015</v>
      </c>
      <c r="H4198" s="5">
        <v>1308.0310000000002</v>
      </c>
      <c r="I4198" s="6">
        <v>0</v>
      </c>
    </row>
    <row r="4199" spans="1:9">
      <c r="A4199" s="133">
        <v>2013</v>
      </c>
      <c r="B4199" s="133">
        <v>6</v>
      </c>
      <c r="C4199" s="134">
        <v>41449</v>
      </c>
      <c r="D4199" s="133">
        <v>20</v>
      </c>
      <c r="E4199" s="5">
        <v>126.599</v>
      </c>
      <c r="F4199" s="5">
        <v>458.32300000000009</v>
      </c>
      <c r="G4199" s="5">
        <v>802.5540000000002</v>
      </c>
      <c r="H4199" s="5">
        <v>1358.8110000000004</v>
      </c>
      <c r="I4199" s="6">
        <v>0</v>
      </c>
    </row>
    <row r="4200" spans="1:9">
      <c r="A4200" s="133">
        <v>2013</v>
      </c>
      <c r="B4200" s="133">
        <v>6</v>
      </c>
      <c r="C4200" s="134">
        <v>41449</v>
      </c>
      <c r="D4200" s="133">
        <v>21</v>
      </c>
      <c r="E4200" s="5">
        <v>124.73399999999999</v>
      </c>
      <c r="F4200" s="5">
        <v>459.82200000000006</v>
      </c>
      <c r="G4200" s="5">
        <v>808.08900000000006</v>
      </c>
      <c r="H4200" s="5">
        <v>1370.7390000000003</v>
      </c>
      <c r="I4200" s="6">
        <v>0</v>
      </c>
    </row>
    <row r="4201" spans="1:9">
      <c r="A4201" s="133">
        <v>2013</v>
      </c>
      <c r="B4201" s="133">
        <v>6</v>
      </c>
      <c r="C4201" s="134">
        <v>41449</v>
      </c>
      <c r="D4201" s="133">
        <v>22</v>
      </c>
      <c r="E4201" s="5">
        <v>124.932</v>
      </c>
      <c r="F4201" s="5">
        <v>456.88300000000004</v>
      </c>
      <c r="G4201" s="5">
        <v>814.21299999999997</v>
      </c>
      <c r="H4201" s="5">
        <v>1363.5360000000001</v>
      </c>
      <c r="I4201" s="6">
        <v>0</v>
      </c>
    </row>
    <row r="4202" spans="1:9">
      <c r="A4202" s="133">
        <v>2013</v>
      </c>
      <c r="B4202" s="133">
        <v>6</v>
      </c>
      <c r="C4202" s="134">
        <v>41449</v>
      </c>
      <c r="D4202" s="133">
        <v>23</v>
      </c>
      <c r="E4202" s="5">
        <v>124.10100000000001</v>
      </c>
      <c r="F4202" s="5">
        <v>459.19999999999993</v>
      </c>
      <c r="G4202" s="5">
        <v>815.90200000000016</v>
      </c>
      <c r="H4202" s="5">
        <v>1348.5010000000002</v>
      </c>
      <c r="I4202" s="6">
        <v>0</v>
      </c>
    </row>
    <row r="4203" spans="1:9">
      <c r="A4203" s="133">
        <v>2013</v>
      </c>
      <c r="B4203" s="133">
        <v>6</v>
      </c>
      <c r="C4203" s="134">
        <v>41449</v>
      </c>
      <c r="D4203" s="133">
        <v>24</v>
      </c>
      <c r="E4203" s="5">
        <v>126.108</v>
      </c>
      <c r="F4203" s="5">
        <v>459.21699999999998</v>
      </c>
      <c r="G4203" s="5">
        <v>800.27499999999986</v>
      </c>
      <c r="H4203" s="5">
        <v>1275.4270000000004</v>
      </c>
      <c r="I4203" s="6">
        <v>0</v>
      </c>
    </row>
    <row r="4204" spans="1:9">
      <c r="A4204" s="133">
        <v>2013</v>
      </c>
      <c r="B4204" s="133">
        <v>6</v>
      </c>
      <c r="C4204" s="134">
        <v>41450</v>
      </c>
      <c r="D4204" s="133">
        <v>1</v>
      </c>
      <c r="E4204" s="5">
        <v>126.56</v>
      </c>
      <c r="F4204" s="5">
        <v>468.38</v>
      </c>
      <c r="G4204" s="5">
        <v>729.86</v>
      </c>
      <c r="H4204" s="5">
        <v>1080.8880000000004</v>
      </c>
      <c r="I4204" s="6">
        <v>2.4939999999999998</v>
      </c>
    </row>
    <row r="4205" spans="1:9">
      <c r="A4205" s="133">
        <v>2013</v>
      </c>
      <c r="B4205" s="133">
        <v>6</v>
      </c>
      <c r="C4205" s="134">
        <v>41450</v>
      </c>
      <c r="D4205" s="133">
        <v>2</v>
      </c>
      <c r="E4205" s="5">
        <v>127.15899999999999</v>
      </c>
      <c r="F4205" s="5">
        <v>468.10099999999994</v>
      </c>
      <c r="G4205" s="5">
        <v>670.51999999999987</v>
      </c>
      <c r="H4205" s="5">
        <v>965.89799999999991</v>
      </c>
      <c r="I4205" s="6">
        <v>1.76</v>
      </c>
    </row>
    <row r="4206" spans="1:9">
      <c r="A4206" s="133">
        <v>2013</v>
      </c>
      <c r="B4206" s="133">
        <v>6</v>
      </c>
      <c r="C4206" s="134">
        <v>41450</v>
      </c>
      <c r="D4206" s="133">
        <v>3</v>
      </c>
      <c r="E4206" s="5">
        <v>125.81299999999999</v>
      </c>
      <c r="F4206" s="5">
        <v>474.88699999999994</v>
      </c>
      <c r="G4206" s="5">
        <v>664.81500000000005</v>
      </c>
      <c r="H4206" s="5">
        <v>940.09</v>
      </c>
      <c r="I4206" s="6">
        <v>1.466</v>
      </c>
    </row>
    <row r="4207" spans="1:9">
      <c r="A4207" s="133">
        <v>2013</v>
      </c>
      <c r="B4207" s="133">
        <v>6</v>
      </c>
      <c r="C4207" s="134">
        <v>41450</v>
      </c>
      <c r="D4207" s="133">
        <v>4</v>
      </c>
      <c r="E4207" s="5">
        <v>123.88500000000001</v>
      </c>
      <c r="F4207" s="5">
        <v>475.91499999999991</v>
      </c>
      <c r="G4207" s="5">
        <v>664.41799999999978</v>
      </c>
      <c r="H4207" s="5">
        <v>939.83100000000002</v>
      </c>
      <c r="I4207" s="6">
        <v>0</v>
      </c>
    </row>
    <row r="4208" spans="1:9">
      <c r="A4208" s="133">
        <v>2013</v>
      </c>
      <c r="B4208" s="133">
        <v>6</v>
      </c>
      <c r="C4208" s="134">
        <v>41450</v>
      </c>
      <c r="D4208" s="133">
        <v>5</v>
      </c>
      <c r="E4208" s="5">
        <v>124.102</v>
      </c>
      <c r="F4208" s="5">
        <v>476.35100000000006</v>
      </c>
      <c r="G4208" s="5">
        <v>664.68200000000013</v>
      </c>
      <c r="H4208" s="5">
        <v>940.4530000000002</v>
      </c>
      <c r="I4208" s="6">
        <v>0</v>
      </c>
    </row>
    <row r="4209" spans="1:9">
      <c r="A4209" s="133">
        <v>2013</v>
      </c>
      <c r="B4209" s="133">
        <v>6</v>
      </c>
      <c r="C4209" s="134">
        <v>41450</v>
      </c>
      <c r="D4209" s="133">
        <v>6</v>
      </c>
      <c r="E4209" s="5">
        <v>123.02800000000001</v>
      </c>
      <c r="F4209" s="5">
        <v>476.89400000000001</v>
      </c>
      <c r="G4209" s="5">
        <v>667.06299999999987</v>
      </c>
      <c r="H4209" s="5">
        <v>943.71599999999989</v>
      </c>
      <c r="I4209" s="6">
        <v>0</v>
      </c>
    </row>
    <row r="4210" spans="1:9">
      <c r="A4210" s="133">
        <v>2013</v>
      </c>
      <c r="B4210" s="133">
        <v>6</v>
      </c>
      <c r="C4210" s="134">
        <v>41450</v>
      </c>
      <c r="D4210" s="133">
        <v>7</v>
      </c>
      <c r="E4210" s="5">
        <v>122.699</v>
      </c>
      <c r="F4210" s="5">
        <v>481.99800000000005</v>
      </c>
      <c r="G4210" s="5">
        <v>684.19600000000003</v>
      </c>
      <c r="H4210" s="5">
        <v>984.45299999999986</v>
      </c>
      <c r="I4210" s="6">
        <v>0</v>
      </c>
    </row>
    <row r="4211" spans="1:9">
      <c r="A4211" s="133">
        <v>2013</v>
      </c>
      <c r="B4211" s="133">
        <v>6</v>
      </c>
      <c r="C4211" s="134">
        <v>41450</v>
      </c>
      <c r="D4211" s="133">
        <v>8</v>
      </c>
      <c r="E4211" s="5">
        <v>122.762</v>
      </c>
      <c r="F4211" s="5">
        <v>481.50900000000007</v>
      </c>
      <c r="G4211" s="5">
        <v>701.54800000000012</v>
      </c>
      <c r="H4211" s="5">
        <v>1071.3109999999999</v>
      </c>
      <c r="I4211" s="6">
        <v>0</v>
      </c>
    </row>
    <row r="4212" spans="1:9">
      <c r="A4212" s="133">
        <v>2013</v>
      </c>
      <c r="B4212" s="133">
        <v>6</v>
      </c>
      <c r="C4212" s="134">
        <v>41450</v>
      </c>
      <c r="D4212" s="133">
        <v>9</v>
      </c>
      <c r="E4212" s="5">
        <v>122.80800000000001</v>
      </c>
      <c r="F4212" s="5">
        <v>482.67000000000007</v>
      </c>
      <c r="G4212" s="5">
        <v>722.54900000000009</v>
      </c>
      <c r="H4212" s="5">
        <v>1139.1300000000001</v>
      </c>
      <c r="I4212" s="6">
        <v>0</v>
      </c>
    </row>
    <row r="4213" spans="1:9">
      <c r="A4213" s="133">
        <v>2013</v>
      </c>
      <c r="B4213" s="133">
        <v>6</v>
      </c>
      <c r="C4213" s="134">
        <v>41450</v>
      </c>
      <c r="D4213" s="133">
        <v>10</v>
      </c>
      <c r="E4213" s="5">
        <v>123.86200000000001</v>
      </c>
      <c r="F4213" s="5">
        <v>483.90200000000004</v>
      </c>
      <c r="G4213" s="5">
        <v>723.94400000000007</v>
      </c>
      <c r="H4213" s="5">
        <v>1184.0720000000001</v>
      </c>
      <c r="I4213" s="6">
        <v>0</v>
      </c>
    </row>
    <row r="4214" spans="1:9">
      <c r="A4214" s="133">
        <v>2013</v>
      </c>
      <c r="B4214" s="133">
        <v>6</v>
      </c>
      <c r="C4214" s="134">
        <v>41450</v>
      </c>
      <c r="D4214" s="133">
        <v>11</v>
      </c>
      <c r="E4214" s="5">
        <v>123.47800000000001</v>
      </c>
      <c r="F4214" s="5">
        <v>480.98400000000004</v>
      </c>
      <c r="G4214" s="5">
        <v>722.98700000000019</v>
      </c>
      <c r="H4214" s="5">
        <v>1192.413</v>
      </c>
      <c r="I4214" s="6">
        <v>0</v>
      </c>
    </row>
    <row r="4215" spans="1:9">
      <c r="A4215" s="133">
        <v>2013</v>
      </c>
      <c r="B4215" s="133">
        <v>6</v>
      </c>
      <c r="C4215" s="134">
        <v>41450</v>
      </c>
      <c r="D4215" s="133">
        <v>12</v>
      </c>
      <c r="E4215" s="5">
        <v>124.294</v>
      </c>
      <c r="F4215" s="5">
        <v>482.94100000000003</v>
      </c>
      <c r="G4215" s="5">
        <v>718.38800000000003</v>
      </c>
      <c r="H4215" s="5">
        <v>1190.7610000000002</v>
      </c>
      <c r="I4215" s="6">
        <v>0</v>
      </c>
    </row>
    <row r="4216" spans="1:9">
      <c r="A4216" s="133">
        <v>2013</v>
      </c>
      <c r="B4216" s="133">
        <v>6</v>
      </c>
      <c r="C4216" s="134">
        <v>41450</v>
      </c>
      <c r="D4216" s="133">
        <v>13</v>
      </c>
      <c r="E4216" s="5">
        <v>139.71</v>
      </c>
      <c r="F4216" s="5">
        <v>472.03400000000005</v>
      </c>
      <c r="G4216" s="5">
        <v>713.89199999999994</v>
      </c>
      <c r="H4216" s="5">
        <v>1191.3559999999998</v>
      </c>
      <c r="I4216" s="6">
        <v>0</v>
      </c>
    </row>
    <row r="4217" spans="1:9">
      <c r="A4217" s="133">
        <v>2013</v>
      </c>
      <c r="B4217" s="133">
        <v>6</v>
      </c>
      <c r="C4217" s="134">
        <v>41450</v>
      </c>
      <c r="D4217" s="133">
        <v>14</v>
      </c>
      <c r="E4217" s="5">
        <v>157.93700000000001</v>
      </c>
      <c r="F4217" s="5">
        <v>461.88299999999998</v>
      </c>
      <c r="G4217" s="5">
        <v>712.53700000000003</v>
      </c>
      <c r="H4217" s="5">
        <v>1184.8460000000002</v>
      </c>
      <c r="I4217" s="6">
        <v>0</v>
      </c>
    </row>
    <row r="4218" spans="1:9">
      <c r="A4218" s="133">
        <v>2013</v>
      </c>
      <c r="B4218" s="133">
        <v>6</v>
      </c>
      <c r="C4218" s="134">
        <v>41450</v>
      </c>
      <c r="D4218" s="133">
        <v>15</v>
      </c>
      <c r="E4218" s="5">
        <v>159.25200000000001</v>
      </c>
      <c r="F4218" s="5">
        <v>464.24600000000004</v>
      </c>
      <c r="G4218" s="5">
        <v>710.70900000000006</v>
      </c>
      <c r="H4218" s="5">
        <v>1171.4380000000003</v>
      </c>
      <c r="I4218" s="6">
        <v>0</v>
      </c>
    </row>
    <row r="4219" spans="1:9">
      <c r="A4219" s="133">
        <v>2013</v>
      </c>
      <c r="B4219" s="133">
        <v>6</v>
      </c>
      <c r="C4219" s="134">
        <v>41450</v>
      </c>
      <c r="D4219" s="133">
        <v>16</v>
      </c>
      <c r="E4219" s="5">
        <v>158.71299999999999</v>
      </c>
      <c r="F4219" s="5">
        <v>455.74200000000008</v>
      </c>
      <c r="G4219" s="5">
        <v>689.73900000000003</v>
      </c>
      <c r="H4219" s="5">
        <v>1159.9150000000002</v>
      </c>
      <c r="I4219" s="6">
        <v>0</v>
      </c>
    </row>
    <row r="4220" spans="1:9">
      <c r="A4220" s="133">
        <v>2013</v>
      </c>
      <c r="B4220" s="133">
        <v>6</v>
      </c>
      <c r="C4220" s="134">
        <v>41450</v>
      </c>
      <c r="D4220" s="133">
        <v>17</v>
      </c>
      <c r="E4220" s="5">
        <v>160.17500000000001</v>
      </c>
      <c r="F4220" s="5">
        <v>448.93600000000009</v>
      </c>
      <c r="G4220" s="5">
        <v>664.351</v>
      </c>
      <c r="H4220" s="5">
        <v>1199.1930000000002</v>
      </c>
      <c r="I4220" s="6">
        <v>0</v>
      </c>
    </row>
    <row r="4221" spans="1:9">
      <c r="A4221" s="133">
        <v>2013</v>
      </c>
      <c r="B4221" s="133">
        <v>6</v>
      </c>
      <c r="C4221" s="134">
        <v>41450</v>
      </c>
      <c r="D4221" s="133">
        <v>18</v>
      </c>
      <c r="E4221" s="5">
        <v>161.023</v>
      </c>
      <c r="F4221" s="5">
        <v>447.7050000000001</v>
      </c>
      <c r="G4221" s="5">
        <v>685.47900000000016</v>
      </c>
      <c r="H4221" s="5">
        <v>1260.0239999999999</v>
      </c>
      <c r="I4221" s="6">
        <v>0</v>
      </c>
    </row>
    <row r="4222" spans="1:9">
      <c r="A4222" s="133">
        <v>2013</v>
      </c>
      <c r="B4222" s="133">
        <v>6</v>
      </c>
      <c r="C4222" s="134">
        <v>41450</v>
      </c>
      <c r="D4222" s="133">
        <v>19</v>
      </c>
      <c r="E4222" s="5">
        <v>157.08800000000002</v>
      </c>
      <c r="F4222" s="5">
        <v>448.51600000000002</v>
      </c>
      <c r="G4222" s="5">
        <v>776.7600000000001</v>
      </c>
      <c r="H4222" s="5">
        <v>1319.9970000000001</v>
      </c>
      <c r="I4222" s="6">
        <v>0</v>
      </c>
    </row>
    <row r="4223" spans="1:9">
      <c r="A4223" s="133">
        <v>2013</v>
      </c>
      <c r="B4223" s="133">
        <v>6</v>
      </c>
      <c r="C4223" s="134">
        <v>41450</v>
      </c>
      <c r="D4223" s="133">
        <v>20</v>
      </c>
      <c r="E4223" s="5">
        <v>156.88200000000001</v>
      </c>
      <c r="F4223" s="5">
        <v>454.64700000000011</v>
      </c>
      <c r="G4223" s="5">
        <v>808.59400000000005</v>
      </c>
      <c r="H4223" s="5">
        <v>1363.9979999999996</v>
      </c>
      <c r="I4223" s="6">
        <v>2.6619999999999999</v>
      </c>
    </row>
    <row r="4224" spans="1:9">
      <c r="A4224" s="133">
        <v>2013</v>
      </c>
      <c r="B4224" s="133">
        <v>6</v>
      </c>
      <c r="C4224" s="134">
        <v>41450</v>
      </c>
      <c r="D4224" s="133">
        <v>21</v>
      </c>
      <c r="E4224" s="5">
        <v>154.697</v>
      </c>
      <c r="F4224" s="5">
        <v>459.01900000000001</v>
      </c>
      <c r="G4224" s="5">
        <v>812.62700000000018</v>
      </c>
      <c r="H4224" s="5">
        <v>1375.0440000000006</v>
      </c>
      <c r="I4224" s="6">
        <v>3.41</v>
      </c>
    </row>
    <row r="4225" spans="1:9">
      <c r="A4225" s="133">
        <v>2013</v>
      </c>
      <c r="B4225" s="133">
        <v>6</v>
      </c>
      <c r="C4225" s="134">
        <v>41450</v>
      </c>
      <c r="D4225" s="133">
        <v>22</v>
      </c>
      <c r="E4225" s="5">
        <v>152.80100000000002</v>
      </c>
      <c r="F4225" s="5">
        <v>458.61500000000001</v>
      </c>
      <c r="G4225" s="5">
        <v>820.81400000000008</v>
      </c>
      <c r="H4225" s="5">
        <v>1365.6830000000004</v>
      </c>
      <c r="I4225" s="6">
        <v>3.41</v>
      </c>
    </row>
    <row r="4226" spans="1:9">
      <c r="A4226" s="133">
        <v>2013</v>
      </c>
      <c r="B4226" s="133">
        <v>6</v>
      </c>
      <c r="C4226" s="134">
        <v>41450</v>
      </c>
      <c r="D4226" s="133">
        <v>23</v>
      </c>
      <c r="E4226" s="5">
        <v>152.37300000000002</v>
      </c>
      <c r="F4226" s="5">
        <v>459.63100000000014</v>
      </c>
      <c r="G4226" s="5">
        <v>823.46199999999976</v>
      </c>
      <c r="H4226" s="5">
        <v>1346.5290000000002</v>
      </c>
      <c r="I4226" s="6">
        <v>3.41</v>
      </c>
    </row>
    <row r="4227" spans="1:9">
      <c r="A4227" s="133">
        <v>2013</v>
      </c>
      <c r="B4227" s="133">
        <v>6</v>
      </c>
      <c r="C4227" s="134">
        <v>41450</v>
      </c>
      <c r="D4227" s="133">
        <v>24</v>
      </c>
      <c r="E4227" s="5">
        <v>151.989</v>
      </c>
      <c r="F4227" s="5">
        <v>458.95700000000005</v>
      </c>
      <c r="G4227" s="5">
        <v>763.89300000000026</v>
      </c>
      <c r="H4227" s="5">
        <v>1299.8470000000002</v>
      </c>
      <c r="I4227" s="6">
        <v>3.41</v>
      </c>
    </row>
    <row r="4228" spans="1:9">
      <c r="A4228" s="133">
        <v>2013</v>
      </c>
      <c r="B4228" s="133">
        <v>6</v>
      </c>
      <c r="C4228" s="134">
        <v>41451</v>
      </c>
      <c r="D4228" s="133">
        <v>1</v>
      </c>
      <c r="E4228" s="5">
        <v>152.28300000000002</v>
      </c>
      <c r="F4228" s="5">
        <v>449.89200000000017</v>
      </c>
      <c r="G4228" s="5">
        <v>682.851</v>
      </c>
      <c r="H4228" s="5">
        <v>1235.5510000000002</v>
      </c>
      <c r="I4228" s="6">
        <v>0</v>
      </c>
    </row>
    <row r="4229" spans="1:9">
      <c r="A4229" s="133">
        <v>2013</v>
      </c>
      <c r="B4229" s="133">
        <v>6</v>
      </c>
      <c r="C4229" s="134">
        <v>41451</v>
      </c>
      <c r="D4229" s="133">
        <v>2</v>
      </c>
      <c r="E4229" s="5">
        <v>154.77600000000001</v>
      </c>
      <c r="F4229" s="5">
        <v>449.125</v>
      </c>
      <c r="G4229" s="5">
        <v>652.60400000000004</v>
      </c>
      <c r="H4229" s="5">
        <v>1148.0650000000001</v>
      </c>
      <c r="I4229" s="6">
        <v>0</v>
      </c>
    </row>
    <row r="4230" spans="1:9">
      <c r="A4230" s="133">
        <v>2013</v>
      </c>
      <c r="B4230" s="133">
        <v>6</v>
      </c>
      <c r="C4230" s="134">
        <v>41451</v>
      </c>
      <c r="D4230" s="133">
        <v>3</v>
      </c>
      <c r="E4230" s="5">
        <v>156.99299999999999</v>
      </c>
      <c r="F4230" s="5">
        <v>448.17300000000006</v>
      </c>
      <c r="G4230" s="5">
        <v>651.88499999999999</v>
      </c>
      <c r="H4230" s="5">
        <v>1128.5979999999997</v>
      </c>
      <c r="I4230" s="6">
        <v>0</v>
      </c>
    </row>
    <row r="4231" spans="1:9">
      <c r="A4231" s="133">
        <v>2013</v>
      </c>
      <c r="B4231" s="133">
        <v>6</v>
      </c>
      <c r="C4231" s="134">
        <v>41451</v>
      </c>
      <c r="D4231" s="133">
        <v>4</v>
      </c>
      <c r="E4231" s="5">
        <v>154.14599999999999</v>
      </c>
      <c r="F4231" s="5">
        <v>443.97300000000013</v>
      </c>
      <c r="G4231" s="5">
        <v>650.10600000000022</v>
      </c>
      <c r="H4231" s="5">
        <v>1095.2190000000001</v>
      </c>
      <c r="I4231" s="6">
        <v>0</v>
      </c>
    </row>
    <row r="4232" spans="1:9">
      <c r="A4232" s="133">
        <v>2013</v>
      </c>
      <c r="B4232" s="133">
        <v>6</v>
      </c>
      <c r="C4232" s="134">
        <v>41451</v>
      </c>
      <c r="D4232" s="133">
        <v>5</v>
      </c>
      <c r="E4232" s="5">
        <v>152.84200000000001</v>
      </c>
      <c r="F4232" s="5">
        <v>445.97600000000011</v>
      </c>
      <c r="G4232" s="5">
        <v>650.56299999999987</v>
      </c>
      <c r="H4232" s="5">
        <v>1081.6189999999999</v>
      </c>
      <c r="I4232" s="6">
        <v>0</v>
      </c>
    </row>
    <row r="4233" spans="1:9">
      <c r="A4233" s="133">
        <v>2013</v>
      </c>
      <c r="B4233" s="133">
        <v>6</v>
      </c>
      <c r="C4233" s="134">
        <v>41451</v>
      </c>
      <c r="D4233" s="133">
        <v>6</v>
      </c>
      <c r="E4233" s="5">
        <v>152.59100000000001</v>
      </c>
      <c r="F4233" s="5">
        <v>451.88100000000014</v>
      </c>
      <c r="G4233" s="5">
        <v>655.73700000000008</v>
      </c>
      <c r="H4233" s="5">
        <v>1093.404</v>
      </c>
      <c r="I4233" s="6">
        <v>0</v>
      </c>
    </row>
    <row r="4234" spans="1:9">
      <c r="A4234" s="133">
        <v>2013</v>
      </c>
      <c r="B4234" s="133">
        <v>6</v>
      </c>
      <c r="C4234" s="134">
        <v>41451</v>
      </c>
      <c r="D4234" s="133">
        <v>7</v>
      </c>
      <c r="E4234" s="5">
        <v>152.197</v>
      </c>
      <c r="F4234" s="5">
        <v>446.31</v>
      </c>
      <c r="G4234" s="5">
        <v>679.31700000000001</v>
      </c>
      <c r="H4234" s="5">
        <v>1157.0540000000001</v>
      </c>
      <c r="I4234" s="6">
        <v>0</v>
      </c>
    </row>
    <row r="4235" spans="1:9">
      <c r="A4235" s="133">
        <v>2013</v>
      </c>
      <c r="B4235" s="133">
        <v>6</v>
      </c>
      <c r="C4235" s="134">
        <v>41451</v>
      </c>
      <c r="D4235" s="133">
        <v>8</v>
      </c>
      <c r="E4235" s="5">
        <v>153.084</v>
      </c>
      <c r="F4235" s="5">
        <v>446.20599999999996</v>
      </c>
      <c r="G4235" s="5">
        <v>689.36800000000005</v>
      </c>
      <c r="H4235" s="5">
        <v>1235.5320000000002</v>
      </c>
      <c r="I4235" s="6">
        <v>0</v>
      </c>
    </row>
    <row r="4236" spans="1:9">
      <c r="A4236" s="133">
        <v>2013</v>
      </c>
      <c r="B4236" s="133">
        <v>6</v>
      </c>
      <c r="C4236" s="134">
        <v>41451</v>
      </c>
      <c r="D4236" s="133">
        <v>9</v>
      </c>
      <c r="E4236" s="5">
        <v>152.529</v>
      </c>
      <c r="F4236" s="5">
        <v>444.39300000000009</v>
      </c>
      <c r="G4236" s="5">
        <v>707.80600000000004</v>
      </c>
      <c r="H4236" s="5">
        <v>1247.954</v>
      </c>
      <c r="I4236" s="6">
        <v>0</v>
      </c>
    </row>
    <row r="4237" spans="1:9">
      <c r="A4237" s="133">
        <v>2013</v>
      </c>
      <c r="B4237" s="133">
        <v>6</v>
      </c>
      <c r="C4237" s="134">
        <v>41451</v>
      </c>
      <c r="D4237" s="133">
        <v>10</v>
      </c>
      <c r="E4237" s="5">
        <v>154.048</v>
      </c>
      <c r="F4237" s="5">
        <v>448.86799999999994</v>
      </c>
      <c r="G4237" s="5">
        <v>707.5920000000001</v>
      </c>
      <c r="H4237" s="5">
        <v>1256.9469999999997</v>
      </c>
      <c r="I4237" s="6">
        <v>0</v>
      </c>
    </row>
    <row r="4238" spans="1:9">
      <c r="A4238" s="133">
        <v>2013</v>
      </c>
      <c r="B4238" s="133">
        <v>6</v>
      </c>
      <c r="C4238" s="134">
        <v>41451</v>
      </c>
      <c r="D4238" s="133">
        <v>11</v>
      </c>
      <c r="E4238" s="5">
        <v>153.90600000000001</v>
      </c>
      <c r="F4238" s="5">
        <v>431.85300000000001</v>
      </c>
      <c r="G4238" s="5">
        <v>704.88699999999994</v>
      </c>
      <c r="H4238" s="5">
        <v>1268.9789999999998</v>
      </c>
      <c r="I4238" s="6">
        <v>0</v>
      </c>
    </row>
    <row r="4239" spans="1:9">
      <c r="A4239" s="133">
        <v>2013</v>
      </c>
      <c r="B4239" s="133">
        <v>6</v>
      </c>
      <c r="C4239" s="134">
        <v>41451</v>
      </c>
      <c r="D4239" s="133">
        <v>12</v>
      </c>
      <c r="E4239" s="5">
        <v>152.42500000000001</v>
      </c>
      <c r="F4239" s="5">
        <v>425.04300000000001</v>
      </c>
      <c r="G4239" s="5">
        <v>696.96600000000001</v>
      </c>
      <c r="H4239" s="5">
        <v>1270.8269999999998</v>
      </c>
      <c r="I4239" s="6">
        <v>0</v>
      </c>
    </row>
    <row r="4240" spans="1:9">
      <c r="A4240" s="133">
        <v>2013</v>
      </c>
      <c r="B4240" s="133">
        <v>6</v>
      </c>
      <c r="C4240" s="134">
        <v>41451</v>
      </c>
      <c r="D4240" s="133">
        <v>13</v>
      </c>
      <c r="E4240" s="5">
        <v>153.93199999999999</v>
      </c>
      <c r="F4240" s="5">
        <v>423.702</v>
      </c>
      <c r="G4240" s="5">
        <v>693.96199999999999</v>
      </c>
      <c r="H4240" s="5">
        <v>1257.8809999999999</v>
      </c>
      <c r="I4240" s="6">
        <v>0</v>
      </c>
    </row>
    <row r="4241" spans="1:9">
      <c r="A4241" s="133">
        <v>2013</v>
      </c>
      <c r="B4241" s="133">
        <v>6</v>
      </c>
      <c r="C4241" s="134">
        <v>41451</v>
      </c>
      <c r="D4241" s="133">
        <v>14</v>
      </c>
      <c r="E4241" s="5">
        <v>151.57300000000001</v>
      </c>
      <c r="F4241" s="5">
        <v>423.94100000000009</v>
      </c>
      <c r="G4241" s="5">
        <v>692.32900000000006</v>
      </c>
      <c r="H4241" s="5">
        <v>1246.837</v>
      </c>
      <c r="I4241" s="6">
        <v>0</v>
      </c>
    </row>
    <row r="4242" spans="1:9">
      <c r="A4242" s="133">
        <v>2013</v>
      </c>
      <c r="B4242" s="133">
        <v>6</v>
      </c>
      <c r="C4242" s="134">
        <v>41451</v>
      </c>
      <c r="D4242" s="133">
        <v>15</v>
      </c>
      <c r="E4242" s="5">
        <v>153.41000000000003</v>
      </c>
      <c r="F4242" s="5">
        <v>426.61799999999999</v>
      </c>
      <c r="G4242" s="5">
        <v>691.81200000000001</v>
      </c>
      <c r="H4242" s="5">
        <v>1233.0500000000004</v>
      </c>
      <c r="I4242" s="6">
        <v>0</v>
      </c>
    </row>
    <row r="4243" spans="1:9">
      <c r="A4243" s="133">
        <v>2013</v>
      </c>
      <c r="B4243" s="133">
        <v>6</v>
      </c>
      <c r="C4243" s="134">
        <v>41451</v>
      </c>
      <c r="D4243" s="133">
        <v>16</v>
      </c>
      <c r="E4243" s="5">
        <v>155.059</v>
      </c>
      <c r="F4243" s="5">
        <v>424.334</v>
      </c>
      <c r="G4243" s="5">
        <v>731.79600000000028</v>
      </c>
      <c r="H4243" s="5">
        <v>1097.7080000000001</v>
      </c>
      <c r="I4243" s="6">
        <v>0</v>
      </c>
    </row>
    <row r="4244" spans="1:9">
      <c r="A4244" s="133">
        <v>2013</v>
      </c>
      <c r="B4244" s="133">
        <v>6</v>
      </c>
      <c r="C4244" s="134">
        <v>41451</v>
      </c>
      <c r="D4244" s="133">
        <v>17</v>
      </c>
      <c r="E4244" s="5">
        <v>153.23400000000001</v>
      </c>
      <c r="F4244" s="5">
        <v>433.36200000000008</v>
      </c>
      <c r="G4244" s="5">
        <v>705.61199999999997</v>
      </c>
      <c r="H4244" s="5">
        <v>1172.7950000000003</v>
      </c>
      <c r="I4244" s="6">
        <v>0</v>
      </c>
    </row>
    <row r="4245" spans="1:9">
      <c r="A4245" s="133">
        <v>2013</v>
      </c>
      <c r="B4245" s="133">
        <v>6</v>
      </c>
      <c r="C4245" s="134">
        <v>41451</v>
      </c>
      <c r="D4245" s="133">
        <v>18</v>
      </c>
      <c r="E4245" s="5">
        <v>151.94399999999999</v>
      </c>
      <c r="F4245" s="5">
        <v>435.10299999999995</v>
      </c>
      <c r="G4245" s="5">
        <v>692.20699999999988</v>
      </c>
      <c r="H4245" s="5">
        <v>1225.6300000000001</v>
      </c>
      <c r="I4245" s="6">
        <v>0</v>
      </c>
    </row>
    <row r="4246" spans="1:9">
      <c r="A4246" s="133">
        <v>2013</v>
      </c>
      <c r="B4246" s="133">
        <v>6</v>
      </c>
      <c r="C4246" s="134">
        <v>41451</v>
      </c>
      <c r="D4246" s="133">
        <v>19</v>
      </c>
      <c r="E4246" s="5">
        <v>151.10900000000001</v>
      </c>
      <c r="F4246" s="5">
        <v>435.803</v>
      </c>
      <c r="G4246" s="5">
        <v>743.38799999999992</v>
      </c>
      <c r="H4246" s="5">
        <v>1264.5320000000004</v>
      </c>
      <c r="I4246" s="6">
        <v>0</v>
      </c>
    </row>
    <row r="4247" spans="1:9">
      <c r="A4247" s="133">
        <v>2013</v>
      </c>
      <c r="B4247" s="133">
        <v>6</v>
      </c>
      <c r="C4247" s="134">
        <v>41451</v>
      </c>
      <c r="D4247" s="133">
        <v>20</v>
      </c>
      <c r="E4247" s="5">
        <v>153.12900000000002</v>
      </c>
      <c r="F4247" s="5">
        <v>434.62200000000001</v>
      </c>
      <c r="G4247" s="5">
        <v>769.39600000000007</v>
      </c>
      <c r="H4247" s="5">
        <v>1357.4669999999999</v>
      </c>
      <c r="I4247" s="6">
        <v>0</v>
      </c>
    </row>
    <row r="4248" spans="1:9">
      <c r="A4248" s="133">
        <v>2013</v>
      </c>
      <c r="B4248" s="133">
        <v>6</v>
      </c>
      <c r="C4248" s="134">
        <v>41451</v>
      </c>
      <c r="D4248" s="133">
        <v>21</v>
      </c>
      <c r="E4248" s="5">
        <v>154.43899999999999</v>
      </c>
      <c r="F4248" s="5">
        <v>430.53900000000004</v>
      </c>
      <c r="G4248" s="5">
        <v>774.86800000000005</v>
      </c>
      <c r="H4248" s="5">
        <v>1379.366</v>
      </c>
      <c r="I4248" s="6">
        <v>0</v>
      </c>
    </row>
    <row r="4249" spans="1:9">
      <c r="A4249" s="133">
        <v>2013</v>
      </c>
      <c r="B4249" s="133">
        <v>6</v>
      </c>
      <c r="C4249" s="134">
        <v>41451</v>
      </c>
      <c r="D4249" s="133">
        <v>22</v>
      </c>
      <c r="E4249" s="5">
        <v>155.72000000000003</v>
      </c>
      <c r="F4249" s="5">
        <v>431.09399999999994</v>
      </c>
      <c r="G4249" s="5">
        <v>777.44899999999996</v>
      </c>
      <c r="H4249" s="5">
        <v>1334.318</v>
      </c>
      <c r="I4249" s="6">
        <v>0</v>
      </c>
    </row>
    <row r="4250" spans="1:9">
      <c r="A4250" s="133">
        <v>2013</v>
      </c>
      <c r="B4250" s="133">
        <v>6</v>
      </c>
      <c r="C4250" s="134">
        <v>41451</v>
      </c>
      <c r="D4250" s="133">
        <v>23</v>
      </c>
      <c r="E4250" s="5">
        <v>155.72800000000001</v>
      </c>
      <c r="F4250" s="5">
        <v>432.61200000000002</v>
      </c>
      <c r="G4250" s="5">
        <v>777.22599999999989</v>
      </c>
      <c r="H4250" s="5">
        <v>1259.9960000000001</v>
      </c>
      <c r="I4250" s="6">
        <v>0</v>
      </c>
    </row>
    <row r="4251" spans="1:9">
      <c r="A4251" s="133">
        <v>2013</v>
      </c>
      <c r="B4251" s="133">
        <v>6</v>
      </c>
      <c r="C4251" s="134">
        <v>41451</v>
      </c>
      <c r="D4251" s="133">
        <v>24</v>
      </c>
      <c r="E4251" s="5">
        <v>154.20599999999999</v>
      </c>
      <c r="F4251" s="5">
        <v>432.40400000000011</v>
      </c>
      <c r="G4251" s="5">
        <v>771.07199999999989</v>
      </c>
      <c r="H4251" s="5">
        <v>1222.1889999999999</v>
      </c>
      <c r="I4251" s="6">
        <v>0</v>
      </c>
    </row>
    <row r="4252" spans="1:9">
      <c r="A4252" s="133">
        <v>2013</v>
      </c>
      <c r="B4252" s="133">
        <v>6</v>
      </c>
      <c r="C4252" s="134">
        <v>41452</v>
      </c>
      <c r="D4252" s="133">
        <v>1</v>
      </c>
      <c r="E4252" s="5">
        <v>152.67000000000002</v>
      </c>
      <c r="F4252" s="5">
        <v>434.93200000000002</v>
      </c>
      <c r="G4252" s="5">
        <v>702.40100000000018</v>
      </c>
      <c r="H4252" s="5">
        <v>1143.941</v>
      </c>
      <c r="I4252" s="6">
        <v>0</v>
      </c>
    </row>
    <row r="4253" spans="1:9">
      <c r="A4253" s="133">
        <v>2013</v>
      </c>
      <c r="B4253" s="133">
        <v>6</v>
      </c>
      <c r="C4253" s="134">
        <v>41452</v>
      </c>
      <c r="D4253" s="133">
        <v>2</v>
      </c>
      <c r="E4253" s="5">
        <v>153.84800000000001</v>
      </c>
      <c r="F4253" s="5">
        <v>418.62300000000005</v>
      </c>
      <c r="G4253" s="5">
        <v>661.74</v>
      </c>
      <c r="H4253" s="5">
        <v>1120.4190000000001</v>
      </c>
      <c r="I4253" s="6">
        <v>0</v>
      </c>
    </row>
    <row r="4254" spans="1:9">
      <c r="A4254" s="133">
        <v>2013</v>
      </c>
      <c r="B4254" s="133">
        <v>6</v>
      </c>
      <c r="C4254" s="134">
        <v>41452</v>
      </c>
      <c r="D4254" s="133">
        <v>3</v>
      </c>
      <c r="E4254" s="5">
        <v>153.05500000000001</v>
      </c>
      <c r="F4254" s="5">
        <v>381.37799999999999</v>
      </c>
      <c r="G4254" s="5">
        <v>667.85200000000009</v>
      </c>
      <c r="H4254" s="5">
        <v>1106.1089999999997</v>
      </c>
      <c r="I4254" s="6">
        <v>0</v>
      </c>
    </row>
    <row r="4255" spans="1:9">
      <c r="A4255" s="133">
        <v>2013</v>
      </c>
      <c r="B4255" s="133">
        <v>6</v>
      </c>
      <c r="C4255" s="134">
        <v>41452</v>
      </c>
      <c r="D4255" s="133">
        <v>4</v>
      </c>
      <c r="E4255" s="5">
        <v>154.33600000000001</v>
      </c>
      <c r="F4255" s="5">
        <v>381.012</v>
      </c>
      <c r="G4255" s="5">
        <v>667.30900000000008</v>
      </c>
      <c r="H4255" s="5">
        <v>1104.4110000000001</v>
      </c>
      <c r="I4255" s="6">
        <v>0</v>
      </c>
    </row>
    <row r="4256" spans="1:9">
      <c r="A4256" s="133">
        <v>2013</v>
      </c>
      <c r="B4256" s="133">
        <v>6</v>
      </c>
      <c r="C4256" s="134">
        <v>41452</v>
      </c>
      <c r="D4256" s="133">
        <v>5</v>
      </c>
      <c r="E4256" s="5">
        <v>159.02500000000003</v>
      </c>
      <c r="F4256" s="5">
        <v>380.11399999999998</v>
      </c>
      <c r="G4256" s="5">
        <v>667.06200000000013</v>
      </c>
      <c r="H4256" s="5">
        <v>1103.8389999999999</v>
      </c>
      <c r="I4256" s="6">
        <v>0</v>
      </c>
    </row>
    <row r="4257" spans="1:9">
      <c r="A4257" s="133">
        <v>2013</v>
      </c>
      <c r="B4257" s="133">
        <v>6</v>
      </c>
      <c r="C4257" s="134">
        <v>41452</v>
      </c>
      <c r="D4257" s="133">
        <v>6</v>
      </c>
      <c r="E4257" s="5">
        <v>141.501</v>
      </c>
      <c r="F4257" s="5">
        <v>383.60500000000002</v>
      </c>
      <c r="G4257" s="5">
        <v>663.46800000000007</v>
      </c>
      <c r="H4257" s="5">
        <v>1104.3600000000001</v>
      </c>
      <c r="I4257" s="6">
        <v>0</v>
      </c>
    </row>
    <row r="4258" spans="1:9">
      <c r="A4258" s="133">
        <v>2013</v>
      </c>
      <c r="B4258" s="133">
        <v>6</v>
      </c>
      <c r="C4258" s="134">
        <v>41452</v>
      </c>
      <c r="D4258" s="133">
        <v>7</v>
      </c>
      <c r="E4258" s="5">
        <v>135.21200000000002</v>
      </c>
      <c r="F4258" s="5">
        <v>388.11099999999999</v>
      </c>
      <c r="G4258" s="5">
        <v>688.84999999999991</v>
      </c>
      <c r="H4258" s="5">
        <v>1123.7840000000001</v>
      </c>
      <c r="I4258" s="6">
        <v>0</v>
      </c>
    </row>
    <row r="4259" spans="1:9">
      <c r="A4259" s="133">
        <v>2013</v>
      </c>
      <c r="B4259" s="133">
        <v>6</v>
      </c>
      <c r="C4259" s="134">
        <v>41452</v>
      </c>
      <c r="D4259" s="133">
        <v>8</v>
      </c>
      <c r="E4259" s="5">
        <v>136.601</v>
      </c>
      <c r="F4259" s="5">
        <v>391.11500000000007</v>
      </c>
      <c r="G4259" s="5">
        <v>697.46900000000005</v>
      </c>
      <c r="H4259" s="5">
        <v>1142.5900000000001</v>
      </c>
      <c r="I4259" s="6">
        <v>0</v>
      </c>
    </row>
    <row r="4260" spans="1:9">
      <c r="A4260" s="133">
        <v>2013</v>
      </c>
      <c r="B4260" s="133">
        <v>6</v>
      </c>
      <c r="C4260" s="134">
        <v>41452</v>
      </c>
      <c r="D4260" s="133">
        <v>9</v>
      </c>
      <c r="E4260" s="5">
        <v>136.113</v>
      </c>
      <c r="F4260" s="5">
        <v>389.98000000000008</v>
      </c>
      <c r="G4260" s="5">
        <v>711.91100000000006</v>
      </c>
      <c r="H4260" s="5">
        <v>1143.0719999999999</v>
      </c>
      <c r="I4260" s="6">
        <v>0</v>
      </c>
    </row>
    <row r="4261" spans="1:9">
      <c r="A4261" s="133">
        <v>2013</v>
      </c>
      <c r="B4261" s="133">
        <v>6</v>
      </c>
      <c r="C4261" s="134">
        <v>41452</v>
      </c>
      <c r="D4261" s="133">
        <v>10</v>
      </c>
      <c r="E4261" s="5">
        <v>139.041</v>
      </c>
      <c r="F4261" s="5">
        <v>391.85899999999998</v>
      </c>
      <c r="G4261" s="5">
        <v>731.07999999999993</v>
      </c>
      <c r="H4261" s="5">
        <v>1158.9740000000002</v>
      </c>
      <c r="I4261" s="6">
        <v>0</v>
      </c>
    </row>
    <row r="4262" spans="1:9">
      <c r="A4262" s="133">
        <v>2013</v>
      </c>
      <c r="B4262" s="133">
        <v>6</v>
      </c>
      <c r="C4262" s="134">
        <v>41452</v>
      </c>
      <c r="D4262" s="133">
        <v>11</v>
      </c>
      <c r="E4262" s="5">
        <v>137.47400000000002</v>
      </c>
      <c r="F4262" s="5">
        <v>395.68499999999995</v>
      </c>
      <c r="G4262" s="5">
        <v>721.1260000000002</v>
      </c>
      <c r="H4262" s="5">
        <v>1164.75</v>
      </c>
      <c r="I4262" s="6">
        <v>0</v>
      </c>
    </row>
    <row r="4263" spans="1:9">
      <c r="A4263" s="133">
        <v>2013</v>
      </c>
      <c r="B4263" s="133">
        <v>6</v>
      </c>
      <c r="C4263" s="134">
        <v>41452</v>
      </c>
      <c r="D4263" s="133">
        <v>12</v>
      </c>
      <c r="E4263" s="5">
        <v>135.86099999999999</v>
      </c>
      <c r="F4263" s="5">
        <v>425.16900000000004</v>
      </c>
      <c r="G4263" s="5">
        <v>687.78400000000011</v>
      </c>
      <c r="H4263" s="5">
        <v>1163.777</v>
      </c>
      <c r="I4263" s="6">
        <v>0</v>
      </c>
    </row>
    <row r="4264" spans="1:9">
      <c r="A4264" s="133">
        <v>2013</v>
      </c>
      <c r="B4264" s="133">
        <v>6</v>
      </c>
      <c r="C4264" s="134">
        <v>41452</v>
      </c>
      <c r="D4264" s="133">
        <v>13</v>
      </c>
      <c r="E4264" s="5">
        <v>134.92699999999999</v>
      </c>
      <c r="F4264" s="5">
        <v>429.96800000000002</v>
      </c>
      <c r="G4264" s="5">
        <v>684.43799999999987</v>
      </c>
      <c r="H4264" s="5">
        <v>1157.1780000000003</v>
      </c>
      <c r="I4264" s="6">
        <v>0</v>
      </c>
    </row>
    <row r="4265" spans="1:9">
      <c r="A4265" s="133">
        <v>2013</v>
      </c>
      <c r="B4265" s="133">
        <v>6</v>
      </c>
      <c r="C4265" s="134">
        <v>41452</v>
      </c>
      <c r="D4265" s="133">
        <v>14</v>
      </c>
      <c r="E4265" s="5">
        <v>135.39500000000001</v>
      </c>
      <c r="F4265" s="5">
        <v>443.93799999999999</v>
      </c>
      <c r="G4265" s="5">
        <v>681.05</v>
      </c>
      <c r="H4265" s="5">
        <v>1164.5650000000001</v>
      </c>
      <c r="I4265" s="6">
        <v>0</v>
      </c>
    </row>
    <row r="4266" spans="1:9">
      <c r="A4266" s="133">
        <v>2013</v>
      </c>
      <c r="B4266" s="133">
        <v>6</v>
      </c>
      <c r="C4266" s="134">
        <v>41452</v>
      </c>
      <c r="D4266" s="133">
        <v>15</v>
      </c>
      <c r="E4266" s="5">
        <v>136.37700000000001</v>
      </c>
      <c r="F4266" s="5">
        <v>454.87599999999998</v>
      </c>
      <c r="G4266" s="5">
        <v>678.96</v>
      </c>
      <c r="H4266" s="5">
        <v>1172.2079999999999</v>
      </c>
      <c r="I4266" s="6">
        <v>0</v>
      </c>
    </row>
    <row r="4267" spans="1:9">
      <c r="A4267" s="133">
        <v>2013</v>
      </c>
      <c r="B4267" s="133">
        <v>6</v>
      </c>
      <c r="C4267" s="134">
        <v>41452</v>
      </c>
      <c r="D4267" s="133">
        <v>16</v>
      </c>
      <c r="E4267" s="5">
        <v>143.52400000000003</v>
      </c>
      <c r="F4267" s="5">
        <v>444.76100000000002</v>
      </c>
      <c r="G4267" s="5">
        <v>686.97600000000023</v>
      </c>
      <c r="H4267" s="5">
        <v>1167.1470000000002</v>
      </c>
      <c r="I4267" s="6">
        <v>0</v>
      </c>
    </row>
    <row r="4268" spans="1:9">
      <c r="A4268" s="133">
        <v>2013</v>
      </c>
      <c r="B4268" s="133">
        <v>6</v>
      </c>
      <c r="C4268" s="134">
        <v>41452</v>
      </c>
      <c r="D4268" s="133">
        <v>17</v>
      </c>
      <c r="E4268" s="5">
        <v>156.065</v>
      </c>
      <c r="F4268" s="5">
        <v>440.72300000000007</v>
      </c>
      <c r="G4268" s="5">
        <v>684.3130000000001</v>
      </c>
      <c r="H4268" s="5">
        <v>1182.0609999999999</v>
      </c>
      <c r="I4268" s="6">
        <v>0</v>
      </c>
    </row>
    <row r="4269" spans="1:9">
      <c r="A4269" s="133">
        <v>2013</v>
      </c>
      <c r="B4269" s="133">
        <v>6</v>
      </c>
      <c r="C4269" s="134">
        <v>41452</v>
      </c>
      <c r="D4269" s="133">
        <v>18</v>
      </c>
      <c r="E4269" s="5">
        <v>154.02000000000001</v>
      </c>
      <c r="F4269" s="5">
        <v>439.10200000000003</v>
      </c>
      <c r="G4269" s="5">
        <v>703.40199999999993</v>
      </c>
      <c r="H4269" s="5">
        <v>1214.307</v>
      </c>
      <c r="I4269" s="6">
        <v>0</v>
      </c>
    </row>
    <row r="4270" spans="1:9">
      <c r="A4270" s="133">
        <v>2013</v>
      </c>
      <c r="B4270" s="133">
        <v>6</v>
      </c>
      <c r="C4270" s="134">
        <v>41452</v>
      </c>
      <c r="D4270" s="133">
        <v>19</v>
      </c>
      <c r="E4270" s="5">
        <v>156.72900000000001</v>
      </c>
      <c r="F4270" s="5">
        <v>441.31099999999998</v>
      </c>
      <c r="G4270" s="5">
        <v>736.15400000000011</v>
      </c>
      <c r="H4270" s="5">
        <v>1250.8709999999999</v>
      </c>
      <c r="I4270" s="6">
        <v>0</v>
      </c>
    </row>
    <row r="4271" spans="1:9">
      <c r="A4271" s="133">
        <v>2013</v>
      </c>
      <c r="B4271" s="133">
        <v>6</v>
      </c>
      <c r="C4271" s="134">
        <v>41452</v>
      </c>
      <c r="D4271" s="133">
        <v>20</v>
      </c>
      <c r="E4271" s="5">
        <v>156.864</v>
      </c>
      <c r="F4271" s="5">
        <v>439.30899999999997</v>
      </c>
      <c r="G4271" s="5">
        <v>760.70299999999997</v>
      </c>
      <c r="H4271" s="5">
        <v>1352.76</v>
      </c>
      <c r="I4271" s="6">
        <v>0</v>
      </c>
    </row>
    <row r="4272" spans="1:9">
      <c r="A4272" s="133">
        <v>2013</v>
      </c>
      <c r="B4272" s="133">
        <v>6</v>
      </c>
      <c r="C4272" s="134">
        <v>41452</v>
      </c>
      <c r="D4272" s="133">
        <v>21</v>
      </c>
      <c r="E4272" s="5">
        <v>156.79300000000001</v>
      </c>
      <c r="F4272" s="5">
        <v>443.06599999999997</v>
      </c>
      <c r="G4272" s="5">
        <v>764.92699999999991</v>
      </c>
      <c r="H4272" s="5">
        <v>1368.8849999999995</v>
      </c>
      <c r="I4272" s="6">
        <v>0</v>
      </c>
    </row>
    <row r="4273" spans="1:9">
      <c r="A4273" s="133">
        <v>2013</v>
      </c>
      <c r="B4273" s="133">
        <v>6</v>
      </c>
      <c r="C4273" s="134">
        <v>41452</v>
      </c>
      <c r="D4273" s="133">
        <v>22</v>
      </c>
      <c r="E4273" s="5">
        <v>161.07400000000001</v>
      </c>
      <c r="F4273" s="5">
        <v>447.46399999999994</v>
      </c>
      <c r="G4273" s="5">
        <v>768.72</v>
      </c>
      <c r="H4273" s="5">
        <v>1326.1810000000003</v>
      </c>
      <c r="I4273" s="6">
        <v>0</v>
      </c>
    </row>
    <row r="4274" spans="1:9">
      <c r="A4274" s="133">
        <v>2013</v>
      </c>
      <c r="B4274" s="133">
        <v>6</v>
      </c>
      <c r="C4274" s="134">
        <v>41452</v>
      </c>
      <c r="D4274" s="133">
        <v>23</v>
      </c>
      <c r="E4274" s="5">
        <v>160.61400000000003</v>
      </c>
      <c r="F4274" s="5">
        <v>456.66200000000003</v>
      </c>
      <c r="G4274" s="5">
        <v>762.75599999999997</v>
      </c>
      <c r="H4274" s="5">
        <v>1271.7650000000003</v>
      </c>
      <c r="I4274" s="6">
        <v>0</v>
      </c>
    </row>
    <row r="4275" spans="1:9">
      <c r="A4275" s="133">
        <v>2013</v>
      </c>
      <c r="B4275" s="133">
        <v>6</v>
      </c>
      <c r="C4275" s="134">
        <v>41452</v>
      </c>
      <c r="D4275" s="133">
        <v>24</v>
      </c>
      <c r="E4275" s="5">
        <v>160.631</v>
      </c>
      <c r="F4275" s="5">
        <v>457.33799999999997</v>
      </c>
      <c r="G4275" s="5">
        <v>762.19200000000012</v>
      </c>
      <c r="H4275" s="5">
        <v>1216.0709999999997</v>
      </c>
      <c r="I4275" s="6">
        <v>0</v>
      </c>
    </row>
    <row r="4276" spans="1:9">
      <c r="A4276" s="133">
        <v>2013</v>
      </c>
      <c r="B4276" s="133">
        <v>6</v>
      </c>
      <c r="C4276" s="134">
        <v>41453</v>
      </c>
      <c r="D4276" s="133">
        <v>1</v>
      </c>
      <c r="E4276" s="5">
        <v>162.12700000000001</v>
      </c>
      <c r="F4276" s="5">
        <v>452.12700000000001</v>
      </c>
      <c r="G4276" s="5">
        <v>696.86</v>
      </c>
      <c r="H4276" s="5">
        <v>1147.6660000000002</v>
      </c>
      <c r="I4276" s="6">
        <v>0</v>
      </c>
    </row>
    <row r="4277" spans="1:9">
      <c r="A4277" s="133">
        <v>2013</v>
      </c>
      <c r="B4277" s="133">
        <v>6</v>
      </c>
      <c r="C4277" s="134">
        <v>41453</v>
      </c>
      <c r="D4277" s="133">
        <v>2</v>
      </c>
      <c r="E4277" s="5">
        <v>165.96099999999998</v>
      </c>
      <c r="F4277" s="5">
        <v>451.92800000000011</v>
      </c>
      <c r="G4277" s="5">
        <v>653.46600000000012</v>
      </c>
      <c r="H4277" s="5">
        <v>1090.2760000000003</v>
      </c>
      <c r="I4277" s="6">
        <v>0</v>
      </c>
    </row>
    <row r="4278" spans="1:9">
      <c r="A4278" s="133">
        <v>2013</v>
      </c>
      <c r="B4278" s="133">
        <v>6</v>
      </c>
      <c r="C4278" s="134">
        <v>41453</v>
      </c>
      <c r="D4278" s="133">
        <v>3</v>
      </c>
      <c r="E4278" s="5">
        <v>165.715</v>
      </c>
      <c r="F4278" s="5">
        <v>446.83699999999993</v>
      </c>
      <c r="G4278" s="5">
        <v>649.18499999999995</v>
      </c>
      <c r="H4278" s="5">
        <v>1019.2400000000001</v>
      </c>
      <c r="I4278" s="6">
        <v>0</v>
      </c>
    </row>
    <row r="4279" spans="1:9">
      <c r="A4279" s="133">
        <v>2013</v>
      </c>
      <c r="B4279" s="133">
        <v>6</v>
      </c>
      <c r="C4279" s="134">
        <v>41453</v>
      </c>
      <c r="D4279" s="133">
        <v>4</v>
      </c>
      <c r="E4279" s="5">
        <v>165.64999999999998</v>
      </c>
      <c r="F4279" s="5">
        <v>446.74600000000004</v>
      </c>
      <c r="G4279" s="5">
        <v>652.72700000000009</v>
      </c>
      <c r="H4279" s="5">
        <v>1006.571</v>
      </c>
      <c r="I4279" s="6">
        <v>0</v>
      </c>
    </row>
    <row r="4280" spans="1:9">
      <c r="A4280" s="133">
        <v>2013</v>
      </c>
      <c r="B4280" s="133">
        <v>6</v>
      </c>
      <c r="C4280" s="134">
        <v>41453</v>
      </c>
      <c r="D4280" s="133">
        <v>5</v>
      </c>
      <c r="E4280" s="5">
        <v>165.708</v>
      </c>
      <c r="F4280" s="5">
        <v>448.63400000000001</v>
      </c>
      <c r="G4280" s="5">
        <v>656.29100000000005</v>
      </c>
      <c r="H4280" s="5">
        <v>1011.27</v>
      </c>
      <c r="I4280" s="6">
        <v>0</v>
      </c>
    </row>
    <row r="4281" spans="1:9">
      <c r="A4281" s="133">
        <v>2013</v>
      </c>
      <c r="B4281" s="133">
        <v>6</v>
      </c>
      <c r="C4281" s="134">
        <v>41453</v>
      </c>
      <c r="D4281" s="133">
        <v>6</v>
      </c>
      <c r="E4281" s="5">
        <v>168.45600000000002</v>
      </c>
      <c r="F4281" s="5">
        <v>448.54599999999999</v>
      </c>
      <c r="G4281" s="5">
        <v>655.38700000000006</v>
      </c>
      <c r="H4281" s="5">
        <v>1024.3869999999999</v>
      </c>
      <c r="I4281" s="6">
        <v>0</v>
      </c>
    </row>
    <row r="4282" spans="1:9">
      <c r="A4282" s="133">
        <v>2013</v>
      </c>
      <c r="B4282" s="133">
        <v>6</v>
      </c>
      <c r="C4282" s="134">
        <v>41453</v>
      </c>
      <c r="D4282" s="133">
        <v>7</v>
      </c>
      <c r="E4282" s="5">
        <v>164.89900000000003</v>
      </c>
      <c r="F4282" s="5">
        <v>448.17</v>
      </c>
      <c r="G4282" s="5">
        <v>679.29000000000019</v>
      </c>
      <c r="H4282" s="5">
        <v>1119.4680000000001</v>
      </c>
      <c r="I4282" s="6">
        <v>0</v>
      </c>
    </row>
    <row r="4283" spans="1:9">
      <c r="A4283" s="133">
        <v>2013</v>
      </c>
      <c r="B4283" s="133">
        <v>6</v>
      </c>
      <c r="C4283" s="134">
        <v>41453</v>
      </c>
      <c r="D4283" s="133">
        <v>8</v>
      </c>
      <c r="E4283" s="5">
        <v>166.386</v>
      </c>
      <c r="F4283" s="5">
        <v>449.553</v>
      </c>
      <c r="G4283" s="5">
        <v>673.3839999999999</v>
      </c>
      <c r="H4283" s="5">
        <v>1160.3590000000002</v>
      </c>
      <c r="I4283" s="6">
        <v>0</v>
      </c>
    </row>
    <row r="4284" spans="1:9">
      <c r="A4284" s="133">
        <v>2013</v>
      </c>
      <c r="B4284" s="133">
        <v>6</v>
      </c>
      <c r="C4284" s="134">
        <v>41453</v>
      </c>
      <c r="D4284" s="133">
        <v>9</v>
      </c>
      <c r="E4284" s="5">
        <v>161.48100000000002</v>
      </c>
      <c r="F4284" s="5">
        <v>448.02000000000004</v>
      </c>
      <c r="G4284" s="5">
        <v>700.92100000000005</v>
      </c>
      <c r="H4284" s="5">
        <v>1161.2380000000003</v>
      </c>
      <c r="I4284" s="6">
        <v>0</v>
      </c>
    </row>
    <row r="4285" spans="1:9">
      <c r="A4285" s="133">
        <v>2013</v>
      </c>
      <c r="B4285" s="133">
        <v>6</v>
      </c>
      <c r="C4285" s="134">
        <v>41453</v>
      </c>
      <c r="D4285" s="133">
        <v>10</v>
      </c>
      <c r="E4285" s="5">
        <v>155.90299999999999</v>
      </c>
      <c r="F4285" s="5">
        <v>448.53300000000002</v>
      </c>
      <c r="G4285" s="5">
        <v>729.25999999999988</v>
      </c>
      <c r="H4285" s="5">
        <v>1170.6879999999999</v>
      </c>
      <c r="I4285" s="6">
        <v>0</v>
      </c>
    </row>
    <row r="4286" spans="1:9">
      <c r="A4286" s="133">
        <v>2013</v>
      </c>
      <c r="B4286" s="133">
        <v>6</v>
      </c>
      <c r="C4286" s="134">
        <v>41453</v>
      </c>
      <c r="D4286" s="133">
        <v>11</v>
      </c>
      <c r="E4286" s="5">
        <v>151.97500000000002</v>
      </c>
      <c r="F4286" s="5">
        <v>449.57300000000004</v>
      </c>
      <c r="G4286" s="5">
        <v>728.23099999999999</v>
      </c>
      <c r="H4286" s="5">
        <v>1170.895</v>
      </c>
      <c r="I4286" s="6">
        <v>0</v>
      </c>
    </row>
    <row r="4287" spans="1:9">
      <c r="A4287" s="133">
        <v>2013</v>
      </c>
      <c r="B4287" s="133">
        <v>6</v>
      </c>
      <c r="C4287" s="134">
        <v>41453</v>
      </c>
      <c r="D4287" s="133">
        <v>12</v>
      </c>
      <c r="E4287" s="5">
        <v>146.24200000000002</v>
      </c>
      <c r="F4287" s="5">
        <v>452.40800000000002</v>
      </c>
      <c r="G4287" s="5">
        <v>719.51400000000001</v>
      </c>
      <c r="H4287" s="5">
        <v>1171.462</v>
      </c>
      <c r="I4287" s="6">
        <v>0</v>
      </c>
    </row>
    <row r="4288" spans="1:9">
      <c r="A4288" s="133">
        <v>2013</v>
      </c>
      <c r="B4288" s="133">
        <v>6</v>
      </c>
      <c r="C4288" s="134">
        <v>41453</v>
      </c>
      <c r="D4288" s="133">
        <v>13</v>
      </c>
      <c r="E4288" s="5">
        <v>149.16499999999999</v>
      </c>
      <c r="F4288" s="5">
        <v>449.64300000000009</v>
      </c>
      <c r="G4288" s="5">
        <v>721.2</v>
      </c>
      <c r="H4288" s="5">
        <v>1176.4150000000004</v>
      </c>
      <c r="I4288" s="6">
        <v>0</v>
      </c>
    </row>
    <row r="4289" spans="1:9">
      <c r="A4289" s="133">
        <v>2013</v>
      </c>
      <c r="B4289" s="133">
        <v>6</v>
      </c>
      <c r="C4289" s="134">
        <v>41453</v>
      </c>
      <c r="D4289" s="133">
        <v>14</v>
      </c>
      <c r="E4289" s="5">
        <v>151.809</v>
      </c>
      <c r="F4289" s="5">
        <v>450.62400000000002</v>
      </c>
      <c r="G4289" s="5">
        <v>716.56600000000003</v>
      </c>
      <c r="H4289" s="5">
        <v>1189.6420000000003</v>
      </c>
      <c r="I4289" s="6">
        <v>0</v>
      </c>
    </row>
    <row r="4290" spans="1:9">
      <c r="A4290" s="133">
        <v>2013</v>
      </c>
      <c r="B4290" s="133">
        <v>6</v>
      </c>
      <c r="C4290" s="134">
        <v>41453</v>
      </c>
      <c r="D4290" s="133">
        <v>15</v>
      </c>
      <c r="E4290" s="5">
        <v>152.54999999999998</v>
      </c>
      <c r="F4290" s="5">
        <v>453.23499999999996</v>
      </c>
      <c r="G4290" s="5">
        <v>712.976</v>
      </c>
      <c r="H4290" s="5">
        <v>1188.95</v>
      </c>
      <c r="I4290" s="6">
        <v>0</v>
      </c>
    </row>
    <row r="4291" spans="1:9">
      <c r="A4291" s="133">
        <v>2013</v>
      </c>
      <c r="B4291" s="133">
        <v>6</v>
      </c>
      <c r="C4291" s="134">
        <v>41453</v>
      </c>
      <c r="D4291" s="133">
        <v>16</v>
      </c>
      <c r="E4291" s="5">
        <v>154.96300000000002</v>
      </c>
      <c r="F4291" s="5">
        <v>439.09</v>
      </c>
      <c r="G4291" s="5">
        <v>709.92800000000011</v>
      </c>
      <c r="H4291" s="5">
        <v>1184.3740000000003</v>
      </c>
      <c r="I4291" s="6">
        <v>0</v>
      </c>
    </row>
    <row r="4292" spans="1:9">
      <c r="A4292" s="133">
        <v>2013</v>
      </c>
      <c r="B4292" s="133">
        <v>6</v>
      </c>
      <c r="C4292" s="134">
        <v>41453</v>
      </c>
      <c r="D4292" s="133">
        <v>17</v>
      </c>
      <c r="E4292" s="5">
        <v>156.91500000000002</v>
      </c>
      <c r="F4292" s="5">
        <v>439.76900000000006</v>
      </c>
      <c r="G4292" s="5">
        <v>710.41500000000019</v>
      </c>
      <c r="H4292" s="5">
        <v>1192.4320000000002</v>
      </c>
      <c r="I4292" s="6">
        <v>0</v>
      </c>
    </row>
    <row r="4293" spans="1:9">
      <c r="A4293" s="133">
        <v>2013</v>
      </c>
      <c r="B4293" s="133">
        <v>6</v>
      </c>
      <c r="C4293" s="134">
        <v>41453</v>
      </c>
      <c r="D4293" s="133">
        <v>18</v>
      </c>
      <c r="E4293" s="5">
        <v>157.13000000000002</v>
      </c>
      <c r="F4293" s="5">
        <v>439.80500000000001</v>
      </c>
      <c r="G4293" s="5">
        <v>730.7109999999999</v>
      </c>
      <c r="H4293" s="5">
        <v>1206.2940000000001</v>
      </c>
      <c r="I4293" s="6">
        <v>0</v>
      </c>
    </row>
    <row r="4294" spans="1:9">
      <c r="A4294" s="133">
        <v>2013</v>
      </c>
      <c r="B4294" s="133">
        <v>6</v>
      </c>
      <c r="C4294" s="134">
        <v>41453</v>
      </c>
      <c r="D4294" s="133">
        <v>19</v>
      </c>
      <c r="E4294" s="5">
        <v>157.08100000000002</v>
      </c>
      <c r="F4294" s="5">
        <v>437.14299999999997</v>
      </c>
      <c r="G4294" s="5">
        <v>747.5540000000002</v>
      </c>
      <c r="H4294" s="5">
        <v>1280.9639999999995</v>
      </c>
      <c r="I4294" s="6">
        <v>0</v>
      </c>
    </row>
    <row r="4295" spans="1:9">
      <c r="A4295" s="133">
        <v>2013</v>
      </c>
      <c r="B4295" s="133">
        <v>6</v>
      </c>
      <c r="C4295" s="134">
        <v>41453</v>
      </c>
      <c r="D4295" s="133">
        <v>20</v>
      </c>
      <c r="E4295" s="5">
        <v>158.358</v>
      </c>
      <c r="F4295" s="5">
        <v>436.62400000000002</v>
      </c>
      <c r="G4295" s="5">
        <v>755.64499999999998</v>
      </c>
      <c r="H4295" s="5">
        <v>1348.8720000000001</v>
      </c>
      <c r="I4295" s="6">
        <v>0</v>
      </c>
    </row>
    <row r="4296" spans="1:9">
      <c r="A4296" s="133">
        <v>2013</v>
      </c>
      <c r="B4296" s="133">
        <v>6</v>
      </c>
      <c r="C4296" s="134">
        <v>41453</v>
      </c>
      <c r="D4296" s="133">
        <v>21</v>
      </c>
      <c r="E4296" s="5">
        <v>158.93</v>
      </c>
      <c r="F4296" s="5">
        <v>434.26400000000001</v>
      </c>
      <c r="G4296" s="5">
        <v>758.63800000000003</v>
      </c>
      <c r="H4296" s="5">
        <v>1361.8490000000011</v>
      </c>
      <c r="I4296" s="6">
        <v>0</v>
      </c>
    </row>
    <row r="4297" spans="1:9">
      <c r="A4297" s="133">
        <v>2013</v>
      </c>
      <c r="B4297" s="133">
        <v>6</v>
      </c>
      <c r="C4297" s="134">
        <v>41453</v>
      </c>
      <c r="D4297" s="133">
        <v>22</v>
      </c>
      <c r="E4297" s="5">
        <v>155.191</v>
      </c>
      <c r="F4297" s="5">
        <v>416.65100000000001</v>
      </c>
      <c r="G4297" s="5">
        <v>751.0540000000002</v>
      </c>
      <c r="H4297" s="5">
        <v>1318.6109999999999</v>
      </c>
      <c r="I4297" s="6">
        <v>0</v>
      </c>
    </row>
    <row r="4298" spans="1:9">
      <c r="A4298" s="133">
        <v>2013</v>
      </c>
      <c r="B4298" s="133">
        <v>6</v>
      </c>
      <c r="C4298" s="134">
        <v>41453</v>
      </c>
      <c r="D4298" s="133">
        <v>23</v>
      </c>
      <c r="E4298" s="5">
        <v>157.96100000000001</v>
      </c>
      <c r="F4298" s="5">
        <v>413.75400000000002</v>
      </c>
      <c r="G4298" s="5">
        <v>739.66099999999994</v>
      </c>
      <c r="H4298" s="5">
        <v>1235.3140000000001</v>
      </c>
      <c r="I4298" s="6">
        <v>0</v>
      </c>
    </row>
    <row r="4299" spans="1:9">
      <c r="A4299" s="133">
        <v>2013</v>
      </c>
      <c r="B4299" s="133">
        <v>6</v>
      </c>
      <c r="C4299" s="134">
        <v>41453</v>
      </c>
      <c r="D4299" s="133">
        <v>24</v>
      </c>
      <c r="E4299" s="5">
        <v>157.63400000000001</v>
      </c>
      <c r="F4299" s="5">
        <v>401.06100000000004</v>
      </c>
      <c r="G4299" s="5">
        <v>740.14199999999983</v>
      </c>
      <c r="H4299" s="5">
        <v>1147.0820000000001</v>
      </c>
      <c r="I4299" s="6">
        <v>0</v>
      </c>
    </row>
    <row r="4300" spans="1:9">
      <c r="A4300" s="133">
        <v>2013</v>
      </c>
      <c r="B4300" s="133">
        <v>6</v>
      </c>
      <c r="C4300" s="134">
        <v>41454</v>
      </c>
      <c r="D4300" s="133">
        <v>1</v>
      </c>
      <c r="E4300" s="5">
        <v>156.922</v>
      </c>
      <c r="F4300" s="5">
        <v>373.47800000000007</v>
      </c>
      <c r="G4300" s="5">
        <v>730.62599999999998</v>
      </c>
      <c r="H4300" s="5">
        <v>1095.5170000000001</v>
      </c>
      <c r="I4300" s="6">
        <v>0</v>
      </c>
    </row>
    <row r="4301" spans="1:9">
      <c r="A4301" s="133">
        <v>2013</v>
      </c>
      <c r="B4301" s="133">
        <v>6</v>
      </c>
      <c r="C4301" s="134">
        <v>41454</v>
      </c>
      <c r="D4301" s="133">
        <v>2</v>
      </c>
      <c r="E4301" s="5">
        <v>156.15500000000003</v>
      </c>
      <c r="F4301" s="5">
        <v>370.46499999999992</v>
      </c>
      <c r="G4301" s="5">
        <v>669.17800000000011</v>
      </c>
      <c r="H4301" s="5">
        <v>1085.9330000000002</v>
      </c>
      <c r="I4301" s="6">
        <v>0</v>
      </c>
    </row>
    <row r="4302" spans="1:9">
      <c r="A4302" s="133">
        <v>2013</v>
      </c>
      <c r="B4302" s="133">
        <v>6</v>
      </c>
      <c r="C4302" s="134">
        <v>41454</v>
      </c>
      <c r="D4302" s="133">
        <v>3</v>
      </c>
      <c r="E4302" s="5">
        <v>156.28700000000001</v>
      </c>
      <c r="F4302" s="5">
        <v>365.69600000000003</v>
      </c>
      <c r="G4302" s="5">
        <v>614.43400000000008</v>
      </c>
      <c r="H4302" s="5">
        <v>1067.0609999999999</v>
      </c>
      <c r="I4302" s="6">
        <v>0</v>
      </c>
    </row>
    <row r="4303" spans="1:9">
      <c r="A4303" s="133">
        <v>2013</v>
      </c>
      <c r="B4303" s="133">
        <v>6</v>
      </c>
      <c r="C4303" s="134">
        <v>41454</v>
      </c>
      <c r="D4303" s="133">
        <v>4</v>
      </c>
      <c r="E4303" s="5">
        <v>156.07500000000002</v>
      </c>
      <c r="F4303" s="5">
        <v>333.87300000000005</v>
      </c>
      <c r="G4303" s="5">
        <v>616.49700000000007</v>
      </c>
      <c r="H4303" s="5">
        <v>1060.4189999999999</v>
      </c>
      <c r="I4303" s="6">
        <v>0</v>
      </c>
    </row>
    <row r="4304" spans="1:9">
      <c r="A4304" s="133">
        <v>2013</v>
      </c>
      <c r="B4304" s="133">
        <v>6</v>
      </c>
      <c r="C4304" s="134">
        <v>41454</v>
      </c>
      <c r="D4304" s="133">
        <v>5</v>
      </c>
      <c r="E4304" s="5">
        <v>155.417</v>
      </c>
      <c r="F4304" s="5">
        <v>339.37200000000001</v>
      </c>
      <c r="G4304" s="5">
        <v>617.3280000000002</v>
      </c>
      <c r="H4304" s="5">
        <v>1015.0139999999999</v>
      </c>
      <c r="I4304" s="6">
        <v>0</v>
      </c>
    </row>
    <row r="4305" spans="1:9">
      <c r="A4305" s="133">
        <v>2013</v>
      </c>
      <c r="B4305" s="133">
        <v>6</v>
      </c>
      <c r="C4305" s="134">
        <v>41454</v>
      </c>
      <c r="D4305" s="133">
        <v>6</v>
      </c>
      <c r="E4305" s="5">
        <v>156.09899999999999</v>
      </c>
      <c r="F4305" s="5">
        <v>350.47800000000001</v>
      </c>
      <c r="G4305" s="5">
        <v>617.70000000000005</v>
      </c>
      <c r="H4305" s="5">
        <v>1007.6080000000002</v>
      </c>
      <c r="I4305" s="6">
        <v>0</v>
      </c>
    </row>
    <row r="4306" spans="1:9">
      <c r="A4306" s="133">
        <v>2013</v>
      </c>
      <c r="B4306" s="133">
        <v>6</v>
      </c>
      <c r="C4306" s="134">
        <v>41454</v>
      </c>
      <c r="D4306" s="133">
        <v>7</v>
      </c>
      <c r="E4306" s="5">
        <v>154.49099999999999</v>
      </c>
      <c r="F4306" s="5">
        <v>351.71300000000002</v>
      </c>
      <c r="G4306" s="5">
        <v>625.58600000000013</v>
      </c>
      <c r="H4306" s="5">
        <v>1023.8950000000001</v>
      </c>
      <c r="I4306" s="6">
        <v>0</v>
      </c>
    </row>
    <row r="4307" spans="1:9">
      <c r="A4307" s="133">
        <v>2013</v>
      </c>
      <c r="B4307" s="133">
        <v>6</v>
      </c>
      <c r="C4307" s="134">
        <v>41454</v>
      </c>
      <c r="D4307" s="133">
        <v>8</v>
      </c>
      <c r="E4307" s="5">
        <v>151.14100000000002</v>
      </c>
      <c r="F4307" s="5">
        <v>331.24200000000008</v>
      </c>
      <c r="G4307" s="5">
        <v>610.18300000000022</v>
      </c>
      <c r="H4307" s="5">
        <v>1068.3030000000001</v>
      </c>
      <c r="I4307" s="6">
        <v>0</v>
      </c>
    </row>
    <row r="4308" spans="1:9">
      <c r="A4308" s="133">
        <v>2013</v>
      </c>
      <c r="B4308" s="133">
        <v>6</v>
      </c>
      <c r="C4308" s="134">
        <v>41454</v>
      </c>
      <c r="D4308" s="133">
        <v>9</v>
      </c>
      <c r="E4308" s="5">
        <v>153.56300000000002</v>
      </c>
      <c r="F4308" s="5">
        <v>305.84500000000003</v>
      </c>
      <c r="G4308" s="5">
        <v>638.68000000000006</v>
      </c>
      <c r="H4308" s="5">
        <v>1032.4939999999999</v>
      </c>
      <c r="I4308" s="6">
        <v>0</v>
      </c>
    </row>
    <row r="4309" spans="1:9">
      <c r="A4309" s="133">
        <v>2013</v>
      </c>
      <c r="B4309" s="133">
        <v>6</v>
      </c>
      <c r="C4309" s="134">
        <v>41454</v>
      </c>
      <c r="D4309" s="133">
        <v>10</v>
      </c>
      <c r="E4309" s="5">
        <v>154.35400000000001</v>
      </c>
      <c r="F4309" s="5">
        <v>327.572</v>
      </c>
      <c r="G4309" s="5">
        <v>709.28200000000004</v>
      </c>
      <c r="H4309" s="5">
        <v>1060.943</v>
      </c>
      <c r="I4309" s="6">
        <v>0</v>
      </c>
    </row>
    <row r="4310" spans="1:9">
      <c r="A4310" s="133">
        <v>2013</v>
      </c>
      <c r="B4310" s="133">
        <v>6</v>
      </c>
      <c r="C4310" s="134">
        <v>41454</v>
      </c>
      <c r="D4310" s="133">
        <v>11</v>
      </c>
      <c r="E4310" s="5">
        <v>155.60900000000001</v>
      </c>
      <c r="F4310" s="5">
        <v>347.98899999999998</v>
      </c>
      <c r="G4310" s="5">
        <v>714.93600000000015</v>
      </c>
      <c r="H4310" s="5">
        <v>1059.827</v>
      </c>
      <c r="I4310" s="6">
        <v>0</v>
      </c>
    </row>
    <row r="4311" spans="1:9">
      <c r="A4311" s="133">
        <v>2013</v>
      </c>
      <c r="B4311" s="133">
        <v>6</v>
      </c>
      <c r="C4311" s="134">
        <v>41454</v>
      </c>
      <c r="D4311" s="133">
        <v>12</v>
      </c>
      <c r="E4311" s="5">
        <v>154.708</v>
      </c>
      <c r="F4311" s="5">
        <v>349.51800000000003</v>
      </c>
      <c r="G4311" s="5">
        <v>710.74600000000021</v>
      </c>
      <c r="H4311" s="5">
        <v>1048.7080000000001</v>
      </c>
      <c r="I4311" s="6">
        <v>0</v>
      </c>
    </row>
    <row r="4312" spans="1:9">
      <c r="A4312" s="133">
        <v>2013</v>
      </c>
      <c r="B4312" s="133">
        <v>6</v>
      </c>
      <c r="C4312" s="134">
        <v>41454</v>
      </c>
      <c r="D4312" s="133">
        <v>13</v>
      </c>
      <c r="E4312" s="5">
        <v>154.10900000000001</v>
      </c>
      <c r="F4312" s="5">
        <v>349.10800000000006</v>
      </c>
      <c r="G4312" s="5">
        <v>709.70200000000011</v>
      </c>
      <c r="H4312" s="5">
        <v>1043.3680000000002</v>
      </c>
      <c r="I4312" s="6">
        <v>0</v>
      </c>
    </row>
    <row r="4313" spans="1:9">
      <c r="A4313" s="133">
        <v>2013</v>
      </c>
      <c r="B4313" s="133">
        <v>6</v>
      </c>
      <c r="C4313" s="134">
        <v>41454</v>
      </c>
      <c r="D4313" s="133">
        <v>14</v>
      </c>
      <c r="E4313" s="5">
        <v>155.67699999999999</v>
      </c>
      <c r="F4313" s="5">
        <v>347.83500000000004</v>
      </c>
      <c r="G4313" s="5">
        <v>708.87000000000012</v>
      </c>
      <c r="H4313" s="5">
        <v>1041.5060000000001</v>
      </c>
      <c r="I4313" s="6">
        <v>0</v>
      </c>
    </row>
    <row r="4314" spans="1:9">
      <c r="A4314" s="133">
        <v>2013</v>
      </c>
      <c r="B4314" s="133">
        <v>6</v>
      </c>
      <c r="C4314" s="134">
        <v>41454</v>
      </c>
      <c r="D4314" s="133">
        <v>15</v>
      </c>
      <c r="E4314" s="5">
        <v>153.62800000000001</v>
      </c>
      <c r="F4314" s="5">
        <v>345.45699999999999</v>
      </c>
      <c r="G4314" s="5">
        <v>679.99699999999984</v>
      </c>
      <c r="H4314" s="5">
        <v>1037.5330000000001</v>
      </c>
      <c r="I4314" s="6">
        <v>0</v>
      </c>
    </row>
    <row r="4315" spans="1:9">
      <c r="A4315" s="133">
        <v>2013</v>
      </c>
      <c r="B4315" s="133">
        <v>6</v>
      </c>
      <c r="C4315" s="134">
        <v>41454</v>
      </c>
      <c r="D4315" s="133">
        <v>16</v>
      </c>
      <c r="E4315" s="5">
        <v>153.57399999999998</v>
      </c>
      <c r="F4315" s="5">
        <v>323.93900000000002</v>
      </c>
      <c r="G4315" s="5">
        <v>657.96100000000001</v>
      </c>
      <c r="H4315" s="5">
        <v>1043.0819999999999</v>
      </c>
      <c r="I4315" s="6">
        <v>0</v>
      </c>
    </row>
    <row r="4316" spans="1:9">
      <c r="A4316" s="133">
        <v>2013</v>
      </c>
      <c r="B4316" s="133">
        <v>6</v>
      </c>
      <c r="C4316" s="134">
        <v>41454</v>
      </c>
      <c r="D4316" s="133">
        <v>17</v>
      </c>
      <c r="E4316" s="5">
        <v>153.51400000000001</v>
      </c>
      <c r="F4316" s="5">
        <v>321.15800000000002</v>
      </c>
      <c r="G4316" s="5">
        <v>653.05499999999995</v>
      </c>
      <c r="H4316" s="5">
        <v>1037.818</v>
      </c>
      <c r="I4316" s="6">
        <v>0</v>
      </c>
    </row>
    <row r="4317" spans="1:9">
      <c r="A4317" s="133">
        <v>2013</v>
      </c>
      <c r="B4317" s="133">
        <v>6</v>
      </c>
      <c r="C4317" s="134">
        <v>41454</v>
      </c>
      <c r="D4317" s="133">
        <v>18</v>
      </c>
      <c r="E4317" s="5">
        <v>154.727</v>
      </c>
      <c r="F4317" s="5">
        <v>319.70400000000001</v>
      </c>
      <c r="G4317" s="5">
        <v>772.07</v>
      </c>
      <c r="H4317" s="5">
        <v>1058.9660000000001</v>
      </c>
      <c r="I4317" s="6">
        <v>0</v>
      </c>
    </row>
    <row r="4318" spans="1:9">
      <c r="A4318" s="133">
        <v>2013</v>
      </c>
      <c r="B4318" s="133">
        <v>6</v>
      </c>
      <c r="C4318" s="134">
        <v>41454</v>
      </c>
      <c r="D4318" s="133">
        <v>19</v>
      </c>
      <c r="E4318" s="5">
        <v>152.79399999999998</v>
      </c>
      <c r="F4318" s="5">
        <v>328.99299999999999</v>
      </c>
      <c r="G4318" s="5">
        <v>880.92100000000016</v>
      </c>
      <c r="H4318" s="5">
        <v>1077.2760000000001</v>
      </c>
      <c r="I4318" s="6">
        <v>0</v>
      </c>
    </row>
    <row r="4319" spans="1:9">
      <c r="A4319" s="133">
        <v>2013</v>
      </c>
      <c r="B4319" s="133">
        <v>6</v>
      </c>
      <c r="C4319" s="134">
        <v>41454</v>
      </c>
      <c r="D4319" s="133">
        <v>20</v>
      </c>
      <c r="E4319" s="5">
        <v>154.48400000000001</v>
      </c>
      <c r="F4319" s="5">
        <v>331.81399999999996</v>
      </c>
      <c r="G4319" s="5">
        <v>941.37800000000004</v>
      </c>
      <c r="H4319" s="5">
        <v>1099.1000000000001</v>
      </c>
      <c r="I4319" s="6">
        <v>0</v>
      </c>
    </row>
    <row r="4320" spans="1:9">
      <c r="A4320" s="133">
        <v>2013</v>
      </c>
      <c r="B4320" s="133">
        <v>6</v>
      </c>
      <c r="C4320" s="134">
        <v>41454</v>
      </c>
      <c r="D4320" s="133">
        <v>21</v>
      </c>
      <c r="E4320" s="5">
        <v>154.214</v>
      </c>
      <c r="F4320" s="5">
        <v>337.024</v>
      </c>
      <c r="G4320" s="5">
        <v>947.53400000000011</v>
      </c>
      <c r="H4320" s="5">
        <v>1107.3029999999997</v>
      </c>
      <c r="I4320" s="6">
        <v>0</v>
      </c>
    </row>
    <row r="4321" spans="1:9">
      <c r="A4321" s="133">
        <v>2013</v>
      </c>
      <c r="B4321" s="133">
        <v>6</v>
      </c>
      <c r="C4321" s="134">
        <v>41454</v>
      </c>
      <c r="D4321" s="133">
        <v>22</v>
      </c>
      <c r="E4321" s="5">
        <v>155.63200000000001</v>
      </c>
      <c r="F4321" s="5">
        <v>347.31700000000001</v>
      </c>
      <c r="G4321" s="5">
        <v>933.94600000000025</v>
      </c>
      <c r="H4321" s="5">
        <v>1104.173</v>
      </c>
      <c r="I4321" s="6">
        <v>0</v>
      </c>
    </row>
    <row r="4322" spans="1:9">
      <c r="A4322" s="133">
        <v>2013</v>
      </c>
      <c r="B4322" s="133">
        <v>6</v>
      </c>
      <c r="C4322" s="134">
        <v>41454</v>
      </c>
      <c r="D4322" s="133">
        <v>23</v>
      </c>
      <c r="E4322" s="5">
        <v>157.15100000000001</v>
      </c>
      <c r="F4322" s="5">
        <v>348.875</v>
      </c>
      <c r="G4322" s="5">
        <v>925.87599999999998</v>
      </c>
      <c r="H4322" s="5">
        <v>1094.268</v>
      </c>
      <c r="I4322" s="6">
        <v>0</v>
      </c>
    </row>
    <row r="4323" spans="1:9">
      <c r="A4323" s="133">
        <v>2013</v>
      </c>
      <c r="B4323" s="133">
        <v>6</v>
      </c>
      <c r="C4323" s="134">
        <v>41454</v>
      </c>
      <c r="D4323" s="133">
        <v>24</v>
      </c>
      <c r="E4323" s="5">
        <v>158.68899999999999</v>
      </c>
      <c r="F4323" s="5">
        <v>348.786</v>
      </c>
      <c r="G4323" s="5">
        <v>915.28400000000011</v>
      </c>
      <c r="H4323" s="5">
        <v>1075.0450000000001</v>
      </c>
      <c r="I4323" s="6">
        <v>0</v>
      </c>
    </row>
    <row r="4324" spans="1:9">
      <c r="A4324" s="133">
        <v>2013</v>
      </c>
      <c r="B4324" s="133">
        <v>6</v>
      </c>
      <c r="C4324" s="134">
        <v>41455</v>
      </c>
      <c r="D4324" s="133">
        <v>1</v>
      </c>
      <c r="E4324" s="5">
        <v>156.51900000000001</v>
      </c>
      <c r="F4324" s="5">
        <v>349.06700000000001</v>
      </c>
      <c r="G4324" s="5">
        <v>767.78500000000008</v>
      </c>
      <c r="H4324" s="5">
        <v>973.66300000000001</v>
      </c>
      <c r="I4324" s="6">
        <v>0</v>
      </c>
    </row>
    <row r="4325" spans="1:9">
      <c r="A4325" s="133">
        <v>2013</v>
      </c>
      <c r="B4325" s="133">
        <v>6</v>
      </c>
      <c r="C4325" s="134">
        <v>41455</v>
      </c>
      <c r="D4325" s="133">
        <v>2</v>
      </c>
      <c r="E4325" s="5">
        <v>155.14000000000001</v>
      </c>
      <c r="F4325" s="5">
        <v>347.10500000000002</v>
      </c>
      <c r="G4325" s="5">
        <v>665.053</v>
      </c>
      <c r="H4325" s="5">
        <v>878.46600000000012</v>
      </c>
      <c r="I4325" s="6">
        <v>0</v>
      </c>
    </row>
    <row r="4326" spans="1:9">
      <c r="A4326" s="133">
        <v>2013</v>
      </c>
      <c r="B4326" s="133">
        <v>6</v>
      </c>
      <c r="C4326" s="134">
        <v>41455</v>
      </c>
      <c r="D4326" s="133">
        <v>3</v>
      </c>
      <c r="E4326" s="5">
        <v>154.696</v>
      </c>
      <c r="F4326" s="5">
        <v>343.95900000000006</v>
      </c>
      <c r="G4326" s="5">
        <v>635.14700000000005</v>
      </c>
      <c r="H4326" s="5">
        <v>845.21499999999992</v>
      </c>
      <c r="I4326" s="6">
        <v>0</v>
      </c>
    </row>
    <row r="4327" spans="1:9">
      <c r="A4327" s="133">
        <v>2013</v>
      </c>
      <c r="B4327" s="133">
        <v>6</v>
      </c>
      <c r="C4327" s="134">
        <v>41455</v>
      </c>
      <c r="D4327" s="133">
        <v>4</v>
      </c>
      <c r="E4327" s="5">
        <v>157.14300000000003</v>
      </c>
      <c r="F4327" s="5">
        <v>346.20900000000006</v>
      </c>
      <c r="G4327" s="5">
        <v>636.67600000000004</v>
      </c>
      <c r="H4327" s="5">
        <v>794.85600000000011</v>
      </c>
      <c r="I4327" s="6">
        <v>0</v>
      </c>
    </row>
    <row r="4328" spans="1:9">
      <c r="A4328" s="133">
        <v>2013</v>
      </c>
      <c r="B4328" s="133">
        <v>6</v>
      </c>
      <c r="C4328" s="134">
        <v>41455</v>
      </c>
      <c r="D4328" s="133">
        <v>5</v>
      </c>
      <c r="E4328" s="5">
        <v>149.88400000000001</v>
      </c>
      <c r="F4328" s="5">
        <v>348.41100000000006</v>
      </c>
      <c r="G4328" s="5">
        <v>640.11699999999996</v>
      </c>
      <c r="H4328" s="5">
        <v>782.87000000000012</v>
      </c>
      <c r="I4328" s="6">
        <v>0</v>
      </c>
    </row>
    <row r="4329" spans="1:9">
      <c r="A4329" s="133">
        <v>2013</v>
      </c>
      <c r="B4329" s="133">
        <v>6</v>
      </c>
      <c r="C4329" s="134">
        <v>41455</v>
      </c>
      <c r="D4329" s="133">
        <v>6</v>
      </c>
      <c r="E4329" s="5">
        <v>153.86799999999999</v>
      </c>
      <c r="F4329" s="5">
        <v>351.51400000000007</v>
      </c>
      <c r="G4329" s="5">
        <v>638.66</v>
      </c>
      <c r="H4329" s="5">
        <v>762.92200000000003</v>
      </c>
      <c r="I4329" s="6">
        <v>0</v>
      </c>
    </row>
    <row r="4330" spans="1:9">
      <c r="A4330" s="133">
        <v>2013</v>
      </c>
      <c r="B4330" s="133">
        <v>6</v>
      </c>
      <c r="C4330" s="134">
        <v>41455</v>
      </c>
      <c r="D4330" s="133">
        <v>7</v>
      </c>
      <c r="E4330" s="5">
        <v>157.023</v>
      </c>
      <c r="F4330" s="5">
        <v>350.87299999999999</v>
      </c>
      <c r="G4330" s="5">
        <v>650.69899999999996</v>
      </c>
      <c r="H4330" s="5">
        <v>760.09899999999993</v>
      </c>
      <c r="I4330" s="6">
        <v>0</v>
      </c>
    </row>
    <row r="4331" spans="1:9">
      <c r="A4331" s="133">
        <v>2013</v>
      </c>
      <c r="B4331" s="133">
        <v>6</v>
      </c>
      <c r="C4331" s="134">
        <v>41455</v>
      </c>
      <c r="D4331" s="133">
        <v>8</v>
      </c>
      <c r="E4331" s="5">
        <v>154.44499999999999</v>
      </c>
      <c r="F4331" s="5">
        <v>350.41100000000006</v>
      </c>
      <c r="G4331" s="5">
        <v>662.27400000000011</v>
      </c>
      <c r="H4331" s="5">
        <v>751.46500000000015</v>
      </c>
      <c r="I4331" s="6">
        <v>0</v>
      </c>
    </row>
    <row r="4332" spans="1:9">
      <c r="A4332" s="133">
        <v>2013</v>
      </c>
      <c r="B4332" s="133">
        <v>6</v>
      </c>
      <c r="C4332" s="134">
        <v>41455</v>
      </c>
      <c r="D4332" s="133">
        <v>9</v>
      </c>
      <c r="E4332" s="5">
        <v>153.47900000000001</v>
      </c>
      <c r="F4332" s="5">
        <v>349.65899999999999</v>
      </c>
      <c r="G4332" s="5">
        <v>702.57499999999993</v>
      </c>
      <c r="H4332" s="5">
        <v>740.09100000000024</v>
      </c>
      <c r="I4332" s="6">
        <v>0</v>
      </c>
    </row>
    <row r="4333" spans="1:9">
      <c r="A4333" s="133">
        <v>2013</v>
      </c>
      <c r="B4333" s="133">
        <v>6</v>
      </c>
      <c r="C4333" s="134">
        <v>41455</v>
      </c>
      <c r="D4333" s="133">
        <v>10</v>
      </c>
      <c r="E4333" s="5">
        <v>151.333</v>
      </c>
      <c r="F4333" s="5">
        <v>349.23800000000006</v>
      </c>
      <c r="G4333" s="5">
        <v>748.96000000000015</v>
      </c>
      <c r="H4333" s="5">
        <v>748.62900000000002</v>
      </c>
      <c r="I4333" s="6">
        <v>0</v>
      </c>
    </row>
    <row r="4334" spans="1:9">
      <c r="A4334" s="133">
        <v>2013</v>
      </c>
      <c r="B4334" s="133">
        <v>6</v>
      </c>
      <c r="C4334" s="134">
        <v>41455</v>
      </c>
      <c r="D4334" s="133">
        <v>11</v>
      </c>
      <c r="E4334" s="5">
        <v>151.375</v>
      </c>
      <c r="F4334" s="5">
        <v>351.29599999999999</v>
      </c>
      <c r="G4334" s="5">
        <v>735.495</v>
      </c>
      <c r="H4334" s="5">
        <v>811.76200000000006</v>
      </c>
      <c r="I4334" s="6">
        <v>0</v>
      </c>
    </row>
    <row r="4335" spans="1:9">
      <c r="A4335" s="133">
        <v>2013</v>
      </c>
      <c r="B4335" s="133">
        <v>6</v>
      </c>
      <c r="C4335" s="134">
        <v>41455</v>
      </c>
      <c r="D4335" s="133">
        <v>12</v>
      </c>
      <c r="E4335" s="5">
        <v>149.43799999999999</v>
      </c>
      <c r="F4335" s="5">
        <v>351.07900000000006</v>
      </c>
      <c r="G4335" s="5">
        <v>726.65900000000011</v>
      </c>
      <c r="H4335" s="5">
        <v>831.8399999999998</v>
      </c>
      <c r="I4335" s="6">
        <v>0</v>
      </c>
    </row>
    <row r="4336" spans="1:9">
      <c r="A4336" s="133">
        <v>2013</v>
      </c>
      <c r="B4336" s="133">
        <v>6</v>
      </c>
      <c r="C4336" s="134">
        <v>41455</v>
      </c>
      <c r="D4336" s="133">
        <v>13</v>
      </c>
      <c r="E4336" s="5">
        <v>148.95499999999998</v>
      </c>
      <c r="F4336" s="5">
        <v>346.92499999999995</v>
      </c>
      <c r="G4336" s="5">
        <v>753.11500000000001</v>
      </c>
      <c r="H4336" s="5">
        <v>863.59799999999996</v>
      </c>
      <c r="I4336" s="6">
        <v>0</v>
      </c>
    </row>
    <row r="4337" spans="1:9">
      <c r="A4337" s="133">
        <v>2013</v>
      </c>
      <c r="B4337" s="133">
        <v>6</v>
      </c>
      <c r="C4337" s="134">
        <v>41455</v>
      </c>
      <c r="D4337" s="133">
        <v>14</v>
      </c>
      <c r="E4337" s="5">
        <v>150.29599999999999</v>
      </c>
      <c r="F4337" s="5">
        <v>342.83800000000002</v>
      </c>
      <c r="G4337" s="5">
        <v>733.80999999999983</v>
      </c>
      <c r="H4337" s="5">
        <v>903.17100000000016</v>
      </c>
      <c r="I4337" s="6">
        <v>0</v>
      </c>
    </row>
    <row r="4338" spans="1:9">
      <c r="A4338" s="133">
        <v>2013</v>
      </c>
      <c r="B4338" s="133">
        <v>6</v>
      </c>
      <c r="C4338" s="134">
        <v>41455</v>
      </c>
      <c r="D4338" s="133">
        <v>15</v>
      </c>
      <c r="E4338" s="5">
        <v>150.315</v>
      </c>
      <c r="F4338" s="5">
        <v>346.12000000000006</v>
      </c>
      <c r="G4338" s="5">
        <v>716.32600000000014</v>
      </c>
      <c r="H4338" s="5">
        <v>897.85399999999993</v>
      </c>
      <c r="I4338" s="6">
        <v>0</v>
      </c>
    </row>
    <row r="4339" spans="1:9">
      <c r="A4339" s="133">
        <v>2013</v>
      </c>
      <c r="B4339" s="133">
        <v>6</v>
      </c>
      <c r="C4339" s="134">
        <v>41455</v>
      </c>
      <c r="D4339" s="133">
        <v>16</v>
      </c>
      <c r="E4339" s="5">
        <v>148.84100000000001</v>
      </c>
      <c r="F4339" s="5">
        <v>344.88200000000001</v>
      </c>
      <c r="G4339" s="5">
        <v>686.36</v>
      </c>
      <c r="H4339" s="5">
        <v>899.87400000000014</v>
      </c>
      <c r="I4339" s="6">
        <v>0</v>
      </c>
    </row>
    <row r="4340" spans="1:9">
      <c r="A4340" s="133">
        <v>2013</v>
      </c>
      <c r="B4340" s="133">
        <v>6</v>
      </c>
      <c r="C4340" s="134">
        <v>41455</v>
      </c>
      <c r="D4340" s="133">
        <v>17</v>
      </c>
      <c r="E4340" s="5">
        <v>150.69499999999999</v>
      </c>
      <c r="F4340" s="5">
        <v>344.68400000000003</v>
      </c>
      <c r="G4340" s="5">
        <v>694.524</v>
      </c>
      <c r="H4340" s="5">
        <v>912.24900000000002</v>
      </c>
      <c r="I4340" s="6">
        <v>0</v>
      </c>
    </row>
    <row r="4341" spans="1:9">
      <c r="A4341" s="133">
        <v>2013</v>
      </c>
      <c r="B4341" s="133">
        <v>6</v>
      </c>
      <c r="C4341" s="134">
        <v>41455</v>
      </c>
      <c r="D4341" s="133">
        <v>18</v>
      </c>
      <c r="E4341" s="5">
        <v>147.86200000000002</v>
      </c>
      <c r="F4341" s="5">
        <v>351.27199999999999</v>
      </c>
      <c r="G4341" s="5">
        <v>799.00600000000009</v>
      </c>
      <c r="H4341" s="5">
        <v>868.81900000000019</v>
      </c>
      <c r="I4341" s="6">
        <v>0</v>
      </c>
    </row>
    <row r="4342" spans="1:9">
      <c r="A4342" s="133">
        <v>2013</v>
      </c>
      <c r="B4342" s="133">
        <v>6</v>
      </c>
      <c r="C4342" s="134">
        <v>41455</v>
      </c>
      <c r="D4342" s="133">
        <v>19</v>
      </c>
      <c r="E4342" s="5">
        <v>143.363</v>
      </c>
      <c r="F4342" s="5">
        <v>366.63600000000002</v>
      </c>
      <c r="G4342" s="5">
        <v>924.84100000000012</v>
      </c>
      <c r="H4342" s="5">
        <v>989.27799999999991</v>
      </c>
      <c r="I4342" s="6">
        <v>0</v>
      </c>
    </row>
    <row r="4343" spans="1:9">
      <c r="A4343" s="133">
        <v>2013</v>
      </c>
      <c r="B4343" s="133">
        <v>6</v>
      </c>
      <c r="C4343" s="134">
        <v>41455</v>
      </c>
      <c r="D4343" s="133">
        <v>20</v>
      </c>
      <c r="E4343" s="5">
        <v>147.315</v>
      </c>
      <c r="F4343" s="5">
        <v>373.78800000000001</v>
      </c>
      <c r="G4343" s="5">
        <v>955.0440000000001</v>
      </c>
      <c r="H4343" s="5">
        <v>1015.7839999999998</v>
      </c>
      <c r="I4343" s="6">
        <v>0</v>
      </c>
    </row>
    <row r="4344" spans="1:9">
      <c r="A4344" s="133">
        <v>2013</v>
      </c>
      <c r="B4344" s="133">
        <v>6</v>
      </c>
      <c r="C4344" s="134">
        <v>41455</v>
      </c>
      <c r="D4344" s="133">
        <v>21</v>
      </c>
      <c r="E4344" s="5">
        <v>149.51100000000002</v>
      </c>
      <c r="F4344" s="5">
        <v>373.65100000000001</v>
      </c>
      <c r="G4344" s="5">
        <v>957.15000000000009</v>
      </c>
      <c r="H4344" s="5">
        <v>1020.5310000000001</v>
      </c>
      <c r="I4344" s="6">
        <v>0</v>
      </c>
    </row>
    <row r="4345" spans="1:9">
      <c r="A4345" s="133">
        <v>2013</v>
      </c>
      <c r="B4345" s="133">
        <v>6</v>
      </c>
      <c r="C4345" s="134">
        <v>41455</v>
      </c>
      <c r="D4345" s="133">
        <v>22</v>
      </c>
      <c r="E4345" s="5">
        <v>151.22</v>
      </c>
      <c r="F4345" s="5">
        <v>374.77600000000007</v>
      </c>
      <c r="G4345" s="5">
        <v>957.95600000000024</v>
      </c>
      <c r="H4345" s="5">
        <v>1020.4100000000002</v>
      </c>
      <c r="I4345" s="6">
        <v>0</v>
      </c>
    </row>
    <row r="4346" spans="1:9">
      <c r="A4346" s="133">
        <v>2013</v>
      </c>
      <c r="B4346" s="133">
        <v>6</v>
      </c>
      <c r="C4346" s="134">
        <v>41455</v>
      </c>
      <c r="D4346" s="133">
        <v>23</v>
      </c>
      <c r="E4346" s="5">
        <v>152.98000000000002</v>
      </c>
      <c r="F4346" s="5">
        <v>373.85300000000012</v>
      </c>
      <c r="G4346" s="5">
        <v>950.91099999999994</v>
      </c>
      <c r="H4346" s="5">
        <v>1017.326</v>
      </c>
      <c r="I4346" s="6">
        <v>0</v>
      </c>
    </row>
    <row r="4347" spans="1:9">
      <c r="A4347" s="133">
        <v>2013</v>
      </c>
      <c r="B4347" s="133">
        <v>6</v>
      </c>
      <c r="C4347" s="134">
        <v>41455</v>
      </c>
      <c r="D4347" s="133">
        <v>24</v>
      </c>
      <c r="E4347" s="5">
        <v>153.83700000000002</v>
      </c>
      <c r="F4347" s="5">
        <v>374.92800000000005</v>
      </c>
      <c r="G4347" s="5">
        <v>981.59500000000025</v>
      </c>
      <c r="H4347" s="5">
        <v>1010.5100000000002</v>
      </c>
      <c r="I4347" s="6">
        <v>0</v>
      </c>
    </row>
    <row r="4348" spans="1:9">
      <c r="A4348" s="133">
        <v>2013</v>
      </c>
      <c r="B4348" s="133">
        <v>7</v>
      </c>
      <c r="C4348" s="134">
        <v>41456</v>
      </c>
      <c r="D4348" s="133">
        <v>1</v>
      </c>
      <c r="E4348" s="5">
        <v>151.791</v>
      </c>
      <c r="F4348" s="5">
        <v>360.35300000000001</v>
      </c>
      <c r="G4348" s="5">
        <v>791.31900000000007</v>
      </c>
      <c r="H4348" s="5">
        <v>966.18200000000002</v>
      </c>
      <c r="I4348" s="6">
        <v>0</v>
      </c>
    </row>
    <row r="4349" spans="1:9">
      <c r="A4349" s="133">
        <v>2013</v>
      </c>
      <c r="B4349" s="133">
        <v>7</v>
      </c>
      <c r="C4349" s="134">
        <v>41456</v>
      </c>
      <c r="D4349" s="133">
        <v>2</v>
      </c>
      <c r="E4349" s="5">
        <v>151.98000000000002</v>
      </c>
      <c r="F4349" s="5">
        <v>362.55100000000004</v>
      </c>
      <c r="G4349" s="5">
        <v>726.65599999999995</v>
      </c>
      <c r="H4349" s="5">
        <v>922.68299999999999</v>
      </c>
      <c r="I4349" s="6">
        <v>0</v>
      </c>
    </row>
    <row r="4350" spans="1:9">
      <c r="A4350" s="133">
        <v>2013</v>
      </c>
      <c r="B4350" s="133">
        <v>7</v>
      </c>
      <c r="C4350" s="134">
        <v>41456</v>
      </c>
      <c r="D4350" s="133">
        <v>3</v>
      </c>
      <c r="E4350" s="5">
        <v>153.26000000000002</v>
      </c>
      <c r="F4350" s="5">
        <v>362.46200000000005</v>
      </c>
      <c r="G4350" s="5">
        <v>663.60900000000004</v>
      </c>
      <c r="H4350" s="5">
        <v>922.84700000000009</v>
      </c>
      <c r="I4350" s="6">
        <v>0</v>
      </c>
    </row>
    <row r="4351" spans="1:9">
      <c r="A4351" s="133">
        <v>2013</v>
      </c>
      <c r="B4351" s="133">
        <v>7</v>
      </c>
      <c r="C4351" s="134">
        <v>41456</v>
      </c>
      <c r="D4351" s="133">
        <v>4</v>
      </c>
      <c r="E4351" s="5">
        <v>154.25800000000001</v>
      </c>
      <c r="F4351" s="5">
        <v>362.17199999999997</v>
      </c>
      <c r="G4351" s="5">
        <v>661.17499999999984</v>
      </c>
      <c r="H4351" s="5">
        <v>924.1160000000001</v>
      </c>
      <c r="I4351" s="6">
        <v>0</v>
      </c>
    </row>
    <row r="4352" spans="1:9">
      <c r="A4352" s="133">
        <v>2013</v>
      </c>
      <c r="B4352" s="133">
        <v>7</v>
      </c>
      <c r="C4352" s="134">
        <v>41456</v>
      </c>
      <c r="D4352" s="133">
        <v>5</v>
      </c>
      <c r="E4352" s="5">
        <v>154.40100000000001</v>
      </c>
      <c r="F4352" s="5">
        <v>362.34600000000006</v>
      </c>
      <c r="G4352" s="5">
        <v>669.8649999999999</v>
      </c>
      <c r="H4352" s="5">
        <v>925.68700000000001</v>
      </c>
      <c r="I4352" s="6">
        <v>0</v>
      </c>
    </row>
    <row r="4353" spans="1:9">
      <c r="A4353" s="133">
        <v>2013</v>
      </c>
      <c r="B4353" s="133">
        <v>7</v>
      </c>
      <c r="C4353" s="134">
        <v>41456</v>
      </c>
      <c r="D4353" s="133">
        <v>6</v>
      </c>
      <c r="E4353" s="5">
        <v>155.494</v>
      </c>
      <c r="F4353" s="5">
        <v>361.32</v>
      </c>
      <c r="G4353" s="5">
        <v>681.99899999999991</v>
      </c>
      <c r="H4353" s="5">
        <v>931.85800000000006</v>
      </c>
      <c r="I4353" s="6">
        <v>0</v>
      </c>
    </row>
    <row r="4354" spans="1:9">
      <c r="A4354" s="133">
        <v>2013</v>
      </c>
      <c r="B4354" s="133">
        <v>7</v>
      </c>
      <c r="C4354" s="134">
        <v>41456</v>
      </c>
      <c r="D4354" s="133">
        <v>7</v>
      </c>
      <c r="E4354" s="5">
        <v>157.21100000000001</v>
      </c>
      <c r="F4354" s="5">
        <v>364.166</v>
      </c>
      <c r="G4354" s="5">
        <v>764.16500000000008</v>
      </c>
      <c r="H4354" s="5">
        <v>973.73900000000003</v>
      </c>
      <c r="I4354" s="6">
        <v>0</v>
      </c>
    </row>
    <row r="4355" spans="1:9">
      <c r="A4355" s="133">
        <v>2013</v>
      </c>
      <c r="B4355" s="133">
        <v>7</v>
      </c>
      <c r="C4355" s="134">
        <v>41456</v>
      </c>
      <c r="D4355" s="133">
        <v>8</v>
      </c>
      <c r="E4355" s="5">
        <v>152.77199999999999</v>
      </c>
      <c r="F4355" s="5">
        <v>365.36400000000009</v>
      </c>
      <c r="G4355" s="5">
        <v>842.15599999999972</v>
      </c>
      <c r="H4355" s="5">
        <v>1027.962</v>
      </c>
      <c r="I4355" s="6">
        <v>0</v>
      </c>
    </row>
    <row r="4356" spans="1:9">
      <c r="A4356" s="133">
        <v>2013</v>
      </c>
      <c r="B4356" s="133">
        <v>7</v>
      </c>
      <c r="C4356" s="134">
        <v>41456</v>
      </c>
      <c r="D4356" s="133">
        <v>9</v>
      </c>
      <c r="E4356" s="5">
        <v>151.12100000000001</v>
      </c>
      <c r="F4356" s="5">
        <v>362.11900000000003</v>
      </c>
      <c r="G4356" s="5">
        <v>858.2890000000001</v>
      </c>
      <c r="H4356" s="5">
        <v>1029.3839999999998</v>
      </c>
      <c r="I4356" s="6">
        <v>0</v>
      </c>
    </row>
    <row r="4357" spans="1:9">
      <c r="A4357" s="133">
        <v>2013</v>
      </c>
      <c r="B4357" s="133">
        <v>7</v>
      </c>
      <c r="C4357" s="134">
        <v>41456</v>
      </c>
      <c r="D4357" s="133">
        <v>10</v>
      </c>
      <c r="E4357" s="5">
        <v>148.33700000000002</v>
      </c>
      <c r="F4357" s="5">
        <v>356.41399999999993</v>
      </c>
      <c r="G4357" s="5">
        <v>860.75200000000007</v>
      </c>
      <c r="H4357" s="5">
        <v>1033.2879999999998</v>
      </c>
      <c r="I4357" s="6">
        <v>0</v>
      </c>
    </row>
    <row r="4358" spans="1:9">
      <c r="A4358" s="133">
        <v>2013</v>
      </c>
      <c r="B4358" s="133">
        <v>7</v>
      </c>
      <c r="C4358" s="134">
        <v>41456</v>
      </c>
      <c r="D4358" s="133">
        <v>11</v>
      </c>
      <c r="E4358" s="5">
        <v>145.779</v>
      </c>
      <c r="F4358" s="5">
        <v>360.87699999999995</v>
      </c>
      <c r="G4358" s="5">
        <v>861.79500000000019</v>
      </c>
      <c r="H4358" s="5">
        <v>1036.7849999999999</v>
      </c>
      <c r="I4358" s="6">
        <v>0</v>
      </c>
    </row>
    <row r="4359" spans="1:9">
      <c r="A4359" s="133">
        <v>2013</v>
      </c>
      <c r="B4359" s="133">
        <v>7</v>
      </c>
      <c r="C4359" s="134">
        <v>41456</v>
      </c>
      <c r="D4359" s="133">
        <v>12</v>
      </c>
      <c r="E4359" s="5">
        <v>144.95400000000001</v>
      </c>
      <c r="F4359" s="5">
        <v>362.92200000000003</v>
      </c>
      <c r="G4359" s="5">
        <v>854.33699999999988</v>
      </c>
      <c r="H4359" s="5">
        <v>1031.6569999999999</v>
      </c>
      <c r="I4359" s="6">
        <v>0</v>
      </c>
    </row>
    <row r="4360" spans="1:9">
      <c r="A4360" s="133">
        <v>2013</v>
      </c>
      <c r="B4360" s="133">
        <v>7</v>
      </c>
      <c r="C4360" s="134">
        <v>41456</v>
      </c>
      <c r="D4360" s="133">
        <v>13</v>
      </c>
      <c r="E4360" s="5">
        <v>144.35900000000001</v>
      </c>
      <c r="F4360" s="5">
        <v>362.13</v>
      </c>
      <c r="G4360" s="5">
        <v>874.47</v>
      </c>
      <c r="H4360" s="5">
        <v>1032.9299999999998</v>
      </c>
      <c r="I4360" s="6">
        <v>0</v>
      </c>
    </row>
    <row r="4361" spans="1:9">
      <c r="A4361" s="133">
        <v>2013</v>
      </c>
      <c r="B4361" s="133">
        <v>7</v>
      </c>
      <c r="C4361" s="134">
        <v>41456</v>
      </c>
      <c r="D4361" s="133">
        <v>14</v>
      </c>
      <c r="E4361" s="5">
        <v>144.30900000000003</v>
      </c>
      <c r="F4361" s="5">
        <v>366.18400000000003</v>
      </c>
      <c r="G4361" s="5">
        <v>932.1110000000001</v>
      </c>
      <c r="H4361" s="5">
        <v>992.35699999999986</v>
      </c>
      <c r="I4361" s="6">
        <v>0</v>
      </c>
    </row>
    <row r="4362" spans="1:9">
      <c r="A4362" s="133">
        <v>2013</v>
      </c>
      <c r="B4362" s="133">
        <v>7</v>
      </c>
      <c r="C4362" s="134">
        <v>41456</v>
      </c>
      <c r="D4362" s="133">
        <v>15</v>
      </c>
      <c r="E4362" s="5">
        <v>143.947</v>
      </c>
      <c r="F4362" s="5">
        <v>365.86</v>
      </c>
      <c r="G4362" s="5">
        <v>940.45000000000016</v>
      </c>
      <c r="H4362" s="5">
        <v>894.72299999999996</v>
      </c>
      <c r="I4362" s="6">
        <v>0</v>
      </c>
    </row>
    <row r="4363" spans="1:9">
      <c r="A4363" s="133">
        <v>2013</v>
      </c>
      <c r="B4363" s="133">
        <v>7</v>
      </c>
      <c r="C4363" s="134">
        <v>41456</v>
      </c>
      <c r="D4363" s="133">
        <v>16</v>
      </c>
      <c r="E4363" s="5">
        <v>146.029</v>
      </c>
      <c r="F4363" s="5">
        <v>356.55700000000007</v>
      </c>
      <c r="G4363" s="5">
        <v>1035.6170000000002</v>
      </c>
      <c r="H4363" s="5">
        <v>840.29899999999975</v>
      </c>
      <c r="I4363" s="6">
        <v>0</v>
      </c>
    </row>
    <row r="4364" spans="1:9">
      <c r="A4364" s="133">
        <v>2013</v>
      </c>
      <c r="B4364" s="133">
        <v>7</v>
      </c>
      <c r="C4364" s="134">
        <v>41456</v>
      </c>
      <c r="D4364" s="133">
        <v>17</v>
      </c>
      <c r="E4364" s="5">
        <v>142.119</v>
      </c>
      <c r="F4364" s="5">
        <v>344.08100000000002</v>
      </c>
      <c r="G4364" s="5">
        <v>1063.665</v>
      </c>
      <c r="H4364" s="5">
        <v>839.92200000000003</v>
      </c>
      <c r="I4364" s="6">
        <v>0</v>
      </c>
    </row>
    <row r="4365" spans="1:9">
      <c r="A4365" s="133">
        <v>2013</v>
      </c>
      <c r="B4365" s="133">
        <v>7</v>
      </c>
      <c r="C4365" s="134">
        <v>41456</v>
      </c>
      <c r="D4365" s="133">
        <v>18</v>
      </c>
      <c r="E4365" s="5">
        <v>139.11100000000002</v>
      </c>
      <c r="F4365" s="5">
        <v>346.71600000000007</v>
      </c>
      <c r="G4365" s="5">
        <v>1066.0309999999997</v>
      </c>
      <c r="H4365" s="5">
        <v>844.46600000000001</v>
      </c>
      <c r="I4365" s="6">
        <v>0</v>
      </c>
    </row>
    <row r="4366" spans="1:9">
      <c r="A4366" s="133">
        <v>2013</v>
      </c>
      <c r="B4366" s="133">
        <v>7</v>
      </c>
      <c r="C4366" s="134">
        <v>41456</v>
      </c>
      <c r="D4366" s="133">
        <v>19</v>
      </c>
      <c r="E4366" s="5">
        <v>138.22300000000001</v>
      </c>
      <c r="F4366" s="5">
        <v>347.21499999999997</v>
      </c>
      <c r="G4366" s="5">
        <v>1071.1399999999999</v>
      </c>
      <c r="H4366" s="5">
        <v>890.12200000000007</v>
      </c>
      <c r="I4366" s="6">
        <v>0</v>
      </c>
    </row>
    <row r="4367" spans="1:9">
      <c r="A4367" s="133">
        <v>2013</v>
      </c>
      <c r="B4367" s="133">
        <v>7</v>
      </c>
      <c r="C4367" s="134">
        <v>41456</v>
      </c>
      <c r="D4367" s="133">
        <v>20</v>
      </c>
      <c r="E4367" s="5">
        <v>140.505</v>
      </c>
      <c r="F4367" s="5">
        <v>353.66500000000002</v>
      </c>
      <c r="G4367" s="5">
        <v>1105.9279999999999</v>
      </c>
      <c r="H4367" s="5">
        <v>971.16300000000001</v>
      </c>
      <c r="I4367" s="6">
        <v>0</v>
      </c>
    </row>
    <row r="4368" spans="1:9">
      <c r="A4368" s="133">
        <v>2013</v>
      </c>
      <c r="B4368" s="133">
        <v>7</v>
      </c>
      <c r="C4368" s="134">
        <v>41456</v>
      </c>
      <c r="D4368" s="133">
        <v>21</v>
      </c>
      <c r="E4368" s="5">
        <v>141.661</v>
      </c>
      <c r="F4368" s="5">
        <v>356.99400000000003</v>
      </c>
      <c r="G4368" s="5">
        <v>1170.5110000000002</v>
      </c>
      <c r="H4368" s="5">
        <v>986.70800000000008</v>
      </c>
      <c r="I4368" s="6">
        <v>0</v>
      </c>
    </row>
    <row r="4369" spans="1:9">
      <c r="A4369" s="133">
        <v>2013</v>
      </c>
      <c r="B4369" s="133">
        <v>7</v>
      </c>
      <c r="C4369" s="134">
        <v>41456</v>
      </c>
      <c r="D4369" s="133">
        <v>22</v>
      </c>
      <c r="E4369" s="5">
        <v>140.68600000000001</v>
      </c>
      <c r="F4369" s="5">
        <v>357.50400000000002</v>
      </c>
      <c r="G4369" s="5">
        <v>1175.3290000000002</v>
      </c>
      <c r="H4369" s="5">
        <v>994.98200000000031</v>
      </c>
      <c r="I4369" s="6">
        <v>0</v>
      </c>
    </row>
    <row r="4370" spans="1:9">
      <c r="A4370" s="133">
        <v>2013</v>
      </c>
      <c r="B4370" s="133">
        <v>7</v>
      </c>
      <c r="C4370" s="134">
        <v>41456</v>
      </c>
      <c r="D4370" s="133">
        <v>23</v>
      </c>
      <c r="E4370" s="5">
        <v>140.55500000000001</v>
      </c>
      <c r="F4370" s="5">
        <v>356.39000000000004</v>
      </c>
      <c r="G4370" s="5">
        <v>1166.982</v>
      </c>
      <c r="H4370" s="5">
        <v>981.36199999999997</v>
      </c>
      <c r="I4370" s="6">
        <v>0</v>
      </c>
    </row>
    <row r="4371" spans="1:9">
      <c r="A4371" s="133">
        <v>2013</v>
      </c>
      <c r="B4371" s="133">
        <v>7</v>
      </c>
      <c r="C4371" s="134">
        <v>41456</v>
      </c>
      <c r="D4371" s="133">
        <v>24</v>
      </c>
      <c r="E4371" s="5">
        <v>140.971</v>
      </c>
      <c r="F4371" s="5">
        <v>359.01900000000001</v>
      </c>
      <c r="G4371" s="5">
        <v>1087.357</v>
      </c>
      <c r="H4371" s="5">
        <v>935.89200000000017</v>
      </c>
      <c r="I4371" s="6">
        <v>0</v>
      </c>
    </row>
    <row r="4372" spans="1:9">
      <c r="A4372" s="133">
        <v>2013</v>
      </c>
      <c r="B4372" s="133">
        <v>7</v>
      </c>
      <c r="C4372" s="134">
        <v>41457</v>
      </c>
      <c r="D4372" s="133">
        <v>1</v>
      </c>
      <c r="E4372" s="5">
        <v>139.39400000000001</v>
      </c>
      <c r="F4372" s="5">
        <v>354.68200000000007</v>
      </c>
      <c r="G4372" s="5">
        <v>979.51599999999996</v>
      </c>
      <c r="H4372" s="5">
        <v>882.77899999999988</v>
      </c>
      <c r="I4372" s="6">
        <v>0</v>
      </c>
    </row>
    <row r="4373" spans="1:9">
      <c r="A4373" s="133">
        <v>2013</v>
      </c>
      <c r="B4373" s="133">
        <v>7</v>
      </c>
      <c r="C4373" s="134">
        <v>41457</v>
      </c>
      <c r="D4373" s="133">
        <v>2</v>
      </c>
      <c r="E4373" s="5">
        <v>139.756</v>
      </c>
      <c r="F4373" s="5">
        <v>352.20800000000008</v>
      </c>
      <c r="G4373" s="5">
        <v>907.30099999999993</v>
      </c>
      <c r="H4373" s="5">
        <v>830.17300000000023</v>
      </c>
      <c r="I4373" s="6">
        <v>0</v>
      </c>
    </row>
    <row r="4374" spans="1:9">
      <c r="A4374" s="133">
        <v>2013</v>
      </c>
      <c r="B4374" s="133">
        <v>7</v>
      </c>
      <c r="C4374" s="134">
        <v>41457</v>
      </c>
      <c r="D4374" s="133">
        <v>3</v>
      </c>
      <c r="E4374" s="5">
        <v>140.92100000000002</v>
      </c>
      <c r="F4374" s="5">
        <v>350.71300000000008</v>
      </c>
      <c r="G4374" s="5">
        <v>885.7109999999999</v>
      </c>
      <c r="H4374" s="5">
        <v>827.053</v>
      </c>
      <c r="I4374" s="6">
        <v>0</v>
      </c>
    </row>
    <row r="4375" spans="1:9">
      <c r="A4375" s="133">
        <v>2013</v>
      </c>
      <c r="B4375" s="133">
        <v>7</v>
      </c>
      <c r="C4375" s="134">
        <v>41457</v>
      </c>
      <c r="D4375" s="133">
        <v>4</v>
      </c>
      <c r="E4375" s="5">
        <v>141.5</v>
      </c>
      <c r="F4375" s="5">
        <v>351.75500000000011</v>
      </c>
      <c r="G4375" s="5">
        <v>866.78300000000002</v>
      </c>
      <c r="H4375" s="5">
        <v>826.21900000000005</v>
      </c>
      <c r="I4375" s="6">
        <v>0</v>
      </c>
    </row>
    <row r="4376" spans="1:9">
      <c r="A4376" s="133">
        <v>2013</v>
      </c>
      <c r="B4376" s="133">
        <v>7</v>
      </c>
      <c r="C4376" s="134">
        <v>41457</v>
      </c>
      <c r="D4376" s="133">
        <v>5</v>
      </c>
      <c r="E4376" s="5">
        <v>141.59399999999999</v>
      </c>
      <c r="F4376" s="5">
        <v>352.91200000000003</v>
      </c>
      <c r="G4376" s="5">
        <v>850.80600000000015</v>
      </c>
      <c r="H4376" s="5">
        <v>821.97899999999981</v>
      </c>
      <c r="I4376" s="6">
        <v>0</v>
      </c>
    </row>
    <row r="4377" spans="1:9">
      <c r="A4377" s="133">
        <v>2013</v>
      </c>
      <c r="B4377" s="133">
        <v>7</v>
      </c>
      <c r="C4377" s="134">
        <v>41457</v>
      </c>
      <c r="D4377" s="133">
        <v>6</v>
      </c>
      <c r="E4377" s="5">
        <v>142.80800000000002</v>
      </c>
      <c r="F4377" s="5">
        <v>352.28000000000003</v>
      </c>
      <c r="G4377" s="5">
        <v>887.48600000000033</v>
      </c>
      <c r="H4377" s="5">
        <v>802.69500000000005</v>
      </c>
      <c r="I4377" s="6">
        <v>0</v>
      </c>
    </row>
    <row r="4378" spans="1:9">
      <c r="A4378" s="133">
        <v>2013</v>
      </c>
      <c r="B4378" s="133">
        <v>7</v>
      </c>
      <c r="C4378" s="134">
        <v>41457</v>
      </c>
      <c r="D4378" s="133">
        <v>7</v>
      </c>
      <c r="E4378" s="5">
        <v>142.71800000000002</v>
      </c>
      <c r="F4378" s="5">
        <v>351.072</v>
      </c>
      <c r="G4378" s="5">
        <v>1021.9449999999998</v>
      </c>
      <c r="H4378" s="5">
        <v>785.35800000000006</v>
      </c>
      <c r="I4378" s="6">
        <v>0</v>
      </c>
    </row>
    <row r="4379" spans="1:9">
      <c r="A4379" s="133">
        <v>2013</v>
      </c>
      <c r="B4379" s="133">
        <v>7</v>
      </c>
      <c r="C4379" s="134">
        <v>41457</v>
      </c>
      <c r="D4379" s="133">
        <v>8</v>
      </c>
      <c r="E4379" s="5">
        <v>142.114</v>
      </c>
      <c r="F4379" s="5">
        <v>352.56400000000002</v>
      </c>
      <c r="G4379" s="5">
        <v>1071.7629999999999</v>
      </c>
      <c r="H4379" s="5">
        <v>802.68099999999993</v>
      </c>
      <c r="I4379" s="6">
        <v>0</v>
      </c>
    </row>
    <row r="4380" spans="1:9">
      <c r="A4380" s="133">
        <v>2013</v>
      </c>
      <c r="B4380" s="133">
        <v>7</v>
      </c>
      <c r="C4380" s="134">
        <v>41457</v>
      </c>
      <c r="D4380" s="133">
        <v>9</v>
      </c>
      <c r="E4380" s="5">
        <v>140.78800000000001</v>
      </c>
      <c r="F4380" s="5">
        <v>353.166</v>
      </c>
      <c r="G4380" s="5">
        <v>1093.2610000000002</v>
      </c>
      <c r="H4380" s="5">
        <v>807.16599999999994</v>
      </c>
      <c r="I4380" s="6">
        <v>0</v>
      </c>
    </row>
    <row r="4381" spans="1:9">
      <c r="A4381" s="133">
        <v>2013</v>
      </c>
      <c r="B4381" s="133">
        <v>7</v>
      </c>
      <c r="C4381" s="134">
        <v>41457</v>
      </c>
      <c r="D4381" s="133">
        <v>10</v>
      </c>
      <c r="E4381" s="5">
        <v>117.911</v>
      </c>
      <c r="F4381" s="5">
        <v>353.03899999999999</v>
      </c>
      <c r="G4381" s="5">
        <v>1101.2529999999997</v>
      </c>
      <c r="H4381" s="5">
        <v>808.34800000000007</v>
      </c>
      <c r="I4381" s="6">
        <v>0</v>
      </c>
    </row>
    <row r="4382" spans="1:9">
      <c r="A4382" s="133">
        <v>2013</v>
      </c>
      <c r="B4382" s="133">
        <v>7</v>
      </c>
      <c r="C4382" s="134">
        <v>41457</v>
      </c>
      <c r="D4382" s="133">
        <v>11</v>
      </c>
      <c r="E4382" s="5">
        <v>110.45400000000001</v>
      </c>
      <c r="F4382" s="5">
        <v>352.40400000000005</v>
      </c>
      <c r="G4382" s="5">
        <v>1093.7090000000001</v>
      </c>
      <c r="H4382" s="5">
        <v>806.31400000000008</v>
      </c>
      <c r="I4382" s="6">
        <v>0</v>
      </c>
    </row>
    <row r="4383" spans="1:9">
      <c r="A4383" s="133">
        <v>2013</v>
      </c>
      <c r="B4383" s="133">
        <v>7</v>
      </c>
      <c r="C4383" s="134">
        <v>41457</v>
      </c>
      <c r="D4383" s="133">
        <v>12</v>
      </c>
      <c r="E4383" s="5">
        <v>134.428</v>
      </c>
      <c r="F4383" s="5">
        <v>355.49600000000004</v>
      </c>
      <c r="G4383" s="5">
        <v>1078.8519999999999</v>
      </c>
      <c r="H4383" s="5">
        <v>801.23</v>
      </c>
      <c r="I4383" s="6">
        <v>0</v>
      </c>
    </row>
    <row r="4384" spans="1:9">
      <c r="A4384" s="133">
        <v>2013</v>
      </c>
      <c r="B4384" s="133">
        <v>7</v>
      </c>
      <c r="C4384" s="134">
        <v>41457</v>
      </c>
      <c r="D4384" s="133">
        <v>13</v>
      </c>
      <c r="E4384" s="5">
        <v>142.13400000000001</v>
      </c>
      <c r="F4384" s="5">
        <v>357.73499999999996</v>
      </c>
      <c r="G4384" s="5">
        <v>1080.5609999999999</v>
      </c>
      <c r="H4384" s="5">
        <v>795.67700000000013</v>
      </c>
      <c r="I4384" s="6">
        <v>0</v>
      </c>
    </row>
    <row r="4385" spans="1:9">
      <c r="A4385" s="133">
        <v>2013</v>
      </c>
      <c r="B4385" s="133">
        <v>7</v>
      </c>
      <c r="C4385" s="134">
        <v>41457</v>
      </c>
      <c r="D4385" s="133">
        <v>14</v>
      </c>
      <c r="E4385" s="5">
        <v>141.084</v>
      </c>
      <c r="F4385" s="5">
        <v>367.12299999999999</v>
      </c>
      <c r="G4385" s="5">
        <v>1061.5139999999999</v>
      </c>
      <c r="H4385" s="5">
        <v>789.27199999999993</v>
      </c>
      <c r="I4385" s="6">
        <v>0</v>
      </c>
    </row>
    <row r="4386" spans="1:9">
      <c r="A4386" s="133">
        <v>2013</v>
      </c>
      <c r="B4386" s="133">
        <v>7</v>
      </c>
      <c r="C4386" s="134">
        <v>41457</v>
      </c>
      <c r="D4386" s="133">
        <v>15</v>
      </c>
      <c r="E4386" s="5">
        <v>141.73400000000001</v>
      </c>
      <c r="F4386" s="5">
        <v>366.38199999999995</v>
      </c>
      <c r="G4386" s="5">
        <v>1050.5430000000001</v>
      </c>
      <c r="H4386" s="5">
        <v>784.64900000000011</v>
      </c>
      <c r="I4386" s="6">
        <v>0</v>
      </c>
    </row>
    <row r="4387" spans="1:9">
      <c r="A4387" s="133">
        <v>2013</v>
      </c>
      <c r="B4387" s="133">
        <v>7</v>
      </c>
      <c r="C4387" s="134">
        <v>41457</v>
      </c>
      <c r="D4387" s="133">
        <v>16</v>
      </c>
      <c r="E4387" s="5">
        <v>141.99700000000001</v>
      </c>
      <c r="F4387" s="5">
        <v>372.05400000000003</v>
      </c>
      <c r="G4387" s="5">
        <v>1052.1999999999998</v>
      </c>
      <c r="H4387" s="5">
        <v>781.98900000000003</v>
      </c>
      <c r="I4387" s="6">
        <v>0</v>
      </c>
    </row>
    <row r="4388" spans="1:9">
      <c r="A4388" s="133">
        <v>2013</v>
      </c>
      <c r="B4388" s="133">
        <v>7</v>
      </c>
      <c r="C4388" s="134">
        <v>41457</v>
      </c>
      <c r="D4388" s="133">
        <v>17</v>
      </c>
      <c r="E4388" s="5">
        <v>141.125</v>
      </c>
      <c r="F4388" s="5">
        <v>373.89600000000002</v>
      </c>
      <c r="G4388" s="5">
        <v>1046.5410000000002</v>
      </c>
      <c r="H4388" s="5">
        <v>787.55000000000018</v>
      </c>
      <c r="I4388" s="6">
        <v>0</v>
      </c>
    </row>
    <row r="4389" spans="1:9">
      <c r="A4389" s="133">
        <v>2013</v>
      </c>
      <c r="B4389" s="133">
        <v>7</v>
      </c>
      <c r="C4389" s="134">
        <v>41457</v>
      </c>
      <c r="D4389" s="133">
        <v>18</v>
      </c>
      <c r="E4389" s="5">
        <v>140.34800000000001</v>
      </c>
      <c r="F4389" s="5">
        <v>373.65700000000004</v>
      </c>
      <c r="G4389" s="5">
        <v>1054.884</v>
      </c>
      <c r="H4389" s="5">
        <v>816.59</v>
      </c>
      <c r="I4389" s="6">
        <v>0</v>
      </c>
    </row>
    <row r="4390" spans="1:9">
      <c r="A4390" s="133">
        <v>2013</v>
      </c>
      <c r="B4390" s="133">
        <v>7</v>
      </c>
      <c r="C4390" s="134">
        <v>41457</v>
      </c>
      <c r="D4390" s="133">
        <v>19</v>
      </c>
      <c r="E4390" s="5">
        <v>139.185</v>
      </c>
      <c r="F4390" s="5">
        <v>374.5990000000001</v>
      </c>
      <c r="G4390" s="5">
        <v>1068.1689999999999</v>
      </c>
      <c r="H4390" s="5">
        <v>857.7109999999999</v>
      </c>
      <c r="I4390" s="6">
        <v>0</v>
      </c>
    </row>
    <row r="4391" spans="1:9">
      <c r="A4391" s="133">
        <v>2013</v>
      </c>
      <c r="B4391" s="133">
        <v>7</v>
      </c>
      <c r="C4391" s="134">
        <v>41457</v>
      </c>
      <c r="D4391" s="133">
        <v>20</v>
      </c>
      <c r="E4391" s="5">
        <v>143.40700000000001</v>
      </c>
      <c r="F4391" s="5">
        <v>386.31500000000005</v>
      </c>
      <c r="G4391" s="5">
        <v>1077.204</v>
      </c>
      <c r="H4391" s="5">
        <v>874.92899999999997</v>
      </c>
      <c r="I4391" s="6">
        <v>0</v>
      </c>
    </row>
    <row r="4392" spans="1:9">
      <c r="A4392" s="133">
        <v>2013</v>
      </c>
      <c r="B4392" s="133">
        <v>7</v>
      </c>
      <c r="C4392" s="134">
        <v>41457</v>
      </c>
      <c r="D4392" s="133">
        <v>21</v>
      </c>
      <c r="E4392" s="5">
        <v>141.893</v>
      </c>
      <c r="F4392" s="5">
        <v>393.65300000000008</v>
      </c>
      <c r="G4392" s="5">
        <v>1081.1810000000003</v>
      </c>
      <c r="H4392" s="5">
        <v>877.17599999999993</v>
      </c>
      <c r="I4392" s="6">
        <v>0</v>
      </c>
    </row>
    <row r="4393" spans="1:9">
      <c r="A4393" s="133">
        <v>2013</v>
      </c>
      <c r="B4393" s="133">
        <v>7</v>
      </c>
      <c r="C4393" s="134">
        <v>41457</v>
      </c>
      <c r="D4393" s="133">
        <v>22</v>
      </c>
      <c r="E4393" s="5">
        <v>142.23599999999999</v>
      </c>
      <c r="F4393" s="5">
        <v>393.30200000000002</v>
      </c>
      <c r="G4393" s="5">
        <v>1086.6219999999998</v>
      </c>
      <c r="H4393" s="5">
        <v>871.94100000000014</v>
      </c>
      <c r="I4393" s="6">
        <v>0</v>
      </c>
    </row>
    <row r="4394" spans="1:9">
      <c r="A4394" s="133">
        <v>2013</v>
      </c>
      <c r="B4394" s="133">
        <v>7</v>
      </c>
      <c r="C4394" s="134">
        <v>41457</v>
      </c>
      <c r="D4394" s="133">
        <v>23</v>
      </c>
      <c r="E4394" s="5">
        <v>139.03</v>
      </c>
      <c r="F4394" s="5">
        <v>393.84699999999998</v>
      </c>
      <c r="G4394" s="5">
        <v>1093.0940000000001</v>
      </c>
      <c r="H4394" s="5">
        <v>828.58500000000004</v>
      </c>
      <c r="I4394" s="6">
        <v>0</v>
      </c>
    </row>
    <row r="4395" spans="1:9">
      <c r="A4395" s="133">
        <v>2013</v>
      </c>
      <c r="B4395" s="133">
        <v>7</v>
      </c>
      <c r="C4395" s="134">
        <v>41457</v>
      </c>
      <c r="D4395" s="133">
        <v>24</v>
      </c>
      <c r="E4395" s="5">
        <v>137.06900000000002</v>
      </c>
      <c r="F4395" s="5">
        <v>393.18700000000007</v>
      </c>
      <c r="G4395" s="5">
        <v>1080.9010000000003</v>
      </c>
      <c r="H4395" s="5">
        <v>813.73100000000011</v>
      </c>
      <c r="I4395" s="6">
        <v>0</v>
      </c>
    </row>
    <row r="4396" spans="1:9">
      <c r="A4396" s="133">
        <v>2013</v>
      </c>
      <c r="B4396" s="133">
        <v>7</v>
      </c>
      <c r="C4396" s="134">
        <v>41458</v>
      </c>
      <c r="D4396" s="133">
        <v>1</v>
      </c>
      <c r="E4396" s="5">
        <v>138.714</v>
      </c>
      <c r="F4396" s="5">
        <v>395.90899999999999</v>
      </c>
      <c r="G4396" s="5">
        <v>1045.931</v>
      </c>
      <c r="H4396" s="5">
        <v>791.53499999999985</v>
      </c>
      <c r="I4396" s="6">
        <v>0</v>
      </c>
    </row>
    <row r="4397" spans="1:9">
      <c r="A4397" s="133">
        <v>2013</v>
      </c>
      <c r="B4397" s="133">
        <v>7</v>
      </c>
      <c r="C4397" s="134">
        <v>41458</v>
      </c>
      <c r="D4397" s="133">
        <v>2</v>
      </c>
      <c r="E4397" s="5">
        <v>139.08700000000002</v>
      </c>
      <c r="F4397" s="5">
        <v>396.05000000000007</v>
      </c>
      <c r="G4397" s="5">
        <v>1013.1729999999999</v>
      </c>
      <c r="H4397" s="5">
        <v>740.20800000000008</v>
      </c>
      <c r="I4397" s="6">
        <v>0</v>
      </c>
    </row>
    <row r="4398" spans="1:9">
      <c r="A4398" s="133">
        <v>2013</v>
      </c>
      <c r="B4398" s="133">
        <v>7</v>
      </c>
      <c r="C4398" s="134">
        <v>41458</v>
      </c>
      <c r="D4398" s="133">
        <v>3</v>
      </c>
      <c r="E4398" s="5">
        <v>138.73499999999999</v>
      </c>
      <c r="F4398" s="5">
        <v>395.13799999999998</v>
      </c>
      <c r="G4398" s="5">
        <v>1000.2410000000002</v>
      </c>
      <c r="H4398" s="5">
        <v>735.38599999999997</v>
      </c>
      <c r="I4398" s="6">
        <v>0</v>
      </c>
    </row>
    <row r="4399" spans="1:9">
      <c r="A4399" s="133">
        <v>2013</v>
      </c>
      <c r="B4399" s="133">
        <v>7</v>
      </c>
      <c r="C4399" s="134">
        <v>41458</v>
      </c>
      <c r="D4399" s="133">
        <v>4</v>
      </c>
      <c r="E4399" s="5">
        <v>140</v>
      </c>
      <c r="F4399" s="5">
        <v>397.08000000000004</v>
      </c>
      <c r="G4399" s="5">
        <v>1005.3650000000002</v>
      </c>
      <c r="H4399" s="5">
        <v>736.02099999999996</v>
      </c>
      <c r="I4399" s="6">
        <v>0</v>
      </c>
    </row>
    <row r="4400" spans="1:9">
      <c r="A4400" s="133">
        <v>2013</v>
      </c>
      <c r="B4400" s="133">
        <v>7</v>
      </c>
      <c r="C4400" s="134">
        <v>41458</v>
      </c>
      <c r="D4400" s="133">
        <v>5</v>
      </c>
      <c r="E4400" s="5">
        <v>141.03</v>
      </c>
      <c r="F4400" s="5">
        <v>396.96999999999997</v>
      </c>
      <c r="G4400" s="5">
        <v>1010.9420000000003</v>
      </c>
      <c r="H4400" s="5">
        <v>727.27900000000011</v>
      </c>
      <c r="I4400" s="6">
        <v>0</v>
      </c>
    </row>
    <row r="4401" spans="1:9">
      <c r="A4401" s="133">
        <v>2013</v>
      </c>
      <c r="B4401" s="133">
        <v>7</v>
      </c>
      <c r="C4401" s="134">
        <v>41458</v>
      </c>
      <c r="D4401" s="133">
        <v>6</v>
      </c>
      <c r="E4401" s="5">
        <v>138.77100000000002</v>
      </c>
      <c r="F4401" s="5">
        <v>397.68900000000008</v>
      </c>
      <c r="G4401" s="5">
        <v>1011.3880000000004</v>
      </c>
      <c r="H4401" s="5">
        <v>730.072</v>
      </c>
      <c r="I4401" s="6">
        <v>0</v>
      </c>
    </row>
    <row r="4402" spans="1:9">
      <c r="A4402" s="133">
        <v>2013</v>
      </c>
      <c r="B4402" s="133">
        <v>7</v>
      </c>
      <c r="C4402" s="134">
        <v>41458</v>
      </c>
      <c r="D4402" s="133">
        <v>7</v>
      </c>
      <c r="E4402" s="5">
        <v>138.20599999999999</v>
      </c>
      <c r="F4402" s="5">
        <v>397.27000000000004</v>
      </c>
      <c r="G4402" s="5">
        <v>941.40800000000002</v>
      </c>
      <c r="H4402" s="5">
        <v>778.31500000000005</v>
      </c>
      <c r="I4402" s="6">
        <v>0</v>
      </c>
    </row>
    <row r="4403" spans="1:9">
      <c r="A4403" s="133">
        <v>2013</v>
      </c>
      <c r="B4403" s="133">
        <v>7</v>
      </c>
      <c r="C4403" s="134">
        <v>41458</v>
      </c>
      <c r="D4403" s="133">
        <v>8</v>
      </c>
      <c r="E4403" s="5">
        <v>138.34300000000002</v>
      </c>
      <c r="F4403" s="5">
        <v>397.13000000000005</v>
      </c>
      <c r="G4403" s="5">
        <v>937.14900000000011</v>
      </c>
      <c r="H4403" s="5">
        <v>791.73500000000001</v>
      </c>
      <c r="I4403" s="6">
        <v>0</v>
      </c>
    </row>
    <row r="4404" spans="1:9">
      <c r="A4404" s="133">
        <v>2013</v>
      </c>
      <c r="B4404" s="133">
        <v>7</v>
      </c>
      <c r="C4404" s="134">
        <v>41458</v>
      </c>
      <c r="D4404" s="133">
        <v>9</v>
      </c>
      <c r="E4404" s="5">
        <v>138.779</v>
      </c>
      <c r="F4404" s="5">
        <v>397.00400000000002</v>
      </c>
      <c r="G4404" s="5">
        <v>944.31000000000006</v>
      </c>
      <c r="H4404" s="5">
        <v>739.22300000000007</v>
      </c>
      <c r="I4404" s="6">
        <v>0</v>
      </c>
    </row>
    <row r="4405" spans="1:9">
      <c r="A4405" s="133">
        <v>2013</v>
      </c>
      <c r="B4405" s="133">
        <v>7</v>
      </c>
      <c r="C4405" s="134">
        <v>41458</v>
      </c>
      <c r="D4405" s="133">
        <v>10</v>
      </c>
      <c r="E4405" s="5">
        <v>138.87400000000002</v>
      </c>
      <c r="F4405" s="5">
        <v>391.625</v>
      </c>
      <c r="G4405" s="5">
        <v>953.97800000000007</v>
      </c>
      <c r="H4405" s="5">
        <v>683.72800000000007</v>
      </c>
      <c r="I4405" s="6">
        <v>0</v>
      </c>
    </row>
    <row r="4406" spans="1:9">
      <c r="A4406" s="133">
        <v>2013</v>
      </c>
      <c r="B4406" s="133">
        <v>7</v>
      </c>
      <c r="C4406" s="134">
        <v>41458</v>
      </c>
      <c r="D4406" s="133">
        <v>11</v>
      </c>
      <c r="E4406" s="5">
        <v>138.96800000000002</v>
      </c>
      <c r="F4406" s="5">
        <v>395.65799999999996</v>
      </c>
      <c r="G4406" s="5">
        <v>1018.7869999999997</v>
      </c>
      <c r="H4406" s="5">
        <v>652.54899999999986</v>
      </c>
      <c r="I4406" s="6">
        <v>0</v>
      </c>
    </row>
    <row r="4407" spans="1:9">
      <c r="A4407" s="133">
        <v>2013</v>
      </c>
      <c r="B4407" s="133">
        <v>7</v>
      </c>
      <c r="C4407" s="134">
        <v>41458</v>
      </c>
      <c r="D4407" s="133">
        <v>12</v>
      </c>
      <c r="E4407" s="5">
        <v>135.97200000000001</v>
      </c>
      <c r="F4407" s="5">
        <v>398.01900000000001</v>
      </c>
      <c r="G4407" s="5">
        <v>1035.8630000000001</v>
      </c>
      <c r="H4407" s="5">
        <v>647.346</v>
      </c>
      <c r="I4407" s="6">
        <v>0</v>
      </c>
    </row>
    <row r="4408" spans="1:9">
      <c r="A4408" s="133">
        <v>2013</v>
      </c>
      <c r="B4408" s="133">
        <v>7</v>
      </c>
      <c r="C4408" s="134">
        <v>41458</v>
      </c>
      <c r="D4408" s="133">
        <v>13</v>
      </c>
      <c r="E4408" s="5">
        <v>135.42600000000002</v>
      </c>
      <c r="F4408" s="5">
        <v>398.14400000000001</v>
      </c>
      <c r="G4408" s="5">
        <v>1011.251</v>
      </c>
      <c r="H4408" s="5">
        <v>646.971</v>
      </c>
      <c r="I4408" s="6">
        <v>0</v>
      </c>
    </row>
    <row r="4409" spans="1:9">
      <c r="A4409" s="133">
        <v>2013</v>
      </c>
      <c r="B4409" s="133">
        <v>7</v>
      </c>
      <c r="C4409" s="134">
        <v>41458</v>
      </c>
      <c r="D4409" s="133">
        <v>14</v>
      </c>
      <c r="E4409" s="5">
        <v>136.31100000000001</v>
      </c>
      <c r="F4409" s="5">
        <v>398.52800000000008</v>
      </c>
      <c r="G4409" s="5">
        <v>961.3520000000002</v>
      </c>
      <c r="H4409" s="5">
        <v>642.98500000000013</v>
      </c>
      <c r="I4409" s="6">
        <v>0</v>
      </c>
    </row>
    <row r="4410" spans="1:9">
      <c r="A4410" s="133">
        <v>2013</v>
      </c>
      <c r="B4410" s="133">
        <v>7</v>
      </c>
      <c r="C4410" s="134">
        <v>41458</v>
      </c>
      <c r="D4410" s="133">
        <v>15</v>
      </c>
      <c r="E4410" s="5">
        <v>134.33799999999999</v>
      </c>
      <c r="F4410" s="5">
        <v>394.46400000000006</v>
      </c>
      <c r="G4410" s="5">
        <v>962.26400000000024</v>
      </c>
      <c r="H4410" s="5">
        <v>639.62399999999991</v>
      </c>
      <c r="I4410" s="6">
        <v>0</v>
      </c>
    </row>
    <row r="4411" spans="1:9">
      <c r="A4411" s="133">
        <v>2013</v>
      </c>
      <c r="B4411" s="133">
        <v>7</v>
      </c>
      <c r="C4411" s="134">
        <v>41458</v>
      </c>
      <c r="D4411" s="133">
        <v>16</v>
      </c>
      <c r="E4411" s="5">
        <v>128.845</v>
      </c>
      <c r="F4411" s="5">
        <v>373.36899999999997</v>
      </c>
      <c r="G4411" s="5">
        <v>959.95200000000011</v>
      </c>
      <c r="H4411" s="5">
        <v>636.12199999999996</v>
      </c>
      <c r="I4411" s="6">
        <v>0</v>
      </c>
    </row>
    <row r="4412" spans="1:9">
      <c r="A4412" s="133">
        <v>2013</v>
      </c>
      <c r="B4412" s="133">
        <v>7</v>
      </c>
      <c r="C4412" s="134">
        <v>41458</v>
      </c>
      <c r="D4412" s="133">
        <v>17</v>
      </c>
      <c r="E4412" s="5">
        <v>130.10400000000001</v>
      </c>
      <c r="F4412" s="5">
        <v>370.5030000000001</v>
      </c>
      <c r="G4412" s="5">
        <v>951.04300000000012</v>
      </c>
      <c r="H4412" s="5">
        <v>635.65800000000002</v>
      </c>
      <c r="I4412" s="6">
        <v>0</v>
      </c>
    </row>
    <row r="4413" spans="1:9">
      <c r="A4413" s="133">
        <v>2013</v>
      </c>
      <c r="B4413" s="133">
        <v>7</v>
      </c>
      <c r="C4413" s="134">
        <v>41458</v>
      </c>
      <c r="D4413" s="133">
        <v>18</v>
      </c>
      <c r="E4413" s="5">
        <v>128.00900000000001</v>
      </c>
      <c r="F4413" s="5">
        <v>370.29800000000006</v>
      </c>
      <c r="G4413" s="5">
        <v>973.95100000000014</v>
      </c>
      <c r="H4413" s="5">
        <v>641.87</v>
      </c>
      <c r="I4413" s="6">
        <v>0</v>
      </c>
    </row>
    <row r="4414" spans="1:9">
      <c r="A4414" s="133">
        <v>2013</v>
      </c>
      <c r="B4414" s="133">
        <v>7</v>
      </c>
      <c r="C4414" s="134">
        <v>41458</v>
      </c>
      <c r="D4414" s="133">
        <v>19</v>
      </c>
      <c r="E4414" s="5">
        <v>134.59100000000001</v>
      </c>
      <c r="F4414" s="5">
        <v>370.87800000000004</v>
      </c>
      <c r="G4414" s="5">
        <v>1122.046</v>
      </c>
      <c r="H4414" s="5">
        <v>665.5379999999999</v>
      </c>
      <c r="I4414" s="6">
        <v>0</v>
      </c>
    </row>
    <row r="4415" spans="1:9">
      <c r="A4415" s="133">
        <v>2013</v>
      </c>
      <c r="B4415" s="133">
        <v>7</v>
      </c>
      <c r="C4415" s="134">
        <v>41458</v>
      </c>
      <c r="D4415" s="133">
        <v>20</v>
      </c>
      <c r="E4415" s="5">
        <v>133.80000000000001</v>
      </c>
      <c r="F4415" s="5">
        <v>370.70400000000006</v>
      </c>
      <c r="G4415" s="5">
        <v>1224.778</v>
      </c>
      <c r="H4415" s="5">
        <v>682.42</v>
      </c>
      <c r="I4415" s="6">
        <v>0</v>
      </c>
    </row>
    <row r="4416" spans="1:9">
      <c r="A4416" s="133">
        <v>2013</v>
      </c>
      <c r="B4416" s="133">
        <v>7</v>
      </c>
      <c r="C4416" s="134">
        <v>41458</v>
      </c>
      <c r="D4416" s="133">
        <v>21</v>
      </c>
      <c r="E4416" s="5">
        <v>135.19900000000001</v>
      </c>
      <c r="F4416" s="5">
        <v>371.26100000000002</v>
      </c>
      <c r="G4416" s="5">
        <v>1185.421</v>
      </c>
      <c r="H4416" s="5">
        <v>685.51800000000003</v>
      </c>
      <c r="I4416" s="6">
        <v>0</v>
      </c>
    </row>
    <row r="4417" spans="1:9">
      <c r="A4417" s="133">
        <v>2013</v>
      </c>
      <c r="B4417" s="133">
        <v>7</v>
      </c>
      <c r="C4417" s="134">
        <v>41458</v>
      </c>
      <c r="D4417" s="133">
        <v>22</v>
      </c>
      <c r="E4417" s="5">
        <v>132.55500000000001</v>
      </c>
      <c r="F4417" s="5">
        <v>371.44200000000001</v>
      </c>
      <c r="G4417" s="5">
        <v>1175.7209999999998</v>
      </c>
      <c r="H4417" s="5">
        <v>686.58199999999999</v>
      </c>
      <c r="I4417" s="6">
        <v>0</v>
      </c>
    </row>
    <row r="4418" spans="1:9">
      <c r="A4418" s="133">
        <v>2013</v>
      </c>
      <c r="B4418" s="133">
        <v>7</v>
      </c>
      <c r="C4418" s="134">
        <v>41458</v>
      </c>
      <c r="D4418" s="133">
        <v>23</v>
      </c>
      <c r="E4418" s="5">
        <v>100.97200000000001</v>
      </c>
      <c r="F4418" s="5">
        <v>371.98900000000003</v>
      </c>
      <c r="G4418" s="5">
        <v>1185.2790000000002</v>
      </c>
      <c r="H4418" s="5">
        <v>664.17700000000013</v>
      </c>
      <c r="I4418" s="6">
        <v>0</v>
      </c>
    </row>
    <row r="4419" spans="1:9">
      <c r="A4419" s="133">
        <v>2013</v>
      </c>
      <c r="B4419" s="133">
        <v>7</v>
      </c>
      <c r="C4419" s="134">
        <v>41458</v>
      </c>
      <c r="D4419" s="133">
        <v>24</v>
      </c>
      <c r="E4419" s="5">
        <v>106.46900000000001</v>
      </c>
      <c r="F4419" s="5">
        <v>368.601</v>
      </c>
      <c r="G4419" s="5">
        <v>1156.1669999999997</v>
      </c>
      <c r="H4419" s="5">
        <v>639.39699999999982</v>
      </c>
      <c r="I4419" s="6">
        <v>0</v>
      </c>
    </row>
    <row r="4420" spans="1:9">
      <c r="A4420" s="133">
        <v>2013</v>
      </c>
      <c r="B4420" s="133">
        <v>7</v>
      </c>
      <c r="C4420" s="134">
        <v>41459</v>
      </c>
      <c r="D4420" s="133">
        <v>1</v>
      </c>
      <c r="E4420" s="5">
        <v>133.44800000000001</v>
      </c>
      <c r="F4420" s="5">
        <v>371.53200000000004</v>
      </c>
      <c r="G4420" s="5">
        <v>1045.338</v>
      </c>
      <c r="H4420" s="5">
        <v>637.88900000000001</v>
      </c>
      <c r="I4420" s="6">
        <v>0</v>
      </c>
    </row>
    <row r="4421" spans="1:9">
      <c r="A4421" s="133">
        <v>2013</v>
      </c>
      <c r="B4421" s="133">
        <v>7</v>
      </c>
      <c r="C4421" s="134">
        <v>41459</v>
      </c>
      <c r="D4421" s="133">
        <v>2</v>
      </c>
      <c r="E4421" s="5">
        <v>136.608</v>
      </c>
      <c r="F4421" s="5">
        <v>372.71800000000007</v>
      </c>
      <c r="G4421" s="5">
        <v>980.87199999999984</v>
      </c>
      <c r="H4421" s="5">
        <v>618.62999999999988</v>
      </c>
      <c r="I4421" s="6">
        <v>0</v>
      </c>
    </row>
    <row r="4422" spans="1:9">
      <c r="A4422" s="133">
        <v>2013</v>
      </c>
      <c r="B4422" s="133">
        <v>7</v>
      </c>
      <c r="C4422" s="134">
        <v>41459</v>
      </c>
      <c r="D4422" s="133">
        <v>3</v>
      </c>
      <c r="E4422" s="5">
        <v>136.40700000000001</v>
      </c>
      <c r="F4422" s="5">
        <v>375.14600000000002</v>
      </c>
      <c r="G4422" s="5">
        <v>959.27699999999993</v>
      </c>
      <c r="H4422" s="5">
        <v>606.22800000000007</v>
      </c>
      <c r="I4422" s="6">
        <v>0</v>
      </c>
    </row>
    <row r="4423" spans="1:9">
      <c r="A4423" s="133">
        <v>2013</v>
      </c>
      <c r="B4423" s="133">
        <v>7</v>
      </c>
      <c r="C4423" s="134">
        <v>41459</v>
      </c>
      <c r="D4423" s="133">
        <v>4</v>
      </c>
      <c r="E4423" s="5">
        <v>135.16900000000001</v>
      </c>
      <c r="F4423" s="5">
        <v>374.37800000000004</v>
      </c>
      <c r="G4423" s="5">
        <v>937.81100000000026</v>
      </c>
      <c r="H4423" s="5">
        <v>605.12499999999989</v>
      </c>
      <c r="I4423" s="6">
        <v>0</v>
      </c>
    </row>
    <row r="4424" spans="1:9">
      <c r="A4424" s="133">
        <v>2013</v>
      </c>
      <c r="B4424" s="133">
        <v>7</v>
      </c>
      <c r="C4424" s="134">
        <v>41459</v>
      </c>
      <c r="D4424" s="133">
        <v>5</v>
      </c>
      <c r="E4424" s="5">
        <v>133.81900000000002</v>
      </c>
      <c r="F4424" s="5">
        <v>375.221</v>
      </c>
      <c r="G4424" s="5">
        <v>933.16</v>
      </c>
      <c r="H4424" s="5">
        <v>608.56000000000006</v>
      </c>
      <c r="I4424" s="6">
        <v>0</v>
      </c>
    </row>
    <row r="4425" spans="1:9">
      <c r="A4425" s="133">
        <v>2013</v>
      </c>
      <c r="B4425" s="133">
        <v>7</v>
      </c>
      <c r="C4425" s="134">
        <v>41459</v>
      </c>
      <c r="D4425" s="133">
        <v>6</v>
      </c>
      <c r="E4425" s="5">
        <v>136.029</v>
      </c>
      <c r="F4425" s="5">
        <v>382.76300000000009</v>
      </c>
      <c r="G4425" s="5">
        <v>925.77100000000007</v>
      </c>
      <c r="H4425" s="5">
        <v>611.32600000000002</v>
      </c>
      <c r="I4425" s="6">
        <v>0</v>
      </c>
    </row>
    <row r="4426" spans="1:9">
      <c r="A4426" s="133">
        <v>2013</v>
      </c>
      <c r="B4426" s="133">
        <v>7</v>
      </c>
      <c r="C4426" s="134">
        <v>41459</v>
      </c>
      <c r="D4426" s="133">
        <v>7</v>
      </c>
      <c r="E4426" s="5">
        <v>147.18</v>
      </c>
      <c r="F4426" s="5">
        <v>379.67700000000013</v>
      </c>
      <c r="G4426" s="5">
        <v>941.19800000000009</v>
      </c>
      <c r="H4426" s="5">
        <v>627.64700000000005</v>
      </c>
      <c r="I4426" s="6">
        <v>0</v>
      </c>
    </row>
    <row r="4427" spans="1:9">
      <c r="A4427" s="133">
        <v>2013</v>
      </c>
      <c r="B4427" s="133">
        <v>7</v>
      </c>
      <c r="C4427" s="134">
        <v>41459</v>
      </c>
      <c r="D4427" s="133">
        <v>8</v>
      </c>
      <c r="E4427" s="5">
        <v>148.643</v>
      </c>
      <c r="F4427" s="5">
        <v>379.72100000000012</v>
      </c>
      <c r="G4427" s="5">
        <v>959.64800000000014</v>
      </c>
      <c r="H4427" s="5">
        <v>605.41800000000001</v>
      </c>
      <c r="I4427" s="6">
        <v>0</v>
      </c>
    </row>
    <row r="4428" spans="1:9">
      <c r="A4428" s="133">
        <v>2013</v>
      </c>
      <c r="B4428" s="133">
        <v>7</v>
      </c>
      <c r="C4428" s="134">
        <v>41459</v>
      </c>
      <c r="D4428" s="133">
        <v>9</v>
      </c>
      <c r="E4428" s="5">
        <v>150.25300000000001</v>
      </c>
      <c r="F4428" s="5">
        <v>378.91700000000003</v>
      </c>
      <c r="G4428" s="5">
        <v>1007.5469999999998</v>
      </c>
      <c r="H4428" s="5">
        <v>582.70699999999988</v>
      </c>
      <c r="I4428" s="6">
        <v>0</v>
      </c>
    </row>
    <row r="4429" spans="1:9">
      <c r="A4429" s="133">
        <v>2013</v>
      </c>
      <c r="B4429" s="133">
        <v>7</v>
      </c>
      <c r="C4429" s="134">
        <v>41459</v>
      </c>
      <c r="D4429" s="133">
        <v>10</v>
      </c>
      <c r="E4429" s="5">
        <v>150.209</v>
      </c>
      <c r="F4429" s="5">
        <v>378.64599999999996</v>
      </c>
      <c r="G4429" s="5">
        <v>1024.8970000000002</v>
      </c>
      <c r="H4429" s="5">
        <v>568.79899999999998</v>
      </c>
      <c r="I4429" s="6">
        <v>0</v>
      </c>
    </row>
    <row r="4430" spans="1:9">
      <c r="A4430" s="133">
        <v>2013</v>
      </c>
      <c r="B4430" s="133">
        <v>7</v>
      </c>
      <c r="C4430" s="134">
        <v>41459</v>
      </c>
      <c r="D4430" s="133">
        <v>11</v>
      </c>
      <c r="E4430" s="5">
        <v>149.53400000000002</v>
      </c>
      <c r="F4430" s="5">
        <v>378.51600000000008</v>
      </c>
      <c r="G4430" s="5">
        <v>1041.1760000000002</v>
      </c>
      <c r="H4430" s="5">
        <v>507.77700000000004</v>
      </c>
      <c r="I4430" s="6">
        <v>0</v>
      </c>
    </row>
    <row r="4431" spans="1:9">
      <c r="A4431" s="133">
        <v>2013</v>
      </c>
      <c r="B4431" s="133">
        <v>7</v>
      </c>
      <c r="C4431" s="134">
        <v>41459</v>
      </c>
      <c r="D4431" s="133">
        <v>12</v>
      </c>
      <c r="E4431" s="5">
        <v>152.40800000000002</v>
      </c>
      <c r="F4431" s="5">
        <v>380.21200000000005</v>
      </c>
      <c r="G4431" s="5">
        <v>1093.9340000000002</v>
      </c>
      <c r="H4431" s="5">
        <v>436.22200000000004</v>
      </c>
      <c r="I4431" s="6">
        <v>0</v>
      </c>
    </row>
    <row r="4432" spans="1:9">
      <c r="A4432" s="133">
        <v>2013</v>
      </c>
      <c r="B4432" s="133">
        <v>7</v>
      </c>
      <c r="C4432" s="134">
        <v>41459</v>
      </c>
      <c r="D4432" s="133">
        <v>13</v>
      </c>
      <c r="E4432" s="5">
        <v>153.96600000000001</v>
      </c>
      <c r="F4432" s="5">
        <v>382.09800000000001</v>
      </c>
      <c r="G4432" s="5">
        <v>1093.76</v>
      </c>
      <c r="H4432" s="5">
        <v>432.66799999999995</v>
      </c>
      <c r="I4432" s="6">
        <v>0</v>
      </c>
    </row>
    <row r="4433" spans="1:9">
      <c r="A4433" s="133">
        <v>2013</v>
      </c>
      <c r="B4433" s="133">
        <v>7</v>
      </c>
      <c r="C4433" s="134">
        <v>41459</v>
      </c>
      <c r="D4433" s="133">
        <v>14</v>
      </c>
      <c r="E4433" s="5">
        <v>146.41600000000003</v>
      </c>
      <c r="F4433" s="5">
        <v>381.39600000000007</v>
      </c>
      <c r="G4433" s="5">
        <v>1090.944</v>
      </c>
      <c r="H4433" s="5">
        <v>432.13299999999992</v>
      </c>
      <c r="I4433" s="6">
        <v>0</v>
      </c>
    </row>
    <row r="4434" spans="1:9">
      <c r="A4434" s="133">
        <v>2013</v>
      </c>
      <c r="B4434" s="133">
        <v>7</v>
      </c>
      <c r="C4434" s="134">
        <v>41459</v>
      </c>
      <c r="D4434" s="133">
        <v>15</v>
      </c>
      <c r="E4434" s="5">
        <v>146.494</v>
      </c>
      <c r="F4434" s="5">
        <v>379.738</v>
      </c>
      <c r="G4434" s="5">
        <v>1081.2870000000003</v>
      </c>
      <c r="H4434" s="5">
        <v>432.05400000000009</v>
      </c>
      <c r="I4434" s="6">
        <v>0</v>
      </c>
    </row>
    <row r="4435" spans="1:9">
      <c r="A4435" s="133">
        <v>2013</v>
      </c>
      <c r="B4435" s="133">
        <v>7</v>
      </c>
      <c r="C4435" s="134">
        <v>41459</v>
      </c>
      <c r="D4435" s="133">
        <v>16</v>
      </c>
      <c r="E4435" s="5">
        <v>149.45600000000002</v>
      </c>
      <c r="F4435" s="5">
        <v>381.48300000000006</v>
      </c>
      <c r="G4435" s="5">
        <v>1083.7670000000001</v>
      </c>
      <c r="H4435" s="5">
        <v>421.30999999999995</v>
      </c>
      <c r="I4435" s="6">
        <v>0</v>
      </c>
    </row>
    <row r="4436" spans="1:9">
      <c r="A4436" s="133">
        <v>2013</v>
      </c>
      <c r="B4436" s="133">
        <v>7</v>
      </c>
      <c r="C4436" s="134">
        <v>41459</v>
      </c>
      <c r="D4436" s="133">
        <v>17</v>
      </c>
      <c r="E4436" s="5">
        <v>149.74000000000004</v>
      </c>
      <c r="F4436" s="5">
        <v>380.50200000000001</v>
      </c>
      <c r="G4436" s="5">
        <v>1116.3040000000003</v>
      </c>
      <c r="H4436" s="5">
        <v>408.31000000000006</v>
      </c>
      <c r="I4436" s="6">
        <v>0</v>
      </c>
    </row>
    <row r="4437" spans="1:9">
      <c r="A4437" s="133">
        <v>2013</v>
      </c>
      <c r="B4437" s="133">
        <v>7</v>
      </c>
      <c r="C4437" s="134">
        <v>41459</v>
      </c>
      <c r="D4437" s="133">
        <v>18</v>
      </c>
      <c r="E4437" s="5">
        <v>155.47400000000002</v>
      </c>
      <c r="F4437" s="5">
        <v>377.50400000000002</v>
      </c>
      <c r="G4437" s="5">
        <v>1189.9770000000001</v>
      </c>
      <c r="H4437" s="5">
        <v>415.41399999999993</v>
      </c>
      <c r="I4437" s="6">
        <v>0</v>
      </c>
    </row>
    <row r="4438" spans="1:9">
      <c r="A4438" s="133">
        <v>2013</v>
      </c>
      <c r="B4438" s="133">
        <v>7</v>
      </c>
      <c r="C4438" s="134">
        <v>41459</v>
      </c>
      <c r="D4438" s="133">
        <v>19</v>
      </c>
      <c r="E4438" s="5">
        <v>159.452</v>
      </c>
      <c r="F4438" s="5">
        <v>389.61100000000005</v>
      </c>
      <c r="G4438" s="5">
        <v>1318.4990000000003</v>
      </c>
      <c r="H4438" s="5">
        <v>435.58399999999995</v>
      </c>
      <c r="I4438" s="6">
        <v>0</v>
      </c>
    </row>
    <row r="4439" spans="1:9">
      <c r="A4439" s="133">
        <v>2013</v>
      </c>
      <c r="B4439" s="133">
        <v>7</v>
      </c>
      <c r="C4439" s="134">
        <v>41459</v>
      </c>
      <c r="D4439" s="133">
        <v>20</v>
      </c>
      <c r="E4439" s="5">
        <v>161.81</v>
      </c>
      <c r="F4439" s="5">
        <v>395.64300000000009</v>
      </c>
      <c r="G4439" s="5">
        <v>1315.0890000000004</v>
      </c>
      <c r="H4439" s="5">
        <v>473.21699999999998</v>
      </c>
      <c r="I4439" s="6">
        <v>0</v>
      </c>
    </row>
    <row r="4440" spans="1:9">
      <c r="A4440" s="133">
        <v>2013</v>
      </c>
      <c r="B4440" s="133">
        <v>7</v>
      </c>
      <c r="C4440" s="134">
        <v>41459</v>
      </c>
      <c r="D4440" s="133">
        <v>21</v>
      </c>
      <c r="E4440" s="5">
        <v>161.71700000000001</v>
      </c>
      <c r="F4440" s="5">
        <v>394.43700000000007</v>
      </c>
      <c r="G4440" s="5">
        <v>1333.9290000000003</v>
      </c>
      <c r="H4440" s="5">
        <v>480.73</v>
      </c>
      <c r="I4440" s="6">
        <v>0</v>
      </c>
    </row>
    <row r="4441" spans="1:9">
      <c r="A4441" s="133">
        <v>2013</v>
      </c>
      <c r="B4441" s="133">
        <v>7</v>
      </c>
      <c r="C4441" s="134">
        <v>41459</v>
      </c>
      <c r="D4441" s="133">
        <v>22</v>
      </c>
      <c r="E4441" s="5">
        <v>162.82499999999999</v>
      </c>
      <c r="F4441" s="5">
        <v>398.29100000000005</v>
      </c>
      <c r="G4441" s="5">
        <v>1324.43</v>
      </c>
      <c r="H4441" s="5">
        <v>447.1219999999999</v>
      </c>
      <c r="I4441" s="6">
        <v>0</v>
      </c>
    </row>
    <row r="4442" spans="1:9">
      <c r="A4442" s="133">
        <v>2013</v>
      </c>
      <c r="B4442" s="133">
        <v>7</v>
      </c>
      <c r="C4442" s="134">
        <v>41459</v>
      </c>
      <c r="D4442" s="133">
        <v>23</v>
      </c>
      <c r="E4442" s="5">
        <v>161.48699999999999</v>
      </c>
      <c r="F4442" s="5">
        <v>350.65899999999993</v>
      </c>
      <c r="G4442" s="5">
        <v>1395.4750000000004</v>
      </c>
      <c r="H4442" s="5">
        <v>419.79600000000005</v>
      </c>
      <c r="I4442" s="6">
        <v>0</v>
      </c>
    </row>
    <row r="4443" spans="1:9">
      <c r="A4443" s="133">
        <v>2013</v>
      </c>
      <c r="B4443" s="133">
        <v>7</v>
      </c>
      <c r="C4443" s="134">
        <v>41459</v>
      </c>
      <c r="D4443" s="133">
        <v>24</v>
      </c>
      <c r="E4443" s="5">
        <v>155.28299999999999</v>
      </c>
      <c r="F4443" s="5">
        <v>339.44499999999999</v>
      </c>
      <c r="G4443" s="5">
        <v>1382.5910000000006</v>
      </c>
      <c r="H4443" s="5">
        <v>408.36399999999998</v>
      </c>
      <c r="I4443" s="6">
        <v>0</v>
      </c>
    </row>
    <row r="4444" spans="1:9">
      <c r="A4444" s="133">
        <v>2013</v>
      </c>
      <c r="B4444" s="133">
        <v>7</v>
      </c>
      <c r="C4444" s="134">
        <v>41460</v>
      </c>
      <c r="D4444" s="133">
        <v>1</v>
      </c>
      <c r="E4444" s="5">
        <v>154.048</v>
      </c>
      <c r="F4444" s="5">
        <v>334.483</v>
      </c>
      <c r="G4444" s="5">
        <v>1247.7540000000001</v>
      </c>
      <c r="H4444" s="5">
        <v>387.589</v>
      </c>
      <c r="I4444" s="6">
        <v>0</v>
      </c>
    </row>
    <row r="4445" spans="1:9">
      <c r="A4445" s="133">
        <v>2013</v>
      </c>
      <c r="B4445" s="133">
        <v>7</v>
      </c>
      <c r="C4445" s="134">
        <v>41460</v>
      </c>
      <c r="D4445" s="133">
        <v>2</v>
      </c>
      <c r="E4445" s="5">
        <v>153.63399999999999</v>
      </c>
      <c r="F4445" s="5">
        <v>334.07099999999997</v>
      </c>
      <c r="G4445" s="5">
        <v>1146.4280000000001</v>
      </c>
      <c r="H4445" s="5">
        <v>400.67399999999998</v>
      </c>
      <c r="I4445" s="6">
        <v>0</v>
      </c>
    </row>
    <row r="4446" spans="1:9">
      <c r="A4446" s="133">
        <v>2013</v>
      </c>
      <c r="B4446" s="133">
        <v>7</v>
      </c>
      <c r="C4446" s="134">
        <v>41460</v>
      </c>
      <c r="D4446" s="133">
        <v>3</v>
      </c>
      <c r="E4446" s="5">
        <v>154.96600000000001</v>
      </c>
      <c r="F4446" s="5">
        <v>334.29800000000006</v>
      </c>
      <c r="G4446" s="5">
        <v>1143.0250000000003</v>
      </c>
      <c r="H4446" s="5">
        <v>429.15600000000012</v>
      </c>
      <c r="I4446" s="6">
        <v>0</v>
      </c>
    </row>
    <row r="4447" spans="1:9">
      <c r="A4447" s="133">
        <v>2013</v>
      </c>
      <c r="B4447" s="133">
        <v>7</v>
      </c>
      <c r="C4447" s="134">
        <v>41460</v>
      </c>
      <c r="D4447" s="133">
        <v>4</v>
      </c>
      <c r="E4447" s="5">
        <v>152.56100000000001</v>
      </c>
      <c r="F4447" s="5">
        <v>335.07099999999997</v>
      </c>
      <c r="G4447" s="5">
        <v>1132.0379999999996</v>
      </c>
      <c r="H4447" s="5">
        <v>430.99</v>
      </c>
      <c r="I4447" s="6">
        <v>0</v>
      </c>
    </row>
    <row r="4448" spans="1:9">
      <c r="A4448" s="133">
        <v>2013</v>
      </c>
      <c r="B4448" s="133">
        <v>7</v>
      </c>
      <c r="C4448" s="134">
        <v>41460</v>
      </c>
      <c r="D4448" s="133">
        <v>5</v>
      </c>
      <c r="E4448" s="5">
        <v>155.666</v>
      </c>
      <c r="F4448" s="5">
        <v>334.66800000000006</v>
      </c>
      <c r="G4448" s="5">
        <v>1116.8400000000001</v>
      </c>
      <c r="H4448" s="5">
        <v>430.95400000000006</v>
      </c>
      <c r="I4448" s="6">
        <v>0</v>
      </c>
    </row>
    <row r="4449" spans="1:9">
      <c r="A4449" s="133">
        <v>2013</v>
      </c>
      <c r="B4449" s="133">
        <v>7</v>
      </c>
      <c r="C4449" s="134">
        <v>41460</v>
      </c>
      <c r="D4449" s="133">
        <v>6</v>
      </c>
      <c r="E4449" s="5">
        <v>154.54300000000001</v>
      </c>
      <c r="F4449" s="5">
        <v>334.61599999999999</v>
      </c>
      <c r="G4449" s="5">
        <v>1122.5319999999999</v>
      </c>
      <c r="H4449" s="5">
        <v>462.47800000000007</v>
      </c>
      <c r="I4449" s="6">
        <v>0</v>
      </c>
    </row>
    <row r="4450" spans="1:9">
      <c r="A4450" s="133">
        <v>2013</v>
      </c>
      <c r="B4450" s="133">
        <v>7</v>
      </c>
      <c r="C4450" s="134">
        <v>41460</v>
      </c>
      <c r="D4450" s="133">
        <v>7</v>
      </c>
      <c r="E4450" s="5">
        <v>153.114</v>
      </c>
      <c r="F4450" s="5">
        <v>332.76600000000008</v>
      </c>
      <c r="G4450" s="5">
        <v>1128.3979999999999</v>
      </c>
      <c r="H4450" s="5">
        <v>500.41700000000003</v>
      </c>
      <c r="I4450" s="6">
        <v>0</v>
      </c>
    </row>
    <row r="4451" spans="1:9">
      <c r="A4451" s="133">
        <v>2013</v>
      </c>
      <c r="B4451" s="133">
        <v>7</v>
      </c>
      <c r="C4451" s="134">
        <v>41460</v>
      </c>
      <c r="D4451" s="133">
        <v>8</v>
      </c>
      <c r="E4451" s="5">
        <v>157.71400000000003</v>
      </c>
      <c r="F4451" s="5">
        <v>332.69</v>
      </c>
      <c r="G4451" s="5">
        <v>1141.0650000000003</v>
      </c>
      <c r="H4451" s="5">
        <v>513.09699999999998</v>
      </c>
      <c r="I4451" s="6">
        <v>0</v>
      </c>
    </row>
    <row r="4452" spans="1:9">
      <c r="A4452" s="133">
        <v>2013</v>
      </c>
      <c r="B4452" s="133">
        <v>7</v>
      </c>
      <c r="C4452" s="134">
        <v>41460</v>
      </c>
      <c r="D4452" s="133">
        <v>9</v>
      </c>
      <c r="E4452" s="5">
        <v>160.29100000000003</v>
      </c>
      <c r="F4452" s="5">
        <v>332.613</v>
      </c>
      <c r="G4452" s="5">
        <v>1154.3159999999998</v>
      </c>
      <c r="H4452" s="5">
        <v>521.07000000000005</v>
      </c>
      <c r="I4452" s="6">
        <v>0</v>
      </c>
    </row>
    <row r="4453" spans="1:9">
      <c r="A4453" s="133">
        <v>2013</v>
      </c>
      <c r="B4453" s="133">
        <v>7</v>
      </c>
      <c r="C4453" s="134">
        <v>41460</v>
      </c>
      <c r="D4453" s="133">
        <v>10</v>
      </c>
      <c r="E4453" s="5">
        <v>158.91900000000001</v>
      </c>
      <c r="F4453" s="5">
        <v>332.56600000000003</v>
      </c>
      <c r="G4453" s="5">
        <v>1164.6990000000001</v>
      </c>
      <c r="H4453" s="5">
        <v>525.22</v>
      </c>
      <c r="I4453" s="6">
        <v>0</v>
      </c>
    </row>
    <row r="4454" spans="1:9">
      <c r="A4454" s="133">
        <v>2013</v>
      </c>
      <c r="B4454" s="133">
        <v>7</v>
      </c>
      <c r="C4454" s="134">
        <v>41460</v>
      </c>
      <c r="D4454" s="133">
        <v>11</v>
      </c>
      <c r="E4454" s="5">
        <v>146.94</v>
      </c>
      <c r="F4454" s="5">
        <v>359.68600000000004</v>
      </c>
      <c r="G4454" s="5">
        <v>1135.1350000000002</v>
      </c>
      <c r="H4454" s="5">
        <v>524.36999999999989</v>
      </c>
      <c r="I4454" s="6">
        <v>0</v>
      </c>
    </row>
    <row r="4455" spans="1:9">
      <c r="A4455" s="133">
        <v>2013</v>
      </c>
      <c r="B4455" s="133">
        <v>7</v>
      </c>
      <c r="C4455" s="134">
        <v>41460</v>
      </c>
      <c r="D4455" s="133">
        <v>12</v>
      </c>
      <c r="E4455" s="5">
        <v>131.56400000000002</v>
      </c>
      <c r="F4455" s="5">
        <v>372.74400000000009</v>
      </c>
      <c r="G4455" s="5">
        <v>1170.51</v>
      </c>
      <c r="H4455" s="5">
        <v>521.81200000000001</v>
      </c>
      <c r="I4455" s="6">
        <v>0</v>
      </c>
    </row>
    <row r="4456" spans="1:9">
      <c r="A4456" s="133">
        <v>2013</v>
      </c>
      <c r="B4456" s="133">
        <v>7</v>
      </c>
      <c r="C4456" s="134">
        <v>41460</v>
      </c>
      <c r="D4456" s="133">
        <v>13</v>
      </c>
      <c r="E4456" s="5">
        <v>132.17100000000002</v>
      </c>
      <c r="F4456" s="5">
        <v>379.30200000000013</v>
      </c>
      <c r="G4456" s="5">
        <v>1208.1929999999998</v>
      </c>
      <c r="H4456" s="5">
        <v>521.58199999999999</v>
      </c>
      <c r="I4456" s="6">
        <v>0</v>
      </c>
    </row>
    <row r="4457" spans="1:9">
      <c r="A4457" s="133">
        <v>2013</v>
      </c>
      <c r="B4457" s="133">
        <v>7</v>
      </c>
      <c r="C4457" s="134">
        <v>41460</v>
      </c>
      <c r="D4457" s="133">
        <v>14</v>
      </c>
      <c r="E4457" s="5">
        <v>130.81800000000001</v>
      </c>
      <c r="F4457" s="5">
        <v>381.66900000000004</v>
      </c>
      <c r="G4457" s="5">
        <v>1228.173</v>
      </c>
      <c r="H4457" s="5">
        <v>469.56400000000008</v>
      </c>
      <c r="I4457" s="6">
        <v>0</v>
      </c>
    </row>
    <row r="4458" spans="1:9">
      <c r="A4458" s="133">
        <v>2013</v>
      </c>
      <c r="B4458" s="133">
        <v>7</v>
      </c>
      <c r="C4458" s="134">
        <v>41460</v>
      </c>
      <c r="D4458" s="133">
        <v>15</v>
      </c>
      <c r="E4458" s="5">
        <v>130.58500000000001</v>
      </c>
      <c r="F4458" s="5">
        <v>381.161</v>
      </c>
      <c r="G4458" s="5">
        <v>1277.1689999999999</v>
      </c>
      <c r="H4458" s="5">
        <v>373.5</v>
      </c>
      <c r="I4458" s="6">
        <v>0</v>
      </c>
    </row>
    <row r="4459" spans="1:9">
      <c r="A4459" s="133">
        <v>2013</v>
      </c>
      <c r="B4459" s="133">
        <v>7</v>
      </c>
      <c r="C4459" s="134">
        <v>41460</v>
      </c>
      <c r="D4459" s="133">
        <v>16</v>
      </c>
      <c r="E4459" s="5">
        <v>131.27100000000002</v>
      </c>
      <c r="F4459" s="5">
        <v>381.36099999999999</v>
      </c>
      <c r="G4459" s="5">
        <v>1261.2429999999999</v>
      </c>
      <c r="H4459" s="5">
        <v>368.49099999999993</v>
      </c>
      <c r="I4459" s="6">
        <v>0</v>
      </c>
    </row>
    <row r="4460" spans="1:9">
      <c r="A4460" s="133">
        <v>2013</v>
      </c>
      <c r="B4460" s="133">
        <v>7</v>
      </c>
      <c r="C4460" s="134">
        <v>41460</v>
      </c>
      <c r="D4460" s="133">
        <v>17</v>
      </c>
      <c r="E4460" s="5">
        <v>164.71900000000002</v>
      </c>
      <c r="F4460" s="5">
        <v>363.99699999999996</v>
      </c>
      <c r="G4460" s="5">
        <v>1301.797</v>
      </c>
      <c r="H4460" s="5">
        <v>368.03100000000001</v>
      </c>
      <c r="I4460" s="6">
        <v>0</v>
      </c>
    </row>
    <row r="4461" spans="1:9">
      <c r="A4461" s="133">
        <v>2013</v>
      </c>
      <c r="B4461" s="133">
        <v>7</v>
      </c>
      <c r="C4461" s="134">
        <v>41460</v>
      </c>
      <c r="D4461" s="133">
        <v>18</v>
      </c>
      <c r="E4461" s="5">
        <v>166.988</v>
      </c>
      <c r="F4461" s="5">
        <v>361.80200000000002</v>
      </c>
      <c r="G4461" s="5">
        <v>1369.4160000000002</v>
      </c>
      <c r="H4461" s="5">
        <v>377.21899999999999</v>
      </c>
      <c r="I4461" s="6">
        <v>0</v>
      </c>
    </row>
    <row r="4462" spans="1:9">
      <c r="A4462" s="133">
        <v>2013</v>
      </c>
      <c r="B4462" s="133">
        <v>7</v>
      </c>
      <c r="C4462" s="134">
        <v>41460</v>
      </c>
      <c r="D4462" s="133">
        <v>19</v>
      </c>
      <c r="E4462" s="5">
        <v>165.11099999999999</v>
      </c>
      <c r="F4462" s="5">
        <v>362.17199999999991</v>
      </c>
      <c r="G4462" s="5">
        <v>1460.4290000000003</v>
      </c>
      <c r="H4462" s="5">
        <v>396.99700000000001</v>
      </c>
      <c r="I4462" s="6">
        <v>0</v>
      </c>
    </row>
    <row r="4463" spans="1:9">
      <c r="A4463" s="133">
        <v>2013</v>
      </c>
      <c r="B4463" s="133">
        <v>7</v>
      </c>
      <c r="C4463" s="134">
        <v>41460</v>
      </c>
      <c r="D4463" s="133">
        <v>20</v>
      </c>
      <c r="E4463" s="5">
        <v>165.73700000000002</v>
      </c>
      <c r="F4463" s="5">
        <v>361.90700000000004</v>
      </c>
      <c r="G4463" s="5">
        <v>1469.6180000000004</v>
      </c>
      <c r="H4463" s="5">
        <v>410.49899999999997</v>
      </c>
      <c r="I4463" s="6">
        <v>0</v>
      </c>
    </row>
    <row r="4464" spans="1:9">
      <c r="A4464" s="133">
        <v>2013</v>
      </c>
      <c r="B4464" s="133">
        <v>7</v>
      </c>
      <c r="C4464" s="134">
        <v>41460</v>
      </c>
      <c r="D4464" s="133">
        <v>21</v>
      </c>
      <c r="E4464" s="5">
        <v>165.05</v>
      </c>
      <c r="F4464" s="5">
        <v>362.03100000000006</v>
      </c>
      <c r="G4464" s="5">
        <v>1452.9980000000005</v>
      </c>
      <c r="H4464" s="5">
        <v>412.267</v>
      </c>
      <c r="I4464" s="6">
        <v>0</v>
      </c>
    </row>
    <row r="4465" spans="1:9">
      <c r="A4465" s="133">
        <v>2013</v>
      </c>
      <c r="B4465" s="133">
        <v>7</v>
      </c>
      <c r="C4465" s="134">
        <v>41460</v>
      </c>
      <c r="D4465" s="133">
        <v>22</v>
      </c>
      <c r="E4465" s="5">
        <v>168.09399999999999</v>
      </c>
      <c r="F4465" s="5">
        <v>361.79300000000006</v>
      </c>
      <c r="G4465" s="5">
        <v>1416.2360000000001</v>
      </c>
      <c r="H4465" s="5">
        <v>412.41399999999987</v>
      </c>
      <c r="I4465" s="6">
        <v>0</v>
      </c>
    </row>
    <row r="4466" spans="1:9">
      <c r="A4466" s="133">
        <v>2013</v>
      </c>
      <c r="B4466" s="133">
        <v>7</v>
      </c>
      <c r="C4466" s="134">
        <v>41460</v>
      </c>
      <c r="D4466" s="133">
        <v>23</v>
      </c>
      <c r="E4466" s="5">
        <v>168.392</v>
      </c>
      <c r="F4466" s="5">
        <v>363.09000000000009</v>
      </c>
      <c r="G4466" s="5">
        <v>1393.1950000000002</v>
      </c>
      <c r="H4466" s="5">
        <v>401.48899999999986</v>
      </c>
      <c r="I4466" s="6">
        <v>0</v>
      </c>
    </row>
    <row r="4467" spans="1:9">
      <c r="A4467" s="133">
        <v>2013</v>
      </c>
      <c r="B4467" s="133">
        <v>7</v>
      </c>
      <c r="C4467" s="134">
        <v>41460</v>
      </c>
      <c r="D4467" s="133">
        <v>24</v>
      </c>
      <c r="E4467" s="5">
        <v>168.31900000000002</v>
      </c>
      <c r="F4467" s="5">
        <v>360.94599999999997</v>
      </c>
      <c r="G4467" s="5">
        <v>1274.8660000000002</v>
      </c>
      <c r="H4467" s="5">
        <v>378.87400000000002</v>
      </c>
      <c r="I4467" s="6">
        <v>0</v>
      </c>
    </row>
    <row r="4468" spans="1:9">
      <c r="A4468" s="133">
        <v>2013</v>
      </c>
      <c r="B4468" s="133">
        <v>7</v>
      </c>
      <c r="C4468" s="134">
        <v>41461</v>
      </c>
      <c r="D4468" s="133">
        <v>1</v>
      </c>
      <c r="E4468" s="5">
        <v>169.39100000000002</v>
      </c>
      <c r="F4468" s="5">
        <v>352.40500000000003</v>
      </c>
      <c r="G4468" s="5">
        <v>1163.809</v>
      </c>
      <c r="H4468" s="5">
        <v>371.30099999999999</v>
      </c>
      <c r="I4468" s="6">
        <v>0</v>
      </c>
    </row>
    <row r="4469" spans="1:9">
      <c r="A4469" s="133">
        <v>2013</v>
      </c>
      <c r="B4469" s="133">
        <v>7</v>
      </c>
      <c r="C4469" s="134">
        <v>41461</v>
      </c>
      <c r="D4469" s="133">
        <v>2</v>
      </c>
      <c r="E4469" s="5">
        <v>172.13200000000001</v>
      </c>
      <c r="F4469" s="5">
        <v>351.19100000000003</v>
      </c>
      <c r="G4469" s="5">
        <v>1054.8130000000001</v>
      </c>
      <c r="H4469" s="5">
        <v>333.935</v>
      </c>
      <c r="I4469" s="6">
        <v>0</v>
      </c>
    </row>
    <row r="4470" spans="1:9">
      <c r="A4470" s="133">
        <v>2013</v>
      </c>
      <c r="B4470" s="133">
        <v>7</v>
      </c>
      <c r="C4470" s="134">
        <v>41461</v>
      </c>
      <c r="D4470" s="133">
        <v>3</v>
      </c>
      <c r="E4470" s="5">
        <v>169.15299999999999</v>
      </c>
      <c r="F4470" s="5">
        <v>353.42900000000003</v>
      </c>
      <c r="G4470" s="5">
        <v>1010.8359999999998</v>
      </c>
      <c r="H4470" s="5">
        <v>308.85900000000004</v>
      </c>
      <c r="I4470" s="6">
        <v>0</v>
      </c>
    </row>
    <row r="4471" spans="1:9">
      <c r="A4471" s="133">
        <v>2013</v>
      </c>
      <c r="B4471" s="133">
        <v>7</v>
      </c>
      <c r="C4471" s="134">
        <v>41461</v>
      </c>
      <c r="D4471" s="133">
        <v>4</v>
      </c>
      <c r="E4471" s="5">
        <v>164.69</v>
      </c>
      <c r="F4471" s="5">
        <v>353.30700000000002</v>
      </c>
      <c r="G4471" s="5">
        <v>1011.5510000000002</v>
      </c>
      <c r="H4471" s="5">
        <v>308.21899999999999</v>
      </c>
      <c r="I4471" s="6">
        <v>0</v>
      </c>
    </row>
    <row r="4472" spans="1:9">
      <c r="A4472" s="133">
        <v>2013</v>
      </c>
      <c r="B4472" s="133">
        <v>7</v>
      </c>
      <c r="C4472" s="134">
        <v>41461</v>
      </c>
      <c r="D4472" s="133">
        <v>5</v>
      </c>
      <c r="E4472" s="5">
        <v>162.48200000000003</v>
      </c>
      <c r="F4472" s="5">
        <v>353.22999999999996</v>
      </c>
      <c r="G4472" s="5">
        <v>1010.1809999999997</v>
      </c>
      <c r="H4472" s="5">
        <v>308.31700000000001</v>
      </c>
      <c r="I4472" s="6">
        <v>0</v>
      </c>
    </row>
    <row r="4473" spans="1:9">
      <c r="A4473" s="133">
        <v>2013</v>
      </c>
      <c r="B4473" s="133">
        <v>7</v>
      </c>
      <c r="C4473" s="134">
        <v>41461</v>
      </c>
      <c r="D4473" s="133">
        <v>6</v>
      </c>
      <c r="E4473" s="5">
        <v>161.07400000000001</v>
      </c>
      <c r="F4473" s="5">
        <v>352.19900000000001</v>
      </c>
      <c r="G4473" s="5">
        <v>1004.1990000000001</v>
      </c>
      <c r="H4473" s="5">
        <v>304.83800000000002</v>
      </c>
      <c r="I4473" s="6">
        <v>0</v>
      </c>
    </row>
    <row r="4474" spans="1:9">
      <c r="A4474" s="133">
        <v>2013</v>
      </c>
      <c r="B4474" s="133">
        <v>7</v>
      </c>
      <c r="C4474" s="134">
        <v>41461</v>
      </c>
      <c r="D4474" s="133">
        <v>7</v>
      </c>
      <c r="E4474" s="5">
        <v>164.11300000000003</v>
      </c>
      <c r="F4474" s="5">
        <v>353.66399999999999</v>
      </c>
      <c r="G4474" s="5">
        <v>1030.739</v>
      </c>
      <c r="H4474" s="5">
        <v>311.19400000000002</v>
      </c>
      <c r="I4474" s="6">
        <v>0</v>
      </c>
    </row>
    <row r="4475" spans="1:9">
      <c r="A4475" s="133">
        <v>2013</v>
      </c>
      <c r="B4475" s="133">
        <v>7</v>
      </c>
      <c r="C4475" s="134">
        <v>41461</v>
      </c>
      <c r="D4475" s="133">
        <v>8</v>
      </c>
      <c r="E4475" s="5">
        <v>169.875</v>
      </c>
      <c r="F4475" s="5">
        <v>351.67400000000004</v>
      </c>
      <c r="G4475" s="5">
        <v>1069.7930000000001</v>
      </c>
      <c r="H4475" s="5">
        <v>332.42700000000002</v>
      </c>
      <c r="I4475" s="6">
        <v>0</v>
      </c>
    </row>
    <row r="4476" spans="1:9">
      <c r="A4476" s="133">
        <v>2013</v>
      </c>
      <c r="B4476" s="133">
        <v>7</v>
      </c>
      <c r="C4476" s="134">
        <v>41461</v>
      </c>
      <c r="D4476" s="133">
        <v>9</v>
      </c>
      <c r="E4476" s="5">
        <v>139.39200000000002</v>
      </c>
      <c r="F4476" s="5">
        <v>363.24600000000004</v>
      </c>
      <c r="G4476" s="5">
        <v>1082.2579999999998</v>
      </c>
      <c r="H4476" s="5">
        <v>358.63700000000006</v>
      </c>
      <c r="I4476" s="6">
        <v>0</v>
      </c>
    </row>
    <row r="4477" spans="1:9">
      <c r="A4477" s="133">
        <v>2013</v>
      </c>
      <c r="B4477" s="133">
        <v>7</v>
      </c>
      <c r="C4477" s="134">
        <v>41461</v>
      </c>
      <c r="D4477" s="133">
        <v>10</v>
      </c>
      <c r="E4477" s="5">
        <v>138.01499999999999</v>
      </c>
      <c r="F4477" s="5">
        <v>357.16400000000004</v>
      </c>
      <c r="G4477" s="5">
        <v>1165.3090000000002</v>
      </c>
      <c r="H4477" s="5">
        <v>340.37300000000005</v>
      </c>
      <c r="I4477" s="6">
        <v>0</v>
      </c>
    </row>
    <row r="4478" spans="1:9">
      <c r="A4478" s="133">
        <v>2013</v>
      </c>
      <c r="B4478" s="133">
        <v>7</v>
      </c>
      <c r="C4478" s="134">
        <v>41461</v>
      </c>
      <c r="D4478" s="133">
        <v>11</v>
      </c>
      <c r="E4478" s="5">
        <v>135.94</v>
      </c>
      <c r="F4478" s="5">
        <v>363.66800000000006</v>
      </c>
      <c r="G4478" s="5">
        <v>1221.1619999999998</v>
      </c>
      <c r="H4478" s="5">
        <v>295.42900000000003</v>
      </c>
      <c r="I4478" s="6">
        <v>0</v>
      </c>
    </row>
    <row r="4479" spans="1:9">
      <c r="A4479" s="133">
        <v>2013</v>
      </c>
      <c r="B4479" s="133">
        <v>7</v>
      </c>
      <c r="C4479" s="134">
        <v>41461</v>
      </c>
      <c r="D4479" s="133">
        <v>12</v>
      </c>
      <c r="E4479" s="5">
        <v>134.19900000000001</v>
      </c>
      <c r="F4479" s="5">
        <v>375.80399999999997</v>
      </c>
      <c r="G4479" s="5">
        <v>1223.038</v>
      </c>
      <c r="H4479" s="5">
        <v>298.21200000000005</v>
      </c>
      <c r="I4479" s="6">
        <v>0</v>
      </c>
    </row>
    <row r="4480" spans="1:9">
      <c r="A4480" s="133">
        <v>2013</v>
      </c>
      <c r="B4480" s="133">
        <v>7</v>
      </c>
      <c r="C4480" s="134">
        <v>41461</v>
      </c>
      <c r="D4480" s="133">
        <v>13</v>
      </c>
      <c r="E4480" s="5">
        <v>131.60000000000002</v>
      </c>
      <c r="F4480" s="5">
        <v>374.55</v>
      </c>
      <c r="G4480" s="5">
        <v>1257.3970000000002</v>
      </c>
      <c r="H4480" s="5">
        <v>298.82400000000001</v>
      </c>
      <c r="I4480" s="6">
        <v>0</v>
      </c>
    </row>
    <row r="4481" spans="1:9">
      <c r="A4481" s="133">
        <v>2013</v>
      </c>
      <c r="B4481" s="133">
        <v>7</v>
      </c>
      <c r="C4481" s="134">
        <v>41461</v>
      </c>
      <c r="D4481" s="133">
        <v>14</v>
      </c>
      <c r="E4481" s="5">
        <v>134.566</v>
      </c>
      <c r="F4481" s="5">
        <v>373.38600000000002</v>
      </c>
      <c r="G4481" s="5">
        <v>1269.9140000000004</v>
      </c>
      <c r="H4481" s="5">
        <v>324.77699999999999</v>
      </c>
      <c r="I4481" s="6">
        <v>0</v>
      </c>
    </row>
    <row r="4482" spans="1:9">
      <c r="A4482" s="133">
        <v>2013</v>
      </c>
      <c r="B4482" s="133">
        <v>7</v>
      </c>
      <c r="C4482" s="134">
        <v>41461</v>
      </c>
      <c r="D4482" s="133">
        <v>15</v>
      </c>
      <c r="E4482" s="5">
        <v>134.62199999999999</v>
      </c>
      <c r="F4482" s="5">
        <v>368.85100000000011</v>
      </c>
      <c r="G4482" s="5">
        <v>1256.2239999999997</v>
      </c>
      <c r="H4482" s="5">
        <v>382.459</v>
      </c>
      <c r="I4482" s="6">
        <v>0</v>
      </c>
    </row>
    <row r="4483" spans="1:9">
      <c r="A4483" s="133">
        <v>2013</v>
      </c>
      <c r="B4483" s="133">
        <v>7</v>
      </c>
      <c r="C4483" s="134">
        <v>41461</v>
      </c>
      <c r="D4483" s="133">
        <v>16</v>
      </c>
      <c r="E4483" s="5">
        <v>131.89200000000002</v>
      </c>
      <c r="F4483" s="5">
        <v>369.95</v>
      </c>
      <c r="G4483" s="5">
        <v>1246.9930000000002</v>
      </c>
      <c r="H4483" s="5">
        <v>386.67500000000001</v>
      </c>
      <c r="I4483" s="6">
        <v>0</v>
      </c>
    </row>
    <row r="4484" spans="1:9">
      <c r="A4484" s="133">
        <v>2013</v>
      </c>
      <c r="B4484" s="133">
        <v>7</v>
      </c>
      <c r="C4484" s="134">
        <v>41461</v>
      </c>
      <c r="D4484" s="133">
        <v>17</v>
      </c>
      <c r="E4484" s="5">
        <v>137.45000000000002</v>
      </c>
      <c r="F4484" s="5">
        <v>371.70400000000006</v>
      </c>
      <c r="G4484" s="5">
        <v>1257.6880000000001</v>
      </c>
      <c r="H4484" s="5">
        <v>386.18299999999999</v>
      </c>
      <c r="I4484" s="6">
        <v>0</v>
      </c>
    </row>
    <row r="4485" spans="1:9">
      <c r="A4485" s="133">
        <v>2013</v>
      </c>
      <c r="B4485" s="133">
        <v>7</v>
      </c>
      <c r="C4485" s="134">
        <v>41461</v>
      </c>
      <c r="D4485" s="133">
        <v>18</v>
      </c>
      <c r="E4485" s="5">
        <v>139.59100000000001</v>
      </c>
      <c r="F4485" s="5">
        <v>373.15000000000003</v>
      </c>
      <c r="G4485" s="5">
        <v>1279.2910000000002</v>
      </c>
      <c r="H4485" s="5">
        <v>389.03799999999995</v>
      </c>
      <c r="I4485" s="6">
        <v>0</v>
      </c>
    </row>
    <row r="4486" spans="1:9">
      <c r="A4486" s="133">
        <v>2013</v>
      </c>
      <c r="B4486" s="133">
        <v>7</v>
      </c>
      <c r="C4486" s="134">
        <v>41461</v>
      </c>
      <c r="D4486" s="133">
        <v>19</v>
      </c>
      <c r="E4486" s="5">
        <v>150.21200000000002</v>
      </c>
      <c r="F4486" s="5">
        <v>374.90500000000003</v>
      </c>
      <c r="G4486" s="5">
        <v>1354.9239999999998</v>
      </c>
      <c r="H4486" s="5">
        <v>409.00600000000009</v>
      </c>
      <c r="I4486" s="6">
        <v>0</v>
      </c>
    </row>
    <row r="4487" spans="1:9">
      <c r="A4487" s="133">
        <v>2013</v>
      </c>
      <c r="B4487" s="133">
        <v>7</v>
      </c>
      <c r="C4487" s="134">
        <v>41461</v>
      </c>
      <c r="D4487" s="133">
        <v>20</v>
      </c>
      <c r="E4487" s="5">
        <v>156</v>
      </c>
      <c r="F4487" s="5">
        <v>373.80500000000001</v>
      </c>
      <c r="G4487" s="5">
        <v>1382.4140000000002</v>
      </c>
      <c r="H4487" s="5">
        <v>426.92199999999991</v>
      </c>
      <c r="I4487" s="6">
        <v>0</v>
      </c>
    </row>
    <row r="4488" spans="1:9">
      <c r="A4488" s="133">
        <v>2013</v>
      </c>
      <c r="B4488" s="133">
        <v>7</v>
      </c>
      <c r="C4488" s="134">
        <v>41461</v>
      </c>
      <c r="D4488" s="133">
        <v>21</v>
      </c>
      <c r="E4488" s="5">
        <v>167.08100000000002</v>
      </c>
      <c r="F4488" s="5">
        <v>369.72700000000003</v>
      </c>
      <c r="G4488" s="5">
        <v>1380.1369999999997</v>
      </c>
      <c r="H4488" s="5">
        <v>431.88700000000011</v>
      </c>
      <c r="I4488" s="6">
        <v>0</v>
      </c>
    </row>
    <row r="4489" spans="1:9">
      <c r="A4489" s="133">
        <v>2013</v>
      </c>
      <c r="B4489" s="133">
        <v>7</v>
      </c>
      <c r="C4489" s="134">
        <v>41461</v>
      </c>
      <c r="D4489" s="133">
        <v>22</v>
      </c>
      <c r="E4489" s="5">
        <v>159.94899999999998</v>
      </c>
      <c r="F4489" s="5">
        <v>370.471</v>
      </c>
      <c r="G4489" s="5">
        <v>1382.3660000000002</v>
      </c>
      <c r="H4489" s="5">
        <v>433.58300000000003</v>
      </c>
      <c r="I4489" s="6">
        <v>0</v>
      </c>
    </row>
    <row r="4490" spans="1:9">
      <c r="A4490" s="133">
        <v>2013</v>
      </c>
      <c r="B4490" s="133">
        <v>7</v>
      </c>
      <c r="C4490" s="134">
        <v>41461</v>
      </c>
      <c r="D4490" s="133">
        <v>23</v>
      </c>
      <c r="E4490" s="5">
        <v>158.10900000000001</v>
      </c>
      <c r="F4490" s="5">
        <v>370.11700000000008</v>
      </c>
      <c r="G4490" s="5">
        <v>1381.5889999999997</v>
      </c>
      <c r="H4490" s="5">
        <v>416.66100000000006</v>
      </c>
      <c r="I4490" s="6">
        <v>0</v>
      </c>
    </row>
    <row r="4491" spans="1:9">
      <c r="A4491" s="133">
        <v>2013</v>
      </c>
      <c r="B4491" s="133">
        <v>7</v>
      </c>
      <c r="C4491" s="134">
        <v>41461</v>
      </c>
      <c r="D4491" s="133">
        <v>24</v>
      </c>
      <c r="E4491" s="5">
        <v>156.91100000000003</v>
      </c>
      <c r="F4491" s="5">
        <v>368.661</v>
      </c>
      <c r="G4491" s="5">
        <v>1280.4520000000002</v>
      </c>
      <c r="H4491" s="5">
        <v>403.72599999999994</v>
      </c>
      <c r="I4491" s="6">
        <v>0</v>
      </c>
    </row>
    <row r="4492" spans="1:9">
      <c r="A4492" s="133">
        <v>2013</v>
      </c>
      <c r="B4492" s="133">
        <v>7</v>
      </c>
      <c r="C4492" s="134">
        <v>41462</v>
      </c>
      <c r="D4492" s="133">
        <v>1</v>
      </c>
      <c r="E4492" s="5">
        <v>157.88</v>
      </c>
      <c r="F4492" s="5">
        <v>369.75100000000003</v>
      </c>
      <c r="G4492" s="5">
        <v>1154.8520000000001</v>
      </c>
      <c r="H4492" s="5">
        <v>377.26499999999999</v>
      </c>
      <c r="I4492" s="6">
        <v>0</v>
      </c>
    </row>
    <row r="4493" spans="1:9">
      <c r="A4493" s="133">
        <v>2013</v>
      </c>
      <c r="B4493" s="133">
        <v>7</v>
      </c>
      <c r="C4493" s="134">
        <v>41462</v>
      </c>
      <c r="D4493" s="133">
        <v>2</v>
      </c>
      <c r="E4493" s="5">
        <v>158.798</v>
      </c>
      <c r="F4493" s="5">
        <v>371.1930000000001</v>
      </c>
      <c r="G4493" s="5">
        <v>1140.1890000000001</v>
      </c>
      <c r="H4493" s="5">
        <v>292.50800000000004</v>
      </c>
      <c r="I4493" s="6">
        <v>0</v>
      </c>
    </row>
    <row r="4494" spans="1:9">
      <c r="A4494" s="133">
        <v>2013</v>
      </c>
      <c r="B4494" s="133">
        <v>7</v>
      </c>
      <c r="C4494" s="134">
        <v>41462</v>
      </c>
      <c r="D4494" s="133">
        <v>3</v>
      </c>
      <c r="E4494" s="5">
        <v>158.97400000000002</v>
      </c>
      <c r="F4494" s="5">
        <v>377.06300000000005</v>
      </c>
      <c r="G4494" s="5">
        <v>1136.1309999999996</v>
      </c>
      <c r="H4494" s="5">
        <v>287.79200000000003</v>
      </c>
      <c r="I4494" s="6">
        <v>0</v>
      </c>
    </row>
    <row r="4495" spans="1:9">
      <c r="A4495" s="133">
        <v>2013</v>
      </c>
      <c r="B4495" s="133">
        <v>7</v>
      </c>
      <c r="C4495" s="134">
        <v>41462</v>
      </c>
      <c r="D4495" s="133">
        <v>4</v>
      </c>
      <c r="E4495" s="5">
        <v>159.98100000000002</v>
      </c>
      <c r="F4495" s="5">
        <v>377.39300000000003</v>
      </c>
      <c r="G4495" s="5">
        <v>1132.846</v>
      </c>
      <c r="H4495" s="5">
        <v>284.93700000000001</v>
      </c>
      <c r="I4495" s="6">
        <v>0</v>
      </c>
    </row>
    <row r="4496" spans="1:9">
      <c r="A4496" s="133">
        <v>2013</v>
      </c>
      <c r="B4496" s="133">
        <v>7</v>
      </c>
      <c r="C4496" s="134">
        <v>41462</v>
      </c>
      <c r="D4496" s="133">
        <v>5</v>
      </c>
      <c r="E4496" s="5">
        <v>164.04000000000002</v>
      </c>
      <c r="F4496" s="5">
        <v>376.54899999999998</v>
      </c>
      <c r="G4496" s="5">
        <v>1129.5460000000003</v>
      </c>
      <c r="H4496" s="5">
        <v>287.41900000000004</v>
      </c>
      <c r="I4496" s="6">
        <v>0</v>
      </c>
    </row>
    <row r="4497" spans="1:9">
      <c r="A4497" s="133">
        <v>2013</v>
      </c>
      <c r="B4497" s="133">
        <v>7</v>
      </c>
      <c r="C4497" s="134">
        <v>41462</v>
      </c>
      <c r="D4497" s="133">
        <v>6</v>
      </c>
      <c r="E4497" s="5">
        <v>171.12200000000001</v>
      </c>
      <c r="F4497" s="5">
        <v>374.27700000000004</v>
      </c>
      <c r="G4497" s="5">
        <v>1123.9899999999998</v>
      </c>
      <c r="H4497" s="5">
        <v>284.46500000000003</v>
      </c>
      <c r="I4497" s="6">
        <v>0</v>
      </c>
    </row>
    <row r="4498" spans="1:9">
      <c r="A4498" s="133">
        <v>2013</v>
      </c>
      <c r="B4498" s="133">
        <v>7</v>
      </c>
      <c r="C4498" s="134">
        <v>41462</v>
      </c>
      <c r="D4498" s="133">
        <v>7</v>
      </c>
      <c r="E4498" s="5">
        <v>173.63500000000002</v>
      </c>
      <c r="F4498" s="5">
        <v>375.72</v>
      </c>
      <c r="G4498" s="5">
        <v>1163.6869999999999</v>
      </c>
      <c r="H4498" s="5">
        <v>285.79699999999997</v>
      </c>
      <c r="I4498" s="6">
        <v>0</v>
      </c>
    </row>
    <row r="4499" spans="1:9">
      <c r="A4499" s="133">
        <v>2013</v>
      </c>
      <c r="B4499" s="133">
        <v>7</v>
      </c>
      <c r="C4499" s="134">
        <v>41462</v>
      </c>
      <c r="D4499" s="133">
        <v>8</v>
      </c>
      <c r="E4499" s="5">
        <v>169.54500000000002</v>
      </c>
      <c r="F4499" s="5">
        <v>374.76299999999998</v>
      </c>
      <c r="G4499" s="5">
        <v>1177.1190000000001</v>
      </c>
      <c r="H4499" s="5">
        <v>286.38900000000001</v>
      </c>
      <c r="I4499" s="6">
        <v>0</v>
      </c>
    </row>
    <row r="4500" spans="1:9">
      <c r="A4500" s="133">
        <v>2013</v>
      </c>
      <c r="B4500" s="133">
        <v>7</v>
      </c>
      <c r="C4500" s="134">
        <v>41462</v>
      </c>
      <c r="D4500" s="133">
        <v>9</v>
      </c>
      <c r="E4500" s="5">
        <v>147.19400000000002</v>
      </c>
      <c r="F4500" s="5">
        <v>372.60199999999998</v>
      </c>
      <c r="G4500" s="5">
        <v>1138.6130000000003</v>
      </c>
      <c r="H4500" s="5">
        <v>287.28000000000003</v>
      </c>
      <c r="I4500" s="6">
        <v>0</v>
      </c>
    </row>
    <row r="4501" spans="1:9">
      <c r="A4501" s="133">
        <v>2013</v>
      </c>
      <c r="B4501" s="133">
        <v>7</v>
      </c>
      <c r="C4501" s="134">
        <v>41462</v>
      </c>
      <c r="D4501" s="133">
        <v>10</v>
      </c>
      <c r="E4501" s="5">
        <v>146.541</v>
      </c>
      <c r="F4501" s="5">
        <v>373.10600000000005</v>
      </c>
      <c r="G4501" s="5">
        <v>1127.6500000000001</v>
      </c>
      <c r="H4501" s="5">
        <v>289.71500000000003</v>
      </c>
      <c r="I4501" s="6">
        <v>0</v>
      </c>
    </row>
    <row r="4502" spans="1:9">
      <c r="A4502" s="133">
        <v>2013</v>
      </c>
      <c r="B4502" s="133">
        <v>7</v>
      </c>
      <c r="C4502" s="134">
        <v>41462</v>
      </c>
      <c r="D4502" s="133">
        <v>11</v>
      </c>
      <c r="E4502" s="5">
        <v>145.93800000000002</v>
      </c>
      <c r="F4502" s="5">
        <v>382.34899999999999</v>
      </c>
      <c r="G4502" s="5">
        <v>1102.1869999999999</v>
      </c>
      <c r="H4502" s="5">
        <v>289.16000000000003</v>
      </c>
      <c r="I4502" s="6">
        <v>0</v>
      </c>
    </row>
    <row r="4503" spans="1:9">
      <c r="A4503" s="133">
        <v>2013</v>
      </c>
      <c r="B4503" s="133">
        <v>7</v>
      </c>
      <c r="C4503" s="134">
        <v>41462</v>
      </c>
      <c r="D4503" s="133">
        <v>12</v>
      </c>
      <c r="E4503" s="5">
        <v>143.64600000000002</v>
      </c>
      <c r="F4503" s="5">
        <v>407.86600000000004</v>
      </c>
      <c r="G4503" s="5">
        <v>1065.7149999999999</v>
      </c>
      <c r="H4503" s="5">
        <v>289.53199999999998</v>
      </c>
      <c r="I4503" s="6">
        <v>0</v>
      </c>
    </row>
    <row r="4504" spans="1:9">
      <c r="A4504" s="133">
        <v>2013</v>
      </c>
      <c r="B4504" s="133">
        <v>7</v>
      </c>
      <c r="C4504" s="134">
        <v>41462</v>
      </c>
      <c r="D4504" s="133">
        <v>13</v>
      </c>
      <c r="E4504" s="5">
        <v>143.654</v>
      </c>
      <c r="F4504" s="5">
        <v>410.10899999999998</v>
      </c>
      <c r="G4504" s="5">
        <v>1064.511</v>
      </c>
      <c r="H4504" s="5">
        <v>292.24700000000007</v>
      </c>
      <c r="I4504" s="6">
        <v>0</v>
      </c>
    </row>
    <row r="4505" spans="1:9">
      <c r="A4505" s="133">
        <v>2013</v>
      </c>
      <c r="B4505" s="133">
        <v>7</v>
      </c>
      <c r="C4505" s="134">
        <v>41462</v>
      </c>
      <c r="D4505" s="133">
        <v>14</v>
      </c>
      <c r="E4505" s="5">
        <v>143.94800000000001</v>
      </c>
      <c r="F4505" s="5">
        <v>418.57900000000006</v>
      </c>
      <c r="G4505" s="5">
        <v>1042.0809999999999</v>
      </c>
      <c r="H4505" s="5">
        <v>292.98900000000003</v>
      </c>
      <c r="I4505" s="6">
        <v>0</v>
      </c>
    </row>
    <row r="4506" spans="1:9">
      <c r="A4506" s="133">
        <v>2013</v>
      </c>
      <c r="B4506" s="133">
        <v>7</v>
      </c>
      <c r="C4506" s="134">
        <v>41462</v>
      </c>
      <c r="D4506" s="133">
        <v>15</v>
      </c>
      <c r="E4506" s="5">
        <v>142.97</v>
      </c>
      <c r="F4506" s="5">
        <v>434.19099999999997</v>
      </c>
      <c r="G4506" s="5">
        <v>1094.8760000000002</v>
      </c>
      <c r="H4506" s="5">
        <v>293.738</v>
      </c>
      <c r="I4506" s="6">
        <v>0</v>
      </c>
    </row>
    <row r="4507" spans="1:9">
      <c r="A4507" s="133">
        <v>2013</v>
      </c>
      <c r="B4507" s="133">
        <v>7</v>
      </c>
      <c r="C4507" s="134">
        <v>41462</v>
      </c>
      <c r="D4507" s="133">
        <v>16</v>
      </c>
      <c r="E4507" s="5">
        <v>145.173</v>
      </c>
      <c r="F4507" s="5">
        <v>442.52200000000005</v>
      </c>
      <c r="G4507" s="5">
        <v>1086.6380000000001</v>
      </c>
      <c r="H4507" s="5">
        <v>297.64600000000002</v>
      </c>
      <c r="I4507" s="6">
        <v>0</v>
      </c>
    </row>
    <row r="4508" spans="1:9">
      <c r="A4508" s="133">
        <v>2013</v>
      </c>
      <c r="B4508" s="133">
        <v>7</v>
      </c>
      <c r="C4508" s="134">
        <v>41462</v>
      </c>
      <c r="D4508" s="133">
        <v>17</v>
      </c>
      <c r="E4508" s="5">
        <v>144.589</v>
      </c>
      <c r="F4508" s="5">
        <v>436.952</v>
      </c>
      <c r="G4508" s="5">
        <v>1081.654</v>
      </c>
      <c r="H4508" s="5">
        <v>312.57499999999999</v>
      </c>
      <c r="I4508" s="6">
        <v>0</v>
      </c>
    </row>
    <row r="4509" spans="1:9">
      <c r="A4509" s="133">
        <v>2013</v>
      </c>
      <c r="B4509" s="133">
        <v>7</v>
      </c>
      <c r="C4509" s="134">
        <v>41462</v>
      </c>
      <c r="D4509" s="133">
        <v>18</v>
      </c>
      <c r="E4509" s="5">
        <v>146.16200000000001</v>
      </c>
      <c r="F4509" s="5">
        <v>429.108</v>
      </c>
      <c r="G4509" s="5">
        <v>1113.4349999999999</v>
      </c>
      <c r="H4509" s="5">
        <v>313.14799999999997</v>
      </c>
      <c r="I4509" s="6">
        <v>0</v>
      </c>
    </row>
    <row r="4510" spans="1:9">
      <c r="A4510" s="133">
        <v>2013</v>
      </c>
      <c r="B4510" s="133">
        <v>7</v>
      </c>
      <c r="C4510" s="134">
        <v>41462</v>
      </c>
      <c r="D4510" s="133">
        <v>19</v>
      </c>
      <c r="E4510" s="5">
        <v>148.488</v>
      </c>
      <c r="F4510" s="5">
        <v>426.62699999999995</v>
      </c>
      <c r="G4510" s="5">
        <v>1223.847</v>
      </c>
      <c r="H4510" s="5">
        <v>369.93700000000001</v>
      </c>
      <c r="I4510" s="6">
        <v>0</v>
      </c>
    </row>
    <row r="4511" spans="1:9">
      <c r="A4511" s="133">
        <v>2013</v>
      </c>
      <c r="B4511" s="133">
        <v>7</v>
      </c>
      <c r="C4511" s="134">
        <v>41462</v>
      </c>
      <c r="D4511" s="133">
        <v>20</v>
      </c>
      <c r="E4511" s="5">
        <v>147.84200000000001</v>
      </c>
      <c r="F4511" s="5">
        <v>423.96000000000004</v>
      </c>
      <c r="G4511" s="5">
        <v>1262.1439999999998</v>
      </c>
      <c r="H4511" s="5">
        <v>439.23500000000001</v>
      </c>
      <c r="I4511" s="6">
        <v>0</v>
      </c>
    </row>
    <row r="4512" spans="1:9">
      <c r="A4512" s="133">
        <v>2013</v>
      </c>
      <c r="B4512" s="133">
        <v>7</v>
      </c>
      <c r="C4512" s="134">
        <v>41462</v>
      </c>
      <c r="D4512" s="133">
        <v>21</v>
      </c>
      <c r="E4512" s="5">
        <v>144.65700000000001</v>
      </c>
      <c r="F4512" s="5">
        <v>423.57800000000003</v>
      </c>
      <c r="G4512" s="5">
        <v>1261.8189999999997</v>
      </c>
      <c r="H4512" s="5">
        <v>448.60400000000004</v>
      </c>
      <c r="I4512" s="6">
        <v>0</v>
      </c>
    </row>
    <row r="4513" spans="1:9">
      <c r="A4513" s="133">
        <v>2013</v>
      </c>
      <c r="B4513" s="133">
        <v>7</v>
      </c>
      <c r="C4513" s="134">
        <v>41462</v>
      </c>
      <c r="D4513" s="133">
        <v>22</v>
      </c>
      <c r="E4513" s="5">
        <v>144.023</v>
      </c>
      <c r="F4513" s="5">
        <v>423.91699999999997</v>
      </c>
      <c r="G4513" s="5">
        <v>1265.4179999999999</v>
      </c>
      <c r="H4513" s="5">
        <v>450.44</v>
      </c>
      <c r="I4513" s="6">
        <v>0</v>
      </c>
    </row>
    <row r="4514" spans="1:9">
      <c r="A4514" s="133">
        <v>2013</v>
      </c>
      <c r="B4514" s="133">
        <v>7</v>
      </c>
      <c r="C4514" s="134">
        <v>41462</v>
      </c>
      <c r="D4514" s="133">
        <v>23</v>
      </c>
      <c r="E4514" s="5">
        <v>145.67000000000002</v>
      </c>
      <c r="F4514" s="5">
        <v>425.09100000000007</v>
      </c>
      <c r="G4514" s="5">
        <v>1242.8450000000005</v>
      </c>
      <c r="H4514" s="5">
        <v>449.91800000000001</v>
      </c>
      <c r="I4514" s="6">
        <v>0</v>
      </c>
    </row>
    <row r="4515" spans="1:9">
      <c r="A4515" s="133">
        <v>2013</v>
      </c>
      <c r="B4515" s="133">
        <v>7</v>
      </c>
      <c r="C4515" s="134">
        <v>41462</v>
      </c>
      <c r="D4515" s="133">
        <v>24</v>
      </c>
      <c r="E4515" s="5">
        <v>145.77500000000001</v>
      </c>
      <c r="F4515" s="5">
        <v>425.70200000000006</v>
      </c>
      <c r="G4515" s="5">
        <v>1204.8250000000003</v>
      </c>
      <c r="H4515" s="5">
        <v>456.10999999999996</v>
      </c>
      <c r="I4515" s="6">
        <v>0</v>
      </c>
    </row>
    <row r="4516" spans="1:9">
      <c r="A4516" s="133">
        <v>2013</v>
      </c>
      <c r="B4516" s="133">
        <v>7</v>
      </c>
      <c r="C4516" s="134">
        <v>41463</v>
      </c>
      <c r="D4516" s="133">
        <v>1</v>
      </c>
      <c r="E4516" s="5">
        <v>145.63300000000001</v>
      </c>
      <c r="F4516" s="5">
        <v>423.02600000000001</v>
      </c>
      <c r="G4516" s="5">
        <v>1096.355</v>
      </c>
      <c r="H4516" s="5">
        <v>448.73099999999999</v>
      </c>
      <c r="I4516" s="6">
        <v>0</v>
      </c>
    </row>
    <row r="4517" spans="1:9">
      <c r="A4517" s="133">
        <v>2013</v>
      </c>
      <c r="B4517" s="133">
        <v>7</v>
      </c>
      <c r="C4517" s="134">
        <v>41463</v>
      </c>
      <c r="D4517" s="133">
        <v>2</v>
      </c>
      <c r="E4517" s="5">
        <v>143.43899999999999</v>
      </c>
      <c r="F4517" s="5">
        <v>419.553</v>
      </c>
      <c r="G4517" s="5">
        <v>955.48899999999992</v>
      </c>
      <c r="H4517" s="5">
        <v>440.72400000000005</v>
      </c>
      <c r="I4517" s="6">
        <v>0</v>
      </c>
    </row>
    <row r="4518" spans="1:9">
      <c r="A4518" s="133">
        <v>2013</v>
      </c>
      <c r="B4518" s="133">
        <v>7</v>
      </c>
      <c r="C4518" s="134">
        <v>41463</v>
      </c>
      <c r="D4518" s="133">
        <v>3</v>
      </c>
      <c r="E4518" s="5">
        <v>144.453</v>
      </c>
      <c r="F4518" s="5">
        <v>420.62699999999995</v>
      </c>
      <c r="G4518" s="5">
        <v>948.45900000000006</v>
      </c>
      <c r="H4518" s="5">
        <v>395.91800000000001</v>
      </c>
      <c r="I4518" s="6">
        <v>0</v>
      </c>
    </row>
    <row r="4519" spans="1:9">
      <c r="A4519" s="133">
        <v>2013</v>
      </c>
      <c r="B4519" s="133">
        <v>7</v>
      </c>
      <c r="C4519" s="134">
        <v>41463</v>
      </c>
      <c r="D4519" s="133">
        <v>4</v>
      </c>
      <c r="E4519" s="5">
        <v>142.309</v>
      </c>
      <c r="F4519" s="5">
        <v>417.83200000000005</v>
      </c>
      <c r="G4519" s="5">
        <v>965.54200000000037</v>
      </c>
      <c r="H4519" s="5">
        <v>381.33300000000003</v>
      </c>
      <c r="I4519" s="6">
        <v>0</v>
      </c>
    </row>
    <row r="4520" spans="1:9">
      <c r="A4520" s="133">
        <v>2013</v>
      </c>
      <c r="B4520" s="133">
        <v>7</v>
      </c>
      <c r="C4520" s="134">
        <v>41463</v>
      </c>
      <c r="D4520" s="133">
        <v>5</v>
      </c>
      <c r="E4520" s="5">
        <v>142.797</v>
      </c>
      <c r="F4520" s="5">
        <v>415.495</v>
      </c>
      <c r="G4520" s="5">
        <v>968.17700000000002</v>
      </c>
      <c r="H4520" s="5">
        <v>382.98800000000006</v>
      </c>
      <c r="I4520" s="6">
        <v>0</v>
      </c>
    </row>
    <row r="4521" spans="1:9">
      <c r="A4521" s="133">
        <v>2013</v>
      </c>
      <c r="B4521" s="133">
        <v>7</v>
      </c>
      <c r="C4521" s="134">
        <v>41463</v>
      </c>
      <c r="D4521" s="133">
        <v>6</v>
      </c>
      <c r="E4521" s="5">
        <v>138.60000000000002</v>
      </c>
      <c r="F4521" s="5">
        <v>414.05900000000003</v>
      </c>
      <c r="G4521" s="5">
        <v>885.82399999999984</v>
      </c>
      <c r="H4521" s="5">
        <v>432.49399999999997</v>
      </c>
      <c r="I4521" s="6">
        <v>0</v>
      </c>
    </row>
    <row r="4522" spans="1:9">
      <c r="A4522" s="133">
        <v>2013</v>
      </c>
      <c r="B4522" s="133">
        <v>7</v>
      </c>
      <c r="C4522" s="134">
        <v>41463</v>
      </c>
      <c r="D4522" s="133">
        <v>7</v>
      </c>
      <c r="E4522" s="5">
        <v>137.95400000000001</v>
      </c>
      <c r="F4522" s="5">
        <v>414.56300000000005</v>
      </c>
      <c r="G4522" s="5">
        <v>891.54700000000003</v>
      </c>
      <c r="H4522" s="5">
        <v>503.50500000000005</v>
      </c>
      <c r="I4522" s="6">
        <v>0</v>
      </c>
    </row>
    <row r="4523" spans="1:9">
      <c r="A4523" s="133">
        <v>2013</v>
      </c>
      <c r="B4523" s="133">
        <v>7</v>
      </c>
      <c r="C4523" s="134">
        <v>41463</v>
      </c>
      <c r="D4523" s="133">
        <v>8</v>
      </c>
      <c r="E4523" s="5">
        <v>137.89700000000002</v>
      </c>
      <c r="F4523" s="5">
        <v>414.57599999999996</v>
      </c>
      <c r="G4523" s="5">
        <v>989.06700000000023</v>
      </c>
      <c r="H4523" s="5">
        <v>548.22299999999996</v>
      </c>
      <c r="I4523" s="6">
        <v>0</v>
      </c>
    </row>
    <row r="4524" spans="1:9">
      <c r="A4524" s="133">
        <v>2013</v>
      </c>
      <c r="B4524" s="133">
        <v>7</v>
      </c>
      <c r="C4524" s="134">
        <v>41463</v>
      </c>
      <c r="D4524" s="133">
        <v>9</v>
      </c>
      <c r="E4524" s="5">
        <v>135.68199999999999</v>
      </c>
      <c r="F4524" s="5">
        <v>421.15199999999993</v>
      </c>
      <c r="G4524" s="5">
        <v>1044.2640000000001</v>
      </c>
      <c r="H4524" s="5">
        <v>555.18299999999999</v>
      </c>
      <c r="I4524" s="6">
        <v>0</v>
      </c>
    </row>
    <row r="4525" spans="1:9">
      <c r="A4525" s="133">
        <v>2013</v>
      </c>
      <c r="B4525" s="133">
        <v>7</v>
      </c>
      <c r="C4525" s="134">
        <v>41463</v>
      </c>
      <c r="D4525" s="133">
        <v>10</v>
      </c>
      <c r="E4525" s="5">
        <v>134.42500000000001</v>
      </c>
      <c r="F4525" s="5">
        <v>425.16099999999994</v>
      </c>
      <c r="G4525" s="5">
        <v>1103.9939999999999</v>
      </c>
      <c r="H4525" s="5">
        <v>581.50800000000004</v>
      </c>
      <c r="I4525" s="6">
        <v>0</v>
      </c>
    </row>
    <row r="4526" spans="1:9">
      <c r="A4526" s="133">
        <v>2013</v>
      </c>
      <c r="B4526" s="133">
        <v>7</v>
      </c>
      <c r="C4526" s="134">
        <v>41463</v>
      </c>
      <c r="D4526" s="133">
        <v>11</v>
      </c>
      <c r="E4526" s="5">
        <v>133.29700000000003</v>
      </c>
      <c r="F4526" s="5">
        <v>423.69199999999989</v>
      </c>
      <c r="G4526" s="5">
        <v>1103.0810000000001</v>
      </c>
      <c r="H4526" s="5">
        <v>612.10599999999999</v>
      </c>
      <c r="I4526" s="6">
        <v>0</v>
      </c>
    </row>
    <row r="4527" spans="1:9">
      <c r="A4527" s="133">
        <v>2013</v>
      </c>
      <c r="B4527" s="133">
        <v>7</v>
      </c>
      <c r="C4527" s="134">
        <v>41463</v>
      </c>
      <c r="D4527" s="133">
        <v>12</v>
      </c>
      <c r="E4527" s="5">
        <v>133.9</v>
      </c>
      <c r="F4527" s="5">
        <v>426.73599999999999</v>
      </c>
      <c r="G4527" s="5">
        <v>1072.473</v>
      </c>
      <c r="H4527" s="5">
        <v>612.68000000000006</v>
      </c>
      <c r="I4527" s="6">
        <v>0</v>
      </c>
    </row>
    <row r="4528" spans="1:9">
      <c r="A4528" s="133">
        <v>2013</v>
      </c>
      <c r="B4528" s="133">
        <v>7</v>
      </c>
      <c r="C4528" s="134">
        <v>41463</v>
      </c>
      <c r="D4528" s="133">
        <v>13</v>
      </c>
      <c r="E4528" s="5">
        <v>134.482</v>
      </c>
      <c r="F4528" s="5">
        <v>425.88299999999998</v>
      </c>
      <c r="G4528" s="5">
        <v>1064.356</v>
      </c>
      <c r="H4528" s="5">
        <v>609.78500000000008</v>
      </c>
      <c r="I4528" s="6">
        <v>0</v>
      </c>
    </row>
    <row r="4529" spans="1:9">
      <c r="A4529" s="133">
        <v>2013</v>
      </c>
      <c r="B4529" s="133">
        <v>7</v>
      </c>
      <c r="C4529" s="134">
        <v>41463</v>
      </c>
      <c r="D4529" s="133">
        <v>14</v>
      </c>
      <c r="E4529" s="5">
        <v>133.38400000000001</v>
      </c>
      <c r="F4529" s="5">
        <v>424.255</v>
      </c>
      <c r="G4529" s="5">
        <v>1063.8130000000001</v>
      </c>
      <c r="H4529" s="5">
        <v>607.43700000000001</v>
      </c>
      <c r="I4529" s="6">
        <v>0</v>
      </c>
    </row>
    <row r="4530" spans="1:9">
      <c r="A4530" s="133">
        <v>2013</v>
      </c>
      <c r="B4530" s="133">
        <v>7</v>
      </c>
      <c r="C4530" s="134">
        <v>41463</v>
      </c>
      <c r="D4530" s="133">
        <v>15</v>
      </c>
      <c r="E4530" s="5">
        <v>135.81300000000002</v>
      </c>
      <c r="F4530" s="5">
        <v>423.45100000000002</v>
      </c>
      <c r="G4530" s="5">
        <v>1061.9549999999999</v>
      </c>
      <c r="H4530" s="5">
        <v>593.649</v>
      </c>
      <c r="I4530" s="6">
        <v>0</v>
      </c>
    </row>
    <row r="4531" spans="1:9">
      <c r="A4531" s="133">
        <v>2013</v>
      </c>
      <c r="B4531" s="133">
        <v>7</v>
      </c>
      <c r="C4531" s="134">
        <v>41463</v>
      </c>
      <c r="D4531" s="133">
        <v>16</v>
      </c>
      <c r="E4531" s="5">
        <v>135.696</v>
      </c>
      <c r="F4531" s="5">
        <v>423.279</v>
      </c>
      <c r="G4531" s="5">
        <v>1069.5040000000001</v>
      </c>
      <c r="H4531" s="5">
        <v>586.93600000000015</v>
      </c>
      <c r="I4531" s="6">
        <v>0</v>
      </c>
    </row>
    <row r="4532" spans="1:9">
      <c r="A4532" s="133">
        <v>2013</v>
      </c>
      <c r="B4532" s="133">
        <v>7</v>
      </c>
      <c r="C4532" s="134">
        <v>41463</v>
      </c>
      <c r="D4532" s="133">
        <v>17</v>
      </c>
      <c r="E4532" s="5">
        <v>134.79900000000001</v>
      </c>
      <c r="F4532" s="5">
        <v>423.03400000000016</v>
      </c>
      <c r="G4532" s="5">
        <v>1076.4089999999999</v>
      </c>
      <c r="H4532" s="5">
        <v>588.80000000000007</v>
      </c>
      <c r="I4532" s="6">
        <v>0</v>
      </c>
    </row>
    <row r="4533" spans="1:9">
      <c r="A4533" s="133">
        <v>2013</v>
      </c>
      <c r="B4533" s="133">
        <v>7</v>
      </c>
      <c r="C4533" s="134">
        <v>41463</v>
      </c>
      <c r="D4533" s="133">
        <v>18</v>
      </c>
      <c r="E4533" s="5">
        <v>134.63900000000001</v>
      </c>
      <c r="F4533" s="5">
        <v>423.62300000000005</v>
      </c>
      <c r="G4533" s="5">
        <v>1121.2810000000004</v>
      </c>
      <c r="H4533" s="5">
        <v>639.22500000000014</v>
      </c>
      <c r="I4533" s="6">
        <v>0</v>
      </c>
    </row>
    <row r="4534" spans="1:9">
      <c r="A4534" s="133">
        <v>2013</v>
      </c>
      <c r="B4534" s="133">
        <v>7</v>
      </c>
      <c r="C4534" s="134">
        <v>41463</v>
      </c>
      <c r="D4534" s="133">
        <v>19</v>
      </c>
      <c r="E4534" s="5">
        <v>133.40800000000002</v>
      </c>
      <c r="F4534" s="5">
        <v>422.88800000000003</v>
      </c>
      <c r="G4534" s="5">
        <v>1394.5340000000001</v>
      </c>
      <c r="H4534" s="5">
        <v>668.82700000000011</v>
      </c>
      <c r="I4534" s="6">
        <v>0</v>
      </c>
    </row>
    <row r="4535" spans="1:9">
      <c r="A4535" s="133">
        <v>2013</v>
      </c>
      <c r="B4535" s="133">
        <v>7</v>
      </c>
      <c r="C4535" s="134">
        <v>41463</v>
      </c>
      <c r="D4535" s="133">
        <v>20</v>
      </c>
      <c r="E4535" s="5">
        <v>132.386</v>
      </c>
      <c r="F4535" s="5">
        <v>422.44200000000001</v>
      </c>
      <c r="G4535" s="5">
        <v>1551.2059999999999</v>
      </c>
      <c r="H4535" s="5">
        <v>692.4530000000002</v>
      </c>
      <c r="I4535" s="6">
        <v>0</v>
      </c>
    </row>
    <row r="4536" spans="1:9">
      <c r="A4536" s="133">
        <v>2013</v>
      </c>
      <c r="B4536" s="133">
        <v>7</v>
      </c>
      <c r="C4536" s="134">
        <v>41463</v>
      </c>
      <c r="D4536" s="133">
        <v>21</v>
      </c>
      <c r="E4536" s="5">
        <v>138.13000000000002</v>
      </c>
      <c r="F4536" s="5">
        <v>426.54</v>
      </c>
      <c r="G4536" s="5">
        <v>1558.4080000000004</v>
      </c>
      <c r="H4536" s="5">
        <v>684.76400000000012</v>
      </c>
      <c r="I4536" s="6">
        <v>0</v>
      </c>
    </row>
    <row r="4537" spans="1:9">
      <c r="A4537" s="133">
        <v>2013</v>
      </c>
      <c r="B4537" s="133">
        <v>7</v>
      </c>
      <c r="C4537" s="134">
        <v>41463</v>
      </c>
      <c r="D4537" s="133">
        <v>22</v>
      </c>
      <c r="E4537" s="5">
        <v>139.946</v>
      </c>
      <c r="F4537" s="5">
        <v>445.43700000000001</v>
      </c>
      <c r="G4537" s="5">
        <v>1525.6189999999997</v>
      </c>
      <c r="H4537" s="5">
        <v>663.08100000000013</v>
      </c>
      <c r="I4537" s="6">
        <v>0</v>
      </c>
    </row>
    <row r="4538" spans="1:9">
      <c r="A4538" s="133">
        <v>2013</v>
      </c>
      <c r="B4538" s="133">
        <v>7</v>
      </c>
      <c r="C4538" s="134">
        <v>41463</v>
      </c>
      <c r="D4538" s="133">
        <v>23</v>
      </c>
      <c r="E4538" s="5">
        <v>138.19900000000001</v>
      </c>
      <c r="F4538" s="5">
        <v>442.09599999999995</v>
      </c>
      <c r="G4538" s="5">
        <v>1508.2829999999999</v>
      </c>
      <c r="H4538" s="5">
        <v>581.67400000000009</v>
      </c>
      <c r="I4538" s="6">
        <v>0</v>
      </c>
    </row>
    <row r="4539" spans="1:9">
      <c r="A4539" s="133">
        <v>2013</v>
      </c>
      <c r="B4539" s="133">
        <v>7</v>
      </c>
      <c r="C4539" s="134">
        <v>41463</v>
      </c>
      <c r="D4539" s="133">
        <v>24</v>
      </c>
      <c r="E4539" s="5">
        <v>136.85300000000001</v>
      </c>
      <c r="F4539" s="5">
        <v>450.33</v>
      </c>
      <c r="G4539" s="5">
        <v>1448.4290000000008</v>
      </c>
      <c r="H4539" s="5">
        <v>505.10500000000002</v>
      </c>
      <c r="I4539" s="6">
        <v>0</v>
      </c>
    </row>
    <row r="4540" spans="1:9">
      <c r="A4540" s="133">
        <v>2013</v>
      </c>
      <c r="B4540" s="133">
        <v>7</v>
      </c>
      <c r="C4540" s="134">
        <v>41464</v>
      </c>
      <c r="D4540" s="133">
        <v>1</v>
      </c>
      <c r="E4540" s="5">
        <v>137.75200000000001</v>
      </c>
      <c r="F4540" s="5">
        <v>476.59800000000001</v>
      </c>
      <c r="G4540" s="5">
        <v>1174.6529999999998</v>
      </c>
      <c r="H4540" s="5">
        <v>473.61</v>
      </c>
      <c r="I4540" s="6">
        <v>0</v>
      </c>
    </row>
    <row r="4541" spans="1:9">
      <c r="A4541" s="133">
        <v>2013</v>
      </c>
      <c r="B4541" s="133">
        <v>7</v>
      </c>
      <c r="C4541" s="134">
        <v>41464</v>
      </c>
      <c r="D4541" s="133">
        <v>2</v>
      </c>
      <c r="E4541" s="5">
        <v>137.542</v>
      </c>
      <c r="F4541" s="5">
        <v>478.53100000000006</v>
      </c>
      <c r="G4541" s="5">
        <v>948.41</v>
      </c>
      <c r="H4541" s="5">
        <v>467.66300000000001</v>
      </c>
      <c r="I4541" s="6">
        <v>0</v>
      </c>
    </row>
    <row r="4542" spans="1:9">
      <c r="A4542" s="133">
        <v>2013</v>
      </c>
      <c r="B4542" s="133">
        <v>7</v>
      </c>
      <c r="C4542" s="134">
        <v>41464</v>
      </c>
      <c r="D4542" s="133">
        <v>3</v>
      </c>
      <c r="E4542" s="5">
        <v>138.238</v>
      </c>
      <c r="F4542" s="5">
        <v>489.40700000000004</v>
      </c>
      <c r="G4542" s="5">
        <v>880.42</v>
      </c>
      <c r="H4542" s="5">
        <v>515.91100000000006</v>
      </c>
      <c r="I4542" s="6">
        <v>0</v>
      </c>
    </row>
    <row r="4543" spans="1:9">
      <c r="A4543" s="133">
        <v>2013</v>
      </c>
      <c r="B4543" s="133">
        <v>7</v>
      </c>
      <c r="C4543" s="134">
        <v>41464</v>
      </c>
      <c r="D4543" s="133">
        <v>4</v>
      </c>
      <c r="E4543" s="5">
        <v>137.875</v>
      </c>
      <c r="F4543" s="5">
        <v>482.47500000000008</v>
      </c>
      <c r="G4543" s="5">
        <v>852.19299999999987</v>
      </c>
      <c r="H4543" s="5">
        <v>543.75800000000015</v>
      </c>
      <c r="I4543" s="6">
        <v>0</v>
      </c>
    </row>
    <row r="4544" spans="1:9">
      <c r="A4544" s="133">
        <v>2013</v>
      </c>
      <c r="B4544" s="133">
        <v>7</v>
      </c>
      <c r="C4544" s="134">
        <v>41464</v>
      </c>
      <c r="D4544" s="133">
        <v>5</v>
      </c>
      <c r="E4544" s="5">
        <v>138.45699999999999</v>
      </c>
      <c r="F4544" s="5">
        <v>479.71800000000007</v>
      </c>
      <c r="G4544" s="5">
        <v>845.81</v>
      </c>
      <c r="H4544" s="5">
        <v>556.09</v>
      </c>
      <c r="I4544" s="6">
        <v>0</v>
      </c>
    </row>
    <row r="4545" spans="1:9">
      <c r="A4545" s="133">
        <v>2013</v>
      </c>
      <c r="B4545" s="133">
        <v>7</v>
      </c>
      <c r="C4545" s="134">
        <v>41464</v>
      </c>
      <c r="D4545" s="133">
        <v>6</v>
      </c>
      <c r="E4545" s="5">
        <v>139.744</v>
      </c>
      <c r="F4545" s="5">
        <v>480.05400000000009</v>
      </c>
      <c r="G4545" s="5">
        <v>852.41899999999987</v>
      </c>
      <c r="H4545" s="5">
        <v>555.25400000000002</v>
      </c>
      <c r="I4545" s="6">
        <v>0</v>
      </c>
    </row>
    <row r="4546" spans="1:9">
      <c r="A4546" s="133">
        <v>2013</v>
      </c>
      <c r="B4546" s="133">
        <v>7</v>
      </c>
      <c r="C4546" s="134">
        <v>41464</v>
      </c>
      <c r="D4546" s="133">
        <v>7</v>
      </c>
      <c r="E4546" s="5">
        <v>135.565</v>
      </c>
      <c r="F4546" s="5">
        <v>483.63300000000015</v>
      </c>
      <c r="G4546" s="5">
        <v>897.92900000000009</v>
      </c>
      <c r="H4546" s="5">
        <v>564.52999999999986</v>
      </c>
      <c r="I4546" s="6">
        <v>0</v>
      </c>
    </row>
    <row r="4547" spans="1:9">
      <c r="A4547" s="133">
        <v>2013</v>
      </c>
      <c r="B4547" s="133">
        <v>7</v>
      </c>
      <c r="C4547" s="134">
        <v>41464</v>
      </c>
      <c r="D4547" s="133">
        <v>8</v>
      </c>
      <c r="E4547" s="5">
        <v>138.71600000000001</v>
      </c>
      <c r="F4547" s="5">
        <v>486.27500000000003</v>
      </c>
      <c r="G4547" s="5">
        <v>921.19600000000025</v>
      </c>
      <c r="H4547" s="5">
        <v>558.16200000000003</v>
      </c>
      <c r="I4547" s="6">
        <v>0</v>
      </c>
    </row>
    <row r="4548" spans="1:9">
      <c r="A4548" s="133">
        <v>2013</v>
      </c>
      <c r="B4548" s="133">
        <v>7</v>
      </c>
      <c r="C4548" s="134">
        <v>41464</v>
      </c>
      <c r="D4548" s="133">
        <v>9</v>
      </c>
      <c r="E4548" s="5">
        <v>137.291</v>
      </c>
      <c r="F4548" s="5">
        <v>486.28599999999994</v>
      </c>
      <c r="G4548" s="5">
        <v>956.55399999999997</v>
      </c>
      <c r="H4548" s="5">
        <v>526.97600000000011</v>
      </c>
      <c r="I4548" s="6">
        <v>0</v>
      </c>
    </row>
    <row r="4549" spans="1:9">
      <c r="A4549" s="133">
        <v>2013</v>
      </c>
      <c r="B4549" s="133">
        <v>7</v>
      </c>
      <c r="C4549" s="134">
        <v>41464</v>
      </c>
      <c r="D4549" s="133">
        <v>10</v>
      </c>
      <c r="E4549" s="5">
        <v>137.39700000000002</v>
      </c>
      <c r="F4549" s="5">
        <v>488.15000000000003</v>
      </c>
      <c r="G4549" s="5">
        <v>990.56100000000015</v>
      </c>
      <c r="H4549" s="5">
        <v>526.18799999999999</v>
      </c>
      <c r="I4549" s="6">
        <v>0</v>
      </c>
    </row>
    <row r="4550" spans="1:9">
      <c r="A4550" s="133">
        <v>2013</v>
      </c>
      <c r="B4550" s="133">
        <v>7</v>
      </c>
      <c r="C4550" s="134">
        <v>41464</v>
      </c>
      <c r="D4550" s="133">
        <v>11</v>
      </c>
      <c r="E4550" s="5">
        <v>138.12</v>
      </c>
      <c r="F4550" s="5">
        <v>489.87200000000007</v>
      </c>
      <c r="G4550" s="5">
        <v>1006.9610000000001</v>
      </c>
      <c r="H4550" s="5">
        <v>525.07800000000009</v>
      </c>
      <c r="I4550" s="6">
        <v>0</v>
      </c>
    </row>
    <row r="4551" spans="1:9">
      <c r="A4551" s="133">
        <v>2013</v>
      </c>
      <c r="B4551" s="133">
        <v>7</v>
      </c>
      <c r="C4551" s="134">
        <v>41464</v>
      </c>
      <c r="D4551" s="133">
        <v>12</v>
      </c>
      <c r="E4551" s="5">
        <v>137.19800000000001</v>
      </c>
      <c r="F4551" s="5">
        <v>493.93099999999993</v>
      </c>
      <c r="G4551" s="5">
        <v>1012.4889999999999</v>
      </c>
      <c r="H4551" s="5">
        <v>525.25200000000007</v>
      </c>
      <c r="I4551" s="6">
        <v>0</v>
      </c>
    </row>
    <row r="4552" spans="1:9">
      <c r="A4552" s="133">
        <v>2013</v>
      </c>
      <c r="B4552" s="133">
        <v>7</v>
      </c>
      <c r="C4552" s="134">
        <v>41464</v>
      </c>
      <c r="D4552" s="133">
        <v>13</v>
      </c>
      <c r="E4552" s="5">
        <v>134.68200000000002</v>
      </c>
      <c r="F4552" s="5">
        <v>498.71200000000005</v>
      </c>
      <c r="G4552" s="5">
        <v>1015.627</v>
      </c>
      <c r="H4552" s="5">
        <v>524.94399999999996</v>
      </c>
      <c r="I4552" s="6">
        <v>0</v>
      </c>
    </row>
    <row r="4553" spans="1:9">
      <c r="A4553" s="133">
        <v>2013</v>
      </c>
      <c r="B4553" s="133">
        <v>7</v>
      </c>
      <c r="C4553" s="134">
        <v>41464</v>
      </c>
      <c r="D4553" s="133">
        <v>14</v>
      </c>
      <c r="E4553" s="5">
        <v>134.858</v>
      </c>
      <c r="F4553" s="5">
        <v>502.476</v>
      </c>
      <c r="G4553" s="5">
        <v>1025.8230000000001</v>
      </c>
      <c r="H4553" s="5">
        <v>537.51400000000001</v>
      </c>
      <c r="I4553" s="6">
        <v>0</v>
      </c>
    </row>
    <row r="4554" spans="1:9">
      <c r="A4554" s="133">
        <v>2013</v>
      </c>
      <c r="B4554" s="133">
        <v>7</v>
      </c>
      <c r="C4554" s="134">
        <v>41464</v>
      </c>
      <c r="D4554" s="133">
        <v>15</v>
      </c>
      <c r="E4554" s="5">
        <v>135.55900000000003</v>
      </c>
      <c r="F4554" s="5">
        <v>501.53300000000002</v>
      </c>
      <c r="G4554" s="5">
        <v>1045.3029999999999</v>
      </c>
      <c r="H4554" s="5">
        <v>576.95900000000006</v>
      </c>
      <c r="I4554" s="6">
        <v>0</v>
      </c>
    </row>
    <row r="4555" spans="1:9">
      <c r="A4555" s="133">
        <v>2013</v>
      </c>
      <c r="B4555" s="133">
        <v>7</v>
      </c>
      <c r="C4555" s="134">
        <v>41464</v>
      </c>
      <c r="D4555" s="133">
        <v>16</v>
      </c>
      <c r="E4555" s="5">
        <v>136.20400000000001</v>
      </c>
      <c r="F4555" s="5">
        <v>500.26100000000002</v>
      </c>
      <c r="G4555" s="5">
        <v>1042.2619999999999</v>
      </c>
      <c r="H4555" s="5">
        <v>576.73899999999992</v>
      </c>
      <c r="I4555" s="6">
        <v>0</v>
      </c>
    </row>
    <row r="4556" spans="1:9">
      <c r="A4556" s="133">
        <v>2013</v>
      </c>
      <c r="B4556" s="133">
        <v>7</v>
      </c>
      <c r="C4556" s="134">
        <v>41464</v>
      </c>
      <c r="D4556" s="133">
        <v>17</v>
      </c>
      <c r="E4556" s="5">
        <v>135.34100000000001</v>
      </c>
      <c r="F4556" s="5">
        <v>501.49899999999997</v>
      </c>
      <c r="G4556" s="5">
        <v>1045.0220000000002</v>
      </c>
      <c r="H4556" s="5">
        <v>577.45199999999988</v>
      </c>
      <c r="I4556" s="6">
        <v>0</v>
      </c>
    </row>
    <row r="4557" spans="1:9">
      <c r="A4557" s="133">
        <v>2013</v>
      </c>
      <c r="B4557" s="133">
        <v>7</v>
      </c>
      <c r="C4557" s="134">
        <v>41464</v>
      </c>
      <c r="D4557" s="133">
        <v>18</v>
      </c>
      <c r="E4557" s="5">
        <v>135.17600000000002</v>
      </c>
      <c r="F4557" s="5">
        <v>500.95</v>
      </c>
      <c r="G4557" s="5">
        <v>1049.6429999999998</v>
      </c>
      <c r="H4557" s="5">
        <v>602.28800000000012</v>
      </c>
      <c r="I4557" s="6">
        <v>0</v>
      </c>
    </row>
    <row r="4558" spans="1:9">
      <c r="A4558" s="133">
        <v>2013</v>
      </c>
      <c r="B4558" s="133">
        <v>7</v>
      </c>
      <c r="C4558" s="134">
        <v>41464</v>
      </c>
      <c r="D4558" s="133">
        <v>19</v>
      </c>
      <c r="E4558" s="5">
        <v>134.965</v>
      </c>
      <c r="F4558" s="5">
        <v>498.68599999999992</v>
      </c>
      <c r="G4558" s="5">
        <v>1121.7650000000001</v>
      </c>
      <c r="H4558" s="5">
        <v>626.08699999999999</v>
      </c>
      <c r="I4558" s="6">
        <v>0</v>
      </c>
    </row>
    <row r="4559" spans="1:9">
      <c r="A4559" s="133">
        <v>2013</v>
      </c>
      <c r="B4559" s="133">
        <v>7</v>
      </c>
      <c r="C4559" s="134">
        <v>41464</v>
      </c>
      <c r="D4559" s="133">
        <v>20</v>
      </c>
      <c r="E4559" s="5">
        <v>137.934</v>
      </c>
      <c r="F4559" s="5">
        <v>498.55699999999996</v>
      </c>
      <c r="G4559" s="5">
        <v>1166.55</v>
      </c>
      <c r="H4559" s="5">
        <v>643.79</v>
      </c>
      <c r="I4559" s="6">
        <v>0</v>
      </c>
    </row>
    <row r="4560" spans="1:9">
      <c r="A4560" s="133">
        <v>2013</v>
      </c>
      <c r="B4560" s="133">
        <v>7</v>
      </c>
      <c r="C4560" s="134">
        <v>41464</v>
      </c>
      <c r="D4560" s="133">
        <v>21</v>
      </c>
      <c r="E4560" s="5">
        <v>140.79300000000001</v>
      </c>
      <c r="F4560" s="5">
        <v>497.55500000000006</v>
      </c>
      <c r="G4560" s="5">
        <v>1206.2929999999999</v>
      </c>
      <c r="H4560" s="5">
        <v>644.14899999999989</v>
      </c>
      <c r="I4560" s="6">
        <v>0</v>
      </c>
    </row>
    <row r="4561" spans="1:9">
      <c r="A4561" s="133">
        <v>2013</v>
      </c>
      <c r="B4561" s="133">
        <v>7</v>
      </c>
      <c r="C4561" s="134">
        <v>41464</v>
      </c>
      <c r="D4561" s="133">
        <v>22</v>
      </c>
      <c r="E4561" s="5">
        <v>139.63000000000002</v>
      </c>
      <c r="F4561" s="5">
        <v>497.63400000000001</v>
      </c>
      <c r="G4561" s="5">
        <v>1207.5479999999998</v>
      </c>
      <c r="H4561" s="5">
        <v>640.77999999999986</v>
      </c>
      <c r="I4561" s="6">
        <v>0</v>
      </c>
    </row>
    <row r="4562" spans="1:9">
      <c r="A4562" s="133">
        <v>2013</v>
      </c>
      <c r="B4562" s="133">
        <v>7</v>
      </c>
      <c r="C4562" s="134">
        <v>41464</v>
      </c>
      <c r="D4562" s="133">
        <v>23</v>
      </c>
      <c r="E4562" s="5">
        <v>140.56299999999999</v>
      </c>
      <c r="F4562" s="5">
        <v>498.56299999999999</v>
      </c>
      <c r="G4562" s="5">
        <v>1190.0749999999996</v>
      </c>
      <c r="H4562" s="5">
        <v>633.36</v>
      </c>
      <c r="I4562" s="6">
        <v>0</v>
      </c>
    </row>
    <row r="4563" spans="1:9">
      <c r="A4563" s="133">
        <v>2013</v>
      </c>
      <c r="B4563" s="133">
        <v>7</v>
      </c>
      <c r="C4563" s="134">
        <v>41464</v>
      </c>
      <c r="D4563" s="133">
        <v>24</v>
      </c>
      <c r="E4563" s="5">
        <v>125.489</v>
      </c>
      <c r="F4563" s="5">
        <v>500.98999999999995</v>
      </c>
      <c r="G4563" s="5">
        <v>1097.5029999999997</v>
      </c>
      <c r="H4563" s="5">
        <v>639.64499999999998</v>
      </c>
      <c r="I4563" s="6">
        <v>0</v>
      </c>
    </row>
    <row r="4564" spans="1:9">
      <c r="A4564" s="133">
        <v>2013</v>
      </c>
      <c r="B4564" s="133">
        <v>7</v>
      </c>
      <c r="C4564" s="134">
        <v>41465</v>
      </c>
      <c r="D4564" s="133">
        <v>1</v>
      </c>
      <c r="E4564" s="5">
        <v>145.423</v>
      </c>
      <c r="F4564" s="5">
        <v>457.166</v>
      </c>
      <c r="G4564" s="5">
        <v>929.41500000000019</v>
      </c>
      <c r="H4564" s="5">
        <v>607.94800000000009</v>
      </c>
      <c r="I4564" s="6">
        <v>0</v>
      </c>
    </row>
    <row r="4565" spans="1:9">
      <c r="A4565" s="133">
        <v>2013</v>
      </c>
      <c r="B4565" s="133">
        <v>7</v>
      </c>
      <c r="C4565" s="134">
        <v>41465</v>
      </c>
      <c r="D4565" s="133">
        <v>2</v>
      </c>
      <c r="E4565" s="5">
        <v>146.4</v>
      </c>
      <c r="F4565" s="5">
        <v>459.39900000000006</v>
      </c>
      <c r="G4565" s="5">
        <v>863.29900000000009</v>
      </c>
      <c r="H4565" s="5">
        <v>557.50800000000004</v>
      </c>
      <c r="I4565" s="6">
        <v>0</v>
      </c>
    </row>
    <row r="4566" spans="1:9">
      <c r="A4566" s="133">
        <v>2013</v>
      </c>
      <c r="B4566" s="133">
        <v>7</v>
      </c>
      <c r="C4566" s="134">
        <v>41465</v>
      </c>
      <c r="D4566" s="133">
        <v>3</v>
      </c>
      <c r="E4566" s="5">
        <v>147.72800000000001</v>
      </c>
      <c r="F4566" s="5">
        <v>474.48899999999998</v>
      </c>
      <c r="G4566" s="5">
        <v>842.71899999999994</v>
      </c>
      <c r="H4566" s="5">
        <v>523.49899999999991</v>
      </c>
      <c r="I4566" s="6">
        <v>0</v>
      </c>
    </row>
    <row r="4567" spans="1:9">
      <c r="A4567" s="133">
        <v>2013</v>
      </c>
      <c r="B4567" s="133">
        <v>7</v>
      </c>
      <c r="C4567" s="134">
        <v>41465</v>
      </c>
      <c r="D4567" s="133">
        <v>4</v>
      </c>
      <c r="E4567" s="5">
        <v>147.654</v>
      </c>
      <c r="F4567" s="5">
        <v>479.37000000000006</v>
      </c>
      <c r="G4567" s="5">
        <v>840.35600000000022</v>
      </c>
      <c r="H4567" s="5">
        <v>496.38700000000006</v>
      </c>
      <c r="I4567" s="6">
        <v>0</v>
      </c>
    </row>
    <row r="4568" spans="1:9">
      <c r="A4568" s="133">
        <v>2013</v>
      </c>
      <c r="B4568" s="133">
        <v>7</v>
      </c>
      <c r="C4568" s="134">
        <v>41465</v>
      </c>
      <c r="D4568" s="133">
        <v>5</v>
      </c>
      <c r="E4568" s="5">
        <v>144.55000000000001</v>
      </c>
      <c r="F4568" s="5">
        <v>482.303</v>
      </c>
      <c r="G4568" s="5">
        <v>812.76900000000001</v>
      </c>
      <c r="H4568" s="5">
        <v>501.69499999999999</v>
      </c>
      <c r="I4568" s="6">
        <v>0</v>
      </c>
    </row>
    <row r="4569" spans="1:9">
      <c r="A4569" s="133">
        <v>2013</v>
      </c>
      <c r="B4569" s="133">
        <v>7</v>
      </c>
      <c r="C4569" s="134">
        <v>41465</v>
      </c>
      <c r="D4569" s="133">
        <v>6</v>
      </c>
      <c r="E4569" s="5">
        <v>116.68100000000001</v>
      </c>
      <c r="F4569" s="5">
        <v>492.77800000000008</v>
      </c>
      <c r="G4569" s="5">
        <v>841.37400000000014</v>
      </c>
      <c r="H4569" s="5">
        <v>586.98900000000003</v>
      </c>
      <c r="I4569" s="6">
        <v>0</v>
      </c>
    </row>
    <row r="4570" spans="1:9">
      <c r="A4570" s="133">
        <v>2013</v>
      </c>
      <c r="B4570" s="133">
        <v>7</v>
      </c>
      <c r="C4570" s="134">
        <v>41465</v>
      </c>
      <c r="D4570" s="133">
        <v>7</v>
      </c>
      <c r="E4570" s="5">
        <v>115.542</v>
      </c>
      <c r="F4570" s="5">
        <v>485.28899999999999</v>
      </c>
      <c r="G4570" s="5">
        <v>904.62200000000007</v>
      </c>
      <c r="H4570" s="5">
        <v>634.01200000000017</v>
      </c>
      <c r="I4570" s="6">
        <v>0</v>
      </c>
    </row>
    <row r="4571" spans="1:9">
      <c r="A4571" s="133">
        <v>2013</v>
      </c>
      <c r="B4571" s="133">
        <v>7</v>
      </c>
      <c r="C4571" s="134">
        <v>41465</v>
      </c>
      <c r="D4571" s="133">
        <v>8</v>
      </c>
      <c r="E4571" s="5">
        <v>115.67000000000002</v>
      </c>
      <c r="F4571" s="5">
        <v>485.58800000000008</v>
      </c>
      <c r="G4571" s="5">
        <v>959.01200000000017</v>
      </c>
      <c r="H4571" s="5">
        <v>643.72900000000004</v>
      </c>
      <c r="I4571" s="6">
        <v>0</v>
      </c>
    </row>
    <row r="4572" spans="1:9">
      <c r="A4572" s="133">
        <v>2013</v>
      </c>
      <c r="B4572" s="133">
        <v>7</v>
      </c>
      <c r="C4572" s="134">
        <v>41465</v>
      </c>
      <c r="D4572" s="133">
        <v>9</v>
      </c>
      <c r="E4572" s="5">
        <v>115.35899999999999</v>
      </c>
      <c r="F4572" s="5">
        <v>490.02499999999998</v>
      </c>
      <c r="G4572" s="5">
        <v>1000.1880000000001</v>
      </c>
      <c r="H4572" s="5">
        <v>644.82900000000006</v>
      </c>
      <c r="I4572" s="6">
        <v>0</v>
      </c>
    </row>
    <row r="4573" spans="1:9">
      <c r="A4573" s="133">
        <v>2013</v>
      </c>
      <c r="B4573" s="133">
        <v>7</v>
      </c>
      <c r="C4573" s="134">
        <v>41465</v>
      </c>
      <c r="D4573" s="133">
        <v>10</v>
      </c>
      <c r="E4573" s="5">
        <v>115.04300000000001</v>
      </c>
      <c r="F4573" s="5">
        <v>491.815</v>
      </c>
      <c r="G4573" s="5">
        <v>1021.102</v>
      </c>
      <c r="H4573" s="5">
        <v>613.327</v>
      </c>
      <c r="I4573" s="6">
        <v>0</v>
      </c>
    </row>
    <row r="4574" spans="1:9">
      <c r="A4574" s="133">
        <v>2013</v>
      </c>
      <c r="B4574" s="133">
        <v>7</v>
      </c>
      <c r="C4574" s="134">
        <v>41465</v>
      </c>
      <c r="D4574" s="133">
        <v>11</v>
      </c>
      <c r="E4574" s="5">
        <v>113.539</v>
      </c>
      <c r="F4574" s="5">
        <v>497.12200000000007</v>
      </c>
      <c r="G4574" s="5">
        <v>1025.3229999999999</v>
      </c>
      <c r="H4574" s="5">
        <v>620.70799999999997</v>
      </c>
      <c r="I4574" s="6">
        <v>0</v>
      </c>
    </row>
    <row r="4575" spans="1:9">
      <c r="A4575" s="133">
        <v>2013</v>
      </c>
      <c r="B4575" s="133">
        <v>7</v>
      </c>
      <c r="C4575" s="134">
        <v>41465</v>
      </c>
      <c r="D4575" s="133">
        <v>12</v>
      </c>
      <c r="E4575" s="5">
        <v>111.52400000000002</v>
      </c>
      <c r="F4575" s="5">
        <v>501.57600000000002</v>
      </c>
      <c r="G4575" s="5">
        <v>1044.826</v>
      </c>
      <c r="H4575" s="5">
        <v>620.11000000000013</v>
      </c>
      <c r="I4575" s="6">
        <v>0</v>
      </c>
    </row>
    <row r="4576" spans="1:9">
      <c r="A4576" s="133">
        <v>2013</v>
      </c>
      <c r="B4576" s="133">
        <v>7</v>
      </c>
      <c r="C4576" s="134">
        <v>41465</v>
      </c>
      <c r="D4576" s="133">
        <v>13</v>
      </c>
      <c r="E4576" s="5">
        <v>111.09700000000001</v>
      </c>
      <c r="F4576" s="5">
        <v>502.60899999999998</v>
      </c>
      <c r="G4576" s="5">
        <v>1041.2559999999999</v>
      </c>
      <c r="H4576" s="5">
        <v>617.57499999999982</v>
      </c>
      <c r="I4576" s="6">
        <v>0</v>
      </c>
    </row>
    <row r="4577" spans="1:9">
      <c r="A4577" s="133">
        <v>2013</v>
      </c>
      <c r="B4577" s="133">
        <v>7</v>
      </c>
      <c r="C4577" s="134">
        <v>41465</v>
      </c>
      <c r="D4577" s="133">
        <v>14</v>
      </c>
      <c r="E4577" s="5">
        <v>110.56000000000002</v>
      </c>
      <c r="F4577" s="5">
        <v>492.9910000000001</v>
      </c>
      <c r="G4577" s="5">
        <v>1034.4059999999999</v>
      </c>
      <c r="H4577" s="5">
        <v>618.38</v>
      </c>
      <c r="I4577" s="6">
        <v>0</v>
      </c>
    </row>
    <row r="4578" spans="1:9">
      <c r="A4578" s="133">
        <v>2013</v>
      </c>
      <c r="B4578" s="133">
        <v>7</v>
      </c>
      <c r="C4578" s="134">
        <v>41465</v>
      </c>
      <c r="D4578" s="133">
        <v>15</v>
      </c>
      <c r="E4578" s="5">
        <v>109.947</v>
      </c>
      <c r="F4578" s="5">
        <v>488.70499999999998</v>
      </c>
      <c r="G4578" s="5">
        <v>1033.94</v>
      </c>
      <c r="H4578" s="5">
        <v>619.20600000000002</v>
      </c>
      <c r="I4578" s="6">
        <v>0</v>
      </c>
    </row>
    <row r="4579" spans="1:9">
      <c r="A4579" s="133">
        <v>2013</v>
      </c>
      <c r="B4579" s="133">
        <v>7</v>
      </c>
      <c r="C4579" s="134">
        <v>41465</v>
      </c>
      <c r="D4579" s="133">
        <v>16</v>
      </c>
      <c r="E4579" s="5">
        <v>112.74100000000001</v>
      </c>
      <c r="F4579" s="5">
        <v>470.459</v>
      </c>
      <c r="G4579" s="5">
        <v>1040.175</v>
      </c>
      <c r="H4579" s="5">
        <v>617.21299999999997</v>
      </c>
      <c r="I4579" s="6">
        <v>0</v>
      </c>
    </row>
    <row r="4580" spans="1:9">
      <c r="A4580" s="133">
        <v>2013</v>
      </c>
      <c r="B4580" s="133">
        <v>7</v>
      </c>
      <c r="C4580" s="134">
        <v>41465</v>
      </c>
      <c r="D4580" s="133">
        <v>17</v>
      </c>
      <c r="E4580" s="5">
        <v>122.40100000000001</v>
      </c>
      <c r="F4580" s="5">
        <v>457.61599999999999</v>
      </c>
      <c r="G4580" s="5">
        <v>1037.5749999999998</v>
      </c>
      <c r="H4580" s="5">
        <v>619.58500000000004</v>
      </c>
      <c r="I4580" s="6">
        <v>0</v>
      </c>
    </row>
    <row r="4581" spans="1:9">
      <c r="A4581" s="133">
        <v>2013</v>
      </c>
      <c r="B4581" s="133">
        <v>7</v>
      </c>
      <c r="C4581" s="134">
        <v>41465</v>
      </c>
      <c r="D4581" s="133">
        <v>18</v>
      </c>
      <c r="E4581" s="5">
        <v>140.38</v>
      </c>
      <c r="F4581" s="5">
        <v>443.65100000000001</v>
      </c>
      <c r="G4581" s="5">
        <v>1045.3789999999999</v>
      </c>
      <c r="H4581" s="5">
        <v>623.94599999999991</v>
      </c>
      <c r="I4581" s="6">
        <v>0</v>
      </c>
    </row>
    <row r="4582" spans="1:9">
      <c r="A4582" s="133">
        <v>2013</v>
      </c>
      <c r="B4582" s="133">
        <v>7</v>
      </c>
      <c r="C4582" s="134">
        <v>41465</v>
      </c>
      <c r="D4582" s="133">
        <v>19</v>
      </c>
      <c r="E4582" s="5">
        <v>147.251</v>
      </c>
      <c r="F4582" s="5">
        <v>444.4500000000001</v>
      </c>
      <c r="G4582" s="5">
        <v>1311.6100000000001</v>
      </c>
      <c r="H4582" s="5">
        <v>654.06400000000008</v>
      </c>
      <c r="I4582" s="6">
        <v>0</v>
      </c>
    </row>
    <row r="4583" spans="1:9">
      <c r="A4583" s="133">
        <v>2013</v>
      </c>
      <c r="B4583" s="133">
        <v>7</v>
      </c>
      <c r="C4583" s="134">
        <v>41465</v>
      </c>
      <c r="D4583" s="133">
        <v>20</v>
      </c>
      <c r="E4583" s="5">
        <v>147.03900000000002</v>
      </c>
      <c r="F4583" s="5">
        <v>416.96000000000009</v>
      </c>
      <c r="G4583" s="5">
        <v>1406.1079999999997</v>
      </c>
      <c r="H4583" s="5">
        <v>675.52499999999998</v>
      </c>
      <c r="I4583" s="6">
        <v>0</v>
      </c>
    </row>
    <row r="4584" spans="1:9">
      <c r="A4584" s="133">
        <v>2013</v>
      </c>
      <c r="B4584" s="133">
        <v>7</v>
      </c>
      <c r="C4584" s="134">
        <v>41465</v>
      </c>
      <c r="D4584" s="133">
        <v>21</v>
      </c>
      <c r="E4584" s="5">
        <v>145.63</v>
      </c>
      <c r="F4584" s="5">
        <v>414.20700000000011</v>
      </c>
      <c r="G4584" s="5">
        <v>1415.796</v>
      </c>
      <c r="H4584" s="5">
        <v>680.99700000000018</v>
      </c>
      <c r="I4584" s="6">
        <v>0</v>
      </c>
    </row>
    <row r="4585" spans="1:9">
      <c r="A4585" s="133">
        <v>2013</v>
      </c>
      <c r="B4585" s="133">
        <v>7</v>
      </c>
      <c r="C4585" s="134">
        <v>41465</v>
      </c>
      <c r="D4585" s="133">
        <v>22</v>
      </c>
      <c r="E4585" s="5">
        <v>145.63499999999999</v>
      </c>
      <c r="F4585" s="5">
        <v>416.42599999999999</v>
      </c>
      <c r="G4585" s="5">
        <v>1440.385</v>
      </c>
      <c r="H4585" s="5">
        <v>667.68600000000015</v>
      </c>
      <c r="I4585" s="6">
        <v>0</v>
      </c>
    </row>
    <row r="4586" spans="1:9">
      <c r="A4586" s="133">
        <v>2013</v>
      </c>
      <c r="B4586" s="133">
        <v>7</v>
      </c>
      <c r="C4586" s="134">
        <v>41465</v>
      </c>
      <c r="D4586" s="133">
        <v>23</v>
      </c>
      <c r="E4586" s="5">
        <v>145.70400000000001</v>
      </c>
      <c r="F4586" s="5">
        <v>416.24700000000001</v>
      </c>
      <c r="G4586" s="5">
        <v>1452.8190000000002</v>
      </c>
      <c r="H4586" s="5">
        <v>637.09100000000012</v>
      </c>
      <c r="I4586" s="6">
        <v>0</v>
      </c>
    </row>
    <row r="4587" spans="1:9">
      <c r="A4587" s="133">
        <v>2013</v>
      </c>
      <c r="B4587" s="133">
        <v>7</v>
      </c>
      <c r="C4587" s="134">
        <v>41465</v>
      </c>
      <c r="D4587" s="133">
        <v>24</v>
      </c>
      <c r="E4587" s="5">
        <v>146.61900000000003</v>
      </c>
      <c r="F4587" s="5">
        <v>426.28100000000001</v>
      </c>
      <c r="G4587" s="5">
        <v>1384.2109999999998</v>
      </c>
      <c r="H4587" s="5">
        <v>596.73800000000017</v>
      </c>
      <c r="I4587" s="6">
        <v>0</v>
      </c>
    </row>
    <row r="4588" spans="1:9">
      <c r="A4588" s="133">
        <v>2013</v>
      </c>
      <c r="B4588" s="133">
        <v>7</v>
      </c>
      <c r="C4588" s="134">
        <v>41466</v>
      </c>
      <c r="D4588" s="133">
        <v>1</v>
      </c>
      <c r="E4588" s="5">
        <v>143.762</v>
      </c>
      <c r="F4588" s="5">
        <v>435.78499999999985</v>
      </c>
      <c r="G4588" s="5">
        <v>1109.9280000000001</v>
      </c>
      <c r="H4588" s="5">
        <v>561.77300000000014</v>
      </c>
      <c r="I4588" s="6">
        <v>0</v>
      </c>
    </row>
    <row r="4589" spans="1:9">
      <c r="A4589" s="133">
        <v>2013</v>
      </c>
      <c r="B4589" s="133">
        <v>7</v>
      </c>
      <c r="C4589" s="134">
        <v>41466</v>
      </c>
      <c r="D4589" s="133">
        <v>2</v>
      </c>
      <c r="E4589" s="5">
        <v>144.566</v>
      </c>
      <c r="F4589" s="5">
        <v>445.48100000000011</v>
      </c>
      <c r="G4589" s="5">
        <v>868.08800000000008</v>
      </c>
      <c r="H4589" s="5">
        <v>545.57600000000002</v>
      </c>
      <c r="I4589" s="6">
        <v>0</v>
      </c>
    </row>
    <row r="4590" spans="1:9">
      <c r="A4590" s="133">
        <v>2013</v>
      </c>
      <c r="B4590" s="133">
        <v>7</v>
      </c>
      <c r="C4590" s="134">
        <v>41466</v>
      </c>
      <c r="D4590" s="133">
        <v>3</v>
      </c>
      <c r="E4590" s="5">
        <v>144.62299999999999</v>
      </c>
      <c r="F4590" s="5">
        <v>442.71</v>
      </c>
      <c r="G4590" s="5">
        <v>836.87100000000009</v>
      </c>
      <c r="H4590" s="5">
        <v>530.78800000000012</v>
      </c>
      <c r="I4590" s="6">
        <v>0</v>
      </c>
    </row>
    <row r="4591" spans="1:9">
      <c r="A4591" s="133">
        <v>2013</v>
      </c>
      <c r="B4591" s="133">
        <v>7</v>
      </c>
      <c r="C4591" s="134">
        <v>41466</v>
      </c>
      <c r="D4591" s="133">
        <v>4</v>
      </c>
      <c r="E4591" s="5">
        <v>142.161</v>
      </c>
      <c r="F4591" s="5">
        <v>443.69000000000011</v>
      </c>
      <c r="G4591" s="5">
        <v>838.01100000000019</v>
      </c>
      <c r="H4591" s="5">
        <v>532.44600000000003</v>
      </c>
      <c r="I4591" s="6">
        <v>0</v>
      </c>
    </row>
    <row r="4592" spans="1:9">
      <c r="A4592" s="133">
        <v>2013</v>
      </c>
      <c r="B4592" s="133">
        <v>7</v>
      </c>
      <c r="C4592" s="134">
        <v>41466</v>
      </c>
      <c r="D4592" s="133">
        <v>5</v>
      </c>
      <c r="E4592" s="5">
        <v>130.637</v>
      </c>
      <c r="F4592" s="5">
        <v>452.07</v>
      </c>
      <c r="G4592" s="5">
        <v>835.52700000000004</v>
      </c>
      <c r="H4592" s="5">
        <v>536.19899999999996</v>
      </c>
      <c r="I4592" s="6">
        <v>0</v>
      </c>
    </row>
    <row r="4593" spans="1:9">
      <c r="A4593" s="133">
        <v>2013</v>
      </c>
      <c r="B4593" s="133">
        <v>7</v>
      </c>
      <c r="C4593" s="134">
        <v>41466</v>
      </c>
      <c r="D4593" s="133">
        <v>6</v>
      </c>
      <c r="E4593" s="5">
        <v>127.459</v>
      </c>
      <c r="F4593" s="5">
        <v>456.32700000000006</v>
      </c>
      <c r="G4593" s="5">
        <v>844.50199999999995</v>
      </c>
      <c r="H4593" s="5">
        <v>531.46100000000001</v>
      </c>
      <c r="I4593" s="6">
        <v>0</v>
      </c>
    </row>
    <row r="4594" spans="1:9">
      <c r="A4594" s="133">
        <v>2013</v>
      </c>
      <c r="B4594" s="133">
        <v>7</v>
      </c>
      <c r="C4594" s="134">
        <v>41466</v>
      </c>
      <c r="D4594" s="133">
        <v>7</v>
      </c>
      <c r="E4594" s="5">
        <v>119.14200000000001</v>
      </c>
      <c r="F4594" s="5">
        <v>456.625</v>
      </c>
      <c r="G4594" s="5">
        <v>935.57799999999997</v>
      </c>
      <c r="H4594" s="5">
        <v>536.03200000000004</v>
      </c>
      <c r="I4594" s="6">
        <v>0</v>
      </c>
    </row>
    <row r="4595" spans="1:9">
      <c r="A4595" s="133">
        <v>2013</v>
      </c>
      <c r="B4595" s="133">
        <v>7</v>
      </c>
      <c r="C4595" s="134">
        <v>41466</v>
      </c>
      <c r="D4595" s="133">
        <v>8</v>
      </c>
      <c r="E4595" s="5">
        <v>121.678</v>
      </c>
      <c r="F4595" s="5">
        <v>455.85599999999994</v>
      </c>
      <c r="G4595" s="5">
        <v>1001.9610000000001</v>
      </c>
      <c r="H4595" s="5">
        <v>564.21299999999985</v>
      </c>
      <c r="I4595" s="6">
        <v>0</v>
      </c>
    </row>
    <row r="4596" spans="1:9">
      <c r="A4596" s="133">
        <v>2013</v>
      </c>
      <c r="B4596" s="133">
        <v>7</v>
      </c>
      <c r="C4596" s="134">
        <v>41466</v>
      </c>
      <c r="D4596" s="133">
        <v>9</v>
      </c>
      <c r="E4596" s="5">
        <v>121.74900000000001</v>
      </c>
      <c r="F4596" s="5">
        <v>449.7890000000001</v>
      </c>
      <c r="G4596" s="5">
        <v>1010.908</v>
      </c>
      <c r="H4596" s="5">
        <v>591.45399999999995</v>
      </c>
      <c r="I4596" s="6">
        <v>0</v>
      </c>
    </row>
    <row r="4597" spans="1:9">
      <c r="A4597" s="133">
        <v>2013</v>
      </c>
      <c r="B4597" s="133">
        <v>7</v>
      </c>
      <c r="C4597" s="134">
        <v>41466</v>
      </c>
      <c r="D4597" s="133">
        <v>10</v>
      </c>
      <c r="E4597" s="5">
        <v>121.694</v>
      </c>
      <c r="F4597" s="5">
        <v>450.32499999999993</v>
      </c>
      <c r="G4597" s="5">
        <v>1019.5430000000001</v>
      </c>
      <c r="H4597" s="5">
        <v>601.59</v>
      </c>
      <c r="I4597" s="6">
        <v>0</v>
      </c>
    </row>
    <row r="4598" spans="1:9">
      <c r="A4598" s="133">
        <v>2013</v>
      </c>
      <c r="B4598" s="133">
        <v>7</v>
      </c>
      <c r="C4598" s="134">
        <v>41466</v>
      </c>
      <c r="D4598" s="133">
        <v>11</v>
      </c>
      <c r="E4598" s="5">
        <v>122.485</v>
      </c>
      <c r="F4598" s="5">
        <v>449.60399999999993</v>
      </c>
      <c r="G4598" s="5">
        <v>1041.7910000000002</v>
      </c>
      <c r="H4598" s="5">
        <v>612.88099999999997</v>
      </c>
      <c r="I4598" s="6">
        <v>0</v>
      </c>
    </row>
    <row r="4599" spans="1:9">
      <c r="A4599" s="133">
        <v>2013</v>
      </c>
      <c r="B4599" s="133">
        <v>7</v>
      </c>
      <c r="C4599" s="134">
        <v>41466</v>
      </c>
      <c r="D4599" s="133">
        <v>12</v>
      </c>
      <c r="E4599" s="5">
        <v>119.96900000000001</v>
      </c>
      <c r="F4599" s="5">
        <v>452.73099999999994</v>
      </c>
      <c r="G4599" s="5">
        <v>1058.8950000000002</v>
      </c>
      <c r="H4599" s="5">
        <v>614.2199999999998</v>
      </c>
      <c r="I4599" s="6">
        <v>0</v>
      </c>
    </row>
    <row r="4600" spans="1:9">
      <c r="A4600" s="133">
        <v>2013</v>
      </c>
      <c r="B4600" s="133">
        <v>7</v>
      </c>
      <c r="C4600" s="134">
        <v>41466</v>
      </c>
      <c r="D4600" s="133">
        <v>13</v>
      </c>
      <c r="E4600" s="5">
        <v>122.78</v>
      </c>
      <c r="F4600" s="5">
        <v>449.71500000000003</v>
      </c>
      <c r="G4600" s="5">
        <v>1055.681</v>
      </c>
      <c r="H4600" s="5">
        <v>615.15</v>
      </c>
      <c r="I4600" s="6">
        <v>0</v>
      </c>
    </row>
    <row r="4601" spans="1:9">
      <c r="A4601" s="133">
        <v>2013</v>
      </c>
      <c r="B4601" s="133">
        <v>7</v>
      </c>
      <c r="C4601" s="134">
        <v>41466</v>
      </c>
      <c r="D4601" s="133">
        <v>14</v>
      </c>
      <c r="E4601" s="5">
        <v>122.92500000000001</v>
      </c>
      <c r="F4601" s="5">
        <v>454.03399999999993</v>
      </c>
      <c r="G4601" s="5">
        <v>1049.3670000000002</v>
      </c>
      <c r="H4601" s="5">
        <v>605.66299999999978</v>
      </c>
      <c r="I4601" s="6">
        <v>0</v>
      </c>
    </row>
    <row r="4602" spans="1:9">
      <c r="A4602" s="133">
        <v>2013</v>
      </c>
      <c r="B4602" s="133">
        <v>7</v>
      </c>
      <c r="C4602" s="134">
        <v>41466</v>
      </c>
      <c r="D4602" s="133">
        <v>15</v>
      </c>
      <c r="E4602" s="5">
        <v>119.67100000000001</v>
      </c>
      <c r="F4602" s="5">
        <v>455.87299999999999</v>
      </c>
      <c r="G4602" s="5">
        <v>1054.836</v>
      </c>
      <c r="H4602" s="5">
        <v>606.65499999999997</v>
      </c>
      <c r="I4602" s="6">
        <v>0</v>
      </c>
    </row>
    <row r="4603" spans="1:9">
      <c r="A4603" s="133">
        <v>2013</v>
      </c>
      <c r="B4603" s="133">
        <v>7</v>
      </c>
      <c r="C4603" s="134">
        <v>41466</v>
      </c>
      <c r="D4603" s="133">
        <v>16</v>
      </c>
      <c r="E4603" s="5">
        <v>118.571</v>
      </c>
      <c r="F4603" s="5">
        <v>459.27600000000001</v>
      </c>
      <c r="G4603" s="5">
        <v>1061.577</v>
      </c>
      <c r="H4603" s="5">
        <v>606.98699999999997</v>
      </c>
      <c r="I4603" s="6">
        <v>0</v>
      </c>
    </row>
    <row r="4604" spans="1:9">
      <c r="A4604" s="133">
        <v>2013</v>
      </c>
      <c r="B4604" s="133">
        <v>7</v>
      </c>
      <c r="C4604" s="134">
        <v>41466</v>
      </c>
      <c r="D4604" s="133">
        <v>17</v>
      </c>
      <c r="E4604" s="5">
        <v>118.554</v>
      </c>
      <c r="F4604" s="5">
        <v>458.39799999999997</v>
      </c>
      <c r="G4604" s="5">
        <v>1065.2170000000001</v>
      </c>
      <c r="H4604" s="5">
        <v>610.05899999999986</v>
      </c>
      <c r="I4604" s="6">
        <v>0</v>
      </c>
    </row>
    <row r="4605" spans="1:9">
      <c r="A4605" s="133">
        <v>2013</v>
      </c>
      <c r="B4605" s="133">
        <v>7</v>
      </c>
      <c r="C4605" s="134">
        <v>41466</v>
      </c>
      <c r="D4605" s="133">
        <v>18</v>
      </c>
      <c r="E4605" s="5">
        <v>119.032</v>
      </c>
      <c r="F4605" s="5">
        <v>450.62100000000004</v>
      </c>
      <c r="G4605" s="5">
        <v>1107.0740000000001</v>
      </c>
      <c r="H4605" s="5">
        <v>623.59699999999998</v>
      </c>
      <c r="I4605" s="6">
        <v>0</v>
      </c>
    </row>
    <row r="4606" spans="1:9">
      <c r="A4606" s="133">
        <v>2013</v>
      </c>
      <c r="B4606" s="133">
        <v>7</v>
      </c>
      <c r="C4606" s="134">
        <v>41466</v>
      </c>
      <c r="D4606" s="133">
        <v>19</v>
      </c>
      <c r="E4606" s="5">
        <v>120.32900000000001</v>
      </c>
      <c r="F4606" s="5">
        <v>450.71900000000005</v>
      </c>
      <c r="G4606" s="5">
        <v>1302.124</v>
      </c>
      <c r="H4606" s="5">
        <v>642.87999999999988</v>
      </c>
      <c r="I4606" s="6">
        <v>0</v>
      </c>
    </row>
    <row r="4607" spans="1:9">
      <c r="A4607" s="133">
        <v>2013</v>
      </c>
      <c r="B4607" s="133">
        <v>7</v>
      </c>
      <c r="C4607" s="134">
        <v>41466</v>
      </c>
      <c r="D4607" s="133">
        <v>20</v>
      </c>
      <c r="E4607" s="5">
        <v>119.65500000000002</v>
      </c>
      <c r="F4607" s="5">
        <v>451.00600000000009</v>
      </c>
      <c r="G4607" s="5">
        <v>1376.0869999999998</v>
      </c>
      <c r="H4607" s="5">
        <v>671.22799999999984</v>
      </c>
      <c r="I4607" s="6">
        <v>0</v>
      </c>
    </row>
    <row r="4608" spans="1:9">
      <c r="A4608" s="133">
        <v>2013</v>
      </c>
      <c r="B4608" s="133">
        <v>7</v>
      </c>
      <c r="C4608" s="134">
        <v>41466</v>
      </c>
      <c r="D4608" s="133">
        <v>21</v>
      </c>
      <c r="E4608" s="5">
        <v>120.43600000000001</v>
      </c>
      <c r="F4608" s="5">
        <v>451.23500000000001</v>
      </c>
      <c r="G4608" s="5">
        <v>1414.104</v>
      </c>
      <c r="H4608" s="5">
        <v>659.15099999999973</v>
      </c>
      <c r="I4608" s="6">
        <v>0</v>
      </c>
    </row>
    <row r="4609" spans="1:9">
      <c r="A4609" s="133">
        <v>2013</v>
      </c>
      <c r="B4609" s="133">
        <v>7</v>
      </c>
      <c r="C4609" s="134">
        <v>41466</v>
      </c>
      <c r="D4609" s="133">
        <v>22</v>
      </c>
      <c r="E4609" s="5">
        <v>123.50800000000001</v>
      </c>
      <c r="F4609" s="5">
        <v>450.62699999999995</v>
      </c>
      <c r="G4609" s="5">
        <v>1437.9150000000002</v>
      </c>
      <c r="H4609" s="5">
        <v>623.6629999999999</v>
      </c>
      <c r="I4609" s="6">
        <v>0</v>
      </c>
    </row>
    <row r="4610" spans="1:9">
      <c r="A4610" s="133">
        <v>2013</v>
      </c>
      <c r="B4610" s="133">
        <v>7</v>
      </c>
      <c r="C4610" s="134">
        <v>41466</v>
      </c>
      <c r="D4610" s="133">
        <v>23</v>
      </c>
      <c r="E4610" s="5">
        <v>120.857</v>
      </c>
      <c r="F4610" s="5">
        <v>451.73500000000001</v>
      </c>
      <c r="G4610" s="5">
        <v>1415.5650000000003</v>
      </c>
      <c r="H4610" s="5">
        <v>580.13499999999999</v>
      </c>
      <c r="I4610" s="6">
        <v>0</v>
      </c>
    </row>
    <row r="4611" spans="1:9">
      <c r="A4611" s="133">
        <v>2013</v>
      </c>
      <c r="B4611" s="133">
        <v>7</v>
      </c>
      <c r="C4611" s="134">
        <v>41466</v>
      </c>
      <c r="D4611" s="133">
        <v>24</v>
      </c>
      <c r="E4611" s="5">
        <v>124.03</v>
      </c>
      <c r="F4611" s="5">
        <v>450.90900000000005</v>
      </c>
      <c r="G4611" s="5">
        <v>1308.2339999999999</v>
      </c>
      <c r="H4611" s="5">
        <v>548.24699999999996</v>
      </c>
      <c r="I4611" s="6">
        <v>0</v>
      </c>
    </row>
    <row r="4612" spans="1:9">
      <c r="A4612" s="133">
        <v>2013</v>
      </c>
      <c r="B4612" s="133">
        <v>7</v>
      </c>
      <c r="C4612" s="134">
        <v>41467</v>
      </c>
      <c r="D4612" s="133">
        <v>1</v>
      </c>
      <c r="E4612" s="5">
        <v>108.94499999999999</v>
      </c>
      <c r="F4612" s="5">
        <v>463.05599999999998</v>
      </c>
      <c r="G4612" s="5">
        <v>1115.3490000000002</v>
      </c>
      <c r="H4612" s="5">
        <v>530.46600000000012</v>
      </c>
      <c r="I4612" s="6">
        <v>0</v>
      </c>
    </row>
    <row r="4613" spans="1:9">
      <c r="A4613" s="133">
        <v>2013</v>
      </c>
      <c r="B4613" s="133">
        <v>7</v>
      </c>
      <c r="C4613" s="134">
        <v>41467</v>
      </c>
      <c r="D4613" s="133">
        <v>2</v>
      </c>
      <c r="E4613" s="5">
        <v>134.78200000000001</v>
      </c>
      <c r="F4613" s="5">
        <v>447.32799999999997</v>
      </c>
      <c r="G4613" s="5">
        <v>1028.6980000000003</v>
      </c>
      <c r="H4613" s="5">
        <v>516.65300000000002</v>
      </c>
      <c r="I4613" s="6">
        <v>0</v>
      </c>
    </row>
    <row r="4614" spans="1:9">
      <c r="A4614" s="133">
        <v>2013</v>
      </c>
      <c r="B4614" s="133">
        <v>7</v>
      </c>
      <c r="C4614" s="134">
        <v>41467</v>
      </c>
      <c r="D4614" s="133">
        <v>3</v>
      </c>
      <c r="E4614" s="5">
        <v>136.21100000000001</v>
      </c>
      <c r="F4614" s="5">
        <v>448.61099999999999</v>
      </c>
      <c r="G4614" s="5">
        <v>1007.652</v>
      </c>
      <c r="H4614" s="5">
        <v>477.92700000000008</v>
      </c>
      <c r="I4614" s="6">
        <v>0</v>
      </c>
    </row>
    <row r="4615" spans="1:9">
      <c r="A4615" s="133">
        <v>2013</v>
      </c>
      <c r="B4615" s="133">
        <v>7</v>
      </c>
      <c r="C4615" s="134">
        <v>41467</v>
      </c>
      <c r="D4615" s="133">
        <v>4</v>
      </c>
      <c r="E4615" s="5">
        <v>137.316</v>
      </c>
      <c r="F4615" s="5">
        <v>449.11</v>
      </c>
      <c r="G4615" s="5">
        <v>980.64300000000026</v>
      </c>
      <c r="H4615" s="5">
        <v>479.51700000000011</v>
      </c>
      <c r="I4615" s="6">
        <v>0</v>
      </c>
    </row>
    <row r="4616" spans="1:9">
      <c r="A4616" s="133">
        <v>2013</v>
      </c>
      <c r="B4616" s="133">
        <v>7</v>
      </c>
      <c r="C4616" s="134">
        <v>41467</v>
      </c>
      <c r="D4616" s="133">
        <v>5</v>
      </c>
      <c r="E4616" s="5">
        <v>137.756</v>
      </c>
      <c r="F4616" s="5">
        <v>449.48900000000003</v>
      </c>
      <c r="G4616" s="5">
        <v>975.11700000000019</v>
      </c>
      <c r="H4616" s="5">
        <v>479.25499999999994</v>
      </c>
      <c r="I4616" s="6">
        <v>0</v>
      </c>
    </row>
    <row r="4617" spans="1:9">
      <c r="A4617" s="133">
        <v>2013</v>
      </c>
      <c r="B4617" s="133">
        <v>7</v>
      </c>
      <c r="C4617" s="134">
        <v>41467</v>
      </c>
      <c r="D4617" s="133">
        <v>6</v>
      </c>
      <c r="E4617" s="5">
        <v>137.739</v>
      </c>
      <c r="F4617" s="5">
        <v>449.50900000000007</v>
      </c>
      <c r="G4617" s="5">
        <v>973.88399999999967</v>
      </c>
      <c r="H4617" s="5">
        <v>479.17200000000003</v>
      </c>
      <c r="I4617" s="6">
        <v>0</v>
      </c>
    </row>
    <row r="4618" spans="1:9">
      <c r="A4618" s="133">
        <v>2013</v>
      </c>
      <c r="B4618" s="133">
        <v>7</v>
      </c>
      <c r="C4618" s="134">
        <v>41467</v>
      </c>
      <c r="D4618" s="133">
        <v>7</v>
      </c>
      <c r="E4618" s="5">
        <v>137.04900000000001</v>
      </c>
      <c r="F4618" s="5">
        <v>451.32600000000002</v>
      </c>
      <c r="G4618" s="5">
        <v>1000.253</v>
      </c>
      <c r="H4618" s="5">
        <v>509.44400000000002</v>
      </c>
      <c r="I4618" s="6">
        <v>0</v>
      </c>
    </row>
    <row r="4619" spans="1:9">
      <c r="A4619" s="133">
        <v>2013</v>
      </c>
      <c r="B4619" s="133">
        <v>7</v>
      </c>
      <c r="C4619" s="134">
        <v>41467</v>
      </c>
      <c r="D4619" s="133">
        <v>8</v>
      </c>
      <c r="E4619" s="5">
        <v>131.81200000000001</v>
      </c>
      <c r="F4619" s="5">
        <v>451.76099999999991</v>
      </c>
      <c r="G4619" s="5">
        <v>1023.0730000000001</v>
      </c>
      <c r="H4619" s="5">
        <v>587.37800000000016</v>
      </c>
      <c r="I4619" s="6">
        <v>0</v>
      </c>
    </row>
    <row r="4620" spans="1:9">
      <c r="A4620" s="133">
        <v>2013</v>
      </c>
      <c r="B4620" s="133">
        <v>7</v>
      </c>
      <c r="C4620" s="134">
        <v>41467</v>
      </c>
      <c r="D4620" s="133">
        <v>9</v>
      </c>
      <c r="E4620" s="5">
        <v>130.655</v>
      </c>
      <c r="F4620" s="5">
        <v>452.02100000000007</v>
      </c>
      <c r="G4620" s="5">
        <v>1033.4370000000001</v>
      </c>
      <c r="H4620" s="5">
        <v>601.43299999999999</v>
      </c>
      <c r="I4620" s="6">
        <v>0</v>
      </c>
    </row>
    <row r="4621" spans="1:9">
      <c r="A4621" s="133">
        <v>2013</v>
      </c>
      <c r="B4621" s="133">
        <v>7</v>
      </c>
      <c r="C4621" s="134">
        <v>41467</v>
      </c>
      <c r="D4621" s="133">
        <v>10</v>
      </c>
      <c r="E4621" s="5">
        <v>126.396</v>
      </c>
      <c r="F4621" s="5">
        <v>452.58100000000002</v>
      </c>
      <c r="G4621" s="5">
        <v>1055.4409999999998</v>
      </c>
      <c r="H4621" s="5">
        <v>603.69799999999987</v>
      </c>
      <c r="I4621" s="6">
        <v>0</v>
      </c>
    </row>
    <row r="4622" spans="1:9">
      <c r="A4622" s="133">
        <v>2013</v>
      </c>
      <c r="B4622" s="133">
        <v>7</v>
      </c>
      <c r="C4622" s="134">
        <v>41467</v>
      </c>
      <c r="D4622" s="133">
        <v>11</v>
      </c>
      <c r="E4622" s="5">
        <v>125.477</v>
      </c>
      <c r="F4622" s="5">
        <v>450.53199999999993</v>
      </c>
      <c r="G4622" s="5">
        <v>1056.615</v>
      </c>
      <c r="H4622" s="5">
        <v>605.09699999999987</v>
      </c>
      <c r="I4622" s="6">
        <v>0</v>
      </c>
    </row>
    <row r="4623" spans="1:9">
      <c r="A4623" s="133">
        <v>2013</v>
      </c>
      <c r="B4623" s="133">
        <v>7</v>
      </c>
      <c r="C4623" s="134">
        <v>41467</v>
      </c>
      <c r="D4623" s="133">
        <v>12</v>
      </c>
      <c r="E4623" s="5">
        <v>125.22000000000001</v>
      </c>
      <c r="F4623" s="5">
        <v>456.11400000000003</v>
      </c>
      <c r="G4623" s="5">
        <v>1051.1380000000001</v>
      </c>
      <c r="H4623" s="5">
        <v>601.9670000000001</v>
      </c>
      <c r="I4623" s="6">
        <v>0</v>
      </c>
    </row>
    <row r="4624" spans="1:9">
      <c r="A4624" s="133">
        <v>2013</v>
      </c>
      <c r="B4624" s="133">
        <v>7</v>
      </c>
      <c r="C4624" s="134">
        <v>41467</v>
      </c>
      <c r="D4624" s="133">
        <v>13</v>
      </c>
      <c r="E4624" s="5">
        <v>124.26300000000001</v>
      </c>
      <c r="F4624" s="5">
        <v>459.72600000000011</v>
      </c>
      <c r="G4624" s="5">
        <v>1032.3109999999999</v>
      </c>
      <c r="H4624" s="5">
        <v>605.49399999999991</v>
      </c>
      <c r="I4624" s="6">
        <v>0</v>
      </c>
    </row>
    <row r="4625" spans="1:9">
      <c r="A4625" s="133">
        <v>2013</v>
      </c>
      <c r="B4625" s="133">
        <v>7</v>
      </c>
      <c r="C4625" s="134">
        <v>41467</v>
      </c>
      <c r="D4625" s="133">
        <v>14</v>
      </c>
      <c r="E4625" s="5">
        <v>124.76100000000001</v>
      </c>
      <c r="F4625" s="5">
        <v>460.11000000000007</v>
      </c>
      <c r="G4625" s="5">
        <v>988.83900000000017</v>
      </c>
      <c r="H4625" s="5">
        <v>610.02200000000005</v>
      </c>
      <c r="I4625" s="6">
        <v>0</v>
      </c>
    </row>
    <row r="4626" spans="1:9">
      <c r="A4626" s="133">
        <v>2013</v>
      </c>
      <c r="B4626" s="133">
        <v>7</v>
      </c>
      <c r="C4626" s="134">
        <v>41467</v>
      </c>
      <c r="D4626" s="133">
        <v>15</v>
      </c>
      <c r="E4626" s="5">
        <v>125.32000000000001</v>
      </c>
      <c r="F4626" s="5">
        <v>461.76299999999998</v>
      </c>
      <c r="G4626" s="5">
        <v>982.3850000000001</v>
      </c>
      <c r="H4626" s="5">
        <v>604.399</v>
      </c>
      <c r="I4626" s="6">
        <v>0</v>
      </c>
    </row>
    <row r="4627" spans="1:9">
      <c r="A4627" s="133">
        <v>2013</v>
      </c>
      <c r="B4627" s="133">
        <v>7</v>
      </c>
      <c r="C4627" s="134">
        <v>41467</v>
      </c>
      <c r="D4627" s="133">
        <v>16</v>
      </c>
      <c r="E4627" s="5">
        <v>126.17700000000001</v>
      </c>
      <c r="F4627" s="5">
        <v>459.416</v>
      </c>
      <c r="G4627" s="5">
        <v>987.22199999999998</v>
      </c>
      <c r="H4627" s="5">
        <v>615.42899999999997</v>
      </c>
      <c r="I4627" s="6">
        <v>0</v>
      </c>
    </row>
    <row r="4628" spans="1:9">
      <c r="A4628" s="133">
        <v>2013</v>
      </c>
      <c r="B4628" s="133">
        <v>7</v>
      </c>
      <c r="C4628" s="134">
        <v>41467</v>
      </c>
      <c r="D4628" s="133">
        <v>17</v>
      </c>
      <c r="E4628" s="5">
        <v>125.989</v>
      </c>
      <c r="F4628" s="5">
        <v>462.31400000000002</v>
      </c>
      <c r="G4628" s="5">
        <v>988.36000000000035</v>
      </c>
      <c r="H4628" s="5">
        <v>643.6500000000002</v>
      </c>
      <c r="I4628" s="6">
        <v>0</v>
      </c>
    </row>
    <row r="4629" spans="1:9">
      <c r="A4629" s="133">
        <v>2013</v>
      </c>
      <c r="B4629" s="133">
        <v>7</v>
      </c>
      <c r="C4629" s="134">
        <v>41467</v>
      </c>
      <c r="D4629" s="133">
        <v>18</v>
      </c>
      <c r="E4629" s="5">
        <v>124.218</v>
      </c>
      <c r="F4629" s="5">
        <v>462.68299999999999</v>
      </c>
      <c r="G4629" s="5">
        <v>996.74</v>
      </c>
      <c r="H4629" s="5">
        <v>667.31400000000019</v>
      </c>
      <c r="I4629" s="6">
        <v>0</v>
      </c>
    </row>
    <row r="4630" spans="1:9">
      <c r="A4630" s="133">
        <v>2013</v>
      </c>
      <c r="B4630" s="133">
        <v>7</v>
      </c>
      <c r="C4630" s="134">
        <v>41467</v>
      </c>
      <c r="D4630" s="133">
        <v>19</v>
      </c>
      <c r="E4630" s="5">
        <v>123.648</v>
      </c>
      <c r="F4630" s="5">
        <v>458.745</v>
      </c>
      <c r="G4630" s="5">
        <v>1182.9119999999998</v>
      </c>
      <c r="H4630" s="5">
        <v>710.11299999999994</v>
      </c>
      <c r="I4630" s="6">
        <v>0</v>
      </c>
    </row>
    <row r="4631" spans="1:9">
      <c r="A4631" s="133">
        <v>2013</v>
      </c>
      <c r="B4631" s="133">
        <v>7</v>
      </c>
      <c r="C4631" s="134">
        <v>41467</v>
      </c>
      <c r="D4631" s="133">
        <v>20</v>
      </c>
      <c r="E4631" s="5">
        <v>122.62800000000001</v>
      </c>
      <c r="F4631" s="5">
        <v>451.70100000000002</v>
      </c>
      <c r="G4631" s="5">
        <v>1331.7540000000004</v>
      </c>
      <c r="H4631" s="5">
        <v>727.02400000000034</v>
      </c>
      <c r="I4631" s="6">
        <v>0</v>
      </c>
    </row>
    <row r="4632" spans="1:9">
      <c r="A4632" s="133">
        <v>2013</v>
      </c>
      <c r="B4632" s="133">
        <v>7</v>
      </c>
      <c r="C4632" s="134">
        <v>41467</v>
      </c>
      <c r="D4632" s="133">
        <v>21</v>
      </c>
      <c r="E4632" s="5">
        <v>122.74600000000001</v>
      </c>
      <c r="F4632" s="5">
        <v>447.947</v>
      </c>
      <c r="G4632" s="5">
        <v>1351.3620000000001</v>
      </c>
      <c r="H4632" s="5">
        <v>726.61300000000017</v>
      </c>
      <c r="I4632" s="6">
        <v>0</v>
      </c>
    </row>
    <row r="4633" spans="1:9">
      <c r="A4633" s="133">
        <v>2013</v>
      </c>
      <c r="B4633" s="133">
        <v>7</v>
      </c>
      <c r="C4633" s="134">
        <v>41467</v>
      </c>
      <c r="D4633" s="133">
        <v>22</v>
      </c>
      <c r="E4633" s="5">
        <v>123.69100000000002</v>
      </c>
      <c r="F4633" s="5">
        <v>449.83899999999994</v>
      </c>
      <c r="G4633" s="5">
        <v>1346.3549999999996</v>
      </c>
      <c r="H4633" s="5">
        <v>723.846</v>
      </c>
      <c r="I4633" s="6">
        <v>0</v>
      </c>
    </row>
    <row r="4634" spans="1:9">
      <c r="A4634" s="133">
        <v>2013</v>
      </c>
      <c r="B4634" s="133">
        <v>7</v>
      </c>
      <c r="C4634" s="134">
        <v>41467</v>
      </c>
      <c r="D4634" s="133">
        <v>23</v>
      </c>
      <c r="E4634" s="5">
        <v>124.31000000000002</v>
      </c>
      <c r="F4634" s="5">
        <v>449.875</v>
      </c>
      <c r="G4634" s="5">
        <v>1307.7330000000004</v>
      </c>
      <c r="H4634" s="5">
        <v>704.8810000000002</v>
      </c>
      <c r="I4634" s="6">
        <v>0</v>
      </c>
    </row>
    <row r="4635" spans="1:9">
      <c r="A4635" s="133">
        <v>2013</v>
      </c>
      <c r="B4635" s="133">
        <v>7</v>
      </c>
      <c r="C4635" s="134">
        <v>41467</v>
      </c>
      <c r="D4635" s="133">
        <v>24</v>
      </c>
      <c r="E4635" s="5">
        <v>124.44500000000001</v>
      </c>
      <c r="F4635" s="5">
        <v>449.90199999999999</v>
      </c>
      <c r="G4635" s="5">
        <v>1191.2950000000001</v>
      </c>
      <c r="H4635" s="5">
        <v>669.58600000000013</v>
      </c>
      <c r="I4635" s="6">
        <v>0</v>
      </c>
    </row>
    <row r="4636" spans="1:9">
      <c r="A4636" s="133">
        <v>2013</v>
      </c>
      <c r="B4636" s="133">
        <v>7</v>
      </c>
      <c r="C4636" s="134">
        <v>41468</v>
      </c>
      <c r="D4636" s="133">
        <v>1</v>
      </c>
      <c r="E4636" s="5">
        <v>125.13000000000001</v>
      </c>
      <c r="F4636" s="5">
        <v>431.58399999999989</v>
      </c>
      <c r="G4636" s="5">
        <v>1038.221</v>
      </c>
      <c r="H4636" s="5">
        <v>640.65600000000006</v>
      </c>
      <c r="I4636" s="6">
        <v>0</v>
      </c>
    </row>
    <row r="4637" spans="1:9">
      <c r="A4637" s="133">
        <v>2013</v>
      </c>
      <c r="B4637" s="133">
        <v>7</v>
      </c>
      <c r="C4637" s="134">
        <v>41468</v>
      </c>
      <c r="D4637" s="133">
        <v>2</v>
      </c>
      <c r="E4637" s="5">
        <v>125.81700000000001</v>
      </c>
      <c r="F4637" s="5">
        <v>431.05899999999997</v>
      </c>
      <c r="G4637" s="5">
        <v>982.05100000000027</v>
      </c>
      <c r="H4637" s="5">
        <v>606.72600000000023</v>
      </c>
      <c r="I4637" s="6">
        <v>0</v>
      </c>
    </row>
    <row r="4638" spans="1:9">
      <c r="A4638" s="133">
        <v>2013</v>
      </c>
      <c r="B4638" s="133">
        <v>7</v>
      </c>
      <c r="C4638" s="134">
        <v>41468</v>
      </c>
      <c r="D4638" s="133">
        <v>3</v>
      </c>
      <c r="E4638" s="5">
        <v>124.602</v>
      </c>
      <c r="F4638" s="5">
        <v>430.76799999999997</v>
      </c>
      <c r="G4638" s="5">
        <v>945.99600000000021</v>
      </c>
      <c r="H4638" s="5">
        <v>597.9380000000001</v>
      </c>
      <c r="I4638" s="6">
        <v>0</v>
      </c>
    </row>
    <row r="4639" spans="1:9">
      <c r="A4639" s="133">
        <v>2013</v>
      </c>
      <c r="B4639" s="133">
        <v>7</v>
      </c>
      <c r="C4639" s="134">
        <v>41468</v>
      </c>
      <c r="D4639" s="133">
        <v>4</v>
      </c>
      <c r="E4639" s="5">
        <v>101.586</v>
      </c>
      <c r="F4639" s="5">
        <v>447.31100000000004</v>
      </c>
      <c r="G4639" s="5">
        <v>906.31299999999987</v>
      </c>
      <c r="H4639" s="5">
        <v>594.07500000000005</v>
      </c>
      <c r="I4639" s="6">
        <v>0</v>
      </c>
    </row>
    <row r="4640" spans="1:9">
      <c r="A4640" s="133">
        <v>2013</v>
      </c>
      <c r="B4640" s="133">
        <v>7</v>
      </c>
      <c r="C4640" s="134">
        <v>41468</v>
      </c>
      <c r="D4640" s="133">
        <v>5</v>
      </c>
      <c r="E4640" s="5">
        <v>104.767</v>
      </c>
      <c r="F4640" s="5">
        <v>447.16399999999999</v>
      </c>
      <c r="G4640" s="5">
        <v>904.91300000000012</v>
      </c>
      <c r="H4640" s="5">
        <v>591.37800000000004</v>
      </c>
      <c r="I4640" s="6">
        <v>0</v>
      </c>
    </row>
    <row r="4641" spans="1:9">
      <c r="A4641" s="133">
        <v>2013</v>
      </c>
      <c r="B4641" s="133">
        <v>7</v>
      </c>
      <c r="C4641" s="134">
        <v>41468</v>
      </c>
      <c r="D4641" s="133">
        <v>6</v>
      </c>
      <c r="E4641" s="5">
        <v>105.149</v>
      </c>
      <c r="F4641" s="5">
        <v>447.89100000000002</v>
      </c>
      <c r="G4641" s="5">
        <v>908.63200000000018</v>
      </c>
      <c r="H4641" s="5">
        <v>590.68799999999999</v>
      </c>
      <c r="I4641" s="6">
        <v>0</v>
      </c>
    </row>
    <row r="4642" spans="1:9">
      <c r="A4642" s="133">
        <v>2013</v>
      </c>
      <c r="B4642" s="133">
        <v>7</v>
      </c>
      <c r="C4642" s="134">
        <v>41468</v>
      </c>
      <c r="D4642" s="133">
        <v>7</v>
      </c>
      <c r="E4642" s="5">
        <v>104.875</v>
      </c>
      <c r="F4642" s="5">
        <v>447.84500000000003</v>
      </c>
      <c r="G4642" s="5">
        <v>932.14199999999983</v>
      </c>
      <c r="H4642" s="5">
        <v>534.87600000000009</v>
      </c>
      <c r="I4642" s="6">
        <v>0</v>
      </c>
    </row>
    <row r="4643" spans="1:9">
      <c r="A4643" s="133">
        <v>2013</v>
      </c>
      <c r="B4643" s="133">
        <v>7</v>
      </c>
      <c r="C4643" s="134">
        <v>41468</v>
      </c>
      <c r="D4643" s="133">
        <v>8</v>
      </c>
      <c r="E4643" s="5">
        <v>104.923</v>
      </c>
      <c r="F4643" s="5">
        <v>440.69900000000007</v>
      </c>
      <c r="G4643" s="5">
        <v>940.48900000000037</v>
      </c>
      <c r="H4643" s="5">
        <v>531.58300000000008</v>
      </c>
      <c r="I4643" s="6">
        <v>0</v>
      </c>
    </row>
    <row r="4644" spans="1:9">
      <c r="A4644" s="133">
        <v>2013</v>
      </c>
      <c r="B4644" s="133">
        <v>7</v>
      </c>
      <c r="C4644" s="134">
        <v>41468</v>
      </c>
      <c r="D4644" s="133">
        <v>9</v>
      </c>
      <c r="E4644" s="5">
        <v>105.54599999999999</v>
      </c>
      <c r="F4644" s="5">
        <v>442.16300000000007</v>
      </c>
      <c r="G4644" s="5">
        <v>972.41700000000014</v>
      </c>
      <c r="H4644" s="5">
        <v>542.94000000000005</v>
      </c>
      <c r="I4644" s="6">
        <v>0</v>
      </c>
    </row>
    <row r="4645" spans="1:9">
      <c r="A4645" s="133">
        <v>2013</v>
      </c>
      <c r="B4645" s="133">
        <v>7</v>
      </c>
      <c r="C4645" s="134">
        <v>41468</v>
      </c>
      <c r="D4645" s="133">
        <v>10</v>
      </c>
      <c r="E4645" s="5">
        <v>109.72100000000002</v>
      </c>
      <c r="F4645" s="5">
        <v>450.50300000000004</v>
      </c>
      <c r="G4645" s="5">
        <v>1020.6930000000001</v>
      </c>
      <c r="H4645" s="5">
        <v>554.52700000000004</v>
      </c>
      <c r="I4645" s="6">
        <v>0</v>
      </c>
    </row>
    <row r="4646" spans="1:9">
      <c r="A4646" s="133">
        <v>2013</v>
      </c>
      <c r="B4646" s="133">
        <v>7</v>
      </c>
      <c r="C4646" s="134">
        <v>41468</v>
      </c>
      <c r="D4646" s="133">
        <v>11</v>
      </c>
      <c r="E4646" s="5">
        <v>112.14500000000001</v>
      </c>
      <c r="F4646" s="5">
        <v>448.10500000000019</v>
      </c>
      <c r="G4646" s="5">
        <v>1019.7620000000002</v>
      </c>
      <c r="H4646" s="5">
        <v>564.31600000000003</v>
      </c>
      <c r="I4646" s="6">
        <v>0</v>
      </c>
    </row>
    <row r="4647" spans="1:9">
      <c r="A4647" s="133">
        <v>2013</v>
      </c>
      <c r="B4647" s="133">
        <v>7</v>
      </c>
      <c r="C4647" s="134">
        <v>41468</v>
      </c>
      <c r="D4647" s="133">
        <v>12</v>
      </c>
      <c r="E4647" s="5">
        <v>113.14700000000001</v>
      </c>
      <c r="F4647" s="5">
        <v>446.45300000000009</v>
      </c>
      <c r="G4647" s="5">
        <v>1017.7900000000002</v>
      </c>
      <c r="H4647" s="5">
        <v>570.60699999999997</v>
      </c>
      <c r="I4647" s="6">
        <v>0</v>
      </c>
    </row>
    <row r="4648" spans="1:9">
      <c r="A4648" s="133">
        <v>2013</v>
      </c>
      <c r="B4648" s="133">
        <v>7</v>
      </c>
      <c r="C4648" s="134">
        <v>41468</v>
      </c>
      <c r="D4648" s="133">
        <v>13</v>
      </c>
      <c r="E4648" s="5">
        <v>112.96899999999999</v>
      </c>
      <c r="F4648" s="5">
        <v>444.32400000000001</v>
      </c>
      <c r="G4648" s="5">
        <v>1019.0710000000001</v>
      </c>
      <c r="H4648" s="5">
        <v>570.32399999999984</v>
      </c>
      <c r="I4648" s="6">
        <v>0</v>
      </c>
    </row>
    <row r="4649" spans="1:9">
      <c r="A4649" s="133">
        <v>2013</v>
      </c>
      <c r="B4649" s="133">
        <v>7</v>
      </c>
      <c r="C4649" s="134">
        <v>41468</v>
      </c>
      <c r="D4649" s="133">
        <v>14</v>
      </c>
      <c r="E4649" s="5">
        <v>113.48700000000001</v>
      </c>
      <c r="F4649" s="5">
        <v>444.01000000000005</v>
      </c>
      <c r="G4649" s="5">
        <v>1037.5180000000003</v>
      </c>
      <c r="H4649" s="5">
        <v>549.65</v>
      </c>
      <c r="I4649" s="6">
        <v>0</v>
      </c>
    </row>
    <row r="4650" spans="1:9">
      <c r="A4650" s="133">
        <v>2013</v>
      </c>
      <c r="B4650" s="133">
        <v>7</v>
      </c>
      <c r="C4650" s="134">
        <v>41468</v>
      </c>
      <c r="D4650" s="133">
        <v>15</v>
      </c>
      <c r="E4650" s="5">
        <v>114.31200000000001</v>
      </c>
      <c r="F4650" s="5">
        <v>438.96800000000007</v>
      </c>
      <c r="G4650" s="5">
        <v>1054.6090000000002</v>
      </c>
      <c r="H4650" s="5">
        <v>472.03399999999993</v>
      </c>
      <c r="I4650" s="6">
        <v>0</v>
      </c>
    </row>
    <row r="4651" spans="1:9">
      <c r="A4651" s="133">
        <v>2013</v>
      </c>
      <c r="B4651" s="133">
        <v>7</v>
      </c>
      <c r="C4651" s="134">
        <v>41468</v>
      </c>
      <c r="D4651" s="133">
        <v>16</v>
      </c>
      <c r="E4651" s="5">
        <v>114.39699999999999</v>
      </c>
      <c r="F4651" s="5">
        <v>440.09099999999995</v>
      </c>
      <c r="G4651" s="5">
        <v>1056.5210000000002</v>
      </c>
      <c r="H4651" s="5">
        <v>441.22199999999998</v>
      </c>
      <c r="I4651" s="6">
        <v>0</v>
      </c>
    </row>
    <row r="4652" spans="1:9">
      <c r="A4652" s="133">
        <v>2013</v>
      </c>
      <c r="B4652" s="133">
        <v>7</v>
      </c>
      <c r="C4652" s="134">
        <v>41468</v>
      </c>
      <c r="D4652" s="133">
        <v>17</v>
      </c>
      <c r="E4652" s="5">
        <v>114.36199999999999</v>
      </c>
      <c r="F4652" s="5">
        <v>446.88599999999997</v>
      </c>
      <c r="G4652" s="5">
        <v>1061.3570000000002</v>
      </c>
      <c r="H4652" s="5">
        <v>414.24299999999999</v>
      </c>
      <c r="I4652" s="6">
        <v>0</v>
      </c>
    </row>
    <row r="4653" spans="1:9">
      <c r="A4653" s="133">
        <v>2013</v>
      </c>
      <c r="B4653" s="133">
        <v>7</v>
      </c>
      <c r="C4653" s="134">
        <v>41468</v>
      </c>
      <c r="D4653" s="133">
        <v>18</v>
      </c>
      <c r="E4653" s="5">
        <v>114.84100000000001</v>
      </c>
      <c r="F4653" s="5">
        <v>447.745</v>
      </c>
      <c r="G4653" s="5">
        <v>1103.4460000000001</v>
      </c>
      <c r="H4653" s="5">
        <v>428.88099999999997</v>
      </c>
      <c r="I4653" s="6">
        <v>0</v>
      </c>
    </row>
    <row r="4654" spans="1:9">
      <c r="A4654" s="133">
        <v>2013</v>
      </c>
      <c r="B4654" s="133">
        <v>7</v>
      </c>
      <c r="C4654" s="134">
        <v>41468</v>
      </c>
      <c r="D4654" s="133">
        <v>19</v>
      </c>
      <c r="E4654" s="5">
        <v>104.93300000000001</v>
      </c>
      <c r="F4654" s="5">
        <v>447.11199999999991</v>
      </c>
      <c r="G4654" s="5">
        <v>1216.4490000000001</v>
      </c>
      <c r="H4654" s="5">
        <v>514.2650000000001</v>
      </c>
      <c r="I4654" s="6">
        <v>0</v>
      </c>
    </row>
    <row r="4655" spans="1:9">
      <c r="A4655" s="133">
        <v>2013</v>
      </c>
      <c r="B4655" s="133">
        <v>7</v>
      </c>
      <c r="C4655" s="134">
        <v>41468</v>
      </c>
      <c r="D4655" s="133">
        <v>20</v>
      </c>
      <c r="E4655" s="5">
        <v>103.98899999999999</v>
      </c>
      <c r="F4655" s="5">
        <v>447.21200000000005</v>
      </c>
      <c r="G4655" s="5">
        <v>1224.4570000000006</v>
      </c>
      <c r="H4655" s="5">
        <v>545.88699999999994</v>
      </c>
      <c r="I4655" s="6">
        <v>0</v>
      </c>
    </row>
    <row r="4656" spans="1:9">
      <c r="A4656" s="133">
        <v>2013</v>
      </c>
      <c r="B4656" s="133">
        <v>7</v>
      </c>
      <c r="C4656" s="134">
        <v>41468</v>
      </c>
      <c r="D4656" s="133">
        <v>21</v>
      </c>
      <c r="E4656" s="5">
        <v>108.898</v>
      </c>
      <c r="F4656" s="5">
        <v>447.57300000000004</v>
      </c>
      <c r="G4656" s="5">
        <v>1239.8520000000005</v>
      </c>
      <c r="H4656" s="5">
        <v>546.53899999999976</v>
      </c>
      <c r="I4656" s="6">
        <v>0</v>
      </c>
    </row>
    <row r="4657" spans="1:9">
      <c r="A4657" s="133">
        <v>2013</v>
      </c>
      <c r="B4657" s="133">
        <v>7</v>
      </c>
      <c r="C4657" s="134">
        <v>41468</v>
      </c>
      <c r="D4657" s="133">
        <v>22</v>
      </c>
      <c r="E4657" s="5">
        <v>104.492</v>
      </c>
      <c r="F4657" s="5">
        <v>448.06599999999997</v>
      </c>
      <c r="G4657" s="5">
        <v>1222.8970000000004</v>
      </c>
      <c r="H4657" s="5">
        <v>541.55599999999993</v>
      </c>
      <c r="I4657" s="6">
        <v>0</v>
      </c>
    </row>
    <row r="4658" spans="1:9">
      <c r="A4658" s="133">
        <v>2013</v>
      </c>
      <c r="B4658" s="133">
        <v>7</v>
      </c>
      <c r="C4658" s="134">
        <v>41468</v>
      </c>
      <c r="D4658" s="133">
        <v>23</v>
      </c>
      <c r="E4658" s="5">
        <v>113.917</v>
      </c>
      <c r="F4658" s="5">
        <v>447.87200000000001</v>
      </c>
      <c r="G4658" s="5">
        <v>1170.7120000000002</v>
      </c>
      <c r="H4658" s="5">
        <v>520.68900000000008</v>
      </c>
      <c r="I4658" s="6">
        <v>0</v>
      </c>
    </row>
    <row r="4659" spans="1:9">
      <c r="A4659" s="133">
        <v>2013</v>
      </c>
      <c r="B4659" s="133">
        <v>7</v>
      </c>
      <c r="C4659" s="134">
        <v>41468</v>
      </c>
      <c r="D4659" s="133">
        <v>24</v>
      </c>
      <c r="E4659" s="5">
        <v>114.85300000000001</v>
      </c>
      <c r="F4659" s="5">
        <v>447.75200000000007</v>
      </c>
      <c r="G4659" s="5">
        <v>1136.838</v>
      </c>
      <c r="H4659" s="5">
        <v>502.30599999999998</v>
      </c>
      <c r="I4659" s="6">
        <v>0</v>
      </c>
    </row>
    <row r="4660" spans="1:9">
      <c r="A4660" s="133">
        <v>2013</v>
      </c>
      <c r="B4660" s="133">
        <v>7</v>
      </c>
      <c r="C4660" s="134">
        <v>41469</v>
      </c>
      <c r="D4660" s="133">
        <v>1</v>
      </c>
      <c r="E4660" s="5">
        <v>113.99900000000001</v>
      </c>
      <c r="F4660" s="5">
        <v>463.98</v>
      </c>
      <c r="G4660" s="5">
        <v>1044.8340000000001</v>
      </c>
      <c r="H4660" s="5">
        <v>503.29799999999994</v>
      </c>
      <c r="I4660" s="6">
        <v>0</v>
      </c>
    </row>
    <row r="4661" spans="1:9">
      <c r="A4661" s="133">
        <v>2013</v>
      </c>
      <c r="B4661" s="133">
        <v>7</v>
      </c>
      <c r="C4661" s="134">
        <v>41469</v>
      </c>
      <c r="D4661" s="133">
        <v>2</v>
      </c>
      <c r="E4661" s="5">
        <v>129.59200000000001</v>
      </c>
      <c r="F4661" s="5">
        <v>455.69400000000007</v>
      </c>
      <c r="G4661" s="5">
        <v>987.60200000000009</v>
      </c>
      <c r="H4661" s="5">
        <v>502.11600000000004</v>
      </c>
      <c r="I4661" s="6">
        <v>0</v>
      </c>
    </row>
    <row r="4662" spans="1:9">
      <c r="A4662" s="133">
        <v>2013</v>
      </c>
      <c r="B4662" s="133">
        <v>7</v>
      </c>
      <c r="C4662" s="134">
        <v>41469</v>
      </c>
      <c r="D4662" s="133">
        <v>3</v>
      </c>
      <c r="E4662" s="5">
        <v>129.61500000000001</v>
      </c>
      <c r="F4662" s="5">
        <v>455.39</v>
      </c>
      <c r="G4662" s="5">
        <v>952.03400000000011</v>
      </c>
      <c r="H4662" s="5">
        <v>499.27199999999999</v>
      </c>
      <c r="I4662" s="6">
        <v>0</v>
      </c>
    </row>
    <row r="4663" spans="1:9">
      <c r="A4663" s="133">
        <v>2013</v>
      </c>
      <c r="B4663" s="133">
        <v>7</v>
      </c>
      <c r="C4663" s="134">
        <v>41469</v>
      </c>
      <c r="D4663" s="133">
        <v>4</v>
      </c>
      <c r="E4663" s="5">
        <v>130.55599999999998</v>
      </c>
      <c r="F4663" s="5">
        <v>455.32999999999993</v>
      </c>
      <c r="G4663" s="5">
        <v>954.029</v>
      </c>
      <c r="H4663" s="5">
        <v>479.21799999999996</v>
      </c>
      <c r="I4663" s="6">
        <v>0</v>
      </c>
    </row>
    <row r="4664" spans="1:9">
      <c r="A4664" s="133">
        <v>2013</v>
      </c>
      <c r="B4664" s="133">
        <v>7</v>
      </c>
      <c r="C4664" s="134">
        <v>41469</v>
      </c>
      <c r="D4664" s="133">
        <v>5</v>
      </c>
      <c r="E4664" s="5">
        <v>134.12100000000001</v>
      </c>
      <c r="F4664" s="5">
        <v>454.81599999999997</v>
      </c>
      <c r="G4664" s="5">
        <v>957.29399999999987</v>
      </c>
      <c r="H4664" s="5">
        <v>460.75299999999999</v>
      </c>
      <c r="I4664" s="6">
        <v>0</v>
      </c>
    </row>
    <row r="4665" spans="1:9">
      <c r="A4665" s="133">
        <v>2013</v>
      </c>
      <c r="B4665" s="133">
        <v>7</v>
      </c>
      <c r="C4665" s="134">
        <v>41469</v>
      </c>
      <c r="D4665" s="133">
        <v>6</v>
      </c>
      <c r="E4665" s="5">
        <v>144.47100000000003</v>
      </c>
      <c r="F4665" s="5">
        <v>451.30700000000002</v>
      </c>
      <c r="G4665" s="5">
        <v>961.45100000000025</v>
      </c>
      <c r="H4665" s="5">
        <v>430.58499999999998</v>
      </c>
      <c r="I4665" s="6">
        <v>0</v>
      </c>
    </row>
    <row r="4666" spans="1:9">
      <c r="A4666" s="133">
        <v>2013</v>
      </c>
      <c r="B4666" s="133">
        <v>7</v>
      </c>
      <c r="C4666" s="134">
        <v>41469</v>
      </c>
      <c r="D4666" s="133">
        <v>7</v>
      </c>
      <c r="E4666" s="5">
        <v>151.29300000000001</v>
      </c>
      <c r="F4666" s="5">
        <v>447.173</v>
      </c>
      <c r="G4666" s="5">
        <v>968.82200000000023</v>
      </c>
      <c r="H4666" s="5">
        <v>431.84999999999997</v>
      </c>
      <c r="I4666" s="6">
        <v>0</v>
      </c>
    </row>
    <row r="4667" spans="1:9">
      <c r="A4667" s="133">
        <v>2013</v>
      </c>
      <c r="B4667" s="133">
        <v>7</v>
      </c>
      <c r="C4667" s="134">
        <v>41469</v>
      </c>
      <c r="D4667" s="133">
        <v>8</v>
      </c>
      <c r="E4667" s="5">
        <v>149.72800000000001</v>
      </c>
      <c r="F4667" s="5">
        <v>445.24300000000005</v>
      </c>
      <c r="G4667" s="5">
        <v>964.55200000000013</v>
      </c>
      <c r="H4667" s="5">
        <v>419.178</v>
      </c>
      <c r="I4667" s="6">
        <v>0</v>
      </c>
    </row>
    <row r="4668" spans="1:9">
      <c r="A4668" s="133">
        <v>2013</v>
      </c>
      <c r="B4668" s="133">
        <v>7</v>
      </c>
      <c r="C4668" s="134">
        <v>41469</v>
      </c>
      <c r="D4668" s="133">
        <v>9</v>
      </c>
      <c r="E4668" s="5">
        <v>150.86000000000001</v>
      </c>
      <c r="F4668" s="5">
        <v>445.43300000000005</v>
      </c>
      <c r="G4668" s="5">
        <v>950.65200000000027</v>
      </c>
      <c r="H4668" s="5">
        <v>397.17399999999998</v>
      </c>
      <c r="I4668" s="6">
        <v>0</v>
      </c>
    </row>
    <row r="4669" spans="1:9">
      <c r="A4669" s="133">
        <v>2013</v>
      </c>
      <c r="B4669" s="133">
        <v>7</v>
      </c>
      <c r="C4669" s="134">
        <v>41469</v>
      </c>
      <c r="D4669" s="133">
        <v>10</v>
      </c>
      <c r="E4669" s="5">
        <v>152.673</v>
      </c>
      <c r="F4669" s="5">
        <v>445.14600000000013</v>
      </c>
      <c r="G4669" s="5">
        <v>962.41599999999994</v>
      </c>
      <c r="H4669" s="5">
        <v>398.93800000000005</v>
      </c>
      <c r="I4669" s="6">
        <v>0</v>
      </c>
    </row>
    <row r="4670" spans="1:9">
      <c r="A4670" s="133">
        <v>2013</v>
      </c>
      <c r="B4670" s="133">
        <v>7</v>
      </c>
      <c r="C4670" s="134">
        <v>41469</v>
      </c>
      <c r="D4670" s="133">
        <v>11</v>
      </c>
      <c r="E4670" s="5">
        <v>154.22800000000001</v>
      </c>
      <c r="F4670" s="5">
        <v>444.17600000000004</v>
      </c>
      <c r="G4670" s="5">
        <v>1015.3490000000002</v>
      </c>
      <c r="H4670" s="5">
        <v>420.19399999999996</v>
      </c>
      <c r="I4670" s="6">
        <v>0</v>
      </c>
    </row>
    <row r="4671" spans="1:9">
      <c r="A4671" s="133">
        <v>2013</v>
      </c>
      <c r="B4671" s="133">
        <v>7</v>
      </c>
      <c r="C4671" s="134">
        <v>41469</v>
      </c>
      <c r="D4671" s="133">
        <v>12</v>
      </c>
      <c r="E4671" s="5">
        <v>153.86599999999999</v>
      </c>
      <c r="F4671" s="5">
        <v>443.13400000000001</v>
      </c>
      <c r="G4671" s="5">
        <v>998.6690000000001</v>
      </c>
      <c r="H4671" s="5">
        <v>398.21</v>
      </c>
      <c r="I4671" s="6">
        <v>0</v>
      </c>
    </row>
    <row r="4672" spans="1:9">
      <c r="A4672" s="133">
        <v>2013</v>
      </c>
      <c r="B4672" s="133">
        <v>7</v>
      </c>
      <c r="C4672" s="134">
        <v>41469</v>
      </c>
      <c r="D4672" s="133">
        <v>13</v>
      </c>
      <c r="E4672" s="5">
        <v>155.02199999999999</v>
      </c>
      <c r="F4672" s="5">
        <v>443.74299999999999</v>
      </c>
      <c r="G4672" s="5">
        <v>996.40700000000027</v>
      </c>
      <c r="H4672" s="5">
        <v>427.54600000000005</v>
      </c>
      <c r="I4672" s="6">
        <v>0</v>
      </c>
    </row>
    <row r="4673" spans="1:9">
      <c r="A4673" s="133">
        <v>2013</v>
      </c>
      <c r="B4673" s="133">
        <v>7</v>
      </c>
      <c r="C4673" s="134">
        <v>41469</v>
      </c>
      <c r="D4673" s="133">
        <v>14</v>
      </c>
      <c r="E4673" s="5">
        <v>157.04500000000002</v>
      </c>
      <c r="F4673" s="5">
        <v>443.13700000000006</v>
      </c>
      <c r="G4673" s="5">
        <v>1014.5600000000003</v>
      </c>
      <c r="H4673" s="5">
        <v>399.71199999999993</v>
      </c>
      <c r="I4673" s="6">
        <v>0</v>
      </c>
    </row>
    <row r="4674" spans="1:9">
      <c r="A4674" s="133">
        <v>2013</v>
      </c>
      <c r="B4674" s="133">
        <v>7</v>
      </c>
      <c r="C4674" s="134">
        <v>41469</v>
      </c>
      <c r="D4674" s="133">
        <v>15</v>
      </c>
      <c r="E4674" s="5">
        <v>158.411</v>
      </c>
      <c r="F4674" s="5">
        <v>443.85500000000013</v>
      </c>
      <c r="G4674" s="5">
        <v>1011.2880000000001</v>
      </c>
      <c r="H4674" s="5">
        <v>396.47300000000001</v>
      </c>
      <c r="I4674" s="6">
        <v>0</v>
      </c>
    </row>
    <row r="4675" spans="1:9">
      <c r="A4675" s="133">
        <v>2013</v>
      </c>
      <c r="B4675" s="133">
        <v>7</v>
      </c>
      <c r="C4675" s="134">
        <v>41469</v>
      </c>
      <c r="D4675" s="133">
        <v>16</v>
      </c>
      <c r="E4675" s="5">
        <v>158.47200000000001</v>
      </c>
      <c r="F4675" s="5">
        <v>445.42399999999992</v>
      </c>
      <c r="G4675" s="5">
        <v>977.79000000000019</v>
      </c>
      <c r="H4675" s="5">
        <v>440.2050000000001</v>
      </c>
      <c r="I4675" s="6">
        <v>0</v>
      </c>
    </row>
    <row r="4676" spans="1:9">
      <c r="A4676" s="133">
        <v>2013</v>
      </c>
      <c r="B4676" s="133">
        <v>7</v>
      </c>
      <c r="C4676" s="134">
        <v>41469</v>
      </c>
      <c r="D4676" s="133">
        <v>17</v>
      </c>
      <c r="E4676" s="5">
        <v>157.953</v>
      </c>
      <c r="F4676" s="5">
        <v>447.59700000000004</v>
      </c>
      <c r="G4676" s="5">
        <v>961.9000000000002</v>
      </c>
      <c r="H4676" s="5">
        <v>452.47200000000004</v>
      </c>
      <c r="I4676" s="6">
        <v>0</v>
      </c>
    </row>
    <row r="4677" spans="1:9">
      <c r="A4677" s="133">
        <v>2013</v>
      </c>
      <c r="B4677" s="133">
        <v>7</v>
      </c>
      <c r="C4677" s="134">
        <v>41469</v>
      </c>
      <c r="D4677" s="133">
        <v>18</v>
      </c>
      <c r="E4677" s="5">
        <v>158.054</v>
      </c>
      <c r="F4677" s="5">
        <v>447.60200000000009</v>
      </c>
      <c r="G4677" s="5">
        <v>980.87300000000005</v>
      </c>
      <c r="H4677" s="5">
        <v>453.56</v>
      </c>
      <c r="I4677" s="6">
        <v>0</v>
      </c>
    </row>
    <row r="4678" spans="1:9">
      <c r="A4678" s="133">
        <v>2013</v>
      </c>
      <c r="B4678" s="133">
        <v>7</v>
      </c>
      <c r="C4678" s="134">
        <v>41469</v>
      </c>
      <c r="D4678" s="133">
        <v>19</v>
      </c>
      <c r="E4678" s="5">
        <v>158.49199999999999</v>
      </c>
      <c r="F4678" s="5">
        <v>451.5440000000001</v>
      </c>
      <c r="G4678" s="5">
        <v>1149.7880000000002</v>
      </c>
      <c r="H4678" s="5">
        <v>460.16700000000003</v>
      </c>
      <c r="I4678" s="6">
        <v>0</v>
      </c>
    </row>
    <row r="4679" spans="1:9">
      <c r="A4679" s="133">
        <v>2013</v>
      </c>
      <c r="B4679" s="133">
        <v>7</v>
      </c>
      <c r="C4679" s="134">
        <v>41469</v>
      </c>
      <c r="D4679" s="133">
        <v>20</v>
      </c>
      <c r="E4679" s="5">
        <v>157.83199999999999</v>
      </c>
      <c r="F4679" s="5">
        <v>452.65200000000004</v>
      </c>
      <c r="G4679" s="5">
        <v>1245.3330000000001</v>
      </c>
      <c r="H4679" s="5">
        <v>461.05399999999997</v>
      </c>
      <c r="I4679" s="6">
        <v>0</v>
      </c>
    </row>
    <row r="4680" spans="1:9">
      <c r="A4680" s="133">
        <v>2013</v>
      </c>
      <c r="B4680" s="133">
        <v>7</v>
      </c>
      <c r="C4680" s="134">
        <v>41469</v>
      </c>
      <c r="D4680" s="133">
        <v>21</v>
      </c>
      <c r="E4680" s="5">
        <v>158.85300000000001</v>
      </c>
      <c r="F4680" s="5">
        <v>454.58200000000005</v>
      </c>
      <c r="G4680" s="5">
        <v>1250.431</v>
      </c>
      <c r="H4680" s="5">
        <v>467.58199999999994</v>
      </c>
      <c r="I4680" s="6">
        <v>0</v>
      </c>
    </row>
    <row r="4681" spans="1:9">
      <c r="A4681" s="133">
        <v>2013</v>
      </c>
      <c r="B4681" s="133">
        <v>7</v>
      </c>
      <c r="C4681" s="134">
        <v>41469</v>
      </c>
      <c r="D4681" s="133">
        <v>22</v>
      </c>
      <c r="E4681" s="5">
        <v>158.959</v>
      </c>
      <c r="F4681" s="5">
        <v>454.97</v>
      </c>
      <c r="G4681" s="5">
        <v>1252.3840000000002</v>
      </c>
      <c r="H4681" s="5">
        <v>462.80199999999996</v>
      </c>
      <c r="I4681" s="6">
        <v>0</v>
      </c>
    </row>
    <row r="4682" spans="1:9">
      <c r="A4682" s="133">
        <v>2013</v>
      </c>
      <c r="B4682" s="133">
        <v>7</v>
      </c>
      <c r="C4682" s="134">
        <v>41469</v>
      </c>
      <c r="D4682" s="133">
        <v>23</v>
      </c>
      <c r="E4682" s="5">
        <v>158.64800000000002</v>
      </c>
      <c r="F4682" s="5">
        <v>455.84</v>
      </c>
      <c r="G4682" s="5">
        <v>1196.702</v>
      </c>
      <c r="H4682" s="5">
        <v>450.85899999999998</v>
      </c>
      <c r="I4682" s="6">
        <v>0</v>
      </c>
    </row>
    <row r="4683" spans="1:9">
      <c r="A4683" s="133">
        <v>2013</v>
      </c>
      <c r="B4683" s="133">
        <v>7</v>
      </c>
      <c r="C4683" s="134">
        <v>41469</v>
      </c>
      <c r="D4683" s="133">
        <v>24</v>
      </c>
      <c r="E4683" s="5">
        <v>158.26500000000001</v>
      </c>
      <c r="F4683" s="5">
        <v>455.64</v>
      </c>
      <c r="G4683" s="5">
        <v>1191.6010000000003</v>
      </c>
      <c r="H4683" s="5">
        <v>440.66</v>
      </c>
      <c r="I4683" s="6">
        <v>0</v>
      </c>
    </row>
    <row r="4684" spans="1:9">
      <c r="A4684" s="133">
        <v>2013</v>
      </c>
      <c r="B4684" s="133">
        <v>7</v>
      </c>
      <c r="C4684" s="134">
        <v>41470</v>
      </c>
      <c r="D4684" s="133">
        <v>1</v>
      </c>
      <c r="E4684" s="5">
        <v>158.22</v>
      </c>
      <c r="F4684" s="5">
        <v>456.15899999999999</v>
      </c>
      <c r="G4684" s="5">
        <v>1123.4739999999997</v>
      </c>
      <c r="H4684" s="5">
        <v>438.78399999999999</v>
      </c>
      <c r="I4684" s="6">
        <v>0</v>
      </c>
    </row>
    <row r="4685" spans="1:9">
      <c r="A4685" s="133">
        <v>2013</v>
      </c>
      <c r="B4685" s="133">
        <v>7</v>
      </c>
      <c r="C4685" s="134">
        <v>41470</v>
      </c>
      <c r="D4685" s="133">
        <v>2</v>
      </c>
      <c r="E4685" s="5">
        <v>157.221</v>
      </c>
      <c r="F4685" s="5">
        <v>454.8780000000001</v>
      </c>
      <c r="G4685" s="5">
        <v>1017.1440000000001</v>
      </c>
      <c r="H4685" s="5">
        <v>436.99700000000001</v>
      </c>
      <c r="I4685" s="6">
        <v>0</v>
      </c>
    </row>
    <row r="4686" spans="1:9">
      <c r="A4686" s="133">
        <v>2013</v>
      </c>
      <c r="B4686" s="133">
        <v>7</v>
      </c>
      <c r="C4686" s="134">
        <v>41470</v>
      </c>
      <c r="D4686" s="133">
        <v>3</v>
      </c>
      <c r="E4686" s="5">
        <v>158.35600000000002</v>
      </c>
      <c r="F4686" s="5">
        <v>454.94099999999997</v>
      </c>
      <c r="G4686" s="5">
        <v>971.92399999999998</v>
      </c>
      <c r="H4686" s="5">
        <v>436.05299999999994</v>
      </c>
      <c r="I4686" s="6">
        <v>0</v>
      </c>
    </row>
    <row r="4687" spans="1:9">
      <c r="A4687" s="133">
        <v>2013</v>
      </c>
      <c r="B4687" s="133">
        <v>7</v>
      </c>
      <c r="C4687" s="134">
        <v>41470</v>
      </c>
      <c r="D4687" s="133">
        <v>4</v>
      </c>
      <c r="E4687" s="5">
        <v>158.637</v>
      </c>
      <c r="F4687" s="5">
        <v>454.18</v>
      </c>
      <c r="G4687" s="5">
        <v>957.90800000000002</v>
      </c>
      <c r="H4687" s="5">
        <v>433.83600000000001</v>
      </c>
      <c r="I4687" s="6">
        <v>0</v>
      </c>
    </row>
    <row r="4688" spans="1:9">
      <c r="A4688" s="133">
        <v>2013</v>
      </c>
      <c r="B4688" s="133">
        <v>7</v>
      </c>
      <c r="C4688" s="134">
        <v>41470</v>
      </c>
      <c r="D4688" s="133">
        <v>5</v>
      </c>
      <c r="E4688" s="5">
        <v>159.32400000000001</v>
      </c>
      <c r="F4688" s="5">
        <v>453.97200000000009</v>
      </c>
      <c r="G4688" s="5">
        <v>965.5200000000001</v>
      </c>
      <c r="H4688" s="5">
        <v>436.21600000000001</v>
      </c>
      <c r="I4688" s="6">
        <v>0</v>
      </c>
    </row>
    <row r="4689" spans="1:9">
      <c r="A4689" s="133">
        <v>2013</v>
      </c>
      <c r="B4689" s="133">
        <v>7</v>
      </c>
      <c r="C4689" s="134">
        <v>41470</v>
      </c>
      <c r="D4689" s="133">
        <v>6</v>
      </c>
      <c r="E4689" s="5">
        <v>159.82300000000001</v>
      </c>
      <c r="F4689" s="5">
        <v>454.63599999999997</v>
      </c>
      <c r="G4689" s="5">
        <v>966.33200000000022</v>
      </c>
      <c r="H4689" s="5">
        <v>437.60199999999998</v>
      </c>
      <c r="I4689" s="6">
        <v>0</v>
      </c>
    </row>
    <row r="4690" spans="1:9">
      <c r="A4690" s="133">
        <v>2013</v>
      </c>
      <c r="B4690" s="133">
        <v>7</v>
      </c>
      <c r="C4690" s="134">
        <v>41470</v>
      </c>
      <c r="D4690" s="133">
        <v>7</v>
      </c>
      <c r="E4690" s="5">
        <v>159.67500000000001</v>
      </c>
      <c r="F4690" s="5">
        <v>452.649</v>
      </c>
      <c r="G4690" s="5">
        <v>976.20399999999995</v>
      </c>
      <c r="H4690" s="5">
        <v>437.87600000000009</v>
      </c>
      <c r="I4690" s="6">
        <v>0</v>
      </c>
    </row>
    <row r="4691" spans="1:9">
      <c r="A4691" s="133">
        <v>2013</v>
      </c>
      <c r="B4691" s="133">
        <v>7</v>
      </c>
      <c r="C4691" s="134">
        <v>41470</v>
      </c>
      <c r="D4691" s="133">
        <v>8</v>
      </c>
      <c r="E4691" s="5">
        <v>160.32299999999998</v>
      </c>
      <c r="F4691" s="5">
        <v>451.21100000000001</v>
      </c>
      <c r="G4691" s="5">
        <v>979.75</v>
      </c>
      <c r="H4691" s="5">
        <v>493.63800000000003</v>
      </c>
      <c r="I4691" s="6">
        <v>0</v>
      </c>
    </row>
    <row r="4692" spans="1:9">
      <c r="A4692" s="133">
        <v>2013</v>
      </c>
      <c r="B4692" s="133">
        <v>7</v>
      </c>
      <c r="C4692" s="134">
        <v>41470</v>
      </c>
      <c r="D4692" s="133">
        <v>9</v>
      </c>
      <c r="E4692" s="5">
        <v>161.46199999999999</v>
      </c>
      <c r="F4692" s="5">
        <v>446.86300000000006</v>
      </c>
      <c r="G4692" s="5">
        <v>996.85200000000009</v>
      </c>
      <c r="H4692" s="5">
        <v>549.24800000000005</v>
      </c>
      <c r="I4692" s="6">
        <v>0</v>
      </c>
    </row>
    <row r="4693" spans="1:9">
      <c r="A4693" s="133">
        <v>2013</v>
      </c>
      <c r="B4693" s="133">
        <v>7</v>
      </c>
      <c r="C4693" s="134">
        <v>41470</v>
      </c>
      <c r="D4693" s="133">
        <v>10</v>
      </c>
      <c r="E4693" s="5">
        <v>157.85400000000001</v>
      </c>
      <c r="F4693" s="5">
        <v>445.38400000000001</v>
      </c>
      <c r="G4693" s="5">
        <v>982.98599999999999</v>
      </c>
      <c r="H4693" s="5">
        <v>561.24899999999991</v>
      </c>
      <c r="I4693" s="6">
        <v>0</v>
      </c>
    </row>
    <row r="4694" spans="1:9">
      <c r="A4694" s="133">
        <v>2013</v>
      </c>
      <c r="B4694" s="133">
        <v>7</v>
      </c>
      <c r="C4694" s="134">
        <v>41470</v>
      </c>
      <c r="D4694" s="133">
        <v>11</v>
      </c>
      <c r="E4694" s="5">
        <v>158.79600000000002</v>
      </c>
      <c r="F4694" s="5">
        <v>446.1330000000001</v>
      </c>
      <c r="G4694" s="5">
        <v>963.20999999999992</v>
      </c>
      <c r="H4694" s="5">
        <v>559.55599999999993</v>
      </c>
      <c r="I4694" s="6">
        <v>0</v>
      </c>
    </row>
    <row r="4695" spans="1:9">
      <c r="A4695" s="133">
        <v>2013</v>
      </c>
      <c r="B4695" s="133">
        <v>7</v>
      </c>
      <c r="C4695" s="134">
        <v>41470</v>
      </c>
      <c r="D4695" s="133">
        <v>12</v>
      </c>
      <c r="E4695" s="5">
        <v>157.32599999999999</v>
      </c>
      <c r="F4695" s="5">
        <v>426.54399999999998</v>
      </c>
      <c r="G4695" s="5">
        <v>933.79800000000012</v>
      </c>
      <c r="H4695" s="5">
        <v>591.46600000000001</v>
      </c>
      <c r="I4695" s="6">
        <v>0</v>
      </c>
    </row>
    <row r="4696" spans="1:9">
      <c r="A4696" s="133">
        <v>2013</v>
      </c>
      <c r="B4696" s="133">
        <v>7</v>
      </c>
      <c r="C4696" s="134">
        <v>41470</v>
      </c>
      <c r="D4696" s="133">
        <v>13</v>
      </c>
      <c r="E4696" s="5">
        <v>155.91300000000001</v>
      </c>
      <c r="F4696" s="5">
        <v>427.97099999999995</v>
      </c>
      <c r="G4696" s="5">
        <v>982.74400000000003</v>
      </c>
      <c r="H4696" s="5">
        <v>606.12700000000007</v>
      </c>
      <c r="I4696" s="6">
        <v>0</v>
      </c>
    </row>
    <row r="4697" spans="1:9">
      <c r="A4697" s="133">
        <v>2013</v>
      </c>
      <c r="B4697" s="133">
        <v>7</v>
      </c>
      <c r="C4697" s="134">
        <v>41470</v>
      </c>
      <c r="D4697" s="133">
        <v>14</v>
      </c>
      <c r="E4697" s="5">
        <v>153.46100000000001</v>
      </c>
      <c r="F4697" s="5">
        <v>428.30900000000003</v>
      </c>
      <c r="G4697" s="5">
        <v>968.68899999999985</v>
      </c>
      <c r="H4697" s="5">
        <v>604.53899999999999</v>
      </c>
      <c r="I4697" s="6">
        <v>0</v>
      </c>
    </row>
    <row r="4698" spans="1:9">
      <c r="A4698" s="133">
        <v>2013</v>
      </c>
      <c r="B4698" s="133">
        <v>7</v>
      </c>
      <c r="C4698" s="134">
        <v>41470</v>
      </c>
      <c r="D4698" s="133">
        <v>15</v>
      </c>
      <c r="E4698" s="5">
        <v>155.06799999999998</v>
      </c>
      <c r="F4698" s="5">
        <v>429.39</v>
      </c>
      <c r="G4698" s="5">
        <v>966.52400000000023</v>
      </c>
      <c r="H4698" s="5">
        <v>606.90699999999993</v>
      </c>
      <c r="I4698" s="6">
        <v>0</v>
      </c>
    </row>
    <row r="4699" spans="1:9">
      <c r="A4699" s="133">
        <v>2013</v>
      </c>
      <c r="B4699" s="133">
        <v>7</v>
      </c>
      <c r="C4699" s="134">
        <v>41470</v>
      </c>
      <c r="D4699" s="133">
        <v>16</v>
      </c>
      <c r="E4699" s="5">
        <v>154.83100000000002</v>
      </c>
      <c r="F4699" s="5">
        <v>425.75400000000008</v>
      </c>
      <c r="G4699" s="5">
        <v>967.85900000000004</v>
      </c>
      <c r="H4699" s="5">
        <v>607.41799999999989</v>
      </c>
      <c r="I4699" s="6">
        <v>0</v>
      </c>
    </row>
    <row r="4700" spans="1:9">
      <c r="A4700" s="133">
        <v>2013</v>
      </c>
      <c r="B4700" s="133">
        <v>7</v>
      </c>
      <c r="C4700" s="134">
        <v>41470</v>
      </c>
      <c r="D4700" s="133">
        <v>17</v>
      </c>
      <c r="E4700" s="5">
        <v>156.06200000000001</v>
      </c>
      <c r="F4700" s="5">
        <v>430.57</v>
      </c>
      <c r="G4700" s="5">
        <v>935.76200000000006</v>
      </c>
      <c r="H4700" s="5">
        <v>628.98500000000001</v>
      </c>
      <c r="I4700" s="6">
        <v>0</v>
      </c>
    </row>
    <row r="4701" spans="1:9">
      <c r="A4701" s="133">
        <v>2013</v>
      </c>
      <c r="B4701" s="133">
        <v>7</v>
      </c>
      <c r="C4701" s="134">
        <v>41470</v>
      </c>
      <c r="D4701" s="133">
        <v>18</v>
      </c>
      <c r="E4701" s="5">
        <v>155.34300000000002</v>
      </c>
      <c r="F4701" s="5">
        <v>440.30900000000008</v>
      </c>
      <c r="G4701" s="5">
        <v>954.11399999999992</v>
      </c>
      <c r="H4701" s="5">
        <v>664.11799999999982</v>
      </c>
      <c r="I4701" s="6">
        <v>0</v>
      </c>
    </row>
    <row r="4702" spans="1:9">
      <c r="A4702" s="133">
        <v>2013</v>
      </c>
      <c r="B4702" s="133">
        <v>7</v>
      </c>
      <c r="C4702" s="134">
        <v>41470</v>
      </c>
      <c r="D4702" s="133">
        <v>19</v>
      </c>
      <c r="E4702" s="5">
        <v>154.11600000000001</v>
      </c>
      <c r="F4702" s="5">
        <v>442.72</v>
      </c>
      <c r="G4702" s="5">
        <v>1114.8089999999997</v>
      </c>
      <c r="H4702" s="5">
        <v>710.37400000000002</v>
      </c>
      <c r="I4702" s="6">
        <v>0</v>
      </c>
    </row>
    <row r="4703" spans="1:9">
      <c r="A4703" s="133">
        <v>2013</v>
      </c>
      <c r="B4703" s="133">
        <v>7</v>
      </c>
      <c r="C4703" s="134">
        <v>41470</v>
      </c>
      <c r="D4703" s="133">
        <v>20</v>
      </c>
      <c r="E4703" s="5">
        <v>152.95400000000004</v>
      </c>
      <c r="F4703" s="5">
        <v>453.47100000000006</v>
      </c>
      <c r="G4703" s="5">
        <v>1212.1690000000001</v>
      </c>
      <c r="H4703" s="5">
        <v>751.36799999999994</v>
      </c>
      <c r="I4703" s="6">
        <v>0</v>
      </c>
    </row>
    <row r="4704" spans="1:9">
      <c r="A4704" s="133">
        <v>2013</v>
      </c>
      <c r="B4704" s="133">
        <v>7</v>
      </c>
      <c r="C4704" s="134">
        <v>41470</v>
      </c>
      <c r="D4704" s="133">
        <v>21</v>
      </c>
      <c r="E4704" s="5">
        <v>153.745</v>
      </c>
      <c r="F4704" s="5">
        <v>475.49</v>
      </c>
      <c r="G4704" s="5">
        <v>1221.3390000000002</v>
      </c>
      <c r="H4704" s="5">
        <v>737.66500000000019</v>
      </c>
      <c r="I4704" s="6">
        <v>0</v>
      </c>
    </row>
    <row r="4705" spans="1:9">
      <c r="A4705" s="133">
        <v>2013</v>
      </c>
      <c r="B4705" s="133">
        <v>7</v>
      </c>
      <c r="C4705" s="134">
        <v>41470</v>
      </c>
      <c r="D4705" s="133">
        <v>22</v>
      </c>
      <c r="E4705" s="5">
        <v>156.72200000000001</v>
      </c>
      <c r="F4705" s="5">
        <v>479.02800000000008</v>
      </c>
      <c r="G4705" s="5">
        <v>1246.922</v>
      </c>
      <c r="H4705" s="5">
        <v>712.93800000000022</v>
      </c>
      <c r="I4705" s="6">
        <v>0</v>
      </c>
    </row>
    <row r="4706" spans="1:9">
      <c r="A4706" s="133">
        <v>2013</v>
      </c>
      <c r="B4706" s="133">
        <v>7</v>
      </c>
      <c r="C4706" s="134">
        <v>41470</v>
      </c>
      <c r="D4706" s="133">
        <v>23</v>
      </c>
      <c r="E4706" s="5">
        <v>158.41700000000003</v>
      </c>
      <c r="F4706" s="5">
        <v>476.13500000000005</v>
      </c>
      <c r="G4706" s="5">
        <v>1267.9750000000001</v>
      </c>
      <c r="H4706" s="5">
        <v>681.93700000000001</v>
      </c>
      <c r="I4706" s="6">
        <v>0</v>
      </c>
    </row>
    <row r="4707" spans="1:9">
      <c r="A4707" s="133">
        <v>2013</v>
      </c>
      <c r="B4707" s="133">
        <v>7</v>
      </c>
      <c r="C4707" s="134">
        <v>41470</v>
      </c>
      <c r="D4707" s="133">
        <v>24</v>
      </c>
      <c r="E4707" s="5">
        <v>161.52700000000002</v>
      </c>
      <c r="F4707" s="5">
        <v>476.36800000000005</v>
      </c>
      <c r="G4707" s="5">
        <v>1160.2290000000003</v>
      </c>
      <c r="H4707" s="5">
        <v>640.89</v>
      </c>
      <c r="I4707" s="6">
        <v>0</v>
      </c>
    </row>
    <row r="4708" spans="1:9">
      <c r="A4708" s="133">
        <v>2013</v>
      </c>
      <c r="B4708" s="133">
        <v>7</v>
      </c>
      <c r="C4708" s="134">
        <v>41471</v>
      </c>
      <c r="D4708" s="133">
        <v>1</v>
      </c>
      <c r="E4708" s="5">
        <v>162.04900000000004</v>
      </c>
      <c r="F4708" s="5">
        <v>466.10399999999998</v>
      </c>
      <c r="G4708" s="5">
        <v>1055.008</v>
      </c>
      <c r="H4708" s="5">
        <v>592.59400000000005</v>
      </c>
      <c r="I4708" s="6">
        <v>0</v>
      </c>
    </row>
    <row r="4709" spans="1:9">
      <c r="A4709" s="133">
        <v>2013</v>
      </c>
      <c r="B4709" s="133">
        <v>7</v>
      </c>
      <c r="C4709" s="134">
        <v>41471</v>
      </c>
      <c r="D4709" s="133">
        <v>2</v>
      </c>
      <c r="E4709" s="5">
        <v>161.53900000000002</v>
      </c>
      <c r="F4709" s="5">
        <v>466.55000000000007</v>
      </c>
      <c r="G4709" s="5">
        <v>1009.5330000000001</v>
      </c>
      <c r="H4709" s="5">
        <v>531.52</v>
      </c>
      <c r="I4709" s="6">
        <v>0</v>
      </c>
    </row>
    <row r="4710" spans="1:9">
      <c r="A4710" s="133">
        <v>2013</v>
      </c>
      <c r="B4710" s="133">
        <v>7</v>
      </c>
      <c r="C4710" s="134">
        <v>41471</v>
      </c>
      <c r="D4710" s="133">
        <v>3</v>
      </c>
      <c r="E4710" s="5">
        <v>161.36199999999999</v>
      </c>
      <c r="F4710" s="5">
        <v>466.73200000000003</v>
      </c>
      <c r="G4710" s="5">
        <v>991.58400000000017</v>
      </c>
      <c r="H4710" s="5">
        <v>516.79</v>
      </c>
      <c r="I4710" s="6">
        <v>0</v>
      </c>
    </row>
    <row r="4711" spans="1:9">
      <c r="A4711" s="133">
        <v>2013</v>
      </c>
      <c r="B4711" s="133">
        <v>7</v>
      </c>
      <c r="C4711" s="134">
        <v>41471</v>
      </c>
      <c r="D4711" s="133">
        <v>4</v>
      </c>
      <c r="E4711" s="5">
        <v>161.88500000000002</v>
      </c>
      <c r="F4711" s="5">
        <v>466.43799999999999</v>
      </c>
      <c r="G4711" s="5">
        <v>976.80600000000004</v>
      </c>
      <c r="H4711" s="5">
        <v>516.78300000000002</v>
      </c>
      <c r="I4711" s="6">
        <v>0</v>
      </c>
    </row>
    <row r="4712" spans="1:9">
      <c r="A4712" s="133">
        <v>2013</v>
      </c>
      <c r="B4712" s="133">
        <v>7</v>
      </c>
      <c r="C4712" s="134">
        <v>41471</v>
      </c>
      <c r="D4712" s="133">
        <v>5</v>
      </c>
      <c r="E4712" s="5">
        <v>162.58600000000001</v>
      </c>
      <c r="F4712" s="5">
        <v>466.77200000000005</v>
      </c>
      <c r="G4712" s="5">
        <v>977.61900000000003</v>
      </c>
      <c r="H4712" s="5">
        <v>517.63499999999999</v>
      </c>
      <c r="I4712" s="6">
        <v>0</v>
      </c>
    </row>
    <row r="4713" spans="1:9">
      <c r="A4713" s="133">
        <v>2013</v>
      </c>
      <c r="B4713" s="133">
        <v>7</v>
      </c>
      <c r="C4713" s="134">
        <v>41471</v>
      </c>
      <c r="D4713" s="133">
        <v>6</v>
      </c>
      <c r="E4713" s="5">
        <v>164.63100000000003</v>
      </c>
      <c r="F4713" s="5">
        <v>466.44300000000004</v>
      </c>
      <c r="G4713" s="5">
        <v>986.69</v>
      </c>
      <c r="H4713" s="5">
        <v>459.37100000000004</v>
      </c>
      <c r="I4713" s="6">
        <v>0</v>
      </c>
    </row>
    <row r="4714" spans="1:9">
      <c r="A4714" s="133">
        <v>2013</v>
      </c>
      <c r="B4714" s="133">
        <v>7</v>
      </c>
      <c r="C4714" s="134">
        <v>41471</v>
      </c>
      <c r="D4714" s="133">
        <v>7</v>
      </c>
      <c r="E4714" s="5">
        <v>153.46200000000002</v>
      </c>
      <c r="F4714" s="5">
        <v>462.53699999999992</v>
      </c>
      <c r="G4714" s="5">
        <v>977.90899999999988</v>
      </c>
      <c r="H4714" s="5">
        <v>467.95300000000009</v>
      </c>
      <c r="I4714" s="6">
        <v>0</v>
      </c>
    </row>
    <row r="4715" spans="1:9">
      <c r="A4715" s="133">
        <v>2013</v>
      </c>
      <c r="B4715" s="133">
        <v>7</v>
      </c>
      <c r="C4715" s="134">
        <v>41471</v>
      </c>
      <c r="D4715" s="133">
        <v>8</v>
      </c>
      <c r="E4715" s="5">
        <v>149.929</v>
      </c>
      <c r="F4715" s="5">
        <v>461.60399999999998</v>
      </c>
      <c r="G4715" s="5">
        <v>970.05700000000013</v>
      </c>
      <c r="H4715" s="5">
        <v>485.60900000000004</v>
      </c>
      <c r="I4715" s="6">
        <v>0</v>
      </c>
    </row>
    <row r="4716" spans="1:9">
      <c r="A4716" s="133">
        <v>2013</v>
      </c>
      <c r="B4716" s="133">
        <v>7</v>
      </c>
      <c r="C4716" s="134">
        <v>41471</v>
      </c>
      <c r="D4716" s="133">
        <v>9</v>
      </c>
      <c r="E4716" s="5">
        <v>149.095</v>
      </c>
      <c r="F4716" s="5">
        <v>461.33900000000006</v>
      </c>
      <c r="G4716" s="5">
        <v>1008.1890000000004</v>
      </c>
      <c r="H4716" s="5">
        <v>505.27200000000005</v>
      </c>
      <c r="I4716" s="6">
        <v>0</v>
      </c>
    </row>
    <row r="4717" spans="1:9">
      <c r="A4717" s="133">
        <v>2013</v>
      </c>
      <c r="B4717" s="133">
        <v>7</v>
      </c>
      <c r="C4717" s="134">
        <v>41471</v>
      </c>
      <c r="D4717" s="133">
        <v>10</v>
      </c>
      <c r="E4717" s="5">
        <v>149.08699999999999</v>
      </c>
      <c r="F4717" s="5">
        <v>464.41300000000001</v>
      </c>
      <c r="G4717" s="5">
        <v>1030.5519999999999</v>
      </c>
      <c r="H4717" s="5">
        <v>520.02</v>
      </c>
      <c r="I4717" s="6">
        <v>0</v>
      </c>
    </row>
    <row r="4718" spans="1:9">
      <c r="A4718" s="133">
        <v>2013</v>
      </c>
      <c r="B4718" s="133">
        <v>7</v>
      </c>
      <c r="C4718" s="134">
        <v>41471</v>
      </c>
      <c r="D4718" s="133">
        <v>11</v>
      </c>
      <c r="E4718" s="5">
        <v>149.70900000000003</v>
      </c>
      <c r="F4718" s="5">
        <v>496.1</v>
      </c>
      <c r="G4718" s="5">
        <v>1007.2020000000001</v>
      </c>
      <c r="H4718" s="5">
        <v>528.30100000000016</v>
      </c>
      <c r="I4718" s="6">
        <v>0</v>
      </c>
    </row>
    <row r="4719" spans="1:9">
      <c r="A4719" s="133">
        <v>2013</v>
      </c>
      <c r="B4719" s="133">
        <v>7</v>
      </c>
      <c r="C4719" s="134">
        <v>41471</v>
      </c>
      <c r="D4719" s="133">
        <v>12</v>
      </c>
      <c r="E4719" s="5">
        <v>151.10399999999998</v>
      </c>
      <c r="F4719" s="5">
        <v>499.29000000000008</v>
      </c>
      <c r="G4719" s="5">
        <v>992.54700000000014</v>
      </c>
      <c r="H4719" s="5">
        <v>530.60300000000007</v>
      </c>
      <c r="I4719" s="6">
        <v>0</v>
      </c>
    </row>
    <row r="4720" spans="1:9">
      <c r="A4720" s="133">
        <v>2013</v>
      </c>
      <c r="B4720" s="133">
        <v>7</v>
      </c>
      <c r="C4720" s="134">
        <v>41471</v>
      </c>
      <c r="D4720" s="133">
        <v>13</v>
      </c>
      <c r="E4720" s="5">
        <v>149.155</v>
      </c>
      <c r="F4720" s="5">
        <v>497.42</v>
      </c>
      <c r="G4720" s="5">
        <v>995.29199999999992</v>
      </c>
      <c r="H4720" s="5">
        <v>490.99599999999998</v>
      </c>
      <c r="I4720" s="6">
        <v>0</v>
      </c>
    </row>
    <row r="4721" spans="1:9">
      <c r="A4721" s="133">
        <v>2013</v>
      </c>
      <c r="B4721" s="133">
        <v>7</v>
      </c>
      <c r="C4721" s="134">
        <v>41471</v>
      </c>
      <c r="D4721" s="133">
        <v>14</v>
      </c>
      <c r="E4721" s="5">
        <v>148.405</v>
      </c>
      <c r="F4721" s="5">
        <v>498.08499999999998</v>
      </c>
      <c r="G4721" s="5">
        <v>990.74600000000044</v>
      </c>
      <c r="H4721" s="5">
        <v>514.61000000000013</v>
      </c>
      <c r="I4721" s="6">
        <v>0</v>
      </c>
    </row>
    <row r="4722" spans="1:9">
      <c r="A4722" s="133">
        <v>2013</v>
      </c>
      <c r="B4722" s="133">
        <v>7</v>
      </c>
      <c r="C4722" s="134">
        <v>41471</v>
      </c>
      <c r="D4722" s="133">
        <v>15</v>
      </c>
      <c r="E4722" s="5">
        <v>147.29500000000002</v>
      </c>
      <c r="F4722" s="5">
        <v>500.43099999999998</v>
      </c>
      <c r="G4722" s="5">
        <v>982.77300000000014</v>
      </c>
      <c r="H4722" s="5">
        <v>510.86699999999996</v>
      </c>
      <c r="I4722" s="6">
        <v>0</v>
      </c>
    </row>
    <row r="4723" spans="1:9">
      <c r="A4723" s="133">
        <v>2013</v>
      </c>
      <c r="B4723" s="133">
        <v>7</v>
      </c>
      <c r="C4723" s="134">
        <v>41471</v>
      </c>
      <c r="D4723" s="133">
        <v>16</v>
      </c>
      <c r="E4723" s="5">
        <v>146.14399999999998</v>
      </c>
      <c r="F4723" s="5">
        <v>493.07400000000001</v>
      </c>
      <c r="G4723" s="5">
        <v>985.95899999999995</v>
      </c>
      <c r="H4723" s="5">
        <v>512.46600000000001</v>
      </c>
      <c r="I4723" s="6">
        <v>0</v>
      </c>
    </row>
    <row r="4724" spans="1:9">
      <c r="A4724" s="133">
        <v>2013</v>
      </c>
      <c r="B4724" s="133">
        <v>7</v>
      </c>
      <c r="C4724" s="134">
        <v>41471</v>
      </c>
      <c r="D4724" s="133">
        <v>17</v>
      </c>
      <c r="E4724" s="5">
        <v>148.333</v>
      </c>
      <c r="F4724" s="5">
        <v>493.209</v>
      </c>
      <c r="G4724" s="5">
        <v>960.58400000000017</v>
      </c>
      <c r="H4724" s="5">
        <v>537.37699999999995</v>
      </c>
      <c r="I4724" s="6">
        <v>0</v>
      </c>
    </row>
    <row r="4725" spans="1:9">
      <c r="A4725" s="133">
        <v>2013</v>
      </c>
      <c r="B4725" s="133">
        <v>7</v>
      </c>
      <c r="C4725" s="134">
        <v>41471</v>
      </c>
      <c r="D4725" s="133">
        <v>18</v>
      </c>
      <c r="E4725" s="5">
        <v>155.81299999999999</v>
      </c>
      <c r="F4725" s="5">
        <v>491.14099999999996</v>
      </c>
      <c r="G4725" s="5">
        <v>979.70499999999993</v>
      </c>
      <c r="H4725" s="5">
        <v>518.83300000000008</v>
      </c>
      <c r="I4725" s="6">
        <v>0</v>
      </c>
    </row>
    <row r="4726" spans="1:9">
      <c r="A4726" s="133">
        <v>2013</v>
      </c>
      <c r="B4726" s="133">
        <v>7</v>
      </c>
      <c r="C4726" s="134">
        <v>41471</v>
      </c>
      <c r="D4726" s="133">
        <v>19</v>
      </c>
      <c r="E4726" s="5">
        <v>156.71100000000001</v>
      </c>
      <c r="F4726" s="5">
        <v>482.649</v>
      </c>
      <c r="G4726" s="5">
        <v>1175.7450000000001</v>
      </c>
      <c r="H4726" s="5">
        <v>552.28800000000001</v>
      </c>
      <c r="I4726" s="6">
        <v>0</v>
      </c>
    </row>
    <row r="4727" spans="1:9">
      <c r="A4727" s="133">
        <v>2013</v>
      </c>
      <c r="B4727" s="133">
        <v>7</v>
      </c>
      <c r="C4727" s="134">
        <v>41471</v>
      </c>
      <c r="D4727" s="133">
        <v>20</v>
      </c>
      <c r="E4727" s="5">
        <v>157.11800000000002</v>
      </c>
      <c r="F4727" s="5">
        <v>481.71100000000001</v>
      </c>
      <c r="G4727" s="5">
        <v>1262.7860000000001</v>
      </c>
      <c r="H4727" s="5">
        <v>575.572</v>
      </c>
      <c r="I4727" s="6">
        <v>0</v>
      </c>
    </row>
    <row r="4728" spans="1:9">
      <c r="A4728" s="133">
        <v>2013</v>
      </c>
      <c r="B4728" s="133">
        <v>7</v>
      </c>
      <c r="C4728" s="134">
        <v>41471</v>
      </c>
      <c r="D4728" s="133">
        <v>21</v>
      </c>
      <c r="E4728" s="5">
        <v>155.04399999999998</v>
      </c>
      <c r="F4728" s="5">
        <v>481.65</v>
      </c>
      <c r="G4728" s="5">
        <v>1261.5709999999997</v>
      </c>
      <c r="H4728" s="5">
        <v>578.01599999999996</v>
      </c>
      <c r="I4728" s="6">
        <v>0</v>
      </c>
    </row>
    <row r="4729" spans="1:9">
      <c r="A4729" s="133">
        <v>2013</v>
      </c>
      <c r="B4729" s="133">
        <v>7</v>
      </c>
      <c r="C4729" s="134">
        <v>41471</v>
      </c>
      <c r="D4729" s="133">
        <v>22</v>
      </c>
      <c r="E4729" s="5">
        <v>155.97800000000001</v>
      </c>
      <c r="F4729" s="5">
        <v>481.93900000000002</v>
      </c>
      <c r="G4729" s="5">
        <v>1266.6570000000004</v>
      </c>
      <c r="H4729" s="5">
        <v>572.94100000000003</v>
      </c>
      <c r="I4729" s="6">
        <v>0</v>
      </c>
    </row>
    <row r="4730" spans="1:9">
      <c r="A4730" s="133">
        <v>2013</v>
      </c>
      <c r="B4730" s="133">
        <v>7</v>
      </c>
      <c r="C4730" s="134">
        <v>41471</v>
      </c>
      <c r="D4730" s="133">
        <v>23</v>
      </c>
      <c r="E4730" s="5">
        <v>156.75300000000001</v>
      </c>
      <c r="F4730" s="5">
        <v>482.18799999999999</v>
      </c>
      <c r="G4730" s="5">
        <v>1270.1969999999999</v>
      </c>
      <c r="H4730" s="5">
        <v>498.98300000000012</v>
      </c>
      <c r="I4730" s="6">
        <v>0</v>
      </c>
    </row>
    <row r="4731" spans="1:9">
      <c r="A4731" s="133">
        <v>2013</v>
      </c>
      <c r="B4731" s="133">
        <v>7</v>
      </c>
      <c r="C4731" s="134">
        <v>41471</v>
      </c>
      <c r="D4731" s="133">
        <v>24</v>
      </c>
      <c r="E4731" s="5">
        <v>158.226</v>
      </c>
      <c r="F4731" s="5">
        <v>479.53700000000009</v>
      </c>
      <c r="G4731" s="5">
        <v>1256.385</v>
      </c>
      <c r="H4731" s="5">
        <v>427.55100000000016</v>
      </c>
      <c r="I4731" s="6">
        <v>0</v>
      </c>
    </row>
    <row r="4732" spans="1:9">
      <c r="A4732" s="133">
        <v>2013</v>
      </c>
      <c r="B4732" s="133">
        <v>7</v>
      </c>
      <c r="C4732" s="134">
        <v>41472</v>
      </c>
      <c r="D4732" s="133">
        <v>1</v>
      </c>
      <c r="E4732" s="5">
        <v>158.54599999999999</v>
      </c>
      <c r="F4732" s="5">
        <v>454.16199999999998</v>
      </c>
      <c r="G4732" s="5">
        <v>1049.9260000000002</v>
      </c>
      <c r="H4732" s="5">
        <v>411.09600000000006</v>
      </c>
      <c r="I4732" s="6">
        <v>0</v>
      </c>
    </row>
    <row r="4733" spans="1:9">
      <c r="A4733" s="133">
        <v>2013</v>
      </c>
      <c r="B4733" s="133">
        <v>7</v>
      </c>
      <c r="C4733" s="134">
        <v>41472</v>
      </c>
      <c r="D4733" s="133">
        <v>2</v>
      </c>
      <c r="E4733" s="5">
        <v>158.27800000000002</v>
      </c>
      <c r="F4733" s="5">
        <v>449.63300000000004</v>
      </c>
      <c r="G4733" s="5">
        <v>989.5630000000001</v>
      </c>
      <c r="H4733" s="5">
        <v>401.28300000000007</v>
      </c>
      <c r="I4733" s="6">
        <v>0</v>
      </c>
    </row>
    <row r="4734" spans="1:9">
      <c r="A4734" s="133">
        <v>2013</v>
      </c>
      <c r="B4734" s="133">
        <v>7</v>
      </c>
      <c r="C4734" s="134">
        <v>41472</v>
      </c>
      <c r="D4734" s="133">
        <v>3</v>
      </c>
      <c r="E4734" s="5">
        <v>158.29700000000003</v>
      </c>
      <c r="F4734" s="5">
        <v>452.17500000000007</v>
      </c>
      <c r="G4734" s="5">
        <v>986.9530000000002</v>
      </c>
      <c r="H4734" s="5">
        <v>381.55900000000003</v>
      </c>
      <c r="I4734" s="6">
        <v>0</v>
      </c>
    </row>
    <row r="4735" spans="1:9">
      <c r="A4735" s="133">
        <v>2013</v>
      </c>
      <c r="B4735" s="133">
        <v>7</v>
      </c>
      <c r="C4735" s="134">
        <v>41472</v>
      </c>
      <c r="D4735" s="133">
        <v>4</v>
      </c>
      <c r="E4735" s="5">
        <v>159.05300000000003</v>
      </c>
      <c r="F4735" s="5">
        <v>449.58199999999999</v>
      </c>
      <c r="G4735" s="5">
        <v>989.12400000000025</v>
      </c>
      <c r="H4735" s="5">
        <v>381.173</v>
      </c>
      <c r="I4735" s="6">
        <v>0</v>
      </c>
    </row>
    <row r="4736" spans="1:9">
      <c r="A4736" s="133">
        <v>2013</v>
      </c>
      <c r="B4736" s="133">
        <v>7</v>
      </c>
      <c r="C4736" s="134">
        <v>41472</v>
      </c>
      <c r="D4736" s="133">
        <v>5</v>
      </c>
      <c r="E4736" s="5">
        <v>159.06500000000003</v>
      </c>
      <c r="F4736" s="5">
        <v>447.55599999999998</v>
      </c>
      <c r="G4736" s="5">
        <v>977.62200000000018</v>
      </c>
      <c r="H4736" s="5">
        <v>381.33200000000005</v>
      </c>
      <c r="I4736" s="6">
        <v>0</v>
      </c>
    </row>
    <row r="4737" spans="1:9">
      <c r="A4737" s="133">
        <v>2013</v>
      </c>
      <c r="B4737" s="133">
        <v>7</v>
      </c>
      <c r="C4737" s="134">
        <v>41472</v>
      </c>
      <c r="D4737" s="133">
        <v>6</v>
      </c>
      <c r="E4737" s="5">
        <v>160.43700000000001</v>
      </c>
      <c r="F4737" s="5">
        <v>447.86499999999995</v>
      </c>
      <c r="G4737" s="5">
        <v>970.28700000000003</v>
      </c>
      <c r="H4737" s="5">
        <v>381.95200000000006</v>
      </c>
      <c r="I4737" s="6">
        <v>0</v>
      </c>
    </row>
    <row r="4738" spans="1:9">
      <c r="A4738" s="133">
        <v>2013</v>
      </c>
      <c r="B4738" s="133">
        <v>7</v>
      </c>
      <c r="C4738" s="134">
        <v>41472</v>
      </c>
      <c r="D4738" s="133">
        <v>7</v>
      </c>
      <c r="E4738" s="5">
        <v>162.60599999999999</v>
      </c>
      <c r="F4738" s="5">
        <v>459.80400000000009</v>
      </c>
      <c r="G4738" s="5">
        <v>973.91000000000008</v>
      </c>
      <c r="H4738" s="5">
        <v>386.52200000000005</v>
      </c>
      <c r="I4738" s="6">
        <v>0</v>
      </c>
    </row>
    <row r="4739" spans="1:9">
      <c r="A4739" s="133">
        <v>2013</v>
      </c>
      <c r="B4739" s="133">
        <v>7</v>
      </c>
      <c r="C4739" s="134">
        <v>41472</v>
      </c>
      <c r="D4739" s="133">
        <v>8</v>
      </c>
      <c r="E4739" s="5">
        <v>161.22800000000001</v>
      </c>
      <c r="F4739" s="5">
        <v>455.79199999999997</v>
      </c>
      <c r="G4739" s="5">
        <v>983.30800000000011</v>
      </c>
      <c r="H4739" s="5">
        <v>396.89400000000001</v>
      </c>
      <c r="I4739" s="6">
        <v>0</v>
      </c>
    </row>
    <row r="4740" spans="1:9">
      <c r="A4740" s="133">
        <v>2013</v>
      </c>
      <c r="B4740" s="133">
        <v>7</v>
      </c>
      <c r="C4740" s="134">
        <v>41472</v>
      </c>
      <c r="D4740" s="133">
        <v>9</v>
      </c>
      <c r="E4740" s="5">
        <v>160.10000000000002</v>
      </c>
      <c r="F4740" s="5">
        <v>456.041</v>
      </c>
      <c r="G4740" s="5">
        <v>992.05100000000027</v>
      </c>
      <c r="H4740" s="5">
        <v>400.45000000000005</v>
      </c>
      <c r="I4740" s="6">
        <v>0</v>
      </c>
    </row>
    <row r="4741" spans="1:9">
      <c r="A4741" s="133">
        <v>2013</v>
      </c>
      <c r="B4741" s="133">
        <v>7</v>
      </c>
      <c r="C4741" s="134">
        <v>41472</v>
      </c>
      <c r="D4741" s="133">
        <v>10</v>
      </c>
      <c r="E4741" s="5">
        <v>151.876</v>
      </c>
      <c r="F4741" s="5">
        <v>461.29300000000006</v>
      </c>
      <c r="G4741" s="5">
        <v>1001.1699999999998</v>
      </c>
      <c r="H4741" s="5">
        <v>411.59400000000005</v>
      </c>
      <c r="I4741" s="6">
        <v>0</v>
      </c>
    </row>
    <row r="4742" spans="1:9">
      <c r="A4742" s="133">
        <v>2013</v>
      </c>
      <c r="B4742" s="133">
        <v>7</v>
      </c>
      <c r="C4742" s="134">
        <v>41472</v>
      </c>
      <c r="D4742" s="133">
        <v>11</v>
      </c>
      <c r="E4742" s="5">
        <v>148.256</v>
      </c>
      <c r="F4742" s="5">
        <v>456.19200000000006</v>
      </c>
      <c r="G4742" s="5">
        <v>1030.546</v>
      </c>
      <c r="H4742" s="5">
        <v>418.18400000000008</v>
      </c>
      <c r="I4742" s="6">
        <v>0</v>
      </c>
    </row>
    <row r="4743" spans="1:9">
      <c r="A4743" s="133">
        <v>2013</v>
      </c>
      <c r="B4743" s="133">
        <v>7</v>
      </c>
      <c r="C4743" s="134">
        <v>41472</v>
      </c>
      <c r="D4743" s="133">
        <v>12</v>
      </c>
      <c r="E4743" s="5">
        <v>138.52100000000002</v>
      </c>
      <c r="F4743" s="5">
        <v>456.05600000000004</v>
      </c>
      <c r="G4743" s="5">
        <v>1037.5770000000002</v>
      </c>
      <c r="H4743" s="5">
        <v>417.93099999999993</v>
      </c>
      <c r="I4743" s="6">
        <v>0</v>
      </c>
    </row>
    <row r="4744" spans="1:9">
      <c r="A4744" s="133">
        <v>2013</v>
      </c>
      <c r="B4744" s="133">
        <v>7</v>
      </c>
      <c r="C4744" s="134">
        <v>41472</v>
      </c>
      <c r="D4744" s="133">
        <v>13</v>
      </c>
      <c r="E4744" s="5">
        <v>139.47200000000001</v>
      </c>
      <c r="F4744" s="5">
        <v>456.87400000000002</v>
      </c>
      <c r="G4744" s="5">
        <v>1026.3400000000001</v>
      </c>
      <c r="H4744" s="5">
        <v>431.39399999999995</v>
      </c>
      <c r="I4744" s="6">
        <v>0</v>
      </c>
    </row>
    <row r="4745" spans="1:9">
      <c r="A4745" s="133">
        <v>2013</v>
      </c>
      <c r="B4745" s="133">
        <v>7</v>
      </c>
      <c r="C4745" s="134">
        <v>41472</v>
      </c>
      <c r="D4745" s="133">
        <v>14</v>
      </c>
      <c r="E4745" s="5">
        <v>138.988</v>
      </c>
      <c r="F4745" s="5">
        <v>459.13200000000006</v>
      </c>
      <c r="G4745" s="5">
        <v>993.7650000000001</v>
      </c>
      <c r="H4745" s="5">
        <v>441.37799999999999</v>
      </c>
      <c r="I4745" s="6">
        <v>0</v>
      </c>
    </row>
    <row r="4746" spans="1:9">
      <c r="A4746" s="133">
        <v>2013</v>
      </c>
      <c r="B4746" s="133">
        <v>7</v>
      </c>
      <c r="C4746" s="134">
        <v>41472</v>
      </c>
      <c r="D4746" s="133">
        <v>15</v>
      </c>
      <c r="E4746" s="5">
        <v>138.46600000000001</v>
      </c>
      <c r="F4746" s="5">
        <v>463.16500000000008</v>
      </c>
      <c r="G4746" s="5">
        <v>1037.1890000000001</v>
      </c>
      <c r="H4746" s="5">
        <v>409.899</v>
      </c>
      <c r="I4746" s="6">
        <v>0</v>
      </c>
    </row>
    <row r="4747" spans="1:9">
      <c r="A4747" s="133">
        <v>2013</v>
      </c>
      <c r="B4747" s="133">
        <v>7</v>
      </c>
      <c r="C4747" s="134">
        <v>41472</v>
      </c>
      <c r="D4747" s="133">
        <v>16</v>
      </c>
      <c r="E4747" s="5">
        <v>139.56</v>
      </c>
      <c r="F4747" s="5">
        <v>463.53700000000009</v>
      </c>
      <c r="G4747" s="5">
        <v>1036.211</v>
      </c>
      <c r="H4747" s="5">
        <v>420.339</v>
      </c>
      <c r="I4747" s="6">
        <v>0</v>
      </c>
    </row>
    <row r="4748" spans="1:9">
      <c r="A4748" s="133">
        <v>2013</v>
      </c>
      <c r="B4748" s="133">
        <v>7</v>
      </c>
      <c r="C4748" s="134">
        <v>41472</v>
      </c>
      <c r="D4748" s="133">
        <v>17</v>
      </c>
      <c r="E4748" s="5">
        <v>142.279</v>
      </c>
      <c r="F4748" s="5">
        <v>462.31100000000004</v>
      </c>
      <c r="G4748" s="5">
        <v>1039.1220000000001</v>
      </c>
      <c r="H4748" s="5">
        <v>425.38000000000011</v>
      </c>
      <c r="I4748" s="6">
        <v>0</v>
      </c>
    </row>
    <row r="4749" spans="1:9">
      <c r="A4749" s="133">
        <v>2013</v>
      </c>
      <c r="B4749" s="133">
        <v>7</v>
      </c>
      <c r="C4749" s="134">
        <v>41472</v>
      </c>
      <c r="D4749" s="133">
        <v>18</v>
      </c>
      <c r="E4749" s="5">
        <v>142.95600000000002</v>
      </c>
      <c r="F4749" s="5">
        <v>461.67500000000001</v>
      </c>
      <c r="G4749" s="5">
        <v>1051.7030000000004</v>
      </c>
      <c r="H4749" s="5">
        <v>433.41099999999994</v>
      </c>
      <c r="I4749" s="6">
        <v>0</v>
      </c>
    </row>
    <row r="4750" spans="1:9">
      <c r="A4750" s="133">
        <v>2013</v>
      </c>
      <c r="B4750" s="133">
        <v>7</v>
      </c>
      <c r="C4750" s="134">
        <v>41472</v>
      </c>
      <c r="D4750" s="133">
        <v>19</v>
      </c>
      <c r="E4750" s="5">
        <v>142.672</v>
      </c>
      <c r="F4750" s="5">
        <v>456.20399999999995</v>
      </c>
      <c r="G4750" s="5">
        <v>1107.3720000000003</v>
      </c>
      <c r="H4750" s="5">
        <v>456.34100000000018</v>
      </c>
      <c r="I4750" s="6">
        <v>0</v>
      </c>
    </row>
    <row r="4751" spans="1:9">
      <c r="A4751" s="133">
        <v>2013</v>
      </c>
      <c r="B4751" s="133">
        <v>7</v>
      </c>
      <c r="C4751" s="134">
        <v>41472</v>
      </c>
      <c r="D4751" s="133">
        <v>20</v>
      </c>
      <c r="E4751" s="5">
        <v>143.12</v>
      </c>
      <c r="F4751" s="5">
        <v>453.58199999999999</v>
      </c>
      <c r="G4751" s="5">
        <v>1127.9430000000002</v>
      </c>
      <c r="H4751" s="5">
        <v>472.1640000000001</v>
      </c>
      <c r="I4751" s="6">
        <v>0</v>
      </c>
    </row>
    <row r="4752" spans="1:9">
      <c r="A4752" s="133">
        <v>2013</v>
      </c>
      <c r="B4752" s="133">
        <v>7</v>
      </c>
      <c r="C4752" s="134">
        <v>41472</v>
      </c>
      <c r="D4752" s="133">
        <v>21</v>
      </c>
      <c r="E4752" s="5">
        <v>142.19</v>
      </c>
      <c r="F4752" s="5">
        <v>439.43400000000003</v>
      </c>
      <c r="G4752" s="5">
        <v>1134.5889999999999</v>
      </c>
      <c r="H4752" s="5">
        <v>489.76799999999992</v>
      </c>
      <c r="I4752" s="6">
        <v>0</v>
      </c>
    </row>
    <row r="4753" spans="1:9">
      <c r="A4753" s="133">
        <v>2013</v>
      </c>
      <c r="B4753" s="133">
        <v>7</v>
      </c>
      <c r="C4753" s="134">
        <v>41472</v>
      </c>
      <c r="D4753" s="133">
        <v>22</v>
      </c>
      <c r="E4753" s="5">
        <v>155.65300000000002</v>
      </c>
      <c r="F4753" s="5">
        <v>434.791</v>
      </c>
      <c r="G4753" s="5">
        <v>1127.9370000000001</v>
      </c>
      <c r="H4753" s="5">
        <v>468.52799999999996</v>
      </c>
      <c r="I4753" s="6">
        <v>0</v>
      </c>
    </row>
    <row r="4754" spans="1:9">
      <c r="A4754" s="133">
        <v>2013</v>
      </c>
      <c r="B4754" s="133">
        <v>7</v>
      </c>
      <c r="C4754" s="134">
        <v>41472</v>
      </c>
      <c r="D4754" s="133">
        <v>23</v>
      </c>
      <c r="E4754" s="5">
        <v>157.13500000000002</v>
      </c>
      <c r="F4754" s="5">
        <v>438.173</v>
      </c>
      <c r="G4754" s="5">
        <v>1115.9469999999999</v>
      </c>
      <c r="H4754" s="5">
        <v>448.25700000000006</v>
      </c>
      <c r="I4754" s="6">
        <v>0</v>
      </c>
    </row>
    <row r="4755" spans="1:9">
      <c r="A4755" s="133">
        <v>2013</v>
      </c>
      <c r="B4755" s="133">
        <v>7</v>
      </c>
      <c r="C4755" s="134">
        <v>41472</v>
      </c>
      <c r="D4755" s="133">
        <v>24</v>
      </c>
      <c r="E4755" s="5">
        <v>159.12800000000001</v>
      </c>
      <c r="F4755" s="5">
        <v>437.53999999999996</v>
      </c>
      <c r="G4755" s="5">
        <v>1109.7670000000001</v>
      </c>
      <c r="H4755" s="5">
        <v>431.22100000000012</v>
      </c>
      <c r="I4755" s="6">
        <v>0</v>
      </c>
    </row>
    <row r="4756" spans="1:9">
      <c r="A4756" s="133">
        <v>2013</v>
      </c>
      <c r="B4756" s="133">
        <v>7</v>
      </c>
      <c r="C4756" s="134">
        <v>41473</v>
      </c>
      <c r="D4756" s="133">
        <v>1</v>
      </c>
      <c r="E4756" s="5">
        <v>126.53500000000001</v>
      </c>
      <c r="F4756" s="5">
        <v>460.35500000000008</v>
      </c>
      <c r="G4756" s="5">
        <v>1034.2540000000001</v>
      </c>
      <c r="H4756" s="5">
        <v>401.50000000000011</v>
      </c>
      <c r="I4756" s="6">
        <v>0</v>
      </c>
    </row>
    <row r="4757" spans="1:9">
      <c r="A4757" s="133">
        <v>2013</v>
      </c>
      <c r="B4757" s="133">
        <v>7</v>
      </c>
      <c r="C4757" s="134">
        <v>41473</v>
      </c>
      <c r="D4757" s="133">
        <v>2</v>
      </c>
      <c r="E4757" s="5">
        <v>160.011</v>
      </c>
      <c r="F4757" s="5">
        <v>441.233</v>
      </c>
      <c r="G4757" s="5">
        <v>1014.2860000000001</v>
      </c>
      <c r="H4757" s="5">
        <v>386.202</v>
      </c>
      <c r="I4757" s="6">
        <v>0</v>
      </c>
    </row>
    <row r="4758" spans="1:9">
      <c r="A4758" s="133">
        <v>2013</v>
      </c>
      <c r="B4758" s="133">
        <v>7</v>
      </c>
      <c r="C4758" s="134">
        <v>41473</v>
      </c>
      <c r="D4758" s="133">
        <v>3</v>
      </c>
      <c r="E4758" s="5">
        <v>159.33099999999999</v>
      </c>
      <c r="F4758" s="5">
        <v>436.86400000000009</v>
      </c>
      <c r="G4758" s="5">
        <v>1002.9240000000002</v>
      </c>
      <c r="H4758" s="5">
        <v>383.40599999999995</v>
      </c>
      <c r="I4758" s="6">
        <v>0</v>
      </c>
    </row>
    <row r="4759" spans="1:9">
      <c r="A4759" s="133">
        <v>2013</v>
      </c>
      <c r="B4759" s="133">
        <v>7</v>
      </c>
      <c r="C4759" s="134">
        <v>41473</v>
      </c>
      <c r="D4759" s="133">
        <v>4</v>
      </c>
      <c r="E4759" s="5">
        <v>160.446</v>
      </c>
      <c r="F4759" s="5">
        <v>435.74000000000007</v>
      </c>
      <c r="G4759" s="5">
        <v>995.31699999999989</v>
      </c>
      <c r="H4759" s="5">
        <v>380.49799999999993</v>
      </c>
      <c r="I4759" s="6">
        <v>0</v>
      </c>
    </row>
    <row r="4760" spans="1:9">
      <c r="A4760" s="133">
        <v>2013</v>
      </c>
      <c r="B4760" s="133">
        <v>7</v>
      </c>
      <c r="C4760" s="134">
        <v>41473</v>
      </c>
      <c r="D4760" s="133">
        <v>5</v>
      </c>
      <c r="E4760" s="5">
        <v>160.23800000000003</v>
      </c>
      <c r="F4760" s="5">
        <v>434.54900000000004</v>
      </c>
      <c r="G4760" s="5">
        <v>994.61</v>
      </c>
      <c r="H4760" s="5">
        <v>380.09</v>
      </c>
      <c r="I4760" s="6">
        <v>0</v>
      </c>
    </row>
    <row r="4761" spans="1:9">
      <c r="A4761" s="133">
        <v>2013</v>
      </c>
      <c r="B4761" s="133">
        <v>7</v>
      </c>
      <c r="C4761" s="134">
        <v>41473</v>
      </c>
      <c r="D4761" s="133">
        <v>6</v>
      </c>
      <c r="E4761" s="5">
        <v>159.29600000000002</v>
      </c>
      <c r="F4761" s="5">
        <v>434.75000000000011</v>
      </c>
      <c r="G4761" s="5">
        <v>1005.0369999999999</v>
      </c>
      <c r="H4761" s="5">
        <v>385.39599999999996</v>
      </c>
      <c r="I4761" s="6">
        <v>0</v>
      </c>
    </row>
    <row r="4762" spans="1:9">
      <c r="A4762" s="133">
        <v>2013</v>
      </c>
      <c r="B4762" s="133">
        <v>7</v>
      </c>
      <c r="C4762" s="134">
        <v>41473</v>
      </c>
      <c r="D4762" s="133">
        <v>7</v>
      </c>
      <c r="E4762" s="5">
        <v>157.01600000000002</v>
      </c>
      <c r="F4762" s="5">
        <v>441.94900000000001</v>
      </c>
      <c r="G4762" s="5">
        <v>1027.914</v>
      </c>
      <c r="H4762" s="5">
        <v>387.185</v>
      </c>
      <c r="I4762" s="6">
        <v>0</v>
      </c>
    </row>
    <row r="4763" spans="1:9">
      <c r="A4763" s="133">
        <v>2013</v>
      </c>
      <c r="B4763" s="133">
        <v>7</v>
      </c>
      <c r="C4763" s="134">
        <v>41473</v>
      </c>
      <c r="D4763" s="133">
        <v>8</v>
      </c>
      <c r="E4763" s="5">
        <v>157.20600000000002</v>
      </c>
      <c r="F4763" s="5">
        <v>445.93400000000008</v>
      </c>
      <c r="G4763" s="5">
        <v>990.01200000000006</v>
      </c>
      <c r="H4763" s="5">
        <v>417.63400000000013</v>
      </c>
      <c r="I4763" s="6">
        <v>0</v>
      </c>
    </row>
    <row r="4764" spans="1:9">
      <c r="A4764" s="133">
        <v>2013</v>
      </c>
      <c r="B4764" s="133">
        <v>7</v>
      </c>
      <c r="C4764" s="134">
        <v>41473</v>
      </c>
      <c r="D4764" s="133">
        <v>9</v>
      </c>
      <c r="E4764" s="5">
        <v>155.488</v>
      </c>
      <c r="F4764" s="5">
        <v>453.58100000000007</v>
      </c>
      <c r="G4764" s="5">
        <v>969.57400000000018</v>
      </c>
      <c r="H4764" s="5">
        <v>464.35400000000004</v>
      </c>
      <c r="I4764" s="6">
        <v>0</v>
      </c>
    </row>
    <row r="4765" spans="1:9">
      <c r="A4765" s="133">
        <v>2013</v>
      </c>
      <c r="B4765" s="133">
        <v>7</v>
      </c>
      <c r="C4765" s="134">
        <v>41473</v>
      </c>
      <c r="D4765" s="133">
        <v>10</v>
      </c>
      <c r="E4765" s="5">
        <v>156.34800000000001</v>
      </c>
      <c r="F4765" s="5">
        <v>454.83500000000004</v>
      </c>
      <c r="G4765" s="5">
        <v>980.50900000000001</v>
      </c>
      <c r="H4765" s="5">
        <v>486.63900000000001</v>
      </c>
      <c r="I4765" s="6">
        <v>0</v>
      </c>
    </row>
    <row r="4766" spans="1:9">
      <c r="A4766" s="133">
        <v>2013</v>
      </c>
      <c r="B4766" s="133">
        <v>7</v>
      </c>
      <c r="C4766" s="134">
        <v>41473</v>
      </c>
      <c r="D4766" s="133">
        <v>11</v>
      </c>
      <c r="E4766" s="5">
        <v>156.78399999999999</v>
      </c>
      <c r="F4766" s="5">
        <v>453.51900000000001</v>
      </c>
      <c r="G4766" s="5">
        <v>994.9699999999998</v>
      </c>
      <c r="H4766" s="5">
        <v>573.73299999999995</v>
      </c>
      <c r="I4766" s="6">
        <v>0</v>
      </c>
    </row>
    <row r="4767" spans="1:9">
      <c r="A4767" s="133">
        <v>2013</v>
      </c>
      <c r="B4767" s="133">
        <v>7</v>
      </c>
      <c r="C4767" s="134">
        <v>41473</v>
      </c>
      <c r="D4767" s="133">
        <v>12</v>
      </c>
      <c r="E4767" s="5">
        <v>156.61199999999999</v>
      </c>
      <c r="F4767" s="5">
        <v>453.96600000000001</v>
      </c>
      <c r="G4767" s="5">
        <v>1001.7030000000003</v>
      </c>
      <c r="H4767" s="5">
        <v>638.68200000000002</v>
      </c>
      <c r="I4767" s="6">
        <v>0</v>
      </c>
    </row>
    <row r="4768" spans="1:9">
      <c r="A4768" s="133">
        <v>2013</v>
      </c>
      <c r="B4768" s="133">
        <v>7</v>
      </c>
      <c r="C4768" s="134">
        <v>41473</v>
      </c>
      <c r="D4768" s="133">
        <v>13</v>
      </c>
      <c r="E4768" s="5">
        <v>156.06699999999998</v>
      </c>
      <c r="F4768" s="5">
        <v>452.58400000000006</v>
      </c>
      <c r="G4768" s="5">
        <v>1015.8130000000001</v>
      </c>
      <c r="H4768" s="5">
        <v>643.12899999999991</v>
      </c>
      <c r="I4768" s="6">
        <v>0</v>
      </c>
    </row>
    <row r="4769" spans="1:9">
      <c r="A4769" s="133">
        <v>2013</v>
      </c>
      <c r="B4769" s="133">
        <v>7</v>
      </c>
      <c r="C4769" s="134">
        <v>41473</v>
      </c>
      <c r="D4769" s="133">
        <v>14</v>
      </c>
      <c r="E4769" s="5">
        <v>156.09100000000001</v>
      </c>
      <c r="F4769" s="5">
        <v>454.62399999999997</v>
      </c>
      <c r="G4769" s="5">
        <v>996.15299999999991</v>
      </c>
      <c r="H4769" s="5">
        <v>692.66599999999994</v>
      </c>
      <c r="I4769" s="6">
        <v>0</v>
      </c>
    </row>
    <row r="4770" spans="1:9">
      <c r="A4770" s="133">
        <v>2013</v>
      </c>
      <c r="B4770" s="133">
        <v>7</v>
      </c>
      <c r="C4770" s="134">
        <v>41473</v>
      </c>
      <c r="D4770" s="133">
        <v>15</v>
      </c>
      <c r="E4770" s="5">
        <v>153.042</v>
      </c>
      <c r="F4770" s="5">
        <v>454.09199999999998</v>
      </c>
      <c r="G4770" s="5">
        <v>1013.5940000000001</v>
      </c>
      <c r="H4770" s="5">
        <v>696.23599999999999</v>
      </c>
      <c r="I4770" s="6">
        <v>0</v>
      </c>
    </row>
    <row r="4771" spans="1:9">
      <c r="A4771" s="133">
        <v>2013</v>
      </c>
      <c r="B4771" s="133">
        <v>7</v>
      </c>
      <c r="C4771" s="134">
        <v>41473</v>
      </c>
      <c r="D4771" s="133">
        <v>16</v>
      </c>
      <c r="E4771" s="5">
        <v>153.13100000000003</v>
      </c>
      <c r="F4771" s="5">
        <v>452.00100000000003</v>
      </c>
      <c r="G4771" s="5">
        <v>1003.9760000000001</v>
      </c>
      <c r="H4771" s="5">
        <v>706.56700000000012</v>
      </c>
      <c r="I4771" s="6">
        <v>0</v>
      </c>
    </row>
    <row r="4772" spans="1:9">
      <c r="A4772" s="133">
        <v>2013</v>
      </c>
      <c r="B4772" s="133">
        <v>7</v>
      </c>
      <c r="C4772" s="134">
        <v>41473</v>
      </c>
      <c r="D4772" s="133">
        <v>17</v>
      </c>
      <c r="E4772" s="5">
        <v>154.24300000000002</v>
      </c>
      <c r="F4772" s="5">
        <v>450.17099999999999</v>
      </c>
      <c r="G4772" s="5">
        <v>1018.4380000000002</v>
      </c>
      <c r="H4772" s="5">
        <v>706.15899999999999</v>
      </c>
      <c r="I4772" s="6">
        <v>0</v>
      </c>
    </row>
    <row r="4773" spans="1:9">
      <c r="A4773" s="133">
        <v>2013</v>
      </c>
      <c r="B4773" s="133">
        <v>7</v>
      </c>
      <c r="C4773" s="134">
        <v>41473</v>
      </c>
      <c r="D4773" s="133">
        <v>18</v>
      </c>
      <c r="E4773" s="5">
        <v>152.429</v>
      </c>
      <c r="F4773" s="5">
        <v>454.69200000000001</v>
      </c>
      <c r="G4773" s="5">
        <v>1033.6810000000003</v>
      </c>
      <c r="H4773" s="5">
        <v>718.62300000000005</v>
      </c>
      <c r="I4773" s="6">
        <v>0</v>
      </c>
    </row>
    <row r="4774" spans="1:9">
      <c r="A4774" s="133">
        <v>2013</v>
      </c>
      <c r="B4774" s="133">
        <v>7</v>
      </c>
      <c r="C4774" s="134">
        <v>41473</v>
      </c>
      <c r="D4774" s="133">
        <v>19</v>
      </c>
      <c r="E4774" s="5">
        <v>152.24100000000001</v>
      </c>
      <c r="F4774" s="5">
        <v>456.03500000000008</v>
      </c>
      <c r="G4774" s="5">
        <v>1227.8220000000001</v>
      </c>
      <c r="H4774" s="5">
        <v>742.2320000000002</v>
      </c>
      <c r="I4774" s="6">
        <v>0</v>
      </c>
    </row>
    <row r="4775" spans="1:9">
      <c r="A4775" s="133">
        <v>2013</v>
      </c>
      <c r="B4775" s="133">
        <v>7</v>
      </c>
      <c r="C4775" s="134">
        <v>41473</v>
      </c>
      <c r="D4775" s="133">
        <v>20</v>
      </c>
      <c r="E4775" s="5">
        <v>154.96600000000001</v>
      </c>
      <c r="F4775" s="5">
        <v>460.52499999999998</v>
      </c>
      <c r="G4775" s="5">
        <v>1368.2080000000003</v>
      </c>
      <c r="H4775" s="5">
        <v>775.21400000000006</v>
      </c>
      <c r="I4775" s="6">
        <v>0</v>
      </c>
    </row>
    <row r="4776" spans="1:9">
      <c r="A4776" s="133">
        <v>2013</v>
      </c>
      <c r="B4776" s="133">
        <v>7</v>
      </c>
      <c r="C4776" s="134">
        <v>41473</v>
      </c>
      <c r="D4776" s="133">
        <v>21</v>
      </c>
      <c r="E4776" s="5">
        <v>153.86100000000002</v>
      </c>
      <c r="F4776" s="5">
        <v>468.36800000000005</v>
      </c>
      <c r="G4776" s="5">
        <v>1403.588</v>
      </c>
      <c r="H4776" s="5">
        <v>757.54300000000012</v>
      </c>
      <c r="I4776" s="6">
        <v>0</v>
      </c>
    </row>
    <row r="4777" spans="1:9">
      <c r="A4777" s="133">
        <v>2013</v>
      </c>
      <c r="B4777" s="133">
        <v>7</v>
      </c>
      <c r="C4777" s="134">
        <v>41473</v>
      </c>
      <c r="D4777" s="133">
        <v>22</v>
      </c>
      <c r="E4777" s="5">
        <v>154.77500000000001</v>
      </c>
      <c r="F4777" s="5">
        <v>472.54000000000008</v>
      </c>
      <c r="G4777" s="5">
        <v>1394.8130000000003</v>
      </c>
      <c r="H4777" s="5">
        <v>754.27</v>
      </c>
      <c r="I4777" s="6">
        <v>0</v>
      </c>
    </row>
    <row r="4778" spans="1:9">
      <c r="A4778" s="133">
        <v>2013</v>
      </c>
      <c r="B4778" s="133">
        <v>7</v>
      </c>
      <c r="C4778" s="134">
        <v>41473</v>
      </c>
      <c r="D4778" s="133">
        <v>23</v>
      </c>
      <c r="E4778" s="5">
        <v>156.21600000000001</v>
      </c>
      <c r="F4778" s="5">
        <v>474.50800000000004</v>
      </c>
      <c r="G4778" s="5">
        <v>1285.2789999999998</v>
      </c>
      <c r="H4778" s="5">
        <v>743.06500000000028</v>
      </c>
      <c r="I4778" s="6">
        <v>0</v>
      </c>
    </row>
    <row r="4779" spans="1:9">
      <c r="A4779" s="133">
        <v>2013</v>
      </c>
      <c r="B4779" s="133">
        <v>7</v>
      </c>
      <c r="C4779" s="134">
        <v>41473</v>
      </c>
      <c r="D4779" s="133">
        <v>24</v>
      </c>
      <c r="E4779" s="5">
        <v>157.70599999999999</v>
      </c>
      <c r="F4779" s="5">
        <v>468.33199999999994</v>
      </c>
      <c r="G4779" s="5">
        <v>1249.694</v>
      </c>
      <c r="H4779" s="5">
        <v>704.16400000000021</v>
      </c>
      <c r="I4779" s="6">
        <v>0</v>
      </c>
    </row>
    <row r="4780" spans="1:9">
      <c r="A4780" s="133">
        <v>2013</v>
      </c>
      <c r="B4780" s="133">
        <v>7</v>
      </c>
      <c r="C4780" s="134">
        <v>41474</v>
      </c>
      <c r="D4780" s="133">
        <v>1</v>
      </c>
      <c r="E4780" s="5">
        <v>158.38000000000002</v>
      </c>
      <c r="F4780" s="5">
        <v>436.79100000000005</v>
      </c>
      <c r="G4780" s="5">
        <v>1079.922</v>
      </c>
      <c r="H4780" s="5">
        <v>611.43500000000006</v>
      </c>
      <c r="I4780" s="6">
        <v>0</v>
      </c>
    </row>
    <row r="4781" spans="1:9">
      <c r="A4781" s="133">
        <v>2013</v>
      </c>
      <c r="B4781" s="133">
        <v>7</v>
      </c>
      <c r="C4781" s="134">
        <v>41474</v>
      </c>
      <c r="D4781" s="133">
        <v>2</v>
      </c>
      <c r="E4781" s="5">
        <v>159.506</v>
      </c>
      <c r="F4781" s="5">
        <v>435.26700000000005</v>
      </c>
      <c r="G4781" s="5">
        <v>1055.2</v>
      </c>
      <c r="H4781" s="5">
        <v>479.84200000000004</v>
      </c>
      <c r="I4781" s="6">
        <v>0</v>
      </c>
    </row>
    <row r="4782" spans="1:9">
      <c r="A4782" s="133">
        <v>2013</v>
      </c>
      <c r="B4782" s="133">
        <v>7</v>
      </c>
      <c r="C4782" s="134">
        <v>41474</v>
      </c>
      <c r="D4782" s="133">
        <v>3</v>
      </c>
      <c r="E4782" s="5">
        <v>159.11800000000002</v>
      </c>
      <c r="F4782" s="5">
        <v>435.375</v>
      </c>
      <c r="G4782" s="5">
        <v>1057.1680000000001</v>
      </c>
      <c r="H4782" s="5">
        <v>461.726</v>
      </c>
      <c r="I4782" s="6">
        <v>0</v>
      </c>
    </row>
    <row r="4783" spans="1:9">
      <c r="A4783" s="133">
        <v>2013</v>
      </c>
      <c r="B4783" s="133">
        <v>7</v>
      </c>
      <c r="C4783" s="134">
        <v>41474</v>
      </c>
      <c r="D4783" s="133">
        <v>4</v>
      </c>
      <c r="E4783" s="5">
        <v>155.10400000000001</v>
      </c>
      <c r="F4783" s="5">
        <v>432.48100000000005</v>
      </c>
      <c r="G4783" s="5">
        <v>1046.7280000000003</v>
      </c>
      <c r="H4783" s="5">
        <v>463.08400000000006</v>
      </c>
      <c r="I4783" s="6">
        <v>0</v>
      </c>
    </row>
    <row r="4784" spans="1:9">
      <c r="A4784" s="133">
        <v>2013</v>
      </c>
      <c r="B4784" s="133">
        <v>7</v>
      </c>
      <c r="C4784" s="134">
        <v>41474</v>
      </c>
      <c r="D4784" s="133">
        <v>5</v>
      </c>
      <c r="E4784" s="5">
        <v>151.36400000000003</v>
      </c>
      <c r="F4784" s="5">
        <v>416.69700000000006</v>
      </c>
      <c r="G4784" s="5">
        <v>1007.2680000000003</v>
      </c>
      <c r="H4784" s="5">
        <v>471.62900000000002</v>
      </c>
      <c r="I4784" s="6">
        <v>0</v>
      </c>
    </row>
    <row r="4785" spans="1:9">
      <c r="A4785" s="133">
        <v>2013</v>
      </c>
      <c r="B4785" s="133">
        <v>7</v>
      </c>
      <c r="C4785" s="134">
        <v>41474</v>
      </c>
      <c r="D4785" s="133">
        <v>6</v>
      </c>
      <c r="E4785" s="5">
        <v>143.536</v>
      </c>
      <c r="F4785" s="5">
        <v>356.30500000000012</v>
      </c>
      <c r="G4785" s="5">
        <v>910.25400000000036</v>
      </c>
      <c r="H4785" s="5">
        <v>583.28100000000006</v>
      </c>
      <c r="I4785" s="6">
        <v>0</v>
      </c>
    </row>
    <row r="4786" spans="1:9">
      <c r="A4786" s="133">
        <v>2013</v>
      </c>
      <c r="B4786" s="133">
        <v>7</v>
      </c>
      <c r="C4786" s="134">
        <v>41474</v>
      </c>
      <c r="D4786" s="133">
        <v>7</v>
      </c>
      <c r="E4786" s="5">
        <v>141.82</v>
      </c>
      <c r="F4786" s="5">
        <v>349.58800000000002</v>
      </c>
      <c r="G4786" s="5">
        <v>972.67000000000007</v>
      </c>
      <c r="H4786" s="5">
        <v>661.81600000000003</v>
      </c>
      <c r="I4786" s="6">
        <v>0</v>
      </c>
    </row>
    <row r="4787" spans="1:9">
      <c r="A4787" s="133">
        <v>2013</v>
      </c>
      <c r="B4787" s="133">
        <v>7</v>
      </c>
      <c r="C4787" s="134">
        <v>41474</v>
      </c>
      <c r="D4787" s="133">
        <v>8</v>
      </c>
      <c r="E4787" s="5">
        <v>139.44900000000001</v>
      </c>
      <c r="F4787" s="5">
        <v>346.22199999999998</v>
      </c>
      <c r="G4787" s="5">
        <v>1032.7779999999998</v>
      </c>
      <c r="H4787" s="5">
        <v>709.827</v>
      </c>
      <c r="I4787" s="6">
        <v>0</v>
      </c>
    </row>
    <row r="4788" spans="1:9">
      <c r="A4788" s="133">
        <v>2013</v>
      </c>
      <c r="B4788" s="133">
        <v>7</v>
      </c>
      <c r="C4788" s="134">
        <v>41474</v>
      </c>
      <c r="D4788" s="133">
        <v>9</v>
      </c>
      <c r="E4788" s="5">
        <v>138.976</v>
      </c>
      <c r="F4788" s="5">
        <v>355.01099999999997</v>
      </c>
      <c r="G4788" s="5">
        <v>1038.0470000000003</v>
      </c>
      <c r="H4788" s="5">
        <v>757.63299999999992</v>
      </c>
      <c r="I4788" s="6">
        <v>0</v>
      </c>
    </row>
    <row r="4789" spans="1:9">
      <c r="A4789" s="133">
        <v>2013</v>
      </c>
      <c r="B4789" s="133">
        <v>7</v>
      </c>
      <c r="C4789" s="134">
        <v>41474</v>
      </c>
      <c r="D4789" s="133">
        <v>10</v>
      </c>
      <c r="E4789" s="5">
        <v>139.36100000000002</v>
      </c>
      <c r="F4789" s="5">
        <v>354.79900000000009</v>
      </c>
      <c r="G4789" s="5">
        <v>1037.895</v>
      </c>
      <c r="H4789" s="5">
        <v>770.87499999999989</v>
      </c>
      <c r="I4789" s="6">
        <v>0</v>
      </c>
    </row>
    <row r="4790" spans="1:9">
      <c r="A4790" s="133">
        <v>2013</v>
      </c>
      <c r="B4790" s="133">
        <v>7</v>
      </c>
      <c r="C4790" s="134">
        <v>41474</v>
      </c>
      <c r="D4790" s="133">
        <v>11</v>
      </c>
      <c r="E4790" s="5">
        <v>140.14200000000002</v>
      </c>
      <c r="F4790" s="5">
        <v>355.18700000000001</v>
      </c>
      <c r="G4790" s="5">
        <v>1030.241</v>
      </c>
      <c r="H4790" s="5">
        <v>779.35900000000015</v>
      </c>
      <c r="I4790" s="6">
        <v>0</v>
      </c>
    </row>
    <row r="4791" spans="1:9">
      <c r="A4791" s="133">
        <v>2013</v>
      </c>
      <c r="B4791" s="133">
        <v>7</v>
      </c>
      <c r="C4791" s="134">
        <v>41474</v>
      </c>
      <c r="D4791" s="133">
        <v>12</v>
      </c>
      <c r="E4791" s="5">
        <v>141.77800000000002</v>
      </c>
      <c r="F4791" s="5">
        <v>356.03200000000004</v>
      </c>
      <c r="G4791" s="5">
        <v>1025.8660000000002</v>
      </c>
      <c r="H4791" s="5">
        <v>784.62599999999998</v>
      </c>
      <c r="I4791" s="6">
        <v>0</v>
      </c>
    </row>
    <row r="4792" spans="1:9">
      <c r="A4792" s="133">
        <v>2013</v>
      </c>
      <c r="B4792" s="133">
        <v>7</v>
      </c>
      <c r="C4792" s="134">
        <v>41474</v>
      </c>
      <c r="D4792" s="133">
        <v>13</v>
      </c>
      <c r="E4792" s="5">
        <v>140.08500000000001</v>
      </c>
      <c r="F4792" s="5">
        <v>354.64400000000001</v>
      </c>
      <c r="G4792" s="5">
        <v>1023.357</v>
      </c>
      <c r="H4792" s="5">
        <v>782.14800000000002</v>
      </c>
      <c r="I4792" s="6">
        <v>0</v>
      </c>
    </row>
    <row r="4793" spans="1:9">
      <c r="A4793" s="133">
        <v>2013</v>
      </c>
      <c r="B4793" s="133">
        <v>7</v>
      </c>
      <c r="C4793" s="134">
        <v>41474</v>
      </c>
      <c r="D4793" s="133">
        <v>14</v>
      </c>
      <c r="E4793" s="5">
        <v>142.852</v>
      </c>
      <c r="F4793" s="5">
        <v>351.5920000000001</v>
      </c>
      <c r="G4793" s="5">
        <v>1018.7030000000002</v>
      </c>
      <c r="H4793" s="5">
        <v>781.63699999999994</v>
      </c>
      <c r="I4793" s="6">
        <v>0</v>
      </c>
    </row>
    <row r="4794" spans="1:9">
      <c r="A4794" s="133">
        <v>2013</v>
      </c>
      <c r="B4794" s="133">
        <v>7</v>
      </c>
      <c r="C4794" s="134">
        <v>41474</v>
      </c>
      <c r="D4794" s="133">
        <v>15</v>
      </c>
      <c r="E4794" s="5">
        <v>144.67600000000002</v>
      </c>
      <c r="F4794" s="5">
        <v>346.38700000000011</v>
      </c>
      <c r="G4794" s="5">
        <v>1028.8140000000003</v>
      </c>
      <c r="H4794" s="5">
        <v>786.08899999999994</v>
      </c>
      <c r="I4794" s="6">
        <v>0</v>
      </c>
    </row>
    <row r="4795" spans="1:9">
      <c r="A4795" s="133">
        <v>2013</v>
      </c>
      <c r="B4795" s="133">
        <v>7</v>
      </c>
      <c r="C4795" s="134">
        <v>41474</v>
      </c>
      <c r="D4795" s="133">
        <v>16</v>
      </c>
      <c r="E4795" s="5">
        <v>144.965</v>
      </c>
      <c r="F4795" s="5">
        <v>345.48200000000008</v>
      </c>
      <c r="G4795" s="5">
        <v>1024.3300000000002</v>
      </c>
      <c r="H4795" s="5">
        <v>785.34099999999989</v>
      </c>
      <c r="I4795" s="6">
        <v>0</v>
      </c>
    </row>
    <row r="4796" spans="1:9">
      <c r="A4796" s="133">
        <v>2013</v>
      </c>
      <c r="B4796" s="133">
        <v>7</v>
      </c>
      <c r="C4796" s="134">
        <v>41474</v>
      </c>
      <c r="D4796" s="133">
        <v>17</v>
      </c>
      <c r="E4796" s="5">
        <v>149.42200000000003</v>
      </c>
      <c r="F4796" s="5">
        <v>346.98500000000007</v>
      </c>
      <c r="G4796" s="5">
        <v>1033.3590000000004</v>
      </c>
      <c r="H4796" s="5">
        <v>794.06500000000005</v>
      </c>
      <c r="I4796" s="6">
        <v>0</v>
      </c>
    </row>
    <row r="4797" spans="1:9">
      <c r="A4797" s="133">
        <v>2013</v>
      </c>
      <c r="B4797" s="133">
        <v>7</v>
      </c>
      <c r="C4797" s="134">
        <v>41474</v>
      </c>
      <c r="D4797" s="133">
        <v>18</v>
      </c>
      <c r="E4797" s="5">
        <v>157.87599999999998</v>
      </c>
      <c r="F4797" s="5">
        <v>350.18000000000006</v>
      </c>
      <c r="G4797" s="5">
        <v>1048.614</v>
      </c>
      <c r="H4797" s="5">
        <v>805.74400000000003</v>
      </c>
      <c r="I4797" s="6">
        <v>0</v>
      </c>
    </row>
    <row r="4798" spans="1:9">
      <c r="A4798" s="133">
        <v>2013</v>
      </c>
      <c r="B4798" s="133">
        <v>7</v>
      </c>
      <c r="C4798" s="134">
        <v>41474</v>
      </c>
      <c r="D4798" s="133">
        <v>19</v>
      </c>
      <c r="E4798" s="5">
        <v>156.553</v>
      </c>
      <c r="F4798" s="5">
        <v>352.99799999999999</v>
      </c>
      <c r="G4798" s="5">
        <v>1290.925</v>
      </c>
      <c r="H4798" s="5">
        <v>861.87600000000009</v>
      </c>
      <c r="I4798" s="6">
        <v>0</v>
      </c>
    </row>
    <row r="4799" spans="1:9">
      <c r="A4799" s="133">
        <v>2013</v>
      </c>
      <c r="B4799" s="133">
        <v>7</v>
      </c>
      <c r="C4799" s="134">
        <v>41474</v>
      </c>
      <c r="D4799" s="133">
        <v>20</v>
      </c>
      <c r="E4799" s="5">
        <v>158.65899999999999</v>
      </c>
      <c r="F4799" s="5">
        <v>352.15500000000003</v>
      </c>
      <c r="G4799" s="5">
        <v>1424.4090000000003</v>
      </c>
      <c r="H4799" s="5">
        <v>885.78399999999988</v>
      </c>
      <c r="I4799" s="6">
        <v>0</v>
      </c>
    </row>
    <row r="4800" spans="1:9">
      <c r="A4800" s="133">
        <v>2013</v>
      </c>
      <c r="B4800" s="133">
        <v>7</v>
      </c>
      <c r="C4800" s="134">
        <v>41474</v>
      </c>
      <c r="D4800" s="133">
        <v>21</v>
      </c>
      <c r="E4800" s="5">
        <v>159.96600000000001</v>
      </c>
      <c r="F4800" s="5">
        <v>333.73000000000008</v>
      </c>
      <c r="G4800" s="5">
        <v>1433.0130000000001</v>
      </c>
      <c r="H4800" s="5">
        <v>917.34299999999973</v>
      </c>
      <c r="I4800" s="6">
        <v>0</v>
      </c>
    </row>
    <row r="4801" spans="1:9">
      <c r="A4801" s="133">
        <v>2013</v>
      </c>
      <c r="B4801" s="133">
        <v>7</v>
      </c>
      <c r="C4801" s="134">
        <v>41474</v>
      </c>
      <c r="D4801" s="133">
        <v>22</v>
      </c>
      <c r="E4801" s="5">
        <v>160.714</v>
      </c>
      <c r="F4801" s="5">
        <v>333.29300000000001</v>
      </c>
      <c r="G4801" s="5">
        <v>1436.2529999999995</v>
      </c>
      <c r="H4801" s="5">
        <v>916.06200000000001</v>
      </c>
      <c r="I4801" s="6">
        <v>0</v>
      </c>
    </row>
    <row r="4802" spans="1:9">
      <c r="A4802" s="133">
        <v>2013</v>
      </c>
      <c r="B4802" s="133">
        <v>7</v>
      </c>
      <c r="C4802" s="134">
        <v>41474</v>
      </c>
      <c r="D4802" s="133">
        <v>23</v>
      </c>
      <c r="E4802" s="5">
        <v>161.74900000000002</v>
      </c>
      <c r="F4802" s="5">
        <v>340.31200000000007</v>
      </c>
      <c r="G4802" s="5">
        <v>1417.1680000000001</v>
      </c>
      <c r="H4802" s="5">
        <v>897.42499999999995</v>
      </c>
      <c r="I4802" s="6">
        <v>0</v>
      </c>
    </row>
    <row r="4803" spans="1:9">
      <c r="A4803" s="133">
        <v>2013</v>
      </c>
      <c r="B4803" s="133">
        <v>7</v>
      </c>
      <c r="C4803" s="134">
        <v>41474</v>
      </c>
      <c r="D4803" s="133">
        <v>24</v>
      </c>
      <c r="E4803" s="5">
        <v>167.071</v>
      </c>
      <c r="F4803" s="5">
        <v>337.60300000000012</v>
      </c>
      <c r="G4803" s="5">
        <v>1247.9390000000003</v>
      </c>
      <c r="H4803" s="5">
        <v>841.64499999999987</v>
      </c>
      <c r="I4803" s="6">
        <v>0</v>
      </c>
    </row>
    <row r="4804" spans="1:9">
      <c r="A4804" s="133">
        <v>2013</v>
      </c>
      <c r="B4804" s="133">
        <v>7</v>
      </c>
      <c r="C4804" s="134">
        <v>41475</v>
      </c>
      <c r="D4804" s="133">
        <v>1</v>
      </c>
      <c r="E4804" s="5">
        <v>162.399</v>
      </c>
      <c r="F4804" s="5">
        <v>340.50400000000008</v>
      </c>
      <c r="G4804" s="5">
        <v>993.38499999999999</v>
      </c>
      <c r="H4804" s="5">
        <v>777.79899999999986</v>
      </c>
      <c r="I4804" s="6">
        <v>0</v>
      </c>
    </row>
    <row r="4805" spans="1:9">
      <c r="A4805" s="133">
        <v>2013</v>
      </c>
      <c r="B4805" s="133">
        <v>7</v>
      </c>
      <c r="C4805" s="134">
        <v>41475</v>
      </c>
      <c r="D4805" s="133">
        <v>2</v>
      </c>
      <c r="E4805" s="5">
        <v>162.64100000000002</v>
      </c>
      <c r="F4805" s="5">
        <v>340.79100000000005</v>
      </c>
      <c r="G4805" s="5">
        <v>883.51</v>
      </c>
      <c r="H4805" s="5">
        <v>707.53700000000003</v>
      </c>
      <c r="I4805" s="6">
        <v>0</v>
      </c>
    </row>
    <row r="4806" spans="1:9">
      <c r="A4806" s="133">
        <v>2013</v>
      </c>
      <c r="B4806" s="133">
        <v>7</v>
      </c>
      <c r="C4806" s="134">
        <v>41475</v>
      </c>
      <c r="D4806" s="133">
        <v>3</v>
      </c>
      <c r="E4806" s="5">
        <v>160.959</v>
      </c>
      <c r="F4806" s="5">
        <v>340.52600000000007</v>
      </c>
      <c r="G4806" s="5">
        <v>861.95800000000008</v>
      </c>
      <c r="H4806" s="5">
        <v>679.5569999999999</v>
      </c>
      <c r="I4806" s="6">
        <v>0</v>
      </c>
    </row>
    <row r="4807" spans="1:9">
      <c r="A4807" s="133">
        <v>2013</v>
      </c>
      <c r="B4807" s="133">
        <v>7</v>
      </c>
      <c r="C4807" s="134">
        <v>41475</v>
      </c>
      <c r="D4807" s="133">
        <v>4</v>
      </c>
      <c r="E4807" s="5">
        <v>160.58200000000002</v>
      </c>
      <c r="F4807" s="5">
        <v>341.04200000000003</v>
      </c>
      <c r="G4807" s="5">
        <v>855.42300000000023</v>
      </c>
      <c r="H4807" s="5">
        <v>633.81600000000003</v>
      </c>
      <c r="I4807" s="6">
        <v>0</v>
      </c>
    </row>
    <row r="4808" spans="1:9">
      <c r="A4808" s="133">
        <v>2013</v>
      </c>
      <c r="B4808" s="133">
        <v>7</v>
      </c>
      <c r="C4808" s="134">
        <v>41475</v>
      </c>
      <c r="D4808" s="133">
        <v>5</v>
      </c>
      <c r="E4808" s="5">
        <v>161.238</v>
      </c>
      <c r="F4808" s="5">
        <v>339.91800000000006</v>
      </c>
      <c r="G4808" s="5">
        <v>828.76800000000003</v>
      </c>
      <c r="H4808" s="5">
        <v>604.59100000000001</v>
      </c>
      <c r="I4808" s="6">
        <v>0</v>
      </c>
    </row>
    <row r="4809" spans="1:9">
      <c r="A4809" s="133">
        <v>2013</v>
      </c>
      <c r="B4809" s="133">
        <v>7</v>
      </c>
      <c r="C4809" s="134">
        <v>41475</v>
      </c>
      <c r="D4809" s="133">
        <v>6</v>
      </c>
      <c r="E4809" s="5">
        <v>160.63200000000001</v>
      </c>
      <c r="F4809" s="5">
        <v>340.5080000000001</v>
      </c>
      <c r="G4809" s="5">
        <v>831.25900000000001</v>
      </c>
      <c r="H4809" s="5">
        <v>592.62300000000005</v>
      </c>
      <c r="I4809" s="6">
        <v>0</v>
      </c>
    </row>
    <row r="4810" spans="1:9">
      <c r="A4810" s="133">
        <v>2013</v>
      </c>
      <c r="B4810" s="133">
        <v>7</v>
      </c>
      <c r="C4810" s="134">
        <v>41475</v>
      </c>
      <c r="D4810" s="133">
        <v>7</v>
      </c>
      <c r="E4810" s="5">
        <v>160.875</v>
      </c>
      <c r="F4810" s="5">
        <v>340.91700000000009</v>
      </c>
      <c r="G4810" s="5">
        <v>810.39000000000021</v>
      </c>
      <c r="H4810" s="5">
        <v>637.64400000000001</v>
      </c>
      <c r="I4810" s="6">
        <v>0</v>
      </c>
    </row>
    <row r="4811" spans="1:9">
      <c r="A4811" s="133">
        <v>2013</v>
      </c>
      <c r="B4811" s="133">
        <v>7</v>
      </c>
      <c r="C4811" s="134">
        <v>41475</v>
      </c>
      <c r="D4811" s="133">
        <v>8</v>
      </c>
      <c r="E4811" s="5">
        <v>161.90600000000001</v>
      </c>
      <c r="F4811" s="5">
        <v>338.12</v>
      </c>
      <c r="G4811" s="5">
        <v>784.1149999999999</v>
      </c>
      <c r="H4811" s="5">
        <v>691.83600000000001</v>
      </c>
      <c r="I4811" s="6">
        <v>0</v>
      </c>
    </row>
    <row r="4812" spans="1:9">
      <c r="A4812" s="133">
        <v>2013</v>
      </c>
      <c r="B4812" s="133">
        <v>7</v>
      </c>
      <c r="C4812" s="134">
        <v>41475</v>
      </c>
      <c r="D4812" s="133">
        <v>9</v>
      </c>
      <c r="E4812" s="5">
        <v>160.77100000000002</v>
      </c>
      <c r="F4812" s="5">
        <v>337.93200000000002</v>
      </c>
      <c r="G4812" s="5">
        <v>783.48400000000004</v>
      </c>
      <c r="H4812" s="5">
        <v>707.55599999999981</v>
      </c>
      <c r="I4812" s="6">
        <v>0</v>
      </c>
    </row>
    <row r="4813" spans="1:9">
      <c r="A4813" s="133">
        <v>2013</v>
      </c>
      <c r="B4813" s="133">
        <v>7</v>
      </c>
      <c r="C4813" s="134">
        <v>41475</v>
      </c>
      <c r="D4813" s="133">
        <v>10</v>
      </c>
      <c r="E4813" s="5">
        <v>161.548</v>
      </c>
      <c r="F4813" s="5">
        <v>340.245</v>
      </c>
      <c r="G4813" s="5">
        <v>800.15199999999982</v>
      </c>
      <c r="H4813" s="5">
        <v>729.72799999999995</v>
      </c>
      <c r="I4813" s="6">
        <v>0</v>
      </c>
    </row>
    <row r="4814" spans="1:9">
      <c r="A4814" s="133">
        <v>2013</v>
      </c>
      <c r="B4814" s="133">
        <v>7</v>
      </c>
      <c r="C4814" s="134">
        <v>41475</v>
      </c>
      <c r="D4814" s="133">
        <v>11</v>
      </c>
      <c r="E4814" s="5">
        <v>158.82899999999998</v>
      </c>
      <c r="F4814" s="5">
        <v>340.97200000000004</v>
      </c>
      <c r="G4814" s="5">
        <v>823.971</v>
      </c>
      <c r="H4814" s="5">
        <v>801.85599999999988</v>
      </c>
      <c r="I4814" s="6">
        <v>0</v>
      </c>
    </row>
    <row r="4815" spans="1:9">
      <c r="A4815" s="133">
        <v>2013</v>
      </c>
      <c r="B4815" s="133">
        <v>7</v>
      </c>
      <c r="C4815" s="134">
        <v>41475</v>
      </c>
      <c r="D4815" s="133">
        <v>12</v>
      </c>
      <c r="E4815" s="5">
        <v>153.62299999999999</v>
      </c>
      <c r="F4815" s="5">
        <v>343.00500000000005</v>
      </c>
      <c r="G4815" s="5">
        <v>859.01099999999974</v>
      </c>
      <c r="H4815" s="5">
        <v>838.77100000000007</v>
      </c>
      <c r="I4815" s="6">
        <v>0</v>
      </c>
    </row>
    <row r="4816" spans="1:9">
      <c r="A4816" s="133">
        <v>2013</v>
      </c>
      <c r="B4816" s="133">
        <v>7</v>
      </c>
      <c r="C4816" s="134">
        <v>41475</v>
      </c>
      <c r="D4816" s="133">
        <v>13</v>
      </c>
      <c r="E4816" s="5">
        <v>152.30200000000002</v>
      </c>
      <c r="F4816" s="5">
        <v>342.976</v>
      </c>
      <c r="G4816" s="5">
        <v>854.29200000000014</v>
      </c>
      <c r="H4816" s="5">
        <v>836.43599999999992</v>
      </c>
      <c r="I4816" s="6">
        <v>0</v>
      </c>
    </row>
    <row r="4817" spans="1:9">
      <c r="A4817" s="133">
        <v>2013</v>
      </c>
      <c r="B4817" s="133">
        <v>7</v>
      </c>
      <c r="C4817" s="134">
        <v>41475</v>
      </c>
      <c r="D4817" s="133">
        <v>14</v>
      </c>
      <c r="E4817" s="5">
        <v>151.387</v>
      </c>
      <c r="F4817" s="5">
        <v>344.9140000000001</v>
      </c>
      <c r="G4817" s="5">
        <v>851.49899999999991</v>
      </c>
      <c r="H4817" s="5">
        <v>797.00300000000004</v>
      </c>
      <c r="I4817" s="6">
        <v>0</v>
      </c>
    </row>
    <row r="4818" spans="1:9">
      <c r="A4818" s="133">
        <v>2013</v>
      </c>
      <c r="B4818" s="133">
        <v>7</v>
      </c>
      <c r="C4818" s="134">
        <v>41475</v>
      </c>
      <c r="D4818" s="133">
        <v>15</v>
      </c>
      <c r="E4818" s="5">
        <v>150.73500000000001</v>
      </c>
      <c r="F4818" s="5">
        <v>340.69900000000001</v>
      </c>
      <c r="G4818" s="5">
        <v>840.24699999999996</v>
      </c>
      <c r="H4818" s="5">
        <v>790.25300000000004</v>
      </c>
      <c r="I4818" s="6">
        <v>0</v>
      </c>
    </row>
    <row r="4819" spans="1:9">
      <c r="A4819" s="133">
        <v>2013</v>
      </c>
      <c r="B4819" s="133">
        <v>7</v>
      </c>
      <c r="C4819" s="134">
        <v>41475</v>
      </c>
      <c r="D4819" s="133">
        <v>16</v>
      </c>
      <c r="E4819" s="5">
        <v>151.29000000000002</v>
      </c>
      <c r="F4819" s="5">
        <v>338.80599999999998</v>
      </c>
      <c r="G4819" s="5">
        <v>835.99600000000009</v>
      </c>
      <c r="H4819" s="5">
        <v>778.73400000000004</v>
      </c>
      <c r="I4819" s="6">
        <v>0</v>
      </c>
    </row>
    <row r="4820" spans="1:9">
      <c r="A4820" s="133">
        <v>2013</v>
      </c>
      <c r="B4820" s="133">
        <v>7</v>
      </c>
      <c r="C4820" s="134">
        <v>41475</v>
      </c>
      <c r="D4820" s="133">
        <v>17</v>
      </c>
      <c r="E4820" s="5">
        <v>134.53300000000002</v>
      </c>
      <c r="F4820" s="5">
        <v>343.435</v>
      </c>
      <c r="G4820" s="5">
        <v>836.27599999999984</v>
      </c>
      <c r="H4820" s="5">
        <v>782.45</v>
      </c>
      <c r="I4820" s="6">
        <v>0</v>
      </c>
    </row>
    <row r="4821" spans="1:9">
      <c r="A4821" s="133">
        <v>2013</v>
      </c>
      <c r="B4821" s="133">
        <v>7</v>
      </c>
      <c r="C4821" s="134">
        <v>41475</v>
      </c>
      <c r="D4821" s="133">
        <v>18</v>
      </c>
      <c r="E4821" s="5">
        <v>134.667</v>
      </c>
      <c r="F4821" s="5">
        <v>348.12800000000004</v>
      </c>
      <c r="G4821" s="5">
        <v>846.35199999999998</v>
      </c>
      <c r="H4821" s="5">
        <v>819.73599999999988</v>
      </c>
      <c r="I4821" s="6">
        <v>0</v>
      </c>
    </row>
    <row r="4822" spans="1:9">
      <c r="A4822" s="133">
        <v>2013</v>
      </c>
      <c r="B4822" s="133">
        <v>7</v>
      </c>
      <c r="C4822" s="134">
        <v>41475</v>
      </c>
      <c r="D4822" s="133">
        <v>19</v>
      </c>
      <c r="E4822" s="5">
        <v>137.71</v>
      </c>
      <c r="F4822" s="5">
        <v>349.55600000000004</v>
      </c>
      <c r="G4822" s="5">
        <v>994.08299999999997</v>
      </c>
      <c r="H4822" s="5">
        <v>867.48100000000011</v>
      </c>
      <c r="I4822" s="6">
        <v>0</v>
      </c>
    </row>
    <row r="4823" spans="1:9">
      <c r="A4823" s="133">
        <v>2013</v>
      </c>
      <c r="B4823" s="133">
        <v>7</v>
      </c>
      <c r="C4823" s="134">
        <v>41475</v>
      </c>
      <c r="D4823" s="133">
        <v>20</v>
      </c>
      <c r="E4823" s="5">
        <v>141.45699999999999</v>
      </c>
      <c r="F4823" s="5">
        <v>350.96100000000007</v>
      </c>
      <c r="G4823" s="5">
        <v>1110.2470000000001</v>
      </c>
      <c r="H4823" s="5">
        <v>893.28700000000026</v>
      </c>
      <c r="I4823" s="6">
        <v>0</v>
      </c>
    </row>
    <row r="4824" spans="1:9">
      <c r="A4824" s="133">
        <v>2013</v>
      </c>
      <c r="B4824" s="133">
        <v>7</v>
      </c>
      <c r="C4824" s="134">
        <v>41475</v>
      </c>
      <c r="D4824" s="133">
        <v>21</v>
      </c>
      <c r="E4824" s="5">
        <v>143.374</v>
      </c>
      <c r="F4824" s="5">
        <v>350.57600000000008</v>
      </c>
      <c r="G4824" s="5">
        <v>1171.643</v>
      </c>
      <c r="H4824" s="5">
        <v>897.77900000000022</v>
      </c>
      <c r="I4824" s="6">
        <v>0</v>
      </c>
    </row>
    <row r="4825" spans="1:9">
      <c r="A4825" s="133">
        <v>2013</v>
      </c>
      <c r="B4825" s="133">
        <v>7</v>
      </c>
      <c r="C4825" s="134">
        <v>41475</v>
      </c>
      <c r="D4825" s="133">
        <v>22</v>
      </c>
      <c r="E4825" s="5">
        <v>141.892</v>
      </c>
      <c r="F4825" s="5">
        <v>341.96800000000002</v>
      </c>
      <c r="G4825" s="5">
        <v>1173.5150000000001</v>
      </c>
      <c r="H4825" s="5">
        <v>885.33400000000017</v>
      </c>
      <c r="I4825" s="6">
        <v>0</v>
      </c>
    </row>
    <row r="4826" spans="1:9">
      <c r="A4826" s="133">
        <v>2013</v>
      </c>
      <c r="B4826" s="133">
        <v>7</v>
      </c>
      <c r="C4826" s="134">
        <v>41475</v>
      </c>
      <c r="D4826" s="133">
        <v>23</v>
      </c>
      <c r="E4826" s="5">
        <v>139.33600000000001</v>
      </c>
      <c r="F4826" s="5">
        <v>339.774</v>
      </c>
      <c r="G4826" s="5">
        <v>1172.0020000000002</v>
      </c>
      <c r="H4826" s="5">
        <v>861.08299999999997</v>
      </c>
      <c r="I4826" s="6">
        <v>0</v>
      </c>
    </row>
    <row r="4827" spans="1:9">
      <c r="A4827" s="133">
        <v>2013</v>
      </c>
      <c r="B4827" s="133">
        <v>7</v>
      </c>
      <c r="C4827" s="134">
        <v>41475</v>
      </c>
      <c r="D4827" s="133">
        <v>24</v>
      </c>
      <c r="E4827" s="5">
        <v>142.61900000000003</v>
      </c>
      <c r="F4827" s="5">
        <v>328.50900000000001</v>
      </c>
      <c r="G4827" s="5">
        <v>1047.7929999999997</v>
      </c>
      <c r="H4827" s="5">
        <v>833.74400000000014</v>
      </c>
      <c r="I4827" s="6">
        <v>0</v>
      </c>
    </row>
    <row r="4828" spans="1:9">
      <c r="A4828" s="133">
        <v>2013</v>
      </c>
      <c r="B4828" s="133">
        <v>7</v>
      </c>
      <c r="C4828" s="134">
        <v>41476</v>
      </c>
      <c r="D4828" s="133">
        <v>1</v>
      </c>
      <c r="E4828" s="5">
        <v>139.70099999999999</v>
      </c>
      <c r="F4828" s="5">
        <v>328.53300000000007</v>
      </c>
      <c r="G4828" s="5">
        <v>863.91199999999992</v>
      </c>
      <c r="H4828" s="5">
        <v>813.30100000000016</v>
      </c>
      <c r="I4828" s="6">
        <v>0</v>
      </c>
    </row>
    <row r="4829" spans="1:9">
      <c r="A4829" s="133">
        <v>2013</v>
      </c>
      <c r="B4829" s="133">
        <v>7</v>
      </c>
      <c r="C4829" s="134">
        <v>41476</v>
      </c>
      <c r="D4829" s="133">
        <v>2</v>
      </c>
      <c r="E4829" s="5">
        <v>140.02799999999999</v>
      </c>
      <c r="F4829" s="5">
        <v>327.31800000000004</v>
      </c>
      <c r="G4829" s="5">
        <v>721.48199999999986</v>
      </c>
      <c r="H4829" s="5">
        <v>777.6149999999999</v>
      </c>
      <c r="I4829" s="6">
        <v>0</v>
      </c>
    </row>
    <row r="4830" spans="1:9">
      <c r="A4830" s="133">
        <v>2013</v>
      </c>
      <c r="B4830" s="133">
        <v>7</v>
      </c>
      <c r="C4830" s="134">
        <v>41476</v>
      </c>
      <c r="D4830" s="133">
        <v>3</v>
      </c>
      <c r="E4830" s="5">
        <v>142.066</v>
      </c>
      <c r="F4830" s="5">
        <v>327.04900000000009</v>
      </c>
      <c r="G4830" s="5">
        <v>705.13099999999986</v>
      </c>
      <c r="H4830" s="5">
        <v>754.46100000000001</v>
      </c>
      <c r="I4830" s="6">
        <v>0</v>
      </c>
    </row>
    <row r="4831" spans="1:9">
      <c r="A4831" s="133">
        <v>2013</v>
      </c>
      <c r="B4831" s="133">
        <v>7</v>
      </c>
      <c r="C4831" s="134">
        <v>41476</v>
      </c>
      <c r="D4831" s="133">
        <v>4</v>
      </c>
      <c r="E4831" s="5">
        <v>141.405</v>
      </c>
      <c r="F4831" s="5">
        <v>327.41300000000007</v>
      </c>
      <c r="G4831" s="5">
        <v>706.13700000000006</v>
      </c>
      <c r="H4831" s="5">
        <v>747.09399999999994</v>
      </c>
      <c r="I4831" s="6">
        <v>0</v>
      </c>
    </row>
    <row r="4832" spans="1:9">
      <c r="A4832" s="133">
        <v>2013</v>
      </c>
      <c r="B4832" s="133">
        <v>7</v>
      </c>
      <c r="C4832" s="134">
        <v>41476</v>
      </c>
      <c r="D4832" s="133">
        <v>5</v>
      </c>
      <c r="E4832" s="5">
        <v>140.821</v>
      </c>
      <c r="F4832" s="5">
        <v>328.02500000000003</v>
      </c>
      <c r="G4832" s="5">
        <v>681.32000000000016</v>
      </c>
      <c r="H4832" s="5">
        <v>734.15300000000002</v>
      </c>
      <c r="I4832" s="6">
        <v>0</v>
      </c>
    </row>
    <row r="4833" spans="1:9">
      <c r="A4833" s="133">
        <v>2013</v>
      </c>
      <c r="B4833" s="133">
        <v>7</v>
      </c>
      <c r="C4833" s="134">
        <v>41476</v>
      </c>
      <c r="D4833" s="133">
        <v>6</v>
      </c>
      <c r="E4833" s="5">
        <v>142.53400000000002</v>
      </c>
      <c r="F4833" s="5">
        <v>323.49900000000008</v>
      </c>
      <c r="G4833" s="5">
        <v>673.9459999999998</v>
      </c>
      <c r="H4833" s="5">
        <v>726.89600000000007</v>
      </c>
      <c r="I4833" s="6">
        <v>0</v>
      </c>
    </row>
    <row r="4834" spans="1:9">
      <c r="A4834" s="133">
        <v>2013</v>
      </c>
      <c r="B4834" s="133">
        <v>7</v>
      </c>
      <c r="C4834" s="134">
        <v>41476</v>
      </c>
      <c r="D4834" s="133">
        <v>7</v>
      </c>
      <c r="E4834" s="5">
        <v>142.86700000000002</v>
      </c>
      <c r="F4834" s="5">
        <v>324.17300000000006</v>
      </c>
      <c r="G4834" s="5">
        <v>690.25599999999997</v>
      </c>
      <c r="H4834" s="5">
        <v>729.44799999999998</v>
      </c>
      <c r="I4834" s="6">
        <v>0</v>
      </c>
    </row>
    <row r="4835" spans="1:9">
      <c r="A4835" s="133">
        <v>2013</v>
      </c>
      <c r="B4835" s="133">
        <v>7</v>
      </c>
      <c r="C4835" s="134">
        <v>41476</v>
      </c>
      <c r="D4835" s="133">
        <v>8</v>
      </c>
      <c r="E4835" s="5">
        <v>141.99600000000001</v>
      </c>
      <c r="F4835" s="5">
        <v>326.14900000000006</v>
      </c>
      <c r="G4835" s="5">
        <v>682.36099999999999</v>
      </c>
      <c r="H4835" s="5">
        <v>733.83900000000017</v>
      </c>
      <c r="I4835" s="6">
        <v>0</v>
      </c>
    </row>
    <row r="4836" spans="1:9">
      <c r="A4836" s="133">
        <v>2013</v>
      </c>
      <c r="B4836" s="133">
        <v>7</v>
      </c>
      <c r="C4836" s="134">
        <v>41476</v>
      </c>
      <c r="D4836" s="133">
        <v>9</v>
      </c>
      <c r="E4836" s="5">
        <v>141.548</v>
      </c>
      <c r="F4836" s="5">
        <v>330.459</v>
      </c>
      <c r="G4836" s="5">
        <v>671.00199999999995</v>
      </c>
      <c r="H4836" s="5">
        <v>783.90900000000011</v>
      </c>
      <c r="I4836" s="6">
        <v>0</v>
      </c>
    </row>
    <row r="4837" spans="1:9">
      <c r="A4837" s="133">
        <v>2013</v>
      </c>
      <c r="B4837" s="133">
        <v>7</v>
      </c>
      <c r="C4837" s="134">
        <v>41476</v>
      </c>
      <c r="D4837" s="133">
        <v>10</v>
      </c>
      <c r="E4837" s="5">
        <v>142.005</v>
      </c>
      <c r="F4837" s="5">
        <v>335.21900000000005</v>
      </c>
      <c r="G4837" s="5">
        <v>673.14</v>
      </c>
      <c r="H4837" s="5">
        <v>805.31300000000022</v>
      </c>
      <c r="I4837" s="6">
        <v>0</v>
      </c>
    </row>
    <row r="4838" spans="1:9">
      <c r="A4838" s="133">
        <v>2013</v>
      </c>
      <c r="B4838" s="133">
        <v>7</v>
      </c>
      <c r="C4838" s="134">
        <v>41476</v>
      </c>
      <c r="D4838" s="133">
        <v>11</v>
      </c>
      <c r="E4838" s="5">
        <v>140.565</v>
      </c>
      <c r="F4838" s="5">
        <v>337.99400000000003</v>
      </c>
      <c r="G4838" s="5">
        <v>677.83500000000004</v>
      </c>
      <c r="H4838" s="5">
        <v>816.66399999999999</v>
      </c>
      <c r="I4838" s="6">
        <v>0</v>
      </c>
    </row>
    <row r="4839" spans="1:9">
      <c r="A4839" s="133">
        <v>2013</v>
      </c>
      <c r="B4839" s="133">
        <v>7</v>
      </c>
      <c r="C4839" s="134">
        <v>41476</v>
      </c>
      <c r="D4839" s="133">
        <v>12</v>
      </c>
      <c r="E4839" s="5">
        <v>138.64400000000001</v>
      </c>
      <c r="F4839" s="5">
        <v>338.80200000000002</v>
      </c>
      <c r="G4839" s="5">
        <v>679.03600000000006</v>
      </c>
      <c r="H4839" s="5">
        <v>825.34700000000009</v>
      </c>
      <c r="I4839" s="6">
        <v>0</v>
      </c>
    </row>
    <row r="4840" spans="1:9">
      <c r="A4840" s="133">
        <v>2013</v>
      </c>
      <c r="B4840" s="133">
        <v>7</v>
      </c>
      <c r="C4840" s="134">
        <v>41476</v>
      </c>
      <c r="D4840" s="133">
        <v>13</v>
      </c>
      <c r="E4840" s="5">
        <v>136.59100000000001</v>
      </c>
      <c r="F4840" s="5">
        <v>338.78600000000006</v>
      </c>
      <c r="G4840" s="5">
        <v>678.49200000000019</v>
      </c>
      <c r="H4840" s="5">
        <v>840.82900000000006</v>
      </c>
      <c r="I4840" s="6">
        <v>0</v>
      </c>
    </row>
    <row r="4841" spans="1:9">
      <c r="A4841" s="133">
        <v>2013</v>
      </c>
      <c r="B4841" s="133">
        <v>7</v>
      </c>
      <c r="C4841" s="134">
        <v>41476</v>
      </c>
      <c r="D4841" s="133">
        <v>14</v>
      </c>
      <c r="E4841" s="5">
        <v>136.21200000000002</v>
      </c>
      <c r="F4841" s="5">
        <v>338.40100000000001</v>
      </c>
      <c r="G4841" s="5">
        <v>679.92000000000007</v>
      </c>
      <c r="H4841" s="5">
        <v>836.43899999999996</v>
      </c>
      <c r="I4841" s="6">
        <v>0</v>
      </c>
    </row>
    <row r="4842" spans="1:9">
      <c r="A4842" s="133">
        <v>2013</v>
      </c>
      <c r="B4842" s="133">
        <v>7</v>
      </c>
      <c r="C4842" s="134">
        <v>41476</v>
      </c>
      <c r="D4842" s="133">
        <v>15</v>
      </c>
      <c r="E4842" s="5">
        <v>136.89100000000002</v>
      </c>
      <c r="F4842" s="5">
        <v>338.28900000000004</v>
      </c>
      <c r="G4842" s="5">
        <v>678.49800000000016</v>
      </c>
      <c r="H4842" s="5">
        <v>835.61500000000001</v>
      </c>
      <c r="I4842" s="6">
        <v>0</v>
      </c>
    </row>
    <row r="4843" spans="1:9">
      <c r="A4843" s="133">
        <v>2013</v>
      </c>
      <c r="B4843" s="133">
        <v>7</v>
      </c>
      <c r="C4843" s="134">
        <v>41476</v>
      </c>
      <c r="D4843" s="133">
        <v>16</v>
      </c>
      <c r="E4843" s="5">
        <v>137.43200000000002</v>
      </c>
      <c r="F4843" s="5">
        <v>340.17200000000003</v>
      </c>
      <c r="G4843" s="5">
        <v>659.00599999999997</v>
      </c>
      <c r="H4843" s="5">
        <v>841.39099999999985</v>
      </c>
      <c r="I4843" s="6">
        <v>0</v>
      </c>
    </row>
    <row r="4844" spans="1:9">
      <c r="A4844" s="133">
        <v>2013</v>
      </c>
      <c r="B4844" s="133">
        <v>7</v>
      </c>
      <c r="C4844" s="134">
        <v>41476</v>
      </c>
      <c r="D4844" s="133">
        <v>17</v>
      </c>
      <c r="E4844" s="5">
        <v>138.95600000000002</v>
      </c>
      <c r="F4844" s="5">
        <v>340.58500000000004</v>
      </c>
      <c r="G4844" s="5">
        <v>654.23700000000008</v>
      </c>
      <c r="H4844" s="5">
        <v>845.65600000000006</v>
      </c>
      <c r="I4844" s="6">
        <v>0</v>
      </c>
    </row>
    <row r="4845" spans="1:9">
      <c r="A4845" s="133">
        <v>2013</v>
      </c>
      <c r="B4845" s="133">
        <v>7</v>
      </c>
      <c r="C4845" s="134">
        <v>41476</v>
      </c>
      <c r="D4845" s="133">
        <v>18</v>
      </c>
      <c r="E4845" s="5">
        <v>140.46600000000001</v>
      </c>
      <c r="F4845" s="5">
        <v>343.63000000000005</v>
      </c>
      <c r="G4845" s="5">
        <v>716.58800000000008</v>
      </c>
      <c r="H4845" s="5">
        <v>873.44800000000021</v>
      </c>
      <c r="I4845" s="6">
        <v>0</v>
      </c>
    </row>
    <row r="4846" spans="1:9">
      <c r="A4846" s="133">
        <v>2013</v>
      </c>
      <c r="B4846" s="133">
        <v>7</v>
      </c>
      <c r="C4846" s="134">
        <v>41476</v>
      </c>
      <c r="D4846" s="133">
        <v>19</v>
      </c>
      <c r="E4846" s="5">
        <v>140.07500000000002</v>
      </c>
      <c r="F4846" s="5">
        <v>348.08699999999999</v>
      </c>
      <c r="G4846" s="5">
        <v>923.95200000000023</v>
      </c>
      <c r="H4846" s="5">
        <v>949.40200000000016</v>
      </c>
      <c r="I4846" s="6">
        <v>0</v>
      </c>
    </row>
    <row r="4847" spans="1:9">
      <c r="A4847" s="133">
        <v>2013</v>
      </c>
      <c r="B4847" s="133">
        <v>7</v>
      </c>
      <c r="C4847" s="134">
        <v>41476</v>
      </c>
      <c r="D4847" s="133">
        <v>20</v>
      </c>
      <c r="E4847" s="5">
        <v>139.55900000000003</v>
      </c>
      <c r="F4847" s="5">
        <v>348.93900000000008</v>
      </c>
      <c r="G4847" s="5">
        <v>1044.5590000000002</v>
      </c>
      <c r="H4847" s="5">
        <v>1001.9930000000001</v>
      </c>
      <c r="I4847" s="6">
        <v>0</v>
      </c>
    </row>
    <row r="4848" spans="1:9">
      <c r="A4848" s="133">
        <v>2013</v>
      </c>
      <c r="B4848" s="133">
        <v>7</v>
      </c>
      <c r="C4848" s="134">
        <v>41476</v>
      </c>
      <c r="D4848" s="133">
        <v>21</v>
      </c>
      <c r="E4848" s="5">
        <v>139.459</v>
      </c>
      <c r="F4848" s="5">
        <v>346.96500000000003</v>
      </c>
      <c r="G4848" s="5">
        <v>1051.4079999999999</v>
      </c>
      <c r="H4848" s="5">
        <v>1008.174</v>
      </c>
      <c r="I4848" s="6">
        <v>0</v>
      </c>
    </row>
    <row r="4849" spans="1:9">
      <c r="A4849" s="133">
        <v>2013</v>
      </c>
      <c r="B4849" s="133">
        <v>7</v>
      </c>
      <c r="C4849" s="134">
        <v>41476</v>
      </c>
      <c r="D4849" s="133">
        <v>22</v>
      </c>
      <c r="E4849" s="5">
        <v>136.928</v>
      </c>
      <c r="F4849" s="5">
        <v>357.97300000000001</v>
      </c>
      <c r="G4849" s="5">
        <v>1049.9690000000001</v>
      </c>
      <c r="H4849" s="5">
        <v>1010.4769999999999</v>
      </c>
      <c r="I4849" s="6">
        <v>0</v>
      </c>
    </row>
    <row r="4850" spans="1:9">
      <c r="A4850" s="133">
        <v>2013</v>
      </c>
      <c r="B4850" s="133">
        <v>7</v>
      </c>
      <c r="C4850" s="134">
        <v>41476</v>
      </c>
      <c r="D4850" s="133">
        <v>23</v>
      </c>
      <c r="E4850" s="5">
        <v>135.40800000000002</v>
      </c>
      <c r="F4850" s="5">
        <v>359.56000000000006</v>
      </c>
      <c r="G4850" s="5">
        <v>1041.4189999999999</v>
      </c>
      <c r="H4850" s="5">
        <v>1004.9749999999998</v>
      </c>
      <c r="I4850" s="6">
        <v>0</v>
      </c>
    </row>
    <row r="4851" spans="1:9">
      <c r="A4851" s="133">
        <v>2013</v>
      </c>
      <c r="B4851" s="133">
        <v>7</v>
      </c>
      <c r="C4851" s="134">
        <v>41476</v>
      </c>
      <c r="D4851" s="133">
        <v>24</v>
      </c>
      <c r="E4851" s="5">
        <v>135.73600000000002</v>
      </c>
      <c r="F4851" s="5">
        <v>358.12000000000006</v>
      </c>
      <c r="G4851" s="5">
        <v>1009.766</v>
      </c>
      <c r="H4851" s="5">
        <v>963.93300000000022</v>
      </c>
      <c r="I4851" s="6">
        <v>0</v>
      </c>
    </row>
    <row r="4852" spans="1:9">
      <c r="A4852" s="133">
        <v>2013</v>
      </c>
      <c r="B4852" s="133">
        <v>7</v>
      </c>
      <c r="C4852" s="134">
        <v>41477</v>
      </c>
      <c r="D4852" s="133">
        <v>1</v>
      </c>
      <c r="E4852" s="5">
        <v>136.65600000000001</v>
      </c>
      <c r="F4852" s="5">
        <v>355.84700000000004</v>
      </c>
      <c r="G4852" s="5">
        <v>793.36200000000008</v>
      </c>
      <c r="H4852" s="5">
        <v>868.68400000000008</v>
      </c>
      <c r="I4852" s="6">
        <v>0</v>
      </c>
    </row>
    <row r="4853" spans="1:9">
      <c r="A4853" s="133">
        <v>2013</v>
      </c>
      <c r="B4853" s="133">
        <v>7</v>
      </c>
      <c r="C4853" s="134">
        <v>41477</v>
      </c>
      <c r="D4853" s="133">
        <v>2</v>
      </c>
      <c r="E4853" s="5">
        <v>136.89800000000002</v>
      </c>
      <c r="F4853" s="5">
        <v>355.93799999999999</v>
      </c>
      <c r="G4853" s="5">
        <v>669.77700000000004</v>
      </c>
      <c r="H4853" s="5">
        <v>808.57800000000009</v>
      </c>
      <c r="I4853" s="6">
        <v>0</v>
      </c>
    </row>
    <row r="4854" spans="1:9">
      <c r="A4854" s="133">
        <v>2013</v>
      </c>
      <c r="B4854" s="133">
        <v>7</v>
      </c>
      <c r="C4854" s="134">
        <v>41477</v>
      </c>
      <c r="D4854" s="133">
        <v>3</v>
      </c>
      <c r="E4854" s="5">
        <v>135.94399999999999</v>
      </c>
      <c r="F4854" s="5">
        <v>357.97200000000004</v>
      </c>
      <c r="G4854" s="5">
        <v>671.15300000000002</v>
      </c>
      <c r="H4854" s="5">
        <v>797.42399999999986</v>
      </c>
      <c r="I4854" s="6">
        <v>0</v>
      </c>
    </row>
    <row r="4855" spans="1:9">
      <c r="A4855" s="133">
        <v>2013</v>
      </c>
      <c r="B4855" s="133">
        <v>7</v>
      </c>
      <c r="C4855" s="134">
        <v>41477</v>
      </c>
      <c r="D4855" s="133">
        <v>4</v>
      </c>
      <c r="E4855" s="5">
        <v>135.45000000000002</v>
      </c>
      <c r="F4855" s="5">
        <v>357.92399999999998</v>
      </c>
      <c r="G4855" s="5">
        <v>670.64299999999992</v>
      </c>
      <c r="H4855" s="5">
        <v>809.06699999999989</v>
      </c>
      <c r="I4855" s="6">
        <v>0</v>
      </c>
    </row>
    <row r="4856" spans="1:9">
      <c r="A4856" s="133">
        <v>2013</v>
      </c>
      <c r="B4856" s="133">
        <v>7</v>
      </c>
      <c r="C4856" s="134">
        <v>41477</v>
      </c>
      <c r="D4856" s="133">
        <v>5</v>
      </c>
      <c r="E4856" s="5">
        <v>136.893</v>
      </c>
      <c r="F4856" s="5">
        <v>357.57800000000003</v>
      </c>
      <c r="G4856" s="5">
        <v>669.66799999999989</v>
      </c>
      <c r="H4856" s="5">
        <v>815.52700000000004</v>
      </c>
      <c r="I4856" s="6">
        <v>0</v>
      </c>
    </row>
    <row r="4857" spans="1:9">
      <c r="A4857" s="133">
        <v>2013</v>
      </c>
      <c r="B4857" s="133">
        <v>7</v>
      </c>
      <c r="C4857" s="134">
        <v>41477</v>
      </c>
      <c r="D4857" s="133">
        <v>6</v>
      </c>
      <c r="E4857" s="5">
        <v>135.34200000000001</v>
      </c>
      <c r="F4857" s="5">
        <v>357.33800000000002</v>
      </c>
      <c r="G4857" s="5">
        <v>681.96600000000012</v>
      </c>
      <c r="H4857" s="5">
        <v>817.53699999999992</v>
      </c>
      <c r="I4857" s="6">
        <v>0</v>
      </c>
    </row>
    <row r="4858" spans="1:9">
      <c r="A4858" s="133">
        <v>2013</v>
      </c>
      <c r="B4858" s="133">
        <v>7</v>
      </c>
      <c r="C4858" s="134">
        <v>41477</v>
      </c>
      <c r="D4858" s="133">
        <v>7</v>
      </c>
      <c r="E4858" s="5">
        <v>135.02600000000001</v>
      </c>
      <c r="F4858" s="5">
        <v>361.78800000000007</v>
      </c>
      <c r="G4858" s="5">
        <v>747.11500000000001</v>
      </c>
      <c r="H4858" s="5">
        <v>856.18100000000027</v>
      </c>
      <c r="I4858" s="6">
        <v>0</v>
      </c>
    </row>
    <row r="4859" spans="1:9">
      <c r="A4859" s="133">
        <v>2013</v>
      </c>
      <c r="B4859" s="133">
        <v>7</v>
      </c>
      <c r="C4859" s="134">
        <v>41477</v>
      </c>
      <c r="D4859" s="133">
        <v>8</v>
      </c>
      <c r="E4859" s="5">
        <v>135.45500000000001</v>
      </c>
      <c r="F4859" s="5">
        <v>359.09299999999996</v>
      </c>
      <c r="G4859" s="5">
        <v>757.52</v>
      </c>
      <c r="H4859" s="5">
        <v>956.97600000000011</v>
      </c>
      <c r="I4859" s="6">
        <v>0</v>
      </c>
    </row>
    <row r="4860" spans="1:9">
      <c r="A4860" s="133">
        <v>2013</v>
      </c>
      <c r="B4860" s="133">
        <v>7</v>
      </c>
      <c r="C4860" s="134">
        <v>41477</v>
      </c>
      <c r="D4860" s="133">
        <v>9</v>
      </c>
      <c r="E4860" s="5">
        <v>135.119</v>
      </c>
      <c r="F4860" s="5">
        <v>358.13200000000001</v>
      </c>
      <c r="G4860" s="5">
        <v>764.79200000000003</v>
      </c>
      <c r="H4860" s="5">
        <v>1100.0070000000001</v>
      </c>
      <c r="I4860" s="6">
        <v>0</v>
      </c>
    </row>
    <row r="4861" spans="1:9">
      <c r="A4861" s="133">
        <v>2013</v>
      </c>
      <c r="B4861" s="133">
        <v>7</v>
      </c>
      <c r="C4861" s="134">
        <v>41477</v>
      </c>
      <c r="D4861" s="133">
        <v>10</v>
      </c>
      <c r="E4861" s="5">
        <v>135.93799999999999</v>
      </c>
      <c r="F4861" s="5">
        <v>358.06299999999993</v>
      </c>
      <c r="G4861" s="5">
        <v>765.98699999999997</v>
      </c>
      <c r="H4861" s="5">
        <v>1161.1619999999998</v>
      </c>
      <c r="I4861" s="6">
        <v>0</v>
      </c>
    </row>
    <row r="4862" spans="1:9">
      <c r="A4862" s="133">
        <v>2013</v>
      </c>
      <c r="B4862" s="133">
        <v>7</v>
      </c>
      <c r="C4862" s="134">
        <v>41477</v>
      </c>
      <c r="D4862" s="133">
        <v>11</v>
      </c>
      <c r="E4862" s="5">
        <v>137.078</v>
      </c>
      <c r="F4862" s="5">
        <v>358.06299999999999</v>
      </c>
      <c r="G4862" s="5">
        <v>766.50599999999974</v>
      </c>
      <c r="H4862" s="5">
        <v>1351.3580000000002</v>
      </c>
      <c r="I4862" s="6">
        <v>0</v>
      </c>
    </row>
    <row r="4863" spans="1:9">
      <c r="A4863" s="133">
        <v>2013</v>
      </c>
      <c r="B4863" s="133">
        <v>7</v>
      </c>
      <c r="C4863" s="134">
        <v>41477</v>
      </c>
      <c r="D4863" s="133">
        <v>12</v>
      </c>
      <c r="E4863" s="5">
        <v>137.63200000000001</v>
      </c>
      <c r="F4863" s="5">
        <v>358.70499999999998</v>
      </c>
      <c r="G4863" s="5">
        <v>759.95</v>
      </c>
      <c r="H4863" s="5">
        <v>1456.9169999999997</v>
      </c>
      <c r="I4863" s="6">
        <v>0</v>
      </c>
    </row>
    <row r="4864" spans="1:9">
      <c r="A4864" s="133">
        <v>2013</v>
      </c>
      <c r="B4864" s="133">
        <v>7</v>
      </c>
      <c r="C4864" s="134">
        <v>41477</v>
      </c>
      <c r="D4864" s="133">
        <v>13</v>
      </c>
      <c r="E4864" s="5">
        <v>133.648</v>
      </c>
      <c r="F4864" s="5">
        <v>358.39799999999997</v>
      </c>
      <c r="G4864" s="5">
        <v>732.80500000000018</v>
      </c>
      <c r="H4864" s="5">
        <v>1510.4400000000005</v>
      </c>
      <c r="I4864" s="6">
        <v>0</v>
      </c>
    </row>
    <row r="4865" spans="1:9">
      <c r="A4865" s="133">
        <v>2013</v>
      </c>
      <c r="B4865" s="133">
        <v>7</v>
      </c>
      <c r="C4865" s="134">
        <v>41477</v>
      </c>
      <c r="D4865" s="133">
        <v>14</v>
      </c>
      <c r="E4865" s="5">
        <v>131.39099999999999</v>
      </c>
      <c r="F4865" s="5">
        <v>356.45500000000004</v>
      </c>
      <c r="G4865" s="5">
        <v>728.51900000000023</v>
      </c>
      <c r="H4865" s="5">
        <v>1512.0619999999999</v>
      </c>
      <c r="I4865" s="6">
        <v>0</v>
      </c>
    </row>
    <row r="4866" spans="1:9">
      <c r="A4866" s="133">
        <v>2013</v>
      </c>
      <c r="B4866" s="133">
        <v>7</v>
      </c>
      <c r="C4866" s="134">
        <v>41477</v>
      </c>
      <c r="D4866" s="133">
        <v>15</v>
      </c>
      <c r="E4866" s="5">
        <v>129.626</v>
      </c>
      <c r="F4866" s="5">
        <v>347.67200000000003</v>
      </c>
      <c r="G4866" s="5">
        <v>731.18500000000017</v>
      </c>
      <c r="H4866" s="5">
        <v>1516.3190000000004</v>
      </c>
      <c r="I4866" s="6">
        <v>0</v>
      </c>
    </row>
    <row r="4867" spans="1:9">
      <c r="A4867" s="133">
        <v>2013</v>
      </c>
      <c r="B4867" s="133">
        <v>7</v>
      </c>
      <c r="C4867" s="134">
        <v>41477</v>
      </c>
      <c r="D4867" s="133">
        <v>16</v>
      </c>
      <c r="E4867" s="5">
        <v>130.267</v>
      </c>
      <c r="F4867" s="5">
        <v>348.096</v>
      </c>
      <c r="G4867" s="5">
        <v>735.97899999999993</v>
      </c>
      <c r="H4867" s="5">
        <v>1587.047</v>
      </c>
      <c r="I4867" s="6">
        <v>0</v>
      </c>
    </row>
    <row r="4868" spans="1:9">
      <c r="A4868" s="133">
        <v>2013</v>
      </c>
      <c r="B4868" s="133">
        <v>7</v>
      </c>
      <c r="C4868" s="134">
        <v>41477</v>
      </c>
      <c r="D4868" s="133">
        <v>17</v>
      </c>
      <c r="E4868" s="5">
        <v>131.34</v>
      </c>
      <c r="F4868" s="5">
        <v>349.96699999999998</v>
      </c>
      <c r="G4868" s="5">
        <v>726.55400000000009</v>
      </c>
      <c r="H4868" s="5">
        <v>1627.2750000000003</v>
      </c>
      <c r="I4868" s="6">
        <v>0</v>
      </c>
    </row>
    <row r="4869" spans="1:9">
      <c r="A4869" s="133">
        <v>2013</v>
      </c>
      <c r="B4869" s="133">
        <v>7</v>
      </c>
      <c r="C4869" s="134">
        <v>41477</v>
      </c>
      <c r="D4869" s="133">
        <v>18</v>
      </c>
      <c r="E4869" s="5">
        <v>132.24800000000002</v>
      </c>
      <c r="F4869" s="5">
        <v>359.47799999999995</v>
      </c>
      <c r="G4869" s="5">
        <v>728.98000000000013</v>
      </c>
      <c r="H4869" s="5">
        <v>1671.2999999999993</v>
      </c>
      <c r="I4869" s="6">
        <v>0</v>
      </c>
    </row>
    <row r="4870" spans="1:9">
      <c r="A4870" s="133">
        <v>2013</v>
      </c>
      <c r="B4870" s="133">
        <v>7</v>
      </c>
      <c r="C4870" s="134">
        <v>41477</v>
      </c>
      <c r="D4870" s="133">
        <v>19</v>
      </c>
      <c r="E4870" s="5">
        <v>131.79500000000002</v>
      </c>
      <c r="F4870" s="5">
        <v>363.28199999999998</v>
      </c>
      <c r="G4870" s="5">
        <v>819.53099999999995</v>
      </c>
      <c r="H4870" s="5">
        <v>1688.49</v>
      </c>
      <c r="I4870" s="6">
        <v>0</v>
      </c>
    </row>
    <row r="4871" spans="1:9">
      <c r="A4871" s="133">
        <v>2013</v>
      </c>
      <c r="B4871" s="133">
        <v>7</v>
      </c>
      <c r="C4871" s="134">
        <v>41477</v>
      </c>
      <c r="D4871" s="133">
        <v>20</v>
      </c>
      <c r="E4871" s="5">
        <v>132.21</v>
      </c>
      <c r="F4871" s="5">
        <v>362.80500000000006</v>
      </c>
      <c r="G4871" s="5">
        <v>851.1629999999999</v>
      </c>
      <c r="H4871" s="5">
        <v>1676.0139999999999</v>
      </c>
      <c r="I4871" s="6">
        <v>0</v>
      </c>
    </row>
    <row r="4872" spans="1:9">
      <c r="A4872" s="133">
        <v>2013</v>
      </c>
      <c r="B4872" s="133">
        <v>7</v>
      </c>
      <c r="C4872" s="134">
        <v>41477</v>
      </c>
      <c r="D4872" s="133">
        <v>21</v>
      </c>
      <c r="E4872" s="5">
        <v>135.08600000000001</v>
      </c>
      <c r="F4872" s="5">
        <v>360.35499999999996</v>
      </c>
      <c r="G4872" s="5">
        <v>858.2600000000001</v>
      </c>
      <c r="H4872" s="5">
        <v>1657.5810000000004</v>
      </c>
      <c r="I4872" s="6">
        <v>0</v>
      </c>
    </row>
    <row r="4873" spans="1:9">
      <c r="A4873" s="133">
        <v>2013</v>
      </c>
      <c r="B4873" s="133">
        <v>7</v>
      </c>
      <c r="C4873" s="134">
        <v>41477</v>
      </c>
      <c r="D4873" s="133">
        <v>22</v>
      </c>
      <c r="E4873" s="5">
        <v>139.398</v>
      </c>
      <c r="F4873" s="5">
        <v>359.36200000000008</v>
      </c>
      <c r="G4873" s="5">
        <v>864.39400000000012</v>
      </c>
      <c r="H4873" s="5">
        <v>1690.1220000000005</v>
      </c>
      <c r="I4873" s="6">
        <v>0</v>
      </c>
    </row>
    <row r="4874" spans="1:9">
      <c r="A4874" s="133">
        <v>2013</v>
      </c>
      <c r="B4874" s="133">
        <v>7</v>
      </c>
      <c r="C4874" s="134">
        <v>41477</v>
      </c>
      <c r="D4874" s="133">
        <v>23</v>
      </c>
      <c r="E4874" s="5">
        <v>148.20400000000001</v>
      </c>
      <c r="F4874" s="5">
        <v>354.15900000000005</v>
      </c>
      <c r="G4874" s="5">
        <v>833.971</v>
      </c>
      <c r="H4874" s="5">
        <v>1688.9870000000003</v>
      </c>
      <c r="I4874" s="6">
        <v>0</v>
      </c>
    </row>
    <row r="4875" spans="1:9">
      <c r="A4875" s="133">
        <v>2013</v>
      </c>
      <c r="B4875" s="133">
        <v>7</v>
      </c>
      <c r="C4875" s="134">
        <v>41477</v>
      </c>
      <c r="D4875" s="133">
        <v>24</v>
      </c>
      <c r="E4875" s="5">
        <v>143.95699999999999</v>
      </c>
      <c r="F4875" s="5">
        <v>356.94499999999994</v>
      </c>
      <c r="G4875" s="5">
        <v>661.01099999999985</v>
      </c>
      <c r="H4875" s="5">
        <v>1679.6060000000007</v>
      </c>
      <c r="I4875" s="6">
        <v>0</v>
      </c>
    </row>
    <row r="4876" spans="1:9">
      <c r="A4876" s="133">
        <v>2013</v>
      </c>
      <c r="B4876" s="133">
        <v>7</v>
      </c>
      <c r="C4876" s="134">
        <v>41478</v>
      </c>
      <c r="D4876" s="133">
        <v>1</v>
      </c>
      <c r="E4876" s="5">
        <v>144.834</v>
      </c>
      <c r="F4876" s="5">
        <v>352.77600000000007</v>
      </c>
      <c r="G4876" s="5">
        <v>584.1930000000001</v>
      </c>
      <c r="H4876" s="5">
        <v>1565.7529999999997</v>
      </c>
      <c r="I4876" s="6">
        <v>0</v>
      </c>
    </row>
    <row r="4877" spans="1:9">
      <c r="A4877" s="133">
        <v>2013</v>
      </c>
      <c r="B4877" s="133">
        <v>7</v>
      </c>
      <c r="C4877" s="134">
        <v>41478</v>
      </c>
      <c r="D4877" s="133">
        <v>2</v>
      </c>
      <c r="E4877" s="5">
        <v>141.608</v>
      </c>
      <c r="F4877" s="5">
        <v>346.83000000000004</v>
      </c>
      <c r="G4877" s="5">
        <v>563.70099999999991</v>
      </c>
      <c r="H4877" s="5">
        <v>1282.1469999999999</v>
      </c>
      <c r="I4877" s="6">
        <v>0</v>
      </c>
    </row>
    <row r="4878" spans="1:9">
      <c r="A4878" s="133">
        <v>2013</v>
      </c>
      <c r="B4878" s="133">
        <v>7</v>
      </c>
      <c r="C4878" s="134">
        <v>41478</v>
      </c>
      <c r="D4878" s="133">
        <v>3</v>
      </c>
      <c r="E4878" s="5">
        <v>142.108</v>
      </c>
      <c r="F4878" s="5">
        <v>333.32100000000003</v>
      </c>
      <c r="G4878" s="5">
        <v>573.68599999999992</v>
      </c>
      <c r="H4878" s="5">
        <v>1222.6699999999998</v>
      </c>
      <c r="I4878" s="6">
        <v>0</v>
      </c>
    </row>
    <row r="4879" spans="1:9">
      <c r="A4879" s="133">
        <v>2013</v>
      </c>
      <c r="B4879" s="133">
        <v>7</v>
      </c>
      <c r="C4879" s="134">
        <v>41478</v>
      </c>
      <c r="D4879" s="133">
        <v>4</v>
      </c>
      <c r="E4879" s="5">
        <v>143.84700000000001</v>
      </c>
      <c r="F4879" s="5">
        <v>331.02600000000007</v>
      </c>
      <c r="G4879" s="5">
        <v>582.30899999999997</v>
      </c>
      <c r="H4879" s="5">
        <v>1215.8200000000002</v>
      </c>
      <c r="I4879" s="6">
        <v>0</v>
      </c>
    </row>
    <row r="4880" spans="1:9">
      <c r="A4880" s="133">
        <v>2013</v>
      </c>
      <c r="B4880" s="133">
        <v>7</v>
      </c>
      <c r="C4880" s="134">
        <v>41478</v>
      </c>
      <c r="D4880" s="133">
        <v>5</v>
      </c>
      <c r="E4880" s="5">
        <v>143.49800000000002</v>
      </c>
      <c r="F4880" s="5">
        <v>329.80999999999989</v>
      </c>
      <c r="G4880" s="5">
        <v>580.65600000000006</v>
      </c>
      <c r="H4880" s="5">
        <v>1210.384</v>
      </c>
      <c r="I4880" s="6">
        <v>0</v>
      </c>
    </row>
    <row r="4881" spans="1:9">
      <c r="A4881" s="133">
        <v>2013</v>
      </c>
      <c r="B4881" s="133">
        <v>7</v>
      </c>
      <c r="C4881" s="134">
        <v>41478</v>
      </c>
      <c r="D4881" s="133">
        <v>6</v>
      </c>
      <c r="E4881" s="5">
        <v>140.44900000000001</v>
      </c>
      <c r="F4881" s="5">
        <v>327.55900000000003</v>
      </c>
      <c r="G4881" s="5">
        <v>587.93999999999994</v>
      </c>
      <c r="H4881" s="5">
        <v>1215.5800000000004</v>
      </c>
      <c r="I4881" s="6">
        <v>0</v>
      </c>
    </row>
    <row r="4882" spans="1:9">
      <c r="A4882" s="133">
        <v>2013</v>
      </c>
      <c r="B4882" s="133">
        <v>7</v>
      </c>
      <c r="C4882" s="134">
        <v>41478</v>
      </c>
      <c r="D4882" s="133">
        <v>7</v>
      </c>
      <c r="E4882" s="5">
        <v>143.38499999999999</v>
      </c>
      <c r="F4882" s="5">
        <v>328.37700000000001</v>
      </c>
      <c r="G4882" s="5">
        <v>656.95099999999991</v>
      </c>
      <c r="H4882" s="5">
        <v>1237.3089999999997</v>
      </c>
      <c r="I4882" s="6">
        <v>0</v>
      </c>
    </row>
    <row r="4883" spans="1:9">
      <c r="A4883" s="133">
        <v>2013</v>
      </c>
      <c r="B4883" s="133">
        <v>7</v>
      </c>
      <c r="C4883" s="134">
        <v>41478</v>
      </c>
      <c r="D4883" s="133">
        <v>8</v>
      </c>
      <c r="E4883" s="5">
        <v>143.41800000000001</v>
      </c>
      <c r="F4883" s="5">
        <v>335.29500000000002</v>
      </c>
      <c r="G4883" s="5">
        <v>683.75</v>
      </c>
      <c r="H4883" s="5">
        <v>1396.0929999999998</v>
      </c>
      <c r="I4883" s="6">
        <v>0</v>
      </c>
    </row>
    <row r="4884" spans="1:9">
      <c r="A4884" s="133">
        <v>2013</v>
      </c>
      <c r="B4884" s="133">
        <v>7</v>
      </c>
      <c r="C4884" s="134">
        <v>41478</v>
      </c>
      <c r="D4884" s="133">
        <v>9</v>
      </c>
      <c r="E4884" s="5">
        <v>144.56700000000001</v>
      </c>
      <c r="F4884" s="5">
        <v>347.77799999999991</v>
      </c>
      <c r="G4884" s="5">
        <v>705.226</v>
      </c>
      <c r="H4884" s="5">
        <v>1591.6989999999992</v>
      </c>
      <c r="I4884" s="6">
        <v>0</v>
      </c>
    </row>
    <row r="4885" spans="1:9">
      <c r="A4885" s="133">
        <v>2013</v>
      </c>
      <c r="B4885" s="133">
        <v>7</v>
      </c>
      <c r="C4885" s="134">
        <v>41478</v>
      </c>
      <c r="D4885" s="133">
        <v>10</v>
      </c>
      <c r="E4885" s="5">
        <v>141.095</v>
      </c>
      <c r="F4885" s="5">
        <v>341.51700000000005</v>
      </c>
      <c r="G4885" s="5">
        <v>704.30799999999988</v>
      </c>
      <c r="H4885" s="5">
        <v>1622.0979999999986</v>
      </c>
      <c r="I4885" s="6">
        <v>0</v>
      </c>
    </row>
    <row r="4886" spans="1:9">
      <c r="A4886" s="133">
        <v>2013</v>
      </c>
      <c r="B4886" s="133">
        <v>7</v>
      </c>
      <c r="C4886" s="134">
        <v>41478</v>
      </c>
      <c r="D4886" s="133">
        <v>11</v>
      </c>
      <c r="E4886" s="5">
        <v>145.44399999999999</v>
      </c>
      <c r="F4886" s="5">
        <v>338.98200000000008</v>
      </c>
      <c r="G4886" s="5">
        <v>732.02299999999991</v>
      </c>
      <c r="H4886" s="5">
        <v>1614.8539999999998</v>
      </c>
      <c r="I4886" s="6">
        <v>0</v>
      </c>
    </row>
    <row r="4887" spans="1:9">
      <c r="A4887" s="133">
        <v>2013</v>
      </c>
      <c r="B4887" s="133">
        <v>7</v>
      </c>
      <c r="C4887" s="134">
        <v>41478</v>
      </c>
      <c r="D4887" s="133">
        <v>12</v>
      </c>
      <c r="E4887" s="5">
        <v>145.39000000000001</v>
      </c>
      <c r="F4887" s="5">
        <v>340.86400000000003</v>
      </c>
      <c r="G4887" s="5">
        <v>747.72400000000005</v>
      </c>
      <c r="H4887" s="5">
        <v>1619.5270000000005</v>
      </c>
      <c r="I4887" s="6">
        <v>0</v>
      </c>
    </row>
    <row r="4888" spans="1:9">
      <c r="A4888" s="133">
        <v>2013</v>
      </c>
      <c r="B4888" s="133">
        <v>7</v>
      </c>
      <c r="C4888" s="134">
        <v>41478</v>
      </c>
      <c r="D4888" s="133">
        <v>13</v>
      </c>
      <c r="E4888" s="5">
        <v>145.24</v>
      </c>
      <c r="F4888" s="5">
        <v>352.51499999999999</v>
      </c>
      <c r="G4888" s="5">
        <v>735.16200000000003</v>
      </c>
      <c r="H4888" s="5">
        <v>1639.7349999999997</v>
      </c>
      <c r="I4888" s="6">
        <v>0</v>
      </c>
    </row>
    <row r="4889" spans="1:9">
      <c r="A4889" s="133">
        <v>2013</v>
      </c>
      <c r="B4889" s="133">
        <v>7</v>
      </c>
      <c r="C4889" s="134">
        <v>41478</v>
      </c>
      <c r="D4889" s="133">
        <v>14</v>
      </c>
      <c r="E4889" s="5">
        <v>144.655</v>
      </c>
      <c r="F4889" s="5">
        <v>352.63600000000002</v>
      </c>
      <c r="G4889" s="5">
        <v>678.54200000000003</v>
      </c>
      <c r="H4889" s="5">
        <v>1678.568</v>
      </c>
      <c r="I4889" s="6">
        <v>0</v>
      </c>
    </row>
    <row r="4890" spans="1:9">
      <c r="A4890" s="133">
        <v>2013</v>
      </c>
      <c r="B4890" s="133">
        <v>7</v>
      </c>
      <c r="C4890" s="134">
        <v>41478</v>
      </c>
      <c r="D4890" s="133">
        <v>15</v>
      </c>
      <c r="E4890" s="5">
        <v>143.874</v>
      </c>
      <c r="F4890" s="5">
        <v>353.0870000000001</v>
      </c>
      <c r="G4890" s="5">
        <v>647.09</v>
      </c>
      <c r="H4890" s="5">
        <v>1679.8510000000001</v>
      </c>
      <c r="I4890" s="6">
        <v>0</v>
      </c>
    </row>
    <row r="4891" spans="1:9">
      <c r="A4891" s="133">
        <v>2013</v>
      </c>
      <c r="B4891" s="133">
        <v>7</v>
      </c>
      <c r="C4891" s="134">
        <v>41478</v>
      </c>
      <c r="D4891" s="133">
        <v>16</v>
      </c>
      <c r="E4891" s="5">
        <v>142.81300000000002</v>
      </c>
      <c r="F4891" s="5">
        <v>352.70099999999996</v>
      </c>
      <c r="G4891" s="5">
        <v>644.99300000000005</v>
      </c>
      <c r="H4891" s="5">
        <v>1676.3570000000002</v>
      </c>
      <c r="I4891" s="6">
        <v>0</v>
      </c>
    </row>
    <row r="4892" spans="1:9">
      <c r="A4892" s="133">
        <v>2013</v>
      </c>
      <c r="B4892" s="133">
        <v>7</v>
      </c>
      <c r="C4892" s="134">
        <v>41478</v>
      </c>
      <c r="D4892" s="133">
        <v>17</v>
      </c>
      <c r="E4892" s="5">
        <v>143.27600000000001</v>
      </c>
      <c r="F4892" s="5">
        <v>355.11699999999996</v>
      </c>
      <c r="G4892" s="5">
        <v>617.21300000000008</v>
      </c>
      <c r="H4892" s="5">
        <v>1660.4580000000003</v>
      </c>
      <c r="I4892" s="6">
        <v>0</v>
      </c>
    </row>
    <row r="4893" spans="1:9">
      <c r="A4893" s="133">
        <v>2013</v>
      </c>
      <c r="B4893" s="133">
        <v>7</v>
      </c>
      <c r="C4893" s="134">
        <v>41478</v>
      </c>
      <c r="D4893" s="133">
        <v>18</v>
      </c>
      <c r="E4893" s="5">
        <v>145.322</v>
      </c>
      <c r="F4893" s="5">
        <v>355.01300000000003</v>
      </c>
      <c r="G4893" s="5">
        <v>607.58199999999999</v>
      </c>
      <c r="H4893" s="5">
        <v>1670.9499999999996</v>
      </c>
      <c r="I4893" s="6">
        <v>0</v>
      </c>
    </row>
    <row r="4894" spans="1:9">
      <c r="A4894" s="133">
        <v>2013</v>
      </c>
      <c r="B4894" s="133">
        <v>7</v>
      </c>
      <c r="C4894" s="134">
        <v>41478</v>
      </c>
      <c r="D4894" s="133">
        <v>19</v>
      </c>
      <c r="E4894" s="5">
        <v>145.97300000000001</v>
      </c>
      <c r="F4894" s="5">
        <v>353.83699999999999</v>
      </c>
      <c r="G4894" s="5">
        <v>687.04100000000005</v>
      </c>
      <c r="H4894" s="5">
        <v>1684.5540000000001</v>
      </c>
      <c r="I4894" s="6">
        <v>0</v>
      </c>
    </row>
    <row r="4895" spans="1:9">
      <c r="A4895" s="133">
        <v>2013</v>
      </c>
      <c r="B4895" s="133">
        <v>7</v>
      </c>
      <c r="C4895" s="134">
        <v>41478</v>
      </c>
      <c r="D4895" s="133">
        <v>20</v>
      </c>
      <c r="E4895" s="5">
        <v>141.90900000000002</v>
      </c>
      <c r="F4895" s="5">
        <v>354.81799999999998</v>
      </c>
      <c r="G4895" s="5">
        <v>786.87</v>
      </c>
      <c r="H4895" s="5">
        <v>1704.1979999999996</v>
      </c>
      <c r="I4895" s="6">
        <v>0</v>
      </c>
    </row>
    <row r="4896" spans="1:9">
      <c r="A4896" s="133">
        <v>2013</v>
      </c>
      <c r="B4896" s="133">
        <v>7</v>
      </c>
      <c r="C4896" s="134">
        <v>41478</v>
      </c>
      <c r="D4896" s="133">
        <v>21</v>
      </c>
      <c r="E4896" s="5">
        <v>140.48400000000001</v>
      </c>
      <c r="F4896" s="5">
        <v>360.57299999999998</v>
      </c>
      <c r="G4896" s="5">
        <v>824.97300000000007</v>
      </c>
      <c r="H4896" s="5">
        <v>1707.7149999999999</v>
      </c>
      <c r="I4896" s="6">
        <v>0</v>
      </c>
    </row>
    <row r="4897" spans="1:9">
      <c r="A4897" s="133">
        <v>2013</v>
      </c>
      <c r="B4897" s="133">
        <v>7</v>
      </c>
      <c r="C4897" s="134">
        <v>41478</v>
      </c>
      <c r="D4897" s="133">
        <v>22</v>
      </c>
      <c r="E4897" s="5">
        <v>141.14000000000001</v>
      </c>
      <c r="F4897" s="5">
        <v>361.42200000000003</v>
      </c>
      <c r="G4897" s="5">
        <v>844.16500000000019</v>
      </c>
      <c r="H4897" s="5">
        <v>1714.3289999999995</v>
      </c>
      <c r="I4897" s="6">
        <v>0</v>
      </c>
    </row>
    <row r="4898" spans="1:9">
      <c r="A4898" s="133">
        <v>2013</v>
      </c>
      <c r="B4898" s="133">
        <v>7</v>
      </c>
      <c r="C4898" s="134">
        <v>41478</v>
      </c>
      <c r="D4898" s="133">
        <v>23</v>
      </c>
      <c r="E4898" s="5">
        <v>140.97399999999999</v>
      </c>
      <c r="F4898" s="5">
        <v>361.85600000000005</v>
      </c>
      <c r="G4898" s="5">
        <v>848.68599999999992</v>
      </c>
      <c r="H4898" s="5">
        <v>1688.4130000000007</v>
      </c>
      <c r="I4898" s="6">
        <v>0</v>
      </c>
    </row>
    <row r="4899" spans="1:9">
      <c r="A4899" s="133">
        <v>2013</v>
      </c>
      <c r="B4899" s="133">
        <v>7</v>
      </c>
      <c r="C4899" s="134">
        <v>41478</v>
      </c>
      <c r="D4899" s="133">
        <v>24</v>
      </c>
      <c r="E4899" s="5">
        <v>141.989</v>
      </c>
      <c r="F4899" s="5">
        <v>361.46600000000001</v>
      </c>
      <c r="G4899" s="5">
        <v>802.59100000000012</v>
      </c>
      <c r="H4899" s="5">
        <v>1632.0640000000008</v>
      </c>
      <c r="I4899" s="6">
        <v>0</v>
      </c>
    </row>
    <row r="4900" spans="1:9">
      <c r="A4900" s="133">
        <v>2013</v>
      </c>
      <c r="B4900" s="133">
        <v>7</v>
      </c>
      <c r="C4900" s="134">
        <v>41479</v>
      </c>
      <c r="D4900" s="133">
        <v>1</v>
      </c>
      <c r="E4900" s="5">
        <v>142.28900000000002</v>
      </c>
      <c r="F4900" s="5">
        <v>358.61400000000003</v>
      </c>
      <c r="G4900" s="5">
        <v>704.24399999999991</v>
      </c>
      <c r="H4900" s="5">
        <v>1365.2180000000008</v>
      </c>
      <c r="I4900" s="6">
        <v>0</v>
      </c>
    </row>
    <row r="4901" spans="1:9">
      <c r="A4901" s="133">
        <v>2013</v>
      </c>
      <c r="B4901" s="133">
        <v>7</v>
      </c>
      <c r="C4901" s="134">
        <v>41479</v>
      </c>
      <c r="D4901" s="133">
        <v>2</v>
      </c>
      <c r="E4901" s="5">
        <v>143.27700000000002</v>
      </c>
      <c r="F4901" s="5">
        <v>357.49299999999999</v>
      </c>
      <c r="G4901" s="5">
        <v>646.95300000000009</v>
      </c>
      <c r="H4901" s="5">
        <v>1240.4330000000004</v>
      </c>
      <c r="I4901" s="6">
        <v>0</v>
      </c>
    </row>
    <row r="4902" spans="1:9">
      <c r="A4902" s="133">
        <v>2013</v>
      </c>
      <c r="B4902" s="133">
        <v>7</v>
      </c>
      <c r="C4902" s="134">
        <v>41479</v>
      </c>
      <c r="D4902" s="133">
        <v>3</v>
      </c>
      <c r="E4902" s="5">
        <v>143.87800000000001</v>
      </c>
      <c r="F4902" s="5">
        <v>357.11400000000003</v>
      </c>
      <c r="G4902" s="5">
        <v>646.91899999999998</v>
      </c>
      <c r="H4902" s="5">
        <v>1214.249</v>
      </c>
      <c r="I4902" s="6">
        <v>0</v>
      </c>
    </row>
    <row r="4903" spans="1:9">
      <c r="A4903" s="133">
        <v>2013</v>
      </c>
      <c r="B4903" s="133">
        <v>7</v>
      </c>
      <c r="C4903" s="134">
        <v>41479</v>
      </c>
      <c r="D4903" s="133">
        <v>4</v>
      </c>
      <c r="E4903" s="5">
        <v>143.21100000000001</v>
      </c>
      <c r="F4903" s="5">
        <v>356.07799999999997</v>
      </c>
      <c r="G4903" s="5">
        <v>638.22500000000014</v>
      </c>
      <c r="H4903" s="5">
        <v>1212.962</v>
      </c>
      <c r="I4903" s="6">
        <v>0</v>
      </c>
    </row>
    <row r="4904" spans="1:9">
      <c r="A4904" s="133">
        <v>2013</v>
      </c>
      <c r="B4904" s="133">
        <v>7</v>
      </c>
      <c r="C4904" s="134">
        <v>41479</v>
      </c>
      <c r="D4904" s="133">
        <v>5</v>
      </c>
      <c r="E4904" s="5">
        <v>143.73000000000002</v>
      </c>
      <c r="F4904" s="5">
        <v>355.5019999999999</v>
      </c>
      <c r="G4904" s="5">
        <v>639.9129999999999</v>
      </c>
      <c r="H4904" s="5">
        <v>1167.7109999999998</v>
      </c>
      <c r="I4904" s="6">
        <v>0</v>
      </c>
    </row>
    <row r="4905" spans="1:9">
      <c r="A4905" s="133">
        <v>2013</v>
      </c>
      <c r="B4905" s="133">
        <v>7</v>
      </c>
      <c r="C4905" s="134">
        <v>41479</v>
      </c>
      <c r="D4905" s="133">
        <v>6</v>
      </c>
      <c r="E4905" s="5">
        <v>144.58500000000001</v>
      </c>
      <c r="F4905" s="5">
        <v>356.24699999999996</v>
      </c>
      <c r="G4905" s="5">
        <v>638.10599999999999</v>
      </c>
      <c r="H4905" s="5">
        <v>1185.5199999999998</v>
      </c>
      <c r="I4905" s="6">
        <v>0</v>
      </c>
    </row>
    <row r="4906" spans="1:9">
      <c r="A4906" s="133">
        <v>2013</v>
      </c>
      <c r="B4906" s="133">
        <v>7</v>
      </c>
      <c r="C4906" s="134">
        <v>41479</v>
      </c>
      <c r="D4906" s="133">
        <v>7</v>
      </c>
      <c r="E4906" s="5">
        <v>142.47</v>
      </c>
      <c r="F4906" s="5">
        <v>356.94900000000001</v>
      </c>
      <c r="G4906" s="5">
        <v>658.65200000000004</v>
      </c>
      <c r="H4906" s="5">
        <v>1334.5710000000001</v>
      </c>
      <c r="I4906" s="6">
        <v>0</v>
      </c>
    </row>
    <row r="4907" spans="1:9">
      <c r="A4907" s="133">
        <v>2013</v>
      </c>
      <c r="B4907" s="133">
        <v>7</v>
      </c>
      <c r="C4907" s="134">
        <v>41479</v>
      </c>
      <c r="D4907" s="133">
        <v>8</v>
      </c>
      <c r="E4907" s="5">
        <v>143.499</v>
      </c>
      <c r="F4907" s="5">
        <v>354.78899999999999</v>
      </c>
      <c r="G4907" s="5">
        <v>683.36900000000003</v>
      </c>
      <c r="H4907" s="5">
        <v>1470.1359999999991</v>
      </c>
      <c r="I4907" s="6">
        <v>0</v>
      </c>
    </row>
    <row r="4908" spans="1:9">
      <c r="A4908" s="133">
        <v>2013</v>
      </c>
      <c r="B4908" s="133">
        <v>7</v>
      </c>
      <c r="C4908" s="134">
        <v>41479</v>
      </c>
      <c r="D4908" s="133">
        <v>9</v>
      </c>
      <c r="E4908" s="5">
        <v>144.166</v>
      </c>
      <c r="F4908" s="5">
        <v>352.89500000000004</v>
      </c>
      <c r="G4908" s="5">
        <v>684.6149999999999</v>
      </c>
      <c r="H4908" s="5">
        <v>1524.03</v>
      </c>
      <c r="I4908" s="6">
        <v>0</v>
      </c>
    </row>
    <row r="4909" spans="1:9">
      <c r="A4909" s="133">
        <v>2013</v>
      </c>
      <c r="B4909" s="133">
        <v>7</v>
      </c>
      <c r="C4909" s="134">
        <v>41479</v>
      </c>
      <c r="D4909" s="133">
        <v>10</v>
      </c>
      <c r="E4909" s="5">
        <v>143.57500000000002</v>
      </c>
      <c r="F4909" s="5">
        <v>353.75</v>
      </c>
      <c r="G4909" s="5">
        <v>680.51400000000012</v>
      </c>
      <c r="H4909" s="5">
        <v>1544.0200000000004</v>
      </c>
      <c r="I4909" s="6">
        <v>0</v>
      </c>
    </row>
    <row r="4910" spans="1:9">
      <c r="A4910" s="133">
        <v>2013</v>
      </c>
      <c r="B4910" s="133">
        <v>7</v>
      </c>
      <c r="C4910" s="134">
        <v>41479</v>
      </c>
      <c r="D4910" s="133">
        <v>11</v>
      </c>
      <c r="E4910" s="5">
        <v>143.00200000000001</v>
      </c>
      <c r="F4910" s="5">
        <v>360.91699999999997</v>
      </c>
      <c r="G4910" s="5">
        <v>667.12</v>
      </c>
      <c r="H4910" s="5">
        <v>1549.056</v>
      </c>
      <c r="I4910" s="6">
        <v>0</v>
      </c>
    </row>
    <row r="4911" spans="1:9">
      <c r="A4911" s="133">
        <v>2013</v>
      </c>
      <c r="B4911" s="133">
        <v>7</v>
      </c>
      <c r="C4911" s="134">
        <v>41479</v>
      </c>
      <c r="D4911" s="133">
        <v>12</v>
      </c>
      <c r="E4911" s="5">
        <v>143.47900000000001</v>
      </c>
      <c r="F4911" s="5">
        <v>364.36500000000007</v>
      </c>
      <c r="G4911" s="5">
        <v>690.46599999999989</v>
      </c>
      <c r="H4911" s="5">
        <v>1540.1390000000001</v>
      </c>
      <c r="I4911" s="6">
        <v>0</v>
      </c>
    </row>
    <row r="4912" spans="1:9">
      <c r="A4912" s="133">
        <v>2013</v>
      </c>
      <c r="B4912" s="133">
        <v>7</v>
      </c>
      <c r="C4912" s="134">
        <v>41479</v>
      </c>
      <c r="D4912" s="133">
        <v>13</v>
      </c>
      <c r="E4912" s="5">
        <v>144.96299999999999</v>
      </c>
      <c r="F4912" s="5">
        <v>365.82599999999996</v>
      </c>
      <c r="G4912" s="5">
        <v>653.928</v>
      </c>
      <c r="H4912" s="5">
        <v>1540.2380000000001</v>
      </c>
      <c r="I4912" s="6">
        <v>0</v>
      </c>
    </row>
    <row r="4913" spans="1:9">
      <c r="A4913" s="133">
        <v>2013</v>
      </c>
      <c r="B4913" s="133">
        <v>7</v>
      </c>
      <c r="C4913" s="134">
        <v>41479</v>
      </c>
      <c r="D4913" s="133">
        <v>14</v>
      </c>
      <c r="E4913" s="5">
        <v>143.24200000000002</v>
      </c>
      <c r="F4913" s="5">
        <v>365.61699999999996</v>
      </c>
      <c r="G4913" s="5">
        <v>612.34300000000019</v>
      </c>
      <c r="H4913" s="5">
        <v>1531.5880000000004</v>
      </c>
      <c r="I4913" s="6">
        <v>0</v>
      </c>
    </row>
    <row r="4914" spans="1:9">
      <c r="A4914" s="133">
        <v>2013</v>
      </c>
      <c r="B4914" s="133">
        <v>7</v>
      </c>
      <c r="C4914" s="134">
        <v>41479</v>
      </c>
      <c r="D4914" s="133">
        <v>15</v>
      </c>
      <c r="E4914" s="5">
        <v>142.25</v>
      </c>
      <c r="F4914" s="5">
        <v>365.63599999999997</v>
      </c>
      <c r="G4914" s="5">
        <v>611.70900000000006</v>
      </c>
      <c r="H4914" s="5">
        <v>1532.0030000000011</v>
      </c>
      <c r="I4914" s="6">
        <v>0</v>
      </c>
    </row>
    <row r="4915" spans="1:9">
      <c r="A4915" s="133">
        <v>2013</v>
      </c>
      <c r="B4915" s="133">
        <v>7</v>
      </c>
      <c r="C4915" s="134">
        <v>41479</v>
      </c>
      <c r="D4915" s="133">
        <v>16</v>
      </c>
      <c r="E4915" s="5">
        <v>144.36199999999999</v>
      </c>
      <c r="F4915" s="5">
        <v>371.10699999999997</v>
      </c>
      <c r="G4915" s="5">
        <v>619.77</v>
      </c>
      <c r="H4915" s="5">
        <v>1532.8710000000005</v>
      </c>
      <c r="I4915" s="6">
        <v>0</v>
      </c>
    </row>
    <row r="4916" spans="1:9">
      <c r="A4916" s="133">
        <v>2013</v>
      </c>
      <c r="B4916" s="133">
        <v>7</v>
      </c>
      <c r="C4916" s="134">
        <v>41479</v>
      </c>
      <c r="D4916" s="133">
        <v>17</v>
      </c>
      <c r="E4916" s="5">
        <v>144.27799999999999</v>
      </c>
      <c r="F4916" s="5">
        <v>371.524</v>
      </c>
      <c r="G4916" s="5">
        <v>618.29200000000014</v>
      </c>
      <c r="H4916" s="5">
        <v>1537.8289999999997</v>
      </c>
      <c r="I4916" s="6">
        <v>0</v>
      </c>
    </row>
    <row r="4917" spans="1:9">
      <c r="A4917" s="133">
        <v>2013</v>
      </c>
      <c r="B4917" s="133">
        <v>7</v>
      </c>
      <c r="C4917" s="134">
        <v>41479</v>
      </c>
      <c r="D4917" s="133">
        <v>18</v>
      </c>
      <c r="E4917" s="5">
        <v>144.29900000000001</v>
      </c>
      <c r="F4917" s="5">
        <v>371.99299999999994</v>
      </c>
      <c r="G4917" s="5">
        <v>622.07000000000005</v>
      </c>
      <c r="H4917" s="5">
        <v>1560.9859999999994</v>
      </c>
      <c r="I4917" s="6">
        <v>0</v>
      </c>
    </row>
    <row r="4918" spans="1:9">
      <c r="A4918" s="133">
        <v>2013</v>
      </c>
      <c r="B4918" s="133">
        <v>7</v>
      </c>
      <c r="C4918" s="134">
        <v>41479</v>
      </c>
      <c r="D4918" s="133">
        <v>19</v>
      </c>
      <c r="E4918" s="5">
        <v>145.05200000000002</v>
      </c>
      <c r="F4918" s="5">
        <v>372.28</v>
      </c>
      <c r="G4918" s="5">
        <v>710.28199999999981</v>
      </c>
      <c r="H4918" s="5">
        <v>1667.2600000000004</v>
      </c>
      <c r="I4918" s="6">
        <v>0</v>
      </c>
    </row>
    <row r="4919" spans="1:9">
      <c r="A4919" s="133">
        <v>2013</v>
      </c>
      <c r="B4919" s="133">
        <v>7</v>
      </c>
      <c r="C4919" s="134">
        <v>41479</v>
      </c>
      <c r="D4919" s="133">
        <v>20</v>
      </c>
      <c r="E4919" s="5">
        <v>141.16000000000003</v>
      </c>
      <c r="F4919" s="5">
        <v>370.96800000000002</v>
      </c>
      <c r="G4919" s="5">
        <v>771.61199999999985</v>
      </c>
      <c r="H4919" s="5">
        <v>1702.4570000000001</v>
      </c>
      <c r="I4919" s="6">
        <v>0</v>
      </c>
    </row>
    <row r="4920" spans="1:9">
      <c r="A4920" s="133">
        <v>2013</v>
      </c>
      <c r="B4920" s="133">
        <v>7</v>
      </c>
      <c r="C4920" s="134">
        <v>41479</v>
      </c>
      <c r="D4920" s="133">
        <v>21</v>
      </c>
      <c r="E4920" s="5">
        <v>142.93600000000001</v>
      </c>
      <c r="F4920" s="5">
        <v>372.55900000000008</v>
      </c>
      <c r="G4920" s="5">
        <v>776.48</v>
      </c>
      <c r="H4920" s="5">
        <v>1700.3479999999995</v>
      </c>
      <c r="I4920" s="6">
        <v>0</v>
      </c>
    </row>
    <row r="4921" spans="1:9">
      <c r="A4921" s="133">
        <v>2013</v>
      </c>
      <c r="B4921" s="133">
        <v>7</v>
      </c>
      <c r="C4921" s="134">
        <v>41479</v>
      </c>
      <c r="D4921" s="133">
        <v>22</v>
      </c>
      <c r="E4921" s="5">
        <v>143.381</v>
      </c>
      <c r="F4921" s="5">
        <v>375.27900000000005</v>
      </c>
      <c r="G4921" s="5">
        <v>780.80499999999995</v>
      </c>
      <c r="H4921" s="5">
        <v>1714.9509999999996</v>
      </c>
      <c r="I4921" s="6">
        <v>0</v>
      </c>
    </row>
    <row r="4922" spans="1:9">
      <c r="A4922" s="133">
        <v>2013</v>
      </c>
      <c r="B4922" s="133">
        <v>7</v>
      </c>
      <c r="C4922" s="134">
        <v>41479</v>
      </c>
      <c r="D4922" s="133">
        <v>23</v>
      </c>
      <c r="E4922" s="5">
        <v>142.55000000000001</v>
      </c>
      <c r="F4922" s="5">
        <v>375.25500000000005</v>
      </c>
      <c r="G4922" s="5">
        <v>781.25600000000009</v>
      </c>
      <c r="H4922" s="5">
        <v>1713.6749999999995</v>
      </c>
      <c r="I4922" s="6">
        <v>0</v>
      </c>
    </row>
    <row r="4923" spans="1:9">
      <c r="A4923" s="133">
        <v>2013</v>
      </c>
      <c r="B4923" s="133">
        <v>7</v>
      </c>
      <c r="C4923" s="134">
        <v>41479</v>
      </c>
      <c r="D4923" s="133">
        <v>24</v>
      </c>
      <c r="E4923" s="5">
        <v>142.10500000000002</v>
      </c>
      <c r="F4923" s="5">
        <v>376.27400000000006</v>
      </c>
      <c r="G4923" s="5">
        <v>745.69400000000007</v>
      </c>
      <c r="H4923" s="5">
        <v>1694.3540000000007</v>
      </c>
      <c r="I4923" s="6">
        <v>0</v>
      </c>
    </row>
    <row r="4924" spans="1:9">
      <c r="A4924" s="133">
        <v>2013</v>
      </c>
      <c r="B4924" s="133">
        <v>7</v>
      </c>
      <c r="C4924" s="134">
        <v>41480</v>
      </c>
      <c r="D4924" s="133">
        <v>1</v>
      </c>
      <c r="E4924" s="5">
        <v>142.30199999999999</v>
      </c>
      <c r="F4924" s="5">
        <v>376.91900000000004</v>
      </c>
      <c r="G4924" s="5">
        <v>654.03699999999992</v>
      </c>
      <c r="H4924" s="5">
        <v>1504.3279999999995</v>
      </c>
      <c r="I4924" s="6">
        <v>0</v>
      </c>
    </row>
    <row r="4925" spans="1:9">
      <c r="A4925" s="133">
        <v>2013</v>
      </c>
      <c r="B4925" s="133">
        <v>7</v>
      </c>
      <c r="C4925" s="134">
        <v>41480</v>
      </c>
      <c r="D4925" s="133">
        <v>2</v>
      </c>
      <c r="E4925" s="5">
        <v>141.92100000000002</v>
      </c>
      <c r="F4925" s="5">
        <v>377.65800000000002</v>
      </c>
      <c r="G4925" s="5">
        <v>634.62900000000013</v>
      </c>
      <c r="H4925" s="5">
        <v>1138.1880000000001</v>
      </c>
      <c r="I4925" s="6">
        <v>0</v>
      </c>
    </row>
    <row r="4926" spans="1:9">
      <c r="A4926" s="133">
        <v>2013</v>
      </c>
      <c r="B4926" s="133">
        <v>7</v>
      </c>
      <c r="C4926" s="134">
        <v>41480</v>
      </c>
      <c r="D4926" s="133">
        <v>3</v>
      </c>
      <c r="E4926" s="5">
        <v>142.52799999999999</v>
      </c>
      <c r="F4926" s="5">
        <v>375.16399999999999</v>
      </c>
      <c r="G4926" s="5">
        <v>636.18000000000006</v>
      </c>
      <c r="H4926" s="5">
        <v>1075.4970000000001</v>
      </c>
      <c r="I4926" s="6">
        <v>0</v>
      </c>
    </row>
    <row r="4927" spans="1:9">
      <c r="A4927" s="133">
        <v>2013</v>
      </c>
      <c r="B4927" s="133">
        <v>7</v>
      </c>
      <c r="C4927" s="134">
        <v>41480</v>
      </c>
      <c r="D4927" s="133">
        <v>4</v>
      </c>
      <c r="E4927" s="5">
        <v>144.37</v>
      </c>
      <c r="F4927" s="5">
        <v>378.96099999999996</v>
      </c>
      <c r="G4927" s="5">
        <v>636.74700000000007</v>
      </c>
      <c r="H4927" s="5">
        <v>1057.9169999999997</v>
      </c>
      <c r="I4927" s="6">
        <v>0</v>
      </c>
    </row>
    <row r="4928" spans="1:9">
      <c r="A4928" s="133">
        <v>2013</v>
      </c>
      <c r="B4928" s="133">
        <v>7</v>
      </c>
      <c r="C4928" s="134">
        <v>41480</v>
      </c>
      <c r="D4928" s="133">
        <v>5</v>
      </c>
      <c r="E4928" s="5">
        <v>147.428</v>
      </c>
      <c r="F4928" s="5">
        <v>380.29000000000008</v>
      </c>
      <c r="G4928" s="5">
        <v>637.596</v>
      </c>
      <c r="H4928" s="5">
        <v>1054.7090000000003</v>
      </c>
      <c r="I4928" s="6">
        <v>0</v>
      </c>
    </row>
    <row r="4929" spans="1:9">
      <c r="A4929" s="133">
        <v>2013</v>
      </c>
      <c r="B4929" s="133">
        <v>7</v>
      </c>
      <c r="C4929" s="134">
        <v>41480</v>
      </c>
      <c r="D4929" s="133">
        <v>6</v>
      </c>
      <c r="E4929" s="5">
        <v>146.81500000000003</v>
      </c>
      <c r="F4929" s="5">
        <v>381.00400000000002</v>
      </c>
      <c r="G4929" s="5">
        <v>636.5440000000001</v>
      </c>
      <c r="H4929" s="5">
        <v>1053.5340000000001</v>
      </c>
      <c r="I4929" s="6">
        <v>0</v>
      </c>
    </row>
    <row r="4930" spans="1:9">
      <c r="A4930" s="133">
        <v>2013</v>
      </c>
      <c r="B4930" s="133">
        <v>7</v>
      </c>
      <c r="C4930" s="134">
        <v>41480</v>
      </c>
      <c r="D4930" s="133">
        <v>7</v>
      </c>
      <c r="E4930" s="5">
        <v>144.95200000000003</v>
      </c>
      <c r="F4930" s="5">
        <v>381.59900000000005</v>
      </c>
      <c r="G4930" s="5">
        <v>636.25400000000002</v>
      </c>
      <c r="H4930" s="5">
        <v>1124.9799999999998</v>
      </c>
      <c r="I4930" s="6">
        <v>0</v>
      </c>
    </row>
    <row r="4931" spans="1:9">
      <c r="A4931" s="133">
        <v>2013</v>
      </c>
      <c r="B4931" s="133">
        <v>7</v>
      </c>
      <c r="C4931" s="134">
        <v>41480</v>
      </c>
      <c r="D4931" s="133">
        <v>8</v>
      </c>
      <c r="E4931" s="5">
        <v>147.28800000000001</v>
      </c>
      <c r="F4931" s="5">
        <v>379.38400000000001</v>
      </c>
      <c r="G4931" s="5">
        <v>629.77199999999993</v>
      </c>
      <c r="H4931" s="5">
        <v>1226.1309999999999</v>
      </c>
      <c r="I4931" s="6">
        <v>0</v>
      </c>
    </row>
    <row r="4932" spans="1:9">
      <c r="A4932" s="133">
        <v>2013</v>
      </c>
      <c r="B4932" s="133">
        <v>7</v>
      </c>
      <c r="C4932" s="134">
        <v>41480</v>
      </c>
      <c r="D4932" s="133">
        <v>9</v>
      </c>
      <c r="E4932" s="5">
        <v>147.79900000000001</v>
      </c>
      <c r="F4932" s="5">
        <v>378.74900000000002</v>
      </c>
      <c r="G4932" s="5">
        <v>647.6450000000001</v>
      </c>
      <c r="H4932" s="5">
        <v>1261.1409999999998</v>
      </c>
      <c r="I4932" s="6">
        <v>0</v>
      </c>
    </row>
    <row r="4933" spans="1:9">
      <c r="A4933" s="133">
        <v>2013</v>
      </c>
      <c r="B4933" s="133">
        <v>7</v>
      </c>
      <c r="C4933" s="134">
        <v>41480</v>
      </c>
      <c r="D4933" s="133">
        <v>10</v>
      </c>
      <c r="E4933" s="5">
        <v>153.345</v>
      </c>
      <c r="F4933" s="5">
        <v>377.14100000000002</v>
      </c>
      <c r="G4933" s="5">
        <v>688.16599999999994</v>
      </c>
      <c r="H4933" s="5">
        <v>1305.0510000000002</v>
      </c>
      <c r="I4933" s="6">
        <v>0</v>
      </c>
    </row>
    <row r="4934" spans="1:9">
      <c r="A4934" s="133">
        <v>2013</v>
      </c>
      <c r="B4934" s="133">
        <v>7</v>
      </c>
      <c r="C4934" s="134">
        <v>41480</v>
      </c>
      <c r="D4934" s="133">
        <v>11</v>
      </c>
      <c r="E4934" s="5">
        <v>158.29700000000003</v>
      </c>
      <c r="F4934" s="5">
        <v>376.399</v>
      </c>
      <c r="G4934" s="5">
        <v>692.726</v>
      </c>
      <c r="H4934" s="5">
        <v>1311.6410000000003</v>
      </c>
      <c r="I4934" s="6">
        <v>0</v>
      </c>
    </row>
    <row r="4935" spans="1:9">
      <c r="A4935" s="133">
        <v>2013</v>
      </c>
      <c r="B4935" s="133">
        <v>7</v>
      </c>
      <c r="C4935" s="134">
        <v>41480</v>
      </c>
      <c r="D4935" s="133">
        <v>12</v>
      </c>
      <c r="E4935" s="5">
        <v>159.88999999999999</v>
      </c>
      <c r="F4935" s="5">
        <v>381.09300000000007</v>
      </c>
      <c r="G4935" s="5">
        <v>689.09500000000003</v>
      </c>
      <c r="H4935" s="5">
        <v>1311.3920000000001</v>
      </c>
      <c r="I4935" s="6">
        <v>0</v>
      </c>
    </row>
    <row r="4936" spans="1:9">
      <c r="A4936" s="133">
        <v>2013</v>
      </c>
      <c r="B4936" s="133">
        <v>7</v>
      </c>
      <c r="C4936" s="134">
        <v>41480</v>
      </c>
      <c r="D4936" s="133">
        <v>13</v>
      </c>
      <c r="E4936" s="5">
        <v>158.82500000000002</v>
      </c>
      <c r="F4936" s="5">
        <v>383.36900000000014</v>
      </c>
      <c r="G4936" s="5">
        <v>685.21500000000015</v>
      </c>
      <c r="H4936" s="5">
        <v>1304.5329999999999</v>
      </c>
      <c r="I4936" s="6">
        <v>0</v>
      </c>
    </row>
    <row r="4937" spans="1:9">
      <c r="A4937" s="133">
        <v>2013</v>
      </c>
      <c r="B4937" s="133">
        <v>7</v>
      </c>
      <c r="C4937" s="134">
        <v>41480</v>
      </c>
      <c r="D4937" s="133">
        <v>14</v>
      </c>
      <c r="E4937" s="5">
        <v>159.88500000000002</v>
      </c>
      <c r="F4937" s="5">
        <v>382.33900000000006</v>
      </c>
      <c r="G4937" s="5">
        <v>668.01100000000008</v>
      </c>
      <c r="H4937" s="5">
        <v>1287.9630000000002</v>
      </c>
      <c r="I4937" s="6">
        <v>0</v>
      </c>
    </row>
    <row r="4938" spans="1:9">
      <c r="A4938" s="133">
        <v>2013</v>
      </c>
      <c r="B4938" s="133">
        <v>7</v>
      </c>
      <c r="C4938" s="134">
        <v>41480</v>
      </c>
      <c r="D4938" s="133">
        <v>15</v>
      </c>
      <c r="E4938" s="5">
        <v>158.73599999999999</v>
      </c>
      <c r="F4938" s="5">
        <v>384.99700000000013</v>
      </c>
      <c r="G4938" s="5">
        <v>645.81499999999994</v>
      </c>
      <c r="H4938" s="5">
        <v>1287.8369999999995</v>
      </c>
      <c r="I4938" s="6">
        <v>0</v>
      </c>
    </row>
    <row r="4939" spans="1:9">
      <c r="A4939" s="133">
        <v>2013</v>
      </c>
      <c r="B4939" s="133">
        <v>7</v>
      </c>
      <c r="C4939" s="134">
        <v>41480</v>
      </c>
      <c r="D4939" s="133">
        <v>16</v>
      </c>
      <c r="E4939" s="5">
        <v>158.727</v>
      </c>
      <c r="F4939" s="5">
        <v>384.0680000000001</v>
      </c>
      <c r="G4939" s="5">
        <v>630.66099999999994</v>
      </c>
      <c r="H4939" s="5">
        <v>1292.6860000000004</v>
      </c>
      <c r="I4939" s="6">
        <v>0</v>
      </c>
    </row>
    <row r="4940" spans="1:9">
      <c r="A4940" s="133">
        <v>2013</v>
      </c>
      <c r="B4940" s="133">
        <v>7</v>
      </c>
      <c r="C4940" s="134">
        <v>41480</v>
      </c>
      <c r="D4940" s="133">
        <v>17</v>
      </c>
      <c r="E4940" s="5">
        <v>159.45600000000002</v>
      </c>
      <c r="F4940" s="5">
        <v>376.54800000000012</v>
      </c>
      <c r="G4940" s="5">
        <v>633.96600000000012</v>
      </c>
      <c r="H4940" s="5">
        <v>1296.6480000000001</v>
      </c>
      <c r="I4940" s="6">
        <v>0</v>
      </c>
    </row>
    <row r="4941" spans="1:9">
      <c r="A4941" s="133">
        <v>2013</v>
      </c>
      <c r="B4941" s="133">
        <v>7</v>
      </c>
      <c r="C4941" s="134">
        <v>41480</v>
      </c>
      <c r="D4941" s="133">
        <v>18</v>
      </c>
      <c r="E4941" s="5">
        <v>160.251</v>
      </c>
      <c r="F4941" s="5">
        <v>354.60999999999996</v>
      </c>
      <c r="G4941" s="5">
        <v>637.21800000000019</v>
      </c>
      <c r="H4941" s="5">
        <v>1321.2740000000001</v>
      </c>
      <c r="I4941" s="6">
        <v>0</v>
      </c>
    </row>
    <row r="4942" spans="1:9">
      <c r="A4942" s="133">
        <v>2013</v>
      </c>
      <c r="B4942" s="133">
        <v>7</v>
      </c>
      <c r="C4942" s="134">
        <v>41480</v>
      </c>
      <c r="D4942" s="133">
        <v>19</v>
      </c>
      <c r="E4942" s="5">
        <v>158.09200000000001</v>
      </c>
      <c r="F4942" s="5">
        <v>354.5680000000001</v>
      </c>
      <c r="G4942" s="5">
        <v>713.30599999999981</v>
      </c>
      <c r="H4942" s="5">
        <v>1424.16</v>
      </c>
      <c r="I4942" s="6">
        <v>0</v>
      </c>
    </row>
    <row r="4943" spans="1:9">
      <c r="A4943" s="133">
        <v>2013</v>
      </c>
      <c r="B4943" s="133">
        <v>7</v>
      </c>
      <c r="C4943" s="134">
        <v>41480</v>
      </c>
      <c r="D4943" s="133">
        <v>20</v>
      </c>
      <c r="E4943" s="5">
        <v>158.91499999999999</v>
      </c>
      <c r="F4943" s="5">
        <v>354.67000000000007</v>
      </c>
      <c r="G4943" s="5">
        <v>742.60400000000016</v>
      </c>
      <c r="H4943" s="5">
        <v>1652.8080000000004</v>
      </c>
      <c r="I4943" s="6">
        <v>0</v>
      </c>
    </row>
    <row r="4944" spans="1:9">
      <c r="A4944" s="133">
        <v>2013</v>
      </c>
      <c r="B4944" s="133">
        <v>7</v>
      </c>
      <c r="C4944" s="134">
        <v>41480</v>
      </c>
      <c r="D4944" s="133">
        <v>21</v>
      </c>
      <c r="E4944" s="5">
        <v>158.149</v>
      </c>
      <c r="F4944" s="5">
        <v>354.69399999999996</v>
      </c>
      <c r="G4944" s="5">
        <v>765.17299999999989</v>
      </c>
      <c r="H4944" s="5">
        <v>1690.4550000000002</v>
      </c>
      <c r="I4944" s="6">
        <v>0</v>
      </c>
    </row>
    <row r="4945" spans="1:9">
      <c r="A4945" s="133">
        <v>2013</v>
      </c>
      <c r="B4945" s="133">
        <v>7</v>
      </c>
      <c r="C4945" s="134">
        <v>41480</v>
      </c>
      <c r="D4945" s="133">
        <v>22</v>
      </c>
      <c r="E4945" s="5">
        <v>157.17500000000001</v>
      </c>
      <c r="F4945" s="5">
        <v>355.11900000000003</v>
      </c>
      <c r="G4945" s="5">
        <v>777.48000000000013</v>
      </c>
      <c r="H4945" s="5">
        <v>1695.9120000000009</v>
      </c>
      <c r="I4945" s="6">
        <v>0</v>
      </c>
    </row>
    <row r="4946" spans="1:9">
      <c r="A4946" s="133">
        <v>2013</v>
      </c>
      <c r="B4946" s="133">
        <v>7</v>
      </c>
      <c r="C4946" s="134">
        <v>41480</v>
      </c>
      <c r="D4946" s="133">
        <v>23</v>
      </c>
      <c r="E4946" s="5">
        <v>157.84800000000001</v>
      </c>
      <c r="F4946" s="5">
        <v>355.00099999999998</v>
      </c>
      <c r="G4946" s="5">
        <v>791.55500000000006</v>
      </c>
      <c r="H4946" s="5">
        <v>1554.1580000000001</v>
      </c>
      <c r="I4946" s="6">
        <v>0</v>
      </c>
    </row>
    <row r="4947" spans="1:9">
      <c r="A4947" s="133">
        <v>2013</v>
      </c>
      <c r="B4947" s="133">
        <v>7</v>
      </c>
      <c r="C4947" s="134">
        <v>41480</v>
      </c>
      <c r="D4947" s="133">
        <v>24</v>
      </c>
      <c r="E4947" s="5">
        <v>155.28000000000003</v>
      </c>
      <c r="F4947" s="5">
        <v>337.65299999999996</v>
      </c>
      <c r="G4947" s="5">
        <v>810.84699999999998</v>
      </c>
      <c r="H4947" s="5">
        <v>1395.9890000000005</v>
      </c>
      <c r="I4947" s="6">
        <v>0</v>
      </c>
    </row>
    <row r="4948" spans="1:9">
      <c r="A4948" s="133">
        <v>2013</v>
      </c>
      <c r="B4948" s="133">
        <v>7</v>
      </c>
      <c r="C4948" s="134">
        <v>41481</v>
      </c>
      <c r="D4948" s="133">
        <v>1</v>
      </c>
      <c r="E4948" s="5">
        <v>152.55600000000001</v>
      </c>
      <c r="F4948" s="5">
        <v>334.25199999999995</v>
      </c>
      <c r="G4948" s="5">
        <v>767.30100000000016</v>
      </c>
      <c r="H4948" s="5">
        <v>1245.1990000000003</v>
      </c>
      <c r="I4948" s="6">
        <v>0</v>
      </c>
    </row>
    <row r="4949" spans="1:9">
      <c r="A4949" s="133">
        <v>2013</v>
      </c>
      <c r="B4949" s="133">
        <v>7</v>
      </c>
      <c r="C4949" s="134">
        <v>41481</v>
      </c>
      <c r="D4949" s="133">
        <v>2</v>
      </c>
      <c r="E4949" s="5">
        <v>150.375</v>
      </c>
      <c r="F4949" s="5">
        <v>345.16200000000003</v>
      </c>
      <c r="G4949" s="5">
        <v>736.14699999999993</v>
      </c>
      <c r="H4949" s="5">
        <v>1030.8370000000002</v>
      </c>
      <c r="I4949" s="6">
        <v>0</v>
      </c>
    </row>
    <row r="4950" spans="1:9">
      <c r="A4950" s="133">
        <v>2013</v>
      </c>
      <c r="B4950" s="133">
        <v>7</v>
      </c>
      <c r="C4950" s="134">
        <v>41481</v>
      </c>
      <c r="D4950" s="133">
        <v>3</v>
      </c>
      <c r="E4950" s="5">
        <v>153.65500000000003</v>
      </c>
      <c r="F4950" s="5">
        <v>300.16800000000006</v>
      </c>
      <c r="G4950" s="5">
        <v>702.54</v>
      </c>
      <c r="H4950" s="5">
        <v>979.28100000000018</v>
      </c>
      <c r="I4950" s="6">
        <v>0</v>
      </c>
    </row>
    <row r="4951" spans="1:9">
      <c r="A4951" s="133">
        <v>2013</v>
      </c>
      <c r="B4951" s="133">
        <v>7</v>
      </c>
      <c r="C4951" s="134">
        <v>41481</v>
      </c>
      <c r="D4951" s="133">
        <v>4</v>
      </c>
      <c r="E4951" s="5">
        <v>155.61799999999999</v>
      </c>
      <c r="F4951" s="5">
        <v>296.33600000000001</v>
      </c>
      <c r="G4951" s="5">
        <v>698.774</v>
      </c>
      <c r="H4951" s="5">
        <v>975.98700000000019</v>
      </c>
      <c r="I4951" s="6">
        <v>0</v>
      </c>
    </row>
    <row r="4952" spans="1:9">
      <c r="A4952" s="133">
        <v>2013</v>
      </c>
      <c r="B4952" s="133">
        <v>7</v>
      </c>
      <c r="C4952" s="134">
        <v>41481</v>
      </c>
      <c r="D4952" s="133">
        <v>5</v>
      </c>
      <c r="E4952" s="5">
        <v>157.55700000000002</v>
      </c>
      <c r="F4952" s="5">
        <v>298.642</v>
      </c>
      <c r="G4952" s="5">
        <v>698.1110000000001</v>
      </c>
      <c r="H4952" s="5">
        <v>976.46100000000001</v>
      </c>
      <c r="I4952" s="6">
        <v>0</v>
      </c>
    </row>
    <row r="4953" spans="1:9">
      <c r="A4953" s="133">
        <v>2013</v>
      </c>
      <c r="B4953" s="133">
        <v>7</v>
      </c>
      <c r="C4953" s="134">
        <v>41481</v>
      </c>
      <c r="D4953" s="133">
        <v>6</v>
      </c>
      <c r="E4953" s="5">
        <v>155.23699999999999</v>
      </c>
      <c r="F4953" s="5">
        <v>300.09899999999999</v>
      </c>
      <c r="G4953" s="5">
        <v>698.66399999999999</v>
      </c>
      <c r="H4953" s="5">
        <v>977.2080000000002</v>
      </c>
      <c r="I4953" s="6">
        <v>0</v>
      </c>
    </row>
    <row r="4954" spans="1:9">
      <c r="A4954" s="133">
        <v>2013</v>
      </c>
      <c r="B4954" s="133">
        <v>7</v>
      </c>
      <c r="C4954" s="134">
        <v>41481</v>
      </c>
      <c r="D4954" s="133">
        <v>7</v>
      </c>
      <c r="E4954" s="5">
        <v>153.81900000000002</v>
      </c>
      <c r="F4954" s="5">
        <v>298.64300000000003</v>
      </c>
      <c r="G4954" s="5">
        <v>726.87400000000002</v>
      </c>
      <c r="H4954" s="5">
        <v>1014.5120000000003</v>
      </c>
      <c r="I4954" s="6">
        <v>0</v>
      </c>
    </row>
    <row r="4955" spans="1:9">
      <c r="A4955" s="133">
        <v>2013</v>
      </c>
      <c r="B4955" s="133">
        <v>7</v>
      </c>
      <c r="C4955" s="134">
        <v>41481</v>
      </c>
      <c r="D4955" s="133">
        <v>8</v>
      </c>
      <c r="E4955" s="5">
        <v>153.26100000000002</v>
      </c>
      <c r="F4955" s="5">
        <v>298.81</v>
      </c>
      <c r="G4955" s="5">
        <v>734.08000000000015</v>
      </c>
      <c r="H4955" s="5">
        <v>1070.7630000000001</v>
      </c>
      <c r="I4955" s="6">
        <v>0</v>
      </c>
    </row>
    <row r="4956" spans="1:9">
      <c r="A4956" s="133">
        <v>2013</v>
      </c>
      <c r="B4956" s="133">
        <v>7</v>
      </c>
      <c r="C4956" s="134">
        <v>41481</v>
      </c>
      <c r="D4956" s="133">
        <v>9</v>
      </c>
      <c r="E4956" s="5">
        <v>153.36700000000002</v>
      </c>
      <c r="F4956" s="5">
        <v>298.09899999999999</v>
      </c>
      <c r="G4956" s="5">
        <v>780.32400000000007</v>
      </c>
      <c r="H4956" s="5">
        <v>1109.8439999999996</v>
      </c>
      <c r="I4956" s="6">
        <v>0</v>
      </c>
    </row>
    <row r="4957" spans="1:9">
      <c r="A4957" s="133">
        <v>2013</v>
      </c>
      <c r="B4957" s="133">
        <v>7</v>
      </c>
      <c r="C4957" s="134">
        <v>41481</v>
      </c>
      <c r="D4957" s="133">
        <v>10</v>
      </c>
      <c r="E4957" s="5">
        <v>153.16899999999998</v>
      </c>
      <c r="F4957" s="5">
        <v>297.858</v>
      </c>
      <c r="G4957" s="5">
        <v>806.20100000000014</v>
      </c>
      <c r="H4957" s="5">
        <v>1133.672</v>
      </c>
      <c r="I4957" s="6">
        <v>0</v>
      </c>
    </row>
    <row r="4958" spans="1:9">
      <c r="A4958" s="133">
        <v>2013</v>
      </c>
      <c r="B4958" s="133">
        <v>7</v>
      </c>
      <c r="C4958" s="134">
        <v>41481</v>
      </c>
      <c r="D4958" s="133">
        <v>11</v>
      </c>
      <c r="E4958" s="5">
        <v>153.68300000000002</v>
      </c>
      <c r="F4958" s="5">
        <v>298.91800000000006</v>
      </c>
      <c r="G4958" s="5">
        <v>801.34099999999989</v>
      </c>
      <c r="H4958" s="5">
        <v>1161.5749999999998</v>
      </c>
      <c r="I4958" s="6">
        <v>0</v>
      </c>
    </row>
    <row r="4959" spans="1:9">
      <c r="A4959" s="133">
        <v>2013</v>
      </c>
      <c r="B4959" s="133">
        <v>7</v>
      </c>
      <c r="C4959" s="134">
        <v>41481</v>
      </c>
      <c r="D4959" s="133">
        <v>12</v>
      </c>
      <c r="E4959" s="5">
        <v>154.89000000000001</v>
      </c>
      <c r="F4959" s="5">
        <v>299.72399999999999</v>
      </c>
      <c r="G4959" s="5">
        <v>837.74699999999984</v>
      </c>
      <c r="H4959" s="5">
        <v>1166.047</v>
      </c>
      <c r="I4959" s="6">
        <v>0</v>
      </c>
    </row>
    <row r="4960" spans="1:9">
      <c r="A4960" s="133">
        <v>2013</v>
      </c>
      <c r="B4960" s="133">
        <v>7</v>
      </c>
      <c r="C4960" s="134">
        <v>41481</v>
      </c>
      <c r="D4960" s="133">
        <v>13</v>
      </c>
      <c r="E4960" s="5">
        <v>155.07900000000001</v>
      </c>
      <c r="F4960" s="5">
        <v>298.92699999999996</v>
      </c>
      <c r="G4960" s="5">
        <v>893.95300000000032</v>
      </c>
      <c r="H4960" s="5">
        <v>1162.8789999999997</v>
      </c>
      <c r="I4960" s="6">
        <v>0</v>
      </c>
    </row>
    <row r="4961" spans="1:9">
      <c r="A4961" s="133">
        <v>2013</v>
      </c>
      <c r="B4961" s="133">
        <v>7</v>
      </c>
      <c r="C4961" s="134">
        <v>41481</v>
      </c>
      <c r="D4961" s="133">
        <v>14</v>
      </c>
      <c r="E4961" s="5">
        <v>155.74099999999999</v>
      </c>
      <c r="F4961" s="5">
        <v>299.875</v>
      </c>
      <c r="G4961" s="5">
        <v>949.50700000000018</v>
      </c>
      <c r="H4961" s="5">
        <v>1149.3389999999999</v>
      </c>
      <c r="I4961" s="6">
        <v>0</v>
      </c>
    </row>
    <row r="4962" spans="1:9">
      <c r="A4962" s="133">
        <v>2013</v>
      </c>
      <c r="B4962" s="133">
        <v>7</v>
      </c>
      <c r="C4962" s="134">
        <v>41481</v>
      </c>
      <c r="D4962" s="133">
        <v>15</v>
      </c>
      <c r="E4962" s="5">
        <v>154.92100000000002</v>
      </c>
      <c r="F4962" s="5">
        <v>300.31600000000003</v>
      </c>
      <c r="G4962" s="5">
        <v>989.75800000000004</v>
      </c>
      <c r="H4962" s="5">
        <v>1085.098</v>
      </c>
      <c r="I4962" s="6">
        <v>0</v>
      </c>
    </row>
    <row r="4963" spans="1:9">
      <c r="A4963" s="133">
        <v>2013</v>
      </c>
      <c r="B4963" s="133">
        <v>7</v>
      </c>
      <c r="C4963" s="134">
        <v>41481</v>
      </c>
      <c r="D4963" s="133">
        <v>16</v>
      </c>
      <c r="E4963" s="5">
        <v>155.75799999999998</v>
      </c>
      <c r="F4963" s="5">
        <v>299.64800000000002</v>
      </c>
      <c r="G4963" s="5">
        <v>1005.4749999999999</v>
      </c>
      <c r="H4963" s="5">
        <v>1129.5080000000003</v>
      </c>
      <c r="I4963" s="6">
        <v>0</v>
      </c>
    </row>
    <row r="4964" spans="1:9">
      <c r="A4964" s="133">
        <v>2013</v>
      </c>
      <c r="B4964" s="133">
        <v>7</v>
      </c>
      <c r="C4964" s="134">
        <v>41481</v>
      </c>
      <c r="D4964" s="133">
        <v>17</v>
      </c>
      <c r="E4964" s="5">
        <v>156.238</v>
      </c>
      <c r="F4964" s="5">
        <v>304.04500000000002</v>
      </c>
      <c r="G4964" s="5">
        <v>1030.172</v>
      </c>
      <c r="H4964" s="5">
        <v>1032.2340000000004</v>
      </c>
      <c r="I4964" s="6">
        <v>0</v>
      </c>
    </row>
    <row r="4965" spans="1:9">
      <c r="A4965" s="133">
        <v>2013</v>
      </c>
      <c r="B4965" s="133">
        <v>7</v>
      </c>
      <c r="C4965" s="134">
        <v>41481</v>
      </c>
      <c r="D4965" s="133">
        <v>18</v>
      </c>
      <c r="E4965" s="5">
        <v>158.215</v>
      </c>
      <c r="F4965" s="5">
        <v>304.09800000000001</v>
      </c>
      <c r="G4965" s="5">
        <v>1024.6980000000001</v>
      </c>
      <c r="H4965" s="5">
        <v>1068.4390000000003</v>
      </c>
      <c r="I4965" s="6">
        <v>0</v>
      </c>
    </row>
    <row r="4966" spans="1:9">
      <c r="A4966" s="133">
        <v>2013</v>
      </c>
      <c r="B4966" s="133">
        <v>7</v>
      </c>
      <c r="C4966" s="134">
        <v>41481</v>
      </c>
      <c r="D4966" s="133">
        <v>19</v>
      </c>
      <c r="E4966" s="5">
        <v>161.70699999999999</v>
      </c>
      <c r="F4966" s="5">
        <v>296.03499999999997</v>
      </c>
      <c r="G4966" s="5">
        <v>1081.221</v>
      </c>
      <c r="H4966" s="5">
        <v>1289.1469999999999</v>
      </c>
      <c r="I4966" s="6">
        <v>0</v>
      </c>
    </row>
    <row r="4967" spans="1:9">
      <c r="A4967" s="133">
        <v>2013</v>
      </c>
      <c r="B4967" s="133">
        <v>7</v>
      </c>
      <c r="C4967" s="134">
        <v>41481</v>
      </c>
      <c r="D4967" s="133">
        <v>20</v>
      </c>
      <c r="E4967" s="5">
        <v>163.33600000000001</v>
      </c>
      <c r="F4967" s="5">
        <v>294.18700000000001</v>
      </c>
      <c r="G4967" s="5">
        <v>1170.1030000000001</v>
      </c>
      <c r="H4967" s="5">
        <v>1417.433</v>
      </c>
      <c r="I4967" s="6">
        <v>0</v>
      </c>
    </row>
    <row r="4968" spans="1:9">
      <c r="A4968" s="133">
        <v>2013</v>
      </c>
      <c r="B4968" s="133">
        <v>7</v>
      </c>
      <c r="C4968" s="134">
        <v>41481</v>
      </c>
      <c r="D4968" s="133">
        <v>21</v>
      </c>
      <c r="E4968" s="5">
        <v>156.90199999999999</v>
      </c>
      <c r="F4968" s="5">
        <v>295.63500000000005</v>
      </c>
      <c r="G4968" s="5">
        <v>1187.6889999999999</v>
      </c>
      <c r="H4968" s="5">
        <v>1421.9980000000003</v>
      </c>
      <c r="I4968" s="6">
        <v>0</v>
      </c>
    </row>
    <row r="4969" spans="1:9">
      <c r="A4969" s="133">
        <v>2013</v>
      </c>
      <c r="B4969" s="133">
        <v>7</v>
      </c>
      <c r="C4969" s="134">
        <v>41481</v>
      </c>
      <c r="D4969" s="133">
        <v>22</v>
      </c>
      <c r="E4969" s="5">
        <v>156.97000000000003</v>
      </c>
      <c r="F4969" s="5">
        <v>300.73599999999999</v>
      </c>
      <c r="G4969" s="5">
        <v>1203.9930000000004</v>
      </c>
      <c r="H4969" s="5">
        <v>1324.1029999999998</v>
      </c>
      <c r="I4969" s="6">
        <v>0</v>
      </c>
    </row>
    <row r="4970" spans="1:9">
      <c r="A4970" s="133">
        <v>2013</v>
      </c>
      <c r="B4970" s="133">
        <v>7</v>
      </c>
      <c r="C4970" s="134">
        <v>41481</v>
      </c>
      <c r="D4970" s="133">
        <v>23</v>
      </c>
      <c r="E4970" s="5">
        <v>157.43100000000001</v>
      </c>
      <c r="F4970" s="5">
        <v>313.06700000000006</v>
      </c>
      <c r="G4970" s="5">
        <v>1222.1909999999998</v>
      </c>
      <c r="H4970" s="5">
        <v>1185.9260000000004</v>
      </c>
      <c r="I4970" s="6">
        <v>0</v>
      </c>
    </row>
    <row r="4971" spans="1:9">
      <c r="A4971" s="133">
        <v>2013</v>
      </c>
      <c r="B4971" s="133">
        <v>7</v>
      </c>
      <c r="C4971" s="134">
        <v>41481</v>
      </c>
      <c r="D4971" s="133">
        <v>24</v>
      </c>
      <c r="E4971" s="5">
        <v>157.89500000000001</v>
      </c>
      <c r="F4971" s="5">
        <v>311.15300000000002</v>
      </c>
      <c r="G4971" s="5">
        <v>1088.9649999999997</v>
      </c>
      <c r="H4971" s="5">
        <v>1025.0840000000003</v>
      </c>
      <c r="I4971" s="6">
        <v>0</v>
      </c>
    </row>
    <row r="4972" spans="1:9">
      <c r="A4972" s="133">
        <v>2013</v>
      </c>
      <c r="B4972" s="133">
        <v>7</v>
      </c>
      <c r="C4972" s="134">
        <v>41482</v>
      </c>
      <c r="D4972" s="133">
        <v>1</v>
      </c>
      <c r="E4972" s="5">
        <v>156.18799999999999</v>
      </c>
      <c r="F4972" s="5">
        <v>331.97499999999997</v>
      </c>
      <c r="G4972" s="5">
        <v>902.0680000000001</v>
      </c>
      <c r="H4972" s="5">
        <v>897.31099999999992</v>
      </c>
      <c r="I4972" s="6">
        <v>0</v>
      </c>
    </row>
    <row r="4973" spans="1:9">
      <c r="A4973" s="133">
        <v>2013</v>
      </c>
      <c r="B4973" s="133">
        <v>7</v>
      </c>
      <c r="C4973" s="134">
        <v>41482</v>
      </c>
      <c r="D4973" s="133">
        <v>2</v>
      </c>
      <c r="E4973" s="5">
        <v>153.941</v>
      </c>
      <c r="F4973" s="5">
        <v>350.06699999999995</v>
      </c>
      <c r="G4973" s="5">
        <v>814.36900000000014</v>
      </c>
      <c r="H4973" s="5">
        <v>744.05900000000008</v>
      </c>
      <c r="I4973" s="6">
        <v>0</v>
      </c>
    </row>
    <row r="4974" spans="1:9">
      <c r="A4974" s="133">
        <v>2013</v>
      </c>
      <c r="B4974" s="133">
        <v>7</v>
      </c>
      <c r="C4974" s="134">
        <v>41482</v>
      </c>
      <c r="D4974" s="133">
        <v>3</v>
      </c>
      <c r="E4974" s="5">
        <v>152.47300000000001</v>
      </c>
      <c r="F4974" s="5">
        <v>349.51200000000006</v>
      </c>
      <c r="G4974" s="5">
        <v>743.55200000000002</v>
      </c>
      <c r="H4974" s="5">
        <v>723.52099999999996</v>
      </c>
      <c r="I4974" s="6">
        <v>0</v>
      </c>
    </row>
    <row r="4975" spans="1:9">
      <c r="A4975" s="133">
        <v>2013</v>
      </c>
      <c r="B4975" s="133">
        <v>7</v>
      </c>
      <c r="C4975" s="134">
        <v>41482</v>
      </c>
      <c r="D4975" s="133">
        <v>4</v>
      </c>
      <c r="E4975" s="5">
        <v>155.13900000000001</v>
      </c>
      <c r="F4975" s="5">
        <v>349.8130000000001</v>
      </c>
      <c r="G4975" s="5">
        <v>739.45799999999986</v>
      </c>
      <c r="H4975" s="5">
        <v>717.40900000000011</v>
      </c>
      <c r="I4975" s="6">
        <v>0</v>
      </c>
    </row>
    <row r="4976" spans="1:9">
      <c r="A4976" s="133">
        <v>2013</v>
      </c>
      <c r="B4976" s="133">
        <v>7</v>
      </c>
      <c r="C4976" s="134">
        <v>41482</v>
      </c>
      <c r="D4976" s="133">
        <v>5</v>
      </c>
      <c r="E4976" s="5">
        <v>158.07400000000001</v>
      </c>
      <c r="F4976" s="5">
        <v>348.29100000000005</v>
      </c>
      <c r="G4976" s="5">
        <v>782.22899999999993</v>
      </c>
      <c r="H4976" s="5">
        <v>734.26100000000019</v>
      </c>
      <c r="I4976" s="6">
        <v>0</v>
      </c>
    </row>
    <row r="4977" spans="1:9">
      <c r="A4977" s="133">
        <v>2013</v>
      </c>
      <c r="B4977" s="133">
        <v>7</v>
      </c>
      <c r="C4977" s="134">
        <v>41482</v>
      </c>
      <c r="D4977" s="133">
        <v>6</v>
      </c>
      <c r="E4977" s="5">
        <v>157.02500000000001</v>
      </c>
      <c r="F4977" s="5">
        <v>348.83300000000014</v>
      </c>
      <c r="G4977" s="5">
        <v>792.49200000000008</v>
      </c>
      <c r="H4977" s="5">
        <v>724.19700000000012</v>
      </c>
      <c r="I4977" s="6">
        <v>0</v>
      </c>
    </row>
    <row r="4978" spans="1:9">
      <c r="A4978" s="133">
        <v>2013</v>
      </c>
      <c r="B4978" s="133">
        <v>7</v>
      </c>
      <c r="C4978" s="134">
        <v>41482</v>
      </c>
      <c r="D4978" s="133">
        <v>7</v>
      </c>
      <c r="E4978" s="5">
        <v>152.71700000000001</v>
      </c>
      <c r="F4978" s="5">
        <v>351.23500000000013</v>
      </c>
      <c r="G4978" s="5">
        <v>836.64200000000005</v>
      </c>
      <c r="H4978" s="5">
        <v>725.50599999999997</v>
      </c>
      <c r="I4978" s="6">
        <v>0</v>
      </c>
    </row>
    <row r="4979" spans="1:9">
      <c r="A4979" s="133">
        <v>2013</v>
      </c>
      <c r="B4979" s="133">
        <v>7</v>
      </c>
      <c r="C4979" s="134">
        <v>41482</v>
      </c>
      <c r="D4979" s="133">
        <v>8</v>
      </c>
      <c r="E4979" s="5">
        <v>152.114</v>
      </c>
      <c r="F4979" s="5">
        <v>355.29500000000002</v>
      </c>
      <c r="G4979" s="5">
        <v>841.01700000000017</v>
      </c>
      <c r="H4979" s="5">
        <v>732.18400000000031</v>
      </c>
      <c r="I4979" s="6">
        <v>0</v>
      </c>
    </row>
    <row r="4980" spans="1:9">
      <c r="A4980" s="133">
        <v>2013</v>
      </c>
      <c r="B4980" s="133">
        <v>7</v>
      </c>
      <c r="C4980" s="134">
        <v>41482</v>
      </c>
      <c r="D4980" s="133">
        <v>9</v>
      </c>
      <c r="E4980" s="5">
        <v>150.791</v>
      </c>
      <c r="F4980" s="5">
        <v>372.63600000000008</v>
      </c>
      <c r="G4980" s="5">
        <v>837.09799999999996</v>
      </c>
      <c r="H4980" s="5">
        <v>736.71100000000013</v>
      </c>
      <c r="I4980" s="6">
        <v>0</v>
      </c>
    </row>
    <row r="4981" spans="1:9">
      <c r="A4981" s="133">
        <v>2013</v>
      </c>
      <c r="B4981" s="133">
        <v>7</v>
      </c>
      <c r="C4981" s="134">
        <v>41482</v>
      </c>
      <c r="D4981" s="133">
        <v>10</v>
      </c>
      <c r="E4981" s="5">
        <v>144.60800000000003</v>
      </c>
      <c r="F4981" s="5">
        <v>374.71000000000004</v>
      </c>
      <c r="G4981" s="5">
        <v>800.8180000000001</v>
      </c>
      <c r="H4981" s="5">
        <v>807.10299999999995</v>
      </c>
      <c r="I4981" s="6">
        <v>0</v>
      </c>
    </row>
    <row r="4982" spans="1:9">
      <c r="A4982" s="133">
        <v>2013</v>
      </c>
      <c r="B4982" s="133">
        <v>7</v>
      </c>
      <c r="C4982" s="134">
        <v>41482</v>
      </c>
      <c r="D4982" s="133">
        <v>11</v>
      </c>
      <c r="E4982" s="5">
        <v>144.851</v>
      </c>
      <c r="F4982" s="5">
        <v>373.8250000000001</v>
      </c>
      <c r="G4982" s="5">
        <v>825.94299999999998</v>
      </c>
      <c r="H4982" s="5">
        <v>816.94300000000032</v>
      </c>
      <c r="I4982" s="6">
        <v>0</v>
      </c>
    </row>
    <row r="4983" spans="1:9">
      <c r="A4983" s="133">
        <v>2013</v>
      </c>
      <c r="B4983" s="133">
        <v>7</v>
      </c>
      <c r="C4983" s="134">
        <v>41482</v>
      </c>
      <c r="D4983" s="133">
        <v>12</v>
      </c>
      <c r="E4983" s="5">
        <v>145.07300000000001</v>
      </c>
      <c r="F4983" s="5">
        <v>370.46000000000004</v>
      </c>
      <c r="G4983" s="5">
        <v>856.42899999999997</v>
      </c>
      <c r="H4983" s="5">
        <v>831.92700000000002</v>
      </c>
      <c r="I4983" s="6">
        <v>0</v>
      </c>
    </row>
    <row r="4984" spans="1:9">
      <c r="A4984" s="133">
        <v>2013</v>
      </c>
      <c r="B4984" s="133">
        <v>7</v>
      </c>
      <c r="C4984" s="134">
        <v>41482</v>
      </c>
      <c r="D4984" s="133">
        <v>13</v>
      </c>
      <c r="E4984" s="5">
        <v>139.358</v>
      </c>
      <c r="F4984" s="5">
        <v>367.25600000000003</v>
      </c>
      <c r="G4984" s="5">
        <v>855.14699999999993</v>
      </c>
      <c r="H4984" s="5">
        <v>822.00200000000018</v>
      </c>
      <c r="I4984" s="6">
        <v>0</v>
      </c>
    </row>
    <row r="4985" spans="1:9">
      <c r="A4985" s="133">
        <v>2013</v>
      </c>
      <c r="B4985" s="133">
        <v>7</v>
      </c>
      <c r="C4985" s="134">
        <v>41482</v>
      </c>
      <c r="D4985" s="133">
        <v>14</v>
      </c>
      <c r="E4985" s="5">
        <v>138.488</v>
      </c>
      <c r="F4985" s="5">
        <v>353.18600000000004</v>
      </c>
      <c r="G4985" s="5">
        <v>872.41099999999994</v>
      </c>
      <c r="H4985" s="5">
        <v>801.68399999999997</v>
      </c>
      <c r="I4985" s="6">
        <v>0</v>
      </c>
    </row>
    <row r="4986" spans="1:9">
      <c r="A4986" s="133">
        <v>2013</v>
      </c>
      <c r="B4986" s="133">
        <v>7</v>
      </c>
      <c r="C4986" s="134">
        <v>41482</v>
      </c>
      <c r="D4986" s="133">
        <v>15</v>
      </c>
      <c r="E4986" s="5">
        <v>138.56800000000001</v>
      </c>
      <c r="F4986" s="5">
        <v>352.99300000000005</v>
      </c>
      <c r="G4986" s="5">
        <v>872.21199999999988</v>
      </c>
      <c r="H4986" s="5">
        <v>801.98599999999999</v>
      </c>
      <c r="I4986" s="6">
        <v>0</v>
      </c>
    </row>
    <row r="4987" spans="1:9">
      <c r="A4987" s="133">
        <v>2013</v>
      </c>
      <c r="B4987" s="133">
        <v>7</v>
      </c>
      <c r="C4987" s="134">
        <v>41482</v>
      </c>
      <c r="D4987" s="133">
        <v>16</v>
      </c>
      <c r="E4987" s="5">
        <v>138.821</v>
      </c>
      <c r="F4987" s="5">
        <v>352.94000000000011</v>
      </c>
      <c r="G4987" s="5">
        <v>872.25399999999991</v>
      </c>
      <c r="H4987" s="5">
        <v>783.66800000000001</v>
      </c>
      <c r="I4987" s="6">
        <v>0</v>
      </c>
    </row>
    <row r="4988" spans="1:9">
      <c r="A4988" s="133">
        <v>2013</v>
      </c>
      <c r="B4988" s="133">
        <v>7</v>
      </c>
      <c r="C4988" s="134">
        <v>41482</v>
      </c>
      <c r="D4988" s="133">
        <v>17</v>
      </c>
      <c r="E4988" s="5">
        <v>141.369</v>
      </c>
      <c r="F4988" s="5">
        <v>352.83200000000005</v>
      </c>
      <c r="G4988" s="5">
        <v>864.93599999999992</v>
      </c>
      <c r="H4988" s="5">
        <v>786.30500000000006</v>
      </c>
      <c r="I4988" s="6">
        <v>0</v>
      </c>
    </row>
    <row r="4989" spans="1:9">
      <c r="A4989" s="133">
        <v>2013</v>
      </c>
      <c r="B4989" s="133">
        <v>7</v>
      </c>
      <c r="C4989" s="134">
        <v>41482</v>
      </c>
      <c r="D4989" s="133">
        <v>18</v>
      </c>
      <c r="E4989" s="5">
        <v>140.738</v>
      </c>
      <c r="F4989" s="5">
        <v>354.06199999999995</v>
      </c>
      <c r="G4989" s="5">
        <v>875.75300000000004</v>
      </c>
      <c r="H4989" s="5">
        <v>802.34399999999994</v>
      </c>
      <c r="I4989" s="6">
        <v>0</v>
      </c>
    </row>
    <row r="4990" spans="1:9">
      <c r="A4990" s="133">
        <v>2013</v>
      </c>
      <c r="B4990" s="133">
        <v>7</v>
      </c>
      <c r="C4990" s="134">
        <v>41482</v>
      </c>
      <c r="D4990" s="133">
        <v>19</v>
      </c>
      <c r="E4990" s="5">
        <v>139.33700000000002</v>
      </c>
      <c r="F4990" s="5">
        <v>354.00400000000008</v>
      </c>
      <c r="G4990" s="5">
        <v>920.59700000000009</v>
      </c>
      <c r="H4990" s="5">
        <v>828.17900000000031</v>
      </c>
      <c r="I4990" s="6">
        <v>0</v>
      </c>
    </row>
    <row r="4991" spans="1:9">
      <c r="A4991" s="133">
        <v>2013</v>
      </c>
      <c r="B4991" s="133">
        <v>7</v>
      </c>
      <c r="C4991" s="134">
        <v>41482</v>
      </c>
      <c r="D4991" s="133">
        <v>20</v>
      </c>
      <c r="E4991" s="5">
        <v>140.84100000000001</v>
      </c>
      <c r="F4991" s="5">
        <v>353.1520000000001</v>
      </c>
      <c r="G4991" s="5">
        <v>929.43100000000027</v>
      </c>
      <c r="H4991" s="5">
        <v>862.1600000000002</v>
      </c>
      <c r="I4991" s="6">
        <v>0</v>
      </c>
    </row>
    <row r="4992" spans="1:9">
      <c r="A4992" s="133">
        <v>2013</v>
      </c>
      <c r="B4992" s="133">
        <v>7</v>
      </c>
      <c r="C4992" s="134">
        <v>41482</v>
      </c>
      <c r="D4992" s="133">
        <v>21</v>
      </c>
      <c r="E4992" s="5">
        <v>142.96200000000002</v>
      </c>
      <c r="F4992" s="5">
        <v>355.49800000000005</v>
      </c>
      <c r="G4992" s="5">
        <v>939.57699999999988</v>
      </c>
      <c r="H4992" s="5">
        <v>875.73599999999988</v>
      </c>
      <c r="I4992" s="6">
        <v>0</v>
      </c>
    </row>
    <row r="4993" spans="1:9">
      <c r="A4993" s="133">
        <v>2013</v>
      </c>
      <c r="B4993" s="133">
        <v>7</v>
      </c>
      <c r="C4993" s="134">
        <v>41482</v>
      </c>
      <c r="D4993" s="133">
        <v>22</v>
      </c>
      <c r="E4993" s="5">
        <v>141.047</v>
      </c>
      <c r="F4993" s="5">
        <v>358.49200000000013</v>
      </c>
      <c r="G4993" s="5">
        <v>948.27699999999993</v>
      </c>
      <c r="H4993" s="5">
        <v>868.89700000000016</v>
      </c>
      <c r="I4993" s="6">
        <v>0</v>
      </c>
    </row>
    <row r="4994" spans="1:9">
      <c r="A4994" s="133">
        <v>2013</v>
      </c>
      <c r="B4994" s="133">
        <v>7</v>
      </c>
      <c r="C4994" s="134">
        <v>41482</v>
      </c>
      <c r="D4994" s="133">
        <v>23</v>
      </c>
      <c r="E4994" s="5">
        <v>140.04500000000002</v>
      </c>
      <c r="F4994" s="5">
        <v>345.5750000000001</v>
      </c>
      <c r="G4994" s="5">
        <v>947.07799999999997</v>
      </c>
      <c r="H4994" s="5">
        <v>850.31100000000004</v>
      </c>
      <c r="I4994" s="6">
        <v>0</v>
      </c>
    </row>
    <row r="4995" spans="1:9">
      <c r="A4995" s="133">
        <v>2013</v>
      </c>
      <c r="B4995" s="133">
        <v>7</v>
      </c>
      <c r="C4995" s="134">
        <v>41482</v>
      </c>
      <c r="D4995" s="133">
        <v>24</v>
      </c>
      <c r="E4995" s="5">
        <v>142.89600000000002</v>
      </c>
      <c r="F4995" s="5">
        <v>342.14400000000006</v>
      </c>
      <c r="G4995" s="5">
        <v>938.09400000000005</v>
      </c>
      <c r="H4995" s="5">
        <v>822.23400000000015</v>
      </c>
      <c r="I4995" s="6">
        <v>0</v>
      </c>
    </row>
    <row r="4996" spans="1:9">
      <c r="A4996" s="133">
        <v>2013</v>
      </c>
      <c r="B4996" s="133">
        <v>7</v>
      </c>
      <c r="C4996" s="134">
        <v>41483</v>
      </c>
      <c r="D4996" s="133">
        <v>1</v>
      </c>
      <c r="E4996" s="5">
        <v>141.23700000000002</v>
      </c>
      <c r="F4996" s="5">
        <v>326.22899999999998</v>
      </c>
      <c r="G4996" s="5">
        <v>925.72100000000012</v>
      </c>
      <c r="H4996" s="5">
        <v>804.20799999999986</v>
      </c>
      <c r="I4996" s="6">
        <v>0</v>
      </c>
    </row>
    <row r="4997" spans="1:9">
      <c r="A4997" s="133">
        <v>2013</v>
      </c>
      <c r="B4997" s="133">
        <v>7</v>
      </c>
      <c r="C4997" s="134">
        <v>41483</v>
      </c>
      <c r="D4997" s="133">
        <v>2</v>
      </c>
      <c r="E4997" s="5">
        <v>141.52799999999999</v>
      </c>
      <c r="F4997" s="5">
        <v>335.69900000000001</v>
      </c>
      <c r="G4997" s="5">
        <v>873.76399999999978</v>
      </c>
      <c r="H4997" s="5">
        <v>787.01599999999996</v>
      </c>
      <c r="I4997" s="6">
        <v>0</v>
      </c>
    </row>
    <row r="4998" spans="1:9">
      <c r="A4998" s="133">
        <v>2013</v>
      </c>
      <c r="B4998" s="133">
        <v>7</v>
      </c>
      <c r="C4998" s="134">
        <v>41483</v>
      </c>
      <c r="D4998" s="133">
        <v>3</v>
      </c>
      <c r="E4998" s="5">
        <v>140.86200000000002</v>
      </c>
      <c r="F4998" s="5">
        <v>330.10200000000003</v>
      </c>
      <c r="G4998" s="5">
        <v>869.56899999999985</v>
      </c>
      <c r="H4998" s="5">
        <v>772.10900000000004</v>
      </c>
      <c r="I4998" s="6">
        <v>0</v>
      </c>
    </row>
    <row r="4999" spans="1:9">
      <c r="A4999" s="133">
        <v>2013</v>
      </c>
      <c r="B4999" s="133">
        <v>7</v>
      </c>
      <c r="C4999" s="134">
        <v>41483</v>
      </c>
      <c r="D4999" s="133">
        <v>4</v>
      </c>
      <c r="E4999" s="5">
        <v>141.23500000000001</v>
      </c>
      <c r="F4999" s="5">
        <v>327.673</v>
      </c>
      <c r="G4999" s="5">
        <v>866.43499999999995</v>
      </c>
      <c r="H4999" s="5">
        <v>766.84299999999996</v>
      </c>
      <c r="I4999" s="6">
        <v>0</v>
      </c>
    </row>
    <row r="5000" spans="1:9">
      <c r="A5000" s="133">
        <v>2013</v>
      </c>
      <c r="B5000" s="133">
        <v>7</v>
      </c>
      <c r="C5000" s="134">
        <v>41483</v>
      </c>
      <c r="D5000" s="133">
        <v>5</v>
      </c>
      <c r="E5000" s="5">
        <v>142.73600000000002</v>
      </c>
      <c r="F5000" s="5">
        <v>314.57499999999999</v>
      </c>
      <c r="G5000" s="5">
        <v>854.37700000000029</v>
      </c>
      <c r="H5000" s="5">
        <v>753.84900000000005</v>
      </c>
      <c r="I5000" s="6">
        <v>0</v>
      </c>
    </row>
    <row r="5001" spans="1:9">
      <c r="A5001" s="133">
        <v>2013</v>
      </c>
      <c r="B5001" s="133">
        <v>7</v>
      </c>
      <c r="C5001" s="134">
        <v>41483</v>
      </c>
      <c r="D5001" s="133">
        <v>6</v>
      </c>
      <c r="E5001" s="5">
        <v>145.18900000000002</v>
      </c>
      <c r="F5001" s="5">
        <v>313.07600000000002</v>
      </c>
      <c r="G5001" s="5">
        <v>853.8599999999999</v>
      </c>
      <c r="H5001" s="5">
        <v>747.73299999999995</v>
      </c>
      <c r="I5001" s="6">
        <v>0</v>
      </c>
    </row>
    <row r="5002" spans="1:9">
      <c r="A5002" s="133">
        <v>2013</v>
      </c>
      <c r="B5002" s="133">
        <v>7</v>
      </c>
      <c r="C5002" s="134">
        <v>41483</v>
      </c>
      <c r="D5002" s="133">
        <v>7</v>
      </c>
      <c r="E5002" s="5">
        <v>142.22900000000001</v>
      </c>
      <c r="F5002" s="5">
        <v>305.22100000000006</v>
      </c>
      <c r="G5002" s="5">
        <v>824.85700000000008</v>
      </c>
      <c r="H5002" s="5">
        <v>744.30900000000008</v>
      </c>
      <c r="I5002" s="6">
        <v>0</v>
      </c>
    </row>
    <row r="5003" spans="1:9">
      <c r="A5003" s="133">
        <v>2013</v>
      </c>
      <c r="B5003" s="133">
        <v>7</v>
      </c>
      <c r="C5003" s="134">
        <v>41483</v>
      </c>
      <c r="D5003" s="133">
        <v>8</v>
      </c>
      <c r="E5003" s="5">
        <v>141.78800000000001</v>
      </c>
      <c r="F5003" s="5">
        <v>304.61600000000004</v>
      </c>
      <c r="G5003" s="5">
        <v>823.77300000000037</v>
      </c>
      <c r="H5003" s="5">
        <v>736.80100000000016</v>
      </c>
      <c r="I5003" s="6">
        <v>0</v>
      </c>
    </row>
    <row r="5004" spans="1:9">
      <c r="A5004" s="133">
        <v>2013</v>
      </c>
      <c r="B5004" s="133">
        <v>7</v>
      </c>
      <c r="C5004" s="134">
        <v>41483</v>
      </c>
      <c r="D5004" s="133">
        <v>9</v>
      </c>
      <c r="E5004" s="5">
        <v>141.864</v>
      </c>
      <c r="F5004" s="5">
        <v>304.06600000000003</v>
      </c>
      <c r="G5004" s="5">
        <v>824.22500000000014</v>
      </c>
      <c r="H5004" s="5">
        <v>709.08699999999999</v>
      </c>
      <c r="I5004" s="6">
        <v>0</v>
      </c>
    </row>
    <row r="5005" spans="1:9">
      <c r="A5005" s="133">
        <v>2013</v>
      </c>
      <c r="B5005" s="133">
        <v>7</v>
      </c>
      <c r="C5005" s="134">
        <v>41483</v>
      </c>
      <c r="D5005" s="133">
        <v>10</v>
      </c>
      <c r="E5005" s="5">
        <v>126.59</v>
      </c>
      <c r="F5005" s="5">
        <v>311.54500000000002</v>
      </c>
      <c r="G5005" s="5">
        <v>838.14100000000008</v>
      </c>
      <c r="H5005" s="5">
        <v>715.4680000000003</v>
      </c>
      <c r="I5005" s="6">
        <v>0</v>
      </c>
    </row>
    <row r="5006" spans="1:9">
      <c r="A5006" s="133">
        <v>2013</v>
      </c>
      <c r="B5006" s="133">
        <v>7</v>
      </c>
      <c r="C5006" s="134">
        <v>41483</v>
      </c>
      <c r="D5006" s="133">
        <v>11</v>
      </c>
      <c r="E5006" s="5">
        <v>141.642</v>
      </c>
      <c r="F5006" s="5">
        <v>300.53699999999998</v>
      </c>
      <c r="G5006" s="5">
        <v>838.91700000000014</v>
      </c>
      <c r="H5006" s="5">
        <v>734.70300000000009</v>
      </c>
      <c r="I5006" s="6">
        <v>0</v>
      </c>
    </row>
    <row r="5007" spans="1:9">
      <c r="A5007" s="133">
        <v>2013</v>
      </c>
      <c r="B5007" s="133">
        <v>7</v>
      </c>
      <c r="C5007" s="134">
        <v>41483</v>
      </c>
      <c r="D5007" s="133">
        <v>12</v>
      </c>
      <c r="E5007" s="5">
        <v>142.12300000000002</v>
      </c>
      <c r="F5007" s="5">
        <v>295.72000000000003</v>
      </c>
      <c r="G5007" s="5">
        <v>837.38400000000001</v>
      </c>
      <c r="H5007" s="5">
        <v>733.255</v>
      </c>
      <c r="I5007" s="6">
        <v>0</v>
      </c>
    </row>
    <row r="5008" spans="1:9">
      <c r="A5008" s="133">
        <v>2013</v>
      </c>
      <c r="B5008" s="133">
        <v>7</v>
      </c>
      <c r="C5008" s="134">
        <v>41483</v>
      </c>
      <c r="D5008" s="133">
        <v>13</v>
      </c>
      <c r="E5008" s="5">
        <v>145.18899999999999</v>
      </c>
      <c r="F5008" s="5">
        <v>297.63600000000008</v>
      </c>
      <c r="G5008" s="5">
        <v>830.73100000000011</v>
      </c>
      <c r="H5008" s="5">
        <v>727.66600000000017</v>
      </c>
      <c r="I5008" s="6">
        <v>0</v>
      </c>
    </row>
    <row r="5009" spans="1:9">
      <c r="A5009" s="133">
        <v>2013</v>
      </c>
      <c r="B5009" s="133">
        <v>7</v>
      </c>
      <c r="C5009" s="134">
        <v>41483</v>
      </c>
      <c r="D5009" s="133">
        <v>14</v>
      </c>
      <c r="E5009" s="5">
        <v>145.172</v>
      </c>
      <c r="F5009" s="5">
        <v>299.07700000000006</v>
      </c>
      <c r="G5009" s="5">
        <v>827.38000000000011</v>
      </c>
      <c r="H5009" s="5">
        <v>722.63200000000006</v>
      </c>
      <c r="I5009" s="6">
        <v>0</v>
      </c>
    </row>
    <row r="5010" spans="1:9">
      <c r="A5010" s="133">
        <v>2013</v>
      </c>
      <c r="B5010" s="133">
        <v>7</v>
      </c>
      <c r="C5010" s="134">
        <v>41483</v>
      </c>
      <c r="D5010" s="133">
        <v>15</v>
      </c>
      <c r="E5010" s="5">
        <v>144.857</v>
      </c>
      <c r="F5010" s="5">
        <v>300.49</v>
      </c>
      <c r="G5010" s="5">
        <v>824.98400000000004</v>
      </c>
      <c r="H5010" s="5">
        <v>628.43400000000008</v>
      </c>
      <c r="I5010" s="6">
        <v>0</v>
      </c>
    </row>
    <row r="5011" spans="1:9">
      <c r="A5011" s="133">
        <v>2013</v>
      </c>
      <c r="B5011" s="133">
        <v>7</v>
      </c>
      <c r="C5011" s="134">
        <v>41483</v>
      </c>
      <c r="D5011" s="133">
        <v>16</v>
      </c>
      <c r="E5011" s="5">
        <v>144.345</v>
      </c>
      <c r="F5011" s="5">
        <v>282.23599999999999</v>
      </c>
      <c r="G5011" s="5">
        <v>882.5200000000001</v>
      </c>
      <c r="H5011" s="5">
        <v>583.37800000000004</v>
      </c>
      <c r="I5011" s="6">
        <v>0</v>
      </c>
    </row>
    <row r="5012" spans="1:9">
      <c r="A5012" s="133">
        <v>2013</v>
      </c>
      <c r="B5012" s="133">
        <v>7</v>
      </c>
      <c r="C5012" s="134">
        <v>41483</v>
      </c>
      <c r="D5012" s="133">
        <v>17</v>
      </c>
      <c r="E5012" s="5">
        <v>143.316</v>
      </c>
      <c r="F5012" s="5">
        <v>239.667</v>
      </c>
      <c r="G5012" s="5">
        <v>886.0870000000001</v>
      </c>
      <c r="H5012" s="5">
        <v>602.1260000000002</v>
      </c>
      <c r="I5012" s="6">
        <v>0</v>
      </c>
    </row>
    <row r="5013" spans="1:9">
      <c r="A5013" s="133">
        <v>2013</v>
      </c>
      <c r="B5013" s="133">
        <v>7</v>
      </c>
      <c r="C5013" s="134">
        <v>41483</v>
      </c>
      <c r="D5013" s="133">
        <v>18</v>
      </c>
      <c r="E5013" s="5">
        <v>140.053</v>
      </c>
      <c r="F5013" s="5">
        <v>272.08100000000002</v>
      </c>
      <c r="G5013" s="5">
        <v>910.1550000000002</v>
      </c>
      <c r="H5013" s="5">
        <v>651.63600000000008</v>
      </c>
      <c r="I5013" s="6">
        <v>0</v>
      </c>
    </row>
    <row r="5014" spans="1:9">
      <c r="A5014" s="133">
        <v>2013</v>
      </c>
      <c r="B5014" s="133">
        <v>7</v>
      </c>
      <c r="C5014" s="134">
        <v>41483</v>
      </c>
      <c r="D5014" s="133">
        <v>19</v>
      </c>
      <c r="E5014" s="5">
        <v>144.04900000000001</v>
      </c>
      <c r="F5014" s="5">
        <v>321.09000000000003</v>
      </c>
      <c r="G5014" s="5">
        <v>966.28400000000022</v>
      </c>
      <c r="H5014" s="5">
        <v>706.12100000000009</v>
      </c>
      <c r="I5014" s="6">
        <v>0</v>
      </c>
    </row>
    <row r="5015" spans="1:9">
      <c r="A5015" s="133">
        <v>2013</v>
      </c>
      <c r="B5015" s="133">
        <v>7</v>
      </c>
      <c r="C5015" s="134">
        <v>41483</v>
      </c>
      <c r="D5015" s="133">
        <v>20</v>
      </c>
      <c r="E5015" s="5">
        <v>142.95500000000001</v>
      </c>
      <c r="F5015" s="5">
        <v>327.56599999999997</v>
      </c>
      <c r="G5015" s="5">
        <v>989.38400000000024</v>
      </c>
      <c r="H5015" s="5">
        <v>718.04300000000023</v>
      </c>
      <c r="I5015" s="6">
        <v>0</v>
      </c>
    </row>
    <row r="5016" spans="1:9">
      <c r="A5016" s="133">
        <v>2013</v>
      </c>
      <c r="B5016" s="133">
        <v>7</v>
      </c>
      <c r="C5016" s="134">
        <v>41483</v>
      </c>
      <c r="D5016" s="133">
        <v>21</v>
      </c>
      <c r="E5016" s="5">
        <v>143.50300000000001</v>
      </c>
      <c r="F5016" s="5">
        <v>332.29700000000003</v>
      </c>
      <c r="G5016" s="5">
        <v>995.05600000000027</v>
      </c>
      <c r="H5016" s="5">
        <v>668.50700000000006</v>
      </c>
      <c r="I5016" s="6">
        <v>0</v>
      </c>
    </row>
    <row r="5017" spans="1:9">
      <c r="A5017" s="133">
        <v>2013</v>
      </c>
      <c r="B5017" s="133">
        <v>7</v>
      </c>
      <c r="C5017" s="134">
        <v>41483</v>
      </c>
      <c r="D5017" s="133">
        <v>22</v>
      </c>
      <c r="E5017" s="5">
        <v>144.43</v>
      </c>
      <c r="F5017" s="5">
        <v>332.33199999999999</v>
      </c>
      <c r="G5017" s="5">
        <v>1000.0120000000002</v>
      </c>
      <c r="H5017" s="5">
        <v>634.82500000000005</v>
      </c>
      <c r="I5017" s="6">
        <v>0</v>
      </c>
    </row>
    <row r="5018" spans="1:9">
      <c r="A5018" s="133">
        <v>2013</v>
      </c>
      <c r="B5018" s="133">
        <v>7</v>
      </c>
      <c r="C5018" s="134">
        <v>41483</v>
      </c>
      <c r="D5018" s="133">
        <v>23</v>
      </c>
      <c r="E5018" s="5">
        <v>145.82100000000003</v>
      </c>
      <c r="F5018" s="5">
        <v>331.88099999999997</v>
      </c>
      <c r="G5018" s="5">
        <v>1005.9730000000002</v>
      </c>
      <c r="H5018" s="5">
        <v>624.0809999999999</v>
      </c>
      <c r="I5018" s="6">
        <v>0</v>
      </c>
    </row>
    <row r="5019" spans="1:9">
      <c r="A5019" s="133">
        <v>2013</v>
      </c>
      <c r="B5019" s="133">
        <v>7</v>
      </c>
      <c r="C5019" s="134">
        <v>41483</v>
      </c>
      <c r="D5019" s="133">
        <v>24</v>
      </c>
      <c r="E5019" s="5">
        <v>145.12800000000001</v>
      </c>
      <c r="F5019" s="5">
        <v>332.00200000000007</v>
      </c>
      <c r="G5019" s="5">
        <v>1009.9660000000002</v>
      </c>
      <c r="H5019" s="5">
        <v>612.74800000000005</v>
      </c>
      <c r="I5019" s="6">
        <v>0</v>
      </c>
    </row>
    <row r="5020" spans="1:9">
      <c r="A5020" s="133">
        <v>2013</v>
      </c>
      <c r="B5020" s="133">
        <v>7</v>
      </c>
      <c r="C5020" s="134">
        <v>41484</v>
      </c>
      <c r="D5020" s="133">
        <v>1</v>
      </c>
      <c r="E5020" s="5">
        <v>143.744</v>
      </c>
      <c r="F5020" s="5">
        <v>345.01500000000004</v>
      </c>
      <c r="G5020" s="5">
        <v>997.79000000000019</v>
      </c>
      <c r="H5020" s="5">
        <v>618.84500000000014</v>
      </c>
      <c r="I5020" s="6">
        <v>0</v>
      </c>
    </row>
    <row r="5021" spans="1:9">
      <c r="A5021" s="133">
        <v>2013</v>
      </c>
      <c r="B5021" s="133">
        <v>7</v>
      </c>
      <c r="C5021" s="134">
        <v>41484</v>
      </c>
      <c r="D5021" s="133">
        <v>2</v>
      </c>
      <c r="E5021" s="5">
        <v>143.917</v>
      </c>
      <c r="F5021" s="5">
        <v>340.79200000000003</v>
      </c>
      <c r="G5021" s="5">
        <v>984.25200000000007</v>
      </c>
      <c r="H5021" s="5">
        <v>629.02</v>
      </c>
      <c r="I5021" s="6">
        <v>0</v>
      </c>
    </row>
    <row r="5022" spans="1:9">
      <c r="A5022" s="133">
        <v>2013</v>
      </c>
      <c r="B5022" s="133">
        <v>7</v>
      </c>
      <c r="C5022" s="134">
        <v>41484</v>
      </c>
      <c r="D5022" s="133">
        <v>3</v>
      </c>
      <c r="E5022" s="5">
        <v>143.917</v>
      </c>
      <c r="F5022" s="5">
        <v>341.18600000000004</v>
      </c>
      <c r="G5022" s="5">
        <v>981.3200000000005</v>
      </c>
      <c r="H5022" s="5">
        <v>628.42099999999994</v>
      </c>
      <c r="I5022" s="6">
        <v>0</v>
      </c>
    </row>
    <row r="5023" spans="1:9">
      <c r="A5023" s="133">
        <v>2013</v>
      </c>
      <c r="B5023" s="133">
        <v>7</v>
      </c>
      <c r="C5023" s="134">
        <v>41484</v>
      </c>
      <c r="D5023" s="133">
        <v>4</v>
      </c>
      <c r="E5023" s="5">
        <v>144.08199999999999</v>
      </c>
      <c r="F5023" s="5">
        <v>340.60900000000009</v>
      </c>
      <c r="G5023" s="5">
        <v>975.23700000000019</v>
      </c>
      <c r="H5023" s="5">
        <v>626.13299999999992</v>
      </c>
      <c r="I5023" s="6">
        <v>0</v>
      </c>
    </row>
    <row r="5024" spans="1:9">
      <c r="A5024" s="133">
        <v>2013</v>
      </c>
      <c r="B5024" s="133">
        <v>7</v>
      </c>
      <c r="C5024" s="134">
        <v>41484</v>
      </c>
      <c r="D5024" s="133">
        <v>5</v>
      </c>
      <c r="E5024" s="5">
        <v>145.90800000000002</v>
      </c>
      <c r="F5024" s="5">
        <v>341.05700000000002</v>
      </c>
      <c r="G5024" s="5">
        <v>948.60700000000008</v>
      </c>
      <c r="H5024" s="5">
        <v>630.1930000000001</v>
      </c>
      <c r="I5024" s="6">
        <v>0</v>
      </c>
    </row>
    <row r="5025" spans="1:9">
      <c r="A5025" s="133">
        <v>2013</v>
      </c>
      <c r="B5025" s="133">
        <v>7</v>
      </c>
      <c r="C5025" s="134">
        <v>41484</v>
      </c>
      <c r="D5025" s="133">
        <v>6</v>
      </c>
      <c r="E5025" s="5">
        <v>146.58200000000002</v>
      </c>
      <c r="F5025" s="5">
        <v>339.9790000000001</v>
      </c>
      <c r="G5025" s="5">
        <v>949.61700000000008</v>
      </c>
      <c r="H5025" s="5">
        <v>622.49699999999996</v>
      </c>
      <c r="I5025" s="6">
        <v>0</v>
      </c>
    </row>
    <row r="5026" spans="1:9">
      <c r="A5026" s="133">
        <v>2013</v>
      </c>
      <c r="B5026" s="133">
        <v>7</v>
      </c>
      <c r="C5026" s="134">
        <v>41484</v>
      </c>
      <c r="D5026" s="133">
        <v>7</v>
      </c>
      <c r="E5026" s="5">
        <v>145.90500000000003</v>
      </c>
      <c r="F5026" s="5">
        <v>340.37100000000004</v>
      </c>
      <c r="G5026" s="5">
        <v>1025.4159999999999</v>
      </c>
      <c r="H5026" s="5">
        <v>640.87</v>
      </c>
      <c r="I5026" s="6">
        <v>0</v>
      </c>
    </row>
    <row r="5027" spans="1:9">
      <c r="A5027" s="133">
        <v>2013</v>
      </c>
      <c r="B5027" s="133">
        <v>7</v>
      </c>
      <c r="C5027" s="134">
        <v>41484</v>
      </c>
      <c r="D5027" s="133">
        <v>8</v>
      </c>
      <c r="E5027" s="5">
        <v>142.02700000000002</v>
      </c>
      <c r="F5027" s="5">
        <v>334.92800000000005</v>
      </c>
      <c r="G5027" s="5">
        <v>1056.4169999999999</v>
      </c>
      <c r="H5027" s="5">
        <v>675.68899999999996</v>
      </c>
      <c r="I5027" s="6">
        <v>0</v>
      </c>
    </row>
    <row r="5028" spans="1:9">
      <c r="A5028" s="133">
        <v>2013</v>
      </c>
      <c r="B5028" s="133">
        <v>7</v>
      </c>
      <c r="C5028" s="134">
        <v>41484</v>
      </c>
      <c r="D5028" s="133">
        <v>9</v>
      </c>
      <c r="E5028" s="5">
        <v>141.666</v>
      </c>
      <c r="F5028" s="5">
        <v>338.37700000000007</v>
      </c>
      <c r="G5028" s="5">
        <v>1067.0679999999998</v>
      </c>
      <c r="H5028" s="5">
        <v>679.24200000000008</v>
      </c>
      <c r="I5028" s="6">
        <v>0</v>
      </c>
    </row>
    <row r="5029" spans="1:9">
      <c r="A5029" s="133">
        <v>2013</v>
      </c>
      <c r="B5029" s="133">
        <v>7</v>
      </c>
      <c r="C5029" s="134">
        <v>41484</v>
      </c>
      <c r="D5029" s="133">
        <v>10</v>
      </c>
      <c r="E5029" s="5">
        <v>142.68</v>
      </c>
      <c r="F5029" s="5">
        <v>339.43600000000009</v>
      </c>
      <c r="G5029" s="5">
        <v>1083.0789999999997</v>
      </c>
      <c r="H5029" s="5">
        <v>681.34299999999985</v>
      </c>
      <c r="I5029" s="6">
        <v>0</v>
      </c>
    </row>
    <row r="5030" spans="1:9">
      <c r="A5030" s="133">
        <v>2013</v>
      </c>
      <c r="B5030" s="133">
        <v>7</v>
      </c>
      <c r="C5030" s="134">
        <v>41484</v>
      </c>
      <c r="D5030" s="133">
        <v>11</v>
      </c>
      <c r="E5030" s="5">
        <v>139.066</v>
      </c>
      <c r="F5030" s="5">
        <v>340.23400000000009</v>
      </c>
      <c r="G5030" s="5">
        <v>1130.4730000000002</v>
      </c>
      <c r="H5030" s="5">
        <v>682.85100000000011</v>
      </c>
      <c r="I5030" s="6">
        <v>0</v>
      </c>
    </row>
    <row r="5031" spans="1:9">
      <c r="A5031" s="133">
        <v>2013</v>
      </c>
      <c r="B5031" s="133">
        <v>7</v>
      </c>
      <c r="C5031" s="134">
        <v>41484</v>
      </c>
      <c r="D5031" s="133">
        <v>12</v>
      </c>
      <c r="E5031" s="5">
        <v>140.733</v>
      </c>
      <c r="F5031" s="5">
        <v>330.63799999999998</v>
      </c>
      <c r="G5031" s="5">
        <v>1138.047</v>
      </c>
      <c r="H5031" s="5">
        <v>681.70400000000006</v>
      </c>
      <c r="I5031" s="6">
        <v>0</v>
      </c>
    </row>
    <row r="5032" spans="1:9">
      <c r="A5032" s="133">
        <v>2013</v>
      </c>
      <c r="B5032" s="133">
        <v>7</v>
      </c>
      <c r="C5032" s="134">
        <v>41484</v>
      </c>
      <c r="D5032" s="133">
        <v>13</v>
      </c>
      <c r="E5032" s="5">
        <v>139.50300000000001</v>
      </c>
      <c r="F5032" s="5">
        <v>342.10900000000004</v>
      </c>
      <c r="G5032" s="5">
        <v>1131.2100000000003</v>
      </c>
      <c r="H5032" s="5">
        <v>683.48900000000015</v>
      </c>
      <c r="I5032" s="6">
        <v>0</v>
      </c>
    </row>
    <row r="5033" spans="1:9">
      <c r="A5033" s="133">
        <v>2013</v>
      </c>
      <c r="B5033" s="133">
        <v>7</v>
      </c>
      <c r="C5033" s="134">
        <v>41484</v>
      </c>
      <c r="D5033" s="133">
        <v>14</v>
      </c>
      <c r="E5033" s="5">
        <v>138.114</v>
      </c>
      <c r="F5033" s="5">
        <v>345.2410000000001</v>
      </c>
      <c r="G5033" s="5">
        <v>1172.79</v>
      </c>
      <c r="H5033" s="5">
        <v>679.17000000000007</v>
      </c>
      <c r="I5033" s="6">
        <v>0</v>
      </c>
    </row>
    <row r="5034" spans="1:9">
      <c r="A5034" s="133">
        <v>2013</v>
      </c>
      <c r="B5034" s="133">
        <v>7</v>
      </c>
      <c r="C5034" s="134">
        <v>41484</v>
      </c>
      <c r="D5034" s="133">
        <v>15</v>
      </c>
      <c r="E5034" s="5">
        <v>139.91</v>
      </c>
      <c r="F5034" s="5">
        <v>351.99499999999995</v>
      </c>
      <c r="G5034" s="5">
        <v>1200.5450000000001</v>
      </c>
      <c r="H5034" s="5">
        <v>699.58499999999992</v>
      </c>
      <c r="I5034" s="6">
        <v>0</v>
      </c>
    </row>
    <row r="5035" spans="1:9">
      <c r="A5035" s="133">
        <v>2013</v>
      </c>
      <c r="B5035" s="133">
        <v>7</v>
      </c>
      <c r="C5035" s="134">
        <v>41484</v>
      </c>
      <c r="D5035" s="133">
        <v>16</v>
      </c>
      <c r="E5035" s="5">
        <v>139.26</v>
      </c>
      <c r="F5035" s="5">
        <v>340.90200000000004</v>
      </c>
      <c r="G5035" s="5">
        <v>1197.8660000000002</v>
      </c>
      <c r="H5035" s="5">
        <v>704.53800000000001</v>
      </c>
      <c r="I5035" s="6">
        <v>0</v>
      </c>
    </row>
    <row r="5036" spans="1:9">
      <c r="A5036" s="133">
        <v>2013</v>
      </c>
      <c r="B5036" s="133">
        <v>7</v>
      </c>
      <c r="C5036" s="134">
        <v>41484</v>
      </c>
      <c r="D5036" s="133">
        <v>17</v>
      </c>
      <c r="E5036" s="5">
        <v>143.67400000000001</v>
      </c>
      <c r="F5036" s="5">
        <v>332.63100000000009</v>
      </c>
      <c r="G5036" s="5">
        <v>1213.7079999999999</v>
      </c>
      <c r="H5036" s="5">
        <v>720.80000000000007</v>
      </c>
      <c r="I5036" s="6">
        <v>0</v>
      </c>
    </row>
    <row r="5037" spans="1:9">
      <c r="A5037" s="133">
        <v>2013</v>
      </c>
      <c r="B5037" s="133">
        <v>7</v>
      </c>
      <c r="C5037" s="134">
        <v>41484</v>
      </c>
      <c r="D5037" s="133">
        <v>18</v>
      </c>
      <c r="E5037" s="5">
        <v>144.30100000000002</v>
      </c>
      <c r="F5037" s="5">
        <v>334.2820000000001</v>
      </c>
      <c r="G5037" s="5">
        <v>1210.8890000000004</v>
      </c>
      <c r="H5037" s="5">
        <v>665.83500000000004</v>
      </c>
      <c r="I5037" s="6">
        <v>0</v>
      </c>
    </row>
    <row r="5038" spans="1:9">
      <c r="A5038" s="133">
        <v>2013</v>
      </c>
      <c r="B5038" s="133">
        <v>7</v>
      </c>
      <c r="C5038" s="134">
        <v>41484</v>
      </c>
      <c r="D5038" s="133">
        <v>19</v>
      </c>
      <c r="E5038" s="5">
        <v>143.84</v>
      </c>
      <c r="F5038" s="5">
        <v>333.63200000000001</v>
      </c>
      <c r="G5038" s="5">
        <v>1256.278</v>
      </c>
      <c r="H5038" s="5">
        <v>723.34600000000012</v>
      </c>
      <c r="I5038" s="6">
        <v>0</v>
      </c>
    </row>
    <row r="5039" spans="1:9">
      <c r="A5039" s="133">
        <v>2013</v>
      </c>
      <c r="B5039" s="133">
        <v>7</v>
      </c>
      <c r="C5039" s="134">
        <v>41484</v>
      </c>
      <c r="D5039" s="133">
        <v>20</v>
      </c>
      <c r="E5039" s="5">
        <v>144.15199999999999</v>
      </c>
      <c r="F5039" s="5">
        <v>342.38500000000005</v>
      </c>
      <c r="G5039" s="5">
        <v>1343.4820000000002</v>
      </c>
      <c r="H5039" s="5">
        <v>745.995</v>
      </c>
      <c r="I5039" s="6">
        <v>0</v>
      </c>
    </row>
    <row r="5040" spans="1:9">
      <c r="A5040" s="133">
        <v>2013</v>
      </c>
      <c r="B5040" s="133">
        <v>7</v>
      </c>
      <c r="C5040" s="134">
        <v>41484</v>
      </c>
      <c r="D5040" s="133">
        <v>21</v>
      </c>
      <c r="E5040" s="5">
        <v>144.291</v>
      </c>
      <c r="F5040" s="5">
        <v>342.08699999999999</v>
      </c>
      <c r="G5040" s="5">
        <v>1349.7220000000002</v>
      </c>
      <c r="H5040" s="5">
        <v>753.39400000000001</v>
      </c>
      <c r="I5040" s="6">
        <v>0</v>
      </c>
    </row>
    <row r="5041" spans="1:9">
      <c r="A5041" s="133">
        <v>2013</v>
      </c>
      <c r="B5041" s="133">
        <v>7</v>
      </c>
      <c r="C5041" s="134">
        <v>41484</v>
      </c>
      <c r="D5041" s="133">
        <v>22</v>
      </c>
      <c r="E5041" s="5">
        <v>144.45099999999999</v>
      </c>
      <c r="F5041" s="5">
        <v>341.93600000000004</v>
      </c>
      <c r="G5041" s="5">
        <v>1358.364</v>
      </c>
      <c r="H5041" s="5">
        <v>750.00500000000011</v>
      </c>
      <c r="I5041" s="6">
        <v>0</v>
      </c>
    </row>
    <row r="5042" spans="1:9">
      <c r="A5042" s="133">
        <v>2013</v>
      </c>
      <c r="B5042" s="133">
        <v>7</v>
      </c>
      <c r="C5042" s="134">
        <v>41484</v>
      </c>
      <c r="D5042" s="133">
        <v>23</v>
      </c>
      <c r="E5042" s="5">
        <v>142.29600000000002</v>
      </c>
      <c r="F5042" s="5">
        <v>342.49400000000009</v>
      </c>
      <c r="G5042" s="5">
        <v>1370.0130000000004</v>
      </c>
      <c r="H5042" s="5">
        <v>727.0569999999999</v>
      </c>
      <c r="I5042" s="6">
        <v>0</v>
      </c>
    </row>
    <row r="5043" spans="1:9">
      <c r="A5043" s="133">
        <v>2013</v>
      </c>
      <c r="B5043" s="133">
        <v>7</v>
      </c>
      <c r="C5043" s="134">
        <v>41484</v>
      </c>
      <c r="D5043" s="133">
        <v>24</v>
      </c>
      <c r="E5043" s="5">
        <v>141.905</v>
      </c>
      <c r="F5043" s="5">
        <v>342.00700000000006</v>
      </c>
      <c r="G5043" s="5">
        <v>1373.9789999999998</v>
      </c>
      <c r="H5043" s="5">
        <v>692.93600000000004</v>
      </c>
      <c r="I5043" s="6">
        <v>0</v>
      </c>
    </row>
    <row r="5044" spans="1:9">
      <c r="A5044" s="133">
        <v>2013</v>
      </c>
      <c r="B5044" s="133">
        <v>7</v>
      </c>
      <c r="C5044" s="134">
        <v>41485</v>
      </c>
      <c r="D5044" s="133">
        <v>1</v>
      </c>
      <c r="E5044" s="5">
        <v>142.494</v>
      </c>
      <c r="F5044" s="5">
        <v>345.21300000000002</v>
      </c>
      <c r="G5044" s="5">
        <v>1136.7940000000003</v>
      </c>
      <c r="H5044" s="5">
        <v>686.74799999999993</v>
      </c>
      <c r="I5044" s="6">
        <v>0</v>
      </c>
    </row>
    <row r="5045" spans="1:9">
      <c r="A5045" s="133">
        <v>2013</v>
      </c>
      <c r="B5045" s="133">
        <v>7</v>
      </c>
      <c r="C5045" s="134">
        <v>41485</v>
      </c>
      <c r="D5045" s="133">
        <v>2</v>
      </c>
      <c r="E5045" s="5">
        <v>142.51599999999999</v>
      </c>
      <c r="F5045" s="5">
        <v>345.13700000000006</v>
      </c>
      <c r="G5045" s="5">
        <v>1046.1570000000002</v>
      </c>
      <c r="H5045" s="5">
        <v>672.40599999999995</v>
      </c>
      <c r="I5045" s="6">
        <v>0</v>
      </c>
    </row>
    <row r="5046" spans="1:9">
      <c r="A5046" s="133">
        <v>2013</v>
      </c>
      <c r="B5046" s="133">
        <v>7</v>
      </c>
      <c r="C5046" s="134">
        <v>41485</v>
      </c>
      <c r="D5046" s="133">
        <v>3</v>
      </c>
      <c r="E5046" s="5">
        <v>145.28900000000002</v>
      </c>
      <c r="F5046" s="5">
        <v>345.57400000000001</v>
      </c>
      <c r="G5046" s="5">
        <v>1010.355</v>
      </c>
      <c r="H5046" s="5">
        <v>667.36900000000003</v>
      </c>
      <c r="I5046" s="6">
        <v>0</v>
      </c>
    </row>
    <row r="5047" spans="1:9">
      <c r="A5047" s="133">
        <v>2013</v>
      </c>
      <c r="B5047" s="133">
        <v>7</v>
      </c>
      <c r="C5047" s="134">
        <v>41485</v>
      </c>
      <c r="D5047" s="133">
        <v>4</v>
      </c>
      <c r="E5047" s="5">
        <v>147.06100000000001</v>
      </c>
      <c r="F5047" s="5">
        <v>345.26100000000008</v>
      </c>
      <c r="G5047" s="5">
        <v>1015.859</v>
      </c>
      <c r="H5047" s="5">
        <v>665.39699999999993</v>
      </c>
      <c r="I5047" s="6">
        <v>0</v>
      </c>
    </row>
    <row r="5048" spans="1:9">
      <c r="A5048" s="133">
        <v>2013</v>
      </c>
      <c r="B5048" s="133">
        <v>7</v>
      </c>
      <c r="C5048" s="134">
        <v>41485</v>
      </c>
      <c r="D5048" s="133">
        <v>5</v>
      </c>
      <c r="E5048" s="5">
        <v>148.09200000000001</v>
      </c>
      <c r="F5048" s="5">
        <v>348.846</v>
      </c>
      <c r="G5048" s="5">
        <v>1012.465</v>
      </c>
      <c r="H5048" s="5">
        <v>664.16200000000003</v>
      </c>
      <c r="I5048" s="6">
        <v>0</v>
      </c>
    </row>
    <row r="5049" spans="1:9">
      <c r="A5049" s="133">
        <v>2013</v>
      </c>
      <c r="B5049" s="133">
        <v>7</v>
      </c>
      <c r="C5049" s="134">
        <v>41485</v>
      </c>
      <c r="D5049" s="133">
        <v>6</v>
      </c>
      <c r="E5049" s="5">
        <v>148.24300000000002</v>
      </c>
      <c r="F5049" s="5">
        <v>349.56800000000004</v>
      </c>
      <c r="G5049" s="5">
        <v>1012.1210000000001</v>
      </c>
      <c r="H5049" s="5">
        <v>665.71100000000001</v>
      </c>
      <c r="I5049" s="6">
        <v>0</v>
      </c>
    </row>
    <row r="5050" spans="1:9">
      <c r="A5050" s="133">
        <v>2013</v>
      </c>
      <c r="B5050" s="133">
        <v>7</v>
      </c>
      <c r="C5050" s="134">
        <v>41485</v>
      </c>
      <c r="D5050" s="133">
        <v>7</v>
      </c>
      <c r="E5050" s="5">
        <v>147.84700000000001</v>
      </c>
      <c r="F5050" s="5">
        <v>334.16500000000008</v>
      </c>
      <c r="G5050" s="5">
        <v>1014.6899999999999</v>
      </c>
      <c r="H5050" s="5">
        <v>679.77</v>
      </c>
      <c r="I5050" s="6">
        <v>0</v>
      </c>
    </row>
    <row r="5051" spans="1:9">
      <c r="A5051" s="133">
        <v>2013</v>
      </c>
      <c r="B5051" s="133">
        <v>7</v>
      </c>
      <c r="C5051" s="134">
        <v>41485</v>
      </c>
      <c r="D5051" s="133">
        <v>8</v>
      </c>
      <c r="E5051" s="5">
        <v>147.37</v>
      </c>
      <c r="F5051" s="5">
        <v>331.13100000000003</v>
      </c>
      <c r="G5051" s="5">
        <v>1029.7909999999997</v>
      </c>
      <c r="H5051" s="5">
        <v>695.69500000000016</v>
      </c>
      <c r="I5051" s="6">
        <v>0</v>
      </c>
    </row>
    <row r="5052" spans="1:9">
      <c r="A5052" s="133">
        <v>2013</v>
      </c>
      <c r="B5052" s="133">
        <v>7</v>
      </c>
      <c r="C5052" s="134">
        <v>41485</v>
      </c>
      <c r="D5052" s="133">
        <v>9</v>
      </c>
      <c r="E5052" s="5">
        <v>147.822</v>
      </c>
      <c r="F5052" s="5">
        <v>332.29</v>
      </c>
      <c r="G5052" s="5">
        <v>1137.164</v>
      </c>
      <c r="H5052" s="5">
        <v>707.13700000000006</v>
      </c>
      <c r="I5052" s="6">
        <v>0</v>
      </c>
    </row>
    <row r="5053" spans="1:9">
      <c r="A5053" s="133">
        <v>2013</v>
      </c>
      <c r="B5053" s="133">
        <v>7</v>
      </c>
      <c r="C5053" s="134">
        <v>41485</v>
      </c>
      <c r="D5053" s="133">
        <v>10</v>
      </c>
      <c r="E5053" s="5">
        <v>148.09700000000001</v>
      </c>
      <c r="F5053" s="5">
        <v>333.03000000000003</v>
      </c>
      <c r="G5053" s="5">
        <v>1151.4530000000002</v>
      </c>
      <c r="H5053" s="5">
        <v>734.5870000000001</v>
      </c>
      <c r="I5053" s="6">
        <v>0</v>
      </c>
    </row>
    <row r="5054" spans="1:9">
      <c r="A5054" s="133">
        <v>2013</v>
      </c>
      <c r="B5054" s="133">
        <v>7</v>
      </c>
      <c r="C5054" s="134">
        <v>41485</v>
      </c>
      <c r="D5054" s="133">
        <v>11</v>
      </c>
      <c r="E5054" s="5">
        <v>147.56800000000001</v>
      </c>
      <c r="F5054" s="5">
        <v>300.33100000000007</v>
      </c>
      <c r="G5054" s="5">
        <v>1217.3359999999998</v>
      </c>
      <c r="H5054" s="5">
        <v>775.68499999999995</v>
      </c>
      <c r="I5054" s="6">
        <v>0</v>
      </c>
    </row>
    <row r="5055" spans="1:9">
      <c r="A5055" s="133">
        <v>2013</v>
      </c>
      <c r="B5055" s="133">
        <v>7</v>
      </c>
      <c r="C5055" s="134">
        <v>41485</v>
      </c>
      <c r="D5055" s="133">
        <v>12</v>
      </c>
      <c r="E5055" s="5">
        <v>147.15</v>
      </c>
      <c r="F5055" s="5">
        <v>300.13</v>
      </c>
      <c r="G5055" s="5">
        <v>1245.2340000000002</v>
      </c>
      <c r="H5055" s="5">
        <v>780.52099999999973</v>
      </c>
      <c r="I5055" s="6">
        <v>0</v>
      </c>
    </row>
    <row r="5056" spans="1:9">
      <c r="A5056" s="133">
        <v>2013</v>
      </c>
      <c r="B5056" s="133">
        <v>7</v>
      </c>
      <c r="C5056" s="134">
        <v>41485</v>
      </c>
      <c r="D5056" s="133">
        <v>13</v>
      </c>
      <c r="E5056" s="5">
        <v>146.91800000000001</v>
      </c>
      <c r="F5056" s="5">
        <v>307.20400000000012</v>
      </c>
      <c r="G5056" s="5">
        <v>1231.8230000000003</v>
      </c>
      <c r="H5056" s="5">
        <v>784.30599999999993</v>
      </c>
      <c r="I5056" s="6">
        <v>0</v>
      </c>
    </row>
    <row r="5057" spans="1:9">
      <c r="A5057" s="133">
        <v>2013</v>
      </c>
      <c r="B5057" s="133">
        <v>7</v>
      </c>
      <c r="C5057" s="134">
        <v>41485</v>
      </c>
      <c r="D5057" s="133">
        <v>14</v>
      </c>
      <c r="E5057" s="5">
        <v>145.93</v>
      </c>
      <c r="F5057" s="5">
        <v>316.01600000000002</v>
      </c>
      <c r="G5057" s="5">
        <v>1197.893</v>
      </c>
      <c r="H5057" s="5">
        <v>754.99800000000005</v>
      </c>
      <c r="I5057" s="6">
        <v>0</v>
      </c>
    </row>
    <row r="5058" spans="1:9">
      <c r="A5058" s="133">
        <v>2013</v>
      </c>
      <c r="B5058" s="133">
        <v>7</v>
      </c>
      <c r="C5058" s="134">
        <v>41485</v>
      </c>
      <c r="D5058" s="133">
        <v>15</v>
      </c>
      <c r="E5058" s="5">
        <v>146.88800000000001</v>
      </c>
      <c r="F5058" s="5">
        <v>315.4310000000001</v>
      </c>
      <c r="G5058" s="5">
        <v>1246.7520000000004</v>
      </c>
      <c r="H5058" s="5">
        <v>697.57899999999995</v>
      </c>
      <c r="I5058" s="6">
        <v>0</v>
      </c>
    </row>
    <row r="5059" spans="1:9">
      <c r="A5059" s="133">
        <v>2013</v>
      </c>
      <c r="B5059" s="133">
        <v>7</v>
      </c>
      <c r="C5059" s="134">
        <v>41485</v>
      </c>
      <c r="D5059" s="133">
        <v>16</v>
      </c>
      <c r="E5059" s="5">
        <v>147.34</v>
      </c>
      <c r="F5059" s="5">
        <v>315.06400000000008</v>
      </c>
      <c r="G5059" s="5">
        <v>1301.748</v>
      </c>
      <c r="H5059" s="5">
        <v>699.96900000000005</v>
      </c>
      <c r="I5059" s="6">
        <v>0</v>
      </c>
    </row>
    <row r="5060" spans="1:9">
      <c r="A5060" s="133">
        <v>2013</v>
      </c>
      <c r="B5060" s="133">
        <v>7</v>
      </c>
      <c r="C5060" s="134">
        <v>41485</v>
      </c>
      <c r="D5060" s="133">
        <v>17</v>
      </c>
      <c r="E5060" s="5">
        <v>148.75800000000001</v>
      </c>
      <c r="F5060" s="5">
        <v>337.93000000000006</v>
      </c>
      <c r="G5060" s="5">
        <v>1258.1650000000002</v>
      </c>
      <c r="H5060" s="5">
        <v>687.70700000000011</v>
      </c>
      <c r="I5060" s="6">
        <v>0</v>
      </c>
    </row>
    <row r="5061" spans="1:9">
      <c r="A5061" s="133">
        <v>2013</v>
      </c>
      <c r="B5061" s="133">
        <v>7</v>
      </c>
      <c r="C5061" s="134">
        <v>41485</v>
      </c>
      <c r="D5061" s="133">
        <v>18</v>
      </c>
      <c r="E5061" s="5">
        <v>147.17600000000002</v>
      </c>
      <c r="F5061" s="5">
        <v>338.23200000000008</v>
      </c>
      <c r="G5061" s="5">
        <v>1242.5789999999997</v>
      </c>
      <c r="H5061" s="5">
        <v>663.52700000000016</v>
      </c>
      <c r="I5061" s="6">
        <v>0</v>
      </c>
    </row>
    <row r="5062" spans="1:9">
      <c r="A5062" s="133">
        <v>2013</v>
      </c>
      <c r="B5062" s="133">
        <v>7</v>
      </c>
      <c r="C5062" s="134">
        <v>41485</v>
      </c>
      <c r="D5062" s="133">
        <v>19</v>
      </c>
      <c r="E5062" s="5">
        <v>147.22900000000001</v>
      </c>
      <c r="F5062" s="5">
        <v>338.88700000000006</v>
      </c>
      <c r="G5062" s="5">
        <v>1364.1880000000003</v>
      </c>
      <c r="H5062" s="5">
        <v>670.96799999999985</v>
      </c>
      <c r="I5062" s="6">
        <v>0</v>
      </c>
    </row>
    <row r="5063" spans="1:9">
      <c r="A5063" s="133">
        <v>2013</v>
      </c>
      <c r="B5063" s="133">
        <v>7</v>
      </c>
      <c r="C5063" s="134">
        <v>41485</v>
      </c>
      <c r="D5063" s="133">
        <v>20</v>
      </c>
      <c r="E5063" s="5">
        <v>146.798</v>
      </c>
      <c r="F5063" s="5">
        <v>338.82900000000006</v>
      </c>
      <c r="G5063" s="5">
        <v>1424.377</v>
      </c>
      <c r="H5063" s="5">
        <v>690.74799999999993</v>
      </c>
      <c r="I5063" s="6">
        <v>0</v>
      </c>
    </row>
    <row r="5064" spans="1:9">
      <c r="A5064" s="133">
        <v>2013</v>
      </c>
      <c r="B5064" s="133">
        <v>7</v>
      </c>
      <c r="C5064" s="134">
        <v>41485</v>
      </c>
      <c r="D5064" s="133">
        <v>21</v>
      </c>
      <c r="E5064" s="5">
        <v>145.839</v>
      </c>
      <c r="F5064" s="5">
        <v>338.214</v>
      </c>
      <c r="G5064" s="5">
        <v>1435.6590000000003</v>
      </c>
      <c r="H5064" s="5">
        <v>697.87299999999982</v>
      </c>
      <c r="I5064" s="6">
        <v>0</v>
      </c>
    </row>
    <row r="5065" spans="1:9">
      <c r="A5065" s="133">
        <v>2013</v>
      </c>
      <c r="B5065" s="133">
        <v>7</v>
      </c>
      <c r="C5065" s="134">
        <v>41485</v>
      </c>
      <c r="D5065" s="133">
        <v>22</v>
      </c>
      <c r="E5065" s="5">
        <v>142.41</v>
      </c>
      <c r="F5065" s="5">
        <v>336.81600000000003</v>
      </c>
      <c r="G5065" s="5">
        <v>1438.9620000000002</v>
      </c>
      <c r="H5065" s="5">
        <v>694.3950000000001</v>
      </c>
      <c r="I5065" s="6">
        <v>0</v>
      </c>
    </row>
    <row r="5066" spans="1:9">
      <c r="A5066" s="133">
        <v>2013</v>
      </c>
      <c r="B5066" s="133">
        <v>7</v>
      </c>
      <c r="C5066" s="134">
        <v>41485</v>
      </c>
      <c r="D5066" s="133">
        <v>23</v>
      </c>
      <c r="E5066" s="5">
        <v>143.76700000000002</v>
      </c>
      <c r="F5066" s="5">
        <v>336.97300000000007</v>
      </c>
      <c r="G5066" s="5">
        <v>1438.1940000000002</v>
      </c>
      <c r="H5066" s="5">
        <v>695.0920000000001</v>
      </c>
      <c r="I5066" s="6">
        <v>0</v>
      </c>
    </row>
    <row r="5067" spans="1:9">
      <c r="A5067" s="133">
        <v>2013</v>
      </c>
      <c r="B5067" s="133">
        <v>7</v>
      </c>
      <c r="C5067" s="134">
        <v>41485</v>
      </c>
      <c r="D5067" s="133">
        <v>24</v>
      </c>
      <c r="E5067" s="5">
        <v>142.47400000000002</v>
      </c>
      <c r="F5067" s="5">
        <v>335.86500000000001</v>
      </c>
      <c r="G5067" s="5">
        <v>1420.6820000000002</v>
      </c>
      <c r="H5067" s="5">
        <v>679.02500000000009</v>
      </c>
      <c r="I5067" s="6">
        <v>0</v>
      </c>
    </row>
    <row r="5068" spans="1:9">
      <c r="A5068" s="133">
        <v>2013</v>
      </c>
      <c r="B5068" s="133">
        <v>7</v>
      </c>
      <c r="C5068" s="134">
        <v>41486</v>
      </c>
      <c r="D5068" s="133">
        <v>1</v>
      </c>
      <c r="E5068" s="5">
        <v>141.21600000000001</v>
      </c>
      <c r="F5068" s="5">
        <v>340.798</v>
      </c>
      <c r="G5068" s="5">
        <v>1141.9849999999999</v>
      </c>
      <c r="H5068" s="5">
        <v>638.29300000000012</v>
      </c>
      <c r="I5068" s="6">
        <v>0</v>
      </c>
    </row>
    <row r="5069" spans="1:9">
      <c r="A5069" s="133">
        <v>2013</v>
      </c>
      <c r="B5069" s="133">
        <v>7</v>
      </c>
      <c r="C5069" s="134">
        <v>41486</v>
      </c>
      <c r="D5069" s="133">
        <v>2</v>
      </c>
      <c r="E5069" s="5">
        <v>141.02700000000002</v>
      </c>
      <c r="F5069" s="5">
        <v>339.58499999999992</v>
      </c>
      <c r="G5069" s="5">
        <v>972.51599999999985</v>
      </c>
      <c r="H5069" s="5">
        <v>624.51100000000008</v>
      </c>
      <c r="I5069" s="6">
        <v>0</v>
      </c>
    </row>
    <row r="5070" spans="1:9">
      <c r="A5070" s="133">
        <v>2013</v>
      </c>
      <c r="B5070" s="133">
        <v>7</v>
      </c>
      <c r="C5070" s="134">
        <v>41486</v>
      </c>
      <c r="D5070" s="133">
        <v>3</v>
      </c>
      <c r="E5070" s="5">
        <v>141.15900000000002</v>
      </c>
      <c r="F5070" s="5">
        <v>340.971</v>
      </c>
      <c r="G5070" s="5">
        <v>939.16300000000001</v>
      </c>
      <c r="H5070" s="5">
        <v>621.58499999999992</v>
      </c>
      <c r="I5070" s="6">
        <v>0</v>
      </c>
    </row>
    <row r="5071" spans="1:9">
      <c r="A5071" s="133">
        <v>2013</v>
      </c>
      <c r="B5071" s="133">
        <v>7</v>
      </c>
      <c r="C5071" s="134">
        <v>41486</v>
      </c>
      <c r="D5071" s="133">
        <v>4</v>
      </c>
      <c r="E5071" s="5">
        <v>141.703</v>
      </c>
      <c r="F5071" s="5">
        <v>341.42999999999995</v>
      </c>
      <c r="G5071" s="5">
        <v>948.49199999999985</v>
      </c>
      <c r="H5071" s="5">
        <v>580.62099999999998</v>
      </c>
      <c r="I5071" s="6">
        <v>0</v>
      </c>
    </row>
    <row r="5072" spans="1:9">
      <c r="A5072" s="133">
        <v>2013</v>
      </c>
      <c r="B5072" s="133">
        <v>7</v>
      </c>
      <c r="C5072" s="134">
        <v>41486</v>
      </c>
      <c r="D5072" s="133">
        <v>5</v>
      </c>
      <c r="E5072" s="5">
        <v>143.977</v>
      </c>
      <c r="F5072" s="5">
        <v>341.49799999999999</v>
      </c>
      <c r="G5072" s="5">
        <v>931.58499999999981</v>
      </c>
      <c r="H5072" s="5">
        <v>585.654</v>
      </c>
      <c r="I5072" s="6">
        <v>0</v>
      </c>
    </row>
    <row r="5073" spans="1:9">
      <c r="A5073" s="133">
        <v>2013</v>
      </c>
      <c r="B5073" s="133">
        <v>7</v>
      </c>
      <c r="C5073" s="134">
        <v>41486</v>
      </c>
      <c r="D5073" s="133">
        <v>6</v>
      </c>
      <c r="E5073" s="5">
        <v>143.19399999999999</v>
      </c>
      <c r="F5073" s="5">
        <v>341.37299999999993</v>
      </c>
      <c r="G5073" s="5">
        <v>933.06399999999996</v>
      </c>
      <c r="H5073" s="5">
        <v>590.85300000000007</v>
      </c>
      <c r="I5073" s="6">
        <v>0</v>
      </c>
    </row>
    <row r="5074" spans="1:9">
      <c r="A5074" s="133">
        <v>2013</v>
      </c>
      <c r="B5074" s="133">
        <v>7</v>
      </c>
      <c r="C5074" s="134">
        <v>41486</v>
      </c>
      <c r="D5074" s="133">
        <v>7</v>
      </c>
      <c r="E5074" s="5">
        <v>142.22900000000001</v>
      </c>
      <c r="F5074" s="5">
        <v>340.81800000000004</v>
      </c>
      <c r="G5074" s="5">
        <v>1026.769</v>
      </c>
      <c r="H5074" s="5">
        <v>610.09500000000003</v>
      </c>
      <c r="I5074" s="6">
        <v>0</v>
      </c>
    </row>
    <row r="5075" spans="1:9">
      <c r="A5075" s="133">
        <v>2013</v>
      </c>
      <c r="B5075" s="133">
        <v>7</v>
      </c>
      <c r="C5075" s="134">
        <v>41486</v>
      </c>
      <c r="D5075" s="133">
        <v>8</v>
      </c>
      <c r="E5075" s="5">
        <v>141.56800000000001</v>
      </c>
      <c r="F5075" s="5">
        <v>339.24700000000001</v>
      </c>
      <c r="G5075" s="5">
        <v>1100.1840000000002</v>
      </c>
      <c r="H5075" s="5">
        <v>640.61099999999988</v>
      </c>
      <c r="I5075" s="6">
        <v>0</v>
      </c>
    </row>
    <row r="5076" spans="1:9">
      <c r="A5076" s="133">
        <v>2013</v>
      </c>
      <c r="B5076" s="133">
        <v>7</v>
      </c>
      <c r="C5076" s="134">
        <v>41486</v>
      </c>
      <c r="D5076" s="133">
        <v>9</v>
      </c>
      <c r="E5076" s="5">
        <v>141.976</v>
      </c>
      <c r="F5076" s="5">
        <v>322.79000000000002</v>
      </c>
      <c r="G5076" s="5">
        <v>1120.6470000000004</v>
      </c>
      <c r="H5076" s="5">
        <v>679.83699999999999</v>
      </c>
      <c r="I5076" s="6">
        <v>0</v>
      </c>
    </row>
    <row r="5077" spans="1:9">
      <c r="A5077" s="133">
        <v>2013</v>
      </c>
      <c r="B5077" s="133">
        <v>7</v>
      </c>
      <c r="C5077" s="134">
        <v>41486</v>
      </c>
      <c r="D5077" s="133">
        <v>10</v>
      </c>
      <c r="E5077" s="5">
        <v>141.44400000000002</v>
      </c>
      <c r="F5077" s="5">
        <v>320.52600000000001</v>
      </c>
      <c r="G5077" s="5">
        <v>1151.0590000000002</v>
      </c>
      <c r="H5077" s="5">
        <v>708.74099999999999</v>
      </c>
      <c r="I5077" s="6">
        <v>0</v>
      </c>
    </row>
    <row r="5078" spans="1:9">
      <c r="A5078" s="133">
        <v>2013</v>
      </c>
      <c r="B5078" s="133">
        <v>7</v>
      </c>
      <c r="C5078" s="134">
        <v>41486</v>
      </c>
      <c r="D5078" s="133">
        <v>11</v>
      </c>
      <c r="E5078" s="5">
        <v>142.56</v>
      </c>
      <c r="F5078" s="5">
        <v>320.44900000000001</v>
      </c>
      <c r="G5078" s="5">
        <v>1152.9050000000002</v>
      </c>
      <c r="H5078" s="5">
        <v>717.61800000000005</v>
      </c>
      <c r="I5078" s="6">
        <v>0</v>
      </c>
    </row>
    <row r="5079" spans="1:9">
      <c r="A5079" s="133">
        <v>2013</v>
      </c>
      <c r="B5079" s="133">
        <v>7</v>
      </c>
      <c r="C5079" s="134">
        <v>41486</v>
      </c>
      <c r="D5079" s="133">
        <v>12</v>
      </c>
      <c r="E5079" s="5">
        <v>142.72300000000001</v>
      </c>
      <c r="F5079" s="5">
        <v>319.87700000000001</v>
      </c>
      <c r="G5079" s="5">
        <v>1155.0780000000004</v>
      </c>
      <c r="H5079" s="5">
        <v>697.08500000000004</v>
      </c>
      <c r="I5079" s="6">
        <v>0</v>
      </c>
    </row>
    <row r="5080" spans="1:9">
      <c r="A5080" s="133">
        <v>2013</v>
      </c>
      <c r="B5080" s="133">
        <v>7</v>
      </c>
      <c r="C5080" s="134">
        <v>41486</v>
      </c>
      <c r="D5080" s="133">
        <v>13</v>
      </c>
      <c r="E5080" s="5">
        <v>141.845</v>
      </c>
      <c r="F5080" s="5">
        <v>319.64199999999994</v>
      </c>
      <c r="G5080" s="5">
        <v>1225.4559999999999</v>
      </c>
      <c r="H5080" s="5">
        <v>645.827</v>
      </c>
      <c r="I5080" s="6">
        <v>0</v>
      </c>
    </row>
    <row r="5081" spans="1:9">
      <c r="A5081" s="133">
        <v>2013</v>
      </c>
      <c r="B5081" s="133">
        <v>7</v>
      </c>
      <c r="C5081" s="134">
        <v>41486</v>
      </c>
      <c r="D5081" s="133">
        <v>14</v>
      </c>
      <c r="E5081" s="5">
        <v>140.48699999999999</v>
      </c>
      <c r="F5081" s="5">
        <v>318.29000000000002</v>
      </c>
      <c r="G5081" s="5">
        <v>1210.1760000000002</v>
      </c>
      <c r="H5081" s="5">
        <v>660.54700000000003</v>
      </c>
      <c r="I5081" s="6">
        <v>0</v>
      </c>
    </row>
    <row r="5082" spans="1:9">
      <c r="A5082" s="133">
        <v>2013</v>
      </c>
      <c r="B5082" s="133">
        <v>7</v>
      </c>
      <c r="C5082" s="134">
        <v>41486</v>
      </c>
      <c r="D5082" s="133">
        <v>15</v>
      </c>
      <c r="E5082" s="5">
        <v>137.43100000000001</v>
      </c>
      <c r="F5082" s="5">
        <v>318.88600000000002</v>
      </c>
      <c r="G5082" s="5">
        <v>1213.8979999999999</v>
      </c>
      <c r="H5082" s="5">
        <v>669.33200000000011</v>
      </c>
      <c r="I5082" s="6">
        <v>0</v>
      </c>
    </row>
    <row r="5083" spans="1:9">
      <c r="A5083" s="133">
        <v>2013</v>
      </c>
      <c r="B5083" s="133">
        <v>7</v>
      </c>
      <c r="C5083" s="134">
        <v>41486</v>
      </c>
      <c r="D5083" s="133">
        <v>16</v>
      </c>
      <c r="E5083" s="5">
        <v>138.74800000000002</v>
      </c>
      <c r="F5083" s="5">
        <v>332.56699999999995</v>
      </c>
      <c r="G5083" s="5">
        <v>1232.4200000000003</v>
      </c>
      <c r="H5083" s="5">
        <v>632.34699999999998</v>
      </c>
      <c r="I5083" s="6">
        <v>0</v>
      </c>
    </row>
    <row r="5084" spans="1:9">
      <c r="A5084" s="133">
        <v>2013</v>
      </c>
      <c r="B5084" s="133">
        <v>7</v>
      </c>
      <c r="C5084" s="134">
        <v>41486</v>
      </c>
      <c r="D5084" s="133">
        <v>17</v>
      </c>
      <c r="E5084" s="5">
        <v>138.911</v>
      </c>
      <c r="F5084" s="5">
        <v>355.38600000000008</v>
      </c>
      <c r="G5084" s="5">
        <v>1187.4830000000004</v>
      </c>
      <c r="H5084" s="5">
        <v>606.16</v>
      </c>
      <c r="I5084" s="6">
        <v>0</v>
      </c>
    </row>
    <row r="5085" spans="1:9">
      <c r="A5085" s="133">
        <v>2013</v>
      </c>
      <c r="B5085" s="133">
        <v>7</v>
      </c>
      <c r="C5085" s="134">
        <v>41486</v>
      </c>
      <c r="D5085" s="133">
        <v>18</v>
      </c>
      <c r="E5085" s="5">
        <v>141.006</v>
      </c>
      <c r="F5085" s="5">
        <v>360.21699999999998</v>
      </c>
      <c r="G5085" s="5">
        <v>1381.241</v>
      </c>
      <c r="H5085" s="5">
        <v>579.22800000000007</v>
      </c>
      <c r="I5085" s="6">
        <v>0</v>
      </c>
    </row>
    <row r="5086" spans="1:9">
      <c r="A5086" s="133">
        <v>2013</v>
      </c>
      <c r="B5086" s="133">
        <v>7</v>
      </c>
      <c r="C5086" s="134">
        <v>41486</v>
      </c>
      <c r="D5086" s="133">
        <v>19</v>
      </c>
      <c r="E5086" s="5">
        <v>139.71800000000002</v>
      </c>
      <c r="F5086" s="5">
        <v>362.02100000000002</v>
      </c>
      <c r="G5086" s="5">
        <v>1507.7170000000003</v>
      </c>
      <c r="H5086" s="5">
        <v>552.19399999999996</v>
      </c>
      <c r="I5086" s="6">
        <v>0</v>
      </c>
    </row>
    <row r="5087" spans="1:9">
      <c r="A5087" s="133">
        <v>2013</v>
      </c>
      <c r="B5087" s="133">
        <v>7</v>
      </c>
      <c r="C5087" s="134">
        <v>41486</v>
      </c>
      <c r="D5087" s="133">
        <v>20</v>
      </c>
      <c r="E5087" s="5">
        <v>138.98099999999999</v>
      </c>
      <c r="F5087" s="5">
        <v>363.78899999999999</v>
      </c>
      <c r="G5087" s="5">
        <v>1544.8140000000003</v>
      </c>
      <c r="H5087" s="5">
        <v>571.98499999999979</v>
      </c>
      <c r="I5087" s="6">
        <v>0</v>
      </c>
    </row>
    <row r="5088" spans="1:9">
      <c r="A5088" s="133">
        <v>2013</v>
      </c>
      <c r="B5088" s="133">
        <v>7</v>
      </c>
      <c r="C5088" s="134">
        <v>41486</v>
      </c>
      <c r="D5088" s="133">
        <v>21</v>
      </c>
      <c r="E5088" s="5">
        <v>136.286</v>
      </c>
      <c r="F5088" s="5">
        <v>364.76900000000012</v>
      </c>
      <c r="G5088" s="5">
        <v>1552.5410000000002</v>
      </c>
      <c r="H5088" s="5">
        <v>571.63200000000018</v>
      </c>
      <c r="I5088" s="6">
        <v>0</v>
      </c>
    </row>
    <row r="5089" spans="1:9">
      <c r="A5089" s="133">
        <v>2013</v>
      </c>
      <c r="B5089" s="133">
        <v>7</v>
      </c>
      <c r="C5089" s="134">
        <v>41486</v>
      </c>
      <c r="D5089" s="133">
        <v>22</v>
      </c>
      <c r="E5089" s="5">
        <v>136.001</v>
      </c>
      <c r="F5089" s="5">
        <v>363.72800000000001</v>
      </c>
      <c r="G5089" s="5">
        <v>1564.8999999999999</v>
      </c>
      <c r="H5089" s="5">
        <v>572.221</v>
      </c>
      <c r="I5089" s="6">
        <v>0</v>
      </c>
    </row>
    <row r="5090" spans="1:9">
      <c r="A5090" s="133">
        <v>2013</v>
      </c>
      <c r="B5090" s="133">
        <v>7</v>
      </c>
      <c r="C5090" s="134">
        <v>41486</v>
      </c>
      <c r="D5090" s="133">
        <v>23</v>
      </c>
      <c r="E5090" s="5">
        <v>136.49700000000001</v>
      </c>
      <c r="F5090" s="5">
        <v>367.416</v>
      </c>
      <c r="G5090" s="5">
        <v>1562.1950000000004</v>
      </c>
      <c r="H5090" s="5">
        <v>543.04700000000014</v>
      </c>
      <c r="I5090" s="6">
        <v>0</v>
      </c>
    </row>
    <row r="5091" spans="1:9">
      <c r="A5091" s="133">
        <v>2013</v>
      </c>
      <c r="B5091" s="133">
        <v>7</v>
      </c>
      <c r="C5091" s="134">
        <v>41486</v>
      </c>
      <c r="D5091" s="133">
        <v>24</v>
      </c>
      <c r="E5091" s="5">
        <v>136.63300000000001</v>
      </c>
      <c r="F5091" s="5">
        <v>367.113</v>
      </c>
      <c r="G5091" s="5">
        <v>1656.5900000000001</v>
      </c>
      <c r="H5091" s="5">
        <v>510.625</v>
      </c>
      <c r="I5091" s="6">
        <v>0</v>
      </c>
    </row>
    <row r="5092" spans="1:9">
      <c r="A5092" s="133">
        <v>2013</v>
      </c>
      <c r="B5092" s="133">
        <v>8</v>
      </c>
      <c r="C5092" s="134">
        <v>41487</v>
      </c>
      <c r="D5092" s="133">
        <v>1</v>
      </c>
      <c r="E5092" s="5">
        <v>135.286</v>
      </c>
      <c r="F5092" s="5">
        <v>346.53199999999987</v>
      </c>
      <c r="G5092" s="5">
        <v>1382.4390000000005</v>
      </c>
      <c r="H5092" s="5">
        <v>486.64299999999997</v>
      </c>
      <c r="I5092" s="6">
        <v>0</v>
      </c>
    </row>
    <row r="5093" spans="1:9">
      <c r="A5093" s="133">
        <v>2013</v>
      </c>
      <c r="B5093" s="133">
        <v>8</v>
      </c>
      <c r="C5093" s="134">
        <v>41487</v>
      </c>
      <c r="D5093" s="133">
        <v>2</v>
      </c>
      <c r="E5093" s="5">
        <v>133.512</v>
      </c>
      <c r="F5093" s="5">
        <v>349.29700000000003</v>
      </c>
      <c r="G5093" s="5">
        <v>1301.4310000000003</v>
      </c>
      <c r="H5093" s="5">
        <v>466.13499999999999</v>
      </c>
      <c r="I5093" s="6">
        <v>0</v>
      </c>
    </row>
    <row r="5094" spans="1:9">
      <c r="A5094" s="133">
        <v>2013</v>
      </c>
      <c r="B5094" s="133">
        <v>8</v>
      </c>
      <c r="C5094" s="134">
        <v>41487</v>
      </c>
      <c r="D5094" s="133">
        <v>3</v>
      </c>
      <c r="E5094" s="5">
        <v>135.24200000000002</v>
      </c>
      <c r="F5094" s="5">
        <v>347.90300000000008</v>
      </c>
      <c r="G5094" s="5">
        <v>1235.1060000000002</v>
      </c>
      <c r="H5094" s="5">
        <v>451.93400000000003</v>
      </c>
      <c r="I5094" s="6">
        <v>0</v>
      </c>
    </row>
    <row r="5095" spans="1:9">
      <c r="A5095" s="133">
        <v>2013</v>
      </c>
      <c r="B5095" s="133">
        <v>8</v>
      </c>
      <c r="C5095" s="134">
        <v>41487</v>
      </c>
      <c r="D5095" s="133">
        <v>4</v>
      </c>
      <c r="E5095" s="5">
        <v>136.74100000000001</v>
      </c>
      <c r="F5095" s="5">
        <v>346.44299999999993</v>
      </c>
      <c r="G5095" s="5">
        <v>1191.1609999999998</v>
      </c>
      <c r="H5095" s="5">
        <v>454.5390000000001</v>
      </c>
      <c r="I5095" s="6">
        <v>0</v>
      </c>
    </row>
    <row r="5096" spans="1:9">
      <c r="A5096" s="133">
        <v>2013</v>
      </c>
      <c r="B5096" s="133">
        <v>8</v>
      </c>
      <c r="C5096" s="134">
        <v>41487</v>
      </c>
      <c r="D5096" s="133">
        <v>5</v>
      </c>
      <c r="E5096" s="5">
        <v>137.53800000000001</v>
      </c>
      <c r="F5096" s="5">
        <v>346.71699999999998</v>
      </c>
      <c r="G5096" s="5">
        <v>1187.4399999999998</v>
      </c>
      <c r="H5096" s="5">
        <v>454.74200000000002</v>
      </c>
      <c r="I5096" s="6">
        <v>0</v>
      </c>
    </row>
    <row r="5097" spans="1:9">
      <c r="A5097" s="133">
        <v>2013</v>
      </c>
      <c r="B5097" s="133">
        <v>8</v>
      </c>
      <c r="C5097" s="134">
        <v>41487</v>
      </c>
      <c r="D5097" s="133">
        <v>6</v>
      </c>
      <c r="E5097" s="5">
        <v>136.261</v>
      </c>
      <c r="F5097" s="5">
        <v>346.83499999999998</v>
      </c>
      <c r="G5097" s="5">
        <v>1230.4170000000001</v>
      </c>
      <c r="H5097" s="5">
        <v>454.34000000000003</v>
      </c>
      <c r="I5097" s="6">
        <v>0</v>
      </c>
    </row>
    <row r="5098" spans="1:9">
      <c r="A5098" s="133">
        <v>2013</v>
      </c>
      <c r="B5098" s="133">
        <v>8</v>
      </c>
      <c r="C5098" s="134">
        <v>41487</v>
      </c>
      <c r="D5098" s="133">
        <v>7</v>
      </c>
      <c r="E5098" s="5">
        <v>136.96600000000001</v>
      </c>
      <c r="F5098" s="5">
        <v>345.39599999999996</v>
      </c>
      <c r="G5098" s="5">
        <v>1315.4840000000002</v>
      </c>
      <c r="H5098" s="5">
        <v>459.90800000000002</v>
      </c>
      <c r="I5098" s="6">
        <v>0</v>
      </c>
    </row>
    <row r="5099" spans="1:9">
      <c r="A5099" s="133">
        <v>2013</v>
      </c>
      <c r="B5099" s="133">
        <v>8</v>
      </c>
      <c r="C5099" s="134">
        <v>41487</v>
      </c>
      <c r="D5099" s="133">
        <v>8</v>
      </c>
      <c r="E5099" s="5">
        <v>138.048</v>
      </c>
      <c r="F5099" s="5">
        <v>344.10300000000001</v>
      </c>
      <c r="G5099" s="5">
        <v>1411.7169999999999</v>
      </c>
      <c r="H5099" s="5">
        <v>492.73800000000006</v>
      </c>
      <c r="I5099" s="6">
        <v>0</v>
      </c>
    </row>
    <row r="5100" spans="1:9">
      <c r="A5100" s="133">
        <v>2013</v>
      </c>
      <c r="B5100" s="133">
        <v>8</v>
      </c>
      <c r="C5100" s="134">
        <v>41487</v>
      </c>
      <c r="D5100" s="133">
        <v>9</v>
      </c>
      <c r="E5100" s="5">
        <v>135.38400000000001</v>
      </c>
      <c r="F5100" s="5">
        <v>343.55899999999991</v>
      </c>
      <c r="G5100" s="5">
        <v>1415.463</v>
      </c>
      <c r="H5100" s="5">
        <v>582.21</v>
      </c>
      <c r="I5100" s="6">
        <v>0</v>
      </c>
    </row>
    <row r="5101" spans="1:9">
      <c r="A5101" s="133">
        <v>2013</v>
      </c>
      <c r="B5101" s="133">
        <v>8</v>
      </c>
      <c r="C5101" s="134">
        <v>41487</v>
      </c>
      <c r="D5101" s="133">
        <v>10</v>
      </c>
      <c r="E5101" s="5">
        <v>135.12</v>
      </c>
      <c r="F5101" s="5">
        <v>346.96399999999994</v>
      </c>
      <c r="G5101" s="5">
        <v>1441.3730000000003</v>
      </c>
      <c r="H5101" s="5">
        <v>600.63499999999999</v>
      </c>
      <c r="I5101" s="6">
        <v>0</v>
      </c>
    </row>
    <row r="5102" spans="1:9">
      <c r="A5102" s="133">
        <v>2013</v>
      </c>
      <c r="B5102" s="133">
        <v>8</v>
      </c>
      <c r="C5102" s="134">
        <v>41487</v>
      </c>
      <c r="D5102" s="133">
        <v>11</v>
      </c>
      <c r="E5102" s="5">
        <v>135.40900000000002</v>
      </c>
      <c r="F5102" s="5">
        <v>346.64499999999998</v>
      </c>
      <c r="G5102" s="5">
        <v>1442.4660000000001</v>
      </c>
      <c r="H5102" s="5">
        <v>608.82600000000002</v>
      </c>
      <c r="I5102" s="6">
        <v>0</v>
      </c>
    </row>
    <row r="5103" spans="1:9">
      <c r="A5103" s="133">
        <v>2013</v>
      </c>
      <c r="B5103" s="133">
        <v>8</v>
      </c>
      <c r="C5103" s="134">
        <v>41487</v>
      </c>
      <c r="D5103" s="133">
        <v>12</v>
      </c>
      <c r="E5103" s="5">
        <v>136.571</v>
      </c>
      <c r="F5103" s="5">
        <v>347.08099999999996</v>
      </c>
      <c r="G5103" s="5">
        <v>1438.0229999999999</v>
      </c>
      <c r="H5103" s="5">
        <v>617.74100000000021</v>
      </c>
      <c r="I5103" s="6">
        <v>0</v>
      </c>
    </row>
    <row r="5104" spans="1:9">
      <c r="A5104" s="133">
        <v>2013</v>
      </c>
      <c r="B5104" s="133">
        <v>8</v>
      </c>
      <c r="C5104" s="134">
        <v>41487</v>
      </c>
      <c r="D5104" s="133">
        <v>13</v>
      </c>
      <c r="E5104" s="5">
        <v>137.08700000000002</v>
      </c>
      <c r="F5104" s="5">
        <v>353.77800000000002</v>
      </c>
      <c r="G5104" s="5">
        <v>1399.1179999999999</v>
      </c>
      <c r="H5104" s="5">
        <v>635.56700000000001</v>
      </c>
      <c r="I5104" s="6">
        <v>0</v>
      </c>
    </row>
    <row r="5105" spans="1:9">
      <c r="A5105" s="133">
        <v>2013</v>
      </c>
      <c r="B5105" s="133">
        <v>8</v>
      </c>
      <c r="C5105" s="134">
        <v>41487</v>
      </c>
      <c r="D5105" s="133">
        <v>14</v>
      </c>
      <c r="E5105" s="5">
        <v>135.40900000000002</v>
      </c>
      <c r="F5105" s="5">
        <v>354.4559999999999</v>
      </c>
      <c r="G5105" s="5">
        <v>1345.5990000000002</v>
      </c>
      <c r="H5105" s="5">
        <v>654.18700000000013</v>
      </c>
      <c r="I5105" s="6">
        <v>0</v>
      </c>
    </row>
    <row r="5106" spans="1:9">
      <c r="A5106" s="133">
        <v>2013</v>
      </c>
      <c r="B5106" s="133">
        <v>8</v>
      </c>
      <c r="C5106" s="134">
        <v>41487</v>
      </c>
      <c r="D5106" s="133">
        <v>15</v>
      </c>
      <c r="E5106" s="5">
        <v>135.02700000000002</v>
      </c>
      <c r="F5106" s="5">
        <v>354.02299999999997</v>
      </c>
      <c r="G5106" s="5">
        <v>1343.8089999999997</v>
      </c>
      <c r="H5106" s="5">
        <v>651.3040000000002</v>
      </c>
      <c r="I5106" s="6">
        <v>0</v>
      </c>
    </row>
    <row r="5107" spans="1:9">
      <c r="A5107" s="133">
        <v>2013</v>
      </c>
      <c r="B5107" s="133">
        <v>8</v>
      </c>
      <c r="C5107" s="134">
        <v>41487</v>
      </c>
      <c r="D5107" s="133">
        <v>16</v>
      </c>
      <c r="E5107" s="5">
        <v>134.74299999999999</v>
      </c>
      <c r="F5107" s="5">
        <v>366.99699999999996</v>
      </c>
      <c r="G5107" s="5">
        <v>1299.463</v>
      </c>
      <c r="H5107" s="5">
        <v>644.70500000000004</v>
      </c>
      <c r="I5107" s="6">
        <v>0</v>
      </c>
    </row>
    <row r="5108" spans="1:9">
      <c r="A5108" s="133">
        <v>2013</v>
      </c>
      <c r="B5108" s="133">
        <v>8</v>
      </c>
      <c r="C5108" s="134">
        <v>41487</v>
      </c>
      <c r="D5108" s="133">
        <v>17</v>
      </c>
      <c r="E5108" s="5">
        <v>136.637</v>
      </c>
      <c r="F5108" s="5">
        <v>381.07100000000003</v>
      </c>
      <c r="G5108" s="5">
        <v>1264.3049999999998</v>
      </c>
      <c r="H5108" s="5">
        <v>622.37299999999993</v>
      </c>
      <c r="I5108" s="6">
        <v>0</v>
      </c>
    </row>
    <row r="5109" spans="1:9">
      <c r="A5109" s="133">
        <v>2013</v>
      </c>
      <c r="B5109" s="133">
        <v>8</v>
      </c>
      <c r="C5109" s="134">
        <v>41487</v>
      </c>
      <c r="D5109" s="133">
        <v>18</v>
      </c>
      <c r="E5109" s="5">
        <v>137.04500000000002</v>
      </c>
      <c r="F5109" s="5">
        <v>358.92599999999999</v>
      </c>
      <c r="G5109" s="5">
        <v>1250.0139999999999</v>
      </c>
      <c r="H5109" s="5">
        <v>621.5200000000001</v>
      </c>
      <c r="I5109" s="6">
        <v>0</v>
      </c>
    </row>
    <row r="5110" spans="1:9">
      <c r="A5110" s="133">
        <v>2013</v>
      </c>
      <c r="B5110" s="133">
        <v>8</v>
      </c>
      <c r="C5110" s="134">
        <v>41487</v>
      </c>
      <c r="D5110" s="133">
        <v>19</v>
      </c>
      <c r="E5110" s="5">
        <v>136.93800000000002</v>
      </c>
      <c r="F5110" s="5">
        <v>354.63699999999989</v>
      </c>
      <c r="G5110" s="5">
        <v>1443.9699999999996</v>
      </c>
      <c r="H5110" s="5">
        <v>644.73500000000001</v>
      </c>
      <c r="I5110" s="6">
        <v>0</v>
      </c>
    </row>
    <row r="5111" spans="1:9">
      <c r="A5111" s="133">
        <v>2013</v>
      </c>
      <c r="B5111" s="133">
        <v>8</v>
      </c>
      <c r="C5111" s="134">
        <v>41487</v>
      </c>
      <c r="D5111" s="133">
        <v>20</v>
      </c>
      <c r="E5111" s="5">
        <v>135.76900000000001</v>
      </c>
      <c r="F5111" s="5">
        <v>353.49699999999996</v>
      </c>
      <c r="G5111" s="5">
        <v>1568.3779999999997</v>
      </c>
      <c r="H5111" s="5">
        <v>667.79599999999994</v>
      </c>
      <c r="I5111" s="6">
        <v>0</v>
      </c>
    </row>
    <row r="5112" spans="1:9">
      <c r="A5112" s="133">
        <v>2013</v>
      </c>
      <c r="B5112" s="133">
        <v>8</v>
      </c>
      <c r="C5112" s="134">
        <v>41487</v>
      </c>
      <c r="D5112" s="133">
        <v>21</v>
      </c>
      <c r="E5112" s="5">
        <v>134.82599999999999</v>
      </c>
      <c r="F5112" s="5">
        <v>353.44599999999997</v>
      </c>
      <c r="G5112" s="5">
        <v>1605.5160000000003</v>
      </c>
      <c r="H5112" s="5">
        <v>678.41</v>
      </c>
      <c r="I5112" s="6">
        <v>0</v>
      </c>
    </row>
    <row r="5113" spans="1:9">
      <c r="A5113" s="133">
        <v>2013</v>
      </c>
      <c r="B5113" s="133">
        <v>8</v>
      </c>
      <c r="C5113" s="134">
        <v>41487</v>
      </c>
      <c r="D5113" s="133">
        <v>22</v>
      </c>
      <c r="E5113" s="5">
        <v>136.14700000000002</v>
      </c>
      <c r="F5113" s="5">
        <v>354.17600000000004</v>
      </c>
      <c r="G5113" s="5">
        <v>1588.8340000000001</v>
      </c>
      <c r="H5113" s="5">
        <v>680.59700000000021</v>
      </c>
      <c r="I5113" s="6">
        <v>0</v>
      </c>
    </row>
    <row r="5114" spans="1:9">
      <c r="A5114" s="133">
        <v>2013</v>
      </c>
      <c r="B5114" s="133">
        <v>8</v>
      </c>
      <c r="C5114" s="134">
        <v>41487</v>
      </c>
      <c r="D5114" s="133">
        <v>23</v>
      </c>
      <c r="E5114" s="5">
        <v>134.71</v>
      </c>
      <c r="F5114" s="5">
        <v>355.04999999999995</v>
      </c>
      <c r="G5114" s="5">
        <v>1493.047</v>
      </c>
      <c r="H5114" s="5">
        <v>660.70200000000023</v>
      </c>
      <c r="I5114" s="6">
        <v>0</v>
      </c>
    </row>
    <row r="5115" spans="1:9">
      <c r="A5115" s="133">
        <v>2013</v>
      </c>
      <c r="B5115" s="133">
        <v>8</v>
      </c>
      <c r="C5115" s="134">
        <v>41487</v>
      </c>
      <c r="D5115" s="133">
        <v>24</v>
      </c>
      <c r="E5115" s="5">
        <v>135.732</v>
      </c>
      <c r="F5115" s="5">
        <v>350.86600000000004</v>
      </c>
      <c r="G5115" s="5">
        <v>1427.72</v>
      </c>
      <c r="H5115" s="5">
        <v>619.75300000000016</v>
      </c>
      <c r="I5115" s="6">
        <v>0</v>
      </c>
    </row>
    <row r="5116" spans="1:9">
      <c r="A5116" s="133">
        <v>2013</v>
      </c>
      <c r="B5116" s="133">
        <v>8</v>
      </c>
      <c r="C5116" s="134">
        <v>41488</v>
      </c>
      <c r="D5116" s="133">
        <v>1</v>
      </c>
      <c r="E5116" s="5">
        <v>134.917</v>
      </c>
      <c r="F5116" s="5">
        <v>348.49700000000001</v>
      </c>
      <c r="G5116" s="5">
        <v>1248.7169999999999</v>
      </c>
      <c r="H5116" s="5">
        <v>591.34199999999998</v>
      </c>
      <c r="I5116" s="6">
        <v>0</v>
      </c>
    </row>
    <row r="5117" spans="1:9">
      <c r="A5117" s="133">
        <v>2013</v>
      </c>
      <c r="B5117" s="133">
        <v>8</v>
      </c>
      <c r="C5117" s="134">
        <v>41488</v>
      </c>
      <c r="D5117" s="133">
        <v>2</v>
      </c>
      <c r="E5117" s="5">
        <v>134.72200000000001</v>
      </c>
      <c r="F5117" s="5">
        <v>348.19599999999997</v>
      </c>
      <c r="G5117" s="5">
        <v>1075.5680000000002</v>
      </c>
      <c r="H5117" s="5">
        <v>570.95700000000011</v>
      </c>
      <c r="I5117" s="6">
        <v>0</v>
      </c>
    </row>
    <row r="5118" spans="1:9">
      <c r="A5118" s="133">
        <v>2013</v>
      </c>
      <c r="B5118" s="133">
        <v>8</v>
      </c>
      <c r="C5118" s="134">
        <v>41488</v>
      </c>
      <c r="D5118" s="133">
        <v>3</v>
      </c>
      <c r="E5118" s="5">
        <v>133.77000000000001</v>
      </c>
      <c r="F5118" s="5">
        <v>348.03300000000002</v>
      </c>
      <c r="G5118" s="5">
        <v>1053.3670000000002</v>
      </c>
      <c r="H5118" s="5">
        <v>562.83699999999999</v>
      </c>
      <c r="I5118" s="6">
        <v>0</v>
      </c>
    </row>
    <row r="5119" spans="1:9">
      <c r="A5119" s="133">
        <v>2013</v>
      </c>
      <c r="B5119" s="133">
        <v>8</v>
      </c>
      <c r="C5119" s="134">
        <v>41488</v>
      </c>
      <c r="D5119" s="133">
        <v>4</v>
      </c>
      <c r="E5119" s="5">
        <v>135.947</v>
      </c>
      <c r="F5119" s="5">
        <v>348.13100000000003</v>
      </c>
      <c r="G5119" s="5">
        <v>1051.4859999999999</v>
      </c>
      <c r="H5119" s="5">
        <v>561.90499999999997</v>
      </c>
      <c r="I5119" s="6">
        <v>0</v>
      </c>
    </row>
    <row r="5120" spans="1:9">
      <c r="A5120" s="133">
        <v>2013</v>
      </c>
      <c r="B5120" s="133">
        <v>8</v>
      </c>
      <c r="C5120" s="134">
        <v>41488</v>
      </c>
      <c r="D5120" s="133">
        <v>5</v>
      </c>
      <c r="E5120" s="5">
        <v>136.50200000000001</v>
      </c>
      <c r="F5120" s="5">
        <v>348.15899999999993</v>
      </c>
      <c r="G5120" s="5">
        <v>1051.6030000000003</v>
      </c>
      <c r="H5120" s="5">
        <v>561.17000000000007</v>
      </c>
      <c r="I5120" s="6">
        <v>0</v>
      </c>
    </row>
    <row r="5121" spans="1:9">
      <c r="A5121" s="133">
        <v>2013</v>
      </c>
      <c r="B5121" s="133">
        <v>8</v>
      </c>
      <c r="C5121" s="134">
        <v>41488</v>
      </c>
      <c r="D5121" s="133">
        <v>6</v>
      </c>
      <c r="E5121" s="5">
        <v>136.40600000000001</v>
      </c>
      <c r="F5121" s="5">
        <v>348.79199999999997</v>
      </c>
      <c r="G5121" s="5">
        <v>1077.6790000000003</v>
      </c>
      <c r="H5121" s="5">
        <v>555.17100000000005</v>
      </c>
      <c r="I5121" s="6">
        <v>0</v>
      </c>
    </row>
    <row r="5122" spans="1:9">
      <c r="A5122" s="133">
        <v>2013</v>
      </c>
      <c r="B5122" s="133">
        <v>8</v>
      </c>
      <c r="C5122" s="134">
        <v>41488</v>
      </c>
      <c r="D5122" s="133">
        <v>7</v>
      </c>
      <c r="E5122" s="5">
        <v>135.68100000000001</v>
      </c>
      <c r="F5122" s="5">
        <v>347.12400000000002</v>
      </c>
      <c r="G5122" s="5">
        <v>1226.5259999999998</v>
      </c>
      <c r="H5122" s="5">
        <v>571.21600000000001</v>
      </c>
      <c r="I5122" s="6">
        <v>0</v>
      </c>
    </row>
    <row r="5123" spans="1:9">
      <c r="A5123" s="133">
        <v>2013</v>
      </c>
      <c r="B5123" s="133">
        <v>8</v>
      </c>
      <c r="C5123" s="134">
        <v>41488</v>
      </c>
      <c r="D5123" s="133">
        <v>8</v>
      </c>
      <c r="E5123" s="5">
        <v>135.27300000000002</v>
      </c>
      <c r="F5123" s="5">
        <v>345.45800000000003</v>
      </c>
      <c r="G5123" s="5">
        <v>1270.364</v>
      </c>
      <c r="H5123" s="5">
        <v>568.06000000000006</v>
      </c>
      <c r="I5123" s="6">
        <v>0</v>
      </c>
    </row>
    <row r="5124" spans="1:9">
      <c r="A5124" s="133">
        <v>2013</v>
      </c>
      <c r="B5124" s="133">
        <v>8</v>
      </c>
      <c r="C5124" s="134">
        <v>41488</v>
      </c>
      <c r="D5124" s="133">
        <v>9</v>
      </c>
      <c r="E5124" s="5">
        <v>135.41300000000001</v>
      </c>
      <c r="F5124" s="5">
        <v>346.40300000000002</v>
      </c>
      <c r="G5124" s="5">
        <v>1293.0399999999997</v>
      </c>
      <c r="H5124" s="5">
        <v>597.84299999999985</v>
      </c>
      <c r="I5124" s="6">
        <v>0</v>
      </c>
    </row>
    <row r="5125" spans="1:9">
      <c r="A5125" s="133">
        <v>2013</v>
      </c>
      <c r="B5125" s="133">
        <v>8</v>
      </c>
      <c r="C5125" s="134">
        <v>41488</v>
      </c>
      <c r="D5125" s="133">
        <v>10</v>
      </c>
      <c r="E5125" s="5">
        <v>137.12800000000001</v>
      </c>
      <c r="F5125" s="5">
        <v>347.42900000000009</v>
      </c>
      <c r="G5125" s="5">
        <v>1284.8</v>
      </c>
      <c r="H5125" s="5">
        <v>611.18600000000004</v>
      </c>
      <c r="I5125" s="6">
        <v>0</v>
      </c>
    </row>
    <row r="5126" spans="1:9">
      <c r="A5126" s="133">
        <v>2013</v>
      </c>
      <c r="B5126" s="133">
        <v>8</v>
      </c>
      <c r="C5126" s="134">
        <v>41488</v>
      </c>
      <c r="D5126" s="133">
        <v>11</v>
      </c>
      <c r="E5126" s="5">
        <v>139.357</v>
      </c>
      <c r="F5126" s="5">
        <v>347.21799999999996</v>
      </c>
      <c r="G5126" s="5">
        <v>1220.3359999999998</v>
      </c>
      <c r="H5126" s="5">
        <v>687.02900000000022</v>
      </c>
      <c r="I5126" s="6">
        <v>0</v>
      </c>
    </row>
    <row r="5127" spans="1:9">
      <c r="A5127" s="133">
        <v>2013</v>
      </c>
      <c r="B5127" s="133">
        <v>8</v>
      </c>
      <c r="C5127" s="134">
        <v>41488</v>
      </c>
      <c r="D5127" s="133">
        <v>12</v>
      </c>
      <c r="E5127" s="5">
        <v>149.28400000000002</v>
      </c>
      <c r="F5127" s="5">
        <v>347.58300000000003</v>
      </c>
      <c r="G5127" s="5">
        <v>1204.2819999999999</v>
      </c>
      <c r="H5127" s="5">
        <v>714.88400000000001</v>
      </c>
      <c r="I5127" s="6">
        <v>0</v>
      </c>
    </row>
    <row r="5128" spans="1:9">
      <c r="A5128" s="133">
        <v>2013</v>
      </c>
      <c r="B5128" s="133">
        <v>8</v>
      </c>
      <c r="C5128" s="134">
        <v>41488</v>
      </c>
      <c r="D5128" s="133">
        <v>13</v>
      </c>
      <c r="E5128" s="5">
        <v>137.959</v>
      </c>
      <c r="F5128" s="5">
        <v>345.52199999999999</v>
      </c>
      <c r="G5128" s="5">
        <v>1189.0310000000004</v>
      </c>
      <c r="H5128" s="5">
        <v>724.31499999999994</v>
      </c>
      <c r="I5128" s="6">
        <v>0</v>
      </c>
    </row>
    <row r="5129" spans="1:9">
      <c r="A5129" s="133">
        <v>2013</v>
      </c>
      <c r="B5129" s="133">
        <v>8</v>
      </c>
      <c r="C5129" s="134">
        <v>41488</v>
      </c>
      <c r="D5129" s="133">
        <v>14</v>
      </c>
      <c r="E5129" s="5">
        <v>138.86699999999999</v>
      </c>
      <c r="F5129" s="5">
        <v>350.52299999999991</v>
      </c>
      <c r="G5129" s="5">
        <v>1177.04</v>
      </c>
      <c r="H5129" s="5">
        <v>725.7700000000001</v>
      </c>
      <c r="I5129" s="6">
        <v>0</v>
      </c>
    </row>
    <row r="5130" spans="1:9">
      <c r="A5130" s="133">
        <v>2013</v>
      </c>
      <c r="B5130" s="133">
        <v>8</v>
      </c>
      <c r="C5130" s="134">
        <v>41488</v>
      </c>
      <c r="D5130" s="133">
        <v>15</v>
      </c>
      <c r="E5130" s="5">
        <v>138.46</v>
      </c>
      <c r="F5130" s="5">
        <v>367.80900000000003</v>
      </c>
      <c r="G5130" s="5">
        <v>1149.7580000000003</v>
      </c>
      <c r="H5130" s="5">
        <v>729.39599999999984</v>
      </c>
      <c r="I5130" s="6">
        <v>0</v>
      </c>
    </row>
    <row r="5131" spans="1:9">
      <c r="A5131" s="133">
        <v>2013</v>
      </c>
      <c r="B5131" s="133">
        <v>8</v>
      </c>
      <c r="C5131" s="134">
        <v>41488</v>
      </c>
      <c r="D5131" s="133">
        <v>16</v>
      </c>
      <c r="E5131" s="5">
        <v>139.65</v>
      </c>
      <c r="F5131" s="5">
        <v>375.56400000000008</v>
      </c>
      <c r="G5131" s="5">
        <v>1149.6009999999999</v>
      </c>
      <c r="H5131" s="5">
        <v>731.49300000000017</v>
      </c>
      <c r="I5131" s="6">
        <v>0</v>
      </c>
    </row>
    <row r="5132" spans="1:9">
      <c r="A5132" s="133">
        <v>2013</v>
      </c>
      <c r="B5132" s="133">
        <v>8</v>
      </c>
      <c r="C5132" s="134">
        <v>41488</v>
      </c>
      <c r="D5132" s="133">
        <v>17</v>
      </c>
      <c r="E5132" s="5">
        <v>140.05100000000002</v>
      </c>
      <c r="F5132" s="5">
        <v>382.76400000000007</v>
      </c>
      <c r="G5132" s="5">
        <v>1144.9549999999999</v>
      </c>
      <c r="H5132" s="5">
        <v>729.07300000000009</v>
      </c>
      <c r="I5132" s="6">
        <v>0</v>
      </c>
    </row>
    <row r="5133" spans="1:9">
      <c r="A5133" s="133">
        <v>2013</v>
      </c>
      <c r="B5133" s="133">
        <v>8</v>
      </c>
      <c r="C5133" s="134">
        <v>41488</v>
      </c>
      <c r="D5133" s="133">
        <v>18</v>
      </c>
      <c r="E5133" s="5">
        <v>139.75900000000001</v>
      </c>
      <c r="F5133" s="5">
        <v>384.42299999999989</v>
      </c>
      <c r="G5133" s="5">
        <v>1155.3499999999997</v>
      </c>
      <c r="H5133" s="5">
        <v>736.29199999999992</v>
      </c>
      <c r="I5133" s="6">
        <v>0</v>
      </c>
    </row>
    <row r="5134" spans="1:9">
      <c r="A5134" s="133">
        <v>2013</v>
      </c>
      <c r="B5134" s="133">
        <v>8</v>
      </c>
      <c r="C5134" s="134">
        <v>41488</v>
      </c>
      <c r="D5134" s="133">
        <v>19</v>
      </c>
      <c r="E5134" s="5">
        <v>138.66200000000001</v>
      </c>
      <c r="F5134" s="5">
        <v>383.80799999999999</v>
      </c>
      <c r="G5134" s="5">
        <v>1250.3129999999999</v>
      </c>
      <c r="H5134" s="5">
        <v>751.44500000000005</v>
      </c>
      <c r="I5134" s="6">
        <v>0</v>
      </c>
    </row>
    <row r="5135" spans="1:9">
      <c r="A5135" s="133">
        <v>2013</v>
      </c>
      <c r="B5135" s="133">
        <v>8</v>
      </c>
      <c r="C5135" s="134">
        <v>41488</v>
      </c>
      <c r="D5135" s="133">
        <v>20</v>
      </c>
      <c r="E5135" s="5">
        <v>138.00300000000001</v>
      </c>
      <c r="F5135" s="5">
        <v>384.06700000000001</v>
      </c>
      <c r="G5135" s="5">
        <v>1293.0480000000005</v>
      </c>
      <c r="H5135" s="5">
        <v>813.06499999999994</v>
      </c>
      <c r="I5135" s="6">
        <v>0</v>
      </c>
    </row>
    <row r="5136" spans="1:9">
      <c r="A5136" s="133">
        <v>2013</v>
      </c>
      <c r="B5136" s="133">
        <v>8</v>
      </c>
      <c r="C5136" s="134">
        <v>41488</v>
      </c>
      <c r="D5136" s="133">
        <v>21</v>
      </c>
      <c r="E5136" s="5">
        <v>137.38900000000001</v>
      </c>
      <c r="F5136" s="5">
        <v>382.56700000000012</v>
      </c>
      <c r="G5136" s="5">
        <v>1297.2649999999999</v>
      </c>
      <c r="H5136" s="5">
        <v>814.91000000000008</v>
      </c>
      <c r="I5136" s="6">
        <v>0</v>
      </c>
    </row>
    <row r="5137" spans="1:9">
      <c r="A5137" s="133">
        <v>2013</v>
      </c>
      <c r="B5137" s="133">
        <v>8</v>
      </c>
      <c r="C5137" s="134">
        <v>41488</v>
      </c>
      <c r="D5137" s="133">
        <v>22</v>
      </c>
      <c r="E5137" s="5">
        <v>137.81399999999999</v>
      </c>
      <c r="F5137" s="5">
        <v>382.44600000000003</v>
      </c>
      <c r="G5137" s="5">
        <v>1302.0899999999997</v>
      </c>
      <c r="H5137" s="5">
        <v>813.56500000000005</v>
      </c>
      <c r="I5137" s="6">
        <v>0</v>
      </c>
    </row>
    <row r="5138" spans="1:9">
      <c r="A5138" s="133">
        <v>2013</v>
      </c>
      <c r="B5138" s="133">
        <v>8</v>
      </c>
      <c r="C5138" s="134">
        <v>41488</v>
      </c>
      <c r="D5138" s="133">
        <v>23</v>
      </c>
      <c r="E5138" s="5">
        <v>139.47499999999999</v>
      </c>
      <c r="F5138" s="5">
        <v>376.19799999999998</v>
      </c>
      <c r="G5138" s="5">
        <v>1294.213</v>
      </c>
      <c r="H5138" s="5">
        <v>794.72700000000009</v>
      </c>
      <c r="I5138" s="6">
        <v>0</v>
      </c>
    </row>
    <row r="5139" spans="1:9">
      <c r="A5139" s="133">
        <v>2013</v>
      </c>
      <c r="B5139" s="133">
        <v>8</v>
      </c>
      <c r="C5139" s="134">
        <v>41488</v>
      </c>
      <c r="D5139" s="133">
        <v>24</v>
      </c>
      <c r="E5139" s="5">
        <v>139.57</v>
      </c>
      <c r="F5139" s="5">
        <v>372.24499999999989</v>
      </c>
      <c r="G5139" s="5">
        <v>1226.0589999999997</v>
      </c>
      <c r="H5139" s="5">
        <v>759.85599999999999</v>
      </c>
      <c r="I5139" s="6">
        <v>0</v>
      </c>
    </row>
    <row r="5140" spans="1:9">
      <c r="A5140" s="133">
        <v>2013</v>
      </c>
      <c r="B5140" s="133">
        <v>8</v>
      </c>
      <c r="C5140" s="134">
        <v>41489</v>
      </c>
      <c r="D5140" s="133">
        <v>1</v>
      </c>
      <c r="E5140" s="5">
        <v>151.16</v>
      </c>
      <c r="F5140" s="5">
        <v>385.96199999999999</v>
      </c>
      <c r="G5140" s="5">
        <v>1111.9970000000001</v>
      </c>
      <c r="H5140" s="5">
        <v>683.17500000000007</v>
      </c>
      <c r="I5140" s="6">
        <v>0</v>
      </c>
    </row>
    <row r="5141" spans="1:9">
      <c r="A5141" s="133">
        <v>2013</v>
      </c>
      <c r="B5141" s="133">
        <v>8</v>
      </c>
      <c r="C5141" s="134">
        <v>41489</v>
      </c>
      <c r="D5141" s="133">
        <v>2</v>
      </c>
      <c r="E5141" s="5">
        <v>150.85900000000001</v>
      </c>
      <c r="F5141" s="5">
        <v>386.13100000000003</v>
      </c>
      <c r="G5141" s="5">
        <v>1042.211</v>
      </c>
      <c r="H5141" s="5">
        <v>652.31699999999989</v>
      </c>
      <c r="I5141" s="6">
        <v>0</v>
      </c>
    </row>
    <row r="5142" spans="1:9">
      <c r="A5142" s="133">
        <v>2013</v>
      </c>
      <c r="B5142" s="133">
        <v>8</v>
      </c>
      <c r="C5142" s="134">
        <v>41489</v>
      </c>
      <c r="D5142" s="133">
        <v>3</v>
      </c>
      <c r="E5142" s="5">
        <v>150.05200000000002</v>
      </c>
      <c r="F5142" s="5">
        <v>385.97700000000009</v>
      </c>
      <c r="G5142" s="5">
        <v>1036.5270000000003</v>
      </c>
      <c r="H5142" s="5">
        <v>629.19499999999994</v>
      </c>
      <c r="I5142" s="6">
        <v>0</v>
      </c>
    </row>
    <row r="5143" spans="1:9">
      <c r="A5143" s="133">
        <v>2013</v>
      </c>
      <c r="B5143" s="133">
        <v>8</v>
      </c>
      <c r="C5143" s="134">
        <v>41489</v>
      </c>
      <c r="D5143" s="133">
        <v>4</v>
      </c>
      <c r="E5143" s="5">
        <v>152.18</v>
      </c>
      <c r="F5143" s="5">
        <v>385.71600000000007</v>
      </c>
      <c r="G5143" s="5">
        <v>1037.825</v>
      </c>
      <c r="H5143" s="5">
        <v>626.48199999999997</v>
      </c>
      <c r="I5143" s="6">
        <v>0</v>
      </c>
    </row>
    <row r="5144" spans="1:9">
      <c r="A5144" s="133">
        <v>2013</v>
      </c>
      <c r="B5144" s="133">
        <v>8</v>
      </c>
      <c r="C5144" s="134">
        <v>41489</v>
      </c>
      <c r="D5144" s="133">
        <v>5</v>
      </c>
      <c r="E5144" s="5">
        <v>152.732</v>
      </c>
      <c r="F5144" s="5">
        <v>385.892</v>
      </c>
      <c r="G5144" s="5">
        <v>1043.6480000000001</v>
      </c>
      <c r="H5144" s="5">
        <v>613.28399999999999</v>
      </c>
      <c r="I5144" s="6">
        <v>0</v>
      </c>
    </row>
    <row r="5145" spans="1:9">
      <c r="A5145" s="133">
        <v>2013</v>
      </c>
      <c r="B5145" s="133">
        <v>8</v>
      </c>
      <c r="C5145" s="134">
        <v>41489</v>
      </c>
      <c r="D5145" s="133">
        <v>6</v>
      </c>
      <c r="E5145" s="5">
        <v>153.55500000000001</v>
      </c>
      <c r="F5145" s="5">
        <v>384.96800000000002</v>
      </c>
      <c r="G5145" s="5">
        <v>1061.6559999999999</v>
      </c>
      <c r="H5145" s="5">
        <v>612.03700000000003</v>
      </c>
      <c r="I5145" s="6">
        <v>0</v>
      </c>
    </row>
    <row r="5146" spans="1:9">
      <c r="A5146" s="133">
        <v>2013</v>
      </c>
      <c r="B5146" s="133">
        <v>8</v>
      </c>
      <c r="C5146" s="134">
        <v>41489</v>
      </c>
      <c r="D5146" s="133">
        <v>7</v>
      </c>
      <c r="E5146" s="5">
        <v>152.50600000000003</v>
      </c>
      <c r="F5146" s="5">
        <v>386.97499999999997</v>
      </c>
      <c r="G5146" s="5">
        <v>1082.5599999999997</v>
      </c>
      <c r="H5146" s="5">
        <v>620.96399999999994</v>
      </c>
      <c r="I5146" s="6">
        <v>0</v>
      </c>
    </row>
    <row r="5147" spans="1:9">
      <c r="A5147" s="133">
        <v>2013</v>
      </c>
      <c r="B5147" s="133">
        <v>8</v>
      </c>
      <c r="C5147" s="134">
        <v>41489</v>
      </c>
      <c r="D5147" s="133">
        <v>8</v>
      </c>
      <c r="E5147" s="5">
        <v>152.48699999999999</v>
      </c>
      <c r="F5147" s="5">
        <v>385.23000000000008</v>
      </c>
      <c r="G5147" s="5">
        <v>1087.08</v>
      </c>
      <c r="H5147" s="5">
        <v>633.41200000000003</v>
      </c>
      <c r="I5147" s="6">
        <v>0</v>
      </c>
    </row>
    <row r="5148" spans="1:9">
      <c r="A5148" s="133">
        <v>2013</v>
      </c>
      <c r="B5148" s="133">
        <v>8</v>
      </c>
      <c r="C5148" s="134">
        <v>41489</v>
      </c>
      <c r="D5148" s="133">
        <v>9</v>
      </c>
      <c r="E5148" s="5">
        <v>152.39099999999999</v>
      </c>
      <c r="F5148" s="5">
        <v>385.04100000000005</v>
      </c>
      <c r="G5148" s="5">
        <v>1088.7799999999997</v>
      </c>
      <c r="H5148" s="5">
        <v>635.96299999999997</v>
      </c>
      <c r="I5148" s="6">
        <v>0</v>
      </c>
    </row>
    <row r="5149" spans="1:9">
      <c r="A5149" s="133">
        <v>2013</v>
      </c>
      <c r="B5149" s="133">
        <v>8</v>
      </c>
      <c r="C5149" s="134">
        <v>41489</v>
      </c>
      <c r="D5149" s="133">
        <v>10</v>
      </c>
      <c r="E5149" s="5">
        <v>151.67000000000002</v>
      </c>
      <c r="F5149" s="5">
        <v>363.19200000000012</v>
      </c>
      <c r="G5149" s="5">
        <v>1099.6570000000002</v>
      </c>
      <c r="H5149" s="5">
        <v>645.17499999999995</v>
      </c>
      <c r="I5149" s="6">
        <v>0</v>
      </c>
    </row>
    <row r="5150" spans="1:9">
      <c r="A5150" s="133">
        <v>2013</v>
      </c>
      <c r="B5150" s="133">
        <v>8</v>
      </c>
      <c r="C5150" s="134">
        <v>41489</v>
      </c>
      <c r="D5150" s="133">
        <v>11</v>
      </c>
      <c r="E5150" s="5">
        <v>153.83700000000002</v>
      </c>
      <c r="F5150" s="5">
        <v>356.71900000000005</v>
      </c>
      <c r="G5150" s="5">
        <v>1105.8489999999997</v>
      </c>
      <c r="H5150" s="5">
        <v>663.25300000000016</v>
      </c>
      <c r="I5150" s="6">
        <v>0</v>
      </c>
    </row>
    <row r="5151" spans="1:9">
      <c r="A5151" s="133">
        <v>2013</v>
      </c>
      <c r="B5151" s="133">
        <v>8</v>
      </c>
      <c r="C5151" s="134">
        <v>41489</v>
      </c>
      <c r="D5151" s="133">
        <v>12</v>
      </c>
      <c r="E5151" s="5">
        <v>154.072</v>
      </c>
      <c r="F5151" s="5">
        <v>356.1810000000001</v>
      </c>
      <c r="G5151" s="5">
        <v>1104.1130000000003</v>
      </c>
      <c r="H5151" s="5">
        <v>663.80399999999997</v>
      </c>
      <c r="I5151" s="6">
        <v>0</v>
      </c>
    </row>
    <row r="5152" spans="1:9">
      <c r="A5152" s="133">
        <v>2013</v>
      </c>
      <c r="B5152" s="133">
        <v>8</v>
      </c>
      <c r="C5152" s="134">
        <v>41489</v>
      </c>
      <c r="D5152" s="133">
        <v>13</v>
      </c>
      <c r="E5152" s="5">
        <v>152.72500000000002</v>
      </c>
      <c r="F5152" s="5">
        <v>354.46899999999999</v>
      </c>
      <c r="G5152" s="5">
        <v>1097.6210000000003</v>
      </c>
      <c r="H5152" s="5">
        <v>651.91699999999992</v>
      </c>
      <c r="I5152" s="6">
        <v>0</v>
      </c>
    </row>
    <row r="5153" spans="1:9">
      <c r="A5153" s="133">
        <v>2013</v>
      </c>
      <c r="B5153" s="133">
        <v>8</v>
      </c>
      <c r="C5153" s="134">
        <v>41489</v>
      </c>
      <c r="D5153" s="133">
        <v>14</v>
      </c>
      <c r="E5153" s="5">
        <v>154.01400000000001</v>
      </c>
      <c r="F5153" s="5">
        <v>348.40400000000005</v>
      </c>
      <c r="G5153" s="5">
        <v>1077.596</v>
      </c>
      <c r="H5153" s="5">
        <v>587.971</v>
      </c>
      <c r="I5153" s="6">
        <v>0</v>
      </c>
    </row>
    <row r="5154" spans="1:9">
      <c r="A5154" s="133">
        <v>2013</v>
      </c>
      <c r="B5154" s="133">
        <v>8</v>
      </c>
      <c r="C5154" s="134">
        <v>41489</v>
      </c>
      <c r="D5154" s="133">
        <v>15</v>
      </c>
      <c r="E5154" s="5">
        <v>155.864</v>
      </c>
      <c r="F5154" s="5">
        <v>348.5</v>
      </c>
      <c r="G5154" s="5">
        <v>1075.1580000000001</v>
      </c>
      <c r="H5154" s="5">
        <v>556.99600000000021</v>
      </c>
      <c r="I5154" s="6">
        <v>0</v>
      </c>
    </row>
    <row r="5155" spans="1:9">
      <c r="A5155" s="133">
        <v>2013</v>
      </c>
      <c r="B5155" s="133">
        <v>8</v>
      </c>
      <c r="C5155" s="134">
        <v>41489</v>
      </c>
      <c r="D5155" s="133">
        <v>16</v>
      </c>
      <c r="E5155" s="5">
        <v>155.81700000000001</v>
      </c>
      <c r="F5155" s="5">
        <v>360.09599999999995</v>
      </c>
      <c r="G5155" s="5">
        <v>1081.2520000000002</v>
      </c>
      <c r="H5155" s="5">
        <v>550.27100000000007</v>
      </c>
      <c r="I5155" s="6">
        <v>0</v>
      </c>
    </row>
    <row r="5156" spans="1:9">
      <c r="A5156" s="133">
        <v>2013</v>
      </c>
      <c r="B5156" s="133">
        <v>8</v>
      </c>
      <c r="C5156" s="134">
        <v>41489</v>
      </c>
      <c r="D5156" s="133">
        <v>17</v>
      </c>
      <c r="E5156" s="5">
        <v>157.79000000000002</v>
      </c>
      <c r="F5156" s="5">
        <v>376.72200000000004</v>
      </c>
      <c r="G5156" s="5">
        <v>1078.6219999999998</v>
      </c>
      <c r="H5156" s="5">
        <v>553.48299999999995</v>
      </c>
      <c r="I5156" s="6">
        <v>0</v>
      </c>
    </row>
    <row r="5157" spans="1:9">
      <c r="A5157" s="133">
        <v>2013</v>
      </c>
      <c r="B5157" s="133">
        <v>8</v>
      </c>
      <c r="C5157" s="134">
        <v>41489</v>
      </c>
      <c r="D5157" s="133">
        <v>18</v>
      </c>
      <c r="E5157" s="5">
        <v>157.46</v>
      </c>
      <c r="F5157" s="5">
        <v>377.185</v>
      </c>
      <c r="G5157" s="5">
        <v>1067.8219999999997</v>
      </c>
      <c r="H5157" s="5">
        <v>570.02299999999991</v>
      </c>
      <c r="I5157" s="6">
        <v>0</v>
      </c>
    </row>
    <row r="5158" spans="1:9">
      <c r="A5158" s="133">
        <v>2013</v>
      </c>
      <c r="B5158" s="133">
        <v>8</v>
      </c>
      <c r="C5158" s="134">
        <v>41489</v>
      </c>
      <c r="D5158" s="133">
        <v>19</v>
      </c>
      <c r="E5158" s="5">
        <v>158.98599999999999</v>
      </c>
      <c r="F5158" s="5">
        <v>376.36399999999998</v>
      </c>
      <c r="G5158" s="5">
        <v>1116.5550000000005</v>
      </c>
      <c r="H5158" s="5">
        <v>681.52600000000007</v>
      </c>
      <c r="I5158" s="6">
        <v>0</v>
      </c>
    </row>
    <row r="5159" spans="1:9">
      <c r="A5159" s="133">
        <v>2013</v>
      </c>
      <c r="B5159" s="133">
        <v>8</v>
      </c>
      <c r="C5159" s="134">
        <v>41489</v>
      </c>
      <c r="D5159" s="133">
        <v>20</v>
      </c>
      <c r="E5159" s="5">
        <v>160.75</v>
      </c>
      <c r="F5159" s="5">
        <v>375.137</v>
      </c>
      <c r="G5159" s="5">
        <v>1139.6130000000001</v>
      </c>
      <c r="H5159" s="5">
        <v>714.37600000000043</v>
      </c>
      <c r="I5159" s="6">
        <v>0</v>
      </c>
    </row>
    <row r="5160" spans="1:9">
      <c r="A5160" s="133">
        <v>2013</v>
      </c>
      <c r="B5160" s="133">
        <v>8</v>
      </c>
      <c r="C5160" s="134">
        <v>41489</v>
      </c>
      <c r="D5160" s="133">
        <v>21</v>
      </c>
      <c r="E5160" s="5">
        <v>156.45699999999999</v>
      </c>
      <c r="F5160" s="5">
        <v>376.54800000000006</v>
      </c>
      <c r="G5160" s="5">
        <v>1141.9250000000002</v>
      </c>
      <c r="H5160" s="5">
        <v>725.0300000000002</v>
      </c>
      <c r="I5160" s="6">
        <v>0</v>
      </c>
    </row>
    <row r="5161" spans="1:9">
      <c r="A5161" s="133">
        <v>2013</v>
      </c>
      <c r="B5161" s="133">
        <v>8</v>
      </c>
      <c r="C5161" s="134">
        <v>41489</v>
      </c>
      <c r="D5161" s="133">
        <v>22</v>
      </c>
      <c r="E5161" s="5">
        <v>156.14200000000002</v>
      </c>
      <c r="F5161" s="5">
        <v>375.35300000000001</v>
      </c>
      <c r="G5161" s="5">
        <v>1141.4479999999996</v>
      </c>
      <c r="H5161" s="5">
        <v>715.29400000000021</v>
      </c>
      <c r="I5161" s="6">
        <v>0</v>
      </c>
    </row>
    <row r="5162" spans="1:9">
      <c r="A5162" s="133">
        <v>2013</v>
      </c>
      <c r="B5162" s="133">
        <v>8</v>
      </c>
      <c r="C5162" s="134">
        <v>41489</v>
      </c>
      <c r="D5162" s="133">
        <v>23</v>
      </c>
      <c r="E5162" s="5">
        <v>155.48500000000001</v>
      </c>
      <c r="F5162" s="5">
        <v>375.87600000000009</v>
      </c>
      <c r="G5162" s="5">
        <v>1131.22</v>
      </c>
      <c r="H5162" s="5">
        <v>704.76400000000012</v>
      </c>
      <c r="I5162" s="6">
        <v>0</v>
      </c>
    </row>
    <row r="5163" spans="1:9">
      <c r="A5163" s="133">
        <v>2013</v>
      </c>
      <c r="B5163" s="133">
        <v>8</v>
      </c>
      <c r="C5163" s="134">
        <v>41489</v>
      </c>
      <c r="D5163" s="133">
        <v>24</v>
      </c>
      <c r="E5163" s="5">
        <v>155.32599999999999</v>
      </c>
      <c r="F5163" s="5">
        <v>375.55999999999995</v>
      </c>
      <c r="G5163" s="5">
        <v>1123.9940000000001</v>
      </c>
      <c r="H5163" s="5">
        <v>685.40599999999995</v>
      </c>
      <c r="I5163" s="6">
        <v>0</v>
      </c>
    </row>
    <row r="5164" spans="1:9">
      <c r="A5164" s="133">
        <v>2013</v>
      </c>
      <c r="B5164" s="133">
        <v>8</v>
      </c>
      <c r="C5164" s="134">
        <v>41490</v>
      </c>
      <c r="D5164" s="133">
        <v>1</v>
      </c>
      <c r="E5164" s="5">
        <v>156.32300000000001</v>
      </c>
      <c r="F5164" s="5">
        <v>381.93899999999996</v>
      </c>
      <c r="G5164" s="5">
        <v>1009.9040000000001</v>
      </c>
      <c r="H5164" s="5">
        <v>666.76800000000003</v>
      </c>
      <c r="I5164" s="6">
        <v>0</v>
      </c>
    </row>
    <row r="5165" spans="1:9">
      <c r="A5165" s="133">
        <v>2013</v>
      </c>
      <c r="B5165" s="133">
        <v>8</v>
      </c>
      <c r="C5165" s="134">
        <v>41490</v>
      </c>
      <c r="D5165" s="133">
        <v>2</v>
      </c>
      <c r="E5165" s="5">
        <v>155.625</v>
      </c>
      <c r="F5165" s="5">
        <v>387.2650000000001</v>
      </c>
      <c r="G5165" s="5">
        <v>954.94599999999991</v>
      </c>
      <c r="H5165" s="5">
        <v>636.46100000000013</v>
      </c>
      <c r="I5165" s="6">
        <v>0</v>
      </c>
    </row>
    <row r="5166" spans="1:9">
      <c r="A5166" s="133">
        <v>2013</v>
      </c>
      <c r="B5166" s="133">
        <v>8</v>
      </c>
      <c r="C5166" s="134">
        <v>41490</v>
      </c>
      <c r="D5166" s="133">
        <v>3</v>
      </c>
      <c r="E5166" s="5">
        <v>154.53</v>
      </c>
      <c r="F5166" s="5">
        <v>391.87900000000008</v>
      </c>
      <c r="G5166" s="5">
        <v>933.97700000000009</v>
      </c>
      <c r="H5166" s="5">
        <v>607.78</v>
      </c>
      <c r="I5166" s="6">
        <v>0</v>
      </c>
    </row>
    <row r="5167" spans="1:9">
      <c r="A5167" s="133">
        <v>2013</v>
      </c>
      <c r="B5167" s="133">
        <v>8</v>
      </c>
      <c r="C5167" s="134">
        <v>41490</v>
      </c>
      <c r="D5167" s="133">
        <v>4</v>
      </c>
      <c r="E5167" s="5">
        <v>156.17499999999998</v>
      </c>
      <c r="F5167" s="5">
        <v>391.32900000000006</v>
      </c>
      <c r="G5167" s="5">
        <v>930.90499999999997</v>
      </c>
      <c r="H5167" s="5">
        <v>565.95800000000008</v>
      </c>
      <c r="I5167" s="6">
        <v>0</v>
      </c>
    </row>
    <row r="5168" spans="1:9">
      <c r="A5168" s="133">
        <v>2013</v>
      </c>
      <c r="B5168" s="133">
        <v>8</v>
      </c>
      <c r="C5168" s="134">
        <v>41490</v>
      </c>
      <c r="D5168" s="133">
        <v>5</v>
      </c>
      <c r="E5168" s="5">
        <v>157.309</v>
      </c>
      <c r="F5168" s="5">
        <v>391.42600000000004</v>
      </c>
      <c r="G5168" s="5">
        <v>928.65699999999993</v>
      </c>
      <c r="H5168" s="5">
        <v>519.70300000000009</v>
      </c>
      <c r="I5168" s="6">
        <v>0</v>
      </c>
    </row>
    <row r="5169" spans="1:9">
      <c r="A5169" s="133">
        <v>2013</v>
      </c>
      <c r="B5169" s="133">
        <v>8</v>
      </c>
      <c r="C5169" s="134">
        <v>41490</v>
      </c>
      <c r="D5169" s="133">
        <v>6</v>
      </c>
      <c r="E5169" s="5">
        <v>157.542</v>
      </c>
      <c r="F5169" s="5">
        <v>391.68600000000004</v>
      </c>
      <c r="G5169" s="5">
        <v>930.59399999999971</v>
      </c>
      <c r="H5169" s="5">
        <v>519.05899999999997</v>
      </c>
      <c r="I5169" s="6">
        <v>0</v>
      </c>
    </row>
    <row r="5170" spans="1:9">
      <c r="A5170" s="133">
        <v>2013</v>
      </c>
      <c r="B5170" s="133">
        <v>8</v>
      </c>
      <c r="C5170" s="134">
        <v>41490</v>
      </c>
      <c r="D5170" s="133">
        <v>7</v>
      </c>
      <c r="E5170" s="5">
        <v>158.41100000000003</v>
      </c>
      <c r="F5170" s="5">
        <v>392.3540000000001</v>
      </c>
      <c r="G5170" s="5">
        <v>938.6560000000004</v>
      </c>
      <c r="H5170" s="5">
        <v>516.29899999999998</v>
      </c>
      <c r="I5170" s="6">
        <v>0</v>
      </c>
    </row>
    <row r="5171" spans="1:9">
      <c r="A5171" s="133">
        <v>2013</v>
      </c>
      <c r="B5171" s="133">
        <v>8</v>
      </c>
      <c r="C5171" s="134">
        <v>41490</v>
      </c>
      <c r="D5171" s="133">
        <v>8</v>
      </c>
      <c r="E5171" s="5">
        <v>158.91800000000001</v>
      </c>
      <c r="F5171" s="5">
        <v>391.78899999999999</v>
      </c>
      <c r="G5171" s="5">
        <v>927.04800000000023</v>
      </c>
      <c r="H5171" s="5">
        <v>512.72800000000007</v>
      </c>
      <c r="I5171" s="6">
        <v>0</v>
      </c>
    </row>
    <row r="5172" spans="1:9">
      <c r="A5172" s="133">
        <v>2013</v>
      </c>
      <c r="B5172" s="133">
        <v>8</v>
      </c>
      <c r="C5172" s="134">
        <v>41490</v>
      </c>
      <c r="D5172" s="133">
        <v>9</v>
      </c>
      <c r="E5172" s="5">
        <v>156.98399999999998</v>
      </c>
      <c r="F5172" s="5">
        <v>390.86599999999999</v>
      </c>
      <c r="G5172" s="5">
        <v>910.25700000000006</v>
      </c>
      <c r="H5172" s="5">
        <v>537.32899999999995</v>
      </c>
      <c r="I5172" s="6">
        <v>0</v>
      </c>
    </row>
    <row r="5173" spans="1:9">
      <c r="A5173" s="133">
        <v>2013</v>
      </c>
      <c r="B5173" s="133">
        <v>8</v>
      </c>
      <c r="C5173" s="134">
        <v>41490</v>
      </c>
      <c r="D5173" s="133">
        <v>10</v>
      </c>
      <c r="E5173" s="5">
        <v>149.78800000000001</v>
      </c>
      <c r="F5173" s="5">
        <v>382.06100000000004</v>
      </c>
      <c r="G5173" s="5">
        <v>926.76400000000035</v>
      </c>
      <c r="H5173" s="5">
        <v>547.803</v>
      </c>
      <c r="I5173" s="6">
        <v>0</v>
      </c>
    </row>
    <row r="5174" spans="1:9">
      <c r="A5174" s="133">
        <v>2013</v>
      </c>
      <c r="B5174" s="133">
        <v>8</v>
      </c>
      <c r="C5174" s="134">
        <v>41490</v>
      </c>
      <c r="D5174" s="133">
        <v>11</v>
      </c>
      <c r="E5174" s="5">
        <v>148.87800000000001</v>
      </c>
      <c r="F5174" s="5">
        <v>370.98</v>
      </c>
      <c r="G5174" s="5">
        <v>927.11200000000019</v>
      </c>
      <c r="H5174" s="5">
        <v>553</v>
      </c>
      <c r="I5174" s="6">
        <v>0</v>
      </c>
    </row>
    <row r="5175" spans="1:9">
      <c r="A5175" s="133">
        <v>2013</v>
      </c>
      <c r="B5175" s="133">
        <v>8</v>
      </c>
      <c r="C5175" s="134">
        <v>41490</v>
      </c>
      <c r="D5175" s="133">
        <v>12</v>
      </c>
      <c r="E5175" s="5">
        <v>146.351</v>
      </c>
      <c r="F5175" s="5">
        <v>298.31</v>
      </c>
      <c r="G5175" s="5">
        <v>918.58500000000038</v>
      </c>
      <c r="H5175" s="5">
        <v>560.14199999999994</v>
      </c>
      <c r="I5175" s="6">
        <v>0</v>
      </c>
    </row>
    <row r="5176" spans="1:9">
      <c r="A5176" s="133">
        <v>2013</v>
      </c>
      <c r="B5176" s="133">
        <v>8</v>
      </c>
      <c r="C5176" s="134">
        <v>41490</v>
      </c>
      <c r="D5176" s="133">
        <v>13</v>
      </c>
      <c r="E5176" s="5">
        <v>143.30000000000001</v>
      </c>
      <c r="F5176" s="5">
        <v>266.52300000000002</v>
      </c>
      <c r="G5176" s="5">
        <v>912.15700000000027</v>
      </c>
      <c r="H5176" s="5">
        <v>556.02700000000004</v>
      </c>
      <c r="I5176" s="6">
        <v>0</v>
      </c>
    </row>
    <row r="5177" spans="1:9">
      <c r="A5177" s="133">
        <v>2013</v>
      </c>
      <c r="B5177" s="133">
        <v>8</v>
      </c>
      <c r="C5177" s="134">
        <v>41490</v>
      </c>
      <c r="D5177" s="133">
        <v>14</v>
      </c>
      <c r="E5177" s="5">
        <v>129.16900000000001</v>
      </c>
      <c r="F5177" s="5">
        <v>265.25800000000004</v>
      </c>
      <c r="G5177" s="5">
        <v>900.95100000000036</v>
      </c>
      <c r="H5177" s="5">
        <v>553.79600000000005</v>
      </c>
      <c r="I5177" s="6">
        <v>0</v>
      </c>
    </row>
    <row r="5178" spans="1:9">
      <c r="A5178" s="133">
        <v>2013</v>
      </c>
      <c r="B5178" s="133">
        <v>8</v>
      </c>
      <c r="C5178" s="134">
        <v>41490</v>
      </c>
      <c r="D5178" s="133">
        <v>15</v>
      </c>
      <c r="E5178" s="5">
        <v>125.21899999999999</v>
      </c>
      <c r="F5178" s="5">
        <v>265.82800000000009</v>
      </c>
      <c r="G5178" s="5">
        <v>902.84000000000037</v>
      </c>
      <c r="H5178" s="5">
        <v>554.51400000000001</v>
      </c>
      <c r="I5178" s="6">
        <v>0</v>
      </c>
    </row>
    <row r="5179" spans="1:9">
      <c r="A5179" s="133">
        <v>2013</v>
      </c>
      <c r="B5179" s="133">
        <v>8</v>
      </c>
      <c r="C5179" s="134">
        <v>41490</v>
      </c>
      <c r="D5179" s="133">
        <v>16</v>
      </c>
      <c r="E5179" s="5">
        <v>110.86</v>
      </c>
      <c r="F5179" s="5">
        <v>267.26300000000003</v>
      </c>
      <c r="G5179" s="5">
        <v>906.49099999999999</v>
      </c>
      <c r="H5179" s="5">
        <v>556.65000000000009</v>
      </c>
      <c r="I5179" s="6">
        <v>0</v>
      </c>
    </row>
    <row r="5180" spans="1:9">
      <c r="A5180" s="133">
        <v>2013</v>
      </c>
      <c r="B5180" s="133">
        <v>8</v>
      </c>
      <c r="C5180" s="134">
        <v>41490</v>
      </c>
      <c r="D5180" s="133">
        <v>17</v>
      </c>
      <c r="E5180" s="5">
        <v>108.35100000000001</v>
      </c>
      <c r="F5180" s="5">
        <v>266.73200000000003</v>
      </c>
      <c r="G5180" s="5">
        <v>907.69500000000005</v>
      </c>
      <c r="H5180" s="5">
        <v>555.02699999999993</v>
      </c>
      <c r="I5180" s="6">
        <v>0</v>
      </c>
    </row>
    <row r="5181" spans="1:9">
      <c r="A5181" s="133">
        <v>2013</v>
      </c>
      <c r="B5181" s="133">
        <v>8</v>
      </c>
      <c r="C5181" s="134">
        <v>41490</v>
      </c>
      <c r="D5181" s="133">
        <v>18</v>
      </c>
      <c r="E5181" s="5">
        <v>108.324</v>
      </c>
      <c r="F5181" s="5">
        <v>267.75199999999995</v>
      </c>
      <c r="G5181" s="5">
        <v>913.00200000000007</v>
      </c>
      <c r="H5181" s="5">
        <v>554.64300000000014</v>
      </c>
      <c r="I5181" s="6">
        <v>0</v>
      </c>
    </row>
    <row r="5182" spans="1:9">
      <c r="A5182" s="133">
        <v>2013</v>
      </c>
      <c r="B5182" s="133">
        <v>8</v>
      </c>
      <c r="C5182" s="134">
        <v>41490</v>
      </c>
      <c r="D5182" s="133">
        <v>19</v>
      </c>
      <c r="E5182" s="5">
        <v>116.47700000000002</v>
      </c>
      <c r="F5182" s="5">
        <v>322.13</v>
      </c>
      <c r="G5182" s="5">
        <v>1002.5920000000003</v>
      </c>
      <c r="H5182" s="5">
        <v>585.60599999999999</v>
      </c>
      <c r="I5182" s="6">
        <v>0</v>
      </c>
    </row>
    <row r="5183" spans="1:9">
      <c r="A5183" s="133">
        <v>2013</v>
      </c>
      <c r="B5183" s="133">
        <v>8</v>
      </c>
      <c r="C5183" s="134">
        <v>41490</v>
      </c>
      <c r="D5183" s="133">
        <v>20</v>
      </c>
      <c r="E5183" s="5">
        <v>140.70100000000002</v>
      </c>
      <c r="F5183" s="5">
        <v>402.14900000000006</v>
      </c>
      <c r="G5183" s="5">
        <v>1106.1799999999998</v>
      </c>
      <c r="H5183" s="5">
        <v>638.96300000000019</v>
      </c>
      <c r="I5183" s="6">
        <v>0</v>
      </c>
    </row>
    <row r="5184" spans="1:9">
      <c r="A5184" s="133">
        <v>2013</v>
      </c>
      <c r="B5184" s="133">
        <v>8</v>
      </c>
      <c r="C5184" s="134">
        <v>41490</v>
      </c>
      <c r="D5184" s="133">
        <v>21</v>
      </c>
      <c r="E5184" s="5">
        <v>145.71</v>
      </c>
      <c r="F5184" s="5">
        <v>404.84700000000004</v>
      </c>
      <c r="G5184" s="5">
        <v>1147.2100000000005</v>
      </c>
      <c r="H5184" s="5">
        <v>653.84799999999984</v>
      </c>
      <c r="I5184" s="6">
        <v>0</v>
      </c>
    </row>
    <row r="5185" spans="1:9">
      <c r="A5185" s="133">
        <v>2013</v>
      </c>
      <c r="B5185" s="133">
        <v>8</v>
      </c>
      <c r="C5185" s="134">
        <v>41490</v>
      </c>
      <c r="D5185" s="133">
        <v>22</v>
      </c>
      <c r="E5185" s="5">
        <v>148.45600000000002</v>
      </c>
      <c r="F5185" s="5">
        <v>402.80700000000007</v>
      </c>
      <c r="G5185" s="5">
        <v>1154.222</v>
      </c>
      <c r="H5185" s="5">
        <v>650.11799999999994</v>
      </c>
      <c r="I5185" s="6">
        <v>0</v>
      </c>
    </row>
    <row r="5186" spans="1:9">
      <c r="A5186" s="133">
        <v>2013</v>
      </c>
      <c r="B5186" s="133">
        <v>8</v>
      </c>
      <c r="C5186" s="134">
        <v>41490</v>
      </c>
      <c r="D5186" s="133">
        <v>23</v>
      </c>
      <c r="E5186" s="5">
        <v>148.03000000000003</v>
      </c>
      <c r="F5186" s="5">
        <v>402.904</v>
      </c>
      <c r="G5186" s="5">
        <v>1147.2110000000002</v>
      </c>
      <c r="H5186" s="5">
        <v>641.27299999999991</v>
      </c>
      <c r="I5186" s="6">
        <v>0</v>
      </c>
    </row>
    <row r="5187" spans="1:9">
      <c r="A5187" s="133">
        <v>2013</v>
      </c>
      <c r="B5187" s="133">
        <v>8</v>
      </c>
      <c r="C5187" s="134">
        <v>41490</v>
      </c>
      <c r="D5187" s="133">
        <v>24</v>
      </c>
      <c r="E5187" s="5">
        <v>151.523</v>
      </c>
      <c r="F5187" s="5">
        <v>402.28800000000001</v>
      </c>
      <c r="G5187" s="5">
        <v>1118.4500000000003</v>
      </c>
      <c r="H5187" s="5">
        <v>634.22200000000009</v>
      </c>
      <c r="I5187" s="6">
        <v>0</v>
      </c>
    </row>
    <row r="5188" spans="1:9">
      <c r="A5188" s="133">
        <v>2013</v>
      </c>
      <c r="B5188" s="133">
        <v>8</v>
      </c>
      <c r="C5188" s="134">
        <v>41491</v>
      </c>
      <c r="D5188" s="133">
        <v>1</v>
      </c>
      <c r="E5188" s="5">
        <v>142.75800000000001</v>
      </c>
      <c r="F5188" s="5">
        <v>397.51900000000001</v>
      </c>
      <c r="G5188" s="5">
        <v>1074.0570000000002</v>
      </c>
      <c r="H5188" s="5">
        <v>596.28100000000006</v>
      </c>
      <c r="I5188" s="6">
        <v>0</v>
      </c>
    </row>
    <row r="5189" spans="1:9">
      <c r="A5189" s="133">
        <v>2013</v>
      </c>
      <c r="B5189" s="133">
        <v>8</v>
      </c>
      <c r="C5189" s="134">
        <v>41491</v>
      </c>
      <c r="D5189" s="133">
        <v>2</v>
      </c>
      <c r="E5189" s="5">
        <v>101.64100000000002</v>
      </c>
      <c r="F5189" s="5">
        <v>399.70299999999997</v>
      </c>
      <c r="G5189" s="5">
        <v>998.51300000000026</v>
      </c>
      <c r="H5189" s="5">
        <v>540.09800000000007</v>
      </c>
      <c r="I5189" s="6">
        <v>0</v>
      </c>
    </row>
    <row r="5190" spans="1:9">
      <c r="A5190" s="133">
        <v>2013</v>
      </c>
      <c r="B5190" s="133">
        <v>8</v>
      </c>
      <c r="C5190" s="134">
        <v>41491</v>
      </c>
      <c r="D5190" s="133">
        <v>3</v>
      </c>
      <c r="E5190" s="5">
        <v>74.986000000000004</v>
      </c>
      <c r="F5190" s="5">
        <v>391.77799999999996</v>
      </c>
      <c r="G5190" s="5">
        <v>981.12800000000004</v>
      </c>
      <c r="H5190" s="5">
        <v>512.44600000000003</v>
      </c>
      <c r="I5190" s="6">
        <v>0</v>
      </c>
    </row>
    <row r="5191" spans="1:9">
      <c r="A5191" s="133">
        <v>2013</v>
      </c>
      <c r="B5191" s="133">
        <v>8</v>
      </c>
      <c r="C5191" s="134">
        <v>41491</v>
      </c>
      <c r="D5191" s="133">
        <v>4</v>
      </c>
      <c r="E5191" s="5">
        <v>30.826000000000001</v>
      </c>
      <c r="F5191" s="5">
        <v>372.14800000000002</v>
      </c>
      <c r="G5191" s="5">
        <v>956.27100000000007</v>
      </c>
      <c r="H5191" s="5">
        <v>516.44500000000005</v>
      </c>
      <c r="I5191" s="6">
        <v>0</v>
      </c>
    </row>
    <row r="5192" spans="1:9">
      <c r="A5192" s="133">
        <v>2013</v>
      </c>
      <c r="B5192" s="133">
        <v>8</v>
      </c>
      <c r="C5192" s="134">
        <v>41491</v>
      </c>
      <c r="D5192" s="133">
        <v>5</v>
      </c>
      <c r="E5192" s="5">
        <v>27.298999999999999</v>
      </c>
      <c r="F5192" s="5">
        <v>372.24299999999999</v>
      </c>
      <c r="G5192" s="5">
        <v>955.11600000000033</v>
      </c>
      <c r="H5192" s="5">
        <v>516.98500000000001</v>
      </c>
      <c r="I5192" s="6">
        <v>0</v>
      </c>
    </row>
    <row r="5193" spans="1:9">
      <c r="A5193" s="133">
        <v>2013</v>
      </c>
      <c r="B5193" s="133">
        <v>8</v>
      </c>
      <c r="C5193" s="134">
        <v>41491</v>
      </c>
      <c r="D5193" s="133">
        <v>6</v>
      </c>
      <c r="E5193" s="5">
        <v>27.315000000000001</v>
      </c>
      <c r="F5193" s="5">
        <v>380.44</v>
      </c>
      <c r="G5193" s="5">
        <v>934.09300000000007</v>
      </c>
      <c r="H5193" s="5">
        <v>575.2639999999999</v>
      </c>
      <c r="I5193" s="6">
        <v>0</v>
      </c>
    </row>
    <row r="5194" spans="1:9">
      <c r="A5194" s="133">
        <v>2013</v>
      </c>
      <c r="B5194" s="133">
        <v>8</v>
      </c>
      <c r="C5194" s="134">
        <v>41491</v>
      </c>
      <c r="D5194" s="133">
        <v>7</v>
      </c>
      <c r="E5194" s="5">
        <v>34.081000000000003</v>
      </c>
      <c r="F5194" s="5">
        <v>397.44800000000009</v>
      </c>
      <c r="G5194" s="5">
        <v>933.40200000000016</v>
      </c>
      <c r="H5194" s="5">
        <v>610.34300000000007</v>
      </c>
      <c r="I5194" s="6">
        <v>0</v>
      </c>
    </row>
    <row r="5195" spans="1:9">
      <c r="A5195" s="133">
        <v>2013</v>
      </c>
      <c r="B5195" s="133">
        <v>8</v>
      </c>
      <c r="C5195" s="134">
        <v>41491</v>
      </c>
      <c r="D5195" s="133">
        <v>8</v>
      </c>
      <c r="E5195" s="5">
        <v>33.786000000000001</v>
      </c>
      <c r="F5195" s="5">
        <v>383.50800000000004</v>
      </c>
      <c r="G5195" s="5">
        <v>949.13699999999983</v>
      </c>
      <c r="H5195" s="5">
        <v>634.15600000000006</v>
      </c>
      <c r="I5195" s="6">
        <v>0</v>
      </c>
    </row>
    <row r="5196" spans="1:9">
      <c r="A5196" s="133">
        <v>2013</v>
      </c>
      <c r="B5196" s="133">
        <v>8</v>
      </c>
      <c r="C5196" s="134">
        <v>41491</v>
      </c>
      <c r="D5196" s="133">
        <v>9</v>
      </c>
      <c r="E5196" s="5">
        <v>33.838000000000001</v>
      </c>
      <c r="F5196" s="5">
        <v>384.97000000000008</v>
      </c>
      <c r="G5196" s="5">
        <v>949.03800000000024</v>
      </c>
      <c r="H5196" s="5">
        <v>644.42000000000007</v>
      </c>
      <c r="I5196" s="6">
        <v>0</v>
      </c>
    </row>
    <row r="5197" spans="1:9">
      <c r="A5197" s="133">
        <v>2013</v>
      </c>
      <c r="B5197" s="133">
        <v>8</v>
      </c>
      <c r="C5197" s="134">
        <v>41491</v>
      </c>
      <c r="D5197" s="133">
        <v>10</v>
      </c>
      <c r="E5197" s="5">
        <v>33.373000000000005</v>
      </c>
      <c r="F5197" s="5">
        <v>394.36400000000015</v>
      </c>
      <c r="G5197" s="5">
        <v>954.09499999999991</v>
      </c>
      <c r="H5197" s="5">
        <v>655.702</v>
      </c>
      <c r="I5197" s="6">
        <v>0</v>
      </c>
    </row>
    <row r="5198" spans="1:9">
      <c r="A5198" s="133">
        <v>2013</v>
      </c>
      <c r="B5198" s="133">
        <v>8</v>
      </c>
      <c r="C5198" s="134">
        <v>41491</v>
      </c>
      <c r="D5198" s="133">
        <v>11</v>
      </c>
      <c r="E5198" s="5">
        <v>33.760000000000005</v>
      </c>
      <c r="F5198" s="5">
        <v>396.00300000000016</v>
      </c>
      <c r="G5198" s="5">
        <v>959.99300000000017</v>
      </c>
      <c r="H5198" s="5">
        <v>687.29600000000005</v>
      </c>
      <c r="I5198" s="6">
        <v>0</v>
      </c>
    </row>
    <row r="5199" spans="1:9">
      <c r="A5199" s="133">
        <v>2013</v>
      </c>
      <c r="B5199" s="133">
        <v>8</v>
      </c>
      <c r="C5199" s="134">
        <v>41491</v>
      </c>
      <c r="D5199" s="133">
        <v>12</v>
      </c>
      <c r="E5199" s="5">
        <v>34.811</v>
      </c>
      <c r="F5199" s="5">
        <v>394.32900000000001</v>
      </c>
      <c r="G5199" s="5">
        <v>966.28500000000008</v>
      </c>
      <c r="H5199" s="5">
        <v>706.12800000000004</v>
      </c>
      <c r="I5199" s="6">
        <v>0</v>
      </c>
    </row>
    <row r="5200" spans="1:9">
      <c r="A5200" s="133">
        <v>2013</v>
      </c>
      <c r="B5200" s="133">
        <v>8</v>
      </c>
      <c r="C5200" s="134">
        <v>41491</v>
      </c>
      <c r="D5200" s="133">
        <v>13</v>
      </c>
      <c r="E5200" s="5">
        <v>34.499000000000002</v>
      </c>
      <c r="F5200" s="5">
        <v>393.51800000000003</v>
      </c>
      <c r="G5200" s="5">
        <v>960.11700000000008</v>
      </c>
      <c r="H5200" s="5">
        <v>700.49700000000018</v>
      </c>
      <c r="I5200" s="6">
        <v>0</v>
      </c>
    </row>
    <row r="5201" spans="1:9">
      <c r="A5201" s="133">
        <v>2013</v>
      </c>
      <c r="B5201" s="133">
        <v>8</v>
      </c>
      <c r="C5201" s="134">
        <v>41491</v>
      </c>
      <c r="D5201" s="133">
        <v>14</v>
      </c>
      <c r="E5201" s="5">
        <v>33.864000000000004</v>
      </c>
      <c r="F5201" s="5">
        <v>399.00100000000009</v>
      </c>
      <c r="G5201" s="5">
        <v>949.69500000000005</v>
      </c>
      <c r="H5201" s="5">
        <v>698.78199999999993</v>
      </c>
      <c r="I5201" s="6">
        <v>0</v>
      </c>
    </row>
    <row r="5202" spans="1:9">
      <c r="A5202" s="133">
        <v>2013</v>
      </c>
      <c r="B5202" s="133">
        <v>8</v>
      </c>
      <c r="C5202" s="134">
        <v>41491</v>
      </c>
      <c r="D5202" s="133">
        <v>15</v>
      </c>
      <c r="E5202" s="5">
        <v>33.658000000000001</v>
      </c>
      <c r="F5202" s="5">
        <v>405.04500000000007</v>
      </c>
      <c r="G5202" s="5">
        <v>943.9100000000002</v>
      </c>
      <c r="H5202" s="5">
        <v>652.40800000000013</v>
      </c>
      <c r="I5202" s="6">
        <v>0</v>
      </c>
    </row>
    <row r="5203" spans="1:9">
      <c r="A5203" s="133">
        <v>2013</v>
      </c>
      <c r="B5203" s="133">
        <v>8</v>
      </c>
      <c r="C5203" s="134">
        <v>41491</v>
      </c>
      <c r="D5203" s="133">
        <v>16</v>
      </c>
      <c r="E5203" s="5">
        <v>33.279000000000003</v>
      </c>
      <c r="F5203" s="5">
        <v>403.94800000000021</v>
      </c>
      <c r="G5203" s="5">
        <v>944.12099999999998</v>
      </c>
      <c r="H5203" s="5">
        <v>660.69800000000009</v>
      </c>
      <c r="I5203" s="6">
        <v>0</v>
      </c>
    </row>
    <row r="5204" spans="1:9">
      <c r="A5204" s="133">
        <v>2013</v>
      </c>
      <c r="B5204" s="133">
        <v>8</v>
      </c>
      <c r="C5204" s="134">
        <v>41491</v>
      </c>
      <c r="D5204" s="133">
        <v>17</v>
      </c>
      <c r="E5204" s="5">
        <v>33.856000000000002</v>
      </c>
      <c r="F5204" s="5">
        <v>408.048</v>
      </c>
      <c r="G5204" s="5">
        <v>955.95999999999992</v>
      </c>
      <c r="H5204" s="5">
        <v>666.27200000000016</v>
      </c>
      <c r="I5204" s="6">
        <v>0</v>
      </c>
    </row>
    <row r="5205" spans="1:9">
      <c r="A5205" s="133">
        <v>2013</v>
      </c>
      <c r="B5205" s="133">
        <v>8</v>
      </c>
      <c r="C5205" s="134">
        <v>41491</v>
      </c>
      <c r="D5205" s="133">
        <v>18</v>
      </c>
      <c r="E5205" s="5">
        <v>33.731999999999999</v>
      </c>
      <c r="F5205" s="5">
        <v>412.6450000000001</v>
      </c>
      <c r="G5205" s="5">
        <v>960.17799999999988</v>
      </c>
      <c r="H5205" s="5">
        <v>673.40800000000013</v>
      </c>
      <c r="I5205" s="6">
        <v>0</v>
      </c>
    </row>
    <row r="5206" spans="1:9">
      <c r="A5206" s="133">
        <v>2013</v>
      </c>
      <c r="B5206" s="133">
        <v>8</v>
      </c>
      <c r="C5206" s="134">
        <v>41491</v>
      </c>
      <c r="D5206" s="133">
        <v>19</v>
      </c>
      <c r="E5206" s="5">
        <v>34.161999999999999</v>
      </c>
      <c r="F5206" s="5">
        <v>413.07000000000005</v>
      </c>
      <c r="G5206" s="5">
        <v>1051.299</v>
      </c>
      <c r="H5206" s="5">
        <v>698.92600000000004</v>
      </c>
      <c r="I5206" s="6">
        <v>0</v>
      </c>
    </row>
    <row r="5207" spans="1:9">
      <c r="A5207" s="133">
        <v>2013</v>
      </c>
      <c r="B5207" s="133">
        <v>8</v>
      </c>
      <c r="C5207" s="134">
        <v>41491</v>
      </c>
      <c r="D5207" s="133">
        <v>20</v>
      </c>
      <c r="E5207" s="5">
        <v>34.128</v>
      </c>
      <c r="F5207" s="5">
        <v>411.65100000000007</v>
      </c>
      <c r="G5207" s="5">
        <v>1130.2619999999999</v>
      </c>
      <c r="H5207" s="5">
        <v>715.25499999999988</v>
      </c>
      <c r="I5207" s="6">
        <v>0</v>
      </c>
    </row>
    <row r="5208" spans="1:9">
      <c r="A5208" s="133">
        <v>2013</v>
      </c>
      <c r="B5208" s="133">
        <v>8</v>
      </c>
      <c r="C5208" s="134">
        <v>41491</v>
      </c>
      <c r="D5208" s="133">
        <v>21</v>
      </c>
      <c r="E5208" s="5">
        <v>34.138000000000005</v>
      </c>
      <c r="F5208" s="5">
        <v>410.08500000000004</v>
      </c>
      <c r="G5208" s="5">
        <v>1131.7660000000003</v>
      </c>
      <c r="H5208" s="5">
        <v>718.90999999999985</v>
      </c>
      <c r="I5208" s="6">
        <v>0</v>
      </c>
    </row>
    <row r="5209" spans="1:9">
      <c r="A5209" s="133">
        <v>2013</v>
      </c>
      <c r="B5209" s="133">
        <v>8</v>
      </c>
      <c r="C5209" s="134">
        <v>41491</v>
      </c>
      <c r="D5209" s="133">
        <v>22</v>
      </c>
      <c r="E5209" s="5">
        <v>34.558</v>
      </c>
      <c r="F5209" s="5">
        <v>410.66600000000005</v>
      </c>
      <c r="G5209" s="5">
        <v>1142.749</v>
      </c>
      <c r="H5209" s="5">
        <v>719.08199999999999</v>
      </c>
      <c r="I5209" s="6">
        <v>0</v>
      </c>
    </row>
    <row r="5210" spans="1:9">
      <c r="A5210" s="133">
        <v>2013</v>
      </c>
      <c r="B5210" s="133">
        <v>8</v>
      </c>
      <c r="C5210" s="134">
        <v>41491</v>
      </c>
      <c r="D5210" s="133">
        <v>23</v>
      </c>
      <c r="E5210" s="5">
        <v>33.590000000000003</v>
      </c>
      <c r="F5210" s="5">
        <v>412.60000000000008</v>
      </c>
      <c r="G5210" s="5">
        <v>1147.7819999999997</v>
      </c>
      <c r="H5210" s="5">
        <v>689.851</v>
      </c>
      <c r="I5210" s="6">
        <v>0</v>
      </c>
    </row>
    <row r="5211" spans="1:9">
      <c r="A5211" s="133">
        <v>2013</v>
      </c>
      <c r="B5211" s="133">
        <v>8</v>
      </c>
      <c r="C5211" s="134">
        <v>41491</v>
      </c>
      <c r="D5211" s="133">
        <v>24</v>
      </c>
      <c r="E5211" s="5">
        <v>33.517000000000003</v>
      </c>
      <c r="F5211" s="5">
        <v>413.84100000000007</v>
      </c>
      <c r="G5211" s="5">
        <v>1127.6819999999996</v>
      </c>
      <c r="H5211" s="5">
        <v>647.47600000000011</v>
      </c>
      <c r="I5211" s="6">
        <v>0</v>
      </c>
    </row>
    <row r="5212" spans="1:9">
      <c r="A5212" s="133">
        <v>2013</v>
      </c>
      <c r="B5212" s="133">
        <v>8</v>
      </c>
      <c r="C5212" s="134">
        <v>41492</v>
      </c>
      <c r="D5212" s="133">
        <v>1</v>
      </c>
      <c r="E5212" s="5">
        <v>33.638000000000005</v>
      </c>
      <c r="F5212" s="5">
        <v>408.49000000000007</v>
      </c>
      <c r="G5212" s="5">
        <v>1054.0599999999997</v>
      </c>
      <c r="H5212" s="5">
        <v>576.32400000000018</v>
      </c>
      <c r="I5212" s="6">
        <v>0</v>
      </c>
    </row>
    <row r="5213" spans="1:9">
      <c r="A5213" s="133">
        <v>2013</v>
      </c>
      <c r="B5213" s="133">
        <v>8</v>
      </c>
      <c r="C5213" s="134">
        <v>41492</v>
      </c>
      <c r="D5213" s="133">
        <v>2</v>
      </c>
      <c r="E5213" s="5">
        <v>33.326000000000001</v>
      </c>
      <c r="F5213" s="5">
        <v>409.44399999999996</v>
      </c>
      <c r="G5213" s="5">
        <v>1002.0520000000001</v>
      </c>
      <c r="H5213" s="5">
        <v>531.84300000000007</v>
      </c>
      <c r="I5213" s="6">
        <v>0</v>
      </c>
    </row>
    <row r="5214" spans="1:9">
      <c r="A5214" s="133">
        <v>2013</v>
      </c>
      <c r="B5214" s="133">
        <v>8</v>
      </c>
      <c r="C5214" s="134">
        <v>41492</v>
      </c>
      <c r="D5214" s="133">
        <v>3</v>
      </c>
      <c r="E5214" s="5">
        <v>33.722000000000001</v>
      </c>
      <c r="F5214" s="5">
        <v>410.74900000000008</v>
      </c>
      <c r="G5214" s="5">
        <v>951.20799999999986</v>
      </c>
      <c r="H5214" s="5">
        <v>522.68000000000006</v>
      </c>
      <c r="I5214" s="6">
        <v>0</v>
      </c>
    </row>
    <row r="5215" spans="1:9">
      <c r="A5215" s="133">
        <v>2013</v>
      </c>
      <c r="B5215" s="133">
        <v>8</v>
      </c>
      <c r="C5215" s="134">
        <v>41492</v>
      </c>
      <c r="D5215" s="133">
        <v>4</v>
      </c>
      <c r="E5215" s="5">
        <v>34.477000000000004</v>
      </c>
      <c r="F5215" s="5">
        <v>413.98</v>
      </c>
      <c r="G5215" s="5">
        <v>942.8950000000001</v>
      </c>
      <c r="H5215" s="5">
        <v>523.80400000000009</v>
      </c>
      <c r="I5215" s="6">
        <v>0</v>
      </c>
    </row>
    <row r="5216" spans="1:9">
      <c r="A5216" s="133">
        <v>2013</v>
      </c>
      <c r="B5216" s="133">
        <v>8</v>
      </c>
      <c r="C5216" s="134">
        <v>41492</v>
      </c>
      <c r="D5216" s="133">
        <v>5</v>
      </c>
      <c r="E5216" s="5">
        <v>0</v>
      </c>
      <c r="F5216" s="5">
        <v>435.83800000000008</v>
      </c>
      <c r="G5216" s="5">
        <v>950.03200000000015</v>
      </c>
      <c r="H5216" s="5">
        <v>526.01300000000003</v>
      </c>
      <c r="I5216" s="6">
        <v>0</v>
      </c>
    </row>
    <row r="5217" spans="1:9">
      <c r="A5217" s="133">
        <v>2013</v>
      </c>
      <c r="B5217" s="133">
        <v>8</v>
      </c>
      <c r="C5217" s="134">
        <v>41492</v>
      </c>
      <c r="D5217" s="133">
        <v>6</v>
      </c>
      <c r="E5217" s="5">
        <v>34.081000000000003</v>
      </c>
      <c r="F5217" s="5">
        <v>416.774</v>
      </c>
      <c r="G5217" s="5">
        <v>961.18700000000024</v>
      </c>
      <c r="H5217" s="5">
        <v>538.1</v>
      </c>
      <c r="I5217" s="6">
        <v>0</v>
      </c>
    </row>
    <row r="5218" spans="1:9">
      <c r="A5218" s="133">
        <v>2013</v>
      </c>
      <c r="B5218" s="133">
        <v>8</v>
      </c>
      <c r="C5218" s="134">
        <v>41492</v>
      </c>
      <c r="D5218" s="133">
        <v>7</v>
      </c>
      <c r="E5218" s="5">
        <v>33.262</v>
      </c>
      <c r="F5218" s="5">
        <v>418.46900000000005</v>
      </c>
      <c r="G5218" s="5">
        <v>1000.574</v>
      </c>
      <c r="H5218" s="5">
        <v>641.0150000000001</v>
      </c>
      <c r="I5218" s="6">
        <v>0</v>
      </c>
    </row>
    <row r="5219" spans="1:9">
      <c r="A5219" s="133">
        <v>2013</v>
      </c>
      <c r="B5219" s="133">
        <v>8</v>
      </c>
      <c r="C5219" s="134">
        <v>41492</v>
      </c>
      <c r="D5219" s="133">
        <v>8</v>
      </c>
      <c r="E5219" s="5">
        <v>33.411000000000001</v>
      </c>
      <c r="F5219" s="5">
        <v>404.49299999999999</v>
      </c>
      <c r="G5219" s="5">
        <v>1011.6109999999998</v>
      </c>
      <c r="H5219" s="5">
        <v>708.48299999999995</v>
      </c>
      <c r="I5219" s="6">
        <v>0</v>
      </c>
    </row>
    <row r="5220" spans="1:9">
      <c r="A5220" s="133">
        <v>2013</v>
      </c>
      <c r="B5220" s="133">
        <v>8</v>
      </c>
      <c r="C5220" s="134">
        <v>41492</v>
      </c>
      <c r="D5220" s="133">
        <v>9</v>
      </c>
      <c r="E5220" s="5">
        <v>34.180000000000007</v>
      </c>
      <c r="F5220" s="5">
        <v>406.81599999999997</v>
      </c>
      <c r="G5220" s="5">
        <v>1024.2149999999999</v>
      </c>
      <c r="H5220" s="5">
        <v>712.51599999999996</v>
      </c>
      <c r="I5220" s="6">
        <v>0</v>
      </c>
    </row>
    <row r="5221" spans="1:9">
      <c r="A5221" s="133">
        <v>2013</v>
      </c>
      <c r="B5221" s="133">
        <v>8</v>
      </c>
      <c r="C5221" s="134">
        <v>41492</v>
      </c>
      <c r="D5221" s="133">
        <v>10</v>
      </c>
      <c r="E5221" s="5">
        <v>35.405999999999999</v>
      </c>
      <c r="F5221" s="5">
        <v>413.30100000000004</v>
      </c>
      <c r="G5221" s="5">
        <v>1037.8739999999998</v>
      </c>
      <c r="H5221" s="5">
        <v>731.56299999999999</v>
      </c>
      <c r="I5221" s="6">
        <v>0</v>
      </c>
    </row>
    <row r="5222" spans="1:9">
      <c r="A5222" s="133">
        <v>2013</v>
      </c>
      <c r="B5222" s="133">
        <v>8</v>
      </c>
      <c r="C5222" s="134">
        <v>41492</v>
      </c>
      <c r="D5222" s="133">
        <v>11</v>
      </c>
      <c r="E5222" s="5">
        <v>35.359000000000002</v>
      </c>
      <c r="F5222" s="5">
        <v>415.81900000000007</v>
      </c>
      <c r="G5222" s="5">
        <v>1033.5</v>
      </c>
      <c r="H5222" s="5">
        <v>740.15699999999981</v>
      </c>
      <c r="I5222" s="6">
        <v>0</v>
      </c>
    </row>
    <row r="5223" spans="1:9">
      <c r="A5223" s="133">
        <v>2013</v>
      </c>
      <c r="B5223" s="133">
        <v>8</v>
      </c>
      <c r="C5223" s="134">
        <v>41492</v>
      </c>
      <c r="D5223" s="133">
        <v>12</v>
      </c>
      <c r="E5223" s="5">
        <v>34.683</v>
      </c>
      <c r="F5223" s="5">
        <v>415.57300000000009</v>
      </c>
      <c r="G5223" s="5">
        <v>1029.941</v>
      </c>
      <c r="H5223" s="5">
        <v>735.28899999999999</v>
      </c>
      <c r="I5223" s="6">
        <v>0</v>
      </c>
    </row>
    <row r="5224" spans="1:9">
      <c r="A5224" s="133">
        <v>2013</v>
      </c>
      <c r="B5224" s="133">
        <v>8</v>
      </c>
      <c r="C5224" s="134">
        <v>41492</v>
      </c>
      <c r="D5224" s="133">
        <v>13</v>
      </c>
      <c r="E5224" s="5">
        <v>32.242000000000004</v>
      </c>
      <c r="F5224" s="5">
        <v>409.36900000000003</v>
      </c>
      <c r="G5224" s="5">
        <v>1035.9829999999997</v>
      </c>
      <c r="H5224" s="5">
        <v>728.91599999999994</v>
      </c>
      <c r="I5224" s="6">
        <v>0</v>
      </c>
    </row>
    <row r="5225" spans="1:9">
      <c r="A5225" s="133">
        <v>2013</v>
      </c>
      <c r="B5225" s="133">
        <v>8</v>
      </c>
      <c r="C5225" s="134">
        <v>41492</v>
      </c>
      <c r="D5225" s="133">
        <v>14</v>
      </c>
      <c r="E5225" s="5">
        <v>30.602000000000004</v>
      </c>
      <c r="F5225" s="5">
        <v>398.30200000000002</v>
      </c>
      <c r="G5225" s="5">
        <v>1032.6719999999996</v>
      </c>
      <c r="H5225" s="5">
        <v>721.19299999999998</v>
      </c>
      <c r="I5225" s="6">
        <v>0</v>
      </c>
    </row>
    <row r="5226" spans="1:9">
      <c r="A5226" s="133">
        <v>2013</v>
      </c>
      <c r="B5226" s="133">
        <v>8</v>
      </c>
      <c r="C5226" s="134">
        <v>41492</v>
      </c>
      <c r="D5226" s="133">
        <v>15</v>
      </c>
      <c r="E5226" s="5">
        <v>30.273000000000003</v>
      </c>
      <c r="F5226" s="5">
        <v>405.26900000000006</v>
      </c>
      <c r="G5226" s="5">
        <v>1045.5479999999998</v>
      </c>
      <c r="H5226" s="5">
        <v>726.4129999999999</v>
      </c>
      <c r="I5226" s="6">
        <v>0</v>
      </c>
    </row>
    <row r="5227" spans="1:9">
      <c r="A5227" s="133">
        <v>2013</v>
      </c>
      <c r="B5227" s="133">
        <v>8</v>
      </c>
      <c r="C5227" s="134">
        <v>41492</v>
      </c>
      <c r="D5227" s="133">
        <v>16</v>
      </c>
      <c r="E5227" s="5">
        <v>30.044</v>
      </c>
      <c r="F5227" s="5">
        <v>409.3889999999999</v>
      </c>
      <c r="G5227" s="5">
        <v>1038.8800000000001</v>
      </c>
      <c r="H5227" s="5">
        <v>730.97199999999998</v>
      </c>
      <c r="I5227" s="6">
        <v>0</v>
      </c>
    </row>
    <row r="5228" spans="1:9">
      <c r="A5228" s="133">
        <v>2013</v>
      </c>
      <c r="B5228" s="133">
        <v>8</v>
      </c>
      <c r="C5228" s="134">
        <v>41492</v>
      </c>
      <c r="D5228" s="133">
        <v>17</v>
      </c>
      <c r="E5228" s="5">
        <v>23.045000000000002</v>
      </c>
      <c r="F5228" s="5">
        <v>412.65200000000004</v>
      </c>
      <c r="G5228" s="5">
        <v>1046.0010000000002</v>
      </c>
      <c r="H5228" s="5">
        <v>738.00200000000018</v>
      </c>
      <c r="I5228" s="6">
        <v>0</v>
      </c>
    </row>
    <row r="5229" spans="1:9">
      <c r="A5229" s="133">
        <v>2013</v>
      </c>
      <c r="B5229" s="133">
        <v>8</v>
      </c>
      <c r="C5229" s="134">
        <v>41492</v>
      </c>
      <c r="D5229" s="133">
        <v>18</v>
      </c>
      <c r="E5229" s="5">
        <v>20.774000000000001</v>
      </c>
      <c r="F5229" s="5">
        <v>426.69600000000003</v>
      </c>
      <c r="G5229" s="5">
        <v>1058.607</v>
      </c>
      <c r="H5229" s="5">
        <v>760.23199999999997</v>
      </c>
      <c r="I5229" s="6">
        <v>0</v>
      </c>
    </row>
    <row r="5230" spans="1:9">
      <c r="A5230" s="133">
        <v>2013</v>
      </c>
      <c r="B5230" s="133">
        <v>8</v>
      </c>
      <c r="C5230" s="134">
        <v>41492</v>
      </c>
      <c r="D5230" s="133">
        <v>19</v>
      </c>
      <c r="E5230" s="5">
        <v>21.212000000000003</v>
      </c>
      <c r="F5230" s="5">
        <v>444.30100000000004</v>
      </c>
      <c r="G5230" s="5">
        <v>1202.1870000000001</v>
      </c>
      <c r="H5230" s="5">
        <v>798.34600000000023</v>
      </c>
      <c r="I5230" s="6">
        <v>0</v>
      </c>
    </row>
    <row r="5231" spans="1:9">
      <c r="A5231" s="133">
        <v>2013</v>
      </c>
      <c r="B5231" s="133">
        <v>8</v>
      </c>
      <c r="C5231" s="134">
        <v>41492</v>
      </c>
      <c r="D5231" s="133">
        <v>20</v>
      </c>
      <c r="E5231" s="5">
        <v>21.04</v>
      </c>
      <c r="F5231" s="5">
        <v>443.14500000000015</v>
      </c>
      <c r="G5231" s="5">
        <v>1253.3680000000002</v>
      </c>
      <c r="H5231" s="5">
        <v>824.45699999999988</v>
      </c>
      <c r="I5231" s="6">
        <v>0</v>
      </c>
    </row>
    <row r="5232" spans="1:9">
      <c r="A5232" s="133">
        <v>2013</v>
      </c>
      <c r="B5232" s="133">
        <v>8</v>
      </c>
      <c r="C5232" s="134">
        <v>41492</v>
      </c>
      <c r="D5232" s="133">
        <v>21</v>
      </c>
      <c r="E5232" s="5">
        <v>21.358000000000001</v>
      </c>
      <c r="F5232" s="5">
        <v>444.28699999999998</v>
      </c>
      <c r="G5232" s="5">
        <v>1266.8870000000002</v>
      </c>
      <c r="H5232" s="5">
        <v>833.49800000000016</v>
      </c>
      <c r="I5232" s="6">
        <v>0</v>
      </c>
    </row>
    <row r="5233" spans="1:9">
      <c r="A5233" s="133">
        <v>2013</v>
      </c>
      <c r="B5233" s="133">
        <v>8</v>
      </c>
      <c r="C5233" s="134">
        <v>41492</v>
      </c>
      <c r="D5233" s="133">
        <v>22</v>
      </c>
      <c r="E5233" s="5">
        <v>21.063000000000002</v>
      </c>
      <c r="F5233" s="5">
        <v>442.37199999999996</v>
      </c>
      <c r="G5233" s="5">
        <v>1248.5629999999999</v>
      </c>
      <c r="H5233" s="5">
        <v>825.06999999999994</v>
      </c>
      <c r="I5233" s="6">
        <v>0</v>
      </c>
    </row>
    <row r="5234" spans="1:9">
      <c r="A5234" s="133">
        <v>2013</v>
      </c>
      <c r="B5234" s="133">
        <v>8</v>
      </c>
      <c r="C5234" s="134">
        <v>41492</v>
      </c>
      <c r="D5234" s="133">
        <v>23</v>
      </c>
      <c r="E5234" s="5">
        <v>21.657</v>
      </c>
      <c r="F5234" s="5">
        <v>443.94600000000003</v>
      </c>
      <c r="G5234" s="5">
        <v>1229.8940000000002</v>
      </c>
      <c r="H5234" s="5">
        <v>781.2969999999998</v>
      </c>
      <c r="I5234" s="6">
        <v>0</v>
      </c>
    </row>
    <row r="5235" spans="1:9">
      <c r="A5235" s="133">
        <v>2013</v>
      </c>
      <c r="B5235" s="133">
        <v>8</v>
      </c>
      <c r="C5235" s="134">
        <v>41492</v>
      </c>
      <c r="D5235" s="133">
        <v>24</v>
      </c>
      <c r="E5235" s="5">
        <v>21.445999999999998</v>
      </c>
      <c r="F5235" s="5">
        <v>443.56</v>
      </c>
      <c r="G5235" s="5">
        <v>1218.0849999999998</v>
      </c>
      <c r="H5235" s="5">
        <v>760.92899999999986</v>
      </c>
      <c r="I5235" s="6">
        <v>0</v>
      </c>
    </row>
    <row r="5236" spans="1:9">
      <c r="A5236" s="133">
        <v>2013</v>
      </c>
      <c r="B5236" s="133">
        <v>8</v>
      </c>
      <c r="C5236" s="134">
        <v>41493</v>
      </c>
      <c r="D5236" s="133">
        <v>1</v>
      </c>
      <c r="E5236" s="5">
        <v>21.704000000000001</v>
      </c>
      <c r="F5236" s="5">
        <v>445.62699999999995</v>
      </c>
      <c r="G5236" s="5">
        <v>1048.5239999999999</v>
      </c>
      <c r="H5236" s="5">
        <v>725.35400000000016</v>
      </c>
      <c r="I5236" s="6">
        <v>0</v>
      </c>
    </row>
    <row r="5237" spans="1:9">
      <c r="A5237" s="133">
        <v>2013</v>
      </c>
      <c r="B5237" s="133">
        <v>8</v>
      </c>
      <c r="C5237" s="134">
        <v>41493</v>
      </c>
      <c r="D5237" s="133">
        <v>2</v>
      </c>
      <c r="E5237" s="5">
        <v>21.731999999999999</v>
      </c>
      <c r="F5237" s="5">
        <v>445.8130000000001</v>
      </c>
      <c r="G5237" s="5">
        <v>973.61800000000005</v>
      </c>
      <c r="H5237" s="5">
        <v>650.90600000000006</v>
      </c>
      <c r="I5237" s="6">
        <v>0</v>
      </c>
    </row>
    <row r="5238" spans="1:9">
      <c r="A5238" s="133">
        <v>2013</v>
      </c>
      <c r="B5238" s="133">
        <v>8</v>
      </c>
      <c r="C5238" s="134">
        <v>41493</v>
      </c>
      <c r="D5238" s="133">
        <v>3</v>
      </c>
      <c r="E5238" s="5">
        <v>21.176000000000002</v>
      </c>
      <c r="F5238" s="5">
        <v>447.49100000000004</v>
      </c>
      <c r="G5238" s="5">
        <v>923.06999999999994</v>
      </c>
      <c r="H5238" s="5">
        <v>593.66100000000006</v>
      </c>
      <c r="I5238" s="6">
        <v>0</v>
      </c>
    </row>
    <row r="5239" spans="1:9">
      <c r="A5239" s="133">
        <v>2013</v>
      </c>
      <c r="B5239" s="133">
        <v>8</v>
      </c>
      <c r="C5239" s="134">
        <v>41493</v>
      </c>
      <c r="D5239" s="133">
        <v>4</v>
      </c>
      <c r="E5239" s="5">
        <v>21.041000000000004</v>
      </c>
      <c r="F5239" s="5">
        <v>447.24299999999994</v>
      </c>
      <c r="G5239" s="5">
        <v>890.0150000000001</v>
      </c>
      <c r="H5239" s="5">
        <v>593.12800000000016</v>
      </c>
      <c r="I5239" s="6">
        <v>0</v>
      </c>
    </row>
    <row r="5240" spans="1:9">
      <c r="A5240" s="133">
        <v>2013</v>
      </c>
      <c r="B5240" s="133">
        <v>8</v>
      </c>
      <c r="C5240" s="134">
        <v>41493</v>
      </c>
      <c r="D5240" s="133">
        <v>5</v>
      </c>
      <c r="E5240" s="5">
        <v>21.14</v>
      </c>
      <c r="F5240" s="5">
        <v>448.64100000000008</v>
      </c>
      <c r="G5240" s="5">
        <v>929.14099999999985</v>
      </c>
      <c r="H5240" s="5">
        <v>593.43299999999988</v>
      </c>
      <c r="I5240" s="6">
        <v>0</v>
      </c>
    </row>
    <row r="5241" spans="1:9">
      <c r="A5241" s="133">
        <v>2013</v>
      </c>
      <c r="B5241" s="133">
        <v>8</v>
      </c>
      <c r="C5241" s="134">
        <v>41493</v>
      </c>
      <c r="D5241" s="133">
        <v>6</v>
      </c>
      <c r="E5241" s="5">
        <v>21.624000000000002</v>
      </c>
      <c r="F5241" s="5">
        <v>446.08300000000008</v>
      </c>
      <c r="G5241" s="5">
        <v>958.5100000000001</v>
      </c>
      <c r="H5241" s="5">
        <v>594.40099999999995</v>
      </c>
      <c r="I5241" s="6">
        <v>0</v>
      </c>
    </row>
    <row r="5242" spans="1:9">
      <c r="A5242" s="133">
        <v>2013</v>
      </c>
      <c r="B5242" s="133">
        <v>8</v>
      </c>
      <c r="C5242" s="134">
        <v>41493</v>
      </c>
      <c r="D5242" s="133">
        <v>7</v>
      </c>
      <c r="E5242" s="5">
        <v>21.865000000000002</v>
      </c>
      <c r="F5242" s="5">
        <v>447.12200000000001</v>
      </c>
      <c r="G5242" s="5">
        <v>1011.7210000000001</v>
      </c>
      <c r="H5242" s="5">
        <v>651.7439999999998</v>
      </c>
      <c r="I5242" s="6">
        <v>0</v>
      </c>
    </row>
    <row r="5243" spans="1:9">
      <c r="A5243" s="133">
        <v>2013</v>
      </c>
      <c r="B5243" s="133">
        <v>8</v>
      </c>
      <c r="C5243" s="134">
        <v>41493</v>
      </c>
      <c r="D5243" s="133">
        <v>8</v>
      </c>
      <c r="E5243" s="5">
        <v>21.193000000000001</v>
      </c>
      <c r="F5243" s="5">
        <v>433.79100000000005</v>
      </c>
      <c r="G5243" s="5">
        <v>1040.7340000000002</v>
      </c>
      <c r="H5243" s="5">
        <v>733.65300000000013</v>
      </c>
      <c r="I5243" s="6">
        <v>0</v>
      </c>
    </row>
    <row r="5244" spans="1:9">
      <c r="A5244" s="133">
        <v>2013</v>
      </c>
      <c r="B5244" s="133">
        <v>8</v>
      </c>
      <c r="C5244" s="134">
        <v>41493</v>
      </c>
      <c r="D5244" s="133">
        <v>9</v>
      </c>
      <c r="E5244" s="5">
        <v>21.769000000000002</v>
      </c>
      <c r="F5244" s="5">
        <v>433.66699999999997</v>
      </c>
      <c r="G5244" s="5">
        <v>1061.269</v>
      </c>
      <c r="H5244" s="5">
        <v>756.5010000000002</v>
      </c>
      <c r="I5244" s="6">
        <v>0</v>
      </c>
    </row>
    <row r="5245" spans="1:9">
      <c r="A5245" s="133">
        <v>2013</v>
      </c>
      <c r="B5245" s="133">
        <v>8</v>
      </c>
      <c r="C5245" s="134">
        <v>41493</v>
      </c>
      <c r="D5245" s="133">
        <v>10</v>
      </c>
      <c r="E5245" s="5">
        <v>22.072000000000003</v>
      </c>
      <c r="F5245" s="5">
        <v>432.90099999999995</v>
      </c>
      <c r="G5245" s="5">
        <v>1065.7300000000002</v>
      </c>
      <c r="H5245" s="5">
        <v>777.02200000000028</v>
      </c>
      <c r="I5245" s="6">
        <v>0</v>
      </c>
    </row>
    <row r="5246" spans="1:9">
      <c r="A5246" s="133">
        <v>2013</v>
      </c>
      <c r="B5246" s="133">
        <v>8</v>
      </c>
      <c r="C5246" s="134">
        <v>41493</v>
      </c>
      <c r="D5246" s="133">
        <v>11</v>
      </c>
      <c r="E5246" s="5">
        <v>22.048000000000002</v>
      </c>
      <c r="F5246" s="5">
        <v>432.14000000000004</v>
      </c>
      <c r="G5246" s="5">
        <v>1056.5429999999999</v>
      </c>
      <c r="H5246" s="5">
        <v>779.25900000000024</v>
      </c>
      <c r="I5246" s="6">
        <v>0</v>
      </c>
    </row>
    <row r="5247" spans="1:9">
      <c r="A5247" s="133">
        <v>2013</v>
      </c>
      <c r="B5247" s="133">
        <v>8</v>
      </c>
      <c r="C5247" s="134">
        <v>41493</v>
      </c>
      <c r="D5247" s="133">
        <v>12</v>
      </c>
      <c r="E5247" s="5">
        <v>21.495000000000001</v>
      </c>
      <c r="F5247" s="5">
        <v>434.93699999999995</v>
      </c>
      <c r="G5247" s="5">
        <v>1044.3230000000001</v>
      </c>
      <c r="H5247" s="5">
        <v>794.97900000000016</v>
      </c>
      <c r="I5247" s="6">
        <v>0</v>
      </c>
    </row>
    <row r="5248" spans="1:9">
      <c r="A5248" s="133">
        <v>2013</v>
      </c>
      <c r="B5248" s="133">
        <v>8</v>
      </c>
      <c r="C5248" s="134">
        <v>41493</v>
      </c>
      <c r="D5248" s="133">
        <v>13</v>
      </c>
      <c r="E5248" s="5">
        <v>21.450000000000003</v>
      </c>
      <c r="F5248" s="5">
        <v>436.45100000000008</v>
      </c>
      <c r="G5248" s="5">
        <v>1054.7830000000001</v>
      </c>
      <c r="H5248" s="5">
        <v>812.03500000000031</v>
      </c>
      <c r="I5248" s="6">
        <v>0</v>
      </c>
    </row>
    <row r="5249" spans="1:9">
      <c r="A5249" s="133">
        <v>2013</v>
      </c>
      <c r="B5249" s="133">
        <v>8</v>
      </c>
      <c r="C5249" s="134">
        <v>41493</v>
      </c>
      <c r="D5249" s="133">
        <v>14</v>
      </c>
      <c r="E5249" s="5">
        <v>21.222000000000001</v>
      </c>
      <c r="F5249" s="5">
        <v>435.85599999999994</v>
      </c>
      <c r="G5249" s="5">
        <v>1104.3430000000001</v>
      </c>
      <c r="H5249" s="5">
        <v>774.18800000000022</v>
      </c>
      <c r="I5249" s="6">
        <v>0</v>
      </c>
    </row>
    <row r="5250" spans="1:9">
      <c r="A5250" s="133">
        <v>2013</v>
      </c>
      <c r="B5250" s="133">
        <v>8</v>
      </c>
      <c r="C5250" s="134">
        <v>41493</v>
      </c>
      <c r="D5250" s="133">
        <v>15</v>
      </c>
      <c r="E5250" s="5">
        <v>21.401</v>
      </c>
      <c r="F5250" s="5">
        <v>439.52400000000006</v>
      </c>
      <c r="G5250" s="5">
        <v>1121.2470000000001</v>
      </c>
      <c r="H5250" s="5">
        <v>719.8040000000002</v>
      </c>
      <c r="I5250" s="6">
        <v>0</v>
      </c>
    </row>
    <row r="5251" spans="1:9">
      <c r="A5251" s="133">
        <v>2013</v>
      </c>
      <c r="B5251" s="133">
        <v>8</v>
      </c>
      <c r="C5251" s="134">
        <v>41493</v>
      </c>
      <c r="D5251" s="133">
        <v>16</v>
      </c>
      <c r="E5251" s="5">
        <v>21.938000000000002</v>
      </c>
      <c r="F5251" s="5">
        <v>442.51800000000003</v>
      </c>
      <c r="G5251" s="5">
        <v>1147.8250000000005</v>
      </c>
      <c r="H5251" s="5">
        <v>717.52700000000004</v>
      </c>
      <c r="I5251" s="6">
        <v>0</v>
      </c>
    </row>
    <row r="5252" spans="1:9">
      <c r="A5252" s="133">
        <v>2013</v>
      </c>
      <c r="B5252" s="133">
        <v>8</v>
      </c>
      <c r="C5252" s="134">
        <v>41493</v>
      </c>
      <c r="D5252" s="133">
        <v>17</v>
      </c>
      <c r="E5252" s="5">
        <v>22.100999999999999</v>
      </c>
      <c r="F5252" s="5">
        <v>439.97299999999996</v>
      </c>
      <c r="G5252" s="5">
        <v>1155.3790000000004</v>
      </c>
      <c r="H5252" s="5">
        <v>719.55899999999986</v>
      </c>
      <c r="I5252" s="6">
        <v>0</v>
      </c>
    </row>
    <row r="5253" spans="1:9">
      <c r="A5253" s="133">
        <v>2013</v>
      </c>
      <c r="B5253" s="133">
        <v>8</v>
      </c>
      <c r="C5253" s="134">
        <v>41493</v>
      </c>
      <c r="D5253" s="133">
        <v>18</v>
      </c>
      <c r="E5253" s="5">
        <v>26.187000000000005</v>
      </c>
      <c r="F5253" s="5">
        <v>453.05099999999999</v>
      </c>
      <c r="G5253" s="5">
        <v>1130.8710000000001</v>
      </c>
      <c r="H5253" s="5">
        <v>728.76300000000015</v>
      </c>
      <c r="I5253" s="6">
        <v>0</v>
      </c>
    </row>
    <row r="5254" spans="1:9">
      <c r="A5254" s="133">
        <v>2013</v>
      </c>
      <c r="B5254" s="133">
        <v>8</v>
      </c>
      <c r="C5254" s="134">
        <v>41493</v>
      </c>
      <c r="D5254" s="133">
        <v>19</v>
      </c>
      <c r="E5254" s="5">
        <v>30.476000000000003</v>
      </c>
      <c r="F5254" s="5">
        <v>462.41000000000008</v>
      </c>
      <c r="G5254" s="5">
        <v>1248.8789999999995</v>
      </c>
      <c r="H5254" s="5">
        <v>747.27800000000013</v>
      </c>
      <c r="I5254" s="6">
        <v>0</v>
      </c>
    </row>
    <row r="5255" spans="1:9">
      <c r="A5255" s="133">
        <v>2013</v>
      </c>
      <c r="B5255" s="133">
        <v>8</v>
      </c>
      <c r="C5255" s="134">
        <v>41493</v>
      </c>
      <c r="D5255" s="133">
        <v>20</v>
      </c>
      <c r="E5255" s="5">
        <v>30.273</v>
      </c>
      <c r="F5255" s="5">
        <v>468.79500000000002</v>
      </c>
      <c r="G5255" s="5">
        <v>1290.6039999999996</v>
      </c>
      <c r="H5255" s="5">
        <v>768.92899999999986</v>
      </c>
      <c r="I5255" s="6">
        <v>0</v>
      </c>
    </row>
    <row r="5256" spans="1:9">
      <c r="A5256" s="133">
        <v>2013</v>
      </c>
      <c r="B5256" s="133">
        <v>8</v>
      </c>
      <c r="C5256" s="134">
        <v>41493</v>
      </c>
      <c r="D5256" s="133">
        <v>21</v>
      </c>
      <c r="E5256" s="5">
        <v>31.004000000000001</v>
      </c>
      <c r="F5256" s="5">
        <v>471.29</v>
      </c>
      <c r="G5256" s="5">
        <v>1299.5180000000003</v>
      </c>
      <c r="H5256" s="5">
        <v>770.20099999999991</v>
      </c>
      <c r="I5256" s="6">
        <v>0</v>
      </c>
    </row>
    <row r="5257" spans="1:9">
      <c r="A5257" s="133">
        <v>2013</v>
      </c>
      <c r="B5257" s="133">
        <v>8</v>
      </c>
      <c r="C5257" s="134">
        <v>41493</v>
      </c>
      <c r="D5257" s="133">
        <v>22</v>
      </c>
      <c r="E5257" s="5">
        <v>30.711000000000002</v>
      </c>
      <c r="F5257" s="5">
        <v>471.52000000000004</v>
      </c>
      <c r="G5257" s="5">
        <v>1299.7050000000004</v>
      </c>
      <c r="H5257" s="5">
        <v>759.09100000000024</v>
      </c>
      <c r="I5257" s="6">
        <v>0</v>
      </c>
    </row>
    <row r="5258" spans="1:9">
      <c r="A5258" s="133">
        <v>2013</v>
      </c>
      <c r="B5258" s="133">
        <v>8</v>
      </c>
      <c r="C5258" s="134">
        <v>41493</v>
      </c>
      <c r="D5258" s="133">
        <v>23</v>
      </c>
      <c r="E5258" s="5">
        <v>30.822000000000003</v>
      </c>
      <c r="F5258" s="5">
        <v>471.83399999999995</v>
      </c>
      <c r="G5258" s="5">
        <v>1279.6409999999998</v>
      </c>
      <c r="H5258" s="5">
        <v>738.8720000000003</v>
      </c>
      <c r="I5258" s="6">
        <v>0</v>
      </c>
    </row>
    <row r="5259" spans="1:9">
      <c r="A5259" s="133">
        <v>2013</v>
      </c>
      <c r="B5259" s="133">
        <v>8</v>
      </c>
      <c r="C5259" s="134">
        <v>41493</v>
      </c>
      <c r="D5259" s="133">
        <v>24</v>
      </c>
      <c r="E5259" s="5">
        <v>33.71</v>
      </c>
      <c r="F5259" s="5">
        <v>470.47299999999996</v>
      </c>
      <c r="G5259" s="5">
        <v>1283.3590000000004</v>
      </c>
      <c r="H5259" s="5">
        <v>664.77800000000013</v>
      </c>
      <c r="I5259" s="6">
        <v>0</v>
      </c>
    </row>
    <row r="5260" spans="1:9">
      <c r="A5260" s="133">
        <v>2013</v>
      </c>
      <c r="B5260" s="133">
        <v>8</v>
      </c>
      <c r="C5260" s="134">
        <v>41494</v>
      </c>
      <c r="D5260" s="133">
        <v>1</v>
      </c>
      <c r="E5260" s="5">
        <v>31.126000000000005</v>
      </c>
      <c r="F5260" s="5">
        <v>469.17999999999989</v>
      </c>
      <c r="G5260" s="5">
        <v>1066.6079999999999</v>
      </c>
      <c r="H5260" s="5">
        <v>606.91300000000012</v>
      </c>
      <c r="I5260" s="6">
        <v>0</v>
      </c>
    </row>
    <row r="5261" spans="1:9">
      <c r="A5261" s="133">
        <v>2013</v>
      </c>
      <c r="B5261" s="133">
        <v>8</v>
      </c>
      <c r="C5261" s="134">
        <v>41494</v>
      </c>
      <c r="D5261" s="133">
        <v>2</v>
      </c>
      <c r="E5261" s="5">
        <v>30.839000000000002</v>
      </c>
      <c r="F5261" s="5">
        <v>469.99299999999994</v>
      </c>
      <c r="G5261" s="5">
        <v>995.31399999999996</v>
      </c>
      <c r="H5261" s="5">
        <v>528.75400000000002</v>
      </c>
      <c r="I5261" s="6">
        <v>0</v>
      </c>
    </row>
    <row r="5262" spans="1:9">
      <c r="A5262" s="133">
        <v>2013</v>
      </c>
      <c r="B5262" s="133">
        <v>8</v>
      </c>
      <c r="C5262" s="134">
        <v>41494</v>
      </c>
      <c r="D5262" s="133">
        <v>3</v>
      </c>
      <c r="E5262" s="5">
        <v>30.59</v>
      </c>
      <c r="F5262" s="5">
        <v>469.16200000000015</v>
      </c>
      <c r="G5262" s="5">
        <v>927.00299999999993</v>
      </c>
      <c r="H5262" s="5">
        <v>511.27699999999999</v>
      </c>
      <c r="I5262" s="6">
        <v>0</v>
      </c>
    </row>
    <row r="5263" spans="1:9">
      <c r="A5263" s="133">
        <v>2013</v>
      </c>
      <c r="B5263" s="133">
        <v>8</v>
      </c>
      <c r="C5263" s="134">
        <v>41494</v>
      </c>
      <c r="D5263" s="133">
        <v>4</v>
      </c>
      <c r="E5263" s="5">
        <v>31.115000000000002</v>
      </c>
      <c r="F5263" s="5">
        <v>466.00200000000001</v>
      </c>
      <c r="G5263" s="5">
        <v>904.31899999999973</v>
      </c>
      <c r="H5263" s="5">
        <v>510.68800000000005</v>
      </c>
      <c r="I5263" s="6">
        <v>0</v>
      </c>
    </row>
    <row r="5264" spans="1:9">
      <c r="A5264" s="133">
        <v>2013</v>
      </c>
      <c r="B5264" s="133">
        <v>8</v>
      </c>
      <c r="C5264" s="134">
        <v>41494</v>
      </c>
      <c r="D5264" s="133">
        <v>5</v>
      </c>
      <c r="E5264" s="5">
        <v>30.603000000000002</v>
      </c>
      <c r="F5264" s="5">
        <v>467.39799999999997</v>
      </c>
      <c r="G5264" s="5">
        <v>918.46199999999999</v>
      </c>
      <c r="H5264" s="5">
        <v>512.928</v>
      </c>
      <c r="I5264" s="6">
        <v>0</v>
      </c>
    </row>
    <row r="5265" spans="1:9">
      <c r="A5265" s="133">
        <v>2013</v>
      </c>
      <c r="B5265" s="133">
        <v>8</v>
      </c>
      <c r="C5265" s="134">
        <v>41494</v>
      </c>
      <c r="D5265" s="133">
        <v>6</v>
      </c>
      <c r="E5265" s="5">
        <v>31.242000000000001</v>
      </c>
      <c r="F5265" s="5">
        <v>466.85800000000006</v>
      </c>
      <c r="G5265" s="5">
        <v>944.37800000000004</v>
      </c>
      <c r="H5265" s="5">
        <v>512.09300000000007</v>
      </c>
      <c r="I5265" s="6">
        <v>0</v>
      </c>
    </row>
    <row r="5266" spans="1:9">
      <c r="A5266" s="133">
        <v>2013</v>
      </c>
      <c r="B5266" s="133">
        <v>8</v>
      </c>
      <c r="C5266" s="134">
        <v>41494</v>
      </c>
      <c r="D5266" s="133">
        <v>7</v>
      </c>
      <c r="E5266" s="5">
        <v>31.589000000000002</v>
      </c>
      <c r="F5266" s="5">
        <v>466.98999999999995</v>
      </c>
      <c r="G5266" s="5">
        <v>1046.5730000000001</v>
      </c>
      <c r="H5266" s="5">
        <v>595.95600000000002</v>
      </c>
      <c r="I5266" s="6">
        <v>0</v>
      </c>
    </row>
    <row r="5267" spans="1:9">
      <c r="A5267" s="133">
        <v>2013</v>
      </c>
      <c r="B5267" s="133">
        <v>8</v>
      </c>
      <c r="C5267" s="134">
        <v>41494</v>
      </c>
      <c r="D5267" s="133">
        <v>8</v>
      </c>
      <c r="E5267" s="5">
        <v>30.087</v>
      </c>
      <c r="F5267" s="5">
        <v>473.49899999999997</v>
      </c>
      <c r="G5267" s="5">
        <v>1158.079</v>
      </c>
      <c r="H5267" s="5">
        <v>657.74299999999994</v>
      </c>
      <c r="I5267" s="6">
        <v>0</v>
      </c>
    </row>
    <row r="5268" spans="1:9">
      <c r="A5268" s="133">
        <v>2013</v>
      </c>
      <c r="B5268" s="133">
        <v>8</v>
      </c>
      <c r="C5268" s="134">
        <v>41494</v>
      </c>
      <c r="D5268" s="133">
        <v>9</v>
      </c>
      <c r="E5268" s="5">
        <v>24.442</v>
      </c>
      <c r="F5268" s="5">
        <v>471.31999999999994</v>
      </c>
      <c r="G5268" s="5">
        <v>1178.1000000000004</v>
      </c>
      <c r="H5268" s="5">
        <v>678.46199999999988</v>
      </c>
      <c r="I5268" s="6">
        <v>0</v>
      </c>
    </row>
    <row r="5269" spans="1:9">
      <c r="A5269" s="133">
        <v>2013</v>
      </c>
      <c r="B5269" s="133">
        <v>8</v>
      </c>
      <c r="C5269" s="134">
        <v>41494</v>
      </c>
      <c r="D5269" s="133">
        <v>10</v>
      </c>
      <c r="E5269" s="5">
        <v>23.774999999999999</v>
      </c>
      <c r="F5269" s="5">
        <v>470.00899999999996</v>
      </c>
      <c r="G5269" s="5">
        <v>1193.8980000000001</v>
      </c>
      <c r="H5269" s="5">
        <v>696.92099999999994</v>
      </c>
      <c r="I5269" s="6">
        <v>0</v>
      </c>
    </row>
    <row r="5270" spans="1:9">
      <c r="A5270" s="133">
        <v>2013</v>
      </c>
      <c r="B5270" s="133">
        <v>8</v>
      </c>
      <c r="C5270" s="134">
        <v>41494</v>
      </c>
      <c r="D5270" s="133">
        <v>11</v>
      </c>
      <c r="E5270" s="5">
        <v>22.236000000000001</v>
      </c>
      <c r="F5270" s="5">
        <v>474.77399999999994</v>
      </c>
      <c r="G5270" s="5">
        <v>1191.8120000000004</v>
      </c>
      <c r="H5270" s="5">
        <v>714.03499999999985</v>
      </c>
      <c r="I5270" s="6">
        <v>0</v>
      </c>
    </row>
    <row r="5271" spans="1:9">
      <c r="A5271" s="133">
        <v>2013</v>
      </c>
      <c r="B5271" s="133">
        <v>8</v>
      </c>
      <c r="C5271" s="134">
        <v>41494</v>
      </c>
      <c r="D5271" s="133">
        <v>12</v>
      </c>
      <c r="E5271" s="5">
        <v>16.318999999999999</v>
      </c>
      <c r="F5271" s="5">
        <v>476.22200000000004</v>
      </c>
      <c r="G5271" s="5">
        <v>1194.5819999999999</v>
      </c>
      <c r="H5271" s="5">
        <v>712.29000000000019</v>
      </c>
      <c r="I5271" s="6">
        <v>0</v>
      </c>
    </row>
    <row r="5272" spans="1:9">
      <c r="A5272" s="133">
        <v>2013</v>
      </c>
      <c r="B5272" s="133">
        <v>8</v>
      </c>
      <c r="C5272" s="134">
        <v>41494</v>
      </c>
      <c r="D5272" s="133">
        <v>13</v>
      </c>
      <c r="E5272" s="5">
        <v>16.509</v>
      </c>
      <c r="F5272" s="5">
        <v>475.83500000000004</v>
      </c>
      <c r="G5272" s="5">
        <v>1198.9499999999998</v>
      </c>
      <c r="H5272" s="5">
        <v>706.06999999999994</v>
      </c>
      <c r="I5272" s="6">
        <v>0</v>
      </c>
    </row>
    <row r="5273" spans="1:9">
      <c r="A5273" s="133">
        <v>2013</v>
      </c>
      <c r="B5273" s="133">
        <v>8</v>
      </c>
      <c r="C5273" s="134">
        <v>41494</v>
      </c>
      <c r="D5273" s="133">
        <v>14</v>
      </c>
      <c r="E5273" s="5">
        <v>17.702000000000002</v>
      </c>
      <c r="F5273" s="5">
        <v>473.54699999999997</v>
      </c>
      <c r="G5273" s="5">
        <v>1197.008</v>
      </c>
      <c r="H5273" s="5">
        <v>696.22899999999993</v>
      </c>
      <c r="I5273" s="6">
        <v>0</v>
      </c>
    </row>
    <row r="5274" spans="1:9">
      <c r="A5274" s="133">
        <v>2013</v>
      </c>
      <c r="B5274" s="133">
        <v>8</v>
      </c>
      <c r="C5274" s="134">
        <v>41494</v>
      </c>
      <c r="D5274" s="133">
        <v>15</v>
      </c>
      <c r="E5274" s="5">
        <v>16.942</v>
      </c>
      <c r="F5274" s="5">
        <v>463.43800000000005</v>
      </c>
      <c r="G5274" s="5">
        <v>1185.634</v>
      </c>
      <c r="H5274" s="5">
        <v>697.73300000000006</v>
      </c>
      <c r="I5274" s="6">
        <v>0</v>
      </c>
    </row>
    <row r="5275" spans="1:9">
      <c r="A5275" s="133">
        <v>2013</v>
      </c>
      <c r="B5275" s="133">
        <v>8</v>
      </c>
      <c r="C5275" s="134">
        <v>41494</v>
      </c>
      <c r="D5275" s="133">
        <v>16</v>
      </c>
      <c r="E5275" s="5">
        <v>18.319000000000003</v>
      </c>
      <c r="F5275" s="5">
        <v>464.66800000000012</v>
      </c>
      <c r="G5275" s="5">
        <v>1204.8430000000001</v>
      </c>
      <c r="H5275" s="5">
        <v>701.0920000000001</v>
      </c>
      <c r="I5275" s="6">
        <v>0</v>
      </c>
    </row>
    <row r="5276" spans="1:9">
      <c r="A5276" s="133">
        <v>2013</v>
      </c>
      <c r="B5276" s="133">
        <v>8</v>
      </c>
      <c r="C5276" s="134">
        <v>41494</v>
      </c>
      <c r="D5276" s="133">
        <v>17</v>
      </c>
      <c r="E5276" s="5">
        <v>17.581</v>
      </c>
      <c r="F5276" s="5">
        <v>475.72700000000003</v>
      </c>
      <c r="G5276" s="5">
        <v>1205.655</v>
      </c>
      <c r="H5276" s="5">
        <v>698.30200000000013</v>
      </c>
      <c r="I5276" s="6">
        <v>0</v>
      </c>
    </row>
    <row r="5277" spans="1:9">
      <c r="A5277" s="133">
        <v>2013</v>
      </c>
      <c r="B5277" s="133">
        <v>8</v>
      </c>
      <c r="C5277" s="134">
        <v>41494</v>
      </c>
      <c r="D5277" s="133">
        <v>18</v>
      </c>
      <c r="E5277" s="5">
        <v>31.141999999999999</v>
      </c>
      <c r="F5277" s="5">
        <v>473.66500000000008</v>
      </c>
      <c r="G5277" s="5">
        <v>1240.501</v>
      </c>
      <c r="H5277" s="5">
        <v>702.17600000000016</v>
      </c>
      <c r="I5277" s="6">
        <v>0</v>
      </c>
    </row>
    <row r="5278" spans="1:9">
      <c r="A5278" s="133">
        <v>2013</v>
      </c>
      <c r="B5278" s="133">
        <v>8</v>
      </c>
      <c r="C5278" s="134">
        <v>41494</v>
      </c>
      <c r="D5278" s="133">
        <v>19</v>
      </c>
      <c r="E5278" s="5">
        <v>16.997</v>
      </c>
      <c r="F5278" s="5">
        <v>462.98500000000001</v>
      </c>
      <c r="G5278" s="5">
        <v>1284.3280000000002</v>
      </c>
      <c r="H5278" s="5">
        <v>720.36800000000017</v>
      </c>
      <c r="I5278" s="6">
        <v>0</v>
      </c>
    </row>
    <row r="5279" spans="1:9">
      <c r="A5279" s="133">
        <v>2013</v>
      </c>
      <c r="B5279" s="133">
        <v>8</v>
      </c>
      <c r="C5279" s="134">
        <v>41494</v>
      </c>
      <c r="D5279" s="133">
        <v>20</v>
      </c>
      <c r="E5279" s="5">
        <v>17.749000000000002</v>
      </c>
      <c r="F5279" s="5">
        <v>459.57099999999997</v>
      </c>
      <c r="G5279" s="5">
        <v>1307.1810000000003</v>
      </c>
      <c r="H5279" s="5">
        <v>737.08799999999997</v>
      </c>
      <c r="I5279" s="6">
        <v>0</v>
      </c>
    </row>
    <row r="5280" spans="1:9">
      <c r="A5280" s="133">
        <v>2013</v>
      </c>
      <c r="B5280" s="133">
        <v>8</v>
      </c>
      <c r="C5280" s="134">
        <v>41494</v>
      </c>
      <c r="D5280" s="133">
        <v>21</v>
      </c>
      <c r="E5280" s="5">
        <v>17.301000000000002</v>
      </c>
      <c r="F5280" s="5">
        <v>458.87200000000013</v>
      </c>
      <c r="G5280" s="5">
        <v>1312.537</v>
      </c>
      <c r="H5280" s="5">
        <v>742.17700000000002</v>
      </c>
      <c r="I5280" s="6">
        <v>0</v>
      </c>
    </row>
    <row r="5281" spans="1:9">
      <c r="A5281" s="133">
        <v>2013</v>
      </c>
      <c r="B5281" s="133">
        <v>8</v>
      </c>
      <c r="C5281" s="134">
        <v>41494</v>
      </c>
      <c r="D5281" s="133">
        <v>22</v>
      </c>
      <c r="E5281" s="5">
        <v>16.615000000000002</v>
      </c>
      <c r="F5281" s="5">
        <v>457.23400000000004</v>
      </c>
      <c r="G5281" s="5">
        <v>1300.3810000000005</v>
      </c>
      <c r="H5281" s="5">
        <v>741.85299999999995</v>
      </c>
      <c r="I5281" s="6">
        <v>0</v>
      </c>
    </row>
    <row r="5282" spans="1:9">
      <c r="A5282" s="133">
        <v>2013</v>
      </c>
      <c r="B5282" s="133">
        <v>8</v>
      </c>
      <c r="C5282" s="134">
        <v>41494</v>
      </c>
      <c r="D5282" s="133">
        <v>23</v>
      </c>
      <c r="E5282" s="5">
        <v>16.209</v>
      </c>
      <c r="F5282" s="5">
        <v>459.42099999999999</v>
      </c>
      <c r="G5282" s="5">
        <v>1276.1980000000003</v>
      </c>
      <c r="H5282" s="5">
        <v>701.70199999999977</v>
      </c>
      <c r="I5282" s="6">
        <v>0</v>
      </c>
    </row>
    <row r="5283" spans="1:9">
      <c r="A5283" s="133">
        <v>2013</v>
      </c>
      <c r="B5283" s="133">
        <v>8</v>
      </c>
      <c r="C5283" s="134">
        <v>41494</v>
      </c>
      <c r="D5283" s="133">
        <v>24</v>
      </c>
      <c r="E5283" s="5">
        <v>17.748000000000001</v>
      </c>
      <c r="F5283" s="5">
        <v>459.37299999999999</v>
      </c>
      <c r="G5283" s="5">
        <v>1252.3330000000001</v>
      </c>
      <c r="H5283" s="5">
        <v>697.62599999999998</v>
      </c>
      <c r="I5283" s="6">
        <v>0</v>
      </c>
    </row>
    <row r="5284" spans="1:9">
      <c r="A5284" s="133">
        <v>2013</v>
      </c>
      <c r="B5284" s="133">
        <v>8</v>
      </c>
      <c r="C5284" s="134">
        <v>41495</v>
      </c>
      <c r="D5284" s="133">
        <v>1</v>
      </c>
      <c r="E5284" s="5">
        <v>15.848000000000001</v>
      </c>
      <c r="F5284" s="5">
        <v>465.31200000000001</v>
      </c>
      <c r="G5284" s="5">
        <v>1096.2210000000002</v>
      </c>
      <c r="H5284" s="5">
        <v>664.38599999999997</v>
      </c>
      <c r="I5284" s="6">
        <v>0</v>
      </c>
    </row>
    <row r="5285" spans="1:9">
      <c r="A5285" s="133">
        <v>2013</v>
      </c>
      <c r="B5285" s="133">
        <v>8</v>
      </c>
      <c r="C5285" s="134">
        <v>41495</v>
      </c>
      <c r="D5285" s="133">
        <v>2</v>
      </c>
      <c r="E5285" s="5">
        <v>15.558000000000002</v>
      </c>
      <c r="F5285" s="5">
        <v>464.10699999999991</v>
      </c>
      <c r="G5285" s="5">
        <v>1022.8170000000001</v>
      </c>
      <c r="H5285" s="5">
        <v>629.85500000000002</v>
      </c>
      <c r="I5285" s="6">
        <v>0</v>
      </c>
    </row>
    <row r="5286" spans="1:9">
      <c r="A5286" s="133">
        <v>2013</v>
      </c>
      <c r="B5286" s="133">
        <v>8</v>
      </c>
      <c r="C5286" s="134">
        <v>41495</v>
      </c>
      <c r="D5286" s="133">
        <v>3</v>
      </c>
      <c r="E5286" s="5">
        <v>15.641</v>
      </c>
      <c r="F5286" s="5">
        <v>463.67000000000013</v>
      </c>
      <c r="G5286" s="5">
        <v>982.15499999999975</v>
      </c>
      <c r="H5286" s="5">
        <v>617.04300000000001</v>
      </c>
      <c r="I5286" s="6">
        <v>0</v>
      </c>
    </row>
    <row r="5287" spans="1:9">
      <c r="A5287" s="133">
        <v>2013</v>
      </c>
      <c r="B5287" s="133">
        <v>8</v>
      </c>
      <c r="C5287" s="134">
        <v>41495</v>
      </c>
      <c r="D5287" s="133">
        <v>4</v>
      </c>
      <c r="E5287" s="5">
        <v>15.71</v>
      </c>
      <c r="F5287" s="5">
        <v>464.35499999999996</v>
      </c>
      <c r="G5287" s="5">
        <v>983.39699999999982</v>
      </c>
      <c r="H5287" s="5">
        <v>577.54700000000003</v>
      </c>
      <c r="I5287" s="6">
        <v>0</v>
      </c>
    </row>
    <row r="5288" spans="1:9">
      <c r="A5288" s="133">
        <v>2013</v>
      </c>
      <c r="B5288" s="133">
        <v>8</v>
      </c>
      <c r="C5288" s="134">
        <v>41495</v>
      </c>
      <c r="D5288" s="133">
        <v>5</v>
      </c>
      <c r="E5288" s="5">
        <v>15.566000000000001</v>
      </c>
      <c r="F5288" s="5">
        <v>465.03800000000001</v>
      </c>
      <c r="G5288" s="5">
        <v>1011.275</v>
      </c>
      <c r="H5288" s="5">
        <v>565.48799999999994</v>
      </c>
      <c r="I5288" s="6">
        <v>0</v>
      </c>
    </row>
    <row r="5289" spans="1:9">
      <c r="A5289" s="133">
        <v>2013</v>
      </c>
      <c r="B5289" s="133">
        <v>8</v>
      </c>
      <c r="C5289" s="134">
        <v>41495</v>
      </c>
      <c r="D5289" s="133">
        <v>6</v>
      </c>
      <c r="E5289" s="5">
        <v>15.369000000000002</v>
      </c>
      <c r="F5289" s="5">
        <v>465.27800000000008</v>
      </c>
      <c r="G5289" s="5">
        <v>1052.0410000000002</v>
      </c>
      <c r="H5289" s="5">
        <v>611.32400000000007</v>
      </c>
      <c r="I5289" s="6">
        <v>0</v>
      </c>
    </row>
    <row r="5290" spans="1:9">
      <c r="A5290" s="133">
        <v>2013</v>
      </c>
      <c r="B5290" s="133">
        <v>8</v>
      </c>
      <c r="C5290" s="134">
        <v>41495</v>
      </c>
      <c r="D5290" s="133">
        <v>7</v>
      </c>
      <c r="E5290" s="5">
        <v>15.492000000000001</v>
      </c>
      <c r="F5290" s="5">
        <v>463.94600000000003</v>
      </c>
      <c r="G5290" s="5">
        <v>1089.654</v>
      </c>
      <c r="H5290" s="5">
        <v>633.07400000000007</v>
      </c>
      <c r="I5290" s="6">
        <v>0</v>
      </c>
    </row>
    <row r="5291" spans="1:9">
      <c r="A5291" s="133">
        <v>2013</v>
      </c>
      <c r="B5291" s="133">
        <v>8</v>
      </c>
      <c r="C5291" s="134">
        <v>41495</v>
      </c>
      <c r="D5291" s="133">
        <v>8</v>
      </c>
      <c r="E5291" s="5">
        <v>15.664000000000001</v>
      </c>
      <c r="F5291" s="5">
        <v>465.35600000000005</v>
      </c>
      <c r="G5291" s="5">
        <v>1118.2020000000002</v>
      </c>
      <c r="H5291" s="5">
        <v>649.56500000000005</v>
      </c>
      <c r="I5291" s="6">
        <v>0</v>
      </c>
    </row>
    <row r="5292" spans="1:9">
      <c r="A5292" s="133">
        <v>2013</v>
      </c>
      <c r="B5292" s="133">
        <v>8</v>
      </c>
      <c r="C5292" s="134">
        <v>41495</v>
      </c>
      <c r="D5292" s="133">
        <v>9</v>
      </c>
      <c r="E5292" s="5">
        <v>15.716000000000001</v>
      </c>
      <c r="F5292" s="5">
        <v>449.76700000000005</v>
      </c>
      <c r="G5292" s="5">
        <v>1133.6230000000003</v>
      </c>
      <c r="H5292" s="5">
        <v>661.62700000000007</v>
      </c>
      <c r="I5292" s="6">
        <v>0</v>
      </c>
    </row>
    <row r="5293" spans="1:9">
      <c r="A5293" s="133">
        <v>2013</v>
      </c>
      <c r="B5293" s="133">
        <v>8</v>
      </c>
      <c r="C5293" s="134">
        <v>41495</v>
      </c>
      <c r="D5293" s="133">
        <v>10</v>
      </c>
      <c r="E5293" s="5">
        <v>15.527000000000001</v>
      </c>
      <c r="F5293" s="5">
        <v>415.64400000000001</v>
      </c>
      <c r="G5293" s="5">
        <v>1129.4690000000003</v>
      </c>
      <c r="H5293" s="5">
        <v>672.42500000000007</v>
      </c>
      <c r="I5293" s="6">
        <v>0</v>
      </c>
    </row>
    <row r="5294" spans="1:9">
      <c r="A5294" s="133">
        <v>2013</v>
      </c>
      <c r="B5294" s="133">
        <v>8</v>
      </c>
      <c r="C5294" s="134">
        <v>41495</v>
      </c>
      <c r="D5294" s="133">
        <v>11</v>
      </c>
      <c r="E5294" s="5">
        <v>17.754000000000001</v>
      </c>
      <c r="F5294" s="5">
        <v>401.20400000000006</v>
      </c>
      <c r="G5294" s="5">
        <v>1135.2610000000004</v>
      </c>
      <c r="H5294" s="5">
        <v>683.39200000000005</v>
      </c>
      <c r="I5294" s="6">
        <v>0</v>
      </c>
    </row>
    <row r="5295" spans="1:9">
      <c r="A5295" s="133">
        <v>2013</v>
      </c>
      <c r="B5295" s="133">
        <v>8</v>
      </c>
      <c r="C5295" s="134">
        <v>41495</v>
      </c>
      <c r="D5295" s="133">
        <v>12</v>
      </c>
      <c r="E5295" s="5">
        <v>15.858000000000001</v>
      </c>
      <c r="F5295" s="5">
        <v>398.93799999999999</v>
      </c>
      <c r="G5295" s="5">
        <v>1136.1790000000001</v>
      </c>
      <c r="H5295" s="5">
        <v>681.84900000000027</v>
      </c>
      <c r="I5295" s="6">
        <v>0</v>
      </c>
    </row>
    <row r="5296" spans="1:9">
      <c r="A5296" s="133">
        <v>2013</v>
      </c>
      <c r="B5296" s="133">
        <v>8</v>
      </c>
      <c r="C5296" s="134">
        <v>41495</v>
      </c>
      <c r="D5296" s="133">
        <v>13</v>
      </c>
      <c r="E5296" s="5">
        <v>15.719000000000001</v>
      </c>
      <c r="F5296" s="5">
        <v>399.53899999999999</v>
      </c>
      <c r="G5296" s="5">
        <v>1131.2690000000002</v>
      </c>
      <c r="H5296" s="5">
        <v>699.06900000000041</v>
      </c>
      <c r="I5296" s="6">
        <v>0</v>
      </c>
    </row>
    <row r="5297" spans="1:9">
      <c r="A5297" s="133">
        <v>2013</v>
      </c>
      <c r="B5297" s="133">
        <v>8</v>
      </c>
      <c r="C5297" s="134">
        <v>41495</v>
      </c>
      <c r="D5297" s="133">
        <v>14</v>
      </c>
      <c r="E5297" s="5">
        <v>16.013000000000002</v>
      </c>
      <c r="F5297" s="5">
        <v>406.6</v>
      </c>
      <c r="G5297" s="5">
        <v>1128.0230000000004</v>
      </c>
      <c r="H5297" s="5">
        <v>697.21600000000012</v>
      </c>
      <c r="I5297" s="6">
        <v>0</v>
      </c>
    </row>
    <row r="5298" spans="1:9">
      <c r="A5298" s="133">
        <v>2013</v>
      </c>
      <c r="B5298" s="133">
        <v>8</v>
      </c>
      <c r="C5298" s="134">
        <v>41495</v>
      </c>
      <c r="D5298" s="133">
        <v>15</v>
      </c>
      <c r="E5298" s="5">
        <v>16.353000000000002</v>
      </c>
      <c r="F5298" s="5">
        <v>413.495</v>
      </c>
      <c r="G5298" s="5">
        <v>1129.1510000000001</v>
      </c>
      <c r="H5298" s="5">
        <v>691.30200000000036</v>
      </c>
      <c r="I5298" s="6">
        <v>0</v>
      </c>
    </row>
    <row r="5299" spans="1:9">
      <c r="A5299" s="133">
        <v>2013</v>
      </c>
      <c r="B5299" s="133">
        <v>8</v>
      </c>
      <c r="C5299" s="134">
        <v>41495</v>
      </c>
      <c r="D5299" s="133">
        <v>16</v>
      </c>
      <c r="E5299" s="5">
        <v>16.196999999999999</v>
      </c>
      <c r="F5299" s="5">
        <v>412.16700000000009</v>
      </c>
      <c r="G5299" s="5">
        <v>1131.6849999999997</v>
      </c>
      <c r="H5299" s="5">
        <v>692.69700000000012</v>
      </c>
      <c r="I5299" s="6">
        <v>0</v>
      </c>
    </row>
    <row r="5300" spans="1:9">
      <c r="A5300" s="133">
        <v>2013</v>
      </c>
      <c r="B5300" s="133">
        <v>8</v>
      </c>
      <c r="C5300" s="134">
        <v>41495</v>
      </c>
      <c r="D5300" s="133">
        <v>17</v>
      </c>
      <c r="E5300" s="5">
        <v>16.617000000000001</v>
      </c>
      <c r="F5300" s="5">
        <v>415.29400000000004</v>
      </c>
      <c r="G5300" s="5">
        <v>1122.9000000000003</v>
      </c>
      <c r="H5300" s="5">
        <v>696.3850000000001</v>
      </c>
      <c r="I5300" s="6">
        <v>0</v>
      </c>
    </row>
    <row r="5301" spans="1:9">
      <c r="A5301" s="133">
        <v>2013</v>
      </c>
      <c r="B5301" s="133">
        <v>8</v>
      </c>
      <c r="C5301" s="134">
        <v>41495</v>
      </c>
      <c r="D5301" s="133">
        <v>18</v>
      </c>
      <c r="E5301" s="5">
        <v>16.397000000000002</v>
      </c>
      <c r="F5301" s="5">
        <v>418.36899999999997</v>
      </c>
      <c r="G5301" s="5">
        <v>1127.8970000000004</v>
      </c>
      <c r="H5301" s="5">
        <v>711.04400000000032</v>
      </c>
      <c r="I5301" s="6">
        <v>0</v>
      </c>
    </row>
    <row r="5302" spans="1:9">
      <c r="A5302" s="133">
        <v>2013</v>
      </c>
      <c r="B5302" s="133">
        <v>8</v>
      </c>
      <c r="C5302" s="134">
        <v>41495</v>
      </c>
      <c r="D5302" s="133">
        <v>19</v>
      </c>
      <c r="E5302" s="5">
        <v>15.84</v>
      </c>
      <c r="F5302" s="5">
        <v>419.91200000000003</v>
      </c>
      <c r="G5302" s="5">
        <v>1210.915</v>
      </c>
      <c r="H5302" s="5">
        <v>747.00099999999998</v>
      </c>
      <c r="I5302" s="6">
        <v>0</v>
      </c>
    </row>
    <row r="5303" spans="1:9">
      <c r="A5303" s="133">
        <v>2013</v>
      </c>
      <c r="B5303" s="133">
        <v>8</v>
      </c>
      <c r="C5303" s="134">
        <v>41495</v>
      </c>
      <c r="D5303" s="133">
        <v>20</v>
      </c>
      <c r="E5303" s="5">
        <v>15.871</v>
      </c>
      <c r="F5303" s="5">
        <v>419.02099999999996</v>
      </c>
      <c r="G5303" s="5">
        <v>1242.1940000000004</v>
      </c>
      <c r="H5303" s="5">
        <v>798.09500000000003</v>
      </c>
      <c r="I5303" s="6">
        <v>0</v>
      </c>
    </row>
    <row r="5304" spans="1:9">
      <c r="A5304" s="133">
        <v>2013</v>
      </c>
      <c r="B5304" s="133">
        <v>8</v>
      </c>
      <c r="C5304" s="134">
        <v>41495</v>
      </c>
      <c r="D5304" s="133">
        <v>21</v>
      </c>
      <c r="E5304" s="5">
        <v>15.887</v>
      </c>
      <c r="F5304" s="5">
        <v>419.36799999999999</v>
      </c>
      <c r="G5304" s="5">
        <v>1244.5830000000003</v>
      </c>
      <c r="H5304" s="5">
        <v>824.58099999999979</v>
      </c>
      <c r="I5304" s="6">
        <v>0</v>
      </c>
    </row>
    <row r="5305" spans="1:9">
      <c r="A5305" s="133">
        <v>2013</v>
      </c>
      <c r="B5305" s="133">
        <v>8</v>
      </c>
      <c r="C5305" s="134">
        <v>41495</v>
      </c>
      <c r="D5305" s="133">
        <v>22</v>
      </c>
      <c r="E5305" s="5">
        <v>15.711</v>
      </c>
      <c r="F5305" s="5">
        <v>419.80599999999998</v>
      </c>
      <c r="G5305" s="5">
        <v>1243.7910000000002</v>
      </c>
      <c r="H5305" s="5">
        <v>836.52900000000011</v>
      </c>
      <c r="I5305" s="6">
        <v>0</v>
      </c>
    </row>
    <row r="5306" spans="1:9">
      <c r="A5306" s="133">
        <v>2013</v>
      </c>
      <c r="B5306" s="133">
        <v>8</v>
      </c>
      <c r="C5306" s="134">
        <v>41495</v>
      </c>
      <c r="D5306" s="133">
        <v>23</v>
      </c>
      <c r="E5306" s="5">
        <v>16.653000000000002</v>
      </c>
      <c r="F5306" s="5">
        <v>419.64699999999993</v>
      </c>
      <c r="G5306" s="5">
        <v>1273.711</v>
      </c>
      <c r="H5306" s="5">
        <v>755.08900000000006</v>
      </c>
      <c r="I5306" s="6">
        <v>0</v>
      </c>
    </row>
    <row r="5307" spans="1:9">
      <c r="A5307" s="133">
        <v>2013</v>
      </c>
      <c r="B5307" s="133">
        <v>8</v>
      </c>
      <c r="C5307" s="134">
        <v>41495</v>
      </c>
      <c r="D5307" s="133">
        <v>24</v>
      </c>
      <c r="E5307" s="5">
        <v>16.663</v>
      </c>
      <c r="F5307" s="5">
        <v>403.67899999999992</v>
      </c>
      <c r="G5307" s="5">
        <v>1232.009</v>
      </c>
      <c r="H5307" s="5">
        <v>697.21600000000012</v>
      </c>
      <c r="I5307" s="6">
        <v>0</v>
      </c>
    </row>
    <row r="5308" spans="1:9">
      <c r="A5308" s="133">
        <v>2013</v>
      </c>
      <c r="B5308" s="133">
        <v>8</v>
      </c>
      <c r="C5308" s="134">
        <v>41496</v>
      </c>
      <c r="D5308" s="133">
        <v>1</v>
      </c>
      <c r="E5308" s="5">
        <v>6.899</v>
      </c>
      <c r="F5308" s="5">
        <v>380.79899999999998</v>
      </c>
      <c r="G5308" s="5">
        <v>1098.912</v>
      </c>
      <c r="H5308" s="5">
        <v>609.447</v>
      </c>
      <c r="I5308" s="6">
        <v>0</v>
      </c>
    </row>
    <row r="5309" spans="1:9">
      <c r="A5309" s="133">
        <v>2013</v>
      </c>
      <c r="B5309" s="133">
        <v>8</v>
      </c>
      <c r="C5309" s="134">
        <v>41496</v>
      </c>
      <c r="D5309" s="133">
        <v>2</v>
      </c>
      <c r="E5309" s="5">
        <v>5.6160000000000005</v>
      </c>
      <c r="F5309" s="5">
        <v>385.91800000000001</v>
      </c>
      <c r="G5309" s="5">
        <v>1028.71</v>
      </c>
      <c r="H5309" s="5">
        <v>590.80600000000004</v>
      </c>
      <c r="I5309" s="6">
        <v>0</v>
      </c>
    </row>
    <row r="5310" spans="1:9">
      <c r="A5310" s="133">
        <v>2013</v>
      </c>
      <c r="B5310" s="133">
        <v>8</v>
      </c>
      <c r="C5310" s="134">
        <v>41496</v>
      </c>
      <c r="D5310" s="133">
        <v>3</v>
      </c>
      <c r="E5310" s="5">
        <v>5.1280000000000001</v>
      </c>
      <c r="F5310" s="5">
        <v>397.66900000000004</v>
      </c>
      <c r="G5310" s="5">
        <v>1019.425</v>
      </c>
      <c r="H5310" s="5">
        <v>597.89299999999992</v>
      </c>
      <c r="I5310" s="6">
        <v>0</v>
      </c>
    </row>
    <row r="5311" spans="1:9">
      <c r="A5311" s="133">
        <v>2013</v>
      </c>
      <c r="B5311" s="133">
        <v>8</v>
      </c>
      <c r="C5311" s="134">
        <v>41496</v>
      </c>
      <c r="D5311" s="133">
        <v>4</v>
      </c>
      <c r="E5311" s="5">
        <v>5.1310000000000002</v>
      </c>
      <c r="F5311" s="5">
        <v>399.10799999999995</v>
      </c>
      <c r="G5311" s="5">
        <v>1001.681</v>
      </c>
      <c r="H5311" s="5">
        <v>596.8119999999999</v>
      </c>
      <c r="I5311" s="6">
        <v>0</v>
      </c>
    </row>
    <row r="5312" spans="1:9">
      <c r="A5312" s="133">
        <v>2013</v>
      </c>
      <c r="B5312" s="133">
        <v>8</v>
      </c>
      <c r="C5312" s="134">
        <v>41496</v>
      </c>
      <c r="D5312" s="133">
        <v>5</v>
      </c>
      <c r="E5312" s="5">
        <v>5.0490000000000004</v>
      </c>
      <c r="F5312" s="5">
        <v>399.13700000000006</v>
      </c>
      <c r="G5312" s="5">
        <v>999.22199999999998</v>
      </c>
      <c r="H5312" s="5">
        <v>595.16300000000012</v>
      </c>
      <c r="I5312" s="6">
        <v>0</v>
      </c>
    </row>
    <row r="5313" spans="1:9">
      <c r="A5313" s="133">
        <v>2013</v>
      </c>
      <c r="B5313" s="133">
        <v>8</v>
      </c>
      <c r="C5313" s="134">
        <v>41496</v>
      </c>
      <c r="D5313" s="133">
        <v>6</v>
      </c>
      <c r="E5313" s="5">
        <v>5.181</v>
      </c>
      <c r="F5313" s="5">
        <v>396.88499999999999</v>
      </c>
      <c r="G5313" s="5">
        <v>1006.4790000000002</v>
      </c>
      <c r="H5313" s="5">
        <v>596.70299999999997</v>
      </c>
      <c r="I5313" s="6">
        <v>0</v>
      </c>
    </row>
    <row r="5314" spans="1:9">
      <c r="A5314" s="133">
        <v>2013</v>
      </c>
      <c r="B5314" s="133">
        <v>8</v>
      </c>
      <c r="C5314" s="134">
        <v>41496</v>
      </c>
      <c r="D5314" s="133">
        <v>7</v>
      </c>
      <c r="E5314" s="5">
        <v>5.0250000000000004</v>
      </c>
      <c r="F5314" s="5">
        <v>389.94500000000005</v>
      </c>
      <c r="G5314" s="5">
        <v>1024.6380000000001</v>
      </c>
      <c r="H5314" s="5">
        <v>601.43200000000002</v>
      </c>
      <c r="I5314" s="6">
        <v>0</v>
      </c>
    </row>
    <row r="5315" spans="1:9">
      <c r="A5315" s="133">
        <v>2013</v>
      </c>
      <c r="B5315" s="133">
        <v>8</v>
      </c>
      <c r="C5315" s="134">
        <v>41496</v>
      </c>
      <c r="D5315" s="133">
        <v>8</v>
      </c>
      <c r="E5315" s="5">
        <v>5.0840000000000005</v>
      </c>
      <c r="F5315" s="5">
        <v>386.80899999999997</v>
      </c>
      <c r="G5315" s="5">
        <v>1043.1870000000001</v>
      </c>
      <c r="H5315" s="5">
        <v>610.00599999999997</v>
      </c>
      <c r="I5315" s="6">
        <v>0</v>
      </c>
    </row>
    <row r="5316" spans="1:9">
      <c r="A5316" s="133">
        <v>2013</v>
      </c>
      <c r="B5316" s="133">
        <v>8</v>
      </c>
      <c r="C5316" s="134">
        <v>41496</v>
      </c>
      <c r="D5316" s="133">
        <v>9</v>
      </c>
      <c r="E5316" s="5">
        <v>5.2210000000000001</v>
      </c>
      <c r="F5316" s="5">
        <v>385.37699999999995</v>
      </c>
      <c r="G5316" s="5">
        <v>1062.6910000000003</v>
      </c>
      <c r="H5316" s="5">
        <v>620.30700000000013</v>
      </c>
      <c r="I5316" s="6">
        <v>0</v>
      </c>
    </row>
    <row r="5317" spans="1:9">
      <c r="A5317" s="133">
        <v>2013</v>
      </c>
      <c r="B5317" s="133">
        <v>8</v>
      </c>
      <c r="C5317" s="134">
        <v>41496</v>
      </c>
      <c r="D5317" s="133">
        <v>10</v>
      </c>
      <c r="E5317" s="5">
        <v>5.5739999999999998</v>
      </c>
      <c r="F5317" s="5">
        <v>394.34500000000014</v>
      </c>
      <c r="G5317" s="5">
        <v>1073.2250000000001</v>
      </c>
      <c r="H5317" s="5">
        <v>621.67600000000004</v>
      </c>
      <c r="I5317" s="6">
        <v>0</v>
      </c>
    </row>
    <row r="5318" spans="1:9">
      <c r="A5318" s="133">
        <v>2013</v>
      </c>
      <c r="B5318" s="133">
        <v>8</v>
      </c>
      <c r="C5318" s="134">
        <v>41496</v>
      </c>
      <c r="D5318" s="133">
        <v>11</v>
      </c>
      <c r="E5318" s="5">
        <v>5.9090000000000007</v>
      </c>
      <c r="F5318" s="5">
        <v>389.53900000000004</v>
      </c>
      <c r="G5318" s="5">
        <v>1061.4300000000003</v>
      </c>
      <c r="H5318" s="5">
        <v>623.61900000000014</v>
      </c>
      <c r="I5318" s="6">
        <v>0</v>
      </c>
    </row>
    <row r="5319" spans="1:9">
      <c r="A5319" s="133">
        <v>2013</v>
      </c>
      <c r="B5319" s="133">
        <v>8</v>
      </c>
      <c r="C5319" s="134">
        <v>41496</v>
      </c>
      <c r="D5319" s="133">
        <v>12</v>
      </c>
      <c r="E5319" s="5">
        <v>4.8</v>
      </c>
      <c r="F5319" s="5">
        <v>389.10299999999995</v>
      </c>
      <c r="G5319" s="5">
        <v>1034.43</v>
      </c>
      <c r="H5319" s="5">
        <v>624.17700000000002</v>
      </c>
      <c r="I5319" s="6">
        <v>0</v>
      </c>
    </row>
    <row r="5320" spans="1:9">
      <c r="A5320" s="133">
        <v>2013</v>
      </c>
      <c r="B5320" s="133">
        <v>8</v>
      </c>
      <c r="C5320" s="134">
        <v>41496</v>
      </c>
      <c r="D5320" s="133">
        <v>13</v>
      </c>
      <c r="E5320" s="5">
        <v>5.2880000000000003</v>
      </c>
      <c r="F5320" s="5">
        <v>388.03800000000007</v>
      </c>
      <c r="G5320" s="5">
        <v>1031.9040000000005</v>
      </c>
      <c r="H5320" s="5">
        <v>619.12100000000009</v>
      </c>
      <c r="I5320" s="6">
        <v>0</v>
      </c>
    </row>
    <row r="5321" spans="1:9">
      <c r="A5321" s="133">
        <v>2013</v>
      </c>
      <c r="B5321" s="133">
        <v>8</v>
      </c>
      <c r="C5321" s="134">
        <v>41496</v>
      </c>
      <c r="D5321" s="133">
        <v>14</v>
      </c>
      <c r="E5321" s="5">
        <v>5.1550000000000002</v>
      </c>
      <c r="F5321" s="5">
        <v>392.83399999999995</v>
      </c>
      <c r="G5321" s="5">
        <v>1039.442</v>
      </c>
      <c r="H5321" s="5">
        <v>614.81500000000005</v>
      </c>
      <c r="I5321" s="6">
        <v>0</v>
      </c>
    </row>
    <row r="5322" spans="1:9">
      <c r="A5322" s="133">
        <v>2013</v>
      </c>
      <c r="B5322" s="133">
        <v>8</v>
      </c>
      <c r="C5322" s="134">
        <v>41496</v>
      </c>
      <c r="D5322" s="133">
        <v>15</v>
      </c>
      <c r="E5322" s="5">
        <v>5.3380000000000001</v>
      </c>
      <c r="F5322" s="5">
        <v>407.86200000000002</v>
      </c>
      <c r="G5322" s="5">
        <v>1041.6910000000003</v>
      </c>
      <c r="H5322" s="5">
        <v>612.13499999999988</v>
      </c>
      <c r="I5322" s="6">
        <v>0</v>
      </c>
    </row>
    <row r="5323" spans="1:9">
      <c r="A5323" s="133">
        <v>2013</v>
      </c>
      <c r="B5323" s="133">
        <v>8</v>
      </c>
      <c r="C5323" s="134">
        <v>41496</v>
      </c>
      <c r="D5323" s="133">
        <v>16</v>
      </c>
      <c r="E5323" s="5">
        <v>5.6510000000000007</v>
      </c>
      <c r="F5323" s="5">
        <v>415.74499999999989</v>
      </c>
      <c r="G5323" s="5">
        <v>1043.1350000000002</v>
      </c>
      <c r="H5323" s="5">
        <v>612.70299999999997</v>
      </c>
      <c r="I5323" s="6">
        <v>0</v>
      </c>
    </row>
    <row r="5324" spans="1:9">
      <c r="A5324" s="133">
        <v>2013</v>
      </c>
      <c r="B5324" s="133">
        <v>8</v>
      </c>
      <c r="C5324" s="134">
        <v>41496</v>
      </c>
      <c r="D5324" s="133">
        <v>17</v>
      </c>
      <c r="E5324" s="5">
        <v>5.3730000000000002</v>
      </c>
      <c r="F5324" s="5">
        <v>403.34399999999999</v>
      </c>
      <c r="G5324" s="5">
        <v>1026.702</v>
      </c>
      <c r="H5324" s="5">
        <v>612.62099999999998</v>
      </c>
      <c r="I5324" s="6">
        <v>0</v>
      </c>
    </row>
    <row r="5325" spans="1:9">
      <c r="A5325" s="133">
        <v>2013</v>
      </c>
      <c r="B5325" s="133">
        <v>8</v>
      </c>
      <c r="C5325" s="134">
        <v>41496</v>
      </c>
      <c r="D5325" s="133">
        <v>18</v>
      </c>
      <c r="E5325" s="5">
        <v>5.7910000000000004</v>
      </c>
      <c r="F5325" s="5">
        <v>404.11999999999989</v>
      </c>
      <c r="G5325" s="5">
        <v>1067.5780000000002</v>
      </c>
      <c r="H5325" s="5">
        <v>621.69600000000003</v>
      </c>
      <c r="I5325" s="6">
        <v>0</v>
      </c>
    </row>
    <row r="5326" spans="1:9">
      <c r="A5326" s="133">
        <v>2013</v>
      </c>
      <c r="B5326" s="133">
        <v>8</v>
      </c>
      <c r="C5326" s="134">
        <v>41496</v>
      </c>
      <c r="D5326" s="133">
        <v>19</v>
      </c>
      <c r="E5326" s="5">
        <v>5.7920000000000007</v>
      </c>
      <c r="F5326" s="5">
        <v>399.90699999999998</v>
      </c>
      <c r="G5326" s="5">
        <v>1095.7090000000001</v>
      </c>
      <c r="H5326" s="5">
        <v>647.42799999999988</v>
      </c>
      <c r="I5326" s="6">
        <v>0</v>
      </c>
    </row>
    <row r="5327" spans="1:9">
      <c r="A5327" s="133">
        <v>2013</v>
      </c>
      <c r="B5327" s="133">
        <v>8</v>
      </c>
      <c r="C5327" s="134">
        <v>41496</v>
      </c>
      <c r="D5327" s="133">
        <v>20</v>
      </c>
      <c r="E5327" s="5">
        <v>5.9569999999999999</v>
      </c>
      <c r="F5327" s="5">
        <v>396.16699999999992</v>
      </c>
      <c r="G5327" s="5">
        <v>1142.7350000000001</v>
      </c>
      <c r="H5327" s="5">
        <v>678.87200000000007</v>
      </c>
      <c r="I5327" s="6">
        <v>0</v>
      </c>
    </row>
    <row r="5328" spans="1:9">
      <c r="A5328" s="133">
        <v>2013</v>
      </c>
      <c r="B5328" s="133">
        <v>8</v>
      </c>
      <c r="C5328" s="134">
        <v>41496</v>
      </c>
      <c r="D5328" s="133">
        <v>21</v>
      </c>
      <c r="E5328" s="5">
        <v>6.9980000000000002</v>
      </c>
      <c r="F5328" s="5">
        <v>404.94200000000001</v>
      </c>
      <c r="G5328" s="5">
        <v>1159.0410000000004</v>
      </c>
      <c r="H5328" s="5">
        <v>695.54499999999996</v>
      </c>
      <c r="I5328" s="6">
        <v>0</v>
      </c>
    </row>
    <row r="5329" spans="1:9">
      <c r="A5329" s="133">
        <v>2013</v>
      </c>
      <c r="B5329" s="133">
        <v>8</v>
      </c>
      <c r="C5329" s="134">
        <v>41496</v>
      </c>
      <c r="D5329" s="133">
        <v>22</v>
      </c>
      <c r="E5329" s="5">
        <v>6.1139999999999999</v>
      </c>
      <c r="F5329" s="5">
        <v>404.80899999999997</v>
      </c>
      <c r="G5329" s="5">
        <v>1160.1430000000003</v>
      </c>
      <c r="H5329" s="5">
        <v>691.71</v>
      </c>
      <c r="I5329" s="6">
        <v>0</v>
      </c>
    </row>
    <row r="5330" spans="1:9">
      <c r="A5330" s="133">
        <v>2013</v>
      </c>
      <c r="B5330" s="133">
        <v>8</v>
      </c>
      <c r="C5330" s="134">
        <v>41496</v>
      </c>
      <c r="D5330" s="133">
        <v>23</v>
      </c>
      <c r="E5330" s="5">
        <v>5.9640000000000004</v>
      </c>
      <c r="F5330" s="5">
        <v>405.51100000000008</v>
      </c>
      <c r="G5330" s="5">
        <v>1153.2729999999999</v>
      </c>
      <c r="H5330" s="5">
        <v>666.89199999999994</v>
      </c>
      <c r="I5330" s="6">
        <v>0</v>
      </c>
    </row>
    <row r="5331" spans="1:9">
      <c r="A5331" s="133">
        <v>2013</v>
      </c>
      <c r="B5331" s="133">
        <v>8</v>
      </c>
      <c r="C5331" s="134">
        <v>41496</v>
      </c>
      <c r="D5331" s="133">
        <v>24</v>
      </c>
      <c r="E5331" s="5">
        <v>5.6270000000000007</v>
      </c>
      <c r="F5331" s="5">
        <v>405.47699999999998</v>
      </c>
      <c r="G5331" s="5">
        <v>1098.2260000000006</v>
      </c>
      <c r="H5331" s="5">
        <v>633.29200000000003</v>
      </c>
      <c r="I5331" s="6">
        <v>0</v>
      </c>
    </row>
    <row r="5332" spans="1:9">
      <c r="A5332" s="133">
        <v>2013</v>
      </c>
      <c r="B5332" s="133">
        <v>8</v>
      </c>
      <c r="C5332" s="134">
        <v>41497</v>
      </c>
      <c r="D5332" s="133">
        <v>1</v>
      </c>
      <c r="E5332" s="5">
        <v>5.8230000000000004</v>
      </c>
      <c r="F5332" s="5">
        <v>399.83600000000001</v>
      </c>
      <c r="G5332" s="5">
        <v>1020.3190000000001</v>
      </c>
      <c r="H5332" s="5">
        <v>625.48699999999997</v>
      </c>
      <c r="I5332" s="6">
        <v>0</v>
      </c>
    </row>
    <row r="5333" spans="1:9">
      <c r="A5333" s="133">
        <v>2013</v>
      </c>
      <c r="B5333" s="133">
        <v>8</v>
      </c>
      <c r="C5333" s="134">
        <v>41497</v>
      </c>
      <c r="D5333" s="133">
        <v>2</v>
      </c>
      <c r="E5333" s="5">
        <v>6.5590000000000002</v>
      </c>
      <c r="F5333" s="5">
        <v>405.52700000000004</v>
      </c>
      <c r="G5333" s="5">
        <v>958.82500000000005</v>
      </c>
      <c r="H5333" s="5">
        <v>620.154</v>
      </c>
      <c r="I5333" s="6">
        <v>0</v>
      </c>
    </row>
    <row r="5334" spans="1:9">
      <c r="A5334" s="133">
        <v>2013</v>
      </c>
      <c r="B5334" s="133">
        <v>8</v>
      </c>
      <c r="C5334" s="134">
        <v>41497</v>
      </c>
      <c r="D5334" s="133">
        <v>3</v>
      </c>
      <c r="E5334" s="5">
        <v>5.6930000000000005</v>
      </c>
      <c r="F5334" s="5">
        <v>411.76300000000003</v>
      </c>
      <c r="G5334" s="5">
        <v>922.08300000000008</v>
      </c>
      <c r="H5334" s="5">
        <v>614.55899999999997</v>
      </c>
      <c r="I5334" s="6">
        <v>0</v>
      </c>
    </row>
    <row r="5335" spans="1:9">
      <c r="A5335" s="133">
        <v>2013</v>
      </c>
      <c r="B5335" s="133">
        <v>8</v>
      </c>
      <c r="C5335" s="134">
        <v>41497</v>
      </c>
      <c r="D5335" s="133">
        <v>4</v>
      </c>
      <c r="E5335" s="5">
        <v>5.6660000000000004</v>
      </c>
      <c r="F5335" s="5">
        <v>411.97500000000002</v>
      </c>
      <c r="G5335" s="5">
        <v>920.36000000000013</v>
      </c>
      <c r="H5335" s="5">
        <v>613.73199999999997</v>
      </c>
      <c r="I5335" s="6">
        <v>0</v>
      </c>
    </row>
    <row r="5336" spans="1:9">
      <c r="A5336" s="133">
        <v>2013</v>
      </c>
      <c r="B5336" s="133">
        <v>8</v>
      </c>
      <c r="C5336" s="134">
        <v>41497</v>
      </c>
      <c r="D5336" s="133">
        <v>5</v>
      </c>
      <c r="E5336" s="5">
        <v>5.5209999999999999</v>
      </c>
      <c r="F5336" s="5">
        <v>412.75</v>
      </c>
      <c r="G5336" s="5">
        <v>922.85000000000014</v>
      </c>
      <c r="H5336" s="5">
        <v>614.16800000000001</v>
      </c>
      <c r="I5336" s="6">
        <v>0</v>
      </c>
    </row>
    <row r="5337" spans="1:9">
      <c r="A5337" s="133">
        <v>2013</v>
      </c>
      <c r="B5337" s="133">
        <v>8</v>
      </c>
      <c r="C5337" s="134">
        <v>41497</v>
      </c>
      <c r="D5337" s="133">
        <v>6</v>
      </c>
      <c r="E5337" s="5">
        <v>5.42</v>
      </c>
      <c r="F5337" s="5">
        <v>412.63800000000003</v>
      </c>
      <c r="G5337" s="5">
        <v>926.17900000000009</v>
      </c>
      <c r="H5337" s="5">
        <v>588.86</v>
      </c>
      <c r="I5337" s="6">
        <v>0</v>
      </c>
    </row>
    <row r="5338" spans="1:9">
      <c r="A5338" s="133">
        <v>2013</v>
      </c>
      <c r="B5338" s="133">
        <v>8</v>
      </c>
      <c r="C5338" s="134">
        <v>41497</v>
      </c>
      <c r="D5338" s="133">
        <v>7</v>
      </c>
      <c r="E5338" s="5">
        <v>5.7080000000000002</v>
      </c>
      <c r="F5338" s="5">
        <v>410.0080000000001</v>
      </c>
      <c r="G5338" s="5">
        <v>935.96300000000008</v>
      </c>
      <c r="H5338" s="5">
        <v>579.52300000000002</v>
      </c>
      <c r="I5338" s="6">
        <v>0</v>
      </c>
    </row>
    <row r="5339" spans="1:9">
      <c r="A5339" s="133">
        <v>2013</v>
      </c>
      <c r="B5339" s="133">
        <v>8</v>
      </c>
      <c r="C5339" s="134">
        <v>41497</v>
      </c>
      <c r="D5339" s="133">
        <v>8</v>
      </c>
      <c r="E5339" s="5">
        <v>5.5940000000000003</v>
      </c>
      <c r="F5339" s="5">
        <v>410.37299999999999</v>
      </c>
      <c r="G5339" s="5">
        <v>930.34299999999996</v>
      </c>
      <c r="H5339" s="5">
        <v>580.92200000000003</v>
      </c>
      <c r="I5339" s="6">
        <v>0</v>
      </c>
    </row>
    <row r="5340" spans="1:9">
      <c r="A5340" s="133">
        <v>2013</v>
      </c>
      <c r="B5340" s="133">
        <v>8</v>
      </c>
      <c r="C5340" s="134">
        <v>41497</v>
      </c>
      <c r="D5340" s="133">
        <v>9</v>
      </c>
      <c r="E5340" s="5">
        <v>5.5650000000000004</v>
      </c>
      <c r="F5340" s="5">
        <v>408.86700000000002</v>
      </c>
      <c r="G5340" s="5">
        <v>921.77500000000009</v>
      </c>
      <c r="H5340" s="5">
        <v>541.05600000000004</v>
      </c>
      <c r="I5340" s="6">
        <v>0</v>
      </c>
    </row>
    <row r="5341" spans="1:9">
      <c r="A5341" s="133">
        <v>2013</v>
      </c>
      <c r="B5341" s="133">
        <v>8</v>
      </c>
      <c r="C5341" s="134">
        <v>41497</v>
      </c>
      <c r="D5341" s="133">
        <v>10</v>
      </c>
      <c r="E5341" s="5">
        <v>5.6580000000000004</v>
      </c>
      <c r="F5341" s="5">
        <v>407.13900000000007</v>
      </c>
      <c r="G5341" s="5">
        <v>984.15199999999993</v>
      </c>
      <c r="H5341" s="5">
        <v>578.28200000000004</v>
      </c>
      <c r="I5341" s="6">
        <v>0</v>
      </c>
    </row>
    <row r="5342" spans="1:9">
      <c r="A5342" s="133">
        <v>2013</v>
      </c>
      <c r="B5342" s="133">
        <v>8</v>
      </c>
      <c r="C5342" s="134">
        <v>41497</v>
      </c>
      <c r="D5342" s="133">
        <v>11</v>
      </c>
      <c r="E5342" s="5">
        <v>6.0020000000000007</v>
      </c>
      <c r="F5342" s="5">
        <v>411.41899999999993</v>
      </c>
      <c r="G5342" s="5">
        <v>998.02800000000025</v>
      </c>
      <c r="H5342" s="5">
        <v>575.24199999999996</v>
      </c>
      <c r="I5342" s="6">
        <v>0</v>
      </c>
    </row>
    <row r="5343" spans="1:9">
      <c r="A5343" s="133">
        <v>2013</v>
      </c>
      <c r="B5343" s="133">
        <v>8</v>
      </c>
      <c r="C5343" s="134">
        <v>41497</v>
      </c>
      <c r="D5343" s="133">
        <v>12</v>
      </c>
      <c r="E5343" s="5">
        <v>12.334000000000001</v>
      </c>
      <c r="F5343" s="5">
        <v>414.05300000000005</v>
      </c>
      <c r="G5343" s="5">
        <v>973.66800000000023</v>
      </c>
      <c r="H5343" s="5">
        <v>567.69200000000001</v>
      </c>
      <c r="I5343" s="6">
        <v>0</v>
      </c>
    </row>
    <row r="5344" spans="1:9">
      <c r="A5344" s="133">
        <v>2013</v>
      </c>
      <c r="B5344" s="133">
        <v>8</v>
      </c>
      <c r="C5344" s="134">
        <v>41497</v>
      </c>
      <c r="D5344" s="133">
        <v>13</v>
      </c>
      <c r="E5344" s="5">
        <v>16.808</v>
      </c>
      <c r="F5344" s="5">
        <v>415.322</v>
      </c>
      <c r="G5344" s="5">
        <v>968.24400000000026</v>
      </c>
      <c r="H5344" s="5">
        <v>523.44000000000005</v>
      </c>
      <c r="I5344" s="6">
        <v>0</v>
      </c>
    </row>
    <row r="5345" spans="1:9">
      <c r="A5345" s="133">
        <v>2013</v>
      </c>
      <c r="B5345" s="133">
        <v>8</v>
      </c>
      <c r="C5345" s="134">
        <v>41497</v>
      </c>
      <c r="D5345" s="133">
        <v>14</v>
      </c>
      <c r="E5345" s="5">
        <v>17.068000000000001</v>
      </c>
      <c r="F5345" s="5">
        <v>415.66400000000004</v>
      </c>
      <c r="G5345" s="5">
        <v>962.85300000000018</v>
      </c>
      <c r="H5345" s="5">
        <v>527.29099999999994</v>
      </c>
      <c r="I5345" s="6">
        <v>0</v>
      </c>
    </row>
    <row r="5346" spans="1:9">
      <c r="A5346" s="133">
        <v>2013</v>
      </c>
      <c r="B5346" s="133">
        <v>8</v>
      </c>
      <c r="C5346" s="134">
        <v>41497</v>
      </c>
      <c r="D5346" s="133">
        <v>15</v>
      </c>
      <c r="E5346" s="5">
        <v>16.914999999999999</v>
      </c>
      <c r="F5346" s="5">
        <v>415.10600000000005</v>
      </c>
      <c r="G5346" s="5">
        <v>969.92200000000025</v>
      </c>
      <c r="H5346" s="5">
        <v>511.13500000000005</v>
      </c>
      <c r="I5346" s="6">
        <v>0</v>
      </c>
    </row>
    <row r="5347" spans="1:9">
      <c r="A5347" s="133">
        <v>2013</v>
      </c>
      <c r="B5347" s="133">
        <v>8</v>
      </c>
      <c r="C5347" s="134">
        <v>41497</v>
      </c>
      <c r="D5347" s="133">
        <v>16</v>
      </c>
      <c r="E5347" s="5">
        <v>17.156000000000002</v>
      </c>
      <c r="F5347" s="5">
        <v>414.56400000000002</v>
      </c>
      <c r="G5347" s="5">
        <v>968.3370000000001</v>
      </c>
      <c r="H5347" s="5">
        <v>477.87499999999994</v>
      </c>
      <c r="I5347" s="6">
        <v>0</v>
      </c>
    </row>
    <row r="5348" spans="1:9">
      <c r="A5348" s="133">
        <v>2013</v>
      </c>
      <c r="B5348" s="133">
        <v>8</v>
      </c>
      <c r="C5348" s="134">
        <v>41497</v>
      </c>
      <c r="D5348" s="133">
        <v>17</v>
      </c>
      <c r="E5348" s="5">
        <v>17.097000000000001</v>
      </c>
      <c r="F5348" s="5">
        <v>415.47200000000009</v>
      </c>
      <c r="G5348" s="5">
        <v>970.38600000000008</v>
      </c>
      <c r="H5348" s="5">
        <v>478.072</v>
      </c>
      <c r="I5348" s="6">
        <v>0</v>
      </c>
    </row>
    <row r="5349" spans="1:9">
      <c r="A5349" s="133">
        <v>2013</v>
      </c>
      <c r="B5349" s="133">
        <v>8</v>
      </c>
      <c r="C5349" s="134">
        <v>41497</v>
      </c>
      <c r="D5349" s="133">
        <v>18</v>
      </c>
      <c r="E5349" s="5">
        <v>17.196000000000002</v>
      </c>
      <c r="F5349" s="5">
        <v>415.06</v>
      </c>
      <c r="G5349" s="5">
        <v>1019.4090000000003</v>
      </c>
      <c r="H5349" s="5">
        <v>488.17299999999994</v>
      </c>
      <c r="I5349" s="6">
        <v>0</v>
      </c>
    </row>
    <row r="5350" spans="1:9">
      <c r="A5350" s="133">
        <v>2013</v>
      </c>
      <c r="B5350" s="133">
        <v>8</v>
      </c>
      <c r="C5350" s="134">
        <v>41497</v>
      </c>
      <c r="D5350" s="133">
        <v>19</v>
      </c>
      <c r="E5350" s="5">
        <v>17.327000000000002</v>
      </c>
      <c r="F5350" s="5">
        <v>406.61700000000002</v>
      </c>
      <c r="G5350" s="5">
        <v>1100.2269999999999</v>
      </c>
      <c r="H5350" s="5">
        <v>603.00100000000009</v>
      </c>
      <c r="I5350" s="6">
        <v>0</v>
      </c>
    </row>
    <row r="5351" spans="1:9">
      <c r="A5351" s="133">
        <v>2013</v>
      </c>
      <c r="B5351" s="133">
        <v>8</v>
      </c>
      <c r="C5351" s="134">
        <v>41497</v>
      </c>
      <c r="D5351" s="133">
        <v>20</v>
      </c>
      <c r="E5351" s="5">
        <v>17.004000000000001</v>
      </c>
      <c r="F5351" s="5">
        <v>390.42799999999994</v>
      </c>
      <c r="G5351" s="5">
        <v>1104.7740000000001</v>
      </c>
      <c r="H5351" s="5">
        <v>719.66799999999989</v>
      </c>
      <c r="I5351" s="6">
        <v>0</v>
      </c>
    </row>
    <row r="5352" spans="1:9">
      <c r="A5352" s="133">
        <v>2013</v>
      </c>
      <c r="B5352" s="133">
        <v>8</v>
      </c>
      <c r="C5352" s="134">
        <v>41497</v>
      </c>
      <c r="D5352" s="133">
        <v>21</v>
      </c>
      <c r="E5352" s="5">
        <v>17.005000000000003</v>
      </c>
      <c r="F5352" s="5">
        <v>387.97100000000006</v>
      </c>
      <c r="G5352" s="5">
        <v>1103.1669999999999</v>
      </c>
      <c r="H5352" s="5">
        <v>727.40299999999991</v>
      </c>
      <c r="I5352" s="6">
        <v>0</v>
      </c>
    </row>
    <row r="5353" spans="1:9">
      <c r="A5353" s="133">
        <v>2013</v>
      </c>
      <c r="B5353" s="133">
        <v>8</v>
      </c>
      <c r="C5353" s="134">
        <v>41497</v>
      </c>
      <c r="D5353" s="133">
        <v>22</v>
      </c>
      <c r="E5353" s="5">
        <v>16.835000000000001</v>
      </c>
      <c r="F5353" s="5">
        <v>388.8250000000001</v>
      </c>
      <c r="G5353" s="5">
        <v>1122.0690000000002</v>
      </c>
      <c r="H5353" s="5">
        <v>729.41300000000012</v>
      </c>
      <c r="I5353" s="6">
        <v>0</v>
      </c>
    </row>
    <row r="5354" spans="1:9">
      <c r="A5354" s="133">
        <v>2013</v>
      </c>
      <c r="B5354" s="133">
        <v>8</v>
      </c>
      <c r="C5354" s="134">
        <v>41497</v>
      </c>
      <c r="D5354" s="133">
        <v>23</v>
      </c>
      <c r="E5354" s="5">
        <v>16.877000000000002</v>
      </c>
      <c r="F5354" s="5">
        <v>388.96600000000001</v>
      </c>
      <c r="G5354" s="5">
        <v>1129.3510000000001</v>
      </c>
      <c r="H5354" s="5">
        <v>718.86699999999996</v>
      </c>
      <c r="I5354" s="6">
        <v>0</v>
      </c>
    </row>
    <row r="5355" spans="1:9">
      <c r="A5355" s="133">
        <v>2013</v>
      </c>
      <c r="B5355" s="133">
        <v>8</v>
      </c>
      <c r="C5355" s="134">
        <v>41497</v>
      </c>
      <c r="D5355" s="133">
        <v>24</v>
      </c>
      <c r="E5355" s="5">
        <v>16.488</v>
      </c>
      <c r="F5355" s="5">
        <v>388.72</v>
      </c>
      <c r="G5355" s="5">
        <v>1114.3680000000002</v>
      </c>
      <c r="H5355" s="5">
        <v>685.35</v>
      </c>
      <c r="I5355" s="6">
        <v>0</v>
      </c>
    </row>
    <row r="5356" spans="1:9">
      <c r="A5356" s="133">
        <v>2013</v>
      </c>
      <c r="B5356" s="133">
        <v>8</v>
      </c>
      <c r="C5356" s="134">
        <v>41498</v>
      </c>
      <c r="D5356" s="133">
        <v>1</v>
      </c>
      <c r="E5356" s="5">
        <v>15.814</v>
      </c>
      <c r="F5356" s="5">
        <v>389.04300000000001</v>
      </c>
      <c r="G5356" s="5">
        <v>984.81700000000012</v>
      </c>
      <c r="H5356" s="5">
        <v>657.40200000000004</v>
      </c>
      <c r="I5356" s="6">
        <v>0</v>
      </c>
    </row>
    <row r="5357" spans="1:9">
      <c r="A5357" s="133">
        <v>2013</v>
      </c>
      <c r="B5357" s="133">
        <v>8</v>
      </c>
      <c r="C5357" s="134">
        <v>41498</v>
      </c>
      <c r="D5357" s="133">
        <v>2</v>
      </c>
      <c r="E5357" s="5">
        <v>15.345000000000001</v>
      </c>
      <c r="F5357" s="5">
        <v>388.16899999999998</v>
      </c>
      <c r="G5357" s="5">
        <v>922.21899999999982</v>
      </c>
      <c r="H5357" s="5">
        <v>622.74300000000005</v>
      </c>
      <c r="I5357" s="6">
        <v>0</v>
      </c>
    </row>
    <row r="5358" spans="1:9">
      <c r="A5358" s="133">
        <v>2013</v>
      </c>
      <c r="B5358" s="133">
        <v>8</v>
      </c>
      <c r="C5358" s="134">
        <v>41498</v>
      </c>
      <c r="D5358" s="133">
        <v>3</v>
      </c>
      <c r="E5358" s="5">
        <v>16.774000000000001</v>
      </c>
      <c r="F5358" s="5">
        <v>387.30099999999999</v>
      </c>
      <c r="G5358" s="5">
        <v>883.96900000000016</v>
      </c>
      <c r="H5358" s="5">
        <v>605.95100000000002</v>
      </c>
      <c r="I5358" s="6">
        <v>0</v>
      </c>
    </row>
    <row r="5359" spans="1:9">
      <c r="A5359" s="133">
        <v>2013</v>
      </c>
      <c r="B5359" s="133">
        <v>8</v>
      </c>
      <c r="C5359" s="134">
        <v>41498</v>
      </c>
      <c r="D5359" s="133">
        <v>4</v>
      </c>
      <c r="E5359" s="5">
        <v>16.990000000000002</v>
      </c>
      <c r="F5359" s="5">
        <v>383.96499999999997</v>
      </c>
      <c r="G5359" s="5">
        <v>883.98500000000001</v>
      </c>
      <c r="H5359" s="5">
        <v>574.17600000000016</v>
      </c>
      <c r="I5359" s="6">
        <v>0</v>
      </c>
    </row>
    <row r="5360" spans="1:9">
      <c r="A5360" s="133">
        <v>2013</v>
      </c>
      <c r="B5360" s="133">
        <v>8</v>
      </c>
      <c r="C5360" s="134">
        <v>41498</v>
      </c>
      <c r="D5360" s="133">
        <v>5</v>
      </c>
      <c r="E5360" s="5">
        <v>17.207000000000001</v>
      </c>
      <c r="F5360" s="5">
        <v>383.90000000000003</v>
      </c>
      <c r="G5360" s="5">
        <v>886.17300000000012</v>
      </c>
      <c r="H5360" s="5">
        <v>573.09500000000003</v>
      </c>
      <c r="I5360" s="6">
        <v>0</v>
      </c>
    </row>
    <row r="5361" spans="1:9">
      <c r="A5361" s="133">
        <v>2013</v>
      </c>
      <c r="B5361" s="133">
        <v>8</v>
      </c>
      <c r="C5361" s="134">
        <v>41498</v>
      </c>
      <c r="D5361" s="133">
        <v>6</v>
      </c>
      <c r="E5361" s="5">
        <v>17.106999999999999</v>
      </c>
      <c r="F5361" s="5">
        <v>383.96199999999999</v>
      </c>
      <c r="G5361" s="5">
        <v>925.83500000000004</v>
      </c>
      <c r="H5361" s="5">
        <v>572.73300000000006</v>
      </c>
      <c r="I5361" s="6">
        <v>0</v>
      </c>
    </row>
    <row r="5362" spans="1:9">
      <c r="A5362" s="133">
        <v>2013</v>
      </c>
      <c r="B5362" s="133">
        <v>8</v>
      </c>
      <c r="C5362" s="134">
        <v>41498</v>
      </c>
      <c r="D5362" s="133">
        <v>7</v>
      </c>
      <c r="E5362" s="5">
        <v>17.21</v>
      </c>
      <c r="F5362" s="5">
        <v>387.05500000000006</v>
      </c>
      <c r="G5362" s="5">
        <v>973.22900000000016</v>
      </c>
      <c r="H5362" s="5">
        <v>630.71300000000008</v>
      </c>
      <c r="I5362" s="6">
        <v>0</v>
      </c>
    </row>
    <row r="5363" spans="1:9">
      <c r="A5363" s="133">
        <v>2013</v>
      </c>
      <c r="B5363" s="133">
        <v>8</v>
      </c>
      <c r="C5363" s="134">
        <v>41498</v>
      </c>
      <c r="D5363" s="133">
        <v>8</v>
      </c>
      <c r="E5363" s="5">
        <v>17.177</v>
      </c>
      <c r="F5363" s="5">
        <v>381.5</v>
      </c>
      <c r="G5363" s="5">
        <v>1013.7750000000002</v>
      </c>
      <c r="H5363" s="5">
        <v>665.26400000000012</v>
      </c>
      <c r="I5363" s="6">
        <v>0</v>
      </c>
    </row>
    <row r="5364" spans="1:9">
      <c r="A5364" s="133">
        <v>2013</v>
      </c>
      <c r="B5364" s="133">
        <v>8</v>
      </c>
      <c r="C5364" s="134">
        <v>41498</v>
      </c>
      <c r="D5364" s="133">
        <v>9</v>
      </c>
      <c r="E5364" s="5">
        <v>38.097000000000001</v>
      </c>
      <c r="F5364" s="5">
        <v>376.93</v>
      </c>
      <c r="G5364" s="5">
        <v>1025.172</v>
      </c>
      <c r="H5364" s="5">
        <v>718.36899999999991</v>
      </c>
      <c r="I5364" s="6">
        <v>0</v>
      </c>
    </row>
    <row r="5365" spans="1:9">
      <c r="A5365" s="133">
        <v>2013</v>
      </c>
      <c r="B5365" s="133">
        <v>8</v>
      </c>
      <c r="C5365" s="134">
        <v>41498</v>
      </c>
      <c r="D5365" s="133">
        <v>10</v>
      </c>
      <c r="E5365" s="5">
        <v>75.254000000000005</v>
      </c>
      <c r="F5365" s="5">
        <v>384.89499999999998</v>
      </c>
      <c r="G5365" s="5">
        <v>1050.9940000000004</v>
      </c>
      <c r="H5365" s="5">
        <v>748.82400000000007</v>
      </c>
      <c r="I5365" s="6">
        <v>0</v>
      </c>
    </row>
    <row r="5366" spans="1:9">
      <c r="A5366" s="133">
        <v>2013</v>
      </c>
      <c r="B5366" s="133">
        <v>8</v>
      </c>
      <c r="C5366" s="134">
        <v>41498</v>
      </c>
      <c r="D5366" s="133">
        <v>11</v>
      </c>
      <c r="E5366" s="5">
        <v>92.805999999999997</v>
      </c>
      <c r="F5366" s="5">
        <v>388.53600000000006</v>
      </c>
      <c r="G5366" s="5">
        <v>1036.75</v>
      </c>
      <c r="H5366" s="5">
        <v>777.72899999999981</v>
      </c>
      <c r="I5366" s="6">
        <v>0</v>
      </c>
    </row>
    <row r="5367" spans="1:9">
      <c r="A5367" s="133">
        <v>2013</v>
      </c>
      <c r="B5367" s="133">
        <v>8</v>
      </c>
      <c r="C5367" s="134">
        <v>41498</v>
      </c>
      <c r="D5367" s="133">
        <v>12</v>
      </c>
      <c r="E5367" s="5">
        <v>100.07900000000001</v>
      </c>
      <c r="F5367" s="5">
        <v>388.61399999999998</v>
      </c>
      <c r="G5367" s="5">
        <v>996.58000000000015</v>
      </c>
      <c r="H5367" s="5">
        <v>779.65699999999993</v>
      </c>
      <c r="I5367" s="6">
        <v>0</v>
      </c>
    </row>
    <row r="5368" spans="1:9">
      <c r="A5368" s="133">
        <v>2013</v>
      </c>
      <c r="B5368" s="133">
        <v>8</v>
      </c>
      <c r="C5368" s="134">
        <v>41498</v>
      </c>
      <c r="D5368" s="133">
        <v>13</v>
      </c>
      <c r="E5368" s="5">
        <v>103.261</v>
      </c>
      <c r="F5368" s="5">
        <v>387.36399999999998</v>
      </c>
      <c r="G5368" s="5">
        <v>951.10700000000031</v>
      </c>
      <c r="H5368" s="5">
        <v>775.0440000000001</v>
      </c>
      <c r="I5368" s="6">
        <v>0</v>
      </c>
    </row>
    <row r="5369" spans="1:9">
      <c r="A5369" s="133">
        <v>2013</v>
      </c>
      <c r="B5369" s="133">
        <v>8</v>
      </c>
      <c r="C5369" s="134">
        <v>41498</v>
      </c>
      <c r="D5369" s="133">
        <v>14</v>
      </c>
      <c r="E5369" s="5">
        <v>103.25500000000001</v>
      </c>
      <c r="F5369" s="5">
        <v>386.30200000000002</v>
      </c>
      <c r="G5369" s="5">
        <v>941.89900000000011</v>
      </c>
      <c r="H5369" s="5">
        <v>702.57000000000028</v>
      </c>
      <c r="I5369" s="6">
        <v>0</v>
      </c>
    </row>
    <row r="5370" spans="1:9">
      <c r="A5370" s="133">
        <v>2013</v>
      </c>
      <c r="B5370" s="133">
        <v>8</v>
      </c>
      <c r="C5370" s="134">
        <v>41498</v>
      </c>
      <c r="D5370" s="133">
        <v>15</v>
      </c>
      <c r="E5370" s="5">
        <v>105.754</v>
      </c>
      <c r="F5370" s="5">
        <v>386.6760000000001</v>
      </c>
      <c r="G5370" s="5">
        <v>935.67699999999991</v>
      </c>
      <c r="H5370" s="5">
        <v>650.08300000000008</v>
      </c>
      <c r="I5370" s="6">
        <v>0</v>
      </c>
    </row>
    <row r="5371" spans="1:9">
      <c r="A5371" s="133">
        <v>2013</v>
      </c>
      <c r="B5371" s="133">
        <v>8</v>
      </c>
      <c r="C5371" s="134">
        <v>41498</v>
      </c>
      <c r="D5371" s="133">
        <v>16</v>
      </c>
      <c r="E5371" s="5">
        <v>111.441</v>
      </c>
      <c r="F5371" s="5">
        <v>387.13999999999993</v>
      </c>
      <c r="G5371" s="5">
        <v>940.20599999999979</v>
      </c>
      <c r="H5371" s="5">
        <v>617.02199999999993</v>
      </c>
      <c r="I5371" s="6">
        <v>0</v>
      </c>
    </row>
    <row r="5372" spans="1:9">
      <c r="A5372" s="133">
        <v>2013</v>
      </c>
      <c r="B5372" s="133">
        <v>8</v>
      </c>
      <c r="C5372" s="134">
        <v>41498</v>
      </c>
      <c r="D5372" s="133">
        <v>17</v>
      </c>
      <c r="E5372" s="5">
        <v>113.873</v>
      </c>
      <c r="F5372" s="5">
        <v>387.36300000000011</v>
      </c>
      <c r="G5372" s="5">
        <v>949.84099999999989</v>
      </c>
      <c r="H5372" s="5">
        <v>624.88300000000004</v>
      </c>
      <c r="I5372" s="6">
        <v>0</v>
      </c>
    </row>
    <row r="5373" spans="1:9">
      <c r="A5373" s="133">
        <v>2013</v>
      </c>
      <c r="B5373" s="133">
        <v>8</v>
      </c>
      <c r="C5373" s="134">
        <v>41498</v>
      </c>
      <c r="D5373" s="133">
        <v>18</v>
      </c>
      <c r="E5373" s="5">
        <v>112.86799999999999</v>
      </c>
      <c r="F5373" s="5">
        <v>389.44200000000001</v>
      </c>
      <c r="G5373" s="5">
        <v>999.87000000000012</v>
      </c>
      <c r="H5373" s="5">
        <v>671.255</v>
      </c>
      <c r="I5373" s="6">
        <v>0</v>
      </c>
    </row>
    <row r="5374" spans="1:9">
      <c r="A5374" s="133">
        <v>2013</v>
      </c>
      <c r="B5374" s="133">
        <v>8</v>
      </c>
      <c r="C5374" s="134">
        <v>41498</v>
      </c>
      <c r="D5374" s="133">
        <v>19</v>
      </c>
      <c r="E5374" s="5">
        <v>113.934</v>
      </c>
      <c r="F5374" s="5">
        <v>402.31600000000003</v>
      </c>
      <c r="G5374" s="5">
        <v>1175.4660000000001</v>
      </c>
      <c r="H5374" s="5">
        <v>836.28000000000031</v>
      </c>
      <c r="I5374" s="6">
        <v>0</v>
      </c>
    </row>
    <row r="5375" spans="1:9">
      <c r="A5375" s="133">
        <v>2013</v>
      </c>
      <c r="B5375" s="133">
        <v>8</v>
      </c>
      <c r="C5375" s="134">
        <v>41498</v>
      </c>
      <c r="D5375" s="133">
        <v>20</v>
      </c>
      <c r="E5375" s="5">
        <v>111.16300000000001</v>
      </c>
      <c r="F5375" s="5">
        <v>401.97600000000011</v>
      </c>
      <c r="G5375" s="5">
        <v>1279.6349999999998</v>
      </c>
      <c r="H5375" s="5">
        <v>898.65500000000031</v>
      </c>
      <c r="I5375" s="6">
        <v>0</v>
      </c>
    </row>
    <row r="5376" spans="1:9">
      <c r="A5376" s="133">
        <v>2013</v>
      </c>
      <c r="B5376" s="133">
        <v>8</v>
      </c>
      <c r="C5376" s="134">
        <v>41498</v>
      </c>
      <c r="D5376" s="133">
        <v>21</v>
      </c>
      <c r="E5376" s="5">
        <v>111.667</v>
      </c>
      <c r="F5376" s="5">
        <v>401.93299999999994</v>
      </c>
      <c r="G5376" s="5">
        <v>1286.5120000000002</v>
      </c>
      <c r="H5376" s="5">
        <v>900.37599999999998</v>
      </c>
      <c r="I5376" s="6">
        <v>0</v>
      </c>
    </row>
    <row r="5377" spans="1:9">
      <c r="A5377" s="133">
        <v>2013</v>
      </c>
      <c r="B5377" s="133">
        <v>8</v>
      </c>
      <c r="C5377" s="134">
        <v>41498</v>
      </c>
      <c r="D5377" s="133">
        <v>22</v>
      </c>
      <c r="E5377" s="5">
        <v>112.28500000000001</v>
      </c>
      <c r="F5377" s="5">
        <v>405.14700000000005</v>
      </c>
      <c r="G5377" s="5">
        <v>1290.3789999999999</v>
      </c>
      <c r="H5377" s="5">
        <v>895.65500000000031</v>
      </c>
      <c r="I5377" s="6">
        <v>0</v>
      </c>
    </row>
    <row r="5378" spans="1:9">
      <c r="A5378" s="133">
        <v>2013</v>
      </c>
      <c r="B5378" s="133">
        <v>8</v>
      </c>
      <c r="C5378" s="134">
        <v>41498</v>
      </c>
      <c r="D5378" s="133">
        <v>23</v>
      </c>
      <c r="E5378" s="5">
        <v>112.682</v>
      </c>
      <c r="F5378" s="5">
        <v>404.70600000000002</v>
      </c>
      <c r="G5378" s="5">
        <v>1294.69</v>
      </c>
      <c r="H5378" s="5">
        <v>874.29500000000019</v>
      </c>
      <c r="I5378" s="6">
        <v>0</v>
      </c>
    </row>
    <row r="5379" spans="1:9">
      <c r="A5379" s="133">
        <v>2013</v>
      </c>
      <c r="B5379" s="133">
        <v>8</v>
      </c>
      <c r="C5379" s="134">
        <v>41498</v>
      </c>
      <c r="D5379" s="133">
        <v>24</v>
      </c>
      <c r="E5379" s="5">
        <v>112.679</v>
      </c>
      <c r="F5379" s="5">
        <v>395.23200000000003</v>
      </c>
      <c r="G5379" s="5">
        <v>1211.894</v>
      </c>
      <c r="H5379" s="5">
        <v>817.1840000000002</v>
      </c>
      <c r="I5379" s="6">
        <v>0</v>
      </c>
    </row>
    <row r="5380" spans="1:9">
      <c r="A5380" s="133">
        <v>2013</v>
      </c>
      <c r="B5380" s="133">
        <v>8</v>
      </c>
      <c r="C5380" s="134">
        <v>41499</v>
      </c>
      <c r="D5380" s="133">
        <v>1</v>
      </c>
      <c r="E5380" s="5">
        <v>111.52000000000001</v>
      </c>
      <c r="F5380" s="5">
        <v>392.79499999999996</v>
      </c>
      <c r="G5380" s="5">
        <v>936.09500000000014</v>
      </c>
      <c r="H5380" s="5">
        <v>767.72000000000014</v>
      </c>
      <c r="I5380" s="6">
        <v>0</v>
      </c>
    </row>
    <row r="5381" spans="1:9">
      <c r="A5381" s="133">
        <v>2013</v>
      </c>
      <c r="B5381" s="133">
        <v>8</v>
      </c>
      <c r="C5381" s="134">
        <v>41499</v>
      </c>
      <c r="D5381" s="133">
        <v>2</v>
      </c>
      <c r="E5381" s="5">
        <v>105.54</v>
      </c>
      <c r="F5381" s="5">
        <v>394.86</v>
      </c>
      <c r="G5381" s="5">
        <v>795.69499999999994</v>
      </c>
      <c r="H5381" s="5">
        <v>718.54499999999996</v>
      </c>
      <c r="I5381" s="6">
        <v>0</v>
      </c>
    </row>
    <row r="5382" spans="1:9">
      <c r="A5382" s="133">
        <v>2013</v>
      </c>
      <c r="B5382" s="133">
        <v>8</v>
      </c>
      <c r="C5382" s="134">
        <v>41499</v>
      </c>
      <c r="D5382" s="133">
        <v>3</v>
      </c>
      <c r="E5382" s="5">
        <v>105.218</v>
      </c>
      <c r="F5382" s="5">
        <v>393.93799999999993</v>
      </c>
      <c r="G5382" s="5">
        <v>793.00500000000022</v>
      </c>
      <c r="H5382" s="5">
        <v>704.17599999999993</v>
      </c>
      <c r="I5382" s="6">
        <v>0</v>
      </c>
    </row>
    <row r="5383" spans="1:9">
      <c r="A5383" s="133">
        <v>2013</v>
      </c>
      <c r="B5383" s="133">
        <v>8</v>
      </c>
      <c r="C5383" s="134">
        <v>41499</v>
      </c>
      <c r="D5383" s="133">
        <v>4</v>
      </c>
      <c r="E5383" s="5">
        <v>105.34100000000001</v>
      </c>
      <c r="F5383" s="5">
        <v>393.15299999999996</v>
      </c>
      <c r="G5383" s="5">
        <v>793.43399999999997</v>
      </c>
      <c r="H5383" s="5">
        <v>703.94299999999987</v>
      </c>
      <c r="I5383" s="6">
        <v>0</v>
      </c>
    </row>
    <row r="5384" spans="1:9">
      <c r="A5384" s="133">
        <v>2013</v>
      </c>
      <c r="B5384" s="133">
        <v>8</v>
      </c>
      <c r="C5384" s="134">
        <v>41499</v>
      </c>
      <c r="D5384" s="133">
        <v>5</v>
      </c>
      <c r="E5384" s="5">
        <v>106.40100000000001</v>
      </c>
      <c r="F5384" s="5">
        <v>394.072</v>
      </c>
      <c r="G5384" s="5">
        <v>799.19500000000016</v>
      </c>
      <c r="H5384" s="5">
        <v>707.27700000000004</v>
      </c>
      <c r="I5384" s="6">
        <v>0</v>
      </c>
    </row>
    <row r="5385" spans="1:9">
      <c r="A5385" s="133">
        <v>2013</v>
      </c>
      <c r="B5385" s="133">
        <v>8</v>
      </c>
      <c r="C5385" s="134">
        <v>41499</v>
      </c>
      <c r="D5385" s="133">
        <v>6</v>
      </c>
      <c r="E5385" s="5">
        <v>106.949</v>
      </c>
      <c r="F5385" s="5">
        <v>395.52699999999993</v>
      </c>
      <c r="G5385" s="5">
        <v>803.25</v>
      </c>
      <c r="H5385" s="5">
        <v>706.774</v>
      </c>
      <c r="I5385" s="6">
        <v>0</v>
      </c>
    </row>
    <row r="5386" spans="1:9">
      <c r="A5386" s="133">
        <v>2013</v>
      </c>
      <c r="B5386" s="133">
        <v>8</v>
      </c>
      <c r="C5386" s="134">
        <v>41499</v>
      </c>
      <c r="D5386" s="133">
        <v>7</v>
      </c>
      <c r="E5386" s="5">
        <v>107.56200000000001</v>
      </c>
      <c r="F5386" s="5">
        <v>396.36099999999993</v>
      </c>
      <c r="G5386" s="5">
        <v>917.28399999999988</v>
      </c>
      <c r="H5386" s="5">
        <v>739.6260000000002</v>
      </c>
      <c r="I5386" s="6">
        <v>0</v>
      </c>
    </row>
    <row r="5387" spans="1:9">
      <c r="A5387" s="133">
        <v>2013</v>
      </c>
      <c r="B5387" s="133">
        <v>8</v>
      </c>
      <c r="C5387" s="134">
        <v>41499</v>
      </c>
      <c r="D5387" s="133">
        <v>8</v>
      </c>
      <c r="E5387" s="5">
        <v>109.214</v>
      </c>
      <c r="F5387" s="5">
        <v>387.30499999999995</v>
      </c>
      <c r="G5387" s="5">
        <v>950.91200000000015</v>
      </c>
      <c r="H5387" s="5">
        <v>774.65200000000004</v>
      </c>
      <c r="I5387" s="6">
        <v>0</v>
      </c>
    </row>
    <row r="5388" spans="1:9">
      <c r="A5388" s="133">
        <v>2013</v>
      </c>
      <c r="B5388" s="133">
        <v>8</v>
      </c>
      <c r="C5388" s="134">
        <v>41499</v>
      </c>
      <c r="D5388" s="133">
        <v>9</v>
      </c>
      <c r="E5388" s="5">
        <v>108.5</v>
      </c>
      <c r="F5388" s="5">
        <v>384.39400000000001</v>
      </c>
      <c r="G5388" s="5">
        <v>971.86400000000015</v>
      </c>
      <c r="H5388" s="5">
        <v>816.40000000000009</v>
      </c>
      <c r="I5388" s="6">
        <v>0</v>
      </c>
    </row>
    <row r="5389" spans="1:9">
      <c r="A5389" s="133">
        <v>2013</v>
      </c>
      <c r="B5389" s="133">
        <v>8</v>
      </c>
      <c r="C5389" s="134">
        <v>41499</v>
      </c>
      <c r="D5389" s="133">
        <v>10</v>
      </c>
      <c r="E5389" s="5">
        <v>115.73399999999999</v>
      </c>
      <c r="F5389" s="5">
        <v>378.53</v>
      </c>
      <c r="G5389" s="5">
        <v>982.6579999999999</v>
      </c>
      <c r="H5389" s="5">
        <v>845.02700000000016</v>
      </c>
      <c r="I5389" s="6">
        <v>0</v>
      </c>
    </row>
    <row r="5390" spans="1:9">
      <c r="A5390" s="133">
        <v>2013</v>
      </c>
      <c r="B5390" s="133">
        <v>8</v>
      </c>
      <c r="C5390" s="134">
        <v>41499</v>
      </c>
      <c r="D5390" s="133">
        <v>11</v>
      </c>
      <c r="E5390" s="5">
        <v>113.453</v>
      </c>
      <c r="F5390" s="5">
        <v>375.47699999999998</v>
      </c>
      <c r="G5390" s="5">
        <v>981.91300000000012</v>
      </c>
      <c r="H5390" s="5">
        <v>852.3090000000002</v>
      </c>
      <c r="I5390" s="6">
        <v>0</v>
      </c>
    </row>
    <row r="5391" spans="1:9">
      <c r="A5391" s="133">
        <v>2013</v>
      </c>
      <c r="B5391" s="133">
        <v>8</v>
      </c>
      <c r="C5391" s="134">
        <v>41499</v>
      </c>
      <c r="D5391" s="133">
        <v>12</v>
      </c>
      <c r="E5391" s="5">
        <v>112.232</v>
      </c>
      <c r="F5391" s="5">
        <v>374.57099999999997</v>
      </c>
      <c r="G5391" s="5">
        <v>941.24899999999991</v>
      </c>
      <c r="H5391" s="5">
        <v>871.36400000000026</v>
      </c>
      <c r="I5391" s="6">
        <v>0</v>
      </c>
    </row>
    <row r="5392" spans="1:9">
      <c r="A5392" s="133">
        <v>2013</v>
      </c>
      <c r="B5392" s="133">
        <v>8</v>
      </c>
      <c r="C5392" s="134">
        <v>41499</v>
      </c>
      <c r="D5392" s="133">
        <v>13</v>
      </c>
      <c r="E5392" s="5">
        <v>112.15</v>
      </c>
      <c r="F5392" s="5">
        <v>374.86599999999999</v>
      </c>
      <c r="G5392" s="5">
        <v>943.02299999999991</v>
      </c>
      <c r="H5392" s="5">
        <v>931.74900000000002</v>
      </c>
      <c r="I5392" s="6">
        <v>0</v>
      </c>
    </row>
    <row r="5393" spans="1:9">
      <c r="A5393" s="133">
        <v>2013</v>
      </c>
      <c r="B5393" s="133">
        <v>8</v>
      </c>
      <c r="C5393" s="134">
        <v>41499</v>
      </c>
      <c r="D5393" s="133">
        <v>14</v>
      </c>
      <c r="E5393" s="5">
        <v>111.38900000000001</v>
      </c>
      <c r="F5393" s="5">
        <v>389.988</v>
      </c>
      <c r="G5393" s="5">
        <v>930.15500000000009</v>
      </c>
      <c r="H5393" s="5">
        <v>987.10200000000009</v>
      </c>
      <c r="I5393" s="6">
        <v>0</v>
      </c>
    </row>
    <row r="5394" spans="1:9">
      <c r="A5394" s="133">
        <v>2013</v>
      </c>
      <c r="B5394" s="133">
        <v>8</v>
      </c>
      <c r="C5394" s="134">
        <v>41499</v>
      </c>
      <c r="D5394" s="133">
        <v>15</v>
      </c>
      <c r="E5394" s="5">
        <v>110.94800000000001</v>
      </c>
      <c r="F5394" s="5">
        <v>412.34899999999999</v>
      </c>
      <c r="G5394" s="5">
        <v>917.96900000000028</v>
      </c>
      <c r="H5394" s="5">
        <v>983.75500000000011</v>
      </c>
      <c r="I5394" s="6">
        <v>0</v>
      </c>
    </row>
    <row r="5395" spans="1:9">
      <c r="A5395" s="133">
        <v>2013</v>
      </c>
      <c r="B5395" s="133">
        <v>8</v>
      </c>
      <c r="C5395" s="134">
        <v>41499</v>
      </c>
      <c r="D5395" s="133">
        <v>16</v>
      </c>
      <c r="E5395" s="5">
        <v>91.047000000000011</v>
      </c>
      <c r="F5395" s="5">
        <v>412.10099999999989</v>
      </c>
      <c r="G5395" s="5">
        <v>913.9939999999998</v>
      </c>
      <c r="H5395" s="5">
        <v>978.56299999999976</v>
      </c>
      <c r="I5395" s="6">
        <v>0</v>
      </c>
    </row>
    <row r="5396" spans="1:9">
      <c r="A5396" s="133">
        <v>2013</v>
      </c>
      <c r="B5396" s="133">
        <v>8</v>
      </c>
      <c r="C5396" s="134">
        <v>41499</v>
      </c>
      <c r="D5396" s="133">
        <v>17</v>
      </c>
      <c r="E5396" s="5">
        <v>14.705</v>
      </c>
      <c r="F5396" s="5">
        <v>411.54500000000007</v>
      </c>
      <c r="G5396" s="5">
        <v>912.87199999999996</v>
      </c>
      <c r="H5396" s="5">
        <v>979.52000000000021</v>
      </c>
      <c r="I5396" s="6">
        <v>0</v>
      </c>
    </row>
    <row r="5397" spans="1:9">
      <c r="A5397" s="133">
        <v>2013</v>
      </c>
      <c r="B5397" s="133">
        <v>8</v>
      </c>
      <c r="C5397" s="134">
        <v>41499</v>
      </c>
      <c r="D5397" s="133">
        <v>18</v>
      </c>
      <c r="E5397" s="5">
        <v>15.653</v>
      </c>
      <c r="F5397" s="5">
        <v>412.45000000000005</v>
      </c>
      <c r="G5397" s="5">
        <v>914.0229999999998</v>
      </c>
      <c r="H5397" s="5">
        <v>1018.7410000000002</v>
      </c>
      <c r="I5397" s="6">
        <v>0</v>
      </c>
    </row>
    <row r="5398" spans="1:9">
      <c r="A5398" s="133">
        <v>2013</v>
      </c>
      <c r="B5398" s="133">
        <v>8</v>
      </c>
      <c r="C5398" s="134">
        <v>41499</v>
      </c>
      <c r="D5398" s="133">
        <v>19</v>
      </c>
      <c r="E5398" s="5">
        <v>15.874000000000001</v>
      </c>
      <c r="F5398" s="5">
        <v>407.61800000000011</v>
      </c>
      <c r="G5398" s="5">
        <v>1143.1150000000002</v>
      </c>
      <c r="H5398" s="5">
        <v>1098.6100000000001</v>
      </c>
      <c r="I5398" s="6">
        <v>0</v>
      </c>
    </row>
    <row r="5399" spans="1:9">
      <c r="A5399" s="133">
        <v>2013</v>
      </c>
      <c r="B5399" s="133">
        <v>8</v>
      </c>
      <c r="C5399" s="134">
        <v>41499</v>
      </c>
      <c r="D5399" s="133">
        <v>20</v>
      </c>
      <c r="E5399" s="5">
        <v>15.752000000000001</v>
      </c>
      <c r="F5399" s="5">
        <v>410.56700000000001</v>
      </c>
      <c r="G5399" s="5">
        <v>1231.9070000000004</v>
      </c>
      <c r="H5399" s="5">
        <v>1169.8720000000005</v>
      </c>
      <c r="I5399" s="6">
        <v>0</v>
      </c>
    </row>
    <row r="5400" spans="1:9">
      <c r="A5400" s="133">
        <v>2013</v>
      </c>
      <c r="B5400" s="133">
        <v>8</v>
      </c>
      <c r="C5400" s="134">
        <v>41499</v>
      </c>
      <c r="D5400" s="133">
        <v>21</v>
      </c>
      <c r="E5400" s="5">
        <v>16.588000000000001</v>
      </c>
      <c r="F5400" s="5">
        <v>415.46899999999994</v>
      </c>
      <c r="G5400" s="5">
        <v>1232.6319999999998</v>
      </c>
      <c r="H5400" s="5">
        <v>1200.1660000000004</v>
      </c>
      <c r="I5400" s="6">
        <v>0</v>
      </c>
    </row>
    <row r="5401" spans="1:9">
      <c r="A5401" s="133">
        <v>2013</v>
      </c>
      <c r="B5401" s="133">
        <v>8</v>
      </c>
      <c r="C5401" s="134">
        <v>41499</v>
      </c>
      <c r="D5401" s="133">
        <v>22</v>
      </c>
      <c r="E5401" s="5">
        <v>16.260999999999999</v>
      </c>
      <c r="F5401" s="5">
        <v>418.66899999999993</v>
      </c>
      <c r="G5401" s="5">
        <v>1277.3379999999997</v>
      </c>
      <c r="H5401" s="5">
        <v>1196.4680000000003</v>
      </c>
      <c r="I5401" s="6">
        <v>0</v>
      </c>
    </row>
    <row r="5402" spans="1:9">
      <c r="A5402" s="133">
        <v>2013</v>
      </c>
      <c r="B5402" s="133">
        <v>8</v>
      </c>
      <c r="C5402" s="134">
        <v>41499</v>
      </c>
      <c r="D5402" s="133">
        <v>23</v>
      </c>
      <c r="E5402" s="5">
        <v>15.942</v>
      </c>
      <c r="F5402" s="5">
        <v>417.07899999999995</v>
      </c>
      <c r="G5402" s="5">
        <v>1246.5900000000001</v>
      </c>
      <c r="H5402" s="5">
        <v>1172.8070000000005</v>
      </c>
      <c r="I5402" s="6">
        <v>0</v>
      </c>
    </row>
    <row r="5403" spans="1:9">
      <c r="A5403" s="133">
        <v>2013</v>
      </c>
      <c r="B5403" s="133">
        <v>8</v>
      </c>
      <c r="C5403" s="134">
        <v>41499</v>
      </c>
      <c r="D5403" s="133">
        <v>24</v>
      </c>
      <c r="E5403" s="5">
        <v>63.049000000000007</v>
      </c>
      <c r="F5403" s="5">
        <v>415.83800000000008</v>
      </c>
      <c r="G5403" s="5">
        <v>1058.2250000000001</v>
      </c>
      <c r="H5403" s="5">
        <v>1078.0450000000001</v>
      </c>
      <c r="I5403" s="6">
        <v>0</v>
      </c>
    </row>
    <row r="5404" spans="1:9">
      <c r="A5404" s="133">
        <v>2013</v>
      </c>
      <c r="B5404" s="133">
        <v>8</v>
      </c>
      <c r="C5404" s="134">
        <v>41500</v>
      </c>
      <c r="D5404" s="133">
        <v>1</v>
      </c>
      <c r="E5404" s="5">
        <v>107.268</v>
      </c>
      <c r="F5404" s="5">
        <v>427.78000000000003</v>
      </c>
      <c r="G5404" s="5">
        <v>839.86500000000001</v>
      </c>
      <c r="H5404" s="5">
        <v>968.12900000000002</v>
      </c>
      <c r="I5404" s="6">
        <v>0</v>
      </c>
    </row>
    <row r="5405" spans="1:9">
      <c r="A5405" s="133">
        <v>2013</v>
      </c>
      <c r="B5405" s="133">
        <v>8</v>
      </c>
      <c r="C5405" s="134">
        <v>41500</v>
      </c>
      <c r="D5405" s="133">
        <v>2</v>
      </c>
      <c r="E5405" s="5">
        <v>120.95200000000001</v>
      </c>
      <c r="F5405" s="5">
        <v>431.54300000000006</v>
      </c>
      <c r="G5405" s="5">
        <v>787.42600000000016</v>
      </c>
      <c r="H5405" s="5">
        <v>872.99200000000008</v>
      </c>
      <c r="I5405" s="6">
        <v>0</v>
      </c>
    </row>
    <row r="5406" spans="1:9">
      <c r="A5406" s="133">
        <v>2013</v>
      </c>
      <c r="B5406" s="133">
        <v>8</v>
      </c>
      <c r="C5406" s="134">
        <v>41500</v>
      </c>
      <c r="D5406" s="133">
        <v>3</v>
      </c>
      <c r="E5406" s="5">
        <v>125.099</v>
      </c>
      <c r="F5406" s="5">
        <v>435.56999999999994</v>
      </c>
      <c r="G5406" s="5">
        <v>779.12699999999995</v>
      </c>
      <c r="H5406" s="5">
        <v>870.59500000000014</v>
      </c>
      <c r="I5406" s="6">
        <v>0</v>
      </c>
    </row>
    <row r="5407" spans="1:9">
      <c r="A5407" s="133">
        <v>2013</v>
      </c>
      <c r="B5407" s="133">
        <v>8</v>
      </c>
      <c r="C5407" s="134">
        <v>41500</v>
      </c>
      <c r="D5407" s="133">
        <v>4</v>
      </c>
      <c r="E5407" s="5">
        <v>125.825</v>
      </c>
      <c r="F5407" s="5">
        <v>433.42900000000009</v>
      </c>
      <c r="G5407" s="5">
        <v>777.649</v>
      </c>
      <c r="H5407" s="5">
        <v>868.83300000000008</v>
      </c>
      <c r="I5407" s="6">
        <v>0</v>
      </c>
    </row>
    <row r="5408" spans="1:9">
      <c r="A5408" s="133">
        <v>2013</v>
      </c>
      <c r="B5408" s="133">
        <v>8</v>
      </c>
      <c r="C5408" s="134">
        <v>41500</v>
      </c>
      <c r="D5408" s="133">
        <v>5</v>
      </c>
      <c r="E5408" s="5">
        <v>126.95200000000001</v>
      </c>
      <c r="F5408" s="5">
        <v>434.62600000000003</v>
      </c>
      <c r="G5408" s="5">
        <v>779.12599999999998</v>
      </c>
      <c r="H5408" s="5">
        <v>865.59199999999987</v>
      </c>
      <c r="I5408" s="6">
        <v>0</v>
      </c>
    </row>
    <row r="5409" spans="1:9">
      <c r="A5409" s="133">
        <v>2013</v>
      </c>
      <c r="B5409" s="133">
        <v>8</v>
      </c>
      <c r="C5409" s="134">
        <v>41500</v>
      </c>
      <c r="D5409" s="133">
        <v>6</v>
      </c>
      <c r="E5409" s="5">
        <v>123.246</v>
      </c>
      <c r="F5409" s="5">
        <v>434.721</v>
      </c>
      <c r="G5409" s="5">
        <v>778.64599999999984</v>
      </c>
      <c r="H5409" s="5">
        <v>868.75299999999982</v>
      </c>
      <c r="I5409" s="6">
        <v>0</v>
      </c>
    </row>
    <row r="5410" spans="1:9">
      <c r="A5410" s="133">
        <v>2013</v>
      </c>
      <c r="B5410" s="133">
        <v>8</v>
      </c>
      <c r="C5410" s="134">
        <v>41500</v>
      </c>
      <c r="D5410" s="133">
        <v>7</v>
      </c>
      <c r="E5410" s="5">
        <v>121.7</v>
      </c>
      <c r="F5410" s="5">
        <v>426.89500000000015</v>
      </c>
      <c r="G5410" s="5">
        <v>902.83699999999999</v>
      </c>
      <c r="H5410" s="5">
        <v>903.68499999999983</v>
      </c>
      <c r="I5410" s="6">
        <v>0</v>
      </c>
    </row>
    <row r="5411" spans="1:9">
      <c r="A5411" s="133">
        <v>2013</v>
      </c>
      <c r="B5411" s="133">
        <v>8</v>
      </c>
      <c r="C5411" s="134">
        <v>41500</v>
      </c>
      <c r="D5411" s="133">
        <v>8</v>
      </c>
      <c r="E5411" s="5">
        <v>119.14700000000001</v>
      </c>
      <c r="F5411" s="5">
        <v>414.69400000000007</v>
      </c>
      <c r="G5411" s="5">
        <v>975.59900000000005</v>
      </c>
      <c r="H5411" s="5">
        <v>924.36300000000017</v>
      </c>
      <c r="I5411" s="6">
        <v>0</v>
      </c>
    </row>
    <row r="5412" spans="1:9">
      <c r="A5412" s="133">
        <v>2013</v>
      </c>
      <c r="B5412" s="133">
        <v>8</v>
      </c>
      <c r="C5412" s="134">
        <v>41500</v>
      </c>
      <c r="D5412" s="133">
        <v>9</v>
      </c>
      <c r="E5412" s="5">
        <v>116.89900000000002</v>
      </c>
      <c r="F5412" s="5">
        <v>417.24299999999999</v>
      </c>
      <c r="G5412" s="5">
        <v>982.61400000000003</v>
      </c>
      <c r="H5412" s="5">
        <v>946.8839999999999</v>
      </c>
      <c r="I5412" s="6">
        <v>0</v>
      </c>
    </row>
    <row r="5413" spans="1:9">
      <c r="A5413" s="133">
        <v>2013</v>
      </c>
      <c r="B5413" s="133">
        <v>8</v>
      </c>
      <c r="C5413" s="134">
        <v>41500</v>
      </c>
      <c r="D5413" s="133">
        <v>10</v>
      </c>
      <c r="E5413" s="5">
        <v>119.67700000000001</v>
      </c>
      <c r="F5413" s="5">
        <v>422.07800000000003</v>
      </c>
      <c r="G5413" s="5">
        <v>973.99300000000005</v>
      </c>
      <c r="H5413" s="5">
        <v>982.42000000000007</v>
      </c>
      <c r="I5413" s="6">
        <v>0</v>
      </c>
    </row>
    <row r="5414" spans="1:9">
      <c r="A5414" s="133">
        <v>2013</v>
      </c>
      <c r="B5414" s="133">
        <v>8</v>
      </c>
      <c r="C5414" s="134">
        <v>41500</v>
      </c>
      <c r="D5414" s="133">
        <v>11</v>
      </c>
      <c r="E5414" s="5">
        <v>121.45599999999999</v>
      </c>
      <c r="F5414" s="5">
        <v>423.45400000000006</v>
      </c>
      <c r="G5414" s="5">
        <v>974.71399999999994</v>
      </c>
      <c r="H5414" s="5">
        <v>989.88799999999992</v>
      </c>
      <c r="I5414" s="6">
        <v>0</v>
      </c>
    </row>
    <row r="5415" spans="1:9">
      <c r="A5415" s="133">
        <v>2013</v>
      </c>
      <c r="B5415" s="133">
        <v>8</v>
      </c>
      <c r="C5415" s="134">
        <v>41500</v>
      </c>
      <c r="D5415" s="133">
        <v>12</v>
      </c>
      <c r="E5415" s="5">
        <v>123.03400000000001</v>
      </c>
      <c r="F5415" s="5">
        <v>430.04600000000011</v>
      </c>
      <c r="G5415" s="5">
        <v>957.9770000000002</v>
      </c>
      <c r="H5415" s="5">
        <v>990.14699999999971</v>
      </c>
      <c r="I5415" s="6">
        <v>0</v>
      </c>
    </row>
    <row r="5416" spans="1:9">
      <c r="A5416" s="133">
        <v>2013</v>
      </c>
      <c r="B5416" s="133">
        <v>8</v>
      </c>
      <c r="C5416" s="134">
        <v>41500</v>
      </c>
      <c r="D5416" s="133">
        <v>13</v>
      </c>
      <c r="E5416" s="5">
        <v>121.78700000000001</v>
      </c>
      <c r="F5416" s="5">
        <v>430.49099999999999</v>
      </c>
      <c r="G5416" s="5">
        <v>935.80600000000004</v>
      </c>
      <c r="H5416" s="5">
        <v>864.57599999999979</v>
      </c>
      <c r="I5416" s="6">
        <v>0</v>
      </c>
    </row>
    <row r="5417" spans="1:9">
      <c r="A5417" s="133">
        <v>2013</v>
      </c>
      <c r="B5417" s="133">
        <v>8</v>
      </c>
      <c r="C5417" s="134">
        <v>41500</v>
      </c>
      <c r="D5417" s="133">
        <v>14</v>
      </c>
      <c r="E5417" s="5">
        <v>123.23200000000001</v>
      </c>
      <c r="F5417" s="5">
        <v>427.39500000000004</v>
      </c>
      <c r="G5417" s="5">
        <v>929.51700000000028</v>
      </c>
      <c r="H5417" s="5">
        <v>795.428</v>
      </c>
      <c r="I5417" s="6">
        <v>0</v>
      </c>
    </row>
    <row r="5418" spans="1:9">
      <c r="A5418" s="133">
        <v>2013</v>
      </c>
      <c r="B5418" s="133">
        <v>8</v>
      </c>
      <c r="C5418" s="134">
        <v>41500</v>
      </c>
      <c r="D5418" s="133">
        <v>15</v>
      </c>
      <c r="E5418" s="5">
        <v>110.77200000000002</v>
      </c>
      <c r="F5418" s="5">
        <v>427.50099999999992</v>
      </c>
      <c r="G5418" s="5">
        <v>922.21699999999987</v>
      </c>
      <c r="H5418" s="5">
        <v>755.30600000000027</v>
      </c>
      <c r="I5418" s="6">
        <v>0</v>
      </c>
    </row>
    <row r="5419" spans="1:9">
      <c r="A5419" s="133">
        <v>2013</v>
      </c>
      <c r="B5419" s="133">
        <v>8</v>
      </c>
      <c r="C5419" s="134">
        <v>41500</v>
      </c>
      <c r="D5419" s="133">
        <v>16</v>
      </c>
      <c r="E5419" s="5">
        <v>89.811000000000007</v>
      </c>
      <c r="F5419" s="5">
        <v>427.79899999999998</v>
      </c>
      <c r="G5419" s="5">
        <v>919.62799999999993</v>
      </c>
      <c r="H5419" s="5">
        <v>753.96600000000012</v>
      </c>
      <c r="I5419" s="6">
        <v>0</v>
      </c>
    </row>
    <row r="5420" spans="1:9">
      <c r="A5420" s="133">
        <v>2013</v>
      </c>
      <c r="B5420" s="133">
        <v>8</v>
      </c>
      <c r="C5420" s="134">
        <v>41500</v>
      </c>
      <c r="D5420" s="133">
        <v>17</v>
      </c>
      <c r="E5420" s="5">
        <v>130.67400000000001</v>
      </c>
      <c r="F5420" s="5">
        <v>428.62199999999996</v>
      </c>
      <c r="G5420" s="5">
        <v>927.67100000000016</v>
      </c>
      <c r="H5420" s="5">
        <v>754.18500000000006</v>
      </c>
      <c r="I5420" s="6">
        <v>0</v>
      </c>
    </row>
    <row r="5421" spans="1:9">
      <c r="A5421" s="133">
        <v>2013</v>
      </c>
      <c r="B5421" s="133">
        <v>8</v>
      </c>
      <c r="C5421" s="134">
        <v>41500</v>
      </c>
      <c r="D5421" s="133">
        <v>18</v>
      </c>
      <c r="E5421" s="5">
        <v>129.535</v>
      </c>
      <c r="F5421" s="5">
        <v>428.517</v>
      </c>
      <c r="G5421" s="5">
        <v>957.91800000000023</v>
      </c>
      <c r="H5421" s="5">
        <v>807.07199999999989</v>
      </c>
      <c r="I5421" s="6">
        <v>0</v>
      </c>
    </row>
    <row r="5422" spans="1:9">
      <c r="A5422" s="133">
        <v>2013</v>
      </c>
      <c r="B5422" s="133">
        <v>8</v>
      </c>
      <c r="C5422" s="134">
        <v>41500</v>
      </c>
      <c r="D5422" s="133">
        <v>19</v>
      </c>
      <c r="E5422" s="5">
        <v>129.423</v>
      </c>
      <c r="F5422" s="5">
        <v>429.28300000000007</v>
      </c>
      <c r="G5422" s="5">
        <v>1128.2900000000002</v>
      </c>
      <c r="H5422" s="5">
        <v>1032.2849999999999</v>
      </c>
      <c r="I5422" s="6">
        <v>0</v>
      </c>
    </row>
    <row r="5423" spans="1:9">
      <c r="A5423" s="133">
        <v>2013</v>
      </c>
      <c r="B5423" s="133">
        <v>8</v>
      </c>
      <c r="C5423" s="134">
        <v>41500</v>
      </c>
      <c r="D5423" s="133">
        <v>20</v>
      </c>
      <c r="E5423" s="5">
        <v>129.74100000000001</v>
      </c>
      <c r="F5423" s="5">
        <v>429.13499999999999</v>
      </c>
      <c r="G5423" s="5">
        <v>1264.9770000000001</v>
      </c>
      <c r="H5423" s="5">
        <v>1164.2679999999998</v>
      </c>
      <c r="I5423" s="6">
        <v>0</v>
      </c>
    </row>
    <row r="5424" spans="1:9">
      <c r="A5424" s="133">
        <v>2013</v>
      </c>
      <c r="B5424" s="133">
        <v>8</v>
      </c>
      <c r="C5424" s="134">
        <v>41500</v>
      </c>
      <c r="D5424" s="133">
        <v>21</v>
      </c>
      <c r="E5424" s="5">
        <v>130.25900000000001</v>
      </c>
      <c r="F5424" s="5">
        <v>430.47500000000002</v>
      </c>
      <c r="G5424" s="5">
        <v>1276.9269999999999</v>
      </c>
      <c r="H5424" s="5">
        <v>1189.2919999999999</v>
      </c>
      <c r="I5424" s="6">
        <v>0</v>
      </c>
    </row>
    <row r="5425" spans="1:9">
      <c r="A5425" s="133">
        <v>2013</v>
      </c>
      <c r="B5425" s="133">
        <v>8</v>
      </c>
      <c r="C5425" s="134">
        <v>41500</v>
      </c>
      <c r="D5425" s="133">
        <v>22</v>
      </c>
      <c r="E5425" s="5">
        <v>129.298</v>
      </c>
      <c r="F5425" s="5">
        <v>422.36800000000011</v>
      </c>
      <c r="G5425" s="5">
        <v>1296.1970000000001</v>
      </c>
      <c r="H5425" s="5">
        <v>1181.1099999999999</v>
      </c>
      <c r="I5425" s="6">
        <v>0</v>
      </c>
    </row>
    <row r="5426" spans="1:9">
      <c r="A5426" s="133">
        <v>2013</v>
      </c>
      <c r="B5426" s="133">
        <v>8</v>
      </c>
      <c r="C5426" s="134">
        <v>41500</v>
      </c>
      <c r="D5426" s="133">
        <v>23</v>
      </c>
      <c r="E5426" s="5">
        <v>115.16200000000001</v>
      </c>
      <c r="F5426" s="5">
        <v>414.35900000000004</v>
      </c>
      <c r="G5426" s="5">
        <v>1249.0610000000001</v>
      </c>
      <c r="H5426" s="5">
        <v>1148.2230000000002</v>
      </c>
      <c r="I5426" s="6">
        <v>0</v>
      </c>
    </row>
    <row r="5427" spans="1:9">
      <c r="A5427" s="133">
        <v>2013</v>
      </c>
      <c r="B5427" s="133">
        <v>8</v>
      </c>
      <c r="C5427" s="134">
        <v>41500</v>
      </c>
      <c r="D5427" s="133">
        <v>24</v>
      </c>
      <c r="E5427" s="5">
        <v>111.91200000000001</v>
      </c>
      <c r="F5427" s="5">
        <v>411.97500000000002</v>
      </c>
      <c r="G5427" s="5">
        <v>1067.5590000000002</v>
      </c>
      <c r="H5427" s="5">
        <v>1044.5099999999998</v>
      </c>
      <c r="I5427" s="6">
        <v>0</v>
      </c>
    </row>
    <row r="5428" spans="1:9">
      <c r="A5428" s="133">
        <v>2013</v>
      </c>
      <c r="B5428" s="133">
        <v>8</v>
      </c>
      <c r="C5428" s="134">
        <v>41501</v>
      </c>
      <c r="D5428" s="133">
        <v>1</v>
      </c>
      <c r="E5428" s="5">
        <v>112.521</v>
      </c>
      <c r="F5428" s="5">
        <v>405.17699999999991</v>
      </c>
      <c r="G5428" s="5">
        <v>917.86100000000022</v>
      </c>
      <c r="H5428" s="5">
        <v>917.8040000000002</v>
      </c>
      <c r="I5428" s="6">
        <v>0</v>
      </c>
    </row>
    <row r="5429" spans="1:9">
      <c r="A5429" s="133">
        <v>2013</v>
      </c>
      <c r="B5429" s="133">
        <v>8</v>
      </c>
      <c r="C5429" s="134">
        <v>41501</v>
      </c>
      <c r="D5429" s="133">
        <v>2</v>
      </c>
      <c r="E5429" s="5">
        <v>112.29800000000002</v>
      </c>
      <c r="F5429" s="5">
        <v>405.57400000000001</v>
      </c>
      <c r="G5429" s="5">
        <v>794.93200000000002</v>
      </c>
      <c r="H5429" s="5">
        <v>819.1930000000001</v>
      </c>
      <c r="I5429" s="6">
        <v>0</v>
      </c>
    </row>
    <row r="5430" spans="1:9">
      <c r="A5430" s="133">
        <v>2013</v>
      </c>
      <c r="B5430" s="133">
        <v>8</v>
      </c>
      <c r="C5430" s="134">
        <v>41501</v>
      </c>
      <c r="D5430" s="133">
        <v>3</v>
      </c>
      <c r="E5430" s="5">
        <v>124.63900000000001</v>
      </c>
      <c r="F5430" s="5">
        <v>405.51299999999992</v>
      </c>
      <c r="G5430" s="5">
        <v>784.03499999999997</v>
      </c>
      <c r="H5430" s="5">
        <v>813.7700000000001</v>
      </c>
      <c r="I5430" s="6">
        <v>0</v>
      </c>
    </row>
    <row r="5431" spans="1:9">
      <c r="A5431" s="133">
        <v>2013</v>
      </c>
      <c r="B5431" s="133">
        <v>8</v>
      </c>
      <c r="C5431" s="134">
        <v>41501</v>
      </c>
      <c r="D5431" s="133">
        <v>4</v>
      </c>
      <c r="E5431" s="5">
        <v>139.11000000000001</v>
      </c>
      <c r="F5431" s="5">
        <v>406.10499999999996</v>
      </c>
      <c r="G5431" s="5">
        <v>792.13499999999999</v>
      </c>
      <c r="H5431" s="5">
        <v>814.4860000000001</v>
      </c>
      <c r="I5431" s="6">
        <v>0</v>
      </c>
    </row>
    <row r="5432" spans="1:9">
      <c r="A5432" s="133">
        <v>2013</v>
      </c>
      <c r="B5432" s="133">
        <v>8</v>
      </c>
      <c r="C5432" s="134">
        <v>41501</v>
      </c>
      <c r="D5432" s="133">
        <v>5</v>
      </c>
      <c r="E5432" s="5">
        <v>135.518</v>
      </c>
      <c r="F5432" s="5">
        <v>406.66299999999995</v>
      </c>
      <c r="G5432" s="5">
        <v>788.20100000000014</v>
      </c>
      <c r="H5432" s="5">
        <v>813.55599999999993</v>
      </c>
      <c r="I5432" s="6">
        <v>0</v>
      </c>
    </row>
    <row r="5433" spans="1:9">
      <c r="A5433" s="133">
        <v>2013</v>
      </c>
      <c r="B5433" s="133">
        <v>8</v>
      </c>
      <c r="C5433" s="134">
        <v>41501</v>
      </c>
      <c r="D5433" s="133">
        <v>6</v>
      </c>
      <c r="E5433" s="5">
        <v>134.18299999999999</v>
      </c>
      <c r="F5433" s="5">
        <v>406.65199999999993</v>
      </c>
      <c r="G5433" s="5">
        <v>767.4530000000002</v>
      </c>
      <c r="H5433" s="5">
        <v>816.34399999999994</v>
      </c>
      <c r="I5433" s="6">
        <v>0</v>
      </c>
    </row>
    <row r="5434" spans="1:9">
      <c r="A5434" s="133">
        <v>2013</v>
      </c>
      <c r="B5434" s="133">
        <v>8</v>
      </c>
      <c r="C5434" s="134">
        <v>41501</v>
      </c>
      <c r="D5434" s="133">
        <v>7</v>
      </c>
      <c r="E5434" s="5">
        <v>133.74600000000001</v>
      </c>
      <c r="F5434" s="5">
        <v>405.18300000000005</v>
      </c>
      <c r="G5434" s="5">
        <v>893.08999999999992</v>
      </c>
      <c r="H5434" s="5">
        <v>826.5139999999999</v>
      </c>
      <c r="I5434" s="6">
        <v>0</v>
      </c>
    </row>
    <row r="5435" spans="1:9">
      <c r="A5435" s="133">
        <v>2013</v>
      </c>
      <c r="B5435" s="133">
        <v>8</v>
      </c>
      <c r="C5435" s="134">
        <v>41501</v>
      </c>
      <c r="D5435" s="133">
        <v>8</v>
      </c>
      <c r="E5435" s="5">
        <v>133.928</v>
      </c>
      <c r="F5435" s="5">
        <v>397.03699999999998</v>
      </c>
      <c r="G5435" s="5">
        <v>910.76900000000001</v>
      </c>
      <c r="H5435" s="5">
        <v>843.15600000000018</v>
      </c>
      <c r="I5435" s="6">
        <v>0</v>
      </c>
    </row>
    <row r="5436" spans="1:9">
      <c r="A5436" s="133">
        <v>2013</v>
      </c>
      <c r="B5436" s="133">
        <v>8</v>
      </c>
      <c r="C5436" s="134">
        <v>41501</v>
      </c>
      <c r="D5436" s="133">
        <v>9</v>
      </c>
      <c r="E5436" s="5">
        <v>134.58100000000002</v>
      </c>
      <c r="F5436" s="5">
        <v>397.82600000000002</v>
      </c>
      <c r="G5436" s="5">
        <v>914.78899999999999</v>
      </c>
      <c r="H5436" s="5">
        <v>869.24300000000017</v>
      </c>
      <c r="I5436" s="6">
        <v>0</v>
      </c>
    </row>
    <row r="5437" spans="1:9">
      <c r="A5437" s="133">
        <v>2013</v>
      </c>
      <c r="B5437" s="133">
        <v>8</v>
      </c>
      <c r="C5437" s="134">
        <v>41501</v>
      </c>
      <c r="D5437" s="133">
        <v>10</v>
      </c>
      <c r="E5437" s="5">
        <v>132.30200000000002</v>
      </c>
      <c r="F5437" s="5">
        <v>383.65899999999993</v>
      </c>
      <c r="G5437" s="5">
        <v>902.94500000000005</v>
      </c>
      <c r="H5437" s="5">
        <v>897.50800000000015</v>
      </c>
      <c r="I5437" s="6">
        <v>0</v>
      </c>
    </row>
    <row r="5438" spans="1:9">
      <c r="A5438" s="133">
        <v>2013</v>
      </c>
      <c r="B5438" s="133">
        <v>8</v>
      </c>
      <c r="C5438" s="134">
        <v>41501</v>
      </c>
      <c r="D5438" s="133">
        <v>11</v>
      </c>
      <c r="E5438" s="5">
        <v>131.34299999999999</v>
      </c>
      <c r="F5438" s="5">
        <v>400.63200000000001</v>
      </c>
      <c r="G5438" s="5">
        <v>887.81999999999994</v>
      </c>
      <c r="H5438" s="5">
        <v>911.36200000000042</v>
      </c>
      <c r="I5438" s="6">
        <v>0</v>
      </c>
    </row>
    <row r="5439" spans="1:9">
      <c r="A5439" s="133">
        <v>2013</v>
      </c>
      <c r="B5439" s="133">
        <v>8</v>
      </c>
      <c r="C5439" s="134">
        <v>41501</v>
      </c>
      <c r="D5439" s="133">
        <v>12</v>
      </c>
      <c r="E5439" s="5">
        <v>131.67100000000002</v>
      </c>
      <c r="F5439" s="5">
        <v>409.60600000000005</v>
      </c>
      <c r="G5439" s="5">
        <v>888.59199999999998</v>
      </c>
      <c r="H5439" s="5">
        <v>911.42499999999995</v>
      </c>
      <c r="I5439" s="6">
        <v>0</v>
      </c>
    </row>
    <row r="5440" spans="1:9">
      <c r="A5440" s="133">
        <v>2013</v>
      </c>
      <c r="B5440" s="133">
        <v>8</v>
      </c>
      <c r="C5440" s="134">
        <v>41501</v>
      </c>
      <c r="D5440" s="133">
        <v>13</v>
      </c>
      <c r="E5440" s="5">
        <v>122.00600000000001</v>
      </c>
      <c r="F5440" s="5">
        <v>411.37</v>
      </c>
      <c r="G5440" s="5">
        <v>880.60799999999995</v>
      </c>
      <c r="H5440" s="5">
        <v>907.68799999999987</v>
      </c>
      <c r="I5440" s="6">
        <v>0</v>
      </c>
    </row>
    <row r="5441" spans="1:9">
      <c r="A5441" s="133">
        <v>2013</v>
      </c>
      <c r="B5441" s="133">
        <v>8</v>
      </c>
      <c r="C5441" s="134">
        <v>41501</v>
      </c>
      <c r="D5441" s="133">
        <v>14</v>
      </c>
      <c r="E5441" s="5">
        <v>126.339</v>
      </c>
      <c r="F5441" s="5">
        <v>411.25799999999998</v>
      </c>
      <c r="G5441" s="5">
        <v>880.07899999999984</v>
      </c>
      <c r="H5441" s="5">
        <v>897.58399999999983</v>
      </c>
      <c r="I5441" s="6">
        <v>0</v>
      </c>
    </row>
    <row r="5442" spans="1:9">
      <c r="A5442" s="133">
        <v>2013</v>
      </c>
      <c r="B5442" s="133">
        <v>8</v>
      </c>
      <c r="C5442" s="134">
        <v>41501</v>
      </c>
      <c r="D5442" s="133">
        <v>15</v>
      </c>
      <c r="E5442" s="5">
        <v>126.36900000000001</v>
      </c>
      <c r="F5442" s="5">
        <v>415.24599999999998</v>
      </c>
      <c r="G5442" s="5">
        <v>878.66199999999992</v>
      </c>
      <c r="H5442" s="5">
        <v>893.995</v>
      </c>
      <c r="I5442" s="6">
        <v>0</v>
      </c>
    </row>
    <row r="5443" spans="1:9">
      <c r="A5443" s="133">
        <v>2013</v>
      </c>
      <c r="B5443" s="133">
        <v>8</v>
      </c>
      <c r="C5443" s="134">
        <v>41501</v>
      </c>
      <c r="D5443" s="133">
        <v>16</v>
      </c>
      <c r="E5443" s="5">
        <v>121.782</v>
      </c>
      <c r="F5443" s="5">
        <v>416.81</v>
      </c>
      <c r="G5443" s="5">
        <v>873.83100000000013</v>
      </c>
      <c r="H5443" s="5">
        <v>893.82499999999993</v>
      </c>
      <c r="I5443" s="6">
        <v>0</v>
      </c>
    </row>
    <row r="5444" spans="1:9">
      <c r="A5444" s="133">
        <v>2013</v>
      </c>
      <c r="B5444" s="133">
        <v>8</v>
      </c>
      <c r="C5444" s="134">
        <v>41501</v>
      </c>
      <c r="D5444" s="133">
        <v>17</v>
      </c>
      <c r="E5444" s="5">
        <v>124.842</v>
      </c>
      <c r="F5444" s="5">
        <v>419.2</v>
      </c>
      <c r="G5444" s="5">
        <v>878.25800000000004</v>
      </c>
      <c r="H5444" s="5">
        <v>884.37400000000025</v>
      </c>
      <c r="I5444" s="6">
        <v>0</v>
      </c>
    </row>
    <row r="5445" spans="1:9">
      <c r="A5445" s="133">
        <v>2013</v>
      </c>
      <c r="B5445" s="133">
        <v>8</v>
      </c>
      <c r="C5445" s="134">
        <v>41501</v>
      </c>
      <c r="D5445" s="133">
        <v>18</v>
      </c>
      <c r="E5445" s="5">
        <v>126.50500000000001</v>
      </c>
      <c r="F5445" s="5">
        <v>420.61899999999997</v>
      </c>
      <c r="G5445" s="5">
        <v>885.87699999999995</v>
      </c>
      <c r="H5445" s="5">
        <v>892.4670000000001</v>
      </c>
      <c r="I5445" s="6">
        <v>0</v>
      </c>
    </row>
    <row r="5446" spans="1:9">
      <c r="A5446" s="133">
        <v>2013</v>
      </c>
      <c r="B5446" s="133">
        <v>8</v>
      </c>
      <c r="C5446" s="134">
        <v>41501</v>
      </c>
      <c r="D5446" s="133">
        <v>19</v>
      </c>
      <c r="E5446" s="5">
        <v>147.77200000000002</v>
      </c>
      <c r="F5446" s="5">
        <v>421.20099999999996</v>
      </c>
      <c r="G5446" s="5">
        <v>988.61200000000031</v>
      </c>
      <c r="H5446" s="5">
        <v>961.18499999999995</v>
      </c>
      <c r="I5446" s="6">
        <v>0</v>
      </c>
    </row>
    <row r="5447" spans="1:9">
      <c r="A5447" s="133">
        <v>2013</v>
      </c>
      <c r="B5447" s="133">
        <v>8</v>
      </c>
      <c r="C5447" s="134">
        <v>41501</v>
      </c>
      <c r="D5447" s="133">
        <v>20</v>
      </c>
      <c r="E5447" s="5">
        <v>149.07100000000003</v>
      </c>
      <c r="F5447" s="5">
        <v>420.29399999999998</v>
      </c>
      <c r="G5447" s="5">
        <v>1133.1750000000004</v>
      </c>
      <c r="H5447" s="5">
        <v>1099.2740000000003</v>
      </c>
      <c r="I5447" s="6">
        <v>0</v>
      </c>
    </row>
    <row r="5448" spans="1:9">
      <c r="A5448" s="133">
        <v>2013</v>
      </c>
      <c r="B5448" s="133">
        <v>8</v>
      </c>
      <c r="C5448" s="134">
        <v>41501</v>
      </c>
      <c r="D5448" s="133">
        <v>21</v>
      </c>
      <c r="E5448" s="5">
        <v>150.32900000000001</v>
      </c>
      <c r="F5448" s="5">
        <v>419.22799999999995</v>
      </c>
      <c r="G5448" s="5">
        <v>1152.404</v>
      </c>
      <c r="H5448" s="5">
        <v>1137.2950000000001</v>
      </c>
      <c r="I5448" s="6">
        <v>0</v>
      </c>
    </row>
    <row r="5449" spans="1:9">
      <c r="A5449" s="133">
        <v>2013</v>
      </c>
      <c r="B5449" s="133">
        <v>8</v>
      </c>
      <c r="C5449" s="134">
        <v>41501</v>
      </c>
      <c r="D5449" s="133">
        <v>22</v>
      </c>
      <c r="E5449" s="5">
        <v>151.97100000000003</v>
      </c>
      <c r="F5449" s="5">
        <v>420.58200000000005</v>
      </c>
      <c r="G5449" s="5">
        <v>1166.9930000000002</v>
      </c>
      <c r="H5449" s="5">
        <v>1132.4359999999997</v>
      </c>
      <c r="I5449" s="6">
        <v>0</v>
      </c>
    </row>
    <row r="5450" spans="1:9">
      <c r="A5450" s="133">
        <v>2013</v>
      </c>
      <c r="B5450" s="133">
        <v>8</v>
      </c>
      <c r="C5450" s="134">
        <v>41501</v>
      </c>
      <c r="D5450" s="133">
        <v>23</v>
      </c>
      <c r="E5450" s="5">
        <v>152.72200000000001</v>
      </c>
      <c r="F5450" s="5">
        <v>424.3130000000001</v>
      </c>
      <c r="G5450" s="5">
        <v>1146.1000000000004</v>
      </c>
      <c r="H5450" s="5">
        <v>1071.8559999999998</v>
      </c>
      <c r="I5450" s="6">
        <v>0</v>
      </c>
    </row>
    <row r="5451" spans="1:9">
      <c r="A5451" s="133">
        <v>2013</v>
      </c>
      <c r="B5451" s="133">
        <v>8</v>
      </c>
      <c r="C5451" s="134">
        <v>41501</v>
      </c>
      <c r="D5451" s="133">
        <v>24</v>
      </c>
      <c r="E5451" s="5">
        <v>152.565</v>
      </c>
      <c r="F5451" s="5">
        <v>423.113</v>
      </c>
      <c r="G5451" s="5">
        <v>1134.482</v>
      </c>
      <c r="H5451" s="5">
        <v>934.42799999999977</v>
      </c>
      <c r="I5451" s="6">
        <v>0</v>
      </c>
    </row>
    <row r="5452" spans="1:9">
      <c r="A5452" s="133">
        <v>2013</v>
      </c>
      <c r="B5452" s="133">
        <v>8</v>
      </c>
      <c r="C5452" s="134">
        <v>41502</v>
      </c>
      <c r="D5452" s="133">
        <v>1</v>
      </c>
      <c r="E5452" s="5">
        <v>151.97500000000002</v>
      </c>
      <c r="F5452" s="5">
        <v>425.25800000000004</v>
      </c>
      <c r="G5452" s="5">
        <v>950.85100000000011</v>
      </c>
      <c r="H5452" s="5">
        <v>854.80000000000007</v>
      </c>
      <c r="I5452" s="6">
        <v>0</v>
      </c>
    </row>
    <row r="5453" spans="1:9">
      <c r="A5453" s="133">
        <v>2013</v>
      </c>
      <c r="B5453" s="133">
        <v>8</v>
      </c>
      <c r="C5453" s="134">
        <v>41502</v>
      </c>
      <c r="D5453" s="133">
        <v>2</v>
      </c>
      <c r="E5453" s="5">
        <v>152.809</v>
      </c>
      <c r="F5453" s="5">
        <v>434.63000000000005</v>
      </c>
      <c r="G5453" s="5">
        <v>917.9290000000002</v>
      </c>
      <c r="H5453" s="5">
        <v>780.52099999999984</v>
      </c>
      <c r="I5453" s="6">
        <v>0</v>
      </c>
    </row>
    <row r="5454" spans="1:9">
      <c r="A5454" s="133">
        <v>2013</v>
      </c>
      <c r="B5454" s="133">
        <v>8</v>
      </c>
      <c r="C5454" s="134">
        <v>41502</v>
      </c>
      <c r="D5454" s="133">
        <v>3</v>
      </c>
      <c r="E5454" s="5">
        <v>152.95900000000003</v>
      </c>
      <c r="F5454" s="5">
        <v>450.62700000000001</v>
      </c>
      <c r="G5454" s="5">
        <v>903.1400000000001</v>
      </c>
      <c r="H5454" s="5">
        <v>772.08799999999997</v>
      </c>
      <c r="I5454" s="6">
        <v>0</v>
      </c>
    </row>
    <row r="5455" spans="1:9">
      <c r="A5455" s="133">
        <v>2013</v>
      </c>
      <c r="B5455" s="133">
        <v>8</v>
      </c>
      <c r="C5455" s="134">
        <v>41502</v>
      </c>
      <c r="D5455" s="133">
        <v>4</v>
      </c>
      <c r="E5455" s="5">
        <v>152.52799999999999</v>
      </c>
      <c r="F5455" s="5">
        <v>450.73100000000005</v>
      </c>
      <c r="G5455" s="5">
        <v>905.06299999999976</v>
      </c>
      <c r="H5455" s="5">
        <v>746.71600000000012</v>
      </c>
      <c r="I5455" s="6">
        <v>0</v>
      </c>
    </row>
    <row r="5456" spans="1:9">
      <c r="A5456" s="133">
        <v>2013</v>
      </c>
      <c r="B5456" s="133">
        <v>8</v>
      </c>
      <c r="C5456" s="134">
        <v>41502</v>
      </c>
      <c r="D5456" s="133">
        <v>5</v>
      </c>
      <c r="E5456" s="5">
        <v>154.364</v>
      </c>
      <c r="F5456" s="5">
        <v>450.77800000000008</v>
      </c>
      <c r="G5456" s="5">
        <v>905.71800000000019</v>
      </c>
      <c r="H5456" s="5">
        <v>741.39599999999996</v>
      </c>
      <c r="I5456" s="6">
        <v>0</v>
      </c>
    </row>
    <row r="5457" spans="1:9">
      <c r="A5457" s="133">
        <v>2013</v>
      </c>
      <c r="B5457" s="133">
        <v>8</v>
      </c>
      <c r="C5457" s="134">
        <v>41502</v>
      </c>
      <c r="D5457" s="133">
        <v>6</v>
      </c>
      <c r="E5457" s="5">
        <v>159.68700000000001</v>
      </c>
      <c r="F5457" s="5">
        <v>452.41099999999994</v>
      </c>
      <c r="G5457" s="5">
        <v>906.74500000000012</v>
      </c>
      <c r="H5457" s="5">
        <v>774.05400000000009</v>
      </c>
      <c r="I5457" s="6">
        <v>0</v>
      </c>
    </row>
    <row r="5458" spans="1:9">
      <c r="A5458" s="133">
        <v>2013</v>
      </c>
      <c r="B5458" s="133">
        <v>8</v>
      </c>
      <c r="C5458" s="134">
        <v>41502</v>
      </c>
      <c r="D5458" s="133">
        <v>7</v>
      </c>
      <c r="E5458" s="5">
        <v>158.33499999999998</v>
      </c>
      <c r="F5458" s="5">
        <v>452.47899999999998</v>
      </c>
      <c r="G5458" s="5">
        <v>947.91300000000001</v>
      </c>
      <c r="H5458" s="5">
        <v>790.15900000000011</v>
      </c>
      <c r="I5458" s="6">
        <v>0</v>
      </c>
    </row>
    <row r="5459" spans="1:9">
      <c r="A5459" s="133">
        <v>2013</v>
      </c>
      <c r="B5459" s="133">
        <v>8</v>
      </c>
      <c r="C5459" s="134">
        <v>41502</v>
      </c>
      <c r="D5459" s="133">
        <v>8</v>
      </c>
      <c r="E5459" s="5">
        <v>160.029</v>
      </c>
      <c r="F5459" s="5">
        <v>445.52699999999999</v>
      </c>
      <c r="G5459" s="5">
        <v>949.95400000000018</v>
      </c>
      <c r="H5459" s="5">
        <v>813.92100000000005</v>
      </c>
      <c r="I5459" s="6">
        <v>0</v>
      </c>
    </row>
    <row r="5460" spans="1:9">
      <c r="A5460" s="133">
        <v>2013</v>
      </c>
      <c r="B5460" s="133">
        <v>8</v>
      </c>
      <c r="C5460" s="134">
        <v>41502</v>
      </c>
      <c r="D5460" s="133">
        <v>9</v>
      </c>
      <c r="E5460" s="5">
        <v>157.22300000000001</v>
      </c>
      <c r="F5460" s="5">
        <v>446.97500000000002</v>
      </c>
      <c r="G5460" s="5">
        <v>942.17500000000007</v>
      </c>
      <c r="H5460" s="5">
        <v>825.11600000000044</v>
      </c>
      <c r="I5460" s="6">
        <v>0</v>
      </c>
    </row>
    <row r="5461" spans="1:9">
      <c r="A5461" s="133">
        <v>2013</v>
      </c>
      <c r="B5461" s="133">
        <v>8</v>
      </c>
      <c r="C5461" s="134">
        <v>41502</v>
      </c>
      <c r="D5461" s="133">
        <v>10</v>
      </c>
      <c r="E5461" s="5">
        <v>156.709</v>
      </c>
      <c r="F5461" s="5">
        <v>450.30200000000002</v>
      </c>
      <c r="G5461" s="5">
        <v>930.48799999999983</v>
      </c>
      <c r="H5461" s="5">
        <v>795.56100000000015</v>
      </c>
      <c r="I5461" s="6">
        <v>0</v>
      </c>
    </row>
    <row r="5462" spans="1:9">
      <c r="A5462" s="133">
        <v>2013</v>
      </c>
      <c r="B5462" s="133">
        <v>8</v>
      </c>
      <c r="C5462" s="134">
        <v>41502</v>
      </c>
      <c r="D5462" s="133">
        <v>11</v>
      </c>
      <c r="E5462" s="5">
        <v>157.136</v>
      </c>
      <c r="F5462" s="5">
        <v>447.08500000000004</v>
      </c>
      <c r="G5462" s="5">
        <v>936.47099999999989</v>
      </c>
      <c r="H5462" s="5">
        <v>730.8</v>
      </c>
      <c r="I5462" s="6">
        <v>0</v>
      </c>
    </row>
    <row r="5463" spans="1:9">
      <c r="A5463" s="133">
        <v>2013</v>
      </c>
      <c r="B5463" s="133">
        <v>8</v>
      </c>
      <c r="C5463" s="134">
        <v>41502</v>
      </c>
      <c r="D5463" s="133">
        <v>12</v>
      </c>
      <c r="E5463" s="5">
        <v>160.369</v>
      </c>
      <c r="F5463" s="5">
        <v>445.60000000000014</v>
      </c>
      <c r="G5463" s="5">
        <v>934.51999999999987</v>
      </c>
      <c r="H5463" s="5">
        <v>711.38199999999995</v>
      </c>
      <c r="I5463" s="6">
        <v>0</v>
      </c>
    </row>
    <row r="5464" spans="1:9">
      <c r="A5464" s="133">
        <v>2013</v>
      </c>
      <c r="B5464" s="133">
        <v>8</v>
      </c>
      <c r="C5464" s="134">
        <v>41502</v>
      </c>
      <c r="D5464" s="133">
        <v>13</v>
      </c>
      <c r="E5464" s="5">
        <v>161.048</v>
      </c>
      <c r="F5464" s="5">
        <v>445.94799999999998</v>
      </c>
      <c r="G5464" s="5">
        <v>885.00900000000001</v>
      </c>
      <c r="H5464" s="5">
        <v>686.51800000000014</v>
      </c>
      <c r="I5464" s="6">
        <v>0</v>
      </c>
    </row>
    <row r="5465" spans="1:9">
      <c r="A5465" s="133">
        <v>2013</v>
      </c>
      <c r="B5465" s="133">
        <v>8</v>
      </c>
      <c r="C5465" s="134">
        <v>41502</v>
      </c>
      <c r="D5465" s="133">
        <v>14</v>
      </c>
      <c r="E5465" s="5">
        <v>161.03100000000001</v>
      </c>
      <c r="F5465" s="5">
        <v>445.90600000000006</v>
      </c>
      <c r="G5465" s="5">
        <v>842.6070000000002</v>
      </c>
      <c r="H5465" s="5">
        <v>674.803</v>
      </c>
      <c r="I5465" s="6">
        <v>0</v>
      </c>
    </row>
    <row r="5466" spans="1:9">
      <c r="A5466" s="133">
        <v>2013</v>
      </c>
      <c r="B5466" s="133">
        <v>8</v>
      </c>
      <c r="C5466" s="134">
        <v>41502</v>
      </c>
      <c r="D5466" s="133">
        <v>15</v>
      </c>
      <c r="E5466" s="5">
        <v>157.61500000000001</v>
      </c>
      <c r="F5466" s="5">
        <v>446.93400000000003</v>
      </c>
      <c r="G5466" s="5">
        <v>838.69100000000003</v>
      </c>
      <c r="H5466" s="5">
        <v>690.98100000000011</v>
      </c>
      <c r="I5466" s="6">
        <v>0</v>
      </c>
    </row>
    <row r="5467" spans="1:9">
      <c r="A5467" s="133">
        <v>2013</v>
      </c>
      <c r="B5467" s="133">
        <v>8</v>
      </c>
      <c r="C5467" s="134">
        <v>41502</v>
      </c>
      <c r="D5467" s="133">
        <v>16</v>
      </c>
      <c r="E5467" s="5">
        <v>159.31299999999999</v>
      </c>
      <c r="F5467" s="5">
        <v>447.03500000000014</v>
      </c>
      <c r="G5467" s="5">
        <v>848.18900000000019</v>
      </c>
      <c r="H5467" s="5">
        <v>722.21200000000033</v>
      </c>
      <c r="I5467" s="6">
        <v>0</v>
      </c>
    </row>
    <row r="5468" spans="1:9">
      <c r="A5468" s="133">
        <v>2013</v>
      </c>
      <c r="B5468" s="133">
        <v>8</v>
      </c>
      <c r="C5468" s="134">
        <v>41502</v>
      </c>
      <c r="D5468" s="133">
        <v>17</v>
      </c>
      <c r="E5468" s="5">
        <v>181.70099999999999</v>
      </c>
      <c r="F5468" s="5">
        <v>436.70999999999992</v>
      </c>
      <c r="G5468" s="5">
        <v>851.89399999999989</v>
      </c>
      <c r="H5468" s="5">
        <v>727.38400000000013</v>
      </c>
      <c r="I5468" s="6">
        <v>0</v>
      </c>
    </row>
    <row r="5469" spans="1:9">
      <c r="A5469" s="133">
        <v>2013</v>
      </c>
      <c r="B5469" s="133">
        <v>8</v>
      </c>
      <c r="C5469" s="134">
        <v>41502</v>
      </c>
      <c r="D5469" s="133">
        <v>18</v>
      </c>
      <c r="E5469" s="5">
        <v>180.84500000000003</v>
      </c>
      <c r="F5469" s="5">
        <v>438.18500000000012</v>
      </c>
      <c r="G5469" s="5">
        <v>852.01199999999994</v>
      </c>
      <c r="H5469" s="5">
        <v>712.84400000000016</v>
      </c>
      <c r="I5469" s="6">
        <v>0</v>
      </c>
    </row>
    <row r="5470" spans="1:9">
      <c r="A5470" s="133">
        <v>2013</v>
      </c>
      <c r="B5470" s="133">
        <v>8</v>
      </c>
      <c r="C5470" s="134">
        <v>41502</v>
      </c>
      <c r="D5470" s="133">
        <v>19</v>
      </c>
      <c r="E5470" s="5">
        <v>184.81299999999999</v>
      </c>
      <c r="F5470" s="5">
        <v>437.61099999999993</v>
      </c>
      <c r="G5470" s="5">
        <v>955.02800000000002</v>
      </c>
      <c r="H5470" s="5">
        <v>813.44599999999991</v>
      </c>
      <c r="I5470" s="6">
        <v>0</v>
      </c>
    </row>
    <row r="5471" spans="1:9">
      <c r="A5471" s="133">
        <v>2013</v>
      </c>
      <c r="B5471" s="133">
        <v>8</v>
      </c>
      <c r="C5471" s="134">
        <v>41502</v>
      </c>
      <c r="D5471" s="133">
        <v>20</v>
      </c>
      <c r="E5471" s="5">
        <v>187.93900000000002</v>
      </c>
      <c r="F5471" s="5">
        <v>438.03199999999993</v>
      </c>
      <c r="G5471" s="5">
        <v>1156.7020000000002</v>
      </c>
      <c r="H5471" s="5">
        <v>959.79299999999978</v>
      </c>
      <c r="I5471" s="6">
        <v>0</v>
      </c>
    </row>
    <row r="5472" spans="1:9">
      <c r="A5472" s="133">
        <v>2013</v>
      </c>
      <c r="B5472" s="133">
        <v>8</v>
      </c>
      <c r="C5472" s="134">
        <v>41502</v>
      </c>
      <c r="D5472" s="133">
        <v>21</v>
      </c>
      <c r="E5472" s="5">
        <v>187.31700000000001</v>
      </c>
      <c r="F5472" s="5">
        <v>438.62299999999999</v>
      </c>
      <c r="G5472" s="5">
        <v>1194.221</v>
      </c>
      <c r="H5472" s="5">
        <v>978.54799999999989</v>
      </c>
      <c r="I5472" s="6">
        <v>0</v>
      </c>
    </row>
    <row r="5473" spans="1:9">
      <c r="A5473" s="133">
        <v>2013</v>
      </c>
      <c r="B5473" s="133">
        <v>8</v>
      </c>
      <c r="C5473" s="134">
        <v>41502</v>
      </c>
      <c r="D5473" s="133">
        <v>22</v>
      </c>
      <c r="E5473" s="5">
        <v>188.81300000000002</v>
      </c>
      <c r="F5473" s="5">
        <v>439.31199999999995</v>
      </c>
      <c r="G5473" s="5">
        <v>1191.3040000000001</v>
      </c>
      <c r="H5473" s="5">
        <v>920.04899999999986</v>
      </c>
      <c r="I5473" s="6">
        <v>0</v>
      </c>
    </row>
    <row r="5474" spans="1:9">
      <c r="A5474" s="133">
        <v>2013</v>
      </c>
      <c r="B5474" s="133">
        <v>8</v>
      </c>
      <c r="C5474" s="134">
        <v>41502</v>
      </c>
      <c r="D5474" s="133">
        <v>23</v>
      </c>
      <c r="E5474" s="5">
        <v>193.018</v>
      </c>
      <c r="F5474" s="5">
        <v>439.70499999999998</v>
      </c>
      <c r="G5474" s="5">
        <v>1180.9200000000003</v>
      </c>
      <c r="H5474" s="5">
        <v>836.63400000000036</v>
      </c>
      <c r="I5474" s="6">
        <v>0</v>
      </c>
    </row>
    <row r="5475" spans="1:9">
      <c r="A5475" s="133">
        <v>2013</v>
      </c>
      <c r="B5475" s="133">
        <v>8</v>
      </c>
      <c r="C5475" s="134">
        <v>41502</v>
      </c>
      <c r="D5475" s="133">
        <v>24</v>
      </c>
      <c r="E5475" s="5">
        <v>191.26499999999999</v>
      </c>
      <c r="F5475" s="5">
        <v>439.04499999999996</v>
      </c>
      <c r="G5475" s="5">
        <v>1097.7519999999997</v>
      </c>
      <c r="H5475" s="5">
        <v>703.41800000000001</v>
      </c>
      <c r="I5475" s="6">
        <v>0</v>
      </c>
    </row>
    <row r="5476" spans="1:9">
      <c r="A5476" s="133">
        <v>2013</v>
      </c>
      <c r="B5476" s="133">
        <v>8</v>
      </c>
      <c r="C5476" s="134">
        <v>41503</v>
      </c>
      <c r="D5476" s="133">
        <v>1</v>
      </c>
      <c r="E5476" s="5">
        <v>165.83799999999999</v>
      </c>
      <c r="F5476" s="5">
        <v>453.72500000000008</v>
      </c>
      <c r="G5476" s="5">
        <v>923.84599999999989</v>
      </c>
      <c r="H5476" s="5">
        <v>607.56399999999996</v>
      </c>
      <c r="I5476" s="6">
        <v>0</v>
      </c>
    </row>
    <row r="5477" spans="1:9">
      <c r="A5477" s="133">
        <v>2013</v>
      </c>
      <c r="B5477" s="133">
        <v>8</v>
      </c>
      <c r="C5477" s="134">
        <v>41503</v>
      </c>
      <c r="D5477" s="133">
        <v>2</v>
      </c>
      <c r="E5477" s="5">
        <v>165.97000000000003</v>
      </c>
      <c r="F5477" s="5">
        <v>451.37399999999997</v>
      </c>
      <c r="G5477" s="5">
        <v>876.678</v>
      </c>
      <c r="H5477" s="5">
        <v>514.13900000000001</v>
      </c>
      <c r="I5477" s="6">
        <v>0</v>
      </c>
    </row>
    <row r="5478" spans="1:9">
      <c r="A5478" s="133">
        <v>2013</v>
      </c>
      <c r="B5478" s="133">
        <v>8</v>
      </c>
      <c r="C5478" s="134">
        <v>41503</v>
      </c>
      <c r="D5478" s="133">
        <v>3</v>
      </c>
      <c r="E5478" s="5">
        <v>168.41500000000002</v>
      </c>
      <c r="F5478" s="5">
        <v>450.875</v>
      </c>
      <c r="G5478" s="5">
        <v>873.77700000000004</v>
      </c>
      <c r="H5478" s="5">
        <v>493.34699999999998</v>
      </c>
      <c r="I5478" s="6">
        <v>0</v>
      </c>
    </row>
    <row r="5479" spans="1:9">
      <c r="A5479" s="133">
        <v>2013</v>
      </c>
      <c r="B5479" s="133">
        <v>8</v>
      </c>
      <c r="C5479" s="134">
        <v>41503</v>
      </c>
      <c r="D5479" s="133">
        <v>4</v>
      </c>
      <c r="E5479" s="5">
        <v>152.767</v>
      </c>
      <c r="F5479" s="5">
        <v>443.50700000000006</v>
      </c>
      <c r="G5479" s="5">
        <v>900.68700000000001</v>
      </c>
      <c r="H5479" s="5">
        <v>443.173</v>
      </c>
      <c r="I5479" s="6">
        <v>0</v>
      </c>
    </row>
    <row r="5480" spans="1:9">
      <c r="A5480" s="133">
        <v>2013</v>
      </c>
      <c r="B5480" s="133">
        <v>8</v>
      </c>
      <c r="C5480" s="134">
        <v>41503</v>
      </c>
      <c r="D5480" s="133">
        <v>5</v>
      </c>
      <c r="E5480" s="5">
        <v>158.28900000000002</v>
      </c>
      <c r="F5480" s="5">
        <v>439.26100000000008</v>
      </c>
      <c r="G5480" s="5">
        <v>874.82799999999997</v>
      </c>
      <c r="H5480" s="5">
        <v>442.41399999999999</v>
      </c>
      <c r="I5480" s="6">
        <v>0</v>
      </c>
    </row>
    <row r="5481" spans="1:9">
      <c r="A5481" s="133">
        <v>2013</v>
      </c>
      <c r="B5481" s="133">
        <v>8</v>
      </c>
      <c r="C5481" s="134">
        <v>41503</v>
      </c>
      <c r="D5481" s="133">
        <v>6</v>
      </c>
      <c r="E5481" s="5">
        <v>151.05000000000001</v>
      </c>
      <c r="F5481" s="5">
        <v>443.25500000000011</v>
      </c>
      <c r="G5481" s="5">
        <v>875.81400000000019</v>
      </c>
      <c r="H5481" s="5">
        <v>443.87999999999994</v>
      </c>
      <c r="I5481" s="6">
        <v>0</v>
      </c>
    </row>
    <row r="5482" spans="1:9">
      <c r="A5482" s="133">
        <v>2013</v>
      </c>
      <c r="B5482" s="133">
        <v>8</v>
      </c>
      <c r="C5482" s="134">
        <v>41503</v>
      </c>
      <c r="D5482" s="133">
        <v>7</v>
      </c>
      <c r="E5482" s="5">
        <v>158.84200000000001</v>
      </c>
      <c r="F5482" s="5">
        <v>439.78500000000008</v>
      </c>
      <c r="G5482" s="5">
        <v>874.92700000000025</v>
      </c>
      <c r="H5482" s="5">
        <v>449.21900000000005</v>
      </c>
      <c r="I5482" s="6">
        <v>0</v>
      </c>
    </row>
    <row r="5483" spans="1:9">
      <c r="A5483" s="133">
        <v>2013</v>
      </c>
      <c r="B5483" s="133">
        <v>8</v>
      </c>
      <c r="C5483" s="134">
        <v>41503</v>
      </c>
      <c r="D5483" s="133">
        <v>8</v>
      </c>
      <c r="E5483" s="5">
        <v>158.30700000000002</v>
      </c>
      <c r="F5483" s="5">
        <v>439.30300000000005</v>
      </c>
      <c r="G5483" s="5">
        <v>883.14400000000001</v>
      </c>
      <c r="H5483" s="5">
        <v>461.02100000000002</v>
      </c>
      <c r="I5483" s="6">
        <v>0</v>
      </c>
    </row>
    <row r="5484" spans="1:9">
      <c r="A5484" s="133">
        <v>2013</v>
      </c>
      <c r="B5484" s="133">
        <v>8</v>
      </c>
      <c r="C5484" s="134">
        <v>41503</v>
      </c>
      <c r="D5484" s="133">
        <v>9</v>
      </c>
      <c r="E5484" s="5">
        <v>155.667</v>
      </c>
      <c r="F5484" s="5">
        <v>438.31900000000013</v>
      </c>
      <c r="G5484" s="5">
        <v>895.04499999999996</v>
      </c>
      <c r="H5484" s="5">
        <v>484.65100000000001</v>
      </c>
      <c r="I5484" s="6">
        <v>0</v>
      </c>
    </row>
    <row r="5485" spans="1:9">
      <c r="A5485" s="133">
        <v>2013</v>
      </c>
      <c r="B5485" s="133">
        <v>8</v>
      </c>
      <c r="C5485" s="134">
        <v>41503</v>
      </c>
      <c r="D5485" s="133">
        <v>10</v>
      </c>
      <c r="E5485" s="5">
        <v>154.41400000000002</v>
      </c>
      <c r="F5485" s="5">
        <v>436.08400000000006</v>
      </c>
      <c r="G5485" s="5">
        <v>967.57599999999968</v>
      </c>
      <c r="H5485" s="5">
        <v>504.86400000000003</v>
      </c>
      <c r="I5485" s="6">
        <v>0</v>
      </c>
    </row>
    <row r="5486" spans="1:9">
      <c r="A5486" s="133">
        <v>2013</v>
      </c>
      <c r="B5486" s="133">
        <v>8</v>
      </c>
      <c r="C5486" s="134">
        <v>41503</v>
      </c>
      <c r="D5486" s="133">
        <v>11</v>
      </c>
      <c r="E5486" s="5">
        <v>157.358</v>
      </c>
      <c r="F5486" s="5">
        <v>436.56900000000007</v>
      </c>
      <c r="G5486" s="5">
        <v>987.22400000000016</v>
      </c>
      <c r="H5486" s="5">
        <v>533.33299999999997</v>
      </c>
      <c r="I5486" s="6">
        <v>0</v>
      </c>
    </row>
    <row r="5487" spans="1:9">
      <c r="A5487" s="133">
        <v>2013</v>
      </c>
      <c r="B5487" s="133">
        <v>8</v>
      </c>
      <c r="C5487" s="134">
        <v>41503</v>
      </c>
      <c r="D5487" s="133">
        <v>12</v>
      </c>
      <c r="E5487" s="5">
        <v>160.26599999999999</v>
      </c>
      <c r="F5487" s="5">
        <v>438.14300000000003</v>
      </c>
      <c r="G5487" s="5">
        <v>988.78399999999976</v>
      </c>
      <c r="H5487" s="5">
        <v>529.20299999999997</v>
      </c>
      <c r="I5487" s="6">
        <v>0</v>
      </c>
    </row>
    <row r="5488" spans="1:9">
      <c r="A5488" s="133">
        <v>2013</v>
      </c>
      <c r="B5488" s="133">
        <v>8</v>
      </c>
      <c r="C5488" s="134">
        <v>41503</v>
      </c>
      <c r="D5488" s="133">
        <v>13</v>
      </c>
      <c r="E5488" s="5">
        <v>159.78300000000002</v>
      </c>
      <c r="F5488" s="5">
        <v>439.01800000000003</v>
      </c>
      <c r="G5488" s="5">
        <v>975.47099999999989</v>
      </c>
      <c r="H5488" s="5">
        <v>492.72299999999996</v>
      </c>
      <c r="I5488" s="6">
        <v>0</v>
      </c>
    </row>
    <row r="5489" spans="1:9">
      <c r="A5489" s="133">
        <v>2013</v>
      </c>
      <c r="B5489" s="133">
        <v>8</v>
      </c>
      <c r="C5489" s="134">
        <v>41503</v>
      </c>
      <c r="D5489" s="133">
        <v>14</v>
      </c>
      <c r="E5489" s="5">
        <v>153.77599999999998</v>
      </c>
      <c r="F5489" s="5">
        <v>429.37100000000004</v>
      </c>
      <c r="G5489" s="5">
        <v>960.60699999999974</v>
      </c>
      <c r="H5489" s="5">
        <v>470.91699999999997</v>
      </c>
      <c r="I5489" s="6">
        <v>0</v>
      </c>
    </row>
    <row r="5490" spans="1:9">
      <c r="A5490" s="133">
        <v>2013</v>
      </c>
      <c r="B5490" s="133">
        <v>8</v>
      </c>
      <c r="C5490" s="134">
        <v>41503</v>
      </c>
      <c r="D5490" s="133">
        <v>15</v>
      </c>
      <c r="E5490" s="5">
        <v>148.19900000000001</v>
      </c>
      <c r="F5490" s="5">
        <v>406.81600000000009</v>
      </c>
      <c r="G5490" s="5">
        <v>962.4079999999999</v>
      </c>
      <c r="H5490" s="5">
        <v>454.70800000000003</v>
      </c>
      <c r="I5490" s="6">
        <v>0</v>
      </c>
    </row>
    <row r="5491" spans="1:9">
      <c r="A5491" s="133">
        <v>2013</v>
      </c>
      <c r="B5491" s="133">
        <v>8</v>
      </c>
      <c r="C5491" s="134">
        <v>41503</v>
      </c>
      <c r="D5491" s="133">
        <v>16</v>
      </c>
      <c r="E5491" s="5">
        <v>149.02099999999999</v>
      </c>
      <c r="F5491" s="5">
        <v>406.4910000000001</v>
      </c>
      <c r="G5491" s="5">
        <v>959.61399999999981</v>
      </c>
      <c r="H5491" s="5">
        <v>435.55399999999997</v>
      </c>
      <c r="I5491" s="6">
        <v>0</v>
      </c>
    </row>
    <row r="5492" spans="1:9">
      <c r="A5492" s="133">
        <v>2013</v>
      </c>
      <c r="B5492" s="133">
        <v>8</v>
      </c>
      <c r="C5492" s="134">
        <v>41503</v>
      </c>
      <c r="D5492" s="133">
        <v>17</v>
      </c>
      <c r="E5492" s="5">
        <v>147.125</v>
      </c>
      <c r="F5492" s="5">
        <v>405.75</v>
      </c>
      <c r="G5492" s="5">
        <v>960.54899999999975</v>
      </c>
      <c r="H5492" s="5">
        <v>435.35500000000002</v>
      </c>
      <c r="I5492" s="6">
        <v>0</v>
      </c>
    </row>
    <row r="5493" spans="1:9">
      <c r="A5493" s="133">
        <v>2013</v>
      </c>
      <c r="B5493" s="133">
        <v>8</v>
      </c>
      <c r="C5493" s="134">
        <v>41503</v>
      </c>
      <c r="D5493" s="133">
        <v>18</v>
      </c>
      <c r="E5493" s="5">
        <v>150.571</v>
      </c>
      <c r="F5493" s="5">
        <v>414.12900000000008</v>
      </c>
      <c r="G5493" s="5">
        <v>983.3449999999998</v>
      </c>
      <c r="H5493" s="5">
        <v>435.81700000000001</v>
      </c>
      <c r="I5493" s="6">
        <v>0</v>
      </c>
    </row>
    <row r="5494" spans="1:9">
      <c r="A5494" s="133">
        <v>2013</v>
      </c>
      <c r="B5494" s="133">
        <v>8</v>
      </c>
      <c r="C5494" s="134">
        <v>41503</v>
      </c>
      <c r="D5494" s="133">
        <v>19</v>
      </c>
      <c r="E5494" s="5">
        <v>151.26500000000001</v>
      </c>
      <c r="F5494" s="5">
        <v>438.99599999999998</v>
      </c>
      <c r="G5494" s="5">
        <v>1084.675</v>
      </c>
      <c r="H5494" s="5">
        <v>465.97100000000006</v>
      </c>
      <c r="I5494" s="6">
        <v>0</v>
      </c>
    </row>
    <row r="5495" spans="1:9">
      <c r="A5495" s="133">
        <v>2013</v>
      </c>
      <c r="B5495" s="133">
        <v>8</v>
      </c>
      <c r="C5495" s="134">
        <v>41503</v>
      </c>
      <c r="D5495" s="133">
        <v>20</v>
      </c>
      <c r="E5495" s="5">
        <v>148.00400000000002</v>
      </c>
      <c r="F5495" s="5">
        <v>440.04700000000003</v>
      </c>
      <c r="G5495" s="5">
        <v>1173.8659999999998</v>
      </c>
      <c r="H5495" s="5">
        <v>538.36599999999999</v>
      </c>
      <c r="I5495" s="6">
        <v>0</v>
      </c>
    </row>
    <row r="5496" spans="1:9">
      <c r="A5496" s="133">
        <v>2013</v>
      </c>
      <c r="B5496" s="133">
        <v>8</v>
      </c>
      <c r="C5496" s="134">
        <v>41503</v>
      </c>
      <c r="D5496" s="133">
        <v>21</v>
      </c>
      <c r="E5496" s="5">
        <v>143.35499999999999</v>
      </c>
      <c r="F5496" s="5">
        <v>438.72500000000002</v>
      </c>
      <c r="G5496" s="5">
        <v>1182.4719999999998</v>
      </c>
      <c r="H5496" s="5">
        <v>544.69100000000003</v>
      </c>
      <c r="I5496" s="6">
        <v>0</v>
      </c>
    </row>
    <row r="5497" spans="1:9">
      <c r="A5497" s="133">
        <v>2013</v>
      </c>
      <c r="B5497" s="133">
        <v>8</v>
      </c>
      <c r="C5497" s="134">
        <v>41503</v>
      </c>
      <c r="D5497" s="133">
        <v>22</v>
      </c>
      <c r="E5497" s="5">
        <v>146.57599999999999</v>
      </c>
      <c r="F5497" s="5">
        <v>435.37700000000012</v>
      </c>
      <c r="G5497" s="5">
        <v>1188.76</v>
      </c>
      <c r="H5497" s="5">
        <v>545.65900000000011</v>
      </c>
      <c r="I5497" s="6">
        <v>0</v>
      </c>
    </row>
    <row r="5498" spans="1:9">
      <c r="A5498" s="133">
        <v>2013</v>
      </c>
      <c r="B5498" s="133">
        <v>8</v>
      </c>
      <c r="C5498" s="134">
        <v>41503</v>
      </c>
      <c r="D5498" s="133">
        <v>23</v>
      </c>
      <c r="E5498" s="5">
        <v>146.333</v>
      </c>
      <c r="F5498" s="5">
        <v>437.46900000000005</v>
      </c>
      <c r="G5498" s="5">
        <v>1185.6379999999999</v>
      </c>
      <c r="H5498" s="5">
        <v>538.26099999999997</v>
      </c>
      <c r="I5498" s="6">
        <v>0</v>
      </c>
    </row>
    <row r="5499" spans="1:9">
      <c r="A5499" s="133">
        <v>2013</v>
      </c>
      <c r="B5499" s="133">
        <v>8</v>
      </c>
      <c r="C5499" s="134">
        <v>41503</v>
      </c>
      <c r="D5499" s="133">
        <v>24</v>
      </c>
      <c r="E5499" s="5">
        <v>149.54100000000003</v>
      </c>
      <c r="F5499" s="5">
        <v>438.10699999999997</v>
      </c>
      <c r="G5499" s="5">
        <v>1136.3430000000001</v>
      </c>
      <c r="H5499" s="5">
        <v>523.38099999999997</v>
      </c>
      <c r="I5499" s="6">
        <v>0</v>
      </c>
    </row>
    <row r="5500" spans="1:9">
      <c r="A5500" s="133">
        <v>2013</v>
      </c>
      <c r="B5500" s="133">
        <v>8</v>
      </c>
      <c r="C5500" s="134">
        <v>41504</v>
      </c>
      <c r="D5500" s="133">
        <v>1</v>
      </c>
      <c r="E5500" s="5">
        <v>148.26300000000001</v>
      </c>
      <c r="F5500" s="5">
        <v>435.42900000000003</v>
      </c>
      <c r="G5500" s="5">
        <v>1075.2919999999997</v>
      </c>
      <c r="H5500" s="5">
        <v>506.64900000000006</v>
      </c>
      <c r="I5500" s="6">
        <v>0</v>
      </c>
    </row>
    <row r="5501" spans="1:9">
      <c r="A5501" s="133">
        <v>2013</v>
      </c>
      <c r="B5501" s="133">
        <v>8</v>
      </c>
      <c r="C5501" s="134">
        <v>41504</v>
      </c>
      <c r="D5501" s="133">
        <v>2</v>
      </c>
      <c r="E5501" s="5">
        <v>149.13500000000002</v>
      </c>
      <c r="F5501" s="5">
        <v>436.11700000000019</v>
      </c>
      <c r="G5501" s="5">
        <v>997.20000000000027</v>
      </c>
      <c r="H5501" s="5">
        <v>407.02000000000004</v>
      </c>
      <c r="I5501" s="6">
        <v>0</v>
      </c>
    </row>
    <row r="5502" spans="1:9">
      <c r="A5502" s="133">
        <v>2013</v>
      </c>
      <c r="B5502" s="133">
        <v>8</v>
      </c>
      <c r="C5502" s="134">
        <v>41504</v>
      </c>
      <c r="D5502" s="133">
        <v>3</v>
      </c>
      <c r="E5502" s="5">
        <v>149.51400000000001</v>
      </c>
      <c r="F5502" s="5">
        <v>435.07300000000004</v>
      </c>
      <c r="G5502" s="5">
        <v>884.77199999999993</v>
      </c>
      <c r="H5502" s="5">
        <v>373.71699999999998</v>
      </c>
      <c r="I5502" s="6">
        <v>0</v>
      </c>
    </row>
    <row r="5503" spans="1:9">
      <c r="A5503" s="133">
        <v>2013</v>
      </c>
      <c r="B5503" s="133">
        <v>8</v>
      </c>
      <c r="C5503" s="134">
        <v>41504</v>
      </c>
      <c r="D5503" s="133">
        <v>4</v>
      </c>
      <c r="E5503" s="5">
        <v>150.239</v>
      </c>
      <c r="F5503" s="5">
        <v>435.10000000000014</v>
      </c>
      <c r="G5503" s="5">
        <v>844.10199999999998</v>
      </c>
      <c r="H5503" s="5">
        <v>371.911</v>
      </c>
      <c r="I5503" s="6">
        <v>0</v>
      </c>
    </row>
    <row r="5504" spans="1:9">
      <c r="A5504" s="133">
        <v>2013</v>
      </c>
      <c r="B5504" s="133">
        <v>8</v>
      </c>
      <c r="C5504" s="134">
        <v>41504</v>
      </c>
      <c r="D5504" s="133">
        <v>5</v>
      </c>
      <c r="E5504" s="5">
        <v>148.66200000000001</v>
      </c>
      <c r="F5504" s="5">
        <v>434.02100000000007</v>
      </c>
      <c r="G5504" s="5">
        <v>829.27200000000005</v>
      </c>
      <c r="H5504" s="5">
        <v>369.47499999999997</v>
      </c>
      <c r="I5504" s="6">
        <v>0</v>
      </c>
    </row>
    <row r="5505" spans="1:9">
      <c r="A5505" s="133">
        <v>2013</v>
      </c>
      <c r="B5505" s="133">
        <v>8</v>
      </c>
      <c r="C5505" s="134">
        <v>41504</v>
      </c>
      <c r="D5505" s="133">
        <v>6</v>
      </c>
      <c r="E5505" s="5">
        <v>147.482</v>
      </c>
      <c r="F5505" s="5">
        <v>435.26799999999997</v>
      </c>
      <c r="G5505" s="5">
        <v>840.11699999999996</v>
      </c>
      <c r="H5505" s="5">
        <v>371.04300000000006</v>
      </c>
      <c r="I5505" s="6">
        <v>0</v>
      </c>
    </row>
    <row r="5506" spans="1:9">
      <c r="A5506" s="133">
        <v>2013</v>
      </c>
      <c r="B5506" s="133">
        <v>8</v>
      </c>
      <c r="C5506" s="134">
        <v>41504</v>
      </c>
      <c r="D5506" s="133">
        <v>7</v>
      </c>
      <c r="E5506" s="5">
        <v>148.06199999999998</v>
      </c>
      <c r="F5506" s="5">
        <v>435.85900000000004</v>
      </c>
      <c r="G5506" s="5">
        <v>844.73699999999985</v>
      </c>
      <c r="H5506" s="5">
        <v>373.84800000000001</v>
      </c>
      <c r="I5506" s="6">
        <v>0</v>
      </c>
    </row>
    <row r="5507" spans="1:9">
      <c r="A5507" s="133">
        <v>2013</v>
      </c>
      <c r="B5507" s="133">
        <v>8</v>
      </c>
      <c r="C5507" s="134">
        <v>41504</v>
      </c>
      <c r="D5507" s="133">
        <v>8</v>
      </c>
      <c r="E5507" s="5">
        <v>147.25700000000001</v>
      </c>
      <c r="F5507" s="5">
        <v>433.96799999999996</v>
      </c>
      <c r="G5507" s="5">
        <v>823.66500000000008</v>
      </c>
      <c r="H5507" s="5">
        <v>366.57499999999999</v>
      </c>
      <c r="I5507" s="6">
        <v>0</v>
      </c>
    </row>
    <row r="5508" spans="1:9">
      <c r="A5508" s="133">
        <v>2013</v>
      </c>
      <c r="B5508" s="133">
        <v>8</v>
      </c>
      <c r="C5508" s="134">
        <v>41504</v>
      </c>
      <c r="D5508" s="133">
        <v>9</v>
      </c>
      <c r="E5508" s="5">
        <v>147.71899999999999</v>
      </c>
      <c r="F5508" s="5">
        <v>425.77300000000008</v>
      </c>
      <c r="G5508" s="5">
        <v>821.45</v>
      </c>
      <c r="H5508" s="5">
        <v>394.01900000000006</v>
      </c>
      <c r="I5508" s="6">
        <v>0</v>
      </c>
    </row>
    <row r="5509" spans="1:9">
      <c r="A5509" s="133">
        <v>2013</v>
      </c>
      <c r="B5509" s="133">
        <v>8</v>
      </c>
      <c r="C5509" s="134">
        <v>41504</v>
      </c>
      <c r="D5509" s="133">
        <v>10</v>
      </c>
      <c r="E5509" s="5">
        <v>147.23400000000001</v>
      </c>
      <c r="F5509" s="5">
        <v>426.72199999999998</v>
      </c>
      <c r="G5509" s="5">
        <v>855.52799999999979</v>
      </c>
      <c r="H5509" s="5">
        <v>433.36500000000001</v>
      </c>
      <c r="I5509" s="6">
        <v>0</v>
      </c>
    </row>
    <row r="5510" spans="1:9">
      <c r="A5510" s="133">
        <v>2013</v>
      </c>
      <c r="B5510" s="133">
        <v>8</v>
      </c>
      <c r="C5510" s="134">
        <v>41504</v>
      </c>
      <c r="D5510" s="133">
        <v>11</v>
      </c>
      <c r="E5510" s="5">
        <v>147.56799999999998</v>
      </c>
      <c r="F5510" s="5">
        <v>427.35800000000006</v>
      </c>
      <c r="G5510" s="5">
        <v>894.61599999999999</v>
      </c>
      <c r="H5510" s="5">
        <v>439.37</v>
      </c>
      <c r="I5510" s="6">
        <v>0</v>
      </c>
    </row>
    <row r="5511" spans="1:9">
      <c r="A5511" s="133">
        <v>2013</v>
      </c>
      <c r="B5511" s="133">
        <v>8</v>
      </c>
      <c r="C5511" s="134">
        <v>41504</v>
      </c>
      <c r="D5511" s="133">
        <v>12</v>
      </c>
      <c r="E5511" s="5">
        <v>145.12299999999999</v>
      </c>
      <c r="F5511" s="5">
        <v>427.411</v>
      </c>
      <c r="G5511" s="5">
        <v>902.98100000000022</v>
      </c>
      <c r="H5511" s="5">
        <v>439.07099999999997</v>
      </c>
      <c r="I5511" s="6">
        <v>0</v>
      </c>
    </row>
    <row r="5512" spans="1:9">
      <c r="A5512" s="133">
        <v>2013</v>
      </c>
      <c r="B5512" s="133">
        <v>8</v>
      </c>
      <c r="C5512" s="134">
        <v>41504</v>
      </c>
      <c r="D5512" s="133">
        <v>13</v>
      </c>
      <c r="E5512" s="5">
        <v>143.69899999999998</v>
      </c>
      <c r="F5512" s="5">
        <v>428.66200000000003</v>
      </c>
      <c r="G5512" s="5">
        <v>895.40999999999985</v>
      </c>
      <c r="H5512" s="5">
        <v>404.26200000000006</v>
      </c>
      <c r="I5512" s="6">
        <v>0</v>
      </c>
    </row>
    <row r="5513" spans="1:9">
      <c r="A5513" s="133">
        <v>2013</v>
      </c>
      <c r="B5513" s="133">
        <v>8</v>
      </c>
      <c r="C5513" s="134">
        <v>41504</v>
      </c>
      <c r="D5513" s="133">
        <v>14</v>
      </c>
      <c r="E5513" s="5">
        <v>138.11300000000003</v>
      </c>
      <c r="F5513" s="5">
        <v>427.39800000000002</v>
      </c>
      <c r="G5513" s="5">
        <v>871.70600000000002</v>
      </c>
      <c r="H5513" s="5">
        <v>377.935</v>
      </c>
      <c r="I5513" s="6">
        <v>0</v>
      </c>
    </row>
    <row r="5514" spans="1:9">
      <c r="A5514" s="133">
        <v>2013</v>
      </c>
      <c r="B5514" s="133">
        <v>8</v>
      </c>
      <c r="C5514" s="134">
        <v>41504</v>
      </c>
      <c r="D5514" s="133">
        <v>15</v>
      </c>
      <c r="E5514" s="5">
        <v>134.51</v>
      </c>
      <c r="F5514" s="5">
        <v>371.53300000000002</v>
      </c>
      <c r="G5514" s="5">
        <v>839.71800000000007</v>
      </c>
      <c r="H5514" s="5">
        <v>363.19400000000002</v>
      </c>
      <c r="I5514" s="6">
        <v>0</v>
      </c>
    </row>
    <row r="5515" spans="1:9">
      <c r="A5515" s="133">
        <v>2013</v>
      </c>
      <c r="B5515" s="133">
        <v>8</v>
      </c>
      <c r="C5515" s="134">
        <v>41504</v>
      </c>
      <c r="D5515" s="133">
        <v>16</v>
      </c>
      <c r="E5515" s="5">
        <v>135.75899999999999</v>
      </c>
      <c r="F5515" s="5">
        <v>324.72499999999997</v>
      </c>
      <c r="G5515" s="5">
        <v>842.65400000000011</v>
      </c>
      <c r="H5515" s="5">
        <v>362.71899999999999</v>
      </c>
      <c r="I5515" s="6">
        <v>0</v>
      </c>
    </row>
    <row r="5516" spans="1:9">
      <c r="A5516" s="133">
        <v>2013</v>
      </c>
      <c r="B5516" s="133">
        <v>8</v>
      </c>
      <c r="C5516" s="134">
        <v>41504</v>
      </c>
      <c r="D5516" s="133">
        <v>17</v>
      </c>
      <c r="E5516" s="5">
        <v>139.87899999999999</v>
      </c>
      <c r="F5516" s="5">
        <v>323.56</v>
      </c>
      <c r="G5516" s="5">
        <v>839.84399999999994</v>
      </c>
      <c r="H5516" s="5">
        <v>362.90800000000002</v>
      </c>
      <c r="I5516" s="6">
        <v>0</v>
      </c>
    </row>
    <row r="5517" spans="1:9">
      <c r="A5517" s="133">
        <v>2013</v>
      </c>
      <c r="B5517" s="133">
        <v>8</v>
      </c>
      <c r="C5517" s="134">
        <v>41504</v>
      </c>
      <c r="D5517" s="133">
        <v>18</v>
      </c>
      <c r="E5517" s="5">
        <v>139.10599999999999</v>
      </c>
      <c r="F5517" s="5">
        <v>337.86099999999999</v>
      </c>
      <c r="G5517" s="5">
        <v>868.61300000000006</v>
      </c>
      <c r="H5517" s="5">
        <v>360.69000000000005</v>
      </c>
      <c r="I5517" s="6">
        <v>0</v>
      </c>
    </row>
    <row r="5518" spans="1:9">
      <c r="A5518" s="133">
        <v>2013</v>
      </c>
      <c r="B5518" s="133">
        <v>8</v>
      </c>
      <c r="C5518" s="134">
        <v>41504</v>
      </c>
      <c r="D5518" s="133">
        <v>19</v>
      </c>
      <c r="E5518" s="5">
        <v>138.404</v>
      </c>
      <c r="F5518" s="5">
        <v>408.52499999999992</v>
      </c>
      <c r="G5518" s="5">
        <v>1017.7879999999999</v>
      </c>
      <c r="H5518" s="5">
        <v>386.28900000000004</v>
      </c>
      <c r="I5518" s="6">
        <v>0</v>
      </c>
    </row>
    <row r="5519" spans="1:9">
      <c r="A5519" s="133">
        <v>2013</v>
      </c>
      <c r="B5519" s="133">
        <v>8</v>
      </c>
      <c r="C5519" s="134">
        <v>41504</v>
      </c>
      <c r="D5519" s="133">
        <v>20</v>
      </c>
      <c r="E5519" s="5">
        <v>139.489</v>
      </c>
      <c r="F5519" s="5">
        <v>426.75300000000004</v>
      </c>
      <c r="G5519" s="5">
        <v>1194.491</v>
      </c>
      <c r="H5519" s="5">
        <v>451.84299999999996</v>
      </c>
      <c r="I5519" s="6">
        <v>0</v>
      </c>
    </row>
    <row r="5520" spans="1:9">
      <c r="A5520" s="133">
        <v>2013</v>
      </c>
      <c r="B5520" s="133">
        <v>8</v>
      </c>
      <c r="C5520" s="134">
        <v>41504</v>
      </c>
      <c r="D5520" s="133">
        <v>21</v>
      </c>
      <c r="E5520" s="5">
        <v>137.67000000000002</v>
      </c>
      <c r="F5520" s="5">
        <v>429.81099999999998</v>
      </c>
      <c r="G5520" s="5">
        <v>1198.9540000000002</v>
      </c>
      <c r="H5520" s="5">
        <v>456.20899999999995</v>
      </c>
      <c r="I5520" s="6">
        <v>0</v>
      </c>
    </row>
    <row r="5521" spans="1:9">
      <c r="A5521" s="133">
        <v>2013</v>
      </c>
      <c r="B5521" s="133">
        <v>8</v>
      </c>
      <c r="C5521" s="134">
        <v>41504</v>
      </c>
      <c r="D5521" s="133">
        <v>22</v>
      </c>
      <c r="E5521" s="5">
        <v>140.09200000000001</v>
      </c>
      <c r="F5521" s="5">
        <v>436.95899999999995</v>
      </c>
      <c r="G5521" s="5">
        <v>1203.9780000000003</v>
      </c>
      <c r="H5521" s="5">
        <v>469.51600000000008</v>
      </c>
      <c r="I5521" s="6">
        <v>0</v>
      </c>
    </row>
    <row r="5522" spans="1:9">
      <c r="A5522" s="133">
        <v>2013</v>
      </c>
      <c r="B5522" s="133">
        <v>8</v>
      </c>
      <c r="C5522" s="134">
        <v>41504</v>
      </c>
      <c r="D5522" s="133">
        <v>23</v>
      </c>
      <c r="E5522" s="5">
        <v>140.87100000000001</v>
      </c>
      <c r="F5522" s="5">
        <v>438.12700000000007</v>
      </c>
      <c r="G5522" s="5">
        <v>1204.771</v>
      </c>
      <c r="H5522" s="5">
        <v>433.36399999999998</v>
      </c>
      <c r="I5522" s="6">
        <v>0</v>
      </c>
    </row>
    <row r="5523" spans="1:9">
      <c r="A5523" s="133">
        <v>2013</v>
      </c>
      <c r="B5523" s="133">
        <v>8</v>
      </c>
      <c r="C5523" s="134">
        <v>41504</v>
      </c>
      <c r="D5523" s="133">
        <v>24</v>
      </c>
      <c r="E5523" s="5">
        <v>139.21800000000002</v>
      </c>
      <c r="F5523" s="5">
        <v>437.98800000000006</v>
      </c>
      <c r="G5523" s="5">
        <v>1145.7530000000002</v>
      </c>
      <c r="H5523" s="5">
        <v>386.00800000000004</v>
      </c>
      <c r="I5523" s="6">
        <v>0</v>
      </c>
    </row>
    <row r="5524" spans="1:9">
      <c r="A5524" s="133">
        <v>2013</v>
      </c>
      <c r="B5524" s="133">
        <v>8</v>
      </c>
      <c r="C5524" s="134">
        <v>41505</v>
      </c>
      <c r="D5524" s="133">
        <v>1</v>
      </c>
      <c r="E5524" s="5">
        <v>137.64600000000002</v>
      </c>
      <c r="F5524" s="5">
        <v>439.12799999999993</v>
      </c>
      <c r="G5524" s="5">
        <v>1119.21</v>
      </c>
      <c r="H5524" s="5">
        <v>354.84700000000004</v>
      </c>
      <c r="I5524" s="6">
        <v>0</v>
      </c>
    </row>
    <row r="5525" spans="1:9">
      <c r="A5525" s="133">
        <v>2013</v>
      </c>
      <c r="B5525" s="133">
        <v>8</v>
      </c>
      <c r="C5525" s="134">
        <v>41505</v>
      </c>
      <c r="D5525" s="133">
        <v>2</v>
      </c>
      <c r="E5525" s="5">
        <v>137.71699999999998</v>
      </c>
      <c r="F5525" s="5">
        <v>437.81</v>
      </c>
      <c r="G5525" s="5">
        <v>1038.4870000000001</v>
      </c>
      <c r="H5525" s="5">
        <v>349.98399999999998</v>
      </c>
      <c r="I5525" s="6">
        <v>0</v>
      </c>
    </row>
    <row r="5526" spans="1:9">
      <c r="A5526" s="133">
        <v>2013</v>
      </c>
      <c r="B5526" s="133">
        <v>8</v>
      </c>
      <c r="C5526" s="134">
        <v>41505</v>
      </c>
      <c r="D5526" s="133">
        <v>3</v>
      </c>
      <c r="E5526" s="5">
        <v>139.32499999999999</v>
      </c>
      <c r="F5526" s="5">
        <v>438.34899999999999</v>
      </c>
      <c r="G5526" s="5">
        <v>983.00799999999981</v>
      </c>
      <c r="H5526" s="5">
        <v>350.45499999999998</v>
      </c>
      <c r="I5526" s="6">
        <v>0</v>
      </c>
    </row>
    <row r="5527" spans="1:9">
      <c r="A5527" s="133">
        <v>2013</v>
      </c>
      <c r="B5527" s="133">
        <v>8</v>
      </c>
      <c r="C5527" s="134">
        <v>41505</v>
      </c>
      <c r="D5527" s="133">
        <v>4</v>
      </c>
      <c r="E5527" s="5">
        <v>140.37800000000001</v>
      </c>
      <c r="F5527" s="5">
        <v>440.97699999999992</v>
      </c>
      <c r="G5527" s="5">
        <v>948.89900000000023</v>
      </c>
      <c r="H5527" s="5">
        <v>354.86000000000007</v>
      </c>
      <c r="I5527" s="6">
        <v>0</v>
      </c>
    </row>
    <row r="5528" spans="1:9">
      <c r="A5528" s="133">
        <v>2013</v>
      </c>
      <c r="B5528" s="133">
        <v>8</v>
      </c>
      <c r="C5528" s="134">
        <v>41505</v>
      </c>
      <c r="D5528" s="133">
        <v>5</v>
      </c>
      <c r="E5528" s="5">
        <v>141.18600000000001</v>
      </c>
      <c r="F5528" s="5">
        <v>441.12399999999997</v>
      </c>
      <c r="G5528" s="5">
        <v>906.62599999999998</v>
      </c>
      <c r="H5528" s="5">
        <v>356.21100000000001</v>
      </c>
      <c r="I5528" s="6">
        <v>0</v>
      </c>
    </row>
    <row r="5529" spans="1:9">
      <c r="A5529" s="133">
        <v>2013</v>
      </c>
      <c r="B5529" s="133">
        <v>8</v>
      </c>
      <c r="C5529" s="134">
        <v>41505</v>
      </c>
      <c r="D5529" s="133">
        <v>6</v>
      </c>
      <c r="E5529" s="5">
        <v>142.72300000000001</v>
      </c>
      <c r="F5529" s="5">
        <v>441.30200000000002</v>
      </c>
      <c r="G5529" s="5">
        <v>872.87400000000002</v>
      </c>
      <c r="H5529" s="5">
        <v>356.553</v>
      </c>
      <c r="I5529" s="6">
        <v>0</v>
      </c>
    </row>
    <row r="5530" spans="1:9">
      <c r="A5530" s="133">
        <v>2013</v>
      </c>
      <c r="B5530" s="133">
        <v>8</v>
      </c>
      <c r="C5530" s="134">
        <v>41505</v>
      </c>
      <c r="D5530" s="133">
        <v>7</v>
      </c>
      <c r="E5530" s="5">
        <v>137.97600000000003</v>
      </c>
      <c r="F5530" s="5">
        <v>441.29300000000001</v>
      </c>
      <c r="G5530" s="5">
        <v>865.02799999999991</v>
      </c>
      <c r="H5530" s="5">
        <v>357.34399999999999</v>
      </c>
      <c r="I5530" s="6">
        <v>0</v>
      </c>
    </row>
    <row r="5531" spans="1:9">
      <c r="A5531" s="133">
        <v>2013</v>
      </c>
      <c r="B5531" s="133">
        <v>8</v>
      </c>
      <c r="C5531" s="134">
        <v>41505</v>
      </c>
      <c r="D5531" s="133">
        <v>8</v>
      </c>
      <c r="E5531" s="5">
        <v>137.339</v>
      </c>
      <c r="F5531" s="5">
        <v>427.52500000000003</v>
      </c>
      <c r="G5531" s="5">
        <v>850.70300000000009</v>
      </c>
      <c r="H5531" s="5">
        <v>371.78199999999998</v>
      </c>
      <c r="I5531" s="6">
        <v>0</v>
      </c>
    </row>
    <row r="5532" spans="1:9">
      <c r="A5532" s="133">
        <v>2013</v>
      </c>
      <c r="B5532" s="133">
        <v>8</v>
      </c>
      <c r="C5532" s="134">
        <v>41505</v>
      </c>
      <c r="D5532" s="133">
        <v>9</v>
      </c>
      <c r="E5532" s="5">
        <v>136.88200000000001</v>
      </c>
      <c r="F5532" s="5">
        <v>408.15</v>
      </c>
      <c r="G5532" s="5">
        <v>877.94400000000007</v>
      </c>
      <c r="H5532" s="5">
        <v>393.44799999999998</v>
      </c>
      <c r="I5532" s="6">
        <v>0</v>
      </c>
    </row>
    <row r="5533" spans="1:9">
      <c r="A5533" s="133">
        <v>2013</v>
      </c>
      <c r="B5533" s="133">
        <v>8</v>
      </c>
      <c r="C5533" s="134">
        <v>41505</v>
      </c>
      <c r="D5533" s="133">
        <v>10</v>
      </c>
      <c r="E5533" s="5">
        <v>147.6</v>
      </c>
      <c r="F5533" s="5">
        <v>410.96899999999999</v>
      </c>
      <c r="G5533" s="5">
        <v>909.78499999999985</v>
      </c>
      <c r="H5533" s="5">
        <v>418.233</v>
      </c>
      <c r="I5533" s="6">
        <v>0</v>
      </c>
    </row>
    <row r="5534" spans="1:9">
      <c r="A5534" s="133">
        <v>2013</v>
      </c>
      <c r="B5534" s="133">
        <v>8</v>
      </c>
      <c r="C5534" s="134">
        <v>41505</v>
      </c>
      <c r="D5534" s="133">
        <v>11</v>
      </c>
      <c r="E5534" s="5">
        <v>150.28</v>
      </c>
      <c r="F5534" s="5">
        <v>408.07</v>
      </c>
      <c r="G5534" s="5">
        <v>934.49500000000012</v>
      </c>
      <c r="H5534" s="5">
        <v>412.33699999999999</v>
      </c>
      <c r="I5534" s="6">
        <v>0</v>
      </c>
    </row>
    <row r="5535" spans="1:9">
      <c r="A5535" s="133">
        <v>2013</v>
      </c>
      <c r="B5535" s="133">
        <v>8</v>
      </c>
      <c r="C5535" s="134">
        <v>41505</v>
      </c>
      <c r="D5535" s="133">
        <v>12</v>
      </c>
      <c r="E5535" s="5">
        <v>152.65300000000002</v>
      </c>
      <c r="F5535" s="5">
        <v>411.00099999999998</v>
      </c>
      <c r="G5535" s="5">
        <v>930.14000000000033</v>
      </c>
      <c r="H5535" s="5">
        <v>400.72999999999996</v>
      </c>
      <c r="I5535" s="6">
        <v>0</v>
      </c>
    </row>
    <row r="5536" spans="1:9">
      <c r="A5536" s="133">
        <v>2013</v>
      </c>
      <c r="B5536" s="133">
        <v>8</v>
      </c>
      <c r="C5536" s="134">
        <v>41505</v>
      </c>
      <c r="D5536" s="133">
        <v>13</v>
      </c>
      <c r="E5536" s="5">
        <v>150.911</v>
      </c>
      <c r="F5536" s="5">
        <v>414.87200000000001</v>
      </c>
      <c r="G5536" s="5">
        <v>893.23799999999994</v>
      </c>
      <c r="H5536" s="5">
        <v>390.45299999999997</v>
      </c>
      <c r="I5536" s="6">
        <v>0</v>
      </c>
    </row>
    <row r="5537" spans="1:9">
      <c r="A5537" s="133">
        <v>2013</v>
      </c>
      <c r="B5537" s="133">
        <v>8</v>
      </c>
      <c r="C5537" s="134">
        <v>41505</v>
      </c>
      <c r="D5537" s="133">
        <v>14</v>
      </c>
      <c r="E5537" s="5">
        <v>149.85300000000001</v>
      </c>
      <c r="F5537" s="5">
        <v>412.56600000000003</v>
      </c>
      <c r="G5537" s="5">
        <v>894.98900000000003</v>
      </c>
      <c r="H5537" s="5">
        <v>384.33300000000003</v>
      </c>
      <c r="I5537" s="6">
        <v>0</v>
      </c>
    </row>
    <row r="5538" spans="1:9">
      <c r="A5538" s="133">
        <v>2013</v>
      </c>
      <c r="B5538" s="133">
        <v>8</v>
      </c>
      <c r="C5538" s="134">
        <v>41505</v>
      </c>
      <c r="D5538" s="133">
        <v>15</v>
      </c>
      <c r="E5538" s="5">
        <v>150.78700000000001</v>
      </c>
      <c r="F5538" s="5">
        <v>413.85300000000018</v>
      </c>
      <c r="G5538" s="5">
        <v>891.70800000000008</v>
      </c>
      <c r="H5538" s="5">
        <v>383.00099999999992</v>
      </c>
      <c r="I5538" s="6">
        <v>0</v>
      </c>
    </row>
    <row r="5539" spans="1:9">
      <c r="A5539" s="133">
        <v>2013</v>
      </c>
      <c r="B5539" s="133">
        <v>8</v>
      </c>
      <c r="C5539" s="134">
        <v>41505</v>
      </c>
      <c r="D5539" s="133">
        <v>16</v>
      </c>
      <c r="E5539" s="5">
        <v>149.48699999999999</v>
      </c>
      <c r="F5539" s="5">
        <v>411.45300000000003</v>
      </c>
      <c r="G5539" s="5">
        <v>873.27600000000018</v>
      </c>
      <c r="H5539" s="5">
        <v>374.66600000000005</v>
      </c>
      <c r="I5539" s="6">
        <v>0</v>
      </c>
    </row>
    <row r="5540" spans="1:9">
      <c r="A5540" s="133">
        <v>2013</v>
      </c>
      <c r="B5540" s="133">
        <v>8</v>
      </c>
      <c r="C5540" s="134">
        <v>41505</v>
      </c>
      <c r="D5540" s="133">
        <v>17</v>
      </c>
      <c r="E5540" s="5">
        <v>152.70400000000001</v>
      </c>
      <c r="F5540" s="5">
        <v>412.22300000000007</v>
      </c>
      <c r="G5540" s="5">
        <v>876.88400000000001</v>
      </c>
      <c r="H5540" s="5">
        <v>374.077</v>
      </c>
      <c r="I5540" s="6">
        <v>0</v>
      </c>
    </row>
    <row r="5541" spans="1:9">
      <c r="A5541" s="133">
        <v>2013</v>
      </c>
      <c r="B5541" s="133">
        <v>8</v>
      </c>
      <c r="C5541" s="134">
        <v>41505</v>
      </c>
      <c r="D5541" s="133">
        <v>18</v>
      </c>
      <c r="E5541" s="5">
        <v>148.12700000000001</v>
      </c>
      <c r="F5541" s="5">
        <v>419.66999999999996</v>
      </c>
      <c r="G5541" s="5">
        <v>917.56100000000015</v>
      </c>
      <c r="H5541" s="5">
        <v>369.09300000000002</v>
      </c>
      <c r="I5541" s="6">
        <v>0</v>
      </c>
    </row>
    <row r="5542" spans="1:9">
      <c r="A5542" s="133">
        <v>2013</v>
      </c>
      <c r="B5542" s="133">
        <v>8</v>
      </c>
      <c r="C5542" s="134">
        <v>41505</v>
      </c>
      <c r="D5542" s="133">
        <v>19</v>
      </c>
      <c r="E5542" s="5">
        <v>146.32500000000002</v>
      </c>
      <c r="F5542" s="5">
        <v>414.26900000000001</v>
      </c>
      <c r="G5542" s="5">
        <v>1039.268</v>
      </c>
      <c r="H5542" s="5">
        <v>367.58000000000004</v>
      </c>
      <c r="I5542" s="6">
        <v>0</v>
      </c>
    </row>
    <row r="5543" spans="1:9">
      <c r="A5543" s="133">
        <v>2013</v>
      </c>
      <c r="B5543" s="133">
        <v>8</v>
      </c>
      <c r="C5543" s="134">
        <v>41505</v>
      </c>
      <c r="D5543" s="133">
        <v>20</v>
      </c>
      <c r="E5543" s="5">
        <v>145.404</v>
      </c>
      <c r="F5543" s="5">
        <v>417.80500000000001</v>
      </c>
      <c r="G5543" s="5">
        <v>1144.8050000000003</v>
      </c>
      <c r="H5543" s="5">
        <v>382.66</v>
      </c>
      <c r="I5543" s="6">
        <v>0</v>
      </c>
    </row>
    <row r="5544" spans="1:9">
      <c r="A5544" s="133">
        <v>2013</v>
      </c>
      <c r="B5544" s="133">
        <v>8</v>
      </c>
      <c r="C5544" s="134">
        <v>41505</v>
      </c>
      <c r="D5544" s="133">
        <v>21</v>
      </c>
      <c r="E5544" s="5">
        <v>145.185</v>
      </c>
      <c r="F5544" s="5">
        <v>432.84600000000006</v>
      </c>
      <c r="G5544" s="5">
        <v>1187.1529999999998</v>
      </c>
      <c r="H5544" s="5">
        <v>392.42599999999999</v>
      </c>
      <c r="I5544" s="6">
        <v>0</v>
      </c>
    </row>
    <row r="5545" spans="1:9">
      <c r="A5545" s="133">
        <v>2013</v>
      </c>
      <c r="B5545" s="133">
        <v>8</v>
      </c>
      <c r="C5545" s="134">
        <v>41505</v>
      </c>
      <c r="D5545" s="133">
        <v>22</v>
      </c>
      <c r="E5545" s="5">
        <v>150.77000000000001</v>
      </c>
      <c r="F5545" s="5">
        <v>428.18599999999998</v>
      </c>
      <c r="G5545" s="5">
        <v>1202.0600000000002</v>
      </c>
      <c r="H5545" s="5">
        <v>390.09800000000007</v>
      </c>
      <c r="I5545" s="6">
        <v>0</v>
      </c>
    </row>
    <row r="5546" spans="1:9">
      <c r="A5546" s="133">
        <v>2013</v>
      </c>
      <c r="B5546" s="133">
        <v>8</v>
      </c>
      <c r="C5546" s="134">
        <v>41505</v>
      </c>
      <c r="D5546" s="133">
        <v>23</v>
      </c>
      <c r="E5546" s="5">
        <v>154.97200000000001</v>
      </c>
      <c r="F5546" s="5">
        <v>427.423</v>
      </c>
      <c r="G5546" s="5">
        <v>1221.6170000000004</v>
      </c>
      <c r="H5546" s="5">
        <v>374.55799999999994</v>
      </c>
      <c r="I5546" s="6">
        <v>0</v>
      </c>
    </row>
    <row r="5547" spans="1:9">
      <c r="A5547" s="133">
        <v>2013</v>
      </c>
      <c r="B5547" s="133">
        <v>8</v>
      </c>
      <c r="C5547" s="134">
        <v>41505</v>
      </c>
      <c r="D5547" s="133">
        <v>24</v>
      </c>
      <c r="E5547" s="5">
        <v>154.33500000000001</v>
      </c>
      <c r="F5547" s="5">
        <v>416.47200000000004</v>
      </c>
      <c r="G5547" s="5">
        <v>1144.9500000000003</v>
      </c>
      <c r="H5547" s="5">
        <v>399.77200000000005</v>
      </c>
      <c r="I5547" s="6">
        <v>0</v>
      </c>
    </row>
    <row r="5548" spans="1:9">
      <c r="A5548" s="133">
        <v>2013</v>
      </c>
      <c r="B5548" s="133">
        <v>8</v>
      </c>
      <c r="C5548" s="134">
        <v>41506</v>
      </c>
      <c r="D5548" s="133">
        <v>1</v>
      </c>
      <c r="E5548" s="5">
        <v>155.87700000000001</v>
      </c>
      <c r="F5548" s="5">
        <v>403.59199999999998</v>
      </c>
      <c r="G5548" s="5">
        <v>1077.7000000000003</v>
      </c>
      <c r="H5548" s="5">
        <v>388.61300000000006</v>
      </c>
      <c r="I5548" s="6">
        <v>0</v>
      </c>
    </row>
    <row r="5549" spans="1:9">
      <c r="A5549" s="133">
        <v>2013</v>
      </c>
      <c r="B5549" s="133">
        <v>8</v>
      </c>
      <c r="C5549" s="134">
        <v>41506</v>
      </c>
      <c r="D5549" s="133">
        <v>2</v>
      </c>
      <c r="E5549" s="5">
        <v>153.91300000000001</v>
      </c>
      <c r="F5549" s="5">
        <v>404.15600000000001</v>
      </c>
      <c r="G5549" s="5">
        <v>981.57200000000023</v>
      </c>
      <c r="H5549" s="5">
        <v>403.11800000000005</v>
      </c>
      <c r="I5549" s="6">
        <v>0</v>
      </c>
    </row>
    <row r="5550" spans="1:9">
      <c r="A5550" s="133">
        <v>2013</v>
      </c>
      <c r="B5550" s="133">
        <v>8</v>
      </c>
      <c r="C5550" s="134">
        <v>41506</v>
      </c>
      <c r="D5550" s="133">
        <v>3</v>
      </c>
      <c r="E5550" s="5">
        <v>154.96700000000001</v>
      </c>
      <c r="F5550" s="5">
        <v>402.29400000000004</v>
      </c>
      <c r="G5550" s="5">
        <v>948.25700000000006</v>
      </c>
      <c r="H5550" s="5">
        <v>406.86300000000006</v>
      </c>
      <c r="I5550" s="6">
        <v>0</v>
      </c>
    </row>
    <row r="5551" spans="1:9">
      <c r="A5551" s="133">
        <v>2013</v>
      </c>
      <c r="B5551" s="133">
        <v>8</v>
      </c>
      <c r="C5551" s="134">
        <v>41506</v>
      </c>
      <c r="D5551" s="133">
        <v>4</v>
      </c>
      <c r="E5551" s="5">
        <v>155.24300000000002</v>
      </c>
      <c r="F5551" s="5">
        <v>403.1169999999999</v>
      </c>
      <c r="G5551" s="5">
        <v>909.08200000000022</v>
      </c>
      <c r="H5551" s="5">
        <v>417.87400000000002</v>
      </c>
      <c r="I5551" s="6">
        <v>0</v>
      </c>
    </row>
    <row r="5552" spans="1:9">
      <c r="A5552" s="133">
        <v>2013</v>
      </c>
      <c r="B5552" s="133">
        <v>8</v>
      </c>
      <c r="C5552" s="134">
        <v>41506</v>
      </c>
      <c r="D5552" s="133">
        <v>5</v>
      </c>
      <c r="E5552" s="5">
        <v>155.10400000000001</v>
      </c>
      <c r="F5552" s="5">
        <v>406.46499999999992</v>
      </c>
      <c r="G5552" s="5">
        <v>914.74900000000025</v>
      </c>
      <c r="H5552" s="5">
        <v>421.70400000000001</v>
      </c>
      <c r="I5552" s="6">
        <v>0</v>
      </c>
    </row>
    <row r="5553" spans="1:9">
      <c r="A5553" s="133">
        <v>2013</v>
      </c>
      <c r="B5553" s="133">
        <v>8</v>
      </c>
      <c r="C5553" s="134">
        <v>41506</v>
      </c>
      <c r="D5553" s="133">
        <v>6</v>
      </c>
      <c r="E5553" s="5">
        <v>152.374</v>
      </c>
      <c r="F5553" s="5">
        <v>406.61899999999997</v>
      </c>
      <c r="G5553" s="5">
        <v>942.7940000000001</v>
      </c>
      <c r="H5553" s="5">
        <v>421.23599999999999</v>
      </c>
      <c r="I5553" s="6">
        <v>0</v>
      </c>
    </row>
    <row r="5554" spans="1:9">
      <c r="A5554" s="133">
        <v>2013</v>
      </c>
      <c r="B5554" s="133">
        <v>8</v>
      </c>
      <c r="C5554" s="134">
        <v>41506</v>
      </c>
      <c r="D5554" s="133">
        <v>7</v>
      </c>
      <c r="E5554" s="5">
        <v>147.25700000000001</v>
      </c>
      <c r="F5554" s="5">
        <v>405.02200000000005</v>
      </c>
      <c r="G5554" s="5">
        <v>952.18400000000031</v>
      </c>
      <c r="H5554" s="5">
        <v>432.61400000000003</v>
      </c>
      <c r="I5554" s="6">
        <v>0</v>
      </c>
    </row>
    <row r="5555" spans="1:9">
      <c r="A5555" s="133">
        <v>2013</v>
      </c>
      <c r="B5555" s="133">
        <v>8</v>
      </c>
      <c r="C5555" s="134">
        <v>41506</v>
      </c>
      <c r="D5555" s="133">
        <v>8</v>
      </c>
      <c r="E5555" s="5">
        <v>146.43700000000001</v>
      </c>
      <c r="F5555" s="5">
        <v>402.36400000000003</v>
      </c>
      <c r="G5555" s="5">
        <v>943.6160000000001</v>
      </c>
      <c r="H5555" s="5">
        <v>458.471</v>
      </c>
      <c r="I5555" s="6">
        <v>0</v>
      </c>
    </row>
    <row r="5556" spans="1:9">
      <c r="A5556" s="133">
        <v>2013</v>
      </c>
      <c r="B5556" s="133">
        <v>8</v>
      </c>
      <c r="C5556" s="134">
        <v>41506</v>
      </c>
      <c r="D5556" s="133">
        <v>9</v>
      </c>
      <c r="E5556" s="5">
        <v>146.11699999999999</v>
      </c>
      <c r="F5556" s="5">
        <v>405.13900000000001</v>
      </c>
      <c r="G5556" s="5">
        <v>956.553</v>
      </c>
      <c r="H5556" s="5">
        <v>471.43500000000006</v>
      </c>
      <c r="I5556" s="6">
        <v>0</v>
      </c>
    </row>
    <row r="5557" spans="1:9">
      <c r="A5557" s="133">
        <v>2013</v>
      </c>
      <c r="B5557" s="133">
        <v>8</v>
      </c>
      <c r="C5557" s="134">
        <v>41506</v>
      </c>
      <c r="D5557" s="133">
        <v>10</v>
      </c>
      <c r="E5557" s="5">
        <v>145.77900000000002</v>
      </c>
      <c r="F5557" s="5">
        <v>404.17799999999994</v>
      </c>
      <c r="G5557" s="5">
        <v>969.47600000000023</v>
      </c>
      <c r="H5557" s="5">
        <v>485.78200000000015</v>
      </c>
      <c r="I5557" s="6">
        <v>0</v>
      </c>
    </row>
    <row r="5558" spans="1:9">
      <c r="A5558" s="133">
        <v>2013</v>
      </c>
      <c r="B5558" s="133">
        <v>8</v>
      </c>
      <c r="C5558" s="134">
        <v>41506</v>
      </c>
      <c r="D5558" s="133">
        <v>11</v>
      </c>
      <c r="E5558" s="5">
        <v>151.06700000000001</v>
      </c>
      <c r="F5558" s="5">
        <v>404.83600000000007</v>
      </c>
      <c r="G5558" s="5">
        <v>983.92200000000025</v>
      </c>
      <c r="H5558" s="5">
        <v>456.44099999999997</v>
      </c>
      <c r="I5558" s="6">
        <v>0</v>
      </c>
    </row>
    <row r="5559" spans="1:9">
      <c r="A5559" s="133">
        <v>2013</v>
      </c>
      <c r="B5559" s="133">
        <v>8</v>
      </c>
      <c r="C5559" s="134">
        <v>41506</v>
      </c>
      <c r="D5559" s="133">
        <v>12</v>
      </c>
      <c r="E5559" s="5">
        <v>152.565</v>
      </c>
      <c r="F5559" s="5">
        <v>405.7120000000001</v>
      </c>
      <c r="G5559" s="5">
        <v>1014.4130000000002</v>
      </c>
      <c r="H5559" s="5">
        <v>361.51400000000001</v>
      </c>
      <c r="I5559" s="6">
        <v>0</v>
      </c>
    </row>
    <row r="5560" spans="1:9">
      <c r="A5560" s="133">
        <v>2013</v>
      </c>
      <c r="B5560" s="133">
        <v>8</v>
      </c>
      <c r="C5560" s="134">
        <v>41506</v>
      </c>
      <c r="D5560" s="133">
        <v>13</v>
      </c>
      <c r="E5560" s="5">
        <v>147.78800000000001</v>
      </c>
      <c r="F5560" s="5">
        <v>402.75599999999997</v>
      </c>
      <c r="G5560" s="5">
        <v>1027.123</v>
      </c>
      <c r="H5560" s="5">
        <v>311.21999999999997</v>
      </c>
      <c r="I5560" s="6">
        <v>0</v>
      </c>
    </row>
    <row r="5561" spans="1:9">
      <c r="A5561" s="133">
        <v>2013</v>
      </c>
      <c r="B5561" s="133">
        <v>8</v>
      </c>
      <c r="C5561" s="134">
        <v>41506</v>
      </c>
      <c r="D5561" s="133">
        <v>14</v>
      </c>
      <c r="E5561" s="5">
        <v>149.709</v>
      </c>
      <c r="F5561" s="5">
        <v>404.39799999999991</v>
      </c>
      <c r="G5561" s="5">
        <v>1034.3970000000004</v>
      </c>
      <c r="H5561" s="5">
        <v>304.55400000000003</v>
      </c>
      <c r="I5561" s="6">
        <v>0</v>
      </c>
    </row>
    <row r="5562" spans="1:9">
      <c r="A5562" s="133">
        <v>2013</v>
      </c>
      <c r="B5562" s="133">
        <v>8</v>
      </c>
      <c r="C5562" s="134">
        <v>41506</v>
      </c>
      <c r="D5562" s="133">
        <v>15</v>
      </c>
      <c r="E5562" s="5">
        <v>148.05099999999999</v>
      </c>
      <c r="F5562" s="5">
        <v>406.78899999999999</v>
      </c>
      <c r="G5562" s="5">
        <v>1033.7360000000001</v>
      </c>
      <c r="H5562" s="5">
        <v>307.03199999999998</v>
      </c>
      <c r="I5562" s="6">
        <v>0</v>
      </c>
    </row>
    <row r="5563" spans="1:9">
      <c r="A5563" s="133">
        <v>2013</v>
      </c>
      <c r="B5563" s="133">
        <v>8</v>
      </c>
      <c r="C5563" s="134">
        <v>41506</v>
      </c>
      <c r="D5563" s="133">
        <v>16</v>
      </c>
      <c r="E5563" s="5">
        <v>148.86799999999999</v>
      </c>
      <c r="F5563" s="5">
        <v>409.08299999999997</v>
      </c>
      <c r="G5563" s="5">
        <v>1039.8210000000004</v>
      </c>
      <c r="H5563" s="5">
        <v>309.34799999999996</v>
      </c>
      <c r="I5563" s="6">
        <v>0</v>
      </c>
    </row>
    <row r="5564" spans="1:9">
      <c r="A5564" s="133">
        <v>2013</v>
      </c>
      <c r="B5564" s="133">
        <v>8</v>
      </c>
      <c r="C5564" s="134">
        <v>41506</v>
      </c>
      <c r="D5564" s="133">
        <v>17</v>
      </c>
      <c r="E5564" s="5">
        <v>148.22000000000003</v>
      </c>
      <c r="F5564" s="5">
        <v>408.25399999999996</v>
      </c>
      <c r="G5564" s="5">
        <v>1075.5950000000003</v>
      </c>
      <c r="H5564" s="5">
        <v>303.46299999999997</v>
      </c>
      <c r="I5564" s="6">
        <v>0</v>
      </c>
    </row>
    <row r="5565" spans="1:9">
      <c r="A5565" s="133">
        <v>2013</v>
      </c>
      <c r="B5565" s="133">
        <v>8</v>
      </c>
      <c r="C5565" s="134">
        <v>41506</v>
      </c>
      <c r="D5565" s="133">
        <v>18</v>
      </c>
      <c r="E5565" s="5">
        <v>148.70699999999999</v>
      </c>
      <c r="F5565" s="5">
        <v>409.82700000000006</v>
      </c>
      <c r="G5565" s="5">
        <v>1140.7650000000001</v>
      </c>
      <c r="H5565" s="5">
        <v>243.94300000000001</v>
      </c>
      <c r="I5565" s="6">
        <v>0</v>
      </c>
    </row>
    <row r="5566" spans="1:9">
      <c r="A5566" s="133">
        <v>2013</v>
      </c>
      <c r="B5566" s="133">
        <v>8</v>
      </c>
      <c r="C5566" s="134">
        <v>41506</v>
      </c>
      <c r="D5566" s="133">
        <v>19</v>
      </c>
      <c r="E5566" s="5">
        <v>150.44900000000001</v>
      </c>
      <c r="F5566" s="5">
        <v>429.83100000000002</v>
      </c>
      <c r="G5566" s="5">
        <v>1254.0630000000001</v>
      </c>
      <c r="H5566" s="5">
        <v>252.34800000000004</v>
      </c>
      <c r="I5566" s="6">
        <v>0</v>
      </c>
    </row>
    <row r="5567" spans="1:9">
      <c r="A5567" s="133">
        <v>2013</v>
      </c>
      <c r="B5567" s="133">
        <v>8</v>
      </c>
      <c r="C5567" s="134">
        <v>41506</v>
      </c>
      <c r="D5567" s="133">
        <v>20</v>
      </c>
      <c r="E5567" s="5">
        <v>149.25200000000001</v>
      </c>
      <c r="F5567" s="5">
        <v>432.54600000000005</v>
      </c>
      <c r="G5567" s="5">
        <v>1354.8110000000001</v>
      </c>
      <c r="H5567" s="5">
        <v>273.17700000000008</v>
      </c>
      <c r="I5567" s="6">
        <v>0</v>
      </c>
    </row>
    <row r="5568" spans="1:9">
      <c r="A5568" s="133">
        <v>2013</v>
      </c>
      <c r="B5568" s="133">
        <v>8</v>
      </c>
      <c r="C5568" s="134">
        <v>41506</v>
      </c>
      <c r="D5568" s="133">
        <v>21</v>
      </c>
      <c r="E5568" s="5">
        <v>149.68300000000002</v>
      </c>
      <c r="F5568" s="5">
        <v>429.88999999999993</v>
      </c>
      <c r="G5568" s="5">
        <v>1359.8119999999997</v>
      </c>
      <c r="H5568" s="5">
        <v>275.54500000000002</v>
      </c>
      <c r="I5568" s="6">
        <v>0</v>
      </c>
    </row>
    <row r="5569" spans="1:9">
      <c r="A5569" s="133">
        <v>2013</v>
      </c>
      <c r="B5569" s="133">
        <v>8</v>
      </c>
      <c r="C5569" s="134">
        <v>41506</v>
      </c>
      <c r="D5569" s="133">
        <v>22</v>
      </c>
      <c r="E5569" s="5">
        <v>149.66800000000001</v>
      </c>
      <c r="F5569" s="5">
        <v>432.74100000000004</v>
      </c>
      <c r="G5569" s="5">
        <v>1363.7120000000002</v>
      </c>
      <c r="H5569" s="5">
        <v>266.392</v>
      </c>
      <c r="I5569" s="6">
        <v>0</v>
      </c>
    </row>
    <row r="5570" spans="1:9">
      <c r="A5570" s="133">
        <v>2013</v>
      </c>
      <c r="B5570" s="133">
        <v>8</v>
      </c>
      <c r="C5570" s="134">
        <v>41506</v>
      </c>
      <c r="D5570" s="133">
        <v>23</v>
      </c>
      <c r="E5570" s="5">
        <v>150.80200000000002</v>
      </c>
      <c r="F5570" s="5">
        <v>438.43700000000001</v>
      </c>
      <c r="G5570" s="5">
        <v>1363.4340000000004</v>
      </c>
      <c r="H5570" s="5">
        <v>254.51900000000003</v>
      </c>
      <c r="I5570" s="6">
        <v>0</v>
      </c>
    </row>
    <row r="5571" spans="1:9">
      <c r="A5571" s="133">
        <v>2013</v>
      </c>
      <c r="B5571" s="133">
        <v>8</v>
      </c>
      <c r="C5571" s="134">
        <v>41506</v>
      </c>
      <c r="D5571" s="133">
        <v>24</v>
      </c>
      <c r="E5571" s="5">
        <v>150.59</v>
      </c>
      <c r="F5571" s="5">
        <v>438.23300000000006</v>
      </c>
      <c r="G5571" s="5">
        <v>1329.0049999999999</v>
      </c>
      <c r="H5571" s="5">
        <v>242.62800000000001</v>
      </c>
      <c r="I5571" s="6">
        <v>0</v>
      </c>
    </row>
    <row r="5572" spans="1:9">
      <c r="A5572" s="133">
        <v>2013</v>
      </c>
      <c r="B5572" s="133">
        <v>8</v>
      </c>
      <c r="C5572" s="134">
        <v>41507</v>
      </c>
      <c r="D5572" s="133">
        <v>1</v>
      </c>
      <c r="E5572" s="5">
        <v>149.21800000000002</v>
      </c>
      <c r="F5572" s="5">
        <v>439.91300000000001</v>
      </c>
      <c r="G5572" s="5">
        <v>1187.6689999999999</v>
      </c>
      <c r="H5572" s="5">
        <v>225.45500000000001</v>
      </c>
      <c r="I5572" s="6">
        <v>0</v>
      </c>
    </row>
    <row r="5573" spans="1:9">
      <c r="A5573" s="133">
        <v>2013</v>
      </c>
      <c r="B5573" s="133">
        <v>8</v>
      </c>
      <c r="C5573" s="134">
        <v>41507</v>
      </c>
      <c r="D5573" s="133">
        <v>2</v>
      </c>
      <c r="E5573" s="5">
        <v>151.607</v>
      </c>
      <c r="F5573" s="5">
        <v>432.10600000000005</v>
      </c>
      <c r="G5573" s="5">
        <v>1098.3529999999998</v>
      </c>
      <c r="H5573" s="5">
        <v>228.874</v>
      </c>
      <c r="I5573" s="6">
        <v>0</v>
      </c>
    </row>
    <row r="5574" spans="1:9">
      <c r="A5574" s="133">
        <v>2013</v>
      </c>
      <c r="B5574" s="133">
        <v>8</v>
      </c>
      <c r="C5574" s="134">
        <v>41507</v>
      </c>
      <c r="D5574" s="133">
        <v>3</v>
      </c>
      <c r="E5574" s="5">
        <v>151.68199999999999</v>
      </c>
      <c r="F5574" s="5">
        <v>428.31700000000006</v>
      </c>
      <c r="G5574" s="5">
        <v>1081.7440000000001</v>
      </c>
      <c r="H5574" s="5">
        <v>232.738</v>
      </c>
      <c r="I5574" s="6">
        <v>0</v>
      </c>
    </row>
    <row r="5575" spans="1:9">
      <c r="A5575" s="133">
        <v>2013</v>
      </c>
      <c r="B5575" s="133">
        <v>8</v>
      </c>
      <c r="C5575" s="134">
        <v>41507</v>
      </c>
      <c r="D5575" s="133">
        <v>4</v>
      </c>
      <c r="E5575" s="5">
        <v>153.60400000000001</v>
      </c>
      <c r="F5575" s="5">
        <v>427.68200000000002</v>
      </c>
      <c r="G5575" s="5">
        <v>1081.5550000000003</v>
      </c>
      <c r="H5575" s="5">
        <v>234.59399999999999</v>
      </c>
      <c r="I5575" s="6">
        <v>0</v>
      </c>
    </row>
    <row r="5576" spans="1:9">
      <c r="A5576" s="133">
        <v>2013</v>
      </c>
      <c r="B5576" s="133">
        <v>8</v>
      </c>
      <c r="C5576" s="134">
        <v>41507</v>
      </c>
      <c r="D5576" s="133">
        <v>5</v>
      </c>
      <c r="E5576" s="5">
        <v>155.45200000000003</v>
      </c>
      <c r="F5576" s="5">
        <v>428.61300000000006</v>
      </c>
      <c r="G5576" s="5">
        <v>1081.2610000000002</v>
      </c>
      <c r="H5576" s="5">
        <v>235.95600000000002</v>
      </c>
      <c r="I5576" s="6">
        <v>0</v>
      </c>
    </row>
    <row r="5577" spans="1:9">
      <c r="A5577" s="133">
        <v>2013</v>
      </c>
      <c r="B5577" s="133">
        <v>8</v>
      </c>
      <c r="C5577" s="134">
        <v>41507</v>
      </c>
      <c r="D5577" s="133">
        <v>6</v>
      </c>
      <c r="E5577" s="5">
        <v>152.14000000000001</v>
      </c>
      <c r="F5577" s="5">
        <v>429.06500000000005</v>
      </c>
      <c r="G5577" s="5">
        <v>1084.2070000000001</v>
      </c>
      <c r="H5577" s="5">
        <v>235.81100000000004</v>
      </c>
      <c r="I5577" s="6">
        <v>0</v>
      </c>
    </row>
    <row r="5578" spans="1:9">
      <c r="A5578" s="133">
        <v>2013</v>
      </c>
      <c r="B5578" s="133">
        <v>8</v>
      </c>
      <c r="C5578" s="134">
        <v>41507</v>
      </c>
      <c r="D5578" s="133">
        <v>7</v>
      </c>
      <c r="E5578" s="5">
        <v>151.37900000000002</v>
      </c>
      <c r="F5578" s="5">
        <v>414.37099999999998</v>
      </c>
      <c r="G5578" s="5">
        <v>1095.2309999999998</v>
      </c>
      <c r="H5578" s="5">
        <v>252.197</v>
      </c>
      <c r="I5578" s="6">
        <v>0</v>
      </c>
    </row>
    <row r="5579" spans="1:9">
      <c r="A5579" s="133">
        <v>2013</v>
      </c>
      <c r="B5579" s="133">
        <v>8</v>
      </c>
      <c r="C5579" s="134">
        <v>41507</v>
      </c>
      <c r="D5579" s="133">
        <v>8</v>
      </c>
      <c r="E5579" s="5">
        <v>153.22200000000001</v>
      </c>
      <c r="F5579" s="5">
        <v>404.53300000000002</v>
      </c>
      <c r="G5579" s="5">
        <v>1094.3709999999996</v>
      </c>
      <c r="H5579" s="5">
        <v>263.99800000000005</v>
      </c>
      <c r="I5579" s="6">
        <v>0</v>
      </c>
    </row>
    <row r="5580" spans="1:9">
      <c r="A5580" s="133">
        <v>2013</v>
      </c>
      <c r="B5580" s="133">
        <v>8</v>
      </c>
      <c r="C5580" s="134">
        <v>41507</v>
      </c>
      <c r="D5580" s="133">
        <v>9</v>
      </c>
      <c r="E5580" s="5">
        <v>152.995</v>
      </c>
      <c r="F5580" s="5">
        <v>417.75700000000012</v>
      </c>
      <c r="G5580" s="5">
        <v>1097.673</v>
      </c>
      <c r="H5580" s="5">
        <v>270.43299999999999</v>
      </c>
      <c r="I5580" s="6">
        <v>0</v>
      </c>
    </row>
    <row r="5581" spans="1:9">
      <c r="A5581" s="133">
        <v>2013</v>
      </c>
      <c r="B5581" s="133">
        <v>8</v>
      </c>
      <c r="C5581" s="134">
        <v>41507</v>
      </c>
      <c r="D5581" s="133">
        <v>10</v>
      </c>
      <c r="E5581" s="5">
        <v>137.137</v>
      </c>
      <c r="F5581" s="5">
        <v>425.87899999999996</v>
      </c>
      <c r="G5581" s="5">
        <v>1099.2059999999999</v>
      </c>
      <c r="H5581" s="5">
        <v>273.05</v>
      </c>
      <c r="I5581" s="6">
        <v>0</v>
      </c>
    </row>
    <row r="5582" spans="1:9">
      <c r="A5582" s="133">
        <v>2013</v>
      </c>
      <c r="B5582" s="133">
        <v>8</v>
      </c>
      <c r="C5582" s="134">
        <v>41507</v>
      </c>
      <c r="D5582" s="133">
        <v>11</v>
      </c>
      <c r="E5582" s="5">
        <v>105.602</v>
      </c>
      <c r="F5582" s="5">
        <v>407.97499999999991</v>
      </c>
      <c r="G5582" s="5">
        <v>1099.3430000000001</v>
      </c>
      <c r="H5582" s="5">
        <v>278.53300000000002</v>
      </c>
      <c r="I5582" s="6">
        <v>0</v>
      </c>
    </row>
    <row r="5583" spans="1:9">
      <c r="A5583" s="133">
        <v>2013</v>
      </c>
      <c r="B5583" s="133">
        <v>8</v>
      </c>
      <c r="C5583" s="134">
        <v>41507</v>
      </c>
      <c r="D5583" s="133">
        <v>12</v>
      </c>
      <c r="E5583" s="5">
        <v>134.96800000000002</v>
      </c>
      <c r="F5583" s="5">
        <v>413.38600000000008</v>
      </c>
      <c r="G5583" s="5">
        <v>1117.9360000000001</v>
      </c>
      <c r="H5583" s="5">
        <v>280.35600000000005</v>
      </c>
      <c r="I5583" s="6">
        <v>0</v>
      </c>
    </row>
    <row r="5584" spans="1:9">
      <c r="A5584" s="133">
        <v>2013</v>
      </c>
      <c r="B5584" s="133">
        <v>8</v>
      </c>
      <c r="C5584" s="134">
        <v>41507</v>
      </c>
      <c r="D5584" s="133">
        <v>13</v>
      </c>
      <c r="E5584" s="5">
        <v>152.07600000000002</v>
      </c>
      <c r="F5584" s="5">
        <v>413.6</v>
      </c>
      <c r="G5584" s="5">
        <v>1140.576</v>
      </c>
      <c r="H5584" s="5">
        <v>282.21099999999996</v>
      </c>
      <c r="I5584" s="6">
        <v>0</v>
      </c>
    </row>
    <row r="5585" spans="1:9">
      <c r="A5585" s="133">
        <v>2013</v>
      </c>
      <c r="B5585" s="133">
        <v>8</v>
      </c>
      <c r="C5585" s="134">
        <v>41507</v>
      </c>
      <c r="D5585" s="133">
        <v>14</v>
      </c>
      <c r="E5585" s="5">
        <v>144.15200000000002</v>
      </c>
      <c r="F5585" s="5">
        <v>413.75999999999993</v>
      </c>
      <c r="G5585" s="5">
        <v>1157.3939999999998</v>
      </c>
      <c r="H5585" s="5">
        <v>283.32400000000001</v>
      </c>
      <c r="I5585" s="6">
        <v>0</v>
      </c>
    </row>
    <row r="5586" spans="1:9">
      <c r="A5586" s="133">
        <v>2013</v>
      </c>
      <c r="B5586" s="133">
        <v>8</v>
      </c>
      <c r="C5586" s="134">
        <v>41507</v>
      </c>
      <c r="D5586" s="133">
        <v>15</v>
      </c>
      <c r="E5586" s="5">
        <v>143.36500000000001</v>
      </c>
      <c r="F5586" s="5">
        <v>413.24299999999994</v>
      </c>
      <c r="G5586" s="5">
        <v>1175.2509999999997</v>
      </c>
      <c r="H5586" s="5">
        <v>281.85000000000002</v>
      </c>
      <c r="I5586" s="6">
        <v>0</v>
      </c>
    </row>
    <row r="5587" spans="1:9">
      <c r="A5587" s="133">
        <v>2013</v>
      </c>
      <c r="B5587" s="133">
        <v>8</v>
      </c>
      <c r="C5587" s="134">
        <v>41507</v>
      </c>
      <c r="D5587" s="133">
        <v>16</v>
      </c>
      <c r="E5587" s="5">
        <v>144.619</v>
      </c>
      <c r="F5587" s="5">
        <v>414.66000000000008</v>
      </c>
      <c r="G5587" s="5">
        <v>1183.2359999999999</v>
      </c>
      <c r="H5587" s="5">
        <v>277.97600000000006</v>
      </c>
      <c r="I5587" s="6">
        <v>0</v>
      </c>
    </row>
    <row r="5588" spans="1:9">
      <c r="A5588" s="133">
        <v>2013</v>
      </c>
      <c r="B5588" s="133">
        <v>8</v>
      </c>
      <c r="C5588" s="134">
        <v>41507</v>
      </c>
      <c r="D5588" s="133">
        <v>17</v>
      </c>
      <c r="E5588" s="5">
        <v>143.85499999999999</v>
      </c>
      <c r="F5588" s="5">
        <v>431.19</v>
      </c>
      <c r="G5588" s="5">
        <v>1202.8799999999999</v>
      </c>
      <c r="H5588" s="5">
        <v>280.01600000000002</v>
      </c>
      <c r="I5588" s="6">
        <v>0</v>
      </c>
    </row>
    <row r="5589" spans="1:9">
      <c r="A5589" s="133">
        <v>2013</v>
      </c>
      <c r="B5589" s="133">
        <v>8</v>
      </c>
      <c r="C5589" s="134">
        <v>41507</v>
      </c>
      <c r="D5589" s="133">
        <v>18</v>
      </c>
      <c r="E5589" s="5">
        <v>148.04199999999997</v>
      </c>
      <c r="F5589" s="5">
        <v>435.06400000000002</v>
      </c>
      <c r="G5589" s="5">
        <v>1253.2390000000003</v>
      </c>
      <c r="H5589" s="5">
        <v>281.73199999999997</v>
      </c>
      <c r="I5589" s="6">
        <v>0</v>
      </c>
    </row>
    <row r="5590" spans="1:9">
      <c r="A5590" s="133">
        <v>2013</v>
      </c>
      <c r="B5590" s="133">
        <v>8</v>
      </c>
      <c r="C5590" s="134">
        <v>41507</v>
      </c>
      <c r="D5590" s="133">
        <v>19</v>
      </c>
      <c r="E5590" s="5">
        <v>155.666</v>
      </c>
      <c r="F5590" s="5">
        <v>435.89700000000005</v>
      </c>
      <c r="G5590" s="5">
        <v>1317.6840000000002</v>
      </c>
      <c r="H5590" s="5">
        <v>296.31100000000004</v>
      </c>
      <c r="I5590" s="6">
        <v>0</v>
      </c>
    </row>
    <row r="5591" spans="1:9">
      <c r="A5591" s="133">
        <v>2013</v>
      </c>
      <c r="B5591" s="133">
        <v>8</v>
      </c>
      <c r="C5591" s="134">
        <v>41507</v>
      </c>
      <c r="D5591" s="133">
        <v>20</v>
      </c>
      <c r="E5591" s="5">
        <v>156.10499999999999</v>
      </c>
      <c r="F5591" s="5">
        <v>435.05300000000005</v>
      </c>
      <c r="G5591" s="5">
        <v>1336.72</v>
      </c>
      <c r="H5591" s="5">
        <v>311.73399999999998</v>
      </c>
      <c r="I5591" s="6">
        <v>0</v>
      </c>
    </row>
    <row r="5592" spans="1:9">
      <c r="A5592" s="133">
        <v>2013</v>
      </c>
      <c r="B5592" s="133">
        <v>8</v>
      </c>
      <c r="C5592" s="134">
        <v>41507</v>
      </c>
      <c r="D5592" s="133">
        <v>21</v>
      </c>
      <c r="E5592" s="5">
        <v>155.22200000000001</v>
      </c>
      <c r="F5592" s="5">
        <v>435.83900000000006</v>
      </c>
      <c r="G5592" s="5">
        <v>1341.0640000000001</v>
      </c>
      <c r="H5592" s="5">
        <v>318.62099999999998</v>
      </c>
      <c r="I5592" s="6">
        <v>0</v>
      </c>
    </row>
    <row r="5593" spans="1:9">
      <c r="A5593" s="133">
        <v>2013</v>
      </c>
      <c r="B5593" s="133">
        <v>8</v>
      </c>
      <c r="C5593" s="134">
        <v>41507</v>
      </c>
      <c r="D5593" s="133">
        <v>22</v>
      </c>
      <c r="E5593" s="5">
        <v>155.59100000000001</v>
      </c>
      <c r="F5593" s="5">
        <v>436.09300000000002</v>
      </c>
      <c r="G5593" s="5">
        <v>1347.6050000000002</v>
      </c>
      <c r="H5593" s="5">
        <v>309.02000000000004</v>
      </c>
      <c r="I5593" s="6">
        <v>0</v>
      </c>
    </row>
    <row r="5594" spans="1:9">
      <c r="A5594" s="133">
        <v>2013</v>
      </c>
      <c r="B5594" s="133">
        <v>8</v>
      </c>
      <c r="C5594" s="134">
        <v>41507</v>
      </c>
      <c r="D5594" s="133">
        <v>23</v>
      </c>
      <c r="E5594" s="5">
        <v>155.53899999999999</v>
      </c>
      <c r="F5594" s="5">
        <v>425.24699999999996</v>
      </c>
      <c r="G5594" s="5">
        <v>1331.96</v>
      </c>
      <c r="H5594" s="5">
        <v>294.697</v>
      </c>
      <c r="I5594" s="6">
        <v>0</v>
      </c>
    </row>
    <row r="5595" spans="1:9">
      <c r="A5595" s="133">
        <v>2013</v>
      </c>
      <c r="B5595" s="133">
        <v>8</v>
      </c>
      <c r="C5595" s="134">
        <v>41507</v>
      </c>
      <c r="D5595" s="133">
        <v>24</v>
      </c>
      <c r="E5595" s="5">
        <v>158.12100000000001</v>
      </c>
      <c r="F5595" s="5">
        <v>408.99599999999998</v>
      </c>
      <c r="G5595" s="5">
        <v>1276.3040000000001</v>
      </c>
      <c r="H5595" s="5">
        <v>275.31599999999992</v>
      </c>
      <c r="I5595" s="6">
        <v>0</v>
      </c>
    </row>
    <row r="5596" spans="1:9">
      <c r="A5596" s="133">
        <v>2013</v>
      </c>
      <c r="B5596" s="133">
        <v>8</v>
      </c>
      <c r="C5596" s="134">
        <v>41508</v>
      </c>
      <c r="D5596" s="133">
        <v>1</v>
      </c>
      <c r="E5596" s="5">
        <v>156.786</v>
      </c>
      <c r="F5596" s="5">
        <v>410.90500000000003</v>
      </c>
      <c r="G5596" s="5">
        <v>1260.2969999999998</v>
      </c>
      <c r="H5596" s="5">
        <v>267.85100000000006</v>
      </c>
      <c r="I5596" s="6">
        <v>0</v>
      </c>
    </row>
    <row r="5597" spans="1:9">
      <c r="A5597" s="133">
        <v>2013</v>
      </c>
      <c r="B5597" s="133">
        <v>8</v>
      </c>
      <c r="C5597" s="134">
        <v>41508</v>
      </c>
      <c r="D5597" s="133">
        <v>2</v>
      </c>
      <c r="E5597" s="5">
        <v>157.18600000000001</v>
      </c>
      <c r="F5597" s="5">
        <v>409.24200000000002</v>
      </c>
      <c r="G5597" s="5">
        <v>1238.6919999999996</v>
      </c>
      <c r="H5597" s="5">
        <v>256.012</v>
      </c>
      <c r="I5597" s="6">
        <v>0</v>
      </c>
    </row>
    <row r="5598" spans="1:9">
      <c r="A5598" s="133">
        <v>2013</v>
      </c>
      <c r="B5598" s="133">
        <v>8</v>
      </c>
      <c r="C5598" s="134">
        <v>41508</v>
      </c>
      <c r="D5598" s="133">
        <v>3</v>
      </c>
      <c r="E5598" s="5">
        <v>157.298</v>
      </c>
      <c r="F5598" s="5">
        <v>390.76</v>
      </c>
      <c r="G5598" s="5">
        <v>1228.8059999999998</v>
      </c>
      <c r="H5598" s="5">
        <v>276.68</v>
      </c>
      <c r="I5598" s="6">
        <v>0</v>
      </c>
    </row>
    <row r="5599" spans="1:9">
      <c r="A5599" s="133">
        <v>2013</v>
      </c>
      <c r="B5599" s="133">
        <v>8</v>
      </c>
      <c r="C5599" s="134">
        <v>41508</v>
      </c>
      <c r="D5599" s="133">
        <v>4</v>
      </c>
      <c r="E5599" s="5">
        <v>157.65199999999999</v>
      </c>
      <c r="F5599" s="5">
        <v>387.44100000000003</v>
      </c>
      <c r="G5599" s="5">
        <v>1207.4960000000001</v>
      </c>
      <c r="H5599" s="5">
        <v>296.83200000000005</v>
      </c>
      <c r="I5599" s="6">
        <v>0</v>
      </c>
    </row>
    <row r="5600" spans="1:9">
      <c r="A5600" s="133">
        <v>2013</v>
      </c>
      <c r="B5600" s="133">
        <v>8</v>
      </c>
      <c r="C5600" s="134">
        <v>41508</v>
      </c>
      <c r="D5600" s="133">
        <v>5</v>
      </c>
      <c r="E5600" s="5">
        <v>158.999</v>
      </c>
      <c r="F5600" s="5">
        <v>388.76300000000003</v>
      </c>
      <c r="G5600" s="5">
        <v>1170.6109999999999</v>
      </c>
      <c r="H5600" s="5">
        <v>302.35900000000009</v>
      </c>
      <c r="I5600" s="6">
        <v>0</v>
      </c>
    </row>
    <row r="5601" spans="1:9">
      <c r="A5601" s="133">
        <v>2013</v>
      </c>
      <c r="B5601" s="133">
        <v>8</v>
      </c>
      <c r="C5601" s="134">
        <v>41508</v>
      </c>
      <c r="D5601" s="133">
        <v>6</v>
      </c>
      <c r="E5601" s="5">
        <v>158.75700000000001</v>
      </c>
      <c r="F5601" s="5">
        <v>390.12400000000002</v>
      </c>
      <c r="G5601" s="5">
        <v>1095.1479999999999</v>
      </c>
      <c r="H5601" s="5">
        <v>321.11099999999999</v>
      </c>
      <c r="I5601" s="6">
        <v>0</v>
      </c>
    </row>
    <row r="5602" spans="1:9">
      <c r="A5602" s="133">
        <v>2013</v>
      </c>
      <c r="B5602" s="133">
        <v>8</v>
      </c>
      <c r="C5602" s="134">
        <v>41508</v>
      </c>
      <c r="D5602" s="133">
        <v>7</v>
      </c>
      <c r="E5602" s="5">
        <v>156.57599999999999</v>
      </c>
      <c r="F5602" s="5">
        <v>388.95400000000006</v>
      </c>
      <c r="G5602" s="5">
        <v>1030.6940000000002</v>
      </c>
      <c r="H5602" s="5">
        <v>310.27499999999998</v>
      </c>
      <c r="I5602" s="6">
        <v>0</v>
      </c>
    </row>
    <row r="5603" spans="1:9">
      <c r="A5603" s="133">
        <v>2013</v>
      </c>
      <c r="B5603" s="133">
        <v>8</v>
      </c>
      <c r="C5603" s="134">
        <v>41508</v>
      </c>
      <c r="D5603" s="133">
        <v>8</v>
      </c>
      <c r="E5603" s="5">
        <v>157.5</v>
      </c>
      <c r="F5603" s="5">
        <v>377.53899999999999</v>
      </c>
      <c r="G5603" s="5">
        <v>1040.7730000000001</v>
      </c>
      <c r="H5603" s="5">
        <v>321.35700000000008</v>
      </c>
      <c r="I5603" s="6">
        <v>0</v>
      </c>
    </row>
    <row r="5604" spans="1:9">
      <c r="A5604" s="133">
        <v>2013</v>
      </c>
      <c r="B5604" s="133">
        <v>8</v>
      </c>
      <c r="C5604" s="134">
        <v>41508</v>
      </c>
      <c r="D5604" s="133">
        <v>9</v>
      </c>
      <c r="E5604" s="5">
        <v>155.315</v>
      </c>
      <c r="F5604" s="5">
        <v>357.69</v>
      </c>
      <c r="G5604" s="5">
        <v>1072.2890000000002</v>
      </c>
      <c r="H5604" s="5">
        <v>334.78500000000008</v>
      </c>
      <c r="I5604" s="6">
        <v>0</v>
      </c>
    </row>
    <row r="5605" spans="1:9">
      <c r="A5605" s="133">
        <v>2013</v>
      </c>
      <c r="B5605" s="133">
        <v>8</v>
      </c>
      <c r="C5605" s="134">
        <v>41508</v>
      </c>
      <c r="D5605" s="133">
        <v>10</v>
      </c>
      <c r="E5605" s="5">
        <v>157.898</v>
      </c>
      <c r="F5605" s="5">
        <v>334.07499999999999</v>
      </c>
      <c r="G5605" s="5">
        <v>1099.02</v>
      </c>
      <c r="H5605" s="5">
        <v>396.10599999999999</v>
      </c>
      <c r="I5605" s="6">
        <v>0</v>
      </c>
    </row>
    <row r="5606" spans="1:9">
      <c r="A5606" s="133">
        <v>2013</v>
      </c>
      <c r="B5606" s="133">
        <v>8</v>
      </c>
      <c r="C5606" s="134">
        <v>41508</v>
      </c>
      <c r="D5606" s="133">
        <v>11</v>
      </c>
      <c r="E5606" s="5">
        <v>157.536</v>
      </c>
      <c r="F5606" s="5">
        <v>358.74399999999997</v>
      </c>
      <c r="G5606" s="5">
        <v>1092.8100000000002</v>
      </c>
      <c r="H5606" s="5">
        <v>427.94400000000013</v>
      </c>
      <c r="I5606" s="6">
        <v>0</v>
      </c>
    </row>
    <row r="5607" spans="1:9">
      <c r="A5607" s="133">
        <v>2013</v>
      </c>
      <c r="B5607" s="133">
        <v>8</v>
      </c>
      <c r="C5607" s="134">
        <v>41508</v>
      </c>
      <c r="D5607" s="133">
        <v>12</v>
      </c>
      <c r="E5607" s="5">
        <v>159.88</v>
      </c>
      <c r="F5607" s="5">
        <v>350.51400000000007</v>
      </c>
      <c r="G5607" s="5">
        <v>1106.6340000000002</v>
      </c>
      <c r="H5607" s="5">
        <v>429.58300000000003</v>
      </c>
      <c r="I5607" s="6">
        <v>0</v>
      </c>
    </row>
    <row r="5608" spans="1:9">
      <c r="A5608" s="133">
        <v>2013</v>
      </c>
      <c r="B5608" s="133">
        <v>8</v>
      </c>
      <c r="C5608" s="134">
        <v>41508</v>
      </c>
      <c r="D5608" s="133">
        <v>13</v>
      </c>
      <c r="E5608" s="5">
        <v>159.68200000000002</v>
      </c>
      <c r="F5608" s="5">
        <v>347.04000000000013</v>
      </c>
      <c r="G5608" s="5">
        <v>1103.5650000000001</v>
      </c>
      <c r="H5608" s="5">
        <v>440.61900000000003</v>
      </c>
      <c r="I5608" s="6">
        <v>0</v>
      </c>
    </row>
    <row r="5609" spans="1:9">
      <c r="A5609" s="133">
        <v>2013</v>
      </c>
      <c r="B5609" s="133">
        <v>8</v>
      </c>
      <c r="C5609" s="134">
        <v>41508</v>
      </c>
      <c r="D5609" s="133">
        <v>14</v>
      </c>
      <c r="E5609" s="5">
        <v>161.6</v>
      </c>
      <c r="F5609" s="5">
        <v>346.15900000000011</v>
      </c>
      <c r="G5609" s="5">
        <v>1090.8509999999999</v>
      </c>
      <c r="H5609" s="5">
        <v>471.02599999999995</v>
      </c>
      <c r="I5609" s="6">
        <v>0</v>
      </c>
    </row>
    <row r="5610" spans="1:9">
      <c r="A5610" s="133">
        <v>2013</v>
      </c>
      <c r="B5610" s="133">
        <v>8</v>
      </c>
      <c r="C5610" s="134">
        <v>41508</v>
      </c>
      <c r="D5610" s="133">
        <v>15</v>
      </c>
      <c r="E5610" s="5">
        <v>162.23599999999999</v>
      </c>
      <c r="F5610" s="5">
        <v>346.61700000000002</v>
      </c>
      <c r="G5610" s="5">
        <v>1075.923</v>
      </c>
      <c r="H5610" s="5">
        <v>473.25399999999985</v>
      </c>
      <c r="I5610" s="6">
        <v>0</v>
      </c>
    </row>
    <row r="5611" spans="1:9">
      <c r="A5611" s="133">
        <v>2013</v>
      </c>
      <c r="B5611" s="133">
        <v>8</v>
      </c>
      <c r="C5611" s="134">
        <v>41508</v>
      </c>
      <c r="D5611" s="133">
        <v>16</v>
      </c>
      <c r="E5611" s="5">
        <v>161.755</v>
      </c>
      <c r="F5611" s="5">
        <v>393.81499999999994</v>
      </c>
      <c r="G5611" s="5">
        <v>1008.283</v>
      </c>
      <c r="H5611" s="5">
        <v>495.12099999999992</v>
      </c>
      <c r="I5611" s="6">
        <v>0</v>
      </c>
    </row>
    <row r="5612" spans="1:9">
      <c r="A5612" s="133">
        <v>2013</v>
      </c>
      <c r="B5612" s="133">
        <v>8</v>
      </c>
      <c r="C5612" s="134">
        <v>41508</v>
      </c>
      <c r="D5612" s="133">
        <v>17</v>
      </c>
      <c r="E5612" s="5">
        <v>161.87700000000001</v>
      </c>
      <c r="F5612" s="5">
        <v>412.46700000000016</v>
      </c>
      <c r="G5612" s="5">
        <v>998.90800000000013</v>
      </c>
      <c r="H5612" s="5">
        <v>513.76199999999994</v>
      </c>
      <c r="I5612" s="6">
        <v>0</v>
      </c>
    </row>
    <row r="5613" spans="1:9">
      <c r="A5613" s="133">
        <v>2013</v>
      </c>
      <c r="B5613" s="133">
        <v>8</v>
      </c>
      <c r="C5613" s="134">
        <v>41508</v>
      </c>
      <c r="D5613" s="133">
        <v>18</v>
      </c>
      <c r="E5613" s="5">
        <v>162.97200000000001</v>
      </c>
      <c r="F5613" s="5">
        <v>417.22000000000014</v>
      </c>
      <c r="G5613" s="5">
        <v>1008.1670000000001</v>
      </c>
      <c r="H5613" s="5">
        <v>531.70000000000005</v>
      </c>
      <c r="I5613" s="6">
        <v>0</v>
      </c>
    </row>
    <row r="5614" spans="1:9">
      <c r="A5614" s="133">
        <v>2013</v>
      </c>
      <c r="B5614" s="133">
        <v>8</v>
      </c>
      <c r="C5614" s="134">
        <v>41508</v>
      </c>
      <c r="D5614" s="133">
        <v>19</v>
      </c>
      <c r="E5614" s="5">
        <v>168.666</v>
      </c>
      <c r="F5614" s="5">
        <v>417.44600000000003</v>
      </c>
      <c r="G5614" s="5">
        <v>1193.2799999999997</v>
      </c>
      <c r="H5614" s="5">
        <v>589.42500000000007</v>
      </c>
      <c r="I5614" s="6">
        <v>0</v>
      </c>
    </row>
    <row r="5615" spans="1:9">
      <c r="A5615" s="133">
        <v>2013</v>
      </c>
      <c r="B5615" s="133">
        <v>8</v>
      </c>
      <c r="C5615" s="134">
        <v>41508</v>
      </c>
      <c r="D5615" s="133">
        <v>20</v>
      </c>
      <c r="E5615" s="5">
        <v>165.327</v>
      </c>
      <c r="F5615" s="5">
        <v>417.36500000000007</v>
      </c>
      <c r="G5615" s="5">
        <v>1384.731</v>
      </c>
      <c r="H5615" s="5">
        <v>627.98700000000019</v>
      </c>
      <c r="I5615" s="6">
        <v>0</v>
      </c>
    </row>
    <row r="5616" spans="1:9">
      <c r="A5616" s="133">
        <v>2013</v>
      </c>
      <c r="B5616" s="133">
        <v>8</v>
      </c>
      <c r="C5616" s="134">
        <v>41508</v>
      </c>
      <c r="D5616" s="133">
        <v>21</v>
      </c>
      <c r="E5616" s="5">
        <v>156.58500000000004</v>
      </c>
      <c r="F5616" s="5">
        <v>417.57200000000012</v>
      </c>
      <c r="G5616" s="5">
        <v>1391.221</v>
      </c>
      <c r="H5616" s="5">
        <v>647.09499999999991</v>
      </c>
      <c r="I5616" s="6">
        <v>0</v>
      </c>
    </row>
    <row r="5617" spans="1:9">
      <c r="A5617" s="133">
        <v>2013</v>
      </c>
      <c r="B5617" s="133">
        <v>8</v>
      </c>
      <c r="C5617" s="134">
        <v>41508</v>
      </c>
      <c r="D5617" s="133">
        <v>22</v>
      </c>
      <c r="E5617" s="5">
        <v>155.82300000000001</v>
      </c>
      <c r="F5617" s="5">
        <v>417.21</v>
      </c>
      <c r="G5617" s="5">
        <v>1406.614</v>
      </c>
      <c r="H5617" s="5">
        <v>640.30799999999977</v>
      </c>
      <c r="I5617" s="6">
        <v>0</v>
      </c>
    </row>
    <row r="5618" spans="1:9">
      <c r="A5618" s="133">
        <v>2013</v>
      </c>
      <c r="B5618" s="133">
        <v>8</v>
      </c>
      <c r="C5618" s="134">
        <v>41508</v>
      </c>
      <c r="D5618" s="133">
        <v>23</v>
      </c>
      <c r="E5618" s="5">
        <v>156.88999999999999</v>
      </c>
      <c r="F5618" s="5">
        <v>416.52700000000004</v>
      </c>
      <c r="G5618" s="5">
        <v>1406.3790000000001</v>
      </c>
      <c r="H5618" s="5">
        <v>626.6339999999999</v>
      </c>
      <c r="I5618" s="6">
        <v>0</v>
      </c>
    </row>
    <row r="5619" spans="1:9">
      <c r="A5619" s="133">
        <v>2013</v>
      </c>
      <c r="B5619" s="133">
        <v>8</v>
      </c>
      <c r="C5619" s="134">
        <v>41508</v>
      </c>
      <c r="D5619" s="133">
        <v>24</v>
      </c>
      <c r="E5619" s="5">
        <v>155.12799999999999</v>
      </c>
      <c r="F5619" s="5">
        <v>414.47800000000001</v>
      </c>
      <c r="G5619" s="5">
        <v>1310.1360000000004</v>
      </c>
      <c r="H5619" s="5">
        <v>653.774</v>
      </c>
      <c r="I5619" s="6">
        <v>0</v>
      </c>
    </row>
    <row r="5620" spans="1:9">
      <c r="A5620" s="133">
        <v>2013</v>
      </c>
      <c r="B5620" s="133">
        <v>8</v>
      </c>
      <c r="C5620" s="134">
        <v>41509</v>
      </c>
      <c r="D5620" s="133">
        <v>1</v>
      </c>
      <c r="E5620" s="5">
        <v>157.08499999999998</v>
      </c>
      <c r="F5620" s="5">
        <v>391.09100000000001</v>
      </c>
      <c r="G5620" s="5">
        <v>995.24900000000014</v>
      </c>
      <c r="H5620" s="5">
        <v>728.83800000000008</v>
      </c>
      <c r="I5620" s="6">
        <v>0</v>
      </c>
    </row>
    <row r="5621" spans="1:9">
      <c r="A5621" s="133">
        <v>2013</v>
      </c>
      <c r="B5621" s="133">
        <v>8</v>
      </c>
      <c r="C5621" s="134">
        <v>41509</v>
      </c>
      <c r="D5621" s="133">
        <v>2</v>
      </c>
      <c r="E5621" s="5">
        <v>157.029</v>
      </c>
      <c r="F5621" s="5">
        <v>389.64300000000009</v>
      </c>
      <c r="G5621" s="5">
        <v>779.83500000000004</v>
      </c>
      <c r="H5621" s="5">
        <v>725.1099999999999</v>
      </c>
      <c r="I5621" s="6">
        <v>0</v>
      </c>
    </row>
    <row r="5622" spans="1:9">
      <c r="A5622" s="133">
        <v>2013</v>
      </c>
      <c r="B5622" s="133">
        <v>8</v>
      </c>
      <c r="C5622" s="134">
        <v>41509</v>
      </c>
      <c r="D5622" s="133">
        <v>3</v>
      </c>
      <c r="E5622" s="5">
        <v>157.52600000000001</v>
      </c>
      <c r="F5622" s="5">
        <v>388.68899999999996</v>
      </c>
      <c r="G5622" s="5">
        <v>763.38100000000009</v>
      </c>
      <c r="H5622" s="5">
        <v>721.48099999999999</v>
      </c>
      <c r="I5622" s="6">
        <v>0</v>
      </c>
    </row>
    <row r="5623" spans="1:9">
      <c r="A5623" s="133">
        <v>2013</v>
      </c>
      <c r="B5623" s="133">
        <v>8</v>
      </c>
      <c r="C5623" s="134">
        <v>41509</v>
      </c>
      <c r="D5623" s="133">
        <v>4</v>
      </c>
      <c r="E5623" s="5">
        <v>154.97</v>
      </c>
      <c r="F5623" s="5">
        <v>386.31999999999994</v>
      </c>
      <c r="G5623" s="5">
        <v>767.46800000000007</v>
      </c>
      <c r="H5623" s="5">
        <v>744.50700000000006</v>
      </c>
      <c r="I5623" s="6">
        <v>0</v>
      </c>
    </row>
    <row r="5624" spans="1:9">
      <c r="A5624" s="133">
        <v>2013</v>
      </c>
      <c r="B5624" s="133">
        <v>8</v>
      </c>
      <c r="C5624" s="134">
        <v>41509</v>
      </c>
      <c r="D5624" s="133">
        <v>5</v>
      </c>
      <c r="E5624" s="5">
        <v>155.054</v>
      </c>
      <c r="F5624" s="5">
        <v>385.52400000000006</v>
      </c>
      <c r="G5624" s="5">
        <v>767.86700000000019</v>
      </c>
      <c r="H5624" s="5">
        <v>785.4</v>
      </c>
      <c r="I5624" s="6">
        <v>0</v>
      </c>
    </row>
    <row r="5625" spans="1:9">
      <c r="A5625" s="133">
        <v>2013</v>
      </c>
      <c r="B5625" s="133">
        <v>8</v>
      </c>
      <c r="C5625" s="134">
        <v>41509</v>
      </c>
      <c r="D5625" s="133">
        <v>6</v>
      </c>
      <c r="E5625" s="5">
        <v>153.43800000000002</v>
      </c>
      <c r="F5625" s="5">
        <v>386.94500000000005</v>
      </c>
      <c r="G5625" s="5">
        <v>768.02000000000021</v>
      </c>
      <c r="H5625" s="5">
        <v>792.34600000000012</v>
      </c>
      <c r="I5625" s="6">
        <v>0</v>
      </c>
    </row>
    <row r="5626" spans="1:9">
      <c r="A5626" s="133">
        <v>2013</v>
      </c>
      <c r="B5626" s="133">
        <v>8</v>
      </c>
      <c r="C5626" s="134">
        <v>41509</v>
      </c>
      <c r="D5626" s="133">
        <v>7</v>
      </c>
      <c r="E5626" s="5">
        <v>154.40200000000002</v>
      </c>
      <c r="F5626" s="5">
        <v>389.59499999999997</v>
      </c>
      <c r="G5626" s="5">
        <v>869.58399999999983</v>
      </c>
      <c r="H5626" s="5">
        <v>805.75700000000006</v>
      </c>
      <c r="I5626" s="6">
        <v>0</v>
      </c>
    </row>
    <row r="5627" spans="1:9">
      <c r="A5627" s="133">
        <v>2013</v>
      </c>
      <c r="B5627" s="133">
        <v>8</v>
      </c>
      <c r="C5627" s="134">
        <v>41509</v>
      </c>
      <c r="D5627" s="133">
        <v>8</v>
      </c>
      <c r="E5627" s="5">
        <v>154.41800000000001</v>
      </c>
      <c r="F5627" s="5">
        <v>386.10000000000014</v>
      </c>
      <c r="G5627" s="5">
        <v>917.12599999999998</v>
      </c>
      <c r="H5627" s="5">
        <v>833.31600000000014</v>
      </c>
      <c r="I5627" s="6">
        <v>0</v>
      </c>
    </row>
    <row r="5628" spans="1:9">
      <c r="A5628" s="133">
        <v>2013</v>
      </c>
      <c r="B5628" s="133">
        <v>8</v>
      </c>
      <c r="C5628" s="134">
        <v>41509</v>
      </c>
      <c r="D5628" s="133">
        <v>9</v>
      </c>
      <c r="E5628" s="5">
        <v>153.43700000000001</v>
      </c>
      <c r="F5628" s="5">
        <v>382.85200000000003</v>
      </c>
      <c r="G5628" s="5">
        <v>932.2940000000001</v>
      </c>
      <c r="H5628" s="5">
        <v>856.423</v>
      </c>
      <c r="I5628" s="6">
        <v>0</v>
      </c>
    </row>
    <row r="5629" spans="1:9">
      <c r="A5629" s="133">
        <v>2013</v>
      </c>
      <c r="B5629" s="133">
        <v>8</v>
      </c>
      <c r="C5629" s="134">
        <v>41509</v>
      </c>
      <c r="D5629" s="133">
        <v>10</v>
      </c>
      <c r="E5629" s="5">
        <v>154.67500000000001</v>
      </c>
      <c r="F5629" s="5">
        <v>377.18500000000012</v>
      </c>
      <c r="G5629" s="5">
        <v>947.72399999999971</v>
      </c>
      <c r="H5629" s="5">
        <v>876.50299999999993</v>
      </c>
      <c r="I5629" s="6">
        <v>0</v>
      </c>
    </row>
    <row r="5630" spans="1:9">
      <c r="A5630" s="133">
        <v>2013</v>
      </c>
      <c r="B5630" s="133">
        <v>8</v>
      </c>
      <c r="C5630" s="134">
        <v>41509</v>
      </c>
      <c r="D5630" s="133">
        <v>11</v>
      </c>
      <c r="E5630" s="5">
        <v>155.58700000000002</v>
      </c>
      <c r="F5630" s="5">
        <v>377.99700000000001</v>
      </c>
      <c r="G5630" s="5">
        <v>952.41899999999976</v>
      </c>
      <c r="H5630" s="5">
        <v>888.21900000000005</v>
      </c>
      <c r="I5630" s="6">
        <v>0</v>
      </c>
    </row>
    <row r="5631" spans="1:9">
      <c r="A5631" s="133">
        <v>2013</v>
      </c>
      <c r="B5631" s="133">
        <v>8</v>
      </c>
      <c r="C5631" s="134">
        <v>41509</v>
      </c>
      <c r="D5631" s="133">
        <v>12</v>
      </c>
      <c r="E5631" s="5">
        <v>157.23600000000002</v>
      </c>
      <c r="F5631" s="5">
        <v>376.54899999999998</v>
      </c>
      <c r="G5631" s="5">
        <v>951.62099999999998</v>
      </c>
      <c r="H5631" s="5">
        <v>890.79899999999986</v>
      </c>
      <c r="I5631" s="6">
        <v>0</v>
      </c>
    </row>
    <row r="5632" spans="1:9">
      <c r="A5632" s="133">
        <v>2013</v>
      </c>
      <c r="B5632" s="133">
        <v>8</v>
      </c>
      <c r="C5632" s="134">
        <v>41509</v>
      </c>
      <c r="D5632" s="133">
        <v>13</v>
      </c>
      <c r="E5632" s="5">
        <v>157.13499999999999</v>
      </c>
      <c r="F5632" s="5">
        <v>377.702</v>
      </c>
      <c r="G5632" s="5">
        <v>908.79899999999986</v>
      </c>
      <c r="H5632" s="5">
        <v>867.81799999999987</v>
      </c>
      <c r="I5632" s="6">
        <v>0</v>
      </c>
    </row>
    <row r="5633" spans="1:9">
      <c r="A5633" s="133">
        <v>2013</v>
      </c>
      <c r="B5633" s="133">
        <v>8</v>
      </c>
      <c r="C5633" s="134">
        <v>41509</v>
      </c>
      <c r="D5633" s="133">
        <v>14</v>
      </c>
      <c r="E5633" s="5">
        <v>156.80099999999999</v>
      </c>
      <c r="F5633" s="5">
        <v>379.834</v>
      </c>
      <c r="G5633" s="5">
        <v>927.75700000000006</v>
      </c>
      <c r="H5633" s="5">
        <v>833.3850000000001</v>
      </c>
      <c r="I5633" s="6">
        <v>0</v>
      </c>
    </row>
    <row r="5634" spans="1:9">
      <c r="A5634" s="133">
        <v>2013</v>
      </c>
      <c r="B5634" s="133">
        <v>8</v>
      </c>
      <c r="C5634" s="134">
        <v>41509</v>
      </c>
      <c r="D5634" s="133">
        <v>15</v>
      </c>
      <c r="E5634" s="5">
        <v>156.006</v>
      </c>
      <c r="F5634" s="5">
        <v>385.04900000000004</v>
      </c>
      <c r="G5634" s="5">
        <v>923.2410000000001</v>
      </c>
      <c r="H5634" s="5">
        <v>825.89499999999987</v>
      </c>
      <c r="I5634" s="6">
        <v>0</v>
      </c>
    </row>
    <row r="5635" spans="1:9">
      <c r="A5635" s="133">
        <v>2013</v>
      </c>
      <c r="B5635" s="133">
        <v>8</v>
      </c>
      <c r="C5635" s="134">
        <v>41509</v>
      </c>
      <c r="D5635" s="133">
        <v>16</v>
      </c>
      <c r="E5635" s="5">
        <v>155.77300000000002</v>
      </c>
      <c r="F5635" s="5">
        <v>389.44500000000016</v>
      </c>
      <c r="G5635" s="5">
        <v>925.2700000000001</v>
      </c>
      <c r="H5635" s="5">
        <v>812.64700000000016</v>
      </c>
      <c r="I5635" s="6">
        <v>0</v>
      </c>
    </row>
    <row r="5636" spans="1:9">
      <c r="A5636" s="133">
        <v>2013</v>
      </c>
      <c r="B5636" s="133">
        <v>8</v>
      </c>
      <c r="C5636" s="134">
        <v>41509</v>
      </c>
      <c r="D5636" s="133">
        <v>17</v>
      </c>
      <c r="E5636" s="5">
        <v>155.505</v>
      </c>
      <c r="F5636" s="5">
        <v>403.04400000000004</v>
      </c>
      <c r="G5636" s="5">
        <v>909.42500000000018</v>
      </c>
      <c r="H5636" s="5">
        <v>827.9290000000002</v>
      </c>
      <c r="I5636" s="6">
        <v>0</v>
      </c>
    </row>
    <row r="5637" spans="1:9">
      <c r="A5637" s="133">
        <v>2013</v>
      </c>
      <c r="B5637" s="133">
        <v>8</v>
      </c>
      <c r="C5637" s="134">
        <v>41509</v>
      </c>
      <c r="D5637" s="133">
        <v>18</v>
      </c>
      <c r="E5637" s="5">
        <v>160.93</v>
      </c>
      <c r="F5637" s="5">
        <v>408.96500000000003</v>
      </c>
      <c r="G5637" s="5">
        <v>908.12300000000016</v>
      </c>
      <c r="H5637" s="5">
        <v>919.86699999999996</v>
      </c>
      <c r="I5637" s="6">
        <v>0</v>
      </c>
    </row>
    <row r="5638" spans="1:9">
      <c r="A5638" s="133">
        <v>2013</v>
      </c>
      <c r="B5638" s="133">
        <v>8</v>
      </c>
      <c r="C5638" s="134">
        <v>41509</v>
      </c>
      <c r="D5638" s="133">
        <v>19</v>
      </c>
      <c r="E5638" s="5">
        <v>161.26300000000001</v>
      </c>
      <c r="F5638" s="5">
        <v>409.75800000000004</v>
      </c>
      <c r="G5638" s="5">
        <v>1038.587</v>
      </c>
      <c r="H5638" s="5">
        <v>1017.736</v>
      </c>
      <c r="I5638" s="6">
        <v>0</v>
      </c>
    </row>
    <row r="5639" spans="1:9">
      <c r="A5639" s="133">
        <v>2013</v>
      </c>
      <c r="B5639" s="133">
        <v>8</v>
      </c>
      <c r="C5639" s="134">
        <v>41509</v>
      </c>
      <c r="D5639" s="133">
        <v>20</v>
      </c>
      <c r="E5639" s="5">
        <v>161.05200000000002</v>
      </c>
      <c r="F5639" s="5">
        <v>409.81</v>
      </c>
      <c r="G5639" s="5">
        <v>1144.3119999999997</v>
      </c>
      <c r="H5639" s="5">
        <v>1130.0570000000002</v>
      </c>
      <c r="I5639" s="6">
        <v>0</v>
      </c>
    </row>
    <row r="5640" spans="1:9">
      <c r="A5640" s="133">
        <v>2013</v>
      </c>
      <c r="B5640" s="133">
        <v>8</v>
      </c>
      <c r="C5640" s="134">
        <v>41509</v>
      </c>
      <c r="D5640" s="133">
        <v>21</v>
      </c>
      <c r="E5640" s="5">
        <v>158.84800000000001</v>
      </c>
      <c r="F5640" s="5">
        <v>412.25200000000007</v>
      </c>
      <c r="G5640" s="5">
        <v>1153.672</v>
      </c>
      <c r="H5640" s="5">
        <v>1167.1669999999995</v>
      </c>
      <c r="I5640" s="6">
        <v>0</v>
      </c>
    </row>
    <row r="5641" spans="1:9">
      <c r="A5641" s="133">
        <v>2013</v>
      </c>
      <c r="B5641" s="133">
        <v>8</v>
      </c>
      <c r="C5641" s="134">
        <v>41509</v>
      </c>
      <c r="D5641" s="133">
        <v>22</v>
      </c>
      <c r="E5641" s="5">
        <v>161.114</v>
      </c>
      <c r="F5641" s="5">
        <v>413.31899999999996</v>
      </c>
      <c r="G5641" s="5">
        <v>1120.7550000000003</v>
      </c>
      <c r="H5641" s="5">
        <v>1102.3399999999999</v>
      </c>
      <c r="I5641" s="6">
        <v>0</v>
      </c>
    </row>
    <row r="5642" spans="1:9">
      <c r="A5642" s="133">
        <v>2013</v>
      </c>
      <c r="B5642" s="133">
        <v>8</v>
      </c>
      <c r="C5642" s="134">
        <v>41509</v>
      </c>
      <c r="D5642" s="133">
        <v>23</v>
      </c>
      <c r="E5642" s="5">
        <v>158.45699999999999</v>
      </c>
      <c r="F5642" s="5">
        <v>414.18600000000004</v>
      </c>
      <c r="G5642" s="5">
        <v>1069.5830000000001</v>
      </c>
      <c r="H5642" s="5">
        <v>1008.4129999999999</v>
      </c>
      <c r="I5642" s="6">
        <v>0</v>
      </c>
    </row>
    <row r="5643" spans="1:9">
      <c r="A5643" s="133">
        <v>2013</v>
      </c>
      <c r="B5643" s="133">
        <v>8</v>
      </c>
      <c r="C5643" s="134">
        <v>41509</v>
      </c>
      <c r="D5643" s="133">
        <v>24</v>
      </c>
      <c r="E5643" s="5">
        <v>158.38300000000001</v>
      </c>
      <c r="F5643" s="5">
        <v>412.46700000000004</v>
      </c>
      <c r="G5643" s="5">
        <v>1011.346</v>
      </c>
      <c r="H5643" s="5">
        <v>891.53700000000003</v>
      </c>
      <c r="I5643" s="6">
        <v>0</v>
      </c>
    </row>
    <row r="5644" spans="1:9">
      <c r="A5644" s="133">
        <v>2013</v>
      </c>
      <c r="B5644" s="133">
        <v>8</v>
      </c>
      <c r="C5644" s="134">
        <v>41510</v>
      </c>
      <c r="D5644" s="133">
        <v>1</v>
      </c>
      <c r="E5644" s="5">
        <v>155.02600000000001</v>
      </c>
      <c r="F5644" s="5">
        <v>409.68200000000002</v>
      </c>
      <c r="G5644" s="5">
        <v>920.37400000000014</v>
      </c>
      <c r="H5644" s="5">
        <v>819.89099999999985</v>
      </c>
      <c r="I5644" s="6">
        <v>0</v>
      </c>
    </row>
    <row r="5645" spans="1:9">
      <c r="A5645" s="133">
        <v>2013</v>
      </c>
      <c r="B5645" s="133">
        <v>8</v>
      </c>
      <c r="C5645" s="134">
        <v>41510</v>
      </c>
      <c r="D5645" s="133">
        <v>2</v>
      </c>
      <c r="E5645" s="5">
        <v>153.56500000000003</v>
      </c>
      <c r="F5645" s="5">
        <v>409.74200000000008</v>
      </c>
      <c r="G5645" s="5">
        <v>803.48099999999999</v>
      </c>
      <c r="H5645" s="5">
        <v>771.83699999999999</v>
      </c>
      <c r="I5645" s="6">
        <v>0</v>
      </c>
    </row>
    <row r="5646" spans="1:9">
      <c r="A5646" s="133">
        <v>2013</v>
      </c>
      <c r="B5646" s="133">
        <v>8</v>
      </c>
      <c r="C5646" s="134">
        <v>41510</v>
      </c>
      <c r="D5646" s="133">
        <v>3</v>
      </c>
      <c r="E5646" s="5">
        <v>151.79300000000001</v>
      </c>
      <c r="F5646" s="5">
        <v>406.09199999999998</v>
      </c>
      <c r="G5646" s="5">
        <v>774.68200000000002</v>
      </c>
      <c r="H5646" s="5">
        <v>688.54700000000003</v>
      </c>
      <c r="I5646" s="6">
        <v>0</v>
      </c>
    </row>
    <row r="5647" spans="1:9">
      <c r="A5647" s="133">
        <v>2013</v>
      </c>
      <c r="B5647" s="133">
        <v>8</v>
      </c>
      <c r="C5647" s="134">
        <v>41510</v>
      </c>
      <c r="D5647" s="133">
        <v>4</v>
      </c>
      <c r="E5647" s="5">
        <v>154.78</v>
      </c>
      <c r="F5647" s="5">
        <v>404.77199999999999</v>
      </c>
      <c r="G5647" s="5">
        <v>756.25900000000024</v>
      </c>
      <c r="H5647" s="5">
        <v>688.09999999999991</v>
      </c>
      <c r="I5647" s="6">
        <v>0</v>
      </c>
    </row>
    <row r="5648" spans="1:9">
      <c r="A5648" s="133">
        <v>2013</v>
      </c>
      <c r="B5648" s="133">
        <v>8</v>
      </c>
      <c r="C5648" s="134">
        <v>41510</v>
      </c>
      <c r="D5648" s="133">
        <v>5</v>
      </c>
      <c r="E5648" s="5">
        <v>155.518</v>
      </c>
      <c r="F5648" s="5">
        <v>405.32599999999996</v>
      </c>
      <c r="G5648" s="5">
        <v>756.38599999999997</v>
      </c>
      <c r="H5648" s="5">
        <v>688.45</v>
      </c>
      <c r="I5648" s="6">
        <v>0</v>
      </c>
    </row>
    <row r="5649" spans="1:9">
      <c r="A5649" s="133">
        <v>2013</v>
      </c>
      <c r="B5649" s="133">
        <v>8</v>
      </c>
      <c r="C5649" s="134">
        <v>41510</v>
      </c>
      <c r="D5649" s="133">
        <v>6</v>
      </c>
      <c r="E5649" s="5">
        <v>156.411</v>
      </c>
      <c r="F5649" s="5">
        <v>406.07499999999999</v>
      </c>
      <c r="G5649" s="5">
        <v>759.09900000000005</v>
      </c>
      <c r="H5649" s="5">
        <v>689.71699999999987</v>
      </c>
      <c r="I5649" s="6">
        <v>0</v>
      </c>
    </row>
    <row r="5650" spans="1:9">
      <c r="A5650" s="133">
        <v>2013</v>
      </c>
      <c r="B5650" s="133">
        <v>8</v>
      </c>
      <c r="C5650" s="134">
        <v>41510</v>
      </c>
      <c r="D5650" s="133">
        <v>7</v>
      </c>
      <c r="E5650" s="5">
        <v>159.352</v>
      </c>
      <c r="F5650" s="5">
        <v>409.24699999999996</v>
      </c>
      <c r="G5650" s="5">
        <v>770.84599999999989</v>
      </c>
      <c r="H5650" s="5">
        <v>723.04800000000012</v>
      </c>
      <c r="I5650" s="6">
        <v>0</v>
      </c>
    </row>
    <row r="5651" spans="1:9">
      <c r="A5651" s="133">
        <v>2013</v>
      </c>
      <c r="B5651" s="133">
        <v>8</v>
      </c>
      <c r="C5651" s="134">
        <v>41510</v>
      </c>
      <c r="D5651" s="133">
        <v>8</v>
      </c>
      <c r="E5651" s="5">
        <v>157.869</v>
      </c>
      <c r="F5651" s="5">
        <v>407.42399999999992</v>
      </c>
      <c r="G5651" s="5">
        <v>789.9609999999999</v>
      </c>
      <c r="H5651" s="5">
        <v>762.2750000000002</v>
      </c>
      <c r="I5651" s="6">
        <v>0</v>
      </c>
    </row>
    <row r="5652" spans="1:9">
      <c r="A5652" s="133">
        <v>2013</v>
      </c>
      <c r="B5652" s="133">
        <v>8</v>
      </c>
      <c r="C5652" s="134">
        <v>41510</v>
      </c>
      <c r="D5652" s="133">
        <v>9</v>
      </c>
      <c r="E5652" s="5">
        <v>157.673</v>
      </c>
      <c r="F5652" s="5">
        <v>398.50500000000005</v>
      </c>
      <c r="G5652" s="5">
        <v>809.49000000000012</v>
      </c>
      <c r="H5652" s="5">
        <v>762.29799999999989</v>
      </c>
      <c r="I5652" s="6">
        <v>0</v>
      </c>
    </row>
    <row r="5653" spans="1:9">
      <c r="A5653" s="133">
        <v>2013</v>
      </c>
      <c r="B5653" s="133">
        <v>8</v>
      </c>
      <c r="C5653" s="134">
        <v>41510</v>
      </c>
      <c r="D5653" s="133">
        <v>10</v>
      </c>
      <c r="E5653" s="5">
        <v>158.15200000000002</v>
      </c>
      <c r="F5653" s="5">
        <v>401.08699999999993</v>
      </c>
      <c r="G5653" s="5">
        <v>815.44899999999984</v>
      </c>
      <c r="H5653" s="5">
        <v>821.45799999999997</v>
      </c>
      <c r="I5653" s="6">
        <v>0</v>
      </c>
    </row>
    <row r="5654" spans="1:9">
      <c r="A5654" s="133">
        <v>2013</v>
      </c>
      <c r="B5654" s="133">
        <v>8</v>
      </c>
      <c r="C5654" s="134">
        <v>41510</v>
      </c>
      <c r="D5654" s="133">
        <v>11</v>
      </c>
      <c r="E5654" s="5">
        <v>159.55700000000002</v>
      </c>
      <c r="F5654" s="5">
        <v>411.34799999999996</v>
      </c>
      <c r="G5654" s="5">
        <v>815.68399999999974</v>
      </c>
      <c r="H5654" s="5">
        <v>834.96500000000003</v>
      </c>
      <c r="I5654" s="6">
        <v>0</v>
      </c>
    </row>
    <row r="5655" spans="1:9">
      <c r="A5655" s="133">
        <v>2013</v>
      </c>
      <c r="B5655" s="133">
        <v>8</v>
      </c>
      <c r="C5655" s="134">
        <v>41510</v>
      </c>
      <c r="D5655" s="133">
        <v>12</v>
      </c>
      <c r="E5655" s="5">
        <v>159.346</v>
      </c>
      <c r="F5655" s="5">
        <v>415.03800000000001</v>
      </c>
      <c r="G5655" s="5">
        <v>798.03499999999997</v>
      </c>
      <c r="H5655" s="5">
        <v>839.82600000000025</v>
      </c>
      <c r="I5655" s="6">
        <v>0</v>
      </c>
    </row>
    <row r="5656" spans="1:9">
      <c r="A5656" s="133">
        <v>2013</v>
      </c>
      <c r="B5656" s="133">
        <v>8</v>
      </c>
      <c r="C5656" s="134">
        <v>41510</v>
      </c>
      <c r="D5656" s="133">
        <v>13</v>
      </c>
      <c r="E5656" s="5">
        <v>158.00899999999999</v>
      </c>
      <c r="F5656" s="5">
        <v>421.13799999999998</v>
      </c>
      <c r="G5656" s="5">
        <v>742.91299999999978</v>
      </c>
      <c r="H5656" s="5">
        <v>831.57999999999993</v>
      </c>
      <c r="I5656" s="6">
        <v>0</v>
      </c>
    </row>
    <row r="5657" spans="1:9">
      <c r="A5657" s="133">
        <v>2013</v>
      </c>
      <c r="B5657" s="133">
        <v>8</v>
      </c>
      <c r="C5657" s="134">
        <v>41510</v>
      </c>
      <c r="D5657" s="133">
        <v>14</v>
      </c>
      <c r="E5657" s="5">
        <v>156.489</v>
      </c>
      <c r="F5657" s="5">
        <v>415.28000000000003</v>
      </c>
      <c r="G5657" s="5">
        <v>744.52599999999995</v>
      </c>
      <c r="H5657" s="5">
        <v>775.54399999999998</v>
      </c>
      <c r="I5657" s="6">
        <v>0</v>
      </c>
    </row>
    <row r="5658" spans="1:9">
      <c r="A5658" s="133">
        <v>2013</v>
      </c>
      <c r="B5658" s="133">
        <v>8</v>
      </c>
      <c r="C5658" s="134">
        <v>41510</v>
      </c>
      <c r="D5658" s="133">
        <v>15</v>
      </c>
      <c r="E5658" s="5">
        <v>157.21799999999999</v>
      </c>
      <c r="F5658" s="5">
        <v>406.80700000000007</v>
      </c>
      <c r="G5658" s="5">
        <v>741.54899999999998</v>
      </c>
      <c r="H5658" s="5">
        <v>761.79399999999998</v>
      </c>
      <c r="I5658" s="6">
        <v>0</v>
      </c>
    </row>
    <row r="5659" spans="1:9">
      <c r="A5659" s="133">
        <v>2013</v>
      </c>
      <c r="B5659" s="133">
        <v>8</v>
      </c>
      <c r="C5659" s="134">
        <v>41510</v>
      </c>
      <c r="D5659" s="133">
        <v>16</v>
      </c>
      <c r="E5659" s="5">
        <v>154.839</v>
      </c>
      <c r="F5659" s="5">
        <v>387.435</v>
      </c>
      <c r="G5659" s="5">
        <v>743.62299999999993</v>
      </c>
      <c r="H5659" s="5">
        <v>745.37700000000007</v>
      </c>
      <c r="I5659" s="6">
        <v>0</v>
      </c>
    </row>
    <row r="5660" spans="1:9">
      <c r="A5660" s="133">
        <v>2013</v>
      </c>
      <c r="B5660" s="133">
        <v>8</v>
      </c>
      <c r="C5660" s="134">
        <v>41510</v>
      </c>
      <c r="D5660" s="133">
        <v>17</v>
      </c>
      <c r="E5660" s="5">
        <v>173.92500000000001</v>
      </c>
      <c r="F5660" s="5">
        <v>377.5619999999999</v>
      </c>
      <c r="G5660" s="5">
        <v>744.40200000000004</v>
      </c>
      <c r="H5660" s="5">
        <v>739.7890000000001</v>
      </c>
      <c r="I5660" s="6">
        <v>0</v>
      </c>
    </row>
    <row r="5661" spans="1:9">
      <c r="A5661" s="133">
        <v>2013</v>
      </c>
      <c r="B5661" s="133">
        <v>8</v>
      </c>
      <c r="C5661" s="134">
        <v>41510</v>
      </c>
      <c r="D5661" s="133">
        <v>18</v>
      </c>
      <c r="E5661" s="5">
        <v>176.10399999999998</v>
      </c>
      <c r="F5661" s="5">
        <v>377.1149999999999</v>
      </c>
      <c r="G5661" s="5">
        <v>754.79700000000003</v>
      </c>
      <c r="H5661" s="5">
        <v>754.03899999999987</v>
      </c>
      <c r="I5661" s="6">
        <v>0</v>
      </c>
    </row>
    <row r="5662" spans="1:9">
      <c r="A5662" s="133">
        <v>2013</v>
      </c>
      <c r="B5662" s="133">
        <v>8</v>
      </c>
      <c r="C5662" s="134">
        <v>41510</v>
      </c>
      <c r="D5662" s="133">
        <v>19</v>
      </c>
      <c r="E5662" s="5">
        <v>177.47700000000003</v>
      </c>
      <c r="F5662" s="5">
        <v>378.52100000000002</v>
      </c>
      <c r="G5662" s="5">
        <v>888.60999999999979</v>
      </c>
      <c r="H5662" s="5">
        <v>944.75099999999998</v>
      </c>
      <c r="I5662" s="6">
        <v>0</v>
      </c>
    </row>
    <row r="5663" spans="1:9">
      <c r="A5663" s="133">
        <v>2013</v>
      </c>
      <c r="B5663" s="133">
        <v>8</v>
      </c>
      <c r="C5663" s="134">
        <v>41510</v>
      </c>
      <c r="D5663" s="133">
        <v>20</v>
      </c>
      <c r="E5663" s="5">
        <v>174.637</v>
      </c>
      <c r="F5663" s="5">
        <v>379.00300000000004</v>
      </c>
      <c r="G5663" s="5">
        <v>979.33900000000017</v>
      </c>
      <c r="H5663" s="5">
        <v>1087.7930000000003</v>
      </c>
      <c r="I5663" s="6">
        <v>0</v>
      </c>
    </row>
    <row r="5664" spans="1:9">
      <c r="A5664" s="133">
        <v>2013</v>
      </c>
      <c r="B5664" s="133">
        <v>8</v>
      </c>
      <c r="C5664" s="134">
        <v>41510</v>
      </c>
      <c r="D5664" s="133">
        <v>21</v>
      </c>
      <c r="E5664" s="5">
        <v>163.57100000000003</v>
      </c>
      <c r="F5664" s="5">
        <v>382.41399999999999</v>
      </c>
      <c r="G5664" s="5">
        <v>1028.5790000000002</v>
      </c>
      <c r="H5664" s="5">
        <v>1096.7920000000001</v>
      </c>
      <c r="I5664" s="6">
        <v>0</v>
      </c>
    </row>
    <row r="5665" spans="1:9">
      <c r="A5665" s="133">
        <v>2013</v>
      </c>
      <c r="B5665" s="133">
        <v>8</v>
      </c>
      <c r="C5665" s="134">
        <v>41510</v>
      </c>
      <c r="D5665" s="133">
        <v>22</v>
      </c>
      <c r="E5665" s="5">
        <v>165.16400000000002</v>
      </c>
      <c r="F5665" s="5">
        <v>388.43200000000007</v>
      </c>
      <c r="G5665" s="5">
        <v>1022.313</v>
      </c>
      <c r="H5665" s="5">
        <v>1098.7660000000001</v>
      </c>
      <c r="I5665" s="6">
        <v>0</v>
      </c>
    </row>
    <row r="5666" spans="1:9">
      <c r="A5666" s="133">
        <v>2013</v>
      </c>
      <c r="B5666" s="133">
        <v>8</v>
      </c>
      <c r="C5666" s="134">
        <v>41510</v>
      </c>
      <c r="D5666" s="133">
        <v>23</v>
      </c>
      <c r="E5666" s="5">
        <v>165.32700000000003</v>
      </c>
      <c r="F5666" s="5">
        <v>388.06200000000001</v>
      </c>
      <c r="G5666" s="5">
        <v>1018.0770000000001</v>
      </c>
      <c r="H5666" s="5">
        <v>1080.8140000000003</v>
      </c>
      <c r="I5666" s="6">
        <v>0</v>
      </c>
    </row>
    <row r="5667" spans="1:9">
      <c r="A5667" s="133">
        <v>2013</v>
      </c>
      <c r="B5667" s="133">
        <v>8</v>
      </c>
      <c r="C5667" s="134">
        <v>41510</v>
      </c>
      <c r="D5667" s="133">
        <v>24</v>
      </c>
      <c r="E5667" s="5">
        <v>163.494</v>
      </c>
      <c r="F5667" s="5">
        <v>389.41299999999995</v>
      </c>
      <c r="G5667" s="5">
        <v>1025.2970000000003</v>
      </c>
      <c r="H5667" s="5">
        <v>1046.268</v>
      </c>
      <c r="I5667" s="6">
        <v>0</v>
      </c>
    </row>
    <row r="5668" spans="1:9">
      <c r="A5668" s="133">
        <v>2013</v>
      </c>
      <c r="B5668" s="133">
        <v>8</v>
      </c>
      <c r="C5668" s="134">
        <v>41511</v>
      </c>
      <c r="D5668" s="133">
        <v>1</v>
      </c>
      <c r="E5668" s="5">
        <v>166.17100000000002</v>
      </c>
      <c r="F5668" s="5">
        <v>390.96800000000002</v>
      </c>
      <c r="G5668" s="5">
        <v>937.13900000000001</v>
      </c>
      <c r="H5668" s="5">
        <v>908.18300000000011</v>
      </c>
      <c r="I5668" s="6">
        <v>0</v>
      </c>
    </row>
    <row r="5669" spans="1:9">
      <c r="A5669" s="133">
        <v>2013</v>
      </c>
      <c r="B5669" s="133">
        <v>8</v>
      </c>
      <c r="C5669" s="134">
        <v>41511</v>
      </c>
      <c r="D5669" s="133">
        <v>2</v>
      </c>
      <c r="E5669" s="5">
        <v>164.35500000000002</v>
      </c>
      <c r="F5669" s="5">
        <v>389.59000000000003</v>
      </c>
      <c r="G5669" s="5">
        <v>725.66799999999989</v>
      </c>
      <c r="H5669" s="5">
        <v>859.82600000000002</v>
      </c>
      <c r="I5669" s="6">
        <v>0</v>
      </c>
    </row>
    <row r="5670" spans="1:9">
      <c r="A5670" s="133">
        <v>2013</v>
      </c>
      <c r="B5670" s="133">
        <v>8</v>
      </c>
      <c r="C5670" s="134">
        <v>41511</v>
      </c>
      <c r="D5670" s="133">
        <v>3</v>
      </c>
      <c r="E5670" s="5">
        <v>161.58300000000003</v>
      </c>
      <c r="F5670" s="5">
        <v>390.93700000000001</v>
      </c>
      <c r="G5670" s="5">
        <v>682.48400000000004</v>
      </c>
      <c r="H5670" s="5">
        <v>762.10799999999995</v>
      </c>
      <c r="I5670" s="6">
        <v>0</v>
      </c>
    </row>
    <row r="5671" spans="1:9">
      <c r="A5671" s="133">
        <v>2013</v>
      </c>
      <c r="B5671" s="133">
        <v>8</v>
      </c>
      <c r="C5671" s="134">
        <v>41511</v>
      </c>
      <c r="D5671" s="133">
        <v>4</v>
      </c>
      <c r="E5671" s="5">
        <v>158.953</v>
      </c>
      <c r="F5671" s="5">
        <v>389.71300000000002</v>
      </c>
      <c r="G5671" s="5">
        <v>687.2600000000001</v>
      </c>
      <c r="H5671" s="5">
        <v>752.69100000000003</v>
      </c>
      <c r="I5671" s="6">
        <v>0</v>
      </c>
    </row>
    <row r="5672" spans="1:9">
      <c r="A5672" s="133">
        <v>2013</v>
      </c>
      <c r="B5672" s="133">
        <v>8</v>
      </c>
      <c r="C5672" s="134">
        <v>41511</v>
      </c>
      <c r="D5672" s="133">
        <v>5</v>
      </c>
      <c r="E5672" s="5">
        <v>164.32500000000002</v>
      </c>
      <c r="F5672" s="5">
        <v>389.47300000000001</v>
      </c>
      <c r="G5672" s="5">
        <v>695.36400000000003</v>
      </c>
      <c r="H5672" s="5">
        <v>750.86800000000005</v>
      </c>
      <c r="I5672" s="6">
        <v>0</v>
      </c>
    </row>
    <row r="5673" spans="1:9">
      <c r="A5673" s="133">
        <v>2013</v>
      </c>
      <c r="B5673" s="133">
        <v>8</v>
      </c>
      <c r="C5673" s="134">
        <v>41511</v>
      </c>
      <c r="D5673" s="133">
        <v>6</v>
      </c>
      <c r="E5673" s="5">
        <v>166.68900000000002</v>
      </c>
      <c r="F5673" s="5">
        <v>390.63200000000001</v>
      </c>
      <c r="G5673" s="5">
        <v>689.44500000000005</v>
      </c>
      <c r="H5673" s="5">
        <v>752.57099999999991</v>
      </c>
      <c r="I5673" s="6">
        <v>0</v>
      </c>
    </row>
    <row r="5674" spans="1:9">
      <c r="A5674" s="133">
        <v>2013</v>
      </c>
      <c r="B5674" s="133">
        <v>8</v>
      </c>
      <c r="C5674" s="134">
        <v>41511</v>
      </c>
      <c r="D5674" s="133">
        <v>7</v>
      </c>
      <c r="E5674" s="5">
        <v>168.17099999999999</v>
      </c>
      <c r="F5674" s="5">
        <v>390.60499999999996</v>
      </c>
      <c r="G5674" s="5">
        <v>698.755</v>
      </c>
      <c r="H5674" s="5">
        <v>754.27300000000014</v>
      </c>
      <c r="I5674" s="6">
        <v>0</v>
      </c>
    </row>
    <row r="5675" spans="1:9">
      <c r="A5675" s="133">
        <v>2013</v>
      </c>
      <c r="B5675" s="133">
        <v>8</v>
      </c>
      <c r="C5675" s="134">
        <v>41511</v>
      </c>
      <c r="D5675" s="133">
        <v>8</v>
      </c>
      <c r="E5675" s="5">
        <v>158.12799999999999</v>
      </c>
      <c r="F5675" s="5">
        <v>388.98099999999999</v>
      </c>
      <c r="G5675" s="5">
        <v>681.6</v>
      </c>
      <c r="H5675" s="5">
        <v>750.32000000000016</v>
      </c>
      <c r="I5675" s="6">
        <v>0</v>
      </c>
    </row>
    <row r="5676" spans="1:9">
      <c r="A5676" s="133">
        <v>2013</v>
      </c>
      <c r="B5676" s="133">
        <v>8</v>
      </c>
      <c r="C5676" s="134">
        <v>41511</v>
      </c>
      <c r="D5676" s="133">
        <v>9</v>
      </c>
      <c r="E5676" s="5">
        <v>162.28500000000003</v>
      </c>
      <c r="F5676" s="5">
        <v>388.98900000000003</v>
      </c>
      <c r="G5676" s="5">
        <v>678.7170000000001</v>
      </c>
      <c r="H5676" s="5">
        <v>735.34399999999982</v>
      </c>
      <c r="I5676" s="6">
        <v>0</v>
      </c>
    </row>
    <row r="5677" spans="1:9">
      <c r="A5677" s="133">
        <v>2013</v>
      </c>
      <c r="B5677" s="133">
        <v>8</v>
      </c>
      <c r="C5677" s="134">
        <v>41511</v>
      </c>
      <c r="D5677" s="133">
        <v>10</v>
      </c>
      <c r="E5677" s="5">
        <v>163.52100000000002</v>
      </c>
      <c r="F5677" s="5">
        <v>391.98</v>
      </c>
      <c r="G5677" s="5">
        <v>684.92100000000016</v>
      </c>
      <c r="H5677" s="5">
        <v>764.54600000000005</v>
      </c>
      <c r="I5677" s="6">
        <v>0</v>
      </c>
    </row>
    <row r="5678" spans="1:9">
      <c r="A5678" s="133">
        <v>2013</v>
      </c>
      <c r="B5678" s="133">
        <v>8</v>
      </c>
      <c r="C5678" s="134">
        <v>41511</v>
      </c>
      <c r="D5678" s="133">
        <v>11</v>
      </c>
      <c r="E5678" s="5">
        <v>164.34400000000002</v>
      </c>
      <c r="F5678" s="5">
        <v>410.90399999999994</v>
      </c>
      <c r="G5678" s="5">
        <v>689.34100000000001</v>
      </c>
      <c r="H5678" s="5">
        <v>764.9820000000002</v>
      </c>
      <c r="I5678" s="6">
        <v>0</v>
      </c>
    </row>
    <row r="5679" spans="1:9">
      <c r="A5679" s="133">
        <v>2013</v>
      </c>
      <c r="B5679" s="133">
        <v>8</v>
      </c>
      <c r="C5679" s="134">
        <v>41511</v>
      </c>
      <c r="D5679" s="133">
        <v>12</v>
      </c>
      <c r="E5679" s="5">
        <v>162.35900000000001</v>
      </c>
      <c r="F5679" s="5">
        <v>415.78999999999996</v>
      </c>
      <c r="G5679" s="5">
        <v>727.21</v>
      </c>
      <c r="H5679" s="5">
        <v>779.13</v>
      </c>
      <c r="I5679" s="6">
        <v>0</v>
      </c>
    </row>
    <row r="5680" spans="1:9">
      <c r="A5680" s="133">
        <v>2013</v>
      </c>
      <c r="B5680" s="133">
        <v>8</v>
      </c>
      <c r="C5680" s="134">
        <v>41511</v>
      </c>
      <c r="D5680" s="133">
        <v>13</v>
      </c>
      <c r="E5680" s="5">
        <v>163.334</v>
      </c>
      <c r="F5680" s="5">
        <v>414.53900000000004</v>
      </c>
      <c r="G5680" s="5">
        <v>718.78800000000001</v>
      </c>
      <c r="H5680" s="5">
        <v>774.35899999999992</v>
      </c>
      <c r="I5680" s="6">
        <v>0</v>
      </c>
    </row>
    <row r="5681" spans="1:9">
      <c r="A5681" s="133">
        <v>2013</v>
      </c>
      <c r="B5681" s="133">
        <v>8</v>
      </c>
      <c r="C5681" s="134">
        <v>41511</v>
      </c>
      <c r="D5681" s="133">
        <v>14</v>
      </c>
      <c r="E5681" s="5">
        <v>165.66300000000001</v>
      </c>
      <c r="F5681" s="5">
        <v>413.46000000000004</v>
      </c>
      <c r="G5681" s="5">
        <v>722.89900000000011</v>
      </c>
      <c r="H5681" s="5">
        <v>775.19899999999984</v>
      </c>
      <c r="I5681" s="6">
        <v>0</v>
      </c>
    </row>
    <row r="5682" spans="1:9">
      <c r="A5682" s="133">
        <v>2013</v>
      </c>
      <c r="B5682" s="133">
        <v>8</v>
      </c>
      <c r="C5682" s="134">
        <v>41511</v>
      </c>
      <c r="D5682" s="133">
        <v>15</v>
      </c>
      <c r="E5682" s="5">
        <v>165.32600000000002</v>
      </c>
      <c r="F5682" s="5">
        <v>412.69700000000006</v>
      </c>
      <c r="G5682" s="5">
        <v>734.06100000000015</v>
      </c>
      <c r="H5682" s="5">
        <v>768.16</v>
      </c>
      <c r="I5682" s="6">
        <v>0</v>
      </c>
    </row>
    <row r="5683" spans="1:9">
      <c r="A5683" s="133">
        <v>2013</v>
      </c>
      <c r="B5683" s="133">
        <v>8</v>
      </c>
      <c r="C5683" s="134">
        <v>41511</v>
      </c>
      <c r="D5683" s="133">
        <v>16</v>
      </c>
      <c r="E5683" s="5">
        <v>165.30799999999999</v>
      </c>
      <c r="F5683" s="5">
        <v>413.18000000000006</v>
      </c>
      <c r="G5683" s="5">
        <v>744.10100000000023</v>
      </c>
      <c r="H5683" s="5">
        <v>751.423</v>
      </c>
      <c r="I5683" s="6">
        <v>0</v>
      </c>
    </row>
    <row r="5684" spans="1:9">
      <c r="A5684" s="133">
        <v>2013</v>
      </c>
      <c r="B5684" s="133">
        <v>8</v>
      </c>
      <c r="C5684" s="134">
        <v>41511</v>
      </c>
      <c r="D5684" s="133">
        <v>17</v>
      </c>
      <c r="E5684" s="5">
        <v>165.90700000000001</v>
      </c>
      <c r="F5684" s="5">
        <v>413.59500000000003</v>
      </c>
      <c r="G5684" s="5">
        <v>732.61400000000003</v>
      </c>
      <c r="H5684" s="5">
        <v>747.4699999999998</v>
      </c>
      <c r="I5684" s="6">
        <v>0</v>
      </c>
    </row>
    <row r="5685" spans="1:9">
      <c r="A5685" s="133">
        <v>2013</v>
      </c>
      <c r="B5685" s="133">
        <v>8</v>
      </c>
      <c r="C5685" s="134">
        <v>41511</v>
      </c>
      <c r="D5685" s="133">
        <v>18</v>
      </c>
      <c r="E5685" s="5">
        <v>165.95500000000001</v>
      </c>
      <c r="F5685" s="5">
        <v>415.41300000000007</v>
      </c>
      <c r="G5685" s="5">
        <v>725.09300000000019</v>
      </c>
      <c r="H5685" s="5">
        <v>770.14699999999993</v>
      </c>
      <c r="I5685" s="6">
        <v>0</v>
      </c>
    </row>
    <row r="5686" spans="1:9">
      <c r="A5686" s="133">
        <v>2013</v>
      </c>
      <c r="B5686" s="133">
        <v>8</v>
      </c>
      <c r="C5686" s="134">
        <v>41511</v>
      </c>
      <c r="D5686" s="133">
        <v>19</v>
      </c>
      <c r="E5686" s="5">
        <v>166.24100000000001</v>
      </c>
      <c r="F5686" s="5">
        <v>415.81300000000005</v>
      </c>
      <c r="G5686" s="5">
        <v>772.75800000000027</v>
      </c>
      <c r="H5686" s="5">
        <v>1042.5950000000003</v>
      </c>
      <c r="I5686" s="6">
        <v>0</v>
      </c>
    </row>
    <row r="5687" spans="1:9">
      <c r="A5687" s="133">
        <v>2013</v>
      </c>
      <c r="B5687" s="133">
        <v>8</v>
      </c>
      <c r="C5687" s="134">
        <v>41511</v>
      </c>
      <c r="D5687" s="133">
        <v>20</v>
      </c>
      <c r="E5687" s="5">
        <v>165.64500000000001</v>
      </c>
      <c r="F5687" s="5">
        <v>413.52</v>
      </c>
      <c r="G5687" s="5">
        <v>773.86300000000017</v>
      </c>
      <c r="H5687" s="5">
        <v>1257.5060000000001</v>
      </c>
      <c r="I5687" s="6">
        <v>0</v>
      </c>
    </row>
    <row r="5688" spans="1:9">
      <c r="A5688" s="133">
        <v>2013</v>
      </c>
      <c r="B5688" s="133">
        <v>8</v>
      </c>
      <c r="C5688" s="134">
        <v>41511</v>
      </c>
      <c r="D5688" s="133">
        <v>21</v>
      </c>
      <c r="E5688" s="5">
        <v>167.53700000000001</v>
      </c>
      <c r="F5688" s="5">
        <v>408.10499999999996</v>
      </c>
      <c r="G5688" s="5">
        <v>751.00200000000018</v>
      </c>
      <c r="H5688" s="5">
        <v>1354.577</v>
      </c>
      <c r="I5688" s="6">
        <v>0</v>
      </c>
    </row>
    <row r="5689" spans="1:9">
      <c r="A5689" s="133">
        <v>2013</v>
      </c>
      <c r="B5689" s="133">
        <v>8</v>
      </c>
      <c r="C5689" s="134">
        <v>41511</v>
      </c>
      <c r="D5689" s="133">
        <v>22</v>
      </c>
      <c r="E5689" s="5">
        <v>166.64300000000003</v>
      </c>
      <c r="F5689" s="5">
        <v>406.39699999999993</v>
      </c>
      <c r="G5689" s="5">
        <v>747.9670000000001</v>
      </c>
      <c r="H5689" s="5">
        <v>1358.2210000000002</v>
      </c>
      <c r="I5689" s="6">
        <v>0</v>
      </c>
    </row>
    <row r="5690" spans="1:9">
      <c r="A5690" s="133">
        <v>2013</v>
      </c>
      <c r="B5690" s="133">
        <v>8</v>
      </c>
      <c r="C5690" s="134">
        <v>41511</v>
      </c>
      <c r="D5690" s="133">
        <v>23</v>
      </c>
      <c r="E5690" s="5">
        <v>166.565</v>
      </c>
      <c r="F5690" s="5">
        <v>407.1810000000001</v>
      </c>
      <c r="G5690" s="5">
        <v>741.57200000000012</v>
      </c>
      <c r="H5690" s="5">
        <v>1246.2850000000001</v>
      </c>
      <c r="I5690" s="6">
        <v>0</v>
      </c>
    </row>
    <row r="5691" spans="1:9">
      <c r="A5691" s="133">
        <v>2013</v>
      </c>
      <c r="B5691" s="133">
        <v>8</v>
      </c>
      <c r="C5691" s="134">
        <v>41511</v>
      </c>
      <c r="D5691" s="133">
        <v>24</v>
      </c>
      <c r="E5691" s="5">
        <v>162.66199999999998</v>
      </c>
      <c r="F5691" s="5">
        <v>405.81900000000002</v>
      </c>
      <c r="G5691" s="5">
        <v>741.26100000000019</v>
      </c>
      <c r="H5691" s="5">
        <v>1094.8480000000002</v>
      </c>
      <c r="I5691" s="6">
        <v>0</v>
      </c>
    </row>
    <row r="5692" spans="1:9">
      <c r="A5692" s="133">
        <v>2013</v>
      </c>
      <c r="B5692" s="133">
        <v>8</v>
      </c>
      <c r="C5692" s="134">
        <v>41512</v>
      </c>
      <c r="D5692" s="133">
        <v>1</v>
      </c>
      <c r="E5692" s="5">
        <v>163.881</v>
      </c>
      <c r="F5692" s="5">
        <v>408.40999999999997</v>
      </c>
      <c r="G5692" s="5">
        <v>716.21100000000024</v>
      </c>
      <c r="H5692" s="5">
        <v>981.00199999999995</v>
      </c>
      <c r="I5692" s="6">
        <v>0</v>
      </c>
    </row>
    <row r="5693" spans="1:9">
      <c r="A5693" s="133">
        <v>2013</v>
      </c>
      <c r="B5693" s="133">
        <v>8</v>
      </c>
      <c r="C5693" s="134">
        <v>41512</v>
      </c>
      <c r="D5693" s="133">
        <v>2</v>
      </c>
      <c r="E5693" s="5">
        <v>160.88400000000001</v>
      </c>
      <c r="F5693" s="5">
        <v>407.54199999999997</v>
      </c>
      <c r="G5693" s="5">
        <v>704.43600000000004</v>
      </c>
      <c r="H5693" s="5">
        <v>927.32700000000011</v>
      </c>
      <c r="I5693" s="6">
        <v>0</v>
      </c>
    </row>
    <row r="5694" spans="1:9">
      <c r="A5694" s="133">
        <v>2013</v>
      </c>
      <c r="B5694" s="133">
        <v>8</v>
      </c>
      <c r="C5694" s="134">
        <v>41512</v>
      </c>
      <c r="D5694" s="133">
        <v>3</v>
      </c>
      <c r="E5694" s="5">
        <v>160.774</v>
      </c>
      <c r="F5694" s="5">
        <v>407.18599999999998</v>
      </c>
      <c r="G5694" s="5">
        <v>713.12900000000013</v>
      </c>
      <c r="H5694" s="5">
        <v>923.19799999999998</v>
      </c>
      <c r="I5694" s="6">
        <v>0</v>
      </c>
    </row>
    <row r="5695" spans="1:9">
      <c r="A5695" s="133">
        <v>2013</v>
      </c>
      <c r="B5695" s="133">
        <v>8</v>
      </c>
      <c r="C5695" s="134">
        <v>41512</v>
      </c>
      <c r="D5695" s="133">
        <v>4</v>
      </c>
      <c r="E5695" s="5">
        <v>161.60300000000001</v>
      </c>
      <c r="F5695" s="5">
        <v>407.79699999999997</v>
      </c>
      <c r="G5695" s="5">
        <v>716.36099999999999</v>
      </c>
      <c r="H5695" s="5">
        <v>923.149</v>
      </c>
      <c r="I5695" s="6">
        <v>0</v>
      </c>
    </row>
    <row r="5696" spans="1:9">
      <c r="A5696" s="133">
        <v>2013</v>
      </c>
      <c r="B5696" s="133">
        <v>8</v>
      </c>
      <c r="C5696" s="134">
        <v>41512</v>
      </c>
      <c r="D5696" s="133">
        <v>5</v>
      </c>
      <c r="E5696" s="5">
        <v>155.40200000000002</v>
      </c>
      <c r="F5696" s="5">
        <v>408.26700000000005</v>
      </c>
      <c r="G5696" s="5">
        <v>709.63200000000006</v>
      </c>
      <c r="H5696" s="5">
        <v>925.27800000000013</v>
      </c>
      <c r="I5696" s="6">
        <v>0</v>
      </c>
    </row>
    <row r="5697" spans="1:9">
      <c r="A5697" s="133">
        <v>2013</v>
      </c>
      <c r="B5697" s="133">
        <v>8</v>
      </c>
      <c r="C5697" s="134">
        <v>41512</v>
      </c>
      <c r="D5697" s="133">
        <v>6</v>
      </c>
      <c r="E5697" s="5">
        <v>138.505</v>
      </c>
      <c r="F5697" s="5">
        <v>407.79399999999993</v>
      </c>
      <c r="G5697" s="5">
        <v>698.93000000000018</v>
      </c>
      <c r="H5697" s="5">
        <v>919.80400000000009</v>
      </c>
      <c r="I5697" s="6">
        <v>0</v>
      </c>
    </row>
    <row r="5698" spans="1:9">
      <c r="A5698" s="133">
        <v>2013</v>
      </c>
      <c r="B5698" s="133">
        <v>8</v>
      </c>
      <c r="C5698" s="134">
        <v>41512</v>
      </c>
      <c r="D5698" s="133">
        <v>7</v>
      </c>
      <c r="E5698" s="5">
        <v>137.22200000000001</v>
      </c>
      <c r="F5698" s="5">
        <v>408.86599999999999</v>
      </c>
      <c r="G5698" s="5">
        <v>739.80400000000009</v>
      </c>
      <c r="H5698" s="5">
        <v>932.3950000000001</v>
      </c>
      <c r="I5698" s="6">
        <v>0</v>
      </c>
    </row>
    <row r="5699" spans="1:9">
      <c r="A5699" s="133">
        <v>2013</v>
      </c>
      <c r="B5699" s="133">
        <v>8</v>
      </c>
      <c r="C5699" s="134">
        <v>41512</v>
      </c>
      <c r="D5699" s="133">
        <v>8</v>
      </c>
      <c r="E5699" s="5">
        <v>136.34199999999998</v>
      </c>
      <c r="F5699" s="5">
        <v>407.55400000000003</v>
      </c>
      <c r="G5699" s="5">
        <v>800.22400000000005</v>
      </c>
      <c r="H5699" s="5">
        <v>952.77299999999991</v>
      </c>
      <c r="I5699" s="6">
        <v>0</v>
      </c>
    </row>
    <row r="5700" spans="1:9">
      <c r="A5700" s="133">
        <v>2013</v>
      </c>
      <c r="B5700" s="133">
        <v>8</v>
      </c>
      <c r="C5700" s="134">
        <v>41512</v>
      </c>
      <c r="D5700" s="133">
        <v>9</v>
      </c>
      <c r="E5700" s="5">
        <v>136.55500000000001</v>
      </c>
      <c r="F5700" s="5">
        <v>409.00500000000005</v>
      </c>
      <c r="G5700" s="5">
        <v>839.76100000000008</v>
      </c>
      <c r="H5700" s="5">
        <v>998.28200000000004</v>
      </c>
      <c r="I5700" s="6">
        <v>0</v>
      </c>
    </row>
    <row r="5701" spans="1:9">
      <c r="A5701" s="133">
        <v>2013</v>
      </c>
      <c r="B5701" s="133">
        <v>8</v>
      </c>
      <c r="C5701" s="134">
        <v>41512</v>
      </c>
      <c r="D5701" s="133">
        <v>10</v>
      </c>
      <c r="E5701" s="5">
        <v>136.673</v>
      </c>
      <c r="F5701" s="5">
        <v>407.00400000000002</v>
      </c>
      <c r="G5701" s="5">
        <v>886.80100000000004</v>
      </c>
      <c r="H5701" s="5">
        <v>1060.742</v>
      </c>
      <c r="I5701" s="6">
        <v>0</v>
      </c>
    </row>
    <row r="5702" spans="1:9">
      <c r="A5702" s="133">
        <v>2013</v>
      </c>
      <c r="B5702" s="133">
        <v>8</v>
      </c>
      <c r="C5702" s="134">
        <v>41512</v>
      </c>
      <c r="D5702" s="133">
        <v>11</v>
      </c>
      <c r="E5702" s="5">
        <v>136.65200000000002</v>
      </c>
      <c r="F5702" s="5">
        <v>398.76500000000004</v>
      </c>
      <c r="G5702" s="5">
        <v>872.28</v>
      </c>
      <c r="H5702" s="5">
        <v>1103.6430000000003</v>
      </c>
      <c r="I5702" s="6">
        <v>0</v>
      </c>
    </row>
    <row r="5703" spans="1:9">
      <c r="A5703" s="133">
        <v>2013</v>
      </c>
      <c r="B5703" s="133">
        <v>8</v>
      </c>
      <c r="C5703" s="134">
        <v>41512</v>
      </c>
      <c r="D5703" s="133">
        <v>12</v>
      </c>
      <c r="E5703" s="5">
        <v>137.161</v>
      </c>
      <c r="F5703" s="5">
        <v>391.52800000000002</v>
      </c>
      <c r="G5703" s="5">
        <v>930.44700000000012</v>
      </c>
      <c r="H5703" s="5">
        <v>1109.6320000000003</v>
      </c>
      <c r="I5703" s="6">
        <v>0</v>
      </c>
    </row>
    <row r="5704" spans="1:9">
      <c r="A5704" s="133">
        <v>2013</v>
      </c>
      <c r="B5704" s="133">
        <v>8</v>
      </c>
      <c r="C5704" s="134">
        <v>41512</v>
      </c>
      <c r="D5704" s="133">
        <v>13</v>
      </c>
      <c r="E5704" s="5">
        <v>153.52000000000001</v>
      </c>
      <c r="F5704" s="5">
        <v>392.36200000000008</v>
      </c>
      <c r="G5704" s="5">
        <v>845.56200000000001</v>
      </c>
      <c r="H5704" s="5">
        <v>1086.1140000000005</v>
      </c>
      <c r="I5704" s="6">
        <v>0</v>
      </c>
    </row>
    <row r="5705" spans="1:9">
      <c r="A5705" s="133">
        <v>2013</v>
      </c>
      <c r="B5705" s="133">
        <v>8</v>
      </c>
      <c r="C5705" s="134">
        <v>41512</v>
      </c>
      <c r="D5705" s="133">
        <v>14</v>
      </c>
      <c r="E5705" s="5">
        <v>162.38100000000003</v>
      </c>
      <c r="F5705" s="5">
        <v>390.57799999999992</v>
      </c>
      <c r="G5705" s="5">
        <v>841.56299999999987</v>
      </c>
      <c r="H5705" s="5">
        <v>1049.1320000000003</v>
      </c>
      <c r="I5705" s="6">
        <v>0</v>
      </c>
    </row>
    <row r="5706" spans="1:9">
      <c r="A5706" s="133">
        <v>2013</v>
      </c>
      <c r="B5706" s="133">
        <v>8</v>
      </c>
      <c r="C5706" s="134">
        <v>41512</v>
      </c>
      <c r="D5706" s="133">
        <v>15</v>
      </c>
      <c r="E5706" s="5">
        <v>163.78799999999998</v>
      </c>
      <c r="F5706" s="5">
        <v>390.61599999999999</v>
      </c>
      <c r="G5706" s="5">
        <v>840.66500000000008</v>
      </c>
      <c r="H5706" s="5">
        <v>1047.5380000000005</v>
      </c>
      <c r="I5706" s="6">
        <v>0</v>
      </c>
    </row>
    <row r="5707" spans="1:9">
      <c r="A5707" s="133">
        <v>2013</v>
      </c>
      <c r="B5707" s="133">
        <v>8</v>
      </c>
      <c r="C5707" s="134">
        <v>41512</v>
      </c>
      <c r="D5707" s="133">
        <v>16</v>
      </c>
      <c r="E5707" s="5">
        <v>161.352</v>
      </c>
      <c r="F5707" s="5">
        <v>389.89899999999989</v>
      </c>
      <c r="G5707" s="5">
        <v>857.30000000000007</v>
      </c>
      <c r="H5707" s="5">
        <v>1042.652</v>
      </c>
      <c r="I5707" s="6">
        <v>0</v>
      </c>
    </row>
    <row r="5708" spans="1:9">
      <c r="A5708" s="133">
        <v>2013</v>
      </c>
      <c r="B5708" s="133">
        <v>8</v>
      </c>
      <c r="C5708" s="134">
        <v>41512</v>
      </c>
      <c r="D5708" s="133">
        <v>17</v>
      </c>
      <c r="E5708" s="5">
        <v>160.74299999999999</v>
      </c>
      <c r="F5708" s="5">
        <v>389.47899999999993</v>
      </c>
      <c r="G5708" s="5">
        <v>872.17100000000005</v>
      </c>
      <c r="H5708" s="5">
        <v>1044.7980000000002</v>
      </c>
      <c r="I5708" s="6">
        <v>0</v>
      </c>
    </row>
    <row r="5709" spans="1:9">
      <c r="A5709" s="133">
        <v>2013</v>
      </c>
      <c r="B5709" s="133">
        <v>8</v>
      </c>
      <c r="C5709" s="134">
        <v>41512</v>
      </c>
      <c r="D5709" s="133">
        <v>18</v>
      </c>
      <c r="E5709" s="5">
        <v>160.953</v>
      </c>
      <c r="F5709" s="5">
        <v>393.81899999999996</v>
      </c>
      <c r="G5709" s="5">
        <v>901.17999999999972</v>
      </c>
      <c r="H5709" s="5">
        <v>1129.1380000000001</v>
      </c>
      <c r="I5709" s="6">
        <v>0</v>
      </c>
    </row>
    <row r="5710" spans="1:9">
      <c r="A5710" s="133">
        <v>2013</v>
      </c>
      <c r="B5710" s="133">
        <v>8</v>
      </c>
      <c r="C5710" s="134">
        <v>41512</v>
      </c>
      <c r="D5710" s="133">
        <v>19</v>
      </c>
      <c r="E5710" s="5">
        <v>158.18800000000002</v>
      </c>
      <c r="F5710" s="5">
        <v>396.80599999999998</v>
      </c>
      <c r="G5710" s="5">
        <v>1038.0429999999999</v>
      </c>
      <c r="H5710" s="5">
        <v>1281.4699999999998</v>
      </c>
      <c r="I5710" s="6">
        <v>0</v>
      </c>
    </row>
    <row r="5711" spans="1:9">
      <c r="A5711" s="133">
        <v>2013</v>
      </c>
      <c r="B5711" s="133">
        <v>8</v>
      </c>
      <c r="C5711" s="134">
        <v>41512</v>
      </c>
      <c r="D5711" s="133">
        <v>20</v>
      </c>
      <c r="E5711" s="5">
        <v>163.55700000000002</v>
      </c>
      <c r="F5711" s="5">
        <v>397.20300000000003</v>
      </c>
      <c r="G5711" s="5">
        <v>1044.0319999999999</v>
      </c>
      <c r="H5711" s="5">
        <v>1375.97</v>
      </c>
      <c r="I5711" s="6">
        <v>0</v>
      </c>
    </row>
    <row r="5712" spans="1:9">
      <c r="A5712" s="133">
        <v>2013</v>
      </c>
      <c r="B5712" s="133">
        <v>8</v>
      </c>
      <c r="C5712" s="134">
        <v>41512</v>
      </c>
      <c r="D5712" s="133">
        <v>21</v>
      </c>
      <c r="E5712" s="5">
        <v>164.15299999999999</v>
      </c>
      <c r="F5712" s="5">
        <v>397.54699999999991</v>
      </c>
      <c r="G5712" s="5">
        <v>1045.8670000000002</v>
      </c>
      <c r="H5712" s="5">
        <v>1430.0809999999997</v>
      </c>
      <c r="I5712" s="6">
        <v>0</v>
      </c>
    </row>
    <row r="5713" spans="1:9">
      <c r="A5713" s="133">
        <v>2013</v>
      </c>
      <c r="B5713" s="133">
        <v>8</v>
      </c>
      <c r="C5713" s="134">
        <v>41512</v>
      </c>
      <c r="D5713" s="133">
        <v>22</v>
      </c>
      <c r="E5713" s="5">
        <v>163.99799999999999</v>
      </c>
      <c r="F5713" s="5">
        <v>396.86100000000005</v>
      </c>
      <c r="G5713" s="5">
        <v>1050.25</v>
      </c>
      <c r="H5713" s="5">
        <v>1329.2320000000007</v>
      </c>
      <c r="I5713" s="6">
        <v>0</v>
      </c>
    </row>
    <row r="5714" spans="1:9">
      <c r="A5714" s="133">
        <v>2013</v>
      </c>
      <c r="B5714" s="133">
        <v>8</v>
      </c>
      <c r="C5714" s="134">
        <v>41512</v>
      </c>
      <c r="D5714" s="133">
        <v>23</v>
      </c>
      <c r="E5714" s="5">
        <v>163.97200000000001</v>
      </c>
      <c r="F5714" s="5">
        <v>398.029</v>
      </c>
      <c r="G5714" s="5">
        <v>1054.1039999999998</v>
      </c>
      <c r="H5714" s="5">
        <v>1142.8909999999998</v>
      </c>
      <c r="I5714" s="6">
        <v>0</v>
      </c>
    </row>
    <row r="5715" spans="1:9">
      <c r="A5715" s="133">
        <v>2013</v>
      </c>
      <c r="B5715" s="133">
        <v>8</v>
      </c>
      <c r="C5715" s="134">
        <v>41512</v>
      </c>
      <c r="D5715" s="133">
        <v>24</v>
      </c>
      <c r="E5715" s="5">
        <v>156.39399999999998</v>
      </c>
      <c r="F5715" s="5">
        <v>397.85699999999997</v>
      </c>
      <c r="G5715" s="5">
        <v>985.221</v>
      </c>
      <c r="H5715" s="5">
        <v>1047.8830000000005</v>
      </c>
      <c r="I5715" s="6">
        <v>0</v>
      </c>
    </row>
    <row r="5716" spans="1:9">
      <c r="A5716" s="133">
        <v>2013</v>
      </c>
      <c r="B5716" s="133">
        <v>8</v>
      </c>
      <c r="C5716" s="134">
        <v>41513</v>
      </c>
      <c r="D5716" s="133">
        <v>1</v>
      </c>
      <c r="E5716" s="5">
        <v>156.45600000000002</v>
      </c>
      <c r="F5716" s="5">
        <v>390.36500000000001</v>
      </c>
      <c r="G5716" s="5">
        <v>839.16100000000029</v>
      </c>
      <c r="H5716" s="5">
        <v>902.59900000000005</v>
      </c>
      <c r="I5716" s="6">
        <v>0</v>
      </c>
    </row>
    <row r="5717" spans="1:9">
      <c r="A5717" s="133">
        <v>2013</v>
      </c>
      <c r="B5717" s="133">
        <v>8</v>
      </c>
      <c r="C5717" s="134">
        <v>41513</v>
      </c>
      <c r="D5717" s="133">
        <v>2</v>
      </c>
      <c r="E5717" s="5">
        <v>157.45699999999999</v>
      </c>
      <c r="F5717" s="5">
        <v>389.48</v>
      </c>
      <c r="G5717" s="5">
        <v>748.4369999999999</v>
      </c>
      <c r="H5717" s="5">
        <v>863.64599999999996</v>
      </c>
      <c r="I5717" s="6">
        <v>0</v>
      </c>
    </row>
    <row r="5718" spans="1:9">
      <c r="A5718" s="133">
        <v>2013</v>
      </c>
      <c r="B5718" s="133">
        <v>8</v>
      </c>
      <c r="C5718" s="134">
        <v>41513</v>
      </c>
      <c r="D5718" s="133">
        <v>3</v>
      </c>
      <c r="E5718" s="5">
        <v>157.33999999999997</v>
      </c>
      <c r="F5718" s="5">
        <v>390.78000000000003</v>
      </c>
      <c r="G5718" s="5">
        <v>745.07600000000002</v>
      </c>
      <c r="H5718" s="5">
        <v>850.6930000000001</v>
      </c>
      <c r="I5718" s="6">
        <v>0</v>
      </c>
    </row>
    <row r="5719" spans="1:9">
      <c r="A5719" s="133">
        <v>2013</v>
      </c>
      <c r="B5719" s="133">
        <v>8</v>
      </c>
      <c r="C5719" s="134">
        <v>41513</v>
      </c>
      <c r="D5719" s="133">
        <v>4</v>
      </c>
      <c r="E5719" s="5">
        <v>160.23700000000002</v>
      </c>
      <c r="F5719" s="5">
        <v>390.99500000000006</v>
      </c>
      <c r="G5719" s="5">
        <v>745.18099999999993</v>
      </c>
      <c r="H5719" s="5">
        <v>846.70499999999993</v>
      </c>
      <c r="I5719" s="6">
        <v>0</v>
      </c>
    </row>
    <row r="5720" spans="1:9">
      <c r="A5720" s="133">
        <v>2013</v>
      </c>
      <c r="B5720" s="133">
        <v>8</v>
      </c>
      <c r="C5720" s="134">
        <v>41513</v>
      </c>
      <c r="D5720" s="133">
        <v>5</v>
      </c>
      <c r="E5720" s="5">
        <v>153.56200000000001</v>
      </c>
      <c r="F5720" s="5">
        <v>391.81900000000002</v>
      </c>
      <c r="G5720" s="5">
        <v>746.64200000000017</v>
      </c>
      <c r="H5720" s="5">
        <v>849.43900000000008</v>
      </c>
      <c r="I5720" s="6">
        <v>0</v>
      </c>
    </row>
    <row r="5721" spans="1:9">
      <c r="A5721" s="133">
        <v>2013</v>
      </c>
      <c r="B5721" s="133">
        <v>8</v>
      </c>
      <c r="C5721" s="134">
        <v>41513</v>
      </c>
      <c r="D5721" s="133">
        <v>6</v>
      </c>
      <c r="E5721" s="5">
        <v>156.95000000000002</v>
      </c>
      <c r="F5721" s="5">
        <v>390.92900000000009</v>
      </c>
      <c r="G5721" s="5">
        <v>748.42</v>
      </c>
      <c r="H5721" s="5">
        <v>847.88199999999995</v>
      </c>
      <c r="I5721" s="6">
        <v>0</v>
      </c>
    </row>
    <row r="5722" spans="1:9">
      <c r="A5722" s="133">
        <v>2013</v>
      </c>
      <c r="B5722" s="133">
        <v>8</v>
      </c>
      <c r="C5722" s="134">
        <v>41513</v>
      </c>
      <c r="D5722" s="133">
        <v>7</v>
      </c>
      <c r="E5722" s="5">
        <v>160.86199999999999</v>
      </c>
      <c r="F5722" s="5">
        <v>389.32399999999996</v>
      </c>
      <c r="G5722" s="5">
        <v>874.1869999999999</v>
      </c>
      <c r="H5722" s="5">
        <v>866.77200000000005</v>
      </c>
      <c r="I5722" s="6">
        <v>0</v>
      </c>
    </row>
    <row r="5723" spans="1:9">
      <c r="A5723" s="133">
        <v>2013</v>
      </c>
      <c r="B5723" s="133">
        <v>8</v>
      </c>
      <c r="C5723" s="134">
        <v>41513</v>
      </c>
      <c r="D5723" s="133">
        <v>8</v>
      </c>
      <c r="E5723" s="5">
        <v>161.74200000000002</v>
      </c>
      <c r="F5723" s="5">
        <v>389.35500000000002</v>
      </c>
      <c r="G5723" s="5">
        <v>915.59299999999973</v>
      </c>
      <c r="H5723" s="5">
        <v>907.41800000000001</v>
      </c>
      <c r="I5723" s="6">
        <v>0</v>
      </c>
    </row>
    <row r="5724" spans="1:9">
      <c r="A5724" s="133">
        <v>2013</v>
      </c>
      <c r="B5724" s="133">
        <v>8</v>
      </c>
      <c r="C5724" s="134">
        <v>41513</v>
      </c>
      <c r="D5724" s="133">
        <v>9</v>
      </c>
      <c r="E5724" s="5">
        <v>161.61600000000001</v>
      </c>
      <c r="F5724" s="5">
        <v>390.25500000000005</v>
      </c>
      <c r="G5724" s="5">
        <v>913.51199999999983</v>
      </c>
      <c r="H5724" s="5">
        <v>930.53099999999984</v>
      </c>
      <c r="I5724" s="6">
        <v>0</v>
      </c>
    </row>
    <row r="5725" spans="1:9">
      <c r="A5725" s="133">
        <v>2013</v>
      </c>
      <c r="B5725" s="133">
        <v>8</v>
      </c>
      <c r="C5725" s="134">
        <v>41513</v>
      </c>
      <c r="D5725" s="133">
        <v>10</v>
      </c>
      <c r="E5725" s="5">
        <v>161.69</v>
      </c>
      <c r="F5725" s="5">
        <v>390.31900000000002</v>
      </c>
      <c r="G5725" s="5">
        <v>901.69400000000007</v>
      </c>
      <c r="H5725" s="5">
        <v>968.47299999999996</v>
      </c>
      <c r="I5725" s="6">
        <v>0</v>
      </c>
    </row>
    <row r="5726" spans="1:9">
      <c r="A5726" s="133">
        <v>2013</v>
      </c>
      <c r="B5726" s="133">
        <v>8</v>
      </c>
      <c r="C5726" s="134">
        <v>41513</v>
      </c>
      <c r="D5726" s="133">
        <v>11</v>
      </c>
      <c r="E5726" s="5">
        <v>161.69499999999999</v>
      </c>
      <c r="F5726" s="5">
        <v>392.375</v>
      </c>
      <c r="G5726" s="5">
        <v>894.27200000000016</v>
      </c>
      <c r="H5726" s="5">
        <v>982.85500000000002</v>
      </c>
      <c r="I5726" s="6">
        <v>0</v>
      </c>
    </row>
    <row r="5727" spans="1:9">
      <c r="A5727" s="133">
        <v>2013</v>
      </c>
      <c r="B5727" s="133">
        <v>8</v>
      </c>
      <c r="C5727" s="134">
        <v>41513</v>
      </c>
      <c r="D5727" s="133">
        <v>12</v>
      </c>
      <c r="E5727" s="5">
        <v>161.35500000000002</v>
      </c>
      <c r="F5727" s="5">
        <v>392.01800000000003</v>
      </c>
      <c r="G5727" s="5">
        <v>894.59899999999993</v>
      </c>
      <c r="H5727" s="5">
        <v>994.57199999999966</v>
      </c>
      <c r="I5727" s="6">
        <v>0</v>
      </c>
    </row>
    <row r="5728" spans="1:9">
      <c r="A5728" s="133">
        <v>2013</v>
      </c>
      <c r="B5728" s="133">
        <v>8</v>
      </c>
      <c r="C5728" s="134">
        <v>41513</v>
      </c>
      <c r="D5728" s="133">
        <v>13</v>
      </c>
      <c r="E5728" s="5">
        <v>156.80900000000003</v>
      </c>
      <c r="F5728" s="5">
        <v>389.952</v>
      </c>
      <c r="G5728" s="5">
        <v>878.37400000000014</v>
      </c>
      <c r="H5728" s="5">
        <v>986.43000000000018</v>
      </c>
      <c r="I5728" s="6">
        <v>0</v>
      </c>
    </row>
    <row r="5729" spans="1:9">
      <c r="A5729" s="133">
        <v>2013</v>
      </c>
      <c r="B5729" s="133">
        <v>8</v>
      </c>
      <c r="C5729" s="134">
        <v>41513</v>
      </c>
      <c r="D5729" s="133">
        <v>14</v>
      </c>
      <c r="E5729" s="5">
        <v>154.76</v>
      </c>
      <c r="F5729" s="5">
        <v>390.30900000000003</v>
      </c>
      <c r="G5729" s="5">
        <v>722.63600000000008</v>
      </c>
      <c r="H5729" s="5">
        <v>980.23900000000015</v>
      </c>
      <c r="I5729" s="6">
        <v>0</v>
      </c>
    </row>
    <row r="5730" spans="1:9">
      <c r="A5730" s="133">
        <v>2013</v>
      </c>
      <c r="B5730" s="133">
        <v>8</v>
      </c>
      <c r="C5730" s="134">
        <v>41513</v>
      </c>
      <c r="D5730" s="133">
        <v>15</v>
      </c>
      <c r="E5730" s="5">
        <v>155.38900000000004</v>
      </c>
      <c r="F5730" s="5">
        <v>391.31700000000001</v>
      </c>
      <c r="G5730" s="5">
        <v>676.79700000000003</v>
      </c>
      <c r="H5730" s="5">
        <v>973.58400000000006</v>
      </c>
      <c r="I5730" s="6">
        <v>0</v>
      </c>
    </row>
    <row r="5731" spans="1:9">
      <c r="A5731" s="133">
        <v>2013</v>
      </c>
      <c r="B5731" s="133">
        <v>8</v>
      </c>
      <c r="C5731" s="134">
        <v>41513</v>
      </c>
      <c r="D5731" s="133">
        <v>16</v>
      </c>
      <c r="E5731" s="5">
        <v>155.55099999999999</v>
      </c>
      <c r="F5731" s="5">
        <v>393.93700000000001</v>
      </c>
      <c r="G5731" s="5">
        <v>679.06499999999983</v>
      </c>
      <c r="H5731" s="5">
        <v>996.51600000000008</v>
      </c>
      <c r="I5731" s="6">
        <v>0</v>
      </c>
    </row>
    <row r="5732" spans="1:9">
      <c r="A5732" s="133">
        <v>2013</v>
      </c>
      <c r="B5732" s="133">
        <v>8</v>
      </c>
      <c r="C5732" s="134">
        <v>41513</v>
      </c>
      <c r="D5732" s="133">
        <v>17</v>
      </c>
      <c r="E5732" s="5">
        <v>157.06899999999999</v>
      </c>
      <c r="F5732" s="5">
        <v>392.07</v>
      </c>
      <c r="G5732" s="5">
        <v>652.80099999999993</v>
      </c>
      <c r="H5732" s="5">
        <v>1058.2639999999999</v>
      </c>
      <c r="I5732" s="6">
        <v>0</v>
      </c>
    </row>
    <row r="5733" spans="1:9">
      <c r="A5733" s="133">
        <v>2013</v>
      </c>
      <c r="B5733" s="133">
        <v>8</v>
      </c>
      <c r="C5733" s="134">
        <v>41513</v>
      </c>
      <c r="D5733" s="133">
        <v>18</v>
      </c>
      <c r="E5733" s="5">
        <v>156.517</v>
      </c>
      <c r="F5733" s="5">
        <v>391.99799999999999</v>
      </c>
      <c r="G5733" s="5">
        <v>638.05899999999997</v>
      </c>
      <c r="H5733" s="5">
        <v>1053.6390000000001</v>
      </c>
      <c r="I5733" s="6">
        <v>0</v>
      </c>
    </row>
    <row r="5734" spans="1:9">
      <c r="A5734" s="133">
        <v>2013</v>
      </c>
      <c r="B5734" s="133">
        <v>8</v>
      </c>
      <c r="C5734" s="134">
        <v>41513</v>
      </c>
      <c r="D5734" s="133">
        <v>19</v>
      </c>
      <c r="E5734" s="5">
        <v>157.00899999999999</v>
      </c>
      <c r="F5734" s="5">
        <v>392.596</v>
      </c>
      <c r="G5734" s="5">
        <v>655.51800000000003</v>
      </c>
      <c r="H5734" s="5">
        <v>1210.0409999999995</v>
      </c>
      <c r="I5734" s="6">
        <v>0</v>
      </c>
    </row>
    <row r="5735" spans="1:9">
      <c r="A5735" s="133">
        <v>2013</v>
      </c>
      <c r="B5735" s="133">
        <v>8</v>
      </c>
      <c r="C5735" s="134">
        <v>41513</v>
      </c>
      <c r="D5735" s="133">
        <v>20</v>
      </c>
      <c r="E5735" s="5">
        <v>157.75800000000001</v>
      </c>
      <c r="F5735" s="5">
        <v>393.56900000000002</v>
      </c>
      <c r="G5735" s="5">
        <v>688.20499999999981</v>
      </c>
      <c r="H5735" s="5">
        <v>1461.0200000000002</v>
      </c>
      <c r="I5735" s="6">
        <v>0</v>
      </c>
    </row>
    <row r="5736" spans="1:9">
      <c r="A5736" s="133">
        <v>2013</v>
      </c>
      <c r="B5736" s="133">
        <v>8</v>
      </c>
      <c r="C5736" s="134">
        <v>41513</v>
      </c>
      <c r="D5736" s="133">
        <v>21</v>
      </c>
      <c r="E5736" s="5">
        <v>157.84199999999998</v>
      </c>
      <c r="F5736" s="5">
        <v>393.75299999999999</v>
      </c>
      <c r="G5736" s="5">
        <v>695.596</v>
      </c>
      <c r="H5736" s="5">
        <v>1491.5930000000001</v>
      </c>
      <c r="I5736" s="6">
        <v>0</v>
      </c>
    </row>
    <row r="5737" spans="1:9">
      <c r="A5737" s="133">
        <v>2013</v>
      </c>
      <c r="B5737" s="133">
        <v>8</v>
      </c>
      <c r="C5737" s="134">
        <v>41513</v>
      </c>
      <c r="D5737" s="133">
        <v>22</v>
      </c>
      <c r="E5737" s="5">
        <v>168.613</v>
      </c>
      <c r="F5737" s="5">
        <v>394.16399999999999</v>
      </c>
      <c r="G5737" s="5">
        <v>682.58399999999995</v>
      </c>
      <c r="H5737" s="5">
        <v>1490.0730000000008</v>
      </c>
      <c r="I5737" s="6">
        <v>0</v>
      </c>
    </row>
    <row r="5738" spans="1:9">
      <c r="A5738" s="133">
        <v>2013</v>
      </c>
      <c r="B5738" s="133">
        <v>8</v>
      </c>
      <c r="C5738" s="134">
        <v>41513</v>
      </c>
      <c r="D5738" s="133">
        <v>23</v>
      </c>
      <c r="E5738" s="5">
        <v>170.30100000000002</v>
      </c>
      <c r="F5738" s="5">
        <v>394.7829999999999</v>
      </c>
      <c r="G5738" s="5">
        <v>656.24500000000012</v>
      </c>
      <c r="H5738" s="5">
        <v>1482.0770000000009</v>
      </c>
      <c r="I5738" s="6">
        <v>0</v>
      </c>
    </row>
    <row r="5739" spans="1:9">
      <c r="A5739" s="133">
        <v>2013</v>
      </c>
      <c r="B5739" s="133">
        <v>8</v>
      </c>
      <c r="C5739" s="134">
        <v>41513</v>
      </c>
      <c r="D5739" s="133">
        <v>24</v>
      </c>
      <c r="E5739" s="5">
        <v>170.911</v>
      </c>
      <c r="F5739" s="5">
        <v>395.56700000000006</v>
      </c>
      <c r="G5739" s="5">
        <v>646.63300000000004</v>
      </c>
      <c r="H5739" s="5">
        <v>1339.4900000000005</v>
      </c>
      <c r="I5739" s="6">
        <v>0</v>
      </c>
    </row>
    <row r="5740" spans="1:9">
      <c r="A5740" s="133">
        <v>2013</v>
      </c>
      <c r="B5740" s="133">
        <v>8</v>
      </c>
      <c r="C5740" s="134">
        <v>41514</v>
      </c>
      <c r="D5740" s="133">
        <v>1</v>
      </c>
      <c r="E5740" s="5">
        <v>168.11500000000001</v>
      </c>
      <c r="F5740" s="5">
        <v>390.24599999999998</v>
      </c>
      <c r="G5740" s="5">
        <v>619.51699999999994</v>
      </c>
      <c r="H5740" s="5">
        <v>1011.5900000000003</v>
      </c>
      <c r="I5740" s="6">
        <v>0</v>
      </c>
    </row>
    <row r="5741" spans="1:9">
      <c r="A5741" s="133">
        <v>2013</v>
      </c>
      <c r="B5741" s="133">
        <v>8</v>
      </c>
      <c r="C5741" s="134">
        <v>41514</v>
      </c>
      <c r="D5741" s="133">
        <v>2</v>
      </c>
      <c r="E5741" s="5">
        <v>166.34800000000001</v>
      </c>
      <c r="F5741" s="5">
        <v>389.41399999999993</v>
      </c>
      <c r="G5741" s="5">
        <v>610.35400000000016</v>
      </c>
      <c r="H5741" s="5">
        <v>871.21600000000012</v>
      </c>
      <c r="I5741" s="6">
        <v>0</v>
      </c>
    </row>
    <row r="5742" spans="1:9">
      <c r="A5742" s="133">
        <v>2013</v>
      </c>
      <c r="B5742" s="133">
        <v>8</v>
      </c>
      <c r="C5742" s="134">
        <v>41514</v>
      </c>
      <c r="D5742" s="133">
        <v>3</v>
      </c>
      <c r="E5742" s="5">
        <v>168.43299999999999</v>
      </c>
      <c r="F5742" s="5">
        <v>389.24399999999997</v>
      </c>
      <c r="G5742" s="5">
        <v>611.33000000000015</v>
      </c>
      <c r="H5742" s="5">
        <v>858.58500000000004</v>
      </c>
      <c r="I5742" s="6">
        <v>0</v>
      </c>
    </row>
    <row r="5743" spans="1:9">
      <c r="A5743" s="133">
        <v>2013</v>
      </c>
      <c r="B5743" s="133">
        <v>8</v>
      </c>
      <c r="C5743" s="134">
        <v>41514</v>
      </c>
      <c r="D5743" s="133">
        <v>4</v>
      </c>
      <c r="E5743" s="5">
        <v>168.45699999999999</v>
      </c>
      <c r="F5743" s="5">
        <v>390.04300000000006</v>
      </c>
      <c r="G5743" s="5">
        <v>614.69499999999994</v>
      </c>
      <c r="H5743" s="5">
        <v>856.42000000000019</v>
      </c>
      <c r="I5743" s="6">
        <v>0</v>
      </c>
    </row>
    <row r="5744" spans="1:9">
      <c r="A5744" s="133">
        <v>2013</v>
      </c>
      <c r="B5744" s="133">
        <v>8</v>
      </c>
      <c r="C5744" s="134">
        <v>41514</v>
      </c>
      <c r="D5744" s="133">
        <v>5</v>
      </c>
      <c r="E5744" s="5">
        <v>168.1</v>
      </c>
      <c r="F5744" s="5">
        <v>390.16699999999997</v>
      </c>
      <c r="G5744" s="5">
        <v>613.95299999999997</v>
      </c>
      <c r="H5744" s="5">
        <v>856.91100000000006</v>
      </c>
      <c r="I5744" s="6">
        <v>0</v>
      </c>
    </row>
    <row r="5745" spans="1:9">
      <c r="A5745" s="133">
        <v>2013</v>
      </c>
      <c r="B5745" s="133">
        <v>8</v>
      </c>
      <c r="C5745" s="134">
        <v>41514</v>
      </c>
      <c r="D5745" s="133">
        <v>6</v>
      </c>
      <c r="E5745" s="5">
        <v>168.887</v>
      </c>
      <c r="F5745" s="5">
        <v>390.12100000000004</v>
      </c>
      <c r="G5745" s="5">
        <v>614.096</v>
      </c>
      <c r="H5745" s="5">
        <v>860.94800000000021</v>
      </c>
      <c r="I5745" s="6">
        <v>0</v>
      </c>
    </row>
    <row r="5746" spans="1:9">
      <c r="A5746" s="133">
        <v>2013</v>
      </c>
      <c r="B5746" s="133">
        <v>8</v>
      </c>
      <c r="C5746" s="134">
        <v>41514</v>
      </c>
      <c r="D5746" s="133">
        <v>7</v>
      </c>
      <c r="E5746" s="5">
        <v>168.44199999999998</v>
      </c>
      <c r="F5746" s="5">
        <v>389.05700000000002</v>
      </c>
      <c r="G5746" s="5">
        <v>650.87699999999995</v>
      </c>
      <c r="H5746" s="5">
        <v>900.54700000000014</v>
      </c>
      <c r="I5746" s="6">
        <v>0</v>
      </c>
    </row>
    <row r="5747" spans="1:9">
      <c r="A5747" s="133">
        <v>2013</v>
      </c>
      <c r="B5747" s="133">
        <v>8</v>
      </c>
      <c r="C5747" s="134">
        <v>41514</v>
      </c>
      <c r="D5747" s="133">
        <v>8</v>
      </c>
      <c r="E5747" s="5">
        <v>168.73500000000001</v>
      </c>
      <c r="F5747" s="5">
        <v>388.529</v>
      </c>
      <c r="G5747" s="5">
        <v>678.5329999999999</v>
      </c>
      <c r="H5747" s="5">
        <v>925.24000000000024</v>
      </c>
      <c r="I5747" s="6">
        <v>0</v>
      </c>
    </row>
    <row r="5748" spans="1:9">
      <c r="A5748" s="133">
        <v>2013</v>
      </c>
      <c r="B5748" s="133">
        <v>8</v>
      </c>
      <c r="C5748" s="134">
        <v>41514</v>
      </c>
      <c r="D5748" s="133">
        <v>9</v>
      </c>
      <c r="E5748" s="5">
        <v>169.04500000000002</v>
      </c>
      <c r="F5748" s="5">
        <v>386.94599999999997</v>
      </c>
      <c r="G5748" s="5">
        <v>680.0300000000002</v>
      </c>
      <c r="H5748" s="5">
        <v>937.37799999999993</v>
      </c>
      <c r="I5748" s="6">
        <v>0</v>
      </c>
    </row>
    <row r="5749" spans="1:9">
      <c r="A5749" s="133">
        <v>2013</v>
      </c>
      <c r="B5749" s="133">
        <v>8</v>
      </c>
      <c r="C5749" s="134">
        <v>41514</v>
      </c>
      <c r="D5749" s="133">
        <v>10</v>
      </c>
      <c r="E5749" s="5">
        <v>168.006</v>
      </c>
      <c r="F5749" s="5">
        <v>389.14000000000004</v>
      </c>
      <c r="G5749" s="5">
        <v>679.93400000000008</v>
      </c>
      <c r="H5749" s="5">
        <v>946.1020000000002</v>
      </c>
      <c r="I5749" s="6">
        <v>0</v>
      </c>
    </row>
    <row r="5750" spans="1:9">
      <c r="A5750" s="133">
        <v>2013</v>
      </c>
      <c r="B5750" s="133">
        <v>8</v>
      </c>
      <c r="C5750" s="134">
        <v>41514</v>
      </c>
      <c r="D5750" s="133">
        <v>11</v>
      </c>
      <c r="E5750" s="5">
        <v>157.489</v>
      </c>
      <c r="F5750" s="5">
        <v>389.53400000000005</v>
      </c>
      <c r="G5750" s="5">
        <v>671.37700000000007</v>
      </c>
      <c r="H5750" s="5">
        <v>946.67199999999991</v>
      </c>
      <c r="I5750" s="6">
        <v>0</v>
      </c>
    </row>
    <row r="5751" spans="1:9">
      <c r="A5751" s="133">
        <v>2013</v>
      </c>
      <c r="B5751" s="133">
        <v>8</v>
      </c>
      <c r="C5751" s="134">
        <v>41514</v>
      </c>
      <c r="D5751" s="133">
        <v>12</v>
      </c>
      <c r="E5751" s="5">
        <v>129.56</v>
      </c>
      <c r="F5751" s="5">
        <v>379.08899999999994</v>
      </c>
      <c r="G5751" s="5">
        <v>665.48500000000001</v>
      </c>
      <c r="H5751" s="5">
        <v>937.54899999999998</v>
      </c>
      <c r="I5751" s="6">
        <v>0</v>
      </c>
    </row>
    <row r="5752" spans="1:9">
      <c r="A5752" s="133">
        <v>2013</v>
      </c>
      <c r="B5752" s="133">
        <v>8</v>
      </c>
      <c r="C5752" s="134">
        <v>41514</v>
      </c>
      <c r="D5752" s="133">
        <v>13</v>
      </c>
      <c r="E5752" s="5">
        <v>130.126</v>
      </c>
      <c r="F5752" s="5">
        <v>361.55300000000005</v>
      </c>
      <c r="G5752" s="5">
        <v>662.0440000000001</v>
      </c>
      <c r="H5752" s="5">
        <v>925.72600000000023</v>
      </c>
      <c r="I5752" s="6">
        <v>0</v>
      </c>
    </row>
    <row r="5753" spans="1:9">
      <c r="A5753" s="133">
        <v>2013</v>
      </c>
      <c r="B5753" s="133">
        <v>8</v>
      </c>
      <c r="C5753" s="134">
        <v>41514</v>
      </c>
      <c r="D5753" s="133">
        <v>14</v>
      </c>
      <c r="E5753" s="5">
        <v>130.572</v>
      </c>
      <c r="F5753" s="5">
        <v>359.47199999999998</v>
      </c>
      <c r="G5753" s="5">
        <v>658.68300000000011</v>
      </c>
      <c r="H5753" s="5">
        <v>905.16200000000003</v>
      </c>
      <c r="I5753" s="6">
        <v>0</v>
      </c>
    </row>
    <row r="5754" spans="1:9">
      <c r="A5754" s="133">
        <v>2013</v>
      </c>
      <c r="B5754" s="133">
        <v>8</v>
      </c>
      <c r="C5754" s="134">
        <v>41514</v>
      </c>
      <c r="D5754" s="133">
        <v>15</v>
      </c>
      <c r="E5754" s="5">
        <v>130.79599999999999</v>
      </c>
      <c r="F5754" s="5">
        <v>362.68199999999996</v>
      </c>
      <c r="G5754" s="5">
        <v>655.35800000000006</v>
      </c>
      <c r="H5754" s="5">
        <v>899.57999999999981</v>
      </c>
      <c r="I5754" s="6">
        <v>0</v>
      </c>
    </row>
    <row r="5755" spans="1:9">
      <c r="A5755" s="133">
        <v>2013</v>
      </c>
      <c r="B5755" s="133">
        <v>8</v>
      </c>
      <c r="C5755" s="134">
        <v>41514</v>
      </c>
      <c r="D5755" s="133">
        <v>16</v>
      </c>
      <c r="E5755" s="5">
        <v>129.68600000000001</v>
      </c>
      <c r="F5755" s="5">
        <v>381.74799999999999</v>
      </c>
      <c r="G5755" s="5">
        <v>658.76800000000014</v>
      </c>
      <c r="H5755" s="5">
        <v>892.64300000000014</v>
      </c>
      <c r="I5755" s="6">
        <v>0</v>
      </c>
    </row>
    <row r="5756" spans="1:9">
      <c r="A5756" s="133">
        <v>2013</v>
      </c>
      <c r="B5756" s="133">
        <v>8</v>
      </c>
      <c r="C5756" s="134">
        <v>41514</v>
      </c>
      <c r="D5756" s="133">
        <v>17</v>
      </c>
      <c r="E5756" s="5">
        <v>137.42500000000001</v>
      </c>
      <c r="F5756" s="5">
        <v>388.66600000000005</v>
      </c>
      <c r="G5756" s="5">
        <v>694.43700000000001</v>
      </c>
      <c r="H5756" s="5">
        <v>849.75400000000002</v>
      </c>
      <c r="I5756" s="6">
        <v>0</v>
      </c>
    </row>
    <row r="5757" spans="1:9">
      <c r="A5757" s="133">
        <v>2013</v>
      </c>
      <c r="B5757" s="133">
        <v>8</v>
      </c>
      <c r="C5757" s="134">
        <v>41514</v>
      </c>
      <c r="D5757" s="133">
        <v>18</v>
      </c>
      <c r="E5757" s="5">
        <v>160.172</v>
      </c>
      <c r="F5757" s="5">
        <v>387.95699999999994</v>
      </c>
      <c r="G5757" s="5">
        <v>708.69799999999998</v>
      </c>
      <c r="H5757" s="5">
        <v>853.87899999999991</v>
      </c>
      <c r="I5757" s="6">
        <v>0</v>
      </c>
    </row>
    <row r="5758" spans="1:9">
      <c r="A5758" s="133">
        <v>2013</v>
      </c>
      <c r="B5758" s="133">
        <v>8</v>
      </c>
      <c r="C5758" s="134">
        <v>41514</v>
      </c>
      <c r="D5758" s="133">
        <v>19</v>
      </c>
      <c r="E5758" s="5">
        <v>157.28400000000002</v>
      </c>
      <c r="F5758" s="5">
        <v>388.44400000000002</v>
      </c>
      <c r="G5758" s="5">
        <v>731.56699999999989</v>
      </c>
      <c r="H5758" s="5">
        <v>876.44799999999975</v>
      </c>
      <c r="I5758" s="6">
        <v>0</v>
      </c>
    </row>
    <row r="5759" spans="1:9">
      <c r="A5759" s="133">
        <v>2013</v>
      </c>
      <c r="B5759" s="133">
        <v>8</v>
      </c>
      <c r="C5759" s="134">
        <v>41514</v>
      </c>
      <c r="D5759" s="133">
        <v>20</v>
      </c>
      <c r="E5759" s="5">
        <v>158.209</v>
      </c>
      <c r="F5759" s="5">
        <v>390.36700000000008</v>
      </c>
      <c r="G5759" s="5">
        <v>758.38400000000013</v>
      </c>
      <c r="H5759" s="5">
        <v>981.29200000000026</v>
      </c>
      <c r="I5759" s="6">
        <v>0</v>
      </c>
    </row>
    <row r="5760" spans="1:9">
      <c r="A5760" s="133">
        <v>2013</v>
      </c>
      <c r="B5760" s="133">
        <v>8</v>
      </c>
      <c r="C5760" s="134">
        <v>41514</v>
      </c>
      <c r="D5760" s="133">
        <v>21</v>
      </c>
      <c r="E5760" s="5">
        <v>161.15600000000001</v>
      </c>
      <c r="F5760" s="5">
        <v>392.56800000000004</v>
      </c>
      <c r="G5760" s="5">
        <v>759.1880000000001</v>
      </c>
      <c r="H5760" s="5">
        <v>1024.0890000000002</v>
      </c>
      <c r="I5760" s="6">
        <v>0</v>
      </c>
    </row>
    <row r="5761" spans="1:9">
      <c r="A5761" s="133">
        <v>2013</v>
      </c>
      <c r="B5761" s="133">
        <v>8</v>
      </c>
      <c r="C5761" s="134">
        <v>41514</v>
      </c>
      <c r="D5761" s="133">
        <v>22</v>
      </c>
      <c r="E5761" s="5">
        <v>163.33199999999999</v>
      </c>
      <c r="F5761" s="5">
        <v>392.89900000000006</v>
      </c>
      <c r="G5761" s="5">
        <v>761.90000000000009</v>
      </c>
      <c r="H5761" s="5">
        <v>1025.758</v>
      </c>
      <c r="I5761" s="6">
        <v>0</v>
      </c>
    </row>
    <row r="5762" spans="1:9">
      <c r="A5762" s="133">
        <v>2013</v>
      </c>
      <c r="B5762" s="133">
        <v>8</v>
      </c>
      <c r="C5762" s="134">
        <v>41514</v>
      </c>
      <c r="D5762" s="133">
        <v>23</v>
      </c>
      <c r="E5762" s="5">
        <v>164.16400000000002</v>
      </c>
      <c r="F5762" s="5">
        <v>393.41700000000003</v>
      </c>
      <c r="G5762" s="5">
        <v>760.05499999999995</v>
      </c>
      <c r="H5762" s="5">
        <v>1006.5810000000001</v>
      </c>
      <c r="I5762" s="6">
        <v>0</v>
      </c>
    </row>
    <row r="5763" spans="1:9">
      <c r="A5763" s="133">
        <v>2013</v>
      </c>
      <c r="B5763" s="133">
        <v>8</v>
      </c>
      <c r="C5763" s="134">
        <v>41514</v>
      </c>
      <c r="D5763" s="133">
        <v>24</v>
      </c>
      <c r="E5763" s="5">
        <v>165.16200000000001</v>
      </c>
      <c r="F5763" s="5">
        <v>392.29500000000002</v>
      </c>
      <c r="G5763" s="5">
        <v>751.72700000000009</v>
      </c>
      <c r="H5763" s="5">
        <v>927.41000000000008</v>
      </c>
      <c r="I5763" s="6">
        <v>0</v>
      </c>
    </row>
    <row r="5764" spans="1:9">
      <c r="A5764" s="133">
        <v>2013</v>
      </c>
      <c r="B5764" s="133">
        <v>8</v>
      </c>
      <c r="C5764" s="134">
        <v>41515</v>
      </c>
      <c r="D5764" s="133">
        <v>1</v>
      </c>
      <c r="E5764" s="5">
        <v>165.40700000000001</v>
      </c>
      <c r="F5764" s="5">
        <v>393.88799999999998</v>
      </c>
      <c r="G5764" s="5">
        <v>697.375</v>
      </c>
      <c r="H5764" s="5">
        <v>719.20199999999988</v>
      </c>
      <c r="I5764" s="6">
        <v>0</v>
      </c>
    </row>
    <row r="5765" spans="1:9">
      <c r="A5765" s="133">
        <v>2013</v>
      </c>
      <c r="B5765" s="133">
        <v>8</v>
      </c>
      <c r="C5765" s="134">
        <v>41515</v>
      </c>
      <c r="D5765" s="133">
        <v>2</v>
      </c>
      <c r="E5765" s="5">
        <v>165.3</v>
      </c>
      <c r="F5765" s="5">
        <v>394.47</v>
      </c>
      <c r="G5765" s="5">
        <v>671.88099999999997</v>
      </c>
      <c r="H5765" s="5">
        <v>584.81500000000005</v>
      </c>
      <c r="I5765" s="6">
        <v>0</v>
      </c>
    </row>
    <row r="5766" spans="1:9">
      <c r="A5766" s="133">
        <v>2013</v>
      </c>
      <c r="B5766" s="133">
        <v>8</v>
      </c>
      <c r="C5766" s="134">
        <v>41515</v>
      </c>
      <c r="D5766" s="133">
        <v>3</v>
      </c>
      <c r="E5766" s="5">
        <v>166.40100000000001</v>
      </c>
      <c r="F5766" s="5">
        <v>393.02700000000004</v>
      </c>
      <c r="G5766" s="5">
        <v>677.30200000000002</v>
      </c>
      <c r="H5766" s="5">
        <v>561.89600000000007</v>
      </c>
      <c r="I5766" s="6">
        <v>0</v>
      </c>
    </row>
    <row r="5767" spans="1:9">
      <c r="A5767" s="133">
        <v>2013</v>
      </c>
      <c r="B5767" s="133">
        <v>8</v>
      </c>
      <c r="C5767" s="134">
        <v>41515</v>
      </c>
      <c r="D5767" s="133">
        <v>4</v>
      </c>
      <c r="E5767" s="5">
        <v>166.27799999999999</v>
      </c>
      <c r="F5767" s="5">
        <v>391.74599999999998</v>
      </c>
      <c r="G5767" s="5">
        <v>677.73299999999995</v>
      </c>
      <c r="H5767" s="5">
        <v>560.6400000000001</v>
      </c>
      <c r="I5767" s="6">
        <v>0</v>
      </c>
    </row>
    <row r="5768" spans="1:9">
      <c r="A5768" s="133">
        <v>2013</v>
      </c>
      <c r="B5768" s="133">
        <v>8</v>
      </c>
      <c r="C5768" s="134">
        <v>41515</v>
      </c>
      <c r="D5768" s="133">
        <v>5</v>
      </c>
      <c r="E5768" s="5">
        <v>166.25</v>
      </c>
      <c r="F5768" s="5">
        <v>395.07600000000008</v>
      </c>
      <c r="G5768" s="5">
        <v>723.78899999999999</v>
      </c>
      <c r="H5768" s="5">
        <v>561.37600000000009</v>
      </c>
      <c r="I5768" s="6">
        <v>0</v>
      </c>
    </row>
    <row r="5769" spans="1:9">
      <c r="A5769" s="133">
        <v>2013</v>
      </c>
      <c r="B5769" s="133">
        <v>8</v>
      </c>
      <c r="C5769" s="134">
        <v>41515</v>
      </c>
      <c r="D5769" s="133">
        <v>6</v>
      </c>
      <c r="E5769" s="5">
        <v>153.791</v>
      </c>
      <c r="F5769" s="5">
        <v>395.96199999999999</v>
      </c>
      <c r="G5769" s="5">
        <v>728.83</v>
      </c>
      <c r="H5769" s="5">
        <v>562.0100000000001</v>
      </c>
      <c r="I5769" s="6">
        <v>0</v>
      </c>
    </row>
    <row r="5770" spans="1:9">
      <c r="A5770" s="133">
        <v>2013</v>
      </c>
      <c r="B5770" s="133">
        <v>8</v>
      </c>
      <c r="C5770" s="134">
        <v>41515</v>
      </c>
      <c r="D5770" s="133">
        <v>7</v>
      </c>
      <c r="E5770" s="5">
        <v>138.33000000000001</v>
      </c>
      <c r="F5770" s="5">
        <v>394.47699999999998</v>
      </c>
      <c r="G5770" s="5">
        <v>753.80900000000008</v>
      </c>
      <c r="H5770" s="5">
        <v>572.03000000000009</v>
      </c>
      <c r="I5770" s="6">
        <v>0</v>
      </c>
    </row>
    <row r="5771" spans="1:9">
      <c r="A5771" s="133">
        <v>2013</v>
      </c>
      <c r="B5771" s="133">
        <v>8</v>
      </c>
      <c r="C5771" s="134">
        <v>41515</v>
      </c>
      <c r="D5771" s="133">
        <v>8</v>
      </c>
      <c r="E5771" s="5">
        <v>136.298</v>
      </c>
      <c r="F5771" s="5">
        <v>395.10999999999996</v>
      </c>
      <c r="G5771" s="5">
        <v>799.1070000000002</v>
      </c>
      <c r="H5771" s="5">
        <v>569.53200000000004</v>
      </c>
      <c r="I5771" s="6">
        <v>0</v>
      </c>
    </row>
    <row r="5772" spans="1:9">
      <c r="A5772" s="133">
        <v>2013</v>
      </c>
      <c r="B5772" s="133">
        <v>8</v>
      </c>
      <c r="C5772" s="134">
        <v>41515</v>
      </c>
      <c r="D5772" s="133">
        <v>9</v>
      </c>
      <c r="E5772" s="5">
        <v>134.042</v>
      </c>
      <c r="F5772" s="5">
        <v>393.30499999999995</v>
      </c>
      <c r="G5772" s="5">
        <v>804.79499999999985</v>
      </c>
      <c r="H5772" s="5">
        <v>605.25700000000018</v>
      </c>
      <c r="I5772" s="6">
        <v>0</v>
      </c>
    </row>
    <row r="5773" spans="1:9">
      <c r="A5773" s="133">
        <v>2013</v>
      </c>
      <c r="B5773" s="133">
        <v>8</v>
      </c>
      <c r="C5773" s="134">
        <v>41515</v>
      </c>
      <c r="D5773" s="133">
        <v>10</v>
      </c>
      <c r="E5773" s="5">
        <v>132.476</v>
      </c>
      <c r="F5773" s="5">
        <v>384.03199999999998</v>
      </c>
      <c r="G5773" s="5">
        <v>836.56299999999987</v>
      </c>
      <c r="H5773" s="5">
        <v>643.36300000000006</v>
      </c>
      <c r="I5773" s="6">
        <v>0</v>
      </c>
    </row>
    <row r="5774" spans="1:9">
      <c r="A5774" s="133">
        <v>2013</v>
      </c>
      <c r="B5774" s="133">
        <v>8</v>
      </c>
      <c r="C5774" s="134">
        <v>41515</v>
      </c>
      <c r="D5774" s="133">
        <v>11</v>
      </c>
      <c r="E5774" s="5">
        <v>137.04599999999999</v>
      </c>
      <c r="F5774" s="5">
        <v>379.94100000000003</v>
      </c>
      <c r="G5774" s="5">
        <v>862.90900000000022</v>
      </c>
      <c r="H5774" s="5">
        <v>631.30600000000004</v>
      </c>
      <c r="I5774" s="6">
        <v>0</v>
      </c>
    </row>
    <row r="5775" spans="1:9">
      <c r="A5775" s="133">
        <v>2013</v>
      </c>
      <c r="B5775" s="133">
        <v>8</v>
      </c>
      <c r="C5775" s="134">
        <v>41515</v>
      </c>
      <c r="D5775" s="133">
        <v>12</v>
      </c>
      <c r="E5775" s="5">
        <v>150.03300000000002</v>
      </c>
      <c r="F5775" s="5">
        <v>379.17599999999999</v>
      </c>
      <c r="G5775" s="5">
        <v>854.58</v>
      </c>
      <c r="H5775" s="5">
        <v>587.91899999999998</v>
      </c>
      <c r="I5775" s="6">
        <v>0</v>
      </c>
    </row>
    <row r="5776" spans="1:9">
      <c r="A5776" s="133">
        <v>2013</v>
      </c>
      <c r="B5776" s="133">
        <v>8</v>
      </c>
      <c r="C5776" s="134">
        <v>41515</v>
      </c>
      <c r="D5776" s="133">
        <v>13</v>
      </c>
      <c r="E5776" s="5">
        <v>160.95100000000002</v>
      </c>
      <c r="F5776" s="5">
        <v>378.99100000000004</v>
      </c>
      <c r="G5776" s="5">
        <v>914.4620000000001</v>
      </c>
      <c r="H5776" s="5">
        <v>542.31399999999996</v>
      </c>
      <c r="I5776" s="6">
        <v>0</v>
      </c>
    </row>
    <row r="5777" spans="1:9">
      <c r="A5777" s="133">
        <v>2013</v>
      </c>
      <c r="B5777" s="133">
        <v>8</v>
      </c>
      <c r="C5777" s="134">
        <v>41515</v>
      </c>
      <c r="D5777" s="133">
        <v>14</v>
      </c>
      <c r="E5777" s="5">
        <v>160.71300000000002</v>
      </c>
      <c r="F5777" s="5">
        <v>383.63900000000007</v>
      </c>
      <c r="G5777" s="5">
        <v>921.00599999999986</v>
      </c>
      <c r="H5777" s="5">
        <v>501.90500000000009</v>
      </c>
      <c r="I5777" s="6">
        <v>0</v>
      </c>
    </row>
    <row r="5778" spans="1:9">
      <c r="A5778" s="133">
        <v>2013</v>
      </c>
      <c r="B5778" s="133">
        <v>8</v>
      </c>
      <c r="C5778" s="134">
        <v>41515</v>
      </c>
      <c r="D5778" s="133">
        <v>15</v>
      </c>
      <c r="E5778" s="5">
        <v>163.27699999999999</v>
      </c>
      <c r="F5778" s="5">
        <v>388.82900000000001</v>
      </c>
      <c r="G5778" s="5">
        <v>997.53699999999992</v>
      </c>
      <c r="H5778" s="5">
        <v>449.59399999999999</v>
      </c>
      <c r="I5778" s="6">
        <v>0</v>
      </c>
    </row>
    <row r="5779" spans="1:9">
      <c r="A5779" s="133">
        <v>2013</v>
      </c>
      <c r="B5779" s="133">
        <v>8</v>
      </c>
      <c r="C5779" s="134">
        <v>41515</v>
      </c>
      <c r="D5779" s="133">
        <v>16</v>
      </c>
      <c r="E5779" s="5">
        <v>163.923</v>
      </c>
      <c r="F5779" s="5">
        <v>392.78100000000001</v>
      </c>
      <c r="G5779" s="5">
        <v>1120.4540000000006</v>
      </c>
      <c r="H5779" s="5">
        <v>314.96100000000007</v>
      </c>
      <c r="I5779" s="6">
        <v>0</v>
      </c>
    </row>
    <row r="5780" spans="1:9">
      <c r="A5780" s="133">
        <v>2013</v>
      </c>
      <c r="B5780" s="133">
        <v>8</v>
      </c>
      <c r="C5780" s="134">
        <v>41515</v>
      </c>
      <c r="D5780" s="133">
        <v>17</v>
      </c>
      <c r="E5780" s="5">
        <v>165.23100000000002</v>
      </c>
      <c r="F5780" s="5">
        <v>416.14900000000006</v>
      </c>
      <c r="G5780" s="5">
        <v>1206.6190000000001</v>
      </c>
      <c r="H5780" s="5">
        <v>265.62599999999998</v>
      </c>
      <c r="I5780" s="6">
        <v>0</v>
      </c>
    </row>
    <row r="5781" spans="1:9">
      <c r="A5781" s="133">
        <v>2013</v>
      </c>
      <c r="B5781" s="133">
        <v>8</v>
      </c>
      <c r="C5781" s="134">
        <v>41515</v>
      </c>
      <c r="D5781" s="133">
        <v>18</v>
      </c>
      <c r="E5781" s="5">
        <v>168.536</v>
      </c>
      <c r="F5781" s="5">
        <v>412.16999999999996</v>
      </c>
      <c r="G5781" s="5">
        <v>1272.3570000000002</v>
      </c>
      <c r="H5781" s="5">
        <v>263.91199999999998</v>
      </c>
      <c r="I5781" s="6">
        <v>0</v>
      </c>
    </row>
    <row r="5782" spans="1:9">
      <c r="A5782" s="133">
        <v>2013</v>
      </c>
      <c r="B5782" s="133">
        <v>8</v>
      </c>
      <c r="C5782" s="134">
        <v>41515</v>
      </c>
      <c r="D5782" s="133">
        <v>19</v>
      </c>
      <c r="E5782" s="5">
        <v>164.10599999999999</v>
      </c>
      <c r="F5782" s="5">
        <v>394.9249999999999</v>
      </c>
      <c r="G5782" s="5">
        <v>1325.8609999999999</v>
      </c>
      <c r="H5782" s="5">
        <v>276.14299999999997</v>
      </c>
      <c r="I5782" s="6">
        <v>0</v>
      </c>
    </row>
    <row r="5783" spans="1:9">
      <c r="A5783" s="133">
        <v>2013</v>
      </c>
      <c r="B5783" s="133">
        <v>8</v>
      </c>
      <c r="C5783" s="134">
        <v>41515</v>
      </c>
      <c r="D5783" s="133">
        <v>20</v>
      </c>
      <c r="E5783" s="5">
        <v>165.83</v>
      </c>
      <c r="F5783" s="5">
        <v>394.666</v>
      </c>
      <c r="G5783" s="5">
        <v>1404.1050000000005</v>
      </c>
      <c r="H5783" s="5">
        <v>295.15499999999997</v>
      </c>
      <c r="I5783" s="6">
        <v>0</v>
      </c>
    </row>
    <row r="5784" spans="1:9">
      <c r="A5784" s="133">
        <v>2013</v>
      </c>
      <c r="B5784" s="133">
        <v>8</v>
      </c>
      <c r="C5784" s="134">
        <v>41515</v>
      </c>
      <c r="D5784" s="133">
        <v>21</v>
      </c>
      <c r="E5784" s="5">
        <v>165.12700000000001</v>
      </c>
      <c r="F5784" s="5">
        <v>394.07100000000003</v>
      </c>
      <c r="G5784" s="5">
        <v>1416.8</v>
      </c>
      <c r="H5784" s="5">
        <v>296.53500000000003</v>
      </c>
      <c r="I5784" s="6">
        <v>0</v>
      </c>
    </row>
    <row r="5785" spans="1:9">
      <c r="A5785" s="133">
        <v>2013</v>
      </c>
      <c r="B5785" s="133">
        <v>8</v>
      </c>
      <c r="C5785" s="134">
        <v>41515</v>
      </c>
      <c r="D5785" s="133">
        <v>22</v>
      </c>
      <c r="E5785" s="5">
        <v>167.94200000000001</v>
      </c>
      <c r="F5785" s="5">
        <v>394.00100000000003</v>
      </c>
      <c r="G5785" s="5">
        <v>1410.9700000000003</v>
      </c>
      <c r="H5785" s="5">
        <v>286.71499999999997</v>
      </c>
      <c r="I5785" s="6">
        <v>0</v>
      </c>
    </row>
    <row r="5786" spans="1:9">
      <c r="A5786" s="133">
        <v>2013</v>
      </c>
      <c r="B5786" s="133">
        <v>8</v>
      </c>
      <c r="C5786" s="134">
        <v>41515</v>
      </c>
      <c r="D5786" s="133">
        <v>23</v>
      </c>
      <c r="E5786" s="5">
        <v>169.18700000000001</v>
      </c>
      <c r="F5786" s="5">
        <v>392.60400000000004</v>
      </c>
      <c r="G5786" s="5">
        <v>1482.7210000000002</v>
      </c>
      <c r="H5786" s="5">
        <v>198.00900000000007</v>
      </c>
      <c r="I5786" s="6">
        <v>0</v>
      </c>
    </row>
    <row r="5787" spans="1:9">
      <c r="A5787" s="133">
        <v>2013</v>
      </c>
      <c r="B5787" s="133">
        <v>8</v>
      </c>
      <c r="C5787" s="134">
        <v>41515</v>
      </c>
      <c r="D5787" s="133">
        <v>24</v>
      </c>
      <c r="E5787" s="5">
        <v>169.63499999999999</v>
      </c>
      <c r="F5787" s="5">
        <v>392.58499999999998</v>
      </c>
      <c r="G5787" s="5">
        <v>1429.5820000000003</v>
      </c>
      <c r="H5787" s="5">
        <v>142.54499999999999</v>
      </c>
      <c r="I5787" s="6">
        <v>0</v>
      </c>
    </row>
    <row r="5788" spans="1:9">
      <c r="A5788" s="133">
        <v>2013</v>
      </c>
      <c r="B5788" s="133">
        <v>8</v>
      </c>
      <c r="C5788" s="134">
        <v>41516</v>
      </c>
      <c r="D5788" s="133">
        <v>1</v>
      </c>
      <c r="E5788" s="5">
        <v>166.73200000000003</v>
      </c>
      <c r="F5788" s="5">
        <v>403.99500000000006</v>
      </c>
      <c r="G5788" s="5">
        <v>1210.7660000000001</v>
      </c>
      <c r="H5788" s="5">
        <v>132.04900000000004</v>
      </c>
      <c r="I5788" s="6">
        <v>0</v>
      </c>
    </row>
    <row r="5789" spans="1:9">
      <c r="A5789" s="133">
        <v>2013</v>
      </c>
      <c r="B5789" s="133">
        <v>8</v>
      </c>
      <c r="C5789" s="134">
        <v>41516</v>
      </c>
      <c r="D5789" s="133">
        <v>2</v>
      </c>
      <c r="E5789" s="5">
        <v>164.51700000000002</v>
      </c>
      <c r="F5789" s="5">
        <v>405.06100000000009</v>
      </c>
      <c r="G5789" s="5">
        <v>1075.5709999999999</v>
      </c>
      <c r="H5789" s="5">
        <v>126.56300000000002</v>
      </c>
      <c r="I5789" s="6">
        <v>0</v>
      </c>
    </row>
    <row r="5790" spans="1:9">
      <c r="A5790" s="133">
        <v>2013</v>
      </c>
      <c r="B5790" s="133">
        <v>8</v>
      </c>
      <c r="C5790" s="134">
        <v>41516</v>
      </c>
      <c r="D5790" s="133">
        <v>3</v>
      </c>
      <c r="E5790" s="5">
        <v>166.07100000000003</v>
      </c>
      <c r="F5790" s="5">
        <v>406.53</v>
      </c>
      <c r="G5790" s="5">
        <v>1084.2300000000002</v>
      </c>
      <c r="H5790" s="5">
        <v>126.68900000000001</v>
      </c>
      <c r="I5790" s="6">
        <v>0</v>
      </c>
    </row>
    <row r="5791" spans="1:9">
      <c r="A5791" s="133">
        <v>2013</v>
      </c>
      <c r="B5791" s="133">
        <v>8</v>
      </c>
      <c r="C5791" s="134">
        <v>41516</v>
      </c>
      <c r="D5791" s="133">
        <v>4</v>
      </c>
      <c r="E5791" s="5">
        <v>164.68900000000002</v>
      </c>
      <c r="F5791" s="5">
        <v>410.29100000000005</v>
      </c>
      <c r="G5791" s="5">
        <v>1087.8460000000005</v>
      </c>
      <c r="H5791" s="5">
        <v>127.57800000000002</v>
      </c>
      <c r="I5791" s="6">
        <v>0</v>
      </c>
    </row>
    <row r="5792" spans="1:9">
      <c r="A5792" s="133">
        <v>2013</v>
      </c>
      <c r="B5792" s="133">
        <v>8</v>
      </c>
      <c r="C5792" s="134">
        <v>41516</v>
      </c>
      <c r="D5792" s="133">
        <v>5</v>
      </c>
      <c r="E5792" s="5">
        <v>165.083</v>
      </c>
      <c r="F5792" s="5">
        <v>412.36300000000017</v>
      </c>
      <c r="G5792" s="5">
        <v>1088.6180000000002</v>
      </c>
      <c r="H5792" s="5">
        <v>127.66500000000001</v>
      </c>
      <c r="I5792" s="6">
        <v>0</v>
      </c>
    </row>
    <row r="5793" spans="1:9">
      <c r="A5793" s="133">
        <v>2013</v>
      </c>
      <c r="B5793" s="133">
        <v>8</v>
      </c>
      <c r="C5793" s="134">
        <v>41516</v>
      </c>
      <c r="D5793" s="133">
        <v>6</v>
      </c>
      <c r="E5793" s="5">
        <v>164.941</v>
      </c>
      <c r="F5793" s="5">
        <v>416.45200000000006</v>
      </c>
      <c r="G5793" s="5">
        <v>1100.6960000000001</v>
      </c>
      <c r="H5793" s="5">
        <v>127.79200000000002</v>
      </c>
      <c r="I5793" s="6">
        <v>0</v>
      </c>
    </row>
    <row r="5794" spans="1:9">
      <c r="A5794" s="133">
        <v>2013</v>
      </c>
      <c r="B5794" s="133">
        <v>8</v>
      </c>
      <c r="C5794" s="134">
        <v>41516</v>
      </c>
      <c r="D5794" s="133">
        <v>7</v>
      </c>
      <c r="E5794" s="5">
        <v>164.84800000000001</v>
      </c>
      <c r="F5794" s="5">
        <v>411.32900000000012</v>
      </c>
      <c r="G5794" s="5">
        <v>1245.4349999999999</v>
      </c>
      <c r="H5794" s="5">
        <v>128.71</v>
      </c>
      <c r="I5794" s="6">
        <v>0</v>
      </c>
    </row>
    <row r="5795" spans="1:9">
      <c r="A5795" s="133">
        <v>2013</v>
      </c>
      <c r="B5795" s="133">
        <v>8</v>
      </c>
      <c r="C5795" s="134">
        <v>41516</v>
      </c>
      <c r="D5795" s="133">
        <v>8</v>
      </c>
      <c r="E5795" s="5">
        <v>160.60400000000001</v>
      </c>
      <c r="F5795" s="5">
        <v>407.29200000000003</v>
      </c>
      <c r="G5795" s="5">
        <v>1340.6159999999998</v>
      </c>
      <c r="H5795" s="5">
        <v>140.54800000000003</v>
      </c>
      <c r="I5795" s="6">
        <v>0</v>
      </c>
    </row>
    <row r="5796" spans="1:9">
      <c r="A5796" s="133">
        <v>2013</v>
      </c>
      <c r="B5796" s="133">
        <v>8</v>
      </c>
      <c r="C5796" s="134">
        <v>41516</v>
      </c>
      <c r="D5796" s="133">
        <v>9</v>
      </c>
      <c r="E5796" s="5">
        <v>160.262</v>
      </c>
      <c r="F5796" s="5">
        <v>399.87300000000005</v>
      </c>
      <c r="G5796" s="5">
        <v>1424.2540000000006</v>
      </c>
      <c r="H5796" s="5">
        <v>149.15100000000001</v>
      </c>
      <c r="I5796" s="6">
        <v>0</v>
      </c>
    </row>
    <row r="5797" spans="1:9">
      <c r="A5797" s="133">
        <v>2013</v>
      </c>
      <c r="B5797" s="133">
        <v>8</v>
      </c>
      <c r="C5797" s="134">
        <v>41516</v>
      </c>
      <c r="D5797" s="133">
        <v>10</v>
      </c>
      <c r="E5797" s="5">
        <v>159.45699999999999</v>
      </c>
      <c r="F5797" s="5">
        <v>393.21000000000004</v>
      </c>
      <c r="G5797" s="5">
        <v>1464.6630000000002</v>
      </c>
      <c r="H5797" s="5">
        <v>160.17500000000001</v>
      </c>
      <c r="I5797" s="6">
        <v>0</v>
      </c>
    </row>
    <row r="5798" spans="1:9">
      <c r="A5798" s="133">
        <v>2013</v>
      </c>
      <c r="B5798" s="133">
        <v>8</v>
      </c>
      <c r="C5798" s="134">
        <v>41516</v>
      </c>
      <c r="D5798" s="133">
        <v>11</v>
      </c>
      <c r="E5798" s="5">
        <v>157.01700000000002</v>
      </c>
      <c r="F5798" s="5">
        <v>393.88799999999998</v>
      </c>
      <c r="G5798" s="5">
        <v>1497.8939999999993</v>
      </c>
      <c r="H5798" s="5">
        <v>149.57399999999996</v>
      </c>
      <c r="I5798" s="6">
        <v>0</v>
      </c>
    </row>
    <row r="5799" spans="1:9">
      <c r="A5799" s="133">
        <v>2013</v>
      </c>
      <c r="B5799" s="133">
        <v>8</v>
      </c>
      <c r="C5799" s="134">
        <v>41516</v>
      </c>
      <c r="D5799" s="133">
        <v>12</v>
      </c>
      <c r="E5799" s="5">
        <v>157.05799999999999</v>
      </c>
      <c r="F5799" s="5">
        <v>393.22399999999999</v>
      </c>
      <c r="G5799" s="5">
        <v>1561.3610000000001</v>
      </c>
      <c r="H5799" s="5">
        <v>110.15700000000001</v>
      </c>
      <c r="I5799" s="6">
        <v>0</v>
      </c>
    </row>
    <row r="5800" spans="1:9">
      <c r="A5800" s="133">
        <v>2013</v>
      </c>
      <c r="B5800" s="133">
        <v>8</v>
      </c>
      <c r="C5800" s="134">
        <v>41516</v>
      </c>
      <c r="D5800" s="133">
        <v>13</v>
      </c>
      <c r="E5800" s="5">
        <v>160.90600000000001</v>
      </c>
      <c r="F5800" s="5">
        <v>394.13200000000006</v>
      </c>
      <c r="G5800" s="5">
        <v>1539.981</v>
      </c>
      <c r="H5800" s="5">
        <v>107.004</v>
      </c>
      <c r="I5800" s="6">
        <v>0</v>
      </c>
    </row>
    <row r="5801" spans="1:9">
      <c r="A5801" s="133">
        <v>2013</v>
      </c>
      <c r="B5801" s="133">
        <v>8</v>
      </c>
      <c r="C5801" s="134">
        <v>41516</v>
      </c>
      <c r="D5801" s="133">
        <v>14</v>
      </c>
      <c r="E5801" s="5">
        <v>159.00900000000001</v>
      </c>
      <c r="F5801" s="5">
        <v>396.99</v>
      </c>
      <c r="G5801" s="5">
        <v>1516.7600000000007</v>
      </c>
      <c r="H5801" s="5">
        <v>105.14800000000001</v>
      </c>
      <c r="I5801" s="6">
        <v>0</v>
      </c>
    </row>
    <row r="5802" spans="1:9">
      <c r="A5802" s="133">
        <v>2013</v>
      </c>
      <c r="B5802" s="133">
        <v>8</v>
      </c>
      <c r="C5802" s="134">
        <v>41516</v>
      </c>
      <c r="D5802" s="133">
        <v>15</v>
      </c>
      <c r="E5802" s="5">
        <v>161.196</v>
      </c>
      <c r="F5802" s="5">
        <v>395.65700000000004</v>
      </c>
      <c r="G5802" s="5">
        <v>1498.2370000000003</v>
      </c>
      <c r="H5802" s="5">
        <v>99.894000000000005</v>
      </c>
      <c r="I5802" s="6">
        <v>0</v>
      </c>
    </row>
    <row r="5803" spans="1:9">
      <c r="A5803" s="133">
        <v>2013</v>
      </c>
      <c r="B5803" s="133">
        <v>8</v>
      </c>
      <c r="C5803" s="134">
        <v>41516</v>
      </c>
      <c r="D5803" s="133">
        <v>16</v>
      </c>
      <c r="E5803" s="5">
        <v>161.04400000000001</v>
      </c>
      <c r="F5803" s="5">
        <v>379.88699999999994</v>
      </c>
      <c r="G5803" s="5">
        <v>1519.7140000000004</v>
      </c>
      <c r="H5803" s="5">
        <v>92.142000000000024</v>
      </c>
      <c r="I5803" s="6">
        <v>0</v>
      </c>
    </row>
    <row r="5804" spans="1:9">
      <c r="A5804" s="133">
        <v>2013</v>
      </c>
      <c r="B5804" s="133">
        <v>8</v>
      </c>
      <c r="C5804" s="134">
        <v>41516</v>
      </c>
      <c r="D5804" s="133">
        <v>17</v>
      </c>
      <c r="E5804" s="5">
        <v>161.99200000000002</v>
      </c>
      <c r="F5804" s="5">
        <v>316.21300000000002</v>
      </c>
      <c r="G5804" s="5">
        <v>1581.8400000000006</v>
      </c>
      <c r="H5804" s="5">
        <v>82.858000000000018</v>
      </c>
      <c r="I5804" s="6">
        <v>0</v>
      </c>
    </row>
    <row r="5805" spans="1:9">
      <c r="A5805" s="133">
        <v>2013</v>
      </c>
      <c r="B5805" s="133">
        <v>8</v>
      </c>
      <c r="C5805" s="134">
        <v>41516</v>
      </c>
      <c r="D5805" s="133">
        <v>18</v>
      </c>
      <c r="E5805" s="5">
        <v>159.75700000000001</v>
      </c>
      <c r="F5805" s="5">
        <v>277.73700000000002</v>
      </c>
      <c r="G5805" s="5">
        <v>1684.8780000000002</v>
      </c>
      <c r="H5805" s="5">
        <v>71.745000000000005</v>
      </c>
      <c r="I5805" s="6">
        <v>0</v>
      </c>
    </row>
    <row r="5806" spans="1:9">
      <c r="A5806" s="133">
        <v>2013</v>
      </c>
      <c r="B5806" s="133">
        <v>8</v>
      </c>
      <c r="C5806" s="134">
        <v>41516</v>
      </c>
      <c r="D5806" s="133">
        <v>19</v>
      </c>
      <c r="E5806" s="5">
        <v>158.36500000000001</v>
      </c>
      <c r="F5806" s="5">
        <v>276.72800000000001</v>
      </c>
      <c r="G5806" s="5">
        <v>1726.48</v>
      </c>
      <c r="H5806" s="5">
        <v>76.154000000000011</v>
      </c>
      <c r="I5806" s="6">
        <v>0</v>
      </c>
    </row>
    <row r="5807" spans="1:9">
      <c r="A5807" s="133">
        <v>2013</v>
      </c>
      <c r="B5807" s="133">
        <v>8</v>
      </c>
      <c r="C5807" s="134">
        <v>41516</v>
      </c>
      <c r="D5807" s="133">
        <v>20</v>
      </c>
      <c r="E5807" s="5">
        <v>160.126</v>
      </c>
      <c r="F5807" s="5">
        <v>277.57100000000003</v>
      </c>
      <c r="G5807" s="5">
        <v>1824.6320000000003</v>
      </c>
      <c r="H5807" s="5">
        <v>88.314999999999984</v>
      </c>
      <c r="I5807" s="6">
        <v>0</v>
      </c>
    </row>
    <row r="5808" spans="1:9">
      <c r="A5808" s="133">
        <v>2013</v>
      </c>
      <c r="B5808" s="133">
        <v>8</v>
      </c>
      <c r="C5808" s="134">
        <v>41516</v>
      </c>
      <c r="D5808" s="133">
        <v>21</v>
      </c>
      <c r="E5808" s="5">
        <v>161.47200000000001</v>
      </c>
      <c r="F5808" s="5">
        <v>275.43899999999996</v>
      </c>
      <c r="G5808" s="5">
        <v>1783.3890000000001</v>
      </c>
      <c r="H5808" s="5">
        <v>89.304000000000016</v>
      </c>
      <c r="I5808" s="6">
        <v>0</v>
      </c>
    </row>
    <row r="5809" spans="1:9">
      <c r="A5809" s="133">
        <v>2013</v>
      </c>
      <c r="B5809" s="133">
        <v>8</v>
      </c>
      <c r="C5809" s="134">
        <v>41516</v>
      </c>
      <c r="D5809" s="133">
        <v>22</v>
      </c>
      <c r="E5809" s="5">
        <v>161.012</v>
      </c>
      <c r="F5809" s="5">
        <v>268.33800000000002</v>
      </c>
      <c r="G5809" s="5">
        <v>1708.0510000000004</v>
      </c>
      <c r="H5809" s="5">
        <v>86.707999999999998</v>
      </c>
      <c r="I5809" s="6">
        <v>0</v>
      </c>
    </row>
    <row r="5810" spans="1:9">
      <c r="A5810" s="133">
        <v>2013</v>
      </c>
      <c r="B5810" s="133">
        <v>8</v>
      </c>
      <c r="C5810" s="134">
        <v>41516</v>
      </c>
      <c r="D5810" s="133">
        <v>23</v>
      </c>
      <c r="E5810" s="5">
        <v>160.98599999999999</v>
      </c>
      <c r="F5810" s="5">
        <v>269.28100000000001</v>
      </c>
      <c r="G5810" s="5">
        <v>1703.6820000000002</v>
      </c>
      <c r="H5810" s="5">
        <v>84.887</v>
      </c>
      <c r="I5810" s="6">
        <v>0</v>
      </c>
    </row>
    <row r="5811" spans="1:9">
      <c r="A5811" s="133">
        <v>2013</v>
      </c>
      <c r="B5811" s="133">
        <v>8</v>
      </c>
      <c r="C5811" s="134">
        <v>41516</v>
      </c>
      <c r="D5811" s="133">
        <v>24</v>
      </c>
      <c r="E5811" s="5">
        <v>161.07</v>
      </c>
      <c r="F5811" s="5">
        <v>268.51100000000002</v>
      </c>
      <c r="G5811" s="5">
        <v>1601.2709999999995</v>
      </c>
      <c r="H5811" s="5">
        <v>72.186000000000007</v>
      </c>
      <c r="I5811" s="6">
        <v>0</v>
      </c>
    </row>
    <row r="5812" spans="1:9">
      <c r="A5812" s="133">
        <v>2013</v>
      </c>
      <c r="B5812" s="133">
        <v>8</v>
      </c>
      <c r="C5812" s="134">
        <v>41517</v>
      </c>
      <c r="D5812" s="133">
        <v>1</v>
      </c>
      <c r="E5812" s="5">
        <v>161.77400000000003</v>
      </c>
      <c r="F5812" s="5">
        <v>258.50200000000007</v>
      </c>
      <c r="G5812" s="5">
        <v>1519.991</v>
      </c>
      <c r="H5812" s="5">
        <v>22.541</v>
      </c>
      <c r="I5812" s="6">
        <v>0</v>
      </c>
    </row>
    <row r="5813" spans="1:9">
      <c r="A5813" s="133">
        <v>2013</v>
      </c>
      <c r="B5813" s="133">
        <v>8</v>
      </c>
      <c r="C5813" s="134">
        <v>41517</v>
      </c>
      <c r="D5813" s="133">
        <v>2</v>
      </c>
      <c r="E5813" s="5">
        <v>148.79300000000001</v>
      </c>
      <c r="F5813" s="5">
        <v>240.98599999999999</v>
      </c>
      <c r="G5813" s="5">
        <v>1491.6510000000001</v>
      </c>
      <c r="H5813" s="5">
        <v>3.3680000000000003</v>
      </c>
      <c r="I5813" s="6">
        <v>0</v>
      </c>
    </row>
    <row r="5814" spans="1:9">
      <c r="A5814" s="133">
        <v>2013</v>
      </c>
      <c r="B5814" s="133">
        <v>8</v>
      </c>
      <c r="C5814" s="134">
        <v>41517</v>
      </c>
      <c r="D5814" s="133">
        <v>3</v>
      </c>
      <c r="E5814" s="5">
        <v>145.85300000000001</v>
      </c>
      <c r="F5814" s="5">
        <v>169.54700000000003</v>
      </c>
      <c r="G5814" s="5">
        <v>1485.8050000000003</v>
      </c>
      <c r="H5814" s="5">
        <v>1.8320000000000001</v>
      </c>
      <c r="I5814" s="6">
        <v>0</v>
      </c>
    </row>
    <row r="5815" spans="1:9">
      <c r="A5815" s="133">
        <v>2013</v>
      </c>
      <c r="B5815" s="133">
        <v>8</v>
      </c>
      <c r="C5815" s="134">
        <v>41517</v>
      </c>
      <c r="D5815" s="133">
        <v>4</v>
      </c>
      <c r="E5815" s="5">
        <v>146.23099999999999</v>
      </c>
      <c r="F5815" s="5">
        <v>128.04300000000001</v>
      </c>
      <c r="G5815" s="5">
        <v>1454.3970000000002</v>
      </c>
      <c r="H5815" s="5">
        <v>0.747</v>
      </c>
      <c r="I5815" s="6">
        <v>0</v>
      </c>
    </row>
    <row r="5816" spans="1:9">
      <c r="A5816" s="133">
        <v>2013</v>
      </c>
      <c r="B5816" s="133">
        <v>8</v>
      </c>
      <c r="C5816" s="134">
        <v>41517</v>
      </c>
      <c r="D5816" s="133">
        <v>5</v>
      </c>
      <c r="E5816" s="5">
        <v>150.78100000000001</v>
      </c>
      <c r="F5816" s="5">
        <v>128.017</v>
      </c>
      <c r="G5816" s="5">
        <v>1457.1789999999999</v>
      </c>
      <c r="H5816" s="5">
        <v>0</v>
      </c>
      <c r="I5816" s="6">
        <v>0</v>
      </c>
    </row>
    <row r="5817" spans="1:9">
      <c r="A5817" s="133">
        <v>2013</v>
      </c>
      <c r="B5817" s="133">
        <v>8</v>
      </c>
      <c r="C5817" s="134">
        <v>41517</v>
      </c>
      <c r="D5817" s="133">
        <v>6</v>
      </c>
      <c r="E5817" s="5">
        <v>149.68200000000002</v>
      </c>
      <c r="F5817" s="5">
        <v>127.63100000000001</v>
      </c>
      <c r="G5817" s="5">
        <v>1467.3000000000002</v>
      </c>
      <c r="H5817" s="5">
        <v>0</v>
      </c>
      <c r="I5817" s="6">
        <v>0</v>
      </c>
    </row>
    <row r="5818" spans="1:9">
      <c r="A5818" s="133">
        <v>2013</v>
      </c>
      <c r="B5818" s="133">
        <v>8</v>
      </c>
      <c r="C5818" s="134">
        <v>41517</v>
      </c>
      <c r="D5818" s="133">
        <v>7</v>
      </c>
      <c r="E5818" s="5">
        <v>146.40199999999999</v>
      </c>
      <c r="F5818" s="5">
        <v>125.64699999999999</v>
      </c>
      <c r="G5818" s="5">
        <v>1449.847</v>
      </c>
      <c r="H5818" s="5">
        <v>20.350000000000001</v>
      </c>
      <c r="I5818" s="6">
        <v>0</v>
      </c>
    </row>
    <row r="5819" spans="1:9">
      <c r="A5819" s="133">
        <v>2013</v>
      </c>
      <c r="B5819" s="133">
        <v>8</v>
      </c>
      <c r="C5819" s="134">
        <v>41517</v>
      </c>
      <c r="D5819" s="133">
        <v>8</v>
      </c>
      <c r="E5819" s="5">
        <v>146.72800000000001</v>
      </c>
      <c r="F5819" s="5">
        <v>125.854</v>
      </c>
      <c r="G5819" s="5">
        <v>1410.5509999999997</v>
      </c>
      <c r="H5819" s="5">
        <v>21.715</v>
      </c>
      <c r="I5819" s="6">
        <v>0</v>
      </c>
    </row>
    <row r="5820" spans="1:9">
      <c r="A5820" s="133">
        <v>2013</v>
      </c>
      <c r="B5820" s="133">
        <v>8</v>
      </c>
      <c r="C5820" s="134">
        <v>41517</v>
      </c>
      <c r="D5820" s="133">
        <v>9</v>
      </c>
      <c r="E5820" s="5">
        <v>147.48700000000002</v>
      </c>
      <c r="F5820" s="5">
        <v>126.01300000000002</v>
      </c>
      <c r="G5820" s="5">
        <v>1443.8609999999999</v>
      </c>
      <c r="H5820" s="5">
        <v>21.549000000000003</v>
      </c>
      <c r="I5820" s="6">
        <v>0</v>
      </c>
    </row>
    <row r="5821" spans="1:9">
      <c r="A5821" s="133">
        <v>2013</v>
      </c>
      <c r="B5821" s="133">
        <v>8</v>
      </c>
      <c r="C5821" s="134">
        <v>41517</v>
      </c>
      <c r="D5821" s="133">
        <v>10</v>
      </c>
      <c r="E5821" s="5">
        <v>146.55199999999999</v>
      </c>
      <c r="F5821" s="5">
        <v>125.824</v>
      </c>
      <c r="G5821" s="5">
        <v>1495.7819999999997</v>
      </c>
      <c r="H5821" s="5">
        <v>24.707000000000001</v>
      </c>
      <c r="I5821" s="6">
        <v>0</v>
      </c>
    </row>
    <row r="5822" spans="1:9">
      <c r="A5822" s="133">
        <v>2013</v>
      </c>
      <c r="B5822" s="133">
        <v>8</v>
      </c>
      <c r="C5822" s="134">
        <v>41517</v>
      </c>
      <c r="D5822" s="133">
        <v>11</v>
      </c>
      <c r="E5822" s="5">
        <v>145.33100000000002</v>
      </c>
      <c r="F5822" s="5">
        <v>125.95400000000001</v>
      </c>
      <c r="G5822" s="5">
        <v>1580.7559999999999</v>
      </c>
      <c r="H5822" s="5">
        <v>29.900000000000006</v>
      </c>
      <c r="I5822" s="6">
        <v>0</v>
      </c>
    </row>
    <row r="5823" spans="1:9">
      <c r="A5823" s="133">
        <v>2013</v>
      </c>
      <c r="B5823" s="133">
        <v>8</v>
      </c>
      <c r="C5823" s="134">
        <v>41517</v>
      </c>
      <c r="D5823" s="133">
        <v>12</v>
      </c>
      <c r="E5823" s="5">
        <v>135.309</v>
      </c>
      <c r="F5823" s="5">
        <v>125.81399999999999</v>
      </c>
      <c r="G5823" s="5">
        <v>1600.7579999999998</v>
      </c>
      <c r="H5823" s="5">
        <v>30.997</v>
      </c>
      <c r="I5823" s="6">
        <v>0</v>
      </c>
    </row>
    <row r="5824" spans="1:9">
      <c r="A5824" s="133">
        <v>2013</v>
      </c>
      <c r="B5824" s="133">
        <v>8</v>
      </c>
      <c r="C5824" s="134">
        <v>41517</v>
      </c>
      <c r="D5824" s="133">
        <v>13</v>
      </c>
      <c r="E5824" s="5">
        <v>149.19500000000002</v>
      </c>
      <c r="F5824" s="5">
        <v>125.28099999999999</v>
      </c>
      <c r="G5824" s="5">
        <v>1565.1729999999998</v>
      </c>
      <c r="H5824" s="5">
        <v>31.072000000000003</v>
      </c>
      <c r="I5824" s="6">
        <v>0</v>
      </c>
    </row>
    <row r="5825" spans="1:9">
      <c r="A5825" s="133">
        <v>2013</v>
      </c>
      <c r="B5825" s="133">
        <v>8</v>
      </c>
      <c r="C5825" s="134">
        <v>41517</v>
      </c>
      <c r="D5825" s="133">
        <v>14</v>
      </c>
      <c r="E5825" s="5">
        <v>151.29500000000002</v>
      </c>
      <c r="F5825" s="5">
        <v>124.58</v>
      </c>
      <c r="G5825" s="5">
        <v>1582.588</v>
      </c>
      <c r="H5825" s="5">
        <v>36.019000000000005</v>
      </c>
      <c r="I5825" s="6">
        <v>0</v>
      </c>
    </row>
    <row r="5826" spans="1:9">
      <c r="A5826" s="133">
        <v>2013</v>
      </c>
      <c r="B5826" s="133">
        <v>8</v>
      </c>
      <c r="C5826" s="134">
        <v>41517</v>
      </c>
      <c r="D5826" s="133">
        <v>15</v>
      </c>
      <c r="E5826" s="5">
        <v>153.32599999999999</v>
      </c>
      <c r="F5826" s="5">
        <v>125.05700000000002</v>
      </c>
      <c r="G5826" s="5">
        <v>1524.2969999999998</v>
      </c>
      <c r="H5826" s="5">
        <v>41.710999999999991</v>
      </c>
      <c r="I5826" s="6">
        <v>0</v>
      </c>
    </row>
    <row r="5827" spans="1:9">
      <c r="A5827" s="133">
        <v>2013</v>
      </c>
      <c r="B5827" s="133">
        <v>8</v>
      </c>
      <c r="C5827" s="134">
        <v>41517</v>
      </c>
      <c r="D5827" s="133">
        <v>16</v>
      </c>
      <c r="E5827" s="5">
        <v>153.32900000000001</v>
      </c>
      <c r="F5827" s="5">
        <v>125.01300000000001</v>
      </c>
      <c r="G5827" s="5">
        <v>1439.3979999999997</v>
      </c>
      <c r="H5827" s="5">
        <v>22.670000000000005</v>
      </c>
      <c r="I5827" s="6">
        <v>0</v>
      </c>
    </row>
    <row r="5828" spans="1:9">
      <c r="A5828" s="133">
        <v>2013</v>
      </c>
      <c r="B5828" s="133">
        <v>8</v>
      </c>
      <c r="C5828" s="134">
        <v>41517</v>
      </c>
      <c r="D5828" s="133">
        <v>17</v>
      </c>
      <c r="E5828" s="5">
        <v>153.548</v>
      </c>
      <c r="F5828" s="5">
        <v>124.87700000000001</v>
      </c>
      <c r="G5828" s="5">
        <v>1463.0149999999994</v>
      </c>
      <c r="H5828" s="5">
        <v>8.5570000000000004</v>
      </c>
      <c r="I5828" s="6">
        <v>0</v>
      </c>
    </row>
    <row r="5829" spans="1:9">
      <c r="A5829" s="133">
        <v>2013</v>
      </c>
      <c r="B5829" s="133">
        <v>8</v>
      </c>
      <c r="C5829" s="134">
        <v>41517</v>
      </c>
      <c r="D5829" s="133">
        <v>18</v>
      </c>
      <c r="E5829" s="5">
        <v>155.62</v>
      </c>
      <c r="F5829" s="5">
        <v>141.89400000000001</v>
      </c>
      <c r="G5829" s="5">
        <v>1510.1140000000003</v>
      </c>
      <c r="H5829" s="5">
        <v>2.5860000000000003</v>
      </c>
      <c r="I5829" s="6">
        <v>0</v>
      </c>
    </row>
    <row r="5830" spans="1:9">
      <c r="A5830" s="133">
        <v>2013</v>
      </c>
      <c r="B5830" s="133">
        <v>8</v>
      </c>
      <c r="C5830" s="134">
        <v>41517</v>
      </c>
      <c r="D5830" s="133">
        <v>19</v>
      </c>
      <c r="E5830" s="5">
        <v>154.67800000000003</v>
      </c>
      <c r="F5830" s="5">
        <v>202.06700000000004</v>
      </c>
      <c r="G5830" s="5">
        <v>1564.6390000000004</v>
      </c>
      <c r="H5830" s="5">
        <v>5.5860000000000003</v>
      </c>
      <c r="I5830" s="6">
        <v>0</v>
      </c>
    </row>
    <row r="5831" spans="1:9">
      <c r="A5831" s="133">
        <v>2013</v>
      </c>
      <c r="B5831" s="133">
        <v>8</v>
      </c>
      <c r="C5831" s="134">
        <v>41517</v>
      </c>
      <c r="D5831" s="133">
        <v>20</v>
      </c>
      <c r="E5831" s="5">
        <v>154.63400000000001</v>
      </c>
      <c r="F5831" s="5">
        <v>208.535</v>
      </c>
      <c r="G5831" s="5">
        <v>1708.1149999999998</v>
      </c>
      <c r="H5831" s="5">
        <v>19.61</v>
      </c>
      <c r="I5831" s="6">
        <v>0</v>
      </c>
    </row>
    <row r="5832" spans="1:9">
      <c r="A5832" s="133">
        <v>2013</v>
      </c>
      <c r="B5832" s="133">
        <v>8</v>
      </c>
      <c r="C5832" s="134">
        <v>41517</v>
      </c>
      <c r="D5832" s="133">
        <v>21</v>
      </c>
      <c r="E5832" s="5">
        <v>149.28200000000001</v>
      </c>
      <c r="F5832" s="5">
        <v>193.39700000000002</v>
      </c>
      <c r="G5832" s="5">
        <v>1745.9090000000001</v>
      </c>
      <c r="H5832" s="5">
        <v>20.122</v>
      </c>
      <c r="I5832" s="6">
        <v>0</v>
      </c>
    </row>
    <row r="5833" spans="1:9">
      <c r="A5833" s="133">
        <v>2013</v>
      </c>
      <c r="B5833" s="133">
        <v>8</v>
      </c>
      <c r="C5833" s="134">
        <v>41517</v>
      </c>
      <c r="D5833" s="133">
        <v>22</v>
      </c>
      <c r="E5833" s="5">
        <v>147.10300000000001</v>
      </c>
      <c r="F5833" s="5">
        <v>182.85</v>
      </c>
      <c r="G5833" s="5">
        <v>1742.6059999999995</v>
      </c>
      <c r="H5833" s="5">
        <v>18.271999999999998</v>
      </c>
      <c r="I5833" s="6">
        <v>0</v>
      </c>
    </row>
    <row r="5834" spans="1:9">
      <c r="A5834" s="133">
        <v>2013</v>
      </c>
      <c r="B5834" s="133">
        <v>8</v>
      </c>
      <c r="C5834" s="134">
        <v>41517</v>
      </c>
      <c r="D5834" s="133">
        <v>23</v>
      </c>
      <c r="E5834" s="5">
        <v>149.13800000000001</v>
      </c>
      <c r="F5834" s="5">
        <v>129.93200000000002</v>
      </c>
      <c r="G5834" s="5">
        <v>1750.1360000000002</v>
      </c>
      <c r="H5834" s="5">
        <v>11.905999999999999</v>
      </c>
      <c r="I5834" s="6">
        <v>0</v>
      </c>
    </row>
    <row r="5835" spans="1:9">
      <c r="A5835" s="133">
        <v>2013</v>
      </c>
      <c r="B5835" s="133">
        <v>8</v>
      </c>
      <c r="C5835" s="134">
        <v>41517</v>
      </c>
      <c r="D5835" s="133">
        <v>24</v>
      </c>
      <c r="E5835" s="5">
        <v>112.78</v>
      </c>
      <c r="F5835" s="5">
        <v>53.892000000000003</v>
      </c>
      <c r="G5835" s="5">
        <v>1732.0609999999997</v>
      </c>
      <c r="H5835" s="5">
        <v>6.7300000000000013</v>
      </c>
      <c r="I5835" s="6">
        <v>0</v>
      </c>
    </row>
    <row r="5836" spans="1:9">
      <c r="A5836" s="133">
        <v>2013</v>
      </c>
      <c r="B5836" s="133">
        <v>9</v>
      </c>
      <c r="C5836" s="134">
        <v>41518</v>
      </c>
      <c r="D5836" s="133">
        <v>1</v>
      </c>
      <c r="E5836" s="5">
        <v>32.326000000000001</v>
      </c>
      <c r="F5836" s="5">
        <v>30.46</v>
      </c>
      <c r="G5836" s="5">
        <v>1646.8759999999997</v>
      </c>
      <c r="H5836" s="5">
        <v>6.3650000000000002</v>
      </c>
      <c r="I5836" s="6">
        <v>0</v>
      </c>
    </row>
    <row r="5837" spans="1:9">
      <c r="A5837" s="133">
        <v>2013</v>
      </c>
      <c r="B5837" s="133">
        <v>9</v>
      </c>
      <c r="C5837" s="134">
        <v>41518</v>
      </c>
      <c r="D5837" s="133">
        <v>2</v>
      </c>
      <c r="E5837" s="5">
        <v>13.745000000000001</v>
      </c>
      <c r="F5837" s="5">
        <v>30.57</v>
      </c>
      <c r="G5837" s="5">
        <v>1577.7570000000003</v>
      </c>
      <c r="H5837" s="5">
        <v>5.6350000000000007</v>
      </c>
      <c r="I5837" s="6">
        <v>0</v>
      </c>
    </row>
    <row r="5838" spans="1:9">
      <c r="A5838" s="133">
        <v>2013</v>
      </c>
      <c r="B5838" s="133">
        <v>9</v>
      </c>
      <c r="C5838" s="134">
        <v>41518</v>
      </c>
      <c r="D5838" s="133">
        <v>3</v>
      </c>
      <c r="E5838" s="5">
        <v>13.594000000000001</v>
      </c>
      <c r="F5838" s="5">
        <v>19.431000000000001</v>
      </c>
      <c r="G5838" s="5">
        <v>1492.9229999999995</v>
      </c>
      <c r="H5838" s="5">
        <v>3.2560000000000002</v>
      </c>
      <c r="I5838" s="6">
        <v>0</v>
      </c>
    </row>
    <row r="5839" spans="1:9">
      <c r="A5839" s="133">
        <v>2013</v>
      </c>
      <c r="B5839" s="133">
        <v>9</v>
      </c>
      <c r="C5839" s="134">
        <v>41518</v>
      </c>
      <c r="D5839" s="133">
        <v>4</v>
      </c>
      <c r="E5839" s="5">
        <v>13.705</v>
      </c>
      <c r="F5839" s="5">
        <v>7.3010000000000002</v>
      </c>
      <c r="G5839" s="5">
        <v>1480.7619999999997</v>
      </c>
      <c r="H5839" s="5">
        <v>3.2330000000000001</v>
      </c>
      <c r="I5839" s="6">
        <v>0</v>
      </c>
    </row>
    <row r="5840" spans="1:9">
      <c r="A5840" s="133">
        <v>2013</v>
      </c>
      <c r="B5840" s="133">
        <v>9</v>
      </c>
      <c r="C5840" s="134">
        <v>41518</v>
      </c>
      <c r="D5840" s="133">
        <v>5</v>
      </c>
      <c r="E5840" s="5">
        <v>13.866000000000001</v>
      </c>
      <c r="F5840" s="5">
        <v>7.3029999999999999</v>
      </c>
      <c r="G5840" s="5">
        <v>1473.5540000000003</v>
      </c>
      <c r="H5840" s="5">
        <v>3.14</v>
      </c>
      <c r="I5840" s="6">
        <v>0</v>
      </c>
    </row>
    <row r="5841" spans="1:9">
      <c r="A5841" s="133">
        <v>2013</v>
      </c>
      <c r="B5841" s="133">
        <v>9</v>
      </c>
      <c r="C5841" s="134">
        <v>41518</v>
      </c>
      <c r="D5841" s="133">
        <v>6</v>
      </c>
      <c r="E5841" s="5">
        <v>13.575000000000001</v>
      </c>
      <c r="F5841" s="5">
        <v>7.2940000000000005</v>
      </c>
      <c r="G5841" s="5">
        <v>1464.9169999999999</v>
      </c>
      <c r="H5841" s="5">
        <v>2.7709999999999999</v>
      </c>
      <c r="I5841" s="6">
        <v>0</v>
      </c>
    </row>
    <row r="5842" spans="1:9">
      <c r="A5842" s="133">
        <v>2013</v>
      </c>
      <c r="B5842" s="133">
        <v>9</v>
      </c>
      <c r="C5842" s="134">
        <v>41518</v>
      </c>
      <c r="D5842" s="133">
        <v>7</v>
      </c>
      <c r="E5842" s="5">
        <v>13.736000000000001</v>
      </c>
      <c r="F5842" s="5">
        <v>7.3160000000000007</v>
      </c>
      <c r="G5842" s="5">
        <v>1471.7800000000004</v>
      </c>
      <c r="H5842" s="5">
        <v>2.9139999999999997</v>
      </c>
      <c r="I5842" s="6">
        <v>0</v>
      </c>
    </row>
    <row r="5843" spans="1:9">
      <c r="A5843" s="133">
        <v>2013</v>
      </c>
      <c r="B5843" s="133">
        <v>9</v>
      </c>
      <c r="C5843" s="134">
        <v>41518</v>
      </c>
      <c r="D5843" s="133">
        <v>8</v>
      </c>
      <c r="E5843" s="5">
        <v>13.321000000000002</v>
      </c>
      <c r="F5843" s="5">
        <v>7.3120000000000003</v>
      </c>
      <c r="G5843" s="5">
        <v>1472.7010000000002</v>
      </c>
      <c r="H5843" s="5">
        <v>5.3360000000000003</v>
      </c>
      <c r="I5843" s="6">
        <v>0</v>
      </c>
    </row>
    <row r="5844" spans="1:9">
      <c r="A5844" s="133">
        <v>2013</v>
      </c>
      <c r="B5844" s="133">
        <v>9</v>
      </c>
      <c r="C5844" s="134">
        <v>41518</v>
      </c>
      <c r="D5844" s="133">
        <v>9</v>
      </c>
      <c r="E5844" s="5">
        <v>13.687000000000001</v>
      </c>
      <c r="F5844" s="5">
        <v>7.32</v>
      </c>
      <c r="G5844" s="5">
        <v>1489.0050000000006</v>
      </c>
      <c r="H5844" s="5">
        <v>13.037000000000003</v>
      </c>
      <c r="I5844" s="6">
        <v>0</v>
      </c>
    </row>
    <row r="5845" spans="1:9">
      <c r="A5845" s="133">
        <v>2013</v>
      </c>
      <c r="B5845" s="133">
        <v>9</v>
      </c>
      <c r="C5845" s="134">
        <v>41518</v>
      </c>
      <c r="D5845" s="133">
        <v>10</v>
      </c>
      <c r="E5845" s="5">
        <v>13.343</v>
      </c>
      <c r="F5845" s="5">
        <v>7.3290000000000006</v>
      </c>
      <c r="G5845" s="5">
        <v>1498.5930000000001</v>
      </c>
      <c r="H5845" s="5">
        <v>13.416</v>
      </c>
      <c r="I5845" s="6">
        <v>0</v>
      </c>
    </row>
    <row r="5846" spans="1:9">
      <c r="A5846" s="133">
        <v>2013</v>
      </c>
      <c r="B5846" s="133">
        <v>9</v>
      </c>
      <c r="C5846" s="134">
        <v>41518</v>
      </c>
      <c r="D5846" s="133">
        <v>11</v>
      </c>
      <c r="E5846" s="5">
        <v>13.132000000000001</v>
      </c>
      <c r="F5846" s="5">
        <v>7.319</v>
      </c>
      <c r="G5846" s="5">
        <v>1579.3489999999997</v>
      </c>
      <c r="H5846" s="5">
        <v>14.924000000000001</v>
      </c>
      <c r="I5846" s="6">
        <v>0</v>
      </c>
    </row>
    <row r="5847" spans="1:9">
      <c r="A5847" s="133">
        <v>2013</v>
      </c>
      <c r="B5847" s="133">
        <v>9</v>
      </c>
      <c r="C5847" s="134">
        <v>41518</v>
      </c>
      <c r="D5847" s="133">
        <v>12</v>
      </c>
      <c r="E5847" s="5">
        <v>13.259</v>
      </c>
      <c r="F5847" s="5">
        <v>7.359</v>
      </c>
      <c r="G5847" s="5">
        <v>1632.3849999999995</v>
      </c>
      <c r="H5847" s="5">
        <v>18.03</v>
      </c>
      <c r="I5847" s="6">
        <v>0</v>
      </c>
    </row>
    <row r="5848" spans="1:9">
      <c r="A5848" s="133">
        <v>2013</v>
      </c>
      <c r="B5848" s="133">
        <v>9</v>
      </c>
      <c r="C5848" s="134">
        <v>41518</v>
      </c>
      <c r="D5848" s="133">
        <v>13</v>
      </c>
      <c r="E5848" s="5">
        <v>13.368</v>
      </c>
      <c r="F5848" s="5">
        <v>7.3760000000000003</v>
      </c>
      <c r="G5848" s="5">
        <v>1619.7610000000002</v>
      </c>
      <c r="H5848" s="5">
        <v>20.729999999999997</v>
      </c>
      <c r="I5848" s="6">
        <v>0</v>
      </c>
    </row>
    <row r="5849" spans="1:9">
      <c r="A5849" s="133">
        <v>2013</v>
      </c>
      <c r="B5849" s="133">
        <v>9</v>
      </c>
      <c r="C5849" s="134">
        <v>41518</v>
      </c>
      <c r="D5849" s="133">
        <v>14</v>
      </c>
      <c r="E5849" s="5">
        <v>13.425000000000001</v>
      </c>
      <c r="F5849" s="5">
        <v>7.38</v>
      </c>
      <c r="G5849" s="5">
        <v>1615.7860000000005</v>
      </c>
      <c r="H5849" s="5">
        <v>20.888999999999996</v>
      </c>
      <c r="I5849" s="6">
        <v>0</v>
      </c>
    </row>
    <row r="5850" spans="1:9">
      <c r="A5850" s="133">
        <v>2013</v>
      </c>
      <c r="B5850" s="133">
        <v>9</v>
      </c>
      <c r="C5850" s="134">
        <v>41518</v>
      </c>
      <c r="D5850" s="133">
        <v>15</v>
      </c>
      <c r="E5850" s="5">
        <v>13.381</v>
      </c>
      <c r="F5850" s="5">
        <v>7.3870000000000005</v>
      </c>
      <c r="G5850" s="5">
        <v>1577.4410000000003</v>
      </c>
      <c r="H5850" s="5">
        <v>20.823</v>
      </c>
      <c r="I5850" s="6">
        <v>0</v>
      </c>
    </row>
    <row r="5851" spans="1:9">
      <c r="A5851" s="133">
        <v>2013</v>
      </c>
      <c r="B5851" s="133">
        <v>9</v>
      </c>
      <c r="C5851" s="134">
        <v>41518</v>
      </c>
      <c r="D5851" s="133">
        <v>16</v>
      </c>
      <c r="E5851" s="5">
        <v>13.359</v>
      </c>
      <c r="F5851" s="5">
        <v>7.3870000000000005</v>
      </c>
      <c r="G5851" s="5">
        <v>1549.356</v>
      </c>
      <c r="H5851" s="5">
        <v>20.822999999999997</v>
      </c>
      <c r="I5851" s="6">
        <v>0</v>
      </c>
    </row>
    <row r="5852" spans="1:9">
      <c r="A5852" s="133">
        <v>2013</v>
      </c>
      <c r="B5852" s="133">
        <v>9</v>
      </c>
      <c r="C5852" s="134">
        <v>41518</v>
      </c>
      <c r="D5852" s="133">
        <v>17</v>
      </c>
      <c r="E5852" s="5">
        <v>13.453000000000001</v>
      </c>
      <c r="F5852" s="5">
        <v>7.3870000000000005</v>
      </c>
      <c r="G5852" s="5">
        <v>1572.1180000000004</v>
      </c>
      <c r="H5852" s="5">
        <v>19.611999999999998</v>
      </c>
      <c r="I5852" s="6">
        <v>0</v>
      </c>
    </row>
    <row r="5853" spans="1:9">
      <c r="A5853" s="133">
        <v>2013</v>
      </c>
      <c r="B5853" s="133">
        <v>9</v>
      </c>
      <c r="C5853" s="134">
        <v>41518</v>
      </c>
      <c r="D5853" s="133">
        <v>18</v>
      </c>
      <c r="E5853" s="5">
        <v>13.612</v>
      </c>
      <c r="F5853" s="5">
        <v>7.391</v>
      </c>
      <c r="G5853" s="5">
        <v>1627.0210000000006</v>
      </c>
      <c r="H5853" s="5">
        <v>8.5120000000000005</v>
      </c>
      <c r="I5853" s="6">
        <v>0</v>
      </c>
    </row>
    <row r="5854" spans="1:9">
      <c r="A5854" s="133">
        <v>2013</v>
      </c>
      <c r="B5854" s="133">
        <v>9</v>
      </c>
      <c r="C5854" s="134">
        <v>41518</v>
      </c>
      <c r="D5854" s="133">
        <v>19</v>
      </c>
      <c r="E5854" s="5">
        <v>13.5</v>
      </c>
      <c r="F5854" s="5">
        <v>7.3940000000000001</v>
      </c>
      <c r="G5854" s="5">
        <v>1729.6980000000005</v>
      </c>
      <c r="H5854" s="5">
        <v>6.1450000000000005</v>
      </c>
      <c r="I5854" s="6">
        <v>0</v>
      </c>
    </row>
    <row r="5855" spans="1:9">
      <c r="A5855" s="133">
        <v>2013</v>
      </c>
      <c r="B5855" s="133">
        <v>9</v>
      </c>
      <c r="C5855" s="134">
        <v>41518</v>
      </c>
      <c r="D5855" s="133">
        <v>20</v>
      </c>
      <c r="E5855" s="5">
        <v>13.453000000000001</v>
      </c>
      <c r="F5855" s="5">
        <v>7.3870000000000005</v>
      </c>
      <c r="G5855" s="5">
        <v>1911.4640000000006</v>
      </c>
      <c r="H5855" s="5">
        <v>11.641</v>
      </c>
      <c r="I5855" s="6">
        <v>0</v>
      </c>
    </row>
    <row r="5856" spans="1:9">
      <c r="A5856" s="133">
        <v>2013</v>
      </c>
      <c r="B5856" s="133">
        <v>9</v>
      </c>
      <c r="C5856" s="134">
        <v>41518</v>
      </c>
      <c r="D5856" s="133">
        <v>21</v>
      </c>
      <c r="E5856" s="5">
        <v>13.603000000000002</v>
      </c>
      <c r="F5856" s="5">
        <v>7.3770000000000007</v>
      </c>
      <c r="G5856" s="5">
        <v>1962.0300000000004</v>
      </c>
      <c r="H5856" s="5">
        <v>14.419</v>
      </c>
      <c r="I5856" s="6">
        <v>0</v>
      </c>
    </row>
    <row r="5857" spans="1:9">
      <c r="A5857" s="133">
        <v>2013</v>
      </c>
      <c r="B5857" s="133">
        <v>9</v>
      </c>
      <c r="C5857" s="134">
        <v>41518</v>
      </c>
      <c r="D5857" s="133">
        <v>22</v>
      </c>
      <c r="E5857" s="5">
        <v>13.736000000000001</v>
      </c>
      <c r="F5857" s="5">
        <v>7.3940000000000001</v>
      </c>
      <c r="G5857" s="5">
        <v>2012.6020000000003</v>
      </c>
      <c r="H5857" s="5">
        <v>12.286999999999999</v>
      </c>
      <c r="I5857" s="6">
        <v>0</v>
      </c>
    </row>
    <row r="5858" spans="1:9">
      <c r="A5858" s="133">
        <v>2013</v>
      </c>
      <c r="B5858" s="133">
        <v>9</v>
      </c>
      <c r="C5858" s="134">
        <v>41518</v>
      </c>
      <c r="D5858" s="133">
        <v>23</v>
      </c>
      <c r="E5858" s="5">
        <v>13.782</v>
      </c>
      <c r="F5858" s="5">
        <v>7.3860000000000001</v>
      </c>
      <c r="G5858" s="5">
        <v>1963.5520000000006</v>
      </c>
      <c r="H5858" s="5">
        <v>11.225999999999999</v>
      </c>
      <c r="I5858" s="6">
        <v>0</v>
      </c>
    </row>
    <row r="5859" spans="1:9">
      <c r="A5859" s="133">
        <v>2013</v>
      </c>
      <c r="B5859" s="133">
        <v>9</v>
      </c>
      <c r="C5859" s="134">
        <v>41518</v>
      </c>
      <c r="D5859" s="133">
        <v>24</v>
      </c>
      <c r="E5859" s="5">
        <v>13.876000000000001</v>
      </c>
      <c r="F5859" s="5">
        <v>7.4020000000000001</v>
      </c>
      <c r="G5859" s="5">
        <v>1904.6759999999999</v>
      </c>
      <c r="H5859" s="5">
        <v>9.9849999999999977</v>
      </c>
      <c r="I5859" s="6">
        <v>0</v>
      </c>
    </row>
    <row r="5860" spans="1:9">
      <c r="A5860" s="133">
        <v>2013</v>
      </c>
      <c r="B5860" s="133">
        <v>9</v>
      </c>
      <c r="C5860" s="134">
        <v>41519</v>
      </c>
      <c r="D5860" s="133">
        <v>1</v>
      </c>
      <c r="E5860" s="5">
        <v>13.67</v>
      </c>
      <c r="F5860" s="5">
        <v>6.6450000000000005</v>
      </c>
      <c r="G5860" s="5">
        <v>1842.4510000000002</v>
      </c>
      <c r="H5860" s="5">
        <v>5.6110000000000007</v>
      </c>
      <c r="I5860" s="6">
        <v>0</v>
      </c>
    </row>
    <row r="5861" spans="1:9">
      <c r="A5861" s="133">
        <v>2013</v>
      </c>
      <c r="B5861" s="133">
        <v>9</v>
      </c>
      <c r="C5861" s="134">
        <v>41519</v>
      </c>
      <c r="D5861" s="133">
        <v>2</v>
      </c>
      <c r="E5861" s="5">
        <v>13.853000000000002</v>
      </c>
      <c r="F5861" s="5">
        <v>6.65</v>
      </c>
      <c r="G5861" s="5">
        <v>1708.4139999999998</v>
      </c>
      <c r="H5861" s="5">
        <v>3.048</v>
      </c>
      <c r="I5861" s="6">
        <v>0</v>
      </c>
    </row>
    <row r="5862" spans="1:9">
      <c r="A5862" s="133">
        <v>2013</v>
      </c>
      <c r="B5862" s="133">
        <v>9</v>
      </c>
      <c r="C5862" s="134">
        <v>41519</v>
      </c>
      <c r="D5862" s="133">
        <v>3</v>
      </c>
      <c r="E5862" s="5">
        <v>13.9</v>
      </c>
      <c r="F5862" s="5">
        <v>6.6480000000000006</v>
      </c>
      <c r="G5862" s="5">
        <v>1692.0280000000002</v>
      </c>
      <c r="H5862" s="5">
        <v>1.3480000000000001</v>
      </c>
      <c r="I5862" s="6">
        <v>0</v>
      </c>
    </row>
    <row r="5863" spans="1:9">
      <c r="A5863" s="133">
        <v>2013</v>
      </c>
      <c r="B5863" s="133">
        <v>9</v>
      </c>
      <c r="C5863" s="134">
        <v>41519</v>
      </c>
      <c r="D5863" s="133">
        <v>4</v>
      </c>
      <c r="E5863" s="5">
        <v>13.763</v>
      </c>
      <c r="F5863" s="5">
        <v>6.6370000000000005</v>
      </c>
      <c r="G5863" s="5">
        <v>1658.7780000000005</v>
      </c>
      <c r="H5863" s="5">
        <v>1.3490000000000002</v>
      </c>
      <c r="I5863" s="6">
        <v>0</v>
      </c>
    </row>
    <row r="5864" spans="1:9">
      <c r="A5864" s="133">
        <v>2013</v>
      </c>
      <c r="B5864" s="133">
        <v>9</v>
      </c>
      <c r="C5864" s="134">
        <v>41519</v>
      </c>
      <c r="D5864" s="133">
        <v>5</v>
      </c>
      <c r="E5864" s="5">
        <v>13.9</v>
      </c>
      <c r="F5864" s="5">
        <v>6.6480000000000006</v>
      </c>
      <c r="G5864" s="5">
        <v>1663.2070000000006</v>
      </c>
      <c r="H5864" s="5">
        <v>1.35</v>
      </c>
      <c r="I5864" s="6">
        <v>0</v>
      </c>
    </row>
    <row r="5865" spans="1:9">
      <c r="A5865" s="133">
        <v>2013</v>
      </c>
      <c r="B5865" s="133">
        <v>9</v>
      </c>
      <c r="C5865" s="134">
        <v>41519</v>
      </c>
      <c r="D5865" s="133">
        <v>6</v>
      </c>
      <c r="E5865" s="5">
        <v>13.744</v>
      </c>
      <c r="F5865" s="5">
        <v>6.6430000000000007</v>
      </c>
      <c r="G5865" s="5">
        <v>1691.2530000000008</v>
      </c>
      <c r="H5865" s="5">
        <v>1.3490000000000002</v>
      </c>
      <c r="I5865" s="6">
        <v>0</v>
      </c>
    </row>
    <row r="5866" spans="1:9">
      <c r="A5866" s="133">
        <v>2013</v>
      </c>
      <c r="B5866" s="133">
        <v>9</v>
      </c>
      <c r="C5866" s="134">
        <v>41519</v>
      </c>
      <c r="D5866" s="133">
        <v>7</v>
      </c>
      <c r="E5866" s="5">
        <v>24.245000000000001</v>
      </c>
      <c r="F5866" s="5">
        <v>6.6390000000000002</v>
      </c>
      <c r="G5866" s="5">
        <v>1826.1579999999999</v>
      </c>
      <c r="H5866" s="5">
        <v>1.9810000000000003</v>
      </c>
      <c r="I5866" s="6">
        <v>0</v>
      </c>
    </row>
    <row r="5867" spans="1:9">
      <c r="A5867" s="133">
        <v>2013</v>
      </c>
      <c r="B5867" s="133">
        <v>9</v>
      </c>
      <c r="C5867" s="134">
        <v>41519</v>
      </c>
      <c r="D5867" s="133">
        <v>8</v>
      </c>
      <c r="E5867" s="5">
        <v>62.86</v>
      </c>
      <c r="F5867" s="5">
        <v>49.801000000000002</v>
      </c>
      <c r="G5867" s="5">
        <v>1846.8959999999997</v>
      </c>
      <c r="H5867" s="5">
        <v>10.734999999999999</v>
      </c>
      <c r="I5867" s="6">
        <v>0</v>
      </c>
    </row>
    <row r="5868" spans="1:9">
      <c r="A5868" s="133">
        <v>2013</v>
      </c>
      <c r="B5868" s="133">
        <v>9</v>
      </c>
      <c r="C5868" s="134">
        <v>41519</v>
      </c>
      <c r="D5868" s="133">
        <v>9</v>
      </c>
      <c r="E5868" s="5">
        <v>88.108000000000004</v>
      </c>
      <c r="F5868" s="5">
        <v>49.084000000000003</v>
      </c>
      <c r="G5868" s="5">
        <v>1850.0630000000006</v>
      </c>
      <c r="H5868" s="5">
        <v>14.203000000000003</v>
      </c>
      <c r="I5868" s="6">
        <v>0</v>
      </c>
    </row>
    <row r="5869" spans="1:9">
      <c r="A5869" s="133">
        <v>2013</v>
      </c>
      <c r="B5869" s="133">
        <v>9</v>
      </c>
      <c r="C5869" s="134">
        <v>41519</v>
      </c>
      <c r="D5869" s="133">
        <v>10</v>
      </c>
      <c r="E5869" s="5">
        <v>111.20699999999999</v>
      </c>
      <c r="F5869" s="5">
        <v>49.215000000000003</v>
      </c>
      <c r="G5869" s="5">
        <v>1840.4139999999995</v>
      </c>
      <c r="H5869" s="5">
        <v>16.291999999999998</v>
      </c>
      <c r="I5869" s="6">
        <v>0</v>
      </c>
    </row>
    <row r="5870" spans="1:9">
      <c r="A5870" s="133">
        <v>2013</v>
      </c>
      <c r="B5870" s="133">
        <v>9</v>
      </c>
      <c r="C5870" s="134">
        <v>41519</v>
      </c>
      <c r="D5870" s="133">
        <v>11</v>
      </c>
      <c r="E5870" s="5">
        <v>113.71300000000001</v>
      </c>
      <c r="F5870" s="5">
        <v>50.785000000000004</v>
      </c>
      <c r="G5870" s="5">
        <v>1889.2140000000004</v>
      </c>
      <c r="H5870" s="5">
        <v>18.297999999999998</v>
      </c>
      <c r="I5870" s="6">
        <v>0</v>
      </c>
    </row>
    <row r="5871" spans="1:9">
      <c r="A5871" s="133">
        <v>2013</v>
      </c>
      <c r="B5871" s="133">
        <v>9</v>
      </c>
      <c r="C5871" s="134">
        <v>41519</v>
      </c>
      <c r="D5871" s="133">
        <v>12</v>
      </c>
      <c r="E5871" s="5">
        <v>115.71899999999999</v>
      </c>
      <c r="F5871" s="5">
        <v>69.805000000000007</v>
      </c>
      <c r="G5871" s="5">
        <v>1863.1770000000006</v>
      </c>
      <c r="H5871" s="5">
        <v>17.533000000000001</v>
      </c>
      <c r="I5871" s="6">
        <v>0</v>
      </c>
    </row>
    <row r="5872" spans="1:9">
      <c r="A5872" s="133">
        <v>2013</v>
      </c>
      <c r="B5872" s="133">
        <v>9</v>
      </c>
      <c r="C5872" s="134">
        <v>41519</v>
      </c>
      <c r="D5872" s="133">
        <v>13</v>
      </c>
      <c r="E5872" s="5">
        <v>135.34500000000003</v>
      </c>
      <c r="F5872" s="5">
        <v>97.475000000000009</v>
      </c>
      <c r="G5872" s="5">
        <v>1789.2429999999999</v>
      </c>
      <c r="H5872" s="5">
        <v>17.356000000000002</v>
      </c>
      <c r="I5872" s="6">
        <v>0</v>
      </c>
    </row>
    <row r="5873" spans="1:9">
      <c r="A5873" s="133">
        <v>2013</v>
      </c>
      <c r="B5873" s="133">
        <v>9</v>
      </c>
      <c r="C5873" s="134">
        <v>41519</v>
      </c>
      <c r="D5873" s="133">
        <v>14</v>
      </c>
      <c r="E5873" s="5">
        <v>152.90800000000002</v>
      </c>
      <c r="F5873" s="5">
        <v>100.07500000000002</v>
      </c>
      <c r="G5873" s="5">
        <v>1811.1959999999995</v>
      </c>
      <c r="H5873" s="5">
        <v>16.036999999999999</v>
      </c>
      <c r="I5873" s="6">
        <v>0</v>
      </c>
    </row>
    <row r="5874" spans="1:9">
      <c r="A5874" s="133">
        <v>2013</v>
      </c>
      <c r="B5874" s="133">
        <v>9</v>
      </c>
      <c r="C5874" s="134">
        <v>41519</v>
      </c>
      <c r="D5874" s="133">
        <v>15</v>
      </c>
      <c r="E5874" s="5">
        <v>151.65100000000001</v>
      </c>
      <c r="F5874" s="5">
        <v>100.209</v>
      </c>
      <c r="G5874" s="5">
        <v>1787.2800000000004</v>
      </c>
      <c r="H5874" s="5">
        <v>16.928000000000001</v>
      </c>
      <c r="I5874" s="6">
        <v>0</v>
      </c>
    </row>
    <row r="5875" spans="1:9">
      <c r="A5875" s="133">
        <v>2013</v>
      </c>
      <c r="B5875" s="133">
        <v>9</v>
      </c>
      <c r="C5875" s="134">
        <v>41519</v>
      </c>
      <c r="D5875" s="133">
        <v>16</v>
      </c>
      <c r="E5875" s="5">
        <v>150.51600000000002</v>
      </c>
      <c r="F5875" s="5">
        <v>100.012</v>
      </c>
      <c r="G5875" s="5">
        <v>1812.4410000000005</v>
      </c>
      <c r="H5875" s="5">
        <v>16.91</v>
      </c>
      <c r="I5875" s="6">
        <v>0</v>
      </c>
    </row>
    <row r="5876" spans="1:9">
      <c r="A5876" s="133">
        <v>2013</v>
      </c>
      <c r="B5876" s="133">
        <v>9</v>
      </c>
      <c r="C5876" s="134">
        <v>41519</v>
      </c>
      <c r="D5876" s="133">
        <v>17</v>
      </c>
      <c r="E5876" s="5">
        <v>150.87800000000001</v>
      </c>
      <c r="F5876" s="5">
        <v>107.708</v>
      </c>
      <c r="G5876" s="5">
        <v>1858.1989999999998</v>
      </c>
      <c r="H5876" s="5">
        <v>19.064999999999998</v>
      </c>
      <c r="I5876" s="6">
        <v>0</v>
      </c>
    </row>
    <row r="5877" spans="1:9">
      <c r="A5877" s="133">
        <v>2013</v>
      </c>
      <c r="B5877" s="133">
        <v>9</v>
      </c>
      <c r="C5877" s="134">
        <v>41519</v>
      </c>
      <c r="D5877" s="133">
        <v>18</v>
      </c>
      <c r="E5877" s="5">
        <v>150.85499999999999</v>
      </c>
      <c r="F5877" s="5">
        <v>108.93</v>
      </c>
      <c r="G5877" s="5">
        <v>1882.2819999999999</v>
      </c>
      <c r="H5877" s="5">
        <v>32.738000000000007</v>
      </c>
      <c r="I5877" s="6">
        <v>0</v>
      </c>
    </row>
    <row r="5878" spans="1:9">
      <c r="A5878" s="133">
        <v>2013</v>
      </c>
      <c r="B5878" s="133">
        <v>9</v>
      </c>
      <c r="C5878" s="134">
        <v>41519</v>
      </c>
      <c r="D5878" s="133">
        <v>19</v>
      </c>
      <c r="E5878" s="5">
        <v>152.64900000000003</v>
      </c>
      <c r="F5878" s="5">
        <v>109.49199999999999</v>
      </c>
      <c r="G5878" s="5">
        <v>1973.4879999999998</v>
      </c>
      <c r="H5878" s="5">
        <v>38.725999999999999</v>
      </c>
      <c r="I5878" s="6">
        <v>0</v>
      </c>
    </row>
    <row r="5879" spans="1:9">
      <c r="A5879" s="133">
        <v>2013</v>
      </c>
      <c r="B5879" s="133">
        <v>9</v>
      </c>
      <c r="C5879" s="134">
        <v>41519</v>
      </c>
      <c r="D5879" s="133">
        <v>20</v>
      </c>
      <c r="E5879" s="5">
        <v>155.36099999999999</v>
      </c>
      <c r="F5879" s="5">
        <v>109.72600000000001</v>
      </c>
      <c r="G5879" s="5">
        <v>2083.6439999999993</v>
      </c>
      <c r="H5879" s="5">
        <v>58.492999999999995</v>
      </c>
      <c r="I5879" s="6">
        <v>0</v>
      </c>
    </row>
    <row r="5880" spans="1:9">
      <c r="A5880" s="133">
        <v>2013</v>
      </c>
      <c r="B5880" s="133">
        <v>9</v>
      </c>
      <c r="C5880" s="134">
        <v>41519</v>
      </c>
      <c r="D5880" s="133">
        <v>21</v>
      </c>
      <c r="E5880" s="5">
        <v>153.71100000000001</v>
      </c>
      <c r="F5880" s="5">
        <v>109.834</v>
      </c>
      <c r="G5880" s="5">
        <v>2103.0650000000005</v>
      </c>
      <c r="H5880" s="5">
        <v>61.266999999999996</v>
      </c>
      <c r="I5880" s="6">
        <v>0</v>
      </c>
    </row>
    <row r="5881" spans="1:9">
      <c r="A5881" s="133">
        <v>2013</v>
      </c>
      <c r="B5881" s="133">
        <v>9</v>
      </c>
      <c r="C5881" s="134">
        <v>41519</v>
      </c>
      <c r="D5881" s="133">
        <v>22</v>
      </c>
      <c r="E5881" s="5">
        <v>153.512</v>
      </c>
      <c r="F5881" s="5">
        <v>110.119</v>
      </c>
      <c r="G5881" s="5">
        <v>2044.4770000000001</v>
      </c>
      <c r="H5881" s="5">
        <v>53.219999999999992</v>
      </c>
      <c r="I5881" s="6">
        <v>0</v>
      </c>
    </row>
    <row r="5882" spans="1:9">
      <c r="A5882" s="133">
        <v>2013</v>
      </c>
      <c r="B5882" s="133">
        <v>9</v>
      </c>
      <c r="C5882" s="134">
        <v>41519</v>
      </c>
      <c r="D5882" s="133">
        <v>23</v>
      </c>
      <c r="E5882" s="5">
        <v>153.71</v>
      </c>
      <c r="F5882" s="5">
        <v>106.49800000000002</v>
      </c>
      <c r="G5882" s="5">
        <v>1987.9829999999999</v>
      </c>
      <c r="H5882" s="5">
        <v>32.006999999999998</v>
      </c>
      <c r="I5882" s="6">
        <v>0</v>
      </c>
    </row>
    <row r="5883" spans="1:9">
      <c r="A5883" s="133">
        <v>2013</v>
      </c>
      <c r="B5883" s="133">
        <v>9</v>
      </c>
      <c r="C5883" s="134">
        <v>41519</v>
      </c>
      <c r="D5883" s="133">
        <v>24</v>
      </c>
      <c r="E5883" s="5">
        <v>149.29300000000001</v>
      </c>
      <c r="F5883" s="5">
        <v>107.6</v>
      </c>
      <c r="G5883" s="5">
        <v>1909.1230000000003</v>
      </c>
      <c r="H5883" s="5">
        <v>14.060000000000002</v>
      </c>
      <c r="I5883" s="6">
        <v>0</v>
      </c>
    </row>
    <row r="5884" spans="1:9">
      <c r="A5884" s="133">
        <v>2013</v>
      </c>
      <c r="B5884" s="133">
        <v>9</v>
      </c>
      <c r="C5884" s="134">
        <v>41520</v>
      </c>
      <c r="D5884" s="133">
        <v>1</v>
      </c>
      <c r="E5884" s="5">
        <v>151.50900000000001</v>
      </c>
      <c r="F5884" s="5">
        <v>105.768</v>
      </c>
      <c r="G5884" s="5">
        <v>1746.5959999999998</v>
      </c>
      <c r="H5884" s="5">
        <v>6.7210000000000001</v>
      </c>
      <c r="I5884" s="6">
        <v>0</v>
      </c>
    </row>
    <row r="5885" spans="1:9">
      <c r="A5885" s="133">
        <v>2013</v>
      </c>
      <c r="B5885" s="133">
        <v>9</v>
      </c>
      <c r="C5885" s="134">
        <v>41520</v>
      </c>
      <c r="D5885" s="133">
        <v>2</v>
      </c>
      <c r="E5885" s="5">
        <v>155.37900000000002</v>
      </c>
      <c r="F5885" s="5">
        <v>100.19000000000001</v>
      </c>
      <c r="G5885" s="5">
        <v>1622.4520000000005</v>
      </c>
      <c r="H5885" s="5">
        <v>3.6500000000000004</v>
      </c>
      <c r="I5885" s="6">
        <v>0</v>
      </c>
    </row>
    <row r="5886" spans="1:9">
      <c r="A5886" s="133">
        <v>2013</v>
      </c>
      <c r="B5886" s="133">
        <v>9</v>
      </c>
      <c r="C5886" s="134">
        <v>41520</v>
      </c>
      <c r="D5886" s="133">
        <v>3</v>
      </c>
      <c r="E5886" s="5">
        <v>153.946</v>
      </c>
      <c r="F5886" s="5">
        <v>64.882000000000005</v>
      </c>
      <c r="G5886" s="5">
        <v>1531.3070000000005</v>
      </c>
      <c r="H5886" s="5">
        <v>1.9810000000000001</v>
      </c>
      <c r="I5886" s="6">
        <v>0</v>
      </c>
    </row>
    <row r="5887" spans="1:9">
      <c r="A5887" s="133">
        <v>2013</v>
      </c>
      <c r="B5887" s="133">
        <v>9</v>
      </c>
      <c r="C5887" s="134">
        <v>41520</v>
      </c>
      <c r="D5887" s="133">
        <v>4</v>
      </c>
      <c r="E5887" s="5">
        <v>154.852</v>
      </c>
      <c r="F5887" s="5">
        <v>59.456000000000003</v>
      </c>
      <c r="G5887" s="5">
        <v>1515.394</v>
      </c>
      <c r="H5887" s="5">
        <v>0.43</v>
      </c>
      <c r="I5887" s="6">
        <v>0</v>
      </c>
    </row>
    <row r="5888" spans="1:9">
      <c r="A5888" s="133">
        <v>2013</v>
      </c>
      <c r="B5888" s="133">
        <v>9</v>
      </c>
      <c r="C5888" s="134">
        <v>41520</v>
      </c>
      <c r="D5888" s="133">
        <v>5</v>
      </c>
      <c r="E5888" s="5">
        <v>153.71199999999999</v>
      </c>
      <c r="F5888" s="5">
        <v>76.477000000000004</v>
      </c>
      <c r="G5888" s="5">
        <v>1512.8760000000002</v>
      </c>
      <c r="H5888" s="5">
        <v>0.43</v>
      </c>
      <c r="I5888" s="6">
        <v>0</v>
      </c>
    </row>
    <row r="5889" spans="1:9">
      <c r="A5889" s="133">
        <v>2013</v>
      </c>
      <c r="B5889" s="133">
        <v>9</v>
      </c>
      <c r="C5889" s="134">
        <v>41520</v>
      </c>
      <c r="D5889" s="133">
        <v>6</v>
      </c>
      <c r="E5889" s="5">
        <v>151.67100000000002</v>
      </c>
      <c r="F5889" s="5">
        <v>130.04400000000001</v>
      </c>
      <c r="G5889" s="5">
        <v>1499.5429999999999</v>
      </c>
      <c r="H5889" s="5">
        <v>0.43</v>
      </c>
      <c r="I5889" s="6">
        <v>0</v>
      </c>
    </row>
    <row r="5890" spans="1:9">
      <c r="A5890" s="133">
        <v>2013</v>
      </c>
      <c r="B5890" s="133">
        <v>9</v>
      </c>
      <c r="C5890" s="134">
        <v>41520</v>
      </c>
      <c r="D5890" s="133">
        <v>7</v>
      </c>
      <c r="E5890" s="5">
        <v>151.745</v>
      </c>
      <c r="F5890" s="5">
        <v>171.61700000000002</v>
      </c>
      <c r="G5890" s="5">
        <v>1636.5150000000001</v>
      </c>
      <c r="H5890" s="5">
        <v>2.9729999999999999</v>
      </c>
      <c r="I5890" s="6">
        <v>0</v>
      </c>
    </row>
    <row r="5891" spans="1:9">
      <c r="A5891" s="133">
        <v>2013</v>
      </c>
      <c r="B5891" s="133">
        <v>9</v>
      </c>
      <c r="C5891" s="134">
        <v>41520</v>
      </c>
      <c r="D5891" s="133">
        <v>8</v>
      </c>
      <c r="E5891" s="5">
        <v>152.55099999999999</v>
      </c>
      <c r="F5891" s="5">
        <v>179.22499999999999</v>
      </c>
      <c r="G5891" s="5">
        <v>1660.8729999999998</v>
      </c>
      <c r="H5891" s="5">
        <v>12.726000000000001</v>
      </c>
      <c r="I5891" s="6">
        <v>0</v>
      </c>
    </row>
    <row r="5892" spans="1:9">
      <c r="A5892" s="133">
        <v>2013</v>
      </c>
      <c r="B5892" s="133">
        <v>9</v>
      </c>
      <c r="C5892" s="134">
        <v>41520</v>
      </c>
      <c r="D5892" s="133">
        <v>9</v>
      </c>
      <c r="E5892" s="5">
        <v>153.10600000000002</v>
      </c>
      <c r="F5892" s="5">
        <v>196.625</v>
      </c>
      <c r="G5892" s="5">
        <v>1684.3380000000002</v>
      </c>
      <c r="H5892" s="5">
        <v>14.578000000000003</v>
      </c>
      <c r="I5892" s="6">
        <v>0</v>
      </c>
    </row>
    <row r="5893" spans="1:9">
      <c r="A5893" s="133">
        <v>2013</v>
      </c>
      <c r="B5893" s="133">
        <v>9</v>
      </c>
      <c r="C5893" s="134">
        <v>41520</v>
      </c>
      <c r="D5893" s="133">
        <v>10</v>
      </c>
      <c r="E5893" s="5">
        <v>152.95700000000002</v>
      </c>
      <c r="F5893" s="5">
        <v>198.71899999999999</v>
      </c>
      <c r="G5893" s="5">
        <v>1742.2559999999999</v>
      </c>
      <c r="H5893" s="5">
        <v>17.64</v>
      </c>
      <c r="I5893" s="6">
        <v>0</v>
      </c>
    </row>
    <row r="5894" spans="1:9">
      <c r="A5894" s="133">
        <v>2013</v>
      </c>
      <c r="B5894" s="133">
        <v>9</v>
      </c>
      <c r="C5894" s="134">
        <v>41520</v>
      </c>
      <c r="D5894" s="133">
        <v>11</v>
      </c>
      <c r="E5894" s="5">
        <v>150.90700000000001</v>
      </c>
      <c r="F5894" s="5">
        <v>199.47800000000004</v>
      </c>
      <c r="G5894" s="5">
        <v>1762.4270000000004</v>
      </c>
      <c r="H5894" s="5">
        <v>25.730999999999998</v>
      </c>
      <c r="I5894" s="6">
        <v>0</v>
      </c>
    </row>
    <row r="5895" spans="1:9">
      <c r="A5895" s="133">
        <v>2013</v>
      </c>
      <c r="B5895" s="133">
        <v>9</v>
      </c>
      <c r="C5895" s="134">
        <v>41520</v>
      </c>
      <c r="D5895" s="133">
        <v>12</v>
      </c>
      <c r="E5895" s="5">
        <v>149.24</v>
      </c>
      <c r="F5895" s="5">
        <v>191.80100000000002</v>
      </c>
      <c r="G5895" s="5">
        <v>1767.1209999999994</v>
      </c>
      <c r="H5895" s="5">
        <v>26.791000000000004</v>
      </c>
      <c r="I5895" s="6">
        <v>0</v>
      </c>
    </row>
    <row r="5896" spans="1:9">
      <c r="A5896" s="133">
        <v>2013</v>
      </c>
      <c r="B5896" s="133">
        <v>9</v>
      </c>
      <c r="C5896" s="134">
        <v>41520</v>
      </c>
      <c r="D5896" s="133">
        <v>13</v>
      </c>
      <c r="E5896" s="5">
        <v>151.959</v>
      </c>
      <c r="F5896" s="5">
        <v>193.03200000000001</v>
      </c>
      <c r="G5896" s="5">
        <v>1740.0500000000002</v>
      </c>
      <c r="H5896" s="5">
        <v>26.521000000000001</v>
      </c>
      <c r="I5896" s="6">
        <v>0</v>
      </c>
    </row>
    <row r="5897" spans="1:9">
      <c r="A5897" s="133">
        <v>2013</v>
      </c>
      <c r="B5897" s="133">
        <v>9</v>
      </c>
      <c r="C5897" s="134">
        <v>41520</v>
      </c>
      <c r="D5897" s="133">
        <v>14</v>
      </c>
      <c r="E5897" s="5">
        <v>154.179</v>
      </c>
      <c r="F5897" s="5">
        <v>186.19800000000001</v>
      </c>
      <c r="G5897" s="5">
        <v>1714.4390000000003</v>
      </c>
      <c r="H5897" s="5">
        <v>25.298999999999999</v>
      </c>
      <c r="I5897" s="6">
        <v>0</v>
      </c>
    </row>
    <row r="5898" spans="1:9">
      <c r="A5898" s="133">
        <v>2013</v>
      </c>
      <c r="B5898" s="133">
        <v>9</v>
      </c>
      <c r="C5898" s="134">
        <v>41520</v>
      </c>
      <c r="D5898" s="133">
        <v>15</v>
      </c>
      <c r="E5898" s="5">
        <v>153.26700000000002</v>
      </c>
      <c r="F5898" s="5">
        <v>197.35999999999999</v>
      </c>
      <c r="G5898" s="5">
        <v>1704.2889999999998</v>
      </c>
      <c r="H5898" s="5">
        <v>24.732000000000003</v>
      </c>
      <c r="I5898" s="6">
        <v>0</v>
      </c>
    </row>
    <row r="5899" spans="1:9">
      <c r="A5899" s="133">
        <v>2013</v>
      </c>
      <c r="B5899" s="133">
        <v>9</v>
      </c>
      <c r="C5899" s="134">
        <v>41520</v>
      </c>
      <c r="D5899" s="133">
        <v>16</v>
      </c>
      <c r="E5899" s="5">
        <v>153.02199999999999</v>
      </c>
      <c r="F5899" s="5">
        <v>212.79300000000001</v>
      </c>
      <c r="G5899" s="5">
        <v>1690.3930000000003</v>
      </c>
      <c r="H5899" s="5">
        <v>25.605</v>
      </c>
      <c r="I5899" s="6">
        <v>0</v>
      </c>
    </row>
    <row r="5900" spans="1:9">
      <c r="A5900" s="133">
        <v>2013</v>
      </c>
      <c r="B5900" s="133">
        <v>9</v>
      </c>
      <c r="C5900" s="134">
        <v>41520</v>
      </c>
      <c r="D5900" s="133">
        <v>17</v>
      </c>
      <c r="E5900" s="5">
        <v>152.54700000000003</v>
      </c>
      <c r="F5900" s="5">
        <v>217.36099999999999</v>
      </c>
      <c r="G5900" s="5">
        <v>1676.4290000000003</v>
      </c>
      <c r="H5900" s="5">
        <v>38.182000000000002</v>
      </c>
      <c r="I5900" s="6">
        <v>0</v>
      </c>
    </row>
    <row r="5901" spans="1:9">
      <c r="A5901" s="133">
        <v>2013</v>
      </c>
      <c r="B5901" s="133">
        <v>9</v>
      </c>
      <c r="C5901" s="134">
        <v>41520</v>
      </c>
      <c r="D5901" s="133">
        <v>18</v>
      </c>
      <c r="E5901" s="5">
        <v>154.76400000000001</v>
      </c>
      <c r="F5901" s="5">
        <v>215.57700000000006</v>
      </c>
      <c r="G5901" s="5">
        <v>1678.402</v>
      </c>
      <c r="H5901" s="5">
        <v>37.447000000000003</v>
      </c>
      <c r="I5901" s="6">
        <v>0</v>
      </c>
    </row>
    <row r="5902" spans="1:9">
      <c r="A5902" s="133">
        <v>2013</v>
      </c>
      <c r="B5902" s="133">
        <v>9</v>
      </c>
      <c r="C5902" s="134">
        <v>41520</v>
      </c>
      <c r="D5902" s="133">
        <v>19</v>
      </c>
      <c r="E5902" s="5">
        <v>152.96600000000001</v>
      </c>
      <c r="F5902" s="5">
        <v>215.03899999999999</v>
      </c>
      <c r="G5902" s="5">
        <v>1776.8690000000001</v>
      </c>
      <c r="H5902" s="5">
        <v>51.228999999999999</v>
      </c>
      <c r="I5902" s="6">
        <v>0</v>
      </c>
    </row>
    <row r="5903" spans="1:9">
      <c r="A5903" s="133">
        <v>2013</v>
      </c>
      <c r="B5903" s="133">
        <v>9</v>
      </c>
      <c r="C5903" s="134">
        <v>41520</v>
      </c>
      <c r="D5903" s="133">
        <v>20</v>
      </c>
      <c r="E5903" s="5">
        <v>152.989</v>
      </c>
      <c r="F5903" s="5">
        <v>215.215</v>
      </c>
      <c r="G5903" s="5">
        <v>1973.1069999999995</v>
      </c>
      <c r="H5903" s="5">
        <v>69.482999999999976</v>
      </c>
      <c r="I5903" s="6">
        <v>0</v>
      </c>
    </row>
    <row r="5904" spans="1:9">
      <c r="A5904" s="133">
        <v>2013</v>
      </c>
      <c r="B5904" s="133">
        <v>9</v>
      </c>
      <c r="C5904" s="134">
        <v>41520</v>
      </c>
      <c r="D5904" s="133">
        <v>21</v>
      </c>
      <c r="E5904" s="5">
        <v>151.86500000000001</v>
      </c>
      <c r="F5904" s="5">
        <v>216.79600000000002</v>
      </c>
      <c r="G5904" s="5">
        <v>1997.8679999999999</v>
      </c>
      <c r="H5904" s="5">
        <v>75.398999999999972</v>
      </c>
      <c r="I5904" s="6">
        <v>0</v>
      </c>
    </row>
    <row r="5905" spans="1:9">
      <c r="A5905" s="133">
        <v>2013</v>
      </c>
      <c r="B5905" s="133">
        <v>9</v>
      </c>
      <c r="C5905" s="134">
        <v>41520</v>
      </c>
      <c r="D5905" s="133">
        <v>22</v>
      </c>
      <c r="E5905" s="5">
        <v>151.88900000000001</v>
      </c>
      <c r="F5905" s="5">
        <v>232.251</v>
      </c>
      <c r="G5905" s="5">
        <v>1960.38</v>
      </c>
      <c r="H5905" s="5">
        <v>73.455999999999989</v>
      </c>
      <c r="I5905" s="6">
        <v>0</v>
      </c>
    </row>
    <row r="5906" spans="1:9">
      <c r="A5906" s="133">
        <v>2013</v>
      </c>
      <c r="B5906" s="133">
        <v>9</v>
      </c>
      <c r="C5906" s="134">
        <v>41520</v>
      </c>
      <c r="D5906" s="133">
        <v>23</v>
      </c>
      <c r="E5906" s="5">
        <v>154.70000000000002</v>
      </c>
      <c r="F5906" s="5">
        <v>256.755</v>
      </c>
      <c r="G5906" s="5">
        <v>1898.1669999999999</v>
      </c>
      <c r="H5906" s="5">
        <v>47.884999999999998</v>
      </c>
      <c r="I5906" s="6">
        <v>0</v>
      </c>
    </row>
    <row r="5907" spans="1:9">
      <c r="A5907" s="133">
        <v>2013</v>
      </c>
      <c r="B5907" s="133">
        <v>9</v>
      </c>
      <c r="C5907" s="134">
        <v>41520</v>
      </c>
      <c r="D5907" s="133">
        <v>24</v>
      </c>
      <c r="E5907" s="5">
        <v>154.44500000000002</v>
      </c>
      <c r="F5907" s="5">
        <v>262.76600000000002</v>
      </c>
      <c r="G5907" s="5">
        <v>1853.7030000000002</v>
      </c>
      <c r="H5907" s="5">
        <v>21.294</v>
      </c>
      <c r="I5907" s="6">
        <v>0</v>
      </c>
    </row>
    <row r="5908" spans="1:9">
      <c r="A5908" s="133">
        <v>2013</v>
      </c>
      <c r="B5908" s="133">
        <v>9</v>
      </c>
      <c r="C5908" s="134">
        <v>41521</v>
      </c>
      <c r="D5908" s="133">
        <v>1</v>
      </c>
      <c r="E5908" s="5">
        <v>152.12100000000001</v>
      </c>
      <c r="F5908" s="5">
        <v>281.29200000000003</v>
      </c>
      <c r="G5908" s="5">
        <v>1619.127</v>
      </c>
      <c r="H5908" s="5">
        <v>6.3260000000000005</v>
      </c>
      <c r="I5908" s="6">
        <v>0</v>
      </c>
    </row>
    <row r="5909" spans="1:9">
      <c r="A5909" s="133">
        <v>2013</v>
      </c>
      <c r="B5909" s="133">
        <v>9</v>
      </c>
      <c r="C5909" s="134">
        <v>41521</v>
      </c>
      <c r="D5909" s="133">
        <v>2</v>
      </c>
      <c r="E5909" s="5">
        <v>153.43300000000002</v>
      </c>
      <c r="F5909" s="5">
        <v>280.91900000000004</v>
      </c>
      <c r="G5909" s="5">
        <v>1398.3880000000001</v>
      </c>
      <c r="H5909" s="5">
        <v>1.4140000000000001</v>
      </c>
      <c r="I5909" s="6">
        <v>0</v>
      </c>
    </row>
    <row r="5910" spans="1:9">
      <c r="A5910" s="133">
        <v>2013</v>
      </c>
      <c r="B5910" s="133">
        <v>9</v>
      </c>
      <c r="C5910" s="134">
        <v>41521</v>
      </c>
      <c r="D5910" s="133">
        <v>3</v>
      </c>
      <c r="E5910" s="5">
        <v>150.626</v>
      </c>
      <c r="F5910" s="5">
        <v>279.85500000000008</v>
      </c>
      <c r="G5910" s="5">
        <v>1339.3349999999998</v>
      </c>
      <c r="H5910" s="5">
        <v>0</v>
      </c>
      <c r="I5910" s="6">
        <v>0</v>
      </c>
    </row>
    <row r="5911" spans="1:9">
      <c r="A5911" s="133">
        <v>2013</v>
      </c>
      <c r="B5911" s="133">
        <v>9</v>
      </c>
      <c r="C5911" s="134">
        <v>41521</v>
      </c>
      <c r="D5911" s="133">
        <v>4</v>
      </c>
      <c r="E5911" s="5">
        <v>150.08099999999999</v>
      </c>
      <c r="F5911" s="5">
        <v>282.07800000000003</v>
      </c>
      <c r="G5911" s="5">
        <v>1339.0400000000002</v>
      </c>
      <c r="H5911" s="5">
        <v>0</v>
      </c>
      <c r="I5911" s="6">
        <v>0</v>
      </c>
    </row>
    <row r="5912" spans="1:9">
      <c r="A5912" s="133">
        <v>2013</v>
      </c>
      <c r="B5912" s="133">
        <v>9</v>
      </c>
      <c r="C5912" s="134">
        <v>41521</v>
      </c>
      <c r="D5912" s="133">
        <v>5</v>
      </c>
      <c r="E5912" s="5">
        <v>151.43299999999999</v>
      </c>
      <c r="F5912" s="5">
        <v>282.46900000000005</v>
      </c>
      <c r="G5912" s="5">
        <v>1340.7280000000005</v>
      </c>
      <c r="H5912" s="5">
        <v>0</v>
      </c>
      <c r="I5912" s="6">
        <v>0</v>
      </c>
    </row>
    <row r="5913" spans="1:9">
      <c r="A5913" s="133">
        <v>2013</v>
      </c>
      <c r="B5913" s="133">
        <v>9</v>
      </c>
      <c r="C5913" s="134">
        <v>41521</v>
      </c>
      <c r="D5913" s="133">
        <v>6</v>
      </c>
      <c r="E5913" s="5">
        <v>151.56200000000001</v>
      </c>
      <c r="F5913" s="5">
        <v>282.92099999999999</v>
      </c>
      <c r="G5913" s="5">
        <v>1348.1659999999999</v>
      </c>
      <c r="H5913" s="5">
        <v>0</v>
      </c>
      <c r="I5913" s="6">
        <v>0</v>
      </c>
    </row>
    <row r="5914" spans="1:9">
      <c r="A5914" s="133">
        <v>2013</v>
      </c>
      <c r="B5914" s="133">
        <v>9</v>
      </c>
      <c r="C5914" s="134">
        <v>41521</v>
      </c>
      <c r="D5914" s="133">
        <v>7</v>
      </c>
      <c r="E5914" s="5">
        <v>146.54600000000002</v>
      </c>
      <c r="F5914" s="5">
        <v>319.55499999999995</v>
      </c>
      <c r="G5914" s="5">
        <v>1442.2570000000001</v>
      </c>
      <c r="H5914" s="5">
        <v>1.702</v>
      </c>
      <c r="I5914" s="6">
        <v>0</v>
      </c>
    </row>
    <row r="5915" spans="1:9">
      <c r="A5915" s="133">
        <v>2013</v>
      </c>
      <c r="B5915" s="133">
        <v>9</v>
      </c>
      <c r="C5915" s="134">
        <v>41521</v>
      </c>
      <c r="D5915" s="133">
        <v>8</v>
      </c>
      <c r="E5915" s="5">
        <v>147.733</v>
      </c>
      <c r="F5915" s="5">
        <v>322.98400000000004</v>
      </c>
      <c r="G5915" s="5">
        <v>1465.913</v>
      </c>
      <c r="H5915" s="5">
        <v>9.9369999999999994</v>
      </c>
      <c r="I5915" s="6">
        <v>0</v>
      </c>
    </row>
    <row r="5916" spans="1:9">
      <c r="A5916" s="133">
        <v>2013</v>
      </c>
      <c r="B5916" s="133">
        <v>9</v>
      </c>
      <c r="C5916" s="134">
        <v>41521</v>
      </c>
      <c r="D5916" s="133">
        <v>9</v>
      </c>
      <c r="E5916" s="5">
        <v>148.37400000000002</v>
      </c>
      <c r="F5916" s="5">
        <v>321.96200000000005</v>
      </c>
      <c r="G5916" s="5">
        <v>1479.7270000000001</v>
      </c>
      <c r="H5916" s="5">
        <v>18.504000000000001</v>
      </c>
      <c r="I5916" s="6">
        <v>0</v>
      </c>
    </row>
    <row r="5917" spans="1:9">
      <c r="A5917" s="133">
        <v>2013</v>
      </c>
      <c r="B5917" s="133">
        <v>9</v>
      </c>
      <c r="C5917" s="134">
        <v>41521</v>
      </c>
      <c r="D5917" s="133">
        <v>10</v>
      </c>
      <c r="E5917" s="5">
        <v>148.97799999999998</v>
      </c>
      <c r="F5917" s="5">
        <v>322.59999999999997</v>
      </c>
      <c r="G5917" s="5">
        <v>1482.961</v>
      </c>
      <c r="H5917" s="5">
        <v>34.891000000000005</v>
      </c>
      <c r="I5917" s="6">
        <v>0</v>
      </c>
    </row>
    <row r="5918" spans="1:9">
      <c r="A5918" s="133">
        <v>2013</v>
      </c>
      <c r="B5918" s="133">
        <v>9</v>
      </c>
      <c r="C5918" s="134">
        <v>41521</v>
      </c>
      <c r="D5918" s="133">
        <v>11</v>
      </c>
      <c r="E5918" s="5">
        <v>155.02200000000002</v>
      </c>
      <c r="F5918" s="5">
        <v>322.98000000000008</v>
      </c>
      <c r="G5918" s="5">
        <v>1481.5370000000003</v>
      </c>
      <c r="H5918" s="5">
        <v>39.245000000000005</v>
      </c>
      <c r="I5918" s="6">
        <v>0</v>
      </c>
    </row>
    <row r="5919" spans="1:9">
      <c r="A5919" s="133">
        <v>2013</v>
      </c>
      <c r="B5919" s="133">
        <v>9</v>
      </c>
      <c r="C5919" s="134">
        <v>41521</v>
      </c>
      <c r="D5919" s="133">
        <v>12</v>
      </c>
      <c r="E5919" s="5">
        <v>155.54300000000001</v>
      </c>
      <c r="F5919" s="5">
        <v>322.16099999999994</v>
      </c>
      <c r="G5919" s="5">
        <v>1476.921</v>
      </c>
      <c r="H5919" s="5">
        <v>36.914000000000009</v>
      </c>
      <c r="I5919" s="6">
        <v>0</v>
      </c>
    </row>
    <row r="5920" spans="1:9">
      <c r="A5920" s="133">
        <v>2013</v>
      </c>
      <c r="B5920" s="133">
        <v>9</v>
      </c>
      <c r="C5920" s="134">
        <v>41521</v>
      </c>
      <c r="D5920" s="133">
        <v>13</v>
      </c>
      <c r="E5920" s="5">
        <v>157.42099999999999</v>
      </c>
      <c r="F5920" s="5">
        <v>324.459</v>
      </c>
      <c r="G5920" s="5">
        <v>1402.4969999999998</v>
      </c>
      <c r="H5920" s="5">
        <v>38.227000000000004</v>
      </c>
      <c r="I5920" s="6">
        <v>0</v>
      </c>
    </row>
    <row r="5921" spans="1:9">
      <c r="A5921" s="133">
        <v>2013</v>
      </c>
      <c r="B5921" s="133">
        <v>9</v>
      </c>
      <c r="C5921" s="134">
        <v>41521</v>
      </c>
      <c r="D5921" s="133">
        <v>14</v>
      </c>
      <c r="E5921" s="5">
        <v>159.07</v>
      </c>
      <c r="F5921" s="5">
        <v>337.32400000000001</v>
      </c>
      <c r="G5921" s="5">
        <v>1323.374</v>
      </c>
      <c r="H5921" s="5">
        <v>36.656000000000006</v>
      </c>
      <c r="I5921" s="6">
        <v>0</v>
      </c>
    </row>
    <row r="5922" spans="1:9">
      <c r="A5922" s="133">
        <v>2013</v>
      </c>
      <c r="B5922" s="133">
        <v>9</v>
      </c>
      <c r="C5922" s="134">
        <v>41521</v>
      </c>
      <c r="D5922" s="133">
        <v>15</v>
      </c>
      <c r="E5922" s="5">
        <v>158.86900000000003</v>
      </c>
      <c r="F5922" s="5">
        <v>364.67700000000002</v>
      </c>
      <c r="G5922" s="5">
        <v>1322.1210000000003</v>
      </c>
      <c r="H5922" s="5">
        <v>35.860000000000007</v>
      </c>
      <c r="I5922" s="6">
        <v>0</v>
      </c>
    </row>
    <row r="5923" spans="1:9">
      <c r="A5923" s="133">
        <v>2013</v>
      </c>
      <c r="B5923" s="133">
        <v>9</v>
      </c>
      <c r="C5923" s="134">
        <v>41521</v>
      </c>
      <c r="D5923" s="133">
        <v>16</v>
      </c>
      <c r="E5923" s="5">
        <v>158.392</v>
      </c>
      <c r="F5923" s="5">
        <v>372.113</v>
      </c>
      <c r="G5923" s="5">
        <v>1324.3439999999998</v>
      </c>
      <c r="H5923" s="5">
        <v>35.836999999999996</v>
      </c>
      <c r="I5923" s="6">
        <v>0</v>
      </c>
    </row>
    <row r="5924" spans="1:9">
      <c r="A5924" s="133">
        <v>2013</v>
      </c>
      <c r="B5924" s="133">
        <v>9</v>
      </c>
      <c r="C5924" s="134">
        <v>41521</v>
      </c>
      <c r="D5924" s="133">
        <v>17</v>
      </c>
      <c r="E5924" s="5">
        <v>157.97200000000001</v>
      </c>
      <c r="F5924" s="5">
        <v>372.16899999999998</v>
      </c>
      <c r="G5924" s="5">
        <v>1330.5700000000002</v>
      </c>
      <c r="H5924" s="5">
        <v>35.424000000000007</v>
      </c>
      <c r="I5924" s="6">
        <v>0</v>
      </c>
    </row>
    <row r="5925" spans="1:9">
      <c r="A5925" s="133">
        <v>2013</v>
      </c>
      <c r="B5925" s="133">
        <v>9</v>
      </c>
      <c r="C5925" s="134">
        <v>41521</v>
      </c>
      <c r="D5925" s="133">
        <v>18</v>
      </c>
      <c r="E5925" s="5">
        <v>157.63800000000001</v>
      </c>
      <c r="F5925" s="5">
        <v>375.55799999999999</v>
      </c>
      <c r="G5925" s="5">
        <v>1335.71</v>
      </c>
      <c r="H5925" s="5">
        <v>37.498000000000005</v>
      </c>
      <c r="I5925" s="6">
        <v>0</v>
      </c>
    </row>
    <row r="5926" spans="1:9">
      <c r="A5926" s="133">
        <v>2013</v>
      </c>
      <c r="B5926" s="133">
        <v>9</v>
      </c>
      <c r="C5926" s="134">
        <v>41521</v>
      </c>
      <c r="D5926" s="133">
        <v>19</v>
      </c>
      <c r="E5926" s="5">
        <v>156.226</v>
      </c>
      <c r="F5926" s="5">
        <v>378.59800000000001</v>
      </c>
      <c r="G5926" s="5">
        <v>1559.5909999999999</v>
      </c>
      <c r="H5926" s="5">
        <v>47.701000000000001</v>
      </c>
      <c r="I5926" s="6">
        <v>0</v>
      </c>
    </row>
    <row r="5927" spans="1:9">
      <c r="A5927" s="133">
        <v>2013</v>
      </c>
      <c r="B5927" s="133">
        <v>9</v>
      </c>
      <c r="C5927" s="134">
        <v>41521</v>
      </c>
      <c r="D5927" s="133">
        <v>20</v>
      </c>
      <c r="E5927" s="5">
        <v>155.98099999999999</v>
      </c>
      <c r="F5927" s="5">
        <v>375.63</v>
      </c>
      <c r="G5927" s="5">
        <v>1798.3680000000004</v>
      </c>
      <c r="H5927" s="5">
        <v>68.085999999999999</v>
      </c>
      <c r="I5927" s="6">
        <v>0</v>
      </c>
    </row>
    <row r="5928" spans="1:9">
      <c r="A5928" s="133">
        <v>2013</v>
      </c>
      <c r="B5928" s="133">
        <v>9</v>
      </c>
      <c r="C5928" s="134">
        <v>41521</v>
      </c>
      <c r="D5928" s="133">
        <v>21</v>
      </c>
      <c r="E5928" s="5">
        <v>159.09100000000001</v>
      </c>
      <c r="F5928" s="5">
        <v>375.26000000000005</v>
      </c>
      <c r="G5928" s="5">
        <v>1808.1340000000007</v>
      </c>
      <c r="H5928" s="5">
        <v>76.755000000000024</v>
      </c>
      <c r="I5928" s="6">
        <v>0</v>
      </c>
    </row>
    <row r="5929" spans="1:9">
      <c r="A5929" s="133">
        <v>2013</v>
      </c>
      <c r="B5929" s="133">
        <v>9</v>
      </c>
      <c r="C5929" s="134">
        <v>41521</v>
      </c>
      <c r="D5929" s="133">
        <v>22</v>
      </c>
      <c r="E5929" s="5">
        <v>158.08199999999999</v>
      </c>
      <c r="F5929" s="5">
        <v>373.92700000000002</v>
      </c>
      <c r="G5929" s="5">
        <v>1811.5389999999995</v>
      </c>
      <c r="H5929" s="5">
        <v>77.147000000000006</v>
      </c>
      <c r="I5929" s="6">
        <v>0</v>
      </c>
    </row>
    <row r="5930" spans="1:9">
      <c r="A5930" s="133">
        <v>2013</v>
      </c>
      <c r="B5930" s="133">
        <v>9</v>
      </c>
      <c r="C5930" s="134">
        <v>41521</v>
      </c>
      <c r="D5930" s="133">
        <v>23</v>
      </c>
      <c r="E5930" s="5">
        <v>159.399</v>
      </c>
      <c r="F5930" s="5">
        <v>375.73099999999994</v>
      </c>
      <c r="G5930" s="5">
        <v>1721.7859999999998</v>
      </c>
      <c r="H5930" s="5">
        <v>61.951999999999998</v>
      </c>
      <c r="I5930" s="6">
        <v>0</v>
      </c>
    </row>
    <row r="5931" spans="1:9">
      <c r="A5931" s="133">
        <v>2013</v>
      </c>
      <c r="B5931" s="133">
        <v>9</v>
      </c>
      <c r="C5931" s="134">
        <v>41521</v>
      </c>
      <c r="D5931" s="133">
        <v>24</v>
      </c>
      <c r="E5931" s="5">
        <v>160.73099999999999</v>
      </c>
      <c r="F5931" s="5">
        <v>376.90100000000001</v>
      </c>
      <c r="G5931" s="5">
        <v>1666.327</v>
      </c>
      <c r="H5931" s="5">
        <v>23.510999999999999</v>
      </c>
      <c r="I5931" s="6">
        <v>0</v>
      </c>
    </row>
    <row r="5932" spans="1:9">
      <c r="A5932" s="133">
        <v>2013</v>
      </c>
      <c r="B5932" s="133">
        <v>9</v>
      </c>
      <c r="C5932" s="134">
        <v>41522</v>
      </c>
      <c r="D5932" s="133">
        <v>1</v>
      </c>
      <c r="E5932" s="5">
        <v>159.84500000000003</v>
      </c>
      <c r="F5932" s="5">
        <v>373.23199999999997</v>
      </c>
      <c r="G5932" s="5">
        <v>1522.3430000000001</v>
      </c>
      <c r="H5932" s="5">
        <v>11.353</v>
      </c>
      <c r="I5932" s="6">
        <v>0</v>
      </c>
    </row>
    <row r="5933" spans="1:9">
      <c r="A5933" s="133">
        <v>2013</v>
      </c>
      <c r="B5933" s="133">
        <v>9</v>
      </c>
      <c r="C5933" s="134">
        <v>41522</v>
      </c>
      <c r="D5933" s="133">
        <v>2</v>
      </c>
      <c r="E5933" s="5">
        <v>158.85</v>
      </c>
      <c r="F5933" s="5">
        <v>373.84600000000006</v>
      </c>
      <c r="G5933" s="5">
        <v>1411.9629999999997</v>
      </c>
      <c r="H5933" s="5">
        <v>3.4039999999999999</v>
      </c>
      <c r="I5933" s="6">
        <v>0</v>
      </c>
    </row>
    <row r="5934" spans="1:9">
      <c r="A5934" s="133">
        <v>2013</v>
      </c>
      <c r="B5934" s="133">
        <v>9</v>
      </c>
      <c r="C5934" s="134">
        <v>41522</v>
      </c>
      <c r="D5934" s="133">
        <v>3</v>
      </c>
      <c r="E5934" s="5">
        <v>159.33600000000001</v>
      </c>
      <c r="F5934" s="5">
        <v>374.48000000000008</v>
      </c>
      <c r="G5934" s="5">
        <v>1390.2519999999997</v>
      </c>
      <c r="H5934" s="5">
        <v>0.45100000000000001</v>
      </c>
      <c r="I5934" s="6">
        <v>0</v>
      </c>
    </row>
    <row r="5935" spans="1:9">
      <c r="A5935" s="133">
        <v>2013</v>
      </c>
      <c r="B5935" s="133">
        <v>9</v>
      </c>
      <c r="C5935" s="134">
        <v>41522</v>
      </c>
      <c r="D5935" s="133">
        <v>4</v>
      </c>
      <c r="E5935" s="5">
        <v>158.70600000000002</v>
      </c>
      <c r="F5935" s="5">
        <v>374.52100000000013</v>
      </c>
      <c r="G5935" s="5">
        <v>1392.0439999999999</v>
      </c>
      <c r="H5935" s="5">
        <v>0.38700000000000001</v>
      </c>
      <c r="I5935" s="6">
        <v>0</v>
      </c>
    </row>
    <row r="5936" spans="1:9">
      <c r="A5936" s="133">
        <v>2013</v>
      </c>
      <c r="B5936" s="133">
        <v>9</v>
      </c>
      <c r="C5936" s="134">
        <v>41522</v>
      </c>
      <c r="D5936" s="133">
        <v>5</v>
      </c>
      <c r="E5936" s="5">
        <v>157.87400000000002</v>
      </c>
      <c r="F5936" s="5">
        <v>374.18700000000001</v>
      </c>
      <c r="G5936" s="5">
        <v>1394.2239999999997</v>
      </c>
      <c r="H5936" s="5">
        <v>0.27300000000000002</v>
      </c>
      <c r="I5936" s="6">
        <v>0</v>
      </c>
    </row>
    <row r="5937" spans="1:9">
      <c r="A5937" s="133">
        <v>2013</v>
      </c>
      <c r="B5937" s="133">
        <v>9</v>
      </c>
      <c r="C5937" s="134">
        <v>41522</v>
      </c>
      <c r="D5937" s="133">
        <v>6</v>
      </c>
      <c r="E5937" s="5">
        <v>128.828</v>
      </c>
      <c r="F5937" s="5">
        <v>374.18900000000008</v>
      </c>
      <c r="G5937" s="5">
        <v>1404.0329999999999</v>
      </c>
      <c r="H5937" s="5">
        <v>0.27600000000000002</v>
      </c>
      <c r="I5937" s="6">
        <v>0</v>
      </c>
    </row>
    <row r="5938" spans="1:9">
      <c r="A5938" s="133">
        <v>2013</v>
      </c>
      <c r="B5938" s="133">
        <v>9</v>
      </c>
      <c r="C5938" s="134">
        <v>41522</v>
      </c>
      <c r="D5938" s="133">
        <v>7</v>
      </c>
      <c r="E5938" s="5">
        <v>121.57300000000001</v>
      </c>
      <c r="F5938" s="5">
        <v>374.92500000000001</v>
      </c>
      <c r="G5938" s="5">
        <v>1413.9169999999999</v>
      </c>
      <c r="H5938" s="5">
        <v>3.5070000000000001</v>
      </c>
      <c r="I5938" s="6">
        <v>0</v>
      </c>
    </row>
    <row r="5939" spans="1:9">
      <c r="A5939" s="133">
        <v>2013</v>
      </c>
      <c r="B5939" s="133">
        <v>9</v>
      </c>
      <c r="C5939" s="134">
        <v>41522</v>
      </c>
      <c r="D5939" s="133">
        <v>8</v>
      </c>
      <c r="E5939" s="5">
        <v>121.267</v>
      </c>
      <c r="F5939" s="5">
        <v>372.524</v>
      </c>
      <c r="G5939" s="5">
        <v>1415.8309999999999</v>
      </c>
      <c r="H5939" s="5">
        <v>12.083000000000002</v>
      </c>
      <c r="I5939" s="6">
        <v>0</v>
      </c>
    </row>
    <row r="5940" spans="1:9">
      <c r="A5940" s="133">
        <v>2013</v>
      </c>
      <c r="B5940" s="133">
        <v>9</v>
      </c>
      <c r="C5940" s="134">
        <v>41522</v>
      </c>
      <c r="D5940" s="133">
        <v>9</v>
      </c>
      <c r="E5940" s="5">
        <v>119.815</v>
      </c>
      <c r="F5940" s="5">
        <v>369.04100000000005</v>
      </c>
      <c r="G5940" s="5">
        <v>1426.9059999999999</v>
      </c>
      <c r="H5940" s="5">
        <v>22.866999999999997</v>
      </c>
      <c r="I5940" s="6">
        <v>0</v>
      </c>
    </row>
    <row r="5941" spans="1:9">
      <c r="A5941" s="133">
        <v>2013</v>
      </c>
      <c r="B5941" s="133">
        <v>9</v>
      </c>
      <c r="C5941" s="134">
        <v>41522</v>
      </c>
      <c r="D5941" s="133">
        <v>10</v>
      </c>
      <c r="E5941" s="5">
        <v>118.92700000000001</v>
      </c>
      <c r="F5941" s="5">
        <v>370.53199999999998</v>
      </c>
      <c r="G5941" s="5">
        <v>1419.8700000000003</v>
      </c>
      <c r="H5941" s="5">
        <v>43.788000000000004</v>
      </c>
      <c r="I5941" s="6">
        <v>0</v>
      </c>
    </row>
    <row r="5942" spans="1:9">
      <c r="A5942" s="133">
        <v>2013</v>
      </c>
      <c r="B5942" s="133">
        <v>9</v>
      </c>
      <c r="C5942" s="134">
        <v>41522</v>
      </c>
      <c r="D5942" s="133">
        <v>11</v>
      </c>
      <c r="E5942" s="5">
        <v>118.40900000000001</v>
      </c>
      <c r="F5942" s="5">
        <v>370.33499999999998</v>
      </c>
      <c r="G5942" s="5">
        <v>1405.6510000000005</v>
      </c>
      <c r="H5942" s="5">
        <v>63.174999999999997</v>
      </c>
      <c r="I5942" s="6">
        <v>0</v>
      </c>
    </row>
    <row r="5943" spans="1:9">
      <c r="A5943" s="133">
        <v>2013</v>
      </c>
      <c r="B5943" s="133">
        <v>9</v>
      </c>
      <c r="C5943" s="134">
        <v>41522</v>
      </c>
      <c r="D5943" s="133">
        <v>12</v>
      </c>
      <c r="E5943" s="5">
        <v>118.307</v>
      </c>
      <c r="F5943" s="5">
        <v>369.44100000000009</v>
      </c>
      <c r="G5943" s="5">
        <v>1398.0350000000003</v>
      </c>
      <c r="H5943" s="5">
        <v>69.13000000000001</v>
      </c>
      <c r="I5943" s="6">
        <v>0</v>
      </c>
    </row>
    <row r="5944" spans="1:9">
      <c r="A5944" s="133">
        <v>2013</v>
      </c>
      <c r="B5944" s="133">
        <v>9</v>
      </c>
      <c r="C5944" s="134">
        <v>41522</v>
      </c>
      <c r="D5944" s="133">
        <v>13</v>
      </c>
      <c r="E5944" s="5">
        <v>117.55900000000001</v>
      </c>
      <c r="F5944" s="5">
        <v>370.60400000000004</v>
      </c>
      <c r="G5944" s="5">
        <v>1389.7539999999999</v>
      </c>
      <c r="H5944" s="5">
        <v>69.129000000000005</v>
      </c>
      <c r="I5944" s="6">
        <v>0</v>
      </c>
    </row>
    <row r="5945" spans="1:9">
      <c r="A5945" s="133">
        <v>2013</v>
      </c>
      <c r="B5945" s="133">
        <v>9</v>
      </c>
      <c r="C5945" s="134">
        <v>41522</v>
      </c>
      <c r="D5945" s="133">
        <v>14</v>
      </c>
      <c r="E5945" s="5">
        <v>116.526</v>
      </c>
      <c r="F5945" s="5">
        <v>370.91499999999996</v>
      </c>
      <c r="G5945" s="5">
        <v>1386.5179999999996</v>
      </c>
      <c r="H5945" s="5">
        <v>61.982999999999997</v>
      </c>
      <c r="I5945" s="6">
        <v>0</v>
      </c>
    </row>
    <row r="5946" spans="1:9">
      <c r="A5946" s="133">
        <v>2013</v>
      </c>
      <c r="B5946" s="133">
        <v>9</v>
      </c>
      <c r="C5946" s="134">
        <v>41522</v>
      </c>
      <c r="D5946" s="133">
        <v>15</v>
      </c>
      <c r="E5946" s="5">
        <v>119.57900000000001</v>
      </c>
      <c r="F5946" s="5">
        <v>370.79500000000002</v>
      </c>
      <c r="G5946" s="5">
        <v>1369.59</v>
      </c>
      <c r="H5946" s="5">
        <v>62.752999999999986</v>
      </c>
      <c r="I5946" s="6">
        <v>0</v>
      </c>
    </row>
    <row r="5947" spans="1:9">
      <c r="A5947" s="133">
        <v>2013</v>
      </c>
      <c r="B5947" s="133">
        <v>9</v>
      </c>
      <c r="C5947" s="134">
        <v>41522</v>
      </c>
      <c r="D5947" s="133">
        <v>16</v>
      </c>
      <c r="E5947" s="5">
        <v>118.92500000000001</v>
      </c>
      <c r="F5947" s="5">
        <v>370.91</v>
      </c>
      <c r="G5947" s="5">
        <v>1320.1630000000005</v>
      </c>
      <c r="H5947" s="5">
        <v>60.102000000000004</v>
      </c>
      <c r="I5947" s="6">
        <v>0</v>
      </c>
    </row>
    <row r="5948" spans="1:9">
      <c r="A5948" s="133">
        <v>2013</v>
      </c>
      <c r="B5948" s="133">
        <v>9</v>
      </c>
      <c r="C5948" s="134">
        <v>41522</v>
      </c>
      <c r="D5948" s="133">
        <v>17</v>
      </c>
      <c r="E5948" s="5">
        <v>119.46500000000002</v>
      </c>
      <c r="F5948" s="5">
        <v>369.387</v>
      </c>
      <c r="G5948" s="5">
        <v>1316.4819999999995</v>
      </c>
      <c r="H5948" s="5">
        <v>59.113000000000007</v>
      </c>
      <c r="I5948" s="6">
        <v>0</v>
      </c>
    </row>
    <row r="5949" spans="1:9">
      <c r="A5949" s="133">
        <v>2013</v>
      </c>
      <c r="B5949" s="133">
        <v>9</v>
      </c>
      <c r="C5949" s="134">
        <v>41522</v>
      </c>
      <c r="D5949" s="133">
        <v>18</v>
      </c>
      <c r="E5949" s="5">
        <v>119.078</v>
      </c>
      <c r="F5949" s="5">
        <v>371.351</v>
      </c>
      <c r="G5949" s="5">
        <v>1322.1419999999998</v>
      </c>
      <c r="H5949" s="5">
        <v>73.173000000000002</v>
      </c>
      <c r="I5949" s="6">
        <v>0</v>
      </c>
    </row>
    <row r="5950" spans="1:9">
      <c r="A5950" s="133">
        <v>2013</v>
      </c>
      <c r="B5950" s="133">
        <v>9</v>
      </c>
      <c r="C5950" s="134">
        <v>41522</v>
      </c>
      <c r="D5950" s="133">
        <v>19</v>
      </c>
      <c r="E5950" s="5">
        <v>124.11199999999999</v>
      </c>
      <c r="F5950" s="5">
        <v>371.13</v>
      </c>
      <c r="G5950" s="5">
        <v>1503.3760000000002</v>
      </c>
      <c r="H5950" s="5">
        <v>85.686000000000007</v>
      </c>
      <c r="I5950" s="6">
        <v>0</v>
      </c>
    </row>
    <row r="5951" spans="1:9">
      <c r="A5951" s="133">
        <v>2013</v>
      </c>
      <c r="B5951" s="133">
        <v>9</v>
      </c>
      <c r="C5951" s="134">
        <v>41522</v>
      </c>
      <c r="D5951" s="133">
        <v>20</v>
      </c>
      <c r="E5951" s="5">
        <v>136.95000000000002</v>
      </c>
      <c r="F5951" s="5">
        <v>366.72100000000006</v>
      </c>
      <c r="G5951" s="5">
        <v>1736.672</v>
      </c>
      <c r="H5951" s="5">
        <v>107.63400000000001</v>
      </c>
      <c r="I5951" s="6">
        <v>0</v>
      </c>
    </row>
    <row r="5952" spans="1:9">
      <c r="A5952" s="133">
        <v>2013</v>
      </c>
      <c r="B5952" s="133">
        <v>9</v>
      </c>
      <c r="C5952" s="134">
        <v>41522</v>
      </c>
      <c r="D5952" s="133">
        <v>21</v>
      </c>
      <c r="E5952" s="5">
        <v>158.76000000000002</v>
      </c>
      <c r="F5952" s="5">
        <v>367.53399999999999</v>
      </c>
      <c r="G5952" s="5">
        <v>1763.1880000000001</v>
      </c>
      <c r="H5952" s="5">
        <v>113.893</v>
      </c>
      <c r="I5952" s="6">
        <v>0</v>
      </c>
    </row>
    <row r="5953" spans="1:9">
      <c r="A5953" s="133">
        <v>2013</v>
      </c>
      <c r="B5953" s="133">
        <v>9</v>
      </c>
      <c r="C5953" s="134">
        <v>41522</v>
      </c>
      <c r="D5953" s="133">
        <v>22</v>
      </c>
      <c r="E5953" s="5">
        <v>164.05200000000002</v>
      </c>
      <c r="F5953" s="5">
        <v>368.28800000000012</v>
      </c>
      <c r="G5953" s="5">
        <v>1756.3429999999994</v>
      </c>
      <c r="H5953" s="5">
        <v>106.02800000000001</v>
      </c>
      <c r="I5953" s="6">
        <v>0</v>
      </c>
    </row>
    <row r="5954" spans="1:9">
      <c r="A5954" s="133">
        <v>2013</v>
      </c>
      <c r="B5954" s="133">
        <v>9</v>
      </c>
      <c r="C5954" s="134">
        <v>41522</v>
      </c>
      <c r="D5954" s="133">
        <v>23</v>
      </c>
      <c r="E5954" s="5">
        <v>162.13500000000002</v>
      </c>
      <c r="F5954" s="5">
        <v>367.3060000000001</v>
      </c>
      <c r="G5954" s="5">
        <v>1734.6539999999998</v>
      </c>
      <c r="H5954" s="5">
        <v>87.802000000000007</v>
      </c>
      <c r="I5954" s="6">
        <v>0</v>
      </c>
    </row>
    <row r="5955" spans="1:9">
      <c r="A5955" s="133">
        <v>2013</v>
      </c>
      <c r="B5955" s="133">
        <v>9</v>
      </c>
      <c r="C5955" s="134">
        <v>41522</v>
      </c>
      <c r="D5955" s="133">
        <v>24</v>
      </c>
      <c r="E5955" s="5">
        <v>159.45400000000001</v>
      </c>
      <c r="F5955" s="5">
        <v>367.69300000000004</v>
      </c>
      <c r="G5955" s="5">
        <v>1589.0539999999999</v>
      </c>
      <c r="H5955" s="5">
        <v>62.079000000000001</v>
      </c>
      <c r="I5955" s="6">
        <v>0</v>
      </c>
    </row>
    <row r="5956" spans="1:9">
      <c r="A5956" s="133">
        <v>2013</v>
      </c>
      <c r="B5956" s="133">
        <v>9</v>
      </c>
      <c r="C5956" s="134">
        <v>41523</v>
      </c>
      <c r="D5956" s="133">
        <v>1</v>
      </c>
      <c r="E5956" s="5">
        <v>157.92500000000001</v>
      </c>
      <c r="F5956" s="5">
        <v>354.63700000000006</v>
      </c>
      <c r="G5956" s="5">
        <v>1336.2729999999999</v>
      </c>
      <c r="H5956" s="5">
        <v>52.406000000000013</v>
      </c>
      <c r="I5956" s="6">
        <v>0</v>
      </c>
    </row>
    <row r="5957" spans="1:9">
      <c r="A5957" s="133">
        <v>2013</v>
      </c>
      <c r="B5957" s="133">
        <v>9</v>
      </c>
      <c r="C5957" s="134">
        <v>41523</v>
      </c>
      <c r="D5957" s="133">
        <v>2</v>
      </c>
      <c r="E5957" s="5">
        <v>160.816</v>
      </c>
      <c r="F5957" s="5">
        <v>356.75</v>
      </c>
      <c r="G5957" s="5">
        <v>1274.4989999999998</v>
      </c>
      <c r="H5957" s="5">
        <v>40.152000000000001</v>
      </c>
      <c r="I5957" s="6">
        <v>0</v>
      </c>
    </row>
    <row r="5958" spans="1:9">
      <c r="A5958" s="133">
        <v>2013</v>
      </c>
      <c r="B5958" s="133">
        <v>9</v>
      </c>
      <c r="C5958" s="134">
        <v>41523</v>
      </c>
      <c r="D5958" s="133">
        <v>3</v>
      </c>
      <c r="E5958" s="5">
        <v>159.78399999999999</v>
      </c>
      <c r="F5958" s="5">
        <v>356.69600000000003</v>
      </c>
      <c r="G5958" s="5">
        <v>1270.7950000000005</v>
      </c>
      <c r="H5958" s="5">
        <v>29.276</v>
      </c>
      <c r="I5958" s="6">
        <v>0</v>
      </c>
    </row>
    <row r="5959" spans="1:9">
      <c r="A5959" s="133">
        <v>2013</v>
      </c>
      <c r="B5959" s="133">
        <v>9</v>
      </c>
      <c r="C5959" s="134">
        <v>41523</v>
      </c>
      <c r="D5959" s="133">
        <v>4</v>
      </c>
      <c r="E5959" s="5">
        <v>160.65800000000002</v>
      </c>
      <c r="F5959" s="5">
        <v>357.08800000000008</v>
      </c>
      <c r="G5959" s="5">
        <v>1273.6180000000002</v>
      </c>
      <c r="H5959" s="5">
        <v>20.885999999999999</v>
      </c>
      <c r="I5959" s="6">
        <v>0</v>
      </c>
    </row>
    <row r="5960" spans="1:9">
      <c r="A5960" s="133">
        <v>2013</v>
      </c>
      <c r="B5960" s="133">
        <v>9</v>
      </c>
      <c r="C5960" s="134">
        <v>41523</v>
      </c>
      <c r="D5960" s="133">
        <v>5</v>
      </c>
      <c r="E5960" s="5">
        <v>159.45500000000001</v>
      </c>
      <c r="F5960" s="5">
        <v>356.7410000000001</v>
      </c>
      <c r="G5960" s="5">
        <v>1279.8050000000001</v>
      </c>
      <c r="H5960" s="5">
        <v>10.003</v>
      </c>
      <c r="I5960" s="6">
        <v>0</v>
      </c>
    </row>
    <row r="5961" spans="1:9">
      <c r="A5961" s="133">
        <v>2013</v>
      </c>
      <c r="B5961" s="133">
        <v>9</v>
      </c>
      <c r="C5961" s="134">
        <v>41523</v>
      </c>
      <c r="D5961" s="133">
        <v>6</v>
      </c>
      <c r="E5961" s="5">
        <v>144.291</v>
      </c>
      <c r="F5961" s="5">
        <v>356.69700000000006</v>
      </c>
      <c r="G5961" s="5">
        <v>1301.3020000000001</v>
      </c>
      <c r="H5961" s="5">
        <v>11.765000000000001</v>
      </c>
      <c r="I5961" s="6">
        <v>0</v>
      </c>
    </row>
    <row r="5962" spans="1:9">
      <c r="A5962" s="133">
        <v>2013</v>
      </c>
      <c r="B5962" s="133">
        <v>9</v>
      </c>
      <c r="C5962" s="134">
        <v>41523</v>
      </c>
      <c r="D5962" s="133">
        <v>7</v>
      </c>
      <c r="E5962" s="5">
        <v>121.42700000000001</v>
      </c>
      <c r="F5962" s="5">
        <v>354.08600000000013</v>
      </c>
      <c r="G5962" s="5">
        <v>1345.1179999999999</v>
      </c>
      <c r="H5962" s="5">
        <v>26.931000000000001</v>
      </c>
      <c r="I5962" s="6">
        <v>0</v>
      </c>
    </row>
    <row r="5963" spans="1:9">
      <c r="A5963" s="133">
        <v>2013</v>
      </c>
      <c r="B5963" s="133">
        <v>9</v>
      </c>
      <c r="C5963" s="134">
        <v>41523</v>
      </c>
      <c r="D5963" s="133">
        <v>8</v>
      </c>
      <c r="E5963" s="5">
        <v>122.25800000000001</v>
      </c>
      <c r="F5963" s="5">
        <v>355.20400000000006</v>
      </c>
      <c r="G5963" s="5">
        <v>1363.8460000000002</v>
      </c>
      <c r="H5963" s="5">
        <v>42.797999999999988</v>
      </c>
      <c r="I5963" s="6">
        <v>0</v>
      </c>
    </row>
    <row r="5964" spans="1:9">
      <c r="A5964" s="133">
        <v>2013</v>
      </c>
      <c r="B5964" s="133">
        <v>9</v>
      </c>
      <c r="C5964" s="134">
        <v>41523</v>
      </c>
      <c r="D5964" s="133">
        <v>9</v>
      </c>
      <c r="E5964" s="5">
        <v>118.67700000000001</v>
      </c>
      <c r="F5964" s="5">
        <v>354.87600000000003</v>
      </c>
      <c r="G5964" s="5">
        <v>1393.6209999999999</v>
      </c>
      <c r="H5964" s="5">
        <v>34.275999999999996</v>
      </c>
      <c r="I5964" s="6">
        <v>0</v>
      </c>
    </row>
    <row r="5965" spans="1:9">
      <c r="A5965" s="133">
        <v>2013</v>
      </c>
      <c r="B5965" s="133">
        <v>9</v>
      </c>
      <c r="C5965" s="134">
        <v>41523</v>
      </c>
      <c r="D5965" s="133">
        <v>10</v>
      </c>
      <c r="E5965" s="5">
        <v>118.64600000000002</v>
      </c>
      <c r="F5965" s="5">
        <v>358.19100000000003</v>
      </c>
      <c r="G5965" s="5">
        <v>1406.6509999999998</v>
      </c>
      <c r="H5965" s="5">
        <v>33.131999999999998</v>
      </c>
      <c r="I5965" s="6">
        <v>0</v>
      </c>
    </row>
    <row r="5966" spans="1:9">
      <c r="A5966" s="133">
        <v>2013</v>
      </c>
      <c r="B5966" s="133">
        <v>9</v>
      </c>
      <c r="C5966" s="134">
        <v>41523</v>
      </c>
      <c r="D5966" s="133">
        <v>11</v>
      </c>
      <c r="E5966" s="5">
        <v>120.22200000000001</v>
      </c>
      <c r="F5966" s="5">
        <v>358.767</v>
      </c>
      <c r="G5966" s="5">
        <v>1403.28</v>
      </c>
      <c r="H5966" s="5">
        <v>39.292000000000002</v>
      </c>
      <c r="I5966" s="6">
        <v>0</v>
      </c>
    </row>
    <row r="5967" spans="1:9">
      <c r="A5967" s="133">
        <v>2013</v>
      </c>
      <c r="B5967" s="133">
        <v>9</v>
      </c>
      <c r="C5967" s="134">
        <v>41523</v>
      </c>
      <c r="D5967" s="133">
        <v>12</v>
      </c>
      <c r="E5967" s="5">
        <v>118.74000000000001</v>
      </c>
      <c r="F5967" s="5">
        <v>356.62500000000011</v>
      </c>
      <c r="G5967" s="5">
        <v>1390.202</v>
      </c>
      <c r="H5967" s="5">
        <v>39.734999999999999</v>
      </c>
      <c r="I5967" s="6">
        <v>0</v>
      </c>
    </row>
    <row r="5968" spans="1:9">
      <c r="A5968" s="133">
        <v>2013</v>
      </c>
      <c r="B5968" s="133">
        <v>9</v>
      </c>
      <c r="C5968" s="134">
        <v>41523</v>
      </c>
      <c r="D5968" s="133">
        <v>13</v>
      </c>
      <c r="E5968" s="5">
        <v>117.721</v>
      </c>
      <c r="F5968" s="5">
        <v>356.49400000000003</v>
      </c>
      <c r="G5968" s="5">
        <v>1385.9360000000001</v>
      </c>
      <c r="H5968" s="5">
        <v>37.596000000000004</v>
      </c>
      <c r="I5968" s="6">
        <v>0</v>
      </c>
    </row>
    <row r="5969" spans="1:9">
      <c r="A5969" s="133">
        <v>2013</v>
      </c>
      <c r="B5969" s="133">
        <v>9</v>
      </c>
      <c r="C5969" s="134">
        <v>41523</v>
      </c>
      <c r="D5969" s="133">
        <v>14</v>
      </c>
      <c r="E5969" s="5">
        <v>116.584</v>
      </c>
      <c r="F5969" s="5">
        <v>356.84200000000004</v>
      </c>
      <c r="G5969" s="5">
        <v>1373.087</v>
      </c>
      <c r="H5969" s="5">
        <v>35.841000000000001</v>
      </c>
      <c r="I5969" s="6">
        <v>0</v>
      </c>
    </row>
    <row r="5970" spans="1:9">
      <c r="A5970" s="133">
        <v>2013</v>
      </c>
      <c r="B5970" s="133">
        <v>9</v>
      </c>
      <c r="C5970" s="134">
        <v>41523</v>
      </c>
      <c r="D5970" s="133">
        <v>15</v>
      </c>
      <c r="E5970" s="5">
        <v>116.52000000000001</v>
      </c>
      <c r="F5970" s="5">
        <v>357.03100000000006</v>
      </c>
      <c r="G5970" s="5">
        <v>1367.6240000000003</v>
      </c>
      <c r="H5970" s="5">
        <v>32.56</v>
      </c>
      <c r="I5970" s="6">
        <v>0</v>
      </c>
    </row>
    <row r="5971" spans="1:9">
      <c r="A5971" s="133">
        <v>2013</v>
      </c>
      <c r="B5971" s="133">
        <v>9</v>
      </c>
      <c r="C5971" s="134">
        <v>41523</v>
      </c>
      <c r="D5971" s="133">
        <v>16</v>
      </c>
      <c r="E5971" s="5">
        <v>116.04</v>
      </c>
      <c r="F5971" s="5">
        <v>358.49800000000005</v>
      </c>
      <c r="G5971" s="5">
        <v>1364.7599999999995</v>
      </c>
      <c r="H5971" s="5">
        <v>32.413000000000004</v>
      </c>
      <c r="I5971" s="6">
        <v>0</v>
      </c>
    </row>
    <row r="5972" spans="1:9">
      <c r="A5972" s="133">
        <v>2013</v>
      </c>
      <c r="B5972" s="133">
        <v>9</v>
      </c>
      <c r="C5972" s="134">
        <v>41523</v>
      </c>
      <c r="D5972" s="133">
        <v>17</v>
      </c>
      <c r="E5972" s="5">
        <v>116.539</v>
      </c>
      <c r="F5972" s="5">
        <v>357.97500000000002</v>
      </c>
      <c r="G5972" s="5">
        <v>1365.3540000000007</v>
      </c>
      <c r="H5972" s="5">
        <v>32.156000000000006</v>
      </c>
      <c r="I5972" s="6">
        <v>0</v>
      </c>
    </row>
    <row r="5973" spans="1:9">
      <c r="A5973" s="133">
        <v>2013</v>
      </c>
      <c r="B5973" s="133">
        <v>9</v>
      </c>
      <c r="C5973" s="134">
        <v>41523</v>
      </c>
      <c r="D5973" s="133">
        <v>18</v>
      </c>
      <c r="E5973" s="5">
        <v>135.25700000000001</v>
      </c>
      <c r="F5973" s="5">
        <v>357.89100000000002</v>
      </c>
      <c r="G5973" s="5">
        <v>1679.2070000000003</v>
      </c>
      <c r="H5973" s="5">
        <v>31.62</v>
      </c>
      <c r="I5973" s="6">
        <v>0</v>
      </c>
    </row>
    <row r="5974" spans="1:9">
      <c r="A5974" s="133">
        <v>2013</v>
      </c>
      <c r="B5974" s="133">
        <v>9</v>
      </c>
      <c r="C5974" s="134">
        <v>41523</v>
      </c>
      <c r="D5974" s="133">
        <v>19</v>
      </c>
      <c r="E5974" s="5">
        <v>155.18600000000001</v>
      </c>
      <c r="F5974" s="5">
        <v>358.10999999999996</v>
      </c>
      <c r="G5974" s="5">
        <v>1431.8260000000002</v>
      </c>
      <c r="H5974" s="5">
        <v>52.406999999999989</v>
      </c>
      <c r="I5974" s="6">
        <v>0</v>
      </c>
    </row>
    <row r="5975" spans="1:9">
      <c r="A5975" s="133">
        <v>2013</v>
      </c>
      <c r="B5975" s="133">
        <v>9</v>
      </c>
      <c r="C5975" s="134">
        <v>41523</v>
      </c>
      <c r="D5975" s="133">
        <v>20</v>
      </c>
      <c r="E5975" s="5">
        <v>154.625</v>
      </c>
      <c r="F5975" s="5">
        <v>356.36599999999999</v>
      </c>
      <c r="G5975" s="5">
        <v>1586.8390000000002</v>
      </c>
      <c r="H5975" s="5">
        <v>71.066999999999979</v>
      </c>
      <c r="I5975" s="6">
        <v>0</v>
      </c>
    </row>
    <row r="5976" spans="1:9">
      <c r="A5976" s="133">
        <v>2013</v>
      </c>
      <c r="B5976" s="133">
        <v>9</v>
      </c>
      <c r="C5976" s="134">
        <v>41523</v>
      </c>
      <c r="D5976" s="133">
        <v>21</v>
      </c>
      <c r="E5976" s="5">
        <v>151.31800000000001</v>
      </c>
      <c r="F5976" s="5">
        <v>356.00900000000001</v>
      </c>
      <c r="G5976" s="5">
        <v>1619.2660000000005</v>
      </c>
      <c r="H5976" s="5">
        <v>83.421999999999997</v>
      </c>
      <c r="I5976" s="6">
        <v>0</v>
      </c>
    </row>
    <row r="5977" spans="1:9">
      <c r="A5977" s="133">
        <v>2013</v>
      </c>
      <c r="B5977" s="133">
        <v>9</v>
      </c>
      <c r="C5977" s="134">
        <v>41523</v>
      </c>
      <c r="D5977" s="133">
        <v>22</v>
      </c>
      <c r="E5977" s="5">
        <v>160.65000000000003</v>
      </c>
      <c r="F5977" s="5">
        <v>343.95800000000003</v>
      </c>
      <c r="G5977" s="5">
        <v>1603.585</v>
      </c>
      <c r="H5977" s="5">
        <v>76.638000000000005</v>
      </c>
      <c r="I5977" s="6">
        <v>0</v>
      </c>
    </row>
    <row r="5978" spans="1:9">
      <c r="A5978" s="133">
        <v>2013</v>
      </c>
      <c r="B5978" s="133">
        <v>9</v>
      </c>
      <c r="C5978" s="134">
        <v>41523</v>
      </c>
      <c r="D5978" s="133">
        <v>23</v>
      </c>
      <c r="E5978" s="5">
        <v>160.178</v>
      </c>
      <c r="F5978" s="5">
        <v>298.18</v>
      </c>
      <c r="G5978" s="5">
        <v>1578.1290000000001</v>
      </c>
      <c r="H5978" s="5">
        <v>48.590000000000011</v>
      </c>
      <c r="I5978" s="6">
        <v>0</v>
      </c>
    </row>
    <row r="5979" spans="1:9">
      <c r="A5979" s="133">
        <v>2013</v>
      </c>
      <c r="B5979" s="133">
        <v>9</v>
      </c>
      <c r="C5979" s="134">
        <v>41523</v>
      </c>
      <c r="D5979" s="133">
        <v>24</v>
      </c>
      <c r="E5979" s="5">
        <v>159.84700000000001</v>
      </c>
      <c r="F5979" s="5">
        <v>243.114</v>
      </c>
      <c r="G5979" s="5">
        <v>1449.47</v>
      </c>
      <c r="H5979" s="5">
        <v>30.391999999999992</v>
      </c>
      <c r="I5979" s="6">
        <v>0</v>
      </c>
    </row>
    <row r="5980" spans="1:9">
      <c r="A5980" s="133">
        <v>2013</v>
      </c>
      <c r="B5980" s="133">
        <v>9</v>
      </c>
      <c r="C5980" s="134">
        <v>41524</v>
      </c>
      <c r="D5980" s="133">
        <v>1</v>
      </c>
      <c r="E5980" s="5">
        <v>160.96200000000002</v>
      </c>
      <c r="F5980" s="5">
        <v>235.21199999999999</v>
      </c>
      <c r="G5980" s="5">
        <v>1289.1649999999997</v>
      </c>
      <c r="H5980" s="5">
        <v>12.574999999999999</v>
      </c>
      <c r="I5980" s="6">
        <v>0</v>
      </c>
    </row>
    <row r="5981" spans="1:9">
      <c r="A5981" s="133">
        <v>2013</v>
      </c>
      <c r="B5981" s="133">
        <v>9</v>
      </c>
      <c r="C5981" s="134">
        <v>41524</v>
      </c>
      <c r="D5981" s="133">
        <v>2</v>
      </c>
      <c r="E5981" s="5">
        <v>161.43700000000001</v>
      </c>
      <c r="F5981" s="5">
        <v>236.58699999999999</v>
      </c>
      <c r="G5981" s="5">
        <v>1211.9169999999999</v>
      </c>
      <c r="H5981" s="5">
        <v>5.4580000000000002</v>
      </c>
      <c r="I5981" s="6">
        <v>0</v>
      </c>
    </row>
    <row r="5982" spans="1:9">
      <c r="A5982" s="133">
        <v>2013</v>
      </c>
      <c r="B5982" s="133">
        <v>9</v>
      </c>
      <c r="C5982" s="134">
        <v>41524</v>
      </c>
      <c r="D5982" s="133">
        <v>3</v>
      </c>
      <c r="E5982" s="5">
        <v>160.22300000000001</v>
      </c>
      <c r="F5982" s="5">
        <v>237.208</v>
      </c>
      <c r="G5982" s="5">
        <v>1190.318</v>
      </c>
      <c r="H5982" s="5">
        <v>2.5840000000000001</v>
      </c>
      <c r="I5982" s="6">
        <v>0</v>
      </c>
    </row>
    <row r="5983" spans="1:9">
      <c r="A5983" s="133">
        <v>2013</v>
      </c>
      <c r="B5983" s="133">
        <v>9</v>
      </c>
      <c r="C5983" s="134">
        <v>41524</v>
      </c>
      <c r="D5983" s="133">
        <v>4</v>
      </c>
      <c r="E5983" s="5">
        <v>160.792</v>
      </c>
      <c r="F5983" s="5">
        <v>237.63399999999999</v>
      </c>
      <c r="G5983" s="5">
        <v>1186.7189999999998</v>
      </c>
      <c r="H5983" s="5">
        <v>1.51</v>
      </c>
      <c r="I5983" s="6">
        <v>0</v>
      </c>
    </row>
    <row r="5984" spans="1:9">
      <c r="A5984" s="133">
        <v>2013</v>
      </c>
      <c r="B5984" s="133">
        <v>9</v>
      </c>
      <c r="C5984" s="134">
        <v>41524</v>
      </c>
      <c r="D5984" s="133">
        <v>5</v>
      </c>
      <c r="E5984" s="5">
        <v>160.755</v>
      </c>
      <c r="F5984" s="5">
        <v>237.93899999999996</v>
      </c>
      <c r="G5984" s="5">
        <v>1189.95</v>
      </c>
      <c r="H5984" s="5">
        <v>1.089</v>
      </c>
      <c r="I5984" s="6">
        <v>0</v>
      </c>
    </row>
    <row r="5985" spans="1:9">
      <c r="A5985" s="133">
        <v>2013</v>
      </c>
      <c r="B5985" s="133">
        <v>9</v>
      </c>
      <c r="C5985" s="134">
        <v>41524</v>
      </c>
      <c r="D5985" s="133">
        <v>6</v>
      </c>
      <c r="E5985" s="5">
        <v>160.80199999999999</v>
      </c>
      <c r="F5985" s="5">
        <v>237.73699999999999</v>
      </c>
      <c r="G5985" s="5">
        <v>1190.3109999999999</v>
      </c>
      <c r="H5985" s="5">
        <v>2.1080000000000001</v>
      </c>
      <c r="I5985" s="6">
        <v>0</v>
      </c>
    </row>
    <row r="5986" spans="1:9">
      <c r="A5986" s="133">
        <v>2013</v>
      </c>
      <c r="B5986" s="133">
        <v>9</v>
      </c>
      <c r="C5986" s="134">
        <v>41524</v>
      </c>
      <c r="D5986" s="133">
        <v>7</v>
      </c>
      <c r="E5986" s="5">
        <v>161.80099999999999</v>
      </c>
      <c r="F5986" s="5">
        <v>236.04599999999999</v>
      </c>
      <c r="G5986" s="5">
        <v>1197.5340000000001</v>
      </c>
      <c r="H5986" s="5">
        <v>5.495000000000001</v>
      </c>
      <c r="I5986" s="6">
        <v>0</v>
      </c>
    </row>
    <row r="5987" spans="1:9">
      <c r="A5987" s="133">
        <v>2013</v>
      </c>
      <c r="B5987" s="133">
        <v>9</v>
      </c>
      <c r="C5987" s="134">
        <v>41524</v>
      </c>
      <c r="D5987" s="133">
        <v>8</v>
      </c>
      <c r="E5987" s="5">
        <v>163.67099999999999</v>
      </c>
      <c r="F5987" s="5">
        <v>235.18599999999998</v>
      </c>
      <c r="G5987" s="5">
        <v>1190.8110000000004</v>
      </c>
      <c r="H5987" s="5">
        <v>7.096000000000001</v>
      </c>
      <c r="I5987" s="6">
        <v>0</v>
      </c>
    </row>
    <row r="5988" spans="1:9">
      <c r="A5988" s="133">
        <v>2013</v>
      </c>
      <c r="B5988" s="133">
        <v>9</v>
      </c>
      <c r="C5988" s="134">
        <v>41524</v>
      </c>
      <c r="D5988" s="133">
        <v>9</v>
      </c>
      <c r="E5988" s="5">
        <v>161.24600000000001</v>
      </c>
      <c r="F5988" s="5">
        <v>234.51499999999999</v>
      </c>
      <c r="G5988" s="5">
        <v>1227.8910000000001</v>
      </c>
      <c r="H5988" s="5">
        <v>11.608000000000001</v>
      </c>
      <c r="I5988" s="6">
        <v>0</v>
      </c>
    </row>
    <row r="5989" spans="1:9">
      <c r="A5989" s="133">
        <v>2013</v>
      </c>
      <c r="B5989" s="133">
        <v>9</v>
      </c>
      <c r="C5989" s="134">
        <v>41524</v>
      </c>
      <c r="D5989" s="133">
        <v>10</v>
      </c>
      <c r="E5989" s="5">
        <v>161.78199999999998</v>
      </c>
      <c r="F5989" s="5">
        <v>233.18800000000005</v>
      </c>
      <c r="G5989" s="5">
        <v>1276.6060000000002</v>
      </c>
      <c r="H5989" s="5">
        <v>14.988</v>
      </c>
      <c r="I5989" s="6">
        <v>0</v>
      </c>
    </row>
    <row r="5990" spans="1:9">
      <c r="A5990" s="133">
        <v>2013</v>
      </c>
      <c r="B5990" s="133">
        <v>9</v>
      </c>
      <c r="C5990" s="134">
        <v>41524</v>
      </c>
      <c r="D5990" s="133">
        <v>11</v>
      </c>
      <c r="E5990" s="5">
        <v>160.03800000000001</v>
      </c>
      <c r="F5990" s="5">
        <v>229.53800000000001</v>
      </c>
      <c r="G5990" s="5">
        <v>1298.422</v>
      </c>
      <c r="H5990" s="5">
        <v>16.184000000000005</v>
      </c>
      <c r="I5990" s="6">
        <v>0</v>
      </c>
    </row>
    <row r="5991" spans="1:9">
      <c r="A5991" s="133">
        <v>2013</v>
      </c>
      <c r="B5991" s="133">
        <v>9</v>
      </c>
      <c r="C5991" s="134">
        <v>41524</v>
      </c>
      <c r="D5991" s="133">
        <v>12</v>
      </c>
      <c r="E5991" s="5">
        <v>156.054</v>
      </c>
      <c r="F5991" s="5">
        <v>218.19500000000002</v>
      </c>
      <c r="G5991" s="5">
        <v>1290.4180000000003</v>
      </c>
      <c r="H5991" s="5">
        <v>17.375</v>
      </c>
      <c r="I5991" s="6">
        <v>0</v>
      </c>
    </row>
    <row r="5992" spans="1:9">
      <c r="A5992" s="133">
        <v>2013</v>
      </c>
      <c r="B5992" s="133">
        <v>9</v>
      </c>
      <c r="C5992" s="134">
        <v>41524</v>
      </c>
      <c r="D5992" s="133">
        <v>13</v>
      </c>
      <c r="E5992" s="5">
        <v>156.339</v>
      </c>
      <c r="F5992" s="5">
        <v>216.9</v>
      </c>
      <c r="G5992" s="5">
        <v>1287.7030000000002</v>
      </c>
      <c r="H5992" s="5">
        <v>18.600000000000001</v>
      </c>
      <c r="I5992" s="6">
        <v>0</v>
      </c>
    </row>
    <row r="5993" spans="1:9">
      <c r="A5993" s="133">
        <v>2013</v>
      </c>
      <c r="B5993" s="133">
        <v>9</v>
      </c>
      <c r="C5993" s="134">
        <v>41524</v>
      </c>
      <c r="D5993" s="133">
        <v>14</v>
      </c>
      <c r="E5993" s="5">
        <v>155.74200000000002</v>
      </c>
      <c r="F5993" s="5">
        <v>216.70000000000002</v>
      </c>
      <c r="G5993" s="5">
        <v>1312.6299999999999</v>
      </c>
      <c r="H5993" s="5">
        <v>20.427</v>
      </c>
      <c r="I5993" s="6">
        <v>0</v>
      </c>
    </row>
    <row r="5994" spans="1:9">
      <c r="A5994" s="133">
        <v>2013</v>
      </c>
      <c r="B5994" s="133">
        <v>9</v>
      </c>
      <c r="C5994" s="134">
        <v>41524</v>
      </c>
      <c r="D5994" s="133">
        <v>15</v>
      </c>
      <c r="E5994" s="5">
        <v>156.75800000000001</v>
      </c>
      <c r="F5994" s="5">
        <v>216.495</v>
      </c>
      <c r="G5994" s="5">
        <v>1326.1949999999997</v>
      </c>
      <c r="H5994" s="5">
        <v>18.834000000000003</v>
      </c>
      <c r="I5994" s="6">
        <v>0</v>
      </c>
    </row>
    <row r="5995" spans="1:9">
      <c r="A5995" s="133">
        <v>2013</v>
      </c>
      <c r="B5995" s="133">
        <v>9</v>
      </c>
      <c r="C5995" s="134">
        <v>41524</v>
      </c>
      <c r="D5995" s="133">
        <v>16</v>
      </c>
      <c r="E5995" s="5">
        <v>157.57700000000003</v>
      </c>
      <c r="F5995" s="5">
        <v>216.21899999999999</v>
      </c>
      <c r="G5995" s="5">
        <v>1324.6390000000001</v>
      </c>
      <c r="H5995" s="5">
        <v>22.62</v>
      </c>
      <c r="I5995" s="6">
        <v>0</v>
      </c>
    </row>
    <row r="5996" spans="1:9">
      <c r="A5996" s="133">
        <v>2013</v>
      </c>
      <c r="B5996" s="133">
        <v>9</v>
      </c>
      <c r="C5996" s="134">
        <v>41524</v>
      </c>
      <c r="D5996" s="133">
        <v>17</v>
      </c>
      <c r="E5996" s="5">
        <v>157.459</v>
      </c>
      <c r="F5996" s="5">
        <v>216.18200000000002</v>
      </c>
      <c r="G5996" s="5">
        <v>1308.393</v>
      </c>
      <c r="H5996" s="5">
        <v>20.268000000000001</v>
      </c>
      <c r="I5996" s="6">
        <v>0</v>
      </c>
    </row>
    <row r="5997" spans="1:9">
      <c r="A5997" s="133">
        <v>2013</v>
      </c>
      <c r="B5997" s="133">
        <v>9</v>
      </c>
      <c r="C5997" s="134">
        <v>41524</v>
      </c>
      <c r="D5997" s="133">
        <v>18</v>
      </c>
      <c r="E5997" s="5">
        <v>160.00800000000001</v>
      </c>
      <c r="F5997" s="5">
        <v>215.828</v>
      </c>
      <c r="G5997" s="5">
        <v>1390.3810000000001</v>
      </c>
      <c r="H5997" s="5">
        <v>20.679000000000002</v>
      </c>
      <c r="I5997" s="6">
        <v>0</v>
      </c>
    </row>
    <row r="5998" spans="1:9">
      <c r="A5998" s="133">
        <v>2013</v>
      </c>
      <c r="B5998" s="133">
        <v>9</v>
      </c>
      <c r="C5998" s="134">
        <v>41524</v>
      </c>
      <c r="D5998" s="133">
        <v>19</v>
      </c>
      <c r="E5998" s="5">
        <v>159.559</v>
      </c>
      <c r="F5998" s="5">
        <v>216.643</v>
      </c>
      <c r="G5998" s="5">
        <v>1478.9210000000005</v>
      </c>
      <c r="H5998" s="5">
        <v>33.925000000000011</v>
      </c>
      <c r="I5998" s="6">
        <v>0</v>
      </c>
    </row>
    <row r="5999" spans="1:9">
      <c r="A5999" s="133">
        <v>2013</v>
      </c>
      <c r="B5999" s="133">
        <v>9</v>
      </c>
      <c r="C5999" s="134">
        <v>41524</v>
      </c>
      <c r="D5999" s="133">
        <v>20</v>
      </c>
      <c r="E5999" s="5">
        <v>161.92699999999999</v>
      </c>
      <c r="F5999" s="5">
        <v>216.80100000000002</v>
      </c>
      <c r="G5999" s="5">
        <v>1550.7160000000003</v>
      </c>
      <c r="H5999" s="5">
        <v>47.847000000000008</v>
      </c>
      <c r="I5999" s="6">
        <v>0</v>
      </c>
    </row>
    <row r="6000" spans="1:9">
      <c r="A6000" s="133">
        <v>2013</v>
      </c>
      <c r="B6000" s="133">
        <v>9</v>
      </c>
      <c r="C6000" s="134">
        <v>41524</v>
      </c>
      <c r="D6000" s="133">
        <v>21</v>
      </c>
      <c r="E6000" s="5">
        <v>161.22200000000001</v>
      </c>
      <c r="F6000" s="5">
        <v>215.87</v>
      </c>
      <c r="G6000" s="5">
        <v>1543.377</v>
      </c>
      <c r="H6000" s="5">
        <v>49.411000000000001</v>
      </c>
      <c r="I6000" s="6">
        <v>0</v>
      </c>
    </row>
    <row r="6001" spans="1:9">
      <c r="A6001" s="133">
        <v>2013</v>
      </c>
      <c r="B6001" s="133">
        <v>9</v>
      </c>
      <c r="C6001" s="134">
        <v>41524</v>
      </c>
      <c r="D6001" s="133">
        <v>22</v>
      </c>
      <c r="E6001" s="5">
        <v>162.32400000000001</v>
      </c>
      <c r="F6001" s="5">
        <v>216.63100000000003</v>
      </c>
      <c r="G6001" s="5">
        <v>1544.6190000000004</v>
      </c>
      <c r="H6001" s="5">
        <v>38.271999999999998</v>
      </c>
      <c r="I6001" s="6">
        <v>0</v>
      </c>
    </row>
    <row r="6002" spans="1:9">
      <c r="A6002" s="133">
        <v>2013</v>
      </c>
      <c r="B6002" s="133">
        <v>9</v>
      </c>
      <c r="C6002" s="134">
        <v>41524</v>
      </c>
      <c r="D6002" s="133">
        <v>23</v>
      </c>
      <c r="E6002" s="5">
        <v>162.602</v>
      </c>
      <c r="F6002" s="5">
        <v>217.02799999999999</v>
      </c>
      <c r="G6002" s="5">
        <v>1536.4740000000004</v>
      </c>
      <c r="H6002" s="5">
        <v>21.633999999999997</v>
      </c>
      <c r="I6002" s="6">
        <v>0</v>
      </c>
    </row>
    <row r="6003" spans="1:9">
      <c r="A6003" s="133">
        <v>2013</v>
      </c>
      <c r="B6003" s="133">
        <v>9</v>
      </c>
      <c r="C6003" s="134">
        <v>41524</v>
      </c>
      <c r="D6003" s="133">
        <v>24</v>
      </c>
      <c r="E6003" s="5">
        <v>159.68100000000001</v>
      </c>
      <c r="F6003" s="5">
        <v>217.84700000000004</v>
      </c>
      <c r="G6003" s="5">
        <v>1436.444</v>
      </c>
      <c r="H6003" s="5">
        <v>14.298</v>
      </c>
      <c r="I6003" s="6">
        <v>0</v>
      </c>
    </row>
    <row r="6004" spans="1:9">
      <c r="A6004" s="133">
        <v>2013</v>
      </c>
      <c r="B6004" s="133">
        <v>9</v>
      </c>
      <c r="C6004" s="134">
        <v>41525</v>
      </c>
      <c r="D6004" s="133">
        <v>1</v>
      </c>
      <c r="E6004" s="5">
        <v>160.03200000000001</v>
      </c>
      <c r="F6004" s="5">
        <v>193.38499999999999</v>
      </c>
      <c r="G6004" s="5">
        <v>1313.5439999999999</v>
      </c>
      <c r="H6004" s="5">
        <v>9.6790000000000003</v>
      </c>
      <c r="I6004" s="6">
        <v>0</v>
      </c>
    </row>
    <row r="6005" spans="1:9">
      <c r="A6005" s="133">
        <v>2013</v>
      </c>
      <c r="B6005" s="133">
        <v>9</v>
      </c>
      <c r="C6005" s="134">
        <v>41525</v>
      </c>
      <c r="D6005" s="133">
        <v>2</v>
      </c>
      <c r="E6005" s="5">
        <v>159.54400000000001</v>
      </c>
      <c r="F6005" s="5">
        <v>158.76600000000002</v>
      </c>
      <c r="G6005" s="5">
        <v>1239.9419999999998</v>
      </c>
      <c r="H6005" s="5">
        <v>6.048</v>
      </c>
      <c r="I6005" s="6">
        <v>0</v>
      </c>
    </row>
    <row r="6006" spans="1:9">
      <c r="A6006" s="133">
        <v>2013</v>
      </c>
      <c r="B6006" s="133">
        <v>9</v>
      </c>
      <c r="C6006" s="134">
        <v>41525</v>
      </c>
      <c r="D6006" s="133">
        <v>3</v>
      </c>
      <c r="E6006" s="5">
        <v>158.71400000000003</v>
      </c>
      <c r="F6006" s="5">
        <v>158.69999999999999</v>
      </c>
      <c r="G6006" s="5">
        <v>1224.4219999999998</v>
      </c>
      <c r="H6006" s="5">
        <v>3.7</v>
      </c>
      <c r="I6006" s="6">
        <v>0</v>
      </c>
    </row>
    <row r="6007" spans="1:9">
      <c r="A6007" s="133">
        <v>2013</v>
      </c>
      <c r="B6007" s="133">
        <v>9</v>
      </c>
      <c r="C6007" s="134">
        <v>41525</v>
      </c>
      <c r="D6007" s="133">
        <v>4</v>
      </c>
      <c r="E6007" s="5">
        <v>158.61400000000003</v>
      </c>
      <c r="F6007" s="5">
        <v>158.57500000000002</v>
      </c>
      <c r="G6007" s="5">
        <v>1223.2300000000002</v>
      </c>
      <c r="H6007" s="5">
        <v>2.556</v>
      </c>
      <c r="I6007" s="6">
        <v>0</v>
      </c>
    </row>
    <row r="6008" spans="1:9">
      <c r="A6008" s="133">
        <v>2013</v>
      </c>
      <c r="B6008" s="133">
        <v>9</v>
      </c>
      <c r="C6008" s="134">
        <v>41525</v>
      </c>
      <c r="D6008" s="133">
        <v>5</v>
      </c>
      <c r="E6008" s="5">
        <v>159.667</v>
      </c>
      <c r="F6008" s="5">
        <v>158.32300000000001</v>
      </c>
      <c r="G6008" s="5">
        <v>1220.0039999999999</v>
      </c>
      <c r="H6008" s="5">
        <v>2.8050000000000002</v>
      </c>
      <c r="I6008" s="6">
        <v>0</v>
      </c>
    </row>
    <row r="6009" spans="1:9">
      <c r="A6009" s="133">
        <v>2013</v>
      </c>
      <c r="B6009" s="133">
        <v>9</v>
      </c>
      <c r="C6009" s="134">
        <v>41525</v>
      </c>
      <c r="D6009" s="133">
        <v>6</v>
      </c>
      <c r="E6009" s="5">
        <v>157.85599999999999</v>
      </c>
      <c r="F6009" s="5">
        <v>158.524</v>
      </c>
      <c r="G6009" s="5">
        <v>1222.2320000000002</v>
      </c>
      <c r="H6009" s="5">
        <v>3.7650000000000006</v>
      </c>
      <c r="I6009" s="6">
        <v>0</v>
      </c>
    </row>
    <row r="6010" spans="1:9">
      <c r="A6010" s="133">
        <v>2013</v>
      </c>
      <c r="B6010" s="133">
        <v>9</v>
      </c>
      <c r="C6010" s="134">
        <v>41525</v>
      </c>
      <c r="D6010" s="133">
        <v>7</v>
      </c>
      <c r="E6010" s="5">
        <v>159.05799999999999</v>
      </c>
      <c r="F6010" s="5">
        <v>157.988</v>
      </c>
      <c r="G6010" s="5">
        <v>1222.6170000000004</v>
      </c>
      <c r="H6010" s="5">
        <v>4.4790000000000001</v>
      </c>
      <c r="I6010" s="6">
        <v>0</v>
      </c>
    </row>
    <row r="6011" spans="1:9">
      <c r="A6011" s="133">
        <v>2013</v>
      </c>
      <c r="B6011" s="133">
        <v>9</v>
      </c>
      <c r="C6011" s="134">
        <v>41525</v>
      </c>
      <c r="D6011" s="133">
        <v>8</v>
      </c>
      <c r="E6011" s="5">
        <v>158.53700000000001</v>
      </c>
      <c r="F6011" s="5">
        <v>157.71899999999999</v>
      </c>
      <c r="G6011" s="5">
        <v>1185.2340000000002</v>
      </c>
      <c r="H6011" s="5">
        <v>8.952</v>
      </c>
      <c r="I6011" s="6">
        <v>0</v>
      </c>
    </row>
    <row r="6012" spans="1:9">
      <c r="A6012" s="133">
        <v>2013</v>
      </c>
      <c r="B6012" s="133">
        <v>9</v>
      </c>
      <c r="C6012" s="134">
        <v>41525</v>
      </c>
      <c r="D6012" s="133">
        <v>9</v>
      </c>
      <c r="E6012" s="5">
        <v>152.98200000000003</v>
      </c>
      <c r="F6012" s="5">
        <v>157.89700000000002</v>
      </c>
      <c r="G6012" s="5">
        <v>1189.5329999999999</v>
      </c>
      <c r="H6012" s="5">
        <v>8.82</v>
      </c>
      <c r="I6012" s="6">
        <v>0</v>
      </c>
    </row>
    <row r="6013" spans="1:9">
      <c r="A6013" s="133">
        <v>2013</v>
      </c>
      <c r="B6013" s="133">
        <v>9</v>
      </c>
      <c r="C6013" s="134">
        <v>41525</v>
      </c>
      <c r="D6013" s="133">
        <v>10</v>
      </c>
      <c r="E6013" s="5">
        <v>152.69600000000003</v>
      </c>
      <c r="F6013" s="5">
        <v>157.92400000000001</v>
      </c>
      <c r="G6013" s="5">
        <v>1217.461</v>
      </c>
      <c r="H6013" s="5">
        <v>9.636000000000001</v>
      </c>
      <c r="I6013" s="6">
        <v>0</v>
      </c>
    </row>
    <row r="6014" spans="1:9">
      <c r="A6014" s="133">
        <v>2013</v>
      </c>
      <c r="B6014" s="133">
        <v>9</v>
      </c>
      <c r="C6014" s="134">
        <v>41525</v>
      </c>
      <c r="D6014" s="133">
        <v>11</v>
      </c>
      <c r="E6014" s="5">
        <v>152.99299999999999</v>
      </c>
      <c r="F6014" s="5">
        <v>158.17400000000001</v>
      </c>
      <c r="G6014" s="5">
        <v>1242.1949999999997</v>
      </c>
      <c r="H6014" s="5">
        <v>11.018000000000001</v>
      </c>
      <c r="I6014" s="6">
        <v>0</v>
      </c>
    </row>
    <row r="6015" spans="1:9">
      <c r="A6015" s="133">
        <v>2013</v>
      </c>
      <c r="B6015" s="133">
        <v>9</v>
      </c>
      <c r="C6015" s="134">
        <v>41525</v>
      </c>
      <c r="D6015" s="133">
        <v>12</v>
      </c>
      <c r="E6015" s="5">
        <v>152.02500000000001</v>
      </c>
      <c r="F6015" s="5">
        <v>155.92100000000002</v>
      </c>
      <c r="G6015" s="5">
        <v>1250.8599999999997</v>
      </c>
      <c r="H6015" s="5">
        <v>13.09</v>
      </c>
      <c r="I6015" s="6">
        <v>0</v>
      </c>
    </row>
    <row r="6016" spans="1:9">
      <c r="A6016" s="133">
        <v>2013</v>
      </c>
      <c r="B6016" s="133">
        <v>9</v>
      </c>
      <c r="C6016" s="134">
        <v>41525</v>
      </c>
      <c r="D6016" s="133">
        <v>13</v>
      </c>
      <c r="E6016" s="5">
        <v>151.67599999999999</v>
      </c>
      <c r="F6016" s="5">
        <v>152.23600000000002</v>
      </c>
      <c r="G6016" s="5">
        <v>1241.9059999999997</v>
      </c>
      <c r="H6016" s="5">
        <v>17.184999999999999</v>
      </c>
      <c r="I6016" s="6">
        <v>0</v>
      </c>
    </row>
    <row r="6017" spans="1:9">
      <c r="A6017" s="133">
        <v>2013</v>
      </c>
      <c r="B6017" s="133">
        <v>9</v>
      </c>
      <c r="C6017" s="134">
        <v>41525</v>
      </c>
      <c r="D6017" s="133">
        <v>14</v>
      </c>
      <c r="E6017" s="5">
        <v>155.47800000000001</v>
      </c>
      <c r="F6017" s="5">
        <v>151.80099999999999</v>
      </c>
      <c r="G6017" s="5">
        <v>1238.4879999999998</v>
      </c>
      <c r="H6017" s="5">
        <v>18.320000000000004</v>
      </c>
      <c r="I6017" s="6">
        <v>0</v>
      </c>
    </row>
    <row r="6018" spans="1:9">
      <c r="A6018" s="133">
        <v>2013</v>
      </c>
      <c r="B6018" s="133">
        <v>9</v>
      </c>
      <c r="C6018" s="134">
        <v>41525</v>
      </c>
      <c r="D6018" s="133">
        <v>15</v>
      </c>
      <c r="E6018" s="5">
        <v>155.35599999999999</v>
      </c>
      <c r="F6018" s="5">
        <v>151.637</v>
      </c>
      <c r="G6018" s="5">
        <v>1236.674</v>
      </c>
      <c r="H6018" s="5">
        <v>20.166000000000004</v>
      </c>
      <c r="I6018" s="6">
        <v>0</v>
      </c>
    </row>
    <row r="6019" spans="1:9">
      <c r="A6019" s="133">
        <v>2013</v>
      </c>
      <c r="B6019" s="133">
        <v>9</v>
      </c>
      <c r="C6019" s="134">
        <v>41525</v>
      </c>
      <c r="D6019" s="133">
        <v>16</v>
      </c>
      <c r="E6019" s="5">
        <v>158.81799999999998</v>
      </c>
      <c r="F6019" s="5">
        <v>151.59200000000001</v>
      </c>
      <c r="G6019" s="5">
        <v>1237.1829999999998</v>
      </c>
      <c r="H6019" s="5">
        <v>18.614000000000001</v>
      </c>
      <c r="I6019" s="6">
        <v>0</v>
      </c>
    </row>
    <row r="6020" spans="1:9">
      <c r="A6020" s="133">
        <v>2013</v>
      </c>
      <c r="B6020" s="133">
        <v>9</v>
      </c>
      <c r="C6020" s="134">
        <v>41525</v>
      </c>
      <c r="D6020" s="133">
        <v>17</v>
      </c>
      <c r="E6020" s="5">
        <v>155.30000000000001</v>
      </c>
      <c r="F6020" s="5">
        <v>151.46700000000001</v>
      </c>
      <c r="G6020" s="5">
        <v>1231.818</v>
      </c>
      <c r="H6020" s="5">
        <v>14.89</v>
      </c>
      <c r="I6020" s="6">
        <v>0</v>
      </c>
    </row>
    <row r="6021" spans="1:9">
      <c r="A6021" s="133">
        <v>2013</v>
      </c>
      <c r="B6021" s="133">
        <v>9</v>
      </c>
      <c r="C6021" s="134">
        <v>41525</v>
      </c>
      <c r="D6021" s="133">
        <v>18</v>
      </c>
      <c r="E6021" s="5">
        <v>155.941</v>
      </c>
      <c r="F6021" s="5">
        <v>151.54299999999998</v>
      </c>
      <c r="G6021" s="5">
        <v>1276.58</v>
      </c>
      <c r="H6021" s="5">
        <v>12.14</v>
      </c>
      <c r="I6021" s="6">
        <v>0</v>
      </c>
    </row>
    <row r="6022" spans="1:9">
      <c r="A6022" s="133">
        <v>2013</v>
      </c>
      <c r="B6022" s="133">
        <v>9</v>
      </c>
      <c r="C6022" s="134">
        <v>41525</v>
      </c>
      <c r="D6022" s="133">
        <v>19</v>
      </c>
      <c r="E6022" s="5">
        <v>157.64700000000002</v>
      </c>
      <c r="F6022" s="5">
        <v>151.37600000000003</v>
      </c>
      <c r="G6022" s="5">
        <v>1349.44</v>
      </c>
      <c r="H6022" s="5">
        <v>8.0859999999999985</v>
      </c>
      <c r="I6022" s="6">
        <v>0</v>
      </c>
    </row>
    <row r="6023" spans="1:9">
      <c r="A6023" s="133">
        <v>2013</v>
      </c>
      <c r="B6023" s="133">
        <v>9</v>
      </c>
      <c r="C6023" s="134">
        <v>41525</v>
      </c>
      <c r="D6023" s="133">
        <v>20</v>
      </c>
      <c r="E6023" s="5">
        <v>157.84700000000001</v>
      </c>
      <c r="F6023" s="5">
        <v>151.40600000000001</v>
      </c>
      <c r="G6023" s="5">
        <v>1506.961</v>
      </c>
      <c r="H6023" s="5">
        <v>10.984000000000002</v>
      </c>
      <c r="I6023" s="6">
        <v>0</v>
      </c>
    </row>
    <row r="6024" spans="1:9">
      <c r="A6024" s="133">
        <v>2013</v>
      </c>
      <c r="B6024" s="133">
        <v>9</v>
      </c>
      <c r="C6024" s="134">
        <v>41525</v>
      </c>
      <c r="D6024" s="133">
        <v>21</v>
      </c>
      <c r="E6024" s="5">
        <v>156.834</v>
      </c>
      <c r="F6024" s="5">
        <v>151.38600000000002</v>
      </c>
      <c r="G6024" s="5">
        <v>1523.7199999999996</v>
      </c>
      <c r="H6024" s="5">
        <v>11.626000000000001</v>
      </c>
      <c r="I6024" s="6">
        <v>0</v>
      </c>
    </row>
    <row r="6025" spans="1:9">
      <c r="A6025" s="133">
        <v>2013</v>
      </c>
      <c r="B6025" s="133">
        <v>9</v>
      </c>
      <c r="C6025" s="134">
        <v>41525</v>
      </c>
      <c r="D6025" s="133">
        <v>22</v>
      </c>
      <c r="E6025" s="5">
        <v>159.07100000000003</v>
      </c>
      <c r="F6025" s="5">
        <v>151.417</v>
      </c>
      <c r="G6025" s="5">
        <v>1531.9150000000002</v>
      </c>
      <c r="H6025" s="5">
        <v>11.757000000000001</v>
      </c>
      <c r="I6025" s="6">
        <v>0</v>
      </c>
    </row>
    <row r="6026" spans="1:9">
      <c r="A6026" s="133">
        <v>2013</v>
      </c>
      <c r="B6026" s="133">
        <v>9</v>
      </c>
      <c r="C6026" s="134">
        <v>41525</v>
      </c>
      <c r="D6026" s="133">
        <v>23</v>
      </c>
      <c r="E6026" s="5">
        <v>160.99300000000002</v>
      </c>
      <c r="F6026" s="5">
        <v>151.81100000000001</v>
      </c>
      <c r="G6026" s="5">
        <v>1539.0450000000001</v>
      </c>
      <c r="H6026" s="5">
        <v>10.784000000000001</v>
      </c>
      <c r="I6026" s="6">
        <v>0</v>
      </c>
    </row>
    <row r="6027" spans="1:9">
      <c r="A6027" s="133">
        <v>2013</v>
      </c>
      <c r="B6027" s="133">
        <v>9</v>
      </c>
      <c r="C6027" s="134">
        <v>41525</v>
      </c>
      <c r="D6027" s="133">
        <v>24</v>
      </c>
      <c r="E6027" s="5">
        <v>162.25300000000001</v>
      </c>
      <c r="F6027" s="5">
        <v>152.00400000000002</v>
      </c>
      <c r="G6027" s="5">
        <v>1453.9479999999999</v>
      </c>
      <c r="H6027" s="5">
        <v>5.8149999999999995</v>
      </c>
      <c r="I6027" s="6">
        <v>0</v>
      </c>
    </row>
    <row r="6028" spans="1:9">
      <c r="A6028" s="133">
        <v>2013</v>
      </c>
      <c r="B6028" s="133">
        <v>9</v>
      </c>
      <c r="C6028" s="134">
        <v>41526</v>
      </c>
      <c r="D6028" s="133">
        <v>1</v>
      </c>
      <c r="E6028" s="5">
        <v>159.98500000000001</v>
      </c>
      <c r="F6028" s="5">
        <v>155.54000000000002</v>
      </c>
      <c r="G6028" s="5">
        <v>1354.9700000000003</v>
      </c>
      <c r="H6028" s="5">
        <v>4.2670000000000003</v>
      </c>
      <c r="I6028" s="6">
        <v>0</v>
      </c>
    </row>
    <row r="6029" spans="1:9">
      <c r="A6029" s="133">
        <v>2013</v>
      </c>
      <c r="B6029" s="133">
        <v>9</v>
      </c>
      <c r="C6029" s="134">
        <v>41526</v>
      </c>
      <c r="D6029" s="133">
        <v>2</v>
      </c>
      <c r="E6029" s="5">
        <v>156.786</v>
      </c>
      <c r="F6029" s="5">
        <v>155.649</v>
      </c>
      <c r="G6029" s="5">
        <v>1267.8950000000002</v>
      </c>
      <c r="H6029" s="5">
        <v>3.0570000000000004</v>
      </c>
      <c r="I6029" s="6">
        <v>0</v>
      </c>
    </row>
    <row r="6030" spans="1:9">
      <c r="A6030" s="133">
        <v>2013</v>
      </c>
      <c r="B6030" s="133">
        <v>9</v>
      </c>
      <c r="C6030" s="134">
        <v>41526</v>
      </c>
      <c r="D6030" s="133">
        <v>3</v>
      </c>
      <c r="E6030" s="5">
        <v>155.803</v>
      </c>
      <c r="F6030" s="5">
        <v>155.85</v>
      </c>
      <c r="G6030" s="5">
        <v>1247.2659999999998</v>
      </c>
      <c r="H6030" s="5">
        <v>2.1720000000000002</v>
      </c>
      <c r="I6030" s="6">
        <v>0</v>
      </c>
    </row>
    <row r="6031" spans="1:9">
      <c r="A6031" s="133">
        <v>2013</v>
      </c>
      <c r="B6031" s="133">
        <v>9</v>
      </c>
      <c r="C6031" s="134">
        <v>41526</v>
      </c>
      <c r="D6031" s="133">
        <v>4</v>
      </c>
      <c r="E6031" s="5">
        <v>156.779</v>
      </c>
      <c r="F6031" s="5">
        <v>155.86599999999999</v>
      </c>
      <c r="G6031" s="5">
        <v>1241.2580000000003</v>
      </c>
      <c r="H6031" s="5">
        <v>1.792</v>
      </c>
      <c r="I6031" s="6">
        <v>0</v>
      </c>
    </row>
    <row r="6032" spans="1:9">
      <c r="A6032" s="133">
        <v>2013</v>
      </c>
      <c r="B6032" s="133">
        <v>9</v>
      </c>
      <c r="C6032" s="134">
        <v>41526</v>
      </c>
      <c r="D6032" s="133">
        <v>5</v>
      </c>
      <c r="E6032" s="5">
        <v>156.82500000000002</v>
      </c>
      <c r="F6032" s="5">
        <v>175.05600000000001</v>
      </c>
      <c r="G6032" s="5">
        <v>1242.6209999999999</v>
      </c>
      <c r="H6032" s="5">
        <v>1.794</v>
      </c>
      <c r="I6032" s="6">
        <v>0</v>
      </c>
    </row>
    <row r="6033" spans="1:9">
      <c r="A6033" s="133">
        <v>2013</v>
      </c>
      <c r="B6033" s="133">
        <v>9</v>
      </c>
      <c r="C6033" s="134">
        <v>41526</v>
      </c>
      <c r="D6033" s="133">
        <v>6</v>
      </c>
      <c r="E6033" s="5">
        <v>151.71299999999999</v>
      </c>
      <c r="F6033" s="5">
        <v>214.11699999999999</v>
      </c>
      <c r="G6033" s="5">
        <v>1260.8989999999999</v>
      </c>
      <c r="H6033" s="5">
        <v>12.665000000000001</v>
      </c>
      <c r="I6033" s="6">
        <v>0</v>
      </c>
    </row>
    <row r="6034" spans="1:9">
      <c r="A6034" s="133">
        <v>2013</v>
      </c>
      <c r="B6034" s="133">
        <v>9</v>
      </c>
      <c r="C6034" s="134">
        <v>41526</v>
      </c>
      <c r="D6034" s="133">
        <v>7</v>
      </c>
      <c r="E6034" s="5">
        <v>153.13500000000002</v>
      </c>
      <c r="F6034" s="5">
        <v>218.45800000000003</v>
      </c>
      <c r="G6034" s="5">
        <v>1301.9769999999999</v>
      </c>
      <c r="H6034" s="5">
        <v>2.415</v>
      </c>
      <c r="I6034" s="6">
        <v>0</v>
      </c>
    </row>
    <row r="6035" spans="1:9">
      <c r="A6035" s="133">
        <v>2013</v>
      </c>
      <c r="B6035" s="133">
        <v>9</v>
      </c>
      <c r="C6035" s="134">
        <v>41526</v>
      </c>
      <c r="D6035" s="133">
        <v>8</v>
      </c>
      <c r="E6035" s="5">
        <v>154.661</v>
      </c>
      <c r="F6035" s="5">
        <v>218.91400000000002</v>
      </c>
      <c r="G6035" s="5">
        <v>1374.2420000000002</v>
      </c>
      <c r="H6035" s="5">
        <v>12.715000000000002</v>
      </c>
      <c r="I6035" s="6">
        <v>0</v>
      </c>
    </row>
    <row r="6036" spans="1:9">
      <c r="A6036" s="133">
        <v>2013</v>
      </c>
      <c r="B6036" s="133">
        <v>9</v>
      </c>
      <c r="C6036" s="134">
        <v>41526</v>
      </c>
      <c r="D6036" s="133">
        <v>9</v>
      </c>
      <c r="E6036" s="5">
        <v>155.13999999999999</v>
      </c>
      <c r="F6036" s="5">
        <v>215.56100000000001</v>
      </c>
      <c r="G6036" s="5">
        <v>1412.6070000000002</v>
      </c>
      <c r="H6036" s="5">
        <v>16.887999999999998</v>
      </c>
      <c r="I6036" s="6">
        <v>0</v>
      </c>
    </row>
    <row r="6037" spans="1:9">
      <c r="A6037" s="133">
        <v>2013</v>
      </c>
      <c r="B6037" s="133">
        <v>9</v>
      </c>
      <c r="C6037" s="134">
        <v>41526</v>
      </c>
      <c r="D6037" s="133">
        <v>10</v>
      </c>
      <c r="E6037" s="5">
        <v>156.42500000000001</v>
      </c>
      <c r="F6037" s="5">
        <v>213.73099999999999</v>
      </c>
      <c r="G6037" s="5">
        <v>1477.0990000000006</v>
      </c>
      <c r="H6037" s="5">
        <v>24.233999999999998</v>
      </c>
      <c r="I6037" s="6">
        <v>0</v>
      </c>
    </row>
    <row r="6038" spans="1:9">
      <c r="A6038" s="133">
        <v>2013</v>
      </c>
      <c r="B6038" s="133">
        <v>9</v>
      </c>
      <c r="C6038" s="134">
        <v>41526</v>
      </c>
      <c r="D6038" s="133">
        <v>11</v>
      </c>
      <c r="E6038" s="5">
        <v>158.184</v>
      </c>
      <c r="F6038" s="5">
        <v>223.75700000000001</v>
      </c>
      <c r="G6038" s="5">
        <v>1566.2150000000004</v>
      </c>
      <c r="H6038" s="5">
        <v>29.295999999999999</v>
      </c>
      <c r="I6038" s="6">
        <v>0</v>
      </c>
    </row>
    <row r="6039" spans="1:9">
      <c r="A6039" s="133">
        <v>2013</v>
      </c>
      <c r="B6039" s="133">
        <v>9</v>
      </c>
      <c r="C6039" s="134">
        <v>41526</v>
      </c>
      <c r="D6039" s="133">
        <v>12</v>
      </c>
      <c r="E6039" s="5">
        <v>156.703</v>
      </c>
      <c r="F6039" s="5">
        <v>232.75700000000001</v>
      </c>
      <c r="G6039" s="5">
        <v>1594.3590000000006</v>
      </c>
      <c r="H6039" s="5">
        <v>30.061000000000003</v>
      </c>
      <c r="I6039" s="6">
        <v>0</v>
      </c>
    </row>
    <row r="6040" spans="1:9">
      <c r="A6040" s="133">
        <v>2013</v>
      </c>
      <c r="B6040" s="133">
        <v>9</v>
      </c>
      <c r="C6040" s="134">
        <v>41526</v>
      </c>
      <c r="D6040" s="133">
        <v>13</v>
      </c>
      <c r="E6040" s="5">
        <v>156.18700000000001</v>
      </c>
      <c r="F6040" s="5">
        <v>232.434</v>
      </c>
      <c r="G6040" s="5">
        <v>1598.0929999999996</v>
      </c>
      <c r="H6040" s="5">
        <v>31.013999999999996</v>
      </c>
      <c r="I6040" s="6">
        <v>0</v>
      </c>
    </row>
    <row r="6041" spans="1:9">
      <c r="A6041" s="133">
        <v>2013</v>
      </c>
      <c r="B6041" s="133">
        <v>9</v>
      </c>
      <c r="C6041" s="134">
        <v>41526</v>
      </c>
      <c r="D6041" s="133">
        <v>14</v>
      </c>
      <c r="E6041" s="5">
        <v>157.988</v>
      </c>
      <c r="F6041" s="5">
        <v>231.52100000000004</v>
      </c>
      <c r="G6041" s="5">
        <v>1562.152000000001</v>
      </c>
      <c r="H6041" s="5">
        <v>33.346000000000004</v>
      </c>
      <c r="I6041" s="6">
        <v>0</v>
      </c>
    </row>
    <row r="6042" spans="1:9">
      <c r="A6042" s="133">
        <v>2013</v>
      </c>
      <c r="B6042" s="133">
        <v>9</v>
      </c>
      <c r="C6042" s="134">
        <v>41526</v>
      </c>
      <c r="D6042" s="133">
        <v>15</v>
      </c>
      <c r="E6042" s="5">
        <v>158.26</v>
      </c>
      <c r="F6042" s="5">
        <v>230.571</v>
      </c>
      <c r="G6042" s="5">
        <v>1508.3480000000009</v>
      </c>
      <c r="H6042" s="5">
        <v>36.827999999999996</v>
      </c>
      <c r="I6042" s="6">
        <v>0</v>
      </c>
    </row>
    <row r="6043" spans="1:9">
      <c r="A6043" s="133">
        <v>2013</v>
      </c>
      <c r="B6043" s="133">
        <v>9</v>
      </c>
      <c r="C6043" s="134">
        <v>41526</v>
      </c>
      <c r="D6043" s="133">
        <v>16</v>
      </c>
      <c r="E6043" s="5">
        <v>157.69499999999999</v>
      </c>
      <c r="F6043" s="5">
        <v>222.05400000000003</v>
      </c>
      <c r="G6043" s="5">
        <v>1494.348</v>
      </c>
      <c r="H6043" s="5">
        <v>38.173999999999985</v>
      </c>
      <c r="I6043" s="6">
        <v>0</v>
      </c>
    </row>
    <row r="6044" spans="1:9">
      <c r="A6044" s="133">
        <v>2013</v>
      </c>
      <c r="B6044" s="133">
        <v>9</v>
      </c>
      <c r="C6044" s="134">
        <v>41526</v>
      </c>
      <c r="D6044" s="133">
        <v>17</v>
      </c>
      <c r="E6044" s="5">
        <v>156.88300000000001</v>
      </c>
      <c r="F6044" s="5">
        <v>212.44300000000004</v>
      </c>
      <c r="G6044" s="5">
        <v>1508.52</v>
      </c>
      <c r="H6044" s="5">
        <v>38.967999999999996</v>
      </c>
      <c r="I6044" s="6">
        <v>0</v>
      </c>
    </row>
    <row r="6045" spans="1:9">
      <c r="A6045" s="133">
        <v>2013</v>
      </c>
      <c r="B6045" s="133">
        <v>9</v>
      </c>
      <c r="C6045" s="134">
        <v>41526</v>
      </c>
      <c r="D6045" s="133">
        <v>18</v>
      </c>
      <c r="E6045" s="5">
        <v>155.45499999999998</v>
      </c>
      <c r="F6045" s="5">
        <v>213.583</v>
      </c>
      <c r="G6045" s="5">
        <v>1529.6810000000003</v>
      </c>
      <c r="H6045" s="5">
        <v>45.738000000000007</v>
      </c>
      <c r="I6045" s="6">
        <v>0</v>
      </c>
    </row>
    <row r="6046" spans="1:9">
      <c r="A6046" s="133">
        <v>2013</v>
      </c>
      <c r="B6046" s="133">
        <v>9</v>
      </c>
      <c r="C6046" s="134">
        <v>41526</v>
      </c>
      <c r="D6046" s="133">
        <v>19</v>
      </c>
      <c r="E6046" s="5">
        <v>157.916</v>
      </c>
      <c r="F6046" s="5">
        <v>214.04500000000002</v>
      </c>
      <c r="G6046" s="5">
        <v>1604.2829999999999</v>
      </c>
      <c r="H6046" s="5">
        <v>57.091000000000008</v>
      </c>
      <c r="I6046" s="6">
        <v>0</v>
      </c>
    </row>
    <row r="6047" spans="1:9">
      <c r="A6047" s="133">
        <v>2013</v>
      </c>
      <c r="B6047" s="133">
        <v>9</v>
      </c>
      <c r="C6047" s="134">
        <v>41526</v>
      </c>
      <c r="D6047" s="133">
        <v>20</v>
      </c>
      <c r="E6047" s="5">
        <v>156.44</v>
      </c>
      <c r="F6047" s="5">
        <v>212.55500000000001</v>
      </c>
      <c r="G6047" s="5">
        <v>1705.3430000000001</v>
      </c>
      <c r="H6047" s="5">
        <v>73.786000000000001</v>
      </c>
      <c r="I6047" s="6">
        <v>0</v>
      </c>
    </row>
    <row r="6048" spans="1:9">
      <c r="A6048" s="133">
        <v>2013</v>
      </c>
      <c r="B6048" s="133">
        <v>9</v>
      </c>
      <c r="C6048" s="134">
        <v>41526</v>
      </c>
      <c r="D6048" s="133">
        <v>21</v>
      </c>
      <c r="E6048" s="5">
        <v>153.94999999999999</v>
      </c>
      <c r="F6048" s="5">
        <v>221.66300000000001</v>
      </c>
      <c r="G6048" s="5">
        <v>1717.2020000000005</v>
      </c>
      <c r="H6048" s="5">
        <v>82.41200000000002</v>
      </c>
      <c r="I6048" s="6">
        <v>0</v>
      </c>
    </row>
    <row r="6049" spans="1:9">
      <c r="A6049" s="133">
        <v>2013</v>
      </c>
      <c r="B6049" s="133">
        <v>9</v>
      </c>
      <c r="C6049" s="134">
        <v>41526</v>
      </c>
      <c r="D6049" s="133">
        <v>22</v>
      </c>
      <c r="E6049" s="5">
        <v>155.32900000000001</v>
      </c>
      <c r="F6049" s="5">
        <v>232.15500000000003</v>
      </c>
      <c r="G6049" s="5">
        <v>1696.9850000000001</v>
      </c>
      <c r="H6049" s="5">
        <v>91.415000000000049</v>
      </c>
      <c r="I6049" s="6">
        <v>0</v>
      </c>
    </row>
    <row r="6050" spans="1:9">
      <c r="A6050" s="133">
        <v>2013</v>
      </c>
      <c r="B6050" s="133">
        <v>9</v>
      </c>
      <c r="C6050" s="134">
        <v>41526</v>
      </c>
      <c r="D6050" s="133">
        <v>23</v>
      </c>
      <c r="E6050" s="5">
        <v>153.58799999999999</v>
      </c>
      <c r="F6050" s="5">
        <v>222.61200000000002</v>
      </c>
      <c r="G6050" s="5">
        <v>1654.788</v>
      </c>
      <c r="H6050" s="5">
        <v>90.155999999999992</v>
      </c>
      <c r="I6050" s="6">
        <v>0</v>
      </c>
    </row>
    <row r="6051" spans="1:9">
      <c r="A6051" s="133">
        <v>2013</v>
      </c>
      <c r="B6051" s="133">
        <v>9</v>
      </c>
      <c r="C6051" s="134">
        <v>41526</v>
      </c>
      <c r="D6051" s="133">
        <v>24</v>
      </c>
      <c r="E6051" s="5">
        <v>151.99299999999999</v>
      </c>
      <c r="F6051" s="5">
        <v>181.00699999999998</v>
      </c>
      <c r="G6051" s="5">
        <v>1585.8540000000005</v>
      </c>
      <c r="H6051" s="5">
        <v>79.888000000000005</v>
      </c>
      <c r="I6051" s="6">
        <v>0</v>
      </c>
    </row>
    <row r="6052" spans="1:9">
      <c r="A6052" s="133">
        <v>2013</v>
      </c>
      <c r="B6052" s="133">
        <v>9</v>
      </c>
      <c r="C6052" s="134">
        <v>41527</v>
      </c>
      <c r="D6052" s="133">
        <v>1</v>
      </c>
      <c r="E6052" s="5">
        <v>149.983</v>
      </c>
      <c r="F6052" s="5">
        <v>170.34300000000002</v>
      </c>
      <c r="G6052" s="5">
        <v>1468.5589999999995</v>
      </c>
      <c r="H6052" s="5">
        <v>40.656000000000006</v>
      </c>
      <c r="I6052" s="6">
        <v>0</v>
      </c>
    </row>
    <row r="6053" spans="1:9">
      <c r="A6053" s="133">
        <v>2013</v>
      </c>
      <c r="B6053" s="133">
        <v>9</v>
      </c>
      <c r="C6053" s="134">
        <v>41527</v>
      </c>
      <c r="D6053" s="133">
        <v>2</v>
      </c>
      <c r="E6053" s="5">
        <v>149.91900000000001</v>
      </c>
      <c r="F6053" s="5">
        <v>170.30299999999997</v>
      </c>
      <c r="G6053" s="5">
        <v>1412.7120000000002</v>
      </c>
      <c r="H6053" s="5">
        <v>10.318</v>
      </c>
      <c r="I6053" s="6">
        <v>0</v>
      </c>
    </row>
    <row r="6054" spans="1:9">
      <c r="A6054" s="133">
        <v>2013</v>
      </c>
      <c r="B6054" s="133">
        <v>9</v>
      </c>
      <c r="C6054" s="134">
        <v>41527</v>
      </c>
      <c r="D6054" s="133">
        <v>3</v>
      </c>
      <c r="E6054" s="5">
        <v>148.25900000000001</v>
      </c>
      <c r="F6054" s="5">
        <v>170.60899999999998</v>
      </c>
      <c r="G6054" s="5">
        <v>1358.6830000000002</v>
      </c>
      <c r="H6054" s="5">
        <v>6.2560000000000002</v>
      </c>
      <c r="I6054" s="6">
        <v>0</v>
      </c>
    </row>
    <row r="6055" spans="1:9">
      <c r="A6055" s="133">
        <v>2013</v>
      </c>
      <c r="B6055" s="133">
        <v>9</v>
      </c>
      <c r="C6055" s="134">
        <v>41527</v>
      </c>
      <c r="D6055" s="133">
        <v>4</v>
      </c>
      <c r="E6055" s="5">
        <v>147.29000000000002</v>
      </c>
      <c r="F6055" s="5">
        <v>170.374</v>
      </c>
      <c r="G6055" s="5">
        <v>1326.7259999999999</v>
      </c>
      <c r="H6055" s="5">
        <v>11.035</v>
      </c>
      <c r="I6055" s="6">
        <v>0</v>
      </c>
    </row>
    <row r="6056" spans="1:9">
      <c r="A6056" s="133">
        <v>2013</v>
      </c>
      <c r="B6056" s="133">
        <v>9</v>
      </c>
      <c r="C6056" s="134">
        <v>41527</v>
      </c>
      <c r="D6056" s="133">
        <v>5</v>
      </c>
      <c r="E6056" s="5">
        <v>149.59900000000002</v>
      </c>
      <c r="F6056" s="5">
        <v>170.28699999999998</v>
      </c>
      <c r="G6056" s="5">
        <v>1350.2560000000003</v>
      </c>
      <c r="H6056" s="5">
        <v>5.5460000000000003</v>
      </c>
      <c r="I6056" s="6">
        <v>0</v>
      </c>
    </row>
    <row r="6057" spans="1:9">
      <c r="A6057" s="133">
        <v>2013</v>
      </c>
      <c r="B6057" s="133">
        <v>9</v>
      </c>
      <c r="C6057" s="134">
        <v>41527</v>
      </c>
      <c r="D6057" s="133">
        <v>6</v>
      </c>
      <c r="E6057" s="5">
        <v>151.14300000000003</v>
      </c>
      <c r="F6057" s="5">
        <v>170.506</v>
      </c>
      <c r="G6057" s="5">
        <v>1369.2119999999998</v>
      </c>
      <c r="H6057" s="5">
        <v>5.3360000000000003</v>
      </c>
      <c r="I6057" s="6">
        <v>0</v>
      </c>
    </row>
    <row r="6058" spans="1:9">
      <c r="A6058" s="133">
        <v>2013</v>
      </c>
      <c r="B6058" s="133">
        <v>9</v>
      </c>
      <c r="C6058" s="134">
        <v>41527</v>
      </c>
      <c r="D6058" s="133">
        <v>7</v>
      </c>
      <c r="E6058" s="5">
        <v>149.91300000000001</v>
      </c>
      <c r="F6058" s="5">
        <v>171.226</v>
      </c>
      <c r="G6058" s="5">
        <v>1410.2739999999999</v>
      </c>
      <c r="H6058" s="5">
        <v>7.8220000000000001</v>
      </c>
      <c r="I6058" s="6">
        <v>0</v>
      </c>
    </row>
    <row r="6059" spans="1:9">
      <c r="A6059" s="133">
        <v>2013</v>
      </c>
      <c r="B6059" s="133">
        <v>9</v>
      </c>
      <c r="C6059" s="134">
        <v>41527</v>
      </c>
      <c r="D6059" s="133">
        <v>8</v>
      </c>
      <c r="E6059" s="5">
        <v>149.40100000000001</v>
      </c>
      <c r="F6059" s="5">
        <v>171.65899999999999</v>
      </c>
      <c r="G6059" s="5">
        <v>1464.3970000000004</v>
      </c>
      <c r="H6059" s="5">
        <v>26.486000000000001</v>
      </c>
      <c r="I6059" s="6">
        <v>0</v>
      </c>
    </row>
    <row r="6060" spans="1:9">
      <c r="A6060" s="133">
        <v>2013</v>
      </c>
      <c r="B6060" s="133">
        <v>9</v>
      </c>
      <c r="C6060" s="134">
        <v>41527</v>
      </c>
      <c r="D6060" s="133">
        <v>9</v>
      </c>
      <c r="E6060" s="5">
        <v>148.607</v>
      </c>
      <c r="F6060" s="5">
        <v>171.86699999999999</v>
      </c>
      <c r="G6060" s="5">
        <v>1516.2990000000002</v>
      </c>
      <c r="H6060" s="5">
        <v>37.400000000000006</v>
      </c>
      <c r="I6060" s="6">
        <v>0</v>
      </c>
    </row>
    <row r="6061" spans="1:9">
      <c r="A6061" s="133">
        <v>2013</v>
      </c>
      <c r="B6061" s="133">
        <v>9</v>
      </c>
      <c r="C6061" s="134">
        <v>41527</v>
      </c>
      <c r="D6061" s="133">
        <v>10</v>
      </c>
      <c r="E6061" s="5">
        <v>152.18099999999998</v>
      </c>
      <c r="F6061" s="5">
        <v>178.80399999999997</v>
      </c>
      <c r="G6061" s="5">
        <v>1546.9670000000001</v>
      </c>
      <c r="H6061" s="5">
        <v>41.48299999999999</v>
      </c>
      <c r="I6061" s="6">
        <v>0</v>
      </c>
    </row>
    <row r="6062" spans="1:9">
      <c r="A6062" s="133">
        <v>2013</v>
      </c>
      <c r="B6062" s="133">
        <v>9</v>
      </c>
      <c r="C6062" s="134">
        <v>41527</v>
      </c>
      <c r="D6062" s="133">
        <v>11</v>
      </c>
      <c r="E6062" s="5">
        <v>151.37299999999999</v>
      </c>
      <c r="F6062" s="5">
        <v>190.435</v>
      </c>
      <c r="G6062" s="5">
        <v>1555.3860000000004</v>
      </c>
      <c r="H6062" s="5">
        <v>48.366000000000014</v>
      </c>
      <c r="I6062" s="6">
        <v>0</v>
      </c>
    </row>
    <row r="6063" spans="1:9">
      <c r="A6063" s="133">
        <v>2013</v>
      </c>
      <c r="B6063" s="133">
        <v>9</v>
      </c>
      <c r="C6063" s="134">
        <v>41527</v>
      </c>
      <c r="D6063" s="133">
        <v>12</v>
      </c>
      <c r="E6063" s="5">
        <v>149.48400000000001</v>
      </c>
      <c r="F6063" s="5">
        <v>221.86699999999999</v>
      </c>
      <c r="G6063" s="5">
        <v>1592.9209999999996</v>
      </c>
      <c r="H6063" s="5">
        <v>53.512999999999991</v>
      </c>
      <c r="I6063" s="6">
        <v>0</v>
      </c>
    </row>
    <row r="6064" spans="1:9">
      <c r="A6064" s="133">
        <v>2013</v>
      </c>
      <c r="B6064" s="133">
        <v>9</v>
      </c>
      <c r="C6064" s="134">
        <v>41527</v>
      </c>
      <c r="D6064" s="133">
        <v>13</v>
      </c>
      <c r="E6064" s="5">
        <v>148.422</v>
      </c>
      <c r="F6064" s="5">
        <v>243.23</v>
      </c>
      <c r="G6064" s="5">
        <v>1629.5910000000001</v>
      </c>
      <c r="H6064" s="5">
        <v>57.166999999999994</v>
      </c>
      <c r="I6064" s="6">
        <v>0</v>
      </c>
    </row>
    <row r="6065" spans="1:9">
      <c r="A6065" s="133">
        <v>2013</v>
      </c>
      <c r="B6065" s="133">
        <v>9</v>
      </c>
      <c r="C6065" s="134">
        <v>41527</v>
      </c>
      <c r="D6065" s="133">
        <v>14</v>
      </c>
      <c r="E6065" s="5">
        <v>147.10000000000002</v>
      </c>
      <c r="F6065" s="5">
        <v>294.51</v>
      </c>
      <c r="G6065" s="5">
        <v>1703.8610000000001</v>
      </c>
      <c r="H6065" s="5">
        <v>60.740999999999993</v>
      </c>
      <c r="I6065" s="6">
        <v>0</v>
      </c>
    </row>
    <row r="6066" spans="1:9">
      <c r="A6066" s="133">
        <v>2013</v>
      </c>
      <c r="B6066" s="133">
        <v>9</v>
      </c>
      <c r="C6066" s="134">
        <v>41527</v>
      </c>
      <c r="D6066" s="133">
        <v>15</v>
      </c>
      <c r="E6066" s="5">
        <v>147.41400000000002</v>
      </c>
      <c r="F6066" s="5">
        <v>308.23200000000003</v>
      </c>
      <c r="G6066" s="5">
        <v>1681.6560000000004</v>
      </c>
      <c r="H6066" s="5">
        <v>62.21</v>
      </c>
      <c r="I6066" s="6">
        <v>0</v>
      </c>
    </row>
    <row r="6067" spans="1:9">
      <c r="A6067" s="133">
        <v>2013</v>
      </c>
      <c r="B6067" s="133">
        <v>9</v>
      </c>
      <c r="C6067" s="134">
        <v>41527</v>
      </c>
      <c r="D6067" s="133">
        <v>16</v>
      </c>
      <c r="E6067" s="5">
        <v>152.28399999999999</v>
      </c>
      <c r="F6067" s="5">
        <v>313.71400000000006</v>
      </c>
      <c r="G6067" s="5">
        <v>1625.0889999999995</v>
      </c>
      <c r="H6067" s="5">
        <v>63.588999999999999</v>
      </c>
      <c r="I6067" s="6">
        <v>0</v>
      </c>
    </row>
    <row r="6068" spans="1:9">
      <c r="A6068" s="133">
        <v>2013</v>
      </c>
      <c r="B6068" s="133">
        <v>9</v>
      </c>
      <c r="C6068" s="134">
        <v>41527</v>
      </c>
      <c r="D6068" s="133">
        <v>17</v>
      </c>
      <c r="E6068" s="5">
        <v>154.792</v>
      </c>
      <c r="F6068" s="5">
        <v>311.02500000000003</v>
      </c>
      <c r="G6068" s="5">
        <v>1632.7480000000003</v>
      </c>
      <c r="H6068" s="5">
        <v>72.722999999999999</v>
      </c>
      <c r="I6068" s="6">
        <v>0</v>
      </c>
    </row>
    <row r="6069" spans="1:9">
      <c r="A6069" s="133">
        <v>2013</v>
      </c>
      <c r="B6069" s="133">
        <v>9</v>
      </c>
      <c r="C6069" s="134">
        <v>41527</v>
      </c>
      <c r="D6069" s="133">
        <v>18</v>
      </c>
      <c r="E6069" s="5">
        <v>153.98400000000001</v>
      </c>
      <c r="F6069" s="5">
        <v>305.34000000000003</v>
      </c>
      <c r="G6069" s="5">
        <v>1658.288</v>
      </c>
      <c r="H6069" s="5">
        <v>74.841999999999985</v>
      </c>
      <c r="I6069" s="6">
        <v>0</v>
      </c>
    </row>
    <row r="6070" spans="1:9">
      <c r="A6070" s="133">
        <v>2013</v>
      </c>
      <c r="B6070" s="133">
        <v>9</v>
      </c>
      <c r="C6070" s="134">
        <v>41527</v>
      </c>
      <c r="D6070" s="133">
        <v>19</v>
      </c>
      <c r="E6070" s="5">
        <v>155.97600000000003</v>
      </c>
      <c r="F6070" s="5">
        <v>308.767</v>
      </c>
      <c r="G6070" s="5">
        <v>1699.6170000000002</v>
      </c>
      <c r="H6070" s="5">
        <v>80.887</v>
      </c>
      <c r="I6070" s="6">
        <v>0</v>
      </c>
    </row>
    <row r="6071" spans="1:9">
      <c r="A6071" s="133">
        <v>2013</v>
      </c>
      <c r="B6071" s="133">
        <v>9</v>
      </c>
      <c r="C6071" s="134">
        <v>41527</v>
      </c>
      <c r="D6071" s="133">
        <v>20</v>
      </c>
      <c r="E6071" s="5">
        <v>159.084</v>
      </c>
      <c r="F6071" s="5">
        <v>324.822</v>
      </c>
      <c r="G6071" s="5">
        <v>1873.5269999999998</v>
      </c>
      <c r="H6071" s="5">
        <v>86.718999999999994</v>
      </c>
      <c r="I6071" s="6">
        <v>0</v>
      </c>
    </row>
    <row r="6072" spans="1:9">
      <c r="A6072" s="133">
        <v>2013</v>
      </c>
      <c r="B6072" s="133">
        <v>9</v>
      </c>
      <c r="C6072" s="134">
        <v>41527</v>
      </c>
      <c r="D6072" s="133">
        <v>21</v>
      </c>
      <c r="E6072" s="5">
        <v>159.30100000000002</v>
      </c>
      <c r="F6072" s="5">
        <v>327.178</v>
      </c>
      <c r="G6072" s="5">
        <v>1937.9839999999999</v>
      </c>
      <c r="H6072" s="5">
        <v>94.101000000000028</v>
      </c>
      <c r="I6072" s="6">
        <v>0</v>
      </c>
    </row>
    <row r="6073" spans="1:9">
      <c r="A6073" s="133">
        <v>2013</v>
      </c>
      <c r="B6073" s="133">
        <v>9</v>
      </c>
      <c r="C6073" s="134">
        <v>41527</v>
      </c>
      <c r="D6073" s="133">
        <v>22</v>
      </c>
      <c r="E6073" s="5">
        <v>159.82700000000003</v>
      </c>
      <c r="F6073" s="5">
        <v>328.92700000000002</v>
      </c>
      <c r="G6073" s="5">
        <v>1930.6310000000005</v>
      </c>
      <c r="H6073" s="5">
        <v>93.762999999999991</v>
      </c>
      <c r="I6073" s="6">
        <v>0</v>
      </c>
    </row>
    <row r="6074" spans="1:9">
      <c r="A6074" s="133">
        <v>2013</v>
      </c>
      <c r="B6074" s="133">
        <v>9</v>
      </c>
      <c r="C6074" s="134">
        <v>41527</v>
      </c>
      <c r="D6074" s="133">
        <v>23</v>
      </c>
      <c r="E6074" s="5">
        <v>157.358</v>
      </c>
      <c r="F6074" s="5">
        <v>328.08800000000002</v>
      </c>
      <c r="G6074" s="5">
        <v>1806.4090000000006</v>
      </c>
      <c r="H6074" s="5">
        <v>78.86699999999999</v>
      </c>
      <c r="I6074" s="6">
        <v>0</v>
      </c>
    </row>
    <row r="6075" spans="1:9">
      <c r="A6075" s="133">
        <v>2013</v>
      </c>
      <c r="B6075" s="133">
        <v>9</v>
      </c>
      <c r="C6075" s="134">
        <v>41527</v>
      </c>
      <c r="D6075" s="133">
        <v>24</v>
      </c>
      <c r="E6075" s="5">
        <v>155.97400000000002</v>
      </c>
      <c r="F6075" s="5">
        <v>325.66500000000008</v>
      </c>
      <c r="G6075" s="5">
        <v>1573.0519999999999</v>
      </c>
      <c r="H6075" s="5">
        <v>63.374000000000002</v>
      </c>
      <c r="I6075" s="6">
        <v>0</v>
      </c>
    </row>
    <row r="6076" spans="1:9">
      <c r="A6076" s="133">
        <v>2013</v>
      </c>
      <c r="B6076" s="133">
        <v>9</v>
      </c>
      <c r="C6076" s="134">
        <v>41528</v>
      </c>
      <c r="D6076" s="133">
        <v>1</v>
      </c>
      <c r="E6076" s="5">
        <v>159.66</v>
      </c>
      <c r="F6076" s="5">
        <v>322.65500000000003</v>
      </c>
      <c r="G6076" s="5">
        <v>1350.3399999999997</v>
      </c>
      <c r="H6076" s="5">
        <v>39.559000000000005</v>
      </c>
      <c r="I6076" s="6">
        <v>0</v>
      </c>
    </row>
    <row r="6077" spans="1:9">
      <c r="A6077" s="133">
        <v>2013</v>
      </c>
      <c r="B6077" s="133">
        <v>9</v>
      </c>
      <c r="C6077" s="134">
        <v>41528</v>
      </c>
      <c r="D6077" s="133">
        <v>2</v>
      </c>
      <c r="E6077" s="5">
        <v>156.333</v>
      </c>
      <c r="F6077" s="5">
        <v>323.93</v>
      </c>
      <c r="G6077" s="5">
        <v>1284.1669999999999</v>
      </c>
      <c r="H6077" s="5">
        <v>32.164999999999999</v>
      </c>
      <c r="I6077" s="6">
        <v>0</v>
      </c>
    </row>
    <row r="6078" spans="1:9">
      <c r="A6078" s="133">
        <v>2013</v>
      </c>
      <c r="B6078" s="133">
        <v>9</v>
      </c>
      <c r="C6078" s="134">
        <v>41528</v>
      </c>
      <c r="D6078" s="133">
        <v>3</v>
      </c>
      <c r="E6078" s="5">
        <v>158.12800000000001</v>
      </c>
      <c r="F6078" s="5">
        <v>323.79199999999997</v>
      </c>
      <c r="G6078" s="5">
        <v>1267.2469999999998</v>
      </c>
      <c r="H6078" s="5">
        <v>21.690000000000005</v>
      </c>
      <c r="I6078" s="6">
        <v>0</v>
      </c>
    </row>
    <row r="6079" spans="1:9">
      <c r="A6079" s="133">
        <v>2013</v>
      </c>
      <c r="B6079" s="133">
        <v>9</v>
      </c>
      <c r="C6079" s="134">
        <v>41528</v>
      </c>
      <c r="D6079" s="133">
        <v>4</v>
      </c>
      <c r="E6079" s="5">
        <v>158.85600000000002</v>
      </c>
      <c r="F6079" s="5">
        <v>323.45499999999998</v>
      </c>
      <c r="G6079" s="5">
        <v>1263.2310000000004</v>
      </c>
      <c r="H6079" s="5">
        <v>8.9960000000000022</v>
      </c>
      <c r="I6079" s="6">
        <v>0</v>
      </c>
    </row>
    <row r="6080" spans="1:9">
      <c r="A6080" s="133">
        <v>2013</v>
      </c>
      <c r="B6080" s="133">
        <v>9</v>
      </c>
      <c r="C6080" s="134">
        <v>41528</v>
      </c>
      <c r="D6080" s="133">
        <v>5</v>
      </c>
      <c r="E6080" s="5">
        <v>158.149</v>
      </c>
      <c r="F6080" s="5">
        <v>323.07499999999999</v>
      </c>
      <c r="G6080" s="5">
        <v>1253.7759999999998</v>
      </c>
      <c r="H6080" s="5">
        <v>7.3230000000000004</v>
      </c>
      <c r="I6080" s="6">
        <v>0</v>
      </c>
    </row>
    <row r="6081" spans="1:9">
      <c r="A6081" s="133">
        <v>2013</v>
      </c>
      <c r="B6081" s="133">
        <v>9</v>
      </c>
      <c r="C6081" s="134">
        <v>41528</v>
      </c>
      <c r="D6081" s="133">
        <v>6</v>
      </c>
      <c r="E6081" s="5">
        <v>158.11600000000001</v>
      </c>
      <c r="F6081" s="5">
        <v>323.036</v>
      </c>
      <c r="G6081" s="5">
        <v>1258.9460000000004</v>
      </c>
      <c r="H6081" s="5">
        <v>7.0060000000000002</v>
      </c>
      <c r="I6081" s="6">
        <v>0</v>
      </c>
    </row>
    <row r="6082" spans="1:9">
      <c r="A6082" s="133">
        <v>2013</v>
      </c>
      <c r="B6082" s="133">
        <v>9</v>
      </c>
      <c r="C6082" s="134">
        <v>41528</v>
      </c>
      <c r="D6082" s="133">
        <v>7</v>
      </c>
      <c r="E6082" s="5">
        <v>158.923</v>
      </c>
      <c r="F6082" s="5">
        <v>321.20600000000002</v>
      </c>
      <c r="G6082" s="5">
        <v>1271.6480000000004</v>
      </c>
      <c r="H6082" s="5">
        <v>9.9390000000000018</v>
      </c>
      <c r="I6082" s="6">
        <v>0</v>
      </c>
    </row>
    <row r="6083" spans="1:9">
      <c r="A6083" s="133">
        <v>2013</v>
      </c>
      <c r="B6083" s="133">
        <v>9</v>
      </c>
      <c r="C6083" s="134">
        <v>41528</v>
      </c>
      <c r="D6083" s="133">
        <v>8</v>
      </c>
      <c r="E6083" s="5">
        <v>159.756</v>
      </c>
      <c r="F6083" s="5">
        <v>321.36199999999997</v>
      </c>
      <c r="G6083" s="5">
        <v>1276.1139999999998</v>
      </c>
      <c r="H6083" s="5">
        <v>18.154999999999998</v>
      </c>
      <c r="I6083" s="6">
        <v>0</v>
      </c>
    </row>
    <row r="6084" spans="1:9">
      <c r="A6084" s="133">
        <v>2013</v>
      </c>
      <c r="B6084" s="133">
        <v>9</v>
      </c>
      <c r="C6084" s="134">
        <v>41528</v>
      </c>
      <c r="D6084" s="133">
        <v>9</v>
      </c>
      <c r="E6084" s="5">
        <v>159.721</v>
      </c>
      <c r="F6084" s="5">
        <v>322.18300000000005</v>
      </c>
      <c r="G6084" s="5">
        <v>1294.4720000000002</v>
      </c>
      <c r="H6084" s="5">
        <v>31.663</v>
      </c>
      <c r="I6084" s="6">
        <v>0</v>
      </c>
    </row>
    <row r="6085" spans="1:9">
      <c r="A6085" s="133">
        <v>2013</v>
      </c>
      <c r="B6085" s="133">
        <v>9</v>
      </c>
      <c r="C6085" s="134">
        <v>41528</v>
      </c>
      <c r="D6085" s="133">
        <v>10</v>
      </c>
      <c r="E6085" s="5">
        <v>160.65600000000001</v>
      </c>
      <c r="F6085" s="5">
        <v>323.37099999999998</v>
      </c>
      <c r="G6085" s="5">
        <v>1344.3140000000001</v>
      </c>
      <c r="H6085" s="5">
        <v>47.906999999999996</v>
      </c>
      <c r="I6085" s="6">
        <v>0</v>
      </c>
    </row>
    <row r="6086" spans="1:9">
      <c r="A6086" s="133">
        <v>2013</v>
      </c>
      <c r="B6086" s="133">
        <v>9</v>
      </c>
      <c r="C6086" s="134">
        <v>41528</v>
      </c>
      <c r="D6086" s="133">
        <v>11</v>
      </c>
      <c r="E6086" s="5">
        <v>159.238</v>
      </c>
      <c r="F6086" s="5">
        <v>321.86900000000003</v>
      </c>
      <c r="G6086" s="5">
        <v>1452.4820000000004</v>
      </c>
      <c r="H6086" s="5">
        <v>50.876999999999995</v>
      </c>
      <c r="I6086" s="6">
        <v>0</v>
      </c>
    </row>
    <row r="6087" spans="1:9">
      <c r="A6087" s="133">
        <v>2013</v>
      </c>
      <c r="B6087" s="133">
        <v>9</v>
      </c>
      <c r="C6087" s="134">
        <v>41528</v>
      </c>
      <c r="D6087" s="133">
        <v>12</v>
      </c>
      <c r="E6087" s="5">
        <v>155.65799999999999</v>
      </c>
      <c r="F6087" s="5">
        <v>321.77100000000007</v>
      </c>
      <c r="G6087" s="5">
        <v>1512.1339999999998</v>
      </c>
      <c r="H6087" s="5">
        <v>53.829999999999991</v>
      </c>
      <c r="I6087" s="6">
        <v>0</v>
      </c>
    </row>
    <row r="6088" spans="1:9">
      <c r="A6088" s="133">
        <v>2013</v>
      </c>
      <c r="B6088" s="133">
        <v>9</v>
      </c>
      <c r="C6088" s="134">
        <v>41528</v>
      </c>
      <c r="D6088" s="133">
        <v>13</v>
      </c>
      <c r="E6088" s="5">
        <v>153.89400000000001</v>
      </c>
      <c r="F6088" s="5">
        <v>320.59500000000008</v>
      </c>
      <c r="G6088" s="5">
        <v>1523.634</v>
      </c>
      <c r="H6088" s="5">
        <v>57.807999999999993</v>
      </c>
      <c r="I6088" s="6">
        <v>0</v>
      </c>
    </row>
    <row r="6089" spans="1:9">
      <c r="A6089" s="133">
        <v>2013</v>
      </c>
      <c r="B6089" s="133">
        <v>9</v>
      </c>
      <c r="C6089" s="134">
        <v>41528</v>
      </c>
      <c r="D6089" s="133">
        <v>14</v>
      </c>
      <c r="E6089" s="5">
        <v>155.04400000000001</v>
      </c>
      <c r="F6089" s="5">
        <v>289.51600000000002</v>
      </c>
      <c r="G6089" s="5">
        <v>1518.2320000000002</v>
      </c>
      <c r="H6089" s="5">
        <v>61.206000000000003</v>
      </c>
      <c r="I6089" s="6">
        <v>0</v>
      </c>
    </row>
    <row r="6090" spans="1:9">
      <c r="A6090" s="133">
        <v>2013</v>
      </c>
      <c r="B6090" s="133">
        <v>9</v>
      </c>
      <c r="C6090" s="134">
        <v>41528</v>
      </c>
      <c r="D6090" s="133">
        <v>15</v>
      </c>
      <c r="E6090" s="5">
        <v>153.67400000000001</v>
      </c>
      <c r="F6090" s="5">
        <v>242.02900000000002</v>
      </c>
      <c r="G6090" s="5">
        <v>1515.5630000000001</v>
      </c>
      <c r="H6090" s="5">
        <v>65.376000000000019</v>
      </c>
      <c r="I6090" s="6">
        <v>0</v>
      </c>
    </row>
    <row r="6091" spans="1:9">
      <c r="A6091" s="133">
        <v>2013</v>
      </c>
      <c r="B6091" s="133">
        <v>9</v>
      </c>
      <c r="C6091" s="134">
        <v>41528</v>
      </c>
      <c r="D6091" s="133">
        <v>16</v>
      </c>
      <c r="E6091" s="5">
        <v>153.98600000000002</v>
      </c>
      <c r="F6091" s="5">
        <v>236.19500000000002</v>
      </c>
      <c r="G6091" s="5">
        <v>1508.05</v>
      </c>
      <c r="H6091" s="5">
        <v>72.320999999999984</v>
      </c>
      <c r="I6091" s="6">
        <v>0</v>
      </c>
    </row>
    <row r="6092" spans="1:9">
      <c r="A6092" s="133">
        <v>2013</v>
      </c>
      <c r="B6092" s="133">
        <v>9</v>
      </c>
      <c r="C6092" s="134">
        <v>41528</v>
      </c>
      <c r="D6092" s="133">
        <v>17</v>
      </c>
      <c r="E6092" s="5">
        <v>156.89700000000002</v>
      </c>
      <c r="F6092" s="5">
        <v>236.21100000000001</v>
      </c>
      <c r="G6092" s="5">
        <v>1509.5140000000004</v>
      </c>
      <c r="H6092" s="5">
        <v>76.074999999999989</v>
      </c>
      <c r="I6092" s="6">
        <v>0</v>
      </c>
    </row>
    <row r="6093" spans="1:9">
      <c r="A6093" s="133">
        <v>2013</v>
      </c>
      <c r="B6093" s="133">
        <v>9</v>
      </c>
      <c r="C6093" s="134">
        <v>41528</v>
      </c>
      <c r="D6093" s="133">
        <v>18</v>
      </c>
      <c r="E6093" s="5">
        <v>156.26100000000002</v>
      </c>
      <c r="F6093" s="5">
        <v>236.12900000000002</v>
      </c>
      <c r="G6093" s="5">
        <v>1554.5769999999998</v>
      </c>
      <c r="H6093" s="5">
        <v>74.32999999999997</v>
      </c>
      <c r="I6093" s="6">
        <v>0</v>
      </c>
    </row>
    <row r="6094" spans="1:9">
      <c r="A6094" s="133">
        <v>2013</v>
      </c>
      <c r="B6094" s="133">
        <v>9</v>
      </c>
      <c r="C6094" s="134">
        <v>41528</v>
      </c>
      <c r="D6094" s="133">
        <v>19</v>
      </c>
      <c r="E6094" s="5">
        <v>154.96600000000001</v>
      </c>
      <c r="F6094" s="5">
        <v>236.16600000000003</v>
      </c>
      <c r="G6094" s="5">
        <v>1726.0010000000007</v>
      </c>
      <c r="H6094" s="5">
        <v>79.335999999999999</v>
      </c>
      <c r="I6094" s="6">
        <v>0</v>
      </c>
    </row>
    <row r="6095" spans="1:9">
      <c r="A6095" s="133">
        <v>2013</v>
      </c>
      <c r="B6095" s="133">
        <v>9</v>
      </c>
      <c r="C6095" s="134">
        <v>41528</v>
      </c>
      <c r="D6095" s="133">
        <v>20</v>
      </c>
      <c r="E6095" s="5">
        <v>152.22000000000003</v>
      </c>
      <c r="F6095" s="5">
        <v>237.22500000000002</v>
      </c>
      <c r="G6095" s="5">
        <v>1890.6479999999999</v>
      </c>
      <c r="H6095" s="5">
        <v>85.788000000000011</v>
      </c>
      <c r="I6095" s="6">
        <v>0</v>
      </c>
    </row>
    <row r="6096" spans="1:9">
      <c r="A6096" s="133">
        <v>2013</v>
      </c>
      <c r="B6096" s="133">
        <v>9</v>
      </c>
      <c r="C6096" s="134">
        <v>41528</v>
      </c>
      <c r="D6096" s="133">
        <v>21</v>
      </c>
      <c r="E6096" s="5">
        <v>152.72800000000001</v>
      </c>
      <c r="F6096" s="5">
        <v>237.07900000000001</v>
      </c>
      <c r="G6096" s="5">
        <v>1949.4320000000002</v>
      </c>
      <c r="H6096" s="5">
        <v>91.057000000000002</v>
      </c>
      <c r="I6096" s="6">
        <v>0</v>
      </c>
    </row>
    <row r="6097" spans="1:9">
      <c r="A6097" s="133">
        <v>2013</v>
      </c>
      <c r="B6097" s="133">
        <v>9</v>
      </c>
      <c r="C6097" s="134">
        <v>41528</v>
      </c>
      <c r="D6097" s="133">
        <v>22</v>
      </c>
      <c r="E6097" s="5">
        <v>154.32600000000002</v>
      </c>
      <c r="F6097" s="5">
        <v>232.34100000000004</v>
      </c>
      <c r="G6097" s="5">
        <v>1849.0200000000004</v>
      </c>
      <c r="H6097" s="5">
        <v>86.733999999999995</v>
      </c>
      <c r="I6097" s="6">
        <v>0</v>
      </c>
    </row>
    <row r="6098" spans="1:9">
      <c r="A6098" s="133">
        <v>2013</v>
      </c>
      <c r="B6098" s="133">
        <v>9</v>
      </c>
      <c r="C6098" s="134">
        <v>41528</v>
      </c>
      <c r="D6098" s="133">
        <v>23</v>
      </c>
      <c r="E6098" s="5">
        <v>151.75700000000001</v>
      </c>
      <c r="F6098" s="5">
        <v>215.18800000000002</v>
      </c>
      <c r="G6098" s="5">
        <v>1753.6710000000003</v>
      </c>
      <c r="H6098" s="5">
        <v>67.266000000000005</v>
      </c>
      <c r="I6098" s="6">
        <v>0</v>
      </c>
    </row>
    <row r="6099" spans="1:9">
      <c r="A6099" s="133">
        <v>2013</v>
      </c>
      <c r="B6099" s="133">
        <v>9</v>
      </c>
      <c r="C6099" s="134">
        <v>41528</v>
      </c>
      <c r="D6099" s="133">
        <v>24</v>
      </c>
      <c r="E6099" s="5">
        <v>153.58000000000001</v>
      </c>
      <c r="F6099" s="5">
        <v>189.57400000000001</v>
      </c>
      <c r="G6099" s="5">
        <v>1644.4270000000006</v>
      </c>
      <c r="H6099" s="5">
        <v>53.44400000000001</v>
      </c>
      <c r="I6099" s="6">
        <v>0</v>
      </c>
    </row>
    <row r="6100" spans="1:9">
      <c r="A6100" s="133">
        <v>2013</v>
      </c>
      <c r="B6100" s="133">
        <v>9</v>
      </c>
      <c r="C6100" s="134">
        <v>41529</v>
      </c>
      <c r="D6100" s="133">
        <v>1</v>
      </c>
      <c r="E6100" s="5">
        <v>146.15300000000002</v>
      </c>
      <c r="F6100" s="5">
        <v>183.102</v>
      </c>
      <c r="G6100" s="5">
        <v>1584.7460000000001</v>
      </c>
      <c r="H6100" s="5">
        <v>43.236999999999995</v>
      </c>
      <c r="I6100" s="6">
        <v>0</v>
      </c>
    </row>
    <row r="6101" spans="1:9">
      <c r="A6101" s="133">
        <v>2013</v>
      </c>
      <c r="B6101" s="133">
        <v>9</v>
      </c>
      <c r="C6101" s="134">
        <v>41529</v>
      </c>
      <c r="D6101" s="133">
        <v>2</v>
      </c>
      <c r="E6101" s="5">
        <v>139.40300000000002</v>
      </c>
      <c r="F6101" s="5">
        <v>175.54300000000003</v>
      </c>
      <c r="G6101" s="5">
        <v>1570.9120000000003</v>
      </c>
      <c r="H6101" s="5">
        <v>29.232999999999997</v>
      </c>
      <c r="I6101" s="6">
        <v>0</v>
      </c>
    </row>
    <row r="6102" spans="1:9">
      <c r="A6102" s="133">
        <v>2013</v>
      </c>
      <c r="B6102" s="133">
        <v>9</v>
      </c>
      <c r="C6102" s="134">
        <v>41529</v>
      </c>
      <c r="D6102" s="133">
        <v>3</v>
      </c>
      <c r="E6102" s="5">
        <v>137.57300000000001</v>
      </c>
      <c r="F6102" s="5">
        <v>172.51400000000001</v>
      </c>
      <c r="G6102" s="5">
        <v>1550.2290000000003</v>
      </c>
      <c r="H6102" s="5">
        <v>24.221999999999998</v>
      </c>
      <c r="I6102" s="6">
        <v>0</v>
      </c>
    </row>
    <row r="6103" spans="1:9">
      <c r="A6103" s="133">
        <v>2013</v>
      </c>
      <c r="B6103" s="133">
        <v>9</v>
      </c>
      <c r="C6103" s="134">
        <v>41529</v>
      </c>
      <c r="D6103" s="133">
        <v>4</v>
      </c>
      <c r="E6103" s="5">
        <v>139.96600000000001</v>
      </c>
      <c r="F6103" s="5">
        <v>172.55799999999999</v>
      </c>
      <c r="G6103" s="5">
        <v>1493.2629999999999</v>
      </c>
      <c r="H6103" s="5">
        <v>16.997</v>
      </c>
      <c r="I6103" s="6">
        <v>0</v>
      </c>
    </row>
    <row r="6104" spans="1:9">
      <c r="A6104" s="133">
        <v>2013</v>
      </c>
      <c r="B6104" s="133">
        <v>9</v>
      </c>
      <c r="C6104" s="134">
        <v>41529</v>
      </c>
      <c r="D6104" s="133">
        <v>5</v>
      </c>
      <c r="E6104" s="5">
        <v>146.23000000000002</v>
      </c>
      <c r="F6104" s="5">
        <v>172.99700000000001</v>
      </c>
      <c r="G6104" s="5">
        <v>1464.7500000000009</v>
      </c>
      <c r="H6104" s="5">
        <v>15.515000000000004</v>
      </c>
      <c r="I6104" s="6">
        <v>0</v>
      </c>
    </row>
    <row r="6105" spans="1:9">
      <c r="A6105" s="133">
        <v>2013</v>
      </c>
      <c r="B6105" s="133">
        <v>9</v>
      </c>
      <c r="C6105" s="134">
        <v>41529</v>
      </c>
      <c r="D6105" s="133">
        <v>6</v>
      </c>
      <c r="E6105" s="5">
        <v>147.739</v>
      </c>
      <c r="F6105" s="5">
        <v>173</v>
      </c>
      <c r="G6105" s="5">
        <v>1460.7879999999998</v>
      </c>
      <c r="H6105" s="5">
        <v>13.913000000000002</v>
      </c>
      <c r="I6105" s="6">
        <v>0</v>
      </c>
    </row>
    <row r="6106" spans="1:9">
      <c r="A6106" s="133">
        <v>2013</v>
      </c>
      <c r="B6106" s="133">
        <v>9</v>
      </c>
      <c r="C6106" s="134">
        <v>41529</v>
      </c>
      <c r="D6106" s="133">
        <v>7</v>
      </c>
      <c r="E6106" s="5">
        <v>147.43200000000002</v>
      </c>
      <c r="F6106" s="5">
        <v>174.87099999999998</v>
      </c>
      <c r="G6106" s="5">
        <v>1408.578</v>
      </c>
      <c r="H6106" s="5">
        <v>15.651000000000002</v>
      </c>
      <c r="I6106" s="6">
        <v>0</v>
      </c>
    </row>
    <row r="6107" spans="1:9">
      <c r="A6107" s="133">
        <v>2013</v>
      </c>
      <c r="B6107" s="133">
        <v>9</v>
      </c>
      <c r="C6107" s="134">
        <v>41529</v>
      </c>
      <c r="D6107" s="133">
        <v>8</v>
      </c>
      <c r="E6107" s="5">
        <v>147.82600000000002</v>
      </c>
      <c r="F6107" s="5">
        <v>175.07000000000002</v>
      </c>
      <c r="G6107" s="5">
        <v>1391.836</v>
      </c>
      <c r="H6107" s="5">
        <v>23.872999999999998</v>
      </c>
      <c r="I6107" s="6">
        <v>0</v>
      </c>
    </row>
    <row r="6108" spans="1:9">
      <c r="A6108" s="133">
        <v>2013</v>
      </c>
      <c r="B6108" s="133">
        <v>9</v>
      </c>
      <c r="C6108" s="134">
        <v>41529</v>
      </c>
      <c r="D6108" s="133">
        <v>9</v>
      </c>
      <c r="E6108" s="5">
        <v>145.26200000000003</v>
      </c>
      <c r="F6108" s="5">
        <v>174.04400000000001</v>
      </c>
      <c r="G6108" s="5">
        <v>1451.107</v>
      </c>
      <c r="H6108" s="5">
        <v>42.50500000000001</v>
      </c>
      <c r="I6108" s="6">
        <v>0</v>
      </c>
    </row>
    <row r="6109" spans="1:9">
      <c r="A6109" s="133">
        <v>2013</v>
      </c>
      <c r="B6109" s="133">
        <v>9</v>
      </c>
      <c r="C6109" s="134">
        <v>41529</v>
      </c>
      <c r="D6109" s="133">
        <v>10</v>
      </c>
      <c r="E6109" s="5">
        <v>145.154</v>
      </c>
      <c r="F6109" s="5">
        <v>173.27700000000002</v>
      </c>
      <c r="G6109" s="5">
        <v>1479.9180000000001</v>
      </c>
      <c r="H6109" s="5">
        <v>47.733000000000004</v>
      </c>
      <c r="I6109" s="6">
        <v>0</v>
      </c>
    </row>
    <row r="6110" spans="1:9">
      <c r="A6110" s="133">
        <v>2013</v>
      </c>
      <c r="B6110" s="133">
        <v>9</v>
      </c>
      <c r="C6110" s="134">
        <v>41529</v>
      </c>
      <c r="D6110" s="133">
        <v>11</v>
      </c>
      <c r="E6110" s="5">
        <v>144.64500000000001</v>
      </c>
      <c r="F6110" s="5">
        <v>173.71199999999999</v>
      </c>
      <c r="G6110" s="5">
        <v>1486.328</v>
      </c>
      <c r="H6110" s="5">
        <v>54.324000000000012</v>
      </c>
      <c r="I6110" s="6">
        <v>0</v>
      </c>
    </row>
    <row r="6111" spans="1:9">
      <c r="A6111" s="133">
        <v>2013</v>
      </c>
      <c r="B6111" s="133">
        <v>9</v>
      </c>
      <c r="C6111" s="134">
        <v>41529</v>
      </c>
      <c r="D6111" s="133">
        <v>12</v>
      </c>
      <c r="E6111" s="5">
        <v>146.63000000000002</v>
      </c>
      <c r="F6111" s="5">
        <v>174.666</v>
      </c>
      <c r="G6111" s="5">
        <v>1506.2</v>
      </c>
      <c r="H6111" s="5">
        <v>56.496000000000002</v>
      </c>
      <c r="I6111" s="6">
        <v>0</v>
      </c>
    </row>
    <row r="6112" spans="1:9">
      <c r="A6112" s="133">
        <v>2013</v>
      </c>
      <c r="B6112" s="133">
        <v>9</v>
      </c>
      <c r="C6112" s="134">
        <v>41529</v>
      </c>
      <c r="D6112" s="133">
        <v>13</v>
      </c>
      <c r="E6112" s="5">
        <v>146.20699999999999</v>
      </c>
      <c r="F6112" s="5">
        <v>174.518</v>
      </c>
      <c r="G6112" s="5">
        <v>1540.9280000000001</v>
      </c>
      <c r="H6112" s="5">
        <v>67.15100000000001</v>
      </c>
      <c r="I6112" s="6">
        <v>0</v>
      </c>
    </row>
    <row r="6113" spans="1:9">
      <c r="A6113" s="133">
        <v>2013</v>
      </c>
      <c r="B6113" s="133">
        <v>9</v>
      </c>
      <c r="C6113" s="134">
        <v>41529</v>
      </c>
      <c r="D6113" s="133">
        <v>14</v>
      </c>
      <c r="E6113" s="5">
        <v>144.68800000000002</v>
      </c>
      <c r="F6113" s="5">
        <v>174.654</v>
      </c>
      <c r="G6113" s="5">
        <v>1532.6620000000005</v>
      </c>
      <c r="H6113" s="5">
        <v>74.419000000000011</v>
      </c>
      <c r="I6113" s="6">
        <v>0</v>
      </c>
    </row>
    <row r="6114" spans="1:9">
      <c r="A6114" s="133">
        <v>2013</v>
      </c>
      <c r="B6114" s="133">
        <v>9</v>
      </c>
      <c r="C6114" s="134">
        <v>41529</v>
      </c>
      <c r="D6114" s="133">
        <v>15</v>
      </c>
      <c r="E6114" s="5">
        <v>143.04</v>
      </c>
      <c r="F6114" s="5">
        <v>174.82400000000001</v>
      </c>
      <c r="G6114" s="5">
        <v>1528.0269999999998</v>
      </c>
      <c r="H6114" s="5">
        <v>89.796000000000021</v>
      </c>
      <c r="I6114" s="6">
        <v>0</v>
      </c>
    </row>
    <row r="6115" spans="1:9">
      <c r="A6115" s="133">
        <v>2013</v>
      </c>
      <c r="B6115" s="133">
        <v>9</v>
      </c>
      <c r="C6115" s="134">
        <v>41529</v>
      </c>
      <c r="D6115" s="133">
        <v>16</v>
      </c>
      <c r="E6115" s="5">
        <v>145.47</v>
      </c>
      <c r="F6115" s="5">
        <v>174.92400000000001</v>
      </c>
      <c r="G6115" s="5">
        <v>1531.2710000000002</v>
      </c>
      <c r="H6115" s="5">
        <v>103.12300000000002</v>
      </c>
      <c r="I6115" s="6">
        <v>0</v>
      </c>
    </row>
    <row r="6116" spans="1:9">
      <c r="A6116" s="133">
        <v>2013</v>
      </c>
      <c r="B6116" s="133">
        <v>9</v>
      </c>
      <c r="C6116" s="134">
        <v>41529</v>
      </c>
      <c r="D6116" s="133">
        <v>17</v>
      </c>
      <c r="E6116" s="5">
        <v>146.553</v>
      </c>
      <c r="F6116" s="5">
        <v>175.28399999999999</v>
      </c>
      <c r="G6116" s="5">
        <v>1529.9660000000001</v>
      </c>
      <c r="H6116" s="5">
        <v>100.49299999999999</v>
      </c>
      <c r="I6116" s="6">
        <v>0</v>
      </c>
    </row>
    <row r="6117" spans="1:9">
      <c r="A6117" s="133">
        <v>2013</v>
      </c>
      <c r="B6117" s="133">
        <v>9</v>
      </c>
      <c r="C6117" s="134">
        <v>41529</v>
      </c>
      <c r="D6117" s="133">
        <v>18</v>
      </c>
      <c r="E6117" s="5">
        <v>145.727</v>
      </c>
      <c r="F6117" s="5">
        <v>175.024</v>
      </c>
      <c r="G6117" s="5">
        <v>1561.0450000000003</v>
      </c>
      <c r="H6117" s="5">
        <v>101.34000000000002</v>
      </c>
      <c r="I6117" s="6">
        <v>0</v>
      </c>
    </row>
    <row r="6118" spans="1:9">
      <c r="A6118" s="133">
        <v>2013</v>
      </c>
      <c r="B6118" s="133">
        <v>9</v>
      </c>
      <c r="C6118" s="134">
        <v>41529</v>
      </c>
      <c r="D6118" s="133">
        <v>19</v>
      </c>
      <c r="E6118" s="5">
        <v>145.92800000000003</v>
      </c>
      <c r="F6118" s="5">
        <v>175.09100000000001</v>
      </c>
      <c r="G6118" s="5">
        <v>1636.2999999999997</v>
      </c>
      <c r="H6118" s="5">
        <v>92.64100000000002</v>
      </c>
      <c r="I6118" s="6">
        <v>0</v>
      </c>
    </row>
    <row r="6119" spans="1:9">
      <c r="A6119" s="133">
        <v>2013</v>
      </c>
      <c r="B6119" s="133">
        <v>9</v>
      </c>
      <c r="C6119" s="134">
        <v>41529</v>
      </c>
      <c r="D6119" s="133">
        <v>20</v>
      </c>
      <c r="E6119" s="5">
        <v>146.86500000000001</v>
      </c>
      <c r="F6119" s="5">
        <v>183.72000000000003</v>
      </c>
      <c r="G6119" s="5">
        <v>1766.3009999999995</v>
      </c>
      <c r="H6119" s="5">
        <v>89.682000000000002</v>
      </c>
      <c r="I6119" s="6">
        <v>0</v>
      </c>
    </row>
    <row r="6120" spans="1:9">
      <c r="A6120" s="133">
        <v>2013</v>
      </c>
      <c r="B6120" s="133">
        <v>9</v>
      </c>
      <c r="C6120" s="134">
        <v>41529</v>
      </c>
      <c r="D6120" s="133">
        <v>21</v>
      </c>
      <c r="E6120" s="5">
        <v>144.73000000000002</v>
      </c>
      <c r="F6120" s="5">
        <v>196.84700000000001</v>
      </c>
      <c r="G6120" s="5">
        <v>1770.3349999999991</v>
      </c>
      <c r="H6120" s="5">
        <v>88.80100000000003</v>
      </c>
      <c r="I6120" s="6">
        <v>0</v>
      </c>
    </row>
    <row r="6121" spans="1:9">
      <c r="A6121" s="133">
        <v>2013</v>
      </c>
      <c r="B6121" s="133">
        <v>9</v>
      </c>
      <c r="C6121" s="134">
        <v>41529</v>
      </c>
      <c r="D6121" s="133">
        <v>22</v>
      </c>
      <c r="E6121" s="5">
        <v>147.27900000000002</v>
      </c>
      <c r="F6121" s="5">
        <v>198.55100000000002</v>
      </c>
      <c r="G6121" s="5">
        <v>1779.2199999999998</v>
      </c>
      <c r="H6121" s="5">
        <v>82.566000000000031</v>
      </c>
      <c r="I6121" s="6">
        <v>0</v>
      </c>
    </row>
    <row r="6122" spans="1:9">
      <c r="A6122" s="133">
        <v>2013</v>
      </c>
      <c r="B6122" s="133">
        <v>9</v>
      </c>
      <c r="C6122" s="134">
        <v>41529</v>
      </c>
      <c r="D6122" s="133">
        <v>23</v>
      </c>
      <c r="E6122" s="5">
        <v>147.07400000000001</v>
      </c>
      <c r="F6122" s="5">
        <v>190.58</v>
      </c>
      <c r="G6122" s="5">
        <v>1783.28</v>
      </c>
      <c r="H6122" s="5">
        <v>69.410000000000011</v>
      </c>
      <c r="I6122" s="6">
        <v>0</v>
      </c>
    </row>
    <row r="6123" spans="1:9">
      <c r="A6123" s="133">
        <v>2013</v>
      </c>
      <c r="B6123" s="133">
        <v>9</v>
      </c>
      <c r="C6123" s="134">
        <v>41529</v>
      </c>
      <c r="D6123" s="133">
        <v>24</v>
      </c>
      <c r="E6123" s="5">
        <v>144.97499999999999</v>
      </c>
      <c r="F6123" s="5">
        <v>166.07000000000002</v>
      </c>
      <c r="G6123" s="5">
        <v>1758.5300000000002</v>
      </c>
      <c r="H6123" s="5">
        <v>47.491999999999997</v>
      </c>
      <c r="I6123" s="6">
        <v>0</v>
      </c>
    </row>
    <row r="6124" spans="1:9">
      <c r="A6124" s="133">
        <v>2013</v>
      </c>
      <c r="B6124" s="133">
        <v>9</v>
      </c>
      <c r="C6124" s="134">
        <v>41530</v>
      </c>
      <c r="D6124" s="133">
        <v>1</v>
      </c>
      <c r="E6124" s="5">
        <v>144.63800000000001</v>
      </c>
      <c r="F6124" s="5">
        <v>174.21100000000001</v>
      </c>
      <c r="G6124" s="5">
        <v>1536.9249999999997</v>
      </c>
      <c r="H6124" s="5">
        <v>27.501000000000001</v>
      </c>
      <c r="I6124" s="6">
        <v>0</v>
      </c>
    </row>
    <row r="6125" spans="1:9">
      <c r="A6125" s="133">
        <v>2013</v>
      </c>
      <c r="B6125" s="133">
        <v>9</v>
      </c>
      <c r="C6125" s="134">
        <v>41530</v>
      </c>
      <c r="D6125" s="133">
        <v>2</v>
      </c>
      <c r="E6125" s="5">
        <v>145.32600000000002</v>
      </c>
      <c r="F6125" s="5">
        <v>172.54</v>
      </c>
      <c r="G6125" s="5">
        <v>1428.8400000000001</v>
      </c>
      <c r="H6125" s="5">
        <v>18.219000000000001</v>
      </c>
      <c r="I6125" s="6">
        <v>0</v>
      </c>
    </row>
    <row r="6126" spans="1:9">
      <c r="A6126" s="133">
        <v>2013</v>
      </c>
      <c r="B6126" s="133">
        <v>9</v>
      </c>
      <c r="C6126" s="134">
        <v>41530</v>
      </c>
      <c r="D6126" s="133">
        <v>3</v>
      </c>
      <c r="E6126" s="5">
        <v>142.69000000000003</v>
      </c>
      <c r="F6126" s="5">
        <v>172.39</v>
      </c>
      <c r="G6126" s="5">
        <v>1382.0680000000002</v>
      </c>
      <c r="H6126" s="5">
        <v>14.838000000000001</v>
      </c>
      <c r="I6126" s="6">
        <v>0</v>
      </c>
    </row>
    <row r="6127" spans="1:9">
      <c r="A6127" s="133">
        <v>2013</v>
      </c>
      <c r="B6127" s="133">
        <v>9</v>
      </c>
      <c r="C6127" s="134">
        <v>41530</v>
      </c>
      <c r="D6127" s="133">
        <v>4</v>
      </c>
      <c r="E6127" s="5">
        <v>141.28800000000001</v>
      </c>
      <c r="F6127" s="5">
        <v>172.41700000000003</v>
      </c>
      <c r="G6127" s="5">
        <v>1382.1580000000004</v>
      </c>
      <c r="H6127" s="5">
        <v>13.681000000000001</v>
      </c>
      <c r="I6127" s="6">
        <v>0</v>
      </c>
    </row>
    <row r="6128" spans="1:9">
      <c r="A6128" s="133">
        <v>2013</v>
      </c>
      <c r="B6128" s="133">
        <v>9</v>
      </c>
      <c r="C6128" s="134">
        <v>41530</v>
      </c>
      <c r="D6128" s="133">
        <v>5</v>
      </c>
      <c r="E6128" s="5">
        <v>141.43</v>
      </c>
      <c r="F6128" s="5">
        <v>172.26100000000002</v>
      </c>
      <c r="G6128" s="5">
        <v>1379.585</v>
      </c>
      <c r="H6128" s="5">
        <v>12.074000000000002</v>
      </c>
      <c r="I6128" s="6">
        <v>0</v>
      </c>
    </row>
    <row r="6129" spans="1:9">
      <c r="A6129" s="133">
        <v>2013</v>
      </c>
      <c r="B6129" s="133">
        <v>9</v>
      </c>
      <c r="C6129" s="134">
        <v>41530</v>
      </c>
      <c r="D6129" s="133">
        <v>6</v>
      </c>
      <c r="E6129" s="5">
        <v>141.935</v>
      </c>
      <c r="F6129" s="5">
        <v>183.87800000000001</v>
      </c>
      <c r="G6129" s="5">
        <v>1371.5740000000001</v>
      </c>
      <c r="H6129" s="5">
        <v>10.566000000000001</v>
      </c>
      <c r="I6129" s="6">
        <v>0</v>
      </c>
    </row>
    <row r="6130" spans="1:9">
      <c r="A6130" s="133">
        <v>2013</v>
      </c>
      <c r="B6130" s="133">
        <v>9</v>
      </c>
      <c r="C6130" s="134">
        <v>41530</v>
      </c>
      <c r="D6130" s="133">
        <v>7</v>
      </c>
      <c r="E6130" s="5">
        <v>142.71900000000002</v>
      </c>
      <c r="F6130" s="5">
        <v>229.31800000000001</v>
      </c>
      <c r="G6130" s="5">
        <v>1372.8549999999996</v>
      </c>
      <c r="H6130" s="5">
        <v>10.741000000000003</v>
      </c>
      <c r="I6130" s="6">
        <v>0</v>
      </c>
    </row>
    <row r="6131" spans="1:9">
      <c r="A6131" s="133">
        <v>2013</v>
      </c>
      <c r="B6131" s="133">
        <v>9</v>
      </c>
      <c r="C6131" s="134">
        <v>41530</v>
      </c>
      <c r="D6131" s="133">
        <v>8</v>
      </c>
      <c r="E6131" s="5">
        <v>143.05600000000001</v>
      </c>
      <c r="F6131" s="5">
        <v>281.399</v>
      </c>
      <c r="G6131" s="5">
        <v>1367.4279999999999</v>
      </c>
      <c r="H6131" s="5">
        <v>11.725000000000001</v>
      </c>
      <c r="I6131" s="6">
        <v>0</v>
      </c>
    </row>
    <row r="6132" spans="1:9">
      <c r="A6132" s="133">
        <v>2013</v>
      </c>
      <c r="B6132" s="133">
        <v>9</v>
      </c>
      <c r="C6132" s="134">
        <v>41530</v>
      </c>
      <c r="D6132" s="133">
        <v>9</v>
      </c>
      <c r="E6132" s="5">
        <v>141.142</v>
      </c>
      <c r="F6132" s="5">
        <v>288.88100000000003</v>
      </c>
      <c r="G6132" s="5">
        <v>1410.8230000000003</v>
      </c>
      <c r="H6132" s="5">
        <v>19.217000000000002</v>
      </c>
      <c r="I6132" s="6">
        <v>0</v>
      </c>
    </row>
    <row r="6133" spans="1:9">
      <c r="A6133" s="133">
        <v>2013</v>
      </c>
      <c r="B6133" s="133">
        <v>9</v>
      </c>
      <c r="C6133" s="134">
        <v>41530</v>
      </c>
      <c r="D6133" s="133">
        <v>10</v>
      </c>
      <c r="E6133" s="5">
        <v>140.19400000000002</v>
      </c>
      <c r="F6133" s="5">
        <v>289.98700000000002</v>
      </c>
      <c r="G6133" s="5">
        <v>1435.2250000000001</v>
      </c>
      <c r="H6133" s="5">
        <v>40.339999999999996</v>
      </c>
      <c r="I6133" s="6">
        <v>0</v>
      </c>
    </row>
    <row r="6134" spans="1:9">
      <c r="A6134" s="133">
        <v>2013</v>
      </c>
      <c r="B6134" s="133">
        <v>9</v>
      </c>
      <c r="C6134" s="134">
        <v>41530</v>
      </c>
      <c r="D6134" s="133">
        <v>11</v>
      </c>
      <c r="E6134" s="5">
        <v>142.48500000000001</v>
      </c>
      <c r="F6134" s="5">
        <v>288.125</v>
      </c>
      <c r="G6134" s="5">
        <v>1473.4870000000003</v>
      </c>
      <c r="H6134" s="5">
        <v>54.667000000000002</v>
      </c>
      <c r="I6134" s="6">
        <v>0</v>
      </c>
    </row>
    <row r="6135" spans="1:9">
      <c r="A6135" s="133">
        <v>2013</v>
      </c>
      <c r="B6135" s="133">
        <v>9</v>
      </c>
      <c r="C6135" s="134">
        <v>41530</v>
      </c>
      <c r="D6135" s="133">
        <v>12</v>
      </c>
      <c r="E6135" s="5">
        <v>142.345</v>
      </c>
      <c r="F6135" s="5">
        <v>277.71200000000005</v>
      </c>
      <c r="G6135" s="5">
        <v>1490.1070000000002</v>
      </c>
      <c r="H6135" s="5">
        <v>53.951999999999998</v>
      </c>
      <c r="I6135" s="6">
        <v>0</v>
      </c>
    </row>
    <row r="6136" spans="1:9">
      <c r="A6136" s="133">
        <v>2013</v>
      </c>
      <c r="B6136" s="133">
        <v>9</v>
      </c>
      <c r="C6136" s="134">
        <v>41530</v>
      </c>
      <c r="D6136" s="133">
        <v>13</v>
      </c>
      <c r="E6136" s="5">
        <v>140.696</v>
      </c>
      <c r="F6136" s="5">
        <v>277.04499999999996</v>
      </c>
      <c r="G6136" s="5">
        <v>1484.8140000000001</v>
      </c>
      <c r="H6136" s="5">
        <v>54.686999999999991</v>
      </c>
      <c r="I6136" s="6">
        <v>0</v>
      </c>
    </row>
    <row r="6137" spans="1:9">
      <c r="A6137" s="133">
        <v>2013</v>
      </c>
      <c r="B6137" s="133">
        <v>9</v>
      </c>
      <c r="C6137" s="134">
        <v>41530</v>
      </c>
      <c r="D6137" s="133">
        <v>14</v>
      </c>
      <c r="E6137" s="5">
        <v>139.554</v>
      </c>
      <c r="F6137" s="5">
        <v>277.84100000000001</v>
      </c>
      <c r="G6137" s="5">
        <v>1500.8410000000003</v>
      </c>
      <c r="H6137" s="5">
        <v>54.139999999999993</v>
      </c>
      <c r="I6137" s="6">
        <v>0</v>
      </c>
    </row>
    <row r="6138" spans="1:9">
      <c r="A6138" s="133">
        <v>2013</v>
      </c>
      <c r="B6138" s="133">
        <v>9</v>
      </c>
      <c r="C6138" s="134">
        <v>41530</v>
      </c>
      <c r="D6138" s="133">
        <v>15</v>
      </c>
      <c r="E6138" s="5">
        <v>140.02000000000001</v>
      </c>
      <c r="F6138" s="5">
        <v>277.27499999999998</v>
      </c>
      <c r="G6138" s="5">
        <v>1499.7010000000005</v>
      </c>
      <c r="H6138" s="5">
        <v>57.53799999999999</v>
      </c>
      <c r="I6138" s="6">
        <v>0</v>
      </c>
    </row>
    <row r="6139" spans="1:9">
      <c r="A6139" s="133">
        <v>2013</v>
      </c>
      <c r="B6139" s="133">
        <v>9</v>
      </c>
      <c r="C6139" s="134">
        <v>41530</v>
      </c>
      <c r="D6139" s="133">
        <v>16</v>
      </c>
      <c r="E6139" s="5">
        <v>139.71700000000001</v>
      </c>
      <c r="F6139" s="5">
        <v>265.45300000000003</v>
      </c>
      <c r="G6139" s="5">
        <v>1468.8599999999997</v>
      </c>
      <c r="H6139" s="5">
        <v>58.534000000000006</v>
      </c>
      <c r="I6139" s="6">
        <v>0</v>
      </c>
    </row>
    <row r="6140" spans="1:9">
      <c r="A6140" s="133">
        <v>2013</v>
      </c>
      <c r="B6140" s="133">
        <v>9</v>
      </c>
      <c r="C6140" s="134">
        <v>41530</v>
      </c>
      <c r="D6140" s="133">
        <v>17</v>
      </c>
      <c r="E6140" s="5">
        <v>140.06800000000001</v>
      </c>
      <c r="F6140" s="5">
        <v>279.03400000000005</v>
      </c>
      <c r="G6140" s="5">
        <v>1465.402</v>
      </c>
      <c r="H6140" s="5">
        <v>56.29</v>
      </c>
      <c r="I6140" s="6">
        <v>0</v>
      </c>
    </row>
    <row r="6141" spans="1:9">
      <c r="A6141" s="133">
        <v>2013</v>
      </c>
      <c r="B6141" s="133">
        <v>9</v>
      </c>
      <c r="C6141" s="134">
        <v>41530</v>
      </c>
      <c r="D6141" s="133">
        <v>18</v>
      </c>
      <c r="E6141" s="5">
        <v>147.815</v>
      </c>
      <c r="F6141" s="5">
        <v>318.38900000000001</v>
      </c>
      <c r="G6141" s="5">
        <v>1446.9659999999999</v>
      </c>
      <c r="H6141" s="5">
        <v>52.943000000000012</v>
      </c>
      <c r="I6141" s="6">
        <v>0</v>
      </c>
    </row>
    <row r="6142" spans="1:9">
      <c r="A6142" s="133">
        <v>2013</v>
      </c>
      <c r="B6142" s="133">
        <v>9</v>
      </c>
      <c r="C6142" s="134">
        <v>41530</v>
      </c>
      <c r="D6142" s="133">
        <v>19</v>
      </c>
      <c r="E6142" s="5">
        <v>153.93600000000001</v>
      </c>
      <c r="F6142" s="5">
        <v>336.101</v>
      </c>
      <c r="G6142" s="5">
        <v>1650.3490000000006</v>
      </c>
      <c r="H6142" s="5">
        <v>56.757999999999996</v>
      </c>
      <c r="I6142" s="6">
        <v>0</v>
      </c>
    </row>
    <row r="6143" spans="1:9">
      <c r="A6143" s="133">
        <v>2013</v>
      </c>
      <c r="B6143" s="133">
        <v>9</v>
      </c>
      <c r="C6143" s="134">
        <v>41530</v>
      </c>
      <c r="D6143" s="133">
        <v>20</v>
      </c>
      <c r="E6143" s="5">
        <v>156.19900000000001</v>
      </c>
      <c r="F6143" s="5">
        <v>359.06900000000002</v>
      </c>
      <c r="G6143" s="5">
        <v>1741.2959999999998</v>
      </c>
      <c r="H6143" s="5">
        <v>68.959000000000003</v>
      </c>
      <c r="I6143" s="6">
        <v>0</v>
      </c>
    </row>
    <row r="6144" spans="1:9">
      <c r="A6144" s="133">
        <v>2013</v>
      </c>
      <c r="B6144" s="133">
        <v>9</v>
      </c>
      <c r="C6144" s="134">
        <v>41530</v>
      </c>
      <c r="D6144" s="133">
        <v>21</v>
      </c>
      <c r="E6144" s="5">
        <v>159.053</v>
      </c>
      <c r="F6144" s="5">
        <v>416.488</v>
      </c>
      <c r="G6144" s="5">
        <v>1737.4760000000001</v>
      </c>
      <c r="H6144" s="5">
        <v>77.318999999999988</v>
      </c>
      <c r="I6144" s="6">
        <v>0</v>
      </c>
    </row>
    <row r="6145" spans="1:9">
      <c r="A6145" s="133">
        <v>2013</v>
      </c>
      <c r="B6145" s="133">
        <v>9</v>
      </c>
      <c r="C6145" s="134">
        <v>41530</v>
      </c>
      <c r="D6145" s="133">
        <v>22</v>
      </c>
      <c r="E6145" s="5">
        <v>156.81500000000003</v>
      </c>
      <c r="F6145" s="5">
        <v>442.22799999999995</v>
      </c>
      <c r="G6145" s="5">
        <v>1725.8259999999998</v>
      </c>
      <c r="H6145" s="5">
        <v>75.165000000000006</v>
      </c>
      <c r="I6145" s="6">
        <v>0</v>
      </c>
    </row>
    <row r="6146" spans="1:9">
      <c r="A6146" s="133">
        <v>2013</v>
      </c>
      <c r="B6146" s="133">
        <v>9</v>
      </c>
      <c r="C6146" s="134">
        <v>41530</v>
      </c>
      <c r="D6146" s="133">
        <v>23</v>
      </c>
      <c r="E6146" s="5">
        <v>158.767</v>
      </c>
      <c r="F6146" s="5">
        <v>430.58199999999994</v>
      </c>
      <c r="G6146" s="5">
        <v>1643.8159999999996</v>
      </c>
      <c r="H6146" s="5">
        <v>52.393999999999998</v>
      </c>
      <c r="I6146" s="6">
        <v>0</v>
      </c>
    </row>
    <row r="6147" spans="1:9">
      <c r="A6147" s="133">
        <v>2013</v>
      </c>
      <c r="B6147" s="133">
        <v>9</v>
      </c>
      <c r="C6147" s="134">
        <v>41530</v>
      </c>
      <c r="D6147" s="133">
        <v>24</v>
      </c>
      <c r="E6147" s="5">
        <v>158.55700000000002</v>
      </c>
      <c r="F6147" s="5">
        <v>425.61599999999993</v>
      </c>
      <c r="G6147" s="5">
        <v>1449.2129999999995</v>
      </c>
      <c r="H6147" s="5">
        <v>38.805000000000007</v>
      </c>
      <c r="I6147" s="6">
        <v>0</v>
      </c>
    </row>
    <row r="6148" spans="1:9">
      <c r="A6148" s="133">
        <v>2013</v>
      </c>
      <c r="B6148" s="133">
        <v>9</v>
      </c>
      <c r="C6148" s="134">
        <v>41531</v>
      </c>
      <c r="D6148" s="133">
        <v>1</v>
      </c>
      <c r="E6148" s="5">
        <v>158.55600000000001</v>
      </c>
      <c r="F6148" s="5">
        <v>416.16399999999999</v>
      </c>
      <c r="G6148" s="5">
        <v>1257.2320000000002</v>
      </c>
      <c r="H6148" s="5">
        <v>22.039000000000005</v>
      </c>
      <c r="I6148" s="6">
        <v>0</v>
      </c>
    </row>
    <row r="6149" spans="1:9">
      <c r="A6149" s="133">
        <v>2013</v>
      </c>
      <c r="B6149" s="133">
        <v>9</v>
      </c>
      <c r="C6149" s="134">
        <v>41531</v>
      </c>
      <c r="D6149" s="133">
        <v>2</v>
      </c>
      <c r="E6149" s="5">
        <v>159.45200000000003</v>
      </c>
      <c r="F6149" s="5">
        <v>402.06499999999994</v>
      </c>
      <c r="G6149" s="5">
        <v>1091.3390000000004</v>
      </c>
      <c r="H6149" s="5">
        <v>12.161000000000001</v>
      </c>
      <c r="I6149" s="6">
        <v>0</v>
      </c>
    </row>
    <row r="6150" spans="1:9">
      <c r="A6150" s="133">
        <v>2013</v>
      </c>
      <c r="B6150" s="133">
        <v>9</v>
      </c>
      <c r="C6150" s="134">
        <v>41531</v>
      </c>
      <c r="D6150" s="133">
        <v>3</v>
      </c>
      <c r="E6150" s="5">
        <v>159.92500000000001</v>
      </c>
      <c r="F6150" s="5">
        <v>431.40600000000001</v>
      </c>
      <c r="G6150" s="5">
        <v>1045.998</v>
      </c>
      <c r="H6150" s="5">
        <v>7.7420000000000009</v>
      </c>
      <c r="I6150" s="6">
        <v>0</v>
      </c>
    </row>
    <row r="6151" spans="1:9">
      <c r="A6151" s="133">
        <v>2013</v>
      </c>
      <c r="B6151" s="133">
        <v>9</v>
      </c>
      <c r="C6151" s="134">
        <v>41531</v>
      </c>
      <c r="D6151" s="133">
        <v>4</v>
      </c>
      <c r="E6151" s="5">
        <v>159.28100000000001</v>
      </c>
      <c r="F6151" s="5">
        <v>434.5630000000001</v>
      </c>
      <c r="G6151" s="5">
        <v>1042.8330000000001</v>
      </c>
      <c r="H6151" s="5">
        <v>7.5659999999999998</v>
      </c>
      <c r="I6151" s="6">
        <v>0</v>
      </c>
    </row>
    <row r="6152" spans="1:9">
      <c r="A6152" s="133">
        <v>2013</v>
      </c>
      <c r="B6152" s="133">
        <v>9</v>
      </c>
      <c r="C6152" s="134">
        <v>41531</v>
      </c>
      <c r="D6152" s="133">
        <v>5</v>
      </c>
      <c r="E6152" s="5">
        <v>158.03900000000002</v>
      </c>
      <c r="F6152" s="5">
        <v>435.13299999999998</v>
      </c>
      <c r="G6152" s="5">
        <v>1042.6000000000001</v>
      </c>
      <c r="H6152" s="5">
        <v>7.5350000000000001</v>
      </c>
      <c r="I6152" s="6">
        <v>0</v>
      </c>
    </row>
    <row r="6153" spans="1:9">
      <c r="A6153" s="133">
        <v>2013</v>
      </c>
      <c r="B6153" s="133">
        <v>9</v>
      </c>
      <c r="C6153" s="134">
        <v>41531</v>
      </c>
      <c r="D6153" s="133">
        <v>6</v>
      </c>
      <c r="E6153" s="5">
        <v>161.048</v>
      </c>
      <c r="F6153" s="5">
        <v>433.19900000000001</v>
      </c>
      <c r="G6153" s="5">
        <v>1047.4559999999997</v>
      </c>
      <c r="H6153" s="5">
        <v>7.4250000000000007</v>
      </c>
      <c r="I6153" s="6">
        <v>0</v>
      </c>
    </row>
    <row r="6154" spans="1:9">
      <c r="A6154" s="133">
        <v>2013</v>
      </c>
      <c r="B6154" s="133">
        <v>9</v>
      </c>
      <c r="C6154" s="134">
        <v>41531</v>
      </c>
      <c r="D6154" s="133">
        <v>7</v>
      </c>
      <c r="E6154" s="5">
        <v>161.35600000000002</v>
      </c>
      <c r="F6154" s="5">
        <v>428.21300000000002</v>
      </c>
      <c r="G6154" s="5">
        <v>1025.8119999999999</v>
      </c>
      <c r="H6154" s="5">
        <v>7.859</v>
      </c>
      <c r="I6154" s="6">
        <v>0</v>
      </c>
    </row>
    <row r="6155" spans="1:9">
      <c r="A6155" s="133">
        <v>2013</v>
      </c>
      <c r="B6155" s="133">
        <v>9</v>
      </c>
      <c r="C6155" s="134">
        <v>41531</v>
      </c>
      <c r="D6155" s="133">
        <v>8</v>
      </c>
      <c r="E6155" s="5">
        <v>161.68200000000002</v>
      </c>
      <c r="F6155" s="5">
        <v>424.22100000000006</v>
      </c>
      <c r="G6155" s="5">
        <v>997.05600000000004</v>
      </c>
      <c r="H6155" s="5">
        <v>8.5850000000000009</v>
      </c>
      <c r="I6155" s="6">
        <v>0</v>
      </c>
    </row>
    <row r="6156" spans="1:9">
      <c r="A6156" s="133">
        <v>2013</v>
      </c>
      <c r="B6156" s="133">
        <v>9</v>
      </c>
      <c r="C6156" s="134">
        <v>41531</v>
      </c>
      <c r="D6156" s="133">
        <v>9</v>
      </c>
      <c r="E6156" s="5">
        <v>158.26500000000001</v>
      </c>
      <c r="F6156" s="5">
        <v>412.80599999999998</v>
      </c>
      <c r="G6156" s="5">
        <v>1002.2770000000003</v>
      </c>
      <c r="H6156" s="5">
        <v>20.157000000000004</v>
      </c>
      <c r="I6156" s="6">
        <v>0</v>
      </c>
    </row>
    <row r="6157" spans="1:9">
      <c r="A6157" s="133">
        <v>2013</v>
      </c>
      <c r="B6157" s="133">
        <v>9</v>
      </c>
      <c r="C6157" s="134">
        <v>41531</v>
      </c>
      <c r="D6157" s="133">
        <v>10</v>
      </c>
      <c r="E6157" s="5">
        <v>158.21300000000002</v>
      </c>
      <c r="F6157" s="5">
        <v>413.71900000000005</v>
      </c>
      <c r="G6157" s="5">
        <v>1049.317</v>
      </c>
      <c r="H6157" s="5">
        <v>29.673000000000002</v>
      </c>
      <c r="I6157" s="6">
        <v>0</v>
      </c>
    </row>
    <row r="6158" spans="1:9">
      <c r="A6158" s="133">
        <v>2013</v>
      </c>
      <c r="B6158" s="133">
        <v>9</v>
      </c>
      <c r="C6158" s="134">
        <v>41531</v>
      </c>
      <c r="D6158" s="133">
        <v>11</v>
      </c>
      <c r="E6158" s="5">
        <v>155.74100000000001</v>
      </c>
      <c r="F6158" s="5">
        <v>412.58</v>
      </c>
      <c r="G6158" s="5">
        <v>1069.3589999999999</v>
      </c>
      <c r="H6158" s="5">
        <v>88.211000000000027</v>
      </c>
      <c r="I6158" s="6">
        <v>0</v>
      </c>
    </row>
    <row r="6159" spans="1:9">
      <c r="A6159" s="133">
        <v>2013</v>
      </c>
      <c r="B6159" s="133">
        <v>9</v>
      </c>
      <c r="C6159" s="134">
        <v>41531</v>
      </c>
      <c r="D6159" s="133">
        <v>12</v>
      </c>
      <c r="E6159" s="5">
        <v>149.05500000000001</v>
      </c>
      <c r="F6159" s="5">
        <v>415.18600000000004</v>
      </c>
      <c r="G6159" s="5">
        <v>1066.8220000000001</v>
      </c>
      <c r="H6159" s="5">
        <v>128.55100000000002</v>
      </c>
      <c r="I6159" s="6">
        <v>0</v>
      </c>
    </row>
    <row r="6160" spans="1:9">
      <c r="A6160" s="133">
        <v>2013</v>
      </c>
      <c r="B6160" s="133">
        <v>9</v>
      </c>
      <c r="C6160" s="134">
        <v>41531</v>
      </c>
      <c r="D6160" s="133">
        <v>13</v>
      </c>
      <c r="E6160" s="5">
        <v>148.48100000000002</v>
      </c>
      <c r="F6160" s="5">
        <v>417.72400000000005</v>
      </c>
      <c r="G6160" s="5">
        <v>1064.902</v>
      </c>
      <c r="H6160" s="5">
        <v>130.17400000000001</v>
      </c>
      <c r="I6160" s="6">
        <v>0</v>
      </c>
    </row>
    <row r="6161" spans="1:9">
      <c r="A6161" s="133">
        <v>2013</v>
      </c>
      <c r="B6161" s="133">
        <v>9</v>
      </c>
      <c r="C6161" s="134">
        <v>41531</v>
      </c>
      <c r="D6161" s="133">
        <v>14</v>
      </c>
      <c r="E6161" s="5">
        <v>146.84100000000001</v>
      </c>
      <c r="F6161" s="5">
        <v>417.73899999999998</v>
      </c>
      <c r="G6161" s="5">
        <v>1063.7649999999999</v>
      </c>
      <c r="H6161" s="5">
        <v>128.66000000000003</v>
      </c>
      <c r="I6161" s="6">
        <v>0</v>
      </c>
    </row>
    <row r="6162" spans="1:9">
      <c r="A6162" s="133">
        <v>2013</v>
      </c>
      <c r="B6162" s="133">
        <v>9</v>
      </c>
      <c r="C6162" s="134">
        <v>41531</v>
      </c>
      <c r="D6162" s="133">
        <v>15</v>
      </c>
      <c r="E6162" s="5">
        <v>153.44800000000001</v>
      </c>
      <c r="F6162" s="5">
        <v>428.20799999999991</v>
      </c>
      <c r="G6162" s="5">
        <v>1063.674</v>
      </c>
      <c r="H6162" s="5">
        <v>121.434</v>
      </c>
      <c r="I6162" s="6">
        <v>0</v>
      </c>
    </row>
    <row r="6163" spans="1:9">
      <c r="A6163" s="133">
        <v>2013</v>
      </c>
      <c r="B6163" s="133">
        <v>9</v>
      </c>
      <c r="C6163" s="134">
        <v>41531</v>
      </c>
      <c r="D6163" s="133">
        <v>16</v>
      </c>
      <c r="E6163" s="5">
        <v>152.81100000000001</v>
      </c>
      <c r="F6163" s="5">
        <v>433.66300000000001</v>
      </c>
      <c r="G6163" s="5">
        <v>1027.7420000000002</v>
      </c>
      <c r="H6163" s="5">
        <v>161.36800000000005</v>
      </c>
      <c r="I6163" s="6">
        <v>0</v>
      </c>
    </row>
    <row r="6164" spans="1:9">
      <c r="A6164" s="133">
        <v>2013</v>
      </c>
      <c r="B6164" s="133">
        <v>9</v>
      </c>
      <c r="C6164" s="134">
        <v>41531</v>
      </c>
      <c r="D6164" s="133">
        <v>17</v>
      </c>
      <c r="E6164" s="5">
        <v>154.84</v>
      </c>
      <c r="F6164" s="5">
        <v>434.58499999999998</v>
      </c>
      <c r="G6164" s="5">
        <v>998.40900000000011</v>
      </c>
      <c r="H6164" s="5">
        <v>146.69</v>
      </c>
      <c r="I6164" s="6">
        <v>0</v>
      </c>
    </row>
    <row r="6165" spans="1:9">
      <c r="A6165" s="133">
        <v>2013</v>
      </c>
      <c r="B6165" s="133">
        <v>9</v>
      </c>
      <c r="C6165" s="134">
        <v>41531</v>
      </c>
      <c r="D6165" s="133">
        <v>18</v>
      </c>
      <c r="E6165" s="5">
        <v>155.48400000000001</v>
      </c>
      <c r="F6165" s="5">
        <v>434.66899999999998</v>
      </c>
      <c r="G6165" s="5">
        <v>993.75400000000002</v>
      </c>
      <c r="H6165" s="5">
        <v>158.78299999999999</v>
      </c>
      <c r="I6165" s="6">
        <v>0</v>
      </c>
    </row>
    <row r="6166" spans="1:9">
      <c r="A6166" s="133">
        <v>2013</v>
      </c>
      <c r="B6166" s="133">
        <v>9</v>
      </c>
      <c r="C6166" s="134">
        <v>41531</v>
      </c>
      <c r="D6166" s="133">
        <v>19</v>
      </c>
      <c r="E6166" s="5">
        <v>158.57400000000001</v>
      </c>
      <c r="F6166" s="5">
        <v>434.28100000000001</v>
      </c>
      <c r="G6166" s="5">
        <v>1060.482</v>
      </c>
      <c r="H6166" s="5">
        <v>268.64300000000003</v>
      </c>
      <c r="I6166" s="6">
        <v>0</v>
      </c>
    </row>
    <row r="6167" spans="1:9">
      <c r="A6167" s="133">
        <v>2013</v>
      </c>
      <c r="B6167" s="133">
        <v>9</v>
      </c>
      <c r="C6167" s="134">
        <v>41531</v>
      </c>
      <c r="D6167" s="133">
        <v>20</v>
      </c>
      <c r="E6167" s="5">
        <v>158.27700000000002</v>
      </c>
      <c r="F6167" s="5">
        <v>433.0560000000001</v>
      </c>
      <c r="G6167" s="5">
        <v>1208.0170000000003</v>
      </c>
      <c r="H6167" s="5">
        <v>395.60200000000009</v>
      </c>
      <c r="I6167" s="6">
        <v>0</v>
      </c>
    </row>
    <row r="6168" spans="1:9">
      <c r="A6168" s="133">
        <v>2013</v>
      </c>
      <c r="B6168" s="133">
        <v>9</v>
      </c>
      <c r="C6168" s="134">
        <v>41531</v>
      </c>
      <c r="D6168" s="133">
        <v>21</v>
      </c>
      <c r="E6168" s="5">
        <v>158.34799999999998</v>
      </c>
      <c r="F6168" s="5">
        <v>433.67099999999999</v>
      </c>
      <c r="G6168" s="5">
        <v>1220.7260000000001</v>
      </c>
      <c r="H6168" s="5">
        <v>440.46500000000009</v>
      </c>
      <c r="I6168" s="6">
        <v>0</v>
      </c>
    </row>
    <row r="6169" spans="1:9">
      <c r="A6169" s="133">
        <v>2013</v>
      </c>
      <c r="B6169" s="133">
        <v>9</v>
      </c>
      <c r="C6169" s="134">
        <v>41531</v>
      </c>
      <c r="D6169" s="133">
        <v>22</v>
      </c>
      <c r="E6169" s="5">
        <v>158.15600000000001</v>
      </c>
      <c r="F6169" s="5">
        <v>433.45400000000006</v>
      </c>
      <c r="G6169" s="5">
        <v>1220.8540000000003</v>
      </c>
      <c r="H6169" s="5">
        <v>440.42399999999998</v>
      </c>
      <c r="I6169" s="6">
        <v>0</v>
      </c>
    </row>
    <row r="6170" spans="1:9">
      <c r="A6170" s="133">
        <v>2013</v>
      </c>
      <c r="B6170" s="133">
        <v>9</v>
      </c>
      <c r="C6170" s="134">
        <v>41531</v>
      </c>
      <c r="D6170" s="133">
        <v>23</v>
      </c>
      <c r="E6170" s="5">
        <v>155.64300000000003</v>
      </c>
      <c r="F6170" s="5">
        <v>436.96600000000007</v>
      </c>
      <c r="G6170" s="5">
        <v>1082.4549999999999</v>
      </c>
      <c r="H6170" s="5">
        <v>421.58500000000004</v>
      </c>
      <c r="I6170" s="6">
        <v>0</v>
      </c>
    </row>
    <row r="6171" spans="1:9">
      <c r="A6171" s="133">
        <v>2013</v>
      </c>
      <c r="B6171" s="133">
        <v>9</v>
      </c>
      <c r="C6171" s="134">
        <v>41531</v>
      </c>
      <c r="D6171" s="133">
        <v>24</v>
      </c>
      <c r="E6171" s="5">
        <v>151.52700000000002</v>
      </c>
      <c r="F6171" s="5">
        <v>441.49000000000007</v>
      </c>
      <c r="G6171" s="5">
        <v>958.74900000000025</v>
      </c>
      <c r="H6171" s="5">
        <v>356.23699999999997</v>
      </c>
      <c r="I6171" s="6">
        <v>0</v>
      </c>
    </row>
    <row r="6172" spans="1:9">
      <c r="A6172" s="133">
        <v>2013</v>
      </c>
      <c r="B6172" s="133">
        <v>9</v>
      </c>
      <c r="C6172" s="134">
        <v>41532</v>
      </c>
      <c r="D6172" s="133">
        <v>1</v>
      </c>
      <c r="E6172" s="5">
        <v>150.67200000000003</v>
      </c>
      <c r="F6172" s="5">
        <v>447.42100000000005</v>
      </c>
      <c r="G6172" s="5">
        <v>954.62000000000012</v>
      </c>
      <c r="H6172" s="5">
        <v>170.84500000000006</v>
      </c>
      <c r="I6172" s="6">
        <v>0</v>
      </c>
    </row>
    <row r="6173" spans="1:9">
      <c r="A6173" s="133">
        <v>2013</v>
      </c>
      <c r="B6173" s="133">
        <v>9</v>
      </c>
      <c r="C6173" s="134">
        <v>41532</v>
      </c>
      <c r="D6173" s="133">
        <v>2</v>
      </c>
      <c r="E6173" s="5">
        <v>153.28300000000002</v>
      </c>
      <c r="F6173" s="5">
        <v>438.36600000000004</v>
      </c>
      <c r="G6173" s="5">
        <v>947.21499999999992</v>
      </c>
      <c r="H6173" s="5">
        <v>100.33799999999999</v>
      </c>
      <c r="I6173" s="6">
        <v>0</v>
      </c>
    </row>
    <row r="6174" spans="1:9">
      <c r="A6174" s="133">
        <v>2013</v>
      </c>
      <c r="B6174" s="133">
        <v>9</v>
      </c>
      <c r="C6174" s="134">
        <v>41532</v>
      </c>
      <c r="D6174" s="133">
        <v>3</v>
      </c>
      <c r="E6174" s="5">
        <v>151.80700000000002</v>
      </c>
      <c r="F6174" s="5">
        <v>431.10699999999997</v>
      </c>
      <c r="G6174" s="5">
        <v>948.08400000000017</v>
      </c>
      <c r="H6174" s="5">
        <v>91.72</v>
      </c>
      <c r="I6174" s="6">
        <v>0</v>
      </c>
    </row>
    <row r="6175" spans="1:9">
      <c r="A6175" s="133">
        <v>2013</v>
      </c>
      <c r="B6175" s="133">
        <v>9</v>
      </c>
      <c r="C6175" s="134">
        <v>41532</v>
      </c>
      <c r="D6175" s="133">
        <v>4</v>
      </c>
      <c r="E6175" s="5">
        <v>151.476</v>
      </c>
      <c r="F6175" s="5">
        <v>431.37900000000002</v>
      </c>
      <c r="G6175" s="5">
        <v>947.94300000000021</v>
      </c>
      <c r="H6175" s="5">
        <v>87.72399999999999</v>
      </c>
      <c r="I6175" s="6">
        <v>0</v>
      </c>
    </row>
    <row r="6176" spans="1:9">
      <c r="A6176" s="133">
        <v>2013</v>
      </c>
      <c r="B6176" s="133">
        <v>9</v>
      </c>
      <c r="C6176" s="134">
        <v>41532</v>
      </c>
      <c r="D6176" s="133">
        <v>5</v>
      </c>
      <c r="E6176" s="5">
        <v>151.465</v>
      </c>
      <c r="F6176" s="5">
        <v>431.17899999999997</v>
      </c>
      <c r="G6176" s="5">
        <v>949.46</v>
      </c>
      <c r="H6176" s="5">
        <v>86.214000000000013</v>
      </c>
      <c r="I6176" s="6">
        <v>0</v>
      </c>
    </row>
    <row r="6177" spans="1:9">
      <c r="A6177" s="133">
        <v>2013</v>
      </c>
      <c r="B6177" s="133">
        <v>9</v>
      </c>
      <c r="C6177" s="134">
        <v>41532</v>
      </c>
      <c r="D6177" s="133">
        <v>6</v>
      </c>
      <c r="E6177" s="5">
        <v>151.648</v>
      </c>
      <c r="F6177" s="5">
        <v>430.68600000000015</v>
      </c>
      <c r="G6177" s="5">
        <v>948.94900000000018</v>
      </c>
      <c r="H6177" s="5">
        <v>86.297000000000011</v>
      </c>
      <c r="I6177" s="6">
        <v>0</v>
      </c>
    </row>
    <row r="6178" spans="1:9">
      <c r="A6178" s="133">
        <v>2013</v>
      </c>
      <c r="B6178" s="133">
        <v>9</v>
      </c>
      <c r="C6178" s="134">
        <v>41532</v>
      </c>
      <c r="D6178" s="133">
        <v>7</v>
      </c>
      <c r="E6178" s="5">
        <v>148.85500000000002</v>
      </c>
      <c r="F6178" s="5">
        <v>427.71699999999998</v>
      </c>
      <c r="G6178" s="5">
        <v>953.197</v>
      </c>
      <c r="H6178" s="5">
        <v>86.831000000000017</v>
      </c>
      <c r="I6178" s="6">
        <v>0</v>
      </c>
    </row>
    <row r="6179" spans="1:9">
      <c r="A6179" s="133">
        <v>2013</v>
      </c>
      <c r="B6179" s="133">
        <v>9</v>
      </c>
      <c r="C6179" s="134">
        <v>41532</v>
      </c>
      <c r="D6179" s="133">
        <v>8</v>
      </c>
      <c r="E6179" s="5">
        <v>151.33800000000002</v>
      </c>
      <c r="F6179" s="5">
        <v>427.92800000000005</v>
      </c>
      <c r="G6179" s="5">
        <v>948.25500000000011</v>
      </c>
      <c r="H6179" s="5">
        <v>71.875</v>
      </c>
      <c r="I6179" s="6">
        <v>0</v>
      </c>
    </row>
    <row r="6180" spans="1:9">
      <c r="A6180" s="133">
        <v>2013</v>
      </c>
      <c r="B6180" s="133">
        <v>9</v>
      </c>
      <c r="C6180" s="134">
        <v>41532</v>
      </c>
      <c r="D6180" s="133">
        <v>9</v>
      </c>
      <c r="E6180" s="5">
        <v>150.38200000000001</v>
      </c>
      <c r="F6180" s="5">
        <v>429.08899999999994</v>
      </c>
      <c r="G6180" s="5">
        <v>950.32300000000009</v>
      </c>
      <c r="H6180" s="5">
        <v>84.777000000000001</v>
      </c>
      <c r="I6180" s="6">
        <v>0</v>
      </c>
    </row>
    <row r="6181" spans="1:9">
      <c r="A6181" s="133">
        <v>2013</v>
      </c>
      <c r="B6181" s="133">
        <v>9</v>
      </c>
      <c r="C6181" s="134">
        <v>41532</v>
      </c>
      <c r="D6181" s="133">
        <v>10</v>
      </c>
      <c r="E6181" s="5">
        <v>149.84700000000001</v>
      </c>
      <c r="F6181" s="5">
        <v>429.33199999999999</v>
      </c>
      <c r="G6181" s="5">
        <v>949.42199999999991</v>
      </c>
      <c r="H6181" s="5">
        <v>99.619999999999976</v>
      </c>
      <c r="I6181" s="6">
        <v>0</v>
      </c>
    </row>
    <row r="6182" spans="1:9">
      <c r="A6182" s="133">
        <v>2013</v>
      </c>
      <c r="B6182" s="133">
        <v>9</v>
      </c>
      <c r="C6182" s="134">
        <v>41532</v>
      </c>
      <c r="D6182" s="133">
        <v>11</v>
      </c>
      <c r="E6182" s="5">
        <v>149.43100000000001</v>
      </c>
      <c r="F6182" s="5">
        <v>429.62899999999996</v>
      </c>
      <c r="G6182" s="5">
        <v>949.04900000000009</v>
      </c>
      <c r="H6182" s="5">
        <v>99.634</v>
      </c>
      <c r="I6182" s="6">
        <v>0</v>
      </c>
    </row>
    <row r="6183" spans="1:9">
      <c r="A6183" s="133">
        <v>2013</v>
      </c>
      <c r="B6183" s="133">
        <v>9</v>
      </c>
      <c r="C6183" s="134">
        <v>41532</v>
      </c>
      <c r="D6183" s="133">
        <v>12</v>
      </c>
      <c r="E6183" s="5">
        <v>151.68600000000001</v>
      </c>
      <c r="F6183" s="5">
        <v>429.62299999999999</v>
      </c>
      <c r="G6183" s="5">
        <v>941.096</v>
      </c>
      <c r="H6183" s="5">
        <v>102.57199999999999</v>
      </c>
      <c r="I6183" s="6">
        <v>0</v>
      </c>
    </row>
    <row r="6184" spans="1:9">
      <c r="A6184" s="133">
        <v>2013</v>
      </c>
      <c r="B6184" s="133">
        <v>9</v>
      </c>
      <c r="C6184" s="134">
        <v>41532</v>
      </c>
      <c r="D6184" s="133">
        <v>13</v>
      </c>
      <c r="E6184" s="5">
        <v>152.29499999999999</v>
      </c>
      <c r="F6184" s="5">
        <v>429.98899999999998</v>
      </c>
      <c r="G6184" s="5">
        <v>868.98900000000015</v>
      </c>
      <c r="H6184" s="5">
        <v>173.96799999999999</v>
      </c>
      <c r="I6184" s="6">
        <v>0</v>
      </c>
    </row>
    <row r="6185" spans="1:9">
      <c r="A6185" s="133">
        <v>2013</v>
      </c>
      <c r="B6185" s="133">
        <v>9</v>
      </c>
      <c r="C6185" s="134">
        <v>41532</v>
      </c>
      <c r="D6185" s="133">
        <v>14</v>
      </c>
      <c r="E6185" s="5">
        <v>149.584</v>
      </c>
      <c r="F6185" s="5">
        <v>424.30200000000002</v>
      </c>
      <c r="G6185" s="5">
        <v>838.09900000000005</v>
      </c>
      <c r="H6185" s="5">
        <v>219.70099999999996</v>
      </c>
      <c r="I6185" s="6">
        <v>0</v>
      </c>
    </row>
    <row r="6186" spans="1:9">
      <c r="A6186" s="133">
        <v>2013</v>
      </c>
      <c r="B6186" s="133">
        <v>9</v>
      </c>
      <c r="C6186" s="134">
        <v>41532</v>
      </c>
      <c r="D6186" s="133">
        <v>15</v>
      </c>
      <c r="E6186" s="5">
        <v>148.11799999999999</v>
      </c>
      <c r="F6186" s="5">
        <v>421.42400000000004</v>
      </c>
      <c r="G6186" s="5">
        <v>808.90300000000002</v>
      </c>
      <c r="H6186" s="5">
        <v>260.68400000000008</v>
      </c>
      <c r="I6186" s="6">
        <v>0</v>
      </c>
    </row>
    <row r="6187" spans="1:9">
      <c r="A6187" s="133">
        <v>2013</v>
      </c>
      <c r="B6187" s="133">
        <v>9</v>
      </c>
      <c r="C6187" s="134">
        <v>41532</v>
      </c>
      <c r="D6187" s="133">
        <v>16</v>
      </c>
      <c r="E6187" s="5">
        <v>141.27699999999999</v>
      </c>
      <c r="F6187" s="5">
        <v>420.37300000000005</v>
      </c>
      <c r="G6187" s="5">
        <v>809.577</v>
      </c>
      <c r="H6187" s="5">
        <v>285.70300000000003</v>
      </c>
      <c r="I6187" s="6">
        <v>0</v>
      </c>
    </row>
    <row r="6188" spans="1:9">
      <c r="A6188" s="133">
        <v>2013</v>
      </c>
      <c r="B6188" s="133">
        <v>9</v>
      </c>
      <c r="C6188" s="134">
        <v>41532</v>
      </c>
      <c r="D6188" s="133">
        <v>17</v>
      </c>
      <c r="E6188" s="5">
        <v>140.559</v>
      </c>
      <c r="F6188" s="5">
        <v>419.89</v>
      </c>
      <c r="G6188" s="5">
        <v>808.601</v>
      </c>
      <c r="H6188" s="5">
        <v>290.52800000000002</v>
      </c>
      <c r="I6188" s="6">
        <v>0</v>
      </c>
    </row>
    <row r="6189" spans="1:9">
      <c r="A6189" s="133">
        <v>2013</v>
      </c>
      <c r="B6189" s="133">
        <v>9</v>
      </c>
      <c r="C6189" s="134">
        <v>41532</v>
      </c>
      <c r="D6189" s="133">
        <v>18</v>
      </c>
      <c r="E6189" s="5">
        <v>143.42100000000002</v>
      </c>
      <c r="F6189" s="5">
        <v>419.07400000000001</v>
      </c>
      <c r="G6189" s="5">
        <v>780.08800000000019</v>
      </c>
      <c r="H6189" s="5">
        <v>346.44400000000002</v>
      </c>
      <c r="I6189" s="6">
        <v>0</v>
      </c>
    </row>
    <row r="6190" spans="1:9">
      <c r="A6190" s="133">
        <v>2013</v>
      </c>
      <c r="B6190" s="133">
        <v>9</v>
      </c>
      <c r="C6190" s="134">
        <v>41532</v>
      </c>
      <c r="D6190" s="133">
        <v>19</v>
      </c>
      <c r="E6190" s="5">
        <v>142.46200000000002</v>
      </c>
      <c r="F6190" s="5">
        <v>419.57600000000002</v>
      </c>
      <c r="G6190" s="5">
        <v>801.20700000000011</v>
      </c>
      <c r="H6190" s="5">
        <v>544.14800000000002</v>
      </c>
      <c r="I6190" s="6">
        <v>0</v>
      </c>
    </row>
    <row r="6191" spans="1:9">
      <c r="A6191" s="133">
        <v>2013</v>
      </c>
      <c r="B6191" s="133">
        <v>9</v>
      </c>
      <c r="C6191" s="134">
        <v>41532</v>
      </c>
      <c r="D6191" s="133">
        <v>20</v>
      </c>
      <c r="E6191" s="5">
        <v>147.11799999999999</v>
      </c>
      <c r="F6191" s="5">
        <v>420.0680000000001</v>
      </c>
      <c r="G6191" s="5">
        <v>929.23500000000001</v>
      </c>
      <c r="H6191" s="5">
        <v>720.85699999999997</v>
      </c>
      <c r="I6191" s="6">
        <v>0</v>
      </c>
    </row>
    <row r="6192" spans="1:9">
      <c r="A6192" s="133">
        <v>2013</v>
      </c>
      <c r="B6192" s="133">
        <v>9</v>
      </c>
      <c r="C6192" s="134">
        <v>41532</v>
      </c>
      <c r="D6192" s="133">
        <v>21</v>
      </c>
      <c r="E6192" s="5">
        <v>144.5</v>
      </c>
      <c r="F6192" s="5">
        <v>423.15100000000007</v>
      </c>
      <c r="G6192" s="5">
        <v>941.81599999999992</v>
      </c>
      <c r="H6192" s="5">
        <v>731.22599999999977</v>
      </c>
      <c r="I6192" s="6">
        <v>0</v>
      </c>
    </row>
    <row r="6193" spans="1:9">
      <c r="A6193" s="133">
        <v>2013</v>
      </c>
      <c r="B6193" s="133">
        <v>9</v>
      </c>
      <c r="C6193" s="134">
        <v>41532</v>
      </c>
      <c r="D6193" s="133">
        <v>22</v>
      </c>
      <c r="E6193" s="5">
        <v>146.03400000000002</v>
      </c>
      <c r="F6193" s="5">
        <v>423.25599999999997</v>
      </c>
      <c r="G6193" s="5">
        <v>942.5229999999998</v>
      </c>
      <c r="H6193" s="5">
        <v>732.70099999999979</v>
      </c>
      <c r="I6193" s="6">
        <v>0</v>
      </c>
    </row>
    <row r="6194" spans="1:9">
      <c r="A6194" s="133">
        <v>2013</v>
      </c>
      <c r="B6194" s="133">
        <v>9</v>
      </c>
      <c r="C6194" s="134">
        <v>41532</v>
      </c>
      <c r="D6194" s="133">
        <v>23</v>
      </c>
      <c r="E6194" s="5">
        <v>147.76600000000002</v>
      </c>
      <c r="F6194" s="5">
        <v>425.94300000000004</v>
      </c>
      <c r="G6194" s="5">
        <v>906.99799999999993</v>
      </c>
      <c r="H6194" s="5">
        <v>727.05600000000004</v>
      </c>
      <c r="I6194" s="6">
        <v>0</v>
      </c>
    </row>
    <row r="6195" spans="1:9">
      <c r="A6195" s="133">
        <v>2013</v>
      </c>
      <c r="B6195" s="133">
        <v>9</v>
      </c>
      <c r="C6195" s="134">
        <v>41532</v>
      </c>
      <c r="D6195" s="133">
        <v>24</v>
      </c>
      <c r="E6195" s="5">
        <v>148.71800000000002</v>
      </c>
      <c r="F6195" s="5">
        <v>425.06199999999995</v>
      </c>
      <c r="G6195" s="5">
        <v>792.81600000000003</v>
      </c>
      <c r="H6195" s="5">
        <v>648.49600000000009</v>
      </c>
      <c r="I6195" s="6">
        <v>0</v>
      </c>
    </row>
    <row r="6196" spans="1:9">
      <c r="A6196" s="133">
        <v>2013</v>
      </c>
      <c r="B6196" s="133">
        <v>9</v>
      </c>
      <c r="C6196" s="134">
        <v>41533</v>
      </c>
      <c r="D6196" s="133">
        <v>1</v>
      </c>
      <c r="E6196" s="5">
        <v>147.15800000000002</v>
      </c>
      <c r="F6196" s="5">
        <v>422.827</v>
      </c>
      <c r="G6196" s="5">
        <v>733.98500000000013</v>
      </c>
      <c r="H6196" s="5">
        <v>504.91199999999998</v>
      </c>
      <c r="I6196" s="6">
        <v>0</v>
      </c>
    </row>
    <row r="6197" spans="1:9">
      <c r="A6197" s="133">
        <v>2013</v>
      </c>
      <c r="B6197" s="133">
        <v>9</v>
      </c>
      <c r="C6197" s="134">
        <v>41533</v>
      </c>
      <c r="D6197" s="133">
        <v>2</v>
      </c>
      <c r="E6197" s="5">
        <v>147.20500000000001</v>
      </c>
      <c r="F6197" s="5">
        <v>424.56500000000005</v>
      </c>
      <c r="G6197" s="5">
        <v>718.91200000000003</v>
      </c>
      <c r="H6197" s="5">
        <v>406.786</v>
      </c>
      <c r="I6197" s="6">
        <v>0</v>
      </c>
    </row>
    <row r="6198" spans="1:9">
      <c r="A6198" s="133">
        <v>2013</v>
      </c>
      <c r="B6198" s="133">
        <v>9</v>
      </c>
      <c r="C6198" s="134">
        <v>41533</v>
      </c>
      <c r="D6198" s="133">
        <v>3</v>
      </c>
      <c r="E6198" s="5">
        <v>147.03300000000002</v>
      </c>
      <c r="F6198" s="5">
        <v>425</v>
      </c>
      <c r="G6198" s="5">
        <v>718.93600000000004</v>
      </c>
      <c r="H6198" s="5">
        <v>399.1939999999999</v>
      </c>
      <c r="I6198" s="6">
        <v>0</v>
      </c>
    </row>
    <row r="6199" spans="1:9">
      <c r="A6199" s="133">
        <v>2013</v>
      </c>
      <c r="B6199" s="133">
        <v>9</v>
      </c>
      <c r="C6199" s="134">
        <v>41533</v>
      </c>
      <c r="D6199" s="133">
        <v>4</v>
      </c>
      <c r="E6199" s="5">
        <v>147.62700000000001</v>
      </c>
      <c r="F6199" s="5">
        <v>424.48100000000005</v>
      </c>
      <c r="G6199" s="5">
        <v>718.69</v>
      </c>
      <c r="H6199" s="5">
        <v>398.68700000000001</v>
      </c>
      <c r="I6199" s="6">
        <v>0</v>
      </c>
    </row>
    <row r="6200" spans="1:9">
      <c r="A6200" s="133">
        <v>2013</v>
      </c>
      <c r="B6200" s="133">
        <v>9</v>
      </c>
      <c r="C6200" s="134">
        <v>41533</v>
      </c>
      <c r="D6200" s="133">
        <v>5</v>
      </c>
      <c r="E6200" s="5">
        <v>148.64000000000001</v>
      </c>
      <c r="F6200" s="5">
        <v>424.63500000000005</v>
      </c>
      <c r="G6200" s="5">
        <v>719.89800000000014</v>
      </c>
      <c r="H6200" s="5">
        <v>398.762</v>
      </c>
      <c r="I6200" s="6">
        <v>0</v>
      </c>
    </row>
    <row r="6201" spans="1:9">
      <c r="A6201" s="133">
        <v>2013</v>
      </c>
      <c r="B6201" s="133">
        <v>9</v>
      </c>
      <c r="C6201" s="134">
        <v>41533</v>
      </c>
      <c r="D6201" s="133">
        <v>6</v>
      </c>
      <c r="E6201" s="5">
        <v>148.49199999999999</v>
      </c>
      <c r="F6201" s="5">
        <v>424.13900000000007</v>
      </c>
      <c r="G6201" s="5">
        <v>725.09900000000005</v>
      </c>
      <c r="H6201" s="5">
        <v>429.81799999999998</v>
      </c>
      <c r="I6201" s="6">
        <v>0</v>
      </c>
    </row>
    <row r="6202" spans="1:9">
      <c r="A6202" s="133">
        <v>2013</v>
      </c>
      <c r="B6202" s="133">
        <v>9</v>
      </c>
      <c r="C6202" s="134">
        <v>41533</v>
      </c>
      <c r="D6202" s="133">
        <v>7</v>
      </c>
      <c r="E6202" s="5">
        <v>140.61600000000001</v>
      </c>
      <c r="F6202" s="5">
        <v>426.98600000000005</v>
      </c>
      <c r="G6202" s="5">
        <v>737.33000000000015</v>
      </c>
      <c r="H6202" s="5">
        <v>466.5320000000001</v>
      </c>
      <c r="I6202" s="6">
        <v>0</v>
      </c>
    </row>
    <row r="6203" spans="1:9">
      <c r="A6203" s="133">
        <v>2013</v>
      </c>
      <c r="B6203" s="133">
        <v>9</v>
      </c>
      <c r="C6203" s="134">
        <v>41533</v>
      </c>
      <c r="D6203" s="133">
        <v>8</v>
      </c>
      <c r="E6203" s="5">
        <v>152.68</v>
      </c>
      <c r="F6203" s="5">
        <v>425.89700000000005</v>
      </c>
      <c r="G6203" s="5">
        <v>750.98099999999988</v>
      </c>
      <c r="H6203" s="5">
        <v>551.46899999999994</v>
      </c>
      <c r="I6203" s="6">
        <v>0</v>
      </c>
    </row>
    <row r="6204" spans="1:9">
      <c r="A6204" s="133">
        <v>2013</v>
      </c>
      <c r="B6204" s="133">
        <v>9</v>
      </c>
      <c r="C6204" s="134">
        <v>41533</v>
      </c>
      <c r="D6204" s="133">
        <v>9</v>
      </c>
      <c r="E6204" s="5">
        <v>151.797</v>
      </c>
      <c r="F6204" s="5">
        <v>419.12</v>
      </c>
      <c r="G6204" s="5">
        <v>760.77699999999993</v>
      </c>
      <c r="H6204" s="5">
        <v>682.00399999999991</v>
      </c>
      <c r="I6204" s="6">
        <v>0</v>
      </c>
    </row>
    <row r="6205" spans="1:9">
      <c r="A6205" s="133">
        <v>2013</v>
      </c>
      <c r="B6205" s="133">
        <v>9</v>
      </c>
      <c r="C6205" s="134">
        <v>41533</v>
      </c>
      <c r="D6205" s="133">
        <v>10</v>
      </c>
      <c r="E6205" s="5">
        <v>152.47500000000002</v>
      </c>
      <c r="F6205" s="5">
        <v>418.22800000000007</v>
      </c>
      <c r="G6205" s="5">
        <v>760.39800000000002</v>
      </c>
      <c r="H6205" s="5">
        <v>808.71900000000016</v>
      </c>
      <c r="I6205" s="6">
        <v>0</v>
      </c>
    </row>
    <row r="6206" spans="1:9">
      <c r="A6206" s="133">
        <v>2013</v>
      </c>
      <c r="B6206" s="133">
        <v>9</v>
      </c>
      <c r="C6206" s="134">
        <v>41533</v>
      </c>
      <c r="D6206" s="133">
        <v>11</v>
      </c>
      <c r="E6206" s="5">
        <v>151.95099999999999</v>
      </c>
      <c r="F6206" s="5">
        <v>418.46599999999995</v>
      </c>
      <c r="G6206" s="5">
        <v>746.02099999999996</v>
      </c>
      <c r="H6206" s="5">
        <v>1009.6530000000001</v>
      </c>
      <c r="I6206" s="6">
        <v>0</v>
      </c>
    </row>
    <row r="6207" spans="1:9">
      <c r="A6207" s="133">
        <v>2013</v>
      </c>
      <c r="B6207" s="133">
        <v>9</v>
      </c>
      <c r="C6207" s="134">
        <v>41533</v>
      </c>
      <c r="D6207" s="133">
        <v>12</v>
      </c>
      <c r="E6207" s="5">
        <v>149.57500000000002</v>
      </c>
      <c r="F6207" s="5">
        <v>422.22100000000006</v>
      </c>
      <c r="G6207" s="5">
        <v>721.23500000000001</v>
      </c>
      <c r="H6207" s="5">
        <v>1210.6610000000003</v>
      </c>
      <c r="I6207" s="6">
        <v>0</v>
      </c>
    </row>
    <row r="6208" spans="1:9">
      <c r="A6208" s="133">
        <v>2013</v>
      </c>
      <c r="B6208" s="133">
        <v>9</v>
      </c>
      <c r="C6208" s="134">
        <v>41533</v>
      </c>
      <c r="D6208" s="133">
        <v>13</v>
      </c>
      <c r="E6208" s="5">
        <v>153.316</v>
      </c>
      <c r="F6208" s="5">
        <v>425.10500000000002</v>
      </c>
      <c r="G6208" s="5">
        <v>717.92100000000016</v>
      </c>
      <c r="H6208" s="5">
        <v>1252.6880000000001</v>
      </c>
      <c r="I6208" s="6">
        <v>0</v>
      </c>
    </row>
    <row r="6209" spans="1:9">
      <c r="A6209" s="133">
        <v>2013</v>
      </c>
      <c r="B6209" s="133">
        <v>9</v>
      </c>
      <c r="C6209" s="134">
        <v>41533</v>
      </c>
      <c r="D6209" s="133">
        <v>14</v>
      </c>
      <c r="E6209" s="5">
        <v>149.959</v>
      </c>
      <c r="F6209" s="5">
        <v>429.05799999999999</v>
      </c>
      <c r="G6209" s="5">
        <v>720.02200000000005</v>
      </c>
      <c r="H6209" s="5">
        <v>1256.0920000000006</v>
      </c>
      <c r="I6209" s="6">
        <v>0</v>
      </c>
    </row>
    <row r="6210" spans="1:9">
      <c r="A6210" s="133">
        <v>2013</v>
      </c>
      <c r="B6210" s="133">
        <v>9</v>
      </c>
      <c r="C6210" s="134">
        <v>41533</v>
      </c>
      <c r="D6210" s="133">
        <v>15</v>
      </c>
      <c r="E6210" s="5">
        <v>155.07499999999999</v>
      </c>
      <c r="F6210" s="5">
        <v>429.57300000000004</v>
      </c>
      <c r="G6210" s="5">
        <v>700.15200000000004</v>
      </c>
      <c r="H6210" s="5">
        <v>1258.7909999999999</v>
      </c>
      <c r="I6210" s="6">
        <v>0</v>
      </c>
    </row>
    <row r="6211" spans="1:9">
      <c r="A6211" s="133">
        <v>2013</v>
      </c>
      <c r="B6211" s="133">
        <v>9</v>
      </c>
      <c r="C6211" s="134">
        <v>41533</v>
      </c>
      <c r="D6211" s="133">
        <v>16</v>
      </c>
      <c r="E6211" s="5">
        <v>153.20100000000002</v>
      </c>
      <c r="F6211" s="5">
        <v>430.03199999999998</v>
      </c>
      <c r="G6211" s="5">
        <v>696.54399999999987</v>
      </c>
      <c r="H6211" s="5">
        <v>1267.9770000000001</v>
      </c>
      <c r="I6211" s="6">
        <v>0</v>
      </c>
    </row>
    <row r="6212" spans="1:9">
      <c r="A6212" s="133">
        <v>2013</v>
      </c>
      <c r="B6212" s="133">
        <v>9</v>
      </c>
      <c r="C6212" s="134">
        <v>41533</v>
      </c>
      <c r="D6212" s="133">
        <v>17</v>
      </c>
      <c r="E6212" s="5">
        <v>154.81800000000001</v>
      </c>
      <c r="F6212" s="5">
        <v>435.09600000000012</v>
      </c>
      <c r="G6212" s="5">
        <v>676.12400000000002</v>
      </c>
      <c r="H6212" s="5">
        <v>1278.2229999999993</v>
      </c>
      <c r="I6212" s="6">
        <v>0</v>
      </c>
    </row>
    <row r="6213" spans="1:9">
      <c r="A6213" s="133">
        <v>2013</v>
      </c>
      <c r="B6213" s="133">
        <v>9</v>
      </c>
      <c r="C6213" s="134">
        <v>41533</v>
      </c>
      <c r="D6213" s="133">
        <v>18</v>
      </c>
      <c r="E6213" s="5">
        <v>155.13900000000001</v>
      </c>
      <c r="F6213" s="5">
        <v>441.47500000000008</v>
      </c>
      <c r="G6213" s="5">
        <v>642.38199999999995</v>
      </c>
      <c r="H6213" s="5">
        <v>1334.1120000000001</v>
      </c>
      <c r="I6213" s="6">
        <v>0</v>
      </c>
    </row>
    <row r="6214" spans="1:9">
      <c r="A6214" s="133">
        <v>2013</v>
      </c>
      <c r="B6214" s="133">
        <v>9</v>
      </c>
      <c r="C6214" s="134">
        <v>41533</v>
      </c>
      <c r="D6214" s="133">
        <v>19</v>
      </c>
      <c r="E6214" s="5">
        <v>151.95500000000001</v>
      </c>
      <c r="F6214" s="5">
        <v>443.09900000000005</v>
      </c>
      <c r="G6214" s="5">
        <v>751.73900000000003</v>
      </c>
      <c r="H6214" s="5">
        <v>1373.1089999999997</v>
      </c>
      <c r="I6214" s="6">
        <v>0</v>
      </c>
    </row>
    <row r="6215" spans="1:9">
      <c r="A6215" s="133">
        <v>2013</v>
      </c>
      <c r="B6215" s="133">
        <v>9</v>
      </c>
      <c r="C6215" s="134">
        <v>41533</v>
      </c>
      <c r="D6215" s="133">
        <v>20</v>
      </c>
      <c r="E6215" s="5">
        <v>150.33800000000002</v>
      </c>
      <c r="F6215" s="5">
        <v>444.03100000000001</v>
      </c>
      <c r="G6215" s="5">
        <v>879.5680000000001</v>
      </c>
      <c r="H6215" s="5">
        <v>1422.077</v>
      </c>
      <c r="I6215" s="6">
        <v>0</v>
      </c>
    </row>
    <row r="6216" spans="1:9">
      <c r="A6216" s="133">
        <v>2013</v>
      </c>
      <c r="B6216" s="133">
        <v>9</v>
      </c>
      <c r="C6216" s="134">
        <v>41533</v>
      </c>
      <c r="D6216" s="133">
        <v>21</v>
      </c>
      <c r="E6216" s="5">
        <v>151.40100000000001</v>
      </c>
      <c r="F6216" s="5">
        <v>442.83299999999997</v>
      </c>
      <c r="G6216" s="5">
        <v>898.35200000000009</v>
      </c>
      <c r="H6216" s="5">
        <v>1418.0399999999984</v>
      </c>
      <c r="I6216" s="6">
        <v>0</v>
      </c>
    </row>
    <row r="6217" spans="1:9">
      <c r="A6217" s="133">
        <v>2013</v>
      </c>
      <c r="B6217" s="133">
        <v>9</v>
      </c>
      <c r="C6217" s="134">
        <v>41533</v>
      </c>
      <c r="D6217" s="133">
        <v>22</v>
      </c>
      <c r="E6217" s="5">
        <v>152.977</v>
      </c>
      <c r="F6217" s="5">
        <v>442.62700000000012</v>
      </c>
      <c r="G6217" s="5">
        <v>902.21400000000006</v>
      </c>
      <c r="H6217" s="5">
        <v>1419.6539999999998</v>
      </c>
      <c r="I6217" s="6">
        <v>0</v>
      </c>
    </row>
    <row r="6218" spans="1:9">
      <c r="A6218" s="133">
        <v>2013</v>
      </c>
      <c r="B6218" s="133">
        <v>9</v>
      </c>
      <c r="C6218" s="134">
        <v>41533</v>
      </c>
      <c r="D6218" s="133">
        <v>23</v>
      </c>
      <c r="E6218" s="5">
        <v>151.93200000000002</v>
      </c>
      <c r="F6218" s="5">
        <v>442.49800000000005</v>
      </c>
      <c r="G6218" s="5">
        <v>772.40599999999984</v>
      </c>
      <c r="H6218" s="5">
        <v>1404.799</v>
      </c>
      <c r="I6218" s="6">
        <v>0</v>
      </c>
    </row>
    <row r="6219" spans="1:9">
      <c r="A6219" s="133">
        <v>2013</v>
      </c>
      <c r="B6219" s="133">
        <v>9</v>
      </c>
      <c r="C6219" s="134">
        <v>41533</v>
      </c>
      <c r="D6219" s="133">
        <v>24</v>
      </c>
      <c r="E6219" s="5">
        <v>156.27800000000002</v>
      </c>
      <c r="F6219" s="5">
        <v>441.84399999999999</v>
      </c>
      <c r="G6219" s="5">
        <v>649.22899999999993</v>
      </c>
      <c r="H6219" s="5">
        <v>1275.7550000000003</v>
      </c>
      <c r="I6219" s="6">
        <v>0</v>
      </c>
    </row>
    <row r="6220" spans="1:9">
      <c r="A6220" s="133">
        <v>2013</v>
      </c>
      <c r="B6220" s="133">
        <v>9</v>
      </c>
      <c r="C6220" s="134">
        <v>41534</v>
      </c>
      <c r="D6220" s="133">
        <v>1</v>
      </c>
      <c r="E6220" s="5">
        <v>157.56800000000001</v>
      </c>
      <c r="F6220" s="5">
        <v>441.78</v>
      </c>
      <c r="G6220" s="5">
        <v>576.16600000000005</v>
      </c>
      <c r="H6220" s="5">
        <v>990.2879999999999</v>
      </c>
      <c r="I6220" s="6">
        <v>0</v>
      </c>
    </row>
    <row r="6221" spans="1:9">
      <c r="A6221" s="133">
        <v>2013</v>
      </c>
      <c r="B6221" s="133">
        <v>9</v>
      </c>
      <c r="C6221" s="134">
        <v>41534</v>
      </c>
      <c r="D6221" s="133">
        <v>2</v>
      </c>
      <c r="E6221" s="5">
        <v>159.386</v>
      </c>
      <c r="F6221" s="5">
        <v>443.44400000000013</v>
      </c>
      <c r="G6221" s="5">
        <v>558.54899999999998</v>
      </c>
      <c r="H6221" s="5">
        <v>938.54599999999994</v>
      </c>
      <c r="I6221" s="6">
        <v>0</v>
      </c>
    </row>
    <row r="6222" spans="1:9">
      <c r="A6222" s="133">
        <v>2013</v>
      </c>
      <c r="B6222" s="133">
        <v>9</v>
      </c>
      <c r="C6222" s="134">
        <v>41534</v>
      </c>
      <c r="D6222" s="133">
        <v>3</v>
      </c>
      <c r="E6222" s="5">
        <v>159.41900000000001</v>
      </c>
      <c r="F6222" s="5">
        <v>443.86200000000008</v>
      </c>
      <c r="G6222" s="5">
        <v>560.5809999999999</v>
      </c>
      <c r="H6222" s="5">
        <v>927.5859999999999</v>
      </c>
      <c r="I6222" s="6">
        <v>0</v>
      </c>
    </row>
    <row r="6223" spans="1:9">
      <c r="A6223" s="133">
        <v>2013</v>
      </c>
      <c r="B6223" s="133">
        <v>9</v>
      </c>
      <c r="C6223" s="134">
        <v>41534</v>
      </c>
      <c r="D6223" s="133">
        <v>4</v>
      </c>
      <c r="E6223" s="5">
        <v>159.626</v>
      </c>
      <c r="F6223" s="5">
        <v>443.17500000000001</v>
      </c>
      <c r="G6223" s="5">
        <v>560.68100000000004</v>
      </c>
      <c r="H6223" s="5">
        <v>926.81100000000015</v>
      </c>
      <c r="I6223" s="6">
        <v>0</v>
      </c>
    </row>
    <row r="6224" spans="1:9">
      <c r="A6224" s="133">
        <v>2013</v>
      </c>
      <c r="B6224" s="133">
        <v>9</v>
      </c>
      <c r="C6224" s="134">
        <v>41534</v>
      </c>
      <c r="D6224" s="133">
        <v>5</v>
      </c>
      <c r="E6224" s="5">
        <v>159.65</v>
      </c>
      <c r="F6224" s="5">
        <v>442.40899999999999</v>
      </c>
      <c r="G6224" s="5">
        <v>595.83600000000001</v>
      </c>
      <c r="H6224" s="5">
        <v>929.71999999999991</v>
      </c>
      <c r="I6224" s="6">
        <v>0</v>
      </c>
    </row>
    <row r="6225" spans="1:9">
      <c r="A6225" s="133">
        <v>2013</v>
      </c>
      <c r="B6225" s="133">
        <v>9</v>
      </c>
      <c r="C6225" s="134">
        <v>41534</v>
      </c>
      <c r="D6225" s="133">
        <v>6</v>
      </c>
      <c r="E6225" s="5">
        <v>160.62400000000002</v>
      </c>
      <c r="F6225" s="5">
        <v>442.18800000000005</v>
      </c>
      <c r="G6225" s="5">
        <v>596.42899999999986</v>
      </c>
      <c r="H6225" s="5">
        <v>932.30899999999997</v>
      </c>
      <c r="I6225" s="6">
        <v>0</v>
      </c>
    </row>
    <row r="6226" spans="1:9">
      <c r="A6226" s="133">
        <v>2013</v>
      </c>
      <c r="B6226" s="133">
        <v>9</v>
      </c>
      <c r="C6226" s="134">
        <v>41534</v>
      </c>
      <c r="D6226" s="133">
        <v>7</v>
      </c>
      <c r="E6226" s="5">
        <v>161.65</v>
      </c>
      <c r="F6226" s="5">
        <v>439.92699999999991</v>
      </c>
      <c r="G6226" s="5">
        <v>603.63400000000001</v>
      </c>
      <c r="H6226" s="5">
        <v>1083.53</v>
      </c>
      <c r="I6226" s="6">
        <v>0</v>
      </c>
    </row>
    <row r="6227" spans="1:9">
      <c r="A6227" s="133">
        <v>2013</v>
      </c>
      <c r="B6227" s="133">
        <v>9</v>
      </c>
      <c r="C6227" s="134">
        <v>41534</v>
      </c>
      <c r="D6227" s="133">
        <v>8</v>
      </c>
      <c r="E6227" s="5">
        <v>159.60300000000001</v>
      </c>
      <c r="F6227" s="5">
        <v>434.89800000000002</v>
      </c>
      <c r="G6227" s="5">
        <v>611.7600000000001</v>
      </c>
      <c r="H6227" s="5">
        <v>1317.3810000000005</v>
      </c>
      <c r="I6227" s="6">
        <v>0</v>
      </c>
    </row>
    <row r="6228" spans="1:9">
      <c r="A6228" s="133">
        <v>2013</v>
      </c>
      <c r="B6228" s="133">
        <v>9</v>
      </c>
      <c r="C6228" s="134">
        <v>41534</v>
      </c>
      <c r="D6228" s="133">
        <v>9</v>
      </c>
      <c r="E6228" s="5">
        <v>155.958</v>
      </c>
      <c r="F6228" s="5">
        <v>432.33199999999999</v>
      </c>
      <c r="G6228" s="5">
        <v>612.74800000000005</v>
      </c>
      <c r="H6228" s="5">
        <v>1353.364</v>
      </c>
      <c r="I6228" s="6">
        <v>0</v>
      </c>
    </row>
    <row r="6229" spans="1:9">
      <c r="A6229" s="133">
        <v>2013</v>
      </c>
      <c r="B6229" s="133">
        <v>9</v>
      </c>
      <c r="C6229" s="134">
        <v>41534</v>
      </c>
      <c r="D6229" s="133">
        <v>10</v>
      </c>
      <c r="E6229" s="5">
        <v>145.328</v>
      </c>
      <c r="F6229" s="5">
        <v>432.24299999999994</v>
      </c>
      <c r="G6229" s="5">
        <v>612.65400000000011</v>
      </c>
      <c r="H6229" s="5">
        <v>1372.6090000000004</v>
      </c>
      <c r="I6229" s="6">
        <v>0</v>
      </c>
    </row>
    <row r="6230" spans="1:9">
      <c r="A6230" s="133">
        <v>2013</v>
      </c>
      <c r="B6230" s="133">
        <v>9</v>
      </c>
      <c r="C6230" s="134">
        <v>41534</v>
      </c>
      <c r="D6230" s="133">
        <v>11</v>
      </c>
      <c r="E6230" s="5">
        <v>154.483</v>
      </c>
      <c r="F6230" s="5">
        <v>432.12299999999999</v>
      </c>
      <c r="G6230" s="5">
        <v>610.245</v>
      </c>
      <c r="H6230" s="5">
        <v>1370.7699999999998</v>
      </c>
      <c r="I6230" s="6">
        <v>0</v>
      </c>
    </row>
    <row r="6231" spans="1:9">
      <c r="A6231" s="133">
        <v>2013</v>
      </c>
      <c r="B6231" s="133">
        <v>9</v>
      </c>
      <c r="C6231" s="134">
        <v>41534</v>
      </c>
      <c r="D6231" s="133">
        <v>12</v>
      </c>
      <c r="E6231" s="5">
        <v>152.94300000000001</v>
      </c>
      <c r="F6231" s="5">
        <v>431.3900000000001</v>
      </c>
      <c r="G6231" s="5">
        <v>585.59800000000007</v>
      </c>
      <c r="H6231" s="5">
        <v>1374.242</v>
      </c>
      <c r="I6231" s="6">
        <v>0</v>
      </c>
    </row>
    <row r="6232" spans="1:9">
      <c r="A6232" s="133">
        <v>2013</v>
      </c>
      <c r="B6232" s="133">
        <v>9</v>
      </c>
      <c r="C6232" s="134">
        <v>41534</v>
      </c>
      <c r="D6232" s="133">
        <v>13</v>
      </c>
      <c r="E6232" s="5">
        <v>156.28000000000003</v>
      </c>
      <c r="F6232" s="5">
        <v>432.45899999999995</v>
      </c>
      <c r="G6232" s="5">
        <v>608.38400000000001</v>
      </c>
      <c r="H6232" s="5">
        <v>1316.9710000000002</v>
      </c>
      <c r="I6232" s="6">
        <v>0</v>
      </c>
    </row>
    <row r="6233" spans="1:9">
      <c r="A6233" s="133">
        <v>2013</v>
      </c>
      <c r="B6233" s="133">
        <v>9</v>
      </c>
      <c r="C6233" s="134">
        <v>41534</v>
      </c>
      <c r="D6233" s="133">
        <v>14</v>
      </c>
      <c r="E6233" s="5">
        <v>152.667</v>
      </c>
      <c r="F6233" s="5">
        <v>434.15699999999998</v>
      </c>
      <c r="G6233" s="5">
        <v>621.04499999999996</v>
      </c>
      <c r="H6233" s="5">
        <v>1154.9680000000003</v>
      </c>
      <c r="I6233" s="6">
        <v>0</v>
      </c>
    </row>
    <row r="6234" spans="1:9">
      <c r="A6234" s="133">
        <v>2013</v>
      </c>
      <c r="B6234" s="133">
        <v>9</v>
      </c>
      <c r="C6234" s="134">
        <v>41534</v>
      </c>
      <c r="D6234" s="133">
        <v>15</v>
      </c>
      <c r="E6234" s="5">
        <v>152.97399999999999</v>
      </c>
      <c r="F6234" s="5">
        <v>433.91099999999994</v>
      </c>
      <c r="G6234" s="5">
        <v>621.41000000000008</v>
      </c>
      <c r="H6234" s="5">
        <v>1058.9950000000001</v>
      </c>
      <c r="I6234" s="6">
        <v>0</v>
      </c>
    </row>
    <row r="6235" spans="1:9">
      <c r="A6235" s="133">
        <v>2013</v>
      </c>
      <c r="B6235" s="133">
        <v>9</v>
      </c>
      <c r="C6235" s="134">
        <v>41534</v>
      </c>
      <c r="D6235" s="133">
        <v>16</v>
      </c>
      <c r="E6235" s="5">
        <v>154.07500000000002</v>
      </c>
      <c r="F6235" s="5">
        <v>434.39000000000004</v>
      </c>
      <c r="G6235" s="5">
        <v>619.62699999999995</v>
      </c>
      <c r="H6235" s="5">
        <v>1039.9680000000001</v>
      </c>
      <c r="I6235" s="6">
        <v>0</v>
      </c>
    </row>
    <row r="6236" spans="1:9">
      <c r="A6236" s="133">
        <v>2013</v>
      </c>
      <c r="B6236" s="133">
        <v>9</v>
      </c>
      <c r="C6236" s="134">
        <v>41534</v>
      </c>
      <c r="D6236" s="133">
        <v>17</v>
      </c>
      <c r="E6236" s="5">
        <v>151.65600000000001</v>
      </c>
      <c r="F6236" s="5">
        <v>435.17</v>
      </c>
      <c r="G6236" s="5">
        <v>622.96699999999998</v>
      </c>
      <c r="H6236" s="5">
        <v>1053.954</v>
      </c>
      <c r="I6236" s="6">
        <v>0</v>
      </c>
    </row>
    <row r="6237" spans="1:9">
      <c r="A6237" s="133">
        <v>2013</v>
      </c>
      <c r="B6237" s="133">
        <v>9</v>
      </c>
      <c r="C6237" s="134">
        <v>41534</v>
      </c>
      <c r="D6237" s="133">
        <v>18</v>
      </c>
      <c r="E6237" s="5">
        <v>153.92000000000002</v>
      </c>
      <c r="F6237" s="5">
        <v>438.35199999999998</v>
      </c>
      <c r="G6237" s="5">
        <v>634.04500000000007</v>
      </c>
      <c r="H6237" s="5">
        <v>1067.9210000000003</v>
      </c>
      <c r="I6237" s="6">
        <v>0</v>
      </c>
    </row>
    <row r="6238" spans="1:9">
      <c r="A6238" s="133">
        <v>2013</v>
      </c>
      <c r="B6238" s="133">
        <v>9</v>
      </c>
      <c r="C6238" s="134">
        <v>41534</v>
      </c>
      <c r="D6238" s="133">
        <v>19</v>
      </c>
      <c r="E6238" s="5">
        <v>152.54</v>
      </c>
      <c r="F6238" s="5">
        <v>459.70600000000002</v>
      </c>
      <c r="G6238" s="5">
        <v>687.09500000000003</v>
      </c>
      <c r="H6238" s="5">
        <v>1206.537</v>
      </c>
      <c r="I6238" s="6">
        <v>0</v>
      </c>
    </row>
    <row r="6239" spans="1:9">
      <c r="A6239" s="133">
        <v>2013</v>
      </c>
      <c r="B6239" s="133">
        <v>9</v>
      </c>
      <c r="C6239" s="134">
        <v>41534</v>
      </c>
      <c r="D6239" s="133">
        <v>20</v>
      </c>
      <c r="E6239" s="5">
        <v>155.31300000000002</v>
      </c>
      <c r="F6239" s="5">
        <v>467.76099999999997</v>
      </c>
      <c r="G6239" s="5">
        <v>783.00600000000009</v>
      </c>
      <c r="H6239" s="5">
        <v>1387.1530000000007</v>
      </c>
      <c r="I6239" s="6">
        <v>0</v>
      </c>
    </row>
    <row r="6240" spans="1:9">
      <c r="A6240" s="133">
        <v>2013</v>
      </c>
      <c r="B6240" s="133">
        <v>9</v>
      </c>
      <c r="C6240" s="134">
        <v>41534</v>
      </c>
      <c r="D6240" s="133">
        <v>21</v>
      </c>
      <c r="E6240" s="5">
        <v>155.43200000000002</v>
      </c>
      <c r="F6240" s="5">
        <v>479.05200000000002</v>
      </c>
      <c r="G6240" s="5">
        <v>800.88799999999981</v>
      </c>
      <c r="H6240" s="5">
        <v>1392.1529999999987</v>
      </c>
      <c r="I6240" s="6">
        <v>0</v>
      </c>
    </row>
    <row r="6241" spans="1:9">
      <c r="A6241" s="133">
        <v>2013</v>
      </c>
      <c r="B6241" s="133">
        <v>9</v>
      </c>
      <c r="C6241" s="134">
        <v>41534</v>
      </c>
      <c r="D6241" s="133">
        <v>22</v>
      </c>
      <c r="E6241" s="5">
        <v>156.59399999999999</v>
      </c>
      <c r="F6241" s="5">
        <v>489.17400000000004</v>
      </c>
      <c r="G6241" s="5">
        <v>787.86900000000003</v>
      </c>
      <c r="H6241" s="5">
        <v>1393.1479999999999</v>
      </c>
      <c r="I6241" s="6">
        <v>0</v>
      </c>
    </row>
    <row r="6242" spans="1:9">
      <c r="A6242" s="133">
        <v>2013</v>
      </c>
      <c r="B6242" s="133">
        <v>9</v>
      </c>
      <c r="C6242" s="134">
        <v>41534</v>
      </c>
      <c r="D6242" s="133">
        <v>23</v>
      </c>
      <c r="E6242" s="5">
        <v>155.262</v>
      </c>
      <c r="F6242" s="5">
        <v>488.72199999999998</v>
      </c>
      <c r="G6242" s="5">
        <v>795.38900000000012</v>
      </c>
      <c r="H6242" s="5">
        <v>1342.69</v>
      </c>
      <c r="I6242" s="6">
        <v>0</v>
      </c>
    </row>
    <row r="6243" spans="1:9">
      <c r="A6243" s="133">
        <v>2013</v>
      </c>
      <c r="B6243" s="133">
        <v>9</v>
      </c>
      <c r="C6243" s="134">
        <v>41534</v>
      </c>
      <c r="D6243" s="133">
        <v>24</v>
      </c>
      <c r="E6243" s="5">
        <v>154.07500000000002</v>
      </c>
      <c r="F6243" s="5">
        <v>483.99800000000005</v>
      </c>
      <c r="G6243" s="5">
        <v>772.96199999999999</v>
      </c>
      <c r="H6243" s="5">
        <v>1129.6510000000003</v>
      </c>
      <c r="I6243" s="6">
        <v>0</v>
      </c>
    </row>
    <row r="6244" spans="1:9">
      <c r="A6244" s="133">
        <v>2013</v>
      </c>
      <c r="B6244" s="133">
        <v>9</v>
      </c>
      <c r="C6244" s="134">
        <v>41535</v>
      </c>
      <c r="D6244" s="133">
        <v>1</v>
      </c>
      <c r="E6244" s="5">
        <v>156</v>
      </c>
      <c r="F6244" s="5">
        <v>469.68800000000005</v>
      </c>
      <c r="G6244" s="5">
        <v>640.92000000000007</v>
      </c>
      <c r="H6244" s="5">
        <v>865.11099999999999</v>
      </c>
      <c r="I6244" s="6">
        <v>0</v>
      </c>
    </row>
    <row r="6245" spans="1:9">
      <c r="A6245" s="133">
        <v>2013</v>
      </c>
      <c r="B6245" s="133">
        <v>9</v>
      </c>
      <c r="C6245" s="134">
        <v>41535</v>
      </c>
      <c r="D6245" s="133">
        <v>2</v>
      </c>
      <c r="E6245" s="5">
        <v>156.21199999999999</v>
      </c>
      <c r="F6245" s="5">
        <v>459.77499999999998</v>
      </c>
      <c r="G6245" s="5">
        <v>566.04099999999994</v>
      </c>
      <c r="H6245" s="5">
        <v>713.62700000000029</v>
      </c>
      <c r="I6245" s="6">
        <v>0</v>
      </c>
    </row>
    <row r="6246" spans="1:9">
      <c r="A6246" s="133">
        <v>2013</v>
      </c>
      <c r="B6246" s="133">
        <v>9</v>
      </c>
      <c r="C6246" s="134">
        <v>41535</v>
      </c>
      <c r="D6246" s="133">
        <v>3</v>
      </c>
      <c r="E6246" s="5">
        <v>154.75200000000001</v>
      </c>
      <c r="F6246" s="5">
        <v>463.26500000000004</v>
      </c>
      <c r="G6246" s="5">
        <v>566.15800000000002</v>
      </c>
      <c r="H6246" s="5">
        <v>701.42600000000016</v>
      </c>
      <c r="I6246" s="6">
        <v>0</v>
      </c>
    </row>
    <row r="6247" spans="1:9">
      <c r="A6247" s="133">
        <v>2013</v>
      </c>
      <c r="B6247" s="133">
        <v>9</v>
      </c>
      <c r="C6247" s="134">
        <v>41535</v>
      </c>
      <c r="D6247" s="133">
        <v>4</v>
      </c>
      <c r="E6247" s="5">
        <v>155.81100000000001</v>
      </c>
      <c r="F6247" s="5">
        <v>463.76699999999994</v>
      </c>
      <c r="G6247" s="5">
        <v>566.20899999999995</v>
      </c>
      <c r="H6247" s="5">
        <v>693.39400000000012</v>
      </c>
      <c r="I6247" s="6">
        <v>0</v>
      </c>
    </row>
    <row r="6248" spans="1:9">
      <c r="A6248" s="133">
        <v>2013</v>
      </c>
      <c r="B6248" s="133">
        <v>9</v>
      </c>
      <c r="C6248" s="134">
        <v>41535</v>
      </c>
      <c r="D6248" s="133">
        <v>5</v>
      </c>
      <c r="E6248" s="5">
        <v>152.535</v>
      </c>
      <c r="F6248" s="5">
        <v>463.56700000000006</v>
      </c>
      <c r="G6248" s="5">
        <v>566.81100000000004</v>
      </c>
      <c r="H6248" s="5">
        <v>693.43600000000015</v>
      </c>
      <c r="I6248" s="6">
        <v>0</v>
      </c>
    </row>
    <row r="6249" spans="1:9">
      <c r="A6249" s="133">
        <v>2013</v>
      </c>
      <c r="B6249" s="133">
        <v>9</v>
      </c>
      <c r="C6249" s="134">
        <v>41535</v>
      </c>
      <c r="D6249" s="133">
        <v>6</v>
      </c>
      <c r="E6249" s="5">
        <v>150.322</v>
      </c>
      <c r="F6249" s="5">
        <v>464.46999999999997</v>
      </c>
      <c r="G6249" s="5">
        <v>564.67000000000019</v>
      </c>
      <c r="H6249" s="5">
        <v>694.16200000000015</v>
      </c>
      <c r="I6249" s="6">
        <v>0</v>
      </c>
    </row>
    <row r="6250" spans="1:9">
      <c r="A6250" s="133">
        <v>2013</v>
      </c>
      <c r="B6250" s="133">
        <v>9</v>
      </c>
      <c r="C6250" s="134">
        <v>41535</v>
      </c>
      <c r="D6250" s="133">
        <v>7</v>
      </c>
      <c r="E6250" s="5">
        <v>135.87900000000002</v>
      </c>
      <c r="F6250" s="5">
        <v>471.75200000000007</v>
      </c>
      <c r="G6250" s="5">
        <v>568.22199999999998</v>
      </c>
      <c r="H6250" s="5">
        <v>724.22400000000005</v>
      </c>
      <c r="I6250" s="6">
        <v>0</v>
      </c>
    </row>
    <row r="6251" spans="1:9">
      <c r="A6251" s="133">
        <v>2013</v>
      </c>
      <c r="B6251" s="133">
        <v>9</v>
      </c>
      <c r="C6251" s="134">
        <v>41535</v>
      </c>
      <c r="D6251" s="133">
        <v>8</v>
      </c>
      <c r="E6251" s="5">
        <v>120.176</v>
      </c>
      <c r="F6251" s="5">
        <v>447.47</v>
      </c>
      <c r="G6251" s="5">
        <v>617.88600000000008</v>
      </c>
      <c r="H6251" s="5">
        <v>750.56300000000033</v>
      </c>
      <c r="I6251" s="6">
        <v>0</v>
      </c>
    </row>
    <row r="6252" spans="1:9">
      <c r="A6252" s="133">
        <v>2013</v>
      </c>
      <c r="B6252" s="133">
        <v>9</v>
      </c>
      <c r="C6252" s="134">
        <v>41535</v>
      </c>
      <c r="D6252" s="133">
        <v>9</v>
      </c>
      <c r="E6252" s="5">
        <v>125.92000000000002</v>
      </c>
      <c r="F6252" s="5">
        <v>441.78700000000009</v>
      </c>
      <c r="G6252" s="5">
        <v>738.44500000000005</v>
      </c>
      <c r="H6252" s="5">
        <v>836.20099999999991</v>
      </c>
      <c r="I6252" s="6">
        <v>0</v>
      </c>
    </row>
    <row r="6253" spans="1:9">
      <c r="A6253" s="133">
        <v>2013</v>
      </c>
      <c r="B6253" s="133">
        <v>9</v>
      </c>
      <c r="C6253" s="134">
        <v>41535</v>
      </c>
      <c r="D6253" s="133">
        <v>10</v>
      </c>
      <c r="E6253" s="5">
        <v>125.315</v>
      </c>
      <c r="F6253" s="5">
        <v>443.99200000000002</v>
      </c>
      <c r="G6253" s="5">
        <v>773.32699999999988</v>
      </c>
      <c r="H6253" s="5">
        <v>962.2049999999997</v>
      </c>
      <c r="I6253" s="6">
        <v>0</v>
      </c>
    </row>
    <row r="6254" spans="1:9">
      <c r="A6254" s="133">
        <v>2013</v>
      </c>
      <c r="B6254" s="133">
        <v>9</v>
      </c>
      <c r="C6254" s="134">
        <v>41535</v>
      </c>
      <c r="D6254" s="133">
        <v>11</v>
      </c>
      <c r="E6254" s="5">
        <v>125.343</v>
      </c>
      <c r="F6254" s="5">
        <v>447.113</v>
      </c>
      <c r="G6254" s="5">
        <v>769.13499999999976</v>
      </c>
      <c r="H6254" s="5">
        <v>1001.6310000000003</v>
      </c>
      <c r="I6254" s="6">
        <v>0</v>
      </c>
    </row>
    <row r="6255" spans="1:9">
      <c r="A6255" s="133">
        <v>2013</v>
      </c>
      <c r="B6255" s="133">
        <v>9</v>
      </c>
      <c r="C6255" s="134">
        <v>41535</v>
      </c>
      <c r="D6255" s="133">
        <v>12</v>
      </c>
      <c r="E6255" s="5">
        <v>124.30600000000001</v>
      </c>
      <c r="F6255" s="5">
        <v>471.29399999999998</v>
      </c>
      <c r="G6255" s="5">
        <v>693.24800000000016</v>
      </c>
      <c r="H6255" s="5">
        <v>1012.8100000000003</v>
      </c>
      <c r="I6255" s="6">
        <v>0</v>
      </c>
    </row>
    <row r="6256" spans="1:9">
      <c r="A6256" s="133">
        <v>2013</v>
      </c>
      <c r="B6256" s="133">
        <v>9</v>
      </c>
      <c r="C6256" s="134">
        <v>41535</v>
      </c>
      <c r="D6256" s="133">
        <v>13</v>
      </c>
      <c r="E6256" s="5">
        <v>124.078</v>
      </c>
      <c r="F6256" s="5">
        <v>471.38999999999993</v>
      </c>
      <c r="G6256" s="5">
        <v>633.45799999999997</v>
      </c>
      <c r="H6256" s="5">
        <v>959.09900000000016</v>
      </c>
      <c r="I6256" s="6">
        <v>0</v>
      </c>
    </row>
    <row r="6257" spans="1:9">
      <c r="A6257" s="133">
        <v>2013</v>
      </c>
      <c r="B6257" s="133">
        <v>9</v>
      </c>
      <c r="C6257" s="134">
        <v>41535</v>
      </c>
      <c r="D6257" s="133">
        <v>14</v>
      </c>
      <c r="E6257" s="5">
        <v>124.251</v>
      </c>
      <c r="F6257" s="5">
        <v>474.08199999999994</v>
      </c>
      <c r="G6257" s="5">
        <v>616.02599999999995</v>
      </c>
      <c r="H6257" s="5">
        <v>942.08900000000006</v>
      </c>
      <c r="I6257" s="6">
        <v>0</v>
      </c>
    </row>
    <row r="6258" spans="1:9">
      <c r="A6258" s="133">
        <v>2013</v>
      </c>
      <c r="B6258" s="133">
        <v>9</v>
      </c>
      <c r="C6258" s="134">
        <v>41535</v>
      </c>
      <c r="D6258" s="133">
        <v>15</v>
      </c>
      <c r="E6258" s="5">
        <v>125.069</v>
      </c>
      <c r="F6258" s="5">
        <v>479.358</v>
      </c>
      <c r="G6258" s="5">
        <v>618.15300000000002</v>
      </c>
      <c r="H6258" s="5">
        <v>935.41499999999985</v>
      </c>
      <c r="I6258" s="6">
        <v>0</v>
      </c>
    </row>
    <row r="6259" spans="1:9">
      <c r="A6259" s="133">
        <v>2013</v>
      </c>
      <c r="B6259" s="133">
        <v>9</v>
      </c>
      <c r="C6259" s="134">
        <v>41535</v>
      </c>
      <c r="D6259" s="133">
        <v>16</v>
      </c>
      <c r="E6259" s="5">
        <v>125.97800000000001</v>
      </c>
      <c r="F6259" s="5">
        <v>484.45200000000006</v>
      </c>
      <c r="G6259" s="5">
        <v>611.76499999999999</v>
      </c>
      <c r="H6259" s="5">
        <v>934.04899999999964</v>
      </c>
      <c r="I6259" s="6">
        <v>0</v>
      </c>
    </row>
    <row r="6260" spans="1:9">
      <c r="A6260" s="133">
        <v>2013</v>
      </c>
      <c r="B6260" s="133">
        <v>9</v>
      </c>
      <c r="C6260" s="134">
        <v>41535</v>
      </c>
      <c r="D6260" s="133">
        <v>17</v>
      </c>
      <c r="E6260" s="5">
        <v>125.572</v>
      </c>
      <c r="F6260" s="5">
        <v>488.05799999999999</v>
      </c>
      <c r="G6260" s="5">
        <v>612.56700000000001</v>
      </c>
      <c r="H6260" s="5">
        <v>928.38800000000003</v>
      </c>
      <c r="I6260" s="6">
        <v>0</v>
      </c>
    </row>
    <row r="6261" spans="1:9">
      <c r="A6261" s="133">
        <v>2013</v>
      </c>
      <c r="B6261" s="133">
        <v>9</v>
      </c>
      <c r="C6261" s="134">
        <v>41535</v>
      </c>
      <c r="D6261" s="133">
        <v>18</v>
      </c>
      <c r="E6261" s="5">
        <v>126.38800000000001</v>
      </c>
      <c r="F6261" s="5">
        <v>492.37400000000008</v>
      </c>
      <c r="G6261" s="5">
        <v>616.2510000000002</v>
      </c>
      <c r="H6261" s="5">
        <v>945.33600000000024</v>
      </c>
      <c r="I6261" s="6">
        <v>0</v>
      </c>
    </row>
    <row r="6262" spans="1:9">
      <c r="A6262" s="133">
        <v>2013</v>
      </c>
      <c r="B6262" s="133">
        <v>9</v>
      </c>
      <c r="C6262" s="134">
        <v>41535</v>
      </c>
      <c r="D6262" s="133">
        <v>19</v>
      </c>
      <c r="E6262" s="5">
        <v>145.38100000000003</v>
      </c>
      <c r="F6262" s="5">
        <v>484.06299999999999</v>
      </c>
      <c r="G6262" s="5">
        <v>675.12400000000014</v>
      </c>
      <c r="H6262" s="5">
        <v>1018.901</v>
      </c>
      <c r="I6262" s="6">
        <v>0</v>
      </c>
    </row>
    <row r="6263" spans="1:9">
      <c r="A6263" s="133">
        <v>2013</v>
      </c>
      <c r="B6263" s="133">
        <v>9</v>
      </c>
      <c r="C6263" s="134">
        <v>41535</v>
      </c>
      <c r="D6263" s="133">
        <v>20</v>
      </c>
      <c r="E6263" s="5">
        <v>155.76400000000001</v>
      </c>
      <c r="F6263" s="5">
        <v>477.08800000000014</v>
      </c>
      <c r="G6263" s="5">
        <v>822.32399999999996</v>
      </c>
      <c r="H6263" s="5">
        <v>1279.8329999999992</v>
      </c>
      <c r="I6263" s="6">
        <v>0</v>
      </c>
    </row>
    <row r="6264" spans="1:9">
      <c r="A6264" s="133">
        <v>2013</v>
      </c>
      <c r="B6264" s="133">
        <v>9</v>
      </c>
      <c r="C6264" s="134">
        <v>41535</v>
      </c>
      <c r="D6264" s="133">
        <v>21</v>
      </c>
      <c r="E6264" s="5">
        <v>144.46100000000001</v>
      </c>
      <c r="F6264" s="5">
        <v>475.31200000000013</v>
      </c>
      <c r="G6264" s="5">
        <v>826.67899999999997</v>
      </c>
      <c r="H6264" s="5">
        <v>1326.4850000000001</v>
      </c>
      <c r="I6264" s="6">
        <v>0</v>
      </c>
    </row>
    <row r="6265" spans="1:9">
      <c r="A6265" s="133">
        <v>2013</v>
      </c>
      <c r="B6265" s="133">
        <v>9</v>
      </c>
      <c r="C6265" s="134">
        <v>41535</v>
      </c>
      <c r="D6265" s="133">
        <v>22</v>
      </c>
      <c r="E6265" s="5">
        <v>119.458</v>
      </c>
      <c r="F6265" s="5">
        <v>478.42700000000002</v>
      </c>
      <c r="G6265" s="5">
        <v>824.13700000000006</v>
      </c>
      <c r="H6265" s="5">
        <v>1151.6009999999997</v>
      </c>
      <c r="I6265" s="6">
        <v>0</v>
      </c>
    </row>
    <row r="6266" spans="1:9">
      <c r="A6266" s="133">
        <v>2013</v>
      </c>
      <c r="B6266" s="133">
        <v>9</v>
      </c>
      <c r="C6266" s="134">
        <v>41535</v>
      </c>
      <c r="D6266" s="133">
        <v>23</v>
      </c>
      <c r="E6266" s="5">
        <v>32.231999999999999</v>
      </c>
      <c r="F6266" s="5">
        <v>479.47500000000008</v>
      </c>
      <c r="G6266" s="5">
        <v>846.56999999999994</v>
      </c>
      <c r="H6266" s="5">
        <v>938.05799999999999</v>
      </c>
      <c r="I6266" s="6">
        <v>0</v>
      </c>
    </row>
    <row r="6267" spans="1:9">
      <c r="A6267" s="133">
        <v>2013</v>
      </c>
      <c r="B6267" s="133">
        <v>9</v>
      </c>
      <c r="C6267" s="134">
        <v>41535</v>
      </c>
      <c r="D6267" s="133">
        <v>24</v>
      </c>
      <c r="E6267" s="5">
        <v>21.647000000000002</v>
      </c>
      <c r="F6267" s="5">
        <v>477.68400000000003</v>
      </c>
      <c r="G6267" s="5">
        <v>806.49399999999991</v>
      </c>
      <c r="H6267" s="5">
        <v>837.52999999999986</v>
      </c>
      <c r="I6267" s="6">
        <v>0</v>
      </c>
    </row>
    <row r="6268" spans="1:9">
      <c r="A6268" s="133">
        <v>2013</v>
      </c>
      <c r="B6268" s="133">
        <v>9</v>
      </c>
      <c r="C6268" s="134">
        <v>41536</v>
      </c>
      <c r="D6268" s="133">
        <v>1</v>
      </c>
      <c r="E6268" s="5">
        <v>21.373000000000001</v>
      </c>
      <c r="F6268" s="5">
        <v>481.93900000000002</v>
      </c>
      <c r="G6268" s="5">
        <v>586.43600000000004</v>
      </c>
      <c r="H6268" s="5">
        <v>655.39300000000003</v>
      </c>
      <c r="I6268" s="6">
        <v>0</v>
      </c>
    </row>
    <row r="6269" spans="1:9">
      <c r="A6269" s="133">
        <v>2013</v>
      </c>
      <c r="B6269" s="133">
        <v>9</v>
      </c>
      <c r="C6269" s="134">
        <v>41536</v>
      </c>
      <c r="D6269" s="133">
        <v>2</v>
      </c>
      <c r="E6269" s="5">
        <v>21.7</v>
      </c>
      <c r="F6269" s="5">
        <v>483.00200000000001</v>
      </c>
      <c r="G6269" s="5">
        <v>541.51199999999994</v>
      </c>
      <c r="H6269" s="5">
        <v>529.14599999999996</v>
      </c>
      <c r="I6269" s="6">
        <v>0</v>
      </c>
    </row>
    <row r="6270" spans="1:9">
      <c r="A6270" s="133">
        <v>2013</v>
      </c>
      <c r="B6270" s="133">
        <v>9</v>
      </c>
      <c r="C6270" s="134">
        <v>41536</v>
      </c>
      <c r="D6270" s="133">
        <v>3</v>
      </c>
      <c r="E6270" s="5">
        <v>21.948</v>
      </c>
      <c r="F6270" s="5">
        <v>485.34400000000005</v>
      </c>
      <c r="G6270" s="5">
        <v>535.54400000000021</v>
      </c>
      <c r="H6270" s="5">
        <v>512.57700000000011</v>
      </c>
      <c r="I6270" s="6">
        <v>0</v>
      </c>
    </row>
    <row r="6271" spans="1:9">
      <c r="A6271" s="133">
        <v>2013</v>
      </c>
      <c r="B6271" s="133">
        <v>9</v>
      </c>
      <c r="C6271" s="134">
        <v>41536</v>
      </c>
      <c r="D6271" s="133">
        <v>4</v>
      </c>
      <c r="E6271" s="5">
        <v>21.577999999999999</v>
      </c>
      <c r="F6271" s="5">
        <v>484.27600000000001</v>
      </c>
      <c r="G6271" s="5">
        <v>527.25900000000001</v>
      </c>
      <c r="H6271" s="5">
        <v>509.60800000000006</v>
      </c>
      <c r="I6271" s="6">
        <v>0</v>
      </c>
    </row>
    <row r="6272" spans="1:9">
      <c r="A6272" s="133">
        <v>2013</v>
      </c>
      <c r="B6272" s="133">
        <v>9</v>
      </c>
      <c r="C6272" s="134">
        <v>41536</v>
      </c>
      <c r="D6272" s="133">
        <v>5</v>
      </c>
      <c r="E6272" s="5">
        <v>21.272000000000002</v>
      </c>
      <c r="F6272" s="5">
        <v>483.16700000000014</v>
      </c>
      <c r="G6272" s="5">
        <v>526.49500000000012</v>
      </c>
      <c r="H6272" s="5">
        <v>508.57700000000011</v>
      </c>
      <c r="I6272" s="6">
        <v>0</v>
      </c>
    </row>
    <row r="6273" spans="1:9">
      <c r="A6273" s="133">
        <v>2013</v>
      </c>
      <c r="B6273" s="133">
        <v>9</v>
      </c>
      <c r="C6273" s="134">
        <v>41536</v>
      </c>
      <c r="D6273" s="133">
        <v>6</v>
      </c>
      <c r="E6273" s="5">
        <v>21.382000000000001</v>
      </c>
      <c r="F6273" s="5">
        <v>483.63999999999993</v>
      </c>
      <c r="G6273" s="5">
        <v>550.27299999999991</v>
      </c>
      <c r="H6273" s="5">
        <v>509.23300000000006</v>
      </c>
      <c r="I6273" s="6">
        <v>0</v>
      </c>
    </row>
    <row r="6274" spans="1:9">
      <c r="A6274" s="133">
        <v>2013</v>
      </c>
      <c r="B6274" s="133">
        <v>9</v>
      </c>
      <c r="C6274" s="134">
        <v>41536</v>
      </c>
      <c r="D6274" s="133">
        <v>7</v>
      </c>
      <c r="E6274" s="5">
        <v>22.041</v>
      </c>
      <c r="F6274" s="5">
        <v>478.72900000000004</v>
      </c>
      <c r="G6274" s="5">
        <v>578.58800000000008</v>
      </c>
      <c r="H6274" s="5">
        <v>577.26099999999985</v>
      </c>
      <c r="I6274" s="6">
        <v>0</v>
      </c>
    </row>
    <row r="6275" spans="1:9">
      <c r="A6275" s="133">
        <v>2013</v>
      </c>
      <c r="B6275" s="133">
        <v>9</v>
      </c>
      <c r="C6275" s="134">
        <v>41536</v>
      </c>
      <c r="D6275" s="133">
        <v>8</v>
      </c>
      <c r="E6275" s="5">
        <v>22.112000000000002</v>
      </c>
      <c r="F6275" s="5">
        <v>479.43400000000003</v>
      </c>
      <c r="G6275" s="5">
        <v>599.50099999999998</v>
      </c>
      <c r="H6275" s="5">
        <v>637.64799999999991</v>
      </c>
      <c r="I6275" s="6">
        <v>0</v>
      </c>
    </row>
    <row r="6276" spans="1:9">
      <c r="A6276" s="133">
        <v>2013</v>
      </c>
      <c r="B6276" s="133">
        <v>9</v>
      </c>
      <c r="C6276" s="134">
        <v>41536</v>
      </c>
      <c r="D6276" s="133">
        <v>9</v>
      </c>
      <c r="E6276" s="5">
        <v>22.157</v>
      </c>
      <c r="F6276" s="5">
        <v>472.08500000000004</v>
      </c>
      <c r="G6276" s="5">
        <v>648.52499999999998</v>
      </c>
      <c r="H6276" s="5">
        <v>662.71699999999998</v>
      </c>
      <c r="I6276" s="6">
        <v>0</v>
      </c>
    </row>
    <row r="6277" spans="1:9">
      <c r="A6277" s="133">
        <v>2013</v>
      </c>
      <c r="B6277" s="133">
        <v>9</v>
      </c>
      <c r="C6277" s="134">
        <v>41536</v>
      </c>
      <c r="D6277" s="133">
        <v>10</v>
      </c>
      <c r="E6277" s="5">
        <v>22.157</v>
      </c>
      <c r="F6277" s="5">
        <v>470.3669999999999</v>
      </c>
      <c r="G6277" s="5">
        <v>649.88099999999986</v>
      </c>
      <c r="H6277" s="5">
        <v>722.8449999999998</v>
      </c>
      <c r="I6277" s="6">
        <v>0</v>
      </c>
    </row>
    <row r="6278" spans="1:9">
      <c r="A6278" s="133">
        <v>2013</v>
      </c>
      <c r="B6278" s="133">
        <v>9</v>
      </c>
      <c r="C6278" s="134">
        <v>41536</v>
      </c>
      <c r="D6278" s="133">
        <v>11</v>
      </c>
      <c r="E6278" s="5">
        <v>22.079000000000001</v>
      </c>
      <c r="F6278" s="5">
        <v>470.67599999999993</v>
      </c>
      <c r="G6278" s="5">
        <v>686.78699999999992</v>
      </c>
      <c r="H6278" s="5">
        <v>715.33199999999988</v>
      </c>
      <c r="I6278" s="6">
        <v>0</v>
      </c>
    </row>
    <row r="6279" spans="1:9">
      <c r="A6279" s="133">
        <v>2013</v>
      </c>
      <c r="B6279" s="133">
        <v>9</v>
      </c>
      <c r="C6279" s="134">
        <v>41536</v>
      </c>
      <c r="D6279" s="133">
        <v>12</v>
      </c>
      <c r="E6279" s="5">
        <v>21.995000000000001</v>
      </c>
      <c r="F6279" s="5">
        <v>482.37600000000003</v>
      </c>
      <c r="G6279" s="5">
        <v>704.21900000000005</v>
      </c>
      <c r="H6279" s="5">
        <v>619.505</v>
      </c>
      <c r="I6279" s="6">
        <v>0</v>
      </c>
    </row>
    <row r="6280" spans="1:9">
      <c r="A6280" s="133">
        <v>2013</v>
      </c>
      <c r="B6280" s="133">
        <v>9</v>
      </c>
      <c r="C6280" s="134">
        <v>41536</v>
      </c>
      <c r="D6280" s="133">
        <v>13</v>
      </c>
      <c r="E6280" s="5">
        <v>22.097000000000001</v>
      </c>
      <c r="F6280" s="5">
        <v>489.62700000000007</v>
      </c>
      <c r="G6280" s="5">
        <v>698.67899999999986</v>
      </c>
      <c r="H6280" s="5">
        <v>595.1880000000001</v>
      </c>
      <c r="I6280" s="6">
        <v>0</v>
      </c>
    </row>
    <row r="6281" spans="1:9">
      <c r="A6281" s="133">
        <v>2013</v>
      </c>
      <c r="B6281" s="133">
        <v>9</v>
      </c>
      <c r="C6281" s="134">
        <v>41536</v>
      </c>
      <c r="D6281" s="133">
        <v>14</v>
      </c>
      <c r="E6281" s="5">
        <v>22.237000000000002</v>
      </c>
      <c r="F6281" s="5">
        <v>489.93500000000006</v>
      </c>
      <c r="G6281" s="5">
        <v>706.03399999999988</v>
      </c>
      <c r="H6281" s="5">
        <v>588.12299999999982</v>
      </c>
      <c r="I6281" s="6">
        <v>0</v>
      </c>
    </row>
    <row r="6282" spans="1:9">
      <c r="A6282" s="133">
        <v>2013</v>
      </c>
      <c r="B6282" s="133">
        <v>9</v>
      </c>
      <c r="C6282" s="134">
        <v>41536</v>
      </c>
      <c r="D6282" s="133">
        <v>15</v>
      </c>
      <c r="E6282" s="5">
        <v>22.266000000000002</v>
      </c>
      <c r="F6282" s="5">
        <v>489.40399999999983</v>
      </c>
      <c r="G6282" s="5">
        <v>707.45399999999995</v>
      </c>
      <c r="H6282" s="5">
        <v>584.73100000000011</v>
      </c>
      <c r="I6282" s="6">
        <v>0</v>
      </c>
    </row>
    <row r="6283" spans="1:9">
      <c r="A6283" s="133">
        <v>2013</v>
      </c>
      <c r="B6283" s="133">
        <v>9</v>
      </c>
      <c r="C6283" s="134">
        <v>41536</v>
      </c>
      <c r="D6283" s="133">
        <v>16</v>
      </c>
      <c r="E6283" s="5">
        <v>22.027000000000001</v>
      </c>
      <c r="F6283" s="5">
        <v>489.46499999999997</v>
      </c>
      <c r="G6283" s="5">
        <v>702.78899999999999</v>
      </c>
      <c r="H6283" s="5">
        <v>584.92700000000013</v>
      </c>
      <c r="I6283" s="6">
        <v>0</v>
      </c>
    </row>
    <row r="6284" spans="1:9">
      <c r="A6284" s="133">
        <v>2013</v>
      </c>
      <c r="B6284" s="133">
        <v>9</v>
      </c>
      <c r="C6284" s="134">
        <v>41536</v>
      </c>
      <c r="D6284" s="133">
        <v>17</v>
      </c>
      <c r="E6284" s="5">
        <v>21.929000000000002</v>
      </c>
      <c r="F6284" s="5">
        <v>492.46</v>
      </c>
      <c r="G6284" s="5">
        <v>726.96199999999988</v>
      </c>
      <c r="H6284" s="5">
        <v>579.03200000000004</v>
      </c>
      <c r="I6284" s="6">
        <v>0</v>
      </c>
    </row>
    <row r="6285" spans="1:9">
      <c r="A6285" s="133">
        <v>2013</v>
      </c>
      <c r="B6285" s="133">
        <v>9</v>
      </c>
      <c r="C6285" s="134">
        <v>41536</v>
      </c>
      <c r="D6285" s="133">
        <v>18</v>
      </c>
      <c r="E6285" s="5">
        <v>22.228000000000002</v>
      </c>
      <c r="F6285" s="5">
        <v>493.95499999999998</v>
      </c>
      <c r="G6285" s="5">
        <v>750.81</v>
      </c>
      <c r="H6285" s="5">
        <v>559.20400000000006</v>
      </c>
      <c r="I6285" s="6">
        <v>0</v>
      </c>
    </row>
    <row r="6286" spans="1:9">
      <c r="A6286" s="133">
        <v>2013</v>
      </c>
      <c r="B6286" s="133">
        <v>9</v>
      </c>
      <c r="C6286" s="134">
        <v>41536</v>
      </c>
      <c r="D6286" s="133">
        <v>19</v>
      </c>
      <c r="E6286" s="5">
        <v>22.488</v>
      </c>
      <c r="F6286" s="5">
        <v>496.97700000000003</v>
      </c>
      <c r="G6286" s="5">
        <v>871.47900000000004</v>
      </c>
      <c r="H6286" s="5">
        <v>559.31100000000004</v>
      </c>
      <c r="I6286" s="6">
        <v>0</v>
      </c>
    </row>
    <row r="6287" spans="1:9">
      <c r="A6287" s="133">
        <v>2013</v>
      </c>
      <c r="B6287" s="133">
        <v>9</v>
      </c>
      <c r="C6287" s="134">
        <v>41536</v>
      </c>
      <c r="D6287" s="133">
        <v>20</v>
      </c>
      <c r="E6287" s="5">
        <v>22.548000000000002</v>
      </c>
      <c r="F6287" s="5">
        <v>497.15900000000005</v>
      </c>
      <c r="G6287" s="5">
        <v>979.11299999999994</v>
      </c>
      <c r="H6287" s="5">
        <v>659.08500000000004</v>
      </c>
      <c r="I6287" s="6">
        <v>0</v>
      </c>
    </row>
    <row r="6288" spans="1:9">
      <c r="A6288" s="133">
        <v>2013</v>
      </c>
      <c r="B6288" s="133">
        <v>9</v>
      </c>
      <c r="C6288" s="134">
        <v>41536</v>
      </c>
      <c r="D6288" s="133">
        <v>21</v>
      </c>
      <c r="E6288" s="5">
        <v>22.276</v>
      </c>
      <c r="F6288" s="5">
        <v>496.13200000000001</v>
      </c>
      <c r="G6288" s="5">
        <v>1042.8899999999999</v>
      </c>
      <c r="H6288" s="5">
        <v>684.77300000000002</v>
      </c>
      <c r="I6288" s="6">
        <v>0</v>
      </c>
    </row>
    <row r="6289" spans="1:9">
      <c r="A6289" s="133">
        <v>2013</v>
      </c>
      <c r="B6289" s="133">
        <v>9</v>
      </c>
      <c r="C6289" s="134">
        <v>41536</v>
      </c>
      <c r="D6289" s="133">
        <v>22</v>
      </c>
      <c r="E6289" s="5">
        <v>22.442</v>
      </c>
      <c r="F6289" s="5">
        <v>495.46699999999998</v>
      </c>
      <c r="G6289" s="5">
        <v>1056.3370000000002</v>
      </c>
      <c r="H6289" s="5">
        <v>681.44299999999976</v>
      </c>
      <c r="I6289" s="6">
        <v>0</v>
      </c>
    </row>
    <row r="6290" spans="1:9">
      <c r="A6290" s="133">
        <v>2013</v>
      </c>
      <c r="B6290" s="133">
        <v>9</v>
      </c>
      <c r="C6290" s="134">
        <v>41536</v>
      </c>
      <c r="D6290" s="133">
        <v>23</v>
      </c>
      <c r="E6290" s="5">
        <v>22.106000000000002</v>
      </c>
      <c r="F6290" s="5">
        <v>494.76899999999989</v>
      </c>
      <c r="G6290" s="5">
        <v>1055.47</v>
      </c>
      <c r="H6290" s="5">
        <v>604.4530000000002</v>
      </c>
      <c r="I6290" s="6">
        <v>0</v>
      </c>
    </row>
    <row r="6291" spans="1:9">
      <c r="A6291" s="133">
        <v>2013</v>
      </c>
      <c r="B6291" s="133">
        <v>9</v>
      </c>
      <c r="C6291" s="134">
        <v>41536</v>
      </c>
      <c r="D6291" s="133">
        <v>24</v>
      </c>
      <c r="E6291" s="5">
        <v>22.069000000000003</v>
      </c>
      <c r="F6291" s="5">
        <v>486.86099999999999</v>
      </c>
      <c r="G6291" s="5">
        <v>977.59900000000027</v>
      </c>
      <c r="H6291" s="5">
        <v>546.65100000000007</v>
      </c>
      <c r="I6291" s="6">
        <v>0</v>
      </c>
    </row>
    <row r="6292" spans="1:9">
      <c r="A6292" s="133">
        <v>2013</v>
      </c>
      <c r="B6292" s="133">
        <v>9</v>
      </c>
      <c r="C6292" s="134">
        <v>41537</v>
      </c>
      <c r="D6292" s="133">
        <v>1</v>
      </c>
      <c r="E6292" s="5">
        <v>24.637</v>
      </c>
      <c r="F6292" s="5">
        <v>484.46899999999999</v>
      </c>
      <c r="G6292" s="5">
        <v>740.72499999999991</v>
      </c>
      <c r="H6292" s="5">
        <v>519.52200000000005</v>
      </c>
      <c r="I6292" s="6">
        <v>0</v>
      </c>
    </row>
    <row r="6293" spans="1:9">
      <c r="A6293" s="133">
        <v>2013</v>
      </c>
      <c r="B6293" s="133">
        <v>9</v>
      </c>
      <c r="C6293" s="134">
        <v>41537</v>
      </c>
      <c r="D6293" s="133">
        <v>2</v>
      </c>
      <c r="E6293" s="5">
        <v>24.845000000000002</v>
      </c>
      <c r="F6293" s="5">
        <v>484.38400000000007</v>
      </c>
      <c r="G6293" s="5">
        <v>645.495</v>
      </c>
      <c r="H6293" s="5">
        <v>494.70500000000004</v>
      </c>
      <c r="I6293" s="6">
        <v>0</v>
      </c>
    </row>
    <row r="6294" spans="1:9">
      <c r="A6294" s="133">
        <v>2013</v>
      </c>
      <c r="B6294" s="133">
        <v>9</v>
      </c>
      <c r="C6294" s="134">
        <v>41537</v>
      </c>
      <c r="D6294" s="133">
        <v>3</v>
      </c>
      <c r="E6294" s="5">
        <v>24.753</v>
      </c>
      <c r="F6294" s="5">
        <v>483.34800000000001</v>
      </c>
      <c r="G6294" s="5">
        <v>616.88999999999987</v>
      </c>
      <c r="H6294" s="5">
        <v>489.78500000000008</v>
      </c>
      <c r="I6294" s="6">
        <v>0</v>
      </c>
    </row>
    <row r="6295" spans="1:9">
      <c r="A6295" s="133">
        <v>2013</v>
      </c>
      <c r="B6295" s="133">
        <v>9</v>
      </c>
      <c r="C6295" s="134">
        <v>41537</v>
      </c>
      <c r="D6295" s="133">
        <v>4</v>
      </c>
      <c r="E6295" s="5">
        <v>24.766999999999999</v>
      </c>
      <c r="F6295" s="5">
        <v>483.57299999999998</v>
      </c>
      <c r="G6295" s="5">
        <v>613.25699999999995</v>
      </c>
      <c r="H6295" s="5">
        <v>489.66800000000001</v>
      </c>
      <c r="I6295" s="6">
        <v>0</v>
      </c>
    </row>
    <row r="6296" spans="1:9">
      <c r="A6296" s="133">
        <v>2013</v>
      </c>
      <c r="B6296" s="133">
        <v>9</v>
      </c>
      <c r="C6296" s="134">
        <v>41537</v>
      </c>
      <c r="D6296" s="133">
        <v>5</v>
      </c>
      <c r="E6296" s="5">
        <v>24.319000000000003</v>
      </c>
      <c r="F6296" s="5">
        <v>483.334</v>
      </c>
      <c r="G6296" s="5">
        <v>614.77199999999993</v>
      </c>
      <c r="H6296" s="5">
        <v>489.64</v>
      </c>
      <c r="I6296" s="6">
        <v>0</v>
      </c>
    </row>
    <row r="6297" spans="1:9">
      <c r="A6297" s="133">
        <v>2013</v>
      </c>
      <c r="B6297" s="133">
        <v>9</v>
      </c>
      <c r="C6297" s="134">
        <v>41537</v>
      </c>
      <c r="D6297" s="133">
        <v>6</v>
      </c>
      <c r="E6297" s="5">
        <v>24.637</v>
      </c>
      <c r="F6297" s="5">
        <v>484.07099999999997</v>
      </c>
      <c r="G6297" s="5">
        <v>611.59299999999996</v>
      </c>
      <c r="H6297" s="5">
        <v>490.77899999999994</v>
      </c>
      <c r="I6297" s="6">
        <v>0</v>
      </c>
    </row>
    <row r="6298" spans="1:9">
      <c r="A6298" s="133">
        <v>2013</v>
      </c>
      <c r="B6298" s="133">
        <v>9</v>
      </c>
      <c r="C6298" s="134">
        <v>41537</v>
      </c>
      <c r="D6298" s="133">
        <v>7</v>
      </c>
      <c r="E6298" s="5">
        <v>24.813000000000002</v>
      </c>
      <c r="F6298" s="5">
        <v>481.36799999999999</v>
      </c>
      <c r="G6298" s="5">
        <v>627.45400000000006</v>
      </c>
      <c r="H6298" s="5">
        <v>504.66499999999996</v>
      </c>
      <c r="I6298" s="6">
        <v>0</v>
      </c>
    </row>
    <row r="6299" spans="1:9">
      <c r="A6299" s="133">
        <v>2013</v>
      </c>
      <c r="B6299" s="133">
        <v>9</v>
      </c>
      <c r="C6299" s="134">
        <v>41537</v>
      </c>
      <c r="D6299" s="133">
        <v>8</v>
      </c>
      <c r="E6299" s="5">
        <v>24.503</v>
      </c>
      <c r="F6299" s="5">
        <v>481.42000000000013</v>
      </c>
      <c r="G6299" s="5">
        <v>623.95000000000005</v>
      </c>
      <c r="H6299" s="5">
        <v>512.42999999999984</v>
      </c>
      <c r="I6299" s="6">
        <v>0</v>
      </c>
    </row>
    <row r="6300" spans="1:9">
      <c r="A6300" s="133">
        <v>2013</v>
      </c>
      <c r="B6300" s="133">
        <v>9</v>
      </c>
      <c r="C6300" s="134">
        <v>41537</v>
      </c>
      <c r="D6300" s="133">
        <v>9</v>
      </c>
      <c r="E6300" s="5">
        <v>24.786000000000001</v>
      </c>
      <c r="F6300" s="5">
        <v>483.16399999999999</v>
      </c>
      <c r="G6300" s="5">
        <v>674.19100000000003</v>
      </c>
      <c r="H6300" s="5">
        <v>498.28699999999998</v>
      </c>
      <c r="I6300" s="6">
        <v>0</v>
      </c>
    </row>
    <row r="6301" spans="1:9">
      <c r="A6301" s="133">
        <v>2013</v>
      </c>
      <c r="B6301" s="133">
        <v>9</v>
      </c>
      <c r="C6301" s="134">
        <v>41537</v>
      </c>
      <c r="D6301" s="133">
        <v>10</v>
      </c>
      <c r="E6301" s="5">
        <v>24.475000000000001</v>
      </c>
      <c r="F6301" s="5">
        <v>483.00600000000009</v>
      </c>
      <c r="G6301" s="5">
        <v>738.25399999999991</v>
      </c>
      <c r="H6301" s="5">
        <v>521.26299999999992</v>
      </c>
      <c r="I6301" s="6">
        <v>0</v>
      </c>
    </row>
    <row r="6302" spans="1:9">
      <c r="A6302" s="133">
        <v>2013</v>
      </c>
      <c r="B6302" s="133">
        <v>9</v>
      </c>
      <c r="C6302" s="134">
        <v>41537</v>
      </c>
      <c r="D6302" s="133">
        <v>11</v>
      </c>
      <c r="E6302" s="5">
        <v>23.879000000000001</v>
      </c>
      <c r="F6302" s="5">
        <v>482.81199999999995</v>
      </c>
      <c r="G6302" s="5">
        <v>844.86500000000024</v>
      </c>
      <c r="H6302" s="5">
        <v>442.93799999999993</v>
      </c>
      <c r="I6302" s="6">
        <v>0</v>
      </c>
    </row>
    <row r="6303" spans="1:9">
      <c r="A6303" s="133">
        <v>2013</v>
      </c>
      <c r="B6303" s="133">
        <v>9</v>
      </c>
      <c r="C6303" s="134">
        <v>41537</v>
      </c>
      <c r="D6303" s="133">
        <v>12</v>
      </c>
      <c r="E6303" s="5">
        <v>23.214000000000002</v>
      </c>
      <c r="F6303" s="5">
        <v>482.46999999999997</v>
      </c>
      <c r="G6303" s="5">
        <v>889.52799999999991</v>
      </c>
      <c r="H6303" s="5">
        <v>368.81999999999994</v>
      </c>
      <c r="I6303" s="6">
        <v>0</v>
      </c>
    </row>
    <row r="6304" spans="1:9">
      <c r="A6304" s="133">
        <v>2013</v>
      </c>
      <c r="B6304" s="133">
        <v>9</v>
      </c>
      <c r="C6304" s="134">
        <v>41537</v>
      </c>
      <c r="D6304" s="133">
        <v>13</v>
      </c>
      <c r="E6304" s="5">
        <v>23.205000000000002</v>
      </c>
      <c r="F6304" s="5">
        <v>481.68900000000002</v>
      </c>
      <c r="G6304" s="5">
        <v>962.89300000000037</v>
      </c>
      <c r="H6304" s="5">
        <v>295.79300000000001</v>
      </c>
      <c r="I6304" s="6">
        <v>0</v>
      </c>
    </row>
    <row r="6305" spans="1:9">
      <c r="A6305" s="133">
        <v>2013</v>
      </c>
      <c r="B6305" s="133">
        <v>9</v>
      </c>
      <c r="C6305" s="134">
        <v>41537</v>
      </c>
      <c r="D6305" s="133">
        <v>14</v>
      </c>
      <c r="E6305" s="5">
        <v>23.55</v>
      </c>
      <c r="F6305" s="5">
        <v>481.459</v>
      </c>
      <c r="G6305" s="5">
        <v>1029.5470000000003</v>
      </c>
      <c r="H6305" s="5">
        <v>291.36100000000005</v>
      </c>
      <c r="I6305" s="6">
        <v>0</v>
      </c>
    </row>
    <row r="6306" spans="1:9">
      <c r="A6306" s="133">
        <v>2013</v>
      </c>
      <c r="B6306" s="133">
        <v>9</v>
      </c>
      <c r="C6306" s="134">
        <v>41537</v>
      </c>
      <c r="D6306" s="133">
        <v>15</v>
      </c>
      <c r="E6306" s="5">
        <v>25.425000000000001</v>
      </c>
      <c r="F6306" s="5">
        <v>482.66700000000003</v>
      </c>
      <c r="G6306" s="5">
        <v>1008.9060000000002</v>
      </c>
      <c r="H6306" s="5">
        <v>286.85400000000004</v>
      </c>
      <c r="I6306" s="6">
        <v>0</v>
      </c>
    </row>
    <row r="6307" spans="1:9">
      <c r="A6307" s="133">
        <v>2013</v>
      </c>
      <c r="B6307" s="133">
        <v>9</v>
      </c>
      <c r="C6307" s="134">
        <v>41537</v>
      </c>
      <c r="D6307" s="133">
        <v>16</v>
      </c>
      <c r="E6307" s="5">
        <v>25.869</v>
      </c>
      <c r="F6307" s="5">
        <v>479.71699999999993</v>
      </c>
      <c r="G6307" s="5">
        <v>1025.7239999999999</v>
      </c>
      <c r="H6307" s="5">
        <v>275.15300000000002</v>
      </c>
      <c r="I6307" s="6">
        <v>0</v>
      </c>
    </row>
    <row r="6308" spans="1:9">
      <c r="A6308" s="133">
        <v>2013</v>
      </c>
      <c r="B6308" s="133">
        <v>9</v>
      </c>
      <c r="C6308" s="134">
        <v>41537</v>
      </c>
      <c r="D6308" s="133">
        <v>17</v>
      </c>
      <c r="E6308" s="5">
        <v>25.225000000000001</v>
      </c>
      <c r="F6308" s="5">
        <v>485.68200000000013</v>
      </c>
      <c r="G6308" s="5">
        <v>1081.838</v>
      </c>
      <c r="H6308" s="5">
        <v>247.21100000000001</v>
      </c>
      <c r="I6308" s="6">
        <v>0</v>
      </c>
    </row>
    <row r="6309" spans="1:9">
      <c r="A6309" s="133">
        <v>2013</v>
      </c>
      <c r="B6309" s="133">
        <v>9</v>
      </c>
      <c r="C6309" s="134">
        <v>41537</v>
      </c>
      <c r="D6309" s="133">
        <v>18</v>
      </c>
      <c r="E6309" s="5">
        <v>25.406000000000002</v>
      </c>
      <c r="F6309" s="5">
        <v>488.21600000000018</v>
      </c>
      <c r="G6309" s="5">
        <v>1092.6110000000001</v>
      </c>
      <c r="H6309" s="5">
        <v>244.05099999999999</v>
      </c>
      <c r="I6309" s="6">
        <v>0</v>
      </c>
    </row>
    <row r="6310" spans="1:9">
      <c r="A6310" s="133">
        <v>2013</v>
      </c>
      <c r="B6310" s="133">
        <v>9</v>
      </c>
      <c r="C6310" s="134">
        <v>41537</v>
      </c>
      <c r="D6310" s="133">
        <v>19</v>
      </c>
      <c r="E6310" s="5">
        <v>25.854000000000003</v>
      </c>
      <c r="F6310" s="5">
        <v>489.07899999999995</v>
      </c>
      <c r="G6310" s="5">
        <v>1169.6649999999997</v>
      </c>
      <c r="H6310" s="5">
        <v>244.59</v>
      </c>
      <c r="I6310" s="6">
        <v>0</v>
      </c>
    </row>
    <row r="6311" spans="1:9">
      <c r="A6311" s="133">
        <v>2013</v>
      </c>
      <c r="B6311" s="133">
        <v>9</v>
      </c>
      <c r="C6311" s="134">
        <v>41537</v>
      </c>
      <c r="D6311" s="133">
        <v>20</v>
      </c>
      <c r="E6311" s="5">
        <v>26.028000000000002</v>
      </c>
      <c r="F6311" s="5">
        <v>488.74100000000004</v>
      </c>
      <c r="G6311" s="5">
        <v>1269.5270000000005</v>
      </c>
      <c r="H6311" s="5">
        <v>240.68800000000002</v>
      </c>
      <c r="I6311" s="6">
        <v>0</v>
      </c>
    </row>
    <row r="6312" spans="1:9">
      <c r="A6312" s="133">
        <v>2013</v>
      </c>
      <c r="B6312" s="133">
        <v>9</v>
      </c>
      <c r="C6312" s="134">
        <v>41537</v>
      </c>
      <c r="D6312" s="133">
        <v>21</v>
      </c>
      <c r="E6312" s="5">
        <v>25.95</v>
      </c>
      <c r="F6312" s="5">
        <v>489.15400000000005</v>
      </c>
      <c r="G6312" s="5">
        <v>1339.2219999999998</v>
      </c>
      <c r="H6312" s="5">
        <v>273.53699999999998</v>
      </c>
      <c r="I6312" s="6">
        <v>0</v>
      </c>
    </row>
    <row r="6313" spans="1:9">
      <c r="A6313" s="133">
        <v>2013</v>
      </c>
      <c r="B6313" s="133">
        <v>9</v>
      </c>
      <c r="C6313" s="134">
        <v>41537</v>
      </c>
      <c r="D6313" s="133">
        <v>22</v>
      </c>
      <c r="E6313" s="5">
        <v>26.116</v>
      </c>
      <c r="F6313" s="5">
        <v>485.452</v>
      </c>
      <c r="G6313" s="5">
        <v>1252.3350000000003</v>
      </c>
      <c r="H6313" s="5">
        <v>269.28699999999998</v>
      </c>
      <c r="I6313" s="6">
        <v>0</v>
      </c>
    </row>
    <row r="6314" spans="1:9">
      <c r="A6314" s="133">
        <v>2013</v>
      </c>
      <c r="B6314" s="133">
        <v>9</v>
      </c>
      <c r="C6314" s="134">
        <v>41537</v>
      </c>
      <c r="D6314" s="133">
        <v>23</v>
      </c>
      <c r="E6314" s="5">
        <v>26.463000000000001</v>
      </c>
      <c r="F6314" s="5">
        <v>485.58400000000006</v>
      </c>
      <c r="G6314" s="5">
        <v>1064.2459999999999</v>
      </c>
      <c r="H6314" s="5">
        <v>254.23700000000002</v>
      </c>
      <c r="I6314" s="6">
        <v>0</v>
      </c>
    </row>
    <row r="6315" spans="1:9">
      <c r="A6315" s="133">
        <v>2013</v>
      </c>
      <c r="B6315" s="133">
        <v>9</v>
      </c>
      <c r="C6315" s="134">
        <v>41537</v>
      </c>
      <c r="D6315" s="133">
        <v>24</v>
      </c>
      <c r="E6315" s="5">
        <v>26.453000000000003</v>
      </c>
      <c r="F6315" s="5">
        <v>487.04700000000008</v>
      </c>
      <c r="G6315" s="5">
        <v>959.87100000000009</v>
      </c>
      <c r="H6315" s="5">
        <v>234.21800000000005</v>
      </c>
      <c r="I6315" s="6">
        <v>0</v>
      </c>
    </row>
    <row r="6316" spans="1:9">
      <c r="A6316" s="133">
        <v>2013</v>
      </c>
      <c r="B6316" s="133">
        <v>9</v>
      </c>
      <c r="C6316" s="134">
        <v>41538</v>
      </c>
      <c r="D6316" s="133">
        <v>1</v>
      </c>
      <c r="E6316" s="5">
        <v>22.745000000000001</v>
      </c>
      <c r="F6316" s="5">
        <v>489.34200000000004</v>
      </c>
      <c r="G6316" s="5">
        <v>918.00600000000009</v>
      </c>
      <c r="H6316" s="5">
        <v>186.74699999999999</v>
      </c>
      <c r="I6316" s="6">
        <v>0</v>
      </c>
    </row>
    <row r="6317" spans="1:9">
      <c r="A6317" s="133">
        <v>2013</v>
      </c>
      <c r="B6317" s="133">
        <v>9</v>
      </c>
      <c r="C6317" s="134">
        <v>41538</v>
      </c>
      <c r="D6317" s="133">
        <v>2</v>
      </c>
      <c r="E6317" s="5">
        <v>22.792000000000002</v>
      </c>
      <c r="F6317" s="5">
        <v>448.89700000000005</v>
      </c>
      <c r="G6317" s="5">
        <v>922.86100000000022</v>
      </c>
      <c r="H6317" s="5">
        <v>168.22500000000002</v>
      </c>
      <c r="I6317" s="6">
        <v>0</v>
      </c>
    </row>
    <row r="6318" spans="1:9">
      <c r="A6318" s="133">
        <v>2013</v>
      </c>
      <c r="B6318" s="133">
        <v>9</v>
      </c>
      <c r="C6318" s="134">
        <v>41538</v>
      </c>
      <c r="D6318" s="133">
        <v>3</v>
      </c>
      <c r="E6318" s="5">
        <v>22.872</v>
      </c>
      <c r="F6318" s="5">
        <v>451.69800000000004</v>
      </c>
      <c r="G6318" s="5">
        <v>898.88100000000009</v>
      </c>
      <c r="H6318" s="5">
        <v>166.31199999999998</v>
      </c>
      <c r="I6318" s="6">
        <v>0</v>
      </c>
    </row>
    <row r="6319" spans="1:9">
      <c r="A6319" s="133">
        <v>2013</v>
      </c>
      <c r="B6319" s="133">
        <v>9</v>
      </c>
      <c r="C6319" s="134">
        <v>41538</v>
      </c>
      <c r="D6319" s="133">
        <v>4</v>
      </c>
      <c r="E6319" s="5">
        <v>22.581</v>
      </c>
      <c r="F6319" s="5">
        <v>441.702</v>
      </c>
      <c r="G6319" s="5">
        <v>891.50200000000018</v>
      </c>
      <c r="H6319" s="5">
        <v>165.14800000000002</v>
      </c>
      <c r="I6319" s="6">
        <v>0</v>
      </c>
    </row>
    <row r="6320" spans="1:9">
      <c r="A6320" s="133">
        <v>2013</v>
      </c>
      <c r="B6320" s="133">
        <v>9</v>
      </c>
      <c r="C6320" s="134">
        <v>41538</v>
      </c>
      <c r="D6320" s="133">
        <v>5</v>
      </c>
      <c r="E6320" s="5">
        <v>22.282</v>
      </c>
      <c r="F6320" s="5">
        <v>442.64100000000008</v>
      </c>
      <c r="G6320" s="5">
        <v>892.0329999999999</v>
      </c>
      <c r="H6320" s="5">
        <v>166.55799999999999</v>
      </c>
      <c r="I6320" s="6">
        <v>0</v>
      </c>
    </row>
    <row r="6321" spans="1:9">
      <c r="A6321" s="133">
        <v>2013</v>
      </c>
      <c r="B6321" s="133">
        <v>9</v>
      </c>
      <c r="C6321" s="134">
        <v>41538</v>
      </c>
      <c r="D6321" s="133">
        <v>6</v>
      </c>
      <c r="E6321" s="5">
        <v>22.245000000000001</v>
      </c>
      <c r="F6321" s="5">
        <v>443.14700000000005</v>
      </c>
      <c r="G6321" s="5">
        <v>894.64899999999977</v>
      </c>
      <c r="H6321" s="5">
        <v>166.65800000000002</v>
      </c>
      <c r="I6321" s="6">
        <v>0</v>
      </c>
    </row>
    <row r="6322" spans="1:9">
      <c r="A6322" s="133">
        <v>2013</v>
      </c>
      <c r="B6322" s="133">
        <v>9</v>
      </c>
      <c r="C6322" s="134">
        <v>41538</v>
      </c>
      <c r="D6322" s="133">
        <v>7</v>
      </c>
      <c r="E6322" s="5">
        <v>22.566000000000003</v>
      </c>
      <c r="F6322" s="5">
        <v>442.72</v>
      </c>
      <c r="G6322" s="5">
        <v>899.51999999999975</v>
      </c>
      <c r="H6322" s="5">
        <v>166.405</v>
      </c>
      <c r="I6322" s="6">
        <v>0</v>
      </c>
    </row>
    <row r="6323" spans="1:9">
      <c r="A6323" s="133">
        <v>2013</v>
      </c>
      <c r="B6323" s="133">
        <v>9</v>
      </c>
      <c r="C6323" s="134">
        <v>41538</v>
      </c>
      <c r="D6323" s="133">
        <v>8</v>
      </c>
      <c r="E6323" s="5">
        <v>22.566000000000003</v>
      </c>
      <c r="F6323" s="5">
        <v>440.68899999999996</v>
      </c>
      <c r="G6323" s="5">
        <v>863.30799999999999</v>
      </c>
      <c r="H6323" s="5">
        <v>170.55700000000002</v>
      </c>
      <c r="I6323" s="6">
        <v>0</v>
      </c>
    </row>
    <row r="6324" spans="1:9">
      <c r="A6324" s="133">
        <v>2013</v>
      </c>
      <c r="B6324" s="133">
        <v>9</v>
      </c>
      <c r="C6324" s="134">
        <v>41538</v>
      </c>
      <c r="D6324" s="133">
        <v>9</v>
      </c>
      <c r="E6324" s="5">
        <v>22.227</v>
      </c>
      <c r="F6324" s="5">
        <v>428.30600000000004</v>
      </c>
      <c r="G6324" s="5">
        <v>877.51400000000001</v>
      </c>
      <c r="H6324" s="5">
        <v>173.91800000000001</v>
      </c>
      <c r="I6324" s="6">
        <v>0</v>
      </c>
    </row>
    <row r="6325" spans="1:9">
      <c r="A6325" s="133">
        <v>2013</v>
      </c>
      <c r="B6325" s="133">
        <v>9</v>
      </c>
      <c r="C6325" s="134">
        <v>41538</v>
      </c>
      <c r="D6325" s="133">
        <v>10</v>
      </c>
      <c r="E6325" s="5">
        <v>22.575000000000003</v>
      </c>
      <c r="F6325" s="5">
        <v>398.43600000000004</v>
      </c>
      <c r="G6325" s="5">
        <v>922.96000000000015</v>
      </c>
      <c r="H6325" s="5">
        <v>174.69600000000003</v>
      </c>
      <c r="I6325" s="6">
        <v>0</v>
      </c>
    </row>
    <row r="6326" spans="1:9">
      <c r="A6326" s="133">
        <v>2013</v>
      </c>
      <c r="B6326" s="133">
        <v>9</v>
      </c>
      <c r="C6326" s="134">
        <v>41538</v>
      </c>
      <c r="D6326" s="133">
        <v>11</v>
      </c>
      <c r="E6326" s="5">
        <v>22.44</v>
      </c>
      <c r="F6326" s="5">
        <v>399.92400000000004</v>
      </c>
      <c r="G6326" s="5">
        <v>944.02299999999991</v>
      </c>
      <c r="H6326" s="5">
        <v>177.80700000000002</v>
      </c>
      <c r="I6326" s="6">
        <v>0</v>
      </c>
    </row>
    <row r="6327" spans="1:9">
      <c r="A6327" s="133">
        <v>2013</v>
      </c>
      <c r="B6327" s="133">
        <v>9</v>
      </c>
      <c r="C6327" s="134">
        <v>41538</v>
      </c>
      <c r="D6327" s="133">
        <v>12</v>
      </c>
      <c r="E6327" s="5">
        <v>91.356999999999999</v>
      </c>
      <c r="F6327" s="5">
        <v>399.39000000000004</v>
      </c>
      <c r="G6327" s="5">
        <v>903.73799999999983</v>
      </c>
      <c r="H6327" s="5">
        <v>180.54500000000004</v>
      </c>
      <c r="I6327" s="6">
        <v>0</v>
      </c>
    </row>
    <row r="6328" spans="1:9">
      <c r="A6328" s="133">
        <v>2013</v>
      </c>
      <c r="B6328" s="133">
        <v>9</v>
      </c>
      <c r="C6328" s="134">
        <v>41538</v>
      </c>
      <c r="D6328" s="133">
        <v>13</v>
      </c>
      <c r="E6328" s="5">
        <v>107.244</v>
      </c>
      <c r="F6328" s="5">
        <v>399.62399999999991</v>
      </c>
      <c r="G6328" s="5">
        <v>899.60599999999999</v>
      </c>
      <c r="H6328" s="5">
        <v>180.15600000000003</v>
      </c>
      <c r="I6328" s="6">
        <v>0</v>
      </c>
    </row>
    <row r="6329" spans="1:9">
      <c r="A6329" s="133">
        <v>2013</v>
      </c>
      <c r="B6329" s="133">
        <v>9</v>
      </c>
      <c r="C6329" s="134">
        <v>41538</v>
      </c>
      <c r="D6329" s="133">
        <v>14</v>
      </c>
      <c r="E6329" s="5">
        <v>107.10900000000001</v>
      </c>
      <c r="F6329" s="5">
        <v>399.37700000000001</v>
      </c>
      <c r="G6329" s="5">
        <v>891.28200000000004</v>
      </c>
      <c r="H6329" s="5">
        <v>181.85100000000003</v>
      </c>
      <c r="I6329" s="6">
        <v>0</v>
      </c>
    </row>
    <row r="6330" spans="1:9">
      <c r="A6330" s="133">
        <v>2013</v>
      </c>
      <c r="B6330" s="133">
        <v>9</v>
      </c>
      <c r="C6330" s="134">
        <v>41538</v>
      </c>
      <c r="D6330" s="133">
        <v>15</v>
      </c>
      <c r="E6330" s="5">
        <v>106.84700000000001</v>
      </c>
      <c r="F6330" s="5">
        <v>398.51300000000003</v>
      </c>
      <c r="G6330" s="5">
        <v>892.28799999999978</v>
      </c>
      <c r="H6330" s="5">
        <v>183.21200000000002</v>
      </c>
      <c r="I6330" s="6">
        <v>0</v>
      </c>
    </row>
    <row r="6331" spans="1:9">
      <c r="A6331" s="133">
        <v>2013</v>
      </c>
      <c r="B6331" s="133">
        <v>9</v>
      </c>
      <c r="C6331" s="134">
        <v>41538</v>
      </c>
      <c r="D6331" s="133">
        <v>16</v>
      </c>
      <c r="E6331" s="5">
        <v>106.23700000000001</v>
      </c>
      <c r="F6331" s="5">
        <v>398.6</v>
      </c>
      <c r="G6331" s="5">
        <v>892.2489999999998</v>
      </c>
      <c r="H6331" s="5">
        <v>201.20299999999997</v>
      </c>
      <c r="I6331" s="6">
        <v>0</v>
      </c>
    </row>
    <row r="6332" spans="1:9">
      <c r="A6332" s="133">
        <v>2013</v>
      </c>
      <c r="B6332" s="133">
        <v>9</v>
      </c>
      <c r="C6332" s="134">
        <v>41538</v>
      </c>
      <c r="D6332" s="133">
        <v>17</v>
      </c>
      <c r="E6332" s="5">
        <v>107.06200000000001</v>
      </c>
      <c r="F6332" s="5">
        <v>399.71600000000001</v>
      </c>
      <c r="G6332" s="5">
        <v>889.61299999999972</v>
      </c>
      <c r="H6332" s="5">
        <v>213.66500000000002</v>
      </c>
      <c r="I6332" s="6">
        <v>0</v>
      </c>
    </row>
    <row r="6333" spans="1:9">
      <c r="A6333" s="133">
        <v>2013</v>
      </c>
      <c r="B6333" s="133">
        <v>9</v>
      </c>
      <c r="C6333" s="134">
        <v>41538</v>
      </c>
      <c r="D6333" s="133">
        <v>18</v>
      </c>
      <c r="E6333" s="5">
        <v>118.41000000000001</v>
      </c>
      <c r="F6333" s="5">
        <v>400.63499999999999</v>
      </c>
      <c r="G6333" s="5">
        <v>1087.5070000000003</v>
      </c>
      <c r="H6333" s="5">
        <v>227.15800000000004</v>
      </c>
      <c r="I6333" s="6">
        <v>0</v>
      </c>
    </row>
    <row r="6334" spans="1:9">
      <c r="A6334" s="133">
        <v>2013</v>
      </c>
      <c r="B6334" s="133">
        <v>9</v>
      </c>
      <c r="C6334" s="134">
        <v>41538</v>
      </c>
      <c r="D6334" s="133">
        <v>19</v>
      </c>
      <c r="E6334" s="5">
        <v>128.607</v>
      </c>
      <c r="F6334" s="5">
        <v>401.012</v>
      </c>
      <c r="G6334" s="5">
        <v>1017.0699999999999</v>
      </c>
      <c r="H6334" s="5">
        <v>254.79499999999999</v>
      </c>
      <c r="I6334" s="6">
        <v>0</v>
      </c>
    </row>
    <row r="6335" spans="1:9">
      <c r="A6335" s="133">
        <v>2013</v>
      </c>
      <c r="B6335" s="133">
        <v>9</v>
      </c>
      <c r="C6335" s="134">
        <v>41538</v>
      </c>
      <c r="D6335" s="133">
        <v>20</v>
      </c>
      <c r="E6335" s="5">
        <v>125.84100000000001</v>
      </c>
      <c r="F6335" s="5">
        <v>402.96400000000006</v>
      </c>
      <c r="G6335" s="5">
        <v>1139.6219999999998</v>
      </c>
      <c r="H6335" s="5">
        <v>272.92400000000004</v>
      </c>
      <c r="I6335" s="6">
        <v>0</v>
      </c>
    </row>
    <row r="6336" spans="1:9">
      <c r="A6336" s="133">
        <v>2013</v>
      </c>
      <c r="B6336" s="133">
        <v>9</v>
      </c>
      <c r="C6336" s="134">
        <v>41538</v>
      </c>
      <c r="D6336" s="133">
        <v>21</v>
      </c>
      <c r="E6336" s="5">
        <v>124.735</v>
      </c>
      <c r="F6336" s="5">
        <v>400.60500000000002</v>
      </c>
      <c r="G6336" s="5">
        <v>1233.1909999999996</v>
      </c>
      <c r="H6336" s="5">
        <v>274.95299999999997</v>
      </c>
      <c r="I6336" s="6">
        <v>0</v>
      </c>
    </row>
    <row r="6337" spans="1:9">
      <c r="A6337" s="133">
        <v>2013</v>
      </c>
      <c r="B6337" s="133">
        <v>9</v>
      </c>
      <c r="C6337" s="134">
        <v>41538</v>
      </c>
      <c r="D6337" s="133">
        <v>22</v>
      </c>
      <c r="E6337" s="5">
        <v>127.34</v>
      </c>
      <c r="F6337" s="5">
        <v>400.43299999999999</v>
      </c>
      <c r="G6337" s="5">
        <v>1239.7980000000002</v>
      </c>
      <c r="H6337" s="5">
        <v>273.49799999999999</v>
      </c>
      <c r="I6337" s="6">
        <v>0</v>
      </c>
    </row>
    <row r="6338" spans="1:9">
      <c r="A6338" s="133">
        <v>2013</v>
      </c>
      <c r="B6338" s="133">
        <v>9</v>
      </c>
      <c r="C6338" s="134">
        <v>41538</v>
      </c>
      <c r="D6338" s="133">
        <v>23</v>
      </c>
      <c r="E6338" s="5">
        <v>128.80700000000002</v>
      </c>
      <c r="F6338" s="5">
        <v>397.71100000000001</v>
      </c>
      <c r="G6338" s="5">
        <v>1065.1519999999996</v>
      </c>
      <c r="H6338" s="5">
        <v>257.74700000000001</v>
      </c>
      <c r="I6338" s="6">
        <v>0</v>
      </c>
    </row>
    <row r="6339" spans="1:9">
      <c r="A6339" s="133">
        <v>2013</v>
      </c>
      <c r="B6339" s="133">
        <v>9</v>
      </c>
      <c r="C6339" s="134">
        <v>41538</v>
      </c>
      <c r="D6339" s="133">
        <v>24</v>
      </c>
      <c r="E6339" s="5">
        <v>131.107</v>
      </c>
      <c r="F6339" s="5">
        <v>395.06</v>
      </c>
      <c r="G6339" s="5">
        <v>1022.6319999999999</v>
      </c>
      <c r="H6339" s="5">
        <v>244.76500000000001</v>
      </c>
      <c r="I6339" s="6">
        <v>0</v>
      </c>
    </row>
    <row r="6340" spans="1:9">
      <c r="A6340" s="133">
        <v>2013</v>
      </c>
      <c r="B6340" s="133">
        <v>9</v>
      </c>
      <c r="C6340" s="134">
        <v>41539</v>
      </c>
      <c r="D6340" s="133">
        <v>1</v>
      </c>
      <c r="E6340" s="5">
        <v>128.26600000000002</v>
      </c>
      <c r="F6340" s="5">
        <v>407.16600000000011</v>
      </c>
      <c r="G6340" s="5">
        <v>973.82900000000018</v>
      </c>
      <c r="H6340" s="5">
        <v>248.47800000000001</v>
      </c>
      <c r="I6340" s="6">
        <v>0</v>
      </c>
    </row>
    <row r="6341" spans="1:9">
      <c r="A6341" s="133">
        <v>2013</v>
      </c>
      <c r="B6341" s="133">
        <v>9</v>
      </c>
      <c r="C6341" s="134">
        <v>41539</v>
      </c>
      <c r="D6341" s="133">
        <v>2</v>
      </c>
      <c r="E6341" s="5">
        <v>127.43300000000001</v>
      </c>
      <c r="F6341" s="5">
        <v>410.75299999999999</v>
      </c>
      <c r="G6341" s="5">
        <v>938.16199999999981</v>
      </c>
      <c r="H6341" s="5">
        <v>241.393</v>
      </c>
      <c r="I6341" s="6">
        <v>0</v>
      </c>
    </row>
    <row r="6342" spans="1:9">
      <c r="A6342" s="133">
        <v>2013</v>
      </c>
      <c r="B6342" s="133">
        <v>9</v>
      </c>
      <c r="C6342" s="134">
        <v>41539</v>
      </c>
      <c r="D6342" s="133">
        <v>3</v>
      </c>
      <c r="E6342" s="5">
        <v>126.64400000000001</v>
      </c>
      <c r="F6342" s="5">
        <v>407.14000000000004</v>
      </c>
      <c r="G6342" s="5">
        <v>894.36900000000003</v>
      </c>
      <c r="H6342" s="5">
        <v>243.48199999999997</v>
      </c>
      <c r="I6342" s="6">
        <v>0</v>
      </c>
    </row>
    <row r="6343" spans="1:9">
      <c r="A6343" s="133">
        <v>2013</v>
      </c>
      <c r="B6343" s="133">
        <v>9</v>
      </c>
      <c r="C6343" s="134">
        <v>41539</v>
      </c>
      <c r="D6343" s="133">
        <v>4</v>
      </c>
      <c r="E6343" s="5">
        <v>126.554</v>
      </c>
      <c r="F6343" s="5">
        <v>386.34299999999996</v>
      </c>
      <c r="G6343" s="5">
        <v>873.82699999999977</v>
      </c>
      <c r="H6343" s="5">
        <v>244.81699999999998</v>
      </c>
      <c r="I6343" s="6">
        <v>0</v>
      </c>
    </row>
    <row r="6344" spans="1:9">
      <c r="A6344" s="133">
        <v>2013</v>
      </c>
      <c r="B6344" s="133">
        <v>9</v>
      </c>
      <c r="C6344" s="134">
        <v>41539</v>
      </c>
      <c r="D6344" s="133">
        <v>5</v>
      </c>
      <c r="E6344" s="5">
        <v>45.108000000000004</v>
      </c>
      <c r="F6344" s="5">
        <v>370.21399999999994</v>
      </c>
      <c r="G6344" s="5">
        <v>871.18099999999993</v>
      </c>
      <c r="H6344" s="5">
        <v>244.55400000000003</v>
      </c>
      <c r="I6344" s="6">
        <v>0</v>
      </c>
    </row>
    <row r="6345" spans="1:9">
      <c r="A6345" s="133">
        <v>2013</v>
      </c>
      <c r="B6345" s="133">
        <v>9</v>
      </c>
      <c r="C6345" s="134">
        <v>41539</v>
      </c>
      <c r="D6345" s="133">
        <v>6</v>
      </c>
      <c r="E6345" s="5">
        <v>21.707000000000001</v>
      </c>
      <c r="F6345" s="5">
        <v>369.56500000000005</v>
      </c>
      <c r="G6345" s="5">
        <v>871.70600000000002</v>
      </c>
      <c r="H6345" s="5">
        <v>245.072</v>
      </c>
      <c r="I6345" s="6">
        <v>0</v>
      </c>
    </row>
    <row r="6346" spans="1:9">
      <c r="A6346" s="133">
        <v>2013</v>
      </c>
      <c r="B6346" s="133">
        <v>9</v>
      </c>
      <c r="C6346" s="134">
        <v>41539</v>
      </c>
      <c r="D6346" s="133">
        <v>7</v>
      </c>
      <c r="E6346" s="5">
        <v>21.85</v>
      </c>
      <c r="F6346" s="5">
        <v>367.71400000000006</v>
      </c>
      <c r="G6346" s="5">
        <v>881.49400000000003</v>
      </c>
      <c r="H6346" s="5">
        <v>244.38500000000005</v>
      </c>
      <c r="I6346" s="6">
        <v>0</v>
      </c>
    </row>
    <row r="6347" spans="1:9">
      <c r="A6347" s="133">
        <v>2013</v>
      </c>
      <c r="B6347" s="133">
        <v>9</v>
      </c>
      <c r="C6347" s="134">
        <v>41539</v>
      </c>
      <c r="D6347" s="133">
        <v>8</v>
      </c>
      <c r="E6347" s="5">
        <v>22.406000000000002</v>
      </c>
      <c r="F6347" s="5">
        <v>366.96100000000001</v>
      </c>
      <c r="G6347" s="5">
        <v>861.50800000000038</v>
      </c>
      <c r="H6347" s="5">
        <v>245.10999999999999</v>
      </c>
      <c r="I6347" s="6">
        <v>0</v>
      </c>
    </row>
    <row r="6348" spans="1:9">
      <c r="A6348" s="133">
        <v>2013</v>
      </c>
      <c r="B6348" s="133">
        <v>9</v>
      </c>
      <c r="C6348" s="134">
        <v>41539</v>
      </c>
      <c r="D6348" s="133">
        <v>9</v>
      </c>
      <c r="E6348" s="5">
        <v>22.583000000000002</v>
      </c>
      <c r="F6348" s="5">
        <v>367.53100000000001</v>
      </c>
      <c r="G6348" s="5">
        <v>896.17400000000021</v>
      </c>
      <c r="H6348" s="5">
        <v>267.60800000000006</v>
      </c>
      <c r="I6348" s="6">
        <v>0</v>
      </c>
    </row>
    <row r="6349" spans="1:9">
      <c r="A6349" s="133">
        <v>2013</v>
      </c>
      <c r="B6349" s="133">
        <v>9</v>
      </c>
      <c r="C6349" s="134">
        <v>41539</v>
      </c>
      <c r="D6349" s="133">
        <v>10</v>
      </c>
      <c r="E6349" s="5">
        <v>22.387</v>
      </c>
      <c r="F6349" s="5">
        <v>367.13700000000006</v>
      </c>
      <c r="G6349" s="5">
        <v>925.40100000000007</v>
      </c>
      <c r="H6349" s="5">
        <v>278.86700000000002</v>
      </c>
      <c r="I6349" s="6">
        <v>0</v>
      </c>
    </row>
    <row r="6350" spans="1:9">
      <c r="A6350" s="133">
        <v>2013</v>
      </c>
      <c r="B6350" s="133">
        <v>9</v>
      </c>
      <c r="C6350" s="134">
        <v>41539</v>
      </c>
      <c r="D6350" s="133">
        <v>11</v>
      </c>
      <c r="E6350" s="5">
        <v>22.708000000000002</v>
      </c>
      <c r="F6350" s="5">
        <v>366.99799999999999</v>
      </c>
      <c r="G6350" s="5">
        <v>949.60600000000034</v>
      </c>
      <c r="H6350" s="5">
        <v>299.928</v>
      </c>
      <c r="I6350" s="6">
        <v>0</v>
      </c>
    </row>
    <row r="6351" spans="1:9">
      <c r="A6351" s="133">
        <v>2013</v>
      </c>
      <c r="B6351" s="133">
        <v>9</v>
      </c>
      <c r="C6351" s="134">
        <v>41539</v>
      </c>
      <c r="D6351" s="133">
        <v>12</v>
      </c>
      <c r="E6351" s="5">
        <v>21.377000000000002</v>
      </c>
      <c r="F6351" s="5">
        <v>368.76400000000007</v>
      </c>
      <c r="G6351" s="5">
        <v>994.85</v>
      </c>
      <c r="H6351" s="5">
        <v>338.20300000000003</v>
      </c>
      <c r="I6351" s="6">
        <v>0</v>
      </c>
    </row>
    <row r="6352" spans="1:9">
      <c r="A6352" s="133">
        <v>2013</v>
      </c>
      <c r="B6352" s="133">
        <v>9</v>
      </c>
      <c r="C6352" s="134">
        <v>41539</v>
      </c>
      <c r="D6352" s="133">
        <v>13</v>
      </c>
      <c r="E6352" s="5">
        <v>20.652000000000001</v>
      </c>
      <c r="F6352" s="5">
        <v>369.67299999999994</v>
      </c>
      <c r="G6352" s="5">
        <v>1000.3320000000001</v>
      </c>
      <c r="H6352" s="5">
        <v>347.30900000000008</v>
      </c>
      <c r="I6352" s="6">
        <v>0</v>
      </c>
    </row>
    <row r="6353" spans="1:9">
      <c r="A6353" s="133">
        <v>2013</v>
      </c>
      <c r="B6353" s="133">
        <v>9</v>
      </c>
      <c r="C6353" s="134">
        <v>41539</v>
      </c>
      <c r="D6353" s="133">
        <v>14</v>
      </c>
      <c r="E6353" s="5">
        <v>20.52</v>
      </c>
      <c r="F6353" s="5">
        <v>370.077</v>
      </c>
      <c r="G6353" s="5">
        <v>1007.7480000000003</v>
      </c>
      <c r="H6353" s="5">
        <v>342.04200000000014</v>
      </c>
      <c r="I6353" s="6">
        <v>0</v>
      </c>
    </row>
    <row r="6354" spans="1:9">
      <c r="A6354" s="133">
        <v>2013</v>
      </c>
      <c r="B6354" s="133">
        <v>9</v>
      </c>
      <c r="C6354" s="134">
        <v>41539</v>
      </c>
      <c r="D6354" s="133">
        <v>15</v>
      </c>
      <c r="E6354" s="5">
        <v>20.852</v>
      </c>
      <c r="F6354" s="5">
        <v>370.32500000000005</v>
      </c>
      <c r="G6354" s="5">
        <v>984.07100000000037</v>
      </c>
      <c r="H6354" s="5">
        <v>330.31200000000007</v>
      </c>
      <c r="I6354" s="6">
        <v>0</v>
      </c>
    </row>
    <row r="6355" spans="1:9">
      <c r="A6355" s="133">
        <v>2013</v>
      </c>
      <c r="B6355" s="133">
        <v>9</v>
      </c>
      <c r="C6355" s="134">
        <v>41539</v>
      </c>
      <c r="D6355" s="133">
        <v>16</v>
      </c>
      <c r="E6355" s="5">
        <v>21.708000000000002</v>
      </c>
      <c r="F6355" s="5">
        <v>370.29699999999997</v>
      </c>
      <c r="G6355" s="5">
        <v>977.77300000000002</v>
      </c>
      <c r="H6355" s="5">
        <v>335.935</v>
      </c>
      <c r="I6355" s="6">
        <v>0</v>
      </c>
    </row>
    <row r="6356" spans="1:9">
      <c r="A6356" s="133">
        <v>2013</v>
      </c>
      <c r="B6356" s="133">
        <v>9</v>
      </c>
      <c r="C6356" s="134">
        <v>41539</v>
      </c>
      <c r="D6356" s="133">
        <v>17</v>
      </c>
      <c r="E6356" s="5">
        <v>21.775000000000002</v>
      </c>
      <c r="F6356" s="5">
        <v>370.11599999999999</v>
      </c>
      <c r="G6356" s="5">
        <v>943.79000000000019</v>
      </c>
      <c r="H6356" s="5">
        <v>383.08299999999997</v>
      </c>
      <c r="I6356" s="6">
        <v>0</v>
      </c>
    </row>
    <row r="6357" spans="1:9">
      <c r="A6357" s="133">
        <v>2013</v>
      </c>
      <c r="B6357" s="133">
        <v>9</v>
      </c>
      <c r="C6357" s="134">
        <v>41539</v>
      </c>
      <c r="D6357" s="133">
        <v>18</v>
      </c>
      <c r="E6357" s="5">
        <v>22.129000000000001</v>
      </c>
      <c r="F6357" s="5">
        <v>367.904</v>
      </c>
      <c r="G6357" s="5">
        <v>950.20500000000027</v>
      </c>
      <c r="H6357" s="5">
        <v>373.61099999999999</v>
      </c>
      <c r="I6357" s="6">
        <v>0</v>
      </c>
    </row>
    <row r="6358" spans="1:9">
      <c r="A6358" s="133">
        <v>2013</v>
      </c>
      <c r="B6358" s="133">
        <v>9</v>
      </c>
      <c r="C6358" s="134">
        <v>41539</v>
      </c>
      <c r="D6358" s="133">
        <v>19</v>
      </c>
      <c r="E6358" s="5">
        <v>22.388000000000002</v>
      </c>
      <c r="F6358" s="5">
        <v>368.37700000000007</v>
      </c>
      <c r="G6358" s="5">
        <v>975.07700000000023</v>
      </c>
      <c r="H6358" s="5">
        <v>382.6760000000001</v>
      </c>
      <c r="I6358" s="6">
        <v>0</v>
      </c>
    </row>
    <row r="6359" spans="1:9">
      <c r="A6359" s="133">
        <v>2013</v>
      </c>
      <c r="B6359" s="133">
        <v>9</v>
      </c>
      <c r="C6359" s="134">
        <v>41539</v>
      </c>
      <c r="D6359" s="133">
        <v>20</v>
      </c>
      <c r="E6359" s="5">
        <v>22.683</v>
      </c>
      <c r="F6359" s="5">
        <v>372.65700000000004</v>
      </c>
      <c r="G6359" s="5">
        <v>1088.4280000000003</v>
      </c>
      <c r="H6359" s="5">
        <v>423.62700000000007</v>
      </c>
      <c r="I6359" s="6">
        <v>0</v>
      </c>
    </row>
    <row r="6360" spans="1:9">
      <c r="A6360" s="133">
        <v>2013</v>
      </c>
      <c r="B6360" s="133">
        <v>9</v>
      </c>
      <c r="C6360" s="134">
        <v>41539</v>
      </c>
      <c r="D6360" s="133">
        <v>21</v>
      </c>
      <c r="E6360" s="5">
        <v>22.183</v>
      </c>
      <c r="F6360" s="5">
        <v>393.935</v>
      </c>
      <c r="G6360" s="5">
        <v>1125.6340000000002</v>
      </c>
      <c r="H6360" s="5">
        <v>468.00900000000007</v>
      </c>
      <c r="I6360" s="6">
        <v>0</v>
      </c>
    </row>
    <row r="6361" spans="1:9">
      <c r="A6361" s="133">
        <v>2013</v>
      </c>
      <c r="B6361" s="133">
        <v>9</v>
      </c>
      <c r="C6361" s="134">
        <v>41539</v>
      </c>
      <c r="D6361" s="133">
        <v>22</v>
      </c>
      <c r="E6361" s="5">
        <v>21.812000000000001</v>
      </c>
      <c r="F6361" s="5">
        <v>407.17900000000003</v>
      </c>
      <c r="G6361" s="5">
        <v>1124.4099999999999</v>
      </c>
      <c r="H6361" s="5">
        <v>473.16500000000008</v>
      </c>
      <c r="I6361" s="6">
        <v>0</v>
      </c>
    </row>
    <row r="6362" spans="1:9">
      <c r="A6362" s="133">
        <v>2013</v>
      </c>
      <c r="B6362" s="133">
        <v>9</v>
      </c>
      <c r="C6362" s="134">
        <v>41539</v>
      </c>
      <c r="D6362" s="133">
        <v>23</v>
      </c>
      <c r="E6362" s="5">
        <v>44.796000000000006</v>
      </c>
      <c r="F6362" s="5">
        <v>406.74800000000005</v>
      </c>
      <c r="G6362" s="5">
        <v>1050.9080000000001</v>
      </c>
      <c r="H6362" s="5">
        <v>487.97000000000008</v>
      </c>
      <c r="I6362" s="6">
        <v>0</v>
      </c>
    </row>
    <row r="6363" spans="1:9">
      <c r="A6363" s="133">
        <v>2013</v>
      </c>
      <c r="B6363" s="133">
        <v>9</v>
      </c>
      <c r="C6363" s="134">
        <v>41539</v>
      </c>
      <c r="D6363" s="133">
        <v>24</v>
      </c>
      <c r="E6363" s="5">
        <v>72.622</v>
      </c>
      <c r="F6363" s="5">
        <v>406.69599999999997</v>
      </c>
      <c r="G6363" s="5">
        <v>886.16600000000028</v>
      </c>
      <c r="H6363" s="5">
        <v>521.86300000000006</v>
      </c>
      <c r="I6363" s="6">
        <v>0</v>
      </c>
    </row>
    <row r="6364" spans="1:9">
      <c r="A6364" s="133">
        <v>2013</v>
      </c>
      <c r="B6364" s="133">
        <v>9</v>
      </c>
      <c r="C6364" s="134">
        <v>41540</v>
      </c>
      <c r="D6364" s="133">
        <v>1</v>
      </c>
      <c r="E6364" s="5">
        <v>100.581</v>
      </c>
      <c r="F6364" s="5">
        <v>402.52100000000002</v>
      </c>
      <c r="G6364" s="5">
        <v>796.13599999999997</v>
      </c>
      <c r="H6364" s="5">
        <v>510.27300000000002</v>
      </c>
      <c r="I6364" s="6">
        <v>0</v>
      </c>
    </row>
    <row r="6365" spans="1:9">
      <c r="A6365" s="133">
        <v>2013</v>
      </c>
      <c r="B6365" s="133">
        <v>9</v>
      </c>
      <c r="C6365" s="134">
        <v>41540</v>
      </c>
      <c r="D6365" s="133">
        <v>2</v>
      </c>
      <c r="E6365" s="5">
        <v>126.26400000000001</v>
      </c>
      <c r="F6365" s="5">
        <v>402.18700000000001</v>
      </c>
      <c r="G6365" s="5">
        <v>793.79000000000008</v>
      </c>
      <c r="H6365" s="5">
        <v>452.70500000000004</v>
      </c>
      <c r="I6365" s="6">
        <v>0</v>
      </c>
    </row>
    <row r="6366" spans="1:9">
      <c r="A6366" s="133">
        <v>2013</v>
      </c>
      <c r="B6366" s="133">
        <v>9</v>
      </c>
      <c r="C6366" s="134">
        <v>41540</v>
      </c>
      <c r="D6366" s="133">
        <v>3</v>
      </c>
      <c r="E6366" s="5">
        <v>129.958</v>
      </c>
      <c r="F6366" s="5">
        <v>403.20100000000002</v>
      </c>
      <c r="G6366" s="5">
        <v>796.23500000000013</v>
      </c>
      <c r="H6366" s="5">
        <v>448.83600000000001</v>
      </c>
      <c r="I6366" s="6">
        <v>0</v>
      </c>
    </row>
    <row r="6367" spans="1:9">
      <c r="A6367" s="133">
        <v>2013</v>
      </c>
      <c r="B6367" s="133">
        <v>9</v>
      </c>
      <c r="C6367" s="134">
        <v>41540</v>
      </c>
      <c r="D6367" s="133">
        <v>4</v>
      </c>
      <c r="E6367" s="5">
        <v>130.52000000000001</v>
      </c>
      <c r="F6367" s="5">
        <v>404.94300000000004</v>
      </c>
      <c r="G6367" s="5">
        <v>793.3760000000002</v>
      </c>
      <c r="H6367" s="5">
        <v>431.86900000000003</v>
      </c>
      <c r="I6367" s="6">
        <v>0</v>
      </c>
    </row>
    <row r="6368" spans="1:9">
      <c r="A6368" s="133">
        <v>2013</v>
      </c>
      <c r="B6368" s="133">
        <v>9</v>
      </c>
      <c r="C6368" s="134">
        <v>41540</v>
      </c>
      <c r="D6368" s="133">
        <v>5</v>
      </c>
      <c r="E6368" s="5">
        <v>131.78300000000002</v>
      </c>
      <c r="F6368" s="5">
        <v>404.86300000000006</v>
      </c>
      <c r="G6368" s="5">
        <v>791.28600000000006</v>
      </c>
      <c r="H6368" s="5">
        <v>414.25</v>
      </c>
      <c r="I6368" s="6">
        <v>0</v>
      </c>
    </row>
    <row r="6369" spans="1:9">
      <c r="A6369" s="133">
        <v>2013</v>
      </c>
      <c r="B6369" s="133">
        <v>9</v>
      </c>
      <c r="C6369" s="134">
        <v>41540</v>
      </c>
      <c r="D6369" s="133">
        <v>6</v>
      </c>
      <c r="E6369" s="5">
        <v>127.40100000000001</v>
      </c>
      <c r="F6369" s="5">
        <v>405.70100000000002</v>
      </c>
      <c r="G6369" s="5">
        <v>794.07500000000016</v>
      </c>
      <c r="H6369" s="5">
        <v>433.17199999999997</v>
      </c>
      <c r="I6369" s="6">
        <v>0</v>
      </c>
    </row>
    <row r="6370" spans="1:9">
      <c r="A6370" s="133">
        <v>2013</v>
      </c>
      <c r="B6370" s="133">
        <v>9</v>
      </c>
      <c r="C6370" s="134">
        <v>41540</v>
      </c>
      <c r="D6370" s="133">
        <v>7</v>
      </c>
      <c r="E6370" s="5">
        <v>127.61700000000002</v>
      </c>
      <c r="F6370" s="5">
        <v>407.93399999999997</v>
      </c>
      <c r="G6370" s="5">
        <v>796.09199999999998</v>
      </c>
      <c r="H6370" s="5">
        <v>487.31100000000004</v>
      </c>
      <c r="I6370" s="6">
        <v>0</v>
      </c>
    </row>
    <row r="6371" spans="1:9">
      <c r="A6371" s="133">
        <v>2013</v>
      </c>
      <c r="B6371" s="133">
        <v>9</v>
      </c>
      <c r="C6371" s="134">
        <v>41540</v>
      </c>
      <c r="D6371" s="133">
        <v>8</v>
      </c>
      <c r="E6371" s="5">
        <v>127.73100000000001</v>
      </c>
      <c r="F6371" s="5">
        <v>407.77799999999996</v>
      </c>
      <c r="G6371" s="5">
        <v>794.03300000000013</v>
      </c>
      <c r="H6371" s="5">
        <v>490.05699999999996</v>
      </c>
      <c r="I6371" s="6">
        <v>0</v>
      </c>
    </row>
    <row r="6372" spans="1:9">
      <c r="A6372" s="133">
        <v>2013</v>
      </c>
      <c r="B6372" s="133">
        <v>9</v>
      </c>
      <c r="C6372" s="134">
        <v>41540</v>
      </c>
      <c r="D6372" s="133">
        <v>9</v>
      </c>
      <c r="E6372" s="5">
        <v>124.495</v>
      </c>
      <c r="F6372" s="5">
        <v>404.19300000000004</v>
      </c>
      <c r="G6372" s="5">
        <v>856.11599999999999</v>
      </c>
      <c r="H6372" s="5">
        <v>520.0100000000001</v>
      </c>
      <c r="I6372" s="6">
        <v>0</v>
      </c>
    </row>
    <row r="6373" spans="1:9">
      <c r="A6373" s="133">
        <v>2013</v>
      </c>
      <c r="B6373" s="133">
        <v>9</v>
      </c>
      <c r="C6373" s="134">
        <v>41540</v>
      </c>
      <c r="D6373" s="133">
        <v>10</v>
      </c>
      <c r="E6373" s="5">
        <v>124.279</v>
      </c>
      <c r="F6373" s="5">
        <v>401.89199999999994</v>
      </c>
      <c r="G6373" s="5">
        <v>880.83100000000024</v>
      </c>
      <c r="H6373" s="5">
        <v>530.84499999999991</v>
      </c>
      <c r="I6373" s="6">
        <v>0</v>
      </c>
    </row>
    <row r="6374" spans="1:9">
      <c r="A6374" s="133">
        <v>2013</v>
      </c>
      <c r="B6374" s="133">
        <v>9</v>
      </c>
      <c r="C6374" s="134">
        <v>41540</v>
      </c>
      <c r="D6374" s="133">
        <v>11</v>
      </c>
      <c r="E6374" s="5">
        <v>125.724</v>
      </c>
      <c r="F6374" s="5">
        <v>403.65600000000001</v>
      </c>
      <c r="G6374" s="5">
        <v>887.99400000000026</v>
      </c>
      <c r="H6374" s="5">
        <v>536.60100000000011</v>
      </c>
      <c r="I6374" s="6">
        <v>0</v>
      </c>
    </row>
    <row r="6375" spans="1:9">
      <c r="A6375" s="133">
        <v>2013</v>
      </c>
      <c r="B6375" s="133">
        <v>9</v>
      </c>
      <c r="C6375" s="134">
        <v>41540</v>
      </c>
      <c r="D6375" s="133">
        <v>12</v>
      </c>
      <c r="E6375" s="5">
        <v>122.89700000000001</v>
      </c>
      <c r="F6375" s="5">
        <v>403.13</v>
      </c>
      <c r="G6375" s="5">
        <v>885.35500000000002</v>
      </c>
      <c r="H6375" s="5">
        <v>542.53499999999997</v>
      </c>
      <c r="I6375" s="6">
        <v>0</v>
      </c>
    </row>
    <row r="6376" spans="1:9">
      <c r="A6376" s="133">
        <v>2013</v>
      </c>
      <c r="B6376" s="133">
        <v>9</v>
      </c>
      <c r="C6376" s="134">
        <v>41540</v>
      </c>
      <c r="D6376" s="133">
        <v>13</v>
      </c>
      <c r="E6376" s="5">
        <v>122.17400000000001</v>
      </c>
      <c r="F6376" s="5">
        <v>404.68799999999999</v>
      </c>
      <c r="G6376" s="5">
        <v>830.16300000000012</v>
      </c>
      <c r="H6376" s="5">
        <v>545.17599999999993</v>
      </c>
      <c r="I6376" s="6">
        <v>0</v>
      </c>
    </row>
    <row r="6377" spans="1:9">
      <c r="A6377" s="133">
        <v>2013</v>
      </c>
      <c r="B6377" s="133">
        <v>9</v>
      </c>
      <c r="C6377" s="134">
        <v>41540</v>
      </c>
      <c r="D6377" s="133">
        <v>14</v>
      </c>
      <c r="E6377" s="5">
        <v>125.252</v>
      </c>
      <c r="F6377" s="5">
        <v>403.36</v>
      </c>
      <c r="G6377" s="5">
        <v>818.51000000000033</v>
      </c>
      <c r="H6377" s="5">
        <v>543.63699999999994</v>
      </c>
      <c r="I6377" s="6">
        <v>0</v>
      </c>
    </row>
    <row r="6378" spans="1:9">
      <c r="A6378" s="133">
        <v>2013</v>
      </c>
      <c r="B6378" s="133">
        <v>9</v>
      </c>
      <c r="C6378" s="134">
        <v>41540</v>
      </c>
      <c r="D6378" s="133">
        <v>15</v>
      </c>
      <c r="E6378" s="5">
        <v>122.291</v>
      </c>
      <c r="F6378" s="5">
        <v>403.95100000000008</v>
      </c>
      <c r="G6378" s="5">
        <v>823.61900000000014</v>
      </c>
      <c r="H6378" s="5">
        <v>543.65600000000006</v>
      </c>
      <c r="I6378" s="6">
        <v>0</v>
      </c>
    </row>
    <row r="6379" spans="1:9">
      <c r="A6379" s="133">
        <v>2013</v>
      </c>
      <c r="B6379" s="133">
        <v>9</v>
      </c>
      <c r="C6379" s="134">
        <v>41540</v>
      </c>
      <c r="D6379" s="133">
        <v>16</v>
      </c>
      <c r="E6379" s="5">
        <v>123.866</v>
      </c>
      <c r="F6379" s="5">
        <v>394.42399999999998</v>
      </c>
      <c r="G6379" s="5">
        <v>802.24300000000017</v>
      </c>
      <c r="H6379" s="5">
        <v>534.49299999999982</v>
      </c>
      <c r="I6379" s="6">
        <v>0</v>
      </c>
    </row>
    <row r="6380" spans="1:9">
      <c r="A6380" s="133">
        <v>2013</v>
      </c>
      <c r="B6380" s="133">
        <v>9</v>
      </c>
      <c r="C6380" s="134">
        <v>41540</v>
      </c>
      <c r="D6380" s="133">
        <v>17</v>
      </c>
      <c r="E6380" s="5">
        <v>123.504</v>
      </c>
      <c r="F6380" s="5">
        <v>382.73400000000004</v>
      </c>
      <c r="G6380" s="5">
        <v>797.56000000000017</v>
      </c>
      <c r="H6380" s="5">
        <v>538.21</v>
      </c>
      <c r="I6380" s="6">
        <v>0</v>
      </c>
    </row>
    <row r="6381" spans="1:9">
      <c r="A6381" s="133">
        <v>2013</v>
      </c>
      <c r="B6381" s="133">
        <v>9</v>
      </c>
      <c r="C6381" s="134">
        <v>41540</v>
      </c>
      <c r="D6381" s="133">
        <v>18</v>
      </c>
      <c r="E6381" s="5">
        <v>123.04400000000001</v>
      </c>
      <c r="F6381" s="5">
        <v>382.80599999999993</v>
      </c>
      <c r="G6381" s="5">
        <v>798.67300000000012</v>
      </c>
      <c r="H6381" s="5">
        <v>538.07099999999991</v>
      </c>
      <c r="I6381" s="6">
        <v>0</v>
      </c>
    </row>
    <row r="6382" spans="1:9">
      <c r="A6382" s="133">
        <v>2013</v>
      </c>
      <c r="B6382" s="133">
        <v>9</v>
      </c>
      <c r="C6382" s="134">
        <v>41540</v>
      </c>
      <c r="D6382" s="133">
        <v>19</v>
      </c>
      <c r="E6382" s="5">
        <v>122.438</v>
      </c>
      <c r="F6382" s="5">
        <v>403.452</v>
      </c>
      <c r="G6382" s="5">
        <v>834.86300000000028</v>
      </c>
      <c r="H6382" s="5">
        <v>663.07700000000034</v>
      </c>
      <c r="I6382" s="6">
        <v>0</v>
      </c>
    </row>
    <row r="6383" spans="1:9">
      <c r="A6383" s="133">
        <v>2013</v>
      </c>
      <c r="B6383" s="133">
        <v>9</v>
      </c>
      <c r="C6383" s="134">
        <v>41540</v>
      </c>
      <c r="D6383" s="133">
        <v>20</v>
      </c>
      <c r="E6383" s="5">
        <v>125.66800000000001</v>
      </c>
      <c r="F6383" s="5">
        <v>447.09200000000004</v>
      </c>
      <c r="G6383" s="5">
        <v>964.67400000000032</v>
      </c>
      <c r="H6383" s="5">
        <v>907.26999999999987</v>
      </c>
      <c r="I6383" s="6">
        <v>0</v>
      </c>
    </row>
    <row r="6384" spans="1:9">
      <c r="A6384" s="133">
        <v>2013</v>
      </c>
      <c r="B6384" s="133">
        <v>9</v>
      </c>
      <c r="C6384" s="134">
        <v>41540</v>
      </c>
      <c r="D6384" s="133">
        <v>21</v>
      </c>
      <c r="E6384" s="5">
        <v>154.506</v>
      </c>
      <c r="F6384" s="5">
        <v>435.00300000000004</v>
      </c>
      <c r="G6384" s="5">
        <v>1051.4730000000002</v>
      </c>
      <c r="H6384" s="5">
        <v>1047.5309999999999</v>
      </c>
      <c r="I6384" s="6">
        <v>0</v>
      </c>
    </row>
    <row r="6385" spans="1:9">
      <c r="A6385" s="133">
        <v>2013</v>
      </c>
      <c r="B6385" s="133">
        <v>9</v>
      </c>
      <c r="C6385" s="134">
        <v>41540</v>
      </c>
      <c r="D6385" s="133">
        <v>22</v>
      </c>
      <c r="E6385" s="5">
        <v>152.04000000000002</v>
      </c>
      <c r="F6385" s="5">
        <v>435.32</v>
      </c>
      <c r="G6385" s="5">
        <v>1070.9090000000001</v>
      </c>
      <c r="H6385" s="5">
        <v>1005.5790000000002</v>
      </c>
      <c r="I6385" s="6">
        <v>0</v>
      </c>
    </row>
    <row r="6386" spans="1:9">
      <c r="A6386" s="133">
        <v>2013</v>
      </c>
      <c r="B6386" s="133">
        <v>9</v>
      </c>
      <c r="C6386" s="134">
        <v>41540</v>
      </c>
      <c r="D6386" s="133">
        <v>23</v>
      </c>
      <c r="E6386" s="5">
        <v>155.56200000000001</v>
      </c>
      <c r="F6386" s="5">
        <v>436.48400000000004</v>
      </c>
      <c r="G6386" s="5">
        <v>1073.4810000000002</v>
      </c>
      <c r="H6386" s="5">
        <v>771.37799999999982</v>
      </c>
      <c r="I6386" s="6">
        <v>0</v>
      </c>
    </row>
    <row r="6387" spans="1:9">
      <c r="A6387" s="133">
        <v>2013</v>
      </c>
      <c r="B6387" s="133">
        <v>9</v>
      </c>
      <c r="C6387" s="134">
        <v>41540</v>
      </c>
      <c r="D6387" s="133">
        <v>24</v>
      </c>
      <c r="E6387" s="5">
        <v>154.57000000000002</v>
      </c>
      <c r="F6387" s="5">
        <v>437.18400000000003</v>
      </c>
      <c r="G6387" s="5">
        <v>985.47199999999987</v>
      </c>
      <c r="H6387" s="5">
        <v>669.30499999999995</v>
      </c>
      <c r="I6387" s="6">
        <v>0</v>
      </c>
    </row>
    <row r="6388" spans="1:9">
      <c r="A6388" s="133">
        <v>2013</v>
      </c>
      <c r="B6388" s="133">
        <v>9</v>
      </c>
      <c r="C6388" s="134">
        <v>41541</v>
      </c>
      <c r="D6388" s="133">
        <v>1</v>
      </c>
      <c r="E6388" s="5">
        <v>137.864</v>
      </c>
      <c r="F6388" s="5">
        <v>436.56700000000006</v>
      </c>
      <c r="G6388" s="5">
        <v>835.60400000000004</v>
      </c>
      <c r="H6388" s="5">
        <v>560.20500000000004</v>
      </c>
      <c r="I6388" s="6">
        <v>0</v>
      </c>
    </row>
    <row r="6389" spans="1:9">
      <c r="A6389" s="133">
        <v>2013</v>
      </c>
      <c r="B6389" s="133">
        <v>9</v>
      </c>
      <c r="C6389" s="134">
        <v>41541</v>
      </c>
      <c r="D6389" s="133">
        <v>2</v>
      </c>
      <c r="E6389" s="5">
        <v>135.76400000000001</v>
      </c>
      <c r="F6389" s="5">
        <v>438.32499999999999</v>
      </c>
      <c r="G6389" s="5">
        <v>801.47900000000016</v>
      </c>
      <c r="H6389" s="5">
        <v>390.125</v>
      </c>
      <c r="I6389" s="6">
        <v>0</v>
      </c>
    </row>
    <row r="6390" spans="1:9">
      <c r="A6390" s="133">
        <v>2013</v>
      </c>
      <c r="B6390" s="133">
        <v>9</v>
      </c>
      <c r="C6390" s="134">
        <v>41541</v>
      </c>
      <c r="D6390" s="133">
        <v>3</v>
      </c>
      <c r="E6390" s="5">
        <v>135.578</v>
      </c>
      <c r="F6390" s="5">
        <v>440.40899999999999</v>
      </c>
      <c r="G6390" s="5">
        <v>800.77100000000019</v>
      </c>
      <c r="H6390" s="5">
        <v>380.73599999999999</v>
      </c>
      <c r="I6390" s="6">
        <v>0</v>
      </c>
    </row>
    <row r="6391" spans="1:9">
      <c r="A6391" s="133">
        <v>2013</v>
      </c>
      <c r="B6391" s="133">
        <v>9</v>
      </c>
      <c r="C6391" s="134">
        <v>41541</v>
      </c>
      <c r="D6391" s="133">
        <v>4</v>
      </c>
      <c r="E6391" s="5">
        <v>137.089</v>
      </c>
      <c r="F6391" s="5">
        <v>440.51900000000001</v>
      </c>
      <c r="G6391" s="5">
        <v>803.47200000000009</v>
      </c>
      <c r="H6391" s="5">
        <v>381.64800000000002</v>
      </c>
      <c r="I6391" s="6">
        <v>0</v>
      </c>
    </row>
    <row r="6392" spans="1:9">
      <c r="A6392" s="133">
        <v>2013</v>
      </c>
      <c r="B6392" s="133">
        <v>9</v>
      </c>
      <c r="C6392" s="134">
        <v>41541</v>
      </c>
      <c r="D6392" s="133">
        <v>5</v>
      </c>
      <c r="E6392" s="5">
        <v>135.357</v>
      </c>
      <c r="F6392" s="5">
        <v>439.85799999999995</v>
      </c>
      <c r="G6392" s="5">
        <v>803.33200000000022</v>
      </c>
      <c r="H6392" s="5">
        <v>381.791</v>
      </c>
      <c r="I6392" s="6">
        <v>0</v>
      </c>
    </row>
    <row r="6393" spans="1:9">
      <c r="A6393" s="133">
        <v>2013</v>
      </c>
      <c r="B6393" s="133">
        <v>9</v>
      </c>
      <c r="C6393" s="134">
        <v>41541</v>
      </c>
      <c r="D6393" s="133">
        <v>6</v>
      </c>
      <c r="E6393" s="5">
        <v>134.79</v>
      </c>
      <c r="F6393" s="5">
        <v>439.35400000000004</v>
      </c>
      <c r="G6393" s="5">
        <v>804.62800000000004</v>
      </c>
      <c r="H6393" s="5">
        <v>383.04200000000003</v>
      </c>
      <c r="I6393" s="6">
        <v>0</v>
      </c>
    </row>
    <row r="6394" spans="1:9">
      <c r="A6394" s="133">
        <v>2013</v>
      </c>
      <c r="B6394" s="133">
        <v>9</v>
      </c>
      <c r="C6394" s="134">
        <v>41541</v>
      </c>
      <c r="D6394" s="133">
        <v>7</v>
      </c>
      <c r="E6394" s="5">
        <v>137.71100000000001</v>
      </c>
      <c r="F6394" s="5">
        <v>437.91700000000014</v>
      </c>
      <c r="G6394" s="5">
        <v>805.99900000000014</v>
      </c>
      <c r="H6394" s="5">
        <v>389.58800000000002</v>
      </c>
      <c r="I6394" s="6">
        <v>0</v>
      </c>
    </row>
    <row r="6395" spans="1:9">
      <c r="A6395" s="133">
        <v>2013</v>
      </c>
      <c r="B6395" s="133">
        <v>9</v>
      </c>
      <c r="C6395" s="134">
        <v>41541</v>
      </c>
      <c r="D6395" s="133">
        <v>8</v>
      </c>
      <c r="E6395" s="5">
        <v>134.9</v>
      </c>
      <c r="F6395" s="5">
        <v>436.11199999999991</v>
      </c>
      <c r="G6395" s="5">
        <v>821.48799999999994</v>
      </c>
      <c r="H6395" s="5">
        <v>439.61700000000013</v>
      </c>
      <c r="I6395" s="6">
        <v>0</v>
      </c>
    </row>
    <row r="6396" spans="1:9">
      <c r="A6396" s="133">
        <v>2013</v>
      </c>
      <c r="B6396" s="133">
        <v>9</v>
      </c>
      <c r="C6396" s="134">
        <v>41541</v>
      </c>
      <c r="D6396" s="133">
        <v>9</v>
      </c>
      <c r="E6396" s="5">
        <v>136.30600000000001</v>
      </c>
      <c r="F6396" s="5">
        <v>435.35000000000008</v>
      </c>
      <c r="G6396" s="5">
        <v>861.28500000000008</v>
      </c>
      <c r="H6396" s="5">
        <v>523.90199999999993</v>
      </c>
      <c r="I6396" s="6">
        <v>0</v>
      </c>
    </row>
    <row r="6397" spans="1:9">
      <c r="A6397" s="133">
        <v>2013</v>
      </c>
      <c r="B6397" s="133">
        <v>9</v>
      </c>
      <c r="C6397" s="134">
        <v>41541</v>
      </c>
      <c r="D6397" s="133">
        <v>10</v>
      </c>
      <c r="E6397" s="5">
        <v>135.14000000000001</v>
      </c>
      <c r="F6397" s="5">
        <v>435.88900000000001</v>
      </c>
      <c r="G6397" s="5">
        <v>865.70699999999999</v>
      </c>
      <c r="H6397" s="5">
        <v>545.48400000000015</v>
      </c>
      <c r="I6397" s="6">
        <v>0</v>
      </c>
    </row>
    <row r="6398" spans="1:9">
      <c r="A6398" s="133">
        <v>2013</v>
      </c>
      <c r="B6398" s="133">
        <v>9</v>
      </c>
      <c r="C6398" s="134">
        <v>41541</v>
      </c>
      <c r="D6398" s="133">
        <v>11</v>
      </c>
      <c r="E6398" s="5">
        <v>131.86799999999999</v>
      </c>
      <c r="F6398" s="5">
        <v>435.02700000000004</v>
      </c>
      <c r="G6398" s="5">
        <v>878.23900000000003</v>
      </c>
      <c r="H6398" s="5">
        <v>551.05400000000009</v>
      </c>
      <c r="I6398" s="6">
        <v>0</v>
      </c>
    </row>
    <row r="6399" spans="1:9">
      <c r="A6399" s="133">
        <v>2013</v>
      </c>
      <c r="B6399" s="133">
        <v>9</v>
      </c>
      <c r="C6399" s="134">
        <v>41541</v>
      </c>
      <c r="D6399" s="133">
        <v>12</v>
      </c>
      <c r="E6399" s="5">
        <v>132.37300000000002</v>
      </c>
      <c r="F6399" s="5">
        <v>435.12700000000001</v>
      </c>
      <c r="G6399" s="5">
        <v>882.94500000000005</v>
      </c>
      <c r="H6399" s="5">
        <v>552.23500000000013</v>
      </c>
      <c r="I6399" s="6">
        <v>0</v>
      </c>
    </row>
    <row r="6400" spans="1:9">
      <c r="A6400" s="133">
        <v>2013</v>
      </c>
      <c r="B6400" s="133">
        <v>9</v>
      </c>
      <c r="C6400" s="134">
        <v>41541</v>
      </c>
      <c r="D6400" s="133">
        <v>13</v>
      </c>
      <c r="E6400" s="5">
        <v>133.33799999999999</v>
      </c>
      <c r="F6400" s="5">
        <v>426.76100000000008</v>
      </c>
      <c r="G6400" s="5">
        <v>822.99700000000007</v>
      </c>
      <c r="H6400" s="5">
        <v>544.93399999999997</v>
      </c>
      <c r="I6400" s="6">
        <v>0</v>
      </c>
    </row>
    <row r="6401" spans="1:9">
      <c r="A6401" s="133">
        <v>2013</v>
      </c>
      <c r="B6401" s="133">
        <v>9</v>
      </c>
      <c r="C6401" s="134">
        <v>41541</v>
      </c>
      <c r="D6401" s="133">
        <v>14</v>
      </c>
      <c r="E6401" s="5">
        <v>134.29400000000001</v>
      </c>
      <c r="F6401" s="5">
        <v>422.82400000000001</v>
      </c>
      <c r="G6401" s="5">
        <v>784.58199999999999</v>
      </c>
      <c r="H6401" s="5">
        <v>506.50500000000011</v>
      </c>
      <c r="I6401" s="6">
        <v>0</v>
      </c>
    </row>
    <row r="6402" spans="1:9">
      <c r="A6402" s="133">
        <v>2013</v>
      </c>
      <c r="B6402" s="133">
        <v>9</v>
      </c>
      <c r="C6402" s="134">
        <v>41541</v>
      </c>
      <c r="D6402" s="133">
        <v>15</v>
      </c>
      <c r="E6402" s="5">
        <v>129.678</v>
      </c>
      <c r="F6402" s="5">
        <v>422.37200000000001</v>
      </c>
      <c r="G6402" s="5">
        <v>787.28400000000011</v>
      </c>
      <c r="H6402" s="5">
        <v>485.346</v>
      </c>
      <c r="I6402" s="6">
        <v>0</v>
      </c>
    </row>
    <row r="6403" spans="1:9">
      <c r="A6403" s="133">
        <v>2013</v>
      </c>
      <c r="B6403" s="133">
        <v>9</v>
      </c>
      <c r="C6403" s="134">
        <v>41541</v>
      </c>
      <c r="D6403" s="133">
        <v>16</v>
      </c>
      <c r="E6403" s="5">
        <v>134.143</v>
      </c>
      <c r="F6403" s="5">
        <v>421.86100000000005</v>
      </c>
      <c r="G6403" s="5">
        <v>782.55100000000016</v>
      </c>
      <c r="H6403" s="5">
        <v>460.77400000000011</v>
      </c>
      <c r="I6403" s="6">
        <v>0</v>
      </c>
    </row>
    <row r="6404" spans="1:9">
      <c r="A6404" s="133">
        <v>2013</v>
      </c>
      <c r="B6404" s="133">
        <v>9</v>
      </c>
      <c r="C6404" s="134">
        <v>41541</v>
      </c>
      <c r="D6404" s="133">
        <v>17</v>
      </c>
      <c r="E6404" s="5">
        <v>132.47999999999999</v>
      </c>
      <c r="F6404" s="5">
        <v>420.98800000000006</v>
      </c>
      <c r="G6404" s="5">
        <v>787.91000000000008</v>
      </c>
      <c r="H6404" s="5">
        <v>443.18899999999996</v>
      </c>
      <c r="I6404" s="6">
        <v>0</v>
      </c>
    </row>
    <row r="6405" spans="1:9">
      <c r="A6405" s="133">
        <v>2013</v>
      </c>
      <c r="B6405" s="133">
        <v>9</v>
      </c>
      <c r="C6405" s="134">
        <v>41541</v>
      </c>
      <c r="D6405" s="133">
        <v>18</v>
      </c>
      <c r="E6405" s="5">
        <v>131.95400000000001</v>
      </c>
      <c r="F6405" s="5">
        <v>421.73500000000001</v>
      </c>
      <c r="G6405" s="5">
        <v>792.06900000000007</v>
      </c>
      <c r="H6405" s="5">
        <v>439.29200000000009</v>
      </c>
      <c r="I6405" s="6">
        <v>0</v>
      </c>
    </row>
    <row r="6406" spans="1:9">
      <c r="A6406" s="133">
        <v>2013</v>
      </c>
      <c r="B6406" s="133">
        <v>9</v>
      </c>
      <c r="C6406" s="134">
        <v>41541</v>
      </c>
      <c r="D6406" s="133">
        <v>19</v>
      </c>
      <c r="E6406" s="5">
        <v>130.26500000000001</v>
      </c>
      <c r="F6406" s="5">
        <v>424.75800000000004</v>
      </c>
      <c r="G6406" s="5">
        <v>905.12699999999995</v>
      </c>
      <c r="H6406" s="5">
        <v>478.21800000000002</v>
      </c>
      <c r="I6406" s="6">
        <v>0</v>
      </c>
    </row>
    <row r="6407" spans="1:9">
      <c r="A6407" s="133">
        <v>2013</v>
      </c>
      <c r="B6407" s="133">
        <v>9</v>
      </c>
      <c r="C6407" s="134">
        <v>41541</v>
      </c>
      <c r="D6407" s="133">
        <v>20</v>
      </c>
      <c r="E6407" s="5">
        <v>128.88500000000002</v>
      </c>
      <c r="F6407" s="5">
        <v>433.17799999999994</v>
      </c>
      <c r="G6407" s="5">
        <v>1048.8349999999998</v>
      </c>
      <c r="H6407" s="5">
        <v>674.46400000000006</v>
      </c>
      <c r="I6407" s="6">
        <v>0</v>
      </c>
    </row>
    <row r="6408" spans="1:9">
      <c r="A6408" s="133">
        <v>2013</v>
      </c>
      <c r="B6408" s="133">
        <v>9</v>
      </c>
      <c r="C6408" s="134">
        <v>41541</v>
      </c>
      <c r="D6408" s="133">
        <v>21</v>
      </c>
      <c r="E6408" s="5">
        <v>133.06700000000001</v>
      </c>
      <c r="F6408" s="5">
        <v>430.49800000000005</v>
      </c>
      <c r="G6408" s="5">
        <v>1060.5659999999998</v>
      </c>
      <c r="H6408" s="5">
        <v>776.60599999999988</v>
      </c>
      <c r="I6408" s="6">
        <v>0</v>
      </c>
    </row>
    <row r="6409" spans="1:9">
      <c r="A6409" s="133">
        <v>2013</v>
      </c>
      <c r="B6409" s="133">
        <v>9</v>
      </c>
      <c r="C6409" s="134">
        <v>41541</v>
      </c>
      <c r="D6409" s="133">
        <v>22</v>
      </c>
      <c r="E6409" s="5">
        <v>134.035</v>
      </c>
      <c r="F6409" s="5">
        <v>429.85600000000005</v>
      </c>
      <c r="G6409" s="5">
        <v>1062.1319999999998</v>
      </c>
      <c r="H6409" s="5">
        <v>818.17900000000009</v>
      </c>
      <c r="I6409" s="6">
        <v>0</v>
      </c>
    </row>
    <row r="6410" spans="1:9">
      <c r="A6410" s="133">
        <v>2013</v>
      </c>
      <c r="B6410" s="133">
        <v>9</v>
      </c>
      <c r="C6410" s="134">
        <v>41541</v>
      </c>
      <c r="D6410" s="133">
        <v>23</v>
      </c>
      <c r="E6410" s="5">
        <v>136.84900000000002</v>
      </c>
      <c r="F6410" s="5">
        <v>429.947</v>
      </c>
      <c r="G6410" s="5">
        <v>1051.9820000000002</v>
      </c>
      <c r="H6410" s="5">
        <v>770.43300000000022</v>
      </c>
      <c r="I6410" s="6">
        <v>0</v>
      </c>
    </row>
    <row r="6411" spans="1:9">
      <c r="A6411" s="133">
        <v>2013</v>
      </c>
      <c r="B6411" s="133">
        <v>9</v>
      </c>
      <c r="C6411" s="134">
        <v>41541</v>
      </c>
      <c r="D6411" s="133">
        <v>24</v>
      </c>
      <c r="E6411" s="5">
        <v>137.15</v>
      </c>
      <c r="F6411" s="5">
        <v>430.21499999999997</v>
      </c>
      <c r="G6411" s="5">
        <v>949.11699999999996</v>
      </c>
      <c r="H6411" s="5">
        <v>640.99599999999998</v>
      </c>
      <c r="I6411" s="6">
        <v>0</v>
      </c>
    </row>
    <row r="6412" spans="1:9">
      <c r="A6412" s="133">
        <v>2013</v>
      </c>
      <c r="B6412" s="133">
        <v>9</v>
      </c>
      <c r="C6412" s="134">
        <v>41542</v>
      </c>
      <c r="D6412" s="133">
        <v>1</v>
      </c>
      <c r="E6412" s="5">
        <v>137.26300000000001</v>
      </c>
      <c r="F6412" s="5">
        <v>434.36600000000004</v>
      </c>
      <c r="G6412" s="5">
        <v>830.1110000000001</v>
      </c>
      <c r="H6412" s="5">
        <v>510.80900000000008</v>
      </c>
      <c r="I6412" s="6">
        <v>0</v>
      </c>
    </row>
    <row r="6413" spans="1:9">
      <c r="A6413" s="133">
        <v>2013</v>
      </c>
      <c r="B6413" s="133">
        <v>9</v>
      </c>
      <c r="C6413" s="134">
        <v>41542</v>
      </c>
      <c r="D6413" s="133">
        <v>2</v>
      </c>
      <c r="E6413" s="5">
        <v>137.559</v>
      </c>
      <c r="F6413" s="5">
        <v>432.61500000000001</v>
      </c>
      <c r="G6413" s="5">
        <v>814.10500000000025</v>
      </c>
      <c r="H6413" s="5">
        <v>453.185</v>
      </c>
      <c r="I6413" s="6">
        <v>0</v>
      </c>
    </row>
    <row r="6414" spans="1:9">
      <c r="A6414" s="133">
        <v>2013</v>
      </c>
      <c r="B6414" s="133">
        <v>9</v>
      </c>
      <c r="C6414" s="134">
        <v>41542</v>
      </c>
      <c r="D6414" s="133">
        <v>3</v>
      </c>
      <c r="E6414" s="5">
        <v>133.14400000000001</v>
      </c>
      <c r="F6414" s="5">
        <v>432.8</v>
      </c>
      <c r="G6414" s="5">
        <v>802.0780000000002</v>
      </c>
      <c r="H6414" s="5">
        <v>463.33700000000005</v>
      </c>
      <c r="I6414" s="6">
        <v>0</v>
      </c>
    </row>
    <row r="6415" spans="1:9">
      <c r="A6415" s="133">
        <v>2013</v>
      </c>
      <c r="B6415" s="133">
        <v>9</v>
      </c>
      <c r="C6415" s="134">
        <v>41542</v>
      </c>
      <c r="D6415" s="133">
        <v>4</v>
      </c>
      <c r="E6415" s="5">
        <v>132.02200000000002</v>
      </c>
      <c r="F6415" s="5">
        <v>432.69699999999995</v>
      </c>
      <c r="G6415" s="5">
        <v>801.61300000000017</v>
      </c>
      <c r="H6415" s="5">
        <v>453.26600000000002</v>
      </c>
      <c r="I6415" s="6">
        <v>0</v>
      </c>
    </row>
    <row r="6416" spans="1:9">
      <c r="A6416" s="133">
        <v>2013</v>
      </c>
      <c r="B6416" s="133">
        <v>9</v>
      </c>
      <c r="C6416" s="134">
        <v>41542</v>
      </c>
      <c r="D6416" s="133">
        <v>5</v>
      </c>
      <c r="E6416" s="5">
        <v>131.84700000000001</v>
      </c>
      <c r="F6416" s="5">
        <v>432.62400000000002</v>
      </c>
      <c r="G6416" s="5">
        <v>802.28399999999999</v>
      </c>
      <c r="H6416" s="5">
        <v>452.69</v>
      </c>
      <c r="I6416" s="6">
        <v>0</v>
      </c>
    </row>
    <row r="6417" spans="1:9">
      <c r="A6417" s="133">
        <v>2013</v>
      </c>
      <c r="B6417" s="133">
        <v>9</v>
      </c>
      <c r="C6417" s="134">
        <v>41542</v>
      </c>
      <c r="D6417" s="133">
        <v>6</v>
      </c>
      <c r="E6417" s="5">
        <v>132.63900000000001</v>
      </c>
      <c r="F6417" s="5">
        <v>433.57900000000001</v>
      </c>
      <c r="G6417" s="5">
        <v>802.72</v>
      </c>
      <c r="H6417" s="5">
        <v>453.91200000000003</v>
      </c>
      <c r="I6417" s="6">
        <v>0</v>
      </c>
    </row>
    <row r="6418" spans="1:9">
      <c r="A6418" s="133">
        <v>2013</v>
      </c>
      <c r="B6418" s="133">
        <v>9</v>
      </c>
      <c r="C6418" s="134">
        <v>41542</v>
      </c>
      <c r="D6418" s="133">
        <v>7</v>
      </c>
      <c r="E6418" s="5">
        <v>133.06800000000001</v>
      </c>
      <c r="F6418" s="5">
        <v>435.31899999999996</v>
      </c>
      <c r="G6418" s="5">
        <v>806.94900000000018</v>
      </c>
      <c r="H6418" s="5">
        <v>482.54200000000009</v>
      </c>
      <c r="I6418" s="6">
        <v>0</v>
      </c>
    </row>
    <row r="6419" spans="1:9">
      <c r="A6419" s="133">
        <v>2013</v>
      </c>
      <c r="B6419" s="133">
        <v>9</v>
      </c>
      <c r="C6419" s="134">
        <v>41542</v>
      </c>
      <c r="D6419" s="133">
        <v>8</v>
      </c>
      <c r="E6419" s="5">
        <v>134.01400000000001</v>
      </c>
      <c r="F6419" s="5">
        <v>436.30300000000005</v>
      </c>
      <c r="G6419" s="5">
        <v>809.30099999999993</v>
      </c>
      <c r="H6419" s="5">
        <v>511.84</v>
      </c>
      <c r="I6419" s="6">
        <v>0</v>
      </c>
    </row>
    <row r="6420" spans="1:9">
      <c r="A6420" s="133">
        <v>2013</v>
      </c>
      <c r="B6420" s="133">
        <v>9</v>
      </c>
      <c r="C6420" s="134">
        <v>41542</v>
      </c>
      <c r="D6420" s="133">
        <v>9</v>
      </c>
      <c r="E6420" s="5">
        <v>136.197</v>
      </c>
      <c r="F6420" s="5">
        <v>436.02600000000001</v>
      </c>
      <c r="G6420" s="5">
        <v>807.78200000000004</v>
      </c>
      <c r="H6420" s="5">
        <v>526.61800000000017</v>
      </c>
      <c r="I6420" s="6">
        <v>0</v>
      </c>
    </row>
    <row r="6421" spans="1:9">
      <c r="A6421" s="133">
        <v>2013</v>
      </c>
      <c r="B6421" s="133">
        <v>9</v>
      </c>
      <c r="C6421" s="134">
        <v>41542</v>
      </c>
      <c r="D6421" s="133">
        <v>10</v>
      </c>
      <c r="E6421" s="5">
        <v>133.95400000000001</v>
      </c>
      <c r="F6421" s="5">
        <v>435.59300000000007</v>
      </c>
      <c r="G6421" s="5">
        <v>824.53099999999995</v>
      </c>
      <c r="H6421" s="5">
        <v>562.18799999999987</v>
      </c>
      <c r="I6421" s="6">
        <v>0</v>
      </c>
    </row>
    <row r="6422" spans="1:9">
      <c r="A6422" s="133">
        <v>2013</v>
      </c>
      <c r="B6422" s="133">
        <v>9</v>
      </c>
      <c r="C6422" s="134">
        <v>41542</v>
      </c>
      <c r="D6422" s="133">
        <v>11</v>
      </c>
      <c r="E6422" s="5">
        <v>133.39000000000001</v>
      </c>
      <c r="F6422" s="5">
        <v>433.25199999999995</v>
      </c>
      <c r="G6422" s="5">
        <v>835.90599999999984</v>
      </c>
      <c r="H6422" s="5">
        <v>563.72399999999993</v>
      </c>
      <c r="I6422" s="6">
        <v>0</v>
      </c>
    </row>
    <row r="6423" spans="1:9">
      <c r="A6423" s="133">
        <v>2013</v>
      </c>
      <c r="B6423" s="133">
        <v>9</v>
      </c>
      <c r="C6423" s="134">
        <v>41542</v>
      </c>
      <c r="D6423" s="133">
        <v>12</v>
      </c>
      <c r="E6423" s="5">
        <v>132.83199999999999</v>
      </c>
      <c r="F6423" s="5">
        <v>415.90400000000005</v>
      </c>
      <c r="G6423" s="5">
        <v>841.125</v>
      </c>
      <c r="H6423" s="5">
        <v>561.82799999999986</v>
      </c>
      <c r="I6423" s="6">
        <v>0</v>
      </c>
    </row>
    <row r="6424" spans="1:9">
      <c r="A6424" s="133">
        <v>2013</v>
      </c>
      <c r="B6424" s="133">
        <v>9</v>
      </c>
      <c r="C6424" s="134">
        <v>41542</v>
      </c>
      <c r="D6424" s="133">
        <v>13</v>
      </c>
      <c r="E6424" s="5">
        <v>131.488</v>
      </c>
      <c r="F6424" s="5">
        <v>407.91300000000001</v>
      </c>
      <c r="G6424" s="5">
        <v>798.86999999999989</v>
      </c>
      <c r="H6424" s="5">
        <v>558.98900000000015</v>
      </c>
      <c r="I6424" s="6">
        <v>0</v>
      </c>
    </row>
    <row r="6425" spans="1:9">
      <c r="A6425" s="133">
        <v>2013</v>
      </c>
      <c r="B6425" s="133">
        <v>9</v>
      </c>
      <c r="C6425" s="134">
        <v>41542</v>
      </c>
      <c r="D6425" s="133">
        <v>14</v>
      </c>
      <c r="E6425" s="5">
        <v>131.11700000000002</v>
      </c>
      <c r="F6425" s="5">
        <v>408.94699999999995</v>
      </c>
      <c r="G6425" s="5">
        <v>799.72100000000023</v>
      </c>
      <c r="H6425" s="5">
        <v>554.38799999999981</v>
      </c>
      <c r="I6425" s="6">
        <v>0</v>
      </c>
    </row>
    <row r="6426" spans="1:9">
      <c r="A6426" s="133">
        <v>2013</v>
      </c>
      <c r="B6426" s="133">
        <v>9</v>
      </c>
      <c r="C6426" s="134">
        <v>41542</v>
      </c>
      <c r="D6426" s="133">
        <v>15</v>
      </c>
      <c r="E6426" s="5">
        <v>133.71299999999999</v>
      </c>
      <c r="F6426" s="5">
        <v>410.29700000000003</v>
      </c>
      <c r="G6426" s="5">
        <v>788.88800000000003</v>
      </c>
      <c r="H6426" s="5">
        <v>554.05900000000008</v>
      </c>
      <c r="I6426" s="6">
        <v>0</v>
      </c>
    </row>
    <row r="6427" spans="1:9">
      <c r="A6427" s="133">
        <v>2013</v>
      </c>
      <c r="B6427" s="133">
        <v>9</v>
      </c>
      <c r="C6427" s="134">
        <v>41542</v>
      </c>
      <c r="D6427" s="133">
        <v>16</v>
      </c>
      <c r="E6427" s="5">
        <v>133.39000000000001</v>
      </c>
      <c r="F6427" s="5">
        <v>409.74699999999996</v>
      </c>
      <c r="G6427" s="5">
        <v>784.096</v>
      </c>
      <c r="H6427" s="5">
        <v>557.4140000000001</v>
      </c>
      <c r="I6427" s="6">
        <v>0</v>
      </c>
    </row>
    <row r="6428" spans="1:9">
      <c r="A6428" s="133">
        <v>2013</v>
      </c>
      <c r="B6428" s="133">
        <v>9</v>
      </c>
      <c r="C6428" s="134">
        <v>41542</v>
      </c>
      <c r="D6428" s="133">
        <v>17</v>
      </c>
      <c r="E6428" s="5">
        <v>132.72</v>
      </c>
      <c r="F6428" s="5">
        <v>407.55599999999998</v>
      </c>
      <c r="G6428" s="5">
        <v>781.10800000000006</v>
      </c>
      <c r="H6428" s="5">
        <v>567.39200000000005</v>
      </c>
      <c r="I6428" s="6">
        <v>0</v>
      </c>
    </row>
    <row r="6429" spans="1:9">
      <c r="A6429" s="133">
        <v>2013</v>
      </c>
      <c r="B6429" s="133">
        <v>9</v>
      </c>
      <c r="C6429" s="134">
        <v>41542</v>
      </c>
      <c r="D6429" s="133">
        <v>18</v>
      </c>
      <c r="E6429" s="5">
        <v>133.60500000000002</v>
      </c>
      <c r="F6429" s="5">
        <v>407.27100000000002</v>
      </c>
      <c r="G6429" s="5">
        <v>795.48599999999999</v>
      </c>
      <c r="H6429" s="5">
        <v>565.21600000000012</v>
      </c>
      <c r="I6429" s="6">
        <v>0</v>
      </c>
    </row>
    <row r="6430" spans="1:9">
      <c r="A6430" s="133">
        <v>2013</v>
      </c>
      <c r="B6430" s="133">
        <v>9</v>
      </c>
      <c r="C6430" s="134">
        <v>41542</v>
      </c>
      <c r="D6430" s="133">
        <v>19</v>
      </c>
      <c r="E6430" s="5">
        <v>131.78300000000002</v>
      </c>
      <c r="F6430" s="5">
        <v>407.053</v>
      </c>
      <c r="G6430" s="5">
        <v>952.19</v>
      </c>
      <c r="H6430" s="5">
        <v>606.22199999999987</v>
      </c>
      <c r="I6430" s="6">
        <v>0</v>
      </c>
    </row>
    <row r="6431" spans="1:9">
      <c r="A6431" s="133">
        <v>2013</v>
      </c>
      <c r="B6431" s="133">
        <v>9</v>
      </c>
      <c r="C6431" s="134">
        <v>41542</v>
      </c>
      <c r="D6431" s="133">
        <v>20</v>
      </c>
      <c r="E6431" s="5">
        <v>131.19800000000001</v>
      </c>
      <c r="F6431" s="5">
        <v>406.7580000000001</v>
      </c>
      <c r="G6431" s="5">
        <v>1055.2650000000001</v>
      </c>
      <c r="H6431" s="5">
        <v>756.51899999999989</v>
      </c>
      <c r="I6431" s="6">
        <v>0</v>
      </c>
    </row>
    <row r="6432" spans="1:9">
      <c r="A6432" s="133">
        <v>2013</v>
      </c>
      <c r="B6432" s="133">
        <v>9</v>
      </c>
      <c r="C6432" s="134">
        <v>41542</v>
      </c>
      <c r="D6432" s="133">
        <v>21</v>
      </c>
      <c r="E6432" s="5">
        <v>123.47500000000001</v>
      </c>
      <c r="F6432" s="5">
        <v>407.42200000000003</v>
      </c>
      <c r="G6432" s="5">
        <v>1058.3810000000001</v>
      </c>
      <c r="H6432" s="5">
        <v>974.46600000000012</v>
      </c>
      <c r="I6432" s="6">
        <v>0</v>
      </c>
    </row>
    <row r="6433" spans="1:9">
      <c r="A6433" s="133">
        <v>2013</v>
      </c>
      <c r="B6433" s="133">
        <v>9</v>
      </c>
      <c r="C6433" s="134">
        <v>41542</v>
      </c>
      <c r="D6433" s="133">
        <v>22</v>
      </c>
      <c r="E6433" s="5">
        <v>125.54</v>
      </c>
      <c r="F6433" s="5">
        <v>407.88899999999995</v>
      </c>
      <c r="G6433" s="5">
        <v>1070.9869999999999</v>
      </c>
      <c r="H6433" s="5">
        <v>985.84900000000016</v>
      </c>
      <c r="I6433" s="6">
        <v>0</v>
      </c>
    </row>
    <row r="6434" spans="1:9">
      <c r="A6434" s="133">
        <v>2013</v>
      </c>
      <c r="B6434" s="133">
        <v>9</v>
      </c>
      <c r="C6434" s="134">
        <v>41542</v>
      </c>
      <c r="D6434" s="133">
        <v>23</v>
      </c>
      <c r="E6434" s="5">
        <v>123.21100000000001</v>
      </c>
      <c r="F6434" s="5">
        <v>406.06700000000001</v>
      </c>
      <c r="G6434" s="5">
        <v>1045.771</v>
      </c>
      <c r="H6434" s="5">
        <v>844.05499999999995</v>
      </c>
      <c r="I6434" s="6">
        <v>0</v>
      </c>
    </row>
    <row r="6435" spans="1:9">
      <c r="A6435" s="133">
        <v>2013</v>
      </c>
      <c r="B6435" s="133">
        <v>9</v>
      </c>
      <c r="C6435" s="134">
        <v>41542</v>
      </c>
      <c r="D6435" s="133">
        <v>24</v>
      </c>
      <c r="E6435" s="5">
        <v>127.879</v>
      </c>
      <c r="F6435" s="5">
        <v>407.29699999999997</v>
      </c>
      <c r="G6435" s="5">
        <v>981.63000000000022</v>
      </c>
      <c r="H6435" s="5">
        <v>599.05999999999972</v>
      </c>
      <c r="I6435" s="6">
        <v>0</v>
      </c>
    </row>
    <row r="6436" spans="1:9">
      <c r="A6436" s="133">
        <v>2013</v>
      </c>
      <c r="B6436" s="133">
        <v>9</v>
      </c>
      <c r="C6436" s="134">
        <v>41543</v>
      </c>
      <c r="D6436" s="133">
        <v>1</v>
      </c>
      <c r="E6436" s="5">
        <v>130.77100000000002</v>
      </c>
      <c r="F6436" s="5">
        <v>408.024</v>
      </c>
      <c r="G6436" s="5">
        <v>804.11300000000006</v>
      </c>
      <c r="H6436" s="5">
        <v>503.27199999999993</v>
      </c>
      <c r="I6436" s="6">
        <v>0</v>
      </c>
    </row>
    <row r="6437" spans="1:9">
      <c r="A6437" s="133">
        <v>2013</v>
      </c>
      <c r="B6437" s="133">
        <v>9</v>
      </c>
      <c r="C6437" s="134">
        <v>41543</v>
      </c>
      <c r="D6437" s="133">
        <v>2</v>
      </c>
      <c r="E6437" s="5">
        <v>131.27000000000001</v>
      </c>
      <c r="F6437" s="5">
        <v>409.32800000000003</v>
      </c>
      <c r="G6437" s="5">
        <v>782.98900000000003</v>
      </c>
      <c r="H6437" s="5">
        <v>421.875</v>
      </c>
      <c r="I6437" s="6">
        <v>0</v>
      </c>
    </row>
    <row r="6438" spans="1:9">
      <c r="A6438" s="133">
        <v>2013</v>
      </c>
      <c r="B6438" s="133">
        <v>9</v>
      </c>
      <c r="C6438" s="134">
        <v>41543</v>
      </c>
      <c r="D6438" s="133">
        <v>3</v>
      </c>
      <c r="E6438" s="5">
        <v>131.036</v>
      </c>
      <c r="F6438" s="5">
        <v>409.37000000000006</v>
      </c>
      <c r="G6438" s="5">
        <v>792.25900000000001</v>
      </c>
      <c r="H6438" s="5">
        <v>406.00600000000003</v>
      </c>
      <c r="I6438" s="6">
        <v>0</v>
      </c>
    </row>
    <row r="6439" spans="1:9">
      <c r="A6439" s="133">
        <v>2013</v>
      </c>
      <c r="B6439" s="133">
        <v>9</v>
      </c>
      <c r="C6439" s="134">
        <v>41543</v>
      </c>
      <c r="D6439" s="133">
        <v>4</v>
      </c>
      <c r="E6439" s="5">
        <v>132.399</v>
      </c>
      <c r="F6439" s="5">
        <v>408.30500000000006</v>
      </c>
      <c r="G6439" s="5">
        <v>800.601</v>
      </c>
      <c r="H6439" s="5">
        <v>403.17600000000004</v>
      </c>
      <c r="I6439" s="6">
        <v>0</v>
      </c>
    </row>
    <row r="6440" spans="1:9">
      <c r="A6440" s="133">
        <v>2013</v>
      </c>
      <c r="B6440" s="133">
        <v>9</v>
      </c>
      <c r="C6440" s="134">
        <v>41543</v>
      </c>
      <c r="D6440" s="133">
        <v>5</v>
      </c>
      <c r="E6440" s="5">
        <v>133.30799999999999</v>
      </c>
      <c r="F6440" s="5">
        <v>407.32500000000005</v>
      </c>
      <c r="G6440" s="5">
        <v>811.32500000000016</v>
      </c>
      <c r="H6440" s="5">
        <v>403.80600000000004</v>
      </c>
      <c r="I6440" s="6">
        <v>0</v>
      </c>
    </row>
    <row r="6441" spans="1:9">
      <c r="A6441" s="133">
        <v>2013</v>
      </c>
      <c r="B6441" s="133">
        <v>9</v>
      </c>
      <c r="C6441" s="134">
        <v>41543</v>
      </c>
      <c r="D6441" s="133">
        <v>6</v>
      </c>
      <c r="E6441" s="5">
        <v>131.22800000000001</v>
      </c>
      <c r="F6441" s="5">
        <v>407.71900000000011</v>
      </c>
      <c r="G6441" s="5">
        <v>816.46000000000015</v>
      </c>
      <c r="H6441" s="5">
        <v>402.32099999999997</v>
      </c>
      <c r="I6441" s="6">
        <v>0</v>
      </c>
    </row>
    <row r="6442" spans="1:9">
      <c r="A6442" s="133">
        <v>2013</v>
      </c>
      <c r="B6442" s="133">
        <v>9</v>
      </c>
      <c r="C6442" s="134">
        <v>41543</v>
      </c>
      <c r="D6442" s="133">
        <v>7</v>
      </c>
      <c r="E6442" s="5">
        <v>131.702</v>
      </c>
      <c r="F6442" s="5">
        <v>410.95400000000001</v>
      </c>
      <c r="G6442" s="5">
        <v>816.94600000000003</v>
      </c>
      <c r="H6442" s="5">
        <v>403.91699999999997</v>
      </c>
      <c r="I6442" s="6">
        <v>0</v>
      </c>
    </row>
    <row r="6443" spans="1:9">
      <c r="A6443" s="133">
        <v>2013</v>
      </c>
      <c r="B6443" s="133">
        <v>9</v>
      </c>
      <c r="C6443" s="134">
        <v>41543</v>
      </c>
      <c r="D6443" s="133">
        <v>8</v>
      </c>
      <c r="E6443" s="5">
        <v>132.63900000000001</v>
      </c>
      <c r="F6443" s="5">
        <v>406.71900000000005</v>
      </c>
      <c r="G6443" s="5">
        <v>816.98299999999995</v>
      </c>
      <c r="H6443" s="5">
        <v>428.05600000000004</v>
      </c>
      <c r="I6443" s="6">
        <v>0</v>
      </c>
    </row>
    <row r="6444" spans="1:9">
      <c r="A6444" s="133">
        <v>2013</v>
      </c>
      <c r="B6444" s="133">
        <v>9</v>
      </c>
      <c r="C6444" s="134">
        <v>41543</v>
      </c>
      <c r="D6444" s="133">
        <v>9</v>
      </c>
      <c r="E6444" s="5">
        <v>133.34700000000001</v>
      </c>
      <c r="F6444" s="5">
        <v>408.72500000000002</v>
      </c>
      <c r="G6444" s="5">
        <v>846.31100000000004</v>
      </c>
      <c r="H6444" s="5">
        <v>459.6810000000001</v>
      </c>
      <c r="I6444" s="6">
        <v>0</v>
      </c>
    </row>
    <row r="6445" spans="1:9">
      <c r="A6445" s="133">
        <v>2013</v>
      </c>
      <c r="B6445" s="133">
        <v>9</v>
      </c>
      <c r="C6445" s="134">
        <v>41543</v>
      </c>
      <c r="D6445" s="133">
        <v>10</v>
      </c>
      <c r="E6445" s="5">
        <v>133.76900000000001</v>
      </c>
      <c r="F6445" s="5">
        <v>408.93200000000002</v>
      </c>
      <c r="G6445" s="5">
        <v>866.245</v>
      </c>
      <c r="H6445" s="5">
        <v>468.47799999999995</v>
      </c>
      <c r="I6445" s="6">
        <v>0</v>
      </c>
    </row>
    <row r="6446" spans="1:9">
      <c r="A6446" s="133">
        <v>2013</v>
      </c>
      <c r="B6446" s="133">
        <v>9</v>
      </c>
      <c r="C6446" s="134">
        <v>41543</v>
      </c>
      <c r="D6446" s="133">
        <v>11</v>
      </c>
      <c r="E6446" s="5">
        <v>133.042</v>
      </c>
      <c r="F6446" s="5">
        <v>409.56900000000002</v>
      </c>
      <c r="G6446" s="5">
        <v>868.11500000000012</v>
      </c>
      <c r="H6446" s="5">
        <v>474.03500000000003</v>
      </c>
      <c r="I6446" s="6">
        <v>0</v>
      </c>
    </row>
    <row r="6447" spans="1:9">
      <c r="A6447" s="133">
        <v>2013</v>
      </c>
      <c r="B6447" s="133">
        <v>9</v>
      </c>
      <c r="C6447" s="134">
        <v>41543</v>
      </c>
      <c r="D6447" s="133">
        <v>12</v>
      </c>
      <c r="E6447" s="5">
        <v>129.547</v>
      </c>
      <c r="F6447" s="5">
        <v>411.27500000000009</v>
      </c>
      <c r="G6447" s="5">
        <v>852.0210000000003</v>
      </c>
      <c r="H6447" s="5">
        <v>476.44100000000003</v>
      </c>
      <c r="I6447" s="6">
        <v>0</v>
      </c>
    </row>
    <row r="6448" spans="1:9">
      <c r="A6448" s="133">
        <v>2013</v>
      </c>
      <c r="B6448" s="133">
        <v>9</v>
      </c>
      <c r="C6448" s="134">
        <v>41543</v>
      </c>
      <c r="D6448" s="133">
        <v>13</v>
      </c>
      <c r="E6448" s="5">
        <v>128.40300000000002</v>
      </c>
      <c r="F6448" s="5">
        <v>411.51200000000011</v>
      </c>
      <c r="G6448" s="5">
        <v>825.00100000000009</v>
      </c>
      <c r="H6448" s="5">
        <v>476.15699999999993</v>
      </c>
      <c r="I6448" s="6">
        <v>0</v>
      </c>
    </row>
    <row r="6449" spans="1:9">
      <c r="A6449" s="133">
        <v>2013</v>
      </c>
      <c r="B6449" s="133">
        <v>9</v>
      </c>
      <c r="C6449" s="134">
        <v>41543</v>
      </c>
      <c r="D6449" s="133">
        <v>14</v>
      </c>
      <c r="E6449" s="5">
        <v>130.39700000000002</v>
      </c>
      <c r="F6449" s="5">
        <v>419.56800000000004</v>
      </c>
      <c r="G6449" s="5">
        <v>804.02199999999982</v>
      </c>
      <c r="H6449" s="5">
        <v>476.95500000000004</v>
      </c>
      <c r="I6449" s="6">
        <v>0</v>
      </c>
    </row>
    <row r="6450" spans="1:9">
      <c r="A6450" s="133">
        <v>2013</v>
      </c>
      <c r="B6450" s="133">
        <v>9</v>
      </c>
      <c r="C6450" s="134">
        <v>41543</v>
      </c>
      <c r="D6450" s="133">
        <v>15</v>
      </c>
      <c r="E6450" s="5">
        <v>130.584</v>
      </c>
      <c r="F6450" s="5">
        <v>425.51100000000008</v>
      </c>
      <c r="G6450" s="5">
        <v>797.8280000000002</v>
      </c>
      <c r="H6450" s="5">
        <v>477.20999999999992</v>
      </c>
      <c r="I6450" s="6">
        <v>0</v>
      </c>
    </row>
    <row r="6451" spans="1:9">
      <c r="A6451" s="133">
        <v>2013</v>
      </c>
      <c r="B6451" s="133">
        <v>9</v>
      </c>
      <c r="C6451" s="134">
        <v>41543</v>
      </c>
      <c r="D6451" s="133">
        <v>16</v>
      </c>
      <c r="E6451" s="5">
        <v>132.232</v>
      </c>
      <c r="F6451" s="5">
        <v>429.37800000000004</v>
      </c>
      <c r="G6451" s="5">
        <v>794.34299999999996</v>
      </c>
      <c r="H6451" s="5">
        <v>471.01999999999992</v>
      </c>
      <c r="I6451" s="6">
        <v>0</v>
      </c>
    </row>
    <row r="6452" spans="1:9">
      <c r="A6452" s="133">
        <v>2013</v>
      </c>
      <c r="B6452" s="133">
        <v>9</v>
      </c>
      <c r="C6452" s="134">
        <v>41543</v>
      </c>
      <c r="D6452" s="133">
        <v>17</v>
      </c>
      <c r="E6452" s="5">
        <v>129.072</v>
      </c>
      <c r="F6452" s="5">
        <v>433.74199999999996</v>
      </c>
      <c r="G6452" s="5">
        <v>794.19100000000003</v>
      </c>
      <c r="H6452" s="5">
        <v>468.01800000000009</v>
      </c>
      <c r="I6452" s="6">
        <v>0</v>
      </c>
    </row>
    <row r="6453" spans="1:9">
      <c r="A6453" s="133">
        <v>2013</v>
      </c>
      <c r="B6453" s="133">
        <v>9</v>
      </c>
      <c r="C6453" s="134">
        <v>41543</v>
      </c>
      <c r="D6453" s="133">
        <v>18</v>
      </c>
      <c r="E6453" s="5">
        <v>129.36000000000001</v>
      </c>
      <c r="F6453" s="5">
        <v>436.66700000000003</v>
      </c>
      <c r="G6453" s="5">
        <v>798.51300000000015</v>
      </c>
      <c r="H6453" s="5">
        <v>470.75299999999999</v>
      </c>
      <c r="I6453" s="6">
        <v>0</v>
      </c>
    </row>
    <row r="6454" spans="1:9">
      <c r="A6454" s="133">
        <v>2013</v>
      </c>
      <c r="B6454" s="133">
        <v>9</v>
      </c>
      <c r="C6454" s="134">
        <v>41543</v>
      </c>
      <c r="D6454" s="133">
        <v>19</v>
      </c>
      <c r="E6454" s="5">
        <v>133.738</v>
      </c>
      <c r="F6454" s="5">
        <v>441.28200000000004</v>
      </c>
      <c r="G6454" s="5">
        <v>849.71800000000007</v>
      </c>
      <c r="H6454" s="5">
        <v>534.47500000000002</v>
      </c>
      <c r="I6454" s="6">
        <v>0</v>
      </c>
    </row>
    <row r="6455" spans="1:9">
      <c r="A6455" s="133">
        <v>2013</v>
      </c>
      <c r="B6455" s="133">
        <v>9</v>
      </c>
      <c r="C6455" s="134">
        <v>41543</v>
      </c>
      <c r="D6455" s="133">
        <v>20</v>
      </c>
      <c r="E6455" s="5">
        <v>131.697</v>
      </c>
      <c r="F6455" s="5">
        <v>443.65300000000008</v>
      </c>
      <c r="G6455" s="5">
        <v>1056.3350000000003</v>
      </c>
      <c r="H6455" s="5">
        <v>637.40700000000027</v>
      </c>
      <c r="I6455" s="6">
        <v>0</v>
      </c>
    </row>
    <row r="6456" spans="1:9">
      <c r="A6456" s="133">
        <v>2013</v>
      </c>
      <c r="B6456" s="133">
        <v>9</v>
      </c>
      <c r="C6456" s="134">
        <v>41543</v>
      </c>
      <c r="D6456" s="133">
        <v>21</v>
      </c>
      <c r="E6456" s="5">
        <v>131.43700000000001</v>
      </c>
      <c r="F6456" s="5">
        <v>439.88899999999995</v>
      </c>
      <c r="G6456" s="5">
        <v>1066.1480000000001</v>
      </c>
      <c r="H6456" s="5">
        <v>715.42600000000004</v>
      </c>
      <c r="I6456" s="6">
        <v>0</v>
      </c>
    </row>
    <row r="6457" spans="1:9">
      <c r="A6457" s="133">
        <v>2013</v>
      </c>
      <c r="B6457" s="133">
        <v>9</v>
      </c>
      <c r="C6457" s="134">
        <v>41543</v>
      </c>
      <c r="D6457" s="133">
        <v>22</v>
      </c>
      <c r="E6457" s="5">
        <v>130.316</v>
      </c>
      <c r="F6457" s="5">
        <v>439.72299999999996</v>
      </c>
      <c r="G6457" s="5">
        <v>1081.5610000000001</v>
      </c>
      <c r="H6457" s="5">
        <v>669.69599999999991</v>
      </c>
      <c r="I6457" s="6">
        <v>0</v>
      </c>
    </row>
    <row r="6458" spans="1:9">
      <c r="A6458" s="133">
        <v>2013</v>
      </c>
      <c r="B6458" s="133">
        <v>9</v>
      </c>
      <c r="C6458" s="134">
        <v>41543</v>
      </c>
      <c r="D6458" s="133">
        <v>23</v>
      </c>
      <c r="E6458" s="5">
        <v>131.761</v>
      </c>
      <c r="F6458" s="5">
        <v>440.57300000000004</v>
      </c>
      <c r="G6458" s="5">
        <v>1033.9290000000003</v>
      </c>
      <c r="H6458" s="5">
        <v>621.9910000000001</v>
      </c>
      <c r="I6458" s="6">
        <v>0</v>
      </c>
    </row>
    <row r="6459" spans="1:9">
      <c r="A6459" s="133">
        <v>2013</v>
      </c>
      <c r="B6459" s="133">
        <v>9</v>
      </c>
      <c r="C6459" s="134">
        <v>41543</v>
      </c>
      <c r="D6459" s="133">
        <v>24</v>
      </c>
      <c r="E6459" s="5">
        <v>135.33100000000002</v>
      </c>
      <c r="F6459" s="5">
        <v>440.15600000000006</v>
      </c>
      <c r="G6459" s="5">
        <v>933.88099999999997</v>
      </c>
      <c r="H6459" s="5">
        <v>538.548</v>
      </c>
      <c r="I6459" s="6">
        <v>0</v>
      </c>
    </row>
    <row r="6460" spans="1:9">
      <c r="A6460" s="133">
        <v>2013</v>
      </c>
      <c r="B6460" s="133">
        <v>9</v>
      </c>
      <c r="C6460" s="134">
        <v>41544</v>
      </c>
      <c r="D6460" s="133">
        <v>1</v>
      </c>
      <c r="E6460" s="5">
        <v>135.114</v>
      </c>
      <c r="F6460" s="5">
        <v>433.95099999999996</v>
      </c>
      <c r="G6460" s="5">
        <v>885.44400000000007</v>
      </c>
      <c r="H6460" s="5">
        <v>437.209</v>
      </c>
      <c r="I6460" s="6">
        <v>0</v>
      </c>
    </row>
    <row r="6461" spans="1:9">
      <c r="A6461" s="133">
        <v>2013</v>
      </c>
      <c r="B6461" s="133">
        <v>9</v>
      </c>
      <c r="C6461" s="134">
        <v>41544</v>
      </c>
      <c r="D6461" s="133">
        <v>2</v>
      </c>
      <c r="E6461" s="5">
        <v>133.33799999999999</v>
      </c>
      <c r="F6461" s="5">
        <v>434.20600000000007</v>
      </c>
      <c r="G6461" s="5">
        <v>895.62599999999998</v>
      </c>
      <c r="H6461" s="5">
        <v>376.41500000000002</v>
      </c>
      <c r="I6461" s="6">
        <v>0</v>
      </c>
    </row>
    <row r="6462" spans="1:9">
      <c r="A6462" s="133">
        <v>2013</v>
      </c>
      <c r="B6462" s="133">
        <v>9</v>
      </c>
      <c r="C6462" s="134">
        <v>41544</v>
      </c>
      <c r="D6462" s="133">
        <v>3</v>
      </c>
      <c r="E6462" s="5">
        <v>133.79900000000001</v>
      </c>
      <c r="F6462" s="5">
        <v>436.55</v>
      </c>
      <c r="G6462" s="5">
        <v>889.46900000000005</v>
      </c>
      <c r="H6462" s="5">
        <v>373.55699999999996</v>
      </c>
      <c r="I6462" s="6">
        <v>0</v>
      </c>
    </row>
    <row r="6463" spans="1:9">
      <c r="A6463" s="133">
        <v>2013</v>
      </c>
      <c r="B6463" s="133">
        <v>9</v>
      </c>
      <c r="C6463" s="134">
        <v>41544</v>
      </c>
      <c r="D6463" s="133">
        <v>4</v>
      </c>
      <c r="E6463" s="5">
        <v>133.90200000000002</v>
      </c>
      <c r="F6463" s="5">
        <v>441.43800000000005</v>
      </c>
      <c r="G6463" s="5">
        <v>878.53200000000015</v>
      </c>
      <c r="H6463" s="5">
        <v>376.38199999999995</v>
      </c>
      <c r="I6463" s="6">
        <v>0</v>
      </c>
    </row>
    <row r="6464" spans="1:9">
      <c r="A6464" s="133">
        <v>2013</v>
      </c>
      <c r="B6464" s="133">
        <v>9</v>
      </c>
      <c r="C6464" s="134">
        <v>41544</v>
      </c>
      <c r="D6464" s="133">
        <v>5</v>
      </c>
      <c r="E6464" s="5">
        <v>133.523</v>
      </c>
      <c r="F6464" s="5">
        <v>441.24600000000004</v>
      </c>
      <c r="G6464" s="5">
        <v>879.26900000000001</v>
      </c>
      <c r="H6464" s="5">
        <v>380.709</v>
      </c>
      <c r="I6464" s="6">
        <v>0</v>
      </c>
    </row>
    <row r="6465" spans="1:9">
      <c r="A6465" s="133">
        <v>2013</v>
      </c>
      <c r="B6465" s="133">
        <v>9</v>
      </c>
      <c r="C6465" s="134">
        <v>41544</v>
      </c>
      <c r="D6465" s="133">
        <v>6</v>
      </c>
      <c r="E6465" s="5">
        <v>135.279</v>
      </c>
      <c r="F6465" s="5">
        <v>434.62900000000008</v>
      </c>
      <c r="G6465" s="5">
        <v>871.80499999999972</v>
      </c>
      <c r="H6465" s="5">
        <v>384.33200000000005</v>
      </c>
      <c r="I6465" s="6">
        <v>0</v>
      </c>
    </row>
    <row r="6466" spans="1:9">
      <c r="A6466" s="133">
        <v>2013</v>
      </c>
      <c r="B6466" s="133">
        <v>9</v>
      </c>
      <c r="C6466" s="134">
        <v>41544</v>
      </c>
      <c r="D6466" s="133">
        <v>7</v>
      </c>
      <c r="E6466" s="5">
        <v>135.52500000000001</v>
      </c>
      <c r="F6466" s="5">
        <v>428.541</v>
      </c>
      <c r="G6466" s="5">
        <v>885.46899999999982</v>
      </c>
      <c r="H6466" s="5">
        <v>394.2940000000001</v>
      </c>
      <c r="I6466" s="6">
        <v>0</v>
      </c>
    </row>
    <row r="6467" spans="1:9">
      <c r="A6467" s="133">
        <v>2013</v>
      </c>
      <c r="B6467" s="133">
        <v>9</v>
      </c>
      <c r="C6467" s="134">
        <v>41544</v>
      </c>
      <c r="D6467" s="133">
        <v>8</v>
      </c>
      <c r="E6467" s="5">
        <v>135.547</v>
      </c>
      <c r="F6467" s="5">
        <v>431.96499999999997</v>
      </c>
      <c r="G6467" s="5">
        <v>875.54</v>
      </c>
      <c r="H6467" s="5">
        <v>407.57299999999981</v>
      </c>
      <c r="I6467" s="6">
        <v>0</v>
      </c>
    </row>
    <row r="6468" spans="1:9">
      <c r="A6468" s="133">
        <v>2013</v>
      </c>
      <c r="B6468" s="133">
        <v>9</v>
      </c>
      <c r="C6468" s="134">
        <v>41544</v>
      </c>
      <c r="D6468" s="133">
        <v>9</v>
      </c>
      <c r="E6468" s="5">
        <v>134.41500000000002</v>
      </c>
      <c r="F6468" s="5">
        <v>430.52</v>
      </c>
      <c r="G6468" s="5">
        <v>870.52300000000002</v>
      </c>
      <c r="H6468" s="5">
        <v>410.245</v>
      </c>
      <c r="I6468" s="6">
        <v>0</v>
      </c>
    </row>
    <row r="6469" spans="1:9">
      <c r="A6469" s="133">
        <v>2013</v>
      </c>
      <c r="B6469" s="133">
        <v>9</v>
      </c>
      <c r="C6469" s="134">
        <v>41544</v>
      </c>
      <c r="D6469" s="133">
        <v>10</v>
      </c>
      <c r="E6469" s="5">
        <v>132.15900000000002</v>
      </c>
      <c r="F6469" s="5">
        <v>428.35500000000002</v>
      </c>
      <c r="G6469" s="5">
        <v>869.83499999999981</v>
      </c>
      <c r="H6469" s="5">
        <v>417.53899999999999</v>
      </c>
      <c r="I6469" s="6">
        <v>0</v>
      </c>
    </row>
    <row r="6470" spans="1:9">
      <c r="A6470" s="133">
        <v>2013</v>
      </c>
      <c r="B6470" s="133">
        <v>9</v>
      </c>
      <c r="C6470" s="134">
        <v>41544</v>
      </c>
      <c r="D6470" s="133">
        <v>11</v>
      </c>
      <c r="E6470" s="5">
        <v>125.54</v>
      </c>
      <c r="F6470" s="5">
        <v>430.19100000000003</v>
      </c>
      <c r="G6470" s="5">
        <v>869.37899999999991</v>
      </c>
      <c r="H6470" s="5">
        <v>385.14200000000005</v>
      </c>
      <c r="I6470" s="6">
        <v>0</v>
      </c>
    </row>
    <row r="6471" spans="1:9">
      <c r="A6471" s="133">
        <v>2013</v>
      </c>
      <c r="B6471" s="133">
        <v>9</v>
      </c>
      <c r="C6471" s="134">
        <v>41544</v>
      </c>
      <c r="D6471" s="133">
        <v>12</v>
      </c>
      <c r="E6471" s="5">
        <v>128.59300000000002</v>
      </c>
      <c r="F6471" s="5">
        <v>435.54</v>
      </c>
      <c r="G6471" s="5">
        <v>875.64499999999975</v>
      </c>
      <c r="H6471" s="5">
        <v>377.887</v>
      </c>
      <c r="I6471" s="6">
        <v>0</v>
      </c>
    </row>
    <row r="6472" spans="1:9">
      <c r="A6472" s="133">
        <v>2013</v>
      </c>
      <c r="B6472" s="133">
        <v>9</v>
      </c>
      <c r="C6472" s="134">
        <v>41544</v>
      </c>
      <c r="D6472" s="133">
        <v>13</v>
      </c>
      <c r="E6472" s="5">
        <v>127.985</v>
      </c>
      <c r="F6472" s="5">
        <v>431.875</v>
      </c>
      <c r="G6472" s="5">
        <v>885.80299999999988</v>
      </c>
      <c r="H6472" s="5">
        <v>375.96600000000001</v>
      </c>
      <c r="I6472" s="6">
        <v>0</v>
      </c>
    </row>
    <row r="6473" spans="1:9">
      <c r="A6473" s="133">
        <v>2013</v>
      </c>
      <c r="B6473" s="133">
        <v>9</v>
      </c>
      <c r="C6473" s="134">
        <v>41544</v>
      </c>
      <c r="D6473" s="133">
        <v>14</v>
      </c>
      <c r="E6473" s="5">
        <v>129.46200000000002</v>
      </c>
      <c r="F6473" s="5">
        <v>422.18099999999998</v>
      </c>
      <c r="G6473" s="5">
        <v>877.92399999999986</v>
      </c>
      <c r="H6473" s="5">
        <v>372.85500000000008</v>
      </c>
      <c r="I6473" s="6">
        <v>0</v>
      </c>
    </row>
    <row r="6474" spans="1:9">
      <c r="A6474" s="133">
        <v>2013</v>
      </c>
      <c r="B6474" s="133">
        <v>9</v>
      </c>
      <c r="C6474" s="134">
        <v>41544</v>
      </c>
      <c r="D6474" s="133">
        <v>15</v>
      </c>
      <c r="E6474" s="5">
        <v>126.539</v>
      </c>
      <c r="F6474" s="5">
        <v>423.80599999999993</v>
      </c>
      <c r="G6474" s="5">
        <v>919.03500000000008</v>
      </c>
      <c r="H6474" s="5">
        <v>341.22999999999996</v>
      </c>
      <c r="I6474" s="6">
        <v>0</v>
      </c>
    </row>
    <row r="6475" spans="1:9">
      <c r="A6475" s="133">
        <v>2013</v>
      </c>
      <c r="B6475" s="133">
        <v>9</v>
      </c>
      <c r="C6475" s="134">
        <v>41544</v>
      </c>
      <c r="D6475" s="133">
        <v>16</v>
      </c>
      <c r="E6475" s="5">
        <v>123.63300000000001</v>
      </c>
      <c r="F6475" s="5">
        <v>417.66100000000006</v>
      </c>
      <c r="G6475" s="5">
        <v>943.2099999999997</v>
      </c>
      <c r="H6475" s="5">
        <v>316.07700000000006</v>
      </c>
      <c r="I6475" s="6">
        <v>0</v>
      </c>
    </row>
    <row r="6476" spans="1:9">
      <c r="A6476" s="133">
        <v>2013</v>
      </c>
      <c r="B6476" s="133">
        <v>9</v>
      </c>
      <c r="C6476" s="134">
        <v>41544</v>
      </c>
      <c r="D6476" s="133">
        <v>17</v>
      </c>
      <c r="E6476" s="5">
        <v>123.37100000000001</v>
      </c>
      <c r="F6476" s="5">
        <v>404.50700000000001</v>
      </c>
      <c r="G6476" s="5">
        <v>946.23800000000006</v>
      </c>
      <c r="H6476" s="5">
        <v>303.33199999999999</v>
      </c>
      <c r="I6476" s="6">
        <v>0</v>
      </c>
    </row>
    <row r="6477" spans="1:9">
      <c r="A6477" s="133">
        <v>2013</v>
      </c>
      <c r="B6477" s="133">
        <v>9</v>
      </c>
      <c r="C6477" s="134">
        <v>41544</v>
      </c>
      <c r="D6477" s="133">
        <v>18</v>
      </c>
      <c r="E6477" s="5">
        <v>124.32600000000001</v>
      </c>
      <c r="F6477" s="5">
        <v>405.14300000000003</v>
      </c>
      <c r="G6477" s="5">
        <v>982.0269999999997</v>
      </c>
      <c r="H6477" s="5">
        <v>301.19499999999999</v>
      </c>
      <c r="I6477" s="6">
        <v>0</v>
      </c>
    </row>
    <row r="6478" spans="1:9">
      <c r="A6478" s="133">
        <v>2013</v>
      </c>
      <c r="B6478" s="133">
        <v>9</v>
      </c>
      <c r="C6478" s="134">
        <v>41544</v>
      </c>
      <c r="D6478" s="133">
        <v>19</v>
      </c>
      <c r="E6478" s="5">
        <v>124.364</v>
      </c>
      <c r="F6478" s="5">
        <v>410.44</v>
      </c>
      <c r="G6478" s="5">
        <v>1100.9250000000002</v>
      </c>
      <c r="H6478" s="5">
        <v>304.14699999999999</v>
      </c>
      <c r="I6478" s="6">
        <v>0</v>
      </c>
    </row>
    <row r="6479" spans="1:9">
      <c r="A6479" s="133">
        <v>2013</v>
      </c>
      <c r="B6479" s="133">
        <v>9</v>
      </c>
      <c r="C6479" s="134">
        <v>41544</v>
      </c>
      <c r="D6479" s="133">
        <v>20</v>
      </c>
      <c r="E6479" s="5">
        <v>124.364</v>
      </c>
      <c r="F6479" s="5">
        <v>409.69199999999995</v>
      </c>
      <c r="G6479" s="5">
        <v>1174.2850000000001</v>
      </c>
      <c r="H6479" s="5">
        <v>360.738</v>
      </c>
      <c r="I6479" s="6">
        <v>0</v>
      </c>
    </row>
    <row r="6480" spans="1:9">
      <c r="A6480" s="133">
        <v>2013</v>
      </c>
      <c r="B6480" s="133">
        <v>9</v>
      </c>
      <c r="C6480" s="134">
        <v>41544</v>
      </c>
      <c r="D6480" s="133">
        <v>21</v>
      </c>
      <c r="E6480" s="5">
        <v>124.07600000000001</v>
      </c>
      <c r="F6480" s="5">
        <v>408.75400000000008</v>
      </c>
      <c r="G6480" s="5">
        <v>1193.1890000000003</v>
      </c>
      <c r="H6480" s="5">
        <v>388.64700000000005</v>
      </c>
      <c r="I6480" s="6">
        <v>0</v>
      </c>
    </row>
    <row r="6481" spans="1:9">
      <c r="A6481" s="133">
        <v>2013</v>
      </c>
      <c r="B6481" s="133">
        <v>9</v>
      </c>
      <c r="C6481" s="134">
        <v>41544</v>
      </c>
      <c r="D6481" s="133">
        <v>22</v>
      </c>
      <c r="E6481" s="5">
        <v>123.37100000000001</v>
      </c>
      <c r="F6481" s="5">
        <v>409.75300000000004</v>
      </c>
      <c r="G6481" s="5">
        <v>1189.42</v>
      </c>
      <c r="H6481" s="5">
        <v>379.54399999999993</v>
      </c>
      <c r="I6481" s="6">
        <v>0</v>
      </c>
    </row>
    <row r="6482" spans="1:9">
      <c r="A6482" s="133">
        <v>2013</v>
      </c>
      <c r="B6482" s="133">
        <v>9</v>
      </c>
      <c r="C6482" s="134">
        <v>41544</v>
      </c>
      <c r="D6482" s="133">
        <v>23</v>
      </c>
      <c r="E6482" s="5">
        <v>122.46300000000001</v>
      </c>
      <c r="F6482" s="5">
        <v>408.10200000000003</v>
      </c>
      <c r="G6482" s="5">
        <v>1185.25</v>
      </c>
      <c r="H6482" s="5">
        <v>319.67099999999999</v>
      </c>
      <c r="I6482" s="6">
        <v>0</v>
      </c>
    </row>
    <row r="6483" spans="1:9">
      <c r="A6483" s="133">
        <v>2013</v>
      </c>
      <c r="B6483" s="133">
        <v>9</v>
      </c>
      <c r="C6483" s="134">
        <v>41544</v>
      </c>
      <c r="D6483" s="133">
        <v>24</v>
      </c>
      <c r="E6483" s="5">
        <v>123.26600000000001</v>
      </c>
      <c r="F6483" s="5">
        <v>391.29900000000004</v>
      </c>
      <c r="G6483" s="5">
        <v>1101.261</v>
      </c>
      <c r="H6483" s="5">
        <v>305.935</v>
      </c>
      <c r="I6483" s="6">
        <v>0</v>
      </c>
    </row>
    <row r="6484" spans="1:9">
      <c r="A6484" s="133">
        <v>2013</v>
      </c>
      <c r="B6484" s="133">
        <v>9</v>
      </c>
      <c r="C6484" s="134">
        <v>41545</v>
      </c>
      <c r="D6484" s="133">
        <v>1</v>
      </c>
      <c r="E6484" s="5">
        <v>123.054</v>
      </c>
      <c r="F6484" s="5">
        <v>382.08799999999997</v>
      </c>
      <c r="G6484" s="5">
        <v>941.01800000000003</v>
      </c>
      <c r="H6484" s="5">
        <v>285.53500000000003</v>
      </c>
      <c r="I6484" s="6">
        <v>0</v>
      </c>
    </row>
    <row r="6485" spans="1:9">
      <c r="A6485" s="133">
        <v>2013</v>
      </c>
      <c r="B6485" s="133">
        <v>9</v>
      </c>
      <c r="C6485" s="134">
        <v>41545</v>
      </c>
      <c r="D6485" s="133">
        <v>2</v>
      </c>
      <c r="E6485" s="5">
        <v>123.89200000000001</v>
      </c>
      <c r="F6485" s="5">
        <v>365.91600000000005</v>
      </c>
      <c r="G6485" s="5">
        <v>884.04200000000003</v>
      </c>
      <c r="H6485" s="5">
        <v>243.00900000000001</v>
      </c>
      <c r="I6485" s="6">
        <v>0</v>
      </c>
    </row>
    <row r="6486" spans="1:9">
      <c r="A6486" s="133">
        <v>2013</v>
      </c>
      <c r="B6486" s="133">
        <v>9</v>
      </c>
      <c r="C6486" s="134">
        <v>41545</v>
      </c>
      <c r="D6486" s="133">
        <v>3</v>
      </c>
      <c r="E6486" s="5">
        <v>123.658</v>
      </c>
      <c r="F6486" s="5">
        <v>332.44900000000001</v>
      </c>
      <c r="G6486" s="5">
        <v>890.774</v>
      </c>
      <c r="H6486" s="5">
        <v>232.37100000000001</v>
      </c>
      <c r="I6486" s="6">
        <v>0</v>
      </c>
    </row>
    <row r="6487" spans="1:9">
      <c r="A6487" s="133">
        <v>2013</v>
      </c>
      <c r="B6487" s="133">
        <v>9</v>
      </c>
      <c r="C6487" s="134">
        <v>41545</v>
      </c>
      <c r="D6487" s="133">
        <v>4</v>
      </c>
      <c r="E6487" s="5">
        <v>124.468</v>
      </c>
      <c r="F6487" s="5">
        <v>334.36900000000003</v>
      </c>
      <c r="G6487" s="5">
        <v>900.66899999999987</v>
      </c>
      <c r="H6487" s="5">
        <v>234.71699999999998</v>
      </c>
      <c r="I6487" s="6">
        <v>0</v>
      </c>
    </row>
    <row r="6488" spans="1:9">
      <c r="A6488" s="133">
        <v>2013</v>
      </c>
      <c r="B6488" s="133">
        <v>9</v>
      </c>
      <c r="C6488" s="134">
        <v>41545</v>
      </c>
      <c r="D6488" s="133">
        <v>5</v>
      </c>
      <c r="E6488" s="5">
        <v>124.26400000000001</v>
      </c>
      <c r="F6488" s="5">
        <v>333.65299999999996</v>
      </c>
      <c r="G6488" s="5">
        <v>902.48099999999988</v>
      </c>
      <c r="H6488" s="5">
        <v>233.63799999999998</v>
      </c>
      <c r="I6488" s="6">
        <v>0</v>
      </c>
    </row>
    <row r="6489" spans="1:9">
      <c r="A6489" s="133">
        <v>2013</v>
      </c>
      <c r="B6489" s="133">
        <v>9</v>
      </c>
      <c r="C6489" s="134">
        <v>41545</v>
      </c>
      <c r="D6489" s="133">
        <v>6</v>
      </c>
      <c r="E6489" s="5">
        <v>124.33900000000001</v>
      </c>
      <c r="F6489" s="5">
        <v>333.79700000000008</v>
      </c>
      <c r="G6489" s="5">
        <v>898.29700000000037</v>
      </c>
      <c r="H6489" s="5">
        <v>235.62899999999999</v>
      </c>
      <c r="I6489" s="6">
        <v>0</v>
      </c>
    </row>
    <row r="6490" spans="1:9">
      <c r="A6490" s="133">
        <v>2013</v>
      </c>
      <c r="B6490" s="133">
        <v>9</v>
      </c>
      <c r="C6490" s="134">
        <v>41545</v>
      </c>
      <c r="D6490" s="133">
        <v>7</v>
      </c>
      <c r="E6490" s="5">
        <v>124.20500000000001</v>
      </c>
      <c r="F6490" s="5">
        <v>333.416</v>
      </c>
      <c r="G6490" s="5">
        <v>913.97000000000025</v>
      </c>
      <c r="H6490" s="5">
        <v>245.52099999999999</v>
      </c>
      <c r="I6490" s="6">
        <v>0</v>
      </c>
    </row>
    <row r="6491" spans="1:9">
      <c r="A6491" s="133">
        <v>2013</v>
      </c>
      <c r="B6491" s="133">
        <v>9</v>
      </c>
      <c r="C6491" s="134">
        <v>41545</v>
      </c>
      <c r="D6491" s="133">
        <v>8</v>
      </c>
      <c r="E6491" s="5">
        <v>128.488</v>
      </c>
      <c r="F6491" s="5">
        <v>333.33199999999994</v>
      </c>
      <c r="G6491" s="5">
        <v>911.09600000000023</v>
      </c>
      <c r="H6491" s="5">
        <v>250.33</v>
      </c>
      <c r="I6491" s="6">
        <v>0</v>
      </c>
    </row>
    <row r="6492" spans="1:9">
      <c r="A6492" s="133">
        <v>2013</v>
      </c>
      <c r="B6492" s="133">
        <v>9</v>
      </c>
      <c r="C6492" s="134">
        <v>41545</v>
      </c>
      <c r="D6492" s="133">
        <v>9</v>
      </c>
      <c r="E6492" s="5">
        <v>131.411</v>
      </c>
      <c r="F6492" s="5">
        <v>330.47899999999998</v>
      </c>
      <c r="G6492" s="5">
        <v>946.8499999999998</v>
      </c>
      <c r="H6492" s="5">
        <v>256.822</v>
      </c>
      <c r="I6492" s="6">
        <v>0</v>
      </c>
    </row>
    <row r="6493" spans="1:9">
      <c r="A6493" s="133">
        <v>2013</v>
      </c>
      <c r="B6493" s="133">
        <v>9</v>
      </c>
      <c r="C6493" s="134">
        <v>41545</v>
      </c>
      <c r="D6493" s="133">
        <v>10</v>
      </c>
      <c r="E6493" s="5">
        <v>131.94499999999999</v>
      </c>
      <c r="F6493" s="5">
        <v>329.15200000000004</v>
      </c>
      <c r="G6493" s="5">
        <v>963.66800000000035</v>
      </c>
      <c r="H6493" s="5">
        <v>261.96100000000007</v>
      </c>
      <c r="I6493" s="6">
        <v>0</v>
      </c>
    </row>
    <row r="6494" spans="1:9">
      <c r="A6494" s="133">
        <v>2013</v>
      </c>
      <c r="B6494" s="133">
        <v>9</v>
      </c>
      <c r="C6494" s="134">
        <v>41545</v>
      </c>
      <c r="D6494" s="133">
        <v>11</v>
      </c>
      <c r="E6494" s="5">
        <v>131.83799999999999</v>
      </c>
      <c r="F6494" s="5">
        <v>328.64400000000001</v>
      </c>
      <c r="G6494" s="5">
        <v>970.41200000000026</v>
      </c>
      <c r="H6494" s="5">
        <v>273.91400000000004</v>
      </c>
      <c r="I6494" s="6">
        <v>0</v>
      </c>
    </row>
    <row r="6495" spans="1:9">
      <c r="A6495" s="133">
        <v>2013</v>
      </c>
      <c r="B6495" s="133">
        <v>9</v>
      </c>
      <c r="C6495" s="134">
        <v>41545</v>
      </c>
      <c r="D6495" s="133">
        <v>12</v>
      </c>
      <c r="E6495" s="5">
        <v>133.369</v>
      </c>
      <c r="F6495" s="5">
        <v>330.87599999999998</v>
      </c>
      <c r="G6495" s="5">
        <v>967.83899999999971</v>
      </c>
      <c r="H6495" s="5">
        <v>271.76599999999996</v>
      </c>
      <c r="I6495" s="6">
        <v>0</v>
      </c>
    </row>
    <row r="6496" spans="1:9">
      <c r="A6496" s="133">
        <v>2013</v>
      </c>
      <c r="B6496" s="133">
        <v>9</v>
      </c>
      <c r="C6496" s="134">
        <v>41545</v>
      </c>
      <c r="D6496" s="133">
        <v>13</v>
      </c>
      <c r="E6496" s="5">
        <v>133.928</v>
      </c>
      <c r="F6496" s="5">
        <v>332.97400000000005</v>
      </c>
      <c r="G6496" s="5">
        <v>954.90500000000009</v>
      </c>
      <c r="H6496" s="5">
        <v>276.40200000000004</v>
      </c>
      <c r="I6496" s="6">
        <v>0</v>
      </c>
    </row>
    <row r="6497" spans="1:9">
      <c r="A6497" s="133">
        <v>2013</v>
      </c>
      <c r="B6497" s="133">
        <v>9</v>
      </c>
      <c r="C6497" s="134">
        <v>41545</v>
      </c>
      <c r="D6497" s="133">
        <v>14</v>
      </c>
      <c r="E6497" s="5">
        <v>135.738</v>
      </c>
      <c r="F6497" s="5">
        <v>333.03500000000003</v>
      </c>
      <c r="G6497" s="5">
        <v>946.90499999999975</v>
      </c>
      <c r="H6497" s="5">
        <v>275.29400000000004</v>
      </c>
      <c r="I6497" s="6">
        <v>0</v>
      </c>
    </row>
    <row r="6498" spans="1:9">
      <c r="A6498" s="133">
        <v>2013</v>
      </c>
      <c r="B6498" s="133">
        <v>9</v>
      </c>
      <c r="C6498" s="134">
        <v>41545</v>
      </c>
      <c r="D6498" s="133">
        <v>15</v>
      </c>
      <c r="E6498" s="5">
        <v>135.93700000000001</v>
      </c>
      <c r="F6498" s="5">
        <v>333.185</v>
      </c>
      <c r="G6498" s="5">
        <v>940.5139999999999</v>
      </c>
      <c r="H6498" s="5">
        <v>275.70600000000002</v>
      </c>
      <c r="I6498" s="6">
        <v>0</v>
      </c>
    </row>
    <row r="6499" spans="1:9">
      <c r="A6499" s="133">
        <v>2013</v>
      </c>
      <c r="B6499" s="133">
        <v>9</v>
      </c>
      <c r="C6499" s="134">
        <v>41545</v>
      </c>
      <c r="D6499" s="133">
        <v>16</v>
      </c>
      <c r="E6499" s="5">
        <v>135.898</v>
      </c>
      <c r="F6499" s="5">
        <v>325.82599999999996</v>
      </c>
      <c r="G6499" s="5">
        <v>941.36099999999999</v>
      </c>
      <c r="H6499" s="5">
        <v>264.77500000000003</v>
      </c>
      <c r="I6499" s="6">
        <v>0</v>
      </c>
    </row>
    <row r="6500" spans="1:9">
      <c r="A6500" s="133">
        <v>2013</v>
      </c>
      <c r="B6500" s="133">
        <v>9</v>
      </c>
      <c r="C6500" s="134">
        <v>41545</v>
      </c>
      <c r="D6500" s="133">
        <v>17</v>
      </c>
      <c r="E6500" s="5">
        <v>136.06300000000002</v>
      </c>
      <c r="F6500" s="5">
        <v>305.733</v>
      </c>
      <c r="G6500" s="5">
        <v>939.6110000000001</v>
      </c>
      <c r="H6500" s="5">
        <v>263.00200000000007</v>
      </c>
      <c r="I6500" s="6">
        <v>0</v>
      </c>
    </row>
    <row r="6501" spans="1:9">
      <c r="A6501" s="133">
        <v>2013</v>
      </c>
      <c r="B6501" s="133">
        <v>9</v>
      </c>
      <c r="C6501" s="134">
        <v>41545</v>
      </c>
      <c r="D6501" s="133">
        <v>18</v>
      </c>
      <c r="E6501" s="5">
        <v>132.34300000000002</v>
      </c>
      <c r="F6501" s="5">
        <v>303.65499999999997</v>
      </c>
      <c r="G6501" s="5">
        <v>932.33500000000015</v>
      </c>
      <c r="H6501" s="5">
        <v>258.33900000000011</v>
      </c>
      <c r="I6501" s="6">
        <v>0</v>
      </c>
    </row>
    <row r="6502" spans="1:9">
      <c r="A6502" s="133">
        <v>2013</v>
      </c>
      <c r="B6502" s="133">
        <v>9</v>
      </c>
      <c r="C6502" s="134">
        <v>41545</v>
      </c>
      <c r="D6502" s="133">
        <v>19</v>
      </c>
      <c r="E6502" s="5">
        <v>132.81</v>
      </c>
      <c r="F6502" s="5">
        <v>300.49099999999999</v>
      </c>
      <c r="G6502" s="5">
        <v>982.7900000000003</v>
      </c>
      <c r="H6502" s="5">
        <v>268.10600000000011</v>
      </c>
      <c r="I6502" s="6">
        <v>0</v>
      </c>
    </row>
    <row r="6503" spans="1:9">
      <c r="A6503" s="133">
        <v>2013</v>
      </c>
      <c r="B6503" s="133">
        <v>9</v>
      </c>
      <c r="C6503" s="134">
        <v>41545</v>
      </c>
      <c r="D6503" s="133">
        <v>20</v>
      </c>
      <c r="E6503" s="5">
        <v>131.99700000000001</v>
      </c>
      <c r="F6503" s="5">
        <v>299.29299999999995</v>
      </c>
      <c r="G6503" s="5">
        <v>1108.895</v>
      </c>
      <c r="H6503" s="5">
        <v>330.01900000000006</v>
      </c>
      <c r="I6503" s="6">
        <v>0</v>
      </c>
    </row>
    <row r="6504" spans="1:9">
      <c r="A6504" s="133">
        <v>2013</v>
      </c>
      <c r="B6504" s="133">
        <v>9</v>
      </c>
      <c r="C6504" s="134">
        <v>41545</v>
      </c>
      <c r="D6504" s="133">
        <v>21</v>
      </c>
      <c r="E6504" s="5">
        <v>131.65</v>
      </c>
      <c r="F6504" s="5">
        <v>299.97199999999998</v>
      </c>
      <c r="G6504" s="5">
        <v>1158.7250000000006</v>
      </c>
      <c r="H6504" s="5">
        <v>350.81000000000012</v>
      </c>
      <c r="I6504" s="6">
        <v>0</v>
      </c>
    </row>
    <row r="6505" spans="1:9">
      <c r="A6505" s="133">
        <v>2013</v>
      </c>
      <c r="B6505" s="133">
        <v>9</v>
      </c>
      <c r="C6505" s="134">
        <v>41545</v>
      </c>
      <c r="D6505" s="133">
        <v>22</v>
      </c>
      <c r="E6505" s="5">
        <v>131.74</v>
      </c>
      <c r="F6505" s="5">
        <v>299.14699999999993</v>
      </c>
      <c r="G6505" s="5">
        <v>1135.8229999999999</v>
      </c>
      <c r="H6505" s="5">
        <v>345.92500000000013</v>
      </c>
      <c r="I6505" s="6">
        <v>0</v>
      </c>
    </row>
    <row r="6506" spans="1:9">
      <c r="A6506" s="133">
        <v>2013</v>
      </c>
      <c r="B6506" s="133">
        <v>9</v>
      </c>
      <c r="C6506" s="134">
        <v>41545</v>
      </c>
      <c r="D6506" s="133">
        <v>23</v>
      </c>
      <c r="E6506" s="5">
        <v>130.87800000000001</v>
      </c>
      <c r="F6506" s="5">
        <v>300.59700000000004</v>
      </c>
      <c r="G6506" s="5">
        <v>1048.0639999999999</v>
      </c>
      <c r="H6506" s="5">
        <v>335.92900000000003</v>
      </c>
      <c r="I6506" s="6">
        <v>0</v>
      </c>
    </row>
    <row r="6507" spans="1:9">
      <c r="A6507" s="133">
        <v>2013</v>
      </c>
      <c r="B6507" s="133">
        <v>9</v>
      </c>
      <c r="C6507" s="134">
        <v>41545</v>
      </c>
      <c r="D6507" s="133">
        <v>24</v>
      </c>
      <c r="E6507" s="5">
        <v>129.946</v>
      </c>
      <c r="F6507" s="5">
        <v>300.53199999999998</v>
      </c>
      <c r="G6507" s="5">
        <v>939.9290000000002</v>
      </c>
      <c r="H6507" s="5">
        <v>287.79700000000003</v>
      </c>
      <c r="I6507" s="6">
        <v>0</v>
      </c>
    </row>
    <row r="6508" spans="1:9">
      <c r="A6508" s="133">
        <v>2013</v>
      </c>
      <c r="B6508" s="133">
        <v>9</v>
      </c>
      <c r="C6508" s="134">
        <v>41546</v>
      </c>
      <c r="D6508" s="133">
        <v>1</v>
      </c>
      <c r="E6508" s="5">
        <v>128.56800000000001</v>
      </c>
      <c r="F6508" s="5">
        <v>297.274</v>
      </c>
      <c r="G6508" s="5">
        <v>911.47900000000016</v>
      </c>
      <c r="H6508" s="5">
        <v>253.63700000000003</v>
      </c>
      <c r="I6508" s="6">
        <v>0</v>
      </c>
    </row>
    <row r="6509" spans="1:9">
      <c r="A6509" s="133">
        <v>2013</v>
      </c>
      <c r="B6509" s="133">
        <v>9</v>
      </c>
      <c r="C6509" s="134">
        <v>41546</v>
      </c>
      <c r="D6509" s="133">
        <v>2</v>
      </c>
      <c r="E6509" s="5">
        <v>128.82599999999999</v>
      </c>
      <c r="F6509" s="5">
        <v>295.72300000000001</v>
      </c>
      <c r="G6509" s="5">
        <v>894.7270000000002</v>
      </c>
      <c r="H6509" s="5">
        <v>244.00200000000001</v>
      </c>
      <c r="I6509" s="6">
        <v>0</v>
      </c>
    </row>
    <row r="6510" spans="1:9">
      <c r="A6510" s="133">
        <v>2013</v>
      </c>
      <c r="B6510" s="133">
        <v>9</v>
      </c>
      <c r="C6510" s="134">
        <v>41546</v>
      </c>
      <c r="D6510" s="133">
        <v>3</v>
      </c>
      <c r="E6510" s="5">
        <v>128.99100000000001</v>
      </c>
      <c r="F6510" s="5">
        <v>296.93400000000008</v>
      </c>
      <c r="G6510" s="5">
        <v>889.85300000000018</v>
      </c>
      <c r="H6510" s="5">
        <v>242.40100000000004</v>
      </c>
      <c r="I6510" s="6">
        <v>0</v>
      </c>
    </row>
    <row r="6511" spans="1:9">
      <c r="A6511" s="133">
        <v>2013</v>
      </c>
      <c r="B6511" s="133">
        <v>9</v>
      </c>
      <c r="C6511" s="134">
        <v>41546</v>
      </c>
      <c r="D6511" s="133">
        <v>4</v>
      </c>
      <c r="E6511" s="5">
        <v>129.65300000000002</v>
      </c>
      <c r="F6511" s="5">
        <v>297.048</v>
      </c>
      <c r="G6511" s="5">
        <v>889.48500000000024</v>
      </c>
      <c r="H6511" s="5">
        <v>242.345</v>
      </c>
      <c r="I6511" s="6">
        <v>0</v>
      </c>
    </row>
    <row r="6512" spans="1:9">
      <c r="A6512" s="133">
        <v>2013</v>
      </c>
      <c r="B6512" s="133">
        <v>9</v>
      </c>
      <c r="C6512" s="134">
        <v>41546</v>
      </c>
      <c r="D6512" s="133">
        <v>5</v>
      </c>
      <c r="E6512" s="5">
        <v>129.12300000000002</v>
      </c>
      <c r="F6512" s="5">
        <v>297.23700000000002</v>
      </c>
      <c r="G6512" s="5">
        <v>889.74000000000012</v>
      </c>
      <c r="H6512" s="5">
        <v>238.941</v>
      </c>
      <c r="I6512" s="6">
        <v>0</v>
      </c>
    </row>
    <row r="6513" spans="1:9">
      <c r="A6513" s="133">
        <v>2013</v>
      </c>
      <c r="B6513" s="133">
        <v>9</v>
      </c>
      <c r="C6513" s="134">
        <v>41546</v>
      </c>
      <c r="D6513" s="133">
        <v>6</v>
      </c>
      <c r="E6513" s="5">
        <v>128.38200000000001</v>
      </c>
      <c r="F6513" s="5">
        <v>297.27199999999999</v>
      </c>
      <c r="G6513" s="5">
        <v>889.58199999999988</v>
      </c>
      <c r="H6513" s="5">
        <v>233.70500000000001</v>
      </c>
      <c r="I6513" s="6">
        <v>0</v>
      </c>
    </row>
    <row r="6514" spans="1:9">
      <c r="A6514" s="133">
        <v>2013</v>
      </c>
      <c r="B6514" s="133">
        <v>9</v>
      </c>
      <c r="C6514" s="134">
        <v>41546</v>
      </c>
      <c r="D6514" s="133">
        <v>7</v>
      </c>
      <c r="E6514" s="5">
        <v>127.61800000000001</v>
      </c>
      <c r="F6514" s="5">
        <v>297.04600000000005</v>
      </c>
      <c r="G6514" s="5">
        <v>887.29099999999971</v>
      </c>
      <c r="H6514" s="5">
        <v>237.46800000000002</v>
      </c>
      <c r="I6514" s="6">
        <v>0</v>
      </c>
    </row>
    <row r="6515" spans="1:9">
      <c r="A6515" s="133">
        <v>2013</v>
      </c>
      <c r="B6515" s="133">
        <v>9</v>
      </c>
      <c r="C6515" s="134">
        <v>41546</v>
      </c>
      <c r="D6515" s="133">
        <v>8</v>
      </c>
      <c r="E6515" s="5">
        <v>130.21</v>
      </c>
      <c r="F6515" s="5">
        <v>297.52000000000004</v>
      </c>
      <c r="G6515" s="5">
        <v>880.87400000000014</v>
      </c>
      <c r="H6515" s="5">
        <v>238.91399999999999</v>
      </c>
      <c r="I6515" s="6">
        <v>0</v>
      </c>
    </row>
    <row r="6516" spans="1:9">
      <c r="A6516" s="133">
        <v>2013</v>
      </c>
      <c r="B6516" s="133">
        <v>9</v>
      </c>
      <c r="C6516" s="134">
        <v>41546</v>
      </c>
      <c r="D6516" s="133">
        <v>9</v>
      </c>
      <c r="E6516" s="5">
        <v>129.31300000000002</v>
      </c>
      <c r="F6516" s="5">
        <v>297.29200000000009</v>
      </c>
      <c r="G6516" s="5">
        <v>922.89300000000026</v>
      </c>
      <c r="H6516" s="5">
        <v>249.69500000000005</v>
      </c>
      <c r="I6516" s="6">
        <v>0</v>
      </c>
    </row>
    <row r="6517" spans="1:9">
      <c r="A6517" s="133">
        <v>2013</v>
      </c>
      <c r="B6517" s="133">
        <v>9</v>
      </c>
      <c r="C6517" s="134">
        <v>41546</v>
      </c>
      <c r="D6517" s="133">
        <v>10</v>
      </c>
      <c r="E6517" s="5">
        <v>129.12300000000002</v>
      </c>
      <c r="F6517" s="5">
        <v>297.55500000000006</v>
      </c>
      <c r="G6517" s="5">
        <v>933.14800000000002</v>
      </c>
      <c r="H6517" s="5">
        <v>257.45800000000003</v>
      </c>
      <c r="I6517" s="6">
        <v>0</v>
      </c>
    </row>
    <row r="6518" spans="1:9">
      <c r="A6518" s="133">
        <v>2013</v>
      </c>
      <c r="B6518" s="133">
        <v>9</v>
      </c>
      <c r="C6518" s="134">
        <v>41546</v>
      </c>
      <c r="D6518" s="133">
        <v>11</v>
      </c>
      <c r="E6518" s="5">
        <v>130.529</v>
      </c>
      <c r="F6518" s="5">
        <v>297.96000000000009</v>
      </c>
      <c r="G6518" s="5">
        <v>937.01299999999992</v>
      </c>
      <c r="H6518" s="5">
        <v>261.96899999999999</v>
      </c>
      <c r="I6518" s="6">
        <v>0</v>
      </c>
    </row>
    <row r="6519" spans="1:9">
      <c r="A6519" s="133">
        <v>2013</v>
      </c>
      <c r="B6519" s="133">
        <v>9</v>
      </c>
      <c r="C6519" s="134">
        <v>41546</v>
      </c>
      <c r="D6519" s="133">
        <v>12</v>
      </c>
      <c r="E6519" s="5">
        <v>131.971</v>
      </c>
      <c r="F6519" s="5">
        <v>298.14600000000002</v>
      </c>
      <c r="G6519" s="5">
        <v>943.3660000000001</v>
      </c>
      <c r="H6519" s="5">
        <v>262.08300000000003</v>
      </c>
      <c r="I6519" s="6">
        <v>0</v>
      </c>
    </row>
    <row r="6520" spans="1:9">
      <c r="A6520" s="133">
        <v>2013</v>
      </c>
      <c r="B6520" s="133">
        <v>9</v>
      </c>
      <c r="C6520" s="134">
        <v>41546</v>
      </c>
      <c r="D6520" s="133">
        <v>13</v>
      </c>
      <c r="E6520" s="5">
        <v>134.07900000000001</v>
      </c>
      <c r="F6520" s="5">
        <v>298.02799999999996</v>
      </c>
      <c r="G6520" s="5">
        <v>943.91199999999981</v>
      </c>
      <c r="H6520" s="5">
        <v>263.91500000000002</v>
      </c>
      <c r="I6520" s="6">
        <v>0</v>
      </c>
    </row>
    <row r="6521" spans="1:9">
      <c r="A6521" s="133">
        <v>2013</v>
      </c>
      <c r="B6521" s="133">
        <v>9</v>
      </c>
      <c r="C6521" s="134">
        <v>41546</v>
      </c>
      <c r="D6521" s="133">
        <v>14</v>
      </c>
      <c r="E6521" s="5">
        <v>135.52100000000002</v>
      </c>
      <c r="F6521" s="5">
        <v>297.29599999999999</v>
      </c>
      <c r="G6521" s="5">
        <v>940.91500000000042</v>
      </c>
      <c r="H6521" s="5">
        <v>263.38200000000001</v>
      </c>
      <c r="I6521" s="6">
        <v>0</v>
      </c>
    </row>
    <row r="6522" spans="1:9">
      <c r="A6522" s="133">
        <v>2013</v>
      </c>
      <c r="B6522" s="133">
        <v>9</v>
      </c>
      <c r="C6522" s="134">
        <v>41546</v>
      </c>
      <c r="D6522" s="133">
        <v>15</v>
      </c>
      <c r="E6522" s="5">
        <v>134.441</v>
      </c>
      <c r="F6522" s="5">
        <v>297.57799999999997</v>
      </c>
      <c r="G6522" s="5">
        <v>937.54900000000009</v>
      </c>
      <c r="H6522" s="5">
        <v>265.88100000000009</v>
      </c>
      <c r="I6522" s="6">
        <v>0</v>
      </c>
    </row>
    <row r="6523" spans="1:9">
      <c r="A6523" s="133">
        <v>2013</v>
      </c>
      <c r="B6523" s="133">
        <v>9</v>
      </c>
      <c r="C6523" s="134">
        <v>41546</v>
      </c>
      <c r="D6523" s="133">
        <v>16</v>
      </c>
      <c r="E6523" s="5">
        <v>134.51</v>
      </c>
      <c r="F6523" s="5">
        <v>297.44499999999999</v>
      </c>
      <c r="G6523" s="5">
        <v>930.66400000000021</v>
      </c>
      <c r="H6523" s="5">
        <v>264.39999999999998</v>
      </c>
      <c r="I6523" s="6">
        <v>0</v>
      </c>
    </row>
    <row r="6524" spans="1:9">
      <c r="A6524" s="133">
        <v>2013</v>
      </c>
      <c r="B6524" s="133">
        <v>9</v>
      </c>
      <c r="C6524" s="134">
        <v>41546</v>
      </c>
      <c r="D6524" s="133">
        <v>17</v>
      </c>
      <c r="E6524" s="5">
        <v>135.41300000000001</v>
      </c>
      <c r="F6524" s="5">
        <v>297.09899999999993</v>
      </c>
      <c r="G6524" s="5">
        <v>932.19499999999982</v>
      </c>
      <c r="H6524" s="5">
        <v>262.63200000000001</v>
      </c>
      <c r="I6524" s="6">
        <v>0</v>
      </c>
    </row>
    <row r="6525" spans="1:9">
      <c r="A6525" s="133">
        <v>2013</v>
      </c>
      <c r="B6525" s="133">
        <v>9</v>
      </c>
      <c r="C6525" s="134">
        <v>41546</v>
      </c>
      <c r="D6525" s="133">
        <v>18</v>
      </c>
      <c r="E6525" s="5">
        <v>135.928</v>
      </c>
      <c r="F6525" s="5">
        <v>297.34999999999997</v>
      </c>
      <c r="G6525" s="5">
        <v>937.66899999999998</v>
      </c>
      <c r="H6525" s="5">
        <v>264.60300000000007</v>
      </c>
      <c r="I6525" s="6">
        <v>0</v>
      </c>
    </row>
    <row r="6526" spans="1:9">
      <c r="A6526" s="133">
        <v>2013</v>
      </c>
      <c r="B6526" s="133">
        <v>9</v>
      </c>
      <c r="C6526" s="134">
        <v>41546</v>
      </c>
      <c r="D6526" s="133">
        <v>19</v>
      </c>
      <c r="E6526" s="5">
        <v>133.446</v>
      </c>
      <c r="F6526" s="5">
        <v>296.08100000000002</v>
      </c>
      <c r="G6526" s="5">
        <v>986.42500000000018</v>
      </c>
      <c r="H6526" s="5">
        <v>296.54299999999995</v>
      </c>
      <c r="I6526" s="6">
        <v>0</v>
      </c>
    </row>
    <row r="6527" spans="1:9">
      <c r="A6527" s="133">
        <v>2013</v>
      </c>
      <c r="B6527" s="133">
        <v>9</v>
      </c>
      <c r="C6527" s="134">
        <v>41546</v>
      </c>
      <c r="D6527" s="133">
        <v>20</v>
      </c>
      <c r="E6527" s="5">
        <v>129.56800000000001</v>
      </c>
      <c r="F6527" s="5">
        <v>294.298</v>
      </c>
      <c r="G6527" s="5">
        <v>1086.0740000000003</v>
      </c>
      <c r="H6527" s="5">
        <v>317.94300000000004</v>
      </c>
      <c r="I6527" s="6">
        <v>0</v>
      </c>
    </row>
    <row r="6528" spans="1:9">
      <c r="A6528" s="133">
        <v>2013</v>
      </c>
      <c r="B6528" s="133">
        <v>9</v>
      </c>
      <c r="C6528" s="134">
        <v>41546</v>
      </c>
      <c r="D6528" s="133">
        <v>21</v>
      </c>
      <c r="E6528" s="5">
        <v>129.73400000000001</v>
      </c>
      <c r="F6528" s="5">
        <v>293.59400000000005</v>
      </c>
      <c r="G6528" s="5">
        <v>1115.425</v>
      </c>
      <c r="H6528" s="5">
        <v>321.51299999999992</v>
      </c>
      <c r="I6528" s="6">
        <v>0</v>
      </c>
    </row>
    <row r="6529" spans="1:9">
      <c r="A6529" s="133">
        <v>2013</v>
      </c>
      <c r="B6529" s="133">
        <v>9</v>
      </c>
      <c r="C6529" s="134">
        <v>41546</v>
      </c>
      <c r="D6529" s="133">
        <v>22</v>
      </c>
      <c r="E6529" s="5">
        <v>129.017</v>
      </c>
      <c r="F6529" s="5">
        <v>293.834</v>
      </c>
      <c r="G6529" s="5">
        <v>1114.9650000000001</v>
      </c>
      <c r="H6529" s="5">
        <v>322.77499999999992</v>
      </c>
      <c r="I6529" s="6">
        <v>0</v>
      </c>
    </row>
    <row r="6530" spans="1:9">
      <c r="A6530" s="133">
        <v>2013</v>
      </c>
      <c r="B6530" s="133">
        <v>9</v>
      </c>
      <c r="C6530" s="134">
        <v>41546</v>
      </c>
      <c r="D6530" s="133">
        <v>23</v>
      </c>
      <c r="E6530" s="5">
        <v>125.62400000000001</v>
      </c>
      <c r="F6530" s="5">
        <v>294.20100000000002</v>
      </c>
      <c r="G6530" s="5">
        <v>1090.2380000000001</v>
      </c>
      <c r="H6530" s="5">
        <v>300.84799999999996</v>
      </c>
      <c r="I6530" s="6">
        <v>0</v>
      </c>
    </row>
    <row r="6531" spans="1:9">
      <c r="A6531" s="133">
        <v>2013</v>
      </c>
      <c r="B6531" s="133">
        <v>9</v>
      </c>
      <c r="C6531" s="134">
        <v>41546</v>
      </c>
      <c r="D6531" s="133">
        <v>24</v>
      </c>
      <c r="E6531" s="5">
        <v>125.41</v>
      </c>
      <c r="F6531" s="5">
        <v>298.18000000000006</v>
      </c>
      <c r="G6531" s="5">
        <v>1053.0030000000002</v>
      </c>
      <c r="H6531" s="5">
        <v>275.49500000000006</v>
      </c>
      <c r="I6531" s="6">
        <v>0</v>
      </c>
    </row>
    <row r="6532" spans="1:9">
      <c r="A6532" s="133">
        <v>2013</v>
      </c>
      <c r="B6532" s="133">
        <v>9</v>
      </c>
      <c r="C6532" s="134">
        <v>41547</v>
      </c>
      <c r="D6532" s="133">
        <v>1</v>
      </c>
      <c r="E6532" s="5">
        <v>127.32700000000001</v>
      </c>
      <c r="F6532" s="5">
        <v>315.90799999999996</v>
      </c>
      <c r="G6532" s="5">
        <v>1042.2430000000002</v>
      </c>
      <c r="H6532" s="5">
        <v>254.25399999999999</v>
      </c>
      <c r="I6532" s="6">
        <v>0</v>
      </c>
    </row>
    <row r="6533" spans="1:9">
      <c r="A6533" s="133">
        <v>2013</v>
      </c>
      <c r="B6533" s="133">
        <v>9</v>
      </c>
      <c r="C6533" s="134">
        <v>41547</v>
      </c>
      <c r="D6533" s="133">
        <v>2</v>
      </c>
      <c r="E6533" s="5">
        <v>126.27500000000001</v>
      </c>
      <c r="F6533" s="5">
        <v>323.33800000000002</v>
      </c>
      <c r="G6533" s="5">
        <v>885.84699999999975</v>
      </c>
      <c r="H6533" s="5">
        <v>234.143</v>
      </c>
      <c r="I6533" s="6">
        <v>0</v>
      </c>
    </row>
    <row r="6534" spans="1:9">
      <c r="A6534" s="133">
        <v>2013</v>
      </c>
      <c r="B6534" s="133">
        <v>9</v>
      </c>
      <c r="C6534" s="134">
        <v>41547</v>
      </c>
      <c r="D6534" s="133">
        <v>3</v>
      </c>
      <c r="E6534" s="5">
        <v>126.17</v>
      </c>
      <c r="F6534" s="5">
        <v>323.661</v>
      </c>
      <c r="G6534" s="5">
        <v>877.24499999999989</v>
      </c>
      <c r="H6534" s="5">
        <v>231.74400000000003</v>
      </c>
      <c r="I6534" s="6">
        <v>0</v>
      </c>
    </row>
    <row r="6535" spans="1:9">
      <c r="A6535" s="133">
        <v>2013</v>
      </c>
      <c r="B6535" s="133">
        <v>9</v>
      </c>
      <c r="C6535" s="134">
        <v>41547</v>
      </c>
      <c r="D6535" s="133">
        <v>4</v>
      </c>
      <c r="E6535" s="5">
        <v>127.06500000000001</v>
      </c>
      <c r="F6535" s="5">
        <v>322.50799999999998</v>
      </c>
      <c r="G6535" s="5">
        <v>877.27300000000014</v>
      </c>
      <c r="H6535" s="5">
        <v>231.21</v>
      </c>
      <c r="I6535" s="6">
        <v>0</v>
      </c>
    </row>
    <row r="6536" spans="1:9">
      <c r="A6536" s="133">
        <v>2013</v>
      </c>
      <c r="B6536" s="133">
        <v>9</v>
      </c>
      <c r="C6536" s="134">
        <v>41547</v>
      </c>
      <c r="D6536" s="133">
        <v>5</v>
      </c>
      <c r="E6536" s="5">
        <v>128.04</v>
      </c>
      <c r="F6536" s="5">
        <v>322.65199999999999</v>
      </c>
      <c r="G6536" s="5">
        <v>874.80800000000011</v>
      </c>
      <c r="H6536" s="5">
        <v>231.48700000000002</v>
      </c>
      <c r="I6536" s="6">
        <v>0</v>
      </c>
    </row>
    <row r="6537" spans="1:9">
      <c r="A6537" s="133">
        <v>2013</v>
      </c>
      <c r="B6537" s="133">
        <v>9</v>
      </c>
      <c r="C6537" s="134">
        <v>41547</v>
      </c>
      <c r="D6537" s="133">
        <v>6</v>
      </c>
      <c r="E6537" s="5">
        <v>127.828</v>
      </c>
      <c r="F6537" s="5">
        <v>323.78300000000002</v>
      </c>
      <c r="G6537" s="5">
        <v>878.97200000000021</v>
      </c>
      <c r="H6537" s="5">
        <v>236.41199999999998</v>
      </c>
      <c r="I6537" s="6">
        <v>0</v>
      </c>
    </row>
    <row r="6538" spans="1:9">
      <c r="A6538" s="133">
        <v>2013</v>
      </c>
      <c r="B6538" s="133">
        <v>9</v>
      </c>
      <c r="C6538" s="134">
        <v>41547</v>
      </c>
      <c r="D6538" s="133">
        <v>7</v>
      </c>
      <c r="E6538" s="5">
        <v>127.09500000000001</v>
      </c>
      <c r="F6538" s="5">
        <v>323.18599999999998</v>
      </c>
      <c r="G6538" s="5">
        <v>905.16599999999994</v>
      </c>
      <c r="H6538" s="5">
        <v>250.26499999999999</v>
      </c>
      <c r="I6538" s="6">
        <v>0</v>
      </c>
    </row>
    <row r="6539" spans="1:9">
      <c r="A6539" s="133">
        <v>2013</v>
      </c>
      <c r="B6539" s="133">
        <v>9</v>
      </c>
      <c r="C6539" s="134">
        <v>41547</v>
      </c>
      <c r="D6539" s="133">
        <v>8</v>
      </c>
      <c r="E6539" s="5">
        <v>128.38200000000001</v>
      </c>
      <c r="F6539" s="5">
        <v>322.91899999999998</v>
      </c>
      <c r="G6539" s="5">
        <v>934.13199999999983</v>
      </c>
      <c r="H6539" s="5">
        <v>274.52100000000002</v>
      </c>
      <c r="I6539" s="6">
        <v>0</v>
      </c>
    </row>
    <row r="6540" spans="1:9">
      <c r="A6540" s="133">
        <v>2013</v>
      </c>
      <c r="B6540" s="133">
        <v>9</v>
      </c>
      <c r="C6540" s="134">
        <v>41547</v>
      </c>
      <c r="D6540" s="133">
        <v>9</v>
      </c>
      <c r="E6540" s="5">
        <v>125.985</v>
      </c>
      <c r="F6540" s="5">
        <v>322.137</v>
      </c>
      <c r="G6540" s="5">
        <v>974.48700000000019</v>
      </c>
      <c r="H6540" s="5">
        <v>297.45100000000002</v>
      </c>
      <c r="I6540" s="6">
        <v>0</v>
      </c>
    </row>
    <row r="6541" spans="1:9">
      <c r="A6541" s="133">
        <v>2013</v>
      </c>
      <c r="B6541" s="133">
        <v>9</v>
      </c>
      <c r="C6541" s="134">
        <v>41547</v>
      </c>
      <c r="D6541" s="133">
        <v>10</v>
      </c>
      <c r="E6541" s="5">
        <v>124.30500000000001</v>
      </c>
      <c r="F6541" s="5">
        <v>326.07100000000003</v>
      </c>
      <c r="G6541" s="5">
        <v>986.12299999999982</v>
      </c>
      <c r="H6541" s="5">
        <v>332.52800000000008</v>
      </c>
      <c r="I6541" s="6">
        <v>0</v>
      </c>
    </row>
    <row r="6542" spans="1:9">
      <c r="A6542" s="133">
        <v>2013</v>
      </c>
      <c r="B6542" s="133">
        <v>9</v>
      </c>
      <c r="C6542" s="134">
        <v>41547</v>
      </c>
      <c r="D6542" s="133">
        <v>11</v>
      </c>
      <c r="E6542" s="5">
        <v>124.85600000000001</v>
      </c>
      <c r="F6542" s="5">
        <v>328.07100000000003</v>
      </c>
      <c r="G6542" s="5">
        <v>1013.146</v>
      </c>
      <c r="H6542" s="5">
        <v>350.39499999999998</v>
      </c>
      <c r="I6542" s="6">
        <v>0</v>
      </c>
    </row>
    <row r="6543" spans="1:9">
      <c r="A6543" s="133">
        <v>2013</v>
      </c>
      <c r="B6543" s="133">
        <v>9</v>
      </c>
      <c r="C6543" s="134">
        <v>41547</v>
      </c>
      <c r="D6543" s="133">
        <v>12</v>
      </c>
      <c r="E6543" s="5">
        <v>126.59</v>
      </c>
      <c r="F6543" s="5">
        <v>329.03000000000003</v>
      </c>
      <c r="G6543" s="5">
        <v>1032.0900000000001</v>
      </c>
      <c r="H6543" s="5">
        <v>349.49299999999994</v>
      </c>
      <c r="I6543" s="6">
        <v>0</v>
      </c>
    </row>
    <row r="6544" spans="1:9">
      <c r="A6544" s="133">
        <v>2013</v>
      </c>
      <c r="B6544" s="133">
        <v>9</v>
      </c>
      <c r="C6544" s="134">
        <v>41547</v>
      </c>
      <c r="D6544" s="133">
        <v>13</v>
      </c>
      <c r="E6544" s="5">
        <v>128.78</v>
      </c>
      <c r="F6544" s="5">
        <v>329.96600000000001</v>
      </c>
      <c r="G6544" s="5">
        <v>1022.4829999999999</v>
      </c>
      <c r="H6544" s="5">
        <v>403.34800000000001</v>
      </c>
      <c r="I6544" s="6">
        <v>0</v>
      </c>
    </row>
    <row r="6545" spans="1:9">
      <c r="A6545" s="133">
        <v>2013</v>
      </c>
      <c r="B6545" s="133">
        <v>9</v>
      </c>
      <c r="C6545" s="134">
        <v>41547</v>
      </c>
      <c r="D6545" s="133">
        <v>14</v>
      </c>
      <c r="E6545" s="5">
        <v>131.078</v>
      </c>
      <c r="F6545" s="5">
        <v>332.27100000000002</v>
      </c>
      <c r="G6545" s="5">
        <v>957.18</v>
      </c>
      <c r="H6545" s="5">
        <v>424.99200000000008</v>
      </c>
      <c r="I6545" s="6">
        <v>0</v>
      </c>
    </row>
    <row r="6546" spans="1:9">
      <c r="A6546" s="133">
        <v>2013</v>
      </c>
      <c r="B6546" s="133">
        <v>9</v>
      </c>
      <c r="C6546" s="134">
        <v>41547</v>
      </c>
      <c r="D6546" s="133">
        <v>15</v>
      </c>
      <c r="E6546" s="5">
        <v>130.84800000000001</v>
      </c>
      <c r="F6546" s="5">
        <v>338.24699999999996</v>
      </c>
      <c r="G6546" s="5">
        <v>935.87699999999995</v>
      </c>
      <c r="H6546" s="5">
        <v>430.40499999999997</v>
      </c>
      <c r="I6546" s="6">
        <v>0</v>
      </c>
    </row>
    <row r="6547" spans="1:9">
      <c r="A6547" s="133">
        <v>2013</v>
      </c>
      <c r="B6547" s="133">
        <v>9</v>
      </c>
      <c r="C6547" s="134">
        <v>41547</v>
      </c>
      <c r="D6547" s="133">
        <v>16</v>
      </c>
      <c r="E6547" s="5">
        <v>130.452</v>
      </c>
      <c r="F6547" s="5">
        <v>370.48699999999997</v>
      </c>
      <c r="G6547" s="5">
        <v>858.3180000000001</v>
      </c>
      <c r="H6547" s="5">
        <v>449.02900000000011</v>
      </c>
      <c r="I6547" s="6">
        <v>0</v>
      </c>
    </row>
    <row r="6548" spans="1:9">
      <c r="A6548" s="133">
        <v>2013</v>
      </c>
      <c r="B6548" s="133">
        <v>9</v>
      </c>
      <c r="C6548" s="134">
        <v>41547</v>
      </c>
      <c r="D6548" s="133">
        <v>17</v>
      </c>
      <c r="E6548" s="5">
        <v>130.89500000000001</v>
      </c>
      <c r="F6548" s="5">
        <v>381.49300000000005</v>
      </c>
      <c r="G6548" s="5">
        <v>836.7249999999998</v>
      </c>
      <c r="H6548" s="5">
        <v>480.4500000000001</v>
      </c>
      <c r="I6548" s="6">
        <v>0</v>
      </c>
    </row>
    <row r="6549" spans="1:9">
      <c r="A6549" s="133">
        <v>2013</v>
      </c>
      <c r="B6549" s="133">
        <v>9</v>
      </c>
      <c r="C6549" s="134">
        <v>41547</v>
      </c>
      <c r="D6549" s="133">
        <v>18</v>
      </c>
      <c r="E6549" s="5">
        <v>132.36199999999999</v>
      </c>
      <c r="F6549" s="5">
        <v>381.69400000000007</v>
      </c>
      <c r="G6549" s="5">
        <v>849.08500000000015</v>
      </c>
      <c r="H6549" s="5">
        <v>494.90300000000019</v>
      </c>
      <c r="I6549" s="6">
        <v>0</v>
      </c>
    </row>
    <row r="6550" spans="1:9">
      <c r="A6550" s="133">
        <v>2013</v>
      </c>
      <c r="B6550" s="133">
        <v>9</v>
      </c>
      <c r="C6550" s="134">
        <v>41547</v>
      </c>
      <c r="D6550" s="133">
        <v>19</v>
      </c>
      <c r="E6550" s="5">
        <v>132.26100000000002</v>
      </c>
      <c r="F6550" s="5">
        <v>379.93100000000004</v>
      </c>
      <c r="G6550" s="5">
        <v>897.46799999999996</v>
      </c>
      <c r="H6550" s="5">
        <v>540.74199999999996</v>
      </c>
      <c r="I6550" s="6">
        <v>0</v>
      </c>
    </row>
    <row r="6551" spans="1:9">
      <c r="A6551" s="133">
        <v>2013</v>
      </c>
      <c r="B6551" s="133">
        <v>9</v>
      </c>
      <c r="C6551" s="134">
        <v>41547</v>
      </c>
      <c r="D6551" s="133">
        <v>20</v>
      </c>
      <c r="E6551" s="5">
        <v>132.26600000000002</v>
      </c>
      <c r="F6551" s="5">
        <v>380.28199999999998</v>
      </c>
      <c r="G6551" s="5">
        <v>1019.9220000000001</v>
      </c>
      <c r="H6551" s="5">
        <v>683.99799999999993</v>
      </c>
      <c r="I6551" s="6">
        <v>0</v>
      </c>
    </row>
    <row r="6552" spans="1:9">
      <c r="A6552" s="133">
        <v>2013</v>
      </c>
      <c r="B6552" s="133">
        <v>9</v>
      </c>
      <c r="C6552" s="134">
        <v>41547</v>
      </c>
      <c r="D6552" s="133">
        <v>21</v>
      </c>
      <c r="E6552" s="5">
        <v>132.21100000000001</v>
      </c>
      <c r="F6552" s="5">
        <v>379.27599999999995</v>
      </c>
      <c r="G6552" s="5">
        <v>1042.646</v>
      </c>
      <c r="H6552" s="5">
        <v>757.45500000000004</v>
      </c>
      <c r="I6552" s="6">
        <v>0</v>
      </c>
    </row>
    <row r="6553" spans="1:9">
      <c r="A6553" s="133">
        <v>2013</v>
      </c>
      <c r="B6553" s="133">
        <v>9</v>
      </c>
      <c r="C6553" s="134">
        <v>41547</v>
      </c>
      <c r="D6553" s="133">
        <v>22</v>
      </c>
      <c r="E6553" s="5">
        <v>131.249</v>
      </c>
      <c r="F6553" s="5">
        <v>381.97800000000001</v>
      </c>
      <c r="G6553" s="5">
        <v>1056.3320000000001</v>
      </c>
      <c r="H6553" s="5">
        <v>753.59600000000012</v>
      </c>
      <c r="I6553" s="6">
        <v>0</v>
      </c>
    </row>
    <row r="6554" spans="1:9">
      <c r="A6554" s="133">
        <v>2013</v>
      </c>
      <c r="B6554" s="133">
        <v>9</v>
      </c>
      <c r="C6554" s="134">
        <v>41547</v>
      </c>
      <c r="D6554" s="133">
        <v>23</v>
      </c>
      <c r="E6554" s="5">
        <v>130.05199999999999</v>
      </c>
      <c r="F6554" s="5">
        <v>381.94600000000003</v>
      </c>
      <c r="G6554" s="5">
        <v>924.87599999999986</v>
      </c>
      <c r="H6554" s="5">
        <v>783.21599999999989</v>
      </c>
      <c r="I6554" s="6">
        <v>0</v>
      </c>
    </row>
    <row r="6555" spans="1:9">
      <c r="A6555" s="133">
        <v>2013</v>
      </c>
      <c r="B6555" s="133">
        <v>9</v>
      </c>
      <c r="C6555" s="134">
        <v>41547</v>
      </c>
      <c r="D6555" s="133">
        <v>24</v>
      </c>
      <c r="E6555" s="5">
        <v>86.922000000000011</v>
      </c>
      <c r="F6555" s="5">
        <v>368.07500000000005</v>
      </c>
      <c r="G6555" s="5">
        <v>809.70299999999997</v>
      </c>
      <c r="H6555" s="5">
        <v>718.39600000000007</v>
      </c>
      <c r="I6555" s="6">
        <v>0</v>
      </c>
    </row>
    <row r="6556" spans="1:9">
      <c r="A6556" s="133">
        <v>2013</v>
      </c>
      <c r="B6556" s="133">
        <v>10</v>
      </c>
      <c r="C6556" s="134">
        <v>41548</v>
      </c>
      <c r="D6556" s="133">
        <v>1</v>
      </c>
      <c r="E6556" s="5">
        <v>105.298</v>
      </c>
      <c r="F6556" s="5">
        <v>372.18200000000002</v>
      </c>
      <c r="G6556" s="5">
        <v>777.18200000000002</v>
      </c>
      <c r="H6556" s="5">
        <v>518.75599999999997</v>
      </c>
      <c r="I6556" s="6">
        <v>0</v>
      </c>
    </row>
    <row r="6557" spans="1:9">
      <c r="A6557" s="133">
        <v>2013</v>
      </c>
      <c r="B6557" s="133">
        <v>10</v>
      </c>
      <c r="C6557" s="134">
        <v>41548</v>
      </c>
      <c r="D6557" s="133">
        <v>2</v>
      </c>
      <c r="E6557" s="5">
        <v>105.512</v>
      </c>
      <c r="F6557" s="5">
        <v>371.93700000000001</v>
      </c>
      <c r="G6557" s="5">
        <v>766.10500000000002</v>
      </c>
      <c r="H6557" s="5">
        <v>432.11200000000002</v>
      </c>
      <c r="I6557" s="6">
        <v>0</v>
      </c>
    </row>
    <row r="6558" spans="1:9">
      <c r="A6558" s="133">
        <v>2013</v>
      </c>
      <c r="B6558" s="133">
        <v>10</v>
      </c>
      <c r="C6558" s="134">
        <v>41548</v>
      </c>
      <c r="D6558" s="133">
        <v>3</v>
      </c>
      <c r="E6558" s="5">
        <v>106.569</v>
      </c>
      <c r="F6558" s="5">
        <v>371.07500000000005</v>
      </c>
      <c r="G6558" s="5">
        <v>767.35700000000008</v>
      </c>
      <c r="H6558" s="5">
        <v>429.077</v>
      </c>
      <c r="I6558" s="6">
        <v>0</v>
      </c>
    </row>
    <row r="6559" spans="1:9">
      <c r="A6559" s="133">
        <v>2013</v>
      </c>
      <c r="B6559" s="133">
        <v>10</v>
      </c>
      <c r="C6559" s="134">
        <v>41548</v>
      </c>
      <c r="D6559" s="133">
        <v>4</v>
      </c>
      <c r="E6559" s="5">
        <v>103.26400000000001</v>
      </c>
      <c r="F6559" s="5">
        <v>371.66600000000005</v>
      </c>
      <c r="G6559" s="5">
        <v>766.53699999999992</v>
      </c>
      <c r="H6559" s="5">
        <v>427.30799999999999</v>
      </c>
      <c r="I6559" s="6">
        <v>0</v>
      </c>
    </row>
    <row r="6560" spans="1:9">
      <c r="A6560" s="133">
        <v>2013</v>
      </c>
      <c r="B6560" s="133">
        <v>10</v>
      </c>
      <c r="C6560" s="134">
        <v>41548</v>
      </c>
      <c r="D6560" s="133">
        <v>5</v>
      </c>
      <c r="E6560" s="5">
        <v>102.79300000000001</v>
      </c>
      <c r="F6560" s="5">
        <v>371.58</v>
      </c>
      <c r="G6560" s="5">
        <v>768.20400000000006</v>
      </c>
      <c r="H6560" s="5">
        <v>428.1690000000001</v>
      </c>
      <c r="I6560" s="6">
        <v>0</v>
      </c>
    </row>
    <row r="6561" spans="1:9">
      <c r="A6561" s="133">
        <v>2013</v>
      </c>
      <c r="B6561" s="133">
        <v>10</v>
      </c>
      <c r="C6561" s="134">
        <v>41548</v>
      </c>
      <c r="D6561" s="133">
        <v>6</v>
      </c>
      <c r="E6561" s="5">
        <v>101.911</v>
      </c>
      <c r="F6561" s="5">
        <v>371.34700000000004</v>
      </c>
      <c r="G6561" s="5">
        <v>765.44400000000007</v>
      </c>
      <c r="H6561" s="5">
        <v>426.53800000000007</v>
      </c>
      <c r="I6561" s="6">
        <v>0</v>
      </c>
    </row>
    <row r="6562" spans="1:9">
      <c r="A6562" s="133">
        <v>2013</v>
      </c>
      <c r="B6562" s="133">
        <v>10</v>
      </c>
      <c r="C6562" s="134">
        <v>41548</v>
      </c>
      <c r="D6562" s="133">
        <v>7</v>
      </c>
      <c r="E6562" s="5">
        <v>102.717</v>
      </c>
      <c r="F6562" s="5">
        <v>369.74</v>
      </c>
      <c r="G6562" s="5">
        <v>763.74</v>
      </c>
      <c r="H6562" s="5">
        <v>442.54599999999999</v>
      </c>
      <c r="I6562" s="6">
        <v>0</v>
      </c>
    </row>
    <row r="6563" spans="1:9">
      <c r="A6563" s="133">
        <v>2013</v>
      </c>
      <c r="B6563" s="133">
        <v>10</v>
      </c>
      <c r="C6563" s="134">
        <v>41548</v>
      </c>
      <c r="D6563" s="133">
        <v>8</v>
      </c>
      <c r="E6563" s="5">
        <v>101.53400000000001</v>
      </c>
      <c r="F6563" s="5">
        <v>367.78299999999996</v>
      </c>
      <c r="G6563" s="5">
        <v>770.1</v>
      </c>
      <c r="H6563" s="5">
        <v>510.995</v>
      </c>
      <c r="I6563" s="6">
        <v>0</v>
      </c>
    </row>
    <row r="6564" spans="1:9">
      <c r="A6564" s="133">
        <v>2013</v>
      </c>
      <c r="B6564" s="133">
        <v>10</v>
      </c>
      <c r="C6564" s="134">
        <v>41548</v>
      </c>
      <c r="D6564" s="133">
        <v>9</v>
      </c>
      <c r="E6564" s="5">
        <v>108.084</v>
      </c>
      <c r="F6564" s="5">
        <v>371.83300000000008</v>
      </c>
      <c r="G6564" s="5">
        <v>780.91399999999999</v>
      </c>
      <c r="H6564" s="5">
        <v>588.49600000000021</v>
      </c>
      <c r="I6564" s="6">
        <v>0</v>
      </c>
    </row>
    <row r="6565" spans="1:9">
      <c r="A6565" s="133">
        <v>2013</v>
      </c>
      <c r="B6565" s="133">
        <v>10</v>
      </c>
      <c r="C6565" s="134">
        <v>41548</v>
      </c>
      <c r="D6565" s="133">
        <v>10</v>
      </c>
      <c r="E6565" s="5">
        <v>132.72</v>
      </c>
      <c r="F6565" s="5">
        <v>388.72400000000005</v>
      </c>
      <c r="G6565" s="5">
        <v>767.49199999999996</v>
      </c>
      <c r="H6565" s="5">
        <v>655.75900000000013</v>
      </c>
      <c r="I6565" s="6">
        <v>0</v>
      </c>
    </row>
    <row r="6566" spans="1:9">
      <c r="A6566" s="133">
        <v>2013</v>
      </c>
      <c r="B6566" s="133">
        <v>10</v>
      </c>
      <c r="C6566" s="134">
        <v>41548</v>
      </c>
      <c r="D6566" s="133">
        <v>11</v>
      </c>
      <c r="E6566" s="5">
        <v>134.57400000000001</v>
      </c>
      <c r="F6566" s="5">
        <v>398.59800000000007</v>
      </c>
      <c r="G6566" s="5">
        <v>758.899</v>
      </c>
      <c r="H6566" s="5">
        <v>665.39400000000012</v>
      </c>
      <c r="I6566" s="6">
        <v>0</v>
      </c>
    </row>
    <row r="6567" spans="1:9">
      <c r="A6567" s="133">
        <v>2013</v>
      </c>
      <c r="B6567" s="133">
        <v>10</v>
      </c>
      <c r="C6567" s="134">
        <v>41548</v>
      </c>
      <c r="D6567" s="133">
        <v>12</v>
      </c>
      <c r="E6567" s="5">
        <v>135.24800000000002</v>
      </c>
      <c r="F6567" s="5">
        <v>398.79300000000001</v>
      </c>
      <c r="G6567" s="5">
        <v>756.50100000000009</v>
      </c>
      <c r="H6567" s="5">
        <v>667.63900000000001</v>
      </c>
      <c r="I6567" s="6">
        <v>0</v>
      </c>
    </row>
    <row r="6568" spans="1:9">
      <c r="A6568" s="133">
        <v>2013</v>
      </c>
      <c r="B6568" s="133">
        <v>10</v>
      </c>
      <c r="C6568" s="134">
        <v>41548</v>
      </c>
      <c r="D6568" s="133">
        <v>13</v>
      </c>
      <c r="E6568" s="5">
        <v>135.279</v>
      </c>
      <c r="F6568" s="5">
        <v>398.5680000000001</v>
      </c>
      <c r="G6568" s="5">
        <v>720.58</v>
      </c>
      <c r="H6568" s="5">
        <v>696.77500000000009</v>
      </c>
      <c r="I6568" s="6">
        <v>0</v>
      </c>
    </row>
    <row r="6569" spans="1:9">
      <c r="A6569" s="133">
        <v>2013</v>
      </c>
      <c r="B6569" s="133">
        <v>10</v>
      </c>
      <c r="C6569" s="134">
        <v>41548</v>
      </c>
      <c r="D6569" s="133">
        <v>14</v>
      </c>
      <c r="E6569" s="5">
        <v>134.27800000000002</v>
      </c>
      <c r="F6569" s="5">
        <v>400.13600000000002</v>
      </c>
      <c r="G6569" s="5">
        <v>700.83899999999994</v>
      </c>
      <c r="H6569" s="5">
        <v>700.67700000000002</v>
      </c>
      <c r="I6569" s="6">
        <v>0</v>
      </c>
    </row>
    <row r="6570" spans="1:9">
      <c r="A6570" s="133">
        <v>2013</v>
      </c>
      <c r="B6570" s="133">
        <v>10</v>
      </c>
      <c r="C6570" s="134">
        <v>41548</v>
      </c>
      <c r="D6570" s="133">
        <v>15</v>
      </c>
      <c r="E6570" s="5">
        <v>135.74200000000002</v>
      </c>
      <c r="F6570" s="5">
        <v>399.72600000000011</v>
      </c>
      <c r="G6570" s="5">
        <v>690.2879999999999</v>
      </c>
      <c r="H6570" s="5">
        <v>684.32200000000012</v>
      </c>
      <c r="I6570" s="6">
        <v>0</v>
      </c>
    </row>
    <row r="6571" spans="1:9">
      <c r="A6571" s="133">
        <v>2013</v>
      </c>
      <c r="B6571" s="133">
        <v>10</v>
      </c>
      <c r="C6571" s="134">
        <v>41548</v>
      </c>
      <c r="D6571" s="133">
        <v>16</v>
      </c>
      <c r="E6571" s="5">
        <v>127.32700000000001</v>
      </c>
      <c r="F6571" s="5">
        <v>407.15700000000004</v>
      </c>
      <c r="G6571" s="5">
        <v>687.64499999999987</v>
      </c>
      <c r="H6571" s="5">
        <v>647.11300000000017</v>
      </c>
      <c r="I6571" s="6">
        <v>0</v>
      </c>
    </row>
    <row r="6572" spans="1:9">
      <c r="A6572" s="133">
        <v>2013</v>
      </c>
      <c r="B6572" s="133">
        <v>10</v>
      </c>
      <c r="C6572" s="134">
        <v>41548</v>
      </c>
      <c r="D6572" s="133">
        <v>17</v>
      </c>
      <c r="E6572" s="5">
        <v>122.721</v>
      </c>
      <c r="F6572" s="5">
        <v>412.60400000000004</v>
      </c>
      <c r="G6572" s="5">
        <v>691.8979999999998</v>
      </c>
      <c r="H6572" s="5">
        <v>593.63500000000022</v>
      </c>
      <c r="I6572" s="6">
        <v>0</v>
      </c>
    </row>
    <row r="6573" spans="1:9">
      <c r="A6573" s="133">
        <v>2013</v>
      </c>
      <c r="B6573" s="133">
        <v>10</v>
      </c>
      <c r="C6573" s="134">
        <v>41548</v>
      </c>
      <c r="D6573" s="133">
        <v>18</v>
      </c>
      <c r="E6573" s="5">
        <v>121.444</v>
      </c>
      <c r="F6573" s="5">
        <v>414.33600000000001</v>
      </c>
      <c r="G6573" s="5">
        <v>693.59099999999989</v>
      </c>
      <c r="H6573" s="5">
        <v>589.18599999999992</v>
      </c>
      <c r="I6573" s="6">
        <v>0</v>
      </c>
    </row>
    <row r="6574" spans="1:9">
      <c r="A6574" s="133">
        <v>2013</v>
      </c>
      <c r="B6574" s="133">
        <v>10</v>
      </c>
      <c r="C6574" s="134">
        <v>41548</v>
      </c>
      <c r="D6574" s="133">
        <v>19</v>
      </c>
      <c r="E6574" s="5">
        <v>116.38500000000001</v>
      </c>
      <c r="F6574" s="5">
        <v>422.86800000000011</v>
      </c>
      <c r="G6574" s="5">
        <v>714.57799999999986</v>
      </c>
      <c r="H6574" s="5">
        <v>609.07299999999998</v>
      </c>
      <c r="I6574" s="6">
        <v>0</v>
      </c>
    </row>
    <row r="6575" spans="1:9">
      <c r="A6575" s="133">
        <v>2013</v>
      </c>
      <c r="B6575" s="133">
        <v>10</v>
      </c>
      <c r="C6575" s="134">
        <v>41548</v>
      </c>
      <c r="D6575" s="133">
        <v>20</v>
      </c>
      <c r="E6575" s="5">
        <v>75.368000000000009</v>
      </c>
      <c r="F6575" s="5">
        <v>422.2770000000001</v>
      </c>
      <c r="G6575" s="5">
        <v>975.19200000000012</v>
      </c>
      <c r="H6575" s="5">
        <v>726.06400000000019</v>
      </c>
      <c r="I6575" s="6">
        <v>0</v>
      </c>
    </row>
    <row r="6576" spans="1:9">
      <c r="A6576" s="133">
        <v>2013</v>
      </c>
      <c r="B6576" s="133">
        <v>10</v>
      </c>
      <c r="C6576" s="134">
        <v>41548</v>
      </c>
      <c r="D6576" s="133">
        <v>21</v>
      </c>
      <c r="E6576" s="5">
        <v>59.893000000000001</v>
      </c>
      <c r="F6576" s="5">
        <v>422.36399999999998</v>
      </c>
      <c r="G6576" s="5">
        <v>1112.1330000000003</v>
      </c>
      <c r="H6576" s="5">
        <v>806.22899999999993</v>
      </c>
      <c r="I6576" s="6">
        <v>0</v>
      </c>
    </row>
    <row r="6577" spans="1:9">
      <c r="A6577" s="133">
        <v>2013</v>
      </c>
      <c r="B6577" s="133">
        <v>10</v>
      </c>
      <c r="C6577" s="134">
        <v>41548</v>
      </c>
      <c r="D6577" s="133">
        <v>22</v>
      </c>
      <c r="E6577" s="5">
        <v>41.588000000000001</v>
      </c>
      <c r="F6577" s="5">
        <v>422.55500000000012</v>
      </c>
      <c r="G6577" s="5">
        <v>1133.4579999999999</v>
      </c>
      <c r="H6577" s="5">
        <v>790.53400000000022</v>
      </c>
      <c r="I6577" s="6">
        <v>0</v>
      </c>
    </row>
    <row r="6578" spans="1:9">
      <c r="A6578" s="133">
        <v>2013</v>
      </c>
      <c r="B6578" s="133">
        <v>10</v>
      </c>
      <c r="C6578" s="134">
        <v>41548</v>
      </c>
      <c r="D6578" s="133">
        <v>23</v>
      </c>
      <c r="E6578" s="5">
        <v>25.607000000000003</v>
      </c>
      <c r="F6578" s="5">
        <v>422.26300000000003</v>
      </c>
      <c r="G6578" s="5">
        <v>1090.3249999999998</v>
      </c>
      <c r="H6578" s="5">
        <v>664.62900000000013</v>
      </c>
      <c r="I6578" s="6">
        <v>0</v>
      </c>
    </row>
    <row r="6579" spans="1:9">
      <c r="A6579" s="133">
        <v>2013</v>
      </c>
      <c r="B6579" s="133">
        <v>10</v>
      </c>
      <c r="C6579" s="134">
        <v>41548</v>
      </c>
      <c r="D6579" s="133">
        <v>24</v>
      </c>
      <c r="E6579" s="5">
        <v>0</v>
      </c>
      <c r="F6579" s="5">
        <v>418.07400000000007</v>
      </c>
      <c r="G6579" s="5">
        <v>915.12499999999977</v>
      </c>
      <c r="H6579" s="5">
        <v>584.02800000000025</v>
      </c>
      <c r="I6579" s="6">
        <v>0</v>
      </c>
    </row>
    <row r="6580" spans="1:9">
      <c r="A6580" s="133">
        <v>2013</v>
      </c>
      <c r="B6580" s="133">
        <v>10</v>
      </c>
      <c r="C6580" s="134">
        <v>41549</v>
      </c>
      <c r="D6580" s="133">
        <v>1</v>
      </c>
      <c r="E6580" s="5">
        <v>0</v>
      </c>
      <c r="F6580" s="5">
        <v>405.43</v>
      </c>
      <c r="G6580" s="5">
        <v>660.41</v>
      </c>
      <c r="H6580" s="5">
        <v>550.71500000000003</v>
      </c>
      <c r="I6580" s="6">
        <v>0</v>
      </c>
    </row>
    <row r="6581" spans="1:9">
      <c r="A6581" s="133">
        <v>2013</v>
      </c>
      <c r="B6581" s="133">
        <v>10</v>
      </c>
      <c r="C6581" s="134">
        <v>41549</v>
      </c>
      <c r="D6581" s="133">
        <v>2</v>
      </c>
      <c r="E6581" s="5">
        <v>0</v>
      </c>
      <c r="F6581" s="5">
        <v>409.81600000000003</v>
      </c>
      <c r="G6581" s="5">
        <v>633.14999999999986</v>
      </c>
      <c r="H6581" s="5">
        <v>535.03099999999995</v>
      </c>
      <c r="I6581" s="6">
        <v>0</v>
      </c>
    </row>
    <row r="6582" spans="1:9">
      <c r="A6582" s="133">
        <v>2013</v>
      </c>
      <c r="B6582" s="133">
        <v>10</v>
      </c>
      <c r="C6582" s="134">
        <v>41549</v>
      </c>
      <c r="D6582" s="133">
        <v>3</v>
      </c>
      <c r="E6582" s="5">
        <v>0</v>
      </c>
      <c r="F6582" s="5">
        <v>419.67800000000005</v>
      </c>
      <c r="G6582" s="5">
        <v>632.28200000000004</v>
      </c>
      <c r="H6582" s="5">
        <v>533.72399999999993</v>
      </c>
      <c r="I6582" s="6">
        <v>0</v>
      </c>
    </row>
    <row r="6583" spans="1:9">
      <c r="A6583" s="133">
        <v>2013</v>
      </c>
      <c r="B6583" s="133">
        <v>10</v>
      </c>
      <c r="C6583" s="134">
        <v>41549</v>
      </c>
      <c r="D6583" s="133">
        <v>4</v>
      </c>
      <c r="E6583" s="5">
        <v>0</v>
      </c>
      <c r="F6583" s="5">
        <v>420.16500000000002</v>
      </c>
      <c r="G6583" s="5">
        <v>633.14</v>
      </c>
      <c r="H6583" s="5">
        <v>534.07500000000005</v>
      </c>
      <c r="I6583" s="6">
        <v>0</v>
      </c>
    </row>
    <row r="6584" spans="1:9">
      <c r="A6584" s="133">
        <v>2013</v>
      </c>
      <c r="B6584" s="133">
        <v>10</v>
      </c>
      <c r="C6584" s="134">
        <v>41549</v>
      </c>
      <c r="D6584" s="133">
        <v>5</v>
      </c>
      <c r="E6584" s="5">
        <v>0</v>
      </c>
      <c r="F6584" s="5">
        <v>420.21700000000004</v>
      </c>
      <c r="G6584" s="5">
        <v>632.61800000000005</v>
      </c>
      <c r="H6584" s="5">
        <v>534.16199999999992</v>
      </c>
      <c r="I6584" s="6">
        <v>0</v>
      </c>
    </row>
    <row r="6585" spans="1:9">
      <c r="A6585" s="133">
        <v>2013</v>
      </c>
      <c r="B6585" s="133">
        <v>10</v>
      </c>
      <c r="C6585" s="134">
        <v>41549</v>
      </c>
      <c r="D6585" s="133">
        <v>6</v>
      </c>
      <c r="E6585" s="5">
        <v>0</v>
      </c>
      <c r="F6585" s="5">
        <v>419.91300000000007</v>
      </c>
      <c r="G6585" s="5">
        <v>634.32800000000009</v>
      </c>
      <c r="H6585" s="5">
        <v>534.8549999999999</v>
      </c>
      <c r="I6585" s="6">
        <v>0</v>
      </c>
    </row>
    <row r="6586" spans="1:9">
      <c r="A6586" s="133">
        <v>2013</v>
      </c>
      <c r="B6586" s="133">
        <v>10</v>
      </c>
      <c r="C6586" s="134">
        <v>41549</v>
      </c>
      <c r="D6586" s="133">
        <v>7</v>
      </c>
      <c r="E6586" s="5">
        <v>0</v>
      </c>
      <c r="F6586" s="5">
        <v>420.18699999999995</v>
      </c>
      <c r="G6586" s="5">
        <v>683.57100000000003</v>
      </c>
      <c r="H6586" s="5">
        <v>538.95400000000006</v>
      </c>
      <c r="I6586" s="6">
        <v>0</v>
      </c>
    </row>
    <row r="6587" spans="1:9">
      <c r="A6587" s="133">
        <v>2013</v>
      </c>
      <c r="B6587" s="133">
        <v>10</v>
      </c>
      <c r="C6587" s="134">
        <v>41549</v>
      </c>
      <c r="D6587" s="133">
        <v>8</v>
      </c>
      <c r="E6587" s="5">
        <v>0</v>
      </c>
      <c r="F6587" s="5">
        <v>420.06599999999997</v>
      </c>
      <c r="G6587" s="5">
        <v>734.84800000000007</v>
      </c>
      <c r="H6587" s="5">
        <v>555.35900000000004</v>
      </c>
      <c r="I6587" s="6">
        <v>0</v>
      </c>
    </row>
    <row r="6588" spans="1:9">
      <c r="A6588" s="133">
        <v>2013</v>
      </c>
      <c r="B6588" s="133">
        <v>10</v>
      </c>
      <c r="C6588" s="134">
        <v>41549</v>
      </c>
      <c r="D6588" s="133">
        <v>9</v>
      </c>
      <c r="E6588" s="5">
        <v>0</v>
      </c>
      <c r="F6588" s="5">
        <v>377.53300000000002</v>
      </c>
      <c r="G6588" s="5">
        <v>767.25999999999988</v>
      </c>
      <c r="H6588" s="5">
        <v>602.29200000000003</v>
      </c>
      <c r="I6588" s="6">
        <v>0</v>
      </c>
    </row>
    <row r="6589" spans="1:9">
      <c r="A6589" s="133">
        <v>2013</v>
      </c>
      <c r="B6589" s="133">
        <v>10</v>
      </c>
      <c r="C6589" s="134">
        <v>41549</v>
      </c>
      <c r="D6589" s="133">
        <v>10</v>
      </c>
      <c r="E6589" s="5">
        <v>0</v>
      </c>
      <c r="F6589" s="5">
        <v>371.95400000000006</v>
      </c>
      <c r="G6589" s="5">
        <v>815.3660000000001</v>
      </c>
      <c r="H6589" s="5">
        <v>647.93900000000008</v>
      </c>
      <c r="I6589" s="6">
        <v>0</v>
      </c>
    </row>
    <row r="6590" spans="1:9">
      <c r="A6590" s="133">
        <v>2013</v>
      </c>
      <c r="B6590" s="133">
        <v>10</v>
      </c>
      <c r="C6590" s="134">
        <v>41549</v>
      </c>
      <c r="D6590" s="133">
        <v>11</v>
      </c>
      <c r="E6590" s="5">
        <v>0</v>
      </c>
      <c r="F6590" s="5">
        <v>380.41600000000005</v>
      </c>
      <c r="G6590" s="5">
        <v>789.23800000000006</v>
      </c>
      <c r="H6590" s="5">
        <v>692.05800000000022</v>
      </c>
      <c r="I6590" s="6">
        <v>0</v>
      </c>
    </row>
    <row r="6591" spans="1:9">
      <c r="A6591" s="133">
        <v>2013</v>
      </c>
      <c r="B6591" s="133">
        <v>10</v>
      </c>
      <c r="C6591" s="134">
        <v>41549</v>
      </c>
      <c r="D6591" s="133">
        <v>12</v>
      </c>
      <c r="E6591" s="5">
        <v>0</v>
      </c>
      <c r="F6591" s="5">
        <v>387.36500000000001</v>
      </c>
      <c r="G6591" s="5">
        <v>748.10200000000009</v>
      </c>
      <c r="H6591" s="5">
        <v>690.25700000000006</v>
      </c>
      <c r="I6591" s="6">
        <v>0</v>
      </c>
    </row>
    <row r="6592" spans="1:9">
      <c r="A6592" s="133">
        <v>2013</v>
      </c>
      <c r="B6592" s="133">
        <v>10</v>
      </c>
      <c r="C6592" s="134">
        <v>41549</v>
      </c>
      <c r="D6592" s="133">
        <v>13</v>
      </c>
      <c r="E6592" s="5">
        <v>0</v>
      </c>
      <c r="F6592" s="5">
        <v>388.58999999999992</v>
      </c>
      <c r="G6592" s="5">
        <v>741.84400000000005</v>
      </c>
      <c r="H6592" s="5">
        <v>671.58400000000017</v>
      </c>
      <c r="I6592" s="6">
        <v>0</v>
      </c>
    </row>
    <row r="6593" spans="1:9">
      <c r="A6593" s="133">
        <v>2013</v>
      </c>
      <c r="B6593" s="133">
        <v>10</v>
      </c>
      <c r="C6593" s="134">
        <v>41549</v>
      </c>
      <c r="D6593" s="133">
        <v>14</v>
      </c>
      <c r="E6593" s="5">
        <v>0</v>
      </c>
      <c r="F6593" s="5">
        <v>415.34200000000004</v>
      </c>
      <c r="G6593" s="5">
        <v>724.80600000000004</v>
      </c>
      <c r="H6593" s="5">
        <v>594.8359999999999</v>
      </c>
      <c r="I6593" s="6">
        <v>0</v>
      </c>
    </row>
    <row r="6594" spans="1:9">
      <c r="A6594" s="133">
        <v>2013</v>
      </c>
      <c r="B6594" s="133">
        <v>10</v>
      </c>
      <c r="C6594" s="134">
        <v>41549</v>
      </c>
      <c r="D6594" s="133">
        <v>15</v>
      </c>
      <c r="E6594" s="5">
        <v>6.8950000000000005</v>
      </c>
      <c r="F6594" s="5">
        <v>443.70400000000001</v>
      </c>
      <c r="G6594" s="5">
        <v>755.19799999999998</v>
      </c>
      <c r="H6594" s="5">
        <v>550.06400000000019</v>
      </c>
      <c r="I6594" s="6">
        <v>0</v>
      </c>
    </row>
    <row r="6595" spans="1:9">
      <c r="A6595" s="133">
        <v>2013</v>
      </c>
      <c r="B6595" s="133">
        <v>10</v>
      </c>
      <c r="C6595" s="134">
        <v>41549</v>
      </c>
      <c r="D6595" s="133">
        <v>16</v>
      </c>
      <c r="E6595" s="5">
        <v>25.205000000000002</v>
      </c>
      <c r="F6595" s="5">
        <v>445.02799999999991</v>
      </c>
      <c r="G6595" s="5">
        <v>748.76100000000008</v>
      </c>
      <c r="H6595" s="5">
        <v>547.59500000000014</v>
      </c>
      <c r="I6595" s="6">
        <v>0</v>
      </c>
    </row>
    <row r="6596" spans="1:9">
      <c r="A6596" s="133">
        <v>2013</v>
      </c>
      <c r="B6596" s="133">
        <v>10</v>
      </c>
      <c r="C6596" s="134">
        <v>41549</v>
      </c>
      <c r="D6596" s="133">
        <v>17</v>
      </c>
      <c r="E6596" s="5">
        <v>36.178000000000004</v>
      </c>
      <c r="F6596" s="5">
        <v>450.19700000000006</v>
      </c>
      <c r="G6596" s="5">
        <v>759.05200000000013</v>
      </c>
      <c r="H6596" s="5">
        <v>546.721</v>
      </c>
      <c r="I6596" s="6">
        <v>0</v>
      </c>
    </row>
    <row r="6597" spans="1:9">
      <c r="A6597" s="133">
        <v>2013</v>
      </c>
      <c r="B6597" s="133">
        <v>10</v>
      </c>
      <c r="C6597" s="134">
        <v>41549</v>
      </c>
      <c r="D6597" s="133">
        <v>18</v>
      </c>
      <c r="E6597" s="5">
        <v>54.821000000000005</v>
      </c>
      <c r="F6597" s="5">
        <v>450.19399999999996</v>
      </c>
      <c r="G6597" s="5">
        <v>753.17899999999986</v>
      </c>
      <c r="H6597" s="5">
        <v>541.14300000000003</v>
      </c>
      <c r="I6597" s="6">
        <v>0</v>
      </c>
    </row>
    <row r="6598" spans="1:9">
      <c r="A6598" s="133">
        <v>2013</v>
      </c>
      <c r="B6598" s="133">
        <v>10</v>
      </c>
      <c r="C6598" s="134">
        <v>41549</v>
      </c>
      <c r="D6598" s="133">
        <v>19</v>
      </c>
      <c r="E6598" s="5">
        <v>56.467000000000006</v>
      </c>
      <c r="F6598" s="5">
        <v>450.22199999999998</v>
      </c>
      <c r="G6598" s="5">
        <v>795.52100000000019</v>
      </c>
      <c r="H6598" s="5">
        <v>575.13199999999995</v>
      </c>
      <c r="I6598" s="6">
        <v>0</v>
      </c>
    </row>
    <row r="6599" spans="1:9">
      <c r="A6599" s="133">
        <v>2013</v>
      </c>
      <c r="B6599" s="133">
        <v>10</v>
      </c>
      <c r="C6599" s="134">
        <v>41549</v>
      </c>
      <c r="D6599" s="133">
        <v>20</v>
      </c>
      <c r="E6599" s="5">
        <v>60.826000000000001</v>
      </c>
      <c r="F6599" s="5">
        <v>449.72300000000007</v>
      </c>
      <c r="G6599" s="5">
        <v>1050.3119999999999</v>
      </c>
      <c r="H6599" s="5">
        <v>651.39400000000001</v>
      </c>
      <c r="I6599" s="6">
        <v>0</v>
      </c>
    </row>
    <row r="6600" spans="1:9">
      <c r="A6600" s="133">
        <v>2013</v>
      </c>
      <c r="B6600" s="133">
        <v>10</v>
      </c>
      <c r="C6600" s="134">
        <v>41549</v>
      </c>
      <c r="D6600" s="133">
        <v>21</v>
      </c>
      <c r="E6600" s="5">
        <v>67.373000000000005</v>
      </c>
      <c r="F6600" s="5">
        <v>448.30899999999997</v>
      </c>
      <c r="G6600" s="5">
        <v>1092.864</v>
      </c>
      <c r="H6600" s="5">
        <v>684.24599999999998</v>
      </c>
      <c r="I6600" s="6">
        <v>0</v>
      </c>
    </row>
    <row r="6601" spans="1:9">
      <c r="A6601" s="133">
        <v>2013</v>
      </c>
      <c r="B6601" s="133">
        <v>10</v>
      </c>
      <c r="C6601" s="134">
        <v>41549</v>
      </c>
      <c r="D6601" s="133">
        <v>22</v>
      </c>
      <c r="E6601" s="5">
        <v>68.138000000000005</v>
      </c>
      <c r="F6601" s="5">
        <v>448.33200000000005</v>
      </c>
      <c r="G6601" s="5">
        <v>1091.9650000000001</v>
      </c>
      <c r="H6601" s="5">
        <v>662.91200000000026</v>
      </c>
      <c r="I6601" s="6">
        <v>0</v>
      </c>
    </row>
    <row r="6602" spans="1:9">
      <c r="A6602" s="133">
        <v>2013</v>
      </c>
      <c r="B6602" s="133">
        <v>10</v>
      </c>
      <c r="C6602" s="134">
        <v>41549</v>
      </c>
      <c r="D6602" s="133">
        <v>23</v>
      </c>
      <c r="E6602" s="5">
        <v>75.600000000000009</v>
      </c>
      <c r="F6602" s="5">
        <v>449.06800000000004</v>
      </c>
      <c r="G6602" s="5">
        <v>1055.366</v>
      </c>
      <c r="H6602" s="5">
        <v>516.46400000000006</v>
      </c>
      <c r="I6602" s="6">
        <v>0</v>
      </c>
    </row>
    <row r="6603" spans="1:9">
      <c r="A6603" s="133">
        <v>2013</v>
      </c>
      <c r="B6603" s="133">
        <v>10</v>
      </c>
      <c r="C6603" s="134">
        <v>41549</v>
      </c>
      <c r="D6603" s="133">
        <v>24</v>
      </c>
      <c r="E6603" s="5">
        <v>81.710999999999999</v>
      </c>
      <c r="F6603" s="5">
        <v>448.95799999999991</v>
      </c>
      <c r="G6603" s="5">
        <v>1014.122</v>
      </c>
      <c r="H6603" s="5">
        <v>473.4980000000001</v>
      </c>
      <c r="I6603" s="6">
        <v>0</v>
      </c>
    </row>
    <row r="6604" spans="1:9">
      <c r="A6604" s="133">
        <v>2013</v>
      </c>
      <c r="B6604" s="133">
        <v>10</v>
      </c>
      <c r="C6604" s="134">
        <v>41550</v>
      </c>
      <c r="D6604" s="133">
        <v>1</v>
      </c>
      <c r="E6604" s="5">
        <v>93.199000000000012</v>
      </c>
      <c r="F6604" s="5">
        <v>441.72500000000002</v>
      </c>
      <c r="G6604" s="5">
        <v>887.31000000000006</v>
      </c>
      <c r="H6604" s="5">
        <v>450.93200000000013</v>
      </c>
      <c r="I6604" s="6">
        <v>0</v>
      </c>
    </row>
    <row r="6605" spans="1:9">
      <c r="A6605" s="133">
        <v>2013</v>
      </c>
      <c r="B6605" s="133">
        <v>10</v>
      </c>
      <c r="C6605" s="134">
        <v>41550</v>
      </c>
      <c r="D6605" s="133">
        <v>2</v>
      </c>
      <c r="E6605" s="5">
        <v>102.488</v>
      </c>
      <c r="F6605" s="5">
        <v>444.78100000000006</v>
      </c>
      <c r="G6605" s="5">
        <v>790.47699999999998</v>
      </c>
      <c r="H6605" s="5">
        <v>433.35899999999998</v>
      </c>
      <c r="I6605" s="6">
        <v>0</v>
      </c>
    </row>
    <row r="6606" spans="1:9">
      <c r="A6606" s="133">
        <v>2013</v>
      </c>
      <c r="B6606" s="133">
        <v>10</v>
      </c>
      <c r="C6606" s="134">
        <v>41550</v>
      </c>
      <c r="D6606" s="133">
        <v>3</v>
      </c>
      <c r="E6606" s="5">
        <v>105.226</v>
      </c>
      <c r="F6606" s="5">
        <v>443.87799999999999</v>
      </c>
      <c r="G6606" s="5">
        <v>747.64600000000007</v>
      </c>
      <c r="H6606" s="5">
        <v>431.74900000000002</v>
      </c>
      <c r="I6606" s="6">
        <v>0</v>
      </c>
    </row>
    <row r="6607" spans="1:9">
      <c r="A6607" s="133">
        <v>2013</v>
      </c>
      <c r="B6607" s="133">
        <v>10</v>
      </c>
      <c r="C6607" s="134">
        <v>41550</v>
      </c>
      <c r="D6607" s="133">
        <v>4</v>
      </c>
      <c r="E6607" s="5">
        <v>116.63200000000001</v>
      </c>
      <c r="F6607" s="5">
        <v>467.77300000000002</v>
      </c>
      <c r="G6607" s="5">
        <v>702.20799999999986</v>
      </c>
      <c r="H6607" s="5">
        <v>432.54500000000002</v>
      </c>
      <c r="I6607" s="6">
        <v>0</v>
      </c>
    </row>
    <row r="6608" spans="1:9">
      <c r="A6608" s="133">
        <v>2013</v>
      </c>
      <c r="B6608" s="133">
        <v>10</v>
      </c>
      <c r="C6608" s="134">
        <v>41550</v>
      </c>
      <c r="D6608" s="133">
        <v>5</v>
      </c>
      <c r="E6608" s="5">
        <v>119.405</v>
      </c>
      <c r="F6608" s="5">
        <v>466.78100000000001</v>
      </c>
      <c r="G6608" s="5">
        <v>703.40800000000002</v>
      </c>
      <c r="H6608" s="5">
        <v>432.29500000000007</v>
      </c>
      <c r="I6608" s="6">
        <v>0</v>
      </c>
    </row>
    <row r="6609" spans="1:9">
      <c r="A6609" s="133">
        <v>2013</v>
      </c>
      <c r="B6609" s="133">
        <v>10</v>
      </c>
      <c r="C6609" s="134">
        <v>41550</v>
      </c>
      <c r="D6609" s="133">
        <v>6</v>
      </c>
      <c r="E6609" s="5">
        <v>123.26500000000001</v>
      </c>
      <c r="F6609" s="5">
        <v>466.15699999999998</v>
      </c>
      <c r="G6609" s="5">
        <v>700.77300000000002</v>
      </c>
      <c r="H6609" s="5">
        <v>432.49700000000001</v>
      </c>
      <c r="I6609" s="6">
        <v>0</v>
      </c>
    </row>
    <row r="6610" spans="1:9">
      <c r="A6610" s="133">
        <v>2013</v>
      </c>
      <c r="B6610" s="133">
        <v>10</v>
      </c>
      <c r="C6610" s="134">
        <v>41550</v>
      </c>
      <c r="D6610" s="133">
        <v>7</v>
      </c>
      <c r="E6610" s="5">
        <v>120.61200000000001</v>
      </c>
      <c r="F6610" s="5">
        <v>464.85300000000007</v>
      </c>
      <c r="G6610" s="5">
        <v>730.75199999999995</v>
      </c>
      <c r="H6610" s="5">
        <v>428.15699999999998</v>
      </c>
      <c r="I6610" s="6">
        <v>0</v>
      </c>
    </row>
    <row r="6611" spans="1:9">
      <c r="A6611" s="133">
        <v>2013</v>
      </c>
      <c r="B6611" s="133">
        <v>10</v>
      </c>
      <c r="C6611" s="134">
        <v>41550</v>
      </c>
      <c r="D6611" s="133">
        <v>8</v>
      </c>
      <c r="E6611" s="5">
        <v>115.54600000000001</v>
      </c>
      <c r="F6611" s="5">
        <v>464.81599999999992</v>
      </c>
      <c r="G6611" s="5">
        <v>818.07100000000003</v>
      </c>
      <c r="H6611" s="5">
        <v>346.01099999999991</v>
      </c>
      <c r="I6611" s="6">
        <v>0</v>
      </c>
    </row>
    <row r="6612" spans="1:9">
      <c r="A6612" s="133">
        <v>2013</v>
      </c>
      <c r="B6612" s="133">
        <v>10</v>
      </c>
      <c r="C6612" s="134">
        <v>41550</v>
      </c>
      <c r="D6612" s="133">
        <v>9</v>
      </c>
      <c r="E6612" s="5">
        <v>117.41</v>
      </c>
      <c r="F6612" s="5">
        <v>461.70800000000003</v>
      </c>
      <c r="G6612" s="5">
        <v>843.11</v>
      </c>
      <c r="H6612" s="5">
        <v>347.38600000000002</v>
      </c>
      <c r="I6612" s="6">
        <v>0</v>
      </c>
    </row>
    <row r="6613" spans="1:9">
      <c r="A6613" s="133">
        <v>2013</v>
      </c>
      <c r="B6613" s="133">
        <v>10</v>
      </c>
      <c r="C6613" s="134">
        <v>41550</v>
      </c>
      <c r="D6613" s="133">
        <v>10</v>
      </c>
      <c r="E6613" s="5">
        <v>111.84</v>
      </c>
      <c r="F6613" s="5">
        <v>459.47500000000008</v>
      </c>
      <c r="G6613" s="5">
        <v>866.57300000000009</v>
      </c>
      <c r="H6613" s="5">
        <v>354.08600000000001</v>
      </c>
      <c r="I6613" s="6">
        <v>0</v>
      </c>
    </row>
    <row r="6614" spans="1:9">
      <c r="A6614" s="133">
        <v>2013</v>
      </c>
      <c r="B6614" s="133">
        <v>10</v>
      </c>
      <c r="C6614" s="134">
        <v>41550</v>
      </c>
      <c r="D6614" s="133">
        <v>11</v>
      </c>
      <c r="E6614" s="5">
        <v>111.96400000000001</v>
      </c>
      <c r="F6614" s="5">
        <v>450.16600000000005</v>
      </c>
      <c r="G6614" s="5">
        <v>872.7510000000002</v>
      </c>
      <c r="H6614" s="5">
        <v>356.38700000000011</v>
      </c>
      <c r="I6614" s="6">
        <v>0</v>
      </c>
    </row>
    <row r="6615" spans="1:9">
      <c r="A6615" s="133">
        <v>2013</v>
      </c>
      <c r="B6615" s="133">
        <v>10</v>
      </c>
      <c r="C6615" s="134">
        <v>41550</v>
      </c>
      <c r="D6615" s="133">
        <v>12</v>
      </c>
      <c r="E6615" s="5">
        <v>109.331</v>
      </c>
      <c r="F6615" s="5">
        <v>444.26799999999986</v>
      </c>
      <c r="G6615" s="5">
        <v>871.87600000000009</v>
      </c>
      <c r="H6615" s="5">
        <v>354.51900000000012</v>
      </c>
      <c r="I6615" s="6">
        <v>0</v>
      </c>
    </row>
    <row r="6616" spans="1:9">
      <c r="A6616" s="133">
        <v>2013</v>
      </c>
      <c r="B6616" s="133">
        <v>10</v>
      </c>
      <c r="C6616" s="134">
        <v>41550</v>
      </c>
      <c r="D6616" s="133">
        <v>13</v>
      </c>
      <c r="E6616" s="5">
        <v>108.648</v>
      </c>
      <c r="F6616" s="5">
        <v>446.1149999999999</v>
      </c>
      <c r="G6616" s="5">
        <v>863.32300000000009</v>
      </c>
      <c r="H6616" s="5">
        <v>355.07099999999997</v>
      </c>
      <c r="I6616" s="6">
        <v>0</v>
      </c>
    </row>
    <row r="6617" spans="1:9">
      <c r="A6617" s="133">
        <v>2013</v>
      </c>
      <c r="B6617" s="133">
        <v>10</v>
      </c>
      <c r="C6617" s="134">
        <v>41550</v>
      </c>
      <c r="D6617" s="133">
        <v>14</v>
      </c>
      <c r="E6617" s="5">
        <v>109.34800000000001</v>
      </c>
      <c r="F6617" s="5">
        <v>447.34100000000001</v>
      </c>
      <c r="G6617" s="5">
        <v>855.64499999999998</v>
      </c>
      <c r="H6617" s="5">
        <v>346.81200000000001</v>
      </c>
      <c r="I6617" s="6">
        <v>0</v>
      </c>
    </row>
    <row r="6618" spans="1:9">
      <c r="A6618" s="133">
        <v>2013</v>
      </c>
      <c r="B6618" s="133">
        <v>10</v>
      </c>
      <c r="C6618" s="134">
        <v>41550</v>
      </c>
      <c r="D6618" s="133">
        <v>15</v>
      </c>
      <c r="E6618" s="5">
        <v>87.817000000000007</v>
      </c>
      <c r="F6618" s="5">
        <v>451.1570000000001</v>
      </c>
      <c r="G6618" s="5">
        <v>853.41800000000012</v>
      </c>
      <c r="H6618" s="5">
        <v>349.54400000000004</v>
      </c>
      <c r="I6618" s="6">
        <v>0</v>
      </c>
    </row>
    <row r="6619" spans="1:9">
      <c r="A6619" s="133">
        <v>2013</v>
      </c>
      <c r="B6619" s="133">
        <v>10</v>
      </c>
      <c r="C6619" s="134">
        <v>41550</v>
      </c>
      <c r="D6619" s="133">
        <v>16</v>
      </c>
      <c r="E6619" s="5">
        <v>88.63300000000001</v>
      </c>
      <c r="F6619" s="5">
        <v>453.45500000000004</v>
      </c>
      <c r="G6619" s="5">
        <v>864.3359999999999</v>
      </c>
      <c r="H6619" s="5">
        <v>322.87100000000009</v>
      </c>
      <c r="I6619" s="6">
        <v>0</v>
      </c>
    </row>
    <row r="6620" spans="1:9">
      <c r="A6620" s="133">
        <v>2013</v>
      </c>
      <c r="B6620" s="133">
        <v>10</v>
      </c>
      <c r="C6620" s="134">
        <v>41550</v>
      </c>
      <c r="D6620" s="133">
        <v>17</v>
      </c>
      <c r="E6620" s="5">
        <v>111.289</v>
      </c>
      <c r="F6620" s="5">
        <v>451.21300000000002</v>
      </c>
      <c r="G6620" s="5">
        <v>868.0630000000001</v>
      </c>
      <c r="H6620" s="5">
        <v>306.41699999999997</v>
      </c>
      <c r="I6620" s="6">
        <v>0</v>
      </c>
    </row>
    <row r="6621" spans="1:9">
      <c r="A6621" s="133">
        <v>2013</v>
      </c>
      <c r="B6621" s="133">
        <v>10</v>
      </c>
      <c r="C6621" s="134">
        <v>41550</v>
      </c>
      <c r="D6621" s="133">
        <v>18</v>
      </c>
      <c r="E6621" s="5">
        <v>117.90300000000001</v>
      </c>
      <c r="F6621" s="5">
        <v>456.56400000000002</v>
      </c>
      <c r="G6621" s="5">
        <v>860.7399999999999</v>
      </c>
      <c r="H6621" s="5">
        <v>310.637</v>
      </c>
      <c r="I6621" s="6">
        <v>0</v>
      </c>
    </row>
    <row r="6622" spans="1:9">
      <c r="A6622" s="133">
        <v>2013</v>
      </c>
      <c r="B6622" s="133">
        <v>10</v>
      </c>
      <c r="C6622" s="134">
        <v>41550</v>
      </c>
      <c r="D6622" s="133">
        <v>19</v>
      </c>
      <c r="E6622" s="5">
        <v>114.83600000000001</v>
      </c>
      <c r="F6622" s="5">
        <v>462.94099999999997</v>
      </c>
      <c r="G6622" s="5">
        <v>954.59500000000014</v>
      </c>
      <c r="H6622" s="5">
        <v>322.86500000000007</v>
      </c>
      <c r="I6622" s="6">
        <v>0</v>
      </c>
    </row>
    <row r="6623" spans="1:9">
      <c r="A6623" s="133">
        <v>2013</v>
      </c>
      <c r="B6623" s="133">
        <v>10</v>
      </c>
      <c r="C6623" s="134">
        <v>41550</v>
      </c>
      <c r="D6623" s="133">
        <v>20</v>
      </c>
      <c r="E6623" s="5">
        <v>114.9</v>
      </c>
      <c r="F6623" s="5">
        <v>461.89400000000001</v>
      </c>
      <c r="G6623" s="5">
        <v>1149.1390000000001</v>
      </c>
      <c r="H6623" s="5">
        <v>413.85300000000012</v>
      </c>
      <c r="I6623" s="6">
        <v>0</v>
      </c>
    </row>
    <row r="6624" spans="1:9">
      <c r="A6624" s="133">
        <v>2013</v>
      </c>
      <c r="B6624" s="133">
        <v>10</v>
      </c>
      <c r="C6624" s="134">
        <v>41550</v>
      </c>
      <c r="D6624" s="133">
        <v>21</v>
      </c>
      <c r="E6624" s="5">
        <v>114.78900000000002</v>
      </c>
      <c r="F6624" s="5">
        <v>452.17700000000013</v>
      </c>
      <c r="G6624" s="5">
        <v>1233.9450000000002</v>
      </c>
      <c r="H6624" s="5">
        <v>460.90699999999998</v>
      </c>
      <c r="I6624" s="6">
        <v>0</v>
      </c>
    </row>
    <row r="6625" spans="1:9">
      <c r="A6625" s="133">
        <v>2013</v>
      </c>
      <c r="B6625" s="133">
        <v>10</v>
      </c>
      <c r="C6625" s="134">
        <v>41550</v>
      </c>
      <c r="D6625" s="133">
        <v>22</v>
      </c>
      <c r="E6625" s="5">
        <v>112.74</v>
      </c>
      <c r="F6625" s="5">
        <v>449.92500000000007</v>
      </c>
      <c r="G6625" s="5">
        <v>1255.3300000000002</v>
      </c>
      <c r="H6625" s="5">
        <v>414.25599999999997</v>
      </c>
      <c r="I6625" s="6">
        <v>0</v>
      </c>
    </row>
    <row r="6626" spans="1:9">
      <c r="A6626" s="133">
        <v>2013</v>
      </c>
      <c r="B6626" s="133">
        <v>10</v>
      </c>
      <c r="C6626" s="134">
        <v>41550</v>
      </c>
      <c r="D6626" s="133">
        <v>23</v>
      </c>
      <c r="E6626" s="5">
        <v>123.39999999999999</v>
      </c>
      <c r="F6626" s="5">
        <v>450.27499999999992</v>
      </c>
      <c r="G6626" s="5">
        <v>1230.3290000000002</v>
      </c>
      <c r="H6626" s="5">
        <v>360</v>
      </c>
      <c r="I6626" s="6">
        <v>0</v>
      </c>
    </row>
    <row r="6627" spans="1:9">
      <c r="A6627" s="133">
        <v>2013</v>
      </c>
      <c r="B6627" s="133">
        <v>10</v>
      </c>
      <c r="C6627" s="134">
        <v>41550</v>
      </c>
      <c r="D6627" s="133">
        <v>24</v>
      </c>
      <c r="E6627" s="5">
        <v>122.215</v>
      </c>
      <c r="F6627" s="5">
        <v>456.1400000000001</v>
      </c>
      <c r="G6627" s="5">
        <v>1169.6280000000002</v>
      </c>
      <c r="H6627" s="5">
        <v>330.86700000000008</v>
      </c>
      <c r="I6627" s="6">
        <v>0</v>
      </c>
    </row>
    <row r="6628" spans="1:9">
      <c r="A6628" s="133">
        <v>2013</v>
      </c>
      <c r="B6628" s="133">
        <v>10</v>
      </c>
      <c r="C6628" s="134">
        <v>41551</v>
      </c>
      <c r="D6628" s="133">
        <v>1</v>
      </c>
      <c r="E6628" s="5">
        <v>116.476</v>
      </c>
      <c r="F6628" s="5">
        <v>463.68200000000002</v>
      </c>
      <c r="G6628" s="5">
        <v>979.65600000000006</v>
      </c>
      <c r="H6628" s="5">
        <v>283.67000000000007</v>
      </c>
      <c r="I6628" s="6">
        <v>0</v>
      </c>
    </row>
    <row r="6629" spans="1:9">
      <c r="A6629" s="133">
        <v>2013</v>
      </c>
      <c r="B6629" s="133">
        <v>10</v>
      </c>
      <c r="C6629" s="134">
        <v>41551</v>
      </c>
      <c r="D6629" s="133">
        <v>2</v>
      </c>
      <c r="E6629" s="5">
        <v>117.63</v>
      </c>
      <c r="F6629" s="5">
        <v>472.64199999999994</v>
      </c>
      <c r="G6629" s="5">
        <v>891.39700000000016</v>
      </c>
      <c r="H6629" s="5">
        <v>259.55700000000002</v>
      </c>
      <c r="I6629" s="6">
        <v>0</v>
      </c>
    </row>
    <row r="6630" spans="1:9">
      <c r="A6630" s="133">
        <v>2013</v>
      </c>
      <c r="B6630" s="133">
        <v>10</v>
      </c>
      <c r="C6630" s="134">
        <v>41551</v>
      </c>
      <c r="D6630" s="133">
        <v>3</v>
      </c>
      <c r="E6630" s="5">
        <v>116.858</v>
      </c>
      <c r="F6630" s="5">
        <v>472.56599999999997</v>
      </c>
      <c r="G6630" s="5">
        <v>876.62600000000009</v>
      </c>
      <c r="H6630" s="5">
        <v>233.09299999999996</v>
      </c>
      <c r="I6630" s="6">
        <v>0</v>
      </c>
    </row>
    <row r="6631" spans="1:9">
      <c r="A6631" s="133">
        <v>2013</v>
      </c>
      <c r="B6631" s="133">
        <v>10</v>
      </c>
      <c r="C6631" s="134">
        <v>41551</v>
      </c>
      <c r="D6631" s="133">
        <v>4</v>
      </c>
      <c r="E6631" s="5">
        <v>138.31900000000002</v>
      </c>
      <c r="F6631" s="5">
        <v>459.63200000000006</v>
      </c>
      <c r="G6631" s="5">
        <v>880.58999999999992</v>
      </c>
      <c r="H6631" s="5">
        <v>234.96500000000003</v>
      </c>
      <c r="I6631" s="6">
        <v>0</v>
      </c>
    </row>
    <row r="6632" spans="1:9">
      <c r="A6632" s="133">
        <v>2013</v>
      </c>
      <c r="B6632" s="133">
        <v>10</v>
      </c>
      <c r="C6632" s="134">
        <v>41551</v>
      </c>
      <c r="D6632" s="133">
        <v>5</v>
      </c>
      <c r="E6632" s="5">
        <v>142.21700000000001</v>
      </c>
      <c r="F6632" s="5">
        <v>460.69799999999992</v>
      </c>
      <c r="G6632" s="5">
        <v>883.75299999999993</v>
      </c>
      <c r="H6632" s="5">
        <v>235.75700000000001</v>
      </c>
      <c r="I6632" s="6">
        <v>0</v>
      </c>
    </row>
    <row r="6633" spans="1:9">
      <c r="A6633" s="133">
        <v>2013</v>
      </c>
      <c r="B6633" s="133">
        <v>10</v>
      </c>
      <c r="C6633" s="134">
        <v>41551</v>
      </c>
      <c r="D6633" s="133">
        <v>6</v>
      </c>
      <c r="E6633" s="5">
        <v>143.44900000000001</v>
      </c>
      <c r="F6633" s="5">
        <v>460.98199999999997</v>
      </c>
      <c r="G6633" s="5">
        <v>887.91800000000012</v>
      </c>
      <c r="H6633" s="5">
        <v>230.82399999999996</v>
      </c>
      <c r="I6633" s="6">
        <v>0</v>
      </c>
    </row>
    <row r="6634" spans="1:9">
      <c r="A6634" s="133">
        <v>2013</v>
      </c>
      <c r="B6634" s="133">
        <v>10</v>
      </c>
      <c r="C6634" s="134">
        <v>41551</v>
      </c>
      <c r="D6634" s="133">
        <v>7</v>
      </c>
      <c r="E6634" s="5">
        <v>143.09</v>
      </c>
      <c r="F6634" s="5">
        <v>462.96099999999996</v>
      </c>
      <c r="G6634" s="5">
        <v>957.57799999999997</v>
      </c>
      <c r="H6634" s="5">
        <v>174.83899999999997</v>
      </c>
      <c r="I6634" s="6">
        <v>0</v>
      </c>
    </row>
    <row r="6635" spans="1:9">
      <c r="A6635" s="133">
        <v>2013</v>
      </c>
      <c r="B6635" s="133">
        <v>10</v>
      </c>
      <c r="C6635" s="134">
        <v>41551</v>
      </c>
      <c r="D6635" s="133">
        <v>8</v>
      </c>
      <c r="E6635" s="5">
        <v>130.56200000000001</v>
      </c>
      <c r="F6635" s="5">
        <v>462.68300000000005</v>
      </c>
      <c r="G6635" s="5">
        <v>983.81200000000001</v>
      </c>
      <c r="H6635" s="5">
        <v>136.48599999999999</v>
      </c>
      <c r="I6635" s="6">
        <v>0</v>
      </c>
    </row>
    <row r="6636" spans="1:9">
      <c r="A6636" s="133">
        <v>2013</v>
      </c>
      <c r="B6636" s="133">
        <v>10</v>
      </c>
      <c r="C6636" s="134">
        <v>41551</v>
      </c>
      <c r="D6636" s="133">
        <v>9</v>
      </c>
      <c r="E6636" s="5">
        <v>129.81700000000001</v>
      </c>
      <c r="F6636" s="5">
        <v>460.7</v>
      </c>
      <c r="G6636" s="5">
        <v>995.54500000000041</v>
      </c>
      <c r="H6636" s="5">
        <v>139.54800000000003</v>
      </c>
      <c r="I6636" s="6">
        <v>0</v>
      </c>
    </row>
    <row r="6637" spans="1:9">
      <c r="A6637" s="133">
        <v>2013</v>
      </c>
      <c r="B6637" s="133">
        <v>10</v>
      </c>
      <c r="C6637" s="134">
        <v>41551</v>
      </c>
      <c r="D6637" s="133">
        <v>10</v>
      </c>
      <c r="E6637" s="5">
        <v>141.27799999999999</v>
      </c>
      <c r="F6637" s="5">
        <v>459.80399999999997</v>
      </c>
      <c r="G6637" s="5">
        <v>1038.0700000000002</v>
      </c>
      <c r="H6637" s="5">
        <v>147.46299999999999</v>
      </c>
      <c r="I6637" s="6">
        <v>0</v>
      </c>
    </row>
    <row r="6638" spans="1:9">
      <c r="A6638" s="133">
        <v>2013</v>
      </c>
      <c r="B6638" s="133">
        <v>10</v>
      </c>
      <c r="C6638" s="134">
        <v>41551</v>
      </c>
      <c r="D6638" s="133">
        <v>11</v>
      </c>
      <c r="E6638" s="5">
        <v>143.57</v>
      </c>
      <c r="F6638" s="5">
        <v>459.18700000000001</v>
      </c>
      <c r="G6638" s="5">
        <v>1054.4920000000002</v>
      </c>
      <c r="H6638" s="5">
        <v>150.65799999999999</v>
      </c>
      <c r="I6638" s="6">
        <v>0</v>
      </c>
    </row>
    <row r="6639" spans="1:9">
      <c r="A6639" s="133">
        <v>2013</v>
      </c>
      <c r="B6639" s="133">
        <v>10</v>
      </c>
      <c r="C6639" s="134">
        <v>41551</v>
      </c>
      <c r="D6639" s="133">
        <v>12</v>
      </c>
      <c r="E6639" s="5">
        <v>141.411</v>
      </c>
      <c r="F6639" s="5">
        <v>462.709</v>
      </c>
      <c r="G6639" s="5">
        <v>1052.951</v>
      </c>
      <c r="H6639" s="5">
        <v>149.21200000000002</v>
      </c>
      <c r="I6639" s="6">
        <v>0</v>
      </c>
    </row>
    <row r="6640" spans="1:9">
      <c r="A6640" s="133">
        <v>2013</v>
      </c>
      <c r="B6640" s="133">
        <v>10</v>
      </c>
      <c r="C6640" s="134">
        <v>41551</v>
      </c>
      <c r="D6640" s="133">
        <v>13</v>
      </c>
      <c r="E6640" s="5">
        <v>140.46299999999999</v>
      </c>
      <c r="F6640" s="5">
        <v>462.06000000000006</v>
      </c>
      <c r="G6640" s="5">
        <v>1019.271</v>
      </c>
      <c r="H6640" s="5">
        <v>149.01699999999997</v>
      </c>
      <c r="I6640" s="6">
        <v>0</v>
      </c>
    </row>
    <row r="6641" spans="1:9">
      <c r="A6641" s="133">
        <v>2013</v>
      </c>
      <c r="B6641" s="133">
        <v>10</v>
      </c>
      <c r="C6641" s="134">
        <v>41551</v>
      </c>
      <c r="D6641" s="133">
        <v>14</v>
      </c>
      <c r="E6641" s="5">
        <v>140.89000000000001</v>
      </c>
      <c r="F6641" s="5">
        <v>460.11200000000002</v>
      </c>
      <c r="G6641" s="5">
        <v>1002.5930000000001</v>
      </c>
      <c r="H6641" s="5">
        <v>151.65900000000002</v>
      </c>
      <c r="I6641" s="6">
        <v>0</v>
      </c>
    </row>
    <row r="6642" spans="1:9">
      <c r="A6642" s="133">
        <v>2013</v>
      </c>
      <c r="B6642" s="133">
        <v>10</v>
      </c>
      <c r="C6642" s="134">
        <v>41551</v>
      </c>
      <c r="D6642" s="133">
        <v>15</v>
      </c>
      <c r="E6642" s="5">
        <v>142.06500000000003</v>
      </c>
      <c r="F6642" s="5">
        <v>454.06199999999995</v>
      </c>
      <c r="G6642" s="5">
        <v>1001.552</v>
      </c>
      <c r="H6642" s="5">
        <v>149.00200000000001</v>
      </c>
      <c r="I6642" s="6">
        <v>0</v>
      </c>
    </row>
    <row r="6643" spans="1:9">
      <c r="A6643" s="133">
        <v>2013</v>
      </c>
      <c r="B6643" s="133">
        <v>10</v>
      </c>
      <c r="C6643" s="134">
        <v>41551</v>
      </c>
      <c r="D6643" s="133">
        <v>16</v>
      </c>
      <c r="E6643" s="5">
        <v>142.13600000000002</v>
      </c>
      <c r="F6643" s="5">
        <v>428.76900000000006</v>
      </c>
      <c r="G6643" s="5">
        <v>995.03400000000022</v>
      </c>
      <c r="H6643" s="5">
        <v>130.631</v>
      </c>
      <c r="I6643" s="6">
        <v>0</v>
      </c>
    </row>
    <row r="6644" spans="1:9">
      <c r="A6644" s="133">
        <v>2013</v>
      </c>
      <c r="B6644" s="133">
        <v>10</v>
      </c>
      <c r="C6644" s="134">
        <v>41551</v>
      </c>
      <c r="D6644" s="133">
        <v>17</v>
      </c>
      <c r="E6644" s="5">
        <v>142.14200000000002</v>
      </c>
      <c r="F6644" s="5">
        <v>419.63900000000012</v>
      </c>
      <c r="G6644" s="5">
        <v>1014.407</v>
      </c>
      <c r="H6644" s="5">
        <v>93.770999999999987</v>
      </c>
      <c r="I6644" s="6">
        <v>0</v>
      </c>
    </row>
    <row r="6645" spans="1:9">
      <c r="A6645" s="133">
        <v>2013</v>
      </c>
      <c r="B6645" s="133">
        <v>10</v>
      </c>
      <c r="C6645" s="134">
        <v>41551</v>
      </c>
      <c r="D6645" s="133">
        <v>18</v>
      </c>
      <c r="E6645" s="5">
        <v>142.88400000000001</v>
      </c>
      <c r="F6645" s="5">
        <v>413.50300000000004</v>
      </c>
      <c r="G6645" s="5">
        <v>1023.9000000000001</v>
      </c>
      <c r="H6645" s="5">
        <v>92.93</v>
      </c>
      <c r="I6645" s="6">
        <v>0</v>
      </c>
    </row>
    <row r="6646" spans="1:9">
      <c r="A6646" s="133">
        <v>2013</v>
      </c>
      <c r="B6646" s="133">
        <v>10</v>
      </c>
      <c r="C6646" s="134">
        <v>41551</v>
      </c>
      <c r="D6646" s="133">
        <v>19</v>
      </c>
      <c r="E6646" s="5">
        <v>141.76400000000001</v>
      </c>
      <c r="F6646" s="5">
        <v>414.72500000000002</v>
      </c>
      <c r="G6646" s="5">
        <v>1112.8790000000001</v>
      </c>
      <c r="H6646" s="5">
        <v>98.42</v>
      </c>
      <c r="I6646" s="6">
        <v>0</v>
      </c>
    </row>
    <row r="6647" spans="1:9">
      <c r="A6647" s="133">
        <v>2013</v>
      </c>
      <c r="B6647" s="133">
        <v>10</v>
      </c>
      <c r="C6647" s="134">
        <v>41551</v>
      </c>
      <c r="D6647" s="133">
        <v>20</v>
      </c>
      <c r="E6647" s="5">
        <v>140.87899999999999</v>
      </c>
      <c r="F6647" s="5">
        <v>417.63600000000008</v>
      </c>
      <c r="G6647" s="5">
        <v>1374.0309999999995</v>
      </c>
      <c r="H6647" s="5">
        <v>108.50199999999998</v>
      </c>
      <c r="I6647" s="6">
        <v>0</v>
      </c>
    </row>
    <row r="6648" spans="1:9">
      <c r="A6648" s="133">
        <v>2013</v>
      </c>
      <c r="B6648" s="133">
        <v>10</v>
      </c>
      <c r="C6648" s="134">
        <v>41551</v>
      </c>
      <c r="D6648" s="133">
        <v>21</v>
      </c>
      <c r="E6648" s="5">
        <v>141.07</v>
      </c>
      <c r="F6648" s="5">
        <v>421.28700000000003</v>
      </c>
      <c r="G6648" s="5">
        <v>1414.2599999999998</v>
      </c>
      <c r="H6648" s="5">
        <v>115.01699999999997</v>
      </c>
      <c r="I6648" s="6">
        <v>0</v>
      </c>
    </row>
    <row r="6649" spans="1:9">
      <c r="A6649" s="133">
        <v>2013</v>
      </c>
      <c r="B6649" s="133">
        <v>10</v>
      </c>
      <c r="C6649" s="134">
        <v>41551</v>
      </c>
      <c r="D6649" s="133">
        <v>22</v>
      </c>
      <c r="E6649" s="5">
        <v>141.65100000000001</v>
      </c>
      <c r="F6649" s="5">
        <v>416.3950000000001</v>
      </c>
      <c r="G6649" s="5">
        <v>1373.2290000000003</v>
      </c>
      <c r="H6649" s="5">
        <v>113.47599999999997</v>
      </c>
      <c r="I6649" s="6">
        <v>0</v>
      </c>
    </row>
    <row r="6650" spans="1:9">
      <c r="A6650" s="133">
        <v>2013</v>
      </c>
      <c r="B6650" s="133">
        <v>10</v>
      </c>
      <c r="C6650" s="134">
        <v>41551</v>
      </c>
      <c r="D6650" s="133">
        <v>23</v>
      </c>
      <c r="E6650" s="5">
        <v>143.964</v>
      </c>
      <c r="F6650" s="5">
        <v>374.43000000000006</v>
      </c>
      <c r="G6650" s="5">
        <v>1375.4160000000004</v>
      </c>
      <c r="H6650" s="5">
        <v>103.14999999999998</v>
      </c>
      <c r="I6650" s="6">
        <v>0</v>
      </c>
    </row>
    <row r="6651" spans="1:9">
      <c r="A6651" s="133">
        <v>2013</v>
      </c>
      <c r="B6651" s="133">
        <v>10</v>
      </c>
      <c r="C6651" s="134">
        <v>41551</v>
      </c>
      <c r="D6651" s="133">
        <v>24</v>
      </c>
      <c r="E6651" s="5">
        <v>142.512</v>
      </c>
      <c r="F6651" s="5">
        <v>362.97</v>
      </c>
      <c r="G6651" s="5">
        <v>1356.2789999999998</v>
      </c>
      <c r="H6651" s="5">
        <v>88.154000000000011</v>
      </c>
      <c r="I6651" s="6">
        <v>0</v>
      </c>
    </row>
    <row r="6652" spans="1:9">
      <c r="A6652" s="133">
        <v>2013</v>
      </c>
      <c r="B6652" s="133">
        <v>10</v>
      </c>
      <c r="C6652" s="134">
        <v>41552</v>
      </c>
      <c r="D6652" s="133">
        <v>1</v>
      </c>
      <c r="E6652" s="5">
        <v>142.76000000000002</v>
      </c>
      <c r="F6652" s="5">
        <v>360.226</v>
      </c>
      <c r="G6652" s="5">
        <v>1248.6000000000004</v>
      </c>
      <c r="H6652" s="5">
        <v>43.2</v>
      </c>
      <c r="I6652" s="6">
        <v>0</v>
      </c>
    </row>
    <row r="6653" spans="1:9">
      <c r="A6653" s="133">
        <v>2013</v>
      </c>
      <c r="B6653" s="133">
        <v>10</v>
      </c>
      <c r="C6653" s="134">
        <v>41552</v>
      </c>
      <c r="D6653" s="133">
        <v>2</v>
      </c>
      <c r="E6653" s="5">
        <v>141.25800000000001</v>
      </c>
      <c r="F6653" s="5">
        <v>336.70800000000008</v>
      </c>
      <c r="G6653" s="5">
        <v>1123.7970000000003</v>
      </c>
      <c r="H6653" s="5">
        <v>22.517000000000003</v>
      </c>
      <c r="I6653" s="6">
        <v>0</v>
      </c>
    </row>
    <row r="6654" spans="1:9">
      <c r="A6654" s="133">
        <v>2013</v>
      </c>
      <c r="B6654" s="133">
        <v>10</v>
      </c>
      <c r="C6654" s="134">
        <v>41552</v>
      </c>
      <c r="D6654" s="133">
        <v>3</v>
      </c>
      <c r="E6654" s="5">
        <v>142.28700000000001</v>
      </c>
      <c r="F6654" s="5">
        <v>317.79399999999998</v>
      </c>
      <c r="G6654" s="5">
        <v>1102.8300000000002</v>
      </c>
      <c r="H6654" s="5">
        <v>21.344000000000001</v>
      </c>
      <c r="I6654" s="6">
        <v>0</v>
      </c>
    </row>
    <row r="6655" spans="1:9">
      <c r="A6655" s="133">
        <v>2013</v>
      </c>
      <c r="B6655" s="133">
        <v>10</v>
      </c>
      <c r="C6655" s="134">
        <v>41552</v>
      </c>
      <c r="D6655" s="133">
        <v>4</v>
      </c>
      <c r="E6655" s="5">
        <v>141.28300000000002</v>
      </c>
      <c r="F6655" s="5">
        <v>335.84100000000007</v>
      </c>
      <c r="G6655" s="5">
        <v>1054.8789999999999</v>
      </c>
      <c r="H6655" s="5">
        <v>21.344000000000001</v>
      </c>
      <c r="I6655" s="6">
        <v>0</v>
      </c>
    </row>
    <row r="6656" spans="1:9">
      <c r="A6656" s="133">
        <v>2013</v>
      </c>
      <c r="B6656" s="133">
        <v>10</v>
      </c>
      <c r="C6656" s="134">
        <v>41552</v>
      </c>
      <c r="D6656" s="133">
        <v>5</v>
      </c>
      <c r="E6656" s="5">
        <v>143.286</v>
      </c>
      <c r="F6656" s="5">
        <v>335.91600000000005</v>
      </c>
      <c r="G6656" s="5">
        <v>1054.587</v>
      </c>
      <c r="H6656" s="5">
        <v>21.344000000000001</v>
      </c>
      <c r="I6656" s="6">
        <v>0</v>
      </c>
    </row>
    <row r="6657" spans="1:9">
      <c r="A6657" s="133">
        <v>2013</v>
      </c>
      <c r="B6657" s="133">
        <v>10</v>
      </c>
      <c r="C6657" s="134">
        <v>41552</v>
      </c>
      <c r="D6657" s="133">
        <v>6</v>
      </c>
      <c r="E6657" s="5">
        <v>142.16800000000001</v>
      </c>
      <c r="F6657" s="5">
        <v>337.30199999999996</v>
      </c>
      <c r="G6657" s="5">
        <v>1058.712</v>
      </c>
      <c r="H6657" s="5">
        <v>21.344000000000001</v>
      </c>
      <c r="I6657" s="6">
        <v>0</v>
      </c>
    </row>
    <row r="6658" spans="1:9">
      <c r="A6658" s="133">
        <v>2013</v>
      </c>
      <c r="B6658" s="133">
        <v>10</v>
      </c>
      <c r="C6658" s="134">
        <v>41552</v>
      </c>
      <c r="D6658" s="133">
        <v>7</v>
      </c>
      <c r="E6658" s="5">
        <v>143.25400000000002</v>
      </c>
      <c r="F6658" s="5">
        <v>320.38299999999998</v>
      </c>
      <c r="G6658" s="5">
        <v>1051.4010000000003</v>
      </c>
      <c r="H6658" s="5">
        <v>23.189</v>
      </c>
      <c r="I6658" s="6">
        <v>0</v>
      </c>
    </row>
    <row r="6659" spans="1:9">
      <c r="A6659" s="133">
        <v>2013</v>
      </c>
      <c r="B6659" s="133">
        <v>10</v>
      </c>
      <c r="C6659" s="134">
        <v>41552</v>
      </c>
      <c r="D6659" s="133">
        <v>8</v>
      </c>
      <c r="E6659" s="5">
        <v>143.66200000000001</v>
      </c>
      <c r="F6659" s="5">
        <v>304.96800000000002</v>
      </c>
      <c r="G6659" s="5">
        <v>1014.0119999999999</v>
      </c>
      <c r="H6659" s="5">
        <v>29.603000000000002</v>
      </c>
      <c r="I6659" s="6">
        <v>0</v>
      </c>
    </row>
    <row r="6660" spans="1:9">
      <c r="A6660" s="133">
        <v>2013</v>
      </c>
      <c r="B6660" s="133">
        <v>10</v>
      </c>
      <c r="C6660" s="134">
        <v>41552</v>
      </c>
      <c r="D6660" s="133">
        <v>9</v>
      </c>
      <c r="E6660" s="5">
        <v>143.489</v>
      </c>
      <c r="F6660" s="5">
        <v>283.42099999999994</v>
      </c>
      <c r="G6660" s="5">
        <v>1069.1030000000003</v>
      </c>
      <c r="H6660" s="5">
        <v>44.349000000000004</v>
      </c>
      <c r="I6660" s="6">
        <v>0</v>
      </c>
    </row>
    <row r="6661" spans="1:9">
      <c r="A6661" s="133">
        <v>2013</v>
      </c>
      <c r="B6661" s="133">
        <v>10</v>
      </c>
      <c r="C6661" s="134">
        <v>41552</v>
      </c>
      <c r="D6661" s="133">
        <v>10</v>
      </c>
      <c r="E6661" s="5">
        <v>109.63800000000001</v>
      </c>
      <c r="F6661" s="5">
        <v>277.62299999999999</v>
      </c>
      <c r="G6661" s="5">
        <v>1090.6969999999999</v>
      </c>
      <c r="H6661" s="5">
        <v>57.137999999999991</v>
      </c>
      <c r="I6661" s="6">
        <v>0</v>
      </c>
    </row>
    <row r="6662" spans="1:9">
      <c r="A6662" s="133">
        <v>2013</v>
      </c>
      <c r="B6662" s="133">
        <v>10</v>
      </c>
      <c r="C6662" s="134">
        <v>41552</v>
      </c>
      <c r="D6662" s="133">
        <v>11</v>
      </c>
      <c r="E6662" s="5">
        <v>146.36799999999999</v>
      </c>
      <c r="F6662" s="5">
        <v>282.58299999999991</v>
      </c>
      <c r="G6662" s="5">
        <v>1074.144</v>
      </c>
      <c r="H6662" s="5">
        <v>50.945000000000007</v>
      </c>
      <c r="I6662" s="6">
        <v>0</v>
      </c>
    </row>
    <row r="6663" spans="1:9">
      <c r="A6663" s="133">
        <v>2013</v>
      </c>
      <c r="B6663" s="133">
        <v>10</v>
      </c>
      <c r="C6663" s="134">
        <v>41552</v>
      </c>
      <c r="D6663" s="133">
        <v>12</v>
      </c>
      <c r="E6663" s="5">
        <v>146.572</v>
      </c>
      <c r="F6663" s="5">
        <v>282.81299999999999</v>
      </c>
      <c r="G6663" s="5">
        <v>1065.8320000000003</v>
      </c>
      <c r="H6663" s="5">
        <v>49.182000000000002</v>
      </c>
      <c r="I6663" s="6">
        <v>0</v>
      </c>
    </row>
    <row r="6664" spans="1:9">
      <c r="A6664" s="133">
        <v>2013</v>
      </c>
      <c r="B6664" s="133">
        <v>10</v>
      </c>
      <c r="C6664" s="134">
        <v>41552</v>
      </c>
      <c r="D6664" s="133">
        <v>13</v>
      </c>
      <c r="E6664" s="5">
        <v>140.387</v>
      </c>
      <c r="F6664" s="5">
        <v>282.59199999999998</v>
      </c>
      <c r="G6664" s="5">
        <v>1065.1020000000001</v>
      </c>
      <c r="H6664" s="5">
        <v>49.406000000000013</v>
      </c>
      <c r="I6664" s="6">
        <v>0</v>
      </c>
    </row>
    <row r="6665" spans="1:9">
      <c r="A6665" s="133">
        <v>2013</v>
      </c>
      <c r="B6665" s="133">
        <v>10</v>
      </c>
      <c r="C6665" s="134">
        <v>41552</v>
      </c>
      <c r="D6665" s="133">
        <v>14</v>
      </c>
      <c r="E6665" s="5">
        <v>135.005</v>
      </c>
      <c r="F6665" s="5">
        <v>282.428</v>
      </c>
      <c r="G6665" s="5">
        <v>1096.9620000000002</v>
      </c>
      <c r="H6665" s="5">
        <v>48.75</v>
      </c>
      <c r="I6665" s="6">
        <v>0</v>
      </c>
    </row>
    <row r="6666" spans="1:9">
      <c r="A6666" s="133">
        <v>2013</v>
      </c>
      <c r="B6666" s="133">
        <v>10</v>
      </c>
      <c r="C6666" s="134">
        <v>41552</v>
      </c>
      <c r="D6666" s="133">
        <v>15</v>
      </c>
      <c r="E6666" s="5">
        <v>136.61000000000001</v>
      </c>
      <c r="F6666" s="5">
        <v>281.80900000000003</v>
      </c>
      <c r="G6666" s="5">
        <v>1111.2639999999999</v>
      </c>
      <c r="H6666" s="5">
        <v>47.009000000000007</v>
      </c>
      <c r="I6666" s="6">
        <v>0</v>
      </c>
    </row>
    <row r="6667" spans="1:9">
      <c r="A6667" s="133">
        <v>2013</v>
      </c>
      <c r="B6667" s="133">
        <v>10</v>
      </c>
      <c r="C6667" s="134">
        <v>41552</v>
      </c>
      <c r="D6667" s="133">
        <v>16</v>
      </c>
      <c r="E6667" s="5">
        <v>136.30699999999999</v>
      </c>
      <c r="F6667" s="5">
        <v>282.47099999999995</v>
      </c>
      <c r="G6667" s="5">
        <v>1109.55</v>
      </c>
      <c r="H6667" s="5">
        <v>43.864000000000004</v>
      </c>
      <c r="I6667" s="6">
        <v>0</v>
      </c>
    </row>
    <row r="6668" spans="1:9">
      <c r="A6668" s="133">
        <v>2013</v>
      </c>
      <c r="B6668" s="133">
        <v>10</v>
      </c>
      <c r="C6668" s="134">
        <v>41552</v>
      </c>
      <c r="D6668" s="133">
        <v>17</v>
      </c>
      <c r="E6668" s="5">
        <v>137.084</v>
      </c>
      <c r="F6668" s="5">
        <v>282.29500000000002</v>
      </c>
      <c r="G6668" s="5">
        <v>1114.8170000000002</v>
      </c>
      <c r="H6668" s="5">
        <v>42.834000000000003</v>
      </c>
      <c r="I6668" s="6">
        <v>0</v>
      </c>
    </row>
    <row r="6669" spans="1:9">
      <c r="A6669" s="133">
        <v>2013</v>
      </c>
      <c r="B6669" s="133">
        <v>10</v>
      </c>
      <c r="C6669" s="134">
        <v>41552</v>
      </c>
      <c r="D6669" s="133">
        <v>18</v>
      </c>
      <c r="E6669" s="5">
        <v>131.62200000000001</v>
      </c>
      <c r="F6669" s="5">
        <v>301.96099999999996</v>
      </c>
      <c r="G6669" s="5">
        <v>1095.5240000000001</v>
      </c>
      <c r="H6669" s="5">
        <v>37.985999999999997</v>
      </c>
      <c r="I6669" s="6">
        <v>0</v>
      </c>
    </row>
    <row r="6670" spans="1:9">
      <c r="A6670" s="133">
        <v>2013</v>
      </c>
      <c r="B6670" s="133">
        <v>10</v>
      </c>
      <c r="C6670" s="134">
        <v>41552</v>
      </c>
      <c r="D6670" s="133">
        <v>19</v>
      </c>
      <c r="E6670" s="5">
        <v>130.006</v>
      </c>
      <c r="F6670" s="5">
        <v>311.17199999999997</v>
      </c>
      <c r="G6670" s="5">
        <v>1116.7890000000002</v>
      </c>
      <c r="H6670" s="5">
        <v>33.308</v>
      </c>
      <c r="I6670" s="6">
        <v>0</v>
      </c>
    </row>
    <row r="6671" spans="1:9">
      <c r="A6671" s="133">
        <v>2013</v>
      </c>
      <c r="B6671" s="133">
        <v>10</v>
      </c>
      <c r="C6671" s="134">
        <v>41552</v>
      </c>
      <c r="D6671" s="133">
        <v>20</v>
      </c>
      <c r="E6671" s="5">
        <v>130.08800000000002</v>
      </c>
      <c r="F6671" s="5">
        <v>334.06699999999995</v>
      </c>
      <c r="G6671" s="5">
        <v>1296.3500000000004</v>
      </c>
      <c r="H6671" s="5">
        <v>36.947999999999993</v>
      </c>
      <c r="I6671" s="6">
        <v>0</v>
      </c>
    </row>
    <row r="6672" spans="1:9">
      <c r="A6672" s="133">
        <v>2013</v>
      </c>
      <c r="B6672" s="133">
        <v>10</v>
      </c>
      <c r="C6672" s="134">
        <v>41552</v>
      </c>
      <c r="D6672" s="133">
        <v>21</v>
      </c>
      <c r="E6672" s="5">
        <v>129.42700000000002</v>
      </c>
      <c r="F6672" s="5">
        <v>337.79399999999998</v>
      </c>
      <c r="G6672" s="5">
        <v>1386.9830000000004</v>
      </c>
      <c r="H6672" s="5">
        <v>48.632000000000005</v>
      </c>
      <c r="I6672" s="6">
        <v>0</v>
      </c>
    </row>
    <row r="6673" spans="1:9">
      <c r="A6673" s="133">
        <v>2013</v>
      </c>
      <c r="B6673" s="133">
        <v>10</v>
      </c>
      <c r="C6673" s="134">
        <v>41552</v>
      </c>
      <c r="D6673" s="133">
        <v>22</v>
      </c>
      <c r="E6673" s="5">
        <v>128.00399999999999</v>
      </c>
      <c r="F6673" s="5">
        <v>333.97699999999998</v>
      </c>
      <c r="G6673" s="5">
        <v>1376.2420000000002</v>
      </c>
      <c r="H6673" s="5">
        <v>50.649000000000001</v>
      </c>
      <c r="I6673" s="6">
        <v>0</v>
      </c>
    </row>
    <row r="6674" spans="1:9">
      <c r="A6674" s="133">
        <v>2013</v>
      </c>
      <c r="B6674" s="133">
        <v>10</v>
      </c>
      <c r="C6674" s="134">
        <v>41552</v>
      </c>
      <c r="D6674" s="133">
        <v>23</v>
      </c>
      <c r="E6674" s="5">
        <v>124.98399999999999</v>
      </c>
      <c r="F6674" s="5">
        <v>314.19300000000004</v>
      </c>
      <c r="G6674" s="5">
        <v>1305.3420000000001</v>
      </c>
      <c r="H6674" s="5">
        <v>48.781999999999996</v>
      </c>
      <c r="I6674" s="6">
        <v>0</v>
      </c>
    </row>
    <row r="6675" spans="1:9">
      <c r="A6675" s="133">
        <v>2013</v>
      </c>
      <c r="B6675" s="133">
        <v>10</v>
      </c>
      <c r="C6675" s="134">
        <v>41552</v>
      </c>
      <c r="D6675" s="133">
        <v>24</v>
      </c>
      <c r="E6675" s="5">
        <v>124.867</v>
      </c>
      <c r="F6675" s="5">
        <v>309.721</v>
      </c>
      <c r="G6675" s="5">
        <v>1282.2200000000003</v>
      </c>
      <c r="H6675" s="5">
        <v>34.987000000000002</v>
      </c>
      <c r="I6675" s="6">
        <v>0</v>
      </c>
    </row>
    <row r="6676" spans="1:9">
      <c r="A6676" s="133">
        <v>2013</v>
      </c>
      <c r="B6676" s="133">
        <v>10</v>
      </c>
      <c r="C6676" s="134">
        <v>41553</v>
      </c>
      <c r="D6676" s="133">
        <v>1</v>
      </c>
      <c r="E6676" s="5">
        <v>123.63800000000001</v>
      </c>
      <c r="F6676" s="5">
        <v>304.13799999999998</v>
      </c>
      <c r="G6676" s="5">
        <v>1189.3129999999999</v>
      </c>
      <c r="H6676" s="5">
        <v>24.823000000000004</v>
      </c>
      <c r="I6676" s="6">
        <v>0</v>
      </c>
    </row>
    <row r="6677" spans="1:9">
      <c r="A6677" s="133">
        <v>2013</v>
      </c>
      <c r="B6677" s="133">
        <v>10</v>
      </c>
      <c r="C6677" s="134">
        <v>41553</v>
      </c>
      <c r="D6677" s="133">
        <v>2</v>
      </c>
      <c r="E6677" s="5">
        <v>124.79600000000001</v>
      </c>
      <c r="F6677" s="5">
        <v>291.25900000000001</v>
      </c>
      <c r="G6677" s="5">
        <v>1086.5710000000004</v>
      </c>
      <c r="H6677" s="5">
        <v>21.638000000000002</v>
      </c>
      <c r="I6677" s="6">
        <v>0</v>
      </c>
    </row>
    <row r="6678" spans="1:9">
      <c r="A6678" s="133">
        <v>2013</v>
      </c>
      <c r="B6678" s="133">
        <v>10</v>
      </c>
      <c r="C6678" s="134">
        <v>41553</v>
      </c>
      <c r="D6678" s="133">
        <v>3</v>
      </c>
      <c r="E6678" s="5">
        <v>140.571</v>
      </c>
      <c r="F6678" s="5">
        <v>291.01799999999997</v>
      </c>
      <c r="G6678" s="5">
        <v>1080.5810000000001</v>
      </c>
      <c r="H6678" s="5">
        <v>21.565000000000001</v>
      </c>
      <c r="I6678" s="6">
        <v>0</v>
      </c>
    </row>
    <row r="6679" spans="1:9">
      <c r="A6679" s="133">
        <v>2013</v>
      </c>
      <c r="B6679" s="133">
        <v>10</v>
      </c>
      <c r="C6679" s="134">
        <v>41553</v>
      </c>
      <c r="D6679" s="133">
        <v>4</v>
      </c>
      <c r="E6679" s="5">
        <v>145.12700000000001</v>
      </c>
      <c r="F6679" s="5">
        <v>276.42100000000005</v>
      </c>
      <c r="G6679" s="5">
        <v>1070.1850000000002</v>
      </c>
      <c r="H6679" s="5">
        <v>22.493000000000002</v>
      </c>
      <c r="I6679" s="6">
        <v>0</v>
      </c>
    </row>
    <row r="6680" spans="1:9">
      <c r="A6680" s="133">
        <v>2013</v>
      </c>
      <c r="B6680" s="133">
        <v>10</v>
      </c>
      <c r="C6680" s="134">
        <v>41553</v>
      </c>
      <c r="D6680" s="133">
        <v>5</v>
      </c>
      <c r="E6680" s="5">
        <v>148.99300000000002</v>
      </c>
      <c r="F6680" s="5">
        <v>260.57200000000006</v>
      </c>
      <c r="G6680" s="5">
        <v>1065.8960000000002</v>
      </c>
      <c r="H6680" s="5">
        <v>25.658000000000001</v>
      </c>
      <c r="I6680" s="6">
        <v>0</v>
      </c>
    </row>
    <row r="6681" spans="1:9">
      <c r="A6681" s="133">
        <v>2013</v>
      </c>
      <c r="B6681" s="133">
        <v>10</v>
      </c>
      <c r="C6681" s="134">
        <v>41553</v>
      </c>
      <c r="D6681" s="133">
        <v>6</v>
      </c>
      <c r="E6681" s="5">
        <v>148.07399999999998</v>
      </c>
      <c r="F6681" s="5">
        <v>250.77300000000002</v>
      </c>
      <c r="G6681" s="5">
        <v>1076.7369999999996</v>
      </c>
      <c r="H6681" s="5">
        <v>26.583000000000002</v>
      </c>
      <c r="I6681" s="6">
        <v>0</v>
      </c>
    </row>
    <row r="6682" spans="1:9">
      <c r="A6682" s="133">
        <v>2013</v>
      </c>
      <c r="B6682" s="133">
        <v>10</v>
      </c>
      <c r="C6682" s="134">
        <v>41553</v>
      </c>
      <c r="D6682" s="133">
        <v>7</v>
      </c>
      <c r="E6682" s="5">
        <v>144.43200000000002</v>
      </c>
      <c r="F6682" s="5">
        <v>247.71600000000001</v>
      </c>
      <c r="G6682" s="5">
        <v>1032.1280000000002</v>
      </c>
      <c r="H6682" s="5">
        <v>26.407000000000004</v>
      </c>
      <c r="I6682" s="6">
        <v>0</v>
      </c>
    </row>
    <row r="6683" spans="1:9">
      <c r="A6683" s="133">
        <v>2013</v>
      </c>
      <c r="B6683" s="133">
        <v>10</v>
      </c>
      <c r="C6683" s="134">
        <v>41553</v>
      </c>
      <c r="D6683" s="133">
        <v>8</v>
      </c>
      <c r="E6683" s="5">
        <v>144.24100000000001</v>
      </c>
      <c r="F6683" s="5">
        <v>250.52400000000003</v>
      </c>
      <c r="G6683" s="5">
        <v>1026.98</v>
      </c>
      <c r="H6683" s="5">
        <v>27.583000000000002</v>
      </c>
      <c r="I6683" s="6">
        <v>0</v>
      </c>
    </row>
    <row r="6684" spans="1:9">
      <c r="A6684" s="133">
        <v>2013</v>
      </c>
      <c r="B6684" s="133">
        <v>10</v>
      </c>
      <c r="C6684" s="134">
        <v>41553</v>
      </c>
      <c r="D6684" s="133">
        <v>9</v>
      </c>
      <c r="E6684" s="5">
        <v>145.364</v>
      </c>
      <c r="F6684" s="5">
        <v>250.4</v>
      </c>
      <c r="G6684" s="5">
        <v>1047.867</v>
      </c>
      <c r="H6684" s="5">
        <v>30.988000000000003</v>
      </c>
      <c r="I6684" s="6">
        <v>0</v>
      </c>
    </row>
    <row r="6685" spans="1:9">
      <c r="A6685" s="133">
        <v>2013</v>
      </c>
      <c r="B6685" s="133">
        <v>10</v>
      </c>
      <c r="C6685" s="134">
        <v>41553</v>
      </c>
      <c r="D6685" s="133">
        <v>10</v>
      </c>
      <c r="E6685" s="5">
        <v>145.15199999999999</v>
      </c>
      <c r="F6685" s="5">
        <v>249.46400000000003</v>
      </c>
      <c r="G6685" s="5">
        <v>1048.2929999999999</v>
      </c>
      <c r="H6685" s="5">
        <v>31.820000000000004</v>
      </c>
      <c r="I6685" s="6">
        <v>0</v>
      </c>
    </row>
    <row r="6686" spans="1:9">
      <c r="A6686" s="133">
        <v>2013</v>
      </c>
      <c r="B6686" s="133">
        <v>10</v>
      </c>
      <c r="C6686" s="134">
        <v>41553</v>
      </c>
      <c r="D6686" s="133">
        <v>11</v>
      </c>
      <c r="E6686" s="5">
        <v>145.834</v>
      </c>
      <c r="F6686" s="5">
        <v>249.17500000000001</v>
      </c>
      <c r="G6686" s="5">
        <v>1059.6019999999999</v>
      </c>
      <c r="H6686" s="5">
        <v>36.339000000000006</v>
      </c>
      <c r="I6686" s="6">
        <v>0</v>
      </c>
    </row>
    <row r="6687" spans="1:9">
      <c r="A6687" s="133">
        <v>2013</v>
      </c>
      <c r="B6687" s="133">
        <v>10</v>
      </c>
      <c r="C6687" s="134">
        <v>41553</v>
      </c>
      <c r="D6687" s="133">
        <v>12</v>
      </c>
      <c r="E6687" s="5">
        <v>146.04400000000001</v>
      </c>
      <c r="F6687" s="5">
        <v>249.14700000000002</v>
      </c>
      <c r="G6687" s="5">
        <v>1064.4370000000001</v>
      </c>
      <c r="H6687" s="5">
        <v>36.940000000000005</v>
      </c>
      <c r="I6687" s="6">
        <v>0</v>
      </c>
    </row>
    <row r="6688" spans="1:9">
      <c r="A6688" s="133">
        <v>2013</v>
      </c>
      <c r="B6688" s="133">
        <v>10</v>
      </c>
      <c r="C6688" s="134">
        <v>41553</v>
      </c>
      <c r="D6688" s="133">
        <v>13</v>
      </c>
      <c r="E6688" s="5">
        <v>145.28100000000001</v>
      </c>
      <c r="F6688" s="5">
        <v>249.37800000000001</v>
      </c>
      <c r="G6688" s="5">
        <v>1060.1529999999998</v>
      </c>
      <c r="H6688" s="5">
        <v>39.305</v>
      </c>
      <c r="I6688" s="6">
        <v>0</v>
      </c>
    </row>
    <row r="6689" spans="1:9">
      <c r="A6689" s="133">
        <v>2013</v>
      </c>
      <c r="B6689" s="133">
        <v>10</v>
      </c>
      <c r="C6689" s="134">
        <v>41553</v>
      </c>
      <c r="D6689" s="133">
        <v>14</v>
      </c>
      <c r="E6689" s="5">
        <v>142.72800000000001</v>
      </c>
      <c r="F6689" s="5">
        <v>246.15300000000002</v>
      </c>
      <c r="G6689" s="5">
        <v>1058.5650000000003</v>
      </c>
      <c r="H6689" s="5">
        <v>40.887000000000015</v>
      </c>
      <c r="I6689" s="6">
        <v>0</v>
      </c>
    </row>
    <row r="6690" spans="1:9">
      <c r="A6690" s="133">
        <v>2013</v>
      </c>
      <c r="B6690" s="133">
        <v>10</v>
      </c>
      <c r="C6690" s="134">
        <v>41553</v>
      </c>
      <c r="D6690" s="133">
        <v>15</v>
      </c>
      <c r="E6690" s="5">
        <v>145.66300000000001</v>
      </c>
      <c r="F6690" s="5">
        <v>235.74700000000001</v>
      </c>
      <c r="G6690" s="5">
        <v>1072.5190000000002</v>
      </c>
      <c r="H6690" s="5">
        <v>38.354000000000006</v>
      </c>
      <c r="I6690" s="6">
        <v>0</v>
      </c>
    </row>
    <row r="6691" spans="1:9">
      <c r="A6691" s="133">
        <v>2013</v>
      </c>
      <c r="B6691" s="133">
        <v>10</v>
      </c>
      <c r="C6691" s="134">
        <v>41553</v>
      </c>
      <c r="D6691" s="133">
        <v>16</v>
      </c>
      <c r="E6691" s="5">
        <v>143.05900000000003</v>
      </c>
      <c r="F6691" s="5">
        <v>225.35600000000002</v>
      </c>
      <c r="G6691" s="5">
        <v>1081.9700000000003</v>
      </c>
      <c r="H6691" s="5">
        <v>35.579000000000001</v>
      </c>
      <c r="I6691" s="6">
        <v>0</v>
      </c>
    </row>
    <row r="6692" spans="1:9">
      <c r="A6692" s="133">
        <v>2013</v>
      </c>
      <c r="B6692" s="133">
        <v>10</v>
      </c>
      <c r="C6692" s="134">
        <v>41553</v>
      </c>
      <c r="D6692" s="133">
        <v>17</v>
      </c>
      <c r="E6692" s="5">
        <v>145.42599999999999</v>
      </c>
      <c r="F6692" s="5">
        <v>224.08100000000002</v>
      </c>
      <c r="G6692" s="5">
        <v>1096.4159999999999</v>
      </c>
      <c r="H6692" s="5">
        <v>22.119</v>
      </c>
      <c r="I6692" s="6">
        <v>0</v>
      </c>
    </row>
    <row r="6693" spans="1:9">
      <c r="A6693" s="133">
        <v>2013</v>
      </c>
      <c r="B6693" s="133">
        <v>10</v>
      </c>
      <c r="C6693" s="134">
        <v>41553</v>
      </c>
      <c r="D6693" s="133">
        <v>18</v>
      </c>
      <c r="E6693" s="5">
        <v>142.96600000000001</v>
      </c>
      <c r="F6693" s="5">
        <v>226.517</v>
      </c>
      <c r="G6693" s="5">
        <v>1155.0670000000002</v>
      </c>
      <c r="H6693" s="5">
        <v>12.202000000000002</v>
      </c>
      <c r="I6693" s="6">
        <v>0</v>
      </c>
    </row>
    <row r="6694" spans="1:9">
      <c r="A6694" s="133">
        <v>2013</v>
      </c>
      <c r="B6694" s="133">
        <v>10</v>
      </c>
      <c r="C6694" s="134">
        <v>41553</v>
      </c>
      <c r="D6694" s="133">
        <v>19</v>
      </c>
      <c r="E6694" s="5">
        <v>142.64000000000001</v>
      </c>
      <c r="F6694" s="5">
        <v>227.67099999999999</v>
      </c>
      <c r="G6694" s="5">
        <v>1247.8430000000003</v>
      </c>
      <c r="H6694" s="5">
        <v>8.3120000000000012</v>
      </c>
      <c r="I6694" s="6">
        <v>0</v>
      </c>
    </row>
    <row r="6695" spans="1:9">
      <c r="A6695" s="133">
        <v>2013</v>
      </c>
      <c r="B6695" s="133">
        <v>10</v>
      </c>
      <c r="C6695" s="134">
        <v>41553</v>
      </c>
      <c r="D6695" s="133">
        <v>20</v>
      </c>
      <c r="E6695" s="5">
        <v>142.803</v>
      </c>
      <c r="F6695" s="5">
        <v>228.04000000000005</v>
      </c>
      <c r="G6695" s="5">
        <v>1428.905</v>
      </c>
      <c r="H6695" s="5">
        <v>8.0730000000000004</v>
      </c>
      <c r="I6695" s="6">
        <v>0</v>
      </c>
    </row>
    <row r="6696" spans="1:9">
      <c r="A6696" s="133">
        <v>2013</v>
      </c>
      <c r="B6696" s="133">
        <v>10</v>
      </c>
      <c r="C6696" s="134">
        <v>41553</v>
      </c>
      <c r="D6696" s="133">
        <v>21</v>
      </c>
      <c r="E6696" s="5">
        <v>143.352</v>
      </c>
      <c r="F6696" s="5">
        <v>228.04300000000001</v>
      </c>
      <c r="G6696" s="5">
        <v>1519.7810000000004</v>
      </c>
      <c r="H6696" s="5">
        <v>13.936</v>
      </c>
      <c r="I6696" s="6">
        <v>0</v>
      </c>
    </row>
    <row r="6697" spans="1:9">
      <c r="A6697" s="133">
        <v>2013</v>
      </c>
      <c r="B6697" s="133">
        <v>10</v>
      </c>
      <c r="C6697" s="134">
        <v>41553</v>
      </c>
      <c r="D6697" s="133">
        <v>22</v>
      </c>
      <c r="E6697" s="5">
        <v>143.94200000000001</v>
      </c>
      <c r="F6697" s="5">
        <v>227.66</v>
      </c>
      <c r="G6697" s="5">
        <v>1508.6890000000001</v>
      </c>
      <c r="H6697" s="5">
        <v>13.593999999999999</v>
      </c>
      <c r="I6697" s="6">
        <v>0</v>
      </c>
    </row>
    <row r="6698" spans="1:9">
      <c r="A6698" s="133">
        <v>2013</v>
      </c>
      <c r="B6698" s="133">
        <v>10</v>
      </c>
      <c r="C6698" s="134">
        <v>41553</v>
      </c>
      <c r="D6698" s="133">
        <v>23</v>
      </c>
      <c r="E6698" s="5">
        <v>147.303</v>
      </c>
      <c r="F6698" s="5">
        <v>227.95200000000003</v>
      </c>
      <c r="G6698" s="5">
        <v>1492.7709999999995</v>
      </c>
      <c r="H6698" s="5">
        <v>10.61</v>
      </c>
      <c r="I6698" s="6">
        <v>0</v>
      </c>
    </row>
    <row r="6699" spans="1:9">
      <c r="A6699" s="133">
        <v>2013</v>
      </c>
      <c r="B6699" s="133">
        <v>10</v>
      </c>
      <c r="C6699" s="134">
        <v>41553</v>
      </c>
      <c r="D6699" s="133">
        <v>24</v>
      </c>
      <c r="E6699" s="5">
        <v>146.65700000000001</v>
      </c>
      <c r="F6699" s="5">
        <v>221.18700000000001</v>
      </c>
      <c r="G6699" s="5">
        <v>1450.047</v>
      </c>
      <c r="H6699" s="5">
        <v>3.2950000000000004</v>
      </c>
      <c r="I6699" s="6">
        <v>0</v>
      </c>
    </row>
    <row r="6700" spans="1:9">
      <c r="A6700" s="133">
        <v>2013</v>
      </c>
      <c r="B6700" s="133">
        <v>10</v>
      </c>
      <c r="C6700" s="134">
        <v>41554</v>
      </c>
      <c r="D6700" s="133">
        <v>1</v>
      </c>
      <c r="E6700" s="5">
        <v>145.04499999999999</v>
      </c>
      <c r="F6700" s="5">
        <v>219.49699999999999</v>
      </c>
      <c r="G6700" s="5">
        <v>1352.049</v>
      </c>
      <c r="H6700" s="5">
        <v>2.137</v>
      </c>
      <c r="I6700" s="6">
        <v>0</v>
      </c>
    </row>
    <row r="6701" spans="1:9">
      <c r="A6701" s="133">
        <v>2013</v>
      </c>
      <c r="B6701" s="133">
        <v>10</v>
      </c>
      <c r="C6701" s="134">
        <v>41554</v>
      </c>
      <c r="D6701" s="133">
        <v>2</v>
      </c>
      <c r="E6701" s="5">
        <v>147</v>
      </c>
      <c r="F6701" s="5">
        <v>219.28099999999998</v>
      </c>
      <c r="G6701" s="5">
        <v>1273.4410000000005</v>
      </c>
      <c r="H6701" s="5">
        <v>0.21400000000000002</v>
      </c>
      <c r="I6701" s="6">
        <v>0</v>
      </c>
    </row>
    <row r="6702" spans="1:9">
      <c r="A6702" s="133">
        <v>2013</v>
      </c>
      <c r="B6702" s="133">
        <v>10</v>
      </c>
      <c r="C6702" s="134">
        <v>41554</v>
      </c>
      <c r="D6702" s="133">
        <v>3</v>
      </c>
      <c r="E6702" s="5">
        <v>146.245</v>
      </c>
      <c r="F6702" s="5">
        <v>219.23599999999999</v>
      </c>
      <c r="G6702" s="5">
        <v>1217.7880000000002</v>
      </c>
      <c r="H6702" s="5">
        <v>0.21200000000000002</v>
      </c>
      <c r="I6702" s="6">
        <v>0</v>
      </c>
    </row>
    <row r="6703" spans="1:9">
      <c r="A6703" s="133">
        <v>2013</v>
      </c>
      <c r="B6703" s="133">
        <v>10</v>
      </c>
      <c r="C6703" s="134">
        <v>41554</v>
      </c>
      <c r="D6703" s="133">
        <v>4</v>
      </c>
      <c r="E6703" s="5">
        <v>146.63</v>
      </c>
      <c r="F6703" s="5">
        <v>219.49499999999998</v>
      </c>
      <c r="G6703" s="5">
        <v>1182.5539999999996</v>
      </c>
      <c r="H6703" s="5">
        <v>0.20900000000000002</v>
      </c>
      <c r="I6703" s="6">
        <v>0</v>
      </c>
    </row>
    <row r="6704" spans="1:9">
      <c r="A6704" s="133">
        <v>2013</v>
      </c>
      <c r="B6704" s="133">
        <v>10</v>
      </c>
      <c r="C6704" s="134">
        <v>41554</v>
      </c>
      <c r="D6704" s="133">
        <v>5</v>
      </c>
      <c r="E6704" s="5">
        <v>147.40300000000002</v>
      </c>
      <c r="F6704" s="5">
        <v>219.696</v>
      </c>
      <c r="G6704" s="5">
        <v>1177.0620000000001</v>
      </c>
      <c r="H6704" s="5">
        <v>0</v>
      </c>
      <c r="I6704" s="6">
        <v>0</v>
      </c>
    </row>
    <row r="6705" spans="1:9">
      <c r="A6705" s="133">
        <v>2013</v>
      </c>
      <c r="B6705" s="133">
        <v>10</v>
      </c>
      <c r="C6705" s="134">
        <v>41554</v>
      </c>
      <c r="D6705" s="133">
        <v>6</v>
      </c>
      <c r="E6705" s="5">
        <v>145.82900000000001</v>
      </c>
      <c r="F6705" s="5">
        <v>210.404</v>
      </c>
      <c r="G6705" s="5">
        <v>1194.364</v>
      </c>
      <c r="H6705" s="5">
        <v>0</v>
      </c>
      <c r="I6705" s="6">
        <v>0</v>
      </c>
    </row>
    <row r="6706" spans="1:9">
      <c r="A6706" s="133">
        <v>2013</v>
      </c>
      <c r="B6706" s="133">
        <v>10</v>
      </c>
      <c r="C6706" s="134">
        <v>41554</v>
      </c>
      <c r="D6706" s="133">
        <v>7</v>
      </c>
      <c r="E6706" s="5">
        <v>145.892</v>
      </c>
      <c r="F6706" s="5">
        <v>192.25200000000001</v>
      </c>
      <c r="G6706" s="5">
        <v>1264.1219999999998</v>
      </c>
      <c r="H6706" s="5">
        <v>0.76400000000000001</v>
      </c>
      <c r="I6706" s="6">
        <v>0</v>
      </c>
    </row>
    <row r="6707" spans="1:9">
      <c r="A6707" s="133">
        <v>2013</v>
      </c>
      <c r="B6707" s="133">
        <v>10</v>
      </c>
      <c r="C6707" s="134">
        <v>41554</v>
      </c>
      <c r="D6707" s="133">
        <v>8</v>
      </c>
      <c r="E6707" s="5">
        <v>144.36400000000003</v>
      </c>
      <c r="F6707" s="5">
        <v>147.51500000000001</v>
      </c>
      <c r="G6707" s="5">
        <v>1354.1119999999999</v>
      </c>
      <c r="H6707" s="5">
        <v>7.1980000000000004</v>
      </c>
      <c r="I6707" s="6">
        <v>0</v>
      </c>
    </row>
    <row r="6708" spans="1:9">
      <c r="A6708" s="133">
        <v>2013</v>
      </c>
      <c r="B6708" s="133">
        <v>10</v>
      </c>
      <c r="C6708" s="134">
        <v>41554</v>
      </c>
      <c r="D6708" s="133">
        <v>9</v>
      </c>
      <c r="E6708" s="5">
        <v>145.084</v>
      </c>
      <c r="F6708" s="5">
        <v>105.29300000000001</v>
      </c>
      <c r="G6708" s="5">
        <v>1413.4170000000004</v>
      </c>
      <c r="H6708" s="5">
        <v>12.734</v>
      </c>
      <c r="I6708" s="6">
        <v>0</v>
      </c>
    </row>
    <row r="6709" spans="1:9">
      <c r="A6709" s="133">
        <v>2013</v>
      </c>
      <c r="B6709" s="133">
        <v>10</v>
      </c>
      <c r="C6709" s="134">
        <v>41554</v>
      </c>
      <c r="D6709" s="133">
        <v>10</v>
      </c>
      <c r="E6709" s="5">
        <v>144.25</v>
      </c>
      <c r="F6709" s="5">
        <v>100.74600000000001</v>
      </c>
      <c r="G6709" s="5">
        <v>1516.6369999999999</v>
      </c>
      <c r="H6709" s="5">
        <v>13.269000000000002</v>
      </c>
      <c r="I6709" s="6">
        <v>0</v>
      </c>
    </row>
    <row r="6710" spans="1:9">
      <c r="A6710" s="133">
        <v>2013</v>
      </c>
      <c r="B6710" s="133">
        <v>10</v>
      </c>
      <c r="C6710" s="134">
        <v>41554</v>
      </c>
      <c r="D6710" s="133">
        <v>11</v>
      </c>
      <c r="E6710" s="5">
        <v>145.06</v>
      </c>
      <c r="F6710" s="5">
        <v>100.59800000000001</v>
      </c>
      <c r="G6710" s="5">
        <v>1550.6500000000003</v>
      </c>
      <c r="H6710" s="5">
        <v>15.527000000000001</v>
      </c>
      <c r="I6710" s="6">
        <v>0</v>
      </c>
    </row>
    <row r="6711" spans="1:9">
      <c r="A6711" s="133">
        <v>2013</v>
      </c>
      <c r="B6711" s="133">
        <v>10</v>
      </c>
      <c r="C6711" s="134">
        <v>41554</v>
      </c>
      <c r="D6711" s="133">
        <v>12</v>
      </c>
      <c r="E6711" s="5">
        <v>120.994</v>
      </c>
      <c r="F6711" s="5">
        <v>104.083</v>
      </c>
      <c r="G6711" s="5">
        <v>1551.9780000000003</v>
      </c>
      <c r="H6711" s="5">
        <v>16.946999999999999</v>
      </c>
      <c r="I6711" s="6">
        <v>0</v>
      </c>
    </row>
    <row r="6712" spans="1:9">
      <c r="A6712" s="133">
        <v>2013</v>
      </c>
      <c r="B6712" s="133">
        <v>10</v>
      </c>
      <c r="C6712" s="134">
        <v>41554</v>
      </c>
      <c r="D6712" s="133">
        <v>13</v>
      </c>
      <c r="E6712" s="5">
        <v>125.369</v>
      </c>
      <c r="F6712" s="5">
        <v>105.61500000000001</v>
      </c>
      <c r="G6712" s="5">
        <v>1556.4619999999998</v>
      </c>
      <c r="H6712" s="5">
        <v>19.372</v>
      </c>
      <c r="I6712" s="6">
        <v>0</v>
      </c>
    </row>
    <row r="6713" spans="1:9">
      <c r="A6713" s="133">
        <v>2013</v>
      </c>
      <c r="B6713" s="133">
        <v>10</v>
      </c>
      <c r="C6713" s="134">
        <v>41554</v>
      </c>
      <c r="D6713" s="133">
        <v>14</v>
      </c>
      <c r="E6713" s="5">
        <v>127.861</v>
      </c>
      <c r="F6713" s="5">
        <v>110.51400000000001</v>
      </c>
      <c r="G6713" s="5">
        <v>1569.9990000000003</v>
      </c>
      <c r="H6713" s="5">
        <v>19.34</v>
      </c>
      <c r="I6713" s="6">
        <v>0</v>
      </c>
    </row>
    <row r="6714" spans="1:9">
      <c r="A6714" s="133">
        <v>2013</v>
      </c>
      <c r="B6714" s="133">
        <v>10</v>
      </c>
      <c r="C6714" s="134">
        <v>41554</v>
      </c>
      <c r="D6714" s="133">
        <v>15</v>
      </c>
      <c r="E6714" s="5">
        <v>140.18400000000003</v>
      </c>
      <c r="F6714" s="5">
        <v>107.482</v>
      </c>
      <c r="G6714" s="5">
        <v>1623.8020000000004</v>
      </c>
      <c r="H6714" s="5">
        <v>20.542999999999999</v>
      </c>
      <c r="I6714" s="6">
        <v>0</v>
      </c>
    </row>
    <row r="6715" spans="1:9">
      <c r="A6715" s="133">
        <v>2013</v>
      </c>
      <c r="B6715" s="133">
        <v>10</v>
      </c>
      <c r="C6715" s="134">
        <v>41554</v>
      </c>
      <c r="D6715" s="133">
        <v>16</v>
      </c>
      <c r="E6715" s="5">
        <v>148.27700000000002</v>
      </c>
      <c r="F6715" s="5">
        <v>53.991</v>
      </c>
      <c r="G6715" s="5">
        <v>1757.1980000000003</v>
      </c>
      <c r="H6715" s="5">
        <v>20.39</v>
      </c>
      <c r="I6715" s="6">
        <v>0</v>
      </c>
    </row>
    <row r="6716" spans="1:9">
      <c r="A6716" s="133">
        <v>2013</v>
      </c>
      <c r="B6716" s="133">
        <v>10</v>
      </c>
      <c r="C6716" s="134">
        <v>41554</v>
      </c>
      <c r="D6716" s="133">
        <v>17</v>
      </c>
      <c r="E6716" s="5">
        <v>144.67699999999999</v>
      </c>
      <c r="F6716" s="5">
        <v>40.410000000000004</v>
      </c>
      <c r="G6716" s="5">
        <v>1803.7479999999996</v>
      </c>
      <c r="H6716" s="5">
        <v>20.353000000000002</v>
      </c>
      <c r="I6716" s="6">
        <v>0</v>
      </c>
    </row>
    <row r="6717" spans="1:9">
      <c r="A6717" s="133">
        <v>2013</v>
      </c>
      <c r="B6717" s="133">
        <v>10</v>
      </c>
      <c r="C6717" s="134">
        <v>41554</v>
      </c>
      <c r="D6717" s="133">
        <v>18</v>
      </c>
      <c r="E6717" s="5">
        <v>145.11500000000001</v>
      </c>
      <c r="F6717" s="5">
        <v>30.735000000000003</v>
      </c>
      <c r="G6717" s="5">
        <v>1824.0790000000004</v>
      </c>
      <c r="H6717" s="5">
        <v>18.582000000000001</v>
      </c>
      <c r="I6717" s="6">
        <v>0</v>
      </c>
    </row>
    <row r="6718" spans="1:9">
      <c r="A6718" s="133">
        <v>2013</v>
      </c>
      <c r="B6718" s="133">
        <v>10</v>
      </c>
      <c r="C6718" s="134">
        <v>41554</v>
      </c>
      <c r="D6718" s="133">
        <v>19</v>
      </c>
      <c r="E6718" s="5">
        <v>146.75800000000001</v>
      </c>
      <c r="F6718" s="5">
        <v>33.746000000000002</v>
      </c>
      <c r="G6718" s="5">
        <v>1868.4289999999999</v>
      </c>
      <c r="H6718" s="5">
        <v>17.937999999999999</v>
      </c>
      <c r="I6718" s="6">
        <v>0</v>
      </c>
    </row>
    <row r="6719" spans="1:9">
      <c r="A6719" s="133">
        <v>2013</v>
      </c>
      <c r="B6719" s="133">
        <v>10</v>
      </c>
      <c r="C6719" s="134">
        <v>41554</v>
      </c>
      <c r="D6719" s="133">
        <v>20</v>
      </c>
      <c r="E6719" s="5">
        <v>145.482</v>
      </c>
      <c r="F6719" s="5">
        <v>26.599</v>
      </c>
      <c r="G6719" s="5">
        <v>2119.5279999999998</v>
      </c>
      <c r="H6719" s="5">
        <v>26.208999999999996</v>
      </c>
      <c r="I6719" s="6">
        <v>0</v>
      </c>
    </row>
    <row r="6720" spans="1:9">
      <c r="A6720" s="133">
        <v>2013</v>
      </c>
      <c r="B6720" s="133">
        <v>10</v>
      </c>
      <c r="C6720" s="134">
        <v>41554</v>
      </c>
      <c r="D6720" s="133">
        <v>21</v>
      </c>
      <c r="E6720" s="5">
        <v>142.55199999999999</v>
      </c>
      <c r="F6720" s="5">
        <v>3.73</v>
      </c>
      <c r="G6720" s="5">
        <v>2238.3360000000002</v>
      </c>
      <c r="H6720" s="5">
        <v>36.177000000000007</v>
      </c>
      <c r="I6720" s="6">
        <v>0</v>
      </c>
    </row>
    <row r="6721" spans="1:9">
      <c r="A6721" s="133">
        <v>2013</v>
      </c>
      <c r="B6721" s="133">
        <v>10</v>
      </c>
      <c r="C6721" s="134">
        <v>41554</v>
      </c>
      <c r="D6721" s="133">
        <v>22</v>
      </c>
      <c r="E6721" s="5">
        <v>145.14499999999998</v>
      </c>
      <c r="F6721" s="5">
        <v>3.73</v>
      </c>
      <c r="G6721" s="5">
        <v>2242.116</v>
      </c>
      <c r="H6721" s="5">
        <v>36.380000000000003</v>
      </c>
      <c r="I6721" s="6">
        <v>0</v>
      </c>
    </row>
    <row r="6722" spans="1:9">
      <c r="A6722" s="133">
        <v>2013</v>
      </c>
      <c r="B6722" s="133">
        <v>10</v>
      </c>
      <c r="C6722" s="134">
        <v>41554</v>
      </c>
      <c r="D6722" s="133">
        <v>23</v>
      </c>
      <c r="E6722" s="5">
        <v>144.166</v>
      </c>
      <c r="F6722" s="5">
        <v>3.7290000000000001</v>
      </c>
      <c r="G6722" s="5">
        <v>2222.453</v>
      </c>
      <c r="H6722" s="5">
        <v>25.770999999999997</v>
      </c>
      <c r="I6722" s="6">
        <v>0</v>
      </c>
    </row>
    <row r="6723" spans="1:9">
      <c r="A6723" s="133">
        <v>2013</v>
      </c>
      <c r="B6723" s="133">
        <v>10</v>
      </c>
      <c r="C6723" s="134">
        <v>41554</v>
      </c>
      <c r="D6723" s="133">
        <v>24</v>
      </c>
      <c r="E6723" s="5">
        <v>144.292</v>
      </c>
      <c r="F6723" s="5">
        <v>3.7290000000000001</v>
      </c>
      <c r="G6723" s="5">
        <v>2199.1930000000002</v>
      </c>
      <c r="H6723" s="5">
        <v>20.477999999999998</v>
      </c>
      <c r="I6723" s="6">
        <v>0</v>
      </c>
    </row>
    <row r="6724" spans="1:9">
      <c r="A6724" s="133">
        <v>2013</v>
      </c>
      <c r="B6724" s="133">
        <v>10</v>
      </c>
      <c r="C6724" s="134">
        <v>41555</v>
      </c>
      <c r="D6724" s="133">
        <v>1</v>
      </c>
      <c r="E6724" s="5">
        <v>144.13700000000003</v>
      </c>
      <c r="F6724" s="5">
        <v>1.0450000000000002</v>
      </c>
      <c r="G6724" s="5">
        <v>2002.9480000000005</v>
      </c>
      <c r="H6724" s="5">
        <v>10.637000000000002</v>
      </c>
      <c r="I6724" s="6">
        <v>0</v>
      </c>
    </row>
    <row r="6725" spans="1:9">
      <c r="A6725" s="133">
        <v>2013</v>
      </c>
      <c r="B6725" s="133">
        <v>10</v>
      </c>
      <c r="C6725" s="134">
        <v>41555</v>
      </c>
      <c r="D6725" s="133">
        <v>2</v>
      </c>
      <c r="E6725" s="5">
        <v>143.18600000000001</v>
      </c>
      <c r="F6725" s="5">
        <v>1.0450000000000002</v>
      </c>
      <c r="G6725" s="5">
        <v>1755.9230000000005</v>
      </c>
      <c r="H6725" s="5">
        <v>2.2550000000000003</v>
      </c>
      <c r="I6725" s="6">
        <v>0</v>
      </c>
    </row>
    <row r="6726" spans="1:9">
      <c r="A6726" s="133">
        <v>2013</v>
      </c>
      <c r="B6726" s="133">
        <v>10</v>
      </c>
      <c r="C6726" s="134">
        <v>41555</v>
      </c>
      <c r="D6726" s="133">
        <v>3</v>
      </c>
      <c r="E6726" s="5">
        <v>144.93700000000001</v>
      </c>
      <c r="F6726" s="5">
        <v>1.026</v>
      </c>
      <c r="G6726" s="5">
        <v>1648.1709999999998</v>
      </c>
      <c r="H6726" s="5">
        <v>0.84099999999999997</v>
      </c>
      <c r="I6726" s="6">
        <v>0</v>
      </c>
    </row>
    <row r="6727" spans="1:9">
      <c r="A6727" s="133">
        <v>2013</v>
      </c>
      <c r="B6727" s="133">
        <v>10</v>
      </c>
      <c r="C6727" s="134">
        <v>41555</v>
      </c>
      <c r="D6727" s="133">
        <v>4</v>
      </c>
      <c r="E6727" s="5">
        <v>143.62300000000002</v>
      </c>
      <c r="F6727" s="5">
        <v>1.0130000000000001</v>
      </c>
      <c r="G6727" s="5">
        <v>1643.8330000000003</v>
      </c>
      <c r="H6727" s="5">
        <v>0.84099999999999997</v>
      </c>
      <c r="I6727" s="6">
        <v>0</v>
      </c>
    </row>
    <row r="6728" spans="1:9">
      <c r="A6728" s="133">
        <v>2013</v>
      </c>
      <c r="B6728" s="133">
        <v>10</v>
      </c>
      <c r="C6728" s="134">
        <v>41555</v>
      </c>
      <c r="D6728" s="133">
        <v>5</v>
      </c>
      <c r="E6728" s="5">
        <v>145.78300000000002</v>
      </c>
      <c r="F6728" s="5">
        <v>1.0110000000000001</v>
      </c>
      <c r="G6728" s="5">
        <v>1672.7179999999996</v>
      </c>
      <c r="H6728" s="5">
        <v>0.84299999999999997</v>
      </c>
      <c r="I6728" s="6">
        <v>0</v>
      </c>
    </row>
    <row r="6729" spans="1:9">
      <c r="A6729" s="133">
        <v>2013</v>
      </c>
      <c r="B6729" s="133">
        <v>10</v>
      </c>
      <c r="C6729" s="134">
        <v>41555</v>
      </c>
      <c r="D6729" s="133">
        <v>6</v>
      </c>
      <c r="E6729" s="5">
        <v>143.07999999999998</v>
      </c>
      <c r="F6729" s="5">
        <v>1.0110000000000001</v>
      </c>
      <c r="G6729" s="5">
        <v>1708.1430000000003</v>
      </c>
      <c r="H6729" s="5">
        <v>2.6320000000000001</v>
      </c>
      <c r="I6729" s="6">
        <v>0</v>
      </c>
    </row>
    <row r="6730" spans="1:9">
      <c r="A6730" s="133">
        <v>2013</v>
      </c>
      <c r="B6730" s="133">
        <v>10</v>
      </c>
      <c r="C6730" s="134">
        <v>41555</v>
      </c>
      <c r="D6730" s="133">
        <v>7</v>
      </c>
      <c r="E6730" s="5">
        <v>141.876</v>
      </c>
      <c r="F6730" s="5">
        <v>1.012</v>
      </c>
      <c r="G6730" s="5">
        <v>1719.3999999999996</v>
      </c>
      <c r="H6730" s="5">
        <v>6.5110000000000001</v>
      </c>
      <c r="I6730" s="6">
        <v>0</v>
      </c>
    </row>
    <row r="6731" spans="1:9">
      <c r="A6731" s="133">
        <v>2013</v>
      </c>
      <c r="B6731" s="133">
        <v>10</v>
      </c>
      <c r="C6731" s="134">
        <v>41555</v>
      </c>
      <c r="D6731" s="133">
        <v>8</v>
      </c>
      <c r="E6731" s="5">
        <v>145.417</v>
      </c>
      <c r="F6731" s="5">
        <v>1.012</v>
      </c>
      <c r="G6731" s="5">
        <v>1716.7590000000002</v>
      </c>
      <c r="H6731" s="5">
        <v>12.246</v>
      </c>
      <c r="I6731" s="6">
        <v>0</v>
      </c>
    </row>
    <row r="6732" spans="1:9">
      <c r="A6732" s="133">
        <v>2013</v>
      </c>
      <c r="B6732" s="133">
        <v>10</v>
      </c>
      <c r="C6732" s="134">
        <v>41555</v>
      </c>
      <c r="D6732" s="133">
        <v>9</v>
      </c>
      <c r="E6732" s="5">
        <v>145.80700000000002</v>
      </c>
      <c r="F6732" s="5">
        <v>1.0130000000000001</v>
      </c>
      <c r="G6732" s="5">
        <v>1711.9359999999997</v>
      </c>
      <c r="H6732" s="5">
        <v>20.057999999999996</v>
      </c>
      <c r="I6732" s="6">
        <v>0</v>
      </c>
    </row>
    <row r="6733" spans="1:9">
      <c r="A6733" s="133">
        <v>2013</v>
      </c>
      <c r="B6733" s="133">
        <v>10</v>
      </c>
      <c r="C6733" s="134">
        <v>41555</v>
      </c>
      <c r="D6733" s="133">
        <v>10</v>
      </c>
      <c r="E6733" s="5">
        <v>146.24600000000001</v>
      </c>
      <c r="F6733" s="5">
        <v>1.0130000000000001</v>
      </c>
      <c r="G6733" s="5">
        <v>1802.7400000000002</v>
      </c>
      <c r="H6733" s="5">
        <v>26.100999999999996</v>
      </c>
      <c r="I6733" s="6">
        <v>0</v>
      </c>
    </row>
    <row r="6734" spans="1:9">
      <c r="A6734" s="133">
        <v>2013</v>
      </c>
      <c r="B6734" s="133">
        <v>10</v>
      </c>
      <c r="C6734" s="134">
        <v>41555</v>
      </c>
      <c r="D6734" s="133">
        <v>11</v>
      </c>
      <c r="E6734" s="5">
        <v>147.84800000000001</v>
      </c>
      <c r="F6734" s="5">
        <v>1.0130000000000001</v>
      </c>
      <c r="G6734" s="5">
        <v>1835.6780000000006</v>
      </c>
      <c r="H6734" s="5">
        <v>32.704000000000001</v>
      </c>
      <c r="I6734" s="6">
        <v>0</v>
      </c>
    </row>
    <row r="6735" spans="1:9">
      <c r="A6735" s="133">
        <v>2013</v>
      </c>
      <c r="B6735" s="133">
        <v>10</v>
      </c>
      <c r="C6735" s="134">
        <v>41555</v>
      </c>
      <c r="D6735" s="133">
        <v>12</v>
      </c>
      <c r="E6735" s="5">
        <v>146.48100000000002</v>
      </c>
      <c r="F6735" s="5">
        <v>1.0130000000000001</v>
      </c>
      <c r="G6735" s="5">
        <v>1875.3419999999999</v>
      </c>
      <c r="H6735" s="5">
        <v>39.367000000000004</v>
      </c>
      <c r="I6735" s="6">
        <v>0</v>
      </c>
    </row>
    <row r="6736" spans="1:9">
      <c r="A6736" s="133">
        <v>2013</v>
      </c>
      <c r="B6736" s="133">
        <v>10</v>
      </c>
      <c r="C6736" s="134">
        <v>41555</v>
      </c>
      <c r="D6736" s="133">
        <v>13</v>
      </c>
      <c r="E6736" s="5">
        <v>147.471</v>
      </c>
      <c r="F6736" s="5">
        <v>1.008</v>
      </c>
      <c r="G6736" s="5">
        <v>1922.3890000000001</v>
      </c>
      <c r="H6736" s="5">
        <v>39.431000000000004</v>
      </c>
      <c r="I6736" s="6">
        <v>0</v>
      </c>
    </row>
    <row r="6737" spans="1:9">
      <c r="A6737" s="133">
        <v>2013</v>
      </c>
      <c r="B6737" s="133">
        <v>10</v>
      </c>
      <c r="C6737" s="134">
        <v>41555</v>
      </c>
      <c r="D6737" s="133">
        <v>14</v>
      </c>
      <c r="E6737" s="5">
        <v>145.63300000000001</v>
      </c>
      <c r="F6737" s="5">
        <v>1.0070000000000001</v>
      </c>
      <c r="G6737" s="5">
        <v>1937.4490000000005</v>
      </c>
      <c r="H6737" s="5">
        <v>39.238</v>
      </c>
      <c r="I6737" s="6">
        <v>0</v>
      </c>
    </row>
    <row r="6738" spans="1:9">
      <c r="A6738" s="133">
        <v>2013</v>
      </c>
      <c r="B6738" s="133">
        <v>10</v>
      </c>
      <c r="C6738" s="134">
        <v>41555</v>
      </c>
      <c r="D6738" s="133">
        <v>15</v>
      </c>
      <c r="E6738" s="5">
        <v>146.88899999999998</v>
      </c>
      <c r="F6738" s="5">
        <v>1.0070000000000001</v>
      </c>
      <c r="G6738" s="5">
        <v>1941.3119999999999</v>
      </c>
      <c r="H6738" s="5">
        <v>40.350999999999992</v>
      </c>
      <c r="I6738" s="6">
        <v>0</v>
      </c>
    </row>
    <row r="6739" spans="1:9">
      <c r="A6739" s="133">
        <v>2013</v>
      </c>
      <c r="B6739" s="133">
        <v>10</v>
      </c>
      <c r="C6739" s="134">
        <v>41555</v>
      </c>
      <c r="D6739" s="133">
        <v>16</v>
      </c>
      <c r="E6739" s="5">
        <v>144.4</v>
      </c>
      <c r="F6739" s="5">
        <v>1.0150000000000001</v>
      </c>
      <c r="G6739" s="5">
        <v>1980.4709999999995</v>
      </c>
      <c r="H6739" s="5">
        <v>33.022999999999996</v>
      </c>
      <c r="I6739" s="6">
        <v>0</v>
      </c>
    </row>
    <row r="6740" spans="1:9">
      <c r="A6740" s="133">
        <v>2013</v>
      </c>
      <c r="B6740" s="133">
        <v>10</v>
      </c>
      <c r="C6740" s="134">
        <v>41555</v>
      </c>
      <c r="D6740" s="133">
        <v>17</v>
      </c>
      <c r="E6740" s="5">
        <v>149.529</v>
      </c>
      <c r="F6740" s="5">
        <v>1.0150000000000001</v>
      </c>
      <c r="G6740" s="5">
        <v>2037.856</v>
      </c>
      <c r="H6740" s="5">
        <v>25.066999999999997</v>
      </c>
      <c r="I6740" s="6">
        <v>0</v>
      </c>
    </row>
    <row r="6741" spans="1:9">
      <c r="A6741" s="133">
        <v>2013</v>
      </c>
      <c r="B6741" s="133">
        <v>10</v>
      </c>
      <c r="C6741" s="134">
        <v>41555</v>
      </c>
      <c r="D6741" s="133">
        <v>18</v>
      </c>
      <c r="E6741" s="5">
        <v>146.70500000000001</v>
      </c>
      <c r="F6741" s="5">
        <v>1.0150000000000001</v>
      </c>
      <c r="G6741" s="5">
        <v>2031.2249999999999</v>
      </c>
      <c r="H6741" s="5">
        <v>22.044</v>
      </c>
      <c r="I6741" s="6">
        <v>0</v>
      </c>
    </row>
    <row r="6742" spans="1:9">
      <c r="A6742" s="133">
        <v>2013</v>
      </c>
      <c r="B6742" s="133">
        <v>10</v>
      </c>
      <c r="C6742" s="134">
        <v>41555</v>
      </c>
      <c r="D6742" s="133">
        <v>19</v>
      </c>
      <c r="E6742" s="5">
        <v>147.333</v>
      </c>
      <c r="F6742" s="5">
        <v>1.0150000000000001</v>
      </c>
      <c r="G6742" s="5">
        <v>2064.4790000000003</v>
      </c>
      <c r="H6742" s="5">
        <v>25.065000000000001</v>
      </c>
      <c r="I6742" s="6">
        <v>0</v>
      </c>
    </row>
    <row r="6743" spans="1:9">
      <c r="A6743" s="133">
        <v>2013</v>
      </c>
      <c r="B6743" s="133">
        <v>10</v>
      </c>
      <c r="C6743" s="134">
        <v>41555</v>
      </c>
      <c r="D6743" s="133">
        <v>20</v>
      </c>
      <c r="E6743" s="5">
        <v>146.69200000000001</v>
      </c>
      <c r="F6743" s="5">
        <v>1.008</v>
      </c>
      <c r="G6743" s="5">
        <v>2132.2220000000007</v>
      </c>
      <c r="H6743" s="5">
        <v>31.065000000000001</v>
      </c>
      <c r="I6743" s="6">
        <v>0</v>
      </c>
    </row>
    <row r="6744" spans="1:9">
      <c r="A6744" s="133">
        <v>2013</v>
      </c>
      <c r="B6744" s="133">
        <v>10</v>
      </c>
      <c r="C6744" s="134">
        <v>41555</v>
      </c>
      <c r="D6744" s="133">
        <v>21</v>
      </c>
      <c r="E6744" s="5">
        <v>145.96600000000001</v>
      </c>
      <c r="F6744" s="5">
        <v>1.012</v>
      </c>
      <c r="G6744" s="5">
        <v>2136.3190000000004</v>
      </c>
      <c r="H6744" s="5">
        <v>34.397999999999996</v>
      </c>
      <c r="I6744" s="6">
        <v>0</v>
      </c>
    </row>
    <row r="6745" spans="1:9">
      <c r="A6745" s="133">
        <v>2013</v>
      </c>
      <c r="B6745" s="133">
        <v>10</v>
      </c>
      <c r="C6745" s="134">
        <v>41555</v>
      </c>
      <c r="D6745" s="133">
        <v>22</v>
      </c>
      <c r="E6745" s="5">
        <v>145.35100000000003</v>
      </c>
      <c r="F6745" s="5">
        <v>0.998</v>
      </c>
      <c r="G6745" s="5">
        <v>2142.38</v>
      </c>
      <c r="H6745" s="5">
        <v>34.778999999999996</v>
      </c>
      <c r="I6745" s="6">
        <v>0</v>
      </c>
    </row>
    <row r="6746" spans="1:9">
      <c r="A6746" s="133">
        <v>2013</v>
      </c>
      <c r="B6746" s="133">
        <v>10</v>
      </c>
      <c r="C6746" s="134">
        <v>41555</v>
      </c>
      <c r="D6746" s="133">
        <v>23</v>
      </c>
      <c r="E6746" s="5">
        <v>129.97399999999999</v>
      </c>
      <c r="F6746" s="5">
        <v>1.0190000000000001</v>
      </c>
      <c r="G6746" s="5">
        <v>2111.078</v>
      </c>
      <c r="H6746" s="5">
        <v>30.261000000000006</v>
      </c>
      <c r="I6746" s="6">
        <v>0</v>
      </c>
    </row>
    <row r="6747" spans="1:9">
      <c r="A6747" s="133">
        <v>2013</v>
      </c>
      <c r="B6747" s="133">
        <v>10</v>
      </c>
      <c r="C6747" s="134">
        <v>41555</v>
      </c>
      <c r="D6747" s="133">
        <v>24</v>
      </c>
      <c r="E6747" s="5">
        <v>136.16500000000002</v>
      </c>
      <c r="F6747" s="5">
        <v>1.0250000000000001</v>
      </c>
      <c r="G6747" s="5">
        <v>2063.4810000000007</v>
      </c>
      <c r="H6747" s="5">
        <v>18.501000000000001</v>
      </c>
      <c r="I6747" s="6">
        <v>0</v>
      </c>
    </row>
    <row r="6748" spans="1:9">
      <c r="A6748" s="133">
        <v>2013</v>
      </c>
      <c r="B6748" s="133">
        <v>10</v>
      </c>
      <c r="C6748" s="134">
        <v>41556</v>
      </c>
      <c r="D6748" s="133">
        <v>1</v>
      </c>
      <c r="E6748" s="5">
        <v>114.27500000000001</v>
      </c>
      <c r="F6748" s="5">
        <v>2.1140000000000003</v>
      </c>
      <c r="G6748" s="5">
        <v>1870.9320000000005</v>
      </c>
      <c r="H6748" s="5">
        <v>14.22</v>
      </c>
      <c r="I6748" s="6">
        <v>0</v>
      </c>
    </row>
    <row r="6749" spans="1:9">
      <c r="A6749" s="133">
        <v>2013</v>
      </c>
      <c r="B6749" s="133">
        <v>10</v>
      </c>
      <c r="C6749" s="134">
        <v>41556</v>
      </c>
      <c r="D6749" s="133">
        <v>2</v>
      </c>
      <c r="E6749" s="5">
        <v>115.73</v>
      </c>
      <c r="F6749" s="5">
        <v>2.1150000000000002</v>
      </c>
      <c r="G6749" s="5">
        <v>1733.9999999999993</v>
      </c>
      <c r="H6749" s="5">
        <v>8.7109999999999985</v>
      </c>
      <c r="I6749" s="6">
        <v>0</v>
      </c>
    </row>
    <row r="6750" spans="1:9">
      <c r="A6750" s="133">
        <v>2013</v>
      </c>
      <c r="B6750" s="133">
        <v>10</v>
      </c>
      <c r="C6750" s="134">
        <v>41556</v>
      </c>
      <c r="D6750" s="133">
        <v>3</v>
      </c>
      <c r="E6750" s="5">
        <v>118.089</v>
      </c>
      <c r="F6750" s="5">
        <v>2.113</v>
      </c>
      <c r="G6750" s="5">
        <v>1728.8110000000001</v>
      </c>
      <c r="H6750" s="5">
        <v>3.3340000000000001</v>
      </c>
      <c r="I6750" s="6">
        <v>0</v>
      </c>
    </row>
    <row r="6751" spans="1:9">
      <c r="A6751" s="133">
        <v>2013</v>
      </c>
      <c r="B6751" s="133">
        <v>10</v>
      </c>
      <c r="C6751" s="134">
        <v>41556</v>
      </c>
      <c r="D6751" s="133">
        <v>4</v>
      </c>
      <c r="E6751" s="5">
        <v>113.621</v>
      </c>
      <c r="F6751" s="5">
        <v>2.1150000000000002</v>
      </c>
      <c r="G6751" s="5">
        <v>1738.1029999999996</v>
      </c>
      <c r="H6751" s="5">
        <v>2</v>
      </c>
      <c r="I6751" s="6">
        <v>0</v>
      </c>
    </row>
    <row r="6752" spans="1:9">
      <c r="A6752" s="133">
        <v>2013</v>
      </c>
      <c r="B6752" s="133">
        <v>10</v>
      </c>
      <c r="C6752" s="134">
        <v>41556</v>
      </c>
      <c r="D6752" s="133">
        <v>5</v>
      </c>
      <c r="E6752" s="5">
        <v>118.004</v>
      </c>
      <c r="F6752" s="5">
        <v>2.117</v>
      </c>
      <c r="G6752" s="5">
        <v>1735.2750000000005</v>
      </c>
      <c r="H6752" s="5">
        <v>1.4609999999999999</v>
      </c>
      <c r="I6752" s="6">
        <v>0</v>
      </c>
    </row>
    <row r="6753" spans="1:9">
      <c r="A6753" s="133">
        <v>2013</v>
      </c>
      <c r="B6753" s="133">
        <v>10</v>
      </c>
      <c r="C6753" s="134">
        <v>41556</v>
      </c>
      <c r="D6753" s="133">
        <v>6</v>
      </c>
      <c r="E6753" s="5">
        <v>115.733</v>
      </c>
      <c r="F6753" s="5">
        <v>2.117</v>
      </c>
      <c r="G6753" s="5">
        <v>1747.3200000000002</v>
      </c>
      <c r="H6753" s="5">
        <v>1.4530000000000003</v>
      </c>
      <c r="I6753" s="6">
        <v>0</v>
      </c>
    </row>
    <row r="6754" spans="1:9">
      <c r="A6754" s="133">
        <v>2013</v>
      </c>
      <c r="B6754" s="133">
        <v>10</v>
      </c>
      <c r="C6754" s="134">
        <v>41556</v>
      </c>
      <c r="D6754" s="133">
        <v>7</v>
      </c>
      <c r="E6754" s="5">
        <v>113.82100000000001</v>
      </c>
      <c r="F6754" s="5">
        <v>2.1230000000000002</v>
      </c>
      <c r="G6754" s="5">
        <v>1757.796</v>
      </c>
      <c r="H6754" s="5">
        <v>2.8759999999999999</v>
      </c>
      <c r="I6754" s="6">
        <v>0</v>
      </c>
    </row>
    <row r="6755" spans="1:9">
      <c r="A6755" s="133">
        <v>2013</v>
      </c>
      <c r="B6755" s="133">
        <v>10</v>
      </c>
      <c r="C6755" s="134">
        <v>41556</v>
      </c>
      <c r="D6755" s="133">
        <v>8</v>
      </c>
      <c r="E6755" s="5">
        <v>116.92700000000001</v>
      </c>
      <c r="F6755" s="5">
        <v>2.1230000000000002</v>
      </c>
      <c r="G6755" s="5">
        <v>1821.6570000000004</v>
      </c>
      <c r="H6755" s="5">
        <v>9.7640000000000011</v>
      </c>
      <c r="I6755" s="6">
        <v>0</v>
      </c>
    </row>
    <row r="6756" spans="1:9">
      <c r="A6756" s="133">
        <v>2013</v>
      </c>
      <c r="B6756" s="133">
        <v>10</v>
      </c>
      <c r="C6756" s="134">
        <v>41556</v>
      </c>
      <c r="D6756" s="133">
        <v>9</v>
      </c>
      <c r="E6756" s="5">
        <v>115.35</v>
      </c>
      <c r="F6756" s="5">
        <v>2.1270000000000002</v>
      </c>
      <c r="G6756" s="5">
        <v>1896.0859999999996</v>
      </c>
      <c r="H6756" s="5">
        <v>16.564999999999998</v>
      </c>
      <c r="I6756" s="6">
        <v>0</v>
      </c>
    </row>
    <row r="6757" spans="1:9">
      <c r="A6757" s="133">
        <v>2013</v>
      </c>
      <c r="B6757" s="133">
        <v>10</v>
      </c>
      <c r="C6757" s="134">
        <v>41556</v>
      </c>
      <c r="D6757" s="133">
        <v>10</v>
      </c>
      <c r="E6757" s="5">
        <v>118.19200000000001</v>
      </c>
      <c r="F6757" s="5">
        <v>2.133</v>
      </c>
      <c r="G6757" s="5">
        <v>1907.7680000000003</v>
      </c>
      <c r="H6757" s="5">
        <v>30.034000000000002</v>
      </c>
      <c r="I6757" s="6">
        <v>0</v>
      </c>
    </row>
    <row r="6758" spans="1:9">
      <c r="A6758" s="133">
        <v>2013</v>
      </c>
      <c r="B6758" s="133">
        <v>10</v>
      </c>
      <c r="C6758" s="134">
        <v>41556</v>
      </c>
      <c r="D6758" s="133">
        <v>11</v>
      </c>
      <c r="E6758" s="5">
        <v>108.718</v>
      </c>
      <c r="F6758" s="5">
        <v>2.1339999999999999</v>
      </c>
      <c r="G6758" s="5">
        <v>1941.743999999999</v>
      </c>
      <c r="H6758" s="5">
        <v>36.375999999999998</v>
      </c>
      <c r="I6758" s="6">
        <v>0</v>
      </c>
    </row>
    <row r="6759" spans="1:9">
      <c r="A6759" s="133">
        <v>2013</v>
      </c>
      <c r="B6759" s="133">
        <v>10</v>
      </c>
      <c r="C6759" s="134">
        <v>41556</v>
      </c>
      <c r="D6759" s="133">
        <v>12</v>
      </c>
      <c r="E6759" s="5">
        <v>113.81400000000001</v>
      </c>
      <c r="F6759" s="5">
        <v>2.1339999999999999</v>
      </c>
      <c r="G6759" s="5">
        <v>1948.4820000000002</v>
      </c>
      <c r="H6759" s="5">
        <v>36.356000000000009</v>
      </c>
      <c r="I6759" s="6">
        <v>0</v>
      </c>
    </row>
    <row r="6760" spans="1:9">
      <c r="A6760" s="133">
        <v>2013</v>
      </c>
      <c r="B6760" s="133">
        <v>10</v>
      </c>
      <c r="C6760" s="134">
        <v>41556</v>
      </c>
      <c r="D6760" s="133">
        <v>13</v>
      </c>
      <c r="E6760" s="5">
        <v>114.221</v>
      </c>
      <c r="F6760" s="5">
        <v>2.1240000000000001</v>
      </c>
      <c r="G6760" s="5">
        <v>1938.7610000000002</v>
      </c>
      <c r="H6760" s="5">
        <v>38.043999999999997</v>
      </c>
      <c r="I6760" s="6">
        <v>0</v>
      </c>
    </row>
    <row r="6761" spans="1:9">
      <c r="A6761" s="133">
        <v>2013</v>
      </c>
      <c r="B6761" s="133">
        <v>10</v>
      </c>
      <c r="C6761" s="134">
        <v>41556</v>
      </c>
      <c r="D6761" s="133">
        <v>14</v>
      </c>
      <c r="E6761" s="5">
        <v>112.38600000000001</v>
      </c>
      <c r="F6761" s="5">
        <v>2.117</v>
      </c>
      <c r="G6761" s="5">
        <v>1959.1770000000001</v>
      </c>
      <c r="H6761" s="5">
        <v>39.012999999999998</v>
      </c>
      <c r="I6761" s="6">
        <v>0</v>
      </c>
    </row>
    <row r="6762" spans="1:9">
      <c r="A6762" s="133">
        <v>2013</v>
      </c>
      <c r="B6762" s="133">
        <v>10</v>
      </c>
      <c r="C6762" s="134">
        <v>41556</v>
      </c>
      <c r="D6762" s="133">
        <v>15</v>
      </c>
      <c r="E6762" s="5">
        <v>113.96400000000001</v>
      </c>
      <c r="F6762" s="5">
        <v>2.121</v>
      </c>
      <c r="G6762" s="5">
        <v>2025.4890000000003</v>
      </c>
      <c r="H6762" s="5">
        <v>41.463000000000008</v>
      </c>
      <c r="I6762" s="6">
        <v>0</v>
      </c>
    </row>
    <row r="6763" spans="1:9">
      <c r="A6763" s="133">
        <v>2013</v>
      </c>
      <c r="B6763" s="133">
        <v>10</v>
      </c>
      <c r="C6763" s="134">
        <v>41556</v>
      </c>
      <c r="D6763" s="133">
        <v>16</v>
      </c>
      <c r="E6763" s="5">
        <v>126.41200000000001</v>
      </c>
      <c r="F6763" s="5">
        <v>2.1230000000000002</v>
      </c>
      <c r="G6763" s="5">
        <v>2117.3869999999997</v>
      </c>
      <c r="H6763" s="5">
        <v>37.593000000000004</v>
      </c>
      <c r="I6763" s="6">
        <v>0</v>
      </c>
    </row>
    <row r="6764" spans="1:9">
      <c r="A6764" s="133">
        <v>2013</v>
      </c>
      <c r="B6764" s="133">
        <v>10</v>
      </c>
      <c r="C6764" s="134">
        <v>41556</v>
      </c>
      <c r="D6764" s="133">
        <v>17</v>
      </c>
      <c r="E6764" s="5">
        <v>146.19</v>
      </c>
      <c r="F6764" s="5">
        <v>2.1270000000000002</v>
      </c>
      <c r="G6764" s="5">
        <v>2126.0310000000004</v>
      </c>
      <c r="H6764" s="5">
        <v>37.394000000000005</v>
      </c>
      <c r="I6764" s="6">
        <v>0</v>
      </c>
    </row>
    <row r="6765" spans="1:9">
      <c r="A6765" s="133">
        <v>2013</v>
      </c>
      <c r="B6765" s="133">
        <v>10</v>
      </c>
      <c r="C6765" s="134">
        <v>41556</v>
      </c>
      <c r="D6765" s="133">
        <v>18</v>
      </c>
      <c r="E6765" s="5">
        <v>144.19299999999998</v>
      </c>
      <c r="F6765" s="5">
        <v>2.1270000000000002</v>
      </c>
      <c r="G6765" s="5">
        <v>2127.7260000000006</v>
      </c>
      <c r="H6765" s="5">
        <v>35.625</v>
      </c>
      <c r="I6765" s="6">
        <v>0</v>
      </c>
    </row>
    <row r="6766" spans="1:9">
      <c r="A6766" s="133">
        <v>2013</v>
      </c>
      <c r="B6766" s="133">
        <v>10</v>
      </c>
      <c r="C6766" s="134">
        <v>41556</v>
      </c>
      <c r="D6766" s="133">
        <v>19</v>
      </c>
      <c r="E6766" s="5">
        <v>145.95600000000002</v>
      </c>
      <c r="F6766" s="5">
        <v>2.125</v>
      </c>
      <c r="G6766" s="5">
        <v>2145.5230000000001</v>
      </c>
      <c r="H6766" s="5">
        <v>38.19</v>
      </c>
      <c r="I6766" s="6">
        <v>0</v>
      </c>
    </row>
    <row r="6767" spans="1:9">
      <c r="A6767" s="133">
        <v>2013</v>
      </c>
      <c r="B6767" s="133">
        <v>10</v>
      </c>
      <c r="C6767" s="134">
        <v>41556</v>
      </c>
      <c r="D6767" s="133">
        <v>20</v>
      </c>
      <c r="E6767" s="5">
        <v>145.232</v>
      </c>
      <c r="F6767" s="5">
        <v>2.1240000000000001</v>
      </c>
      <c r="G6767" s="5">
        <v>2187.4240000000004</v>
      </c>
      <c r="H6767" s="5">
        <v>49.996000000000002</v>
      </c>
      <c r="I6767" s="6">
        <v>0</v>
      </c>
    </row>
    <row r="6768" spans="1:9">
      <c r="A6768" s="133">
        <v>2013</v>
      </c>
      <c r="B6768" s="133">
        <v>10</v>
      </c>
      <c r="C6768" s="134">
        <v>41556</v>
      </c>
      <c r="D6768" s="133">
        <v>21</v>
      </c>
      <c r="E6768" s="5">
        <v>146.40699999999998</v>
      </c>
      <c r="F6768" s="5">
        <v>2.1160000000000001</v>
      </c>
      <c r="G6768" s="5">
        <v>2196.2340000000004</v>
      </c>
      <c r="H6768" s="5">
        <v>55.063000000000002</v>
      </c>
      <c r="I6768" s="6">
        <v>0</v>
      </c>
    </row>
    <row r="6769" spans="1:9">
      <c r="A6769" s="133">
        <v>2013</v>
      </c>
      <c r="B6769" s="133">
        <v>10</v>
      </c>
      <c r="C6769" s="134">
        <v>41556</v>
      </c>
      <c r="D6769" s="133">
        <v>22</v>
      </c>
      <c r="E6769" s="5">
        <v>144.37</v>
      </c>
      <c r="F6769" s="5">
        <v>2.1140000000000003</v>
      </c>
      <c r="G6769" s="5">
        <v>2190.4340000000002</v>
      </c>
      <c r="H6769" s="5">
        <v>51.948000000000008</v>
      </c>
      <c r="I6769" s="6">
        <v>0</v>
      </c>
    </row>
    <row r="6770" spans="1:9">
      <c r="A6770" s="133">
        <v>2013</v>
      </c>
      <c r="B6770" s="133">
        <v>10</v>
      </c>
      <c r="C6770" s="134">
        <v>41556</v>
      </c>
      <c r="D6770" s="133">
        <v>23</v>
      </c>
      <c r="E6770" s="5">
        <v>147.316</v>
      </c>
      <c r="F6770" s="5">
        <v>2.9490000000000003</v>
      </c>
      <c r="G6770" s="5">
        <v>2194.1260000000002</v>
      </c>
      <c r="H6770" s="5">
        <v>39.155999999999999</v>
      </c>
      <c r="I6770" s="6">
        <v>0</v>
      </c>
    </row>
    <row r="6771" spans="1:9">
      <c r="A6771" s="133">
        <v>2013</v>
      </c>
      <c r="B6771" s="133">
        <v>10</v>
      </c>
      <c r="C6771" s="134">
        <v>41556</v>
      </c>
      <c r="D6771" s="133">
        <v>24</v>
      </c>
      <c r="E6771" s="5">
        <v>141.68900000000002</v>
      </c>
      <c r="F6771" s="5">
        <v>6.7309999999999999</v>
      </c>
      <c r="G6771" s="5">
        <v>2141.0750000000003</v>
      </c>
      <c r="H6771" s="5">
        <v>33.004000000000005</v>
      </c>
      <c r="I6771" s="6">
        <v>0</v>
      </c>
    </row>
    <row r="6772" spans="1:9">
      <c r="A6772" s="133">
        <v>2013</v>
      </c>
      <c r="B6772" s="133">
        <v>10</v>
      </c>
      <c r="C6772" s="134">
        <v>41557</v>
      </c>
      <c r="D6772" s="133">
        <v>1</v>
      </c>
      <c r="E6772" s="5">
        <v>141.44299999999998</v>
      </c>
      <c r="F6772" s="5">
        <v>5.0650000000000004</v>
      </c>
      <c r="G6772" s="5">
        <v>1884.3969999999997</v>
      </c>
      <c r="H6772" s="5">
        <v>24.694999999999997</v>
      </c>
      <c r="I6772" s="6">
        <v>0</v>
      </c>
    </row>
    <row r="6773" spans="1:9">
      <c r="A6773" s="133">
        <v>2013</v>
      </c>
      <c r="B6773" s="133">
        <v>10</v>
      </c>
      <c r="C6773" s="134">
        <v>41557</v>
      </c>
      <c r="D6773" s="133">
        <v>2</v>
      </c>
      <c r="E6773" s="5">
        <v>139.98400000000001</v>
      </c>
      <c r="F6773" s="5">
        <v>0.82800000000000007</v>
      </c>
      <c r="G6773" s="5">
        <v>1799.9950000000003</v>
      </c>
      <c r="H6773" s="5">
        <v>11.62</v>
      </c>
      <c r="I6773" s="6">
        <v>0</v>
      </c>
    </row>
    <row r="6774" spans="1:9">
      <c r="A6774" s="133">
        <v>2013</v>
      </c>
      <c r="B6774" s="133">
        <v>10</v>
      </c>
      <c r="C6774" s="134">
        <v>41557</v>
      </c>
      <c r="D6774" s="133">
        <v>3</v>
      </c>
      <c r="E6774" s="5">
        <v>141.01300000000001</v>
      </c>
      <c r="F6774" s="5">
        <v>0</v>
      </c>
      <c r="G6774" s="5">
        <v>1800.2759999999994</v>
      </c>
      <c r="H6774" s="5">
        <v>7.3120000000000003</v>
      </c>
      <c r="I6774" s="6">
        <v>0</v>
      </c>
    </row>
    <row r="6775" spans="1:9">
      <c r="A6775" s="133">
        <v>2013</v>
      </c>
      <c r="B6775" s="133">
        <v>10</v>
      </c>
      <c r="C6775" s="134">
        <v>41557</v>
      </c>
      <c r="D6775" s="133">
        <v>4</v>
      </c>
      <c r="E6775" s="5">
        <v>142.285</v>
      </c>
      <c r="F6775" s="5">
        <v>0</v>
      </c>
      <c r="G6775" s="5">
        <v>1792.461</v>
      </c>
      <c r="H6775" s="5">
        <v>4.258</v>
      </c>
      <c r="I6775" s="6">
        <v>0</v>
      </c>
    </row>
    <row r="6776" spans="1:9">
      <c r="A6776" s="133">
        <v>2013</v>
      </c>
      <c r="B6776" s="133">
        <v>10</v>
      </c>
      <c r="C6776" s="134">
        <v>41557</v>
      </c>
      <c r="D6776" s="133">
        <v>5</v>
      </c>
      <c r="E6776" s="5">
        <v>125.77600000000001</v>
      </c>
      <c r="F6776" s="5">
        <v>0</v>
      </c>
      <c r="G6776" s="5">
        <v>1815.0339999999999</v>
      </c>
      <c r="H6776" s="5">
        <v>3.722</v>
      </c>
      <c r="I6776" s="6">
        <v>0</v>
      </c>
    </row>
    <row r="6777" spans="1:9">
      <c r="A6777" s="133">
        <v>2013</v>
      </c>
      <c r="B6777" s="133">
        <v>10</v>
      </c>
      <c r="C6777" s="134">
        <v>41557</v>
      </c>
      <c r="D6777" s="133">
        <v>6</v>
      </c>
      <c r="E6777" s="5">
        <v>110.02200000000001</v>
      </c>
      <c r="F6777" s="5">
        <v>0</v>
      </c>
      <c r="G6777" s="5">
        <v>1823.3690000000004</v>
      </c>
      <c r="H6777" s="5">
        <v>3.0009999999999999</v>
      </c>
      <c r="I6777" s="6">
        <v>0</v>
      </c>
    </row>
    <row r="6778" spans="1:9">
      <c r="A6778" s="133">
        <v>2013</v>
      </c>
      <c r="B6778" s="133">
        <v>10</v>
      </c>
      <c r="C6778" s="134">
        <v>41557</v>
      </c>
      <c r="D6778" s="133">
        <v>7</v>
      </c>
      <c r="E6778" s="5">
        <v>115.339</v>
      </c>
      <c r="F6778" s="5">
        <v>0</v>
      </c>
      <c r="G6778" s="5">
        <v>1816.8629999999996</v>
      </c>
      <c r="H6778" s="5">
        <v>2.5569999999999999</v>
      </c>
      <c r="I6778" s="6">
        <v>0</v>
      </c>
    </row>
    <row r="6779" spans="1:9">
      <c r="A6779" s="133">
        <v>2013</v>
      </c>
      <c r="B6779" s="133">
        <v>10</v>
      </c>
      <c r="C6779" s="134">
        <v>41557</v>
      </c>
      <c r="D6779" s="133">
        <v>8</v>
      </c>
      <c r="E6779" s="5">
        <v>114.378</v>
      </c>
      <c r="F6779" s="5">
        <v>0</v>
      </c>
      <c r="G6779" s="5">
        <v>1831.691</v>
      </c>
      <c r="H6779" s="5">
        <v>3.2280000000000002</v>
      </c>
      <c r="I6779" s="6">
        <v>0</v>
      </c>
    </row>
    <row r="6780" spans="1:9">
      <c r="A6780" s="133">
        <v>2013</v>
      </c>
      <c r="B6780" s="133">
        <v>10</v>
      </c>
      <c r="C6780" s="134">
        <v>41557</v>
      </c>
      <c r="D6780" s="133">
        <v>9</v>
      </c>
      <c r="E6780" s="5">
        <v>113.795</v>
      </c>
      <c r="F6780" s="5">
        <v>0</v>
      </c>
      <c r="G6780" s="5">
        <v>1877.0509999999999</v>
      </c>
      <c r="H6780" s="5">
        <v>15.284000000000002</v>
      </c>
      <c r="I6780" s="6">
        <v>0</v>
      </c>
    </row>
    <row r="6781" spans="1:9">
      <c r="A6781" s="133">
        <v>2013</v>
      </c>
      <c r="B6781" s="133">
        <v>10</v>
      </c>
      <c r="C6781" s="134">
        <v>41557</v>
      </c>
      <c r="D6781" s="133">
        <v>10</v>
      </c>
      <c r="E6781" s="5">
        <v>112.81</v>
      </c>
      <c r="F6781" s="5">
        <v>0</v>
      </c>
      <c r="G6781" s="5">
        <v>1948.0219999999997</v>
      </c>
      <c r="H6781" s="5">
        <v>24.906000000000009</v>
      </c>
      <c r="I6781" s="6">
        <v>0</v>
      </c>
    </row>
    <row r="6782" spans="1:9">
      <c r="A6782" s="133">
        <v>2013</v>
      </c>
      <c r="B6782" s="133">
        <v>10</v>
      </c>
      <c r="C6782" s="134">
        <v>41557</v>
      </c>
      <c r="D6782" s="133">
        <v>11</v>
      </c>
      <c r="E6782" s="5">
        <v>112.87200000000001</v>
      </c>
      <c r="F6782" s="5">
        <v>0</v>
      </c>
      <c r="G6782" s="5">
        <v>1991.2599999999998</v>
      </c>
      <c r="H6782" s="5">
        <v>26.874000000000002</v>
      </c>
      <c r="I6782" s="6">
        <v>0</v>
      </c>
    </row>
    <row r="6783" spans="1:9">
      <c r="A6783" s="133">
        <v>2013</v>
      </c>
      <c r="B6783" s="133">
        <v>10</v>
      </c>
      <c r="C6783" s="134">
        <v>41557</v>
      </c>
      <c r="D6783" s="133">
        <v>12</v>
      </c>
      <c r="E6783" s="5">
        <v>120.52100000000002</v>
      </c>
      <c r="F6783" s="5">
        <v>0</v>
      </c>
      <c r="G6783" s="5">
        <v>1987.2540000000001</v>
      </c>
      <c r="H6783" s="5">
        <v>26.055000000000003</v>
      </c>
      <c r="I6783" s="6">
        <v>0</v>
      </c>
    </row>
    <row r="6784" spans="1:9">
      <c r="A6784" s="133">
        <v>2013</v>
      </c>
      <c r="B6784" s="133">
        <v>10</v>
      </c>
      <c r="C6784" s="134">
        <v>41557</v>
      </c>
      <c r="D6784" s="133">
        <v>13</v>
      </c>
      <c r="E6784" s="5">
        <v>146.41100000000003</v>
      </c>
      <c r="F6784" s="5">
        <v>0</v>
      </c>
      <c r="G6784" s="5">
        <v>2042.7829999999994</v>
      </c>
      <c r="H6784" s="5">
        <v>26.579000000000001</v>
      </c>
      <c r="I6784" s="6">
        <v>0</v>
      </c>
    </row>
    <row r="6785" spans="1:9">
      <c r="A6785" s="133">
        <v>2013</v>
      </c>
      <c r="B6785" s="133">
        <v>10</v>
      </c>
      <c r="C6785" s="134">
        <v>41557</v>
      </c>
      <c r="D6785" s="133">
        <v>14</v>
      </c>
      <c r="E6785" s="5">
        <v>146.541</v>
      </c>
      <c r="F6785" s="5">
        <v>0</v>
      </c>
      <c r="G6785" s="5">
        <v>2075.4670000000001</v>
      </c>
      <c r="H6785" s="5">
        <v>25.521000000000001</v>
      </c>
      <c r="I6785" s="6">
        <v>0</v>
      </c>
    </row>
    <row r="6786" spans="1:9">
      <c r="A6786" s="133">
        <v>2013</v>
      </c>
      <c r="B6786" s="133">
        <v>10</v>
      </c>
      <c r="C6786" s="134">
        <v>41557</v>
      </c>
      <c r="D6786" s="133">
        <v>15</v>
      </c>
      <c r="E6786" s="5">
        <v>142.91</v>
      </c>
      <c r="F6786" s="5">
        <v>0</v>
      </c>
      <c r="G6786" s="5">
        <v>2089.0810000000001</v>
      </c>
      <c r="H6786" s="5">
        <v>26.85</v>
      </c>
      <c r="I6786" s="6">
        <v>0</v>
      </c>
    </row>
    <row r="6787" spans="1:9">
      <c r="A6787" s="133">
        <v>2013</v>
      </c>
      <c r="B6787" s="133">
        <v>10</v>
      </c>
      <c r="C6787" s="134">
        <v>41557</v>
      </c>
      <c r="D6787" s="133">
        <v>16</v>
      </c>
      <c r="E6787" s="5">
        <v>141.97200000000001</v>
      </c>
      <c r="F6787" s="5">
        <v>3.09</v>
      </c>
      <c r="G6787" s="5">
        <v>2107.5339999999997</v>
      </c>
      <c r="H6787" s="5">
        <v>21.985999999999997</v>
      </c>
      <c r="I6787" s="6">
        <v>0</v>
      </c>
    </row>
    <row r="6788" spans="1:9">
      <c r="A6788" s="133">
        <v>2013</v>
      </c>
      <c r="B6788" s="133">
        <v>10</v>
      </c>
      <c r="C6788" s="134">
        <v>41557</v>
      </c>
      <c r="D6788" s="133">
        <v>17</v>
      </c>
      <c r="E6788" s="5">
        <v>142.09400000000002</v>
      </c>
      <c r="F6788" s="5">
        <v>3.09</v>
      </c>
      <c r="G6788" s="5">
        <v>2103.6560000000004</v>
      </c>
      <c r="H6788" s="5">
        <v>20.382000000000005</v>
      </c>
      <c r="I6788" s="6">
        <v>0</v>
      </c>
    </row>
    <row r="6789" spans="1:9">
      <c r="A6789" s="133">
        <v>2013</v>
      </c>
      <c r="B6789" s="133">
        <v>10</v>
      </c>
      <c r="C6789" s="134">
        <v>41557</v>
      </c>
      <c r="D6789" s="133">
        <v>18</v>
      </c>
      <c r="E6789" s="5">
        <v>139.697</v>
      </c>
      <c r="F6789" s="5">
        <v>0</v>
      </c>
      <c r="G6789" s="5">
        <v>2111.0870000000004</v>
      </c>
      <c r="H6789" s="5">
        <v>20.242000000000001</v>
      </c>
      <c r="I6789" s="6">
        <v>0</v>
      </c>
    </row>
    <row r="6790" spans="1:9">
      <c r="A6790" s="133">
        <v>2013</v>
      </c>
      <c r="B6790" s="133">
        <v>10</v>
      </c>
      <c r="C6790" s="134">
        <v>41557</v>
      </c>
      <c r="D6790" s="133">
        <v>19</v>
      </c>
      <c r="E6790" s="5">
        <v>142.98700000000002</v>
      </c>
      <c r="F6790" s="5">
        <v>0</v>
      </c>
      <c r="G6790" s="5">
        <v>2158.2139999999999</v>
      </c>
      <c r="H6790" s="5">
        <v>22.838000000000005</v>
      </c>
      <c r="I6790" s="6">
        <v>0</v>
      </c>
    </row>
    <row r="6791" spans="1:9">
      <c r="A6791" s="133">
        <v>2013</v>
      </c>
      <c r="B6791" s="133">
        <v>10</v>
      </c>
      <c r="C6791" s="134">
        <v>41557</v>
      </c>
      <c r="D6791" s="133">
        <v>20</v>
      </c>
      <c r="E6791" s="5">
        <v>142.79300000000001</v>
      </c>
      <c r="F6791" s="5">
        <v>0</v>
      </c>
      <c r="G6791" s="5">
        <v>2202.0129999999999</v>
      </c>
      <c r="H6791" s="5">
        <v>32.183999999999997</v>
      </c>
      <c r="I6791" s="6">
        <v>0</v>
      </c>
    </row>
    <row r="6792" spans="1:9">
      <c r="A6792" s="133">
        <v>2013</v>
      </c>
      <c r="B6792" s="133">
        <v>10</v>
      </c>
      <c r="C6792" s="134">
        <v>41557</v>
      </c>
      <c r="D6792" s="133">
        <v>21</v>
      </c>
      <c r="E6792" s="5">
        <v>135.928</v>
      </c>
      <c r="F6792" s="5">
        <v>0</v>
      </c>
      <c r="G6792" s="5">
        <v>2211.4560000000006</v>
      </c>
      <c r="H6792" s="5">
        <v>34.873999999999995</v>
      </c>
      <c r="I6792" s="6">
        <v>0</v>
      </c>
    </row>
    <row r="6793" spans="1:9">
      <c r="A6793" s="133">
        <v>2013</v>
      </c>
      <c r="B6793" s="133">
        <v>10</v>
      </c>
      <c r="C6793" s="134">
        <v>41557</v>
      </c>
      <c r="D6793" s="133">
        <v>22</v>
      </c>
      <c r="E6793" s="5">
        <v>144.363</v>
      </c>
      <c r="F6793" s="5">
        <v>0</v>
      </c>
      <c r="G6793" s="5">
        <v>2209.8090000000002</v>
      </c>
      <c r="H6793" s="5">
        <v>33.619</v>
      </c>
      <c r="I6793" s="6">
        <v>0</v>
      </c>
    </row>
    <row r="6794" spans="1:9">
      <c r="A6794" s="133">
        <v>2013</v>
      </c>
      <c r="B6794" s="133">
        <v>10</v>
      </c>
      <c r="C6794" s="134">
        <v>41557</v>
      </c>
      <c r="D6794" s="133">
        <v>23</v>
      </c>
      <c r="E6794" s="5">
        <v>145.23800000000003</v>
      </c>
      <c r="F6794" s="5">
        <v>0</v>
      </c>
      <c r="G6794" s="5">
        <v>2163.6690000000003</v>
      </c>
      <c r="H6794" s="5">
        <v>28.850999999999999</v>
      </c>
      <c r="I6794" s="6">
        <v>0</v>
      </c>
    </row>
    <row r="6795" spans="1:9">
      <c r="A6795" s="133">
        <v>2013</v>
      </c>
      <c r="B6795" s="133">
        <v>10</v>
      </c>
      <c r="C6795" s="134">
        <v>41557</v>
      </c>
      <c r="D6795" s="133">
        <v>24</v>
      </c>
      <c r="E6795" s="5">
        <v>143.86000000000001</v>
      </c>
      <c r="F6795" s="5">
        <v>0</v>
      </c>
      <c r="G6795" s="5">
        <v>1947.8540000000005</v>
      </c>
      <c r="H6795" s="5">
        <v>23.445999999999998</v>
      </c>
      <c r="I6795" s="6">
        <v>0</v>
      </c>
    </row>
    <row r="6796" spans="1:9">
      <c r="A6796" s="133">
        <v>2013</v>
      </c>
      <c r="B6796" s="133">
        <v>10</v>
      </c>
      <c r="C6796" s="134">
        <v>41558</v>
      </c>
      <c r="D6796" s="133">
        <v>1</v>
      </c>
      <c r="E6796" s="5">
        <v>145.17100000000002</v>
      </c>
      <c r="F6796" s="5">
        <v>0</v>
      </c>
      <c r="G6796" s="5">
        <v>1800.0719999999994</v>
      </c>
      <c r="H6796" s="5">
        <v>18.527999999999999</v>
      </c>
      <c r="I6796" s="6">
        <v>0</v>
      </c>
    </row>
    <row r="6797" spans="1:9">
      <c r="A6797" s="133">
        <v>2013</v>
      </c>
      <c r="B6797" s="133">
        <v>10</v>
      </c>
      <c r="C6797" s="134">
        <v>41558</v>
      </c>
      <c r="D6797" s="133">
        <v>2</v>
      </c>
      <c r="E6797" s="5">
        <v>142.47300000000001</v>
      </c>
      <c r="F6797" s="5">
        <v>0</v>
      </c>
      <c r="G6797" s="5">
        <v>1722.191</v>
      </c>
      <c r="H6797" s="5">
        <v>7.7100000000000017</v>
      </c>
      <c r="I6797" s="6">
        <v>0</v>
      </c>
    </row>
    <row r="6798" spans="1:9">
      <c r="A6798" s="133">
        <v>2013</v>
      </c>
      <c r="B6798" s="133">
        <v>10</v>
      </c>
      <c r="C6798" s="134">
        <v>41558</v>
      </c>
      <c r="D6798" s="133">
        <v>3</v>
      </c>
      <c r="E6798" s="5">
        <v>143.489</v>
      </c>
      <c r="F6798" s="5">
        <v>0</v>
      </c>
      <c r="G6798" s="5">
        <v>1716.3360000000005</v>
      </c>
      <c r="H6798" s="5">
        <v>3.8600000000000003</v>
      </c>
      <c r="I6798" s="6">
        <v>0</v>
      </c>
    </row>
    <row r="6799" spans="1:9">
      <c r="A6799" s="133">
        <v>2013</v>
      </c>
      <c r="B6799" s="133">
        <v>10</v>
      </c>
      <c r="C6799" s="134">
        <v>41558</v>
      </c>
      <c r="D6799" s="133">
        <v>4</v>
      </c>
      <c r="E6799" s="5">
        <v>142.64400000000001</v>
      </c>
      <c r="F6799" s="5">
        <v>0</v>
      </c>
      <c r="G6799" s="5">
        <v>1715.375</v>
      </c>
      <c r="H6799" s="5">
        <v>3.6739999999999999</v>
      </c>
      <c r="I6799" s="6">
        <v>0</v>
      </c>
    </row>
    <row r="6800" spans="1:9">
      <c r="A6800" s="133">
        <v>2013</v>
      </c>
      <c r="B6800" s="133">
        <v>10</v>
      </c>
      <c r="C6800" s="134">
        <v>41558</v>
      </c>
      <c r="D6800" s="133">
        <v>5</v>
      </c>
      <c r="E6800" s="5">
        <v>142.334</v>
      </c>
      <c r="F6800" s="5">
        <v>0.14800000000000002</v>
      </c>
      <c r="G6800" s="5">
        <v>1713.5300000000002</v>
      </c>
      <c r="H6800" s="5">
        <v>3.6660000000000008</v>
      </c>
      <c r="I6800" s="6">
        <v>0</v>
      </c>
    </row>
    <row r="6801" spans="1:9">
      <c r="A6801" s="133">
        <v>2013</v>
      </c>
      <c r="B6801" s="133">
        <v>10</v>
      </c>
      <c r="C6801" s="134">
        <v>41558</v>
      </c>
      <c r="D6801" s="133">
        <v>6</v>
      </c>
      <c r="E6801" s="5">
        <v>141.23000000000002</v>
      </c>
      <c r="F6801" s="5">
        <v>3.7040000000000002</v>
      </c>
      <c r="G6801" s="5">
        <v>1712.8339999999998</v>
      </c>
      <c r="H6801" s="5">
        <v>3.6640000000000001</v>
      </c>
      <c r="I6801" s="6">
        <v>0</v>
      </c>
    </row>
    <row r="6802" spans="1:9">
      <c r="A6802" s="133">
        <v>2013</v>
      </c>
      <c r="B6802" s="133">
        <v>10</v>
      </c>
      <c r="C6802" s="134">
        <v>41558</v>
      </c>
      <c r="D6802" s="133">
        <v>7</v>
      </c>
      <c r="E6802" s="5">
        <v>138.46900000000002</v>
      </c>
      <c r="F6802" s="5">
        <v>0</v>
      </c>
      <c r="G6802" s="5">
        <v>1737.6519999999998</v>
      </c>
      <c r="H6802" s="5">
        <v>5.761000000000001</v>
      </c>
      <c r="I6802" s="6">
        <v>0</v>
      </c>
    </row>
    <row r="6803" spans="1:9">
      <c r="A6803" s="133">
        <v>2013</v>
      </c>
      <c r="B6803" s="133">
        <v>10</v>
      </c>
      <c r="C6803" s="134">
        <v>41558</v>
      </c>
      <c r="D6803" s="133">
        <v>8</v>
      </c>
      <c r="E6803" s="5">
        <v>138.81100000000001</v>
      </c>
      <c r="F6803" s="5">
        <v>0</v>
      </c>
      <c r="G6803" s="5">
        <v>1762.174</v>
      </c>
      <c r="H6803" s="5">
        <v>9.9660000000000011</v>
      </c>
      <c r="I6803" s="6">
        <v>0</v>
      </c>
    </row>
    <row r="6804" spans="1:9">
      <c r="A6804" s="133">
        <v>2013</v>
      </c>
      <c r="B6804" s="133">
        <v>10</v>
      </c>
      <c r="C6804" s="134">
        <v>41558</v>
      </c>
      <c r="D6804" s="133">
        <v>9</v>
      </c>
      <c r="E6804" s="5">
        <v>137.35900000000001</v>
      </c>
      <c r="F6804" s="5">
        <v>0</v>
      </c>
      <c r="G6804" s="5">
        <v>1839.6850000000009</v>
      </c>
      <c r="H6804" s="5">
        <v>16.923999999999999</v>
      </c>
      <c r="I6804" s="6">
        <v>0</v>
      </c>
    </row>
    <row r="6805" spans="1:9">
      <c r="A6805" s="133">
        <v>2013</v>
      </c>
      <c r="B6805" s="133">
        <v>10</v>
      </c>
      <c r="C6805" s="134">
        <v>41558</v>
      </c>
      <c r="D6805" s="133">
        <v>10</v>
      </c>
      <c r="E6805" s="5">
        <v>138.078</v>
      </c>
      <c r="F6805" s="5">
        <v>0</v>
      </c>
      <c r="G6805" s="5">
        <v>1945.3340000000005</v>
      </c>
      <c r="H6805" s="5">
        <v>20.969000000000005</v>
      </c>
      <c r="I6805" s="6">
        <v>0</v>
      </c>
    </row>
    <row r="6806" spans="1:9">
      <c r="A6806" s="133">
        <v>2013</v>
      </c>
      <c r="B6806" s="133">
        <v>10</v>
      </c>
      <c r="C6806" s="134">
        <v>41558</v>
      </c>
      <c r="D6806" s="133">
        <v>11</v>
      </c>
      <c r="E6806" s="5">
        <v>138.88800000000001</v>
      </c>
      <c r="F6806" s="5">
        <v>0</v>
      </c>
      <c r="G6806" s="5">
        <v>1965.6579999999999</v>
      </c>
      <c r="H6806" s="5">
        <v>27.273999999999997</v>
      </c>
      <c r="I6806" s="6">
        <v>0</v>
      </c>
    </row>
    <row r="6807" spans="1:9">
      <c r="A6807" s="133">
        <v>2013</v>
      </c>
      <c r="B6807" s="133">
        <v>10</v>
      </c>
      <c r="C6807" s="134">
        <v>41558</v>
      </c>
      <c r="D6807" s="133">
        <v>12</v>
      </c>
      <c r="E6807" s="5">
        <v>139.49700000000001</v>
      </c>
      <c r="F6807" s="5">
        <v>0</v>
      </c>
      <c r="G6807" s="5">
        <v>1975.7510000000004</v>
      </c>
      <c r="H6807" s="5">
        <v>28.07</v>
      </c>
      <c r="I6807" s="6">
        <v>0</v>
      </c>
    </row>
    <row r="6808" spans="1:9">
      <c r="A6808" s="133">
        <v>2013</v>
      </c>
      <c r="B6808" s="133">
        <v>10</v>
      </c>
      <c r="C6808" s="134">
        <v>41558</v>
      </c>
      <c r="D6808" s="133">
        <v>13</v>
      </c>
      <c r="E6808" s="5">
        <v>136.96100000000001</v>
      </c>
      <c r="F6808" s="5">
        <v>0</v>
      </c>
      <c r="G6808" s="5">
        <v>2005.433</v>
      </c>
      <c r="H6808" s="5">
        <v>29.16</v>
      </c>
      <c r="I6808" s="6">
        <v>0</v>
      </c>
    </row>
    <row r="6809" spans="1:9">
      <c r="A6809" s="133">
        <v>2013</v>
      </c>
      <c r="B6809" s="133">
        <v>10</v>
      </c>
      <c r="C6809" s="134">
        <v>41558</v>
      </c>
      <c r="D6809" s="133">
        <v>14</v>
      </c>
      <c r="E6809" s="5">
        <v>137.79000000000002</v>
      </c>
      <c r="F6809" s="5">
        <v>0</v>
      </c>
      <c r="G6809" s="5">
        <v>2000.251</v>
      </c>
      <c r="H6809" s="5">
        <v>22.163999999999998</v>
      </c>
      <c r="I6809" s="6">
        <v>0</v>
      </c>
    </row>
    <row r="6810" spans="1:9">
      <c r="A6810" s="133">
        <v>2013</v>
      </c>
      <c r="B6810" s="133">
        <v>10</v>
      </c>
      <c r="C6810" s="134">
        <v>41558</v>
      </c>
      <c r="D6810" s="133">
        <v>15</v>
      </c>
      <c r="E6810" s="5">
        <v>146.316</v>
      </c>
      <c r="F6810" s="5">
        <v>0</v>
      </c>
      <c r="G6810" s="5">
        <v>2015.9819999999997</v>
      </c>
      <c r="H6810" s="5">
        <v>24.775000000000002</v>
      </c>
      <c r="I6810" s="6">
        <v>0</v>
      </c>
    </row>
    <row r="6811" spans="1:9">
      <c r="A6811" s="133">
        <v>2013</v>
      </c>
      <c r="B6811" s="133">
        <v>10</v>
      </c>
      <c r="C6811" s="134">
        <v>41558</v>
      </c>
      <c r="D6811" s="133">
        <v>16</v>
      </c>
      <c r="E6811" s="5">
        <v>149.58499999999998</v>
      </c>
      <c r="F6811" s="5">
        <v>0</v>
      </c>
      <c r="G6811" s="5">
        <v>2017.7129999999997</v>
      </c>
      <c r="H6811" s="5">
        <v>33.631000000000007</v>
      </c>
      <c r="I6811" s="6">
        <v>0</v>
      </c>
    </row>
    <row r="6812" spans="1:9">
      <c r="A6812" s="133">
        <v>2013</v>
      </c>
      <c r="B6812" s="133">
        <v>10</v>
      </c>
      <c r="C6812" s="134">
        <v>41558</v>
      </c>
      <c r="D6812" s="133">
        <v>17</v>
      </c>
      <c r="E6812" s="5">
        <v>149.989</v>
      </c>
      <c r="F6812" s="5">
        <v>0</v>
      </c>
      <c r="G6812" s="5">
        <v>2019.5110000000004</v>
      </c>
      <c r="H6812" s="5">
        <v>26.668999999999997</v>
      </c>
      <c r="I6812" s="6">
        <v>0</v>
      </c>
    </row>
    <row r="6813" spans="1:9">
      <c r="A6813" s="133">
        <v>2013</v>
      </c>
      <c r="B6813" s="133">
        <v>10</v>
      </c>
      <c r="C6813" s="134">
        <v>41558</v>
      </c>
      <c r="D6813" s="133">
        <v>18</v>
      </c>
      <c r="E6813" s="5">
        <v>149.62700000000001</v>
      </c>
      <c r="F6813" s="5">
        <v>0</v>
      </c>
      <c r="G6813" s="5">
        <v>2012.816</v>
      </c>
      <c r="H6813" s="5">
        <v>16.579000000000004</v>
      </c>
      <c r="I6813" s="6">
        <v>0</v>
      </c>
    </row>
    <row r="6814" spans="1:9">
      <c r="A6814" s="133">
        <v>2013</v>
      </c>
      <c r="B6814" s="133">
        <v>10</v>
      </c>
      <c r="C6814" s="134">
        <v>41558</v>
      </c>
      <c r="D6814" s="133">
        <v>19</v>
      </c>
      <c r="E6814" s="5">
        <v>150.54900000000004</v>
      </c>
      <c r="F6814" s="5">
        <v>0</v>
      </c>
      <c r="G6814" s="5">
        <v>2028.7950000000001</v>
      </c>
      <c r="H6814" s="5">
        <v>21.765000000000001</v>
      </c>
      <c r="I6814" s="6">
        <v>0</v>
      </c>
    </row>
    <row r="6815" spans="1:9">
      <c r="A6815" s="133">
        <v>2013</v>
      </c>
      <c r="B6815" s="133">
        <v>10</v>
      </c>
      <c r="C6815" s="134">
        <v>41558</v>
      </c>
      <c r="D6815" s="133">
        <v>20</v>
      </c>
      <c r="E6815" s="5">
        <v>152.30000000000001</v>
      </c>
      <c r="F6815" s="5">
        <v>0</v>
      </c>
      <c r="G6815" s="5">
        <v>2158.1840000000011</v>
      </c>
      <c r="H6815" s="5">
        <v>31.224000000000004</v>
      </c>
      <c r="I6815" s="6">
        <v>0</v>
      </c>
    </row>
    <row r="6816" spans="1:9">
      <c r="A6816" s="133">
        <v>2013</v>
      </c>
      <c r="B6816" s="133">
        <v>10</v>
      </c>
      <c r="C6816" s="134">
        <v>41558</v>
      </c>
      <c r="D6816" s="133">
        <v>21</v>
      </c>
      <c r="E6816" s="5">
        <v>153.95800000000003</v>
      </c>
      <c r="F6816" s="5">
        <v>0</v>
      </c>
      <c r="G6816" s="5">
        <v>2183.7369999999992</v>
      </c>
      <c r="H6816" s="5">
        <v>33.743000000000002</v>
      </c>
      <c r="I6816" s="6">
        <v>0</v>
      </c>
    </row>
    <row r="6817" spans="1:9">
      <c r="A6817" s="133">
        <v>2013</v>
      </c>
      <c r="B6817" s="133">
        <v>10</v>
      </c>
      <c r="C6817" s="134">
        <v>41558</v>
      </c>
      <c r="D6817" s="133">
        <v>22</v>
      </c>
      <c r="E6817" s="5">
        <v>154.78200000000001</v>
      </c>
      <c r="F6817" s="5">
        <v>0</v>
      </c>
      <c r="G6817" s="5">
        <v>2147.1219999999994</v>
      </c>
      <c r="H6817" s="5">
        <v>31.391000000000005</v>
      </c>
      <c r="I6817" s="6">
        <v>0</v>
      </c>
    </row>
    <row r="6818" spans="1:9">
      <c r="A6818" s="133">
        <v>2013</v>
      </c>
      <c r="B6818" s="133">
        <v>10</v>
      </c>
      <c r="C6818" s="134">
        <v>41558</v>
      </c>
      <c r="D6818" s="133">
        <v>23</v>
      </c>
      <c r="E6818" s="5">
        <v>157.65700000000004</v>
      </c>
      <c r="F6818" s="5">
        <v>0</v>
      </c>
      <c r="G6818" s="5">
        <v>2053.1380000000008</v>
      </c>
      <c r="H6818" s="5">
        <v>27.673000000000005</v>
      </c>
      <c r="I6818" s="6">
        <v>0</v>
      </c>
    </row>
    <row r="6819" spans="1:9">
      <c r="A6819" s="133">
        <v>2013</v>
      </c>
      <c r="B6819" s="133">
        <v>10</v>
      </c>
      <c r="C6819" s="134">
        <v>41558</v>
      </c>
      <c r="D6819" s="133">
        <v>24</v>
      </c>
      <c r="E6819" s="5">
        <v>157.4</v>
      </c>
      <c r="F6819" s="5">
        <v>0</v>
      </c>
      <c r="G6819" s="5">
        <v>2022.3730000000003</v>
      </c>
      <c r="H6819" s="5">
        <v>21.960000000000004</v>
      </c>
      <c r="I6819" s="6">
        <v>0</v>
      </c>
    </row>
    <row r="6820" spans="1:9">
      <c r="A6820" s="133">
        <v>2013</v>
      </c>
      <c r="B6820" s="133">
        <v>10</v>
      </c>
      <c r="C6820" s="134">
        <v>41559</v>
      </c>
      <c r="D6820" s="133">
        <v>1</v>
      </c>
      <c r="E6820" s="5">
        <v>155.57500000000002</v>
      </c>
      <c r="F6820" s="5">
        <v>0</v>
      </c>
      <c r="G6820" s="5">
        <v>1862.4159999999997</v>
      </c>
      <c r="H6820" s="5">
        <v>12.192</v>
      </c>
      <c r="I6820" s="6">
        <v>0</v>
      </c>
    </row>
    <row r="6821" spans="1:9">
      <c r="A6821" s="133">
        <v>2013</v>
      </c>
      <c r="B6821" s="133">
        <v>10</v>
      </c>
      <c r="C6821" s="134">
        <v>41559</v>
      </c>
      <c r="D6821" s="133">
        <v>2</v>
      </c>
      <c r="E6821" s="5">
        <v>158.54900000000001</v>
      </c>
      <c r="F6821" s="5">
        <v>0</v>
      </c>
      <c r="G6821" s="5">
        <v>1774.7310000000007</v>
      </c>
      <c r="H6821" s="5">
        <v>7.4550000000000001</v>
      </c>
      <c r="I6821" s="6">
        <v>0</v>
      </c>
    </row>
    <row r="6822" spans="1:9">
      <c r="A6822" s="133">
        <v>2013</v>
      </c>
      <c r="B6822" s="133">
        <v>10</v>
      </c>
      <c r="C6822" s="134">
        <v>41559</v>
      </c>
      <c r="D6822" s="133">
        <v>3</v>
      </c>
      <c r="E6822" s="5">
        <v>151.22300000000001</v>
      </c>
      <c r="F6822" s="5">
        <v>0</v>
      </c>
      <c r="G6822" s="5">
        <v>1754.2380000000005</v>
      </c>
      <c r="H6822" s="5">
        <v>6.4190000000000005</v>
      </c>
      <c r="I6822" s="6">
        <v>0</v>
      </c>
    </row>
    <row r="6823" spans="1:9">
      <c r="A6823" s="133">
        <v>2013</v>
      </c>
      <c r="B6823" s="133">
        <v>10</v>
      </c>
      <c r="C6823" s="134">
        <v>41559</v>
      </c>
      <c r="D6823" s="133">
        <v>4</v>
      </c>
      <c r="E6823" s="5">
        <v>154.60899999999998</v>
      </c>
      <c r="F6823" s="5">
        <v>0</v>
      </c>
      <c r="G6823" s="5">
        <v>1754.1340000000002</v>
      </c>
      <c r="H6823" s="5">
        <v>5.0180000000000007</v>
      </c>
      <c r="I6823" s="6">
        <v>0</v>
      </c>
    </row>
    <row r="6824" spans="1:9">
      <c r="A6824" s="133">
        <v>2013</v>
      </c>
      <c r="B6824" s="133">
        <v>10</v>
      </c>
      <c r="C6824" s="134">
        <v>41559</v>
      </c>
      <c r="D6824" s="133">
        <v>5</v>
      </c>
      <c r="E6824" s="5">
        <v>154.98000000000002</v>
      </c>
      <c r="F6824" s="5">
        <v>0</v>
      </c>
      <c r="G6824" s="5">
        <v>1749.818</v>
      </c>
      <c r="H6824" s="5">
        <v>3.0380000000000003</v>
      </c>
      <c r="I6824" s="6">
        <v>0</v>
      </c>
    </row>
    <row r="6825" spans="1:9">
      <c r="A6825" s="133">
        <v>2013</v>
      </c>
      <c r="B6825" s="133">
        <v>10</v>
      </c>
      <c r="C6825" s="134">
        <v>41559</v>
      </c>
      <c r="D6825" s="133">
        <v>6</v>
      </c>
      <c r="E6825" s="5">
        <v>154.03900000000002</v>
      </c>
      <c r="F6825" s="5">
        <v>0</v>
      </c>
      <c r="G6825" s="5">
        <v>1755.2149999999997</v>
      </c>
      <c r="H6825" s="5">
        <v>2.8010000000000002</v>
      </c>
      <c r="I6825" s="6">
        <v>0</v>
      </c>
    </row>
    <row r="6826" spans="1:9">
      <c r="A6826" s="133">
        <v>2013</v>
      </c>
      <c r="B6826" s="133">
        <v>10</v>
      </c>
      <c r="C6826" s="134">
        <v>41559</v>
      </c>
      <c r="D6826" s="133">
        <v>7</v>
      </c>
      <c r="E6826" s="5">
        <v>139.839</v>
      </c>
      <c r="F6826" s="5">
        <v>0</v>
      </c>
      <c r="G6826" s="5">
        <v>1728.597</v>
      </c>
      <c r="H6826" s="5">
        <v>3.5399999999999996</v>
      </c>
      <c r="I6826" s="6">
        <v>0</v>
      </c>
    </row>
    <row r="6827" spans="1:9">
      <c r="A6827" s="133">
        <v>2013</v>
      </c>
      <c r="B6827" s="133">
        <v>10</v>
      </c>
      <c r="C6827" s="134">
        <v>41559</v>
      </c>
      <c r="D6827" s="133">
        <v>8</v>
      </c>
      <c r="E6827" s="5">
        <v>128.07499999999999</v>
      </c>
      <c r="F6827" s="5">
        <v>0</v>
      </c>
      <c r="G6827" s="5">
        <v>1728.8410000000001</v>
      </c>
      <c r="H6827" s="5">
        <v>4.2610000000000001</v>
      </c>
      <c r="I6827" s="6">
        <v>0</v>
      </c>
    </row>
    <row r="6828" spans="1:9">
      <c r="A6828" s="133">
        <v>2013</v>
      </c>
      <c r="B6828" s="133">
        <v>10</v>
      </c>
      <c r="C6828" s="134">
        <v>41559</v>
      </c>
      <c r="D6828" s="133">
        <v>9</v>
      </c>
      <c r="E6828" s="5">
        <v>127.33000000000001</v>
      </c>
      <c r="F6828" s="5">
        <v>0</v>
      </c>
      <c r="G6828" s="5">
        <v>1747.3439999999998</v>
      </c>
      <c r="H6828" s="5">
        <v>5.9130000000000003</v>
      </c>
      <c r="I6828" s="6">
        <v>0</v>
      </c>
    </row>
    <row r="6829" spans="1:9">
      <c r="A6829" s="133">
        <v>2013</v>
      </c>
      <c r="B6829" s="133">
        <v>10</v>
      </c>
      <c r="C6829" s="134">
        <v>41559</v>
      </c>
      <c r="D6829" s="133">
        <v>10</v>
      </c>
      <c r="E6829" s="5">
        <v>126.64000000000001</v>
      </c>
      <c r="F6829" s="5">
        <v>0</v>
      </c>
      <c r="G6829" s="5">
        <v>1783.5480000000005</v>
      </c>
      <c r="H6829" s="5">
        <v>9.6649999999999991</v>
      </c>
      <c r="I6829" s="6">
        <v>0</v>
      </c>
    </row>
    <row r="6830" spans="1:9">
      <c r="A6830" s="133">
        <v>2013</v>
      </c>
      <c r="B6830" s="133">
        <v>10</v>
      </c>
      <c r="C6830" s="134">
        <v>41559</v>
      </c>
      <c r="D6830" s="133">
        <v>11</v>
      </c>
      <c r="E6830" s="5">
        <v>127.03500000000001</v>
      </c>
      <c r="F6830" s="5">
        <v>0</v>
      </c>
      <c r="G6830" s="5">
        <v>1790.0410000000002</v>
      </c>
      <c r="H6830" s="5">
        <v>13.253000000000002</v>
      </c>
      <c r="I6830" s="6">
        <v>0</v>
      </c>
    </row>
    <row r="6831" spans="1:9">
      <c r="A6831" s="133">
        <v>2013</v>
      </c>
      <c r="B6831" s="133">
        <v>10</v>
      </c>
      <c r="C6831" s="134">
        <v>41559</v>
      </c>
      <c r="D6831" s="133">
        <v>12</v>
      </c>
      <c r="E6831" s="5">
        <v>127.41499999999999</v>
      </c>
      <c r="F6831" s="5">
        <v>0</v>
      </c>
      <c r="G6831" s="5">
        <v>1786.5690000000004</v>
      </c>
      <c r="H6831" s="5">
        <v>12.508000000000001</v>
      </c>
      <c r="I6831" s="6">
        <v>0</v>
      </c>
    </row>
    <row r="6832" spans="1:9">
      <c r="A6832" s="133">
        <v>2013</v>
      </c>
      <c r="B6832" s="133">
        <v>10</v>
      </c>
      <c r="C6832" s="134">
        <v>41559</v>
      </c>
      <c r="D6832" s="133">
        <v>13</v>
      </c>
      <c r="E6832" s="5">
        <v>127.95900000000002</v>
      </c>
      <c r="F6832" s="5">
        <v>0</v>
      </c>
      <c r="G6832" s="5">
        <v>1780.3720000000001</v>
      </c>
      <c r="H6832" s="5">
        <v>12.429000000000002</v>
      </c>
      <c r="I6832" s="6">
        <v>0</v>
      </c>
    </row>
    <row r="6833" spans="1:9">
      <c r="A6833" s="133">
        <v>2013</v>
      </c>
      <c r="B6833" s="133">
        <v>10</v>
      </c>
      <c r="C6833" s="134">
        <v>41559</v>
      </c>
      <c r="D6833" s="133">
        <v>14</v>
      </c>
      <c r="E6833" s="5">
        <v>135.32900000000001</v>
      </c>
      <c r="F6833" s="5">
        <v>0</v>
      </c>
      <c r="G6833" s="5">
        <v>1774.2479999999998</v>
      </c>
      <c r="H6833" s="5">
        <v>16.631</v>
      </c>
      <c r="I6833" s="6">
        <v>0</v>
      </c>
    </row>
    <row r="6834" spans="1:9">
      <c r="A6834" s="133">
        <v>2013</v>
      </c>
      <c r="B6834" s="133">
        <v>10</v>
      </c>
      <c r="C6834" s="134">
        <v>41559</v>
      </c>
      <c r="D6834" s="133">
        <v>15</v>
      </c>
      <c r="E6834" s="5">
        <v>134.298</v>
      </c>
      <c r="F6834" s="5">
        <v>0</v>
      </c>
      <c r="G6834" s="5">
        <v>1774.1140000000005</v>
      </c>
      <c r="H6834" s="5">
        <v>17.169999999999998</v>
      </c>
      <c r="I6834" s="6">
        <v>0</v>
      </c>
    </row>
    <row r="6835" spans="1:9">
      <c r="A6835" s="133">
        <v>2013</v>
      </c>
      <c r="B6835" s="133">
        <v>10</v>
      </c>
      <c r="C6835" s="134">
        <v>41559</v>
      </c>
      <c r="D6835" s="133">
        <v>16</v>
      </c>
      <c r="E6835" s="5">
        <v>152.65800000000002</v>
      </c>
      <c r="F6835" s="5">
        <v>0</v>
      </c>
      <c r="G6835" s="5">
        <v>1768.6470000000002</v>
      </c>
      <c r="H6835" s="5">
        <v>14.916</v>
      </c>
      <c r="I6835" s="6">
        <v>0</v>
      </c>
    </row>
    <row r="6836" spans="1:9">
      <c r="A6836" s="133">
        <v>2013</v>
      </c>
      <c r="B6836" s="133">
        <v>10</v>
      </c>
      <c r="C6836" s="134">
        <v>41559</v>
      </c>
      <c r="D6836" s="133">
        <v>17</v>
      </c>
      <c r="E6836" s="5">
        <v>156.09700000000004</v>
      </c>
      <c r="F6836" s="5">
        <v>0</v>
      </c>
      <c r="G6836" s="5">
        <v>1766.8040000000001</v>
      </c>
      <c r="H6836" s="5">
        <v>17.949000000000002</v>
      </c>
      <c r="I6836" s="6">
        <v>0</v>
      </c>
    </row>
    <row r="6837" spans="1:9">
      <c r="A6837" s="133">
        <v>2013</v>
      </c>
      <c r="B6837" s="133">
        <v>10</v>
      </c>
      <c r="C6837" s="134">
        <v>41559</v>
      </c>
      <c r="D6837" s="133">
        <v>18</v>
      </c>
      <c r="E6837" s="5">
        <v>158.34999999999997</v>
      </c>
      <c r="F6837" s="5">
        <v>0</v>
      </c>
      <c r="G6837" s="5">
        <v>1770.6079999999999</v>
      </c>
      <c r="H6837" s="5">
        <v>20.114000000000001</v>
      </c>
      <c r="I6837" s="6">
        <v>0</v>
      </c>
    </row>
    <row r="6838" spans="1:9">
      <c r="A6838" s="133">
        <v>2013</v>
      </c>
      <c r="B6838" s="133">
        <v>10</v>
      </c>
      <c r="C6838" s="134">
        <v>41559</v>
      </c>
      <c r="D6838" s="133">
        <v>19</v>
      </c>
      <c r="E6838" s="5">
        <v>156.96799999999999</v>
      </c>
      <c r="F6838" s="5">
        <v>0</v>
      </c>
      <c r="G6838" s="5">
        <v>1863.5040000000006</v>
      </c>
      <c r="H6838" s="5">
        <v>17.322000000000003</v>
      </c>
      <c r="I6838" s="6">
        <v>0</v>
      </c>
    </row>
    <row r="6839" spans="1:9">
      <c r="A6839" s="133">
        <v>2013</v>
      </c>
      <c r="B6839" s="133">
        <v>10</v>
      </c>
      <c r="C6839" s="134">
        <v>41559</v>
      </c>
      <c r="D6839" s="133">
        <v>20</v>
      </c>
      <c r="E6839" s="5">
        <v>157.35999999999999</v>
      </c>
      <c r="F6839" s="5">
        <v>0</v>
      </c>
      <c r="G6839" s="5">
        <v>1931.62</v>
      </c>
      <c r="H6839" s="5">
        <v>17.635999999999999</v>
      </c>
      <c r="I6839" s="6">
        <v>0</v>
      </c>
    </row>
    <row r="6840" spans="1:9">
      <c r="A6840" s="133">
        <v>2013</v>
      </c>
      <c r="B6840" s="133">
        <v>10</v>
      </c>
      <c r="C6840" s="134">
        <v>41559</v>
      </c>
      <c r="D6840" s="133">
        <v>21</v>
      </c>
      <c r="E6840" s="5">
        <v>157.97400000000002</v>
      </c>
      <c r="F6840" s="5">
        <v>0</v>
      </c>
      <c r="G6840" s="5">
        <v>1923.4810000000011</v>
      </c>
      <c r="H6840" s="5">
        <v>20.073999999999998</v>
      </c>
      <c r="I6840" s="6">
        <v>0</v>
      </c>
    </row>
    <row r="6841" spans="1:9">
      <c r="A6841" s="133">
        <v>2013</v>
      </c>
      <c r="B6841" s="133">
        <v>10</v>
      </c>
      <c r="C6841" s="134">
        <v>41559</v>
      </c>
      <c r="D6841" s="133">
        <v>22</v>
      </c>
      <c r="E6841" s="5">
        <v>157.55900000000003</v>
      </c>
      <c r="F6841" s="5">
        <v>1.4020000000000001</v>
      </c>
      <c r="G6841" s="5">
        <v>1925.8179999999998</v>
      </c>
      <c r="H6841" s="5">
        <v>19.153000000000002</v>
      </c>
      <c r="I6841" s="6">
        <v>0</v>
      </c>
    </row>
    <row r="6842" spans="1:9">
      <c r="A6842" s="133">
        <v>2013</v>
      </c>
      <c r="B6842" s="133">
        <v>10</v>
      </c>
      <c r="C6842" s="134">
        <v>41559</v>
      </c>
      <c r="D6842" s="133">
        <v>23</v>
      </c>
      <c r="E6842" s="5">
        <v>156.83300000000003</v>
      </c>
      <c r="F6842" s="5">
        <v>3.0250000000000004</v>
      </c>
      <c r="G6842" s="5">
        <v>1916.0830000000001</v>
      </c>
      <c r="H6842" s="5">
        <v>15.208000000000002</v>
      </c>
      <c r="I6842" s="6">
        <v>0</v>
      </c>
    </row>
    <row r="6843" spans="1:9">
      <c r="A6843" s="133">
        <v>2013</v>
      </c>
      <c r="B6843" s="133">
        <v>10</v>
      </c>
      <c r="C6843" s="134">
        <v>41559</v>
      </c>
      <c r="D6843" s="133">
        <v>24</v>
      </c>
      <c r="E6843" s="5">
        <v>153.53</v>
      </c>
      <c r="F6843" s="5">
        <v>3.9250000000000003</v>
      </c>
      <c r="G6843" s="5">
        <v>1872.8740000000005</v>
      </c>
      <c r="H6843" s="5">
        <v>9.6460000000000008</v>
      </c>
      <c r="I6843" s="6">
        <v>0</v>
      </c>
    </row>
    <row r="6844" spans="1:9">
      <c r="A6844" s="133">
        <v>2013</v>
      </c>
      <c r="B6844" s="133">
        <v>10</v>
      </c>
      <c r="C6844" s="134">
        <v>41560</v>
      </c>
      <c r="D6844" s="133">
        <v>1</v>
      </c>
      <c r="E6844" s="5">
        <v>151.012</v>
      </c>
      <c r="F6844" s="5">
        <v>3.9410000000000003</v>
      </c>
      <c r="G6844" s="5">
        <v>1708.1180000000004</v>
      </c>
      <c r="H6844" s="5">
        <v>7.2070000000000007</v>
      </c>
      <c r="I6844" s="6">
        <v>0</v>
      </c>
    </row>
    <row r="6845" spans="1:9">
      <c r="A6845" s="133">
        <v>2013</v>
      </c>
      <c r="B6845" s="133">
        <v>10</v>
      </c>
      <c r="C6845" s="134">
        <v>41560</v>
      </c>
      <c r="D6845" s="133">
        <v>2</v>
      </c>
      <c r="E6845" s="5">
        <v>150.57900000000001</v>
      </c>
      <c r="F6845" s="5">
        <v>4.1100000000000003</v>
      </c>
      <c r="G6845" s="5">
        <v>1577.0410000000002</v>
      </c>
      <c r="H6845" s="5">
        <v>5.7240000000000011</v>
      </c>
      <c r="I6845" s="6">
        <v>0</v>
      </c>
    </row>
    <row r="6846" spans="1:9">
      <c r="A6846" s="133">
        <v>2013</v>
      </c>
      <c r="B6846" s="133">
        <v>10</v>
      </c>
      <c r="C6846" s="134">
        <v>41560</v>
      </c>
      <c r="D6846" s="133">
        <v>3</v>
      </c>
      <c r="E6846" s="5">
        <v>152.28300000000002</v>
      </c>
      <c r="F6846" s="5">
        <v>4.1109999999999998</v>
      </c>
      <c r="G6846" s="5">
        <v>1566.9860000000001</v>
      </c>
      <c r="H6846" s="5">
        <v>5.3770000000000007</v>
      </c>
      <c r="I6846" s="6">
        <v>0</v>
      </c>
    </row>
    <row r="6847" spans="1:9">
      <c r="A6847" s="133">
        <v>2013</v>
      </c>
      <c r="B6847" s="133">
        <v>10</v>
      </c>
      <c r="C6847" s="134">
        <v>41560</v>
      </c>
      <c r="D6847" s="133">
        <v>4</v>
      </c>
      <c r="E6847" s="5">
        <v>153.92499999999998</v>
      </c>
      <c r="F6847" s="5">
        <v>4.0710000000000006</v>
      </c>
      <c r="G6847" s="5">
        <v>1551.0060000000001</v>
      </c>
      <c r="H6847" s="5">
        <v>4.6150000000000002</v>
      </c>
      <c r="I6847" s="6">
        <v>0</v>
      </c>
    </row>
    <row r="6848" spans="1:9">
      <c r="A6848" s="133">
        <v>2013</v>
      </c>
      <c r="B6848" s="133">
        <v>10</v>
      </c>
      <c r="C6848" s="134">
        <v>41560</v>
      </c>
      <c r="D6848" s="133">
        <v>5</v>
      </c>
      <c r="E6848" s="5">
        <v>154.80600000000001</v>
      </c>
      <c r="F6848" s="5">
        <v>4.0620000000000003</v>
      </c>
      <c r="G6848" s="5">
        <v>1564.931</v>
      </c>
      <c r="H6848" s="5">
        <v>4.0309999999999997</v>
      </c>
      <c r="I6848" s="6">
        <v>0</v>
      </c>
    </row>
    <row r="6849" spans="1:9">
      <c r="A6849" s="133">
        <v>2013</v>
      </c>
      <c r="B6849" s="133">
        <v>10</v>
      </c>
      <c r="C6849" s="134">
        <v>41560</v>
      </c>
      <c r="D6849" s="133">
        <v>6</v>
      </c>
      <c r="E6849" s="5">
        <v>156.94200000000001</v>
      </c>
      <c r="F6849" s="5">
        <v>0.38100000000000001</v>
      </c>
      <c r="G6849" s="5">
        <v>1588.1859999999999</v>
      </c>
      <c r="H6849" s="5">
        <v>2.9690000000000003</v>
      </c>
      <c r="I6849" s="6">
        <v>0</v>
      </c>
    </row>
    <row r="6850" spans="1:9">
      <c r="A6850" s="133">
        <v>2013</v>
      </c>
      <c r="B6850" s="133">
        <v>10</v>
      </c>
      <c r="C6850" s="134">
        <v>41560</v>
      </c>
      <c r="D6850" s="133">
        <v>7</v>
      </c>
      <c r="E6850" s="5">
        <v>158.43600000000001</v>
      </c>
      <c r="F6850" s="5">
        <v>0</v>
      </c>
      <c r="G6850" s="5">
        <v>1527.0049999999999</v>
      </c>
      <c r="H6850" s="5">
        <v>2.7930000000000001</v>
      </c>
      <c r="I6850" s="6">
        <v>0</v>
      </c>
    </row>
    <row r="6851" spans="1:9">
      <c r="A6851" s="133">
        <v>2013</v>
      </c>
      <c r="B6851" s="133">
        <v>10</v>
      </c>
      <c r="C6851" s="134">
        <v>41560</v>
      </c>
      <c r="D6851" s="133">
        <v>8</v>
      </c>
      <c r="E6851" s="5">
        <v>156.95100000000002</v>
      </c>
      <c r="F6851" s="5">
        <v>0</v>
      </c>
      <c r="G6851" s="5">
        <v>1480.8630000000003</v>
      </c>
      <c r="H6851" s="5">
        <v>1.9730000000000001</v>
      </c>
      <c r="I6851" s="6">
        <v>0</v>
      </c>
    </row>
    <row r="6852" spans="1:9">
      <c r="A6852" s="133">
        <v>2013</v>
      </c>
      <c r="B6852" s="133">
        <v>10</v>
      </c>
      <c r="C6852" s="134">
        <v>41560</v>
      </c>
      <c r="D6852" s="133">
        <v>9</v>
      </c>
      <c r="E6852" s="5">
        <v>156.423</v>
      </c>
      <c r="F6852" s="5">
        <v>0</v>
      </c>
      <c r="G6852" s="5">
        <v>1520.8439999999996</v>
      </c>
      <c r="H6852" s="5">
        <v>1.7759999999999998</v>
      </c>
      <c r="I6852" s="6">
        <v>0</v>
      </c>
    </row>
    <row r="6853" spans="1:9">
      <c r="A6853" s="133">
        <v>2013</v>
      </c>
      <c r="B6853" s="133">
        <v>10</v>
      </c>
      <c r="C6853" s="134">
        <v>41560</v>
      </c>
      <c r="D6853" s="133">
        <v>10</v>
      </c>
      <c r="E6853" s="5">
        <v>156.06</v>
      </c>
      <c r="F6853" s="5">
        <v>0</v>
      </c>
      <c r="G6853" s="5">
        <v>1605.0170000000001</v>
      </c>
      <c r="H6853" s="5">
        <v>2.1440000000000001</v>
      </c>
      <c r="I6853" s="6">
        <v>0</v>
      </c>
    </row>
    <row r="6854" spans="1:9">
      <c r="A6854" s="133">
        <v>2013</v>
      </c>
      <c r="B6854" s="133">
        <v>10</v>
      </c>
      <c r="C6854" s="134">
        <v>41560</v>
      </c>
      <c r="D6854" s="133">
        <v>11</v>
      </c>
      <c r="E6854" s="5">
        <v>156.69799999999998</v>
      </c>
      <c r="F6854" s="5">
        <v>0</v>
      </c>
      <c r="G6854" s="5">
        <v>1717.4110000000001</v>
      </c>
      <c r="H6854" s="5">
        <v>3.3560000000000003</v>
      </c>
      <c r="I6854" s="6">
        <v>0</v>
      </c>
    </row>
    <row r="6855" spans="1:9">
      <c r="A6855" s="133">
        <v>2013</v>
      </c>
      <c r="B6855" s="133">
        <v>10</v>
      </c>
      <c r="C6855" s="134">
        <v>41560</v>
      </c>
      <c r="D6855" s="133">
        <v>12</v>
      </c>
      <c r="E6855" s="5">
        <v>157.30400000000003</v>
      </c>
      <c r="F6855" s="5">
        <v>0</v>
      </c>
      <c r="G6855" s="5">
        <v>1736.9200000000005</v>
      </c>
      <c r="H6855" s="5">
        <v>1.946</v>
      </c>
      <c r="I6855" s="6">
        <v>0</v>
      </c>
    </row>
    <row r="6856" spans="1:9">
      <c r="A6856" s="133">
        <v>2013</v>
      </c>
      <c r="B6856" s="133">
        <v>10</v>
      </c>
      <c r="C6856" s="134">
        <v>41560</v>
      </c>
      <c r="D6856" s="133">
        <v>13</v>
      </c>
      <c r="E6856" s="5">
        <v>157.29</v>
      </c>
      <c r="F6856" s="5">
        <v>0</v>
      </c>
      <c r="G6856" s="5">
        <v>1741.2140000000006</v>
      </c>
      <c r="H6856" s="5">
        <v>2.117</v>
      </c>
      <c r="I6856" s="6">
        <v>0</v>
      </c>
    </row>
    <row r="6857" spans="1:9">
      <c r="A6857" s="133">
        <v>2013</v>
      </c>
      <c r="B6857" s="133">
        <v>10</v>
      </c>
      <c r="C6857" s="134">
        <v>41560</v>
      </c>
      <c r="D6857" s="133">
        <v>14</v>
      </c>
      <c r="E6857" s="5">
        <v>156.83500000000004</v>
      </c>
      <c r="F6857" s="5">
        <v>0</v>
      </c>
      <c r="G6857" s="5">
        <v>1739.9970000000003</v>
      </c>
      <c r="H6857" s="5">
        <v>3.2879999999999998</v>
      </c>
      <c r="I6857" s="6">
        <v>0</v>
      </c>
    </row>
    <row r="6858" spans="1:9">
      <c r="A6858" s="133">
        <v>2013</v>
      </c>
      <c r="B6858" s="133">
        <v>10</v>
      </c>
      <c r="C6858" s="134">
        <v>41560</v>
      </c>
      <c r="D6858" s="133">
        <v>15</v>
      </c>
      <c r="E6858" s="5">
        <v>157.85199999999998</v>
      </c>
      <c r="F6858" s="5">
        <v>0</v>
      </c>
      <c r="G6858" s="5">
        <v>1725.6419999999998</v>
      </c>
      <c r="H6858" s="5">
        <v>4.9980000000000002</v>
      </c>
      <c r="I6858" s="6">
        <v>0</v>
      </c>
    </row>
    <row r="6859" spans="1:9">
      <c r="A6859" s="133">
        <v>2013</v>
      </c>
      <c r="B6859" s="133">
        <v>10</v>
      </c>
      <c r="C6859" s="134">
        <v>41560</v>
      </c>
      <c r="D6859" s="133">
        <v>16</v>
      </c>
      <c r="E6859" s="5">
        <v>158.82499999999999</v>
      </c>
      <c r="F6859" s="5">
        <v>0</v>
      </c>
      <c r="G6859" s="5">
        <v>1704.248</v>
      </c>
      <c r="H6859" s="5">
        <v>9.4700000000000006</v>
      </c>
      <c r="I6859" s="6">
        <v>0</v>
      </c>
    </row>
    <row r="6860" spans="1:9">
      <c r="A6860" s="133">
        <v>2013</v>
      </c>
      <c r="B6860" s="133">
        <v>10</v>
      </c>
      <c r="C6860" s="134">
        <v>41560</v>
      </c>
      <c r="D6860" s="133">
        <v>17</v>
      </c>
      <c r="E6860" s="5">
        <v>159.19499999999999</v>
      </c>
      <c r="F6860" s="5">
        <v>0</v>
      </c>
      <c r="G6860" s="5">
        <v>1698.7280000000001</v>
      </c>
      <c r="H6860" s="5">
        <v>6.4490000000000007</v>
      </c>
      <c r="I6860" s="6">
        <v>0</v>
      </c>
    </row>
    <row r="6861" spans="1:9">
      <c r="A6861" s="133">
        <v>2013</v>
      </c>
      <c r="B6861" s="133">
        <v>10</v>
      </c>
      <c r="C6861" s="134">
        <v>41560</v>
      </c>
      <c r="D6861" s="133">
        <v>18</v>
      </c>
      <c r="E6861" s="5">
        <v>156.739</v>
      </c>
      <c r="F6861" s="5">
        <v>0</v>
      </c>
      <c r="G6861" s="5">
        <v>1692.2840000000001</v>
      </c>
      <c r="H6861" s="5">
        <v>6.5300000000000011</v>
      </c>
      <c r="I6861" s="6">
        <v>0</v>
      </c>
    </row>
    <row r="6862" spans="1:9">
      <c r="A6862" s="133">
        <v>2013</v>
      </c>
      <c r="B6862" s="133">
        <v>10</v>
      </c>
      <c r="C6862" s="134">
        <v>41560</v>
      </c>
      <c r="D6862" s="133">
        <v>19</v>
      </c>
      <c r="E6862" s="5">
        <v>153.81600000000003</v>
      </c>
      <c r="F6862" s="5">
        <v>0</v>
      </c>
      <c r="G6862" s="5">
        <v>1734.7720000000002</v>
      </c>
      <c r="H6862" s="5">
        <v>7.7799999999999994</v>
      </c>
      <c r="I6862" s="6">
        <v>0</v>
      </c>
    </row>
    <row r="6863" spans="1:9">
      <c r="A6863" s="133">
        <v>2013</v>
      </c>
      <c r="B6863" s="133">
        <v>10</v>
      </c>
      <c r="C6863" s="134">
        <v>41560</v>
      </c>
      <c r="D6863" s="133">
        <v>20</v>
      </c>
      <c r="E6863" s="5">
        <v>151.874</v>
      </c>
      <c r="F6863" s="5">
        <v>0</v>
      </c>
      <c r="G6863" s="5">
        <v>1812.0180000000003</v>
      </c>
      <c r="H6863" s="5">
        <v>11.024000000000001</v>
      </c>
      <c r="I6863" s="6">
        <v>0</v>
      </c>
    </row>
    <row r="6864" spans="1:9">
      <c r="A6864" s="133">
        <v>2013</v>
      </c>
      <c r="B6864" s="133">
        <v>10</v>
      </c>
      <c r="C6864" s="134">
        <v>41560</v>
      </c>
      <c r="D6864" s="133">
        <v>21</v>
      </c>
      <c r="E6864" s="5">
        <v>152.15900000000002</v>
      </c>
      <c r="F6864" s="5">
        <v>0</v>
      </c>
      <c r="G6864" s="5">
        <v>1818.3180000000007</v>
      </c>
      <c r="H6864" s="5">
        <v>16.169999999999998</v>
      </c>
      <c r="I6864" s="6">
        <v>0</v>
      </c>
    </row>
    <row r="6865" spans="1:9">
      <c r="A6865" s="133">
        <v>2013</v>
      </c>
      <c r="B6865" s="133">
        <v>10</v>
      </c>
      <c r="C6865" s="134">
        <v>41560</v>
      </c>
      <c r="D6865" s="133">
        <v>22</v>
      </c>
      <c r="E6865" s="5">
        <v>151.14100000000002</v>
      </c>
      <c r="F6865" s="5">
        <v>0</v>
      </c>
      <c r="G6865" s="5">
        <v>1824.0950000000003</v>
      </c>
      <c r="H6865" s="5">
        <v>16.443000000000001</v>
      </c>
      <c r="I6865" s="6">
        <v>0</v>
      </c>
    </row>
    <row r="6866" spans="1:9">
      <c r="A6866" s="133">
        <v>2013</v>
      </c>
      <c r="B6866" s="133">
        <v>10</v>
      </c>
      <c r="C6866" s="134">
        <v>41560</v>
      </c>
      <c r="D6866" s="133">
        <v>23</v>
      </c>
      <c r="E6866" s="5">
        <v>152.51500000000001</v>
      </c>
      <c r="F6866" s="5">
        <v>0</v>
      </c>
      <c r="G6866" s="5">
        <v>1835.5720000000001</v>
      </c>
      <c r="H6866" s="5">
        <v>16.225000000000005</v>
      </c>
      <c r="I6866" s="6">
        <v>0</v>
      </c>
    </row>
    <row r="6867" spans="1:9">
      <c r="A6867" s="133">
        <v>2013</v>
      </c>
      <c r="B6867" s="133">
        <v>10</v>
      </c>
      <c r="C6867" s="134">
        <v>41560</v>
      </c>
      <c r="D6867" s="133">
        <v>24</v>
      </c>
      <c r="E6867" s="5">
        <v>152.16899999999998</v>
      </c>
      <c r="F6867" s="5">
        <v>0</v>
      </c>
      <c r="G6867" s="5">
        <v>1776.8050000000003</v>
      </c>
      <c r="H6867" s="5">
        <v>13.571000000000003</v>
      </c>
      <c r="I6867" s="6">
        <v>0</v>
      </c>
    </row>
    <row r="6868" spans="1:9">
      <c r="A6868" s="133">
        <v>2013</v>
      </c>
      <c r="B6868" s="133">
        <v>10</v>
      </c>
      <c r="C6868" s="134">
        <v>41561</v>
      </c>
      <c r="D6868" s="133">
        <v>1</v>
      </c>
      <c r="E6868" s="5">
        <v>151.941</v>
      </c>
      <c r="F6868" s="5">
        <v>0</v>
      </c>
      <c r="G6868" s="5">
        <v>1608.3609999999999</v>
      </c>
      <c r="H6868" s="5">
        <v>6.7629999999999999</v>
      </c>
      <c r="I6868" s="6">
        <v>0</v>
      </c>
    </row>
    <row r="6869" spans="1:9">
      <c r="A6869" s="133">
        <v>2013</v>
      </c>
      <c r="B6869" s="133">
        <v>10</v>
      </c>
      <c r="C6869" s="134">
        <v>41561</v>
      </c>
      <c r="D6869" s="133">
        <v>2</v>
      </c>
      <c r="E6869" s="5">
        <v>150.82800000000003</v>
      </c>
      <c r="F6869" s="5">
        <v>0</v>
      </c>
      <c r="G6869" s="5">
        <v>1535.3459999999995</v>
      </c>
      <c r="H6869" s="5">
        <v>5.7790000000000008</v>
      </c>
      <c r="I6869" s="6">
        <v>0</v>
      </c>
    </row>
    <row r="6870" spans="1:9">
      <c r="A6870" s="133">
        <v>2013</v>
      </c>
      <c r="B6870" s="133">
        <v>10</v>
      </c>
      <c r="C6870" s="134">
        <v>41561</v>
      </c>
      <c r="D6870" s="133">
        <v>3</v>
      </c>
      <c r="E6870" s="5">
        <v>148.87900000000002</v>
      </c>
      <c r="F6870" s="5">
        <v>0</v>
      </c>
      <c r="G6870" s="5">
        <v>1491.3180000000004</v>
      </c>
      <c r="H6870" s="5">
        <v>4.5710000000000006</v>
      </c>
      <c r="I6870" s="6">
        <v>0</v>
      </c>
    </row>
    <row r="6871" spans="1:9">
      <c r="A6871" s="133">
        <v>2013</v>
      </c>
      <c r="B6871" s="133">
        <v>10</v>
      </c>
      <c r="C6871" s="134">
        <v>41561</v>
      </c>
      <c r="D6871" s="133">
        <v>4</v>
      </c>
      <c r="E6871" s="5">
        <v>148.851</v>
      </c>
      <c r="F6871" s="5">
        <v>0</v>
      </c>
      <c r="G6871" s="5">
        <v>1490.4679999999996</v>
      </c>
      <c r="H6871" s="5">
        <v>2.8550000000000004</v>
      </c>
      <c r="I6871" s="6">
        <v>0</v>
      </c>
    </row>
    <row r="6872" spans="1:9">
      <c r="A6872" s="133">
        <v>2013</v>
      </c>
      <c r="B6872" s="133">
        <v>10</v>
      </c>
      <c r="C6872" s="134">
        <v>41561</v>
      </c>
      <c r="D6872" s="133">
        <v>5</v>
      </c>
      <c r="E6872" s="5">
        <v>150.71800000000002</v>
      </c>
      <c r="F6872" s="5">
        <v>0</v>
      </c>
      <c r="G6872" s="5">
        <v>1491.549</v>
      </c>
      <c r="H6872" s="5">
        <v>3.5940000000000003</v>
      </c>
      <c r="I6872" s="6">
        <v>0</v>
      </c>
    </row>
    <row r="6873" spans="1:9">
      <c r="A6873" s="133">
        <v>2013</v>
      </c>
      <c r="B6873" s="133">
        <v>10</v>
      </c>
      <c r="C6873" s="134">
        <v>41561</v>
      </c>
      <c r="D6873" s="133">
        <v>6</v>
      </c>
      <c r="E6873" s="5">
        <v>152.53700000000001</v>
      </c>
      <c r="F6873" s="5">
        <v>0</v>
      </c>
      <c r="G6873" s="5">
        <v>1491.3429999999998</v>
      </c>
      <c r="H6873" s="5">
        <v>4.0339999999999998</v>
      </c>
      <c r="I6873" s="6">
        <v>0</v>
      </c>
    </row>
    <row r="6874" spans="1:9">
      <c r="A6874" s="133">
        <v>2013</v>
      </c>
      <c r="B6874" s="133">
        <v>10</v>
      </c>
      <c r="C6874" s="134">
        <v>41561</v>
      </c>
      <c r="D6874" s="133">
        <v>7</v>
      </c>
      <c r="E6874" s="5">
        <v>151.38800000000003</v>
      </c>
      <c r="F6874" s="5">
        <v>0</v>
      </c>
      <c r="G6874" s="5">
        <v>1458.9780000000001</v>
      </c>
      <c r="H6874" s="5">
        <v>5.8930000000000007</v>
      </c>
      <c r="I6874" s="6">
        <v>0</v>
      </c>
    </row>
    <row r="6875" spans="1:9">
      <c r="A6875" s="133">
        <v>2013</v>
      </c>
      <c r="B6875" s="133">
        <v>10</v>
      </c>
      <c r="C6875" s="134">
        <v>41561</v>
      </c>
      <c r="D6875" s="133">
        <v>8</v>
      </c>
      <c r="E6875" s="5">
        <v>151.30900000000003</v>
      </c>
      <c r="F6875" s="5">
        <v>0</v>
      </c>
      <c r="G6875" s="5">
        <v>1452.13</v>
      </c>
      <c r="H6875" s="5">
        <v>7.9090000000000007</v>
      </c>
      <c r="I6875" s="6">
        <v>0</v>
      </c>
    </row>
    <row r="6876" spans="1:9">
      <c r="A6876" s="133">
        <v>2013</v>
      </c>
      <c r="B6876" s="133">
        <v>10</v>
      </c>
      <c r="C6876" s="134">
        <v>41561</v>
      </c>
      <c r="D6876" s="133">
        <v>9</v>
      </c>
      <c r="E6876" s="5">
        <v>151.46</v>
      </c>
      <c r="F6876" s="5">
        <v>0</v>
      </c>
      <c r="G6876" s="5">
        <v>1497.7090000000003</v>
      </c>
      <c r="H6876" s="5">
        <v>10.272000000000002</v>
      </c>
      <c r="I6876" s="6">
        <v>0</v>
      </c>
    </row>
    <row r="6877" spans="1:9">
      <c r="A6877" s="133">
        <v>2013</v>
      </c>
      <c r="B6877" s="133">
        <v>10</v>
      </c>
      <c r="C6877" s="134">
        <v>41561</v>
      </c>
      <c r="D6877" s="133">
        <v>10</v>
      </c>
      <c r="E6877" s="5">
        <v>149.595</v>
      </c>
      <c r="F6877" s="5">
        <v>0</v>
      </c>
      <c r="G6877" s="5">
        <v>1628.4060000000004</v>
      </c>
      <c r="H6877" s="5">
        <v>7.0730000000000004</v>
      </c>
      <c r="I6877" s="6">
        <v>0</v>
      </c>
    </row>
    <row r="6878" spans="1:9">
      <c r="A6878" s="133">
        <v>2013</v>
      </c>
      <c r="B6878" s="133">
        <v>10</v>
      </c>
      <c r="C6878" s="134">
        <v>41561</v>
      </c>
      <c r="D6878" s="133">
        <v>11</v>
      </c>
      <c r="E6878" s="5">
        <v>150.43200000000002</v>
      </c>
      <c r="F6878" s="5">
        <v>0</v>
      </c>
      <c r="G6878" s="5">
        <v>1666.4290000000003</v>
      </c>
      <c r="H6878" s="5">
        <v>6.5870000000000006</v>
      </c>
      <c r="I6878" s="6">
        <v>0</v>
      </c>
    </row>
    <row r="6879" spans="1:9">
      <c r="A6879" s="133">
        <v>2013</v>
      </c>
      <c r="B6879" s="133">
        <v>10</v>
      </c>
      <c r="C6879" s="134">
        <v>41561</v>
      </c>
      <c r="D6879" s="133">
        <v>12</v>
      </c>
      <c r="E6879" s="5">
        <v>149.922</v>
      </c>
      <c r="F6879" s="5">
        <v>0</v>
      </c>
      <c r="G6879" s="5">
        <v>1674.6170000000004</v>
      </c>
      <c r="H6879" s="5">
        <v>7.8950000000000005</v>
      </c>
      <c r="I6879" s="6">
        <v>0</v>
      </c>
    </row>
    <row r="6880" spans="1:9">
      <c r="A6880" s="133">
        <v>2013</v>
      </c>
      <c r="B6880" s="133">
        <v>10</v>
      </c>
      <c r="C6880" s="134">
        <v>41561</v>
      </c>
      <c r="D6880" s="133">
        <v>13</v>
      </c>
      <c r="E6880" s="5">
        <v>151.88200000000001</v>
      </c>
      <c r="F6880" s="5">
        <v>0</v>
      </c>
      <c r="G6880" s="5">
        <v>1715.9880000000001</v>
      </c>
      <c r="H6880" s="5">
        <v>30.244000000000003</v>
      </c>
      <c r="I6880" s="6">
        <v>0</v>
      </c>
    </row>
    <row r="6881" spans="1:9">
      <c r="A6881" s="133">
        <v>2013</v>
      </c>
      <c r="B6881" s="133">
        <v>10</v>
      </c>
      <c r="C6881" s="134">
        <v>41561</v>
      </c>
      <c r="D6881" s="133">
        <v>14</v>
      </c>
      <c r="E6881" s="5">
        <v>152.08299999999997</v>
      </c>
      <c r="F6881" s="5">
        <v>0</v>
      </c>
      <c r="G6881" s="5">
        <v>1700.9459999999995</v>
      </c>
      <c r="H6881" s="5">
        <v>46.349000000000004</v>
      </c>
      <c r="I6881" s="6">
        <v>0</v>
      </c>
    </row>
    <row r="6882" spans="1:9">
      <c r="A6882" s="133">
        <v>2013</v>
      </c>
      <c r="B6882" s="133">
        <v>10</v>
      </c>
      <c r="C6882" s="134">
        <v>41561</v>
      </c>
      <c r="D6882" s="133">
        <v>15</v>
      </c>
      <c r="E6882" s="5">
        <v>152.05099999999999</v>
      </c>
      <c r="F6882" s="5">
        <v>0</v>
      </c>
      <c r="G6882" s="5">
        <v>1659.0919999999999</v>
      </c>
      <c r="H6882" s="5">
        <v>22.736000000000001</v>
      </c>
      <c r="I6882" s="6">
        <v>0</v>
      </c>
    </row>
    <row r="6883" spans="1:9">
      <c r="A6883" s="133">
        <v>2013</v>
      </c>
      <c r="B6883" s="133">
        <v>10</v>
      </c>
      <c r="C6883" s="134">
        <v>41561</v>
      </c>
      <c r="D6883" s="133">
        <v>16</v>
      </c>
      <c r="E6883" s="5">
        <v>152.20000000000002</v>
      </c>
      <c r="F6883" s="5">
        <v>0</v>
      </c>
      <c r="G6883" s="5">
        <v>1685.4490000000003</v>
      </c>
      <c r="H6883" s="5">
        <v>8.9179999999999993</v>
      </c>
      <c r="I6883" s="6">
        <v>0</v>
      </c>
    </row>
    <row r="6884" spans="1:9">
      <c r="A6884" s="133">
        <v>2013</v>
      </c>
      <c r="B6884" s="133">
        <v>10</v>
      </c>
      <c r="C6884" s="134">
        <v>41561</v>
      </c>
      <c r="D6884" s="133">
        <v>17</v>
      </c>
      <c r="E6884" s="5">
        <v>153.02799999999999</v>
      </c>
      <c r="F6884" s="5">
        <v>0</v>
      </c>
      <c r="G6884" s="5">
        <v>1682.7639999999997</v>
      </c>
      <c r="H6884" s="5">
        <v>8.1329999999999991</v>
      </c>
      <c r="I6884" s="6">
        <v>0</v>
      </c>
    </row>
    <row r="6885" spans="1:9">
      <c r="A6885" s="133">
        <v>2013</v>
      </c>
      <c r="B6885" s="133">
        <v>10</v>
      </c>
      <c r="C6885" s="134">
        <v>41561</v>
      </c>
      <c r="D6885" s="133">
        <v>18</v>
      </c>
      <c r="E6885" s="5">
        <v>152.75899999999999</v>
      </c>
      <c r="F6885" s="5">
        <v>0</v>
      </c>
      <c r="G6885" s="5">
        <v>1689.175</v>
      </c>
      <c r="H6885" s="5">
        <v>8.3559999999999999</v>
      </c>
      <c r="I6885" s="6">
        <v>0</v>
      </c>
    </row>
    <row r="6886" spans="1:9">
      <c r="A6886" s="133">
        <v>2013</v>
      </c>
      <c r="B6886" s="133">
        <v>10</v>
      </c>
      <c r="C6886" s="134">
        <v>41561</v>
      </c>
      <c r="D6886" s="133">
        <v>19</v>
      </c>
      <c r="E6886" s="5">
        <v>151.99600000000001</v>
      </c>
      <c r="F6886" s="5">
        <v>0</v>
      </c>
      <c r="G6886" s="5">
        <v>1703.7200000000005</v>
      </c>
      <c r="H6886" s="5">
        <v>21.748000000000001</v>
      </c>
      <c r="I6886" s="6">
        <v>0</v>
      </c>
    </row>
    <row r="6887" spans="1:9">
      <c r="A6887" s="133">
        <v>2013</v>
      </c>
      <c r="B6887" s="133">
        <v>10</v>
      </c>
      <c r="C6887" s="134">
        <v>41561</v>
      </c>
      <c r="D6887" s="133">
        <v>20</v>
      </c>
      <c r="E6887" s="5">
        <v>150.959</v>
      </c>
      <c r="F6887" s="5">
        <v>0</v>
      </c>
      <c r="G6887" s="5">
        <v>1845.3550000000007</v>
      </c>
      <c r="H6887" s="5">
        <v>38.658999999999999</v>
      </c>
      <c r="I6887" s="6">
        <v>0</v>
      </c>
    </row>
    <row r="6888" spans="1:9">
      <c r="A6888" s="133">
        <v>2013</v>
      </c>
      <c r="B6888" s="133">
        <v>10</v>
      </c>
      <c r="C6888" s="134">
        <v>41561</v>
      </c>
      <c r="D6888" s="133">
        <v>21</v>
      </c>
      <c r="E6888" s="5">
        <v>151.66699999999997</v>
      </c>
      <c r="F6888" s="5">
        <v>0</v>
      </c>
      <c r="G6888" s="5">
        <v>1940.2550000000003</v>
      </c>
      <c r="H6888" s="5">
        <v>20.342999999999996</v>
      </c>
      <c r="I6888" s="6">
        <v>0</v>
      </c>
    </row>
    <row r="6889" spans="1:9">
      <c r="A6889" s="133">
        <v>2013</v>
      </c>
      <c r="B6889" s="133">
        <v>10</v>
      </c>
      <c r="C6889" s="134">
        <v>41561</v>
      </c>
      <c r="D6889" s="133">
        <v>22</v>
      </c>
      <c r="E6889" s="5">
        <v>155.655</v>
      </c>
      <c r="F6889" s="5">
        <v>0</v>
      </c>
      <c r="G6889" s="5">
        <v>1963.5380000000007</v>
      </c>
      <c r="H6889" s="5">
        <v>20.994999999999997</v>
      </c>
      <c r="I6889" s="6">
        <v>0</v>
      </c>
    </row>
    <row r="6890" spans="1:9">
      <c r="A6890" s="133">
        <v>2013</v>
      </c>
      <c r="B6890" s="133">
        <v>10</v>
      </c>
      <c r="C6890" s="134">
        <v>41561</v>
      </c>
      <c r="D6890" s="133">
        <v>23</v>
      </c>
      <c r="E6890" s="5">
        <v>158.83000000000001</v>
      </c>
      <c r="F6890" s="5">
        <v>0</v>
      </c>
      <c r="G6890" s="5">
        <v>1931.2730000000006</v>
      </c>
      <c r="H6890" s="5">
        <v>18.78</v>
      </c>
      <c r="I6890" s="6">
        <v>0</v>
      </c>
    </row>
    <row r="6891" spans="1:9">
      <c r="A6891" s="133">
        <v>2013</v>
      </c>
      <c r="B6891" s="133">
        <v>10</v>
      </c>
      <c r="C6891" s="134">
        <v>41561</v>
      </c>
      <c r="D6891" s="133">
        <v>24</v>
      </c>
      <c r="E6891" s="5">
        <v>158.72299999999998</v>
      </c>
      <c r="F6891" s="5">
        <v>0</v>
      </c>
      <c r="G6891" s="5">
        <v>1887.4749999999992</v>
      </c>
      <c r="H6891" s="5">
        <v>13.790999999999999</v>
      </c>
      <c r="I6891" s="6">
        <v>0</v>
      </c>
    </row>
    <row r="6892" spans="1:9">
      <c r="A6892" s="133">
        <v>2013</v>
      </c>
      <c r="B6892" s="133">
        <v>10</v>
      </c>
      <c r="C6892" s="134">
        <v>41562</v>
      </c>
      <c r="D6892" s="133">
        <v>1</v>
      </c>
      <c r="E6892" s="5">
        <v>158.35900000000001</v>
      </c>
      <c r="F6892" s="5">
        <v>0</v>
      </c>
      <c r="G6892" s="5">
        <v>1650.2439999999997</v>
      </c>
      <c r="H6892" s="5">
        <v>6.7639999999999993</v>
      </c>
      <c r="I6892" s="6">
        <v>0</v>
      </c>
    </row>
    <row r="6893" spans="1:9">
      <c r="A6893" s="133">
        <v>2013</v>
      </c>
      <c r="B6893" s="133">
        <v>10</v>
      </c>
      <c r="C6893" s="134">
        <v>41562</v>
      </c>
      <c r="D6893" s="133">
        <v>2</v>
      </c>
      <c r="E6893" s="5">
        <v>156.24100000000001</v>
      </c>
      <c r="F6893" s="5">
        <v>0</v>
      </c>
      <c r="G6893" s="5">
        <v>1561.1070000000002</v>
      </c>
      <c r="H6893" s="5">
        <v>4.8900000000000006</v>
      </c>
      <c r="I6893" s="6">
        <v>0</v>
      </c>
    </row>
    <row r="6894" spans="1:9">
      <c r="A6894" s="133">
        <v>2013</v>
      </c>
      <c r="B6894" s="133">
        <v>10</v>
      </c>
      <c r="C6894" s="134">
        <v>41562</v>
      </c>
      <c r="D6894" s="133">
        <v>3</v>
      </c>
      <c r="E6894" s="5">
        <v>152.84700000000001</v>
      </c>
      <c r="F6894" s="5">
        <v>0</v>
      </c>
      <c r="G6894" s="5">
        <v>1496.9949999999999</v>
      </c>
      <c r="H6894" s="5">
        <v>3.8080000000000003</v>
      </c>
      <c r="I6894" s="6">
        <v>0</v>
      </c>
    </row>
    <row r="6895" spans="1:9">
      <c r="A6895" s="133">
        <v>2013</v>
      </c>
      <c r="B6895" s="133">
        <v>10</v>
      </c>
      <c r="C6895" s="134">
        <v>41562</v>
      </c>
      <c r="D6895" s="133">
        <v>4</v>
      </c>
      <c r="E6895" s="5">
        <v>148.227</v>
      </c>
      <c r="F6895" s="5">
        <v>0</v>
      </c>
      <c r="G6895" s="5">
        <v>1491.453</v>
      </c>
      <c r="H6895" s="5">
        <v>2.7430000000000003</v>
      </c>
      <c r="I6895" s="6">
        <v>0</v>
      </c>
    </row>
    <row r="6896" spans="1:9">
      <c r="A6896" s="133">
        <v>2013</v>
      </c>
      <c r="B6896" s="133">
        <v>10</v>
      </c>
      <c r="C6896" s="134">
        <v>41562</v>
      </c>
      <c r="D6896" s="133">
        <v>5</v>
      </c>
      <c r="E6896" s="5">
        <v>148.49799999999999</v>
      </c>
      <c r="F6896" s="5">
        <v>0</v>
      </c>
      <c r="G6896" s="5">
        <v>1525.046</v>
      </c>
      <c r="H6896" s="5">
        <v>2.4800000000000004</v>
      </c>
      <c r="I6896" s="6">
        <v>0</v>
      </c>
    </row>
    <row r="6897" spans="1:9">
      <c r="A6897" s="133">
        <v>2013</v>
      </c>
      <c r="B6897" s="133">
        <v>10</v>
      </c>
      <c r="C6897" s="134">
        <v>41562</v>
      </c>
      <c r="D6897" s="133">
        <v>6</v>
      </c>
      <c r="E6897" s="5">
        <v>147.96600000000001</v>
      </c>
      <c r="F6897" s="5">
        <v>0</v>
      </c>
      <c r="G6897" s="5">
        <v>1591.0059999999996</v>
      </c>
      <c r="H6897" s="5">
        <v>1.0430000000000001</v>
      </c>
      <c r="I6897" s="6">
        <v>0</v>
      </c>
    </row>
    <row r="6898" spans="1:9">
      <c r="A6898" s="133">
        <v>2013</v>
      </c>
      <c r="B6898" s="133">
        <v>10</v>
      </c>
      <c r="C6898" s="134">
        <v>41562</v>
      </c>
      <c r="D6898" s="133">
        <v>7</v>
      </c>
      <c r="E6898" s="5">
        <v>148.30500000000001</v>
      </c>
      <c r="F6898" s="5">
        <v>40.945999999999998</v>
      </c>
      <c r="G6898" s="5">
        <v>1586.8239999999998</v>
      </c>
      <c r="H6898" s="5">
        <v>2.0209999999999999</v>
      </c>
      <c r="I6898" s="6">
        <v>0</v>
      </c>
    </row>
    <row r="6899" spans="1:9">
      <c r="A6899" s="133">
        <v>2013</v>
      </c>
      <c r="B6899" s="133">
        <v>10</v>
      </c>
      <c r="C6899" s="134">
        <v>41562</v>
      </c>
      <c r="D6899" s="133">
        <v>8</v>
      </c>
      <c r="E6899" s="5">
        <v>148.56299999999999</v>
      </c>
      <c r="F6899" s="5">
        <v>59.25</v>
      </c>
      <c r="G6899" s="5">
        <v>1643.9169999999999</v>
      </c>
      <c r="H6899" s="5">
        <v>3.6260000000000003</v>
      </c>
      <c r="I6899" s="6">
        <v>0</v>
      </c>
    </row>
    <row r="6900" spans="1:9">
      <c r="A6900" s="133">
        <v>2013</v>
      </c>
      <c r="B6900" s="133">
        <v>10</v>
      </c>
      <c r="C6900" s="134">
        <v>41562</v>
      </c>
      <c r="D6900" s="133">
        <v>9</v>
      </c>
      <c r="E6900" s="5">
        <v>145.98400000000001</v>
      </c>
      <c r="F6900" s="5">
        <v>65.111000000000004</v>
      </c>
      <c r="G6900" s="5">
        <v>1749.2620000000004</v>
      </c>
      <c r="H6900" s="5">
        <v>13.488999999999999</v>
      </c>
      <c r="I6900" s="6">
        <v>0</v>
      </c>
    </row>
    <row r="6901" spans="1:9">
      <c r="A6901" s="133">
        <v>2013</v>
      </c>
      <c r="B6901" s="133">
        <v>10</v>
      </c>
      <c r="C6901" s="134">
        <v>41562</v>
      </c>
      <c r="D6901" s="133">
        <v>10</v>
      </c>
      <c r="E6901" s="5">
        <v>147.39900000000003</v>
      </c>
      <c r="F6901" s="5">
        <v>68.685000000000002</v>
      </c>
      <c r="G6901" s="5">
        <v>1902.9020000000007</v>
      </c>
      <c r="H6901" s="5">
        <v>34.754000000000005</v>
      </c>
      <c r="I6901" s="6">
        <v>0</v>
      </c>
    </row>
    <row r="6902" spans="1:9">
      <c r="A6902" s="133">
        <v>2013</v>
      </c>
      <c r="B6902" s="133">
        <v>10</v>
      </c>
      <c r="C6902" s="134">
        <v>41562</v>
      </c>
      <c r="D6902" s="133">
        <v>11</v>
      </c>
      <c r="E6902" s="5">
        <v>151.40600000000003</v>
      </c>
      <c r="F6902" s="5">
        <v>68.796999999999997</v>
      </c>
      <c r="G6902" s="5">
        <v>1991.5780000000004</v>
      </c>
      <c r="H6902" s="5">
        <v>28.976000000000003</v>
      </c>
      <c r="I6902" s="6">
        <v>0</v>
      </c>
    </row>
    <row r="6903" spans="1:9">
      <c r="A6903" s="133">
        <v>2013</v>
      </c>
      <c r="B6903" s="133">
        <v>10</v>
      </c>
      <c r="C6903" s="134">
        <v>41562</v>
      </c>
      <c r="D6903" s="133">
        <v>12</v>
      </c>
      <c r="E6903" s="5">
        <v>152.29500000000002</v>
      </c>
      <c r="F6903" s="5">
        <v>68.331000000000003</v>
      </c>
      <c r="G6903" s="5">
        <v>2041.0320000000002</v>
      </c>
      <c r="H6903" s="5">
        <v>54.488000000000007</v>
      </c>
      <c r="I6903" s="6">
        <v>0</v>
      </c>
    </row>
    <row r="6904" spans="1:9">
      <c r="A6904" s="133">
        <v>2013</v>
      </c>
      <c r="B6904" s="133">
        <v>10</v>
      </c>
      <c r="C6904" s="134">
        <v>41562</v>
      </c>
      <c r="D6904" s="133">
        <v>13</v>
      </c>
      <c r="E6904" s="5">
        <v>153.233</v>
      </c>
      <c r="F6904" s="5">
        <v>68.288000000000011</v>
      </c>
      <c r="G6904" s="5">
        <v>2123.0049999999997</v>
      </c>
      <c r="H6904" s="5">
        <v>77.031999999999996</v>
      </c>
      <c r="I6904" s="6">
        <v>0</v>
      </c>
    </row>
    <row r="6905" spans="1:9">
      <c r="A6905" s="133">
        <v>2013</v>
      </c>
      <c r="B6905" s="133">
        <v>10</v>
      </c>
      <c r="C6905" s="134">
        <v>41562</v>
      </c>
      <c r="D6905" s="133">
        <v>14</v>
      </c>
      <c r="E6905" s="5">
        <v>153.30000000000001</v>
      </c>
      <c r="F6905" s="5">
        <v>68.715000000000003</v>
      </c>
      <c r="G6905" s="5">
        <v>2177.5620000000008</v>
      </c>
      <c r="H6905" s="5">
        <v>74.254000000000005</v>
      </c>
      <c r="I6905" s="6">
        <v>0</v>
      </c>
    </row>
    <row r="6906" spans="1:9">
      <c r="A6906" s="133">
        <v>2013</v>
      </c>
      <c r="B6906" s="133">
        <v>10</v>
      </c>
      <c r="C6906" s="134">
        <v>41562</v>
      </c>
      <c r="D6906" s="133">
        <v>15</v>
      </c>
      <c r="E6906" s="5">
        <v>152.923</v>
      </c>
      <c r="F6906" s="5">
        <v>68.706999999999994</v>
      </c>
      <c r="G6906" s="5">
        <v>2187.3450000000012</v>
      </c>
      <c r="H6906" s="5">
        <v>69.292000000000002</v>
      </c>
      <c r="I6906" s="6">
        <v>0</v>
      </c>
    </row>
    <row r="6907" spans="1:9">
      <c r="A6907" s="133">
        <v>2013</v>
      </c>
      <c r="B6907" s="133">
        <v>10</v>
      </c>
      <c r="C6907" s="134">
        <v>41562</v>
      </c>
      <c r="D6907" s="133">
        <v>16</v>
      </c>
      <c r="E6907" s="5">
        <v>153.786</v>
      </c>
      <c r="F6907" s="5">
        <v>68.367999999999995</v>
      </c>
      <c r="G6907" s="5">
        <v>2175.009</v>
      </c>
      <c r="H6907" s="5">
        <v>78.220000000000013</v>
      </c>
      <c r="I6907" s="6">
        <v>0</v>
      </c>
    </row>
    <row r="6908" spans="1:9">
      <c r="A6908" s="133">
        <v>2013</v>
      </c>
      <c r="B6908" s="133">
        <v>10</v>
      </c>
      <c r="C6908" s="134">
        <v>41562</v>
      </c>
      <c r="D6908" s="133">
        <v>17</v>
      </c>
      <c r="E6908" s="5">
        <v>154.89900000000003</v>
      </c>
      <c r="F6908" s="5">
        <v>68.576999999999998</v>
      </c>
      <c r="G6908" s="5">
        <v>2188.5710000000004</v>
      </c>
      <c r="H6908" s="5">
        <v>81.333000000000013</v>
      </c>
      <c r="I6908" s="6">
        <v>0</v>
      </c>
    </row>
    <row r="6909" spans="1:9">
      <c r="A6909" s="133">
        <v>2013</v>
      </c>
      <c r="B6909" s="133">
        <v>10</v>
      </c>
      <c r="C6909" s="134">
        <v>41562</v>
      </c>
      <c r="D6909" s="133">
        <v>18</v>
      </c>
      <c r="E6909" s="5">
        <v>153.21700000000001</v>
      </c>
      <c r="F6909" s="5">
        <v>68.13900000000001</v>
      </c>
      <c r="G6909" s="5">
        <v>2208.6099999999992</v>
      </c>
      <c r="H6909" s="5">
        <v>65.431000000000012</v>
      </c>
      <c r="I6909" s="6">
        <v>0</v>
      </c>
    </row>
    <row r="6910" spans="1:9">
      <c r="A6910" s="133">
        <v>2013</v>
      </c>
      <c r="B6910" s="133">
        <v>10</v>
      </c>
      <c r="C6910" s="134">
        <v>41562</v>
      </c>
      <c r="D6910" s="133">
        <v>19</v>
      </c>
      <c r="E6910" s="5">
        <v>153.59</v>
      </c>
      <c r="F6910" s="5">
        <v>68.26100000000001</v>
      </c>
      <c r="G6910" s="5">
        <v>2199.2569999999996</v>
      </c>
      <c r="H6910" s="5">
        <v>91.444000000000003</v>
      </c>
      <c r="I6910" s="6">
        <v>0</v>
      </c>
    </row>
    <row r="6911" spans="1:9">
      <c r="A6911" s="133">
        <v>2013</v>
      </c>
      <c r="B6911" s="133">
        <v>10</v>
      </c>
      <c r="C6911" s="134">
        <v>41562</v>
      </c>
      <c r="D6911" s="133">
        <v>20</v>
      </c>
      <c r="E6911" s="5">
        <v>152.88100000000003</v>
      </c>
      <c r="F6911" s="5">
        <v>68.203000000000003</v>
      </c>
      <c r="G6911" s="5">
        <v>2273.1929999999998</v>
      </c>
      <c r="H6911" s="5">
        <v>109.00400000000003</v>
      </c>
      <c r="I6911" s="6">
        <v>0</v>
      </c>
    </row>
    <row r="6912" spans="1:9">
      <c r="A6912" s="133">
        <v>2013</v>
      </c>
      <c r="B6912" s="133">
        <v>10</v>
      </c>
      <c r="C6912" s="134">
        <v>41562</v>
      </c>
      <c r="D6912" s="133">
        <v>21</v>
      </c>
      <c r="E6912" s="5">
        <v>151.18</v>
      </c>
      <c r="F6912" s="5">
        <v>67.900000000000006</v>
      </c>
      <c r="G6912" s="5">
        <v>2306.8210000000013</v>
      </c>
      <c r="H6912" s="5">
        <v>127.42100000000002</v>
      </c>
      <c r="I6912" s="6">
        <v>0</v>
      </c>
    </row>
    <row r="6913" spans="1:9">
      <c r="A6913" s="133">
        <v>2013</v>
      </c>
      <c r="B6913" s="133">
        <v>10</v>
      </c>
      <c r="C6913" s="134">
        <v>41562</v>
      </c>
      <c r="D6913" s="133">
        <v>22</v>
      </c>
      <c r="E6913" s="5">
        <v>151.87</v>
      </c>
      <c r="F6913" s="5">
        <v>68.021000000000001</v>
      </c>
      <c r="G6913" s="5">
        <v>2312.4159999999997</v>
      </c>
      <c r="H6913" s="5">
        <v>117.58100000000005</v>
      </c>
      <c r="I6913" s="6">
        <v>0</v>
      </c>
    </row>
    <row r="6914" spans="1:9">
      <c r="A6914" s="133">
        <v>2013</v>
      </c>
      <c r="B6914" s="133">
        <v>10</v>
      </c>
      <c r="C6914" s="134">
        <v>41562</v>
      </c>
      <c r="D6914" s="133">
        <v>23</v>
      </c>
      <c r="E6914" s="5">
        <v>153.03000000000003</v>
      </c>
      <c r="F6914" s="5">
        <v>68.146000000000001</v>
      </c>
      <c r="G6914" s="5">
        <v>2327.0250000000001</v>
      </c>
      <c r="H6914" s="5">
        <v>58.952000000000005</v>
      </c>
      <c r="I6914" s="6">
        <v>0</v>
      </c>
    </row>
    <row r="6915" spans="1:9">
      <c r="A6915" s="133">
        <v>2013</v>
      </c>
      <c r="B6915" s="133">
        <v>10</v>
      </c>
      <c r="C6915" s="134">
        <v>41562</v>
      </c>
      <c r="D6915" s="133">
        <v>24</v>
      </c>
      <c r="E6915" s="5">
        <v>151.244</v>
      </c>
      <c r="F6915" s="5">
        <v>68.623000000000005</v>
      </c>
      <c r="G6915" s="5">
        <v>2337.5820000000003</v>
      </c>
      <c r="H6915" s="5">
        <v>22.450000000000003</v>
      </c>
      <c r="I6915" s="6">
        <v>0</v>
      </c>
    </row>
    <row r="6916" spans="1:9">
      <c r="A6916" s="133">
        <v>2013</v>
      </c>
      <c r="B6916" s="133">
        <v>10</v>
      </c>
      <c r="C6916" s="134">
        <v>41563</v>
      </c>
      <c r="D6916" s="133">
        <v>1</v>
      </c>
      <c r="E6916" s="5">
        <v>149.90800000000002</v>
      </c>
      <c r="F6916" s="5">
        <v>69.338000000000008</v>
      </c>
      <c r="G6916" s="5">
        <v>2171.7100000000009</v>
      </c>
      <c r="H6916" s="5">
        <v>13.761000000000001</v>
      </c>
      <c r="I6916" s="6">
        <v>0</v>
      </c>
    </row>
    <row r="6917" spans="1:9">
      <c r="A6917" s="133">
        <v>2013</v>
      </c>
      <c r="B6917" s="133">
        <v>10</v>
      </c>
      <c r="C6917" s="134">
        <v>41563</v>
      </c>
      <c r="D6917" s="133">
        <v>2</v>
      </c>
      <c r="E6917" s="5">
        <v>147.48099999999999</v>
      </c>
      <c r="F6917" s="5">
        <v>68.491</v>
      </c>
      <c r="G6917" s="5">
        <v>1966.6769999999999</v>
      </c>
      <c r="H6917" s="5">
        <v>6.0660000000000016</v>
      </c>
      <c r="I6917" s="6">
        <v>0</v>
      </c>
    </row>
    <row r="6918" spans="1:9">
      <c r="A6918" s="133">
        <v>2013</v>
      </c>
      <c r="B6918" s="133">
        <v>10</v>
      </c>
      <c r="C6918" s="134">
        <v>41563</v>
      </c>
      <c r="D6918" s="133">
        <v>3</v>
      </c>
      <c r="E6918" s="5">
        <v>146.61000000000001</v>
      </c>
      <c r="F6918" s="5">
        <v>55.499000000000002</v>
      </c>
      <c r="G6918" s="5">
        <v>1945.6790000000001</v>
      </c>
      <c r="H6918" s="5">
        <v>3.1019999999999999</v>
      </c>
      <c r="I6918" s="6">
        <v>0</v>
      </c>
    </row>
    <row r="6919" spans="1:9">
      <c r="A6919" s="133">
        <v>2013</v>
      </c>
      <c r="B6919" s="133">
        <v>10</v>
      </c>
      <c r="C6919" s="134">
        <v>41563</v>
      </c>
      <c r="D6919" s="133">
        <v>4</v>
      </c>
      <c r="E6919" s="5">
        <v>148.07299999999998</v>
      </c>
      <c r="F6919" s="5">
        <v>50.534999999999997</v>
      </c>
      <c r="G6919" s="5">
        <v>1947.6100000000004</v>
      </c>
      <c r="H6919" s="5">
        <v>3.036</v>
      </c>
      <c r="I6919" s="6">
        <v>0</v>
      </c>
    </row>
    <row r="6920" spans="1:9">
      <c r="A6920" s="133">
        <v>2013</v>
      </c>
      <c r="B6920" s="133">
        <v>10</v>
      </c>
      <c r="C6920" s="134">
        <v>41563</v>
      </c>
      <c r="D6920" s="133">
        <v>5</v>
      </c>
      <c r="E6920" s="5">
        <v>147.09800000000001</v>
      </c>
      <c r="F6920" s="5">
        <v>50.289000000000001</v>
      </c>
      <c r="G6920" s="5">
        <v>1958.2870000000003</v>
      </c>
      <c r="H6920" s="5">
        <v>3.036</v>
      </c>
      <c r="I6920" s="6">
        <v>0</v>
      </c>
    </row>
    <row r="6921" spans="1:9">
      <c r="A6921" s="133">
        <v>2013</v>
      </c>
      <c r="B6921" s="133">
        <v>10</v>
      </c>
      <c r="C6921" s="134">
        <v>41563</v>
      </c>
      <c r="D6921" s="133">
        <v>6</v>
      </c>
      <c r="E6921" s="5">
        <v>151.84500000000003</v>
      </c>
      <c r="F6921" s="5">
        <v>54.968000000000004</v>
      </c>
      <c r="G6921" s="5">
        <v>1969.7590000000007</v>
      </c>
      <c r="H6921" s="5">
        <v>3.036</v>
      </c>
      <c r="I6921" s="6">
        <v>0</v>
      </c>
    </row>
    <row r="6922" spans="1:9">
      <c r="A6922" s="133">
        <v>2013</v>
      </c>
      <c r="B6922" s="133">
        <v>10</v>
      </c>
      <c r="C6922" s="134">
        <v>41563</v>
      </c>
      <c r="D6922" s="133">
        <v>7</v>
      </c>
      <c r="E6922" s="5">
        <v>153.56100000000001</v>
      </c>
      <c r="F6922" s="5">
        <v>88.727000000000004</v>
      </c>
      <c r="G6922" s="5">
        <v>1952.826</v>
      </c>
      <c r="H6922" s="5">
        <v>3.1850000000000001</v>
      </c>
      <c r="I6922" s="6">
        <v>0</v>
      </c>
    </row>
    <row r="6923" spans="1:9">
      <c r="A6923" s="133">
        <v>2013</v>
      </c>
      <c r="B6923" s="133">
        <v>10</v>
      </c>
      <c r="C6923" s="134">
        <v>41563</v>
      </c>
      <c r="D6923" s="133">
        <v>8</v>
      </c>
      <c r="E6923" s="5">
        <v>152.78000000000003</v>
      </c>
      <c r="F6923" s="5">
        <v>89.574000000000012</v>
      </c>
      <c r="G6923" s="5">
        <v>1969.1299999999999</v>
      </c>
      <c r="H6923" s="5">
        <v>9.038000000000002</v>
      </c>
      <c r="I6923" s="6">
        <v>0</v>
      </c>
    </row>
    <row r="6924" spans="1:9">
      <c r="A6924" s="133">
        <v>2013</v>
      </c>
      <c r="B6924" s="133">
        <v>10</v>
      </c>
      <c r="C6924" s="134">
        <v>41563</v>
      </c>
      <c r="D6924" s="133">
        <v>9</v>
      </c>
      <c r="E6924" s="5">
        <v>154.018</v>
      </c>
      <c r="F6924" s="5">
        <v>89.908999999999992</v>
      </c>
      <c r="G6924" s="5">
        <v>2011.5319999999999</v>
      </c>
      <c r="H6924" s="5">
        <v>18.196999999999999</v>
      </c>
      <c r="I6924" s="6">
        <v>0</v>
      </c>
    </row>
    <row r="6925" spans="1:9">
      <c r="A6925" s="133">
        <v>2013</v>
      </c>
      <c r="B6925" s="133">
        <v>10</v>
      </c>
      <c r="C6925" s="134">
        <v>41563</v>
      </c>
      <c r="D6925" s="133">
        <v>10</v>
      </c>
      <c r="E6925" s="5">
        <v>154.64500000000001</v>
      </c>
      <c r="F6925" s="5">
        <v>100.40599999999999</v>
      </c>
      <c r="G6925" s="5">
        <v>2055.6890000000003</v>
      </c>
      <c r="H6925" s="5">
        <v>28.4</v>
      </c>
      <c r="I6925" s="6">
        <v>0</v>
      </c>
    </row>
    <row r="6926" spans="1:9">
      <c r="A6926" s="133">
        <v>2013</v>
      </c>
      <c r="B6926" s="133">
        <v>10</v>
      </c>
      <c r="C6926" s="134">
        <v>41563</v>
      </c>
      <c r="D6926" s="133">
        <v>11</v>
      </c>
      <c r="E6926" s="5">
        <v>154.71900000000002</v>
      </c>
      <c r="F6926" s="5">
        <v>109.79300000000001</v>
      </c>
      <c r="G6926" s="5">
        <v>2089</v>
      </c>
      <c r="H6926" s="5">
        <v>31.429999999999996</v>
      </c>
      <c r="I6926" s="6">
        <v>0</v>
      </c>
    </row>
    <row r="6927" spans="1:9">
      <c r="A6927" s="133">
        <v>2013</v>
      </c>
      <c r="B6927" s="133">
        <v>10</v>
      </c>
      <c r="C6927" s="134">
        <v>41563</v>
      </c>
      <c r="D6927" s="133">
        <v>12</v>
      </c>
      <c r="E6927" s="5">
        <v>154.71699999999998</v>
      </c>
      <c r="F6927" s="5">
        <v>109.89700000000001</v>
      </c>
      <c r="G6927" s="5">
        <v>2074.7509999999993</v>
      </c>
      <c r="H6927" s="5">
        <v>35.466000000000001</v>
      </c>
      <c r="I6927" s="6">
        <v>0</v>
      </c>
    </row>
    <row r="6928" spans="1:9">
      <c r="A6928" s="133">
        <v>2013</v>
      </c>
      <c r="B6928" s="133">
        <v>10</v>
      </c>
      <c r="C6928" s="134">
        <v>41563</v>
      </c>
      <c r="D6928" s="133">
        <v>13</v>
      </c>
      <c r="E6928" s="5">
        <v>154.99200000000002</v>
      </c>
      <c r="F6928" s="5">
        <v>110.39200000000001</v>
      </c>
      <c r="G6928" s="5">
        <v>2069.31</v>
      </c>
      <c r="H6928" s="5">
        <v>37.024999999999999</v>
      </c>
      <c r="I6928" s="6">
        <v>0</v>
      </c>
    </row>
    <row r="6929" spans="1:9">
      <c r="A6929" s="133">
        <v>2013</v>
      </c>
      <c r="B6929" s="133">
        <v>10</v>
      </c>
      <c r="C6929" s="134">
        <v>41563</v>
      </c>
      <c r="D6929" s="133">
        <v>14</v>
      </c>
      <c r="E6929" s="5">
        <v>151.55900000000003</v>
      </c>
      <c r="F6929" s="5">
        <v>109.87100000000001</v>
      </c>
      <c r="G6929" s="5">
        <v>2072.5140000000001</v>
      </c>
      <c r="H6929" s="5">
        <v>38.095999999999997</v>
      </c>
      <c r="I6929" s="6">
        <v>0</v>
      </c>
    </row>
    <row r="6930" spans="1:9">
      <c r="A6930" s="133">
        <v>2013</v>
      </c>
      <c r="B6930" s="133">
        <v>10</v>
      </c>
      <c r="C6930" s="134">
        <v>41563</v>
      </c>
      <c r="D6930" s="133">
        <v>15</v>
      </c>
      <c r="E6930" s="5">
        <v>152.88200000000001</v>
      </c>
      <c r="F6930" s="5">
        <v>110.28899999999999</v>
      </c>
      <c r="G6930" s="5">
        <v>2065.3449999999998</v>
      </c>
      <c r="H6930" s="5">
        <v>35.252999999999993</v>
      </c>
      <c r="I6930" s="6">
        <v>0</v>
      </c>
    </row>
    <row r="6931" spans="1:9">
      <c r="A6931" s="133">
        <v>2013</v>
      </c>
      <c r="B6931" s="133">
        <v>10</v>
      </c>
      <c r="C6931" s="134">
        <v>41563</v>
      </c>
      <c r="D6931" s="133">
        <v>16</v>
      </c>
      <c r="E6931" s="5">
        <v>147.34</v>
      </c>
      <c r="F6931" s="5">
        <v>110.279</v>
      </c>
      <c r="G6931" s="5">
        <v>2064.337</v>
      </c>
      <c r="H6931" s="5">
        <v>29.364999999999998</v>
      </c>
      <c r="I6931" s="6">
        <v>0</v>
      </c>
    </row>
    <row r="6932" spans="1:9">
      <c r="A6932" s="133">
        <v>2013</v>
      </c>
      <c r="B6932" s="133">
        <v>10</v>
      </c>
      <c r="C6932" s="134">
        <v>41563</v>
      </c>
      <c r="D6932" s="133">
        <v>17</v>
      </c>
      <c r="E6932" s="5">
        <v>143.131</v>
      </c>
      <c r="F6932" s="5">
        <v>109.992</v>
      </c>
      <c r="G6932" s="5">
        <v>2076.5920000000006</v>
      </c>
      <c r="H6932" s="5">
        <v>27.099999999999998</v>
      </c>
      <c r="I6932" s="6">
        <v>0</v>
      </c>
    </row>
    <row r="6933" spans="1:9">
      <c r="A6933" s="133">
        <v>2013</v>
      </c>
      <c r="B6933" s="133">
        <v>10</v>
      </c>
      <c r="C6933" s="134">
        <v>41563</v>
      </c>
      <c r="D6933" s="133">
        <v>18</v>
      </c>
      <c r="E6933" s="5">
        <v>153.71900000000002</v>
      </c>
      <c r="F6933" s="5">
        <v>108.40700000000001</v>
      </c>
      <c r="G6933" s="5">
        <v>2068.3629999999998</v>
      </c>
      <c r="H6933" s="5">
        <v>30.89</v>
      </c>
      <c r="I6933" s="6">
        <v>0</v>
      </c>
    </row>
    <row r="6934" spans="1:9">
      <c r="A6934" s="133">
        <v>2013</v>
      </c>
      <c r="B6934" s="133">
        <v>10</v>
      </c>
      <c r="C6934" s="134">
        <v>41563</v>
      </c>
      <c r="D6934" s="133">
        <v>19</v>
      </c>
      <c r="E6934" s="5">
        <v>153.78299999999999</v>
      </c>
      <c r="F6934" s="5">
        <v>109.041</v>
      </c>
      <c r="G6934" s="5">
        <v>2097.0459999999998</v>
      </c>
      <c r="H6934" s="5">
        <v>31.101999999999993</v>
      </c>
      <c r="I6934" s="6">
        <v>0</v>
      </c>
    </row>
    <row r="6935" spans="1:9">
      <c r="A6935" s="133">
        <v>2013</v>
      </c>
      <c r="B6935" s="133">
        <v>10</v>
      </c>
      <c r="C6935" s="134">
        <v>41563</v>
      </c>
      <c r="D6935" s="133">
        <v>20</v>
      </c>
      <c r="E6935" s="5">
        <v>151.81</v>
      </c>
      <c r="F6935" s="5">
        <v>108.87800000000001</v>
      </c>
      <c r="G6935" s="5">
        <v>2204.4259999999999</v>
      </c>
      <c r="H6935" s="5">
        <v>44.790999999999997</v>
      </c>
      <c r="I6935" s="6">
        <v>0</v>
      </c>
    </row>
    <row r="6936" spans="1:9">
      <c r="A6936" s="133">
        <v>2013</v>
      </c>
      <c r="B6936" s="133">
        <v>10</v>
      </c>
      <c r="C6936" s="134">
        <v>41563</v>
      </c>
      <c r="D6936" s="133">
        <v>21</v>
      </c>
      <c r="E6936" s="5">
        <v>148.864</v>
      </c>
      <c r="F6936" s="5">
        <v>108.25600000000001</v>
      </c>
      <c r="G6936" s="5">
        <v>2224.1190000000001</v>
      </c>
      <c r="H6936" s="5">
        <v>53.094999999999999</v>
      </c>
      <c r="I6936" s="6">
        <v>0</v>
      </c>
    </row>
    <row r="6937" spans="1:9">
      <c r="A6937" s="133">
        <v>2013</v>
      </c>
      <c r="B6937" s="133">
        <v>10</v>
      </c>
      <c r="C6937" s="134">
        <v>41563</v>
      </c>
      <c r="D6937" s="133">
        <v>22</v>
      </c>
      <c r="E6937" s="5">
        <v>145.41800000000001</v>
      </c>
      <c r="F6937" s="5">
        <v>112.426</v>
      </c>
      <c r="G6937" s="5">
        <v>2228.6120000000001</v>
      </c>
      <c r="H6937" s="5">
        <v>47.321000000000005</v>
      </c>
      <c r="I6937" s="6">
        <v>0</v>
      </c>
    </row>
    <row r="6938" spans="1:9">
      <c r="A6938" s="133">
        <v>2013</v>
      </c>
      <c r="B6938" s="133">
        <v>10</v>
      </c>
      <c r="C6938" s="134">
        <v>41563</v>
      </c>
      <c r="D6938" s="133">
        <v>23</v>
      </c>
      <c r="E6938" s="5">
        <v>148.56700000000001</v>
      </c>
      <c r="F6938" s="5">
        <v>112.11199999999999</v>
      </c>
      <c r="G6938" s="5">
        <v>2231.5760000000005</v>
      </c>
      <c r="H6938" s="5">
        <v>36.922999999999995</v>
      </c>
      <c r="I6938" s="6">
        <v>0</v>
      </c>
    </row>
    <row r="6939" spans="1:9">
      <c r="A6939" s="133">
        <v>2013</v>
      </c>
      <c r="B6939" s="133">
        <v>10</v>
      </c>
      <c r="C6939" s="134">
        <v>41563</v>
      </c>
      <c r="D6939" s="133">
        <v>24</v>
      </c>
      <c r="E6939" s="5">
        <v>145.48300000000003</v>
      </c>
      <c r="F6939" s="5">
        <v>113.649</v>
      </c>
      <c r="G6939" s="5">
        <v>2131.989</v>
      </c>
      <c r="H6939" s="5">
        <v>23.306000000000001</v>
      </c>
      <c r="I6939" s="6">
        <v>0</v>
      </c>
    </row>
    <row r="6940" spans="1:9">
      <c r="A6940" s="133">
        <v>2013</v>
      </c>
      <c r="B6940" s="133">
        <v>10</v>
      </c>
      <c r="C6940" s="134">
        <v>41564</v>
      </c>
      <c r="D6940" s="133">
        <v>1</v>
      </c>
      <c r="E6940" s="5">
        <v>147.79800000000003</v>
      </c>
      <c r="F6940" s="5">
        <v>116.672</v>
      </c>
      <c r="G6940" s="5">
        <v>1897.7579999999996</v>
      </c>
      <c r="H6940" s="5">
        <v>8.2850000000000001</v>
      </c>
      <c r="I6940" s="6">
        <v>0</v>
      </c>
    </row>
    <row r="6941" spans="1:9">
      <c r="A6941" s="133">
        <v>2013</v>
      </c>
      <c r="B6941" s="133">
        <v>10</v>
      </c>
      <c r="C6941" s="134">
        <v>41564</v>
      </c>
      <c r="D6941" s="133">
        <v>2</v>
      </c>
      <c r="E6941" s="5">
        <v>146.35</v>
      </c>
      <c r="F6941" s="5">
        <v>113.36</v>
      </c>
      <c r="G6941" s="5">
        <v>1811.354</v>
      </c>
      <c r="H6941" s="5">
        <v>4.2510000000000012</v>
      </c>
      <c r="I6941" s="6">
        <v>0</v>
      </c>
    </row>
    <row r="6942" spans="1:9">
      <c r="A6942" s="133">
        <v>2013</v>
      </c>
      <c r="B6942" s="133">
        <v>10</v>
      </c>
      <c r="C6942" s="134">
        <v>41564</v>
      </c>
      <c r="D6942" s="133">
        <v>3</v>
      </c>
      <c r="E6942" s="5">
        <v>142.87200000000001</v>
      </c>
      <c r="F6942" s="5">
        <v>113.72499999999999</v>
      </c>
      <c r="G6942" s="5">
        <v>1757.9630000000009</v>
      </c>
      <c r="H6942" s="5">
        <v>1.57</v>
      </c>
      <c r="I6942" s="6">
        <v>0</v>
      </c>
    </row>
    <row r="6943" spans="1:9">
      <c r="A6943" s="133">
        <v>2013</v>
      </c>
      <c r="B6943" s="133">
        <v>10</v>
      </c>
      <c r="C6943" s="134">
        <v>41564</v>
      </c>
      <c r="D6943" s="133">
        <v>4</v>
      </c>
      <c r="E6943" s="5">
        <v>140.99600000000001</v>
      </c>
      <c r="F6943" s="5">
        <v>107.64</v>
      </c>
      <c r="G6943" s="5">
        <v>1766.0479999999995</v>
      </c>
      <c r="H6943" s="5">
        <v>1.4650000000000001</v>
      </c>
      <c r="I6943" s="6">
        <v>0</v>
      </c>
    </row>
    <row r="6944" spans="1:9">
      <c r="A6944" s="133">
        <v>2013</v>
      </c>
      <c r="B6944" s="133">
        <v>10</v>
      </c>
      <c r="C6944" s="134">
        <v>41564</v>
      </c>
      <c r="D6944" s="133">
        <v>5</v>
      </c>
      <c r="E6944" s="5">
        <v>137.11700000000002</v>
      </c>
      <c r="F6944" s="5">
        <v>92.490000000000009</v>
      </c>
      <c r="G6944" s="5">
        <v>1766.6809999999996</v>
      </c>
      <c r="H6944" s="5">
        <v>1.4670000000000001</v>
      </c>
      <c r="I6944" s="6">
        <v>0</v>
      </c>
    </row>
    <row r="6945" spans="1:9">
      <c r="A6945" s="133">
        <v>2013</v>
      </c>
      <c r="B6945" s="133">
        <v>10</v>
      </c>
      <c r="C6945" s="134">
        <v>41564</v>
      </c>
      <c r="D6945" s="133">
        <v>6</v>
      </c>
      <c r="E6945" s="5">
        <v>115.18900000000001</v>
      </c>
      <c r="F6945" s="5">
        <v>91.808999999999997</v>
      </c>
      <c r="G6945" s="5">
        <v>1783.3369999999993</v>
      </c>
      <c r="H6945" s="5">
        <v>1.4650000000000001</v>
      </c>
      <c r="I6945" s="6">
        <v>0</v>
      </c>
    </row>
    <row r="6946" spans="1:9">
      <c r="A6946" s="133">
        <v>2013</v>
      </c>
      <c r="B6946" s="133">
        <v>10</v>
      </c>
      <c r="C6946" s="134">
        <v>41564</v>
      </c>
      <c r="D6946" s="133">
        <v>7</v>
      </c>
      <c r="E6946" s="5">
        <v>73.48</v>
      </c>
      <c r="F6946" s="5">
        <v>91.725000000000009</v>
      </c>
      <c r="G6946" s="5">
        <v>1808.001</v>
      </c>
      <c r="H6946" s="5">
        <v>2.2330000000000001</v>
      </c>
      <c r="I6946" s="6">
        <v>0</v>
      </c>
    </row>
    <row r="6947" spans="1:9">
      <c r="A6947" s="133">
        <v>2013</v>
      </c>
      <c r="B6947" s="133">
        <v>10</v>
      </c>
      <c r="C6947" s="134">
        <v>41564</v>
      </c>
      <c r="D6947" s="133">
        <v>8</v>
      </c>
      <c r="E6947" s="5">
        <v>55.381</v>
      </c>
      <c r="F6947" s="5">
        <v>92.503999999999991</v>
      </c>
      <c r="G6947" s="5">
        <v>1887.2720000000006</v>
      </c>
      <c r="H6947" s="5">
        <v>3.7360000000000002</v>
      </c>
      <c r="I6947" s="6">
        <v>0</v>
      </c>
    </row>
    <row r="6948" spans="1:9">
      <c r="A6948" s="133">
        <v>2013</v>
      </c>
      <c r="B6948" s="133">
        <v>10</v>
      </c>
      <c r="C6948" s="134">
        <v>41564</v>
      </c>
      <c r="D6948" s="133">
        <v>9</v>
      </c>
      <c r="E6948" s="5">
        <v>47.991000000000007</v>
      </c>
      <c r="F6948" s="5">
        <v>107.727</v>
      </c>
      <c r="G6948" s="5">
        <v>1974.0490000000004</v>
      </c>
      <c r="H6948" s="5">
        <v>11.156000000000001</v>
      </c>
      <c r="I6948" s="6">
        <v>0</v>
      </c>
    </row>
    <row r="6949" spans="1:9">
      <c r="A6949" s="133">
        <v>2013</v>
      </c>
      <c r="B6949" s="133">
        <v>10</v>
      </c>
      <c r="C6949" s="134">
        <v>41564</v>
      </c>
      <c r="D6949" s="133">
        <v>10</v>
      </c>
      <c r="E6949" s="5">
        <v>25.603000000000002</v>
      </c>
      <c r="F6949" s="5">
        <v>114.917</v>
      </c>
      <c r="G6949" s="5">
        <v>2001.0479999999991</v>
      </c>
      <c r="H6949" s="5">
        <v>17.259999999999998</v>
      </c>
      <c r="I6949" s="6">
        <v>0</v>
      </c>
    </row>
    <row r="6950" spans="1:9">
      <c r="A6950" s="133">
        <v>2013</v>
      </c>
      <c r="B6950" s="133">
        <v>10</v>
      </c>
      <c r="C6950" s="134">
        <v>41564</v>
      </c>
      <c r="D6950" s="133">
        <v>11</v>
      </c>
      <c r="E6950" s="5">
        <v>24.173000000000002</v>
      </c>
      <c r="F6950" s="5">
        <v>113.922</v>
      </c>
      <c r="G6950" s="5">
        <v>2029.7579999999996</v>
      </c>
      <c r="H6950" s="5">
        <v>18.812000000000001</v>
      </c>
      <c r="I6950" s="6">
        <v>0</v>
      </c>
    </row>
    <row r="6951" spans="1:9">
      <c r="A6951" s="133">
        <v>2013</v>
      </c>
      <c r="B6951" s="133">
        <v>10</v>
      </c>
      <c r="C6951" s="134">
        <v>41564</v>
      </c>
      <c r="D6951" s="133">
        <v>12</v>
      </c>
      <c r="E6951" s="5">
        <v>19.577000000000002</v>
      </c>
      <c r="F6951" s="5">
        <v>114.02900000000001</v>
      </c>
      <c r="G6951" s="5">
        <v>2055.1380000000004</v>
      </c>
      <c r="H6951" s="5">
        <v>18.935999999999996</v>
      </c>
      <c r="I6951" s="6">
        <v>0</v>
      </c>
    </row>
    <row r="6952" spans="1:9">
      <c r="A6952" s="133">
        <v>2013</v>
      </c>
      <c r="B6952" s="133">
        <v>10</v>
      </c>
      <c r="C6952" s="134">
        <v>41564</v>
      </c>
      <c r="D6952" s="133">
        <v>13</v>
      </c>
      <c r="E6952" s="5">
        <v>18.850000000000001</v>
      </c>
      <c r="F6952" s="5">
        <v>114.351</v>
      </c>
      <c r="G6952" s="5">
        <v>2063.5160000000001</v>
      </c>
      <c r="H6952" s="5">
        <v>22.165000000000003</v>
      </c>
      <c r="I6952" s="6">
        <v>0</v>
      </c>
    </row>
    <row r="6953" spans="1:9">
      <c r="A6953" s="133">
        <v>2013</v>
      </c>
      <c r="B6953" s="133">
        <v>10</v>
      </c>
      <c r="C6953" s="134">
        <v>41564</v>
      </c>
      <c r="D6953" s="133">
        <v>14</v>
      </c>
      <c r="E6953" s="5">
        <v>18.789000000000001</v>
      </c>
      <c r="F6953" s="5">
        <v>113.46000000000001</v>
      </c>
      <c r="G6953" s="5">
        <v>2055.8939999999998</v>
      </c>
      <c r="H6953" s="5">
        <v>23.542000000000002</v>
      </c>
      <c r="I6953" s="6">
        <v>0</v>
      </c>
    </row>
    <row r="6954" spans="1:9">
      <c r="A6954" s="133">
        <v>2013</v>
      </c>
      <c r="B6954" s="133">
        <v>10</v>
      </c>
      <c r="C6954" s="134">
        <v>41564</v>
      </c>
      <c r="D6954" s="133">
        <v>15</v>
      </c>
      <c r="E6954" s="5">
        <v>18.190999999999999</v>
      </c>
      <c r="F6954" s="5">
        <v>113.51200000000001</v>
      </c>
      <c r="G6954" s="5">
        <v>2123.6000000000008</v>
      </c>
      <c r="H6954" s="5">
        <v>24.04</v>
      </c>
      <c r="I6954" s="6">
        <v>0</v>
      </c>
    </row>
    <row r="6955" spans="1:9">
      <c r="A6955" s="133">
        <v>2013</v>
      </c>
      <c r="B6955" s="133">
        <v>10</v>
      </c>
      <c r="C6955" s="134">
        <v>41564</v>
      </c>
      <c r="D6955" s="133">
        <v>16</v>
      </c>
      <c r="E6955" s="5">
        <v>18.344999999999999</v>
      </c>
      <c r="F6955" s="5">
        <v>115.31900000000002</v>
      </c>
      <c r="G6955" s="5">
        <v>2191.4800000000005</v>
      </c>
      <c r="H6955" s="5">
        <v>23.827000000000002</v>
      </c>
      <c r="I6955" s="6">
        <v>0</v>
      </c>
    </row>
    <row r="6956" spans="1:9">
      <c r="A6956" s="133">
        <v>2013</v>
      </c>
      <c r="B6956" s="133">
        <v>10</v>
      </c>
      <c r="C6956" s="134">
        <v>41564</v>
      </c>
      <c r="D6956" s="133">
        <v>17</v>
      </c>
      <c r="E6956" s="5">
        <v>18.676000000000002</v>
      </c>
      <c r="F6956" s="5">
        <v>114.95900000000002</v>
      </c>
      <c r="G6956" s="5">
        <v>2214.5979999999995</v>
      </c>
      <c r="H6956" s="5">
        <v>22.951000000000004</v>
      </c>
      <c r="I6956" s="6">
        <v>0</v>
      </c>
    </row>
    <row r="6957" spans="1:9">
      <c r="A6957" s="133">
        <v>2013</v>
      </c>
      <c r="B6957" s="133">
        <v>10</v>
      </c>
      <c r="C6957" s="134">
        <v>41564</v>
      </c>
      <c r="D6957" s="133">
        <v>18</v>
      </c>
      <c r="E6957" s="5">
        <v>19.751000000000001</v>
      </c>
      <c r="F6957" s="5">
        <v>115.099</v>
      </c>
      <c r="G6957" s="5">
        <v>2204.098</v>
      </c>
      <c r="H6957" s="5">
        <v>24.647999999999996</v>
      </c>
      <c r="I6957" s="6">
        <v>0</v>
      </c>
    </row>
    <row r="6958" spans="1:9">
      <c r="A6958" s="133">
        <v>2013</v>
      </c>
      <c r="B6958" s="133">
        <v>10</v>
      </c>
      <c r="C6958" s="134">
        <v>41564</v>
      </c>
      <c r="D6958" s="133">
        <v>19</v>
      </c>
      <c r="E6958" s="5">
        <v>19.510000000000002</v>
      </c>
      <c r="F6958" s="5">
        <v>115.06700000000001</v>
      </c>
      <c r="G6958" s="5">
        <v>2250.1509999999998</v>
      </c>
      <c r="H6958" s="5">
        <v>26.505000000000003</v>
      </c>
      <c r="I6958" s="6">
        <v>0</v>
      </c>
    </row>
    <row r="6959" spans="1:9">
      <c r="A6959" s="133">
        <v>2013</v>
      </c>
      <c r="B6959" s="133">
        <v>10</v>
      </c>
      <c r="C6959" s="134">
        <v>41564</v>
      </c>
      <c r="D6959" s="133">
        <v>20</v>
      </c>
      <c r="E6959" s="5">
        <v>17.981000000000002</v>
      </c>
      <c r="F6959" s="5">
        <v>115.617</v>
      </c>
      <c r="G6959" s="5">
        <v>2264.6290000000008</v>
      </c>
      <c r="H6959" s="5">
        <v>30.786000000000001</v>
      </c>
      <c r="I6959" s="6">
        <v>0</v>
      </c>
    </row>
    <row r="6960" spans="1:9">
      <c r="A6960" s="133">
        <v>2013</v>
      </c>
      <c r="B6960" s="133">
        <v>10</v>
      </c>
      <c r="C6960" s="134">
        <v>41564</v>
      </c>
      <c r="D6960" s="133">
        <v>21</v>
      </c>
      <c r="E6960" s="5">
        <v>16.818000000000001</v>
      </c>
      <c r="F6960" s="5">
        <v>115.86100000000002</v>
      </c>
      <c r="G6960" s="5">
        <v>2302.3989999999994</v>
      </c>
      <c r="H6960" s="5">
        <v>38.82800000000001</v>
      </c>
      <c r="I6960" s="6">
        <v>0</v>
      </c>
    </row>
    <row r="6961" spans="1:9">
      <c r="A6961" s="133">
        <v>2013</v>
      </c>
      <c r="B6961" s="133">
        <v>10</v>
      </c>
      <c r="C6961" s="134">
        <v>41564</v>
      </c>
      <c r="D6961" s="133">
        <v>22</v>
      </c>
      <c r="E6961" s="5">
        <v>16.719000000000001</v>
      </c>
      <c r="F6961" s="5">
        <v>116.93600000000002</v>
      </c>
      <c r="G6961" s="5">
        <v>2302.0619999999999</v>
      </c>
      <c r="H6961" s="5">
        <v>37.916000000000004</v>
      </c>
      <c r="I6961" s="6">
        <v>0</v>
      </c>
    </row>
    <row r="6962" spans="1:9">
      <c r="A6962" s="133">
        <v>2013</v>
      </c>
      <c r="B6962" s="133">
        <v>10</v>
      </c>
      <c r="C6962" s="134">
        <v>41564</v>
      </c>
      <c r="D6962" s="133">
        <v>23</v>
      </c>
      <c r="E6962" s="5">
        <v>18.502000000000002</v>
      </c>
      <c r="F6962" s="5">
        <v>117.54</v>
      </c>
      <c r="G6962" s="5">
        <v>2266.4520000000002</v>
      </c>
      <c r="H6962" s="5">
        <v>35.775999999999996</v>
      </c>
      <c r="I6962" s="6">
        <v>0</v>
      </c>
    </row>
    <row r="6963" spans="1:9">
      <c r="A6963" s="133">
        <v>2013</v>
      </c>
      <c r="B6963" s="133">
        <v>10</v>
      </c>
      <c r="C6963" s="134">
        <v>41564</v>
      </c>
      <c r="D6963" s="133">
        <v>24</v>
      </c>
      <c r="E6963" s="5">
        <v>20.331000000000003</v>
      </c>
      <c r="F6963" s="5">
        <v>116.846</v>
      </c>
      <c r="G6963" s="5">
        <v>2175.2860000000005</v>
      </c>
      <c r="H6963" s="5">
        <v>28.809000000000008</v>
      </c>
      <c r="I6963" s="6">
        <v>0</v>
      </c>
    </row>
    <row r="6964" spans="1:9">
      <c r="A6964" s="133">
        <v>2013</v>
      </c>
      <c r="B6964" s="133">
        <v>10</v>
      </c>
      <c r="C6964" s="134">
        <v>41565</v>
      </c>
      <c r="D6964" s="133">
        <v>1</v>
      </c>
      <c r="E6964" s="5">
        <v>19.454999999999998</v>
      </c>
      <c r="F6964" s="5">
        <v>119.80499999999999</v>
      </c>
      <c r="G6964" s="5">
        <v>2030.6969999999994</v>
      </c>
      <c r="H6964" s="5">
        <v>16.703000000000003</v>
      </c>
      <c r="I6964" s="6">
        <v>0</v>
      </c>
    </row>
    <row r="6965" spans="1:9">
      <c r="A6965" s="133">
        <v>2013</v>
      </c>
      <c r="B6965" s="133">
        <v>10</v>
      </c>
      <c r="C6965" s="134">
        <v>41565</v>
      </c>
      <c r="D6965" s="133">
        <v>2</v>
      </c>
      <c r="E6965" s="5">
        <v>22.453000000000003</v>
      </c>
      <c r="F6965" s="5">
        <v>116.33300000000001</v>
      </c>
      <c r="G6965" s="5">
        <v>1961.1039999999998</v>
      </c>
      <c r="H6965" s="5">
        <v>8.1349999999999998</v>
      </c>
      <c r="I6965" s="6">
        <v>0</v>
      </c>
    </row>
    <row r="6966" spans="1:9">
      <c r="A6966" s="133">
        <v>2013</v>
      </c>
      <c r="B6966" s="133">
        <v>10</v>
      </c>
      <c r="C6966" s="134">
        <v>41565</v>
      </c>
      <c r="D6966" s="133">
        <v>3</v>
      </c>
      <c r="E6966" s="5">
        <v>20.841999999999999</v>
      </c>
      <c r="F6966" s="5">
        <v>115.97300000000001</v>
      </c>
      <c r="G6966" s="5">
        <v>1955.8980000000004</v>
      </c>
      <c r="H6966" s="5">
        <v>4.298</v>
      </c>
      <c r="I6966" s="6">
        <v>0</v>
      </c>
    </row>
    <row r="6967" spans="1:9">
      <c r="A6967" s="133">
        <v>2013</v>
      </c>
      <c r="B6967" s="133">
        <v>10</v>
      </c>
      <c r="C6967" s="134">
        <v>41565</v>
      </c>
      <c r="D6967" s="133">
        <v>4</v>
      </c>
      <c r="E6967" s="5">
        <v>18.410000000000004</v>
      </c>
      <c r="F6967" s="5">
        <v>103.211</v>
      </c>
      <c r="G6967" s="5">
        <v>1940.328</v>
      </c>
      <c r="H6967" s="5">
        <v>4.2910000000000004</v>
      </c>
      <c r="I6967" s="6">
        <v>0</v>
      </c>
    </row>
    <row r="6968" spans="1:9">
      <c r="A6968" s="133">
        <v>2013</v>
      </c>
      <c r="B6968" s="133">
        <v>10</v>
      </c>
      <c r="C6968" s="134">
        <v>41565</v>
      </c>
      <c r="D6968" s="133">
        <v>5</v>
      </c>
      <c r="E6968" s="5">
        <v>19.404</v>
      </c>
      <c r="F6968" s="5">
        <v>93.519000000000005</v>
      </c>
      <c r="G6968" s="5">
        <v>1938.6989999999998</v>
      </c>
      <c r="H6968" s="5">
        <v>4.5170000000000003</v>
      </c>
      <c r="I6968" s="6">
        <v>0</v>
      </c>
    </row>
    <row r="6969" spans="1:9">
      <c r="A6969" s="133">
        <v>2013</v>
      </c>
      <c r="B6969" s="133">
        <v>10</v>
      </c>
      <c r="C6969" s="134">
        <v>41565</v>
      </c>
      <c r="D6969" s="133">
        <v>6</v>
      </c>
      <c r="E6969" s="5">
        <v>19.681000000000001</v>
      </c>
      <c r="F6969" s="5">
        <v>93.493000000000009</v>
      </c>
      <c r="G6969" s="5">
        <v>1941.5709999999999</v>
      </c>
      <c r="H6969" s="5">
        <v>5.19</v>
      </c>
      <c r="I6969" s="6">
        <v>0</v>
      </c>
    </row>
    <row r="6970" spans="1:9">
      <c r="A6970" s="133">
        <v>2013</v>
      </c>
      <c r="B6970" s="133">
        <v>10</v>
      </c>
      <c r="C6970" s="134">
        <v>41565</v>
      </c>
      <c r="D6970" s="133">
        <v>7</v>
      </c>
      <c r="E6970" s="5">
        <v>19.795999999999999</v>
      </c>
      <c r="F6970" s="5">
        <v>93.468000000000018</v>
      </c>
      <c r="G6970" s="5">
        <v>1944.6560000000006</v>
      </c>
      <c r="H6970" s="5">
        <v>10.841000000000003</v>
      </c>
      <c r="I6970" s="6">
        <v>0</v>
      </c>
    </row>
    <row r="6971" spans="1:9">
      <c r="A6971" s="133">
        <v>2013</v>
      </c>
      <c r="B6971" s="133">
        <v>10</v>
      </c>
      <c r="C6971" s="134">
        <v>41565</v>
      </c>
      <c r="D6971" s="133">
        <v>8</v>
      </c>
      <c r="E6971" s="5">
        <v>19.895</v>
      </c>
      <c r="F6971" s="5">
        <v>93.463999999999999</v>
      </c>
      <c r="G6971" s="5">
        <v>2003.5810000000001</v>
      </c>
      <c r="H6971" s="5">
        <v>13.315999999999999</v>
      </c>
      <c r="I6971" s="6">
        <v>0</v>
      </c>
    </row>
    <row r="6972" spans="1:9">
      <c r="A6972" s="133">
        <v>2013</v>
      </c>
      <c r="B6972" s="133">
        <v>10</v>
      </c>
      <c r="C6972" s="134">
        <v>41565</v>
      </c>
      <c r="D6972" s="133">
        <v>9</v>
      </c>
      <c r="E6972" s="5">
        <v>20.015000000000001</v>
      </c>
      <c r="F6972" s="5">
        <v>98.292000000000002</v>
      </c>
      <c r="G6972" s="5">
        <v>2050.9040000000005</v>
      </c>
      <c r="H6972" s="5">
        <v>16.993000000000002</v>
      </c>
      <c r="I6972" s="6">
        <v>0</v>
      </c>
    </row>
    <row r="6973" spans="1:9">
      <c r="A6973" s="133">
        <v>2013</v>
      </c>
      <c r="B6973" s="133">
        <v>10</v>
      </c>
      <c r="C6973" s="134">
        <v>41565</v>
      </c>
      <c r="D6973" s="133">
        <v>10</v>
      </c>
      <c r="E6973" s="5">
        <v>19.744</v>
      </c>
      <c r="F6973" s="5">
        <v>112.68200000000002</v>
      </c>
      <c r="G6973" s="5">
        <v>2048.2490000000007</v>
      </c>
      <c r="H6973" s="5">
        <v>17.54</v>
      </c>
      <c r="I6973" s="6">
        <v>0</v>
      </c>
    </row>
    <row r="6974" spans="1:9">
      <c r="A6974" s="133">
        <v>2013</v>
      </c>
      <c r="B6974" s="133">
        <v>10</v>
      </c>
      <c r="C6974" s="134">
        <v>41565</v>
      </c>
      <c r="D6974" s="133">
        <v>11</v>
      </c>
      <c r="E6974" s="5">
        <v>19.408000000000001</v>
      </c>
      <c r="F6974" s="5">
        <v>116.498</v>
      </c>
      <c r="G6974" s="5">
        <v>2035.9730000000006</v>
      </c>
      <c r="H6974" s="5">
        <v>18.590000000000003</v>
      </c>
      <c r="I6974" s="6">
        <v>0</v>
      </c>
    </row>
    <row r="6975" spans="1:9">
      <c r="A6975" s="133">
        <v>2013</v>
      </c>
      <c r="B6975" s="133">
        <v>10</v>
      </c>
      <c r="C6975" s="134">
        <v>41565</v>
      </c>
      <c r="D6975" s="133">
        <v>12</v>
      </c>
      <c r="E6975" s="5">
        <v>19.789000000000001</v>
      </c>
      <c r="F6975" s="5">
        <v>116.846</v>
      </c>
      <c r="G6975" s="5">
        <v>2043.2120000000002</v>
      </c>
      <c r="H6975" s="5">
        <v>19.318000000000001</v>
      </c>
      <c r="I6975" s="6">
        <v>0</v>
      </c>
    </row>
    <row r="6976" spans="1:9">
      <c r="A6976" s="133">
        <v>2013</v>
      </c>
      <c r="B6976" s="133">
        <v>10</v>
      </c>
      <c r="C6976" s="134">
        <v>41565</v>
      </c>
      <c r="D6976" s="133">
        <v>13</v>
      </c>
      <c r="E6976" s="5">
        <v>19.471</v>
      </c>
      <c r="F6976" s="5">
        <v>116.667</v>
      </c>
      <c r="G6976" s="5">
        <v>2074.3109999999992</v>
      </c>
      <c r="H6976" s="5">
        <v>20.025000000000006</v>
      </c>
      <c r="I6976" s="6">
        <v>0</v>
      </c>
    </row>
    <row r="6977" spans="1:9">
      <c r="A6977" s="133">
        <v>2013</v>
      </c>
      <c r="B6977" s="133">
        <v>10</v>
      </c>
      <c r="C6977" s="134">
        <v>41565</v>
      </c>
      <c r="D6977" s="133">
        <v>14</v>
      </c>
      <c r="E6977" s="5">
        <v>19.337000000000003</v>
      </c>
      <c r="F6977" s="5">
        <v>116.33</v>
      </c>
      <c r="G6977" s="5">
        <v>2082.2669999999998</v>
      </c>
      <c r="H6977" s="5">
        <v>20.458000000000006</v>
      </c>
      <c r="I6977" s="6">
        <v>0</v>
      </c>
    </row>
    <row r="6978" spans="1:9">
      <c r="A6978" s="133">
        <v>2013</v>
      </c>
      <c r="B6978" s="133">
        <v>10</v>
      </c>
      <c r="C6978" s="134">
        <v>41565</v>
      </c>
      <c r="D6978" s="133">
        <v>15</v>
      </c>
      <c r="E6978" s="5">
        <v>19.579000000000001</v>
      </c>
      <c r="F6978" s="5">
        <v>115.849</v>
      </c>
      <c r="G6978" s="5">
        <v>2114.0730000000008</v>
      </c>
      <c r="H6978" s="5">
        <v>22.152000000000001</v>
      </c>
      <c r="I6978" s="6">
        <v>0</v>
      </c>
    </row>
    <row r="6979" spans="1:9">
      <c r="A6979" s="133">
        <v>2013</v>
      </c>
      <c r="B6979" s="133">
        <v>10</v>
      </c>
      <c r="C6979" s="134">
        <v>41565</v>
      </c>
      <c r="D6979" s="133">
        <v>16</v>
      </c>
      <c r="E6979" s="5">
        <v>19.698</v>
      </c>
      <c r="F6979" s="5">
        <v>115.00800000000001</v>
      </c>
      <c r="G6979" s="5">
        <v>2110.5209999999997</v>
      </c>
      <c r="H6979" s="5">
        <v>22.695000000000004</v>
      </c>
      <c r="I6979" s="6">
        <v>0</v>
      </c>
    </row>
    <row r="6980" spans="1:9">
      <c r="A6980" s="133">
        <v>2013</v>
      </c>
      <c r="B6980" s="133">
        <v>10</v>
      </c>
      <c r="C6980" s="134">
        <v>41565</v>
      </c>
      <c r="D6980" s="133">
        <v>17</v>
      </c>
      <c r="E6980" s="5">
        <v>19.211000000000002</v>
      </c>
      <c r="F6980" s="5">
        <v>115.42400000000001</v>
      </c>
      <c r="G6980" s="5">
        <v>2144.5280000000012</v>
      </c>
      <c r="H6980" s="5">
        <v>24.710000000000008</v>
      </c>
      <c r="I6980" s="6">
        <v>0</v>
      </c>
    </row>
    <row r="6981" spans="1:9">
      <c r="A6981" s="133">
        <v>2013</v>
      </c>
      <c r="B6981" s="133">
        <v>10</v>
      </c>
      <c r="C6981" s="134">
        <v>41565</v>
      </c>
      <c r="D6981" s="133">
        <v>18</v>
      </c>
      <c r="E6981" s="5">
        <v>19.244</v>
      </c>
      <c r="F6981" s="5">
        <v>115.248</v>
      </c>
      <c r="G6981" s="5">
        <v>2154.2780000000007</v>
      </c>
      <c r="H6981" s="5">
        <v>29.328000000000003</v>
      </c>
      <c r="I6981" s="6">
        <v>0</v>
      </c>
    </row>
    <row r="6982" spans="1:9">
      <c r="A6982" s="133">
        <v>2013</v>
      </c>
      <c r="B6982" s="133">
        <v>10</v>
      </c>
      <c r="C6982" s="134">
        <v>41565</v>
      </c>
      <c r="D6982" s="133">
        <v>19</v>
      </c>
      <c r="E6982" s="5">
        <v>19.888999999999999</v>
      </c>
      <c r="F6982" s="5">
        <v>114.94800000000001</v>
      </c>
      <c r="G6982" s="5">
        <v>2165.7630000000008</v>
      </c>
      <c r="H6982" s="5">
        <v>29.084000000000003</v>
      </c>
      <c r="I6982" s="6">
        <v>0</v>
      </c>
    </row>
    <row r="6983" spans="1:9">
      <c r="A6983" s="133">
        <v>2013</v>
      </c>
      <c r="B6983" s="133">
        <v>10</v>
      </c>
      <c r="C6983" s="134">
        <v>41565</v>
      </c>
      <c r="D6983" s="133">
        <v>20</v>
      </c>
      <c r="E6983" s="5">
        <v>26.167999999999999</v>
      </c>
      <c r="F6983" s="5">
        <v>114.96000000000001</v>
      </c>
      <c r="G6983" s="5">
        <v>2209.8600000000006</v>
      </c>
      <c r="H6983" s="5">
        <v>37.161000000000001</v>
      </c>
      <c r="I6983" s="6">
        <v>0</v>
      </c>
    </row>
    <row r="6984" spans="1:9">
      <c r="A6984" s="133">
        <v>2013</v>
      </c>
      <c r="B6984" s="133">
        <v>10</v>
      </c>
      <c r="C6984" s="134">
        <v>41565</v>
      </c>
      <c r="D6984" s="133">
        <v>21</v>
      </c>
      <c r="E6984" s="5">
        <v>28.884</v>
      </c>
      <c r="F6984" s="5">
        <v>115.36099999999999</v>
      </c>
      <c r="G6984" s="5">
        <v>2225.4870000000005</v>
      </c>
      <c r="H6984" s="5">
        <v>47.754999999999995</v>
      </c>
      <c r="I6984" s="6">
        <v>0</v>
      </c>
    </row>
    <row r="6985" spans="1:9">
      <c r="A6985" s="133">
        <v>2013</v>
      </c>
      <c r="B6985" s="133">
        <v>10</v>
      </c>
      <c r="C6985" s="134">
        <v>41565</v>
      </c>
      <c r="D6985" s="133">
        <v>22</v>
      </c>
      <c r="E6985" s="5">
        <v>20.487000000000002</v>
      </c>
      <c r="F6985" s="5">
        <v>117.78800000000001</v>
      </c>
      <c r="G6985" s="5">
        <v>2219.2790000000014</v>
      </c>
      <c r="H6985" s="5">
        <v>48.734999999999999</v>
      </c>
      <c r="I6985" s="6">
        <v>0</v>
      </c>
    </row>
    <row r="6986" spans="1:9">
      <c r="A6986" s="133">
        <v>2013</v>
      </c>
      <c r="B6986" s="133">
        <v>10</v>
      </c>
      <c r="C6986" s="134">
        <v>41565</v>
      </c>
      <c r="D6986" s="133">
        <v>23</v>
      </c>
      <c r="E6986" s="5">
        <v>20.251000000000001</v>
      </c>
      <c r="F6986" s="5">
        <v>113.303</v>
      </c>
      <c r="G6986" s="5">
        <v>2190.1790000000005</v>
      </c>
      <c r="H6986" s="5">
        <v>40.521999999999998</v>
      </c>
      <c r="I6986" s="6">
        <v>0</v>
      </c>
    </row>
    <row r="6987" spans="1:9">
      <c r="A6987" s="133">
        <v>2013</v>
      </c>
      <c r="B6987" s="133">
        <v>10</v>
      </c>
      <c r="C6987" s="134">
        <v>41565</v>
      </c>
      <c r="D6987" s="133">
        <v>24</v>
      </c>
      <c r="E6987" s="5">
        <v>19.789000000000001</v>
      </c>
      <c r="F6987" s="5">
        <v>98.908000000000015</v>
      </c>
      <c r="G6987" s="5">
        <v>2158.1039999999998</v>
      </c>
      <c r="H6987" s="5">
        <v>32.056999999999995</v>
      </c>
      <c r="I6987" s="6">
        <v>0</v>
      </c>
    </row>
    <row r="6988" spans="1:9">
      <c r="A6988" s="133">
        <v>2013</v>
      </c>
      <c r="B6988" s="133">
        <v>10</v>
      </c>
      <c r="C6988" s="134">
        <v>41566</v>
      </c>
      <c r="D6988" s="133">
        <v>1</v>
      </c>
      <c r="E6988" s="5">
        <v>19.429000000000002</v>
      </c>
      <c r="F6988" s="5">
        <v>72.765999999999991</v>
      </c>
      <c r="G6988" s="5">
        <v>2032.6199999999997</v>
      </c>
      <c r="H6988" s="5">
        <v>22.548999999999999</v>
      </c>
      <c r="I6988" s="6">
        <v>0</v>
      </c>
    </row>
    <row r="6989" spans="1:9">
      <c r="A6989" s="133">
        <v>2013</v>
      </c>
      <c r="B6989" s="133">
        <v>10</v>
      </c>
      <c r="C6989" s="134">
        <v>41566</v>
      </c>
      <c r="D6989" s="133">
        <v>2</v>
      </c>
      <c r="E6989" s="5">
        <v>18.536000000000001</v>
      </c>
      <c r="F6989" s="5">
        <v>69.298000000000002</v>
      </c>
      <c r="G6989" s="5">
        <v>1930.511</v>
      </c>
      <c r="H6989" s="5">
        <v>11.116</v>
      </c>
      <c r="I6989" s="6">
        <v>0</v>
      </c>
    </row>
    <row r="6990" spans="1:9">
      <c r="A6990" s="133">
        <v>2013</v>
      </c>
      <c r="B6990" s="133">
        <v>10</v>
      </c>
      <c r="C6990" s="134">
        <v>41566</v>
      </c>
      <c r="D6990" s="133">
        <v>3</v>
      </c>
      <c r="E6990" s="5">
        <v>19.744</v>
      </c>
      <c r="F6990" s="5">
        <v>69.324000000000012</v>
      </c>
      <c r="G6990" s="5">
        <v>1863.9410000000003</v>
      </c>
      <c r="H6990" s="5">
        <v>6.6680000000000001</v>
      </c>
      <c r="I6990" s="6">
        <v>0</v>
      </c>
    </row>
    <row r="6991" spans="1:9">
      <c r="A6991" s="133">
        <v>2013</v>
      </c>
      <c r="B6991" s="133">
        <v>10</v>
      </c>
      <c r="C6991" s="134">
        <v>41566</v>
      </c>
      <c r="D6991" s="133">
        <v>4</v>
      </c>
      <c r="E6991" s="5">
        <v>18.581</v>
      </c>
      <c r="F6991" s="5">
        <v>69.567000000000007</v>
      </c>
      <c r="G6991" s="5">
        <v>1841.327</v>
      </c>
      <c r="H6991" s="5">
        <v>4.8180000000000005</v>
      </c>
      <c r="I6991" s="6">
        <v>0</v>
      </c>
    </row>
    <row r="6992" spans="1:9">
      <c r="A6992" s="133">
        <v>2013</v>
      </c>
      <c r="B6992" s="133">
        <v>10</v>
      </c>
      <c r="C6992" s="134">
        <v>41566</v>
      </c>
      <c r="D6992" s="133">
        <v>5</v>
      </c>
      <c r="E6992" s="5">
        <v>18.844000000000001</v>
      </c>
      <c r="F6992" s="5">
        <v>69.702000000000012</v>
      </c>
      <c r="G6992" s="5">
        <v>1837.498</v>
      </c>
      <c r="H6992" s="5">
        <v>4.5600000000000005</v>
      </c>
      <c r="I6992" s="6">
        <v>0</v>
      </c>
    </row>
    <row r="6993" spans="1:9">
      <c r="A6993" s="133">
        <v>2013</v>
      </c>
      <c r="B6993" s="133">
        <v>10</v>
      </c>
      <c r="C6993" s="134">
        <v>41566</v>
      </c>
      <c r="D6993" s="133">
        <v>6</v>
      </c>
      <c r="E6993" s="5">
        <v>18.760999999999999</v>
      </c>
      <c r="F6993" s="5">
        <v>69.475000000000009</v>
      </c>
      <c r="G6993" s="5">
        <v>1853.0939999999998</v>
      </c>
      <c r="H6993" s="5">
        <v>4.407</v>
      </c>
      <c r="I6993" s="6">
        <v>0</v>
      </c>
    </row>
    <row r="6994" spans="1:9">
      <c r="A6994" s="133">
        <v>2013</v>
      </c>
      <c r="B6994" s="133">
        <v>10</v>
      </c>
      <c r="C6994" s="134">
        <v>41566</v>
      </c>
      <c r="D6994" s="133">
        <v>7</v>
      </c>
      <c r="E6994" s="5">
        <v>18.574000000000002</v>
      </c>
      <c r="F6994" s="5">
        <v>48.874000000000002</v>
      </c>
      <c r="G6994" s="5">
        <v>1780.8320000000006</v>
      </c>
      <c r="H6994" s="5">
        <v>9.6</v>
      </c>
      <c r="I6994" s="6">
        <v>0</v>
      </c>
    </row>
    <row r="6995" spans="1:9">
      <c r="A6995" s="133">
        <v>2013</v>
      </c>
      <c r="B6995" s="133">
        <v>10</v>
      </c>
      <c r="C6995" s="134">
        <v>41566</v>
      </c>
      <c r="D6995" s="133">
        <v>8</v>
      </c>
      <c r="E6995" s="5">
        <v>18.832000000000001</v>
      </c>
      <c r="F6995" s="5">
        <v>39.905000000000001</v>
      </c>
      <c r="G6995" s="5">
        <v>1793.9300000000005</v>
      </c>
      <c r="H6995" s="5">
        <v>16.960999999999999</v>
      </c>
      <c r="I6995" s="6">
        <v>0</v>
      </c>
    </row>
    <row r="6996" spans="1:9">
      <c r="A6996" s="133">
        <v>2013</v>
      </c>
      <c r="B6996" s="133">
        <v>10</v>
      </c>
      <c r="C6996" s="134">
        <v>41566</v>
      </c>
      <c r="D6996" s="133">
        <v>9</v>
      </c>
      <c r="E6996" s="5">
        <v>18.521000000000001</v>
      </c>
      <c r="F6996" s="5">
        <v>45.779000000000003</v>
      </c>
      <c r="G6996" s="5">
        <v>1913.9659999999994</v>
      </c>
      <c r="H6996" s="5">
        <v>16.21</v>
      </c>
      <c r="I6996" s="6">
        <v>0</v>
      </c>
    </row>
    <row r="6997" spans="1:9">
      <c r="A6997" s="133">
        <v>2013</v>
      </c>
      <c r="B6997" s="133">
        <v>10</v>
      </c>
      <c r="C6997" s="134">
        <v>41566</v>
      </c>
      <c r="D6997" s="133">
        <v>10</v>
      </c>
      <c r="E6997" s="5">
        <v>18.484999999999999</v>
      </c>
      <c r="F6997" s="5">
        <v>68.579000000000008</v>
      </c>
      <c r="G6997" s="5">
        <v>1916.8249999999998</v>
      </c>
      <c r="H6997" s="5">
        <v>17.291</v>
      </c>
      <c r="I6997" s="6">
        <v>0</v>
      </c>
    </row>
    <row r="6998" spans="1:9">
      <c r="A6998" s="133">
        <v>2013</v>
      </c>
      <c r="B6998" s="133">
        <v>10</v>
      </c>
      <c r="C6998" s="134">
        <v>41566</v>
      </c>
      <c r="D6998" s="133">
        <v>11</v>
      </c>
      <c r="E6998" s="5">
        <v>18.477</v>
      </c>
      <c r="F6998" s="5">
        <v>69.710000000000008</v>
      </c>
      <c r="G6998" s="5">
        <v>1920.9390000000001</v>
      </c>
      <c r="H6998" s="5">
        <v>18.986000000000001</v>
      </c>
      <c r="I6998" s="6">
        <v>0</v>
      </c>
    </row>
    <row r="6999" spans="1:9">
      <c r="A6999" s="133">
        <v>2013</v>
      </c>
      <c r="B6999" s="133">
        <v>10</v>
      </c>
      <c r="C6999" s="134">
        <v>41566</v>
      </c>
      <c r="D6999" s="133">
        <v>12</v>
      </c>
      <c r="E6999" s="5">
        <v>18.271000000000001</v>
      </c>
      <c r="F6999" s="5">
        <v>69.578000000000003</v>
      </c>
      <c r="G6999" s="5">
        <v>1985.7040000000002</v>
      </c>
      <c r="H6999" s="5">
        <v>20.334000000000003</v>
      </c>
      <c r="I6999" s="6">
        <v>0</v>
      </c>
    </row>
    <row r="7000" spans="1:9">
      <c r="A7000" s="133">
        <v>2013</v>
      </c>
      <c r="B7000" s="133">
        <v>10</v>
      </c>
      <c r="C7000" s="134">
        <v>41566</v>
      </c>
      <c r="D7000" s="133">
        <v>13</v>
      </c>
      <c r="E7000" s="5">
        <v>18.111000000000001</v>
      </c>
      <c r="F7000" s="5">
        <v>69.563000000000002</v>
      </c>
      <c r="G7000" s="5">
        <v>2001.4330000000007</v>
      </c>
      <c r="H7000" s="5">
        <v>21.180999999999997</v>
      </c>
      <c r="I7000" s="6">
        <v>0</v>
      </c>
    </row>
    <row r="7001" spans="1:9">
      <c r="A7001" s="133">
        <v>2013</v>
      </c>
      <c r="B7001" s="133">
        <v>10</v>
      </c>
      <c r="C7001" s="134">
        <v>41566</v>
      </c>
      <c r="D7001" s="133">
        <v>14</v>
      </c>
      <c r="E7001" s="5">
        <v>18.608000000000001</v>
      </c>
      <c r="F7001" s="5">
        <v>69.695000000000007</v>
      </c>
      <c r="G7001" s="5">
        <v>1994.1699999999994</v>
      </c>
      <c r="H7001" s="5">
        <v>29.399000000000001</v>
      </c>
      <c r="I7001" s="6">
        <v>0</v>
      </c>
    </row>
    <row r="7002" spans="1:9">
      <c r="A7002" s="133">
        <v>2013</v>
      </c>
      <c r="B7002" s="133">
        <v>10</v>
      </c>
      <c r="C7002" s="134">
        <v>41566</v>
      </c>
      <c r="D7002" s="133">
        <v>15</v>
      </c>
      <c r="E7002" s="5">
        <v>18.748000000000001</v>
      </c>
      <c r="F7002" s="5">
        <v>69.536000000000001</v>
      </c>
      <c r="G7002" s="5">
        <v>2009.4860000000001</v>
      </c>
      <c r="H7002" s="5">
        <v>30.974999999999998</v>
      </c>
      <c r="I7002" s="6">
        <v>0</v>
      </c>
    </row>
    <row r="7003" spans="1:9">
      <c r="A7003" s="133">
        <v>2013</v>
      </c>
      <c r="B7003" s="133">
        <v>10</v>
      </c>
      <c r="C7003" s="134">
        <v>41566</v>
      </c>
      <c r="D7003" s="133">
        <v>16</v>
      </c>
      <c r="E7003" s="5">
        <v>18.753</v>
      </c>
      <c r="F7003" s="5">
        <v>69.760000000000005</v>
      </c>
      <c r="G7003" s="5">
        <v>2007.8729999999994</v>
      </c>
      <c r="H7003" s="5">
        <v>42.906000000000006</v>
      </c>
      <c r="I7003" s="6">
        <v>0</v>
      </c>
    </row>
    <row r="7004" spans="1:9">
      <c r="A7004" s="133">
        <v>2013</v>
      </c>
      <c r="B7004" s="133">
        <v>10</v>
      </c>
      <c r="C7004" s="134">
        <v>41566</v>
      </c>
      <c r="D7004" s="133">
        <v>17</v>
      </c>
      <c r="E7004" s="5">
        <v>18.630000000000003</v>
      </c>
      <c r="F7004" s="5">
        <v>69.477000000000004</v>
      </c>
      <c r="G7004" s="5">
        <v>2002.7470000000003</v>
      </c>
      <c r="H7004" s="5">
        <v>71.12</v>
      </c>
      <c r="I7004" s="6">
        <v>0</v>
      </c>
    </row>
    <row r="7005" spans="1:9">
      <c r="A7005" s="133">
        <v>2013</v>
      </c>
      <c r="B7005" s="133">
        <v>10</v>
      </c>
      <c r="C7005" s="134">
        <v>41566</v>
      </c>
      <c r="D7005" s="133">
        <v>18</v>
      </c>
      <c r="E7005" s="5">
        <v>18.912000000000003</v>
      </c>
      <c r="F7005" s="5">
        <v>69.653000000000006</v>
      </c>
      <c r="G7005" s="5">
        <v>2012.6460000000002</v>
      </c>
      <c r="H7005" s="5">
        <v>74.977000000000004</v>
      </c>
      <c r="I7005" s="6">
        <v>0</v>
      </c>
    </row>
    <row r="7006" spans="1:9">
      <c r="A7006" s="133">
        <v>2013</v>
      </c>
      <c r="B7006" s="133">
        <v>10</v>
      </c>
      <c r="C7006" s="134">
        <v>41566</v>
      </c>
      <c r="D7006" s="133">
        <v>19</v>
      </c>
      <c r="E7006" s="5">
        <v>19.112000000000002</v>
      </c>
      <c r="F7006" s="5">
        <v>69.950999999999993</v>
      </c>
      <c r="G7006" s="5">
        <v>1969.5219999999999</v>
      </c>
      <c r="H7006" s="5">
        <v>42.464999999999996</v>
      </c>
      <c r="I7006" s="6">
        <v>0</v>
      </c>
    </row>
    <row r="7007" spans="1:9">
      <c r="A7007" s="133">
        <v>2013</v>
      </c>
      <c r="B7007" s="133">
        <v>10</v>
      </c>
      <c r="C7007" s="134">
        <v>41566</v>
      </c>
      <c r="D7007" s="133">
        <v>20</v>
      </c>
      <c r="E7007" s="5">
        <v>18.920000000000002</v>
      </c>
      <c r="F7007" s="5">
        <v>69.832999999999998</v>
      </c>
      <c r="G7007" s="5">
        <v>1998.367</v>
      </c>
      <c r="H7007" s="5">
        <v>49.197000000000017</v>
      </c>
      <c r="I7007" s="6">
        <v>0</v>
      </c>
    </row>
    <row r="7008" spans="1:9">
      <c r="A7008" s="133">
        <v>2013</v>
      </c>
      <c r="B7008" s="133">
        <v>10</v>
      </c>
      <c r="C7008" s="134">
        <v>41566</v>
      </c>
      <c r="D7008" s="133">
        <v>21</v>
      </c>
      <c r="E7008" s="5">
        <v>18.727</v>
      </c>
      <c r="F7008" s="5">
        <v>69.62</v>
      </c>
      <c r="G7008" s="5">
        <v>2025.3689999999995</v>
      </c>
      <c r="H7008" s="5">
        <v>57.434000000000012</v>
      </c>
      <c r="I7008" s="6">
        <v>0</v>
      </c>
    </row>
    <row r="7009" spans="1:9">
      <c r="A7009" s="133">
        <v>2013</v>
      </c>
      <c r="B7009" s="133">
        <v>10</v>
      </c>
      <c r="C7009" s="134">
        <v>41566</v>
      </c>
      <c r="D7009" s="133">
        <v>22</v>
      </c>
      <c r="E7009" s="5">
        <v>18.683</v>
      </c>
      <c r="F7009" s="5">
        <v>69.367000000000004</v>
      </c>
      <c r="G7009" s="5">
        <v>2061.7610000000004</v>
      </c>
      <c r="H7009" s="5">
        <v>57.033000000000001</v>
      </c>
      <c r="I7009" s="6">
        <v>0</v>
      </c>
    </row>
    <row r="7010" spans="1:9">
      <c r="A7010" s="133">
        <v>2013</v>
      </c>
      <c r="B7010" s="133">
        <v>10</v>
      </c>
      <c r="C7010" s="134">
        <v>41566</v>
      </c>
      <c r="D7010" s="133">
        <v>23</v>
      </c>
      <c r="E7010" s="5">
        <v>18.783999999999999</v>
      </c>
      <c r="F7010" s="5">
        <v>69.204999999999998</v>
      </c>
      <c r="G7010" s="5">
        <v>2076.2709999999997</v>
      </c>
      <c r="H7010" s="5">
        <v>53.575999999999993</v>
      </c>
      <c r="I7010" s="6">
        <v>0</v>
      </c>
    </row>
    <row r="7011" spans="1:9">
      <c r="A7011" s="133">
        <v>2013</v>
      </c>
      <c r="B7011" s="133">
        <v>10</v>
      </c>
      <c r="C7011" s="134">
        <v>41566</v>
      </c>
      <c r="D7011" s="133">
        <v>24</v>
      </c>
      <c r="E7011" s="5">
        <v>18.516999999999999</v>
      </c>
      <c r="F7011" s="5">
        <v>69.119</v>
      </c>
      <c r="G7011" s="5">
        <v>2066.6410000000001</v>
      </c>
      <c r="H7011" s="5">
        <v>45.843999999999987</v>
      </c>
      <c r="I7011" s="6">
        <v>0</v>
      </c>
    </row>
    <row r="7012" spans="1:9">
      <c r="A7012" s="133">
        <v>2013</v>
      </c>
      <c r="B7012" s="133">
        <v>10</v>
      </c>
      <c r="C7012" s="134">
        <v>41567</v>
      </c>
      <c r="D7012" s="133">
        <v>1</v>
      </c>
      <c r="E7012" s="5">
        <v>18.275000000000002</v>
      </c>
      <c r="F7012" s="5">
        <v>70.347000000000008</v>
      </c>
      <c r="G7012" s="5">
        <v>2077.7150000000001</v>
      </c>
      <c r="H7012" s="5">
        <v>35.064999999999998</v>
      </c>
      <c r="I7012" s="6">
        <v>0</v>
      </c>
    </row>
    <row r="7013" spans="1:9">
      <c r="A7013" s="133">
        <v>2013</v>
      </c>
      <c r="B7013" s="133">
        <v>10</v>
      </c>
      <c r="C7013" s="134">
        <v>41567</v>
      </c>
      <c r="D7013" s="133">
        <v>2</v>
      </c>
      <c r="E7013" s="5">
        <v>18.090000000000003</v>
      </c>
      <c r="F7013" s="5">
        <v>24.224</v>
      </c>
      <c r="G7013" s="5">
        <v>2087.15</v>
      </c>
      <c r="H7013" s="5">
        <v>23.304000000000002</v>
      </c>
      <c r="I7013" s="6">
        <v>0</v>
      </c>
    </row>
    <row r="7014" spans="1:9">
      <c r="A7014" s="133">
        <v>2013</v>
      </c>
      <c r="B7014" s="133">
        <v>10</v>
      </c>
      <c r="C7014" s="134">
        <v>41567</v>
      </c>
      <c r="D7014" s="133">
        <v>3</v>
      </c>
      <c r="E7014" s="5">
        <v>18.211000000000002</v>
      </c>
      <c r="F7014" s="5">
        <v>0</v>
      </c>
      <c r="G7014" s="5">
        <v>2060.3189999999995</v>
      </c>
      <c r="H7014" s="5">
        <v>17.004999999999999</v>
      </c>
      <c r="I7014" s="6">
        <v>0</v>
      </c>
    </row>
    <row r="7015" spans="1:9">
      <c r="A7015" s="133">
        <v>2013</v>
      </c>
      <c r="B7015" s="133">
        <v>10</v>
      </c>
      <c r="C7015" s="134">
        <v>41567</v>
      </c>
      <c r="D7015" s="133">
        <v>4</v>
      </c>
      <c r="E7015" s="5">
        <v>18.458000000000002</v>
      </c>
      <c r="F7015" s="5">
        <v>0</v>
      </c>
      <c r="G7015" s="5">
        <v>1968.6399999999999</v>
      </c>
      <c r="H7015" s="5">
        <v>15.884999999999998</v>
      </c>
      <c r="I7015" s="6">
        <v>0</v>
      </c>
    </row>
    <row r="7016" spans="1:9">
      <c r="A7016" s="133">
        <v>2013</v>
      </c>
      <c r="B7016" s="133">
        <v>10</v>
      </c>
      <c r="C7016" s="134">
        <v>41567</v>
      </c>
      <c r="D7016" s="133">
        <v>5</v>
      </c>
      <c r="E7016" s="5">
        <v>18.619</v>
      </c>
      <c r="F7016" s="5">
        <v>0</v>
      </c>
      <c r="G7016" s="5">
        <v>1915.2210000000005</v>
      </c>
      <c r="H7016" s="5">
        <v>15.653999999999996</v>
      </c>
      <c r="I7016" s="6">
        <v>0</v>
      </c>
    </row>
    <row r="7017" spans="1:9">
      <c r="A7017" s="133">
        <v>2013</v>
      </c>
      <c r="B7017" s="133">
        <v>10</v>
      </c>
      <c r="C7017" s="134">
        <v>41567</v>
      </c>
      <c r="D7017" s="133">
        <v>6</v>
      </c>
      <c r="E7017" s="5">
        <v>18.243000000000002</v>
      </c>
      <c r="F7017" s="5">
        <v>0</v>
      </c>
      <c r="G7017" s="5">
        <v>1915.704</v>
      </c>
      <c r="H7017" s="5">
        <v>14.520999999999997</v>
      </c>
      <c r="I7017" s="6">
        <v>0</v>
      </c>
    </row>
    <row r="7018" spans="1:9">
      <c r="A7018" s="133">
        <v>2013</v>
      </c>
      <c r="B7018" s="133">
        <v>10</v>
      </c>
      <c r="C7018" s="134">
        <v>41567</v>
      </c>
      <c r="D7018" s="133">
        <v>7</v>
      </c>
      <c r="E7018" s="5">
        <v>18.591999999999999</v>
      </c>
      <c r="F7018" s="5">
        <v>0</v>
      </c>
      <c r="G7018" s="5">
        <v>1783.222999999999</v>
      </c>
      <c r="H7018" s="5">
        <v>15.172000000000002</v>
      </c>
      <c r="I7018" s="6">
        <v>0</v>
      </c>
    </row>
    <row r="7019" spans="1:9">
      <c r="A7019" s="133">
        <v>2013</v>
      </c>
      <c r="B7019" s="133">
        <v>10</v>
      </c>
      <c r="C7019" s="134">
        <v>41567</v>
      </c>
      <c r="D7019" s="133">
        <v>8</v>
      </c>
      <c r="E7019" s="5">
        <v>18.923000000000002</v>
      </c>
      <c r="F7019" s="5">
        <v>0</v>
      </c>
      <c r="G7019" s="5">
        <v>1730.4150000000004</v>
      </c>
      <c r="H7019" s="5">
        <v>15.046999999999999</v>
      </c>
      <c r="I7019" s="6">
        <v>0</v>
      </c>
    </row>
    <row r="7020" spans="1:9">
      <c r="A7020" s="133">
        <v>2013</v>
      </c>
      <c r="B7020" s="133">
        <v>10</v>
      </c>
      <c r="C7020" s="134">
        <v>41567</v>
      </c>
      <c r="D7020" s="133">
        <v>9</v>
      </c>
      <c r="E7020" s="5">
        <v>18.61</v>
      </c>
      <c r="F7020" s="5">
        <v>0</v>
      </c>
      <c r="G7020" s="5">
        <v>1729.2870000000005</v>
      </c>
      <c r="H7020" s="5">
        <v>15.036000000000001</v>
      </c>
      <c r="I7020" s="6">
        <v>0</v>
      </c>
    </row>
    <row r="7021" spans="1:9">
      <c r="A7021" s="133">
        <v>2013</v>
      </c>
      <c r="B7021" s="133">
        <v>10</v>
      </c>
      <c r="C7021" s="134">
        <v>41567</v>
      </c>
      <c r="D7021" s="133">
        <v>10</v>
      </c>
      <c r="E7021" s="5">
        <v>18.606999999999999</v>
      </c>
      <c r="F7021" s="5">
        <v>0</v>
      </c>
      <c r="G7021" s="5">
        <v>1802.4789999999994</v>
      </c>
      <c r="H7021" s="5">
        <v>15.121999999999998</v>
      </c>
      <c r="I7021" s="6">
        <v>0</v>
      </c>
    </row>
    <row r="7022" spans="1:9">
      <c r="A7022" s="133">
        <v>2013</v>
      </c>
      <c r="B7022" s="133">
        <v>10</v>
      </c>
      <c r="C7022" s="134">
        <v>41567</v>
      </c>
      <c r="D7022" s="133">
        <v>11</v>
      </c>
      <c r="E7022" s="5">
        <v>18.513000000000002</v>
      </c>
      <c r="F7022" s="5">
        <v>0</v>
      </c>
      <c r="G7022" s="5">
        <v>1832.5610000000001</v>
      </c>
      <c r="H7022" s="5">
        <v>16.937999999999999</v>
      </c>
      <c r="I7022" s="6">
        <v>0</v>
      </c>
    </row>
    <row r="7023" spans="1:9">
      <c r="A7023" s="133">
        <v>2013</v>
      </c>
      <c r="B7023" s="133">
        <v>10</v>
      </c>
      <c r="C7023" s="134">
        <v>41567</v>
      </c>
      <c r="D7023" s="133">
        <v>12</v>
      </c>
      <c r="E7023" s="5">
        <v>17.718000000000004</v>
      </c>
      <c r="F7023" s="5">
        <v>0</v>
      </c>
      <c r="G7023" s="5">
        <v>1833.9570000000001</v>
      </c>
      <c r="H7023" s="5">
        <v>17.846</v>
      </c>
      <c r="I7023" s="6">
        <v>0</v>
      </c>
    </row>
    <row r="7024" spans="1:9">
      <c r="A7024" s="133">
        <v>2013</v>
      </c>
      <c r="B7024" s="133">
        <v>10</v>
      </c>
      <c r="C7024" s="134">
        <v>41567</v>
      </c>
      <c r="D7024" s="133">
        <v>13</v>
      </c>
      <c r="E7024" s="5">
        <v>17.997</v>
      </c>
      <c r="F7024" s="5">
        <v>0</v>
      </c>
      <c r="G7024" s="5">
        <v>1832.9489999999998</v>
      </c>
      <c r="H7024" s="5">
        <v>19.370999999999999</v>
      </c>
      <c r="I7024" s="6">
        <v>0</v>
      </c>
    </row>
    <row r="7025" spans="1:9">
      <c r="A7025" s="133">
        <v>2013</v>
      </c>
      <c r="B7025" s="133">
        <v>10</v>
      </c>
      <c r="C7025" s="134">
        <v>41567</v>
      </c>
      <c r="D7025" s="133">
        <v>14</v>
      </c>
      <c r="E7025" s="5">
        <v>18.244</v>
      </c>
      <c r="F7025" s="5">
        <v>0</v>
      </c>
      <c r="G7025" s="5">
        <v>1865.8950000000002</v>
      </c>
      <c r="H7025" s="5">
        <v>20.716000000000005</v>
      </c>
      <c r="I7025" s="6">
        <v>0</v>
      </c>
    </row>
    <row r="7026" spans="1:9">
      <c r="A7026" s="133">
        <v>2013</v>
      </c>
      <c r="B7026" s="133">
        <v>10</v>
      </c>
      <c r="C7026" s="134">
        <v>41567</v>
      </c>
      <c r="D7026" s="133">
        <v>15</v>
      </c>
      <c r="E7026" s="5">
        <v>17.867000000000001</v>
      </c>
      <c r="F7026" s="5">
        <v>0</v>
      </c>
      <c r="G7026" s="5">
        <v>1905.5069999999994</v>
      </c>
      <c r="H7026" s="5">
        <v>26.198000000000004</v>
      </c>
      <c r="I7026" s="6">
        <v>0</v>
      </c>
    </row>
    <row r="7027" spans="1:9">
      <c r="A7027" s="133">
        <v>2013</v>
      </c>
      <c r="B7027" s="133">
        <v>10</v>
      </c>
      <c r="C7027" s="134">
        <v>41567</v>
      </c>
      <c r="D7027" s="133">
        <v>16</v>
      </c>
      <c r="E7027" s="5">
        <v>18.3</v>
      </c>
      <c r="F7027" s="5">
        <v>0</v>
      </c>
      <c r="G7027" s="5">
        <v>1966.4430000000002</v>
      </c>
      <c r="H7027" s="5">
        <v>29.705000000000005</v>
      </c>
      <c r="I7027" s="6">
        <v>0</v>
      </c>
    </row>
    <row r="7028" spans="1:9">
      <c r="A7028" s="133">
        <v>2013</v>
      </c>
      <c r="B7028" s="133">
        <v>10</v>
      </c>
      <c r="C7028" s="134">
        <v>41567</v>
      </c>
      <c r="D7028" s="133">
        <v>17</v>
      </c>
      <c r="E7028" s="5">
        <v>18.209</v>
      </c>
      <c r="F7028" s="5">
        <v>0</v>
      </c>
      <c r="G7028" s="5">
        <v>1978.8759999999997</v>
      </c>
      <c r="H7028" s="5">
        <v>29.299000000000003</v>
      </c>
      <c r="I7028" s="6">
        <v>0</v>
      </c>
    </row>
    <row r="7029" spans="1:9">
      <c r="A7029" s="133">
        <v>2013</v>
      </c>
      <c r="B7029" s="133">
        <v>10</v>
      </c>
      <c r="C7029" s="134">
        <v>41567</v>
      </c>
      <c r="D7029" s="133">
        <v>18</v>
      </c>
      <c r="E7029" s="5">
        <v>18.009</v>
      </c>
      <c r="F7029" s="5">
        <v>0</v>
      </c>
      <c r="G7029" s="5">
        <v>1981.1550000000002</v>
      </c>
      <c r="H7029" s="5">
        <v>32.347000000000008</v>
      </c>
      <c r="I7029" s="6">
        <v>0</v>
      </c>
    </row>
    <row r="7030" spans="1:9">
      <c r="A7030" s="133">
        <v>2013</v>
      </c>
      <c r="B7030" s="133">
        <v>10</v>
      </c>
      <c r="C7030" s="134">
        <v>41567</v>
      </c>
      <c r="D7030" s="133">
        <v>19</v>
      </c>
      <c r="E7030" s="5">
        <v>18.475000000000001</v>
      </c>
      <c r="F7030" s="5">
        <v>0</v>
      </c>
      <c r="G7030" s="5">
        <v>2000.5889999999999</v>
      </c>
      <c r="H7030" s="5">
        <v>33.956000000000003</v>
      </c>
      <c r="I7030" s="6">
        <v>0</v>
      </c>
    </row>
    <row r="7031" spans="1:9">
      <c r="A7031" s="133">
        <v>2013</v>
      </c>
      <c r="B7031" s="133">
        <v>10</v>
      </c>
      <c r="C7031" s="134">
        <v>41567</v>
      </c>
      <c r="D7031" s="133">
        <v>20</v>
      </c>
      <c r="E7031" s="5">
        <v>19.386000000000003</v>
      </c>
      <c r="F7031" s="5">
        <v>0</v>
      </c>
      <c r="G7031" s="5">
        <v>2099.6489999999994</v>
      </c>
      <c r="H7031" s="5">
        <v>39.551000000000002</v>
      </c>
      <c r="I7031" s="6">
        <v>0</v>
      </c>
    </row>
    <row r="7032" spans="1:9">
      <c r="A7032" s="133">
        <v>2013</v>
      </c>
      <c r="B7032" s="133">
        <v>10</v>
      </c>
      <c r="C7032" s="134">
        <v>41567</v>
      </c>
      <c r="D7032" s="133">
        <v>21</v>
      </c>
      <c r="E7032" s="5">
        <v>19.774000000000001</v>
      </c>
      <c r="F7032" s="5">
        <v>3.0260000000000002</v>
      </c>
      <c r="G7032" s="5">
        <v>2132.2269999999994</v>
      </c>
      <c r="H7032" s="5">
        <v>44.681999999999995</v>
      </c>
      <c r="I7032" s="6">
        <v>0</v>
      </c>
    </row>
    <row r="7033" spans="1:9">
      <c r="A7033" s="133">
        <v>2013</v>
      </c>
      <c r="B7033" s="133">
        <v>10</v>
      </c>
      <c r="C7033" s="134">
        <v>41567</v>
      </c>
      <c r="D7033" s="133">
        <v>22</v>
      </c>
      <c r="E7033" s="5">
        <v>18.181000000000001</v>
      </c>
      <c r="F7033" s="5">
        <v>4.8040000000000003</v>
      </c>
      <c r="G7033" s="5">
        <v>2128.9409999999993</v>
      </c>
      <c r="H7033" s="5">
        <v>43.978000000000002</v>
      </c>
      <c r="I7033" s="6">
        <v>0</v>
      </c>
    </row>
    <row r="7034" spans="1:9">
      <c r="A7034" s="133">
        <v>2013</v>
      </c>
      <c r="B7034" s="133">
        <v>10</v>
      </c>
      <c r="C7034" s="134">
        <v>41567</v>
      </c>
      <c r="D7034" s="133">
        <v>23</v>
      </c>
      <c r="E7034" s="5">
        <v>18.261000000000003</v>
      </c>
      <c r="F7034" s="5">
        <v>4.7949999999999999</v>
      </c>
      <c r="G7034" s="5">
        <v>2112.3729999999996</v>
      </c>
      <c r="H7034" s="5">
        <v>44.576000000000001</v>
      </c>
      <c r="I7034" s="6">
        <v>0</v>
      </c>
    </row>
    <row r="7035" spans="1:9">
      <c r="A7035" s="133">
        <v>2013</v>
      </c>
      <c r="B7035" s="133">
        <v>10</v>
      </c>
      <c r="C7035" s="134">
        <v>41567</v>
      </c>
      <c r="D7035" s="133">
        <v>24</v>
      </c>
      <c r="E7035" s="5">
        <v>13.136000000000001</v>
      </c>
      <c r="F7035" s="5">
        <v>3.0609999999999999</v>
      </c>
      <c r="G7035" s="5">
        <v>2067.489</v>
      </c>
      <c r="H7035" s="5">
        <v>39.75500000000001</v>
      </c>
      <c r="I7035" s="6">
        <v>0</v>
      </c>
    </row>
    <row r="7036" spans="1:9">
      <c r="A7036" s="133">
        <v>2013</v>
      </c>
      <c r="B7036" s="133">
        <v>10</v>
      </c>
      <c r="C7036" s="134">
        <v>41568</v>
      </c>
      <c r="D7036" s="133">
        <v>1</v>
      </c>
      <c r="E7036" s="5">
        <v>5.8</v>
      </c>
      <c r="F7036" s="5">
        <v>0</v>
      </c>
      <c r="G7036" s="5">
        <v>1915.5830000000005</v>
      </c>
      <c r="H7036" s="5">
        <v>36.632000000000005</v>
      </c>
      <c r="I7036" s="6">
        <v>0</v>
      </c>
    </row>
    <row r="7037" spans="1:9">
      <c r="A7037" s="133">
        <v>2013</v>
      </c>
      <c r="B7037" s="133">
        <v>10</v>
      </c>
      <c r="C7037" s="134">
        <v>41568</v>
      </c>
      <c r="D7037" s="133">
        <v>2</v>
      </c>
      <c r="E7037" s="5">
        <v>5.3620000000000001</v>
      </c>
      <c r="F7037" s="5">
        <v>0</v>
      </c>
      <c r="G7037" s="5">
        <v>1893.3379999999995</v>
      </c>
      <c r="H7037" s="5">
        <v>38.773999999999994</v>
      </c>
      <c r="I7037" s="6">
        <v>0</v>
      </c>
    </row>
    <row r="7038" spans="1:9">
      <c r="A7038" s="133">
        <v>2013</v>
      </c>
      <c r="B7038" s="133">
        <v>10</v>
      </c>
      <c r="C7038" s="134">
        <v>41568</v>
      </c>
      <c r="D7038" s="133">
        <v>3</v>
      </c>
      <c r="E7038" s="5">
        <v>5.45</v>
      </c>
      <c r="F7038" s="5">
        <v>0</v>
      </c>
      <c r="G7038" s="5">
        <v>1879.2240000000002</v>
      </c>
      <c r="H7038" s="5">
        <v>37.178000000000004</v>
      </c>
      <c r="I7038" s="6">
        <v>0</v>
      </c>
    </row>
    <row r="7039" spans="1:9">
      <c r="A7039" s="133">
        <v>2013</v>
      </c>
      <c r="B7039" s="133">
        <v>10</v>
      </c>
      <c r="C7039" s="134">
        <v>41568</v>
      </c>
      <c r="D7039" s="133">
        <v>4</v>
      </c>
      <c r="E7039" s="5">
        <v>5.5819999999999999</v>
      </c>
      <c r="F7039" s="5">
        <v>0</v>
      </c>
      <c r="G7039" s="5">
        <v>1855.306</v>
      </c>
      <c r="H7039" s="5">
        <v>33.271000000000001</v>
      </c>
      <c r="I7039" s="6">
        <v>0</v>
      </c>
    </row>
    <row r="7040" spans="1:9">
      <c r="A7040" s="133">
        <v>2013</v>
      </c>
      <c r="B7040" s="133">
        <v>10</v>
      </c>
      <c r="C7040" s="134">
        <v>41568</v>
      </c>
      <c r="D7040" s="133">
        <v>5</v>
      </c>
      <c r="E7040" s="5">
        <v>6.01</v>
      </c>
      <c r="F7040" s="5">
        <v>0</v>
      </c>
      <c r="G7040" s="5">
        <v>1850.2700000000004</v>
      </c>
      <c r="H7040" s="5">
        <v>26.522000000000002</v>
      </c>
      <c r="I7040" s="6">
        <v>0</v>
      </c>
    </row>
    <row r="7041" spans="1:9">
      <c r="A7041" s="133">
        <v>2013</v>
      </c>
      <c r="B7041" s="133">
        <v>10</v>
      </c>
      <c r="C7041" s="134">
        <v>41568</v>
      </c>
      <c r="D7041" s="133">
        <v>6</v>
      </c>
      <c r="E7041" s="5">
        <v>3.798</v>
      </c>
      <c r="F7041" s="5">
        <v>0</v>
      </c>
      <c r="G7041" s="5">
        <v>1897.8289999999995</v>
      </c>
      <c r="H7041" s="5">
        <v>22.093000000000004</v>
      </c>
      <c r="I7041" s="6">
        <v>0</v>
      </c>
    </row>
    <row r="7042" spans="1:9">
      <c r="A7042" s="133">
        <v>2013</v>
      </c>
      <c r="B7042" s="133">
        <v>10</v>
      </c>
      <c r="C7042" s="134">
        <v>41568</v>
      </c>
      <c r="D7042" s="133">
        <v>7</v>
      </c>
      <c r="E7042" s="5">
        <v>5.1440000000000001</v>
      </c>
      <c r="F7042" s="5">
        <v>0</v>
      </c>
      <c r="G7042" s="5">
        <v>1907.8330000000005</v>
      </c>
      <c r="H7042" s="5">
        <v>20.396000000000001</v>
      </c>
      <c r="I7042" s="6">
        <v>0</v>
      </c>
    </row>
    <row r="7043" spans="1:9">
      <c r="A7043" s="133">
        <v>2013</v>
      </c>
      <c r="B7043" s="133">
        <v>10</v>
      </c>
      <c r="C7043" s="134">
        <v>41568</v>
      </c>
      <c r="D7043" s="133">
        <v>8</v>
      </c>
      <c r="E7043" s="5">
        <v>5.43</v>
      </c>
      <c r="F7043" s="5">
        <v>0</v>
      </c>
      <c r="G7043" s="5">
        <v>1977.4740000000011</v>
      </c>
      <c r="H7043" s="5">
        <v>19.082999999999998</v>
      </c>
      <c r="I7043" s="6">
        <v>0</v>
      </c>
    </row>
    <row r="7044" spans="1:9">
      <c r="A7044" s="133">
        <v>2013</v>
      </c>
      <c r="B7044" s="133">
        <v>10</v>
      </c>
      <c r="C7044" s="134">
        <v>41568</v>
      </c>
      <c r="D7044" s="133">
        <v>9</v>
      </c>
      <c r="E7044" s="5">
        <v>5.1820000000000004</v>
      </c>
      <c r="F7044" s="5">
        <v>0</v>
      </c>
      <c r="G7044" s="5">
        <v>2030.7630000000001</v>
      </c>
      <c r="H7044" s="5">
        <v>25.142000000000007</v>
      </c>
      <c r="I7044" s="6">
        <v>0</v>
      </c>
    </row>
    <row r="7045" spans="1:9">
      <c r="A7045" s="133">
        <v>2013</v>
      </c>
      <c r="B7045" s="133">
        <v>10</v>
      </c>
      <c r="C7045" s="134">
        <v>41568</v>
      </c>
      <c r="D7045" s="133">
        <v>10</v>
      </c>
      <c r="E7045" s="5">
        <v>4.9329999999999998</v>
      </c>
      <c r="F7045" s="5">
        <v>0</v>
      </c>
      <c r="G7045" s="5">
        <v>2057.2080000000001</v>
      </c>
      <c r="H7045" s="5">
        <v>32.258000000000003</v>
      </c>
      <c r="I7045" s="6">
        <v>0</v>
      </c>
    </row>
    <row r="7046" spans="1:9">
      <c r="A7046" s="133">
        <v>2013</v>
      </c>
      <c r="B7046" s="133">
        <v>10</v>
      </c>
      <c r="C7046" s="134">
        <v>41568</v>
      </c>
      <c r="D7046" s="133">
        <v>11</v>
      </c>
      <c r="E7046" s="5">
        <v>4.0600000000000005</v>
      </c>
      <c r="F7046" s="5">
        <v>40.509</v>
      </c>
      <c r="G7046" s="5">
        <v>2027.2500000000005</v>
      </c>
      <c r="H7046" s="5">
        <v>31.170999999999996</v>
      </c>
      <c r="I7046" s="6">
        <v>0</v>
      </c>
    </row>
    <row r="7047" spans="1:9">
      <c r="A7047" s="133">
        <v>2013</v>
      </c>
      <c r="B7047" s="133">
        <v>10</v>
      </c>
      <c r="C7047" s="134">
        <v>41568</v>
      </c>
      <c r="D7047" s="133">
        <v>12</v>
      </c>
      <c r="E7047" s="5">
        <v>5.48</v>
      </c>
      <c r="F7047" s="5">
        <v>66.021000000000001</v>
      </c>
      <c r="G7047" s="5">
        <v>2001.8119999999999</v>
      </c>
      <c r="H7047" s="5">
        <v>31.253999999999998</v>
      </c>
      <c r="I7047" s="6">
        <v>0</v>
      </c>
    </row>
    <row r="7048" spans="1:9">
      <c r="A7048" s="133">
        <v>2013</v>
      </c>
      <c r="B7048" s="133">
        <v>10</v>
      </c>
      <c r="C7048" s="134">
        <v>41568</v>
      </c>
      <c r="D7048" s="133">
        <v>13</v>
      </c>
      <c r="E7048" s="5">
        <v>5.1340000000000003</v>
      </c>
      <c r="F7048" s="5">
        <v>69.330000000000013</v>
      </c>
      <c r="G7048" s="5">
        <v>1946.981</v>
      </c>
      <c r="H7048" s="5">
        <v>27.120000000000005</v>
      </c>
      <c r="I7048" s="6">
        <v>0</v>
      </c>
    </row>
    <row r="7049" spans="1:9">
      <c r="A7049" s="133">
        <v>2013</v>
      </c>
      <c r="B7049" s="133">
        <v>10</v>
      </c>
      <c r="C7049" s="134">
        <v>41568</v>
      </c>
      <c r="D7049" s="133">
        <v>14</v>
      </c>
      <c r="E7049" s="5">
        <v>5.093</v>
      </c>
      <c r="F7049" s="5">
        <v>75.457999999999998</v>
      </c>
      <c r="G7049" s="5">
        <v>1950.0489999999998</v>
      </c>
      <c r="H7049" s="5">
        <v>25.057000000000006</v>
      </c>
      <c r="I7049" s="6">
        <v>0</v>
      </c>
    </row>
    <row r="7050" spans="1:9">
      <c r="A7050" s="133">
        <v>2013</v>
      </c>
      <c r="B7050" s="133">
        <v>10</v>
      </c>
      <c r="C7050" s="134">
        <v>41568</v>
      </c>
      <c r="D7050" s="133">
        <v>15</v>
      </c>
      <c r="E7050" s="5">
        <v>5.3620000000000001</v>
      </c>
      <c r="F7050" s="5">
        <v>78.081000000000003</v>
      </c>
      <c r="G7050" s="5">
        <v>1952.9590000000005</v>
      </c>
      <c r="H7050" s="5">
        <v>26.657</v>
      </c>
      <c r="I7050" s="6">
        <v>0</v>
      </c>
    </row>
    <row r="7051" spans="1:9">
      <c r="A7051" s="133">
        <v>2013</v>
      </c>
      <c r="B7051" s="133">
        <v>10</v>
      </c>
      <c r="C7051" s="134">
        <v>41568</v>
      </c>
      <c r="D7051" s="133">
        <v>16</v>
      </c>
      <c r="E7051" s="5">
        <v>5.46</v>
      </c>
      <c r="F7051" s="5">
        <v>91.787000000000006</v>
      </c>
      <c r="G7051" s="5">
        <v>1975.0259999999998</v>
      </c>
      <c r="H7051" s="5">
        <v>28.337</v>
      </c>
      <c r="I7051" s="6">
        <v>0</v>
      </c>
    </row>
    <row r="7052" spans="1:9">
      <c r="A7052" s="133">
        <v>2013</v>
      </c>
      <c r="B7052" s="133">
        <v>10</v>
      </c>
      <c r="C7052" s="134">
        <v>41568</v>
      </c>
      <c r="D7052" s="133">
        <v>17</v>
      </c>
      <c r="E7052" s="5">
        <v>5.4110000000000005</v>
      </c>
      <c r="F7052" s="5">
        <v>93.748000000000005</v>
      </c>
      <c r="G7052" s="5">
        <v>1994.7740000000003</v>
      </c>
      <c r="H7052" s="5">
        <v>28.054000000000002</v>
      </c>
      <c r="I7052" s="6">
        <v>0</v>
      </c>
    </row>
    <row r="7053" spans="1:9">
      <c r="A7053" s="133">
        <v>2013</v>
      </c>
      <c r="B7053" s="133">
        <v>10</v>
      </c>
      <c r="C7053" s="134">
        <v>41568</v>
      </c>
      <c r="D7053" s="133">
        <v>18</v>
      </c>
      <c r="E7053" s="5">
        <v>5.66</v>
      </c>
      <c r="F7053" s="5">
        <v>105.374</v>
      </c>
      <c r="G7053" s="5">
        <v>1992.9510000000007</v>
      </c>
      <c r="H7053" s="5">
        <v>27.127000000000006</v>
      </c>
      <c r="I7053" s="6">
        <v>0</v>
      </c>
    </row>
    <row r="7054" spans="1:9">
      <c r="A7054" s="133">
        <v>2013</v>
      </c>
      <c r="B7054" s="133">
        <v>10</v>
      </c>
      <c r="C7054" s="134">
        <v>41568</v>
      </c>
      <c r="D7054" s="133">
        <v>19</v>
      </c>
      <c r="E7054" s="5">
        <v>5.6230000000000002</v>
      </c>
      <c r="F7054" s="5">
        <v>105.13900000000001</v>
      </c>
      <c r="G7054" s="5">
        <v>1992.4420000000002</v>
      </c>
      <c r="H7054" s="5">
        <v>24.016000000000005</v>
      </c>
      <c r="I7054" s="6">
        <v>0</v>
      </c>
    </row>
    <row r="7055" spans="1:9">
      <c r="A7055" s="133">
        <v>2013</v>
      </c>
      <c r="B7055" s="133">
        <v>10</v>
      </c>
      <c r="C7055" s="134">
        <v>41568</v>
      </c>
      <c r="D7055" s="133">
        <v>20</v>
      </c>
      <c r="E7055" s="5">
        <v>5.69</v>
      </c>
      <c r="F7055" s="5">
        <v>104.99600000000001</v>
      </c>
      <c r="G7055" s="5">
        <v>2069.9419999999996</v>
      </c>
      <c r="H7055" s="5">
        <v>25.718999999999998</v>
      </c>
      <c r="I7055" s="6">
        <v>0</v>
      </c>
    </row>
    <row r="7056" spans="1:9">
      <c r="A7056" s="133">
        <v>2013</v>
      </c>
      <c r="B7056" s="133">
        <v>10</v>
      </c>
      <c r="C7056" s="134">
        <v>41568</v>
      </c>
      <c r="D7056" s="133">
        <v>21</v>
      </c>
      <c r="E7056" s="5">
        <v>5.8090000000000002</v>
      </c>
      <c r="F7056" s="5">
        <v>105.13500000000002</v>
      </c>
      <c r="G7056" s="5">
        <v>2100.2039999999993</v>
      </c>
      <c r="H7056" s="5">
        <v>37.742000000000004</v>
      </c>
      <c r="I7056" s="6">
        <v>0</v>
      </c>
    </row>
    <row r="7057" spans="1:9">
      <c r="A7057" s="133">
        <v>2013</v>
      </c>
      <c r="B7057" s="133">
        <v>10</v>
      </c>
      <c r="C7057" s="134">
        <v>41568</v>
      </c>
      <c r="D7057" s="133">
        <v>22</v>
      </c>
      <c r="E7057" s="5">
        <v>5.9270000000000005</v>
      </c>
      <c r="F7057" s="5">
        <v>105.24100000000001</v>
      </c>
      <c r="G7057" s="5">
        <v>2102.944</v>
      </c>
      <c r="H7057" s="5">
        <v>40.762</v>
      </c>
      <c r="I7057" s="6">
        <v>0</v>
      </c>
    </row>
    <row r="7058" spans="1:9">
      <c r="A7058" s="133">
        <v>2013</v>
      </c>
      <c r="B7058" s="133">
        <v>10</v>
      </c>
      <c r="C7058" s="134">
        <v>41568</v>
      </c>
      <c r="D7058" s="133">
        <v>23</v>
      </c>
      <c r="E7058" s="5">
        <v>6.1180000000000003</v>
      </c>
      <c r="F7058" s="5">
        <v>104.646</v>
      </c>
      <c r="G7058" s="5">
        <v>2086.8440000000001</v>
      </c>
      <c r="H7058" s="5">
        <v>36.091000000000008</v>
      </c>
      <c r="I7058" s="6">
        <v>0</v>
      </c>
    </row>
    <row r="7059" spans="1:9">
      <c r="A7059" s="133">
        <v>2013</v>
      </c>
      <c r="B7059" s="133">
        <v>10</v>
      </c>
      <c r="C7059" s="134">
        <v>41568</v>
      </c>
      <c r="D7059" s="133">
        <v>24</v>
      </c>
      <c r="E7059" s="5">
        <v>6.47</v>
      </c>
      <c r="F7059" s="5">
        <v>105.575</v>
      </c>
      <c r="G7059" s="5">
        <v>2045.2980000000002</v>
      </c>
      <c r="H7059" s="5">
        <v>32.186999999999998</v>
      </c>
      <c r="I7059" s="6">
        <v>0</v>
      </c>
    </row>
    <row r="7060" spans="1:9">
      <c r="A7060" s="133">
        <v>2013</v>
      </c>
      <c r="B7060" s="133">
        <v>10</v>
      </c>
      <c r="C7060" s="134">
        <v>41569</v>
      </c>
      <c r="D7060" s="133">
        <v>1</v>
      </c>
      <c r="E7060" s="5">
        <v>6.0550000000000006</v>
      </c>
      <c r="F7060" s="5">
        <v>103.72300000000001</v>
      </c>
      <c r="G7060" s="5">
        <v>1908.5490000000004</v>
      </c>
      <c r="H7060" s="5">
        <v>19.188999999999997</v>
      </c>
      <c r="I7060" s="6">
        <v>0</v>
      </c>
    </row>
    <row r="7061" spans="1:9">
      <c r="A7061" s="133">
        <v>2013</v>
      </c>
      <c r="B7061" s="133">
        <v>10</v>
      </c>
      <c r="C7061" s="134">
        <v>41569</v>
      </c>
      <c r="D7061" s="133">
        <v>2</v>
      </c>
      <c r="E7061" s="5">
        <v>8.3789999999999996</v>
      </c>
      <c r="F7061" s="5">
        <v>106.898</v>
      </c>
      <c r="G7061" s="5">
        <v>1855.8690000000001</v>
      </c>
      <c r="H7061" s="5">
        <v>13.902000000000001</v>
      </c>
      <c r="I7061" s="6">
        <v>0</v>
      </c>
    </row>
    <row r="7062" spans="1:9">
      <c r="A7062" s="133">
        <v>2013</v>
      </c>
      <c r="B7062" s="133">
        <v>10</v>
      </c>
      <c r="C7062" s="134">
        <v>41569</v>
      </c>
      <c r="D7062" s="133">
        <v>3</v>
      </c>
      <c r="E7062" s="5">
        <v>8.4879999999999995</v>
      </c>
      <c r="F7062" s="5">
        <v>106.07300000000001</v>
      </c>
      <c r="G7062" s="5">
        <v>1842.3589999999997</v>
      </c>
      <c r="H7062" s="5">
        <v>11.608000000000002</v>
      </c>
      <c r="I7062" s="6">
        <v>0</v>
      </c>
    </row>
    <row r="7063" spans="1:9">
      <c r="A7063" s="133">
        <v>2013</v>
      </c>
      <c r="B7063" s="133">
        <v>10</v>
      </c>
      <c r="C7063" s="134">
        <v>41569</v>
      </c>
      <c r="D7063" s="133">
        <v>4</v>
      </c>
      <c r="E7063" s="5">
        <v>6.6260000000000003</v>
      </c>
      <c r="F7063" s="5">
        <v>100.28399999999999</v>
      </c>
      <c r="G7063" s="5">
        <v>1802.0969999999998</v>
      </c>
      <c r="H7063" s="5">
        <v>10.586</v>
      </c>
      <c r="I7063" s="6">
        <v>0</v>
      </c>
    </row>
    <row r="7064" spans="1:9">
      <c r="A7064" s="133">
        <v>2013</v>
      </c>
      <c r="B7064" s="133">
        <v>10</v>
      </c>
      <c r="C7064" s="134">
        <v>41569</v>
      </c>
      <c r="D7064" s="133">
        <v>5</v>
      </c>
      <c r="E7064" s="5">
        <v>6.4380000000000006</v>
      </c>
      <c r="F7064" s="5">
        <v>99.460999999999984</v>
      </c>
      <c r="G7064" s="5">
        <v>1841.2800000000004</v>
      </c>
      <c r="H7064" s="5">
        <v>10.278</v>
      </c>
      <c r="I7064" s="6">
        <v>0</v>
      </c>
    </row>
    <row r="7065" spans="1:9">
      <c r="A7065" s="133">
        <v>2013</v>
      </c>
      <c r="B7065" s="133">
        <v>10</v>
      </c>
      <c r="C7065" s="134">
        <v>41569</v>
      </c>
      <c r="D7065" s="133">
        <v>6</v>
      </c>
      <c r="E7065" s="5">
        <v>6.0410000000000004</v>
      </c>
      <c r="F7065" s="5">
        <v>101.358</v>
      </c>
      <c r="G7065" s="5">
        <v>1845.5170000000003</v>
      </c>
      <c r="H7065" s="5">
        <v>10.875</v>
      </c>
      <c r="I7065" s="6">
        <v>0</v>
      </c>
    </row>
    <row r="7066" spans="1:9">
      <c r="A7066" s="133">
        <v>2013</v>
      </c>
      <c r="B7066" s="133">
        <v>10</v>
      </c>
      <c r="C7066" s="134">
        <v>41569</v>
      </c>
      <c r="D7066" s="133">
        <v>7</v>
      </c>
      <c r="E7066" s="5">
        <v>6.28</v>
      </c>
      <c r="F7066" s="5">
        <v>106.816</v>
      </c>
      <c r="G7066" s="5">
        <v>1759.095</v>
      </c>
      <c r="H7066" s="5">
        <v>17.038</v>
      </c>
      <c r="I7066" s="6">
        <v>0</v>
      </c>
    </row>
    <row r="7067" spans="1:9">
      <c r="A7067" s="133">
        <v>2013</v>
      </c>
      <c r="B7067" s="133">
        <v>10</v>
      </c>
      <c r="C7067" s="134">
        <v>41569</v>
      </c>
      <c r="D7067" s="133">
        <v>8</v>
      </c>
      <c r="E7067" s="5">
        <v>6.7220000000000004</v>
      </c>
      <c r="F7067" s="5">
        <v>113.32300000000001</v>
      </c>
      <c r="G7067" s="5">
        <v>1821.1120000000003</v>
      </c>
      <c r="H7067" s="5">
        <v>22.11</v>
      </c>
      <c r="I7067" s="6">
        <v>0</v>
      </c>
    </row>
    <row r="7068" spans="1:9">
      <c r="A7068" s="133">
        <v>2013</v>
      </c>
      <c r="B7068" s="133">
        <v>10</v>
      </c>
      <c r="C7068" s="134">
        <v>41569</v>
      </c>
      <c r="D7068" s="133">
        <v>9</v>
      </c>
      <c r="E7068" s="5">
        <v>6.2080000000000002</v>
      </c>
      <c r="F7068" s="5">
        <v>121.63300000000001</v>
      </c>
      <c r="G7068" s="5">
        <v>1895.2289999999998</v>
      </c>
      <c r="H7068" s="5">
        <v>22.152000000000005</v>
      </c>
      <c r="I7068" s="6">
        <v>0</v>
      </c>
    </row>
    <row r="7069" spans="1:9">
      <c r="A7069" s="133">
        <v>2013</v>
      </c>
      <c r="B7069" s="133">
        <v>10</v>
      </c>
      <c r="C7069" s="134">
        <v>41569</v>
      </c>
      <c r="D7069" s="133">
        <v>10</v>
      </c>
      <c r="E7069" s="5">
        <v>5.5609999999999999</v>
      </c>
      <c r="F7069" s="5">
        <v>123.24600000000001</v>
      </c>
      <c r="G7069" s="5">
        <v>1952.7989999999998</v>
      </c>
      <c r="H7069" s="5">
        <v>19.036999999999999</v>
      </c>
      <c r="I7069" s="6">
        <v>0</v>
      </c>
    </row>
    <row r="7070" spans="1:9">
      <c r="A7070" s="133">
        <v>2013</v>
      </c>
      <c r="B7070" s="133">
        <v>10</v>
      </c>
      <c r="C7070" s="134">
        <v>41569</v>
      </c>
      <c r="D7070" s="133">
        <v>11</v>
      </c>
      <c r="E7070" s="5">
        <v>5.9880000000000004</v>
      </c>
      <c r="F7070" s="5">
        <v>124.102</v>
      </c>
      <c r="G7070" s="5">
        <v>1948.3880000000004</v>
      </c>
      <c r="H7070" s="5">
        <v>20.009</v>
      </c>
      <c r="I7070" s="6">
        <v>0</v>
      </c>
    </row>
    <row r="7071" spans="1:9">
      <c r="A7071" s="133">
        <v>2013</v>
      </c>
      <c r="B7071" s="133">
        <v>10</v>
      </c>
      <c r="C7071" s="134">
        <v>41569</v>
      </c>
      <c r="D7071" s="133">
        <v>12</v>
      </c>
      <c r="E7071" s="5">
        <v>6.2280000000000006</v>
      </c>
      <c r="F7071" s="5">
        <v>124.102</v>
      </c>
      <c r="G7071" s="5">
        <v>1946.2269999999999</v>
      </c>
      <c r="H7071" s="5">
        <v>19.718</v>
      </c>
      <c r="I7071" s="6">
        <v>0</v>
      </c>
    </row>
    <row r="7072" spans="1:9">
      <c r="A7072" s="133">
        <v>2013</v>
      </c>
      <c r="B7072" s="133">
        <v>10</v>
      </c>
      <c r="C7072" s="134">
        <v>41569</v>
      </c>
      <c r="D7072" s="133">
        <v>13</v>
      </c>
      <c r="E7072" s="5">
        <v>5.8109999999999999</v>
      </c>
      <c r="F7072" s="5">
        <v>124.85600000000001</v>
      </c>
      <c r="G7072" s="5">
        <v>1980.1379999999999</v>
      </c>
      <c r="H7072" s="5">
        <v>19.776</v>
      </c>
      <c r="I7072" s="6">
        <v>0</v>
      </c>
    </row>
    <row r="7073" spans="1:9">
      <c r="A7073" s="133">
        <v>2013</v>
      </c>
      <c r="B7073" s="133">
        <v>10</v>
      </c>
      <c r="C7073" s="134">
        <v>41569</v>
      </c>
      <c r="D7073" s="133">
        <v>14</v>
      </c>
      <c r="E7073" s="5">
        <v>5.3220000000000001</v>
      </c>
      <c r="F7073" s="5">
        <v>125.167</v>
      </c>
      <c r="G7073" s="5">
        <v>1976.0950000000007</v>
      </c>
      <c r="H7073" s="5">
        <v>20.127000000000002</v>
      </c>
      <c r="I7073" s="6">
        <v>0</v>
      </c>
    </row>
    <row r="7074" spans="1:9">
      <c r="A7074" s="133">
        <v>2013</v>
      </c>
      <c r="B7074" s="133">
        <v>10</v>
      </c>
      <c r="C7074" s="134">
        <v>41569</v>
      </c>
      <c r="D7074" s="133">
        <v>15</v>
      </c>
      <c r="E7074" s="5">
        <v>5.5720000000000001</v>
      </c>
      <c r="F7074" s="5">
        <v>124.68700000000001</v>
      </c>
      <c r="G7074" s="5">
        <v>1965.2230000000002</v>
      </c>
      <c r="H7074" s="5">
        <v>22.681999999999999</v>
      </c>
      <c r="I7074" s="6">
        <v>0</v>
      </c>
    </row>
    <row r="7075" spans="1:9">
      <c r="A7075" s="133">
        <v>2013</v>
      </c>
      <c r="B7075" s="133">
        <v>10</v>
      </c>
      <c r="C7075" s="134">
        <v>41569</v>
      </c>
      <c r="D7075" s="133">
        <v>16</v>
      </c>
      <c r="E7075" s="5">
        <v>6.056</v>
      </c>
      <c r="F7075" s="5">
        <v>125.06700000000001</v>
      </c>
      <c r="G7075" s="5">
        <v>1982.1289999999997</v>
      </c>
      <c r="H7075" s="5">
        <v>25.713000000000001</v>
      </c>
      <c r="I7075" s="6">
        <v>0</v>
      </c>
    </row>
    <row r="7076" spans="1:9">
      <c r="A7076" s="133">
        <v>2013</v>
      </c>
      <c r="B7076" s="133">
        <v>10</v>
      </c>
      <c r="C7076" s="134">
        <v>41569</v>
      </c>
      <c r="D7076" s="133">
        <v>17</v>
      </c>
      <c r="E7076" s="5">
        <v>5.8790000000000004</v>
      </c>
      <c r="F7076" s="5">
        <v>125.55099999999999</v>
      </c>
      <c r="G7076" s="5">
        <v>1993.9400000000007</v>
      </c>
      <c r="H7076" s="5">
        <v>26.940999999999999</v>
      </c>
      <c r="I7076" s="6">
        <v>0</v>
      </c>
    </row>
    <row r="7077" spans="1:9">
      <c r="A7077" s="133">
        <v>2013</v>
      </c>
      <c r="B7077" s="133">
        <v>10</v>
      </c>
      <c r="C7077" s="134">
        <v>41569</v>
      </c>
      <c r="D7077" s="133">
        <v>18</v>
      </c>
      <c r="E7077" s="5">
        <v>6.1580000000000004</v>
      </c>
      <c r="F7077" s="5">
        <v>125.60900000000001</v>
      </c>
      <c r="G7077" s="5">
        <v>2003.24</v>
      </c>
      <c r="H7077" s="5">
        <v>27.770999999999997</v>
      </c>
      <c r="I7077" s="6">
        <v>0</v>
      </c>
    </row>
    <row r="7078" spans="1:9">
      <c r="A7078" s="133">
        <v>2013</v>
      </c>
      <c r="B7078" s="133">
        <v>10</v>
      </c>
      <c r="C7078" s="134">
        <v>41569</v>
      </c>
      <c r="D7078" s="133">
        <v>19</v>
      </c>
      <c r="E7078" s="5">
        <v>6.5110000000000001</v>
      </c>
      <c r="F7078" s="5">
        <v>125.49700000000001</v>
      </c>
      <c r="G7078" s="5">
        <v>1966.3899999999992</v>
      </c>
      <c r="H7078" s="5">
        <v>27.033000000000001</v>
      </c>
      <c r="I7078" s="6">
        <v>0</v>
      </c>
    </row>
    <row r="7079" spans="1:9">
      <c r="A7079" s="133">
        <v>2013</v>
      </c>
      <c r="B7079" s="133">
        <v>10</v>
      </c>
      <c r="C7079" s="134">
        <v>41569</v>
      </c>
      <c r="D7079" s="133">
        <v>20</v>
      </c>
      <c r="E7079" s="5">
        <v>5.67</v>
      </c>
      <c r="F7079" s="5">
        <v>125.46899999999999</v>
      </c>
      <c r="G7079" s="5">
        <v>2035.1560000000011</v>
      </c>
      <c r="H7079" s="5">
        <v>34.512000000000008</v>
      </c>
      <c r="I7079" s="6">
        <v>0</v>
      </c>
    </row>
    <row r="7080" spans="1:9">
      <c r="A7080" s="133">
        <v>2013</v>
      </c>
      <c r="B7080" s="133">
        <v>10</v>
      </c>
      <c r="C7080" s="134">
        <v>41569</v>
      </c>
      <c r="D7080" s="133">
        <v>21</v>
      </c>
      <c r="E7080" s="5">
        <v>5.9960000000000004</v>
      </c>
      <c r="F7080" s="5">
        <v>124.404</v>
      </c>
      <c r="G7080" s="5">
        <v>2050.77</v>
      </c>
      <c r="H7080" s="5">
        <v>47.046000000000006</v>
      </c>
      <c r="I7080" s="6">
        <v>0</v>
      </c>
    </row>
    <row r="7081" spans="1:9">
      <c r="A7081" s="133">
        <v>2013</v>
      </c>
      <c r="B7081" s="133">
        <v>10</v>
      </c>
      <c r="C7081" s="134">
        <v>41569</v>
      </c>
      <c r="D7081" s="133">
        <v>22</v>
      </c>
      <c r="E7081" s="5">
        <v>5.7690000000000001</v>
      </c>
      <c r="F7081" s="5">
        <v>125.82300000000001</v>
      </c>
      <c r="G7081" s="5">
        <v>2068.1220000000003</v>
      </c>
      <c r="H7081" s="5">
        <v>47.235999999999997</v>
      </c>
      <c r="I7081" s="6">
        <v>0</v>
      </c>
    </row>
    <row r="7082" spans="1:9">
      <c r="A7082" s="133">
        <v>2013</v>
      </c>
      <c r="B7082" s="133">
        <v>10</v>
      </c>
      <c r="C7082" s="134">
        <v>41569</v>
      </c>
      <c r="D7082" s="133">
        <v>23</v>
      </c>
      <c r="E7082" s="5">
        <v>6.944</v>
      </c>
      <c r="F7082" s="5">
        <v>126.29100000000001</v>
      </c>
      <c r="G7082" s="5">
        <v>2070.5570000000007</v>
      </c>
      <c r="H7082" s="5">
        <v>44.878000000000007</v>
      </c>
      <c r="I7082" s="6">
        <v>0</v>
      </c>
    </row>
    <row r="7083" spans="1:9">
      <c r="A7083" s="133">
        <v>2013</v>
      </c>
      <c r="B7083" s="133">
        <v>10</v>
      </c>
      <c r="C7083" s="134">
        <v>41569</v>
      </c>
      <c r="D7083" s="133">
        <v>24</v>
      </c>
      <c r="E7083" s="5">
        <v>6.452</v>
      </c>
      <c r="F7083" s="5">
        <v>126.373</v>
      </c>
      <c r="G7083" s="5">
        <v>2062.172</v>
      </c>
      <c r="H7083" s="5">
        <v>34.108000000000004</v>
      </c>
      <c r="I7083" s="6">
        <v>0</v>
      </c>
    </row>
    <row r="7084" spans="1:9">
      <c r="A7084" s="133">
        <v>2013</v>
      </c>
      <c r="B7084" s="133">
        <v>10</v>
      </c>
      <c r="C7084" s="134">
        <v>41570</v>
      </c>
      <c r="D7084" s="133">
        <v>1</v>
      </c>
      <c r="E7084" s="5">
        <v>5.72</v>
      </c>
      <c r="F7084" s="5">
        <v>127.11</v>
      </c>
      <c r="G7084" s="5">
        <v>2031.0440000000003</v>
      </c>
      <c r="H7084" s="5">
        <v>23.279</v>
      </c>
      <c r="I7084" s="6">
        <v>0</v>
      </c>
    </row>
    <row r="7085" spans="1:9">
      <c r="A7085" s="133">
        <v>2013</v>
      </c>
      <c r="B7085" s="133">
        <v>10</v>
      </c>
      <c r="C7085" s="134">
        <v>41570</v>
      </c>
      <c r="D7085" s="133">
        <v>2</v>
      </c>
      <c r="E7085" s="5">
        <v>5.681</v>
      </c>
      <c r="F7085" s="5">
        <v>126.31300000000002</v>
      </c>
      <c r="G7085" s="5">
        <v>1932.605</v>
      </c>
      <c r="H7085" s="5">
        <v>17.788999999999998</v>
      </c>
      <c r="I7085" s="6">
        <v>0</v>
      </c>
    </row>
    <row r="7086" spans="1:9">
      <c r="A7086" s="133">
        <v>2013</v>
      </c>
      <c r="B7086" s="133">
        <v>10</v>
      </c>
      <c r="C7086" s="134">
        <v>41570</v>
      </c>
      <c r="D7086" s="133">
        <v>3</v>
      </c>
      <c r="E7086" s="5">
        <v>5.6130000000000004</v>
      </c>
      <c r="F7086" s="5">
        <v>126.286</v>
      </c>
      <c r="G7086" s="5">
        <v>1927.3809999999999</v>
      </c>
      <c r="H7086" s="5">
        <v>15.335999999999999</v>
      </c>
      <c r="I7086" s="6">
        <v>0</v>
      </c>
    </row>
    <row r="7087" spans="1:9">
      <c r="A7087" s="133">
        <v>2013</v>
      </c>
      <c r="B7087" s="133">
        <v>10</v>
      </c>
      <c r="C7087" s="134">
        <v>41570</v>
      </c>
      <c r="D7087" s="133">
        <v>4</v>
      </c>
      <c r="E7087" s="5">
        <v>5.907</v>
      </c>
      <c r="F7087" s="5">
        <v>110.21400000000003</v>
      </c>
      <c r="G7087" s="5">
        <v>1890.4300000000003</v>
      </c>
      <c r="H7087" s="5">
        <v>14.28</v>
      </c>
      <c r="I7087" s="6">
        <v>0</v>
      </c>
    </row>
    <row r="7088" spans="1:9">
      <c r="A7088" s="133">
        <v>2013</v>
      </c>
      <c r="B7088" s="133">
        <v>10</v>
      </c>
      <c r="C7088" s="134">
        <v>41570</v>
      </c>
      <c r="D7088" s="133">
        <v>5</v>
      </c>
      <c r="E7088" s="5">
        <v>5.6909999999999998</v>
      </c>
      <c r="F7088" s="5">
        <v>101.89500000000001</v>
      </c>
      <c r="G7088" s="5">
        <v>1905.3689999999999</v>
      </c>
      <c r="H7088" s="5">
        <v>14.273</v>
      </c>
      <c r="I7088" s="6">
        <v>0</v>
      </c>
    </row>
    <row r="7089" spans="1:9">
      <c r="A7089" s="133">
        <v>2013</v>
      </c>
      <c r="B7089" s="133">
        <v>10</v>
      </c>
      <c r="C7089" s="134">
        <v>41570</v>
      </c>
      <c r="D7089" s="133">
        <v>6</v>
      </c>
      <c r="E7089" s="5">
        <v>5.69</v>
      </c>
      <c r="F7089" s="5">
        <v>101.08000000000001</v>
      </c>
      <c r="G7089" s="5">
        <v>1907.329</v>
      </c>
      <c r="H7089" s="5">
        <v>15.302</v>
      </c>
      <c r="I7089" s="6">
        <v>0</v>
      </c>
    </row>
    <row r="7090" spans="1:9">
      <c r="A7090" s="133">
        <v>2013</v>
      </c>
      <c r="B7090" s="133">
        <v>10</v>
      </c>
      <c r="C7090" s="134">
        <v>41570</v>
      </c>
      <c r="D7090" s="133">
        <v>7</v>
      </c>
      <c r="E7090" s="5">
        <v>6.2149999999999999</v>
      </c>
      <c r="F7090" s="5">
        <v>81.334000000000003</v>
      </c>
      <c r="G7090" s="5">
        <v>1922.4859999999999</v>
      </c>
      <c r="H7090" s="5">
        <v>18.312000000000005</v>
      </c>
      <c r="I7090" s="6">
        <v>0</v>
      </c>
    </row>
    <row r="7091" spans="1:9">
      <c r="A7091" s="133">
        <v>2013</v>
      </c>
      <c r="B7091" s="133">
        <v>10</v>
      </c>
      <c r="C7091" s="134">
        <v>41570</v>
      </c>
      <c r="D7091" s="133">
        <v>8</v>
      </c>
      <c r="E7091" s="5">
        <v>5.9460000000000006</v>
      </c>
      <c r="F7091" s="5">
        <v>81.77600000000001</v>
      </c>
      <c r="G7091" s="5">
        <v>1958.8909999999998</v>
      </c>
      <c r="H7091" s="5">
        <v>16.066000000000003</v>
      </c>
      <c r="I7091" s="6">
        <v>0</v>
      </c>
    </row>
    <row r="7092" spans="1:9">
      <c r="A7092" s="133">
        <v>2013</v>
      </c>
      <c r="B7092" s="133">
        <v>10</v>
      </c>
      <c r="C7092" s="134">
        <v>41570</v>
      </c>
      <c r="D7092" s="133">
        <v>9</v>
      </c>
      <c r="E7092" s="5">
        <v>5.984</v>
      </c>
      <c r="F7092" s="5">
        <v>84.52000000000001</v>
      </c>
      <c r="G7092" s="5">
        <v>1976.3410000000006</v>
      </c>
      <c r="H7092" s="5">
        <v>28.999000000000002</v>
      </c>
      <c r="I7092" s="6">
        <v>0</v>
      </c>
    </row>
    <row r="7093" spans="1:9">
      <c r="A7093" s="133">
        <v>2013</v>
      </c>
      <c r="B7093" s="133">
        <v>10</v>
      </c>
      <c r="C7093" s="134">
        <v>41570</v>
      </c>
      <c r="D7093" s="133">
        <v>10</v>
      </c>
      <c r="E7093" s="5">
        <v>5.72</v>
      </c>
      <c r="F7093" s="5">
        <v>91.209000000000003</v>
      </c>
      <c r="G7093" s="5">
        <v>1983.3690000000001</v>
      </c>
      <c r="H7093" s="5">
        <v>31.220999999999997</v>
      </c>
      <c r="I7093" s="6">
        <v>0</v>
      </c>
    </row>
    <row r="7094" spans="1:9">
      <c r="A7094" s="133">
        <v>2013</v>
      </c>
      <c r="B7094" s="133">
        <v>10</v>
      </c>
      <c r="C7094" s="134">
        <v>41570</v>
      </c>
      <c r="D7094" s="133">
        <v>11</v>
      </c>
      <c r="E7094" s="5">
        <v>5.74</v>
      </c>
      <c r="F7094" s="5">
        <v>106.842</v>
      </c>
      <c r="G7094" s="5">
        <v>1980.4790000000005</v>
      </c>
      <c r="H7094" s="5">
        <v>29.148999999999997</v>
      </c>
      <c r="I7094" s="6">
        <v>0</v>
      </c>
    </row>
    <row r="7095" spans="1:9">
      <c r="A7095" s="133">
        <v>2013</v>
      </c>
      <c r="B7095" s="133">
        <v>10</v>
      </c>
      <c r="C7095" s="134">
        <v>41570</v>
      </c>
      <c r="D7095" s="133">
        <v>12</v>
      </c>
      <c r="E7095" s="5">
        <v>5.3810000000000002</v>
      </c>
      <c r="F7095" s="5">
        <v>72.448000000000008</v>
      </c>
      <c r="G7095" s="5">
        <v>2005.1879999999996</v>
      </c>
      <c r="H7095" s="5">
        <v>34.753999999999998</v>
      </c>
      <c r="I7095" s="6">
        <v>0</v>
      </c>
    </row>
    <row r="7096" spans="1:9">
      <c r="A7096" s="133">
        <v>2013</v>
      </c>
      <c r="B7096" s="133">
        <v>10</v>
      </c>
      <c r="C7096" s="134">
        <v>41570</v>
      </c>
      <c r="D7096" s="133">
        <v>13</v>
      </c>
      <c r="E7096" s="5">
        <v>5.0730000000000004</v>
      </c>
      <c r="F7096" s="5">
        <v>52.157000000000004</v>
      </c>
      <c r="G7096" s="5">
        <v>2006.3100000000004</v>
      </c>
      <c r="H7096" s="5">
        <v>43.521000000000008</v>
      </c>
      <c r="I7096" s="6">
        <v>0</v>
      </c>
    </row>
    <row r="7097" spans="1:9">
      <c r="A7097" s="133">
        <v>2013</v>
      </c>
      <c r="B7097" s="133">
        <v>10</v>
      </c>
      <c r="C7097" s="134">
        <v>41570</v>
      </c>
      <c r="D7097" s="133">
        <v>14</v>
      </c>
      <c r="E7097" s="5">
        <v>5.0609999999999999</v>
      </c>
      <c r="F7097" s="5">
        <v>52.286999999999999</v>
      </c>
      <c r="G7097" s="5">
        <v>2013.4760000000003</v>
      </c>
      <c r="H7097" s="5">
        <v>46.848999999999997</v>
      </c>
      <c r="I7097" s="6">
        <v>0</v>
      </c>
    </row>
    <row r="7098" spans="1:9">
      <c r="A7098" s="133">
        <v>2013</v>
      </c>
      <c r="B7098" s="133">
        <v>10</v>
      </c>
      <c r="C7098" s="134">
        <v>41570</v>
      </c>
      <c r="D7098" s="133">
        <v>15</v>
      </c>
      <c r="E7098" s="5">
        <v>5.2510000000000003</v>
      </c>
      <c r="F7098" s="5">
        <v>52.216000000000001</v>
      </c>
      <c r="G7098" s="5">
        <v>2047.374</v>
      </c>
      <c r="H7098" s="5">
        <v>56.542000000000002</v>
      </c>
      <c r="I7098" s="6">
        <v>0</v>
      </c>
    </row>
    <row r="7099" spans="1:9">
      <c r="A7099" s="133">
        <v>2013</v>
      </c>
      <c r="B7099" s="133">
        <v>10</v>
      </c>
      <c r="C7099" s="134">
        <v>41570</v>
      </c>
      <c r="D7099" s="133">
        <v>16</v>
      </c>
      <c r="E7099" s="5">
        <v>5.7290000000000001</v>
      </c>
      <c r="F7099" s="5">
        <v>52.081000000000003</v>
      </c>
      <c r="G7099" s="5">
        <v>2048.5379999999991</v>
      </c>
      <c r="H7099" s="5">
        <v>63.658999999999985</v>
      </c>
      <c r="I7099" s="6">
        <v>0</v>
      </c>
    </row>
    <row r="7100" spans="1:9">
      <c r="A7100" s="133">
        <v>2013</v>
      </c>
      <c r="B7100" s="133">
        <v>10</v>
      </c>
      <c r="C7100" s="134">
        <v>41570</v>
      </c>
      <c r="D7100" s="133">
        <v>17</v>
      </c>
      <c r="E7100" s="5">
        <v>5.8170000000000002</v>
      </c>
      <c r="F7100" s="5">
        <v>52.042000000000002</v>
      </c>
      <c r="G7100" s="5">
        <v>2073.7549999999997</v>
      </c>
      <c r="H7100" s="5">
        <v>63.850999999999985</v>
      </c>
      <c r="I7100" s="6">
        <v>0</v>
      </c>
    </row>
    <row r="7101" spans="1:9">
      <c r="A7101" s="133">
        <v>2013</v>
      </c>
      <c r="B7101" s="133">
        <v>10</v>
      </c>
      <c r="C7101" s="134">
        <v>41570</v>
      </c>
      <c r="D7101" s="133">
        <v>18</v>
      </c>
      <c r="E7101" s="5">
        <v>6.0060000000000002</v>
      </c>
      <c r="F7101" s="5">
        <v>51.944000000000003</v>
      </c>
      <c r="G7101" s="5">
        <v>2077.4749999999999</v>
      </c>
      <c r="H7101" s="5">
        <v>64.50500000000001</v>
      </c>
      <c r="I7101" s="6">
        <v>0</v>
      </c>
    </row>
    <row r="7102" spans="1:9">
      <c r="A7102" s="133">
        <v>2013</v>
      </c>
      <c r="B7102" s="133">
        <v>10</v>
      </c>
      <c r="C7102" s="134">
        <v>41570</v>
      </c>
      <c r="D7102" s="133">
        <v>19</v>
      </c>
      <c r="E7102" s="5">
        <v>7.8120000000000003</v>
      </c>
      <c r="F7102" s="5">
        <v>51.236000000000004</v>
      </c>
      <c r="G7102" s="5">
        <v>2067.8639999999991</v>
      </c>
      <c r="H7102" s="5">
        <v>62.25</v>
      </c>
      <c r="I7102" s="6">
        <v>0</v>
      </c>
    </row>
    <row r="7103" spans="1:9">
      <c r="A7103" s="133">
        <v>2013</v>
      </c>
      <c r="B7103" s="133">
        <v>10</v>
      </c>
      <c r="C7103" s="134">
        <v>41570</v>
      </c>
      <c r="D7103" s="133">
        <v>20</v>
      </c>
      <c r="E7103" s="5">
        <v>7.42</v>
      </c>
      <c r="F7103" s="5">
        <v>51.687000000000005</v>
      </c>
      <c r="G7103" s="5">
        <v>2180.6409999999996</v>
      </c>
      <c r="H7103" s="5">
        <v>63.301999999999992</v>
      </c>
      <c r="I7103" s="6">
        <v>0</v>
      </c>
    </row>
    <row r="7104" spans="1:9">
      <c r="A7104" s="133">
        <v>2013</v>
      </c>
      <c r="B7104" s="133">
        <v>10</v>
      </c>
      <c r="C7104" s="134">
        <v>41570</v>
      </c>
      <c r="D7104" s="133">
        <v>21</v>
      </c>
      <c r="E7104" s="5">
        <v>7.37</v>
      </c>
      <c r="F7104" s="5">
        <v>51.459000000000003</v>
      </c>
      <c r="G7104" s="5">
        <v>2237.4339999999993</v>
      </c>
      <c r="H7104" s="5">
        <v>71.229000000000013</v>
      </c>
      <c r="I7104" s="6">
        <v>0</v>
      </c>
    </row>
    <row r="7105" spans="1:9">
      <c r="A7105" s="133">
        <v>2013</v>
      </c>
      <c r="B7105" s="133">
        <v>10</v>
      </c>
      <c r="C7105" s="134">
        <v>41570</v>
      </c>
      <c r="D7105" s="133">
        <v>22</v>
      </c>
      <c r="E7105" s="5">
        <v>7.2730000000000006</v>
      </c>
      <c r="F7105" s="5">
        <v>51.9</v>
      </c>
      <c r="G7105" s="5">
        <v>2207.4210000000003</v>
      </c>
      <c r="H7105" s="5">
        <v>90.25</v>
      </c>
      <c r="I7105" s="6">
        <v>0</v>
      </c>
    </row>
    <row r="7106" spans="1:9">
      <c r="A7106" s="133">
        <v>2013</v>
      </c>
      <c r="B7106" s="133">
        <v>10</v>
      </c>
      <c r="C7106" s="134">
        <v>41570</v>
      </c>
      <c r="D7106" s="133">
        <v>23</v>
      </c>
      <c r="E7106" s="5">
        <v>7.3900000000000006</v>
      </c>
      <c r="F7106" s="5">
        <v>51.818000000000005</v>
      </c>
      <c r="G7106" s="5">
        <v>2150.2930000000001</v>
      </c>
      <c r="H7106" s="5">
        <v>83.798000000000016</v>
      </c>
      <c r="I7106" s="6">
        <v>0</v>
      </c>
    </row>
    <row r="7107" spans="1:9">
      <c r="A7107" s="133">
        <v>2013</v>
      </c>
      <c r="B7107" s="133">
        <v>10</v>
      </c>
      <c r="C7107" s="134">
        <v>41570</v>
      </c>
      <c r="D7107" s="133">
        <v>24</v>
      </c>
      <c r="E7107" s="5">
        <v>7.3520000000000003</v>
      </c>
      <c r="F7107" s="5">
        <v>51.158999999999999</v>
      </c>
      <c r="G7107" s="5">
        <v>2060.0990000000006</v>
      </c>
      <c r="H7107" s="5">
        <v>62.190999999999995</v>
      </c>
      <c r="I7107" s="6">
        <v>0</v>
      </c>
    </row>
    <row r="7108" spans="1:9">
      <c r="A7108" s="133">
        <v>2013</v>
      </c>
      <c r="B7108" s="133">
        <v>10</v>
      </c>
      <c r="C7108" s="134">
        <v>41571</v>
      </c>
      <c r="D7108" s="133">
        <v>1</v>
      </c>
      <c r="E7108" s="5">
        <v>6.9580000000000002</v>
      </c>
      <c r="F7108" s="5">
        <v>53.504000000000005</v>
      </c>
      <c r="G7108" s="5">
        <v>1780.492</v>
      </c>
      <c r="H7108" s="5">
        <v>46.312000000000012</v>
      </c>
      <c r="I7108" s="6">
        <v>0</v>
      </c>
    </row>
    <row r="7109" spans="1:9">
      <c r="A7109" s="133">
        <v>2013</v>
      </c>
      <c r="B7109" s="133">
        <v>10</v>
      </c>
      <c r="C7109" s="134">
        <v>41571</v>
      </c>
      <c r="D7109" s="133">
        <v>2</v>
      </c>
      <c r="E7109" s="5">
        <v>7.2730000000000006</v>
      </c>
      <c r="F7109" s="5">
        <v>53.571000000000005</v>
      </c>
      <c r="G7109" s="5">
        <v>1642.5520000000004</v>
      </c>
      <c r="H7109" s="5">
        <v>27.068999999999999</v>
      </c>
      <c r="I7109" s="6">
        <v>0</v>
      </c>
    </row>
    <row r="7110" spans="1:9">
      <c r="A7110" s="133">
        <v>2013</v>
      </c>
      <c r="B7110" s="133">
        <v>10</v>
      </c>
      <c r="C7110" s="134">
        <v>41571</v>
      </c>
      <c r="D7110" s="133">
        <v>3</v>
      </c>
      <c r="E7110" s="5">
        <v>7.3610000000000007</v>
      </c>
      <c r="F7110" s="5">
        <v>53.52</v>
      </c>
      <c r="G7110" s="5">
        <v>1586.7979999999993</v>
      </c>
      <c r="H7110" s="5">
        <v>17.163</v>
      </c>
      <c r="I7110" s="6">
        <v>0</v>
      </c>
    </row>
    <row r="7111" spans="1:9">
      <c r="A7111" s="133">
        <v>2013</v>
      </c>
      <c r="B7111" s="133">
        <v>10</v>
      </c>
      <c r="C7111" s="134">
        <v>41571</v>
      </c>
      <c r="D7111" s="133">
        <v>4</v>
      </c>
      <c r="E7111" s="5">
        <v>7.1480000000000006</v>
      </c>
      <c r="F7111" s="5">
        <v>53.582000000000001</v>
      </c>
      <c r="G7111" s="5">
        <v>1614.232</v>
      </c>
      <c r="H7111" s="5">
        <v>15.400000000000002</v>
      </c>
      <c r="I7111" s="6">
        <v>0</v>
      </c>
    </row>
    <row r="7112" spans="1:9">
      <c r="A7112" s="133">
        <v>2013</v>
      </c>
      <c r="B7112" s="133">
        <v>10</v>
      </c>
      <c r="C7112" s="134">
        <v>41571</v>
      </c>
      <c r="D7112" s="133">
        <v>5</v>
      </c>
      <c r="E7112" s="5">
        <v>7.234</v>
      </c>
      <c r="F7112" s="5">
        <v>53.65</v>
      </c>
      <c r="G7112" s="5">
        <v>1636.6120000000005</v>
      </c>
      <c r="H7112" s="5">
        <v>7.4929999999999994</v>
      </c>
      <c r="I7112" s="6">
        <v>0</v>
      </c>
    </row>
    <row r="7113" spans="1:9">
      <c r="A7113" s="133">
        <v>2013</v>
      </c>
      <c r="B7113" s="133">
        <v>10</v>
      </c>
      <c r="C7113" s="134">
        <v>41571</v>
      </c>
      <c r="D7113" s="133">
        <v>6</v>
      </c>
      <c r="E7113" s="5">
        <v>6.9750000000000005</v>
      </c>
      <c r="F7113" s="5">
        <v>53.055</v>
      </c>
      <c r="G7113" s="5">
        <v>1666.1070000000004</v>
      </c>
      <c r="H7113" s="5">
        <v>7.7070000000000007</v>
      </c>
      <c r="I7113" s="6">
        <v>0</v>
      </c>
    </row>
    <row r="7114" spans="1:9">
      <c r="A7114" s="133">
        <v>2013</v>
      </c>
      <c r="B7114" s="133">
        <v>10</v>
      </c>
      <c r="C7114" s="134">
        <v>41571</v>
      </c>
      <c r="D7114" s="133">
        <v>7</v>
      </c>
      <c r="E7114" s="5">
        <v>7.343</v>
      </c>
      <c r="F7114" s="5">
        <v>53.65</v>
      </c>
      <c r="G7114" s="5">
        <v>1710.6299999999999</v>
      </c>
      <c r="H7114" s="5">
        <v>17.693000000000001</v>
      </c>
      <c r="I7114" s="6">
        <v>0</v>
      </c>
    </row>
    <row r="7115" spans="1:9">
      <c r="A7115" s="133">
        <v>2013</v>
      </c>
      <c r="B7115" s="133">
        <v>10</v>
      </c>
      <c r="C7115" s="134">
        <v>41571</v>
      </c>
      <c r="D7115" s="133">
        <v>8</v>
      </c>
      <c r="E7115" s="5">
        <v>7.3130000000000006</v>
      </c>
      <c r="F7115" s="5">
        <v>53.274000000000001</v>
      </c>
      <c r="G7115" s="5">
        <v>1777.6690000000003</v>
      </c>
      <c r="H7115" s="5">
        <v>22.018000000000001</v>
      </c>
      <c r="I7115" s="6">
        <v>0</v>
      </c>
    </row>
    <row r="7116" spans="1:9">
      <c r="A7116" s="133">
        <v>2013</v>
      </c>
      <c r="B7116" s="133">
        <v>10</v>
      </c>
      <c r="C7116" s="134">
        <v>41571</v>
      </c>
      <c r="D7116" s="133">
        <v>9</v>
      </c>
      <c r="E7116" s="5">
        <v>7.524</v>
      </c>
      <c r="F7116" s="5">
        <v>53.207000000000001</v>
      </c>
      <c r="G7116" s="5">
        <v>1906.5410000000002</v>
      </c>
      <c r="H7116" s="5">
        <v>21.220000000000006</v>
      </c>
      <c r="I7116" s="6">
        <v>0</v>
      </c>
    </row>
    <row r="7117" spans="1:9">
      <c r="A7117" s="133">
        <v>2013</v>
      </c>
      <c r="B7117" s="133">
        <v>10</v>
      </c>
      <c r="C7117" s="134">
        <v>41571</v>
      </c>
      <c r="D7117" s="133">
        <v>10</v>
      </c>
      <c r="E7117" s="5">
        <v>7.6190000000000007</v>
      </c>
      <c r="F7117" s="5">
        <v>53.212000000000003</v>
      </c>
      <c r="G7117" s="5">
        <v>1984.8099999999993</v>
      </c>
      <c r="H7117" s="5">
        <v>20.121000000000006</v>
      </c>
      <c r="I7117" s="6">
        <v>0</v>
      </c>
    </row>
    <row r="7118" spans="1:9">
      <c r="A7118" s="133">
        <v>2013</v>
      </c>
      <c r="B7118" s="133">
        <v>10</v>
      </c>
      <c r="C7118" s="134">
        <v>41571</v>
      </c>
      <c r="D7118" s="133">
        <v>11</v>
      </c>
      <c r="E7118" s="5">
        <v>7.4830000000000005</v>
      </c>
      <c r="F7118" s="5">
        <v>53.228999999999999</v>
      </c>
      <c r="G7118" s="5">
        <v>1978.7070000000006</v>
      </c>
      <c r="H7118" s="5">
        <v>21.822000000000003</v>
      </c>
      <c r="I7118" s="6">
        <v>0</v>
      </c>
    </row>
    <row r="7119" spans="1:9">
      <c r="A7119" s="133">
        <v>2013</v>
      </c>
      <c r="B7119" s="133">
        <v>10</v>
      </c>
      <c r="C7119" s="134">
        <v>41571</v>
      </c>
      <c r="D7119" s="133">
        <v>12</v>
      </c>
      <c r="E7119" s="5">
        <v>7.2240000000000002</v>
      </c>
      <c r="F7119" s="5">
        <v>53.19</v>
      </c>
      <c r="G7119" s="5">
        <v>1985.3500000000001</v>
      </c>
      <c r="H7119" s="5">
        <v>26.061000000000003</v>
      </c>
      <c r="I7119" s="6">
        <v>0</v>
      </c>
    </row>
    <row r="7120" spans="1:9">
      <c r="A7120" s="133">
        <v>2013</v>
      </c>
      <c r="B7120" s="133">
        <v>10</v>
      </c>
      <c r="C7120" s="134">
        <v>41571</v>
      </c>
      <c r="D7120" s="133">
        <v>13</v>
      </c>
      <c r="E7120" s="5">
        <v>7.1660000000000004</v>
      </c>
      <c r="F7120" s="5">
        <v>53.048999999999999</v>
      </c>
      <c r="G7120" s="5">
        <v>1977.7599999999998</v>
      </c>
      <c r="H7120" s="5">
        <v>27.001000000000005</v>
      </c>
      <c r="I7120" s="6">
        <v>0</v>
      </c>
    </row>
    <row r="7121" spans="1:9">
      <c r="A7121" s="133">
        <v>2013</v>
      </c>
      <c r="B7121" s="133">
        <v>10</v>
      </c>
      <c r="C7121" s="134">
        <v>41571</v>
      </c>
      <c r="D7121" s="133">
        <v>14</v>
      </c>
      <c r="E7121" s="5">
        <v>6.8490000000000002</v>
      </c>
      <c r="F7121" s="5">
        <v>45.169000000000004</v>
      </c>
      <c r="G7121" s="5">
        <v>2020.1620000000007</v>
      </c>
      <c r="H7121" s="5">
        <v>23</v>
      </c>
      <c r="I7121" s="6">
        <v>0</v>
      </c>
    </row>
    <row r="7122" spans="1:9">
      <c r="A7122" s="133">
        <v>2013</v>
      </c>
      <c r="B7122" s="133">
        <v>10</v>
      </c>
      <c r="C7122" s="134">
        <v>41571</v>
      </c>
      <c r="D7122" s="133">
        <v>15</v>
      </c>
      <c r="E7122" s="5">
        <v>6.4720000000000004</v>
      </c>
      <c r="F7122" s="5">
        <v>39.972999999999999</v>
      </c>
      <c r="G7122" s="5">
        <v>2020.05</v>
      </c>
      <c r="H7122" s="5">
        <v>19.888000000000002</v>
      </c>
      <c r="I7122" s="6">
        <v>0</v>
      </c>
    </row>
    <row r="7123" spans="1:9">
      <c r="A7123" s="133">
        <v>2013</v>
      </c>
      <c r="B7123" s="133">
        <v>10</v>
      </c>
      <c r="C7123" s="134">
        <v>41571</v>
      </c>
      <c r="D7123" s="133">
        <v>16</v>
      </c>
      <c r="E7123" s="5">
        <v>6.9279999999999999</v>
      </c>
      <c r="F7123" s="5">
        <v>39.414999999999999</v>
      </c>
      <c r="G7123" s="5">
        <v>1999.6519999999998</v>
      </c>
      <c r="H7123" s="5">
        <v>20.456000000000003</v>
      </c>
      <c r="I7123" s="6">
        <v>0</v>
      </c>
    </row>
    <row r="7124" spans="1:9">
      <c r="A7124" s="133">
        <v>2013</v>
      </c>
      <c r="B7124" s="133">
        <v>10</v>
      </c>
      <c r="C7124" s="134">
        <v>41571</v>
      </c>
      <c r="D7124" s="133">
        <v>17</v>
      </c>
      <c r="E7124" s="5">
        <v>7.3109999999999999</v>
      </c>
      <c r="F7124" s="5">
        <v>42.578000000000003</v>
      </c>
      <c r="G7124" s="5">
        <v>2005.9300000000003</v>
      </c>
      <c r="H7124" s="5">
        <v>25.203000000000003</v>
      </c>
      <c r="I7124" s="6">
        <v>0</v>
      </c>
    </row>
    <row r="7125" spans="1:9">
      <c r="A7125" s="133">
        <v>2013</v>
      </c>
      <c r="B7125" s="133">
        <v>10</v>
      </c>
      <c r="C7125" s="134">
        <v>41571</v>
      </c>
      <c r="D7125" s="133">
        <v>18</v>
      </c>
      <c r="E7125" s="5">
        <v>7.3900000000000006</v>
      </c>
      <c r="F7125" s="5">
        <v>37.073</v>
      </c>
      <c r="G7125" s="5">
        <v>1995.1820000000007</v>
      </c>
      <c r="H7125" s="5">
        <v>23.789999999999996</v>
      </c>
      <c r="I7125" s="6">
        <v>0</v>
      </c>
    </row>
    <row r="7126" spans="1:9">
      <c r="A7126" s="133">
        <v>2013</v>
      </c>
      <c r="B7126" s="133">
        <v>10</v>
      </c>
      <c r="C7126" s="134">
        <v>41571</v>
      </c>
      <c r="D7126" s="133">
        <v>19</v>
      </c>
      <c r="E7126" s="5">
        <v>7.4930000000000003</v>
      </c>
      <c r="F7126" s="5">
        <v>36.864000000000004</v>
      </c>
      <c r="G7126" s="5">
        <v>1993.7269999999999</v>
      </c>
      <c r="H7126" s="5">
        <v>21.241000000000003</v>
      </c>
      <c r="I7126" s="6">
        <v>0</v>
      </c>
    </row>
    <row r="7127" spans="1:9">
      <c r="A7127" s="133">
        <v>2013</v>
      </c>
      <c r="B7127" s="133">
        <v>10</v>
      </c>
      <c r="C7127" s="134">
        <v>41571</v>
      </c>
      <c r="D7127" s="133">
        <v>20</v>
      </c>
      <c r="E7127" s="5">
        <v>7.6310000000000002</v>
      </c>
      <c r="F7127" s="5">
        <v>48.369</v>
      </c>
      <c r="G7127" s="5">
        <v>2099.4210000000003</v>
      </c>
      <c r="H7127" s="5">
        <v>24.130000000000006</v>
      </c>
      <c r="I7127" s="6">
        <v>0</v>
      </c>
    </row>
    <row r="7128" spans="1:9">
      <c r="A7128" s="133">
        <v>2013</v>
      </c>
      <c r="B7128" s="133">
        <v>10</v>
      </c>
      <c r="C7128" s="134">
        <v>41571</v>
      </c>
      <c r="D7128" s="133">
        <v>21</v>
      </c>
      <c r="E7128" s="5">
        <v>7.7630000000000008</v>
      </c>
      <c r="F7128" s="5">
        <v>53.044000000000004</v>
      </c>
      <c r="G7128" s="5">
        <v>2216.7470000000003</v>
      </c>
      <c r="H7128" s="5">
        <v>28.182000000000006</v>
      </c>
      <c r="I7128" s="6">
        <v>0</v>
      </c>
    </row>
    <row r="7129" spans="1:9">
      <c r="A7129" s="133">
        <v>2013</v>
      </c>
      <c r="B7129" s="133">
        <v>10</v>
      </c>
      <c r="C7129" s="134">
        <v>41571</v>
      </c>
      <c r="D7129" s="133">
        <v>22</v>
      </c>
      <c r="E7129" s="5">
        <v>7.6779999999999999</v>
      </c>
      <c r="F7129" s="5">
        <v>55.039000000000001</v>
      </c>
      <c r="G7129" s="5">
        <v>2219.0510000000004</v>
      </c>
      <c r="H7129" s="5">
        <v>27.082999999999995</v>
      </c>
      <c r="I7129" s="6">
        <v>0</v>
      </c>
    </row>
    <row r="7130" spans="1:9">
      <c r="A7130" s="133">
        <v>2013</v>
      </c>
      <c r="B7130" s="133">
        <v>10</v>
      </c>
      <c r="C7130" s="134">
        <v>41571</v>
      </c>
      <c r="D7130" s="133">
        <v>23</v>
      </c>
      <c r="E7130" s="5">
        <v>7.5620000000000003</v>
      </c>
      <c r="F7130" s="5">
        <v>47.534000000000006</v>
      </c>
      <c r="G7130" s="5">
        <v>2146.0620000000004</v>
      </c>
      <c r="H7130" s="5">
        <v>21.814000000000007</v>
      </c>
      <c r="I7130" s="6">
        <v>0</v>
      </c>
    </row>
    <row r="7131" spans="1:9">
      <c r="A7131" s="133">
        <v>2013</v>
      </c>
      <c r="B7131" s="133">
        <v>10</v>
      </c>
      <c r="C7131" s="134">
        <v>41571</v>
      </c>
      <c r="D7131" s="133">
        <v>24</v>
      </c>
      <c r="E7131" s="5">
        <v>7.4570000000000007</v>
      </c>
      <c r="F7131" s="5">
        <v>38.126000000000005</v>
      </c>
      <c r="G7131" s="5">
        <v>1985.7050000000002</v>
      </c>
      <c r="H7131" s="5">
        <v>11.617000000000001</v>
      </c>
      <c r="I7131" s="6">
        <v>0</v>
      </c>
    </row>
    <row r="7132" spans="1:9">
      <c r="A7132" s="133">
        <v>2013</v>
      </c>
      <c r="B7132" s="133">
        <v>10</v>
      </c>
      <c r="C7132" s="134">
        <v>41572</v>
      </c>
      <c r="D7132" s="133">
        <v>1</v>
      </c>
      <c r="E7132" s="5">
        <v>6.6530000000000005</v>
      </c>
      <c r="F7132" s="5">
        <v>42.281999999999996</v>
      </c>
      <c r="G7132" s="5">
        <v>1759.6180000000006</v>
      </c>
      <c r="H7132" s="5">
        <v>5.3039999999999994</v>
      </c>
      <c r="I7132" s="6">
        <v>0</v>
      </c>
    </row>
    <row r="7133" spans="1:9">
      <c r="A7133" s="133">
        <v>2013</v>
      </c>
      <c r="B7133" s="133">
        <v>10</v>
      </c>
      <c r="C7133" s="134">
        <v>41572</v>
      </c>
      <c r="D7133" s="133">
        <v>2</v>
      </c>
      <c r="E7133" s="5">
        <v>7.4650000000000007</v>
      </c>
      <c r="F7133" s="5">
        <v>43.273000000000003</v>
      </c>
      <c r="G7133" s="5">
        <v>1735.8530000000005</v>
      </c>
      <c r="H7133" s="5">
        <v>3.6320000000000001</v>
      </c>
      <c r="I7133" s="6">
        <v>0</v>
      </c>
    </row>
    <row r="7134" spans="1:9">
      <c r="A7134" s="133">
        <v>2013</v>
      </c>
      <c r="B7134" s="133">
        <v>10</v>
      </c>
      <c r="C7134" s="134">
        <v>41572</v>
      </c>
      <c r="D7134" s="133">
        <v>3</v>
      </c>
      <c r="E7134" s="5">
        <v>7.7730000000000006</v>
      </c>
      <c r="F7134" s="5">
        <v>42.894000000000005</v>
      </c>
      <c r="G7134" s="5">
        <v>1738.8160000000007</v>
      </c>
      <c r="H7134" s="5">
        <v>3.7210000000000001</v>
      </c>
      <c r="I7134" s="6">
        <v>0</v>
      </c>
    </row>
    <row r="7135" spans="1:9">
      <c r="A7135" s="133">
        <v>2013</v>
      </c>
      <c r="B7135" s="133">
        <v>10</v>
      </c>
      <c r="C7135" s="134">
        <v>41572</v>
      </c>
      <c r="D7135" s="133">
        <v>4</v>
      </c>
      <c r="E7135" s="5">
        <v>7.6310000000000002</v>
      </c>
      <c r="F7135" s="5">
        <v>43.715000000000003</v>
      </c>
      <c r="G7135" s="5">
        <v>1742.0820000000001</v>
      </c>
      <c r="H7135" s="5">
        <v>3.1950000000000003</v>
      </c>
      <c r="I7135" s="6">
        <v>0</v>
      </c>
    </row>
    <row r="7136" spans="1:9">
      <c r="A7136" s="133">
        <v>2013</v>
      </c>
      <c r="B7136" s="133">
        <v>10</v>
      </c>
      <c r="C7136" s="134">
        <v>41572</v>
      </c>
      <c r="D7136" s="133">
        <v>5</v>
      </c>
      <c r="E7136" s="5">
        <v>8.8000000000000007</v>
      </c>
      <c r="F7136" s="5">
        <v>44.043999999999997</v>
      </c>
      <c r="G7136" s="5">
        <v>1742.4290000000003</v>
      </c>
      <c r="H7136" s="5">
        <v>3.1390000000000002</v>
      </c>
      <c r="I7136" s="6">
        <v>0</v>
      </c>
    </row>
    <row r="7137" spans="1:9">
      <c r="A7137" s="133">
        <v>2013</v>
      </c>
      <c r="B7137" s="133">
        <v>10</v>
      </c>
      <c r="C7137" s="134">
        <v>41572</v>
      </c>
      <c r="D7137" s="133">
        <v>6</v>
      </c>
      <c r="E7137" s="5">
        <v>12.553000000000001</v>
      </c>
      <c r="F7137" s="5">
        <v>43.35</v>
      </c>
      <c r="G7137" s="5">
        <v>1741.6959999999999</v>
      </c>
      <c r="H7137" s="5">
        <v>4.6010000000000009</v>
      </c>
      <c r="I7137" s="6">
        <v>0</v>
      </c>
    </row>
    <row r="7138" spans="1:9">
      <c r="A7138" s="133">
        <v>2013</v>
      </c>
      <c r="B7138" s="133">
        <v>10</v>
      </c>
      <c r="C7138" s="134">
        <v>41572</v>
      </c>
      <c r="D7138" s="133">
        <v>7</v>
      </c>
      <c r="E7138" s="5">
        <v>12.174000000000001</v>
      </c>
      <c r="F7138" s="5">
        <v>59.381999999999998</v>
      </c>
      <c r="G7138" s="5">
        <v>1753.3150000000003</v>
      </c>
      <c r="H7138" s="5">
        <v>6.2</v>
      </c>
      <c r="I7138" s="6">
        <v>0</v>
      </c>
    </row>
    <row r="7139" spans="1:9">
      <c r="A7139" s="133">
        <v>2013</v>
      </c>
      <c r="B7139" s="133">
        <v>10</v>
      </c>
      <c r="C7139" s="134">
        <v>41572</v>
      </c>
      <c r="D7139" s="133">
        <v>8</v>
      </c>
      <c r="E7139" s="5">
        <v>12.462</v>
      </c>
      <c r="F7139" s="5">
        <v>74.004999999999995</v>
      </c>
      <c r="G7139" s="5">
        <v>1766.1350000000004</v>
      </c>
      <c r="H7139" s="5">
        <v>8.3480000000000008</v>
      </c>
      <c r="I7139" s="6">
        <v>0</v>
      </c>
    </row>
    <row r="7140" spans="1:9">
      <c r="A7140" s="133">
        <v>2013</v>
      </c>
      <c r="B7140" s="133">
        <v>10</v>
      </c>
      <c r="C7140" s="134">
        <v>41572</v>
      </c>
      <c r="D7140" s="133">
        <v>9</v>
      </c>
      <c r="E7140" s="5">
        <v>12.539</v>
      </c>
      <c r="F7140" s="5">
        <v>73.543000000000006</v>
      </c>
      <c r="G7140" s="5">
        <v>1830.5949999999993</v>
      </c>
      <c r="H7140" s="5">
        <v>10.322999999999999</v>
      </c>
      <c r="I7140" s="6">
        <v>0</v>
      </c>
    </row>
    <row r="7141" spans="1:9">
      <c r="A7141" s="133">
        <v>2013</v>
      </c>
      <c r="B7141" s="133">
        <v>10</v>
      </c>
      <c r="C7141" s="134">
        <v>41572</v>
      </c>
      <c r="D7141" s="133">
        <v>10</v>
      </c>
      <c r="E7141" s="5">
        <v>13.286000000000001</v>
      </c>
      <c r="F7141" s="5">
        <v>74.337000000000003</v>
      </c>
      <c r="G7141" s="5">
        <v>1952.5930000000003</v>
      </c>
      <c r="H7141" s="5">
        <v>12.769</v>
      </c>
      <c r="I7141" s="6">
        <v>0</v>
      </c>
    </row>
    <row r="7142" spans="1:9">
      <c r="A7142" s="133">
        <v>2013</v>
      </c>
      <c r="B7142" s="133">
        <v>10</v>
      </c>
      <c r="C7142" s="134">
        <v>41572</v>
      </c>
      <c r="D7142" s="133">
        <v>11</v>
      </c>
      <c r="E7142" s="5">
        <v>12.97</v>
      </c>
      <c r="F7142" s="5">
        <v>75.963999999999999</v>
      </c>
      <c r="G7142" s="5">
        <v>1931.117</v>
      </c>
      <c r="H7142" s="5">
        <v>13.712000000000002</v>
      </c>
      <c r="I7142" s="6">
        <v>0</v>
      </c>
    </row>
    <row r="7143" spans="1:9">
      <c r="A7143" s="133">
        <v>2013</v>
      </c>
      <c r="B7143" s="133">
        <v>10</v>
      </c>
      <c r="C7143" s="134">
        <v>41572</v>
      </c>
      <c r="D7143" s="133">
        <v>12</v>
      </c>
      <c r="E7143" s="5">
        <v>12.806000000000001</v>
      </c>
      <c r="F7143" s="5">
        <v>79.689000000000007</v>
      </c>
      <c r="G7143" s="5">
        <v>1966.4599999999996</v>
      </c>
      <c r="H7143" s="5">
        <v>12.291</v>
      </c>
      <c r="I7143" s="6">
        <v>0</v>
      </c>
    </row>
    <row r="7144" spans="1:9">
      <c r="A7144" s="133">
        <v>2013</v>
      </c>
      <c r="B7144" s="133">
        <v>10</v>
      </c>
      <c r="C7144" s="134">
        <v>41572</v>
      </c>
      <c r="D7144" s="133">
        <v>13</v>
      </c>
      <c r="E7144" s="5">
        <v>12.34</v>
      </c>
      <c r="F7144" s="5">
        <v>93.068000000000012</v>
      </c>
      <c r="G7144" s="5">
        <v>1962.2610000000002</v>
      </c>
      <c r="H7144" s="5">
        <v>12.196</v>
      </c>
      <c r="I7144" s="6">
        <v>0</v>
      </c>
    </row>
    <row r="7145" spans="1:9">
      <c r="A7145" s="133">
        <v>2013</v>
      </c>
      <c r="B7145" s="133">
        <v>10</v>
      </c>
      <c r="C7145" s="134">
        <v>41572</v>
      </c>
      <c r="D7145" s="133">
        <v>14</v>
      </c>
      <c r="E7145" s="5">
        <v>12.176000000000002</v>
      </c>
      <c r="F7145" s="5">
        <v>67.433999999999997</v>
      </c>
      <c r="G7145" s="5">
        <v>2007.7570000000005</v>
      </c>
      <c r="H7145" s="5">
        <v>10.91</v>
      </c>
      <c r="I7145" s="6">
        <v>0</v>
      </c>
    </row>
    <row r="7146" spans="1:9">
      <c r="A7146" s="133">
        <v>2013</v>
      </c>
      <c r="B7146" s="133">
        <v>10</v>
      </c>
      <c r="C7146" s="134">
        <v>41572</v>
      </c>
      <c r="D7146" s="133">
        <v>15</v>
      </c>
      <c r="E7146" s="5">
        <v>12.06</v>
      </c>
      <c r="F7146" s="5">
        <v>68.138000000000005</v>
      </c>
      <c r="G7146" s="5">
        <v>2036.9989999999998</v>
      </c>
      <c r="H7146" s="5">
        <v>12.247</v>
      </c>
      <c r="I7146" s="6">
        <v>0</v>
      </c>
    </row>
    <row r="7147" spans="1:9">
      <c r="A7147" s="133">
        <v>2013</v>
      </c>
      <c r="B7147" s="133">
        <v>10</v>
      </c>
      <c r="C7147" s="134">
        <v>41572</v>
      </c>
      <c r="D7147" s="133">
        <v>16</v>
      </c>
      <c r="E7147" s="5">
        <v>12.191000000000001</v>
      </c>
      <c r="F7147" s="5">
        <v>68.043000000000006</v>
      </c>
      <c r="G7147" s="5">
        <v>2076.0649999999996</v>
      </c>
      <c r="H7147" s="5">
        <v>17.587000000000003</v>
      </c>
      <c r="I7147" s="6">
        <v>0</v>
      </c>
    </row>
    <row r="7148" spans="1:9">
      <c r="A7148" s="133">
        <v>2013</v>
      </c>
      <c r="B7148" s="133">
        <v>10</v>
      </c>
      <c r="C7148" s="134">
        <v>41572</v>
      </c>
      <c r="D7148" s="133">
        <v>17</v>
      </c>
      <c r="E7148" s="5">
        <v>12.899000000000001</v>
      </c>
      <c r="F7148" s="5">
        <v>68.010999999999996</v>
      </c>
      <c r="G7148" s="5">
        <v>2080.35</v>
      </c>
      <c r="H7148" s="5">
        <v>20.007999999999999</v>
      </c>
      <c r="I7148" s="6">
        <v>0</v>
      </c>
    </row>
    <row r="7149" spans="1:9">
      <c r="A7149" s="133">
        <v>2013</v>
      </c>
      <c r="B7149" s="133">
        <v>10</v>
      </c>
      <c r="C7149" s="134">
        <v>41572</v>
      </c>
      <c r="D7149" s="133">
        <v>18</v>
      </c>
      <c r="E7149" s="5">
        <v>13.22</v>
      </c>
      <c r="F7149" s="5">
        <v>68.147999999999996</v>
      </c>
      <c r="G7149" s="5">
        <v>2133.9859999999999</v>
      </c>
      <c r="H7149" s="5">
        <v>20.757000000000005</v>
      </c>
      <c r="I7149" s="6">
        <v>0</v>
      </c>
    </row>
    <row r="7150" spans="1:9">
      <c r="A7150" s="133">
        <v>2013</v>
      </c>
      <c r="B7150" s="133">
        <v>10</v>
      </c>
      <c r="C7150" s="134">
        <v>41572</v>
      </c>
      <c r="D7150" s="133">
        <v>19</v>
      </c>
      <c r="E7150" s="5">
        <v>12.958000000000002</v>
      </c>
      <c r="F7150" s="5">
        <v>68.170999999999992</v>
      </c>
      <c r="G7150" s="5">
        <v>2158.9449999999993</v>
      </c>
      <c r="H7150" s="5">
        <v>18.533000000000001</v>
      </c>
      <c r="I7150" s="6">
        <v>0</v>
      </c>
    </row>
    <row r="7151" spans="1:9">
      <c r="A7151" s="133">
        <v>2013</v>
      </c>
      <c r="B7151" s="133">
        <v>10</v>
      </c>
      <c r="C7151" s="134">
        <v>41572</v>
      </c>
      <c r="D7151" s="133">
        <v>20</v>
      </c>
      <c r="E7151" s="5">
        <v>12.824000000000002</v>
      </c>
      <c r="F7151" s="5">
        <v>68.256</v>
      </c>
      <c r="G7151" s="5">
        <v>2211.788</v>
      </c>
      <c r="H7151" s="5">
        <v>23.39</v>
      </c>
      <c r="I7151" s="6">
        <v>0</v>
      </c>
    </row>
    <row r="7152" spans="1:9">
      <c r="A7152" s="133">
        <v>2013</v>
      </c>
      <c r="B7152" s="133">
        <v>10</v>
      </c>
      <c r="C7152" s="134">
        <v>41572</v>
      </c>
      <c r="D7152" s="133">
        <v>21</v>
      </c>
      <c r="E7152" s="5">
        <v>15.626000000000001</v>
      </c>
      <c r="F7152" s="5">
        <v>68.320999999999998</v>
      </c>
      <c r="G7152" s="5">
        <v>2233.3979999999997</v>
      </c>
      <c r="H7152" s="5">
        <v>28.786000000000001</v>
      </c>
      <c r="I7152" s="6">
        <v>0</v>
      </c>
    </row>
    <row r="7153" spans="1:9">
      <c r="A7153" s="133">
        <v>2013</v>
      </c>
      <c r="B7153" s="133">
        <v>10</v>
      </c>
      <c r="C7153" s="134">
        <v>41572</v>
      </c>
      <c r="D7153" s="133">
        <v>22</v>
      </c>
      <c r="E7153" s="5">
        <v>21.204000000000001</v>
      </c>
      <c r="F7153" s="5">
        <v>68.13300000000001</v>
      </c>
      <c r="G7153" s="5">
        <v>2242.3040000000001</v>
      </c>
      <c r="H7153" s="5">
        <v>29.359999999999992</v>
      </c>
      <c r="I7153" s="6">
        <v>0</v>
      </c>
    </row>
    <row r="7154" spans="1:9">
      <c r="A7154" s="133">
        <v>2013</v>
      </c>
      <c r="B7154" s="133">
        <v>10</v>
      </c>
      <c r="C7154" s="134">
        <v>41572</v>
      </c>
      <c r="D7154" s="133">
        <v>23</v>
      </c>
      <c r="E7154" s="5">
        <v>21.685000000000002</v>
      </c>
      <c r="F7154" s="5">
        <v>67.507000000000005</v>
      </c>
      <c r="G7154" s="5">
        <v>2264.5030000000006</v>
      </c>
      <c r="H7154" s="5">
        <v>23.714999999999996</v>
      </c>
      <c r="I7154" s="6">
        <v>0</v>
      </c>
    </row>
    <row r="7155" spans="1:9">
      <c r="A7155" s="133">
        <v>2013</v>
      </c>
      <c r="B7155" s="133">
        <v>10</v>
      </c>
      <c r="C7155" s="134">
        <v>41572</v>
      </c>
      <c r="D7155" s="133">
        <v>24</v>
      </c>
      <c r="E7155" s="5">
        <v>22.022000000000002</v>
      </c>
      <c r="F7155" s="5">
        <v>16.655000000000001</v>
      </c>
      <c r="G7155" s="5">
        <v>2195.6219999999998</v>
      </c>
      <c r="H7155" s="5">
        <v>18.042999999999999</v>
      </c>
      <c r="I7155" s="6">
        <v>0</v>
      </c>
    </row>
    <row r="7156" spans="1:9">
      <c r="A7156" s="133">
        <v>2013</v>
      </c>
      <c r="B7156" s="133">
        <v>10</v>
      </c>
      <c r="C7156" s="134">
        <v>41573</v>
      </c>
      <c r="D7156" s="133">
        <v>1</v>
      </c>
      <c r="E7156" s="5">
        <v>23.065000000000001</v>
      </c>
      <c r="F7156" s="5">
        <v>10.76</v>
      </c>
      <c r="G7156" s="5">
        <v>1943.855</v>
      </c>
      <c r="H7156" s="5">
        <v>14.407</v>
      </c>
      <c r="I7156" s="6">
        <v>0</v>
      </c>
    </row>
    <row r="7157" spans="1:9">
      <c r="A7157" s="133">
        <v>2013</v>
      </c>
      <c r="B7157" s="133">
        <v>10</v>
      </c>
      <c r="C7157" s="134">
        <v>41573</v>
      </c>
      <c r="D7157" s="133">
        <v>2</v>
      </c>
      <c r="E7157" s="5">
        <v>22.910000000000004</v>
      </c>
      <c r="F7157" s="5">
        <v>11.988000000000001</v>
      </c>
      <c r="G7157" s="5">
        <v>1850.5059999999999</v>
      </c>
      <c r="H7157" s="5">
        <v>7.4640000000000004</v>
      </c>
      <c r="I7157" s="6">
        <v>0</v>
      </c>
    </row>
    <row r="7158" spans="1:9">
      <c r="A7158" s="133">
        <v>2013</v>
      </c>
      <c r="B7158" s="133">
        <v>10</v>
      </c>
      <c r="C7158" s="134">
        <v>41573</v>
      </c>
      <c r="D7158" s="133">
        <v>3</v>
      </c>
      <c r="E7158" s="5">
        <v>22.922000000000001</v>
      </c>
      <c r="F7158" s="5">
        <v>12.062000000000001</v>
      </c>
      <c r="G7158" s="5">
        <v>1843.1829999999995</v>
      </c>
      <c r="H7158" s="5">
        <v>6.1360000000000001</v>
      </c>
      <c r="I7158" s="6">
        <v>0</v>
      </c>
    </row>
    <row r="7159" spans="1:9">
      <c r="A7159" s="133">
        <v>2013</v>
      </c>
      <c r="B7159" s="133">
        <v>10</v>
      </c>
      <c r="C7159" s="134">
        <v>41573</v>
      </c>
      <c r="D7159" s="133">
        <v>4</v>
      </c>
      <c r="E7159" s="5">
        <v>22.803000000000001</v>
      </c>
      <c r="F7159" s="5">
        <v>12.691000000000003</v>
      </c>
      <c r="G7159" s="5">
        <v>1823.1839999999995</v>
      </c>
      <c r="H7159" s="5">
        <v>5.9089999999999998</v>
      </c>
      <c r="I7159" s="6">
        <v>0</v>
      </c>
    </row>
    <row r="7160" spans="1:9">
      <c r="A7160" s="133">
        <v>2013</v>
      </c>
      <c r="B7160" s="133">
        <v>10</v>
      </c>
      <c r="C7160" s="134">
        <v>41573</v>
      </c>
      <c r="D7160" s="133">
        <v>5</v>
      </c>
      <c r="E7160" s="5">
        <v>23.307000000000002</v>
      </c>
      <c r="F7160" s="5">
        <v>12.977</v>
      </c>
      <c r="G7160" s="5">
        <v>1786.5320000000002</v>
      </c>
      <c r="H7160" s="5">
        <v>5.9190000000000005</v>
      </c>
      <c r="I7160" s="6">
        <v>0</v>
      </c>
    </row>
    <row r="7161" spans="1:9">
      <c r="A7161" s="133">
        <v>2013</v>
      </c>
      <c r="B7161" s="133">
        <v>10</v>
      </c>
      <c r="C7161" s="134">
        <v>41573</v>
      </c>
      <c r="D7161" s="133">
        <v>6</v>
      </c>
      <c r="E7161" s="5">
        <v>22.533000000000001</v>
      </c>
      <c r="F7161" s="5">
        <v>12.731</v>
      </c>
      <c r="G7161" s="5">
        <v>1779.4430000000004</v>
      </c>
      <c r="H7161" s="5">
        <v>6.4630000000000001</v>
      </c>
      <c r="I7161" s="6">
        <v>0</v>
      </c>
    </row>
    <row r="7162" spans="1:9">
      <c r="A7162" s="133">
        <v>2013</v>
      </c>
      <c r="B7162" s="133">
        <v>10</v>
      </c>
      <c r="C7162" s="134">
        <v>41573</v>
      </c>
      <c r="D7162" s="133">
        <v>7</v>
      </c>
      <c r="E7162" s="5">
        <v>21.785000000000004</v>
      </c>
      <c r="F7162" s="5">
        <v>10.249000000000001</v>
      </c>
      <c r="G7162" s="5">
        <v>1780.0630000000006</v>
      </c>
      <c r="H7162" s="5">
        <v>6.1739999999999995</v>
      </c>
      <c r="I7162" s="6">
        <v>0</v>
      </c>
    </row>
    <row r="7163" spans="1:9">
      <c r="A7163" s="133">
        <v>2013</v>
      </c>
      <c r="B7163" s="133">
        <v>10</v>
      </c>
      <c r="C7163" s="134">
        <v>41573</v>
      </c>
      <c r="D7163" s="133">
        <v>8</v>
      </c>
      <c r="E7163" s="5">
        <v>20.734000000000002</v>
      </c>
      <c r="F7163" s="5">
        <v>10.258000000000001</v>
      </c>
      <c r="G7163" s="5">
        <v>1707.5</v>
      </c>
      <c r="H7163" s="5">
        <v>13.521000000000001</v>
      </c>
      <c r="I7163" s="6">
        <v>0</v>
      </c>
    </row>
    <row r="7164" spans="1:9">
      <c r="A7164" s="133">
        <v>2013</v>
      </c>
      <c r="B7164" s="133">
        <v>10</v>
      </c>
      <c r="C7164" s="134">
        <v>41573</v>
      </c>
      <c r="D7164" s="133">
        <v>9</v>
      </c>
      <c r="E7164" s="5">
        <v>20.592000000000002</v>
      </c>
      <c r="F7164" s="5">
        <v>10.261000000000001</v>
      </c>
      <c r="G7164" s="5">
        <v>1651.3090000000002</v>
      </c>
      <c r="H7164" s="5">
        <v>31.992000000000001</v>
      </c>
      <c r="I7164" s="6">
        <v>0</v>
      </c>
    </row>
    <row r="7165" spans="1:9">
      <c r="A7165" s="133">
        <v>2013</v>
      </c>
      <c r="B7165" s="133">
        <v>10</v>
      </c>
      <c r="C7165" s="134">
        <v>41573</v>
      </c>
      <c r="D7165" s="133">
        <v>10</v>
      </c>
      <c r="E7165" s="5">
        <v>20.128</v>
      </c>
      <c r="F7165" s="5">
        <v>10.258000000000001</v>
      </c>
      <c r="G7165" s="5">
        <v>1716.2760000000001</v>
      </c>
      <c r="H7165" s="5">
        <v>14.254</v>
      </c>
      <c r="I7165" s="6">
        <v>0</v>
      </c>
    </row>
    <row r="7166" spans="1:9">
      <c r="A7166" s="133">
        <v>2013</v>
      </c>
      <c r="B7166" s="133">
        <v>10</v>
      </c>
      <c r="C7166" s="134">
        <v>41573</v>
      </c>
      <c r="D7166" s="133">
        <v>11</v>
      </c>
      <c r="E7166" s="5">
        <v>13.456</v>
      </c>
      <c r="F7166" s="5">
        <v>10.181000000000001</v>
      </c>
      <c r="G7166" s="5">
        <v>1715.6930000000004</v>
      </c>
      <c r="H7166" s="5">
        <v>13.959000000000001</v>
      </c>
      <c r="I7166" s="6">
        <v>0</v>
      </c>
    </row>
    <row r="7167" spans="1:9">
      <c r="A7167" s="133">
        <v>2013</v>
      </c>
      <c r="B7167" s="133">
        <v>10</v>
      </c>
      <c r="C7167" s="134">
        <v>41573</v>
      </c>
      <c r="D7167" s="133">
        <v>12</v>
      </c>
      <c r="E7167" s="5">
        <v>11.86</v>
      </c>
      <c r="F7167" s="5">
        <v>10.168000000000001</v>
      </c>
      <c r="G7167" s="5">
        <v>1705.2720000000006</v>
      </c>
      <c r="H7167" s="5">
        <v>13.323000000000002</v>
      </c>
      <c r="I7167" s="6">
        <v>0</v>
      </c>
    </row>
    <row r="7168" spans="1:9">
      <c r="A7168" s="133">
        <v>2013</v>
      </c>
      <c r="B7168" s="133">
        <v>10</v>
      </c>
      <c r="C7168" s="134">
        <v>41573</v>
      </c>
      <c r="D7168" s="133">
        <v>13</v>
      </c>
      <c r="E7168" s="5">
        <v>12.519000000000002</v>
      </c>
      <c r="F7168" s="5">
        <v>10.153</v>
      </c>
      <c r="G7168" s="5">
        <v>1713.3030000000001</v>
      </c>
      <c r="H7168" s="5">
        <v>14.288000000000004</v>
      </c>
      <c r="I7168" s="6">
        <v>0</v>
      </c>
    </row>
    <row r="7169" spans="1:9">
      <c r="A7169" s="133">
        <v>2013</v>
      </c>
      <c r="B7169" s="133">
        <v>10</v>
      </c>
      <c r="C7169" s="134">
        <v>41573</v>
      </c>
      <c r="D7169" s="133">
        <v>14</v>
      </c>
      <c r="E7169" s="5">
        <v>12.79</v>
      </c>
      <c r="F7169" s="5">
        <v>10.129000000000001</v>
      </c>
      <c r="G7169" s="5">
        <v>1721.3340000000001</v>
      </c>
      <c r="H7169" s="5">
        <v>22.648</v>
      </c>
      <c r="I7169" s="6">
        <v>0</v>
      </c>
    </row>
    <row r="7170" spans="1:9">
      <c r="A7170" s="133">
        <v>2013</v>
      </c>
      <c r="B7170" s="133">
        <v>10</v>
      </c>
      <c r="C7170" s="134">
        <v>41573</v>
      </c>
      <c r="D7170" s="133">
        <v>15</v>
      </c>
      <c r="E7170" s="5">
        <v>12.964</v>
      </c>
      <c r="F7170" s="5">
        <v>10.096</v>
      </c>
      <c r="G7170" s="5">
        <v>1726.2380000000001</v>
      </c>
      <c r="H7170" s="5">
        <v>22.704999999999998</v>
      </c>
      <c r="I7170" s="6">
        <v>0</v>
      </c>
    </row>
    <row r="7171" spans="1:9">
      <c r="A7171" s="133">
        <v>2013</v>
      </c>
      <c r="B7171" s="133">
        <v>10</v>
      </c>
      <c r="C7171" s="134">
        <v>41573</v>
      </c>
      <c r="D7171" s="133">
        <v>16</v>
      </c>
      <c r="E7171" s="5">
        <v>12.112000000000002</v>
      </c>
      <c r="F7171" s="5">
        <v>10.065000000000001</v>
      </c>
      <c r="G7171" s="5">
        <v>1715.8610000000003</v>
      </c>
      <c r="H7171" s="5">
        <v>20.538000000000004</v>
      </c>
      <c r="I7171" s="6">
        <v>0</v>
      </c>
    </row>
    <row r="7172" spans="1:9">
      <c r="A7172" s="133">
        <v>2013</v>
      </c>
      <c r="B7172" s="133">
        <v>10</v>
      </c>
      <c r="C7172" s="134">
        <v>41573</v>
      </c>
      <c r="D7172" s="133">
        <v>17</v>
      </c>
      <c r="E7172" s="5">
        <v>11.909000000000001</v>
      </c>
      <c r="F7172" s="5">
        <v>5.3810000000000002</v>
      </c>
      <c r="G7172" s="5">
        <v>1714.1740000000004</v>
      </c>
      <c r="H7172" s="5">
        <v>20.133000000000003</v>
      </c>
      <c r="I7172" s="6">
        <v>0</v>
      </c>
    </row>
    <row r="7173" spans="1:9">
      <c r="A7173" s="133">
        <v>2013</v>
      </c>
      <c r="B7173" s="133">
        <v>10</v>
      </c>
      <c r="C7173" s="134">
        <v>41573</v>
      </c>
      <c r="D7173" s="133">
        <v>18</v>
      </c>
      <c r="E7173" s="5">
        <v>11.687000000000001</v>
      </c>
      <c r="F7173" s="5">
        <v>0</v>
      </c>
      <c r="G7173" s="5">
        <v>1718.1000000000001</v>
      </c>
      <c r="H7173" s="5">
        <v>20.192</v>
      </c>
      <c r="I7173" s="6">
        <v>0</v>
      </c>
    </row>
    <row r="7174" spans="1:9">
      <c r="A7174" s="133">
        <v>2013</v>
      </c>
      <c r="B7174" s="133">
        <v>10</v>
      </c>
      <c r="C7174" s="134">
        <v>41573</v>
      </c>
      <c r="D7174" s="133">
        <v>19</v>
      </c>
      <c r="E7174" s="5">
        <v>11.872</v>
      </c>
      <c r="F7174" s="5">
        <v>0</v>
      </c>
      <c r="G7174" s="5">
        <v>1745.9289999999999</v>
      </c>
      <c r="H7174" s="5">
        <v>15.868</v>
      </c>
      <c r="I7174" s="6">
        <v>0</v>
      </c>
    </row>
    <row r="7175" spans="1:9">
      <c r="A7175" s="133">
        <v>2013</v>
      </c>
      <c r="B7175" s="133">
        <v>10</v>
      </c>
      <c r="C7175" s="134">
        <v>41573</v>
      </c>
      <c r="D7175" s="133">
        <v>20</v>
      </c>
      <c r="E7175" s="5">
        <v>12.948</v>
      </c>
      <c r="F7175" s="5">
        <v>0</v>
      </c>
      <c r="G7175" s="5">
        <v>1835.3059999999996</v>
      </c>
      <c r="H7175" s="5">
        <v>12.177000000000001</v>
      </c>
      <c r="I7175" s="6">
        <v>0</v>
      </c>
    </row>
    <row r="7176" spans="1:9">
      <c r="A7176" s="133">
        <v>2013</v>
      </c>
      <c r="B7176" s="133">
        <v>10</v>
      </c>
      <c r="C7176" s="134">
        <v>41573</v>
      </c>
      <c r="D7176" s="133">
        <v>21</v>
      </c>
      <c r="E7176" s="5">
        <v>13.003</v>
      </c>
      <c r="F7176" s="5">
        <v>0.02</v>
      </c>
      <c r="G7176" s="5">
        <v>1946.1330000000003</v>
      </c>
      <c r="H7176" s="5">
        <v>15.665000000000001</v>
      </c>
      <c r="I7176" s="6">
        <v>0</v>
      </c>
    </row>
    <row r="7177" spans="1:9">
      <c r="A7177" s="133">
        <v>2013</v>
      </c>
      <c r="B7177" s="133">
        <v>10</v>
      </c>
      <c r="C7177" s="134">
        <v>41573</v>
      </c>
      <c r="D7177" s="133">
        <v>22</v>
      </c>
      <c r="E7177" s="5">
        <v>13.385000000000002</v>
      </c>
      <c r="F7177" s="5">
        <v>3.0090000000000003</v>
      </c>
      <c r="G7177" s="5">
        <v>1953.2980000000009</v>
      </c>
      <c r="H7177" s="5">
        <v>15.739000000000003</v>
      </c>
      <c r="I7177" s="6">
        <v>0</v>
      </c>
    </row>
    <row r="7178" spans="1:9">
      <c r="A7178" s="133">
        <v>2013</v>
      </c>
      <c r="B7178" s="133">
        <v>10</v>
      </c>
      <c r="C7178" s="134">
        <v>41573</v>
      </c>
      <c r="D7178" s="133">
        <v>23</v>
      </c>
      <c r="E7178" s="5">
        <v>13.513000000000002</v>
      </c>
      <c r="F7178" s="5">
        <v>3.2370000000000001</v>
      </c>
      <c r="G7178" s="5">
        <v>1948.1830000000002</v>
      </c>
      <c r="H7178" s="5">
        <v>11.016</v>
      </c>
      <c r="I7178" s="6">
        <v>0</v>
      </c>
    </row>
    <row r="7179" spans="1:9">
      <c r="A7179" s="133">
        <v>2013</v>
      </c>
      <c r="B7179" s="133">
        <v>10</v>
      </c>
      <c r="C7179" s="134">
        <v>41573</v>
      </c>
      <c r="D7179" s="133">
        <v>24</v>
      </c>
      <c r="E7179" s="5">
        <v>8.4350000000000005</v>
      </c>
      <c r="F7179" s="5">
        <v>2.4490000000000003</v>
      </c>
      <c r="G7179" s="5">
        <v>1925.8949999999998</v>
      </c>
      <c r="H7179" s="5">
        <v>9.1340000000000003</v>
      </c>
      <c r="I7179" s="6">
        <v>0</v>
      </c>
    </row>
    <row r="7180" spans="1:9">
      <c r="A7180" s="133">
        <v>2013</v>
      </c>
      <c r="B7180" s="133">
        <v>10</v>
      </c>
      <c r="C7180" s="134">
        <v>41574</v>
      </c>
      <c r="D7180" s="133">
        <v>1</v>
      </c>
      <c r="E7180" s="5">
        <v>6.7850000000000001</v>
      </c>
      <c r="F7180" s="5">
        <v>0</v>
      </c>
      <c r="G7180" s="5">
        <v>1849.0110000000002</v>
      </c>
      <c r="H7180" s="5">
        <v>7.5470000000000006</v>
      </c>
      <c r="I7180" s="6">
        <v>0</v>
      </c>
    </row>
    <row r="7181" spans="1:9">
      <c r="A7181" s="133">
        <v>2013</v>
      </c>
      <c r="B7181" s="133">
        <v>10</v>
      </c>
      <c r="C7181" s="134">
        <v>41574</v>
      </c>
      <c r="D7181" s="133">
        <v>2</v>
      </c>
      <c r="E7181" s="5">
        <v>6.657</v>
      </c>
      <c r="F7181" s="5">
        <v>0</v>
      </c>
      <c r="G7181" s="5">
        <v>1635.4760000000003</v>
      </c>
      <c r="H7181" s="5">
        <v>6.0329999999999995</v>
      </c>
      <c r="I7181" s="6">
        <v>0</v>
      </c>
    </row>
    <row r="7182" spans="1:9">
      <c r="A7182" s="133">
        <v>2013</v>
      </c>
      <c r="B7182" s="133">
        <v>10</v>
      </c>
      <c r="C7182" s="134">
        <v>41574</v>
      </c>
      <c r="D7182" s="133">
        <v>3</v>
      </c>
      <c r="E7182" s="5">
        <v>6.8050000000000006</v>
      </c>
      <c r="F7182" s="5">
        <v>0</v>
      </c>
      <c r="G7182" s="5">
        <v>1584.6800000000003</v>
      </c>
      <c r="H7182" s="5">
        <v>4.9300000000000006</v>
      </c>
      <c r="I7182" s="6">
        <v>0</v>
      </c>
    </row>
    <row r="7183" spans="1:9">
      <c r="A7183" s="133">
        <v>2013</v>
      </c>
      <c r="B7183" s="133">
        <v>10</v>
      </c>
      <c r="C7183" s="134">
        <v>41574</v>
      </c>
      <c r="D7183" s="133">
        <v>4</v>
      </c>
      <c r="E7183" s="5">
        <v>6.55</v>
      </c>
      <c r="F7183" s="5">
        <v>0</v>
      </c>
      <c r="G7183" s="5">
        <v>1530.2959999999996</v>
      </c>
      <c r="H7183" s="5">
        <v>4.4700000000000006</v>
      </c>
      <c r="I7183" s="6">
        <v>0</v>
      </c>
    </row>
    <row r="7184" spans="1:9">
      <c r="A7184" s="133">
        <v>2013</v>
      </c>
      <c r="B7184" s="133">
        <v>10</v>
      </c>
      <c r="C7184" s="134">
        <v>41574</v>
      </c>
      <c r="D7184" s="133">
        <v>5</v>
      </c>
      <c r="E7184" s="5">
        <v>6.55</v>
      </c>
      <c r="F7184" s="5">
        <v>0</v>
      </c>
      <c r="G7184" s="5">
        <v>1513.8209999999999</v>
      </c>
      <c r="H7184" s="5">
        <v>4.4850000000000012</v>
      </c>
      <c r="I7184" s="6">
        <v>0</v>
      </c>
    </row>
    <row r="7185" spans="1:9">
      <c r="A7185" s="133">
        <v>2013</v>
      </c>
      <c r="B7185" s="133">
        <v>10</v>
      </c>
      <c r="C7185" s="134">
        <v>41574</v>
      </c>
      <c r="D7185" s="133">
        <v>6</v>
      </c>
      <c r="E7185" s="5">
        <v>6.3900000000000006</v>
      </c>
      <c r="F7185" s="5">
        <v>0</v>
      </c>
      <c r="G7185" s="5">
        <v>1513.1369999999999</v>
      </c>
      <c r="H7185" s="5">
        <v>3.7720000000000002</v>
      </c>
      <c r="I7185" s="6">
        <v>0</v>
      </c>
    </row>
    <row r="7186" spans="1:9">
      <c r="A7186" s="133">
        <v>2013</v>
      </c>
      <c r="B7186" s="133">
        <v>10</v>
      </c>
      <c r="C7186" s="134">
        <v>41574</v>
      </c>
      <c r="D7186" s="133">
        <v>7</v>
      </c>
      <c r="E7186" s="5">
        <v>6.59</v>
      </c>
      <c r="F7186" s="5">
        <v>0</v>
      </c>
      <c r="G7186" s="5">
        <v>1486.7019999999998</v>
      </c>
      <c r="H7186" s="5">
        <v>2.9369999999999998</v>
      </c>
      <c r="I7186" s="6">
        <v>0</v>
      </c>
    </row>
    <row r="7187" spans="1:9">
      <c r="A7187" s="133">
        <v>2013</v>
      </c>
      <c r="B7187" s="133">
        <v>10</v>
      </c>
      <c r="C7187" s="134">
        <v>41574</v>
      </c>
      <c r="D7187" s="133">
        <v>8</v>
      </c>
      <c r="E7187" s="5">
        <v>6.4720000000000004</v>
      </c>
      <c r="F7187" s="5">
        <v>0</v>
      </c>
      <c r="G7187" s="5">
        <v>1483.8690000000001</v>
      </c>
      <c r="H7187" s="5">
        <v>2.7589999999999999</v>
      </c>
      <c r="I7187" s="6">
        <v>0</v>
      </c>
    </row>
    <row r="7188" spans="1:9">
      <c r="A7188" s="133">
        <v>2013</v>
      </c>
      <c r="B7188" s="133">
        <v>10</v>
      </c>
      <c r="C7188" s="134">
        <v>41574</v>
      </c>
      <c r="D7188" s="133">
        <v>9</v>
      </c>
      <c r="E7188" s="5">
        <v>6.5880000000000001</v>
      </c>
      <c r="F7188" s="5">
        <v>0</v>
      </c>
      <c r="G7188" s="5">
        <v>1491.8380000000002</v>
      </c>
      <c r="H7188" s="5">
        <v>2.8159999999999998</v>
      </c>
      <c r="I7188" s="6">
        <v>0</v>
      </c>
    </row>
    <row r="7189" spans="1:9">
      <c r="A7189" s="133">
        <v>2013</v>
      </c>
      <c r="B7189" s="133">
        <v>10</v>
      </c>
      <c r="C7189" s="134">
        <v>41574</v>
      </c>
      <c r="D7189" s="133">
        <v>10</v>
      </c>
      <c r="E7189" s="5">
        <v>6.2210000000000001</v>
      </c>
      <c r="F7189" s="5">
        <v>0</v>
      </c>
      <c r="G7189" s="5">
        <v>1534.549</v>
      </c>
      <c r="H7189" s="5">
        <v>3.1040000000000001</v>
      </c>
      <c r="I7189" s="6">
        <v>0</v>
      </c>
    </row>
    <row r="7190" spans="1:9">
      <c r="A7190" s="133">
        <v>2013</v>
      </c>
      <c r="B7190" s="133">
        <v>10</v>
      </c>
      <c r="C7190" s="134">
        <v>41574</v>
      </c>
      <c r="D7190" s="133">
        <v>11</v>
      </c>
      <c r="E7190" s="5">
        <v>6.0860000000000003</v>
      </c>
      <c r="F7190" s="5">
        <v>0</v>
      </c>
      <c r="G7190" s="5">
        <v>1601.4340000000002</v>
      </c>
      <c r="H7190" s="5">
        <v>3.3149999999999999</v>
      </c>
      <c r="I7190" s="6">
        <v>0</v>
      </c>
    </row>
    <row r="7191" spans="1:9">
      <c r="A7191" s="133">
        <v>2013</v>
      </c>
      <c r="B7191" s="133">
        <v>10</v>
      </c>
      <c r="C7191" s="134">
        <v>41574</v>
      </c>
      <c r="D7191" s="133">
        <v>12</v>
      </c>
      <c r="E7191" s="5">
        <v>6.6370000000000005</v>
      </c>
      <c r="F7191" s="5">
        <v>0</v>
      </c>
      <c r="G7191" s="5">
        <v>1635.2449999999997</v>
      </c>
      <c r="H7191" s="5">
        <v>5.5950000000000006</v>
      </c>
      <c r="I7191" s="6">
        <v>0</v>
      </c>
    </row>
    <row r="7192" spans="1:9">
      <c r="A7192" s="133">
        <v>2013</v>
      </c>
      <c r="B7192" s="133">
        <v>10</v>
      </c>
      <c r="C7192" s="134">
        <v>41574</v>
      </c>
      <c r="D7192" s="133">
        <v>13</v>
      </c>
      <c r="E7192" s="5">
        <v>6.5980000000000008</v>
      </c>
      <c r="F7192" s="5">
        <v>0</v>
      </c>
      <c r="G7192" s="5">
        <v>1679.0459999999996</v>
      </c>
      <c r="H7192" s="5">
        <v>5.870000000000001</v>
      </c>
      <c r="I7192" s="6">
        <v>0</v>
      </c>
    </row>
    <row r="7193" spans="1:9">
      <c r="A7193" s="133">
        <v>2013</v>
      </c>
      <c r="B7193" s="133">
        <v>10</v>
      </c>
      <c r="C7193" s="134">
        <v>41574</v>
      </c>
      <c r="D7193" s="133">
        <v>14</v>
      </c>
      <c r="E7193" s="5">
        <v>6.4020000000000001</v>
      </c>
      <c r="F7193" s="5">
        <v>0</v>
      </c>
      <c r="G7193" s="5">
        <v>1615.5839999999996</v>
      </c>
      <c r="H7193" s="5">
        <v>6.652000000000001</v>
      </c>
      <c r="I7193" s="6">
        <v>0</v>
      </c>
    </row>
    <row r="7194" spans="1:9">
      <c r="A7194" s="133">
        <v>2013</v>
      </c>
      <c r="B7194" s="133">
        <v>10</v>
      </c>
      <c r="C7194" s="134">
        <v>41574</v>
      </c>
      <c r="D7194" s="133">
        <v>15</v>
      </c>
      <c r="E7194" s="5">
        <v>6.34</v>
      </c>
      <c r="F7194" s="5">
        <v>0</v>
      </c>
      <c r="G7194" s="5">
        <v>1582.865</v>
      </c>
      <c r="H7194" s="5">
        <v>7.556</v>
      </c>
      <c r="I7194" s="6">
        <v>0</v>
      </c>
    </row>
    <row r="7195" spans="1:9">
      <c r="A7195" s="133">
        <v>2013</v>
      </c>
      <c r="B7195" s="133">
        <v>10</v>
      </c>
      <c r="C7195" s="134">
        <v>41574</v>
      </c>
      <c r="D7195" s="133">
        <v>16</v>
      </c>
      <c r="E7195" s="5">
        <v>6.3900000000000006</v>
      </c>
      <c r="F7195" s="5">
        <v>0</v>
      </c>
      <c r="G7195" s="5">
        <v>1558.6409999999998</v>
      </c>
      <c r="H7195" s="5">
        <v>7.61</v>
      </c>
      <c r="I7195" s="6">
        <v>0</v>
      </c>
    </row>
    <row r="7196" spans="1:9">
      <c r="A7196" s="133">
        <v>2013</v>
      </c>
      <c r="B7196" s="133">
        <v>10</v>
      </c>
      <c r="C7196" s="134">
        <v>41574</v>
      </c>
      <c r="D7196" s="133">
        <v>17</v>
      </c>
      <c r="E7196" s="5">
        <v>6.1420000000000003</v>
      </c>
      <c r="F7196" s="5">
        <v>0</v>
      </c>
      <c r="G7196" s="5">
        <v>1544.7579999999998</v>
      </c>
      <c r="H7196" s="5">
        <v>7.5710000000000006</v>
      </c>
      <c r="I7196" s="6">
        <v>0</v>
      </c>
    </row>
    <row r="7197" spans="1:9">
      <c r="A7197" s="133">
        <v>2013</v>
      </c>
      <c r="B7197" s="133">
        <v>10</v>
      </c>
      <c r="C7197" s="134">
        <v>41574</v>
      </c>
      <c r="D7197" s="133">
        <v>18</v>
      </c>
      <c r="E7197" s="5">
        <v>6.2910000000000004</v>
      </c>
      <c r="F7197" s="5">
        <v>0</v>
      </c>
      <c r="G7197" s="5">
        <v>1567.3399999999997</v>
      </c>
      <c r="H7197" s="5">
        <v>7.6140000000000008</v>
      </c>
      <c r="I7197" s="6">
        <v>0</v>
      </c>
    </row>
    <row r="7198" spans="1:9">
      <c r="A7198" s="133">
        <v>2013</v>
      </c>
      <c r="B7198" s="133">
        <v>10</v>
      </c>
      <c r="C7198" s="134">
        <v>41574</v>
      </c>
      <c r="D7198" s="133">
        <v>19</v>
      </c>
      <c r="E7198" s="5">
        <v>6.9020000000000001</v>
      </c>
      <c r="F7198" s="5">
        <v>0</v>
      </c>
      <c r="G7198" s="5">
        <v>1659.0719999999999</v>
      </c>
      <c r="H7198" s="5">
        <v>7.8640000000000008</v>
      </c>
      <c r="I7198" s="6">
        <v>0</v>
      </c>
    </row>
    <row r="7199" spans="1:9">
      <c r="A7199" s="133">
        <v>2013</v>
      </c>
      <c r="B7199" s="133">
        <v>10</v>
      </c>
      <c r="C7199" s="134">
        <v>41574</v>
      </c>
      <c r="D7199" s="133">
        <v>20</v>
      </c>
      <c r="E7199" s="5">
        <v>7.383</v>
      </c>
      <c r="F7199" s="5">
        <v>0</v>
      </c>
      <c r="G7199" s="5">
        <v>1749.8739999999998</v>
      </c>
      <c r="H7199" s="5">
        <v>9.5830000000000002</v>
      </c>
      <c r="I7199" s="6">
        <v>0</v>
      </c>
    </row>
    <row r="7200" spans="1:9">
      <c r="A7200" s="133">
        <v>2013</v>
      </c>
      <c r="B7200" s="133">
        <v>10</v>
      </c>
      <c r="C7200" s="134">
        <v>41574</v>
      </c>
      <c r="D7200" s="133">
        <v>21</v>
      </c>
      <c r="E7200" s="5">
        <v>6.8130000000000006</v>
      </c>
      <c r="F7200" s="5">
        <v>0</v>
      </c>
      <c r="G7200" s="5">
        <v>1824.2709999999995</v>
      </c>
      <c r="H7200" s="5">
        <v>14.074</v>
      </c>
      <c r="I7200" s="6">
        <v>0</v>
      </c>
    </row>
    <row r="7201" spans="1:9">
      <c r="A7201" s="133">
        <v>2013</v>
      </c>
      <c r="B7201" s="133">
        <v>10</v>
      </c>
      <c r="C7201" s="134">
        <v>41574</v>
      </c>
      <c r="D7201" s="133">
        <v>22</v>
      </c>
      <c r="E7201" s="5">
        <v>6.7830000000000004</v>
      </c>
      <c r="F7201" s="5">
        <v>0</v>
      </c>
      <c r="G7201" s="5">
        <v>1853.9899999999996</v>
      </c>
      <c r="H7201" s="5">
        <v>14.344000000000001</v>
      </c>
      <c r="I7201" s="6">
        <v>0</v>
      </c>
    </row>
    <row r="7202" spans="1:9">
      <c r="A7202" s="133">
        <v>2013</v>
      </c>
      <c r="B7202" s="133">
        <v>10</v>
      </c>
      <c r="C7202" s="134">
        <v>41574</v>
      </c>
      <c r="D7202" s="133">
        <v>23</v>
      </c>
      <c r="E7202" s="5">
        <v>6.5250000000000004</v>
      </c>
      <c r="F7202" s="5">
        <v>0</v>
      </c>
      <c r="G7202" s="5">
        <v>1875.2539999999999</v>
      </c>
      <c r="H7202" s="5">
        <v>10.289000000000001</v>
      </c>
      <c r="I7202" s="6">
        <v>0</v>
      </c>
    </row>
    <row r="7203" spans="1:9">
      <c r="A7203" s="133">
        <v>2013</v>
      </c>
      <c r="B7203" s="133">
        <v>10</v>
      </c>
      <c r="C7203" s="134">
        <v>41574</v>
      </c>
      <c r="D7203" s="133">
        <v>24</v>
      </c>
      <c r="E7203" s="5">
        <v>6.8130000000000006</v>
      </c>
      <c r="F7203" s="5">
        <v>0</v>
      </c>
      <c r="G7203" s="5">
        <v>1862.1779999999999</v>
      </c>
      <c r="H7203" s="5">
        <v>8.3310000000000013</v>
      </c>
      <c r="I7203" s="6">
        <v>0</v>
      </c>
    </row>
    <row r="7204" spans="1:9">
      <c r="A7204" s="133">
        <v>2013</v>
      </c>
      <c r="B7204" s="133">
        <v>10</v>
      </c>
      <c r="C7204" s="134">
        <v>41575</v>
      </c>
      <c r="D7204" s="133">
        <v>1</v>
      </c>
      <c r="E7204" s="5">
        <v>6.9940000000000007</v>
      </c>
      <c r="F7204" s="5">
        <v>0</v>
      </c>
      <c r="G7204" s="5">
        <v>1837.9659999999999</v>
      </c>
      <c r="H7204" s="5">
        <v>4.7690000000000001</v>
      </c>
      <c r="I7204" s="6">
        <v>0</v>
      </c>
    </row>
    <row r="7205" spans="1:9">
      <c r="A7205" s="133">
        <v>2013</v>
      </c>
      <c r="B7205" s="133">
        <v>10</v>
      </c>
      <c r="C7205" s="134">
        <v>41575</v>
      </c>
      <c r="D7205" s="133">
        <v>2</v>
      </c>
      <c r="E7205" s="5">
        <v>7.3850000000000007</v>
      </c>
      <c r="F7205" s="5">
        <v>0</v>
      </c>
      <c r="G7205" s="5">
        <v>1778.1529999999996</v>
      </c>
      <c r="H7205" s="5">
        <v>2.8620000000000001</v>
      </c>
      <c r="I7205" s="6">
        <v>0</v>
      </c>
    </row>
    <row r="7206" spans="1:9">
      <c r="A7206" s="133">
        <v>2013</v>
      </c>
      <c r="B7206" s="133">
        <v>10</v>
      </c>
      <c r="C7206" s="134">
        <v>41575</v>
      </c>
      <c r="D7206" s="133">
        <v>3</v>
      </c>
      <c r="E7206" s="5">
        <v>7.2480000000000002</v>
      </c>
      <c r="F7206" s="5">
        <v>0</v>
      </c>
      <c r="G7206" s="5">
        <v>1738.6959999999997</v>
      </c>
      <c r="H7206" s="5">
        <v>2.0970000000000004</v>
      </c>
      <c r="I7206" s="6">
        <v>0</v>
      </c>
    </row>
    <row r="7207" spans="1:9">
      <c r="A7207" s="133">
        <v>2013</v>
      </c>
      <c r="B7207" s="133">
        <v>10</v>
      </c>
      <c r="C7207" s="134">
        <v>41575</v>
      </c>
      <c r="D7207" s="133">
        <v>4</v>
      </c>
      <c r="E7207" s="5">
        <v>6.9020000000000001</v>
      </c>
      <c r="F7207" s="5">
        <v>0</v>
      </c>
      <c r="G7207" s="5">
        <v>1693.4109999999996</v>
      </c>
      <c r="H7207" s="5">
        <v>1.9990000000000001</v>
      </c>
      <c r="I7207" s="6">
        <v>0</v>
      </c>
    </row>
    <row r="7208" spans="1:9">
      <c r="A7208" s="133">
        <v>2013</v>
      </c>
      <c r="B7208" s="133">
        <v>10</v>
      </c>
      <c r="C7208" s="134">
        <v>41575</v>
      </c>
      <c r="D7208" s="133">
        <v>5</v>
      </c>
      <c r="E7208" s="5">
        <v>6.3710000000000004</v>
      </c>
      <c r="F7208" s="5">
        <v>0</v>
      </c>
      <c r="G7208" s="5">
        <v>1710.0589999999997</v>
      </c>
      <c r="H7208" s="5">
        <v>1.9970000000000001</v>
      </c>
      <c r="I7208" s="6">
        <v>0</v>
      </c>
    </row>
    <row r="7209" spans="1:9">
      <c r="A7209" s="133">
        <v>2013</v>
      </c>
      <c r="B7209" s="133">
        <v>10</v>
      </c>
      <c r="C7209" s="134">
        <v>41575</v>
      </c>
      <c r="D7209" s="133">
        <v>6</v>
      </c>
      <c r="E7209" s="5">
        <v>6.6000000000000005</v>
      </c>
      <c r="F7209" s="5">
        <v>0</v>
      </c>
      <c r="G7209" s="5">
        <v>1718.4680000000001</v>
      </c>
      <c r="H7209" s="5">
        <v>1.9970000000000001</v>
      </c>
      <c r="I7209" s="6">
        <v>0</v>
      </c>
    </row>
    <row r="7210" spans="1:9">
      <c r="A7210" s="133">
        <v>2013</v>
      </c>
      <c r="B7210" s="133">
        <v>10</v>
      </c>
      <c r="C7210" s="134">
        <v>41575</v>
      </c>
      <c r="D7210" s="133">
        <v>7</v>
      </c>
      <c r="E7210" s="5">
        <v>6.57</v>
      </c>
      <c r="F7210" s="5">
        <v>0</v>
      </c>
      <c r="G7210" s="5">
        <v>1777.99</v>
      </c>
      <c r="H7210" s="5">
        <v>1.9700000000000002</v>
      </c>
      <c r="I7210" s="6">
        <v>0</v>
      </c>
    </row>
    <row r="7211" spans="1:9">
      <c r="A7211" s="133">
        <v>2013</v>
      </c>
      <c r="B7211" s="133">
        <v>10</v>
      </c>
      <c r="C7211" s="134">
        <v>41575</v>
      </c>
      <c r="D7211" s="133">
        <v>8</v>
      </c>
      <c r="E7211" s="5">
        <v>6.6960000000000006</v>
      </c>
      <c r="F7211" s="5">
        <v>0</v>
      </c>
      <c r="G7211" s="5">
        <v>1838.5480000000002</v>
      </c>
      <c r="H7211" s="5">
        <v>3.4020000000000001</v>
      </c>
      <c r="I7211" s="6">
        <v>0</v>
      </c>
    </row>
    <row r="7212" spans="1:9">
      <c r="A7212" s="133">
        <v>2013</v>
      </c>
      <c r="B7212" s="133">
        <v>10</v>
      </c>
      <c r="C7212" s="134">
        <v>41575</v>
      </c>
      <c r="D7212" s="133">
        <v>9</v>
      </c>
      <c r="E7212" s="5">
        <v>6.6370000000000005</v>
      </c>
      <c r="F7212" s="5">
        <v>0</v>
      </c>
      <c r="G7212" s="5">
        <v>1855.8950000000002</v>
      </c>
      <c r="H7212" s="5">
        <v>8.5150000000000006</v>
      </c>
      <c r="I7212" s="6">
        <v>0</v>
      </c>
    </row>
    <row r="7213" spans="1:9">
      <c r="A7213" s="133">
        <v>2013</v>
      </c>
      <c r="B7213" s="133">
        <v>10</v>
      </c>
      <c r="C7213" s="134">
        <v>41575</v>
      </c>
      <c r="D7213" s="133">
        <v>10</v>
      </c>
      <c r="E7213" s="5">
        <v>6.45</v>
      </c>
      <c r="F7213" s="5">
        <v>0</v>
      </c>
      <c r="G7213" s="5">
        <v>1924.6489999999997</v>
      </c>
      <c r="H7213" s="5">
        <v>14.167</v>
      </c>
      <c r="I7213" s="6">
        <v>0</v>
      </c>
    </row>
    <row r="7214" spans="1:9">
      <c r="A7214" s="133">
        <v>2013</v>
      </c>
      <c r="B7214" s="133">
        <v>10</v>
      </c>
      <c r="C7214" s="134">
        <v>41575</v>
      </c>
      <c r="D7214" s="133">
        <v>11</v>
      </c>
      <c r="E7214" s="5">
        <v>6.2290000000000001</v>
      </c>
      <c r="F7214" s="5">
        <v>0</v>
      </c>
      <c r="G7214" s="5">
        <v>1931.498000000001</v>
      </c>
      <c r="H7214" s="5">
        <v>16.199000000000002</v>
      </c>
      <c r="I7214" s="6">
        <v>0</v>
      </c>
    </row>
    <row r="7215" spans="1:9">
      <c r="A7215" s="133">
        <v>2013</v>
      </c>
      <c r="B7215" s="133">
        <v>10</v>
      </c>
      <c r="C7215" s="134">
        <v>41575</v>
      </c>
      <c r="D7215" s="133">
        <v>12</v>
      </c>
      <c r="E7215" s="5">
        <v>6.32</v>
      </c>
      <c r="F7215" s="5">
        <v>0</v>
      </c>
      <c r="G7215" s="5">
        <v>1903.3630000000007</v>
      </c>
      <c r="H7215" s="5">
        <v>16.451000000000004</v>
      </c>
      <c r="I7215" s="6">
        <v>0</v>
      </c>
    </row>
    <row r="7216" spans="1:9">
      <c r="A7216" s="133">
        <v>2013</v>
      </c>
      <c r="B7216" s="133">
        <v>10</v>
      </c>
      <c r="C7216" s="134">
        <v>41575</v>
      </c>
      <c r="D7216" s="133">
        <v>13</v>
      </c>
      <c r="E7216" s="5">
        <v>6.33</v>
      </c>
      <c r="F7216" s="5">
        <v>0</v>
      </c>
      <c r="G7216" s="5">
        <v>1769.4320000000002</v>
      </c>
      <c r="H7216" s="5">
        <v>16.646000000000004</v>
      </c>
      <c r="I7216" s="6">
        <v>0</v>
      </c>
    </row>
    <row r="7217" spans="1:9">
      <c r="A7217" s="133">
        <v>2013</v>
      </c>
      <c r="B7217" s="133">
        <v>10</v>
      </c>
      <c r="C7217" s="134">
        <v>41575</v>
      </c>
      <c r="D7217" s="133">
        <v>14</v>
      </c>
      <c r="E7217" s="5">
        <v>6.3610000000000007</v>
      </c>
      <c r="F7217" s="5">
        <v>0</v>
      </c>
      <c r="G7217" s="5">
        <v>1761.0039999999995</v>
      </c>
      <c r="H7217" s="5">
        <v>17.664000000000001</v>
      </c>
      <c r="I7217" s="6">
        <v>0</v>
      </c>
    </row>
    <row r="7218" spans="1:9">
      <c r="A7218" s="133">
        <v>2013</v>
      </c>
      <c r="B7218" s="133">
        <v>10</v>
      </c>
      <c r="C7218" s="134">
        <v>41575</v>
      </c>
      <c r="D7218" s="133">
        <v>15</v>
      </c>
      <c r="E7218" s="5">
        <v>6.6070000000000002</v>
      </c>
      <c r="F7218" s="5">
        <v>0</v>
      </c>
      <c r="G7218" s="5">
        <v>1763.4229999999998</v>
      </c>
      <c r="H7218" s="5">
        <v>20.382000000000001</v>
      </c>
      <c r="I7218" s="6">
        <v>0</v>
      </c>
    </row>
    <row r="7219" spans="1:9">
      <c r="A7219" s="133">
        <v>2013</v>
      </c>
      <c r="B7219" s="133">
        <v>10</v>
      </c>
      <c r="C7219" s="134">
        <v>41575</v>
      </c>
      <c r="D7219" s="133">
        <v>16</v>
      </c>
      <c r="E7219" s="5">
        <v>6.58</v>
      </c>
      <c r="F7219" s="5">
        <v>0</v>
      </c>
      <c r="G7219" s="5">
        <v>1799.4190000000001</v>
      </c>
      <c r="H7219" s="5">
        <v>24.412000000000003</v>
      </c>
      <c r="I7219" s="6">
        <v>0</v>
      </c>
    </row>
    <row r="7220" spans="1:9">
      <c r="A7220" s="133">
        <v>2013</v>
      </c>
      <c r="B7220" s="133">
        <v>10</v>
      </c>
      <c r="C7220" s="134">
        <v>41575</v>
      </c>
      <c r="D7220" s="133">
        <v>17</v>
      </c>
      <c r="E7220" s="5">
        <v>6.34</v>
      </c>
      <c r="F7220" s="5">
        <v>0</v>
      </c>
      <c r="G7220" s="5">
        <v>1850.9870000000003</v>
      </c>
      <c r="H7220" s="5">
        <v>26.655999999999999</v>
      </c>
      <c r="I7220" s="6">
        <v>0</v>
      </c>
    </row>
    <row r="7221" spans="1:9">
      <c r="A7221" s="133">
        <v>2013</v>
      </c>
      <c r="B7221" s="133">
        <v>10</v>
      </c>
      <c r="C7221" s="134">
        <v>41575</v>
      </c>
      <c r="D7221" s="133">
        <v>18</v>
      </c>
      <c r="E7221" s="5">
        <v>6.657</v>
      </c>
      <c r="F7221" s="5">
        <v>0</v>
      </c>
      <c r="G7221" s="5">
        <v>1849.6280000000002</v>
      </c>
      <c r="H7221" s="5">
        <v>24.702999999999999</v>
      </c>
      <c r="I7221" s="6">
        <v>0</v>
      </c>
    </row>
    <row r="7222" spans="1:9">
      <c r="A7222" s="133">
        <v>2013</v>
      </c>
      <c r="B7222" s="133">
        <v>10</v>
      </c>
      <c r="C7222" s="134">
        <v>41575</v>
      </c>
      <c r="D7222" s="133">
        <v>19</v>
      </c>
      <c r="E7222" s="5">
        <v>7.0520000000000005</v>
      </c>
      <c r="F7222" s="5">
        <v>0</v>
      </c>
      <c r="G7222" s="5">
        <v>1904.9940000000006</v>
      </c>
      <c r="H7222" s="5">
        <v>22.112000000000002</v>
      </c>
      <c r="I7222" s="6">
        <v>0</v>
      </c>
    </row>
    <row r="7223" spans="1:9">
      <c r="A7223" s="133">
        <v>2013</v>
      </c>
      <c r="B7223" s="133">
        <v>10</v>
      </c>
      <c r="C7223" s="134">
        <v>41575</v>
      </c>
      <c r="D7223" s="133">
        <v>20</v>
      </c>
      <c r="E7223" s="5">
        <v>7.1440000000000001</v>
      </c>
      <c r="F7223" s="5">
        <v>0</v>
      </c>
      <c r="G7223" s="5">
        <v>2128.9850000000006</v>
      </c>
      <c r="H7223" s="5">
        <v>27.889000000000006</v>
      </c>
      <c r="I7223" s="6">
        <v>0</v>
      </c>
    </row>
    <row r="7224" spans="1:9">
      <c r="A7224" s="133">
        <v>2013</v>
      </c>
      <c r="B7224" s="133">
        <v>10</v>
      </c>
      <c r="C7224" s="134">
        <v>41575</v>
      </c>
      <c r="D7224" s="133">
        <v>21</v>
      </c>
      <c r="E7224" s="5">
        <v>13.942</v>
      </c>
      <c r="F7224" s="5">
        <v>0</v>
      </c>
      <c r="G7224" s="5">
        <v>2307.8759999999993</v>
      </c>
      <c r="H7224" s="5">
        <v>37.347999999999999</v>
      </c>
      <c r="I7224" s="6">
        <v>0</v>
      </c>
    </row>
    <row r="7225" spans="1:9">
      <c r="A7225" s="133">
        <v>2013</v>
      </c>
      <c r="B7225" s="133">
        <v>10</v>
      </c>
      <c r="C7225" s="134">
        <v>41575</v>
      </c>
      <c r="D7225" s="133">
        <v>22</v>
      </c>
      <c r="E7225" s="5">
        <v>14.825000000000001</v>
      </c>
      <c r="F7225" s="5">
        <v>0</v>
      </c>
      <c r="G7225" s="5">
        <v>2301.4030000000007</v>
      </c>
      <c r="H7225" s="5">
        <v>40.418999999999983</v>
      </c>
      <c r="I7225" s="6">
        <v>0</v>
      </c>
    </row>
    <row r="7226" spans="1:9">
      <c r="A7226" s="133">
        <v>2013</v>
      </c>
      <c r="B7226" s="133">
        <v>10</v>
      </c>
      <c r="C7226" s="134">
        <v>41575</v>
      </c>
      <c r="D7226" s="133">
        <v>23</v>
      </c>
      <c r="E7226" s="5">
        <v>14.845000000000001</v>
      </c>
      <c r="F7226" s="5">
        <v>0</v>
      </c>
      <c r="G7226" s="5">
        <v>2129.0079999999994</v>
      </c>
      <c r="H7226" s="5">
        <v>34.889999999999993</v>
      </c>
      <c r="I7226" s="6">
        <v>0</v>
      </c>
    </row>
    <row r="7227" spans="1:9">
      <c r="A7227" s="133">
        <v>2013</v>
      </c>
      <c r="B7227" s="133">
        <v>10</v>
      </c>
      <c r="C7227" s="134">
        <v>41575</v>
      </c>
      <c r="D7227" s="133">
        <v>24</v>
      </c>
      <c r="E7227" s="5">
        <v>10.622</v>
      </c>
      <c r="F7227" s="5">
        <v>0</v>
      </c>
      <c r="G7227" s="5">
        <v>1984.3980000000001</v>
      </c>
      <c r="H7227" s="5">
        <v>25.014999999999997</v>
      </c>
      <c r="I7227" s="6">
        <v>0</v>
      </c>
    </row>
    <row r="7228" spans="1:9">
      <c r="A7228" s="133">
        <v>2013</v>
      </c>
      <c r="B7228" s="133">
        <v>10</v>
      </c>
      <c r="C7228" s="134">
        <v>41576</v>
      </c>
      <c r="D7228" s="133">
        <v>1</v>
      </c>
      <c r="E7228" s="5">
        <v>6.9980000000000002</v>
      </c>
      <c r="F7228" s="5">
        <v>21.536000000000001</v>
      </c>
      <c r="G7228" s="5">
        <v>1815.4480000000001</v>
      </c>
      <c r="H7228" s="5">
        <v>13.556000000000001</v>
      </c>
      <c r="I7228" s="6">
        <v>0</v>
      </c>
    </row>
    <row r="7229" spans="1:9">
      <c r="A7229" s="133">
        <v>2013</v>
      </c>
      <c r="B7229" s="133">
        <v>10</v>
      </c>
      <c r="C7229" s="134">
        <v>41576</v>
      </c>
      <c r="D7229" s="133">
        <v>2</v>
      </c>
      <c r="E7229" s="5">
        <v>7.3160000000000007</v>
      </c>
      <c r="F7229" s="5">
        <v>38.795999999999999</v>
      </c>
      <c r="G7229" s="5">
        <v>1692.7510000000002</v>
      </c>
      <c r="H7229" s="5">
        <v>11.287000000000001</v>
      </c>
      <c r="I7229" s="6">
        <v>0</v>
      </c>
    </row>
    <row r="7230" spans="1:9">
      <c r="A7230" s="133">
        <v>2013</v>
      </c>
      <c r="B7230" s="133">
        <v>10</v>
      </c>
      <c r="C7230" s="134">
        <v>41576</v>
      </c>
      <c r="D7230" s="133">
        <v>3</v>
      </c>
      <c r="E7230" s="5">
        <v>6.944</v>
      </c>
      <c r="F7230" s="5">
        <v>50.014000000000003</v>
      </c>
      <c r="G7230" s="5">
        <v>1651.5170000000003</v>
      </c>
      <c r="H7230" s="5">
        <v>11.037000000000003</v>
      </c>
      <c r="I7230" s="6">
        <v>0</v>
      </c>
    </row>
    <row r="7231" spans="1:9">
      <c r="A7231" s="133">
        <v>2013</v>
      </c>
      <c r="B7231" s="133">
        <v>10</v>
      </c>
      <c r="C7231" s="134">
        <v>41576</v>
      </c>
      <c r="D7231" s="133">
        <v>4</v>
      </c>
      <c r="E7231" s="5">
        <v>6.7240000000000002</v>
      </c>
      <c r="F7231" s="5">
        <v>49.870000000000005</v>
      </c>
      <c r="G7231" s="5">
        <v>1669.444</v>
      </c>
      <c r="H7231" s="5">
        <v>10.326000000000001</v>
      </c>
      <c r="I7231" s="6">
        <v>0</v>
      </c>
    </row>
    <row r="7232" spans="1:9">
      <c r="A7232" s="133">
        <v>2013</v>
      </c>
      <c r="B7232" s="133">
        <v>10</v>
      </c>
      <c r="C7232" s="134">
        <v>41576</v>
      </c>
      <c r="D7232" s="133">
        <v>5</v>
      </c>
      <c r="E7232" s="5">
        <v>6.7130000000000001</v>
      </c>
      <c r="F7232" s="5">
        <v>50.408999999999999</v>
      </c>
      <c r="G7232" s="5">
        <v>1701.1980000000003</v>
      </c>
      <c r="H7232" s="5">
        <v>10.159000000000002</v>
      </c>
      <c r="I7232" s="6">
        <v>0</v>
      </c>
    </row>
    <row r="7233" spans="1:9">
      <c r="A7233" s="133">
        <v>2013</v>
      </c>
      <c r="B7233" s="133">
        <v>10</v>
      </c>
      <c r="C7233" s="134">
        <v>41576</v>
      </c>
      <c r="D7233" s="133">
        <v>6</v>
      </c>
      <c r="E7233" s="5">
        <v>6.8620000000000001</v>
      </c>
      <c r="F7233" s="5">
        <v>49.262</v>
      </c>
      <c r="G7233" s="5">
        <v>1720.4209999999998</v>
      </c>
      <c r="H7233" s="5">
        <v>10.020000000000001</v>
      </c>
      <c r="I7233" s="6">
        <v>0</v>
      </c>
    </row>
    <row r="7234" spans="1:9">
      <c r="A7234" s="133">
        <v>2013</v>
      </c>
      <c r="B7234" s="133">
        <v>10</v>
      </c>
      <c r="C7234" s="134">
        <v>41576</v>
      </c>
      <c r="D7234" s="133">
        <v>7</v>
      </c>
      <c r="E7234" s="5">
        <v>7.0600000000000005</v>
      </c>
      <c r="F7234" s="5">
        <v>50.212000000000003</v>
      </c>
      <c r="G7234" s="5">
        <v>1771.4289999999999</v>
      </c>
      <c r="H7234" s="5">
        <v>10.602</v>
      </c>
      <c r="I7234" s="6">
        <v>0</v>
      </c>
    </row>
    <row r="7235" spans="1:9">
      <c r="A7235" s="133">
        <v>2013</v>
      </c>
      <c r="B7235" s="133">
        <v>10</v>
      </c>
      <c r="C7235" s="134">
        <v>41576</v>
      </c>
      <c r="D7235" s="133">
        <v>8</v>
      </c>
      <c r="E7235" s="5">
        <v>6.8260000000000005</v>
      </c>
      <c r="F7235" s="5">
        <v>50.484000000000002</v>
      </c>
      <c r="G7235" s="5">
        <v>1875.232</v>
      </c>
      <c r="H7235" s="5">
        <v>15.599000000000002</v>
      </c>
      <c r="I7235" s="6">
        <v>0</v>
      </c>
    </row>
    <row r="7236" spans="1:9">
      <c r="A7236" s="133">
        <v>2013</v>
      </c>
      <c r="B7236" s="133">
        <v>10</v>
      </c>
      <c r="C7236" s="134">
        <v>41576</v>
      </c>
      <c r="D7236" s="133">
        <v>9</v>
      </c>
      <c r="E7236" s="5">
        <v>6.7350000000000003</v>
      </c>
      <c r="F7236" s="5">
        <v>50.651000000000003</v>
      </c>
      <c r="G7236" s="5">
        <v>1920.6059999999998</v>
      </c>
      <c r="H7236" s="5">
        <v>23.188000000000002</v>
      </c>
      <c r="I7236" s="6">
        <v>0</v>
      </c>
    </row>
    <row r="7237" spans="1:9">
      <c r="A7237" s="133">
        <v>2013</v>
      </c>
      <c r="B7237" s="133">
        <v>10</v>
      </c>
      <c r="C7237" s="134">
        <v>41576</v>
      </c>
      <c r="D7237" s="133">
        <v>10</v>
      </c>
      <c r="E7237" s="5">
        <v>6.2010000000000005</v>
      </c>
      <c r="F7237" s="5">
        <v>51.419000000000004</v>
      </c>
      <c r="G7237" s="5">
        <v>1926.6280000000002</v>
      </c>
      <c r="H7237" s="5">
        <v>28.139999999999997</v>
      </c>
      <c r="I7237" s="6">
        <v>0</v>
      </c>
    </row>
    <row r="7238" spans="1:9">
      <c r="A7238" s="133">
        <v>2013</v>
      </c>
      <c r="B7238" s="133">
        <v>10</v>
      </c>
      <c r="C7238" s="134">
        <v>41576</v>
      </c>
      <c r="D7238" s="133">
        <v>11</v>
      </c>
      <c r="E7238" s="5">
        <v>5.7650000000000006</v>
      </c>
      <c r="F7238" s="5">
        <v>50.282000000000004</v>
      </c>
      <c r="G7238" s="5">
        <v>1926.7700000000007</v>
      </c>
      <c r="H7238" s="5">
        <v>28.003000000000004</v>
      </c>
      <c r="I7238" s="6">
        <v>0</v>
      </c>
    </row>
    <row r="7239" spans="1:9">
      <c r="A7239" s="133">
        <v>2013</v>
      </c>
      <c r="B7239" s="133">
        <v>10</v>
      </c>
      <c r="C7239" s="134">
        <v>41576</v>
      </c>
      <c r="D7239" s="133">
        <v>12</v>
      </c>
      <c r="E7239" s="5">
        <v>5.6150000000000002</v>
      </c>
      <c r="F7239" s="5">
        <v>50.286999999999999</v>
      </c>
      <c r="G7239" s="5">
        <v>1939.1900000000003</v>
      </c>
      <c r="H7239" s="5">
        <v>30.516999999999996</v>
      </c>
      <c r="I7239" s="6">
        <v>0</v>
      </c>
    </row>
    <row r="7240" spans="1:9">
      <c r="A7240" s="133">
        <v>2013</v>
      </c>
      <c r="B7240" s="133">
        <v>10</v>
      </c>
      <c r="C7240" s="134">
        <v>41576</v>
      </c>
      <c r="D7240" s="133">
        <v>13</v>
      </c>
      <c r="E7240" s="5">
        <v>5.8559999999999999</v>
      </c>
      <c r="F7240" s="5">
        <v>92.972000000000008</v>
      </c>
      <c r="G7240" s="5">
        <v>1883.1109999999996</v>
      </c>
      <c r="H7240" s="5">
        <v>30.96</v>
      </c>
      <c r="I7240" s="6">
        <v>0</v>
      </c>
    </row>
    <row r="7241" spans="1:9">
      <c r="A7241" s="133">
        <v>2013</v>
      </c>
      <c r="B7241" s="133">
        <v>10</v>
      </c>
      <c r="C7241" s="134">
        <v>41576</v>
      </c>
      <c r="D7241" s="133">
        <v>14</v>
      </c>
      <c r="E7241" s="5">
        <v>6.12</v>
      </c>
      <c r="F7241" s="5">
        <v>104.941</v>
      </c>
      <c r="G7241" s="5">
        <v>1877.2599999999995</v>
      </c>
      <c r="H7241" s="5">
        <v>30.758000000000006</v>
      </c>
      <c r="I7241" s="6">
        <v>0</v>
      </c>
    </row>
    <row r="7242" spans="1:9">
      <c r="A7242" s="133">
        <v>2013</v>
      </c>
      <c r="B7242" s="133">
        <v>10</v>
      </c>
      <c r="C7242" s="134">
        <v>41576</v>
      </c>
      <c r="D7242" s="133">
        <v>15</v>
      </c>
      <c r="E7242" s="5">
        <v>6.2210000000000001</v>
      </c>
      <c r="F7242" s="5">
        <v>108.97199999999999</v>
      </c>
      <c r="G7242" s="5">
        <v>1871.4910000000002</v>
      </c>
      <c r="H7242" s="5">
        <v>35.254000000000005</v>
      </c>
      <c r="I7242" s="6">
        <v>0</v>
      </c>
    </row>
    <row r="7243" spans="1:9">
      <c r="A7243" s="133">
        <v>2013</v>
      </c>
      <c r="B7243" s="133">
        <v>10</v>
      </c>
      <c r="C7243" s="134">
        <v>41576</v>
      </c>
      <c r="D7243" s="133">
        <v>16</v>
      </c>
      <c r="E7243" s="5">
        <v>6.452</v>
      </c>
      <c r="F7243" s="5">
        <v>108.833</v>
      </c>
      <c r="G7243" s="5">
        <v>1850.4850000000006</v>
      </c>
      <c r="H7243" s="5">
        <v>48.803999999999988</v>
      </c>
      <c r="I7243" s="6">
        <v>0</v>
      </c>
    </row>
    <row r="7244" spans="1:9">
      <c r="A7244" s="133">
        <v>2013</v>
      </c>
      <c r="B7244" s="133">
        <v>10</v>
      </c>
      <c r="C7244" s="134">
        <v>41576</v>
      </c>
      <c r="D7244" s="133">
        <v>17</v>
      </c>
      <c r="E7244" s="5">
        <v>6.2610000000000001</v>
      </c>
      <c r="F7244" s="5">
        <v>108.66300000000001</v>
      </c>
      <c r="G7244" s="5">
        <v>1879.9020000000003</v>
      </c>
      <c r="H7244" s="5">
        <v>69.746999999999986</v>
      </c>
      <c r="I7244" s="6">
        <v>0</v>
      </c>
    </row>
    <row r="7245" spans="1:9">
      <c r="A7245" s="133">
        <v>2013</v>
      </c>
      <c r="B7245" s="133">
        <v>10</v>
      </c>
      <c r="C7245" s="134">
        <v>41576</v>
      </c>
      <c r="D7245" s="133">
        <v>18</v>
      </c>
      <c r="E7245" s="5">
        <v>6.5590000000000002</v>
      </c>
      <c r="F7245" s="5">
        <v>106.875</v>
      </c>
      <c r="G7245" s="5">
        <v>1931.3640000000003</v>
      </c>
      <c r="H7245" s="5">
        <v>68.375999999999991</v>
      </c>
      <c r="I7245" s="6">
        <v>0</v>
      </c>
    </row>
    <row r="7246" spans="1:9">
      <c r="A7246" s="133">
        <v>2013</v>
      </c>
      <c r="B7246" s="133">
        <v>10</v>
      </c>
      <c r="C7246" s="134">
        <v>41576</v>
      </c>
      <c r="D7246" s="133">
        <v>19</v>
      </c>
      <c r="E7246" s="5">
        <v>7.0020000000000007</v>
      </c>
      <c r="F7246" s="5">
        <v>105.87300000000002</v>
      </c>
      <c r="G7246" s="5">
        <v>2029.9449999999995</v>
      </c>
      <c r="H7246" s="5">
        <v>69.823999999999998</v>
      </c>
      <c r="I7246" s="6">
        <v>0</v>
      </c>
    </row>
    <row r="7247" spans="1:9">
      <c r="A7247" s="133">
        <v>2013</v>
      </c>
      <c r="B7247" s="133">
        <v>10</v>
      </c>
      <c r="C7247" s="134">
        <v>41576</v>
      </c>
      <c r="D7247" s="133">
        <v>20</v>
      </c>
      <c r="E7247" s="5">
        <v>7.0540000000000003</v>
      </c>
      <c r="F7247" s="5">
        <v>99.849000000000018</v>
      </c>
      <c r="G7247" s="5">
        <v>2103.1489999999999</v>
      </c>
      <c r="H7247" s="5">
        <v>73.018000000000001</v>
      </c>
      <c r="I7247" s="6">
        <v>0</v>
      </c>
    </row>
    <row r="7248" spans="1:9">
      <c r="A7248" s="133">
        <v>2013</v>
      </c>
      <c r="B7248" s="133">
        <v>10</v>
      </c>
      <c r="C7248" s="134">
        <v>41576</v>
      </c>
      <c r="D7248" s="133">
        <v>21</v>
      </c>
      <c r="E7248" s="5">
        <v>7.2480000000000002</v>
      </c>
      <c r="F7248" s="5">
        <v>93.134000000000015</v>
      </c>
      <c r="G7248" s="5">
        <v>2210.3200000000002</v>
      </c>
      <c r="H7248" s="5">
        <v>78.074999999999989</v>
      </c>
      <c r="I7248" s="6">
        <v>0</v>
      </c>
    </row>
    <row r="7249" spans="1:9">
      <c r="A7249" s="133">
        <v>2013</v>
      </c>
      <c r="B7249" s="133">
        <v>10</v>
      </c>
      <c r="C7249" s="134">
        <v>41576</v>
      </c>
      <c r="D7249" s="133">
        <v>22</v>
      </c>
      <c r="E7249" s="5">
        <v>7.26</v>
      </c>
      <c r="F7249" s="5">
        <v>85.784999999999997</v>
      </c>
      <c r="G7249" s="5">
        <v>2200.7479999999996</v>
      </c>
      <c r="H7249" s="5">
        <v>78.666999999999987</v>
      </c>
      <c r="I7249" s="6">
        <v>0</v>
      </c>
    </row>
    <row r="7250" spans="1:9">
      <c r="A7250" s="133">
        <v>2013</v>
      </c>
      <c r="B7250" s="133">
        <v>10</v>
      </c>
      <c r="C7250" s="134">
        <v>41576</v>
      </c>
      <c r="D7250" s="133">
        <v>23</v>
      </c>
      <c r="E7250" s="5">
        <v>7.1980000000000004</v>
      </c>
      <c r="F7250" s="5">
        <v>82.816000000000003</v>
      </c>
      <c r="G7250" s="5">
        <v>2103.7469999999998</v>
      </c>
      <c r="H7250" s="5">
        <v>74.608000000000004</v>
      </c>
      <c r="I7250" s="6">
        <v>0</v>
      </c>
    </row>
    <row r="7251" spans="1:9">
      <c r="A7251" s="133">
        <v>2013</v>
      </c>
      <c r="B7251" s="133">
        <v>10</v>
      </c>
      <c r="C7251" s="134">
        <v>41576</v>
      </c>
      <c r="D7251" s="133">
        <v>24</v>
      </c>
      <c r="E7251" s="5">
        <v>7.1290000000000004</v>
      </c>
      <c r="F7251" s="5">
        <v>69.301999999999992</v>
      </c>
      <c r="G7251" s="5">
        <v>1945.4669999999999</v>
      </c>
      <c r="H7251" s="5">
        <v>65.585999999999999</v>
      </c>
      <c r="I7251" s="6">
        <v>0</v>
      </c>
    </row>
    <row r="7252" spans="1:9">
      <c r="A7252" s="133">
        <v>2013</v>
      </c>
      <c r="B7252" s="133">
        <v>10</v>
      </c>
      <c r="C7252" s="134">
        <v>41577</v>
      </c>
      <c r="D7252" s="133">
        <v>1</v>
      </c>
      <c r="E7252" s="5">
        <v>6.9930000000000003</v>
      </c>
      <c r="F7252" s="5">
        <v>70.805999999999997</v>
      </c>
      <c r="G7252" s="5">
        <v>1801.4080000000006</v>
      </c>
      <c r="H7252" s="5">
        <v>41.170999999999999</v>
      </c>
      <c r="I7252" s="6">
        <v>0</v>
      </c>
    </row>
    <row r="7253" spans="1:9">
      <c r="A7253" s="133">
        <v>2013</v>
      </c>
      <c r="B7253" s="133">
        <v>10</v>
      </c>
      <c r="C7253" s="134">
        <v>41577</v>
      </c>
      <c r="D7253" s="133">
        <v>2</v>
      </c>
      <c r="E7253" s="5">
        <v>6.68</v>
      </c>
      <c r="F7253" s="5">
        <v>70.863</v>
      </c>
      <c r="G7253" s="5">
        <v>1747.2530000000002</v>
      </c>
      <c r="H7253" s="5">
        <v>28.534000000000006</v>
      </c>
      <c r="I7253" s="6">
        <v>0</v>
      </c>
    </row>
    <row r="7254" spans="1:9">
      <c r="A7254" s="133">
        <v>2013</v>
      </c>
      <c r="B7254" s="133">
        <v>10</v>
      </c>
      <c r="C7254" s="134">
        <v>41577</v>
      </c>
      <c r="D7254" s="133">
        <v>3</v>
      </c>
      <c r="E7254" s="5">
        <v>7.1520000000000001</v>
      </c>
      <c r="F7254" s="5">
        <v>70.902000000000001</v>
      </c>
      <c r="G7254" s="5">
        <v>1694.6880000000001</v>
      </c>
      <c r="H7254" s="5">
        <v>20.333000000000002</v>
      </c>
      <c r="I7254" s="6">
        <v>0</v>
      </c>
    </row>
    <row r="7255" spans="1:9">
      <c r="A7255" s="133">
        <v>2013</v>
      </c>
      <c r="B7255" s="133">
        <v>10</v>
      </c>
      <c r="C7255" s="134">
        <v>41577</v>
      </c>
      <c r="D7255" s="133">
        <v>4</v>
      </c>
      <c r="E7255" s="5">
        <v>6.6070000000000002</v>
      </c>
      <c r="F7255" s="5">
        <v>70.995000000000005</v>
      </c>
      <c r="G7255" s="5">
        <v>1678.2260000000006</v>
      </c>
      <c r="H7255" s="5">
        <v>17.895000000000003</v>
      </c>
      <c r="I7255" s="6">
        <v>0</v>
      </c>
    </row>
    <row r="7256" spans="1:9">
      <c r="A7256" s="133">
        <v>2013</v>
      </c>
      <c r="B7256" s="133">
        <v>10</v>
      </c>
      <c r="C7256" s="134">
        <v>41577</v>
      </c>
      <c r="D7256" s="133">
        <v>5</v>
      </c>
      <c r="E7256" s="5">
        <v>6.8730000000000002</v>
      </c>
      <c r="F7256" s="5">
        <v>71.02</v>
      </c>
      <c r="G7256" s="5">
        <v>1678.1890000000001</v>
      </c>
      <c r="H7256" s="5">
        <v>13.716999999999999</v>
      </c>
      <c r="I7256" s="6">
        <v>0</v>
      </c>
    </row>
    <row r="7257" spans="1:9">
      <c r="A7257" s="133">
        <v>2013</v>
      </c>
      <c r="B7257" s="133">
        <v>10</v>
      </c>
      <c r="C7257" s="134">
        <v>41577</v>
      </c>
      <c r="D7257" s="133">
        <v>6</v>
      </c>
      <c r="E7257" s="5">
        <v>6.8650000000000002</v>
      </c>
      <c r="F7257" s="5">
        <v>70.992000000000004</v>
      </c>
      <c r="G7257" s="5">
        <v>1718.9189999999996</v>
      </c>
      <c r="H7257" s="5">
        <v>12.029</v>
      </c>
      <c r="I7257" s="6">
        <v>0</v>
      </c>
    </row>
    <row r="7258" spans="1:9">
      <c r="A7258" s="133">
        <v>2013</v>
      </c>
      <c r="B7258" s="133">
        <v>10</v>
      </c>
      <c r="C7258" s="134">
        <v>41577</v>
      </c>
      <c r="D7258" s="133">
        <v>7</v>
      </c>
      <c r="E7258" s="5">
        <v>8.7629999999999999</v>
      </c>
      <c r="F7258" s="5">
        <v>71.078000000000003</v>
      </c>
      <c r="G7258" s="5">
        <v>1731.4459999999999</v>
      </c>
      <c r="H7258" s="5">
        <v>12.913</v>
      </c>
      <c r="I7258" s="6">
        <v>0</v>
      </c>
    </row>
    <row r="7259" spans="1:9">
      <c r="A7259" s="133">
        <v>2013</v>
      </c>
      <c r="B7259" s="133">
        <v>10</v>
      </c>
      <c r="C7259" s="134">
        <v>41577</v>
      </c>
      <c r="D7259" s="133">
        <v>8</v>
      </c>
      <c r="E7259" s="5">
        <v>9.0150000000000006</v>
      </c>
      <c r="F7259" s="5">
        <v>71.056000000000012</v>
      </c>
      <c r="G7259" s="5">
        <v>1798.2740000000001</v>
      </c>
      <c r="H7259" s="5">
        <v>15.012</v>
      </c>
      <c r="I7259" s="6">
        <v>0</v>
      </c>
    </row>
    <row r="7260" spans="1:9">
      <c r="A7260" s="133">
        <v>2013</v>
      </c>
      <c r="B7260" s="133">
        <v>10</v>
      </c>
      <c r="C7260" s="134">
        <v>41577</v>
      </c>
      <c r="D7260" s="133">
        <v>9</v>
      </c>
      <c r="E7260" s="5">
        <v>13.794</v>
      </c>
      <c r="F7260" s="5">
        <v>70.948000000000008</v>
      </c>
      <c r="G7260" s="5">
        <v>1813.1109999999999</v>
      </c>
      <c r="H7260" s="5">
        <v>18.843000000000004</v>
      </c>
      <c r="I7260" s="6">
        <v>0</v>
      </c>
    </row>
    <row r="7261" spans="1:9">
      <c r="A7261" s="133">
        <v>2013</v>
      </c>
      <c r="B7261" s="133">
        <v>10</v>
      </c>
      <c r="C7261" s="134">
        <v>41577</v>
      </c>
      <c r="D7261" s="133">
        <v>10</v>
      </c>
      <c r="E7261" s="5">
        <v>15.515000000000001</v>
      </c>
      <c r="F7261" s="5">
        <v>70.806000000000012</v>
      </c>
      <c r="G7261" s="5">
        <v>1834.37</v>
      </c>
      <c r="H7261" s="5">
        <v>27.570000000000004</v>
      </c>
      <c r="I7261" s="6">
        <v>0</v>
      </c>
    </row>
    <row r="7262" spans="1:9">
      <c r="A7262" s="133">
        <v>2013</v>
      </c>
      <c r="B7262" s="133">
        <v>10</v>
      </c>
      <c r="C7262" s="134">
        <v>41577</v>
      </c>
      <c r="D7262" s="133">
        <v>11</v>
      </c>
      <c r="E7262" s="5">
        <v>15.263</v>
      </c>
      <c r="F7262" s="5">
        <v>71.098000000000013</v>
      </c>
      <c r="G7262" s="5">
        <v>1853.8710000000001</v>
      </c>
      <c r="H7262" s="5">
        <v>32.419000000000004</v>
      </c>
      <c r="I7262" s="6">
        <v>0</v>
      </c>
    </row>
    <row r="7263" spans="1:9">
      <c r="A7263" s="133">
        <v>2013</v>
      </c>
      <c r="B7263" s="133">
        <v>10</v>
      </c>
      <c r="C7263" s="134">
        <v>41577</v>
      </c>
      <c r="D7263" s="133">
        <v>12</v>
      </c>
      <c r="E7263" s="5">
        <v>14.771000000000001</v>
      </c>
      <c r="F7263" s="5">
        <v>71.12700000000001</v>
      </c>
      <c r="G7263" s="5">
        <v>1894.7009999999998</v>
      </c>
      <c r="H7263" s="5">
        <v>32.646000000000008</v>
      </c>
      <c r="I7263" s="6">
        <v>0</v>
      </c>
    </row>
    <row r="7264" spans="1:9">
      <c r="A7264" s="133">
        <v>2013</v>
      </c>
      <c r="B7264" s="133">
        <v>10</v>
      </c>
      <c r="C7264" s="134">
        <v>41577</v>
      </c>
      <c r="D7264" s="133">
        <v>13</v>
      </c>
      <c r="E7264" s="5">
        <v>19.935000000000002</v>
      </c>
      <c r="F7264" s="5">
        <v>70.989000000000004</v>
      </c>
      <c r="G7264" s="5">
        <v>1904.6840000000007</v>
      </c>
      <c r="H7264" s="5">
        <v>38.433</v>
      </c>
      <c r="I7264" s="6">
        <v>0</v>
      </c>
    </row>
    <row r="7265" spans="1:9">
      <c r="A7265" s="133">
        <v>2013</v>
      </c>
      <c r="B7265" s="133">
        <v>10</v>
      </c>
      <c r="C7265" s="134">
        <v>41577</v>
      </c>
      <c r="D7265" s="133">
        <v>14</v>
      </c>
      <c r="E7265" s="5">
        <v>20.552</v>
      </c>
      <c r="F7265" s="5">
        <v>71.018000000000001</v>
      </c>
      <c r="G7265" s="5">
        <v>1978.5719999999999</v>
      </c>
      <c r="H7265" s="5">
        <v>55.315000000000005</v>
      </c>
      <c r="I7265" s="6">
        <v>0</v>
      </c>
    </row>
    <row r="7266" spans="1:9">
      <c r="A7266" s="133">
        <v>2013</v>
      </c>
      <c r="B7266" s="133">
        <v>10</v>
      </c>
      <c r="C7266" s="134">
        <v>41577</v>
      </c>
      <c r="D7266" s="133">
        <v>15</v>
      </c>
      <c r="E7266" s="5">
        <v>20.037000000000003</v>
      </c>
      <c r="F7266" s="5">
        <v>71.046000000000006</v>
      </c>
      <c r="G7266" s="5">
        <v>1979.567</v>
      </c>
      <c r="H7266" s="5">
        <v>67.460000000000008</v>
      </c>
      <c r="I7266" s="6">
        <v>0</v>
      </c>
    </row>
    <row r="7267" spans="1:9">
      <c r="A7267" s="133">
        <v>2013</v>
      </c>
      <c r="B7267" s="133">
        <v>10</v>
      </c>
      <c r="C7267" s="134">
        <v>41577</v>
      </c>
      <c r="D7267" s="133">
        <v>16</v>
      </c>
      <c r="E7267" s="5">
        <v>20.16</v>
      </c>
      <c r="F7267" s="5">
        <v>71.121000000000009</v>
      </c>
      <c r="G7267" s="5">
        <v>2023.9649999999999</v>
      </c>
      <c r="H7267" s="5">
        <v>73.745000000000005</v>
      </c>
      <c r="I7267" s="6">
        <v>0</v>
      </c>
    </row>
    <row r="7268" spans="1:9">
      <c r="A7268" s="133">
        <v>2013</v>
      </c>
      <c r="B7268" s="133">
        <v>10</v>
      </c>
      <c r="C7268" s="134">
        <v>41577</v>
      </c>
      <c r="D7268" s="133">
        <v>17</v>
      </c>
      <c r="E7268" s="5">
        <v>20.258000000000003</v>
      </c>
      <c r="F7268" s="5">
        <v>71.149000000000001</v>
      </c>
      <c r="G7268" s="5">
        <v>2015.5809999999999</v>
      </c>
      <c r="H7268" s="5">
        <v>80.414000000000001</v>
      </c>
      <c r="I7268" s="6">
        <v>0</v>
      </c>
    </row>
    <row r="7269" spans="1:9">
      <c r="A7269" s="133">
        <v>2013</v>
      </c>
      <c r="B7269" s="133">
        <v>10</v>
      </c>
      <c r="C7269" s="134">
        <v>41577</v>
      </c>
      <c r="D7269" s="133">
        <v>18</v>
      </c>
      <c r="E7269" s="5">
        <v>20.338000000000001</v>
      </c>
      <c r="F7269" s="5">
        <v>71.152000000000015</v>
      </c>
      <c r="G7269" s="5">
        <v>2073.5030000000002</v>
      </c>
      <c r="H7269" s="5">
        <v>81.384999999999991</v>
      </c>
      <c r="I7269" s="6">
        <v>0</v>
      </c>
    </row>
    <row r="7270" spans="1:9">
      <c r="A7270" s="133">
        <v>2013</v>
      </c>
      <c r="B7270" s="133">
        <v>10</v>
      </c>
      <c r="C7270" s="134">
        <v>41577</v>
      </c>
      <c r="D7270" s="133">
        <v>19</v>
      </c>
      <c r="E7270" s="5">
        <v>20.351000000000003</v>
      </c>
      <c r="F7270" s="5">
        <v>71.2</v>
      </c>
      <c r="G7270" s="5">
        <v>2122.1910000000003</v>
      </c>
      <c r="H7270" s="5">
        <v>83.679000000000016</v>
      </c>
      <c r="I7270" s="6">
        <v>0</v>
      </c>
    </row>
    <row r="7271" spans="1:9">
      <c r="A7271" s="133">
        <v>2013</v>
      </c>
      <c r="B7271" s="133">
        <v>10</v>
      </c>
      <c r="C7271" s="134">
        <v>41577</v>
      </c>
      <c r="D7271" s="133">
        <v>20</v>
      </c>
      <c r="E7271" s="5">
        <v>20.052</v>
      </c>
      <c r="F7271" s="5">
        <v>71.216999999999999</v>
      </c>
      <c r="G7271" s="5">
        <v>2270.4270000000001</v>
      </c>
      <c r="H7271" s="5">
        <v>81.612999999999985</v>
      </c>
      <c r="I7271" s="6">
        <v>0</v>
      </c>
    </row>
    <row r="7272" spans="1:9">
      <c r="A7272" s="133">
        <v>2013</v>
      </c>
      <c r="B7272" s="133">
        <v>10</v>
      </c>
      <c r="C7272" s="134">
        <v>41577</v>
      </c>
      <c r="D7272" s="133">
        <v>21</v>
      </c>
      <c r="E7272" s="5">
        <v>19.726000000000003</v>
      </c>
      <c r="F7272" s="5">
        <v>71.13</v>
      </c>
      <c r="G7272" s="5">
        <v>2336.8579999999997</v>
      </c>
      <c r="H7272" s="5">
        <v>90.213999999999984</v>
      </c>
      <c r="I7272" s="6">
        <v>0</v>
      </c>
    </row>
    <row r="7273" spans="1:9">
      <c r="A7273" s="133">
        <v>2013</v>
      </c>
      <c r="B7273" s="133">
        <v>10</v>
      </c>
      <c r="C7273" s="134">
        <v>41577</v>
      </c>
      <c r="D7273" s="133">
        <v>22</v>
      </c>
      <c r="E7273" s="5">
        <v>20.154</v>
      </c>
      <c r="F7273" s="5">
        <v>71.048000000000002</v>
      </c>
      <c r="G7273" s="5">
        <v>2342.846</v>
      </c>
      <c r="H7273" s="5">
        <v>88.847999999999999</v>
      </c>
      <c r="I7273" s="6">
        <v>0</v>
      </c>
    </row>
    <row r="7274" spans="1:9">
      <c r="A7274" s="133">
        <v>2013</v>
      </c>
      <c r="B7274" s="133">
        <v>10</v>
      </c>
      <c r="C7274" s="134">
        <v>41577</v>
      </c>
      <c r="D7274" s="133">
        <v>23</v>
      </c>
      <c r="E7274" s="5">
        <v>19.95</v>
      </c>
      <c r="F7274" s="5">
        <v>94.668999999999997</v>
      </c>
      <c r="G7274" s="5">
        <v>2171.9720000000007</v>
      </c>
      <c r="H7274" s="5">
        <v>79.586999999999989</v>
      </c>
      <c r="I7274" s="6">
        <v>0</v>
      </c>
    </row>
    <row r="7275" spans="1:9">
      <c r="A7275" s="133">
        <v>2013</v>
      </c>
      <c r="B7275" s="133">
        <v>10</v>
      </c>
      <c r="C7275" s="134">
        <v>41577</v>
      </c>
      <c r="D7275" s="133">
        <v>24</v>
      </c>
      <c r="E7275" s="5">
        <v>19.452999999999999</v>
      </c>
      <c r="F7275" s="5">
        <v>131.68400000000003</v>
      </c>
      <c r="G7275" s="5">
        <v>1966.6509999999992</v>
      </c>
      <c r="H7275" s="5">
        <v>74.042000000000002</v>
      </c>
      <c r="I7275" s="6">
        <v>0</v>
      </c>
    </row>
    <row r="7276" spans="1:9">
      <c r="A7276" s="133">
        <v>2013</v>
      </c>
      <c r="B7276" s="133">
        <v>10</v>
      </c>
      <c r="C7276" s="134">
        <v>41578</v>
      </c>
      <c r="D7276" s="133">
        <v>1</v>
      </c>
      <c r="E7276" s="5">
        <v>19.516000000000002</v>
      </c>
      <c r="F7276" s="5">
        <v>147.52600000000001</v>
      </c>
      <c r="G7276" s="5">
        <v>1802.1220000000001</v>
      </c>
      <c r="H7276" s="5">
        <v>68.227999999999994</v>
      </c>
      <c r="I7276" s="6">
        <v>0</v>
      </c>
    </row>
    <row r="7277" spans="1:9">
      <c r="A7277" s="133">
        <v>2013</v>
      </c>
      <c r="B7277" s="133">
        <v>10</v>
      </c>
      <c r="C7277" s="134">
        <v>41578</v>
      </c>
      <c r="D7277" s="133">
        <v>2</v>
      </c>
      <c r="E7277" s="5">
        <v>19.627000000000002</v>
      </c>
      <c r="F7277" s="5">
        <v>148.18799999999999</v>
      </c>
      <c r="G7277" s="5">
        <v>1744.9410000000005</v>
      </c>
      <c r="H7277" s="5">
        <v>46.269000000000005</v>
      </c>
      <c r="I7277" s="6">
        <v>0</v>
      </c>
    </row>
    <row r="7278" spans="1:9">
      <c r="A7278" s="133">
        <v>2013</v>
      </c>
      <c r="B7278" s="133">
        <v>10</v>
      </c>
      <c r="C7278" s="134">
        <v>41578</v>
      </c>
      <c r="D7278" s="133">
        <v>3</v>
      </c>
      <c r="E7278" s="5">
        <v>19.589000000000002</v>
      </c>
      <c r="F7278" s="5">
        <v>148.251</v>
      </c>
      <c r="G7278" s="5">
        <v>1722.066</v>
      </c>
      <c r="H7278" s="5">
        <v>40.508000000000003</v>
      </c>
      <c r="I7278" s="6">
        <v>0</v>
      </c>
    </row>
    <row r="7279" spans="1:9">
      <c r="A7279" s="133">
        <v>2013</v>
      </c>
      <c r="B7279" s="133">
        <v>10</v>
      </c>
      <c r="C7279" s="134">
        <v>41578</v>
      </c>
      <c r="D7279" s="133">
        <v>4</v>
      </c>
      <c r="E7279" s="5">
        <v>19.638000000000002</v>
      </c>
      <c r="F7279" s="5">
        <v>148.33800000000002</v>
      </c>
      <c r="G7279" s="5">
        <v>1734.7479999999996</v>
      </c>
      <c r="H7279" s="5">
        <v>36.305999999999997</v>
      </c>
      <c r="I7279" s="6">
        <v>0</v>
      </c>
    </row>
    <row r="7280" spans="1:9">
      <c r="A7280" s="133">
        <v>2013</v>
      </c>
      <c r="B7280" s="133">
        <v>10</v>
      </c>
      <c r="C7280" s="134">
        <v>41578</v>
      </c>
      <c r="D7280" s="133">
        <v>5</v>
      </c>
      <c r="E7280" s="5">
        <v>15.511000000000001</v>
      </c>
      <c r="F7280" s="5">
        <v>148.751</v>
      </c>
      <c r="G7280" s="5">
        <v>1742.287</v>
      </c>
      <c r="H7280" s="5">
        <v>31.247000000000003</v>
      </c>
      <c r="I7280" s="6">
        <v>0</v>
      </c>
    </row>
    <row r="7281" spans="1:9">
      <c r="A7281" s="133">
        <v>2013</v>
      </c>
      <c r="B7281" s="133">
        <v>10</v>
      </c>
      <c r="C7281" s="134">
        <v>41578</v>
      </c>
      <c r="D7281" s="133">
        <v>6</v>
      </c>
      <c r="E7281" s="5">
        <v>12.415000000000001</v>
      </c>
      <c r="F7281" s="5">
        <v>148.72500000000002</v>
      </c>
      <c r="G7281" s="5">
        <v>1743.3810000000005</v>
      </c>
      <c r="H7281" s="5">
        <v>22.135000000000002</v>
      </c>
      <c r="I7281" s="6">
        <v>0</v>
      </c>
    </row>
    <row r="7282" spans="1:9">
      <c r="A7282" s="133">
        <v>2013</v>
      </c>
      <c r="B7282" s="133">
        <v>10</v>
      </c>
      <c r="C7282" s="134">
        <v>41578</v>
      </c>
      <c r="D7282" s="133">
        <v>7</v>
      </c>
      <c r="E7282" s="5">
        <v>12.213000000000001</v>
      </c>
      <c r="F7282" s="5">
        <v>139.917</v>
      </c>
      <c r="G7282" s="5">
        <v>1774.4300000000005</v>
      </c>
      <c r="H7282" s="5">
        <v>20.658000000000001</v>
      </c>
      <c r="I7282" s="6">
        <v>0</v>
      </c>
    </row>
    <row r="7283" spans="1:9">
      <c r="A7283" s="133">
        <v>2013</v>
      </c>
      <c r="B7283" s="133">
        <v>10</v>
      </c>
      <c r="C7283" s="134">
        <v>41578</v>
      </c>
      <c r="D7283" s="133">
        <v>8</v>
      </c>
      <c r="E7283" s="5">
        <v>12.364000000000001</v>
      </c>
      <c r="F7283" s="5">
        <v>139.83600000000001</v>
      </c>
      <c r="G7283" s="5">
        <v>1833.8279999999997</v>
      </c>
      <c r="H7283" s="5">
        <v>17.184000000000005</v>
      </c>
      <c r="I7283" s="6">
        <v>0</v>
      </c>
    </row>
    <row r="7284" spans="1:9">
      <c r="A7284" s="133">
        <v>2013</v>
      </c>
      <c r="B7284" s="133">
        <v>10</v>
      </c>
      <c r="C7284" s="134">
        <v>41578</v>
      </c>
      <c r="D7284" s="133">
        <v>9</v>
      </c>
      <c r="E7284" s="5">
        <v>12.535</v>
      </c>
      <c r="F7284" s="5">
        <v>139.929</v>
      </c>
      <c r="G7284" s="5">
        <v>1857.7749999999999</v>
      </c>
      <c r="H7284" s="5">
        <v>24.907</v>
      </c>
      <c r="I7284" s="6">
        <v>0</v>
      </c>
    </row>
    <row r="7285" spans="1:9">
      <c r="A7285" s="133">
        <v>2013</v>
      </c>
      <c r="B7285" s="133">
        <v>10</v>
      </c>
      <c r="C7285" s="134">
        <v>41578</v>
      </c>
      <c r="D7285" s="133">
        <v>10</v>
      </c>
      <c r="E7285" s="5">
        <v>12.524000000000001</v>
      </c>
      <c r="F7285" s="5">
        <v>139.52500000000001</v>
      </c>
      <c r="G7285" s="5">
        <v>1903.9750000000004</v>
      </c>
      <c r="H7285" s="5">
        <v>44.259</v>
      </c>
      <c r="I7285" s="6">
        <v>0</v>
      </c>
    </row>
    <row r="7286" spans="1:9">
      <c r="A7286" s="133">
        <v>2013</v>
      </c>
      <c r="B7286" s="133">
        <v>10</v>
      </c>
      <c r="C7286" s="134">
        <v>41578</v>
      </c>
      <c r="D7286" s="133">
        <v>11</v>
      </c>
      <c r="E7286" s="5">
        <v>13.530000000000001</v>
      </c>
      <c r="F7286" s="5">
        <v>139.43200000000002</v>
      </c>
      <c r="G7286" s="5">
        <v>1989.9580000000005</v>
      </c>
      <c r="H7286" s="5">
        <v>72.163000000000025</v>
      </c>
      <c r="I7286" s="6">
        <v>0</v>
      </c>
    </row>
    <row r="7287" spans="1:9">
      <c r="A7287" s="133">
        <v>2013</v>
      </c>
      <c r="B7287" s="133">
        <v>10</v>
      </c>
      <c r="C7287" s="134">
        <v>41578</v>
      </c>
      <c r="D7287" s="133">
        <v>12</v>
      </c>
      <c r="E7287" s="5">
        <v>13.202</v>
      </c>
      <c r="F7287" s="5">
        <v>139.10500000000002</v>
      </c>
      <c r="G7287" s="5">
        <v>2002.7269999999996</v>
      </c>
      <c r="H7287" s="5">
        <v>79.516000000000005</v>
      </c>
      <c r="I7287" s="6">
        <v>0</v>
      </c>
    </row>
    <row r="7288" spans="1:9">
      <c r="A7288" s="133">
        <v>2013</v>
      </c>
      <c r="B7288" s="133">
        <v>10</v>
      </c>
      <c r="C7288" s="134">
        <v>41578</v>
      </c>
      <c r="D7288" s="133">
        <v>13</v>
      </c>
      <c r="E7288" s="5">
        <v>13.48</v>
      </c>
      <c r="F7288" s="5">
        <v>139.321</v>
      </c>
      <c r="G7288" s="5">
        <v>2004.8949999999993</v>
      </c>
      <c r="H7288" s="5">
        <v>80.325000000000003</v>
      </c>
      <c r="I7288" s="6">
        <v>0</v>
      </c>
    </row>
    <row r="7289" spans="1:9">
      <c r="A7289" s="133">
        <v>2013</v>
      </c>
      <c r="B7289" s="133">
        <v>10</v>
      </c>
      <c r="C7289" s="134">
        <v>41578</v>
      </c>
      <c r="D7289" s="133">
        <v>14</v>
      </c>
      <c r="E7289" s="5">
        <v>13.673</v>
      </c>
      <c r="F7289" s="5">
        <v>139.46899999999999</v>
      </c>
      <c r="G7289" s="5">
        <v>2011.7970000000005</v>
      </c>
      <c r="H7289" s="5">
        <v>86.89400000000002</v>
      </c>
      <c r="I7289" s="6">
        <v>0</v>
      </c>
    </row>
    <row r="7290" spans="1:9">
      <c r="A7290" s="133">
        <v>2013</v>
      </c>
      <c r="B7290" s="133">
        <v>10</v>
      </c>
      <c r="C7290" s="134">
        <v>41578</v>
      </c>
      <c r="D7290" s="133">
        <v>15</v>
      </c>
      <c r="E7290" s="5">
        <v>13.489000000000001</v>
      </c>
      <c r="F7290" s="5">
        <v>139.875</v>
      </c>
      <c r="G7290" s="5">
        <v>1992.4930000000004</v>
      </c>
      <c r="H7290" s="5">
        <v>90.768000000000001</v>
      </c>
      <c r="I7290" s="6">
        <v>0</v>
      </c>
    </row>
    <row r="7291" spans="1:9">
      <c r="A7291" s="133">
        <v>2013</v>
      </c>
      <c r="B7291" s="133">
        <v>10</v>
      </c>
      <c r="C7291" s="134">
        <v>41578</v>
      </c>
      <c r="D7291" s="133">
        <v>16</v>
      </c>
      <c r="E7291" s="5">
        <v>13.467000000000001</v>
      </c>
      <c r="F7291" s="5">
        <v>139.71700000000001</v>
      </c>
      <c r="G7291" s="5">
        <v>2001.1070000000004</v>
      </c>
      <c r="H7291" s="5">
        <v>91.269999999999968</v>
      </c>
      <c r="I7291" s="6">
        <v>0</v>
      </c>
    </row>
    <row r="7292" spans="1:9">
      <c r="A7292" s="133">
        <v>2013</v>
      </c>
      <c r="B7292" s="133">
        <v>10</v>
      </c>
      <c r="C7292" s="134">
        <v>41578</v>
      </c>
      <c r="D7292" s="133">
        <v>17</v>
      </c>
      <c r="E7292" s="5">
        <v>12.957000000000001</v>
      </c>
      <c r="F7292" s="5">
        <v>139.88999999999999</v>
      </c>
      <c r="G7292" s="5">
        <v>1997.1360000000002</v>
      </c>
      <c r="H7292" s="5">
        <v>87.954999999999984</v>
      </c>
      <c r="I7292" s="6">
        <v>0</v>
      </c>
    </row>
    <row r="7293" spans="1:9">
      <c r="A7293" s="133">
        <v>2013</v>
      </c>
      <c r="B7293" s="133">
        <v>10</v>
      </c>
      <c r="C7293" s="134">
        <v>41578</v>
      </c>
      <c r="D7293" s="133">
        <v>18</v>
      </c>
      <c r="E7293" s="5">
        <v>13.866000000000001</v>
      </c>
      <c r="F7293" s="5">
        <v>139.35000000000002</v>
      </c>
      <c r="G7293" s="5">
        <v>1981.9069999999997</v>
      </c>
      <c r="H7293" s="5">
        <v>82.632000000000005</v>
      </c>
      <c r="I7293" s="6">
        <v>0</v>
      </c>
    </row>
    <row r="7294" spans="1:9">
      <c r="A7294" s="133">
        <v>2013</v>
      </c>
      <c r="B7294" s="133">
        <v>10</v>
      </c>
      <c r="C7294" s="134">
        <v>41578</v>
      </c>
      <c r="D7294" s="133">
        <v>19</v>
      </c>
      <c r="E7294" s="5">
        <v>20.175000000000001</v>
      </c>
      <c r="F7294" s="5">
        <v>139.28800000000001</v>
      </c>
      <c r="G7294" s="5">
        <v>1985.9609999999998</v>
      </c>
      <c r="H7294" s="5">
        <v>74.440999999999974</v>
      </c>
      <c r="I7294" s="6">
        <v>0</v>
      </c>
    </row>
    <row r="7295" spans="1:9">
      <c r="A7295" s="133">
        <v>2013</v>
      </c>
      <c r="B7295" s="133">
        <v>10</v>
      </c>
      <c r="C7295" s="134">
        <v>41578</v>
      </c>
      <c r="D7295" s="133">
        <v>20</v>
      </c>
      <c r="E7295" s="5">
        <v>20.477</v>
      </c>
      <c r="F7295" s="5">
        <v>137.71600000000001</v>
      </c>
      <c r="G7295" s="5">
        <v>2121.6649999999991</v>
      </c>
      <c r="H7295" s="5">
        <v>80.304999999999978</v>
      </c>
      <c r="I7295" s="6">
        <v>0</v>
      </c>
    </row>
    <row r="7296" spans="1:9">
      <c r="A7296" s="133">
        <v>2013</v>
      </c>
      <c r="B7296" s="133">
        <v>10</v>
      </c>
      <c r="C7296" s="134">
        <v>41578</v>
      </c>
      <c r="D7296" s="133">
        <v>21</v>
      </c>
      <c r="E7296" s="5">
        <v>20.266999999999999</v>
      </c>
      <c r="F7296" s="5">
        <v>138.49</v>
      </c>
      <c r="G7296" s="5">
        <v>2168.13</v>
      </c>
      <c r="H7296" s="5">
        <v>88.836999999999989</v>
      </c>
      <c r="I7296" s="6">
        <v>0</v>
      </c>
    </row>
    <row r="7297" spans="1:9">
      <c r="A7297" s="133">
        <v>2013</v>
      </c>
      <c r="B7297" s="133">
        <v>10</v>
      </c>
      <c r="C7297" s="134">
        <v>41578</v>
      </c>
      <c r="D7297" s="133">
        <v>22</v>
      </c>
      <c r="E7297" s="5">
        <v>15.301</v>
      </c>
      <c r="F7297" s="5">
        <v>138.52100000000002</v>
      </c>
      <c r="G7297" s="5">
        <v>2174.3079999999995</v>
      </c>
      <c r="H7297" s="5">
        <v>92.174999999999983</v>
      </c>
      <c r="I7297" s="6">
        <v>0</v>
      </c>
    </row>
    <row r="7298" spans="1:9">
      <c r="A7298" s="133">
        <v>2013</v>
      </c>
      <c r="B7298" s="133">
        <v>10</v>
      </c>
      <c r="C7298" s="134">
        <v>41578</v>
      </c>
      <c r="D7298" s="133">
        <v>23</v>
      </c>
      <c r="E7298" s="5">
        <v>15.035</v>
      </c>
      <c r="F7298" s="5">
        <v>138.44999999999999</v>
      </c>
      <c r="G7298" s="5">
        <v>2128.366</v>
      </c>
      <c r="H7298" s="5">
        <v>94.561000000000007</v>
      </c>
      <c r="I7298" s="6">
        <v>0</v>
      </c>
    </row>
    <row r="7299" spans="1:9">
      <c r="A7299" s="133">
        <v>2013</v>
      </c>
      <c r="B7299" s="133">
        <v>10</v>
      </c>
      <c r="C7299" s="134">
        <v>41578</v>
      </c>
      <c r="D7299" s="133">
        <v>24</v>
      </c>
      <c r="E7299" s="5">
        <v>14.765000000000001</v>
      </c>
      <c r="F7299" s="5">
        <v>138.64100000000002</v>
      </c>
      <c r="G7299" s="5">
        <v>2013.6080000000002</v>
      </c>
      <c r="H7299" s="5">
        <v>82.266000000000005</v>
      </c>
      <c r="I7299" s="6">
        <v>0</v>
      </c>
    </row>
    <row r="7300" spans="1:9">
      <c r="A7300" s="133">
        <v>2013</v>
      </c>
      <c r="B7300" s="133">
        <v>11</v>
      </c>
      <c r="C7300" s="134">
        <v>41579</v>
      </c>
      <c r="D7300" s="133">
        <v>1</v>
      </c>
      <c r="E7300" s="5">
        <v>14.838000000000001</v>
      </c>
      <c r="F7300" s="5">
        <v>137.44</v>
      </c>
      <c r="G7300" s="5">
        <v>1785.7020000000005</v>
      </c>
      <c r="H7300" s="5">
        <v>74.294000000000025</v>
      </c>
      <c r="I7300" s="6">
        <v>0</v>
      </c>
    </row>
    <row r="7301" spans="1:9">
      <c r="A7301" s="133">
        <v>2013</v>
      </c>
      <c r="B7301" s="133">
        <v>11</v>
      </c>
      <c r="C7301" s="134">
        <v>41579</v>
      </c>
      <c r="D7301" s="133">
        <v>2</v>
      </c>
      <c r="E7301" s="5">
        <v>13.798</v>
      </c>
      <c r="F7301" s="5">
        <v>137.74799999999999</v>
      </c>
      <c r="G7301" s="5">
        <v>1681.5219999999999</v>
      </c>
      <c r="H7301" s="5">
        <v>67.088000000000008</v>
      </c>
      <c r="I7301" s="6">
        <v>0</v>
      </c>
    </row>
    <row r="7302" spans="1:9">
      <c r="A7302" s="133">
        <v>2013</v>
      </c>
      <c r="B7302" s="133">
        <v>11</v>
      </c>
      <c r="C7302" s="134">
        <v>41579</v>
      </c>
      <c r="D7302" s="133">
        <v>3</v>
      </c>
      <c r="E7302" s="5">
        <v>18.256</v>
      </c>
      <c r="F7302" s="5">
        <v>131.45400000000001</v>
      </c>
      <c r="G7302" s="5">
        <v>1653.9430000000002</v>
      </c>
      <c r="H7302" s="5">
        <v>52.97</v>
      </c>
      <c r="I7302" s="6">
        <v>0</v>
      </c>
    </row>
    <row r="7303" spans="1:9">
      <c r="A7303" s="133">
        <v>2013</v>
      </c>
      <c r="B7303" s="133">
        <v>11</v>
      </c>
      <c r="C7303" s="134">
        <v>41579</v>
      </c>
      <c r="D7303" s="133">
        <v>4</v>
      </c>
      <c r="E7303" s="5">
        <v>23.89</v>
      </c>
      <c r="F7303" s="5">
        <v>117.50500000000001</v>
      </c>
      <c r="G7303" s="5">
        <v>1664.069</v>
      </c>
      <c r="H7303" s="5">
        <v>35.434999999999995</v>
      </c>
      <c r="I7303" s="6">
        <v>0</v>
      </c>
    </row>
    <row r="7304" spans="1:9">
      <c r="A7304" s="133">
        <v>2013</v>
      </c>
      <c r="B7304" s="133">
        <v>11</v>
      </c>
      <c r="C7304" s="134">
        <v>41579</v>
      </c>
      <c r="D7304" s="133">
        <v>5</v>
      </c>
      <c r="E7304" s="5">
        <v>25.539000000000001</v>
      </c>
      <c r="F7304" s="5">
        <v>117.20099999999999</v>
      </c>
      <c r="G7304" s="5">
        <v>1672.076</v>
      </c>
      <c r="H7304" s="5">
        <v>24.07</v>
      </c>
      <c r="I7304" s="6">
        <v>0</v>
      </c>
    </row>
    <row r="7305" spans="1:9">
      <c r="A7305" s="133">
        <v>2013</v>
      </c>
      <c r="B7305" s="133">
        <v>11</v>
      </c>
      <c r="C7305" s="134">
        <v>41579</v>
      </c>
      <c r="D7305" s="133">
        <v>6</v>
      </c>
      <c r="E7305" s="5">
        <v>25.596000000000004</v>
      </c>
      <c r="F7305" s="5">
        <v>116.76100000000001</v>
      </c>
      <c r="G7305" s="5">
        <v>1677.4940000000001</v>
      </c>
      <c r="H7305" s="5">
        <v>15.926</v>
      </c>
      <c r="I7305" s="6">
        <v>0</v>
      </c>
    </row>
    <row r="7306" spans="1:9">
      <c r="A7306" s="133">
        <v>2013</v>
      </c>
      <c r="B7306" s="133">
        <v>11</v>
      </c>
      <c r="C7306" s="134">
        <v>41579</v>
      </c>
      <c r="D7306" s="133">
        <v>7</v>
      </c>
      <c r="E7306" s="5">
        <v>25.528000000000002</v>
      </c>
      <c r="F7306" s="5">
        <v>125.26500000000001</v>
      </c>
      <c r="G7306" s="5">
        <v>1720.4090000000001</v>
      </c>
      <c r="H7306" s="5">
        <v>16.105999999999998</v>
      </c>
      <c r="I7306" s="6">
        <v>0</v>
      </c>
    </row>
    <row r="7307" spans="1:9">
      <c r="A7307" s="133">
        <v>2013</v>
      </c>
      <c r="B7307" s="133">
        <v>11</v>
      </c>
      <c r="C7307" s="134">
        <v>41579</v>
      </c>
      <c r="D7307" s="133">
        <v>8</v>
      </c>
      <c r="E7307" s="5">
        <v>25.974000000000004</v>
      </c>
      <c r="F7307" s="5">
        <v>139.66500000000002</v>
      </c>
      <c r="G7307" s="5">
        <v>1763.2620000000002</v>
      </c>
      <c r="H7307" s="5">
        <v>14.04</v>
      </c>
      <c r="I7307" s="6">
        <v>0</v>
      </c>
    </row>
    <row r="7308" spans="1:9">
      <c r="A7308" s="133">
        <v>2013</v>
      </c>
      <c r="B7308" s="133">
        <v>11</v>
      </c>
      <c r="C7308" s="134">
        <v>41579</v>
      </c>
      <c r="D7308" s="133">
        <v>9</v>
      </c>
      <c r="E7308" s="5">
        <v>25.67</v>
      </c>
      <c r="F7308" s="5">
        <v>139.39400000000001</v>
      </c>
      <c r="G7308" s="5">
        <v>1857.3779999999999</v>
      </c>
      <c r="H7308" s="5">
        <v>21.674000000000003</v>
      </c>
      <c r="I7308" s="6">
        <v>0</v>
      </c>
    </row>
    <row r="7309" spans="1:9">
      <c r="A7309" s="133">
        <v>2013</v>
      </c>
      <c r="B7309" s="133">
        <v>11</v>
      </c>
      <c r="C7309" s="134">
        <v>41579</v>
      </c>
      <c r="D7309" s="133">
        <v>10</v>
      </c>
      <c r="E7309" s="5">
        <v>25.822000000000003</v>
      </c>
      <c r="F7309" s="5">
        <v>139.42700000000002</v>
      </c>
      <c r="G7309" s="5">
        <v>1995.3200000000002</v>
      </c>
      <c r="H7309" s="5">
        <v>31.655999999999999</v>
      </c>
      <c r="I7309" s="6">
        <v>0</v>
      </c>
    </row>
    <row r="7310" spans="1:9">
      <c r="A7310" s="133">
        <v>2013</v>
      </c>
      <c r="B7310" s="133">
        <v>11</v>
      </c>
      <c r="C7310" s="134">
        <v>41579</v>
      </c>
      <c r="D7310" s="133">
        <v>11</v>
      </c>
      <c r="E7310" s="5">
        <v>26.163000000000004</v>
      </c>
      <c r="F7310" s="5">
        <v>139.35300000000001</v>
      </c>
      <c r="G7310" s="5">
        <v>2022.9640000000002</v>
      </c>
      <c r="H7310" s="5">
        <v>34.718999999999994</v>
      </c>
      <c r="I7310" s="6">
        <v>0</v>
      </c>
    </row>
    <row r="7311" spans="1:9">
      <c r="A7311" s="133">
        <v>2013</v>
      </c>
      <c r="B7311" s="133">
        <v>11</v>
      </c>
      <c r="C7311" s="134">
        <v>41579</v>
      </c>
      <c r="D7311" s="133">
        <v>12</v>
      </c>
      <c r="E7311" s="5">
        <v>26.749000000000002</v>
      </c>
      <c r="F7311" s="5">
        <v>139.28100000000001</v>
      </c>
      <c r="G7311" s="5">
        <v>2064.962</v>
      </c>
      <c r="H7311" s="5">
        <v>36.17</v>
      </c>
      <c r="I7311" s="6">
        <v>0</v>
      </c>
    </row>
    <row r="7312" spans="1:9">
      <c r="A7312" s="133">
        <v>2013</v>
      </c>
      <c r="B7312" s="133">
        <v>11</v>
      </c>
      <c r="C7312" s="134">
        <v>41579</v>
      </c>
      <c r="D7312" s="133">
        <v>13</v>
      </c>
      <c r="E7312" s="5">
        <v>26.954999999999998</v>
      </c>
      <c r="F7312" s="5">
        <v>161.5</v>
      </c>
      <c r="G7312" s="5">
        <v>2000.9889999999994</v>
      </c>
      <c r="H7312" s="5">
        <v>51.298000000000016</v>
      </c>
      <c r="I7312" s="6">
        <v>0</v>
      </c>
    </row>
    <row r="7313" spans="1:9">
      <c r="A7313" s="133">
        <v>2013</v>
      </c>
      <c r="B7313" s="133">
        <v>11</v>
      </c>
      <c r="C7313" s="134">
        <v>41579</v>
      </c>
      <c r="D7313" s="133">
        <v>14</v>
      </c>
      <c r="E7313" s="5">
        <v>26.751000000000001</v>
      </c>
      <c r="F7313" s="5">
        <v>175.78399999999999</v>
      </c>
      <c r="G7313" s="5">
        <v>1972.575</v>
      </c>
      <c r="H7313" s="5">
        <v>66.659000000000006</v>
      </c>
      <c r="I7313" s="6">
        <v>0</v>
      </c>
    </row>
    <row r="7314" spans="1:9">
      <c r="A7314" s="133">
        <v>2013</v>
      </c>
      <c r="B7314" s="133">
        <v>11</v>
      </c>
      <c r="C7314" s="134">
        <v>41579</v>
      </c>
      <c r="D7314" s="133">
        <v>15</v>
      </c>
      <c r="E7314" s="5">
        <v>26.085000000000001</v>
      </c>
      <c r="F7314" s="5">
        <v>180.12799999999999</v>
      </c>
      <c r="G7314" s="5">
        <v>1981.674</v>
      </c>
      <c r="H7314" s="5">
        <v>67.349999999999994</v>
      </c>
      <c r="I7314" s="6">
        <v>0</v>
      </c>
    </row>
    <row r="7315" spans="1:9">
      <c r="A7315" s="133">
        <v>2013</v>
      </c>
      <c r="B7315" s="133">
        <v>11</v>
      </c>
      <c r="C7315" s="134">
        <v>41579</v>
      </c>
      <c r="D7315" s="133">
        <v>16</v>
      </c>
      <c r="E7315" s="5">
        <v>22.89</v>
      </c>
      <c r="F7315" s="5">
        <v>180.82600000000002</v>
      </c>
      <c r="G7315" s="5">
        <v>2022.5599999999993</v>
      </c>
      <c r="H7315" s="5">
        <v>70.544999999999987</v>
      </c>
      <c r="I7315" s="6">
        <v>0</v>
      </c>
    </row>
    <row r="7316" spans="1:9">
      <c r="A7316" s="133">
        <v>2013</v>
      </c>
      <c r="B7316" s="133">
        <v>11</v>
      </c>
      <c r="C7316" s="134">
        <v>41579</v>
      </c>
      <c r="D7316" s="133">
        <v>17</v>
      </c>
      <c r="E7316" s="5">
        <v>10.851000000000001</v>
      </c>
      <c r="F7316" s="5">
        <v>180.51400000000001</v>
      </c>
      <c r="G7316" s="5">
        <v>2071.9470000000001</v>
      </c>
      <c r="H7316" s="5">
        <v>66.008999999999986</v>
      </c>
      <c r="I7316" s="6">
        <v>0</v>
      </c>
    </row>
    <row r="7317" spans="1:9">
      <c r="A7317" s="133">
        <v>2013</v>
      </c>
      <c r="B7317" s="133">
        <v>11</v>
      </c>
      <c r="C7317" s="134">
        <v>41579</v>
      </c>
      <c r="D7317" s="133">
        <v>18</v>
      </c>
      <c r="E7317" s="5">
        <v>11.343</v>
      </c>
      <c r="F7317" s="5">
        <v>181.19300000000001</v>
      </c>
      <c r="G7317" s="5">
        <v>2093.7200000000003</v>
      </c>
      <c r="H7317" s="5">
        <v>61.247999999999998</v>
      </c>
      <c r="I7317" s="6">
        <v>0</v>
      </c>
    </row>
    <row r="7318" spans="1:9">
      <c r="A7318" s="133">
        <v>2013</v>
      </c>
      <c r="B7318" s="133">
        <v>11</v>
      </c>
      <c r="C7318" s="134">
        <v>41579</v>
      </c>
      <c r="D7318" s="133">
        <v>19</v>
      </c>
      <c r="E7318" s="5">
        <v>11.005000000000001</v>
      </c>
      <c r="F7318" s="5">
        <v>181.07600000000002</v>
      </c>
      <c r="G7318" s="5">
        <v>2154.7670000000003</v>
      </c>
      <c r="H7318" s="5">
        <v>44.785999999999994</v>
      </c>
      <c r="I7318" s="6">
        <v>0</v>
      </c>
    </row>
    <row r="7319" spans="1:9">
      <c r="A7319" s="133">
        <v>2013</v>
      </c>
      <c r="B7319" s="133">
        <v>11</v>
      </c>
      <c r="C7319" s="134">
        <v>41579</v>
      </c>
      <c r="D7319" s="133">
        <v>20</v>
      </c>
      <c r="E7319" s="5">
        <v>11.96</v>
      </c>
      <c r="F7319" s="5">
        <v>181.46900000000002</v>
      </c>
      <c r="G7319" s="5">
        <v>2201.4949999999999</v>
      </c>
      <c r="H7319" s="5">
        <v>38.294000000000004</v>
      </c>
      <c r="I7319" s="6">
        <v>0</v>
      </c>
    </row>
    <row r="7320" spans="1:9">
      <c r="A7320" s="133">
        <v>2013</v>
      </c>
      <c r="B7320" s="133">
        <v>11</v>
      </c>
      <c r="C7320" s="134">
        <v>41579</v>
      </c>
      <c r="D7320" s="133">
        <v>21</v>
      </c>
      <c r="E7320" s="5">
        <v>12.342000000000001</v>
      </c>
      <c r="F7320" s="5">
        <v>181.02500000000001</v>
      </c>
      <c r="G7320" s="5">
        <v>2217.4350000000004</v>
      </c>
      <c r="H7320" s="5">
        <v>37.509</v>
      </c>
      <c r="I7320" s="6">
        <v>0</v>
      </c>
    </row>
    <row r="7321" spans="1:9">
      <c r="A7321" s="133">
        <v>2013</v>
      </c>
      <c r="B7321" s="133">
        <v>11</v>
      </c>
      <c r="C7321" s="134">
        <v>41579</v>
      </c>
      <c r="D7321" s="133">
        <v>22</v>
      </c>
      <c r="E7321" s="5">
        <v>12.209000000000001</v>
      </c>
      <c r="F7321" s="5">
        <v>180.227</v>
      </c>
      <c r="G7321" s="5">
        <v>2210.9299999999998</v>
      </c>
      <c r="H7321" s="5">
        <v>36.200000000000003</v>
      </c>
      <c r="I7321" s="6">
        <v>0</v>
      </c>
    </row>
    <row r="7322" spans="1:9">
      <c r="A7322" s="133">
        <v>2013</v>
      </c>
      <c r="B7322" s="133">
        <v>11</v>
      </c>
      <c r="C7322" s="134">
        <v>41579</v>
      </c>
      <c r="D7322" s="133">
        <v>23</v>
      </c>
      <c r="E7322" s="5">
        <v>11.987</v>
      </c>
      <c r="F7322" s="5">
        <v>180.89000000000001</v>
      </c>
      <c r="G7322" s="5">
        <v>2061.3050000000012</v>
      </c>
      <c r="H7322" s="5">
        <v>37.369999999999997</v>
      </c>
      <c r="I7322" s="6">
        <v>0</v>
      </c>
    </row>
    <row r="7323" spans="1:9">
      <c r="A7323" s="133">
        <v>2013</v>
      </c>
      <c r="B7323" s="133">
        <v>11</v>
      </c>
      <c r="C7323" s="134">
        <v>41579</v>
      </c>
      <c r="D7323" s="133">
        <v>24</v>
      </c>
      <c r="E7323" s="5">
        <v>11.74</v>
      </c>
      <c r="F7323" s="5">
        <v>180.56299999999999</v>
      </c>
      <c r="G7323" s="5">
        <v>2052.3850000000002</v>
      </c>
      <c r="H7323" s="5">
        <v>36.547000000000004</v>
      </c>
      <c r="I7323" s="6">
        <v>0</v>
      </c>
    </row>
    <row r="7324" spans="1:9">
      <c r="A7324" s="133">
        <v>2013</v>
      </c>
      <c r="B7324" s="133">
        <v>11</v>
      </c>
      <c r="C7324" s="134">
        <v>41580</v>
      </c>
      <c r="D7324" s="133">
        <v>1</v>
      </c>
      <c r="E7324" s="5">
        <v>11.134</v>
      </c>
      <c r="F7324" s="5">
        <v>194.91000000000003</v>
      </c>
      <c r="G7324" s="5">
        <v>1934.2010000000007</v>
      </c>
      <c r="H7324" s="5">
        <v>30.644000000000002</v>
      </c>
      <c r="I7324" s="6">
        <v>0</v>
      </c>
    </row>
    <row r="7325" spans="1:9">
      <c r="A7325" s="133">
        <v>2013</v>
      </c>
      <c r="B7325" s="133">
        <v>11</v>
      </c>
      <c r="C7325" s="134">
        <v>41580</v>
      </c>
      <c r="D7325" s="133">
        <v>2</v>
      </c>
      <c r="E7325" s="5">
        <v>11.124000000000001</v>
      </c>
      <c r="F7325" s="5">
        <v>194.71800000000002</v>
      </c>
      <c r="G7325" s="5">
        <v>1792.3529999999994</v>
      </c>
      <c r="H7325" s="5">
        <v>19.698000000000004</v>
      </c>
      <c r="I7325" s="6">
        <v>0</v>
      </c>
    </row>
    <row r="7326" spans="1:9">
      <c r="A7326" s="133">
        <v>2013</v>
      </c>
      <c r="B7326" s="133">
        <v>11</v>
      </c>
      <c r="C7326" s="134">
        <v>41580</v>
      </c>
      <c r="D7326" s="133">
        <v>3</v>
      </c>
      <c r="E7326" s="5">
        <v>11.269</v>
      </c>
      <c r="F7326" s="5">
        <v>193.94400000000002</v>
      </c>
      <c r="G7326" s="5">
        <v>1667.7610000000004</v>
      </c>
      <c r="H7326" s="5">
        <v>12.832999999999998</v>
      </c>
      <c r="I7326" s="6">
        <v>0</v>
      </c>
    </row>
    <row r="7327" spans="1:9">
      <c r="A7327" s="133">
        <v>2013</v>
      </c>
      <c r="B7327" s="133">
        <v>11</v>
      </c>
      <c r="C7327" s="134">
        <v>41580</v>
      </c>
      <c r="D7327" s="133">
        <v>4</v>
      </c>
      <c r="E7327" s="5">
        <v>11.077</v>
      </c>
      <c r="F7327" s="5">
        <v>191.517</v>
      </c>
      <c r="G7327" s="5">
        <v>1570.6029999999996</v>
      </c>
      <c r="H7327" s="5">
        <v>12.336</v>
      </c>
      <c r="I7327" s="6">
        <v>0</v>
      </c>
    </row>
    <row r="7328" spans="1:9">
      <c r="A7328" s="133">
        <v>2013</v>
      </c>
      <c r="B7328" s="133">
        <v>11</v>
      </c>
      <c r="C7328" s="134">
        <v>41580</v>
      </c>
      <c r="D7328" s="133">
        <v>5</v>
      </c>
      <c r="E7328" s="5">
        <v>10.627000000000001</v>
      </c>
      <c r="F7328" s="5">
        <v>162.905</v>
      </c>
      <c r="G7328" s="5">
        <v>1550.7380000000001</v>
      </c>
      <c r="H7328" s="5">
        <v>10.872999999999999</v>
      </c>
      <c r="I7328" s="6">
        <v>0</v>
      </c>
    </row>
    <row r="7329" spans="1:9">
      <c r="A7329" s="133">
        <v>2013</v>
      </c>
      <c r="B7329" s="133">
        <v>11</v>
      </c>
      <c r="C7329" s="134">
        <v>41580</v>
      </c>
      <c r="D7329" s="133">
        <v>6</v>
      </c>
      <c r="E7329" s="5">
        <v>11.098000000000001</v>
      </c>
      <c r="F7329" s="5">
        <v>133.58500000000001</v>
      </c>
      <c r="G7329" s="5">
        <v>1525.5839999999998</v>
      </c>
      <c r="H7329" s="5">
        <v>10.488</v>
      </c>
      <c r="I7329" s="6">
        <v>0</v>
      </c>
    </row>
    <row r="7330" spans="1:9">
      <c r="A7330" s="133">
        <v>2013</v>
      </c>
      <c r="B7330" s="133">
        <v>11</v>
      </c>
      <c r="C7330" s="134">
        <v>41580</v>
      </c>
      <c r="D7330" s="133">
        <v>7</v>
      </c>
      <c r="E7330" s="5">
        <v>11.15</v>
      </c>
      <c r="F7330" s="5">
        <v>32.890999999999998</v>
      </c>
      <c r="G7330" s="5">
        <v>1550.5349999999999</v>
      </c>
      <c r="H7330" s="5">
        <v>12.433</v>
      </c>
      <c r="I7330" s="6">
        <v>0</v>
      </c>
    </row>
    <row r="7331" spans="1:9">
      <c r="A7331" s="133">
        <v>2013</v>
      </c>
      <c r="B7331" s="133">
        <v>11</v>
      </c>
      <c r="C7331" s="134">
        <v>41580</v>
      </c>
      <c r="D7331" s="133">
        <v>8</v>
      </c>
      <c r="E7331" s="5">
        <v>11.39</v>
      </c>
      <c r="F7331" s="5">
        <v>14.486000000000001</v>
      </c>
      <c r="G7331" s="5">
        <v>1571.9219999999993</v>
      </c>
      <c r="H7331" s="5">
        <v>8.793000000000001</v>
      </c>
      <c r="I7331" s="6">
        <v>0</v>
      </c>
    </row>
    <row r="7332" spans="1:9">
      <c r="A7332" s="133">
        <v>2013</v>
      </c>
      <c r="B7332" s="133">
        <v>11</v>
      </c>
      <c r="C7332" s="134">
        <v>41580</v>
      </c>
      <c r="D7332" s="133">
        <v>9</v>
      </c>
      <c r="E7332" s="5">
        <v>11.131</v>
      </c>
      <c r="F7332" s="5">
        <v>0</v>
      </c>
      <c r="G7332" s="5">
        <v>1719.1149999999996</v>
      </c>
      <c r="H7332" s="5">
        <v>7.67</v>
      </c>
      <c r="I7332" s="6">
        <v>0</v>
      </c>
    </row>
    <row r="7333" spans="1:9">
      <c r="A7333" s="133">
        <v>2013</v>
      </c>
      <c r="B7333" s="133">
        <v>11</v>
      </c>
      <c r="C7333" s="134">
        <v>41580</v>
      </c>
      <c r="D7333" s="133">
        <v>10</v>
      </c>
      <c r="E7333" s="5">
        <v>11.172000000000001</v>
      </c>
      <c r="F7333" s="5">
        <v>0</v>
      </c>
      <c r="G7333" s="5">
        <v>1749.9660000000001</v>
      </c>
      <c r="H7333" s="5">
        <v>6.3440000000000003</v>
      </c>
      <c r="I7333" s="6">
        <v>0</v>
      </c>
    </row>
    <row r="7334" spans="1:9">
      <c r="A7334" s="133">
        <v>2013</v>
      </c>
      <c r="B7334" s="133">
        <v>11</v>
      </c>
      <c r="C7334" s="134">
        <v>41580</v>
      </c>
      <c r="D7334" s="133">
        <v>11</v>
      </c>
      <c r="E7334" s="5">
        <v>11.153</v>
      </c>
      <c r="F7334" s="5">
        <v>0</v>
      </c>
      <c r="G7334" s="5">
        <v>1741.7760000000003</v>
      </c>
      <c r="H7334" s="5">
        <v>7.6150000000000002</v>
      </c>
      <c r="I7334" s="6">
        <v>0</v>
      </c>
    </row>
    <row r="7335" spans="1:9">
      <c r="A7335" s="133">
        <v>2013</v>
      </c>
      <c r="B7335" s="133">
        <v>11</v>
      </c>
      <c r="C7335" s="134">
        <v>41580</v>
      </c>
      <c r="D7335" s="133">
        <v>12</v>
      </c>
      <c r="E7335" s="5">
        <v>11.269</v>
      </c>
      <c r="F7335" s="5">
        <v>0</v>
      </c>
      <c r="G7335" s="5">
        <v>1737.1419999999994</v>
      </c>
      <c r="H7335" s="5">
        <v>8.5949999999999989</v>
      </c>
      <c r="I7335" s="6">
        <v>0</v>
      </c>
    </row>
    <row r="7336" spans="1:9">
      <c r="A7336" s="133">
        <v>2013</v>
      </c>
      <c r="B7336" s="133">
        <v>11</v>
      </c>
      <c r="C7336" s="134">
        <v>41580</v>
      </c>
      <c r="D7336" s="133">
        <v>13</v>
      </c>
      <c r="E7336" s="5">
        <v>11.263</v>
      </c>
      <c r="F7336" s="5">
        <v>0</v>
      </c>
      <c r="G7336" s="5">
        <v>1739.4089999999994</v>
      </c>
      <c r="H7336" s="5">
        <v>8.2590000000000003</v>
      </c>
      <c r="I7336" s="6">
        <v>0</v>
      </c>
    </row>
    <row r="7337" spans="1:9">
      <c r="A7337" s="133">
        <v>2013</v>
      </c>
      <c r="B7337" s="133">
        <v>11</v>
      </c>
      <c r="C7337" s="134">
        <v>41580</v>
      </c>
      <c r="D7337" s="133">
        <v>14</v>
      </c>
      <c r="E7337" s="5">
        <v>11.025</v>
      </c>
      <c r="F7337" s="5">
        <v>0</v>
      </c>
      <c r="G7337" s="5">
        <v>1728.982</v>
      </c>
      <c r="H7337" s="5">
        <v>7.0620000000000003</v>
      </c>
      <c r="I7337" s="6">
        <v>0</v>
      </c>
    </row>
    <row r="7338" spans="1:9">
      <c r="A7338" s="133">
        <v>2013</v>
      </c>
      <c r="B7338" s="133">
        <v>11</v>
      </c>
      <c r="C7338" s="134">
        <v>41580</v>
      </c>
      <c r="D7338" s="133">
        <v>15</v>
      </c>
      <c r="E7338" s="5">
        <v>11.435</v>
      </c>
      <c r="F7338" s="5">
        <v>0</v>
      </c>
      <c r="G7338" s="5">
        <v>1735.538</v>
      </c>
      <c r="H7338" s="5">
        <v>7.0890000000000004</v>
      </c>
      <c r="I7338" s="6">
        <v>0</v>
      </c>
    </row>
    <row r="7339" spans="1:9">
      <c r="A7339" s="133">
        <v>2013</v>
      </c>
      <c r="B7339" s="133">
        <v>11</v>
      </c>
      <c r="C7339" s="134">
        <v>41580</v>
      </c>
      <c r="D7339" s="133">
        <v>16</v>
      </c>
      <c r="E7339" s="5">
        <v>11.464</v>
      </c>
      <c r="F7339" s="5">
        <v>0</v>
      </c>
      <c r="G7339" s="5">
        <v>1735.1109999999996</v>
      </c>
      <c r="H7339" s="5">
        <v>5.8019999999999996</v>
      </c>
      <c r="I7339" s="6">
        <v>0</v>
      </c>
    </row>
    <row r="7340" spans="1:9">
      <c r="A7340" s="133">
        <v>2013</v>
      </c>
      <c r="B7340" s="133">
        <v>11</v>
      </c>
      <c r="C7340" s="134">
        <v>41580</v>
      </c>
      <c r="D7340" s="133">
        <v>17</v>
      </c>
      <c r="E7340" s="5">
        <v>11.343</v>
      </c>
      <c r="F7340" s="5">
        <v>0</v>
      </c>
      <c r="G7340" s="5">
        <v>1740.8630000000001</v>
      </c>
      <c r="H7340" s="5">
        <v>5.6219999999999999</v>
      </c>
      <c r="I7340" s="6">
        <v>0</v>
      </c>
    </row>
    <row r="7341" spans="1:9">
      <c r="A7341" s="133">
        <v>2013</v>
      </c>
      <c r="B7341" s="133">
        <v>11</v>
      </c>
      <c r="C7341" s="134">
        <v>41580</v>
      </c>
      <c r="D7341" s="133">
        <v>18</v>
      </c>
      <c r="E7341" s="5">
        <v>11.333</v>
      </c>
      <c r="F7341" s="5">
        <v>0</v>
      </c>
      <c r="G7341" s="5">
        <v>1735.2680000000005</v>
      </c>
      <c r="H7341" s="5">
        <v>5.1539999999999999</v>
      </c>
      <c r="I7341" s="6">
        <v>0</v>
      </c>
    </row>
    <row r="7342" spans="1:9">
      <c r="A7342" s="133">
        <v>2013</v>
      </c>
      <c r="B7342" s="133">
        <v>11</v>
      </c>
      <c r="C7342" s="134">
        <v>41580</v>
      </c>
      <c r="D7342" s="133">
        <v>19</v>
      </c>
      <c r="E7342" s="5">
        <v>11.546000000000001</v>
      </c>
      <c r="F7342" s="5">
        <v>0</v>
      </c>
      <c r="G7342" s="5">
        <v>1737.3389999999999</v>
      </c>
      <c r="H7342" s="5">
        <v>6.09</v>
      </c>
      <c r="I7342" s="6">
        <v>0</v>
      </c>
    </row>
    <row r="7343" spans="1:9">
      <c r="A7343" s="133">
        <v>2013</v>
      </c>
      <c r="B7343" s="133">
        <v>11</v>
      </c>
      <c r="C7343" s="134">
        <v>41580</v>
      </c>
      <c r="D7343" s="133">
        <v>20</v>
      </c>
      <c r="E7343" s="5">
        <v>11.705</v>
      </c>
      <c r="F7343" s="5">
        <v>0</v>
      </c>
      <c r="G7343" s="5">
        <v>1825.6399999999996</v>
      </c>
      <c r="H7343" s="5">
        <v>8.077</v>
      </c>
      <c r="I7343" s="6">
        <v>0</v>
      </c>
    </row>
    <row r="7344" spans="1:9">
      <c r="A7344" s="133">
        <v>2013</v>
      </c>
      <c r="B7344" s="133">
        <v>11</v>
      </c>
      <c r="C7344" s="134">
        <v>41580</v>
      </c>
      <c r="D7344" s="133">
        <v>21</v>
      </c>
      <c r="E7344" s="5">
        <v>11.540000000000001</v>
      </c>
      <c r="F7344" s="5">
        <v>0</v>
      </c>
      <c r="G7344" s="5">
        <v>1990.5789999999997</v>
      </c>
      <c r="H7344" s="5">
        <v>18.907</v>
      </c>
      <c r="I7344" s="6">
        <v>0</v>
      </c>
    </row>
    <row r="7345" spans="1:9">
      <c r="A7345" s="133">
        <v>2013</v>
      </c>
      <c r="B7345" s="133">
        <v>11</v>
      </c>
      <c r="C7345" s="134">
        <v>41580</v>
      </c>
      <c r="D7345" s="133">
        <v>22</v>
      </c>
      <c r="E7345" s="5">
        <v>11.632</v>
      </c>
      <c r="F7345" s="5">
        <v>0</v>
      </c>
      <c r="G7345" s="5">
        <v>1997.6609999999998</v>
      </c>
      <c r="H7345" s="5">
        <v>24.618999999999996</v>
      </c>
      <c r="I7345" s="6">
        <v>0</v>
      </c>
    </row>
    <row r="7346" spans="1:9">
      <c r="A7346" s="133">
        <v>2013</v>
      </c>
      <c r="B7346" s="133">
        <v>11</v>
      </c>
      <c r="C7346" s="134">
        <v>41580</v>
      </c>
      <c r="D7346" s="133">
        <v>23</v>
      </c>
      <c r="E7346" s="5">
        <v>12.109</v>
      </c>
      <c r="F7346" s="5">
        <v>0</v>
      </c>
      <c r="G7346" s="5">
        <v>1998.5880000000004</v>
      </c>
      <c r="H7346" s="5">
        <v>24.739000000000001</v>
      </c>
      <c r="I7346" s="6">
        <v>0</v>
      </c>
    </row>
    <row r="7347" spans="1:9">
      <c r="A7347" s="133">
        <v>2013</v>
      </c>
      <c r="B7347" s="133">
        <v>11</v>
      </c>
      <c r="C7347" s="134">
        <v>41580</v>
      </c>
      <c r="D7347" s="133">
        <v>24</v>
      </c>
      <c r="E7347" s="5">
        <v>12.955</v>
      </c>
      <c r="F7347" s="5">
        <v>1.079</v>
      </c>
      <c r="G7347" s="5">
        <v>1982.1429999999996</v>
      </c>
      <c r="H7347" s="5">
        <v>19.483999999999998</v>
      </c>
      <c r="I7347" s="6">
        <v>0</v>
      </c>
    </row>
    <row r="7348" spans="1:9">
      <c r="A7348" s="133">
        <v>2013</v>
      </c>
      <c r="B7348" s="133">
        <v>11</v>
      </c>
      <c r="C7348" s="134">
        <v>41581</v>
      </c>
      <c r="D7348" s="133">
        <v>1</v>
      </c>
      <c r="E7348" s="5">
        <v>13.167</v>
      </c>
      <c r="F7348" s="5">
        <v>1.907</v>
      </c>
      <c r="G7348" s="5">
        <v>1917.3610000000001</v>
      </c>
      <c r="H7348" s="5">
        <v>11.09</v>
      </c>
      <c r="I7348" s="6">
        <v>0</v>
      </c>
    </row>
    <row r="7349" spans="1:9">
      <c r="A7349" s="133">
        <v>2013</v>
      </c>
      <c r="B7349" s="133">
        <v>11</v>
      </c>
      <c r="C7349" s="134">
        <v>41581</v>
      </c>
      <c r="D7349" s="133">
        <v>2</v>
      </c>
      <c r="E7349" s="5">
        <v>12.809000000000001</v>
      </c>
      <c r="F7349" s="5">
        <v>1.9670000000000001</v>
      </c>
      <c r="G7349" s="5">
        <v>1840.6520000000005</v>
      </c>
      <c r="H7349" s="5">
        <v>9.1770000000000014</v>
      </c>
      <c r="I7349" s="6">
        <v>0</v>
      </c>
    </row>
    <row r="7350" spans="1:9">
      <c r="A7350" s="133">
        <v>2013</v>
      </c>
      <c r="B7350" s="133">
        <v>11</v>
      </c>
      <c r="C7350" s="134">
        <v>41581</v>
      </c>
      <c r="D7350" s="133">
        <v>3</v>
      </c>
      <c r="E7350" s="5">
        <v>12.863000000000001</v>
      </c>
      <c r="F7350" s="5">
        <v>1.9670000000000001</v>
      </c>
      <c r="G7350" s="5">
        <v>1721.8599999999994</v>
      </c>
      <c r="H7350" s="5">
        <v>6.4610000000000012</v>
      </c>
      <c r="I7350" s="6">
        <v>0</v>
      </c>
    </row>
    <row r="7351" spans="1:9">
      <c r="A7351" s="133">
        <v>2013</v>
      </c>
      <c r="B7351" s="133">
        <v>11</v>
      </c>
      <c r="C7351" s="134">
        <v>41581</v>
      </c>
      <c r="D7351" s="133">
        <v>4</v>
      </c>
      <c r="E7351" s="5">
        <v>13.521000000000001</v>
      </c>
      <c r="F7351" s="5">
        <v>1.9020000000000001</v>
      </c>
      <c r="G7351" s="5">
        <v>1652.201</v>
      </c>
      <c r="H7351" s="5">
        <v>5.2880000000000003</v>
      </c>
      <c r="I7351" s="6">
        <v>0</v>
      </c>
    </row>
    <row r="7352" spans="1:9">
      <c r="A7352" s="133">
        <v>2013</v>
      </c>
      <c r="B7352" s="133">
        <v>11</v>
      </c>
      <c r="C7352" s="134">
        <v>41581</v>
      </c>
      <c r="D7352" s="133">
        <v>5</v>
      </c>
      <c r="E7352" s="5">
        <v>12.461</v>
      </c>
      <c r="F7352" s="5">
        <v>0.86099999999999999</v>
      </c>
      <c r="G7352" s="5">
        <v>1589.962</v>
      </c>
      <c r="H7352" s="5">
        <v>3.9140000000000001</v>
      </c>
      <c r="I7352" s="6">
        <v>0</v>
      </c>
    </row>
    <row r="7353" spans="1:9">
      <c r="A7353" s="133">
        <v>2013</v>
      </c>
      <c r="B7353" s="133">
        <v>11</v>
      </c>
      <c r="C7353" s="134">
        <v>41581</v>
      </c>
      <c r="D7353" s="133">
        <v>6</v>
      </c>
      <c r="E7353" s="5">
        <v>11.583</v>
      </c>
      <c r="F7353" s="5">
        <v>0</v>
      </c>
      <c r="G7353" s="5">
        <v>1577.0540000000005</v>
      </c>
      <c r="H7353" s="5">
        <v>3.915</v>
      </c>
      <c r="I7353" s="6">
        <v>0</v>
      </c>
    </row>
    <row r="7354" spans="1:9">
      <c r="A7354" s="133">
        <v>2013</v>
      </c>
      <c r="B7354" s="133">
        <v>11</v>
      </c>
      <c r="C7354" s="134">
        <v>41581</v>
      </c>
      <c r="D7354" s="133">
        <v>7</v>
      </c>
      <c r="E7354" s="5">
        <v>11.691000000000001</v>
      </c>
      <c r="F7354" s="5">
        <v>0</v>
      </c>
      <c r="G7354" s="5">
        <v>1466.5260000000007</v>
      </c>
      <c r="H7354" s="5">
        <v>1.6779999999999999</v>
      </c>
      <c r="I7354" s="6">
        <v>0</v>
      </c>
    </row>
    <row r="7355" spans="1:9">
      <c r="A7355" s="133">
        <v>2013</v>
      </c>
      <c r="B7355" s="133">
        <v>11</v>
      </c>
      <c r="C7355" s="134">
        <v>41581</v>
      </c>
      <c r="D7355" s="133">
        <v>8</v>
      </c>
      <c r="E7355" s="5">
        <v>11.435</v>
      </c>
      <c r="F7355" s="5">
        <v>0</v>
      </c>
      <c r="G7355" s="5">
        <v>1456.9749999999999</v>
      </c>
      <c r="H7355" s="5">
        <v>7.6940000000000008</v>
      </c>
      <c r="I7355" s="6">
        <v>0</v>
      </c>
    </row>
    <row r="7356" spans="1:9">
      <c r="A7356" s="133">
        <v>2013</v>
      </c>
      <c r="B7356" s="133">
        <v>11</v>
      </c>
      <c r="C7356" s="134">
        <v>41581</v>
      </c>
      <c r="D7356" s="133">
        <v>9</v>
      </c>
      <c r="E7356" s="5">
        <v>11.558</v>
      </c>
      <c r="F7356" s="5">
        <v>0</v>
      </c>
      <c r="G7356" s="5">
        <v>1514.1640000000002</v>
      </c>
      <c r="H7356" s="5">
        <v>12.067</v>
      </c>
      <c r="I7356" s="6">
        <v>0</v>
      </c>
    </row>
    <row r="7357" spans="1:9">
      <c r="A7357" s="133">
        <v>2013</v>
      </c>
      <c r="B7357" s="133">
        <v>11</v>
      </c>
      <c r="C7357" s="134">
        <v>41581</v>
      </c>
      <c r="D7357" s="133">
        <v>10</v>
      </c>
      <c r="E7357" s="5">
        <v>10.6</v>
      </c>
      <c r="F7357" s="5">
        <v>0</v>
      </c>
      <c r="G7357" s="5">
        <v>1600.1200000000001</v>
      </c>
      <c r="H7357" s="5">
        <v>14.396000000000003</v>
      </c>
      <c r="I7357" s="6">
        <v>0</v>
      </c>
    </row>
    <row r="7358" spans="1:9">
      <c r="A7358" s="133">
        <v>2013</v>
      </c>
      <c r="B7358" s="133">
        <v>11</v>
      </c>
      <c r="C7358" s="134">
        <v>41581</v>
      </c>
      <c r="D7358" s="133">
        <v>11</v>
      </c>
      <c r="E7358" s="5">
        <v>11.106</v>
      </c>
      <c r="F7358" s="5">
        <v>0</v>
      </c>
      <c r="G7358" s="5">
        <v>1669.6869999999999</v>
      </c>
      <c r="H7358" s="5">
        <v>16.940999999999999</v>
      </c>
      <c r="I7358" s="6">
        <v>0</v>
      </c>
    </row>
    <row r="7359" spans="1:9">
      <c r="A7359" s="133">
        <v>2013</v>
      </c>
      <c r="B7359" s="133">
        <v>11</v>
      </c>
      <c r="C7359" s="134">
        <v>41581</v>
      </c>
      <c r="D7359" s="133">
        <v>12</v>
      </c>
      <c r="E7359" s="5">
        <v>11.684000000000001</v>
      </c>
      <c r="F7359" s="5">
        <v>0</v>
      </c>
      <c r="G7359" s="5">
        <v>1685.8729999999998</v>
      </c>
      <c r="H7359" s="5">
        <v>17.073</v>
      </c>
      <c r="I7359" s="6">
        <v>0</v>
      </c>
    </row>
    <row r="7360" spans="1:9">
      <c r="A7360" s="133">
        <v>2013</v>
      </c>
      <c r="B7360" s="133">
        <v>11</v>
      </c>
      <c r="C7360" s="134">
        <v>41581</v>
      </c>
      <c r="D7360" s="133">
        <v>13</v>
      </c>
      <c r="E7360" s="5">
        <v>11.812000000000001</v>
      </c>
      <c r="F7360" s="5">
        <v>0</v>
      </c>
      <c r="G7360" s="5">
        <v>1692.3789999999999</v>
      </c>
      <c r="H7360" s="5">
        <v>17.081</v>
      </c>
      <c r="I7360" s="6">
        <v>0</v>
      </c>
    </row>
    <row r="7361" spans="1:9">
      <c r="A7361" s="133">
        <v>2013</v>
      </c>
      <c r="B7361" s="133">
        <v>11</v>
      </c>
      <c r="C7361" s="134">
        <v>41581</v>
      </c>
      <c r="D7361" s="133">
        <v>14</v>
      </c>
      <c r="E7361" s="5">
        <v>11.087</v>
      </c>
      <c r="F7361" s="5">
        <v>0</v>
      </c>
      <c r="G7361" s="5">
        <v>1681.4499999999998</v>
      </c>
      <c r="H7361" s="5">
        <v>17.593</v>
      </c>
      <c r="I7361" s="6">
        <v>0</v>
      </c>
    </row>
    <row r="7362" spans="1:9">
      <c r="A7362" s="133">
        <v>2013</v>
      </c>
      <c r="B7362" s="133">
        <v>11</v>
      </c>
      <c r="C7362" s="134">
        <v>41581</v>
      </c>
      <c r="D7362" s="133">
        <v>15</v>
      </c>
      <c r="E7362" s="5">
        <v>10.803000000000001</v>
      </c>
      <c r="F7362" s="5">
        <v>0</v>
      </c>
      <c r="G7362" s="5">
        <v>1685.1880000000001</v>
      </c>
      <c r="H7362" s="5">
        <v>17.583000000000002</v>
      </c>
      <c r="I7362" s="6">
        <v>0</v>
      </c>
    </row>
    <row r="7363" spans="1:9">
      <c r="A7363" s="133">
        <v>2013</v>
      </c>
      <c r="B7363" s="133">
        <v>11</v>
      </c>
      <c r="C7363" s="134">
        <v>41581</v>
      </c>
      <c r="D7363" s="133">
        <v>16</v>
      </c>
      <c r="E7363" s="5">
        <v>11.416</v>
      </c>
      <c r="F7363" s="5">
        <v>0</v>
      </c>
      <c r="G7363" s="5">
        <v>1732.2789999999995</v>
      </c>
      <c r="H7363" s="5">
        <v>18.245000000000001</v>
      </c>
      <c r="I7363" s="6">
        <v>0</v>
      </c>
    </row>
    <row r="7364" spans="1:9">
      <c r="A7364" s="133">
        <v>2013</v>
      </c>
      <c r="B7364" s="133">
        <v>11</v>
      </c>
      <c r="C7364" s="134">
        <v>41581</v>
      </c>
      <c r="D7364" s="133">
        <v>17</v>
      </c>
      <c r="E7364" s="5">
        <v>11.262</v>
      </c>
      <c r="F7364" s="5">
        <v>0</v>
      </c>
      <c r="G7364" s="5">
        <v>1745.0390000000009</v>
      </c>
      <c r="H7364" s="5">
        <v>8.7210000000000019</v>
      </c>
      <c r="I7364" s="6">
        <v>0</v>
      </c>
    </row>
    <row r="7365" spans="1:9">
      <c r="A7365" s="133">
        <v>2013</v>
      </c>
      <c r="B7365" s="133">
        <v>11</v>
      </c>
      <c r="C7365" s="134">
        <v>41581</v>
      </c>
      <c r="D7365" s="133">
        <v>18</v>
      </c>
      <c r="E7365" s="5">
        <v>11.618</v>
      </c>
      <c r="F7365" s="5">
        <v>0</v>
      </c>
      <c r="G7365" s="5">
        <v>1748.2690000000002</v>
      </c>
      <c r="H7365" s="5">
        <v>8.01</v>
      </c>
      <c r="I7365" s="6">
        <v>0</v>
      </c>
    </row>
    <row r="7366" spans="1:9">
      <c r="A7366" s="133">
        <v>2013</v>
      </c>
      <c r="B7366" s="133">
        <v>11</v>
      </c>
      <c r="C7366" s="134">
        <v>41581</v>
      </c>
      <c r="D7366" s="133">
        <v>19</v>
      </c>
      <c r="E7366" s="5">
        <v>18.989000000000001</v>
      </c>
      <c r="F7366" s="5">
        <v>0</v>
      </c>
      <c r="G7366" s="5">
        <v>1759.1470000000002</v>
      </c>
      <c r="H7366" s="5">
        <v>6.6020000000000003</v>
      </c>
      <c r="I7366" s="6">
        <v>0</v>
      </c>
    </row>
    <row r="7367" spans="1:9">
      <c r="A7367" s="133">
        <v>2013</v>
      </c>
      <c r="B7367" s="133">
        <v>11</v>
      </c>
      <c r="C7367" s="134">
        <v>41581</v>
      </c>
      <c r="D7367" s="133">
        <v>20</v>
      </c>
      <c r="E7367" s="5">
        <v>19.37</v>
      </c>
      <c r="F7367" s="5">
        <v>0</v>
      </c>
      <c r="G7367" s="5">
        <v>1880.4699999999998</v>
      </c>
      <c r="H7367" s="5">
        <v>8.6749999999999989</v>
      </c>
      <c r="I7367" s="6">
        <v>0</v>
      </c>
    </row>
    <row r="7368" spans="1:9">
      <c r="A7368" s="133">
        <v>2013</v>
      </c>
      <c r="B7368" s="133">
        <v>11</v>
      </c>
      <c r="C7368" s="134">
        <v>41581</v>
      </c>
      <c r="D7368" s="133">
        <v>21</v>
      </c>
      <c r="E7368" s="5">
        <v>22.828000000000003</v>
      </c>
      <c r="F7368" s="5">
        <v>0</v>
      </c>
      <c r="G7368" s="5">
        <v>1997.1890000000008</v>
      </c>
      <c r="H7368" s="5">
        <v>11.016000000000002</v>
      </c>
      <c r="I7368" s="6">
        <v>0</v>
      </c>
    </row>
    <row r="7369" spans="1:9">
      <c r="A7369" s="133">
        <v>2013</v>
      </c>
      <c r="B7369" s="133">
        <v>11</v>
      </c>
      <c r="C7369" s="134">
        <v>41581</v>
      </c>
      <c r="D7369" s="133">
        <v>22</v>
      </c>
      <c r="E7369" s="5">
        <v>23.453000000000003</v>
      </c>
      <c r="F7369" s="5">
        <v>0</v>
      </c>
      <c r="G7369" s="5">
        <v>2000.8060000000003</v>
      </c>
      <c r="H7369" s="5">
        <v>12.186999999999999</v>
      </c>
      <c r="I7369" s="6">
        <v>0</v>
      </c>
    </row>
    <row r="7370" spans="1:9">
      <c r="A7370" s="133">
        <v>2013</v>
      </c>
      <c r="B7370" s="133">
        <v>11</v>
      </c>
      <c r="C7370" s="134">
        <v>41581</v>
      </c>
      <c r="D7370" s="133">
        <v>23</v>
      </c>
      <c r="E7370" s="5">
        <v>23.880000000000003</v>
      </c>
      <c r="F7370" s="5">
        <v>0</v>
      </c>
      <c r="G7370" s="5">
        <v>1998.5609999999995</v>
      </c>
      <c r="H7370" s="5">
        <v>11.337000000000002</v>
      </c>
      <c r="I7370" s="6">
        <v>0</v>
      </c>
    </row>
    <row r="7371" spans="1:9">
      <c r="A7371" s="133">
        <v>2013</v>
      </c>
      <c r="B7371" s="133">
        <v>11</v>
      </c>
      <c r="C7371" s="134">
        <v>41581</v>
      </c>
      <c r="D7371" s="133">
        <v>24</v>
      </c>
      <c r="E7371" s="5">
        <v>23.602</v>
      </c>
      <c r="F7371" s="5">
        <v>0</v>
      </c>
      <c r="G7371" s="5">
        <v>1855.1660000000008</v>
      </c>
      <c r="H7371" s="5">
        <v>8.1630000000000003</v>
      </c>
      <c r="I7371" s="6">
        <v>0</v>
      </c>
    </row>
    <row r="7372" spans="1:9">
      <c r="A7372" s="133">
        <v>2013</v>
      </c>
      <c r="B7372" s="133">
        <v>11</v>
      </c>
      <c r="C7372" s="134">
        <v>41582</v>
      </c>
      <c r="D7372" s="133">
        <v>1</v>
      </c>
      <c r="E7372" s="5">
        <v>21.932000000000002</v>
      </c>
      <c r="F7372" s="5">
        <v>0</v>
      </c>
      <c r="G7372" s="5">
        <v>1710.2020000000005</v>
      </c>
      <c r="H7372" s="5">
        <v>5.3920000000000003</v>
      </c>
      <c r="I7372" s="6">
        <v>0</v>
      </c>
    </row>
    <row r="7373" spans="1:9">
      <c r="A7373" s="133">
        <v>2013</v>
      </c>
      <c r="B7373" s="133">
        <v>11</v>
      </c>
      <c r="C7373" s="134">
        <v>41582</v>
      </c>
      <c r="D7373" s="133">
        <v>2</v>
      </c>
      <c r="E7373" s="5">
        <v>24.493000000000002</v>
      </c>
      <c r="F7373" s="5">
        <v>0</v>
      </c>
      <c r="G7373" s="5">
        <v>1681.4040000000002</v>
      </c>
      <c r="H7373" s="5">
        <v>3.2520000000000002</v>
      </c>
      <c r="I7373" s="6">
        <v>0</v>
      </c>
    </row>
    <row r="7374" spans="1:9">
      <c r="A7374" s="133">
        <v>2013</v>
      </c>
      <c r="B7374" s="133">
        <v>11</v>
      </c>
      <c r="C7374" s="134">
        <v>41582</v>
      </c>
      <c r="D7374" s="133">
        <v>3</v>
      </c>
      <c r="E7374" s="5">
        <v>23.411000000000001</v>
      </c>
      <c r="F7374" s="5">
        <v>0</v>
      </c>
      <c r="G7374" s="5">
        <v>1651.51</v>
      </c>
      <c r="H7374" s="5">
        <v>2.4769999999999999</v>
      </c>
      <c r="I7374" s="6">
        <v>0</v>
      </c>
    </row>
    <row r="7375" spans="1:9">
      <c r="A7375" s="133">
        <v>2013</v>
      </c>
      <c r="B7375" s="133">
        <v>11</v>
      </c>
      <c r="C7375" s="134">
        <v>41582</v>
      </c>
      <c r="D7375" s="133">
        <v>4</v>
      </c>
      <c r="E7375" s="5">
        <v>22.794000000000004</v>
      </c>
      <c r="F7375" s="5">
        <v>0</v>
      </c>
      <c r="G7375" s="5">
        <v>1624.5220000000004</v>
      </c>
      <c r="H7375" s="5">
        <v>2.2640000000000002</v>
      </c>
      <c r="I7375" s="6">
        <v>0</v>
      </c>
    </row>
    <row r="7376" spans="1:9">
      <c r="A7376" s="133">
        <v>2013</v>
      </c>
      <c r="B7376" s="133">
        <v>11</v>
      </c>
      <c r="C7376" s="134">
        <v>41582</v>
      </c>
      <c r="D7376" s="133">
        <v>5</v>
      </c>
      <c r="E7376" s="5">
        <v>21.660000000000004</v>
      </c>
      <c r="F7376" s="5">
        <v>0</v>
      </c>
      <c r="G7376" s="5">
        <v>1626.981</v>
      </c>
      <c r="H7376" s="5">
        <v>1.7330000000000001</v>
      </c>
      <c r="I7376" s="6">
        <v>0</v>
      </c>
    </row>
    <row r="7377" spans="1:9">
      <c r="A7377" s="133">
        <v>2013</v>
      </c>
      <c r="B7377" s="133">
        <v>11</v>
      </c>
      <c r="C7377" s="134">
        <v>41582</v>
      </c>
      <c r="D7377" s="133">
        <v>6</v>
      </c>
      <c r="E7377" s="5">
        <v>18.905000000000001</v>
      </c>
      <c r="F7377" s="5">
        <v>0</v>
      </c>
      <c r="G7377" s="5">
        <v>1645.2850000000003</v>
      </c>
      <c r="H7377" s="5">
        <v>1.7330000000000001</v>
      </c>
      <c r="I7377" s="6">
        <v>0</v>
      </c>
    </row>
    <row r="7378" spans="1:9">
      <c r="A7378" s="133">
        <v>2013</v>
      </c>
      <c r="B7378" s="133">
        <v>11</v>
      </c>
      <c r="C7378" s="134">
        <v>41582</v>
      </c>
      <c r="D7378" s="133">
        <v>7</v>
      </c>
      <c r="E7378" s="5">
        <v>17.801000000000002</v>
      </c>
      <c r="F7378" s="5">
        <v>0</v>
      </c>
      <c r="G7378" s="5">
        <v>1676.4339999999997</v>
      </c>
      <c r="H7378" s="5">
        <v>2.0350000000000001</v>
      </c>
      <c r="I7378" s="6">
        <v>0</v>
      </c>
    </row>
    <row r="7379" spans="1:9">
      <c r="A7379" s="133">
        <v>2013</v>
      </c>
      <c r="B7379" s="133">
        <v>11</v>
      </c>
      <c r="C7379" s="134">
        <v>41582</v>
      </c>
      <c r="D7379" s="133">
        <v>8</v>
      </c>
      <c r="E7379" s="5">
        <v>18.111000000000001</v>
      </c>
      <c r="F7379" s="5">
        <v>0</v>
      </c>
      <c r="G7379" s="5">
        <v>1804.4040000000005</v>
      </c>
      <c r="H7379" s="5">
        <v>4.838000000000001</v>
      </c>
      <c r="I7379" s="6">
        <v>0</v>
      </c>
    </row>
    <row r="7380" spans="1:9">
      <c r="A7380" s="133">
        <v>2013</v>
      </c>
      <c r="B7380" s="133">
        <v>11</v>
      </c>
      <c r="C7380" s="134">
        <v>41582</v>
      </c>
      <c r="D7380" s="133">
        <v>9</v>
      </c>
      <c r="E7380" s="5">
        <v>17.984000000000002</v>
      </c>
      <c r="F7380" s="5">
        <v>0</v>
      </c>
      <c r="G7380" s="5">
        <v>1984.1990000000001</v>
      </c>
      <c r="H7380" s="5">
        <v>10.084999999999999</v>
      </c>
      <c r="I7380" s="6">
        <v>0</v>
      </c>
    </row>
    <row r="7381" spans="1:9">
      <c r="A7381" s="133">
        <v>2013</v>
      </c>
      <c r="B7381" s="133">
        <v>11</v>
      </c>
      <c r="C7381" s="134">
        <v>41582</v>
      </c>
      <c r="D7381" s="133">
        <v>10</v>
      </c>
      <c r="E7381" s="5">
        <v>17.613</v>
      </c>
      <c r="F7381" s="5">
        <v>0</v>
      </c>
      <c r="G7381" s="5">
        <v>2007.3539999999996</v>
      </c>
      <c r="H7381" s="5">
        <v>12.943999999999999</v>
      </c>
      <c r="I7381" s="6">
        <v>0</v>
      </c>
    </row>
    <row r="7382" spans="1:9">
      <c r="A7382" s="133">
        <v>2013</v>
      </c>
      <c r="B7382" s="133">
        <v>11</v>
      </c>
      <c r="C7382" s="134">
        <v>41582</v>
      </c>
      <c r="D7382" s="133">
        <v>11</v>
      </c>
      <c r="E7382" s="5">
        <v>18.609000000000002</v>
      </c>
      <c r="F7382" s="5">
        <v>0</v>
      </c>
      <c r="G7382" s="5">
        <v>2013.5880000000002</v>
      </c>
      <c r="H7382" s="5">
        <v>18.083000000000002</v>
      </c>
      <c r="I7382" s="6">
        <v>0</v>
      </c>
    </row>
    <row r="7383" spans="1:9">
      <c r="A7383" s="133">
        <v>2013</v>
      </c>
      <c r="B7383" s="133">
        <v>11</v>
      </c>
      <c r="C7383" s="134">
        <v>41582</v>
      </c>
      <c r="D7383" s="133">
        <v>12</v>
      </c>
      <c r="E7383" s="5">
        <v>18.516000000000002</v>
      </c>
      <c r="F7383" s="5">
        <v>0</v>
      </c>
      <c r="G7383" s="5">
        <v>2031.2020000000002</v>
      </c>
      <c r="H7383" s="5">
        <v>19.316000000000003</v>
      </c>
      <c r="I7383" s="6">
        <v>0</v>
      </c>
    </row>
    <row r="7384" spans="1:9">
      <c r="A7384" s="133">
        <v>2013</v>
      </c>
      <c r="B7384" s="133">
        <v>11</v>
      </c>
      <c r="C7384" s="134">
        <v>41582</v>
      </c>
      <c r="D7384" s="133">
        <v>13</v>
      </c>
      <c r="E7384" s="5">
        <v>18.536999999999999</v>
      </c>
      <c r="F7384" s="5">
        <v>0</v>
      </c>
      <c r="G7384" s="5">
        <v>2028.8460000000007</v>
      </c>
      <c r="H7384" s="5">
        <v>21.286000000000001</v>
      </c>
      <c r="I7384" s="6">
        <v>0</v>
      </c>
    </row>
    <row r="7385" spans="1:9">
      <c r="A7385" s="133">
        <v>2013</v>
      </c>
      <c r="B7385" s="133">
        <v>11</v>
      </c>
      <c r="C7385" s="134">
        <v>41582</v>
      </c>
      <c r="D7385" s="133">
        <v>14</v>
      </c>
      <c r="E7385" s="5">
        <v>17.991</v>
      </c>
      <c r="F7385" s="5">
        <v>0</v>
      </c>
      <c r="G7385" s="5">
        <v>2096.4689999999996</v>
      </c>
      <c r="H7385" s="5">
        <v>21.792999999999999</v>
      </c>
      <c r="I7385" s="6">
        <v>0</v>
      </c>
    </row>
    <row r="7386" spans="1:9">
      <c r="A7386" s="133">
        <v>2013</v>
      </c>
      <c r="B7386" s="133">
        <v>11</v>
      </c>
      <c r="C7386" s="134">
        <v>41582</v>
      </c>
      <c r="D7386" s="133">
        <v>15</v>
      </c>
      <c r="E7386" s="5">
        <v>17.638999999999999</v>
      </c>
      <c r="F7386" s="5">
        <v>0</v>
      </c>
      <c r="G7386" s="5">
        <v>2145.085</v>
      </c>
      <c r="H7386" s="5">
        <v>23.422000000000001</v>
      </c>
      <c r="I7386" s="6">
        <v>0</v>
      </c>
    </row>
    <row r="7387" spans="1:9">
      <c r="A7387" s="133">
        <v>2013</v>
      </c>
      <c r="B7387" s="133">
        <v>11</v>
      </c>
      <c r="C7387" s="134">
        <v>41582</v>
      </c>
      <c r="D7387" s="133">
        <v>16</v>
      </c>
      <c r="E7387" s="5">
        <v>17.978000000000002</v>
      </c>
      <c r="F7387" s="5">
        <v>0</v>
      </c>
      <c r="G7387" s="5">
        <v>2154.1889999999994</v>
      </c>
      <c r="H7387" s="5">
        <v>23.901000000000003</v>
      </c>
      <c r="I7387" s="6">
        <v>0</v>
      </c>
    </row>
    <row r="7388" spans="1:9">
      <c r="A7388" s="133">
        <v>2013</v>
      </c>
      <c r="B7388" s="133">
        <v>11</v>
      </c>
      <c r="C7388" s="134">
        <v>41582</v>
      </c>
      <c r="D7388" s="133">
        <v>17</v>
      </c>
      <c r="E7388" s="5">
        <v>18.285</v>
      </c>
      <c r="F7388" s="5">
        <v>0</v>
      </c>
      <c r="G7388" s="5">
        <v>2208.7750000000001</v>
      </c>
      <c r="H7388" s="5">
        <v>23.961000000000002</v>
      </c>
      <c r="I7388" s="6">
        <v>0</v>
      </c>
    </row>
    <row r="7389" spans="1:9">
      <c r="A7389" s="133">
        <v>2013</v>
      </c>
      <c r="B7389" s="133">
        <v>11</v>
      </c>
      <c r="C7389" s="134">
        <v>41582</v>
      </c>
      <c r="D7389" s="133">
        <v>18</v>
      </c>
      <c r="E7389" s="5">
        <v>17.086000000000002</v>
      </c>
      <c r="F7389" s="5">
        <v>0</v>
      </c>
      <c r="G7389" s="5">
        <v>2212.6459999999997</v>
      </c>
      <c r="H7389" s="5">
        <v>23.214000000000006</v>
      </c>
      <c r="I7389" s="6">
        <v>0</v>
      </c>
    </row>
    <row r="7390" spans="1:9">
      <c r="A7390" s="133">
        <v>2013</v>
      </c>
      <c r="B7390" s="133">
        <v>11</v>
      </c>
      <c r="C7390" s="134">
        <v>41582</v>
      </c>
      <c r="D7390" s="133">
        <v>19</v>
      </c>
      <c r="E7390" s="5">
        <v>14.448</v>
      </c>
      <c r="F7390" s="5">
        <v>0</v>
      </c>
      <c r="G7390" s="5">
        <v>2255.35</v>
      </c>
      <c r="H7390" s="5">
        <v>20.270000000000003</v>
      </c>
      <c r="I7390" s="6">
        <v>0</v>
      </c>
    </row>
    <row r="7391" spans="1:9">
      <c r="A7391" s="133">
        <v>2013</v>
      </c>
      <c r="B7391" s="133">
        <v>11</v>
      </c>
      <c r="C7391" s="134">
        <v>41582</v>
      </c>
      <c r="D7391" s="133">
        <v>20</v>
      </c>
      <c r="E7391" s="5">
        <v>18.386000000000003</v>
      </c>
      <c r="F7391" s="5">
        <v>0</v>
      </c>
      <c r="G7391" s="5">
        <v>2430.0019999999995</v>
      </c>
      <c r="H7391" s="5">
        <v>23.381</v>
      </c>
      <c r="I7391" s="6">
        <v>0</v>
      </c>
    </row>
    <row r="7392" spans="1:9">
      <c r="A7392" s="133">
        <v>2013</v>
      </c>
      <c r="B7392" s="133">
        <v>11</v>
      </c>
      <c r="C7392" s="134">
        <v>41582</v>
      </c>
      <c r="D7392" s="133">
        <v>21</v>
      </c>
      <c r="E7392" s="5">
        <v>19.142000000000003</v>
      </c>
      <c r="F7392" s="5">
        <v>0</v>
      </c>
      <c r="G7392" s="5">
        <v>2486.5389999999998</v>
      </c>
      <c r="H7392" s="5">
        <v>31.868000000000006</v>
      </c>
      <c r="I7392" s="6">
        <v>0</v>
      </c>
    </row>
    <row r="7393" spans="1:9">
      <c r="A7393" s="133">
        <v>2013</v>
      </c>
      <c r="B7393" s="133">
        <v>11</v>
      </c>
      <c r="C7393" s="134">
        <v>41582</v>
      </c>
      <c r="D7393" s="133">
        <v>22</v>
      </c>
      <c r="E7393" s="5">
        <v>19.123000000000001</v>
      </c>
      <c r="F7393" s="5">
        <v>0</v>
      </c>
      <c r="G7393" s="5">
        <v>2477.8629999999998</v>
      </c>
      <c r="H7393" s="5">
        <v>34.48899999999999</v>
      </c>
      <c r="I7393" s="6">
        <v>0</v>
      </c>
    </row>
    <row r="7394" spans="1:9">
      <c r="A7394" s="133">
        <v>2013</v>
      </c>
      <c r="B7394" s="133">
        <v>11</v>
      </c>
      <c r="C7394" s="134">
        <v>41582</v>
      </c>
      <c r="D7394" s="133">
        <v>23</v>
      </c>
      <c r="E7394" s="5">
        <v>22.07</v>
      </c>
      <c r="F7394" s="5">
        <v>0</v>
      </c>
      <c r="G7394" s="5">
        <v>2383.5429999999997</v>
      </c>
      <c r="H7394" s="5">
        <v>32.726999999999997</v>
      </c>
      <c r="I7394" s="6">
        <v>0</v>
      </c>
    </row>
    <row r="7395" spans="1:9">
      <c r="A7395" s="133">
        <v>2013</v>
      </c>
      <c r="B7395" s="133">
        <v>11</v>
      </c>
      <c r="C7395" s="134">
        <v>41582</v>
      </c>
      <c r="D7395" s="133">
        <v>24</v>
      </c>
      <c r="E7395" s="5">
        <v>20.975000000000001</v>
      </c>
      <c r="F7395" s="5">
        <v>0</v>
      </c>
      <c r="G7395" s="5">
        <v>2276.3549999999996</v>
      </c>
      <c r="H7395" s="5">
        <v>27.702000000000002</v>
      </c>
      <c r="I7395" s="6">
        <v>0</v>
      </c>
    </row>
    <row r="7396" spans="1:9">
      <c r="A7396" s="133">
        <v>2013</v>
      </c>
      <c r="B7396" s="133">
        <v>11</v>
      </c>
      <c r="C7396" s="134">
        <v>41583</v>
      </c>
      <c r="D7396" s="133">
        <v>1</v>
      </c>
      <c r="E7396" s="5">
        <v>17.245000000000001</v>
      </c>
      <c r="F7396" s="5">
        <v>0</v>
      </c>
      <c r="G7396" s="5">
        <v>1869.0380000000002</v>
      </c>
      <c r="H7396" s="5">
        <v>19.081000000000003</v>
      </c>
      <c r="I7396" s="6">
        <v>0</v>
      </c>
    </row>
    <row r="7397" spans="1:9">
      <c r="A7397" s="133">
        <v>2013</v>
      </c>
      <c r="B7397" s="133">
        <v>11</v>
      </c>
      <c r="C7397" s="134">
        <v>41583</v>
      </c>
      <c r="D7397" s="133">
        <v>2</v>
      </c>
      <c r="E7397" s="5">
        <v>17.098000000000003</v>
      </c>
      <c r="F7397" s="5">
        <v>0</v>
      </c>
      <c r="G7397" s="5">
        <v>1691.6780000000001</v>
      </c>
      <c r="H7397" s="5">
        <v>11.337000000000002</v>
      </c>
      <c r="I7397" s="6">
        <v>0</v>
      </c>
    </row>
    <row r="7398" spans="1:9">
      <c r="A7398" s="133">
        <v>2013</v>
      </c>
      <c r="B7398" s="133">
        <v>11</v>
      </c>
      <c r="C7398" s="134">
        <v>41583</v>
      </c>
      <c r="D7398" s="133">
        <v>3</v>
      </c>
      <c r="E7398" s="5">
        <v>16.815000000000001</v>
      </c>
      <c r="F7398" s="5">
        <v>0</v>
      </c>
      <c r="G7398" s="5">
        <v>1636.6719999999998</v>
      </c>
      <c r="H7398" s="5">
        <v>8.8710000000000004</v>
      </c>
      <c r="I7398" s="6">
        <v>0</v>
      </c>
    </row>
    <row r="7399" spans="1:9">
      <c r="A7399" s="133">
        <v>2013</v>
      </c>
      <c r="B7399" s="133">
        <v>11</v>
      </c>
      <c r="C7399" s="134">
        <v>41583</v>
      </c>
      <c r="D7399" s="133">
        <v>4</v>
      </c>
      <c r="E7399" s="5">
        <v>16.746000000000002</v>
      </c>
      <c r="F7399" s="5">
        <v>0</v>
      </c>
      <c r="G7399" s="5">
        <v>1580.3340000000001</v>
      </c>
      <c r="H7399" s="5">
        <v>8.2279999999999998</v>
      </c>
      <c r="I7399" s="6">
        <v>0</v>
      </c>
    </row>
    <row r="7400" spans="1:9">
      <c r="A7400" s="133">
        <v>2013</v>
      </c>
      <c r="B7400" s="133">
        <v>11</v>
      </c>
      <c r="C7400" s="134">
        <v>41583</v>
      </c>
      <c r="D7400" s="133">
        <v>5</v>
      </c>
      <c r="E7400" s="5">
        <v>16.689</v>
      </c>
      <c r="F7400" s="5">
        <v>0</v>
      </c>
      <c r="G7400" s="5">
        <v>1564.6019999999999</v>
      </c>
      <c r="H7400" s="5">
        <v>8.229000000000001</v>
      </c>
      <c r="I7400" s="6">
        <v>0</v>
      </c>
    </row>
    <row r="7401" spans="1:9">
      <c r="A7401" s="133">
        <v>2013</v>
      </c>
      <c r="B7401" s="133">
        <v>11</v>
      </c>
      <c r="C7401" s="134">
        <v>41583</v>
      </c>
      <c r="D7401" s="133">
        <v>6</v>
      </c>
      <c r="E7401" s="5">
        <v>16.451000000000001</v>
      </c>
      <c r="F7401" s="5">
        <v>0</v>
      </c>
      <c r="G7401" s="5">
        <v>1592.0459999999998</v>
      </c>
      <c r="H7401" s="5">
        <v>6.7629999999999999</v>
      </c>
      <c r="I7401" s="6">
        <v>0</v>
      </c>
    </row>
    <row r="7402" spans="1:9">
      <c r="A7402" s="133">
        <v>2013</v>
      </c>
      <c r="B7402" s="133">
        <v>11</v>
      </c>
      <c r="C7402" s="134">
        <v>41583</v>
      </c>
      <c r="D7402" s="133">
        <v>7</v>
      </c>
      <c r="E7402" s="5">
        <v>17.09</v>
      </c>
      <c r="F7402" s="5">
        <v>0</v>
      </c>
      <c r="G7402" s="5">
        <v>1621.8119999999999</v>
      </c>
      <c r="H7402" s="5">
        <v>7.0259999999999989</v>
      </c>
      <c r="I7402" s="6">
        <v>0</v>
      </c>
    </row>
    <row r="7403" spans="1:9">
      <c r="A7403" s="133">
        <v>2013</v>
      </c>
      <c r="B7403" s="133">
        <v>11</v>
      </c>
      <c r="C7403" s="134">
        <v>41583</v>
      </c>
      <c r="D7403" s="133">
        <v>8</v>
      </c>
      <c r="E7403" s="5">
        <v>17.007000000000001</v>
      </c>
      <c r="F7403" s="5">
        <v>0</v>
      </c>
      <c r="G7403" s="5">
        <v>1730.0090000000002</v>
      </c>
      <c r="H7403" s="5">
        <v>10.097</v>
      </c>
      <c r="I7403" s="6">
        <v>0</v>
      </c>
    </row>
    <row r="7404" spans="1:9">
      <c r="A7404" s="133">
        <v>2013</v>
      </c>
      <c r="B7404" s="133">
        <v>11</v>
      </c>
      <c r="C7404" s="134">
        <v>41583</v>
      </c>
      <c r="D7404" s="133">
        <v>9</v>
      </c>
      <c r="E7404" s="5">
        <v>16.554000000000002</v>
      </c>
      <c r="F7404" s="5">
        <v>0</v>
      </c>
      <c r="G7404" s="5">
        <v>1891.5359999999994</v>
      </c>
      <c r="H7404" s="5">
        <v>12.433999999999999</v>
      </c>
      <c r="I7404" s="6">
        <v>0</v>
      </c>
    </row>
    <row r="7405" spans="1:9">
      <c r="A7405" s="133">
        <v>2013</v>
      </c>
      <c r="B7405" s="133">
        <v>11</v>
      </c>
      <c r="C7405" s="134">
        <v>41583</v>
      </c>
      <c r="D7405" s="133">
        <v>10</v>
      </c>
      <c r="E7405" s="5">
        <v>15.976000000000001</v>
      </c>
      <c r="F7405" s="5">
        <v>0</v>
      </c>
      <c r="G7405" s="5">
        <v>2030.6930000000004</v>
      </c>
      <c r="H7405" s="5">
        <v>17.385999999999999</v>
      </c>
      <c r="I7405" s="6">
        <v>0</v>
      </c>
    </row>
    <row r="7406" spans="1:9">
      <c r="A7406" s="133">
        <v>2013</v>
      </c>
      <c r="B7406" s="133">
        <v>11</v>
      </c>
      <c r="C7406" s="134">
        <v>41583</v>
      </c>
      <c r="D7406" s="133">
        <v>11</v>
      </c>
      <c r="E7406" s="5">
        <v>15.839</v>
      </c>
      <c r="F7406" s="5">
        <v>0</v>
      </c>
      <c r="G7406" s="5">
        <v>2072.4670000000006</v>
      </c>
      <c r="H7406" s="5">
        <v>19.630000000000003</v>
      </c>
      <c r="I7406" s="6">
        <v>0</v>
      </c>
    </row>
    <row r="7407" spans="1:9">
      <c r="A7407" s="133">
        <v>2013</v>
      </c>
      <c r="B7407" s="133">
        <v>11</v>
      </c>
      <c r="C7407" s="134">
        <v>41583</v>
      </c>
      <c r="D7407" s="133">
        <v>12</v>
      </c>
      <c r="E7407" s="5">
        <v>15.571000000000002</v>
      </c>
      <c r="F7407" s="5">
        <v>0</v>
      </c>
      <c r="G7407" s="5">
        <v>2085.9900000000007</v>
      </c>
      <c r="H7407" s="5">
        <v>23.997000000000003</v>
      </c>
      <c r="I7407" s="6">
        <v>0</v>
      </c>
    </row>
    <row r="7408" spans="1:9">
      <c r="A7408" s="133">
        <v>2013</v>
      </c>
      <c r="B7408" s="133">
        <v>11</v>
      </c>
      <c r="C7408" s="134">
        <v>41583</v>
      </c>
      <c r="D7408" s="133">
        <v>13</v>
      </c>
      <c r="E7408" s="5">
        <v>15.073</v>
      </c>
      <c r="F7408" s="5">
        <v>0</v>
      </c>
      <c r="G7408" s="5">
        <v>2103.1899999999996</v>
      </c>
      <c r="H7408" s="5">
        <v>30.235000000000003</v>
      </c>
      <c r="I7408" s="6">
        <v>0</v>
      </c>
    </row>
    <row r="7409" spans="1:9">
      <c r="A7409" s="133">
        <v>2013</v>
      </c>
      <c r="B7409" s="133">
        <v>11</v>
      </c>
      <c r="C7409" s="134">
        <v>41583</v>
      </c>
      <c r="D7409" s="133">
        <v>14</v>
      </c>
      <c r="E7409" s="5">
        <v>16.429000000000002</v>
      </c>
      <c r="F7409" s="5">
        <v>0</v>
      </c>
      <c r="G7409" s="5">
        <v>2131.4010000000007</v>
      </c>
      <c r="H7409" s="5">
        <v>33.406999999999996</v>
      </c>
      <c r="I7409" s="6">
        <v>0</v>
      </c>
    </row>
    <row r="7410" spans="1:9">
      <c r="A7410" s="133">
        <v>2013</v>
      </c>
      <c r="B7410" s="133">
        <v>11</v>
      </c>
      <c r="C7410" s="134">
        <v>41583</v>
      </c>
      <c r="D7410" s="133">
        <v>15</v>
      </c>
      <c r="E7410" s="5">
        <v>16.259</v>
      </c>
      <c r="F7410" s="5">
        <v>0</v>
      </c>
      <c r="G7410" s="5">
        <v>2173.6279999999997</v>
      </c>
      <c r="H7410" s="5">
        <v>31.720999999999997</v>
      </c>
      <c r="I7410" s="6">
        <v>0</v>
      </c>
    </row>
    <row r="7411" spans="1:9">
      <c r="A7411" s="133">
        <v>2013</v>
      </c>
      <c r="B7411" s="133">
        <v>11</v>
      </c>
      <c r="C7411" s="134">
        <v>41583</v>
      </c>
      <c r="D7411" s="133">
        <v>16</v>
      </c>
      <c r="E7411" s="5">
        <v>16.936</v>
      </c>
      <c r="F7411" s="5">
        <v>3.004</v>
      </c>
      <c r="G7411" s="5">
        <v>2075.2889999999993</v>
      </c>
      <c r="H7411" s="5">
        <v>33.138999999999996</v>
      </c>
      <c r="I7411" s="6">
        <v>0</v>
      </c>
    </row>
    <row r="7412" spans="1:9">
      <c r="A7412" s="133">
        <v>2013</v>
      </c>
      <c r="B7412" s="133">
        <v>11</v>
      </c>
      <c r="C7412" s="134">
        <v>41583</v>
      </c>
      <c r="D7412" s="133">
        <v>17</v>
      </c>
      <c r="E7412" s="5">
        <v>16.504000000000001</v>
      </c>
      <c r="F7412" s="5">
        <v>13.469000000000001</v>
      </c>
      <c r="G7412" s="5">
        <v>2160.1339999999996</v>
      </c>
      <c r="H7412" s="5">
        <v>33.251999999999995</v>
      </c>
      <c r="I7412" s="6">
        <v>0</v>
      </c>
    </row>
    <row r="7413" spans="1:9">
      <c r="A7413" s="133">
        <v>2013</v>
      </c>
      <c r="B7413" s="133">
        <v>11</v>
      </c>
      <c r="C7413" s="134">
        <v>41583</v>
      </c>
      <c r="D7413" s="133">
        <v>18</v>
      </c>
      <c r="E7413" s="5">
        <v>16.416</v>
      </c>
      <c r="F7413" s="5">
        <v>21.937000000000001</v>
      </c>
      <c r="G7413" s="5">
        <v>2165.9050000000007</v>
      </c>
      <c r="H7413" s="5">
        <v>33.07</v>
      </c>
      <c r="I7413" s="6">
        <v>0</v>
      </c>
    </row>
    <row r="7414" spans="1:9">
      <c r="A7414" s="133">
        <v>2013</v>
      </c>
      <c r="B7414" s="133">
        <v>11</v>
      </c>
      <c r="C7414" s="134">
        <v>41583</v>
      </c>
      <c r="D7414" s="133">
        <v>19</v>
      </c>
      <c r="E7414" s="5">
        <v>16.720000000000002</v>
      </c>
      <c r="F7414" s="5">
        <v>24.231000000000002</v>
      </c>
      <c r="G7414" s="5">
        <v>2172.7070000000003</v>
      </c>
      <c r="H7414" s="5">
        <v>31.241000000000003</v>
      </c>
      <c r="I7414" s="6">
        <v>0</v>
      </c>
    </row>
    <row r="7415" spans="1:9">
      <c r="A7415" s="133">
        <v>2013</v>
      </c>
      <c r="B7415" s="133">
        <v>11</v>
      </c>
      <c r="C7415" s="134">
        <v>41583</v>
      </c>
      <c r="D7415" s="133">
        <v>20</v>
      </c>
      <c r="E7415" s="5">
        <v>16.986000000000001</v>
      </c>
      <c r="F7415" s="5">
        <v>18.864000000000001</v>
      </c>
      <c r="G7415" s="5">
        <v>2311.1320000000005</v>
      </c>
      <c r="H7415" s="5">
        <v>33.009000000000007</v>
      </c>
      <c r="I7415" s="6">
        <v>0</v>
      </c>
    </row>
    <row r="7416" spans="1:9">
      <c r="A7416" s="133">
        <v>2013</v>
      </c>
      <c r="B7416" s="133">
        <v>11</v>
      </c>
      <c r="C7416" s="134">
        <v>41583</v>
      </c>
      <c r="D7416" s="133">
        <v>21</v>
      </c>
      <c r="E7416" s="5">
        <v>16.468</v>
      </c>
      <c r="F7416" s="5">
        <v>9.3490000000000002</v>
      </c>
      <c r="G7416" s="5">
        <v>2524.0730000000003</v>
      </c>
      <c r="H7416" s="5">
        <v>39.043999999999997</v>
      </c>
      <c r="I7416" s="6">
        <v>0</v>
      </c>
    </row>
    <row r="7417" spans="1:9">
      <c r="A7417" s="133">
        <v>2013</v>
      </c>
      <c r="B7417" s="133">
        <v>11</v>
      </c>
      <c r="C7417" s="134">
        <v>41583</v>
      </c>
      <c r="D7417" s="133">
        <v>22</v>
      </c>
      <c r="E7417" s="5">
        <v>16.216000000000001</v>
      </c>
      <c r="F7417" s="5">
        <v>0</v>
      </c>
      <c r="G7417" s="5">
        <v>2562.1890000000008</v>
      </c>
      <c r="H7417" s="5">
        <v>39.912000000000006</v>
      </c>
      <c r="I7417" s="6">
        <v>0</v>
      </c>
    </row>
    <row r="7418" spans="1:9">
      <c r="A7418" s="133">
        <v>2013</v>
      </c>
      <c r="B7418" s="133">
        <v>11</v>
      </c>
      <c r="C7418" s="134">
        <v>41583</v>
      </c>
      <c r="D7418" s="133">
        <v>23</v>
      </c>
      <c r="E7418" s="5">
        <v>15.535</v>
      </c>
      <c r="F7418" s="5">
        <v>0</v>
      </c>
      <c r="G7418" s="5">
        <v>2437.5059999999999</v>
      </c>
      <c r="H7418" s="5">
        <v>36.912000000000006</v>
      </c>
      <c r="I7418" s="6">
        <v>0</v>
      </c>
    </row>
    <row r="7419" spans="1:9">
      <c r="A7419" s="133">
        <v>2013</v>
      </c>
      <c r="B7419" s="133">
        <v>11</v>
      </c>
      <c r="C7419" s="134">
        <v>41583</v>
      </c>
      <c r="D7419" s="133">
        <v>24</v>
      </c>
      <c r="E7419" s="5">
        <v>16.347999999999999</v>
      </c>
      <c r="F7419" s="5">
        <v>33.207999999999998</v>
      </c>
      <c r="G7419" s="5">
        <v>2259.5139999999997</v>
      </c>
      <c r="H7419" s="5">
        <v>30.871000000000002</v>
      </c>
      <c r="I7419" s="6">
        <v>0</v>
      </c>
    </row>
    <row r="7420" spans="1:9">
      <c r="A7420" s="133">
        <v>2013</v>
      </c>
      <c r="B7420" s="133">
        <v>11</v>
      </c>
      <c r="C7420" s="134">
        <v>41584</v>
      </c>
      <c r="D7420" s="133">
        <v>1</v>
      </c>
      <c r="E7420" s="5">
        <v>16.277999999999999</v>
      </c>
      <c r="F7420" s="5">
        <v>50.077000000000005</v>
      </c>
      <c r="G7420" s="5">
        <v>1922.4159999999995</v>
      </c>
      <c r="H7420" s="5">
        <v>23.728000000000005</v>
      </c>
      <c r="I7420" s="6">
        <v>0</v>
      </c>
    </row>
    <row r="7421" spans="1:9">
      <c r="A7421" s="133">
        <v>2013</v>
      </c>
      <c r="B7421" s="133">
        <v>11</v>
      </c>
      <c r="C7421" s="134">
        <v>41584</v>
      </c>
      <c r="D7421" s="133">
        <v>2</v>
      </c>
      <c r="E7421" s="5">
        <v>16.182000000000002</v>
      </c>
      <c r="F7421" s="5">
        <v>51.308</v>
      </c>
      <c r="G7421" s="5">
        <v>1726.5569999999998</v>
      </c>
      <c r="H7421" s="5">
        <v>21.033000000000005</v>
      </c>
      <c r="I7421" s="6">
        <v>0</v>
      </c>
    </row>
    <row r="7422" spans="1:9">
      <c r="A7422" s="133">
        <v>2013</v>
      </c>
      <c r="B7422" s="133">
        <v>11</v>
      </c>
      <c r="C7422" s="134">
        <v>41584</v>
      </c>
      <c r="D7422" s="133">
        <v>3</v>
      </c>
      <c r="E7422" s="5">
        <v>15.907000000000002</v>
      </c>
      <c r="F7422" s="5">
        <v>50.416000000000004</v>
      </c>
      <c r="G7422" s="5">
        <v>1690.6289999999999</v>
      </c>
      <c r="H7422" s="5">
        <v>15.137</v>
      </c>
      <c r="I7422" s="6">
        <v>0</v>
      </c>
    </row>
    <row r="7423" spans="1:9">
      <c r="A7423" s="133">
        <v>2013</v>
      </c>
      <c r="B7423" s="133">
        <v>11</v>
      </c>
      <c r="C7423" s="134">
        <v>41584</v>
      </c>
      <c r="D7423" s="133">
        <v>4</v>
      </c>
      <c r="E7423" s="5">
        <v>16.179000000000002</v>
      </c>
      <c r="F7423" s="5">
        <v>51.118000000000002</v>
      </c>
      <c r="G7423" s="5">
        <v>1679.2980000000007</v>
      </c>
      <c r="H7423" s="5">
        <v>13.806000000000001</v>
      </c>
      <c r="I7423" s="6">
        <v>0</v>
      </c>
    </row>
    <row r="7424" spans="1:9">
      <c r="A7424" s="133">
        <v>2013</v>
      </c>
      <c r="B7424" s="133">
        <v>11</v>
      </c>
      <c r="C7424" s="134">
        <v>41584</v>
      </c>
      <c r="D7424" s="133">
        <v>5</v>
      </c>
      <c r="E7424" s="5">
        <v>16.347000000000001</v>
      </c>
      <c r="F7424" s="5">
        <v>51.404000000000003</v>
      </c>
      <c r="G7424" s="5">
        <v>1680.9680000000001</v>
      </c>
      <c r="H7424" s="5">
        <v>13.619</v>
      </c>
      <c r="I7424" s="6">
        <v>0</v>
      </c>
    </row>
    <row r="7425" spans="1:9">
      <c r="A7425" s="133">
        <v>2013</v>
      </c>
      <c r="B7425" s="133">
        <v>11</v>
      </c>
      <c r="C7425" s="134">
        <v>41584</v>
      </c>
      <c r="D7425" s="133">
        <v>6</v>
      </c>
      <c r="E7425" s="5">
        <v>16.734999999999999</v>
      </c>
      <c r="F7425" s="5">
        <v>50.945</v>
      </c>
      <c r="G7425" s="5">
        <v>1677.924</v>
      </c>
      <c r="H7425" s="5">
        <v>13.804000000000002</v>
      </c>
      <c r="I7425" s="6">
        <v>0</v>
      </c>
    </row>
    <row r="7426" spans="1:9">
      <c r="A7426" s="133">
        <v>2013</v>
      </c>
      <c r="B7426" s="133">
        <v>11</v>
      </c>
      <c r="C7426" s="134">
        <v>41584</v>
      </c>
      <c r="D7426" s="133">
        <v>7</v>
      </c>
      <c r="E7426" s="5">
        <v>16.806000000000001</v>
      </c>
      <c r="F7426" s="5">
        <v>50.778000000000006</v>
      </c>
      <c r="G7426" s="5">
        <v>1699.0000000000005</v>
      </c>
      <c r="H7426" s="5">
        <v>15.738999999999999</v>
      </c>
      <c r="I7426" s="6">
        <v>0</v>
      </c>
    </row>
    <row r="7427" spans="1:9">
      <c r="A7427" s="133">
        <v>2013</v>
      </c>
      <c r="B7427" s="133">
        <v>11</v>
      </c>
      <c r="C7427" s="134">
        <v>41584</v>
      </c>
      <c r="D7427" s="133">
        <v>8</v>
      </c>
      <c r="E7427" s="5">
        <v>17.425000000000001</v>
      </c>
      <c r="F7427" s="5">
        <v>49.868000000000002</v>
      </c>
      <c r="G7427" s="5">
        <v>1796.5230000000004</v>
      </c>
      <c r="H7427" s="5">
        <v>18.145000000000003</v>
      </c>
      <c r="I7427" s="6">
        <v>0</v>
      </c>
    </row>
    <row r="7428" spans="1:9">
      <c r="A7428" s="133">
        <v>2013</v>
      </c>
      <c r="B7428" s="133">
        <v>11</v>
      </c>
      <c r="C7428" s="134">
        <v>41584</v>
      </c>
      <c r="D7428" s="133">
        <v>9</v>
      </c>
      <c r="E7428" s="5">
        <v>17.593000000000004</v>
      </c>
      <c r="F7428" s="5">
        <v>59.815000000000005</v>
      </c>
      <c r="G7428" s="5">
        <v>1903.29</v>
      </c>
      <c r="H7428" s="5">
        <v>17.531999999999996</v>
      </c>
      <c r="I7428" s="6">
        <v>0</v>
      </c>
    </row>
    <row r="7429" spans="1:9">
      <c r="A7429" s="133">
        <v>2013</v>
      </c>
      <c r="B7429" s="133">
        <v>11</v>
      </c>
      <c r="C7429" s="134">
        <v>41584</v>
      </c>
      <c r="D7429" s="133">
        <v>10</v>
      </c>
      <c r="E7429" s="5">
        <v>17.066000000000003</v>
      </c>
      <c r="F7429" s="5">
        <v>78.915999999999997</v>
      </c>
      <c r="G7429" s="5">
        <v>1988.1400000000003</v>
      </c>
      <c r="H7429" s="5">
        <v>25.933</v>
      </c>
      <c r="I7429" s="6">
        <v>0</v>
      </c>
    </row>
    <row r="7430" spans="1:9">
      <c r="A7430" s="133">
        <v>2013</v>
      </c>
      <c r="B7430" s="133">
        <v>11</v>
      </c>
      <c r="C7430" s="134">
        <v>41584</v>
      </c>
      <c r="D7430" s="133">
        <v>11</v>
      </c>
      <c r="E7430" s="5">
        <v>17.161000000000001</v>
      </c>
      <c r="F7430" s="5">
        <v>84.45</v>
      </c>
      <c r="G7430" s="5">
        <v>2004.0419999999999</v>
      </c>
      <c r="H7430" s="5">
        <v>30.360000000000003</v>
      </c>
      <c r="I7430" s="6">
        <v>0</v>
      </c>
    </row>
    <row r="7431" spans="1:9">
      <c r="A7431" s="133">
        <v>2013</v>
      </c>
      <c r="B7431" s="133">
        <v>11</v>
      </c>
      <c r="C7431" s="134">
        <v>41584</v>
      </c>
      <c r="D7431" s="133">
        <v>12</v>
      </c>
      <c r="E7431" s="5">
        <v>17.190000000000001</v>
      </c>
      <c r="F7431" s="5">
        <v>83.893000000000001</v>
      </c>
      <c r="G7431" s="5">
        <v>2075.8050000000007</v>
      </c>
      <c r="H7431" s="5">
        <v>28.228999999999999</v>
      </c>
      <c r="I7431" s="6">
        <v>0</v>
      </c>
    </row>
    <row r="7432" spans="1:9">
      <c r="A7432" s="133">
        <v>2013</v>
      </c>
      <c r="B7432" s="133">
        <v>11</v>
      </c>
      <c r="C7432" s="134">
        <v>41584</v>
      </c>
      <c r="D7432" s="133">
        <v>13</v>
      </c>
      <c r="E7432" s="5">
        <v>17.236000000000001</v>
      </c>
      <c r="F7432" s="5">
        <v>101.488</v>
      </c>
      <c r="G7432" s="5">
        <v>2073.1899999999996</v>
      </c>
      <c r="H7432" s="5">
        <v>35.949999999999996</v>
      </c>
      <c r="I7432" s="6">
        <v>0</v>
      </c>
    </row>
    <row r="7433" spans="1:9">
      <c r="A7433" s="133">
        <v>2013</v>
      </c>
      <c r="B7433" s="133">
        <v>11</v>
      </c>
      <c r="C7433" s="134">
        <v>41584</v>
      </c>
      <c r="D7433" s="133">
        <v>14</v>
      </c>
      <c r="E7433" s="5">
        <v>17.609000000000002</v>
      </c>
      <c r="F7433" s="5">
        <v>100.85900000000001</v>
      </c>
      <c r="G7433" s="5">
        <v>2074.3519999999999</v>
      </c>
      <c r="H7433" s="5">
        <v>43.086999999999996</v>
      </c>
      <c r="I7433" s="6">
        <v>0</v>
      </c>
    </row>
    <row r="7434" spans="1:9">
      <c r="A7434" s="133">
        <v>2013</v>
      </c>
      <c r="B7434" s="133">
        <v>11</v>
      </c>
      <c r="C7434" s="134">
        <v>41584</v>
      </c>
      <c r="D7434" s="133">
        <v>15</v>
      </c>
      <c r="E7434" s="5">
        <v>17.617000000000001</v>
      </c>
      <c r="F7434" s="5">
        <v>99.250999999999991</v>
      </c>
      <c r="G7434" s="5">
        <v>2063.63</v>
      </c>
      <c r="H7434" s="5">
        <v>45.915999999999997</v>
      </c>
      <c r="I7434" s="6">
        <v>0</v>
      </c>
    </row>
    <row r="7435" spans="1:9">
      <c r="A7435" s="133">
        <v>2013</v>
      </c>
      <c r="B7435" s="133">
        <v>11</v>
      </c>
      <c r="C7435" s="134">
        <v>41584</v>
      </c>
      <c r="D7435" s="133">
        <v>16</v>
      </c>
      <c r="E7435" s="5">
        <v>17.368000000000002</v>
      </c>
      <c r="F7435" s="5">
        <v>96.366</v>
      </c>
      <c r="G7435" s="5">
        <v>2067.2359999999999</v>
      </c>
      <c r="H7435" s="5">
        <v>46.064999999999991</v>
      </c>
      <c r="I7435" s="6">
        <v>0</v>
      </c>
    </row>
    <row r="7436" spans="1:9">
      <c r="A7436" s="133">
        <v>2013</v>
      </c>
      <c r="B7436" s="133">
        <v>11</v>
      </c>
      <c r="C7436" s="134">
        <v>41584</v>
      </c>
      <c r="D7436" s="133">
        <v>17</v>
      </c>
      <c r="E7436" s="5">
        <v>17.491</v>
      </c>
      <c r="F7436" s="5">
        <v>95.983000000000004</v>
      </c>
      <c r="G7436" s="5">
        <v>2075.4569999999994</v>
      </c>
      <c r="H7436" s="5">
        <v>47.324000000000005</v>
      </c>
      <c r="I7436" s="6">
        <v>0</v>
      </c>
    </row>
    <row r="7437" spans="1:9">
      <c r="A7437" s="133">
        <v>2013</v>
      </c>
      <c r="B7437" s="133">
        <v>11</v>
      </c>
      <c r="C7437" s="134">
        <v>41584</v>
      </c>
      <c r="D7437" s="133">
        <v>18</v>
      </c>
      <c r="E7437" s="5">
        <v>17.2</v>
      </c>
      <c r="F7437" s="5">
        <v>95.801999999999992</v>
      </c>
      <c r="G7437" s="5">
        <v>2086.0569999999998</v>
      </c>
      <c r="H7437" s="5">
        <v>47.251000000000012</v>
      </c>
      <c r="I7437" s="6">
        <v>0</v>
      </c>
    </row>
    <row r="7438" spans="1:9">
      <c r="A7438" s="133">
        <v>2013</v>
      </c>
      <c r="B7438" s="133">
        <v>11</v>
      </c>
      <c r="C7438" s="134">
        <v>41584</v>
      </c>
      <c r="D7438" s="133">
        <v>19</v>
      </c>
      <c r="E7438" s="5">
        <v>17.545000000000002</v>
      </c>
      <c r="F7438" s="5">
        <v>97.527999999999992</v>
      </c>
      <c r="G7438" s="5">
        <v>2143.8690000000001</v>
      </c>
      <c r="H7438" s="5">
        <v>44.22699999999999</v>
      </c>
      <c r="I7438" s="6">
        <v>0</v>
      </c>
    </row>
    <row r="7439" spans="1:9">
      <c r="A7439" s="133">
        <v>2013</v>
      </c>
      <c r="B7439" s="133">
        <v>11</v>
      </c>
      <c r="C7439" s="134">
        <v>41584</v>
      </c>
      <c r="D7439" s="133">
        <v>20</v>
      </c>
      <c r="E7439" s="5">
        <v>18.254000000000001</v>
      </c>
      <c r="F7439" s="5">
        <v>86.263999999999996</v>
      </c>
      <c r="G7439" s="5">
        <v>2246.9960000000001</v>
      </c>
      <c r="H7439" s="5">
        <v>44.039000000000001</v>
      </c>
      <c r="I7439" s="6">
        <v>0</v>
      </c>
    </row>
    <row r="7440" spans="1:9">
      <c r="A7440" s="133">
        <v>2013</v>
      </c>
      <c r="B7440" s="133">
        <v>11</v>
      </c>
      <c r="C7440" s="134">
        <v>41584</v>
      </c>
      <c r="D7440" s="133">
        <v>21</v>
      </c>
      <c r="E7440" s="5">
        <v>14.190000000000001</v>
      </c>
      <c r="F7440" s="5">
        <v>86.783000000000015</v>
      </c>
      <c r="G7440" s="5">
        <v>2466.9210000000007</v>
      </c>
      <c r="H7440" s="5">
        <v>50.130999999999993</v>
      </c>
      <c r="I7440" s="6">
        <v>0</v>
      </c>
    </row>
    <row r="7441" spans="1:9">
      <c r="A7441" s="133">
        <v>2013</v>
      </c>
      <c r="B7441" s="133">
        <v>11</v>
      </c>
      <c r="C7441" s="134">
        <v>41584</v>
      </c>
      <c r="D7441" s="133">
        <v>22</v>
      </c>
      <c r="E7441" s="5">
        <v>15.308</v>
      </c>
      <c r="F7441" s="5">
        <v>60.174000000000007</v>
      </c>
      <c r="G7441" s="5">
        <v>2491.5149999999999</v>
      </c>
      <c r="H7441" s="5">
        <v>50.372</v>
      </c>
      <c r="I7441" s="6">
        <v>0</v>
      </c>
    </row>
    <row r="7442" spans="1:9">
      <c r="A7442" s="133">
        <v>2013</v>
      </c>
      <c r="B7442" s="133">
        <v>11</v>
      </c>
      <c r="C7442" s="134">
        <v>41584</v>
      </c>
      <c r="D7442" s="133">
        <v>23</v>
      </c>
      <c r="E7442" s="5">
        <v>17.015000000000001</v>
      </c>
      <c r="F7442" s="5">
        <v>60.045000000000002</v>
      </c>
      <c r="G7442" s="5">
        <v>2367.679000000001</v>
      </c>
      <c r="H7442" s="5">
        <v>46.766999999999989</v>
      </c>
      <c r="I7442" s="6">
        <v>0</v>
      </c>
    </row>
    <row r="7443" spans="1:9">
      <c r="A7443" s="133">
        <v>2013</v>
      </c>
      <c r="B7443" s="133">
        <v>11</v>
      </c>
      <c r="C7443" s="134">
        <v>41584</v>
      </c>
      <c r="D7443" s="133">
        <v>24</v>
      </c>
      <c r="E7443" s="5">
        <v>16.978999999999999</v>
      </c>
      <c r="F7443" s="5">
        <v>60.107000000000006</v>
      </c>
      <c r="G7443" s="5">
        <v>2205.467000000001</v>
      </c>
      <c r="H7443" s="5">
        <v>40.46</v>
      </c>
      <c r="I7443" s="6">
        <v>0</v>
      </c>
    </row>
    <row r="7444" spans="1:9">
      <c r="A7444" s="133">
        <v>2013</v>
      </c>
      <c r="B7444" s="133">
        <v>11</v>
      </c>
      <c r="C7444" s="134">
        <v>41585</v>
      </c>
      <c r="D7444" s="133">
        <v>1</v>
      </c>
      <c r="E7444" s="5">
        <v>19.597999999999999</v>
      </c>
      <c r="F7444" s="5">
        <v>84.695000000000007</v>
      </c>
      <c r="G7444" s="5">
        <v>2081.8220000000001</v>
      </c>
      <c r="H7444" s="5">
        <v>37.605999999999995</v>
      </c>
      <c r="I7444" s="6">
        <v>0</v>
      </c>
    </row>
    <row r="7445" spans="1:9">
      <c r="A7445" s="133">
        <v>2013</v>
      </c>
      <c r="B7445" s="133">
        <v>11</v>
      </c>
      <c r="C7445" s="134">
        <v>41585</v>
      </c>
      <c r="D7445" s="133">
        <v>2</v>
      </c>
      <c r="E7445" s="5">
        <v>17.564999999999998</v>
      </c>
      <c r="F7445" s="5">
        <v>117.47500000000001</v>
      </c>
      <c r="G7445" s="5">
        <v>1942.6619999999998</v>
      </c>
      <c r="H7445" s="5">
        <v>27.34</v>
      </c>
      <c r="I7445" s="6">
        <v>0</v>
      </c>
    </row>
    <row r="7446" spans="1:9">
      <c r="A7446" s="133">
        <v>2013</v>
      </c>
      <c r="B7446" s="133">
        <v>11</v>
      </c>
      <c r="C7446" s="134">
        <v>41585</v>
      </c>
      <c r="D7446" s="133">
        <v>3</v>
      </c>
      <c r="E7446" s="5">
        <v>16.687000000000001</v>
      </c>
      <c r="F7446" s="5">
        <v>118.53</v>
      </c>
      <c r="G7446" s="5">
        <v>1875.2040000000002</v>
      </c>
      <c r="H7446" s="5">
        <v>22.513999999999999</v>
      </c>
      <c r="I7446" s="6">
        <v>0</v>
      </c>
    </row>
    <row r="7447" spans="1:9">
      <c r="A7447" s="133">
        <v>2013</v>
      </c>
      <c r="B7447" s="133">
        <v>11</v>
      </c>
      <c r="C7447" s="134">
        <v>41585</v>
      </c>
      <c r="D7447" s="133">
        <v>4</v>
      </c>
      <c r="E7447" s="5">
        <v>16.434000000000001</v>
      </c>
      <c r="F7447" s="5">
        <v>118.21700000000001</v>
      </c>
      <c r="G7447" s="5">
        <v>1782.4910000000007</v>
      </c>
      <c r="H7447" s="5">
        <v>17.718</v>
      </c>
      <c r="I7447" s="6">
        <v>0</v>
      </c>
    </row>
    <row r="7448" spans="1:9">
      <c r="A7448" s="133">
        <v>2013</v>
      </c>
      <c r="B7448" s="133">
        <v>11</v>
      </c>
      <c r="C7448" s="134">
        <v>41585</v>
      </c>
      <c r="D7448" s="133">
        <v>5</v>
      </c>
      <c r="E7448" s="5">
        <v>17.105</v>
      </c>
      <c r="F7448" s="5">
        <v>117.423</v>
      </c>
      <c r="G7448" s="5">
        <v>1758.1740000000007</v>
      </c>
      <c r="H7448" s="5">
        <v>16.454999999999998</v>
      </c>
      <c r="I7448" s="6">
        <v>0</v>
      </c>
    </row>
    <row r="7449" spans="1:9">
      <c r="A7449" s="133">
        <v>2013</v>
      </c>
      <c r="B7449" s="133">
        <v>11</v>
      </c>
      <c r="C7449" s="134">
        <v>41585</v>
      </c>
      <c r="D7449" s="133">
        <v>6</v>
      </c>
      <c r="E7449" s="5">
        <v>16.867000000000001</v>
      </c>
      <c r="F7449" s="5">
        <v>118.148</v>
      </c>
      <c r="G7449" s="5">
        <v>1739.3390000000009</v>
      </c>
      <c r="H7449" s="5">
        <v>15.423000000000002</v>
      </c>
      <c r="I7449" s="6">
        <v>0</v>
      </c>
    </row>
    <row r="7450" spans="1:9">
      <c r="A7450" s="133">
        <v>2013</v>
      </c>
      <c r="B7450" s="133">
        <v>11</v>
      </c>
      <c r="C7450" s="134">
        <v>41585</v>
      </c>
      <c r="D7450" s="133">
        <v>7</v>
      </c>
      <c r="E7450" s="5">
        <v>16.951000000000001</v>
      </c>
      <c r="F7450" s="5">
        <v>118.542</v>
      </c>
      <c r="G7450" s="5">
        <v>1725.876</v>
      </c>
      <c r="H7450" s="5">
        <v>16.684000000000001</v>
      </c>
      <c r="I7450" s="6">
        <v>0</v>
      </c>
    </row>
    <row r="7451" spans="1:9">
      <c r="A7451" s="133">
        <v>2013</v>
      </c>
      <c r="B7451" s="133">
        <v>11</v>
      </c>
      <c r="C7451" s="134">
        <v>41585</v>
      </c>
      <c r="D7451" s="133">
        <v>8</v>
      </c>
      <c r="E7451" s="5">
        <v>17.058</v>
      </c>
      <c r="F7451" s="5">
        <v>117.94300000000001</v>
      </c>
      <c r="G7451" s="5">
        <v>1795.8050000000003</v>
      </c>
      <c r="H7451" s="5">
        <v>19.435000000000002</v>
      </c>
      <c r="I7451" s="6">
        <v>0</v>
      </c>
    </row>
    <row r="7452" spans="1:9">
      <c r="A7452" s="133">
        <v>2013</v>
      </c>
      <c r="B7452" s="133">
        <v>11</v>
      </c>
      <c r="C7452" s="134">
        <v>41585</v>
      </c>
      <c r="D7452" s="133">
        <v>9</v>
      </c>
      <c r="E7452" s="5">
        <v>16.901</v>
      </c>
      <c r="F7452" s="5">
        <v>116.185</v>
      </c>
      <c r="G7452" s="5">
        <v>1937.4180000000006</v>
      </c>
      <c r="H7452" s="5">
        <v>22.981999999999996</v>
      </c>
      <c r="I7452" s="6">
        <v>0</v>
      </c>
    </row>
    <row r="7453" spans="1:9">
      <c r="A7453" s="133">
        <v>2013</v>
      </c>
      <c r="B7453" s="133">
        <v>11</v>
      </c>
      <c r="C7453" s="134">
        <v>41585</v>
      </c>
      <c r="D7453" s="133">
        <v>10</v>
      </c>
      <c r="E7453" s="5">
        <v>16.940000000000001</v>
      </c>
      <c r="F7453" s="5">
        <v>125.108</v>
      </c>
      <c r="G7453" s="5">
        <v>2045.0520000000001</v>
      </c>
      <c r="H7453" s="5">
        <v>25.176999999999996</v>
      </c>
      <c r="I7453" s="6">
        <v>0</v>
      </c>
    </row>
    <row r="7454" spans="1:9">
      <c r="A7454" s="133">
        <v>2013</v>
      </c>
      <c r="B7454" s="133">
        <v>11</v>
      </c>
      <c r="C7454" s="134">
        <v>41585</v>
      </c>
      <c r="D7454" s="133">
        <v>11</v>
      </c>
      <c r="E7454" s="5">
        <v>17.079000000000001</v>
      </c>
      <c r="F7454" s="5">
        <v>131.286</v>
      </c>
      <c r="G7454" s="5">
        <v>2118.7000000000003</v>
      </c>
      <c r="H7454" s="5">
        <v>25.720999999999993</v>
      </c>
      <c r="I7454" s="6">
        <v>0</v>
      </c>
    </row>
    <row r="7455" spans="1:9">
      <c r="A7455" s="133">
        <v>2013</v>
      </c>
      <c r="B7455" s="133">
        <v>11</v>
      </c>
      <c r="C7455" s="134">
        <v>41585</v>
      </c>
      <c r="D7455" s="133">
        <v>12</v>
      </c>
      <c r="E7455" s="5">
        <v>17.330000000000002</v>
      </c>
      <c r="F7455" s="5">
        <v>131.691</v>
      </c>
      <c r="G7455" s="5">
        <v>2128.2019999999993</v>
      </c>
      <c r="H7455" s="5">
        <v>25.492999999999999</v>
      </c>
      <c r="I7455" s="6">
        <v>0</v>
      </c>
    </row>
    <row r="7456" spans="1:9">
      <c r="A7456" s="133">
        <v>2013</v>
      </c>
      <c r="B7456" s="133">
        <v>11</v>
      </c>
      <c r="C7456" s="134">
        <v>41585</v>
      </c>
      <c r="D7456" s="133">
        <v>13</v>
      </c>
      <c r="E7456" s="5">
        <v>16.939</v>
      </c>
      <c r="F7456" s="5">
        <v>133.952</v>
      </c>
      <c r="G7456" s="5">
        <v>2147.8520000000003</v>
      </c>
      <c r="H7456" s="5">
        <v>27.555</v>
      </c>
      <c r="I7456" s="6">
        <v>0</v>
      </c>
    </row>
    <row r="7457" spans="1:9">
      <c r="A7457" s="133">
        <v>2013</v>
      </c>
      <c r="B7457" s="133">
        <v>11</v>
      </c>
      <c r="C7457" s="134">
        <v>41585</v>
      </c>
      <c r="D7457" s="133">
        <v>14</v>
      </c>
      <c r="E7457" s="5">
        <v>16.703000000000003</v>
      </c>
      <c r="F7457" s="5">
        <v>135.82300000000001</v>
      </c>
      <c r="G7457" s="5">
        <v>2178.2890000000007</v>
      </c>
      <c r="H7457" s="5">
        <v>37.082999999999998</v>
      </c>
      <c r="I7457" s="6">
        <v>0</v>
      </c>
    </row>
    <row r="7458" spans="1:9">
      <c r="A7458" s="133">
        <v>2013</v>
      </c>
      <c r="B7458" s="133">
        <v>11</v>
      </c>
      <c r="C7458" s="134">
        <v>41585</v>
      </c>
      <c r="D7458" s="133">
        <v>15</v>
      </c>
      <c r="E7458" s="5">
        <v>17.064</v>
      </c>
      <c r="F7458" s="5">
        <v>136.363</v>
      </c>
      <c r="G7458" s="5">
        <v>2148.8140000000008</v>
      </c>
      <c r="H7458" s="5">
        <v>50.603999999999999</v>
      </c>
      <c r="I7458" s="6">
        <v>0</v>
      </c>
    </row>
    <row r="7459" spans="1:9">
      <c r="A7459" s="133">
        <v>2013</v>
      </c>
      <c r="B7459" s="133">
        <v>11</v>
      </c>
      <c r="C7459" s="134">
        <v>41585</v>
      </c>
      <c r="D7459" s="133">
        <v>16</v>
      </c>
      <c r="E7459" s="5">
        <v>17.064</v>
      </c>
      <c r="F7459" s="5">
        <v>137.42700000000002</v>
      </c>
      <c r="G7459" s="5">
        <v>2137.5910000000008</v>
      </c>
      <c r="H7459" s="5">
        <v>56.218000000000004</v>
      </c>
      <c r="I7459" s="6">
        <v>0</v>
      </c>
    </row>
    <row r="7460" spans="1:9">
      <c r="A7460" s="133">
        <v>2013</v>
      </c>
      <c r="B7460" s="133">
        <v>11</v>
      </c>
      <c r="C7460" s="134">
        <v>41585</v>
      </c>
      <c r="D7460" s="133">
        <v>17</v>
      </c>
      <c r="E7460" s="5">
        <v>16.614000000000001</v>
      </c>
      <c r="F7460" s="5">
        <v>136.59100000000001</v>
      </c>
      <c r="G7460" s="5">
        <v>2134.2030000000004</v>
      </c>
      <c r="H7460" s="5">
        <v>56.780000000000008</v>
      </c>
      <c r="I7460" s="6">
        <v>0</v>
      </c>
    </row>
    <row r="7461" spans="1:9">
      <c r="A7461" s="133">
        <v>2013</v>
      </c>
      <c r="B7461" s="133">
        <v>11</v>
      </c>
      <c r="C7461" s="134">
        <v>41585</v>
      </c>
      <c r="D7461" s="133">
        <v>18</v>
      </c>
      <c r="E7461" s="5">
        <v>16.725000000000001</v>
      </c>
      <c r="F7461" s="5">
        <v>131.09700000000001</v>
      </c>
      <c r="G7461" s="5">
        <v>2145.9020000000005</v>
      </c>
      <c r="H7461" s="5">
        <v>57</v>
      </c>
      <c r="I7461" s="6">
        <v>0</v>
      </c>
    </row>
    <row r="7462" spans="1:9">
      <c r="A7462" s="133">
        <v>2013</v>
      </c>
      <c r="B7462" s="133">
        <v>11</v>
      </c>
      <c r="C7462" s="134">
        <v>41585</v>
      </c>
      <c r="D7462" s="133">
        <v>19</v>
      </c>
      <c r="E7462" s="5">
        <v>16.966999999999999</v>
      </c>
      <c r="F7462" s="5">
        <v>120.804</v>
      </c>
      <c r="G7462" s="5">
        <v>2163.8080000000004</v>
      </c>
      <c r="H7462" s="5">
        <v>53.377999999999986</v>
      </c>
      <c r="I7462" s="6">
        <v>0</v>
      </c>
    </row>
    <row r="7463" spans="1:9">
      <c r="A7463" s="133">
        <v>2013</v>
      </c>
      <c r="B7463" s="133">
        <v>11</v>
      </c>
      <c r="C7463" s="134">
        <v>41585</v>
      </c>
      <c r="D7463" s="133">
        <v>20</v>
      </c>
      <c r="E7463" s="5">
        <v>17.096</v>
      </c>
      <c r="F7463" s="5">
        <v>120.88600000000001</v>
      </c>
      <c r="G7463" s="5">
        <v>2225.6320000000005</v>
      </c>
      <c r="H7463" s="5">
        <v>53.777999999999999</v>
      </c>
      <c r="I7463" s="6">
        <v>0</v>
      </c>
    </row>
    <row r="7464" spans="1:9">
      <c r="A7464" s="133">
        <v>2013</v>
      </c>
      <c r="B7464" s="133">
        <v>11</v>
      </c>
      <c r="C7464" s="134">
        <v>41585</v>
      </c>
      <c r="D7464" s="133">
        <v>21</v>
      </c>
      <c r="E7464" s="5">
        <v>16.79</v>
      </c>
      <c r="F7464" s="5">
        <v>120.85300000000001</v>
      </c>
      <c r="G7464" s="5">
        <v>2297.5020000000004</v>
      </c>
      <c r="H7464" s="5">
        <v>55.884</v>
      </c>
      <c r="I7464" s="6">
        <v>0</v>
      </c>
    </row>
    <row r="7465" spans="1:9">
      <c r="A7465" s="133">
        <v>2013</v>
      </c>
      <c r="B7465" s="133">
        <v>11</v>
      </c>
      <c r="C7465" s="134">
        <v>41585</v>
      </c>
      <c r="D7465" s="133">
        <v>22</v>
      </c>
      <c r="E7465" s="5">
        <v>14.022</v>
      </c>
      <c r="F7465" s="5">
        <v>120.45600000000002</v>
      </c>
      <c r="G7465" s="5">
        <v>2313.5609999999997</v>
      </c>
      <c r="H7465" s="5">
        <v>56.105000000000004</v>
      </c>
      <c r="I7465" s="6">
        <v>0</v>
      </c>
    </row>
    <row r="7466" spans="1:9">
      <c r="A7466" s="133">
        <v>2013</v>
      </c>
      <c r="B7466" s="133">
        <v>11</v>
      </c>
      <c r="C7466" s="134">
        <v>41585</v>
      </c>
      <c r="D7466" s="133">
        <v>23</v>
      </c>
      <c r="E7466" s="5">
        <v>15.678000000000001</v>
      </c>
      <c r="F7466" s="5">
        <v>120.73200000000001</v>
      </c>
      <c r="G7466" s="5">
        <v>2216.6530000000002</v>
      </c>
      <c r="H7466" s="5">
        <v>53.486999999999995</v>
      </c>
      <c r="I7466" s="6">
        <v>0</v>
      </c>
    </row>
    <row r="7467" spans="1:9">
      <c r="A7467" s="133">
        <v>2013</v>
      </c>
      <c r="B7467" s="133">
        <v>11</v>
      </c>
      <c r="C7467" s="134">
        <v>41585</v>
      </c>
      <c r="D7467" s="133">
        <v>24</v>
      </c>
      <c r="E7467" s="5">
        <v>16.529</v>
      </c>
      <c r="F7467" s="5">
        <v>121.364</v>
      </c>
      <c r="G7467" s="5">
        <v>2052.915</v>
      </c>
      <c r="H7467" s="5">
        <v>47.518000000000001</v>
      </c>
      <c r="I7467" s="6">
        <v>0</v>
      </c>
    </row>
    <row r="7468" spans="1:9">
      <c r="A7468" s="133">
        <v>2013</v>
      </c>
      <c r="B7468" s="133">
        <v>11</v>
      </c>
      <c r="C7468" s="134">
        <v>41586</v>
      </c>
      <c r="D7468" s="133">
        <v>1</v>
      </c>
      <c r="E7468" s="5">
        <v>17.232000000000003</v>
      </c>
      <c r="F7468" s="5">
        <v>129.15300000000002</v>
      </c>
      <c r="G7468" s="5">
        <v>1918.1650000000002</v>
      </c>
      <c r="H7468" s="5">
        <v>44.128999999999998</v>
      </c>
      <c r="I7468" s="6">
        <v>0</v>
      </c>
    </row>
    <row r="7469" spans="1:9">
      <c r="A7469" s="133">
        <v>2013</v>
      </c>
      <c r="B7469" s="133">
        <v>11</v>
      </c>
      <c r="C7469" s="134">
        <v>41586</v>
      </c>
      <c r="D7469" s="133">
        <v>2</v>
      </c>
      <c r="E7469" s="5">
        <v>17.233000000000001</v>
      </c>
      <c r="F7469" s="5">
        <v>128.04900000000001</v>
      </c>
      <c r="G7469" s="5">
        <v>1794.7160000000006</v>
      </c>
      <c r="H7469" s="5">
        <v>34.171999999999997</v>
      </c>
      <c r="I7469" s="6">
        <v>0</v>
      </c>
    </row>
    <row r="7470" spans="1:9">
      <c r="A7470" s="133">
        <v>2013</v>
      </c>
      <c r="B7470" s="133">
        <v>11</v>
      </c>
      <c r="C7470" s="134">
        <v>41586</v>
      </c>
      <c r="D7470" s="133">
        <v>3</v>
      </c>
      <c r="E7470" s="5">
        <v>16.805</v>
      </c>
      <c r="F7470" s="5">
        <v>127.298</v>
      </c>
      <c r="G7470" s="5">
        <v>1738.771</v>
      </c>
      <c r="H7470" s="5">
        <v>27.037999999999997</v>
      </c>
      <c r="I7470" s="6">
        <v>0</v>
      </c>
    </row>
    <row r="7471" spans="1:9">
      <c r="A7471" s="133">
        <v>2013</v>
      </c>
      <c r="B7471" s="133">
        <v>11</v>
      </c>
      <c r="C7471" s="134">
        <v>41586</v>
      </c>
      <c r="D7471" s="133">
        <v>4</v>
      </c>
      <c r="E7471" s="5">
        <v>16.818999999999999</v>
      </c>
      <c r="F7471" s="5">
        <v>126.836</v>
      </c>
      <c r="G7471" s="5">
        <v>1728.2950000000001</v>
      </c>
      <c r="H7471" s="5">
        <v>23.811</v>
      </c>
      <c r="I7471" s="6">
        <v>0</v>
      </c>
    </row>
    <row r="7472" spans="1:9">
      <c r="A7472" s="133">
        <v>2013</v>
      </c>
      <c r="B7472" s="133">
        <v>11</v>
      </c>
      <c r="C7472" s="134">
        <v>41586</v>
      </c>
      <c r="D7472" s="133">
        <v>5</v>
      </c>
      <c r="E7472" s="5">
        <v>16.783999999999999</v>
      </c>
      <c r="F7472" s="5">
        <v>127.254</v>
      </c>
      <c r="G7472" s="5">
        <v>1725.5580000000007</v>
      </c>
      <c r="H7472" s="5">
        <v>20.009999999999998</v>
      </c>
      <c r="I7472" s="6">
        <v>0</v>
      </c>
    </row>
    <row r="7473" spans="1:9">
      <c r="A7473" s="133">
        <v>2013</v>
      </c>
      <c r="B7473" s="133">
        <v>11</v>
      </c>
      <c r="C7473" s="134">
        <v>41586</v>
      </c>
      <c r="D7473" s="133">
        <v>6</v>
      </c>
      <c r="E7473" s="5">
        <v>16.993000000000002</v>
      </c>
      <c r="F7473" s="5">
        <v>128.16399999999999</v>
      </c>
      <c r="G7473" s="5">
        <v>1720.5410000000004</v>
      </c>
      <c r="H7473" s="5">
        <v>16.195</v>
      </c>
      <c r="I7473" s="6">
        <v>0</v>
      </c>
    </row>
    <row r="7474" spans="1:9">
      <c r="A7474" s="133">
        <v>2013</v>
      </c>
      <c r="B7474" s="133">
        <v>11</v>
      </c>
      <c r="C7474" s="134">
        <v>41586</v>
      </c>
      <c r="D7474" s="133">
        <v>7</v>
      </c>
      <c r="E7474" s="5">
        <v>17.082000000000001</v>
      </c>
      <c r="F7474" s="5">
        <v>128.04499999999999</v>
      </c>
      <c r="G7474" s="5">
        <v>1706.2560000000001</v>
      </c>
      <c r="H7474" s="5">
        <v>15.01</v>
      </c>
      <c r="I7474" s="6">
        <v>0</v>
      </c>
    </row>
    <row r="7475" spans="1:9">
      <c r="A7475" s="133">
        <v>2013</v>
      </c>
      <c r="B7475" s="133">
        <v>11</v>
      </c>
      <c r="C7475" s="134">
        <v>41586</v>
      </c>
      <c r="D7475" s="133">
        <v>8</v>
      </c>
      <c r="E7475" s="5">
        <v>17.011000000000003</v>
      </c>
      <c r="F7475" s="5">
        <v>128.00700000000001</v>
      </c>
      <c r="G7475" s="5">
        <v>1786.7540000000001</v>
      </c>
      <c r="H7475" s="5">
        <v>17.752999999999997</v>
      </c>
      <c r="I7475" s="6">
        <v>0</v>
      </c>
    </row>
    <row r="7476" spans="1:9">
      <c r="A7476" s="133">
        <v>2013</v>
      </c>
      <c r="B7476" s="133">
        <v>11</v>
      </c>
      <c r="C7476" s="134">
        <v>41586</v>
      </c>
      <c r="D7476" s="133">
        <v>9</v>
      </c>
      <c r="E7476" s="5">
        <v>17.161000000000001</v>
      </c>
      <c r="F7476" s="5">
        <v>127.34100000000002</v>
      </c>
      <c r="G7476" s="5">
        <v>1903.6049999999998</v>
      </c>
      <c r="H7476" s="5">
        <v>24.380999999999997</v>
      </c>
      <c r="I7476" s="6">
        <v>0</v>
      </c>
    </row>
    <row r="7477" spans="1:9">
      <c r="A7477" s="133">
        <v>2013</v>
      </c>
      <c r="B7477" s="133">
        <v>11</v>
      </c>
      <c r="C7477" s="134">
        <v>41586</v>
      </c>
      <c r="D7477" s="133">
        <v>10</v>
      </c>
      <c r="E7477" s="5">
        <v>17.571999999999999</v>
      </c>
      <c r="F7477" s="5">
        <v>126.355</v>
      </c>
      <c r="G7477" s="5">
        <v>1940.0609999999995</v>
      </c>
      <c r="H7477" s="5">
        <v>33.999000000000009</v>
      </c>
      <c r="I7477" s="6">
        <v>0</v>
      </c>
    </row>
    <row r="7478" spans="1:9">
      <c r="A7478" s="133">
        <v>2013</v>
      </c>
      <c r="B7478" s="133">
        <v>11</v>
      </c>
      <c r="C7478" s="134">
        <v>41586</v>
      </c>
      <c r="D7478" s="133">
        <v>11</v>
      </c>
      <c r="E7478" s="5">
        <v>17.327000000000002</v>
      </c>
      <c r="F7478" s="5">
        <v>126.727</v>
      </c>
      <c r="G7478" s="5">
        <v>2007.6540000000002</v>
      </c>
      <c r="H7478" s="5">
        <v>41.71</v>
      </c>
      <c r="I7478" s="6">
        <v>0</v>
      </c>
    </row>
    <row r="7479" spans="1:9">
      <c r="A7479" s="133">
        <v>2013</v>
      </c>
      <c r="B7479" s="133">
        <v>11</v>
      </c>
      <c r="C7479" s="134">
        <v>41586</v>
      </c>
      <c r="D7479" s="133">
        <v>12</v>
      </c>
      <c r="E7479" s="5">
        <v>17.013999999999999</v>
      </c>
      <c r="F7479" s="5">
        <v>126.756</v>
      </c>
      <c r="G7479" s="5">
        <v>2039.9280000000003</v>
      </c>
      <c r="H7479" s="5">
        <v>50.365999999999993</v>
      </c>
      <c r="I7479" s="6">
        <v>0</v>
      </c>
    </row>
    <row r="7480" spans="1:9">
      <c r="A7480" s="133">
        <v>2013</v>
      </c>
      <c r="B7480" s="133">
        <v>11</v>
      </c>
      <c r="C7480" s="134">
        <v>41586</v>
      </c>
      <c r="D7480" s="133">
        <v>13</v>
      </c>
      <c r="E7480" s="5">
        <v>16.508000000000003</v>
      </c>
      <c r="F7480" s="5">
        <v>127.727</v>
      </c>
      <c r="G7480" s="5">
        <v>2055.9850000000006</v>
      </c>
      <c r="H7480" s="5">
        <v>57.345000000000013</v>
      </c>
      <c r="I7480" s="6">
        <v>0</v>
      </c>
    </row>
    <row r="7481" spans="1:9">
      <c r="A7481" s="133">
        <v>2013</v>
      </c>
      <c r="B7481" s="133">
        <v>11</v>
      </c>
      <c r="C7481" s="134">
        <v>41586</v>
      </c>
      <c r="D7481" s="133">
        <v>14</v>
      </c>
      <c r="E7481" s="5">
        <v>16.237000000000002</v>
      </c>
      <c r="F7481" s="5">
        <v>128.75700000000001</v>
      </c>
      <c r="G7481" s="5">
        <v>2052.5309999999995</v>
      </c>
      <c r="H7481" s="5">
        <v>72.455000000000013</v>
      </c>
      <c r="I7481" s="6">
        <v>0</v>
      </c>
    </row>
    <row r="7482" spans="1:9">
      <c r="A7482" s="133">
        <v>2013</v>
      </c>
      <c r="B7482" s="133">
        <v>11</v>
      </c>
      <c r="C7482" s="134">
        <v>41586</v>
      </c>
      <c r="D7482" s="133">
        <v>15</v>
      </c>
      <c r="E7482" s="5">
        <v>16.72</v>
      </c>
      <c r="F7482" s="5">
        <v>128.81299999999999</v>
      </c>
      <c r="G7482" s="5">
        <v>2049.8150000000001</v>
      </c>
      <c r="H7482" s="5">
        <v>82.341000000000008</v>
      </c>
      <c r="I7482" s="6">
        <v>0</v>
      </c>
    </row>
    <row r="7483" spans="1:9">
      <c r="A7483" s="133">
        <v>2013</v>
      </c>
      <c r="B7483" s="133">
        <v>11</v>
      </c>
      <c r="C7483" s="134">
        <v>41586</v>
      </c>
      <c r="D7483" s="133">
        <v>16</v>
      </c>
      <c r="E7483" s="5">
        <v>16.935000000000002</v>
      </c>
      <c r="F7483" s="5">
        <v>128.43899999999999</v>
      </c>
      <c r="G7483" s="5">
        <v>2013.3540000000003</v>
      </c>
      <c r="H7483" s="5">
        <v>83.606999999999999</v>
      </c>
      <c r="I7483" s="6">
        <v>0</v>
      </c>
    </row>
    <row r="7484" spans="1:9">
      <c r="A7484" s="133">
        <v>2013</v>
      </c>
      <c r="B7484" s="133">
        <v>11</v>
      </c>
      <c r="C7484" s="134">
        <v>41586</v>
      </c>
      <c r="D7484" s="133">
        <v>17</v>
      </c>
      <c r="E7484" s="5">
        <v>17.152999999999999</v>
      </c>
      <c r="F7484" s="5">
        <v>128.15600000000001</v>
      </c>
      <c r="G7484" s="5">
        <v>2003.9880000000001</v>
      </c>
      <c r="H7484" s="5">
        <v>79.302999999999997</v>
      </c>
      <c r="I7484" s="6">
        <v>0</v>
      </c>
    </row>
    <row r="7485" spans="1:9">
      <c r="A7485" s="133">
        <v>2013</v>
      </c>
      <c r="B7485" s="133">
        <v>11</v>
      </c>
      <c r="C7485" s="134">
        <v>41586</v>
      </c>
      <c r="D7485" s="133">
        <v>18</v>
      </c>
      <c r="E7485" s="5">
        <v>17.402000000000001</v>
      </c>
      <c r="F7485" s="5">
        <v>128.072</v>
      </c>
      <c r="G7485" s="5">
        <v>2017.1279999999997</v>
      </c>
      <c r="H7485" s="5">
        <v>75.174000000000007</v>
      </c>
      <c r="I7485" s="6">
        <v>0</v>
      </c>
    </row>
    <row r="7486" spans="1:9">
      <c r="A7486" s="133">
        <v>2013</v>
      </c>
      <c r="B7486" s="133">
        <v>11</v>
      </c>
      <c r="C7486" s="134">
        <v>41586</v>
      </c>
      <c r="D7486" s="133">
        <v>19</v>
      </c>
      <c r="E7486" s="5">
        <v>17.812999999999999</v>
      </c>
      <c r="F7486" s="5">
        <v>127.88100000000001</v>
      </c>
      <c r="G7486" s="5">
        <v>2082.5560000000009</v>
      </c>
      <c r="H7486" s="5">
        <v>72.885000000000005</v>
      </c>
      <c r="I7486" s="6">
        <v>0</v>
      </c>
    </row>
    <row r="7487" spans="1:9">
      <c r="A7487" s="133">
        <v>2013</v>
      </c>
      <c r="B7487" s="133">
        <v>11</v>
      </c>
      <c r="C7487" s="134">
        <v>41586</v>
      </c>
      <c r="D7487" s="133">
        <v>20</v>
      </c>
      <c r="E7487" s="5">
        <v>17.608000000000001</v>
      </c>
      <c r="F7487" s="5">
        <v>128.297</v>
      </c>
      <c r="G7487" s="5">
        <v>2151.9609999999998</v>
      </c>
      <c r="H7487" s="5">
        <v>75.245000000000005</v>
      </c>
      <c r="I7487" s="6">
        <v>0</v>
      </c>
    </row>
    <row r="7488" spans="1:9">
      <c r="A7488" s="133">
        <v>2013</v>
      </c>
      <c r="B7488" s="133">
        <v>11</v>
      </c>
      <c r="C7488" s="134">
        <v>41586</v>
      </c>
      <c r="D7488" s="133">
        <v>21</v>
      </c>
      <c r="E7488" s="5">
        <v>17.356000000000002</v>
      </c>
      <c r="F7488" s="5">
        <v>128.13200000000001</v>
      </c>
      <c r="G7488" s="5">
        <v>2262.9400000000014</v>
      </c>
      <c r="H7488" s="5">
        <v>80.581999999999994</v>
      </c>
      <c r="I7488" s="6">
        <v>0</v>
      </c>
    </row>
    <row r="7489" spans="1:9">
      <c r="A7489" s="133">
        <v>2013</v>
      </c>
      <c r="B7489" s="133">
        <v>11</v>
      </c>
      <c r="C7489" s="134">
        <v>41586</v>
      </c>
      <c r="D7489" s="133">
        <v>22</v>
      </c>
      <c r="E7489" s="5">
        <v>13.528000000000002</v>
      </c>
      <c r="F7489" s="5">
        <v>128.56399999999999</v>
      </c>
      <c r="G7489" s="5">
        <v>2275.5350000000008</v>
      </c>
      <c r="H7489" s="5">
        <v>81.501000000000005</v>
      </c>
      <c r="I7489" s="6">
        <v>0</v>
      </c>
    </row>
    <row r="7490" spans="1:9">
      <c r="A7490" s="133">
        <v>2013</v>
      </c>
      <c r="B7490" s="133">
        <v>11</v>
      </c>
      <c r="C7490" s="134">
        <v>41586</v>
      </c>
      <c r="D7490" s="133">
        <v>23</v>
      </c>
      <c r="E7490" s="5">
        <v>12.914999999999999</v>
      </c>
      <c r="F7490" s="5">
        <v>128.30199999999999</v>
      </c>
      <c r="G7490" s="5">
        <v>2213.2590000000009</v>
      </c>
      <c r="H7490" s="5">
        <v>78.083000000000027</v>
      </c>
      <c r="I7490" s="6">
        <v>0</v>
      </c>
    </row>
    <row r="7491" spans="1:9">
      <c r="A7491" s="133">
        <v>2013</v>
      </c>
      <c r="B7491" s="133">
        <v>11</v>
      </c>
      <c r="C7491" s="134">
        <v>41586</v>
      </c>
      <c r="D7491" s="133">
        <v>24</v>
      </c>
      <c r="E7491" s="5">
        <v>12.815000000000001</v>
      </c>
      <c r="F7491" s="5">
        <v>127.22000000000001</v>
      </c>
      <c r="G7491" s="5">
        <v>2187.6840000000011</v>
      </c>
      <c r="H7491" s="5">
        <v>72.598000000000013</v>
      </c>
      <c r="I7491" s="6">
        <v>0</v>
      </c>
    </row>
    <row r="7492" spans="1:9">
      <c r="A7492" s="133">
        <v>2013</v>
      </c>
      <c r="B7492" s="133">
        <v>11</v>
      </c>
      <c r="C7492" s="134">
        <v>41587</v>
      </c>
      <c r="D7492" s="133">
        <v>1</v>
      </c>
      <c r="E7492" s="5">
        <v>14.157</v>
      </c>
      <c r="F7492" s="5">
        <v>101.828</v>
      </c>
      <c r="G7492" s="5">
        <v>2126.2800000000002</v>
      </c>
      <c r="H7492" s="5">
        <v>73.198999999999984</v>
      </c>
      <c r="I7492" s="6">
        <v>0</v>
      </c>
    </row>
    <row r="7493" spans="1:9">
      <c r="A7493" s="133">
        <v>2013</v>
      </c>
      <c r="B7493" s="133">
        <v>11</v>
      </c>
      <c r="C7493" s="134">
        <v>41587</v>
      </c>
      <c r="D7493" s="133">
        <v>2</v>
      </c>
      <c r="E7493" s="5">
        <v>14.5</v>
      </c>
      <c r="F7493" s="5">
        <v>86.796000000000006</v>
      </c>
      <c r="G7493" s="5">
        <v>1981.0870000000007</v>
      </c>
      <c r="H7493" s="5">
        <v>54.339000000000006</v>
      </c>
      <c r="I7493" s="6">
        <v>0</v>
      </c>
    </row>
    <row r="7494" spans="1:9">
      <c r="A7494" s="133">
        <v>2013</v>
      </c>
      <c r="B7494" s="133">
        <v>11</v>
      </c>
      <c r="C7494" s="134">
        <v>41587</v>
      </c>
      <c r="D7494" s="133">
        <v>3</v>
      </c>
      <c r="E7494" s="5">
        <v>18.595000000000002</v>
      </c>
      <c r="F7494" s="5">
        <v>79.92</v>
      </c>
      <c r="G7494" s="5">
        <v>1830.203</v>
      </c>
      <c r="H7494" s="5">
        <v>36.810999999999993</v>
      </c>
      <c r="I7494" s="6">
        <v>0</v>
      </c>
    </row>
    <row r="7495" spans="1:9">
      <c r="A7495" s="133">
        <v>2013</v>
      </c>
      <c r="B7495" s="133">
        <v>11</v>
      </c>
      <c r="C7495" s="134">
        <v>41587</v>
      </c>
      <c r="D7495" s="133">
        <v>4</v>
      </c>
      <c r="E7495" s="5">
        <v>20.033000000000001</v>
      </c>
      <c r="F7495" s="5">
        <v>68.475999999999999</v>
      </c>
      <c r="G7495" s="5">
        <v>1798.3250000000003</v>
      </c>
      <c r="H7495" s="5">
        <v>31.891000000000002</v>
      </c>
      <c r="I7495" s="6">
        <v>0</v>
      </c>
    </row>
    <row r="7496" spans="1:9">
      <c r="A7496" s="133">
        <v>2013</v>
      </c>
      <c r="B7496" s="133">
        <v>11</v>
      </c>
      <c r="C7496" s="134">
        <v>41587</v>
      </c>
      <c r="D7496" s="133">
        <v>5</v>
      </c>
      <c r="E7496" s="5">
        <v>19.305</v>
      </c>
      <c r="F7496" s="5">
        <v>68.623000000000005</v>
      </c>
      <c r="G7496" s="5">
        <v>1799.8430000000001</v>
      </c>
      <c r="H7496" s="5">
        <v>27.202000000000002</v>
      </c>
      <c r="I7496" s="6">
        <v>0</v>
      </c>
    </row>
    <row r="7497" spans="1:9">
      <c r="A7497" s="133">
        <v>2013</v>
      </c>
      <c r="B7497" s="133">
        <v>11</v>
      </c>
      <c r="C7497" s="134">
        <v>41587</v>
      </c>
      <c r="D7497" s="133">
        <v>6</v>
      </c>
      <c r="E7497" s="5">
        <v>20.355</v>
      </c>
      <c r="F7497" s="5">
        <v>68.634</v>
      </c>
      <c r="G7497" s="5">
        <v>1792.4169999999997</v>
      </c>
      <c r="H7497" s="5">
        <v>24.097999999999999</v>
      </c>
      <c r="I7497" s="6">
        <v>0</v>
      </c>
    </row>
    <row r="7498" spans="1:9">
      <c r="A7498" s="133">
        <v>2013</v>
      </c>
      <c r="B7498" s="133">
        <v>11</v>
      </c>
      <c r="C7498" s="134">
        <v>41587</v>
      </c>
      <c r="D7498" s="133">
        <v>7</v>
      </c>
      <c r="E7498" s="5">
        <v>20.201000000000001</v>
      </c>
      <c r="F7498" s="5">
        <v>61.293000000000006</v>
      </c>
      <c r="G7498" s="5">
        <v>1786.0039999999999</v>
      </c>
      <c r="H7498" s="5">
        <v>20.047000000000004</v>
      </c>
      <c r="I7498" s="6">
        <v>0</v>
      </c>
    </row>
    <row r="7499" spans="1:9">
      <c r="A7499" s="133">
        <v>2013</v>
      </c>
      <c r="B7499" s="133">
        <v>11</v>
      </c>
      <c r="C7499" s="134">
        <v>41587</v>
      </c>
      <c r="D7499" s="133">
        <v>8</v>
      </c>
      <c r="E7499" s="5">
        <v>20.545999999999999</v>
      </c>
      <c r="F7499" s="5">
        <v>45.913000000000004</v>
      </c>
      <c r="G7499" s="5">
        <v>1765.5640000000003</v>
      </c>
      <c r="H7499" s="5">
        <v>19.068999999999999</v>
      </c>
      <c r="I7499" s="6">
        <v>0</v>
      </c>
    </row>
    <row r="7500" spans="1:9">
      <c r="A7500" s="133">
        <v>2013</v>
      </c>
      <c r="B7500" s="133">
        <v>11</v>
      </c>
      <c r="C7500" s="134">
        <v>41587</v>
      </c>
      <c r="D7500" s="133">
        <v>9</v>
      </c>
      <c r="E7500" s="5">
        <v>19.471</v>
      </c>
      <c r="F7500" s="5">
        <v>45.403000000000006</v>
      </c>
      <c r="G7500" s="5">
        <v>1792.5340000000006</v>
      </c>
      <c r="H7500" s="5">
        <v>20.003</v>
      </c>
      <c r="I7500" s="6">
        <v>0</v>
      </c>
    </row>
    <row r="7501" spans="1:9">
      <c r="A7501" s="133">
        <v>2013</v>
      </c>
      <c r="B7501" s="133">
        <v>11</v>
      </c>
      <c r="C7501" s="134">
        <v>41587</v>
      </c>
      <c r="D7501" s="133">
        <v>10</v>
      </c>
      <c r="E7501" s="5">
        <v>15.956</v>
      </c>
      <c r="F7501" s="5">
        <v>50.698</v>
      </c>
      <c r="G7501" s="5">
        <v>1812.4759999999994</v>
      </c>
      <c r="H7501" s="5">
        <v>28.362000000000005</v>
      </c>
      <c r="I7501" s="6">
        <v>0</v>
      </c>
    </row>
    <row r="7502" spans="1:9">
      <c r="A7502" s="133">
        <v>2013</v>
      </c>
      <c r="B7502" s="133">
        <v>11</v>
      </c>
      <c r="C7502" s="134">
        <v>41587</v>
      </c>
      <c r="D7502" s="133">
        <v>11</v>
      </c>
      <c r="E7502" s="5">
        <v>13.544</v>
      </c>
      <c r="F7502" s="5">
        <v>68.254000000000005</v>
      </c>
      <c r="G7502" s="5">
        <v>1819.9330000000007</v>
      </c>
      <c r="H7502" s="5">
        <v>34.968999999999994</v>
      </c>
      <c r="I7502" s="6">
        <v>0</v>
      </c>
    </row>
    <row r="7503" spans="1:9">
      <c r="A7503" s="133">
        <v>2013</v>
      </c>
      <c r="B7503" s="133">
        <v>11</v>
      </c>
      <c r="C7503" s="134">
        <v>41587</v>
      </c>
      <c r="D7503" s="133">
        <v>12</v>
      </c>
      <c r="E7503" s="5">
        <v>13.065000000000001</v>
      </c>
      <c r="F7503" s="5">
        <v>68.295000000000002</v>
      </c>
      <c r="G7503" s="5">
        <v>1840.02</v>
      </c>
      <c r="H7503" s="5">
        <v>33.873999999999995</v>
      </c>
      <c r="I7503" s="6">
        <v>0</v>
      </c>
    </row>
    <row r="7504" spans="1:9">
      <c r="A7504" s="133">
        <v>2013</v>
      </c>
      <c r="B7504" s="133">
        <v>11</v>
      </c>
      <c r="C7504" s="134">
        <v>41587</v>
      </c>
      <c r="D7504" s="133">
        <v>13</v>
      </c>
      <c r="E7504" s="5">
        <v>13.115</v>
      </c>
      <c r="F7504" s="5">
        <v>68.271000000000001</v>
      </c>
      <c r="G7504" s="5">
        <v>1848.5359999999998</v>
      </c>
      <c r="H7504" s="5">
        <v>39.140999999999998</v>
      </c>
      <c r="I7504" s="6">
        <v>0</v>
      </c>
    </row>
    <row r="7505" spans="1:9">
      <c r="A7505" s="133">
        <v>2013</v>
      </c>
      <c r="B7505" s="133">
        <v>11</v>
      </c>
      <c r="C7505" s="134">
        <v>41587</v>
      </c>
      <c r="D7505" s="133">
        <v>14</v>
      </c>
      <c r="E7505" s="5">
        <v>13.216000000000001</v>
      </c>
      <c r="F7505" s="5">
        <v>68.368000000000009</v>
      </c>
      <c r="G7505" s="5">
        <v>1842.2070000000001</v>
      </c>
      <c r="H7505" s="5">
        <v>48.078999999999994</v>
      </c>
      <c r="I7505" s="6">
        <v>0</v>
      </c>
    </row>
    <row r="7506" spans="1:9">
      <c r="A7506" s="133">
        <v>2013</v>
      </c>
      <c r="B7506" s="133">
        <v>11</v>
      </c>
      <c r="C7506" s="134">
        <v>41587</v>
      </c>
      <c r="D7506" s="133">
        <v>15</v>
      </c>
      <c r="E7506" s="5">
        <v>12.638000000000002</v>
      </c>
      <c r="F7506" s="5">
        <v>69.14</v>
      </c>
      <c r="G7506" s="5">
        <v>1834.3580000000004</v>
      </c>
      <c r="H7506" s="5">
        <v>55.712999999999994</v>
      </c>
      <c r="I7506" s="6">
        <v>0</v>
      </c>
    </row>
    <row r="7507" spans="1:9">
      <c r="A7507" s="133">
        <v>2013</v>
      </c>
      <c r="B7507" s="133">
        <v>11</v>
      </c>
      <c r="C7507" s="134">
        <v>41587</v>
      </c>
      <c r="D7507" s="133">
        <v>16</v>
      </c>
      <c r="E7507" s="5">
        <v>12.914000000000001</v>
      </c>
      <c r="F7507" s="5">
        <v>53.018000000000001</v>
      </c>
      <c r="G7507" s="5">
        <v>1830.3280000000002</v>
      </c>
      <c r="H7507" s="5">
        <v>57.196000000000005</v>
      </c>
      <c r="I7507" s="6">
        <v>0</v>
      </c>
    </row>
    <row r="7508" spans="1:9">
      <c r="A7508" s="133">
        <v>2013</v>
      </c>
      <c r="B7508" s="133">
        <v>11</v>
      </c>
      <c r="C7508" s="134">
        <v>41587</v>
      </c>
      <c r="D7508" s="133">
        <v>17</v>
      </c>
      <c r="E7508" s="5">
        <v>13.178000000000001</v>
      </c>
      <c r="F7508" s="5">
        <v>65.692000000000007</v>
      </c>
      <c r="G7508" s="5">
        <v>1833.08</v>
      </c>
      <c r="H7508" s="5">
        <v>52.698999999999998</v>
      </c>
      <c r="I7508" s="6">
        <v>0</v>
      </c>
    </row>
    <row r="7509" spans="1:9">
      <c r="A7509" s="133">
        <v>2013</v>
      </c>
      <c r="B7509" s="133">
        <v>11</v>
      </c>
      <c r="C7509" s="134">
        <v>41587</v>
      </c>
      <c r="D7509" s="133">
        <v>18</v>
      </c>
      <c r="E7509" s="5">
        <v>13.478000000000002</v>
      </c>
      <c r="F7509" s="5">
        <v>81.326000000000008</v>
      </c>
      <c r="G7509" s="5">
        <v>1850.8170000000007</v>
      </c>
      <c r="H7509" s="5">
        <v>48.498999999999995</v>
      </c>
      <c r="I7509" s="6">
        <v>0</v>
      </c>
    </row>
    <row r="7510" spans="1:9">
      <c r="A7510" s="133">
        <v>2013</v>
      </c>
      <c r="B7510" s="133">
        <v>11</v>
      </c>
      <c r="C7510" s="134">
        <v>41587</v>
      </c>
      <c r="D7510" s="133">
        <v>19</v>
      </c>
      <c r="E7510" s="5">
        <v>13.287000000000001</v>
      </c>
      <c r="F7510" s="5">
        <v>81.455000000000013</v>
      </c>
      <c r="G7510" s="5">
        <v>1887.1820000000007</v>
      </c>
      <c r="H7510" s="5">
        <v>41.42</v>
      </c>
      <c r="I7510" s="6">
        <v>0</v>
      </c>
    </row>
    <row r="7511" spans="1:9">
      <c r="A7511" s="133">
        <v>2013</v>
      </c>
      <c r="B7511" s="133">
        <v>11</v>
      </c>
      <c r="C7511" s="134">
        <v>41587</v>
      </c>
      <c r="D7511" s="133">
        <v>20</v>
      </c>
      <c r="E7511" s="5">
        <v>13.361000000000001</v>
      </c>
      <c r="F7511" s="5">
        <v>81.286000000000001</v>
      </c>
      <c r="G7511" s="5">
        <v>1986.8740000000007</v>
      </c>
      <c r="H7511" s="5">
        <v>41.29</v>
      </c>
      <c r="I7511" s="6">
        <v>0</v>
      </c>
    </row>
    <row r="7512" spans="1:9">
      <c r="A7512" s="133">
        <v>2013</v>
      </c>
      <c r="B7512" s="133">
        <v>11</v>
      </c>
      <c r="C7512" s="134">
        <v>41587</v>
      </c>
      <c r="D7512" s="133">
        <v>21</v>
      </c>
      <c r="E7512" s="5">
        <v>13.286000000000001</v>
      </c>
      <c r="F7512" s="5">
        <v>74.807000000000002</v>
      </c>
      <c r="G7512" s="5">
        <v>2146.0660000000003</v>
      </c>
      <c r="H7512" s="5">
        <v>45.027999999999999</v>
      </c>
      <c r="I7512" s="6">
        <v>0</v>
      </c>
    </row>
    <row r="7513" spans="1:9">
      <c r="A7513" s="133">
        <v>2013</v>
      </c>
      <c r="B7513" s="133">
        <v>11</v>
      </c>
      <c r="C7513" s="134">
        <v>41587</v>
      </c>
      <c r="D7513" s="133">
        <v>22</v>
      </c>
      <c r="E7513" s="5">
        <v>13.492000000000001</v>
      </c>
      <c r="F7513" s="5">
        <v>69.924000000000007</v>
      </c>
      <c r="G7513" s="5">
        <v>2167.9559999999997</v>
      </c>
      <c r="H7513" s="5">
        <v>48.277000000000001</v>
      </c>
      <c r="I7513" s="6">
        <v>0</v>
      </c>
    </row>
    <row r="7514" spans="1:9">
      <c r="A7514" s="133">
        <v>2013</v>
      </c>
      <c r="B7514" s="133">
        <v>11</v>
      </c>
      <c r="C7514" s="134">
        <v>41587</v>
      </c>
      <c r="D7514" s="133">
        <v>23</v>
      </c>
      <c r="E7514" s="5">
        <v>13.596</v>
      </c>
      <c r="F7514" s="5">
        <v>69.548000000000002</v>
      </c>
      <c r="G7514" s="5">
        <v>2104.3580000000006</v>
      </c>
      <c r="H7514" s="5">
        <v>49.011999999999993</v>
      </c>
      <c r="I7514" s="6">
        <v>0</v>
      </c>
    </row>
    <row r="7515" spans="1:9">
      <c r="A7515" s="133">
        <v>2013</v>
      </c>
      <c r="B7515" s="133">
        <v>11</v>
      </c>
      <c r="C7515" s="134">
        <v>41587</v>
      </c>
      <c r="D7515" s="133">
        <v>24</v>
      </c>
      <c r="E7515" s="5">
        <v>13.429000000000002</v>
      </c>
      <c r="F7515" s="5">
        <v>69.41</v>
      </c>
      <c r="G7515" s="5">
        <v>1918.2790000000002</v>
      </c>
      <c r="H7515" s="5">
        <v>48.273999999999987</v>
      </c>
      <c r="I7515" s="6">
        <v>0</v>
      </c>
    </row>
    <row r="7516" spans="1:9">
      <c r="A7516" s="133">
        <v>2013</v>
      </c>
      <c r="B7516" s="133">
        <v>11</v>
      </c>
      <c r="C7516" s="134">
        <v>41588</v>
      </c>
      <c r="D7516" s="133">
        <v>1</v>
      </c>
      <c r="E7516" s="5">
        <v>13.823</v>
      </c>
      <c r="F7516" s="5">
        <v>70.353000000000009</v>
      </c>
      <c r="G7516" s="5">
        <v>1745.6430000000003</v>
      </c>
      <c r="H7516" s="5">
        <v>45.385999999999996</v>
      </c>
      <c r="I7516" s="6">
        <v>0</v>
      </c>
    </row>
    <row r="7517" spans="1:9">
      <c r="A7517" s="133">
        <v>2013</v>
      </c>
      <c r="B7517" s="133">
        <v>11</v>
      </c>
      <c r="C7517" s="134">
        <v>41588</v>
      </c>
      <c r="D7517" s="133">
        <v>2</v>
      </c>
      <c r="E7517" s="5">
        <v>17.422000000000001</v>
      </c>
      <c r="F7517" s="5">
        <v>71.182000000000002</v>
      </c>
      <c r="G7517" s="5">
        <v>1663.3149999999998</v>
      </c>
      <c r="H7517" s="5">
        <v>38.934999999999995</v>
      </c>
      <c r="I7517" s="6">
        <v>0</v>
      </c>
    </row>
    <row r="7518" spans="1:9">
      <c r="A7518" s="133">
        <v>2013</v>
      </c>
      <c r="B7518" s="133">
        <v>11</v>
      </c>
      <c r="C7518" s="134">
        <v>41588</v>
      </c>
      <c r="D7518" s="133">
        <v>3</v>
      </c>
      <c r="E7518" s="5">
        <v>13.535</v>
      </c>
      <c r="F7518" s="5">
        <v>73.624000000000009</v>
      </c>
      <c r="G7518" s="5">
        <v>1680.9150000000006</v>
      </c>
      <c r="H7518" s="5">
        <v>30.587</v>
      </c>
      <c r="I7518" s="6">
        <v>0</v>
      </c>
    </row>
    <row r="7519" spans="1:9">
      <c r="A7519" s="133">
        <v>2013</v>
      </c>
      <c r="B7519" s="133">
        <v>11</v>
      </c>
      <c r="C7519" s="134">
        <v>41588</v>
      </c>
      <c r="D7519" s="133">
        <v>4</v>
      </c>
      <c r="E7519" s="5">
        <v>15.126000000000001</v>
      </c>
      <c r="F7519" s="5">
        <v>73.512</v>
      </c>
      <c r="G7519" s="5">
        <v>1705.9959999999999</v>
      </c>
      <c r="H7519" s="5">
        <v>26.284000000000006</v>
      </c>
      <c r="I7519" s="6">
        <v>0</v>
      </c>
    </row>
    <row r="7520" spans="1:9">
      <c r="A7520" s="133">
        <v>2013</v>
      </c>
      <c r="B7520" s="133">
        <v>11</v>
      </c>
      <c r="C7520" s="134">
        <v>41588</v>
      </c>
      <c r="D7520" s="133">
        <v>5</v>
      </c>
      <c r="E7520" s="5">
        <v>17.716999999999999</v>
      </c>
      <c r="F7520" s="5">
        <v>73.373000000000005</v>
      </c>
      <c r="G7520" s="5">
        <v>1700.2379999999994</v>
      </c>
      <c r="H7520" s="5">
        <v>24.157000000000004</v>
      </c>
      <c r="I7520" s="6">
        <v>0</v>
      </c>
    </row>
    <row r="7521" spans="1:9">
      <c r="A7521" s="133">
        <v>2013</v>
      </c>
      <c r="B7521" s="133">
        <v>11</v>
      </c>
      <c r="C7521" s="134">
        <v>41588</v>
      </c>
      <c r="D7521" s="133">
        <v>6</v>
      </c>
      <c r="E7521" s="5">
        <v>18.733000000000001</v>
      </c>
      <c r="F7521" s="5">
        <v>73.521000000000001</v>
      </c>
      <c r="G7521" s="5">
        <v>1683.1599999999999</v>
      </c>
      <c r="H7521" s="5">
        <v>19.700999999999997</v>
      </c>
      <c r="I7521" s="6">
        <v>0</v>
      </c>
    </row>
    <row r="7522" spans="1:9">
      <c r="A7522" s="133">
        <v>2013</v>
      </c>
      <c r="B7522" s="133">
        <v>11</v>
      </c>
      <c r="C7522" s="134">
        <v>41588</v>
      </c>
      <c r="D7522" s="133">
        <v>7</v>
      </c>
      <c r="E7522" s="5">
        <v>18.794</v>
      </c>
      <c r="F7522" s="5">
        <v>73.638999999999996</v>
      </c>
      <c r="G7522" s="5">
        <v>1650.4050000000004</v>
      </c>
      <c r="H7522" s="5">
        <v>26.810000000000002</v>
      </c>
      <c r="I7522" s="6">
        <v>0</v>
      </c>
    </row>
    <row r="7523" spans="1:9">
      <c r="A7523" s="133">
        <v>2013</v>
      </c>
      <c r="B7523" s="133">
        <v>11</v>
      </c>
      <c r="C7523" s="134">
        <v>41588</v>
      </c>
      <c r="D7523" s="133">
        <v>8</v>
      </c>
      <c r="E7523" s="5">
        <v>18.541</v>
      </c>
      <c r="F7523" s="5">
        <v>73.525000000000006</v>
      </c>
      <c r="G7523" s="5">
        <v>1623.112000000001</v>
      </c>
      <c r="H7523" s="5">
        <v>73.263000000000005</v>
      </c>
      <c r="I7523" s="6">
        <v>0</v>
      </c>
    </row>
    <row r="7524" spans="1:9">
      <c r="A7524" s="133">
        <v>2013</v>
      </c>
      <c r="B7524" s="133">
        <v>11</v>
      </c>
      <c r="C7524" s="134">
        <v>41588</v>
      </c>
      <c r="D7524" s="133">
        <v>9</v>
      </c>
      <c r="E7524" s="5">
        <v>16.855</v>
      </c>
      <c r="F7524" s="5">
        <v>72.915999999999997</v>
      </c>
      <c r="G7524" s="5">
        <v>1640.4350000000006</v>
      </c>
      <c r="H7524" s="5">
        <v>92.323999999999998</v>
      </c>
      <c r="I7524" s="6">
        <v>0</v>
      </c>
    </row>
    <row r="7525" spans="1:9">
      <c r="A7525" s="133">
        <v>2013</v>
      </c>
      <c r="B7525" s="133">
        <v>11</v>
      </c>
      <c r="C7525" s="134">
        <v>41588</v>
      </c>
      <c r="D7525" s="133">
        <v>10</v>
      </c>
      <c r="E7525" s="5">
        <v>12.771000000000001</v>
      </c>
      <c r="F7525" s="5">
        <v>73.553000000000011</v>
      </c>
      <c r="G7525" s="5">
        <v>1666.2660000000005</v>
      </c>
      <c r="H7525" s="5">
        <v>93.432000000000002</v>
      </c>
      <c r="I7525" s="6">
        <v>0</v>
      </c>
    </row>
    <row r="7526" spans="1:9">
      <c r="A7526" s="133">
        <v>2013</v>
      </c>
      <c r="B7526" s="133">
        <v>11</v>
      </c>
      <c r="C7526" s="134">
        <v>41588</v>
      </c>
      <c r="D7526" s="133">
        <v>11</v>
      </c>
      <c r="E7526" s="5">
        <v>14.706</v>
      </c>
      <c r="F7526" s="5">
        <v>73.039999999999992</v>
      </c>
      <c r="G7526" s="5">
        <v>1736.3830000000003</v>
      </c>
      <c r="H7526" s="5">
        <v>64.233000000000004</v>
      </c>
      <c r="I7526" s="6">
        <v>0</v>
      </c>
    </row>
    <row r="7527" spans="1:9">
      <c r="A7527" s="133">
        <v>2013</v>
      </c>
      <c r="B7527" s="133">
        <v>11</v>
      </c>
      <c r="C7527" s="134">
        <v>41588</v>
      </c>
      <c r="D7527" s="133">
        <v>12</v>
      </c>
      <c r="E7527" s="5">
        <v>12.462</v>
      </c>
      <c r="F7527" s="5">
        <v>69.495000000000005</v>
      </c>
      <c r="G7527" s="5">
        <v>1788.0410000000006</v>
      </c>
      <c r="H7527" s="5">
        <v>47.962999999999987</v>
      </c>
      <c r="I7527" s="6">
        <v>0</v>
      </c>
    </row>
    <row r="7528" spans="1:9">
      <c r="A7528" s="133">
        <v>2013</v>
      </c>
      <c r="B7528" s="133">
        <v>11</v>
      </c>
      <c r="C7528" s="134">
        <v>41588</v>
      </c>
      <c r="D7528" s="133">
        <v>13</v>
      </c>
      <c r="E7528" s="5">
        <v>12.260999999999999</v>
      </c>
      <c r="F7528" s="5">
        <v>70.417000000000002</v>
      </c>
      <c r="G7528" s="5">
        <v>1794.9060000000004</v>
      </c>
      <c r="H7528" s="5">
        <v>45.259</v>
      </c>
      <c r="I7528" s="6">
        <v>0</v>
      </c>
    </row>
    <row r="7529" spans="1:9">
      <c r="A7529" s="133">
        <v>2013</v>
      </c>
      <c r="B7529" s="133">
        <v>11</v>
      </c>
      <c r="C7529" s="134">
        <v>41588</v>
      </c>
      <c r="D7529" s="133">
        <v>14</v>
      </c>
      <c r="E7529" s="5">
        <v>12.513999999999999</v>
      </c>
      <c r="F7529" s="5">
        <v>70.997</v>
      </c>
      <c r="G7529" s="5">
        <v>1839.7030000000002</v>
      </c>
      <c r="H7529" s="5">
        <v>44.757000000000005</v>
      </c>
      <c r="I7529" s="6">
        <v>0</v>
      </c>
    </row>
    <row r="7530" spans="1:9">
      <c r="A7530" s="133">
        <v>2013</v>
      </c>
      <c r="B7530" s="133">
        <v>11</v>
      </c>
      <c r="C7530" s="134">
        <v>41588</v>
      </c>
      <c r="D7530" s="133">
        <v>15</v>
      </c>
      <c r="E7530" s="5">
        <v>12.463000000000001</v>
      </c>
      <c r="F7530" s="5">
        <v>70.119</v>
      </c>
      <c r="G7530" s="5">
        <v>1823.3309999999992</v>
      </c>
      <c r="H7530" s="5">
        <v>48.673000000000002</v>
      </c>
      <c r="I7530" s="6">
        <v>0</v>
      </c>
    </row>
    <row r="7531" spans="1:9">
      <c r="A7531" s="133">
        <v>2013</v>
      </c>
      <c r="B7531" s="133">
        <v>11</v>
      </c>
      <c r="C7531" s="134">
        <v>41588</v>
      </c>
      <c r="D7531" s="133">
        <v>16</v>
      </c>
      <c r="E7531" s="5">
        <v>12.510999999999999</v>
      </c>
      <c r="F7531" s="5">
        <v>69.695999999999998</v>
      </c>
      <c r="G7531" s="5">
        <v>1769.884</v>
      </c>
      <c r="H7531" s="5">
        <v>45.965000000000003</v>
      </c>
      <c r="I7531" s="6">
        <v>0</v>
      </c>
    </row>
    <row r="7532" spans="1:9">
      <c r="A7532" s="133">
        <v>2013</v>
      </c>
      <c r="B7532" s="133">
        <v>11</v>
      </c>
      <c r="C7532" s="134">
        <v>41588</v>
      </c>
      <c r="D7532" s="133">
        <v>17</v>
      </c>
      <c r="E7532" s="5">
        <v>11.652000000000001</v>
      </c>
      <c r="F7532" s="5">
        <v>68.510000000000005</v>
      </c>
      <c r="G7532" s="5">
        <v>1773.2939999999999</v>
      </c>
      <c r="H7532" s="5">
        <v>45.08100000000001</v>
      </c>
      <c r="I7532" s="6">
        <v>0</v>
      </c>
    </row>
    <row r="7533" spans="1:9">
      <c r="A7533" s="133">
        <v>2013</v>
      </c>
      <c r="B7533" s="133">
        <v>11</v>
      </c>
      <c r="C7533" s="134">
        <v>41588</v>
      </c>
      <c r="D7533" s="133">
        <v>18</v>
      </c>
      <c r="E7533" s="5">
        <v>11.894000000000002</v>
      </c>
      <c r="F7533" s="5">
        <v>69.906999999999996</v>
      </c>
      <c r="G7533" s="5">
        <v>1808.569</v>
      </c>
      <c r="H7533" s="5">
        <v>36.542000000000002</v>
      </c>
      <c r="I7533" s="6">
        <v>0</v>
      </c>
    </row>
    <row r="7534" spans="1:9">
      <c r="A7534" s="133">
        <v>2013</v>
      </c>
      <c r="B7534" s="133">
        <v>11</v>
      </c>
      <c r="C7534" s="134">
        <v>41588</v>
      </c>
      <c r="D7534" s="133">
        <v>19</v>
      </c>
      <c r="E7534" s="5">
        <v>11.586</v>
      </c>
      <c r="F7534" s="5">
        <v>70.887</v>
      </c>
      <c r="G7534" s="5">
        <v>1859.0370000000005</v>
      </c>
      <c r="H7534" s="5">
        <v>35.871000000000002</v>
      </c>
      <c r="I7534" s="6">
        <v>0</v>
      </c>
    </row>
    <row r="7535" spans="1:9">
      <c r="A7535" s="133">
        <v>2013</v>
      </c>
      <c r="B7535" s="133">
        <v>11</v>
      </c>
      <c r="C7535" s="134">
        <v>41588</v>
      </c>
      <c r="D7535" s="133">
        <v>20</v>
      </c>
      <c r="E7535" s="5">
        <v>12.587</v>
      </c>
      <c r="F7535" s="5">
        <v>69.488</v>
      </c>
      <c r="G7535" s="5">
        <v>1960.5420000000004</v>
      </c>
      <c r="H7535" s="5">
        <v>35.953000000000003</v>
      </c>
      <c r="I7535" s="6">
        <v>0</v>
      </c>
    </row>
    <row r="7536" spans="1:9">
      <c r="A7536" s="133">
        <v>2013</v>
      </c>
      <c r="B7536" s="133">
        <v>11</v>
      </c>
      <c r="C7536" s="134">
        <v>41588</v>
      </c>
      <c r="D7536" s="133">
        <v>21</v>
      </c>
      <c r="E7536" s="5">
        <v>13.010000000000002</v>
      </c>
      <c r="F7536" s="5">
        <v>69.302000000000007</v>
      </c>
      <c r="G7536" s="5">
        <v>2013.19</v>
      </c>
      <c r="H7536" s="5">
        <v>36.694000000000003</v>
      </c>
      <c r="I7536" s="6">
        <v>0</v>
      </c>
    </row>
    <row r="7537" spans="1:9">
      <c r="A7537" s="133">
        <v>2013</v>
      </c>
      <c r="B7537" s="133">
        <v>11</v>
      </c>
      <c r="C7537" s="134">
        <v>41588</v>
      </c>
      <c r="D7537" s="133">
        <v>22</v>
      </c>
      <c r="E7537" s="5">
        <v>12.699000000000002</v>
      </c>
      <c r="F7537" s="5">
        <v>69.079000000000008</v>
      </c>
      <c r="G7537" s="5">
        <v>2024.4150000000004</v>
      </c>
      <c r="H7537" s="5">
        <v>34.612000000000002</v>
      </c>
      <c r="I7537" s="6">
        <v>0</v>
      </c>
    </row>
    <row r="7538" spans="1:9">
      <c r="A7538" s="133">
        <v>2013</v>
      </c>
      <c r="B7538" s="133">
        <v>11</v>
      </c>
      <c r="C7538" s="134">
        <v>41588</v>
      </c>
      <c r="D7538" s="133">
        <v>23</v>
      </c>
      <c r="E7538" s="5">
        <v>12.259</v>
      </c>
      <c r="F7538" s="5">
        <v>69.733000000000004</v>
      </c>
      <c r="G7538" s="5">
        <v>2023.0269999999998</v>
      </c>
      <c r="H7538" s="5">
        <v>32.401000000000003</v>
      </c>
      <c r="I7538" s="6">
        <v>0</v>
      </c>
    </row>
    <row r="7539" spans="1:9">
      <c r="A7539" s="133">
        <v>2013</v>
      </c>
      <c r="B7539" s="133">
        <v>11</v>
      </c>
      <c r="C7539" s="134">
        <v>41588</v>
      </c>
      <c r="D7539" s="133">
        <v>24</v>
      </c>
      <c r="E7539" s="5">
        <v>12.253</v>
      </c>
      <c r="F7539" s="5">
        <v>70.31</v>
      </c>
      <c r="G7539" s="5">
        <v>1909.3620000000001</v>
      </c>
      <c r="H7539" s="5">
        <v>31.652999999999999</v>
      </c>
      <c r="I7539" s="6">
        <v>0</v>
      </c>
    </row>
    <row r="7540" spans="1:9">
      <c r="A7540" s="133">
        <v>2013</v>
      </c>
      <c r="B7540" s="133">
        <v>11</v>
      </c>
      <c r="C7540" s="134">
        <v>41589</v>
      </c>
      <c r="D7540" s="133">
        <v>1</v>
      </c>
      <c r="E7540" s="5">
        <v>17.064</v>
      </c>
      <c r="F7540" s="5">
        <v>68.42</v>
      </c>
      <c r="G7540" s="5">
        <v>1751.3820000000003</v>
      </c>
      <c r="H7540" s="5">
        <v>29.268000000000004</v>
      </c>
      <c r="I7540" s="6">
        <v>0</v>
      </c>
    </row>
    <row r="7541" spans="1:9">
      <c r="A7541" s="133">
        <v>2013</v>
      </c>
      <c r="B7541" s="133">
        <v>11</v>
      </c>
      <c r="C7541" s="134">
        <v>41589</v>
      </c>
      <c r="D7541" s="133">
        <v>2</v>
      </c>
      <c r="E7541" s="5">
        <v>16.939</v>
      </c>
      <c r="F7541" s="5">
        <v>68.31</v>
      </c>
      <c r="G7541" s="5">
        <v>1671.7890000000009</v>
      </c>
      <c r="H7541" s="5">
        <v>27.003999999999998</v>
      </c>
      <c r="I7541" s="6">
        <v>0</v>
      </c>
    </row>
    <row r="7542" spans="1:9">
      <c r="A7542" s="133">
        <v>2013</v>
      </c>
      <c r="B7542" s="133">
        <v>11</v>
      </c>
      <c r="C7542" s="134">
        <v>41589</v>
      </c>
      <c r="D7542" s="133">
        <v>3</v>
      </c>
      <c r="E7542" s="5">
        <v>15.829000000000001</v>
      </c>
      <c r="F7542" s="5">
        <v>68.064000000000007</v>
      </c>
      <c r="G7542" s="5">
        <v>1680.7180000000005</v>
      </c>
      <c r="H7542" s="5">
        <v>24.003000000000004</v>
      </c>
      <c r="I7542" s="6">
        <v>0</v>
      </c>
    </row>
    <row r="7543" spans="1:9">
      <c r="A7543" s="133">
        <v>2013</v>
      </c>
      <c r="B7543" s="133">
        <v>11</v>
      </c>
      <c r="C7543" s="134">
        <v>41589</v>
      </c>
      <c r="D7543" s="133">
        <v>4</v>
      </c>
      <c r="E7543" s="5">
        <v>17.032</v>
      </c>
      <c r="F7543" s="5">
        <v>68.114000000000004</v>
      </c>
      <c r="G7543" s="5">
        <v>1687.2900000000009</v>
      </c>
      <c r="H7543" s="5">
        <v>17.466000000000001</v>
      </c>
      <c r="I7543" s="6">
        <v>0</v>
      </c>
    </row>
    <row r="7544" spans="1:9">
      <c r="A7544" s="133">
        <v>2013</v>
      </c>
      <c r="B7544" s="133">
        <v>11</v>
      </c>
      <c r="C7544" s="134">
        <v>41589</v>
      </c>
      <c r="D7544" s="133">
        <v>5</v>
      </c>
      <c r="E7544" s="5">
        <v>16.806000000000001</v>
      </c>
      <c r="F7544" s="5">
        <v>68.016000000000005</v>
      </c>
      <c r="G7544" s="5">
        <v>1689.925</v>
      </c>
      <c r="H7544" s="5">
        <v>14.025000000000002</v>
      </c>
      <c r="I7544" s="6">
        <v>0</v>
      </c>
    </row>
    <row r="7545" spans="1:9">
      <c r="A7545" s="133">
        <v>2013</v>
      </c>
      <c r="B7545" s="133">
        <v>11</v>
      </c>
      <c r="C7545" s="134">
        <v>41589</v>
      </c>
      <c r="D7545" s="133">
        <v>6</v>
      </c>
      <c r="E7545" s="5">
        <v>16.747</v>
      </c>
      <c r="F7545" s="5">
        <v>67.846000000000004</v>
      </c>
      <c r="G7545" s="5">
        <v>1689.2970000000007</v>
      </c>
      <c r="H7545" s="5">
        <v>9.5570000000000004</v>
      </c>
      <c r="I7545" s="6">
        <v>0</v>
      </c>
    </row>
    <row r="7546" spans="1:9">
      <c r="A7546" s="133">
        <v>2013</v>
      </c>
      <c r="B7546" s="133">
        <v>11</v>
      </c>
      <c r="C7546" s="134">
        <v>41589</v>
      </c>
      <c r="D7546" s="133">
        <v>7</v>
      </c>
      <c r="E7546" s="5">
        <v>16.632000000000001</v>
      </c>
      <c r="F7546" s="5">
        <v>95.76</v>
      </c>
      <c r="G7546" s="5">
        <v>1659.8249999999991</v>
      </c>
      <c r="H7546" s="5">
        <v>7.7910000000000004</v>
      </c>
      <c r="I7546" s="6">
        <v>0</v>
      </c>
    </row>
    <row r="7547" spans="1:9">
      <c r="A7547" s="133">
        <v>2013</v>
      </c>
      <c r="B7547" s="133">
        <v>11</v>
      </c>
      <c r="C7547" s="134">
        <v>41589</v>
      </c>
      <c r="D7547" s="133">
        <v>8</v>
      </c>
      <c r="E7547" s="5">
        <v>16.637</v>
      </c>
      <c r="F7547" s="5">
        <v>103.923</v>
      </c>
      <c r="G7547" s="5">
        <v>1751.0380000000002</v>
      </c>
      <c r="H7547" s="5">
        <v>8.5960000000000001</v>
      </c>
      <c r="I7547" s="6">
        <v>0</v>
      </c>
    </row>
    <row r="7548" spans="1:9">
      <c r="A7548" s="133">
        <v>2013</v>
      </c>
      <c r="B7548" s="133">
        <v>11</v>
      </c>
      <c r="C7548" s="134">
        <v>41589</v>
      </c>
      <c r="D7548" s="133">
        <v>9</v>
      </c>
      <c r="E7548" s="5">
        <v>16.388999999999999</v>
      </c>
      <c r="F7548" s="5">
        <v>130.91000000000003</v>
      </c>
      <c r="G7548" s="5">
        <v>1792.8590000000004</v>
      </c>
      <c r="H7548" s="5">
        <v>12.815000000000001</v>
      </c>
      <c r="I7548" s="6">
        <v>0</v>
      </c>
    </row>
    <row r="7549" spans="1:9">
      <c r="A7549" s="133">
        <v>2013</v>
      </c>
      <c r="B7549" s="133">
        <v>11</v>
      </c>
      <c r="C7549" s="134">
        <v>41589</v>
      </c>
      <c r="D7549" s="133">
        <v>10</v>
      </c>
      <c r="E7549" s="5">
        <v>16.335000000000001</v>
      </c>
      <c r="F7549" s="5">
        <v>159.53700000000001</v>
      </c>
      <c r="G7549" s="5">
        <v>1771.8309999999994</v>
      </c>
      <c r="H7549" s="5">
        <v>17.827000000000005</v>
      </c>
      <c r="I7549" s="6">
        <v>0</v>
      </c>
    </row>
    <row r="7550" spans="1:9">
      <c r="A7550" s="133">
        <v>2013</v>
      </c>
      <c r="B7550" s="133">
        <v>11</v>
      </c>
      <c r="C7550" s="134">
        <v>41589</v>
      </c>
      <c r="D7550" s="133">
        <v>11</v>
      </c>
      <c r="E7550" s="5">
        <v>16.443000000000001</v>
      </c>
      <c r="F7550" s="5">
        <v>171.858</v>
      </c>
      <c r="G7550" s="5">
        <v>1817.8670000000002</v>
      </c>
      <c r="H7550" s="5">
        <v>20.813000000000002</v>
      </c>
      <c r="I7550" s="6">
        <v>0</v>
      </c>
    </row>
    <row r="7551" spans="1:9">
      <c r="A7551" s="133">
        <v>2013</v>
      </c>
      <c r="B7551" s="133">
        <v>11</v>
      </c>
      <c r="C7551" s="134">
        <v>41589</v>
      </c>
      <c r="D7551" s="133">
        <v>12</v>
      </c>
      <c r="E7551" s="5">
        <v>16.552</v>
      </c>
      <c r="F7551" s="5">
        <v>173.57400000000001</v>
      </c>
      <c r="G7551" s="5">
        <v>1837.672</v>
      </c>
      <c r="H7551" s="5">
        <v>20.763999999999999</v>
      </c>
      <c r="I7551" s="6">
        <v>0</v>
      </c>
    </row>
    <row r="7552" spans="1:9">
      <c r="A7552" s="133">
        <v>2013</v>
      </c>
      <c r="B7552" s="133">
        <v>11</v>
      </c>
      <c r="C7552" s="134">
        <v>41589</v>
      </c>
      <c r="D7552" s="133">
        <v>13</v>
      </c>
      <c r="E7552" s="5">
        <v>16.292000000000002</v>
      </c>
      <c r="F7552" s="5">
        <v>176.917</v>
      </c>
      <c r="G7552" s="5">
        <v>1843.402</v>
      </c>
      <c r="H7552" s="5">
        <v>18.983999999999998</v>
      </c>
      <c r="I7552" s="6">
        <v>0</v>
      </c>
    </row>
    <row r="7553" spans="1:9">
      <c r="A7553" s="133">
        <v>2013</v>
      </c>
      <c r="B7553" s="133">
        <v>11</v>
      </c>
      <c r="C7553" s="134">
        <v>41589</v>
      </c>
      <c r="D7553" s="133">
        <v>14</v>
      </c>
      <c r="E7553" s="5">
        <v>17.310000000000002</v>
      </c>
      <c r="F7553" s="5">
        <v>181.65300000000002</v>
      </c>
      <c r="G7553" s="5">
        <v>1868.8610000000001</v>
      </c>
      <c r="H7553" s="5">
        <v>17.977999999999998</v>
      </c>
      <c r="I7553" s="6">
        <v>0</v>
      </c>
    </row>
    <row r="7554" spans="1:9">
      <c r="A7554" s="133">
        <v>2013</v>
      </c>
      <c r="B7554" s="133">
        <v>11</v>
      </c>
      <c r="C7554" s="134">
        <v>41589</v>
      </c>
      <c r="D7554" s="133">
        <v>15</v>
      </c>
      <c r="E7554" s="5">
        <v>17.255000000000003</v>
      </c>
      <c r="F7554" s="5">
        <v>180.27700000000002</v>
      </c>
      <c r="G7554" s="5">
        <v>1848.3390000000004</v>
      </c>
      <c r="H7554" s="5">
        <v>18.617000000000001</v>
      </c>
      <c r="I7554" s="6">
        <v>0</v>
      </c>
    </row>
    <row r="7555" spans="1:9">
      <c r="A7555" s="133">
        <v>2013</v>
      </c>
      <c r="B7555" s="133">
        <v>11</v>
      </c>
      <c r="C7555" s="134">
        <v>41589</v>
      </c>
      <c r="D7555" s="133">
        <v>16</v>
      </c>
      <c r="E7555" s="5">
        <v>17.423000000000002</v>
      </c>
      <c r="F7555" s="5">
        <v>166.49900000000002</v>
      </c>
      <c r="G7555" s="5">
        <v>1904.0209999999993</v>
      </c>
      <c r="H7555" s="5">
        <v>18.436</v>
      </c>
      <c r="I7555" s="6">
        <v>0</v>
      </c>
    </row>
    <row r="7556" spans="1:9">
      <c r="A7556" s="133">
        <v>2013</v>
      </c>
      <c r="B7556" s="133">
        <v>11</v>
      </c>
      <c r="C7556" s="134">
        <v>41589</v>
      </c>
      <c r="D7556" s="133">
        <v>17</v>
      </c>
      <c r="E7556" s="5">
        <v>16.809000000000001</v>
      </c>
      <c r="F7556" s="5">
        <v>166.62899999999999</v>
      </c>
      <c r="G7556" s="5">
        <v>1966.454</v>
      </c>
      <c r="H7556" s="5">
        <v>19.042999999999999</v>
      </c>
      <c r="I7556" s="6">
        <v>0</v>
      </c>
    </row>
    <row r="7557" spans="1:9">
      <c r="A7557" s="133">
        <v>2013</v>
      </c>
      <c r="B7557" s="133">
        <v>11</v>
      </c>
      <c r="C7557" s="134">
        <v>41589</v>
      </c>
      <c r="D7557" s="133">
        <v>18</v>
      </c>
      <c r="E7557" s="5">
        <v>17.530999999999999</v>
      </c>
      <c r="F7557" s="5">
        <v>163.78500000000003</v>
      </c>
      <c r="G7557" s="5">
        <v>1967.9079999999997</v>
      </c>
      <c r="H7557" s="5">
        <v>19.133999999999997</v>
      </c>
      <c r="I7557" s="6">
        <v>0</v>
      </c>
    </row>
    <row r="7558" spans="1:9">
      <c r="A7558" s="133">
        <v>2013</v>
      </c>
      <c r="B7558" s="133">
        <v>11</v>
      </c>
      <c r="C7558" s="134">
        <v>41589</v>
      </c>
      <c r="D7558" s="133">
        <v>19</v>
      </c>
      <c r="E7558" s="5">
        <v>18.061</v>
      </c>
      <c r="F7558" s="5">
        <v>161.62</v>
      </c>
      <c r="G7558" s="5">
        <v>1996.7939999999999</v>
      </c>
      <c r="H7558" s="5">
        <v>15.878</v>
      </c>
      <c r="I7558" s="6">
        <v>0</v>
      </c>
    </row>
    <row r="7559" spans="1:9">
      <c r="A7559" s="133">
        <v>2013</v>
      </c>
      <c r="B7559" s="133">
        <v>11</v>
      </c>
      <c r="C7559" s="134">
        <v>41589</v>
      </c>
      <c r="D7559" s="133">
        <v>20</v>
      </c>
      <c r="E7559" s="5">
        <v>17.433</v>
      </c>
      <c r="F7559" s="5">
        <v>162.06200000000001</v>
      </c>
      <c r="G7559" s="5">
        <v>2033.3140000000003</v>
      </c>
      <c r="H7559" s="5">
        <v>19.260000000000002</v>
      </c>
      <c r="I7559" s="6">
        <v>0</v>
      </c>
    </row>
    <row r="7560" spans="1:9">
      <c r="A7560" s="133">
        <v>2013</v>
      </c>
      <c r="B7560" s="133">
        <v>11</v>
      </c>
      <c r="C7560" s="134">
        <v>41589</v>
      </c>
      <c r="D7560" s="133">
        <v>21</v>
      </c>
      <c r="E7560" s="5">
        <v>13.673999999999999</v>
      </c>
      <c r="F7560" s="5">
        <v>164.238</v>
      </c>
      <c r="G7560" s="5">
        <v>2072.9630000000002</v>
      </c>
      <c r="H7560" s="5">
        <v>25.524999999999999</v>
      </c>
      <c r="I7560" s="6">
        <v>0</v>
      </c>
    </row>
    <row r="7561" spans="1:9">
      <c r="A7561" s="133">
        <v>2013</v>
      </c>
      <c r="B7561" s="133">
        <v>11</v>
      </c>
      <c r="C7561" s="134">
        <v>41589</v>
      </c>
      <c r="D7561" s="133">
        <v>22</v>
      </c>
      <c r="E7561" s="5">
        <v>11.868</v>
      </c>
      <c r="F7561" s="5">
        <v>164.25899999999999</v>
      </c>
      <c r="G7561" s="5">
        <v>2069.482</v>
      </c>
      <c r="H7561" s="5">
        <v>29.542999999999999</v>
      </c>
      <c r="I7561" s="6">
        <v>0</v>
      </c>
    </row>
    <row r="7562" spans="1:9">
      <c r="A7562" s="133">
        <v>2013</v>
      </c>
      <c r="B7562" s="133">
        <v>11</v>
      </c>
      <c r="C7562" s="134">
        <v>41589</v>
      </c>
      <c r="D7562" s="133">
        <v>23</v>
      </c>
      <c r="E7562" s="5">
        <v>11.937000000000001</v>
      </c>
      <c r="F7562" s="5">
        <v>164.93300000000002</v>
      </c>
      <c r="G7562" s="5">
        <v>2043.4070000000004</v>
      </c>
      <c r="H7562" s="5">
        <v>24.694999999999997</v>
      </c>
      <c r="I7562" s="6">
        <v>0</v>
      </c>
    </row>
    <row r="7563" spans="1:9">
      <c r="A7563" s="133">
        <v>2013</v>
      </c>
      <c r="B7563" s="133">
        <v>11</v>
      </c>
      <c r="C7563" s="134">
        <v>41589</v>
      </c>
      <c r="D7563" s="133">
        <v>24</v>
      </c>
      <c r="E7563" s="5">
        <v>11.986000000000001</v>
      </c>
      <c r="F7563" s="5">
        <v>164.65199999999999</v>
      </c>
      <c r="G7563" s="5">
        <v>1917.671</v>
      </c>
      <c r="H7563" s="5">
        <v>16.792000000000002</v>
      </c>
      <c r="I7563" s="6">
        <v>0</v>
      </c>
    </row>
    <row r="7564" spans="1:9">
      <c r="A7564" s="133">
        <v>2013</v>
      </c>
      <c r="B7564" s="133">
        <v>11</v>
      </c>
      <c r="C7564" s="134">
        <v>41590</v>
      </c>
      <c r="D7564" s="133">
        <v>1</v>
      </c>
      <c r="E7564" s="5">
        <v>7.4180000000000001</v>
      </c>
      <c r="F7564" s="5">
        <v>166.553</v>
      </c>
      <c r="G7564" s="5">
        <v>1738.4679999999998</v>
      </c>
      <c r="H7564" s="5">
        <v>12.567</v>
      </c>
      <c r="I7564" s="6">
        <v>0</v>
      </c>
    </row>
    <row r="7565" spans="1:9">
      <c r="A7565" s="133">
        <v>2013</v>
      </c>
      <c r="B7565" s="133">
        <v>11</v>
      </c>
      <c r="C7565" s="134">
        <v>41590</v>
      </c>
      <c r="D7565" s="133">
        <v>2</v>
      </c>
      <c r="E7565" s="5">
        <v>7.1430000000000007</v>
      </c>
      <c r="F7565" s="5">
        <v>166.536</v>
      </c>
      <c r="G7565" s="5">
        <v>1627.9069999999992</v>
      </c>
      <c r="H7565" s="5">
        <v>10.58</v>
      </c>
      <c r="I7565" s="6">
        <v>0</v>
      </c>
    </row>
    <row r="7566" spans="1:9">
      <c r="A7566" s="133">
        <v>2013</v>
      </c>
      <c r="B7566" s="133">
        <v>11</v>
      </c>
      <c r="C7566" s="134">
        <v>41590</v>
      </c>
      <c r="D7566" s="133">
        <v>3</v>
      </c>
      <c r="E7566" s="5">
        <v>7.1530000000000005</v>
      </c>
      <c r="F7566" s="5">
        <v>152.06</v>
      </c>
      <c r="G7566" s="5">
        <v>1620.4640000000004</v>
      </c>
      <c r="H7566" s="5">
        <v>9.5969999999999995</v>
      </c>
      <c r="I7566" s="6">
        <v>0</v>
      </c>
    </row>
    <row r="7567" spans="1:9">
      <c r="A7567" s="133">
        <v>2013</v>
      </c>
      <c r="B7567" s="133">
        <v>11</v>
      </c>
      <c r="C7567" s="134">
        <v>41590</v>
      </c>
      <c r="D7567" s="133">
        <v>4</v>
      </c>
      <c r="E7567" s="5">
        <v>7.3090000000000002</v>
      </c>
      <c r="F7567" s="5">
        <v>118.99799999999999</v>
      </c>
      <c r="G7567" s="5">
        <v>1604.3000000000002</v>
      </c>
      <c r="H7567" s="5">
        <v>8.6080000000000005</v>
      </c>
      <c r="I7567" s="6">
        <v>0</v>
      </c>
    </row>
    <row r="7568" spans="1:9">
      <c r="A7568" s="133">
        <v>2013</v>
      </c>
      <c r="B7568" s="133">
        <v>11</v>
      </c>
      <c r="C7568" s="134">
        <v>41590</v>
      </c>
      <c r="D7568" s="133">
        <v>5</v>
      </c>
      <c r="E7568" s="5">
        <v>7.3090000000000002</v>
      </c>
      <c r="F7568" s="5">
        <v>110.081</v>
      </c>
      <c r="G7568" s="5">
        <v>1605.5080000000003</v>
      </c>
      <c r="H7568" s="5">
        <v>7.6229999999999993</v>
      </c>
      <c r="I7568" s="6">
        <v>0</v>
      </c>
    </row>
    <row r="7569" spans="1:9">
      <c r="A7569" s="133">
        <v>2013</v>
      </c>
      <c r="B7569" s="133">
        <v>11</v>
      </c>
      <c r="C7569" s="134">
        <v>41590</v>
      </c>
      <c r="D7569" s="133">
        <v>6</v>
      </c>
      <c r="E7569" s="5">
        <v>7.3390000000000004</v>
      </c>
      <c r="F7569" s="5">
        <v>117.239</v>
      </c>
      <c r="G7569" s="5">
        <v>1611.4490000000001</v>
      </c>
      <c r="H7569" s="5">
        <v>7.5820000000000007</v>
      </c>
      <c r="I7569" s="6">
        <v>0</v>
      </c>
    </row>
    <row r="7570" spans="1:9">
      <c r="A7570" s="133">
        <v>2013</v>
      </c>
      <c r="B7570" s="133">
        <v>11</v>
      </c>
      <c r="C7570" s="134">
        <v>41590</v>
      </c>
      <c r="D7570" s="133">
        <v>7</v>
      </c>
      <c r="E7570" s="5">
        <v>7.1539999999999999</v>
      </c>
      <c r="F7570" s="5">
        <v>142.70499999999998</v>
      </c>
      <c r="G7570" s="5">
        <v>1626.8020000000006</v>
      </c>
      <c r="H7570" s="5">
        <v>8.1280000000000001</v>
      </c>
      <c r="I7570" s="6">
        <v>0</v>
      </c>
    </row>
    <row r="7571" spans="1:9">
      <c r="A7571" s="133">
        <v>2013</v>
      </c>
      <c r="B7571" s="133">
        <v>11</v>
      </c>
      <c r="C7571" s="134">
        <v>41590</v>
      </c>
      <c r="D7571" s="133">
        <v>8</v>
      </c>
      <c r="E7571" s="5">
        <v>7.0170000000000003</v>
      </c>
      <c r="F7571" s="5">
        <v>191.74700000000001</v>
      </c>
      <c r="G7571" s="5">
        <v>1670.1049999999998</v>
      </c>
      <c r="H7571" s="5">
        <v>9.5730000000000004</v>
      </c>
      <c r="I7571" s="6">
        <v>0</v>
      </c>
    </row>
    <row r="7572" spans="1:9">
      <c r="A7572" s="133">
        <v>2013</v>
      </c>
      <c r="B7572" s="133">
        <v>11</v>
      </c>
      <c r="C7572" s="134">
        <v>41590</v>
      </c>
      <c r="D7572" s="133">
        <v>9</v>
      </c>
      <c r="E7572" s="5">
        <v>6.8</v>
      </c>
      <c r="F7572" s="5">
        <v>203.65899999999999</v>
      </c>
      <c r="G7572" s="5">
        <v>1734.1890000000003</v>
      </c>
      <c r="H7572" s="5">
        <v>13.886000000000001</v>
      </c>
      <c r="I7572" s="6">
        <v>0</v>
      </c>
    </row>
    <row r="7573" spans="1:9">
      <c r="A7573" s="133">
        <v>2013</v>
      </c>
      <c r="B7573" s="133">
        <v>11</v>
      </c>
      <c r="C7573" s="134">
        <v>41590</v>
      </c>
      <c r="D7573" s="133">
        <v>10</v>
      </c>
      <c r="E7573" s="5">
        <v>6.5430000000000001</v>
      </c>
      <c r="F7573" s="5">
        <v>220.18600000000001</v>
      </c>
      <c r="G7573" s="5">
        <v>1841.8419999999999</v>
      </c>
      <c r="H7573" s="5">
        <v>19.632999999999999</v>
      </c>
      <c r="I7573" s="6">
        <v>0</v>
      </c>
    </row>
    <row r="7574" spans="1:9">
      <c r="A7574" s="133">
        <v>2013</v>
      </c>
      <c r="B7574" s="133">
        <v>11</v>
      </c>
      <c r="C7574" s="134">
        <v>41590</v>
      </c>
      <c r="D7574" s="133">
        <v>11</v>
      </c>
      <c r="E7574" s="5">
        <v>6.4540000000000006</v>
      </c>
      <c r="F7574" s="5">
        <v>227.30100000000002</v>
      </c>
      <c r="G7574" s="5">
        <v>1906.5239999999999</v>
      </c>
      <c r="H7574" s="5">
        <v>26.423999999999999</v>
      </c>
      <c r="I7574" s="6">
        <v>0</v>
      </c>
    </row>
    <row r="7575" spans="1:9">
      <c r="A7575" s="133">
        <v>2013</v>
      </c>
      <c r="B7575" s="133">
        <v>11</v>
      </c>
      <c r="C7575" s="134">
        <v>41590</v>
      </c>
      <c r="D7575" s="133">
        <v>12</v>
      </c>
      <c r="E7575" s="5">
        <v>6.9870000000000001</v>
      </c>
      <c r="F7575" s="5">
        <v>244.72500000000002</v>
      </c>
      <c r="G7575" s="5">
        <v>1920.1569999999997</v>
      </c>
      <c r="H7575" s="5">
        <v>25.706000000000007</v>
      </c>
      <c r="I7575" s="6">
        <v>0</v>
      </c>
    </row>
    <row r="7576" spans="1:9">
      <c r="A7576" s="133">
        <v>2013</v>
      </c>
      <c r="B7576" s="133">
        <v>11</v>
      </c>
      <c r="C7576" s="134">
        <v>41590</v>
      </c>
      <c r="D7576" s="133">
        <v>13</v>
      </c>
      <c r="E7576" s="5">
        <v>6.9970000000000008</v>
      </c>
      <c r="F7576" s="5">
        <v>245.18800000000002</v>
      </c>
      <c r="G7576" s="5">
        <v>1903.7810000000004</v>
      </c>
      <c r="H7576" s="5">
        <v>26.045000000000002</v>
      </c>
      <c r="I7576" s="6">
        <v>0</v>
      </c>
    </row>
    <row r="7577" spans="1:9">
      <c r="A7577" s="133">
        <v>2013</v>
      </c>
      <c r="B7577" s="133">
        <v>11</v>
      </c>
      <c r="C7577" s="134">
        <v>41590</v>
      </c>
      <c r="D7577" s="133">
        <v>14</v>
      </c>
      <c r="E7577" s="5">
        <v>6.9560000000000004</v>
      </c>
      <c r="F7577" s="5">
        <v>280.29899999999998</v>
      </c>
      <c r="G7577" s="5">
        <v>1861.4159999999999</v>
      </c>
      <c r="H7577" s="5">
        <v>27.305999999999997</v>
      </c>
      <c r="I7577" s="6">
        <v>0</v>
      </c>
    </row>
    <row r="7578" spans="1:9">
      <c r="A7578" s="133">
        <v>2013</v>
      </c>
      <c r="B7578" s="133">
        <v>11</v>
      </c>
      <c r="C7578" s="134">
        <v>41590</v>
      </c>
      <c r="D7578" s="133">
        <v>15</v>
      </c>
      <c r="E7578" s="5">
        <v>6.75</v>
      </c>
      <c r="F7578" s="5">
        <v>270.49900000000002</v>
      </c>
      <c r="G7578" s="5">
        <v>1866.92</v>
      </c>
      <c r="H7578" s="5">
        <v>26.716000000000001</v>
      </c>
      <c r="I7578" s="6">
        <v>0</v>
      </c>
    </row>
    <row r="7579" spans="1:9">
      <c r="A7579" s="133">
        <v>2013</v>
      </c>
      <c r="B7579" s="133">
        <v>11</v>
      </c>
      <c r="C7579" s="134">
        <v>41590</v>
      </c>
      <c r="D7579" s="133">
        <v>16</v>
      </c>
      <c r="E7579" s="5">
        <v>6.65</v>
      </c>
      <c r="F7579" s="5">
        <v>244.50300000000004</v>
      </c>
      <c r="G7579" s="5">
        <v>1861.7670000000005</v>
      </c>
      <c r="H7579" s="5">
        <v>28.776000000000007</v>
      </c>
      <c r="I7579" s="6">
        <v>0</v>
      </c>
    </row>
    <row r="7580" spans="1:9">
      <c r="A7580" s="133">
        <v>2013</v>
      </c>
      <c r="B7580" s="133">
        <v>11</v>
      </c>
      <c r="C7580" s="134">
        <v>41590</v>
      </c>
      <c r="D7580" s="133">
        <v>17</v>
      </c>
      <c r="E7580" s="5">
        <v>6.4160000000000004</v>
      </c>
      <c r="F7580" s="5">
        <v>257.61500000000001</v>
      </c>
      <c r="G7580" s="5">
        <v>1851.5199999999995</v>
      </c>
      <c r="H7580" s="5">
        <v>29.147000000000006</v>
      </c>
      <c r="I7580" s="6">
        <v>0</v>
      </c>
    </row>
    <row r="7581" spans="1:9">
      <c r="A7581" s="133">
        <v>2013</v>
      </c>
      <c r="B7581" s="133">
        <v>11</v>
      </c>
      <c r="C7581" s="134">
        <v>41590</v>
      </c>
      <c r="D7581" s="133">
        <v>18</v>
      </c>
      <c r="E7581" s="5">
        <v>6.6030000000000006</v>
      </c>
      <c r="F7581" s="5">
        <v>264.17600000000004</v>
      </c>
      <c r="G7581" s="5">
        <v>1858.3320000000006</v>
      </c>
      <c r="H7581" s="5">
        <v>29.302000000000003</v>
      </c>
      <c r="I7581" s="6">
        <v>0</v>
      </c>
    </row>
    <row r="7582" spans="1:9">
      <c r="A7582" s="133">
        <v>2013</v>
      </c>
      <c r="B7582" s="133">
        <v>11</v>
      </c>
      <c r="C7582" s="134">
        <v>41590</v>
      </c>
      <c r="D7582" s="133">
        <v>19</v>
      </c>
      <c r="E7582" s="5">
        <v>6.9870000000000001</v>
      </c>
      <c r="F7582" s="5">
        <v>262.96600000000001</v>
      </c>
      <c r="G7582" s="5">
        <v>1866.326</v>
      </c>
      <c r="H7582" s="5">
        <v>25.425000000000001</v>
      </c>
      <c r="I7582" s="6">
        <v>0</v>
      </c>
    </row>
    <row r="7583" spans="1:9">
      <c r="A7583" s="133">
        <v>2013</v>
      </c>
      <c r="B7583" s="133">
        <v>11</v>
      </c>
      <c r="C7583" s="134">
        <v>41590</v>
      </c>
      <c r="D7583" s="133">
        <v>20</v>
      </c>
      <c r="E7583" s="5">
        <v>7.5740000000000007</v>
      </c>
      <c r="F7583" s="5">
        <v>268.85300000000001</v>
      </c>
      <c r="G7583" s="5">
        <v>1956.8059999999998</v>
      </c>
      <c r="H7583" s="5">
        <v>28.039000000000001</v>
      </c>
      <c r="I7583" s="6">
        <v>0</v>
      </c>
    </row>
    <row r="7584" spans="1:9">
      <c r="A7584" s="133">
        <v>2013</v>
      </c>
      <c r="B7584" s="133">
        <v>11</v>
      </c>
      <c r="C7584" s="134">
        <v>41590</v>
      </c>
      <c r="D7584" s="133">
        <v>21</v>
      </c>
      <c r="E7584" s="5">
        <v>7.7330000000000005</v>
      </c>
      <c r="F7584" s="5">
        <v>281.27700000000004</v>
      </c>
      <c r="G7584" s="5">
        <v>2031.9749999999995</v>
      </c>
      <c r="H7584" s="5">
        <v>32.334999999999994</v>
      </c>
      <c r="I7584" s="6">
        <v>0</v>
      </c>
    </row>
    <row r="7585" spans="1:9">
      <c r="A7585" s="133">
        <v>2013</v>
      </c>
      <c r="B7585" s="133">
        <v>11</v>
      </c>
      <c r="C7585" s="134">
        <v>41590</v>
      </c>
      <c r="D7585" s="133">
        <v>22</v>
      </c>
      <c r="E7585" s="5">
        <v>7.7440000000000007</v>
      </c>
      <c r="F7585" s="5">
        <v>283.05700000000002</v>
      </c>
      <c r="G7585" s="5">
        <v>2032.0249999999994</v>
      </c>
      <c r="H7585" s="5">
        <v>35.581999999999994</v>
      </c>
      <c r="I7585" s="6">
        <v>0</v>
      </c>
    </row>
    <row r="7586" spans="1:9">
      <c r="A7586" s="133">
        <v>2013</v>
      </c>
      <c r="B7586" s="133">
        <v>11</v>
      </c>
      <c r="C7586" s="134">
        <v>41590</v>
      </c>
      <c r="D7586" s="133">
        <v>23</v>
      </c>
      <c r="E7586" s="5">
        <v>7.6930000000000005</v>
      </c>
      <c r="F7586" s="5">
        <v>287.71800000000002</v>
      </c>
      <c r="G7586" s="5">
        <v>1992.0529999999997</v>
      </c>
      <c r="H7586" s="5">
        <v>34.562999999999995</v>
      </c>
      <c r="I7586" s="6">
        <v>0</v>
      </c>
    </row>
    <row r="7587" spans="1:9">
      <c r="A7587" s="133">
        <v>2013</v>
      </c>
      <c r="B7587" s="133">
        <v>11</v>
      </c>
      <c r="C7587" s="134">
        <v>41590</v>
      </c>
      <c r="D7587" s="133">
        <v>24</v>
      </c>
      <c r="E7587" s="5">
        <v>7.5270000000000001</v>
      </c>
      <c r="F7587" s="5">
        <v>306.02800000000002</v>
      </c>
      <c r="G7587" s="5">
        <v>1823.9260000000002</v>
      </c>
      <c r="H7587" s="5">
        <v>27.81</v>
      </c>
      <c r="I7587" s="6">
        <v>0</v>
      </c>
    </row>
    <row r="7588" spans="1:9">
      <c r="A7588" s="133">
        <v>2013</v>
      </c>
      <c r="B7588" s="133">
        <v>11</v>
      </c>
      <c r="C7588" s="134">
        <v>41591</v>
      </c>
      <c r="D7588" s="133">
        <v>1</v>
      </c>
      <c r="E7588" s="5">
        <v>7.569</v>
      </c>
      <c r="F7588" s="5">
        <v>326.54200000000003</v>
      </c>
      <c r="G7588" s="5">
        <v>1745.8990000000006</v>
      </c>
      <c r="H7588" s="5">
        <v>19.603000000000002</v>
      </c>
      <c r="I7588" s="6">
        <v>0</v>
      </c>
    </row>
    <row r="7589" spans="1:9">
      <c r="A7589" s="133">
        <v>2013</v>
      </c>
      <c r="B7589" s="133">
        <v>11</v>
      </c>
      <c r="C7589" s="134">
        <v>41591</v>
      </c>
      <c r="D7589" s="133">
        <v>2</v>
      </c>
      <c r="E7589" s="5">
        <v>7.6970000000000001</v>
      </c>
      <c r="F7589" s="5">
        <v>294.61399999999998</v>
      </c>
      <c r="G7589" s="5">
        <v>1638.0059999999999</v>
      </c>
      <c r="H7589" s="5">
        <v>16.084000000000003</v>
      </c>
      <c r="I7589" s="6">
        <v>0</v>
      </c>
    </row>
    <row r="7590" spans="1:9">
      <c r="A7590" s="133">
        <v>2013</v>
      </c>
      <c r="B7590" s="133">
        <v>11</v>
      </c>
      <c r="C7590" s="134">
        <v>41591</v>
      </c>
      <c r="D7590" s="133">
        <v>3</v>
      </c>
      <c r="E7590" s="5">
        <v>7.4130000000000003</v>
      </c>
      <c r="F7590" s="5">
        <v>244.63900000000001</v>
      </c>
      <c r="G7590" s="5">
        <v>1581.3450000000003</v>
      </c>
      <c r="H7590" s="5">
        <v>11.598000000000003</v>
      </c>
      <c r="I7590" s="6">
        <v>0</v>
      </c>
    </row>
    <row r="7591" spans="1:9">
      <c r="A7591" s="133">
        <v>2013</v>
      </c>
      <c r="B7591" s="133">
        <v>11</v>
      </c>
      <c r="C7591" s="134">
        <v>41591</v>
      </c>
      <c r="D7591" s="133">
        <v>4</v>
      </c>
      <c r="E7591" s="5">
        <v>7.5890000000000004</v>
      </c>
      <c r="F7591" s="5">
        <v>226.80700000000002</v>
      </c>
      <c r="G7591" s="5">
        <v>1561.962</v>
      </c>
      <c r="H7591" s="5">
        <v>9.6450000000000014</v>
      </c>
      <c r="I7591" s="6">
        <v>0</v>
      </c>
    </row>
    <row r="7592" spans="1:9">
      <c r="A7592" s="133">
        <v>2013</v>
      </c>
      <c r="B7592" s="133">
        <v>11</v>
      </c>
      <c r="C7592" s="134">
        <v>41591</v>
      </c>
      <c r="D7592" s="133">
        <v>5</v>
      </c>
      <c r="E7592" s="5">
        <v>7.6890000000000001</v>
      </c>
      <c r="F7592" s="5">
        <v>228.929</v>
      </c>
      <c r="G7592" s="5">
        <v>1568.0470000000005</v>
      </c>
      <c r="H7592" s="5">
        <v>9.1220000000000017</v>
      </c>
      <c r="I7592" s="6">
        <v>0</v>
      </c>
    </row>
    <row r="7593" spans="1:9">
      <c r="A7593" s="133">
        <v>2013</v>
      </c>
      <c r="B7593" s="133">
        <v>11</v>
      </c>
      <c r="C7593" s="134">
        <v>41591</v>
      </c>
      <c r="D7593" s="133">
        <v>6</v>
      </c>
      <c r="E7593" s="5">
        <v>7.4820000000000002</v>
      </c>
      <c r="F7593" s="5">
        <v>228.43700000000001</v>
      </c>
      <c r="G7593" s="5">
        <v>1570.4549999999997</v>
      </c>
      <c r="H7593" s="5">
        <v>8.3780000000000001</v>
      </c>
      <c r="I7593" s="6">
        <v>0</v>
      </c>
    </row>
    <row r="7594" spans="1:9">
      <c r="A7594" s="133">
        <v>2013</v>
      </c>
      <c r="B7594" s="133">
        <v>11</v>
      </c>
      <c r="C7594" s="134">
        <v>41591</v>
      </c>
      <c r="D7594" s="133">
        <v>7</v>
      </c>
      <c r="E7594" s="5">
        <v>7.2220000000000004</v>
      </c>
      <c r="F7594" s="5">
        <v>230.22</v>
      </c>
      <c r="G7594" s="5">
        <v>1555.8620000000003</v>
      </c>
      <c r="H7594" s="5">
        <v>13.837</v>
      </c>
      <c r="I7594" s="6">
        <v>0</v>
      </c>
    </row>
    <row r="7595" spans="1:9">
      <c r="A7595" s="133">
        <v>2013</v>
      </c>
      <c r="B7595" s="133">
        <v>11</v>
      </c>
      <c r="C7595" s="134">
        <v>41591</v>
      </c>
      <c r="D7595" s="133">
        <v>8</v>
      </c>
      <c r="E7595" s="5">
        <v>7.1140000000000008</v>
      </c>
      <c r="F7595" s="5">
        <v>240.63600000000002</v>
      </c>
      <c r="G7595" s="5">
        <v>1646.6440000000002</v>
      </c>
      <c r="H7595" s="5">
        <v>17.292999999999999</v>
      </c>
      <c r="I7595" s="6">
        <v>0</v>
      </c>
    </row>
    <row r="7596" spans="1:9">
      <c r="A7596" s="133">
        <v>2013</v>
      </c>
      <c r="B7596" s="133">
        <v>11</v>
      </c>
      <c r="C7596" s="134">
        <v>41591</v>
      </c>
      <c r="D7596" s="133">
        <v>9</v>
      </c>
      <c r="E7596" s="5">
        <v>7.1240000000000006</v>
      </c>
      <c r="F7596" s="5">
        <v>294.66099999999994</v>
      </c>
      <c r="G7596" s="5">
        <v>1707.6589999999997</v>
      </c>
      <c r="H7596" s="5">
        <v>17.268000000000004</v>
      </c>
      <c r="I7596" s="6">
        <v>0</v>
      </c>
    </row>
    <row r="7597" spans="1:9">
      <c r="A7597" s="133">
        <v>2013</v>
      </c>
      <c r="B7597" s="133">
        <v>11</v>
      </c>
      <c r="C7597" s="134">
        <v>41591</v>
      </c>
      <c r="D7597" s="133">
        <v>10</v>
      </c>
      <c r="E7597" s="5">
        <v>7.492</v>
      </c>
      <c r="F7597" s="5">
        <v>317.05600000000004</v>
      </c>
      <c r="G7597" s="5">
        <v>1752.5180000000007</v>
      </c>
      <c r="H7597" s="5">
        <v>21.339000000000006</v>
      </c>
      <c r="I7597" s="6">
        <v>0</v>
      </c>
    </row>
    <row r="7598" spans="1:9">
      <c r="A7598" s="133">
        <v>2013</v>
      </c>
      <c r="B7598" s="133">
        <v>11</v>
      </c>
      <c r="C7598" s="134">
        <v>41591</v>
      </c>
      <c r="D7598" s="133">
        <v>11</v>
      </c>
      <c r="E7598" s="5">
        <v>7.2960000000000003</v>
      </c>
      <c r="F7598" s="5">
        <v>336.94</v>
      </c>
      <c r="G7598" s="5">
        <v>1800.7110000000002</v>
      </c>
      <c r="H7598" s="5">
        <v>22.831000000000003</v>
      </c>
      <c r="I7598" s="6">
        <v>0</v>
      </c>
    </row>
    <row r="7599" spans="1:9">
      <c r="A7599" s="133">
        <v>2013</v>
      </c>
      <c r="B7599" s="133">
        <v>11</v>
      </c>
      <c r="C7599" s="134">
        <v>41591</v>
      </c>
      <c r="D7599" s="133">
        <v>12</v>
      </c>
      <c r="E7599" s="5">
        <v>6.9490000000000007</v>
      </c>
      <c r="F7599" s="5">
        <v>349.08199999999999</v>
      </c>
      <c r="G7599" s="5">
        <v>1817.4739999999999</v>
      </c>
      <c r="H7599" s="5">
        <v>22.494</v>
      </c>
      <c r="I7599" s="6">
        <v>0</v>
      </c>
    </row>
    <row r="7600" spans="1:9">
      <c r="A7600" s="133">
        <v>2013</v>
      </c>
      <c r="B7600" s="133">
        <v>11</v>
      </c>
      <c r="C7600" s="134">
        <v>41591</v>
      </c>
      <c r="D7600" s="133">
        <v>13</v>
      </c>
      <c r="E7600" s="5">
        <v>6.1420000000000003</v>
      </c>
      <c r="F7600" s="5">
        <v>356.78700000000009</v>
      </c>
      <c r="G7600" s="5">
        <v>1793.4870000000003</v>
      </c>
      <c r="H7600" s="5">
        <v>23.548000000000002</v>
      </c>
      <c r="I7600" s="6">
        <v>0</v>
      </c>
    </row>
    <row r="7601" spans="1:9">
      <c r="A7601" s="133">
        <v>2013</v>
      </c>
      <c r="B7601" s="133">
        <v>11</v>
      </c>
      <c r="C7601" s="134">
        <v>41591</v>
      </c>
      <c r="D7601" s="133">
        <v>14</v>
      </c>
      <c r="E7601" s="5">
        <v>7.1870000000000003</v>
      </c>
      <c r="F7601" s="5">
        <v>357.43</v>
      </c>
      <c r="G7601" s="5">
        <v>1787.4740000000002</v>
      </c>
      <c r="H7601" s="5">
        <v>26.741</v>
      </c>
      <c r="I7601" s="6">
        <v>0</v>
      </c>
    </row>
    <row r="7602" spans="1:9">
      <c r="A7602" s="133">
        <v>2013</v>
      </c>
      <c r="B7602" s="133">
        <v>11</v>
      </c>
      <c r="C7602" s="134">
        <v>41591</v>
      </c>
      <c r="D7602" s="133">
        <v>15</v>
      </c>
      <c r="E7602" s="5">
        <v>7.08</v>
      </c>
      <c r="F7602" s="5">
        <v>359.428</v>
      </c>
      <c r="G7602" s="5">
        <v>1782.5779999999995</v>
      </c>
      <c r="H7602" s="5">
        <v>34.590999999999994</v>
      </c>
      <c r="I7602" s="6">
        <v>0</v>
      </c>
    </row>
    <row r="7603" spans="1:9">
      <c r="A7603" s="133">
        <v>2013</v>
      </c>
      <c r="B7603" s="133">
        <v>11</v>
      </c>
      <c r="C7603" s="134">
        <v>41591</v>
      </c>
      <c r="D7603" s="133">
        <v>16</v>
      </c>
      <c r="E7603" s="5">
        <v>6.97</v>
      </c>
      <c r="F7603" s="5">
        <v>359.56300000000005</v>
      </c>
      <c r="G7603" s="5">
        <v>1790.2919999999995</v>
      </c>
      <c r="H7603" s="5">
        <v>61.652000000000015</v>
      </c>
      <c r="I7603" s="6">
        <v>0</v>
      </c>
    </row>
    <row r="7604" spans="1:9">
      <c r="A7604" s="133">
        <v>2013</v>
      </c>
      <c r="B7604" s="133">
        <v>11</v>
      </c>
      <c r="C7604" s="134">
        <v>41591</v>
      </c>
      <c r="D7604" s="133">
        <v>17</v>
      </c>
      <c r="E7604" s="5">
        <v>6.7830000000000004</v>
      </c>
      <c r="F7604" s="5">
        <v>359.38900000000001</v>
      </c>
      <c r="G7604" s="5">
        <v>1859.8969999999997</v>
      </c>
      <c r="H7604" s="5">
        <v>64.174999999999983</v>
      </c>
      <c r="I7604" s="6">
        <v>0</v>
      </c>
    </row>
    <row r="7605" spans="1:9">
      <c r="A7605" s="133">
        <v>2013</v>
      </c>
      <c r="B7605" s="133">
        <v>11</v>
      </c>
      <c r="C7605" s="134">
        <v>41591</v>
      </c>
      <c r="D7605" s="133">
        <v>18</v>
      </c>
      <c r="E7605" s="5">
        <v>6.5860000000000003</v>
      </c>
      <c r="F7605" s="5">
        <v>358.87800000000004</v>
      </c>
      <c r="G7605" s="5">
        <v>1939.3829999999998</v>
      </c>
      <c r="H7605" s="5">
        <v>66.23899999999999</v>
      </c>
      <c r="I7605" s="6">
        <v>0</v>
      </c>
    </row>
    <row r="7606" spans="1:9">
      <c r="A7606" s="133">
        <v>2013</v>
      </c>
      <c r="B7606" s="133">
        <v>11</v>
      </c>
      <c r="C7606" s="134">
        <v>41591</v>
      </c>
      <c r="D7606" s="133">
        <v>19</v>
      </c>
      <c r="E7606" s="5">
        <v>6.8029999999999999</v>
      </c>
      <c r="F7606" s="5">
        <v>349.10200000000009</v>
      </c>
      <c r="G7606" s="5">
        <v>2031.5129999999999</v>
      </c>
      <c r="H7606" s="5">
        <v>66.932000000000002</v>
      </c>
      <c r="I7606" s="6">
        <v>0</v>
      </c>
    </row>
    <row r="7607" spans="1:9">
      <c r="A7607" s="133">
        <v>2013</v>
      </c>
      <c r="B7607" s="133">
        <v>11</v>
      </c>
      <c r="C7607" s="134">
        <v>41591</v>
      </c>
      <c r="D7607" s="133">
        <v>20</v>
      </c>
      <c r="E7607" s="5">
        <v>7.2860000000000005</v>
      </c>
      <c r="F7607" s="5">
        <v>352.27100000000002</v>
      </c>
      <c r="G7607" s="5">
        <v>2058.5219999999999</v>
      </c>
      <c r="H7607" s="5">
        <v>69.35799999999999</v>
      </c>
      <c r="I7607" s="6">
        <v>0</v>
      </c>
    </row>
    <row r="7608" spans="1:9">
      <c r="A7608" s="133">
        <v>2013</v>
      </c>
      <c r="B7608" s="133">
        <v>11</v>
      </c>
      <c r="C7608" s="134">
        <v>41591</v>
      </c>
      <c r="D7608" s="133">
        <v>21</v>
      </c>
      <c r="E7608" s="5">
        <v>7.2860000000000005</v>
      </c>
      <c r="F7608" s="5">
        <v>351.73399999999998</v>
      </c>
      <c r="G7608" s="5">
        <v>2073.6289999999999</v>
      </c>
      <c r="H7608" s="5">
        <v>76.134999999999977</v>
      </c>
      <c r="I7608" s="6">
        <v>0</v>
      </c>
    </row>
    <row r="7609" spans="1:9">
      <c r="A7609" s="133">
        <v>2013</v>
      </c>
      <c r="B7609" s="133">
        <v>11</v>
      </c>
      <c r="C7609" s="134">
        <v>41591</v>
      </c>
      <c r="D7609" s="133">
        <v>22</v>
      </c>
      <c r="E7609" s="5">
        <v>9.35</v>
      </c>
      <c r="F7609" s="5">
        <v>352.16300000000001</v>
      </c>
      <c r="G7609" s="5">
        <v>2081.431</v>
      </c>
      <c r="H7609" s="5">
        <v>76.948999999999998</v>
      </c>
      <c r="I7609" s="6">
        <v>0</v>
      </c>
    </row>
    <row r="7610" spans="1:9">
      <c r="A7610" s="133">
        <v>2013</v>
      </c>
      <c r="B7610" s="133">
        <v>11</v>
      </c>
      <c r="C7610" s="134">
        <v>41591</v>
      </c>
      <c r="D7610" s="133">
        <v>23</v>
      </c>
      <c r="E7610" s="5">
        <v>8.6470000000000002</v>
      </c>
      <c r="F7610" s="5">
        <v>355.18800000000005</v>
      </c>
      <c r="G7610" s="5">
        <v>2075.2020000000002</v>
      </c>
      <c r="H7610" s="5">
        <v>59.196999999999996</v>
      </c>
      <c r="I7610" s="6">
        <v>0</v>
      </c>
    </row>
    <row r="7611" spans="1:9">
      <c r="A7611" s="133">
        <v>2013</v>
      </c>
      <c r="B7611" s="133">
        <v>11</v>
      </c>
      <c r="C7611" s="134">
        <v>41591</v>
      </c>
      <c r="D7611" s="133">
        <v>24</v>
      </c>
      <c r="E7611" s="5">
        <v>5.9740000000000002</v>
      </c>
      <c r="F7611" s="5">
        <v>358.09699999999998</v>
      </c>
      <c r="G7611" s="5">
        <v>1978.1600000000008</v>
      </c>
      <c r="H7611" s="5">
        <v>45.193000000000005</v>
      </c>
      <c r="I7611" s="6">
        <v>0</v>
      </c>
    </row>
    <row r="7612" spans="1:9">
      <c r="A7612" s="133">
        <v>2013</v>
      </c>
      <c r="B7612" s="133">
        <v>11</v>
      </c>
      <c r="C7612" s="134">
        <v>41592</v>
      </c>
      <c r="D7612" s="133">
        <v>1</v>
      </c>
      <c r="E7612" s="5">
        <v>6.5780000000000003</v>
      </c>
      <c r="F7612" s="5">
        <v>317.12900000000002</v>
      </c>
      <c r="G7612" s="5">
        <v>1870.5670000000007</v>
      </c>
      <c r="H7612" s="5">
        <v>36.570999999999998</v>
      </c>
      <c r="I7612" s="6">
        <v>0</v>
      </c>
    </row>
    <row r="7613" spans="1:9">
      <c r="A7613" s="133">
        <v>2013</v>
      </c>
      <c r="B7613" s="133">
        <v>11</v>
      </c>
      <c r="C7613" s="134">
        <v>41592</v>
      </c>
      <c r="D7613" s="133">
        <v>2</v>
      </c>
      <c r="E7613" s="5">
        <v>6.3970000000000002</v>
      </c>
      <c r="F7613" s="5">
        <v>239.72199999999998</v>
      </c>
      <c r="G7613" s="5">
        <v>1771.8390000000002</v>
      </c>
      <c r="H7613" s="5">
        <v>21.634000000000007</v>
      </c>
      <c r="I7613" s="6">
        <v>0</v>
      </c>
    </row>
    <row r="7614" spans="1:9">
      <c r="A7614" s="133">
        <v>2013</v>
      </c>
      <c r="B7614" s="133">
        <v>11</v>
      </c>
      <c r="C7614" s="134">
        <v>41592</v>
      </c>
      <c r="D7614" s="133">
        <v>3</v>
      </c>
      <c r="E7614" s="5">
        <v>6.367</v>
      </c>
      <c r="F7614" s="5">
        <v>224.756</v>
      </c>
      <c r="G7614" s="5">
        <v>1725.4150000000002</v>
      </c>
      <c r="H7614" s="5">
        <v>13.225000000000001</v>
      </c>
      <c r="I7614" s="6">
        <v>0</v>
      </c>
    </row>
    <row r="7615" spans="1:9">
      <c r="A7615" s="133">
        <v>2013</v>
      </c>
      <c r="B7615" s="133">
        <v>11</v>
      </c>
      <c r="C7615" s="134">
        <v>41592</v>
      </c>
      <c r="D7615" s="133">
        <v>4</v>
      </c>
      <c r="E7615" s="5">
        <v>6.3130000000000006</v>
      </c>
      <c r="F7615" s="5">
        <v>224.69900000000001</v>
      </c>
      <c r="G7615" s="5">
        <v>1719.2790000000005</v>
      </c>
      <c r="H7615" s="5">
        <v>11.993000000000002</v>
      </c>
      <c r="I7615" s="6">
        <v>0</v>
      </c>
    </row>
    <row r="7616" spans="1:9">
      <c r="A7616" s="133">
        <v>2013</v>
      </c>
      <c r="B7616" s="133">
        <v>11</v>
      </c>
      <c r="C7616" s="134">
        <v>41592</v>
      </c>
      <c r="D7616" s="133">
        <v>5</v>
      </c>
      <c r="E7616" s="5">
        <v>3.706</v>
      </c>
      <c r="F7616" s="5">
        <v>223.14099999999999</v>
      </c>
      <c r="G7616" s="5">
        <v>1709.8800000000006</v>
      </c>
      <c r="H7616" s="5">
        <v>11.649000000000003</v>
      </c>
      <c r="I7616" s="6">
        <v>0</v>
      </c>
    </row>
    <row r="7617" spans="1:9">
      <c r="A7617" s="133">
        <v>2013</v>
      </c>
      <c r="B7617" s="133">
        <v>11</v>
      </c>
      <c r="C7617" s="134">
        <v>41592</v>
      </c>
      <c r="D7617" s="133">
        <v>6</v>
      </c>
      <c r="E7617" s="5">
        <v>7.6000000000000005</v>
      </c>
      <c r="F7617" s="5">
        <v>219.00200000000001</v>
      </c>
      <c r="G7617" s="5">
        <v>1668.9499999999989</v>
      </c>
      <c r="H7617" s="5">
        <v>10.381000000000002</v>
      </c>
      <c r="I7617" s="6">
        <v>0</v>
      </c>
    </row>
    <row r="7618" spans="1:9">
      <c r="A7618" s="133">
        <v>2013</v>
      </c>
      <c r="B7618" s="133">
        <v>11</v>
      </c>
      <c r="C7618" s="134">
        <v>41592</v>
      </c>
      <c r="D7618" s="133">
        <v>7</v>
      </c>
      <c r="E7618" s="5">
        <v>7.4530000000000003</v>
      </c>
      <c r="F7618" s="5">
        <v>217.74300000000002</v>
      </c>
      <c r="G7618" s="5">
        <v>1665.6780000000001</v>
      </c>
      <c r="H7618" s="5">
        <v>10.263</v>
      </c>
      <c r="I7618" s="6">
        <v>0</v>
      </c>
    </row>
    <row r="7619" spans="1:9">
      <c r="A7619" s="133">
        <v>2013</v>
      </c>
      <c r="B7619" s="133">
        <v>11</v>
      </c>
      <c r="C7619" s="134">
        <v>41592</v>
      </c>
      <c r="D7619" s="133">
        <v>8</v>
      </c>
      <c r="E7619" s="5">
        <v>7.218</v>
      </c>
      <c r="F7619" s="5">
        <v>244.43500000000003</v>
      </c>
      <c r="G7619" s="5">
        <v>1755.008</v>
      </c>
      <c r="H7619" s="5">
        <v>16.727</v>
      </c>
      <c r="I7619" s="6">
        <v>0</v>
      </c>
    </row>
    <row r="7620" spans="1:9">
      <c r="A7620" s="133">
        <v>2013</v>
      </c>
      <c r="B7620" s="133">
        <v>11</v>
      </c>
      <c r="C7620" s="134">
        <v>41592</v>
      </c>
      <c r="D7620" s="133">
        <v>9</v>
      </c>
      <c r="E7620" s="5">
        <v>7.2460000000000004</v>
      </c>
      <c r="F7620" s="5">
        <v>295.24400000000003</v>
      </c>
      <c r="G7620" s="5">
        <v>1859.9150000000002</v>
      </c>
      <c r="H7620" s="5">
        <v>24.337000000000003</v>
      </c>
      <c r="I7620" s="6">
        <v>0</v>
      </c>
    </row>
    <row r="7621" spans="1:9">
      <c r="A7621" s="133">
        <v>2013</v>
      </c>
      <c r="B7621" s="133">
        <v>11</v>
      </c>
      <c r="C7621" s="134">
        <v>41592</v>
      </c>
      <c r="D7621" s="133">
        <v>10</v>
      </c>
      <c r="E7621" s="5">
        <v>7.0670000000000002</v>
      </c>
      <c r="F7621" s="5">
        <v>303.67700000000002</v>
      </c>
      <c r="G7621" s="5">
        <v>1872.6689999999994</v>
      </c>
      <c r="H7621" s="5">
        <v>34.558999999999997</v>
      </c>
      <c r="I7621" s="6">
        <v>0</v>
      </c>
    </row>
    <row r="7622" spans="1:9">
      <c r="A7622" s="133">
        <v>2013</v>
      </c>
      <c r="B7622" s="133">
        <v>11</v>
      </c>
      <c r="C7622" s="134">
        <v>41592</v>
      </c>
      <c r="D7622" s="133">
        <v>11</v>
      </c>
      <c r="E7622" s="5">
        <v>7.3730000000000002</v>
      </c>
      <c r="F7622" s="5">
        <v>301.51900000000001</v>
      </c>
      <c r="G7622" s="5">
        <v>1909.8429999999998</v>
      </c>
      <c r="H7622" s="5">
        <v>37.260999999999996</v>
      </c>
      <c r="I7622" s="6">
        <v>0</v>
      </c>
    </row>
    <row r="7623" spans="1:9">
      <c r="A7623" s="133">
        <v>2013</v>
      </c>
      <c r="B7623" s="133">
        <v>11</v>
      </c>
      <c r="C7623" s="134">
        <v>41592</v>
      </c>
      <c r="D7623" s="133">
        <v>12</v>
      </c>
      <c r="E7623" s="5">
        <v>7.0230000000000006</v>
      </c>
      <c r="F7623" s="5">
        <v>306.56900000000002</v>
      </c>
      <c r="G7623" s="5">
        <v>1939.3439999999996</v>
      </c>
      <c r="H7623" s="5">
        <v>48.457999999999998</v>
      </c>
      <c r="I7623" s="6">
        <v>0</v>
      </c>
    </row>
    <row r="7624" spans="1:9">
      <c r="A7624" s="133">
        <v>2013</v>
      </c>
      <c r="B7624" s="133">
        <v>11</v>
      </c>
      <c r="C7624" s="134">
        <v>41592</v>
      </c>
      <c r="D7624" s="133">
        <v>13</v>
      </c>
      <c r="E7624" s="5">
        <v>6.827</v>
      </c>
      <c r="F7624" s="5">
        <v>308.017</v>
      </c>
      <c r="G7624" s="5">
        <v>1934.4910000000009</v>
      </c>
      <c r="H7624" s="5">
        <v>74.11699999999999</v>
      </c>
      <c r="I7624" s="6">
        <v>0</v>
      </c>
    </row>
    <row r="7625" spans="1:9">
      <c r="A7625" s="133">
        <v>2013</v>
      </c>
      <c r="B7625" s="133">
        <v>11</v>
      </c>
      <c r="C7625" s="134">
        <v>41592</v>
      </c>
      <c r="D7625" s="133">
        <v>14</v>
      </c>
      <c r="E7625" s="5">
        <v>7.0390000000000006</v>
      </c>
      <c r="F7625" s="5">
        <v>308.31199999999995</v>
      </c>
      <c r="G7625" s="5">
        <v>1994.9730000000002</v>
      </c>
      <c r="H7625" s="5">
        <v>95.508999999999986</v>
      </c>
      <c r="I7625" s="6">
        <v>0</v>
      </c>
    </row>
    <row r="7626" spans="1:9">
      <c r="A7626" s="133">
        <v>2013</v>
      </c>
      <c r="B7626" s="133">
        <v>11</v>
      </c>
      <c r="C7626" s="134">
        <v>41592</v>
      </c>
      <c r="D7626" s="133">
        <v>15</v>
      </c>
      <c r="E7626" s="5">
        <v>7.984</v>
      </c>
      <c r="F7626" s="5">
        <v>312.863</v>
      </c>
      <c r="G7626" s="5">
        <v>2009.9080000000001</v>
      </c>
      <c r="H7626" s="5">
        <v>109.43300000000001</v>
      </c>
      <c r="I7626" s="6">
        <v>0</v>
      </c>
    </row>
    <row r="7627" spans="1:9">
      <c r="A7627" s="133">
        <v>2013</v>
      </c>
      <c r="B7627" s="133">
        <v>11</v>
      </c>
      <c r="C7627" s="134">
        <v>41592</v>
      </c>
      <c r="D7627" s="133">
        <v>16</v>
      </c>
      <c r="E7627" s="5">
        <v>7.8410000000000002</v>
      </c>
      <c r="F7627" s="5">
        <v>311.54300000000001</v>
      </c>
      <c r="G7627" s="5">
        <v>2060.7450000000008</v>
      </c>
      <c r="H7627" s="5">
        <v>121.309</v>
      </c>
      <c r="I7627" s="6">
        <v>0</v>
      </c>
    </row>
    <row r="7628" spans="1:9">
      <c r="A7628" s="133">
        <v>2013</v>
      </c>
      <c r="B7628" s="133">
        <v>11</v>
      </c>
      <c r="C7628" s="134">
        <v>41592</v>
      </c>
      <c r="D7628" s="133">
        <v>17</v>
      </c>
      <c r="E7628" s="5">
        <v>13.169</v>
      </c>
      <c r="F7628" s="5">
        <v>263.86199999999997</v>
      </c>
      <c r="G7628" s="5">
        <v>2181.2040000000015</v>
      </c>
      <c r="H7628" s="5">
        <v>179.227</v>
      </c>
      <c r="I7628" s="6">
        <v>0</v>
      </c>
    </row>
    <row r="7629" spans="1:9">
      <c r="A7629" s="133">
        <v>2013</v>
      </c>
      <c r="B7629" s="133">
        <v>11</v>
      </c>
      <c r="C7629" s="134">
        <v>41592</v>
      </c>
      <c r="D7629" s="133">
        <v>18</v>
      </c>
      <c r="E7629" s="5">
        <v>14.675000000000001</v>
      </c>
      <c r="F7629" s="5">
        <v>261.767</v>
      </c>
      <c r="G7629" s="5">
        <v>2218.1310000000003</v>
      </c>
      <c r="H7629" s="5">
        <v>202.08000000000004</v>
      </c>
      <c r="I7629" s="6">
        <v>0</v>
      </c>
    </row>
    <row r="7630" spans="1:9">
      <c r="A7630" s="133">
        <v>2013</v>
      </c>
      <c r="B7630" s="133">
        <v>11</v>
      </c>
      <c r="C7630" s="134">
        <v>41592</v>
      </c>
      <c r="D7630" s="133">
        <v>19</v>
      </c>
      <c r="E7630" s="5">
        <v>14.786000000000001</v>
      </c>
      <c r="F7630" s="5">
        <v>258.923</v>
      </c>
      <c r="G7630" s="5">
        <v>2235.9440000000009</v>
      </c>
      <c r="H7630" s="5">
        <v>207.10400000000004</v>
      </c>
      <c r="I7630" s="6">
        <v>0</v>
      </c>
    </row>
    <row r="7631" spans="1:9">
      <c r="A7631" s="133">
        <v>2013</v>
      </c>
      <c r="B7631" s="133">
        <v>11</v>
      </c>
      <c r="C7631" s="134">
        <v>41592</v>
      </c>
      <c r="D7631" s="133">
        <v>20</v>
      </c>
      <c r="E7631" s="5">
        <v>16.497</v>
      </c>
      <c r="F7631" s="5">
        <v>260.15899999999999</v>
      </c>
      <c r="G7631" s="5">
        <v>2243.5790000000006</v>
      </c>
      <c r="H7631" s="5">
        <v>205.61699999999999</v>
      </c>
      <c r="I7631" s="6">
        <v>0</v>
      </c>
    </row>
    <row r="7632" spans="1:9">
      <c r="A7632" s="133">
        <v>2013</v>
      </c>
      <c r="B7632" s="133">
        <v>11</v>
      </c>
      <c r="C7632" s="134">
        <v>41592</v>
      </c>
      <c r="D7632" s="133">
        <v>21</v>
      </c>
      <c r="E7632" s="5">
        <v>20.056000000000001</v>
      </c>
      <c r="F7632" s="5">
        <v>258.35000000000002</v>
      </c>
      <c r="G7632" s="5">
        <v>2263.9699999999998</v>
      </c>
      <c r="H7632" s="5">
        <v>216.08300000000006</v>
      </c>
      <c r="I7632" s="6">
        <v>0</v>
      </c>
    </row>
    <row r="7633" spans="1:9">
      <c r="A7633" s="133">
        <v>2013</v>
      </c>
      <c r="B7633" s="133">
        <v>11</v>
      </c>
      <c r="C7633" s="134">
        <v>41592</v>
      </c>
      <c r="D7633" s="133">
        <v>22</v>
      </c>
      <c r="E7633" s="5">
        <v>22.896000000000001</v>
      </c>
      <c r="F7633" s="5">
        <v>258.44299999999998</v>
      </c>
      <c r="G7633" s="5">
        <v>2276.8270000000002</v>
      </c>
      <c r="H7633" s="5">
        <v>223.87000000000003</v>
      </c>
      <c r="I7633" s="6">
        <v>0</v>
      </c>
    </row>
    <row r="7634" spans="1:9">
      <c r="A7634" s="133">
        <v>2013</v>
      </c>
      <c r="B7634" s="133">
        <v>11</v>
      </c>
      <c r="C7634" s="134">
        <v>41592</v>
      </c>
      <c r="D7634" s="133">
        <v>23</v>
      </c>
      <c r="E7634" s="5">
        <v>26.100999999999999</v>
      </c>
      <c r="F7634" s="5">
        <v>258.649</v>
      </c>
      <c r="G7634" s="5">
        <v>2294.9750000000004</v>
      </c>
      <c r="H7634" s="5">
        <v>175.96099999999993</v>
      </c>
      <c r="I7634" s="6">
        <v>0</v>
      </c>
    </row>
    <row r="7635" spans="1:9">
      <c r="A7635" s="133">
        <v>2013</v>
      </c>
      <c r="B7635" s="133">
        <v>11</v>
      </c>
      <c r="C7635" s="134">
        <v>41592</v>
      </c>
      <c r="D7635" s="133">
        <v>24</v>
      </c>
      <c r="E7635" s="5">
        <v>26.182000000000002</v>
      </c>
      <c r="F7635" s="5">
        <v>258.49400000000003</v>
      </c>
      <c r="G7635" s="5">
        <v>2224.4170000000004</v>
      </c>
      <c r="H7635" s="5">
        <v>119.83899999999997</v>
      </c>
      <c r="I7635" s="6">
        <v>0</v>
      </c>
    </row>
    <row r="7636" spans="1:9">
      <c r="A7636" s="133">
        <v>2013</v>
      </c>
      <c r="B7636" s="133">
        <v>11</v>
      </c>
      <c r="C7636" s="134">
        <v>41593</v>
      </c>
      <c r="D7636" s="133">
        <v>1</v>
      </c>
      <c r="E7636" s="5">
        <v>26.995000000000001</v>
      </c>
      <c r="F7636" s="5">
        <v>256.37900000000002</v>
      </c>
      <c r="G7636" s="5">
        <v>2036.7310000000004</v>
      </c>
      <c r="H7636" s="5">
        <v>97.990999999999985</v>
      </c>
      <c r="I7636" s="6">
        <v>0</v>
      </c>
    </row>
    <row r="7637" spans="1:9">
      <c r="A7637" s="133">
        <v>2013</v>
      </c>
      <c r="B7637" s="133">
        <v>11</v>
      </c>
      <c r="C7637" s="134">
        <v>41593</v>
      </c>
      <c r="D7637" s="133">
        <v>2</v>
      </c>
      <c r="E7637" s="5">
        <v>26.330000000000002</v>
      </c>
      <c r="F7637" s="5">
        <v>248.07300000000004</v>
      </c>
      <c r="G7637" s="5">
        <v>1948.5770000000002</v>
      </c>
      <c r="H7637" s="5">
        <v>87.039999999999992</v>
      </c>
      <c r="I7637" s="6">
        <v>0</v>
      </c>
    </row>
    <row r="7638" spans="1:9">
      <c r="A7638" s="133">
        <v>2013</v>
      </c>
      <c r="B7638" s="133">
        <v>11</v>
      </c>
      <c r="C7638" s="134">
        <v>41593</v>
      </c>
      <c r="D7638" s="133">
        <v>3</v>
      </c>
      <c r="E7638" s="5">
        <v>25.528000000000002</v>
      </c>
      <c r="F7638" s="5">
        <v>247.43600000000001</v>
      </c>
      <c r="G7638" s="5">
        <v>1915.1130000000012</v>
      </c>
      <c r="H7638" s="5">
        <v>74.950999999999993</v>
      </c>
      <c r="I7638" s="6">
        <v>0</v>
      </c>
    </row>
    <row r="7639" spans="1:9">
      <c r="A7639" s="133">
        <v>2013</v>
      </c>
      <c r="B7639" s="133">
        <v>11</v>
      </c>
      <c r="C7639" s="134">
        <v>41593</v>
      </c>
      <c r="D7639" s="133">
        <v>4</v>
      </c>
      <c r="E7639" s="5">
        <v>26.051000000000002</v>
      </c>
      <c r="F7639" s="5">
        <v>247.41800000000001</v>
      </c>
      <c r="G7639" s="5">
        <v>1859.2690000000007</v>
      </c>
      <c r="H7639" s="5">
        <v>68.015000000000001</v>
      </c>
      <c r="I7639" s="6">
        <v>0</v>
      </c>
    </row>
    <row r="7640" spans="1:9">
      <c r="A7640" s="133">
        <v>2013</v>
      </c>
      <c r="B7640" s="133">
        <v>11</v>
      </c>
      <c r="C7640" s="134">
        <v>41593</v>
      </c>
      <c r="D7640" s="133">
        <v>5</v>
      </c>
      <c r="E7640" s="5">
        <v>21.301000000000002</v>
      </c>
      <c r="F7640" s="5">
        <v>248.44100000000003</v>
      </c>
      <c r="G7640" s="5">
        <v>1834.3500000000001</v>
      </c>
      <c r="H7640" s="5">
        <v>56.011000000000017</v>
      </c>
      <c r="I7640" s="6">
        <v>0</v>
      </c>
    </row>
    <row r="7641" spans="1:9">
      <c r="A7641" s="133">
        <v>2013</v>
      </c>
      <c r="B7641" s="133">
        <v>11</v>
      </c>
      <c r="C7641" s="134">
        <v>41593</v>
      </c>
      <c r="D7641" s="133">
        <v>6</v>
      </c>
      <c r="E7641" s="5">
        <v>20.932000000000002</v>
      </c>
      <c r="F7641" s="5">
        <v>250.072</v>
      </c>
      <c r="G7641" s="5">
        <v>1832.3649999999998</v>
      </c>
      <c r="H7641" s="5">
        <v>43.056000000000004</v>
      </c>
      <c r="I7641" s="6">
        <v>0</v>
      </c>
    </row>
    <row r="7642" spans="1:9">
      <c r="A7642" s="133">
        <v>2013</v>
      </c>
      <c r="B7642" s="133">
        <v>11</v>
      </c>
      <c r="C7642" s="134">
        <v>41593</v>
      </c>
      <c r="D7642" s="133">
        <v>7</v>
      </c>
      <c r="E7642" s="5">
        <v>20.807000000000002</v>
      </c>
      <c r="F7642" s="5">
        <v>248.83800000000002</v>
      </c>
      <c r="G7642" s="5">
        <v>1812.1410000000003</v>
      </c>
      <c r="H7642" s="5">
        <v>39.122999999999998</v>
      </c>
      <c r="I7642" s="6">
        <v>0</v>
      </c>
    </row>
    <row r="7643" spans="1:9">
      <c r="A7643" s="133">
        <v>2013</v>
      </c>
      <c r="B7643" s="133">
        <v>11</v>
      </c>
      <c r="C7643" s="134">
        <v>41593</v>
      </c>
      <c r="D7643" s="133">
        <v>8</v>
      </c>
      <c r="E7643" s="5">
        <v>21.081000000000003</v>
      </c>
      <c r="F7643" s="5">
        <v>256.54400000000004</v>
      </c>
      <c r="G7643" s="5">
        <v>1859.2709999999997</v>
      </c>
      <c r="H7643" s="5">
        <v>48.130999999999993</v>
      </c>
      <c r="I7643" s="6">
        <v>0</v>
      </c>
    </row>
    <row r="7644" spans="1:9">
      <c r="A7644" s="133">
        <v>2013</v>
      </c>
      <c r="B7644" s="133">
        <v>11</v>
      </c>
      <c r="C7644" s="134">
        <v>41593</v>
      </c>
      <c r="D7644" s="133">
        <v>9</v>
      </c>
      <c r="E7644" s="5">
        <v>21.201999999999998</v>
      </c>
      <c r="F7644" s="5">
        <v>252.06900000000005</v>
      </c>
      <c r="G7644" s="5">
        <v>1904.3630000000003</v>
      </c>
      <c r="H7644" s="5">
        <v>50.251000000000005</v>
      </c>
      <c r="I7644" s="6">
        <v>0</v>
      </c>
    </row>
    <row r="7645" spans="1:9">
      <c r="A7645" s="133">
        <v>2013</v>
      </c>
      <c r="B7645" s="133">
        <v>11</v>
      </c>
      <c r="C7645" s="134">
        <v>41593</v>
      </c>
      <c r="D7645" s="133">
        <v>10</v>
      </c>
      <c r="E7645" s="5">
        <v>20.872</v>
      </c>
      <c r="F7645" s="5">
        <v>252.49900000000002</v>
      </c>
      <c r="G7645" s="5">
        <v>1953.3919999999998</v>
      </c>
      <c r="H7645" s="5">
        <v>52.203999999999994</v>
      </c>
      <c r="I7645" s="6">
        <v>0</v>
      </c>
    </row>
    <row r="7646" spans="1:9">
      <c r="A7646" s="133">
        <v>2013</v>
      </c>
      <c r="B7646" s="133">
        <v>11</v>
      </c>
      <c r="C7646" s="134">
        <v>41593</v>
      </c>
      <c r="D7646" s="133">
        <v>11</v>
      </c>
      <c r="E7646" s="5">
        <v>20.606999999999999</v>
      </c>
      <c r="F7646" s="5">
        <v>255.16600000000003</v>
      </c>
      <c r="G7646" s="5">
        <v>1991.8790000000006</v>
      </c>
      <c r="H7646" s="5">
        <v>57.643000000000001</v>
      </c>
      <c r="I7646" s="6">
        <v>0</v>
      </c>
    </row>
    <row r="7647" spans="1:9">
      <c r="A7647" s="133">
        <v>2013</v>
      </c>
      <c r="B7647" s="133">
        <v>11</v>
      </c>
      <c r="C7647" s="134">
        <v>41593</v>
      </c>
      <c r="D7647" s="133">
        <v>12</v>
      </c>
      <c r="E7647" s="5">
        <v>26.631</v>
      </c>
      <c r="F7647" s="5">
        <v>255.62300000000002</v>
      </c>
      <c r="G7647" s="5">
        <v>1987.700000000001</v>
      </c>
      <c r="H7647" s="5">
        <v>76.921999999999997</v>
      </c>
      <c r="I7647" s="6">
        <v>0</v>
      </c>
    </row>
    <row r="7648" spans="1:9">
      <c r="A7648" s="133">
        <v>2013</v>
      </c>
      <c r="B7648" s="133">
        <v>11</v>
      </c>
      <c r="C7648" s="134">
        <v>41593</v>
      </c>
      <c r="D7648" s="133">
        <v>13</v>
      </c>
      <c r="E7648" s="5">
        <v>26.664000000000001</v>
      </c>
      <c r="F7648" s="5">
        <v>256.08299999999997</v>
      </c>
      <c r="G7648" s="5">
        <v>2001.3539999999998</v>
      </c>
      <c r="H7648" s="5">
        <v>116.21599999999997</v>
      </c>
      <c r="I7648" s="6">
        <v>0</v>
      </c>
    </row>
    <row r="7649" spans="1:9">
      <c r="A7649" s="133">
        <v>2013</v>
      </c>
      <c r="B7649" s="133">
        <v>11</v>
      </c>
      <c r="C7649" s="134">
        <v>41593</v>
      </c>
      <c r="D7649" s="133">
        <v>14</v>
      </c>
      <c r="E7649" s="5">
        <v>26.077000000000002</v>
      </c>
      <c r="F7649" s="5">
        <v>257.58300000000003</v>
      </c>
      <c r="G7649" s="5">
        <v>1972.294000000001</v>
      </c>
      <c r="H7649" s="5">
        <v>93.910999999999987</v>
      </c>
      <c r="I7649" s="6">
        <v>0</v>
      </c>
    </row>
    <row r="7650" spans="1:9">
      <c r="A7650" s="133">
        <v>2013</v>
      </c>
      <c r="B7650" s="133">
        <v>11</v>
      </c>
      <c r="C7650" s="134">
        <v>41593</v>
      </c>
      <c r="D7650" s="133">
        <v>15</v>
      </c>
      <c r="E7650" s="5">
        <v>24.57</v>
      </c>
      <c r="F7650" s="5">
        <v>258.88100000000003</v>
      </c>
      <c r="G7650" s="5">
        <v>2005.1889999999999</v>
      </c>
      <c r="H7650" s="5">
        <v>95.905999999999992</v>
      </c>
      <c r="I7650" s="6">
        <v>0</v>
      </c>
    </row>
    <row r="7651" spans="1:9">
      <c r="A7651" s="133">
        <v>2013</v>
      </c>
      <c r="B7651" s="133">
        <v>11</v>
      </c>
      <c r="C7651" s="134">
        <v>41593</v>
      </c>
      <c r="D7651" s="133">
        <v>16</v>
      </c>
      <c r="E7651" s="5">
        <v>25.117000000000001</v>
      </c>
      <c r="F7651" s="5">
        <v>257.55900000000003</v>
      </c>
      <c r="G7651" s="5">
        <v>2019.6449999999995</v>
      </c>
      <c r="H7651" s="5">
        <v>100.06</v>
      </c>
      <c r="I7651" s="6">
        <v>0</v>
      </c>
    </row>
    <row r="7652" spans="1:9">
      <c r="A7652" s="133">
        <v>2013</v>
      </c>
      <c r="B7652" s="133">
        <v>11</v>
      </c>
      <c r="C7652" s="134">
        <v>41593</v>
      </c>
      <c r="D7652" s="133">
        <v>17</v>
      </c>
      <c r="E7652" s="5">
        <v>25.753</v>
      </c>
      <c r="F7652" s="5">
        <v>257.76800000000003</v>
      </c>
      <c r="G7652" s="5">
        <v>1963.2759999999998</v>
      </c>
      <c r="H7652" s="5">
        <v>94.662999999999997</v>
      </c>
      <c r="I7652" s="6">
        <v>0</v>
      </c>
    </row>
    <row r="7653" spans="1:9">
      <c r="A7653" s="133">
        <v>2013</v>
      </c>
      <c r="B7653" s="133">
        <v>11</v>
      </c>
      <c r="C7653" s="134">
        <v>41593</v>
      </c>
      <c r="D7653" s="133">
        <v>18</v>
      </c>
      <c r="E7653" s="5">
        <v>26.511000000000003</v>
      </c>
      <c r="F7653" s="5">
        <v>261.54400000000004</v>
      </c>
      <c r="G7653" s="5">
        <v>1921.4380000000003</v>
      </c>
      <c r="H7653" s="5">
        <v>71.797999999999988</v>
      </c>
      <c r="I7653" s="6">
        <v>0</v>
      </c>
    </row>
    <row r="7654" spans="1:9">
      <c r="A7654" s="133">
        <v>2013</v>
      </c>
      <c r="B7654" s="133">
        <v>11</v>
      </c>
      <c r="C7654" s="134">
        <v>41593</v>
      </c>
      <c r="D7654" s="133">
        <v>19</v>
      </c>
      <c r="E7654" s="5">
        <v>26.71</v>
      </c>
      <c r="F7654" s="5">
        <v>282.09200000000004</v>
      </c>
      <c r="G7654" s="5">
        <v>1873.8409999999997</v>
      </c>
      <c r="H7654" s="5">
        <v>62.634</v>
      </c>
      <c r="I7654" s="6">
        <v>0</v>
      </c>
    </row>
    <row r="7655" spans="1:9">
      <c r="A7655" s="133">
        <v>2013</v>
      </c>
      <c r="B7655" s="133">
        <v>11</v>
      </c>
      <c r="C7655" s="134">
        <v>41593</v>
      </c>
      <c r="D7655" s="133">
        <v>20</v>
      </c>
      <c r="E7655" s="5">
        <v>26.863</v>
      </c>
      <c r="F7655" s="5">
        <v>286.48699999999997</v>
      </c>
      <c r="G7655" s="5">
        <v>1942.4809999999995</v>
      </c>
      <c r="H7655" s="5">
        <v>60.602000000000004</v>
      </c>
      <c r="I7655" s="6">
        <v>0</v>
      </c>
    </row>
    <row r="7656" spans="1:9">
      <c r="A7656" s="133">
        <v>2013</v>
      </c>
      <c r="B7656" s="133">
        <v>11</v>
      </c>
      <c r="C7656" s="134">
        <v>41593</v>
      </c>
      <c r="D7656" s="133">
        <v>21</v>
      </c>
      <c r="E7656" s="5">
        <v>26.478999999999999</v>
      </c>
      <c r="F7656" s="5">
        <v>285.61700000000002</v>
      </c>
      <c r="G7656" s="5">
        <v>1979.5100000000004</v>
      </c>
      <c r="H7656" s="5">
        <v>62.918000000000006</v>
      </c>
      <c r="I7656" s="6">
        <v>0</v>
      </c>
    </row>
    <row r="7657" spans="1:9">
      <c r="A7657" s="133">
        <v>2013</v>
      </c>
      <c r="B7657" s="133">
        <v>11</v>
      </c>
      <c r="C7657" s="134">
        <v>41593</v>
      </c>
      <c r="D7657" s="133">
        <v>22</v>
      </c>
      <c r="E7657" s="5">
        <v>26.047000000000001</v>
      </c>
      <c r="F7657" s="5">
        <v>267.47000000000003</v>
      </c>
      <c r="G7657" s="5">
        <v>1911.7900000000002</v>
      </c>
      <c r="H7657" s="5">
        <v>64.798999999999992</v>
      </c>
      <c r="I7657" s="6">
        <v>0</v>
      </c>
    </row>
    <row r="7658" spans="1:9">
      <c r="A7658" s="133">
        <v>2013</v>
      </c>
      <c r="B7658" s="133">
        <v>11</v>
      </c>
      <c r="C7658" s="134">
        <v>41593</v>
      </c>
      <c r="D7658" s="133">
        <v>23</v>
      </c>
      <c r="E7658" s="5">
        <v>26.365000000000002</v>
      </c>
      <c r="F7658" s="5">
        <v>202.041</v>
      </c>
      <c r="G7658" s="5">
        <v>1837.6890000000005</v>
      </c>
      <c r="H7658" s="5">
        <v>64.074999999999989</v>
      </c>
      <c r="I7658" s="6">
        <v>0</v>
      </c>
    </row>
    <row r="7659" spans="1:9">
      <c r="A7659" s="133">
        <v>2013</v>
      </c>
      <c r="B7659" s="133">
        <v>11</v>
      </c>
      <c r="C7659" s="134">
        <v>41593</v>
      </c>
      <c r="D7659" s="133">
        <v>24</v>
      </c>
      <c r="E7659" s="5">
        <v>26.276000000000003</v>
      </c>
      <c r="F7659" s="5">
        <v>178.37700000000001</v>
      </c>
      <c r="G7659" s="5">
        <v>1755.1390000000006</v>
      </c>
      <c r="H7659" s="5">
        <v>52.377000000000002</v>
      </c>
      <c r="I7659" s="6">
        <v>0</v>
      </c>
    </row>
    <row r="7660" spans="1:9">
      <c r="A7660" s="133">
        <v>2013</v>
      </c>
      <c r="B7660" s="133">
        <v>11</v>
      </c>
      <c r="C7660" s="134">
        <v>41594</v>
      </c>
      <c r="D7660" s="133">
        <v>1</v>
      </c>
      <c r="E7660" s="5">
        <v>25.596000000000004</v>
      </c>
      <c r="F7660" s="5">
        <v>167.476</v>
      </c>
      <c r="G7660" s="5">
        <v>1578.5659999999998</v>
      </c>
      <c r="H7660" s="5">
        <v>41.45600000000001</v>
      </c>
      <c r="I7660" s="6">
        <v>0</v>
      </c>
    </row>
    <row r="7661" spans="1:9">
      <c r="A7661" s="133">
        <v>2013</v>
      </c>
      <c r="B7661" s="133">
        <v>11</v>
      </c>
      <c r="C7661" s="134">
        <v>41594</v>
      </c>
      <c r="D7661" s="133">
        <v>2</v>
      </c>
      <c r="E7661" s="5">
        <v>25.605</v>
      </c>
      <c r="F7661" s="5">
        <v>167.358</v>
      </c>
      <c r="G7661" s="5">
        <v>1497.6819999999998</v>
      </c>
      <c r="H7661" s="5">
        <v>33.477000000000004</v>
      </c>
      <c r="I7661" s="6">
        <v>0</v>
      </c>
    </row>
    <row r="7662" spans="1:9">
      <c r="A7662" s="133">
        <v>2013</v>
      </c>
      <c r="B7662" s="133">
        <v>11</v>
      </c>
      <c r="C7662" s="134">
        <v>41594</v>
      </c>
      <c r="D7662" s="133">
        <v>3</v>
      </c>
      <c r="E7662" s="5">
        <v>25.332000000000001</v>
      </c>
      <c r="F7662" s="5">
        <v>167.327</v>
      </c>
      <c r="G7662" s="5">
        <v>1488.578</v>
      </c>
      <c r="H7662" s="5">
        <v>29.186000000000003</v>
      </c>
      <c r="I7662" s="6">
        <v>0</v>
      </c>
    </row>
    <row r="7663" spans="1:9">
      <c r="A7663" s="133">
        <v>2013</v>
      </c>
      <c r="B7663" s="133">
        <v>11</v>
      </c>
      <c r="C7663" s="134">
        <v>41594</v>
      </c>
      <c r="D7663" s="133">
        <v>4</v>
      </c>
      <c r="E7663" s="5">
        <v>25.433</v>
      </c>
      <c r="F7663" s="5">
        <v>167.154</v>
      </c>
      <c r="G7663" s="5">
        <v>1484.7749999999999</v>
      </c>
      <c r="H7663" s="5">
        <v>27.542999999999999</v>
      </c>
      <c r="I7663" s="6">
        <v>0</v>
      </c>
    </row>
    <row r="7664" spans="1:9">
      <c r="A7664" s="133">
        <v>2013</v>
      </c>
      <c r="B7664" s="133">
        <v>11</v>
      </c>
      <c r="C7664" s="134">
        <v>41594</v>
      </c>
      <c r="D7664" s="133">
        <v>5</v>
      </c>
      <c r="E7664" s="5">
        <v>25.502000000000002</v>
      </c>
      <c r="F7664" s="5">
        <v>166.99700000000001</v>
      </c>
      <c r="G7664" s="5">
        <v>1468.9899999999998</v>
      </c>
      <c r="H7664" s="5">
        <v>27.39</v>
      </c>
      <c r="I7664" s="6">
        <v>0</v>
      </c>
    </row>
    <row r="7665" spans="1:9">
      <c r="A7665" s="133">
        <v>2013</v>
      </c>
      <c r="B7665" s="133">
        <v>11</v>
      </c>
      <c r="C7665" s="134">
        <v>41594</v>
      </c>
      <c r="D7665" s="133">
        <v>6</v>
      </c>
      <c r="E7665" s="5">
        <v>24.874000000000002</v>
      </c>
      <c r="F7665" s="5">
        <v>167.41900000000001</v>
      </c>
      <c r="G7665" s="5">
        <v>1451.8240000000003</v>
      </c>
      <c r="H7665" s="5">
        <v>24.513999999999999</v>
      </c>
      <c r="I7665" s="6">
        <v>0</v>
      </c>
    </row>
    <row r="7666" spans="1:9">
      <c r="A7666" s="133">
        <v>2013</v>
      </c>
      <c r="B7666" s="133">
        <v>11</v>
      </c>
      <c r="C7666" s="134">
        <v>41594</v>
      </c>
      <c r="D7666" s="133">
        <v>7</v>
      </c>
      <c r="E7666" s="5">
        <v>25.637</v>
      </c>
      <c r="F7666" s="5">
        <v>158.01900000000001</v>
      </c>
      <c r="G7666" s="5">
        <v>1470.9889999999994</v>
      </c>
      <c r="H7666" s="5">
        <v>23.002000000000006</v>
      </c>
      <c r="I7666" s="6">
        <v>0</v>
      </c>
    </row>
    <row r="7667" spans="1:9">
      <c r="A7667" s="133">
        <v>2013</v>
      </c>
      <c r="B7667" s="133">
        <v>11</v>
      </c>
      <c r="C7667" s="134">
        <v>41594</v>
      </c>
      <c r="D7667" s="133">
        <v>8</v>
      </c>
      <c r="E7667" s="5">
        <v>25.704999999999998</v>
      </c>
      <c r="F7667" s="5">
        <v>93.900999999999996</v>
      </c>
      <c r="G7667" s="5">
        <v>1594.7080000000001</v>
      </c>
      <c r="H7667" s="5">
        <v>24.316000000000003</v>
      </c>
      <c r="I7667" s="6">
        <v>0</v>
      </c>
    </row>
    <row r="7668" spans="1:9">
      <c r="A7668" s="133">
        <v>2013</v>
      </c>
      <c r="B7668" s="133">
        <v>11</v>
      </c>
      <c r="C7668" s="134">
        <v>41594</v>
      </c>
      <c r="D7668" s="133">
        <v>9</v>
      </c>
      <c r="E7668" s="5">
        <v>25.8</v>
      </c>
      <c r="F7668" s="5">
        <v>42.358999999999995</v>
      </c>
      <c r="G7668" s="5">
        <v>1708.4060000000002</v>
      </c>
      <c r="H7668" s="5">
        <v>23.186000000000003</v>
      </c>
      <c r="I7668" s="6">
        <v>0</v>
      </c>
    </row>
    <row r="7669" spans="1:9">
      <c r="A7669" s="133">
        <v>2013</v>
      </c>
      <c r="B7669" s="133">
        <v>11</v>
      </c>
      <c r="C7669" s="134">
        <v>41594</v>
      </c>
      <c r="D7669" s="133">
        <v>10</v>
      </c>
      <c r="E7669" s="5">
        <v>25.382000000000001</v>
      </c>
      <c r="F7669" s="5">
        <v>13.852</v>
      </c>
      <c r="G7669" s="5">
        <v>1808.1399999999996</v>
      </c>
      <c r="H7669" s="5">
        <v>24.151</v>
      </c>
      <c r="I7669" s="6">
        <v>0</v>
      </c>
    </row>
    <row r="7670" spans="1:9">
      <c r="A7670" s="133">
        <v>2013</v>
      </c>
      <c r="B7670" s="133">
        <v>11</v>
      </c>
      <c r="C7670" s="134">
        <v>41594</v>
      </c>
      <c r="D7670" s="133">
        <v>11</v>
      </c>
      <c r="E7670" s="5">
        <v>25.270000000000003</v>
      </c>
      <c r="F7670" s="5">
        <v>0</v>
      </c>
      <c r="G7670" s="5">
        <v>1873.3619999999999</v>
      </c>
      <c r="H7670" s="5">
        <v>23.085000000000001</v>
      </c>
      <c r="I7670" s="6">
        <v>0</v>
      </c>
    </row>
    <row r="7671" spans="1:9">
      <c r="A7671" s="133">
        <v>2013</v>
      </c>
      <c r="B7671" s="133">
        <v>11</v>
      </c>
      <c r="C7671" s="134">
        <v>41594</v>
      </c>
      <c r="D7671" s="133">
        <v>12</v>
      </c>
      <c r="E7671" s="5">
        <v>25.265000000000001</v>
      </c>
      <c r="F7671" s="5">
        <v>0</v>
      </c>
      <c r="G7671" s="5">
        <v>1870.6420000000005</v>
      </c>
      <c r="H7671" s="5">
        <v>24.907000000000004</v>
      </c>
      <c r="I7671" s="6">
        <v>0</v>
      </c>
    </row>
    <row r="7672" spans="1:9">
      <c r="A7672" s="133">
        <v>2013</v>
      </c>
      <c r="B7672" s="133">
        <v>11</v>
      </c>
      <c r="C7672" s="134">
        <v>41594</v>
      </c>
      <c r="D7672" s="133">
        <v>13</v>
      </c>
      <c r="E7672" s="5">
        <v>25.416</v>
      </c>
      <c r="F7672" s="5">
        <v>0</v>
      </c>
      <c r="G7672" s="5">
        <v>1866.7939999999999</v>
      </c>
      <c r="H7672" s="5">
        <v>23.902000000000008</v>
      </c>
      <c r="I7672" s="6">
        <v>0</v>
      </c>
    </row>
    <row r="7673" spans="1:9">
      <c r="A7673" s="133">
        <v>2013</v>
      </c>
      <c r="B7673" s="133">
        <v>11</v>
      </c>
      <c r="C7673" s="134">
        <v>41594</v>
      </c>
      <c r="D7673" s="133">
        <v>14</v>
      </c>
      <c r="E7673" s="5">
        <v>25.271000000000001</v>
      </c>
      <c r="F7673" s="5">
        <v>0</v>
      </c>
      <c r="G7673" s="5">
        <v>1901.9350000000002</v>
      </c>
      <c r="H7673" s="5">
        <v>24.376999999999999</v>
      </c>
      <c r="I7673" s="6">
        <v>0</v>
      </c>
    </row>
    <row r="7674" spans="1:9">
      <c r="A7674" s="133">
        <v>2013</v>
      </c>
      <c r="B7674" s="133">
        <v>11</v>
      </c>
      <c r="C7674" s="134">
        <v>41594</v>
      </c>
      <c r="D7674" s="133">
        <v>15</v>
      </c>
      <c r="E7674" s="5">
        <v>24.342000000000002</v>
      </c>
      <c r="F7674" s="5">
        <v>0</v>
      </c>
      <c r="G7674" s="5">
        <v>1893.9449999999995</v>
      </c>
      <c r="H7674" s="5">
        <v>25.177000000000003</v>
      </c>
      <c r="I7674" s="6">
        <v>0</v>
      </c>
    </row>
    <row r="7675" spans="1:9">
      <c r="A7675" s="133">
        <v>2013</v>
      </c>
      <c r="B7675" s="133">
        <v>11</v>
      </c>
      <c r="C7675" s="134">
        <v>41594</v>
      </c>
      <c r="D7675" s="133">
        <v>16</v>
      </c>
      <c r="E7675" s="5">
        <v>24.667000000000002</v>
      </c>
      <c r="F7675" s="5">
        <v>0</v>
      </c>
      <c r="G7675" s="5">
        <v>1890.9660000000008</v>
      </c>
      <c r="H7675" s="5">
        <v>25.962999999999997</v>
      </c>
      <c r="I7675" s="6">
        <v>0</v>
      </c>
    </row>
    <row r="7676" spans="1:9">
      <c r="A7676" s="133">
        <v>2013</v>
      </c>
      <c r="B7676" s="133">
        <v>11</v>
      </c>
      <c r="C7676" s="134">
        <v>41594</v>
      </c>
      <c r="D7676" s="133">
        <v>17</v>
      </c>
      <c r="E7676" s="5">
        <v>24.228999999999999</v>
      </c>
      <c r="F7676" s="5">
        <v>0</v>
      </c>
      <c r="G7676" s="5">
        <v>1901.0060000000008</v>
      </c>
      <c r="H7676" s="5">
        <v>18.090000000000003</v>
      </c>
      <c r="I7676" s="6">
        <v>0</v>
      </c>
    </row>
    <row r="7677" spans="1:9">
      <c r="A7677" s="133">
        <v>2013</v>
      </c>
      <c r="B7677" s="133">
        <v>11</v>
      </c>
      <c r="C7677" s="134">
        <v>41594</v>
      </c>
      <c r="D7677" s="133">
        <v>18</v>
      </c>
      <c r="E7677" s="5">
        <v>24.728000000000002</v>
      </c>
      <c r="F7677" s="5">
        <v>0</v>
      </c>
      <c r="G7677" s="5">
        <v>1909.4999999999995</v>
      </c>
      <c r="H7677" s="5">
        <v>19.372999999999998</v>
      </c>
      <c r="I7677" s="6">
        <v>0</v>
      </c>
    </row>
    <row r="7678" spans="1:9">
      <c r="A7678" s="133">
        <v>2013</v>
      </c>
      <c r="B7678" s="133">
        <v>11</v>
      </c>
      <c r="C7678" s="134">
        <v>41594</v>
      </c>
      <c r="D7678" s="133">
        <v>19</v>
      </c>
      <c r="E7678" s="5">
        <v>24.481000000000002</v>
      </c>
      <c r="F7678" s="5">
        <v>0</v>
      </c>
      <c r="G7678" s="5">
        <v>1928.4659999999997</v>
      </c>
      <c r="H7678" s="5">
        <v>61.245000000000005</v>
      </c>
      <c r="I7678" s="6">
        <v>0</v>
      </c>
    </row>
    <row r="7679" spans="1:9">
      <c r="A7679" s="133">
        <v>2013</v>
      </c>
      <c r="B7679" s="133">
        <v>11</v>
      </c>
      <c r="C7679" s="134">
        <v>41594</v>
      </c>
      <c r="D7679" s="133">
        <v>20</v>
      </c>
      <c r="E7679" s="5">
        <v>25.192999999999998</v>
      </c>
      <c r="F7679" s="5">
        <v>0</v>
      </c>
      <c r="G7679" s="5">
        <v>1979.2069999999999</v>
      </c>
      <c r="H7679" s="5">
        <v>39.203000000000003</v>
      </c>
      <c r="I7679" s="6">
        <v>0</v>
      </c>
    </row>
    <row r="7680" spans="1:9">
      <c r="A7680" s="133">
        <v>2013</v>
      </c>
      <c r="B7680" s="133">
        <v>11</v>
      </c>
      <c r="C7680" s="134">
        <v>41594</v>
      </c>
      <c r="D7680" s="133">
        <v>21</v>
      </c>
      <c r="E7680" s="5">
        <v>24.032</v>
      </c>
      <c r="F7680" s="5">
        <v>0</v>
      </c>
      <c r="G7680" s="5">
        <v>2002.0879999999997</v>
      </c>
      <c r="H7680" s="5">
        <v>30.956000000000007</v>
      </c>
      <c r="I7680" s="6">
        <v>0</v>
      </c>
    </row>
    <row r="7681" spans="1:9">
      <c r="A7681" s="133">
        <v>2013</v>
      </c>
      <c r="B7681" s="133">
        <v>11</v>
      </c>
      <c r="C7681" s="134">
        <v>41594</v>
      </c>
      <c r="D7681" s="133">
        <v>22</v>
      </c>
      <c r="E7681" s="5">
        <v>24.928000000000001</v>
      </c>
      <c r="F7681" s="5">
        <v>0</v>
      </c>
      <c r="G7681" s="5">
        <v>1974.5819999999999</v>
      </c>
      <c r="H7681" s="5">
        <v>32.535999999999994</v>
      </c>
      <c r="I7681" s="6">
        <v>0</v>
      </c>
    </row>
    <row r="7682" spans="1:9">
      <c r="A7682" s="133">
        <v>2013</v>
      </c>
      <c r="B7682" s="133">
        <v>11</v>
      </c>
      <c r="C7682" s="134">
        <v>41594</v>
      </c>
      <c r="D7682" s="133">
        <v>23</v>
      </c>
      <c r="E7682" s="5">
        <v>25.369</v>
      </c>
      <c r="F7682" s="5">
        <v>0.05</v>
      </c>
      <c r="G7682" s="5">
        <v>1915.4120000000005</v>
      </c>
      <c r="H7682" s="5">
        <v>26.305</v>
      </c>
      <c r="I7682" s="6">
        <v>0</v>
      </c>
    </row>
    <row r="7683" spans="1:9">
      <c r="A7683" s="133">
        <v>2013</v>
      </c>
      <c r="B7683" s="133">
        <v>11</v>
      </c>
      <c r="C7683" s="134">
        <v>41594</v>
      </c>
      <c r="D7683" s="133">
        <v>24</v>
      </c>
      <c r="E7683" s="5">
        <v>26.68</v>
      </c>
      <c r="F7683" s="5">
        <v>1.5680000000000001</v>
      </c>
      <c r="G7683" s="5">
        <v>1869.6090000000002</v>
      </c>
      <c r="H7683" s="5">
        <v>21.273000000000007</v>
      </c>
      <c r="I7683" s="6">
        <v>0</v>
      </c>
    </row>
    <row r="7684" spans="1:9">
      <c r="A7684" s="133">
        <v>2013</v>
      </c>
      <c r="B7684" s="133">
        <v>11</v>
      </c>
      <c r="C7684" s="134">
        <v>41595</v>
      </c>
      <c r="D7684" s="133">
        <v>1</v>
      </c>
      <c r="E7684" s="5">
        <v>26.97</v>
      </c>
      <c r="F7684" s="5">
        <v>2.569</v>
      </c>
      <c r="G7684" s="5">
        <v>1759.6929999999998</v>
      </c>
      <c r="H7684" s="5">
        <v>18.551000000000002</v>
      </c>
      <c r="I7684" s="6">
        <v>0</v>
      </c>
    </row>
    <row r="7685" spans="1:9">
      <c r="A7685" s="133">
        <v>2013</v>
      </c>
      <c r="B7685" s="133">
        <v>11</v>
      </c>
      <c r="C7685" s="134">
        <v>41595</v>
      </c>
      <c r="D7685" s="133">
        <v>2</v>
      </c>
      <c r="E7685" s="5">
        <v>26.411000000000001</v>
      </c>
      <c r="F7685" s="5">
        <v>2.569</v>
      </c>
      <c r="G7685" s="5">
        <v>1632.9460000000004</v>
      </c>
      <c r="H7685" s="5">
        <v>15.690000000000001</v>
      </c>
      <c r="I7685" s="6">
        <v>0</v>
      </c>
    </row>
    <row r="7686" spans="1:9">
      <c r="A7686" s="133">
        <v>2013</v>
      </c>
      <c r="B7686" s="133">
        <v>11</v>
      </c>
      <c r="C7686" s="134">
        <v>41595</v>
      </c>
      <c r="D7686" s="133">
        <v>3</v>
      </c>
      <c r="E7686" s="5">
        <v>26.875</v>
      </c>
      <c r="F7686" s="5">
        <v>1.77</v>
      </c>
      <c r="G7686" s="5">
        <v>1588.9260000000008</v>
      </c>
      <c r="H7686" s="5">
        <v>14.827999999999998</v>
      </c>
      <c r="I7686" s="6">
        <v>0</v>
      </c>
    </row>
    <row r="7687" spans="1:9">
      <c r="A7687" s="133">
        <v>2013</v>
      </c>
      <c r="B7687" s="133">
        <v>11</v>
      </c>
      <c r="C7687" s="134">
        <v>41595</v>
      </c>
      <c r="D7687" s="133">
        <v>4</v>
      </c>
      <c r="E7687" s="5">
        <v>24.753</v>
      </c>
      <c r="F7687" s="5">
        <v>0</v>
      </c>
      <c r="G7687" s="5">
        <v>1580.2089999999992</v>
      </c>
      <c r="H7687" s="5">
        <v>12.200000000000001</v>
      </c>
      <c r="I7687" s="6">
        <v>0</v>
      </c>
    </row>
    <row r="7688" spans="1:9">
      <c r="A7688" s="133">
        <v>2013</v>
      </c>
      <c r="B7688" s="133">
        <v>11</v>
      </c>
      <c r="C7688" s="134">
        <v>41595</v>
      </c>
      <c r="D7688" s="133">
        <v>5</v>
      </c>
      <c r="E7688" s="5">
        <v>23.917999999999999</v>
      </c>
      <c r="F7688" s="5">
        <v>0</v>
      </c>
      <c r="G7688" s="5">
        <v>1559.2200000000003</v>
      </c>
      <c r="H7688" s="5">
        <v>11.795</v>
      </c>
      <c r="I7688" s="6">
        <v>0</v>
      </c>
    </row>
    <row r="7689" spans="1:9">
      <c r="A7689" s="133">
        <v>2013</v>
      </c>
      <c r="B7689" s="133">
        <v>11</v>
      </c>
      <c r="C7689" s="134">
        <v>41595</v>
      </c>
      <c r="D7689" s="133">
        <v>6</v>
      </c>
      <c r="E7689" s="5">
        <v>24.001000000000001</v>
      </c>
      <c r="F7689" s="5">
        <v>0</v>
      </c>
      <c r="G7689" s="5">
        <v>1525.1569999999997</v>
      </c>
      <c r="H7689" s="5">
        <v>11.077000000000002</v>
      </c>
      <c r="I7689" s="6">
        <v>0</v>
      </c>
    </row>
    <row r="7690" spans="1:9">
      <c r="A7690" s="133">
        <v>2013</v>
      </c>
      <c r="B7690" s="133">
        <v>11</v>
      </c>
      <c r="C7690" s="134">
        <v>41595</v>
      </c>
      <c r="D7690" s="133">
        <v>7</v>
      </c>
      <c r="E7690" s="5">
        <v>22.783999999999999</v>
      </c>
      <c r="F7690" s="5">
        <v>0</v>
      </c>
      <c r="G7690" s="5">
        <v>1512.7649999999999</v>
      </c>
      <c r="H7690" s="5">
        <v>14.141000000000002</v>
      </c>
      <c r="I7690" s="6">
        <v>0</v>
      </c>
    </row>
    <row r="7691" spans="1:9">
      <c r="A7691" s="133">
        <v>2013</v>
      </c>
      <c r="B7691" s="133">
        <v>11</v>
      </c>
      <c r="C7691" s="134">
        <v>41595</v>
      </c>
      <c r="D7691" s="133">
        <v>8</v>
      </c>
      <c r="E7691" s="5">
        <v>24.108000000000001</v>
      </c>
      <c r="F7691" s="5">
        <v>0</v>
      </c>
      <c r="G7691" s="5">
        <v>1526.3039999999999</v>
      </c>
      <c r="H7691" s="5">
        <v>14.288</v>
      </c>
      <c r="I7691" s="6">
        <v>0</v>
      </c>
    </row>
    <row r="7692" spans="1:9">
      <c r="A7692" s="133">
        <v>2013</v>
      </c>
      <c r="B7692" s="133">
        <v>11</v>
      </c>
      <c r="C7692" s="134">
        <v>41595</v>
      </c>
      <c r="D7692" s="133">
        <v>9</v>
      </c>
      <c r="E7692" s="5">
        <v>24.332000000000001</v>
      </c>
      <c r="F7692" s="5">
        <v>0</v>
      </c>
      <c r="G7692" s="5">
        <v>1536.1429999999998</v>
      </c>
      <c r="H7692" s="5">
        <v>14.544</v>
      </c>
      <c r="I7692" s="6">
        <v>0</v>
      </c>
    </row>
    <row r="7693" spans="1:9">
      <c r="A7693" s="133">
        <v>2013</v>
      </c>
      <c r="B7693" s="133">
        <v>11</v>
      </c>
      <c r="C7693" s="134">
        <v>41595</v>
      </c>
      <c r="D7693" s="133">
        <v>10</v>
      </c>
      <c r="E7693" s="5">
        <v>24.648000000000003</v>
      </c>
      <c r="F7693" s="5">
        <v>0</v>
      </c>
      <c r="G7693" s="5">
        <v>1548.7830000000004</v>
      </c>
      <c r="H7693" s="5">
        <v>14.920000000000002</v>
      </c>
      <c r="I7693" s="6">
        <v>0</v>
      </c>
    </row>
    <row r="7694" spans="1:9">
      <c r="A7694" s="133">
        <v>2013</v>
      </c>
      <c r="B7694" s="133">
        <v>11</v>
      </c>
      <c r="C7694" s="134">
        <v>41595</v>
      </c>
      <c r="D7694" s="133">
        <v>11</v>
      </c>
      <c r="E7694" s="5">
        <v>24.813000000000002</v>
      </c>
      <c r="F7694" s="5">
        <v>0</v>
      </c>
      <c r="G7694" s="5">
        <v>1561.6270000000004</v>
      </c>
      <c r="H7694" s="5">
        <v>15.705000000000002</v>
      </c>
      <c r="I7694" s="6">
        <v>0</v>
      </c>
    </row>
    <row r="7695" spans="1:9">
      <c r="A7695" s="133">
        <v>2013</v>
      </c>
      <c r="B7695" s="133">
        <v>11</v>
      </c>
      <c r="C7695" s="134">
        <v>41595</v>
      </c>
      <c r="D7695" s="133">
        <v>12</v>
      </c>
      <c r="E7695" s="5">
        <v>24.832000000000001</v>
      </c>
      <c r="F7695" s="5">
        <v>0</v>
      </c>
      <c r="G7695" s="5">
        <v>1623.8020000000006</v>
      </c>
      <c r="H7695" s="5">
        <v>18.815000000000001</v>
      </c>
      <c r="I7695" s="6">
        <v>0</v>
      </c>
    </row>
    <row r="7696" spans="1:9">
      <c r="A7696" s="133">
        <v>2013</v>
      </c>
      <c r="B7696" s="133">
        <v>11</v>
      </c>
      <c r="C7696" s="134">
        <v>41595</v>
      </c>
      <c r="D7696" s="133">
        <v>13</v>
      </c>
      <c r="E7696" s="5">
        <v>25.042000000000002</v>
      </c>
      <c r="F7696" s="5">
        <v>0</v>
      </c>
      <c r="G7696" s="5">
        <v>1677.7720000000002</v>
      </c>
      <c r="H7696" s="5">
        <v>20.620999999999999</v>
      </c>
      <c r="I7696" s="6">
        <v>0</v>
      </c>
    </row>
    <row r="7697" spans="1:9">
      <c r="A7697" s="133">
        <v>2013</v>
      </c>
      <c r="B7697" s="133">
        <v>11</v>
      </c>
      <c r="C7697" s="134">
        <v>41595</v>
      </c>
      <c r="D7697" s="133">
        <v>14</v>
      </c>
      <c r="E7697" s="5">
        <v>24.233000000000001</v>
      </c>
      <c r="F7697" s="5">
        <v>0</v>
      </c>
      <c r="G7697" s="5">
        <v>1709.9479999999999</v>
      </c>
      <c r="H7697" s="5">
        <v>43.532999999999994</v>
      </c>
      <c r="I7697" s="6">
        <v>0</v>
      </c>
    </row>
    <row r="7698" spans="1:9">
      <c r="A7698" s="133">
        <v>2013</v>
      </c>
      <c r="B7698" s="133">
        <v>11</v>
      </c>
      <c r="C7698" s="134">
        <v>41595</v>
      </c>
      <c r="D7698" s="133">
        <v>15</v>
      </c>
      <c r="E7698" s="5">
        <v>24.875999999999998</v>
      </c>
      <c r="F7698" s="5">
        <v>0</v>
      </c>
      <c r="G7698" s="5">
        <v>1698.8389999999999</v>
      </c>
      <c r="H7698" s="5">
        <v>66.802000000000007</v>
      </c>
      <c r="I7698" s="6">
        <v>0</v>
      </c>
    </row>
    <row r="7699" spans="1:9">
      <c r="A7699" s="133">
        <v>2013</v>
      </c>
      <c r="B7699" s="133">
        <v>11</v>
      </c>
      <c r="C7699" s="134">
        <v>41595</v>
      </c>
      <c r="D7699" s="133">
        <v>16</v>
      </c>
      <c r="E7699" s="5">
        <v>24.469000000000001</v>
      </c>
      <c r="F7699" s="5">
        <v>0</v>
      </c>
      <c r="G7699" s="5">
        <v>1718.3960000000006</v>
      </c>
      <c r="H7699" s="5">
        <v>78.990000000000009</v>
      </c>
      <c r="I7699" s="6">
        <v>0</v>
      </c>
    </row>
    <row r="7700" spans="1:9">
      <c r="A7700" s="133">
        <v>2013</v>
      </c>
      <c r="B7700" s="133">
        <v>11</v>
      </c>
      <c r="C7700" s="134">
        <v>41595</v>
      </c>
      <c r="D7700" s="133">
        <v>17</v>
      </c>
      <c r="E7700" s="5">
        <v>24.708000000000002</v>
      </c>
      <c r="F7700" s="5">
        <v>0</v>
      </c>
      <c r="G7700" s="5">
        <v>1718.1349999999995</v>
      </c>
      <c r="H7700" s="5">
        <v>89.708000000000013</v>
      </c>
      <c r="I7700" s="6">
        <v>0</v>
      </c>
    </row>
    <row r="7701" spans="1:9">
      <c r="A7701" s="133">
        <v>2013</v>
      </c>
      <c r="B7701" s="133">
        <v>11</v>
      </c>
      <c r="C7701" s="134">
        <v>41595</v>
      </c>
      <c r="D7701" s="133">
        <v>18</v>
      </c>
      <c r="E7701" s="5">
        <v>24.994</v>
      </c>
      <c r="F7701" s="5">
        <v>0</v>
      </c>
      <c r="G7701" s="5">
        <v>1726.4560000000004</v>
      </c>
      <c r="H7701" s="5">
        <v>85.391000000000005</v>
      </c>
      <c r="I7701" s="6">
        <v>0</v>
      </c>
    </row>
    <row r="7702" spans="1:9">
      <c r="A7702" s="133">
        <v>2013</v>
      </c>
      <c r="B7702" s="133">
        <v>11</v>
      </c>
      <c r="C7702" s="134">
        <v>41595</v>
      </c>
      <c r="D7702" s="133">
        <v>19</v>
      </c>
      <c r="E7702" s="5">
        <v>25.187000000000001</v>
      </c>
      <c r="F7702" s="5">
        <v>0</v>
      </c>
      <c r="G7702" s="5">
        <v>1769.3389999999995</v>
      </c>
      <c r="H7702" s="5">
        <v>52.091000000000001</v>
      </c>
      <c r="I7702" s="6">
        <v>0</v>
      </c>
    </row>
    <row r="7703" spans="1:9">
      <c r="A7703" s="133">
        <v>2013</v>
      </c>
      <c r="B7703" s="133">
        <v>11</v>
      </c>
      <c r="C7703" s="134">
        <v>41595</v>
      </c>
      <c r="D7703" s="133">
        <v>20</v>
      </c>
      <c r="E7703" s="5">
        <v>25.923000000000002</v>
      </c>
      <c r="F7703" s="5">
        <v>0</v>
      </c>
      <c r="G7703" s="5">
        <v>1854.8780000000002</v>
      </c>
      <c r="H7703" s="5">
        <v>20.956000000000003</v>
      </c>
      <c r="I7703" s="6">
        <v>0</v>
      </c>
    </row>
    <row r="7704" spans="1:9">
      <c r="A7704" s="133">
        <v>2013</v>
      </c>
      <c r="B7704" s="133">
        <v>11</v>
      </c>
      <c r="C7704" s="134">
        <v>41595</v>
      </c>
      <c r="D7704" s="133">
        <v>21</v>
      </c>
      <c r="E7704" s="5">
        <v>25.132000000000001</v>
      </c>
      <c r="F7704" s="5">
        <v>0</v>
      </c>
      <c r="G7704" s="5">
        <v>1992.820999999999</v>
      </c>
      <c r="H7704" s="5">
        <v>19.784000000000002</v>
      </c>
      <c r="I7704" s="6">
        <v>0</v>
      </c>
    </row>
    <row r="7705" spans="1:9">
      <c r="A7705" s="133">
        <v>2013</v>
      </c>
      <c r="B7705" s="133">
        <v>11</v>
      </c>
      <c r="C7705" s="134">
        <v>41595</v>
      </c>
      <c r="D7705" s="133">
        <v>22</v>
      </c>
      <c r="E7705" s="5">
        <v>25.258000000000003</v>
      </c>
      <c r="F7705" s="5">
        <v>0</v>
      </c>
      <c r="G7705" s="5">
        <v>2024.6949999999997</v>
      </c>
      <c r="H7705" s="5">
        <v>20.015999999999998</v>
      </c>
      <c r="I7705" s="6">
        <v>0</v>
      </c>
    </row>
    <row r="7706" spans="1:9">
      <c r="A7706" s="133">
        <v>2013</v>
      </c>
      <c r="B7706" s="133">
        <v>11</v>
      </c>
      <c r="C7706" s="134">
        <v>41595</v>
      </c>
      <c r="D7706" s="133">
        <v>23</v>
      </c>
      <c r="E7706" s="5">
        <v>25.374000000000002</v>
      </c>
      <c r="F7706" s="5">
        <v>0</v>
      </c>
      <c r="G7706" s="5">
        <v>2023.7360000000001</v>
      </c>
      <c r="H7706" s="5">
        <v>21.011000000000003</v>
      </c>
      <c r="I7706" s="6">
        <v>0</v>
      </c>
    </row>
    <row r="7707" spans="1:9">
      <c r="A7707" s="133">
        <v>2013</v>
      </c>
      <c r="B7707" s="133">
        <v>11</v>
      </c>
      <c r="C7707" s="134">
        <v>41595</v>
      </c>
      <c r="D7707" s="133">
        <v>24</v>
      </c>
      <c r="E7707" s="5">
        <v>25.443000000000001</v>
      </c>
      <c r="F7707" s="5">
        <v>0</v>
      </c>
      <c r="G7707" s="5">
        <v>2002.3459999999998</v>
      </c>
      <c r="H7707" s="5">
        <v>21.051999999999996</v>
      </c>
      <c r="I7707" s="6">
        <v>0</v>
      </c>
    </row>
    <row r="7708" spans="1:9">
      <c r="A7708" s="133">
        <v>2013</v>
      </c>
      <c r="B7708" s="133">
        <v>11</v>
      </c>
      <c r="C7708" s="134">
        <v>41596</v>
      </c>
      <c r="D7708" s="133">
        <v>1</v>
      </c>
      <c r="E7708" s="5">
        <v>23.767000000000003</v>
      </c>
      <c r="F7708" s="5">
        <v>0</v>
      </c>
      <c r="G7708" s="5">
        <v>1834.921</v>
      </c>
      <c r="H7708" s="5">
        <v>22.571999999999999</v>
      </c>
      <c r="I7708" s="6">
        <v>0</v>
      </c>
    </row>
    <row r="7709" spans="1:9">
      <c r="A7709" s="133">
        <v>2013</v>
      </c>
      <c r="B7709" s="133">
        <v>11</v>
      </c>
      <c r="C7709" s="134">
        <v>41596</v>
      </c>
      <c r="D7709" s="133">
        <v>2</v>
      </c>
      <c r="E7709" s="5">
        <v>23.611000000000001</v>
      </c>
      <c r="F7709" s="5">
        <v>0</v>
      </c>
      <c r="G7709" s="5">
        <v>1621.7870000000003</v>
      </c>
      <c r="H7709" s="5">
        <v>20.129000000000001</v>
      </c>
      <c r="I7709" s="6">
        <v>0</v>
      </c>
    </row>
    <row r="7710" spans="1:9">
      <c r="A7710" s="133">
        <v>2013</v>
      </c>
      <c r="B7710" s="133">
        <v>11</v>
      </c>
      <c r="C7710" s="134">
        <v>41596</v>
      </c>
      <c r="D7710" s="133">
        <v>3</v>
      </c>
      <c r="E7710" s="5">
        <v>23.611000000000001</v>
      </c>
      <c r="F7710" s="5">
        <v>0</v>
      </c>
      <c r="G7710" s="5">
        <v>1560.5950000000005</v>
      </c>
      <c r="H7710" s="5">
        <v>18.440999999999999</v>
      </c>
      <c r="I7710" s="6">
        <v>0</v>
      </c>
    </row>
    <row r="7711" spans="1:9">
      <c r="A7711" s="133">
        <v>2013</v>
      </c>
      <c r="B7711" s="133">
        <v>11</v>
      </c>
      <c r="C7711" s="134">
        <v>41596</v>
      </c>
      <c r="D7711" s="133">
        <v>4</v>
      </c>
      <c r="E7711" s="5">
        <v>23.664999999999999</v>
      </c>
      <c r="F7711" s="5">
        <v>0</v>
      </c>
      <c r="G7711" s="5">
        <v>1526.8650000000002</v>
      </c>
      <c r="H7711" s="5">
        <v>17.112000000000002</v>
      </c>
      <c r="I7711" s="6">
        <v>0</v>
      </c>
    </row>
    <row r="7712" spans="1:9">
      <c r="A7712" s="133">
        <v>2013</v>
      </c>
      <c r="B7712" s="133">
        <v>11</v>
      </c>
      <c r="C7712" s="134">
        <v>41596</v>
      </c>
      <c r="D7712" s="133">
        <v>5</v>
      </c>
      <c r="E7712" s="5">
        <v>23.6</v>
      </c>
      <c r="F7712" s="5">
        <v>0</v>
      </c>
      <c r="G7712" s="5">
        <v>1545.3570000000002</v>
      </c>
      <c r="H7712" s="5">
        <v>14.835000000000003</v>
      </c>
      <c r="I7712" s="6">
        <v>0</v>
      </c>
    </row>
    <row r="7713" spans="1:9">
      <c r="A7713" s="133">
        <v>2013</v>
      </c>
      <c r="B7713" s="133">
        <v>11</v>
      </c>
      <c r="C7713" s="134">
        <v>41596</v>
      </c>
      <c r="D7713" s="133">
        <v>6</v>
      </c>
      <c r="E7713" s="5">
        <v>23.917000000000002</v>
      </c>
      <c r="F7713" s="5">
        <v>0</v>
      </c>
      <c r="G7713" s="5">
        <v>1578.6430000000007</v>
      </c>
      <c r="H7713" s="5">
        <v>12.588000000000003</v>
      </c>
      <c r="I7713" s="6">
        <v>0</v>
      </c>
    </row>
    <row r="7714" spans="1:9">
      <c r="A7714" s="133">
        <v>2013</v>
      </c>
      <c r="B7714" s="133">
        <v>11</v>
      </c>
      <c r="C7714" s="134">
        <v>41596</v>
      </c>
      <c r="D7714" s="133">
        <v>7</v>
      </c>
      <c r="E7714" s="5">
        <v>23.432000000000002</v>
      </c>
      <c r="F7714" s="5">
        <v>42.687000000000005</v>
      </c>
      <c r="G7714" s="5">
        <v>1569.6120000000001</v>
      </c>
      <c r="H7714" s="5">
        <v>14.632000000000001</v>
      </c>
      <c r="I7714" s="6">
        <v>0</v>
      </c>
    </row>
    <row r="7715" spans="1:9">
      <c r="A7715" s="133">
        <v>2013</v>
      </c>
      <c r="B7715" s="133">
        <v>11</v>
      </c>
      <c r="C7715" s="134">
        <v>41596</v>
      </c>
      <c r="D7715" s="133">
        <v>8</v>
      </c>
      <c r="E7715" s="5">
        <v>23.484000000000002</v>
      </c>
      <c r="F7715" s="5">
        <v>49.625</v>
      </c>
      <c r="G7715" s="5">
        <v>1750.3220000000003</v>
      </c>
      <c r="H7715" s="5">
        <v>14.364000000000001</v>
      </c>
      <c r="I7715" s="6">
        <v>0</v>
      </c>
    </row>
    <row r="7716" spans="1:9">
      <c r="A7716" s="133">
        <v>2013</v>
      </c>
      <c r="B7716" s="133">
        <v>11</v>
      </c>
      <c r="C7716" s="134">
        <v>41596</v>
      </c>
      <c r="D7716" s="133">
        <v>9</v>
      </c>
      <c r="E7716" s="5">
        <v>23.417999999999999</v>
      </c>
      <c r="F7716" s="5">
        <v>86.117999999999995</v>
      </c>
      <c r="G7716" s="5">
        <v>1922.1629999999998</v>
      </c>
      <c r="H7716" s="5">
        <v>17.481000000000002</v>
      </c>
      <c r="I7716" s="6">
        <v>0</v>
      </c>
    </row>
    <row r="7717" spans="1:9">
      <c r="A7717" s="133">
        <v>2013</v>
      </c>
      <c r="B7717" s="133">
        <v>11</v>
      </c>
      <c r="C7717" s="134">
        <v>41596</v>
      </c>
      <c r="D7717" s="133">
        <v>10</v>
      </c>
      <c r="E7717" s="5">
        <v>27.219000000000001</v>
      </c>
      <c r="F7717" s="5">
        <v>91.63900000000001</v>
      </c>
      <c r="G7717" s="5">
        <v>2036.1780000000003</v>
      </c>
      <c r="H7717" s="5">
        <v>34.733999999999995</v>
      </c>
      <c r="I7717" s="6">
        <v>0</v>
      </c>
    </row>
    <row r="7718" spans="1:9">
      <c r="A7718" s="133">
        <v>2013</v>
      </c>
      <c r="B7718" s="133">
        <v>11</v>
      </c>
      <c r="C7718" s="134">
        <v>41596</v>
      </c>
      <c r="D7718" s="133">
        <v>11</v>
      </c>
      <c r="E7718" s="5">
        <v>28.003</v>
      </c>
      <c r="F7718" s="5">
        <v>91.63900000000001</v>
      </c>
      <c r="G7718" s="5">
        <v>2090.9800000000009</v>
      </c>
      <c r="H7718" s="5">
        <v>43.222000000000001</v>
      </c>
      <c r="I7718" s="6">
        <v>0</v>
      </c>
    </row>
    <row r="7719" spans="1:9">
      <c r="A7719" s="133">
        <v>2013</v>
      </c>
      <c r="B7719" s="133">
        <v>11</v>
      </c>
      <c r="C7719" s="134">
        <v>41596</v>
      </c>
      <c r="D7719" s="133">
        <v>12</v>
      </c>
      <c r="E7719" s="5">
        <v>30.361000000000004</v>
      </c>
      <c r="F7719" s="5">
        <v>117.601</v>
      </c>
      <c r="G7719" s="5">
        <v>2062.7130000000002</v>
      </c>
      <c r="H7719" s="5">
        <v>47.248000000000005</v>
      </c>
      <c r="I7719" s="6">
        <v>0</v>
      </c>
    </row>
    <row r="7720" spans="1:9">
      <c r="A7720" s="133">
        <v>2013</v>
      </c>
      <c r="B7720" s="133">
        <v>11</v>
      </c>
      <c r="C7720" s="134">
        <v>41596</v>
      </c>
      <c r="D7720" s="133">
        <v>13</v>
      </c>
      <c r="E7720" s="5">
        <v>31.354000000000003</v>
      </c>
      <c r="F7720" s="5">
        <v>127.277</v>
      </c>
      <c r="G7720" s="5">
        <v>2057.5619999999999</v>
      </c>
      <c r="H7720" s="5">
        <v>50.071999999999981</v>
      </c>
      <c r="I7720" s="6">
        <v>0</v>
      </c>
    </row>
    <row r="7721" spans="1:9">
      <c r="A7721" s="133">
        <v>2013</v>
      </c>
      <c r="B7721" s="133">
        <v>11</v>
      </c>
      <c r="C7721" s="134">
        <v>41596</v>
      </c>
      <c r="D7721" s="133">
        <v>14</v>
      </c>
      <c r="E7721" s="5">
        <v>31.673999999999999</v>
      </c>
      <c r="F7721" s="5">
        <v>129.55799999999999</v>
      </c>
      <c r="G7721" s="5">
        <v>2066.4500000000003</v>
      </c>
      <c r="H7721" s="5">
        <v>58.996000000000002</v>
      </c>
      <c r="I7721" s="6">
        <v>0</v>
      </c>
    </row>
    <row r="7722" spans="1:9">
      <c r="A7722" s="133">
        <v>2013</v>
      </c>
      <c r="B7722" s="133">
        <v>11</v>
      </c>
      <c r="C7722" s="134">
        <v>41596</v>
      </c>
      <c r="D7722" s="133">
        <v>15</v>
      </c>
      <c r="E7722" s="5">
        <v>32.731999999999999</v>
      </c>
      <c r="F7722" s="5">
        <v>129.34</v>
      </c>
      <c r="G7722" s="5">
        <v>2080.857</v>
      </c>
      <c r="H7722" s="5">
        <v>64.533000000000015</v>
      </c>
      <c r="I7722" s="6">
        <v>0</v>
      </c>
    </row>
    <row r="7723" spans="1:9">
      <c r="A7723" s="133">
        <v>2013</v>
      </c>
      <c r="B7723" s="133">
        <v>11</v>
      </c>
      <c r="C7723" s="134">
        <v>41596</v>
      </c>
      <c r="D7723" s="133">
        <v>16</v>
      </c>
      <c r="E7723" s="5">
        <v>32.701000000000001</v>
      </c>
      <c r="F7723" s="5">
        <v>132.56299999999999</v>
      </c>
      <c r="G7723" s="5">
        <v>2169.0610000000001</v>
      </c>
      <c r="H7723" s="5">
        <v>67.126000000000005</v>
      </c>
      <c r="I7723" s="6">
        <v>0</v>
      </c>
    </row>
    <row r="7724" spans="1:9">
      <c r="A7724" s="133">
        <v>2013</v>
      </c>
      <c r="B7724" s="133">
        <v>11</v>
      </c>
      <c r="C7724" s="134">
        <v>41596</v>
      </c>
      <c r="D7724" s="133">
        <v>17</v>
      </c>
      <c r="E7724" s="5">
        <v>32.811999999999998</v>
      </c>
      <c r="F7724" s="5">
        <v>157.43400000000003</v>
      </c>
      <c r="G7724" s="5">
        <v>2181.3909999999992</v>
      </c>
      <c r="H7724" s="5">
        <v>63.399000000000001</v>
      </c>
      <c r="I7724" s="6">
        <v>0</v>
      </c>
    </row>
    <row r="7725" spans="1:9">
      <c r="A7725" s="133">
        <v>2013</v>
      </c>
      <c r="B7725" s="133">
        <v>11</v>
      </c>
      <c r="C7725" s="134">
        <v>41596</v>
      </c>
      <c r="D7725" s="133">
        <v>18</v>
      </c>
      <c r="E7725" s="5">
        <v>33.230000000000004</v>
      </c>
      <c r="F7725" s="5">
        <v>157.64500000000001</v>
      </c>
      <c r="G7725" s="5">
        <v>2205.0919999999996</v>
      </c>
      <c r="H7725" s="5">
        <v>62.843999999999987</v>
      </c>
      <c r="I7725" s="6">
        <v>0</v>
      </c>
    </row>
    <row r="7726" spans="1:9">
      <c r="A7726" s="133">
        <v>2013</v>
      </c>
      <c r="B7726" s="133">
        <v>11</v>
      </c>
      <c r="C7726" s="134">
        <v>41596</v>
      </c>
      <c r="D7726" s="133">
        <v>19</v>
      </c>
      <c r="E7726" s="5">
        <v>33.414999999999999</v>
      </c>
      <c r="F7726" s="5">
        <v>158.251</v>
      </c>
      <c r="G7726" s="5">
        <v>2216.6970000000001</v>
      </c>
      <c r="H7726" s="5">
        <v>58.163999999999994</v>
      </c>
      <c r="I7726" s="6">
        <v>0</v>
      </c>
    </row>
    <row r="7727" spans="1:9">
      <c r="A7727" s="133">
        <v>2013</v>
      </c>
      <c r="B7727" s="133">
        <v>11</v>
      </c>
      <c r="C7727" s="134">
        <v>41596</v>
      </c>
      <c r="D7727" s="133">
        <v>20</v>
      </c>
      <c r="E7727" s="5">
        <v>32.633000000000003</v>
      </c>
      <c r="F7727" s="5">
        <v>158.29900000000001</v>
      </c>
      <c r="G7727" s="5">
        <v>2255.0110000000004</v>
      </c>
      <c r="H7727" s="5">
        <v>56.076000000000022</v>
      </c>
      <c r="I7727" s="6">
        <v>0</v>
      </c>
    </row>
    <row r="7728" spans="1:9">
      <c r="A7728" s="133">
        <v>2013</v>
      </c>
      <c r="B7728" s="133">
        <v>11</v>
      </c>
      <c r="C7728" s="134">
        <v>41596</v>
      </c>
      <c r="D7728" s="133">
        <v>21</v>
      </c>
      <c r="E7728" s="5">
        <v>29.067</v>
      </c>
      <c r="F7728" s="5">
        <v>156.935</v>
      </c>
      <c r="G7728" s="5">
        <v>2347.4149999999995</v>
      </c>
      <c r="H7728" s="5">
        <v>63.33000000000002</v>
      </c>
      <c r="I7728" s="6">
        <v>0</v>
      </c>
    </row>
    <row r="7729" spans="1:9">
      <c r="A7729" s="133">
        <v>2013</v>
      </c>
      <c r="B7729" s="133">
        <v>11</v>
      </c>
      <c r="C7729" s="134">
        <v>41596</v>
      </c>
      <c r="D7729" s="133">
        <v>22</v>
      </c>
      <c r="E7729" s="5">
        <v>30.311</v>
      </c>
      <c r="F7729" s="5">
        <v>157.435</v>
      </c>
      <c r="G7729" s="5">
        <v>2358.5840000000012</v>
      </c>
      <c r="H7729" s="5">
        <v>68.396000000000015</v>
      </c>
      <c r="I7729" s="6">
        <v>0</v>
      </c>
    </row>
    <row r="7730" spans="1:9">
      <c r="A7730" s="133">
        <v>2013</v>
      </c>
      <c r="B7730" s="133">
        <v>11</v>
      </c>
      <c r="C7730" s="134">
        <v>41596</v>
      </c>
      <c r="D7730" s="133">
        <v>23</v>
      </c>
      <c r="E7730" s="5">
        <v>30.904000000000003</v>
      </c>
      <c r="F7730" s="5">
        <v>156.99800000000002</v>
      </c>
      <c r="G7730" s="5">
        <v>2353.1360000000009</v>
      </c>
      <c r="H7730" s="5">
        <v>66.309000000000012</v>
      </c>
      <c r="I7730" s="6">
        <v>0</v>
      </c>
    </row>
    <row r="7731" spans="1:9">
      <c r="A7731" s="133">
        <v>2013</v>
      </c>
      <c r="B7731" s="133">
        <v>11</v>
      </c>
      <c r="C7731" s="134">
        <v>41596</v>
      </c>
      <c r="D7731" s="133">
        <v>24</v>
      </c>
      <c r="E7731" s="5">
        <v>23.18</v>
      </c>
      <c r="F7731" s="5">
        <v>156.416</v>
      </c>
      <c r="G7731" s="5">
        <v>2245.8680000000008</v>
      </c>
      <c r="H7731" s="5">
        <v>61.235000000000014</v>
      </c>
      <c r="I7731" s="6">
        <v>0</v>
      </c>
    </row>
    <row r="7732" spans="1:9">
      <c r="A7732" s="133">
        <v>2013</v>
      </c>
      <c r="B7732" s="133">
        <v>11</v>
      </c>
      <c r="C7732" s="134">
        <v>41597</v>
      </c>
      <c r="D7732" s="133">
        <v>1</v>
      </c>
      <c r="E7732" s="5">
        <v>19.507000000000001</v>
      </c>
      <c r="F7732" s="5">
        <v>146.00500000000002</v>
      </c>
      <c r="G7732" s="5">
        <v>1987.9840000000002</v>
      </c>
      <c r="H7732" s="5">
        <v>39.819000000000003</v>
      </c>
      <c r="I7732" s="6">
        <v>0</v>
      </c>
    </row>
    <row r="7733" spans="1:9">
      <c r="A7733" s="133">
        <v>2013</v>
      </c>
      <c r="B7733" s="133">
        <v>11</v>
      </c>
      <c r="C7733" s="134">
        <v>41597</v>
      </c>
      <c r="D7733" s="133">
        <v>2</v>
      </c>
      <c r="E7733" s="5">
        <v>19.466000000000001</v>
      </c>
      <c r="F7733" s="5">
        <v>110.82300000000001</v>
      </c>
      <c r="G7733" s="5">
        <v>1904.4319999999998</v>
      </c>
      <c r="H7733" s="5">
        <v>30.743000000000002</v>
      </c>
      <c r="I7733" s="6">
        <v>0</v>
      </c>
    </row>
    <row r="7734" spans="1:9">
      <c r="A7734" s="133">
        <v>2013</v>
      </c>
      <c r="B7734" s="133">
        <v>11</v>
      </c>
      <c r="C7734" s="134">
        <v>41597</v>
      </c>
      <c r="D7734" s="133">
        <v>3</v>
      </c>
      <c r="E7734" s="5">
        <v>19.72</v>
      </c>
      <c r="F7734" s="5">
        <v>111.205</v>
      </c>
      <c r="G7734" s="5">
        <v>1867.6989999999998</v>
      </c>
      <c r="H7734" s="5">
        <v>28.356000000000002</v>
      </c>
      <c r="I7734" s="6">
        <v>0</v>
      </c>
    </row>
    <row r="7735" spans="1:9">
      <c r="A7735" s="133">
        <v>2013</v>
      </c>
      <c r="B7735" s="133">
        <v>11</v>
      </c>
      <c r="C7735" s="134">
        <v>41597</v>
      </c>
      <c r="D7735" s="133">
        <v>4</v>
      </c>
      <c r="E7735" s="5">
        <v>14.531000000000001</v>
      </c>
      <c r="F7735" s="5">
        <v>111.09100000000001</v>
      </c>
      <c r="G7735" s="5">
        <v>1857.1570000000008</v>
      </c>
      <c r="H7735" s="5">
        <v>28.169999999999998</v>
      </c>
      <c r="I7735" s="6">
        <v>0</v>
      </c>
    </row>
    <row r="7736" spans="1:9">
      <c r="A7736" s="133">
        <v>2013</v>
      </c>
      <c r="B7736" s="133">
        <v>11</v>
      </c>
      <c r="C7736" s="134">
        <v>41597</v>
      </c>
      <c r="D7736" s="133">
        <v>5</v>
      </c>
      <c r="E7736" s="5">
        <v>14.494000000000002</v>
      </c>
      <c r="F7736" s="5">
        <v>111.72499999999999</v>
      </c>
      <c r="G7736" s="5">
        <v>1800.884</v>
      </c>
      <c r="H7736" s="5">
        <v>22.061000000000003</v>
      </c>
      <c r="I7736" s="6">
        <v>0</v>
      </c>
    </row>
    <row r="7737" spans="1:9">
      <c r="A7737" s="133">
        <v>2013</v>
      </c>
      <c r="B7737" s="133">
        <v>11</v>
      </c>
      <c r="C7737" s="134">
        <v>41597</v>
      </c>
      <c r="D7737" s="133">
        <v>6</v>
      </c>
      <c r="E7737" s="5">
        <v>14.653</v>
      </c>
      <c r="F7737" s="5">
        <v>111.268</v>
      </c>
      <c r="G7737" s="5">
        <v>1772.1990000000003</v>
      </c>
      <c r="H7737" s="5">
        <v>14.417000000000003</v>
      </c>
      <c r="I7737" s="6">
        <v>0</v>
      </c>
    </row>
    <row r="7738" spans="1:9">
      <c r="A7738" s="133">
        <v>2013</v>
      </c>
      <c r="B7738" s="133">
        <v>11</v>
      </c>
      <c r="C7738" s="134">
        <v>41597</v>
      </c>
      <c r="D7738" s="133">
        <v>7</v>
      </c>
      <c r="E7738" s="5">
        <v>13.824</v>
      </c>
      <c r="F7738" s="5">
        <v>141.102</v>
      </c>
      <c r="G7738" s="5">
        <v>1771.3869999999995</v>
      </c>
      <c r="H7738" s="5">
        <v>12.213000000000001</v>
      </c>
      <c r="I7738" s="6">
        <v>0</v>
      </c>
    </row>
    <row r="7739" spans="1:9">
      <c r="A7739" s="133">
        <v>2013</v>
      </c>
      <c r="B7739" s="133">
        <v>11</v>
      </c>
      <c r="C7739" s="134">
        <v>41597</v>
      </c>
      <c r="D7739" s="133">
        <v>8</v>
      </c>
      <c r="E7739" s="5">
        <v>14.077</v>
      </c>
      <c r="F7739" s="5">
        <v>173.72400000000002</v>
      </c>
      <c r="G7739" s="5">
        <v>1817.4960000000001</v>
      </c>
      <c r="H7739" s="5">
        <v>13.358000000000001</v>
      </c>
      <c r="I7739" s="6">
        <v>0</v>
      </c>
    </row>
    <row r="7740" spans="1:9">
      <c r="A7740" s="133">
        <v>2013</v>
      </c>
      <c r="B7740" s="133">
        <v>11</v>
      </c>
      <c r="C7740" s="134">
        <v>41597</v>
      </c>
      <c r="D7740" s="133">
        <v>9</v>
      </c>
      <c r="E7740" s="5">
        <v>13.870000000000001</v>
      </c>
      <c r="F7740" s="5">
        <v>183.28900000000002</v>
      </c>
      <c r="G7740" s="5">
        <v>1882.0199999999993</v>
      </c>
      <c r="H7740" s="5">
        <v>16.582999999999998</v>
      </c>
      <c r="I7740" s="6">
        <v>0</v>
      </c>
    </row>
    <row r="7741" spans="1:9">
      <c r="A7741" s="133">
        <v>2013</v>
      </c>
      <c r="B7741" s="133">
        <v>11</v>
      </c>
      <c r="C7741" s="134">
        <v>41597</v>
      </c>
      <c r="D7741" s="133">
        <v>10</v>
      </c>
      <c r="E7741" s="5">
        <v>13.88</v>
      </c>
      <c r="F7741" s="5">
        <v>200.93700000000001</v>
      </c>
      <c r="G7741" s="5">
        <v>1935.7820000000002</v>
      </c>
      <c r="H7741" s="5">
        <v>25.712</v>
      </c>
      <c r="I7741" s="6">
        <v>0</v>
      </c>
    </row>
    <row r="7742" spans="1:9">
      <c r="A7742" s="133">
        <v>2013</v>
      </c>
      <c r="B7742" s="133">
        <v>11</v>
      </c>
      <c r="C7742" s="134">
        <v>41597</v>
      </c>
      <c r="D7742" s="133">
        <v>11</v>
      </c>
      <c r="E7742" s="5">
        <v>13.753</v>
      </c>
      <c r="F7742" s="5">
        <v>221.37200000000004</v>
      </c>
      <c r="G7742" s="5">
        <v>1949.5390000000002</v>
      </c>
      <c r="H7742" s="5">
        <v>31.254000000000001</v>
      </c>
      <c r="I7742" s="6">
        <v>0</v>
      </c>
    </row>
    <row r="7743" spans="1:9">
      <c r="A7743" s="133">
        <v>2013</v>
      </c>
      <c r="B7743" s="133">
        <v>11</v>
      </c>
      <c r="C7743" s="134">
        <v>41597</v>
      </c>
      <c r="D7743" s="133">
        <v>12</v>
      </c>
      <c r="E7743" s="5">
        <v>13.88</v>
      </c>
      <c r="F7743" s="5">
        <v>244.42100000000002</v>
      </c>
      <c r="G7743" s="5">
        <v>1934.0669999999998</v>
      </c>
      <c r="H7743" s="5">
        <v>35.568000000000005</v>
      </c>
      <c r="I7743" s="6">
        <v>0</v>
      </c>
    </row>
    <row r="7744" spans="1:9">
      <c r="A7744" s="133">
        <v>2013</v>
      </c>
      <c r="B7744" s="133">
        <v>11</v>
      </c>
      <c r="C7744" s="134">
        <v>41597</v>
      </c>
      <c r="D7744" s="133">
        <v>13</v>
      </c>
      <c r="E7744" s="5">
        <v>13.870000000000001</v>
      </c>
      <c r="F7744" s="5">
        <v>244.72300000000001</v>
      </c>
      <c r="G7744" s="5">
        <v>1885.0519999999999</v>
      </c>
      <c r="H7744" s="5">
        <v>35.850000000000009</v>
      </c>
      <c r="I7744" s="6">
        <v>0</v>
      </c>
    </row>
    <row r="7745" spans="1:9">
      <c r="A7745" s="133">
        <v>2013</v>
      </c>
      <c r="B7745" s="133">
        <v>11</v>
      </c>
      <c r="C7745" s="134">
        <v>41597</v>
      </c>
      <c r="D7745" s="133">
        <v>14</v>
      </c>
      <c r="E7745" s="5">
        <v>14.178000000000001</v>
      </c>
      <c r="F7745" s="5">
        <v>245.27800000000002</v>
      </c>
      <c r="G7745" s="5">
        <v>1880.88</v>
      </c>
      <c r="H7745" s="5">
        <v>35.108000000000004</v>
      </c>
      <c r="I7745" s="6">
        <v>0</v>
      </c>
    </row>
    <row r="7746" spans="1:9">
      <c r="A7746" s="133">
        <v>2013</v>
      </c>
      <c r="B7746" s="133">
        <v>11</v>
      </c>
      <c r="C7746" s="134">
        <v>41597</v>
      </c>
      <c r="D7746" s="133">
        <v>15</v>
      </c>
      <c r="E7746" s="5">
        <v>14.052000000000001</v>
      </c>
      <c r="F7746" s="5">
        <v>247.97400000000002</v>
      </c>
      <c r="G7746" s="5">
        <v>1878.2460000000003</v>
      </c>
      <c r="H7746" s="5">
        <v>34.550000000000004</v>
      </c>
      <c r="I7746" s="6">
        <v>0</v>
      </c>
    </row>
    <row r="7747" spans="1:9">
      <c r="A7747" s="133">
        <v>2013</v>
      </c>
      <c r="B7747" s="133">
        <v>11</v>
      </c>
      <c r="C7747" s="134">
        <v>41597</v>
      </c>
      <c r="D7747" s="133">
        <v>16</v>
      </c>
      <c r="E7747" s="5">
        <v>13.853000000000002</v>
      </c>
      <c r="F7747" s="5">
        <v>248.67400000000004</v>
      </c>
      <c r="G7747" s="5">
        <v>1875.8680000000004</v>
      </c>
      <c r="H7747" s="5">
        <v>34.655000000000001</v>
      </c>
      <c r="I7747" s="6">
        <v>0</v>
      </c>
    </row>
    <row r="7748" spans="1:9">
      <c r="A7748" s="133">
        <v>2013</v>
      </c>
      <c r="B7748" s="133">
        <v>11</v>
      </c>
      <c r="C7748" s="134">
        <v>41597</v>
      </c>
      <c r="D7748" s="133">
        <v>17</v>
      </c>
      <c r="E7748" s="5">
        <v>13.883000000000001</v>
      </c>
      <c r="F7748" s="5">
        <v>250.51800000000003</v>
      </c>
      <c r="G7748" s="5">
        <v>1877.7749999999992</v>
      </c>
      <c r="H7748" s="5">
        <v>35.793000000000006</v>
      </c>
      <c r="I7748" s="6">
        <v>0</v>
      </c>
    </row>
    <row r="7749" spans="1:9">
      <c r="A7749" s="133">
        <v>2013</v>
      </c>
      <c r="B7749" s="133">
        <v>11</v>
      </c>
      <c r="C7749" s="134">
        <v>41597</v>
      </c>
      <c r="D7749" s="133">
        <v>18</v>
      </c>
      <c r="E7749" s="5">
        <v>13.915000000000001</v>
      </c>
      <c r="F7749" s="5">
        <v>250.28800000000001</v>
      </c>
      <c r="G7749" s="5">
        <v>1878.9580000000001</v>
      </c>
      <c r="H7749" s="5">
        <v>34.76</v>
      </c>
      <c r="I7749" s="6">
        <v>0</v>
      </c>
    </row>
    <row r="7750" spans="1:9">
      <c r="A7750" s="133">
        <v>2013</v>
      </c>
      <c r="B7750" s="133">
        <v>11</v>
      </c>
      <c r="C7750" s="134">
        <v>41597</v>
      </c>
      <c r="D7750" s="133">
        <v>19</v>
      </c>
      <c r="E7750" s="5">
        <v>14.146000000000001</v>
      </c>
      <c r="F7750" s="5">
        <v>250.28700000000003</v>
      </c>
      <c r="G7750" s="5">
        <v>1884.0810000000004</v>
      </c>
      <c r="H7750" s="5">
        <v>35.256</v>
      </c>
      <c r="I7750" s="6">
        <v>0</v>
      </c>
    </row>
    <row r="7751" spans="1:9">
      <c r="A7751" s="133">
        <v>2013</v>
      </c>
      <c r="B7751" s="133">
        <v>11</v>
      </c>
      <c r="C7751" s="134">
        <v>41597</v>
      </c>
      <c r="D7751" s="133">
        <v>20</v>
      </c>
      <c r="E7751" s="5">
        <v>14.185</v>
      </c>
      <c r="F7751" s="5">
        <v>250.74400000000003</v>
      </c>
      <c r="G7751" s="5">
        <v>1949.8950000000002</v>
      </c>
      <c r="H7751" s="5">
        <v>37.311999999999998</v>
      </c>
      <c r="I7751" s="6">
        <v>0</v>
      </c>
    </row>
    <row r="7752" spans="1:9">
      <c r="A7752" s="133">
        <v>2013</v>
      </c>
      <c r="B7752" s="133">
        <v>11</v>
      </c>
      <c r="C7752" s="134">
        <v>41597</v>
      </c>
      <c r="D7752" s="133">
        <v>21</v>
      </c>
      <c r="E7752" s="5">
        <v>19.853999999999999</v>
      </c>
      <c r="F7752" s="5">
        <v>251.35</v>
      </c>
      <c r="G7752" s="5">
        <v>2045.1140000000012</v>
      </c>
      <c r="H7752" s="5">
        <v>42.546000000000006</v>
      </c>
      <c r="I7752" s="6">
        <v>0</v>
      </c>
    </row>
    <row r="7753" spans="1:9">
      <c r="A7753" s="133">
        <v>2013</v>
      </c>
      <c r="B7753" s="133">
        <v>11</v>
      </c>
      <c r="C7753" s="134">
        <v>41597</v>
      </c>
      <c r="D7753" s="133">
        <v>22</v>
      </c>
      <c r="E7753" s="5">
        <v>19.295000000000002</v>
      </c>
      <c r="F7753" s="5">
        <v>251.23800000000003</v>
      </c>
      <c r="G7753" s="5">
        <v>2050.471</v>
      </c>
      <c r="H7753" s="5">
        <v>42.337000000000003</v>
      </c>
      <c r="I7753" s="6">
        <v>0</v>
      </c>
    </row>
    <row r="7754" spans="1:9">
      <c r="A7754" s="133">
        <v>2013</v>
      </c>
      <c r="B7754" s="133">
        <v>11</v>
      </c>
      <c r="C7754" s="134">
        <v>41597</v>
      </c>
      <c r="D7754" s="133">
        <v>23</v>
      </c>
      <c r="E7754" s="5">
        <v>19.920999999999999</v>
      </c>
      <c r="F7754" s="5">
        <v>250.82100000000003</v>
      </c>
      <c r="G7754" s="5">
        <v>1995.0710000000008</v>
      </c>
      <c r="H7754" s="5">
        <v>37.650000000000006</v>
      </c>
      <c r="I7754" s="6">
        <v>0</v>
      </c>
    </row>
    <row r="7755" spans="1:9">
      <c r="A7755" s="133">
        <v>2013</v>
      </c>
      <c r="B7755" s="133">
        <v>11</v>
      </c>
      <c r="C7755" s="134">
        <v>41597</v>
      </c>
      <c r="D7755" s="133">
        <v>24</v>
      </c>
      <c r="E7755" s="5">
        <v>19.711000000000002</v>
      </c>
      <c r="F7755" s="5">
        <v>251.47700000000003</v>
      </c>
      <c r="G7755" s="5">
        <v>1903.7230000000004</v>
      </c>
      <c r="H7755" s="5">
        <v>29.731000000000009</v>
      </c>
      <c r="I7755" s="6">
        <v>0</v>
      </c>
    </row>
    <row r="7756" spans="1:9">
      <c r="A7756" s="133">
        <v>2013</v>
      </c>
      <c r="B7756" s="133">
        <v>11</v>
      </c>
      <c r="C7756" s="134">
        <v>41598</v>
      </c>
      <c r="D7756" s="133">
        <v>1</v>
      </c>
      <c r="E7756" s="5">
        <v>18.847000000000001</v>
      </c>
      <c r="F7756" s="5">
        <v>242.73700000000002</v>
      </c>
      <c r="G7756" s="5">
        <v>1830.7269999999999</v>
      </c>
      <c r="H7756" s="5">
        <v>19.602000000000004</v>
      </c>
      <c r="I7756" s="6">
        <v>0</v>
      </c>
    </row>
    <row r="7757" spans="1:9">
      <c r="A7757" s="133">
        <v>2013</v>
      </c>
      <c r="B7757" s="133">
        <v>11</v>
      </c>
      <c r="C7757" s="134">
        <v>41598</v>
      </c>
      <c r="D7757" s="133">
        <v>2</v>
      </c>
      <c r="E7757" s="5">
        <v>18.547000000000001</v>
      </c>
      <c r="F7757" s="5">
        <v>241.58799999999999</v>
      </c>
      <c r="G7757" s="5">
        <v>1653.3769999999995</v>
      </c>
      <c r="H7757" s="5">
        <v>14.991</v>
      </c>
      <c r="I7757" s="6">
        <v>0</v>
      </c>
    </row>
    <row r="7758" spans="1:9">
      <c r="A7758" s="133">
        <v>2013</v>
      </c>
      <c r="B7758" s="133">
        <v>11</v>
      </c>
      <c r="C7758" s="134">
        <v>41598</v>
      </c>
      <c r="D7758" s="133">
        <v>3</v>
      </c>
      <c r="E7758" s="5">
        <v>18.472000000000001</v>
      </c>
      <c r="F7758" s="5">
        <v>236.35300000000001</v>
      </c>
      <c r="G7758" s="5">
        <v>1589.8170000000002</v>
      </c>
      <c r="H7758" s="5">
        <v>13.784999999999998</v>
      </c>
      <c r="I7758" s="6">
        <v>0</v>
      </c>
    </row>
    <row r="7759" spans="1:9">
      <c r="A7759" s="133">
        <v>2013</v>
      </c>
      <c r="B7759" s="133">
        <v>11</v>
      </c>
      <c r="C7759" s="134">
        <v>41598</v>
      </c>
      <c r="D7759" s="133">
        <v>4</v>
      </c>
      <c r="E7759" s="5">
        <v>18.760999999999999</v>
      </c>
      <c r="F7759" s="5">
        <v>261.19500000000005</v>
      </c>
      <c r="G7759" s="5">
        <v>1582.0249999999999</v>
      </c>
      <c r="H7759" s="5">
        <v>12.748000000000001</v>
      </c>
      <c r="I7759" s="6">
        <v>0</v>
      </c>
    </row>
    <row r="7760" spans="1:9">
      <c r="A7760" s="133">
        <v>2013</v>
      </c>
      <c r="B7760" s="133">
        <v>11</v>
      </c>
      <c r="C7760" s="134">
        <v>41598</v>
      </c>
      <c r="D7760" s="133">
        <v>5</v>
      </c>
      <c r="E7760" s="5">
        <v>18.905000000000001</v>
      </c>
      <c r="F7760" s="5">
        <v>271.88500000000005</v>
      </c>
      <c r="G7760" s="5">
        <v>1595.4690000000003</v>
      </c>
      <c r="H7760" s="5">
        <v>12.378000000000002</v>
      </c>
      <c r="I7760" s="6">
        <v>0</v>
      </c>
    </row>
    <row r="7761" spans="1:9">
      <c r="A7761" s="133">
        <v>2013</v>
      </c>
      <c r="B7761" s="133">
        <v>11</v>
      </c>
      <c r="C7761" s="134">
        <v>41598</v>
      </c>
      <c r="D7761" s="133">
        <v>6</v>
      </c>
      <c r="E7761" s="5">
        <v>18.899000000000001</v>
      </c>
      <c r="F7761" s="5">
        <v>272.67800000000005</v>
      </c>
      <c r="G7761" s="5">
        <v>1593.2650000000003</v>
      </c>
      <c r="H7761" s="5">
        <v>12.220000000000002</v>
      </c>
      <c r="I7761" s="6">
        <v>0</v>
      </c>
    </row>
    <row r="7762" spans="1:9">
      <c r="A7762" s="133">
        <v>2013</v>
      </c>
      <c r="B7762" s="133">
        <v>11</v>
      </c>
      <c r="C7762" s="134">
        <v>41598</v>
      </c>
      <c r="D7762" s="133">
        <v>7</v>
      </c>
      <c r="E7762" s="5">
        <v>18.512</v>
      </c>
      <c r="F7762" s="5">
        <v>273.447</v>
      </c>
      <c r="G7762" s="5">
        <v>1590.2790000000007</v>
      </c>
      <c r="H7762" s="5">
        <v>12.959999999999999</v>
      </c>
      <c r="I7762" s="6">
        <v>0</v>
      </c>
    </row>
    <row r="7763" spans="1:9">
      <c r="A7763" s="133">
        <v>2013</v>
      </c>
      <c r="B7763" s="133">
        <v>11</v>
      </c>
      <c r="C7763" s="134">
        <v>41598</v>
      </c>
      <c r="D7763" s="133">
        <v>8</v>
      </c>
      <c r="E7763" s="5">
        <v>18.339000000000002</v>
      </c>
      <c r="F7763" s="5">
        <v>273.07600000000002</v>
      </c>
      <c r="G7763" s="5">
        <v>1602.4240000000007</v>
      </c>
      <c r="H7763" s="5">
        <v>15.059999999999999</v>
      </c>
      <c r="I7763" s="6">
        <v>0</v>
      </c>
    </row>
    <row r="7764" spans="1:9">
      <c r="A7764" s="133">
        <v>2013</v>
      </c>
      <c r="B7764" s="133">
        <v>11</v>
      </c>
      <c r="C7764" s="134">
        <v>41598</v>
      </c>
      <c r="D7764" s="133">
        <v>9</v>
      </c>
      <c r="E7764" s="5">
        <v>18.199000000000002</v>
      </c>
      <c r="F7764" s="5">
        <v>272.71300000000002</v>
      </c>
      <c r="G7764" s="5">
        <v>1728.1560000000009</v>
      </c>
      <c r="H7764" s="5">
        <v>21.479999999999997</v>
      </c>
      <c r="I7764" s="6">
        <v>0</v>
      </c>
    </row>
    <row r="7765" spans="1:9">
      <c r="A7765" s="133">
        <v>2013</v>
      </c>
      <c r="B7765" s="133">
        <v>11</v>
      </c>
      <c r="C7765" s="134">
        <v>41598</v>
      </c>
      <c r="D7765" s="133">
        <v>10</v>
      </c>
      <c r="E7765" s="5">
        <v>18.32</v>
      </c>
      <c r="F7765" s="5">
        <v>271.81</v>
      </c>
      <c r="G7765" s="5">
        <v>1818.5200000000007</v>
      </c>
      <c r="H7765" s="5">
        <v>27.961000000000006</v>
      </c>
      <c r="I7765" s="6">
        <v>0</v>
      </c>
    </row>
    <row r="7766" spans="1:9">
      <c r="A7766" s="133">
        <v>2013</v>
      </c>
      <c r="B7766" s="133">
        <v>11</v>
      </c>
      <c r="C7766" s="134">
        <v>41598</v>
      </c>
      <c r="D7766" s="133">
        <v>11</v>
      </c>
      <c r="E7766" s="5">
        <v>19.026</v>
      </c>
      <c r="F7766" s="5">
        <v>272.12</v>
      </c>
      <c r="G7766" s="5">
        <v>1903.7220000000002</v>
      </c>
      <c r="H7766" s="5">
        <v>32.06</v>
      </c>
      <c r="I7766" s="6">
        <v>0</v>
      </c>
    </row>
    <row r="7767" spans="1:9">
      <c r="A7767" s="133">
        <v>2013</v>
      </c>
      <c r="B7767" s="133">
        <v>11</v>
      </c>
      <c r="C7767" s="134">
        <v>41598</v>
      </c>
      <c r="D7767" s="133">
        <v>12</v>
      </c>
      <c r="E7767" s="5">
        <v>18.87</v>
      </c>
      <c r="F7767" s="5">
        <v>270.822</v>
      </c>
      <c r="G7767" s="5">
        <v>1863.5880000000002</v>
      </c>
      <c r="H7767" s="5">
        <v>33.727000000000004</v>
      </c>
      <c r="I7767" s="6">
        <v>0</v>
      </c>
    </row>
    <row r="7768" spans="1:9">
      <c r="A7768" s="133">
        <v>2013</v>
      </c>
      <c r="B7768" s="133">
        <v>11</v>
      </c>
      <c r="C7768" s="134">
        <v>41598</v>
      </c>
      <c r="D7768" s="133">
        <v>13</v>
      </c>
      <c r="E7768" s="5">
        <v>18.760999999999999</v>
      </c>
      <c r="F7768" s="5">
        <v>272.60700000000003</v>
      </c>
      <c r="G7768" s="5">
        <v>1837.6010000000001</v>
      </c>
      <c r="H7768" s="5">
        <v>34.344999999999999</v>
      </c>
      <c r="I7768" s="6">
        <v>0</v>
      </c>
    </row>
    <row r="7769" spans="1:9">
      <c r="A7769" s="133">
        <v>2013</v>
      </c>
      <c r="B7769" s="133">
        <v>11</v>
      </c>
      <c r="C7769" s="134">
        <v>41598</v>
      </c>
      <c r="D7769" s="133">
        <v>14</v>
      </c>
      <c r="E7769" s="5">
        <v>18.888999999999999</v>
      </c>
      <c r="F7769" s="5">
        <v>272.94700000000006</v>
      </c>
      <c r="G7769" s="5">
        <v>1842.9990000000003</v>
      </c>
      <c r="H7769" s="5">
        <v>35.462000000000003</v>
      </c>
      <c r="I7769" s="6">
        <v>0</v>
      </c>
    </row>
    <row r="7770" spans="1:9">
      <c r="A7770" s="133">
        <v>2013</v>
      </c>
      <c r="B7770" s="133">
        <v>11</v>
      </c>
      <c r="C7770" s="134">
        <v>41598</v>
      </c>
      <c r="D7770" s="133">
        <v>15</v>
      </c>
      <c r="E7770" s="5">
        <v>18.64</v>
      </c>
      <c r="F7770" s="5">
        <v>272.69799999999998</v>
      </c>
      <c r="G7770" s="5">
        <v>1871.675</v>
      </c>
      <c r="H7770" s="5">
        <v>36.629000000000005</v>
      </c>
      <c r="I7770" s="6">
        <v>0</v>
      </c>
    </row>
    <row r="7771" spans="1:9">
      <c r="A7771" s="133">
        <v>2013</v>
      </c>
      <c r="B7771" s="133">
        <v>11</v>
      </c>
      <c r="C7771" s="134">
        <v>41598</v>
      </c>
      <c r="D7771" s="133">
        <v>16</v>
      </c>
      <c r="E7771" s="5">
        <v>18.696999999999999</v>
      </c>
      <c r="F7771" s="5">
        <v>271.90300000000002</v>
      </c>
      <c r="G7771" s="5">
        <v>1959.0520000000001</v>
      </c>
      <c r="H7771" s="5">
        <v>37.546999999999997</v>
      </c>
      <c r="I7771" s="6">
        <v>0</v>
      </c>
    </row>
    <row r="7772" spans="1:9">
      <c r="A7772" s="133">
        <v>2013</v>
      </c>
      <c r="B7772" s="133">
        <v>11</v>
      </c>
      <c r="C7772" s="134">
        <v>41598</v>
      </c>
      <c r="D7772" s="133">
        <v>17</v>
      </c>
      <c r="E7772" s="5">
        <v>18.531000000000002</v>
      </c>
      <c r="F7772" s="5">
        <v>270.66700000000003</v>
      </c>
      <c r="G7772" s="5">
        <v>1981.11</v>
      </c>
      <c r="H7772" s="5">
        <v>38.338000000000001</v>
      </c>
      <c r="I7772" s="6">
        <v>0</v>
      </c>
    </row>
    <row r="7773" spans="1:9">
      <c r="A7773" s="133">
        <v>2013</v>
      </c>
      <c r="B7773" s="133">
        <v>11</v>
      </c>
      <c r="C7773" s="134">
        <v>41598</v>
      </c>
      <c r="D7773" s="133">
        <v>18</v>
      </c>
      <c r="E7773" s="5">
        <v>18.899000000000001</v>
      </c>
      <c r="F7773" s="5">
        <v>271.80200000000002</v>
      </c>
      <c r="G7773" s="5">
        <v>1999.4349999999993</v>
      </c>
      <c r="H7773" s="5">
        <v>40.342000000000006</v>
      </c>
      <c r="I7773" s="6">
        <v>0</v>
      </c>
    </row>
    <row r="7774" spans="1:9">
      <c r="A7774" s="133">
        <v>2013</v>
      </c>
      <c r="B7774" s="133">
        <v>11</v>
      </c>
      <c r="C7774" s="134">
        <v>41598</v>
      </c>
      <c r="D7774" s="133">
        <v>19</v>
      </c>
      <c r="E7774" s="5">
        <v>19.055</v>
      </c>
      <c r="F7774" s="5">
        <v>272.14400000000001</v>
      </c>
      <c r="G7774" s="5">
        <v>2011.4170000000006</v>
      </c>
      <c r="H7774" s="5">
        <v>38.391000000000005</v>
      </c>
      <c r="I7774" s="6">
        <v>0</v>
      </c>
    </row>
    <row r="7775" spans="1:9">
      <c r="A7775" s="133">
        <v>2013</v>
      </c>
      <c r="B7775" s="133">
        <v>11</v>
      </c>
      <c r="C7775" s="134">
        <v>41598</v>
      </c>
      <c r="D7775" s="133">
        <v>20</v>
      </c>
      <c r="E7775" s="5">
        <v>18.968</v>
      </c>
      <c r="F7775" s="5">
        <v>270.88200000000001</v>
      </c>
      <c r="G7775" s="5">
        <v>2050.7929999999997</v>
      </c>
      <c r="H7775" s="5">
        <v>41.455000000000005</v>
      </c>
      <c r="I7775" s="6">
        <v>0</v>
      </c>
    </row>
    <row r="7776" spans="1:9">
      <c r="A7776" s="133">
        <v>2013</v>
      </c>
      <c r="B7776" s="133">
        <v>11</v>
      </c>
      <c r="C7776" s="134">
        <v>41598</v>
      </c>
      <c r="D7776" s="133">
        <v>21</v>
      </c>
      <c r="E7776" s="5">
        <v>19.353999999999999</v>
      </c>
      <c r="F7776" s="5">
        <v>279.23</v>
      </c>
      <c r="G7776" s="5">
        <v>2115.4699999999998</v>
      </c>
      <c r="H7776" s="5">
        <v>45.597000000000008</v>
      </c>
      <c r="I7776" s="6">
        <v>0</v>
      </c>
    </row>
    <row r="7777" spans="1:9">
      <c r="A7777" s="133">
        <v>2013</v>
      </c>
      <c r="B7777" s="133">
        <v>11</v>
      </c>
      <c r="C7777" s="134">
        <v>41598</v>
      </c>
      <c r="D7777" s="133">
        <v>22</v>
      </c>
      <c r="E7777" s="5">
        <v>19.376000000000001</v>
      </c>
      <c r="F7777" s="5">
        <v>280.40899999999999</v>
      </c>
      <c r="G7777" s="5">
        <v>2166.9970000000003</v>
      </c>
      <c r="H7777" s="5">
        <v>47.080999999999989</v>
      </c>
      <c r="I7777" s="6">
        <v>0</v>
      </c>
    </row>
    <row r="7778" spans="1:9">
      <c r="A7778" s="133">
        <v>2013</v>
      </c>
      <c r="B7778" s="133">
        <v>11</v>
      </c>
      <c r="C7778" s="134">
        <v>41598</v>
      </c>
      <c r="D7778" s="133">
        <v>23</v>
      </c>
      <c r="E7778" s="5">
        <v>19.446999999999999</v>
      </c>
      <c r="F7778" s="5">
        <v>279.786</v>
      </c>
      <c r="G7778" s="5">
        <v>2171.8770000000009</v>
      </c>
      <c r="H7778" s="5">
        <v>42.605000000000011</v>
      </c>
      <c r="I7778" s="6">
        <v>0</v>
      </c>
    </row>
    <row r="7779" spans="1:9">
      <c r="A7779" s="133">
        <v>2013</v>
      </c>
      <c r="B7779" s="133">
        <v>11</v>
      </c>
      <c r="C7779" s="134">
        <v>41598</v>
      </c>
      <c r="D7779" s="133">
        <v>24</v>
      </c>
      <c r="E7779" s="5">
        <v>19.395</v>
      </c>
      <c r="F7779" s="5">
        <v>281.43299999999999</v>
      </c>
      <c r="G7779" s="5">
        <v>2025.54</v>
      </c>
      <c r="H7779" s="5">
        <v>35.861000000000004</v>
      </c>
      <c r="I7779" s="6">
        <v>0</v>
      </c>
    </row>
    <row r="7780" spans="1:9">
      <c r="A7780" s="133">
        <v>2013</v>
      </c>
      <c r="B7780" s="133">
        <v>11</v>
      </c>
      <c r="C7780" s="134">
        <v>41599</v>
      </c>
      <c r="D7780" s="133">
        <v>1</v>
      </c>
      <c r="E7780" s="5">
        <v>19.148</v>
      </c>
      <c r="F7780" s="5">
        <v>283.18799999999999</v>
      </c>
      <c r="G7780" s="5">
        <v>1768.5199999999995</v>
      </c>
      <c r="H7780" s="5">
        <v>24.602000000000004</v>
      </c>
      <c r="I7780" s="6">
        <v>0</v>
      </c>
    </row>
    <row r="7781" spans="1:9">
      <c r="A7781" s="133">
        <v>2013</v>
      </c>
      <c r="B7781" s="133">
        <v>11</v>
      </c>
      <c r="C7781" s="134">
        <v>41599</v>
      </c>
      <c r="D7781" s="133">
        <v>2</v>
      </c>
      <c r="E7781" s="5">
        <v>19.173999999999999</v>
      </c>
      <c r="F7781" s="5">
        <v>284.53699999999998</v>
      </c>
      <c r="G7781" s="5">
        <v>1619.1940000000004</v>
      </c>
      <c r="H7781" s="5">
        <v>13.895</v>
      </c>
      <c r="I7781" s="6">
        <v>0</v>
      </c>
    </row>
    <row r="7782" spans="1:9">
      <c r="A7782" s="133">
        <v>2013</v>
      </c>
      <c r="B7782" s="133">
        <v>11</v>
      </c>
      <c r="C7782" s="134">
        <v>41599</v>
      </c>
      <c r="D7782" s="133">
        <v>3</v>
      </c>
      <c r="E7782" s="5">
        <v>19.122</v>
      </c>
      <c r="F7782" s="5">
        <v>284.28000000000003</v>
      </c>
      <c r="G7782" s="5">
        <v>1551.1920000000007</v>
      </c>
      <c r="H7782" s="5">
        <v>11.425000000000001</v>
      </c>
      <c r="I7782" s="6">
        <v>0</v>
      </c>
    </row>
    <row r="7783" spans="1:9">
      <c r="A7783" s="133">
        <v>2013</v>
      </c>
      <c r="B7783" s="133">
        <v>11</v>
      </c>
      <c r="C7783" s="134">
        <v>41599</v>
      </c>
      <c r="D7783" s="133">
        <v>4</v>
      </c>
      <c r="E7783" s="5">
        <v>15.367000000000001</v>
      </c>
      <c r="F7783" s="5">
        <v>280.142</v>
      </c>
      <c r="G7783" s="5">
        <v>1526.9150000000002</v>
      </c>
      <c r="H7783" s="5">
        <v>10.543000000000001</v>
      </c>
      <c r="I7783" s="6">
        <v>0</v>
      </c>
    </row>
    <row r="7784" spans="1:9">
      <c r="A7784" s="133">
        <v>2013</v>
      </c>
      <c r="B7784" s="133">
        <v>11</v>
      </c>
      <c r="C7784" s="134">
        <v>41599</v>
      </c>
      <c r="D7784" s="133">
        <v>5</v>
      </c>
      <c r="E7784" s="5">
        <v>11.529</v>
      </c>
      <c r="F7784" s="5">
        <v>274.64000000000004</v>
      </c>
      <c r="G7784" s="5">
        <v>1527.2529999999999</v>
      </c>
      <c r="H7784" s="5">
        <v>9.9740000000000002</v>
      </c>
      <c r="I7784" s="6">
        <v>0</v>
      </c>
    </row>
    <row r="7785" spans="1:9">
      <c r="A7785" s="133">
        <v>2013</v>
      </c>
      <c r="B7785" s="133">
        <v>11</v>
      </c>
      <c r="C7785" s="134">
        <v>41599</v>
      </c>
      <c r="D7785" s="133">
        <v>6</v>
      </c>
      <c r="E7785" s="5">
        <v>11.529</v>
      </c>
      <c r="F7785" s="5">
        <v>274.01700000000005</v>
      </c>
      <c r="G7785" s="5">
        <v>1530.2810000000004</v>
      </c>
      <c r="H7785" s="5">
        <v>8.2480000000000011</v>
      </c>
      <c r="I7785" s="6">
        <v>0</v>
      </c>
    </row>
    <row r="7786" spans="1:9">
      <c r="A7786" s="133">
        <v>2013</v>
      </c>
      <c r="B7786" s="133">
        <v>11</v>
      </c>
      <c r="C7786" s="134">
        <v>41599</v>
      </c>
      <c r="D7786" s="133">
        <v>7</v>
      </c>
      <c r="E7786" s="5">
        <v>11.812000000000001</v>
      </c>
      <c r="F7786" s="5">
        <v>275.11500000000001</v>
      </c>
      <c r="G7786" s="5">
        <v>1557.6310000000003</v>
      </c>
      <c r="H7786" s="5">
        <v>9.4150000000000009</v>
      </c>
      <c r="I7786" s="6">
        <v>0</v>
      </c>
    </row>
    <row r="7787" spans="1:9">
      <c r="A7787" s="133">
        <v>2013</v>
      </c>
      <c r="B7787" s="133">
        <v>11</v>
      </c>
      <c r="C7787" s="134">
        <v>41599</v>
      </c>
      <c r="D7787" s="133">
        <v>8</v>
      </c>
      <c r="E7787" s="5">
        <v>11.471</v>
      </c>
      <c r="F7787" s="5">
        <v>280.053</v>
      </c>
      <c r="G7787" s="5">
        <v>1711.6460000000002</v>
      </c>
      <c r="H7787" s="5">
        <v>14.617000000000001</v>
      </c>
      <c r="I7787" s="6">
        <v>0</v>
      </c>
    </row>
    <row r="7788" spans="1:9">
      <c r="A7788" s="133">
        <v>2013</v>
      </c>
      <c r="B7788" s="133">
        <v>11</v>
      </c>
      <c r="C7788" s="134">
        <v>41599</v>
      </c>
      <c r="D7788" s="133">
        <v>9</v>
      </c>
      <c r="E7788" s="5">
        <v>14.783000000000001</v>
      </c>
      <c r="F7788" s="5">
        <v>282.45700000000005</v>
      </c>
      <c r="G7788" s="5">
        <v>1788.1780000000001</v>
      </c>
      <c r="H7788" s="5">
        <v>24.844999999999999</v>
      </c>
      <c r="I7788" s="6">
        <v>0</v>
      </c>
    </row>
    <row r="7789" spans="1:9">
      <c r="A7789" s="133">
        <v>2013</v>
      </c>
      <c r="B7789" s="133">
        <v>11</v>
      </c>
      <c r="C7789" s="134">
        <v>41599</v>
      </c>
      <c r="D7789" s="133">
        <v>10</v>
      </c>
      <c r="E7789" s="5">
        <v>16.872</v>
      </c>
      <c r="F7789" s="5">
        <v>282.91300000000001</v>
      </c>
      <c r="G7789" s="5">
        <v>1876.8330000000012</v>
      </c>
      <c r="H7789" s="5">
        <v>42.202999999999989</v>
      </c>
      <c r="I7789" s="6">
        <v>0</v>
      </c>
    </row>
    <row r="7790" spans="1:9">
      <c r="A7790" s="133">
        <v>2013</v>
      </c>
      <c r="B7790" s="133">
        <v>11</v>
      </c>
      <c r="C7790" s="134">
        <v>41599</v>
      </c>
      <c r="D7790" s="133">
        <v>11</v>
      </c>
      <c r="E7790" s="5">
        <v>17.013000000000002</v>
      </c>
      <c r="F7790" s="5">
        <v>282.06399999999996</v>
      </c>
      <c r="G7790" s="5">
        <v>1930.2850000000005</v>
      </c>
      <c r="H7790" s="5">
        <v>44.692</v>
      </c>
      <c r="I7790" s="6">
        <v>0</v>
      </c>
    </row>
    <row r="7791" spans="1:9">
      <c r="A7791" s="133">
        <v>2013</v>
      </c>
      <c r="B7791" s="133">
        <v>11</v>
      </c>
      <c r="C7791" s="134">
        <v>41599</v>
      </c>
      <c r="D7791" s="133">
        <v>12</v>
      </c>
      <c r="E7791" s="5">
        <v>16.39</v>
      </c>
      <c r="F7791" s="5">
        <v>281.79000000000002</v>
      </c>
      <c r="G7791" s="5">
        <v>1945.8910000000003</v>
      </c>
      <c r="H7791" s="5">
        <v>46.915000000000006</v>
      </c>
      <c r="I7791" s="6">
        <v>0</v>
      </c>
    </row>
    <row r="7792" spans="1:9">
      <c r="A7792" s="133">
        <v>2013</v>
      </c>
      <c r="B7792" s="133">
        <v>11</v>
      </c>
      <c r="C7792" s="134">
        <v>41599</v>
      </c>
      <c r="D7792" s="133">
        <v>13</v>
      </c>
      <c r="E7792" s="5">
        <v>17.164000000000001</v>
      </c>
      <c r="F7792" s="5">
        <v>284.68600000000004</v>
      </c>
      <c r="G7792" s="5">
        <v>1951.9880000000005</v>
      </c>
      <c r="H7792" s="5">
        <v>50.637000000000008</v>
      </c>
      <c r="I7792" s="6">
        <v>0</v>
      </c>
    </row>
    <row r="7793" spans="1:9">
      <c r="A7793" s="133">
        <v>2013</v>
      </c>
      <c r="B7793" s="133">
        <v>11</v>
      </c>
      <c r="C7793" s="134">
        <v>41599</v>
      </c>
      <c r="D7793" s="133">
        <v>14</v>
      </c>
      <c r="E7793" s="5">
        <v>16.843</v>
      </c>
      <c r="F7793" s="5">
        <v>284.827</v>
      </c>
      <c r="G7793" s="5">
        <v>1973.0140000000001</v>
      </c>
      <c r="H7793" s="5">
        <v>59.274000000000008</v>
      </c>
      <c r="I7793" s="6">
        <v>0</v>
      </c>
    </row>
    <row r="7794" spans="1:9">
      <c r="A7794" s="133">
        <v>2013</v>
      </c>
      <c r="B7794" s="133">
        <v>11</v>
      </c>
      <c r="C7794" s="134">
        <v>41599</v>
      </c>
      <c r="D7794" s="133">
        <v>15</v>
      </c>
      <c r="E7794" s="5">
        <v>16.939</v>
      </c>
      <c r="F7794" s="5">
        <v>284.64</v>
      </c>
      <c r="G7794" s="5">
        <v>1965.4640000000009</v>
      </c>
      <c r="H7794" s="5">
        <v>64.12299999999999</v>
      </c>
      <c r="I7794" s="6">
        <v>0</v>
      </c>
    </row>
    <row r="7795" spans="1:9">
      <c r="A7795" s="133">
        <v>2013</v>
      </c>
      <c r="B7795" s="133">
        <v>11</v>
      </c>
      <c r="C7795" s="134">
        <v>41599</v>
      </c>
      <c r="D7795" s="133">
        <v>16</v>
      </c>
      <c r="E7795" s="5">
        <v>17.013000000000002</v>
      </c>
      <c r="F7795" s="5">
        <v>262.245</v>
      </c>
      <c r="G7795" s="5">
        <v>1959.8590000000008</v>
      </c>
      <c r="H7795" s="5">
        <v>67.911999999999992</v>
      </c>
      <c r="I7795" s="6">
        <v>0</v>
      </c>
    </row>
    <row r="7796" spans="1:9">
      <c r="A7796" s="133">
        <v>2013</v>
      </c>
      <c r="B7796" s="133">
        <v>11</v>
      </c>
      <c r="C7796" s="134">
        <v>41599</v>
      </c>
      <c r="D7796" s="133">
        <v>17</v>
      </c>
      <c r="E7796" s="5">
        <v>17.170000000000002</v>
      </c>
      <c r="F7796" s="5">
        <v>252.77000000000004</v>
      </c>
      <c r="G7796" s="5">
        <v>1977.0540000000005</v>
      </c>
      <c r="H7796" s="5">
        <v>72.122</v>
      </c>
      <c r="I7796" s="6">
        <v>0</v>
      </c>
    </row>
    <row r="7797" spans="1:9">
      <c r="A7797" s="133">
        <v>2013</v>
      </c>
      <c r="B7797" s="133">
        <v>11</v>
      </c>
      <c r="C7797" s="134">
        <v>41599</v>
      </c>
      <c r="D7797" s="133">
        <v>18</v>
      </c>
      <c r="E7797" s="5">
        <v>17.411000000000001</v>
      </c>
      <c r="F7797" s="5">
        <v>253.38200000000001</v>
      </c>
      <c r="G7797" s="5">
        <v>2010.913</v>
      </c>
      <c r="H7797" s="5">
        <v>81.710000000000022</v>
      </c>
      <c r="I7797" s="6">
        <v>0</v>
      </c>
    </row>
    <row r="7798" spans="1:9">
      <c r="A7798" s="133">
        <v>2013</v>
      </c>
      <c r="B7798" s="133">
        <v>11</v>
      </c>
      <c r="C7798" s="134">
        <v>41599</v>
      </c>
      <c r="D7798" s="133">
        <v>19</v>
      </c>
      <c r="E7798" s="5">
        <v>17.654</v>
      </c>
      <c r="F7798" s="5">
        <v>253.76700000000002</v>
      </c>
      <c r="G7798" s="5">
        <v>2036.0609999999997</v>
      </c>
      <c r="H7798" s="5">
        <v>72.808000000000007</v>
      </c>
      <c r="I7798" s="6">
        <v>0</v>
      </c>
    </row>
    <row r="7799" spans="1:9">
      <c r="A7799" s="133">
        <v>2013</v>
      </c>
      <c r="B7799" s="133">
        <v>11</v>
      </c>
      <c r="C7799" s="134">
        <v>41599</v>
      </c>
      <c r="D7799" s="133">
        <v>20</v>
      </c>
      <c r="E7799" s="5">
        <v>17.547000000000001</v>
      </c>
      <c r="F7799" s="5">
        <v>252.63900000000001</v>
      </c>
      <c r="G7799" s="5">
        <v>2104.2370000000001</v>
      </c>
      <c r="H7799" s="5">
        <v>68.897000000000006</v>
      </c>
      <c r="I7799" s="6">
        <v>0</v>
      </c>
    </row>
    <row r="7800" spans="1:9">
      <c r="A7800" s="133">
        <v>2013</v>
      </c>
      <c r="B7800" s="133">
        <v>11</v>
      </c>
      <c r="C7800" s="134">
        <v>41599</v>
      </c>
      <c r="D7800" s="133">
        <v>21</v>
      </c>
      <c r="E7800" s="5">
        <v>17.992000000000001</v>
      </c>
      <c r="F7800" s="5">
        <v>253.03800000000001</v>
      </c>
      <c r="G7800" s="5">
        <v>2173.7320000000004</v>
      </c>
      <c r="H7800" s="5">
        <v>68.03</v>
      </c>
      <c r="I7800" s="6">
        <v>0</v>
      </c>
    </row>
    <row r="7801" spans="1:9">
      <c r="A7801" s="133">
        <v>2013</v>
      </c>
      <c r="B7801" s="133">
        <v>11</v>
      </c>
      <c r="C7801" s="134">
        <v>41599</v>
      </c>
      <c r="D7801" s="133">
        <v>22</v>
      </c>
      <c r="E7801" s="5">
        <v>17.956</v>
      </c>
      <c r="F7801" s="5">
        <v>252.99700000000001</v>
      </c>
      <c r="G7801" s="5">
        <v>2202.2620000000006</v>
      </c>
      <c r="H7801" s="5">
        <v>68.012999999999991</v>
      </c>
      <c r="I7801" s="6">
        <v>0</v>
      </c>
    </row>
    <row r="7802" spans="1:9">
      <c r="A7802" s="133">
        <v>2013</v>
      </c>
      <c r="B7802" s="133">
        <v>11</v>
      </c>
      <c r="C7802" s="134">
        <v>41599</v>
      </c>
      <c r="D7802" s="133">
        <v>23</v>
      </c>
      <c r="E7802" s="5">
        <v>17.373000000000001</v>
      </c>
      <c r="F7802" s="5">
        <v>253.76</v>
      </c>
      <c r="G7802" s="5">
        <v>2165.6210000000005</v>
      </c>
      <c r="H7802" s="5">
        <v>61.260000000000019</v>
      </c>
      <c r="I7802" s="6">
        <v>0</v>
      </c>
    </row>
    <row r="7803" spans="1:9">
      <c r="A7803" s="133">
        <v>2013</v>
      </c>
      <c r="B7803" s="133">
        <v>11</v>
      </c>
      <c r="C7803" s="134">
        <v>41599</v>
      </c>
      <c r="D7803" s="133">
        <v>24</v>
      </c>
      <c r="E7803" s="5">
        <v>17.344000000000001</v>
      </c>
      <c r="F7803" s="5">
        <v>253.87799999999999</v>
      </c>
      <c r="G7803" s="5">
        <v>2099.1799999999994</v>
      </c>
      <c r="H7803" s="5">
        <v>47.003</v>
      </c>
      <c r="I7803" s="6">
        <v>0</v>
      </c>
    </row>
    <row r="7804" spans="1:9">
      <c r="A7804" s="133">
        <v>2013</v>
      </c>
      <c r="B7804" s="133">
        <v>11</v>
      </c>
      <c r="C7804" s="134">
        <v>41600</v>
      </c>
      <c r="D7804" s="133">
        <v>1</v>
      </c>
      <c r="E7804" s="5">
        <v>18.534000000000002</v>
      </c>
      <c r="F7804" s="5">
        <v>255.93400000000003</v>
      </c>
      <c r="G7804" s="5">
        <v>1870.9539999999997</v>
      </c>
      <c r="H7804" s="5">
        <v>30.147000000000006</v>
      </c>
      <c r="I7804" s="6">
        <v>0</v>
      </c>
    </row>
    <row r="7805" spans="1:9">
      <c r="A7805" s="133">
        <v>2013</v>
      </c>
      <c r="B7805" s="133">
        <v>11</v>
      </c>
      <c r="C7805" s="134">
        <v>41600</v>
      </c>
      <c r="D7805" s="133">
        <v>2</v>
      </c>
      <c r="E7805" s="5">
        <v>18.544</v>
      </c>
      <c r="F7805" s="5">
        <v>256.88600000000002</v>
      </c>
      <c r="G7805" s="5">
        <v>1716.8880000000004</v>
      </c>
      <c r="H7805" s="5">
        <v>27.32</v>
      </c>
      <c r="I7805" s="6">
        <v>0</v>
      </c>
    </row>
    <row r="7806" spans="1:9">
      <c r="A7806" s="133">
        <v>2013</v>
      </c>
      <c r="B7806" s="133">
        <v>11</v>
      </c>
      <c r="C7806" s="134">
        <v>41600</v>
      </c>
      <c r="D7806" s="133">
        <v>3</v>
      </c>
      <c r="E7806" s="5">
        <v>18.582000000000001</v>
      </c>
      <c r="F7806" s="5">
        <v>256.38400000000001</v>
      </c>
      <c r="G7806" s="5">
        <v>1642.2139999999997</v>
      </c>
      <c r="H7806" s="5">
        <v>21.6</v>
      </c>
      <c r="I7806" s="6">
        <v>0</v>
      </c>
    </row>
    <row r="7807" spans="1:9">
      <c r="A7807" s="133">
        <v>2013</v>
      </c>
      <c r="B7807" s="133">
        <v>11</v>
      </c>
      <c r="C7807" s="134">
        <v>41600</v>
      </c>
      <c r="D7807" s="133">
        <v>4</v>
      </c>
      <c r="E7807" s="5">
        <v>18.345000000000002</v>
      </c>
      <c r="F7807" s="5">
        <v>255.63800000000001</v>
      </c>
      <c r="G7807" s="5">
        <v>1615.5669999999998</v>
      </c>
      <c r="H7807" s="5">
        <v>17.295999999999999</v>
      </c>
      <c r="I7807" s="6">
        <v>0</v>
      </c>
    </row>
    <row r="7808" spans="1:9">
      <c r="A7808" s="133">
        <v>2013</v>
      </c>
      <c r="B7808" s="133">
        <v>11</v>
      </c>
      <c r="C7808" s="134">
        <v>41600</v>
      </c>
      <c r="D7808" s="133">
        <v>5</v>
      </c>
      <c r="E7808" s="5">
        <v>18.239000000000001</v>
      </c>
      <c r="F7808" s="5">
        <v>255.98300000000006</v>
      </c>
      <c r="G7808" s="5">
        <v>1619.5759999999998</v>
      </c>
      <c r="H7808" s="5">
        <v>15.066000000000003</v>
      </c>
      <c r="I7808" s="6">
        <v>0</v>
      </c>
    </row>
    <row r="7809" spans="1:9">
      <c r="A7809" s="133">
        <v>2013</v>
      </c>
      <c r="B7809" s="133">
        <v>11</v>
      </c>
      <c r="C7809" s="134">
        <v>41600</v>
      </c>
      <c r="D7809" s="133">
        <v>6</v>
      </c>
      <c r="E7809" s="5">
        <v>18.407</v>
      </c>
      <c r="F7809" s="5">
        <v>256</v>
      </c>
      <c r="G7809" s="5">
        <v>1632.4460000000004</v>
      </c>
      <c r="H7809" s="5">
        <v>13.453000000000003</v>
      </c>
      <c r="I7809" s="6">
        <v>0</v>
      </c>
    </row>
    <row r="7810" spans="1:9">
      <c r="A7810" s="133">
        <v>2013</v>
      </c>
      <c r="B7810" s="133">
        <v>11</v>
      </c>
      <c r="C7810" s="134">
        <v>41600</v>
      </c>
      <c r="D7810" s="133">
        <v>7</v>
      </c>
      <c r="E7810" s="5">
        <v>18.28</v>
      </c>
      <c r="F7810" s="5">
        <v>256.68200000000002</v>
      </c>
      <c r="G7810" s="5">
        <v>1634.8150000000003</v>
      </c>
      <c r="H7810" s="5">
        <v>14.435</v>
      </c>
      <c r="I7810" s="6">
        <v>0</v>
      </c>
    </row>
    <row r="7811" spans="1:9">
      <c r="A7811" s="133">
        <v>2013</v>
      </c>
      <c r="B7811" s="133">
        <v>11</v>
      </c>
      <c r="C7811" s="134">
        <v>41600</v>
      </c>
      <c r="D7811" s="133">
        <v>8</v>
      </c>
      <c r="E7811" s="5">
        <v>18.287000000000003</v>
      </c>
      <c r="F7811" s="5">
        <v>256.35500000000002</v>
      </c>
      <c r="G7811" s="5">
        <v>1723.9950000000008</v>
      </c>
      <c r="H7811" s="5">
        <v>17.293000000000003</v>
      </c>
      <c r="I7811" s="6">
        <v>0</v>
      </c>
    </row>
    <row r="7812" spans="1:9">
      <c r="A7812" s="133">
        <v>2013</v>
      </c>
      <c r="B7812" s="133">
        <v>11</v>
      </c>
      <c r="C7812" s="134">
        <v>41600</v>
      </c>
      <c r="D7812" s="133">
        <v>9</v>
      </c>
      <c r="E7812" s="5">
        <v>17.991</v>
      </c>
      <c r="F7812" s="5">
        <v>255.59300000000002</v>
      </c>
      <c r="G7812" s="5">
        <v>1810.0500000000002</v>
      </c>
      <c r="H7812" s="5">
        <v>28.764999999999997</v>
      </c>
      <c r="I7812" s="6">
        <v>0</v>
      </c>
    </row>
    <row r="7813" spans="1:9">
      <c r="A7813" s="133">
        <v>2013</v>
      </c>
      <c r="B7813" s="133">
        <v>11</v>
      </c>
      <c r="C7813" s="134">
        <v>41600</v>
      </c>
      <c r="D7813" s="133">
        <v>10</v>
      </c>
      <c r="E7813" s="5">
        <v>17.932000000000002</v>
      </c>
      <c r="F7813" s="5">
        <v>254.97399999999996</v>
      </c>
      <c r="G7813" s="5">
        <v>1886.402</v>
      </c>
      <c r="H7813" s="5">
        <v>34.994</v>
      </c>
      <c r="I7813" s="6">
        <v>0</v>
      </c>
    </row>
    <row r="7814" spans="1:9">
      <c r="A7814" s="133">
        <v>2013</v>
      </c>
      <c r="B7814" s="133">
        <v>11</v>
      </c>
      <c r="C7814" s="134">
        <v>41600</v>
      </c>
      <c r="D7814" s="133">
        <v>11</v>
      </c>
      <c r="E7814" s="5">
        <v>17.773</v>
      </c>
      <c r="F7814" s="5">
        <v>255.113</v>
      </c>
      <c r="G7814" s="5">
        <v>1914.7379999999996</v>
      </c>
      <c r="H7814" s="5">
        <v>45.102999999999994</v>
      </c>
      <c r="I7814" s="6">
        <v>0</v>
      </c>
    </row>
    <row r="7815" spans="1:9">
      <c r="A7815" s="133">
        <v>2013</v>
      </c>
      <c r="B7815" s="133">
        <v>11</v>
      </c>
      <c r="C7815" s="134">
        <v>41600</v>
      </c>
      <c r="D7815" s="133">
        <v>12</v>
      </c>
      <c r="E7815" s="5">
        <v>17.952000000000002</v>
      </c>
      <c r="F7815" s="5">
        <v>254.24600000000004</v>
      </c>
      <c r="G7815" s="5">
        <v>1960.4170000000004</v>
      </c>
      <c r="H7815" s="5">
        <v>48.100000000000009</v>
      </c>
      <c r="I7815" s="6">
        <v>0</v>
      </c>
    </row>
    <row r="7816" spans="1:9">
      <c r="A7816" s="133">
        <v>2013</v>
      </c>
      <c r="B7816" s="133">
        <v>11</v>
      </c>
      <c r="C7816" s="134">
        <v>41600</v>
      </c>
      <c r="D7816" s="133">
        <v>13</v>
      </c>
      <c r="E7816" s="5">
        <v>17.784000000000002</v>
      </c>
      <c r="F7816" s="5">
        <v>254.75800000000001</v>
      </c>
      <c r="G7816" s="5">
        <v>1990.9510000000005</v>
      </c>
      <c r="H7816" s="5">
        <v>49.371999999999986</v>
      </c>
      <c r="I7816" s="6">
        <v>0</v>
      </c>
    </row>
    <row r="7817" spans="1:9">
      <c r="A7817" s="133">
        <v>2013</v>
      </c>
      <c r="B7817" s="133">
        <v>11</v>
      </c>
      <c r="C7817" s="134">
        <v>41600</v>
      </c>
      <c r="D7817" s="133">
        <v>14</v>
      </c>
      <c r="E7817" s="5">
        <v>17.746000000000002</v>
      </c>
      <c r="F7817" s="5">
        <v>257.20200000000006</v>
      </c>
      <c r="G7817" s="5">
        <v>2010.7019999999995</v>
      </c>
      <c r="H7817" s="5">
        <v>51.720000000000006</v>
      </c>
      <c r="I7817" s="6">
        <v>0</v>
      </c>
    </row>
    <row r="7818" spans="1:9">
      <c r="A7818" s="133">
        <v>2013</v>
      </c>
      <c r="B7818" s="133">
        <v>11</v>
      </c>
      <c r="C7818" s="134">
        <v>41600</v>
      </c>
      <c r="D7818" s="133">
        <v>15</v>
      </c>
      <c r="E7818" s="5">
        <v>17.940000000000001</v>
      </c>
      <c r="F7818" s="5">
        <v>258.04600000000005</v>
      </c>
      <c r="G7818" s="5">
        <v>2055.0620000000004</v>
      </c>
      <c r="H7818" s="5">
        <v>58.559999999999988</v>
      </c>
      <c r="I7818" s="6">
        <v>0</v>
      </c>
    </row>
    <row r="7819" spans="1:9">
      <c r="A7819" s="133">
        <v>2013</v>
      </c>
      <c r="B7819" s="133">
        <v>11</v>
      </c>
      <c r="C7819" s="134">
        <v>41600</v>
      </c>
      <c r="D7819" s="133">
        <v>16</v>
      </c>
      <c r="E7819" s="5">
        <v>17.939</v>
      </c>
      <c r="F7819" s="5">
        <v>259.08600000000001</v>
      </c>
      <c r="G7819" s="5">
        <v>2028.9840000000002</v>
      </c>
      <c r="H7819" s="5">
        <v>68.297000000000011</v>
      </c>
      <c r="I7819" s="6">
        <v>0</v>
      </c>
    </row>
    <row r="7820" spans="1:9">
      <c r="A7820" s="133">
        <v>2013</v>
      </c>
      <c r="B7820" s="133">
        <v>11</v>
      </c>
      <c r="C7820" s="134">
        <v>41600</v>
      </c>
      <c r="D7820" s="133">
        <v>17</v>
      </c>
      <c r="E7820" s="5">
        <v>17.908000000000001</v>
      </c>
      <c r="F7820" s="5">
        <v>259.03000000000003</v>
      </c>
      <c r="G7820" s="5">
        <v>2054.9679999999998</v>
      </c>
      <c r="H7820" s="5">
        <v>73.815000000000012</v>
      </c>
      <c r="I7820" s="6">
        <v>0</v>
      </c>
    </row>
    <row r="7821" spans="1:9">
      <c r="A7821" s="133">
        <v>2013</v>
      </c>
      <c r="B7821" s="133">
        <v>11</v>
      </c>
      <c r="C7821" s="134">
        <v>41600</v>
      </c>
      <c r="D7821" s="133">
        <v>18</v>
      </c>
      <c r="E7821" s="5">
        <v>17.862000000000002</v>
      </c>
      <c r="F7821" s="5">
        <v>260.69600000000003</v>
      </c>
      <c r="G7821" s="5">
        <v>2065.7340000000008</v>
      </c>
      <c r="H7821" s="5">
        <v>78.055000000000021</v>
      </c>
      <c r="I7821" s="6">
        <v>0</v>
      </c>
    </row>
    <row r="7822" spans="1:9">
      <c r="A7822" s="133">
        <v>2013</v>
      </c>
      <c r="B7822" s="133">
        <v>11</v>
      </c>
      <c r="C7822" s="134">
        <v>41600</v>
      </c>
      <c r="D7822" s="133">
        <v>19</v>
      </c>
      <c r="E7822" s="5">
        <v>18.469000000000001</v>
      </c>
      <c r="F7822" s="5">
        <v>263.34500000000003</v>
      </c>
      <c r="G7822" s="5">
        <v>2070.2239999999997</v>
      </c>
      <c r="H7822" s="5">
        <v>76.126999999999995</v>
      </c>
      <c r="I7822" s="6">
        <v>0</v>
      </c>
    </row>
    <row r="7823" spans="1:9">
      <c r="A7823" s="133">
        <v>2013</v>
      </c>
      <c r="B7823" s="133">
        <v>11</v>
      </c>
      <c r="C7823" s="134">
        <v>41600</v>
      </c>
      <c r="D7823" s="133">
        <v>20</v>
      </c>
      <c r="E7823" s="5">
        <v>18.554000000000002</v>
      </c>
      <c r="F7823" s="5">
        <v>267.27300000000008</v>
      </c>
      <c r="G7823" s="5">
        <v>2121.7030000000004</v>
      </c>
      <c r="H7823" s="5">
        <v>76.703000000000003</v>
      </c>
      <c r="I7823" s="6">
        <v>0</v>
      </c>
    </row>
    <row r="7824" spans="1:9">
      <c r="A7824" s="133">
        <v>2013</v>
      </c>
      <c r="B7824" s="133">
        <v>11</v>
      </c>
      <c r="C7824" s="134">
        <v>41600</v>
      </c>
      <c r="D7824" s="133">
        <v>21</v>
      </c>
      <c r="E7824" s="5">
        <v>18.986000000000001</v>
      </c>
      <c r="F7824" s="5">
        <v>276.70300000000003</v>
      </c>
      <c r="G7824" s="5">
        <v>2169.279</v>
      </c>
      <c r="H7824" s="5">
        <v>75.692000000000021</v>
      </c>
      <c r="I7824" s="6">
        <v>0</v>
      </c>
    </row>
    <row r="7825" spans="1:9">
      <c r="A7825" s="133">
        <v>2013</v>
      </c>
      <c r="B7825" s="133">
        <v>11</v>
      </c>
      <c r="C7825" s="134">
        <v>41600</v>
      </c>
      <c r="D7825" s="133">
        <v>22</v>
      </c>
      <c r="E7825" s="5">
        <v>19.09</v>
      </c>
      <c r="F7825" s="5">
        <v>283.17700000000002</v>
      </c>
      <c r="G7825" s="5">
        <v>2165.9340000000002</v>
      </c>
      <c r="H7825" s="5">
        <v>71.410000000000011</v>
      </c>
      <c r="I7825" s="6">
        <v>0</v>
      </c>
    </row>
    <row r="7826" spans="1:9">
      <c r="A7826" s="133">
        <v>2013</v>
      </c>
      <c r="B7826" s="133">
        <v>11</v>
      </c>
      <c r="C7826" s="134">
        <v>41600</v>
      </c>
      <c r="D7826" s="133">
        <v>23</v>
      </c>
      <c r="E7826" s="5">
        <v>18.694000000000003</v>
      </c>
      <c r="F7826" s="5">
        <v>285.15100000000001</v>
      </c>
      <c r="G7826" s="5">
        <v>2069.1610000000001</v>
      </c>
      <c r="H7826" s="5">
        <v>67.203000000000017</v>
      </c>
      <c r="I7826" s="6">
        <v>0</v>
      </c>
    </row>
    <row r="7827" spans="1:9">
      <c r="A7827" s="133">
        <v>2013</v>
      </c>
      <c r="B7827" s="133">
        <v>11</v>
      </c>
      <c r="C7827" s="134">
        <v>41600</v>
      </c>
      <c r="D7827" s="133">
        <v>24</v>
      </c>
      <c r="E7827" s="5">
        <v>18.635999999999999</v>
      </c>
      <c r="F7827" s="5">
        <v>287.86900000000003</v>
      </c>
      <c r="G7827" s="5">
        <v>1909.6020000000003</v>
      </c>
      <c r="H7827" s="5">
        <v>52.661000000000001</v>
      </c>
      <c r="I7827" s="6">
        <v>0</v>
      </c>
    </row>
    <row r="7828" spans="1:9">
      <c r="A7828" s="133">
        <v>2013</v>
      </c>
      <c r="B7828" s="133">
        <v>11</v>
      </c>
      <c r="C7828" s="134">
        <v>41601</v>
      </c>
      <c r="D7828" s="133">
        <v>1</v>
      </c>
      <c r="E7828" s="5">
        <v>18.904</v>
      </c>
      <c r="F7828" s="5">
        <v>277.41300000000001</v>
      </c>
      <c r="G7828" s="5">
        <v>1833.4570000000006</v>
      </c>
      <c r="H7828" s="5">
        <v>36.468000000000004</v>
      </c>
      <c r="I7828" s="6">
        <v>0</v>
      </c>
    </row>
    <row r="7829" spans="1:9">
      <c r="A7829" s="133">
        <v>2013</v>
      </c>
      <c r="B7829" s="133">
        <v>11</v>
      </c>
      <c r="C7829" s="134">
        <v>41601</v>
      </c>
      <c r="D7829" s="133">
        <v>2</v>
      </c>
      <c r="E7829" s="5">
        <v>19.036000000000001</v>
      </c>
      <c r="F7829" s="5">
        <v>242.672</v>
      </c>
      <c r="G7829" s="5">
        <v>1696.5870000000007</v>
      </c>
      <c r="H7829" s="5">
        <v>24.541</v>
      </c>
      <c r="I7829" s="6">
        <v>0</v>
      </c>
    </row>
    <row r="7830" spans="1:9">
      <c r="A7830" s="133">
        <v>2013</v>
      </c>
      <c r="B7830" s="133">
        <v>11</v>
      </c>
      <c r="C7830" s="134">
        <v>41601</v>
      </c>
      <c r="D7830" s="133">
        <v>3</v>
      </c>
      <c r="E7830" s="5">
        <v>15.684000000000001</v>
      </c>
      <c r="F7830" s="5">
        <v>242.91400000000002</v>
      </c>
      <c r="G7830" s="5">
        <v>1607.8820000000003</v>
      </c>
      <c r="H7830" s="5">
        <v>22.382999999999996</v>
      </c>
      <c r="I7830" s="6">
        <v>0</v>
      </c>
    </row>
    <row r="7831" spans="1:9">
      <c r="A7831" s="133">
        <v>2013</v>
      </c>
      <c r="B7831" s="133">
        <v>11</v>
      </c>
      <c r="C7831" s="134">
        <v>41601</v>
      </c>
      <c r="D7831" s="133">
        <v>4</v>
      </c>
      <c r="E7831" s="5">
        <v>11.093</v>
      </c>
      <c r="F7831" s="5">
        <v>241.81100000000004</v>
      </c>
      <c r="G7831" s="5">
        <v>1561.7459999999999</v>
      </c>
      <c r="H7831" s="5">
        <v>21.090000000000003</v>
      </c>
      <c r="I7831" s="6">
        <v>0</v>
      </c>
    </row>
    <row r="7832" spans="1:9">
      <c r="A7832" s="133">
        <v>2013</v>
      </c>
      <c r="B7832" s="133">
        <v>11</v>
      </c>
      <c r="C7832" s="134">
        <v>41601</v>
      </c>
      <c r="D7832" s="133">
        <v>5</v>
      </c>
      <c r="E7832" s="5">
        <v>11.622</v>
      </c>
      <c r="F7832" s="5">
        <v>241.374</v>
      </c>
      <c r="G7832" s="5">
        <v>1551.4020000000007</v>
      </c>
      <c r="H7832" s="5">
        <v>16.685000000000002</v>
      </c>
      <c r="I7832" s="6">
        <v>0</v>
      </c>
    </row>
    <row r="7833" spans="1:9">
      <c r="A7833" s="133">
        <v>2013</v>
      </c>
      <c r="B7833" s="133">
        <v>11</v>
      </c>
      <c r="C7833" s="134">
        <v>41601</v>
      </c>
      <c r="D7833" s="133">
        <v>6</v>
      </c>
      <c r="E7833" s="5">
        <v>10.159000000000001</v>
      </c>
      <c r="F7833" s="5">
        <v>240.34200000000001</v>
      </c>
      <c r="G7833" s="5">
        <v>1511.6050000000002</v>
      </c>
      <c r="H7833" s="5">
        <v>15.459000000000001</v>
      </c>
      <c r="I7833" s="6">
        <v>0</v>
      </c>
    </row>
    <row r="7834" spans="1:9">
      <c r="A7834" s="133">
        <v>2013</v>
      </c>
      <c r="B7834" s="133">
        <v>11</v>
      </c>
      <c r="C7834" s="134">
        <v>41601</v>
      </c>
      <c r="D7834" s="133">
        <v>7</v>
      </c>
      <c r="E7834" s="5">
        <v>11.026</v>
      </c>
      <c r="F7834" s="5">
        <v>240.31</v>
      </c>
      <c r="G7834" s="5">
        <v>1478.519</v>
      </c>
      <c r="H7834" s="5">
        <v>14.760000000000002</v>
      </c>
      <c r="I7834" s="6">
        <v>0</v>
      </c>
    </row>
    <row r="7835" spans="1:9">
      <c r="A7835" s="133">
        <v>2013</v>
      </c>
      <c r="B7835" s="133">
        <v>11</v>
      </c>
      <c r="C7835" s="134">
        <v>41601</v>
      </c>
      <c r="D7835" s="133">
        <v>8</v>
      </c>
      <c r="E7835" s="5">
        <v>11.141</v>
      </c>
      <c r="F7835" s="5">
        <v>241.33599999999998</v>
      </c>
      <c r="G7835" s="5">
        <v>1539.5540000000003</v>
      </c>
      <c r="H7835" s="5">
        <v>16.770000000000003</v>
      </c>
      <c r="I7835" s="6">
        <v>0</v>
      </c>
    </row>
    <row r="7836" spans="1:9">
      <c r="A7836" s="133">
        <v>2013</v>
      </c>
      <c r="B7836" s="133">
        <v>11</v>
      </c>
      <c r="C7836" s="134">
        <v>41601</v>
      </c>
      <c r="D7836" s="133">
        <v>9</v>
      </c>
      <c r="E7836" s="5">
        <v>10.781000000000001</v>
      </c>
      <c r="F7836" s="5">
        <v>241.49000000000004</v>
      </c>
      <c r="G7836" s="5">
        <v>1620.0309999999999</v>
      </c>
      <c r="H7836" s="5">
        <v>22.545000000000002</v>
      </c>
      <c r="I7836" s="6">
        <v>0</v>
      </c>
    </row>
    <row r="7837" spans="1:9">
      <c r="A7837" s="133">
        <v>2013</v>
      </c>
      <c r="B7837" s="133">
        <v>11</v>
      </c>
      <c r="C7837" s="134">
        <v>41601</v>
      </c>
      <c r="D7837" s="133">
        <v>10</v>
      </c>
      <c r="E7837" s="5">
        <v>11.074</v>
      </c>
      <c r="F7837" s="5">
        <v>241.00300000000001</v>
      </c>
      <c r="G7837" s="5">
        <v>1675.8210000000006</v>
      </c>
      <c r="H7837" s="5">
        <v>23.909000000000002</v>
      </c>
      <c r="I7837" s="6">
        <v>0</v>
      </c>
    </row>
    <row r="7838" spans="1:9">
      <c r="A7838" s="133">
        <v>2013</v>
      </c>
      <c r="B7838" s="133">
        <v>11</v>
      </c>
      <c r="C7838" s="134">
        <v>41601</v>
      </c>
      <c r="D7838" s="133">
        <v>11</v>
      </c>
      <c r="E7838" s="5">
        <v>10.94</v>
      </c>
      <c r="F7838" s="5">
        <v>242.09000000000003</v>
      </c>
      <c r="G7838" s="5">
        <v>1788.3160000000003</v>
      </c>
      <c r="H7838" s="5">
        <v>27.723999999999993</v>
      </c>
      <c r="I7838" s="6">
        <v>0</v>
      </c>
    </row>
    <row r="7839" spans="1:9">
      <c r="A7839" s="133">
        <v>2013</v>
      </c>
      <c r="B7839" s="133">
        <v>11</v>
      </c>
      <c r="C7839" s="134">
        <v>41601</v>
      </c>
      <c r="D7839" s="133">
        <v>12</v>
      </c>
      <c r="E7839" s="5">
        <v>10.856</v>
      </c>
      <c r="F7839" s="5">
        <v>242.26000000000002</v>
      </c>
      <c r="G7839" s="5">
        <v>1844.0870000000002</v>
      </c>
      <c r="H7839" s="5">
        <v>32.932000000000002</v>
      </c>
      <c r="I7839" s="6">
        <v>0</v>
      </c>
    </row>
    <row r="7840" spans="1:9">
      <c r="A7840" s="133">
        <v>2013</v>
      </c>
      <c r="B7840" s="133">
        <v>11</v>
      </c>
      <c r="C7840" s="134">
        <v>41601</v>
      </c>
      <c r="D7840" s="133">
        <v>13</v>
      </c>
      <c r="E7840" s="5">
        <v>10.73</v>
      </c>
      <c r="F7840" s="5">
        <v>241.41100000000003</v>
      </c>
      <c r="G7840" s="5">
        <v>1888.4620000000004</v>
      </c>
      <c r="H7840" s="5">
        <v>42.436000000000021</v>
      </c>
      <c r="I7840" s="6">
        <v>0</v>
      </c>
    </row>
    <row r="7841" spans="1:9">
      <c r="A7841" s="133">
        <v>2013</v>
      </c>
      <c r="B7841" s="133">
        <v>11</v>
      </c>
      <c r="C7841" s="134">
        <v>41601</v>
      </c>
      <c r="D7841" s="133">
        <v>14</v>
      </c>
      <c r="E7841" s="5">
        <v>10.542</v>
      </c>
      <c r="F7841" s="5">
        <v>241.821</v>
      </c>
      <c r="G7841" s="5">
        <v>1881.6279999999999</v>
      </c>
      <c r="H7841" s="5">
        <v>50.722999999999999</v>
      </c>
      <c r="I7841" s="6">
        <v>0</v>
      </c>
    </row>
    <row r="7842" spans="1:9">
      <c r="A7842" s="133">
        <v>2013</v>
      </c>
      <c r="B7842" s="133">
        <v>11</v>
      </c>
      <c r="C7842" s="134">
        <v>41601</v>
      </c>
      <c r="D7842" s="133">
        <v>15</v>
      </c>
      <c r="E7842" s="5">
        <v>10.302000000000001</v>
      </c>
      <c r="F7842" s="5">
        <v>240.273</v>
      </c>
      <c r="G7842" s="5">
        <v>1866.5130000000006</v>
      </c>
      <c r="H7842" s="5">
        <v>53.396000000000001</v>
      </c>
      <c r="I7842" s="6">
        <v>0</v>
      </c>
    </row>
    <row r="7843" spans="1:9">
      <c r="A7843" s="133">
        <v>2013</v>
      </c>
      <c r="B7843" s="133">
        <v>11</v>
      </c>
      <c r="C7843" s="134">
        <v>41601</v>
      </c>
      <c r="D7843" s="133">
        <v>16</v>
      </c>
      <c r="E7843" s="5">
        <v>10.397</v>
      </c>
      <c r="F7843" s="5">
        <v>240.91900000000001</v>
      </c>
      <c r="G7843" s="5">
        <v>1868.583000000001</v>
      </c>
      <c r="H7843" s="5">
        <v>58.319000000000003</v>
      </c>
      <c r="I7843" s="6">
        <v>0</v>
      </c>
    </row>
    <row r="7844" spans="1:9">
      <c r="A7844" s="133">
        <v>2013</v>
      </c>
      <c r="B7844" s="133">
        <v>11</v>
      </c>
      <c r="C7844" s="134">
        <v>41601</v>
      </c>
      <c r="D7844" s="133">
        <v>17</v>
      </c>
      <c r="E7844" s="5">
        <v>10.019</v>
      </c>
      <c r="F7844" s="5">
        <v>241.261</v>
      </c>
      <c r="G7844" s="5">
        <v>1880.4840000000011</v>
      </c>
      <c r="H7844" s="5">
        <v>60.661000000000008</v>
      </c>
      <c r="I7844" s="6">
        <v>0</v>
      </c>
    </row>
    <row r="7845" spans="1:9">
      <c r="A7845" s="133">
        <v>2013</v>
      </c>
      <c r="B7845" s="133">
        <v>11</v>
      </c>
      <c r="C7845" s="134">
        <v>41601</v>
      </c>
      <c r="D7845" s="133">
        <v>18</v>
      </c>
      <c r="E7845" s="5">
        <v>10.358000000000001</v>
      </c>
      <c r="F7845" s="5">
        <v>239.80800000000002</v>
      </c>
      <c r="G7845" s="5">
        <v>1918.9070000000008</v>
      </c>
      <c r="H7845" s="5">
        <v>61.397999999999989</v>
      </c>
      <c r="I7845" s="6">
        <v>0</v>
      </c>
    </row>
    <row r="7846" spans="1:9">
      <c r="A7846" s="133">
        <v>2013</v>
      </c>
      <c r="B7846" s="133">
        <v>11</v>
      </c>
      <c r="C7846" s="134">
        <v>41601</v>
      </c>
      <c r="D7846" s="133">
        <v>19</v>
      </c>
      <c r="E7846" s="5">
        <v>10.78</v>
      </c>
      <c r="F7846" s="5">
        <v>239.28900000000002</v>
      </c>
      <c r="G7846" s="5">
        <v>1933.0390000000007</v>
      </c>
      <c r="H7846" s="5">
        <v>52.048999999999999</v>
      </c>
      <c r="I7846" s="6">
        <v>0</v>
      </c>
    </row>
    <row r="7847" spans="1:9">
      <c r="A7847" s="133">
        <v>2013</v>
      </c>
      <c r="B7847" s="133">
        <v>11</v>
      </c>
      <c r="C7847" s="134">
        <v>41601</v>
      </c>
      <c r="D7847" s="133">
        <v>20</v>
      </c>
      <c r="E7847" s="5">
        <v>11.237</v>
      </c>
      <c r="F7847" s="5">
        <v>239.17400000000001</v>
      </c>
      <c r="G7847" s="5">
        <v>1949.3860000000006</v>
      </c>
      <c r="H7847" s="5">
        <v>50.995000000000005</v>
      </c>
      <c r="I7847" s="6">
        <v>0</v>
      </c>
    </row>
    <row r="7848" spans="1:9">
      <c r="A7848" s="133">
        <v>2013</v>
      </c>
      <c r="B7848" s="133">
        <v>11</v>
      </c>
      <c r="C7848" s="134">
        <v>41601</v>
      </c>
      <c r="D7848" s="133">
        <v>21</v>
      </c>
      <c r="E7848" s="5">
        <v>11.717000000000001</v>
      </c>
      <c r="F7848" s="5">
        <v>238.95100000000002</v>
      </c>
      <c r="G7848" s="5">
        <v>2032.8790000000001</v>
      </c>
      <c r="H7848" s="5">
        <v>56.008999999999993</v>
      </c>
      <c r="I7848" s="6">
        <v>0</v>
      </c>
    </row>
    <row r="7849" spans="1:9">
      <c r="A7849" s="133">
        <v>2013</v>
      </c>
      <c r="B7849" s="133">
        <v>11</v>
      </c>
      <c r="C7849" s="134">
        <v>41601</v>
      </c>
      <c r="D7849" s="133">
        <v>22</v>
      </c>
      <c r="E7849" s="5">
        <v>11.636000000000001</v>
      </c>
      <c r="F7849" s="5">
        <v>238.55600000000001</v>
      </c>
      <c r="G7849" s="5">
        <v>2036.4690000000001</v>
      </c>
      <c r="H7849" s="5">
        <v>59.233000000000011</v>
      </c>
      <c r="I7849" s="6">
        <v>0</v>
      </c>
    </row>
    <row r="7850" spans="1:9">
      <c r="A7850" s="133">
        <v>2013</v>
      </c>
      <c r="B7850" s="133">
        <v>11</v>
      </c>
      <c r="C7850" s="134">
        <v>41601</v>
      </c>
      <c r="D7850" s="133">
        <v>23</v>
      </c>
      <c r="E7850" s="5">
        <v>11.679</v>
      </c>
      <c r="F7850" s="5">
        <v>237.66700000000003</v>
      </c>
      <c r="G7850" s="5">
        <v>1955.0019999999997</v>
      </c>
      <c r="H7850" s="5">
        <v>57.721999999999994</v>
      </c>
      <c r="I7850" s="6">
        <v>0</v>
      </c>
    </row>
    <row r="7851" spans="1:9">
      <c r="A7851" s="133">
        <v>2013</v>
      </c>
      <c r="B7851" s="133">
        <v>11</v>
      </c>
      <c r="C7851" s="134">
        <v>41601</v>
      </c>
      <c r="D7851" s="133">
        <v>24</v>
      </c>
      <c r="E7851" s="5">
        <v>11.755000000000001</v>
      </c>
      <c r="F7851" s="5">
        <v>238.23400000000001</v>
      </c>
      <c r="G7851" s="5">
        <v>1898.6579999999994</v>
      </c>
      <c r="H7851" s="5">
        <v>45.930999999999997</v>
      </c>
      <c r="I7851" s="6">
        <v>0</v>
      </c>
    </row>
    <row r="7852" spans="1:9">
      <c r="A7852" s="133">
        <v>2013</v>
      </c>
      <c r="B7852" s="133">
        <v>11</v>
      </c>
      <c r="C7852" s="134">
        <v>41602</v>
      </c>
      <c r="D7852" s="133">
        <v>1</v>
      </c>
      <c r="E7852" s="5">
        <v>11.654</v>
      </c>
      <c r="F7852" s="5">
        <v>240.66300000000001</v>
      </c>
      <c r="G7852" s="5">
        <v>1834.6990000000003</v>
      </c>
      <c r="H7852" s="5">
        <v>34.107000000000006</v>
      </c>
      <c r="I7852" s="6">
        <v>0</v>
      </c>
    </row>
    <row r="7853" spans="1:9">
      <c r="A7853" s="133">
        <v>2013</v>
      </c>
      <c r="B7853" s="133">
        <v>11</v>
      </c>
      <c r="C7853" s="134">
        <v>41602</v>
      </c>
      <c r="D7853" s="133">
        <v>2</v>
      </c>
      <c r="E7853" s="5">
        <v>11.598000000000001</v>
      </c>
      <c r="F7853" s="5">
        <v>240.614</v>
      </c>
      <c r="G7853" s="5">
        <v>1792.0200000000002</v>
      </c>
      <c r="H7853" s="5">
        <v>24.613</v>
      </c>
      <c r="I7853" s="6">
        <v>0</v>
      </c>
    </row>
    <row r="7854" spans="1:9">
      <c r="A7854" s="133">
        <v>2013</v>
      </c>
      <c r="B7854" s="133">
        <v>11</v>
      </c>
      <c r="C7854" s="134">
        <v>41602</v>
      </c>
      <c r="D7854" s="133">
        <v>3</v>
      </c>
      <c r="E7854" s="5">
        <v>11.179</v>
      </c>
      <c r="F7854" s="5">
        <v>240.547</v>
      </c>
      <c r="G7854" s="5">
        <v>1664.9250000000013</v>
      </c>
      <c r="H7854" s="5">
        <v>20.478000000000002</v>
      </c>
      <c r="I7854" s="6">
        <v>0</v>
      </c>
    </row>
    <row r="7855" spans="1:9">
      <c r="A7855" s="133">
        <v>2013</v>
      </c>
      <c r="B7855" s="133">
        <v>11</v>
      </c>
      <c r="C7855" s="134">
        <v>41602</v>
      </c>
      <c r="D7855" s="133">
        <v>4</v>
      </c>
      <c r="E7855" s="5">
        <v>10.571</v>
      </c>
      <c r="F7855" s="5">
        <v>241.58300000000003</v>
      </c>
      <c r="G7855" s="5">
        <v>1571.4390000000005</v>
      </c>
      <c r="H7855" s="5">
        <v>18.167000000000002</v>
      </c>
      <c r="I7855" s="6">
        <v>0</v>
      </c>
    </row>
    <row r="7856" spans="1:9">
      <c r="A7856" s="133">
        <v>2013</v>
      </c>
      <c r="B7856" s="133">
        <v>11</v>
      </c>
      <c r="C7856" s="134">
        <v>41602</v>
      </c>
      <c r="D7856" s="133">
        <v>5</v>
      </c>
      <c r="E7856" s="5">
        <v>10.74</v>
      </c>
      <c r="F7856" s="5">
        <v>241.08699999999999</v>
      </c>
      <c r="G7856" s="5">
        <v>1548.8330000000001</v>
      </c>
      <c r="H7856" s="5">
        <v>17.690999999999999</v>
      </c>
      <c r="I7856" s="6">
        <v>0</v>
      </c>
    </row>
    <row r="7857" spans="1:9">
      <c r="A7857" s="133">
        <v>2013</v>
      </c>
      <c r="B7857" s="133">
        <v>11</v>
      </c>
      <c r="C7857" s="134">
        <v>41602</v>
      </c>
      <c r="D7857" s="133">
        <v>6</v>
      </c>
      <c r="E7857" s="5">
        <v>13.15</v>
      </c>
      <c r="F7857" s="5">
        <v>221.77100000000002</v>
      </c>
      <c r="G7857" s="5">
        <v>1489.2760000000007</v>
      </c>
      <c r="H7857" s="5">
        <v>15.327000000000002</v>
      </c>
      <c r="I7857" s="6">
        <v>0</v>
      </c>
    </row>
    <row r="7858" spans="1:9">
      <c r="A7858" s="133">
        <v>2013</v>
      </c>
      <c r="B7858" s="133">
        <v>11</v>
      </c>
      <c r="C7858" s="134">
        <v>41602</v>
      </c>
      <c r="D7858" s="133">
        <v>7</v>
      </c>
      <c r="E7858" s="5">
        <v>18.409000000000002</v>
      </c>
      <c r="F7858" s="5">
        <v>186.012</v>
      </c>
      <c r="G7858" s="5">
        <v>1455.9730000000002</v>
      </c>
      <c r="H7858" s="5">
        <v>13.157999999999999</v>
      </c>
      <c r="I7858" s="6">
        <v>0</v>
      </c>
    </row>
    <row r="7859" spans="1:9">
      <c r="A7859" s="133">
        <v>2013</v>
      </c>
      <c r="B7859" s="133">
        <v>11</v>
      </c>
      <c r="C7859" s="134">
        <v>41602</v>
      </c>
      <c r="D7859" s="133">
        <v>8</v>
      </c>
      <c r="E7859" s="5">
        <v>18.231000000000002</v>
      </c>
      <c r="F7859" s="5">
        <v>184.81299999999999</v>
      </c>
      <c r="G7859" s="5">
        <v>1458.0319999999999</v>
      </c>
      <c r="H7859" s="5">
        <v>17.853999999999999</v>
      </c>
      <c r="I7859" s="6">
        <v>0</v>
      </c>
    </row>
    <row r="7860" spans="1:9">
      <c r="A7860" s="133">
        <v>2013</v>
      </c>
      <c r="B7860" s="133">
        <v>11</v>
      </c>
      <c r="C7860" s="134">
        <v>41602</v>
      </c>
      <c r="D7860" s="133">
        <v>9</v>
      </c>
      <c r="E7860" s="5">
        <v>18.026</v>
      </c>
      <c r="F7860" s="5">
        <v>184.56100000000001</v>
      </c>
      <c r="G7860" s="5">
        <v>1500.1139999999996</v>
      </c>
      <c r="H7860" s="5">
        <v>18.019000000000002</v>
      </c>
      <c r="I7860" s="6">
        <v>0</v>
      </c>
    </row>
    <row r="7861" spans="1:9">
      <c r="A7861" s="133">
        <v>2013</v>
      </c>
      <c r="B7861" s="133">
        <v>11</v>
      </c>
      <c r="C7861" s="134">
        <v>41602</v>
      </c>
      <c r="D7861" s="133">
        <v>10</v>
      </c>
      <c r="E7861" s="5">
        <v>18.084</v>
      </c>
      <c r="F7861" s="5">
        <v>203.71100000000001</v>
      </c>
      <c r="G7861" s="5">
        <v>1514.0969999999998</v>
      </c>
      <c r="H7861" s="5">
        <v>31.057000000000002</v>
      </c>
      <c r="I7861" s="6">
        <v>0</v>
      </c>
    </row>
    <row r="7862" spans="1:9">
      <c r="A7862" s="133">
        <v>2013</v>
      </c>
      <c r="B7862" s="133">
        <v>11</v>
      </c>
      <c r="C7862" s="134">
        <v>41602</v>
      </c>
      <c r="D7862" s="133">
        <v>11</v>
      </c>
      <c r="E7862" s="5">
        <v>18.249000000000002</v>
      </c>
      <c r="F7862" s="5">
        <v>262.536</v>
      </c>
      <c r="G7862" s="5">
        <v>1593.0360000000001</v>
      </c>
      <c r="H7862" s="5">
        <v>34.474000000000011</v>
      </c>
      <c r="I7862" s="6">
        <v>0</v>
      </c>
    </row>
    <row r="7863" spans="1:9">
      <c r="A7863" s="133">
        <v>2013</v>
      </c>
      <c r="B7863" s="133">
        <v>11</v>
      </c>
      <c r="C7863" s="134">
        <v>41602</v>
      </c>
      <c r="D7863" s="133">
        <v>12</v>
      </c>
      <c r="E7863" s="5">
        <v>18.128</v>
      </c>
      <c r="F7863" s="5">
        <v>266.65800000000007</v>
      </c>
      <c r="G7863" s="5">
        <v>1731.7549999999997</v>
      </c>
      <c r="H7863" s="5">
        <v>24.363000000000003</v>
      </c>
      <c r="I7863" s="6">
        <v>0</v>
      </c>
    </row>
    <row r="7864" spans="1:9">
      <c r="A7864" s="133">
        <v>2013</v>
      </c>
      <c r="B7864" s="133">
        <v>11</v>
      </c>
      <c r="C7864" s="134">
        <v>41602</v>
      </c>
      <c r="D7864" s="133">
        <v>13</v>
      </c>
      <c r="E7864" s="5">
        <v>17.917999999999999</v>
      </c>
      <c r="F7864" s="5">
        <v>266.59400000000005</v>
      </c>
      <c r="G7864" s="5">
        <v>1768.3900000000003</v>
      </c>
      <c r="H7864" s="5">
        <v>29.489000000000001</v>
      </c>
      <c r="I7864" s="6">
        <v>0</v>
      </c>
    </row>
    <row r="7865" spans="1:9">
      <c r="A7865" s="133">
        <v>2013</v>
      </c>
      <c r="B7865" s="133">
        <v>11</v>
      </c>
      <c r="C7865" s="134">
        <v>41602</v>
      </c>
      <c r="D7865" s="133">
        <v>14</v>
      </c>
      <c r="E7865" s="5">
        <v>17.82</v>
      </c>
      <c r="F7865" s="5">
        <v>266.23200000000003</v>
      </c>
      <c r="G7865" s="5">
        <v>1791.7879999999996</v>
      </c>
      <c r="H7865" s="5">
        <v>56.467000000000006</v>
      </c>
      <c r="I7865" s="6">
        <v>0</v>
      </c>
    </row>
    <row r="7866" spans="1:9">
      <c r="A7866" s="133">
        <v>2013</v>
      </c>
      <c r="B7866" s="133">
        <v>11</v>
      </c>
      <c r="C7866" s="134">
        <v>41602</v>
      </c>
      <c r="D7866" s="133">
        <v>15</v>
      </c>
      <c r="E7866" s="5">
        <v>17.721</v>
      </c>
      <c r="F7866" s="5">
        <v>266.01800000000009</v>
      </c>
      <c r="G7866" s="5">
        <v>1794.5229999999995</v>
      </c>
      <c r="H7866" s="5">
        <v>53.013000000000005</v>
      </c>
      <c r="I7866" s="6">
        <v>0</v>
      </c>
    </row>
    <row r="7867" spans="1:9">
      <c r="A7867" s="133">
        <v>2013</v>
      </c>
      <c r="B7867" s="133">
        <v>11</v>
      </c>
      <c r="C7867" s="134">
        <v>41602</v>
      </c>
      <c r="D7867" s="133">
        <v>16</v>
      </c>
      <c r="E7867" s="5">
        <v>17.712</v>
      </c>
      <c r="F7867" s="5">
        <v>265.47100000000006</v>
      </c>
      <c r="G7867" s="5">
        <v>1846.2489999999996</v>
      </c>
      <c r="H7867" s="5">
        <v>69.022999999999996</v>
      </c>
      <c r="I7867" s="6">
        <v>0</v>
      </c>
    </row>
    <row r="7868" spans="1:9">
      <c r="A7868" s="133">
        <v>2013</v>
      </c>
      <c r="B7868" s="133">
        <v>11</v>
      </c>
      <c r="C7868" s="134">
        <v>41602</v>
      </c>
      <c r="D7868" s="133">
        <v>17</v>
      </c>
      <c r="E7868" s="5">
        <v>17.559000000000001</v>
      </c>
      <c r="F7868" s="5">
        <v>265.56000000000006</v>
      </c>
      <c r="G7868" s="5">
        <v>1875.2739999999994</v>
      </c>
      <c r="H7868" s="5">
        <v>61.738000000000007</v>
      </c>
      <c r="I7868" s="6">
        <v>0</v>
      </c>
    </row>
    <row r="7869" spans="1:9">
      <c r="A7869" s="133">
        <v>2013</v>
      </c>
      <c r="B7869" s="133">
        <v>11</v>
      </c>
      <c r="C7869" s="134">
        <v>41602</v>
      </c>
      <c r="D7869" s="133">
        <v>18</v>
      </c>
      <c r="E7869" s="5">
        <v>17.847000000000001</v>
      </c>
      <c r="F7869" s="5">
        <v>266.32600000000002</v>
      </c>
      <c r="G7869" s="5">
        <v>1858.4159999999999</v>
      </c>
      <c r="H7869" s="5">
        <v>50.317999999999998</v>
      </c>
      <c r="I7869" s="6">
        <v>0</v>
      </c>
    </row>
    <row r="7870" spans="1:9">
      <c r="A7870" s="133">
        <v>2013</v>
      </c>
      <c r="B7870" s="133">
        <v>11</v>
      </c>
      <c r="C7870" s="134">
        <v>41602</v>
      </c>
      <c r="D7870" s="133">
        <v>19</v>
      </c>
      <c r="E7870" s="5">
        <v>17.73</v>
      </c>
      <c r="F7870" s="5">
        <v>266.149</v>
      </c>
      <c r="G7870" s="5">
        <v>1862.8990000000003</v>
      </c>
      <c r="H7870" s="5">
        <v>43.442</v>
      </c>
      <c r="I7870" s="6">
        <v>0</v>
      </c>
    </row>
    <row r="7871" spans="1:9">
      <c r="A7871" s="133">
        <v>2013</v>
      </c>
      <c r="B7871" s="133">
        <v>11</v>
      </c>
      <c r="C7871" s="134">
        <v>41602</v>
      </c>
      <c r="D7871" s="133">
        <v>20</v>
      </c>
      <c r="E7871" s="5">
        <v>18.324999999999999</v>
      </c>
      <c r="F7871" s="5">
        <v>266.22899999999998</v>
      </c>
      <c r="G7871" s="5">
        <v>1917.3210000000004</v>
      </c>
      <c r="H7871" s="5">
        <v>42.021999999999998</v>
      </c>
      <c r="I7871" s="6">
        <v>0</v>
      </c>
    </row>
    <row r="7872" spans="1:9">
      <c r="A7872" s="133">
        <v>2013</v>
      </c>
      <c r="B7872" s="133">
        <v>11</v>
      </c>
      <c r="C7872" s="134">
        <v>41602</v>
      </c>
      <c r="D7872" s="133">
        <v>21</v>
      </c>
      <c r="E7872" s="5">
        <v>18.573</v>
      </c>
      <c r="F7872" s="5">
        <v>266.50200000000007</v>
      </c>
      <c r="G7872" s="5">
        <v>2071.9910000000009</v>
      </c>
      <c r="H7872" s="5">
        <v>47.874999999999993</v>
      </c>
      <c r="I7872" s="6">
        <v>0</v>
      </c>
    </row>
    <row r="7873" spans="1:9">
      <c r="A7873" s="133">
        <v>2013</v>
      </c>
      <c r="B7873" s="133">
        <v>11</v>
      </c>
      <c r="C7873" s="134">
        <v>41602</v>
      </c>
      <c r="D7873" s="133">
        <v>22</v>
      </c>
      <c r="E7873" s="5">
        <v>18.813000000000002</v>
      </c>
      <c r="F7873" s="5">
        <v>266.267</v>
      </c>
      <c r="G7873" s="5">
        <v>2097.8370000000009</v>
      </c>
      <c r="H7873" s="5">
        <v>50.215999999999994</v>
      </c>
      <c r="I7873" s="6">
        <v>0</v>
      </c>
    </row>
    <row r="7874" spans="1:9">
      <c r="A7874" s="133">
        <v>2013</v>
      </c>
      <c r="B7874" s="133">
        <v>11</v>
      </c>
      <c r="C7874" s="134">
        <v>41602</v>
      </c>
      <c r="D7874" s="133">
        <v>23</v>
      </c>
      <c r="E7874" s="5">
        <v>18.751000000000001</v>
      </c>
      <c r="F7874" s="5">
        <v>266.66000000000003</v>
      </c>
      <c r="G7874" s="5">
        <v>2077.3530000000001</v>
      </c>
      <c r="H7874" s="5">
        <v>86.507000000000019</v>
      </c>
      <c r="I7874" s="6">
        <v>0</v>
      </c>
    </row>
    <row r="7875" spans="1:9">
      <c r="A7875" s="133">
        <v>2013</v>
      </c>
      <c r="B7875" s="133">
        <v>11</v>
      </c>
      <c r="C7875" s="134">
        <v>41602</v>
      </c>
      <c r="D7875" s="133">
        <v>24</v>
      </c>
      <c r="E7875" s="5">
        <v>18.755000000000003</v>
      </c>
      <c r="F7875" s="5">
        <v>267.08699999999999</v>
      </c>
      <c r="G7875" s="5">
        <v>1974.6570000000008</v>
      </c>
      <c r="H7875" s="5">
        <v>94.525999999999996</v>
      </c>
      <c r="I7875" s="6">
        <v>0</v>
      </c>
    </row>
    <row r="7876" spans="1:9">
      <c r="A7876" s="133">
        <v>2013</v>
      </c>
      <c r="B7876" s="133">
        <v>11</v>
      </c>
      <c r="C7876" s="134">
        <v>41603</v>
      </c>
      <c r="D7876" s="133">
        <v>1</v>
      </c>
      <c r="E7876" s="5">
        <v>11.464</v>
      </c>
      <c r="F7876" s="5">
        <v>264.67399999999998</v>
      </c>
      <c r="G7876" s="5">
        <v>1855.8049999999998</v>
      </c>
      <c r="H7876" s="5">
        <v>92.782000000000011</v>
      </c>
      <c r="I7876" s="6">
        <v>0</v>
      </c>
    </row>
    <row r="7877" spans="1:9">
      <c r="A7877" s="133">
        <v>2013</v>
      </c>
      <c r="B7877" s="133">
        <v>11</v>
      </c>
      <c r="C7877" s="134">
        <v>41603</v>
      </c>
      <c r="D7877" s="133">
        <v>2</v>
      </c>
      <c r="E7877" s="5">
        <v>11.5</v>
      </c>
      <c r="F7877" s="5">
        <v>264.99900000000002</v>
      </c>
      <c r="G7877" s="5">
        <v>1789.6889999999999</v>
      </c>
      <c r="H7877" s="5">
        <v>70.510000000000005</v>
      </c>
      <c r="I7877" s="6">
        <v>0</v>
      </c>
    </row>
    <row r="7878" spans="1:9">
      <c r="A7878" s="133">
        <v>2013</v>
      </c>
      <c r="B7878" s="133">
        <v>11</v>
      </c>
      <c r="C7878" s="134">
        <v>41603</v>
      </c>
      <c r="D7878" s="133">
        <v>3</v>
      </c>
      <c r="E7878" s="5">
        <v>11.112</v>
      </c>
      <c r="F7878" s="5">
        <v>266.63300000000004</v>
      </c>
      <c r="G7878" s="5">
        <v>1700.1649999999993</v>
      </c>
      <c r="H7878" s="5">
        <v>33.813999999999993</v>
      </c>
      <c r="I7878" s="6">
        <v>0</v>
      </c>
    </row>
    <row r="7879" spans="1:9">
      <c r="A7879" s="133">
        <v>2013</v>
      </c>
      <c r="B7879" s="133">
        <v>11</v>
      </c>
      <c r="C7879" s="134">
        <v>41603</v>
      </c>
      <c r="D7879" s="133">
        <v>4</v>
      </c>
      <c r="E7879" s="5">
        <v>10.809000000000001</v>
      </c>
      <c r="F7879" s="5">
        <v>265.50399999999996</v>
      </c>
      <c r="G7879" s="5">
        <v>1600.5579999999995</v>
      </c>
      <c r="H7879" s="5">
        <v>30.091000000000001</v>
      </c>
      <c r="I7879" s="6">
        <v>0</v>
      </c>
    </row>
    <row r="7880" spans="1:9">
      <c r="A7880" s="133">
        <v>2013</v>
      </c>
      <c r="B7880" s="133">
        <v>11</v>
      </c>
      <c r="C7880" s="134">
        <v>41603</v>
      </c>
      <c r="D7880" s="133">
        <v>5</v>
      </c>
      <c r="E7880" s="5">
        <v>11.291</v>
      </c>
      <c r="F7880" s="5">
        <v>260.63900000000001</v>
      </c>
      <c r="G7880" s="5">
        <v>1556.5330000000004</v>
      </c>
      <c r="H7880" s="5">
        <v>26.611999999999995</v>
      </c>
      <c r="I7880" s="6">
        <v>0</v>
      </c>
    </row>
    <row r="7881" spans="1:9">
      <c r="A7881" s="133">
        <v>2013</v>
      </c>
      <c r="B7881" s="133">
        <v>11</v>
      </c>
      <c r="C7881" s="134">
        <v>41603</v>
      </c>
      <c r="D7881" s="133">
        <v>6</v>
      </c>
      <c r="E7881" s="5">
        <v>11.301</v>
      </c>
      <c r="F7881" s="5">
        <v>259.67200000000003</v>
      </c>
      <c r="G7881" s="5">
        <v>1554.6699999999998</v>
      </c>
      <c r="H7881" s="5">
        <v>23.331000000000007</v>
      </c>
      <c r="I7881" s="6">
        <v>0</v>
      </c>
    </row>
    <row r="7882" spans="1:9">
      <c r="A7882" s="133">
        <v>2013</v>
      </c>
      <c r="B7882" s="133">
        <v>11</v>
      </c>
      <c r="C7882" s="134">
        <v>41603</v>
      </c>
      <c r="D7882" s="133">
        <v>7</v>
      </c>
      <c r="E7882" s="5">
        <v>11.253</v>
      </c>
      <c r="F7882" s="5">
        <v>248.017</v>
      </c>
      <c r="G7882" s="5">
        <v>1509.1530000000007</v>
      </c>
      <c r="H7882" s="5">
        <v>23.168999999999997</v>
      </c>
      <c r="I7882" s="6">
        <v>0</v>
      </c>
    </row>
    <row r="7883" spans="1:9">
      <c r="A7883" s="133">
        <v>2013</v>
      </c>
      <c r="B7883" s="133">
        <v>11</v>
      </c>
      <c r="C7883" s="134">
        <v>41603</v>
      </c>
      <c r="D7883" s="133">
        <v>8</v>
      </c>
      <c r="E7883" s="5">
        <v>11.291</v>
      </c>
      <c r="F7883" s="5">
        <v>236.31800000000001</v>
      </c>
      <c r="G7883" s="5">
        <v>1536.1640000000002</v>
      </c>
      <c r="H7883" s="5">
        <v>21.322000000000003</v>
      </c>
      <c r="I7883" s="6">
        <v>0</v>
      </c>
    </row>
    <row r="7884" spans="1:9">
      <c r="A7884" s="133">
        <v>2013</v>
      </c>
      <c r="B7884" s="133">
        <v>11</v>
      </c>
      <c r="C7884" s="134">
        <v>41603</v>
      </c>
      <c r="D7884" s="133">
        <v>9</v>
      </c>
      <c r="E7884" s="5">
        <v>11.464</v>
      </c>
      <c r="F7884" s="5">
        <v>200.23099999999999</v>
      </c>
      <c r="G7884" s="5">
        <v>1580.3860000000002</v>
      </c>
      <c r="H7884" s="5">
        <v>24.423999999999999</v>
      </c>
      <c r="I7884" s="6">
        <v>0</v>
      </c>
    </row>
    <row r="7885" spans="1:9">
      <c r="A7885" s="133">
        <v>2013</v>
      </c>
      <c r="B7885" s="133">
        <v>11</v>
      </c>
      <c r="C7885" s="134">
        <v>41603</v>
      </c>
      <c r="D7885" s="133">
        <v>10</v>
      </c>
      <c r="E7885" s="5">
        <v>11.365</v>
      </c>
      <c r="F7885" s="5">
        <v>185.49300000000002</v>
      </c>
      <c r="G7885" s="5">
        <v>1600.9320000000005</v>
      </c>
      <c r="H7885" s="5">
        <v>25.195</v>
      </c>
      <c r="I7885" s="6">
        <v>0</v>
      </c>
    </row>
    <row r="7886" spans="1:9">
      <c r="A7886" s="133">
        <v>2013</v>
      </c>
      <c r="B7886" s="133">
        <v>11</v>
      </c>
      <c r="C7886" s="134">
        <v>41603</v>
      </c>
      <c r="D7886" s="133">
        <v>11</v>
      </c>
      <c r="E7886" s="5">
        <v>11.33</v>
      </c>
      <c r="F7886" s="5">
        <v>201.50400000000002</v>
      </c>
      <c r="G7886" s="5">
        <v>1666.33</v>
      </c>
      <c r="H7886" s="5">
        <v>26.712</v>
      </c>
      <c r="I7886" s="6">
        <v>0</v>
      </c>
    </row>
    <row r="7887" spans="1:9">
      <c r="A7887" s="133">
        <v>2013</v>
      </c>
      <c r="B7887" s="133">
        <v>11</v>
      </c>
      <c r="C7887" s="134">
        <v>41603</v>
      </c>
      <c r="D7887" s="133">
        <v>12</v>
      </c>
      <c r="E7887" s="5">
        <v>11.358000000000001</v>
      </c>
      <c r="F7887" s="5">
        <v>237.89600000000002</v>
      </c>
      <c r="G7887" s="5">
        <v>1672.0490000000007</v>
      </c>
      <c r="H7887" s="5">
        <v>28.189</v>
      </c>
      <c r="I7887" s="6">
        <v>0</v>
      </c>
    </row>
    <row r="7888" spans="1:9">
      <c r="A7888" s="133">
        <v>2013</v>
      </c>
      <c r="B7888" s="133">
        <v>11</v>
      </c>
      <c r="C7888" s="134">
        <v>41603</v>
      </c>
      <c r="D7888" s="133">
        <v>13</v>
      </c>
      <c r="E7888" s="5">
        <v>5.1150000000000002</v>
      </c>
      <c r="F7888" s="5">
        <v>255.09099999999998</v>
      </c>
      <c r="G7888" s="5">
        <v>1723.9300000000005</v>
      </c>
      <c r="H7888" s="5">
        <v>36.152999999999992</v>
      </c>
      <c r="I7888" s="6">
        <v>0</v>
      </c>
    </row>
    <row r="7889" spans="1:9">
      <c r="A7889" s="133">
        <v>2013</v>
      </c>
      <c r="B7889" s="133">
        <v>11</v>
      </c>
      <c r="C7889" s="134">
        <v>41603</v>
      </c>
      <c r="D7889" s="133">
        <v>14</v>
      </c>
      <c r="E7889" s="5">
        <v>0</v>
      </c>
      <c r="F7889" s="5">
        <v>265.67600000000004</v>
      </c>
      <c r="G7889" s="5">
        <v>1733.9559999999999</v>
      </c>
      <c r="H7889" s="5">
        <v>45.287999999999997</v>
      </c>
      <c r="I7889" s="6">
        <v>0</v>
      </c>
    </row>
    <row r="7890" spans="1:9">
      <c r="A7890" s="133">
        <v>2013</v>
      </c>
      <c r="B7890" s="133">
        <v>11</v>
      </c>
      <c r="C7890" s="134">
        <v>41603</v>
      </c>
      <c r="D7890" s="133">
        <v>15</v>
      </c>
      <c r="E7890" s="5">
        <v>0</v>
      </c>
      <c r="F7890" s="5">
        <v>265.17200000000003</v>
      </c>
      <c r="G7890" s="5">
        <v>1755.3969999999999</v>
      </c>
      <c r="H7890" s="5">
        <v>55.394999999999989</v>
      </c>
      <c r="I7890" s="6">
        <v>0</v>
      </c>
    </row>
    <row r="7891" spans="1:9">
      <c r="A7891" s="133">
        <v>2013</v>
      </c>
      <c r="B7891" s="133">
        <v>11</v>
      </c>
      <c r="C7891" s="134">
        <v>41603</v>
      </c>
      <c r="D7891" s="133">
        <v>16</v>
      </c>
      <c r="E7891" s="5">
        <v>0</v>
      </c>
      <c r="F7891" s="5">
        <v>264.08800000000002</v>
      </c>
      <c r="G7891" s="5">
        <v>1748.9229999999998</v>
      </c>
      <c r="H7891" s="5">
        <v>57.808999999999997</v>
      </c>
      <c r="I7891" s="6">
        <v>0</v>
      </c>
    </row>
    <row r="7892" spans="1:9">
      <c r="A7892" s="133">
        <v>2013</v>
      </c>
      <c r="B7892" s="133">
        <v>11</v>
      </c>
      <c r="C7892" s="134">
        <v>41603</v>
      </c>
      <c r="D7892" s="133">
        <v>17</v>
      </c>
      <c r="E7892" s="5">
        <v>0</v>
      </c>
      <c r="F7892" s="5">
        <v>264.04900000000004</v>
      </c>
      <c r="G7892" s="5">
        <v>1739.662</v>
      </c>
      <c r="H7892" s="5">
        <v>53.464999999999996</v>
      </c>
      <c r="I7892" s="6">
        <v>0</v>
      </c>
    </row>
    <row r="7893" spans="1:9">
      <c r="A7893" s="133">
        <v>2013</v>
      </c>
      <c r="B7893" s="133">
        <v>11</v>
      </c>
      <c r="C7893" s="134">
        <v>41603</v>
      </c>
      <c r="D7893" s="133">
        <v>18</v>
      </c>
      <c r="E7893" s="5">
        <v>0</v>
      </c>
      <c r="F7893" s="5">
        <v>264.06799999999998</v>
      </c>
      <c r="G7893" s="5">
        <v>1722.7259999999992</v>
      </c>
      <c r="H7893" s="5">
        <v>49.122000000000007</v>
      </c>
      <c r="I7893" s="6">
        <v>0</v>
      </c>
    </row>
    <row r="7894" spans="1:9">
      <c r="A7894" s="133">
        <v>2013</v>
      </c>
      <c r="B7894" s="133">
        <v>11</v>
      </c>
      <c r="C7894" s="134">
        <v>41603</v>
      </c>
      <c r="D7894" s="133">
        <v>19</v>
      </c>
      <c r="E7894" s="5">
        <v>0</v>
      </c>
      <c r="F7894" s="5">
        <v>263.72800000000001</v>
      </c>
      <c r="G7894" s="5">
        <v>1704.4280000000001</v>
      </c>
      <c r="H7894" s="5">
        <v>38.713999999999992</v>
      </c>
      <c r="I7894" s="6">
        <v>0</v>
      </c>
    </row>
    <row r="7895" spans="1:9">
      <c r="A7895" s="133">
        <v>2013</v>
      </c>
      <c r="B7895" s="133">
        <v>11</v>
      </c>
      <c r="C7895" s="134">
        <v>41603</v>
      </c>
      <c r="D7895" s="133">
        <v>20</v>
      </c>
      <c r="E7895" s="5">
        <v>0</v>
      </c>
      <c r="F7895" s="5">
        <v>263.98</v>
      </c>
      <c r="G7895" s="5">
        <v>1796.0429999999994</v>
      </c>
      <c r="H7895" s="5">
        <v>37.923000000000009</v>
      </c>
      <c r="I7895" s="6">
        <v>0</v>
      </c>
    </row>
    <row r="7896" spans="1:9">
      <c r="A7896" s="133">
        <v>2013</v>
      </c>
      <c r="B7896" s="133">
        <v>11</v>
      </c>
      <c r="C7896" s="134">
        <v>41603</v>
      </c>
      <c r="D7896" s="133">
        <v>21</v>
      </c>
      <c r="E7896" s="5">
        <v>0</v>
      </c>
      <c r="F7896" s="5">
        <v>266.42200000000003</v>
      </c>
      <c r="G7896" s="5">
        <v>1895.5550000000012</v>
      </c>
      <c r="H7896" s="5">
        <v>43.658999999999992</v>
      </c>
      <c r="I7896" s="6">
        <v>0</v>
      </c>
    </row>
    <row r="7897" spans="1:9">
      <c r="A7897" s="133">
        <v>2013</v>
      </c>
      <c r="B7897" s="133">
        <v>11</v>
      </c>
      <c r="C7897" s="134">
        <v>41603</v>
      </c>
      <c r="D7897" s="133">
        <v>22</v>
      </c>
      <c r="E7897" s="5">
        <v>0</v>
      </c>
      <c r="F7897" s="5">
        <v>292.82499999999999</v>
      </c>
      <c r="G7897" s="5">
        <v>1864.1210000000005</v>
      </c>
      <c r="H7897" s="5">
        <v>52.009999999999991</v>
      </c>
      <c r="I7897" s="6">
        <v>0</v>
      </c>
    </row>
    <row r="7898" spans="1:9">
      <c r="A7898" s="133">
        <v>2013</v>
      </c>
      <c r="B7898" s="133">
        <v>11</v>
      </c>
      <c r="C7898" s="134">
        <v>41603</v>
      </c>
      <c r="D7898" s="133">
        <v>23</v>
      </c>
      <c r="E7898" s="5">
        <v>4.6379999999999999</v>
      </c>
      <c r="F7898" s="5">
        <v>301.32499999999999</v>
      </c>
      <c r="G7898" s="5">
        <v>1827.5889999999999</v>
      </c>
      <c r="H7898" s="5">
        <v>57.340999999999987</v>
      </c>
      <c r="I7898" s="6">
        <v>0</v>
      </c>
    </row>
    <row r="7899" spans="1:9">
      <c r="A7899" s="133">
        <v>2013</v>
      </c>
      <c r="B7899" s="133">
        <v>11</v>
      </c>
      <c r="C7899" s="134">
        <v>41603</v>
      </c>
      <c r="D7899" s="133">
        <v>24</v>
      </c>
      <c r="E7899" s="5">
        <v>7.1990000000000007</v>
      </c>
      <c r="F7899" s="5">
        <v>299.86700000000002</v>
      </c>
      <c r="G7899" s="5">
        <v>1800.6380000000004</v>
      </c>
      <c r="H7899" s="5">
        <v>56.620000000000005</v>
      </c>
      <c r="I7899" s="6">
        <v>0</v>
      </c>
    </row>
    <row r="7900" spans="1:9">
      <c r="A7900" s="133">
        <v>2013</v>
      </c>
      <c r="B7900" s="133">
        <v>11</v>
      </c>
      <c r="C7900" s="134">
        <v>41604</v>
      </c>
      <c r="D7900" s="133">
        <v>1</v>
      </c>
      <c r="E7900" s="5">
        <v>7.0470000000000006</v>
      </c>
      <c r="F7900" s="5">
        <v>307.43800000000005</v>
      </c>
      <c r="G7900" s="5">
        <v>1712.7850000000005</v>
      </c>
      <c r="H7900" s="5">
        <v>48.201000000000008</v>
      </c>
      <c r="I7900" s="6">
        <v>0</v>
      </c>
    </row>
    <row r="7901" spans="1:9">
      <c r="A7901" s="133">
        <v>2013</v>
      </c>
      <c r="B7901" s="133">
        <v>11</v>
      </c>
      <c r="C7901" s="134">
        <v>41604</v>
      </c>
      <c r="D7901" s="133">
        <v>2</v>
      </c>
      <c r="E7901" s="5">
        <v>6.8490000000000002</v>
      </c>
      <c r="F7901" s="5">
        <v>309.97600000000006</v>
      </c>
      <c r="G7901" s="5">
        <v>1586.2759999999998</v>
      </c>
      <c r="H7901" s="5">
        <v>42.053999999999995</v>
      </c>
      <c r="I7901" s="6">
        <v>0</v>
      </c>
    </row>
    <row r="7902" spans="1:9">
      <c r="A7902" s="133">
        <v>2013</v>
      </c>
      <c r="B7902" s="133">
        <v>11</v>
      </c>
      <c r="C7902" s="134">
        <v>41604</v>
      </c>
      <c r="D7902" s="133">
        <v>3</v>
      </c>
      <c r="E7902" s="5">
        <v>11.855</v>
      </c>
      <c r="F7902" s="5">
        <v>310.93</v>
      </c>
      <c r="G7902" s="5">
        <v>1524.4569999999999</v>
      </c>
      <c r="H7902" s="5">
        <v>33.975999999999999</v>
      </c>
      <c r="I7902" s="6">
        <v>0</v>
      </c>
    </row>
    <row r="7903" spans="1:9">
      <c r="A7903" s="133">
        <v>2013</v>
      </c>
      <c r="B7903" s="133">
        <v>11</v>
      </c>
      <c r="C7903" s="134">
        <v>41604</v>
      </c>
      <c r="D7903" s="133">
        <v>4</v>
      </c>
      <c r="E7903" s="5">
        <v>12.77</v>
      </c>
      <c r="F7903" s="5">
        <v>310.81900000000002</v>
      </c>
      <c r="G7903" s="5">
        <v>1502.2619999999995</v>
      </c>
      <c r="H7903" s="5">
        <v>26.986000000000001</v>
      </c>
      <c r="I7903" s="6">
        <v>0</v>
      </c>
    </row>
    <row r="7904" spans="1:9">
      <c r="A7904" s="133">
        <v>2013</v>
      </c>
      <c r="B7904" s="133">
        <v>11</v>
      </c>
      <c r="C7904" s="134">
        <v>41604</v>
      </c>
      <c r="D7904" s="133">
        <v>5</v>
      </c>
      <c r="E7904" s="5">
        <v>15.405000000000001</v>
      </c>
      <c r="F7904" s="5">
        <v>310.41199999999998</v>
      </c>
      <c r="G7904" s="5">
        <v>1494.8649999999996</v>
      </c>
      <c r="H7904" s="5">
        <v>23.196000000000002</v>
      </c>
      <c r="I7904" s="6">
        <v>0</v>
      </c>
    </row>
    <row r="7905" spans="1:9">
      <c r="A7905" s="133">
        <v>2013</v>
      </c>
      <c r="B7905" s="133">
        <v>11</v>
      </c>
      <c r="C7905" s="134">
        <v>41604</v>
      </c>
      <c r="D7905" s="133">
        <v>6</v>
      </c>
      <c r="E7905" s="5">
        <v>18.696999999999999</v>
      </c>
      <c r="F7905" s="5">
        <v>311.27499999999998</v>
      </c>
      <c r="G7905" s="5">
        <v>1507.9880000000003</v>
      </c>
      <c r="H7905" s="5">
        <v>19.237000000000002</v>
      </c>
      <c r="I7905" s="6">
        <v>0</v>
      </c>
    </row>
    <row r="7906" spans="1:9">
      <c r="A7906" s="133">
        <v>2013</v>
      </c>
      <c r="B7906" s="133">
        <v>11</v>
      </c>
      <c r="C7906" s="134">
        <v>41604</v>
      </c>
      <c r="D7906" s="133">
        <v>7</v>
      </c>
      <c r="E7906" s="5">
        <v>18.537000000000003</v>
      </c>
      <c r="F7906" s="5">
        <v>309.07900000000001</v>
      </c>
      <c r="G7906" s="5">
        <v>1513.4749999999997</v>
      </c>
      <c r="H7906" s="5">
        <v>17.380000000000003</v>
      </c>
      <c r="I7906" s="6">
        <v>0</v>
      </c>
    </row>
    <row r="7907" spans="1:9">
      <c r="A7907" s="133">
        <v>2013</v>
      </c>
      <c r="B7907" s="133">
        <v>11</v>
      </c>
      <c r="C7907" s="134">
        <v>41604</v>
      </c>
      <c r="D7907" s="133">
        <v>8</v>
      </c>
      <c r="E7907" s="5">
        <v>19.222000000000001</v>
      </c>
      <c r="F7907" s="5">
        <v>310.24599999999998</v>
      </c>
      <c r="G7907" s="5">
        <v>1611.1870000000001</v>
      </c>
      <c r="H7907" s="5">
        <v>17.872999999999998</v>
      </c>
      <c r="I7907" s="6">
        <v>0</v>
      </c>
    </row>
    <row r="7908" spans="1:9">
      <c r="A7908" s="133">
        <v>2013</v>
      </c>
      <c r="B7908" s="133">
        <v>11</v>
      </c>
      <c r="C7908" s="134">
        <v>41604</v>
      </c>
      <c r="D7908" s="133">
        <v>9</v>
      </c>
      <c r="E7908" s="5">
        <v>19.145</v>
      </c>
      <c r="F7908" s="5">
        <v>311.327</v>
      </c>
      <c r="G7908" s="5">
        <v>1775.5159999999994</v>
      </c>
      <c r="H7908" s="5">
        <v>20.225999999999999</v>
      </c>
      <c r="I7908" s="6">
        <v>0</v>
      </c>
    </row>
    <row r="7909" spans="1:9">
      <c r="A7909" s="133">
        <v>2013</v>
      </c>
      <c r="B7909" s="133">
        <v>11</v>
      </c>
      <c r="C7909" s="134">
        <v>41604</v>
      </c>
      <c r="D7909" s="133">
        <v>10</v>
      </c>
      <c r="E7909" s="5">
        <v>18.897000000000002</v>
      </c>
      <c r="F7909" s="5">
        <v>311.56799999999998</v>
      </c>
      <c r="G7909" s="5">
        <v>1863.3049999999992</v>
      </c>
      <c r="H7909" s="5">
        <v>20.277000000000005</v>
      </c>
      <c r="I7909" s="6">
        <v>0</v>
      </c>
    </row>
    <row r="7910" spans="1:9">
      <c r="A7910" s="133">
        <v>2013</v>
      </c>
      <c r="B7910" s="133">
        <v>11</v>
      </c>
      <c r="C7910" s="134">
        <v>41604</v>
      </c>
      <c r="D7910" s="133">
        <v>11</v>
      </c>
      <c r="E7910" s="5">
        <v>19.032</v>
      </c>
      <c r="F7910" s="5">
        <v>311.11799999999999</v>
      </c>
      <c r="G7910" s="5">
        <v>1881.3870000000004</v>
      </c>
      <c r="H7910" s="5">
        <v>22.248000000000005</v>
      </c>
      <c r="I7910" s="6">
        <v>0</v>
      </c>
    </row>
    <row r="7911" spans="1:9">
      <c r="A7911" s="133">
        <v>2013</v>
      </c>
      <c r="B7911" s="133">
        <v>11</v>
      </c>
      <c r="C7911" s="134">
        <v>41604</v>
      </c>
      <c r="D7911" s="133">
        <v>12</v>
      </c>
      <c r="E7911" s="5">
        <v>19.793000000000003</v>
      </c>
      <c r="F7911" s="5">
        <v>312.46600000000007</v>
      </c>
      <c r="G7911" s="5">
        <v>1887.9589999999996</v>
      </c>
      <c r="H7911" s="5">
        <v>23.031000000000002</v>
      </c>
      <c r="I7911" s="6">
        <v>0</v>
      </c>
    </row>
    <row r="7912" spans="1:9">
      <c r="A7912" s="133">
        <v>2013</v>
      </c>
      <c r="B7912" s="133">
        <v>11</v>
      </c>
      <c r="C7912" s="134">
        <v>41604</v>
      </c>
      <c r="D7912" s="133">
        <v>13</v>
      </c>
      <c r="E7912" s="5">
        <v>20.678000000000001</v>
      </c>
      <c r="F7912" s="5">
        <v>326.59399999999999</v>
      </c>
      <c r="G7912" s="5">
        <v>1898.6869999999999</v>
      </c>
      <c r="H7912" s="5">
        <v>49.338000000000015</v>
      </c>
      <c r="I7912" s="6">
        <v>0</v>
      </c>
    </row>
    <row r="7913" spans="1:9">
      <c r="A7913" s="133">
        <v>2013</v>
      </c>
      <c r="B7913" s="133">
        <v>11</v>
      </c>
      <c r="C7913" s="134">
        <v>41604</v>
      </c>
      <c r="D7913" s="133">
        <v>14</v>
      </c>
      <c r="E7913" s="5">
        <v>24.204000000000001</v>
      </c>
      <c r="F7913" s="5">
        <v>331.02200000000005</v>
      </c>
      <c r="G7913" s="5">
        <v>1892.1400000000003</v>
      </c>
      <c r="H7913" s="5">
        <v>46.096000000000018</v>
      </c>
      <c r="I7913" s="6">
        <v>0</v>
      </c>
    </row>
    <row r="7914" spans="1:9">
      <c r="A7914" s="133">
        <v>2013</v>
      </c>
      <c r="B7914" s="133">
        <v>11</v>
      </c>
      <c r="C7914" s="134">
        <v>41604</v>
      </c>
      <c r="D7914" s="133">
        <v>15</v>
      </c>
      <c r="E7914" s="5">
        <v>27.227</v>
      </c>
      <c r="F7914" s="5">
        <v>333.52000000000004</v>
      </c>
      <c r="G7914" s="5">
        <v>1950.1639999999995</v>
      </c>
      <c r="H7914" s="5">
        <v>26.949000000000002</v>
      </c>
      <c r="I7914" s="6">
        <v>0</v>
      </c>
    </row>
    <row r="7915" spans="1:9">
      <c r="A7915" s="133">
        <v>2013</v>
      </c>
      <c r="B7915" s="133">
        <v>11</v>
      </c>
      <c r="C7915" s="134">
        <v>41604</v>
      </c>
      <c r="D7915" s="133">
        <v>16</v>
      </c>
      <c r="E7915" s="5">
        <v>25.244</v>
      </c>
      <c r="F7915" s="5">
        <v>336.75400000000002</v>
      </c>
      <c r="G7915" s="5">
        <v>1951.4170000000008</v>
      </c>
      <c r="H7915" s="5">
        <v>25.600999999999999</v>
      </c>
      <c r="I7915" s="6">
        <v>0</v>
      </c>
    </row>
    <row r="7916" spans="1:9">
      <c r="A7916" s="133">
        <v>2013</v>
      </c>
      <c r="B7916" s="133">
        <v>11</v>
      </c>
      <c r="C7916" s="134">
        <v>41604</v>
      </c>
      <c r="D7916" s="133">
        <v>17</v>
      </c>
      <c r="E7916" s="5">
        <v>23.936</v>
      </c>
      <c r="F7916" s="5">
        <v>338.40500000000003</v>
      </c>
      <c r="G7916" s="5">
        <v>1952.2270000000003</v>
      </c>
      <c r="H7916" s="5">
        <v>24.922999999999998</v>
      </c>
      <c r="I7916" s="6">
        <v>0</v>
      </c>
    </row>
    <row r="7917" spans="1:9">
      <c r="A7917" s="133">
        <v>2013</v>
      </c>
      <c r="B7917" s="133">
        <v>11</v>
      </c>
      <c r="C7917" s="134">
        <v>41604</v>
      </c>
      <c r="D7917" s="133">
        <v>18</v>
      </c>
      <c r="E7917" s="5">
        <v>24.298999999999999</v>
      </c>
      <c r="F7917" s="5">
        <v>339.00700000000001</v>
      </c>
      <c r="G7917" s="5">
        <v>1969.8140000000001</v>
      </c>
      <c r="H7917" s="5">
        <v>22.631000000000004</v>
      </c>
      <c r="I7917" s="6">
        <v>0</v>
      </c>
    </row>
    <row r="7918" spans="1:9">
      <c r="A7918" s="133">
        <v>2013</v>
      </c>
      <c r="B7918" s="133">
        <v>11</v>
      </c>
      <c r="C7918" s="134">
        <v>41604</v>
      </c>
      <c r="D7918" s="133">
        <v>19</v>
      </c>
      <c r="E7918" s="5">
        <v>23.893999999999998</v>
      </c>
      <c r="F7918" s="5">
        <v>338.78000000000003</v>
      </c>
      <c r="G7918" s="5">
        <v>1960.4029999999998</v>
      </c>
      <c r="H7918" s="5">
        <v>21.953999999999997</v>
      </c>
      <c r="I7918" s="6">
        <v>0</v>
      </c>
    </row>
    <row r="7919" spans="1:9">
      <c r="A7919" s="133">
        <v>2013</v>
      </c>
      <c r="B7919" s="133">
        <v>11</v>
      </c>
      <c r="C7919" s="134">
        <v>41604</v>
      </c>
      <c r="D7919" s="133">
        <v>20</v>
      </c>
      <c r="E7919" s="5">
        <v>24.217000000000002</v>
      </c>
      <c r="F7919" s="5">
        <v>338.00700000000001</v>
      </c>
      <c r="G7919" s="5">
        <v>2005.999</v>
      </c>
      <c r="H7919" s="5">
        <v>24.34</v>
      </c>
      <c r="I7919" s="6">
        <v>0</v>
      </c>
    </row>
    <row r="7920" spans="1:9">
      <c r="A7920" s="133">
        <v>2013</v>
      </c>
      <c r="B7920" s="133">
        <v>11</v>
      </c>
      <c r="C7920" s="134">
        <v>41604</v>
      </c>
      <c r="D7920" s="133">
        <v>21</v>
      </c>
      <c r="E7920" s="5">
        <v>27.269000000000002</v>
      </c>
      <c r="F7920" s="5">
        <v>335.09899999999999</v>
      </c>
      <c r="G7920" s="5">
        <v>2079.4360000000001</v>
      </c>
      <c r="H7920" s="5">
        <v>34.461000000000006</v>
      </c>
      <c r="I7920" s="6">
        <v>0</v>
      </c>
    </row>
    <row r="7921" spans="1:9">
      <c r="A7921" s="133">
        <v>2013</v>
      </c>
      <c r="B7921" s="133">
        <v>11</v>
      </c>
      <c r="C7921" s="134">
        <v>41604</v>
      </c>
      <c r="D7921" s="133">
        <v>22</v>
      </c>
      <c r="E7921" s="5">
        <v>29.661999999999999</v>
      </c>
      <c r="F7921" s="5">
        <v>333.67900000000003</v>
      </c>
      <c r="G7921" s="5">
        <v>2058.761</v>
      </c>
      <c r="H7921" s="5">
        <v>41.807000000000009</v>
      </c>
      <c r="I7921" s="6">
        <v>0</v>
      </c>
    </row>
    <row r="7922" spans="1:9">
      <c r="A7922" s="133">
        <v>2013</v>
      </c>
      <c r="B7922" s="133">
        <v>11</v>
      </c>
      <c r="C7922" s="134">
        <v>41604</v>
      </c>
      <c r="D7922" s="133">
        <v>23</v>
      </c>
      <c r="E7922" s="5">
        <v>30.198</v>
      </c>
      <c r="F7922" s="5">
        <v>336.31</v>
      </c>
      <c r="G7922" s="5">
        <v>1972.6819999999991</v>
      </c>
      <c r="H7922" s="5">
        <v>38.360000000000007</v>
      </c>
      <c r="I7922" s="6">
        <v>0</v>
      </c>
    </row>
    <row r="7923" spans="1:9">
      <c r="A7923" s="133">
        <v>2013</v>
      </c>
      <c r="B7923" s="133">
        <v>11</v>
      </c>
      <c r="C7923" s="134">
        <v>41604</v>
      </c>
      <c r="D7923" s="133">
        <v>24</v>
      </c>
      <c r="E7923" s="5">
        <v>29.658000000000001</v>
      </c>
      <c r="F7923" s="5">
        <v>337.38299999999998</v>
      </c>
      <c r="G7923" s="5">
        <v>1901.3530000000003</v>
      </c>
      <c r="H7923" s="5">
        <v>32.962000000000003</v>
      </c>
      <c r="I7923" s="6">
        <v>0</v>
      </c>
    </row>
    <row r="7924" spans="1:9">
      <c r="A7924" s="133">
        <v>2013</v>
      </c>
      <c r="B7924" s="133">
        <v>11</v>
      </c>
      <c r="C7924" s="134">
        <v>41605</v>
      </c>
      <c r="D7924" s="133">
        <v>1</v>
      </c>
      <c r="E7924" s="5">
        <v>30.015000000000001</v>
      </c>
      <c r="F7924" s="5">
        <v>338.29700000000003</v>
      </c>
      <c r="G7924" s="5">
        <v>1690.6790000000003</v>
      </c>
      <c r="H7924" s="5">
        <v>26.51</v>
      </c>
      <c r="I7924" s="6">
        <v>0</v>
      </c>
    </row>
    <row r="7925" spans="1:9">
      <c r="A7925" s="133">
        <v>2013</v>
      </c>
      <c r="B7925" s="133">
        <v>11</v>
      </c>
      <c r="C7925" s="134">
        <v>41605</v>
      </c>
      <c r="D7925" s="133">
        <v>2</v>
      </c>
      <c r="E7925" s="5">
        <v>30.252000000000002</v>
      </c>
      <c r="F7925" s="5">
        <v>292.26900000000001</v>
      </c>
      <c r="G7925" s="5">
        <v>1529.8039999999996</v>
      </c>
      <c r="H7925" s="5">
        <v>19.203999999999997</v>
      </c>
      <c r="I7925" s="6">
        <v>0</v>
      </c>
    </row>
    <row r="7926" spans="1:9">
      <c r="A7926" s="133">
        <v>2013</v>
      </c>
      <c r="B7926" s="133">
        <v>11</v>
      </c>
      <c r="C7926" s="134">
        <v>41605</v>
      </c>
      <c r="D7926" s="133">
        <v>3</v>
      </c>
      <c r="E7926" s="5">
        <v>28.393000000000001</v>
      </c>
      <c r="F7926" s="5">
        <v>241.19</v>
      </c>
      <c r="G7926" s="5">
        <v>1476.9409999999998</v>
      </c>
      <c r="H7926" s="5">
        <v>13.850000000000001</v>
      </c>
      <c r="I7926" s="6">
        <v>0</v>
      </c>
    </row>
    <row r="7927" spans="1:9">
      <c r="A7927" s="133">
        <v>2013</v>
      </c>
      <c r="B7927" s="133">
        <v>11</v>
      </c>
      <c r="C7927" s="134">
        <v>41605</v>
      </c>
      <c r="D7927" s="133">
        <v>4</v>
      </c>
      <c r="E7927" s="5">
        <v>20.875</v>
      </c>
      <c r="F7927" s="5">
        <v>239.31700000000001</v>
      </c>
      <c r="G7927" s="5">
        <v>1457.3210000000001</v>
      </c>
      <c r="H7927" s="5">
        <v>9.3989999999999991</v>
      </c>
      <c r="I7927" s="6">
        <v>0</v>
      </c>
    </row>
    <row r="7928" spans="1:9">
      <c r="A7928" s="133">
        <v>2013</v>
      </c>
      <c r="B7928" s="133">
        <v>11</v>
      </c>
      <c r="C7928" s="134">
        <v>41605</v>
      </c>
      <c r="D7928" s="133">
        <v>5</v>
      </c>
      <c r="E7928" s="5">
        <v>18.335000000000001</v>
      </c>
      <c r="F7928" s="5">
        <v>239.53399999999999</v>
      </c>
      <c r="G7928" s="5">
        <v>1456.4390000000003</v>
      </c>
      <c r="H7928" s="5">
        <v>7.8849999999999998</v>
      </c>
      <c r="I7928" s="6">
        <v>0</v>
      </c>
    </row>
    <row r="7929" spans="1:9">
      <c r="A7929" s="133">
        <v>2013</v>
      </c>
      <c r="B7929" s="133">
        <v>11</v>
      </c>
      <c r="C7929" s="134">
        <v>41605</v>
      </c>
      <c r="D7929" s="133">
        <v>6</v>
      </c>
      <c r="E7929" s="5">
        <v>18.353999999999999</v>
      </c>
      <c r="F7929" s="5">
        <v>239.00200000000001</v>
      </c>
      <c r="G7929" s="5">
        <v>1464.2349999999994</v>
      </c>
      <c r="H7929" s="5">
        <v>7.3389999999999995</v>
      </c>
      <c r="I7929" s="6">
        <v>0</v>
      </c>
    </row>
    <row r="7930" spans="1:9">
      <c r="A7930" s="133">
        <v>2013</v>
      </c>
      <c r="B7930" s="133">
        <v>11</v>
      </c>
      <c r="C7930" s="134">
        <v>41605</v>
      </c>
      <c r="D7930" s="133">
        <v>7</v>
      </c>
      <c r="E7930" s="5">
        <v>13.445</v>
      </c>
      <c r="F7930" s="5">
        <v>237.893</v>
      </c>
      <c r="G7930" s="5">
        <v>1508.8510000000003</v>
      </c>
      <c r="H7930" s="5">
        <v>8.0570000000000004</v>
      </c>
      <c r="I7930" s="6">
        <v>0</v>
      </c>
    </row>
    <row r="7931" spans="1:9">
      <c r="A7931" s="133">
        <v>2013</v>
      </c>
      <c r="B7931" s="133">
        <v>11</v>
      </c>
      <c r="C7931" s="134">
        <v>41605</v>
      </c>
      <c r="D7931" s="133">
        <v>8</v>
      </c>
      <c r="E7931" s="5">
        <v>13.83</v>
      </c>
      <c r="F7931" s="5">
        <v>275.274</v>
      </c>
      <c r="G7931" s="5">
        <v>1588.1339999999998</v>
      </c>
      <c r="H7931" s="5">
        <v>14.672000000000001</v>
      </c>
      <c r="I7931" s="6">
        <v>0</v>
      </c>
    </row>
    <row r="7932" spans="1:9">
      <c r="A7932" s="133">
        <v>2013</v>
      </c>
      <c r="B7932" s="133">
        <v>11</v>
      </c>
      <c r="C7932" s="134">
        <v>41605</v>
      </c>
      <c r="D7932" s="133">
        <v>9</v>
      </c>
      <c r="E7932" s="5">
        <v>13.761000000000001</v>
      </c>
      <c r="F7932" s="5">
        <v>336.89600000000002</v>
      </c>
      <c r="G7932" s="5">
        <v>1702.125</v>
      </c>
      <c r="H7932" s="5">
        <v>16.914999999999999</v>
      </c>
      <c r="I7932" s="6">
        <v>0</v>
      </c>
    </row>
    <row r="7933" spans="1:9">
      <c r="A7933" s="133">
        <v>2013</v>
      </c>
      <c r="B7933" s="133">
        <v>11</v>
      </c>
      <c r="C7933" s="134">
        <v>41605</v>
      </c>
      <c r="D7933" s="133">
        <v>10</v>
      </c>
      <c r="E7933" s="5">
        <v>13.743</v>
      </c>
      <c r="F7933" s="5">
        <v>337.40300000000002</v>
      </c>
      <c r="G7933" s="5">
        <v>1841.4620000000011</v>
      </c>
      <c r="H7933" s="5">
        <v>20.850999999999999</v>
      </c>
      <c r="I7933" s="6">
        <v>0</v>
      </c>
    </row>
    <row r="7934" spans="1:9">
      <c r="A7934" s="133">
        <v>2013</v>
      </c>
      <c r="B7934" s="133">
        <v>11</v>
      </c>
      <c r="C7934" s="134">
        <v>41605</v>
      </c>
      <c r="D7934" s="133">
        <v>11</v>
      </c>
      <c r="E7934" s="5">
        <v>13.728000000000002</v>
      </c>
      <c r="F7934" s="5">
        <v>339.63099999999997</v>
      </c>
      <c r="G7934" s="5">
        <v>1953.0320000000002</v>
      </c>
      <c r="H7934" s="5">
        <v>21.265000000000001</v>
      </c>
      <c r="I7934" s="6">
        <v>0</v>
      </c>
    </row>
    <row r="7935" spans="1:9">
      <c r="A7935" s="133">
        <v>2013</v>
      </c>
      <c r="B7935" s="133">
        <v>11</v>
      </c>
      <c r="C7935" s="134">
        <v>41605</v>
      </c>
      <c r="D7935" s="133">
        <v>12</v>
      </c>
      <c r="E7935" s="5">
        <v>13.743</v>
      </c>
      <c r="F7935" s="5">
        <v>339.02199999999999</v>
      </c>
      <c r="G7935" s="5">
        <v>1926.1510000000003</v>
      </c>
      <c r="H7935" s="5">
        <v>22.470000000000002</v>
      </c>
      <c r="I7935" s="6">
        <v>0</v>
      </c>
    </row>
    <row r="7936" spans="1:9">
      <c r="A7936" s="133">
        <v>2013</v>
      </c>
      <c r="B7936" s="133">
        <v>11</v>
      </c>
      <c r="C7936" s="134">
        <v>41605</v>
      </c>
      <c r="D7936" s="133">
        <v>13</v>
      </c>
      <c r="E7936" s="5">
        <v>13.258000000000001</v>
      </c>
      <c r="F7936" s="5">
        <v>338.02000000000004</v>
      </c>
      <c r="G7936" s="5">
        <v>1887.6470000000002</v>
      </c>
      <c r="H7936" s="5">
        <v>25.582000000000001</v>
      </c>
      <c r="I7936" s="6">
        <v>0</v>
      </c>
    </row>
    <row r="7937" spans="1:9">
      <c r="A7937" s="133">
        <v>2013</v>
      </c>
      <c r="B7937" s="133">
        <v>11</v>
      </c>
      <c r="C7937" s="134">
        <v>41605</v>
      </c>
      <c r="D7937" s="133">
        <v>14</v>
      </c>
      <c r="E7937" s="5">
        <v>12.958</v>
      </c>
      <c r="F7937" s="5">
        <v>331.19100000000003</v>
      </c>
      <c r="G7937" s="5">
        <v>1939.3100000000009</v>
      </c>
      <c r="H7937" s="5">
        <v>27.144000000000002</v>
      </c>
      <c r="I7937" s="6">
        <v>0</v>
      </c>
    </row>
    <row r="7938" spans="1:9">
      <c r="A7938" s="133">
        <v>2013</v>
      </c>
      <c r="B7938" s="133">
        <v>11</v>
      </c>
      <c r="C7938" s="134">
        <v>41605</v>
      </c>
      <c r="D7938" s="133">
        <v>15</v>
      </c>
      <c r="E7938" s="5">
        <v>13.088000000000001</v>
      </c>
      <c r="F7938" s="5">
        <v>330.50900000000001</v>
      </c>
      <c r="G7938" s="5">
        <v>1991.1470000000011</v>
      </c>
      <c r="H7938" s="5">
        <v>32.392000000000003</v>
      </c>
      <c r="I7938" s="6">
        <v>0</v>
      </c>
    </row>
    <row r="7939" spans="1:9">
      <c r="A7939" s="133">
        <v>2013</v>
      </c>
      <c r="B7939" s="133">
        <v>11</v>
      </c>
      <c r="C7939" s="134">
        <v>41605</v>
      </c>
      <c r="D7939" s="133">
        <v>16</v>
      </c>
      <c r="E7939" s="5">
        <v>13.647</v>
      </c>
      <c r="F7939" s="5">
        <v>331.64800000000002</v>
      </c>
      <c r="G7939" s="5">
        <v>2000.4430000000007</v>
      </c>
      <c r="H7939" s="5">
        <v>33.243000000000002</v>
      </c>
      <c r="I7939" s="6">
        <v>0</v>
      </c>
    </row>
    <row r="7940" spans="1:9">
      <c r="A7940" s="133">
        <v>2013</v>
      </c>
      <c r="B7940" s="133">
        <v>11</v>
      </c>
      <c r="C7940" s="134">
        <v>41605</v>
      </c>
      <c r="D7940" s="133">
        <v>17</v>
      </c>
      <c r="E7940" s="5">
        <v>13.903</v>
      </c>
      <c r="F7940" s="5">
        <v>335.36399999999998</v>
      </c>
      <c r="G7940" s="5">
        <v>1992.6630000000005</v>
      </c>
      <c r="H7940" s="5">
        <v>30.047000000000004</v>
      </c>
      <c r="I7940" s="6">
        <v>0</v>
      </c>
    </row>
    <row r="7941" spans="1:9">
      <c r="A7941" s="133">
        <v>2013</v>
      </c>
      <c r="B7941" s="133">
        <v>11</v>
      </c>
      <c r="C7941" s="134">
        <v>41605</v>
      </c>
      <c r="D7941" s="133">
        <v>18</v>
      </c>
      <c r="E7941" s="5">
        <v>13.891</v>
      </c>
      <c r="F7941" s="5">
        <v>341.01800000000003</v>
      </c>
      <c r="G7941" s="5">
        <v>1983.8110000000001</v>
      </c>
      <c r="H7941" s="5">
        <v>26.087000000000007</v>
      </c>
      <c r="I7941" s="6">
        <v>0</v>
      </c>
    </row>
    <row r="7942" spans="1:9">
      <c r="A7942" s="133">
        <v>2013</v>
      </c>
      <c r="B7942" s="133">
        <v>11</v>
      </c>
      <c r="C7942" s="134">
        <v>41605</v>
      </c>
      <c r="D7942" s="133">
        <v>19</v>
      </c>
      <c r="E7942" s="5">
        <v>13.265000000000001</v>
      </c>
      <c r="F7942" s="5">
        <v>335.32500000000005</v>
      </c>
      <c r="G7942" s="5">
        <v>1955.607</v>
      </c>
      <c r="H7942" s="5">
        <v>24.324000000000002</v>
      </c>
      <c r="I7942" s="6">
        <v>0</v>
      </c>
    </row>
    <row r="7943" spans="1:9">
      <c r="A7943" s="133">
        <v>2013</v>
      </c>
      <c r="B7943" s="133">
        <v>11</v>
      </c>
      <c r="C7943" s="134">
        <v>41605</v>
      </c>
      <c r="D7943" s="133">
        <v>20</v>
      </c>
      <c r="E7943" s="5">
        <v>13.174000000000001</v>
      </c>
      <c r="F7943" s="5">
        <v>333.07900000000006</v>
      </c>
      <c r="G7943" s="5">
        <v>2003.8180000000004</v>
      </c>
      <c r="H7943" s="5">
        <v>46.784000000000013</v>
      </c>
      <c r="I7943" s="6">
        <v>0</v>
      </c>
    </row>
    <row r="7944" spans="1:9">
      <c r="A7944" s="133">
        <v>2013</v>
      </c>
      <c r="B7944" s="133">
        <v>11</v>
      </c>
      <c r="C7944" s="134">
        <v>41605</v>
      </c>
      <c r="D7944" s="133">
        <v>21</v>
      </c>
      <c r="E7944" s="5">
        <v>13.417</v>
      </c>
      <c r="F7944" s="5">
        <v>335.41300000000007</v>
      </c>
      <c r="G7944" s="5">
        <v>2085.8580000000011</v>
      </c>
      <c r="H7944" s="5">
        <v>95.50500000000001</v>
      </c>
      <c r="I7944" s="6">
        <v>0</v>
      </c>
    </row>
    <row r="7945" spans="1:9">
      <c r="A7945" s="133">
        <v>2013</v>
      </c>
      <c r="B7945" s="133">
        <v>11</v>
      </c>
      <c r="C7945" s="134">
        <v>41605</v>
      </c>
      <c r="D7945" s="133">
        <v>22</v>
      </c>
      <c r="E7945" s="5">
        <v>14.369000000000002</v>
      </c>
      <c r="F7945" s="5">
        <v>335.892</v>
      </c>
      <c r="G7945" s="5">
        <v>2102.5839999999998</v>
      </c>
      <c r="H7945" s="5">
        <v>110.03100000000001</v>
      </c>
      <c r="I7945" s="6">
        <v>0</v>
      </c>
    </row>
    <row r="7946" spans="1:9">
      <c r="A7946" s="133">
        <v>2013</v>
      </c>
      <c r="B7946" s="133">
        <v>11</v>
      </c>
      <c r="C7946" s="134">
        <v>41605</v>
      </c>
      <c r="D7946" s="133">
        <v>23</v>
      </c>
      <c r="E7946" s="5">
        <v>14.603000000000002</v>
      </c>
      <c r="F7946" s="5">
        <v>332.55400000000003</v>
      </c>
      <c r="G7946" s="5">
        <v>2025.5710000000001</v>
      </c>
      <c r="H7946" s="5">
        <v>106.38400000000003</v>
      </c>
      <c r="I7946" s="6">
        <v>0</v>
      </c>
    </row>
    <row r="7947" spans="1:9">
      <c r="A7947" s="133">
        <v>2013</v>
      </c>
      <c r="B7947" s="133">
        <v>11</v>
      </c>
      <c r="C7947" s="134">
        <v>41605</v>
      </c>
      <c r="D7947" s="133">
        <v>24</v>
      </c>
      <c r="E7947" s="5">
        <v>14.991000000000001</v>
      </c>
      <c r="F7947" s="5">
        <v>322.71100000000001</v>
      </c>
      <c r="G7947" s="5">
        <v>1910.5400000000004</v>
      </c>
      <c r="H7947" s="5">
        <v>96.096000000000018</v>
      </c>
      <c r="I7947" s="6">
        <v>0</v>
      </c>
    </row>
    <row r="7948" spans="1:9">
      <c r="A7948" s="133">
        <v>2013</v>
      </c>
      <c r="B7948" s="133">
        <v>11</v>
      </c>
      <c r="C7948" s="134">
        <v>41606</v>
      </c>
      <c r="D7948" s="133">
        <v>1</v>
      </c>
      <c r="E7948" s="5">
        <v>14.735000000000001</v>
      </c>
      <c r="F7948" s="5">
        <v>253.53900000000004</v>
      </c>
      <c r="G7948" s="5">
        <v>1699.068</v>
      </c>
      <c r="H7948" s="5">
        <v>94.271999999999991</v>
      </c>
      <c r="I7948" s="6">
        <v>0</v>
      </c>
    </row>
    <row r="7949" spans="1:9">
      <c r="A7949" s="133">
        <v>2013</v>
      </c>
      <c r="B7949" s="133">
        <v>11</v>
      </c>
      <c r="C7949" s="134">
        <v>41606</v>
      </c>
      <c r="D7949" s="133">
        <v>2</v>
      </c>
      <c r="E7949" s="5">
        <v>14.61</v>
      </c>
      <c r="F7949" s="5">
        <v>228.16300000000001</v>
      </c>
      <c r="G7949" s="5">
        <v>1574.2180000000005</v>
      </c>
      <c r="H7949" s="5">
        <v>59.182999999999993</v>
      </c>
      <c r="I7949" s="6">
        <v>0</v>
      </c>
    </row>
    <row r="7950" spans="1:9">
      <c r="A7950" s="133">
        <v>2013</v>
      </c>
      <c r="B7950" s="133">
        <v>11</v>
      </c>
      <c r="C7950" s="134">
        <v>41606</v>
      </c>
      <c r="D7950" s="133">
        <v>3</v>
      </c>
      <c r="E7950" s="5">
        <v>14.46</v>
      </c>
      <c r="F7950" s="5">
        <v>227.35400000000001</v>
      </c>
      <c r="G7950" s="5">
        <v>1534.8880000000004</v>
      </c>
      <c r="H7950" s="5">
        <v>10.207000000000001</v>
      </c>
      <c r="I7950" s="6">
        <v>0</v>
      </c>
    </row>
    <row r="7951" spans="1:9">
      <c r="A7951" s="133">
        <v>2013</v>
      </c>
      <c r="B7951" s="133">
        <v>11</v>
      </c>
      <c r="C7951" s="134">
        <v>41606</v>
      </c>
      <c r="D7951" s="133">
        <v>4</v>
      </c>
      <c r="E7951" s="5">
        <v>9.4480000000000004</v>
      </c>
      <c r="F7951" s="5">
        <v>226.91700000000003</v>
      </c>
      <c r="G7951" s="5">
        <v>1539.9110000000005</v>
      </c>
      <c r="H7951" s="5">
        <v>8.7950000000000017</v>
      </c>
      <c r="I7951" s="6">
        <v>0</v>
      </c>
    </row>
    <row r="7952" spans="1:9">
      <c r="A7952" s="133">
        <v>2013</v>
      </c>
      <c r="B7952" s="133">
        <v>11</v>
      </c>
      <c r="C7952" s="134">
        <v>41606</v>
      </c>
      <c r="D7952" s="133">
        <v>5</v>
      </c>
      <c r="E7952" s="5">
        <v>8.157</v>
      </c>
      <c r="F7952" s="5">
        <v>227.84700000000001</v>
      </c>
      <c r="G7952" s="5">
        <v>1544.8200000000006</v>
      </c>
      <c r="H7952" s="5">
        <v>7.7050000000000001</v>
      </c>
      <c r="I7952" s="6">
        <v>0</v>
      </c>
    </row>
    <row r="7953" spans="1:9">
      <c r="A7953" s="133">
        <v>2013</v>
      </c>
      <c r="B7953" s="133">
        <v>11</v>
      </c>
      <c r="C7953" s="134">
        <v>41606</v>
      </c>
      <c r="D7953" s="133">
        <v>6</v>
      </c>
      <c r="E7953" s="5">
        <v>8.125</v>
      </c>
      <c r="F7953" s="5">
        <v>228.51499999999999</v>
      </c>
      <c r="G7953" s="5">
        <v>1539.1520000000005</v>
      </c>
      <c r="H7953" s="5">
        <v>6.4690000000000003</v>
      </c>
      <c r="I7953" s="6">
        <v>0</v>
      </c>
    </row>
    <row r="7954" spans="1:9">
      <c r="A7954" s="133">
        <v>2013</v>
      </c>
      <c r="B7954" s="133">
        <v>11</v>
      </c>
      <c r="C7954" s="134">
        <v>41606</v>
      </c>
      <c r="D7954" s="133">
        <v>7</v>
      </c>
      <c r="E7954" s="5">
        <v>6.8870000000000005</v>
      </c>
      <c r="F7954" s="5">
        <v>224.71299999999999</v>
      </c>
      <c r="G7954" s="5">
        <v>1544.09</v>
      </c>
      <c r="H7954" s="5">
        <v>7.1039999999999983</v>
      </c>
      <c r="I7954" s="6">
        <v>0</v>
      </c>
    </row>
    <row r="7955" spans="1:9">
      <c r="A7955" s="133">
        <v>2013</v>
      </c>
      <c r="B7955" s="133">
        <v>11</v>
      </c>
      <c r="C7955" s="134">
        <v>41606</v>
      </c>
      <c r="D7955" s="133">
        <v>8</v>
      </c>
      <c r="E7955" s="5">
        <v>7.2810000000000006</v>
      </c>
      <c r="F7955" s="5">
        <v>223.84900000000002</v>
      </c>
      <c r="G7955" s="5">
        <v>1650.634</v>
      </c>
      <c r="H7955" s="5">
        <v>11.726000000000001</v>
      </c>
      <c r="I7955" s="6">
        <v>0</v>
      </c>
    </row>
    <row r="7956" spans="1:9">
      <c r="A7956" s="133">
        <v>2013</v>
      </c>
      <c r="B7956" s="133">
        <v>11</v>
      </c>
      <c r="C7956" s="134">
        <v>41606</v>
      </c>
      <c r="D7956" s="133">
        <v>9</v>
      </c>
      <c r="E7956" s="5">
        <v>13.21</v>
      </c>
      <c r="F7956" s="5">
        <v>250.17100000000002</v>
      </c>
      <c r="G7956" s="5">
        <v>1754.5430000000003</v>
      </c>
      <c r="H7956" s="5">
        <v>17.95</v>
      </c>
      <c r="I7956" s="6">
        <v>0</v>
      </c>
    </row>
    <row r="7957" spans="1:9">
      <c r="A7957" s="133">
        <v>2013</v>
      </c>
      <c r="B7957" s="133">
        <v>11</v>
      </c>
      <c r="C7957" s="134">
        <v>41606</v>
      </c>
      <c r="D7957" s="133">
        <v>10</v>
      </c>
      <c r="E7957" s="5">
        <v>15.078000000000001</v>
      </c>
      <c r="F7957" s="5">
        <v>275.75200000000001</v>
      </c>
      <c r="G7957" s="5">
        <v>1841.8570000000009</v>
      </c>
      <c r="H7957" s="5">
        <v>21.229000000000003</v>
      </c>
      <c r="I7957" s="6">
        <v>0</v>
      </c>
    </row>
    <row r="7958" spans="1:9">
      <c r="A7958" s="133">
        <v>2013</v>
      </c>
      <c r="B7958" s="133">
        <v>11</v>
      </c>
      <c r="C7958" s="134">
        <v>41606</v>
      </c>
      <c r="D7958" s="133">
        <v>11</v>
      </c>
      <c r="E7958" s="5">
        <v>15.151000000000002</v>
      </c>
      <c r="F7958" s="5">
        <v>276.31100000000004</v>
      </c>
      <c r="G7958" s="5">
        <v>1860.7840000000001</v>
      </c>
      <c r="H7958" s="5">
        <v>23.583000000000002</v>
      </c>
      <c r="I7958" s="6">
        <v>0</v>
      </c>
    </row>
    <row r="7959" spans="1:9">
      <c r="A7959" s="133">
        <v>2013</v>
      </c>
      <c r="B7959" s="133">
        <v>11</v>
      </c>
      <c r="C7959" s="134">
        <v>41606</v>
      </c>
      <c r="D7959" s="133">
        <v>12</v>
      </c>
      <c r="E7959" s="5">
        <v>15.022</v>
      </c>
      <c r="F7959" s="5">
        <v>278.47700000000003</v>
      </c>
      <c r="G7959" s="5">
        <v>1870.8610000000006</v>
      </c>
      <c r="H7959" s="5">
        <v>25.376000000000005</v>
      </c>
      <c r="I7959" s="6">
        <v>0</v>
      </c>
    </row>
    <row r="7960" spans="1:9">
      <c r="A7960" s="133">
        <v>2013</v>
      </c>
      <c r="B7960" s="133">
        <v>11</v>
      </c>
      <c r="C7960" s="134">
        <v>41606</v>
      </c>
      <c r="D7960" s="133">
        <v>13</v>
      </c>
      <c r="E7960" s="5">
        <v>14.780000000000001</v>
      </c>
      <c r="F7960" s="5">
        <v>279.53300000000002</v>
      </c>
      <c r="G7960" s="5">
        <v>1870.9610000000005</v>
      </c>
      <c r="H7960" s="5">
        <v>27.763999999999999</v>
      </c>
      <c r="I7960" s="6">
        <v>0</v>
      </c>
    </row>
    <row r="7961" spans="1:9">
      <c r="A7961" s="133">
        <v>2013</v>
      </c>
      <c r="B7961" s="133">
        <v>11</v>
      </c>
      <c r="C7961" s="134">
        <v>41606</v>
      </c>
      <c r="D7961" s="133">
        <v>14</v>
      </c>
      <c r="E7961" s="5">
        <v>15.026000000000002</v>
      </c>
      <c r="F7961" s="5">
        <v>280.56300000000005</v>
      </c>
      <c r="G7961" s="5">
        <v>1880.1749999999997</v>
      </c>
      <c r="H7961" s="5">
        <v>28.821000000000009</v>
      </c>
      <c r="I7961" s="6">
        <v>0</v>
      </c>
    </row>
    <row r="7962" spans="1:9">
      <c r="A7962" s="133">
        <v>2013</v>
      </c>
      <c r="B7962" s="133">
        <v>11</v>
      </c>
      <c r="C7962" s="134">
        <v>41606</v>
      </c>
      <c r="D7962" s="133">
        <v>15</v>
      </c>
      <c r="E7962" s="5">
        <v>15.272</v>
      </c>
      <c r="F7962" s="5">
        <v>282.47899999999998</v>
      </c>
      <c r="G7962" s="5">
        <v>1888.4730000000006</v>
      </c>
      <c r="H7962" s="5">
        <v>30.513000000000002</v>
      </c>
      <c r="I7962" s="6">
        <v>0</v>
      </c>
    </row>
    <row r="7963" spans="1:9">
      <c r="A7963" s="133">
        <v>2013</v>
      </c>
      <c r="B7963" s="133">
        <v>11</v>
      </c>
      <c r="C7963" s="134">
        <v>41606</v>
      </c>
      <c r="D7963" s="133">
        <v>16</v>
      </c>
      <c r="E7963" s="5">
        <v>14.786000000000001</v>
      </c>
      <c r="F7963" s="5">
        <v>281.51800000000003</v>
      </c>
      <c r="G7963" s="5">
        <v>1888.0639999999999</v>
      </c>
      <c r="H7963" s="5">
        <v>30.298000000000002</v>
      </c>
      <c r="I7963" s="6">
        <v>0</v>
      </c>
    </row>
    <row r="7964" spans="1:9">
      <c r="A7964" s="133">
        <v>2013</v>
      </c>
      <c r="B7964" s="133">
        <v>11</v>
      </c>
      <c r="C7964" s="134">
        <v>41606</v>
      </c>
      <c r="D7964" s="133">
        <v>17</v>
      </c>
      <c r="E7964" s="5">
        <v>14.654</v>
      </c>
      <c r="F7964" s="5">
        <v>280.56899999999996</v>
      </c>
      <c r="G7964" s="5">
        <v>1890.8100000000002</v>
      </c>
      <c r="H7964" s="5">
        <v>26.006</v>
      </c>
      <c r="I7964" s="6">
        <v>0</v>
      </c>
    </row>
    <row r="7965" spans="1:9">
      <c r="A7965" s="133">
        <v>2013</v>
      </c>
      <c r="B7965" s="133">
        <v>11</v>
      </c>
      <c r="C7965" s="134">
        <v>41606</v>
      </c>
      <c r="D7965" s="133">
        <v>18</v>
      </c>
      <c r="E7965" s="5">
        <v>14.918000000000001</v>
      </c>
      <c r="F7965" s="5">
        <v>281.91000000000003</v>
      </c>
      <c r="G7965" s="5">
        <v>1922.5119999999999</v>
      </c>
      <c r="H7965" s="5">
        <v>26.520999999999997</v>
      </c>
      <c r="I7965" s="6">
        <v>0</v>
      </c>
    </row>
    <row r="7966" spans="1:9">
      <c r="A7966" s="133">
        <v>2013</v>
      </c>
      <c r="B7966" s="133">
        <v>11</v>
      </c>
      <c r="C7966" s="134">
        <v>41606</v>
      </c>
      <c r="D7966" s="133">
        <v>19</v>
      </c>
      <c r="E7966" s="5">
        <v>15.122</v>
      </c>
      <c r="F7966" s="5">
        <v>281.24099999999999</v>
      </c>
      <c r="G7966" s="5">
        <v>1934.9679999999996</v>
      </c>
      <c r="H7966" s="5">
        <v>24.580000000000002</v>
      </c>
      <c r="I7966" s="6">
        <v>0</v>
      </c>
    </row>
    <row r="7967" spans="1:9">
      <c r="A7967" s="133">
        <v>2013</v>
      </c>
      <c r="B7967" s="133">
        <v>11</v>
      </c>
      <c r="C7967" s="134">
        <v>41606</v>
      </c>
      <c r="D7967" s="133">
        <v>20</v>
      </c>
      <c r="E7967" s="5">
        <v>15.323</v>
      </c>
      <c r="F7967" s="5">
        <v>294.77700000000004</v>
      </c>
      <c r="G7967" s="5">
        <v>1972.7749999999999</v>
      </c>
      <c r="H7967" s="5">
        <v>28.991000000000007</v>
      </c>
      <c r="I7967" s="6">
        <v>0</v>
      </c>
    </row>
    <row r="7968" spans="1:9">
      <c r="A7968" s="133">
        <v>2013</v>
      </c>
      <c r="B7968" s="133">
        <v>11</v>
      </c>
      <c r="C7968" s="134">
        <v>41606</v>
      </c>
      <c r="D7968" s="133">
        <v>21</v>
      </c>
      <c r="E7968" s="5">
        <v>15.19</v>
      </c>
      <c r="F7968" s="5">
        <v>296.46800000000002</v>
      </c>
      <c r="G7968" s="5">
        <v>2093.1710000000003</v>
      </c>
      <c r="H7968" s="5">
        <v>35.247999999999998</v>
      </c>
      <c r="I7968" s="6">
        <v>0</v>
      </c>
    </row>
    <row r="7969" spans="1:9">
      <c r="A7969" s="133">
        <v>2013</v>
      </c>
      <c r="B7969" s="133">
        <v>11</v>
      </c>
      <c r="C7969" s="134">
        <v>41606</v>
      </c>
      <c r="D7969" s="133">
        <v>22</v>
      </c>
      <c r="E7969" s="5">
        <v>14.847000000000001</v>
      </c>
      <c r="F7969" s="5">
        <v>288.51000000000005</v>
      </c>
      <c r="G7969" s="5">
        <v>2106.5329999999994</v>
      </c>
      <c r="H7969" s="5">
        <v>41.503</v>
      </c>
      <c r="I7969" s="6">
        <v>0</v>
      </c>
    </row>
    <row r="7970" spans="1:9">
      <c r="A7970" s="133">
        <v>2013</v>
      </c>
      <c r="B7970" s="133">
        <v>11</v>
      </c>
      <c r="C7970" s="134">
        <v>41606</v>
      </c>
      <c r="D7970" s="133">
        <v>23</v>
      </c>
      <c r="E7970" s="5">
        <v>14.886000000000001</v>
      </c>
      <c r="F7970" s="5">
        <v>290.15700000000004</v>
      </c>
      <c r="G7970" s="5">
        <v>2093.7020000000002</v>
      </c>
      <c r="H7970" s="5">
        <v>38.359999999999992</v>
      </c>
      <c r="I7970" s="6">
        <v>0</v>
      </c>
    </row>
    <row r="7971" spans="1:9">
      <c r="A7971" s="133">
        <v>2013</v>
      </c>
      <c r="B7971" s="133">
        <v>11</v>
      </c>
      <c r="C7971" s="134">
        <v>41606</v>
      </c>
      <c r="D7971" s="133">
        <v>24</v>
      </c>
      <c r="E7971" s="5">
        <v>15.048</v>
      </c>
      <c r="F7971" s="5">
        <v>281.92700000000002</v>
      </c>
      <c r="G7971" s="5">
        <v>1967.2849999999999</v>
      </c>
      <c r="H7971" s="5">
        <v>30.679000000000002</v>
      </c>
      <c r="I7971" s="6">
        <v>0</v>
      </c>
    </row>
    <row r="7972" spans="1:9">
      <c r="A7972" s="133">
        <v>2013</v>
      </c>
      <c r="B7972" s="133">
        <v>11</v>
      </c>
      <c r="C7972" s="134">
        <v>41607</v>
      </c>
      <c r="D7972" s="133">
        <v>1</v>
      </c>
      <c r="E7972" s="5">
        <v>14.308</v>
      </c>
      <c r="F7972" s="5">
        <v>239.28400000000002</v>
      </c>
      <c r="G7972" s="5">
        <v>1831.3419999999999</v>
      </c>
      <c r="H7972" s="5">
        <v>26.803999999999995</v>
      </c>
      <c r="I7972" s="6">
        <v>0</v>
      </c>
    </row>
    <row r="7973" spans="1:9">
      <c r="A7973" s="133">
        <v>2013</v>
      </c>
      <c r="B7973" s="133">
        <v>11</v>
      </c>
      <c r="C7973" s="134">
        <v>41607</v>
      </c>
      <c r="D7973" s="133">
        <v>2</v>
      </c>
      <c r="E7973" s="5">
        <v>14.064</v>
      </c>
      <c r="F7973" s="5">
        <v>164.39800000000002</v>
      </c>
      <c r="G7973" s="5">
        <v>1716.4110000000003</v>
      </c>
      <c r="H7973" s="5">
        <v>18.896000000000004</v>
      </c>
      <c r="I7973" s="6">
        <v>0</v>
      </c>
    </row>
    <row r="7974" spans="1:9">
      <c r="A7974" s="133">
        <v>2013</v>
      </c>
      <c r="B7974" s="133">
        <v>11</v>
      </c>
      <c r="C7974" s="134">
        <v>41607</v>
      </c>
      <c r="D7974" s="133">
        <v>3</v>
      </c>
      <c r="E7974" s="5">
        <v>19.408999999999999</v>
      </c>
      <c r="F7974" s="5">
        <v>156.60499999999999</v>
      </c>
      <c r="G7974" s="5">
        <v>1576.2220000000007</v>
      </c>
      <c r="H7974" s="5">
        <v>9.0890000000000022</v>
      </c>
      <c r="I7974" s="6">
        <v>0</v>
      </c>
    </row>
    <row r="7975" spans="1:9">
      <c r="A7975" s="133">
        <v>2013</v>
      </c>
      <c r="B7975" s="133">
        <v>11</v>
      </c>
      <c r="C7975" s="134">
        <v>41607</v>
      </c>
      <c r="D7975" s="133">
        <v>4</v>
      </c>
      <c r="E7975" s="5">
        <v>20.900000000000002</v>
      </c>
      <c r="F7975" s="5">
        <v>177.80200000000002</v>
      </c>
      <c r="G7975" s="5">
        <v>1506.0089999999998</v>
      </c>
      <c r="H7975" s="5">
        <v>8.0350000000000001</v>
      </c>
      <c r="I7975" s="6">
        <v>0</v>
      </c>
    </row>
    <row r="7976" spans="1:9">
      <c r="A7976" s="133">
        <v>2013</v>
      </c>
      <c r="B7976" s="133">
        <v>11</v>
      </c>
      <c r="C7976" s="134">
        <v>41607</v>
      </c>
      <c r="D7976" s="133">
        <v>5</v>
      </c>
      <c r="E7976" s="5">
        <v>25.372</v>
      </c>
      <c r="F7976" s="5">
        <v>180.45400000000004</v>
      </c>
      <c r="G7976" s="5">
        <v>1495.3640000000003</v>
      </c>
      <c r="H7976" s="5">
        <v>6.819</v>
      </c>
      <c r="I7976" s="6">
        <v>0</v>
      </c>
    </row>
    <row r="7977" spans="1:9">
      <c r="A7977" s="133">
        <v>2013</v>
      </c>
      <c r="B7977" s="133">
        <v>11</v>
      </c>
      <c r="C7977" s="134">
        <v>41607</v>
      </c>
      <c r="D7977" s="133">
        <v>6</v>
      </c>
      <c r="E7977" s="5">
        <v>25.825000000000003</v>
      </c>
      <c r="F7977" s="5">
        <v>179.93200000000002</v>
      </c>
      <c r="G7977" s="5">
        <v>1485.6830000000011</v>
      </c>
      <c r="H7977" s="5">
        <v>4.2489999999999997</v>
      </c>
      <c r="I7977" s="6">
        <v>0</v>
      </c>
    </row>
    <row r="7978" spans="1:9">
      <c r="A7978" s="133">
        <v>2013</v>
      </c>
      <c r="B7978" s="133">
        <v>11</v>
      </c>
      <c r="C7978" s="134">
        <v>41607</v>
      </c>
      <c r="D7978" s="133">
        <v>7</v>
      </c>
      <c r="E7978" s="5">
        <v>27.556000000000004</v>
      </c>
      <c r="F7978" s="5">
        <v>181.81599999999997</v>
      </c>
      <c r="G7978" s="5">
        <v>1530.4550000000004</v>
      </c>
      <c r="H7978" s="5">
        <v>4.274</v>
      </c>
      <c r="I7978" s="6">
        <v>0</v>
      </c>
    </row>
    <row r="7979" spans="1:9">
      <c r="A7979" s="133">
        <v>2013</v>
      </c>
      <c r="B7979" s="133">
        <v>11</v>
      </c>
      <c r="C7979" s="134">
        <v>41607</v>
      </c>
      <c r="D7979" s="133">
        <v>8</v>
      </c>
      <c r="E7979" s="5">
        <v>26.53</v>
      </c>
      <c r="F7979" s="5">
        <v>221.52300000000002</v>
      </c>
      <c r="G7979" s="5">
        <v>1647.3739999999998</v>
      </c>
      <c r="H7979" s="5">
        <v>11.101000000000001</v>
      </c>
      <c r="I7979" s="6">
        <v>0</v>
      </c>
    </row>
    <row r="7980" spans="1:9">
      <c r="A7980" s="133">
        <v>2013</v>
      </c>
      <c r="B7980" s="133">
        <v>11</v>
      </c>
      <c r="C7980" s="134">
        <v>41607</v>
      </c>
      <c r="D7980" s="133">
        <v>9</v>
      </c>
      <c r="E7980" s="5">
        <v>26.980000000000004</v>
      </c>
      <c r="F7980" s="5">
        <v>258.32</v>
      </c>
      <c r="G7980" s="5">
        <v>1855.3400000000008</v>
      </c>
      <c r="H7980" s="5">
        <v>17.474</v>
      </c>
      <c r="I7980" s="6">
        <v>0</v>
      </c>
    </row>
    <row r="7981" spans="1:9">
      <c r="A7981" s="133">
        <v>2013</v>
      </c>
      <c r="B7981" s="133">
        <v>11</v>
      </c>
      <c r="C7981" s="134">
        <v>41607</v>
      </c>
      <c r="D7981" s="133">
        <v>10</v>
      </c>
      <c r="E7981" s="5">
        <v>27.969000000000001</v>
      </c>
      <c r="F7981" s="5">
        <v>262.31</v>
      </c>
      <c r="G7981" s="5">
        <v>1953.3870000000004</v>
      </c>
      <c r="H7981" s="5">
        <v>22.173000000000002</v>
      </c>
      <c r="I7981" s="6">
        <v>0</v>
      </c>
    </row>
    <row r="7982" spans="1:9">
      <c r="A7982" s="133">
        <v>2013</v>
      </c>
      <c r="B7982" s="133">
        <v>11</v>
      </c>
      <c r="C7982" s="134">
        <v>41607</v>
      </c>
      <c r="D7982" s="133">
        <v>11</v>
      </c>
      <c r="E7982" s="5">
        <v>28.734000000000002</v>
      </c>
      <c r="F7982" s="5">
        <v>269.18299999999999</v>
      </c>
      <c r="G7982" s="5">
        <v>1998.6470000000008</v>
      </c>
      <c r="H7982" s="5">
        <v>24.082999999999998</v>
      </c>
      <c r="I7982" s="6">
        <v>0</v>
      </c>
    </row>
    <row r="7983" spans="1:9">
      <c r="A7983" s="133">
        <v>2013</v>
      </c>
      <c r="B7983" s="133">
        <v>11</v>
      </c>
      <c r="C7983" s="134">
        <v>41607</v>
      </c>
      <c r="D7983" s="133">
        <v>12</v>
      </c>
      <c r="E7983" s="5">
        <v>28.719000000000001</v>
      </c>
      <c r="F7983" s="5">
        <v>269.495</v>
      </c>
      <c r="G7983" s="5">
        <v>2003.319</v>
      </c>
      <c r="H7983" s="5">
        <v>26.352</v>
      </c>
      <c r="I7983" s="6">
        <v>0</v>
      </c>
    </row>
    <row r="7984" spans="1:9">
      <c r="A7984" s="133">
        <v>2013</v>
      </c>
      <c r="B7984" s="133">
        <v>11</v>
      </c>
      <c r="C7984" s="134">
        <v>41607</v>
      </c>
      <c r="D7984" s="133">
        <v>13</v>
      </c>
      <c r="E7984" s="5">
        <v>28.461000000000002</v>
      </c>
      <c r="F7984" s="5">
        <v>269.19599999999997</v>
      </c>
      <c r="G7984" s="5">
        <v>2009.7530000000006</v>
      </c>
      <c r="H7984" s="5">
        <v>29.581000000000003</v>
      </c>
      <c r="I7984" s="6">
        <v>0</v>
      </c>
    </row>
    <row r="7985" spans="1:9">
      <c r="A7985" s="133">
        <v>2013</v>
      </c>
      <c r="B7985" s="133">
        <v>11</v>
      </c>
      <c r="C7985" s="134">
        <v>41607</v>
      </c>
      <c r="D7985" s="133">
        <v>14</v>
      </c>
      <c r="E7985" s="5">
        <v>28.487000000000002</v>
      </c>
      <c r="F7985" s="5">
        <v>269.15699999999998</v>
      </c>
      <c r="G7985" s="5">
        <v>2087.6720000000005</v>
      </c>
      <c r="H7985" s="5">
        <v>30.103000000000002</v>
      </c>
      <c r="I7985" s="6">
        <v>0</v>
      </c>
    </row>
    <row r="7986" spans="1:9">
      <c r="A7986" s="133">
        <v>2013</v>
      </c>
      <c r="B7986" s="133">
        <v>11</v>
      </c>
      <c r="C7986" s="134">
        <v>41607</v>
      </c>
      <c r="D7986" s="133">
        <v>15</v>
      </c>
      <c r="E7986" s="5">
        <v>28.643000000000001</v>
      </c>
      <c r="F7986" s="5">
        <v>267.16300000000001</v>
      </c>
      <c r="G7986" s="5">
        <v>2141.4110000000005</v>
      </c>
      <c r="H7986" s="5">
        <v>31.633000000000003</v>
      </c>
      <c r="I7986" s="6">
        <v>0</v>
      </c>
    </row>
    <row r="7987" spans="1:9">
      <c r="A7987" s="133">
        <v>2013</v>
      </c>
      <c r="B7987" s="133">
        <v>11</v>
      </c>
      <c r="C7987" s="134">
        <v>41607</v>
      </c>
      <c r="D7987" s="133">
        <v>16</v>
      </c>
      <c r="E7987" s="5">
        <v>28.447000000000003</v>
      </c>
      <c r="F7987" s="5">
        <v>267.29000000000002</v>
      </c>
      <c r="G7987" s="5">
        <v>2162.0960000000005</v>
      </c>
      <c r="H7987" s="5">
        <v>34.042000000000002</v>
      </c>
      <c r="I7987" s="6">
        <v>0</v>
      </c>
    </row>
    <row r="7988" spans="1:9">
      <c r="A7988" s="133">
        <v>2013</v>
      </c>
      <c r="B7988" s="133">
        <v>11</v>
      </c>
      <c r="C7988" s="134">
        <v>41607</v>
      </c>
      <c r="D7988" s="133">
        <v>17</v>
      </c>
      <c r="E7988" s="5">
        <v>28.783999999999999</v>
      </c>
      <c r="F7988" s="5">
        <v>269.29300000000001</v>
      </c>
      <c r="G7988" s="5">
        <v>2153.4009999999998</v>
      </c>
      <c r="H7988" s="5">
        <v>35.655000000000001</v>
      </c>
      <c r="I7988" s="6">
        <v>0</v>
      </c>
    </row>
    <row r="7989" spans="1:9">
      <c r="A7989" s="133">
        <v>2013</v>
      </c>
      <c r="B7989" s="133">
        <v>11</v>
      </c>
      <c r="C7989" s="134">
        <v>41607</v>
      </c>
      <c r="D7989" s="133">
        <v>18</v>
      </c>
      <c r="E7989" s="5">
        <v>28.520000000000003</v>
      </c>
      <c r="F7989" s="5">
        <v>270.59500000000003</v>
      </c>
      <c r="G7989" s="5">
        <v>2173.0940000000001</v>
      </c>
      <c r="H7989" s="5">
        <v>37.631999999999998</v>
      </c>
      <c r="I7989" s="6">
        <v>0</v>
      </c>
    </row>
    <row r="7990" spans="1:9">
      <c r="A7990" s="133">
        <v>2013</v>
      </c>
      <c r="B7990" s="133">
        <v>11</v>
      </c>
      <c r="C7990" s="134">
        <v>41607</v>
      </c>
      <c r="D7990" s="133">
        <v>19</v>
      </c>
      <c r="E7990" s="5">
        <v>28.751000000000001</v>
      </c>
      <c r="F7990" s="5">
        <v>271.57400000000001</v>
      </c>
      <c r="G7990" s="5">
        <v>2190.8129999999996</v>
      </c>
      <c r="H7990" s="5">
        <v>34.633999999999993</v>
      </c>
      <c r="I7990" s="6">
        <v>0</v>
      </c>
    </row>
    <row r="7991" spans="1:9">
      <c r="A7991" s="133">
        <v>2013</v>
      </c>
      <c r="B7991" s="133">
        <v>11</v>
      </c>
      <c r="C7991" s="134">
        <v>41607</v>
      </c>
      <c r="D7991" s="133">
        <v>20</v>
      </c>
      <c r="E7991" s="5">
        <v>29.246000000000002</v>
      </c>
      <c r="F7991" s="5">
        <v>270.964</v>
      </c>
      <c r="G7991" s="5">
        <v>2191.4270000000001</v>
      </c>
      <c r="H7991" s="5">
        <v>37.038000000000004</v>
      </c>
      <c r="I7991" s="6">
        <v>0</v>
      </c>
    </row>
    <row r="7992" spans="1:9">
      <c r="A7992" s="133">
        <v>2013</v>
      </c>
      <c r="B7992" s="133">
        <v>11</v>
      </c>
      <c r="C7992" s="134">
        <v>41607</v>
      </c>
      <c r="D7992" s="133">
        <v>21</v>
      </c>
      <c r="E7992" s="5">
        <v>28.981000000000002</v>
      </c>
      <c r="F7992" s="5">
        <v>270.81700000000006</v>
      </c>
      <c r="G7992" s="5">
        <v>2204.5420000000004</v>
      </c>
      <c r="H7992" s="5">
        <v>41.804000000000002</v>
      </c>
      <c r="I7992" s="6">
        <v>0</v>
      </c>
    </row>
    <row r="7993" spans="1:9">
      <c r="A7993" s="133">
        <v>2013</v>
      </c>
      <c r="B7993" s="133">
        <v>11</v>
      </c>
      <c r="C7993" s="134">
        <v>41607</v>
      </c>
      <c r="D7993" s="133">
        <v>22</v>
      </c>
      <c r="E7993" s="5">
        <v>28.817</v>
      </c>
      <c r="F7993" s="5">
        <v>269.09300000000002</v>
      </c>
      <c r="G7993" s="5">
        <v>2203.2579999999998</v>
      </c>
      <c r="H7993" s="5">
        <v>41.933</v>
      </c>
      <c r="I7993" s="6">
        <v>0</v>
      </c>
    </row>
    <row r="7994" spans="1:9">
      <c r="A7994" s="133">
        <v>2013</v>
      </c>
      <c r="B7994" s="133">
        <v>11</v>
      </c>
      <c r="C7994" s="134">
        <v>41607</v>
      </c>
      <c r="D7994" s="133">
        <v>23</v>
      </c>
      <c r="E7994" s="5">
        <v>29.007000000000001</v>
      </c>
      <c r="F7994" s="5">
        <v>261.35200000000003</v>
      </c>
      <c r="G7994" s="5">
        <v>2064.0269999999991</v>
      </c>
      <c r="H7994" s="5">
        <v>40.468000000000004</v>
      </c>
      <c r="I7994" s="6">
        <v>0</v>
      </c>
    </row>
    <row r="7995" spans="1:9">
      <c r="A7995" s="133">
        <v>2013</v>
      </c>
      <c r="B7995" s="133">
        <v>11</v>
      </c>
      <c r="C7995" s="134">
        <v>41607</v>
      </c>
      <c r="D7995" s="133">
        <v>24</v>
      </c>
      <c r="E7995" s="5">
        <v>28.826000000000001</v>
      </c>
      <c r="F7995" s="5">
        <v>233.565</v>
      </c>
      <c r="G7995" s="5">
        <v>1875.4990000000007</v>
      </c>
      <c r="H7995" s="5">
        <v>35.356000000000002</v>
      </c>
      <c r="I7995" s="6">
        <v>0</v>
      </c>
    </row>
    <row r="7996" spans="1:9">
      <c r="A7996" s="133">
        <v>2013</v>
      </c>
      <c r="B7996" s="133">
        <v>11</v>
      </c>
      <c r="C7996" s="134">
        <v>41608</v>
      </c>
      <c r="D7996" s="133">
        <v>1</v>
      </c>
      <c r="E7996" s="5">
        <v>27.391000000000002</v>
      </c>
      <c r="F7996" s="5">
        <v>232.01400000000001</v>
      </c>
      <c r="G7996" s="5">
        <v>1852.3560000000002</v>
      </c>
      <c r="H7996" s="5">
        <v>27.139000000000003</v>
      </c>
      <c r="I7996" s="6">
        <v>0</v>
      </c>
    </row>
    <row r="7997" spans="1:9">
      <c r="A7997" s="133">
        <v>2013</v>
      </c>
      <c r="B7997" s="133">
        <v>11</v>
      </c>
      <c r="C7997" s="134">
        <v>41608</v>
      </c>
      <c r="D7997" s="133">
        <v>2</v>
      </c>
      <c r="E7997" s="5">
        <v>29.454000000000001</v>
      </c>
      <c r="F7997" s="5">
        <v>226.88500000000002</v>
      </c>
      <c r="G7997" s="5">
        <v>1715.0240000000006</v>
      </c>
      <c r="H7997" s="5">
        <v>17.231999999999999</v>
      </c>
      <c r="I7997" s="6">
        <v>0</v>
      </c>
    </row>
    <row r="7998" spans="1:9">
      <c r="A7998" s="133">
        <v>2013</v>
      </c>
      <c r="B7998" s="133">
        <v>11</v>
      </c>
      <c r="C7998" s="134">
        <v>41608</v>
      </c>
      <c r="D7998" s="133">
        <v>3</v>
      </c>
      <c r="E7998" s="5">
        <v>26.045000000000002</v>
      </c>
      <c r="F7998" s="5">
        <v>228.90800000000002</v>
      </c>
      <c r="G7998" s="5">
        <v>1580.8179999999998</v>
      </c>
      <c r="H7998" s="5">
        <v>13.109000000000002</v>
      </c>
      <c r="I7998" s="6">
        <v>0</v>
      </c>
    </row>
    <row r="7999" spans="1:9">
      <c r="A7999" s="133">
        <v>2013</v>
      </c>
      <c r="B7999" s="133">
        <v>11</v>
      </c>
      <c r="C7999" s="134">
        <v>41608</v>
      </c>
      <c r="D7999" s="133">
        <v>4</v>
      </c>
      <c r="E7999" s="5">
        <v>24.731000000000002</v>
      </c>
      <c r="F7999" s="5">
        <v>229.173</v>
      </c>
      <c r="G7999" s="5">
        <v>1542.1190000000011</v>
      </c>
      <c r="H7999" s="5">
        <v>11.804</v>
      </c>
      <c r="I7999" s="6">
        <v>0</v>
      </c>
    </row>
    <row r="8000" spans="1:9">
      <c r="A8000" s="133">
        <v>2013</v>
      </c>
      <c r="B8000" s="133">
        <v>11</v>
      </c>
      <c r="C8000" s="134">
        <v>41608</v>
      </c>
      <c r="D8000" s="133">
        <v>5</v>
      </c>
      <c r="E8000" s="5">
        <v>25.652999999999999</v>
      </c>
      <c r="F8000" s="5">
        <v>230.65100000000001</v>
      </c>
      <c r="G8000" s="5">
        <v>1538.0990000000008</v>
      </c>
      <c r="H8000" s="5">
        <v>9.8490000000000002</v>
      </c>
      <c r="I8000" s="6">
        <v>0</v>
      </c>
    </row>
    <row r="8001" spans="1:9">
      <c r="A8001" s="133">
        <v>2013</v>
      </c>
      <c r="B8001" s="133">
        <v>11</v>
      </c>
      <c r="C8001" s="134">
        <v>41608</v>
      </c>
      <c r="D8001" s="133">
        <v>6</v>
      </c>
      <c r="E8001" s="5">
        <v>26.32</v>
      </c>
      <c r="F8001" s="5">
        <v>227.81500000000003</v>
      </c>
      <c r="G8001" s="5">
        <v>1542.2950000000001</v>
      </c>
      <c r="H8001" s="5">
        <v>9.452</v>
      </c>
      <c r="I8001" s="6">
        <v>0</v>
      </c>
    </row>
    <row r="8002" spans="1:9">
      <c r="A8002" s="133">
        <v>2013</v>
      </c>
      <c r="B8002" s="133">
        <v>11</v>
      </c>
      <c r="C8002" s="134">
        <v>41608</v>
      </c>
      <c r="D8002" s="133">
        <v>7</v>
      </c>
      <c r="E8002" s="5">
        <v>25.594000000000001</v>
      </c>
      <c r="F8002" s="5">
        <v>217.56199999999998</v>
      </c>
      <c r="G8002" s="5">
        <v>1516.1949999999999</v>
      </c>
      <c r="H8002" s="5">
        <v>17.453000000000003</v>
      </c>
      <c r="I8002" s="6">
        <v>0</v>
      </c>
    </row>
    <row r="8003" spans="1:9">
      <c r="A8003" s="133">
        <v>2013</v>
      </c>
      <c r="B8003" s="133">
        <v>11</v>
      </c>
      <c r="C8003" s="134">
        <v>41608</v>
      </c>
      <c r="D8003" s="133">
        <v>8</v>
      </c>
      <c r="E8003" s="5">
        <v>25.344999999999999</v>
      </c>
      <c r="F8003" s="5">
        <v>208.124</v>
      </c>
      <c r="G8003" s="5">
        <v>1548.9529999999995</v>
      </c>
      <c r="H8003" s="5">
        <v>20.913</v>
      </c>
      <c r="I8003" s="6">
        <v>0</v>
      </c>
    </row>
    <row r="8004" spans="1:9">
      <c r="A8004" s="133">
        <v>2013</v>
      </c>
      <c r="B8004" s="133">
        <v>11</v>
      </c>
      <c r="C8004" s="134">
        <v>41608</v>
      </c>
      <c r="D8004" s="133">
        <v>9</v>
      </c>
      <c r="E8004" s="5">
        <v>24.895000000000003</v>
      </c>
      <c r="F8004" s="5">
        <v>196.79300000000001</v>
      </c>
      <c r="G8004" s="5">
        <v>1697.7490000000007</v>
      </c>
      <c r="H8004" s="5">
        <v>20.790000000000003</v>
      </c>
      <c r="I8004" s="6">
        <v>0</v>
      </c>
    </row>
    <row r="8005" spans="1:9">
      <c r="A8005" s="133">
        <v>2013</v>
      </c>
      <c r="B8005" s="133">
        <v>11</v>
      </c>
      <c r="C8005" s="134">
        <v>41608</v>
      </c>
      <c r="D8005" s="133">
        <v>10</v>
      </c>
      <c r="E8005" s="5">
        <v>24.067</v>
      </c>
      <c r="F8005" s="5">
        <v>192.83200000000002</v>
      </c>
      <c r="G8005" s="5">
        <v>1775.4359999999995</v>
      </c>
      <c r="H8005" s="5">
        <v>21.937000000000001</v>
      </c>
      <c r="I8005" s="6">
        <v>0</v>
      </c>
    </row>
    <row r="8006" spans="1:9">
      <c r="A8006" s="133">
        <v>2013</v>
      </c>
      <c r="B8006" s="133">
        <v>11</v>
      </c>
      <c r="C8006" s="134">
        <v>41608</v>
      </c>
      <c r="D8006" s="133">
        <v>11</v>
      </c>
      <c r="E8006" s="5">
        <v>25.255000000000003</v>
      </c>
      <c r="F8006" s="5">
        <v>200.77100000000002</v>
      </c>
      <c r="G8006" s="5">
        <v>1826.0809999999997</v>
      </c>
      <c r="H8006" s="5">
        <v>23.879000000000001</v>
      </c>
      <c r="I8006" s="6">
        <v>0</v>
      </c>
    </row>
    <row r="8007" spans="1:9">
      <c r="A8007" s="133">
        <v>2013</v>
      </c>
      <c r="B8007" s="133">
        <v>11</v>
      </c>
      <c r="C8007" s="134">
        <v>41608</v>
      </c>
      <c r="D8007" s="133">
        <v>12</v>
      </c>
      <c r="E8007" s="5">
        <v>25.108000000000001</v>
      </c>
      <c r="F8007" s="5">
        <v>202.58699999999999</v>
      </c>
      <c r="G8007" s="5">
        <v>1843.9530000000002</v>
      </c>
      <c r="H8007" s="5">
        <v>27.789000000000001</v>
      </c>
      <c r="I8007" s="6">
        <v>0</v>
      </c>
    </row>
    <row r="8008" spans="1:9">
      <c r="A8008" s="133">
        <v>2013</v>
      </c>
      <c r="B8008" s="133">
        <v>11</v>
      </c>
      <c r="C8008" s="134">
        <v>41608</v>
      </c>
      <c r="D8008" s="133">
        <v>13</v>
      </c>
      <c r="E8008" s="5">
        <v>24.976000000000003</v>
      </c>
      <c r="F8008" s="5">
        <v>201.97400000000002</v>
      </c>
      <c r="G8008" s="5">
        <v>1836.8550000000009</v>
      </c>
      <c r="H8008" s="5">
        <v>24.624000000000002</v>
      </c>
      <c r="I8008" s="6">
        <v>0</v>
      </c>
    </row>
    <row r="8009" spans="1:9">
      <c r="A8009" s="133">
        <v>2013</v>
      </c>
      <c r="B8009" s="133">
        <v>11</v>
      </c>
      <c r="C8009" s="134">
        <v>41608</v>
      </c>
      <c r="D8009" s="133">
        <v>14</v>
      </c>
      <c r="E8009" s="5">
        <v>19.521999999999998</v>
      </c>
      <c r="F8009" s="5">
        <v>211.54199999999997</v>
      </c>
      <c r="G8009" s="5">
        <v>1831.7180000000001</v>
      </c>
      <c r="H8009" s="5">
        <v>27.537999999999993</v>
      </c>
      <c r="I8009" s="6">
        <v>0</v>
      </c>
    </row>
    <row r="8010" spans="1:9">
      <c r="A8010" s="133">
        <v>2013</v>
      </c>
      <c r="B8010" s="133">
        <v>11</v>
      </c>
      <c r="C8010" s="134">
        <v>41608</v>
      </c>
      <c r="D8010" s="133">
        <v>15</v>
      </c>
      <c r="E8010" s="5">
        <v>20.929000000000002</v>
      </c>
      <c r="F8010" s="5">
        <v>261.20800000000003</v>
      </c>
      <c r="G8010" s="5">
        <v>1806.5389999999998</v>
      </c>
      <c r="H8010" s="5">
        <v>31.117000000000001</v>
      </c>
      <c r="I8010" s="6">
        <v>0</v>
      </c>
    </row>
    <row r="8011" spans="1:9">
      <c r="A8011" s="133">
        <v>2013</v>
      </c>
      <c r="B8011" s="133">
        <v>11</v>
      </c>
      <c r="C8011" s="134">
        <v>41608</v>
      </c>
      <c r="D8011" s="133">
        <v>16</v>
      </c>
      <c r="E8011" s="5">
        <v>22.998000000000001</v>
      </c>
      <c r="F8011" s="5">
        <v>268.51499999999999</v>
      </c>
      <c r="G8011" s="5">
        <v>1815.2649999999996</v>
      </c>
      <c r="H8011" s="5">
        <v>34.250999999999998</v>
      </c>
      <c r="I8011" s="6">
        <v>0</v>
      </c>
    </row>
    <row r="8012" spans="1:9">
      <c r="A8012" s="133">
        <v>2013</v>
      </c>
      <c r="B8012" s="133">
        <v>11</v>
      </c>
      <c r="C8012" s="134">
        <v>41608</v>
      </c>
      <c r="D8012" s="133">
        <v>17</v>
      </c>
      <c r="E8012" s="5">
        <v>24.658000000000001</v>
      </c>
      <c r="F8012" s="5">
        <v>279.88300000000004</v>
      </c>
      <c r="G8012" s="5">
        <v>1821.3189999999997</v>
      </c>
      <c r="H8012" s="5">
        <v>35.686999999999998</v>
      </c>
      <c r="I8012" s="6">
        <v>0</v>
      </c>
    </row>
    <row r="8013" spans="1:9">
      <c r="A8013" s="133">
        <v>2013</v>
      </c>
      <c r="B8013" s="133">
        <v>11</v>
      </c>
      <c r="C8013" s="134">
        <v>41608</v>
      </c>
      <c r="D8013" s="133">
        <v>18</v>
      </c>
      <c r="E8013" s="5">
        <v>23.926000000000002</v>
      </c>
      <c r="F8013" s="5">
        <v>279.476</v>
      </c>
      <c r="G8013" s="5">
        <v>1853.0440000000001</v>
      </c>
      <c r="H8013" s="5">
        <v>33.794000000000004</v>
      </c>
      <c r="I8013" s="6">
        <v>0</v>
      </c>
    </row>
    <row r="8014" spans="1:9">
      <c r="A8014" s="133">
        <v>2013</v>
      </c>
      <c r="B8014" s="133">
        <v>11</v>
      </c>
      <c r="C8014" s="134">
        <v>41608</v>
      </c>
      <c r="D8014" s="133">
        <v>19</v>
      </c>
      <c r="E8014" s="5">
        <v>24.358000000000001</v>
      </c>
      <c r="F8014" s="5">
        <v>281.18300000000005</v>
      </c>
      <c r="G8014" s="5">
        <v>1837.4190000000003</v>
      </c>
      <c r="H8014" s="5">
        <v>29.349</v>
      </c>
      <c r="I8014" s="6">
        <v>0</v>
      </c>
    </row>
    <row r="8015" spans="1:9">
      <c r="A8015" s="133">
        <v>2013</v>
      </c>
      <c r="B8015" s="133">
        <v>11</v>
      </c>
      <c r="C8015" s="134">
        <v>41608</v>
      </c>
      <c r="D8015" s="133">
        <v>20</v>
      </c>
      <c r="E8015" s="5">
        <v>23.014000000000003</v>
      </c>
      <c r="F8015" s="5">
        <v>281.62900000000002</v>
      </c>
      <c r="G8015" s="5">
        <v>1869.153</v>
      </c>
      <c r="H8015" s="5">
        <v>27.339999999999996</v>
      </c>
      <c r="I8015" s="6">
        <v>0</v>
      </c>
    </row>
    <row r="8016" spans="1:9">
      <c r="A8016" s="133">
        <v>2013</v>
      </c>
      <c r="B8016" s="133">
        <v>11</v>
      </c>
      <c r="C8016" s="134">
        <v>41608</v>
      </c>
      <c r="D8016" s="133">
        <v>21</v>
      </c>
      <c r="E8016" s="5">
        <v>22.475999999999999</v>
      </c>
      <c r="F8016" s="5">
        <v>282.29100000000005</v>
      </c>
      <c r="G8016" s="5">
        <v>1995.7609999999997</v>
      </c>
      <c r="H8016" s="5">
        <v>32.384000000000007</v>
      </c>
      <c r="I8016" s="6">
        <v>0</v>
      </c>
    </row>
    <row r="8017" spans="1:9">
      <c r="A8017" s="133">
        <v>2013</v>
      </c>
      <c r="B8017" s="133">
        <v>11</v>
      </c>
      <c r="C8017" s="134">
        <v>41608</v>
      </c>
      <c r="D8017" s="133">
        <v>22</v>
      </c>
      <c r="E8017" s="5">
        <v>23.844999999999999</v>
      </c>
      <c r="F8017" s="5">
        <v>281.42599999999999</v>
      </c>
      <c r="G8017" s="5">
        <v>2052.855</v>
      </c>
      <c r="H8017" s="5">
        <v>36.293000000000006</v>
      </c>
      <c r="I8017" s="6">
        <v>0</v>
      </c>
    </row>
    <row r="8018" spans="1:9">
      <c r="A8018" s="133">
        <v>2013</v>
      </c>
      <c r="B8018" s="133">
        <v>11</v>
      </c>
      <c r="C8018" s="134">
        <v>41608</v>
      </c>
      <c r="D8018" s="133">
        <v>23</v>
      </c>
      <c r="E8018" s="5">
        <v>24.148000000000003</v>
      </c>
      <c r="F8018" s="5">
        <v>284.46699999999998</v>
      </c>
      <c r="G8018" s="5">
        <v>2092.4229999999998</v>
      </c>
      <c r="H8018" s="5">
        <v>33.512999999999998</v>
      </c>
      <c r="I8018" s="6">
        <v>0</v>
      </c>
    </row>
    <row r="8019" spans="1:9">
      <c r="A8019" s="133">
        <v>2013</v>
      </c>
      <c r="B8019" s="133">
        <v>11</v>
      </c>
      <c r="C8019" s="134">
        <v>41608</v>
      </c>
      <c r="D8019" s="133">
        <v>24</v>
      </c>
      <c r="E8019" s="5">
        <v>24.261000000000003</v>
      </c>
      <c r="F8019" s="5">
        <v>284.43299999999999</v>
      </c>
      <c r="G8019" s="5">
        <v>2055.1910000000007</v>
      </c>
      <c r="H8019" s="5">
        <v>29.565999999999999</v>
      </c>
      <c r="I8019" s="6">
        <v>0</v>
      </c>
    </row>
    <row r="8020" spans="1:9">
      <c r="A8020" s="133">
        <v>2013</v>
      </c>
      <c r="B8020" s="133">
        <v>12</v>
      </c>
      <c r="C8020" s="134">
        <v>41609</v>
      </c>
      <c r="D8020" s="133">
        <v>1</v>
      </c>
      <c r="E8020" s="5">
        <v>30.869</v>
      </c>
      <c r="F8020" s="5">
        <v>275.80199999999996</v>
      </c>
      <c r="G8020" s="5">
        <v>1953.0780000000009</v>
      </c>
      <c r="H8020" s="5">
        <v>49.389999999999993</v>
      </c>
      <c r="I8020" s="6">
        <v>0</v>
      </c>
    </row>
    <row r="8021" spans="1:9">
      <c r="A8021" s="133">
        <v>2013</v>
      </c>
      <c r="B8021" s="133">
        <v>12</v>
      </c>
      <c r="C8021" s="134">
        <v>41609</v>
      </c>
      <c r="D8021" s="133">
        <v>2</v>
      </c>
      <c r="E8021" s="5">
        <v>21.435000000000002</v>
      </c>
      <c r="F8021" s="5">
        <v>278.66699999999997</v>
      </c>
      <c r="G8021" s="5">
        <v>1805.9710000000009</v>
      </c>
      <c r="H8021" s="5">
        <v>87.10199999999999</v>
      </c>
      <c r="I8021" s="6">
        <v>0</v>
      </c>
    </row>
    <row r="8022" spans="1:9">
      <c r="A8022" s="133">
        <v>2013</v>
      </c>
      <c r="B8022" s="133">
        <v>12</v>
      </c>
      <c r="C8022" s="134">
        <v>41609</v>
      </c>
      <c r="D8022" s="133">
        <v>3</v>
      </c>
      <c r="E8022" s="5">
        <v>21.61</v>
      </c>
      <c r="F8022" s="5">
        <v>279.31200000000001</v>
      </c>
      <c r="G8022" s="5">
        <v>1745.7980000000002</v>
      </c>
      <c r="H8022" s="5">
        <v>86.397999999999996</v>
      </c>
      <c r="I8022" s="6">
        <v>0</v>
      </c>
    </row>
    <row r="8023" spans="1:9">
      <c r="A8023" s="133">
        <v>2013</v>
      </c>
      <c r="B8023" s="133">
        <v>12</v>
      </c>
      <c r="C8023" s="134">
        <v>41609</v>
      </c>
      <c r="D8023" s="133">
        <v>4</v>
      </c>
      <c r="E8023" s="5">
        <v>13.953000000000001</v>
      </c>
      <c r="F8023" s="5">
        <v>280.00600000000003</v>
      </c>
      <c r="G8023" s="5">
        <v>1715.0139999999997</v>
      </c>
      <c r="H8023" s="5">
        <v>83.037000000000006</v>
      </c>
      <c r="I8023" s="6">
        <v>0</v>
      </c>
    </row>
    <row r="8024" spans="1:9">
      <c r="A8024" s="133">
        <v>2013</v>
      </c>
      <c r="B8024" s="133">
        <v>12</v>
      </c>
      <c r="C8024" s="134">
        <v>41609</v>
      </c>
      <c r="D8024" s="133">
        <v>5</v>
      </c>
      <c r="E8024" s="5">
        <v>13.784000000000001</v>
      </c>
      <c r="F8024" s="5">
        <v>280.79200000000003</v>
      </c>
      <c r="G8024" s="5">
        <v>1665.232</v>
      </c>
      <c r="H8024" s="5">
        <v>83.099000000000004</v>
      </c>
      <c r="I8024" s="6">
        <v>0</v>
      </c>
    </row>
    <row r="8025" spans="1:9">
      <c r="A8025" s="133">
        <v>2013</v>
      </c>
      <c r="B8025" s="133">
        <v>12</v>
      </c>
      <c r="C8025" s="134">
        <v>41609</v>
      </c>
      <c r="D8025" s="133">
        <v>6</v>
      </c>
      <c r="E8025" s="5">
        <v>16.932000000000002</v>
      </c>
      <c r="F8025" s="5">
        <v>276.21899999999999</v>
      </c>
      <c r="G8025" s="5">
        <v>1579.9160000000002</v>
      </c>
      <c r="H8025" s="5">
        <v>84.073999999999998</v>
      </c>
      <c r="I8025" s="6">
        <v>0</v>
      </c>
    </row>
    <row r="8026" spans="1:9">
      <c r="A8026" s="133">
        <v>2013</v>
      </c>
      <c r="B8026" s="133">
        <v>12</v>
      </c>
      <c r="C8026" s="134">
        <v>41609</v>
      </c>
      <c r="D8026" s="133">
        <v>7</v>
      </c>
      <c r="E8026" s="5">
        <v>22.698</v>
      </c>
      <c r="F8026" s="5">
        <v>214.04100000000003</v>
      </c>
      <c r="G8026" s="5">
        <v>1550.3089999999993</v>
      </c>
      <c r="H8026" s="5">
        <v>71.323999999999998</v>
      </c>
      <c r="I8026" s="6">
        <v>0</v>
      </c>
    </row>
    <row r="8027" spans="1:9">
      <c r="A8027" s="133">
        <v>2013</v>
      </c>
      <c r="B8027" s="133">
        <v>12</v>
      </c>
      <c r="C8027" s="134">
        <v>41609</v>
      </c>
      <c r="D8027" s="133">
        <v>8</v>
      </c>
      <c r="E8027" s="5">
        <v>19.973000000000003</v>
      </c>
      <c r="F8027" s="5">
        <v>192.03399999999999</v>
      </c>
      <c r="G8027" s="5">
        <v>1561.3549999999996</v>
      </c>
      <c r="H8027" s="5">
        <v>27.663000000000004</v>
      </c>
      <c r="I8027" s="6">
        <v>0</v>
      </c>
    </row>
    <row r="8028" spans="1:9">
      <c r="A8028" s="133">
        <v>2013</v>
      </c>
      <c r="B8028" s="133">
        <v>12</v>
      </c>
      <c r="C8028" s="134">
        <v>41609</v>
      </c>
      <c r="D8028" s="133">
        <v>9</v>
      </c>
      <c r="E8028" s="5">
        <v>20.814</v>
      </c>
      <c r="F8028" s="5">
        <v>216.434</v>
      </c>
      <c r="G8028" s="5">
        <v>1579.5149999999999</v>
      </c>
      <c r="H8028" s="5">
        <v>59.596999999999994</v>
      </c>
      <c r="I8028" s="6">
        <v>0</v>
      </c>
    </row>
    <row r="8029" spans="1:9">
      <c r="A8029" s="133">
        <v>2013</v>
      </c>
      <c r="B8029" s="133">
        <v>12</v>
      </c>
      <c r="C8029" s="134">
        <v>41609</v>
      </c>
      <c r="D8029" s="133">
        <v>10</v>
      </c>
      <c r="E8029" s="5">
        <v>22.387</v>
      </c>
      <c r="F8029" s="5">
        <v>270.28699999999998</v>
      </c>
      <c r="G8029" s="5">
        <v>1647.7959999999991</v>
      </c>
      <c r="H8029" s="5">
        <v>117.65899999999999</v>
      </c>
      <c r="I8029" s="6">
        <v>0</v>
      </c>
    </row>
    <row r="8030" spans="1:9">
      <c r="A8030" s="133">
        <v>2013</v>
      </c>
      <c r="B8030" s="133">
        <v>12</v>
      </c>
      <c r="C8030" s="134">
        <v>41609</v>
      </c>
      <c r="D8030" s="133">
        <v>11</v>
      </c>
      <c r="E8030" s="5">
        <v>22.332000000000001</v>
      </c>
      <c r="F8030" s="5">
        <v>289.62900000000002</v>
      </c>
      <c r="G8030" s="5">
        <v>1667.299</v>
      </c>
      <c r="H8030" s="5">
        <v>127.00300000000001</v>
      </c>
      <c r="I8030" s="6">
        <v>0</v>
      </c>
    </row>
    <row r="8031" spans="1:9">
      <c r="A8031" s="133">
        <v>2013</v>
      </c>
      <c r="B8031" s="133">
        <v>12</v>
      </c>
      <c r="C8031" s="134">
        <v>41609</v>
      </c>
      <c r="D8031" s="133">
        <v>12</v>
      </c>
      <c r="E8031" s="5">
        <v>22.199000000000002</v>
      </c>
      <c r="F8031" s="5">
        <v>306.66100000000006</v>
      </c>
      <c r="G8031" s="5">
        <v>1660.8909999999998</v>
      </c>
      <c r="H8031" s="5">
        <v>152.84800000000001</v>
      </c>
      <c r="I8031" s="6">
        <v>0</v>
      </c>
    </row>
    <row r="8032" spans="1:9">
      <c r="A8032" s="133">
        <v>2013</v>
      </c>
      <c r="B8032" s="133">
        <v>12</v>
      </c>
      <c r="C8032" s="134">
        <v>41609</v>
      </c>
      <c r="D8032" s="133">
        <v>13</v>
      </c>
      <c r="E8032" s="5">
        <v>22.067999999999998</v>
      </c>
      <c r="F8032" s="5">
        <v>322.91400000000004</v>
      </c>
      <c r="G8032" s="5">
        <v>1631.7519999999997</v>
      </c>
      <c r="H8032" s="5">
        <v>154.52499999999998</v>
      </c>
      <c r="I8032" s="6">
        <v>0</v>
      </c>
    </row>
    <row r="8033" spans="1:9">
      <c r="A8033" s="133">
        <v>2013</v>
      </c>
      <c r="B8033" s="133">
        <v>12</v>
      </c>
      <c r="C8033" s="134">
        <v>41609</v>
      </c>
      <c r="D8033" s="133">
        <v>14</v>
      </c>
      <c r="E8033" s="5">
        <v>22.076000000000001</v>
      </c>
      <c r="F8033" s="5">
        <v>318.99099999999999</v>
      </c>
      <c r="G8033" s="5">
        <v>1643.8930000000003</v>
      </c>
      <c r="H8033" s="5">
        <v>156.07700000000003</v>
      </c>
      <c r="I8033" s="6">
        <v>0</v>
      </c>
    </row>
    <row r="8034" spans="1:9">
      <c r="A8034" s="133">
        <v>2013</v>
      </c>
      <c r="B8034" s="133">
        <v>12</v>
      </c>
      <c r="C8034" s="134">
        <v>41609</v>
      </c>
      <c r="D8034" s="133">
        <v>15</v>
      </c>
      <c r="E8034" s="5">
        <v>22.197000000000003</v>
      </c>
      <c r="F8034" s="5">
        <v>282.35599999999999</v>
      </c>
      <c r="G8034" s="5">
        <v>1679.270999999999</v>
      </c>
      <c r="H8034" s="5">
        <v>161.48000000000002</v>
      </c>
      <c r="I8034" s="6">
        <v>0</v>
      </c>
    </row>
    <row r="8035" spans="1:9">
      <c r="A8035" s="133">
        <v>2013</v>
      </c>
      <c r="B8035" s="133">
        <v>12</v>
      </c>
      <c r="C8035" s="134">
        <v>41609</v>
      </c>
      <c r="D8035" s="133">
        <v>16</v>
      </c>
      <c r="E8035" s="5">
        <v>22.029000000000003</v>
      </c>
      <c r="F8035" s="5">
        <v>282.75900000000001</v>
      </c>
      <c r="G8035" s="5">
        <v>1706.7749999999999</v>
      </c>
      <c r="H8035" s="5">
        <v>148.00899999999999</v>
      </c>
      <c r="I8035" s="6">
        <v>0</v>
      </c>
    </row>
    <row r="8036" spans="1:9">
      <c r="A8036" s="133">
        <v>2013</v>
      </c>
      <c r="B8036" s="133">
        <v>12</v>
      </c>
      <c r="C8036" s="134">
        <v>41609</v>
      </c>
      <c r="D8036" s="133">
        <v>17</v>
      </c>
      <c r="E8036" s="5">
        <v>20.564</v>
      </c>
      <c r="F8036" s="5">
        <v>281.96199999999999</v>
      </c>
      <c r="G8036" s="5">
        <v>1758.7900000000006</v>
      </c>
      <c r="H8036" s="5">
        <v>94.344000000000008</v>
      </c>
      <c r="I8036" s="6">
        <v>0</v>
      </c>
    </row>
    <row r="8037" spans="1:9">
      <c r="A8037" s="133">
        <v>2013</v>
      </c>
      <c r="B8037" s="133">
        <v>12</v>
      </c>
      <c r="C8037" s="134">
        <v>41609</v>
      </c>
      <c r="D8037" s="133">
        <v>18</v>
      </c>
      <c r="E8037" s="5">
        <v>19.488</v>
      </c>
      <c r="F8037" s="5">
        <v>282.50800000000004</v>
      </c>
      <c r="G8037" s="5">
        <v>1759.2380000000001</v>
      </c>
      <c r="H8037" s="5">
        <v>45.024000000000001</v>
      </c>
      <c r="I8037" s="6">
        <v>0</v>
      </c>
    </row>
    <row r="8038" spans="1:9">
      <c r="A8038" s="133">
        <v>2013</v>
      </c>
      <c r="B8038" s="133">
        <v>12</v>
      </c>
      <c r="C8038" s="134">
        <v>41609</v>
      </c>
      <c r="D8038" s="133">
        <v>19</v>
      </c>
      <c r="E8038" s="5">
        <v>23.025000000000002</v>
      </c>
      <c r="F8038" s="5">
        <v>283.86900000000003</v>
      </c>
      <c r="G8038" s="5">
        <v>1816.0190000000002</v>
      </c>
      <c r="H8038" s="5">
        <v>41.743000000000002</v>
      </c>
      <c r="I8038" s="6">
        <v>0</v>
      </c>
    </row>
    <row r="8039" spans="1:9">
      <c r="A8039" s="133">
        <v>2013</v>
      </c>
      <c r="B8039" s="133">
        <v>12</v>
      </c>
      <c r="C8039" s="134">
        <v>41609</v>
      </c>
      <c r="D8039" s="133">
        <v>20</v>
      </c>
      <c r="E8039" s="5">
        <v>22.836000000000002</v>
      </c>
      <c r="F8039" s="5">
        <v>282.577</v>
      </c>
      <c r="G8039" s="5">
        <v>1865.8940000000002</v>
      </c>
      <c r="H8039" s="5">
        <v>41.353999999999992</v>
      </c>
      <c r="I8039" s="6">
        <v>0</v>
      </c>
    </row>
    <row r="8040" spans="1:9">
      <c r="A8040" s="133">
        <v>2013</v>
      </c>
      <c r="B8040" s="133">
        <v>12</v>
      </c>
      <c r="C8040" s="134">
        <v>41609</v>
      </c>
      <c r="D8040" s="133">
        <v>21</v>
      </c>
      <c r="E8040" s="5">
        <v>22.76</v>
      </c>
      <c r="F8040" s="5">
        <v>279.322</v>
      </c>
      <c r="G8040" s="5">
        <v>1898.9820000000002</v>
      </c>
      <c r="H8040" s="5">
        <v>43.580999999999996</v>
      </c>
      <c r="I8040" s="6">
        <v>0</v>
      </c>
    </row>
    <row r="8041" spans="1:9">
      <c r="A8041" s="133">
        <v>2013</v>
      </c>
      <c r="B8041" s="133">
        <v>12</v>
      </c>
      <c r="C8041" s="134">
        <v>41609</v>
      </c>
      <c r="D8041" s="133">
        <v>22</v>
      </c>
      <c r="E8041" s="5">
        <v>22.936</v>
      </c>
      <c r="F8041" s="5">
        <v>279.14600000000002</v>
      </c>
      <c r="G8041" s="5">
        <v>1955.2099999999994</v>
      </c>
      <c r="H8041" s="5">
        <v>44.043999999999997</v>
      </c>
      <c r="I8041" s="6">
        <v>0</v>
      </c>
    </row>
    <row r="8042" spans="1:9">
      <c r="A8042" s="133">
        <v>2013</v>
      </c>
      <c r="B8042" s="133">
        <v>12</v>
      </c>
      <c r="C8042" s="134">
        <v>41609</v>
      </c>
      <c r="D8042" s="133">
        <v>23</v>
      </c>
      <c r="E8042" s="5">
        <v>15.344000000000001</v>
      </c>
      <c r="F8042" s="5">
        <v>281.17600000000004</v>
      </c>
      <c r="G8042" s="5">
        <v>1953.3069999999996</v>
      </c>
      <c r="H8042" s="5">
        <v>43.59899999999999</v>
      </c>
      <c r="I8042" s="6">
        <v>0</v>
      </c>
    </row>
    <row r="8043" spans="1:9">
      <c r="A8043" s="133">
        <v>2013</v>
      </c>
      <c r="B8043" s="133">
        <v>12</v>
      </c>
      <c r="C8043" s="134">
        <v>41609</v>
      </c>
      <c r="D8043" s="133">
        <v>24</v>
      </c>
      <c r="E8043" s="5">
        <v>8.7000000000000008E-2</v>
      </c>
      <c r="F8043" s="5">
        <v>279.16500000000002</v>
      </c>
      <c r="G8043" s="5">
        <v>1918.8889999999994</v>
      </c>
      <c r="H8043" s="5">
        <v>40.776999999999994</v>
      </c>
      <c r="I8043" s="6">
        <v>0</v>
      </c>
    </row>
    <row r="8044" spans="1:9">
      <c r="A8044" s="133">
        <v>2013</v>
      </c>
      <c r="B8044" s="133">
        <v>12</v>
      </c>
      <c r="C8044" s="134">
        <v>41610</v>
      </c>
      <c r="D8044" s="133">
        <v>1</v>
      </c>
      <c r="E8044" s="5">
        <v>0</v>
      </c>
      <c r="F8044" s="5">
        <v>296.27900000000005</v>
      </c>
      <c r="G8044" s="5">
        <v>1893.3449999999998</v>
      </c>
      <c r="H8044" s="5">
        <v>40.673999999999992</v>
      </c>
      <c r="I8044" s="6">
        <v>0</v>
      </c>
    </row>
    <row r="8045" spans="1:9">
      <c r="A8045" s="133">
        <v>2013</v>
      </c>
      <c r="B8045" s="133">
        <v>12</v>
      </c>
      <c r="C8045" s="134">
        <v>41610</v>
      </c>
      <c r="D8045" s="133">
        <v>2</v>
      </c>
      <c r="E8045" s="5">
        <v>0</v>
      </c>
      <c r="F8045" s="5">
        <v>359.56700000000001</v>
      </c>
      <c r="G8045" s="5">
        <v>1826.4209999999996</v>
      </c>
      <c r="H8045" s="5">
        <v>37.558999999999997</v>
      </c>
      <c r="I8045" s="6">
        <v>0</v>
      </c>
    </row>
    <row r="8046" spans="1:9">
      <c r="A8046" s="133">
        <v>2013</v>
      </c>
      <c r="B8046" s="133">
        <v>12</v>
      </c>
      <c r="C8046" s="134">
        <v>41610</v>
      </c>
      <c r="D8046" s="133">
        <v>3</v>
      </c>
      <c r="E8046" s="5">
        <v>0</v>
      </c>
      <c r="F8046" s="5">
        <v>397.88500000000005</v>
      </c>
      <c r="G8046" s="5">
        <v>1717.65</v>
      </c>
      <c r="H8046" s="5">
        <v>27.540000000000003</v>
      </c>
      <c r="I8046" s="6">
        <v>0</v>
      </c>
    </row>
    <row r="8047" spans="1:9">
      <c r="A8047" s="133">
        <v>2013</v>
      </c>
      <c r="B8047" s="133">
        <v>12</v>
      </c>
      <c r="C8047" s="134">
        <v>41610</v>
      </c>
      <c r="D8047" s="133">
        <v>4</v>
      </c>
      <c r="E8047" s="5">
        <v>0</v>
      </c>
      <c r="F8047" s="5">
        <v>436.62200000000001</v>
      </c>
      <c r="G8047" s="5">
        <v>1645.913</v>
      </c>
      <c r="H8047" s="5">
        <v>23.214999999999996</v>
      </c>
      <c r="I8047" s="6">
        <v>0</v>
      </c>
    </row>
    <row r="8048" spans="1:9">
      <c r="A8048" s="133">
        <v>2013</v>
      </c>
      <c r="B8048" s="133">
        <v>12</v>
      </c>
      <c r="C8048" s="134">
        <v>41610</v>
      </c>
      <c r="D8048" s="133">
        <v>5</v>
      </c>
      <c r="E8048" s="5">
        <v>0</v>
      </c>
      <c r="F8048" s="5">
        <v>446.48400000000009</v>
      </c>
      <c r="G8048" s="5">
        <v>1625.6240000000005</v>
      </c>
      <c r="H8048" s="5">
        <v>22.034000000000002</v>
      </c>
      <c r="I8048" s="6">
        <v>0</v>
      </c>
    </row>
    <row r="8049" spans="1:9">
      <c r="A8049" s="133">
        <v>2013</v>
      </c>
      <c r="B8049" s="133">
        <v>12</v>
      </c>
      <c r="C8049" s="134">
        <v>41610</v>
      </c>
      <c r="D8049" s="133">
        <v>6</v>
      </c>
      <c r="E8049" s="5">
        <v>0</v>
      </c>
      <c r="F8049" s="5">
        <v>448.11800000000005</v>
      </c>
      <c r="G8049" s="5">
        <v>1622.4479999999999</v>
      </c>
      <c r="H8049" s="5">
        <v>20.666</v>
      </c>
      <c r="I8049" s="6">
        <v>0</v>
      </c>
    </row>
    <row r="8050" spans="1:9">
      <c r="A8050" s="133">
        <v>2013</v>
      </c>
      <c r="B8050" s="133">
        <v>12</v>
      </c>
      <c r="C8050" s="134">
        <v>41610</v>
      </c>
      <c r="D8050" s="133">
        <v>7</v>
      </c>
      <c r="E8050" s="5">
        <v>0</v>
      </c>
      <c r="F8050" s="5">
        <v>447.81099999999998</v>
      </c>
      <c r="G8050" s="5">
        <v>1673.3300000000002</v>
      </c>
      <c r="H8050" s="5">
        <v>18.823</v>
      </c>
      <c r="I8050" s="6">
        <v>0</v>
      </c>
    </row>
    <row r="8051" spans="1:9">
      <c r="A8051" s="133">
        <v>2013</v>
      </c>
      <c r="B8051" s="133">
        <v>12</v>
      </c>
      <c r="C8051" s="134">
        <v>41610</v>
      </c>
      <c r="D8051" s="133">
        <v>8</v>
      </c>
      <c r="E8051" s="5">
        <v>0</v>
      </c>
      <c r="F8051" s="5">
        <v>441.88600000000008</v>
      </c>
      <c r="G8051" s="5">
        <v>1805.4739999999997</v>
      </c>
      <c r="H8051" s="5">
        <v>21.067999999999998</v>
      </c>
      <c r="I8051" s="6">
        <v>0</v>
      </c>
    </row>
    <row r="8052" spans="1:9">
      <c r="A8052" s="133">
        <v>2013</v>
      </c>
      <c r="B8052" s="133">
        <v>12</v>
      </c>
      <c r="C8052" s="134">
        <v>41610</v>
      </c>
      <c r="D8052" s="133">
        <v>9</v>
      </c>
      <c r="E8052" s="5">
        <v>0</v>
      </c>
      <c r="F8052" s="5">
        <v>445.74799999999999</v>
      </c>
      <c r="G8052" s="5">
        <v>1976.6020000000003</v>
      </c>
      <c r="H8052" s="5">
        <v>32.392000000000003</v>
      </c>
      <c r="I8052" s="6">
        <v>0</v>
      </c>
    </row>
    <row r="8053" spans="1:9">
      <c r="A8053" s="133">
        <v>2013</v>
      </c>
      <c r="B8053" s="133">
        <v>12</v>
      </c>
      <c r="C8053" s="134">
        <v>41610</v>
      </c>
      <c r="D8053" s="133">
        <v>10</v>
      </c>
      <c r="E8053" s="5">
        <v>0</v>
      </c>
      <c r="F8053" s="5">
        <v>449.029</v>
      </c>
      <c r="G8053" s="5">
        <v>2129.8689999999992</v>
      </c>
      <c r="H8053" s="5">
        <v>48.357000000000006</v>
      </c>
      <c r="I8053" s="6">
        <v>0</v>
      </c>
    </row>
    <row r="8054" spans="1:9">
      <c r="A8054" s="133">
        <v>2013</v>
      </c>
      <c r="B8054" s="133">
        <v>12</v>
      </c>
      <c r="C8054" s="134">
        <v>41610</v>
      </c>
      <c r="D8054" s="133">
        <v>11</v>
      </c>
      <c r="E8054" s="5">
        <v>0</v>
      </c>
      <c r="F8054" s="5">
        <v>447.53400000000005</v>
      </c>
      <c r="G8054" s="5">
        <v>2129.9340000000002</v>
      </c>
      <c r="H8054" s="5">
        <v>66.533000000000015</v>
      </c>
      <c r="I8054" s="6">
        <v>0</v>
      </c>
    </row>
    <row r="8055" spans="1:9">
      <c r="A8055" s="133">
        <v>2013</v>
      </c>
      <c r="B8055" s="133">
        <v>12</v>
      </c>
      <c r="C8055" s="134">
        <v>41610</v>
      </c>
      <c r="D8055" s="133">
        <v>12</v>
      </c>
      <c r="E8055" s="5">
        <v>0</v>
      </c>
      <c r="F8055" s="5">
        <v>458.12400000000008</v>
      </c>
      <c r="G8055" s="5">
        <v>2176.413</v>
      </c>
      <c r="H8055" s="5">
        <v>87.703000000000003</v>
      </c>
      <c r="I8055" s="6">
        <v>0</v>
      </c>
    </row>
    <row r="8056" spans="1:9">
      <c r="A8056" s="133">
        <v>2013</v>
      </c>
      <c r="B8056" s="133">
        <v>12</v>
      </c>
      <c r="C8056" s="134">
        <v>41610</v>
      </c>
      <c r="D8056" s="133">
        <v>13</v>
      </c>
      <c r="E8056" s="5">
        <v>2.827</v>
      </c>
      <c r="F8056" s="5">
        <v>456.58500000000004</v>
      </c>
      <c r="G8056" s="5">
        <v>2300.3409999999994</v>
      </c>
      <c r="H8056" s="5">
        <v>103.30400000000003</v>
      </c>
      <c r="I8056" s="6">
        <v>0</v>
      </c>
    </row>
    <row r="8057" spans="1:9">
      <c r="A8057" s="133">
        <v>2013</v>
      </c>
      <c r="B8057" s="133">
        <v>12</v>
      </c>
      <c r="C8057" s="134">
        <v>41610</v>
      </c>
      <c r="D8057" s="133">
        <v>14</v>
      </c>
      <c r="E8057" s="5">
        <v>3.641</v>
      </c>
      <c r="F8057" s="5">
        <v>448.17300000000012</v>
      </c>
      <c r="G8057" s="5">
        <v>2358.279</v>
      </c>
      <c r="H8057" s="5">
        <v>116.883</v>
      </c>
      <c r="I8057" s="6">
        <v>0</v>
      </c>
    </row>
    <row r="8058" spans="1:9">
      <c r="A8058" s="133">
        <v>2013</v>
      </c>
      <c r="B8058" s="133">
        <v>12</v>
      </c>
      <c r="C8058" s="134">
        <v>41610</v>
      </c>
      <c r="D8058" s="133">
        <v>15</v>
      </c>
      <c r="E8058" s="5">
        <v>5.3719999999999999</v>
      </c>
      <c r="F8058" s="5">
        <v>450.15499999999997</v>
      </c>
      <c r="G8058" s="5">
        <v>2357.5620000000004</v>
      </c>
      <c r="H8058" s="5">
        <v>130.65600000000001</v>
      </c>
      <c r="I8058" s="6">
        <v>0</v>
      </c>
    </row>
    <row r="8059" spans="1:9">
      <c r="A8059" s="133">
        <v>2013</v>
      </c>
      <c r="B8059" s="133">
        <v>12</v>
      </c>
      <c r="C8059" s="134">
        <v>41610</v>
      </c>
      <c r="D8059" s="133">
        <v>16</v>
      </c>
      <c r="E8059" s="5">
        <v>6.7680000000000007</v>
      </c>
      <c r="F8059" s="5">
        <v>464.52200000000005</v>
      </c>
      <c r="G8059" s="5">
        <v>2368.0580000000009</v>
      </c>
      <c r="H8059" s="5">
        <v>137.52799999999999</v>
      </c>
      <c r="I8059" s="6">
        <v>0</v>
      </c>
    </row>
    <row r="8060" spans="1:9">
      <c r="A8060" s="133">
        <v>2013</v>
      </c>
      <c r="B8060" s="133">
        <v>12</v>
      </c>
      <c r="C8060" s="134">
        <v>41610</v>
      </c>
      <c r="D8060" s="133">
        <v>17</v>
      </c>
      <c r="E8060" s="5">
        <v>6.117</v>
      </c>
      <c r="F8060" s="5">
        <v>477.53199999999998</v>
      </c>
      <c r="G8060" s="5">
        <v>2381.5700000000006</v>
      </c>
      <c r="H8060" s="5">
        <v>139.38800000000003</v>
      </c>
      <c r="I8060" s="6">
        <v>0</v>
      </c>
    </row>
    <row r="8061" spans="1:9">
      <c r="A8061" s="133">
        <v>2013</v>
      </c>
      <c r="B8061" s="133">
        <v>12</v>
      </c>
      <c r="C8061" s="134">
        <v>41610</v>
      </c>
      <c r="D8061" s="133">
        <v>18</v>
      </c>
      <c r="E8061" s="5">
        <v>5.41</v>
      </c>
      <c r="F8061" s="5">
        <v>475.76700000000005</v>
      </c>
      <c r="G8061" s="5">
        <v>2391.7620000000002</v>
      </c>
      <c r="H8061" s="5">
        <v>127.67700000000002</v>
      </c>
      <c r="I8061" s="6">
        <v>0</v>
      </c>
    </row>
    <row r="8062" spans="1:9">
      <c r="A8062" s="133">
        <v>2013</v>
      </c>
      <c r="B8062" s="133">
        <v>12</v>
      </c>
      <c r="C8062" s="134">
        <v>41610</v>
      </c>
      <c r="D8062" s="133">
        <v>19</v>
      </c>
      <c r="E8062" s="5">
        <v>5.79</v>
      </c>
      <c r="F8062" s="5">
        <v>455.62900000000002</v>
      </c>
      <c r="G8062" s="5">
        <v>2305.6279999999997</v>
      </c>
      <c r="H8062" s="5">
        <v>120.44400000000003</v>
      </c>
      <c r="I8062" s="6">
        <v>0</v>
      </c>
    </row>
    <row r="8063" spans="1:9">
      <c r="A8063" s="133">
        <v>2013</v>
      </c>
      <c r="B8063" s="133">
        <v>12</v>
      </c>
      <c r="C8063" s="134">
        <v>41610</v>
      </c>
      <c r="D8063" s="133">
        <v>20</v>
      </c>
      <c r="E8063" s="5">
        <v>6.3710000000000004</v>
      </c>
      <c r="F8063" s="5">
        <v>455.78399999999999</v>
      </c>
      <c r="G8063" s="5">
        <v>2203.8409999999999</v>
      </c>
      <c r="H8063" s="5">
        <v>159.12700000000001</v>
      </c>
      <c r="I8063" s="6">
        <v>0</v>
      </c>
    </row>
    <row r="8064" spans="1:9">
      <c r="A8064" s="133">
        <v>2013</v>
      </c>
      <c r="B8064" s="133">
        <v>12</v>
      </c>
      <c r="C8064" s="134">
        <v>41610</v>
      </c>
      <c r="D8064" s="133">
        <v>21</v>
      </c>
      <c r="E8064" s="5">
        <v>6.4110000000000005</v>
      </c>
      <c r="F8064" s="5">
        <v>458.83499999999998</v>
      </c>
      <c r="G8064" s="5">
        <v>2228.8870000000015</v>
      </c>
      <c r="H8064" s="5">
        <v>177.18300000000005</v>
      </c>
      <c r="I8064" s="6">
        <v>0</v>
      </c>
    </row>
    <row r="8065" spans="1:9">
      <c r="A8065" s="133">
        <v>2013</v>
      </c>
      <c r="B8065" s="133">
        <v>12</v>
      </c>
      <c r="C8065" s="134">
        <v>41610</v>
      </c>
      <c r="D8065" s="133">
        <v>22</v>
      </c>
      <c r="E8065" s="5">
        <v>6.3920000000000003</v>
      </c>
      <c r="F8065" s="5">
        <v>470.92499999999995</v>
      </c>
      <c r="G8065" s="5">
        <v>2238.0340000000006</v>
      </c>
      <c r="H8065" s="5">
        <v>184.27199999999999</v>
      </c>
      <c r="I8065" s="6">
        <v>0</v>
      </c>
    </row>
    <row r="8066" spans="1:9">
      <c r="A8066" s="133">
        <v>2013</v>
      </c>
      <c r="B8066" s="133">
        <v>12</v>
      </c>
      <c r="C8066" s="134">
        <v>41610</v>
      </c>
      <c r="D8066" s="133">
        <v>23</v>
      </c>
      <c r="E8066" s="5">
        <v>6.3810000000000002</v>
      </c>
      <c r="F8066" s="5">
        <v>471.17899999999997</v>
      </c>
      <c r="G8066" s="5">
        <v>2276.5900000000006</v>
      </c>
      <c r="H8066" s="5">
        <v>186.85899999999998</v>
      </c>
      <c r="I8066" s="6">
        <v>0</v>
      </c>
    </row>
    <row r="8067" spans="1:9">
      <c r="A8067" s="133">
        <v>2013</v>
      </c>
      <c r="B8067" s="133">
        <v>12</v>
      </c>
      <c r="C8067" s="134">
        <v>41610</v>
      </c>
      <c r="D8067" s="133">
        <v>24</v>
      </c>
      <c r="E8067" s="5">
        <v>6.1379999999999999</v>
      </c>
      <c r="F8067" s="5">
        <v>467.45299999999997</v>
      </c>
      <c r="G8067" s="5">
        <v>2201.3969999999995</v>
      </c>
      <c r="H8067" s="5">
        <v>150.25100000000003</v>
      </c>
      <c r="I8067" s="6">
        <v>0</v>
      </c>
    </row>
    <row r="8068" spans="1:9">
      <c r="A8068" s="133">
        <v>2013</v>
      </c>
      <c r="B8068" s="133">
        <v>12</v>
      </c>
      <c r="C8068" s="134">
        <v>41611</v>
      </c>
      <c r="D8068" s="133">
        <v>1</v>
      </c>
      <c r="E8068" s="5">
        <v>6.4140000000000006</v>
      </c>
      <c r="F8068" s="5">
        <v>425.59500000000003</v>
      </c>
      <c r="G8068" s="5">
        <v>2007.8740000000005</v>
      </c>
      <c r="H8068" s="5">
        <v>105.24800000000002</v>
      </c>
      <c r="I8068" s="6">
        <v>0</v>
      </c>
    </row>
    <row r="8069" spans="1:9">
      <c r="A8069" s="133">
        <v>2013</v>
      </c>
      <c r="B8069" s="133">
        <v>12</v>
      </c>
      <c r="C8069" s="134">
        <v>41611</v>
      </c>
      <c r="D8069" s="133">
        <v>2</v>
      </c>
      <c r="E8069" s="5">
        <v>6.97</v>
      </c>
      <c r="F8069" s="5">
        <v>417.20800000000008</v>
      </c>
      <c r="G8069" s="5">
        <v>1839.19</v>
      </c>
      <c r="H8069" s="5">
        <v>90.194999999999993</v>
      </c>
      <c r="I8069" s="6">
        <v>0</v>
      </c>
    </row>
    <row r="8070" spans="1:9">
      <c r="A8070" s="133">
        <v>2013</v>
      </c>
      <c r="B8070" s="133">
        <v>12</v>
      </c>
      <c r="C8070" s="134">
        <v>41611</v>
      </c>
      <c r="D8070" s="133">
        <v>3</v>
      </c>
      <c r="E8070" s="5">
        <v>12.031000000000001</v>
      </c>
      <c r="F8070" s="5">
        <v>363.61199999999997</v>
      </c>
      <c r="G8070" s="5">
        <v>1792.6190000000004</v>
      </c>
      <c r="H8070" s="5">
        <v>85.460999999999999</v>
      </c>
      <c r="I8070" s="6">
        <v>0</v>
      </c>
    </row>
    <row r="8071" spans="1:9">
      <c r="A8071" s="133">
        <v>2013</v>
      </c>
      <c r="B8071" s="133">
        <v>12</v>
      </c>
      <c r="C8071" s="134">
        <v>41611</v>
      </c>
      <c r="D8071" s="133">
        <v>4</v>
      </c>
      <c r="E8071" s="5">
        <v>12.531000000000001</v>
      </c>
      <c r="F8071" s="5">
        <v>311.05900000000008</v>
      </c>
      <c r="G8071" s="5">
        <v>1762.384</v>
      </c>
      <c r="H8071" s="5">
        <v>72.397000000000006</v>
      </c>
      <c r="I8071" s="6">
        <v>0</v>
      </c>
    </row>
    <row r="8072" spans="1:9">
      <c r="A8072" s="133">
        <v>2013</v>
      </c>
      <c r="B8072" s="133">
        <v>12</v>
      </c>
      <c r="C8072" s="134">
        <v>41611</v>
      </c>
      <c r="D8072" s="133">
        <v>5</v>
      </c>
      <c r="E8072" s="5">
        <v>11.722000000000001</v>
      </c>
      <c r="F8072" s="5">
        <v>310.6760000000001</v>
      </c>
      <c r="G8072" s="5">
        <v>1730.5189999999998</v>
      </c>
      <c r="H8072" s="5">
        <v>54.841999999999999</v>
      </c>
      <c r="I8072" s="6">
        <v>0</v>
      </c>
    </row>
    <row r="8073" spans="1:9">
      <c r="A8073" s="133">
        <v>2013</v>
      </c>
      <c r="B8073" s="133">
        <v>12</v>
      </c>
      <c r="C8073" s="134">
        <v>41611</v>
      </c>
      <c r="D8073" s="133">
        <v>6</v>
      </c>
      <c r="E8073" s="5">
        <v>12.120000000000001</v>
      </c>
      <c r="F8073" s="5">
        <v>310.86200000000008</v>
      </c>
      <c r="G8073" s="5">
        <v>1728.0509999999997</v>
      </c>
      <c r="H8073" s="5">
        <v>46.74499999999999</v>
      </c>
      <c r="I8073" s="6">
        <v>0</v>
      </c>
    </row>
    <row r="8074" spans="1:9">
      <c r="A8074" s="133">
        <v>2013</v>
      </c>
      <c r="B8074" s="133">
        <v>12</v>
      </c>
      <c r="C8074" s="134">
        <v>41611</v>
      </c>
      <c r="D8074" s="133">
        <v>7</v>
      </c>
      <c r="E8074" s="5">
        <v>12.148000000000001</v>
      </c>
      <c r="F8074" s="5">
        <v>307.81900000000002</v>
      </c>
      <c r="G8074" s="5">
        <v>1751.5649999999996</v>
      </c>
      <c r="H8074" s="5">
        <v>37.00800000000001</v>
      </c>
      <c r="I8074" s="6">
        <v>0</v>
      </c>
    </row>
    <row r="8075" spans="1:9">
      <c r="A8075" s="133">
        <v>2013</v>
      </c>
      <c r="B8075" s="133">
        <v>12</v>
      </c>
      <c r="C8075" s="134">
        <v>41611</v>
      </c>
      <c r="D8075" s="133">
        <v>8</v>
      </c>
      <c r="E8075" s="5">
        <v>11.786000000000001</v>
      </c>
      <c r="F8075" s="5">
        <v>302.76100000000002</v>
      </c>
      <c r="G8075" s="5">
        <v>1762.0329999999997</v>
      </c>
      <c r="H8075" s="5">
        <v>30.276000000000007</v>
      </c>
      <c r="I8075" s="6">
        <v>0</v>
      </c>
    </row>
    <row r="8076" spans="1:9">
      <c r="A8076" s="133">
        <v>2013</v>
      </c>
      <c r="B8076" s="133">
        <v>12</v>
      </c>
      <c r="C8076" s="134">
        <v>41611</v>
      </c>
      <c r="D8076" s="133">
        <v>9</v>
      </c>
      <c r="E8076" s="5">
        <v>6.4320000000000004</v>
      </c>
      <c r="F8076" s="5">
        <v>298.58900000000006</v>
      </c>
      <c r="G8076" s="5">
        <v>1811.2419999999997</v>
      </c>
      <c r="H8076" s="5">
        <v>32.486000000000004</v>
      </c>
      <c r="I8076" s="6">
        <v>0</v>
      </c>
    </row>
    <row r="8077" spans="1:9">
      <c r="A8077" s="133">
        <v>2013</v>
      </c>
      <c r="B8077" s="133">
        <v>12</v>
      </c>
      <c r="C8077" s="134">
        <v>41611</v>
      </c>
      <c r="D8077" s="133">
        <v>10</v>
      </c>
      <c r="E8077" s="5">
        <v>0</v>
      </c>
      <c r="F8077" s="5">
        <v>299.238</v>
      </c>
      <c r="G8077" s="5">
        <v>1860.5690000000002</v>
      </c>
      <c r="H8077" s="5">
        <v>45.003</v>
      </c>
      <c r="I8077" s="6">
        <v>0</v>
      </c>
    </row>
    <row r="8078" spans="1:9">
      <c r="A8078" s="133">
        <v>2013</v>
      </c>
      <c r="B8078" s="133">
        <v>12</v>
      </c>
      <c r="C8078" s="134">
        <v>41611</v>
      </c>
      <c r="D8078" s="133">
        <v>11</v>
      </c>
      <c r="E8078" s="5">
        <v>0</v>
      </c>
      <c r="F8078" s="5">
        <v>283.20600000000002</v>
      </c>
      <c r="G8078" s="5">
        <v>1867.9039999999998</v>
      </c>
      <c r="H8078" s="5">
        <v>48.293000000000006</v>
      </c>
      <c r="I8078" s="6">
        <v>0</v>
      </c>
    </row>
    <row r="8079" spans="1:9">
      <c r="A8079" s="133">
        <v>2013</v>
      </c>
      <c r="B8079" s="133">
        <v>12</v>
      </c>
      <c r="C8079" s="134">
        <v>41611</v>
      </c>
      <c r="D8079" s="133">
        <v>12</v>
      </c>
      <c r="E8079" s="5">
        <v>0</v>
      </c>
      <c r="F8079" s="5">
        <v>283.19800000000004</v>
      </c>
      <c r="G8079" s="5">
        <v>1860.6450000000002</v>
      </c>
      <c r="H8079" s="5">
        <v>53.705000000000005</v>
      </c>
      <c r="I8079" s="6">
        <v>0</v>
      </c>
    </row>
    <row r="8080" spans="1:9">
      <c r="A8080" s="133">
        <v>2013</v>
      </c>
      <c r="B8080" s="133">
        <v>12</v>
      </c>
      <c r="C8080" s="134">
        <v>41611</v>
      </c>
      <c r="D8080" s="133">
        <v>13</v>
      </c>
      <c r="E8080" s="5">
        <v>0</v>
      </c>
      <c r="F8080" s="5">
        <v>281.315</v>
      </c>
      <c r="G8080" s="5">
        <v>1856.702</v>
      </c>
      <c r="H8080" s="5">
        <v>58.695999999999998</v>
      </c>
      <c r="I8080" s="6">
        <v>0</v>
      </c>
    </row>
    <row r="8081" spans="1:9">
      <c r="A8081" s="133">
        <v>2013</v>
      </c>
      <c r="B8081" s="133">
        <v>12</v>
      </c>
      <c r="C8081" s="134">
        <v>41611</v>
      </c>
      <c r="D8081" s="133">
        <v>14</v>
      </c>
      <c r="E8081" s="5">
        <v>0</v>
      </c>
      <c r="F8081" s="5">
        <v>274.96199999999999</v>
      </c>
      <c r="G8081" s="5">
        <v>1838.0540000000005</v>
      </c>
      <c r="H8081" s="5">
        <v>54.179000000000002</v>
      </c>
      <c r="I8081" s="6">
        <v>0</v>
      </c>
    </row>
    <row r="8082" spans="1:9">
      <c r="A8082" s="133">
        <v>2013</v>
      </c>
      <c r="B8082" s="133">
        <v>12</v>
      </c>
      <c r="C8082" s="134">
        <v>41611</v>
      </c>
      <c r="D8082" s="133">
        <v>15</v>
      </c>
      <c r="E8082" s="5">
        <v>0</v>
      </c>
      <c r="F8082" s="5">
        <v>261.57</v>
      </c>
      <c r="G8082" s="5">
        <v>1770.2579999999994</v>
      </c>
      <c r="H8082" s="5">
        <v>51.079000000000008</v>
      </c>
      <c r="I8082" s="6">
        <v>0</v>
      </c>
    </row>
    <row r="8083" spans="1:9">
      <c r="A8083" s="133">
        <v>2013</v>
      </c>
      <c r="B8083" s="133">
        <v>12</v>
      </c>
      <c r="C8083" s="134">
        <v>41611</v>
      </c>
      <c r="D8083" s="133">
        <v>16</v>
      </c>
      <c r="E8083" s="5">
        <v>0.95600000000000007</v>
      </c>
      <c r="F8083" s="5">
        <v>252.28299999999999</v>
      </c>
      <c r="G8083" s="5">
        <v>1719.884</v>
      </c>
      <c r="H8083" s="5">
        <v>49.062000000000005</v>
      </c>
      <c r="I8083" s="6">
        <v>0</v>
      </c>
    </row>
    <row r="8084" spans="1:9">
      <c r="A8084" s="133">
        <v>2013</v>
      </c>
      <c r="B8084" s="133">
        <v>12</v>
      </c>
      <c r="C8084" s="134">
        <v>41611</v>
      </c>
      <c r="D8084" s="133">
        <v>17</v>
      </c>
      <c r="E8084" s="5">
        <v>3.8770000000000002</v>
      </c>
      <c r="F8084" s="5">
        <v>252.62100000000004</v>
      </c>
      <c r="G8084" s="5">
        <v>1785.3880000000004</v>
      </c>
      <c r="H8084" s="5">
        <v>48.167000000000009</v>
      </c>
      <c r="I8084" s="6">
        <v>0</v>
      </c>
    </row>
    <row r="8085" spans="1:9">
      <c r="A8085" s="133">
        <v>2013</v>
      </c>
      <c r="B8085" s="133">
        <v>12</v>
      </c>
      <c r="C8085" s="134">
        <v>41611</v>
      </c>
      <c r="D8085" s="133">
        <v>18</v>
      </c>
      <c r="E8085" s="5">
        <v>5.181</v>
      </c>
      <c r="F8085" s="5">
        <v>257.90700000000004</v>
      </c>
      <c r="G8085" s="5">
        <v>1819.3830000000003</v>
      </c>
      <c r="H8085" s="5">
        <v>49.663999999999994</v>
      </c>
      <c r="I8085" s="6">
        <v>0</v>
      </c>
    </row>
    <row r="8086" spans="1:9">
      <c r="A8086" s="133">
        <v>2013</v>
      </c>
      <c r="B8086" s="133">
        <v>12</v>
      </c>
      <c r="C8086" s="134">
        <v>41611</v>
      </c>
      <c r="D8086" s="133">
        <v>19</v>
      </c>
      <c r="E8086" s="5">
        <v>5.8879999999999999</v>
      </c>
      <c r="F8086" s="5">
        <v>261.59399999999999</v>
      </c>
      <c r="G8086" s="5">
        <v>1892.1060000000004</v>
      </c>
      <c r="H8086" s="5">
        <v>46.444000000000003</v>
      </c>
      <c r="I8086" s="6">
        <v>0</v>
      </c>
    </row>
    <row r="8087" spans="1:9">
      <c r="A8087" s="133">
        <v>2013</v>
      </c>
      <c r="B8087" s="133">
        <v>12</v>
      </c>
      <c r="C8087" s="134">
        <v>41611</v>
      </c>
      <c r="D8087" s="133">
        <v>20</v>
      </c>
      <c r="E8087" s="5">
        <v>5.7610000000000001</v>
      </c>
      <c r="F8087" s="5">
        <v>261.76299999999998</v>
      </c>
      <c r="G8087" s="5">
        <v>1945.5570000000002</v>
      </c>
      <c r="H8087" s="5">
        <v>48.244000000000007</v>
      </c>
      <c r="I8087" s="6">
        <v>0</v>
      </c>
    </row>
    <row r="8088" spans="1:9">
      <c r="A8088" s="133">
        <v>2013</v>
      </c>
      <c r="B8088" s="133">
        <v>12</v>
      </c>
      <c r="C8088" s="134">
        <v>41611</v>
      </c>
      <c r="D8088" s="133">
        <v>21</v>
      </c>
      <c r="E8088" s="5">
        <v>6.6320000000000006</v>
      </c>
      <c r="F8088" s="5">
        <v>319.94100000000003</v>
      </c>
      <c r="G8088" s="5">
        <v>2012.4300000000005</v>
      </c>
      <c r="H8088" s="5">
        <v>50.374000000000002</v>
      </c>
      <c r="I8088" s="6">
        <v>0</v>
      </c>
    </row>
    <row r="8089" spans="1:9">
      <c r="A8089" s="133">
        <v>2013</v>
      </c>
      <c r="B8089" s="133">
        <v>12</v>
      </c>
      <c r="C8089" s="134">
        <v>41611</v>
      </c>
      <c r="D8089" s="133">
        <v>22</v>
      </c>
      <c r="E8089" s="5">
        <v>7.5640000000000001</v>
      </c>
      <c r="F8089" s="5">
        <v>341.38800000000009</v>
      </c>
      <c r="G8089" s="5">
        <v>2024.2629999999997</v>
      </c>
      <c r="H8089" s="5">
        <v>50.393000000000001</v>
      </c>
      <c r="I8089" s="6">
        <v>0</v>
      </c>
    </row>
    <row r="8090" spans="1:9">
      <c r="A8090" s="133">
        <v>2013</v>
      </c>
      <c r="B8090" s="133">
        <v>12</v>
      </c>
      <c r="C8090" s="134">
        <v>41611</v>
      </c>
      <c r="D8090" s="133">
        <v>23</v>
      </c>
      <c r="E8090" s="5">
        <v>12.409000000000001</v>
      </c>
      <c r="F8090" s="5">
        <v>343.53100000000001</v>
      </c>
      <c r="G8090" s="5">
        <v>1997.4359999999999</v>
      </c>
      <c r="H8090" s="5">
        <v>47.324000000000005</v>
      </c>
      <c r="I8090" s="6">
        <v>0</v>
      </c>
    </row>
    <row r="8091" spans="1:9">
      <c r="A8091" s="133">
        <v>2013</v>
      </c>
      <c r="B8091" s="133">
        <v>12</v>
      </c>
      <c r="C8091" s="134">
        <v>41611</v>
      </c>
      <c r="D8091" s="133">
        <v>24</v>
      </c>
      <c r="E8091" s="5">
        <v>12.533000000000001</v>
      </c>
      <c r="F8091" s="5">
        <v>343.99699999999996</v>
      </c>
      <c r="G8091" s="5">
        <v>1920.8920000000001</v>
      </c>
      <c r="H8091" s="5">
        <v>43.077000000000005</v>
      </c>
      <c r="I8091" s="6">
        <v>0</v>
      </c>
    </row>
    <row r="8092" spans="1:9">
      <c r="A8092" s="133">
        <v>2013</v>
      </c>
      <c r="B8092" s="133">
        <v>12</v>
      </c>
      <c r="C8092" s="134">
        <v>41612</v>
      </c>
      <c r="D8092" s="133">
        <v>1</v>
      </c>
      <c r="E8092" s="5">
        <v>12.181000000000001</v>
      </c>
      <c r="F8092" s="5">
        <v>360.50100000000003</v>
      </c>
      <c r="G8092" s="5">
        <v>1881.2469999999989</v>
      </c>
      <c r="H8092" s="5">
        <v>33.372</v>
      </c>
      <c r="I8092" s="6">
        <v>0</v>
      </c>
    </row>
    <row r="8093" spans="1:9">
      <c r="A8093" s="133">
        <v>2013</v>
      </c>
      <c r="B8093" s="133">
        <v>12</v>
      </c>
      <c r="C8093" s="134">
        <v>41612</v>
      </c>
      <c r="D8093" s="133">
        <v>2</v>
      </c>
      <c r="E8093" s="5">
        <v>12.505000000000001</v>
      </c>
      <c r="F8093" s="5">
        <v>333.87600000000003</v>
      </c>
      <c r="G8093" s="5">
        <v>1892.6589999999994</v>
      </c>
      <c r="H8093" s="5">
        <v>19.852</v>
      </c>
      <c r="I8093" s="6">
        <v>0</v>
      </c>
    </row>
    <row r="8094" spans="1:9">
      <c r="A8094" s="133">
        <v>2013</v>
      </c>
      <c r="B8094" s="133">
        <v>12</v>
      </c>
      <c r="C8094" s="134">
        <v>41612</v>
      </c>
      <c r="D8094" s="133">
        <v>3</v>
      </c>
      <c r="E8094" s="5">
        <v>12.409000000000001</v>
      </c>
      <c r="F8094" s="5">
        <v>332.92000000000007</v>
      </c>
      <c r="G8094" s="5">
        <v>1829.9720000000002</v>
      </c>
      <c r="H8094" s="5">
        <v>12.465000000000002</v>
      </c>
      <c r="I8094" s="6">
        <v>0</v>
      </c>
    </row>
    <row r="8095" spans="1:9">
      <c r="A8095" s="133">
        <v>2013</v>
      </c>
      <c r="B8095" s="133">
        <v>12</v>
      </c>
      <c r="C8095" s="134">
        <v>41612</v>
      </c>
      <c r="D8095" s="133">
        <v>4</v>
      </c>
      <c r="E8095" s="5">
        <v>12.068000000000001</v>
      </c>
      <c r="F8095" s="5">
        <v>332.99100000000004</v>
      </c>
      <c r="G8095" s="5">
        <v>1799.1499999999994</v>
      </c>
      <c r="H8095" s="5">
        <v>9.1430000000000007</v>
      </c>
      <c r="I8095" s="6">
        <v>0</v>
      </c>
    </row>
    <row r="8096" spans="1:9">
      <c r="A8096" s="133">
        <v>2013</v>
      </c>
      <c r="B8096" s="133">
        <v>12</v>
      </c>
      <c r="C8096" s="134">
        <v>41612</v>
      </c>
      <c r="D8096" s="133">
        <v>5</v>
      </c>
      <c r="E8096" s="5">
        <v>12.16</v>
      </c>
      <c r="F8096" s="5">
        <v>347.79900000000004</v>
      </c>
      <c r="G8096" s="5">
        <v>1787.52</v>
      </c>
      <c r="H8096" s="5">
        <v>9.5959999999999983</v>
      </c>
      <c r="I8096" s="6">
        <v>0</v>
      </c>
    </row>
    <row r="8097" spans="1:9">
      <c r="A8097" s="133">
        <v>2013</v>
      </c>
      <c r="B8097" s="133">
        <v>12</v>
      </c>
      <c r="C8097" s="134">
        <v>41612</v>
      </c>
      <c r="D8097" s="133">
        <v>6</v>
      </c>
      <c r="E8097" s="5">
        <v>12.040000000000001</v>
      </c>
      <c r="F8097" s="5">
        <v>347.93200000000002</v>
      </c>
      <c r="G8097" s="5">
        <v>1764.2219999999998</v>
      </c>
      <c r="H8097" s="5">
        <v>9.6559999999999988</v>
      </c>
      <c r="I8097" s="6">
        <v>0</v>
      </c>
    </row>
    <row r="8098" spans="1:9">
      <c r="A8098" s="133">
        <v>2013</v>
      </c>
      <c r="B8098" s="133">
        <v>12</v>
      </c>
      <c r="C8098" s="134">
        <v>41612</v>
      </c>
      <c r="D8098" s="133">
        <v>7</v>
      </c>
      <c r="E8098" s="5">
        <v>12.148000000000001</v>
      </c>
      <c r="F8098" s="5">
        <v>355.35600000000005</v>
      </c>
      <c r="G8098" s="5">
        <v>1791.6879999999999</v>
      </c>
      <c r="H8098" s="5">
        <v>11.503</v>
      </c>
      <c r="I8098" s="6">
        <v>0</v>
      </c>
    </row>
    <row r="8099" spans="1:9">
      <c r="A8099" s="133">
        <v>2013</v>
      </c>
      <c r="B8099" s="133">
        <v>12</v>
      </c>
      <c r="C8099" s="134">
        <v>41612</v>
      </c>
      <c r="D8099" s="133">
        <v>8</v>
      </c>
      <c r="E8099" s="5">
        <v>12.139000000000001</v>
      </c>
      <c r="F8099" s="5">
        <v>379.53900000000004</v>
      </c>
      <c r="G8099" s="5">
        <v>1863.5900000000004</v>
      </c>
      <c r="H8099" s="5">
        <v>17.783000000000001</v>
      </c>
      <c r="I8099" s="6">
        <v>0</v>
      </c>
    </row>
    <row r="8100" spans="1:9">
      <c r="A8100" s="133">
        <v>2013</v>
      </c>
      <c r="B8100" s="133">
        <v>12</v>
      </c>
      <c r="C8100" s="134">
        <v>41612</v>
      </c>
      <c r="D8100" s="133">
        <v>9</v>
      </c>
      <c r="E8100" s="5">
        <v>12.377000000000001</v>
      </c>
      <c r="F8100" s="5">
        <v>393.56099999999998</v>
      </c>
      <c r="G8100" s="5">
        <v>1893.4939999999997</v>
      </c>
      <c r="H8100" s="5">
        <v>27.310000000000002</v>
      </c>
      <c r="I8100" s="6">
        <v>0</v>
      </c>
    </row>
    <row r="8101" spans="1:9">
      <c r="A8101" s="133">
        <v>2013</v>
      </c>
      <c r="B8101" s="133">
        <v>12</v>
      </c>
      <c r="C8101" s="134">
        <v>41612</v>
      </c>
      <c r="D8101" s="133">
        <v>10</v>
      </c>
      <c r="E8101" s="5">
        <v>12.189</v>
      </c>
      <c r="F8101" s="5">
        <v>396.30100000000004</v>
      </c>
      <c r="G8101" s="5">
        <v>1939.8629999999998</v>
      </c>
      <c r="H8101" s="5">
        <v>31.757999999999996</v>
      </c>
      <c r="I8101" s="6">
        <v>0</v>
      </c>
    </row>
    <row r="8102" spans="1:9">
      <c r="A8102" s="133">
        <v>2013</v>
      </c>
      <c r="B8102" s="133">
        <v>12</v>
      </c>
      <c r="C8102" s="134">
        <v>41612</v>
      </c>
      <c r="D8102" s="133">
        <v>11</v>
      </c>
      <c r="E8102" s="5">
        <v>12.1</v>
      </c>
      <c r="F8102" s="5">
        <v>397.85</v>
      </c>
      <c r="G8102" s="5">
        <v>1938.7969999999996</v>
      </c>
      <c r="H8102" s="5">
        <v>37.959000000000003</v>
      </c>
      <c r="I8102" s="6">
        <v>0</v>
      </c>
    </row>
    <row r="8103" spans="1:9">
      <c r="A8103" s="133">
        <v>2013</v>
      </c>
      <c r="B8103" s="133">
        <v>12</v>
      </c>
      <c r="C8103" s="134">
        <v>41612</v>
      </c>
      <c r="D8103" s="133">
        <v>12</v>
      </c>
      <c r="E8103" s="5">
        <v>12.273000000000001</v>
      </c>
      <c r="F8103" s="5">
        <v>396.01800000000009</v>
      </c>
      <c r="G8103" s="5">
        <v>1988.9620000000002</v>
      </c>
      <c r="H8103" s="5">
        <v>45.597000000000008</v>
      </c>
      <c r="I8103" s="6">
        <v>0</v>
      </c>
    </row>
    <row r="8104" spans="1:9">
      <c r="A8104" s="133">
        <v>2013</v>
      </c>
      <c r="B8104" s="133">
        <v>12</v>
      </c>
      <c r="C8104" s="134">
        <v>41612</v>
      </c>
      <c r="D8104" s="133">
        <v>13</v>
      </c>
      <c r="E8104" s="5">
        <v>12.116000000000001</v>
      </c>
      <c r="F8104" s="5">
        <v>395.34199999999998</v>
      </c>
      <c r="G8104" s="5">
        <v>2012.8880000000004</v>
      </c>
      <c r="H8104" s="5">
        <v>57.408000000000001</v>
      </c>
      <c r="I8104" s="6">
        <v>0</v>
      </c>
    </row>
    <row r="8105" spans="1:9">
      <c r="A8105" s="133">
        <v>2013</v>
      </c>
      <c r="B8105" s="133">
        <v>12</v>
      </c>
      <c r="C8105" s="134">
        <v>41612</v>
      </c>
      <c r="D8105" s="133">
        <v>14</v>
      </c>
      <c r="E8105" s="5">
        <v>12.402000000000001</v>
      </c>
      <c r="F8105" s="5">
        <v>394.88000000000005</v>
      </c>
      <c r="G8105" s="5">
        <v>2046.6109999999996</v>
      </c>
      <c r="H8105" s="5">
        <v>62.902000000000008</v>
      </c>
      <c r="I8105" s="6">
        <v>0</v>
      </c>
    </row>
    <row r="8106" spans="1:9">
      <c r="A8106" s="133">
        <v>2013</v>
      </c>
      <c r="B8106" s="133">
        <v>12</v>
      </c>
      <c r="C8106" s="134">
        <v>41612</v>
      </c>
      <c r="D8106" s="133">
        <v>15</v>
      </c>
      <c r="E8106" s="5">
        <v>12.207000000000001</v>
      </c>
      <c r="F8106" s="5">
        <v>395.767</v>
      </c>
      <c r="G8106" s="5">
        <v>2131.8439999999996</v>
      </c>
      <c r="H8106" s="5">
        <v>77.205999999999989</v>
      </c>
      <c r="I8106" s="6">
        <v>0</v>
      </c>
    </row>
    <row r="8107" spans="1:9">
      <c r="A8107" s="133">
        <v>2013</v>
      </c>
      <c r="B8107" s="133">
        <v>12</v>
      </c>
      <c r="C8107" s="134">
        <v>41612</v>
      </c>
      <c r="D8107" s="133">
        <v>16</v>
      </c>
      <c r="E8107" s="5">
        <v>12.372</v>
      </c>
      <c r="F8107" s="5">
        <v>393.71800000000007</v>
      </c>
      <c r="G8107" s="5">
        <v>2166.021999999999</v>
      </c>
      <c r="H8107" s="5">
        <v>93.765000000000001</v>
      </c>
      <c r="I8107" s="6">
        <v>0</v>
      </c>
    </row>
    <row r="8108" spans="1:9">
      <c r="A8108" s="133">
        <v>2013</v>
      </c>
      <c r="B8108" s="133">
        <v>12</v>
      </c>
      <c r="C8108" s="134">
        <v>41612</v>
      </c>
      <c r="D8108" s="133">
        <v>17</v>
      </c>
      <c r="E8108" s="5">
        <v>12.334000000000001</v>
      </c>
      <c r="F8108" s="5">
        <v>390.76400000000007</v>
      </c>
      <c r="G8108" s="5">
        <v>2192.3160000000007</v>
      </c>
      <c r="H8108" s="5">
        <v>96.98399999999998</v>
      </c>
      <c r="I8108" s="6">
        <v>0</v>
      </c>
    </row>
    <row r="8109" spans="1:9">
      <c r="A8109" s="133">
        <v>2013</v>
      </c>
      <c r="B8109" s="133">
        <v>12</v>
      </c>
      <c r="C8109" s="134">
        <v>41612</v>
      </c>
      <c r="D8109" s="133">
        <v>18</v>
      </c>
      <c r="E8109" s="5">
        <v>12.216000000000001</v>
      </c>
      <c r="F8109" s="5">
        <v>391.06300000000005</v>
      </c>
      <c r="G8109" s="5">
        <v>2185.8820000000005</v>
      </c>
      <c r="H8109" s="5">
        <v>102.306</v>
      </c>
      <c r="I8109" s="6">
        <v>0</v>
      </c>
    </row>
    <row r="8110" spans="1:9">
      <c r="A8110" s="133">
        <v>2013</v>
      </c>
      <c r="B8110" s="133">
        <v>12</v>
      </c>
      <c r="C8110" s="134">
        <v>41612</v>
      </c>
      <c r="D8110" s="133">
        <v>19</v>
      </c>
      <c r="E8110" s="5">
        <v>12.305</v>
      </c>
      <c r="F8110" s="5">
        <v>391.31900000000002</v>
      </c>
      <c r="G8110" s="5">
        <v>2200.2020000000007</v>
      </c>
      <c r="H8110" s="5">
        <v>104.75500000000001</v>
      </c>
      <c r="I8110" s="6">
        <v>0</v>
      </c>
    </row>
    <row r="8111" spans="1:9">
      <c r="A8111" s="133">
        <v>2013</v>
      </c>
      <c r="B8111" s="133">
        <v>12</v>
      </c>
      <c r="C8111" s="134">
        <v>41612</v>
      </c>
      <c r="D8111" s="133">
        <v>20</v>
      </c>
      <c r="E8111" s="5">
        <v>11.92</v>
      </c>
      <c r="F8111" s="5">
        <v>389.65300000000008</v>
      </c>
      <c r="G8111" s="5">
        <v>2209.6909999999989</v>
      </c>
      <c r="H8111" s="5">
        <v>107.49399999999997</v>
      </c>
      <c r="I8111" s="6">
        <v>0</v>
      </c>
    </row>
    <row r="8112" spans="1:9">
      <c r="A8112" s="133">
        <v>2013</v>
      </c>
      <c r="B8112" s="133">
        <v>12</v>
      </c>
      <c r="C8112" s="134">
        <v>41612</v>
      </c>
      <c r="D8112" s="133">
        <v>21</v>
      </c>
      <c r="E8112" s="5">
        <v>12.143000000000001</v>
      </c>
      <c r="F8112" s="5">
        <v>390.27800000000008</v>
      </c>
      <c r="G8112" s="5">
        <v>2232.7039999999993</v>
      </c>
      <c r="H8112" s="5">
        <v>118.71800000000002</v>
      </c>
      <c r="I8112" s="6">
        <v>0</v>
      </c>
    </row>
    <row r="8113" spans="1:9">
      <c r="A8113" s="133">
        <v>2013</v>
      </c>
      <c r="B8113" s="133">
        <v>12</v>
      </c>
      <c r="C8113" s="134">
        <v>41612</v>
      </c>
      <c r="D8113" s="133">
        <v>22</v>
      </c>
      <c r="E8113" s="5">
        <v>12.134</v>
      </c>
      <c r="F8113" s="5">
        <v>392.05200000000008</v>
      </c>
      <c r="G8113" s="5">
        <v>2255.2979999999998</v>
      </c>
      <c r="H8113" s="5">
        <v>127.94900000000001</v>
      </c>
      <c r="I8113" s="6">
        <v>0</v>
      </c>
    </row>
    <row r="8114" spans="1:9">
      <c r="A8114" s="133">
        <v>2013</v>
      </c>
      <c r="B8114" s="133">
        <v>12</v>
      </c>
      <c r="C8114" s="134">
        <v>41612</v>
      </c>
      <c r="D8114" s="133">
        <v>23</v>
      </c>
      <c r="E8114" s="5">
        <v>12.087</v>
      </c>
      <c r="F8114" s="5">
        <v>391.08600000000001</v>
      </c>
      <c r="G8114" s="5">
        <v>2233.8630000000003</v>
      </c>
      <c r="H8114" s="5">
        <v>117.58900000000001</v>
      </c>
      <c r="I8114" s="6">
        <v>0</v>
      </c>
    </row>
    <row r="8115" spans="1:9">
      <c r="A8115" s="133">
        <v>2013</v>
      </c>
      <c r="B8115" s="133">
        <v>12</v>
      </c>
      <c r="C8115" s="134">
        <v>41612</v>
      </c>
      <c r="D8115" s="133">
        <v>24</v>
      </c>
      <c r="E8115" s="5">
        <v>12.106</v>
      </c>
      <c r="F8115" s="5">
        <v>390.56600000000003</v>
      </c>
      <c r="G8115" s="5">
        <v>2060.96</v>
      </c>
      <c r="H8115" s="5">
        <v>106.65900000000001</v>
      </c>
      <c r="I8115" s="6">
        <v>0</v>
      </c>
    </row>
    <row r="8116" spans="1:9">
      <c r="A8116" s="133">
        <v>2013</v>
      </c>
      <c r="B8116" s="133">
        <v>12</v>
      </c>
      <c r="C8116" s="134">
        <v>41613</v>
      </c>
      <c r="D8116" s="133">
        <v>1</v>
      </c>
      <c r="E8116" s="5">
        <v>11.866000000000001</v>
      </c>
      <c r="F8116" s="5">
        <v>381.52100000000002</v>
      </c>
      <c r="G8116" s="5">
        <v>1849.9970000000005</v>
      </c>
      <c r="H8116" s="5">
        <v>90.032000000000011</v>
      </c>
      <c r="I8116" s="6">
        <v>0</v>
      </c>
    </row>
    <row r="8117" spans="1:9">
      <c r="A8117" s="133">
        <v>2013</v>
      </c>
      <c r="B8117" s="133">
        <v>12</v>
      </c>
      <c r="C8117" s="134">
        <v>41613</v>
      </c>
      <c r="D8117" s="133">
        <v>2</v>
      </c>
      <c r="E8117" s="5">
        <v>12.058</v>
      </c>
      <c r="F8117" s="5">
        <v>384.38099999999997</v>
      </c>
      <c r="G8117" s="5">
        <v>1740.5249999999994</v>
      </c>
      <c r="H8117" s="5">
        <v>73.591000000000022</v>
      </c>
      <c r="I8117" s="6">
        <v>0</v>
      </c>
    </row>
    <row r="8118" spans="1:9">
      <c r="A8118" s="133">
        <v>2013</v>
      </c>
      <c r="B8118" s="133">
        <v>12</v>
      </c>
      <c r="C8118" s="134">
        <v>41613</v>
      </c>
      <c r="D8118" s="133">
        <v>3</v>
      </c>
      <c r="E8118" s="5">
        <v>12.125</v>
      </c>
      <c r="F8118" s="5">
        <v>382.58600000000001</v>
      </c>
      <c r="G8118" s="5">
        <v>1740.9780000000007</v>
      </c>
      <c r="H8118" s="5">
        <v>62.361000000000018</v>
      </c>
      <c r="I8118" s="6">
        <v>0</v>
      </c>
    </row>
    <row r="8119" spans="1:9">
      <c r="A8119" s="133">
        <v>2013</v>
      </c>
      <c r="B8119" s="133">
        <v>12</v>
      </c>
      <c r="C8119" s="134">
        <v>41613</v>
      </c>
      <c r="D8119" s="133">
        <v>4</v>
      </c>
      <c r="E8119" s="5">
        <v>12.273000000000001</v>
      </c>
      <c r="F8119" s="5">
        <v>352.38</v>
      </c>
      <c r="G8119" s="5">
        <v>1741.7660000000001</v>
      </c>
      <c r="H8119" s="5">
        <v>50.9</v>
      </c>
      <c r="I8119" s="6">
        <v>0</v>
      </c>
    </row>
    <row r="8120" spans="1:9">
      <c r="A8120" s="133">
        <v>2013</v>
      </c>
      <c r="B8120" s="133">
        <v>12</v>
      </c>
      <c r="C8120" s="134">
        <v>41613</v>
      </c>
      <c r="D8120" s="133">
        <v>5</v>
      </c>
      <c r="E8120" s="5">
        <v>12.273000000000001</v>
      </c>
      <c r="F8120" s="5">
        <v>348.73700000000002</v>
      </c>
      <c r="G8120" s="5">
        <v>1744.357999999999</v>
      </c>
      <c r="H8120" s="5">
        <v>48.333000000000013</v>
      </c>
      <c r="I8120" s="6">
        <v>0</v>
      </c>
    </row>
    <row r="8121" spans="1:9">
      <c r="A8121" s="133">
        <v>2013</v>
      </c>
      <c r="B8121" s="133">
        <v>12</v>
      </c>
      <c r="C8121" s="134">
        <v>41613</v>
      </c>
      <c r="D8121" s="133">
        <v>6</v>
      </c>
      <c r="E8121" s="5">
        <v>12.273000000000001</v>
      </c>
      <c r="F8121" s="5">
        <v>350.38499999999999</v>
      </c>
      <c r="G8121" s="5">
        <v>1740.2950000000003</v>
      </c>
      <c r="H8121" s="5">
        <v>40.054999999999986</v>
      </c>
      <c r="I8121" s="6">
        <v>0</v>
      </c>
    </row>
    <row r="8122" spans="1:9">
      <c r="A8122" s="133">
        <v>2013</v>
      </c>
      <c r="B8122" s="133">
        <v>12</v>
      </c>
      <c r="C8122" s="134">
        <v>41613</v>
      </c>
      <c r="D8122" s="133">
        <v>7</v>
      </c>
      <c r="E8122" s="5">
        <v>12.496</v>
      </c>
      <c r="F8122" s="5">
        <v>352.87200000000001</v>
      </c>
      <c r="G8122" s="5">
        <v>1826.21</v>
      </c>
      <c r="H8122" s="5">
        <v>31.615000000000006</v>
      </c>
      <c r="I8122" s="6">
        <v>0</v>
      </c>
    </row>
    <row r="8123" spans="1:9">
      <c r="A8123" s="133">
        <v>2013</v>
      </c>
      <c r="B8123" s="133">
        <v>12</v>
      </c>
      <c r="C8123" s="134">
        <v>41613</v>
      </c>
      <c r="D8123" s="133">
        <v>8</v>
      </c>
      <c r="E8123" s="5">
        <v>12.475000000000001</v>
      </c>
      <c r="F8123" s="5">
        <v>352.18700000000007</v>
      </c>
      <c r="G8123" s="5">
        <v>1937.119999999999</v>
      </c>
      <c r="H8123" s="5">
        <v>35.336000000000006</v>
      </c>
      <c r="I8123" s="6">
        <v>0</v>
      </c>
    </row>
    <row r="8124" spans="1:9">
      <c r="A8124" s="133">
        <v>2013</v>
      </c>
      <c r="B8124" s="133">
        <v>12</v>
      </c>
      <c r="C8124" s="134">
        <v>41613</v>
      </c>
      <c r="D8124" s="133">
        <v>9</v>
      </c>
      <c r="E8124" s="5">
        <v>12.447000000000001</v>
      </c>
      <c r="F8124" s="5">
        <v>351.05</v>
      </c>
      <c r="G8124" s="5">
        <v>1973.7720000000004</v>
      </c>
      <c r="H8124" s="5">
        <v>44.263000000000019</v>
      </c>
      <c r="I8124" s="6">
        <v>0</v>
      </c>
    </row>
    <row r="8125" spans="1:9">
      <c r="A8125" s="133">
        <v>2013</v>
      </c>
      <c r="B8125" s="133">
        <v>12</v>
      </c>
      <c r="C8125" s="134">
        <v>41613</v>
      </c>
      <c r="D8125" s="133">
        <v>10</v>
      </c>
      <c r="E8125" s="5">
        <v>12.463000000000001</v>
      </c>
      <c r="F8125" s="5">
        <v>360.971</v>
      </c>
      <c r="G8125" s="5">
        <v>2002.2659999999996</v>
      </c>
      <c r="H8125" s="5">
        <v>59.33400000000001</v>
      </c>
      <c r="I8125" s="6">
        <v>0</v>
      </c>
    </row>
    <row r="8126" spans="1:9">
      <c r="A8126" s="133">
        <v>2013</v>
      </c>
      <c r="B8126" s="133">
        <v>12</v>
      </c>
      <c r="C8126" s="134">
        <v>41613</v>
      </c>
      <c r="D8126" s="133">
        <v>11</v>
      </c>
      <c r="E8126" s="5">
        <v>12.372</v>
      </c>
      <c r="F8126" s="5">
        <v>373.42900000000003</v>
      </c>
      <c r="G8126" s="5">
        <v>2051.7939999999994</v>
      </c>
      <c r="H8126" s="5">
        <v>73.05400000000003</v>
      </c>
      <c r="I8126" s="6">
        <v>0</v>
      </c>
    </row>
    <row r="8127" spans="1:9">
      <c r="A8127" s="133">
        <v>2013</v>
      </c>
      <c r="B8127" s="133">
        <v>12</v>
      </c>
      <c r="C8127" s="134">
        <v>41613</v>
      </c>
      <c r="D8127" s="133">
        <v>12</v>
      </c>
      <c r="E8127" s="5">
        <v>12.508000000000001</v>
      </c>
      <c r="F8127" s="5">
        <v>376.53400000000005</v>
      </c>
      <c r="G8127" s="5">
        <v>2123.985000000001</v>
      </c>
      <c r="H8127" s="5">
        <v>91.270999999999972</v>
      </c>
      <c r="I8127" s="6">
        <v>0</v>
      </c>
    </row>
    <row r="8128" spans="1:9">
      <c r="A8128" s="133">
        <v>2013</v>
      </c>
      <c r="B8128" s="133">
        <v>12</v>
      </c>
      <c r="C8128" s="134">
        <v>41613</v>
      </c>
      <c r="D8128" s="133">
        <v>13</v>
      </c>
      <c r="E8128" s="5">
        <v>12.296000000000001</v>
      </c>
      <c r="F8128" s="5">
        <v>376.37800000000004</v>
      </c>
      <c r="G8128" s="5">
        <v>2138.5869999999991</v>
      </c>
      <c r="H8128" s="5">
        <v>102.78400000000001</v>
      </c>
      <c r="I8128" s="6">
        <v>0</v>
      </c>
    </row>
    <row r="8129" spans="1:9">
      <c r="A8129" s="133">
        <v>2013</v>
      </c>
      <c r="B8129" s="133">
        <v>12</v>
      </c>
      <c r="C8129" s="134">
        <v>41613</v>
      </c>
      <c r="D8129" s="133">
        <v>14</v>
      </c>
      <c r="E8129" s="5">
        <v>12.308</v>
      </c>
      <c r="F8129" s="5">
        <v>377.17200000000008</v>
      </c>
      <c r="G8129" s="5">
        <v>2170.3089999999997</v>
      </c>
      <c r="H8129" s="5">
        <v>112.68499999999999</v>
      </c>
      <c r="I8129" s="6">
        <v>0</v>
      </c>
    </row>
    <row r="8130" spans="1:9">
      <c r="A8130" s="133">
        <v>2013</v>
      </c>
      <c r="B8130" s="133">
        <v>12</v>
      </c>
      <c r="C8130" s="134">
        <v>41613</v>
      </c>
      <c r="D8130" s="133">
        <v>15</v>
      </c>
      <c r="E8130" s="5">
        <v>15.297000000000001</v>
      </c>
      <c r="F8130" s="5">
        <v>378.03700000000009</v>
      </c>
      <c r="G8130" s="5">
        <v>2160.9769999999999</v>
      </c>
      <c r="H8130" s="5">
        <v>123.61799999999998</v>
      </c>
      <c r="I8130" s="6">
        <v>0</v>
      </c>
    </row>
    <row r="8131" spans="1:9">
      <c r="A8131" s="133">
        <v>2013</v>
      </c>
      <c r="B8131" s="133">
        <v>12</v>
      </c>
      <c r="C8131" s="134">
        <v>41613</v>
      </c>
      <c r="D8131" s="133">
        <v>16</v>
      </c>
      <c r="E8131" s="5">
        <v>15.016</v>
      </c>
      <c r="F8131" s="5">
        <v>379.28400000000005</v>
      </c>
      <c r="G8131" s="5">
        <v>2153.8820000000001</v>
      </c>
      <c r="H8131" s="5">
        <v>127.36400000000002</v>
      </c>
      <c r="I8131" s="6">
        <v>0</v>
      </c>
    </row>
    <row r="8132" spans="1:9">
      <c r="A8132" s="133">
        <v>2013</v>
      </c>
      <c r="B8132" s="133">
        <v>12</v>
      </c>
      <c r="C8132" s="134">
        <v>41613</v>
      </c>
      <c r="D8132" s="133">
        <v>17</v>
      </c>
      <c r="E8132" s="5">
        <v>14.996</v>
      </c>
      <c r="F8132" s="5">
        <v>382.58600000000007</v>
      </c>
      <c r="G8132" s="5">
        <v>2167.2629999999999</v>
      </c>
      <c r="H8132" s="5">
        <v>128.44399999999999</v>
      </c>
      <c r="I8132" s="6">
        <v>0</v>
      </c>
    </row>
    <row r="8133" spans="1:9">
      <c r="A8133" s="133">
        <v>2013</v>
      </c>
      <c r="B8133" s="133">
        <v>12</v>
      </c>
      <c r="C8133" s="134">
        <v>41613</v>
      </c>
      <c r="D8133" s="133">
        <v>18</v>
      </c>
      <c r="E8133" s="5">
        <v>12.571</v>
      </c>
      <c r="F8133" s="5">
        <v>384.56399999999996</v>
      </c>
      <c r="G8133" s="5">
        <v>2162.0430000000001</v>
      </c>
      <c r="H8133" s="5">
        <v>124.25599999999999</v>
      </c>
      <c r="I8133" s="6">
        <v>0</v>
      </c>
    </row>
    <row r="8134" spans="1:9">
      <c r="A8134" s="133">
        <v>2013</v>
      </c>
      <c r="B8134" s="133">
        <v>12</v>
      </c>
      <c r="C8134" s="134">
        <v>41613</v>
      </c>
      <c r="D8134" s="133">
        <v>19</v>
      </c>
      <c r="E8134" s="5">
        <v>12.485000000000001</v>
      </c>
      <c r="F8134" s="5">
        <v>385.30100000000004</v>
      </c>
      <c r="G8134" s="5">
        <v>2108.1030000000001</v>
      </c>
      <c r="H8134" s="5">
        <v>116.37799999999999</v>
      </c>
      <c r="I8134" s="6">
        <v>0</v>
      </c>
    </row>
    <row r="8135" spans="1:9">
      <c r="A8135" s="133">
        <v>2013</v>
      </c>
      <c r="B8135" s="133">
        <v>12</v>
      </c>
      <c r="C8135" s="134">
        <v>41613</v>
      </c>
      <c r="D8135" s="133">
        <v>20</v>
      </c>
      <c r="E8135" s="5">
        <v>12.321</v>
      </c>
      <c r="F8135" s="5">
        <v>383.786</v>
      </c>
      <c r="G8135" s="5">
        <v>2106.58</v>
      </c>
      <c r="H8135" s="5">
        <v>114.42199999999998</v>
      </c>
      <c r="I8135" s="6">
        <v>0</v>
      </c>
    </row>
    <row r="8136" spans="1:9">
      <c r="A8136" s="133">
        <v>2013</v>
      </c>
      <c r="B8136" s="133">
        <v>12</v>
      </c>
      <c r="C8136" s="134">
        <v>41613</v>
      </c>
      <c r="D8136" s="133">
        <v>21</v>
      </c>
      <c r="E8136" s="5">
        <v>12.416</v>
      </c>
      <c r="F8136" s="5">
        <v>382.55800000000005</v>
      </c>
      <c r="G8136" s="5">
        <v>2186.8999999999992</v>
      </c>
      <c r="H8136" s="5">
        <v>117.535</v>
      </c>
      <c r="I8136" s="6">
        <v>0</v>
      </c>
    </row>
    <row r="8137" spans="1:9">
      <c r="A8137" s="133">
        <v>2013</v>
      </c>
      <c r="B8137" s="133">
        <v>12</v>
      </c>
      <c r="C8137" s="134">
        <v>41613</v>
      </c>
      <c r="D8137" s="133">
        <v>22</v>
      </c>
      <c r="E8137" s="5">
        <v>12.44</v>
      </c>
      <c r="F8137" s="5">
        <v>382.82399999999996</v>
      </c>
      <c r="G8137" s="5">
        <v>2216.1229999999996</v>
      </c>
      <c r="H8137" s="5">
        <v>119.82899999999998</v>
      </c>
      <c r="I8137" s="6">
        <v>0</v>
      </c>
    </row>
    <row r="8138" spans="1:9">
      <c r="A8138" s="133">
        <v>2013</v>
      </c>
      <c r="B8138" s="133">
        <v>12</v>
      </c>
      <c r="C8138" s="134">
        <v>41613</v>
      </c>
      <c r="D8138" s="133">
        <v>23</v>
      </c>
      <c r="E8138" s="5">
        <v>12.121</v>
      </c>
      <c r="F8138" s="5">
        <v>382.65899999999999</v>
      </c>
      <c r="G8138" s="5">
        <v>2033.5319999999997</v>
      </c>
      <c r="H8138" s="5">
        <v>104.13799999999998</v>
      </c>
      <c r="I8138" s="6">
        <v>0</v>
      </c>
    </row>
    <row r="8139" spans="1:9">
      <c r="A8139" s="133">
        <v>2013</v>
      </c>
      <c r="B8139" s="133">
        <v>12</v>
      </c>
      <c r="C8139" s="134">
        <v>41613</v>
      </c>
      <c r="D8139" s="133">
        <v>24</v>
      </c>
      <c r="E8139" s="5">
        <v>12.326000000000001</v>
      </c>
      <c r="F8139" s="5">
        <v>377.63300000000004</v>
      </c>
      <c r="G8139" s="5">
        <v>1928.4219999999993</v>
      </c>
      <c r="H8139" s="5">
        <v>79.01100000000001</v>
      </c>
      <c r="I8139" s="6">
        <v>0</v>
      </c>
    </row>
    <row r="8140" spans="1:9">
      <c r="A8140" s="133">
        <v>2013</v>
      </c>
      <c r="B8140" s="133">
        <v>12</v>
      </c>
      <c r="C8140" s="134">
        <v>41614</v>
      </c>
      <c r="D8140" s="133">
        <v>1</v>
      </c>
      <c r="E8140" s="5">
        <v>12.063000000000001</v>
      </c>
      <c r="F8140" s="5">
        <v>384.24199999999996</v>
      </c>
      <c r="G8140" s="5">
        <v>1736.0210000000002</v>
      </c>
      <c r="H8140" s="5">
        <v>66.337999999999994</v>
      </c>
      <c r="I8140" s="6">
        <v>0</v>
      </c>
    </row>
    <row r="8141" spans="1:9">
      <c r="A8141" s="133">
        <v>2013</v>
      </c>
      <c r="B8141" s="133">
        <v>12</v>
      </c>
      <c r="C8141" s="134">
        <v>41614</v>
      </c>
      <c r="D8141" s="133">
        <v>2</v>
      </c>
      <c r="E8141" s="5">
        <v>9.6210000000000004</v>
      </c>
      <c r="F8141" s="5">
        <v>382.27799999999996</v>
      </c>
      <c r="G8141" s="5">
        <v>1688.6830000000004</v>
      </c>
      <c r="H8141" s="5">
        <v>59.289999999999992</v>
      </c>
      <c r="I8141" s="6">
        <v>0</v>
      </c>
    </row>
    <row r="8142" spans="1:9">
      <c r="A8142" s="133">
        <v>2013</v>
      </c>
      <c r="B8142" s="133">
        <v>12</v>
      </c>
      <c r="C8142" s="134">
        <v>41614</v>
      </c>
      <c r="D8142" s="133">
        <v>3</v>
      </c>
      <c r="E8142" s="5">
        <v>12.22</v>
      </c>
      <c r="F8142" s="5">
        <v>382</v>
      </c>
      <c r="G8142" s="5">
        <v>1691.3580000000002</v>
      </c>
      <c r="H8142" s="5">
        <v>56.41599999999999</v>
      </c>
      <c r="I8142" s="6">
        <v>0</v>
      </c>
    </row>
    <row r="8143" spans="1:9">
      <c r="A8143" s="133">
        <v>2013</v>
      </c>
      <c r="B8143" s="133">
        <v>12</v>
      </c>
      <c r="C8143" s="134">
        <v>41614</v>
      </c>
      <c r="D8143" s="133">
        <v>4</v>
      </c>
      <c r="E8143" s="5">
        <v>11.933</v>
      </c>
      <c r="F8143" s="5">
        <v>383.25500000000005</v>
      </c>
      <c r="G8143" s="5">
        <v>1702.7920000000006</v>
      </c>
      <c r="H8143" s="5">
        <v>51.153000000000006</v>
      </c>
      <c r="I8143" s="6">
        <v>0</v>
      </c>
    </row>
    <row r="8144" spans="1:9">
      <c r="A8144" s="133">
        <v>2013</v>
      </c>
      <c r="B8144" s="133">
        <v>12</v>
      </c>
      <c r="C8144" s="134">
        <v>41614</v>
      </c>
      <c r="D8144" s="133">
        <v>5</v>
      </c>
      <c r="E8144" s="5">
        <v>11.876000000000001</v>
      </c>
      <c r="F8144" s="5">
        <v>383.02299999999997</v>
      </c>
      <c r="G8144" s="5">
        <v>1687.0520000000004</v>
      </c>
      <c r="H8144" s="5">
        <v>43.526000000000003</v>
      </c>
      <c r="I8144" s="6">
        <v>0</v>
      </c>
    </row>
    <row r="8145" spans="1:9">
      <c r="A8145" s="133">
        <v>2013</v>
      </c>
      <c r="B8145" s="133">
        <v>12</v>
      </c>
      <c r="C8145" s="134">
        <v>41614</v>
      </c>
      <c r="D8145" s="133">
        <v>6</v>
      </c>
      <c r="E8145" s="5">
        <v>12.478</v>
      </c>
      <c r="F8145" s="5">
        <v>382.84600000000006</v>
      </c>
      <c r="G8145" s="5">
        <v>1683.7749999999999</v>
      </c>
      <c r="H8145" s="5">
        <v>39.194000000000003</v>
      </c>
      <c r="I8145" s="6">
        <v>0</v>
      </c>
    </row>
    <row r="8146" spans="1:9">
      <c r="A8146" s="133">
        <v>2013</v>
      </c>
      <c r="B8146" s="133">
        <v>12</v>
      </c>
      <c r="C8146" s="134">
        <v>41614</v>
      </c>
      <c r="D8146" s="133">
        <v>7</v>
      </c>
      <c r="E8146" s="5">
        <v>11.65</v>
      </c>
      <c r="F8146" s="5">
        <v>383.35699999999997</v>
      </c>
      <c r="G8146" s="5">
        <v>1749.2710000000006</v>
      </c>
      <c r="H8146" s="5">
        <v>37.256</v>
      </c>
      <c r="I8146" s="6">
        <v>0</v>
      </c>
    </row>
    <row r="8147" spans="1:9">
      <c r="A8147" s="133">
        <v>2013</v>
      </c>
      <c r="B8147" s="133">
        <v>12</v>
      </c>
      <c r="C8147" s="134">
        <v>41614</v>
      </c>
      <c r="D8147" s="133">
        <v>8</v>
      </c>
      <c r="E8147" s="5">
        <v>11.705</v>
      </c>
      <c r="F8147" s="5">
        <v>383.53500000000008</v>
      </c>
      <c r="G8147" s="5">
        <v>1899.362000000001</v>
      </c>
      <c r="H8147" s="5">
        <v>34.361999999999995</v>
      </c>
      <c r="I8147" s="6">
        <v>0</v>
      </c>
    </row>
    <row r="8148" spans="1:9">
      <c r="A8148" s="133">
        <v>2013</v>
      </c>
      <c r="B8148" s="133">
        <v>12</v>
      </c>
      <c r="C8148" s="134">
        <v>41614</v>
      </c>
      <c r="D8148" s="133">
        <v>9</v>
      </c>
      <c r="E8148" s="5">
        <v>11.089</v>
      </c>
      <c r="F8148" s="5">
        <v>381.20600000000002</v>
      </c>
      <c r="G8148" s="5">
        <v>1987.3259999999993</v>
      </c>
      <c r="H8148" s="5">
        <v>38.706000000000003</v>
      </c>
      <c r="I8148" s="6">
        <v>0</v>
      </c>
    </row>
    <row r="8149" spans="1:9">
      <c r="A8149" s="133">
        <v>2013</v>
      </c>
      <c r="B8149" s="133">
        <v>12</v>
      </c>
      <c r="C8149" s="134">
        <v>41614</v>
      </c>
      <c r="D8149" s="133">
        <v>10</v>
      </c>
      <c r="E8149" s="5">
        <v>10.977</v>
      </c>
      <c r="F8149" s="5">
        <v>381.33900000000006</v>
      </c>
      <c r="G8149" s="5">
        <v>1957.8360000000005</v>
      </c>
      <c r="H8149" s="5">
        <v>44.626999999999995</v>
      </c>
      <c r="I8149" s="6">
        <v>0</v>
      </c>
    </row>
    <row r="8150" spans="1:9">
      <c r="A8150" s="133">
        <v>2013</v>
      </c>
      <c r="B8150" s="133">
        <v>12</v>
      </c>
      <c r="C8150" s="134">
        <v>41614</v>
      </c>
      <c r="D8150" s="133">
        <v>11</v>
      </c>
      <c r="E8150" s="5">
        <v>10.92</v>
      </c>
      <c r="F8150" s="5">
        <v>380.58699999999999</v>
      </c>
      <c r="G8150" s="5">
        <v>1955.2210000000005</v>
      </c>
      <c r="H8150" s="5">
        <v>47.352000000000011</v>
      </c>
      <c r="I8150" s="6">
        <v>0</v>
      </c>
    </row>
    <row r="8151" spans="1:9">
      <c r="A8151" s="133">
        <v>2013</v>
      </c>
      <c r="B8151" s="133">
        <v>12</v>
      </c>
      <c r="C8151" s="134">
        <v>41614</v>
      </c>
      <c r="D8151" s="133">
        <v>12</v>
      </c>
      <c r="E8151" s="5">
        <v>10.876000000000001</v>
      </c>
      <c r="F8151" s="5">
        <v>375.77500000000003</v>
      </c>
      <c r="G8151" s="5">
        <v>1991.6070000000009</v>
      </c>
      <c r="H8151" s="5">
        <v>47.677000000000007</v>
      </c>
      <c r="I8151" s="6">
        <v>0</v>
      </c>
    </row>
    <row r="8152" spans="1:9">
      <c r="A8152" s="133">
        <v>2013</v>
      </c>
      <c r="B8152" s="133">
        <v>12</v>
      </c>
      <c r="C8152" s="134">
        <v>41614</v>
      </c>
      <c r="D8152" s="133">
        <v>13</v>
      </c>
      <c r="E8152" s="5">
        <v>10.738000000000001</v>
      </c>
      <c r="F8152" s="5">
        <v>376.01300000000009</v>
      </c>
      <c r="G8152" s="5">
        <v>2001.1489999999997</v>
      </c>
      <c r="H8152" s="5">
        <v>49.765000000000008</v>
      </c>
      <c r="I8152" s="6">
        <v>0</v>
      </c>
    </row>
    <row r="8153" spans="1:9">
      <c r="A8153" s="133">
        <v>2013</v>
      </c>
      <c r="B8153" s="133">
        <v>12</v>
      </c>
      <c r="C8153" s="134">
        <v>41614</v>
      </c>
      <c r="D8153" s="133">
        <v>14</v>
      </c>
      <c r="E8153" s="5">
        <v>10.838000000000001</v>
      </c>
      <c r="F8153" s="5">
        <v>379.44299999999998</v>
      </c>
      <c r="G8153" s="5">
        <v>2001.819</v>
      </c>
      <c r="H8153" s="5">
        <v>54.794999999999987</v>
      </c>
      <c r="I8153" s="6">
        <v>0</v>
      </c>
    </row>
    <row r="8154" spans="1:9">
      <c r="A8154" s="133">
        <v>2013</v>
      </c>
      <c r="B8154" s="133">
        <v>12</v>
      </c>
      <c r="C8154" s="134">
        <v>41614</v>
      </c>
      <c r="D8154" s="133">
        <v>15</v>
      </c>
      <c r="E8154" s="5">
        <v>10.98</v>
      </c>
      <c r="F8154" s="5">
        <v>378.23500000000007</v>
      </c>
      <c r="G8154" s="5">
        <v>1994.3650000000002</v>
      </c>
      <c r="H8154" s="5">
        <v>63.164999999999992</v>
      </c>
      <c r="I8154" s="6">
        <v>0</v>
      </c>
    </row>
    <row r="8155" spans="1:9">
      <c r="A8155" s="133">
        <v>2013</v>
      </c>
      <c r="B8155" s="133">
        <v>12</v>
      </c>
      <c r="C8155" s="134">
        <v>41614</v>
      </c>
      <c r="D8155" s="133">
        <v>16</v>
      </c>
      <c r="E8155" s="5">
        <v>11.18</v>
      </c>
      <c r="F8155" s="5">
        <v>379.05099999999999</v>
      </c>
      <c r="G8155" s="5">
        <v>1989.4680000000008</v>
      </c>
      <c r="H8155" s="5">
        <v>67.900999999999996</v>
      </c>
      <c r="I8155" s="6">
        <v>0</v>
      </c>
    </row>
    <row r="8156" spans="1:9">
      <c r="A8156" s="133">
        <v>2013</v>
      </c>
      <c r="B8156" s="133">
        <v>12</v>
      </c>
      <c r="C8156" s="134">
        <v>41614</v>
      </c>
      <c r="D8156" s="133">
        <v>17</v>
      </c>
      <c r="E8156" s="5">
        <v>11.256</v>
      </c>
      <c r="F8156" s="5">
        <v>379.94800000000004</v>
      </c>
      <c r="G8156" s="5">
        <v>1982.8300000000006</v>
      </c>
      <c r="H8156" s="5">
        <v>73.326000000000008</v>
      </c>
      <c r="I8156" s="6">
        <v>0</v>
      </c>
    </row>
    <row r="8157" spans="1:9">
      <c r="A8157" s="133">
        <v>2013</v>
      </c>
      <c r="B8157" s="133">
        <v>12</v>
      </c>
      <c r="C8157" s="134">
        <v>41614</v>
      </c>
      <c r="D8157" s="133">
        <v>18</v>
      </c>
      <c r="E8157" s="5">
        <v>11.218</v>
      </c>
      <c r="F8157" s="5">
        <v>370.67700000000002</v>
      </c>
      <c r="G8157" s="5">
        <v>1956.7830000000004</v>
      </c>
      <c r="H8157" s="5">
        <v>70.951000000000022</v>
      </c>
      <c r="I8157" s="6">
        <v>0</v>
      </c>
    </row>
    <row r="8158" spans="1:9">
      <c r="A8158" s="133">
        <v>2013</v>
      </c>
      <c r="B8158" s="133">
        <v>12</v>
      </c>
      <c r="C8158" s="134">
        <v>41614</v>
      </c>
      <c r="D8158" s="133">
        <v>19</v>
      </c>
      <c r="E8158" s="5">
        <v>11.097000000000001</v>
      </c>
      <c r="F8158" s="5">
        <v>363.31600000000009</v>
      </c>
      <c r="G8158" s="5">
        <v>1929.7060000000006</v>
      </c>
      <c r="H8158" s="5">
        <v>69.753</v>
      </c>
      <c r="I8158" s="6">
        <v>0</v>
      </c>
    </row>
    <row r="8159" spans="1:9">
      <c r="A8159" s="133">
        <v>2013</v>
      </c>
      <c r="B8159" s="133">
        <v>12</v>
      </c>
      <c r="C8159" s="134">
        <v>41614</v>
      </c>
      <c r="D8159" s="133">
        <v>20</v>
      </c>
      <c r="E8159" s="5">
        <v>12.047000000000001</v>
      </c>
      <c r="F8159" s="5">
        <v>377.351</v>
      </c>
      <c r="G8159" s="5">
        <v>1996.0600000000013</v>
      </c>
      <c r="H8159" s="5">
        <v>65.92</v>
      </c>
      <c r="I8159" s="6">
        <v>0</v>
      </c>
    </row>
    <row r="8160" spans="1:9">
      <c r="A8160" s="133">
        <v>2013</v>
      </c>
      <c r="B8160" s="133">
        <v>12</v>
      </c>
      <c r="C8160" s="134">
        <v>41614</v>
      </c>
      <c r="D8160" s="133">
        <v>21</v>
      </c>
      <c r="E8160" s="5">
        <v>11.891</v>
      </c>
      <c r="F8160" s="5">
        <v>381.20800000000003</v>
      </c>
      <c r="G8160" s="5">
        <v>2013.9849999999994</v>
      </c>
      <c r="H8160" s="5">
        <v>68.73</v>
      </c>
      <c r="I8160" s="6">
        <v>0</v>
      </c>
    </row>
    <row r="8161" spans="1:9">
      <c r="A8161" s="133">
        <v>2013</v>
      </c>
      <c r="B8161" s="133">
        <v>12</v>
      </c>
      <c r="C8161" s="134">
        <v>41614</v>
      </c>
      <c r="D8161" s="133">
        <v>22</v>
      </c>
      <c r="E8161" s="5">
        <v>11.897</v>
      </c>
      <c r="F8161" s="5">
        <v>382.39200000000005</v>
      </c>
      <c r="G8161" s="5">
        <v>2035.7280000000005</v>
      </c>
      <c r="H8161" s="5">
        <v>76.55400000000003</v>
      </c>
      <c r="I8161" s="6">
        <v>0</v>
      </c>
    </row>
    <row r="8162" spans="1:9">
      <c r="A8162" s="133">
        <v>2013</v>
      </c>
      <c r="B8162" s="133">
        <v>12</v>
      </c>
      <c r="C8162" s="134">
        <v>41614</v>
      </c>
      <c r="D8162" s="133">
        <v>23</v>
      </c>
      <c r="E8162" s="5">
        <v>11.327</v>
      </c>
      <c r="F8162" s="5">
        <v>381.03399999999999</v>
      </c>
      <c r="G8162" s="5">
        <v>1972.3030000000003</v>
      </c>
      <c r="H8162" s="5">
        <v>74.768000000000015</v>
      </c>
      <c r="I8162" s="6">
        <v>0</v>
      </c>
    </row>
    <row r="8163" spans="1:9">
      <c r="A8163" s="133">
        <v>2013</v>
      </c>
      <c r="B8163" s="133">
        <v>12</v>
      </c>
      <c r="C8163" s="134">
        <v>41614</v>
      </c>
      <c r="D8163" s="133">
        <v>24</v>
      </c>
      <c r="E8163" s="5">
        <v>11.374000000000001</v>
      </c>
      <c r="F8163" s="5">
        <v>381.35900000000004</v>
      </c>
      <c r="G8163" s="5">
        <v>1902.307</v>
      </c>
      <c r="H8163" s="5">
        <v>62.197000000000003</v>
      </c>
      <c r="I8163" s="6">
        <v>0</v>
      </c>
    </row>
    <row r="8164" spans="1:9">
      <c r="A8164" s="133">
        <v>2013</v>
      </c>
      <c r="B8164" s="133">
        <v>12</v>
      </c>
      <c r="C8164" s="134">
        <v>41615</v>
      </c>
      <c r="D8164" s="133">
        <v>1</v>
      </c>
      <c r="E8164" s="5">
        <v>11.808</v>
      </c>
      <c r="F8164" s="5">
        <v>384.95599999999996</v>
      </c>
      <c r="G8164" s="5">
        <v>1860.7550000000003</v>
      </c>
      <c r="H8164" s="5">
        <v>47.957999999999991</v>
      </c>
      <c r="I8164" s="6">
        <v>0</v>
      </c>
    </row>
    <row r="8165" spans="1:9">
      <c r="A8165" s="133">
        <v>2013</v>
      </c>
      <c r="B8165" s="133">
        <v>12</v>
      </c>
      <c r="C8165" s="134">
        <v>41615</v>
      </c>
      <c r="D8165" s="133">
        <v>2</v>
      </c>
      <c r="E8165" s="5">
        <v>10.727</v>
      </c>
      <c r="F8165" s="5">
        <v>385.44600000000003</v>
      </c>
      <c r="G8165" s="5">
        <v>1832.8159999999996</v>
      </c>
      <c r="H8165" s="5">
        <v>42.691000000000003</v>
      </c>
      <c r="I8165" s="6">
        <v>0</v>
      </c>
    </row>
    <row r="8166" spans="1:9">
      <c r="A8166" s="133">
        <v>2013</v>
      </c>
      <c r="B8166" s="133">
        <v>12</v>
      </c>
      <c r="C8166" s="134">
        <v>41615</v>
      </c>
      <c r="D8166" s="133">
        <v>3</v>
      </c>
      <c r="E8166" s="5">
        <v>9.8209999999999997</v>
      </c>
      <c r="F8166" s="5">
        <v>384.56199999999995</v>
      </c>
      <c r="G8166" s="5">
        <v>1779.8350000000003</v>
      </c>
      <c r="H8166" s="5">
        <v>37.181000000000004</v>
      </c>
      <c r="I8166" s="6">
        <v>0</v>
      </c>
    </row>
    <row r="8167" spans="1:9">
      <c r="A8167" s="133">
        <v>2013</v>
      </c>
      <c r="B8167" s="133">
        <v>12</v>
      </c>
      <c r="C8167" s="134">
        <v>41615</v>
      </c>
      <c r="D8167" s="133">
        <v>4</v>
      </c>
      <c r="E8167" s="5">
        <v>9.625</v>
      </c>
      <c r="F8167" s="5">
        <v>385.05799999999994</v>
      </c>
      <c r="G8167" s="5">
        <v>1777.3669999999997</v>
      </c>
      <c r="H8167" s="5">
        <v>31.159999999999997</v>
      </c>
      <c r="I8167" s="6">
        <v>0</v>
      </c>
    </row>
    <row r="8168" spans="1:9">
      <c r="A8168" s="133">
        <v>2013</v>
      </c>
      <c r="B8168" s="133">
        <v>12</v>
      </c>
      <c r="C8168" s="134">
        <v>41615</v>
      </c>
      <c r="D8168" s="133">
        <v>5</v>
      </c>
      <c r="E8168" s="5">
        <v>9.7900000000000009</v>
      </c>
      <c r="F8168" s="5">
        <v>385.07200000000006</v>
      </c>
      <c r="G8168" s="5">
        <v>1780.8219999999997</v>
      </c>
      <c r="H8168" s="5">
        <v>28.288999999999998</v>
      </c>
      <c r="I8168" s="6">
        <v>0</v>
      </c>
    </row>
    <row r="8169" spans="1:9">
      <c r="A8169" s="133">
        <v>2013</v>
      </c>
      <c r="B8169" s="133">
        <v>12</v>
      </c>
      <c r="C8169" s="134">
        <v>41615</v>
      </c>
      <c r="D8169" s="133">
        <v>6</v>
      </c>
      <c r="E8169" s="5">
        <v>9.2030000000000012</v>
      </c>
      <c r="F8169" s="5">
        <v>383.80999999999995</v>
      </c>
      <c r="G8169" s="5">
        <v>1769.5919999999999</v>
      </c>
      <c r="H8169" s="5">
        <v>25.151</v>
      </c>
      <c r="I8169" s="6">
        <v>0</v>
      </c>
    </row>
    <row r="8170" spans="1:9">
      <c r="A8170" s="133">
        <v>2013</v>
      </c>
      <c r="B8170" s="133">
        <v>12</v>
      </c>
      <c r="C8170" s="134">
        <v>41615</v>
      </c>
      <c r="D8170" s="133">
        <v>7</v>
      </c>
      <c r="E8170" s="5">
        <v>10.635</v>
      </c>
      <c r="F8170" s="5">
        <v>385.19600000000008</v>
      </c>
      <c r="G8170" s="5">
        <v>1758.42</v>
      </c>
      <c r="H8170" s="5">
        <v>21.925000000000001</v>
      </c>
      <c r="I8170" s="6">
        <v>0</v>
      </c>
    </row>
    <row r="8171" spans="1:9">
      <c r="A8171" s="133">
        <v>2013</v>
      </c>
      <c r="B8171" s="133">
        <v>12</v>
      </c>
      <c r="C8171" s="134">
        <v>41615</v>
      </c>
      <c r="D8171" s="133">
        <v>8</v>
      </c>
      <c r="E8171" s="5">
        <v>10.924000000000001</v>
      </c>
      <c r="F8171" s="5">
        <v>386.53800000000001</v>
      </c>
      <c r="G8171" s="5">
        <v>1801.0809999999999</v>
      </c>
      <c r="H8171" s="5">
        <v>18.893000000000001</v>
      </c>
      <c r="I8171" s="6">
        <v>0</v>
      </c>
    </row>
    <row r="8172" spans="1:9">
      <c r="A8172" s="133">
        <v>2013</v>
      </c>
      <c r="B8172" s="133">
        <v>12</v>
      </c>
      <c r="C8172" s="134">
        <v>41615</v>
      </c>
      <c r="D8172" s="133">
        <v>9</v>
      </c>
      <c r="E8172" s="5">
        <v>11.642000000000001</v>
      </c>
      <c r="F8172" s="5">
        <v>387.03700000000003</v>
      </c>
      <c r="G8172" s="5">
        <v>1887.8529999999998</v>
      </c>
      <c r="H8172" s="5">
        <v>21.996000000000002</v>
      </c>
      <c r="I8172" s="6">
        <v>0</v>
      </c>
    </row>
    <row r="8173" spans="1:9">
      <c r="A8173" s="133">
        <v>2013</v>
      </c>
      <c r="B8173" s="133">
        <v>12</v>
      </c>
      <c r="C8173" s="134">
        <v>41615</v>
      </c>
      <c r="D8173" s="133">
        <v>10</v>
      </c>
      <c r="E8173" s="5">
        <v>11.391</v>
      </c>
      <c r="F8173" s="5">
        <v>345.18800000000005</v>
      </c>
      <c r="G8173" s="5">
        <v>1979.1370000000006</v>
      </c>
      <c r="H8173" s="5">
        <v>27.305999999999997</v>
      </c>
      <c r="I8173" s="6">
        <v>0</v>
      </c>
    </row>
    <row r="8174" spans="1:9">
      <c r="A8174" s="133">
        <v>2013</v>
      </c>
      <c r="B8174" s="133">
        <v>12</v>
      </c>
      <c r="C8174" s="134">
        <v>41615</v>
      </c>
      <c r="D8174" s="133">
        <v>11</v>
      </c>
      <c r="E8174" s="5">
        <v>11.063000000000001</v>
      </c>
      <c r="F8174" s="5">
        <v>340.78999999999996</v>
      </c>
      <c r="G8174" s="5">
        <v>1978.7559999999999</v>
      </c>
      <c r="H8174" s="5">
        <v>29.966000000000001</v>
      </c>
      <c r="I8174" s="6">
        <v>0</v>
      </c>
    </row>
    <row r="8175" spans="1:9">
      <c r="A8175" s="133">
        <v>2013</v>
      </c>
      <c r="B8175" s="133">
        <v>12</v>
      </c>
      <c r="C8175" s="134">
        <v>41615</v>
      </c>
      <c r="D8175" s="133">
        <v>12</v>
      </c>
      <c r="E8175" s="5">
        <v>11.646000000000001</v>
      </c>
      <c r="F8175" s="5">
        <v>340.00100000000003</v>
      </c>
      <c r="G8175" s="5">
        <v>1969.898000000001</v>
      </c>
      <c r="H8175" s="5">
        <v>31.855999999999998</v>
      </c>
      <c r="I8175" s="6">
        <v>0</v>
      </c>
    </row>
    <row r="8176" spans="1:9">
      <c r="A8176" s="133">
        <v>2013</v>
      </c>
      <c r="B8176" s="133">
        <v>12</v>
      </c>
      <c r="C8176" s="134">
        <v>41615</v>
      </c>
      <c r="D8176" s="133">
        <v>13</v>
      </c>
      <c r="E8176" s="5">
        <v>11.084000000000001</v>
      </c>
      <c r="F8176" s="5">
        <v>336.00600000000003</v>
      </c>
      <c r="G8176" s="5">
        <v>1977.8500000000004</v>
      </c>
      <c r="H8176" s="5">
        <v>44.656000000000006</v>
      </c>
      <c r="I8176" s="6">
        <v>0</v>
      </c>
    </row>
    <row r="8177" spans="1:9">
      <c r="A8177" s="133">
        <v>2013</v>
      </c>
      <c r="B8177" s="133">
        <v>12</v>
      </c>
      <c r="C8177" s="134">
        <v>41615</v>
      </c>
      <c r="D8177" s="133">
        <v>14</v>
      </c>
      <c r="E8177" s="5">
        <v>10.953000000000001</v>
      </c>
      <c r="F8177" s="5">
        <v>376.82700000000011</v>
      </c>
      <c r="G8177" s="5">
        <v>1915.1450000000007</v>
      </c>
      <c r="H8177" s="5">
        <v>51.004000000000026</v>
      </c>
      <c r="I8177" s="6">
        <v>0</v>
      </c>
    </row>
    <row r="8178" spans="1:9">
      <c r="A8178" s="133">
        <v>2013</v>
      </c>
      <c r="B8178" s="133">
        <v>12</v>
      </c>
      <c r="C8178" s="134">
        <v>41615</v>
      </c>
      <c r="D8178" s="133">
        <v>15</v>
      </c>
      <c r="E8178" s="5">
        <v>11.248000000000001</v>
      </c>
      <c r="F8178" s="5">
        <v>378.07300000000009</v>
      </c>
      <c r="G8178" s="5">
        <v>1904.9140000000002</v>
      </c>
      <c r="H8178" s="5">
        <v>67.977999999999994</v>
      </c>
      <c r="I8178" s="6">
        <v>0</v>
      </c>
    </row>
    <row r="8179" spans="1:9">
      <c r="A8179" s="133">
        <v>2013</v>
      </c>
      <c r="B8179" s="133">
        <v>12</v>
      </c>
      <c r="C8179" s="134">
        <v>41615</v>
      </c>
      <c r="D8179" s="133">
        <v>16</v>
      </c>
      <c r="E8179" s="5">
        <v>11.065000000000001</v>
      </c>
      <c r="F8179" s="5">
        <v>381.03400000000005</v>
      </c>
      <c r="G8179" s="5">
        <v>1891.4379999999999</v>
      </c>
      <c r="H8179" s="5">
        <v>72.388000000000005</v>
      </c>
      <c r="I8179" s="6">
        <v>0</v>
      </c>
    </row>
    <row r="8180" spans="1:9">
      <c r="A8180" s="133">
        <v>2013</v>
      </c>
      <c r="B8180" s="133">
        <v>12</v>
      </c>
      <c r="C8180" s="134">
        <v>41615</v>
      </c>
      <c r="D8180" s="133">
        <v>17</v>
      </c>
      <c r="E8180" s="5">
        <v>11.276</v>
      </c>
      <c r="F8180" s="5">
        <v>383.75200000000007</v>
      </c>
      <c r="G8180" s="5">
        <v>1869.8969999999999</v>
      </c>
      <c r="H8180" s="5">
        <v>76.790000000000006</v>
      </c>
      <c r="I8180" s="6">
        <v>0</v>
      </c>
    </row>
    <row r="8181" spans="1:9">
      <c r="A8181" s="133">
        <v>2013</v>
      </c>
      <c r="B8181" s="133">
        <v>12</v>
      </c>
      <c r="C8181" s="134">
        <v>41615</v>
      </c>
      <c r="D8181" s="133">
        <v>18</v>
      </c>
      <c r="E8181" s="5">
        <v>11.003</v>
      </c>
      <c r="F8181" s="5">
        <v>384.68800000000005</v>
      </c>
      <c r="G8181" s="5">
        <v>1885.5830000000003</v>
      </c>
      <c r="H8181" s="5">
        <v>79.248999999999967</v>
      </c>
      <c r="I8181" s="6">
        <v>0</v>
      </c>
    </row>
    <row r="8182" spans="1:9">
      <c r="A8182" s="133">
        <v>2013</v>
      </c>
      <c r="B8182" s="133">
        <v>12</v>
      </c>
      <c r="C8182" s="134">
        <v>41615</v>
      </c>
      <c r="D8182" s="133">
        <v>19</v>
      </c>
      <c r="E8182" s="5">
        <v>11.596</v>
      </c>
      <c r="F8182" s="5">
        <v>382.18600000000004</v>
      </c>
      <c r="G8182" s="5">
        <v>1907.1060000000004</v>
      </c>
      <c r="H8182" s="5">
        <v>87.003999999999991</v>
      </c>
      <c r="I8182" s="6">
        <v>0</v>
      </c>
    </row>
    <row r="8183" spans="1:9">
      <c r="A8183" s="133">
        <v>2013</v>
      </c>
      <c r="B8183" s="133">
        <v>12</v>
      </c>
      <c r="C8183" s="134">
        <v>41615</v>
      </c>
      <c r="D8183" s="133">
        <v>20</v>
      </c>
      <c r="E8183" s="5">
        <v>11.022</v>
      </c>
      <c r="F8183" s="5">
        <v>380.20400000000001</v>
      </c>
      <c r="G8183" s="5">
        <v>1931.4150000000002</v>
      </c>
      <c r="H8183" s="5">
        <v>76.333000000000013</v>
      </c>
      <c r="I8183" s="6">
        <v>0</v>
      </c>
    </row>
    <row r="8184" spans="1:9">
      <c r="A8184" s="133">
        <v>2013</v>
      </c>
      <c r="B8184" s="133">
        <v>12</v>
      </c>
      <c r="C8184" s="134">
        <v>41615</v>
      </c>
      <c r="D8184" s="133">
        <v>21</v>
      </c>
      <c r="E8184" s="5">
        <v>11.16</v>
      </c>
      <c r="F8184" s="5">
        <v>380.05100000000004</v>
      </c>
      <c r="G8184" s="5">
        <v>2016.1420000000007</v>
      </c>
      <c r="H8184" s="5">
        <v>75.85899999999998</v>
      </c>
      <c r="I8184" s="6">
        <v>0</v>
      </c>
    </row>
    <row r="8185" spans="1:9">
      <c r="A8185" s="133">
        <v>2013</v>
      </c>
      <c r="B8185" s="133">
        <v>12</v>
      </c>
      <c r="C8185" s="134">
        <v>41615</v>
      </c>
      <c r="D8185" s="133">
        <v>22</v>
      </c>
      <c r="E8185" s="5">
        <v>11.646000000000001</v>
      </c>
      <c r="F8185" s="5">
        <v>392.209</v>
      </c>
      <c r="G8185" s="5">
        <v>2054.1580000000013</v>
      </c>
      <c r="H8185" s="5">
        <v>90.276999999999987</v>
      </c>
      <c r="I8185" s="6">
        <v>0</v>
      </c>
    </row>
    <row r="8186" spans="1:9">
      <c r="A8186" s="133">
        <v>2013</v>
      </c>
      <c r="B8186" s="133">
        <v>12</v>
      </c>
      <c r="C8186" s="134">
        <v>41615</v>
      </c>
      <c r="D8186" s="133">
        <v>23</v>
      </c>
      <c r="E8186" s="5">
        <v>12.13</v>
      </c>
      <c r="F8186" s="5">
        <v>400.483</v>
      </c>
      <c r="G8186" s="5">
        <v>2067.3040000000005</v>
      </c>
      <c r="H8186" s="5">
        <v>90.066000000000003</v>
      </c>
      <c r="I8186" s="6">
        <v>0</v>
      </c>
    </row>
    <row r="8187" spans="1:9">
      <c r="A8187" s="133">
        <v>2013</v>
      </c>
      <c r="B8187" s="133">
        <v>12</v>
      </c>
      <c r="C8187" s="134">
        <v>41615</v>
      </c>
      <c r="D8187" s="133">
        <v>24</v>
      </c>
      <c r="E8187" s="5">
        <v>11.753</v>
      </c>
      <c r="F8187" s="5">
        <v>406.36</v>
      </c>
      <c r="G8187" s="5">
        <v>2072.8989999999999</v>
      </c>
      <c r="H8187" s="5">
        <v>78.965000000000003</v>
      </c>
      <c r="I8187" s="6">
        <v>0</v>
      </c>
    </row>
    <row r="8188" spans="1:9">
      <c r="A8188" s="133">
        <v>2013</v>
      </c>
      <c r="B8188" s="133">
        <v>12</v>
      </c>
      <c r="C8188" s="134">
        <v>41616</v>
      </c>
      <c r="D8188" s="133">
        <v>1</v>
      </c>
      <c r="E8188" s="5">
        <v>11.345000000000001</v>
      </c>
      <c r="F8188" s="5">
        <v>391.43</v>
      </c>
      <c r="G8188" s="5">
        <v>1976.0140000000001</v>
      </c>
      <c r="H8188" s="5">
        <v>60.70500000000002</v>
      </c>
      <c r="I8188" s="6">
        <v>0</v>
      </c>
    </row>
    <row r="8189" spans="1:9">
      <c r="A8189" s="133">
        <v>2013</v>
      </c>
      <c r="B8189" s="133">
        <v>12</v>
      </c>
      <c r="C8189" s="134">
        <v>41616</v>
      </c>
      <c r="D8189" s="133">
        <v>2</v>
      </c>
      <c r="E8189" s="5">
        <v>11.529</v>
      </c>
      <c r="F8189" s="5">
        <v>391.06200000000001</v>
      </c>
      <c r="G8189" s="5">
        <v>1830.5460000000005</v>
      </c>
      <c r="H8189" s="5">
        <v>47.563999999999993</v>
      </c>
      <c r="I8189" s="6">
        <v>0</v>
      </c>
    </row>
    <row r="8190" spans="1:9">
      <c r="A8190" s="133">
        <v>2013</v>
      </c>
      <c r="B8190" s="133">
        <v>12</v>
      </c>
      <c r="C8190" s="134">
        <v>41616</v>
      </c>
      <c r="D8190" s="133">
        <v>3</v>
      </c>
      <c r="E8190" s="5">
        <v>11.194000000000001</v>
      </c>
      <c r="F8190" s="5">
        <v>391.61900000000003</v>
      </c>
      <c r="G8190" s="5">
        <v>1790.0749999999998</v>
      </c>
      <c r="H8190" s="5">
        <v>42.717999999999996</v>
      </c>
      <c r="I8190" s="6">
        <v>0</v>
      </c>
    </row>
    <row r="8191" spans="1:9">
      <c r="A8191" s="133">
        <v>2013</v>
      </c>
      <c r="B8191" s="133">
        <v>12</v>
      </c>
      <c r="C8191" s="134">
        <v>41616</v>
      </c>
      <c r="D8191" s="133">
        <v>4</v>
      </c>
      <c r="E8191" s="5">
        <v>10.979000000000001</v>
      </c>
      <c r="F8191" s="5">
        <v>391.69300000000004</v>
      </c>
      <c r="G8191" s="5">
        <v>1778.4080000000008</v>
      </c>
      <c r="H8191" s="5">
        <v>38.393000000000008</v>
      </c>
      <c r="I8191" s="6">
        <v>0</v>
      </c>
    </row>
    <row r="8192" spans="1:9">
      <c r="A8192" s="133">
        <v>2013</v>
      </c>
      <c r="B8192" s="133">
        <v>12</v>
      </c>
      <c r="C8192" s="134">
        <v>41616</v>
      </c>
      <c r="D8192" s="133">
        <v>5</v>
      </c>
      <c r="E8192" s="5">
        <v>10.768000000000001</v>
      </c>
      <c r="F8192" s="5">
        <v>391.23099999999994</v>
      </c>
      <c r="G8192" s="5">
        <v>1788.4290000000001</v>
      </c>
      <c r="H8192" s="5">
        <v>35.462000000000003</v>
      </c>
      <c r="I8192" s="6">
        <v>0</v>
      </c>
    </row>
    <row r="8193" spans="1:9">
      <c r="A8193" s="133">
        <v>2013</v>
      </c>
      <c r="B8193" s="133">
        <v>12</v>
      </c>
      <c r="C8193" s="134">
        <v>41616</v>
      </c>
      <c r="D8193" s="133">
        <v>6</v>
      </c>
      <c r="E8193" s="5">
        <v>10.796000000000001</v>
      </c>
      <c r="F8193" s="5">
        <v>388.113</v>
      </c>
      <c r="G8193" s="5">
        <v>1760.7170000000001</v>
      </c>
      <c r="H8193" s="5">
        <v>31.132000000000005</v>
      </c>
      <c r="I8193" s="6">
        <v>0</v>
      </c>
    </row>
    <row r="8194" spans="1:9">
      <c r="A8194" s="133">
        <v>2013</v>
      </c>
      <c r="B8194" s="133">
        <v>12</v>
      </c>
      <c r="C8194" s="134">
        <v>41616</v>
      </c>
      <c r="D8194" s="133">
        <v>7</v>
      </c>
      <c r="E8194" s="5">
        <v>11.248000000000001</v>
      </c>
      <c r="F8194" s="5">
        <v>386.56599999999997</v>
      </c>
      <c r="G8194" s="5">
        <v>1737.7140000000006</v>
      </c>
      <c r="H8194" s="5">
        <v>25.654000000000007</v>
      </c>
      <c r="I8194" s="6">
        <v>0</v>
      </c>
    </row>
    <row r="8195" spans="1:9">
      <c r="A8195" s="133">
        <v>2013</v>
      </c>
      <c r="B8195" s="133">
        <v>12</v>
      </c>
      <c r="C8195" s="134">
        <v>41616</v>
      </c>
      <c r="D8195" s="133">
        <v>8</v>
      </c>
      <c r="E8195" s="5">
        <v>10.75</v>
      </c>
      <c r="F8195" s="5">
        <v>388.69200000000001</v>
      </c>
      <c r="G8195" s="5">
        <v>1732.5310000000004</v>
      </c>
      <c r="H8195" s="5">
        <v>21.971000000000004</v>
      </c>
      <c r="I8195" s="6">
        <v>0</v>
      </c>
    </row>
    <row r="8196" spans="1:9">
      <c r="A8196" s="133">
        <v>2013</v>
      </c>
      <c r="B8196" s="133">
        <v>12</v>
      </c>
      <c r="C8196" s="134">
        <v>41616</v>
      </c>
      <c r="D8196" s="133">
        <v>9</v>
      </c>
      <c r="E8196" s="5">
        <v>10.927000000000001</v>
      </c>
      <c r="F8196" s="5">
        <v>393.38200000000006</v>
      </c>
      <c r="G8196" s="5">
        <v>1809.2429999999997</v>
      </c>
      <c r="H8196" s="5">
        <v>22.163</v>
      </c>
      <c r="I8196" s="6">
        <v>0</v>
      </c>
    </row>
    <row r="8197" spans="1:9">
      <c r="A8197" s="133">
        <v>2013</v>
      </c>
      <c r="B8197" s="133">
        <v>12</v>
      </c>
      <c r="C8197" s="134">
        <v>41616</v>
      </c>
      <c r="D8197" s="133">
        <v>10</v>
      </c>
      <c r="E8197" s="5">
        <v>10.582000000000001</v>
      </c>
      <c r="F8197" s="5">
        <v>371.98900000000003</v>
      </c>
      <c r="G8197" s="5">
        <v>1835.7669999999994</v>
      </c>
      <c r="H8197" s="5">
        <v>26.192000000000004</v>
      </c>
      <c r="I8197" s="6">
        <v>0</v>
      </c>
    </row>
    <row r="8198" spans="1:9">
      <c r="A8198" s="133">
        <v>2013</v>
      </c>
      <c r="B8198" s="133">
        <v>12</v>
      </c>
      <c r="C8198" s="134">
        <v>41616</v>
      </c>
      <c r="D8198" s="133">
        <v>11</v>
      </c>
      <c r="E8198" s="5">
        <v>10.387</v>
      </c>
      <c r="F8198" s="5">
        <v>385.93199999999996</v>
      </c>
      <c r="G8198" s="5">
        <v>1818.1630000000007</v>
      </c>
      <c r="H8198" s="5">
        <v>26.023000000000003</v>
      </c>
      <c r="I8198" s="6">
        <v>0</v>
      </c>
    </row>
    <row r="8199" spans="1:9">
      <c r="A8199" s="133">
        <v>2013</v>
      </c>
      <c r="B8199" s="133">
        <v>12</v>
      </c>
      <c r="C8199" s="134">
        <v>41616</v>
      </c>
      <c r="D8199" s="133">
        <v>12</v>
      </c>
      <c r="E8199" s="5">
        <v>10.58</v>
      </c>
      <c r="F8199" s="5">
        <v>393.31299999999999</v>
      </c>
      <c r="G8199" s="5">
        <v>1819.1099999999994</v>
      </c>
      <c r="H8199" s="5">
        <v>30.72900000000001</v>
      </c>
      <c r="I8199" s="6">
        <v>0</v>
      </c>
    </row>
    <row r="8200" spans="1:9">
      <c r="A8200" s="133">
        <v>2013</v>
      </c>
      <c r="B8200" s="133">
        <v>12</v>
      </c>
      <c r="C8200" s="134">
        <v>41616</v>
      </c>
      <c r="D8200" s="133">
        <v>13</v>
      </c>
      <c r="E8200" s="5">
        <v>10.522</v>
      </c>
      <c r="F8200" s="5">
        <v>393.85700000000003</v>
      </c>
      <c r="G8200" s="5">
        <v>1834.1459999999997</v>
      </c>
      <c r="H8200" s="5">
        <v>29.155999999999995</v>
      </c>
      <c r="I8200" s="6">
        <v>0</v>
      </c>
    </row>
    <row r="8201" spans="1:9">
      <c r="A8201" s="133">
        <v>2013</v>
      </c>
      <c r="B8201" s="133">
        <v>12</v>
      </c>
      <c r="C8201" s="134">
        <v>41616</v>
      </c>
      <c r="D8201" s="133">
        <v>14</v>
      </c>
      <c r="E8201" s="5">
        <v>10.667</v>
      </c>
      <c r="F8201" s="5">
        <v>389.76799999999992</v>
      </c>
      <c r="G8201" s="5">
        <v>1862.4820000000002</v>
      </c>
      <c r="H8201" s="5">
        <v>36.295999999999992</v>
      </c>
      <c r="I8201" s="6">
        <v>0</v>
      </c>
    </row>
    <row r="8202" spans="1:9">
      <c r="A8202" s="133">
        <v>2013</v>
      </c>
      <c r="B8202" s="133">
        <v>12</v>
      </c>
      <c r="C8202" s="134">
        <v>41616</v>
      </c>
      <c r="D8202" s="133">
        <v>15</v>
      </c>
      <c r="E8202" s="5">
        <v>10.783000000000001</v>
      </c>
      <c r="F8202" s="5">
        <v>390.53900000000004</v>
      </c>
      <c r="G8202" s="5">
        <v>1854.2279999999998</v>
      </c>
      <c r="H8202" s="5">
        <v>43.550000000000011</v>
      </c>
      <c r="I8202" s="6">
        <v>0</v>
      </c>
    </row>
    <row r="8203" spans="1:9">
      <c r="A8203" s="133">
        <v>2013</v>
      </c>
      <c r="B8203" s="133">
        <v>12</v>
      </c>
      <c r="C8203" s="134">
        <v>41616</v>
      </c>
      <c r="D8203" s="133">
        <v>16</v>
      </c>
      <c r="E8203" s="5">
        <v>10.621</v>
      </c>
      <c r="F8203" s="5">
        <v>390.90999999999991</v>
      </c>
      <c r="G8203" s="5">
        <v>1838.3110000000001</v>
      </c>
      <c r="H8203" s="5">
        <v>52.810999999999986</v>
      </c>
      <c r="I8203" s="6">
        <v>0</v>
      </c>
    </row>
    <row r="8204" spans="1:9">
      <c r="A8204" s="133">
        <v>2013</v>
      </c>
      <c r="B8204" s="133">
        <v>12</v>
      </c>
      <c r="C8204" s="134">
        <v>41616</v>
      </c>
      <c r="D8204" s="133">
        <v>17</v>
      </c>
      <c r="E8204" s="5">
        <v>10.814</v>
      </c>
      <c r="F8204" s="5">
        <v>390.70300000000003</v>
      </c>
      <c r="G8204" s="5">
        <v>1822.1369999999999</v>
      </c>
      <c r="H8204" s="5">
        <v>55.900000000000006</v>
      </c>
      <c r="I8204" s="6">
        <v>0</v>
      </c>
    </row>
    <row r="8205" spans="1:9">
      <c r="A8205" s="133">
        <v>2013</v>
      </c>
      <c r="B8205" s="133">
        <v>12</v>
      </c>
      <c r="C8205" s="134">
        <v>41616</v>
      </c>
      <c r="D8205" s="133">
        <v>18</v>
      </c>
      <c r="E8205" s="5">
        <v>10.189</v>
      </c>
      <c r="F8205" s="5">
        <v>432.68</v>
      </c>
      <c r="G8205" s="5">
        <v>1792.0660000000007</v>
      </c>
      <c r="H8205" s="5">
        <v>53.597000000000016</v>
      </c>
      <c r="I8205" s="6">
        <v>0</v>
      </c>
    </row>
    <row r="8206" spans="1:9">
      <c r="A8206" s="133">
        <v>2013</v>
      </c>
      <c r="B8206" s="133">
        <v>12</v>
      </c>
      <c r="C8206" s="134">
        <v>41616</v>
      </c>
      <c r="D8206" s="133">
        <v>19</v>
      </c>
      <c r="E8206" s="5">
        <v>10.73</v>
      </c>
      <c r="F8206" s="5">
        <v>446.12099999999998</v>
      </c>
      <c r="G8206" s="5">
        <v>1804.1090000000004</v>
      </c>
      <c r="H8206" s="5">
        <v>59.20000000000001</v>
      </c>
      <c r="I8206" s="6">
        <v>0</v>
      </c>
    </row>
    <row r="8207" spans="1:9">
      <c r="A8207" s="133">
        <v>2013</v>
      </c>
      <c r="B8207" s="133">
        <v>12</v>
      </c>
      <c r="C8207" s="134">
        <v>41616</v>
      </c>
      <c r="D8207" s="133">
        <v>20</v>
      </c>
      <c r="E8207" s="5">
        <v>10.807</v>
      </c>
      <c r="F8207" s="5">
        <v>448.61500000000001</v>
      </c>
      <c r="G8207" s="5">
        <v>1868.1330000000005</v>
      </c>
      <c r="H8207" s="5">
        <v>56.704999999999998</v>
      </c>
      <c r="I8207" s="6">
        <v>0</v>
      </c>
    </row>
    <row r="8208" spans="1:9">
      <c r="A8208" s="133">
        <v>2013</v>
      </c>
      <c r="B8208" s="133">
        <v>12</v>
      </c>
      <c r="C8208" s="134">
        <v>41616</v>
      </c>
      <c r="D8208" s="133">
        <v>21</v>
      </c>
      <c r="E8208" s="5">
        <v>11.065000000000001</v>
      </c>
      <c r="F8208" s="5">
        <v>456.63600000000008</v>
      </c>
      <c r="G8208" s="5">
        <v>1940.9729999999995</v>
      </c>
      <c r="H8208" s="5">
        <v>62.953000000000031</v>
      </c>
      <c r="I8208" s="6">
        <v>0</v>
      </c>
    </row>
    <row r="8209" spans="1:9">
      <c r="A8209" s="133">
        <v>2013</v>
      </c>
      <c r="B8209" s="133">
        <v>12</v>
      </c>
      <c r="C8209" s="134">
        <v>41616</v>
      </c>
      <c r="D8209" s="133">
        <v>22</v>
      </c>
      <c r="E8209" s="5">
        <v>10.58</v>
      </c>
      <c r="F8209" s="5">
        <v>460.18300000000005</v>
      </c>
      <c r="G8209" s="5">
        <v>1972.6430000000005</v>
      </c>
      <c r="H8209" s="5">
        <v>69.670000000000016</v>
      </c>
      <c r="I8209" s="6">
        <v>0</v>
      </c>
    </row>
    <row r="8210" spans="1:9">
      <c r="A8210" s="133">
        <v>2013</v>
      </c>
      <c r="B8210" s="133">
        <v>12</v>
      </c>
      <c r="C8210" s="134">
        <v>41616</v>
      </c>
      <c r="D8210" s="133">
        <v>23</v>
      </c>
      <c r="E8210" s="5">
        <v>10.997</v>
      </c>
      <c r="F8210" s="5">
        <v>475.17500000000007</v>
      </c>
      <c r="G8210" s="5">
        <v>1996.797</v>
      </c>
      <c r="H8210" s="5">
        <v>73.550000000000011</v>
      </c>
      <c r="I8210" s="6">
        <v>0</v>
      </c>
    </row>
    <row r="8211" spans="1:9">
      <c r="A8211" s="133">
        <v>2013</v>
      </c>
      <c r="B8211" s="133">
        <v>12</v>
      </c>
      <c r="C8211" s="134">
        <v>41616</v>
      </c>
      <c r="D8211" s="133">
        <v>24</v>
      </c>
      <c r="E8211" s="5">
        <v>11.452</v>
      </c>
      <c r="F8211" s="5">
        <v>477.90000000000003</v>
      </c>
      <c r="G8211" s="5">
        <v>1939.2149999999997</v>
      </c>
      <c r="H8211" s="5">
        <v>74.539000000000001</v>
      </c>
      <c r="I8211" s="6">
        <v>0</v>
      </c>
    </row>
    <row r="8212" spans="1:9">
      <c r="A8212" s="133">
        <v>2013</v>
      </c>
      <c r="B8212" s="133">
        <v>12</v>
      </c>
      <c r="C8212" s="134">
        <v>41617</v>
      </c>
      <c r="D8212" s="133">
        <v>1</v>
      </c>
      <c r="E8212" s="5">
        <v>11.22</v>
      </c>
      <c r="F8212" s="5">
        <v>468.08600000000007</v>
      </c>
      <c r="G8212" s="5">
        <v>1806.8239999999998</v>
      </c>
      <c r="H8212" s="5">
        <v>68.379000000000005</v>
      </c>
      <c r="I8212" s="6">
        <v>0</v>
      </c>
    </row>
    <row r="8213" spans="1:9">
      <c r="A8213" s="133">
        <v>2013</v>
      </c>
      <c r="B8213" s="133">
        <v>12</v>
      </c>
      <c r="C8213" s="134">
        <v>41617</v>
      </c>
      <c r="D8213" s="133">
        <v>2</v>
      </c>
      <c r="E8213" s="5">
        <v>10.751000000000001</v>
      </c>
      <c r="F8213" s="5">
        <v>468.12400000000008</v>
      </c>
      <c r="G8213" s="5">
        <v>1750.617</v>
      </c>
      <c r="H8213" s="5">
        <v>63.795999999999985</v>
      </c>
      <c r="I8213" s="6">
        <v>0</v>
      </c>
    </row>
    <row r="8214" spans="1:9">
      <c r="A8214" s="133">
        <v>2013</v>
      </c>
      <c r="B8214" s="133">
        <v>12</v>
      </c>
      <c r="C8214" s="134">
        <v>41617</v>
      </c>
      <c r="D8214" s="133">
        <v>3</v>
      </c>
      <c r="E8214" s="5">
        <v>10.870000000000001</v>
      </c>
      <c r="F8214" s="5">
        <v>467.64600000000007</v>
      </c>
      <c r="G8214" s="5">
        <v>1709.2520000000004</v>
      </c>
      <c r="H8214" s="5">
        <v>60.317999999999984</v>
      </c>
      <c r="I8214" s="6">
        <v>0</v>
      </c>
    </row>
    <row r="8215" spans="1:9">
      <c r="A8215" s="133">
        <v>2013</v>
      </c>
      <c r="B8215" s="133">
        <v>12</v>
      </c>
      <c r="C8215" s="134">
        <v>41617</v>
      </c>
      <c r="D8215" s="133">
        <v>4</v>
      </c>
      <c r="E8215" s="5">
        <v>10.915000000000001</v>
      </c>
      <c r="F8215" s="5">
        <v>467.41300000000001</v>
      </c>
      <c r="G8215" s="5">
        <v>1696.5390000000002</v>
      </c>
      <c r="H8215" s="5">
        <v>50.298999999999992</v>
      </c>
      <c r="I8215" s="6">
        <v>0</v>
      </c>
    </row>
    <row r="8216" spans="1:9">
      <c r="A8216" s="133">
        <v>2013</v>
      </c>
      <c r="B8216" s="133">
        <v>12</v>
      </c>
      <c r="C8216" s="134">
        <v>41617</v>
      </c>
      <c r="D8216" s="133">
        <v>5</v>
      </c>
      <c r="E8216" s="5">
        <v>10.77</v>
      </c>
      <c r="F8216" s="5">
        <v>466.18099999999998</v>
      </c>
      <c r="G8216" s="5">
        <v>1693.7610000000002</v>
      </c>
      <c r="H8216" s="5">
        <v>49.754999999999988</v>
      </c>
      <c r="I8216" s="6">
        <v>0</v>
      </c>
    </row>
    <row r="8217" spans="1:9">
      <c r="A8217" s="133">
        <v>2013</v>
      </c>
      <c r="B8217" s="133">
        <v>12</v>
      </c>
      <c r="C8217" s="134">
        <v>41617</v>
      </c>
      <c r="D8217" s="133">
        <v>6</v>
      </c>
      <c r="E8217" s="5">
        <v>10.622</v>
      </c>
      <c r="F8217" s="5">
        <v>465.51400000000001</v>
      </c>
      <c r="G8217" s="5">
        <v>1689.2899999999993</v>
      </c>
      <c r="H8217" s="5">
        <v>45.094999999999992</v>
      </c>
      <c r="I8217" s="6">
        <v>0</v>
      </c>
    </row>
    <row r="8218" spans="1:9">
      <c r="A8218" s="133">
        <v>2013</v>
      </c>
      <c r="B8218" s="133">
        <v>12</v>
      </c>
      <c r="C8218" s="134">
        <v>41617</v>
      </c>
      <c r="D8218" s="133">
        <v>7</v>
      </c>
      <c r="E8218" s="5">
        <v>11.194000000000001</v>
      </c>
      <c r="F8218" s="5">
        <v>465.69100000000003</v>
      </c>
      <c r="G8218" s="5">
        <v>1743.7259999999997</v>
      </c>
      <c r="H8218" s="5">
        <v>36.452000000000005</v>
      </c>
      <c r="I8218" s="6">
        <v>0</v>
      </c>
    </row>
    <row r="8219" spans="1:9">
      <c r="A8219" s="133">
        <v>2013</v>
      </c>
      <c r="B8219" s="133">
        <v>12</v>
      </c>
      <c r="C8219" s="134">
        <v>41617</v>
      </c>
      <c r="D8219" s="133">
        <v>8</v>
      </c>
      <c r="E8219" s="5">
        <v>10.927000000000001</v>
      </c>
      <c r="F8219" s="5">
        <v>466.71499999999997</v>
      </c>
      <c r="G8219" s="5">
        <v>1838.6790000000003</v>
      </c>
      <c r="H8219" s="5">
        <v>31.818000000000001</v>
      </c>
      <c r="I8219" s="6">
        <v>0</v>
      </c>
    </row>
    <row r="8220" spans="1:9">
      <c r="A8220" s="133">
        <v>2013</v>
      </c>
      <c r="B8220" s="133">
        <v>12</v>
      </c>
      <c r="C8220" s="134">
        <v>41617</v>
      </c>
      <c r="D8220" s="133">
        <v>9</v>
      </c>
      <c r="E8220" s="5">
        <v>11.011000000000001</v>
      </c>
      <c r="F8220" s="5">
        <v>466.40300000000002</v>
      </c>
      <c r="G8220" s="5">
        <v>1927.9850000000006</v>
      </c>
      <c r="H8220" s="5">
        <v>36.054999999999993</v>
      </c>
      <c r="I8220" s="6">
        <v>0</v>
      </c>
    </row>
    <row r="8221" spans="1:9">
      <c r="A8221" s="133">
        <v>2013</v>
      </c>
      <c r="B8221" s="133">
        <v>12</v>
      </c>
      <c r="C8221" s="134">
        <v>41617</v>
      </c>
      <c r="D8221" s="133">
        <v>10</v>
      </c>
      <c r="E8221" s="5">
        <v>11.02</v>
      </c>
      <c r="F8221" s="5">
        <v>460.81800000000004</v>
      </c>
      <c r="G8221" s="5">
        <v>1968.2009999999993</v>
      </c>
      <c r="H8221" s="5">
        <v>42.855000000000004</v>
      </c>
      <c r="I8221" s="6">
        <v>0</v>
      </c>
    </row>
    <row r="8222" spans="1:9">
      <c r="A8222" s="133">
        <v>2013</v>
      </c>
      <c r="B8222" s="133">
        <v>12</v>
      </c>
      <c r="C8222" s="134">
        <v>41617</v>
      </c>
      <c r="D8222" s="133">
        <v>11</v>
      </c>
      <c r="E8222" s="5">
        <v>10.899000000000001</v>
      </c>
      <c r="F8222" s="5">
        <v>468.79200000000003</v>
      </c>
      <c r="G8222" s="5">
        <v>1959.971</v>
      </c>
      <c r="H8222" s="5">
        <v>42.50800000000001</v>
      </c>
      <c r="I8222" s="6">
        <v>0</v>
      </c>
    </row>
    <row r="8223" spans="1:9">
      <c r="A8223" s="133">
        <v>2013</v>
      </c>
      <c r="B8223" s="133">
        <v>12</v>
      </c>
      <c r="C8223" s="134">
        <v>41617</v>
      </c>
      <c r="D8223" s="133">
        <v>12</v>
      </c>
      <c r="E8223" s="5">
        <v>11.315000000000001</v>
      </c>
      <c r="F8223" s="5">
        <v>471.42899999999997</v>
      </c>
      <c r="G8223" s="5">
        <v>2025.3969999999999</v>
      </c>
      <c r="H8223" s="5">
        <v>46.542999999999999</v>
      </c>
      <c r="I8223" s="6">
        <v>0</v>
      </c>
    </row>
    <row r="8224" spans="1:9">
      <c r="A8224" s="133">
        <v>2013</v>
      </c>
      <c r="B8224" s="133">
        <v>12</v>
      </c>
      <c r="C8224" s="134">
        <v>41617</v>
      </c>
      <c r="D8224" s="133">
        <v>13</v>
      </c>
      <c r="E8224" s="5">
        <v>11.039</v>
      </c>
      <c r="F8224" s="5">
        <v>470.79500000000002</v>
      </c>
      <c r="G8224" s="5">
        <v>2061.2700000000004</v>
      </c>
      <c r="H8224" s="5">
        <v>52.108999999999995</v>
      </c>
      <c r="I8224" s="6">
        <v>0</v>
      </c>
    </row>
    <row r="8225" spans="1:9">
      <c r="A8225" s="133">
        <v>2013</v>
      </c>
      <c r="B8225" s="133">
        <v>12</v>
      </c>
      <c r="C8225" s="134">
        <v>41617</v>
      </c>
      <c r="D8225" s="133">
        <v>14</v>
      </c>
      <c r="E8225" s="5">
        <v>10.963000000000001</v>
      </c>
      <c r="F8225" s="5">
        <v>471.05700000000002</v>
      </c>
      <c r="G8225" s="5">
        <v>2066.7059999999997</v>
      </c>
      <c r="H8225" s="5">
        <v>57.585999999999999</v>
      </c>
      <c r="I8225" s="6">
        <v>0</v>
      </c>
    </row>
    <row r="8226" spans="1:9">
      <c r="A8226" s="133">
        <v>2013</v>
      </c>
      <c r="B8226" s="133">
        <v>12</v>
      </c>
      <c r="C8226" s="134">
        <v>41617</v>
      </c>
      <c r="D8226" s="133">
        <v>15</v>
      </c>
      <c r="E8226" s="5">
        <v>10.095000000000001</v>
      </c>
      <c r="F8226" s="5">
        <v>469.72500000000002</v>
      </c>
      <c r="G8226" s="5">
        <v>2081.3429999999998</v>
      </c>
      <c r="H8226" s="5">
        <v>62.096000000000011</v>
      </c>
      <c r="I8226" s="6">
        <v>0</v>
      </c>
    </row>
    <row r="8227" spans="1:9">
      <c r="A8227" s="133">
        <v>2013</v>
      </c>
      <c r="B8227" s="133">
        <v>12</v>
      </c>
      <c r="C8227" s="134">
        <v>41617</v>
      </c>
      <c r="D8227" s="133">
        <v>16</v>
      </c>
      <c r="E8227" s="5">
        <v>12.793000000000001</v>
      </c>
      <c r="F8227" s="5">
        <v>476.43599999999992</v>
      </c>
      <c r="G8227" s="5">
        <v>2067.6300000000006</v>
      </c>
      <c r="H8227" s="5">
        <v>70.040999999999983</v>
      </c>
      <c r="I8227" s="6">
        <v>0</v>
      </c>
    </row>
    <row r="8228" spans="1:9">
      <c r="A8228" s="133">
        <v>2013</v>
      </c>
      <c r="B8228" s="133">
        <v>12</v>
      </c>
      <c r="C8228" s="134">
        <v>41617</v>
      </c>
      <c r="D8228" s="133">
        <v>17</v>
      </c>
      <c r="E8228" s="5">
        <v>11.638</v>
      </c>
      <c r="F8228" s="5">
        <v>478.23899999999992</v>
      </c>
      <c r="G8228" s="5">
        <v>2061.3620000000001</v>
      </c>
      <c r="H8228" s="5">
        <v>70.257000000000019</v>
      </c>
      <c r="I8228" s="6">
        <v>0</v>
      </c>
    </row>
    <row r="8229" spans="1:9">
      <c r="A8229" s="133">
        <v>2013</v>
      </c>
      <c r="B8229" s="133">
        <v>12</v>
      </c>
      <c r="C8229" s="134">
        <v>41617</v>
      </c>
      <c r="D8229" s="133">
        <v>18</v>
      </c>
      <c r="E8229" s="5">
        <v>20.156000000000002</v>
      </c>
      <c r="F8229" s="5">
        <v>478.17600000000004</v>
      </c>
      <c r="G8229" s="5">
        <v>2051.5229999999992</v>
      </c>
      <c r="H8229" s="5">
        <v>70.162000000000006</v>
      </c>
      <c r="I8229" s="6">
        <v>0</v>
      </c>
    </row>
    <row r="8230" spans="1:9">
      <c r="A8230" s="133">
        <v>2013</v>
      </c>
      <c r="B8230" s="133">
        <v>12</v>
      </c>
      <c r="C8230" s="134">
        <v>41617</v>
      </c>
      <c r="D8230" s="133">
        <v>19</v>
      </c>
      <c r="E8230" s="5">
        <v>23.102</v>
      </c>
      <c r="F8230" s="5">
        <v>479.52099999999996</v>
      </c>
      <c r="G8230" s="5">
        <v>2058.991</v>
      </c>
      <c r="H8230" s="5">
        <v>65.39500000000001</v>
      </c>
      <c r="I8230" s="6">
        <v>0</v>
      </c>
    </row>
    <row r="8231" spans="1:9">
      <c r="A8231" s="133">
        <v>2013</v>
      </c>
      <c r="B8231" s="133">
        <v>12</v>
      </c>
      <c r="C8231" s="134">
        <v>41617</v>
      </c>
      <c r="D8231" s="133">
        <v>20</v>
      </c>
      <c r="E8231" s="5">
        <v>23.444000000000003</v>
      </c>
      <c r="F8231" s="5">
        <v>479.02100000000007</v>
      </c>
      <c r="G8231" s="5">
        <v>2065.665</v>
      </c>
      <c r="H8231" s="5">
        <v>65.66700000000003</v>
      </c>
      <c r="I8231" s="6">
        <v>0</v>
      </c>
    </row>
    <row r="8232" spans="1:9">
      <c r="A8232" s="133">
        <v>2013</v>
      </c>
      <c r="B8232" s="133">
        <v>12</v>
      </c>
      <c r="C8232" s="134">
        <v>41617</v>
      </c>
      <c r="D8232" s="133">
        <v>21</v>
      </c>
      <c r="E8232" s="5">
        <v>23.446000000000002</v>
      </c>
      <c r="F8232" s="5">
        <v>480.84699999999998</v>
      </c>
      <c r="G8232" s="5">
        <v>2057.6970000000001</v>
      </c>
      <c r="H8232" s="5">
        <v>67.441000000000017</v>
      </c>
      <c r="I8232" s="6">
        <v>0</v>
      </c>
    </row>
    <row r="8233" spans="1:9">
      <c r="A8233" s="133">
        <v>2013</v>
      </c>
      <c r="B8233" s="133">
        <v>12</v>
      </c>
      <c r="C8233" s="134">
        <v>41617</v>
      </c>
      <c r="D8233" s="133">
        <v>22</v>
      </c>
      <c r="E8233" s="5">
        <v>23.962</v>
      </c>
      <c r="F8233" s="5">
        <v>482.71199999999999</v>
      </c>
      <c r="G8233" s="5">
        <v>2113.81</v>
      </c>
      <c r="H8233" s="5">
        <v>67.361000000000018</v>
      </c>
      <c r="I8233" s="6">
        <v>0</v>
      </c>
    </row>
    <row r="8234" spans="1:9">
      <c r="A8234" s="133">
        <v>2013</v>
      </c>
      <c r="B8234" s="133">
        <v>12</v>
      </c>
      <c r="C8234" s="134">
        <v>41617</v>
      </c>
      <c r="D8234" s="133">
        <v>23</v>
      </c>
      <c r="E8234" s="5">
        <v>25.059000000000001</v>
      </c>
      <c r="F8234" s="5">
        <v>483.87900000000002</v>
      </c>
      <c r="G8234" s="5">
        <v>2056.4020000000005</v>
      </c>
      <c r="H8234" s="5">
        <v>60.973000000000013</v>
      </c>
      <c r="I8234" s="6">
        <v>0</v>
      </c>
    </row>
    <row r="8235" spans="1:9">
      <c r="A8235" s="133">
        <v>2013</v>
      </c>
      <c r="B8235" s="133">
        <v>12</v>
      </c>
      <c r="C8235" s="134">
        <v>41617</v>
      </c>
      <c r="D8235" s="133">
        <v>24</v>
      </c>
      <c r="E8235" s="5">
        <v>24.523000000000003</v>
      </c>
      <c r="F8235" s="5">
        <v>483.71600000000012</v>
      </c>
      <c r="G8235" s="5">
        <v>2016.6400000000008</v>
      </c>
      <c r="H8235" s="5">
        <v>48.961999999999989</v>
      </c>
      <c r="I8235" s="6">
        <v>0</v>
      </c>
    </row>
    <row r="8236" spans="1:9">
      <c r="A8236" s="133">
        <v>2013</v>
      </c>
      <c r="B8236" s="133">
        <v>12</v>
      </c>
      <c r="C8236" s="134">
        <v>41618</v>
      </c>
      <c r="D8236" s="133">
        <v>1</v>
      </c>
      <c r="E8236" s="5">
        <v>25.533000000000001</v>
      </c>
      <c r="F8236" s="5">
        <v>482.69400000000007</v>
      </c>
      <c r="G8236" s="5">
        <v>1961.5529999999992</v>
      </c>
      <c r="H8236" s="5">
        <v>42.936000000000014</v>
      </c>
      <c r="I8236" s="6">
        <v>0</v>
      </c>
    </row>
    <row r="8237" spans="1:9">
      <c r="A8237" s="133">
        <v>2013</v>
      </c>
      <c r="B8237" s="133">
        <v>12</v>
      </c>
      <c r="C8237" s="134">
        <v>41618</v>
      </c>
      <c r="D8237" s="133">
        <v>2</v>
      </c>
      <c r="E8237" s="5">
        <v>25.756</v>
      </c>
      <c r="F8237" s="5">
        <v>484.33</v>
      </c>
      <c r="G8237" s="5">
        <v>1926.2249999999999</v>
      </c>
      <c r="H8237" s="5">
        <v>36.978000000000002</v>
      </c>
      <c r="I8237" s="6">
        <v>0</v>
      </c>
    </row>
    <row r="8238" spans="1:9">
      <c r="A8238" s="133">
        <v>2013</v>
      </c>
      <c r="B8238" s="133">
        <v>12</v>
      </c>
      <c r="C8238" s="134">
        <v>41618</v>
      </c>
      <c r="D8238" s="133">
        <v>3</v>
      </c>
      <c r="E8238" s="5">
        <v>26.497</v>
      </c>
      <c r="F8238" s="5">
        <v>477.64299999999997</v>
      </c>
      <c r="G8238" s="5">
        <v>1926.5929999999996</v>
      </c>
      <c r="H8238" s="5">
        <v>33.440000000000005</v>
      </c>
      <c r="I8238" s="6">
        <v>0</v>
      </c>
    </row>
    <row r="8239" spans="1:9">
      <c r="A8239" s="133">
        <v>2013</v>
      </c>
      <c r="B8239" s="133">
        <v>12</v>
      </c>
      <c r="C8239" s="134">
        <v>41618</v>
      </c>
      <c r="D8239" s="133">
        <v>4</v>
      </c>
      <c r="E8239" s="5">
        <v>24.277999999999999</v>
      </c>
      <c r="F8239" s="5">
        <v>413.21300000000002</v>
      </c>
      <c r="G8239" s="5">
        <v>1921.0970000000002</v>
      </c>
      <c r="H8239" s="5">
        <v>31.919000000000008</v>
      </c>
      <c r="I8239" s="6">
        <v>0</v>
      </c>
    </row>
    <row r="8240" spans="1:9">
      <c r="A8240" s="133">
        <v>2013</v>
      </c>
      <c r="B8240" s="133">
        <v>12</v>
      </c>
      <c r="C8240" s="134">
        <v>41618</v>
      </c>
      <c r="D8240" s="133">
        <v>5</v>
      </c>
      <c r="E8240" s="5">
        <v>23.657000000000004</v>
      </c>
      <c r="F8240" s="5">
        <v>408.47100000000012</v>
      </c>
      <c r="G8240" s="5">
        <v>1926.0559999999996</v>
      </c>
      <c r="H8240" s="5">
        <v>30.593000000000007</v>
      </c>
      <c r="I8240" s="6">
        <v>0</v>
      </c>
    </row>
    <row r="8241" spans="1:9">
      <c r="A8241" s="133">
        <v>2013</v>
      </c>
      <c r="B8241" s="133">
        <v>12</v>
      </c>
      <c r="C8241" s="134">
        <v>41618</v>
      </c>
      <c r="D8241" s="133">
        <v>6</v>
      </c>
      <c r="E8241" s="5">
        <v>22.420999999999999</v>
      </c>
      <c r="F8241" s="5">
        <v>408.18500000000006</v>
      </c>
      <c r="G8241" s="5">
        <v>1929.999</v>
      </c>
      <c r="H8241" s="5">
        <v>25.844000000000005</v>
      </c>
      <c r="I8241" s="6">
        <v>0</v>
      </c>
    </row>
    <row r="8242" spans="1:9">
      <c r="A8242" s="133">
        <v>2013</v>
      </c>
      <c r="B8242" s="133">
        <v>12</v>
      </c>
      <c r="C8242" s="134">
        <v>41618</v>
      </c>
      <c r="D8242" s="133">
        <v>7</v>
      </c>
      <c r="E8242" s="5">
        <v>24.460999999999999</v>
      </c>
      <c r="F8242" s="5">
        <v>418.14700000000005</v>
      </c>
      <c r="G8242" s="5">
        <v>1919.5070000000003</v>
      </c>
      <c r="H8242" s="5">
        <v>23.365000000000002</v>
      </c>
      <c r="I8242" s="6">
        <v>0</v>
      </c>
    </row>
    <row r="8243" spans="1:9">
      <c r="A8243" s="133">
        <v>2013</v>
      </c>
      <c r="B8243" s="133">
        <v>12</v>
      </c>
      <c r="C8243" s="134">
        <v>41618</v>
      </c>
      <c r="D8243" s="133">
        <v>8</v>
      </c>
      <c r="E8243" s="5">
        <v>25.341999999999999</v>
      </c>
      <c r="F8243" s="5">
        <v>426.62</v>
      </c>
      <c r="G8243" s="5">
        <v>1936.2080000000003</v>
      </c>
      <c r="H8243" s="5">
        <v>29.983000000000004</v>
      </c>
      <c r="I8243" s="6">
        <v>0</v>
      </c>
    </row>
    <row r="8244" spans="1:9">
      <c r="A8244" s="133">
        <v>2013</v>
      </c>
      <c r="B8244" s="133">
        <v>12</v>
      </c>
      <c r="C8244" s="134">
        <v>41618</v>
      </c>
      <c r="D8244" s="133">
        <v>9</v>
      </c>
      <c r="E8244" s="5">
        <v>24.493000000000002</v>
      </c>
      <c r="F8244" s="5">
        <v>426.67200000000003</v>
      </c>
      <c r="G8244" s="5">
        <v>2058.098</v>
      </c>
      <c r="H8244" s="5">
        <v>31.812999999999999</v>
      </c>
      <c r="I8244" s="6">
        <v>0</v>
      </c>
    </row>
    <row r="8245" spans="1:9">
      <c r="A8245" s="133">
        <v>2013</v>
      </c>
      <c r="B8245" s="133">
        <v>12</v>
      </c>
      <c r="C8245" s="134">
        <v>41618</v>
      </c>
      <c r="D8245" s="133">
        <v>10</v>
      </c>
      <c r="E8245" s="5">
        <v>25.455000000000002</v>
      </c>
      <c r="F8245" s="5">
        <v>426.64100000000002</v>
      </c>
      <c r="G8245" s="5">
        <v>2126.8960000000002</v>
      </c>
      <c r="H8245" s="5">
        <v>45.585999999999999</v>
      </c>
      <c r="I8245" s="6">
        <v>0</v>
      </c>
    </row>
    <row r="8246" spans="1:9">
      <c r="A8246" s="133">
        <v>2013</v>
      </c>
      <c r="B8246" s="133">
        <v>12</v>
      </c>
      <c r="C8246" s="134">
        <v>41618</v>
      </c>
      <c r="D8246" s="133">
        <v>11</v>
      </c>
      <c r="E8246" s="5">
        <v>24.587000000000003</v>
      </c>
      <c r="F8246" s="5">
        <v>425.95799999999991</v>
      </c>
      <c r="G8246" s="5">
        <v>2129.4559999999997</v>
      </c>
      <c r="H8246" s="5">
        <v>48.097999999999999</v>
      </c>
      <c r="I8246" s="6">
        <v>0</v>
      </c>
    </row>
    <row r="8247" spans="1:9">
      <c r="A8247" s="133">
        <v>2013</v>
      </c>
      <c r="B8247" s="133">
        <v>12</v>
      </c>
      <c r="C8247" s="134">
        <v>41618</v>
      </c>
      <c r="D8247" s="133">
        <v>12</v>
      </c>
      <c r="E8247" s="5">
        <v>24.69</v>
      </c>
      <c r="F8247" s="5">
        <v>426.18799999999999</v>
      </c>
      <c r="G8247" s="5">
        <v>2133.6040000000003</v>
      </c>
      <c r="H8247" s="5">
        <v>49.362000000000002</v>
      </c>
      <c r="I8247" s="6">
        <v>0</v>
      </c>
    </row>
    <row r="8248" spans="1:9">
      <c r="A8248" s="133">
        <v>2013</v>
      </c>
      <c r="B8248" s="133">
        <v>12</v>
      </c>
      <c r="C8248" s="134">
        <v>41618</v>
      </c>
      <c r="D8248" s="133">
        <v>13</v>
      </c>
      <c r="E8248" s="5">
        <v>24.731000000000002</v>
      </c>
      <c r="F8248" s="5">
        <v>424.71800000000002</v>
      </c>
      <c r="G8248" s="5">
        <v>2130.7750000000001</v>
      </c>
      <c r="H8248" s="5">
        <v>52.006</v>
      </c>
      <c r="I8248" s="6">
        <v>0</v>
      </c>
    </row>
    <row r="8249" spans="1:9">
      <c r="A8249" s="133">
        <v>2013</v>
      </c>
      <c r="B8249" s="133">
        <v>12</v>
      </c>
      <c r="C8249" s="134">
        <v>41618</v>
      </c>
      <c r="D8249" s="133">
        <v>14</v>
      </c>
      <c r="E8249" s="5">
        <v>24.966000000000001</v>
      </c>
      <c r="F8249" s="5">
        <v>425.67300000000012</v>
      </c>
      <c r="G8249" s="5">
        <v>2139.6370000000002</v>
      </c>
      <c r="H8249" s="5">
        <v>54.350000000000016</v>
      </c>
      <c r="I8249" s="6">
        <v>0</v>
      </c>
    </row>
    <row r="8250" spans="1:9">
      <c r="A8250" s="133">
        <v>2013</v>
      </c>
      <c r="B8250" s="133">
        <v>12</v>
      </c>
      <c r="C8250" s="134">
        <v>41618</v>
      </c>
      <c r="D8250" s="133">
        <v>15</v>
      </c>
      <c r="E8250" s="5">
        <v>18.388000000000002</v>
      </c>
      <c r="F8250" s="5">
        <v>424.48500000000001</v>
      </c>
      <c r="G8250" s="5">
        <v>2177.1120000000001</v>
      </c>
      <c r="H8250" s="5">
        <v>58.122000000000007</v>
      </c>
      <c r="I8250" s="6">
        <v>0</v>
      </c>
    </row>
    <row r="8251" spans="1:9">
      <c r="A8251" s="133">
        <v>2013</v>
      </c>
      <c r="B8251" s="133">
        <v>12</v>
      </c>
      <c r="C8251" s="134">
        <v>41618</v>
      </c>
      <c r="D8251" s="133">
        <v>16</v>
      </c>
      <c r="E8251" s="5">
        <v>15.384</v>
      </c>
      <c r="F8251" s="5">
        <v>425.58699999999999</v>
      </c>
      <c r="G8251" s="5">
        <v>2174.4940000000001</v>
      </c>
      <c r="H8251" s="5">
        <v>62.182000000000009</v>
      </c>
      <c r="I8251" s="6">
        <v>0</v>
      </c>
    </row>
    <row r="8252" spans="1:9">
      <c r="A8252" s="133">
        <v>2013</v>
      </c>
      <c r="B8252" s="133">
        <v>12</v>
      </c>
      <c r="C8252" s="134">
        <v>41618</v>
      </c>
      <c r="D8252" s="133">
        <v>17</v>
      </c>
      <c r="E8252" s="5">
        <v>15.907</v>
      </c>
      <c r="F8252" s="5">
        <v>424.49100000000004</v>
      </c>
      <c r="G8252" s="5">
        <v>2175.7570000000001</v>
      </c>
      <c r="H8252" s="5">
        <v>57.019000000000005</v>
      </c>
      <c r="I8252" s="6">
        <v>0</v>
      </c>
    </row>
    <row r="8253" spans="1:9">
      <c r="A8253" s="133">
        <v>2013</v>
      </c>
      <c r="B8253" s="133">
        <v>12</v>
      </c>
      <c r="C8253" s="134">
        <v>41618</v>
      </c>
      <c r="D8253" s="133">
        <v>18</v>
      </c>
      <c r="E8253" s="5">
        <v>16.283000000000001</v>
      </c>
      <c r="F8253" s="5">
        <v>426.18799999999999</v>
      </c>
      <c r="G8253" s="5">
        <v>2150.4269999999997</v>
      </c>
      <c r="H8253" s="5">
        <v>59.010999999999996</v>
      </c>
      <c r="I8253" s="6">
        <v>0</v>
      </c>
    </row>
    <row r="8254" spans="1:9">
      <c r="A8254" s="133">
        <v>2013</v>
      </c>
      <c r="B8254" s="133">
        <v>12</v>
      </c>
      <c r="C8254" s="134">
        <v>41618</v>
      </c>
      <c r="D8254" s="133">
        <v>19</v>
      </c>
      <c r="E8254" s="5">
        <v>16.866</v>
      </c>
      <c r="F8254" s="5">
        <v>429.74900000000002</v>
      </c>
      <c r="G8254" s="5">
        <v>2122.7600000000002</v>
      </c>
      <c r="H8254" s="5">
        <v>58.470999999999989</v>
      </c>
      <c r="I8254" s="6">
        <v>0</v>
      </c>
    </row>
    <row r="8255" spans="1:9">
      <c r="A8255" s="133">
        <v>2013</v>
      </c>
      <c r="B8255" s="133">
        <v>12</v>
      </c>
      <c r="C8255" s="134">
        <v>41618</v>
      </c>
      <c r="D8255" s="133">
        <v>20</v>
      </c>
      <c r="E8255" s="5">
        <v>16.648000000000003</v>
      </c>
      <c r="F8255" s="5">
        <v>424.54400000000004</v>
      </c>
      <c r="G8255" s="5">
        <v>2152.9350000000004</v>
      </c>
      <c r="H8255" s="5">
        <v>62.511999999999986</v>
      </c>
      <c r="I8255" s="6">
        <v>0</v>
      </c>
    </row>
    <row r="8256" spans="1:9">
      <c r="A8256" s="133">
        <v>2013</v>
      </c>
      <c r="B8256" s="133">
        <v>12</v>
      </c>
      <c r="C8256" s="134">
        <v>41618</v>
      </c>
      <c r="D8256" s="133">
        <v>21</v>
      </c>
      <c r="E8256" s="5">
        <v>17.103999999999999</v>
      </c>
      <c r="F8256" s="5">
        <v>408.23000000000008</v>
      </c>
      <c r="G8256" s="5">
        <v>2187.1560000000004</v>
      </c>
      <c r="H8256" s="5">
        <v>64.237000000000009</v>
      </c>
      <c r="I8256" s="6">
        <v>0</v>
      </c>
    </row>
    <row r="8257" spans="1:9">
      <c r="A8257" s="133">
        <v>2013</v>
      </c>
      <c r="B8257" s="133">
        <v>12</v>
      </c>
      <c r="C8257" s="134">
        <v>41618</v>
      </c>
      <c r="D8257" s="133">
        <v>22</v>
      </c>
      <c r="E8257" s="5">
        <v>17.445</v>
      </c>
      <c r="F8257" s="5">
        <v>409.13000000000005</v>
      </c>
      <c r="G8257" s="5">
        <v>2186.9719999999998</v>
      </c>
      <c r="H8257" s="5">
        <v>66.216000000000022</v>
      </c>
      <c r="I8257" s="6">
        <v>0</v>
      </c>
    </row>
    <row r="8258" spans="1:9">
      <c r="A8258" s="133">
        <v>2013</v>
      </c>
      <c r="B8258" s="133">
        <v>12</v>
      </c>
      <c r="C8258" s="134">
        <v>41618</v>
      </c>
      <c r="D8258" s="133">
        <v>23</v>
      </c>
      <c r="E8258" s="5">
        <v>17.069000000000003</v>
      </c>
      <c r="F8258" s="5">
        <v>409.33500000000004</v>
      </c>
      <c r="G8258" s="5">
        <v>2144.5410000000006</v>
      </c>
      <c r="H8258" s="5">
        <v>63.845000000000006</v>
      </c>
      <c r="I8258" s="6">
        <v>0</v>
      </c>
    </row>
    <row r="8259" spans="1:9">
      <c r="A8259" s="133">
        <v>2013</v>
      </c>
      <c r="B8259" s="133">
        <v>12</v>
      </c>
      <c r="C8259" s="134">
        <v>41618</v>
      </c>
      <c r="D8259" s="133">
        <v>24</v>
      </c>
      <c r="E8259" s="5">
        <v>20.743000000000002</v>
      </c>
      <c r="F8259" s="5">
        <v>408.613</v>
      </c>
      <c r="G8259" s="5">
        <v>2067.1490000000003</v>
      </c>
      <c r="H8259" s="5">
        <v>55.622999999999998</v>
      </c>
      <c r="I8259" s="6">
        <v>0</v>
      </c>
    </row>
    <row r="8260" spans="1:9">
      <c r="A8260" s="133">
        <v>2013</v>
      </c>
      <c r="B8260" s="133">
        <v>12</v>
      </c>
      <c r="C8260" s="134">
        <v>41619</v>
      </c>
      <c r="D8260" s="133">
        <v>1</v>
      </c>
      <c r="E8260" s="5">
        <v>21.630000000000003</v>
      </c>
      <c r="F8260" s="5">
        <v>413.02500000000009</v>
      </c>
      <c r="G8260" s="5">
        <v>1964.6380000000004</v>
      </c>
      <c r="H8260" s="5">
        <v>43.728999999999999</v>
      </c>
      <c r="I8260" s="6">
        <v>0</v>
      </c>
    </row>
    <row r="8261" spans="1:9">
      <c r="A8261" s="133">
        <v>2013</v>
      </c>
      <c r="B8261" s="133">
        <v>12</v>
      </c>
      <c r="C8261" s="134">
        <v>41619</v>
      </c>
      <c r="D8261" s="133">
        <v>2</v>
      </c>
      <c r="E8261" s="5">
        <v>23.76</v>
      </c>
      <c r="F8261" s="5">
        <v>413.25900000000001</v>
      </c>
      <c r="G8261" s="5">
        <v>1787.1739999999998</v>
      </c>
      <c r="H8261" s="5">
        <v>30.944999999999997</v>
      </c>
      <c r="I8261" s="6">
        <v>0</v>
      </c>
    </row>
    <row r="8262" spans="1:9">
      <c r="A8262" s="133">
        <v>2013</v>
      </c>
      <c r="B8262" s="133">
        <v>12</v>
      </c>
      <c r="C8262" s="134">
        <v>41619</v>
      </c>
      <c r="D8262" s="133">
        <v>3</v>
      </c>
      <c r="E8262" s="5">
        <v>23.148000000000003</v>
      </c>
      <c r="F8262" s="5">
        <v>413.15800000000002</v>
      </c>
      <c r="G8262" s="5">
        <v>1754.8520000000001</v>
      </c>
      <c r="H8262" s="5">
        <v>23.421000000000003</v>
      </c>
      <c r="I8262" s="6">
        <v>0</v>
      </c>
    </row>
    <row r="8263" spans="1:9">
      <c r="A8263" s="133">
        <v>2013</v>
      </c>
      <c r="B8263" s="133">
        <v>12</v>
      </c>
      <c r="C8263" s="134">
        <v>41619</v>
      </c>
      <c r="D8263" s="133">
        <v>4</v>
      </c>
      <c r="E8263" s="5">
        <v>23.579000000000001</v>
      </c>
      <c r="F8263" s="5">
        <v>411.83400000000006</v>
      </c>
      <c r="G8263" s="5">
        <v>1740.2449999999997</v>
      </c>
      <c r="H8263" s="5">
        <v>20.637000000000004</v>
      </c>
      <c r="I8263" s="6">
        <v>0</v>
      </c>
    </row>
    <row r="8264" spans="1:9">
      <c r="A8264" s="133">
        <v>2013</v>
      </c>
      <c r="B8264" s="133">
        <v>12</v>
      </c>
      <c r="C8264" s="134">
        <v>41619</v>
      </c>
      <c r="D8264" s="133">
        <v>5</v>
      </c>
      <c r="E8264" s="5">
        <v>23.581000000000003</v>
      </c>
      <c r="F8264" s="5">
        <v>432.09600000000006</v>
      </c>
      <c r="G8264" s="5">
        <v>1717.8219999999997</v>
      </c>
      <c r="H8264" s="5">
        <v>19.065999999999999</v>
      </c>
      <c r="I8264" s="6">
        <v>0</v>
      </c>
    </row>
    <row r="8265" spans="1:9">
      <c r="A8265" s="133">
        <v>2013</v>
      </c>
      <c r="B8265" s="133">
        <v>12</v>
      </c>
      <c r="C8265" s="134">
        <v>41619</v>
      </c>
      <c r="D8265" s="133">
        <v>6</v>
      </c>
      <c r="E8265" s="5">
        <v>23.576000000000001</v>
      </c>
      <c r="F8265" s="5">
        <v>431.59200000000004</v>
      </c>
      <c r="G8265" s="5">
        <v>1725.2240000000006</v>
      </c>
      <c r="H8265" s="5">
        <v>15.560000000000002</v>
      </c>
      <c r="I8265" s="6">
        <v>0</v>
      </c>
    </row>
    <row r="8266" spans="1:9">
      <c r="A8266" s="133">
        <v>2013</v>
      </c>
      <c r="B8266" s="133">
        <v>12</v>
      </c>
      <c r="C8266" s="134">
        <v>41619</v>
      </c>
      <c r="D8266" s="133">
        <v>7</v>
      </c>
      <c r="E8266" s="5">
        <v>23.78</v>
      </c>
      <c r="F8266" s="5">
        <v>435.17900000000003</v>
      </c>
      <c r="G8266" s="5">
        <v>1748.9189999999999</v>
      </c>
      <c r="H8266" s="5">
        <v>18.380000000000003</v>
      </c>
      <c r="I8266" s="6">
        <v>0</v>
      </c>
    </row>
    <row r="8267" spans="1:9">
      <c r="A8267" s="133">
        <v>2013</v>
      </c>
      <c r="B8267" s="133">
        <v>12</v>
      </c>
      <c r="C8267" s="134">
        <v>41619</v>
      </c>
      <c r="D8267" s="133">
        <v>8</v>
      </c>
      <c r="E8267" s="5">
        <v>24.164000000000001</v>
      </c>
      <c r="F8267" s="5">
        <v>436.07699999999994</v>
      </c>
      <c r="G8267" s="5">
        <v>1870.6149999999996</v>
      </c>
      <c r="H8267" s="5">
        <v>20.582000000000001</v>
      </c>
      <c r="I8267" s="6">
        <v>0</v>
      </c>
    </row>
    <row r="8268" spans="1:9">
      <c r="A8268" s="133">
        <v>2013</v>
      </c>
      <c r="B8268" s="133">
        <v>12</v>
      </c>
      <c r="C8268" s="134">
        <v>41619</v>
      </c>
      <c r="D8268" s="133">
        <v>9</v>
      </c>
      <c r="E8268" s="5">
        <v>20.010000000000002</v>
      </c>
      <c r="F8268" s="5">
        <v>435.90300000000002</v>
      </c>
      <c r="G8268" s="5">
        <v>2041.4779999999998</v>
      </c>
      <c r="H8268" s="5">
        <v>25.994999999999997</v>
      </c>
      <c r="I8268" s="6">
        <v>0</v>
      </c>
    </row>
    <row r="8269" spans="1:9">
      <c r="A8269" s="133">
        <v>2013</v>
      </c>
      <c r="B8269" s="133">
        <v>12</v>
      </c>
      <c r="C8269" s="134">
        <v>41619</v>
      </c>
      <c r="D8269" s="133">
        <v>10</v>
      </c>
      <c r="E8269" s="5">
        <v>19.527999999999999</v>
      </c>
      <c r="F8269" s="5">
        <v>436.60900000000004</v>
      </c>
      <c r="G8269" s="5">
        <v>2086.2889999999993</v>
      </c>
      <c r="H8269" s="5">
        <v>38.867000000000004</v>
      </c>
      <c r="I8269" s="6">
        <v>0</v>
      </c>
    </row>
    <row r="8270" spans="1:9">
      <c r="A8270" s="133">
        <v>2013</v>
      </c>
      <c r="B8270" s="133">
        <v>12</v>
      </c>
      <c r="C8270" s="134">
        <v>41619</v>
      </c>
      <c r="D8270" s="133">
        <v>11</v>
      </c>
      <c r="E8270" s="5">
        <v>18.942</v>
      </c>
      <c r="F8270" s="5">
        <v>436.78500000000003</v>
      </c>
      <c r="G8270" s="5">
        <v>2090.6549999999997</v>
      </c>
      <c r="H8270" s="5">
        <v>46.754000000000012</v>
      </c>
      <c r="I8270" s="6">
        <v>0</v>
      </c>
    </row>
    <row r="8271" spans="1:9">
      <c r="A8271" s="133">
        <v>2013</v>
      </c>
      <c r="B8271" s="133">
        <v>12</v>
      </c>
      <c r="C8271" s="134">
        <v>41619</v>
      </c>
      <c r="D8271" s="133">
        <v>12</v>
      </c>
      <c r="E8271" s="5">
        <v>18.417999999999999</v>
      </c>
      <c r="F8271" s="5">
        <v>435.24099999999999</v>
      </c>
      <c r="G8271" s="5">
        <v>2092.7880000000005</v>
      </c>
      <c r="H8271" s="5">
        <v>51.658999999999999</v>
      </c>
      <c r="I8271" s="6">
        <v>0</v>
      </c>
    </row>
    <row r="8272" spans="1:9">
      <c r="A8272" s="133">
        <v>2013</v>
      </c>
      <c r="B8272" s="133">
        <v>12</v>
      </c>
      <c r="C8272" s="134">
        <v>41619</v>
      </c>
      <c r="D8272" s="133">
        <v>13</v>
      </c>
      <c r="E8272" s="5">
        <v>17.852</v>
      </c>
      <c r="F8272" s="5">
        <v>434.86400000000003</v>
      </c>
      <c r="G8272" s="5">
        <v>2127.3830000000003</v>
      </c>
      <c r="H8272" s="5">
        <v>54.369</v>
      </c>
      <c r="I8272" s="6">
        <v>0</v>
      </c>
    </row>
    <row r="8273" spans="1:9">
      <c r="A8273" s="133">
        <v>2013</v>
      </c>
      <c r="B8273" s="133">
        <v>12</v>
      </c>
      <c r="C8273" s="134">
        <v>41619</v>
      </c>
      <c r="D8273" s="133">
        <v>14</v>
      </c>
      <c r="E8273" s="5">
        <v>18.399000000000001</v>
      </c>
      <c r="F8273" s="5">
        <v>442.15500000000003</v>
      </c>
      <c r="G8273" s="5">
        <v>2142.0439999999994</v>
      </c>
      <c r="H8273" s="5">
        <v>55.71200000000001</v>
      </c>
      <c r="I8273" s="6">
        <v>0</v>
      </c>
    </row>
    <row r="8274" spans="1:9">
      <c r="A8274" s="133">
        <v>2013</v>
      </c>
      <c r="B8274" s="133">
        <v>12</v>
      </c>
      <c r="C8274" s="134">
        <v>41619</v>
      </c>
      <c r="D8274" s="133">
        <v>15</v>
      </c>
      <c r="E8274" s="5">
        <v>18.538</v>
      </c>
      <c r="F8274" s="5">
        <v>443.48000000000008</v>
      </c>
      <c r="G8274" s="5">
        <v>2098.2730000000001</v>
      </c>
      <c r="H8274" s="5">
        <v>63.458999999999996</v>
      </c>
      <c r="I8274" s="6">
        <v>0</v>
      </c>
    </row>
    <row r="8275" spans="1:9">
      <c r="A8275" s="133">
        <v>2013</v>
      </c>
      <c r="B8275" s="133">
        <v>12</v>
      </c>
      <c r="C8275" s="134">
        <v>41619</v>
      </c>
      <c r="D8275" s="133">
        <v>16</v>
      </c>
      <c r="E8275" s="5">
        <v>18.251000000000001</v>
      </c>
      <c r="F8275" s="5">
        <v>444.36200000000008</v>
      </c>
      <c r="G8275" s="5">
        <v>2108.6369999999993</v>
      </c>
      <c r="H8275" s="5">
        <v>72.427999999999997</v>
      </c>
      <c r="I8275" s="6">
        <v>0</v>
      </c>
    </row>
    <row r="8276" spans="1:9">
      <c r="A8276" s="133">
        <v>2013</v>
      </c>
      <c r="B8276" s="133">
        <v>12</v>
      </c>
      <c r="C8276" s="134">
        <v>41619</v>
      </c>
      <c r="D8276" s="133">
        <v>17</v>
      </c>
      <c r="E8276" s="5">
        <v>17.967000000000002</v>
      </c>
      <c r="F8276" s="5">
        <v>446.42200000000003</v>
      </c>
      <c r="G8276" s="5">
        <v>2161.9100000000008</v>
      </c>
      <c r="H8276" s="5">
        <v>74.34699999999998</v>
      </c>
      <c r="I8276" s="6">
        <v>0</v>
      </c>
    </row>
    <row r="8277" spans="1:9">
      <c r="A8277" s="133">
        <v>2013</v>
      </c>
      <c r="B8277" s="133">
        <v>12</v>
      </c>
      <c r="C8277" s="134">
        <v>41619</v>
      </c>
      <c r="D8277" s="133">
        <v>18</v>
      </c>
      <c r="E8277" s="5">
        <v>18.353999999999999</v>
      </c>
      <c r="F8277" s="5">
        <v>445.89800000000008</v>
      </c>
      <c r="G8277" s="5">
        <v>2185.4449999999997</v>
      </c>
      <c r="H8277" s="5">
        <v>84.087000000000003</v>
      </c>
      <c r="I8277" s="6">
        <v>0</v>
      </c>
    </row>
    <row r="8278" spans="1:9">
      <c r="A8278" s="133">
        <v>2013</v>
      </c>
      <c r="B8278" s="133">
        <v>12</v>
      </c>
      <c r="C8278" s="134">
        <v>41619</v>
      </c>
      <c r="D8278" s="133">
        <v>19</v>
      </c>
      <c r="E8278" s="5">
        <v>18.856999999999999</v>
      </c>
      <c r="F8278" s="5">
        <v>467.03499999999997</v>
      </c>
      <c r="G8278" s="5">
        <v>2193.4420000000005</v>
      </c>
      <c r="H8278" s="5">
        <v>82.045999999999992</v>
      </c>
      <c r="I8278" s="6">
        <v>0</v>
      </c>
    </row>
    <row r="8279" spans="1:9">
      <c r="A8279" s="133">
        <v>2013</v>
      </c>
      <c r="B8279" s="133">
        <v>12</v>
      </c>
      <c r="C8279" s="134">
        <v>41619</v>
      </c>
      <c r="D8279" s="133">
        <v>20</v>
      </c>
      <c r="E8279" s="5">
        <v>18.751000000000001</v>
      </c>
      <c r="F8279" s="5">
        <v>476.43299999999999</v>
      </c>
      <c r="G8279" s="5">
        <v>2165.4549999999999</v>
      </c>
      <c r="H8279" s="5">
        <v>81.777000000000001</v>
      </c>
      <c r="I8279" s="6">
        <v>0</v>
      </c>
    </row>
    <row r="8280" spans="1:9">
      <c r="A8280" s="133">
        <v>2013</v>
      </c>
      <c r="B8280" s="133">
        <v>12</v>
      </c>
      <c r="C8280" s="134">
        <v>41619</v>
      </c>
      <c r="D8280" s="133">
        <v>21</v>
      </c>
      <c r="E8280" s="5">
        <v>19.190000000000001</v>
      </c>
      <c r="F8280" s="5">
        <v>464.07800000000003</v>
      </c>
      <c r="G8280" s="5">
        <v>2191.4360000000001</v>
      </c>
      <c r="H8280" s="5">
        <v>86.825000000000003</v>
      </c>
      <c r="I8280" s="6">
        <v>0</v>
      </c>
    </row>
    <row r="8281" spans="1:9">
      <c r="A8281" s="133">
        <v>2013</v>
      </c>
      <c r="B8281" s="133">
        <v>12</v>
      </c>
      <c r="C8281" s="134">
        <v>41619</v>
      </c>
      <c r="D8281" s="133">
        <v>22</v>
      </c>
      <c r="E8281" s="5">
        <v>19.242000000000001</v>
      </c>
      <c r="F8281" s="5">
        <v>463.03899999999999</v>
      </c>
      <c r="G8281" s="5">
        <v>2183.3409999999994</v>
      </c>
      <c r="H8281" s="5">
        <v>94.283000000000001</v>
      </c>
      <c r="I8281" s="6">
        <v>0</v>
      </c>
    </row>
    <row r="8282" spans="1:9">
      <c r="A8282" s="133">
        <v>2013</v>
      </c>
      <c r="B8282" s="133">
        <v>12</v>
      </c>
      <c r="C8282" s="134">
        <v>41619</v>
      </c>
      <c r="D8282" s="133">
        <v>23</v>
      </c>
      <c r="E8282" s="5">
        <v>18.700000000000003</v>
      </c>
      <c r="F8282" s="5">
        <v>470.04500000000007</v>
      </c>
      <c r="G8282" s="5">
        <v>2144.3890000000001</v>
      </c>
      <c r="H8282" s="5">
        <v>85.331999999999979</v>
      </c>
      <c r="I8282" s="6">
        <v>0</v>
      </c>
    </row>
    <row r="8283" spans="1:9">
      <c r="A8283" s="133">
        <v>2013</v>
      </c>
      <c r="B8283" s="133">
        <v>12</v>
      </c>
      <c r="C8283" s="134">
        <v>41619</v>
      </c>
      <c r="D8283" s="133">
        <v>24</v>
      </c>
      <c r="E8283" s="5">
        <v>19.038</v>
      </c>
      <c r="F8283" s="5">
        <v>462.92000000000013</v>
      </c>
      <c r="G8283" s="5">
        <v>2013.1200000000008</v>
      </c>
      <c r="H8283" s="5">
        <v>66.817000000000007</v>
      </c>
      <c r="I8283" s="6">
        <v>0</v>
      </c>
    </row>
    <row r="8284" spans="1:9">
      <c r="A8284" s="133">
        <v>2013</v>
      </c>
      <c r="B8284" s="133">
        <v>12</v>
      </c>
      <c r="C8284" s="134">
        <v>41620</v>
      </c>
      <c r="D8284" s="133">
        <v>1</v>
      </c>
      <c r="E8284" s="5">
        <v>18.885000000000002</v>
      </c>
      <c r="F8284" s="5">
        <v>447.96100000000007</v>
      </c>
      <c r="G8284" s="5">
        <v>1813.5279999999996</v>
      </c>
      <c r="H8284" s="5">
        <v>49.244000000000021</v>
      </c>
      <c r="I8284" s="6">
        <v>0</v>
      </c>
    </row>
    <row r="8285" spans="1:9">
      <c r="A8285" s="133">
        <v>2013</v>
      </c>
      <c r="B8285" s="133">
        <v>12</v>
      </c>
      <c r="C8285" s="134">
        <v>41620</v>
      </c>
      <c r="D8285" s="133">
        <v>2</v>
      </c>
      <c r="E8285" s="5">
        <v>23.140999999999998</v>
      </c>
      <c r="F8285" s="5">
        <v>445.74399999999997</v>
      </c>
      <c r="G8285" s="5">
        <v>1677.3339999999996</v>
      </c>
      <c r="H8285" s="5">
        <v>37.328000000000003</v>
      </c>
      <c r="I8285" s="6">
        <v>0</v>
      </c>
    </row>
    <row r="8286" spans="1:9">
      <c r="A8286" s="133">
        <v>2013</v>
      </c>
      <c r="B8286" s="133">
        <v>12</v>
      </c>
      <c r="C8286" s="134">
        <v>41620</v>
      </c>
      <c r="D8286" s="133">
        <v>3</v>
      </c>
      <c r="E8286" s="5">
        <v>25.902000000000001</v>
      </c>
      <c r="F8286" s="5">
        <v>445.55800000000005</v>
      </c>
      <c r="G8286" s="5">
        <v>1666.5769999999998</v>
      </c>
      <c r="H8286" s="5">
        <v>26.333999999999996</v>
      </c>
      <c r="I8286" s="6">
        <v>0</v>
      </c>
    </row>
    <row r="8287" spans="1:9">
      <c r="A8287" s="133">
        <v>2013</v>
      </c>
      <c r="B8287" s="133">
        <v>12</v>
      </c>
      <c r="C8287" s="134">
        <v>41620</v>
      </c>
      <c r="D8287" s="133">
        <v>4</v>
      </c>
      <c r="E8287" s="5">
        <v>25.923000000000002</v>
      </c>
      <c r="F8287" s="5">
        <v>446.49299999999994</v>
      </c>
      <c r="G8287" s="5">
        <v>1686.7050000000004</v>
      </c>
      <c r="H8287" s="5">
        <v>22.856999999999999</v>
      </c>
      <c r="I8287" s="6">
        <v>0</v>
      </c>
    </row>
    <row r="8288" spans="1:9">
      <c r="A8288" s="133">
        <v>2013</v>
      </c>
      <c r="B8288" s="133">
        <v>12</v>
      </c>
      <c r="C8288" s="134">
        <v>41620</v>
      </c>
      <c r="D8288" s="133">
        <v>5</v>
      </c>
      <c r="E8288" s="5">
        <v>25.861000000000001</v>
      </c>
      <c r="F8288" s="5">
        <v>446.02099999999996</v>
      </c>
      <c r="G8288" s="5">
        <v>1693.4940000000004</v>
      </c>
      <c r="H8288" s="5">
        <v>20.875</v>
      </c>
      <c r="I8288" s="6">
        <v>0</v>
      </c>
    </row>
    <row r="8289" spans="1:9">
      <c r="A8289" s="133">
        <v>2013</v>
      </c>
      <c r="B8289" s="133">
        <v>12</v>
      </c>
      <c r="C8289" s="134">
        <v>41620</v>
      </c>
      <c r="D8289" s="133">
        <v>6</v>
      </c>
      <c r="E8289" s="5">
        <v>26.311</v>
      </c>
      <c r="F8289" s="5">
        <v>445.67400000000004</v>
      </c>
      <c r="G8289" s="5">
        <v>1694.7180000000003</v>
      </c>
      <c r="H8289" s="5">
        <v>21.459000000000003</v>
      </c>
      <c r="I8289" s="6">
        <v>0</v>
      </c>
    </row>
    <row r="8290" spans="1:9">
      <c r="A8290" s="133">
        <v>2013</v>
      </c>
      <c r="B8290" s="133">
        <v>12</v>
      </c>
      <c r="C8290" s="134">
        <v>41620</v>
      </c>
      <c r="D8290" s="133">
        <v>7</v>
      </c>
      <c r="E8290" s="5">
        <v>24.713000000000001</v>
      </c>
      <c r="F8290" s="5">
        <v>441.80299999999988</v>
      </c>
      <c r="G8290" s="5">
        <v>1715.2130000000004</v>
      </c>
      <c r="H8290" s="5">
        <v>29.344999999999999</v>
      </c>
      <c r="I8290" s="6">
        <v>0</v>
      </c>
    </row>
    <row r="8291" spans="1:9">
      <c r="A8291" s="133">
        <v>2013</v>
      </c>
      <c r="B8291" s="133">
        <v>12</v>
      </c>
      <c r="C8291" s="134">
        <v>41620</v>
      </c>
      <c r="D8291" s="133">
        <v>8</v>
      </c>
      <c r="E8291" s="5">
        <v>24.071000000000002</v>
      </c>
      <c r="F8291" s="5">
        <v>440.81700000000001</v>
      </c>
      <c r="G8291" s="5">
        <v>1850.3199999999995</v>
      </c>
      <c r="H8291" s="5">
        <v>35.798999999999999</v>
      </c>
      <c r="I8291" s="6">
        <v>0</v>
      </c>
    </row>
    <row r="8292" spans="1:9">
      <c r="A8292" s="133">
        <v>2013</v>
      </c>
      <c r="B8292" s="133">
        <v>12</v>
      </c>
      <c r="C8292" s="134">
        <v>41620</v>
      </c>
      <c r="D8292" s="133">
        <v>9</v>
      </c>
      <c r="E8292" s="5">
        <v>20.492000000000001</v>
      </c>
      <c r="F8292" s="5">
        <v>439.78899999999999</v>
      </c>
      <c r="G8292" s="5">
        <v>2043.7330000000002</v>
      </c>
      <c r="H8292" s="5">
        <v>40.37700000000001</v>
      </c>
      <c r="I8292" s="6">
        <v>0</v>
      </c>
    </row>
    <row r="8293" spans="1:9">
      <c r="A8293" s="133">
        <v>2013</v>
      </c>
      <c r="B8293" s="133">
        <v>12</v>
      </c>
      <c r="C8293" s="134">
        <v>41620</v>
      </c>
      <c r="D8293" s="133">
        <v>10</v>
      </c>
      <c r="E8293" s="5">
        <v>18.164999999999999</v>
      </c>
      <c r="F8293" s="5">
        <v>440.06900000000002</v>
      </c>
      <c r="G8293" s="5">
        <v>2076.9490000000001</v>
      </c>
      <c r="H8293" s="5">
        <v>43.884000000000007</v>
      </c>
      <c r="I8293" s="6">
        <v>0</v>
      </c>
    </row>
    <row r="8294" spans="1:9">
      <c r="A8294" s="133">
        <v>2013</v>
      </c>
      <c r="B8294" s="133">
        <v>12</v>
      </c>
      <c r="C8294" s="134">
        <v>41620</v>
      </c>
      <c r="D8294" s="133">
        <v>11</v>
      </c>
      <c r="E8294" s="5">
        <v>18.633000000000003</v>
      </c>
      <c r="F8294" s="5">
        <v>443.41600000000005</v>
      </c>
      <c r="G8294" s="5">
        <v>2121.6569999999988</v>
      </c>
      <c r="H8294" s="5">
        <v>46.349999999999994</v>
      </c>
      <c r="I8294" s="6">
        <v>0</v>
      </c>
    </row>
    <row r="8295" spans="1:9">
      <c r="A8295" s="133">
        <v>2013</v>
      </c>
      <c r="B8295" s="133">
        <v>12</v>
      </c>
      <c r="C8295" s="134">
        <v>41620</v>
      </c>
      <c r="D8295" s="133">
        <v>12</v>
      </c>
      <c r="E8295" s="5">
        <v>17.719000000000001</v>
      </c>
      <c r="F8295" s="5">
        <v>443.74799999999993</v>
      </c>
      <c r="G8295" s="5">
        <v>2135.3689999999997</v>
      </c>
      <c r="H8295" s="5">
        <v>57.295000000000009</v>
      </c>
      <c r="I8295" s="6">
        <v>0</v>
      </c>
    </row>
    <row r="8296" spans="1:9">
      <c r="A8296" s="133">
        <v>2013</v>
      </c>
      <c r="B8296" s="133">
        <v>12</v>
      </c>
      <c r="C8296" s="134">
        <v>41620</v>
      </c>
      <c r="D8296" s="133">
        <v>13</v>
      </c>
      <c r="E8296" s="5">
        <v>17.212000000000003</v>
      </c>
      <c r="F8296" s="5">
        <v>446.00799999999998</v>
      </c>
      <c r="G8296" s="5">
        <v>2041.0109999999997</v>
      </c>
      <c r="H8296" s="5">
        <v>63.841000000000008</v>
      </c>
      <c r="I8296" s="6">
        <v>0</v>
      </c>
    </row>
    <row r="8297" spans="1:9">
      <c r="A8297" s="133">
        <v>2013</v>
      </c>
      <c r="B8297" s="133">
        <v>12</v>
      </c>
      <c r="C8297" s="134">
        <v>41620</v>
      </c>
      <c r="D8297" s="133">
        <v>14</v>
      </c>
      <c r="E8297" s="5">
        <v>17.848000000000003</v>
      </c>
      <c r="F8297" s="5">
        <v>451.113</v>
      </c>
      <c r="G8297" s="5">
        <v>2020.8010000000004</v>
      </c>
      <c r="H8297" s="5">
        <v>67.602000000000004</v>
      </c>
      <c r="I8297" s="6">
        <v>0</v>
      </c>
    </row>
    <row r="8298" spans="1:9">
      <c r="A8298" s="133">
        <v>2013</v>
      </c>
      <c r="B8298" s="133">
        <v>12</v>
      </c>
      <c r="C8298" s="134">
        <v>41620</v>
      </c>
      <c r="D8298" s="133">
        <v>15</v>
      </c>
      <c r="E8298" s="5">
        <v>17.626000000000001</v>
      </c>
      <c r="F8298" s="5">
        <v>455.6</v>
      </c>
      <c r="G8298" s="5">
        <v>2044.5320000000008</v>
      </c>
      <c r="H8298" s="5">
        <v>73.413000000000025</v>
      </c>
      <c r="I8298" s="6">
        <v>0</v>
      </c>
    </row>
    <row r="8299" spans="1:9">
      <c r="A8299" s="133">
        <v>2013</v>
      </c>
      <c r="B8299" s="133">
        <v>12</v>
      </c>
      <c r="C8299" s="134">
        <v>41620</v>
      </c>
      <c r="D8299" s="133">
        <v>16</v>
      </c>
      <c r="E8299" s="5">
        <v>17.622</v>
      </c>
      <c r="F8299" s="5">
        <v>461.09900000000005</v>
      </c>
      <c r="G8299" s="5">
        <v>2092.2420000000002</v>
      </c>
      <c r="H8299" s="5">
        <v>77.077000000000027</v>
      </c>
      <c r="I8299" s="6">
        <v>0</v>
      </c>
    </row>
    <row r="8300" spans="1:9">
      <c r="A8300" s="133">
        <v>2013</v>
      </c>
      <c r="B8300" s="133">
        <v>12</v>
      </c>
      <c r="C8300" s="134">
        <v>41620</v>
      </c>
      <c r="D8300" s="133">
        <v>17</v>
      </c>
      <c r="E8300" s="5">
        <v>17.426000000000002</v>
      </c>
      <c r="F8300" s="5">
        <v>463.38699999999994</v>
      </c>
      <c r="G8300" s="5">
        <v>2179.0630000000001</v>
      </c>
      <c r="H8300" s="5">
        <v>77.885000000000019</v>
      </c>
      <c r="I8300" s="6">
        <v>0</v>
      </c>
    </row>
    <row r="8301" spans="1:9">
      <c r="A8301" s="133">
        <v>2013</v>
      </c>
      <c r="B8301" s="133">
        <v>12</v>
      </c>
      <c r="C8301" s="134">
        <v>41620</v>
      </c>
      <c r="D8301" s="133">
        <v>18</v>
      </c>
      <c r="E8301" s="5">
        <v>17.859000000000002</v>
      </c>
      <c r="F8301" s="5">
        <v>466.649</v>
      </c>
      <c r="G8301" s="5">
        <v>2196.7380000000012</v>
      </c>
      <c r="H8301" s="5">
        <v>81.54000000000002</v>
      </c>
      <c r="I8301" s="6">
        <v>0</v>
      </c>
    </row>
    <row r="8302" spans="1:9">
      <c r="A8302" s="133">
        <v>2013</v>
      </c>
      <c r="B8302" s="133">
        <v>12</v>
      </c>
      <c r="C8302" s="134">
        <v>41620</v>
      </c>
      <c r="D8302" s="133">
        <v>19</v>
      </c>
      <c r="E8302" s="5">
        <v>17.893999999999998</v>
      </c>
      <c r="F8302" s="5">
        <v>467.19400000000002</v>
      </c>
      <c r="G8302" s="5">
        <v>2197.6580000000008</v>
      </c>
      <c r="H8302" s="5">
        <v>80.868000000000009</v>
      </c>
      <c r="I8302" s="6">
        <v>0</v>
      </c>
    </row>
    <row r="8303" spans="1:9">
      <c r="A8303" s="133">
        <v>2013</v>
      </c>
      <c r="B8303" s="133">
        <v>12</v>
      </c>
      <c r="C8303" s="134">
        <v>41620</v>
      </c>
      <c r="D8303" s="133">
        <v>20</v>
      </c>
      <c r="E8303" s="5">
        <v>17.667999999999999</v>
      </c>
      <c r="F8303" s="5">
        <v>467.45400000000012</v>
      </c>
      <c r="G8303" s="5">
        <v>2208.6189999999992</v>
      </c>
      <c r="H8303" s="5">
        <v>79.064000000000007</v>
      </c>
      <c r="I8303" s="6">
        <v>0</v>
      </c>
    </row>
    <row r="8304" spans="1:9">
      <c r="A8304" s="133">
        <v>2013</v>
      </c>
      <c r="B8304" s="133">
        <v>12</v>
      </c>
      <c r="C8304" s="134">
        <v>41620</v>
      </c>
      <c r="D8304" s="133">
        <v>21</v>
      </c>
      <c r="E8304" s="5">
        <v>17.938000000000002</v>
      </c>
      <c r="F8304" s="5">
        <v>466.024</v>
      </c>
      <c r="G8304" s="5">
        <v>2226.5249999999987</v>
      </c>
      <c r="H8304" s="5">
        <v>85.436000000000021</v>
      </c>
      <c r="I8304" s="6">
        <v>0</v>
      </c>
    </row>
    <row r="8305" spans="1:9">
      <c r="A8305" s="133">
        <v>2013</v>
      </c>
      <c r="B8305" s="133">
        <v>12</v>
      </c>
      <c r="C8305" s="134">
        <v>41620</v>
      </c>
      <c r="D8305" s="133">
        <v>22</v>
      </c>
      <c r="E8305" s="5">
        <v>20.295000000000002</v>
      </c>
      <c r="F8305" s="5">
        <v>463.94</v>
      </c>
      <c r="G8305" s="5">
        <v>2235.2920000000004</v>
      </c>
      <c r="H8305" s="5">
        <v>92.118000000000009</v>
      </c>
      <c r="I8305" s="6">
        <v>0</v>
      </c>
    </row>
    <row r="8306" spans="1:9">
      <c r="A8306" s="133">
        <v>2013</v>
      </c>
      <c r="B8306" s="133">
        <v>12</v>
      </c>
      <c r="C8306" s="134">
        <v>41620</v>
      </c>
      <c r="D8306" s="133">
        <v>23</v>
      </c>
      <c r="E8306" s="5">
        <v>17.829000000000001</v>
      </c>
      <c r="F8306" s="5">
        <v>465.28000000000003</v>
      </c>
      <c r="G8306" s="5">
        <v>2240.6050000000005</v>
      </c>
      <c r="H8306" s="5">
        <v>88.348000000000027</v>
      </c>
      <c r="I8306" s="6">
        <v>0</v>
      </c>
    </row>
    <row r="8307" spans="1:9">
      <c r="A8307" s="133">
        <v>2013</v>
      </c>
      <c r="B8307" s="133">
        <v>12</v>
      </c>
      <c r="C8307" s="134">
        <v>41620</v>
      </c>
      <c r="D8307" s="133">
        <v>24</v>
      </c>
      <c r="E8307" s="5">
        <v>17.456</v>
      </c>
      <c r="F8307" s="5">
        <v>465.47400000000005</v>
      </c>
      <c r="G8307" s="5">
        <v>2245.6210000000001</v>
      </c>
      <c r="H8307" s="5">
        <v>72.41</v>
      </c>
      <c r="I8307" s="6">
        <v>0</v>
      </c>
    </row>
    <row r="8308" spans="1:9">
      <c r="A8308" s="133">
        <v>2013</v>
      </c>
      <c r="B8308" s="133">
        <v>12</v>
      </c>
      <c r="C8308" s="134">
        <v>41621</v>
      </c>
      <c r="D8308" s="133">
        <v>1</v>
      </c>
      <c r="E8308" s="5">
        <v>17.905999999999999</v>
      </c>
      <c r="F8308" s="5">
        <v>466.84499999999991</v>
      </c>
      <c r="G8308" s="5">
        <v>2091.0140000000006</v>
      </c>
      <c r="H8308" s="5">
        <v>55.150000000000006</v>
      </c>
      <c r="I8308" s="6">
        <v>0</v>
      </c>
    </row>
    <row r="8309" spans="1:9">
      <c r="A8309" s="133">
        <v>2013</v>
      </c>
      <c r="B8309" s="133">
        <v>12</v>
      </c>
      <c r="C8309" s="134">
        <v>41621</v>
      </c>
      <c r="D8309" s="133">
        <v>2</v>
      </c>
      <c r="E8309" s="5">
        <v>17.888000000000002</v>
      </c>
      <c r="F8309" s="5">
        <v>467.34699999999992</v>
      </c>
      <c r="G8309" s="5">
        <v>1985.8489999999999</v>
      </c>
      <c r="H8309" s="5">
        <v>39.45900000000001</v>
      </c>
      <c r="I8309" s="6">
        <v>0</v>
      </c>
    </row>
    <row r="8310" spans="1:9">
      <c r="A8310" s="133">
        <v>2013</v>
      </c>
      <c r="B8310" s="133">
        <v>12</v>
      </c>
      <c r="C8310" s="134">
        <v>41621</v>
      </c>
      <c r="D8310" s="133">
        <v>3</v>
      </c>
      <c r="E8310" s="5">
        <v>17.852</v>
      </c>
      <c r="F8310" s="5">
        <v>467.82600000000002</v>
      </c>
      <c r="G8310" s="5">
        <v>1963.7380000000003</v>
      </c>
      <c r="H8310" s="5">
        <v>33.543000000000006</v>
      </c>
      <c r="I8310" s="6">
        <v>0</v>
      </c>
    </row>
    <row r="8311" spans="1:9">
      <c r="A8311" s="133">
        <v>2013</v>
      </c>
      <c r="B8311" s="133">
        <v>12</v>
      </c>
      <c r="C8311" s="134">
        <v>41621</v>
      </c>
      <c r="D8311" s="133">
        <v>4</v>
      </c>
      <c r="E8311" s="5">
        <v>17.815000000000001</v>
      </c>
      <c r="F8311" s="5">
        <v>467.827</v>
      </c>
      <c r="G8311" s="5">
        <v>1963.028</v>
      </c>
      <c r="H8311" s="5">
        <v>30.205000000000005</v>
      </c>
      <c r="I8311" s="6">
        <v>0</v>
      </c>
    </row>
    <row r="8312" spans="1:9">
      <c r="A8312" s="133">
        <v>2013</v>
      </c>
      <c r="B8312" s="133">
        <v>12</v>
      </c>
      <c r="C8312" s="134">
        <v>41621</v>
      </c>
      <c r="D8312" s="133">
        <v>5</v>
      </c>
      <c r="E8312" s="5">
        <v>17.719000000000001</v>
      </c>
      <c r="F8312" s="5">
        <v>468.39199999999994</v>
      </c>
      <c r="G8312" s="5">
        <v>1962.9679999999996</v>
      </c>
      <c r="H8312" s="5">
        <v>26.846000000000011</v>
      </c>
      <c r="I8312" s="6">
        <v>0</v>
      </c>
    </row>
    <row r="8313" spans="1:9">
      <c r="A8313" s="133">
        <v>2013</v>
      </c>
      <c r="B8313" s="133">
        <v>12</v>
      </c>
      <c r="C8313" s="134">
        <v>41621</v>
      </c>
      <c r="D8313" s="133">
        <v>6</v>
      </c>
      <c r="E8313" s="5">
        <v>17.641000000000002</v>
      </c>
      <c r="F8313" s="5">
        <v>467.47399999999999</v>
      </c>
      <c r="G8313" s="5">
        <v>1964.1009999999994</v>
      </c>
      <c r="H8313" s="5">
        <v>23.298999999999999</v>
      </c>
      <c r="I8313" s="6">
        <v>0</v>
      </c>
    </row>
    <row r="8314" spans="1:9">
      <c r="A8314" s="133">
        <v>2013</v>
      </c>
      <c r="B8314" s="133">
        <v>12</v>
      </c>
      <c r="C8314" s="134">
        <v>41621</v>
      </c>
      <c r="D8314" s="133">
        <v>7</v>
      </c>
      <c r="E8314" s="5">
        <v>17.862000000000002</v>
      </c>
      <c r="F8314" s="5">
        <v>461.16300000000001</v>
      </c>
      <c r="G8314" s="5">
        <v>1952.8210000000013</v>
      </c>
      <c r="H8314" s="5">
        <v>29.541</v>
      </c>
      <c r="I8314" s="6">
        <v>0</v>
      </c>
    </row>
    <row r="8315" spans="1:9">
      <c r="A8315" s="133">
        <v>2013</v>
      </c>
      <c r="B8315" s="133">
        <v>12</v>
      </c>
      <c r="C8315" s="134">
        <v>41621</v>
      </c>
      <c r="D8315" s="133">
        <v>8</v>
      </c>
      <c r="E8315" s="5">
        <v>17.672000000000001</v>
      </c>
      <c r="F8315" s="5">
        <v>457.54699999999997</v>
      </c>
      <c r="G8315" s="5">
        <v>1987.8770000000002</v>
      </c>
      <c r="H8315" s="5">
        <v>43.611000000000004</v>
      </c>
      <c r="I8315" s="6">
        <v>0</v>
      </c>
    </row>
    <row r="8316" spans="1:9">
      <c r="A8316" s="133">
        <v>2013</v>
      </c>
      <c r="B8316" s="133">
        <v>12</v>
      </c>
      <c r="C8316" s="134">
        <v>41621</v>
      </c>
      <c r="D8316" s="133">
        <v>9</v>
      </c>
      <c r="E8316" s="5">
        <v>17.682000000000002</v>
      </c>
      <c r="F8316" s="5">
        <v>451.28699999999998</v>
      </c>
      <c r="G8316" s="5">
        <v>2057.6739999999995</v>
      </c>
      <c r="H8316" s="5">
        <v>52.717999999999989</v>
      </c>
      <c r="I8316" s="6">
        <v>0</v>
      </c>
    </row>
    <row r="8317" spans="1:9">
      <c r="A8317" s="133">
        <v>2013</v>
      </c>
      <c r="B8317" s="133">
        <v>12</v>
      </c>
      <c r="C8317" s="134">
        <v>41621</v>
      </c>
      <c r="D8317" s="133">
        <v>10</v>
      </c>
      <c r="E8317" s="5">
        <v>17.645</v>
      </c>
      <c r="F8317" s="5">
        <v>451.22900000000004</v>
      </c>
      <c r="G8317" s="5">
        <v>2124.0410000000006</v>
      </c>
      <c r="H8317" s="5">
        <v>57.241000000000007</v>
      </c>
      <c r="I8317" s="6">
        <v>0</v>
      </c>
    </row>
    <row r="8318" spans="1:9">
      <c r="A8318" s="133">
        <v>2013</v>
      </c>
      <c r="B8318" s="133">
        <v>12</v>
      </c>
      <c r="C8318" s="134">
        <v>41621</v>
      </c>
      <c r="D8318" s="133">
        <v>11</v>
      </c>
      <c r="E8318" s="5">
        <v>17.751000000000001</v>
      </c>
      <c r="F8318" s="5">
        <v>454.27899999999994</v>
      </c>
      <c r="G8318" s="5">
        <v>2139.1279999999997</v>
      </c>
      <c r="H8318" s="5">
        <v>63.997000000000007</v>
      </c>
      <c r="I8318" s="6">
        <v>0</v>
      </c>
    </row>
    <row r="8319" spans="1:9">
      <c r="A8319" s="133">
        <v>2013</v>
      </c>
      <c r="B8319" s="133">
        <v>12</v>
      </c>
      <c r="C8319" s="134">
        <v>41621</v>
      </c>
      <c r="D8319" s="133">
        <v>12</v>
      </c>
      <c r="E8319" s="5">
        <v>13.027000000000001</v>
      </c>
      <c r="F8319" s="5">
        <v>453.80400000000003</v>
      </c>
      <c r="G8319" s="5">
        <v>2142.9220000000009</v>
      </c>
      <c r="H8319" s="5">
        <v>78.134</v>
      </c>
      <c r="I8319" s="6">
        <v>0</v>
      </c>
    </row>
    <row r="8320" spans="1:9">
      <c r="A8320" s="133">
        <v>2013</v>
      </c>
      <c r="B8320" s="133">
        <v>12</v>
      </c>
      <c r="C8320" s="134">
        <v>41621</v>
      </c>
      <c r="D8320" s="133">
        <v>13</v>
      </c>
      <c r="E8320" s="5">
        <v>12.192</v>
      </c>
      <c r="F8320" s="5">
        <v>454.18</v>
      </c>
      <c r="G8320" s="5">
        <v>2187.6019999999999</v>
      </c>
      <c r="H8320" s="5">
        <v>87.445000000000022</v>
      </c>
      <c r="I8320" s="6">
        <v>0</v>
      </c>
    </row>
    <row r="8321" spans="1:9">
      <c r="A8321" s="133">
        <v>2013</v>
      </c>
      <c r="B8321" s="133">
        <v>12</v>
      </c>
      <c r="C8321" s="134">
        <v>41621</v>
      </c>
      <c r="D8321" s="133">
        <v>14</v>
      </c>
      <c r="E8321" s="5">
        <v>11.685</v>
      </c>
      <c r="F8321" s="5">
        <v>451.87499999999994</v>
      </c>
      <c r="G8321" s="5">
        <v>2172.5989999999988</v>
      </c>
      <c r="H8321" s="5">
        <v>86.583000000000027</v>
      </c>
      <c r="I8321" s="6">
        <v>0</v>
      </c>
    </row>
    <row r="8322" spans="1:9">
      <c r="A8322" s="133">
        <v>2013</v>
      </c>
      <c r="B8322" s="133">
        <v>12</v>
      </c>
      <c r="C8322" s="134">
        <v>41621</v>
      </c>
      <c r="D8322" s="133">
        <v>15</v>
      </c>
      <c r="E8322" s="5">
        <v>12.040000000000001</v>
      </c>
      <c r="F8322" s="5">
        <v>446.49500000000006</v>
      </c>
      <c r="G8322" s="5">
        <v>2176.0190000000007</v>
      </c>
      <c r="H8322" s="5">
        <v>103.59200000000004</v>
      </c>
      <c r="I8322" s="6">
        <v>0</v>
      </c>
    </row>
    <row r="8323" spans="1:9">
      <c r="A8323" s="133">
        <v>2013</v>
      </c>
      <c r="B8323" s="133">
        <v>12</v>
      </c>
      <c r="C8323" s="134">
        <v>41621</v>
      </c>
      <c r="D8323" s="133">
        <v>16</v>
      </c>
      <c r="E8323" s="5">
        <v>11.885000000000002</v>
      </c>
      <c r="F8323" s="5">
        <v>447.70899999999995</v>
      </c>
      <c r="G8323" s="5">
        <v>2192.0200000000004</v>
      </c>
      <c r="H8323" s="5">
        <v>194.33000000000004</v>
      </c>
      <c r="I8323" s="6">
        <v>0</v>
      </c>
    </row>
    <row r="8324" spans="1:9">
      <c r="A8324" s="133">
        <v>2013</v>
      </c>
      <c r="B8324" s="133">
        <v>12</v>
      </c>
      <c r="C8324" s="134">
        <v>41621</v>
      </c>
      <c r="D8324" s="133">
        <v>17</v>
      </c>
      <c r="E8324" s="5">
        <v>11.661999999999999</v>
      </c>
      <c r="F8324" s="5">
        <v>448.07800000000003</v>
      </c>
      <c r="G8324" s="5">
        <v>2218.7489999999989</v>
      </c>
      <c r="H8324" s="5">
        <v>211.55499999999998</v>
      </c>
      <c r="I8324" s="6">
        <v>0</v>
      </c>
    </row>
    <row r="8325" spans="1:9">
      <c r="A8325" s="133">
        <v>2013</v>
      </c>
      <c r="B8325" s="133">
        <v>12</v>
      </c>
      <c r="C8325" s="134">
        <v>41621</v>
      </c>
      <c r="D8325" s="133">
        <v>18</v>
      </c>
      <c r="E8325" s="5">
        <v>8.6430000000000007</v>
      </c>
      <c r="F8325" s="5">
        <v>445.53399999999993</v>
      </c>
      <c r="G8325" s="5">
        <v>2238.2209999999995</v>
      </c>
      <c r="H8325" s="5">
        <v>212.28400000000002</v>
      </c>
      <c r="I8325" s="6">
        <v>0</v>
      </c>
    </row>
    <row r="8326" spans="1:9">
      <c r="A8326" s="133">
        <v>2013</v>
      </c>
      <c r="B8326" s="133">
        <v>12</v>
      </c>
      <c r="C8326" s="134">
        <v>41621</v>
      </c>
      <c r="D8326" s="133">
        <v>19</v>
      </c>
      <c r="E8326" s="5">
        <v>6.1770000000000005</v>
      </c>
      <c r="F8326" s="5">
        <v>479.88299999999998</v>
      </c>
      <c r="G8326" s="5">
        <v>2210.6150000000002</v>
      </c>
      <c r="H8326" s="5">
        <v>216.53500000000003</v>
      </c>
      <c r="I8326" s="6">
        <v>0</v>
      </c>
    </row>
    <row r="8327" spans="1:9">
      <c r="A8327" s="133">
        <v>2013</v>
      </c>
      <c r="B8327" s="133">
        <v>12</v>
      </c>
      <c r="C8327" s="134">
        <v>41621</v>
      </c>
      <c r="D8327" s="133">
        <v>20</v>
      </c>
      <c r="E8327" s="5">
        <v>6.7170000000000005</v>
      </c>
      <c r="F8327" s="5">
        <v>480.76799999999992</v>
      </c>
      <c r="G8327" s="5">
        <v>2202.9690000000001</v>
      </c>
      <c r="H8327" s="5">
        <v>225.52300000000005</v>
      </c>
      <c r="I8327" s="6">
        <v>0</v>
      </c>
    </row>
    <row r="8328" spans="1:9">
      <c r="A8328" s="133">
        <v>2013</v>
      </c>
      <c r="B8328" s="133">
        <v>12</v>
      </c>
      <c r="C8328" s="134">
        <v>41621</v>
      </c>
      <c r="D8328" s="133">
        <v>21</v>
      </c>
      <c r="E8328" s="5">
        <v>6.6430000000000007</v>
      </c>
      <c r="F8328" s="5">
        <v>480.01900000000001</v>
      </c>
      <c r="G8328" s="5">
        <v>2235.5019999999995</v>
      </c>
      <c r="H8328" s="5">
        <v>232.69400000000005</v>
      </c>
      <c r="I8328" s="6">
        <v>0</v>
      </c>
    </row>
    <row r="8329" spans="1:9">
      <c r="A8329" s="133">
        <v>2013</v>
      </c>
      <c r="B8329" s="133">
        <v>12</v>
      </c>
      <c r="C8329" s="134">
        <v>41621</v>
      </c>
      <c r="D8329" s="133">
        <v>22</v>
      </c>
      <c r="E8329" s="5">
        <v>6.298</v>
      </c>
      <c r="F8329" s="5">
        <v>482.54999999999995</v>
      </c>
      <c r="G8329" s="5">
        <v>2251.2469999999998</v>
      </c>
      <c r="H8329" s="5">
        <v>231.36500000000001</v>
      </c>
      <c r="I8329" s="6">
        <v>0</v>
      </c>
    </row>
    <row r="8330" spans="1:9">
      <c r="A8330" s="133">
        <v>2013</v>
      </c>
      <c r="B8330" s="133">
        <v>12</v>
      </c>
      <c r="C8330" s="134">
        <v>41621</v>
      </c>
      <c r="D8330" s="133">
        <v>23</v>
      </c>
      <c r="E8330" s="5">
        <v>6.1070000000000002</v>
      </c>
      <c r="F8330" s="5">
        <v>489.68200000000002</v>
      </c>
      <c r="G8330" s="5">
        <v>2265.5360000000001</v>
      </c>
      <c r="H8330" s="5">
        <v>171.20999999999998</v>
      </c>
      <c r="I8330" s="6">
        <v>0</v>
      </c>
    </row>
    <row r="8331" spans="1:9">
      <c r="A8331" s="133">
        <v>2013</v>
      </c>
      <c r="B8331" s="133">
        <v>12</v>
      </c>
      <c r="C8331" s="134">
        <v>41621</v>
      </c>
      <c r="D8331" s="133">
        <v>24</v>
      </c>
      <c r="E8331" s="5">
        <v>4.5120000000000005</v>
      </c>
      <c r="F8331" s="5">
        <v>497.03099999999995</v>
      </c>
      <c r="G8331" s="5">
        <v>2186.523000000001</v>
      </c>
      <c r="H8331" s="5">
        <v>110.11500000000002</v>
      </c>
      <c r="I8331" s="6">
        <v>0</v>
      </c>
    </row>
    <row r="8332" spans="1:9">
      <c r="A8332" s="133">
        <v>2013</v>
      </c>
      <c r="B8332" s="133">
        <v>12</v>
      </c>
      <c r="C8332" s="134">
        <v>41622</v>
      </c>
      <c r="D8332" s="133">
        <v>1</v>
      </c>
      <c r="E8332" s="5">
        <v>4.5520000000000005</v>
      </c>
      <c r="F8332" s="5">
        <v>497.19800000000004</v>
      </c>
      <c r="G8332" s="5">
        <v>1970.3920000000001</v>
      </c>
      <c r="H8332" s="5">
        <v>86.87700000000001</v>
      </c>
      <c r="I8332" s="6">
        <v>0</v>
      </c>
    </row>
    <row r="8333" spans="1:9">
      <c r="A8333" s="133">
        <v>2013</v>
      </c>
      <c r="B8333" s="133">
        <v>12</v>
      </c>
      <c r="C8333" s="134">
        <v>41622</v>
      </c>
      <c r="D8333" s="133">
        <v>2</v>
      </c>
      <c r="E8333" s="5">
        <v>4.7510000000000003</v>
      </c>
      <c r="F8333" s="5">
        <v>505.02000000000004</v>
      </c>
      <c r="G8333" s="5">
        <v>1861.3770000000006</v>
      </c>
      <c r="H8333" s="5">
        <v>52.760999999999996</v>
      </c>
      <c r="I8333" s="6">
        <v>0</v>
      </c>
    </row>
    <row r="8334" spans="1:9">
      <c r="A8334" s="133">
        <v>2013</v>
      </c>
      <c r="B8334" s="133">
        <v>12</v>
      </c>
      <c r="C8334" s="134">
        <v>41622</v>
      </c>
      <c r="D8334" s="133">
        <v>3</v>
      </c>
      <c r="E8334" s="5">
        <v>4.83</v>
      </c>
      <c r="F8334" s="5">
        <v>505.6230000000001</v>
      </c>
      <c r="G8334" s="5">
        <v>1876.3510000000008</v>
      </c>
      <c r="H8334" s="5">
        <v>36.015000000000001</v>
      </c>
      <c r="I8334" s="6">
        <v>0</v>
      </c>
    </row>
    <row r="8335" spans="1:9">
      <c r="A8335" s="133">
        <v>2013</v>
      </c>
      <c r="B8335" s="133">
        <v>12</v>
      </c>
      <c r="C8335" s="134">
        <v>41622</v>
      </c>
      <c r="D8335" s="133">
        <v>4</v>
      </c>
      <c r="E8335" s="5">
        <v>4.7560000000000002</v>
      </c>
      <c r="F8335" s="5">
        <v>506.34500000000014</v>
      </c>
      <c r="G8335" s="5">
        <v>1865.7369999999999</v>
      </c>
      <c r="H8335" s="5">
        <v>33.606000000000009</v>
      </c>
      <c r="I8335" s="6">
        <v>0</v>
      </c>
    </row>
    <row r="8336" spans="1:9">
      <c r="A8336" s="133">
        <v>2013</v>
      </c>
      <c r="B8336" s="133">
        <v>12</v>
      </c>
      <c r="C8336" s="134">
        <v>41622</v>
      </c>
      <c r="D8336" s="133">
        <v>5</v>
      </c>
      <c r="E8336" s="5">
        <v>4.9130000000000003</v>
      </c>
      <c r="F8336" s="5">
        <v>505.62200000000007</v>
      </c>
      <c r="G8336" s="5">
        <v>1899.212</v>
      </c>
      <c r="H8336" s="5">
        <v>28.148000000000007</v>
      </c>
      <c r="I8336" s="6">
        <v>0</v>
      </c>
    </row>
    <row r="8337" spans="1:9">
      <c r="A8337" s="133">
        <v>2013</v>
      </c>
      <c r="B8337" s="133">
        <v>12</v>
      </c>
      <c r="C8337" s="134">
        <v>41622</v>
      </c>
      <c r="D8337" s="133">
        <v>6</v>
      </c>
      <c r="E8337" s="5">
        <v>5.7700000000000005</v>
      </c>
      <c r="F8337" s="5">
        <v>506.51500000000004</v>
      </c>
      <c r="G8337" s="5">
        <v>1908.3789999999999</v>
      </c>
      <c r="H8337" s="5">
        <v>23.835000000000001</v>
      </c>
      <c r="I8337" s="6">
        <v>0</v>
      </c>
    </row>
    <row r="8338" spans="1:9">
      <c r="A8338" s="133">
        <v>2013</v>
      </c>
      <c r="B8338" s="133">
        <v>12</v>
      </c>
      <c r="C8338" s="134">
        <v>41622</v>
      </c>
      <c r="D8338" s="133">
        <v>7</v>
      </c>
      <c r="E8338" s="5">
        <v>4.4290000000000003</v>
      </c>
      <c r="F8338" s="5">
        <v>511.76600000000002</v>
      </c>
      <c r="G8338" s="5">
        <v>1938.3650000000002</v>
      </c>
      <c r="H8338" s="5">
        <v>23.009</v>
      </c>
      <c r="I8338" s="6">
        <v>0</v>
      </c>
    </row>
    <row r="8339" spans="1:9">
      <c r="A8339" s="133">
        <v>2013</v>
      </c>
      <c r="B8339" s="133">
        <v>12</v>
      </c>
      <c r="C8339" s="134">
        <v>41622</v>
      </c>
      <c r="D8339" s="133">
        <v>8</v>
      </c>
      <c r="E8339" s="5">
        <v>4.2300000000000004</v>
      </c>
      <c r="F8339" s="5">
        <v>511.47</v>
      </c>
      <c r="G8339" s="5">
        <v>1950.8809999999999</v>
      </c>
      <c r="H8339" s="5">
        <v>20.847000000000005</v>
      </c>
      <c r="I8339" s="6">
        <v>0</v>
      </c>
    </row>
    <row r="8340" spans="1:9">
      <c r="A8340" s="133">
        <v>2013</v>
      </c>
      <c r="B8340" s="133">
        <v>12</v>
      </c>
      <c r="C8340" s="134">
        <v>41622</v>
      </c>
      <c r="D8340" s="133">
        <v>9</v>
      </c>
      <c r="E8340" s="5">
        <v>4.2510000000000003</v>
      </c>
      <c r="F8340" s="5">
        <v>516.09299999999996</v>
      </c>
      <c r="G8340" s="5">
        <v>2007.4170000000004</v>
      </c>
      <c r="H8340" s="5">
        <v>22.344999999999995</v>
      </c>
      <c r="I8340" s="6">
        <v>0</v>
      </c>
    </row>
    <row r="8341" spans="1:9">
      <c r="A8341" s="133">
        <v>2013</v>
      </c>
      <c r="B8341" s="133">
        <v>12</v>
      </c>
      <c r="C8341" s="134">
        <v>41622</v>
      </c>
      <c r="D8341" s="133">
        <v>10</v>
      </c>
      <c r="E8341" s="5">
        <v>15.295</v>
      </c>
      <c r="F8341" s="5">
        <v>524.32300000000009</v>
      </c>
      <c r="G8341" s="5">
        <v>2052.6210000000001</v>
      </c>
      <c r="H8341" s="5">
        <v>30.653000000000002</v>
      </c>
      <c r="I8341" s="6">
        <v>0</v>
      </c>
    </row>
    <row r="8342" spans="1:9">
      <c r="A8342" s="133">
        <v>2013</v>
      </c>
      <c r="B8342" s="133">
        <v>12</v>
      </c>
      <c r="C8342" s="134">
        <v>41622</v>
      </c>
      <c r="D8342" s="133">
        <v>11</v>
      </c>
      <c r="E8342" s="5">
        <v>15.185</v>
      </c>
      <c r="F8342" s="5">
        <v>528.98199999999997</v>
      </c>
      <c r="G8342" s="5">
        <v>2088.4500000000012</v>
      </c>
      <c r="H8342" s="5">
        <v>46.707999999999984</v>
      </c>
      <c r="I8342" s="6">
        <v>0</v>
      </c>
    </row>
    <row r="8343" spans="1:9">
      <c r="A8343" s="133">
        <v>2013</v>
      </c>
      <c r="B8343" s="133">
        <v>12</v>
      </c>
      <c r="C8343" s="134">
        <v>41622</v>
      </c>
      <c r="D8343" s="133">
        <v>12</v>
      </c>
      <c r="E8343" s="5">
        <v>17.266000000000002</v>
      </c>
      <c r="F8343" s="5">
        <v>530.81600000000003</v>
      </c>
      <c r="G8343" s="5">
        <v>2056.0059999999999</v>
      </c>
      <c r="H8343" s="5">
        <v>50.016000000000005</v>
      </c>
      <c r="I8343" s="6">
        <v>0</v>
      </c>
    </row>
    <row r="8344" spans="1:9">
      <c r="A8344" s="133">
        <v>2013</v>
      </c>
      <c r="B8344" s="133">
        <v>12</v>
      </c>
      <c r="C8344" s="134">
        <v>41622</v>
      </c>
      <c r="D8344" s="133">
        <v>13</v>
      </c>
      <c r="E8344" s="5">
        <v>14.412000000000001</v>
      </c>
      <c r="F8344" s="5">
        <v>533.51300000000003</v>
      </c>
      <c r="G8344" s="5">
        <v>2066.5680000000002</v>
      </c>
      <c r="H8344" s="5">
        <v>58.794000000000004</v>
      </c>
      <c r="I8344" s="6">
        <v>0</v>
      </c>
    </row>
    <row r="8345" spans="1:9">
      <c r="A8345" s="133">
        <v>2013</v>
      </c>
      <c r="B8345" s="133">
        <v>12</v>
      </c>
      <c r="C8345" s="134">
        <v>41622</v>
      </c>
      <c r="D8345" s="133">
        <v>14</v>
      </c>
      <c r="E8345" s="5">
        <v>12.094000000000001</v>
      </c>
      <c r="F8345" s="5">
        <v>532.20500000000004</v>
      </c>
      <c r="G8345" s="5">
        <v>2070.8470000000002</v>
      </c>
      <c r="H8345" s="5">
        <v>70.223999999999975</v>
      </c>
      <c r="I8345" s="6">
        <v>0</v>
      </c>
    </row>
    <row r="8346" spans="1:9">
      <c r="A8346" s="133">
        <v>2013</v>
      </c>
      <c r="B8346" s="133">
        <v>12</v>
      </c>
      <c r="C8346" s="134">
        <v>41622</v>
      </c>
      <c r="D8346" s="133">
        <v>15</v>
      </c>
      <c r="E8346" s="5">
        <v>14.516</v>
      </c>
      <c r="F8346" s="5">
        <v>532.15199999999993</v>
      </c>
      <c r="G8346" s="5">
        <v>2090.9190000000008</v>
      </c>
      <c r="H8346" s="5">
        <v>82.663000000000011</v>
      </c>
      <c r="I8346" s="6">
        <v>0</v>
      </c>
    </row>
    <row r="8347" spans="1:9">
      <c r="A8347" s="133">
        <v>2013</v>
      </c>
      <c r="B8347" s="133">
        <v>12</v>
      </c>
      <c r="C8347" s="134">
        <v>41622</v>
      </c>
      <c r="D8347" s="133">
        <v>16</v>
      </c>
      <c r="E8347" s="5">
        <v>14.411000000000001</v>
      </c>
      <c r="F8347" s="5">
        <v>537.96400000000006</v>
      </c>
      <c r="G8347" s="5">
        <v>2096.7649999999994</v>
      </c>
      <c r="H8347" s="5">
        <v>86.795999999999992</v>
      </c>
      <c r="I8347" s="6">
        <v>0</v>
      </c>
    </row>
    <row r="8348" spans="1:9">
      <c r="A8348" s="133">
        <v>2013</v>
      </c>
      <c r="B8348" s="133">
        <v>12</v>
      </c>
      <c r="C8348" s="134">
        <v>41622</v>
      </c>
      <c r="D8348" s="133">
        <v>17</v>
      </c>
      <c r="E8348" s="5">
        <v>14.405000000000001</v>
      </c>
      <c r="F8348" s="5">
        <v>536.48200000000008</v>
      </c>
      <c r="G8348" s="5">
        <v>2094.4649999999997</v>
      </c>
      <c r="H8348" s="5">
        <v>89.600999999999985</v>
      </c>
      <c r="I8348" s="6">
        <v>0</v>
      </c>
    </row>
    <row r="8349" spans="1:9">
      <c r="A8349" s="133">
        <v>2013</v>
      </c>
      <c r="B8349" s="133">
        <v>12</v>
      </c>
      <c r="C8349" s="134">
        <v>41622</v>
      </c>
      <c r="D8349" s="133">
        <v>18</v>
      </c>
      <c r="E8349" s="5">
        <v>22.628</v>
      </c>
      <c r="F8349" s="5">
        <v>533.15099999999995</v>
      </c>
      <c r="G8349" s="5">
        <v>2101.0499999999993</v>
      </c>
      <c r="H8349" s="5">
        <v>88.156999999999996</v>
      </c>
      <c r="I8349" s="6">
        <v>0</v>
      </c>
    </row>
    <row r="8350" spans="1:9">
      <c r="A8350" s="133">
        <v>2013</v>
      </c>
      <c r="B8350" s="133">
        <v>12</v>
      </c>
      <c r="C8350" s="134">
        <v>41622</v>
      </c>
      <c r="D8350" s="133">
        <v>19</v>
      </c>
      <c r="E8350" s="5">
        <v>21.883000000000003</v>
      </c>
      <c r="F8350" s="5">
        <v>534.14700000000005</v>
      </c>
      <c r="G8350" s="5">
        <v>2097.5560000000005</v>
      </c>
      <c r="H8350" s="5">
        <v>85.09099999999998</v>
      </c>
      <c r="I8350" s="6">
        <v>0</v>
      </c>
    </row>
    <row r="8351" spans="1:9">
      <c r="A8351" s="133">
        <v>2013</v>
      </c>
      <c r="B8351" s="133">
        <v>12</v>
      </c>
      <c r="C8351" s="134">
        <v>41622</v>
      </c>
      <c r="D8351" s="133">
        <v>20</v>
      </c>
      <c r="E8351" s="5">
        <v>21.833000000000002</v>
      </c>
      <c r="F8351" s="5">
        <v>532.774</v>
      </c>
      <c r="G8351" s="5">
        <v>2099.4060000000004</v>
      </c>
      <c r="H8351" s="5">
        <v>83.344000000000008</v>
      </c>
      <c r="I8351" s="6">
        <v>0</v>
      </c>
    </row>
    <row r="8352" spans="1:9">
      <c r="A8352" s="133">
        <v>2013</v>
      </c>
      <c r="B8352" s="133">
        <v>12</v>
      </c>
      <c r="C8352" s="134">
        <v>41622</v>
      </c>
      <c r="D8352" s="133">
        <v>21</v>
      </c>
      <c r="E8352" s="5">
        <v>22.336000000000002</v>
      </c>
      <c r="F8352" s="5">
        <v>532.37300000000005</v>
      </c>
      <c r="G8352" s="5">
        <v>2129.0449999999996</v>
      </c>
      <c r="H8352" s="5">
        <v>89.064000000000007</v>
      </c>
      <c r="I8352" s="6">
        <v>0</v>
      </c>
    </row>
    <row r="8353" spans="1:9">
      <c r="A8353" s="133">
        <v>2013</v>
      </c>
      <c r="B8353" s="133">
        <v>12</v>
      </c>
      <c r="C8353" s="134">
        <v>41622</v>
      </c>
      <c r="D8353" s="133">
        <v>22</v>
      </c>
      <c r="E8353" s="5">
        <v>22.830000000000002</v>
      </c>
      <c r="F8353" s="5">
        <v>524.274</v>
      </c>
      <c r="G8353" s="5">
        <v>2151.75</v>
      </c>
      <c r="H8353" s="5">
        <v>98.293999999999997</v>
      </c>
      <c r="I8353" s="6">
        <v>0</v>
      </c>
    </row>
    <row r="8354" spans="1:9">
      <c r="A8354" s="133">
        <v>2013</v>
      </c>
      <c r="B8354" s="133">
        <v>12</v>
      </c>
      <c r="C8354" s="134">
        <v>41622</v>
      </c>
      <c r="D8354" s="133">
        <v>23</v>
      </c>
      <c r="E8354" s="5">
        <v>22.460999999999999</v>
      </c>
      <c r="F8354" s="5">
        <v>511.12400000000002</v>
      </c>
      <c r="G8354" s="5">
        <v>2069.8379999999997</v>
      </c>
      <c r="H8354" s="5">
        <v>93.097999999999999</v>
      </c>
      <c r="I8354" s="6">
        <v>0</v>
      </c>
    </row>
    <row r="8355" spans="1:9">
      <c r="A8355" s="133">
        <v>2013</v>
      </c>
      <c r="B8355" s="133">
        <v>12</v>
      </c>
      <c r="C8355" s="134">
        <v>41622</v>
      </c>
      <c r="D8355" s="133">
        <v>24</v>
      </c>
      <c r="E8355" s="5">
        <v>22.01</v>
      </c>
      <c r="F8355" s="5">
        <v>509.94100000000009</v>
      </c>
      <c r="G8355" s="5">
        <v>2003.0840000000001</v>
      </c>
      <c r="H8355" s="5">
        <v>80.924000000000007</v>
      </c>
      <c r="I8355" s="6">
        <v>0</v>
      </c>
    </row>
    <row r="8356" spans="1:9">
      <c r="A8356" s="133">
        <v>2013</v>
      </c>
      <c r="B8356" s="133">
        <v>12</v>
      </c>
      <c r="C8356" s="134">
        <v>41623</v>
      </c>
      <c r="D8356" s="133">
        <v>1</v>
      </c>
      <c r="E8356" s="5">
        <v>23.319000000000003</v>
      </c>
      <c r="F8356" s="5">
        <v>514.15200000000004</v>
      </c>
      <c r="G8356" s="5">
        <v>2000.1799999999998</v>
      </c>
      <c r="H8356" s="5">
        <v>64.817000000000021</v>
      </c>
      <c r="I8356" s="6">
        <v>0</v>
      </c>
    </row>
    <row r="8357" spans="1:9">
      <c r="A8357" s="133">
        <v>2013</v>
      </c>
      <c r="B8357" s="133">
        <v>12</v>
      </c>
      <c r="C8357" s="134">
        <v>41623</v>
      </c>
      <c r="D8357" s="133">
        <v>2</v>
      </c>
      <c r="E8357" s="5">
        <v>28.081000000000003</v>
      </c>
      <c r="F8357" s="5">
        <v>511.16300000000007</v>
      </c>
      <c r="G8357" s="5">
        <v>1963.7819999999997</v>
      </c>
      <c r="H8357" s="5">
        <v>49.820000000000007</v>
      </c>
      <c r="I8357" s="6">
        <v>0</v>
      </c>
    </row>
    <row r="8358" spans="1:9">
      <c r="A8358" s="133">
        <v>2013</v>
      </c>
      <c r="B8358" s="133">
        <v>12</v>
      </c>
      <c r="C8358" s="134">
        <v>41623</v>
      </c>
      <c r="D8358" s="133">
        <v>3</v>
      </c>
      <c r="E8358" s="5">
        <v>28.578000000000003</v>
      </c>
      <c r="F8358" s="5">
        <v>514.33200000000011</v>
      </c>
      <c r="G8358" s="5">
        <v>1933.2940000000001</v>
      </c>
      <c r="H8358" s="5">
        <v>42.106000000000002</v>
      </c>
      <c r="I8358" s="6">
        <v>0</v>
      </c>
    </row>
    <row r="8359" spans="1:9">
      <c r="A8359" s="133">
        <v>2013</v>
      </c>
      <c r="B8359" s="133">
        <v>12</v>
      </c>
      <c r="C8359" s="134">
        <v>41623</v>
      </c>
      <c r="D8359" s="133">
        <v>4</v>
      </c>
      <c r="E8359" s="5">
        <v>28.556000000000001</v>
      </c>
      <c r="F8359" s="5">
        <v>513.8370000000001</v>
      </c>
      <c r="G8359" s="5">
        <v>1941.6659999999993</v>
      </c>
      <c r="H8359" s="5">
        <v>39.919000000000004</v>
      </c>
      <c r="I8359" s="6">
        <v>0</v>
      </c>
    </row>
    <row r="8360" spans="1:9">
      <c r="A8360" s="133">
        <v>2013</v>
      </c>
      <c r="B8360" s="133">
        <v>12</v>
      </c>
      <c r="C8360" s="134">
        <v>41623</v>
      </c>
      <c r="D8360" s="133">
        <v>5</v>
      </c>
      <c r="E8360" s="5">
        <v>28.626000000000001</v>
      </c>
      <c r="F8360" s="5">
        <v>511.82600000000002</v>
      </c>
      <c r="G8360" s="5">
        <v>1949.2309999999998</v>
      </c>
      <c r="H8360" s="5">
        <v>36.692</v>
      </c>
      <c r="I8360" s="6">
        <v>0</v>
      </c>
    </row>
    <row r="8361" spans="1:9">
      <c r="A8361" s="133">
        <v>2013</v>
      </c>
      <c r="B8361" s="133">
        <v>12</v>
      </c>
      <c r="C8361" s="134">
        <v>41623</v>
      </c>
      <c r="D8361" s="133">
        <v>6</v>
      </c>
      <c r="E8361" s="5">
        <v>29.905000000000001</v>
      </c>
      <c r="F8361" s="5">
        <v>502.95200000000006</v>
      </c>
      <c r="G8361" s="5">
        <v>1922.0389999999995</v>
      </c>
      <c r="H8361" s="5">
        <v>28.707000000000001</v>
      </c>
      <c r="I8361" s="6">
        <v>0</v>
      </c>
    </row>
    <row r="8362" spans="1:9">
      <c r="A8362" s="133">
        <v>2013</v>
      </c>
      <c r="B8362" s="133">
        <v>12</v>
      </c>
      <c r="C8362" s="134">
        <v>41623</v>
      </c>
      <c r="D8362" s="133">
        <v>7</v>
      </c>
      <c r="E8362" s="5">
        <v>29.86</v>
      </c>
      <c r="F8362" s="5">
        <v>505.54600000000005</v>
      </c>
      <c r="G8362" s="5">
        <v>1863.8660000000007</v>
      </c>
      <c r="H8362" s="5">
        <v>31.026</v>
      </c>
      <c r="I8362" s="6">
        <v>0</v>
      </c>
    </row>
    <row r="8363" spans="1:9">
      <c r="A8363" s="133">
        <v>2013</v>
      </c>
      <c r="B8363" s="133">
        <v>12</v>
      </c>
      <c r="C8363" s="134">
        <v>41623</v>
      </c>
      <c r="D8363" s="133">
        <v>8</v>
      </c>
      <c r="E8363" s="5">
        <v>30.120000000000005</v>
      </c>
      <c r="F8363" s="5">
        <v>500.29500000000002</v>
      </c>
      <c r="G8363" s="5">
        <v>1922.4150000000006</v>
      </c>
      <c r="H8363" s="5">
        <v>27.556000000000004</v>
      </c>
      <c r="I8363" s="6">
        <v>0</v>
      </c>
    </row>
    <row r="8364" spans="1:9">
      <c r="A8364" s="133">
        <v>2013</v>
      </c>
      <c r="B8364" s="133">
        <v>12</v>
      </c>
      <c r="C8364" s="134">
        <v>41623</v>
      </c>
      <c r="D8364" s="133">
        <v>9</v>
      </c>
      <c r="E8364" s="5">
        <v>30.169</v>
      </c>
      <c r="F8364" s="5">
        <v>500.97</v>
      </c>
      <c r="G8364" s="5">
        <v>1931.4520000000002</v>
      </c>
      <c r="H8364" s="5">
        <v>32.879999999999995</v>
      </c>
      <c r="I8364" s="6">
        <v>0</v>
      </c>
    </row>
    <row r="8365" spans="1:9">
      <c r="A8365" s="133">
        <v>2013</v>
      </c>
      <c r="B8365" s="133">
        <v>12</v>
      </c>
      <c r="C8365" s="134">
        <v>41623</v>
      </c>
      <c r="D8365" s="133">
        <v>10</v>
      </c>
      <c r="E8365" s="5">
        <v>29.812000000000001</v>
      </c>
      <c r="F8365" s="5">
        <v>499.04100000000005</v>
      </c>
      <c r="G8365" s="5">
        <v>1934.0670000000011</v>
      </c>
      <c r="H8365" s="5">
        <v>36.659000000000006</v>
      </c>
      <c r="I8365" s="6">
        <v>0</v>
      </c>
    </row>
    <row r="8366" spans="1:9">
      <c r="A8366" s="133">
        <v>2013</v>
      </c>
      <c r="B8366" s="133">
        <v>12</v>
      </c>
      <c r="C8366" s="134">
        <v>41623</v>
      </c>
      <c r="D8366" s="133">
        <v>11</v>
      </c>
      <c r="E8366" s="5">
        <v>23.045999999999999</v>
      </c>
      <c r="F8366" s="5">
        <v>507.15399999999994</v>
      </c>
      <c r="G8366" s="5">
        <v>1969.212</v>
      </c>
      <c r="H8366" s="5">
        <v>43.298999999999999</v>
      </c>
      <c r="I8366" s="6">
        <v>0</v>
      </c>
    </row>
    <row r="8367" spans="1:9">
      <c r="A8367" s="133">
        <v>2013</v>
      </c>
      <c r="B8367" s="133">
        <v>12</v>
      </c>
      <c r="C8367" s="134">
        <v>41623</v>
      </c>
      <c r="D8367" s="133">
        <v>12</v>
      </c>
      <c r="E8367" s="5">
        <v>22.548999999999999</v>
      </c>
      <c r="F8367" s="5">
        <v>519.37200000000007</v>
      </c>
      <c r="G8367" s="5">
        <v>1957.2900000000004</v>
      </c>
      <c r="H8367" s="5">
        <v>39.807999999999993</v>
      </c>
      <c r="I8367" s="6">
        <v>0</v>
      </c>
    </row>
    <row r="8368" spans="1:9">
      <c r="A8368" s="133">
        <v>2013</v>
      </c>
      <c r="B8368" s="133">
        <v>12</v>
      </c>
      <c r="C8368" s="134">
        <v>41623</v>
      </c>
      <c r="D8368" s="133">
        <v>13</v>
      </c>
      <c r="E8368" s="5">
        <v>22.658000000000001</v>
      </c>
      <c r="F8368" s="5">
        <v>525.173</v>
      </c>
      <c r="G8368" s="5">
        <v>1998.5839999999996</v>
      </c>
      <c r="H8368" s="5">
        <v>51.758000000000017</v>
      </c>
      <c r="I8368" s="6">
        <v>0</v>
      </c>
    </row>
    <row r="8369" spans="1:9">
      <c r="A8369" s="133">
        <v>2013</v>
      </c>
      <c r="B8369" s="133">
        <v>12</v>
      </c>
      <c r="C8369" s="134">
        <v>41623</v>
      </c>
      <c r="D8369" s="133">
        <v>14</v>
      </c>
      <c r="E8369" s="5">
        <v>22.667999999999999</v>
      </c>
      <c r="F8369" s="5">
        <v>519.40200000000004</v>
      </c>
      <c r="G8369" s="5">
        <v>2017.1599999999999</v>
      </c>
      <c r="H8369" s="5">
        <v>68.664000000000001</v>
      </c>
      <c r="I8369" s="6">
        <v>0</v>
      </c>
    </row>
    <row r="8370" spans="1:9">
      <c r="A8370" s="133">
        <v>2013</v>
      </c>
      <c r="B8370" s="133">
        <v>12</v>
      </c>
      <c r="C8370" s="134">
        <v>41623</v>
      </c>
      <c r="D8370" s="133">
        <v>15</v>
      </c>
      <c r="E8370" s="5">
        <v>22.41</v>
      </c>
      <c r="F8370" s="5">
        <v>459.55100000000004</v>
      </c>
      <c r="G8370" s="5">
        <v>2042.5330000000001</v>
      </c>
      <c r="H8370" s="5">
        <v>69.414999999999992</v>
      </c>
      <c r="I8370" s="6">
        <v>0</v>
      </c>
    </row>
    <row r="8371" spans="1:9">
      <c r="A8371" s="133">
        <v>2013</v>
      </c>
      <c r="B8371" s="133">
        <v>12</v>
      </c>
      <c r="C8371" s="134">
        <v>41623</v>
      </c>
      <c r="D8371" s="133">
        <v>16</v>
      </c>
      <c r="E8371" s="5">
        <v>18.840000000000003</v>
      </c>
      <c r="F8371" s="5">
        <v>458.22900000000004</v>
      </c>
      <c r="G8371" s="5">
        <v>2049.5390000000007</v>
      </c>
      <c r="H8371" s="5">
        <v>71.182000000000002</v>
      </c>
      <c r="I8371" s="6">
        <v>0</v>
      </c>
    </row>
    <row r="8372" spans="1:9">
      <c r="A8372" s="133">
        <v>2013</v>
      </c>
      <c r="B8372" s="133">
        <v>12</v>
      </c>
      <c r="C8372" s="134">
        <v>41623</v>
      </c>
      <c r="D8372" s="133">
        <v>17</v>
      </c>
      <c r="E8372" s="5">
        <v>25.05</v>
      </c>
      <c r="F8372" s="5">
        <v>453.25799999999998</v>
      </c>
      <c r="G8372" s="5">
        <v>2035.3350000000009</v>
      </c>
      <c r="H8372" s="5">
        <v>73.567000000000007</v>
      </c>
      <c r="I8372" s="6">
        <v>0</v>
      </c>
    </row>
    <row r="8373" spans="1:9">
      <c r="A8373" s="133">
        <v>2013</v>
      </c>
      <c r="B8373" s="133">
        <v>12</v>
      </c>
      <c r="C8373" s="134">
        <v>41623</v>
      </c>
      <c r="D8373" s="133">
        <v>18</v>
      </c>
      <c r="E8373" s="5">
        <v>22.89</v>
      </c>
      <c r="F8373" s="5">
        <v>453.20100000000002</v>
      </c>
      <c r="G8373" s="5">
        <v>2041.4229999999995</v>
      </c>
      <c r="H8373" s="5">
        <v>70.25800000000001</v>
      </c>
      <c r="I8373" s="6">
        <v>0</v>
      </c>
    </row>
    <row r="8374" spans="1:9">
      <c r="A8374" s="133">
        <v>2013</v>
      </c>
      <c r="B8374" s="133">
        <v>12</v>
      </c>
      <c r="C8374" s="134">
        <v>41623</v>
      </c>
      <c r="D8374" s="133">
        <v>19</v>
      </c>
      <c r="E8374" s="5">
        <v>26.946000000000002</v>
      </c>
      <c r="F8374" s="5">
        <v>452.77</v>
      </c>
      <c r="G8374" s="5">
        <v>2051.9539999999997</v>
      </c>
      <c r="H8374" s="5">
        <v>68.374000000000024</v>
      </c>
      <c r="I8374" s="6">
        <v>0</v>
      </c>
    </row>
    <row r="8375" spans="1:9">
      <c r="A8375" s="133">
        <v>2013</v>
      </c>
      <c r="B8375" s="133">
        <v>12</v>
      </c>
      <c r="C8375" s="134">
        <v>41623</v>
      </c>
      <c r="D8375" s="133">
        <v>20</v>
      </c>
      <c r="E8375" s="5">
        <v>28.879000000000001</v>
      </c>
      <c r="F8375" s="5">
        <v>451.67699999999996</v>
      </c>
      <c r="G8375" s="5">
        <v>2083.2149999999997</v>
      </c>
      <c r="H8375" s="5">
        <v>65.849000000000004</v>
      </c>
      <c r="I8375" s="6">
        <v>0</v>
      </c>
    </row>
    <row r="8376" spans="1:9">
      <c r="A8376" s="133">
        <v>2013</v>
      </c>
      <c r="B8376" s="133">
        <v>12</v>
      </c>
      <c r="C8376" s="134">
        <v>41623</v>
      </c>
      <c r="D8376" s="133">
        <v>21</v>
      </c>
      <c r="E8376" s="5">
        <v>29.112000000000002</v>
      </c>
      <c r="F8376" s="5">
        <v>451.44299999999993</v>
      </c>
      <c r="G8376" s="5">
        <v>2124.6730000000002</v>
      </c>
      <c r="H8376" s="5">
        <v>69.954999999999998</v>
      </c>
      <c r="I8376" s="6">
        <v>0</v>
      </c>
    </row>
    <row r="8377" spans="1:9">
      <c r="A8377" s="133">
        <v>2013</v>
      </c>
      <c r="B8377" s="133">
        <v>12</v>
      </c>
      <c r="C8377" s="134">
        <v>41623</v>
      </c>
      <c r="D8377" s="133">
        <v>22</v>
      </c>
      <c r="E8377" s="5">
        <v>28.164000000000001</v>
      </c>
      <c r="F8377" s="5">
        <v>455.58099999999996</v>
      </c>
      <c r="G8377" s="5">
        <v>2154.2760000000003</v>
      </c>
      <c r="H8377" s="5">
        <v>73.643000000000015</v>
      </c>
      <c r="I8377" s="6">
        <v>0</v>
      </c>
    </row>
    <row r="8378" spans="1:9">
      <c r="A8378" s="133">
        <v>2013</v>
      </c>
      <c r="B8378" s="133">
        <v>12</v>
      </c>
      <c r="C8378" s="134">
        <v>41623</v>
      </c>
      <c r="D8378" s="133">
        <v>23</v>
      </c>
      <c r="E8378" s="5">
        <v>27.867000000000001</v>
      </c>
      <c r="F8378" s="5">
        <v>451.79000000000008</v>
      </c>
      <c r="G8378" s="5">
        <v>2165.353000000001</v>
      </c>
      <c r="H8378" s="5">
        <v>74.129000000000005</v>
      </c>
      <c r="I8378" s="6">
        <v>0</v>
      </c>
    </row>
    <row r="8379" spans="1:9">
      <c r="A8379" s="133">
        <v>2013</v>
      </c>
      <c r="B8379" s="133">
        <v>12</v>
      </c>
      <c r="C8379" s="134">
        <v>41623</v>
      </c>
      <c r="D8379" s="133">
        <v>24</v>
      </c>
      <c r="E8379" s="5">
        <v>27.105000000000004</v>
      </c>
      <c r="F8379" s="5">
        <v>421.14100000000008</v>
      </c>
      <c r="G8379" s="5">
        <v>2158.3639999999996</v>
      </c>
      <c r="H8379" s="5">
        <v>71.762999999999991</v>
      </c>
      <c r="I8379" s="6">
        <v>0</v>
      </c>
    </row>
    <row r="8380" spans="1:9">
      <c r="A8380" s="133">
        <v>2013</v>
      </c>
      <c r="B8380" s="133">
        <v>12</v>
      </c>
      <c r="C8380" s="134">
        <v>41624</v>
      </c>
      <c r="D8380" s="133">
        <v>1</v>
      </c>
      <c r="E8380" s="5">
        <v>26.745999999999999</v>
      </c>
      <c r="F8380" s="5">
        <v>412.58599999999996</v>
      </c>
      <c r="G8380" s="5">
        <v>2049.413</v>
      </c>
      <c r="H8380" s="5">
        <v>66.124000000000009</v>
      </c>
      <c r="I8380" s="6">
        <v>0</v>
      </c>
    </row>
    <row r="8381" spans="1:9">
      <c r="A8381" s="133">
        <v>2013</v>
      </c>
      <c r="B8381" s="133">
        <v>12</v>
      </c>
      <c r="C8381" s="134">
        <v>41624</v>
      </c>
      <c r="D8381" s="133">
        <v>2</v>
      </c>
      <c r="E8381" s="5">
        <v>27.009</v>
      </c>
      <c r="F8381" s="5">
        <v>411.87600000000003</v>
      </c>
      <c r="G8381" s="5">
        <v>1949.7040000000004</v>
      </c>
      <c r="H8381" s="5">
        <v>50.381999999999998</v>
      </c>
      <c r="I8381" s="6">
        <v>0</v>
      </c>
    </row>
    <row r="8382" spans="1:9">
      <c r="A8382" s="133">
        <v>2013</v>
      </c>
      <c r="B8382" s="133">
        <v>12</v>
      </c>
      <c r="C8382" s="134">
        <v>41624</v>
      </c>
      <c r="D8382" s="133">
        <v>3</v>
      </c>
      <c r="E8382" s="5">
        <v>27.225000000000001</v>
      </c>
      <c r="F8382" s="5">
        <v>418.07799999999997</v>
      </c>
      <c r="G8382" s="5">
        <v>1972.2980000000009</v>
      </c>
      <c r="H8382" s="5">
        <v>43.415999999999997</v>
      </c>
      <c r="I8382" s="6">
        <v>0</v>
      </c>
    </row>
    <row r="8383" spans="1:9">
      <c r="A8383" s="133">
        <v>2013</v>
      </c>
      <c r="B8383" s="133">
        <v>12</v>
      </c>
      <c r="C8383" s="134">
        <v>41624</v>
      </c>
      <c r="D8383" s="133">
        <v>4</v>
      </c>
      <c r="E8383" s="5">
        <v>27.330000000000002</v>
      </c>
      <c r="F8383" s="5">
        <v>443.61900000000009</v>
      </c>
      <c r="G8383" s="5">
        <v>2024.6209999999999</v>
      </c>
      <c r="H8383" s="5">
        <v>38.767000000000003</v>
      </c>
      <c r="I8383" s="6">
        <v>0</v>
      </c>
    </row>
    <row r="8384" spans="1:9">
      <c r="A8384" s="133">
        <v>2013</v>
      </c>
      <c r="B8384" s="133">
        <v>12</v>
      </c>
      <c r="C8384" s="134">
        <v>41624</v>
      </c>
      <c r="D8384" s="133">
        <v>5</v>
      </c>
      <c r="E8384" s="5">
        <v>26.377000000000002</v>
      </c>
      <c r="F8384" s="5">
        <v>448.55000000000007</v>
      </c>
      <c r="G8384" s="5">
        <v>2029.1890000000001</v>
      </c>
      <c r="H8384" s="5">
        <v>31.926999999999996</v>
      </c>
      <c r="I8384" s="6">
        <v>0</v>
      </c>
    </row>
    <row r="8385" spans="1:9">
      <c r="A8385" s="133">
        <v>2013</v>
      </c>
      <c r="B8385" s="133">
        <v>12</v>
      </c>
      <c r="C8385" s="134">
        <v>41624</v>
      </c>
      <c r="D8385" s="133">
        <v>6</v>
      </c>
      <c r="E8385" s="5">
        <v>27.319000000000003</v>
      </c>
      <c r="F8385" s="5">
        <v>449.53800000000001</v>
      </c>
      <c r="G8385" s="5">
        <v>2001.6120000000008</v>
      </c>
      <c r="H8385" s="5">
        <v>26.869999999999997</v>
      </c>
      <c r="I8385" s="6">
        <v>0</v>
      </c>
    </row>
    <row r="8386" spans="1:9">
      <c r="A8386" s="133">
        <v>2013</v>
      </c>
      <c r="B8386" s="133">
        <v>12</v>
      </c>
      <c r="C8386" s="134">
        <v>41624</v>
      </c>
      <c r="D8386" s="133">
        <v>7</v>
      </c>
      <c r="E8386" s="5">
        <v>26.908000000000001</v>
      </c>
      <c r="F8386" s="5">
        <v>447.68699999999995</v>
      </c>
      <c r="G8386" s="5">
        <v>2019.9180000000001</v>
      </c>
      <c r="H8386" s="5">
        <v>22.337000000000007</v>
      </c>
      <c r="I8386" s="6">
        <v>0</v>
      </c>
    </row>
    <row r="8387" spans="1:9">
      <c r="A8387" s="133">
        <v>2013</v>
      </c>
      <c r="B8387" s="133">
        <v>12</v>
      </c>
      <c r="C8387" s="134">
        <v>41624</v>
      </c>
      <c r="D8387" s="133">
        <v>8</v>
      </c>
      <c r="E8387" s="5">
        <v>28.113</v>
      </c>
      <c r="F8387" s="5">
        <v>446.01799999999997</v>
      </c>
      <c r="G8387" s="5">
        <v>2032.7280000000001</v>
      </c>
      <c r="H8387" s="5">
        <v>37.488999999999983</v>
      </c>
      <c r="I8387" s="6">
        <v>0</v>
      </c>
    </row>
    <row r="8388" spans="1:9">
      <c r="A8388" s="133">
        <v>2013</v>
      </c>
      <c r="B8388" s="133">
        <v>12</v>
      </c>
      <c r="C8388" s="134">
        <v>41624</v>
      </c>
      <c r="D8388" s="133">
        <v>9</v>
      </c>
      <c r="E8388" s="5">
        <v>27.253</v>
      </c>
      <c r="F8388" s="5">
        <v>446.28300000000007</v>
      </c>
      <c r="G8388" s="5">
        <v>2097.1000000000008</v>
      </c>
      <c r="H8388" s="5">
        <v>54.726999999999997</v>
      </c>
      <c r="I8388" s="6">
        <v>0</v>
      </c>
    </row>
    <row r="8389" spans="1:9">
      <c r="A8389" s="133">
        <v>2013</v>
      </c>
      <c r="B8389" s="133">
        <v>12</v>
      </c>
      <c r="C8389" s="134">
        <v>41624</v>
      </c>
      <c r="D8389" s="133">
        <v>10</v>
      </c>
      <c r="E8389" s="5">
        <v>27.602000000000004</v>
      </c>
      <c r="F8389" s="5">
        <v>444.52600000000001</v>
      </c>
      <c r="G8389" s="5">
        <v>2238.44</v>
      </c>
      <c r="H8389" s="5">
        <v>72.601000000000013</v>
      </c>
      <c r="I8389" s="6">
        <v>0</v>
      </c>
    </row>
    <row r="8390" spans="1:9">
      <c r="A8390" s="133">
        <v>2013</v>
      </c>
      <c r="B8390" s="133">
        <v>12</v>
      </c>
      <c r="C8390" s="134">
        <v>41624</v>
      </c>
      <c r="D8390" s="133">
        <v>11</v>
      </c>
      <c r="E8390" s="5">
        <v>27.425000000000004</v>
      </c>
      <c r="F8390" s="5">
        <v>443.06999999999994</v>
      </c>
      <c r="G8390" s="5">
        <v>2313.7909999999997</v>
      </c>
      <c r="H8390" s="5">
        <v>97.480000000000018</v>
      </c>
      <c r="I8390" s="6">
        <v>0</v>
      </c>
    </row>
    <row r="8391" spans="1:9">
      <c r="A8391" s="133">
        <v>2013</v>
      </c>
      <c r="B8391" s="133">
        <v>12</v>
      </c>
      <c r="C8391" s="134">
        <v>41624</v>
      </c>
      <c r="D8391" s="133">
        <v>12</v>
      </c>
      <c r="E8391" s="5">
        <v>27.306000000000001</v>
      </c>
      <c r="F8391" s="5">
        <v>443.2469999999999</v>
      </c>
      <c r="G8391" s="5">
        <v>2360.0210000000011</v>
      </c>
      <c r="H8391" s="5">
        <v>172.72100000000006</v>
      </c>
      <c r="I8391" s="6">
        <v>0</v>
      </c>
    </row>
    <row r="8392" spans="1:9">
      <c r="A8392" s="133">
        <v>2013</v>
      </c>
      <c r="B8392" s="133">
        <v>12</v>
      </c>
      <c r="C8392" s="134">
        <v>41624</v>
      </c>
      <c r="D8392" s="133">
        <v>13</v>
      </c>
      <c r="E8392" s="5">
        <v>27.504000000000001</v>
      </c>
      <c r="F8392" s="5">
        <v>444.87800000000004</v>
      </c>
      <c r="G8392" s="5">
        <v>2367.2540000000008</v>
      </c>
      <c r="H8392" s="5">
        <v>211.416</v>
      </c>
      <c r="I8392" s="6">
        <v>0</v>
      </c>
    </row>
    <row r="8393" spans="1:9">
      <c r="A8393" s="133">
        <v>2013</v>
      </c>
      <c r="B8393" s="133">
        <v>12</v>
      </c>
      <c r="C8393" s="134">
        <v>41624</v>
      </c>
      <c r="D8393" s="133">
        <v>14</v>
      </c>
      <c r="E8393" s="5">
        <v>26.353000000000002</v>
      </c>
      <c r="F8393" s="5">
        <v>443.61800000000005</v>
      </c>
      <c r="G8393" s="5">
        <v>2371.2570000000005</v>
      </c>
      <c r="H8393" s="5">
        <v>204.37900000000002</v>
      </c>
      <c r="I8393" s="6">
        <v>0</v>
      </c>
    </row>
    <row r="8394" spans="1:9">
      <c r="A8394" s="133">
        <v>2013</v>
      </c>
      <c r="B8394" s="133">
        <v>12</v>
      </c>
      <c r="C8394" s="134">
        <v>41624</v>
      </c>
      <c r="D8394" s="133">
        <v>15</v>
      </c>
      <c r="E8394" s="5">
        <v>25.910000000000004</v>
      </c>
      <c r="F8394" s="5">
        <v>443.38400000000001</v>
      </c>
      <c r="G8394" s="5">
        <v>2375.5029999999997</v>
      </c>
      <c r="H8394" s="5">
        <v>205.72300000000004</v>
      </c>
      <c r="I8394" s="6">
        <v>0</v>
      </c>
    </row>
    <row r="8395" spans="1:9">
      <c r="A8395" s="133">
        <v>2013</v>
      </c>
      <c r="B8395" s="133">
        <v>12</v>
      </c>
      <c r="C8395" s="134">
        <v>41624</v>
      </c>
      <c r="D8395" s="133">
        <v>16</v>
      </c>
      <c r="E8395" s="5">
        <v>25.840000000000003</v>
      </c>
      <c r="F8395" s="5">
        <v>445.03199999999998</v>
      </c>
      <c r="G8395" s="5">
        <v>2348.4250000000011</v>
      </c>
      <c r="H8395" s="5">
        <v>193.55099999999996</v>
      </c>
      <c r="I8395" s="6">
        <v>0</v>
      </c>
    </row>
    <row r="8396" spans="1:9">
      <c r="A8396" s="133">
        <v>2013</v>
      </c>
      <c r="B8396" s="133">
        <v>12</v>
      </c>
      <c r="C8396" s="134">
        <v>41624</v>
      </c>
      <c r="D8396" s="133">
        <v>17</v>
      </c>
      <c r="E8396" s="5">
        <v>28.679000000000002</v>
      </c>
      <c r="F8396" s="5">
        <v>448.49299999999994</v>
      </c>
      <c r="G8396" s="5">
        <v>2348.7450000000003</v>
      </c>
      <c r="H8396" s="5">
        <v>208.35899999999998</v>
      </c>
      <c r="I8396" s="6">
        <v>0</v>
      </c>
    </row>
    <row r="8397" spans="1:9">
      <c r="A8397" s="133">
        <v>2013</v>
      </c>
      <c r="B8397" s="133">
        <v>12</v>
      </c>
      <c r="C8397" s="134">
        <v>41624</v>
      </c>
      <c r="D8397" s="133">
        <v>18</v>
      </c>
      <c r="E8397" s="5">
        <v>31.359000000000002</v>
      </c>
      <c r="F8397" s="5">
        <v>450.51699999999994</v>
      </c>
      <c r="G8397" s="5">
        <v>2392.0040000000013</v>
      </c>
      <c r="H8397" s="5">
        <v>215.01100000000002</v>
      </c>
      <c r="I8397" s="6">
        <v>0</v>
      </c>
    </row>
    <row r="8398" spans="1:9">
      <c r="A8398" s="133">
        <v>2013</v>
      </c>
      <c r="B8398" s="133">
        <v>12</v>
      </c>
      <c r="C8398" s="134">
        <v>41624</v>
      </c>
      <c r="D8398" s="133">
        <v>19</v>
      </c>
      <c r="E8398" s="5">
        <v>28.068999999999999</v>
      </c>
      <c r="F8398" s="5">
        <v>439.16499999999996</v>
      </c>
      <c r="G8398" s="5">
        <v>2385.0660000000016</v>
      </c>
      <c r="H8398" s="5">
        <v>218.51499999999999</v>
      </c>
      <c r="I8398" s="6">
        <v>0</v>
      </c>
    </row>
    <row r="8399" spans="1:9">
      <c r="A8399" s="133">
        <v>2013</v>
      </c>
      <c r="B8399" s="133">
        <v>12</v>
      </c>
      <c r="C8399" s="134">
        <v>41624</v>
      </c>
      <c r="D8399" s="133">
        <v>20</v>
      </c>
      <c r="E8399" s="5">
        <v>32.832999999999998</v>
      </c>
      <c r="F8399" s="5">
        <v>418.16799999999995</v>
      </c>
      <c r="G8399" s="5">
        <v>2426.6730000000016</v>
      </c>
      <c r="H8399" s="5">
        <v>219.148</v>
      </c>
      <c r="I8399" s="6">
        <v>0</v>
      </c>
    </row>
    <row r="8400" spans="1:9">
      <c r="A8400" s="133">
        <v>2013</v>
      </c>
      <c r="B8400" s="133">
        <v>12</v>
      </c>
      <c r="C8400" s="134">
        <v>41624</v>
      </c>
      <c r="D8400" s="133">
        <v>21</v>
      </c>
      <c r="E8400" s="5">
        <v>29.322000000000003</v>
      </c>
      <c r="F8400" s="5">
        <v>416.78799999999995</v>
      </c>
      <c r="G8400" s="5">
        <v>2484.8600000000019</v>
      </c>
      <c r="H8400" s="5">
        <v>221.15800000000004</v>
      </c>
      <c r="I8400" s="6">
        <v>0</v>
      </c>
    </row>
    <row r="8401" spans="1:9">
      <c r="A8401" s="133">
        <v>2013</v>
      </c>
      <c r="B8401" s="133">
        <v>12</v>
      </c>
      <c r="C8401" s="134">
        <v>41624</v>
      </c>
      <c r="D8401" s="133">
        <v>22</v>
      </c>
      <c r="E8401" s="5">
        <v>38.569000000000003</v>
      </c>
      <c r="F8401" s="5">
        <v>416.29400000000004</v>
      </c>
      <c r="G8401" s="5">
        <v>2495.8490000000011</v>
      </c>
      <c r="H8401" s="5">
        <v>222.33200000000008</v>
      </c>
      <c r="I8401" s="6">
        <v>0</v>
      </c>
    </row>
    <row r="8402" spans="1:9">
      <c r="A8402" s="133">
        <v>2013</v>
      </c>
      <c r="B8402" s="133">
        <v>12</v>
      </c>
      <c r="C8402" s="134">
        <v>41624</v>
      </c>
      <c r="D8402" s="133">
        <v>23</v>
      </c>
      <c r="E8402" s="5">
        <v>44.284000000000006</v>
      </c>
      <c r="F8402" s="5">
        <v>415.83600000000001</v>
      </c>
      <c r="G8402" s="5">
        <v>2511.2970000000005</v>
      </c>
      <c r="H8402" s="5">
        <v>221.99199999999999</v>
      </c>
      <c r="I8402" s="6">
        <v>0</v>
      </c>
    </row>
    <row r="8403" spans="1:9">
      <c r="A8403" s="133">
        <v>2013</v>
      </c>
      <c r="B8403" s="133">
        <v>12</v>
      </c>
      <c r="C8403" s="134">
        <v>41624</v>
      </c>
      <c r="D8403" s="133">
        <v>24</v>
      </c>
      <c r="E8403" s="5">
        <v>44.972999999999999</v>
      </c>
      <c r="F8403" s="5">
        <v>408.72800000000007</v>
      </c>
      <c r="G8403" s="5">
        <v>2522.04</v>
      </c>
      <c r="H8403" s="5">
        <v>215.26800000000009</v>
      </c>
      <c r="I8403" s="6">
        <v>0</v>
      </c>
    </row>
    <row r="8404" spans="1:9">
      <c r="A8404" s="133">
        <v>2013</v>
      </c>
      <c r="B8404" s="133">
        <v>12</v>
      </c>
      <c r="C8404" s="134">
        <v>41625</v>
      </c>
      <c r="D8404" s="133">
        <v>1</v>
      </c>
      <c r="E8404" s="5">
        <v>51.2</v>
      </c>
      <c r="F8404" s="5">
        <v>390.18199999999996</v>
      </c>
      <c r="G8404" s="5">
        <v>2520.8940000000011</v>
      </c>
      <c r="H8404" s="5">
        <v>148.15800000000004</v>
      </c>
      <c r="I8404" s="6">
        <v>0</v>
      </c>
    </row>
    <row r="8405" spans="1:9">
      <c r="A8405" s="133">
        <v>2013</v>
      </c>
      <c r="B8405" s="133">
        <v>12</v>
      </c>
      <c r="C8405" s="134">
        <v>41625</v>
      </c>
      <c r="D8405" s="133">
        <v>2</v>
      </c>
      <c r="E8405" s="5">
        <v>72.890000000000015</v>
      </c>
      <c r="F8405" s="5">
        <v>386.85999999999996</v>
      </c>
      <c r="G8405" s="5">
        <v>2408.4850000000006</v>
      </c>
      <c r="H8405" s="5">
        <v>96.982000000000014</v>
      </c>
      <c r="I8405" s="6">
        <v>0</v>
      </c>
    </row>
    <row r="8406" spans="1:9">
      <c r="A8406" s="133">
        <v>2013</v>
      </c>
      <c r="B8406" s="133">
        <v>12</v>
      </c>
      <c r="C8406" s="134">
        <v>41625</v>
      </c>
      <c r="D8406" s="133">
        <v>3</v>
      </c>
      <c r="E8406" s="5">
        <v>82.385000000000005</v>
      </c>
      <c r="F8406" s="5">
        <v>392.39900000000006</v>
      </c>
      <c r="G8406" s="5">
        <v>2324.7179999999994</v>
      </c>
      <c r="H8406" s="5">
        <v>68.638999999999996</v>
      </c>
      <c r="I8406" s="6">
        <v>0</v>
      </c>
    </row>
    <row r="8407" spans="1:9">
      <c r="A8407" s="133">
        <v>2013</v>
      </c>
      <c r="B8407" s="133">
        <v>12</v>
      </c>
      <c r="C8407" s="134">
        <v>41625</v>
      </c>
      <c r="D8407" s="133">
        <v>4</v>
      </c>
      <c r="E8407" s="5">
        <v>85.343000000000004</v>
      </c>
      <c r="F8407" s="5">
        <v>394.13400000000001</v>
      </c>
      <c r="G8407" s="5">
        <v>2319.7230000000009</v>
      </c>
      <c r="H8407" s="5">
        <v>56.222000000000001</v>
      </c>
      <c r="I8407" s="6">
        <v>0</v>
      </c>
    </row>
    <row r="8408" spans="1:9">
      <c r="A8408" s="133">
        <v>2013</v>
      </c>
      <c r="B8408" s="133">
        <v>12</v>
      </c>
      <c r="C8408" s="134">
        <v>41625</v>
      </c>
      <c r="D8408" s="133">
        <v>5</v>
      </c>
      <c r="E8408" s="5">
        <v>84.055000000000007</v>
      </c>
      <c r="F8408" s="5">
        <v>407.43499999999995</v>
      </c>
      <c r="G8408" s="5">
        <v>2297.862000000001</v>
      </c>
      <c r="H8408" s="5">
        <v>47.741</v>
      </c>
      <c r="I8408" s="6">
        <v>0</v>
      </c>
    </row>
    <row r="8409" spans="1:9">
      <c r="A8409" s="133">
        <v>2013</v>
      </c>
      <c r="B8409" s="133">
        <v>12</v>
      </c>
      <c r="C8409" s="134">
        <v>41625</v>
      </c>
      <c r="D8409" s="133">
        <v>6</v>
      </c>
      <c r="E8409" s="5">
        <v>84.29</v>
      </c>
      <c r="F8409" s="5">
        <v>407.24499999999995</v>
      </c>
      <c r="G8409" s="5">
        <v>2287.5590000000002</v>
      </c>
      <c r="H8409" s="5">
        <v>42.019000000000005</v>
      </c>
      <c r="I8409" s="6">
        <v>0</v>
      </c>
    </row>
    <row r="8410" spans="1:9">
      <c r="A8410" s="133">
        <v>2013</v>
      </c>
      <c r="B8410" s="133">
        <v>12</v>
      </c>
      <c r="C8410" s="134">
        <v>41625</v>
      </c>
      <c r="D8410" s="133">
        <v>7</v>
      </c>
      <c r="E8410" s="5">
        <v>86.094999999999999</v>
      </c>
      <c r="F8410" s="5">
        <v>404.02</v>
      </c>
      <c r="G8410" s="5">
        <v>2223.527</v>
      </c>
      <c r="H8410" s="5">
        <v>38.277999999999999</v>
      </c>
      <c r="I8410" s="6">
        <v>0</v>
      </c>
    </row>
    <row r="8411" spans="1:9">
      <c r="A8411" s="133">
        <v>2013</v>
      </c>
      <c r="B8411" s="133">
        <v>12</v>
      </c>
      <c r="C8411" s="134">
        <v>41625</v>
      </c>
      <c r="D8411" s="133">
        <v>8</v>
      </c>
      <c r="E8411" s="5">
        <v>82.669000000000011</v>
      </c>
      <c r="F8411" s="5">
        <v>429.53199999999993</v>
      </c>
      <c r="G8411" s="5">
        <v>2186.7230000000004</v>
      </c>
      <c r="H8411" s="5">
        <v>45.664000000000009</v>
      </c>
      <c r="I8411" s="6">
        <v>0</v>
      </c>
    </row>
    <row r="8412" spans="1:9">
      <c r="A8412" s="133">
        <v>2013</v>
      </c>
      <c r="B8412" s="133">
        <v>12</v>
      </c>
      <c r="C8412" s="134">
        <v>41625</v>
      </c>
      <c r="D8412" s="133">
        <v>9</v>
      </c>
      <c r="E8412" s="5">
        <v>86.373000000000005</v>
      </c>
      <c r="F8412" s="5">
        <v>431.87499999999994</v>
      </c>
      <c r="G8412" s="5">
        <v>2199.4779999999992</v>
      </c>
      <c r="H8412" s="5">
        <v>70.980999999999995</v>
      </c>
      <c r="I8412" s="6">
        <v>0</v>
      </c>
    </row>
    <row r="8413" spans="1:9">
      <c r="A8413" s="133">
        <v>2013</v>
      </c>
      <c r="B8413" s="133">
        <v>12</v>
      </c>
      <c r="C8413" s="134">
        <v>41625</v>
      </c>
      <c r="D8413" s="133">
        <v>10</v>
      </c>
      <c r="E8413" s="5">
        <v>86.581000000000003</v>
      </c>
      <c r="F8413" s="5">
        <v>445.55099999999999</v>
      </c>
      <c r="G8413" s="5">
        <v>2324.351000000001</v>
      </c>
      <c r="H8413" s="5">
        <v>108.48800000000001</v>
      </c>
      <c r="I8413" s="6">
        <v>0</v>
      </c>
    </row>
    <row r="8414" spans="1:9">
      <c r="A8414" s="133">
        <v>2013</v>
      </c>
      <c r="B8414" s="133">
        <v>12</v>
      </c>
      <c r="C8414" s="134">
        <v>41625</v>
      </c>
      <c r="D8414" s="133">
        <v>11</v>
      </c>
      <c r="E8414" s="5">
        <v>36.986000000000004</v>
      </c>
      <c r="F8414" s="5">
        <v>445.77699999999999</v>
      </c>
      <c r="G8414" s="5">
        <v>2393.6190000000001</v>
      </c>
      <c r="H8414" s="5">
        <v>208.31200000000004</v>
      </c>
      <c r="I8414" s="6">
        <v>0</v>
      </c>
    </row>
    <row r="8415" spans="1:9">
      <c r="A8415" s="133">
        <v>2013</v>
      </c>
      <c r="B8415" s="133">
        <v>12</v>
      </c>
      <c r="C8415" s="134">
        <v>41625</v>
      </c>
      <c r="D8415" s="133">
        <v>12</v>
      </c>
      <c r="E8415" s="5">
        <v>25.39</v>
      </c>
      <c r="F8415" s="5">
        <v>438.39499999999998</v>
      </c>
      <c r="G8415" s="5">
        <v>2389.335</v>
      </c>
      <c r="H8415" s="5">
        <v>216.04200000000006</v>
      </c>
      <c r="I8415" s="6">
        <v>0</v>
      </c>
    </row>
    <row r="8416" spans="1:9">
      <c r="A8416" s="133">
        <v>2013</v>
      </c>
      <c r="B8416" s="133">
        <v>12</v>
      </c>
      <c r="C8416" s="134">
        <v>41625</v>
      </c>
      <c r="D8416" s="133">
        <v>13</v>
      </c>
      <c r="E8416" s="5">
        <v>25.029000000000003</v>
      </c>
      <c r="F8416" s="5">
        <v>437.70699999999999</v>
      </c>
      <c r="G8416" s="5">
        <v>2376.0440000000017</v>
      </c>
      <c r="H8416" s="5">
        <v>219.08600000000001</v>
      </c>
      <c r="I8416" s="6">
        <v>0</v>
      </c>
    </row>
    <row r="8417" spans="1:9">
      <c r="A8417" s="133">
        <v>2013</v>
      </c>
      <c r="B8417" s="133">
        <v>12</v>
      </c>
      <c r="C8417" s="134">
        <v>41625</v>
      </c>
      <c r="D8417" s="133">
        <v>14</v>
      </c>
      <c r="E8417" s="5">
        <v>25.2</v>
      </c>
      <c r="F8417" s="5">
        <v>437.32800000000003</v>
      </c>
      <c r="G8417" s="5">
        <v>2392.054000000001</v>
      </c>
      <c r="H8417" s="5">
        <v>223.27700000000002</v>
      </c>
      <c r="I8417" s="6">
        <v>0</v>
      </c>
    </row>
    <row r="8418" spans="1:9">
      <c r="A8418" s="133">
        <v>2013</v>
      </c>
      <c r="B8418" s="133">
        <v>12</v>
      </c>
      <c r="C8418" s="134">
        <v>41625</v>
      </c>
      <c r="D8418" s="133">
        <v>15</v>
      </c>
      <c r="E8418" s="5">
        <v>25.386000000000003</v>
      </c>
      <c r="F8418" s="5">
        <v>437.49900000000002</v>
      </c>
      <c r="G8418" s="5">
        <v>2377.3819999999996</v>
      </c>
      <c r="H8418" s="5">
        <v>220.73300000000006</v>
      </c>
      <c r="I8418" s="6">
        <v>0</v>
      </c>
    </row>
    <row r="8419" spans="1:9">
      <c r="A8419" s="133">
        <v>2013</v>
      </c>
      <c r="B8419" s="133">
        <v>12</v>
      </c>
      <c r="C8419" s="134">
        <v>41625</v>
      </c>
      <c r="D8419" s="133">
        <v>16</v>
      </c>
      <c r="E8419" s="5">
        <v>72.080000000000013</v>
      </c>
      <c r="F8419" s="5">
        <v>437.59999999999997</v>
      </c>
      <c r="G8419" s="5">
        <v>2321.0519999999988</v>
      </c>
      <c r="H8419" s="5">
        <v>222.45200000000003</v>
      </c>
      <c r="I8419" s="6">
        <v>0</v>
      </c>
    </row>
    <row r="8420" spans="1:9">
      <c r="A8420" s="133">
        <v>2013</v>
      </c>
      <c r="B8420" s="133">
        <v>12</v>
      </c>
      <c r="C8420" s="134">
        <v>41625</v>
      </c>
      <c r="D8420" s="133">
        <v>17</v>
      </c>
      <c r="E8420" s="5">
        <v>92.777999999999992</v>
      </c>
      <c r="F8420" s="5">
        <v>436.91399999999993</v>
      </c>
      <c r="G8420" s="5">
        <v>2310.0769999999998</v>
      </c>
      <c r="H8420" s="5">
        <v>222.30700000000002</v>
      </c>
      <c r="I8420" s="6">
        <v>0</v>
      </c>
    </row>
    <row r="8421" spans="1:9">
      <c r="A8421" s="133">
        <v>2013</v>
      </c>
      <c r="B8421" s="133">
        <v>12</v>
      </c>
      <c r="C8421" s="134">
        <v>41625</v>
      </c>
      <c r="D8421" s="133">
        <v>18</v>
      </c>
      <c r="E8421" s="5">
        <v>92.197000000000003</v>
      </c>
      <c r="F8421" s="5">
        <v>439.858</v>
      </c>
      <c r="G8421" s="5">
        <v>2318.7179999999994</v>
      </c>
      <c r="H8421" s="5">
        <v>222.69499999999999</v>
      </c>
      <c r="I8421" s="6">
        <v>0</v>
      </c>
    </row>
    <row r="8422" spans="1:9">
      <c r="A8422" s="133">
        <v>2013</v>
      </c>
      <c r="B8422" s="133">
        <v>12</v>
      </c>
      <c r="C8422" s="134">
        <v>41625</v>
      </c>
      <c r="D8422" s="133">
        <v>19</v>
      </c>
      <c r="E8422" s="5">
        <v>90.579000000000008</v>
      </c>
      <c r="F8422" s="5">
        <v>441.99300000000005</v>
      </c>
      <c r="G8422" s="5">
        <v>2387.1920000000018</v>
      </c>
      <c r="H8422" s="5">
        <v>224.00499999999997</v>
      </c>
      <c r="I8422" s="6">
        <v>0</v>
      </c>
    </row>
    <row r="8423" spans="1:9">
      <c r="A8423" s="133">
        <v>2013</v>
      </c>
      <c r="B8423" s="133">
        <v>12</v>
      </c>
      <c r="C8423" s="134">
        <v>41625</v>
      </c>
      <c r="D8423" s="133">
        <v>20</v>
      </c>
      <c r="E8423" s="5">
        <v>88.143000000000001</v>
      </c>
      <c r="F8423" s="5">
        <v>442.72300000000007</v>
      </c>
      <c r="G8423" s="5">
        <v>2429.5279999999993</v>
      </c>
      <c r="H8423" s="5">
        <v>222.90000000000003</v>
      </c>
      <c r="I8423" s="6">
        <v>0</v>
      </c>
    </row>
    <row r="8424" spans="1:9">
      <c r="A8424" s="133">
        <v>2013</v>
      </c>
      <c r="B8424" s="133">
        <v>12</v>
      </c>
      <c r="C8424" s="134">
        <v>41625</v>
      </c>
      <c r="D8424" s="133">
        <v>21</v>
      </c>
      <c r="E8424" s="5">
        <v>87.863</v>
      </c>
      <c r="F8424" s="5">
        <v>442.40100000000007</v>
      </c>
      <c r="G8424" s="5">
        <v>2450.3300000000004</v>
      </c>
      <c r="H8424" s="5">
        <v>220.20600000000007</v>
      </c>
      <c r="I8424" s="6">
        <v>0</v>
      </c>
    </row>
    <row r="8425" spans="1:9">
      <c r="A8425" s="133">
        <v>2013</v>
      </c>
      <c r="B8425" s="133">
        <v>12</v>
      </c>
      <c r="C8425" s="134">
        <v>41625</v>
      </c>
      <c r="D8425" s="133">
        <v>22</v>
      </c>
      <c r="E8425" s="5">
        <v>85.814999999999998</v>
      </c>
      <c r="F8425" s="5">
        <v>442.19600000000003</v>
      </c>
      <c r="G8425" s="5">
        <v>2459.625</v>
      </c>
      <c r="H8425" s="5">
        <v>220.59200000000007</v>
      </c>
      <c r="I8425" s="6">
        <v>0</v>
      </c>
    </row>
    <row r="8426" spans="1:9">
      <c r="A8426" s="133">
        <v>2013</v>
      </c>
      <c r="B8426" s="133">
        <v>12</v>
      </c>
      <c r="C8426" s="134">
        <v>41625</v>
      </c>
      <c r="D8426" s="133">
        <v>23</v>
      </c>
      <c r="E8426" s="5">
        <v>85.981000000000009</v>
      </c>
      <c r="F8426" s="5">
        <v>441.34999999999997</v>
      </c>
      <c r="G8426" s="5">
        <v>2474.7569999999987</v>
      </c>
      <c r="H8426" s="5">
        <v>221.249</v>
      </c>
      <c r="I8426" s="6">
        <v>0</v>
      </c>
    </row>
    <row r="8427" spans="1:9">
      <c r="A8427" s="133">
        <v>2013</v>
      </c>
      <c r="B8427" s="133">
        <v>12</v>
      </c>
      <c r="C8427" s="134">
        <v>41625</v>
      </c>
      <c r="D8427" s="133">
        <v>24</v>
      </c>
      <c r="E8427" s="5">
        <v>86.68</v>
      </c>
      <c r="F8427" s="5">
        <v>442.09399999999999</v>
      </c>
      <c r="G8427" s="5">
        <v>2476.8999999999992</v>
      </c>
      <c r="H8427" s="5">
        <v>211.73999999999998</v>
      </c>
      <c r="I8427" s="6">
        <v>0</v>
      </c>
    </row>
    <row r="8428" spans="1:9">
      <c r="A8428" s="133">
        <v>2013</v>
      </c>
      <c r="B8428" s="133">
        <v>12</v>
      </c>
      <c r="C8428" s="134">
        <v>41626</v>
      </c>
      <c r="D8428" s="133">
        <v>1</v>
      </c>
      <c r="E8428" s="5">
        <v>92.838000000000008</v>
      </c>
      <c r="F8428" s="5">
        <v>442.66100000000006</v>
      </c>
      <c r="G8428" s="5">
        <v>2470.9449999999997</v>
      </c>
      <c r="H8428" s="5">
        <v>160.226</v>
      </c>
      <c r="I8428" s="6">
        <v>0</v>
      </c>
    </row>
    <row r="8429" spans="1:9">
      <c r="A8429" s="133">
        <v>2013</v>
      </c>
      <c r="B8429" s="133">
        <v>12</v>
      </c>
      <c r="C8429" s="134">
        <v>41626</v>
      </c>
      <c r="D8429" s="133">
        <v>2</v>
      </c>
      <c r="E8429" s="5">
        <v>94.426000000000002</v>
      </c>
      <c r="F8429" s="5">
        <v>441.46000000000004</v>
      </c>
      <c r="G8429" s="5">
        <v>2462.8019999999997</v>
      </c>
      <c r="H8429" s="5">
        <v>110.30799999999996</v>
      </c>
      <c r="I8429" s="6">
        <v>0</v>
      </c>
    </row>
    <row r="8430" spans="1:9">
      <c r="A8430" s="133">
        <v>2013</v>
      </c>
      <c r="B8430" s="133">
        <v>12</v>
      </c>
      <c r="C8430" s="134">
        <v>41626</v>
      </c>
      <c r="D8430" s="133">
        <v>3</v>
      </c>
      <c r="E8430" s="5">
        <v>95.768000000000001</v>
      </c>
      <c r="F8430" s="5">
        <v>441.47999999999996</v>
      </c>
      <c r="G8430" s="5">
        <v>2386.6189999999988</v>
      </c>
      <c r="H8430" s="5">
        <v>96.610999999999976</v>
      </c>
      <c r="I8430" s="6">
        <v>0</v>
      </c>
    </row>
    <row r="8431" spans="1:9">
      <c r="A8431" s="133">
        <v>2013</v>
      </c>
      <c r="B8431" s="133">
        <v>12</v>
      </c>
      <c r="C8431" s="134">
        <v>41626</v>
      </c>
      <c r="D8431" s="133">
        <v>4</v>
      </c>
      <c r="E8431" s="5">
        <v>96.168000000000006</v>
      </c>
      <c r="F8431" s="5">
        <v>441.83399999999995</v>
      </c>
      <c r="G8431" s="5">
        <v>2340.1810000000005</v>
      </c>
      <c r="H8431" s="5">
        <v>96.329000000000008</v>
      </c>
      <c r="I8431" s="6">
        <v>0</v>
      </c>
    </row>
    <row r="8432" spans="1:9">
      <c r="A8432" s="133">
        <v>2013</v>
      </c>
      <c r="B8432" s="133">
        <v>12</v>
      </c>
      <c r="C8432" s="134">
        <v>41626</v>
      </c>
      <c r="D8432" s="133">
        <v>5</v>
      </c>
      <c r="E8432" s="5">
        <v>93.832999999999998</v>
      </c>
      <c r="F8432" s="5">
        <v>442.06200000000007</v>
      </c>
      <c r="G8432" s="5">
        <v>2331.1839999999993</v>
      </c>
      <c r="H8432" s="5">
        <v>92.507999999999996</v>
      </c>
      <c r="I8432" s="6">
        <v>0</v>
      </c>
    </row>
    <row r="8433" spans="1:9">
      <c r="A8433" s="133">
        <v>2013</v>
      </c>
      <c r="B8433" s="133">
        <v>12</v>
      </c>
      <c r="C8433" s="134">
        <v>41626</v>
      </c>
      <c r="D8433" s="133">
        <v>6</v>
      </c>
      <c r="E8433" s="5">
        <v>97.84</v>
      </c>
      <c r="F8433" s="5">
        <v>433.80700000000002</v>
      </c>
      <c r="G8433" s="5">
        <v>2357.1929999999998</v>
      </c>
      <c r="H8433" s="5">
        <v>62.99799999999999</v>
      </c>
      <c r="I8433" s="6">
        <v>0</v>
      </c>
    </row>
    <row r="8434" spans="1:9">
      <c r="A8434" s="133">
        <v>2013</v>
      </c>
      <c r="B8434" s="133">
        <v>12</v>
      </c>
      <c r="C8434" s="134">
        <v>41626</v>
      </c>
      <c r="D8434" s="133">
        <v>7</v>
      </c>
      <c r="E8434" s="5">
        <v>98.248999999999995</v>
      </c>
      <c r="F8434" s="5">
        <v>396.36600000000004</v>
      </c>
      <c r="G8434" s="5">
        <v>2323.9410000000007</v>
      </c>
      <c r="H8434" s="5">
        <v>51.489999999999995</v>
      </c>
      <c r="I8434" s="6">
        <v>0</v>
      </c>
    </row>
    <row r="8435" spans="1:9">
      <c r="A8435" s="133">
        <v>2013</v>
      </c>
      <c r="B8435" s="133">
        <v>12</v>
      </c>
      <c r="C8435" s="134">
        <v>41626</v>
      </c>
      <c r="D8435" s="133">
        <v>8</v>
      </c>
      <c r="E8435" s="5">
        <v>95.826000000000008</v>
      </c>
      <c r="F8435" s="5">
        <v>396.15400000000005</v>
      </c>
      <c r="G8435" s="5">
        <v>2341.9130000000009</v>
      </c>
      <c r="H8435" s="5">
        <v>57.113000000000007</v>
      </c>
      <c r="I8435" s="6">
        <v>0</v>
      </c>
    </row>
    <row r="8436" spans="1:9">
      <c r="A8436" s="133">
        <v>2013</v>
      </c>
      <c r="B8436" s="133">
        <v>12</v>
      </c>
      <c r="C8436" s="134">
        <v>41626</v>
      </c>
      <c r="D8436" s="133">
        <v>9</v>
      </c>
      <c r="E8436" s="5">
        <v>94.981000000000009</v>
      </c>
      <c r="F8436" s="5">
        <v>394.26000000000005</v>
      </c>
      <c r="G8436" s="5">
        <v>2458.8740000000007</v>
      </c>
      <c r="H8436" s="5">
        <v>92.886999999999986</v>
      </c>
      <c r="I8436" s="6">
        <v>0</v>
      </c>
    </row>
    <row r="8437" spans="1:9">
      <c r="A8437" s="133">
        <v>2013</v>
      </c>
      <c r="B8437" s="133">
        <v>12</v>
      </c>
      <c r="C8437" s="134">
        <v>41626</v>
      </c>
      <c r="D8437" s="133">
        <v>10</v>
      </c>
      <c r="E8437" s="5">
        <v>82.593000000000004</v>
      </c>
      <c r="F8437" s="5">
        <v>389.07200000000006</v>
      </c>
      <c r="G8437" s="5">
        <v>2529.8100000000009</v>
      </c>
      <c r="H8437" s="5">
        <v>193.96099999999998</v>
      </c>
      <c r="I8437" s="6">
        <v>0</v>
      </c>
    </row>
    <row r="8438" spans="1:9">
      <c r="A8438" s="133">
        <v>2013</v>
      </c>
      <c r="B8438" s="133">
        <v>12</v>
      </c>
      <c r="C8438" s="134">
        <v>41626</v>
      </c>
      <c r="D8438" s="133">
        <v>11</v>
      </c>
      <c r="E8438" s="5">
        <v>81.942000000000007</v>
      </c>
      <c r="F8438" s="5">
        <v>391.209</v>
      </c>
      <c r="G8438" s="5">
        <v>2518.8649999999998</v>
      </c>
      <c r="H8438" s="5">
        <v>203.65500000000003</v>
      </c>
      <c r="I8438" s="6">
        <v>0</v>
      </c>
    </row>
    <row r="8439" spans="1:9">
      <c r="A8439" s="133">
        <v>2013</v>
      </c>
      <c r="B8439" s="133">
        <v>12</v>
      </c>
      <c r="C8439" s="134">
        <v>41626</v>
      </c>
      <c r="D8439" s="133">
        <v>12</v>
      </c>
      <c r="E8439" s="5">
        <v>80.676000000000002</v>
      </c>
      <c r="F8439" s="5">
        <v>397.63400000000007</v>
      </c>
      <c r="G8439" s="5">
        <v>2495.7760000000017</v>
      </c>
      <c r="H8439" s="5">
        <v>205.75100000000009</v>
      </c>
      <c r="I8439" s="6">
        <v>0</v>
      </c>
    </row>
    <row r="8440" spans="1:9">
      <c r="A8440" s="133">
        <v>2013</v>
      </c>
      <c r="B8440" s="133">
        <v>12</v>
      </c>
      <c r="C8440" s="134">
        <v>41626</v>
      </c>
      <c r="D8440" s="133">
        <v>13</v>
      </c>
      <c r="E8440" s="5">
        <v>82.284999999999997</v>
      </c>
      <c r="F8440" s="5">
        <v>405.46900000000011</v>
      </c>
      <c r="G8440" s="5">
        <v>2489.0419999999986</v>
      </c>
      <c r="H8440" s="5">
        <v>205.16200000000009</v>
      </c>
      <c r="I8440" s="6">
        <v>0</v>
      </c>
    </row>
    <row r="8441" spans="1:9">
      <c r="A8441" s="133">
        <v>2013</v>
      </c>
      <c r="B8441" s="133">
        <v>12</v>
      </c>
      <c r="C8441" s="134">
        <v>41626</v>
      </c>
      <c r="D8441" s="133">
        <v>14</v>
      </c>
      <c r="E8441" s="5">
        <v>81.808000000000007</v>
      </c>
      <c r="F8441" s="5">
        <v>406.24300000000005</v>
      </c>
      <c r="G8441" s="5">
        <v>2483.3940000000002</v>
      </c>
      <c r="H8441" s="5">
        <v>210.02400000000006</v>
      </c>
      <c r="I8441" s="6">
        <v>0</v>
      </c>
    </row>
    <row r="8442" spans="1:9">
      <c r="A8442" s="133">
        <v>2013</v>
      </c>
      <c r="B8442" s="133">
        <v>12</v>
      </c>
      <c r="C8442" s="134">
        <v>41626</v>
      </c>
      <c r="D8442" s="133">
        <v>15</v>
      </c>
      <c r="E8442" s="5">
        <v>85.591000000000008</v>
      </c>
      <c r="F8442" s="5">
        <v>412.57300000000004</v>
      </c>
      <c r="G8442" s="5">
        <v>2474.0190000000011</v>
      </c>
      <c r="H8442" s="5">
        <v>214.54499999999999</v>
      </c>
      <c r="I8442" s="6">
        <v>0</v>
      </c>
    </row>
    <row r="8443" spans="1:9">
      <c r="A8443" s="133">
        <v>2013</v>
      </c>
      <c r="B8443" s="133">
        <v>12</v>
      </c>
      <c r="C8443" s="134">
        <v>41626</v>
      </c>
      <c r="D8443" s="133">
        <v>16</v>
      </c>
      <c r="E8443" s="5">
        <v>85.227000000000004</v>
      </c>
      <c r="F8443" s="5">
        <v>413.40699999999998</v>
      </c>
      <c r="G8443" s="5">
        <v>2478.6169999999988</v>
      </c>
      <c r="H8443" s="5">
        <v>216.66300000000004</v>
      </c>
      <c r="I8443" s="6">
        <v>0</v>
      </c>
    </row>
    <row r="8444" spans="1:9">
      <c r="A8444" s="133">
        <v>2013</v>
      </c>
      <c r="B8444" s="133">
        <v>12</v>
      </c>
      <c r="C8444" s="134">
        <v>41626</v>
      </c>
      <c r="D8444" s="133">
        <v>17</v>
      </c>
      <c r="E8444" s="5">
        <v>85.063999999999993</v>
      </c>
      <c r="F8444" s="5">
        <v>415.02299999999997</v>
      </c>
      <c r="G8444" s="5">
        <v>2483.7289999999998</v>
      </c>
      <c r="H8444" s="5">
        <v>219.81300000000002</v>
      </c>
      <c r="I8444" s="6">
        <v>0</v>
      </c>
    </row>
    <row r="8445" spans="1:9">
      <c r="A8445" s="133">
        <v>2013</v>
      </c>
      <c r="B8445" s="133">
        <v>12</v>
      </c>
      <c r="C8445" s="134">
        <v>41626</v>
      </c>
      <c r="D8445" s="133">
        <v>18</v>
      </c>
      <c r="E8445" s="5">
        <v>74.947000000000003</v>
      </c>
      <c r="F8445" s="5">
        <v>422.10899999999998</v>
      </c>
      <c r="G8445" s="5">
        <v>2483.3110000000015</v>
      </c>
      <c r="H8445" s="5">
        <v>218.13199999999998</v>
      </c>
      <c r="I8445" s="6">
        <v>0</v>
      </c>
    </row>
    <row r="8446" spans="1:9">
      <c r="A8446" s="133">
        <v>2013</v>
      </c>
      <c r="B8446" s="133">
        <v>12</v>
      </c>
      <c r="C8446" s="134">
        <v>41626</v>
      </c>
      <c r="D8446" s="133">
        <v>19</v>
      </c>
      <c r="E8446" s="5">
        <v>98.26400000000001</v>
      </c>
      <c r="F8446" s="5">
        <v>426.46699999999998</v>
      </c>
      <c r="G8446" s="5">
        <v>2446.0559999999991</v>
      </c>
      <c r="H8446" s="5">
        <v>218.62900000000008</v>
      </c>
      <c r="I8446" s="6">
        <v>0</v>
      </c>
    </row>
    <row r="8447" spans="1:9">
      <c r="A8447" s="133">
        <v>2013</v>
      </c>
      <c r="B8447" s="133">
        <v>12</v>
      </c>
      <c r="C8447" s="134">
        <v>41626</v>
      </c>
      <c r="D8447" s="133">
        <v>20</v>
      </c>
      <c r="E8447" s="5">
        <v>107.52600000000001</v>
      </c>
      <c r="F8447" s="5">
        <v>425.92200000000003</v>
      </c>
      <c r="G8447" s="5">
        <v>2451.3200000000015</v>
      </c>
      <c r="H8447" s="5">
        <v>216.61000000000013</v>
      </c>
      <c r="I8447" s="6">
        <v>0</v>
      </c>
    </row>
    <row r="8448" spans="1:9">
      <c r="A8448" s="133">
        <v>2013</v>
      </c>
      <c r="B8448" s="133">
        <v>12</v>
      </c>
      <c r="C8448" s="134">
        <v>41626</v>
      </c>
      <c r="D8448" s="133">
        <v>21</v>
      </c>
      <c r="E8448" s="5">
        <v>109.06200000000001</v>
      </c>
      <c r="F8448" s="5">
        <v>427.87</v>
      </c>
      <c r="G8448" s="5">
        <v>2474.9279999999994</v>
      </c>
      <c r="H8448" s="5">
        <v>213.53900000000002</v>
      </c>
      <c r="I8448" s="6">
        <v>0</v>
      </c>
    </row>
    <row r="8449" spans="1:9">
      <c r="A8449" s="133">
        <v>2013</v>
      </c>
      <c r="B8449" s="133">
        <v>12</v>
      </c>
      <c r="C8449" s="134">
        <v>41626</v>
      </c>
      <c r="D8449" s="133">
        <v>22</v>
      </c>
      <c r="E8449" s="5">
        <v>102.191</v>
      </c>
      <c r="F8449" s="5">
        <v>431.85100000000006</v>
      </c>
      <c r="G8449" s="5">
        <v>2487.5970000000007</v>
      </c>
      <c r="H8449" s="5">
        <v>216.85999999999996</v>
      </c>
      <c r="I8449" s="6">
        <v>0</v>
      </c>
    </row>
    <row r="8450" spans="1:9">
      <c r="A8450" s="133">
        <v>2013</v>
      </c>
      <c r="B8450" s="133">
        <v>12</v>
      </c>
      <c r="C8450" s="134">
        <v>41626</v>
      </c>
      <c r="D8450" s="133">
        <v>23</v>
      </c>
      <c r="E8450" s="5">
        <v>113.99600000000001</v>
      </c>
      <c r="F8450" s="5">
        <v>432.80500000000001</v>
      </c>
      <c r="G8450" s="5">
        <v>2513.2339999999999</v>
      </c>
      <c r="H8450" s="5">
        <v>214.35700000000003</v>
      </c>
      <c r="I8450" s="6">
        <v>0</v>
      </c>
    </row>
    <row r="8451" spans="1:9">
      <c r="A8451" s="133">
        <v>2013</v>
      </c>
      <c r="B8451" s="133">
        <v>12</v>
      </c>
      <c r="C8451" s="134">
        <v>41626</v>
      </c>
      <c r="D8451" s="133">
        <v>24</v>
      </c>
      <c r="E8451" s="5">
        <v>109.71299999999999</v>
      </c>
      <c r="F8451" s="5">
        <v>434.41500000000002</v>
      </c>
      <c r="G8451" s="5">
        <v>2519.5130000000017</v>
      </c>
      <c r="H8451" s="5">
        <v>213.20399999999998</v>
      </c>
      <c r="I8451" s="6">
        <v>0</v>
      </c>
    </row>
    <row r="8452" spans="1:9">
      <c r="A8452" s="133">
        <v>2013</v>
      </c>
      <c r="B8452" s="133">
        <v>12</v>
      </c>
      <c r="C8452" s="134">
        <v>41627</v>
      </c>
      <c r="D8452" s="133">
        <v>1</v>
      </c>
      <c r="E8452" s="5">
        <v>103.958</v>
      </c>
      <c r="F8452" s="5">
        <v>442.53799999999995</v>
      </c>
      <c r="G8452" s="5">
        <v>2503.1260000000007</v>
      </c>
      <c r="H8452" s="5">
        <v>188.99900000000002</v>
      </c>
      <c r="I8452" s="6">
        <v>0</v>
      </c>
    </row>
    <row r="8453" spans="1:9">
      <c r="A8453" s="133">
        <v>2013</v>
      </c>
      <c r="B8453" s="133">
        <v>12</v>
      </c>
      <c r="C8453" s="134">
        <v>41627</v>
      </c>
      <c r="D8453" s="133">
        <v>2</v>
      </c>
      <c r="E8453" s="5">
        <v>104.413</v>
      </c>
      <c r="F8453" s="5">
        <v>444.18000000000006</v>
      </c>
      <c r="G8453" s="5">
        <v>2401.4600000000005</v>
      </c>
      <c r="H8453" s="5">
        <v>82.621000000000009</v>
      </c>
      <c r="I8453" s="6">
        <v>0</v>
      </c>
    </row>
    <row r="8454" spans="1:9">
      <c r="A8454" s="133">
        <v>2013</v>
      </c>
      <c r="B8454" s="133">
        <v>12</v>
      </c>
      <c r="C8454" s="134">
        <v>41627</v>
      </c>
      <c r="D8454" s="133">
        <v>3</v>
      </c>
      <c r="E8454" s="5">
        <v>107.28700000000001</v>
      </c>
      <c r="F8454" s="5">
        <v>436.92500000000007</v>
      </c>
      <c r="G8454" s="5">
        <v>2251.1469999999995</v>
      </c>
      <c r="H8454" s="5">
        <v>59.318000000000005</v>
      </c>
      <c r="I8454" s="6">
        <v>0</v>
      </c>
    </row>
    <row r="8455" spans="1:9">
      <c r="A8455" s="133">
        <v>2013</v>
      </c>
      <c r="B8455" s="133">
        <v>12</v>
      </c>
      <c r="C8455" s="134">
        <v>41627</v>
      </c>
      <c r="D8455" s="133">
        <v>4</v>
      </c>
      <c r="E8455" s="5">
        <v>111.845</v>
      </c>
      <c r="F8455" s="5">
        <v>434.41700000000003</v>
      </c>
      <c r="G8455" s="5">
        <v>2177.3539999999998</v>
      </c>
      <c r="H8455" s="5">
        <v>48.059999999999995</v>
      </c>
      <c r="I8455" s="6">
        <v>0</v>
      </c>
    </row>
    <row r="8456" spans="1:9">
      <c r="A8456" s="133">
        <v>2013</v>
      </c>
      <c r="B8456" s="133">
        <v>12</v>
      </c>
      <c r="C8456" s="134">
        <v>41627</v>
      </c>
      <c r="D8456" s="133">
        <v>5</v>
      </c>
      <c r="E8456" s="5">
        <v>107.18299999999999</v>
      </c>
      <c r="F8456" s="5">
        <v>456.91099999999994</v>
      </c>
      <c r="G8456" s="5">
        <v>2124.9360000000001</v>
      </c>
      <c r="H8456" s="5">
        <v>47.207999999999998</v>
      </c>
      <c r="I8456" s="6">
        <v>0</v>
      </c>
    </row>
    <row r="8457" spans="1:9">
      <c r="A8457" s="133">
        <v>2013</v>
      </c>
      <c r="B8457" s="133">
        <v>12</v>
      </c>
      <c r="C8457" s="134">
        <v>41627</v>
      </c>
      <c r="D8457" s="133">
        <v>6</v>
      </c>
      <c r="E8457" s="5">
        <v>107.64</v>
      </c>
      <c r="F8457" s="5">
        <v>477.71000000000009</v>
      </c>
      <c r="G8457" s="5">
        <v>2066.9480000000003</v>
      </c>
      <c r="H8457" s="5">
        <v>39.557000000000002</v>
      </c>
      <c r="I8457" s="6">
        <v>0</v>
      </c>
    </row>
    <row r="8458" spans="1:9">
      <c r="A8458" s="133">
        <v>2013</v>
      </c>
      <c r="B8458" s="133">
        <v>12</v>
      </c>
      <c r="C8458" s="134">
        <v>41627</v>
      </c>
      <c r="D8458" s="133">
        <v>7</v>
      </c>
      <c r="E8458" s="5">
        <v>107.96600000000001</v>
      </c>
      <c r="F8458" s="5">
        <v>482.00300000000004</v>
      </c>
      <c r="G8458" s="5">
        <v>2075.4850000000001</v>
      </c>
      <c r="H8458" s="5">
        <v>29.226000000000006</v>
      </c>
      <c r="I8458" s="6">
        <v>0</v>
      </c>
    </row>
    <row r="8459" spans="1:9">
      <c r="A8459" s="133">
        <v>2013</v>
      </c>
      <c r="B8459" s="133">
        <v>12</v>
      </c>
      <c r="C8459" s="134">
        <v>41627</v>
      </c>
      <c r="D8459" s="133">
        <v>8</v>
      </c>
      <c r="E8459" s="5">
        <v>106.82900000000001</v>
      </c>
      <c r="F8459" s="5">
        <v>482.81799999999998</v>
      </c>
      <c r="G8459" s="5">
        <v>2135.2219999999984</v>
      </c>
      <c r="H8459" s="5">
        <v>34.339000000000006</v>
      </c>
      <c r="I8459" s="6">
        <v>0</v>
      </c>
    </row>
    <row r="8460" spans="1:9">
      <c r="A8460" s="133">
        <v>2013</v>
      </c>
      <c r="B8460" s="133">
        <v>12</v>
      </c>
      <c r="C8460" s="134">
        <v>41627</v>
      </c>
      <c r="D8460" s="133">
        <v>9</v>
      </c>
      <c r="E8460" s="5">
        <v>106.30500000000001</v>
      </c>
      <c r="F8460" s="5">
        <v>480.91400000000004</v>
      </c>
      <c r="G8460" s="5">
        <v>2276.4059999999999</v>
      </c>
      <c r="H8460" s="5">
        <v>80.342000000000013</v>
      </c>
      <c r="I8460" s="6">
        <v>0</v>
      </c>
    </row>
    <row r="8461" spans="1:9">
      <c r="A8461" s="133">
        <v>2013</v>
      </c>
      <c r="B8461" s="133">
        <v>12</v>
      </c>
      <c r="C8461" s="134">
        <v>41627</v>
      </c>
      <c r="D8461" s="133">
        <v>10</v>
      </c>
      <c r="E8461" s="5">
        <v>108.65</v>
      </c>
      <c r="F8461" s="5">
        <v>479.55100000000004</v>
      </c>
      <c r="G8461" s="5">
        <v>2327.1770000000015</v>
      </c>
      <c r="H8461" s="5">
        <v>193.63899999999995</v>
      </c>
      <c r="I8461" s="6">
        <v>0</v>
      </c>
    </row>
    <row r="8462" spans="1:9">
      <c r="A8462" s="133">
        <v>2013</v>
      </c>
      <c r="B8462" s="133">
        <v>12</v>
      </c>
      <c r="C8462" s="134">
        <v>41627</v>
      </c>
      <c r="D8462" s="133">
        <v>11</v>
      </c>
      <c r="E8462" s="5">
        <v>106.047</v>
      </c>
      <c r="F8462" s="5">
        <v>478.37700000000001</v>
      </c>
      <c r="G8462" s="5">
        <v>2361.9110000000005</v>
      </c>
      <c r="H8462" s="5">
        <v>206.86999999999998</v>
      </c>
      <c r="I8462" s="6">
        <v>0</v>
      </c>
    </row>
    <row r="8463" spans="1:9">
      <c r="A8463" s="133">
        <v>2013</v>
      </c>
      <c r="B8463" s="133">
        <v>12</v>
      </c>
      <c r="C8463" s="134">
        <v>41627</v>
      </c>
      <c r="D8463" s="133">
        <v>12</v>
      </c>
      <c r="E8463" s="5">
        <v>111.236</v>
      </c>
      <c r="F8463" s="5">
        <v>476.46200000000005</v>
      </c>
      <c r="G8463" s="5">
        <v>2396.7050000000008</v>
      </c>
      <c r="H8463" s="5">
        <v>211.28600000000003</v>
      </c>
      <c r="I8463" s="6">
        <v>0</v>
      </c>
    </row>
    <row r="8464" spans="1:9">
      <c r="A8464" s="133">
        <v>2013</v>
      </c>
      <c r="B8464" s="133">
        <v>12</v>
      </c>
      <c r="C8464" s="134">
        <v>41627</v>
      </c>
      <c r="D8464" s="133">
        <v>13</v>
      </c>
      <c r="E8464" s="5">
        <v>133.197</v>
      </c>
      <c r="F8464" s="5">
        <v>446.27900000000005</v>
      </c>
      <c r="G8464" s="5">
        <v>2458.4449999999988</v>
      </c>
      <c r="H8464" s="5">
        <v>216.34099999999995</v>
      </c>
      <c r="I8464" s="6">
        <v>0</v>
      </c>
    </row>
    <row r="8465" spans="1:9">
      <c r="A8465" s="133">
        <v>2013</v>
      </c>
      <c r="B8465" s="133">
        <v>12</v>
      </c>
      <c r="C8465" s="134">
        <v>41627</v>
      </c>
      <c r="D8465" s="133">
        <v>14</v>
      </c>
      <c r="E8465" s="5">
        <v>116.501</v>
      </c>
      <c r="F8465" s="5">
        <v>446.04299999999995</v>
      </c>
      <c r="G8465" s="5">
        <v>2487.7449999999994</v>
      </c>
      <c r="H8465" s="5">
        <v>217.07799999999997</v>
      </c>
      <c r="I8465" s="6">
        <v>0</v>
      </c>
    </row>
    <row r="8466" spans="1:9">
      <c r="A8466" s="133">
        <v>2013</v>
      </c>
      <c r="B8466" s="133">
        <v>12</v>
      </c>
      <c r="C8466" s="134">
        <v>41627</v>
      </c>
      <c r="D8466" s="133">
        <v>15</v>
      </c>
      <c r="E8466" s="5">
        <v>121.227</v>
      </c>
      <c r="F8466" s="5">
        <v>440.20000000000005</v>
      </c>
      <c r="G8466" s="5">
        <v>2483.7240000000002</v>
      </c>
      <c r="H8466" s="5">
        <v>217.32600000000002</v>
      </c>
      <c r="I8466" s="6">
        <v>0</v>
      </c>
    </row>
    <row r="8467" spans="1:9">
      <c r="A8467" s="133">
        <v>2013</v>
      </c>
      <c r="B8467" s="133">
        <v>12</v>
      </c>
      <c r="C8467" s="134">
        <v>41627</v>
      </c>
      <c r="D8467" s="133">
        <v>16</v>
      </c>
      <c r="E8467" s="5">
        <v>111.19</v>
      </c>
      <c r="F8467" s="5">
        <v>440.18400000000003</v>
      </c>
      <c r="G8467" s="5">
        <v>2481.1920000000005</v>
      </c>
      <c r="H8467" s="5">
        <v>215.89499999999995</v>
      </c>
      <c r="I8467" s="6">
        <v>0</v>
      </c>
    </row>
    <row r="8468" spans="1:9">
      <c r="A8468" s="133">
        <v>2013</v>
      </c>
      <c r="B8468" s="133">
        <v>12</v>
      </c>
      <c r="C8468" s="134">
        <v>41627</v>
      </c>
      <c r="D8468" s="133">
        <v>17</v>
      </c>
      <c r="E8468" s="5">
        <v>110.95000000000002</v>
      </c>
      <c r="F8468" s="5">
        <v>440.42400000000004</v>
      </c>
      <c r="G8468" s="5">
        <v>2479.8360000000002</v>
      </c>
      <c r="H8468" s="5">
        <v>215.71600000000001</v>
      </c>
      <c r="I8468" s="6">
        <v>0</v>
      </c>
    </row>
    <row r="8469" spans="1:9">
      <c r="A8469" s="133">
        <v>2013</v>
      </c>
      <c r="B8469" s="133">
        <v>12</v>
      </c>
      <c r="C8469" s="134">
        <v>41627</v>
      </c>
      <c r="D8469" s="133">
        <v>18</v>
      </c>
      <c r="E8469" s="5">
        <v>107.67400000000001</v>
      </c>
      <c r="F8469" s="5">
        <v>441.70799999999997</v>
      </c>
      <c r="G8469" s="5">
        <v>2493.0120000000002</v>
      </c>
      <c r="H8469" s="5">
        <v>216.38599999999997</v>
      </c>
      <c r="I8469" s="6">
        <v>0</v>
      </c>
    </row>
    <row r="8470" spans="1:9">
      <c r="A8470" s="133">
        <v>2013</v>
      </c>
      <c r="B8470" s="133">
        <v>12</v>
      </c>
      <c r="C8470" s="134">
        <v>41627</v>
      </c>
      <c r="D8470" s="133">
        <v>19</v>
      </c>
      <c r="E8470" s="5">
        <v>112.58600000000001</v>
      </c>
      <c r="F8470" s="5">
        <v>442.81700000000006</v>
      </c>
      <c r="G8470" s="5">
        <v>2493.5079999999994</v>
      </c>
      <c r="H8470" s="5">
        <v>216.02399999999989</v>
      </c>
      <c r="I8470" s="6">
        <v>0</v>
      </c>
    </row>
    <row r="8471" spans="1:9">
      <c r="A8471" s="133">
        <v>2013</v>
      </c>
      <c r="B8471" s="133">
        <v>12</v>
      </c>
      <c r="C8471" s="134">
        <v>41627</v>
      </c>
      <c r="D8471" s="133">
        <v>20</v>
      </c>
      <c r="E8471" s="5">
        <v>112.21400000000001</v>
      </c>
      <c r="F8471" s="5">
        <v>444.48100000000005</v>
      </c>
      <c r="G8471" s="5">
        <v>2516.3119999999999</v>
      </c>
      <c r="H8471" s="5">
        <v>215.13199999999998</v>
      </c>
      <c r="I8471" s="6">
        <v>0</v>
      </c>
    </row>
    <row r="8472" spans="1:9">
      <c r="A8472" s="133">
        <v>2013</v>
      </c>
      <c r="B8472" s="133">
        <v>12</v>
      </c>
      <c r="C8472" s="134">
        <v>41627</v>
      </c>
      <c r="D8472" s="133">
        <v>21</v>
      </c>
      <c r="E8472" s="5">
        <v>112.352</v>
      </c>
      <c r="F8472" s="5">
        <v>459.06599999999997</v>
      </c>
      <c r="G8472" s="5">
        <v>2519.3469999999998</v>
      </c>
      <c r="H8472" s="5">
        <v>214.142</v>
      </c>
      <c r="I8472" s="6">
        <v>0</v>
      </c>
    </row>
    <row r="8473" spans="1:9">
      <c r="A8473" s="133">
        <v>2013</v>
      </c>
      <c r="B8473" s="133">
        <v>12</v>
      </c>
      <c r="C8473" s="134">
        <v>41627</v>
      </c>
      <c r="D8473" s="133">
        <v>22</v>
      </c>
      <c r="E8473" s="5">
        <v>113.62400000000001</v>
      </c>
      <c r="F8473" s="5">
        <v>456.71899999999999</v>
      </c>
      <c r="G8473" s="5">
        <v>2532.3209999999999</v>
      </c>
      <c r="H8473" s="5">
        <v>216.27800000000005</v>
      </c>
      <c r="I8473" s="6">
        <v>0</v>
      </c>
    </row>
    <row r="8474" spans="1:9">
      <c r="A8474" s="133">
        <v>2013</v>
      </c>
      <c r="B8474" s="133">
        <v>12</v>
      </c>
      <c r="C8474" s="134">
        <v>41627</v>
      </c>
      <c r="D8474" s="133">
        <v>23</v>
      </c>
      <c r="E8474" s="5">
        <v>113.319</v>
      </c>
      <c r="F8474" s="5">
        <v>458.67700000000002</v>
      </c>
      <c r="G8474" s="5">
        <v>2542.8710000000001</v>
      </c>
      <c r="H8474" s="5">
        <v>217.03200000000001</v>
      </c>
      <c r="I8474" s="6">
        <v>0</v>
      </c>
    </row>
    <row r="8475" spans="1:9">
      <c r="A8475" s="133">
        <v>2013</v>
      </c>
      <c r="B8475" s="133">
        <v>12</v>
      </c>
      <c r="C8475" s="134">
        <v>41627</v>
      </c>
      <c r="D8475" s="133">
        <v>24</v>
      </c>
      <c r="E8475" s="5">
        <v>113.13300000000001</v>
      </c>
      <c r="F8475" s="5">
        <v>459.74600000000009</v>
      </c>
      <c r="G8475" s="5">
        <v>2538.6680000000001</v>
      </c>
      <c r="H8475" s="5">
        <v>216.50899999999993</v>
      </c>
      <c r="I8475" s="6">
        <v>0</v>
      </c>
    </row>
    <row r="8476" spans="1:9">
      <c r="A8476" s="133">
        <v>2013</v>
      </c>
      <c r="B8476" s="133">
        <v>12</v>
      </c>
      <c r="C8476" s="134">
        <v>41628</v>
      </c>
      <c r="D8476" s="133">
        <v>1</v>
      </c>
      <c r="E8476" s="5">
        <v>112.83900000000001</v>
      </c>
      <c r="F8476" s="5">
        <v>461.13900000000001</v>
      </c>
      <c r="G8476" s="5">
        <v>2508.7639999999992</v>
      </c>
      <c r="H8476" s="5">
        <v>175.88499999999993</v>
      </c>
      <c r="I8476" s="6">
        <v>0</v>
      </c>
    </row>
    <row r="8477" spans="1:9">
      <c r="A8477" s="133">
        <v>2013</v>
      </c>
      <c r="B8477" s="133">
        <v>12</v>
      </c>
      <c r="C8477" s="134">
        <v>41628</v>
      </c>
      <c r="D8477" s="133">
        <v>2</v>
      </c>
      <c r="E8477" s="5">
        <v>113.52800000000001</v>
      </c>
      <c r="F8477" s="5">
        <v>462.351</v>
      </c>
      <c r="G8477" s="5">
        <v>2407.5010000000002</v>
      </c>
      <c r="H8477" s="5">
        <v>88.641999999999996</v>
      </c>
      <c r="I8477" s="6">
        <v>0</v>
      </c>
    </row>
    <row r="8478" spans="1:9">
      <c r="A8478" s="133">
        <v>2013</v>
      </c>
      <c r="B8478" s="133">
        <v>12</v>
      </c>
      <c r="C8478" s="134">
        <v>41628</v>
      </c>
      <c r="D8478" s="133">
        <v>3</v>
      </c>
      <c r="E8478" s="5">
        <v>117.107</v>
      </c>
      <c r="F8478" s="5">
        <v>463.19400000000002</v>
      </c>
      <c r="G8478" s="5">
        <v>2218.7839999999997</v>
      </c>
      <c r="H8478" s="5">
        <v>57.548999999999999</v>
      </c>
      <c r="I8478" s="6">
        <v>0</v>
      </c>
    </row>
    <row r="8479" spans="1:9">
      <c r="A8479" s="133">
        <v>2013</v>
      </c>
      <c r="B8479" s="133">
        <v>12</v>
      </c>
      <c r="C8479" s="134">
        <v>41628</v>
      </c>
      <c r="D8479" s="133">
        <v>4</v>
      </c>
      <c r="E8479" s="5">
        <v>118.50700000000001</v>
      </c>
      <c r="F8479" s="5">
        <v>461.04399999999993</v>
      </c>
      <c r="G8479" s="5">
        <v>2140.0450000000005</v>
      </c>
      <c r="H8479" s="5">
        <v>49.451000000000001</v>
      </c>
      <c r="I8479" s="6">
        <v>0</v>
      </c>
    </row>
    <row r="8480" spans="1:9">
      <c r="A8480" s="133">
        <v>2013</v>
      </c>
      <c r="B8480" s="133">
        <v>12</v>
      </c>
      <c r="C8480" s="134">
        <v>41628</v>
      </c>
      <c r="D8480" s="133">
        <v>5</v>
      </c>
      <c r="E8480" s="5">
        <v>115.645</v>
      </c>
      <c r="F8480" s="5">
        <v>460.27299999999991</v>
      </c>
      <c r="G8480" s="5">
        <v>2094.6609999999996</v>
      </c>
      <c r="H8480" s="5">
        <v>41.865000000000002</v>
      </c>
      <c r="I8480" s="6">
        <v>0</v>
      </c>
    </row>
    <row r="8481" spans="1:9">
      <c r="A8481" s="133">
        <v>2013</v>
      </c>
      <c r="B8481" s="133">
        <v>12</v>
      </c>
      <c r="C8481" s="134">
        <v>41628</v>
      </c>
      <c r="D8481" s="133">
        <v>6</v>
      </c>
      <c r="E8481" s="5">
        <v>102.73700000000001</v>
      </c>
      <c r="F8481" s="5">
        <v>460.596</v>
      </c>
      <c r="G8481" s="5">
        <v>2094.2620000000002</v>
      </c>
      <c r="H8481" s="5">
        <v>35.920999999999992</v>
      </c>
      <c r="I8481" s="6">
        <v>0</v>
      </c>
    </row>
    <row r="8482" spans="1:9">
      <c r="A8482" s="133">
        <v>2013</v>
      </c>
      <c r="B8482" s="133">
        <v>12</v>
      </c>
      <c r="C8482" s="134">
        <v>41628</v>
      </c>
      <c r="D8482" s="133">
        <v>7</v>
      </c>
      <c r="E8482" s="5">
        <v>103.5</v>
      </c>
      <c r="F8482" s="5">
        <v>465.58000000000004</v>
      </c>
      <c r="G8482" s="5">
        <v>2102.5659999999998</v>
      </c>
      <c r="H8482" s="5">
        <v>30.677000000000003</v>
      </c>
      <c r="I8482" s="6">
        <v>0</v>
      </c>
    </row>
    <row r="8483" spans="1:9">
      <c r="A8483" s="133">
        <v>2013</v>
      </c>
      <c r="B8483" s="133">
        <v>12</v>
      </c>
      <c r="C8483" s="134">
        <v>41628</v>
      </c>
      <c r="D8483" s="133">
        <v>8</v>
      </c>
      <c r="E8483" s="5">
        <v>102.97800000000001</v>
      </c>
      <c r="F8483" s="5">
        <v>465.4070000000001</v>
      </c>
      <c r="G8483" s="5">
        <v>2184.2600000000002</v>
      </c>
      <c r="H8483" s="5">
        <v>46.603000000000009</v>
      </c>
      <c r="I8483" s="6">
        <v>0</v>
      </c>
    </row>
    <row r="8484" spans="1:9">
      <c r="A8484" s="133">
        <v>2013</v>
      </c>
      <c r="B8484" s="133">
        <v>12</v>
      </c>
      <c r="C8484" s="134">
        <v>41628</v>
      </c>
      <c r="D8484" s="133">
        <v>9</v>
      </c>
      <c r="E8484" s="5">
        <v>102.22200000000001</v>
      </c>
      <c r="F8484" s="5">
        <v>432.54699999999991</v>
      </c>
      <c r="G8484" s="5">
        <v>2343.773000000001</v>
      </c>
      <c r="H8484" s="5">
        <v>108.011</v>
      </c>
      <c r="I8484" s="6">
        <v>0</v>
      </c>
    </row>
    <row r="8485" spans="1:9">
      <c r="A8485" s="133">
        <v>2013</v>
      </c>
      <c r="B8485" s="133">
        <v>12</v>
      </c>
      <c r="C8485" s="134">
        <v>41628</v>
      </c>
      <c r="D8485" s="133">
        <v>10</v>
      </c>
      <c r="E8485" s="5">
        <v>96.667000000000002</v>
      </c>
      <c r="F8485" s="5">
        <v>387.35699999999991</v>
      </c>
      <c r="G8485" s="5">
        <v>2512.8960000000006</v>
      </c>
      <c r="H8485" s="5">
        <v>184.00399999999999</v>
      </c>
      <c r="I8485" s="6">
        <v>0</v>
      </c>
    </row>
    <row r="8486" spans="1:9">
      <c r="A8486" s="133">
        <v>2013</v>
      </c>
      <c r="B8486" s="133">
        <v>12</v>
      </c>
      <c r="C8486" s="134">
        <v>41628</v>
      </c>
      <c r="D8486" s="133">
        <v>11</v>
      </c>
      <c r="E8486" s="5">
        <v>95.789000000000001</v>
      </c>
      <c r="F8486" s="5">
        <v>384.86300000000006</v>
      </c>
      <c r="G8486" s="5">
        <v>2529.4519999999993</v>
      </c>
      <c r="H8486" s="5">
        <v>198.56700000000001</v>
      </c>
      <c r="I8486" s="6">
        <v>0</v>
      </c>
    </row>
    <row r="8487" spans="1:9">
      <c r="A8487" s="133">
        <v>2013</v>
      </c>
      <c r="B8487" s="133">
        <v>12</v>
      </c>
      <c r="C8487" s="134">
        <v>41628</v>
      </c>
      <c r="D8487" s="133">
        <v>12</v>
      </c>
      <c r="E8487" s="5">
        <v>94.100000000000009</v>
      </c>
      <c r="F8487" s="5">
        <v>388.83500000000004</v>
      </c>
      <c r="G8487" s="5">
        <v>2531.9589999999998</v>
      </c>
      <c r="H8487" s="5">
        <v>204.48900000000006</v>
      </c>
      <c r="I8487" s="6">
        <v>0</v>
      </c>
    </row>
    <row r="8488" spans="1:9">
      <c r="A8488" s="133">
        <v>2013</v>
      </c>
      <c r="B8488" s="133">
        <v>12</v>
      </c>
      <c r="C8488" s="134">
        <v>41628</v>
      </c>
      <c r="D8488" s="133">
        <v>13</v>
      </c>
      <c r="E8488" s="5">
        <v>95.556000000000012</v>
      </c>
      <c r="F8488" s="5">
        <v>393.72300000000001</v>
      </c>
      <c r="G8488" s="5">
        <v>2534.1709999999994</v>
      </c>
      <c r="H8488" s="5">
        <v>202.75499999999994</v>
      </c>
      <c r="I8488" s="6">
        <v>0</v>
      </c>
    </row>
    <row r="8489" spans="1:9">
      <c r="A8489" s="133">
        <v>2013</v>
      </c>
      <c r="B8489" s="133">
        <v>12</v>
      </c>
      <c r="C8489" s="134">
        <v>41628</v>
      </c>
      <c r="D8489" s="133">
        <v>14</v>
      </c>
      <c r="E8489" s="5">
        <v>95.545000000000002</v>
      </c>
      <c r="F8489" s="5">
        <v>449.80099999999999</v>
      </c>
      <c r="G8489" s="5">
        <v>2480.2239999999983</v>
      </c>
      <c r="H8489" s="5">
        <v>200.39600000000004</v>
      </c>
      <c r="I8489" s="6">
        <v>0</v>
      </c>
    </row>
    <row r="8490" spans="1:9">
      <c r="A8490" s="133">
        <v>2013</v>
      </c>
      <c r="B8490" s="133">
        <v>12</v>
      </c>
      <c r="C8490" s="134">
        <v>41628</v>
      </c>
      <c r="D8490" s="133">
        <v>15</v>
      </c>
      <c r="E8490" s="5">
        <v>91.111000000000004</v>
      </c>
      <c r="F8490" s="5">
        <v>451.38200000000001</v>
      </c>
      <c r="G8490" s="5">
        <v>2476.9890000000005</v>
      </c>
      <c r="H8490" s="5">
        <v>204.10500000000002</v>
      </c>
      <c r="I8490" s="6">
        <v>0</v>
      </c>
    </row>
    <row r="8491" spans="1:9">
      <c r="A8491" s="133">
        <v>2013</v>
      </c>
      <c r="B8491" s="133">
        <v>12</v>
      </c>
      <c r="C8491" s="134">
        <v>41628</v>
      </c>
      <c r="D8491" s="133">
        <v>16</v>
      </c>
      <c r="E8491" s="5">
        <v>92.567000000000007</v>
      </c>
      <c r="F8491" s="5">
        <v>449.25</v>
      </c>
      <c r="G8491" s="5">
        <v>2486.2639999999983</v>
      </c>
      <c r="H8491" s="5">
        <v>210.36899999999997</v>
      </c>
      <c r="I8491" s="6">
        <v>0</v>
      </c>
    </row>
    <row r="8492" spans="1:9">
      <c r="A8492" s="133">
        <v>2013</v>
      </c>
      <c r="B8492" s="133">
        <v>12</v>
      </c>
      <c r="C8492" s="134">
        <v>41628</v>
      </c>
      <c r="D8492" s="133">
        <v>17</v>
      </c>
      <c r="E8492" s="5">
        <v>96.622</v>
      </c>
      <c r="F8492" s="5">
        <v>448.64800000000002</v>
      </c>
      <c r="G8492" s="5">
        <v>2483.6869999999994</v>
      </c>
      <c r="H8492" s="5">
        <v>211.54499999999999</v>
      </c>
      <c r="I8492" s="6">
        <v>0</v>
      </c>
    </row>
    <row r="8493" spans="1:9">
      <c r="A8493" s="133">
        <v>2013</v>
      </c>
      <c r="B8493" s="133">
        <v>12</v>
      </c>
      <c r="C8493" s="134">
        <v>41628</v>
      </c>
      <c r="D8493" s="133">
        <v>18</v>
      </c>
      <c r="E8493" s="5">
        <v>96.192999999999998</v>
      </c>
      <c r="F8493" s="5">
        <v>447.44200000000001</v>
      </c>
      <c r="G8493" s="5">
        <v>2480.6980000000003</v>
      </c>
      <c r="H8493" s="5">
        <v>210.10500000000002</v>
      </c>
      <c r="I8493" s="6">
        <v>0</v>
      </c>
    </row>
    <row r="8494" spans="1:9">
      <c r="A8494" s="133">
        <v>2013</v>
      </c>
      <c r="B8494" s="133">
        <v>12</v>
      </c>
      <c r="C8494" s="134">
        <v>41628</v>
      </c>
      <c r="D8494" s="133">
        <v>19</v>
      </c>
      <c r="E8494" s="5">
        <v>88.268000000000001</v>
      </c>
      <c r="F8494" s="5">
        <v>449.16200000000003</v>
      </c>
      <c r="G8494" s="5">
        <v>2491.5399999999995</v>
      </c>
      <c r="H8494" s="5">
        <v>212.82399999999996</v>
      </c>
      <c r="I8494" s="6">
        <v>0</v>
      </c>
    </row>
    <row r="8495" spans="1:9">
      <c r="A8495" s="133">
        <v>2013</v>
      </c>
      <c r="B8495" s="133">
        <v>12</v>
      </c>
      <c r="C8495" s="134">
        <v>41628</v>
      </c>
      <c r="D8495" s="133">
        <v>20</v>
      </c>
      <c r="E8495" s="5">
        <v>90</v>
      </c>
      <c r="F8495" s="5">
        <v>449.56599999999992</v>
      </c>
      <c r="G8495" s="5">
        <v>2507.6170000000002</v>
      </c>
      <c r="H8495" s="5">
        <v>216.02900000000008</v>
      </c>
      <c r="I8495" s="6">
        <v>0</v>
      </c>
    </row>
    <row r="8496" spans="1:9">
      <c r="A8496" s="133">
        <v>2013</v>
      </c>
      <c r="B8496" s="133">
        <v>12</v>
      </c>
      <c r="C8496" s="134">
        <v>41628</v>
      </c>
      <c r="D8496" s="133">
        <v>21</v>
      </c>
      <c r="E8496" s="5">
        <v>96.183000000000007</v>
      </c>
      <c r="F8496" s="5">
        <v>449.2240000000001</v>
      </c>
      <c r="G8496" s="5">
        <v>2515.5460000000012</v>
      </c>
      <c r="H8496" s="5">
        <v>215.67799999999994</v>
      </c>
      <c r="I8496" s="6">
        <v>0</v>
      </c>
    </row>
    <row r="8497" spans="1:9">
      <c r="A8497" s="133">
        <v>2013</v>
      </c>
      <c r="B8497" s="133">
        <v>12</v>
      </c>
      <c r="C8497" s="134">
        <v>41628</v>
      </c>
      <c r="D8497" s="133">
        <v>22</v>
      </c>
      <c r="E8497" s="5">
        <v>95.924000000000007</v>
      </c>
      <c r="F8497" s="5">
        <v>449.85899999999998</v>
      </c>
      <c r="G8497" s="5">
        <v>2530.6459999999997</v>
      </c>
      <c r="H8497" s="5">
        <v>216.35399999999998</v>
      </c>
      <c r="I8497" s="6">
        <v>0</v>
      </c>
    </row>
    <row r="8498" spans="1:9">
      <c r="A8498" s="133">
        <v>2013</v>
      </c>
      <c r="B8498" s="133">
        <v>12</v>
      </c>
      <c r="C8498" s="134">
        <v>41628</v>
      </c>
      <c r="D8498" s="133">
        <v>23</v>
      </c>
      <c r="E8498" s="5">
        <v>93.77300000000001</v>
      </c>
      <c r="F8498" s="5">
        <v>451.77699999999999</v>
      </c>
      <c r="G8498" s="5">
        <v>2541.3380000000002</v>
      </c>
      <c r="H8498" s="5">
        <v>217.04499999999996</v>
      </c>
      <c r="I8498" s="6">
        <v>0</v>
      </c>
    </row>
    <row r="8499" spans="1:9">
      <c r="A8499" s="133">
        <v>2013</v>
      </c>
      <c r="B8499" s="133">
        <v>12</v>
      </c>
      <c r="C8499" s="134">
        <v>41628</v>
      </c>
      <c r="D8499" s="133">
        <v>24</v>
      </c>
      <c r="E8499" s="5">
        <v>90.513000000000005</v>
      </c>
      <c r="F8499" s="5">
        <v>453.26400000000001</v>
      </c>
      <c r="G8499" s="5">
        <v>2538.5369999999994</v>
      </c>
      <c r="H8499" s="5">
        <v>187.05399999999997</v>
      </c>
      <c r="I8499" s="6">
        <v>0</v>
      </c>
    </row>
    <row r="8500" spans="1:9">
      <c r="A8500" s="133">
        <v>2013</v>
      </c>
      <c r="B8500" s="133">
        <v>12</v>
      </c>
      <c r="C8500" s="134">
        <v>41629</v>
      </c>
      <c r="D8500" s="133">
        <v>1</v>
      </c>
      <c r="E8500" s="5">
        <v>90.907000000000011</v>
      </c>
      <c r="F8500" s="5">
        <v>452.73799999999994</v>
      </c>
      <c r="G8500" s="5">
        <v>2467.9560000000015</v>
      </c>
      <c r="H8500" s="5">
        <v>105.21500000000003</v>
      </c>
      <c r="I8500" s="6">
        <v>0</v>
      </c>
    </row>
    <row r="8501" spans="1:9">
      <c r="A8501" s="133">
        <v>2013</v>
      </c>
      <c r="B8501" s="133">
        <v>12</v>
      </c>
      <c r="C8501" s="134">
        <v>41629</v>
      </c>
      <c r="D8501" s="133">
        <v>2</v>
      </c>
      <c r="E8501" s="5">
        <v>88.88900000000001</v>
      </c>
      <c r="F8501" s="5">
        <v>451.68000000000006</v>
      </c>
      <c r="G8501" s="5">
        <v>2391.2100000000005</v>
      </c>
      <c r="H8501" s="5">
        <v>81.489999999999981</v>
      </c>
      <c r="I8501" s="6">
        <v>0</v>
      </c>
    </row>
    <row r="8502" spans="1:9">
      <c r="A8502" s="133">
        <v>2013</v>
      </c>
      <c r="B8502" s="133">
        <v>12</v>
      </c>
      <c r="C8502" s="134">
        <v>41629</v>
      </c>
      <c r="D8502" s="133">
        <v>3</v>
      </c>
      <c r="E8502" s="5">
        <v>67.167000000000002</v>
      </c>
      <c r="F8502" s="5">
        <v>448.38100000000003</v>
      </c>
      <c r="G8502" s="5">
        <v>2316.7110000000007</v>
      </c>
      <c r="H8502" s="5">
        <v>72.262999999999991</v>
      </c>
      <c r="I8502" s="6">
        <v>0</v>
      </c>
    </row>
    <row r="8503" spans="1:9">
      <c r="A8503" s="133">
        <v>2013</v>
      </c>
      <c r="B8503" s="133">
        <v>12</v>
      </c>
      <c r="C8503" s="134">
        <v>41629</v>
      </c>
      <c r="D8503" s="133">
        <v>4</v>
      </c>
      <c r="E8503" s="5">
        <v>22.332000000000001</v>
      </c>
      <c r="F8503" s="5">
        <v>444.92500000000007</v>
      </c>
      <c r="G8503" s="5">
        <v>2254.0920000000001</v>
      </c>
      <c r="H8503" s="5">
        <v>69.23</v>
      </c>
      <c r="I8503" s="6">
        <v>0</v>
      </c>
    </row>
    <row r="8504" spans="1:9">
      <c r="A8504" s="133">
        <v>2013</v>
      </c>
      <c r="B8504" s="133">
        <v>12</v>
      </c>
      <c r="C8504" s="134">
        <v>41629</v>
      </c>
      <c r="D8504" s="133">
        <v>5</v>
      </c>
      <c r="E8504" s="5">
        <v>14.909000000000001</v>
      </c>
      <c r="F8504" s="5">
        <v>446.32599999999996</v>
      </c>
      <c r="G8504" s="5">
        <v>2233.4660000000008</v>
      </c>
      <c r="H8504" s="5">
        <v>57.202000000000005</v>
      </c>
      <c r="I8504" s="6">
        <v>0</v>
      </c>
    </row>
    <row r="8505" spans="1:9">
      <c r="A8505" s="133">
        <v>2013</v>
      </c>
      <c r="B8505" s="133">
        <v>12</v>
      </c>
      <c r="C8505" s="134">
        <v>41629</v>
      </c>
      <c r="D8505" s="133">
        <v>6</v>
      </c>
      <c r="E8505" s="5">
        <v>13.814</v>
      </c>
      <c r="F8505" s="5">
        <v>446.06000000000012</v>
      </c>
      <c r="G8505" s="5">
        <v>2199.3090000000002</v>
      </c>
      <c r="H8505" s="5">
        <v>49.323000000000008</v>
      </c>
      <c r="I8505" s="6">
        <v>0</v>
      </c>
    </row>
    <row r="8506" spans="1:9">
      <c r="A8506" s="133">
        <v>2013</v>
      </c>
      <c r="B8506" s="133">
        <v>12</v>
      </c>
      <c r="C8506" s="134">
        <v>41629</v>
      </c>
      <c r="D8506" s="133">
        <v>7</v>
      </c>
      <c r="E8506" s="5">
        <v>26.927</v>
      </c>
      <c r="F8506" s="5">
        <v>448.04200000000009</v>
      </c>
      <c r="G8506" s="5">
        <v>2076.3380000000006</v>
      </c>
      <c r="H8506" s="5">
        <v>41.721999999999994</v>
      </c>
      <c r="I8506" s="6">
        <v>0</v>
      </c>
    </row>
    <row r="8507" spans="1:9">
      <c r="A8507" s="133">
        <v>2013</v>
      </c>
      <c r="B8507" s="133">
        <v>12</v>
      </c>
      <c r="C8507" s="134">
        <v>41629</v>
      </c>
      <c r="D8507" s="133">
        <v>8</v>
      </c>
      <c r="E8507" s="5">
        <v>47.206000000000003</v>
      </c>
      <c r="F8507" s="5">
        <v>450.63500000000005</v>
      </c>
      <c r="G8507" s="5">
        <v>2018.9589999999996</v>
      </c>
      <c r="H8507" s="5">
        <v>35.449000000000005</v>
      </c>
      <c r="I8507" s="6">
        <v>0</v>
      </c>
    </row>
    <row r="8508" spans="1:9">
      <c r="A8508" s="133">
        <v>2013</v>
      </c>
      <c r="B8508" s="133">
        <v>12</v>
      </c>
      <c r="C8508" s="134">
        <v>41629</v>
      </c>
      <c r="D8508" s="133">
        <v>9</v>
      </c>
      <c r="E8508" s="5">
        <v>67.986000000000004</v>
      </c>
      <c r="F8508" s="5">
        <v>443.71800000000002</v>
      </c>
      <c r="G8508" s="5">
        <v>2058.8180000000007</v>
      </c>
      <c r="H8508" s="5">
        <v>76.790999999999983</v>
      </c>
      <c r="I8508" s="6">
        <v>0</v>
      </c>
    </row>
    <row r="8509" spans="1:9">
      <c r="A8509" s="133">
        <v>2013</v>
      </c>
      <c r="B8509" s="133">
        <v>12</v>
      </c>
      <c r="C8509" s="134">
        <v>41629</v>
      </c>
      <c r="D8509" s="133">
        <v>10</v>
      </c>
      <c r="E8509" s="5">
        <v>86.09</v>
      </c>
      <c r="F8509" s="5">
        <v>442.22800000000001</v>
      </c>
      <c r="G8509" s="5">
        <v>2151.2239999999997</v>
      </c>
      <c r="H8509" s="5">
        <v>192.62300000000005</v>
      </c>
      <c r="I8509" s="6">
        <v>0</v>
      </c>
    </row>
    <row r="8510" spans="1:9">
      <c r="A8510" s="133">
        <v>2013</v>
      </c>
      <c r="B8510" s="133">
        <v>12</v>
      </c>
      <c r="C8510" s="134">
        <v>41629</v>
      </c>
      <c r="D8510" s="133">
        <v>11</v>
      </c>
      <c r="E8510" s="5">
        <v>93.322000000000003</v>
      </c>
      <c r="F8510" s="5">
        <v>443.18300000000005</v>
      </c>
      <c r="G8510" s="5">
        <v>2310.8130000000015</v>
      </c>
      <c r="H8510" s="5">
        <v>207.13100000000011</v>
      </c>
      <c r="I8510" s="6">
        <v>0</v>
      </c>
    </row>
    <row r="8511" spans="1:9">
      <c r="A8511" s="133">
        <v>2013</v>
      </c>
      <c r="B8511" s="133">
        <v>12</v>
      </c>
      <c r="C8511" s="134">
        <v>41629</v>
      </c>
      <c r="D8511" s="133">
        <v>12</v>
      </c>
      <c r="E8511" s="5">
        <v>94.605000000000004</v>
      </c>
      <c r="F8511" s="5">
        <v>444.39500000000004</v>
      </c>
      <c r="G8511" s="5">
        <v>2385.1700000000005</v>
      </c>
      <c r="H8511" s="5">
        <v>201.91899999999998</v>
      </c>
      <c r="I8511" s="6">
        <v>0</v>
      </c>
    </row>
    <row r="8512" spans="1:9">
      <c r="A8512" s="133">
        <v>2013</v>
      </c>
      <c r="B8512" s="133">
        <v>12</v>
      </c>
      <c r="C8512" s="134">
        <v>41629</v>
      </c>
      <c r="D8512" s="133">
        <v>13</v>
      </c>
      <c r="E8512" s="5">
        <v>94.501000000000005</v>
      </c>
      <c r="F8512" s="5">
        <v>445.11900000000009</v>
      </c>
      <c r="G8512" s="5">
        <v>2381.9079999999999</v>
      </c>
      <c r="H8512" s="5">
        <v>200.13400000000001</v>
      </c>
      <c r="I8512" s="6">
        <v>0</v>
      </c>
    </row>
    <row r="8513" spans="1:9">
      <c r="A8513" s="133">
        <v>2013</v>
      </c>
      <c r="B8513" s="133">
        <v>12</v>
      </c>
      <c r="C8513" s="134">
        <v>41629</v>
      </c>
      <c r="D8513" s="133">
        <v>14</v>
      </c>
      <c r="E8513" s="5">
        <v>93.647000000000006</v>
      </c>
      <c r="F8513" s="5">
        <v>448.40999999999997</v>
      </c>
      <c r="G8513" s="5">
        <v>2382.1970000000006</v>
      </c>
      <c r="H8513" s="5">
        <v>200.04200000000009</v>
      </c>
      <c r="I8513" s="6">
        <v>0</v>
      </c>
    </row>
    <row r="8514" spans="1:9">
      <c r="A8514" s="133">
        <v>2013</v>
      </c>
      <c r="B8514" s="133">
        <v>12</v>
      </c>
      <c r="C8514" s="134">
        <v>41629</v>
      </c>
      <c r="D8514" s="133">
        <v>15</v>
      </c>
      <c r="E8514" s="5">
        <v>94.671000000000006</v>
      </c>
      <c r="F8514" s="5">
        <v>448.52699999999999</v>
      </c>
      <c r="G8514" s="5">
        <v>2373.9830000000015</v>
      </c>
      <c r="H8514" s="5">
        <v>201.03200000000001</v>
      </c>
      <c r="I8514" s="6">
        <v>0</v>
      </c>
    </row>
    <row r="8515" spans="1:9">
      <c r="A8515" s="133">
        <v>2013</v>
      </c>
      <c r="B8515" s="133">
        <v>12</v>
      </c>
      <c r="C8515" s="134">
        <v>41629</v>
      </c>
      <c r="D8515" s="133">
        <v>16</v>
      </c>
      <c r="E8515" s="5">
        <v>97.905000000000001</v>
      </c>
      <c r="F8515" s="5">
        <v>447.35500000000002</v>
      </c>
      <c r="G8515" s="5">
        <v>2380.5640000000008</v>
      </c>
      <c r="H8515" s="5">
        <v>202.25000000000006</v>
      </c>
      <c r="I8515" s="6">
        <v>0</v>
      </c>
    </row>
    <row r="8516" spans="1:9">
      <c r="A8516" s="133">
        <v>2013</v>
      </c>
      <c r="B8516" s="133">
        <v>12</v>
      </c>
      <c r="C8516" s="134">
        <v>41629</v>
      </c>
      <c r="D8516" s="133">
        <v>17</v>
      </c>
      <c r="E8516" s="5">
        <v>93.378</v>
      </c>
      <c r="F8516" s="5">
        <v>446.024</v>
      </c>
      <c r="G8516" s="5">
        <v>2383.2960000000003</v>
      </c>
      <c r="H8516" s="5">
        <v>203.51200000000014</v>
      </c>
      <c r="I8516" s="6">
        <v>0</v>
      </c>
    </row>
    <row r="8517" spans="1:9">
      <c r="A8517" s="133">
        <v>2013</v>
      </c>
      <c r="B8517" s="133">
        <v>12</v>
      </c>
      <c r="C8517" s="134">
        <v>41629</v>
      </c>
      <c r="D8517" s="133">
        <v>18</v>
      </c>
      <c r="E8517" s="5">
        <v>94.088999999999999</v>
      </c>
      <c r="F8517" s="5">
        <v>446.2240000000001</v>
      </c>
      <c r="G8517" s="5">
        <v>2407.7569999999996</v>
      </c>
      <c r="H8517" s="5">
        <v>203.66499999999996</v>
      </c>
      <c r="I8517" s="6">
        <v>0</v>
      </c>
    </row>
    <row r="8518" spans="1:9">
      <c r="A8518" s="133">
        <v>2013</v>
      </c>
      <c r="B8518" s="133">
        <v>12</v>
      </c>
      <c r="C8518" s="134">
        <v>41629</v>
      </c>
      <c r="D8518" s="133">
        <v>19</v>
      </c>
      <c r="E8518" s="5">
        <v>94.54</v>
      </c>
      <c r="F8518" s="5">
        <v>455.64600000000007</v>
      </c>
      <c r="G8518" s="5">
        <v>2395.6289999999995</v>
      </c>
      <c r="H8518" s="5">
        <v>203.00999999999991</v>
      </c>
      <c r="I8518" s="6">
        <v>0</v>
      </c>
    </row>
    <row r="8519" spans="1:9">
      <c r="A8519" s="133">
        <v>2013</v>
      </c>
      <c r="B8519" s="133">
        <v>12</v>
      </c>
      <c r="C8519" s="134">
        <v>41629</v>
      </c>
      <c r="D8519" s="133">
        <v>20</v>
      </c>
      <c r="E8519" s="5">
        <v>102.83</v>
      </c>
      <c r="F8519" s="5">
        <v>458.2700000000001</v>
      </c>
      <c r="G8519" s="5">
        <v>2369.5290000000014</v>
      </c>
      <c r="H8519" s="5">
        <v>200.49200000000002</v>
      </c>
      <c r="I8519" s="6">
        <v>0</v>
      </c>
    </row>
    <row r="8520" spans="1:9">
      <c r="A8520" s="133">
        <v>2013</v>
      </c>
      <c r="B8520" s="133">
        <v>12</v>
      </c>
      <c r="C8520" s="134">
        <v>41629</v>
      </c>
      <c r="D8520" s="133">
        <v>21</v>
      </c>
      <c r="E8520" s="5">
        <v>101.38200000000001</v>
      </c>
      <c r="F8520" s="5">
        <v>459.64400000000006</v>
      </c>
      <c r="G8520" s="5">
        <v>2412.6650000000013</v>
      </c>
      <c r="H8520" s="5">
        <v>205.273</v>
      </c>
      <c r="I8520" s="6">
        <v>0</v>
      </c>
    </row>
    <row r="8521" spans="1:9">
      <c r="A8521" s="133">
        <v>2013</v>
      </c>
      <c r="B8521" s="133">
        <v>12</v>
      </c>
      <c r="C8521" s="134">
        <v>41629</v>
      </c>
      <c r="D8521" s="133">
        <v>22</v>
      </c>
      <c r="E8521" s="5">
        <v>102.78400000000001</v>
      </c>
      <c r="F8521" s="5">
        <v>459.82500000000005</v>
      </c>
      <c r="G8521" s="5">
        <v>2425.0979999999995</v>
      </c>
      <c r="H8521" s="5">
        <v>210.13000000000002</v>
      </c>
      <c r="I8521" s="6">
        <v>0</v>
      </c>
    </row>
    <row r="8522" spans="1:9">
      <c r="A8522" s="133">
        <v>2013</v>
      </c>
      <c r="B8522" s="133">
        <v>12</v>
      </c>
      <c r="C8522" s="134">
        <v>41629</v>
      </c>
      <c r="D8522" s="133">
        <v>23</v>
      </c>
      <c r="E8522" s="5">
        <v>99.164000000000001</v>
      </c>
      <c r="F8522" s="5">
        <v>460.06100000000004</v>
      </c>
      <c r="G8522" s="5">
        <v>2338.8520000000012</v>
      </c>
      <c r="H8522" s="5">
        <v>209.30599999999998</v>
      </c>
      <c r="I8522" s="6">
        <v>0</v>
      </c>
    </row>
    <row r="8523" spans="1:9">
      <c r="A8523" s="133">
        <v>2013</v>
      </c>
      <c r="B8523" s="133">
        <v>12</v>
      </c>
      <c r="C8523" s="134">
        <v>41629</v>
      </c>
      <c r="D8523" s="133">
        <v>24</v>
      </c>
      <c r="E8523" s="5">
        <v>95.418000000000006</v>
      </c>
      <c r="F8523" s="5">
        <v>459.46000000000009</v>
      </c>
      <c r="G8523" s="5">
        <v>2293.0990000000002</v>
      </c>
      <c r="H8523" s="5">
        <v>205.006</v>
      </c>
      <c r="I8523" s="6">
        <v>0</v>
      </c>
    </row>
    <row r="8524" spans="1:9">
      <c r="A8524" s="133">
        <v>2013</v>
      </c>
      <c r="B8524" s="133">
        <v>12</v>
      </c>
      <c r="C8524" s="134">
        <v>41630</v>
      </c>
      <c r="D8524" s="133">
        <v>1</v>
      </c>
      <c r="E8524" s="5">
        <v>95.817000000000007</v>
      </c>
      <c r="F8524" s="5">
        <v>462.67700000000013</v>
      </c>
      <c r="G8524" s="5">
        <v>2225.268</v>
      </c>
      <c r="H8524" s="5">
        <v>201.989</v>
      </c>
      <c r="I8524" s="6">
        <v>0</v>
      </c>
    </row>
    <row r="8525" spans="1:9">
      <c r="A8525" s="133">
        <v>2013</v>
      </c>
      <c r="B8525" s="133">
        <v>12</v>
      </c>
      <c r="C8525" s="134">
        <v>41630</v>
      </c>
      <c r="D8525" s="133">
        <v>2</v>
      </c>
      <c r="E8525" s="5">
        <v>91.111000000000004</v>
      </c>
      <c r="F8525" s="5">
        <v>452.79700000000008</v>
      </c>
      <c r="G8525" s="5">
        <v>2152.982</v>
      </c>
      <c r="H8525" s="5">
        <v>111.72800000000007</v>
      </c>
      <c r="I8525" s="6">
        <v>0</v>
      </c>
    </row>
    <row r="8526" spans="1:9">
      <c r="A8526" s="133">
        <v>2013</v>
      </c>
      <c r="B8526" s="133">
        <v>12</v>
      </c>
      <c r="C8526" s="134">
        <v>41630</v>
      </c>
      <c r="D8526" s="133">
        <v>3</v>
      </c>
      <c r="E8526" s="5">
        <v>90.756</v>
      </c>
      <c r="F8526" s="5">
        <v>454.76100000000008</v>
      </c>
      <c r="G8526" s="5">
        <v>2150.5480000000007</v>
      </c>
      <c r="H8526" s="5">
        <v>81.424999999999997</v>
      </c>
      <c r="I8526" s="6">
        <v>0</v>
      </c>
    </row>
    <row r="8527" spans="1:9">
      <c r="A8527" s="133">
        <v>2013</v>
      </c>
      <c r="B8527" s="133">
        <v>12</v>
      </c>
      <c r="C8527" s="134">
        <v>41630</v>
      </c>
      <c r="D8527" s="133">
        <v>4</v>
      </c>
      <c r="E8527" s="5">
        <v>91.111000000000004</v>
      </c>
      <c r="F8527" s="5">
        <v>454.536</v>
      </c>
      <c r="G8527" s="5">
        <v>2107.125</v>
      </c>
      <c r="H8527" s="5">
        <v>82.444000000000017</v>
      </c>
      <c r="I8527" s="6">
        <v>0</v>
      </c>
    </row>
    <row r="8528" spans="1:9">
      <c r="A8528" s="133">
        <v>2013</v>
      </c>
      <c r="B8528" s="133">
        <v>12</v>
      </c>
      <c r="C8528" s="134">
        <v>41630</v>
      </c>
      <c r="D8528" s="133">
        <v>5</v>
      </c>
      <c r="E8528" s="5">
        <v>94.253</v>
      </c>
      <c r="F8528" s="5">
        <v>454.39400000000006</v>
      </c>
      <c r="G8528" s="5">
        <v>2069.6629999999996</v>
      </c>
      <c r="H8528" s="5">
        <v>78.561000000000007</v>
      </c>
      <c r="I8528" s="6">
        <v>0</v>
      </c>
    </row>
    <row r="8529" spans="1:9">
      <c r="A8529" s="133">
        <v>2013</v>
      </c>
      <c r="B8529" s="133">
        <v>12</v>
      </c>
      <c r="C8529" s="134">
        <v>41630</v>
      </c>
      <c r="D8529" s="133">
        <v>6</v>
      </c>
      <c r="E8529" s="5">
        <v>94.744</v>
      </c>
      <c r="F8529" s="5">
        <v>455.30399999999997</v>
      </c>
      <c r="G8529" s="5">
        <v>2018.7560000000019</v>
      </c>
      <c r="H8529" s="5">
        <v>74.028999999999996</v>
      </c>
      <c r="I8529" s="6">
        <v>0</v>
      </c>
    </row>
    <row r="8530" spans="1:9">
      <c r="A8530" s="133">
        <v>2013</v>
      </c>
      <c r="B8530" s="133">
        <v>12</v>
      </c>
      <c r="C8530" s="134">
        <v>41630</v>
      </c>
      <c r="D8530" s="133">
        <v>7</v>
      </c>
      <c r="E8530" s="5">
        <v>97.835999999999999</v>
      </c>
      <c r="F8530" s="5">
        <v>455.85800000000006</v>
      </c>
      <c r="G8530" s="5">
        <v>1947.3799999999997</v>
      </c>
      <c r="H8530" s="5">
        <v>45.112000000000002</v>
      </c>
      <c r="I8530" s="6">
        <v>0</v>
      </c>
    </row>
    <row r="8531" spans="1:9">
      <c r="A8531" s="133">
        <v>2013</v>
      </c>
      <c r="B8531" s="133">
        <v>12</v>
      </c>
      <c r="C8531" s="134">
        <v>41630</v>
      </c>
      <c r="D8531" s="133">
        <v>8</v>
      </c>
      <c r="E8531" s="5">
        <v>96.113</v>
      </c>
      <c r="F8531" s="5">
        <v>456.70499999999998</v>
      </c>
      <c r="G8531" s="5">
        <v>1938.441</v>
      </c>
      <c r="H8531" s="5">
        <v>40.689</v>
      </c>
      <c r="I8531" s="6">
        <v>0</v>
      </c>
    </row>
    <row r="8532" spans="1:9">
      <c r="A8532" s="133">
        <v>2013</v>
      </c>
      <c r="B8532" s="133">
        <v>12</v>
      </c>
      <c r="C8532" s="134">
        <v>41630</v>
      </c>
      <c r="D8532" s="133">
        <v>9</v>
      </c>
      <c r="E8532" s="5">
        <v>96.478999999999999</v>
      </c>
      <c r="F8532" s="5">
        <v>455.2000000000001</v>
      </c>
      <c r="G8532" s="5">
        <v>2013.1649999999993</v>
      </c>
      <c r="H8532" s="5">
        <v>34.387</v>
      </c>
      <c r="I8532" s="6">
        <v>0</v>
      </c>
    </row>
    <row r="8533" spans="1:9">
      <c r="A8533" s="133">
        <v>2013</v>
      </c>
      <c r="B8533" s="133">
        <v>12</v>
      </c>
      <c r="C8533" s="134">
        <v>41630</v>
      </c>
      <c r="D8533" s="133">
        <v>10</v>
      </c>
      <c r="E8533" s="5">
        <v>99.974000000000004</v>
      </c>
      <c r="F8533" s="5">
        <v>457.49600000000015</v>
      </c>
      <c r="G8533" s="5">
        <v>2099.8939999999993</v>
      </c>
      <c r="H8533" s="5">
        <v>32.958000000000006</v>
      </c>
      <c r="I8533" s="6">
        <v>0</v>
      </c>
    </row>
    <row r="8534" spans="1:9">
      <c r="A8534" s="133">
        <v>2013</v>
      </c>
      <c r="B8534" s="133">
        <v>12</v>
      </c>
      <c r="C8534" s="134">
        <v>41630</v>
      </c>
      <c r="D8534" s="133">
        <v>11</v>
      </c>
      <c r="E8534" s="5">
        <v>96.522000000000006</v>
      </c>
      <c r="F8534" s="5">
        <v>465.08100000000007</v>
      </c>
      <c r="G8534" s="5">
        <v>2206.069</v>
      </c>
      <c r="H8534" s="5">
        <v>43.271999999999991</v>
      </c>
      <c r="I8534" s="6">
        <v>0</v>
      </c>
    </row>
    <row r="8535" spans="1:9">
      <c r="A8535" s="133">
        <v>2013</v>
      </c>
      <c r="B8535" s="133">
        <v>12</v>
      </c>
      <c r="C8535" s="134">
        <v>41630</v>
      </c>
      <c r="D8535" s="133">
        <v>12</v>
      </c>
      <c r="E8535" s="5">
        <v>107.053</v>
      </c>
      <c r="F8535" s="5">
        <v>465.37100000000009</v>
      </c>
      <c r="G8535" s="5">
        <v>2266.9630000000006</v>
      </c>
      <c r="H8535" s="5">
        <v>110.56699999999996</v>
      </c>
      <c r="I8535" s="6">
        <v>0</v>
      </c>
    </row>
    <row r="8536" spans="1:9">
      <c r="A8536" s="133">
        <v>2013</v>
      </c>
      <c r="B8536" s="133">
        <v>12</v>
      </c>
      <c r="C8536" s="134">
        <v>41630</v>
      </c>
      <c r="D8536" s="133">
        <v>13</v>
      </c>
      <c r="E8536" s="5">
        <v>104.152</v>
      </c>
      <c r="F8536" s="5">
        <v>469.07100000000003</v>
      </c>
      <c r="G8536" s="5">
        <v>2267.7830000000004</v>
      </c>
      <c r="H8536" s="5">
        <v>196.62899999999999</v>
      </c>
      <c r="I8536" s="6">
        <v>0</v>
      </c>
    </row>
    <row r="8537" spans="1:9">
      <c r="A8537" s="133">
        <v>2013</v>
      </c>
      <c r="B8537" s="133">
        <v>12</v>
      </c>
      <c r="C8537" s="134">
        <v>41630</v>
      </c>
      <c r="D8537" s="133">
        <v>14</v>
      </c>
      <c r="E8537" s="5">
        <v>105.108</v>
      </c>
      <c r="F8537" s="5">
        <v>471.84100000000001</v>
      </c>
      <c r="G8537" s="5">
        <v>2284.8949999999991</v>
      </c>
      <c r="H8537" s="5">
        <v>199.38399999999999</v>
      </c>
      <c r="I8537" s="6">
        <v>0</v>
      </c>
    </row>
    <row r="8538" spans="1:9">
      <c r="A8538" s="133">
        <v>2013</v>
      </c>
      <c r="B8538" s="133">
        <v>12</v>
      </c>
      <c r="C8538" s="134">
        <v>41630</v>
      </c>
      <c r="D8538" s="133">
        <v>15</v>
      </c>
      <c r="E8538" s="5">
        <v>101.52200000000001</v>
      </c>
      <c r="F8538" s="5">
        <v>476.68299999999999</v>
      </c>
      <c r="G8538" s="5">
        <v>2282.0389999999998</v>
      </c>
      <c r="H8538" s="5">
        <v>200.88600000000002</v>
      </c>
      <c r="I8538" s="6">
        <v>0</v>
      </c>
    </row>
    <row r="8539" spans="1:9">
      <c r="A8539" s="133">
        <v>2013</v>
      </c>
      <c r="B8539" s="133">
        <v>12</v>
      </c>
      <c r="C8539" s="134">
        <v>41630</v>
      </c>
      <c r="D8539" s="133">
        <v>16</v>
      </c>
      <c r="E8539" s="5">
        <v>101.578</v>
      </c>
      <c r="F8539" s="5">
        <v>477.68399999999997</v>
      </c>
      <c r="G8539" s="5">
        <v>2294.9690000000001</v>
      </c>
      <c r="H8539" s="5">
        <v>195.54500000000004</v>
      </c>
      <c r="I8539" s="6">
        <v>0</v>
      </c>
    </row>
    <row r="8540" spans="1:9">
      <c r="A8540" s="133">
        <v>2013</v>
      </c>
      <c r="B8540" s="133">
        <v>12</v>
      </c>
      <c r="C8540" s="134">
        <v>41630</v>
      </c>
      <c r="D8540" s="133">
        <v>17</v>
      </c>
      <c r="E8540" s="5">
        <v>105.045</v>
      </c>
      <c r="F8540" s="5">
        <v>478.16199999999998</v>
      </c>
      <c r="G8540" s="5">
        <v>2279.9330000000004</v>
      </c>
      <c r="H8540" s="5">
        <v>200.12099999999995</v>
      </c>
      <c r="I8540" s="6">
        <v>0</v>
      </c>
    </row>
    <row r="8541" spans="1:9">
      <c r="A8541" s="133">
        <v>2013</v>
      </c>
      <c r="B8541" s="133">
        <v>12</v>
      </c>
      <c r="C8541" s="134">
        <v>41630</v>
      </c>
      <c r="D8541" s="133">
        <v>18</v>
      </c>
      <c r="E8541" s="5">
        <v>101.06700000000001</v>
      </c>
      <c r="F8541" s="5">
        <v>477.03300000000007</v>
      </c>
      <c r="G8541" s="5">
        <v>2282.819</v>
      </c>
      <c r="H8541" s="5">
        <v>200.98200000000006</v>
      </c>
      <c r="I8541" s="6">
        <v>0</v>
      </c>
    </row>
    <row r="8542" spans="1:9">
      <c r="A8542" s="133">
        <v>2013</v>
      </c>
      <c r="B8542" s="133">
        <v>12</v>
      </c>
      <c r="C8542" s="134">
        <v>41630</v>
      </c>
      <c r="D8542" s="133">
        <v>19</v>
      </c>
      <c r="E8542" s="5">
        <v>100.06800000000001</v>
      </c>
      <c r="F8542" s="5">
        <v>475.46599999999995</v>
      </c>
      <c r="G8542" s="5">
        <v>2300.2299999999996</v>
      </c>
      <c r="H8542" s="5">
        <v>200.23300000000003</v>
      </c>
      <c r="I8542" s="6">
        <v>0</v>
      </c>
    </row>
    <row r="8543" spans="1:9">
      <c r="A8543" s="133">
        <v>2013</v>
      </c>
      <c r="B8543" s="133">
        <v>12</v>
      </c>
      <c r="C8543" s="134">
        <v>41630</v>
      </c>
      <c r="D8543" s="133">
        <v>20</v>
      </c>
      <c r="E8543" s="5">
        <v>103.34300000000002</v>
      </c>
      <c r="F8543" s="5">
        <v>474.12200000000007</v>
      </c>
      <c r="G8543" s="5">
        <v>2264.1029999999992</v>
      </c>
      <c r="H8543" s="5">
        <v>199.94000000000003</v>
      </c>
      <c r="I8543" s="6">
        <v>0</v>
      </c>
    </row>
    <row r="8544" spans="1:9">
      <c r="A8544" s="133">
        <v>2013</v>
      </c>
      <c r="B8544" s="133">
        <v>12</v>
      </c>
      <c r="C8544" s="134">
        <v>41630</v>
      </c>
      <c r="D8544" s="133">
        <v>21</v>
      </c>
      <c r="E8544" s="5">
        <v>103.63200000000001</v>
      </c>
      <c r="F8544" s="5">
        <v>474.459</v>
      </c>
      <c r="G8544" s="5">
        <v>2337.3370000000004</v>
      </c>
      <c r="H8544" s="5">
        <v>201.48000000000008</v>
      </c>
      <c r="I8544" s="6">
        <v>0</v>
      </c>
    </row>
    <row r="8545" spans="1:9">
      <c r="A8545" s="133">
        <v>2013</v>
      </c>
      <c r="B8545" s="133">
        <v>12</v>
      </c>
      <c r="C8545" s="134">
        <v>41630</v>
      </c>
      <c r="D8545" s="133">
        <v>22</v>
      </c>
      <c r="E8545" s="5">
        <v>104.624</v>
      </c>
      <c r="F8545" s="5">
        <v>451.59100000000001</v>
      </c>
      <c r="G8545" s="5">
        <v>2424.1339999999991</v>
      </c>
      <c r="H8545" s="5">
        <v>203.43899999999999</v>
      </c>
      <c r="I8545" s="6">
        <v>0</v>
      </c>
    </row>
    <row r="8546" spans="1:9">
      <c r="A8546" s="133">
        <v>2013</v>
      </c>
      <c r="B8546" s="133">
        <v>12</v>
      </c>
      <c r="C8546" s="134">
        <v>41630</v>
      </c>
      <c r="D8546" s="133">
        <v>23</v>
      </c>
      <c r="E8546" s="5">
        <v>104.35700000000001</v>
      </c>
      <c r="F8546" s="5">
        <v>431.92900000000009</v>
      </c>
      <c r="G8546" s="5">
        <v>2418.3990000000003</v>
      </c>
      <c r="H8546" s="5">
        <v>205.14100000000002</v>
      </c>
      <c r="I8546" s="6">
        <v>0</v>
      </c>
    </row>
    <row r="8547" spans="1:9">
      <c r="A8547" s="133">
        <v>2013</v>
      </c>
      <c r="B8547" s="133">
        <v>12</v>
      </c>
      <c r="C8547" s="134">
        <v>41630</v>
      </c>
      <c r="D8547" s="133">
        <v>24</v>
      </c>
      <c r="E8547" s="5">
        <v>104.014</v>
      </c>
      <c r="F8547" s="5">
        <v>432.76199999999994</v>
      </c>
      <c r="G8547" s="5">
        <v>2425.3249999999994</v>
      </c>
      <c r="H8547" s="5">
        <v>204.72600000000006</v>
      </c>
      <c r="I8547" s="6">
        <v>0</v>
      </c>
    </row>
    <row r="8548" spans="1:9">
      <c r="A8548" s="133">
        <v>2013</v>
      </c>
      <c r="B8548" s="133">
        <v>12</v>
      </c>
      <c r="C8548" s="134">
        <v>41631</v>
      </c>
      <c r="D8548" s="133">
        <v>1</v>
      </c>
      <c r="E8548" s="5">
        <v>151.60900000000001</v>
      </c>
      <c r="F8548" s="5">
        <v>427.81299999999999</v>
      </c>
      <c r="G8548" s="5">
        <v>2371.3590000000004</v>
      </c>
      <c r="H8548" s="5">
        <v>139.38799999999995</v>
      </c>
      <c r="I8548" s="6">
        <v>0</v>
      </c>
    </row>
    <row r="8549" spans="1:9">
      <c r="A8549" s="133">
        <v>2013</v>
      </c>
      <c r="B8549" s="133">
        <v>12</v>
      </c>
      <c r="C8549" s="134">
        <v>41631</v>
      </c>
      <c r="D8549" s="133">
        <v>2</v>
      </c>
      <c r="E8549" s="5">
        <v>150.69500000000002</v>
      </c>
      <c r="F8549" s="5">
        <v>428.05399999999997</v>
      </c>
      <c r="G8549" s="5">
        <v>2334.1850000000004</v>
      </c>
      <c r="H8549" s="5">
        <v>82.86999999999999</v>
      </c>
      <c r="I8549" s="6">
        <v>0</v>
      </c>
    </row>
    <row r="8550" spans="1:9">
      <c r="A8550" s="133">
        <v>2013</v>
      </c>
      <c r="B8550" s="133">
        <v>12</v>
      </c>
      <c r="C8550" s="134">
        <v>41631</v>
      </c>
      <c r="D8550" s="133">
        <v>3</v>
      </c>
      <c r="E8550" s="5">
        <v>148.51900000000001</v>
      </c>
      <c r="F8550" s="5">
        <v>428.46400000000006</v>
      </c>
      <c r="G8550" s="5">
        <v>2186.5369999999998</v>
      </c>
      <c r="H8550" s="5">
        <v>70.87</v>
      </c>
      <c r="I8550" s="6">
        <v>0</v>
      </c>
    </row>
    <row r="8551" spans="1:9">
      <c r="A8551" s="133">
        <v>2013</v>
      </c>
      <c r="B8551" s="133">
        <v>12</v>
      </c>
      <c r="C8551" s="134">
        <v>41631</v>
      </c>
      <c r="D8551" s="133">
        <v>4</v>
      </c>
      <c r="E8551" s="5">
        <v>148.036</v>
      </c>
      <c r="F8551" s="5">
        <v>428.49699999999996</v>
      </c>
      <c r="G8551" s="5">
        <v>2144.6970000000001</v>
      </c>
      <c r="H8551" s="5">
        <v>55.747000000000014</v>
      </c>
      <c r="I8551" s="6">
        <v>0</v>
      </c>
    </row>
    <row r="8552" spans="1:9">
      <c r="A8552" s="133">
        <v>2013</v>
      </c>
      <c r="B8552" s="133">
        <v>12</v>
      </c>
      <c r="C8552" s="134">
        <v>41631</v>
      </c>
      <c r="D8552" s="133">
        <v>5</v>
      </c>
      <c r="E8552" s="5">
        <v>148.67099999999999</v>
      </c>
      <c r="F8552" s="5">
        <v>428.98799999999994</v>
      </c>
      <c r="G8552" s="5">
        <v>2130.866</v>
      </c>
      <c r="H8552" s="5">
        <v>50.589000000000006</v>
      </c>
      <c r="I8552" s="6">
        <v>0</v>
      </c>
    </row>
    <row r="8553" spans="1:9">
      <c r="A8553" s="133">
        <v>2013</v>
      </c>
      <c r="B8553" s="133">
        <v>12</v>
      </c>
      <c r="C8553" s="134">
        <v>41631</v>
      </c>
      <c r="D8553" s="133">
        <v>6</v>
      </c>
      <c r="E8553" s="5">
        <v>144.21799999999999</v>
      </c>
      <c r="F8553" s="5">
        <v>428.2</v>
      </c>
      <c r="G8553" s="5">
        <v>2135.1359999999995</v>
      </c>
      <c r="H8553" s="5">
        <v>46.231999999999992</v>
      </c>
      <c r="I8553" s="6">
        <v>0</v>
      </c>
    </row>
    <row r="8554" spans="1:9">
      <c r="A8554" s="133">
        <v>2013</v>
      </c>
      <c r="B8554" s="133">
        <v>12</v>
      </c>
      <c r="C8554" s="134">
        <v>41631</v>
      </c>
      <c r="D8554" s="133">
        <v>7</v>
      </c>
      <c r="E8554" s="5">
        <v>132.61100000000002</v>
      </c>
      <c r="F8554" s="5">
        <v>429.60699999999997</v>
      </c>
      <c r="G8554" s="5">
        <v>2100.4499999999998</v>
      </c>
      <c r="H8554" s="5">
        <v>39.854000000000006</v>
      </c>
      <c r="I8554" s="6">
        <v>0</v>
      </c>
    </row>
    <row r="8555" spans="1:9">
      <c r="A8555" s="133">
        <v>2013</v>
      </c>
      <c r="B8555" s="133">
        <v>12</v>
      </c>
      <c r="C8555" s="134">
        <v>41631</v>
      </c>
      <c r="D8555" s="133">
        <v>8</v>
      </c>
      <c r="E8555" s="5">
        <v>145.51700000000002</v>
      </c>
      <c r="F8555" s="5">
        <v>427.95499999999993</v>
      </c>
      <c r="G8555" s="5">
        <v>2245.2959999999998</v>
      </c>
      <c r="H8555" s="5">
        <v>43.065000000000005</v>
      </c>
      <c r="I8555" s="6">
        <v>0</v>
      </c>
    </row>
    <row r="8556" spans="1:9">
      <c r="A8556" s="133">
        <v>2013</v>
      </c>
      <c r="B8556" s="133">
        <v>12</v>
      </c>
      <c r="C8556" s="134">
        <v>41631</v>
      </c>
      <c r="D8556" s="133">
        <v>9</v>
      </c>
      <c r="E8556" s="5">
        <v>144.517</v>
      </c>
      <c r="F8556" s="5">
        <v>427.44800000000004</v>
      </c>
      <c r="G8556" s="5">
        <v>2452.9160000000002</v>
      </c>
      <c r="H8556" s="5">
        <v>116.66000000000003</v>
      </c>
      <c r="I8556" s="6">
        <v>0</v>
      </c>
    </row>
    <row r="8557" spans="1:9">
      <c r="A8557" s="133">
        <v>2013</v>
      </c>
      <c r="B8557" s="133">
        <v>12</v>
      </c>
      <c r="C8557" s="134">
        <v>41631</v>
      </c>
      <c r="D8557" s="133">
        <v>10</v>
      </c>
      <c r="E8557" s="5">
        <v>142.93400000000003</v>
      </c>
      <c r="F8557" s="5">
        <v>426.20899999999995</v>
      </c>
      <c r="G8557" s="5">
        <v>2484.9519999999998</v>
      </c>
      <c r="H8557" s="5">
        <v>198.99100000000001</v>
      </c>
      <c r="I8557" s="6">
        <v>0</v>
      </c>
    </row>
    <row r="8558" spans="1:9">
      <c r="A8558" s="133">
        <v>2013</v>
      </c>
      <c r="B8558" s="133">
        <v>12</v>
      </c>
      <c r="C8558" s="134">
        <v>41631</v>
      </c>
      <c r="D8558" s="133">
        <v>11</v>
      </c>
      <c r="E8558" s="5">
        <v>142.67500000000001</v>
      </c>
      <c r="F8558" s="5">
        <v>425.30100000000004</v>
      </c>
      <c r="G8558" s="5">
        <v>2466.1040000000007</v>
      </c>
      <c r="H8558" s="5">
        <v>213.58000000000004</v>
      </c>
      <c r="I8558" s="6">
        <v>0</v>
      </c>
    </row>
    <row r="8559" spans="1:9">
      <c r="A8559" s="133">
        <v>2013</v>
      </c>
      <c r="B8559" s="133">
        <v>12</v>
      </c>
      <c r="C8559" s="134">
        <v>41631</v>
      </c>
      <c r="D8559" s="133">
        <v>12</v>
      </c>
      <c r="E8559" s="5">
        <v>148.12900000000002</v>
      </c>
      <c r="F8559" s="5">
        <v>430.05899999999997</v>
      </c>
      <c r="G8559" s="5">
        <v>2463.1840000000002</v>
      </c>
      <c r="H8559" s="5">
        <v>215.35600000000002</v>
      </c>
      <c r="I8559" s="6">
        <v>0</v>
      </c>
    </row>
    <row r="8560" spans="1:9">
      <c r="A8560" s="133">
        <v>2013</v>
      </c>
      <c r="B8560" s="133">
        <v>12</v>
      </c>
      <c r="C8560" s="134">
        <v>41631</v>
      </c>
      <c r="D8560" s="133">
        <v>13</v>
      </c>
      <c r="E8560" s="5">
        <v>149.786</v>
      </c>
      <c r="F8560" s="5">
        <v>429.41500000000008</v>
      </c>
      <c r="G8560" s="5">
        <v>2440.585</v>
      </c>
      <c r="H8560" s="5">
        <v>212.33600000000004</v>
      </c>
      <c r="I8560" s="6">
        <v>0</v>
      </c>
    </row>
    <row r="8561" spans="1:9">
      <c r="A8561" s="133">
        <v>2013</v>
      </c>
      <c r="B8561" s="133">
        <v>12</v>
      </c>
      <c r="C8561" s="134">
        <v>41631</v>
      </c>
      <c r="D8561" s="133">
        <v>14</v>
      </c>
      <c r="E8561" s="5">
        <v>150.60999999999999</v>
      </c>
      <c r="F8561" s="5">
        <v>428.08799999999997</v>
      </c>
      <c r="G8561" s="5">
        <v>2427.9379999999996</v>
      </c>
      <c r="H8561" s="5">
        <v>214.47500000000008</v>
      </c>
      <c r="I8561" s="6">
        <v>0</v>
      </c>
    </row>
    <row r="8562" spans="1:9">
      <c r="A8562" s="133">
        <v>2013</v>
      </c>
      <c r="B8562" s="133">
        <v>12</v>
      </c>
      <c r="C8562" s="134">
        <v>41631</v>
      </c>
      <c r="D8562" s="133">
        <v>15</v>
      </c>
      <c r="E8562" s="5">
        <v>150.98400000000001</v>
      </c>
      <c r="F8562" s="5">
        <v>427.0809999999999</v>
      </c>
      <c r="G8562" s="5">
        <v>2414.6580000000013</v>
      </c>
      <c r="H8562" s="5">
        <v>212.59899999999996</v>
      </c>
      <c r="I8562" s="6">
        <v>0</v>
      </c>
    </row>
    <row r="8563" spans="1:9">
      <c r="A8563" s="133">
        <v>2013</v>
      </c>
      <c r="B8563" s="133">
        <v>12</v>
      </c>
      <c r="C8563" s="134">
        <v>41631</v>
      </c>
      <c r="D8563" s="133">
        <v>16</v>
      </c>
      <c r="E8563" s="5">
        <v>151.81200000000001</v>
      </c>
      <c r="F8563" s="5">
        <v>428.17700000000008</v>
      </c>
      <c r="G8563" s="5">
        <v>2364.5260000000007</v>
      </c>
      <c r="H8563" s="5">
        <v>218.40300000000002</v>
      </c>
      <c r="I8563" s="6">
        <v>0</v>
      </c>
    </row>
    <row r="8564" spans="1:9">
      <c r="A8564" s="133">
        <v>2013</v>
      </c>
      <c r="B8564" s="133">
        <v>12</v>
      </c>
      <c r="C8564" s="134">
        <v>41631</v>
      </c>
      <c r="D8564" s="133">
        <v>17</v>
      </c>
      <c r="E8564" s="5">
        <v>150.72800000000001</v>
      </c>
      <c r="F8564" s="5">
        <v>429.83099999999996</v>
      </c>
      <c r="G8564" s="5">
        <v>2351.2190000000005</v>
      </c>
      <c r="H8564" s="5">
        <v>224.72500000000002</v>
      </c>
      <c r="I8564" s="6">
        <v>0</v>
      </c>
    </row>
    <row r="8565" spans="1:9">
      <c r="A8565" s="133">
        <v>2013</v>
      </c>
      <c r="B8565" s="133">
        <v>12</v>
      </c>
      <c r="C8565" s="134">
        <v>41631</v>
      </c>
      <c r="D8565" s="133">
        <v>18</v>
      </c>
      <c r="E8565" s="5">
        <v>151.221</v>
      </c>
      <c r="F8565" s="5">
        <v>429.875</v>
      </c>
      <c r="G8565" s="5">
        <v>2337.420000000001</v>
      </c>
      <c r="H8565" s="5">
        <v>219.2110000000001</v>
      </c>
      <c r="I8565" s="6">
        <v>0</v>
      </c>
    </row>
    <row r="8566" spans="1:9">
      <c r="A8566" s="133">
        <v>2013</v>
      </c>
      <c r="B8566" s="133">
        <v>12</v>
      </c>
      <c r="C8566" s="134">
        <v>41631</v>
      </c>
      <c r="D8566" s="133">
        <v>19</v>
      </c>
      <c r="E8566" s="5">
        <v>149.268</v>
      </c>
      <c r="F8566" s="5">
        <v>426.96899999999999</v>
      </c>
      <c r="G8566" s="5">
        <v>2347.7559999999999</v>
      </c>
      <c r="H8566" s="5">
        <v>215.19700000000009</v>
      </c>
      <c r="I8566" s="6">
        <v>0</v>
      </c>
    </row>
    <row r="8567" spans="1:9">
      <c r="A8567" s="133">
        <v>2013</v>
      </c>
      <c r="B8567" s="133">
        <v>12</v>
      </c>
      <c r="C8567" s="134">
        <v>41631</v>
      </c>
      <c r="D8567" s="133">
        <v>20</v>
      </c>
      <c r="E8567" s="5">
        <v>148.80700000000002</v>
      </c>
      <c r="F8567" s="5">
        <v>425.66200000000009</v>
      </c>
      <c r="G8567" s="5">
        <v>2371.0409999999993</v>
      </c>
      <c r="H8567" s="5">
        <v>215.72699999999995</v>
      </c>
      <c r="I8567" s="6">
        <v>0</v>
      </c>
    </row>
    <row r="8568" spans="1:9">
      <c r="A8568" s="133">
        <v>2013</v>
      </c>
      <c r="B8568" s="133">
        <v>12</v>
      </c>
      <c r="C8568" s="134">
        <v>41631</v>
      </c>
      <c r="D8568" s="133">
        <v>21</v>
      </c>
      <c r="E8568" s="5">
        <v>148.62</v>
      </c>
      <c r="F8568" s="5">
        <v>425.32100000000003</v>
      </c>
      <c r="G8568" s="5">
        <v>2382.9110000000014</v>
      </c>
      <c r="H8568" s="5">
        <v>217.405</v>
      </c>
      <c r="I8568" s="6">
        <v>0</v>
      </c>
    </row>
    <row r="8569" spans="1:9">
      <c r="A8569" s="133">
        <v>2013</v>
      </c>
      <c r="B8569" s="133">
        <v>12</v>
      </c>
      <c r="C8569" s="134">
        <v>41631</v>
      </c>
      <c r="D8569" s="133">
        <v>22</v>
      </c>
      <c r="E8569" s="5">
        <v>140.57000000000002</v>
      </c>
      <c r="F8569" s="5">
        <v>425.54599999999999</v>
      </c>
      <c r="G8569" s="5">
        <v>2398.355</v>
      </c>
      <c r="H8569" s="5">
        <v>219.17099999999999</v>
      </c>
      <c r="I8569" s="6">
        <v>0</v>
      </c>
    </row>
    <row r="8570" spans="1:9">
      <c r="A8570" s="133">
        <v>2013</v>
      </c>
      <c r="B8570" s="133">
        <v>12</v>
      </c>
      <c r="C8570" s="134">
        <v>41631</v>
      </c>
      <c r="D8570" s="133">
        <v>23</v>
      </c>
      <c r="E8570" s="5">
        <v>149.886</v>
      </c>
      <c r="F8570" s="5">
        <v>425.92700000000002</v>
      </c>
      <c r="G8570" s="5">
        <v>2418.2290000000003</v>
      </c>
      <c r="H8570" s="5">
        <v>218.15299999999993</v>
      </c>
      <c r="I8570" s="6">
        <v>0</v>
      </c>
    </row>
    <row r="8571" spans="1:9">
      <c r="A8571" s="133">
        <v>2013</v>
      </c>
      <c r="B8571" s="133">
        <v>12</v>
      </c>
      <c r="C8571" s="134">
        <v>41631</v>
      </c>
      <c r="D8571" s="133">
        <v>24</v>
      </c>
      <c r="E8571" s="5">
        <v>145.15</v>
      </c>
      <c r="F8571" s="5">
        <v>421.85599999999999</v>
      </c>
      <c r="G8571" s="5">
        <v>2423.4379999999992</v>
      </c>
      <c r="H8571" s="5">
        <v>217.08999999999997</v>
      </c>
      <c r="I8571" s="6">
        <v>0</v>
      </c>
    </row>
    <row r="8572" spans="1:9">
      <c r="A8572" s="133">
        <v>2013</v>
      </c>
      <c r="B8572" s="133">
        <v>12</v>
      </c>
      <c r="C8572" s="134">
        <v>41632</v>
      </c>
      <c r="D8572" s="133">
        <v>1</v>
      </c>
      <c r="E8572" s="5">
        <v>106.40700000000001</v>
      </c>
      <c r="F8572" s="5">
        <v>426.99599999999998</v>
      </c>
      <c r="G8572" s="5">
        <v>2449.0529999999999</v>
      </c>
      <c r="H8572" s="5">
        <v>193.82300000000004</v>
      </c>
      <c r="I8572" s="6">
        <v>0</v>
      </c>
    </row>
    <row r="8573" spans="1:9">
      <c r="A8573" s="133">
        <v>2013</v>
      </c>
      <c r="B8573" s="133">
        <v>12</v>
      </c>
      <c r="C8573" s="134">
        <v>41632</v>
      </c>
      <c r="D8573" s="133">
        <v>2</v>
      </c>
      <c r="E8573" s="5">
        <v>101.42100000000001</v>
      </c>
      <c r="F8573" s="5">
        <v>425.75400000000002</v>
      </c>
      <c r="G8573" s="5">
        <v>2415.7919999999999</v>
      </c>
      <c r="H8573" s="5">
        <v>111.70800000000001</v>
      </c>
      <c r="I8573" s="6">
        <v>0</v>
      </c>
    </row>
    <row r="8574" spans="1:9">
      <c r="A8574" s="133">
        <v>2013</v>
      </c>
      <c r="B8574" s="133">
        <v>12</v>
      </c>
      <c r="C8574" s="134">
        <v>41632</v>
      </c>
      <c r="D8574" s="133">
        <v>3</v>
      </c>
      <c r="E8574" s="5">
        <v>103.098</v>
      </c>
      <c r="F8574" s="5">
        <v>425.19</v>
      </c>
      <c r="G8574" s="5">
        <v>2393.5129999999999</v>
      </c>
      <c r="H8574" s="5">
        <v>80.823000000000008</v>
      </c>
      <c r="I8574" s="6">
        <v>0</v>
      </c>
    </row>
    <row r="8575" spans="1:9">
      <c r="A8575" s="133">
        <v>2013</v>
      </c>
      <c r="B8575" s="133">
        <v>12</v>
      </c>
      <c r="C8575" s="134">
        <v>41632</v>
      </c>
      <c r="D8575" s="133">
        <v>4</v>
      </c>
      <c r="E8575" s="5">
        <v>102.46300000000001</v>
      </c>
      <c r="F8575" s="5">
        <v>410.767</v>
      </c>
      <c r="G8575" s="5">
        <v>2358.1530000000002</v>
      </c>
      <c r="H8575" s="5">
        <v>64.174000000000021</v>
      </c>
      <c r="I8575" s="6">
        <v>0</v>
      </c>
    </row>
    <row r="8576" spans="1:9">
      <c r="A8576" s="133">
        <v>2013</v>
      </c>
      <c r="B8576" s="133">
        <v>12</v>
      </c>
      <c r="C8576" s="134">
        <v>41632</v>
      </c>
      <c r="D8576" s="133">
        <v>5</v>
      </c>
      <c r="E8576" s="5">
        <v>100.812</v>
      </c>
      <c r="F8576" s="5">
        <v>378.69600000000008</v>
      </c>
      <c r="G8576" s="5">
        <v>2317.0869999999995</v>
      </c>
      <c r="H8576" s="5">
        <v>57.993000000000016</v>
      </c>
      <c r="I8576" s="6">
        <v>0</v>
      </c>
    </row>
    <row r="8577" spans="1:9">
      <c r="A8577" s="133">
        <v>2013</v>
      </c>
      <c r="B8577" s="133">
        <v>12</v>
      </c>
      <c r="C8577" s="134">
        <v>41632</v>
      </c>
      <c r="D8577" s="133">
        <v>6</v>
      </c>
      <c r="E8577" s="5">
        <v>95.567000000000007</v>
      </c>
      <c r="F8577" s="5">
        <v>375.36500000000001</v>
      </c>
      <c r="G8577" s="5">
        <v>2368.1</v>
      </c>
      <c r="H8577" s="5">
        <v>51.647000000000006</v>
      </c>
      <c r="I8577" s="6">
        <v>0</v>
      </c>
    </row>
    <row r="8578" spans="1:9">
      <c r="A8578" s="133">
        <v>2013</v>
      </c>
      <c r="B8578" s="133">
        <v>12</v>
      </c>
      <c r="C8578" s="134">
        <v>41632</v>
      </c>
      <c r="D8578" s="133">
        <v>7</v>
      </c>
      <c r="E8578" s="5">
        <v>91.193000000000012</v>
      </c>
      <c r="F8578" s="5">
        <v>399.79300000000006</v>
      </c>
      <c r="G8578" s="5">
        <v>2409.4660000000008</v>
      </c>
      <c r="H8578" s="5">
        <v>47.596000000000004</v>
      </c>
      <c r="I8578" s="6">
        <v>0</v>
      </c>
    </row>
    <row r="8579" spans="1:9">
      <c r="A8579" s="133">
        <v>2013</v>
      </c>
      <c r="B8579" s="133">
        <v>12</v>
      </c>
      <c r="C8579" s="134">
        <v>41632</v>
      </c>
      <c r="D8579" s="133">
        <v>8</v>
      </c>
      <c r="E8579" s="5">
        <v>95.519000000000005</v>
      </c>
      <c r="F8579" s="5">
        <v>409.73500000000001</v>
      </c>
      <c r="G8579" s="5">
        <v>2410.2490000000012</v>
      </c>
      <c r="H8579" s="5">
        <v>45.117000000000019</v>
      </c>
      <c r="I8579" s="6">
        <v>0</v>
      </c>
    </row>
    <row r="8580" spans="1:9">
      <c r="A8580" s="133">
        <v>2013</v>
      </c>
      <c r="B8580" s="133">
        <v>12</v>
      </c>
      <c r="C8580" s="134">
        <v>41632</v>
      </c>
      <c r="D8580" s="133">
        <v>9</v>
      </c>
      <c r="E8580" s="5">
        <v>94.244</v>
      </c>
      <c r="F8580" s="5">
        <v>409.96200000000005</v>
      </c>
      <c r="G8580" s="5">
        <v>2407.6930000000007</v>
      </c>
      <c r="H8580" s="5">
        <v>56.56900000000001</v>
      </c>
      <c r="I8580" s="6">
        <v>0</v>
      </c>
    </row>
    <row r="8581" spans="1:9">
      <c r="A8581" s="133">
        <v>2013</v>
      </c>
      <c r="B8581" s="133">
        <v>12</v>
      </c>
      <c r="C8581" s="134">
        <v>41632</v>
      </c>
      <c r="D8581" s="133">
        <v>10</v>
      </c>
      <c r="E8581" s="5">
        <v>80.08</v>
      </c>
      <c r="F8581" s="5">
        <v>404.24500000000006</v>
      </c>
      <c r="G8581" s="5">
        <v>2423.931</v>
      </c>
      <c r="H8581" s="5">
        <v>167.96900000000002</v>
      </c>
      <c r="I8581" s="6">
        <v>0</v>
      </c>
    </row>
    <row r="8582" spans="1:9">
      <c r="A8582" s="133">
        <v>2013</v>
      </c>
      <c r="B8582" s="133">
        <v>12</v>
      </c>
      <c r="C8582" s="134">
        <v>41632</v>
      </c>
      <c r="D8582" s="133">
        <v>11</v>
      </c>
      <c r="E8582" s="5">
        <v>101.188</v>
      </c>
      <c r="F8582" s="5">
        <v>407.24000000000007</v>
      </c>
      <c r="G8582" s="5">
        <v>2407.9039999999995</v>
      </c>
      <c r="H8582" s="5">
        <v>201.18099999999995</v>
      </c>
      <c r="I8582" s="6">
        <v>0</v>
      </c>
    </row>
    <row r="8583" spans="1:9">
      <c r="A8583" s="133">
        <v>2013</v>
      </c>
      <c r="B8583" s="133">
        <v>12</v>
      </c>
      <c r="C8583" s="134">
        <v>41632</v>
      </c>
      <c r="D8583" s="133">
        <v>12</v>
      </c>
      <c r="E8583" s="5">
        <v>96.527000000000001</v>
      </c>
      <c r="F8583" s="5">
        <v>405.87200000000001</v>
      </c>
      <c r="G8583" s="5">
        <v>2396.8230000000012</v>
      </c>
      <c r="H8583" s="5">
        <v>215.86799999999999</v>
      </c>
      <c r="I8583" s="6">
        <v>0</v>
      </c>
    </row>
    <row r="8584" spans="1:9">
      <c r="A8584" s="133">
        <v>2013</v>
      </c>
      <c r="B8584" s="133">
        <v>12</v>
      </c>
      <c r="C8584" s="134">
        <v>41632</v>
      </c>
      <c r="D8584" s="133">
        <v>13</v>
      </c>
      <c r="E8584" s="5">
        <v>93.247</v>
      </c>
      <c r="F8584" s="5">
        <v>404.90700000000004</v>
      </c>
      <c r="G8584" s="5">
        <v>2383.6749999999997</v>
      </c>
      <c r="H8584" s="5">
        <v>221.71300000000002</v>
      </c>
      <c r="I8584" s="6">
        <v>0</v>
      </c>
    </row>
    <row r="8585" spans="1:9">
      <c r="A8585" s="133">
        <v>2013</v>
      </c>
      <c r="B8585" s="133">
        <v>12</v>
      </c>
      <c r="C8585" s="134">
        <v>41632</v>
      </c>
      <c r="D8585" s="133">
        <v>14</v>
      </c>
      <c r="E8585" s="5">
        <v>96.323999999999998</v>
      </c>
      <c r="F8585" s="5">
        <v>405.43100000000004</v>
      </c>
      <c r="G8585" s="5">
        <v>2372.3570000000009</v>
      </c>
      <c r="H8585" s="5">
        <v>220.66500000000005</v>
      </c>
      <c r="I8585" s="6">
        <v>0</v>
      </c>
    </row>
    <row r="8586" spans="1:9">
      <c r="A8586" s="133">
        <v>2013</v>
      </c>
      <c r="B8586" s="133">
        <v>12</v>
      </c>
      <c r="C8586" s="134">
        <v>41632</v>
      </c>
      <c r="D8586" s="133">
        <v>15</v>
      </c>
      <c r="E8586" s="5">
        <v>91.504000000000005</v>
      </c>
      <c r="F8586" s="5">
        <v>407.08000000000004</v>
      </c>
      <c r="G8586" s="5">
        <v>2364.8690000000001</v>
      </c>
      <c r="H8586" s="5">
        <v>222.70099999999994</v>
      </c>
      <c r="I8586" s="6">
        <v>0</v>
      </c>
    </row>
    <row r="8587" spans="1:9">
      <c r="A8587" s="133">
        <v>2013</v>
      </c>
      <c r="B8587" s="133">
        <v>12</v>
      </c>
      <c r="C8587" s="134">
        <v>41632</v>
      </c>
      <c r="D8587" s="133">
        <v>16</v>
      </c>
      <c r="E8587" s="5">
        <v>91.34</v>
      </c>
      <c r="F8587" s="5">
        <v>407.27799999999996</v>
      </c>
      <c r="G8587" s="5">
        <v>2352.0910000000013</v>
      </c>
      <c r="H8587" s="5">
        <v>222.70499999999998</v>
      </c>
      <c r="I8587" s="6">
        <v>0</v>
      </c>
    </row>
    <row r="8588" spans="1:9">
      <c r="A8588" s="133">
        <v>2013</v>
      </c>
      <c r="B8588" s="133">
        <v>12</v>
      </c>
      <c r="C8588" s="134">
        <v>41632</v>
      </c>
      <c r="D8588" s="133">
        <v>17</v>
      </c>
      <c r="E8588" s="5">
        <v>89.219000000000008</v>
      </c>
      <c r="F8588" s="5">
        <v>408.90500000000009</v>
      </c>
      <c r="G8588" s="5">
        <v>2354.5609999999997</v>
      </c>
      <c r="H8588" s="5">
        <v>222.59500000000006</v>
      </c>
      <c r="I8588" s="6">
        <v>0</v>
      </c>
    </row>
    <row r="8589" spans="1:9">
      <c r="A8589" s="133">
        <v>2013</v>
      </c>
      <c r="B8589" s="133">
        <v>12</v>
      </c>
      <c r="C8589" s="134">
        <v>41632</v>
      </c>
      <c r="D8589" s="133">
        <v>18</v>
      </c>
      <c r="E8589" s="5">
        <v>93.594999999999999</v>
      </c>
      <c r="F8589" s="5">
        <v>409.12400000000002</v>
      </c>
      <c r="G8589" s="5">
        <v>2352.3139999999999</v>
      </c>
      <c r="H8589" s="5">
        <v>222.535</v>
      </c>
      <c r="I8589" s="6">
        <v>0</v>
      </c>
    </row>
    <row r="8590" spans="1:9">
      <c r="A8590" s="133">
        <v>2013</v>
      </c>
      <c r="B8590" s="133">
        <v>12</v>
      </c>
      <c r="C8590" s="134">
        <v>41632</v>
      </c>
      <c r="D8590" s="133">
        <v>19</v>
      </c>
      <c r="E8590" s="5">
        <v>94.866</v>
      </c>
      <c r="F8590" s="5">
        <v>408.63200000000001</v>
      </c>
      <c r="G8590" s="5">
        <v>2355.2910000000011</v>
      </c>
      <c r="H8590" s="5">
        <v>219.89500000000001</v>
      </c>
      <c r="I8590" s="6">
        <v>0</v>
      </c>
    </row>
    <row r="8591" spans="1:9">
      <c r="A8591" s="133">
        <v>2013</v>
      </c>
      <c r="B8591" s="133">
        <v>12</v>
      </c>
      <c r="C8591" s="134">
        <v>41632</v>
      </c>
      <c r="D8591" s="133">
        <v>20</v>
      </c>
      <c r="E8591" s="5">
        <v>87.722999999999999</v>
      </c>
      <c r="F8591" s="5">
        <v>408.74400000000003</v>
      </c>
      <c r="G8591" s="5">
        <v>2374.7090000000017</v>
      </c>
      <c r="H8591" s="5">
        <v>219.07299999999998</v>
      </c>
      <c r="I8591" s="6">
        <v>0</v>
      </c>
    </row>
    <row r="8592" spans="1:9">
      <c r="A8592" s="133">
        <v>2013</v>
      </c>
      <c r="B8592" s="133">
        <v>12</v>
      </c>
      <c r="C8592" s="134">
        <v>41632</v>
      </c>
      <c r="D8592" s="133">
        <v>21</v>
      </c>
      <c r="E8592" s="5">
        <v>88.043000000000006</v>
      </c>
      <c r="F8592" s="5">
        <v>409.34500000000008</v>
      </c>
      <c r="G8592" s="5">
        <v>2388.3009999999995</v>
      </c>
      <c r="H8592" s="5">
        <v>218.45699999999997</v>
      </c>
      <c r="I8592" s="6">
        <v>0</v>
      </c>
    </row>
    <row r="8593" spans="1:9">
      <c r="A8593" s="133">
        <v>2013</v>
      </c>
      <c r="B8593" s="133">
        <v>12</v>
      </c>
      <c r="C8593" s="134">
        <v>41632</v>
      </c>
      <c r="D8593" s="133">
        <v>22</v>
      </c>
      <c r="E8593" s="5">
        <v>83.025000000000006</v>
      </c>
      <c r="F8593" s="5">
        <v>409.59800000000007</v>
      </c>
      <c r="G8593" s="5">
        <v>2401.0969999999993</v>
      </c>
      <c r="H8593" s="5">
        <v>219.99299999999997</v>
      </c>
      <c r="I8593" s="6">
        <v>0</v>
      </c>
    </row>
    <row r="8594" spans="1:9">
      <c r="A8594" s="133">
        <v>2013</v>
      </c>
      <c r="B8594" s="133">
        <v>12</v>
      </c>
      <c r="C8594" s="134">
        <v>41632</v>
      </c>
      <c r="D8594" s="133">
        <v>23</v>
      </c>
      <c r="E8594" s="5">
        <v>85.192999999999998</v>
      </c>
      <c r="F8594" s="5">
        <v>409.26900000000012</v>
      </c>
      <c r="G8594" s="5">
        <v>2419.9049999999997</v>
      </c>
      <c r="H8594" s="5">
        <v>208.00499999999994</v>
      </c>
      <c r="I8594" s="6">
        <v>0</v>
      </c>
    </row>
    <row r="8595" spans="1:9">
      <c r="A8595" s="133">
        <v>2013</v>
      </c>
      <c r="B8595" s="133">
        <v>12</v>
      </c>
      <c r="C8595" s="134">
        <v>41632</v>
      </c>
      <c r="D8595" s="133">
        <v>24</v>
      </c>
      <c r="E8595" s="5">
        <v>86.933000000000007</v>
      </c>
      <c r="F8595" s="5">
        <v>414.79800000000012</v>
      </c>
      <c r="G8595" s="5">
        <v>2434.4640000000018</v>
      </c>
      <c r="H8595" s="5">
        <v>119.29700000000003</v>
      </c>
      <c r="I8595" s="6">
        <v>0</v>
      </c>
    </row>
    <row r="8596" spans="1:9">
      <c r="A8596" s="133">
        <v>2013</v>
      </c>
      <c r="B8596" s="133">
        <v>12</v>
      </c>
      <c r="C8596" s="134">
        <v>41633</v>
      </c>
      <c r="D8596" s="133">
        <v>1</v>
      </c>
      <c r="E8596" s="5">
        <v>98.771000000000001</v>
      </c>
      <c r="F8596" s="5">
        <v>403.40600000000001</v>
      </c>
      <c r="G8596" s="5">
        <v>2428.605</v>
      </c>
      <c r="H8596" s="5">
        <v>75.059000000000026</v>
      </c>
      <c r="I8596" s="6">
        <v>0</v>
      </c>
    </row>
    <row r="8597" spans="1:9">
      <c r="A8597" s="133">
        <v>2013</v>
      </c>
      <c r="B8597" s="133">
        <v>12</v>
      </c>
      <c r="C8597" s="134">
        <v>41633</v>
      </c>
      <c r="D8597" s="133">
        <v>2</v>
      </c>
      <c r="E8597" s="5">
        <v>97.055999999999997</v>
      </c>
      <c r="F8597" s="5">
        <v>410.48600000000005</v>
      </c>
      <c r="G8597" s="5">
        <v>2448.5050000000006</v>
      </c>
      <c r="H8597" s="5">
        <v>54.342000000000006</v>
      </c>
      <c r="I8597" s="6">
        <v>0</v>
      </c>
    </row>
    <row r="8598" spans="1:9">
      <c r="A8598" s="133">
        <v>2013</v>
      </c>
      <c r="B8598" s="133">
        <v>12</v>
      </c>
      <c r="C8598" s="134">
        <v>41633</v>
      </c>
      <c r="D8598" s="133">
        <v>3</v>
      </c>
      <c r="E8598" s="5">
        <v>92.204000000000008</v>
      </c>
      <c r="F8598" s="5">
        <v>425.79899999999998</v>
      </c>
      <c r="G8598" s="5">
        <v>2441.0039999999999</v>
      </c>
      <c r="H8598" s="5">
        <v>52.218000000000011</v>
      </c>
      <c r="I8598" s="6">
        <v>0</v>
      </c>
    </row>
    <row r="8599" spans="1:9">
      <c r="A8599" s="133">
        <v>2013</v>
      </c>
      <c r="B8599" s="133">
        <v>12</v>
      </c>
      <c r="C8599" s="134">
        <v>41633</v>
      </c>
      <c r="D8599" s="133">
        <v>4</v>
      </c>
      <c r="E8599" s="5">
        <v>93.212000000000003</v>
      </c>
      <c r="F8599" s="5">
        <v>435.8900000000001</v>
      </c>
      <c r="G8599" s="5">
        <v>2361.9350000000013</v>
      </c>
      <c r="H8599" s="5">
        <v>46.636999999999993</v>
      </c>
      <c r="I8599" s="6">
        <v>0</v>
      </c>
    </row>
    <row r="8600" spans="1:9">
      <c r="A8600" s="133">
        <v>2013</v>
      </c>
      <c r="B8600" s="133">
        <v>12</v>
      </c>
      <c r="C8600" s="134">
        <v>41633</v>
      </c>
      <c r="D8600" s="133">
        <v>5</v>
      </c>
      <c r="E8600" s="5">
        <v>93.326000000000008</v>
      </c>
      <c r="F8600" s="5">
        <v>448.14799999999997</v>
      </c>
      <c r="G8600" s="5">
        <v>2283.9369999999994</v>
      </c>
      <c r="H8600" s="5">
        <v>37.986000000000004</v>
      </c>
      <c r="I8600" s="6">
        <v>0</v>
      </c>
    </row>
    <row r="8601" spans="1:9">
      <c r="A8601" s="133">
        <v>2013</v>
      </c>
      <c r="B8601" s="133">
        <v>12</v>
      </c>
      <c r="C8601" s="134">
        <v>41633</v>
      </c>
      <c r="D8601" s="133">
        <v>6</v>
      </c>
      <c r="E8601" s="5">
        <v>97.637</v>
      </c>
      <c r="F8601" s="5">
        <v>447.91600000000011</v>
      </c>
      <c r="G8601" s="5">
        <v>2133.4850000000006</v>
      </c>
      <c r="H8601" s="5">
        <v>32.301000000000002</v>
      </c>
      <c r="I8601" s="6">
        <v>0</v>
      </c>
    </row>
    <row r="8602" spans="1:9">
      <c r="A8602" s="133">
        <v>2013</v>
      </c>
      <c r="B8602" s="133">
        <v>12</v>
      </c>
      <c r="C8602" s="134">
        <v>41633</v>
      </c>
      <c r="D8602" s="133">
        <v>7</v>
      </c>
      <c r="E8602" s="5">
        <v>98.207999999999998</v>
      </c>
      <c r="F8602" s="5">
        <v>444.84899999999999</v>
      </c>
      <c r="G8602" s="5">
        <v>1895.3629999999991</v>
      </c>
      <c r="H8602" s="5">
        <v>28.115000000000013</v>
      </c>
      <c r="I8602" s="6">
        <v>0</v>
      </c>
    </row>
    <row r="8603" spans="1:9">
      <c r="A8603" s="133">
        <v>2013</v>
      </c>
      <c r="B8603" s="133">
        <v>12</v>
      </c>
      <c r="C8603" s="134">
        <v>41633</v>
      </c>
      <c r="D8603" s="133">
        <v>8</v>
      </c>
      <c r="E8603" s="5">
        <v>99.418999999999997</v>
      </c>
      <c r="F8603" s="5">
        <v>443.18100000000004</v>
      </c>
      <c r="G8603" s="5">
        <v>1810.2230000000002</v>
      </c>
      <c r="H8603" s="5">
        <v>25.337000000000007</v>
      </c>
      <c r="I8603" s="6">
        <v>0</v>
      </c>
    </row>
    <row r="8604" spans="1:9">
      <c r="A8604" s="133">
        <v>2013</v>
      </c>
      <c r="B8604" s="133">
        <v>12</v>
      </c>
      <c r="C8604" s="134">
        <v>41633</v>
      </c>
      <c r="D8604" s="133">
        <v>9</v>
      </c>
      <c r="E8604" s="5">
        <v>97.716000000000008</v>
      </c>
      <c r="F8604" s="5">
        <v>444.26600000000013</v>
      </c>
      <c r="G8604" s="5">
        <v>1867.4010000000003</v>
      </c>
      <c r="H8604" s="5">
        <v>25.259000000000004</v>
      </c>
      <c r="I8604" s="6">
        <v>0</v>
      </c>
    </row>
    <row r="8605" spans="1:9">
      <c r="A8605" s="133">
        <v>2013</v>
      </c>
      <c r="B8605" s="133">
        <v>12</v>
      </c>
      <c r="C8605" s="134">
        <v>41633</v>
      </c>
      <c r="D8605" s="133">
        <v>10</v>
      </c>
      <c r="E8605" s="5">
        <v>98.488</v>
      </c>
      <c r="F8605" s="5">
        <v>446.83899999999994</v>
      </c>
      <c r="G8605" s="5">
        <v>1931.3770000000006</v>
      </c>
      <c r="H8605" s="5">
        <v>26.232000000000006</v>
      </c>
      <c r="I8605" s="6">
        <v>0</v>
      </c>
    </row>
    <row r="8606" spans="1:9">
      <c r="A8606" s="133">
        <v>2013</v>
      </c>
      <c r="B8606" s="133">
        <v>12</v>
      </c>
      <c r="C8606" s="134">
        <v>41633</v>
      </c>
      <c r="D8606" s="133">
        <v>11</v>
      </c>
      <c r="E8606" s="5">
        <v>97.138000000000005</v>
      </c>
      <c r="F8606" s="5">
        <v>448.62600000000003</v>
      </c>
      <c r="G8606" s="5">
        <v>2023.4899999999998</v>
      </c>
      <c r="H8606" s="5">
        <v>28.510000000000005</v>
      </c>
      <c r="I8606" s="6">
        <v>0</v>
      </c>
    </row>
    <row r="8607" spans="1:9">
      <c r="A8607" s="133">
        <v>2013</v>
      </c>
      <c r="B8607" s="133">
        <v>12</v>
      </c>
      <c r="C8607" s="134">
        <v>41633</v>
      </c>
      <c r="D8607" s="133">
        <v>12</v>
      </c>
      <c r="E8607" s="5">
        <v>91.430999999999997</v>
      </c>
      <c r="F8607" s="5">
        <v>447.32100000000003</v>
      </c>
      <c r="G8607" s="5">
        <v>2217.194</v>
      </c>
      <c r="H8607" s="5">
        <v>36.970000000000013</v>
      </c>
      <c r="I8607" s="6">
        <v>0</v>
      </c>
    </row>
    <row r="8608" spans="1:9">
      <c r="A8608" s="133">
        <v>2013</v>
      </c>
      <c r="B8608" s="133">
        <v>12</v>
      </c>
      <c r="C8608" s="134">
        <v>41633</v>
      </c>
      <c r="D8608" s="133">
        <v>13</v>
      </c>
      <c r="E8608" s="5">
        <v>88.606999999999999</v>
      </c>
      <c r="F8608" s="5">
        <v>430.85</v>
      </c>
      <c r="G8608" s="5">
        <v>2292.3109999999997</v>
      </c>
      <c r="H8608" s="5">
        <v>116.54200000000004</v>
      </c>
      <c r="I8608" s="6">
        <v>0</v>
      </c>
    </row>
    <row r="8609" spans="1:9">
      <c r="A8609" s="133">
        <v>2013</v>
      </c>
      <c r="B8609" s="133">
        <v>12</v>
      </c>
      <c r="C8609" s="134">
        <v>41633</v>
      </c>
      <c r="D8609" s="133">
        <v>14</v>
      </c>
      <c r="E8609" s="5">
        <v>87.243000000000009</v>
      </c>
      <c r="F8609" s="5">
        <v>388.05300000000005</v>
      </c>
      <c r="G8609" s="5">
        <v>2217.130000000001</v>
      </c>
      <c r="H8609" s="5">
        <v>171.20200000000003</v>
      </c>
      <c r="I8609" s="6">
        <v>0</v>
      </c>
    </row>
    <row r="8610" spans="1:9">
      <c r="A8610" s="133">
        <v>2013</v>
      </c>
      <c r="B8610" s="133">
        <v>12</v>
      </c>
      <c r="C8610" s="134">
        <v>41633</v>
      </c>
      <c r="D8610" s="133">
        <v>15</v>
      </c>
      <c r="E8610" s="5">
        <v>85.899000000000001</v>
      </c>
      <c r="F8610" s="5">
        <v>387.31199999999995</v>
      </c>
      <c r="G8610" s="5">
        <v>2226.5799999999986</v>
      </c>
      <c r="H8610" s="5">
        <v>175.39700000000005</v>
      </c>
      <c r="I8610" s="6">
        <v>0</v>
      </c>
    </row>
    <row r="8611" spans="1:9">
      <c r="A8611" s="133">
        <v>2013</v>
      </c>
      <c r="B8611" s="133">
        <v>12</v>
      </c>
      <c r="C8611" s="134">
        <v>41633</v>
      </c>
      <c r="D8611" s="133">
        <v>16</v>
      </c>
      <c r="E8611" s="5">
        <v>85.45</v>
      </c>
      <c r="F8611" s="5">
        <v>386.93399999999997</v>
      </c>
      <c r="G8611" s="5">
        <v>2225.7050000000008</v>
      </c>
      <c r="H8611" s="5">
        <v>174.999</v>
      </c>
      <c r="I8611" s="6">
        <v>0</v>
      </c>
    </row>
    <row r="8612" spans="1:9">
      <c r="A8612" s="133">
        <v>2013</v>
      </c>
      <c r="B8612" s="133">
        <v>12</v>
      </c>
      <c r="C8612" s="134">
        <v>41633</v>
      </c>
      <c r="D8612" s="133">
        <v>17</v>
      </c>
      <c r="E8612" s="5">
        <v>85.51700000000001</v>
      </c>
      <c r="F8612" s="5">
        <v>381.01100000000002</v>
      </c>
      <c r="G8612" s="5">
        <v>2231.1779999999994</v>
      </c>
      <c r="H8612" s="5">
        <v>178.03200000000004</v>
      </c>
      <c r="I8612" s="6">
        <v>0</v>
      </c>
    </row>
    <row r="8613" spans="1:9">
      <c r="A8613" s="133">
        <v>2013</v>
      </c>
      <c r="B8613" s="133">
        <v>12</v>
      </c>
      <c r="C8613" s="134">
        <v>41633</v>
      </c>
      <c r="D8613" s="133">
        <v>18</v>
      </c>
      <c r="E8613" s="5">
        <v>85.624000000000009</v>
      </c>
      <c r="F8613" s="5">
        <v>375.79300000000006</v>
      </c>
      <c r="G8613" s="5">
        <v>2246.2060000000001</v>
      </c>
      <c r="H8613" s="5">
        <v>177.55500000000004</v>
      </c>
      <c r="I8613" s="6">
        <v>0</v>
      </c>
    </row>
    <row r="8614" spans="1:9">
      <c r="A8614" s="133">
        <v>2013</v>
      </c>
      <c r="B8614" s="133">
        <v>12</v>
      </c>
      <c r="C8614" s="134">
        <v>41633</v>
      </c>
      <c r="D8614" s="133">
        <v>19</v>
      </c>
      <c r="E8614" s="5">
        <v>85.006</v>
      </c>
      <c r="F8614" s="5">
        <v>377.19100000000003</v>
      </c>
      <c r="G8614" s="5">
        <v>2252.2489999999993</v>
      </c>
      <c r="H8614" s="5">
        <v>178.70800000000003</v>
      </c>
      <c r="I8614" s="6">
        <v>0</v>
      </c>
    </row>
    <row r="8615" spans="1:9">
      <c r="A8615" s="133">
        <v>2013</v>
      </c>
      <c r="B8615" s="133">
        <v>12</v>
      </c>
      <c r="C8615" s="134">
        <v>41633</v>
      </c>
      <c r="D8615" s="133">
        <v>20</v>
      </c>
      <c r="E8615" s="5">
        <v>90.671000000000006</v>
      </c>
      <c r="F8615" s="5">
        <v>377.33100000000002</v>
      </c>
      <c r="G8615" s="5">
        <v>2272.2440000000001</v>
      </c>
      <c r="H8615" s="5">
        <v>179.08600000000004</v>
      </c>
      <c r="I8615" s="6">
        <v>0</v>
      </c>
    </row>
    <row r="8616" spans="1:9">
      <c r="A8616" s="133">
        <v>2013</v>
      </c>
      <c r="B8616" s="133">
        <v>12</v>
      </c>
      <c r="C8616" s="134">
        <v>41633</v>
      </c>
      <c r="D8616" s="133">
        <v>21</v>
      </c>
      <c r="E8616" s="5">
        <v>92.058999999999997</v>
      </c>
      <c r="F8616" s="5">
        <v>394.28700000000009</v>
      </c>
      <c r="G8616" s="5">
        <v>2341.0289999999995</v>
      </c>
      <c r="H8616" s="5">
        <v>183.70000000000005</v>
      </c>
      <c r="I8616" s="6">
        <v>0</v>
      </c>
    </row>
    <row r="8617" spans="1:9">
      <c r="A8617" s="133">
        <v>2013</v>
      </c>
      <c r="B8617" s="133">
        <v>12</v>
      </c>
      <c r="C8617" s="134">
        <v>41633</v>
      </c>
      <c r="D8617" s="133">
        <v>22</v>
      </c>
      <c r="E8617" s="5">
        <v>91.521000000000001</v>
      </c>
      <c r="F8617" s="5">
        <v>403.99299999999999</v>
      </c>
      <c r="G8617" s="5">
        <v>2351.4480000000003</v>
      </c>
      <c r="H8617" s="5">
        <v>189.50900000000001</v>
      </c>
      <c r="I8617" s="6">
        <v>0</v>
      </c>
    </row>
    <row r="8618" spans="1:9">
      <c r="A8618" s="133">
        <v>2013</v>
      </c>
      <c r="B8618" s="133">
        <v>12</v>
      </c>
      <c r="C8618" s="134">
        <v>41633</v>
      </c>
      <c r="D8618" s="133">
        <v>23</v>
      </c>
      <c r="E8618" s="5">
        <v>94.259</v>
      </c>
      <c r="F8618" s="5">
        <v>404.08900000000006</v>
      </c>
      <c r="G8618" s="5">
        <v>2351.2010000000005</v>
      </c>
      <c r="H8618" s="5">
        <v>193.34000000000006</v>
      </c>
      <c r="I8618" s="6">
        <v>0</v>
      </c>
    </row>
    <row r="8619" spans="1:9">
      <c r="A8619" s="133">
        <v>2013</v>
      </c>
      <c r="B8619" s="133">
        <v>12</v>
      </c>
      <c r="C8619" s="134">
        <v>41633</v>
      </c>
      <c r="D8619" s="133">
        <v>24</v>
      </c>
      <c r="E8619" s="5">
        <v>103.97200000000001</v>
      </c>
      <c r="F8619" s="5">
        <v>409.70400000000012</v>
      </c>
      <c r="G8619" s="5">
        <v>2361.3890000000001</v>
      </c>
      <c r="H8619" s="5">
        <v>189.601</v>
      </c>
      <c r="I8619" s="6">
        <v>0</v>
      </c>
    </row>
    <row r="8620" spans="1:9">
      <c r="A8620" s="133">
        <v>2013</v>
      </c>
      <c r="B8620" s="133">
        <v>12</v>
      </c>
      <c r="C8620" s="134">
        <v>41634</v>
      </c>
      <c r="D8620" s="133">
        <v>1</v>
      </c>
      <c r="E8620" s="5">
        <v>104.464</v>
      </c>
      <c r="F8620" s="5">
        <v>402.21200000000005</v>
      </c>
      <c r="G8620" s="5">
        <v>2318.0570000000002</v>
      </c>
      <c r="H8620" s="5">
        <v>182.36500000000001</v>
      </c>
      <c r="I8620" s="6">
        <v>0</v>
      </c>
    </row>
    <row r="8621" spans="1:9">
      <c r="A8621" s="133">
        <v>2013</v>
      </c>
      <c r="B8621" s="133">
        <v>12</v>
      </c>
      <c r="C8621" s="134">
        <v>41634</v>
      </c>
      <c r="D8621" s="133">
        <v>2</v>
      </c>
      <c r="E8621" s="5">
        <v>105.37100000000001</v>
      </c>
      <c r="F8621" s="5">
        <v>391.56700000000001</v>
      </c>
      <c r="G8621" s="5">
        <v>2327.4439999999995</v>
      </c>
      <c r="H8621" s="5">
        <v>174.21500000000003</v>
      </c>
      <c r="I8621" s="6">
        <v>0</v>
      </c>
    </row>
    <row r="8622" spans="1:9">
      <c r="A8622" s="133">
        <v>2013</v>
      </c>
      <c r="B8622" s="133">
        <v>12</v>
      </c>
      <c r="C8622" s="134">
        <v>41634</v>
      </c>
      <c r="D8622" s="133">
        <v>3</v>
      </c>
      <c r="E8622" s="5">
        <v>103.33</v>
      </c>
      <c r="F8622" s="5">
        <v>391.66400000000004</v>
      </c>
      <c r="G8622" s="5">
        <v>2335.9520000000007</v>
      </c>
      <c r="H8622" s="5">
        <v>166.84999999999994</v>
      </c>
      <c r="I8622" s="6">
        <v>0</v>
      </c>
    </row>
    <row r="8623" spans="1:9">
      <c r="A8623" s="133">
        <v>2013</v>
      </c>
      <c r="B8623" s="133">
        <v>12</v>
      </c>
      <c r="C8623" s="134">
        <v>41634</v>
      </c>
      <c r="D8623" s="133">
        <v>4</v>
      </c>
      <c r="E8623" s="5">
        <v>102.08</v>
      </c>
      <c r="F8623" s="5">
        <v>391.45299999999997</v>
      </c>
      <c r="G8623" s="5">
        <v>2349.507000000001</v>
      </c>
      <c r="H8623" s="5">
        <v>165.68699999999998</v>
      </c>
      <c r="I8623" s="6">
        <v>0</v>
      </c>
    </row>
    <row r="8624" spans="1:9">
      <c r="A8624" s="133">
        <v>2013</v>
      </c>
      <c r="B8624" s="133">
        <v>12</v>
      </c>
      <c r="C8624" s="134">
        <v>41634</v>
      </c>
      <c r="D8624" s="133">
        <v>5</v>
      </c>
      <c r="E8624" s="5">
        <v>103.28700000000001</v>
      </c>
      <c r="F8624" s="5">
        <v>390.94800000000009</v>
      </c>
      <c r="G8624" s="5">
        <v>2357.5880000000011</v>
      </c>
      <c r="H8624" s="5">
        <v>163.42500000000004</v>
      </c>
      <c r="I8624" s="6">
        <v>0</v>
      </c>
    </row>
    <row r="8625" spans="1:9">
      <c r="A8625" s="133">
        <v>2013</v>
      </c>
      <c r="B8625" s="133">
        <v>12</v>
      </c>
      <c r="C8625" s="134">
        <v>41634</v>
      </c>
      <c r="D8625" s="133">
        <v>6</v>
      </c>
      <c r="E8625" s="5">
        <v>102.033</v>
      </c>
      <c r="F8625" s="5">
        <v>390.80899999999997</v>
      </c>
      <c r="G8625" s="5">
        <v>2362.7050000000008</v>
      </c>
      <c r="H8625" s="5">
        <v>144.62700000000001</v>
      </c>
      <c r="I8625" s="6">
        <v>0</v>
      </c>
    </row>
    <row r="8626" spans="1:9">
      <c r="A8626" s="133">
        <v>2013</v>
      </c>
      <c r="B8626" s="133">
        <v>12</v>
      </c>
      <c r="C8626" s="134">
        <v>41634</v>
      </c>
      <c r="D8626" s="133">
        <v>7</v>
      </c>
      <c r="E8626" s="5">
        <v>100.879</v>
      </c>
      <c r="F8626" s="5">
        <v>391.79900000000004</v>
      </c>
      <c r="G8626" s="5">
        <v>2404.65</v>
      </c>
      <c r="H8626" s="5">
        <v>51.879000000000005</v>
      </c>
      <c r="I8626" s="6">
        <v>0</v>
      </c>
    </row>
    <row r="8627" spans="1:9">
      <c r="A8627" s="133">
        <v>2013</v>
      </c>
      <c r="B8627" s="133">
        <v>12</v>
      </c>
      <c r="C8627" s="134">
        <v>41634</v>
      </c>
      <c r="D8627" s="133">
        <v>8</v>
      </c>
      <c r="E8627" s="5">
        <v>98.137</v>
      </c>
      <c r="F8627" s="5">
        <v>383.93399999999997</v>
      </c>
      <c r="G8627" s="5">
        <v>2390.8580000000011</v>
      </c>
      <c r="H8627" s="5">
        <v>84.106999999999971</v>
      </c>
      <c r="I8627" s="6">
        <v>0</v>
      </c>
    </row>
    <row r="8628" spans="1:9">
      <c r="A8628" s="133">
        <v>2013</v>
      </c>
      <c r="B8628" s="133">
        <v>12</v>
      </c>
      <c r="C8628" s="134">
        <v>41634</v>
      </c>
      <c r="D8628" s="133">
        <v>9</v>
      </c>
      <c r="E8628" s="5">
        <v>98.161000000000001</v>
      </c>
      <c r="F8628" s="5">
        <v>382.00900000000007</v>
      </c>
      <c r="G8628" s="5">
        <v>2381.9199999999996</v>
      </c>
      <c r="H8628" s="5">
        <v>156.58799999999999</v>
      </c>
      <c r="I8628" s="6">
        <v>0</v>
      </c>
    </row>
    <row r="8629" spans="1:9">
      <c r="A8629" s="133">
        <v>2013</v>
      </c>
      <c r="B8629" s="133">
        <v>12</v>
      </c>
      <c r="C8629" s="134">
        <v>41634</v>
      </c>
      <c r="D8629" s="133">
        <v>10</v>
      </c>
      <c r="E8629" s="5">
        <v>99.87</v>
      </c>
      <c r="F8629" s="5">
        <v>383.995</v>
      </c>
      <c r="G8629" s="5">
        <v>2367.6730000000002</v>
      </c>
      <c r="H8629" s="5">
        <v>172.27</v>
      </c>
      <c r="I8629" s="6">
        <v>0</v>
      </c>
    </row>
    <row r="8630" spans="1:9">
      <c r="A8630" s="133">
        <v>2013</v>
      </c>
      <c r="B8630" s="133">
        <v>12</v>
      </c>
      <c r="C8630" s="134">
        <v>41634</v>
      </c>
      <c r="D8630" s="133">
        <v>11</v>
      </c>
      <c r="E8630" s="5">
        <v>100</v>
      </c>
      <c r="F8630" s="5">
        <v>386.72899999999998</v>
      </c>
      <c r="G8630" s="5">
        <v>2365.4120000000012</v>
      </c>
      <c r="H8630" s="5">
        <v>178.80799999999994</v>
      </c>
      <c r="I8630" s="6">
        <v>0</v>
      </c>
    </row>
    <row r="8631" spans="1:9">
      <c r="A8631" s="133">
        <v>2013</v>
      </c>
      <c r="B8631" s="133">
        <v>12</v>
      </c>
      <c r="C8631" s="134">
        <v>41634</v>
      </c>
      <c r="D8631" s="133">
        <v>12</v>
      </c>
      <c r="E8631" s="5">
        <v>99.990000000000009</v>
      </c>
      <c r="F8631" s="5">
        <v>385.17899999999997</v>
      </c>
      <c r="G8631" s="5">
        <v>2365.547</v>
      </c>
      <c r="H8631" s="5">
        <v>177.09499999999994</v>
      </c>
      <c r="I8631" s="6">
        <v>0</v>
      </c>
    </row>
    <row r="8632" spans="1:9">
      <c r="A8632" s="133">
        <v>2013</v>
      </c>
      <c r="B8632" s="133">
        <v>12</v>
      </c>
      <c r="C8632" s="134">
        <v>41634</v>
      </c>
      <c r="D8632" s="133">
        <v>13</v>
      </c>
      <c r="E8632" s="5">
        <v>95.556000000000012</v>
      </c>
      <c r="F8632" s="5">
        <v>385.74399999999997</v>
      </c>
      <c r="G8632" s="5">
        <v>2369.6550000000011</v>
      </c>
      <c r="H8632" s="5">
        <v>179.03100000000001</v>
      </c>
      <c r="I8632" s="6">
        <v>0</v>
      </c>
    </row>
    <row r="8633" spans="1:9">
      <c r="A8633" s="133">
        <v>2013</v>
      </c>
      <c r="B8633" s="133">
        <v>12</v>
      </c>
      <c r="C8633" s="134">
        <v>41634</v>
      </c>
      <c r="D8633" s="133">
        <v>14</v>
      </c>
      <c r="E8633" s="5">
        <v>97.865000000000009</v>
      </c>
      <c r="F8633" s="5">
        <v>388.43000000000006</v>
      </c>
      <c r="G8633" s="5">
        <v>2314.3160000000003</v>
      </c>
      <c r="H8633" s="5">
        <v>176.58100000000002</v>
      </c>
      <c r="I8633" s="6">
        <v>0</v>
      </c>
    </row>
    <row r="8634" spans="1:9">
      <c r="A8634" s="133">
        <v>2013</v>
      </c>
      <c r="B8634" s="133">
        <v>12</v>
      </c>
      <c r="C8634" s="134">
        <v>41634</v>
      </c>
      <c r="D8634" s="133">
        <v>15</v>
      </c>
      <c r="E8634" s="5">
        <v>96.618000000000009</v>
      </c>
      <c r="F8634" s="5">
        <v>388.45300000000003</v>
      </c>
      <c r="G8634" s="5">
        <v>2282.3990000000013</v>
      </c>
      <c r="H8634" s="5">
        <v>177.69999999999996</v>
      </c>
      <c r="I8634" s="6">
        <v>0</v>
      </c>
    </row>
    <row r="8635" spans="1:9">
      <c r="A8635" s="133">
        <v>2013</v>
      </c>
      <c r="B8635" s="133">
        <v>12</v>
      </c>
      <c r="C8635" s="134">
        <v>41634</v>
      </c>
      <c r="D8635" s="133">
        <v>16</v>
      </c>
      <c r="E8635" s="5">
        <v>96.56</v>
      </c>
      <c r="F8635" s="5">
        <v>388.815</v>
      </c>
      <c r="G8635" s="5">
        <v>2305.5330000000008</v>
      </c>
      <c r="H8635" s="5">
        <v>163.92099999999999</v>
      </c>
      <c r="I8635" s="6">
        <v>0</v>
      </c>
    </row>
    <row r="8636" spans="1:9">
      <c r="A8636" s="133">
        <v>2013</v>
      </c>
      <c r="B8636" s="133">
        <v>12</v>
      </c>
      <c r="C8636" s="134">
        <v>41634</v>
      </c>
      <c r="D8636" s="133">
        <v>17</v>
      </c>
      <c r="E8636" s="5">
        <v>96.600000000000009</v>
      </c>
      <c r="F8636" s="5">
        <v>388.51300000000003</v>
      </c>
      <c r="G8636" s="5">
        <v>2309.047</v>
      </c>
      <c r="H8636" s="5">
        <v>173.67900000000003</v>
      </c>
      <c r="I8636" s="6">
        <v>0</v>
      </c>
    </row>
    <row r="8637" spans="1:9">
      <c r="A8637" s="133">
        <v>2013</v>
      </c>
      <c r="B8637" s="133">
        <v>12</v>
      </c>
      <c r="C8637" s="134">
        <v>41634</v>
      </c>
      <c r="D8637" s="133">
        <v>18</v>
      </c>
      <c r="E8637" s="5">
        <v>98.454999999999998</v>
      </c>
      <c r="F8637" s="5">
        <v>387.93099999999993</v>
      </c>
      <c r="G8637" s="5">
        <v>2321.172</v>
      </c>
      <c r="H8637" s="5">
        <v>174.68999999999994</v>
      </c>
      <c r="I8637" s="6">
        <v>0</v>
      </c>
    </row>
    <row r="8638" spans="1:9">
      <c r="A8638" s="133">
        <v>2013</v>
      </c>
      <c r="B8638" s="133">
        <v>12</v>
      </c>
      <c r="C8638" s="134">
        <v>41634</v>
      </c>
      <c r="D8638" s="133">
        <v>19</v>
      </c>
      <c r="E8638" s="5">
        <v>97.121000000000009</v>
      </c>
      <c r="F8638" s="5">
        <v>387.99999999999994</v>
      </c>
      <c r="G8638" s="5">
        <v>2331.063000000001</v>
      </c>
      <c r="H8638" s="5">
        <v>172.93100000000001</v>
      </c>
      <c r="I8638" s="6">
        <v>0</v>
      </c>
    </row>
    <row r="8639" spans="1:9">
      <c r="A8639" s="133">
        <v>2013</v>
      </c>
      <c r="B8639" s="133">
        <v>12</v>
      </c>
      <c r="C8639" s="134">
        <v>41634</v>
      </c>
      <c r="D8639" s="133">
        <v>20</v>
      </c>
      <c r="E8639" s="5">
        <v>96.960999999999999</v>
      </c>
      <c r="F8639" s="5">
        <v>388.93600000000004</v>
      </c>
      <c r="G8639" s="5">
        <v>2349.2129999999993</v>
      </c>
      <c r="H8639" s="5">
        <v>172.13499999999996</v>
      </c>
      <c r="I8639" s="6">
        <v>0</v>
      </c>
    </row>
    <row r="8640" spans="1:9">
      <c r="A8640" s="133">
        <v>2013</v>
      </c>
      <c r="B8640" s="133">
        <v>12</v>
      </c>
      <c r="C8640" s="134">
        <v>41634</v>
      </c>
      <c r="D8640" s="133">
        <v>21</v>
      </c>
      <c r="E8640" s="5">
        <v>98.989000000000004</v>
      </c>
      <c r="F8640" s="5">
        <v>390.88500000000005</v>
      </c>
      <c r="G8640" s="5">
        <v>2381.7849999999999</v>
      </c>
      <c r="H8640" s="5">
        <v>172.58500000000001</v>
      </c>
      <c r="I8640" s="6">
        <v>0</v>
      </c>
    </row>
    <row r="8641" spans="1:9">
      <c r="A8641" s="133">
        <v>2013</v>
      </c>
      <c r="B8641" s="133">
        <v>12</v>
      </c>
      <c r="C8641" s="134">
        <v>41634</v>
      </c>
      <c r="D8641" s="133">
        <v>22</v>
      </c>
      <c r="E8641" s="5">
        <v>97.302000000000007</v>
      </c>
      <c r="F8641" s="5">
        <v>391.21199999999999</v>
      </c>
      <c r="G8641" s="5">
        <v>2418.5190000000002</v>
      </c>
      <c r="H8641" s="5">
        <v>169.03299999999999</v>
      </c>
      <c r="I8641" s="6">
        <v>0</v>
      </c>
    </row>
    <row r="8642" spans="1:9">
      <c r="A8642" s="133">
        <v>2013</v>
      </c>
      <c r="B8642" s="133">
        <v>12</v>
      </c>
      <c r="C8642" s="134">
        <v>41634</v>
      </c>
      <c r="D8642" s="133">
        <v>23</v>
      </c>
      <c r="E8642" s="5">
        <v>92.222000000000008</v>
      </c>
      <c r="F8642" s="5">
        <v>387.44799999999998</v>
      </c>
      <c r="G8642" s="5">
        <v>2451.3080000000018</v>
      </c>
      <c r="H8642" s="5">
        <v>173.09099999999998</v>
      </c>
      <c r="I8642" s="6">
        <v>0</v>
      </c>
    </row>
    <row r="8643" spans="1:9">
      <c r="A8643" s="133">
        <v>2013</v>
      </c>
      <c r="B8643" s="133">
        <v>12</v>
      </c>
      <c r="C8643" s="134">
        <v>41634</v>
      </c>
      <c r="D8643" s="133">
        <v>24</v>
      </c>
      <c r="E8643" s="5">
        <v>93.332999999999998</v>
      </c>
      <c r="F8643" s="5">
        <v>414.52600000000001</v>
      </c>
      <c r="G8643" s="5">
        <v>2432.9260000000004</v>
      </c>
      <c r="H8643" s="5">
        <v>166.88</v>
      </c>
      <c r="I8643" s="6">
        <v>0</v>
      </c>
    </row>
    <row r="8644" spans="1:9">
      <c r="A8644" s="133">
        <v>2013</v>
      </c>
      <c r="B8644" s="133">
        <v>12</v>
      </c>
      <c r="C8644" s="134">
        <v>41635</v>
      </c>
      <c r="D8644" s="133">
        <v>1</v>
      </c>
      <c r="E8644" s="5">
        <v>91.111000000000004</v>
      </c>
      <c r="F8644" s="5">
        <v>430.97600000000006</v>
      </c>
      <c r="G8644" s="5">
        <v>2404.5040000000013</v>
      </c>
      <c r="H8644" s="5">
        <v>122.08300000000003</v>
      </c>
      <c r="I8644" s="6">
        <v>0</v>
      </c>
    </row>
    <row r="8645" spans="1:9">
      <c r="A8645" s="133">
        <v>2013</v>
      </c>
      <c r="B8645" s="133">
        <v>12</v>
      </c>
      <c r="C8645" s="134">
        <v>41635</v>
      </c>
      <c r="D8645" s="133">
        <v>2</v>
      </c>
      <c r="E8645" s="5">
        <v>92.088999999999999</v>
      </c>
      <c r="F8645" s="5">
        <v>438.935</v>
      </c>
      <c r="G8645" s="5">
        <v>2380.094000000001</v>
      </c>
      <c r="H8645" s="5">
        <v>87.518000000000001</v>
      </c>
      <c r="I8645" s="6">
        <v>0</v>
      </c>
    </row>
    <row r="8646" spans="1:9">
      <c r="A8646" s="133">
        <v>2013</v>
      </c>
      <c r="B8646" s="133">
        <v>12</v>
      </c>
      <c r="C8646" s="134">
        <v>41635</v>
      </c>
      <c r="D8646" s="133">
        <v>3</v>
      </c>
      <c r="E8646" s="5">
        <v>91.76700000000001</v>
      </c>
      <c r="F8646" s="5">
        <v>439.322</v>
      </c>
      <c r="G8646" s="5">
        <v>2383.0659999999993</v>
      </c>
      <c r="H8646" s="5">
        <v>76.475999999999999</v>
      </c>
      <c r="I8646" s="6">
        <v>0</v>
      </c>
    </row>
    <row r="8647" spans="1:9">
      <c r="A8647" s="133">
        <v>2013</v>
      </c>
      <c r="B8647" s="133">
        <v>12</v>
      </c>
      <c r="C8647" s="134">
        <v>41635</v>
      </c>
      <c r="D8647" s="133">
        <v>4</v>
      </c>
      <c r="E8647" s="5">
        <v>96.311000000000007</v>
      </c>
      <c r="F8647" s="5">
        <v>439.43399999999997</v>
      </c>
      <c r="G8647" s="5">
        <v>2385.7729999999997</v>
      </c>
      <c r="H8647" s="5">
        <v>67.201000000000008</v>
      </c>
      <c r="I8647" s="6">
        <v>0</v>
      </c>
    </row>
    <row r="8648" spans="1:9">
      <c r="A8648" s="133">
        <v>2013</v>
      </c>
      <c r="B8648" s="133">
        <v>12</v>
      </c>
      <c r="C8648" s="134">
        <v>41635</v>
      </c>
      <c r="D8648" s="133">
        <v>5</v>
      </c>
      <c r="E8648" s="5">
        <v>86.522000000000006</v>
      </c>
      <c r="F8648" s="5">
        <v>444.73199999999997</v>
      </c>
      <c r="G8648" s="5">
        <v>2392.1709999999998</v>
      </c>
      <c r="H8648" s="5">
        <v>64.688000000000017</v>
      </c>
      <c r="I8648" s="6">
        <v>0</v>
      </c>
    </row>
    <row r="8649" spans="1:9">
      <c r="A8649" s="133">
        <v>2013</v>
      </c>
      <c r="B8649" s="133">
        <v>12</v>
      </c>
      <c r="C8649" s="134">
        <v>41635</v>
      </c>
      <c r="D8649" s="133">
        <v>6</v>
      </c>
      <c r="E8649" s="5">
        <v>84.915000000000006</v>
      </c>
      <c r="F8649" s="5">
        <v>443.79899999999992</v>
      </c>
      <c r="G8649" s="5">
        <v>2410.4210000000012</v>
      </c>
      <c r="H8649" s="5">
        <v>56.015000000000001</v>
      </c>
      <c r="I8649" s="6">
        <v>0</v>
      </c>
    </row>
    <row r="8650" spans="1:9">
      <c r="A8650" s="133">
        <v>2013</v>
      </c>
      <c r="B8650" s="133">
        <v>12</v>
      </c>
      <c r="C8650" s="134">
        <v>41635</v>
      </c>
      <c r="D8650" s="133">
        <v>7</v>
      </c>
      <c r="E8650" s="5">
        <v>85.778000000000006</v>
      </c>
      <c r="F8650" s="5">
        <v>437.64499999999998</v>
      </c>
      <c r="G8650" s="5">
        <v>2436.6219999999994</v>
      </c>
      <c r="H8650" s="5">
        <v>46.935000000000002</v>
      </c>
      <c r="I8650" s="6">
        <v>0</v>
      </c>
    </row>
    <row r="8651" spans="1:9">
      <c r="A8651" s="133">
        <v>2013</v>
      </c>
      <c r="B8651" s="133">
        <v>12</v>
      </c>
      <c r="C8651" s="134">
        <v>41635</v>
      </c>
      <c r="D8651" s="133">
        <v>8</v>
      </c>
      <c r="E8651" s="5">
        <v>85.766000000000005</v>
      </c>
      <c r="F8651" s="5">
        <v>439.41500000000002</v>
      </c>
      <c r="G8651" s="5">
        <v>2428.8269999999998</v>
      </c>
      <c r="H8651" s="5">
        <v>42.385000000000012</v>
      </c>
      <c r="I8651" s="6">
        <v>0</v>
      </c>
    </row>
    <row r="8652" spans="1:9">
      <c r="A8652" s="133">
        <v>2013</v>
      </c>
      <c r="B8652" s="133">
        <v>12</v>
      </c>
      <c r="C8652" s="134">
        <v>41635</v>
      </c>
      <c r="D8652" s="133">
        <v>9</v>
      </c>
      <c r="E8652" s="5">
        <v>83.47</v>
      </c>
      <c r="F8652" s="5">
        <v>439.66300000000001</v>
      </c>
      <c r="G8652" s="5">
        <v>2421.3670000000002</v>
      </c>
      <c r="H8652" s="5">
        <v>59.086000000000006</v>
      </c>
      <c r="I8652" s="6">
        <v>0</v>
      </c>
    </row>
    <row r="8653" spans="1:9">
      <c r="A8653" s="133">
        <v>2013</v>
      </c>
      <c r="B8653" s="133">
        <v>12</v>
      </c>
      <c r="C8653" s="134">
        <v>41635</v>
      </c>
      <c r="D8653" s="133">
        <v>10</v>
      </c>
      <c r="E8653" s="5">
        <v>72.222000000000008</v>
      </c>
      <c r="F8653" s="5">
        <v>437.76499999999993</v>
      </c>
      <c r="G8653" s="5">
        <v>2432.3960000000006</v>
      </c>
      <c r="H8653" s="5">
        <v>63.668000000000006</v>
      </c>
      <c r="I8653" s="6">
        <v>0</v>
      </c>
    </row>
    <row r="8654" spans="1:9">
      <c r="A8654" s="133">
        <v>2013</v>
      </c>
      <c r="B8654" s="133">
        <v>12</v>
      </c>
      <c r="C8654" s="134">
        <v>41635</v>
      </c>
      <c r="D8654" s="133">
        <v>11</v>
      </c>
      <c r="E8654" s="5">
        <v>77.778000000000006</v>
      </c>
      <c r="F8654" s="5">
        <v>434.19700000000006</v>
      </c>
      <c r="G8654" s="5">
        <v>2436.681</v>
      </c>
      <c r="H8654" s="5">
        <v>73.263999999999996</v>
      </c>
      <c r="I8654" s="6">
        <v>0</v>
      </c>
    </row>
    <row r="8655" spans="1:9">
      <c r="A8655" s="133">
        <v>2013</v>
      </c>
      <c r="B8655" s="133">
        <v>12</v>
      </c>
      <c r="C8655" s="134">
        <v>41635</v>
      </c>
      <c r="D8655" s="133">
        <v>12</v>
      </c>
      <c r="E8655" s="5">
        <v>83.332999999999998</v>
      </c>
      <c r="F8655" s="5">
        <v>429.68899999999996</v>
      </c>
      <c r="G8655" s="5">
        <v>2428.2139999999995</v>
      </c>
      <c r="H8655" s="5">
        <v>89.650999999999982</v>
      </c>
      <c r="I8655" s="6">
        <v>0</v>
      </c>
    </row>
    <row r="8656" spans="1:9">
      <c r="A8656" s="133">
        <v>2013</v>
      </c>
      <c r="B8656" s="133">
        <v>12</v>
      </c>
      <c r="C8656" s="134">
        <v>41635</v>
      </c>
      <c r="D8656" s="133">
        <v>13</v>
      </c>
      <c r="E8656" s="5">
        <v>84.058999999999997</v>
      </c>
      <c r="F8656" s="5">
        <v>430.608</v>
      </c>
      <c r="G8656" s="5">
        <v>2422.7640000000006</v>
      </c>
      <c r="H8656" s="5">
        <v>130.44000000000003</v>
      </c>
      <c r="I8656" s="6">
        <v>0</v>
      </c>
    </row>
    <row r="8657" spans="1:9">
      <c r="A8657" s="133">
        <v>2013</v>
      </c>
      <c r="B8657" s="133">
        <v>12</v>
      </c>
      <c r="C8657" s="134">
        <v>41635</v>
      </c>
      <c r="D8657" s="133">
        <v>14</v>
      </c>
      <c r="E8657" s="5">
        <v>84.305000000000007</v>
      </c>
      <c r="F8657" s="5">
        <v>431.04700000000003</v>
      </c>
      <c r="G8657" s="5">
        <v>2413.6100000000015</v>
      </c>
      <c r="H8657" s="5">
        <v>150.59700000000001</v>
      </c>
      <c r="I8657" s="6">
        <v>0</v>
      </c>
    </row>
    <row r="8658" spans="1:9">
      <c r="A8658" s="133">
        <v>2013</v>
      </c>
      <c r="B8658" s="133">
        <v>12</v>
      </c>
      <c r="C8658" s="134">
        <v>41635</v>
      </c>
      <c r="D8658" s="133">
        <v>15</v>
      </c>
      <c r="E8658" s="5">
        <v>86.56</v>
      </c>
      <c r="F8658" s="5">
        <v>430.46100000000001</v>
      </c>
      <c r="G8658" s="5">
        <v>2407.0410000000002</v>
      </c>
      <c r="H8658" s="5">
        <v>157.02799999999999</v>
      </c>
      <c r="I8658" s="6">
        <v>0</v>
      </c>
    </row>
    <row r="8659" spans="1:9">
      <c r="A8659" s="133">
        <v>2013</v>
      </c>
      <c r="B8659" s="133">
        <v>12</v>
      </c>
      <c r="C8659" s="134">
        <v>41635</v>
      </c>
      <c r="D8659" s="133">
        <v>16</v>
      </c>
      <c r="E8659" s="5">
        <v>85.268000000000001</v>
      </c>
      <c r="F8659" s="5">
        <v>432.524</v>
      </c>
      <c r="G8659" s="5">
        <v>2408.3910000000005</v>
      </c>
      <c r="H8659" s="5">
        <v>159.77300000000002</v>
      </c>
      <c r="I8659" s="6">
        <v>0</v>
      </c>
    </row>
    <row r="8660" spans="1:9">
      <c r="A8660" s="133">
        <v>2013</v>
      </c>
      <c r="B8660" s="133">
        <v>12</v>
      </c>
      <c r="C8660" s="134">
        <v>41635</v>
      </c>
      <c r="D8660" s="133">
        <v>17</v>
      </c>
      <c r="E8660" s="5">
        <v>86.451000000000008</v>
      </c>
      <c r="F8660" s="5">
        <v>432.54299999999995</v>
      </c>
      <c r="G8660" s="5">
        <v>2397.5330000000004</v>
      </c>
      <c r="H8660" s="5">
        <v>163.09300000000002</v>
      </c>
      <c r="I8660" s="6">
        <v>0</v>
      </c>
    </row>
    <row r="8661" spans="1:9">
      <c r="A8661" s="133">
        <v>2013</v>
      </c>
      <c r="B8661" s="133">
        <v>12</v>
      </c>
      <c r="C8661" s="134">
        <v>41635</v>
      </c>
      <c r="D8661" s="133">
        <v>18</v>
      </c>
      <c r="E8661" s="5">
        <v>85.185000000000002</v>
      </c>
      <c r="F8661" s="5">
        <v>433.39299999999992</v>
      </c>
      <c r="G8661" s="5">
        <v>2381.8970000000008</v>
      </c>
      <c r="H8661" s="5">
        <v>155.98100000000005</v>
      </c>
      <c r="I8661" s="6">
        <v>0</v>
      </c>
    </row>
    <row r="8662" spans="1:9">
      <c r="A8662" s="133">
        <v>2013</v>
      </c>
      <c r="B8662" s="133">
        <v>12</v>
      </c>
      <c r="C8662" s="134">
        <v>41635</v>
      </c>
      <c r="D8662" s="133">
        <v>19</v>
      </c>
      <c r="E8662" s="5">
        <v>98.097000000000008</v>
      </c>
      <c r="F8662" s="5">
        <v>433.84999999999997</v>
      </c>
      <c r="G8662" s="5">
        <v>2364.6719999999991</v>
      </c>
      <c r="H8662" s="5">
        <v>152.47300000000001</v>
      </c>
      <c r="I8662" s="6">
        <v>0</v>
      </c>
    </row>
    <row r="8663" spans="1:9">
      <c r="A8663" s="133">
        <v>2013</v>
      </c>
      <c r="B8663" s="133">
        <v>12</v>
      </c>
      <c r="C8663" s="134">
        <v>41635</v>
      </c>
      <c r="D8663" s="133">
        <v>20</v>
      </c>
      <c r="E8663" s="5">
        <v>102.22200000000001</v>
      </c>
      <c r="F8663" s="5">
        <v>433.15</v>
      </c>
      <c r="G8663" s="5">
        <v>2354.4879999999989</v>
      </c>
      <c r="H8663" s="5">
        <v>151.89299999999997</v>
      </c>
      <c r="I8663" s="6">
        <v>0</v>
      </c>
    </row>
    <row r="8664" spans="1:9">
      <c r="A8664" s="133">
        <v>2013</v>
      </c>
      <c r="B8664" s="133">
        <v>12</v>
      </c>
      <c r="C8664" s="134">
        <v>41635</v>
      </c>
      <c r="D8664" s="133">
        <v>21</v>
      </c>
      <c r="E8664" s="5">
        <v>103.581</v>
      </c>
      <c r="F8664" s="5">
        <v>433.72899999999993</v>
      </c>
      <c r="G8664" s="5">
        <v>2382.4599999999996</v>
      </c>
      <c r="H8664" s="5">
        <v>147.25200000000001</v>
      </c>
      <c r="I8664" s="6">
        <v>0</v>
      </c>
    </row>
    <row r="8665" spans="1:9">
      <c r="A8665" s="133">
        <v>2013</v>
      </c>
      <c r="B8665" s="133">
        <v>12</v>
      </c>
      <c r="C8665" s="134">
        <v>41635</v>
      </c>
      <c r="D8665" s="133">
        <v>22</v>
      </c>
      <c r="E8665" s="5">
        <v>104.09700000000001</v>
      </c>
      <c r="F8665" s="5">
        <v>433.887</v>
      </c>
      <c r="G8665" s="5">
        <v>2392.7639999999997</v>
      </c>
      <c r="H8665" s="5">
        <v>150.86899999999997</v>
      </c>
      <c r="I8665" s="6">
        <v>0</v>
      </c>
    </row>
    <row r="8666" spans="1:9">
      <c r="A8666" s="133">
        <v>2013</v>
      </c>
      <c r="B8666" s="133">
        <v>12</v>
      </c>
      <c r="C8666" s="134">
        <v>41635</v>
      </c>
      <c r="D8666" s="133">
        <v>23</v>
      </c>
      <c r="E8666" s="5">
        <v>105.55600000000001</v>
      </c>
      <c r="F8666" s="5">
        <v>433.41300000000007</v>
      </c>
      <c r="G8666" s="5">
        <v>2410.1660000000002</v>
      </c>
      <c r="H8666" s="5">
        <v>146.51900000000001</v>
      </c>
      <c r="I8666" s="6">
        <v>0</v>
      </c>
    </row>
    <row r="8667" spans="1:9">
      <c r="A8667" s="133">
        <v>2013</v>
      </c>
      <c r="B8667" s="133">
        <v>12</v>
      </c>
      <c r="C8667" s="134">
        <v>41635</v>
      </c>
      <c r="D8667" s="133">
        <v>24</v>
      </c>
      <c r="E8667" s="5">
        <v>104.55800000000001</v>
      </c>
      <c r="F8667" s="5">
        <v>434.19800000000004</v>
      </c>
      <c r="G8667" s="5">
        <v>2393.5950000000003</v>
      </c>
      <c r="H8667" s="5">
        <v>148.24299999999997</v>
      </c>
      <c r="I8667" s="6">
        <v>0</v>
      </c>
    </row>
    <row r="8668" spans="1:9">
      <c r="A8668" s="133">
        <v>2013</v>
      </c>
      <c r="B8668" s="133">
        <v>12</v>
      </c>
      <c r="C8668" s="134">
        <v>41636</v>
      </c>
      <c r="D8668" s="133">
        <v>1</v>
      </c>
      <c r="E8668" s="5">
        <v>104.444</v>
      </c>
      <c r="F8668" s="5">
        <v>429.99399999999997</v>
      </c>
      <c r="G8668" s="5">
        <v>2335.9600000000005</v>
      </c>
      <c r="H8668" s="5">
        <v>134.875</v>
      </c>
      <c r="I8668" s="6">
        <v>0</v>
      </c>
    </row>
    <row r="8669" spans="1:9">
      <c r="A8669" s="133">
        <v>2013</v>
      </c>
      <c r="B8669" s="133">
        <v>12</v>
      </c>
      <c r="C8669" s="134">
        <v>41636</v>
      </c>
      <c r="D8669" s="133">
        <v>2</v>
      </c>
      <c r="E8669" s="5">
        <v>104.444</v>
      </c>
      <c r="F8669" s="5">
        <v>424.40899999999993</v>
      </c>
      <c r="G8669" s="5">
        <v>2336.9319999999993</v>
      </c>
      <c r="H8669" s="5">
        <v>73.967999999999989</v>
      </c>
      <c r="I8669" s="6">
        <v>0</v>
      </c>
    </row>
    <row r="8670" spans="1:9">
      <c r="A8670" s="133">
        <v>2013</v>
      </c>
      <c r="B8670" s="133">
        <v>12</v>
      </c>
      <c r="C8670" s="134">
        <v>41636</v>
      </c>
      <c r="D8670" s="133">
        <v>3</v>
      </c>
      <c r="E8670" s="5">
        <v>102.22200000000001</v>
      </c>
      <c r="F8670" s="5">
        <v>423.72</v>
      </c>
      <c r="G8670" s="5">
        <v>2355.601000000001</v>
      </c>
      <c r="H8670" s="5">
        <v>58.783000000000015</v>
      </c>
      <c r="I8670" s="6">
        <v>0</v>
      </c>
    </row>
    <row r="8671" spans="1:9">
      <c r="A8671" s="133">
        <v>2013</v>
      </c>
      <c r="B8671" s="133">
        <v>12</v>
      </c>
      <c r="C8671" s="134">
        <v>41636</v>
      </c>
      <c r="D8671" s="133">
        <v>4</v>
      </c>
      <c r="E8671" s="5">
        <v>101.77</v>
      </c>
      <c r="F8671" s="5">
        <v>423.89800000000002</v>
      </c>
      <c r="G8671" s="5">
        <v>2364.2720000000013</v>
      </c>
      <c r="H8671" s="5">
        <v>47.835000000000008</v>
      </c>
      <c r="I8671" s="6">
        <v>0</v>
      </c>
    </row>
    <row r="8672" spans="1:9">
      <c r="A8672" s="133">
        <v>2013</v>
      </c>
      <c r="B8672" s="133">
        <v>12</v>
      </c>
      <c r="C8672" s="134">
        <v>41636</v>
      </c>
      <c r="D8672" s="133">
        <v>5</v>
      </c>
      <c r="E8672" s="5">
        <v>101.446</v>
      </c>
      <c r="F8672" s="5">
        <v>423.33300000000003</v>
      </c>
      <c r="G8672" s="5">
        <v>2362.0520000000001</v>
      </c>
      <c r="H8672" s="5">
        <v>41.697000000000017</v>
      </c>
      <c r="I8672" s="6">
        <v>0</v>
      </c>
    </row>
    <row r="8673" spans="1:9">
      <c r="A8673" s="133">
        <v>2013</v>
      </c>
      <c r="B8673" s="133">
        <v>12</v>
      </c>
      <c r="C8673" s="134">
        <v>41636</v>
      </c>
      <c r="D8673" s="133">
        <v>6</v>
      </c>
      <c r="E8673" s="5">
        <v>98.89800000000001</v>
      </c>
      <c r="F8673" s="5">
        <v>423.82800000000003</v>
      </c>
      <c r="G8673" s="5">
        <v>2363.1289999999995</v>
      </c>
      <c r="H8673" s="5">
        <v>38.347999999999999</v>
      </c>
      <c r="I8673" s="6">
        <v>0</v>
      </c>
    </row>
    <row r="8674" spans="1:9">
      <c r="A8674" s="133">
        <v>2013</v>
      </c>
      <c r="B8674" s="133">
        <v>12</v>
      </c>
      <c r="C8674" s="134">
        <v>41636</v>
      </c>
      <c r="D8674" s="133">
        <v>7</v>
      </c>
      <c r="E8674" s="5">
        <v>89.497</v>
      </c>
      <c r="F8674" s="5">
        <v>423.66900000000004</v>
      </c>
      <c r="G8674" s="5">
        <v>2329.8399999999988</v>
      </c>
      <c r="H8674" s="5">
        <v>33.124000000000002</v>
      </c>
      <c r="I8674" s="6">
        <v>0</v>
      </c>
    </row>
    <row r="8675" spans="1:9">
      <c r="A8675" s="133">
        <v>2013</v>
      </c>
      <c r="B8675" s="133">
        <v>12</v>
      </c>
      <c r="C8675" s="134">
        <v>41636</v>
      </c>
      <c r="D8675" s="133">
        <v>8</v>
      </c>
      <c r="E8675" s="5">
        <v>85.012</v>
      </c>
      <c r="F8675" s="5">
        <v>423.94600000000003</v>
      </c>
      <c r="G8675" s="5">
        <v>2316.0319999999997</v>
      </c>
      <c r="H8675" s="5">
        <v>30.166</v>
      </c>
      <c r="I8675" s="6">
        <v>0</v>
      </c>
    </row>
    <row r="8676" spans="1:9">
      <c r="A8676" s="133">
        <v>2013</v>
      </c>
      <c r="B8676" s="133">
        <v>12</v>
      </c>
      <c r="C8676" s="134">
        <v>41636</v>
      </c>
      <c r="D8676" s="133">
        <v>9</v>
      </c>
      <c r="E8676" s="5">
        <v>85.555999999999997</v>
      </c>
      <c r="F8676" s="5">
        <v>417.87600000000003</v>
      </c>
      <c r="G8676" s="5">
        <v>2312.7540000000004</v>
      </c>
      <c r="H8676" s="5">
        <v>31.694000000000003</v>
      </c>
      <c r="I8676" s="6">
        <v>0</v>
      </c>
    </row>
    <row r="8677" spans="1:9">
      <c r="A8677" s="133">
        <v>2013</v>
      </c>
      <c r="B8677" s="133">
        <v>12</v>
      </c>
      <c r="C8677" s="134">
        <v>41636</v>
      </c>
      <c r="D8677" s="133">
        <v>10</v>
      </c>
      <c r="E8677" s="5">
        <v>86.581000000000003</v>
      </c>
      <c r="F8677" s="5">
        <v>410.79500000000002</v>
      </c>
      <c r="G8677" s="5">
        <v>2330.9659999999999</v>
      </c>
      <c r="H8677" s="5">
        <v>42.126000000000005</v>
      </c>
      <c r="I8677" s="6">
        <v>0</v>
      </c>
    </row>
    <row r="8678" spans="1:9">
      <c r="A8678" s="133">
        <v>2013</v>
      </c>
      <c r="B8678" s="133">
        <v>12</v>
      </c>
      <c r="C8678" s="134">
        <v>41636</v>
      </c>
      <c r="D8678" s="133">
        <v>11</v>
      </c>
      <c r="E8678" s="5">
        <v>85.335000000000008</v>
      </c>
      <c r="F8678" s="5">
        <v>404.74900000000014</v>
      </c>
      <c r="G8678" s="5">
        <v>2336.7140000000004</v>
      </c>
      <c r="H8678" s="5">
        <v>51.808000000000028</v>
      </c>
      <c r="I8678" s="6">
        <v>0</v>
      </c>
    </row>
    <row r="8679" spans="1:9">
      <c r="A8679" s="133">
        <v>2013</v>
      </c>
      <c r="B8679" s="133">
        <v>12</v>
      </c>
      <c r="C8679" s="134">
        <v>41636</v>
      </c>
      <c r="D8679" s="133">
        <v>12</v>
      </c>
      <c r="E8679" s="5">
        <v>81.195000000000007</v>
      </c>
      <c r="F8679" s="5">
        <v>405.64300000000014</v>
      </c>
      <c r="G8679" s="5">
        <v>2331.3860000000013</v>
      </c>
      <c r="H8679" s="5">
        <v>92.643000000000001</v>
      </c>
      <c r="I8679" s="6">
        <v>0</v>
      </c>
    </row>
    <row r="8680" spans="1:9">
      <c r="A8680" s="133">
        <v>2013</v>
      </c>
      <c r="B8680" s="133">
        <v>12</v>
      </c>
      <c r="C8680" s="134">
        <v>41636</v>
      </c>
      <c r="D8680" s="133">
        <v>13</v>
      </c>
      <c r="E8680" s="5">
        <v>75.521000000000001</v>
      </c>
      <c r="F8680" s="5">
        <v>405.82400000000007</v>
      </c>
      <c r="G8680" s="5">
        <v>2327.4050000000007</v>
      </c>
      <c r="H8680" s="5">
        <v>114.949</v>
      </c>
      <c r="I8680" s="6">
        <v>0</v>
      </c>
    </row>
    <row r="8681" spans="1:9">
      <c r="A8681" s="133">
        <v>2013</v>
      </c>
      <c r="B8681" s="133">
        <v>12</v>
      </c>
      <c r="C8681" s="134">
        <v>41636</v>
      </c>
      <c r="D8681" s="133">
        <v>14</v>
      </c>
      <c r="E8681" s="5">
        <v>78.022000000000006</v>
      </c>
      <c r="F8681" s="5">
        <v>404.80099999999999</v>
      </c>
      <c r="G8681" s="5">
        <v>2309.54</v>
      </c>
      <c r="H8681" s="5">
        <v>130.79499999999999</v>
      </c>
      <c r="I8681" s="6">
        <v>0</v>
      </c>
    </row>
    <row r="8682" spans="1:9">
      <c r="A8682" s="133">
        <v>2013</v>
      </c>
      <c r="B8682" s="133">
        <v>12</v>
      </c>
      <c r="C8682" s="134">
        <v>41636</v>
      </c>
      <c r="D8682" s="133">
        <v>15</v>
      </c>
      <c r="E8682" s="5">
        <v>75.445999999999998</v>
      </c>
      <c r="F8682" s="5">
        <v>405.36</v>
      </c>
      <c r="G8682" s="5">
        <v>2300.8579999999997</v>
      </c>
      <c r="H8682" s="5">
        <v>163.83599999999998</v>
      </c>
      <c r="I8682" s="6">
        <v>0</v>
      </c>
    </row>
    <row r="8683" spans="1:9">
      <c r="A8683" s="133">
        <v>2013</v>
      </c>
      <c r="B8683" s="133">
        <v>12</v>
      </c>
      <c r="C8683" s="134">
        <v>41636</v>
      </c>
      <c r="D8683" s="133">
        <v>16</v>
      </c>
      <c r="E8683" s="5">
        <v>65.856000000000009</v>
      </c>
      <c r="F8683" s="5">
        <v>405.19800000000004</v>
      </c>
      <c r="G8683" s="5">
        <v>2305.2650000000008</v>
      </c>
      <c r="H8683" s="5">
        <v>149.63899999999998</v>
      </c>
      <c r="I8683" s="6">
        <v>0</v>
      </c>
    </row>
    <row r="8684" spans="1:9">
      <c r="A8684" s="133">
        <v>2013</v>
      </c>
      <c r="B8684" s="133">
        <v>12</v>
      </c>
      <c r="C8684" s="134">
        <v>41636</v>
      </c>
      <c r="D8684" s="133">
        <v>17</v>
      </c>
      <c r="E8684" s="5">
        <v>70</v>
      </c>
      <c r="F8684" s="5">
        <v>404.39099999999996</v>
      </c>
      <c r="G8684" s="5">
        <v>2303.183</v>
      </c>
      <c r="H8684" s="5">
        <v>145.876</v>
      </c>
      <c r="I8684" s="6">
        <v>0</v>
      </c>
    </row>
    <row r="8685" spans="1:9">
      <c r="A8685" s="133">
        <v>2013</v>
      </c>
      <c r="B8685" s="133">
        <v>12</v>
      </c>
      <c r="C8685" s="134">
        <v>41636</v>
      </c>
      <c r="D8685" s="133">
        <v>18</v>
      </c>
      <c r="E8685" s="5">
        <v>75.531000000000006</v>
      </c>
      <c r="F8685" s="5">
        <v>404.12999999999994</v>
      </c>
      <c r="G8685" s="5">
        <v>2287.8880000000004</v>
      </c>
      <c r="H8685" s="5">
        <v>141.88400000000004</v>
      </c>
      <c r="I8685" s="6">
        <v>0</v>
      </c>
    </row>
    <row r="8686" spans="1:9">
      <c r="A8686" s="133">
        <v>2013</v>
      </c>
      <c r="B8686" s="133">
        <v>12</v>
      </c>
      <c r="C8686" s="134">
        <v>41636</v>
      </c>
      <c r="D8686" s="133">
        <v>19</v>
      </c>
      <c r="E8686" s="5">
        <v>100</v>
      </c>
      <c r="F8686" s="5">
        <v>403.50400000000002</v>
      </c>
      <c r="G8686" s="5">
        <v>2250.1110000000003</v>
      </c>
      <c r="H8686" s="5">
        <v>140.84100000000007</v>
      </c>
      <c r="I8686" s="6">
        <v>0</v>
      </c>
    </row>
    <row r="8687" spans="1:9">
      <c r="A8687" s="133">
        <v>2013</v>
      </c>
      <c r="B8687" s="133">
        <v>12</v>
      </c>
      <c r="C8687" s="134">
        <v>41636</v>
      </c>
      <c r="D8687" s="133">
        <v>20</v>
      </c>
      <c r="E8687" s="5">
        <v>115.98700000000001</v>
      </c>
      <c r="F8687" s="5">
        <v>402.28300000000002</v>
      </c>
      <c r="G8687" s="5">
        <v>2251.7129999999993</v>
      </c>
      <c r="H8687" s="5">
        <v>136.916</v>
      </c>
      <c r="I8687" s="6">
        <v>0</v>
      </c>
    </row>
    <row r="8688" spans="1:9">
      <c r="A8688" s="133">
        <v>2013</v>
      </c>
      <c r="B8688" s="133">
        <v>12</v>
      </c>
      <c r="C8688" s="134">
        <v>41636</v>
      </c>
      <c r="D8688" s="133">
        <v>21</v>
      </c>
      <c r="E8688" s="5">
        <v>114.05500000000001</v>
      </c>
      <c r="F8688" s="5">
        <v>402.41700000000014</v>
      </c>
      <c r="G8688" s="5">
        <v>2282.6069999999995</v>
      </c>
      <c r="H8688" s="5">
        <v>138.83400000000009</v>
      </c>
      <c r="I8688" s="6">
        <v>0</v>
      </c>
    </row>
    <row r="8689" spans="1:9">
      <c r="A8689" s="133">
        <v>2013</v>
      </c>
      <c r="B8689" s="133">
        <v>12</v>
      </c>
      <c r="C8689" s="134">
        <v>41636</v>
      </c>
      <c r="D8689" s="133">
        <v>22</v>
      </c>
      <c r="E8689" s="5">
        <v>115.61</v>
      </c>
      <c r="F8689" s="5">
        <v>401.29100000000005</v>
      </c>
      <c r="G8689" s="5">
        <v>2307.7350000000006</v>
      </c>
      <c r="H8689" s="5">
        <v>144.28299999999996</v>
      </c>
      <c r="I8689" s="6">
        <v>0</v>
      </c>
    </row>
    <row r="8690" spans="1:9">
      <c r="A8690" s="133">
        <v>2013</v>
      </c>
      <c r="B8690" s="133">
        <v>12</v>
      </c>
      <c r="C8690" s="134">
        <v>41636</v>
      </c>
      <c r="D8690" s="133">
        <v>23</v>
      </c>
      <c r="E8690" s="5">
        <v>115.634</v>
      </c>
      <c r="F8690" s="5">
        <v>401.57200000000006</v>
      </c>
      <c r="G8690" s="5">
        <v>2317.7380000000007</v>
      </c>
      <c r="H8690" s="5">
        <v>144.42499999999993</v>
      </c>
      <c r="I8690" s="6">
        <v>0</v>
      </c>
    </row>
    <row r="8691" spans="1:9">
      <c r="A8691" s="133">
        <v>2013</v>
      </c>
      <c r="B8691" s="133">
        <v>12</v>
      </c>
      <c r="C8691" s="134">
        <v>41636</v>
      </c>
      <c r="D8691" s="133">
        <v>24</v>
      </c>
      <c r="E8691" s="5">
        <v>112.64500000000001</v>
      </c>
      <c r="F8691" s="5">
        <v>403.916</v>
      </c>
      <c r="G8691" s="5">
        <v>2331.8840000000005</v>
      </c>
      <c r="H8691" s="5">
        <v>141.821</v>
      </c>
      <c r="I8691" s="6">
        <v>0</v>
      </c>
    </row>
    <row r="8692" spans="1:9">
      <c r="A8692" s="133">
        <v>2013</v>
      </c>
      <c r="B8692" s="133">
        <v>12</v>
      </c>
      <c r="C8692" s="134">
        <v>41637</v>
      </c>
      <c r="D8692" s="133">
        <v>1</v>
      </c>
      <c r="E8692" s="5">
        <v>114.53400000000001</v>
      </c>
      <c r="F8692" s="5">
        <v>405.60300000000001</v>
      </c>
      <c r="G8692" s="5">
        <v>2323.3409999999999</v>
      </c>
      <c r="H8692" s="5">
        <v>117.91400000000002</v>
      </c>
      <c r="I8692" s="6">
        <v>0</v>
      </c>
    </row>
    <row r="8693" spans="1:9">
      <c r="A8693" s="133">
        <v>2013</v>
      </c>
      <c r="B8693" s="133">
        <v>12</v>
      </c>
      <c r="C8693" s="134">
        <v>41637</v>
      </c>
      <c r="D8693" s="133">
        <v>2</v>
      </c>
      <c r="E8693" s="5">
        <v>115.964</v>
      </c>
      <c r="F8693" s="5">
        <v>404.90600000000001</v>
      </c>
      <c r="G8693" s="5">
        <v>2322.8990000000013</v>
      </c>
      <c r="H8693" s="5">
        <v>65.058999999999997</v>
      </c>
      <c r="I8693" s="6">
        <v>0</v>
      </c>
    </row>
    <row r="8694" spans="1:9">
      <c r="A8694" s="133">
        <v>2013</v>
      </c>
      <c r="B8694" s="133">
        <v>12</v>
      </c>
      <c r="C8694" s="134">
        <v>41637</v>
      </c>
      <c r="D8694" s="133">
        <v>3</v>
      </c>
      <c r="E8694" s="5">
        <v>116.732</v>
      </c>
      <c r="F8694" s="5">
        <v>404.12199999999996</v>
      </c>
      <c r="G8694" s="5">
        <v>2327.375</v>
      </c>
      <c r="H8694" s="5">
        <v>54.422999999999995</v>
      </c>
      <c r="I8694" s="6">
        <v>0</v>
      </c>
    </row>
    <row r="8695" spans="1:9">
      <c r="A8695" s="133">
        <v>2013</v>
      </c>
      <c r="B8695" s="133">
        <v>12</v>
      </c>
      <c r="C8695" s="134">
        <v>41637</v>
      </c>
      <c r="D8695" s="133">
        <v>4</v>
      </c>
      <c r="E8695" s="5">
        <v>117.619</v>
      </c>
      <c r="F8695" s="5">
        <v>409.83699999999999</v>
      </c>
      <c r="G8695" s="5">
        <v>2334.0940000000001</v>
      </c>
      <c r="H8695" s="5">
        <v>48.17499999999999</v>
      </c>
      <c r="I8695" s="6">
        <v>0</v>
      </c>
    </row>
    <row r="8696" spans="1:9">
      <c r="A8696" s="133">
        <v>2013</v>
      </c>
      <c r="B8696" s="133">
        <v>12</v>
      </c>
      <c r="C8696" s="134">
        <v>41637</v>
      </c>
      <c r="D8696" s="133">
        <v>5</v>
      </c>
      <c r="E8696" s="5">
        <v>120.06200000000001</v>
      </c>
      <c r="F8696" s="5">
        <v>409.24699999999996</v>
      </c>
      <c r="G8696" s="5">
        <v>2331.6219999999994</v>
      </c>
      <c r="H8696" s="5">
        <v>45.953999999999994</v>
      </c>
      <c r="I8696" s="6">
        <v>0</v>
      </c>
    </row>
    <row r="8697" spans="1:9">
      <c r="A8697" s="133">
        <v>2013</v>
      </c>
      <c r="B8697" s="133">
        <v>12</v>
      </c>
      <c r="C8697" s="134">
        <v>41637</v>
      </c>
      <c r="D8697" s="133">
        <v>6</v>
      </c>
      <c r="E8697" s="5">
        <v>113.15300000000001</v>
      </c>
      <c r="F8697" s="5">
        <v>410.67699999999996</v>
      </c>
      <c r="G8697" s="5">
        <v>2332.6960000000004</v>
      </c>
      <c r="H8697" s="5">
        <v>48.361999999999995</v>
      </c>
      <c r="I8697" s="6">
        <v>0</v>
      </c>
    </row>
    <row r="8698" spans="1:9">
      <c r="A8698" s="133">
        <v>2013</v>
      </c>
      <c r="B8698" s="133">
        <v>12</v>
      </c>
      <c r="C8698" s="134">
        <v>41637</v>
      </c>
      <c r="D8698" s="133">
        <v>7</v>
      </c>
      <c r="E8698" s="5">
        <v>96.7</v>
      </c>
      <c r="F8698" s="5">
        <v>409.48999999999995</v>
      </c>
      <c r="G8698" s="5">
        <v>2311.2979999999998</v>
      </c>
      <c r="H8698" s="5">
        <v>47.757000000000005</v>
      </c>
      <c r="I8698" s="6">
        <v>0</v>
      </c>
    </row>
    <row r="8699" spans="1:9">
      <c r="A8699" s="133">
        <v>2013</v>
      </c>
      <c r="B8699" s="133">
        <v>12</v>
      </c>
      <c r="C8699" s="134">
        <v>41637</v>
      </c>
      <c r="D8699" s="133">
        <v>8</v>
      </c>
      <c r="E8699" s="5">
        <v>98.164000000000001</v>
      </c>
      <c r="F8699" s="5">
        <v>409.31899999999996</v>
      </c>
      <c r="G8699" s="5">
        <v>2232.7640000000006</v>
      </c>
      <c r="H8699" s="5">
        <v>38.495000000000012</v>
      </c>
      <c r="I8699" s="6">
        <v>0</v>
      </c>
    </row>
    <row r="8700" spans="1:9">
      <c r="A8700" s="133">
        <v>2013</v>
      </c>
      <c r="B8700" s="133">
        <v>12</v>
      </c>
      <c r="C8700" s="134">
        <v>41637</v>
      </c>
      <c r="D8700" s="133">
        <v>9</v>
      </c>
      <c r="E8700" s="5">
        <v>97.778000000000006</v>
      </c>
      <c r="F8700" s="5">
        <v>408.77600000000007</v>
      </c>
      <c r="G8700" s="5">
        <v>2221.8270000000007</v>
      </c>
      <c r="H8700" s="5">
        <v>41.152000000000008</v>
      </c>
      <c r="I8700" s="6">
        <v>0</v>
      </c>
    </row>
    <row r="8701" spans="1:9">
      <c r="A8701" s="133">
        <v>2013</v>
      </c>
      <c r="B8701" s="133">
        <v>12</v>
      </c>
      <c r="C8701" s="134">
        <v>41637</v>
      </c>
      <c r="D8701" s="133">
        <v>10</v>
      </c>
      <c r="E8701" s="5">
        <v>98.185000000000002</v>
      </c>
      <c r="F8701" s="5">
        <v>409.87599999999998</v>
      </c>
      <c r="G8701" s="5">
        <v>2282.5740000000001</v>
      </c>
      <c r="H8701" s="5">
        <v>39.791000000000004</v>
      </c>
      <c r="I8701" s="6">
        <v>0</v>
      </c>
    </row>
    <row r="8702" spans="1:9">
      <c r="A8702" s="133">
        <v>2013</v>
      </c>
      <c r="B8702" s="133">
        <v>12</v>
      </c>
      <c r="C8702" s="134">
        <v>41637</v>
      </c>
      <c r="D8702" s="133">
        <v>11</v>
      </c>
      <c r="E8702" s="5">
        <v>97.233000000000004</v>
      </c>
      <c r="F8702" s="5">
        <v>409.48799999999994</v>
      </c>
      <c r="G8702" s="5">
        <v>2301.4759999999997</v>
      </c>
      <c r="H8702" s="5">
        <v>46.129000000000012</v>
      </c>
      <c r="I8702" s="6">
        <v>0</v>
      </c>
    </row>
    <row r="8703" spans="1:9">
      <c r="A8703" s="133">
        <v>2013</v>
      </c>
      <c r="B8703" s="133">
        <v>12</v>
      </c>
      <c r="C8703" s="134">
        <v>41637</v>
      </c>
      <c r="D8703" s="133">
        <v>12</v>
      </c>
      <c r="E8703" s="5">
        <v>98.454999999999998</v>
      </c>
      <c r="F8703" s="5">
        <v>411.096</v>
      </c>
      <c r="G8703" s="5">
        <v>2255.4099999999994</v>
      </c>
      <c r="H8703" s="5">
        <v>49.953000000000003</v>
      </c>
      <c r="I8703" s="6">
        <v>0</v>
      </c>
    </row>
    <row r="8704" spans="1:9">
      <c r="A8704" s="133">
        <v>2013</v>
      </c>
      <c r="B8704" s="133">
        <v>12</v>
      </c>
      <c r="C8704" s="134">
        <v>41637</v>
      </c>
      <c r="D8704" s="133">
        <v>13</v>
      </c>
      <c r="E8704" s="5">
        <v>97.965000000000003</v>
      </c>
      <c r="F8704" s="5">
        <v>410.70999999999992</v>
      </c>
      <c r="G8704" s="5">
        <v>2223.1610000000001</v>
      </c>
      <c r="H8704" s="5">
        <v>84.02600000000001</v>
      </c>
      <c r="I8704" s="6">
        <v>0</v>
      </c>
    </row>
    <row r="8705" spans="1:9">
      <c r="A8705" s="133">
        <v>2013</v>
      </c>
      <c r="B8705" s="133">
        <v>12</v>
      </c>
      <c r="C8705" s="134">
        <v>41637</v>
      </c>
      <c r="D8705" s="133">
        <v>14</v>
      </c>
      <c r="E8705" s="5">
        <v>98.022000000000006</v>
      </c>
      <c r="F8705" s="5">
        <v>409.8189999999999</v>
      </c>
      <c r="G8705" s="5">
        <v>2214.9199999999992</v>
      </c>
      <c r="H8705" s="5">
        <v>120.40700000000002</v>
      </c>
      <c r="I8705" s="6">
        <v>0</v>
      </c>
    </row>
    <row r="8706" spans="1:9">
      <c r="A8706" s="133">
        <v>2013</v>
      </c>
      <c r="B8706" s="133">
        <v>12</v>
      </c>
      <c r="C8706" s="134">
        <v>41637</v>
      </c>
      <c r="D8706" s="133">
        <v>15</v>
      </c>
      <c r="E8706" s="5">
        <v>100.003</v>
      </c>
      <c r="F8706" s="5">
        <v>408.97</v>
      </c>
      <c r="G8706" s="5">
        <v>2209.0080000000007</v>
      </c>
      <c r="H8706" s="5">
        <v>133.56300000000002</v>
      </c>
      <c r="I8706" s="6">
        <v>0</v>
      </c>
    </row>
    <row r="8707" spans="1:9">
      <c r="A8707" s="133">
        <v>2013</v>
      </c>
      <c r="B8707" s="133">
        <v>12</v>
      </c>
      <c r="C8707" s="134">
        <v>41637</v>
      </c>
      <c r="D8707" s="133">
        <v>16</v>
      </c>
      <c r="E8707" s="5">
        <v>100.56700000000001</v>
      </c>
      <c r="F8707" s="5">
        <v>408.86200000000002</v>
      </c>
      <c r="G8707" s="5">
        <v>2191.4880000000003</v>
      </c>
      <c r="H8707" s="5">
        <v>132.40700000000001</v>
      </c>
      <c r="I8707" s="6">
        <v>0</v>
      </c>
    </row>
    <row r="8708" spans="1:9">
      <c r="A8708" s="133">
        <v>2013</v>
      </c>
      <c r="B8708" s="133">
        <v>12</v>
      </c>
      <c r="C8708" s="134">
        <v>41637</v>
      </c>
      <c r="D8708" s="133">
        <v>17</v>
      </c>
      <c r="E8708" s="5">
        <v>100.593</v>
      </c>
      <c r="F8708" s="5">
        <v>409.12600000000003</v>
      </c>
      <c r="G8708" s="5">
        <v>2181.299</v>
      </c>
      <c r="H8708" s="5">
        <v>138.05399999999997</v>
      </c>
      <c r="I8708" s="6">
        <v>0</v>
      </c>
    </row>
    <row r="8709" spans="1:9">
      <c r="A8709" s="133">
        <v>2013</v>
      </c>
      <c r="B8709" s="133">
        <v>12</v>
      </c>
      <c r="C8709" s="134">
        <v>41637</v>
      </c>
      <c r="D8709" s="133">
        <v>18</v>
      </c>
      <c r="E8709" s="5">
        <v>98.689000000000007</v>
      </c>
      <c r="F8709" s="5">
        <v>410.12999999999994</v>
      </c>
      <c r="G8709" s="5">
        <v>2177.2569999999996</v>
      </c>
      <c r="H8709" s="5">
        <v>139.40100000000001</v>
      </c>
      <c r="I8709" s="6">
        <v>0</v>
      </c>
    </row>
    <row r="8710" spans="1:9">
      <c r="A8710" s="133">
        <v>2013</v>
      </c>
      <c r="B8710" s="133">
        <v>12</v>
      </c>
      <c r="C8710" s="134">
        <v>41637</v>
      </c>
      <c r="D8710" s="133">
        <v>19</v>
      </c>
      <c r="E8710" s="5">
        <v>101.84400000000001</v>
      </c>
      <c r="F8710" s="5">
        <v>409.99000000000007</v>
      </c>
      <c r="G8710" s="5">
        <v>2188.0229999999997</v>
      </c>
      <c r="H8710" s="5">
        <v>133.64499999999995</v>
      </c>
      <c r="I8710" s="6">
        <v>0</v>
      </c>
    </row>
    <row r="8711" spans="1:9">
      <c r="A8711" s="133">
        <v>2013</v>
      </c>
      <c r="B8711" s="133">
        <v>12</v>
      </c>
      <c r="C8711" s="134">
        <v>41637</v>
      </c>
      <c r="D8711" s="133">
        <v>20</v>
      </c>
      <c r="E8711" s="5">
        <v>100.64800000000001</v>
      </c>
      <c r="F8711" s="5">
        <v>410.34700000000004</v>
      </c>
      <c r="G8711" s="5">
        <v>2223.6289999999995</v>
      </c>
      <c r="H8711" s="5">
        <v>123.26400000000002</v>
      </c>
      <c r="I8711" s="6">
        <v>0</v>
      </c>
    </row>
    <row r="8712" spans="1:9">
      <c r="A8712" s="133">
        <v>2013</v>
      </c>
      <c r="B8712" s="133">
        <v>12</v>
      </c>
      <c r="C8712" s="134">
        <v>41637</v>
      </c>
      <c r="D8712" s="133">
        <v>21</v>
      </c>
      <c r="E8712" s="5">
        <v>100.57900000000001</v>
      </c>
      <c r="F8712" s="5">
        <v>410.54899999999998</v>
      </c>
      <c r="G8712" s="5">
        <v>2237.4300000000007</v>
      </c>
      <c r="H8712" s="5">
        <v>133.41100000000003</v>
      </c>
      <c r="I8712" s="6">
        <v>0</v>
      </c>
    </row>
    <row r="8713" spans="1:9">
      <c r="A8713" s="133">
        <v>2013</v>
      </c>
      <c r="B8713" s="133">
        <v>12</v>
      </c>
      <c r="C8713" s="134">
        <v>41637</v>
      </c>
      <c r="D8713" s="133">
        <v>22</v>
      </c>
      <c r="E8713" s="5">
        <v>102.114</v>
      </c>
      <c r="F8713" s="5">
        <v>410.85999999999996</v>
      </c>
      <c r="G8713" s="5">
        <v>2275.6760000000004</v>
      </c>
      <c r="H8713" s="5">
        <v>157.65600000000001</v>
      </c>
      <c r="I8713" s="6">
        <v>0</v>
      </c>
    </row>
    <row r="8714" spans="1:9">
      <c r="A8714" s="133">
        <v>2013</v>
      </c>
      <c r="B8714" s="133">
        <v>12</v>
      </c>
      <c r="C8714" s="134">
        <v>41637</v>
      </c>
      <c r="D8714" s="133">
        <v>23</v>
      </c>
      <c r="E8714" s="5">
        <v>103.333</v>
      </c>
      <c r="F8714" s="5">
        <v>410.82599999999996</v>
      </c>
      <c r="G8714" s="5">
        <v>2287.0409999999997</v>
      </c>
      <c r="H8714" s="5">
        <v>159.6</v>
      </c>
      <c r="I8714" s="6">
        <v>0</v>
      </c>
    </row>
    <row r="8715" spans="1:9">
      <c r="A8715" s="133">
        <v>2013</v>
      </c>
      <c r="B8715" s="133">
        <v>12</v>
      </c>
      <c r="C8715" s="134">
        <v>41637</v>
      </c>
      <c r="D8715" s="133">
        <v>24</v>
      </c>
      <c r="E8715" s="5">
        <v>104.38800000000001</v>
      </c>
      <c r="F8715" s="5">
        <v>411.61400000000003</v>
      </c>
      <c r="G8715" s="5">
        <v>2314.2199999999993</v>
      </c>
      <c r="H8715" s="5">
        <v>160.26700000000008</v>
      </c>
      <c r="I8715" s="6">
        <v>0</v>
      </c>
    </row>
    <row r="8716" spans="1:9">
      <c r="A8716" s="133">
        <v>2013</v>
      </c>
      <c r="B8716" s="133">
        <v>12</v>
      </c>
      <c r="C8716" s="134">
        <v>41638</v>
      </c>
      <c r="D8716" s="133">
        <v>1</v>
      </c>
      <c r="E8716" s="5">
        <v>103.14400000000001</v>
      </c>
      <c r="F8716" s="5">
        <v>412.24900000000002</v>
      </c>
      <c r="G8716" s="5">
        <v>2324.8260000000005</v>
      </c>
      <c r="H8716" s="5">
        <v>131.316</v>
      </c>
      <c r="I8716" s="6">
        <v>0</v>
      </c>
    </row>
    <row r="8717" spans="1:9">
      <c r="A8717" s="133">
        <v>2013</v>
      </c>
      <c r="B8717" s="133">
        <v>12</v>
      </c>
      <c r="C8717" s="134">
        <v>41638</v>
      </c>
      <c r="D8717" s="133">
        <v>2</v>
      </c>
      <c r="E8717" s="5">
        <v>103.27300000000001</v>
      </c>
      <c r="F8717" s="5">
        <v>412.28899999999993</v>
      </c>
      <c r="G8717" s="5">
        <v>2308.654</v>
      </c>
      <c r="H8717" s="5">
        <v>75.843000000000004</v>
      </c>
      <c r="I8717" s="6">
        <v>0</v>
      </c>
    </row>
    <row r="8718" spans="1:9">
      <c r="A8718" s="133">
        <v>2013</v>
      </c>
      <c r="B8718" s="133">
        <v>12</v>
      </c>
      <c r="C8718" s="134">
        <v>41638</v>
      </c>
      <c r="D8718" s="133">
        <v>3</v>
      </c>
      <c r="E8718" s="5">
        <v>102.608</v>
      </c>
      <c r="F8718" s="5">
        <v>411.99100000000004</v>
      </c>
      <c r="G8718" s="5">
        <v>2305.6739999999991</v>
      </c>
      <c r="H8718" s="5">
        <v>63.063000000000024</v>
      </c>
      <c r="I8718" s="6">
        <v>0</v>
      </c>
    </row>
    <row r="8719" spans="1:9">
      <c r="A8719" s="133">
        <v>2013</v>
      </c>
      <c r="B8719" s="133">
        <v>12</v>
      </c>
      <c r="C8719" s="134">
        <v>41638</v>
      </c>
      <c r="D8719" s="133">
        <v>4</v>
      </c>
      <c r="E8719" s="5">
        <v>98.63300000000001</v>
      </c>
      <c r="F8719" s="5">
        <v>412.68299999999988</v>
      </c>
      <c r="G8719" s="5">
        <v>2308.4990000000007</v>
      </c>
      <c r="H8719" s="5">
        <v>54.555</v>
      </c>
      <c r="I8719" s="6">
        <v>0</v>
      </c>
    </row>
    <row r="8720" spans="1:9">
      <c r="A8720" s="133">
        <v>2013</v>
      </c>
      <c r="B8720" s="133">
        <v>12</v>
      </c>
      <c r="C8720" s="134">
        <v>41638</v>
      </c>
      <c r="D8720" s="133">
        <v>5</v>
      </c>
      <c r="E8720" s="5">
        <v>102.771</v>
      </c>
      <c r="F8720" s="5">
        <v>412.47799999999995</v>
      </c>
      <c r="G8720" s="5">
        <v>2322.7779999999989</v>
      </c>
      <c r="H8720" s="5">
        <v>53.559999999999995</v>
      </c>
      <c r="I8720" s="6">
        <v>0</v>
      </c>
    </row>
    <row r="8721" spans="1:9">
      <c r="A8721" s="133">
        <v>2013</v>
      </c>
      <c r="B8721" s="133">
        <v>12</v>
      </c>
      <c r="C8721" s="134">
        <v>41638</v>
      </c>
      <c r="D8721" s="133">
        <v>6</v>
      </c>
      <c r="E8721" s="5">
        <v>99.844000000000008</v>
      </c>
      <c r="F8721" s="5">
        <v>412.74200000000002</v>
      </c>
      <c r="G8721" s="5">
        <v>2345.7820000000011</v>
      </c>
      <c r="H8721" s="5">
        <v>47.355999999999987</v>
      </c>
      <c r="I8721" s="6">
        <v>0</v>
      </c>
    </row>
    <row r="8722" spans="1:9">
      <c r="A8722" s="133">
        <v>2013</v>
      </c>
      <c r="B8722" s="133">
        <v>12</v>
      </c>
      <c r="C8722" s="134">
        <v>41638</v>
      </c>
      <c r="D8722" s="133">
        <v>7</v>
      </c>
      <c r="E8722" s="5">
        <v>98.022000000000006</v>
      </c>
      <c r="F8722" s="5">
        <v>413.29599999999994</v>
      </c>
      <c r="G8722" s="5">
        <v>2375.0390000000007</v>
      </c>
      <c r="H8722" s="5">
        <v>36.196999999999996</v>
      </c>
      <c r="I8722" s="6">
        <v>0</v>
      </c>
    </row>
    <row r="8723" spans="1:9">
      <c r="A8723" s="133">
        <v>2013</v>
      </c>
      <c r="B8723" s="133">
        <v>12</v>
      </c>
      <c r="C8723" s="134">
        <v>41638</v>
      </c>
      <c r="D8723" s="133">
        <v>8</v>
      </c>
      <c r="E8723" s="5">
        <v>97.067000000000007</v>
      </c>
      <c r="F8723" s="5">
        <v>412.11599999999999</v>
      </c>
      <c r="G8723" s="5">
        <v>2388.8069999999993</v>
      </c>
      <c r="H8723" s="5">
        <v>33.746000000000002</v>
      </c>
      <c r="I8723" s="6">
        <v>0</v>
      </c>
    </row>
    <row r="8724" spans="1:9">
      <c r="A8724" s="133">
        <v>2013</v>
      </c>
      <c r="B8724" s="133">
        <v>12</v>
      </c>
      <c r="C8724" s="134">
        <v>41638</v>
      </c>
      <c r="D8724" s="133">
        <v>9</v>
      </c>
      <c r="E8724" s="5">
        <v>98.822000000000003</v>
      </c>
      <c r="F8724" s="5">
        <v>411.56000000000006</v>
      </c>
      <c r="G8724" s="5">
        <v>2399.9410000000003</v>
      </c>
      <c r="H8724" s="5">
        <v>47.166000000000004</v>
      </c>
      <c r="I8724" s="6">
        <v>0</v>
      </c>
    </row>
    <row r="8725" spans="1:9">
      <c r="A8725" s="133">
        <v>2013</v>
      </c>
      <c r="B8725" s="133">
        <v>12</v>
      </c>
      <c r="C8725" s="134">
        <v>41638</v>
      </c>
      <c r="D8725" s="133">
        <v>10</v>
      </c>
      <c r="E8725" s="5">
        <v>101.089</v>
      </c>
      <c r="F8725" s="5">
        <v>411.92100000000005</v>
      </c>
      <c r="G8725" s="5">
        <v>2408.3880000000004</v>
      </c>
      <c r="H8725" s="5">
        <v>102.911</v>
      </c>
      <c r="I8725" s="6">
        <v>0</v>
      </c>
    </row>
    <row r="8726" spans="1:9">
      <c r="A8726" s="133">
        <v>2013</v>
      </c>
      <c r="B8726" s="133">
        <v>12</v>
      </c>
      <c r="C8726" s="134">
        <v>41638</v>
      </c>
      <c r="D8726" s="133">
        <v>11</v>
      </c>
      <c r="E8726" s="5">
        <v>99.244</v>
      </c>
      <c r="F8726" s="5">
        <v>413.31900000000013</v>
      </c>
      <c r="G8726" s="5">
        <v>2408.8910000000014</v>
      </c>
      <c r="H8726" s="5">
        <v>146.99800000000002</v>
      </c>
      <c r="I8726" s="6">
        <v>0</v>
      </c>
    </row>
    <row r="8727" spans="1:9">
      <c r="A8727" s="133">
        <v>2013</v>
      </c>
      <c r="B8727" s="133">
        <v>12</v>
      </c>
      <c r="C8727" s="134">
        <v>41638</v>
      </c>
      <c r="D8727" s="133">
        <v>12</v>
      </c>
      <c r="E8727" s="5">
        <v>98.933000000000007</v>
      </c>
      <c r="F8727" s="5">
        <v>412.03900000000004</v>
      </c>
      <c r="G8727" s="5">
        <v>2368.9379999999996</v>
      </c>
      <c r="H8727" s="5">
        <v>158.19499999999999</v>
      </c>
      <c r="I8727" s="6">
        <v>0</v>
      </c>
    </row>
    <row r="8728" spans="1:9">
      <c r="A8728" s="133">
        <v>2013</v>
      </c>
      <c r="B8728" s="133">
        <v>12</v>
      </c>
      <c r="C8728" s="134">
        <v>41638</v>
      </c>
      <c r="D8728" s="133">
        <v>13</v>
      </c>
      <c r="E8728" s="5">
        <v>99.13300000000001</v>
      </c>
      <c r="F8728" s="5">
        <v>411.36099999999999</v>
      </c>
      <c r="G8728" s="5">
        <v>2358.2089999999994</v>
      </c>
      <c r="H8728" s="5">
        <v>167.14599999999993</v>
      </c>
      <c r="I8728" s="6">
        <v>0</v>
      </c>
    </row>
    <row r="8729" spans="1:9">
      <c r="A8729" s="133">
        <v>2013</v>
      </c>
      <c r="B8729" s="133">
        <v>12</v>
      </c>
      <c r="C8729" s="134">
        <v>41638</v>
      </c>
      <c r="D8729" s="133">
        <v>14</v>
      </c>
      <c r="E8729" s="5">
        <v>100.242</v>
      </c>
      <c r="F8729" s="5">
        <v>412.38</v>
      </c>
      <c r="G8729" s="5">
        <v>2370.3109999999992</v>
      </c>
      <c r="H8729" s="5">
        <v>183.81700000000001</v>
      </c>
      <c r="I8729" s="6">
        <v>0</v>
      </c>
    </row>
    <row r="8730" spans="1:9">
      <c r="A8730" s="133">
        <v>2013</v>
      </c>
      <c r="B8730" s="133">
        <v>12</v>
      </c>
      <c r="C8730" s="134">
        <v>41638</v>
      </c>
      <c r="D8730" s="133">
        <v>15</v>
      </c>
      <c r="E8730" s="5">
        <v>100.711</v>
      </c>
      <c r="F8730" s="5">
        <v>411.24500000000006</v>
      </c>
      <c r="G8730" s="5">
        <v>2375.7239999999997</v>
      </c>
      <c r="H8730" s="5">
        <v>184.33600000000007</v>
      </c>
      <c r="I8730" s="6">
        <v>0</v>
      </c>
    </row>
    <row r="8731" spans="1:9">
      <c r="A8731" s="133">
        <v>2013</v>
      </c>
      <c r="B8731" s="133">
        <v>12</v>
      </c>
      <c r="C8731" s="134">
        <v>41638</v>
      </c>
      <c r="D8731" s="133">
        <v>16</v>
      </c>
      <c r="E8731" s="5">
        <v>101.498</v>
      </c>
      <c r="F8731" s="5">
        <v>411.47499999999997</v>
      </c>
      <c r="G8731" s="5">
        <v>2387.2379999999994</v>
      </c>
      <c r="H8731" s="5">
        <v>184.33199999999994</v>
      </c>
      <c r="I8731" s="6">
        <v>0</v>
      </c>
    </row>
    <row r="8732" spans="1:9">
      <c r="A8732" s="133">
        <v>2013</v>
      </c>
      <c r="B8732" s="133">
        <v>12</v>
      </c>
      <c r="C8732" s="134">
        <v>41638</v>
      </c>
      <c r="D8732" s="133">
        <v>17</v>
      </c>
      <c r="E8732" s="5">
        <v>102.70700000000001</v>
      </c>
      <c r="F8732" s="5">
        <v>411.29</v>
      </c>
      <c r="G8732" s="5">
        <v>2357.9810000000011</v>
      </c>
      <c r="H8732" s="5">
        <v>186.29499999999999</v>
      </c>
      <c r="I8732" s="6">
        <v>0</v>
      </c>
    </row>
    <row r="8733" spans="1:9">
      <c r="A8733" s="133">
        <v>2013</v>
      </c>
      <c r="B8733" s="133">
        <v>12</v>
      </c>
      <c r="C8733" s="134">
        <v>41638</v>
      </c>
      <c r="D8733" s="133">
        <v>18</v>
      </c>
      <c r="E8733" s="5">
        <v>99.989000000000004</v>
      </c>
      <c r="F8733" s="5">
        <v>410.47799999999995</v>
      </c>
      <c r="G8733" s="5">
        <v>2367.2919999999986</v>
      </c>
      <c r="H8733" s="5">
        <v>184.45999999999998</v>
      </c>
      <c r="I8733" s="6">
        <v>0</v>
      </c>
    </row>
    <row r="8734" spans="1:9">
      <c r="A8734" s="133">
        <v>2013</v>
      </c>
      <c r="B8734" s="133">
        <v>12</v>
      </c>
      <c r="C8734" s="134">
        <v>41638</v>
      </c>
      <c r="D8734" s="133">
        <v>19</v>
      </c>
      <c r="E8734" s="5">
        <v>100.01100000000001</v>
      </c>
      <c r="F8734" s="5">
        <v>409.86</v>
      </c>
      <c r="G8734" s="5">
        <v>2393.4339999999997</v>
      </c>
      <c r="H8734" s="5">
        <v>185.65800000000002</v>
      </c>
      <c r="I8734" s="6">
        <v>0</v>
      </c>
    </row>
    <row r="8735" spans="1:9">
      <c r="A8735" s="133">
        <v>2013</v>
      </c>
      <c r="B8735" s="133">
        <v>12</v>
      </c>
      <c r="C8735" s="134">
        <v>41638</v>
      </c>
      <c r="D8735" s="133">
        <v>20</v>
      </c>
      <c r="E8735" s="5">
        <v>99.956000000000003</v>
      </c>
      <c r="F8735" s="5">
        <v>409.63000000000005</v>
      </c>
      <c r="G8735" s="5">
        <v>2435.9540000000002</v>
      </c>
      <c r="H8735" s="5">
        <v>179.59099999999998</v>
      </c>
      <c r="I8735" s="6">
        <v>0</v>
      </c>
    </row>
    <row r="8736" spans="1:9">
      <c r="A8736" s="133">
        <v>2013</v>
      </c>
      <c r="B8736" s="133">
        <v>12</v>
      </c>
      <c r="C8736" s="134">
        <v>41638</v>
      </c>
      <c r="D8736" s="133">
        <v>21</v>
      </c>
      <c r="E8736" s="5">
        <v>98.9</v>
      </c>
      <c r="F8736" s="5">
        <v>410.24399999999997</v>
      </c>
      <c r="G8736" s="5">
        <v>2482.639000000001</v>
      </c>
      <c r="H8736" s="5">
        <v>177.99600000000004</v>
      </c>
      <c r="I8736" s="6">
        <v>0</v>
      </c>
    </row>
    <row r="8737" spans="1:9">
      <c r="A8737" s="133">
        <v>2013</v>
      </c>
      <c r="B8737" s="133">
        <v>12</v>
      </c>
      <c r="C8737" s="134">
        <v>41638</v>
      </c>
      <c r="D8737" s="133">
        <v>22</v>
      </c>
      <c r="E8737" s="5">
        <v>101.72200000000001</v>
      </c>
      <c r="F8737" s="5">
        <v>411.40800000000007</v>
      </c>
      <c r="G8737" s="5">
        <v>2495.875</v>
      </c>
      <c r="H8737" s="5">
        <v>185.57299999999995</v>
      </c>
      <c r="I8737" s="6">
        <v>0</v>
      </c>
    </row>
    <row r="8738" spans="1:9">
      <c r="A8738" s="133">
        <v>2013</v>
      </c>
      <c r="B8738" s="133">
        <v>12</v>
      </c>
      <c r="C8738" s="134">
        <v>41638</v>
      </c>
      <c r="D8738" s="133">
        <v>23</v>
      </c>
      <c r="E8738" s="5">
        <v>100.849</v>
      </c>
      <c r="F8738" s="5">
        <v>411.00100000000003</v>
      </c>
      <c r="G8738" s="5">
        <v>2515.8110000000011</v>
      </c>
      <c r="H8738" s="5">
        <v>189.92899999999997</v>
      </c>
      <c r="I8738" s="6">
        <v>0</v>
      </c>
    </row>
    <row r="8739" spans="1:9">
      <c r="A8739" s="133">
        <v>2013</v>
      </c>
      <c r="B8739" s="133">
        <v>12</v>
      </c>
      <c r="C8739" s="134">
        <v>41638</v>
      </c>
      <c r="D8739" s="133">
        <v>24</v>
      </c>
      <c r="E8739" s="5">
        <v>95.944000000000003</v>
      </c>
      <c r="F8739" s="5">
        <v>410.08599999999996</v>
      </c>
      <c r="G8739" s="5">
        <v>2537.0210000000002</v>
      </c>
      <c r="H8739" s="5">
        <v>186.20899999999997</v>
      </c>
      <c r="I8739" s="6">
        <v>0</v>
      </c>
    </row>
    <row r="8740" spans="1:9">
      <c r="A8740" s="133">
        <v>2013</v>
      </c>
      <c r="B8740" s="133">
        <v>12</v>
      </c>
      <c r="C8740" s="134">
        <v>41639</v>
      </c>
      <c r="D8740" s="133">
        <v>1</v>
      </c>
      <c r="E8740" s="5">
        <v>96.033000000000001</v>
      </c>
      <c r="F8740" s="5">
        <v>404.9190000000001</v>
      </c>
      <c r="G8740" s="5">
        <v>2551.603000000001</v>
      </c>
      <c r="H8740" s="5">
        <v>143.26499999999999</v>
      </c>
      <c r="I8740" s="6">
        <v>0</v>
      </c>
    </row>
    <row r="8741" spans="1:9">
      <c r="A8741" s="133">
        <v>2013</v>
      </c>
      <c r="B8741" s="133">
        <v>12</v>
      </c>
      <c r="C8741" s="134">
        <v>41639</v>
      </c>
      <c r="D8741" s="133">
        <v>2</v>
      </c>
      <c r="E8741" s="5">
        <v>97.044000000000011</v>
      </c>
      <c r="F8741" s="5">
        <v>405.52600000000001</v>
      </c>
      <c r="G8741" s="5">
        <v>2554.9129999999986</v>
      </c>
      <c r="H8741" s="5">
        <v>75.74499999999999</v>
      </c>
      <c r="I8741" s="6">
        <v>0</v>
      </c>
    </row>
    <row r="8742" spans="1:9">
      <c r="A8742" s="133">
        <v>2013</v>
      </c>
      <c r="B8742" s="133">
        <v>12</v>
      </c>
      <c r="C8742" s="134">
        <v>41639</v>
      </c>
      <c r="D8742" s="133">
        <v>3</v>
      </c>
      <c r="E8742" s="5">
        <v>97.84</v>
      </c>
      <c r="F8742" s="5">
        <v>411.05099999999999</v>
      </c>
      <c r="G8742" s="5">
        <v>2543.7749999999996</v>
      </c>
      <c r="H8742" s="5">
        <v>65.143000000000001</v>
      </c>
      <c r="I8742" s="6">
        <v>0</v>
      </c>
    </row>
    <row r="8743" spans="1:9">
      <c r="A8743" s="133">
        <v>2013</v>
      </c>
      <c r="B8743" s="133">
        <v>12</v>
      </c>
      <c r="C8743" s="134">
        <v>41639</v>
      </c>
      <c r="D8743" s="133">
        <v>4</v>
      </c>
      <c r="E8743" s="5">
        <v>97.656999999999996</v>
      </c>
      <c r="F8743" s="5">
        <v>411.93200000000002</v>
      </c>
      <c r="G8743" s="5">
        <v>2533.8520000000003</v>
      </c>
      <c r="H8743" s="5">
        <v>65.367000000000004</v>
      </c>
      <c r="I8743" s="6">
        <v>0</v>
      </c>
    </row>
    <row r="8744" spans="1:9">
      <c r="A8744" s="133">
        <v>2013</v>
      </c>
      <c r="B8744" s="133">
        <v>12</v>
      </c>
      <c r="C8744" s="134">
        <v>41639</v>
      </c>
      <c r="D8744" s="133">
        <v>5</v>
      </c>
      <c r="E8744" s="5">
        <v>99.100000000000009</v>
      </c>
      <c r="F8744" s="5">
        <v>412.14400000000001</v>
      </c>
      <c r="G8744" s="5">
        <v>2526.7179999999998</v>
      </c>
      <c r="H8744" s="5">
        <v>62.096999999999987</v>
      </c>
      <c r="I8744" s="6">
        <v>0</v>
      </c>
    </row>
    <row r="8745" spans="1:9">
      <c r="A8745" s="133">
        <v>2013</v>
      </c>
      <c r="B8745" s="133">
        <v>12</v>
      </c>
      <c r="C8745" s="134">
        <v>41639</v>
      </c>
      <c r="D8745" s="133">
        <v>6</v>
      </c>
      <c r="E8745" s="5">
        <v>98.122</v>
      </c>
      <c r="F8745" s="5">
        <v>411.87299999999993</v>
      </c>
      <c r="G8745" s="5">
        <v>2515.4209999999998</v>
      </c>
      <c r="H8745" s="5">
        <v>55.044000000000011</v>
      </c>
      <c r="I8745" s="6">
        <v>0</v>
      </c>
    </row>
    <row r="8746" spans="1:9">
      <c r="A8746" s="133">
        <v>2013</v>
      </c>
      <c r="B8746" s="133">
        <v>12</v>
      </c>
      <c r="C8746" s="134">
        <v>41639</v>
      </c>
      <c r="D8746" s="133">
        <v>7</v>
      </c>
      <c r="E8746" s="5">
        <v>99.806000000000012</v>
      </c>
      <c r="F8746" s="5">
        <v>416.327</v>
      </c>
      <c r="G8746" s="5">
        <v>2400.2720000000004</v>
      </c>
      <c r="H8746" s="5">
        <v>45.839000000000006</v>
      </c>
      <c r="I8746" s="6">
        <v>0</v>
      </c>
    </row>
    <row r="8747" spans="1:9">
      <c r="A8747" s="133">
        <v>2013</v>
      </c>
      <c r="B8747" s="133">
        <v>12</v>
      </c>
      <c r="C8747" s="134">
        <v>41639</v>
      </c>
      <c r="D8747" s="133">
        <v>8</v>
      </c>
      <c r="E8747" s="5">
        <v>104.77800000000001</v>
      </c>
      <c r="F8747" s="5">
        <v>416.58799999999997</v>
      </c>
      <c r="G8747" s="5">
        <v>2356.550999999999</v>
      </c>
      <c r="H8747" s="5">
        <v>30.103999999999996</v>
      </c>
      <c r="I8747" s="6">
        <v>0</v>
      </c>
    </row>
    <row r="8748" spans="1:9">
      <c r="A8748" s="133">
        <v>2013</v>
      </c>
      <c r="B8748" s="133">
        <v>12</v>
      </c>
      <c r="C8748" s="134">
        <v>41639</v>
      </c>
      <c r="D8748" s="133">
        <v>9</v>
      </c>
      <c r="E8748" s="5">
        <v>108.048</v>
      </c>
      <c r="F8748" s="5">
        <v>415.61400000000009</v>
      </c>
      <c r="G8748" s="5">
        <v>2385.5</v>
      </c>
      <c r="H8748" s="5">
        <v>31.293000000000003</v>
      </c>
      <c r="I8748" s="6">
        <v>0</v>
      </c>
    </row>
    <row r="8749" spans="1:9">
      <c r="A8749" s="133">
        <v>2013</v>
      </c>
      <c r="B8749" s="133">
        <v>12</v>
      </c>
      <c r="C8749" s="134">
        <v>41639</v>
      </c>
      <c r="D8749" s="133">
        <v>10</v>
      </c>
      <c r="E8749" s="5">
        <v>106.449</v>
      </c>
      <c r="F8749" s="5">
        <v>414.74</v>
      </c>
      <c r="G8749" s="5">
        <v>2473.0609999999988</v>
      </c>
      <c r="H8749" s="5">
        <v>38.044000000000004</v>
      </c>
      <c r="I8749" s="6">
        <v>0</v>
      </c>
    </row>
    <row r="8750" spans="1:9">
      <c r="A8750" s="133">
        <v>2013</v>
      </c>
      <c r="B8750" s="133">
        <v>12</v>
      </c>
      <c r="C8750" s="134">
        <v>41639</v>
      </c>
      <c r="D8750" s="133">
        <v>11</v>
      </c>
      <c r="E8750" s="5">
        <v>106.39000000000001</v>
      </c>
      <c r="F8750" s="5">
        <v>415.02299999999997</v>
      </c>
      <c r="G8750" s="5">
        <v>2540.1739999999982</v>
      </c>
      <c r="H8750" s="5">
        <v>41.881</v>
      </c>
      <c r="I8750" s="6">
        <v>0</v>
      </c>
    </row>
    <row r="8751" spans="1:9">
      <c r="A8751" s="133">
        <v>2013</v>
      </c>
      <c r="B8751" s="133">
        <v>12</v>
      </c>
      <c r="C8751" s="134">
        <v>41639</v>
      </c>
      <c r="D8751" s="133">
        <v>12</v>
      </c>
      <c r="E8751" s="5">
        <v>106.28500000000001</v>
      </c>
      <c r="F8751" s="5">
        <v>415.19100000000003</v>
      </c>
      <c r="G8751" s="5">
        <v>2359.6189999999997</v>
      </c>
      <c r="H8751" s="5">
        <v>49.090000000000011</v>
      </c>
      <c r="I8751" s="6">
        <v>0</v>
      </c>
    </row>
    <row r="8752" spans="1:9">
      <c r="A8752" s="133">
        <v>2013</v>
      </c>
      <c r="B8752" s="133">
        <v>12</v>
      </c>
      <c r="C8752" s="134">
        <v>41639</v>
      </c>
      <c r="D8752" s="133">
        <v>13</v>
      </c>
      <c r="E8752" s="5">
        <v>105.78800000000001</v>
      </c>
      <c r="F8752" s="5">
        <v>404.35300000000007</v>
      </c>
      <c r="G8752" s="5">
        <v>2141.8100000000004</v>
      </c>
      <c r="H8752" s="5">
        <v>55.694999999999993</v>
      </c>
      <c r="I8752" s="6">
        <v>0</v>
      </c>
    </row>
    <row r="8753" spans="1:9">
      <c r="A8753" s="133">
        <v>2013</v>
      </c>
      <c r="B8753" s="133">
        <v>12</v>
      </c>
      <c r="C8753" s="134">
        <v>41639</v>
      </c>
      <c r="D8753" s="133">
        <v>14</v>
      </c>
      <c r="E8753" s="5">
        <v>107.099</v>
      </c>
      <c r="F8753" s="5">
        <v>415.44900000000001</v>
      </c>
      <c r="G8753" s="5">
        <v>2044.3059999999998</v>
      </c>
      <c r="H8753" s="5">
        <v>56.964000000000013</v>
      </c>
      <c r="I8753" s="6">
        <v>0</v>
      </c>
    </row>
    <row r="8754" spans="1:9">
      <c r="A8754" s="133">
        <v>2013</v>
      </c>
      <c r="B8754" s="133">
        <v>12</v>
      </c>
      <c r="C8754" s="134">
        <v>41639</v>
      </c>
      <c r="D8754" s="133">
        <v>15</v>
      </c>
      <c r="E8754" s="5">
        <v>106.84099999999999</v>
      </c>
      <c r="F8754" s="5">
        <v>415.67800000000005</v>
      </c>
      <c r="G8754" s="5">
        <v>2012.8159999999998</v>
      </c>
      <c r="H8754" s="5">
        <v>57.385000000000005</v>
      </c>
      <c r="I8754" s="6">
        <v>0</v>
      </c>
    </row>
    <row r="8755" spans="1:9">
      <c r="A8755" s="133">
        <v>2013</v>
      </c>
      <c r="B8755" s="133">
        <v>12</v>
      </c>
      <c r="C8755" s="134">
        <v>41639</v>
      </c>
      <c r="D8755" s="133">
        <v>16</v>
      </c>
      <c r="E8755" s="5">
        <v>108.01500000000001</v>
      </c>
      <c r="F8755" s="5">
        <v>415.63500000000005</v>
      </c>
      <c r="G8755" s="5">
        <v>1989.6499999999999</v>
      </c>
      <c r="H8755" s="5">
        <v>59.371999999999993</v>
      </c>
      <c r="I8755" s="6">
        <v>0</v>
      </c>
    </row>
    <row r="8756" spans="1:9">
      <c r="A8756" s="133">
        <v>2013</v>
      </c>
      <c r="B8756" s="133">
        <v>12</v>
      </c>
      <c r="C8756" s="134">
        <v>41639</v>
      </c>
      <c r="D8756" s="133">
        <v>17</v>
      </c>
      <c r="E8756" s="5">
        <v>104.267</v>
      </c>
      <c r="F8756" s="5">
        <v>375.70799999999997</v>
      </c>
      <c r="G8756" s="5">
        <v>2033.2300000000002</v>
      </c>
      <c r="H8756" s="5">
        <v>62.231999999999999</v>
      </c>
      <c r="I8756" s="6">
        <v>0</v>
      </c>
    </row>
    <row r="8757" spans="1:9">
      <c r="A8757" s="133">
        <v>2013</v>
      </c>
      <c r="B8757" s="133">
        <v>12</v>
      </c>
      <c r="C8757" s="134">
        <v>41639</v>
      </c>
      <c r="D8757" s="133">
        <v>18</v>
      </c>
      <c r="E8757" s="5">
        <v>106.76300000000001</v>
      </c>
      <c r="F8757" s="5">
        <v>348.726</v>
      </c>
      <c r="G8757" s="5">
        <v>2058.0709999999995</v>
      </c>
      <c r="H8757" s="5">
        <v>55.173999999999999</v>
      </c>
      <c r="I8757" s="6">
        <v>0</v>
      </c>
    </row>
    <row r="8758" spans="1:9">
      <c r="A8758" s="133">
        <v>2013</v>
      </c>
      <c r="B8758" s="133">
        <v>12</v>
      </c>
      <c r="C8758" s="134">
        <v>41639</v>
      </c>
      <c r="D8758" s="133">
        <v>19</v>
      </c>
      <c r="E8758" s="5">
        <v>104.25600000000001</v>
      </c>
      <c r="F8758" s="5">
        <v>338.41</v>
      </c>
      <c r="G8758" s="5">
        <v>2060.9880000000012</v>
      </c>
      <c r="H8758" s="5">
        <v>42.146999999999991</v>
      </c>
      <c r="I8758" s="6">
        <v>0</v>
      </c>
    </row>
    <row r="8759" spans="1:9">
      <c r="A8759" s="133">
        <v>2013</v>
      </c>
      <c r="B8759" s="133">
        <v>12</v>
      </c>
      <c r="C8759" s="134">
        <v>41639</v>
      </c>
      <c r="D8759" s="133">
        <v>20</v>
      </c>
      <c r="E8759" s="5">
        <v>101.581</v>
      </c>
      <c r="F8759" s="5">
        <v>336.31699999999995</v>
      </c>
      <c r="G8759" s="5">
        <v>2087.2799999999997</v>
      </c>
      <c r="H8759" s="5">
        <v>40.065000000000012</v>
      </c>
      <c r="I8759" s="6">
        <v>0</v>
      </c>
    </row>
    <row r="8760" spans="1:9">
      <c r="A8760" s="133">
        <v>2013</v>
      </c>
      <c r="B8760" s="133">
        <v>12</v>
      </c>
      <c r="C8760" s="134">
        <v>41639</v>
      </c>
      <c r="D8760" s="133">
        <v>21</v>
      </c>
      <c r="E8760" s="5">
        <v>101.56200000000001</v>
      </c>
      <c r="F8760" s="5">
        <v>336.15199999999999</v>
      </c>
      <c r="G8760" s="5">
        <v>2123.7789999999991</v>
      </c>
      <c r="H8760" s="5">
        <v>40.997000000000007</v>
      </c>
      <c r="I8760" s="6">
        <v>0</v>
      </c>
    </row>
    <row r="8761" spans="1:9">
      <c r="A8761" s="133">
        <v>2013</v>
      </c>
      <c r="B8761" s="133">
        <v>12</v>
      </c>
      <c r="C8761" s="134">
        <v>41639</v>
      </c>
      <c r="D8761" s="133">
        <v>22</v>
      </c>
      <c r="E8761" s="5">
        <v>100.224</v>
      </c>
      <c r="F8761" s="5">
        <v>335.77599999999995</v>
      </c>
      <c r="G8761" s="5">
        <v>2145.1940000000004</v>
      </c>
      <c r="H8761" s="5">
        <v>47.126000000000012</v>
      </c>
      <c r="I8761" s="6">
        <v>0</v>
      </c>
    </row>
    <row r="8762" spans="1:9">
      <c r="A8762" s="133">
        <v>2013</v>
      </c>
      <c r="B8762" s="133">
        <v>12</v>
      </c>
      <c r="C8762" s="134">
        <v>41639</v>
      </c>
      <c r="D8762" s="133">
        <v>23</v>
      </c>
      <c r="E8762" s="5">
        <v>101.447</v>
      </c>
      <c r="F8762" s="5">
        <v>335.64300000000003</v>
      </c>
      <c r="G8762" s="5">
        <v>2146.335</v>
      </c>
      <c r="H8762" s="5">
        <v>41.609000000000009</v>
      </c>
      <c r="I8762" s="6">
        <v>0</v>
      </c>
    </row>
    <row r="8763" spans="1:9">
      <c r="A8763" s="133">
        <v>2013</v>
      </c>
      <c r="B8763" s="133">
        <v>12</v>
      </c>
      <c r="C8763" s="134">
        <v>41639</v>
      </c>
      <c r="D8763" s="133">
        <v>24</v>
      </c>
      <c r="E8763" s="5">
        <v>100.77800000000001</v>
      </c>
      <c r="F8763" s="5">
        <v>326.47500000000008</v>
      </c>
      <c r="G8763" s="5">
        <v>2059.1950000000006</v>
      </c>
      <c r="H8763" s="5">
        <v>28.36</v>
      </c>
      <c r="I8763" s="6">
        <v>0</v>
      </c>
    </row>
    <row r="8764" spans="1:9">
      <c r="A8764" s="72"/>
      <c r="B8764" s="72"/>
      <c r="C8764" s="73"/>
      <c r="D8764" s="72"/>
      <c r="E8764" s="5"/>
      <c r="F8764" s="5"/>
      <c r="G8764" s="5"/>
      <c r="H8764" s="5"/>
      <c r="I8764" s="6"/>
    </row>
    <row r="8765" spans="1:9">
      <c r="A8765" s="72"/>
      <c r="B8765" s="72"/>
      <c r="C8765" s="73"/>
      <c r="D8765" s="72"/>
      <c r="E8765" s="5"/>
      <c r="F8765" s="5"/>
      <c r="G8765" s="5"/>
      <c r="H8765" s="5"/>
      <c r="I8765" s="6"/>
    </row>
    <row r="8766" spans="1:9">
      <c r="A8766" s="72"/>
      <c r="B8766" s="72"/>
      <c r="C8766" s="73"/>
      <c r="D8766" s="72"/>
      <c r="E8766" s="5"/>
      <c r="F8766" s="5"/>
      <c r="G8766" s="5"/>
      <c r="H8766" s="5"/>
      <c r="I8766" s="6"/>
    </row>
    <row r="8767" spans="1:9">
      <c r="A8767" s="72"/>
      <c r="B8767" s="72"/>
      <c r="C8767" s="73"/>
      <c r="D8767" s="72"/>
      <c r="E8767" s="5"/>
      <c r="F8767" s="5"/>
      <c r="G8767" s="5"/>
      <c r="H8767" s="5"/>
      <c r="I8767" s="6"/>
    </row>
    <row r="8768" spans="1:9">
      <c r="A8768" s="72"/>
      <c r="B8768" s="72"/>
      <c r="C8768" s="73"/>
      <c r="D8768" s="72"/>
      <c r="E8768" s="5"/>
      <c r="F8768" s="5"/>
      <c r="G8768" s="5"/>
      <c r="H8768" s="5"/>
      <c r="I8768" s="6"/>
    </row>
    <row r="8769" spans="1:9">
      <c r="A8769" s="72"/>
      <c r="B8769" s="72"/>
      <c r="C8769" s="73"/>
      <c r="D8769" s="72"/>
      <c r="E8769" s="5"/>
      <c r="F8769" s="5"/>
      <c r="G8769" s="5"/>
      <c r="H8769" s="5"/>
      <c r="I8769" s="6"/>
    </row>
    <row r="8770" spans="1:9">
      <c r="A8770" s="72"/>
      <c r="B8770" s="72"/>
      <c r="C8770" s="73"/>
      <c r="D8770" s="72"/>
      <c r="E8770" s="5"/>
      <c r="F8770" s="5"/>
      <c r="G8770" s="5"/>
      <c r="H8770" s="5"/>
      <c r="I8770" s="6"/>
    </row>
    <row r="8771" spans="1:9">
      <c r="A8771" s="72"/>
      <c r="B8771" s="72"/>
      <c r="C8771" s="73"/>
      <c r="D8771" s="72"/>
      <c r="E8771" s="5"/>
      <c r="F8771" s="5"/>
      <c r="G8771" s="5"/>
      <c r="H8771" s="5"/>
      <c r="I8771" s="6"/>
    </row>
    <row r="8772" spans="1:9">
      <c r="A8772" s="72"/>
      <c r="B8772" s="72"/>
      <c r="C8772" s="73"/>
      <c r="D8772" s="72"/>
      <c r="E8772" s="5"/>
      <c r="F8772" s="5"/>
      <c r="G8772" s="5"/>
      <c r="H8772" s="5"/>
      <c r="I8772" s="6"/>
    </row>
    <row r="8773" spans="1:9">
      <c r="A8773" s="72"/>
      <c r="B8773" s="72"/>
      <c r="C8773" s="73"/>
      <c r="D8773" s="72"/>
      <c r="E8773" s="5"/>
      <c r="F8773" s="5"/>
      <c r="G8773" s="5"/>
      <c r="H8773" s="5"/>
      <c r="I8773" s="6"/>
    </row>
    <row r="8774" spans="1:9">
      <c r="A8774" s="72"/>
      <c r="B8774" s="72"/>
      <c r="C8774" s="73"/>
      <c r="D8774" s="72"/>
      <c r="E8774" s="5"/>
      <c r="F8774" s="5"/>
      <c r="G8774" s="5"/>
      <c r="H8774" s="5"/>
      <c r="I8774" s="6"/>
    </row>
    <row r="8775" spans="1:9">
      <c r="A8775" s="72"/>
      <c r="B8775" s="72"/>
      <c r="C8775" s="73"/>
      <c r="D8775" s="72"/>
      <c r="E8775" s="5"/>
      <c r="F8775" s="5"/>
      <c r="G8775" s="5"/>
      <c r="H8775" s="5"/>
      <c r="I8775" s="6"/>
    </row>
    <row r="8776" spans="1:9">
      <c r="A8776" s="72"/>
      <c r="B8776" s="72"/>
      <c r="C8776" s="73"/>
      <c r="D8776" s="72"/>
      <c r="E8776" s="5"/>
      <c r="F8776" s="5"/>
      <c r="G8776" s="5"/>
      <c r="H8776" s="5"/>
      <c r="I8776" s="6"/>
    </row>
    <row r="8777" spans="1:9">
      <c r="A8777" s="72"/>
      <c r="B8777" s="72"/>
      <c r="C8777" s="73"/>
      <c r="D8777" s="72"/>
      <c r="E8777" s="5"/>
      <c r="F8777" s="5"/>
      <c r="G8777" s="5"/>
      <c r="H8777" s="5"/>
      <c r="I8777" s="6"/>
    </row>
    <row r="8778" spans="1:9">
      <c r="A8778" s="72"/>
      <c r="B8778" s="72"/>
      <c r="C8778" s="73"/>
      <c r="D8778" s="72"/>
      <c r="E8778" s="5"/>
      <c r="F8778" s="5"/>
      <c r="G8778" s="5"/>
      <c r="H8778" s="5"/>
      <c r="I8778" s="6"/>
    </row>
    <row r="8779" spans="1:9">
      <c r="A8779" s="72"/>
      <c r="B8779" s="72"/>
      <c r="C8779" s="73"/>
      <c r="D8779" s="72"/>
      <c r="E8779" s="5"/>
      <c r="F8779" s="5"/>
      <c r="G8779" s="5"/>
      <c r="H8779" s="5"/>
      <c r="I8779" s="6"/>
    </row>
    <row r="8780" spans="1:9">
      <c r="A8780" s="72"/>
      <c r="B8780" s="72"/>
      <c r="C8780" s="73"/>
      <c r="D8780" s="72"/>
      <c r="E8780" s="5"/>
      <c r="F8780" s="5"/>
      <c r="G8780" s="5"/>
      <c r="H8780" s="5"/>
      <c r="I8780" s="6"/>
    </row>
    <row r="8781" spans="1:9">
      <c r="A8781" s="72"/>
      <c r="B8781" s="72"/>
      <c r="C8781" s="73"/>
      <c r="D8781" s="72"/>
      <c r="E8781" s="5"/>
      <c r="F8781" s="5"/>
      <c r="G8781" s="5"/>
      <c r="H8781" s="5"/>
      <c r="I8781" s="6"/>
    </row>
    <row r="8782" spans="1:9">
      <c r="A8782" s="72"/>
      <c r="B8782" s="72"/>
      <c r="C8782" s="73"/>
      <c r="D8782" s="72"/>
      <c r="E8782" s="5"/>
      <c r="F8782" s="5"/>
      <c r="G8782" s="5"/>
      <c r="H8782" s="5"/>
      <c r="I8782" s="6"/>
    </row>
    <row r="8783" spans="1:9">
      <c r="A8783" s="72"/>
      <c r="B8783" s="72"/>
      <c r="C8783" s="73"/>
      <c r="D8783" s="72"/>
      <c r="E8783" s="5"/>
      <c r="F8783" s="5"/>
      <c r="G8783" s="5"/>
      <c r="H8783" s="5"/>
      <c r="I8783" s="6"/>
    </row>
    <row r="8784" spans="1:9">
      <c r="A8784" s="72"/>
      <c r="B8784" s="72"/>
      <c r="C8784" s="73"/>
      <c r="D8784" s="72"/>
      <c r="E8784" s="5"/>
      <c r="F8784" s="5"/>
      <c r="G8784" s="5"/>
      <c r="H8784" s="5"/>
      <c r="I8784" s="6"/>
    </row>
    <row r="8785" spans="1:10">
      <c r="A8785" s="72"/>
      <c r="B8785" s="72"/>
      <c r="C8785" s="73"/>
      <c r="D8785" s="72"/>
      <c r="E8785" s="5"/>
      <c r="F8785" s="5"/>
      <c r="G8785" s="5"/>
      <c r="H8785" s="5"/>
      <c r="I8785" s="6"/>
    </row>
    <row r="8786" spans="1:10">
      <c r="A8786" s="72"/>
      <c r="B8786" s="72"/>
      <c r="C8786" s="73"/>
      <c r="D8786" s="72"/>
      <c r="E8786" s="5"/>
      <c r="F8786" s="5"/>
      <c r="G8786" s="5"/>
      <c r="H8786" s="5"/>
      <c r="I8786" s="6"/>
    </row>
    <row r="8787" spans="1:10">
      <c r="A8787" s="72"/>
      <c r="B8787" s="72"/>
      <c r="C8787" s="73"/>
      <c r="D8787" s="72"/>
      <c r="E8787" s="5"/>
      <c r="F8787" s="5"/>
      <c r="G8787" s="5"/>
      <c r="H8787" s="5"/>
      <c r="I8787" s="6"/>
    </row>
    <row r="8790" spans="1:10">
      <c r="D8790" s="11" t="s">
        <v>18</v>
      </c>
      <c r="E8790" s="12">
        <f>SUM(E4:E8787)</f>
        <v>851278.32000000053</v>
      </c>
      <c r="F8790" s="12">
        <f>SUM(F4:F8787)</f>
        <v>2232844.9559999956</v>
      </c>
      <c r="G8790" s="12">
        <f>SUM(G4:G8787)</f>
        <v>13949076.953000028</v>
      </c>
      <c r="H8790" s="12">
        <f>SUM(H4:H8787)</f>
        <v>2593195.9050000198</v>
      </c>
      <c r="I8790" s="12">
        <f>SUM(I4:I8787)</f>
        <v>1065.4949999999988</v>
      </c>
    </row>
    <row r="8792" spans="1:10" ht="13.5" thickBot="1"/>
    <row r="8793" spans="1:10" ht="16.5" thickBot="1">
      <c r="E8793" s="168" t="s">
        <v>17</v>
      </c>
      <c r="F8793" s="169"/>
      <c r="G8793" s="169"/>
      <c r="H8793" s="169"/>
      <c r="I8793" s="170"/>
    </row>
    <row r="8794" spans="1:10" ht="15.75" thickBot="1">
      <c r="E8794" s="10" t="s">
        <v>15</v>
      </c>
      <c r="F8794" s="2" t="s">
        <v>15</v>
      </c>
      <c r="G8794" s="9" t="s">
        <v>16</v>
      </c>
      <c r="H8794" s="2" t="s">
        <v>15</v>
      </c>
      <c r="I8794" s="13" t="s">
        <v>15</v>
      </c>
    </row>
    <row r="8795" spans="1:10" ht="15.75" thickBot="1">
      <c r="E8795" s="1" t="s">
        <v>7</v>
      </c>
      <c r="F8795" s="3" t="s">
        <v>8</v>
      </c>
      <c r="G8795" s="1" t="s">
        <v>9</v>
      </c>
      <c r="H8795" s="3" t="s">
        <v>10</v>
      </c>
      <c r="I8795" s="1" t="s">
        <v>19</v>
      </c>
    </row>
    <row r="8796" spans="1:10">
      <c r="D8796" s="11" t="s">
        <v>18</v>
      </c>
      <c r="E8796" s="12">
        <f>E8790</f>
        <v>851278.32000000053</v>
      </c>
      <c r="F8796" s="12">
        <f>F8790</f>
        <v>2232844.9559999956</v>
      </c>
      <c r="G8796" s="12">
        <f>G8790</f>
        <v>13949076.953000028</v>
      </c>
      <c r="H8796" s="12">
        <f>H8790*'Datos factores de emisión'!C10</f>
        <v>2139386.6216250164</v>
      </c>
      <c r="I8796" s="12">
        <f>I8790</f>
        <v>1065.4949999999988</v>
      </c>
    </row>
    <row r="8798" spans="1:10">
      <c r="J8798" t="s">
        <v>11</v>
      </c>
    </row>
    <row r="8799" spans="1:10">
      <c r="D8799" t="s">
        <v>174</v>
      </c>
      <c r="E8799" s="4">
        <f>E8796*'Datos factores de emisión'!C8</f>
        <v>2386133.1309600016</v>
      </c>
      <c r="F8799" s="4">
        <f>F8796*'Datos factores de emisión'!C5</f>
        <v>7138405.3243319858</v>
      </c>
      <c r="G8799" s="4">
        <f>G8796*'Datos factores de emisión'!C4</f>
        <v>27214649.135303054</v>
      </c>
      <c r="H8799" s="4">
        <f>H8796*'Datos factores de emisión'!C6</f>
        <v>6794691.9102810528</v>
      </c>
      <c r="I8799" s="4">
        <v>0</v>
      </c>
      <c r="J8799" s="71">
        <f>SUM(E8799:H8799)</f>
        <v>43533879.500876091</v>
      </c>
    </row>
  </sheetData>
  <mergeCells count="2">
    <mergeCell ref="E1:I1"/>
    <mergeCell ref="E8793:I8793"/>
  </mergeCells>
  <phoneticPr fontId="5" type="noConversion"/>
  <pageMargins left="0.75" right="0.75" top="1" bottom="1" header="0" footer="0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F11"/>
  <sheetViews>
    <sheetView tabSelected="1" workbookViewId="0">
      <selection activeCell="E6" sqref="E6"/>
    </sheetView>
  </sheetViews>
  <sheetFormatPr baseColWidth="10" defaultRowHeight="12.75"/>
  <cols>
    <col min="2" max="2" width="28.140625" bestFit="1" customWidth="1"/>
    <col min="3" max="3" width="12.42578125" customWidth="1"/>
    <col min="4" max="4" width="13.28515625" customWidth="1"/>
  </cols>
  <sheetData>
    <row r="1" spans="1:6" ht="15.75">
      <c r="A1" s="171" t="s">
        <v>144</v>
      </c>
      <c r="B1" s="171"/>
      <c r="C1" s="23"/>
      <c r="D1" s="23"/>
    </row>
    <row r="2" spans="1:6" ht="13.5" thickBot="1">
      <c r="A2" s="172" t="s">
        <v>145</v>
      </c>
      <c r="B2" s="172"/>
      <c r="C2" s="24"/>
      <c r="D2" s="24"/>
    </row>
    <row r="3" spans="1:6" ht="16.5" thickBot="1">
      <c r="A3" s="25"/>
      <c r="B3" s="26" t="s">
        <v>146</v>
      </c>
      <c r="C3" s="173" t="s">
        <v>147</v>
      </c>
      <c r="D3" s="174"/>
    </row>
    <row r="4" spans="1:6" ht="17.25" thickBot="1">
      <c r="A4" s="27"/>
      <c r="B4" s="28" t="s">
        <v>148</v>
      </c>
      <c r="C4" s="29">
        <v>1.9510000000000001</v>
      </c>
      <c r="D4" s="30" t="s">
        <v>149</v>
      </c>
    </row>
    <row r="5" spans="1:6" ht="17.25" thickBot="1">
      <c r="A5" s="27"/>
      <c r="B5" s="28" t="s">
        <v>150</v>
      </c>
      <c r="C5" s="29">
        <v>3.1970000000000001</v>
      </c>
      <c r="D5" s="30" t="s">
        <v>151</v>
      </c>
    </row>
    <row r="6" spans="1:6" ht="17.25" thickBot="1">
      <c r="A6" s="27"/>
      <c r="B6" s="28" t="s">
        <v>152</v>
      </c>
      <c r="C6" s="29">
        <v>3.1760000000000002</v>
      </c>
      <c r="D6" s="30" t="s">
        <v>151</v>
      </c>
      <c r="E6">
        <f>C6*C10</f>
        <v>2.6202000000000001</v>
      </c>
      <c r="F6" t="s">
        <v>246</v>
      </c>
    </row>
    <row r="7" spans="1:6" ht="17.25" thickBot="1">
      <c r="A7" s="27"/>
      <c r="B7" s="28" t="s">
        <v>153</v>
      </c>
      <c r="C7" s="29">
        <v>2.335</v>
      </c>
      <c r="D7" s="30" t="s">
        <v>151</v>
      </c>
    </row>
    <row r="8" spans="1:6" ht="17.25" thickBot="1">
      <c r="A8" s="27"/>
      <c r="B8" s="28" t="s">
        <v>154</v>
      </c>
      <c r="C8" s="29">
        <v>2.8029999999999999</v>
      </c>
      <c r="D8" s="30" t="s">
        <v>151</v>
      </c>
    </row>
    <row r="9" spans="1:6" ht="13.5" thickBot="1">
      <c r="A9" s="175" t="s">
        <v>155</v>
      </c>
      <c r="B9" s="175"/>
      <c r="C9" s="175"/>
      <c r="D9" s="175"/>
    </row>
    <row r="10" spans="1:6" ht="15.75" thickBot="1">
      <c r="A10" s="31"/>
      <c r="B10" s="32" t="s">
        <v>156</v>
      </c>
      <c r="C10" s="33">
        <v>0.82499999999999996</v>
      </c>
      <c r="D10" s="34" t="s">
        <v>157</v>
      </c>
    </row>
    <row r="11" spans="1:6" ht="15">
      <c r="A11" s="27"/>
      <c r="B11" s="24"/>
      <c r="C11" s="35"/>
      <c r="D11" s="24"/>
    </row>
  </sheetData>
  <mergeCells count="4">
    <mergeCell ref="A1:B1"/>
    <mergeCell ref="A2:B2"/>
    <mergeCell ref="C3:D3"/>
    <mergeCell ref="A9:D9"/>
  </mergeCells>
  <phoneticPr fontId="5" type="noConversion"/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3:H30"/>
  <sheetViews>
    <sheetView workbookViewId="0">
      <selection activeCell="G6" sqref="G6"/>
    </sheetView>
  </sheetViews>
  <sheetFormatPr baseColWidth="10" defaultRowHeight="12.75"/>
  <cols>
    <col min="3" max="3" width="13.7109375" bestFit="1" customWidth="1"/>
    <col min="4" max="4" width="15" bestFit="1" customWidth="1"/>
    <col min="5" max="5" width="13.5703125" bestFit="1" customWidth="1"/>
    <col min="6" max="6" width="11.7109375" bestFit="1" customWidth="1"/>
    <col min="7" max="8" width="13.7109375" bestFit="1" customWidth="1"/>
  </cols>
  <sheetData>
    <row r="3" spans="1:8">
      <c r="B3" s="177" t="s">
        <v>43</v>
      </c>
      <c r="C3" s="177"/>
      <c r="D3" s="177"/>
      <c r="E3" s="177"/>
      <c r="F3" s="177"/>
      <c r="G3" s="177"/>
    </row>
    <row r="4" spans="1:8">
      <c r="B4" s="176" t="s">
        <v>44</v>
      </c>
      <c r="C4" s="176" t="s">
        <v>45</v>
      </c>
      <c r="D4" s="176" t="s">
        <v>46</v>
      </c>
      <c r="E4" s="176"/>
      <c r="F4" s="176"/>
      <c r="G4" s="14" t="s">
        <v>47</v>
      </c>
      <c r="H4" s="116" t="s">
        <v>229</v>
      </c>
    </row>
    <row r="5" spans="1:8">
      <c r="B5" s="176"/>
      <c r="C5" s="176"/>
      <c r="D5" s="11" t="s">
        <v>48</v>
      </c>
      <c r="E5" s="11" t="s">
        <v>302</v>
      </c>
      <c r="F5" s="11" t="s">
        <v>49</v>
      </c>
      <c r="G5" s="14" t="s">
        <v>46</v>
      </c>
      <c r="H5" s="116" t="s">
        <v>18</v>
      </c>
    </row>
    <row r="6" spans="1:8">
      <c r="A6">
        <v>1</v>
      </c>
      <c r="B6" s="123">
        <v>2013</v>
      </c>
      <c r="C6" s="123">
        <v>82837100</v>
      </c>
      <c r="D6" s="11">
        <v>40287900</v>
      </c>
      <c r="E6" s="118">
        <v>461851</v>
      </c>
      <c r="F6" s="11">
        <v>5731600</v>
      </c>
      <c r="G6" s="118">
        <f t="shared" ref="G6:G11" si="0">SUM(D6:F6)</f>
        <v>46481351</v>
      </c>
      <c r="H6" s="119">
        <f t="shared" ref="H6:H11" si="1">SUM(G6,C6)</f>
        <v>129318451</v>
      </c>
    </row>
    <row r="7" spans="1:8">
      <c r="A7" s="15">
        <v>2</v>
      </c>
      <c r="B7" s="117">
        <v>2012</v>
      </c>
      <c r="C7" s="118">
        <v>82278401.752852157</v>
      </c>
      <c r="D7" s="118">
        <v>36625903.080999956</v>
      </c>
      <c r="E7" s="118">
        <v>357019.45600000164</v>
      </c>
      <c r="F7" s="118">
        <v>5904082.5550000016</v>
      </c>
      <c r="G7" s="118">
        <f t="shared" si="0"/>
        <v>42887005.091999955</v>
      </c>
      <c r="H7" s="119">
        <f t="shared" si="1"/>
        <v>125165406.84485212</v>
      </c>
    </row>
    <row r="8" spans="1:8">
      <c r="A8" s="15">
        <v>3</v>
      </c>
      <c r="B8" s="117">
        <v>2011</v>
      </c>
      <c r="C8" s="118">
        <v>73439392.396000162</v>
      </c>
      <c r="D8" s="118">
        <v>39251194</v>
      </c>
      <c r="E8" s="118">
        <v>13280</v>
      </c>
      <c r="F8" s="118">
        <v>5892364</v>
      </c>
      <c r="G8" s="118">
        <f t="shared" si="0"/>
        <v>45156838</v>
      </c>
      <c r="H8" s="119">
        <f t="shared" si="1"/>
        <v>118596230.39600016</v>
      </c>
    </row>
    <row r="9" spans="1:8">
      <c r="A9" s="15">
        <v>4</v>
      </c>
      <c r="B9" s="117">
        <v>2010</v>
      </c>
      <c r="C9" s="118">
        <v>66231292.481579244</v>
      </c>
      <c r="D9" s="118">
        <v>40226934.881999932</v>
      </c>
      <c r="E9" s="118"/>
      <c r="F9" s="118">
        <v>6691638.2699999865</v>
      </c>
      <c r="G9" s="118">
        <f t="shared" si="0"/>
        <v>46918573.151999921</v>
      </c>
      <c r="H9" s="119">
        <f t="shared" si="1"/>
        <v>113149865.63357916</v>
      </c>
    </row>
    <row r="10" spans="1:8">
      <c r="A10" s="15">
        <v>5</v>
      </c>
      <c r="B10" s="117">
        <v>2009</v>
      </c>
      <c r="C10" s="118">
        <v>61339110.778417103</v>
      </c>
      <c r="D10" s="118">
        <v>40318305.946000025</v>
      </c>
      <c r="E10" s="118"/>
      <c r="F10" s="118">
        <v>7588703.3840000182</v>
      </c>
      <c r="G10" s="118">
        <f t="shared" si="0"/>
        <v>47907009.330000043</v>
      </c>
      <c r="H10" s="119">
        <f t="shared" si="1"/>
        <v>109246120.10841715</v>
      </c>
    </row>
    <row r="11" spans="1:8">
      <c r="A11" s="15">
        <v>6</v>
      </c>
      <c r="B11" s="117">
        <v>2008</v>
      </c>
      <c r="C11" s="118">
        <v>66839984</v>
      </c>
      <c r="D11" s="118">
        <v>36863486</v>
      </c>
      <c r="E11" s="118"/>
      <c r="F11" s="118">
        <v>6835072</v>
      </c>
      <c r="G11" s="118">
        <f t="shared" si="0"/>
        <v>43698558</v>
      </c>
      <c r="H11" s="119">
        <f t="shared" si="1"/>
        <v>110538542</v>
      </c>
    </row>
    <row r="12" spans="1:8">
      <c r="B12" s="15"/>
      <c r="D12" s="16"/>
      <c r="E12" s="16"/>
      <c r="F12" s="16"/>
      <c r="H12" s="119"/>
    </row>
    <row r="13" spans="1:8">
      <c r="A13" t="s">
        <v>161</v>
      </c>
      <c r="C13" s="16">
        <f>AVERAGE(C6:C10)</f>
        <v>73225059.481769726</v>
      </c>
      <c r="G13" s="16">
        <f>AVERAGE(G6:G10)</f>
        <v>45870155.314799979</v>
      </c>
      <c r="H13" s="16">
        <f>AVERAGE(H6:H10)</f>
        <v>119095214.79656973</v>
      </c>
    </row>
    <row r="16" spans="1:8">
      <c r="A16" t="s">
        <v>50</v>
      </c>
      <c r="D16" s="66">
        <f>+C13/H13</f>
        <v>0.61484468210454757</v>
      </c>
      <c r="E16" s="17"/>
      <c r="G16" s="17"/>
      <c r="H16" s="17"/>
    </row>
    <row r="17" spans="1:8">
      <c r="D17" s="68"/>
    </row>
    <row r="18" spans="1:8">
      <c r="A18" t="s">
        <v>51</v>
      </c>
      <c r="D18" s="66">
        <f>+G13/H13</f>
        <v>0.38515531789545221</v>
      </c>
      <c r="E18" s="17"/>
      <c r="G18" s="17"/>
      <c r="H18" s="17"/>
    </row>
    <row r="21" spans="1:8">
      <c r="D21" s="66"/>
      <c r="E21" s="66"/>
    </row>
    <row r="23" spans="1:8">
      <c r="D23" s="120"/>
      <c r="E23" s="66"/>
    </row>
    <row r="25" spans="1:8">
      <c r="H25" s="4"/>
    </row>
    <row r="26" spans="1:8">
      <c r="H26" s="4"/>
    </row>
    <row r="27" spans="1:8">
      <c r="H27" s="4"/>
    </row>
    <row r="28" spans="1:8">
      <c r="H28" s="4"/>
    </row>
    <row r="29" spans="1:8">
      <c r="H29" s="4"/>
    </row>
    <row r="30" spans="1:8">
      <c r="H30" s="4"/>
    </row>
  </sheetData>
  <mergeCells count="4">
    <mergeCell ref="B4:B5"/>
    <mergeCell ref="C4:C5"/>
    <mergeCell ref="D4:F4"/>
    <mergeCell ref="B3:G3"/>
  </mergeCells>
  <phoneticPr fontId="5" type="noConversion"/>
  <pageMargins left="0.75" right="0.75" top="1" bottom="1" header="0" footer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2:M32"/>
  <sheetViews>
    <sheetView workbookViewId="0">
      <selection activeCell="B18" sqref="B18"/>
    </sheetView>
  </sheetViews>
  <sheetFormatPr baseColWidth="10" defaultRowHeight="12.75"/>
  <cols>
    <col min="1" max="1" width="32.7109375" style="46" bestFit="1" customWidth="1"/>
    <col min="2" max="2" width="32.7109375" style="46" customWidth="1"/>
    <col min="3" max="3" width="12.7109375" style="46" bestFit="1" customWidth="1"/>
    <col min="4" max="4" width="11.140625" style="46" bestFit="1" customWidth="1"/>
    <col min="5" max="5" width="13.85546875" style="46" customWidth="1"/>
    <col min="6" max="7" width="11.7109375" style="46" bestFit="1" customWidth="1"/>
    <col min="8" max="8" width="12.7109375" style="46" bestFit="1" customWidth="1"/>
    <col min="9" max="9" width="11.42578125" style="46"/>
    <col min="10" max="11" width="12.28515625" style="46" bestFit="1" customWidth="1"/>
    <col min="12" max="13" width="12.7109375" style="46" bestFit="1" customWidth="1"/>
    <col min="14" max="16384" width="11.42578125" style="46"/>
  </cols>
  <sheetData>
    <row r="2" spans="1:13">
      <c r="A2" s="44"/>
      <c r="B2" s="44"/>
      <c r="C2" s="44"/>
      <c r="D2" s="44"/>
      <c r="E2" s="44"/>
      <c r="F2" s="44"/>
      <c r="G2" s="44"/>
      <c r="H2" s="44"/>
      <c r="I2" s="178" t="s">
        <v>52</v>
      </c>
      <c r="J2" s="179"/>
      <c r="K2" s="179"/>
      <c r="L2" s="180"/>
    </row>
    <row r="3" spans="1:13" s="48" customFormat="1" ht="45">
      <c r="A3" s="46"/>
      <c r="B3" s="46"/>
      <c r="C3" s="46"/>
      <c r="D3" s="46"/>
      <c r="E3" s="46"/>
      <c r="F3" s="46"/>
      <c r="G3" s="46"/>
      <c r="H3" s="46"/>
      <c r="I3" s="47" t="s">
        <v>53</v>
      </c>
      <c r="J3" s="47" t="s">
        <v>54</v>
      </c>
      <c r="K3" s="47" t="s">
        <v>55</v>
      </c>
      <c r="L3" s="47" t="s">
        <v>56</v>
      </c>
    </row>
    <row r="4" spans="1:13">
      <c r="A4" s="49"/>
      <c r="B4" s="49"/>
      <c r="C4" s="49"/>
      <c r="D4" s="49"/>
      <c r="E4" s="50"/>
      <c r="F4" s="50"/>
      <c r="G4" s="50"/>
      <c r="H4" s="51"/>
      <c r="I4" s="52">
        <v>2.8029999999999999</v>
      </c>
      <c r="J4" s="52">
        <v>3.1760000000000002</v>
      </c>
      <c r="K4" s="52">
        <v>3.1970000000000001</v>
      </c>
      <c r="L4" s="52">
        <v>1.9510000000000001</v>
      </c>
    </row>
    <row r="5" spans="1:13">
      <c r="A5" s="50"/>
      <c r="B5" s="50"/>
      <c r="C5" s="50"/>
      <c r="D5" s="50"/>
      <c r="E5" s="53"/>
      <c r="F5" s="53"/>
      <c r="G5" s="53"/>
      <c r="H5" s="51"/>
      <c r="I5" s="54" t="s">
        <v>57</v>
      </c>
      <c r="J5" s="54" t="s">
        <v>57</v>
      </c>
      <c r="K5" s="54" t="s">
        <v>57</v>
      </c>
      <c r="L5" s="54" t="s">
        <v>225</v>
      </c>
    </row>
    <row r="6" spans="1:13">
      <c r="A6" s="50"/>
      <c r="B6" s="50"/>
      <c r="C6" s="50"/>
      <c r="D6" s="50"/>
      <c r="E6" s="53"/>
      <c r="F6" s="53"/>
      <c r="G6" s="53"/>
      <c r="H6" s="51"/>
    </row>
    <row r="8" spans="1:13">
      <c r="B8" s="135"/>
      <c r="C8" s="55"/>
      <c r="D8" s="55"/>
      <c r="E8" s="181" t="s">
        <v>58</v>
      </c>
      <c r="F8" s="181"/>
      <c r="G8" s="181"/>
      <c r="H8" s="181"/>
      <c r="I8" s="181" t="s">
        <v>165</v>
      </c>
      <c r="J8" s="181"/>
      <c r="K8" s="181"/>
      <c r="L8" s="181"/>
      <c r="M8" s="56" t="s">
        <v>18</v>
      </c>
    </row>
    <row r="9" spans="1:13">
      <c r="B9" s="124"/>
      <c r="C9" s="55"/>
      <c r="D9" s="55"/>
      <c r="E9" s="57" t="s">
        <v>59</v>
      </c>
      <c r="F9" s="57" t="s">
        <v>60</v>
      </c>
      <c r="G9" s="57" t="s">
        <v>61</v>
      </c>
      <c r="H9" s="57" t="s">
        <v>226</v>
      </c>
      <c r="I9" s="57" t="s">
        <v>62</v>
      </c>
      <c r="J9" s="57" t="s">
        <v>63</v>
      </c>
      <c r="K9" s="57" t="s">
        <v>64</v>
      </c>
      <c r="L9" s="57" t="s">
        <v>65</v>
      </c>
      <c r="M9" s="57" t="s">
        <v>227</v>
      </c>
    </row>
    <row r="10" spans="1:13">
      <c r="A10" s="162" t="s">
        <v>303</v>
      </c>
      <c r="B10" s="124"/>
      <c r="C10" s="55"/>
      <c r="D10" s="55"/>
      <c r="E10" s="121">
        <f>'Consumo total hora2013'!E8790</f>
        <v>851278.32000000053</v>
      </c>
      <c r="F10" s="121">
        <f>'Consumo total hora2013'!H8790*'Datos factores de emisión'!C10</f>
        <v>2139386.6216250164</v>
      </c>
      <c r="G10" s="121">
        <f>'Consumo total hora2013'!F8790</f>
        <v>2232844.9559999956</v>
      </c>
      <c r="H10" s="121">
        <f>'Consumo total hora2013'!G8790</f>
        <v>13949076.953000028</v>
      </c>
      <c r="I10" s="121">
        <f>+E10*I4</f>
        <v>2386133.1309600016</v>
      </c>
      <c r="J10" s="121">
        <f>+F10*J4</f>
        <v>6794691.9102810528</v>
      </c>
      <c r="K10" s="121">
        <f>+G10*K4</f>
        <v>7138405.3243319858</v>
      </c>
      <c r="L10" s="121">
        <f>+H10*L4</f>
        <v>27214649.135303054</v>
      </c>
      <c r="M10" s="121">
        <f>SUM(I10:L10)</f>
        <v>43533879.500876091</v>
      </c>
    </row>
    <row r="11" spans="1:13">
      <c r="A11" s="161" t="s">
        <v>322</v>
      </c>
      <c r="B11" s="58"/>
      <c r="C11" s="58"/>
      <c r="D11" s="58"/>
      <c r="E11" s="121">
        <v>966575.03900000057</v>
      </c>
      <c r="F11" s="121">
        <v>1509888.9885749992</v>
      </c>
      <c r="G11" s="121">
        <v>2851161.6469999966</v>
      </c>
      <c r="H11" s="121">
        <v>14035286.689999945</v>
      </c>
      <c r="I11" s="121">
        <f>+E11*I4</f>
        <v>2709309.8343170015</v>
      </c>
      <c r="J11" s="121">
        <f>+F11*J4</f>
        <v>4795407.4277141979</v>
      </c>
      <c r="K11" s="121">
        <f>+G11*K4</f>
        <v>9115163.7854589894</v>
      </c>
      <c r="L11" s="121">
        <f>+H11*L4</f>
        <v>27382844.332189895</v>
      </c>
      <c r="M11" s="121">
        <f>SUM(I11:L11)</f>
        <v>44002725.379680082</v>
      </c>
    </row>
    <row r="12" spans="1:13">
      <c r="A12" s="58"/>
      <c r="B12" s="58"/>
      <c r="C12" s="58"/>
      <c r="D12" s="58"/>
      <c r="I12" s="62"/>
      <c r="J12" s="62"/>
      <c r="K12" s="62"/>
      <c r="L12" s="62"/>
      <c r="M12" s="62"/>
    </row>
    <row r="13" spans="1:13">
      <c r="A13" s="58"/>
      <c r="B13" s="58"/>
      <c r="C13" s="58"/>
      <c r="D13" s="58"/>
      <c r="M13" s="62"/>
    </row>
    <row r="15" spans="1:13">
      <c r="A15" s="46" t="s">
        <v>66</v>
      </c>
    </row>
    <row r="16" spans="1:13">
      <c r="A16" s="54"/>
      <c r="B16" s="137" t="s">
        <v>304</v>
      </c>
      <c r="C16" s="54" t="s">
        <v>228</v>
      </c>
      <c r="D16" s="54" t="s">
        <v>175</v>
      </c>
      <c r="E16" s="59" t="s">
        <v>77</v>
      </c>
      <c r="F16" s="59"/>
      <c r="G16" s="69"/>
    </row>
    <row r="17" spans="1:8">
      <c r="A17" s="60" t="s">
        <v>67</v>
      </c>
      <c r="B17" s="74">
        <f>'5 años'!C6</f>
        <v>82837100</v>
      </c>
      <c r="C17" s="74">
        <f>'5 años'!C7</f>
        <v>82278401.752852157</v>
      </c>
      <c r="D17" s="61">
        <v>73439392.396000162</v>
      </c>
      <c r="E17" s="61">
        <v>66231292.481579244</v>
      </c>
      <c r="F17" s="61"/>
      <c r="G17" s="70"/>
    </row>
    <row r="18" spans="1:8">
      <c r="A18" s="60" t="s">
        <v>68</v>
      </c>
      <c r="B18" s="74">
        <v>342300</v>
      </c>
      <c r="C18" s="74">
        <v>422763</v>
      </c>
      <c r="D18" s="61">
        <v>2411995</v>
      </c>
      <c r="E18" s="61">
        <v>2351910</v>
      </c>
      <c r="F18" s="61"/>
      <c r="G18" s="70"/>
    </row>
    <row r="19" spans="1:8">
      <c r="A19" s="60" t="s">
        <v>69</v>
      </c>
      <c r="B19" s="74">
        <f>SUM(B17:B18)</f>
        <v>83179400</v>
      </c>
      <c r="C19" s="74">
        <f>SUM(C17:C18)</f>
        <v>82701164.752852157</v>
      </c>
      <c r="D19" s="74">
        <f>SUM(D17:D18)</f>
        <v>75851387.396000162</v>
      </c>
      <c r="E19" s="74">
        <f>SUM(E17:E18)</f>
        <v>68583202.481579244</v>
      </c>
      <c r="F19" s="61"/>
      <c r="G19" s="70"/>
    </row>
    <row r="20" spans="1:8">
      <c r="A20" s="60" t="s">
        <v>70</v>
      </c>
      <c r="B20" s="74">
        <f>'5 años'!D6</f>
        <v>40287900</v>
      </c>
      <c r="C20" s="74">
        <f>'5 años'!D7</f>
        <v>36625903.080999956</v>
      </c>
      <c r="D20" s="61">
        <v>39251194</v>
      </c>
      <c r="E20" s="61">
        <v>40226934.881999932</v>
      </c>
      <c r="F20" s="61"/>
      <c r="G20" s="70"/>
    </row>
    <row r="21" spans="1:8">
      <c r="A21" s="60" t="s">
        <v>71</v>
      </c>
      <c r="B21" s="74">
        <f>'5 años'!F6</f>
        <v>5731600</v>
      </c>
      <c r="C21" s="74">
        <f>'5 años'!F7</f>
        <v>5904082.5550000016</v>
      </c>
      <c r="D21" s="61">
        <v>5892364</v>
      </c>
      <c r="E21" s="61">
        <v>6691638.2699999865</v>
      </c>
      <c r="F21" s="61"/>
      <c r="G21" s="70"/>
    </row>
    <row r="22" spans="1:8">
      <c r="A22" s="75"/>
      <c r="B22" s="136"/>
      <c r="C22" s="62"/>
      <c r="D22" s="62"/>
      <c r="E22" s="62"/>
      <c r="F22" s="62"/>
      <c r="G22" s="62"/>
    </row>
    <row r="23" spans="1:8">
      <c r="A23" s="54"/>
      <c r="B23" s="54"/>
      <c r="C23" s="54"/>
      <c r="D23" s="54"/>
      <c r="E23" s="61"/>
      <c r="F23" s="61"/>
      <c r="G23" s="61"/>
    </row>
    <row r="24" spans="1:8">
      <c r="A24" s="54" t="s">
        <v>72</v>
      </c>
      <c r="B24" s="61">
        <f>M10</f>
        <v>43533879.500876091</v>
      </c>
      <c r="C24" s="59">
        <v>44002725.379680082</v>
      </c>
      <c r="D24" s="61">
        <v>40954199.229020059</v>
      </c>
      <c r="E24" s="61">
        <v>36572776.819188327</v>
      </c>
      <c r="F24" s="61"/>
      <c r="G24" s="61"/>
    </row>
    <row r="25" spans="1:8">
      <c r="A25" s="54"/>
      <c r="B25" s="54"/>
      <c r="C25" s="54"/>
      <c r="D25" s="54"/>
      <c r="E25" s="59"/>
      <c r="F25" s="59"/>
      <c r="G25" s="59"/>
    </row>
    <row r="26" spans="1:8">
      <c r="A26" s="54" t="s">
        <v>73</v>
      </c>
      <c r="B26" s="67">
        <f>+B24/B19</f>
        <v>0.52337332922425617</v>
      </c>
      <c r="C26" s="67">
        <f>+C24/C19</f>
        <v>0.53206899214998704</v>
      </c>
      <c r="D26" s="122">
        <f>+D24/D19</f>
        <v>0.53992683107045814</v>
      </c>
      <c r="E26" s="63">
        <f>+E24/E19</f>
        <v>0.53326143276863469</v>
      </c>
      <c r="F26" s="63"/>
      <c r="G26" s="64" t="s">
        <v>74</v>
      </c>
    </row>
    <row r="27" spans="1:8">
      <c r="E27" s="64"/>
      <c r="F27" s="64"/>
      <c r="G27" s="64"/>
      <c r="H27" s="64"/>
    </row>
    <row r="28" spans="1:8">
      <c r="A28" s="65" t="s">
        <v>75</v>
      </c>
      <c r="B28" s="67">
        <f>AVERAGE(B26:D26)</f>
        <v>0.53178971748156711</v>
      </c>
      <c r="C28" s="67">
        <f>AVERAGE(C26:E26)</f>
        <v>0.53508575199635999</v>
      </c>
      <c r="D28" s="67"/>
      <c r="E28" s="64" t="s">
        <v>74</v>
      </c>
      <c r="G28" s="64"/>
    </row>
    <row r="32" spans="1:8">
      <c r="A32" s="65" t="s">
        <v>76</v>
      </c>
      <c r="B32" s="67">
        <f>B26</f>
        <v>0.52337332922425617</v>
      </c>
      <c r="C32" s="67">
        <f>C26</f>
        <v>0.53206899214998704</v>
      </c>
      <c r="D32" s="64" t="s">
        <v>74</v>
      </c>
    </row>
  </sheetData>
  <mergeCells count="3">
    <mergeCell ref="I2:L2"/>
    <mergeCell ref="E8:H8"/>
    <mergeCell ref="I8:L8"/>
  </mergeCells>
  <phoneticPr fontId="5" type="noConversion"/>
  <pageMargins left="0.75" right="0.75" top="1" bottom="1" header="0" footer="0"/>
  <pageSetup paperSize="9" scale="66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V8765"/>
  <sheetViews>
    <sheetView workbookViewId="0">
      <selection activeCell="A11" sqref="A11"/>
    </sheetView>
  </sheetViews>
  <sheetFormatPr baseColWidth="10" defaultRowHeight="12.75"/>
  <cols>
    <col min="3" max="3" width="10" customWidth="1"/>
    <col min="4" max="4" width="8.28515625" customWidth="1"/>
    <col min="5" max="5" width="9" customWidth="1"/>
  </cols>
  <sheetData>
    <row r="1" spans="1:22" ht="13.5" thickBot="1">
      <c r="A1" s="68"/>
      <c r="F1" s="43">
        <f t="shared" ref="F1:P1" si="0">SUM(F6:F8765)</f>
        <v>658984.02600000019</v>
      </c>
      <c r="G1" s="43">
        <f t="shared" si="0"/>
        <v>4943625.9269999778</v>
      </c>
      <c r="H1" s="43">
        <f t="shared" si="0"/>
        <v>3054812.3519999962</v>
      </c>
      <c r="I1" s="43">
        <f t="shared" si="0"/>
        <v>5091620.2140000025</v>
      </c>
      <c r="J1" s="43">
        <f t="shared" si="0"/>
        <v>2213.208000000001</v>
      </c>
      <c r="K1" s="43">
        <f t="shared" si="0"/>
        <v>13751255.726999993</v>
      </c>
      <c r="L1" s="43">
        <f t="shared" si="0"/>
        <v>331101.25099999958</v>
      </c>
      <c r="M1" s="43">
        <f t="shared" si="0"/>
        <v>1378458.0789999943</v>
      </c>
      <c r="N1" s="43">
        <f t="shared" si="0"/>
        <v>1079852.201999997</v>
      </c>
      <c r="O1" s="43">
        <f t="shared" si="0"/>
        <v>1267495.8490000018</v>
      </c>
      <c r="P1" s="43">
        <f t="shared" si="0"/>
        <v>1042.9749999999988</v>
      </c>
      <c r="Q1" s="189" t="s">
        <v>52</v>
      </c>
      <c r="R1" s="189"/>
      <c r="S1" s="189"/>
      <c r="T1" s="190"/>
      <c r="U1" s="191" t="s">
        <v>162</v>
      </c>
      <c r="V1" s="182" t="s">
        <v>163</v>
      </c>
    </row>
    <row r="2" spans="1:22" ht="13.5" thickBot="1">
      <c r="L2" s="4"/>
      <c r="M2" s="4"/>
      <c r="N2" s="4"/>
      <c r="O2" s="4"/>
      <c r="P2" s="4"/>
      <c r="Q2" s="36">
        <v>2.8029999999999999</v>
      </c>
      <c r="R2" s="18">
        <v>3.1970000000000001</v>
      </c>
      <c r="S2" s="18">
        <v>1.9510000000000001</v>
      </c>
      <c r="T2" s="18">
        <v>3.1760000000000002</v>
      </c>
      <c r="U2" s="191"/>
      <c r="V2" s="182"/>
    </row>
    <row r="3" spans="1:22" ht="16.5" thickBot="1">
      <c r="B3" s="139"/>
      <c r="C3" s="140"/>
      <c r="D3" s="140"/>
      <c r="E3" s="141"/>
      <c r="F3" s="186" t="s">
        <v>13</v>
      </c>
      <c r="G3" s="187"/>
      <c r="H3" s="187"/>
      <c r="I3" s="187"/>
      <c r="J3" s="187"/>
      <c r="K3" s="188"/>
      <c r="L3" s="187" t="s">
        <v>14</v>
      </c>
      <c r="M3" s="187"/>
      <c r="N3" s="187"/>
      <c r="O3" s="187"/>
      <c r="P3" s="188"/>
      <c r="Q3" s="37" t="s">
        <v>142</v>
      </c>
      <c r="R3" s="19" t="s">
        <v>142</v>
      </c>
      <c r="S3" s="19" t="s">
        <v>164</v>
      </c>
      <c r="T3" s="19" t="s">
        <v>142</v>
      </c>
      <c r="U3" s="191"/>
      <c r="V3" s="182"/>
    </row>
    <row r="4" spans="1:22" ht="13.5" thickBot="1">
      <c r="B4" s="142"/>
      <c r="C4" s="143"/>
      <c r="D4" s="143"/>
      <c r="E4" s="144"/>
      <c r="F4" s="145" t="s">
        <v>12</v>
      </c>
      <c r="G4" s="145" t="s">
        <v>12</v>
      </c>
      <c r="H4" s="145" t="s">
        <v>12</v>
      </c>
      <c r="I4" s="145" t="s">
        <v>12</v>
      </c>
      <c r="J4" s="145" t="s">
        <v>12</v>
      </c>
      <c r="K4" s="145" t="s">
        <v>12</v>
      </c>
      <c r="L4" s="146" t="s">
        <v>0</v>
      </c>
      <c r="M4" s="145" t="s">
        <v>0</v>
      </c>
      <c r="N4" s="145" t="s">
        <v>1</v>
      </c>
      <c r="O4" s="145" t="s">
        <v>2</v>
      </c>
      <c r="P4" s="145" t="s">
        <v>0</v>
      </c>
      <c r="Q4" s="38" t="s">
        <v>7</v>
      </c>
      <c r="R4" s="20" t="s">
        <v>8</v>
      </c>
      <c r="S4" s="20" t="s">
        <v>9</v>
      </c>
      <c r="T4" s="20" t="s">
        <v>10</v>
      </c>
      <c r="U4" s="191"/>
      <c r="V4" s="182"/>
    </row>
    <row r="5" spans="1:22" ht="13.5" thickBot="1">
      <c r="B5" s="145" t="s">
        <v>3</v>
      </c>
      <c r="C5" s="145" t="s">
        <v>4</v>
      </c>
      <c r="D5" s="145" t="s">
        <v>5</v>
      </c>
      <c r="E5" s="145" t="s">
        <v>6</v>
      </c>
      <c r="F5" s="145" t="s">
        <v>7</v>
      </c>
      <c r="G5" s="145" t="s">
        <v>8</v>
      </c>
      <c r="H5" s="145" t="s">
        <v>9</v>
      </c>
      <c r="I5" s="145" t="s">
        <v>10</v>
      </c>
      <c r="J5" s="145" t="s">
        <v>19</v>
      </c>
      <c r="K5" s="145" t="s">
        <v>11</v>
      </c>
      <c r="L5" s="146" t="s">
        <v>7</v>
      </c>
      <c r="M5" s="145" t="s">
        <v>8</v>
      </c>
      <c r="N5" s="145" t="s">
        <v>9</v>
      </c>
      <c r="O5" s="145" t="s">
        <v>10</v>
      </c>
      <c r="P5" s="145" t="s">
        <v>19</v>
      </c>
      <c r="Q5" s="184" t="s">
        <v>165</v>
      </c>
      <c r="R5" s="184"/>
      <c r="S5" s="184"/>
      <c r="T5" s="185"/>
      <c r="U5" s="191"/>
      <c r="V5" s="183"/>
    </row>
    <row r="6" spans="1:22">
      <c r="A6">
        <v>1</v>
      </c>
      <c r="B6" s="147">
        <v>41275</v>
      </c>
      <c r="C6" s="148">
        <f>YEAR(B6)</f>
        <v>2013</v>
      </c>
      <c r="D6" s="148">
        <f>MONTH(B6)</f>
        <v>1</v>
      </c>
      <c r="E6" s="149">
        <v>1</v>
      </c>
      <c r="F6" s="150">
        <v>21.242999999999999</v>
      </c>
      <c r="G6" s="148">
        <v>0</v>
      </c>
      <c r="H6" s="148">
        <v>1178.806</v>
      </c>
      <c r="I6" s="148">
        <v>85.353999999999999</v>
      </c>
      <c r="J6" s="151">
        <v>0</v>
      </c>
      <c r="K6" s="149">
        <f>SUM(F6:J6)</f>
        <v>1285.403</v>
      </c>
      <c r="L6" s="148">
        <v>13.327</v>
      </c>
      <c r="M6" s="148">
        <v>0</v>
      </c>
      <c r="N6" s="148">
        <v>402.77</v>
      </c>
      <c r="O6" s="148">
        <v>22.466000000000001</v>
      </c>
      <c r="P6" s="148">
        <v>0</v>
      </c>
      <c r="Q6" s="21">
        <f>+$Q$2*L6</f>
        <v>37.355581000000001</v>
      </c>
      <c r="R6" s="21">
        <f>+$R$2*M6</f>
        <v>0</v>
      </c>
      <c r="S6" s="21">
        <f>+$S$2*N6</f>
        <v>785.80426999999997</v>
      </c>
      <c r="T6" s="21">
        <f>+$T$2*O6</f>
        <v>71.352016000000006</v>
      </c>
      <c r="U6" s="22">
        <f>SUM(Q6:T6)</f>
        <v>894.51186700000005</v>
      </c>
      <c r="V6" s="39">
        <f>+U6/K6</f>
        <v>0.69589993721813315</v>
      </c>
    </row>
    <row r="7" spans="1:22">
      <c r="A7">
        <v>2</v>
      </c>
      <c r="B7" s="147">
        <v>41275</v>
      </c>
      <c r="C7" s="148">
        <f t="shared" ref="C7:C70" si="1">YEAR(B7)</f>
        <v>2013</v>
      </c>
      <c r="D7" s="148">
        <f t="shared" ref="D7:D70" si="2">MONTH(B7)</f>
        <v>1</v>
      </c>
      <c r="E7" s="152">
        <v>2</v>
      </c>
      <c r="F7" s="153">
        <v>22.257999999999999</v>
      </c>
      <c r="G7" s="154">
        <v>0</v>
      </c>
      <c r="H7" s="154">
        <v>1088.4649999999999</v>
      </c>
      <c r="I7" s="154">
        <v>84.622</v>
      </c>
      <c r="J7" s="151">
        <v>0</v>
      </c>
      <c r="K7" s="149">
        <f t="shared" ref="K7:K70" si="3">SUM(F7:J7)</f>
        <v>1195.345</v>
      </c>
      <c r="L7" s="148">
        <v>13.840999999999999</v>
      </c>
      <c r="M7" s="148">
        <v>0</v>
      </c>
      <c r="N7" s="148">
        <v>368.05500000000001</v>
      </c>
      <c r="O7" s="148">
        <v>22.206</v>
      </c>
      <c r="P7" s="148">
        <v>0</v>
      </c>
      <c r="Q7" s="21">
        <f t="shared" ref="Q7:Q70" si="4">+$Q$2*L7</f>
        <v>38.796322999999994</v>
      </c>
      <c r="R7" s="21">
        <f t="shared" ref="R7:R70" si="5">+$R$2*M7</f>
        <v>0</v>
      </c>
      <c r="S7" s="21">
        <f t="shared" ref="S7:S70" si="6">+$S$2*N7</f>
        <v>718.07530500000007</v>
      </c>
      <c r="T7" s="21">
        <f t="shared" ref="T7:T70" si="7">+$T$2*O7</f>
        <v>70.526256000000004</v>
      </c>
      <c r="U7" s="22">
        <f t="shared" ref="U7:U70" si="8">SUM(Q7:T7)</f>
        <v>827.39788400000009</v>
      </c>
      <c r="V7" s="39">
        <f t="shared" ref="V7:V70" si="9">+U7/K7</f>
        <v>0.69218333117217212</v>
      </c>
    </row>
    <row r="8" spans="1:22">
      <c r="A8">
        <v>3</v>
      </c>
      <c r="B8" s="147">
        <v>41275</v>
      </c>
      <c r="C8" s="148">
        <f t="shared" si="1"/>
        <v>2013</v>
      </c>
      <c r="D8" s="148">
        <f t="shared" si="2"/>
        <v>1</v>
      </c>
      <c r="E8" s="152">
        <v>3</v>
      </c>
      <c r="F8" s="153">
        <v>22.12</v>
      </c>
      <c r="G8" s="154">
        <v>0</v>
      </c>
      <c r="H8" s="154">
        <v>1050.1679999999999</v>
      </c>
      <c r="I8" s="154">
        <v>86.888000000000005</v>
      </c>
      <c r="J8" s="151">
        <v>0</v>
      </c>
      <c r="K8" s="149">
        <f t="shared" si="3"/>
        <v>1159.1759999999997</v>
      </c>
      <c r="L8" s="148">
        <v>13.77</v>
      </c>
      <c r="M8" s="148">
        <v>0</v>
      </c>
      <c r="N8" s="148">
        <v>352.18700000000001</v>
      </c>
      <c r="O8" s="148">
        <v>22.763000000000002</v>
      </c>
      <c r="P8" s="148">
        <v>0</v>
      </c>
      <c r="Q8" s="21">
        <f t="shared" si="4"/>
        <v>38.59731</v>
      </c>
      <c r="R8" s="21">
        <f t="shared" si="5"/>
        <v>0</v>
      </c>
      <c r="S8" s="21">
        <f t="shared" si="6"/>
        <v>687.11683700000003</v>
      </c>
      <c r="T8" s="21">
        <f t="shared" si="7"/>
        <v>72.295288000000014</v>
      </c>
      <c r="U8" s="22">
        <f t="shared" si="8"/>
        <v>798.00943500000005</v>
      </c>
      <c r="V8" s="39">
        <f t="shared" si="9"/>
        <v>0.68842818950702933</v>
      </c>
    </row>
    <row r="9" spans="1:22">
      <c r="A9">
        <v>4</v>
      </c>
      <c r="B9" s="147">
        <v>41275</v>
      </c>
      <c r="C9" s="148">
        <f t="shared" si="1"/>
        <v>2013</v>
      </c>
      <c r="D9" s="148">
        <f t="shared" si="2"/>
        <v>1</v>
      </c>
      <c r="E9" s="152">
        <v>4</v>
      </c>
      <c r="F9" s="153">
        <v>22.594999999999999</v>
      </c>
      <c r="G9" s="154">
        <v>0</v>
      </c>
      <c r="H9" s="154">
        <v>1050.2</v>
      </c>
      <c r="I9" s="154">
        <v>80.715999999999994</v>
      </c>
      <c r="J9" s="151">
        <v>0</v>
      </c>
      <c r="K9" s="149">
        <f t="shared" si="3"/>
        <v>1153.511</v>
      </c>
      <c r="L9" s="148">
        <v>14.016999999999999</v>
      </c>
      <c r="M9" s="148">
        <v>0</v>
      </c>
      <c r="N9" s="148">
        <v>344.32900000000001</v>
      </c>
      <c r="O9" s="148">
        <v>21.042000000000002</v>
      </c>
      <c r="P9" s="148">
        <v>0</v>
      </c>
      <c r="Q9" s="21">
        <f t="shared" si="4"/>
        <v>39.289650999999999</v>
      </c>
      <c r="R9" s="21">
        <f t="shared" si="5"/>
        <v>0</v>
      </c>
      <c r="S9" s="21">
        <f t="shared" si="6"/>
        <v>671.78587900000002</v>
      </c>
      <c r="T9" s="21">
        <f t="shared" si="7"/>
        <v>66.829392000000013</v>
      </c>
      <c r="U9" s="22">
        <f t="shared" si="8"/>
        <v>777.90492200000006</v>
      </c>
      <c r="V9" s="39">
        <f t="shared" si="9"/>
        <v>0.6743801506877698</v>
      </c>
    </row>
    <row r="10" spans="1:22">
      <c r="A10">
        <v>5</v>
      </c>
      <c r="B10" s="147">
        <v>41275</v>
      </c>
      <c r="C10" s="148">
        <f t="shared" si="1"/>
        <v>2013</v>
      </c>
      <c r="D10" s="148">
        <f t="shared" si="2"/>
        <v>1</v>
      </c>
      <c r="E10" s="152">
        <v>5</v>
      </c>
      <c r="F10" s="153">
        <v>23.125</v>
      </c>
      <c r="G10" s="154">
        <v>0</v>
      </c>
      <c r="H10" s="154">
        <v>1019.861</v>
      </c>
      <c r="I10" s="154">
        <v>76.233999999999995</v>
      </c>
      <c r="J10" s="151">
        <v>0</v>
      </c>
      <c r="K10" s="149">
        <f t="shared" si="3"/>
        <v>1119.2199999999998</v>
      </c>
      <c r="L10" s="148">
        <v>14.286</v>
      </c>
      <c r="M10" s="148">
        <v>0</v>
      </c>
      <c r="N10" s="148">
        <v>343.04199999999997</v>
      </c>
      <c r="O10" s="148">
        <v>19.855</v>
      </c>
      <c r="P10" s="148">
        <v>0</v>
      </c>
      <c r="Q10" s="21">
        <f t="shared" si="4"/>
        <v>40.043658000000001</v>
      </c>
      <c r="R10" s="21">
        <f t="shared" si="5"/>
        <v>0</v>
      </c>
      <c r="S10" s="21">
        <f t="shared" si="6"/>
        <v>669.27494200000001</v>
      </c>
      <c r="T10" s="21">
        <f t="shared" si="7"/>
        <v>63.059480000000008</v>
      </c>
      <c r="U10" s="22">
        <f t="shared" si="8"/>
        <v>772.37808000000007</v>
      </c>
      <c r="V10" s="39">
        <f t="shared" si="9"/>
        <v>0.69010389378317061</v>
      </c>
    </row>
    <row r="11" spans="1:22">
      <c r="A11">
        <v>6</v>
      </c>
      <c r="B11" s="147">
        <v>41275</v>
      </c>
      <c r="C11" s="148">
        <f t="shared" si="1"/>
        <v>2013</v>
      </c>
      <c r="D11" s="148">
        <f t="shared" si="2"/>
        <v>1</v>
      </c>
      <c r="E11" s="152">
        <v>6</v>
      </c>
      <c r="F11" s="153">
        <v>23.288</v>
      </c>
      <c r="G11" s="154">
        <v>0</v>
      </c>
      <c r="H11" s="154">
        <v>995.57600000000002</v>
      </c>
      <c r="I11" s="154">
        <v>72.686999999999998</v>
      </c>
      <c r="J11" s="151">
        <v>0</v>
      </c>
      <c r="K11" s="149">
        <f t="shared" si="3"/>
        <v>1091.5509999999999</v>
      </c>
      <c r="L11" s="148">
        <v>14.340999999999999</v>
      </c>
      <c r="M11" s="148">
        <v>0</v>
      </c>
      <c r="N11" s="148">
        <v>335.66899999999998</v>
      </c>
      <c r="O11" s="148">
        <v>18.934999999999999</v>
      </c>
      <c r="P11" s="148">
        <v>0</v>
      </c>
      <c r="Q11" s="21">
        <f t="shared" si="4"/>
        <v>40.197823</v>
      </c>
      <c r="R11" s="21">
        <f t="shared" si="5"/>
        <v>0</v>
      </c>
      <c r="S11" s="21">
        <f t="shared" si="6"/>
        <v>654.890219</v>
      </c>
      <c r="T11" s="21">
        <f t="shared" si="7"/>
        <v>60.137560000000001</v>
      </c>
      <c r="U11" s="22">
        <f t="shared" si="8"/>
        <v>755.22560199999998</v>
      </c>
      <c r="V11" s="39">
        <f t="shared" si="9"/>
        <v>0.69188301966651122</v>
      </c>
    </row>
    <row r="12" spans="1:22">
      <c r="A12">
        <v>7</v>
      </c>
      <c r="B12" s="147">
        <v>41275</v>
      </c>
      <c r="C12" s="148">
        <f t="shared" si="1"/>
        <v>2013</v>
      </c>
      <c r="D12" s="148">
        <f t="shared" si="2"/>
        <v>1</v>
      </c>
      <c r="E12" s="152">
        <v>7</v>
      </c>
      <c r="F12" s="153">
        <v>22.568000000000001</v>
      </c>
      <c r="G12" s="154">
        <v>0</v>
      </c>
      <c r="H12" s="154">
        <v>891.04100000000005</v>
      </c>
      <c r="I12" s="154">
        <v>53.5</v>
      </c>
      <c r="J12" s="151">
        <v>0</v>
      </c>
      <c r="K12" s="149">
        <f t="shared" si="3"/>
        <v>967.10900000000004</v>
      </c>
      <c r="L12" s="148">
        <v>13.992000000000001</v>
      </c>
      <c r="M12" s="148">
        <v>0</v>
      </c>
      <c r="N12" s="148">
        <v>307.05500000000001</v>
      </c>
      <c r="O12" s="148">
        <v>13.868</v>
      </c>
      <c r="P12" s="148">
        <v>0</v>
      </c>
      <c r="Q12" s="21">
        <f t="shared" si="4"/>
        <v>39.219576000000004</v>
      </c>
      <c r="R12" s="21">
        <f t="shared" si="5"/>
        <v>0</v>
      </c>
      <c r="S12" s="21">
        <f t="shared" si="6"/>
        <v>599.06430499999999</v>
      </c>
      <c r="T12" s="21">
        <f t="shared" si="7"/>
        <v>44.044768000000005</v>
      </c>
      <c r="U12" s="22">
        <f t="shared" si="8"/>
        <v>682.32864899999993</v>
      </c>
      <c r="V12" s="39">
        <f t="shared" si="9"/>
        <v>0.70553438030253046</v>
      </c>
    </row>
    <row r="13" spans="1:22">
      <c r="A13">
        <v>8</v>
      </c>
      <c r="B13" s="147">
        <v>41275</v>
      </c>
      <c r="C13" s="148">
        <f t="shared" si="1"/>
        <v>2013</v>
      </c>
      <c r="D13" s="148">
        <f t="shared" si="2"/>
        <v>1</v>
      </c>
      <c r="E13" s="152">
        <v>8</v>
      </c>
      <c r="F13" s="153">
        <v>21.873000000000001</v>
      </c>
      <c r="G13" s="154">
        <v>0</v>
      </c>
      <c r="H13" s="154">
        <v>880.572</v>
      </c>
      <c r="I13" s="154">
        <v>44.427</v>
      </c>
      <c r="J13" s="151">
        <v>0</v>
      </c>
      <c r="K13" s="149">
        <f t="shared" si="3"/>
        <v>946.87200000000007</v>
      </c>
      <c r="L13" s="148">
        <v>13.656000000000001</v>
      </c>
      <c r="M13" s="148">
        <v>0</v>
      </c>
      <c r="N13" s="148">
        <v>306.79199999999997</v>
      </c>
      <c r="O13" s="148">
        <v>11.516999999999999</v>
      </c>
      <c r="P13" s="148">
        <v>0</v>
      </c>
      <c r="Q13" s="21">
        <f t="shared" si="4"/>
        <v>38.277768000000002</v>
      </c>
      <c r="R13" s="21">
        <f t="shared" si="5"/>
        <v>0</v>
      </c>
      <c r="S13" s="21">
        <f t="shared" si="6"/>
        <v>598.55119200000001</v>
      </c>
      <c r="T13" s="21">
        <f t="shared" si="7"/>
        <v>36.577992000000002</v>
      </c>
      <c r="U13" s="22">
        <f t="shared" si="8"/>
        <v>673.40695200000005</v>
      </c>
      <c r="V13" s="39">
        <f t="shared" si="9"/>
        <v>0.7111911134767952</v>
      </c>
    </row>
    <row r="14" spans="1:22">
      <c r="A14">
        <v>9</v>
      </c>
      <c r="B14" s="147">
        <v>41275</v>
      </c>
      <c r="C14" s="148">
        <f t="shared" si="1"/>
        <v>2013</v>
      </c>
      <c r="D14" s="148">
        <f t="shared" si="2"/>
        <v>1</v>
      </c>
      <c r="E14" s="152">
        <v>9</v>
      </c>
      <c r="F14" s="153">
        <v>20.768000000000001</v>
      </c>
      <c r="G14" s="154">
        <v>0</v>
      </c>
      <c r="H14" s="154">
        <v>879.83299999999997</v>
      </c>
      <c r="I14" s="154">
        <v>22.97</v>
      </c>
      <c r="J14" s="151">
        <v>0</v>
      </c>
      <c r="K14" s="149">
        <f t="shared" si="3"/>
        <v>923.57100000000003</v>
      </c>
      <c r="L14" s="148">
        <v>13.106999999999999</v>
      </c>
      <c r="M14" s="148">
        <v>0</v>
      </c>
      <c r="N14" s="148">
        <v>305.95</v>
      </c>
      <c r="O14" s="148">
        <v>5.9829999999999997</v>
      </c>
      <c r="P14" s="148">
        <v>0</v>
      </c>
      <c r="Q14" s="21">
        <f t="shared" si="4"/>
        <v>36.738920999999998</v>
      </c>
      <c r="R14" s="21">
        <f t="shared" si="5"/>
        <v>0</v>
      </c>
      <c r="S14" s="21">
        <f t="shared" si="6"/>
        <v>596.90845000000002</v>
      </c>
      <c r="T14" s="21">
        <f t="shared" si="7"/>
        <v>19.002008</v>
      </c>
      <c r="U14" s="22">
        <f t="shared" si="8"/>
        <v>652.64937900000007</v>
      </c>
      <c r="V14" s="39">
        <f t="shared" si="9"/>
        <v>0.7066585882406442</v>
      </c>
    </row>
    <row r="15" spans="1:22">
      <c r="A15">
        <v>10</v>
      </c>
      <c r="B15" s="147">
        <v>41275</v>
      </c>
      <c r="C15" s="148">
        <f t="shared" si="1"/>
        <v>2013</v>
      </c>
      <c r="D15" s="148">
        <f t="shared" si="2"/>
        <v>1</v>
      </c>
      <c r="E15" s="152">
        <v>10</v>
      </c>
      <c r="F15" s="153">
        <v>20.684000000000001</v>
      </c>
      <c r="G15" s="154">
        <v>0</v>
      </c>
      <c r="H15" s="154">
        <v>931.12599999999998</v>
      </c>
      <c r="I15" s="154">
        <v>21.82</v>
      </c>
      <c r="J15" s="151">
        <v>0</v>
      </c>
      <c r="K15" s="149">
        <f t="shared" si="3"/>
        <v>973.63</v>
      </c>
      <c r="L15" s="148">
        <v>13.054</v>
      </c>
      <c r="M15" s="148">
        <v>0</v>
      </c>
      <c r="N15" s="148">
        <v>332.63299999999998</v>
      </c>
      <c r="O15" s="148">
        <v>5.6870000000000003</v>
      </c>
      <c r="P15" s="148">
        <v>0</v>
      </c>
      <c r="Q15" s="21">
        <f t="shared" si="4"/>
        <v>36.590361999999999</v>
      </c>
      <c r="R15" s="21">
        <f t="shared" si="5"/>
        <v>0</v>
      </c>
      <c r="S15" s="21">
        <f t="shared" si="6"/>
        <v>648.96698300000003</v>
      </c>
      <c r="T15" s="21">
        <f t="shared" si="7"/>
        <v>18.061912000000003</v>
      </c>
      <c r="U15" s="22">
        <f t="shared" si="8"/>
        <v>703.61925700000006</v>
      </c>
      <c r="V15" s="39">
        <f t="shared" si="9"/>
        <v>0.72267622916302909</v>
      </c>
    </row>
    <row r="16" spans="1:22">
      <c r="A16">
        <v>11</v>
      </c>
      <c r="B16" s="147">
        <v>41275</v>
      </c>
      <c r="C16" s="148">
        <f t="shared" si="1"/>
        <v>2013</v>
      </c>
      <c r="D16" s="148">
        <f t="shared" si="2"/>
        <v>1</v>
      </c>
      <c r="E16" s="152">
        <v>11</v>
      </c>
      <c r="F16" s="153">
        <v>20.128</v>
      </c>
      <c r="G16" s="154">
        <v>0</v>
      </c>
      <c r="H16" s="154">
        <v>879.452</v>
      </c>
      <c r="I16" s="154">
        <v>19.146000000000001</v>
      </c>
      <c r="J16" s="151">
        <v>0</v>
      </c>
      <c r="K16" s="149">
        <f t="shared" si="3"/>
        <v>918.726</v>
      </c>
      <c r="L16" s="148">
        <v>12.750999999999999</v>
      </c>
      <c r="M16" s="148">
        <v>0</v>
      </c>
      <c r="N16" s="148">
        <v>303.71499999999997</v>
      </c>
      <c r="O16" s="148">
        <v>4.9989999999999997</v>
      </c>
      <c r="P16" s="148">
        <v>0</v>
      </c>
      <c r="Q16" s="21">
        <f t="shared" si="4"/>
        <v>35.741053000000001</v>
      </c>
      <c r="R16" s="21">
        <f t="shared" si="5"/>
        <v>0</v>
      </c>
      <c r="S16" s="21">
        <f t="shared" si="6"/>
        <v>592.54796499999998</v>
      </c>
      <c r="T16" s="21">
        <f t="shared" si="7"/>
        <v>15.876823999999999</v>
      </c>
      <c r="U16" s="22">
        <f t="shared" si="8"/>
        <v>644.16584199999988</v>
      </c>
      <c r="V16" s="39">
        <f t="shared" si="9"/>
        <v>0.7011512050382811</v>
      </c>
    </row>
    <row r="17" spans="1:22">
      <c r="A17">
        <v>12</v>
      </c>
      <c r="B17" s="147">
        <v>41275</v>
      </c>
      <c r="C17" s="148">
        <f t="shared" si="1"/>
        <v>2013</v>
      </c>
      <c r="D17" s="148">
        <f t="shared" si="2"/>
        <v>1</v>
      </c>
      <c r="E17" s="152">
        <v>12</v>
      </c>
      <c r="F17" s="153">
        <v>18.233000000000001</v>
      </c>
      <c r="G17" s="154">
        <v>0</v>
      </c>
      <c r="H17" s="154">
        <v>878.14200000000005</v>
      </c>
      <c r="I17" s="154">
        <v>25.584</v>
      </c>
      <c r="J17" s="151">
        <v>0</v>
      </c>
      <c r="K17" s="149">
        <f t="shared" si="3"/>
        <v>921.95899999999995</v>
      </c>
      <c r="L17" s="148">
        <v>11.86</v>
      </c>
      <c r="M17" s="148">
        <v>0</v>
      </c>
      <c r="N17" s="148">
        <v>304.64100000000002</v>
      </c>
      <c r="O17" s="148">
        <v>6.6369999999999996</v>
      </c>
      <c r="P17" s="148">
        <v>0</v>
      </c>
      <c r="Q17" s="21">
        <f t="shared" si="4"/>
        <v>33.243579999999994</v>
      </c>
      <c r="R17" s="21">
        <f t="shared" si="5"/>
        <v>0</v>
      </c>
      <c r="S17" s="21">
        <f t="shared" si="6"/>
        <v>594.35459100000003</v>
      </c>
      <c r="T17" s="21">
        <f t="shared" si="7"/>
        <v>21.079111999999999</v>
      </c>
      <c r="U17" s="22">
        <f t="shared" si="8"/>
        <v>648.67728299999999</v>
      </c>
      <c r="V17" s="39">
        <f t="shared" si="9"/>
        <v>0.70358582431539796</v>
      </c>
    </row>
    <row r="18" spans="1:22">
      <c r="A18">
        <v>13</v>
      </c>
      <c r="B18" s="147">
        <v>41275</v>
      </c>
      <c r="C18" s="148">
        <f t="shared" si="1"/>
        <v>2013</v>
      </c>
      <c r="D18" s="148">
        <f t="shared" si="2"/>
        <v>1</v>
      </c>
      <c r="E18" s="152">
        <v>13</v>
      </c>
      <c r="F18" s="153">
        <v>21.556999999999999</v>
      </c>
      <c r="G18" s="154">
        <v>0</v>
      </c>
      <c r="H18" s="154">
        <v>892.00699999999995</v>
      </c>
      <c r="I18" s="154">
        <v>31.234999999999999</v>
      </c>
      <c r="J18" s="151">
        <v>0</v>
      </c>
      <c r="K18" s="149">
        <f t="shared" si="3"/>
        <v>944.79899999999998</v>
      </c>
      <c r="L18" s="148">
        <v>13.455</v>
      </c>
      <c r="M18" s="148">
        <v>0</v>
      </c>
      <c r="N18" s="148">
        <v>310.33</v>
      </c>
      <c r="O18" s="148">
        <v>8.0839999999999996</v>
      </c>
      <c r="P18" s="148">
        <v>0</v>
      </c>
      <c r="Q18" s="21">
        <f t="shared" si="4"/>
        <v>37.714365000000001</v>
      </c>
      <c r="R18" s="21">
        <f t="shared" si="5"/>
        <v>0</v>
      </c>
      <c r="S18" s="21">
        <f t="shared" si="6"/>
        <v>605.45383000000004</v>
      </c>
      <c r="T18" s="21">
        <f t="shared" si="7"/>
        <v>25.674783999999999</v>
      </c>
      <c r="U18" s="22">
        <f t="shared" si="8"/>
        <v>668.84297900000013</v>
      </c>
      <c r="V18" s="39">
        <f t="shared" si="9"/>
        <v>0.70792092180453214</v>
      </c>
    </row>
    <row r="19" spans="1:22">
      <c r="A19">
        <v>14</v>
      </c>
      <c r="B19" s="147">
        <v>41275</v>
      </c>
      <c r="C19" s="148">
        <f t="shared" si="1"/>
        <v>2013</v>
      </c>
      <c r="D19" s="148">
        <f t="shared" si="2"/>
        <v>1</v>
      </c>
      <c r="E19" s="152">
        <v>14</v>
      </c>
      <c r="F19" s="153">
        <v>21.169</v>
      </c>
      <c r="G19" s="154">
        <v>0</v>
      </c>
      <c r="H19" s="154">
        <v>896.87400000000002</v>
      </c>
      <c r="I19" s="154">
        <v>38.893000000000001</v>
      </c>
      <c r="J19" s="151">
        <v>0</v>
      </c>
      <c r="K19" s="149">
        <f t="shared" si="3"/>
        <v>956.93600000000004</v>
      </c>
      <c r="L19" s="148">
        <v>13.292999999999999</v>
      </c>
      <c r="M19" s="148">
        <v>0</v>
      </c>
      <c r="N19" s="148">
        <v>308.34399999999999</v>
      </c>
      <c r="O19" s="148">
        <v>10.031000000000001</v>
      </c>
      <c r="P19" s="148">
        <v>0</v>
      </c>
      <c r="Q19" s="21">
        <f t="shared" si="4"/>
        <v>37.260278999999997</v>
      </c>
      <c r="R19" s="21">
        <f t="shared" si="5"/>
        <v>0</v>
      </c>
      <c r="S19" s="21">
        <f t="shared" si="6"/>
        <v>601.57914400000004</v>
      </c>
      <c r="T19" s="21">
        <f t="shared" si="7"/>
        <v>31.858456000000004</v>
      </c>
      <c r="U19" s="22">
        <f t="shared" si="8"/>
        <v>670.69787900000006</v>
      </c>
      <c r="V19" s="39">
        <f t="shared" si="9"/>
        <v>0.70088060121053031</v>
      </c>
    </row>
    <row r="20" spans="1:22">
      <c r="A20">
        <v>15</v>
      </c>
      <c r="B20" s="147">
        <v>41275</v>
      </c>
      <c r="C20" s="148">
        <f t="shared" si="1"/>
        <v>2013</v>
      </c>
      <c r="D20" s="148">
        <f t="shared" si="2"/>
        <v>1</v>
      </c>
      <c r="E20" s="152">
        <v>15</v>
      </c>
      <c r="F20" s="153">
        <v>21.056999999999999</v>
      </c>
      <c r="G20" s="154">
        <v>0</v>
      </c>
      <c r="H20" s="154">
        <v>901.69399999999996</v>
      </c>
      <c r="I20" s="154">
        <v>43.982999999999997</v>
      </c>
      <c r="J20" s="151">
        <v>0</v>
      </c>
      <c r="K20" s="149">
        <f t="shared" si="3"/>
        <v>966.73399999999992</v>
      </c>
      <c r="L20" s="148">
        <v>13.247</v>
      </c>
      <c r="M20" s="148">
        <v>0</v>
      </c>
      <c r="N20" s="148">
        <v>310.21699999999998</v>
      </c>
      <c r="O20" s="148">
        <v>11.301</v>
      </c>
      <c r="P20" s="148">
        <v>0</v>
      </c>
      <c r="Q20" s="21">
        <f t="shared" si="4"/>
        <v>37.131340999999999</v>
      </c>
      <c r="R20" s="21">
        <f t="shared" si="5"/>
        <v>0</v>
      </c>
      <c r="S20" s="21">
        <f t="shared" si="6"/>
        <v>605.23336700000004</v>
      </c>
      <c r="T20" s="21">
        <f t="shared" si="7"/>
        <v>35.891976</v>
      </c>
      <c r="U20" s="22">
        <f t="shared" si="8"/>
        <v>678.25668400000006</v>
      </c>
      <c r="V20" s="39">
        <f t="shared" si="9"/>
        <v>0.70159597572858734</v>
      </c>
    </row>
    <row r="21" spans="1:22">
      <c r="A21">
        <v>16</v>
      </c>
      <c r="B21" s="147">
        <v>41275</v>
      </c>
      <c r="C21" s="148">
        <f t="shared" si="1"/>
        <v>2013</v>
      </c>
      <c r="D21" s="148">
        <f t="shared" si="2"/>
        <v>1</v>
      </c>
      <c r="E21" s="152">
        <v>16</v>
      </c>
      <c r="F21" s="153">
        <v>21.666</v>
      </c>
      <c r="G21" s="154">
        <v>0</v>
      </c>
      <c r="H21" s="154">
        <v>909.48599999999999</v>
      </c>
      <c r="I21" s="154">
        <v>43.765999999999998</v>
      </c>
      <c r="J21" s="151">
        <v>0</v>
      </c>
      <c r="K21" s="149">
        <f t="shared" si="3"/>
        <v>974.91800000000001</v>
      </c>
      <c r="L21" s="148">
        <v>13.529</v>
      </c>
      <c r="M21" s="148">
        <v>0</v>
      </c>
      <c r="N21" s="148">
        <v>323.096</v>
      </c>
      <c r="O21" s="148">
        <v>11.247</v>
      </c>
      <c r="P21" s="148">
        <v>0</v>
      </c>
      <c r="Q21" s="21">
        <f t="shared" si="4"/>
        <v>37.921787000000002</v>
      </c>
      <c r="R21" s="21">
        <f t="shared" si="5"/>
        <v>0</v>
      </c>
      <c r="S21" s="21">
        <f t="shared" si="6"/>
        <v>630.36029600000006</v>
      </c>
      <c r="T21" s="21">
        <f t="shared" si="7"/>
        <v>35.720472000000001</v>
      </c>
      <c r="U21" s="22">
        <f t="shared" si="8"/>
        <v>704.00255500000003</v>
      </c>
      <c r="V21" s="39">
        <f t="shared" si="9"/>
        <v>0.72211463425641953</v>
      </c>
    </row>
    <row r="22" spans="1:22">
      <c r="A22">
        <v>17</v>
      </c>
      <c r="B22" s="147">
        <v>41275</v>
      </c>
      <c r="C22" s="148">
        <f t="shared" si="1"/>
        <v>2013</v>
      </c>
      <c r="D22" s="148">
        <f t="shared" si="2"/>
        <v>1</v>
      </c>
      <c r="E22" s="152">
        <v>17</v>
      </c>
      <c r="F22" s="153">
        <v>21.998000000000001</v>
      </c>
      <c r="G22" s="154">
        <v>0</v>
      </c>
      <c r="H22" s="154">
        <v>949.29100000000005</v>
      </c>
      <c r="I22" s="154">
        <v>41.143000000000001</v>
      </c>
      <c r="J22" s="151">
        <v>0</v>
      </c>
      <c r="K22" s="149">
        <f t="shared" si="3"/>
        <v>1012.4320000000001</v>
      </c>
      <c r="L22" s="148">
        <v>13.696</v>
      </c>
      <c r="M22" s="148">
        <v>0</v>
      </c>
      <c r="N22" s="148">
        <v>344.49200000000002</v>
      </c>
      <c r="O22" s="148">
        <v>10.58</v>
      </c>
      <c r="P22" s="148">
        <v>0</v>
      </c>
      <c r="Q22" s="21">
        <f t="shared" si="4"/>
        <v>38.389887999999999</v>
      </c>
      <c r="R22" s="21">
        <f t="shared" si="5"/>
        <v>0</v>
      </c>
      <c r="S22" s="21">
        <f t="shared" si="6"/>
        <v>672.10389200000009</v>
      </c>
      <c r="T22" s="21">
        <f t="shared" si="7"/>
        <v>33.602080000000001</v>
      </c>
      <c r="U22" s="22">
        <f t="shared" si="8"/>
        <v>744.09586000000013</v>
      </c>
      <c r="V22" s="39">
        <f t="shared" si="9"/>
        <v>0.73495885155743801</v>
      </c>
    </row>
    <row r="23" spans="1:22">
      <c r="A23">
        <v>18</v>
      </c>
      <c r="B23" s="147">
        <v>41275</v>
      </c>
      <c r="C23" s="148">
        <f t="shared" si="1"/>
        <v>2013</v>
      </c>
      <c r="D23" s="148">
        <f t="shared" si="2"/>
        <v>1</v>
      </c>
      <c r="E23" s="152">
        <v>18</v>
      </c>
      <c r="F23" s="153">
        <v>22.059000000000001</v>
      </c>
      <c r="G23" s="154">
        <v>0</v>
      </c>
      <c r="H23" s="154">
        <v>973.39</v>
      </c>
      <c r="I23" s="154">
        <v>31.681999999999999</v>
      </c>
      <c r="J23" s="151">
        <v>0</v>
      </c>
      <c r="K23" s="149">
        <f t="shared" si="3"/>
        <v>1027.1309999999999</v>
      </c>
      <c r="L23" s="148">
        <v>13.733000000000001</v>
      </c>
      <c r="M23" s="148">
        <v>0</v>
      </c>
      <c r="N23" s="148">
        <v>348.78699999999998</v>
      </c>
      <c r="O23" s="148">
        <v>8.1739999999999995</v>
      </c>
      <c r="P23" s="148">
        <v>0</v>
      </c>
      <c r="Q23" s="21">
        <f t="shared" si="4"/>
        <v>38.493599000000003</v>
      </c>
      <c r="R23" s="21">
        <f t="shared" si="5"/>
        <v>0</v>
      </c>
      <c r="S23" s="21">
        <f t="shared" si="6"/>
        <v>680.48343699999998</v>
      </c>
      <c r="T23" s="21">
        <f t="shared" si="7"/>
        <v>25.960623999999999</v>
      </c>
      <c r="U23" s="22">
        <f t="shared" si="8"/>
        <v>744.93766000000005</v>
      </c>
      <c r="V23" s="39">
        <f t="shared" si="9"/>
        <v>0.7252606142741288</v>
      </c>
    </row>
    <row r="24" spans="1:22">
      <c r="A24">
        <v>19</v>
      </c>
      <c r="B24" s="147">
        <v>41275</v>
      </c>
      <c r="C24" s="148">
        <f t="shared" si="1"/>
        <v>2013</v>
      </c>
      <c r="D24" s="148">
        <f t="shared" si="2"/>
        <v>1</v>
      </c>
      <c r="E24" s="152">
        <v>19</v>
      </c>
      <c r="F24" s="153">
        <v>22.169</v>
      </c>
      <c r="G24" s="154">
        <v>0</v>
      </c>
      <c r="H24" s="154">
        <v>922.96600000000001</v>
      </c>
      <c r="I24" s="154">
        <v>31.466000000000001</v>
      </c>
      <c r="J24" s="151">
        <v>0</v>
      </c>
      <c r="K24" s="149">
        <f t="shared" si="3"/>
        <v>976.601</v>
      </c>
      <c r="L24" s="148">
        <v>13.779</v>
      </c>
      <c r="M24" s="148">
        <v>0</v>
      </c>
      <c r="N24" s="148">
        <v>323.58100000000002</v>
      </c>
      <c r="O24" s="148">
        <v>8.1159999999999997</v>
      </c>
      <c r="P24" s="148">
        <v>0</v>
      </c>
      <c r="Q24" s="21">
        <f t="shared" si="4"/>
        <v>38.622537000000001</v>
      </c>
      <c r="R24" s="21">
        <f t="shared" si="5"/>
        <v>0</v>
      </c>
      <c r="S24" s="21">
        <f t="shared" si="6"/>
        <v>631.30653100000006</v>
      </c>
      <c r="T24" s="21">
        <f t="shared" si="7"/>
        <v>25.776416000000001</v>
      </c>
      <c r="U24" s="22">
        <f t="shared" si="8"/>
        <v>695.70548400000007</v>
      </c>
      <c r="V24" s="39">
        <f t="shared" si="9"/>
        <v>0.71237433097037595</v>
      </c>
    </row>
    <row r="25" spans="1:22">
      <c r="A25">
        <v>20</v>
      </c>
      <c r="B25" s="147">
        <v>41275</v>
      </c>
      <c r="C25" s="148">
        <f t="shared" si="1"/>
        <v>2013</v>
      </c>
      <c r="D25" s="148">
        <f t="shared" si="2"/>
        <v>1</v>
      </c>
      <c r="E25" s="152">
        <v>20</v>
      </c>
      <c r="F25" s="153">
        <v>22.579000000000001</v>
      </c>
      <c r="G25" s="154">
        <v>0</v>
      </c>
      <c r="H25" s="154">
        <v>1021.297</v>
      </c>
      <c r="I25" s="154">
        <v>31.445</v>
      </c>
      <c r="J25" s="151">
        <v>0</v>
      </c>
      <c r="K25" s="149">
        <f t="shared" si="3"/>
        <v>1075.3209999999999</v>
      </c>
      <c r="L25" s="148">
        <v>13.981999999999999</v>
      </c>
      <c r="M25" s="148">
        <v>0</v>
      </c>
      <c r="N25" s="148">
        <v>355.46100000000001</v>
      </c>
      <c r="O25" s="148">
        <v>8.11</v>
      </c>
      <c r="P25" s="148">
        <v>0</v>
      </c>
      <c r="Q25" s="21">
        <f t="shared" si="4"/>
        <v>39.191545999999995</v>
      </c>
      <c r="R25" s="21">
        <f t="shared" si="5"/>
        <v>0</v>
      </c>
      <c r="S25" s="21">
        <f t="shared" si="6"/>
        <v>693.504411</v>
      </c>
      <c r="T25" s="21">
        <f t="shared" si="7"/>
        <v>25.757359999999998</v>
      </c>
      <c r="U25" s="22">
        <f t="shared" si="8"/>
        <v>758.45331699999997</v>
      </c>
      <c r="V25" s="39">
        <f t="shared" si="9"/>
        <v>0.70532735527344859</v>
      </c>
    </row>
    <row r="26" spans="1:22">
      <c r="A26">
        <v>21</v>
      </c>
      <c r="B26" s="147">
        <v>41275</v>
      </c>
      <c r="C26" s="148">
        <f t="shared" si="1"/>
        <v>2013</v>
      </c>
      <c r="D26" s="148">
        <f t="shared" si="2"/>
        <v>1</v>
      </c>
      <c r="E26" s="152">
        <v>21</v>
      </c>
      <c r="F26" s="153">
        <v>22.927</v>
      </c>
      <c r="G26" s="154">
        <v>0</v>
      </c>
      <c r="H26" s="154">
        <v>1003.823</v>
      </c>
      <c r="I26" s="154">
        <v>50.42</v>
      </c>
      <c r="J26" s="151">
        <v>0</v>
      </c>
      <c r="K26" s="149">
        <f t="shared" si="3"/>
        <v>1077.17</v>
      </c>
      <c r="L26" s="148">
        <v>14.148</v>
      </c>
      <c r="M26" s="148">
        <v>0</v>
      </c>
      <c r="N26" s="148">
        <v>348.51</v>
      </c>
      <c r="O26" s="148">
        <v>13.154999999999999</v>
      </c>
      <c r="P26" s="148">
        <v>0</v>
      </c>
      <c r="Q26" s="21">
        <f t="shared" si="4"/>
        <v>39.656844</v>
      </c>
      <c r="R26" s="21">
        <f t="shared" si="5"/>
        <v>0</v>
      </c>
      <c r="S26" s="21">
        <f t="shared" si="6"/>
        <v>679.94300999999996</v>
      </c>
      <c r="T26" s="21">
        <f t="shared" si="7"/>
        <v>41.780279999999998</v>
      </c>
      <c r="U26" s="22">
        <f t="shared" si="8"/>
        <v>761.38013399999988</v>
      </c>
      <c r="V26" s="39">
        <f t="shared" si="9"/>
        <v>0.70683377182803075</v>
      </c>
    </row>
    <row r="27" spans="1:22">
      <c r="A27">
        <v>22</v>
      </c>
      <c r="B27" s="147">
        <v>41275</v>
      </c>
      <c r="C27" s="148">
        <f t="shared" si="1"/>
        <v>2013</v>
      </c>
      <c r="D27" s="148">
        <f t="shared" si="2"/>
        <v>1</v>
      </c>
      <c r="E27" s="152">
        <v>22</v>
      </c>
      <c r="F27" s="153">
        <v>23.192</v>
      </c>
      <c r="G27" s="154">
        <v>0</v>
      </c>
      <c r="H27" s="154">
        <v>1331.6659999999999</v>
      </c>
      <c r="I27" s="154">
        <v>54.625</v>
      </c>
      <c r="J27" s="151">
        <v>0</v>
      </c>
      <c r="K27" s="149">
        <f t="shared" si="3"/>
        <v>1409.4829999999999</v>
      </c>
      <c r="L27" s="148">
        <v>14.295</v>
      </c>
      <c r="M27" s="148">
        <v>0</v>
      </c>
      <c r="N27" s="148">
        <v>441.83600000000001</v>
      </c>
      <c r="O27" s="148">
        <v>14.268000000000001</v>
      </c>
      <c r="P27" s="148">
        <v>0</v>
      </c>
      <c r="Q27" s="21">
        <f t="shared" si="4"/>
        <v>40.068885000000002</v>
      </c>
      <c r="R27" s="21">
        <f t="shared" si="5"/>
        <v>0</v>
      </c>
      <c r="S27" s="21">
        <f t="shared" si="6"/>
        <v>862.02203600000007</v>
      </c>
      <c r="T27" s="21">
        <f t="shared" si="7"/>
        <v>45.315168000000007</v>
      </c>
      <c r="U27" s="22">
        <f t="shared" si="8"/>
        <v>947.40608900000007</v>
      </c>
      <c r="V27" s="39">
        <f t="shared" si="9"/>
        <v>0.6721656728034322</v>
      </c>
    </row>
    <row r="28" spans="1:22">
      <c r="A28">
        <v>23</v>
      </c>
      <c r="B28" s="147">
        <v>41275</v>
      </c>
      <c r="C28" s="148">
        <f t="shared" si="1"/>
        <v>2013</v>
      </c>
      <c r="D28" s="148">
        <f t="shared" si="2"/>
        <v>1</v>
      </c>
      <c r="E28" s="152">
        <v>23</v>
      </c>
      <c r="F28" s="153">
        <v>23.151</v>
      </c>
      <c r="G28" s="154">
        <v>0</v>
      </c>
      <c r="H28" s="154">
        <v>1312.711</v>
      </c>
      <c r="I28" s="154">
        <v>63.018000000000001</v>
      </c>
      <c r="J28" s="151">
        <v>0</v>
      </c>
      <c r="K28" s="149">
        <f t="shared" si="3"/>
        <v>1398.88</v>
      </c>
      <c r="L28" s="148">
        <v>14.317</v>
      </c>
      <c r="M28" s="148">
        <v>0</v>
      </c>
      <c r="N28" s="148">
        <v>437.96699999999998</v>
      </c>
      <c r="O28" s="148">
        <v>16.419</v>
      </c>
      <c r="P28" s="148">
        <v>0</v>
      </c>
      <c r="Q28" s="21">
        <f t="shared" si="4"/>
        <v>40.130550999999997</v>
      </c>
      <c r="R28" s="21">
        <f t="shared" si="5"/>
        <v>0</v>
      </c>
      <c r="S28" s="21">
        <f t="shared" si="6"/>
        <v>854.47361699999999</v>
      </c>
      <c r="T28" s="21">
        <f t="shared" si="7"/>
        <v>52.146744000000005</v>
      </c>
      <c r="U28" s="22">
        <f t="shared" si="8"/>
        <v>946.75091199999997</v>
      </c>
      <c r="V28" s="39">
        <f t="shared" si="9"/>
        <v>0.67679208509664868</v>
      </c>
    </row>
    <row r="29" spans="1:22">
      <c r="A29">
        <v>24</v>
      </c>
      <c r="B29" s="147">
        <v>41275</v>
      </c>
      <c r="C29" s="148">
        <f t="shared" si="1"/>
        <v>2013</v>
      </c>
      <c r="D29" s="148">
        <f t="shared" si="2"/>
        <v>1</v>
      </c>
      <c r="E29" s="152">
        <v>24</v>
      </c>
      <c r="F29" s="153">
        <v>24.077000000000002</v>
      </c>
      <c r="G29" s="154">
        <v>0</v>
      </c>
      <c r="H29" s="154">
        <v>1246.4259999999999</v>
      </c>
      <c r="I29" s="154">
        <v>55.85</v>
      </c>
      <c r="J29" s="151">
        <v>0</v>
      </c>
      <c r="K29" s="149">
        <f t="shared" si="3"/>
        <v>1326.3529999999998</v>
      </c>
      <c r="L29" s="148">
        <v>14.708</v>
      </c>
      <c r="M29" s="148">
        <v>0</v>
      </c>
      <c r="N29" s="148">
        <v>422.08499999999998</v>
      </c>
      <c r="O29" s="148">
        <v>14.54</v>
      </c>
      <c r="P29" s="148">
        <v>0</v>
      </c>
      <c r="Q29" s="21">
        <f t="shared" si="4"/>
        <v>41.226523999999998</v>
      </c>
      <c r="R29" s="21">
        <f t="shared" si="5"/>
        <v>0</v>
      </c>
      <c r="S29" s="21">
        <f t="shared" si="6"/>
        <v>823.48783500000002</v>
      </c>
      <c r="T29" s="21">
        <f t="shared" si="7"/>
        <v>46.179040000000001</v>
      </c>
      <c r="U29" s="22">
        <f t="shared" si="8"/>
        <v>910.89339900000004</v>
      </c>
      <c r="V29" s="39">
        <f t="shared" si="9"/>
        <v>0.68676543800933854</v>
      </c>
    </row>
    <row r="30" spans="1:22">
      <c r="A30">
        <v>25</v>
      </c>
      <c r="B30" s="155">
        <f>+B6+1</f>
        <v>41276</v>
      </c>
      <c r="C30" s="148">
        <f t="shared" si="1"/>
        <v>2013</v>
      </c>
      <c r="D30" s="148">
        <f t="shared" si="2"/>
        <v>1</v>
      </c>
      <c r="E30" s="152">
        <v>1</v>
      </c>
      <c r="F30" s="153">
        <v>24.885999999999999</v>
      </c>
      <c r="G30" s="154">
        <v>0</v>
      </c>
      <c r="H30" s="154">
        <v>1127.886</v>
      </c>
      <c r="I30" s="154">
        <v>37.581000000000003</v>
      </c>
      <c r="J30" s="151">
        <v>0</v>
      </c>
      <c r="K30" s="149">
        <f t="shared" si="3"/>
        <v>1190.3529999999998</v>
      </c>
      <c r="L30" s="148">
        <v>15.193</v>
      </c>
      <c r="M30" s="148">
        <v>0</v>
      </c>
      <c r="N30" s="148">
        <v>391.536</v>
      </c>
      <c r="O30" s="148">
        <v>9.7040000000000006</v>
      </c>
      <c r="P30" s="148">
        <v>0</v>
      </c>
      <c r="Q30" s="21">
        <f t="shared" si="4"/>
        <v>42.585978999999995</v>
      </c>
      <c r="R30" s="21">
        <f t="shared" si="5"/>
        <v>0</v>
      </c>
      <c r="S30" s="21">
        <f t="shared" si="6"/>
        <v>763.88673600000004</v>
      </c>
      <c r="T30" s="21">
        <f t="shared" si="7"/>
        <v>30.819904000000005</v>
      </c>
      <c r="U30" s="22">
        <f t="shared" si="8"/>
        <v>837.29261899999995</v>
      </c>
      <c r="V30" s="39">
        <f t="shared" si="9"/>
        <v>0.70339858764584962</v>
      </c>
    </row>
    <row r="31" spans="1:22">
      <c r="A31">
        <v>26</v>
      </c>
      <c r="B31" s="155">
        <f t="shared" ref="B31:B94" si="10">+B7+1</f>
        <v>41276</v>
      </c>
      <c r="C31" s="148">
        <f t="shared" si="1"/>
        <v>2013</v>
      </c>
      <c r="D31" s="148">
        <f t="shared" si="2"/>
        <v>1</v>
      </c>
      <c r="E31" s="152">
        <v>2</v>
      </c>
      <c r="F31" s="153">
        <v>25.061</v>
      </c>
      <c r="G31" s="154">
        <v>0</v>
      </c>
      <c r="H31" s="154">
        <v>1024.8420000000001</v>
      </c>
      <c r="I31" s="154">
        <v>17.324000000000002</v>
      </c>
      <c r="J31" s="151">
        <v>0</v>
      </c>
      <c r="K31" s="149">
        <f t="shared" si="3"/>
        <v>1067.2270000000001</v>
      </c>
      <c r="L31" s="148">
        <v>15.314</v>
      </c>
      <c r="M31" s="148">
        <v>0</v>
      </c>
      <c r="N31" s="148">
        <v>351.81299999999999</v>
      </c>
      <c r="O31" s="148">
        <v>4.4820000000000002</v>
      </c>
      <c r="P31" s="148">
        <v>0</v>
      </c>
      <c r="Q31" s="21">
        <f t="shared" si="4"/>
        <v>42.925142000000001</v>
      </c>
      <c r="R31" s="21">
        <f t="shared" si="5"/>
        <v>0</v>
      </c>
      <c r="S31" s="21">
        <f t="shared" si="6"/>
        <v>686.38716299999999</v>
      </c>
      <c r="T31" s="21">
        <f t="shared" si="7"/>
        <v>14.234832000000001</v>
      </c>
      <c r="U31" s="22">
        <f t="shared" si="8"/>
        <v>743.54713700000002</v>
      </c>
      <c r="V31" s="39">
        <f t="shared" si="9"/>
        <v>0.69670945075415069</v>
      </c>
    </row>
    <row r="32" spans="1:22">
      <c r="A32">
        <v>27</v>
      </c>
      <c r="B32" s="155">
        <f t="shared" si="10"/>
        <v>41276</v>
      </c>
      <c r="C32" s="148">
        <f t="shared" si="1"/>
        <v>2013</v>
      </c>
      <c r="D32" s="148">
        <f t="shared" si="2"/>
        <v>1</v>
      </c>
      <c r="E32" s="152">
        <v>3</v>
      </c>
      <c r="F32" s="153">
        <v>24</v>
      </c>
      <c r="G32" s="154">
        <v>0</v>
      </c>
      <c r="H32" s="154">
        <v>994.16899999999998</v>
      </c>
      <c r="I32" s="154">
        <v>15.446999999999999</v>
      </c>
      <c r="J32" s="151">
        <v>0</v>
      </c>
      <c r="K32" s="149">
        <f t="shared" si="3"/>
        <v>1033.616</v>
      </c>
      <c r="L32" s="148">
        <v>14.711</v>
      </c>
      <c r="M32" s="148">
        <v>0</v>
      </c>
      <c r="N32" s="148">
        <v>336.96899999999999</v>
      </c>
      <c r="O32" s="148">
        <v>3.9820000000000002</v>
      </c>
      <c r="P32" s="148">
        <v>0</v>
      </c>
      <c r="Q32" s="21">
        <f t="shared" si="4"/>
        <v>41.234932999999998</v>
      </c>
      <c r="R32" s="21">
        <f t="shared" si="5"/>
        <v>0</v>
      </c>
      <c r="S32" s="21">
        <f t="shared" si="6"/>
        <v>657.42651899999998</v>
      </c>
      <c r="T32" s="21">
        <f t="shared" si="7"/>
        <v>12.646832000000002</v>
      </c>
      <c r="U32" s="22">
        <f t="shared" si="8"/>
        <v>711.30828399999996</v>
      </c>
      <c r="V32" s="39">
        <f t="shared" si="9"/>
        <v>0.68817460643024098</v>
      </c>
    </row>
    <row r="33" spans="1:22">
      <c r="A33">
        <v>28</v>
      </c>
      <c r="B33" s="155">
        <f t="shared" si="10"/>
        <v>41276</v>
      </c>
      <c r="C33" s="148">
        <f t="shared" si="1"/>
        <v>2013</v>
      </c>
      <c r="D33" s="148">
        <f t="shared" si="2"/>
        <v>1</v>
      </c>
      <c r="E33" s="152">
        <v>4</v>
      </c>
      <c r="F33" s="153">
        <v>24.428000000000001</v>
      </c>
      <c r="G33" s="154">
        <v>0</v>
      </c>
      <c r="H33" s="154">
        <v>982.83</v>
      </c>
      <c r="I33" s="154">
        <v>15.471</v>
      </c>
      <c r="J33" s="151">
        <v>0</v>
      </c>
      <c r="K33" s="149">
        <f t="shared" si="3"/>
        <v>1022.729</v>
      </c>
      <c r="L33" s="148">
        <v>14.951000000000001</v>
      </c>
      <c r="M33" s="148">
        <v>0</v>
      </c>
      <c r="N33" s="148">
        <v>330.55399999999997</v>
      </c>
      <c r="O33" s="148">
        <v>3.9860000000000002</v>
      </c>
      <c r="P33" s="148">
        <v>0</v>
      </c>
      <c r="Q33" s="21">
        <f t="shared" si="4"/>
        <v>41.907653000000003</v>
      </c>
      <c r="R33" s="21">
        <f t="shared" si="5"/>
        <v>0</v>
      </c>
      <c r="S33" s="21">
        <f t="shared" si="6"/>
        <v>644.91085399999997</v>
      </c>
      <c r="T33" s="21">
        <f t="shared" si="7"/>
        <v>12.659536000000001</v>
      </c>
      <c r="U33" s="22">
        <f t="shared" si="8"/>
        <v>699.47804299999996</v>
      </c>
      <c r="V33" s="39">
        <f t="shared" si="9"/>
        <v>0.68393293140216027</v>
      </c>
    </row>
    <row r="34" spans="1:22">
      <c r="A34">
        <v>29</v>
      </c>
      <c r="B34" s="155">
        <f t="shared" si="10"/>
        <v>41276</v>
      </c>
      <c r="C34" s="148">
        <f t="shared" si="1"/>
        <v>2013</v>
      </c>
      <c r="D34" s="148">
        <f t="shared" si="2"/>
        <v>1</v>
      </c>
      <c r="E34" s="152">
        <v>5</v>
      </c>
      <c r="F34" s="153">
        <v>24.213999999999999</v>
      </c>
      <c r="G34" s="154">
        <v>0</v>
      </c>
      <c r="H34" s="154">
        <v>985.95399999999995</v>
      </c>
      <c r="I34" s="154">
        <v>12.579000000000001</v>
      </c>
      <c r="J34" s="151">
        <v>0</v>
      </c>
      <c r="K34" s="149">
        <f t="shared" si="3"/>
        <v>1022.7469999999998</v>
      </c>
      <c r="L34" s="148">
        <v>14.851000000000001</v>
      </c>
      <c r="M34" s="148">
        <v>0</v>
      </c>
      <c r="N34" s="148">
        <v>330.80399999999997</v>
      </c>
      <c r="O34" s="148">
        <v>3.2589999999999999</v>
      </c>
      <c r="P34" s="148">
        <v>0</v>
      </c>
      <c r="Q34" s="21">
        <f t="shared" si="4"/>
        <v>41.627352999999999</v>
      </c>
      <c r="R34" s="21">
        <f t="shared" si="5"/>
        <v>0</v>
      </c>
      <c r="S34" s="21">
        <f t="shared" si="6"/>
        <v>645.39860399999998</v>
      </c>
      <c r="T34" s="21">
        <f t="shared" si="7"/>
        <v>10.350584</v>
      </c>
      <c r="U34" s="22">
        <f t="shared" si="8"/>
        <v>697.37654099999997</v>
      </c>
      <c r="V34" s="39">
        <f t="shared" si="9"/>
        <v>0.6818661320932744</v>
      </c>
    </row>
    <row r="35" spans="1:22">
      <c r="A35">
        <v>30</v>
      </c>
      <c r="B35" s="155">
        <f t="shared" si="10"/>
        <v>41276</v>
      </c>
      <c r="C35" s="148">
        <f t="shared" si="1"/>
        <v>2013</v>
      </c>
      <c r="D35" s="148">
        <f t="shared" si="2"/>
        <v>1</v>
      </c>
      <c r="E35" s="152">
        <v>6</v>
      </c>
      <c r="F35" s="153">
        <v>25.190999999999999</v>
      </c>
      <c r="G35" s="154">
        <v>0</v>
      </c>
      <c r="H35" s="154">
        <v>1064.2809999999999</v>
      </c>
      <c r="I35" s="154">
        <v>11.116</v>
      </c>
      <c r="J35" s="151">
        <v>0</v>
      </c>
      <c r="K35" s="149">
        <f t="shared" si="3"/>
        <v>1100.588</v>
      </c>
      <c r="L35" s="148">
        <v>15.366</v>
      </c>
      <c r="M35" s="148">
        <v>0</v>
      </c>
      <c r="N35" s="148">
        <v>348.87200000000001</v>
      </c>
      <c r="O35" s="148">
        <v>2.8919999999999999</v>
      </c>
      <c r="P35" s="148">
        <v>0</v>
      </c>
      <c r="Q35" s="21">
        <f t="shared" si="4"/>
        <v>43.070898</v>
      </c>
      <c r="R35" s="21">
        <f t="shared" si="5"/>
        <v>0</v>
      </c>
      <c r="S35" s="21">
        <f t="shared" si="6"/>
        <v>680.649272</v>
      </c>
      <c r="T35" s="21">
        <f t="shared" si="7"/>
        <v>9.1849919999999994</v>
      </c>
      <c r="U35" s="22">
        <f t="shared" si="8"/>
        <v>732.90516200000002</v>
      </c>
      <c r="V35" s="39">
        <f t="shared" si="9"/>
        <v>0.66592145471329878</v>
      </c>
    </row>
    <row r="36" spans="1:22">
      <c r="A36">
        <v>31</v>
      </c>
      <c r="B36" s="155">
        <f t="shared" si="10"/>
        <v>41276</v>
      </c>
      <c r="C36" s="148">
        <f t="shared" si="1"/>
        <v>2013</v>
      </c>
      <c r="D36" s="148">
        <f t="shared" si="2"/>
        <v>1</v>
      </c>
      <c r="E36" s="152">
        <v>7</v>
      </c>
      <c r="F36" s="153">
        <v>25.588000000000001</v>
      </c>
      <c r="G36" s="154">
        <v>0</v>
      </c>
      <c r="H36" s="154">
        <v>1098.126</v>
      </c>
      <c r="I36" s="154">
        <v>10.459</v>
      </c>
      <c r="J36" s="151">
        <v>0</v>
      </c>
      <c r="K36" s="149">
        <f t="shared" si="3"/>
        <v>1134.173</v>
      </c>
      <c r="L36" s="148">
        <v>15.561</v>
      </c>
      <c r="M36" s="148">
        <v>0</v>
      </c>
      <c r="N36" s="148">
        <v>381.99200000000002</v>
      </c>
      <c r="O36" s="148">
        <v>2.722</v>
      </c>
      <c r="P36" s="148">
        <v>0</v>
      </c>
      <c r="Q36" s="21">
        <f t="shared" si="4"/>
        <v>43.617483</v>
      </c>
      <c r="R36" s="21">
        <f t="shared" si="5"/>
        <v>0</v>
      </c>
      <c r="S36" s="21">
        <f t="shared" si="6"/>
        <v>745.26639200000011</v>
      </c>
      <c r="T36" s="21">
        <f t="shared" si="7"/>
        <v>8.6450720000000008</v>
      </c>
      <c r="U36" s="22">
        <f t="shared" si="8"/>
        <v>797.52894700000013</v>
      </c>
      <c r="V36" s="39">
        <f t="shared" si="9"/>
        <v>0.70318103763711548</v>
      </c>
    </row>
    <row r="37" spans="1:22">
      <c r="A37">
        <v>32</v>
      </c>
      <c r="B37" s="155">
        <f t="shared" si="10"/>
        <v>41276</v>
      </c>
      <c r="C37" s="148">
        <f t="shared" si="1"/>
        <v>2013</v>
      </c>
      <c r="D37" s="148">
        <f t="shared" si="2"/>
        <v>1</v>
      </c>
      <c r="E37" s="152">
        <v>8</v>
      </c>
      <c r="F37" s="153">
        <v>24.516999999999999</v>
      </c>
      <c r="G37" s="154">
        <v>0</v>
      </c>
      <c r="H37" s="154">
        <v>1037.1510000000001</v>
      </c>
      <c r="I37" s="154">
        <v>10.272</v>
      </c>
      <c r="J37" s="151">
        <v>0</v>
      </c>
      <c r="K37" s="149">
        <f t="shared" si="3"/>
        <v>1071.94</v>
      </c>
      <c r="L37" s="148">
        <v>15.018000000000001</v>
      </c>
      <c r="M37" s="148">
        <v>0</v>
      </c>
      <c r="N37" s="148">
        <v>364.435</v>
      </c>
      <c r="O37" s="148">
        <v>2.673</v>
      </c>
      <c r="P37" s="148">
        <v>0</v>
      </c>
      <c r="Q37" s="21">
        <f t="shared" si="4"/>
        <v>42.095454000000004</v>
      </c>
      <c r="R37" s="21">
        <f t="shared" si="5"/>
        <v>0</v>
      </c>
      <c r="S37" s="21">
        <f t="shared" si="6"/>
        <v>711.01268500000003</v>
      </c>
      <c r="T37" s="21">
        <f t="shared" si="7"/>
        <v>8.4894480000000012</v>
      </c>
      <c r="U37" s="22">
        <f t="shared" si="8"/>
        <v>761.59758700000009</v>
      </c>
      <c r="V37" s="39">
        <f t="shared" si="9"/>
        <v>0.71048527622814717</v>
      </c>
    </row>
    <row r="38" spans="1:22">
      <c r="A38">
        <v>33</v>
      </c>
      <c r="B38" s="155">
        <f t="shared" si="10"/>
        <v>41276</v>
      </c>
      <c r="C38" s="148">
        <f t="shared" si="1"/>
        <v>2013</v>
      </c>
      <c r="D38" s="148">
        <f t="shared" si="2"/>
        <v>1</v>
      </c>
      <c r="E38" s="152">
        <v>9</v>
      </c>
      <c r="F38" s="153">
        <v>23.937999999999999</v>
      </c>
      <c r="G38" s="154">
        <v>0</v>
      </c>
      <c r="H38" s="154">
        <v>1225.1300000000001</v>
      </c>
      <c r="I38" s="154">
        <v>19.922999999999998</v>
      </c>
      <c r="J38" s="151">
        <v>0</v>
      </c>
      <c r="K38" s="149">
        <f t="shared" si="3"/>
        <v>1268.9910000000002</v>
      </c>
      <c r="L38" s="148">
        <v>14.708</v>
      </c>
      <c r="M38" s="148">
        <v>0</v>
      </c>
      <c r="N38" s="148">
        <v>458.93700000000001</v>
      </c>
      <c r="O38" s="148">
        <v>5.0490000000000004</v>
      </c>
      <c r="P38" s="148">
        <v>0</v>
      </c>
      <c r="Q38" s="21">
        <f t="shared" si="4"/>
        <v>41.226523999999998</v>
      </c>
      <c r="R38" s="21">
        <f t="shared" si="5"/>
        <v>0</v>
      </c>
      <c r="S38" s="21">
        <f t="shared" si="6"/>
        <v>895.38608700000009</v>
      </c>
      <c r="T38" s="21">
        <f t="shared" si="7"/>
        <v>16.035624000000002</v>
      </c>
      <c r="U38" s="22">
        <f t="shared" si="8"/>
        <v>952.64823500000011</v>
      </c>
      <c r="V38" s="39">
        <f t="shared" si="9"/>
        <v>0.75071315320597232</v>
      </c>
    </row>
    <row r="39" spans="1:22">
      <c r="A39">
        <v>34</v>
      </c>
      <c r="B39" s="155">
        <f t="shared" si="10"/>
        <v>41276</v>
      </c>
      <c r="C39" s="148">
        <f t="shared" si="1"/>
        <v>2013</v>
      </c>
      <c r="D39" s="148">
        <f t="shared" si="2"/>
        <v>1</v>
      </c>
      <c r="E39" s="152">
        <v>10</v>
      </c>
      <c r="F39" s="153">
        <v>23.364000000000001</v>
      </c>
      <c r="G39" s="154">
        <v>0</v>
      </c>
      <c r="H39" s="154">
        <v>1153.2809999999999</v>
      </c>
      <c r="I39" s="154">
        <v>34.070999999999998</v>
      </c>
      <c r="J39" s="151">
        <v>0</v>
      </c>
      <c r="K39" s="149">
        <f t="shared" si="3"/>
        <v>1210.7159999999999</v>
      </c>
      <c r="L39" s="148">
        <v>14.377000000000001</v>
      </c>
      <c r="M39" s="148">
        <v>0</v>
      </c>
      <c r="N39" s="148">
        <v>394.846</v>
      </c>
      <c r="O39" s="148">
        <v>8.6129999999999995</v>
      </c>
      <c r="P39" s="148">
        <v>0</v>
      </c>
      <c r="Q39" s="21">
        <f t="shared" si="4"/>
        <v>40.298731000000004</v>
      </c>
      <c r="R39" s="21">
        <f t="shared" si="5"/>
        <v>0</v>
      </c>
      <c r="S39" s="21">
        <f t="shared" si="6"/>
        <v>770.34454600000004</v>
      </c>
      <c r="T39" s="21">
        <f t="shared" si="7"/>
        <v>27.354887999999999</v>
      </c>
      <c r="U39" s="22">
        <f t="shared" si="8"/>
        <v>837.99816499999997</v>
      </c>
      <c r="V39" s="39">
        <f t="shared" si="9"/>
        <v>0.69215089665949736</v>
      </c>
    </row>
    <row r="40" spans="1:22">
      <c r="A40">
        <v>35</v>
      </c>
      <c r="B40" s="155">
        <f t="shared" si="10"/>
        <v>41276</v>
      </c>
      <c r="C40" s="148">
        <f t="shared" si="1"/>
        <v>2013</v>
      </c>
      <c r="D40" s="148">
        <f t="shared" si="2"/>
        <v>1</v>
      </c>
      <c r="E40" s="152">
        <v>11</v>
      </c>
      <c r="F40" s="153">
        <v>21.88</v>
      </c>
      <c r="G40" s="154">
        <v>0</v>
      </c>
      <c r="H40" s="154">
        <v>1252.8499999999999</v>
      </c>
      <c r="I40" s="154">
        <v>41.932000000000002</v>
      </c>
      <c r="J40" s="151">
        <v>0</v>
      </c>
      <c r="K40" s="149">
        <f t="shared" si="3"/>
        <v>1316.662</v>
      </c>
      <c r="L40" s="148">
        <v>13.725</v>
      </c>
      <c r="M40" s="148">
        <v>0</v>
      </c>
      <c r="N40" s="148">
        <v>427.52499999999998</v>
      </c>
      <c r="O40" s="148">
        <v>10.657</v>
      </c>
      <c r="P40" s="148">
        <v>0</v>
      </c>
      <c r="Q40" s="21">
        <f t="shared" si="4"/>
        <v>38.471174999999995</v>
      </c>
      <c r="R40" s="21">
        <f t="shared" si="5"/>
        <v>0</v>
      </c>
      <c r="S40" s="21">
        <f t="shared" si="6"/>
        <v>834.10127499999999</v>
      </c>
      <c r="T40" s="21">
        <f t="shared" si="7"/>
        <v>33.846632</v>
      </c>
      <c r="U40" s="22">
        <f t="shared" si="8"/>
        <v>906.419082</v>
      </c>
      <c r="V40" s="39">
        <f t="shared" si="9"/>
        <v>0.68842199592606146</v>
      </c>
    </row>
    <row r="41" spans="1:22">
      <c r="A41">
        <v>36</v>
      </c>
      <c r="B41" s="155">
        <f t="shared" si="10"/>
        <v>41276</v>
      </c>
      <c r="C41" s="148">
        <f t="shared" si="1"/>
        <v>2013</v>
      </c>
      <c r="D41" s="148">
        <f t="shared" si="2"/>
        <v>1</v>
      </c>
      <c r="E41" s="152">
        <v>12</v>
      </c>
      <c r="F41" s="153">
        <v>23.434999999999999</v>
      </c>
      <c r="G41" s="154">
        <v>0</v>
      </c>
      <c r="H41" s="154">
        <v>1351.7660000000001</v>
      </c>
      <c r="I41" s="154">
        <v>50.118000000000002</v>
      </c>
      <c r="J41" s="151">
        <v>0</v>
      </c>
      <c r="K41" s="149">
        <f t="shared" si="3"/>
        <v>1425.319</v>
      </c>
      <c r="L41" s="148">
        <v>14.474</v>
      </c>
      <c r="M41" s="148">
        <v>0</v>
      </c>
      <c r="N41" s="148">
        <v>448.77300000000002</v>
      </c>
      <c r="O41" s="148">
        <v>12.773</v>
      </c>
      <c r="P41" s="148">
        <v>0</v>
      </c>
      <c r="Q41" s="21">
        <f t="shared" si="4"/>
        <v>40.570622</v>
      </c>
      <c r="R41" s="21">
        <f t="shared" si="5"/>
        <v>0</v>
      </c>
      <c r="S41" s="21">
        <f t="shared" si="6"/>
        <v>875.55612300000007</v>
      </c>
      <c r="T41" s="21">
        <f t="shared" si="7"/>
        <v>40.567048</v>
      </c>
      <c r="U41" s="22">
        <f t="shared" si="8"/>
        <v>956.69379300000003</v>
      </c>
      <c r="V41" s="39">
        <f t="shared" si="9"/>
        <v>0.6712138075757077</v>
      </c>
    </row>
    <row r="42" spans="1:22">
      <c r="A42">
        <v>37</v>
      </c>
      <c r="B42" s="155">
        <f t="shared" si="10"/>
        <v>41276</v>
      </c>
      <c r="C42" s="148">
        <f t="shared" si="1"/>
        <v>2013</v>
      </c>
      <c r="D42" s="148">
        <f t="shared" si="2"/>
        <v>1</v>
      </c>
      <c r="E42" s="152">
        <v>13</v>
      </c>
      <c r="F42" s="153">
        <v>24.120999999999999</v>
      </c>
      <c r="G42" s="154">
        <v>0</v>
      </c>
      <c r="H42" s="154">
        <v>1365.5250000000001</v>
      </c>
      <c r="I42" s="154">
        <v>63.23</v>
      </c>
      <c r="J42" s="151">
        <v>0</v>
      </c>
      <c r="K42" s="149">
        <f t="shared" si="3"/>
        <v>1452.8760000000002</v>
      </c>
      <c r="L42" s="148">
        <v>14.815</v>
      </c>
      <c r="M42" s="148">
        <v>0</v>
      </c>
      <c r="N42" s="148">
        <v>437.37299999999999</v>
      </c>
      <c r="O42" s="148">
        <v>16.398</v>
      </c>
      <c r="P42" s="148">
        <v>0</v>
      </c>
      <c r="Q42" s="21">
        <f t="shared" si="4"/>
        <v>41.526444999999995</v>
      </c>
      <c r="R42" s="21">
        <f t="shared" si="5"/>
        <v>0</v>
      </c>
      <c r="S42" s="21">
        <f t="shared" si="6"/>
        <v>853.31472299999996</v>
      </c>
      <c r="T42" s="21">
        <f t="shared" si="7"/>
        <v>52.080048000000005</v>
      </c>
      <c r="U42" s="22">
        <f t="shared" si="8"/>
        <v>946.92121599999996</v>
      </c>
      <c r="V42" s="39">
        <f t="shared" si="9"/>
        <v>0.65175638939592906</v>
      </c>
    </row>
    <row r="43" spans="1:22">
      <c r="A43">
        <v>38</v>
      </c>
      <c r="B43" s="155">
        <f t="shared" si="10"/>
        <v>41276</v>
      </c>
      <c r="C43" s="148">
        <f t="shared" si="1"/>
        <v>2013</v>
      </c>
      <c r="D43" s="148">
        <f t="shared" si="2"/>
        <v>1</v>
      </c>
      <c r="E43" s="152">
        <v>14</v>
      </c>
      <c r="F43" s="153">
        <v>24.573</v>
      </c>
      <c r="G43" s="154">
        <v>0</v>
      </c>
      <c r="H43" s="154">
        <v>1355.4390000000001</v>
      </c>
      <c r="I43" s="154">
        <v>78.128</v>
      </c>
      <c r="J43" s="151">
        <v>0</v>
      </c>
      <c r="K43" s="149">
        <f t="shared" si="3"/>
        <v>1458.14</v>
      </c>
      <c r="L43" s="148">
        <v>14.994</v>
      </c>
      <c r="M43" s="148">
        <v>0</v>
      </c>
      <c r="N43" s="148">
        <v>435.40899999999999</v>
      </c>
      <c r="O43" s="148">
        <v>20.291</v>
      </c>
      <c r="P43" s="148">
        <v>0</v>
      </c>
      <c r="Q43" s="21">
        <f t="shared" si="4"/>
        <v>42.028182000000001</v>
      </c>
      <c r="R43" s="21">
        <f t="shared" si="5"/>
        <v>0</v>
      </c>
      <c r="S43" s="21">
        <f t="shared" si="6"/>
        <v>849.48295900000005</v>
      </c>
      <c r="T43" s="21">
        <f t="shared" si="7"/>
        <v>64.444215999999997</v>
      </c>
      <c r="U43" s="22">
        <f t="shared" si="8"/>
        <v>955.95535700000005</v>
      </c>
      <c r="V43" s="39">
        <f t="shared" si="9"/>
        <v>0.65559915851701478</v>
      </c>
    </row>
    <row r="44" spans="1:22">
      <c r="A44">
        <v>39</v>
      </c>
      <c r="B44" s="155">
        <f t="shared" si="10"/>
        <v>41276</v>
      </c>
      <c r="C44" s="148">
        <f t="shared" si="1"/>
        <v>2013</v>
      </c>
      <c r="D44" s="148">
        <f t="shared" si="2"/>
        <v>1</v>
      </c>
      <c r="E44" s="152">
        <v>15</v>
      </c>
      <c r="F44" s="153">
        <v>24.704000000000001</v>
      </c>
      <c r="G44" s="154">
        <v>0</v>
      </c>
      <c r="H44" s="154">
        <v>1389.424</v>
      </c>
      <c r="I44" s="154">
        <v>82.087000000000003</v>
      </c>
      <c r="J44" s="151">
        <v>0</v>
      </c>
      <c r="K44" s="149">
        <f t="shared" si="3"/>
        <v>1496.2149999999999</v>
      </c>
      <c r="L44" s="148">
        <v>15.087</v>
      </c>
      <c r="M44" s="148">
        <v>0</v>
      </c>
      <c r="N44" s="148">
        <v>439.75799999999998</v>
      </c>
      <c r="O44" s="148">
        <v>21.31</v>
      </c>
      <c r="P44" s="148">
        <v>0</v>
      </c>
      <c r="Q44" s="21">
        <f t="shared" si="4"/>
        <v>42.288860999999997</v>
      </c>
      <c r="R44" s="21">
        <f t="shared" si="5"/>
        <v>0</v>
      </c>
      <c r="S44" s="21">
        <f t="shared" si="6"/>
        <v>857.96785799999998</v>
      </c>
      <c r="T44" s="21">
        <f t="shared" si="7"/>
        <v>67.68056</v>
      </c>
      <c r="U44" s="22">
        <f t="shared" si="8"/>
        <v>967.93727899999999</v>
      </c>
      <c r="V44" s="39">
        <f t="shared" si="9"/>
        <v>0.64692392403498167</v>
      </c>
    </row>
    <row r="45" spans="1:22">
      <c r="A45">
        <v>40</v>
      </c>
      <c r="B45" s="155">
        <f t="shared" si="10"/>
        <v>41276</v>
      </c>
      <c r="C45" s="148">
        <f t="shared" si="1"/>
        <v>2013</v>
      </c>
      <c r="D45" s="148">
        <f t="shared" si="2"/>
        <v>1</v>
      </c>
      <c r="E45" s="152">
        <v>16</v>
      </c>
      <c r="F45" s="153">
        <v>24.47</v>
      </c>
      <c r="G45" s="154">
        <v>0</v>
      </c>
      <c r="H45" s="154">
        <v>1381.5509999999999</v>
      </c>
      <c r="I45" s="154">
        <v>96.578000000000003</v>
      </c>
      <c r="J45" s="151">
        <v>0</v>
      </c>
      <c r="K45" s="149">
        <f t="shared" si="3"/>
        <v>1502.5989999999999</v>
      </c>
      <c r="L45" s="148">
        <v>14.975</v>
      </c>
      <c r="M45" s="148">
        <v>0</v>
      </c>
      <c r="N45" s="148">
        <v>438.88900000000001</v>
      </c>
      <c r="O45" s="148">
        <v>25.056999999999999</v>
      </c>
      <c r="P45" s="148">
        <v>0</v>
      </c>
      <c r="Q45" s="21">
        <f t="shared" si="4"/>
        <v>41.974924999999999</v>
      </c>
      <c r="R45" s="21">
        <f t="shared" si="5"/>
        <v>0</v>
      </c>
      <c r="S45" s="21">
        <f t="shared" si="6"/>
        <v>856.27243900000008</v>
      </c>
      <c r="T45" s="21">
        <f t="shared" si="7"/>
        <v>79.581031999999993</v>
      </c>
      <c r="U45" s="22">
        <f t="shared" si="8"/>
        <v>977.82839600000011</v>
      </c>
      <c r="V45" s="39">
        <f t="shared" si="9"/>
        <v>0.6507580505510786</v>
      </c>
    </row>
    <row r="46" spans="1:22">
      <c r="A46">
        <v>41</v>
      </c>
      <c r="B46" s="155">
        <f t="shared" si="10"/>
        <v>41276</v>
      </c>
      <c r="C46" s="148">
        <f t="shared" si="1"/>
        <v>2013</v>
      </c>
      <c r="D46" s="148">
        <f t="shared" si="2"/>
        <v>1</v>
      </c>
      <c r="E46" s="152">
        <v>17</v>
      </c>
      <c r="F46" s="153">
        <v>24.954000000000001</v>
      </c>
      <c r="G46" s="154">
        <v>0</v>
      </c>
      <c r="H46" s="154">
        <v>1266.6320000000001</v>
      </c>
      <c r="I46" s="154">
        <v>96.239000000000004</v>
      </c>
      <c r="J46" s="151">
        <v>0</v>
      </c>
      <c r="K46" s="149">
        <f t="shared" si="3"/>
        <v>1387.825</v>
      </c>
      <c r="L46" s="148">
        <v>15.202</v>
      </c>
      <c r="M46" s="148">
        <v>0</v>
      </c>
      <c r="N46" s="148">
        <v>421.82799999999997</v>
      </c>
      <c r="O46" s="148">
        <v>24.966999999999999</v>
      </c>
      <c r="P46" s="148">
        <v>0</v>
      </c>
      <c r="Q46" s="21">
        <f t="shared" si="4"/>
        <v>42.611205999999996</v>
      </c>
      <c r="R46" s="21">
        <f t="shared" si="5"/>
        <v>0</v>
      </c>
      <c r="S46" s="21">
        <f t="shared" si="6"/>
        <v>822.98642799999993</v>
      </c>
      <c r="T46" s="21">
        <f t="shared" si="7"/>
        <v>79.295192</v>
      </c>
      <c r="U46" s="22">
        <f t="shared" si="8"/>
        <v>944.89282600000001</v>
      </c>
      <c r="V46" s="39">
        <f t="shared" si="9"/>
        <v>0.68084436150090966</v>
      </c>
    </row>
    <row r="47" spans="1:22">
      <c r="A47">
        <v>42</v>
      </c>
      <c r="B47" s="155">
        <f t="shared" si="10"/>
        <v>41276</v>
      </c>
      <c r="C47" s="148">
        <f t="shared" si="1"/>
        <v>2013</v>
      </c>
      <c r="D47" s="148">
        <f t="shared" si="2"/>
        <v>1</v>
      </c>
      <c r="E47" s="152">
        <v>18</v>
      </c>
      <c r="F47" s="153">
        <v>24.584</v>
      </c>
      <c r="G47" s="154">
        <v>0</v>
      </c>
      <c r="H47" s="154">
        <v>1341.4570000000001</v>
      </c>
      <c r="I47" s="154">
        <v>99.688999999999993</v>
      </c>
      <c r="J47" s="151">
        <v>0</v>
      </c>
      <c r="K47" s="149">
        <f t="shared" si="3"/>
        <v>1465.7300000000002</v>
      </c>
      <c r="L47" s="148">
        <v>14.984</v>
      </c>
      <c r="M47" s="148">
        <v>0</v>
      </c>
      <c r="N47" s="148">
        <v>436.142</v>
      </c>
      <c r="O47" s="148">
        <v>25.939</v>
      </c>
      <c r="P47" s="148">
        <v>0</v>
      </c>
      <c r="Q47" s="21">
        <f t="shared" si="4"/>
        <v>42.000152</v>
      </c>
      <c r="R47" s="21">
        <f t="shared" si="5"/>
        <v>0</v>
      </c>
      <c r="S47" s="21">
        <f t="shared" si="6"/>
        <v>850.91304200000002</v>
      </c>
      <c r="T47" s="21">
        <f t="shared" si="7"/>
        <v>82.382264000000006</v>
      </c>
      <c r="U47" s="22">
        <f t="shared" si="8"/>
        <v>975.29545799999994</v>
      </c>
      <c r="V47" s="39">
        <f t="shared" si="9"/>
        <v>0.66539912398599999</v>
      </c>
    </row>
    <row r="48" spans="1:22">
      <c r="A48">
        <v>43</v>
      </c>
      <c r="B48" s="155">
        <f t="shared" si="10"/>
        <v>41276</v>
      </c>
      <c r="C48" s="148">
        <f t="shared" si="1"/>
        <v>2013</v>
      </c>
      <c r="D48" s="148">
        <f t="shared" si="2"/>
        <v>1</v>
      </c>
      <c r="E48" s="152">
        <v>19</v>
      </c>
      <c r="F48" s="153">
        <v>25.370999999999999</v>
      </c>
      <c r="G48" s="154">
        <v>0</v>
      </c>
      <c r="H48" s="154">
        <v>1334.298</v>
      </c>
      <c r="I48" s="154">
        <v>95.83</v>
      </c>
      <c r="J48" s="151">
        <v>0</v>
      </c>
      <c r="K48" s="149">
        <f t="shared" si="3"/>
        <v>1455.499</v>
      </c>
      <c r="L48" s="148">
        <v>15.372</v>
      </c>
      <c r="M48" s="148">
        <v>0</v>
      </c>
      <c r="N48" s="148">
        <v>434.74</v>
      </c>
      <c r="O48" s="148">
        <v>24.913</v>
      </c>
      <c r="P48" s="148">
        <v>0</v>
      </c>
      <c r="Q48" s="21">
        <f t="shared" si="4"/>
        <v>43.087716</v>
      </c>
      <c r="R48" s="21">
        <f t="shared" si="5"/>
        <v>0</v>
      </c>
      <c r="S48" s="21">
        <f t="shared" si="6"/>
        <v>848.17774000000009</v>
      </c>
      <c r="T48" s="21">
        <f t="shared" si="7"/>
        <v>79.123688000000001</v>
      </c>
      <c r="U48" s="22">
        <f t="shared" si="8"/>
        <v>970.3891440000001</v>
      </c>
      <c r="V48" s="39">
        <f t="shared" si="9"/>
        <v>0.66670546939571929</v>
      </c>
    </row>
    <row r="49" spans="1:22">
      <c r="A49">
        <v>44</v>
      </c>
      <c r="B49" s="155">
        <f t="shared" si="10"/>
        <v>41276</v>
      </c>
      <c r="C49" s="148">
        <f t="shared" si="1"/>
        <v>2013</v>
      </c>
      <c r="D49" s="148">
        <f t="shared" si="2"/>
        <v>1</v>
      </c>
      <c r="E49" s="152">
        <v>20</v>
      </c>
      <c r="F49" s="153">
        <v>25.481999999999999</v>
      </c>
      <c r="G49" s="154">
        <v>0</v>
      </c>
      <c r="H49" s="154">
        <v>1386.1780000000001</v>
      </c>
      <c r="I49" s="154">
        <v>97.801000000000002</v>
      </c>
      <c r="J49" s="151">
        <v>0</v>
      </c>
      <c r="K49" s="149">
        <f t="shared" si="3"/>
        <v>1509.461</v>
      </c>
      <c r="L49" s="148">
        <v>15.407999999999999</v>
      </c>
      <c r="M49" s="148">
        <v>0</v>
      </c>
      <c r="N49" s="148">
        <v>453.14499999999998</v>
      </c>
      <c r="O49" s="148">
        <v>25.405999999999999</v>
      </c>
      <c r="P49" s="148">
        <v>0</v>
      </c>
      <c r="Q49" s="21">
        <f t="shared" si="4"/>
        <v>43.188623999999997</v>
      </c>
      <c r="R49" s="21">
        <f t="shared" si="5"/>
        <v>0</v>
      </c>
      <c r="S49" s="21">
        <f t="shared" si="6"/>
        <v>884.08589500000005</v>
      </c>
      <c r="T49" s="21">
        <f t="shared" si="7"/>
        <v>80.689456000000007</v>
      </c>
      <c r="U49" s="22">
        <f t="shared" si="8"/>
        <v>1007.9639750000001</v>
      </c>
      <c r="V49" s="39">
        <f t="shared" si="9"/>
        <v>0.66776417211176708</v>
      </c>
    </row>
    <row r="50" spans="1:22">
      <c r="A50">
        <v>45</v>
      </c>
      <c r="B50" s="155">
        <f t="shared" si="10"/>
        <v>41276</v>
      </c>
      <c r="C50" s="148">
        <f t="shared" si="1"/>
        <v>2013</v>
      </c>
      <c r="D50" s="148">
        <f t="shared" si="2"/>
        <v>1</v>
      </c>
      <c r="E50" s="152">
        <v>21</v>
      </c>
      <c r="F50" s="153">
        <v>25.916</v>
      </c>
      <c r="G50" s="154">
        <v>8.6999999999999994E-2</v>
      </c>
      <c r="H50" s="154">
        <v>1268.575</v>
      </c>
      <c r="I50" s="154">
        <v>134.51900000000001</v>
      </c>
      <c r="J50" s="151">
        <v>0</v>
      </c>
      <c r="K50" s="149">
        <f t="shared" si="3"/>
        <v>1429.097</v>
      </c>
      <c r="L50" s="148">
        <v>15.68</v>
      </c>
      <c r="M50" s="148">
        <v>3.5000000000000003E-2</v>
      </c>
      <c r="N50" s="148">
        <v>431.38099999999997</v>
      </c>
      <c r="O50" s="148">
        <v>37.484999999999999</v>
      </c>
      <c r="P50" s="148">
        <v>0</v>
      </c>
      <c r="Q50" s="21">
        <f t="shared" si="4"/>
        <v>43.951039999999999</v>
      </c>
      <c r="R50" s="21">
        <f t="shared" si="5"/>
        <v>0.11189500000000001</v>
      </c>
      <c r="S50" s="21">
        <f t="shared" si="6"/>
        <v>841.62433099999998</v>
      </c>
      <c r="T50" s="21">
        <f t="shared" si="7"/>
        <v>119.05236000000001</v>
      </c>
      <c r="U50" s="22">
        <f t="shared" si="8"/>
        <v>1004.739626</v>
      </c>
      <c r="V50" s="39">
        <f t="shared" si="9"/>
        <v>0.70305908276345142</v>
      </c>
    </row>
    <row r="51" spans="1:22">
      <c r="A51">
        <v>46</v>
      </c>
      <c r="B51" s="155">
        <f t="shared" si="10"/>
        <v>41276</v>
      </c>
      <c r="C51" s="148">
        <f t="shared" si="1"/>
        <v>2013</v>
      </c>
      <c r="D51" s="148">
        <f t="shared" si="2"/>
        <v>1</v>
      </c>
      <c r="E51" s="152">
        <v>22</v>
      </c>
      <c r="F51" s="153">
        <v>24.731999999999999</v>
      </c>
      <c r="G51" s="154">
        <v>7.5490000000000004</v>
      </c>
      <c r="H51" s="154">
        <v>1420.7629999999999</v>
      </c>
      <c r="I51" s="154">
        <v>146.11000000000001</v>
      </c>
      <c r="J51" s="151">
        <v>0</v>
      </c>
      <c r="K51" s="149">
        <f t="shared" si="3"/>
        <v>1599.154</v>
      </c>
      <c r="L51" s="148">
        <v>14.257999999999999</v>
      </c>
      <c r="M51" s="148">
        <v>2.8620000000000001</v>
      </c>
      <c r="N51" s="148">
        <v>468.971</v>
      </c>
      <c r="O51" s="148">
        <v>41.256999999999998</v>
      </c>
      <c r="P51" s="148">
        <v>0</v>
      </c>
      <c r="Q51" s="21">
        <f t="shared" si="4"/>
        <v>39.965173999999998</v>
      </c>
      <c r="R51" s="21">
        <f t="shared" si="5"/>
        <v>9.149814000000001</v>
      </c>
      <c r="S51" s="21">
        <f t="shared" si="6"/>
        <v>914.96242100000006</v>
      </c>
      <c r="T51" s="21">
        <f t="shared" si="7"/>
        <v>131.03223199999999</v>
      </c>
      <c r="U51" s="22">
        <f t="shared" si="8"/>
        <v>1095.109641</v>
      </c>
      <c r="V51" s="39">
        <f t="shared" si="9"/>
        <v>0.68480561659477446</v>
      </c>
    </row>
    <row r="52" spans="1:22">
      <c r="A52">
        <v>47</v>
      </c>
      <c r="B52" s="155">
        <f t="shared" si="10"/>
        <v>41276</v>
      </c>
      <c r="C52" s="148">
        <f t="shared" si="1"/>
        <v>2013</v>
      </c>
      <c r="D52" s="148">
        <f t="shared" si="2"/>
        <v>1</v>
      </c>
      <c r="E52" s="152">
        <v>23</v>
      </c>
      <c r="F52" s="153">
        <v>23.141999999999999</v>
      </c>
      <c r="G52" s="154">
        <v>8.8369999999999997</v>
      </c>
      <c r="H52" s="154">
        <v>1350.7380000000001</v>
      </c>
      <c r="I52" s="154">
        <v>134.16</v>
      </c>
      <c r="J52" s="151">
        <v>0</v>
      </c>
      <c r="K52" s="149">
        <f t="shared" si="3"/>
        <v>1516.8770000000002</v>
      </c>
      <c r="L52" s="148">
        <v>13.321999999999999</v>
      </c>
      <c r="M52" s="148">
        <v>3.3450000000000002</v>
      </c>
      <c r="N52" s="148">
        <v>462.51600000000002</v>
      </c>
      <c r="O52" s="148">
        <v>36.557000000000002</v>
      </c>
      <c r="P52" s="148">
        <v>0</v>
      </c>
      <c r="Q52" s="21">
        <f t="shared" si="4"/>
        <v>37.341566</v>
      </c>
      <c r="R52" s="21">
        <f t="shared" si="5"/>
        <v>10.693965</v>
      </c>
      <c r="S52" s="21">
        <f t="shared" si="6"/>
        <v>902.36871600000006</v>
      </c>
      <c r="T52" s="21">
        <f t="shared" si="7"/>
        <v>116.10503200000001</v>
      </c>
      <c r="U52" s="22">
        <f t="shared" si="8"/>
        <v>1066.5092790000001</v>
      </c>
      <c r="V52" s="39">
        <f t="shared" si="9"/>
        <v>0.7030954250080923</v>
      </c>
    </row>
    <row r="53" spans="1:22">
      <c r="A53">
        <v>48</v>
      </c>
      <c r="B53" s="155">
        <f t="shared" si="10"/>
        <v>41276</v>
      </c>
      <c r="C53" s="148">
        <f t="shared" si="1"/>
        <v>2013</v>
      </c>
      <c r="D53" s="148">
        <f t="shared" si="2"/>
        <v>1</v>
      </c>
      <c r="E53" s="152">
        <v>24</v>
      </c>
      <c r="F53" s="153">
        <v>24.637</v>
      </c>
      <c r="G53" s="154">
        <v>8.7780000000000005</v>
      </c>
      <c r="H53" s="154">
        <v>1441.2529999999999</v>
      </c>
      <c r="I53" s="154">
        <v>92.739000000000004</v>
      </c>
      <c r="J53" s="151">
        <v>0</v>
      </c>
      <c r="K53" s="149">
        <f t="shared" si="3"/>
        <v>1567.4069999999999</v>
      </c>
      <c r="L53" s="148">
        <v>14.109</v>
      </c>
      <c r="M53" s="148">
        <v>3.3050000000000002</v>
      </c>
      <c r="N53" s="148">
        <v>475.012</v>
      </c>
      <c r="O53" s="148">
        <v>23.873000000000001</v>
      </c>
      <c r="P53" s="148">
        <v>0</v>
      </c>
      <c r="Q53" s="21">
        <f t="shared" si="4"/>
        <v>39.547527000000002</v>
      </c>
      <c r="R53" s="21">
        <f t="shared" si="5"/>
        <v>10.566085000000001</v>
      </c>
      <c r="S53" s="21">
        <f t="shared" si="6"/>
        <v>926.74841200000003</v>
      </c>
      <c r="T53" s="21">
        <f t="shared" si="7"/>
        <v>75.820648000000006</v>
      </c>
      <c r="U53" s="22">
        <f t="shared" si="8"/>
        <v>1052.6826719999999</v>
      </c>
      <c r="V53" s="39">
        <f t="shared" si="9"/>
        <v>0.6716077394065485</v>
      </c>
    </row>
    <row r="54" spans="1:22">
      <c r="A54">
        <v>49</v>
      </c>
      <c r="B54" s="155">
        <f t="shared" si="10"/>
        <v>41277</v>
      </c>
      <c r="C54" s="148">
        <f t="shared" si="1"/>
        <v>2013</v>
      </c>
      <c r="D54" s="148">
        <f t="shared" si="2"/>
        <v>1</v>
      </c>
      <c r="E54" s="152">
        <v>1</v>
      </c>
      <c r="F54" s="153">
        <v>28.917999999999999</v>
      </c>
      <c r="G54" s="154">
        <v>8.7520000000000007</v>
      </c>
      <c r="H54" s="154">
        <v>1318.451</v>
      </c>
      <c r="I54" s="154">
        <v>71.77</v>
      </c>
      <c r="J54" s="151">
        <v>0</v>
      </c>
      <c r="K54" s="149">
        <f t="shared" si="3"/>
        <v>1427.8910000000001</v>
      </c>
      <c r="L54" s="148">
        <v>16.507999999999999</v>
      </c>
      <c r="M54" s="148">
        <v>3.2850000000000001</v>
      </c>
      <c r="N54" s="148">
        <v>436.71300000000002</v>
      </c>
      <c r="O54" s="148">
        <v>18.417000000000002</v>
      </c>
      <c r="P54" s="148">
        <v>0</v>
      </c>
      <c r="Q54" s="21">
        <f t="shared" si="4"/>
        <v>46.271923999999999</v>
      </c>
      <c r="R54" s="21">
        <f t="shared" si="5"/>
        <v>10.502145000000001</v>
      </c>
      <c r="S54" s="21">
        <f t="shared" si="6"/>
        <v>852.02706300000011</v>
      </c>
      <c r="T54" s="21">
        <f t="shared" si="7"/>
        <v>58.492392000000009</v>
      </c>
      <c r="U54" s="22">
        <f t="shared" si="8"/>
        <v>967.29352400000005</v>
      </c>
      <c r="V54" s="39">
        <f t="shared" si="9"/>
        <v>0.67742812581632628</v>
      </c>
    </row>
    <row r="55" spans="1:22">
      <c r="A55">
        <v>50</v>
      </c>
      <c r="B55" s="155">
        <f t="shared" si="10"/>
        <v>41277</v>
      </c>
      <c r="C55" s="148">
        <f t="shared" si="1"/>
        <v>2013</v>
      </c>
      <c r="D55" s="148">
        <f t="shared" si="2"/>
        <v>1</v>
      </c>
      <c r="E55" s="152">
        <v>2</v>
      </c>
      <c r="F55" s="153">
        <v>26.696000000000002</v>
      </c>
      <c r="G55" s="154">
        <v>4.7149999999999999</v>
      </c>
      <c r="H55" s="154">
        <v>1207.2070000000001</v>
      </c>
      <c r="I55" s="154">
        <v>53.418999999999997</v>
      </c>
      <c r="J55" s="151">
        <v>0</v>
      </c>
      <c r="K55" s="149">
        <f t="shared" si="3"/>
        <v>1292.0370000000003</v>
      </c>
      <c r="L55" s="148">
        <v>15.394</v>
      </c>
      <c r="M55" s="148">
        <v>1.788</v>
      </c>
      <c r="N55" s="148">
        <v>404.33800000000002</v>
      </c>
      <c r="O55" s="148">
        <v>13.786</v>
      </c>
      <c r="P55" s="148">
        <v>0</v>
      </c>
      <c r="Q55" s="21">
        <f t="shared" si="4"/>
        <v>43.149382000000003</v>
      </c>
      <c r="R55" s="21">
        <f t="shared" si="5"/>
        <v>5.7162360000000003</v>
      </c>
      <c r="S55" s="21">
        <f t="shared" si="6"/>
        <v>788.86343800000009</v>
      </c>
      <c r="T55" s="21">
        <f t="shared" si="7"/>
        <v>43.784336000000003</v>
      </c>
      <c r="U55" s="22">
        <f t="shared" si="8"/>
        <v>881.51339200000018</v>
      </c>
      <c r="V55" s="39">
        <f t="shared" si="9"/>
        <v>0.68226636853278966</v>
      </c>
    </row>
    <row r="56" spans="1:22">
      <c r="A56">
        <v>51</v>
      </c>
      <c r="B56" s="155">
        <f t="shared" si="10"/>
        <v>41277</v>
      </c>
      <c r="C56" s="148">
        <f t="shared" si="1"/>
        <v>2013</v>
      </c>
      <c r="D56" s="148">
        <f t="shared" si="2"/>
        <v>1</v>
      </c>
      <c r="E56" s="152">
        <v>3</v>
      </c>
      <c r="F56" s="153">
        <v>23.489000000000001</v>
      </c>
      <c r="G56" s="154">
        <v>0</v>
      </c>
      <c r="H56" s="154">
        <v>1178.1479999999999</v>
      </c>
      <c r="I56" s="154">
        <v>49.415999999999997</v>
      </c>
      <c r="J56" s="151">
        <v>0</v>
      </c>
      <c r="K56" s="149">
        <f t="shared" si="3"/>
        <v>1251.0529999999999</v>
      </c>
      <c r="L56" s="148">
        <v>14.333</v>
      </c>
      <c r="M56" s="148">
        <v>0</v>
      </c>
      <c r="N56" s="148">
        <v>395.18099999999998</v>
      </c>
      <c r="O56" s="148">
        <v>12.734</v>
      </c>
      <c r="P56" s="148">
        <v>0</v>
      </c>
      <c r="Q56" s="21">
        <f t="shared" si="4"/>
        <v>40.175398999999999</v>
      </c>
      <c r="R56" s="21">
        <f t="shared" si="5"/>
        <v>0</v>
      </c>
      <c r="S56" s="21">
        <f t="shared" si="6"/>
        <v>770.99813099999994</v>
      </c>
      <c r="T56" s="21">
        <f t="shared" si="7"/>
        <v>40.443184000000002</v>
      </c>
      <c r="U56" s="22">
        <f t="shared" si="8"/>
        <v>851.61671399999989</v>
      </c>
      <c r="V56" s="39">
        <f t="shared" si="9"/>
        <v>0.68071993272866937</v>
      </c>
    </row>
    <row r="57" spans="1:22">
      <c r="A57">
        <v>52</v>
      </c>
      <c r="B57" s="155">
        <f t="shared" si="10"/>
        <v>41277</v>
      </c>
      <c r="C57" s="148">
        <f t="shared" si="1"/>
        <v>2013</v>
      </c>
      <c r="D57" s="148">
        <f t="shared" si="2"/>
        <v>1</v>
      </c>
      <c r="E57" s="152">
        <v>4</v>
      </c>
      <c r="F57" s="153">
        <v>23.167000000000002</v>
      </c>
      <c r="G57" s="154">
        <v>0</v>
      </c>
      <c r="H57" s="154">
        <v>1176.9449999999999</v>
      </c>
      <c r="I57" s="154">
        <v>44.485999999999997</v>
      </c>
      <c r="J57" s="151">
        <v>0</v>
      </c>
      <c r="K57" s="149">
        <f t="shared" si="3"/>
        <v>1244.598</v>
      </c>
      <c r="L57" s="148">
        <v>14.196</v>
      </c>
      <c r="M57" s="148">
        <v>0</v>
      </c>
      <c r="N57" s="148">
        <v>394.42500000000001</v>
      </c>
      <c r="O57" s="148">
        <v>11.459</v>
      </c>
      <c r="P57" s="148">
        <v>0</v>
      </c>
      <c r="Q57" s="21">
        <f t="shared" si="4"/>
        <v>39.791387999999998</v>
      </c>
      <c r="R57" s="21">
        <f t="shared" si="5"/>
        <v>0</v>
      </c>
      <c r="S57" s="21">
        <f t="shared" si="6"/>
        <v>769.52317500000004</v>
      </c>
      <c r="T57" s="21">
        <f t="shared" si="7"/>
        <v>36.393784000000004</v>
      </c>
      <c r="U57" s="22">
        <f t="shared" si="8"/>
        <v>845.708347</v>
      </c>
      <c r="V57" s="39">
        <f t="shared" si="9"/>
        <v>0.6795032187099771</v>
      </c>
    </row>
    <row r="58" spans="1:22">
      <c r="A58">
        <v>53</v>
      </c>
      <c r="B58" s="155">
        <f t="shared" si="10"/>
        <v>41277</v>
      </c>
      <c r="C58" s="148">
        <f t="shared" si="1"/>
        <v>2013</v>
      </c>
      <c r="D58" s="148">
        <f t="shared" si="2"/>
        <v>1</v>
      </c>
      <c r="E58" s="152">
        <v>5</v>
      </c>
      <c r="F58" s="153">
        <v>23.338999999999999</v>
      </c>
      <c r="G58" s="154">
        <v>0</v>
      </c>
      <c r="H58" s="154">
        <v>1176.2470000000001</v>
      </c>
      <c r="I58" s="154">
        <v>41.944000000000003</v>
      </c>
      <c r="J58" s="151">
        <v>0</v>
      </c>
      <c r="K58" s="149">
        <f t="shared" si="3"/>
        <v>1241.53</v>
      </c>
      <c r="L58" s="148">
        <v>14.272</v>
      </c>
      <c r="M58" s="148">
        <v>0</v>
      </c>
      <c r="N58" s="148">
        <v>385.97399999999999</v>
      </c>
      <c r="O58" s="148">
        <v>10.808999999999999</v>
      </c>
      <c r="P58" s="148">
        <v>0</v>
      </c>
      <c r="Q58" s="21">
        <f t="shared" si="4"/>
        <v>40.004415999999999</v>
      </c>
      <c r="R58" s="21">
        <f t="shared" si="5"/>
        <v>0</v>
      </c>
      <c r="S58" s="21">
        <f t="shared" si="6"/>
        <v>753.03527399999996</v>
      </c>
      <c r="T58" s="21">
        <f t="shared" si="7"/>
        <v>34.329383999999997</v>
      </c>
      <c r="U58" s="22">
        <f t="shared" si="8"/>
        <v>827.36907399999996</v>
      </c>
      <c r="V58" s="39">
        <f t="shared" si="9"/>
        <v>0.66641085918181597</v>
      </c>
    </row>
    <row r="59" spans="1:22">
      <c r="A59">
        <v>54</v>
      </c>
      <c r="B59" s="155">
        <f t="shared" si="10"/>
        <v>41277</v>
      </c>
      <c r="C59" s="148">
        <f t="shared" si="1"/>
        <v>2013</v>
      </c>
      <c r="D59" s="148">
        <f t="shared" si="2"/>
        <v>1</v>
      </c>
      <c r="E59" s="152">
        <v>6</v>
      </c>
      <c r="F59" s="153">
        <v>22.687000000000001</v>
      </c>
      <c r="G59" s="154">
        <v>0</v>
      </c>
      <c r="H59" s="154">
        <v>1142.1110000000001</v>
      </c>
      <c r="I59" s="154">
        <v>41.713999999999999</v>
      </c>
      <c r="J59" s="151">
        <v>0</v>
      </c>
      <c r="K59" s="149">
        <f t="shared" si="3"/>
        <v>1206.5119999999999</v>
      </c>
      <c r="L59" s="148">
        <v>13.965999999999999</v>
      </c>
      <c r="M59" s="148">
        <v>0</v>
      </c>
      <c r="N59" s="148">
        <v>384.08699999999999</v>
      </c>
      <c r="O59" s="148">
        <v>10.76</v>
      </c>
      <c r="P59" s="148">
        <v>0</v>
      </c>
      <c r="Q59" s="21">
        <f t="shared" si="4"/>
        <v>39.146698000000001</v>
      </c>
      <c r="R59" s="21">
        <f t="shared" si="5"/>
        <v>0</v>
      </c>
      <c r="S59" s="21">
        <f t="shared" si="6"/>
        <v>749.35373700000002</v>
      </c>
      <c r="T59" s="21">
        <f t="shared" si="7"/>
        <v>34.173760000000001</v>
      </c>
      <c r="U59" s="22">
        <f t="shared" si="8"/>
        <v>822.67419500000005</v>
      </c>
      <c r="V59" s="39">
        <f t="shared" si="9"/>
        <v>0.68186159358547627</v>
      </c>
    </row>
    <row r="60" spans="1:22">
      <c r="A60">
        <v>55</v>
      </c>
      <c r="B60" s="155">
        <f t="shared" si="10"/>
        <v>41277</v>
      </c>
      <c r="C60" s="148">
        <f t="shared" si="1"/>
        <v>2013</v>
      </c>
      <c r="D60" s="148">
        <f t="shared" si="2"/>
        <v>1</v>
      </c>
      <c r="E60" s="152">
        <v>7</v>
      </c>
      <c r="F60" s="153">
        <v>23.824999999999999</v>
      </c>
      <c r="G60" s="154">
        <v>0</v>
      </c>
      <c r="H60" s="154">
        <v>1101.329</v>
      </c>
      <c r="I60" s="154">
        <v>41.082999999999998</v>
      </c>
      <c r="J60" s="151">
        <v>0</v>
      </c>
      <c r="K60" s="149">
        <f t="shared" si="3"/>
        <v>1166.2370000000001</v>
      </c>
      <c r="L60" s="148">
        <v>14.477</v>
      </c>
      <c r="M60" s="148">
        <v>0</v>
      </c>
      <c r="N60" s="148">
        <v>373.84500000000003</v>
      </c>
      <c r="O60" s="148">
        <v>10.598000000000001</v>
      </c>
      <c r="P60" s="148">
        <v>0</v>
      </c>
      <c r="Q60" s="21">
        <f t="shared" si="4"/>
        <v>40.579031000000001</v>
      </c>
      <c r="R60" s="21">
        <f t="shared" si="5"/>
        <v>0</v>
      </c>
      <c r="S60" s="21">
        <f t="shared" si="6"/>
        <v>729.37159500000007</v>
      </c>
      <c r="T60" s="21">
        <f t="shared" si="7"/>
        <v>33.659248000000005</v>
      </c>
      <c r="U60" s="22">
        <f t="shared" si="8"/>
        <v>803.6098740000001</v>
      </c>
      <c r="V60" s="39">
        <f t="shared" si="9"/>
        <v>0.68906223520605159</v>
      </c>
    </row>
    <row r="61" spans="1:22">
      <c r="A61">
        <v>56</v>
      </c>
      <c r="B61" s="155">
        <f t="shared" si="10"/>
        <v>41277</v>
      </c>
      <c r="C61" s="148">
        <f t="shared" si="1"/>
        <v>2013</v>
      </c>
      <c r="D61" s="148">
        <f t="shared" si="2"/>
        <v>1</v>
      </c>
      <c r="E61" s="152">
        <v>8</v>
      </c>
      <c r="F61" s="153">
        <v>23.844000000000001</v>
      </c>
      <c r="G61" s="154">
        <v>0</v>
      </c>
      <c r="H61" s="154">
        <v>1087.9159999999999</v>
      </c>
      <c r="I61" s="154">
        <v>41.164999999999999</v>
      </c>
      <c r="J61" s="151">
        <v>0</v>
      </c>
      <c r="K61" s="149">
        <f t="shared" si="3"/>
        <v>1152.925</v>
      </c>
      <c r="L61" s="148">
        <v>14.417</v>
      </c>
      <c r="M61" s="148">
        <v>0</v>
      </c>
      <c r="N61" s="148">
        <v>368.67599999999999</v>
      </c>
      <c r="O61" s="148">
        <v>10.609</v>
      </c>
      <c r="P61" s="148">
        <v>0</v>
      </c>
      <c r="Q61" s="21">
        <f t="shared" si="4"/>
        <v>40.410851000000001</v>
      </c>
      <c r="R61" s="21">
        <f t="shared" si="5"/>
        <v>0</v>
      </c>
      <c r="S61" s="21">
        <f t="shared" si="6"/>
        <v>719.28687600000001</v>
      </c>
      <c r="T61" s="21">
        <f t="shared" si="7"/>
        <v>33.694184</v>
      </c>
      <c r="U61" s="22">
        <f t="shared" si="8"/>
        <v>793.39191099999994</v>
      </c>
      <c r="V61" s="39">
        <f t="shared" si="9"/>
        <v>0.6881557005008998</v>
      </c>
    </row>
    <row r="62" spans="1:22">
      <c r="A62">
        <v>57</v>
      </c>
      <c r="B62" s="155">
        <f t="shared" si="10"/>
        <v>41277</v>
      </c>
      <c r="C62" s="148">
        <f t="shared" si="1"/>
        <v>2013</v>
      </c>
      <c r="D62" s="148">
        <f t="shared" si="2"/>
        <v>1</v>
      </c>
      <c r="E62" s="152">
        <v>9</v>
      </c>
      <c r="F62" s="153">
        <v>23.420999999999999</v>
      </c>
      <c r="G62" s="154">
        <v>0</v>
      </c>
      <c r="H62" s="154">
        <v>1168.3589999999999</v>
      </c>
      <c r="I62" s="154">
        <v>72.734999999999999</v>
      </c>
      <c r="J62" s="151">
        <v>0</v>
      </c>
      <c r="K62" s="149">
        <f t="shared" si="3"/>
        <v>1264.5149999999999</v>
      </c>
      <c r="L62" s="148">
        <v>14.238</v>
      </c>
      <c r="M62" s="148">
        <v>0</v>
      </c>
      <c r="N62" s="148">
        <v>383.21899999999999</v>
      </c>
      <c r="O62" s="148">
        <v>18.620999999999999</v>
      </c>
      <c r="P62" s="148">
        <v>0</v>
      </c>
      <c r="Q62" s="21">
        <f t="shared" si="4"/>
        <v>39.909113999999995</v>
      </c>
      <c r="R62" s="21">
        <f t="shared" si="5"/>
        <v>0</v>
      </c>
      <c r="S62" s="21">
        <f t="shared" si="6"/>
        <v>747.66026899999997</v>
      </c>
      <c r="T62" s="21">
        <f t="shared" si="7"/>
        <v>59.140295999999999</v>
      </c>
      <c r="U62" s="22">
        <f t="shared" si="8"/>
        <v>846.70967900000005</v>
      </c>
      <c r="V62" s="39">
        <f t="shared" si="9"/>
        <v>0.6695924358350831</v>
      </c>
    </row>
    <row r="63" spans="1:22">
      <c r="A63">
        <v>58</v>
      </c>
      <c r="B63" s="155">
        <f t="shared" si="10"/>
        <v>41277</v>
      </c>
      <c r="C63" s="148">
        <f t="shared" si="1"/>
        <v>2013</v>
      </c>
      <c r="D63" s="148">
        <f t="shared" si="2"/>
        <v>1</v>
      </c>
      <c r="E63" s="152">
        <v>10</v>
      </c>
      <c r="F63" s="153">
        <v>20.513000000000002</v>
      </c>
      <c r="G63" s="154">
        <v>0</v>
      </c>
      <c r="H63" s="154">
        <v>1206.6189999999999</v>
      </c>
      <c r="I63" s="154">
        <v>76.777000000000001</v>
      </c>
      <c r="J63" s="151">
        <v>0</v>
      </c>
      <c r="K63" s="149">
        <f t="shared" si="3"/>
        <v>1303.9089999999999</v>
      </c>
      <c r="L63" s="148">
        <v>12.827</v>
      </c>
      <c r="M63" s="148">
        <v>0</v>
      </c>
      <c r="N63" s="148">
        <v>409.63299999999998</v>
      </c>
      <c r="O63" s="148">
        <v>19.643000000000001</v>
      </c>
      <c r="P63" s="148">
        <v>0</v>
      </c>
      <c r="Q63" s="21">
        <f t="shared" si="4"/>
        <v>35.954081000000002</v>
      </c>
      <c r="R63" s="21">
        <f t="shared" si="5"/>
        <v>0</v>
      </c>
      <c r="S63" s="21">
        <f t="shared" si="6"/>
        <v>799.193983</v>
      </c>
      <c r="T63" s="21">
        <f t="shared" si="7"/>
        <v>62.386168000000005</v>
      </c>
      <c r="U63" s="22">
        <f t="shared" si="8"/>
        <v>897.53423199999997</v>
      </c>
      <c r="V63" s="39">
        <f t="shared" si="9"/>
        <v>0.6883411587771846</v>
      </c>
    </row>
    <row r="64" spans="1:22">
      <c r="A64">
        <v>59</v>
      </c>
      <c r="B64" s="155">
        <f t="shared" si="10"/>
        <v>41277</v>
      </c>
      <c r="C64" s="148">
        <f t="shared" si="1"/>
        <v>2013</v>
      </c>
      <c r="D64" s="148">
        <f t="shared" si="2"/>
        <v>1</v>
      </c>
      <c r="E64" s="152">
        <v>11</v>
      </c>
      <c r="F64" s="153">
        <v>19.864999999999998</v>
      </c>
      <c r="G64" s="154">
        <v>0</v>
      </c>
      <c r="H64" s="154">
        <v>1280.768</v>
      </c>
      <c r="I64" s="154">
        <v>84.643000000000001</v>
      </c>
      <c r="J64" s="151">
        <v>0</v>
      </c>
      <c r="K64" s="149">
        <f t="shared" si="3"/>
        <v>1385.2760000000001</v>
      </c>
      <c r="L64" s="148">
        <v>12.513999999999999</v>
      </c>
      <c r="M64" s="148">
        <v>0</v>
      </c>
      <c r="N64" s="148">
        <v>419.79700000000003</v>
      </c>
      <c r="O64" s="148">
        <v>21.634</v>
      </c>
      <c r="P64" s="148">
        <v>0</v>
      </c>
      <c r="Q64" s="21">
        <f t="shared" si="4"/>
        <v>35.076741999999996</v>
      </c>
      <c r="R64" s="21">
        <f t="shared" si="5"/>
        <v>0</v>
      </c>
      <c r="S64" s="21">
        <f t="shared" si="6"/>
        <v>819.02394700000013</v>
      </c>
      <c r="T64" s="21">
        <f t="shared" si="7"/>
        <v>68.709584000000007</v>
      </c>
      <c r="U64" s="22">
        <f t="shared" si="8"/>
        <v>922.81027300000005</v>
      </c>
      <c r="V64" s="39">
        <f t="shared" si="9"/>
        <v>0.66615625550431823</v>
      </c>
    </row>
    <row r="65" spans="1:22">
      <c r="A65">
        <v>60</v>
      </c>
      <c r="B65" s="155">
        <f t="shared" si="10"/>
        <v>41277</v>
      </c>
      <c r="C65" s="148">
        <f t="shared" si="1"/>
        <v>2013</v>
      </c>
      <c r="D65" s="148">
        <f t="shared" si="2"/>
        <v>1</v>
      </c>
      <c r="E65" s="152">
        <v>12</v>
      </c>
      <c r="F65" s="153">
        <v>22.061</v>
      </c>
      <c r="G65" s="154">
        <v>0</v>
      </c>
      <c r="H65" s="154">
        <v>1372.6410000000001</v>
      </c>
      <c r="I65" s="154">
        <v>86.531000000000006</v>
      </c>
      <c r="J65" s="151">
        <v>0</v>
      </c>
      <c r="K65" s="149">
        <f t="shared" si="3"/>
        <v>1481.2329999999999</v>
      </c>
      <c r="L65" s="148">
        <v>13.648999999999999</v>
      </c>
      <c r="M65" s="148">
        <v>0</v>
      </c>
      <c r="N65" s="148">
        <v>445.51600000000002</v>
      </c>
      <c r="O65" s="148">
        <v>22.094000000000001</v>
      </c>
      <c r="P65" s="148">
        <v>0</v>
      </c>
      <c r="Q65" s="21">
        <f t="shared" si="4"/>
        <v>38.258146999999994</v>
      </c>
      <c r="R65" s="21">
        <f t="shared" si="5"/>
        <v>0</v>
      </c>
      <c r="S65" s="21">
        <f t="shared" si="6"/>
        <v>869.20171600000003</v>
      </c>
      <c r="T65" s="21">
        <f t="shared" si="7"/>
        <v>70.170544000000007</v>
      </c>
      <c r="U65" s="22">
        <f t="shared" si="8"/>
        <v>977.6304070000001</v>
      </c>
      <c r="V65" s="39">
        <f t="shared" si="9"/>
        <v>0.66001122510773125</v>
      </c>
    </row>
    <row r="66" spans="1:22">
      <c r="A66">
        <v>61</v>
      </c>
      <c r="B66" s="155">
        <f t="shared" si="10"/>
        <v>41277</v>
      </c>
      <c r="C66" s="148">
        <f t="shared" si="1"/>
        <v>2013</v>
      </c>
      <c r="D66" s="148">
        <f t="shared" si="2"/>
        <v>1</v>
      </c>
      <c r="E66" s="152">
        <v>13</v>
      </c>
      <c r="F66" s="153">
        <v>22.045999999999999</v>
      </c>
      <c r="G66" s="154">
        <v>0</v>
      </c>
      <c r="H66" s="154">
        <v>1345.13</v>
      </c>
      <c r="I66" s="154">
        <v>99.936000000000007</v>
      </c>
      <c r="J66" s="151">
        <v>0</v>
      </c>
      <c r="K66" s="149">
        <f t="shared" si="3"/>
        <v>1467.1120000000001</v>
      </c>
      <c r="L66" s="148">
        <v>13.587</v>
      </c>
      <c r="M66" s="148">
        <v>0</v>
      </c>
      <c r="N66" s="148">
        <v>438.19</v>
      </c>
      <c r="O66" s="148">
        <v>25.619</v>
      </c>
      <c r="P66" s="148">
        <v>0</v>
      </c>
      <c r="Q66" s="21">
        <f t="shared" si="4"/>
        <v>38.084361000000001</v>
      </c>
      <c r="R66" s="21">
        <f t="shared" si="5"/>
        <v>0</v>
      </c>
      <c r="S66" s="21">
        <f t="shared" si="6"/>
        <v>854.90868999999998</v>
      </c>
      <c r="T66" s="21">
        <f t="shared" si="7"/>
        <v>81.365943999999999</v>
      </c>
      <c r="U66" s="22">
        <f t="shared" si="8"/>
        <v>974.35899499999994</v>
      </c>
      <c r="V66" s="39">
        <f t="shared" si="9"/>
        <v>0.66413402316932846</v>
      </c>
    </row>
    <row r="67" spans="1:22">
      <c r="A67">
        <v>62</v>
      </c>
      <c r="B67" s="155">
        <f t="shared" si="10"/>
        <v>41277</v>
      </c>
      <c r="C67" s="148">
        <f t="shared" si="1"/>
        <v>2013</v>
      </c>
      <c r="D67" s="148">
        <f t="shared" si="2"/>
        <v>1</v>
      </c>
      <c r="E67" s="152">
        <v>14</v>
      </c>
      <c r="F67" s="153">
        <v>21.864999999999998</v>
      </c>
      <c r="G67" s="154">
        <v>0</v>
      </c>
      <c r="H67" s="154">
        <v>1431.6120000000001</v>
      </c>
      <c r="I67" s="154">
        <v>109.727</v>
      </c>
      <c r="J67" s="151">
        <v>0</v>
      </c>
      <c r="K67" s="149">
        <f t="shared" si="3"/>
        <v>1563.2040000000002</v>
      </c>
      <c r="L67" s="148">
        <v>13.516</v>
      </c>
      <c r="M67" s="148">
        <v>0</v>
      </c>
      <c r="N67" s="148">
        <v>474.88</v>
      </c>
      <c r="O67" s="148">
        <v>28.832000000000001</v>
      </c>
      <c r="P67" s="148">
        <v>0</v>
      </c>
      <c r="Q67" s="21">
        <f t="shared" si="4"/>
        <v>37.885348</v>
      </c>
      <c r="R67" s="21">
        <f t="shared" si="5"/>
        <v>0</v>
      </c>
      <c r="S67" s="21">
        <f t="shared" si="6"/>
        <v>926.49088000000006</v>
      </c>
      <c r="T67" s="21">
        <f t="shared" si="7"/>
        <v>91.570432000000011</v>
      </c>
      <c r="U67" s="22">
        <f t="shared" si="8"/>
        <v>1055.9466600000001</v>
      </c>
      <c r="V67" s="39">
        <f t="shared" si="9"/>
        <v>0.67550150844035706</v>
      </c>
    </row>
    <row r="68" spans="1:22">
      <c r="A68">
        <v>63</v>
      </c>
      <c r="B68" s="155">
        <f t="shared" si="10"/>
        <v>41277</v>
      </c>
      <c r="C68" s="148">
        <f t="shared" si="1"/>
        <v>2013</v>
      </c>
      <c r="D68" s="148">
        <f t="shared" si="2"/>
        <v>1</v>
      </c>
      <c r="E68" s="152">
        <v>15</v>
      </c>
      <c r="F68" s="153">
        <v>21.63</v>
      </c>
      <c r="G68" s="154">
        <v>0</v>
      </c>
      <c r="H68" s="154">
        <v>1361.1669999999999</v>
      </c>
      <c r="I68" s="154">
        <v>131.32599999999999</v>
      </c>
      <c r="J68" s="151">
        <v>0</v>
      </c>
      <c r="K68" s="149">
        <f t="shared" si="3"/>
        <v>1514.123</v>
      </c>
      <c r="L68" s="148">
        <v>13.401999999999999</v>
      </c>
      <c r="M68" s="148">
        <v>0</v>
      </c>
      <c r="N68" s="148">
        <v>457.53100000000001</v>
      </c>
      <c r="O68" s="148">
        <v>36.366</v>
      </c>
      <c r="P68" s="148">
        <v>0</v>
      </c>
      <c r="Q68" s="21">
        <f t="shared" si="4"/>
        <v>37.565805999999995</v>
      </c>
      <c r="R68" s="21">
        <f t="shared" si="5"/>
        <v>0</v>
      </c>
      <c r="S68" s="21">
        <f t="shared" si="6"/>
        <v>892.64298100000008</v>
      </c>
      <c r="T68" s="21">
        <f t="shared" si="7"/>
        <v>115.49841600000001</v>
      </c>
      <c r="U68" s="22">
        <f t="shared" si="8"/>
        <v>1045.7072029999999</v>
      </c>
      <c r="V68" s="39">
        <f t="shared" si="9"/>
        <v>0.69063557121845442</v>
      </c>
    </row>
    <row r="69" spans="1:22">
      <c r="A69">
        <v>64</v>
      </c>
      <c r="B69" s="155">
        <f t="shared" si="10"/>
        <v>41277</v>
      </c>
      <c r="C69" s="148">
        <f t="shared" si="1"/>
        <v>2013</v>
      </c>
      <c r="D69" s="148">
        <f t="shared" si="2"/>
        <v>1</v>
      </c>
      <c r="E69" s="152">
        <v>16</v>
      </c>
      <c r="F69" s="153">
        <v>21.318000000000001</v>
      </c>
      <c r="G69" s="154">
        <v>0</v>
      </c>
      <c r="H69" s="154">
        <v>1364.213</v>
      </c>
      <c r="I69" s="154">
        <v>142.09700000000001</v>
      </c>
      <c r="J69" s="151">
        <v>0</v>
      </c>
      <c r="K69" s="149">
        <f t="shared" si="3"/>
        <v>1527.6279999999999</v>
      </c>
      <c r="L69" s="148">
        <v>13.24</v>
      </c>
      <c r="M69" s="148">
        <v>0</v>
      </c>
      <c r="N69" s="148">
        <v>456.72699999999998</v>
      </c>
      <c r="O69" s="148">
        <v>39.171999999999997</v>
      </c>
      <c r="P69" s="148">
        <v>0</v>
      </c>
      <c r="Q69" s="21">
        <f t="shared" si="4"/>
        <v>37.111719999999998</v>
      </c>
      <c r="R69" s="21">
        <f t="shared" si="5"/>
        <v>0</v>
      </c>
      <c r="S69" s="21">
        <f t="shared" si="6"/>
        <v>891.07437700000003</v>
      </c>
      <c r="T69" s="21">
        <f t="shared" si="7"/>
        <v>124.41027199999999</v>
      </c>
      <c r="U69" s="22">
        <f t="shared" si="8"/>
        <v>1052.5963690000001</v>
      </c>
      <c r="V69" s="39">
        <f t="shared" si="9"/>
        <v>0.68903971974852529</v>
      </c>
    </row>
    <row r="70" spans="1:22">
      <c r="A70">
        <v>65</v>
      </c>
      <c r="B70" s="155">
        <f t="shared" si="10"/>
        <v>41277</v>
      </c>
      <c r="C70" s="148">
        <f t="shared" si="1"/>
        <v>2013</v>
      </c>
      <c r="D70" s="148">
        <f t="shared" si="2"/>
        <v>1</v>
      </c>
      <c r="E70" s="152">
        <v>17</v>
      </c>
      <c r="F70" s="153">
        <v>21.18</v>
      </c>
      <c r="G70" s="154">
        <v>0</v>
      </c>
      <c r="H70" s="154">
        <v>1409.01</v>
      </c>
      <c r="I70" s="154">
        <v>142.41999999999999</v>
      </c>
      <c r="J70" s="151">
        <v>0</v>
      </c>
      <c r="K70" s="149">
        <f t="shared" si="3"/>
        <v>1572.6100000000001</v>
      </c>
      <c r="L70" s="148">
        <v>13.201000000000001</v>
      </c>
      <c r="M70" s="148">
        <v>0</v>
      </c>
      <c r="N70" s="148">
        <v>469.79899999999998</v>
      </c>
      <c r="O70" s="148">
        <v>39.475999999999999</v>
      </c>
      <c r="P70" s="148">
        <v>0</v>
      </c>
      <c r="Q70" s="21">
        <f t="shared" si="4"/>
        <v>37.002403000000001</v>
      </c>
      <c r="R70" s="21">
        <f t="shared" si="5"/>
        <v>0</v>
      </c>
      <c r="S70" s="21">
        <f t="shared" si="6"/>
        <v>916.57784900000001</v>
      </c>
      <c r="T70" s="21">
        <f t="shared" si="7"/>
        <v>125.375776</v>
      </c>
      <c r="U70" s="22">
        <f t="shared" si="8"/>
        <v>1078.9560280000001</v>
      </c>
      <c r="V70" s="39">
        <f t="shared" si="9"/>
        <v>0.68609256459007639</v>
      </c>
    </row>
    <row r="71" spans="1:22">
      <c r="A71">
        <v>66</v>
      </c>
      <c r="B71" s="155">
        <f t="shared" si="10"/>
        <v>41277</v>
      </c>
      <c r="C71" s="148">
        <f t="shared" ref="C71:C134" si="11">YEAR(B71)</f>
        <v>2013</v>
      </c>
      <c r="D71" s="148">
        <f t="shared" ref="D71:D134" si="12">MONTH(B71)</f>
        <v>1</v>
      </c>
      <c r="E71" s="152">
        <v>18</v>
      </c>
      <c r="F71" s="153">
        <v>21.266999999999999</v>
      </c>
      <c r="G71" s="154">
        <v>0</v>
      </c>
      <c r="H71" s="154">
        <v>1456.3579999999999</v>
      </c>
      <c r="I71" s="154">
        <v>162.48500000000001</v>
      </c>
      <c r="J71" s="151">
        <v>0</v>
      </c>
      <c r="K71" s="149">
        <f t="shared" ref="K71:K134" si="13">SUM(F71:J71)</f>
        <v>1640.1100000000001</v>
      </c>
      <c r="L71" s="148">
        <v>13.225</v>
      </c>
      <c r="M71" s="148">
        <v>0</v>
      </c>
      <c r="N71" s="148">
        <v>485.06799999999998</v>
      </c>
      <c r="O71" s="148">
        <v>43.96</v>
      </c>
      <c r="P71" s="148">
        <v>0</v>
      </c>
      <c r="Q71" s="21">
        <f t="shared" ref="Q71:Q134" si="14">+$Q$2*L71</f>
        <v>37.069674999999997</v>
      </c>
      <c r="R71" s="21">
        <f t="shared" ref="R71:R134" si="15">+$R$2*M71</f>
        <v>0</v>
      </c>
      <c r="S71" s="21">
        <f t="shared" ref="S71:S134" si="16">+$S$2*N71</f>
        <v>946.36766799999998</v>
      </c>
      <c r="T71" s="21">
        <f t="shared" ref="T71:T134" si="17">+$T$2*O71</f>
        <v>139.61696000000001</v>
      </c>
      <c r="U71" s="22">
        <f t="shared" ref="U71:U134" si="18">SUM(Q71:T71)</f>
        <v>1123.0543029999999</v>
      </c>
      <c r="V71" s="39">
        <f t="shared" ref="V71:V134" si="19">+U71/K71</f>
        <v>0.68474328124333117</v>
      </c>
    </row>
    <row r="72" spans="1:22">
      <c r="A72">
        <v>67</v>
      </c>
      <c r="B72" s="155">
        <f t="shared" si="10"/>
        <v>41277</v>
      </c>
      <c r="C72" s="148">
        <f t="shared" si="11"/>
        <v>2013</v>
      </c>
      <c r="D72" s="148">
        <f t="shared" si="12"/>
        <v>1</v>
      </c>
      <c r="E72" s="152">
        <v>19</v>
      </c>
      <c r="F72" s="153">
        <v>21.838000000000001</v>
      </c>
      <c r="G72" s="154">
        <v>0</v>
      </c>
      <c r="H72" s="154">
        <v>1355.21</v>
      </c>
      <c r="I72" s="154">
        <v>174.97800000000001</v>
      </c>
      <c r="J72" s="151">
        <v>0</v>
      </c>
      <c r="K72" s="149">
        <f t="shared" si="13"/>
        <v>1552.0260000000001</v>
      </c>
      <c r="L72" s="148">
        <v>13.525</v>
      </c>
      <c r="M72" s="148">
        <v>0</v>
      </c>
      <c r="N72" s="148">
        <v>463.63099999999997</v>
      </c>
      <c r="O72" s="148">
        <v>47.884999999999998</v>
      </c>
      <c r="P72" s="148">
        <v>0</v>
      </c>
      <c r="Q72" s="21">
        <f t="shared" si="14"/>
        <v>37.910575000000001</v>
      </c>
      <c r="R72" s="21">
        <f t="shared" si="15"/>
        <v>0</v>
      </c>
      <c r="S72" s="21">
        <f t="shared" si="16"/>
        <v>904.54408100000001</v>
      </c>
      <c r="T72" s="21">
        <f t="shared" si="17"/>
        <v>152.08276000000001</v>
      </c>
      <c r="U72" s="22">
        <f t="shared" si="18"/>
        <v>1094.5374160000001</v>
      </c>
      <c r="V72" s="39">
        <f t="shared" si="19"/>
        <v>0.70523136596938463</v>
      </c>
    </row>
    <row r="73" spans="1:22">
      <c r="A73">
        <v>68</v>
      </c>
      <c r="B73" s="155">
        <f t="shared" si="10"/>
        <v>41277</v>
      </c>
      <c r="C73" s="148">
        <f t="shared" si="11"/>
        <v>2013</v>
      </c>
      <c r="D73" s="148">
        <f t="shared" si="12"/>
        <v>1</v>
      </c>
      <c r="E73" s="152">
        <v>20</v>
      </c>
      <c r="F73" s="153">
        <v>21.914999999999999</v>
      </c>
      <c r="G73" s="154">
        <v>0</v>
      </c>
      <c r="H73" s="154">
        <v>1437.6669999999999</v>
      </c>
      <c r="I73" s="154">
        <v>174.28100000000001</v>
      </c>
      <c r="J73" s="151">
        <v>0</v>
      </c>
      <c r="K73" s="149">
        <f t="shared" si="13"/>
        <v>1633.8629999999998</v>
      </c>
      <c r="L73" s="148">
        <v>13.558999999999999</v>
      </c>
      <c r="M73" s="148">
        <v>0</v>
      </c>
      <c r="N73" s="148">
        <v>478.66300000000001</v>
      </c>
      <c r="O73" s="148">
        <v>47.828000000000003</v>
      </c>
      <c r="P73" s="148">
        <v>0</v>
      </c>
      <c r="Q73" s="21">
        <f t="shared" si="14"/>
        <v>38.005876999999998</v>
      </c>
      <c r="R73" s="21">
        <f t="shared" si="15"/>
        <v>0</v>
      </c>
      <c r="S73" s="21">
        <f t="shared" si="16"/>
        <v>933.87151300000005</v>
      </c>
      <c r="T73" s="21">
        <f t="shared" si="17"/>
        <v>151.90172800000002</v>
      </c>
      <c r="U73" s="22">
        <f t="shared" si="18"/>
        <v>1123.7791180000002</v>
      </c>
      <c r="V73" s="39">
        <f t="shared" si="19"/>
        <v>0.68780498609736573</v>
      </c>
    </row>
    <row r="74" spans="1:22">
      <c r="A74">
        <v>69</v>
      </c>
      <c r="B74" s="155">
        <f t="shared" si="10"/>
        <v>41277</v>
      </c>
      <c r="C74" s="148">
        <f t="shared" si="11"/>
        <v>2013</v>
      </c>
      <c r="D74" s="148">
        <f t="shared" si="12"/>
        <v>1</v>
      </c>
      <c r="E74" s="152">
        <v>21</v>
      </c>
      <c r="F74" s="153">
        <v>22.736999999999998</v>
      </c>
      <c r="G74" s="154">
        <v>0</v>
      </c>
      <c r="H74" s="154">
        <v>1351.307</v>
      </c>
      <c r="I74" s="154">
        <v>193.37799999999999</v>
      </c>
      <c r="J74" s="151">
        <v>0</v>
      </c>
      <c r="K74" s="149">
        <f t="shared" si="13"/>
        <v>1567.422</v>
      </c>
      <c r="L74" s="148">
        <v>13.946999999999999</v>
      </c>
      <c r="M74" s="148">
        <v>0</v>
      </c>
      <c r="N74" s="148">
        <v>440.68900000000002</v>
      </c>
      <c r="O74" s="148">
        <v>53.328000000000003</v>
      </c>
      <c r="P74" s="148">
        <v>0</v>
      </c>
      <c r="Q74" s="21">
        <f t="shared" si="14"/>
        <v>39.093440999999999</v>
      </c>
      <c r="R74" s="21">
        <f t="shared" si="15"/>
        <v>0</v>
      </c>
      <c r="S74" s="21">
        <f t="shared" si="16"/>
        <v>859.78423900000007</v>
      </c>
      <c r="T74" s="21">
        <f t="shared" si="17"/>
        <v>169.36972800000001</v>
      </c>
      <c r="U74" s="22">
        <f t="shared" si="18"/>
        <v>1068.2474080000002</v>
      </c>
      <c r="V74" s="39">
        <f t="shared" si="19"/>
        <v>0.68153146249063756</v>
      </c>
    </row>
    <row r="75" spans="1:22">
      <c r="A75">
        <v>70</v>
      </c>
      <c r="B75" s="155">
        <f t="shared" si="10"/>
        <v>41277</v>
      </c>
      <c r="C75" s="148">
        <f t="shared" si="11"/>
        <v>2013</v>
      </c>
      <c r="D75" s="148">
        <f t="shared" si="12"/>
        <v>1</v>
      </c>
      <c r="E75" s="152">
        <v>22</v>
      </c>
      <c r="F75" s="153">
        <v>22.17</v>
      </c>
      <c r="G75" s="154">
        <v>0</v>
      </c>
      <c r="H75" s="154">
        <v>1407.8920000000001</v>
      </c>
      <c r="I75" s="154">
        <v>215.29300000000001</v>
      </c>
      <c r="J75" s="151">
        <v>0</v>
      </c>
      <c r="K75" s="149">
        <f t="shared" si="13"/>
        <v>1645.355</v>
      </c>
      <c r="L75" s="148">
        <v>13.654</v>
      </c>
      <c r="M75" s="148">
        <v>0</v>
      </c>
      <c r="N75" s="148">
        <v>456.86200000000002</v>
      </c>
      <c r="O75" s="148">
        <v>61.158000000000001</v>
      </c>
      <c r="P75" s="148">
        <v>0</v>
      </c>
      <c r="Q75" s="21">
        <f t="shared" si="14"/>
        <v>38.272162000000002</v>
      </c>
      <c r="R75" s="21">
        <f t="shared" si="15"/>
        <v>0</v>
      </c>
      <c r="S75" s="21">
        <f t="shared" si="16"/>
        <v>891.33776200000011</v>
      </c>
      <c r="T75" s="21">
        <f t="shared" si="17"/>
        <v>194.237808</v>
      </c>
      <c r="U75" s="22">
        <f t="shared" si="18"/>
        <v>1123.8477320000002</v>
      </c>
      <c r="V75" s="39">
        <f t="shared" si="19"/>
        <v>0.68304270628526986</v>
      </c>
    </row>
    <row r="76" spans="1:22">
      <c r="A76">
        <v>71</v>
      </c>
      <c r="B76" s="155">
        <f t="shared" si="10"/>
        <v>41277</v>
      </c>
      <c r="C76" s="148">
        <f t="shared" si="11"/>
        <v>2013</v>
      </c>
      <c r="D76" s="148">
        <f t="shared" si="12"/>
        <v>1</v>
      </c>
      <c r="E76" s="152">
        <v>23</v>
      </c>
      <c r="F76" s="153">
        <v>22.491</v>
      </c>
      <c r="G76" s="154">
        <v>0</v>
      </c>
      <c r="H76" s="154">
        <v>1518.8510000000001</v>
      </c>
      <c r="I76" s="154">
        <v>208.15799999999999</v>
      </c>
      <c r="J76" s="151">
        <v>0</v>
      </c>
      <c r="K76" s="149">
        <f t="shared" si="13"/>
        <v>1749.5</v>
      </c>
      <c r="L76" s="148">
        <v>13.867000000000001</v>
      </c>
      <c r="M76" s="148">
        <v>0</v>
      </c>
      <c r="N76" s="148">
        <v>495.64</v>
      </c>
      <c r="O76" s="148">
        <v>58.682000000000002</v>
      </c>
      <c r="P76" s="148">
        <v>0</v>
      </c>
      <c r="Q76" s="21">
        <f t="shared" si="14"/>
        <v>38.869201000000004</v>
      </c>
      <c r="R76" s="21">
        <f t="shared" si="15"/>
        <v>0</v>
      </c>
      <c r="S76" s="21">
        <f t="shared" si="16"/>
        <v>966.99364000000003</v>
      </c>
      <c r="T76" s="21">
        <f t="shared" si="17"/>
        <v>186.37403200000003</v>
      </c>
      <c r="U76" s="22">
        <f t="shared" si="18"/>
        <v>1192.2368730000001</v>
      </c>
      <c r="V76" s="39">
        <f t="shared" si="19"/>
        <v>0.68147291969134038</v>
      </c>
    </row>
    <row r="77" spans="1:22">
      <c r="A77">
        <v>72</v>
      </c>
      <c r="B77" s="155">
        <f t="shared" si="10"/>
        <v>41277</v>
      </c>
      <c r="C77" s="148">
        <f t="shared" si="11"/>
        <v>2013</v>
      </c>
      <c r="D77" s="148">
        <f t="shared" si="12"/>
        <v>1</v>
      </c>
      <c r="E77" s="152">
        <v>24</v>
      </c>
      <c r="F77" s="153">
        <v>23.27</v>
      </c>
      <c r="G77" s="154">
        <v>0</v>
      </c>
      <c r="H77" s="154">
        <v>1469.7449999999999</v>
      </c>
      <c r="I77" s="154">
        <v>166.83600000000001</v>
      </c>
      <c r="J77" s="151">
        <v>0</v>
      </c>
      <c r="K77" s="149">
        <f t="shared" si="13"/>
        <v>1659.8509999999999</v>
      </c>
      <c r="L77" s="148">
        <v>14.22</v>
      </c>
      <c r="M77" s="148">
        <v>0</v>
      </c>
      <c r="N77" s="148">
        <v>490.43200000000002</v>
      </c>
      <c r="O77" s="148">
        <v>43.250999999999998</v>
      </c>
      <c r="P77" s="148">
        <v>0</v>
      </c>
      <c r="Q77" s="21">
        <f t="shared" si="14"/>
        <v>39.85866</v>
      </c>
      <c r="R77" s="21">
        <f t="shared" si="15"/>
        <v>0</v>
      </c>
      <c r="S77" s="21">
        <f t="shared" si="16"/>
        <v>956.83283200000005</v>
      </c>
      <c r="T77" s="21">
        <f t="shared" si="17"/>
        <v>137.36517599999999</v>
      </c>
      <c r="U77" s="22">
        <f t="shared" si="18"/>
        <v>1134.0566679999999</v>
      </c>
      <c r="V77" s="39">
        <f t="shared" si="19"/>
        <v>0.68322799335603013</v>
      </c>
    </row>
    <row r="78" spans="1:22">
      <c r="A78">
        <v>73</v>
      </c>
      <c r="B78" s="155">
        <f t="shared" si="10"/>
        <v>41278</v>
      </c>
      <c r="C78" s="148">
        <f t="shared" si="11"/>
        <v>2013</v>
      </c>
      <c r="D78" s="148">
        <f t="shared" si="12"/>
        <v>1</v>
      </c>
      <c r="E78" s="152">
        <v>1</v>
      </c>
      <c r="F78" s="153">
        <v>22.974</v>
      </c>
      <c r="G78" s="154">
        <v>0</v>
      </c>
      <c r="H78" s="154">
        <v>1387.6489999999999</v>
      </c>
      <c r="I78" s="154">
        <v>132.80099999999999</v>
      </c>
      <c r="J78" s="151">
        <v>0</v>
      </c>
      <c r="K78" s="149">
        <f t="shared" si="13"/>
        <v>1543.4239999999998</v>
      </c>
      <c r="L78" s="148">
        <v>14.054</v>
      </c>
      <c r="M78" s="148">
        <v>0</v>
      </c>
      <c r="N78" s="148">
        <v>459.60899999999998</v>
      </c>
      <c r="O78" s="148">
        <v>34.201999999999998</v>
      </c>
      <c r="P78" s="148">
        <v>0</v>
      </c>
      <c r="Q78" s="21">
        <f t="shared" si="14"/>
        <v>39.393362000000003</v>
      </c>
      <c r="R78" s="21">
        <f t="shared" si="15"/>
        <v>0</v>
      </c>
      <c r="S78" s="21">
        <f t="shared" si="16"/>
        <v>896.69715899999994</v>
      </c>
      <c r="T78" s="21">
        <f t="shared" si="17"/>
        <v>108.625552</v>
      </c>
      <c r="U78" s="22">
        <f t="shared" si="18"/>
        <v>1044.7160730000001</v>
      </c>
      <c r="V78" s="39">
        <f t="shared" si="19"/>
        <v>0.67688209655933829</v>
      </c>
    </row>
    <row r="79" spans="1:22">
      <c r="A79">
        <v>74</v>
      </c>
      <c r="B79" s="155">
        <f t="shared" si="10"/>
        <v>41278</v>
      </c>
      <c r="C79" s="148">
        <f t="shared" si="11"/>
        <v>2013</v>
      </c>
      <c r="D79" s="148">
        <f t="shared" si="12"/>
        <v>1</v>
      </c>
      <c r="E79" s="152">
        <v>2</v>
      </c>
      <c r="F79" s="153">
        <v>22.655000000000001</v>
      </c>
      <c r="G79" s="154">
        <v>0</v>
      </c>
      <c r="H79" s="154">
        <v>1311.2449999999999</v>
      </c>
      <c r="I79" s="154">
        <v>93.49</v>
      </c>
      <c r="J79" s="151">
        <v>0</v>
      </c>
      <c r="K79" s="149">
        <f t="shared" si="13"/>
        <v>1427.3899999999999</v>
      </c>
      <c r="L79" s="148">
        <v>13.875999999999999</v>
      </c>
      <c r="M79" s="148">
        <v>0</v>
      </c>
      <c r="N79" s="148">
        <v>433.01600000000002</v>
      </c>
      <c r="O79" s="148">
        <v>24.241</v>
      </c>
      <c r="P79" s="148">
        <v>0</v>
      </c>
      <c r="Q79" s="21">
        <f t="shared" si="14"/>
        <v>38.894427999999998</v>
      </c>
      <c r="R79" s="21">
        <f t="shared" si="15"/>
        <v>0</v>
      </c>
      <c r="S79" s="21">
        <f t="shared" si="16"/>
        <v>844.8142160000001</v>
      </c>
      <c r="T79" s="21">
        <f t="shared" si="17"/>
        <v>76.989416000000006</v>
      </c>
      <c r="U79" s="22">
        <f t="shared" si="18"/>
        <v>960.69806000000005</v>
      </c>
      <c r="V79" s="39">
        <f t="shared" si="19"/>
        <v>0.67304525042209917</v>
      </c>
    </row>
    <row r="80" spans="1:22">
      <c r="A80">
        <v>75</v>
      </c>
      <c r="B80" s="155">
        <f t="shared" si="10"/>
        <v>41278</v>
      </c>
      <c r="C80" s="148">
        <f t="shared" si="11"/>
        <v>2013</v>
      </c>
      <c r="D80" s="148">
        <f t="shared" si="12"/>
        <v>1</v>
      </c>
      <c r="E80" s="152">
        <v>3</v>
      </c>
      <c r="F80" s="153">
        <v>22.541</v>
      </c>
      <c r="G80" s="154">
        <v>0</v>
      </c>
      <c r="H80" s="154">
        <v>1228.3109999999999</v>
      </c>
      <c r="I80" s="154">
        <v>77.19</v>
      </c>
      <c r="J80" s="151">
        <v>0</v>
      </c>
      <c r="K80" s="149">
        <f t="shared" si="13"/>
        <v>1328.0419999999999</v>
      </c>
      <c r="L80" s="148">
        <v>13.824</v>
      </c>
      <c r="M80" s="148">
        <v>0</v>
      </c>
      <c r="N80" s="148">
        <v>432.99299999999999</v>
      </c>
      <c r="O80" s="148">
        <v>19.925999999999998</v>
      </c>
      <c r="P80" s="148">
        <v>0</v>
      </c>
      <c r="Q80" s="21">
        <f t="shared" si="14"/>
        <v>38.748671999999999</v>
      </c>
      <c r="R80" s="21">
        <f t="shared" si="15"/>
        <v>0</v>
      </c>
      <c r="S80" s="21">
        <f t="shared" si="16"/>
        <v>844.76934300000005</v>
      </c>
      <c r="T80" s="21">
        <f t="shared" si="17"/>
        <v>63.284976</v>
      </c>
      <c r="U80" s="22">
        <f t="shared" si="18"/>
        <v>946.80299100000013</v>
      </c>
      <c r="V80" s="39">
        <f t="shared" si="19"/>
        <v>0.71293151195519433</v>
      </c>
    </row>
    <row r="81" spans="1:22">
      <c r="A81">
        <v>76</v>
      </c>
      <c r="B81" s="155">
        <f t="shared" si="10"/>
        <v>41278</v>
      </c>
      <c r="C81" s="148">
        <f t="shared" si="11"/>
        <v>2013</v>
      </c>
      <c r="D81" s="148">
        <f t="shared" si="12"/>
        <v>1</v>
      </c>
      <c r="E81" s="152">
        <v>4</v>
      </c>
      <c r="F81" s="153">
        <v>22.116</v>
      </c>
      <c r="G81" s="154">
        <v>0</v>
      </c>
      <c r="H81" s="154">
        <v>1165.383</v>
      </c>
      <c r="I81" s="154">
        <v>72.581000000000003</v>
      </c>
      <c r="J81" s="151">
        <v>0</v>
      </c>
      <c r="K81" s="149">
        <f t="shared" si="13"/>
        <v>1260.08</v>
      </c>
      <c r="L81" s="148">
        <v>13.617000000000001</v>
      </c>
      <c r="M81" s="148">
        <v>0</v>
      </c>
      <c r="N81" s="148">
        <v>378.512</v>
      </c>
      <c r="O81" s="148">
        <v>18.751000000000001</v>
      </c>
      <c r="P81" s="148">
        <v>0</v>
      </c>
      <c r="Q81" s="21">
        <f t="shared" si="14"/>
        <v>38.168451000000005</v>
      </c>
      <c r="R81" s="21">
        <f t="shared" si="15"/>
        <v>0</v>
      </c>
      <c r="S81" s="21">
        <f t="shared" si="16"/>
        <v>738.47691199999997</v>
      </c>
      <c r="T81" s="21">
        <f t="shared" si="17"/>
        <v>59.553176000000008</v>
      </c>
      <c r="U81" s="22">
        <f t="shared" si="18"/>
        <v>836.19853899999998</v>
      </c>
      <c r="V81" s="39">
        <f t="shared" si="19"/>
        <v>0.6636075003174402</v>
      </c>
    </row>
    <row r="82" spans="1:22">
      <c r="A82">
        <v>77</v>
      </c>
      <c r="B82" s="155">
        <f t="shared" si="10"/>
        <v>41278</v>
      </c>
      <c r="C82" s="148">
        <f t="shared" si="11"/>
        <v>2013</v>
      </c>
      <c r="D82" s="148">
        <f t="shared" si="12"/>
        <v>1</v>
      </c>
      <c r="E82" s="152">
        <v>5</v>
      </c>
      <c r="F82" s="153">
        <v>21.917000000000002</v>
      </c>
      <c r="G82" s="154">
        <v>0</v>
      </c>
      <c r="H82" s="154">
        <v>1156.027</v>
      </c>
      <c r="I82" s="154">
        <v>63.47</v>
      </c>
      <c r="J82" s="151">
        <v>0</v>
      </c>
      <c r="K82" s="149">
        <f t="shared" si="13"/>
        <v>1241.414</v>
      </c>
      <c r="L82" s="148">
        <v>13.545999999999999</v>
      </c>
      <c r="M82" s="148">
        <v>0</v>
      </c>
      <c r="N82" s="148">
        <v>376.92599999999999</v>
      </c>
      <c r="O82" s="148">
        <v>16.419</v>
      </c>
      <c r="P82" s="148">
        <v>0</v>
      </c>
      <c r="Q82" s="21">
        <f t="shared" si="14"/>
        <v>37.969437999999997</v>
      </c>
      <c r="R82" s="21">
        <f t="shared" si="15"/>
        <v>0</v>
      </c>
      <c r="S82" s="21">
        <f t="shared" si="16"/>
        <v>735.38262599999996</v>
      </c>
      <c r="T82" s="21">
        <f t="shared" si="17"/>
        <v>52.146744000000005</v>
      </c>
      <c r="U82" s="22">
        <f t="shared" si="18"/>
        <v>825.49880799999994</v>
      </c>
      <c r="V82" s="39">
        <f t="shared" si="19"/>
        <v>0.66496656876755056</v>
      </c>
    </row>
    <row r="83" spans="1:22">
      <c r="A83">
        <v>78</v>
      </c>
      <c r="B83" s="155">
        <f t="shared" si="10"/>
        <v>41278</v>
      </c>
      <c r="C83" s="148">
        <f t="shared" si="11"/>
        <v>2013</v>
      </c>
      <c r="D83" s="148">
        <f t="shared" si="12"/>
        <v>1</v>
      </c>
      <c r="E83" s="152">
        <v>6</v>
      </c>
      <c r="F83" s="153">
        <v>22.56</v>
      </c>
      <c r="G83" s="154">
        <v>0</v>
      </c>
      <c r="H83" s="154">
        <v>1158.9960000000001</v>
      </c>
      <c r="I83" s="154">
        <v>56.527999999999999</v>
      </c>
      <c r="J83" s="151">
        <v>0</v>
      </c>
      <c r="K83" s="149">
        <f t="shared" si="13"/>
        <v>1238.0840000000001</v>
      </c>
      <c r="L83" s="148">
        <v>13.83</v>
      </c>
      <c r="M83" s="148">
        <v>0</v>
      </c>
      <c r="N83" s="148">
        <v>376.93400000000003</v>
      </c>
      <c r="O83" s="148">
        <v>14.599</v>
      </c>
      <c r="P83" s="148">
        <v>0</v>
      </c>
      <c r="Q83" s="21">
        <f t="shared" si="14"/>
        <v>38.76549</v>
      </c>
      <c r="R83" s="21">
        <f t="shared" si="15"/>
        <v>0</v>
      </c>
      <c r="S83" s="21">
        <f t="shared" si="16"/>
        <v>735.39823400000012</v>
      </c>
      <c r="T83" s="21">
        <f t="shared" si="17"/>
        <v>46.366424000000002</v>
      </c>
      <c r="U83" s="22">
        <f t="shared" si="18"/>
        <v>820.53014800000017</v>
      </c>
      <c r="V83" s="39">
        <f t="shared" si="19"/>
        <v>0.66274190442651726</v>
      </c>
    </row>
    <row r="84" spans="1:22">
      <c r="A84">
        <v>79</v>
      </c>
      <c r="B84" s="155">
        <f t="shared" si="10"/>
        <v>41278</v>
      </c>
      <c r="C84" s="148">
        <f t="shared" si="11"/>
        <v>2013</v>
      </c>
      <c r="D84" s="148">
        <f t="shared" si="12"/>
        <v>1</v>
      </c>
      <c r="E84" s="152">
        <v>7</v>
      </c>
      <c r="F84" s="153">
        <v>22.177</v>
      </c>
      <c r="G84" s="154">
        <v>0</v>
      </c>
      <c r="H84" s="154">
        <v>1152.6420000000001</v>
      </c>
      <c r="I84" s="154">
        <v>55.889000000000003</v>
      </c>
      <c r="J84" s="151">
        <v>0</v>
      </c>
      <c r="K84" s="149">
        <f t="shared" si="13"/>
        <v>1230.7079999999999</v>
      </c>
      <c r="L84" s="148">
        <v>13.654</v>
      </c>
      <c r="M84" s="148">
        <v>0</v>
      </c>
      <c r="N84" s="148">
        <v>386.04899999999998</v>
      </c>
      <c r="O84" s="148">
        <v>14.423999999999999</v>
      </c>
      <c r="P84" s="148">
        <v>0</v>
      </c>
      <c r="Q84" s="21">
        <f t="shared" si="14"/>
        <v>38.272162000000002</v>
      </c>
      <c r="R84" s="21">
        <f t="shared" si="15"/>
        <v>0</v>
      </c>
      <c r="S84" s="21">
        <f t="shared" si="16"/>
        <v>753.18159900000001</v>
      </c>
      <c r="T84" s="21">
        <f t="shared" si="17"/>
        <v>45.810623999999997</v>
      </c>
      <c r="U84" s="22">
        <f t="shared" si="18"/>
        <v>837.26438499999995</v>
      </c>
      <c r="V84" s="39">
        <f t="shared" si="19"/>
        <v>0.68031115829262512</v>
      </c>
    </row>
    <row r="85" spans="1:22">
      <c r="A85">
        <v>80</v>
      </c>
      <c r="B85" s="155">
        <f t="shared" si="10"/>
        <v>41278</v>
      </c>
      <c r="C85" s="148">
        <f t="shared" si="11"/>
        <v>2013</v>
      </c>
      <c r="D85" s="148">
        <f t="shared" si="12"/>
        <v>1</v>
      </c>
      <c r="E85" s="152">
        <v>8</v>
      </c>
      <c r="F85" s="153">
        <v>22.298999999999999</v>
      </c>
      <c r="G85" s="154">
        <v>0</v>
      </c>
      <c r="H85" s="154">
        <v>1204.3109999999999</v>
      </c>
      <c r="I85" s="154">
        <v>85.927000000000007</v>
      </c>
      <c r="J85" s="151">
        <v>0</v>
      </c>
      <c r="K85" s="149">
        <f t="shared" si="13"/>
        <v>1312.5369999999998</v>
      </c>
      <c r="L85" s="148">
        <v>13.722</v>
      </c>
      <c r="M85" s="148">
        <v>0</v>
      </c>
      <c r="N85" s="148">
        <v>392.11700000000002</v>
      </c>
      <c r="O85" s="148">
        <v>22.068999999999999</v>
      </c>
      <c r="P85" s="148">
        <v>0</v>
      </c>
      <c r="Q85" s="21">
        <f t="shared" si="14"/>
        <v>38.462765999999995</v>
      </c>
      <c r="R85" s="21">
        <f t="shared" si="15"/>
        <v>0</v>
      </c>
      <c r="S85" s="21">
        <f t="shared" si="16"/>
        <v>765.0202670000001</v>
      </c>
      <c r="T85" s="21">
        <f t="shared" si="17"/>
        <v>70.091144</v>
      </c>
      <c r="U85" s="22">
        <f t="shared" si="18"/>
        <v>873.57417700000008</v>
      </c>
      <c r="V85" s="39">
        <f t="shared" si="19"/>
        <v>0.66556156283594303</v>
      </c>
    </row>
    <row r="86" spans="1:22">
      <c r="A86">
        <v>81</v>
      </c>
      <c r="B86" s="155">
        <f t="shared" si="10"/>
        <v>41278</v>
      </c>
      <c r="C86" s="148">
        <f t="shared" si="11"/>
        <v>2013</v>
      </c>
      <c r="D86" s="148">
        <f t="shared" si="12"/>
        <v>1</v>
      </c>
      <c r="E86" s="152">
        <v>9</v>
      </c>
      <c r="F86" s="153">
        <v>21.736000000000001</v>
      </c>
      <c r="G86" s="154">
        <v>0</v>
      </c>
      <c r="H86" s="154">
        <v>1216.751</v>
      </c>
      <c r="I86" s="154">
        <v>85.64</v>
      </c>
      <c r="J86" s="151">
        <v>0</v>
      </c>
      <c r="K86" s="149">
        <f t="shared" si="13"/>
        <v>1324.1270000000002</v>
      </c>
      <c r="L86" s="148">
        <v>13.445</v>
      </c>
      <c r="M86" s="148">
        <v>0</v>
      </c>
      <c r="N86" s="148">
        <v>413.73500000000001</v>
      </c>
      <c r="O86" s="148">
        <v>21.963999999999999</v>
      </c>
      <c r="P86" s="148">
        <v>0</v>
      </c>
      <c r="Q86" s="21">
        <f t="shared" si="14"/>
        <v>37.686335</v>
      </c>
      <c r="R86" s="21">
        <f t="shared" si="15"/>
        <v>0</v>
      </c>
      <c r="S86" s="21">
        <f t="shared" si="16"/>
        <v>807.19698500000004</v>
      </c>
      <c r="T86" s="21">
        <f t="shared" si="17"/>
        <v>69.757664000000005</v>
      </c>
      <c r="U86" s="22">
        <f t="shared" si="18"/>
        <v>914.640984</v>
      </c>
      <c r="V86" s="39">
        <f t="shared" si="19"/>
        <v>0.6907501954117693</v>
      </c>
    </row>
    <row r="87" spans="1:22">
      <c r="A87">
        <v>82</v>
      </c>
      <c r="B87" s="155">
        <f t="shared" si="10"/>
        <v>41278</v>
      </c>
      <c r="C87" s="148">
        <f t="shared" si="11"/>
        <v>2013</v>
      </c>
      <c r="D87" s="148">
        <f t="shared" si="12"/>
        <v>1</v>
      </c>
      <c r="E87" s="152">
        <v>10</v>
      </c>
      <c r="F87" s="153">
        <v>19.827999999999999</v>
      </c>
      <c r="G87" s="154">
        <v>0</v>
      </c>
      <c r="H87" s="154">
        <v>1396.13</v>
      </c>
      <c r="I87" s="154">
        <v>91.55</v>
      </c>
      <c r="J87" s="151">
        <v>0</v>
      </c>
      <c r="K87" s="149">
        <f t="shared" si="13"/>
        <v>1507.508</v>
      </c>
      <c r="L87" s="148">
        <v>12.468</v>
      </c>
      <c r="M87" s="148">
        <v>0</v>
      </c>
      <c r="N87" s="148">
        <v>464.28399999999999</v>
      </c>
      <c r="O87" s="148">
        <v>23.503</v>
      </c>
      <c r="P87" s="148">
        <v>0</v>
      </c>
      <c r="Q87" s="21">
        <f t="shared" si="14"/>
        <v>34.947803999999998</v>
      </c>
      <c r="R87" s="21">
        <f t="shared" si="15"/>
        <v>0</v>
      </c>
      <c r="S87" s="21">
        <f t="shared" si="16"/>
        <v>905.818084</v>
      </c>
      <c r="T87" s="21">
        <f t="shared" si="17"/>
        <v>74.645527999999999</v>
      </c>
      <c r="U87" s="22">
        <f t="shared" si="18"/>
        <v>1015.411416</v>
      </c>
      <c r="V87" s="39">
        <f t="shared" si="19"/>
        <v>0.67356950410876759</v>
      </c>
    </row>
    <row r="88" spans="1:22">
      <c r="A88">
        <v>83</v>
      </c>
      <c r="B88" s="155">
        <f t="shared" si="10"/>
        <v>41278</v>
      </c>
      <c r="C88" s="148">
        <f t="shared" si="11"/>
        <v>2013</v>
      </c>
      <c r="D88" s="148">
        <f t="shared" si="12"/>
        <v>1</v>
      </c>
      <c r="E88" s="152">
        <v>11</v>
      </c>
      <c r="F88" s="153">
        <v>20.222999999999999</v>
      </c>
      <c r="G88" s="154">
        <v>0</v>
      </c>
      <c r="H88" s="154">
        <v>1408.798</v>
      </c>
      <c r="I88" s="154">
        <v>111.96899999999999</v>
      </c>
      <c r="J88" s="151">
        <v>0</v>
      </c>
      <c r="K88" s="149">
        <f t="shared" si="13"/>
        <v>1540.99</v>
      </c>
      <c r="L88" s="148">
        <v>12.651999999999999</v>
      </c>
      <c r="M88" s="148">
        <v>0</v>
      </c>
      <c r="N88" s="148">
        <v>481.20299999999997</v>
      </c>
      <c r="O88" s="148">
        <v>28.922000000000001</v>
      </c>
      <c r="P88" s="148">
        <v>0</v>
      </c>
      <c r="Q88" s="21">
        <f t="shared" si="14"/>
        <v>35.463555999999997</v>
      </c>
      <c r="R88" s="21">
        <f t="shared" si="15"/>
        <v>0</v>
      </c>
      <c r="S88" s="21">
        <f t="shared" si="16"/>
        <v>938.82705299999998</v>
      </c>
      <c r="T88" s="21">
        <f t="shared" si="17"/>
        <v>91.856272000000004</v>
      </c>
      <c r="U88" s="22">
        <f t="shared" si="18"/>
        <v>1066.1468810000001</v>
      </c>
      <c r="V88" s="39">
        <f t="shared" si="19"/>
        <v>0.69185840336407123</v>
      </c>
    </row>
    <row r="89" spans="1:22">
      <c r="A89">
        <v>84</v>
      </c>
      <c r="B89" s="155">
        <f t="shared" si="10"/>
        <v>41278</v>
      </c>
      <c r="C89" s="148">
        <f t="shared" si="11"/>
        <v>2013</v>
      </c>
      <c r="D89" s="148">
        <f t="shared" si="12"/>
        <v>1</v>
      </c>
      <c r="E89" s="152">
        <v>12</v>
      </c>
      <c r="F89" s="153">
        <v>20.402999999999999</v>
      </c>
      <c r="G89" s="154">
        <v>0</v>
      </c>
      <c r="H89" s="154">
        <v>1443.7840000000001</v>
      </c>
      <c r="I89" s="154">
        <v>137.08099999999999</v>
      </c>
      <c r="J89" s="151">
        <v>0</v>
      </c>
      <c r="K89" s="149">
        <f t="shared" si="13"/>
        <v>1601.268</v>
      </c>
      <c r="L89" s="148">
        <v>12.815</v>
      </c>
      <c r="M89" s="148">
        <v>0</v>
      </c>
      <c r="N89" s="148">
        <v>486.50400000000002</v>
      </c>
      <c r="O89" s="148">
        <v>35.738</v>
      </c>
      <c r="P89" s="148">
        <v>0</v>
      </c>
      <c r="Q89" s="21">
        <f t="shared" si="14"/>
        <v>35.920445000000001</v>
      </c>
      <c r="R89" s="21">
        <f t="shared" si="15"/>
        <v>0</v>
      </c>
      <c r="S89" s="21">
        <f t="shared" si="16"/>
        <v>949.16930400000012</v>
      </c>
      <c r="T89" s="21">
        <f t="shared" si="17"/>
        <v>113.503888</v>
      </c>
      <c r="U89" s="22">
        <f t="shared" si="18"/>
        <v>1098.5936370000002</v>
      </c>
      <c r="V89" s="39">
        <f t="shared" si="19"/>
        <v>0.68607730685931412</v>
      </c>
    </row>
    <row r="90" spans="1:22">
      <c r="A90">
        <v>85</v>
      </c>
      <c r="B90" s="155">
        <f t="shared" si="10"/>
        <v>41278</v>
      </c>
      <c r="C90" s="148">
        <f t="shared" si="11"/>
        <v>2013</v>
      </c>
      <c r="D90" s="148">
        <f t="shared" si="12"/>
        <v>1</v>
      </c>
      <c r="E90" s="152">
        <v>13</v>
      </c>
      <c r="F90" s="153">
        <v>20.117999999999999</v>
      </c>
      <c r="G90" s="154">
        <v>0</v>
      </c>
      <c r="H90" s="154">
        <v>1491.1769999999999</v>
      </c>
      <c r="I90" s="154">
        <v>176.06100000000001</v>
      </c>
      <c r="J90" s="151">
        <v>0</v>
      </c>
      <c r="K90" s="149">
        <f t="shared" si="13"/>
        <v>1687.3559999999998</v>
      </c>
      <c r="L90" s="148">
        <v>12.618</v>
      </c>
      <c r="M90" s="148">
        <v>0</v>
      </c>
      <c r="N90" s="148">
        <v>477.57100000000003</v>
      </c>
      <c r="O90" s="148">
        <v>46.162999999999997</v>
      </c>
      <c r="P90" s="148">
        <v>0</v>
      </c>
      <c r="Q90" s="21">
        <f t="shared" si="14"/>
        <v>35.368254</v>
      </c>
      <c r="R90" s="21">
        <f t="shared" si="15"/>
        <v>0</v>
      </c>
      <c r="S90" s="21">
        <f t="shared" si="16"/>
        <v>931.74102100000005</v>
      </c>
      <c r="T90" s="21">
        <f t="shared" si="17"/>
        <v>146.613688</v>
      </c>
      <c r="U90" s="22">
        <f t="shared" si="18"/>
        <v>1113.7229629999999</v>
      </c>
      <c r="V90" s="39">
        <f t="shared" si="19"/>
        <v>0.66004030151313653</v>
      </c>
    </row>
    <row r="91" spans="1:22">
      <c r="A91">
        <v>86</v>
      </c>
      <c r="B91" s="155">
        <f t="shared" si="10"/>
        <v>41278</v>
      </c>
      <c r="C91" s="148">
        <f t="shared" si="11"/>
        <v>2013</v>
      </c>
      <c r="D91" s="148">
        <f t="shared" si="12"/>
        <v>1</v>
      </c>
      <c r="E91" s="152">
        <v>14</v>
      </c>
      <c r="F91" s="153">
        <v>20.068000000000001</v>
      </c>
      <c r="G91" s="154">
        <v>0</v>
      </c>
      <c r="H91" s="154">
        <v>1494.011</v>
      </c>
      <c r="I91" s="154">
        <v>214.60400000000001</v>
      </c>
      <c r="J91" s="151">
        <v>0</v>
      </c>
      <c r="K91" s="149">
        <f t="shared" si="13"/>
        <v>1728.683</v>
      </c>
      <c r="L91" s="148">
        <v>12.6</v>
      </c>
      <c r="M91" s="148">
        <v>0</v>
      </c>
      <c r="N91" s="148">
        <v>477.01600000000002</v>
      </c>
      <c r="O91" s="148">
        <v>56.478999999999999</v>
      </c>
      <c r="P91" s="148">
        <v>0</v>
      </c>
      <c r="Q91" s="21">
        <f t="shared" si="14"/>
        <v>35.317799999999998</v>
      </c>
      <c r="R91" s="21">
        <f t="shared" si="15"/>
        <v>0</v>
      </c>
      <c r="S91" s="21">
        <f t="shared" si="16"/>
        <v>930.65821600000004</v>
      </c>
      <c r="T91" s="21">
        <f t="shared" si="17"/>
        <v>179.37730400000001</v>
      </c>
      <c r="U91" s="22">
        <f t="shared" si="18"/>
        <v>1145.3533200000002</v>
      </c>
      <c r="V91" s="39">
        <f t="shared" si="19"/>
        <v>0.66255832908636236</v>
      </c>
    </row>
    <row r="92" spans="1:22">
      <c r="A92">
        <v>87</v>
      </c>
      <c r="B92" s="155">
        <f t="shared" si="10"/>
        <v>41278</v>
      </c>
      <c r="C92" s="148">
        <f t="shared" si="11"/>
        <v>2013</v>
      </c>
      <c r="D92" s="148">
        <f t="shared" si="12"/>
        <v>1</v>
      </c>
      <c r="E92" s="152">
        <v>15</v>
      </c>
      <c r="F92" s="153">
        <v>19.895</v>
      </c>
      <c r="G92" s="154">
        <v>0</v>
      </c>
      <c r="H92" s="154">
        <v>1489.3140000000001</v>
      </c>
      <c r="I92" s="154">
        <v>287.43900000000002</v>
      </c>
      <c r="J92" s="151">
        <v>0</v>
      </c>
      <c r="K92" s="149">
        <f t="shared" si="13"/>
        <v>1796.6480000000001</v>
      </c>
      <c r="L92" s="148">
        <v>12.487</v>
      </c>
      <c r="M92" s="148">
        <v>0</v>
      </c>
      <c r="N92" s="148">
        <v>478.12099999999998</v>
      </c>
      <c r="O92" s="148">
        <v>76.278000000000006</v>
      </c>
      <c r="P92" s="148">
        <v>0</v>
      </c>
      <c r="Q92" s="21">
        <f t="shared" si="14"/>
        <v>35.001061</v>
      </c>
      <c r="R92" s="21">
        <f t="shared" si="15"/>
        <v>0</v>
      </c>
      <c r="S92" s="21">
        <f t="shared" si="16"/>
        <v>932.81407100000001</v>
      </c>
      <c r="T92" s="21">
        <f t="shared" si="17"/>
        <v>242.25892800000003</v>
      </c>
      <c r="U92" s="22">
        <f t="shared" si="18"/>
        <v>1210.0740600000001</v>
      </c>
      <c r="V92" s="39">
        <f t="shared" si="19"/>
        <v>0.67351760611984102</v>
      </c>
    </row>
    <row r="93" spans="1:22">
      <c r="A93">
        <v>88</v>
      </c>
      <c r="B93" s="155">
        <f t="shared" si="10"/>
        <v>41278</v>
      </c>
      <c r="C93" s="148">
        <f t="shared" si="11"/>
        <v>2013</v>
      </c>
      <c r="D93" s="148">
        <f t="shared" si="12"/>
        <v>1</v>
      </c>
      <c r="E93" s="152">
        <v>16</v>
      </c>
      <c r="F93" s="153">
        <v>20.297999999999998</v>
      </c>
      <c r="G93" s="154">
        <v>0</v>
      </c>
      <c r="H93" s="154">
        <v>1495.614</v>
      </c>
      <c r="I93" s="154">
        <v>315.32100000000003</v>
      </c>
      <c r="J93" s="151">
        <v>0</v>
      </c>
      <c r="K93" s="149">
        <f t="shared" si="13"/>
        <v>1831.2330000000002</v>
      </c>
      <c r="L93" s="148">
        <v>12.718</v>
      </c>
      <c r="M93" s="148">
        <v>0</v>
      </c>
      <c r="N93" s="148">
        <v>480.18799999999999</v>
      </c>
      <c r="O93" s="148">
        <v>83.947999999999993</v>
      </c>
      <c r="P93" s="148">
        <v>0</v>
      </c>
      <c r="Q93" s="21">
        <f t="shared" si="14"/>
        <v>35.648553999999997</v>
      </c>
      <c r="R93" s="21">
        <f t="shared" si="15"/>
        <v>0</v>
      </c>
      <c r="S93" s="21">
        <f t="shared" si="16"/>
        <v>936.84678800000006</v>
      </c>
      <c r="T93" s="21">
        <f t="shared" si="17"/>
        <v>266.61884800000001</v>
      </c>
      <c r="U93" s="22">
        <f t="shared" si="18"/>
        <v>1239.11419</v>
      </c>
      <c r="V93" s="39">
        <f t="shared" si="19"/>
        <v>0.67665566861235016</v>
      </c>
    </row>
    <row r="94" spans="1:22">
      <c r="A94">
        <v>89</v>
      </c>
      <c r="B94" s="155">
        <f t="shared" si="10"/>
        <v>41278</v>
      </c>
      <c r="C94" s="148">
        <f t="shared" si="11"/>
        <v>2013</v>
      </c>
      <c r="D94" s="148">
        <f t="shared" si="12"/>
        <v>1</v>
      </c>
      <c r="E94" s="152">
        <v>17</v>
      </c>
      <c r="F94" s="153">
        <v>19.236000000000001</v>
      </c>
      <c r="G94" s="154">
        <v>0</v>
      </c>
      <c r="H94" s="154">
        <v>1542.57</v>
      </c>
      <c r="I94" s="154">
        <v>312.976</v>
      </c>
      <c r="J94" s="151">
        <v>0</v>
      </c>
      <c r="K94" s="149">
        <f t="shared" si="13"/>
        <v>1874.7820000000002</v>
      </c>
      <c r="L94" s="148">
        <v>11.525</v>
      </c>
      <c r="M94" s="148">
        <v>0</v>
      </c>
      <c r="N94" s="148">
        <v>490.82799999999997</v>
      </c>
      <c r="O94" s="148">
        <v>83.257999999999996</v>
      </c>
      <c r="P94" s="148">
        <v>0</v>
      </c>
      <c r="Q94" s="21">
        <f t="shared" si="14"/>
        <v>32.304575</v>
      </c>
      <c r="R94" s="21">
        <f t="shared" si="15"/>
        <v>0</v>
      </c>
      <c r="S94" s="21">
        <f t="shared" si="16"/>
        <v>957.60542799999996</v>
      </c>
      <c r="T94" s="21">
        <f t="shared" si="17"/>
        <v>264.42740800000001</v>
      </c>
      <c r="U94" s="22">
        <f t="shared" si="18"/>
        <v>1254.337411</v>
      </c>
      <c r="V94" s="39">
        <f t="shared" si="19"/>
        <v>0.66905774164676202</v>
      </c>
    </row>
    <row r="95" spans="1:22">
      <c r="A95">
        <v>90</v>
      </c>
      <c r="B95" s="155">
        <f t="shared" ref="B95:B158" si="20">+B71+1</f>
        <v>41278</v>
      </c>
      <c r="C95" s="148">
        <f t="shared" si="11"/>
        <v>2013</v>
      </c>
      <c r="D95" s="148">
        <f t="shared" si="12"/>
        <v>1</v>
      </c>
      <c r="E95" s="152">
        <v>18</v>
      </c>
      <c r="F95" s="153">
        <v>27.036999999999999</v>
      </c>
      <c r="G95" s="154">
        <v>0</v>
      </c>
      <c r="H95" s="154">
        <v>1656.796</v>
      </c>
      <c r="I95" s="154">
        <v>302.71100000000001</v>
      </c>
      <c r="J95" s="151">
        <v>0</v>
      </c>
      <c r="K95" s="149">
        <f t="shared" si="13"/>
        <v>1986.5440000000001</v>
      </c>
      <c r="L95" s="148">
        <v>15.435</v>
      </c>
      <c r="M95" s="148">
        <v>0</v>
      </c>
      <c r="N95" s="148">
        <v>535.29</v>
      </c>
      <c r="O95" s="148">
        <v>80.459999999999994</v>
      </c>
      <c r="P95" s="148">
        <v>0</v>
      </c>
      <c r="Q95" s="21">
        <f t="shared" si="14"/>
        <v>43.264305</v>
      </c>
      <c r="R95" s="21">
        <f t="shared" si="15"/>
        <v>0</v>
      </c>
      <c r="S95" s="21">
        <f t="shared" si="16"/>
        <v>1044.35079</v>
      </c>
      <c r="T95" s="21">
        <f t="shared" si="17"/>
        <v>255.54095999999998</v>
      </c>
      <c r="U95" s="22">
        <f t="shared" si="18"/>
        <v>1343.1560549999999</v>
      </c>
      <c r="V95" s="39">
        <f t="shared" si="19"/>
        <v>0.67612701002343767</v>
      </c>
    </row>
    <row r="96" spans="1:22">
      <c r="A96">
        <v>91</v>
      </c>
      <c r="B96" s="155">
        <f t="shared" si="20"/>
        <v>41278</v>
      </c>
      <c r="C96" s="148">
        <f t="shared" si="11"/>
        <v>2013</v>
      </c>
      <c r="D96" s="148">
        <f t="shared" si="12"/>
        <v>1</v>
      </c>
      <c r="E96" s="152">
        <v>19</v>
      </c>
      <c r="F96" s="153">
        <v>27.247</v>
      </c>
      <c r="G96" s="154">
        <v>0</v>
      </c>
      <c r="H96" s="154">
        <v>1384.9590000000001</v>
      </c>
      <c r="I96" s="154">
        <v>280.27</v>
      </c>
      <c r="J96" s="151">
        <v>0</v>
      </c>
      <c r="K96" s="149">
        <f t="shared" si="13"/>
        <v>1692.4760000000001</v>
      </c>
      <c r="L96" s="148">
        <v>15.531000000000001</v>
      </c>
      <c r="M96" s="148">
        <v>0</v>
      </c>
      <c r="N96" s="148">
        <v>464.61500000000001</v>
      </c>
      <c r="O96" s="148">
        <v>74.44</v>
      </c>
      <c r="P96" s="148">
        <v>0</v>
      </c>
      <c r="Q96" s="21">
        <f t="shared" si="14"/>
        <v>43.533393000000004</v>
      </c>
      <c r="R96" s="21">
        <f t="shared" si="15"/>
        <v>0</v>
      </c>
      <c r="S96" s="21">
        <f t="shared" si="16"/>
        <v>906.46386500000006</v>
      </c>
      <c r="T96" s="21">
        <f t="shared" si="17"/>
        <v>236.42144000000002</v>
      </c>
      <c r="U96" s="22">
        <f t="shared" si="18"/>
        <v>1186.4186980000002</v>
      </c>
      <c r="V96" s="39">
        <f t="shared" si="19"/>
        <v>0.7009958770464102</v>
      </c>
    </row>
    <row r="97" spans="1:22">
      <c r="A97">
        <v>92</v>
      </c>
      <c r="B97" s="155">
        <f t="shared" si="20"/>
        <v>41278</v>
      </c>
      <c r="C97" s="148">
        <f t="shared" si="11"/>
        <v>2013</v>
      </c>
      <c r="D97" s="148">
        <f t="shared" si="12"/>
        <v>1</v>
      </c>
      <c r="E97" s="152">
        <v>20</v>
      </c>
      <c r="F97" s="153">
        <v>28.969000000000001</v>
      </c>
      <c r="G97" s="154">
        <v>0</v>
      </c>
      <c r="H97" s="154">
        <v>1345.5039999999999</v>
      </c>
      <c r="I97" s="154">
        <v>275.00299999999999</v>
      </c>
      <c r="J97" s="151">
        <v>0</v>
      </c>
      <c r="K97" s="149">
        <f t="shared" si="13"/>
        <v>1649.4759999999999</v>
      </c>
      <c r="L97" s="148">
        <v>16.399999999999999</v>
      </c>
      <c r="M97" s="148">
        <v>0</v>
      </c>
      <c r="N97" s="148">
        <v>451.767</v>
      </c>
      <c r="O97" s="148">
        <v>74.578000000000003</v>
      </c>
      <c r="P97" s="148">
        <v>0</v>
      </c>
      <c r="Q97" s="21">
        <f t="shared" si="14"/>
        <v>45.969199999999994</v>
      </c>
      <c r="R97" s="21">
        <f t="shared" si="15"/>
        <v>0</v>
      </c>
      <c r="S97" s="21">
        <f t="shared" si="16"/>
        <v>881.39741700000002</v>
      </c>
      <c r="T97" s="21">
        <f t="shared" si="17"/>
        <v>236.85972800000002</v>
      </c>
      <c r="U97" s="22">
        <f t="shared" si="18"/>
        <v>1164.226345</v>
      </c>
      <c r="V97" s="39">
        <f t="shared" si="19"/>
        <v>0.70581587425339931</v>
      </c>
    </row>
    <row r="98" spans="1:22">
      <c r="A98">
        <v>93</v>
      </c>
      <c r="B98" s="155">
        <f t="shared" si="20"/>
        <v>41278</v>
      </c>
      <c r="C98" s="148">
        <f t="shared" si="11"/>
        <v>2013</v>
      </c>
      <c r="D98" s="148">
        <f t="shared" si="12"/>
        <v>1</v>
      </c>
      <c r="E98" s="152">
        <v>21</v>
      </c>
      <c r="F98" s="153">
        <v>28.811</v>
      </c>
      <c r="G98" s="154">
        <v>0</v>
      </c>
      <c r="H98" s="154">
        <v>1381.9269999999999</v>
      </c>
      <c r="I98" s="154">
        <v>290.59199999999998</v>
      </c>
      <c r="J98" s="151">
        <v>0</v>
      </c>
      <c r="K98" s="149">
        <f t="shared" si="13"/>
        <v>1701.33</v>
      </c>
      <c r="L98" s="148">
        <v>16.327999999999999</v>
      </c>
      <c r="M98" s="148">
        <v>0</v>
      </c>
      <c r="N98" s="148">
        <v>460.51400000000001</v>
      </c>
      <c r="O98" s="148">
        <v>81.849000000000004</v>
      </c>
      <c r="P98" s="148">
        <v>0</v>
      </c>
      <c r="Q98" s="21">
        <f t="shared" si="14"/>
        <v>45.767384</v>
      </c>
      <c r="R98" s="21">
        <f t="shared" si="15"/>
        <v>0</v>
      </c>
      <c r="S98" s="21">
        <f t="shared" si="16"/>
        <v>898.46281400000009</v>
      </c>
      <c r="T98" s="21">
        <f t="shared" si="17"/>
        <v>259.95242400000001</v>
      </c>
      <c r="U98" s="22">
        <f t="shared" si="18"/>
        <v>1204.182622</v>
      </c>
      <c r="V98" s="39">
        <f t="shared" si="19"/>
        <v>0.70778897803483165</v>
      </c>
    </row>
    <row r="99" spans="1:22">
      <c r="A99">
        <v>94</v>
      </c>
      <c r="B99" s="155">
        <f t="shared" si="20"/>
        <v>41278</v>
      </c>
      <c r="C99" s="148">
        <f t="shared" si="11"/>
        <v>2013</v>
      </c>
      <c r="D99" s="148">
        <f t="shared" si="12"/>
        <v>1</v>
      </c>
      <c r="E99" s="152">
        <v>22</v>
      </c>
      <c r="F99" s="153">
        <v>27.437999999999999</v>
      </c>
      <c r="G99" s="154">
        <v>0</v>
      </c>
      <c r="H99" s="154">
        <v>1462.374</v>
      </c>
      <c r="I99" s="154">
        <v>285.02699999999999</v>
      </c>
      <c r="J99" s="151">
        <v>0</v>
      </c>
      <c r="K99" s="149">
        <f t="shared" si="13"/>
        <v>1774.8390000000002</v>
      </c>
      <c r="L99" s="148">
        <v>15.7</v>
      </c>
      <c r="M99" s="148">
        <v>0</v>
      </c>
      <c r="N99" s="148">
        <v>494.726</v>
      </c>
      <c r="O99" s="148">
        <v>80.349000000000004</v>
      </c>
      <c r="P99" s="148">
        <v>0</v>
      </c>
      <c r="Q99" s="21">
        <f t="shared" si="14"/>
        <v>44.007099999999994</v>
      </c>
      <c r="R99" s="21">
        <f t="shared" si="15"/>
        <v>0</v>
      </c>
      <c r="S99" s="21">
        <f t="shared" si="16"/>
        <v>965.21042599999998</v>
      </c>
      <c r="T99" s="21">
        <f t="shared" si="17"/>
        <v>255.18842400000003</v>
      </c>
      <c r="U99" s="22">
        <f t="shared" si="18"/>
        <v>1264.4059500000001</v>
      </c>
      <c r="V99" s="39">
        <f t="shared" si="19"/>
        <v>0.71240599851592168</v>
      </c>
    </row>
    <row r="100" spans="1:22">
      <c r="A100">
        <v>95</v>
      </c>
      <c r="B100" s="155">
        <f t="shared" si="20"/>
        <v>41278</v>
      </c>
      <c r="C100" s="148">
        <f t="shared" si="11"/>
        <v>2013</v>
      </c>
      <c r="D100" s="148">
        <f t="shared" si="12"/>
        <v>1</v>
      </c>
      <c r="E100" s="152">
        <v>23</v>
      </c>
      <c r="F100" s="153">
        <v>29.949000000000002</v>
      </c>
      <c r="G100" s="154">
        <v>0</v>
      </c>
      <c r="H100" s="154">
        <v>1443.288</v>
      </c>
      <c r="I100" s="154">
        <v>277.06299999999999</v>
      </c>
      <c r="J100" s="151">
        <v>0</v>
      </c>
      <c r="K100" s="149">
        <f t="shared" si="13"/>
        <v>1750.3000000000002</v>
      </c>
      <c r="L100" s="148">
        <v>16.914999999999999</v>
      </c>
      <c r="M100" s="148">
        <v>0</v>
      </c>
      <c r="N100" s="148">
        <v>478.63200000000001</v>
      </c>
      <c r="O100" s="148">
        <v>73.534000000000006</v>
      </c>
      <c r="P100" s="148">
        <v>0</v>
      </c>
      <c r="Q100" s="21">
        <f t="shared" si="14"/>
        <v>47.412744999999994</v>
      </c>
      <c r="R100" s="21">
        <f t="shared" si="15"/>
        <v>0</v>
      </c>
      <c r="S100" s="21">
        <f t="shared" si="16"/>
        <v>933.81103200000007</v>
      </c>
      <c r="T100" s="21">
        <f t="shared" si="17"/>
        <v>233.54398400000002</v>
      </c>
      <c r="U100" s="22">
        <f t="shared" si="18"/>
        <v>1214.7677610000001</v>
      </c>
      <c r="V100" s="39">
        <f t="shared" si="19"/>
        <v>0.6940340290235959</v>
      </c>
    </row>
    <row r="101" spans="1:22">
      <c r="A101">
        <v>96</v>
      </c>
      <c r="B101" s="155">
        <f t="shared" si="20"/>
        <v>41278</v>
      </c>
      <c r="C101" s="148">
        <f t="shared" si="11"/>
        <v>2013</v>
      </c>
      <c r="D101" s="148">
        <f t="shared" si="12"/>
        <v>1</v>
      </c>
      <c r="E101" s="152">
        <v>24</v>
      </c>
      <c r="F101" s="153">
        <v>29.466000000000001</v>
      </c>
      <c r="G101" s="154">
        <v>0</v>
      </c>
      <c r="H101" s="154">
        <v>1335.1</v>
      </c>
      <c r="I101" s="154">
        <v>268.495</v>
      </c>
      <c r="J101" s="151">
        <v>0</v>
      </c>
      <c r="K101" s="149">
        <f t="shared" si="13"/>
        <v>1633.0609999999997</v>
      </c>
      <c r="L101" s="148">
        <v>16.664000000000001</v>
      </c>
      <c r="M101" s="148">
        <v>0</v>
      </c>
      <c r="N101" s="148">
        <v>442.827</v>
      </c>
      <c r="O101" s="148">
        <v>71.200999999999993</v>
      </c>
      <c r="P101" s="148">
        <v>0</v>
      </c>
      <c r="Q101" s="21">
        <f t="shared" si="14"/>
        <v>46.709192000000002</v>
      </c>
      <c r="R101" s="21">
        <f t="shared" si="15"/>
        <v>0</v>
      </c>
      <c r="S101" s="21">
        <f t="shared" si="16"/>
        <v>863.95547699999997</v>
      </c>
      <c r="T101" s="21">
        <f t="shared" si="17"/>
        <v>226.134376</v>
      </c>
      <c r="U101" s="22">
        <f t="shared" si="18"/>
        <v>1136.799045</v>
      </c>
      <c r="V101" s="39">
        <f t="shared" si="19"/>
        <v>0.69611548190790196</v>
      </c>
    </row>
    <row r="102" spans="1:22">
      <c r="A102">
        <v>97</v>
      </c>
      <c r="B102" s="155">
        <f t="shared" si="20"/>
        <v>41279</v>
      </c>
      <c r="C102" s="148">
        <f t="shared" si="11"/>
        <v>2013</v>
      </c>
      <c r="D102" s="148">
        <f t="shared" si="12"/>
        <v>1</v>
      </c>
      <c r="E102" s="152">
        <v>1</v>
      </c>
      <c r="F102" s="153">
        <v>24.108000000000001</v>
      </c>
      <c r="G102" s="154">
        <v>0</v>
      </c>
      <c r="H102" s="154">
        <v>1470.4069999999999</v>
      </c>
      <c r="I102" s="154">
        <v>245.023</v>
      </c>
      <c r="J102" s="151">
        <v>0</v>
      </c>
      <c r="K102" s="149">
        <f t="shared" si="13"/>
        <v>1739.5379999999998</v>
      </c>
      <c r="L102" s="148">
        <v>13.984999999999999</v>
      </c>
      <c r="M102" s="148">
        <v>0</v>
      </c>
      <c r="N102" s="148">
        <v>469.46800000000002</v>
      </c>
      <c r="O102" s="148">
        <v>2.673</v>
      </c>
      <c r="P102" s="148">
        <v>0</v>
      </c>
      <c r="Q102" s="21">
        <f t="shared" si="14"/>
        <v>39.199954999999996</v>
      </c>
      <c r="R102" s="21">
        <f t="shared" si="15"/>
        <v>0</v>
      </c>
      <c r="S102" s="21">
        <f t="shared" si="16"/>
        <v>915.93206800000007</v>
      </c>
      <c r="T102" s="21">
        <f t="shared" si="17"/>
        <v>8.4894480000000012</v>
      </c>
      <c r="U102" s="22">
        <f t="shared" si="18"/>
        <v>963.62147100000016</v>
      </c>
      <c r="V102" s="39">
        <f t="shared" si="19"/>
        <v>0.55395252705028597</v>
      </c>
    </row>
    <row r="103" spans="1:22">
      <c r="A103">
        <v>98</v>
      </c>
      <c r="B103" s="155">
        <f t="shared" si="20"/>
        <v>41279</v>
      </c>
      <c r="C103" s="148">
        <f t="shared" si="11"/>
        <v>2013</v>
      </c>
      <c r="D103" s="148">
        <f t="shared" si="12"/>
        <v>1</v>
      </c>
      <c r="E103" s="152">
        <v>2</v>
      </c>
      <c r="F103" s="153">
        <v>24.241</v>
      </c>
      <c r="G103" s="154">
        <v>0</v>
      </c>
      <c r="H103" s="154">
        <v>1384.356</v>
      </c>
      <c r="I103" s="154">
        <v>186.696</v>
      </c>
      <c r="J103" s="151">
        <v>0</v>
      </c>
      <c r="K103" s="149">
        <f t="shared" si="13"/>
        <v>1595.2929999999999</v>
      </c>
      <c r="L103" s="148">
        <v>14.904999999999999</v>
      </c>
      <c r="M103" s="148">
        <v>0</v>
      </c>
      <c r="N103" s="148">
        <v>463.05900000000003</v>
      </c>
      <c r="O103" s="148">
        <v>1.7190000000000001</v>
      </c>
      <c r="P103" s="148">
        <v>0</v>
      </c>
      <c r="Q103" s="21">
        <f t="shared" si="14"/>
        <v>41.778714999999998</v>
      </c>
      <c r="R103" s="21">
        <f t="shared" si="15"/>
        <v>0</v>
      </c>
      <c r="S103" s="21">
        <f t="shared" si="16"/>
        <v>903.42810900000006</v>
      </c>
      <c r="T103" s="21">
        <f t="shared" si="17"/>
        <v>5.4595440000000002</v>
      </c>
      <c r="U103" s="22">
        <f t="shared" si="18"/>
        <v>950.66636800000015</v>
      </c>
      <c r="V103" s="39">
        <f t="shared" si="19"/>
        <v>0.59591960097612173</v>
      </c>
    </row>
    <row r="104" spans="1:22">
      <c r="A104">
        <v>99</v>
      </c>
      <c r="B104" s="155">
        <f t="shared" si="20"/>
        <v>41279</v>
      </c>
      <c r="C104" s="148">
        <f t="shared" si="11"/>
        <v>2013</v>
      </c>
      <c r="D104" s="148">
        <f t="shared" si="12"/>
        <v>1</v>
      </c>
      <c r="E104" s="152">
        <v>3</v>
      </c>
      <c r="F104" s="153">
        <v>22.876999999999999</v>
      </c>
      <c r="G104" s="154">
        <v>0</v>
      </c>
      <c r="H104" s="154">
        <v>1315.2080000000001</v>
      </c>
      <c r="I104" s="154">
        <v>151.952</v>
      </c>
      <c r="J104" s="151">
        <v>0</v>
      </c>
      <c r="K104" s="149">
        <f t="shared" si="13"/>
        <v>1490.037</v>
      </c>
      <c r="L104" s="148">
        <v>14.247</v>
      </c>
      <c r="M104" s="148">
        <v>0</v>
      </c>
      <c r="N104" s="148">
        <v>446.45800000000003</v>
      </c>
      <c r="O104" s="148">
        <v>1.724</v>
      </c>
      <c r="P104" s="148">
        <v>0</v>
      </c>
      <c r="Q104" s="21">
        <f t="shared" si="14"/>
        <v>39.934340999999996</v>
      </c>
      <c r="R104" s="21">
        <f t="shared" si="15"/>
        <v>0</v>
      </c>
      <c r="S104" s="21">
        <f t="shared" si="16"/>
        <v>871.03955800000006</v>
      </c>
      <c r="T104" s="21">
        <f t="shared" si="17"/>
        <v>5.4754240000000003</v>
      </c>
      <c r="U104" s="22">
        <f t="shared" si="18"/>
        <v>916.44932300000005</v>
      </c>
      <c r="V104" s="39">
        <f t="shared" si="19"/>
        <v>0.61505138664341896</v>
      </c>
    </row>
    <row r="105" spans="1:22">
      <c r="A105">
        <v>100</v>
      </c>
      <c r="B105" s="155">
        <f t="shared" si="20"/>
        <v>41279</v>
      </c>
      <c r="C105" s="148">
        <f t="shared" si="11"/>
        <v>2013</v>
      </c>
      <c r="D105" s="148">
        <f t="shared" si="12"/>
        <v>1</v>
      </c>
      <c r="E105" s="152">
        <v>4</v>
      </c>
      <c r="F105" s="153">
        <v>21.218</v>
      </c>
      <c r="G105" s="154">
        <v>0</v>
      </c>
      <c r="H105" s="154">
        <v>1345.319</v>
      </c>
      <c r="I105" s="154">
        <v>143.03299999999999</v>
      </c>
      <c r="J105" s="151">
        <v>0</v>
      </c>
      <c r="K105" s="149">
        <f t="shared" si="13"/>
        <v>1509.57</v>
      </c>
      <c r="L105" s="148">
        <v>13.428000000000001</v>
      </c>
      <c r="M105" s="148">
        <v>0</v>
      </c>
      <c r="N105" s="148">
        <v>461.05399999999997</v>
      </c>
      <c r="O105" s="148">
        <v>1.679</v>
      </c>
      <c r="P105" s="148">
        <v>0</v>
      </c>
      <c r="Q105" s="21">
        <f t="shared" si="14"/>
        <v>37.638684000000005</v>
      </c>
      <c r="R105" s="21">
        <f t="shared" si="15"/>
        <v>0</v>
      </c>
      <c r="S105" s="21">
        <f t="shared" si="16"/>
        <v>899.51635399999998</v>
      </c>
      <c r="T105" s="21">
        <f t="shared" si="17"/>
        <v>5.3325040000000001</v>
      </c>
      <c r="U105" s="22">
        <f t="shared" si="18"/>
        <v>942.48754199999996</v>
      </c>
      <c r="V105" s="39">
        <f t="shared" si="19"/>
        <v>0.62434172777678409</v>
      </c>
    </row>
    <row r="106" spans="1:22">
      <c r="A106">
        <v>101</v>
      </c>
      <c r="B106" s="155">
        <f t="shared" si="20"/>
        <v>41279</v>
      </c>
      <c r="C106" s="148">
        <f t="shared" si="11"/>
        <v>2013</v>
      </c>
      <c r="D106" s="148">
        <f t="shared" si="12"/>
        <v>1</v>
      </c>
      <c r="E106" s="152">
        <v>5</v>
      </c>
      <c r="F106" s="153">
        <v>21.748999999999999</v>
      </c>
      <c r="G106" s="154">
        <v>0</v>
      </c>
      <c r="H106" s="154">
        <v>1178.971</v>
      </c>
      <c r="I106" s="154">
        <v>131.01</v>
      </c>
      <c r="J106" s="151">
        <v>0</v>
      </c>
      <c r="K106" s="149">
        <f t="shared" si="13"/>
        <v>1331.73</v>
      </c>
      <c r="L106" s="148">
        <v>13.704000000000001</v>
      </c>
      <c r="M106" s="148">
        <v>0</v>
      </c>
      <c r="N106" s="148">
        <v>406.90300000000002</v>
      </c>
      <c r="O106" s="148">
        <v>1.6970000000000001</v>
      </c>
      <c r="P106" s="148">
        <v>0</v>
      </c>
      <c r="Q106" s="21">
        <f t="shared" si="14"/>
        <v>38.412312</v>
      </c>
      <c r="R106" s="21">
        <f t="shared" si="15"/>
        <v>0</v>
      </c>
      <c r="S106" s="21">
        <f t="shared" si="16"/>
        <v>793.86775300000011</v>
      </c>
      <c r="T106" s="21">
        <f t="shared" si="17"/>
        <v>5.3896720000000009</v>
      </c>
      <c r="U106" s="22">
        <f t="shared" si="18"/>
        <v>837.66973700000017</v>
      </c>
      <c r="V106" s="39">
        <f t="shared" si="19"/>
        <v>0.62900868569454782</v>
      </c>
    </row>
    <row r="107" spans="1:22">
      <c r="A107">
        <v>102</v>
      </c>
      <c r="B107" s="155">
        <f t="shared" si="20"/>
        <v>41279</v>
      </c>
      <c r="C107" s="148">
        <f t="shared" si="11"/>
        <v>2013</v>
      </c>
      <c r="D107" s="148">
        <f t="shared" si="12"/>
        <v>1</v>
      </c>
      <c r="E107" s="152">
        <v>6</v>
      </c>
      <c r="F107" s="153">
        <v>21.370999999999999</v>
      </c>
      <c r="G107" s="154">
        <v>0</v>
      </c>
      <c r="H107" s="154">
        <v>1195.25</v>
      </c>
      <c r="I107" s="154">
        <v>111.355</v>
      </c>
      <c r="J107" s="151">
        <v>0</v>
      </c>
      <c r="K107" s="149">
        <f t="shared" si="13"/>
        <v>1327.9760000000001</v>
      </c>
      <c r="L107" s="148">
        <v>13.5</v>
      </c>
      <c r="M107" s="148">
        <v>0</v>
      </c>
      <c r="N107" s="148">
        <v>410.49400000000003</v>
      </c>
      <c r="O107" s="148">
        <v>1.635</v>
      </c>
      <c r="P107" s="148">
        <v>0</v>
      </c>
      <c r="Q107" s="21">
        <f t="shared" si="14"/>
        <v>37.840499999999999</v>
      </c>
      <c r="R107" s="21">
        <f t="shared" si="15"/>
        <v>0</v>
      </c>
      <c r="S107" s="21">
        <f t="shared" si="16"/>
        <v>800.87379400000009</v>
      </c>
      <c r="T107" s="21">
        <f t="shared" si="17"/>
        <v>5.1927600000000007</v>
      </c>
      <c r="U107" s="22">
        <f t="shared" si="18"/>
        <v>843.90705400000013</v>
      </c>
      <c r="V107" s="39">
        <f t="shared" si="19"/>
        <v>0.6354836638613951</v>
      </c>
    </row>
    <row r="108" spans="1:22">
      <c r="A108">
        <v>103</v>
      </c>
      <c r="B108" s="155">
        <f t="shared" si="20"/>
        <v>41279</v>
      </c>
      <c r="C108" s="148">
        <f t="shared" si="11"/>
        <v>2013</v>
      </c>
      <c r="D108" s="148">
        <f t="shared" si="12"/>
        <v>1</v>
      </c>
      <c r="E108" s="152">
        <v>7</v>
      </c>
      <c r="F108" s="153">
        <v>22.309000000000001</v>
      </c>
      <c r="G108" s="154">
        <v>0</v>
      </c>
      <c r="H108" s="154">
        <v>1117.049</v>
      </c>
      <c r="I108" s="154">
        <v>83.74</v>
      </c>
      <c r="J108" s="151">
        <v>0</v>
      </c>
      <c r="K108" s="149">
        <f t="shared" si="13"/>
        <v>1223.098</v>
      </c>
      <c r="L108" s="148">
        <v>13.959</v>
      </c>
      <c r="M108" s="148">
        <v>0</v>
      </c>
      <c r="N108" s="148">
        <v>388.75700000000001</v>
      </c>
      <c r="O108" s="148">
        <v>20.876999999999999</v>
      </c>
      <c r="P108" s="148">
        <v>0</v>
      </c>
      <c r="Q108" s="21">
        <f t="shared" si="14"/>
        <v>39.127077</v>
      </c>
      <c r="R108" s="21">
        <f t="shared" si="15"/>
        <v>0</v>
      </c>
      <c r="S108" s="21">
        <f t="shared" si="16"/>
        <v>758.46490700000004</v>
      </c>
      <c r="T108" s="21">
        <f t="shared" si="17"/>
        <v>66.305351999999999</v>
      </c>
      <c r="U108" s="22">
        <f t="shared" si="18"/>
        <v>863.897336</v>
      </c>
      <c r="V108" s="39">
        <f t="shared" si="19"/>
        <v>0.70631898343387045</v>
      </c>
    </row>
    <row r="109" spans="1:22">
      <c r="A109">
        <v>104</v>
      </c>
      <c r="B109" s="155">
        <f t="shared" si="20"/>
        <v>41279</v>
      </c>
      <c r="C109" s="148">
        <f t="shared" si="11"/>
        <v>2013</v>
      </c>
      <c r="D109" s="148">
        <f t="shared" si="12"/>
        <v>1</v>
      </c>
      <c r="E109" s="152">
        <v>8</v>
      </c>
      <c r="F109" s="153">
        <v>21.184999999999999</v>
      </c>
      <c r="G109" s="154">
        <v>0</v>
      </c>
      <c r="H109" s="154">
        <v>1143.5920000000001</v>
      </c>
      <c r="I109" s="154">
        <v>67.917000000000002</v>
      </c>
      <c r="J109" s="151">
        <v>0</v>
      </c>
      <c r="K109" s="149">
        <f t="shared" si="13"/>
        <v>1232.694</v>
      </c>
      <c r="L109" s="148">
        <v>13.414999999999999</v>
      </c>
      <c r="M109" s="148">
        <v>0</v>
      </c>
      <c r="N109" s="148">
        <v>393.61799999999999</v>
      </c>
      <c r="O109" s="148">
        <v>17.193000000000001</v>
      </c>
      <c r="P109" s="148">
        <v>0</v>
      </c>
      <c r="Q109" s="21">
        <f t="shared" si="14"/>
        <v>37.602244999999996</v>
      </c>
      <c r="R109" s="21">
        <f t="shared" si="15"/>
        <v>0</v>
      </c>
      <c r="S109" s="21">
        <f t="shared" si="16"/>
        <v>767.94871799999999</v>
      </c>
      <c r="T109" s="21">
        <f t="shared" si="17"/>
        <v>54.604968000000007</v>
      </c>
      <c r="U109" s="22">
        <f t="shared" si="18"/>
        <v>860.15593100000001</v>
      </c>
      <c r="V109" s="39">
        <f t="shared" si="19"/>
        <v>0.69778544472513049</v>
      </c>
    </row>
    <row r="110" spans="1:22">
      <c r="A110">
        <v>105</v>
      </c>
      <c r="B110" s="155">
        <f t="shared" si="20"/>
        <v>41279</v>
      </c>
      <c r="C110" s="148">
        <f t="shared" si="11"/>
        <v>2013</v>
      </c>
      <c r="D110" s="148">
        <f t="shared" si="12"/>
        <v>1</v>
      </c>
      <c r="E110" s="152">
        <v>9</v>
      </c>
      <c r="F110" s="153">
        <v>22.49</v>
      </c>
      <c r="G110" s="154">
        <v>0</v>
      </c>
      <c r="H110" s="154">
        <v>1128.1479999999999</v>
      </c>
      <c r="I110" s="154">
        <v>88.507000000000005</v>
      </c>
      <c r="J110" s="151">
        <v>0</v>
      </c>
      <c r="K110" s="149">
        <f t="shared" si="13"/>
        <v>1239.145</v>
      </c>
      <c r="L110" s="148">
        <v>14.102</v>
      </c>
      <c r="M110" s="148">
        <v>0</v>
      </c>
      <c r="N110" s="148">
        <v>393.89400000000001</v>
      </c>
      <c r="O110" s="148">
        <v>23.021999999999998</v>
      </c>
      <c r="P110" s="148">
        <v>0</v>
      </c>
      <c r="Q110" s="21">
        <f t="shared" si="14"/>
        <v>39.527906000000002</v>
      </c>
      <c r="R110" s="21">
        <f t="shared" si="15"/>
        <v>0</v>
      </c>
      <c r="S110" s="21">
        <f t="shared" si="16"/>
        <v>768.48719400000004</v>
      </c>
      <c r="T110" s="21">
        <f t="shared" si="17"/>
        <v>73.117872000000006</v>
      </c>
      <c r="U110" s="22">
        <f t="shared" si="18"/>
        <v>881.13297200000011</v>
      </c>
      <c r="V110" s="39">
        <f t="shared" si="19"/>
        <v>0.71108140855186452</v>
      </c>
    </row>
    <row r="111" spans="1:22">
      <c r="A111">
        <v>106</v>
      </c>
      <c r="B111" s="155">
        <f t="shared" si="20"/>
        <v>41279</v>
      </c>
      <c r="C111" s="148">
        <f t="shared" si="11"/>
        <v>2013</v>
      </c>
      <c r="D111" s="148">
        <f t="shared" si="12"/>
        <v>1</v>
      </c>
      <c r="E111" s="152">
        <v>10</v>
      </c>
      <c r="F111" s="153">
        <v>23.408999999999999</v>
      </c>
      <c r="G111" s="154">
        <v>0</v>
      </c>
      <c r="H111" s="154">
        <v>1218.7170000000001</v>
      </c>
      <c r="I111" s="154">
        <v>102.712</v>
      </c>
      <c r="J111" s="151">
        <v>0</v>
      </c>
      <c r="K111" s="149">
        <f t="shared" si="13"/>
        <v>1344.8380000000002</v>
      </c>
      <c r="L111" s="148">
        <v>14.552</v>
      </c>
      <c r="M111" s="148">
        <v>0</v>
      </c>
      <c r="N111" s="148">
        <v>428.64499999999998</v>
      </c>
      <c r="O111" s="148">
        <v>27.227</v>
      </c>
      <c r="P111" s="148">
        <v>0</v>
      </c>
      <c r="Q111" s="21">
        <f t="shared" si="14"/>
        <v>40.789255999999995</v>
      </c>
      <c r="R111" s="21">
        <f t="shared" si="15"/>
        <v>0</v>
      </c>
      <c r="S111" s="21">
        <f t="shared" si="16"/>
        <v>836.28639499999997</v>
      </c>
      <c r="T111" s="21">
        <f t="shared" si="17"/>
        <v>86.472952000000006</v>
      </c>
      <c r="U111" s="22">
        <f t="shared" si="18"/>
        <v>963.54860299999996</v>
      </c>
      <c r="V111" s="39">
        <f t="shared" si="19"/>
        <v>0.71647931051918512</v>
      </c>
    </row>
    <row r="112" spans="1:22">
      <c r="A112">
        <v>107</v>
      </c>
      <c r="B112" s="155">
        <f t="shared" si="20"/>
        <v>41279</v>
      </c>
      <c r="C112" s="148">
        <f t="shared" si="11"/>
        <v>2013</v>
      </c>
      <c r="D112" s="148">
        <f t="shared" si="12"/>
        <v>1</v>
      </c>
      <c r="E112" s="152">
        <v>11</v>
      </c>
      <c r="F112" s="153">
        <v>23.135000000000002</v>
      </c>
      <c r="G112" s="154">
        <v>0</v>
      </c>
      <c r="H112" s="154">
        <v>1284.135</v>
      </c>
      <c r="I112" s="154">
        <v>106.625</v>
      </c>
      <c r="J112" s="151">
        <v>0</v>
      </c>
      <c r="K112" s="149">
        <f t="shared" si="13"/>
        <v>1413.895</v>
      </c>
      <c r="L112" s="148">
        <v>14.414999999999999</v>
      </c>
      <c r="M112" s="148">
        <v>0</v>
      </c>
      <c r="N112" s="148">
        <v>450.68799999999999</v>
      </c>
      <c r="O112" s="148">
        <v>28.236999999999998</v>
      </c>
      <c r="P112" s="148">
        <v>0</v>
      </c>
      <c r="Q112" s="21">
        <f t="shared" si="14"/>
        <v>40.405244999999994</v>
      </c>
      <c r="R112" s="21">
        <f t="shared" si="15"/>
        <v>0</v>
      </c>
      <c r="S112" s="21">
        <f t="shared" si="16"/>
        <v>879.29228799999999</v>
      </c>
      <c r="T112" s="21">
        <f t="shared" si="17"/>
        <v>89.680712</v>
      </c>
      <c r="U112" s="22">
        <f t="shared" si="18"/>
        <v>1009.378245</v>
      </c>
      <c r="V112" s="39">
        <f t="shared" si="19"/>
        <v>0.7138990130101599</v>
      </c>
    </row>
    <row r="113" spans="1:22">
      <c r="A113">
        <v>108</v>
      </c>
      <c r="B113" s="155">
        <f t="shared" si="20"/>
        <v>41279</v>
      </c>
      <c r="C113" s="148">
        <f t="shared" si="11"/>
        <v>2013</v>
      </c>
      <c r="D113" s="148">
        <f t="shared" si="12"/>
        <v>1</v>
      </c>
      <c r="E113" s="152">
        <v>12</v>
      </c>
      <c r="F113" s="153">
        <v>24.015000000000001</v>
      </c>
      <c r="G113" s="154">
        <v>0</v>
      </c>
      <c r="H113" s="154">
        <v>1311.5219999999999</v>
      </c>
      <c r="I113" s="154">
        <v>114.925</v>
      </c>
      <c r="J113" s="151">
        <v>0</v>
      </c>
      <c r="K113" s="149">
        <f t="shared" si="13"/>
        <v>1450.462</v>
      </c>
      <c r="L113" s="148">
        <v>14.882999999999999</v>
      </c>
      <c r="M113" s="148">
        <v>0</v>
      </c>
      <c r="N113" s="148">
        <v>455.09100000000001</v>
      </c>
      <c r="O113" s="148">
        <v>29.806999999999999</v>
      </c>
      <c r="P113" s="148">
        <v>0</v>
      </c>
      <c r="Q113" s="21">
        <f t="shared" si="14"/>
        <v>41.717048999999996</v>
      </c>
      <c r="R113" s="21">
        <f t="shared" si="15"/>
        <v>0</v>
      </c>
      <c r="S113" s="21">
        <f t="shared" si="16"/>
        <v>887.88254100000006</v>
      </c>
      <c r="T113" s="21">
        <f t="shared" si="17"/>
        <v>94.667032000000006</v>
      </c>
      <c r="U113" s="22">
        <f t="shared" si="18"/>
        <v>1024.2666220000001</v>
      </c>
      <c r="V113" s="39">
        <f t="shared" si="19"/>
        <v>0.70616577476693643</v>
      </c>
    </row>
    <row r="114" spans="1:22">
      <c r="A114">
        <v>109</v>
      </c>
      <c r="B114" s="155">
        <f t="shared" si="20"/>
        <v>41279</v>
      </c>
      <c r="C114" s="148">
        <f t="shared" si="11"/>
        <v>2013</v>
      </c>
      <c r="D114" s="148">
        <f t="shared" si="12"/>
        <v>1</v>
      </c>
      <c r="E114" s="152">
        <v>13</v>
      </c>
      <c r="F114" s="153">
        <v>22.960999999999999</v>
      </c>
      <c r="G114" s="154">
        <v>0</v>
      </c>
      <c r="H114" s="154">
        <v>1316.9269999999999</v>
      </c>
      <c r="I114" s="154">
        <v>144.30799999999999</v>
      </c>
      <c r="J114" s="151">
        <v>0</v>
      </c>
      <c r="K114" s="149">
        <f t="shared" si="13"/>
        <v>1484.1959999999999</v>
      </c>
      <c r="L114" s="148">
        <v>14.388</v>
      </c>
      <c r="M114" s="148">
        <v>0</v>
      </c>
      <c r="N114" s="148">
        <v>456.298</v>
      </c>
      <c r="O114" s="148">
        <v>39.109000000000002</v>
      </c>
      <c r="P114" s="148">
        <v>0</v>
      </c>
      <c r="Q114" s="21">
        <f t="shared" si="14"/>
        <v>40.329563999999998</v>
      </c>
      <c r="R114" s="21">
        <f t="shared" si="15"/>
        <v>0</v>
      </c>
      <c r="S114" s="21">
        <f t="shared" si="16"/>
        <v>890.23739799999998</v>
      </c>
      <c r="T114" s="21">
        <f t="shared" si="17"/>
        <v>124.21018400000001</v>
      </c>
      <c r="U114" s="22">
        <f t="shared" si="18"/>
        <v>1054.7771459999999</v>
      </c>
      <c r="V114" s="39">
        <f t="shared" si="19"/>
        <v>0.71067240849591296</v>
      </c>
    </row>
    <row r="115" spans="1:22">
      <c r="A115">
        <v>110</v>
      </c>
      <c r="B115" s="155">
        <f t="shared" si="20"/>
        <v>41279</v>
      </c>
      <c r="C115" s="148">
        <f t="shared" si="11"/>
        <v>2013</v>
      </c>
      <c r="D115" s="148">
        <f t="shared" si="12"/>
        <v>1</v>
      </c>
      <c r="E115" s="152">
        <v>14</v>
      </c>
      <c r="F115" s="153">
        <v>23.524000000000001</v>
      </c>
      <c r="G115" s="154">
        <v>0</v>
      </c>
      <c r="H115" s="154">
        <v>1316.7460000000001</v>
      </c>
      <c r="I115" s="154">
        <v>182.04499999999999</v>
      </c>
      <c r="J115" s="151">
        <v>0</v>
      </c>
      <c r="K115" s="149">
        <f t="shared" si="13"/>
        <v>1522.3150000000001</v>
      </c>
      <c r="L115" s="148">
        <v>14.692</v>
      </c>
      <c r="M115" s="148">
        <v>0</v>
      </c>
      <c r="N115" s="148">
        <v>457.04899999999998</v>
      </c>
      <c r="O115" s="148">
        <v>50.606999999999999</v>
      </c>
      <c r="P115" s="148">
        <v>0</v>
      </c>
      <c r="Q115" s="21">
        <f t="shared" si="14"/>
        <v>41.181676000000003</v>
      </c>
      <c r="R115" s="21">
        <f t="shared" si="15"/>
        <v>0</v>
      </c>
      <c r="S115" s="21">
        <f t="shared" si="16"/>
        <v>891.70259899999996</v>
      </c>
      <c r="T115" s="21">
        <f t="shared" si="17"/>
        <v>160.72783200000001</v>
      </c>
      <c r="U115" s="22">
        <f t="shared" si="18"/>
        <v>1093.6121069999999</v>
      </c>
      <c r="V115" s="39">
        <f t="shared" si="19"/>
        <v>0.7183875262347148</v>
      </c>
    </row>
    <row r="116" spans="1:22">
      <c r="A116">
        <v>111</v>
      </c>
      <c r="B116" s="155">
        <f t="shared" si="20"/>
        <v>41279</v>
      </c>
      <c r="C116" s="148">
        <f t="shared" si="11"/>
        <v>2013</v>
      </c>
      <c r="D116" s="148">
        <f t="shared" si="12"/>
        <v>1</v>
      </c>
      <c r="E116" s="152">
        <v>15</v>
      </c>
      <c r="F116" s="153">
        <v>23.713000000000001</v>
      </c>
      <c r="G116" s="154">
        <v>0</v>
      </c>
      <c r="H116" s="154">
        <v>1254.443</v>
      </c>
      <c r="I116" s="154">
        <v>236.09100000000001</v>
      </c>
      <c r="J116" s="151">
        <v>0</v>
      </c>
      <c r="K116" s="149">
        <f t="shared" si="13"/>
        <v>1514.2469999999998</v>
      </c>
      <c r="L116" s="148">
        <v>14.760999999999999</v>
      </c>
      <c r="M116" s="148">
        <v>0</v>
      </c>
      <c r="N116" s="148">
        <v>438.1</v>
      </c>
      <c r="O116" s="148">
        <v>66.25</v>
      </c>
      <c r="P116" s="148">
        <v>0</v>
      </c>
      <c r="Q116" s="21">
        <f t="shared" si="14"/>
        <v>41.375082999999997</v>
      </c>
      <c r="R116" s="21">
        <f t="shared" si="15"/>
        <v>0</v>
      </c>
      <c r="S116" s="21">
        <f t="shared" si="16"/>
        <v>854.73310000000004</v>
      </c>
      <c r="T116" s="21">
        <f t="shared" si="17"/>
        <v>210.41</v>
      </c>
      <c r="U116" s="22">
        <f t="shared" si="18"/>
        <v>1106.5181830000001</v>
      </c>
      <c r="V116" s="39">
        <f t="shared" si="19"/>
        <v>0.73073823689266038</v>
      </c>
    </row>
    <row r="117" spans="1:22">
      <c r="A117">
        <v>112</v>
      </c>
      <c r="B117" s="155">
        <f t="shared" si="20"/>
        <v>41279</v>
      </c>
      <c r="C117" s="148">
        <f t="shared" si="11"/>
        <v>2013</v>
      </c>
      <c r="D117" s="148">
        <f t="shared" si="12"/>
        <v>1</v>
      </c>
      <c r="E117" s="152">
        <v>16</v>
      </c>
      <c r="F117" s="153">
        <v>23.91</v>
      </c>
      <c r="G117" s="154">
        <v>0</v>
      </c>
      <c r="H117" s="154">
        <v>1238.646</v>
      </c>
      <c r="I117" s="154">
        <v>250.179</v>
      </c>
      <c r="J117" s="151">
        <v>0</v>
      </c>
      <c r="K117" s="149">
        <f t="shared" si="13"/>
        <v>1512.7350000000001</v>
      </c>
      <c r="L117" s="148">
        <v>14.862</v>
      </c>
      <c r="M117" s="148">
        <v>0</v>
      </c>
      <c r="N117" s="148">
        <v>431.63900000000001</v>
      </c>
      <c r="O117" s="148">
        <v>71.093000000000004</v>
      </c>
      <c r="P117" s="148">
        <v>0</v>
      </c>
      <c r="Q117" s="21">
        <f t="shared" si="14"/>
        <v>41.658186000000001</v>
      </c>
      <c r="R117" s="21">
        <f t="shared" si="15"/>
        <v>0</v>
      </c>
      <c r="S117" s="21">
        <f t="shared" si="16"/>
        <v>842.12768900000003</v>
      </c>
      <c r="T117" s="21">
        <f t="shared" si="17"/>
        <v>225.79136800000003</v>
      </c>
      <c r="U117" s="22">
        <f t="shared" si="18"/>
        <v>1109.5772430000002</v>
      </c>
      <c r="V117" s="39">
        <f t="shared" si="19"/>
        <v>0.73349082489662765</v>
      </c>
    </row>
    <row r="118" spans="1:22">
      <c r="A118">
        <v>113</v>
      </c>
      <c r="B118" s="155">
        <f t="shared" si="20"/>
        <v>41279</v>
      </c>
      <c r="C118" s="148">
        <f t="shared" si="11"/>
        <v>2013</v>
      </c>
      <c r="D118" s="148">
        <f t="shared" si="12"/>
        <v>1</v>
      </c>
      <c r="E118" s="152">
        <v>17</v>
      </c>
      <c r="F118" s="153">
        <v>28.992000000000001</v>
      </c>
      <c r="G118" s="154">
        <v>0</v>
      </c>
      <c r="H118" s="154">
        <v>1314.4090000000001</v>
      </c>
      <c r="I118" s="154">
        <v>240.24700000000001</v>
      </c>
      <c r="J118" s="151">
        <v>0</v>
      </c>
      <c r="K118" s="149">
        <f t="shared" si="13"/>
        <v>1583.6480000000001</v>
      </c>
      <c r="L118" s="148">
        <v>19.751000000000001</v>
      </c>
      <c r="M118" s="148">
        <v>0</v>
      </c>
      <c r="N118" s="148">
        <v>462.94</v>
      </c>
      <c r="O118" s="148">
        <v>69.53</v>
      </c>
      <c r="P118" s="148">
        <v>0</v>
      </c>
      <c r="Q118" s="21">
        <f t="shared" si="14"/>
        <v>55.362053000000003</v>
      </c>
      <c r="R118" s="21">
        <f t="shared" si="15"/>
        <v>0</v>
      </c>
      <c r="S118" s="21">
        <f t="shared" si="16"/>
        <v>903.19594000000006</v>
      </c>
      <c r="T118" s="21">
        <f t="shared" si="17"/>
        <v>220.82728</v>
      </c>
      <c r="U118" s="22">
        <f t="shared" si="18"/>
        <v>1179.3852730000001</v>
      </c>
      <c r="V118" s="39">
        <f t="shared" si="19"/>
        <v>0.74472690458990887</v>
      </c>
    </row>
    <row r="119" spans="1:22">
      <c r="A119">
        <v>114</v>
      </c>
      <c r="B119" s="155">
        <f t="shared" si="20"/>
        <v>41279</v>
      </c>
      <c r="C119" s="148">
        <f t="shared" si="11"/>
        <v>2013</v>
      </c>
      <c r="D119" s="148">
        <f t="shared" si="12"/>
        <v>1</v>
      </c>
      <c r="E119" s="152">
        <v>18</v>
      </c>
      <c r="F119" s="153">
        <v>43.725000000000001</v>
      </c>
      <c r="G119" s="154">
        <v>0</v>
      </c>
      <c r="H119" s="154">
        <v>1308.1849999999999</v>
      </c>
      <c r="I119" s="154">
        <v>197.29499999999999</v>
      </c>
      <c r="J119" s="151">
        <v>0</v>
      </c>
      <c r="K119" s="149">
        <f t="shared" si="13"/>
        <v>1549.2049999999999</v>
      </c>
      <c r="L119" s="148">
        <v>28.916</v>
      </c>
      <c r="M119" s="148">
        <v>0</v>
      </c>
      <c r="N119" s="148">
        <v>459.86799999999999</v>
      </c>
      <c r="O119" s="148">
        <v>53.564999999999998</v>
      </c>
      <c r="P119" s="148">
        <v>0</v>
      </c>
      <c r="Q119" s="21">
        <f t="shared" si="14"/>
        <v>81.051547999999997</v>
      </c>
      <c r="R119" s="21">
        <f t="shared" si="15"/>
        <v>0</v>
      </c>
      <c r="S119" s="21">
        <f t="shared" si="16"/>
        <v>897.20246800000007</v>
      </c>
      <c r="T119" s="21">
        <f t="shared" si="17"/>
        <v>170.12244000000001</v>
      </c>
      <c r="U119" s="22">
        <f t="shared" si="18"/>
        <v>1148.3764560000002</v>
      </c>
      <c r="V119" s="39">
        <f t="shared" si="19"/>
        <v>0.74126823499795069</v>
      </c>
    </row>
    <row r="120" spans="1:22">
      <c r="A120">
        <v>115</v>
      </c>
      <c r="B120" s="155">
        <f t="shared" si="20"/>
        <v>41279</v>
      </c>
      <c r="C120" s="148">
        <f t="shared" si="11"/>
        <v>2013</v>
      </c>
      <c r="D120" s="148">
        <f t="shared" si="12"/>
        <v>1</v>
      </c>
      <c r="E120" s="152">
        <v>19</v>
      </c>
      <c r="F120" s="153">
        <v>40.856999999999999</v>
      </c>
      <c r="G120" s="154">
        <v>0</v>
      </c>
      <c r="H120" s="154">
        <v>1258.729</v>
      </c>
      <c r="I120" s="154">
        <v>185.31200000000001</v>
      </c>
      <c r="J120" s="151">
        <v>0</v>
      </c>
      <c r="K120" s="149">
        <f t="shared" si="13"/>
        <v>1484.8980000000001</v>
      </c>
      <c r="L120" s="148">
        <v>25.93</v>
      </c>
      <c r="M120" s="148">
        <v>0</v>
      </c>
      <c r="N120" s="148">
        <v>439.71899999999999</v>
      </c>
      <c r="O120" s="148">
        <v>47.533000000000001</v>
      </c>
      <c r="P120" s="148">
        <v>0</v>
      </c>
      <c r="Q120" s="21">
        <f t="shared" si="14"/>
        <v>72.681789999999992</v>
      </c>
      <c r="R120" s="21">
        <f t="shared" si="15"/>
        <v>0</v>
      </c>
      <c r="S120" s="21">
        <f t="shared" si="16"/>
        <v>857.89176900000007</v>
      </c>
      <c r="T120" s="21">
        <f t="shared" si="17"/>
        <v>150.964808</v>
      </c>
      <c r="U120" s="22">
        <f t="shared" si="18"/>
        <v>1081.5383670000001</v>
      </c>
      <c r="V120" s="39">
        <f t="shared" si="19"/>
        <v>0.72835869332438996</v>
      </c>
    </row>
    <row r="121" spans="1:22">
      <c r="A121">
        <v>116</v>
      </c>
      <c r="B121" s="155">
        <f t="shared" si="20"/>
        <v>41279</v>
      </c>
      <c r="C121" s="148">
        <f t="shared" si="11"/>
        <v>2013</v>
      </c>
      <c r="D121" s="148">
        <f t="shared" si="12"/>
        <v>1</v>
      </c>
      <c r="E121" s="152">
        <v>20</v>
      </c>
      <c r="F121" s="153">
        <v>41.88</v>
      </c>
      <c r="G121" s="154">
        <v>0</v>
      </c>
      <c r="H121" s="154">
        <v>1275.883</v>
      </c>
      <c r="I121" s="154">
        <v>188.76300000000001</v>
      </c>
      <c r="J121" s="151">
        <v>0</v>
      </c>
      <c r="K121" s="149">
        <f t="shared" si="13"/>
        <v>1506.5260000000001</v>
      </c>
      <c r="L121" s="148">
        <v>26.417000000000002</v>
      </c>
      <c r="M121" s="148">
        <v>0</v>
      </c>
      <c r="N121" s="148">
        <v>454.71699999999998</v>
      </c>
      <c r="O121" s="148">
        <v>49.058</v>
      </c>
      <c r="P121" s="148">
        <v>0</v>
      </c>
      <c r="Q121" s="21">
        <f t="shared" si="14"/>
        <v>74.046851000000004</v>
      </c>
      <c r="R121" s="21">
        <f t="shared" si="15"/>
        <v>0</v>
      </c>
      <c r="S121" s="21">
        <f t="shared" si="16"/>
        <v>887.15286700000001</v>
      </c>
      <c r="T121" s="21">
        <f t="shared" si="17"/>
        <v>155.80820800000001</v>
      </c>
      <c r="U121" s="22">
        <f t="shared" si="18"/>
        <v>1117.007926</v>
      </c>
      <c r="V121" s="39">
        <f t="shared" si="19"/>
        <v>0.74144616554908438</v>
      </c>
    </row>
    <row r="122" spans="1:22">
      <c r="A122">
        <v>117</v>
      </c>
      <c r="B122" s="155">
        <f t="shared" si="20"/>
        <v>41279</v>
      </c>
      <c r="C122" s="148">
        <f t="shared" si="11"/>
        <v>2013</v>
      </c>
      <c r="D122" s="148">
        <f t="shared" si="12"/>
        <v>1</v>
      </c>
      <c r="E122" s="152">
        <v>21</v>
      </c>
      <c r="F122" s="153">
        <v>42.838000000000001</v>
      </c>
      <c r="G122" s="154">
        <v>0</v>
      </c>
      <c r="H122" s="154">
        <v>1334.2629999999999</v>
      </c>
      <c r="I122" s="154">
        <v>208.23099999999999</v>
      </c>
      <c r="J122" s="151">
        <v>0</v>
      </c>
      <c r="K122" s="149">
        <f t="shared" si="13"/>
        <v>1585.3319999999999</v>
      </c>
      <c r="L122" s="148">
        <v>26.995999999999999</v>
      </c>
      <c r="M122" s="148">
        <v>0</v>
      </c>
      <c r="N122" s="148">
        <v>473.86</v>
      </c>
      <c r="O122" s="148">
        <v>54.457000000000001</v>
      </c>
      <c r="P122" s="148">
        <v>0</v>
      </c>
      <c r="Q122" s="21">
        <f t="shared" si="14"/>
        <v>75.669787999999997</v>
      </c>
      <c r="R122" s="21">
        <f t="shared" si="15"/>
        <v>0</v>
      </c>
      <c r="S122" s="21">
        <f t="shared" si="16"/>
        <v>924.5008600000001</v>
      </c>
      <c r="T122" s="21">
        <f t="shared" si="17"/>
        <v>172.955432</v>
      </c>
      <c r="U122" s="22">
        <f t="shared" si="18"/>
        <v>1173.1260800000002</v>
      </c>
      <c r="V122" s="39">
        <f t="shared" si="19"/>
        <v>0.73998763665907219</v>
      </c>
    </row>
    <row r="123" spans="1:22">
      <c r="A123">
        <v>118</v>
      </c>
      <c r="B123" s="155">
        <f t="shared" si="20"/>
        <v>41279</v>
      </c>
      <c r="C123" s="148">
        <f t="shared" si="11"/>
        <v>2013</v>
      </c>
      <c r="D123" s="148">
        <f t="shared" si="12"/>
        <v>1</v>
      </c>
      <c r="E123" s="152">
        <v>22</v>
      </c>
      <c r="F123" s="153">
        <v>42.067999999999998</v>
      </c>
      <c r="G123" s="154">
        <v>0</v>
      </c>
      <c r="H123" s="154">
        <v>1370.4960000000001</v>
      </c>
      <c r="I123" s="154">
        <v>229.17400000000001</v>
      </c>
      <c r="J123" s="151">
        <v>0</v>
      </c>
      <c r="K123" s="149">
        <f t="shared" si="13"/>
        <v>1641.7380000000001</v>
      </c>
      <c r="L123" s="148">
        <v>26.481000000000002</v>
      </c>
      <c r="M123" s="148">
        <v>0</v>
      </c>
      <c r="N123" s="148">
        <v>483.38799999999998</v>
      </c>
      <c r="O123" s="148">
        <v>61.540999999999997</v>
      </c>
      <c r="P123" s="148">
        <v>0</v>
      </c>
      <c r="Q123" s="21">
        <f t="shared" si="14"/>
        <v>74.226242999999997</v>
      </c>
      <c r="R123" s="21">
        <f t="shared" si="15"/>
        <v>0</v>
      </c>
      <c r="S123" s="21">
        <f t="shared" si="16"/>
        <v>943.08998799999995</v>
      </c>
      <c r="T123" s="21">
        <f t="shared" si="17"/>
        <v>195.454216</v>
      </c>
      <c r="U123" s="22">
        <f t="shared" si="18"/>
        <v>1212.7704469999999</v>
      </c>
      <c r="V123" s="39">
        <f t="shared" si="19"/>
        <v>0.73871132117304938</v>
      </c>
    </row>
    <row r="124" spans="1:22">
      <c r="A124">
        <v>119</v>
      </c>
      <c r="B124" s="155">
        <f t="shared" si="20"/>
        <v>41279</v>
      </c>
      <c r="C124" s="148">
        <f t="shared" si="11"/>
        <v>2013</v>
      </c>
      <c r="D124" s="148">
        <f t="shared" si="12"/>
        <v>1</v>
      </c>
      <c r="E124" s="152">
        <v>23</v>
      </c>
      <c r="F124" s="153">
        <v>42.02</v>
      </c>
      <c r="G124" s="154">
        <v>0</v>
      </c>
      <c r="H124" s="154">
        <v>1409.2439999999999</v>
      </c>
      <c r="I124" s="154">
        <v>212.50899999999999</v>
      </c>
      <c r="J124" s="151">
        <v>0</v>
      </c>
      <c r="K124" s="149">
        <f t="shared" si="13"/>
        <v>1663.7729999999999</v>
      </c>
      <c r="L124" s="148">
        <v>26.49</v>
      </c>
      <c r="M124" s="148">
        <v>0</v>
      </c>
      <c r="N124" s="148">
        <v>514.50599999999997</v>
      </c>
      <c r="O124" s="148">
        <v>56.631</v>
      </c>
      <c r="P124" s="148">
        <v>0</v>
      </c>
      <c r="Q124" s="21">
        <f t="shared" si="14"/>
        <v>74.251469999999998</v>
      </c>
      <c r="R124" s="21">
        <f t="shared" si="15"/>
        <v>0</v>
      </c>
      <c r="S124" s="21">
        <f t="shared" si="16"/>
        <v>1003.801206</v>
      </c>
      <c r="T124" s="21">
        <f t="shared" si="17"/>
        <v>179.86005600000001</v>
      </c>
      <c r="U124" s="22">
        <f t="shared" si="18"/>
        <v>1257.912732</v>
      </c>
      <c r="V124" s="39">
        <f t="shared" si="19"/>
        <v>0.75606031111215299</v>
      </c>
    </row>
    <row r="125" spans="1:22">
      <c r="A125">
        <v>120</v>
      </c>
      <c r="B125" s="155">
        <f t="shared" si="20"/>
        <v>41279</v>
      </c>
      <c r="C125" s="148">
        <f t="shared" si="11"/>
        <v>2013</v>
      </c>
      <c r="D125" s="148">
        <f t="shared" si="12"/>
        <v>1</v>
      </c>
      <c r="E125" s="152">
        <v>24</v>
      </c>
      <c r="F125" s="153">
        <v>41.95</v>
      </c>
      <c r="G125" s="154">
        <v>0</v>
      </c>
      <c r="H125" s="154">
        <v>1481.482</v>
      </c>
      <c r="I125" s="154">
        <v>131.37700000000001</v>
      </c>
      <c r="J125" s="151">
        <v>0</v>
      </c>
      <c r="K125" s="149">
        <f t="shared" si="13"/>
        <v>1654.809</v>
      </c>
      <c r="L125" s="148">
        <v>26.515999999999998</v>
      </c>
      <c r="M125" s="148">
        <v>0</v>
      </c>
      <c r="N125" s="148">
        <v>515.01099999999997</v>
      </c>
      <c r="O125" s="148">
        <v>35.850999999999999</v>
      </c>
      <c r="P125" s="148">
        <v>0</v>
      </c>
      <c r="Q125" s="21">
        <f t="shared" si="14"/>
        <v>74.324347999999986</v>
      </c>
      <c r="R125" s="21">
        <f t="shared" si="15"/>
        <v>0</v>
      </c>
      <c r="S125" s="21">
        <f t="shared" si="16"/>
        <v>1004.7864609999999</v>
      </c>
      <c r="T125" s="21">
        <f t="shared" si="17"/>
        <v>113.862776</v>
      </c>
      <c r="U125" s="22">
        <f t="shared" si="18"/>
        <v>1192.9735849999997</v>
      </c>
      <c r="V125" s="39">
        <f t="shared" si="19"/>
        <v>0.72091315976647441</v>
      </c>
    </row>
    <row r="126" spans="1:22">
      <c r="A126">
        <v>121</v>
      </c>
      <c r="B126" s="155">
        <f t="shared" si="20"/>
        <v>41280</v>
      </c>
      <c r="C126" s="148">
        <f t="shared" si="11"/>
        <v>2013</v>
      </c>
      <c r="D126" s="148">
        <f t="shared" si="12"/>
        <v>1</v>
      </c>
      <c r="E126" s="152">
        <v>1</v>
      </c>
      <c r="F126" s="153">
        <v>41.511000000000003</v>
      </c>
      <c r="G126" s="154">
        <v>0</v>
      </c>
      <c r="H126" s="154">
        <v>1404.5830000000001</v>
      </c>
      <c r="I126" s="154">
        <v>71.819999999999993</v>
      </c>
      <c r="J126" s="151">
        <v>0</v>
      </c>
      <c r="K126" s="149">
        <f t="shared" si="13"/>
        <v>1517.914</v>
      </c>
      <c r="L126" s="148">
        <v>25.994</v>
      </c>
      <c r="M126" s="148">
        <v>0</v>
      </c>
      <c r="N126" s="148">
        <v>491.666</v>
      </c>
      <c r="O126" s="148">
        <v>20.195</v>
      </c>
      <c r="P126" s="148">
        <v>0</v>
      </c>
      <c r="Q126" s="21">
        <f t="shared" si="14"/>
        <v>72.861181999999999</v>
      </c>
      <c r="R126" s="21">
        <f t="shared" si="15"/>
        <v>0</v>
      </c>
      <c r="S126" s="21">
        <f t="shared" si="16"/>
        <v>959.24036599999999</v>
      </c>
      <c r="T126" s="21">
        <f t="shared" si="17"/>
        <v>64.139319999999998</v>
      </c>
      <c r="U126" s="22">
        <f t="shared" si="18"/>
        <v>1096.2408680000001</v>
      </c>
      <c r="V126" s="39">
        <f t="shared" si="19"/>
        <v>0.72220222489548158</v>
      </c>
    </row>
    <row r="127" spans="1:22">
      <c r="A127">
        <v>122</v>
      </c>
      <c r="B127" s="155">
        <f t="shared" si="20"/>
        <v>41280</v>
      </c>
      <c r="C127" s="148">
        <f t="shared" si="11"/>
        <v>2013</v>
      </c>
      <c r="D127" s="148">
        <f t="shared" si="12"/>
        <v>1</v>
      </c>
      <c r="E127" s="152">
        <v>2</v>
      </c>
      <c r="F127" s="153">
        <v>42.52</v>
      </c>
      <c r="G127" s="154">
        <v>0</v>
      </c>
      <c r="H127" s="154">
        <v>1349.231</v>
      </c>
      <c r="I127" s="154">
        <v>61.844999999999999</v>
      </c>
      <c r="J127" s="151">
        <v>0</v>
      </c>
      <c r="K127" s="149">
        <f t="shared" si="13"/>
        <v>1453.596</v>
      </c>
      <c r="L127" s="148">
        <v>26.588999999999999</v>
      </c>
      <c r="M127" s="148">
        <v>0</v>
      </c>
      <c r="N127" s="148">
        <v>465.68700000000001</v>
      </c>
      <c r="O127" s="148">
        <v>15.83</v>
      </c>
      <c r="P127" s="148">
        <v>0</v>
      </c>
      <c r="Q127" s="21">
        <f t="shared" si="14"/>
        <v>74.528966999999994</v>
      </c>
      <c r="R127" s="21">
        <f t="shared" si="15"/>
        <v>0</v>
      </c>
      <c r="S127" s="21">
        <f t="shared" si="16"/>
        <v>908.55533700000001</v>
      </c>
      <c r="T127" s="21">
        <f t="shared" si="17"/>
        <v>50.27608</v>
      </c>
      <c r="U127" s="22">
        <f t="shared" si="18"/>
        <v>1033.3603840000001</v>
      </c>
      <c r="V127" s="39">
        <f t="shared" si="19"/>
        <v>0.710899303520373</v>
      </c>
    </row>
    <row r="128" spans="1:22">
      <c r="A128">
        <v>123</v>
      </c>
      <c r="B128" s="155">
        <f t="shared" si="20"/>
        <v>41280</v>
      </c>
      <c r="C128" s="148">
        <f t="shared" si="11"/>
        <v>2013</v>
      </c>
      <c r="D128" s="148">
        <f t="shared" si="12"/>
        <v>1</v>
      </c>
      <c r="E128" s="152">
        <v>3</v>
      </c>
      <c r="F128" s="153">
        <v>42.683999999999997</v>
      </c>
      <c r="G128" s="154">
        <v>0</v>
      </c>
      <c r="H128" s="154">
        <v>1263.68</v>
      </c>
      <c r="I128" s="154">
        <v>60.25</v>
      </c>
      <c r="J128" s="151">
        <v>0</v>
      </c>
      <c r="K128" s="149">
        <f t="shared" si="13"/>
        <v>1366.614</v>
      </c>
      <c r="L128" s="148">
        <v>26.66</v>
      </c>
      <c r="M128" s="148">
        <v>0</v>
      </c>
      <c r="N128" s="148">
        <v>442.69799999999998</v>
      </c>
      <c r="O128" s="148">
        <v>14.957000000000001</v>
      </c>
      <c r="P128" s="148">
        <v>0</v>
      </c>
      <c r="Q128" s="21">
        <f t="shared" si="14"/>
        <v>74.727980000000002</v>
      </c>
      <c r="R128" s="21">
        <f t="shared" si="15"/>
        <v>0</v>
      </c>
      <c r="S128" s="21">
        <f t="shared" si="16"/>
        <v>863.70379800000001</v>
      </c>
      <c r="T128" s="21">
        <f t="shared" si="17"/>
        <v>47.503432000000004</v>
      </c>
      <c r="U128" s="22">
        <f t="shared" si="18"/>
        <v>985.93520999999998</v>
      </c>
      <c r="V128" s="39">
        <f t="shared" si="19"/>
        <v>0.72144380929801677</v>
      </c>
    </row>
    <row r="129" spans="1:22">
      <c r="A129">
        <v>124</v>
      </c>
      <c r="B129" s="155">
        <f t="shared" si="20"/>
        <v>41280</v>
      </c>
      <c r="C129" s="148">
        <f t="shared" si="11"/>
        <v>2013</v>
      </c>
      <c r="D129" s="148">
        <f t="shared" si="12"/>
        <v>1</v>
      </c>
      <c r="E129" s="152">
        <v>4</v>
      </c>
      <c r="F129" s="153">
        <v>44.055</v>
      </c>
      <c r="G129" s="154">
        <v>0</v>
      </c>
      <c r="H129" s="154">
        <v>1217.972</v>
      </c>
      <c r="I129" s="154">
        <v>53.47</v>
      </c>
      <c r="J129" s="151">
        <v>0</v>
      </c>
      <c r="K129" s="149">
        <f t="shared" si="13"/>
        <v>1315.4970000000001</v>
      </c>
      <c r="L129" s="148">
        <v>27.364000000000001</v>
      </c>
      <c r="M129" s="148">
        <v>0</v>
      </c>
      <c r="N129" s="148">
        <v>433.78399999999999</v>
      </c>
      <c r="O129" s="148">
        <v>13.792999999999999</v>
      </c>
      <c r="P129" s="148">
        <v>0</v>
      </c>
      <c r="Q129" s="21">
        <f t="shared" si="14"/>
        <v>76.701291999999995</v>
      </c>
      <c r="R129" s="21">
        <f t="shared" si="15"/>
        <v>0</v>
      </c>
      <c r="S129" s="21">
        <f t="shared" si="16"/>
        <v>846.31258400000002</v>
      </c>
      <c r="T129" s="21">
        <f t="shared" si="17"/>
        <v>43.806567999999999</v>
      </c>
      <c r="U129" s="22">
        <f t="shared" si="18"/>
        <v>966.82044399999995</v>
      </c>
      <c r="V129" s="39">
        <f t="shared" si="19"/>
        <v>0.73494690143725139</v>
      </c>
    </row>
    <row r="130" spans="1:22">
      <c r="A130">
        <v>125</v>
      </c>
      <c r="B130" s="155">
        <f t="shared" si="20"/>
        <v>41280</v>
      </c>
      <c r="C130" s="148">
        <f t="shared" si="11"/>
        <v>2013</v>
      </c>
      <c r="D130" s="148">
        <f t="shared" si="12"/>
        <v>1</v>
      </c>
      <c r="E130" s="152">
        <v>5</v>
      </c>
      <c r="F130" s="153">
        <v>42.889000000000003</v>
      </c>
      <c r="G130" s="154">
        <v>0</v>
      </c>
      <c r="H130" s="154">
        <v>1217.498</v>
      </c>
      <c r="I130" s="154">
        <v>52.348999999999997</v>
      </c>
      <c r="J130" s="151">
        <v>0</v>
      </c>
      <c r="K130" s="149">
        <f t="shared" si="13"/>
        <v>1312.7359999999999</v>
      </c>
      <c r="L130" s="148">
        <v>26.725000000000001</v>
      </c>
      <c r="M130" s="148">
        <v>0</v>
      </c>
      <c r="N130" s="148">
        <v>430.14100000000002</v>
      </c>
      <c r="O130" s="148">
        <v>13.552</v>
      </c>
      <c r="P130" s="148">
        <v>0</v>
      </c>
      <c r="Q130" s="21">
        <f t="shared" si="14"/>
        <v>74.910174999999995</v>
      </c>
      <c r="R130" s="21">
        <f t="shared" si="15"/>
        <v>0</v>
      </c>
      <c r="S130" s="21">
        <f t="shared" si="16"/>
        <v>839.20509100000004</v>
      </c>
      <c r="T130" s="21">
        <f t="shared" si="17"/>
        <v>43.041152000000004</v>
      </c>
      <c r="U130" s="22">
        <f t="shared" si="18"/>
        <v>957.15641800000003</v>
      </c>
      <c r="V130" s="39">
        <f t="shared" si="19"/>
        <v>0.72913092807693258</v>
      </c>
    </row>
    <row r="131" spans="1:22">
      <c r="A131">
        <v>126</v>
      </c>
      <c r="B131" s="155">
        <f t="shared" si="20"/>
        <v>41280</v>
      </c>
      <c r="C131" s="148">
        <f t="shared" si="11"/>
        <v>2013</v>
      </c>
      <c r="D131" s="148">
        <f t="shared" si="12"/>
        <v>1</v>
      </c>
      <c r="E131" s="152">
        <v>6</v>
      </c>
      <c r="F131" s="153">
        <v>42.621000000000002</v>
      </c>
      <c r="G131" s="154">
        <v>0</v>
      </c>
      <c r="H131" s="154">
        <v>1104.489</v>
      </c>
      <c r="I131" s="154">
        <v>50.043999999999997</v>
      </c>
      <c r="J131" s="151">
        <v>0</v>
      </c>
      <c r="K131" s="149">
        <f t="shared" si="13"/>
        <v>1197.1540000000002</v>
      </c>
      <c r="L131" s="148">
        <v>26.643000000000001</v>
      </c>
      <c r="M131" s="148">
        <v>0</v>
      </c>
      <c r="N131" s="148">
        <v>394.33699999999999</v>
      </c>
      <c r="O131" s="148">
        <v>13.002000000000001</v>
      </c>
      <c r="P131" s="148">
        <v>0</v>
      </c>
      <c r="Q131" s="21">
        <f t="shared" si="14"/>
        <v>74.680329</v>
      </c>
      <c r="R131" s="21">
        <f t="shared" si="15"/>
        <v>0</v>
      </c>
      <c r="S131" s="21">
        <f t="shared" si="16"/>
        <v>769.35148700000002</v>
      </c>
      <c r="T131" s="21">
        <f t="shared" si="17"/>
        <v>41.294352000000003</v>
      </c>
      <c r="U131" s="22">
        <f t="shared" si="18"/>
        <v>885.32616800000005</v>
      </c>
      <c r="V131" s="39">
        <f t="shared" si="19"/>
        <v>0.73952571515444121</v>
      </c>
    </row>
    <row r="132" spans="1:22">
      <c r="A132">
        <v>127</v>
      </c>
      <c r="B132" s="155">
        <f t="shared" si="20"/>
        <v>41280</v>
      </c>
      <c r="C132" s="148">
        <f t="shared" si="11"/>
        <v>2013</v>
      </c>
      <c r="D132" s="148">
        <f t="shared" si="12"/>
        <v>1</v>
      </c>
      <c r="E132" s="152">
        <v>7</v>
      </c>
      <c r="F132" s="153">
        <v>43.637</v>
      </c>
      <c r="G132" s="154">
        <v>0</v>
      </c>
      <c r="H132" s="154">
        <v>1028.9349999999999</v>
      </c>
      <c r="I132" s="154">
        <v>46.933</v>
      </c>
      <c r="J132" s="151">
        <v>0</v>
      </c>
      <c r="K132" s="149">
        <f t="shared" si="13"/>
        <v>1119.5049999999999</v>
      </c>
      <c r="L132" s="148">
        <v>27.173999999999999</v>
      </c>
      <c r="M132" s="148">
        <v>0</v>
      </c>
      <c r="N132" s="148">
        <v>361.53399999999999</v>
      </c>
      <c r="O132" s="148">
        <v>13.362</v>
      </c>
      <c r="P132" s="148">
        <v>0</v>
      </c>
      <c r="Q132" s="21">
        <f t="shared" si="14"/>
        <v>76.168722000000002</v>
      </c>
      <c r="R132" s="21">
        <f t="shared" si="15"/>
        <v>0</v>
      </c>
      <c r="S132" s="21">
        <f t="shared" si="16"/>
        <v>705.35283400000003</v>
      </c>
      <c r="T132" s="21">
        <f t="shared" si="17"/>
        <v>42.437712000000005</v>
      </c>
      <c r="U132" s="22">
        <f t="shared" si="18"/>
        <v>823.95926800000007</v>
      </c>
      <c r="V132" s="39">
        <f t="shared" si="19"/>
        <v>0.73600320498791894</v>
      </c>
    </row>
    <row r="133" spans="1:22">
      <c r="A133">
        <v>128</v>
      </c>
      <c r="B133" s="155">
        <f t="shared" si="20"/>
        <v>41280</v>
      </c>
      <c r="C133" s="148">
        <f t="shared" si="11"/>
        <v>2013</v>
      </c>
      <c r="D133" s="148">
        <f t="shared" si="12"/>
        <v>1</v>
      </c>
      <c r="E133" s="152">
        <v>8</v>
      </c>
      <c r="F133" s="153">
        <v>44.536999999999999</v>
      </c>
      <c r="G133" s="154">
        <v>0</v>
      </c>
      <c r="H133" s="154">
        <v>1029.7329999999999</v>
      </c>
      <c r="I133" s="154">
        <v>42.677999999999997</v>
      </c>
      <c r="J133" s="151">
        <v>0</v>
      </c>
      <c r="K133" s="149">
        <f t="shared" si="13"/>
        <v>1116.9479999999999</v>
      </c>
      <c r="L133" s="148">
        <v>27.587</v>
      </c>
      <c r="M133" s="148">
        <v>0</v>
      </c>
      <c r="N133" s="148">
        <v>361.56400000000002</v>
      </c>
      <c r="O133" s="148">
        <v>11.835000000000001</v>
      </c>
      <c r="P133" s="148">
        <v>0</v>
      </c>
      <c r="Q133" s="21">
        <f t="shared" si="14"/>
        <v>77.326360999999991</v>
      </c>
      <c r="R133" s="21">
        <f t="shared" si="15"/>
        <v>0</v>
      </c>
      <c r="S133" s="21">
        <f t="shared" si="16"/>
        <v>705.41136400000005</v>
      </c>
      <c r="T133" s="21">
        <f t="shared" si="17"/>
        <v>37.587960000000002</v>
      </c>
      <c r="U133" s="22">
        <f t="shared" si="18"/>
        <v>820.32568500000002</v>
      </c>
      <c r="V133" s="39">
        <f t="shared" si="19"/>
        <v>0.73443498264914764</v>
      </c>
    </row>
    <row r="134" spans="1:22">
      <c r="A134">
        <v>129</v>
      </c>
      <c r="B134" s="155">
        <f t="shared" si="20"/>
        <v>41280</v>
      </c>
      <c r="C134" s="148">
        <f t="shared" si="11"/>
        <v>2013</v>
      </c>
      <c r="D134" s="148">
        <f t="shared" si="12"/>
        <v>1</v>
      </c>
      <c r="E134" s="152">
        <v>9</v>
      </c>
      <c r="F134" s="153">
        <v>44.072000000000003</v>
      </c>
      <c r="G134" s="154">
        <v>0</v>
      </c>
      <c r="H134" s="154">
        <v>1033.22</v>
      </c>
      <c r="I134" s="154">
        <v>41.508000000000003</v>
      </c>
      <c r="J134" s="151">
        <v>0</v>
      </c>
      <c r="K134" s="149">
        <f t="shared" si="13"/>
        <v>1118.8</v>
      </c>
      <c r="L134" s="148">
        <v>27.334</v>
      </c>
      <c r="M134" s="148">
        <v>0</v>
      </c>
      <c r="N134" s="148">
        <v>362.27800000000002</v>
      </c>
      <c r="O134" s="148">
        <v>11.356</v>
      </c>
      <c r="P134" s="148">
        <v>0</v>
      </c>
      <c r="Q134" s="21">
        <f t="shared" si="14"/>
        <v>76.617201999999992</v>
      </c>
      <c r="R134" s="21">
        <f t="shared" si="15"/>
        <v>0</v>
      </c>
      <c r="S134" s="21">
        <f t="shared" si="16"/>
        <v>706.80437800000004</v>
      </c>
      <c r="T134" s="21">
        <f t="shared" si="17"/>
        <v>36.066656000000002</v>
      </c>
      <c r="U134" s="22">
        <f t="shared" si="18"/>
        <v>819.48823600000003</v>
      </c>
      <c r="V134" s="39">
        <f t="shared" si="19"/>
        <v>0.73247071505184136</v>
      </c>
    </row>
    <row r="135" spans="1:22">
      <c r="A135">
        <v>130</v>
      </c>
      <c r="B135" s="155">
        <f t="shared" si="20"/>
        <v>41280</v>
      </c>
      <c r="C135" s="148">
        <f t="shared" ref="C135:C198" si="21">YEAR(B135)</f>
        <v>2013</v>
      </c>
      <c r="D135" s="148">
        <f t="shared" ref="D135:D198" si="22">MONTH(B135)</f>
        <v>1</v>
      </c>
      <c r="E135" s="152">
        <v>10</v>
      </c>
      <c r="F135" s="153">
        <v>42.953000000000003</v>
      </c>
      <c r="G135" s="154">
        <v>0</v>
      </c>
      <c r="H135" s="154">
        <v>1031.287</v>
      </c>
      <c r="I135" s="154">
        <v>40.232999999999997</v>
      </c>
      <c r="J135" s="151">
        <v>0</v>
      </c>
      <c r="K135" s="149">
        <f t="shared" ref="K135:K198" si="23">SUM(F135:J135)</f>
        <v>1114.473</v>
      </c>
      <c r="L135" s="148">
        <v>26.765000000000001</v>
      </c>
      <c r="M135" s="148">
        <v>0</v>
      </c>
      <c r="N135" s="148">
        <v>361.197</v>
      </c>
      <c r="O135" s="148">
        <v>10.981999999999999</v>
      </c>
      <c r="P135" s="148">
        <v>0</v>
      </c>
      <c r="Q135" s="21">
        <f t="shared" ref="Q135:Q198" si="24">+$Q$2*L135</f>
        <v>75.022295</v>
      </c>
      <c r="R135" s="21">
        <f t="shared" ref="R135:R198" si="25">+$R$2*M135</f>
        <v>0</v>
      </c>
      <c r="S135" s="21">
        <f t="shared" ref="S135:S198" si="26">+$S$2*N135</f>
        <v>704.69534700000008</v>
      </c>
      <c r="T135" s="21">
        <f t="shared" ref="T135:T198" si="27">+$T$2*O135</f>
        <v>34.878832000000003</v>
      </c>
      <c r="U135" s="22">
        <f t="shared" ref="U135:U198" si="28">SUM(Q135:T135)</f>
        <v>814.59647400000006</v>
      </c>
      <c r="V135" s="39">
        <f t="shared" ref="V135:V198" si="29">+U135/K135</f>
        <v>0.73092526602259555</v>
      </c>
    </row>
    <row r="136" spans="1:22">
      <c r="A136">
        <v>131</v>
      </c>
      <c r="B136" s="155">
        <f t="shared" si="20"/>
        <v>41280</v>
      </c>
      <c r="C136" s="148">
        <f t="shared" si="21"/>
        <v>2013</v>
      </c>
      <c r="D136" s="148">
        <f t="shared" si="22"/>
        <v>1</v>
      </c>
      <c r="E136" s="152">
        <v>11</v>
      </c>
      <c r="F136" s="153">
        <v>42.670999999999999</v>
      </c>
      <c r="G136" s="154">
        <v>0</v>
      </c>
      <c r="H136" s="154">
        <v>1069.431</v>
      </c>
      <c r="I136" s="154">
        <v>51.177</v>
      </c>
      <c r="J136" s="151">
        <v>0</v>
      </c>
      <c r="K136" s="149">
        <f t="shared" si="23"/>
        <v>1163.279</v>
      </c>
      <c r="L136" s="148">
        <v>26.623000000000001</v>
      </c>
      <c r="M136" s="148">
        <v>0</v>
      </c>
      <c r="N136" s="148">
        <v>375.73099999999999</v>
      </c>
      <c r="O136" s="148">
        <v>13.818</v>
      </c>
      <c r="P136" s="148">
        <v>0</v>
      </c>
      <c r="Q136" s="21">
        <f t="shared" si="24"/>
        <v>74.624268999999998</v>
      </c>
      <c r="R136" s="21">
        <f t="shared" si="25"/>
        <v>0</v>
      </c>
      <c r="S136" s="21">
        <f t="shared" si="26"/>
        <v>733.05118100000004</v>
      </c>
      <c r="T136" s="21">
        <f t="shared" si="27"/>
        <v>43.885967999999998</v>
      </c>
      <c r="U136" s="22">
        <f t="shared" si="28"/>
        <v>851.56141800000012</v>
      </c>
      <c r="V136" s="39">
        <f t="shared" si="29"/>
        <v>0.73203540853054183</v>
      </c>
    </row>
    <row r="137" spans="1:22">
      <c r="A137">
        <v>132</v>
      </c>
      <c r="B137" s="155">
        <f t="shared" si="20"/>
        <v>41280</v>
      </c>
      <c r="C137" s="148">
        <f t="shared" si="21"/>
        <v>2013</v>
      </c>
      <c r="D137" s="148">
        <f t="shared" si="22"/>
        <v>1</v>
      </c>
      <c r="E137" s="152">
        <v>12</v>
      </c>
      <c r="F137" s="153">
        <v>42.031999999999996</v>
      </c>
      <c r="G137" s="154">
        <v>0</v>
      </c>
      <c r="H137" s="154">
        <v>1205.6959999999999</v>
      </c>
      <c r="I137" s="154">
        <v>62.436</v>
      </c>
      <c r="J137" s="151">
        <v>0</v>
      </c>
      <c r="K137" s="149">
        <f t="shared" si="23"/>
        <v>1310.1639999999998</v>
      </c>
      <c r="L137" s="148">
        <v>26.36</v>
      </c>
      <c r="M137" s="148">
        <v>0</v>
      </c>
      <c r="N137" s="148">
        <v>419.59699999999998</v>
      </c>
      <c r="O137" s="148">
        <v>18.353999999999999</v>
      </c>
      <c r="P137" s="148">
        <v>0</v>
      </c>
      <c r="Q137" s="21">
        <f t="shared" si="24"/>
        <v>73.887079999999997</v>
      </c>
      <c r="R137" s="21">
        <f t="shared" si="25"/>
        <v>0</v>
      </c>
      <c r="S137" s="21">
        <f t="shared" si="26"/>
        <v>818.63374699999997</v>
      </c>
      <c r="T137" s="21">
        <f t="shared" si="27"/>
        <v>58.292304000000001</v>
      </c>
      <c r="U137" s="22">
        <f t="shared" si="28"/>
        <v>950.81313099999988</v>
      </c>
      <c r="V137" s="39">
        <f t="shared" si="29"/>
        <v>0.72572069679826345</v>
      </c>
    </row>
    <row r="138" spans="1:22">
      <c r="A138">
        <v>133</v>
      </c>
      <c r="B138" s="155">
        <f t="shared" si="20"/>
        <v>41280</v>
      </c>
      <c r="C138" s="148">
        <f t="shared" si="21"/>
        <v>2013</v>
      </c>
      <c r="D138" s="148">
        <f t="shared" si="22"/>
        <v>1</v>
      </c>
      <c r="E138" s="152">
        <v>13</v>
      </c>
      <c r="F138" s="153">
        <v>41.454000000000001</v>
      </c>
      <c r="G138" s="154">
        <v>0</v>
      </c>
      <c r="H138" s="154">
        <v>1223.557</v>
      </c>
      <c r="I138" s="154">
        <v>66.278999999999996</v>
      </c>
      <c r="J138" s="151">
        <v>0</v>
      </c>
      <c r="K138" s="149">
        <f t="shared" si="23"/>
        <v>1331.29</v>
      </c>
      <c r="L138" s="148">
        <v>26.010999999999999</v>
      </c>
      <c r="M138" s="148">
        <v>0</v>
      </c>
      <c r="N138" s="148">
        <v>425.089</v>
      </c>
      <c r="O138" s="148">
        <v>19.901</v>
      </c>
      <c r="P138" s="148">
        <v>0</v>
      </c>
      <c r="Q138" s="21">
        <f t="shared" si="24"/>
        <v>72.908833000000001</v>
      </c>
      <c r="R138" s="21">
        <f t="shared" si="25"/>
        <v>0</v>
      </c>
      <c r="S138" s="21">
        <f t="shared" si="26"/>
        <v>829.34863900000005</v>
      </c>
      <c r="T138" s="21">
        <f t="shared" si="27"/>
        <v>63.205576000000001</v>
      </c>
      <c r="U138" s="22">
        <f t="shared" si="28"/>
        <v>965.46304799999996</v>
      </c>
      <c r="V138" s="39">
        <f t="shared" si="29"/>
        <v>0.72520866828414543</v>
      </c>
    </row>
    <row r="139" spans="1:22">
      <c r="A139">
        <v>134</v>
      </c>
      <c r="B139" s="155">
        <f t="shared" si="20"/>
        <v>41280</v>
      </c>
      <c r="C139" s="148">
        <f t="shared" si="21"/>
        <v>2013</v>
      </c>
      <c r="D139" s="148">
        <f t="shared" si="22"/>
        <v>1</v>
      </c>
      <c r="E139" s="152">
        <v>14</v>
      </c>
      <c r="F139" s="153">
        <v>41.790999999999997</v>
      </c>
      <c r="G139" s="154">
        <v>0</v>
      </c>
      <c r="H139" s="154">
        <v>1216.6400000000001</v>
      </c>
      <c r="I139" s="154">
        <v>69.905000000000001</v>
      </c>
      <c r="J139" s="151">
        <v>0</v>
      </c>
      <c r="K139" s="149">
        <f t="shared" si="23"/>
        <v>1328.336</v>
      </c>
      <c r="L139" s="148">
        <v>26.216000000000001</v>
      </c>
      <c r="M139" s="148">
        <v>0</v>
      </c>
      <c r="N139" s="148">
        <v>424.87700000000001</v>
      </c>
      <c r="O139" s="148">
        <v>20.977</v>
      </c>
      <c r="P139" s="148">
        <v>0</v>
      </c>
      <c r="Q139" s="21">
        <f t="shared" si="24"/>
        <v>73.483447999999996</v>
      </c>
      <c r="R139" s="21">
        <f t="shared" si="25"/>
        <v>0</v>
      </c>
      <c r="S139" s="21">
        <f t="shared" si="26"/>
        <v>828.93502699999999</v>
      </c>
      <c r="T139" s="21">
        <f t="shared" si="27"/>
        <v>66.622951999999998</v>
      </c>
      <c r="U139" s="22">
        <f t="shared" si="28"/>
        <v>969.04142699999989</v>
      </c>
      <c r="V139" s="39">
        <f t="shared" si="29"/>
        <v>0.72951529357030143</v>
      </c>
    </row>
    <row r="140" spans="1:22">
      <c r="A140">
        <v>135</v>
      </c>
      <c r="B140" s="155">
        <f t="shared" si="20"/>
        <v>41280</v>
      </c>
      <c r="C140" s="148">
        <f t="shared" si="21"/>
        <v>2013</v>
      </c>
      <c r="D140" s="148">
        <f t="shared" si="22"/>
        <v>1</v>
      </c>
      <c r="E140" s="152">
        <v>15</v>
      </c>
      <c r="F140" s="153">
        <v>37.947000000000003</v>
      </c>
      <c r="G140" s="154">
        <v>0</v>
      </c>
      <c r="H140" s="154">
        <v>1285.797</v>
      </c>
      <c r="I140" s="154">
        <v>71.447000000000003</v>
      </c>
      <c r="J140" s="151">
        <v>0</v>
      </c>
      <c r="K140" s="149">
        <f t="shared" si="23"/>
        <v>1395.1910000000003</v>
      </c>
      <c r="L140" s="148">
        <v>24.312000000000001</v>
      </c>
      <c r="M140" s="148">
        <v>0</v>
      </c>
      <c r="N140" s="148">
        <v>460.495</v>
      </c>
      <c r="O140" s="148">
        <v>21.199000000000002</v>
      </c>
      <c r="P140" s="148">
        <v>0</v>
      </c>
      <c r="Q140" s="21">
        <f t="shared" si="24"/>
        <v>68.146535999999998</v>
      </c>
      <c r="R140" s="21">
        <f t="shared" si="25"/>
        <v>0</v>
      </c>
      <c r="S140" s="21">
        <f t="shared" si="26"/>
        <v>898.42574500000001</v>
      </c>
      <c r="T140" s="21">
        <f t="shared" si="27"/>
        <v>67.328024000000013</v>
      </c>
      <c r="U140" s="22">
        <f t="shared" si="28"/>
        <v>1033.9003049999999</v>
      </c>
      <c r="V140" s="39">
        <f t="shared" si="29"/>
        <v>0.74104570987054796</v>
      </c>
    </row>
    <row r="141" spans="1:22">
      <c r="A141">
        <v>136</v>
      </c>
      <c r="B141" s="155">
        <f t="shared" si="20"/>
        <v>41280</v>
      </c>
      <c r="C141" s="148">
        <f t="shared" si="21"/>
        <v>2013</v>
      </c>
      <c r="D141" s="148">
        <f t="shared" si="22"/>
        <v>1</v>
      </c>
      <c r="E141" s="152">
        <v>16</v>
      </c>
      <c r="F141" s="153">
        <v>40.573</v>
      </c>
      <c r="G141" s="154">
        <v>0</v>
      </c>
      <c r="H141" s="154">
        <v>1275.4059999999999</v>
      </c>
      <c r="I141" s="154">
        <v>72.744</v>
      </c>
      <c r="J141" s="151">
        <v>0</v>
      </c>
      <c r="K141" s="149">
        <f t="shared" si="23"/>
        <v>1388.723</v>
      </c>
      <c r="L141" s="148">
        <v>25.597999999999999</v>
      </c>
      <c r="M141" s="148">
        <v>0</v>
      </c>
      <c r="N141" s="148">
        <v>444.93099999999998</v>
      </c>
      <c r="O141" s="148">
        <v>21.640999999999998</v>
      </c>
      <c r="P141" s="148">
        <v>0</v>
      </c>
      <c r="Q141" s="21">
        <f t="shared" si="24"/>
        <v>71.751193999999998</v>
      </c>
      <c r="R141" s="21">
        <f t="shared" si="25"/>
        <v>0</v>
      </c>
      <c r="S141" s="21">
        <f t="shared" si="26"/>
        <v>868.06038100000001</v>
      </c>
      <c r="T141" s="21">
        <f t="shared" si="27"/>
        <v>68.731815999999995</v>
      </c>
      <c r="U141" s="22">
        <f t="shared" si="28"/>
        <v>1008.5433909999999</v>
      </c>
      <c r="V141" s="39">
        <f t="shared" si="29"/>
        <v>0.72623798338473544</v>
      </c>
    </row>
    <row r="142" spans="1:22">
      <c r="A142">
        <v>137</v>
      </c>
      <c r="B142" s="155">
        <f t="shared" si="20"/>
        <v>41280</v>
      </c>
      <c r="C142" s="148">
        <f t="shared" si="21"/>
        <v>2013</v>
      </c>
      <c r="D142" s="148">
        <f t="shared" si="22"/>
        <v>1</v>
      </c>
      <c r="E142" s="152">
        <v>17</v>
      </c>
      <c r="F142" s="153">
        <v>39.847000000000001</v>
      </c>
      <c r="G142" s="154">
        <v>0</v>
      </c>
      <c r="H142" s="154">
        <v>1301.579</v>
      </c>
      <c r="I142" s="154">
        <v>77.100999999999999</v>
      </c>
      <c r="J142" s="151">
        <v>0</v>
      </c>
      <c r="K142" s="149">
        <f t="shared" si="23"/>
        <v>1418.527</v>
      </c>
      <c r="L142" s="148">
        <v>25.256</v>
      </c>
      <c r="M142" s="148">
        <v>0</v>
      </c>
      <c r="N142" s="148">
        <v>463.83699999999999</v>
      </c>
      <c r="O142" s="148">
        <v>22.114999999999998</v>
      </c>
      <c r="P142" s="148">
        <v>0</v>
      </c>
      <c r="Q142" s="21">
        <f t="shared" si="24"/>
        <v>70.792568000000003</v>
      </c>
      <c r="R142" s="21">
        <f t="shared" si="25"/>
        <v>0</v>
      </c>
      <c r="S142" s="21">
        <f t="shared" si="26"/>
        <v>904.94598700000006</v>
      </c>
      <c r="T142" s="21">
        <f t="shared" si="27"/>
        <v>70.23724</v>
      </c>
      <c r="U142" s="22">
        <f t="shared" si="28"/>
        <v>1045.9757950000001</v>
      </c>
      <c r="V142" s="39">
        <f t="shared" si="29"/>
        <v>0.73736756156209926</v>
      </c>
    </row>
    <row r="143" spans="1:22">
      <c r="A143">
        <v>138</v>
      </c>
      <c r="B143" s="155">
        <f t="shared" si="20"/>
        <v>41280</v>
      </c>
      <c r="C143" s="148">
        <f t="shared" si="21"/>
        <v>2013</v>
      </c>
      <c r="D143" s="148">
        <f t="shared" si="22"/>
        <v>1</v>
      </c>
      <c r="E143" s="152">
        <v>18</v>
      </c>
      <c r="F143" s="153">
        <v>29.675000000000001</v>
      </c>
      <c r="G143" s="154">
        <v>3.988</v>
      </c>
      <c r="H143" s="154">
        <v>1354.62</v>
      </c>
      <c r="I143" s="154">
        <v>100.07599999999999</v>
      </c>
      <c r="J143" s="151">
        <v>0</v>
      </c>
      <c r="K143" s="149">
        <f t="shared" si="23"/>
        <v>1488.3589999999999</v>
      </c>
      <c r="L143" s="148">
        <v>18.914000000000001</v>
      </c>
      <c r="M143" s="148">
        <v>1.7569999999999999</v>
      </c>
      <c r="N143" s="148">
        <v>481.70299999999997</v>
      </c>
      <c r="O143" s="148">
        <v>28.27</v>
      </c>
      <c r="P143" s="148">
        <v>0</v>
      </c>
      <c r="Q143" s="21">
        <f t="shared" si="24"/>
        <v>53.015942000000003</v>
      </c>
      <c r="R143" s="21">
        <f t="shared" si="25"/>
        <v>5.6171289999999994</v>
      </c>
      <c r="S143" s="21">
        <f t="shared" si="26"/>
        <v>939.80255299999999</v>
      </c>
      <c r="T143" s="21">
        <f t="shared" si="27"/>
        <v>89.785520000000005</v>
      </c>
      <c r="U143" s="22">
        <f t="shared" si="28"/>
        <v>1088.2211439999999</v>
      </c>
      <c r="V143" s="39">
        <f t="shared" si="29"/>
        <v>0.73115501300425501</v>
      </c>
    </row>
    <row r="144" spans="1:22">
      <c r="A144">
        <v>139</v>
      </c>
      <c r="B144" s="155">
        <f t="shared" si="20"/>
        <v>41280</v>
      </c>
      <c r="C144" s="148">
        <f t="shared" si="21"/>
        <v>2013</v>
      </c>
      <c r="D144" s="148">
        <f t="shared" si="22"/>
        <v>1</v>
      </c>
      <c r="E144" s="152">
        <v>19</v>
      </c>
      <c r="F144" s="153">
        <v>29.876000000000001</v>
      </c>
      <c r="G144" s="154">
        <v>9.7949999999999999</v>
      </c>
      <c r="H144" s="154">
        <v>1302.768</v>
      </c>
      <c r="I144" s="154">
        <v>85.861000000000004</v>
      </c>
      <c r="J144" s="151">
        <v>0</v>
      </c>
      <c r="K144" s="149">
        <f t="shared" si="23"/>
        <v>1428.3000000000002</v>
      </c>
      <c r="L144" s="148">
        <v>18.808</v>
      </c>
      <c r="M144" s="148">
        <v>4.1500000000000004</v>
      </c>
      <c r="N144" s="148">
        <v>470.03300000000002</v>
      </c>
      <c r="O144" s="148">
        <v>23.058</v>
      </c>
      <c r="P144" s="148">
        <v>0</v>
      </c>
      <c r="Q144" s="21">
        <f t="shared" si="24"/>
        <v>52.718823999999998</v>
      </c>
      <c r="R144" s="21">
        <f t="shared" si="25"/>
        <v>13.267550000000002</v>
      </c>
      <c r="S144" s="21">
        <f t="shared" si="26"/>
        <v>917.03438300000005</v>
      </c>
      <c r="T144" s="21">
        <f t="shared" si="27"/>
        <v>73.232208</v>
      </c>
      <c r="U144" s="22">
        <f t="shared" si="28"/>
        <v>1056.2529649999999</v>
      </c>
      <c r="V144" s="39">
        <f t="shared" si="29"/>
        <v>0.73951758384092958</v>
      </c>
    </row>
    <row r="145" spans="1:22">
      <c r="A145">
        <v>140</v>
      </c>
      <c r="B145" s="155">
        <f t="shared" si="20"/>
        <v>41280</v>
      </c>
      <c r="C145" s="148">
        <f t="shared" si="21"/>
        <v>2013</v>
      </c>
      <c r="D145" s="148">
        <f t="shared" si="22"/>
        <v>1</v>
      </c>
      <c r="E145" s="152">
        <v>20</v>
      </c>
      <c r="F145" s="153">
        <v>28.439</v>
      </c>
      <c r="G145" s="154">
        <v>9.92</v>
      </c>
      <c r="H145" s="154">
        <v>1246.2570000000001</v>
      </c>
      <c r="I145" s="154">
        <v>84.078999999999994</v>
      </c>
      <c r="J145" s="151">
        <v>0</v>
      </c>
      <c r="K145" s="149">
        <f t="shared" si="23"/>
        <v>1368.6949999999999</v>
      </c>
      <c r="L145" s="148">
        <v>18.103999999999999</v>
      </c>
      <c r="M145" s="148">
        <v>4.1260000000000003</v>
      </c>
      <c r="N145" s="148">
        <v>456.81299999999999</v>
      </c>
      <c r="O145" s="148">
        <v>22.736999999999998</v>
      </c>
      <c r="P145" s="148">
        <v>0</v>
      </c>
      <c r="Q145" s="21">
        <f t="shared" si="24"/>
        <v>50.745511999999998</v>
      </c>
      <c r="R145" s="21">
        <f t="shared" si="25"/>
        <v>13.190822000000001</v>
      </c>
      <c r="S145" s="21">
        <f t="shared" si="26"/>
        <v>891.24216300000001</v>
      </c>
      <c r="T145" s="21">
        <f t="shared" si="27"/>
        <v>72.212711999999996</v>
      </c>
      <c r="U145" s="22">
        <f t="shared" si="28"/>
        <v>1027.3912089999999</v>
      </c>
      <c r="V145" s="39">
        <f t="shared" si="29"/>
        <v>0.75063561202459272</v>
      </c>
    </row>
    <row r="146" spans="1:22">
      <c r="A146">
        <v>141</v>
      </c>
      <c r="B146" s="155">
        <f t="shared" si="20"/>
        <v>41280</v>
      </c>
      <c r="C146" s="148">
        <f t="shared" si="21"/>
        <v>2013</v>
      </c>
      <c r="D146" s="148">
        <f t="shared" si="22"/>
        <v>1</v>
      </c>
      <c r="E146" s="152">
        <v>21</v>
      </c>
      <c r="F146" s="153">
        <v>28.28</v>
      </c>
      <c r="G146" s="154">
        <v>9.8879999999999999</v>
      </c>
      <c r="H146" s="154">
        <v>1302.28</v>
      </c>
      <c r="I146" s="154">
        <v>111.46899999999999</v>
      </c>
      <c r="J146" s="151">
        <v>0</v>
      </c>
      <c r="K146" s="149">
        <f t="shared" si="23"/>
        <v>1451.9169999999999</v>
      </c>
      <c r="L146" s="148">
        <v>17.986000000000001</v>
      </c>
      <c r="M146" s="148">
        <v>4.1310000000000002</v>
      </c>
      <c r="N146" s="148">
        <v>478.76799999999997</v>
      </c>
      <c r="O146" s="148">
        <v>29.611000000000001</v>
      </c>
      <c r="P146" s="148">
        <v>0</v>
      </c>
      <c r="Q146" s="21">
        <f t="shared" si="24"/>
        <v>50.414757999999999</v>
      </c>
      <c r="R146" s="21">
        <f t="shared" si="25"/>
        <v>13.206807000000001</v>
      </c>
      <c r="S146" s="21">
        <f t="shared" si="26"/>
        <v>934.076368</v>
      </c>
      <c r="T146" s="21">
        <f t="shared" si="27"/>
        <v>94.044536000000008</v>
      </c>
      <c r="U146" s="22">
        <f t="shared" si="28"/>
        <v>1091.742469</v>
      </c>
      <c r="V146" s="39">
        <f t="shared" si="29"/>
        <v>0.7519317350785204</v>
      </c>
    </row>
    <row r="147" spans="1:22">
      <c r="A147">
        <v>142</v>
      </c>
      <c r="B147" s="155">
        <f t="shared" si="20"/>
        <v>41280</v>
      </c>
      <c r="C147" s="148">
        <f t="shared" si="21"/>
        <v>2013</v>
      </c>
      <c r="D147" s="148">
        <f t="shared" si="22"/>
        <v>1</v>
      </c>
      <c r="E147" s="152">
        <v>22</v>
      </c>
      <c r="F147" s="153">
        <v>31.324000000000002</v>
      </c>
      <c r="G147" s="154">
        <v>9.9019999999999992</v>
      </c>
      <c r="H147" s="154">
        <v>1454.5340000000001</v>
      </c>
      <c r="I147" s="154">
        <v>133.28800000000001</v>
      </c>
      <c r="J147" s="151">
        <v>0</v>
      </c>
      <c r="K147" s="149">
        <f t="shared" si="23"/>
        <v>1629.0480000000002</v>
      </c>
      <c r="L147" s="148">
        <v>19.829000000000001</v>
      </c>
      <c r="M147" s="148">
        <v>4.1289999999999996</v>
      </c>
      <c r="N147" s="148">
        <v>528.33399999999995</v>
      </c>
      <c r="O147" s="148">
        <v>35.930999999999997</v>
      </c>
      <c r="P147" s="148">
        <v>0</v>
      </c>
      <c r="Q147" s="21">
        <f t="shared" si="24"/>
        <v>55.580686999999998</v>
      </c>
      <c r="R147" s="21">
        <f t="shared" si="25"/>
        <v>13.200412999999999</v>
      </c>
      <c r="S147" s="21">
        <f t="shared" si="26"/>
        <v>1030.779634</v>
      </c>
      <c r="T147" s="21">
        <f t="shared" si="27"/>
        <v>114.116856</v>
      </c>
      <c r="U147" s="22">
        <f t="shared" si="28"/>
        <v>1213.67759</v>
      </c>
      <c r="V147" s="39">
        <f t="shared" si="29"/>
        <v>0.74502260829637912</v>
      </c>
    </row>
    <row r="148" spans="1:22">
      <c r="A148">
        <v>143</v>
      </c>
      <c r="B148" s="155">
        <f t="shared" si="20"/>
        <v>41280</v>
      </c>
      <c r="C148" s="148">
        <f t="shared" si="21"/>
        <v>2013</v>
      </c>
      <c r="D148" s="148">
        <f t="shared" si="22"/>
        <v>1</v>
      </c>
      <c r="E148" s="152">
        <v>23</v>
      </c>
      <c r="F148" s="153">
        <v>25.167999999999999</v>
      </c>
      <c r="G148" s="154">
        <v>9.8409999999999993</v>
      </c>
      <c r="H148" s="154">
        <v>1504.8309999999999</v>
      </c>
      <c r="I148" s="154">
        <v>141.791</v>
      </c>
      <c r="J148" s="151">
        <v>0</v>
      </c>
      <c r="K148" s="149">
        <f t="shared" si="23"/>
        <v>1681.6309999999999</v>
      </c>
      <c r="L148" s="148">
        <v>16.02</v>
      </c>
      <c r="M148" s="148">
        <v>4.1310000000000002</v>
      </c>
      <c r="N148" s="148">
        <v>545.14099999999996</v>
      </c>
      <c r="O148" s="148">
        <v>39.79</v>
      </c>
      <c r="P148" s="148">
        <v>0</v>
      </c>
      <c r="Q148" s="21">
        <f t="shared" si="24"/>
        <v>44.904060000000001</v>
      </c>
      <c r="R148" s="21">
        <f t="shared" si="25"/>
        <v>13.206807000000001</v>
      </c>
      <c r="S148" s="21">
        <f t="shared" si="26"/>
        <v>1063.570091</v>
      </c>
      <c r="T148" s="21">
        <f t="shared" si="27"/>
        <v>126.37304</v>
      </c>
      <c r="U148" s="22">
        <f t="shared" si="28"/>
        <v>1248.0539980000001</v>
      </c>
      <c r="V148" s="39">
        <f t="shared" si="29"/>
        <v>0.74216876235036111</v>
      </c>
    </row>
    <row r="149" spans="1:22">
      <c r="A149">
        <v>144</v>
      </c>
      <c r="B149" s="155">
        <f t="shared" si="20"/>
        <v>41280</v>
      </c>
      <c r="C149" s="148">
        <f t="shared" si="21"/>
        <v>2013</v>
      </c>
      <c r="D149" s="148">
        <f t="shared" si="22"/>
        <v>1</v>
      </c>
      <c r="E149" s="152">
        <v>24</v>
      </c>
      <c r="F149" s="153">
        <v>29.937999999999999</v>
      </c>
      <c r="G149" s="154">
        <v>9.8539999999999992</v>
      </c>
      <c r="H149" s="154">
        <v>1574.2860000000001</v>
      </c>
      <c r="I149" s="154">
        <v>123.705</v>
      </c>
      <c r="J149" s="151">
        <v>0</v>
      </c>
      <c r="K149" s="149">
        <f t="shared" si="23"/>
        <v>1737.7829999999999</v>
      </c>
      <c r="L149" s="148">
        <v>19.181999999999999</v>
      </c>
      <c r="M149" s="148">
        <v>4.1340000000000003</v>
      </c>
      <c r="N149" s="148">
        <v>559.45399999999995</v>
      </c>
      <c r="O149" s="148">
        <v>36.124000000000002</v>
      </c>
      <c r="P149" s="148">
        <v>0</v>
      </c>
      <c r="Q149" s="21">
        <f t="shared" si="24"/>
        <v>53.767145999999997</v>
      </c>
      <c r="R149" s="21">
        <f t="shared" si="25"/>
        <v>13.216398000000002</v>
      </c>
      <c r="S149" s="21">
        <f t="shared" si="26"/>
        <v>1091.4947539999998</v>
      </c>
      <c r="T149" s="21">
        <f t="shared" si="27"/>
        <v>114.72982400000001</v>
      </c>
      <c r="U149" s="22">
        <f t="shared" si="28"/>
        <v>1273.2081219999998</v>
      </c>
      <c r="V149" s="39">
        <f t="shared" si="29"/>
        <v>0.73266231859789155</v>
      </c>
    </row>
    <row r="150" spans="1:22">
      <c r="A150">
        <v>145</v>
      </c>
      <c r="B150" s="155">
        <f t="shared" si="20"/>
        <v>41281</v>
      </c>
      <c r="C150" s="148">
        <f t="shared" si="21"/>
        <v>2013</v>
      </c>
      <c r="D150" s="148">
        <f t="shared" si="22"/>
        <v>1</v>
      </c>
      <c r="E150" s="152">
        <v>1</v>
      </c>
      <c r="F150" s="153">
        <v>33.408000000000001</v>
      </c>
      <c r="G150" s="154">
        <v>7.2389999999999999</v>
      </c>
      <c r="H150" s="154">
        <v>1489.8869999999999</v>
      </c>
      <c r="I150" s="154">
        <v>95.617999999999995</v>
      </c>
      <c r="J150" s="151">
        <v>0</v>
      </c>
      <c r="K150" s="149">
        <f t="shared" si="23"/>
        <v>1626.1519999999998</v>
      </c>
      <c r="L150" s="148">
        <v>21.167000000000002</v>
      </c>
      <c r="M150" s="148">
        <v>3.012</v>
      </c>
      <c r="N150" s="148">
        <v>529.43799999999999</v>
      </c>
      <c r="O150" s="148">
        <v>27.963999999999999</v>
      </c>
      <c r="P150" s="148">
        <v>0</v>
      </c>
      <c r="Q150" s="21">
        <f t="shared" si="24"/>
        <v>59.331101000000004</v>
      </c>
      <c r="R150" s="21">
        <f t="shared" si="25"/>
        <v>9.6293640000000007</v>
      </c>
      <c r="S150" s="21">
        <f t="shared" si="26"/>
        <v>1032.933538</v>
      </c>
      <c r="T150" s="21">
        <f t="shared" si="27"/>
        <v>88.813664000000003</v>
      </c>
      <c r="U150" s="22">
        <f t="shared" si="28"/>
        <v>1190.7076669999999</v>
      </c>
      <c r="V150" s="39">
        <f t="shared" si="29"/>
        <v>0.73222408913803883</v>
      </c>
    </row>
    <row r="151" spans="1:22">
      <c r="A151">
        <v>146</v>
      </c>
      <c r="B151" s="155">
        <f t="shared" si="20"/>
        <v>41281</v>
      </c>
      <c r="C151" s="148">
        <f t="shared" si="21"/>
        <v>2013</v>
      </c>
      <c r="D151" s="148">
        <f t="shared" si="22"/>
        <v>1</v>
      </c>
      <c r="E151" s="152">
        <v>2</v>
      </c>
      <c r="F151" s="153">
        <v>35.92</v>
      </c>
      <c r="G151" s="154">
        <v>5.6529999999999996</v>
      </c>
      <c r="H151" s="154">
        <v>1376.6679999999999</v>
      </c>
      <c r="I151" s="154">
        <v>75.936999999999998</v>
      </c>
      <c r="J151" s="151">
        <v>0</v>
      </c>
      <c r="K151" s="149">
        <f t="shared" si="23"/>
        <v>1494.1779999999999</v>
      </c>
      <c r="L151" s="148">
        <v>22.661000000000001</v>
      </c>
      <c r="M151" s="148">
        <v>2.3479999999999999</v>
      </c>
      <c r="N151" s="148">
        <v>484.15300000000002</v>
      </c>
      <c r="O151" s="148">
        <v>24.454999999999998</v>
      </c>
      <c r="P151" s="148">
        <v>0</v>
      </c>
      <c r="Q151" s="21">
        <f t="shared" si="24"/>
        <v>63.518782999999999</v>
      </c>
      <c r="R151" s="21">
        <f t="shared" si="25"/>
        <v>7.5065559999999998</v>
      </c>
      <c r="S151" s="21">
        <f t="shared" si="26"/>
        <v>944.58250300000009</v>
      </c>
      <c r="T151" s="21">
        <f t="shared" si="27"/>
        <v>77.669079999999994</v>
      </c>
      <c r="U151" s="22">
        <f t="shared" si="28"/>
        <v>1093.276922</v>
      </c>
      <c r="V151" s="39">
        <f t="shared" si="29"/>
        <v>0.73169121885076616</v>
      </c>
    </row>
    <row r="152" spans="1:22">
      <c r="A152">
        <v>147</v>
      </c>
      <c r="B152" s="155">
        <f t="shared" si="20"/>
        <v>41281</v>
      </c>
      <c r="C152" s="148">
        <f t="shared" si="21"/>
        <v>2013</v>
      </c>
      <c r="D152" s="148">
        <f t="shared" si="22"/>
        <v>1</v>
      </c>
      <c r="E152" s="152">
        <v>3</v>
      </c>
      <c r="F152" s="153">
        <v>35.805999999999997</v>
      </c>
      <c r="G152" s="154">
        <v>5.3490000000000002</v>
      </c>
      <c r="H152" s="154">
        <v>1296.6489999999999</v>
      </c>
      <c r="I152" s="154">
        <v>43.707999999999998</v>
      </c>
      <c r="J152" s="151">
        <v>0</v>
      </c>
      <c r="K152" s="149">
        <f t="shared" si="23"/>
        <v>1381.5119999999999</v>
      </c>
      <c r="L152" s="148">
        <v>22.675000000000001</v>
      </c>
      <c r="M152" s="148">
        <v>2.234</v>
      </c>
      <c r="N152" s="148">
        <v>458.041</v>
      </c>
      <c r="O152" s="148">
        <v>11.726000000000001</v>
      </c>
      <c r="P152" s="148">
        <v>0</v>
      </c>
      <c r="Q152" s="21">
        <f t="shared" si="24"/>
        <v>63.558025000000001</v>
      </c>
      <c r="R152" s="21">
        <f t="shared" si="25"/>
        <v>7.1420979999999998</v>
      </c>
      <c r="S152" s="21">
        <f t="shared" si="26"/>
        <v>893.63799100000006</v>
      </c>
      <c r="T152" s="21">
        <f t="shared" si="27"/>
        <v>37.241776000000002</v>
      </c>
      <c r="U152" s="22">
        <f t="shared" si="28"/>
        <v>1001.57989</v>
      </c>
      <c r="V152" s="39">
        <f t="shared" si="29"/>
        <v>0.72498819409458626</v>
      </c>
    </row>
    <row r="153" spans="1:22">
      <c r="A153">
        <v>148</v>
      </c>
      <c r="B153" s="155">
        <f t="shared" si="20"/>
        <v>41281</v>
      </c>
      <c r="C153" s="148">
        <f t="shared" si="21"/>
        <v>2013</v>
      </c>
      <c r="D153" s="148">
        <f t="shared" si="22"/>
        <v>1</v>
      </c>
      <c r="E153" s="152">
        <v>4</v>
      </c>
      <c r="F153" s="153">
        <v>37.787999999999997</v>
      </c>
      <c r="G153" s="154">
        <v>6.734</v>
      </c>
      <c r="H153" s="154">
        <v>1237.6289999999999</v>
      </c>
      <c r="I153" s="154">
        <v>48.866999999999997</v>
      </c>
      <c r="J153" s="151">
        <v>0</v>
      </c>
      <c r="K153" s="149">
        <f t="shared" si="23"/>
        <v>1331.0179999999998</v>
      </c>
      <c r="L153" s="148">
        <v>23.471</v>
      </c>
      <c r="M153" s="148">
        <v>2.7789999999999999</v>
      </c>
      <c r="N153" s="148">
        <v>439.27800000000002</v>
      </c>
      <c r="O153" s="148">
        <v>13.278</v>
      </c>
      <c r="P153" s="148">
        <v>0</v>
      </c>
      <c r="Q153" s="21">
        <f t="shared" si="24"/>
        <v>65.789213000000004</v>
      </c>
      <c r="R153" s="21">
        <f t="shared" si="25"/>
        <v>8.8844630000000002</v>
      </c>
      <c r="S153" s="21">
        <f t="shared" si="26"/>
        <v>857.03137800000002</v>
      </c>
      <c r="T153" s="21">
        <f t="shared" si="27"/>
        <v>42.170928000000004</v>
      </c>
      <c r="U153" s="22">
        <f t="shared" si="28"/>
        <v>973.87598200000002</v>
      </c>
      <c r="V153" s="39">
        <f t="shared" si="29"/>
        <v>0.73167754455612188</v>
      </c>
    </row>
    <row r="154" spans="1:22">
      <c r="A154">
        <v>149</v>
      </c>
      <c r="B154" s="155">
        <f t="shared" si="20"/>
        <v>41281</v>
      </c>
      <c r="C154" s="148">
        <f t="shared" si="21"/>
        <v>2013</v>
      </c>
      <c r="D154" s="148">
        <f t="shared" si="22"/>
        <v>1</v>
      </c>
      <c r="E154" s="152">
        <v>5</v>
      </c>
      <c r="F154" s="153">
        <v>35.569000000000003</v>
      </c>
      <c r="G154" s="154">
        <v>7.8040000000000003</v>
      </c>
      <c r="H154" s="154">
        <v>1194.9190000000001</v>
      </c>
      <c r="I154" s="154">
        <v>47.874000000000002</v>
      </c>
      <c r="J154" s="151">
        <v>0</v>
      </c>
      <c r="K154" s="149">
        <f t="shared" si="23"/>
        <v>1286.1660000000002</v>
      </c>
      <c r="L154" s="148">
        <v>22.227</v>
      </c>
      <c r="M154" s="148">
        <v>3.2669999999999999</v>
      </c>
      <c r="N154" s="148">
        <v>423.69600000000003</v>
      </c>
      <c r="O154" s="148">
        <v>12.805999999999999</v>
      </c>
      <c r="P154" s="148">
        <v>0</v>
      </c>
      <c r="Q154" s="21">
        <f t="shared" si="24"/>
        <v>62.302281000000001</v>
      </c>
      <c r="R154" s="21">
        <f t="shared" si="25"/>
        <v>10.444599</v>
      </c>
      <c r="S154" s="21">
        <f t="shared" si="26"/>
        <v>826.63089600000012</v>
      </c>
      <c r="T154" s="21">
        <f t="shared" si="27"/>
        <v>40.671855999999998</v>
      </c>
      <c r="U154" s="22">
        <f t="shared" si="28"/>
        <v>940.0496320000002</v>
      </c>
      <c r="V154" s="39">
        <f t="shared" si="29"/>
        <v>0.73089292672952022</v>
      </c>
    </row>
    <row r="155" spans="1:22">
      <c r="A155">
        <v>150</v>
      </c>
      <c r="B155" s="155">
        <f t="shared" si="20"/>
        <v>41281</v>
      </c>
      <c r="C155" s="148">
        <f t="shared" si="21"/>
        <v>2013</v>
      </c>
      <c r="D155" s="148">
        <f t="shared" si="22"/>
        <v>1</v>
      </c>
      <c r="E155" s="152">
        <v>6</v>
      </c>
      <c r="F155" s="153">
        <v>35.642000000000003</v>
      </c>
      <c r="G155" s="154">
        <v>8.3019999999999996</v>
      </c>
      <c r="H155" s="154">
        <v>1192.95</v>
      </c>
      <c r="I155" s="154">
        <v>48.433999999999997</v>
      </c>
      <c r="J155" s="151">
        <v>0</v>
      </c>
      <c r="K155" s="149">
        <f t="shared" si="23"/>
        <v>1285.328</v>
      </c>
      <c r="L155" s="148">
        <v>22.111999999999998</v>
      </c>
      <c r="M155" s="148">
        <v>3.4580000000000002</v>
      </c>
      <c r="N155" s="148">
        <v>422.58699999999999</v>
      </c>
      <c r="O155" s="148">
        <v>13.654</v>
      </c>
      <c r="P155" s="148">
        <v>0</v>
      </c>
      <c r="Q155" s="21">
        <f t="shared" si="24"/>
        <v>61.979935999999995</v>
      </c>
      <c r="R155" s="21">
        <f t="shared" si="25"/>
        <v>11.055226000000001</v>
      </c>
      <c r="S155" s="21">
        <f t="shared" si="26"/>
        <v>824.46723699999995</v>
      </c>
      <c r="T155" s="21">
        <f t="shared" si="27"/>
        <v>43.365104000000002</v>
      </c>
      <c r="U155" s="22">
        <f t="shared" si="28"/>
        <v>940.86750299999994</v>
      </c>
      <c r="V155" s="39">
        <f t="shared" si="29"/>
        <v>0.73200576273138063</v>
      </c>
    </row>
    <row r="156" spans="1:22">
      <c r="A156">
        <v>151</v>
      </c>
      <c r="B156" s="155">
        <f t="shared" si="20"/>
        <v>41281</v>
      </c>
      <c r="C156" s="148">
        <f t="shared" si="21"/>
        <v>2013</v>
      </c>
      <c r="D156" s="148">
        <f t="shared" si="22"/>
        <v>1</v>
      </c>
      <c r="E156" s="152">
        <v>7</v>
      </c>
      <c r="F156" s="153">
        <v>37.243000000000002</v>
      </c>
      <c r="G156" s="154">
        <v>6.48</v>
      </c>
      <c r="H156" s="154">
        <v>1218.692</v>
      </c>
      <c r="I156" s="154">
        <v>60.603000000000002</v>
      </c>
      <c r="J156" s="151">
        <v>0</v>
      </c>
      <c r="K156" s="149">
        <f t="shared" si="23"/>
        <v>1323.018</v>
      </c>
      <c r="L156" s="148">
        <v>23.207000000000001</v>
      </c>
      <c r="M156" s="148">
        <v>2.7050000000000001</v>
      </c>
      <c r="N156" s="148">
        <v>423.995</v>
      </c>
      <c r="O156" s="148">
        <v>15.537000000000001</v>
      </c>
      <c r="P156" s="148">
        <v>0</v>
      </c>
      <c r="Q156" s="21">
        <f t="shared" si="24"/>
        <v>65.049221000000003</v>
      </c>
      <c r="R156" s="21">
        <f t="shared" si="25"/>
        <v>8.6478850000000005</v>
      </c>
      <c r="S156" s="21">
        <f t="shared" si="26"/>
        <v>827.21424500000001</v>
      </c>
      <c r="T156" s="21">
        <f t="shared" si="27"/>
        <v>49.345512000000006</v>
      </c>
      <c r="U156" s="22">
        <f t="shared" si="28"/>
        <v>950.25686299999995</v>
      </c>
      <c r="V156" s="39">
        <f t="shared" si="29"/>
        <v>0.71824938360626989</v>
      </c>
    </row>
    <row r="157" spans="1:22">
      <c r="A157">
        <v>152</v>
      </c>
      <c r="B157" s="155">
        <f t="shared" si="20"/>
        <v>41281</v>
      </c>
      <c r="C157" s="148">
        <f t="shared" si="21"/>
        <v>2013</v>
      </c>
      <c r="D157" s="148">
        <f t="shared" si="22"/>
        <v>1</v>
      </c>
      <c r="E157" s="152">
        <v>8</v>
      </c>
      <c r="F157" s="153">
        <v>34.826999999999998</v>
      </c>
      <c r="G157" s="154">
        <v>6.5750000000000002</v>
      </c>
      <c r="H157" s="154">
        <v>1199.204</v>
      </c>
      <c r="I157" s="154">
        <v>62.335999999999999</v>
      </c>
      <c r="J157" s="151">
        <v>0</v>
      </c>
      <c r="K157" s="149">
        <f t="shared" si="23"/>
        <v>1302.942</v>
      </c>
      <c r="L157" s="148">
        <v>22</v>
      </c>
      <c r="M157" s="148">
        <v>2.7530000000000001</v>
      </c>
      <c r="N157" s="148">
        <v>416.358</v>
      </c>
      <c r="O157" s="148">
        <v>16.390999999999998</v>
      </c>
      <c r="P157" s="148">
        <v>0</v>
      </c>
      <c r="Q157" s="21">
        <f t="shared" si="24"/>
        <v>61.665999999999997</v>
      </c>
      <c r="R157" s="21">
        <f t="shared" si="25"/>
        <v>8.8013410000000007</v>
      </c>
      <c r="S157" s="21">
        <f t="shared" si="26"/>
        <v>812.31445800000006</v>
      </c>
      <c r="T157" s="21">
        <f t="shared" si="27"/>
        <v>52.057815999999995</v>
      </c>
      <c r="U157" s="22">
        <f t="shared" si="28"/>
        <v>934.83961500000009</v>
      </c>
      <c r="V157" s="39">
        <f t="shared" si="29"/>
        <v>0.71748367540535196</v>
      </c>
    </row>
    <row r="158" spans="1:22">
      <c r="A158">
        <v>153</v>
      </c>
      <c r="B158" s="155">
        <f t="shared" si="20"/>
        <v>41281</v>
      </c>
      <c r="C158" s="148">
        <f t="shared" si="21"/>
        <v>2013</v>
      </c>
      <c r="D158" s="148">
        <f t="shared" si="22"/>
        <v>1</v>
      </c>
      <c r="E158" s="152">
        <v>9</v>
      </c>
      <c r="F158" s="153">
        <v>33.610999999999997</v>
      </c>
      <c r="G158" s="154">
        <v>7.3220000000000001</v>
      </c>
      <c r="H158" s="154">
        <v>1379.1790000000001</v>
      </c>
      <c r="I158" s="154">
        <v>93.736999999999995</v>
      </c>
      <c r="J158" s="151">
        <v>0</v>
      </c>
      <c r="K158" s="149">
        <f t="shared" si="23"/>
        <v>1513.8490000000002</v>
      </c>
      <c r="L158" s="148">
        <v>21.271000000000001</v>
      </c>
      <c r="M158" s="148">
        <v>3.07</v>
      </c>
      <c r="N158" s="148">
        <v>497.25900000000001</v>
      </c>
      <c r="O158" s="148">
        <v>24.872</v>
      </c>
      <c r="P158" s="148">
        <v>0</v>
      </c>
      <c r="Q158" s="21">
        <f t="shared" si="24"/>
        <v>59.622613000000001</v>
      </c>
      <c r="R158" s="21">
        <f t="shared" si="25"/>
        <v>9.8147900000000003</v>
      </c>
      <c r="S158" s="21">
        <f t="shared" si="26"/>
        <v>970.15230900000006</v>
      </c>
      <c r="T158" s="21">
        <f t="shared" si="27"/>
        <v>78.993471999999997</v>
      </c>
      <c r="U158" s="22">
        <f t="shared" si="28"/>
        <v>1118.5831840000001</v>
      </c>
      <c r="V158" s="39">
        <f t="shared" si="29"/>
        <v>0.73890010430366571</v>
      </c>
    </row>
    <row r="159" spans="1:22">
      <c r="A159">
        <v>154</v>
      </c>
      <c r="B159" s="155">
        <f t="shared" ref="B159:B222" si="30">+B135+1</f>
        <v>41281</v>
      </c>
      <c r="C159" s="148">
        <f t="shared" si="21"/>
        <v>2013</v>
      </c>
      <c r="D159" s="148">
        <f t="shared" si="22"/>
        <v>1</v>
      </c>
      <c r="E159" s="152">
        <v>10</v>
      </c>
      <c r="F159" s="153">
        <v>31.478000000000002</v>
      </c>
      <c r="G159" s="154">
        <v>8.6739999999999995</v>
      </c>
      <c r="H159" s="154">
        <v>1587.3140000000001</v>
      </c>
      <c r="I159" s="154">
        <v>138.48699999999999</v>
      </c>
      <c r="J159" s="151">
        <v>0</v>
      </c>
      <c r="K159" s="149">
        <f t="shared" si="23"/>
        <v>1765.9530000000002</v>
      </c>
      <c r="L159" s="148">
        <v>20.033999999999999</v>
      </c>
      <c r="M159" s="148">
        <v>3.6680000000000001</v>
      </c>
      <c r="N159" s="148">
        <v>517.69200000000001</v>
      </c>
      <c r="O159" s="148">
        <v>37.063000000000002</v>
      </c>
      <c r="P159" s="148">
        <v>0</v>
      </c>
      <c r="Q159" s="21">
        <f t="shared" si="24"/>
        <v>56.155301999999999</v>
      </c>
      <c r="R159" s="21">
        <f t="shared" si="25"/>
        <v>11.726596000000001</v>
      </c>
      <c r="S159" s="21">
        <f t="shared" si="26"/>
        <v>1010.017092</v>
      </c>
      <c r="T159" s="21">
        <f t="shared" si="27"/>
        <v>117.71208800000001</v>
      </c>
      <c r="U159" s="22">
        <f t="shared" si="28"/>
        <v>1195.6110780000001</v>
      </c>
      <c r="V159" s="39">
        <f t="shared" si="29"/>
        <v>0.67703448393020649</v>
      </c>
    </row>
    <row r="160" spans="1:22">
      <c r="A160">
        <v>155</v>
      </c>
      <c r="B160" s="155">
        <f t="shared" si="30"/>
        <v>41281</v>
      </c>
      <c r="C160" s="148">
        <f t="shared" si="21"/>
        <v>2013</v>
      </c>
      <c r="D160" s="148">
        <f t="shared" si="22"/>
        <v>1</v>
      </c>
      <c r="E160" s="152">
        <v>11</v>
      </c>
      <c r="F160" s="153">
        <v>31.81</v>
      </c>
      <c r="G160" s="154">
        <v>7.7910000000000004</v>
      </c>
      <c r="H160" s="154">
        <v>1450.2629999999999</v>
      </c>
      <c r="I160" s="154">
        <v>186.67500000000001</v>
      </c>
      <c r="J160" s="151">
        <v>0</v>
      </c>
      <c r="K160" s="149">
        <f t="shared" si="23"/>
        <v>1676.539</v>
      </c>
      <c r="L160" s="148">
        <v>20.300999999999998</v>
      </c>
      <c r="M160" s="148">
        <v>3.3</v>
      </c>
      <c r="N160" s="148">
        <v>488.654</v>
      </c>
      <c r="O160" s="148">
        <v>49.143000000000001</v>
      </c>
      <c r="P160" s="148">
        <v>0</v>
      </c>
      <c r="Q160" s="21">
        <f t="shared" si="24"/>
        <v>56.903702999999993</v>
      </c>
      <c r="R160" s="21">
        <f t="shared" si="25"/>
        <v>10.5501</v>
      </c>
      <c r="S160" s="21">
        <f t="shared" si="26"/>
        <v>953.36395400000004</v>
      </c>
      <c r="T160" s="21">
        <f t="shared" si="27"/>
        <v>156.07816800000001</v>
      </c>
      <c r="U160" s="22">
        <f t="shared" si="28"/>
        <v>1176.895925</v>
      </c>
      <c r="V160" s="39">
        <f t="shared" si="29"/>
        <v>0.70197944992630656</v>
      </c>
    </row>
    <row r="161" spans="1:22">
      <c r="A161">
        <v>156</v>
      </c>
      <c r="B161" s="155">
        <f t="shared" si="30"/>
        <v>41281</v>
      </c>
      <c r="C161" s="148">
        <f t="shared" si="21"/>
        <v>2013</v>
      </c>
      <c r="D161" s="148">
        <f t="shared" si="22"/>
        <v>1</v>
      </c>
      <c r="E161" s="152">
        <v>12</v>
      </c>
      <c r="F161" s="153">
        <v>31.556000000000001</v>
      </c>
      <c r="G161" s="154">
        <v>8.3249999999999993</v>
      </c>
      <c r="H161" s="154">
        <v>1488.8320000000001</v>
      </c>
      <c r="I161" s="154">
        <v>196.41499999999999</v>
      </c>
      <c r="J161" s="151">
        <v>0</v>
      </c>
      <c r="K161" s="149">
        <f t="shared" si="23"/>
        <v>1725.1280000000002</v>
      </c>
      <c r="L161" s="148">
        <v>20.149999999999999</v>
      </c>
      <c r="M161" s="148">
        <v>3.5129999999999999</v>
      </c>
      <c r="N161" s="148">
        <v>497.57499999999999</v>
      </c>
      <c r="O161" s="148">
        <v>53.723999999999997</v>
      </c>
      <c r="P161" s="148">
        <v>0</v>
      </c>
      <c r="Q161" s="21">
        <f t="shared" si="24"/>
        <v>56.480449999999998</v>
      </c>
      <c r="R161" s="21">
        <f t="shared" si="25"/>
        <v>11.231061</v>
      </c>
      <c r="S161" s="21">
        <f t="shared" si="26"/>
        <v>970.76882499999999</v>
      </c>
      <c r="T161" s="21">
        <f t="shared" si="27"/>
        <v>170.62742399999999</v>
      </c>
      <c r="U161" s="22">
        <f t="shared" si="28"/>
        <v>1209.1077600000001</v>
      </c>
      <c r="V161" s="39">
        <f t="shared" si="29"/>
        <v>0.70088002745303535</v>
      </c>
    </row>
    <row r="162" spans="1:22">
      <c r="A162">
        <v>157</v>
      </c>
      <c r="B162" s="155">
        <f t="shared" si="30"/>
        <v>41281</v>
      </c>
      <c r="C162" s="148">
        <f t="shared" si="21"/>
        <v>2013</v>
      </c>
      <c r="D162" s="148">
        <f t="shared" si="22"/>
        <v>1</v>
      </c>
      <c r="E162" s="152">
        <v>13</v>
      </c>
      <c r="F162" s="153">
        <v>32.374000000000002</v>
      </c>
      <c r="G162" s="154">
        <v>7.6760000000000002</v>
      </c>
      <c r="H162" s="154">
        <v>1531.2329999999999</v>
      </c>
      <c r="I162" s="154">
        <v>209.06800000000001</v>
      </c>
      <c r="J162" s="151">
        <v>0</v>
      </c>
      <c r="K162" s="149">
        <f t="shared" si="23"/>
        <v>1780.3509999999999</v>
      </c>
      <c r="L162" s="148">
        <v>20.616</v>
      </c>
      <c r="M162" s="148">
        <v>3.242</v>
      </c>
      <c r="N162" s="148">
        <v>503.05500000000001</v>
      </c>
      <c r="O162" s="148">
        <v>55.697000000000003</v>
      </c>
      <c r="P162" s="148">
        <v>0</v>
      </c>
      <c r="Q162" s="21">
        <f t="shared" si="24"/>
        <v>57.786648</v>
      </c>
      <c r="R162" s="21">
        <f t="shared" si="25"/>
        <v>10.364674000000001</v>
      </c>
      <c r="S162" s="21">
        <f t="shared" si="26"/>
        <v>981.46030500000006</v>
      </c>
      <c r="T162" s="21">
        <f t="shared" si="27"/>
        <v>176.89367200000001</v>
      </c>
      <c r="U162" s="22">
        <f t="shared" si="28"/>
        <v>1226.5052989999999</v>
      </c>
      <c r="V162" s="39">
        <f t="shared" si="29"/>
        <v>0.68891207351808714</v>
      </c>
    </row>
    <row r="163" spans="1:22">
      <c r="A163">
        <v>158</v>
      </c>
      <c r="B163" s="155">
        <f t="shared" si="30"/>
        <v>41281</v>
      </c>
      <c r="C163" s="148">
        <f t="shared" si="21"/>
        <v>2013</v>
      </c>
      <c r="D163" s="148">
        <f t="shared" si="22"/>
        <v>1</v>
      </c>
      <c r="E163" s="152">
        <v>14</v>
      </c>
      <c r="F163" s="153">
        <v>31.358000000000001</v>
      </c>
      <c r="G163" s="154">
        <v>8.8800000000000008</v>
      </c>
      <c r="H163" s="154">
        <v>1538.712</v>
      </c>
      <c r="I163" s="154">
        <v>229.708</v>
      </c>
      <c r="J163" s="151">
        <v>0</v>
      </c>
      <c r="K163" s="149">
        <f t="shared" si="23"/>
        <v>1808.6580000000001</v>
      </c>
      <c r="L163" s="148">
        <v>19.943000000000001</v>
      </c>
      <c r="M163" s="148">
        <v>3.742</v>
      </c>
      <c r="N163" s="148">
        <v>516.70899999999995</v>
      </c>
      <c r="O163" s="148">
        <v>62.078000000000003</v>
      </c>
      <c r="P163" s="148">
        <v>0</v>
      </c>
      <c r="Q163" s="21">
        <f t="shared" si="24"/>
        <v>55.900229000000003</v>
      </c>
      <c r="R163" s="21">
        <f t="shared" si="25"/>
        <v>11.963174</v>
      </c>
      <c r="S163" s="21">
        <f t="shared" si="26"/>
        <v>1008.099259</v>
      </c>
      <c r="T163" s="21">
        <f t="shared" si="27"/>
        <v>197.15972800000003</v>
      </c>
      <c r="U163" s="22">
        <f t="shared" si="28"/>
        <v>1273.12239</v>
      </c>
      <c r="V163" s="39">
        <f t="shared" si="29"/>
        <v>0.70390443632792932</v>
      </c>
    </row>
    <row r="164" spans="1:22">
      <c r="A164">
        <v>159</v>
      </c>
      <c r="B164" s="155">
        <f t="shared" si="30"/>
        <v>41281</v>
      </c>
      <c r="C164" s="148">
        <f t="shared" si="21"/>
        <v>2013</v>
      </c>
      <c r="D164" s="148">
        <f t="shared" si="22"/>
        <v>1</v>
      </c>
      <c r="E164" s="152">
        <v>15</v>
      </c>
      <c r="F164" s="153">
        <v>30.286999999999999</v>
      </c>
      <c r="G164" s="154">
        <v>9.3789999999999996</v>
      </c>
      <c r="H164" s="154">
        <v>1522.8</v>
      </c>
      <c r="I164" s="154">
        <v>249.136</v>
      </c>
      <c r="J164" s="151">
        <v>0</v>
      </c>
      <c r="K164" s="149">
        <f t="shared" si="23"/>
        <v>1811.6019999999999</v>
      </c>
      <c r="L164" s="148">
        <v>19.283999999999999</v>
      </c>
      <c r="M164" s="148">
        <v>3.9510000000000001</v>
      </c>
      <c r="N164" s="148">
        <v>502.166</v>
      </c>
      <c r="O164" s="148">
        <v>66.48</v>
      </c>
      <c r="P164" s="148">
        <v>0</v>
      </c>
      <c r="Q164" s="21">
        <f t="shared" si="24"/>
        <v>54.053051999999994</v>
      </c>
      <c r="R164" s="21">
        <f t="shared" si="25"/>
        <v>12.631347</v>
      </c>
      <c r="S164" s="21">
        <f t="shared" si="26"/>
        <v>979.725866</v>
      </c>
      <c r="T164" s="21">
        <f t="shared" si="27"/>
        <v>211.14048000000003</v>
      </c>
      <c r="U164" s="22">
        <f t="shared" si="28"/>
        <v>1257.550745</v>
      </c>
      <c r="V164" s="39">
        <f t="shared" si="29"/>
        <v>0.69416502355373866</v>
      </c>
    </row>
    <row r="165" spans="1:22">
      <c r="A165">
        <v>160</v>
      </c>
      <c r="B165" s="155">
        <f t="shared" si="30"/>
        <v>41281</v>
      </c>
      <c r="C165" s="148">
        <f t="shared" si="21"/>
        <v>2013</v>
      </c>
      <c r="D165" s="148">
        <f t="shared" si="22"/>
        <v>1</v>
      </c>
      <c r="E165" s="152">
        <v>16</v>
      </c>
      <c r="F165" s="153">
        <v>31.18</v>
      </c>
      <c r="G165" s="154">
        <v>9.16</v>
      </c>
      <c r="H165" s="154">
        <v>1590.529</v>
      </c>
      <c r="I165" s="154">
        <v>250.79</v>
      </c>
      <c r="J165" s="151">
        <v>0</v>
      </c>
      <c r="K165" s="149">
        <f t="shared" si="23"/>
        <v>1881.6589999999999</v>
      </c>
      <c r="L165" s="148">
        <v>19.821000000000002</v>
      </c>
      <c r="M165" s="148">
        <v>3.8420000000000001</v>
      </c>
      <c r="N165" s="148">
        <v>539.80399999999997</v>
      </c>
      <c r="O165" s="148">
        <v>68.314999999999998</v>
      </c>
      <c r="P165" s="148">
        <v>0</v>
      </c>
      <c r="Q165" s="21">
        <f t="shared" si="24"/>
        <v>55.558263000000004</v>
      </c>
      <c r="R165" s="21">
        <f t="shared" si="25"/>
        <v>12.282874</v>
      </c>
      <c r="S165" s="21">
        <f t="shared" si="26"/>
        <v>1053.157604</v>
      </c>
      <c r="T165" s="21">
        <f t="shared" si="27"/>
        <v>216.96844000000002</v>
      </c>
      <c r="U165" s="22">
        <f t="shared" si="28"/>
        <v>1337.967181</v>
      </c>
      <c r="V165" s="39">
        <f t="shared" si="29"/>
        <v>0.71105720058735411</v>
      </c>
    </row>
    <row r="166" spans="1:22">
      <c r="A166">
        <v>161</v>
      </c>
      <c r="B166" s="155">
        <f t="shared" si="30"/>
        <v>41281</v>
      </c>
      <c r="C166" s="148">
        <f t="shared" si="21"/>
        <v>2013</v>
      </c>
      <c r="D166" s="148">
        <f t="shared" si="22"/>
        <v>1</v>
      </c>
      <c r="E166" s="152">
        <v>17</v>
      </c>
      <c r="F166" s="153">
        <v>31.673999999999999</v>
      </c>
      <c r="G166" s="154">
        <v>8.859</v>
      </c>
      <c r="H166" s="154">
        <v>1664.548</v>
      </c>
      <c r="I166" s="154">
        <v>290.7</v>
      </c>
      <c r="J166" s="151">
        <v>0</v>
      </c>
      <c r="K166" s="149">
        <f t="shared" si="23"/>
        <v>1995.7809999999999</v>
      </c>
      <c r="L166" s="148">
        <v>20.094000000000001</v>
      </c>
      <c r="M166" s="148">
        <v>3.7080000000000002</v>
      </c>
      <c r="N166" s="148">
        <v>557.01300000000003</v>
      </c>
      <c r="O166" s="148">
        <v>80.117000000000004</v>
      </c>
      <c r="P166" s="148">
        <v>0</v>
      </c>
      <c r="Q166" s="21">
        <f t="shared" si="24"/>
        <v>56.323482000000006</v>
      </c>
      <c r="R166" s="21">
        <f t="shared" si="25"/>
        <v>11.854476</v>
      </c>
      <c r="S166" s="21">
        <f t="shared" si="26"/>
        <v>1086.7323630000001</v>
      </c>
      <c r="T166" s="21">
        <f t="shared" si="27"/>
        <v>254.45159200000003</v>
      </c>
      <c r="U166" s="22">
        <f t="shared" si="28"/>
        <v>1409.3619130000002</v>
      </c>
      <c r="V166" s="39">
        <f t="shared" si="29"/>
        <v>0.70617062343012593</v>
      </c>
    </row>
    <row r="167" spans="1:22">
      <c r="A167">
        <v>162</v>
      </c>
      <c r="B167" s="155">
        <f t="shared" si="30"/>
        <v>41281</v>
      </c>
      <c r="C167" s="148">
        <f t="shared" si="21"/>
        <v>2013</v>
      </c>
      <c r="D167" s="148">
        <f t="shared" si="22"/>
        <v>1</v>
      </c>
      <c r="E167" s="152">
        <v>18</v>
      </c>
      <c r="F167" s="153">
        <v>32.591999999999999</v>
      </c>
      <c r="G167" s="154">
        <v>8.9580000000000002</v>
      </c>
      <c r="H167" s="154">
        <v>1499.893</v>
      </c>
      <c r="I167" s="154">
        <v>300.05799999999999</v>
      </c>
      <c r="J167" s="151">
        <v>0</v>
      </c>
      <c r="K167" s="149">
        <f t="shared" si="23"/>
        <v>1841.501</v>
      </c>
      <c r="L167" s="148">
        <v>20.533999999999999</v>
      </c>
      <c r="M167" s="148">
        <v>3.7679999999999998</v>
      </c>
      <c r="N167" s="148">
        <v>525.59799999999996</v>
      </c>
      <c r="O167" s="148">
        <v>80.179000000000002</v>
      </c>
      <c r="P167" s="148">
        <v>0</v>
      </c>
      <c r="Q167" s="21">
        <f t="shared" si="24"/>
        <v>57.556801999999998</v>
      </c>
      <c r="R167" s="21">
        <f t="shared" si="25"/>
        <v>12.046296</v>
      </c>
      <c r="S167" s="21">
        <f t="shared" si="26"/>
        <v>1025.4416979999999</v>
      </c>
      <c r="T167" s="21">
        <f t="shared" si="27"/>
        <v>254.64850400000003</v>
      </c>
      <c r="U167" s="22">
        <f t="shared" si="28"/>
        <v>1349.6932999999999</v>
      </c>
      <c r="V167" s="39">
        <f t="shared" si="29"/>
        <v>0.73293107090357268</v>
      </c>
    </row>
    <row r="168" spans="1:22">
      <c r="A168">
        <v>163</v>
      </c>
      <c r="B168" s="155">
        <f t="shared" si="30"/>
        <v>41281</v>
      </c>
      <c r="C168" s="148">
        <f t="shared" si="21"/>
        <v>2013</v>
      </c>
      <c r="D168" s="148">
        <f t="shared" si="22"/>
        <v>1</v>
      </c>
      <c r="E168" s="152">
        <v>19</v>
      </c>
      <c r="F168" s="153">
        <v>42.396999999999998</v>
      </c>
      <c r="G168" s="154">
        <v>0</v>
      </c>
      <c r="H168" s="154">
        <v>1522.51</v>
      </c>
      <c r="I168" s="154">
        <v>296.23700000000002</v>
      </c>
      <c r="J168" s="151">
        <v>0</v>
      </c>
      <c r="K168" s="149">
        <f t="shared" si="23"/>
        <v>1861.144</v>
      </c>
      <c r="L168" s="148">
        <v>26.536000000000001</v>
      </c>
      <c r="M168" s="148">
        <v>0</v>
      </c>
      <c r="N168" s="148">
        <v>537.57799999999997</v>
      </c>
      <c r="O168" s="148">
        <v>79.951999999999998</v>
      </c>
      <c r="P168" s="148">
        <v>0</v>
      </c>
      <c r="Q168" s="21">
        <f t="shared" si="24"/>
        <v>74.380408000000003</v>
      </c>
      <c r="R168" s="21">
        <f t="shared" si="25"/>
        <v>0</v>
      </c>
      <c r="S168" s="21">
        <f t="shared" si="26"/>
        <v>1048.814678</v>
      </c>
      <c r="T168" s="21">
        <f t="shared" si="27"/>
        <v>253.92755200000002</v>
      </c>
      <c r="U168" s="22">
        <f t="shared" si="28"/>
        <v>1377.1226380000001</v>
      </c>
      <c r="V168" s="39">
        <f t="shared" si="29"/>
        <v>0.73993341622142084</v>
      </c>
    </row>
    <row r="169" spans="1:22">
      <c r="A169">
        <v>164</v>
      </c>
      <c r="B169" s="155">
        <f t="shared" si="30"/>
        <v>41281</v>
      </c>
      <c r="C169" s="148">
        <f t="shared" si="21"/>
        <v>2013</v>
      </c>
      <c r="D169" s="148">
        <f t="shared" si="22"/>
        <v>1</v>
      </c>
      <c r="E169" s="152">
        <v>20</v>
      </c>
      <c r="F169" s="153">
        <v>42.140999999999998</v>
      </c>
      <c r="G169" s="154">
        <v>0</v>
      </c>
      <c r="H169" s="154">
        <v>1390.069</v>
      </c>
      <c r="I169" s="154">
        <v>293.18200000000002</v>
      </c>
      <c r="J169" s="151">
        <v>0</v>
      </c>
      <c r="K169" s="149">
        <f t="shared" si="23"/>
        <v>1725.3920000000001</v>
      </c>
      <c r="L169" s="148">
        <v>26.501000000000001</v>
      </c>
      <c r="M169" s="148">
        <v>0</v>
      </c>
      <c r="N169" s="148">
        <v>494.54</v>
      </c>
      <c r="O169" s="148">
        <v>76.713999999999999</v>
      </c>
      <c r="P169" s="148">
        <v>0</v>
      </c>
      <c r="Q169" s="21">
        <f t="shared" si="24"/>
        <v>74.282302999999999</v>
      </c>
      <c r="R169" s="21">
        <f t="shared" si="25"/>
        <v>0</v>
      </c>
      <c r="S169" s="21">
        <f t="shared" si="26"/>
        <v>964.84754000000009</v>
      </c>
      <c r="T169" s="21">
        <f t="shared" si="27"/>
        <v>243.643664</v>
      </c>
      <c r="U169" s="22">
        <f t="shared" si="28"/>
        <v>1282.7735070000001</v>
      </c>
      <c r="V169" s="39">
        <f t="shared" si="29"/>
        <v>0.74346786527351472</v>
      </c>
    </row>
    <row r="170" spans="1:22">
      <c r="A170">
        <v>165</v>
      </c>
      <c r="B170" s="155">
        <f t="shared" si="30"/>
        <v>41281</v>
      </c>
      <c r="C170" s="148">
        <f t="shared" si="21"/>
        <v>2013</v>
      </c>
      <c r="D170" s="148">
        <f t="shared" si="22"/>
        <v>1</v>
      </c>
      <c r="E170" s="152">
        <v>21</v>
      </c>
      <c r="F170" s="153">
        <v>41.734999999999999</v>
      </c>
      <c r="G170" s="154">
        <v>0</v>
      </c>
      <c r="H170" s="154">
        <v>1373.193</v>
      </c>
      <c r="I170" s="154">
        <v>294.904</v>
      </c>
      <c r="J170" s="151">
        <v>0</v>
      </c>
      <c r="K170" s="149">
        <f t="shared" si="23"/>
        <v>1709.8319999999999</v>
      </c>
      <c r="L170" s="148">
        <v>26.202000000000002</v>
      </c>
      <c r="M170" s="148">
        <v>0</v>
      </c>
      <c r="N170" s="148">
        <v>478.06099999999998</v>
      </c>
      <c r="O170" s="148">
        <v>77.105000000000004</v>
      </c>
      <c r="P170" s="148">
        <v>0</v>
      </c>
      <c r="Q170" s="21">
        <f t="shared" si="24"/>
        <v>73.444206000000008</v>
      </c>
      <c r="R170" s="21">
        <f t="shared" si="25"/>
        <v>0</v>
      </c>
      <c r="S170" s="21">
        <f t="shared" si="26"/>
        <v>932.69701099999997</v>
      </c>
      <c r="T170" s="21">
        <f t="shared" si="27"/>
        <v>244.88548000000003</v>
      </c>
      <c r="U170" s="22">
        <f t="shared" si="28"/>
        <v>1251.026697</v>
      </c>
      <c r="V170" s="39">
        <f t="shared" si="29"/>
        <v>0.7316664426680517</v>
      </c>
    </row>
    <row r="171" spans="1:22">
      <c r="A171">
        <v>166</v>
      </c>
      <c r="B171" s="155">
        <f t="shared" si="30"/>
        <v>41281</v>
      </c>
      <c r="C171" s="148">
        <f t="shared" si="21"/>
        <v>2013</v>
      </c>
      <c r="D171" s="148">
        <f t="shared" si="22"/>
        <v>1</v>
      </c>
      <c r="E171" s="152">
        <v>22</v>
      </c>
      <c r="F171" s="153">
        <v>40.213999999999999</v>
      </c>
      <c r="G171" s="154">
        <v>0</v>
      </c>
      <c r="H171" s="154">
        <v>1659.4870000000001</v>
      </c>
      <c r="I171" s="154">
        <v>304.52600000000001</v>
      </c>
      <c r="J171" s="151">
        <v>0</v>
      </c>
      <c r="K171" s="149">
        <f t="shared" si="23"/>
        <v>2004.2270000000001</v>
      </c>
      <c r="L171" s="148">
        <v>25.478000000000002</v>
      </c>
      <c r="M171" s="148">
        <v>0</v>
      </c>
      <c r="N171" s="148">
        <v>554.673</v>
      </c>
      <c r="O171" s="148">
        <v>79.331000000000003</v>
      </c>
      <c r="P171" s="148">
        <v>0</v>
      </c>
      <c r="Q171" s="21">
        <f t="shared" si="24"/>
        <v>71.414833999999999</v>
      </c>
      <c r="R171" s="21">
        <f t="shared" si="25"/>
        <v>0</v>
      </c>
      <c r="S171" s="21">
        <f t="shared" si="26"/>
        <v>1082.167023</v>
      </c>
      <c r="T171" s="21">
        <f t="shared" si="27"/>
        <v>251.95525600000002</v>
      </c>
      <c r="U171" s="22">
        <f t="shared" si="28"/>
        <v>1405.5371129999999</v>
      </c>
      <c r="V171" s="39">
        <f t="shared" si="29"/>
        <v>0.70128638771955465</v>
      </c>
    </row>
    <row r="172" spans="1:22">
      <c r="A172">
        <v>167</v>
      </c>
      <c r="B172" s="155">
        <f t="shared" si="30"/>
        <v>41281</v>
      </c>
      <c r="C172" s="148">
        <f t="shared" si="21"/>
        <v>2013</v>
      </c>
      <c r="D172" s="148">
        <f t="shared" si="22"/>
        <v>1</v>
      </c>
      <c r="E172" s="152">
        <v>23</v>
      </c>
      <c r="F172" s="153">
        <v>37.808</v>
      </c>
      <c r="G172" s="154">
        <v>0</v>
      </c>
      <c r="H172" s="154">
        <v>1610.8710000000001</v>
      </c>
      <c r="I172" s="154">
        <v>305.60199999999998</v>
      </c>
      <c r="J172" s="151">
        <v>0</v>
      </c>
      <c r="K172" s="149">
        <f t="shared" si="23"/>
        <v>1954.2809999999999</v>
      </c>
      <c r="L172" s="148">
        <v>24.417000000000002</v>
      </c>
      <c r="M172" s="148">
        <v>0</v>
      </c>
      <c r="N172" s="148">
        <v>539.726</v>
      </c>
      <c r="O172" s="148">
        <v>80.2</v>
      </c>
      <c r="P172" s="148">
        <v>0</v>
      </c>
      <c r="Q172" s="21">
        <f t="shared" si="24"/>
        <v>68.440851000000009</v>
      </c>
      <c r="R172" s="21">
        <f t="shared" si="25"/>
        <v>0</v>
      </c>
      <c r="S172" s="21">
        <f t="shared" si="26"/>
        <v>1053.0054259999999</v>
      </c>
      <c r="T172" s="21">
        <f t="shared" si="27"/>
        <v>254.71520000000001</v>
      </c>
      <c r="U172" s="22">
        <f t="shared" si="28"/>
        <v>1376.1614770000001</v>
      </c>
      <c r="V172" s="39">
        <f t="shared" si="29"/>
        <v>0.70417789304608713</v>
      </c>
    </row>
    <row r="173" spans="1:22">
      <c r="A173">
        <v>168</v>
      </c>
      <c r="B173" s="155">
        <f t="shared" si="30"/>
        <v>41281</v>
      </c>
      <c r="C173" s="148">
        <f t="shared" si="21"/>
        <v>2013</v>
      </c>
      <c r="D173" s="148">
        <f t="shared" si="22"/>
        <v>1</v>
      </c>
      <c r="E173" s="152">
        <v>24</v>
      </c>
      <c r="F173" s="153">
        <v>47.265000000000001</v>
      </c>
      <c r="G173" s="154">
        <v>0</v>
      </c>
      <c r="H173" s="154">
        <v>1534.579</v>
      </c>
      <c r="I173" s="154">
        <v>286.54000000000002</v>
      </c>
      <c r="J173" s="151">
        <v>0</v>
      </c>
      <c r="K173" s="149">
        <f t="shared" si="23"/>
        <v>1868.384</v>
      </c>
      <c r="L173" s="148">
        <v>29.122</v>
      </c>
      <c r="M173" s="148">
        <v>0</v>
      </c>
      <c r="N173" s="148">
        <v>504.86599999999999</v>
      </c>
      <c r="O173" s="148">
        <v>73.322000000000003</v>
      </c>
      <c r="P173" s="148">
        <v>0</v>
      </c>
      <c r="Q173" s="21">
        <f t="shared" si="24"/>
        <v>81.628965999999991</v>
      </c>
      <c r="R173" s="21">
        <f t="shared" si="25"/>
        <v>0</v>
      </c>
      <c r="S173" s="21">
        <f t="shared" si="26"/>
        <v>984.99356599999999</v>
      </c>
      <c r="T173" s="21">
        <f t="shared" si="27"/>
        <v>232.87067200000001</v>
      </c>
      <c r="U173" s="22">
        <f t="shared" si="28"/>
        <v>1299.4932039999999</v>
      </c>
      <c r="V173" s="39">
        <f t="shared" si="29"/>
        <v>0.69551719774949894</v>
      </c>
    </row>
    <row r="174" spans="1:22">
      <c r="A174">
        <v>169</v>
      </c>
      <c r="B174" s="155">
        <f t="shared" si="30"/>
        <v>41282</v>
      </c>
      <c r="C174" s="148">
        <f t="shared" si="21"/>
        <v>2013</v>
      </c>
      <c r="D174" s="148">
        <f t="shared" si="22"/>
        <v>1</v>
      </c>
      <c r="E174" s="152">
        <v>1</v>
      </c>
      <c r="F174" s="153">
        <v>48.779000000000003</v>
      </c>
      <c r="G174" s="154">
        <v>4.7640000000000002</v>
      </c>
      <c r="H174" s="154">
        <v>1423.8820000000001</v>
      </c>
      <c r="I174" s="154">
        <v>214.92400000000001</v>
      </c>
      <c r="J174" s="151">
        <v>0</v>
      </c>
      <c r="K174" s="149">
        <f t="shared" si="23"/>
        <v>1692.3490000000002</v>
      </c>
      <c r="L174" s="148">
        <v>29.379000000000001</v>
      </c>
      <c r="M174" s="148">
        <v>1.8140000000000001</v>
      </c>
      <c r="N174" s="148">
        <v>462.40899999999999</v>
      </c>
      <c r="O174" s="148">
        <v>55.44</v>
      </c>
      <c r="P174" s="148">
        <v>0</v>
      </c>
      <c r="Q174" s="21">
        <f t="shared" si="24"/>
        <v>82.349337000000006</v>
      </c>
      <c r="R174" s="21">
        <f t="shared" si="25"/>
        <v>5.7993580000000007</v>
      </c>
      <c r="S174" s="21">
        <f t="shared" si="26"/>
        <v>902.15995900000007</v>
      </c>
      <c r="T174" s="21">
        <f t="shared" si="27"/>
        <v>176.07744</v>
      </c>
      <c r="U174" s="22">
        <f t="shared" si="28"/>
        <v>1166.386094</v>
      </c>
      <c r="V174" s="39">
        <f t="shared" si="29"/>
        <v>0.68921132343269609</v>
      </c>
    </row>
    <row r="175" spans="1:22">
      <c r="A175">
        <v>170</v>
      </c>
      <c r="B175" s="155">
        <f t="shared" si="30"/>
        <v>41282</v>
      </c>
      <c r="C175" s="148">
        <f t="shared" si="21"/>
        <v>2013</v>
      </c>
      <c r="D175" s="148">
        <f t="shared" si="22"/>
        <v>1</v>
      </c>
      <c r="E175" s="152">
        <v>2</v>
      </c>
      <c r="F175" s="153">
        <v>45.85</v>
      </c>
      <c r="G175" s="154">
        <v>10.406000000000001</v>
      </c>
      <c r="H175" s="154">
        <v>1372.547</v>
      </c>
      <c r="I175" s="154">
        <v>150.29499999999999</v>
      </c>
      <c r="J175" s="151">
        <v>0</v>
      </c>
      <c r="K175" s="149">
        <f t="shared" si="23"/>
        <v>1579.0980000000002</v>
      </c>
      <c r="L175" s="148">
        <v>27.6</v>
      </c>
      <c r="M175" s="148">
        <v>3.9380000000000002</v>
      </c>
      <c r="N175" s="148">
        <v>472.97699999999998</v>
      </c>
      <c r="O175" s="148">
        <v>40.078000000000003</v>
      </c>
      <c r="P175" s="148">
        <v>0</v>
      </c>
      <c r="Q175" s="21">
        <f t="shared" si="24"/>
        <v>77.362800000000007</v>
      </c>
      <c r="R175" s="21">
        <f t="shared" si="25"/>
        <v>12.589786</v>
      </c>
      <c r="S175" s="21">
        <f t="shared" si="26"/>
        <v>922.77812700000004</v>
      </c>
      <c r="T175" s="21">
        <f t="shared" si="27"/>
        <v>127.28772800000002</v>
      </c>
      <c r="U175" s="22">
        <f t="shared" si="28"/>
        <v>1140.0184410000002</v>
      </c>
      <c r="V175" s="39">
        <f t="shared" si="29"/>
        <v>0.72194280595631177</v>
      </c>
    </row>
    <row r="176" spans="1:22">
      <c r="A176">
        <v>171</v>
      </c>
      <c r="B176" s="155">
        <f t="shared" si="30"/>
        <v>41282</v>
      </c>
      <c r="C176" s="148">
        <f t="shared" si="21"/>
        <v>2013</v>
      </c>
      <c r="D176" s="148">
        <f t="shared" si="22"/>
        <v>1</v>
      </c>
      <c r="E176" s="152">
        <v>3</v>
      </c>
      <c r="F176" s="153">
        <v>46.115000000000002</v>
      </c>
      <c r="G176" s="154">
        <v>8.8689999999999998</v>
      </c>
      <c r="H176" s="154">
        <v>1322.2360000000001</v>
      </c>
      <c r="I176" s="154">
        <v>100.53700000000001</v>
      </c>
      <c r="J176" s="151">
        <v>0</v>
      </c>
      <c r="K176" s="149">
        <f t="shared" si="23"/>
        <v>1477.7570000000001</v>
      </c>
      <c r="L176" s="148">
        <v>27.739000000000001</v>
      </c>
      <c r="M176" s="148">
        <v>3.3559999999999999</v>
      </c>
      <c r="N176" s="148">
        <v>460.32299999999998</v>
      </c>
      <c r="O176" s="148">
        <v>26.573</v>
      </c>
      <c r="P176" s="148">
        <v>0</v>
      </c>
      <c r="Q176" s="21">
        <f t="shared" si="24"/>
        <v>77.752416999999994</v>
      </c>
      <c r="R176" s="21">
        <f t="shared" si="25"/>
        <v>10.729132</v>
      </c>
      <c r="S176" s="21">
        <f t="shared" si="26"/>
        <v>898.09017299999994</v>
      </c>
      <c r="T176" s="21">
        <f t="shared" si="27"/>
        <v>84.395848000000001</v>
      </c>
      <c r="U176" s="22">
        <f t="shared" si="28"/>
        <v>1070.9675699999998</v>
      </c>
      <c r="V176" s="39">
        <f t="shared" si="29"/>
        <v>0.72472508673618175</v>
      </c>
    </row>
    <row r="177" spans="1:22">
      <c r="A177">
        <v>172</v>
      </c>
      <c r="B177" s="155">
        <f t="shared" si="30"/>
        <v>41282</v>
      </c>
      <c r="C177" s="148">
        <f t="shared" si="21"/>
        <v>2013</v>
      </c>
      <c r="D177" s="148">
        <f t="shared" si="22"/>
        <v>1</v>
      </c>
      <c r="E177" s="152">
        <v>4</v>
      </c>
      <c r="F177" s="153">
        <v>39.930999999999997</v>
      </c>
      <c r="G177" s="154">
        <v>0</v>
      </c>
      <c r="H177" s="154">
        <v>1291.883</v>
      </c>
      <c r="I177" s="154">
        <v>68.596999999999994</v>
      </c>
      <c r="J177" s="151">
        <v>0</v>
      </c>
      <c r="K177" s="149">
        <f t="shared" si="23"/>
        <v>1400.4110000000001</v>
      </c>
      <c r="L177" s="148">
        <v>25.294</v>
      </c>
      <c r="M177" s="148">
        <v>0</v>
      </c>
      <c r="N177" s="148">
        <v>448.30399999999997</v>
      </c>
      <c r="O177" s="148">
        <v>17.48</v>
      </c>
      <c r="P177" s="148">
        <v>0</v>
      </c>
      <c r="Q177" s="21">
        <f t="shared" si="24"/>
        <v>70.899081999999993</v>
      </c>
      <c r="R177" s="21">
        <f t="shared" si="25"/>
        <v>0</v>
      </c>
      <c r="S177" s="21">
        <f t="shared" si="26"/>
        <v>874.64110399999993</v>
      </c>
      <c r="T177" s="21">
        <f t="shared" si="27"/>
        <v>55.516480000000001</v>
      </c>
      <c r="U177" s="22">
        <f t="shared" si="28"/>
        <v>1001.056666</v>
      </c>
      <c r="V177" s="39">
        <f t="shared" si="29"/>
        <v>0.7148306218674374</v>
      </c>
    </row>
    <row r="178" spans="1:22">
      <c r="A178">
        <v>173</v>
      </c>
      <c r="B178" s="155">
        <f t="shared" si="30"/>
        <v>41282</v>
      </c>
      <c r="C178" s="148">
        <f t="shared" si="21"/>
        <v>2013</v>
      </c>
      <c r="D178" s="148">
        <f t="shared" si="22"/>
        <v>1</v>
      </c>
      <c r="E178" s="152">
        <v>5</v>
      </c>
      <c r="F178" s="153">
        <v>37.273000000000003</v>
      </c>
      <c r="G178" s="154">
        <v>0</v>
      </c>
      <c r="H178" s="154">
        <v>1278.0150000000001</v>
      </c>
      <c r="I178" s="154">
        <v>61.107999999999997</v>
      </c>
      <c r="J178" s="151">
        <v>0</v>
      </c>
      <c r="K178" s="149">
        <f t="shared" si="23"/>
        <v>1376.396</v>
      </c>
      <c r="L178" s="148">
        <v>23.914999999999999</v>
      </c>
      <c r="M178" s="148">
        <v>0</v>
      </c>
      <c r="N178" s="148">
        <v>439.875</v>
      </c>
      <c r="O178" s="148">
        <v>15.824999999999999</v>
      </c>
      <c r="P178" s="148">
        <v>0</v>
      </c>
      <c r="Q178" s="21">
        <f t="shared" si="24"/>
        <v>67.033744999999996</v>
      </c>
      <c r="R178" s="21">
        <f t="shared" si="25"/>
        <v>0</v>
      </c>
      <c r="S178" s="21">
        <f t="shared" si="26"/>
        <v>858.19612500000005</v>
      </c>
      <c r="T178" s="21">
        <f t="shared" si="27"/>
        <v>50.260199999999998</v>
      </c>
      <c r="U178" s="22">
        <f t="shared" si="28"/>
        <v>975.49007000000006</v>
      </c>
      <c r="V178" s="39">
        <f t="shared" si="29"/>
        <v>0.70872777165873779</v>
      </c>
    </row>
    <row r="179" spans="1:22">
      <c r="A179">
        <v>174</v>
      </c>
      <c r="B179" s="155">
        <f t="shared" si="30"/>
        <v>41282</v>
      </c>
      <c r="C179" s="148">
        <f t="shared" si="21"/>
        <v>2013</v>
      </c>
      <c r="D179" s="148">
        <f t="shared" si="22"/>
        <v>1</v>
      </c>
      <c r="E179" s="152">
        <v>6</v>
      </c>
      <c r="F179" s="153">
        <v>38.139000000000003</v>
      </c>
      <c r="G179" s="154">
        <v>0</v>
      </c>
      <c r="H179" s="154">
        <v>1258.6690000000001</v>
      </c>
      <c r="I179" s="154">
        <v>55.435000000000002</v>
      </c>
      <c r="J179" s="151">
        <v>0</v>
      </c>
      <c r="K179" s="149">
        <f t="shared" si="23"/>
        <v>1352.2429999999999</v>
      </c>
      <c r="L179" s="148">
        <v>24.399000000000001</v>
      </c>
      <c r="M179" s="148">
        <v>0</v>
      </c>
      <c r="N179" s="148">
        <v>438.02600000000001</v>
      </c>
      <c r="O179" s="148">
        <v>14.292999999999999</v>
      </c>
      <c r="P179" s="148">
        <v>0</v>
      </c>
      <c r="Q179" s="21">
        <f t="shared" si="24"/>
        <v>68.390397000000007</v>
      </c>
      <c r="R179" s="21">
        <f t="shared" si="25"/>
        <v>0</v>
      </c>
      <c r="S179" s="21">
        <f t="shared" si="26"/>
        <v>854.58872600000007</v>
      </c>
      <c r="T179" s="21">
        <f t="shared" si="27"/>
        <v>45.394568</v>
      </c>
      <c r="U179" s="22">
        <f t="shared" si="28"/>
        <v>968.37369100000012</v>
      </c>
      <c r="V179" s="39">
        <f t="shared" si="29"/>
        <v>0.71612401839018591</v>
      </c>
    </row>
    <row r="180" spans="1:22">
      <c r="A180">
        <v>175</v>
      </c>
      <c r="B180" s="155">
        <f t="shared" si="30"/>
        <v>41282</v>
      </c>
      <c r="C180" s="148">
        <f t="shared" si="21"/>
        <v>2013</v>
      </c>
      <c r="D180" s="148">
        <f t="shared" si="22"/>
        <v>1</v>
      </c>
      <c r="E180" s="152">
        <v>7</v>
      </c>
      <c r="F180" s="153">
        <v>33.262</v>
      </c>
      <c r="G180" s="154">
        <v>0</v>
      </c>
      <c r="H180" s="154">
        <v>1272.752</v>
      </c>
      <c r="I180" s="154">
        <v>45.015999999999998</v>
      </c>
      <c r="J180" s="151">
        <v>0</v>
      </c>
      <c r="K180" s="149">
        <f t="shared" si="23"/>
        <v>1351.03</v>
      </c>
      <c r="L180" s="148">
        <v>21.084</v>
      </c>
      <c r="M180" s="148">
        <v>0</v>
      </c>
      <c r="N180" s="148">
        <v>442.41800000000001</v>
      </c>
      <c r="O180" s="148">
        <v>12.634</v>
      </c>
      <c r="P180" s="148">
        <v>0</v>
      </c>
      <c r="Q180" s="21">
        <f t="shared" si="24"/>
        <v>59.098451999999995</v>
      </c>
      <c r="R180" s="21">
        <f t="shared" si="25"/>
        <v>0</v>
      </c>
      <c r="S180" s="21">
        <f t="shared" si="26"/>
        <v>863.1575180000001</v>
      </c>
      <c r="T180" s="21">
        <f t="shared" si="27"/>
        <v>40.125584000000003</v>
      </c>
      <c r="U180" s="22">
        <f t="shared" si="28"/>
        <v>962.38155400000005</v>
      </c>
      <c r="V180" s="39">
        <f t="shared" si="29"/>
        <v>0.71233174244835429</v>
      </c>
    </row>
    <row r="181" spans="1:22">
      <c r="A181">
        <v>176</v>
      </c>
      <c r="B181" s="155">
        <f t="shared" si="30"/>
        <v>41282</v>
      </c>
      <c r="C181" s="148">
        <f t="shared" si="21"/>
        <v>2013</v>
      </c>
      <c r="D181" s="148">
        <f t="shared" si="22"/>
        <v>1</v>
      </c>
      <c r="E181" s="152">
        <v>8</v>
      </c>
      <c r="F181" s="153">
        <v>32.503999999999998</v>
      </c>
      <c r="G181" s="154">
        <v>0</v>
      </c>
      <c r="H181" s="154">
        <v>1271.624</v>
      </c>
      <c r="I181" s="154">
        <v>62.454999999999998</v>
      </c>
      <c r="J181" s="151">
        <v>0</v>
      </c>
      <c r="K181" s="149">
        <f t="shared" si="23"/>
        <v>1366.5829999999999</v>
      </c>
      <c r="L181" s="148">
        <v>20.736000000000001</v>
      </c>
      <c r="M181" s="148">
        <v>0</v>
      </c>
      <c r="N181" s="148">
        <v>444.291</v>
      </c>
      <c r="O181" s="148">
        <v>17.411999999999999</v>
      </c>
      <c r="P181" s="148">
        <v>0</v>
      </c>
      <c r="Q181" s="21">
        <f t="shared" si="24"/>
        <v>58.123007999999999</v>
      </c>
      <c r="R181" s="21">
        <f t="shared" si="25"/>
        <v>0</v>
      </c>
      <c r="S181" s="21">
        <f t="shared" si="26"/>
        <v>866.81174099999998</v>
      </c>
      <c r="T181" s="21">
        <f t="shared" si="27"/>
        <v>55.300511999999998</v>
      </c>
      <c r="U181" s="22">
        <f t="shared" si="28"/>
        <v>980.23526100000004</v>
      </c>
      <c r="V181" s="39">
        <f t="shared" si="29"/>
        <v>0.71728922502328807</v>
      </c>
    </row>
    <row r="182" spans="1:22">
      <c r="A182">
        <v>177</v>
      </c>
      <c r="B182" s="155">
        <f t="shared" si="30"/>
        <v>41282</v>
      </c>
      <c r="C182" s="148">
        <f t="shared" si="21"/>
        <v>2013</v>
      </c>
      <c r="D182" s="148">
        <f t="shared" si="22"/>
        <v>1</v>
      </c>
      <c r="E182" s="152">
        <v>9</v>
      </c>
      <c r="F182" s="153">
        <v>32.624000000000002</v>
      </c>
      <c r="G182" s="154">
        <v>0</v>
      </c>
      <c r="H182" s="154">
        <v>1406.655</v>
      </c>
      <c r="I182" s="154">
        <v>111.37</v>
      </c>
      <c r="J182" s="151">
        <v>0</v>
      </c>
      <c r="K182" s="149">
        <f t="shared" si="23"/>
        <v>1550.6489999999999</v>
      </c>
      <c r="L182" s="148">
        <v>20.792999999999999</v>
      </c>
      <c r="M182" s="148">
        <v>0</v>
      </c>
      <c r="N182" s="148">
        <v>488.47899999999998</v>
      </c>
      <c r="O182" s="148">
        <v>30.523</v>
      </c>
      <c r="P182" s="148">
        <v>0</v>
      </c>
      <c r="Q182" s="21">
        <f t="shared" si="24"/>
        <v>58.282778999999998</v>
      </c>
      <c r="R182" s="21">
        <f t="shared" si="25"/>
        <v>0</v>
      </c>
      <c r="S182" s="21">
        <f t="shared" si="26"/>
        <v>953.02252899999996</v>
      </c>
      <c r="T182" s="21">
        <f t="shared" si="27"/>
        <v>96.941048000000009</v>
      </c>
      <c r="U182" s="22">
        <f t="shared" si="28"/>
        <v>1108.2463559999999</v>
      </c>
      <c r="V182" s="39">
        <f t="shared" si="29"/>
        <v>0.71469839789662259</v>
      </c>
    </row>
    <row r="183" spans="1:22">
      <c r="A183">
        <v>178</v>
      </c>
      <c r="B183" s="155">
        <f t="shared" si="30"/>
        <v>41282</v>
      </c>
      <c r="C183" s="148">
        <f t="shared" si="21"/>
        <v>2013</v>
      </c>
      <c r="D183" s="148">
        <f t="shared" si="22"/>
        <v>1</v>
      </c>
      <c r="E183" s="152">
        <v>10</v>
      </c>
      <c r="F183" s="153">
        <v>32.732999999999997</v>
      </c>
      <c r="G183" s="154">
        <v>0</v>
      </c>
      <c r="H183" s="154">
        <v>1406.9349999999999</v>
      </c>
      <c r="I183" s="154">
        <v>123.065</v>
      </c>
      <c r="J183" s="151">
        <v>0</v>
      </c>
      <c r="K183" s="149">
        <f t="shared" si="23"/>
        <v>1562.7329999999999</v>
      </c>
      <c r="L183" s="148">
        <v>20.803999999999998</v>
      </c>
      <c r="M183" s="148">
        <v>0</v>
      </c>
      <c r="N183" s="148">
        <v>491.202</v>
      </c>
      <c r="O183" s="148">
        <v>34.076000000000001</v>
      </c>
      <c r="P183" s="148">
        <v>0</v>
      </c>
      <c r="Q183" s="21">
        <f t="shared" si="24"/>
        <v>58.313611999999992</v>
      </c>
      <c r="R183" s="21">
        <f t="shared" si="25"/>
        <v>0</v>
      </c>
      <c r="S183" s="21">
        <f t="shared" si="26"/>
        <v>958.33510200000001</v>
      </c>
      <c r="T183" s="21">
        <f t="shared" si="27"/>
        <v>108.22537600000001</v>
      </c>
      <c r="U183" s="22">
        <f t="shared" si="28"/>
        <v>1124.87409</v>
      </c>
      <c r="V183" s="39">
        <f t="shared" si="29"/>
        <v>0.71981207922274637</v>
      </c>
    </row>
    <row r="184" spans="1:22">
      <c r="A184">
        <v>179</v>
      </c>
      <c r="B184" s="155">
        <f t="shared" si="30"/>
        <v>41282</v>
      </c>
      <c r="C184" s="148">
        <f t="shared" si="21"/>
        <v>2013</v>
      </c>
      <c r="D184" s="148">
        <f t="shared" si="22"/>
        <v>1</v>
      </c>
      <c r="E184" s="152">
        <v>11</v>
      </c>
      <c r="F184" s="153">
        <v>32.526000000000003</v>
      </c>
      <c r="G184" s="154">
        <v>0</v>
      </c>
      <c r="H184" s="154">
        <v>1440.018</v>
      </c>
      <c r="I184" s="154">
        <v>142.36000000000001</v>
      </c>
      <c r="J184" s="151">
        <v>0</v>
      </c>
      <c r="K184" s="149">
        <f t="shared" si="23"/>
        <v>1614.904</v>
      </c>
      <c r="L184" s="148">
        <v>20.731999999999999</v>
      </c>
      <c r="M184" s="148">
        <v>0</v>
      </c>
      <c r="N184" s="148">
        <v>482.75599999999997</v>
      </c>
      <c r="O184" s="148">
        <v>39.482999999999997</v>
      </c>
      <c r="P184" s="148">
        <v>0</v>
      </c>
      <c r="Q184" s="21">
        <f t="shared" si="24"/>
        <v>58.111795999999998</v>
      </c>
      <c r="R184" s="21">
        <f t="shared" si="25"/>
        <v>0</v>
      </c>
      <c r="S184" s="21">
        <f t="shared" si="26"/>
        <v>941.85695599999997</v>
      </c>
      <c r="T184" s="21">
        <f t="shared" si="27"/>
        <v>125.39800799999999</v>
      </c>
      <c r="U184" s="22">
        <f t="shared" si="28"/>
        <v>1125.3667599999999</v>
      </c>
      <c r="V184" s="39">
        <f t="shared" si="29"/>
        <v>0.69686294665193715</v>
      </c>
    </row>
    <row r="185" spans="1:22">
      <c r="A185">
        <v>180</v>
      </c>
      <c r="B185" s="155">
        <f t="shared" si="30"/>
        <v>41282</v>
      </c>
      <c r="C185" s="148">
        <f t="shared" si="21"/>
        <v>2013</v>
      </c>
      <c r="D185" s="148">
        <f t="shared" si="22"/>
        <v>1</v>
      </c>
      <c r="E185" s="152">
        <v>12</v>
      </c>
      <c r="F185" s="153">
        <v>32.409999999999997</v>
      </c>
      <c r="G185" s="154">
        <v>0</v>
      </c>
      <c r="H185" s="154">
        <v>1530.78</v>
      </c>
      <c r="I185" s="154">
        <v>154.19</v>
      </c>
      <c r="J185" s="151">
        <v>0</v>
      </c>
      <c r="K185" s="149">
        <f t="shared" si="23"/>
        <v>1717.38</v>
      </c>
      <c r="L185" s="148">
        <v>20.742000000000001</v>
      </c>
      <c r="M185" s="148">
        <v>0</v>
      </c>
      <c r="N185" s="148">
        <v>503.16199999999998</v>
      </c>
      <c r="O185" s="148">
        <v>42.526000000000003</v>
      </c>
      <c r="P185" s="148">
        <v>0</v>
      </c>
      <c r="Q185" s="21">
        <f t="shared" si="24"/>
        <v>58.139825999999999</v>
      </c>
      <c r="R185" s="21">
        <f t="shared" si="25"/>
        <v>0</v>
      </c>
      <c r="S185" s="21">
        <f t="shared" si="26"/>
        <v>981.66906199999994</v>
      </c>
      <c r="T185" s="21">
        <f t="shared" si="27"/>
        <v>135.06257600000001</v>
      </c>
      <c r="U185" s="22">
        <f t="shared" si="28"/>
        <v>1174.8714640000001</v>
      </c>
      <c r="V185" s="39">
        <f t="shared" si="29"/>
        <v>0.68410687442499618</v>
      </c>
    </row>
    <row r="186" spans="1:22">
      <c r="A186">
        <v>181</v>
      </c>
      <c r="B186" s="155">
        <f t="shared" si="30"/>
        <v>41282</v>
      </c>
      <c r="C186" s="148">
        <f t="shared" si="21"/>
        <v>2013</v>
      </c>
      <c r="D186" s="148">
        <f t="shared" si="22"/>
        <v>1</v>
      </c>
      <c r="E186" s="152">
        <v>13</v>
      </c>
      <c r="F186" s="153">
        <v>32.752000000000002</v>
      </c>
      <c r="G186" s="154">
        <v>0</v>
      </c>
      <c r="H186" s="154">
        <v>1462.8579999999999</v>
      </c>
      <c r="I186" s="154">
        <v>193.01300000000001</v>
      </c>
      <c r="J186" s="151">
        <v>0</v>
      </c>
      <c r="K186" s="149">
        <f t="shared" si="23"/>
        <v>1688.6229999999998</v>
      </c>
      <c r="L186" s="148">
        <v>20.855</v>
      </c>
      <c r="M186" s="148">
        <v>0</v>
      </c>
      <c r="N186" s="148">
        <v>507.524</v>
      </c>
      <c r="O186" s="148">
        <v>50.933</v>
      </c>
      <c r="P186" s="148">
        <v>0</v>
      </c>
      <c r="Q186" s="21">
        <f t="shared" si="24"/>
        <v>58.456564999999998</v>
      </c>
      <c r="R186" s="21">
        <f t="shared" si="25"/>
        <v>0</v>
      </c>
      <c r="S186" s="21">
        <f t="shared" si="26"/>
        <v>990.17932400000007</v>
      </c>
      <c r="T186" s="21">
        <f t="shared" si="27"/>
        <v>161.76320800000002</v>
      </c>
      <c r="U186" s="22">
        <f t="shared" si="28"/>
        <v>1210.3990970000002</v>
      </c>
      <c r="V186" s="39">
        <f t="shared" si="29"/>
        <v>0.71679652415015094</v>
      </c>
    </row>
    <row r="187" spans="1:22">
      <c r="A187">
        <v>182</v>
      </c>
      <c r="B187" s="155">
        <f t="shared" si="30"/>
        <v>41282</v>
      </c>
      <c r="C187" s="148">
        <f t="shared" si="21"/>
        <v>2013</v>
      </c>
      <c r="D187" s="148">
        <f t="shared" si="22"/>
        <v>1</v>
      </c>
      <c r="E187" s="152">
        <v>14</v>
      </c>
      <c r="F187" s="153">
        <v>32.017000000000003</v>
      </c>
      <c r="G187" s="154">
        <v>0</v>
      </c>
      <c r="H187" s="154">
        <v>1462.5050000000001</v>
      </c>
      <c r="I187" s="154">
        <v>241.94300000000001</v>
      </c>
      <c r="J187" s="151">
        <v>0</v>
      </c>
      <c r="K187" s="149">
        <f t="shared" si="23"/>
        <v>1736.4650000000001</v>
      </c>
      <c r="L187" s="148">
        <v>20.222000000000001</v>
      </c>
      <c r="M187" s="148">
        <v>0</v>
      </c>
      <c r="N187" s="148">
        <v>518.75400000000002</v>
      </c>
      <c r="O187" s="148">
        <v>67.099999999999994</v>
      </c>
      <c r="P187" s="148">
        <v>0</v>
      </c>
      <c r="Q187" s="21">
        <f t="shared" si="24"/>
        <v>56.682266000000006</v>
      </c>
      <c r="R187" s="21">
        <f t="shared" si="25"/>
        <v>0</v>
      </c>
      <c r="S187" s="21">
        <f t="shared" si="26"/>
        <v>1012.089054</v>
      </c>
      <c r="T187" s="21">
        <f t="shared" si="27"/>
        <v>213.1096</v>
      </c>
      <c r="U187" s="22">
        <f t="shared" si="28"/>
        <v>1281.8809200000001</v>
      </c>
      <c r="V187" s="39">
        <f t="shared" si="29"/>
        <v>0.73821293259581966</v>
      </c>
    </row>
    <row r="188" spans="1:22">
      <c r="A188">
        <v>183</v>
      </c>
      <c r="B188" s="155">
        <f t="shared" si="30"/>
        <v>41282</v>
      </c>
      <c r="C188" s="148">
        <f t="shared" si="21"/>
        <v>2013</v>
      </c>
      <c r="D188" s="148">
        <f t="shared" si="22"/>
        <v>1</v>
      </c>
      <c r="E188" s="152">
        <v>15</v>
      </c>
      <c r="F188" s="153">
        <v>28.099</v>
      </c>
      <c r="G188" s="154">
        <v>0</v>
      </c>
      <c r="H188" s="154">
        <v>1439.598</v>
      </c>
      <c r="I188" s="154">
        <v>305.81</v>
      </c>
      <c r="J188" s="151">
        <v>0</v>
      </c>
      <c r="K188" s="149">
        <f t="shared" si="23"/>
        <v>1773.5069999999998</v>
      </c>
      <c r="L188" s="148">
        <v>18.268999999999998</v>
      </c>
      <c r="M188" s="148">
        <v>0</v>
      </c>
      <c r="N188" s="148">
        <v>505.30099999999999</v>
      </c>
      <c r="O188" s="148">
        <v>91.593999999999994</v>
      </c>
      <c r="P188" s="148">
        <v>0</v>
      </c>
      <c r="Q188" s="21">
        <f t="shared" si="24"/>
        <v>51.208006999999995</v>
      </c>
      <c r="R188" s="21">
        <f t="shared" si="25"/>
        <v>0</v>
      </c>
      <c r="S188" s="21">
        <f t="shared" si="26"/>
        <v>985.84225100000003</v>
      </c>
      <c r="T188" s="21">
        <f t="shared" si="27"/>
        <v>290.90254399999998</v>
      </c>
      <c r="U188" s="22">
        <f t="shared" si="28"/>
        <v>1327.952802</v>
      </c>
      <c r="V188" s="39">
        <f t="shared" si="29"/>
        <v>0.74877223602726128</v>
      </c>
    </row>
    <row r="189" spans="1:22">
      <c r="A189">
        <v>184</v>
      </c>
      <c r="B189" s="155">
        <f t="shared" si="30"/>
        <v>41282</v>
      </c>
      <c r="C189" s="148">
        <f t="shared" si="21"/>
        <v>2013</v>
      </c>
      <c r="D189" s="148">
        <f t="shared" si="22"/>
        <v>1</v>
      </c>
      <c r="E189" s="152">
        <v>16</v>
      </c>
      <c r="F189" s="153">
        <v>30.678999999999998</v>
      </c>
      <c r="G189" s="154">
        <v>0</v>
      </c>
      <c r="H189" s="154">
        <v>1507.655</v>
      </c>
      <c r="I189" s="154">
        <v>323.99700000000001</v>
      </c>
      <c r="J189" s="151">
        <v>0</v>
      </c>
      <c r="K189" s="149">
        <f t="shared" si="23"/>
        <v>1862.3310000000001</v>
      </c>
      <c r="L189" s="148">
        <v>19.895</v>
      </c>
      <c r="M189" s="148">
        <v>0</v>
      </c>
      <c r="N189" s="148">
        <v>523.39099999999996</v>
      </c>
      <c r="O189" s="148">
        <v>96.007000000000005</v>
      </c>
      <c r="P189" s="148">
        <v>0</v>
      </c>
      <c r="Q189" s="21">
        <f t="shared" si="24"/>
        <v>55.765684999999998</v>
      </c>
      <c r="R189" s="21">
        <f t="shared" si="25"/>
        <v>0</v>
      </c>
      <c r="S189" s="21">
        <f t="shared" si="26"/>
        <v>1021.1358409999999</v>
      </c>
      <c r="T189" s="21">
        <f t="shared" si="27"/>
        <v>304.91823200000005</v>
      </c>
      <c r="U189" s="22">
        <f t="shared" si="28"/>
        <v>1381.8197579999999</v>
      </c>
      <c r="V189" s="39">
        <f t="shared" si="29"/>
        <v>0.74198397492175117</v>
      </c>
    </row>
    <row r="190" spans="1:22">
      <c r="A190">
        <v>185</v>
      </c>
      <c r="B190" s="155">
        <f t="shared" si="30"/>
        <v>41282</v>
      </c>
      <c r="C190" s="148">
        <f t="shared" si="21"/>
        <v>2013</v>
      </c>
      <c r="D190" s="148">
        <f t="shared" si="22"/>
        <v>1</v>
      </c>
      <c r="E190" s="152">
        <v>17</v>
      </c>
      <c r="F190" s="153">
        <v>33.643999999999998</v>
      </c>
      <c r="G190" s="154">
        <v>0</v>
      </c>
      <c r="H190" s="154">
        <v>1513.145</v>
      </c>
      <c r="I190" s="154">
        <v>328.73500000000001</v>
      </c>
      <c r="J190" s="151">
        <v>0</v>
      </c>
      <c r="K190" s="149">
        <f t="shared" si="23"/>
        <v>1875.5239999999999</v>
      </c>
      <c r="L190" s="148">
        <v>21.263000000000002</v>
      </c>
      <c r="M190" s="148">
        <v>0</v>
      </c>
      <c r="N190" s="148">
        <v>523.90599999999995</v>
      </c>
      <c r="O190" s="148">
        <v>96.977999999999994</v>
      </c>
      <c r="P190" s="148">
        <v>0</v>
      </c>
      <c r="Q190" s="21">
        <f t="shared" si="24"/>
        <v>59.600189</v>
      </c>
      <c r="R190" s="21">
        <f t="shared" si="25"/>
        <v>0</v>
      </c>
      <c r="S190" s="21">
        <f t="shared" si="26"/>
        <v>1022.1406059999999</v>
      </c>
      <c r="T190" s="21">
        <f t="shared" si="27"/>
        <v>308.00212799999997</v>
      </c>
      <c r="U190" s="22">
        <f t="shared" si="28"/>
        <v>1389.7429229999998</v>
      </c>
      <c r="V190" s="39">
        <f t="shared" si="29"/>
        <v>0.74098914383393644</v>
      </c>
    </row>
    <row r="191" spans="1:22">
      <c r="A191">
        <v>186</v>
      </c>
      <c r="B191" s="155">
        <f t="shared" si="30"/>
        <v>41282</v>
      </c>
      <c r="C191" s="148">
        <f t="shared" si="21"/>
        <v>2013</v>
      </c>
      <c r="D191" s="148">
        <f t="shared" si="22"/>
        <v>1</v>
      </c>
      <c r="E191" s="152">
        <v>18</v>
      </c>
      <c r="F191" s="153">
        <v>33.567</v>
      </c>
      <c r="G191" s="154">
        <v>0</v>
      </c>
      <c r="H191" s="154">
        <v>1517.883</v>
      </c>
      <c r="I191" s="154">
        <v>330.79300000000001</v>
      </c>
      <c r="J191" s="151">
        <v>0</v>
      </c>
      <c r="K191" s="149">
        <f t="shared" si="23"/>
        <v>1882.2429999999999</v>
      </c>
      <c r="L191" s="148">
        <v>21.263999999999999</v>
      </c>
      <c r="M191" s="148">
        <v>0</v>
      </c>
      <c r="N191" s="148">
        <v>529.005</v>
      </c>
      <c r="O191" s="148">
        <v>95.36</v>
      </c>
      <c r="P191" s="148">
        <v>0</v>
      </c>
      <c r="Q191" s="21">
        <f t="shared" si="24"/>
        <v>59.602991999999993</v>
      </c>
      <c r="R191" s="21">
        <f t="shared" si="25"/>
        <v>0</v>
      </c>
      <c r="S191" s="21">
        <f t="shared" si="26"/>
        <v>1032.088755</v>
      </c>
      <c r="T191" s="21">
        <f t="shared" si="27"/>
        <v>302.86336</v>
      </c>
      <c r="U191" s="22">
        <f t="shared" si="28"/>
        <v>1394.5551070000001</v>
      </c>
      <c r="V191" s="39">
        <f t="shared" si="29"/>
        <v>0.74090067382373059</v>
      </c>
    </row>
    <row r="192" spans="1:22">
      <c r="A192">
        <v>187</v>
      </c>
      <c r="B192" s="155">
        <f t="shared" si="30"/>
        <v>41282</v>
      </c>
      <c r="C192" s="148">
        <f t="shared" si="21"/>
        <v>2013</v>
      </c>
      <c r="D192" s="148">
        <f t="shared" si="22"/>
        <v>1</v>
      </c>
      <c r="E192" s="152">
        <v>19</v>
      </c>
      <c r="F192" s="153">
        <v>33.981999999999999</v>
      </c>
      <c r="G192" s="154">
        <v>0</v>
      </c>
      <c r="H192" s="154">
        <v>1354.9449999999999</v>
      </c>
      <c r="I192" s="154">
        <v>311.70299999999997</v>
      </c>
      <c r="J192" s="151">
        <v>0</v>
      </c>
      <c r="K192" s="149">
        <f t="shared" si="23"/>
        <v>1700.6299999999999</v>
      </c>
      <c r="L192" s="148">
        <v>21.443999999999999</v>
      </c>
      <c r="M192" s="148">
        <v>0</v>
      </c>
      <c r="N192" s="148">
        <v>481.36700000000002</v>
      </c>
      <c r="O192" s="148">
        <v>86.558000000000007</v>
      </c>
      <c r="P192" s="148">
        <v>0</v>
      </c>
      <c r="Q192" s="21">
        <f t="shared" si="24"/>
        <v>60.107531999999999</v>
      </c>
      <c r="R192" s="21">
        <f t="shared" si="25"/>
        <v>0</v>
      </c>
      <c r="S192" s="21">
        <f t="shared" si="26"/>
        <v>939.14701700000012</v>
      </c>
      <c r="T192" s="21">
        <f t="shared" si="27"/>
        <v>274.90820800000006</v>
      </c>
      <c r="U192" s="22">
        <f t="shared" si="28"/>
        <v>1274.1627570000001</v>
      </c>
      <c r="V192" s="39">
        <f t="shared" si="29"/>
        <v>0.74922984835031736</v>
      </c>
    </row>
    <row r="193" spans="1:22">
      <c r="A193">
        <v>188</v>
      </c>
      <c r="B193" s="155">
        <f t="shared" si="30"/>
        <v>41282</v>
      </c>
      <c r="C193" s="148">
        <f t="shared" si="21"/>
        <v>2013</v>
      </c>
      <c r="D193" s="148">
        <f t="shared" si="22"/>
        <v>1</v>
      </c>
      <c r="E193" s="152">
        <v>20</v>
      </c>
      <c r="F193" s="153">
        <v>34.243000000000002</v>
      </c>
      <c r="G193" s="154">
        <v>0</v>
      </c>
      <c r="H193" s="154">
        <v>1468.617</v>
      </c>
      <c r="I193" s="154">
        <v>289.59899999999999</v>
      </c>
      <c r="J193" s="151">
        <v>0</v>
      </c>
      <c r="K193" s="149">
        <f t="shared" si="23"/>
        <v>1792.4589999999998</v>
      </c>
      <c r="L193" s="148">
        <v>21.587</v>
      </c>
      <c r="M193" s="148">
        <v>0</v>
      </c>
      <c r="N193" s="148">
        <v>524.05899999999997</v>
      </c>
      <c r="O193" s="148">
        <v>78.024000000000001</v>
      </c>
      <c r="P193" s="148">
        <v>0</v>
      </c>
      <c r="Q193" s="21">
        <f t="shared" si="24"/>
        <v>60.508361000000001</v>
      </c>
      <c r="R193" s="21">
        <f t="shared" si="25"/>
        <v>0</v>
      </c>
      <c r="S193" s="21">
        <f t="shared" si="26"/>
        <v>1022.439109</v>
      </c>
      <c r="T193" s="21">
        <f t="shared" si="27"/>
        <v>247.804224</v>
      </c>
      <c r="U193" s="22">
        <f t="shared" si="28"/>
        <v>1330.751694</v>
      </c>
      <c r="V193" s="39">
        <f t="shared" si="29"/>
        <v>0.74241681064950449</v>
      </c>
    </row>
    <row r="194" spans="1:22">
      <c r="A194">
        <v>189</v>
      </c>
      <c r="B194" s="155">
        <f t="shared" si="30"/>
        <v>41282</v>
      </c>
      <c r="C194" s="148">
        <f t="shared" si="21"/>
        <v>2013</v>
      </c>
      <c r="D194" s="148">
        <f t="shared" si="22"/>
        <v>1</v>
      </c>
      <c r="E194" s="152">
        <v>21</v>
      </c>
      <c r="F194" s="153">
        <v>34.362000000000002</v>
      </c>
      <c r="G194" s="154">
        <v>0</v>
      </c>
      <c r="H194" s="154">
        <v>1349.2929999999999</v>
      </c>
      <c r="I194" s="154">
        <v>287.23399999999998</v>
      </c>
      <c r="J194" s="151">
        <v>0</v>
      </c>
      <c r="K194" s="149">
        <f t="shared" si="23"/>
        <v>1670.8889999999999</v>
      </c>
      <c r="L194" s="148">
        <v>21.614999999999998</v>
      </c>
      <c r="M194" s="148">
        <v>0</v>
      </c>
      <c r="N194" s="148">
        <v>478.38</v>
      </c>
      <c r="O194" s="148">
        <v>78.141999999999996</v>
      </c>
      <c r="P194" s="148">
        <v>0</v>
      </c>
      <c r="Q194" s="21">
        <f t="shared" si="24"/>
        <v>60.586844999999997</v>
      </c>
      <c r="R194" s="21">
        <f t="shared" si="25"/>
        <v>0</v>
      </c>
      <c r="S194" s="21">
        <f t="shared" si="26"/>
        <v>933.31938000000002</v>
      </c>
      <c r="T194" s="21">
        <f t="shared" si="27"/>
        <v>248.17899199999999</v>
      </c>
      <c r="U194" s="22">
        <f t="shared" si="28"/>
        <v>1242.0852170000001</v>
      </c>
      <c r="V194" s="39">
        <f t="shared" si="29"/>
        <v>0.74336788200772175</v>
      </c>
    </row>
    <row r="195" spans="1:22">
      <c r="A195">
        <v>190</v>
      </c>
      <c r="B195" s="155">
        <f t="shared" si="30"/>
        <v>41282</v>
      </c>
      <c r="C195" s="148">
        <f t="shared" si="21"/>
        <v>2013</v>
      </c>
      <c r="D195" s="148">
        <f t="shared" si="22"/>
        <v>1</v>
      </c>
      <c r="E195" s="152">
        <v>22</v>
      </c>
      <c r="F195" s="153">
        <v>34.719000000000001</v>
      </c>
      <c r="G195" s="154">
        <v>0.16700000000000001</v>
      </c>
      <c r="H195" s="154">
        <v>1541.4860000000001</v>
      </c>
      <c r="I195" s="154">
        <v>292.63400000000001</v>
      </c>
      <c r="J195" s="151">
        <v>0</v>
      </c>
      <c r="K195" s="149">
        <f t="shared" si="23"/>
        <v>1869.0060000000001</v>
      </c>
      <c r="L195" s="148">
        <v>21.927</v>
      </c>
      <c r="M195" s="148">
        <v>7.1999999999999995E-2</v>
      </c>
      <c r="N195" s="148">
        <v>522.75</v>
      </c>
      <c r="O195" s="148">
        <v>79.944000000000003</v>
      </c>
      <c r="P195" s="148">
        <v>0</v>
      </c>
      <c r="Q195" s="21">
        <f t="shared" si="24"/>
        <v>61.461380999999996</v>
      </c>
      <c r="R195" s="21">
        <f t="shared" si="25"/>
        <v>0.230184</v>
      </c>
      <c r="S195" s="21">
        <f t="shared" si="26"/>
        <v>1019.88525</v>
      </c>
      <c r="T195" s="21">
        <f t="shared" si="27"/>
        <v>253.90214400000002</v>
      </c>
      <c r="U195" s="22">
        <f t="shared" si="28"/>
        <v>1335.478959</v>
      </c>
      <c r="V195" s="39">
        <f t="shared" si="29"/>
        <v>0.71453968526585787</v>
      </c>
    </row>
    <row r="196" spans="1:22">
      <c r="A196">
        <v>191</v>
      </c>
      <c r="B196" s="155">
        <f t="shared" si="30"/>
        <v>41282</v>
      </c>
      <c r="C196" s="148">
        <f t="shared" si="21"/>
        <v>2013</v>
      </c>
      <c r="D196" s="148">
        <f t="shared" si="22"/>
        <v>1</v>
      </c>
      <c r="E196" s="152">
        <v>23</v>
      </c>
      <c r="F196" s="153">
        <v>47.548000000000002</v>
      </c>
      <c r="G196" s="154">
        <v>7.5590000000000002</v>
      </c>
      <c r="H196" s="154">
        <v>1605.453</v>
      </c>
      <c r="I196" s="154">
        <v>272.08199999999999</v>
      </c>
      <c r="J196" s="151">
        <v>0</v>
      </c>
      <c r="K196" s="149">
        <f t="shared" si="23"/>
        <v>1932.6419999999998</v>
      </c>
      <c r="L196" s="148">
        <v>29.43</v>
      </c>
      <c r="M196" s="148">
        <v>3.0539999999999998</v>
      </c>
      <c r="N196" s="148">
        <v>555.20699999999999</v>
      </c>
      <c r="O196" s="148">
        <v>73.846000000000004</v>
      </c>
      <c r="P196" s="148">
        <v>0</v>
      </c>
      <c r="Q196" s="21">
        <f t="shared" si="24"/>
        <v>82.492289999999997</v>
      </c>
      <c r="R196" s="21">
        <f t="shared" si="25"/>
        <v>9.7636380000000003</v>
      </c>
      <c r="S196" s="21">
        <f t="shared" si="26"/>
        <v>1083.2088570000001</v>
      </c>
      <c r="T196" s="21">
        <f t="shared" si="27"/>
        <v>234.53489600000003</v>
      </c>
      <c r="U196" s="22">
        <f t="shared" si="28"/>
        <v>1409.9996810000002</v>
      </c>
      <c r="V196" s="39">
        <f t="shared" si="29"/>
        <v>0.72957106437715846</v>
      </c>
    </row>
    <row r="197" spans="1:22">
      <c r="A197">
        <v>192</v>
      </c>
      <c r="B197" s="155">
        <f t="shared" si="30"/>
        <v>41282</v>
      </c>
      <c r="C197" s="148">
        <f t="shared" si="21"/>
        <v>2013</v>
      </c>
      <c r="D197" s="148">
        <f t="shared" si="22"/>
        <v>1</v>
      </c>
      <c r="E197" s="152">
        <v>24</v>
      </c>
      <c r="F197" s="153">
        <v>48.942</v>
      </c>
      <c r="G197" s="154">
        <v>7.7119999999999997</v>
      </c>
      <c r="H197" s="154">
        <v>1494.8430000000001</v>
      </c>
      <c r="I197" s="154">
        <v>215.47300000000001</v>
      </c>
      <c r="J197" s="151">
        <v>0</v>
      </c>
      <c r="K197" s="149">
        <f t="shared" si="23"/>
        <v>1766.97</v>
      </c>
      <c r="L197" s="148">
        <v>30.027000000000001</v>
      </c>
      <c r="M197" s="148">
        <v>3.0630000000000002</v>
      </c>
      <c r="N197" s="148">
        <v>516.24400000000003</v>
      </c>
      <c r="O197" s="148">
        <v>59.305</v>
      </c>
      <c r="P197" s="148">
        <v>0</v>
      </c>
      <c r="Q197" s="21">
        <f t="shared" si="24"/>
        <v>84.165681000000006</v>
      </c>
      <c r="R197" s="21">
        <f t="shared" si="25"/>
        <v>9.7924110000000013</v>
      </c>
      <c r="S197" s="21">
        <f t="shared" si="26"/>
        <v>1007.1920440000001</v>
      </c>
      <c r="T197" s="21">
        <f t="shared" si="27"/>
        <v>188.35268000000002</v>
      </c>
      <c r="U197" s="22">
        <f t="shared" si="28"/>
        <v>1289.5028160000002</v>
      </c>
      <c r="V197" s="39">
        <f t="shared" si="29"/>
        <v>0.72978195215538477</v>
      </c>
    </row>
    <row r="198" spans="1:22">
      <c r="A198">
        <v>193</v>
      </c>
      <c r="B198" s="155">
        <f t="shared" si="30"/>
        <v>41283</v>
      </c>
      <c r="C198" s="148">
        <f t="shared" si="21"/>
        <v>2013</v>
      </c>
      <c r="D198" s="148">
        <f t="shared" si="22"/>
        <v>1</v>
      </c>
      <c r="E198" s="152">
        <v>1</v>
      </c>
      <c r="F198" s="153">
        <v>51.298000000000002</v>
      </c>
      <c r="G198" s="154">
        <v>5.681</v>
      </c>
      <c r="H198" s="154">
        <v>1419.912</v>
      </c>
      <c r="I198" s="154">
        <v>176.001</v>
      </c>
      <c r="J198" s="151">
        <v>0</v>
      </c>
      <c r="K198" s="149">
        <f t="shared" si="23"/>
        <v>1652.8920000000001</v>
      </c>
      <c r="L198" s="148">
        <v>31.324000000000002</v>
      </c>
      <c r="M198" s="148">
        <v>2.2469999999999999</v>
      </c>
      <c r="N198" s="148">
        <v>485.71600000000001</v>
      </c>
      <c r="O198" s="148">
        <v>48.107999999999997</v>
      </c>
      <c r="P198" s="148">
        <v>0</v>
      </c>
      <c r="Q198" s="21">
        <f t="shared" si="24"/>
        <v>87.801172000000008</v>
      </c>
      <c r="R198" s="21">
        <f t="shared" si="25"/>
        <v>7.1836589999999996</v>
      </c>
      <c r="S198" s="21">
        <f t="shared" si="26"/>
        <v>947.63191600000005</v>
      </c>
      <c r="T198" s="21">
        <f t="shared" si="27"/>
        <v>152.79100800000001</v>
      </c>
      <c r="U198" s="22">
        <f t="shared" si="28"/>
        <v>1195.407755</v>
      </c>
      <c r="V198" s="39">
        <f t="shared" si="29"/>
        <v>0.72322193767045873</v>
      </c>
    </row>
    <row r="199" spans="1:22">
      <c r="A199">
        <v>194</v>
      </c>
      <c r="B199" s="155">
        <f t="shared" si="30"/>
        <v>41283</v>
      </c>
      <c r="C199" s="148">
        <f t="shared" ref="C199:C262" si="31">YEAR(B199)</f>
        <v>2013</v>
      </c>
      <c r="D199" s="148">
        <f t="shared" ref="D199:D262" si="32">MONTH(B199)</f>
        <v>1</v>
      </c>
      <c r="E199" s="152">
        <v>2</v>
      </c>
      <c r="F199" s="153">
        <v>50.209000000000003</v>
      </c>
      <c r="G199" s="154">
        <v>2.2759999999999998</v>
      </c>
      <c r="H199" s="154">
        <v>1396.422</v>
      </c>
      <c r="I199" s="154">
        <v>126.611</v>
      </c>
      <c r="J199" s="151">
        <v>0</v>
      </c>
      <c r="K199" s="149">
        <f t="shared" ref="K199:K262" si="33">SUM(F199:J199)</f>
        <v>1575.518</v>
      </c>
      <c r="L199" s="148">
        <v>30.619</v>
      </c>
      <c r="M199" s="148">
        <v>0.9</v>
      </c>
      <c r="N199" s="148">
        <v>486.10700000000003</v>
      </c>
      <c r="O199" s="148">
        <v>36.380000000000003</v>
      </c>
      <c r="P199" s="148">
        <v>0</v>
      </c>
      <c r="Q199" s="21">
        <f t="shared" ref="Q199:Q262" si="34">+$Q$2*L199</f>
        <v>85.825057000000001</v>
      </c>
      <c r="R199" s="21">
        <f t="shared" ref="R199:R262" si="35">+$R$2*M199</f>
        <v>2.8773</v>
      </c>
      <c r="S199" s="21">
        <f t="shared" ref="S199:S262" si="36">+$S$2*N199</f>
        <v>948.39475700000014</v>
      </c>
      <c r="T199" s="21">
        <f t="shared" ref="T199:T262" si="37">+$T$2*O199</f>
        <v>115.54288000000001</v>
      </c>
      <c r="U199" s="22">
        <f t="shared" ref="U199:U262" si="38">SUM(Q199:T199)</f>
        <v>1152.6399940000001</v>
      </c>
      <c r="V199" s="39">
        <f t="shared" ref="V199:V262" si="39">+U199/K199</f>
        <v>0.73159430358777244</v>
      </c>
    </row>
    <row r="200" spans="1:22">
      <c r="A200">
        <v>195</v>
      </c>
      <c r="B200" s="155">
        <f t="shared" si="30"/>
        <v>41283</v>
      </c>
      <c r="C200" s="148">
        <f t="shared" si="31"/>
        <v>2013</v>
      </c>
      <c r="D200" s="148">
        <f t="shared" si="32"/>
        <v>1</v>
      </c>
      <c r="E200" s="152">
        <v>3</v>
      </c>
      <c r="F200" s="153">
        <v>44.072000000000003</v>
      </c>
      <c r="G200" s="154">
        <v>0</v>
      </c>
      <c r="H200" s="154">
        <v>1438.279</v>
      </c>
      <c r="I200" s="154">
        <v>82.757000000000005</v>
      </c>
      <c r="J200" s="151">
        <v>0</v>
      </c>
      <c r="K200" s="149">
        <f t="shared" si="33"/>
        <v>1565.1080000000002</v>
      </c>
      <c r="L200" s="148">
        <v>27.954999999999998</v>
      </c>
      <c r="M200" s="148">
        <v>0</v>
      </c>
      <c r="N200" s="148">
        <v>488.84800000000001</v>
      </c>
      <c r="O200" s="148">
        <v>24.015000000000001</v>
      </c>
      <c r="P200" s="148">
        <v>0</v>
      </c>
      <c r="Q200" s="21">
        <f t="shared" si="34"/>
        <v>78.35786499999999</v>
      </c>
      <c r="R200" s="21">
        <f t="shared" si="35"/>
        <v>0</v>
      </c>
      <c r="S200" s="21">
        <f t="shared" si="36"/>
        <v>953.74244800000008</v>
      </c>
      <c r="T200" s="21">
        <f t="shared" si="37"/>
        <v>76.271640000000005</v>
      </c>
      <c r="U200" s="22">
        <f t="shared" si="38"/>
        <v>1108.3719530000001</v>
      </c>
      <c r="V200" s="39">
        <f t="shared" si="39"/>
        <v>0.70817601916289474</v>
      </c>
    </row>
    <row r="201" spans="1:22">
      <c r="A201">
        <v>196</v>
      </c>
      <c r="B201" s="155">
        <f t="shared" si="30"/>
        <v>41283</v>
      </c>
      <c r="C201" s="148">
        <f t="shared" si="31"/>
        <v>2013</v>
      </c>
      <c r="D201" s="148">
        <f t="shared" si="32"/>
        <v>1</v>
      </c>
      <c r="E201" s="152">
        <v>4</v>
      </c>
      <c r="F201" s="153">
        <v>44.981000000000002</v>
      </c>
      <c r="G201" s="154">
        <v>0</v>
      </c>
      <c r="H201" s="154">
        <v>1277.2750000000001</v>
      </c>
      <c r="I201" s="154">
        <v>56.53</v>
      </c>
      <c r="J201" s="151">
        <v>0</v>
      </c>
      <c r="K201" s="149">
        <f t="shared" si="33"/>
        <v>1378.7860000000001</v>
      </c>
      <c r="L201" s="148">
        <v>28.352</v>
      </c>
      <c r="M201" s="148">
        <v>0</v>
      </c>
      <c r="N201" s="148">
        <v>437.84300000000002</v>
      </c>
      <c r="O201" s="148">
        <v>15.928000000000001</v>
      </c>
      <c r="P201" s="148">
        <v>0</v>
      </c>
      <c r="Q201" s="21">
        <f t="shared" si="34"/>
        <v>79.470656000000005</v>
      </c>
      <c r="R201" s="21">
        <f t="shared" si="35"/>
        <v>0</v>
      </c>
      <c r="S201" s="21">
        <f t="shared" si="36"/>
        <v>854.23169300000006</v>
      </c>
      <c r="T201" s="21">
        <f t="shared" si="37"/>
        <v>50.587328000000007</v>
      </c>
      <c r="U201" s="22">
        <f t="shared" si="38"/>
        <v>984.28967699999998</v>
      </c>
      <c r="V201" s="39">
        <f t="shared" si="39"/>
        <v>0.71388139783838822</v>
      </c>
    </row>
    <row r="202" spans="1:22">
      <c r="A202">
        <v>197</v>
      </c>
      <c r="B202" s="155">
        <f t="shared" si="30"/>
        <v>41283</v>
      </c>
      <c r="C202" s="148">
        <f t="shared" si="31"/>
        <v>2013</v>
      </c>
      <c r="D202" s="148">
        <f t="shared" si="32"/>
        <v>1</v>
      </c>
      <c r="E202" s="152">
        <v>5</v>
      </c>
      <c r="F202" s="153">
        <v>45.194000000000003</v>
      </c>
      <c r="G202" s="154">
        <v>0</v>
      </c>
      <c r="H202" s="154">
        <v>1329.511</v>
      </c>
      <c r="I202" s="154">
        <v>55.356000000000002</v>
      </c>
      <c r="J202" s="151">
        <v>0</v>
      </c>
      <c r="K202" s="149">
        <f t="shared" si="33"/>
        <v>1430.0609999999999</v>
      </c>
      <c r="L202" s="148">
        <v>28.571999999999999</v>
      </c>
      <c r="M202" s="148">
        <v>0</v>
      </c>
      <c r="N202" s="148">
        <v>463.51</v>
      </c>
      <c r="O202" s="148">
        <v>15.602</v>
      </c>
      <c r="P202" s="148">
        <v>0</v>
      </c>
      <c r="Q202" s="21">
        <f t="shared" si="34"/>
        <v>80.087316000000001</v>
      </c>
      <c r="R202" s="21">
        <f t="shared" si="35"/>
        <v>0</v>
      </c>
      <c r="S202" s="21">
        <f t="shared" si="36"/>
        <v>904.30800999999997</v>
      </c>
      <c r="T202" s="21">
        <f t="shared" si="37"/>
        <v>49.551952</v>
      </c>
      <c r="U202" s="22">
        <f t="shared" si="38"/>
        <v>1033.9472779999999</v>
      </c>
      <c r="V202" s="39">
        <f t="shared" si="39"/>
        <v>0.72300921289371567</v>
      </c>
    </row>
    <row r="203" spans="1:22">
      <c r="A203">
        <v>198</v>
      </c>
      <c r="B203" s="155">
        <f t="shared" si="30"/>
        <v>41283</v>
      </c>
      <c r="C203" s="148">
        <f t="shared" si="31"/>
        <v>2013</v>
      </c>
      <c r="D203" s="148">
        <f t="shared" si="32"/>
        <v>1</v>
      </c>
      <c r="E203" s="152">
        <v>6</v>
      </c>
      <c r="F203" s="153">
        <v>45.31</v>
      </c>
      <c r="G203" s="154">
        <v>0</v>
      </c>
      <c r="H203" s="154">
        <v>1294.088</v>
      </c>
      <c r="I203" s="154">
        <v>47.314</v>
      </c>
      <c r="J203" s="151">
        <v>0</v>
      </c>
      <c r="K203" s="149">
        <f t="shared" si="33"/>
        <v>1386.712</v>
      </c>
      <c r="L203" s="148">
        <v>28.443999999999999</v>
      </c>
      <c r="M203" s="148">
        <v>0</v>
      </c>
      <c r="N203" s="148">
        <v>445.91899999999998</v>
      </c>
      <c r="O203" s="148">
        <v>13.11</v>
      </c>
      <c r="P203" s="148">
        <v>0</v>
      </c>
      <c r="Q203" s="21">
        <f t="shared" si="34"/>
        <v>79.728532000000001</v>
      </c>
      <c r="R203" s="21">
        <f t="shared" si="35"/>
        <v>0</v>
      </c>
      <c r="S203" s="21">
        <f t="shared" si="36"/>
        <v>869.98796900000002</v>
      </c>
      <c r="T203" s="21">
        <f t="shared" si="37"/>
        <v>41.637360000000001</v>
      </c>
      <c r="U203" s="22">
        <f t="shared" si="38"/>
        <v>991.35386100000005</v>
      </c>
      <c r="V203" s="39">
        <f t="shared" si="39"/>
        <v>0.7148952781832133</v>
      </c>
    </row>
    <row r="204" spans="1:22">
      <c r="A204">
        <v>199</v>
      </c>
      <c r="B204" s="155">
        <f t="shared" si="30"/>
        <v>41283</v>
      </c>
      <c r="C204" s="148">
        <f t="shared" si="31"/>
        <v>2013</v>
      </c>
      <c r="D204" s="148">
        <f t="shared" si="32"/>
        <v>1</v>
      </c>
      <c r="E204" s="152">
        <v>7</v>
      </c>
      <c r="F204" s="153">
        <v>39.822000000000003</v>
      </c>
      <c r="G204" s="154">
        <v>0</v>
      </c>
      <c r="H204" s="154">
        <v>1293.1859999999999</v>
      </c>
      <c r="I204" s="154">
        <v>35.999000000000002</v>
      </c>
      <c r="J204" s="151">
        <v>0</v>
      </c>
      <c r="K204" s="149">
        <f t="shared" si="33"/>
        <v>1369.0069999999998</v>
      </c>
      <c r="L204" s="148">
        <v>25.498999999999999</v>
      </c>
      <c r="M204" s="148">
        <v>0</v>
      </c>
      <c r="N204" s="148">
        <v>445.58100000000002</v>
      </c>
      <c r="O204" s="148">
        <v>18.887</v>
      </c>
      <c r="P204" s="148">
        <v>0</v>
      </c>
      <c r="Q204" s="21">
        <f t="shared" si="34"/>
        <v>71.473697000000001</v>
      </c>
      <c r="R204" s="21">
        <f t="shared" si="35"/>
        <v>0</v>
      </c>
      <c r="S204" s="21">
        <f t="shared" si="36"/>
        <v>869.32853100000011</v>
      </c>
      <c r="T204" s="21">
        <f t="shared" si="37"/>
        <v>59.985112000000001</v>
      </c>
      <c r="U204" s="22">
        <f t="shared" si="38"/>
        <v>1000.7873400000001</v>
      </c>
      <c r="V204" s="39">
        <f t="shared" si="39"/>
        <v>0.7310315725193518</v>
      </c>
    </row>
    <row r="205" spans="1:22">
      <c r="A205">
        <v>200</v>
      </c>
      <c r="B205" s="155">
        <f t="shared" si="30"/>
        <v>41283</v>
      </c>
      <c r="C205" s="148">
        <f t="shared" si="31"/>
        <v>2013</v>
      </c>
      <c r="D205" s="148">
        <f t="shared" si="32"/>
        <v>1</v>
      </c>
      <c r="E205" s="152">
        <v>8</v>
      </c>
      <c r="F205" s="153">
        <v>40.54</v>
      </c>
      <c r="G205" s="154">
        <v>0</v>
      </c>
      <c r="H205" s="154">
        <v>1259.8789999999999</v>
      </c>
      <c r="I205" s="154">
        <v>69.522000000000006</v>
      </c>
      <c r="J205" s="151">
        <v>0</v>
      </c>
      <c r="K205" s="149">
        <f t="shared" si="33"/>
        <v>1369.9409999999998</v>
      </c>
      <c r="L205" s="148">
        <v>25.891999999999999</v>
      </c>
      <c r="M205" s="148">
        <v>0</v>
      </c>
      <c r="N205" s="148">
        <v>434.21100000000001</v>
      </c>
      <c r="O205" s="148">
        <v>17.311</v>
      </c>
      <c r="P205" s="148">
        <v>0</v>
      </c>
      <c r="Q205" s="21">
        <f t="shared" si="34"/>
        <v>72.575276000000002</v>
      </c>
      <c r="R205" s="21">
        <f t="shared" si="35"/>
        <v>0</v>
      </c>
      <c r="S205" s="21">
        <f t="shared" si="36"/>
        <v>847.14566100000002</v>
      </c>
      <c r="T205" s="21">
        <f t="shared" si="37"/>
        <v>54.979736000000003</v>
      </c>
      <c r="U205" s="22">
        <f t="shared" si="38"/>
        <v>974.70067300000005</v>
      </c>
      <c r="V205" s="39">
        <f t="shared" si="39"/>
        <v>0.71149098610816097</v>
      </c>
    </row>
    <row r="206" spans="1:22">
      <c r="A206">
        <v>201</v>
      </c>
      <c r="B206" s="155">
        <f t="shared" si="30"/>
        <v>41283</v>
      </c>
      <c r="C206" s="148">
        <f t="shared" si="31"/>
        <v>2013</v>
      </c>
      <c r="D206" s="148">
        <f t="shared" si="32"/>
        <v>1</v>
      </c>
      <c r="E206" s="152">
        <v>9</v>
      </c>
      <c r="F206" s="153">
        <v>39.659999999999997</v>
      </c>
      <c r="G206" s="154">
        <v>0</v>
      </c>
      <c r="H206" s="154">
        <v>1371.99</v>
      </c>
      <c r="I206" s="154">
        <v>123.77800000000001</v>
      </c>
      <c r="J206" s="151">
        <v>0</v>
      </c>
      <c r="K206" s="149">
        <f t="shared" si="33"/>
        <v>1535.4280000000001</v>
      </c>
      <c r="L206" s="148">
        <v>25.376999999999999</v>
      </c>
      <c r="M206" s="148">
        <v>0</v>
      </c>
      <c r="N206" s="148">
        <v>471.48099999999999</v>
      </c>
      <c r="O206" s="148">
        <v>32.334000000000003</v>
      </c>
      <c r="P206" s="148">
        <v>0</v>
      </c>
      <c r="Q206" s="21">
        <f t="shared" si="34"/>
        <v>71.131731000000002</v>
      </c>
      <c r="R206" s="21">
        <f t="shared" si="35"/>
        <v>0</v>
      </c>
      <c r="S206" s="21">
        <f t="shared" si="36"/>
        <v>919.85943099999997</v>
      </c>
      <c r="T206" s="21">
        <f t="shared" si="37"/>
        <v>102.69278400000002</v>
      </c>
      <c r="U206" s="22">
        <f t="shared" si="38"/>
        <v>1093.6839460000001</v>
      </c>
      <c r="V206" s="39">
        <f t="shared" si="39"/>
        <v>0.71229907621848765</v>
      </c>
    </row>
    <row r="207" spans="1:22">
      <c r="A207">
        <v>202</v>
      </c>
      <c r="B207" s="155">
        <f t="shared" si="30"/>
        <v>41283</v>
      </c>
      <c r="C207" s="148">
        <f t="shared" si="31"/>
        <v>2013</v>
      </c>
      <c r="D207" s="148">
        <f t="shared" si="32"/>
        <v>1</v>
      </c>
      <c r="E207" s="152">
        <v>10</v>
      </c>
      <c r="F207" s="153">
        <v>38.78</v>
      </c>
      <c r="G207" s="154">
        <v>0</v>
      </c>
      <c r="H207" s="154">
        <v>1430.6369999999999</v>
      </c>
      <c r="I207" s="154">
        <v>168.005</v>
      </c>
      <c r="J207" s="151">
        <v>0</v>
      </c>
      <c r="K207" s="149">
        <f t="shared" si="33"/>
        <v>1637.422</v>
      </c>
      <c r="L207" s="148">
        <v>24.952999999999999</v>
      </c>
      <c r="M207" s="148">
        <v>0</v>
      </c>
      <c r="N207" s="148">
        <v>494.56200000000001</v>
      </c>
      <c r="O207" s="148">
        <v>43.368000000000002</v>
      </c>
      <c r="P207" s="148">
        <v>0</v>
      </c>
      <c r="Q207" s="21">
        <f t="shared" si="34"/>
        <v>69.943258999999998</v>
      </c>
      <c r="R207" s="21">
        <f t="shared" si="35"/>
        <v>0</v>
      </c>
      <c r="S207" s="21">
        <f t="shared" si="36"/>
        <v>964.89046200000007</v>
      </c>
      <c r="T207" s="21">
        <f t="shared" si="37"/>
        <v>137.73676800000001</v>
      </c>
      <c r="U207" s="22">
        <f t="shared" si="38"/>
        <v>1172.570489</v>
      </c>
      <c r="V207" s="39">
        <f t="shared" si="39"/>
        <v>0.71610769184730627</v>
      </c>
    </row>
    <row r="208" spans="1:22">
      <c r="A208">
        <v>203</v>
      </c>
      <c r="B208" s="155">
        <f t="shared" si="30"/>
        <v>41283</v>
      </c>
      <c r="C208" s="148">
        <f t="shared" si="31"/>
        <v>2013</v>
      </c>
      <c r="D208" s="148">
        <f t="shared" si="32"/>
        <v>1</v>
      </c>
      <c r="E208" s="152">
        <v>11</v>
      </c>
      <c r="F208" s="153">
        <v>37.972999999999999</v>
      </c>
      <c r="G208" s="154">
        <v>0</v>
      </c>
      <c r="H208" s="154">
        <v>1477.671</v>
      </c>
      <c r="I208" s="154">
        <v>170.87299999999999</v>
      </c>
      <c r="J208" s="151">
        <v>0</v>
      </c>
      <c r="K208" s="149">
        <f t="shared" si="33"/>
        <v>1686.5170000000001</v>
      </c>
      <c r="L208" s="148">
        <v>24.478999999999999</v>
      </c>
      <c r="M208" s="148">
        <v>0</v>
      </c>
      <c r="N208" s="148">
        <v>496.255</v>
      </c>
      <c r="O208" s="148">
        <v>44.192</v>
      </c>
      <c r="P208" s="148">
        <v>0</v>
      </c>
      <c r="Q208" s="21">
        <f t="shared" si="34"/>
        <v>68.614637000000002</v>
      </c>
      <c r="R208" s="21">
        <f t="shared" si="35"/>
        <v>0</v>
      </c>
      <c r="S208" s="21">
        <f t="shared" si="36"/>
        <v>968.19350500000007</v>
      </c>
      <c r="T208" s="21">
        <f t="shared" si="37"/>
        <v>140.353792</v>
      </c>
      <c r="U208" s="22">
        <f t="shared" si="38"/>
        <v>1177.1619340000002</v>
      </c>
      <c r="V208" s="39">
        <f t="shared" si="39"/>
        <v>0.6979840309940547</v>
      </c>
    </row>
    <row r="209" spans="1:22">
      <c r="A209">
        <v>204</v>
      </c>
      <c r="B209" s="155">
        <f t="shared" si="30"/>
        <v>41283</v>
      </c>
      <c r="C209" s="148">
        <f t="shared" si="31"/>
        <v>2013</v>
      </c>
      <c r="D209" s="148">
        <f t="shared" si="32"/>
        <v>1</v>
      </c>
      <c r="E209" s="152">
        <v>12</v>
      </c>
      <c r="F209" s="153">
        <v>38.701999999999998</v>
      </c>
      <c r="G209" s="154">
        <v>0</v>
      </c>
      <c r="H209" s="154">
        <v>1478.9960000000001</v>
      </c>
      <c r="I209" s="154">
        <v>196.786</v>
      </c>
      <c r="J209" s="151">
        <v>0</v>
      </c>
      <c r="K209" s="149">
        <f t="shared" si="33"/>
        <v>1714.4840000000002</v>
      </c>
      <c r="L209" s="148">
        <v>25.035</v>
      </c>
      <c r="M209" s="148">
        <v>0</v>
      </c>
      <c r="N209" s="148">
        <v>479.13499999999999</v>
      </c>
      <c r="O209" s="148">
        <v>51.753999999999998</v>
      </c>
      <c r="P209" s="148">
        <v>0</v>
      </c>
      <c r="Q209" s="21">
        <f t="shared" si="34"/>
        <v>70.173104999999993</v>
      </c>
      <c r="R209" s="21">
        <f t="shared" si="35"/>
        <v>0</v>
      </c>
      <c r="S209" s="21">
        <f t="shared" si="36"/>
        <v>934.79238499999997</v>
      </c>
      <c r="T209" s="21">
        <f t="shared" si="37"/>
        <v>164.37070399999999</v>
      </c>
      <c r="U209" s="22">
        <f t="shared" si="38"/>
        <v>1169.336194</v>
      </c>
      <c r="V209" s="39">
        <f t="shared" si="39"/>
        <v>0.68203389124657909</v>
      </c>
    </row>
    <row r="210" spans="1:22">
      <c r="A210">
        <v>205</v>
      </c>
      <c r="B210" s="155">
        <f t="shared" si="30"/>
        <v>41283</v>
      </c>
      <c r="C210" s="148">
        <f t="shared" si="31"/>
        <v>2013</v>
      </c>
      <c r="D210" s="148">
        <f t="shared" si="32"/>
        <v>1</v>
      </c>
      <c r="E210" s="152">
        <v>13</v>
      </c>
      <c r="F210" s="153">
        <v>41.197000000000003</v>
      </c>
      <c r="G210" s="154">
        <v>0</v>
      </c>
      <c r="H210" s="154">
        <v>1489.982</v>
      </c>
      <c r="I210" s="154">
        <v>238.815</v>
      </c>
      <c r="J210" s="151">
        <v>0</v>
      </c>
      <c r="K210" s="149">
        <f t="shared" si="33"/>
        <v>1769.9940000000001</v>
      </c>
      <c r="L210" s="148">
        <v>26.158000000000001</v>
      </c>
      <c r="M210" s="148">
        <v>0</v>
      </c>
      <c r="N210" s="148">
        <v>482.95499999999998</v>
      </c>
      <c r="O210" s="148">
        <v>61.326000000000001</v>
      </c>
      <c r="P210" s="148">
        <v>0</v>
      </c>
      <c r="Q210" s="21">
        <f t="shared" si="34"/>
        <v>73.320874000000003</v>
      </c>
      <c r="R210" s="21">
        <f t="shared" si="35"/>
        <v>0</v>
      </c>
      <c r="S210" s="21">
        <f t="shared" si="36"/>
        <v>942.24520500000006</v>
      </c>
      <c r="T210" s="21">
        <f t="shared" si="37"/>
        <v>194.771376</v>
      </c>
      <c r="U210" s="22">
        <f t="shared" si="38"/>
        <v>1210.3374550000001</v>
      </c>
      <c r="V210" s="39">
        <f t="shared" si="39"/>
        <v>0.68380878974730985</v>
      </c>
    </row>
    <row r="211" spans="1:22">
      <c r="A211">
        <v>206</v>
      </c>
      <c r="B211" s="155">
        <f t="shared" si="30"/>
        <v>41283</v>
      </c>
      <c r="C211" s="148">
        <f t="shared" si="31"/>
        <v>2013</v>
      </c>
      <c r="D211" s="148">
        <f t="shared" si="32"/>
        <v>1</v>
      </c>
      <c r="E211" s="152">
        <v>14</v>
      </c>
      <c r="F211" s="153">
        <v>42.210999999999999</v>
      </c>
      <c r="G211" s="154">
        <v>0</v>
      </c>
      <c r="H211" s="154">
        <v>1523.9580000000001</v>
      </c>
      <c r="I211" s="154">
        <v>287.10700000000003</v>
      </c>
      <c r="J211" s="151">
        <v>0</v>
      </c>
      <c r="K211" s="149">
        <f t="shared" si="33"/>
        <v>1853.2760000000001</v>
      </c>
      <c r="L211" s="148">
        <v>26.623999999999999</v>
      </c>
      <c r="M211" s="148">
        <v>0</v>
      </c>
      <c r="N211" s="148">
        <v>494.18900000000002</v>
      </c>
      <c r="O211" s="148">
        <v>76.94</v>
      </c>
      <c r="P211" s="148">
        <v>0</v>
      </c>
      <c r="Q211" s="21">
        <f t="shared" si="34"/>
        <v>74.627071999999998</v>
      </c>
      <c r="R211" s="21">
        <f t="shared" si="35"/>
        <v>0</v>
      </c>
      <c r="S211" s="21">
        <f t="shared" si="36"/>
        <v>964.1627390000001</v>
      </c>
      <c r="T211" s="21">
        <f t="shared" si="37"/>
        <v>244.36144000000002</v>
      </c>
      <c r="U211" s="22">
        <f t="shared" si="38"/>
        <v>1283.1512510000002</v>
      </c>
      <c r="V211" s="39">
        <f t="shared" si="39"/>
        <v>0.69236921591819034</v>
      </c>
    </row>
    <row r="212" spans="1:22">
      <c r="A212">
        <v>207</v>
      </c>
      <c r="B212" s="155">
        <f t="shared" si="30"/>
        <v>41283</v>
      </c>
      <c r="C212" s="148">
        <f t="shared" si="31"/>
        <v>2013</v>
      </c>
      <c r="D212" s="148">
        <f t="shared" si="32"/>
        <v>1</v>
      </c>
      <c r="E212" s="152">
        <v>15</v>
      </c>
      <c r="F212" s="153">
        <v>42.003999999999998</v>
      </c>
      <c r="G212" s="154">
        <v>0</v>
      </c>
      <c r="H212" s="154">
        <v>1525.45</v>
      </c>
      <c r="I212" s="154">
        <v>314.11700000000002</v>
      </c>
      <c r="J212" s="151">
        <v>0</v>
      </c>
      <c r="K212" s="149">
        <f t="shared" si="33"/>
        <v>1881.5709999999999</v>
      </c>
      <c r="L212" s="148">
        <v>26.585999999999999</v>
      </c>
      <c r="M212" s="148">
        <v>0</v>
      </c>
      <c r="N212" s="148">
        <v>492.94400000000002</v>
      </c>
      <c r="O212" s="148">
        <v>85.153999999999996</v>
      </c>
      <c r="P212" s="148">
        <v>0</v>
      </c>
      <c r="Q212" s="21">
        <f t="shared" si="34"/>
        <v>74.520557999999994</v>
      </c>
      <c r="R212" s="21">
        <f t="shared" si="35"/>
        <v>0</v>
      </c>
      <c r="S212" s="21">
        <f t="shared" si="36"/>
        <v>961.73374400000012</v>
      </c>
      <c r="T212" s="21">
        <f t="shared" si="37"/>
        <v>270.44910399999998</v>
      </c>
      <c r="U212" s="22">
        <f t="shared" si="38"/>
        <v>1306.7034060000001</v>
      </c>
      <c r="V212" s="39">
        <f t="shared" si="39"/>
        <v>0.69447467355736248</v>
      </c>
    </row>
    <row r="213" spans="1:22">
      <c r="A213">
        <v>208</v>
      </c>
      <c r="B213" s="155">
        <f t="shared" si="30"/>
        <v>41283</v>
      </c>
      <c r="C213" s="148">
        <f t="shared" si="31"/>
        <v>2013</v>
      </c>
      <c r="D213" s="148">
        <f t="shared" si="32"/>
        <v>1</v>
      </c>
      <c r="E213" s="152">
        <v>16</v>
      </c>
      <c r="F213" s="153">
        <v>41.582999999999998</v>
      </c>
      <c r="G213" s="154">
        <v>0</v>
      </c>
      <c r="H213" s="154">
        <v>1483.8320000000001</v>
      </c>
      <c r="I213" s="154">
        <v>346.26799999999997</v>
      </c>
      <c r="J213" s="151">
        <v>0</v>
      </c>
      <c r="K213" s="149">
        <f t="shared" si="33"/>
        <v>1871.6830000000002</v>
      </c>
      <c r="L213" s="148">
        <v>26.306000000000001</v>
      </c>
      <c r="M213" s="148">
        <v>0</v>
      </c>
      <c r="N213" s="148">
        <v>496.83600000000001</v>
      </c>
      <c r="O213" s="148">
        <v>94.6</v>
      </c>
      <c r="P213" s="148">
        <v>0</v>
      </c>
      <c r="Q213" s="21">
        <f t="shared" si="34"/>
        <v>73.735718000000006</v>
      </c>
      <c r="R213" s="21">
        <f t="shared" si="35"/>
        <v>0</v>
      </c>
      <c r="S213" s="21">
        <f t="shared" si="36"/>
        <v>969.32703600000002</v>
      </c>
      <c r="T213" s="21">
        <f t="shared" si="37"/>
        <v>300.44959999999998</v>
      </c>
      <c r="U213" s="22">
        <f t="shared" si="38"/>
        <v>1343.512354</v>
      </c>
      <c r="V213" s="39">
        <f t="shared" si="39"/>
        <v>0.71780977548014269</v>
      </c>
    </row>
    <row r="214" spans="1:22">
      <c r="A214">
        <v>209</v>
      </c>
      <c r="B214" s="155">
        <f t="shared" si="30"/>
        <v>41283</v>
      </c>
      <c r="C214" s="148">
        <f t="shared" si="31"/>
        <v>2013</v>
      </c>
      <c r="D214" s="148">
        <f t="shared" si="32"/>
        <v>1</v>
      </c>
      <c r="E214" s="152">
        <v>17</v>
      </c>
      <c r="F214" s="153">
        <v>41.936999999999998</v>
      </c>
      <c r="G214" s="154">
        <v>0</v>
      </c>
      <c r="H214" s="154">
        <v>1521.7429999999999</v>
      </c>
      <c r="I214" s="154">
        <v>354.60300000000001</v>
      </c>
      <c r="J214" s="151">
        <v>0</v>
      </c>
      <c r="K214" s="149">
        <f t="shared" si="33"/>
        <v>1918.2829999999999</v>
      </c>
      <c r="L214" s="148">
        <v>26.484999999999999</v>
      </c>
      <c r="M214" s="148">
        <v>0</v>
      </c>
      <c r="N214" s="148">
        <v>489.524</v>
      </c>
      <c r="O214" s="148">
        <v>95.052000000000007</v>
      </c>
      <c r="P214" s="148">
        <v>0</v>
      </c>
      <c r="Q214" s="21">
        <f t="shared" si="34"/>
        <v>74.237454999999997</v>
      </c>
      <c r="R214" s="21">
        <f t="shared" si="35"/>
        <v>0</v>
      </c>
      <c r="S214" s="21">
        <f t="shared" si="36"/>
        <v>955.06132400000001</v>
      </c>
      <c r="T214" s="21">
        <f t="shared" si="37"/>
        <v>301.88515200000006</v>
      </c>
      <c r="U214" s="22">
        <f t="shared" si="38"/>
        <v>1331.183931</v>
      </c>
      <c r="V214" s="39">
        <f t="shared" si="39"/>
        <v>0.69394553931823411</v>
      </c>
    </row>
    <row r="215" spans="1:22">
      <c r="A215">
        <v>210</v>
      </c>
      <c r="B215" s="155">
        <f t="shared" si="30"/>
        <v>41283</v>
      </c>
      <c r="C215" s="148">
        <f t="shared" si="31"/>
        <v>2013</v>
      </c>
      <c r="D215" s="148">
        <f t="shared" si="32"/>
        <v>1</v>
      </c>
      <c r="E215" s="152">
        <v>18</v>
      </c>
      <c r="F215" s="153">
        <v>42.194000000000003</v>
      </c>
      <c r="G215" s="154">
        <v>0</v>
      </c>
      <c r="H215" s="154">
        <v>1591.0440000000001</v>
      </c>
      <c r="I215" s="154">
        <v>349.91899999999998</v>
      </c>
      <c r="J215" s="151">
        <v>0</v>
      </c>
      <c r="K215" s="149">
        <f t="shared" si="33"/>
        <v>1983.1570000000002</v>
      </c>
      <c r="L215" s="148">
        <v>26.568999999999999</v>
      </c>
      <c r="M215" s="148">
        <v>0</v>
      </c>
      <c r="N215" s="148">
        <v>522.82299999999998</v>
      </c>
      <c r="O215" s="148">
        <v>93.108000000000004</v>
      </c>
      <c r="P215" s="148">
        <v>0</v>
      </c>
      <c r="Q215" s="21">
        <f t="shared" si="34"/>
        <v>74.472906999999992</v>
      </c>
      <c r="R215" s="21">
        <f t="shared" si="35"/>
        <v>0</v>
      </c>
      <c r="S215" s="21">
        <f t="shared" si="36"/>
        <v>1020.027673</v>
      </c>
      <c r="T215" s="21">
        <f t="shared" si="37"/>
        <v>295.71100800000005</v>
      </c>
      <c r="U215" s="22">
        <f t="shared" si="38"/>
        <v>1390.2115880000001</v>
      </c>
      <c r="V215" s="39">
        <f t="shared" si="39"/>
        <v>0.70100934419211391</v>
      </c>
    </row>
    <row r="216" spans="1:22">
      <c r="A216">
        <v>211</v>
      </c>
      <c r="B216" s="155">
        <f t="shared" si="30"/>
        <v>41283</v>
      </c>
      <c r="C216" s="148">
        <f t="shared" si="31"/>
        <v>2013</v>
      </c>
      <c r="D216" s="148">
        <f t="shared" si="32"/>
        <v>1</v>
      </c>
      <c r="E216" s="152">
        <v>19</v>
      </c>
      <c r="F216" s="153">
        <v>41.427999999999997</v>
      </c>
      <c r="G216" s="154">
        <v>0</v>
      </c>
      <c r="H216" s="154">
        <v>1445.867</v>
      </c>
      <c r="I216" s="154">
        <v>347.32400000000001</v>
      </c>
      <c r="J216" s="151">
        <v>0</v>
      </c>
      <c r="K216" s="149">
        <f t="shared" si="33"/>
        <v>1834.6190000000001</v>
      </c>
      <c r="L216" s="148">
        <v>26.26</v>
      </c>
      <c r="M216" s="148">
        <v>0</v>
      </c>
      <c r="N216" s="148">
        <v>481.06799999999998</v>
      </c>
      <c r="O216" s="148">
        <v>96.147000000000006</v>
      </c>
      <c r="P216" s="148">
        <v>0</v>
      </c>
      <c r="Q216" s="21">
        <f t="shared" si="34"/>
        <v>73.606780000000001</v>
      </c>
      <c r="R216" s="21">
        <f t="shared" si="35"/>
        <v>0</v>
      </c>
      <c r="S216" s="21">
        <f t="shared" si="36"/>
        <v>938.56366800000001</v>
      </c>
      <c r="T216" s="21">
        <f t="shared" si="37"/>
        <v>305.36287200000004</v>
      </c>
      <c r="U216" s="22">
        <f t="shared" si="38"/>
        <v>1317.53332</v>
      </c>
      <c r="V216" s="39">
        <f t="shared" si="39"/>
        <v>0.71815091852858814</v>
      </c>
    </row>
    <row r="217" spans="1:22">
      <c r="A217">
        <v>212</v>
      </c>
      <c r="B217" s="155">
        <f t="shared" si="30"/>
        <v>41283</v>
      </c>
      <c r="C217" s="148">
        <f t="shared" si="31"/>
        <v>2013</v>
      </c>
      <c r="D217" s="148">
        <f t="shared" si="32"/>
        <v>1</v>
      </c>
      <c r="E217" s="152">
        <v>20</v>
      </c>
      <c r="F217" s="153">
        <v>40.652000000000001</v>
      </c>
      <c r="G217" s="154">
        <v>0</v>
      </c>
      <c r="H217" s="154">
        <v>1438.942</v>
      </c>
      <c r="I217" s="154">
        <v>348.65499999999997</v>
      </c>
      <c r="J217" s="151">
        <v>0</v>
      </c>
      <c r="K217" s="149">
        <f t="shared" si="33"/>
        <v>1828.249</v>
      </c>
      <c r="L217" s="148">
        <v>25.788</v>
      </c>
      <c r="M217" s="148">
        <v>0</v>
      </c>
      <c r="N217" s="148">
        <v>477.68099999999998</v>
      </c>
      <c r="O217" s="148">
        <v>96.688999999999993</v>
      </c>
      <c r="P217" s="148">
        <v>0</v>
      </c>
      <c r="Q217" s="21">
        <f t="shared" si="34"/>
        <v>72.283764000000005</v>
      </c>
      <c r="R217" s="21">
        <f t="shared" si="35"/>
        <v>0</v>
      </c>
      <c r="S217" s="21">
        <f t="shared" si="36"/>
        <v>931.95563100000004</v>
      </c>
      <c r="T217" s="21">
        <f t="shared" si="37"/>
        <v>307.08426400000002</v>
      </c>
      <c r="U217" s="22">
        <f t="shared" si="38"/>
        <v>1311.3236590000001</v>
      </c>
      <c r="V217" s="39">
        <f t="shared" si="39"/>
        <v>0.71725659852678714</v>
      </c>
    </row>
    <row r="218" spans="1:22">
      <c r="A218">
        <v>213</v>
      </c>
      <c r="B218" s="155">
        <f t="shared" si="30"/>
        <v>41283</v>
      </c>
      <c r="C218" s="148">
        <f t="shared" si="31"/>
        <v>2013</v>
      </c>
      <c r="D218" s="148">
        <f t="shared" si="32"/>
        <v>1</v>
      </c>
      <c r="E218" s="152">
        <v>21</v>
      </c>
      <c r="F218" s="153">
        <v>40.865000000000002</v>
      </c>
      <c r="G218" s="154">
        <v>0</v>
      </c>
      <c r="H218" s="154">
        <v>1497.85</v>
      </c>
      <c r="I218" s="154">
        <v>345.67</v>
      </c>
      <c r="J218" s="151">
        <v>0</v>
      </c>
      <c r="K218" s="149">
        <f t="shared" si="33"/>
        <v>1884.385</v>
      </c>
      <c r="L218" s="148">
        <v>25.885000000000002</v>
      </c>
      <c r="M218" s="148">
        <v>0</v>
      </c>
      <c r="N218" s="148">
        <v>503.80200000000002</v>
      </c>
      <c r="O218" s="148">
        <v>95.986000000000004</v>
      </c>
      <c r="P218" s="148">
        <v>0</v>
      </c>
      <c r="Q218" s="21">
        <f t="shared" si="34"/>
        <v>72.555655000000002</v>
      </c>
      <c r="R218" s="21">
        <f t="shared" si="35"/>
        <v>0</v>
      </c>
      <c r="S218" s="21">
        <f t="shared" si="36"/>
        <v>982.91770200000008</v>
      </c>
      <c r="T218" s="21">
        <f t="shared" si="37"/>
        <v>304.85153600000001</v>
      </c>
      <c r="U218" s="22">
        <f t="shared" si="38"/>
        <v>1360.324893</v>
      </c>
      <c r="V218" s="39">
        <f t="shared" si="39"/>
        <v>0.72189329303725092</v>
      </c>
    </row>
    <row r="219" spans="1:22">
      <c r="A219">
        <v>214</v>
      </c>
      <c r="B219" s="155">
        <f t="shared" si="30"/>
        <v>41283</v>
      </c>
      <c r="C219" s="148">
        <f t="shared" si="31"/>
        <v>2013</v>
      </c>
      <c r="D219" s="148">
        <f t="shared" si="32"/>
        <v>1</v>
      </c>
      <c r="E219" s="152">
        <v>22</v>
      </c>
      <c r="F219" s="153">
        <v>42.854999999999997</v>
      </c>
      <c r="G219" s="154">
        <v>0</v>
      </c>
      <c r="H219" s="154">
        <v>1592.329</v>
      </c>
      <c r="I219" s="154">
        <v>357.19900000000001</v>
      </c>
      <c r="J219" s="151">
        <v>0</v>
      </c>
      <c r="K219" s="149">
        <f t="shared" si="33"/>
        <v>1992.383</v>
      </c>
      <c r="L219" s="148">
        <v>26.71</v>
      </c>
      <c r="M219" s="148">
        <v>0</v>
      </c>
      <c r="N219" s="148">
        <v>527.81500000000005</v>
      </c>
      <c r="O219" s="148">
        <v>98.924999999999997</v>
      </c>
      <c r="P219" s="148">
        <v>0</v>
      </c>
      <c r="Q219" s="21">
        <f t="shared" si="34"/>
        <v>74.868129999999994</v>
      </c>
      <c r="R219" s="21">
        <f t="shared" si="35"/>
        <v>0</v>
      </c>
      <c r="S219" s="21">
        <f t="shared" si="36"/>
        <v>1029.7670650000002</v>
      </c>
      <c r="T219" s="21">
        <f t="shared" si="37"/>
        <v>314.18580000000003</v>
      </c>
      <c r="U219" s="22">
        <f t="shared" si="38"/>
        <v>1418.8209950000003</v>
      </c>
      <c r="V219" s="39">
        <f t="shared" si="39"/>
        <v>0.71212261648488284</v>
      </c>
    </row>
    <row r="220" spans="1:22">
      <c r="A220">
        <v>215</v>
      </c>
      <c r="B220" s="155">
        <f t="shared" si="30"/>
        <v>41283</v>
      </c>
      <c r="C220" s="148">
        <f t="shared" si="31"/>
        <v>2013</v>
      </c>
      <c r="D220" s="148">
        <f t="shared" si="32"/>
        <v>1</v>
      </c>
      <c r="E220" s="152">
        <v>23</v>
      </c>
      <c r="F220" s="153">
        <v>40.936999999999998</v>
      </c>
      <c r="G220" s="154">
        <v>0</v>
      </c>
      <c r="H220" s="154">
        <v>1555.432</v>
      </c>
      <c r="I220" s="154">
        <v>357.62799999999999</v>
      </c>
      <c r="J220" s="151">
        <v>0</v>
      </c>
      <c r="K220" s="149">
        <f t="shared" si="33"/>
        <v>1953.9969999999998</v>
      </c>
      <c r="L220" s="148">
        <v>25.776</v>
      </c>
      <c r="M220" s="148">
        <v>0</v>
      </c>
      <c r="N220" s="148">
        <v>514.01400000000001</v>
      </c>
      <c r="O220" s="148">
        <v>99.197999999999993</v>
      </c>
      <c r="P220" s="148">
        <v>0</v>
      </c>
      <c r="Q220" s="21">
        <f t="shared" si="34"/>
        <v>72.250128000000004</v>
      </c>
      <c r="R220" s="21">
        <f t="shared" si="35"/>
        <v>0</v>
      </c>
      <c r="S220" s="21">
        <f t="shared" si="36"/>
        <v>1002.841314</v>
      </c>
      <c r="T220" s="21">
        <f t="shared" si="37"/>
        <v>315.05284799999998</v>
      </c>
      <c r="U220" s="22">
        <f t="shared" si="38"/>
        <v>1390.14429</v>
      </c>
      <c r="V220" s="39">
        <f t="shared" si="39"/>
        <v>0.71143624580795162</v>
      </c>
    </row>
    <row r="221" spans="1:22">
      <c r="A221">
        <v>216</v>
      </c>
      <c r="B221" s="155">
        <f t="shared" si="30"/>
        <v>41283</v>
      </c>
      <c r="C221" s="148">
        <f t="shared" si="31"/>
        <v>2013</v>
      </c>
      <c r="D221" s="148">
        <f t="shared" si="32"/>
        <v>1</v>
      </c>
      <c r="E221" s="152">
        <v>24</v>
      </c>
      <c r="F221" s="153">
        <v>41.125999999999998</v>
      </c>
      <c r="G221" s="154">
        <v>0</v>
      </c>
      <c r="H221" s="154">
        <v>1654.538</v>
      </c>
      <c r="I221" s="154">
        <v>320.36399999999998</v>
      </c>
      <c r="J221" s="151">
        <v>0</v>
      </c>
      <c r="K221" s="149">
        <f t="shared" si="33"/>
        <v>2016.028</v>
      </c>
      <c r="L221" s="148">
        <v>25.893999999999998</v>
      </c>
      <c r="M221" s="148">
        <v>0</v>
      </c>
      <c r="N221" s="148">
        <v>533.27200000000005</v>
      </c>
      <c r="O221" s="148">
        <v>85.119</v>
      </c>
      <c r="P221" s="148">
        <v>0</v>
      </c>
      <c r="Q221" s="21">
        <f t="shared" si="34"/>
        <v>72.580881999999988</v>
      </c>
      <c r="R221" s="21">
        <f t="shared" si="35"/>
        <v>0</v>
      </c>
      <c r="S221" s="21">
        <f t="shared" si="36"/>
        <v>1040.4136720000001</v>
      </c>
      <c r="T221" s="21">
        <f t="shared" si="37"/>
        <v>270.33794399999999</v>
      </c>
      <c r="U221" s="22">
        <f t="shared" si="38"/>
        <v>1383.3324980000002</v>
      </c>
      <c r="V221" s="39">
        <f t="shared" si="39"/>
        <v>0.68616730422394934</v>
      </c>
    </row>
    <row r="222" spans="1:22">
      <c r="A222">
        <v>217</v>
      </c>
      <c r="B222" s="155">
        <f t="shared" si="30"/>
        <v>41284</v>
      </c>
      <c r="C222" s="148">
        <f t="shared" si="31"/>
        <v>2013</v>
      </c>
      <c r="D222" s="148">
        <f t="shared" si="32"/>
        <v>1</v>
      </c>
      <c r="E222" s="152">
        <v>1</v>
      </c>
      <c r="F222" s="153">
        <v>39.026000000000003</v>
      </c>
      <c r="G222" s="154">
        <v>0</v>
      </c>
      <c r="H222" s="154">
        <v>1438.3589999999999</v>
      </c>
      <c r="I222" s="154">
        <v>248.99100000000001</v>
      </c>
      <c r="J222" s="151">
        <v>0</v>
      </c>
      <c r="K222" s="149">
        <f t="shared" si="33"/>
        <v>1726.376</v>
      </c>
      <c r="L222" s="148">
        <v>24.613</v>
      </c>
      <c r="M222" s="148">
        <v>0</v>
      </c>
      <c r="N222" s="148">
        <v>465.45800000000003</v>
      </c>
      <c r="O222" s="148">
        <v>67.509</v>
      </c>
      <c r="P222" s="148">
        <v>0</v>
      </c>
      <c r="Q222" s="21">
        <f t="shared" si="34"/>
        <v>68.990239000000003</v>
      </c>
      <c r="R222" s="21">
        <f t="shared" si="35"/>
        <v>0</v>
      </c>
      <c r="S222" s="21">
        <f t="shared" si="36"/>
        <v>908.10855800000013</v>
      </c>
      <c r="T222" s="21">
        <f t="shared" si="37"/>
        <v>214.40858400000002</v>
      </c>
      <c r="U222" s="22">
        <f t="shared" si="38"/>
        <v>1191.5073810000001</v>
      </c>
      <c r="V222" s="39">
        <f t="shared" si="39"/>
        <v>0.69017837423597184</v>
      </c>
    </row>
    <row r="223" spans="1:22">
      <c r="A223">
        <v>218</v>
      </c>
      <c r="B223" s="155">
        <f t="shared" ref="B223:B286" si="40">+B199+1</f>
        <v>41284</v>
      </c>
      <c r="C223" s="148">
        <f t="shared" si="31"/>
        <v>2013</v>
      </c>
      <c r="D223" s="148">
        <f t="shared" si="32"/>
        <v>1</v>
      </c>
      <c r="E223" s="152">
        <v>2</v>
      </c>
      <c r="F223" s="153">
        <v>37.947000000000003</v>
      </c>
      <c r="G223" s="154">
        <v>0</v>
      </c>
      <c r="H223" s="154">
        <v>1537.605</v>
      </c>
      <c r="I223" s="154">
        <v>161.113</v>
      </c>
      <c r="J223" s="151">
        <v>0</v>
      </c>
      <c r="K223" s="149">
        <f t="shared" si="33"/>
        <v>1736.6650000000002</v>
      </c>
      <c r="L223" s="148">
        <v>24.331</v>
      </c>
      <c r="M223" s="148">
        <v>0</v>
      </c>
      <c r="N223" s="148">
        <v>503.53399999999999</v>
      </c>
      <c r="O223" s="148">
        <v>46.319000000000003</v>
      </c>
      <c r="P223" s="148">
        <v>0</v>
      </c>
      <c r="Q223" s="21">
        <f t="shared" si="34"/>
        <v>68.199793</v>
      </c>
      <c r="R223" s="21">
        <f t="shared" si="35"/>
        <v>0</v>
      </c>
      <c r="S223" s="21">
        <f t="shared" si="36"/>
        <v>982.39483400000006</v>
      </c>
      <c r="T223" s="21">
        <f t="shared" si="37"/>
        <v>147.10914400000001</v>
      </c>
      <c r="U223" s="22">
        <f t="shared" si="38"/>
        <v>1197.703771</v>
      </c>
      <c r="V223" s="39">
        <f t="shared" si="39"/>
        <v>0.68965734381702848</v>
      </c>
    </row>
    <row r="224" spans="1:22">
      <c r="A224">
        <v>219</v>
      </c>
      <c r="B224" s="155">
        <f t="shared" si="40"/>
        <v>41284</v>
      </c>
      <c r="C224" s="148">
        <f t="shared" si="31"/>
        <v>2013</v>
      </c>
      <c r="D224" s="148">
        <f t="shared" si="32"/>
        <v>1</v>
      </c>
      <c r="E224" s="152">
        <v>3</v>
      </c>
      <c r="F224" s="153">
        <v>40.654000000000003</v>
      </c>
      <c r="G224" s="154">
        <v>0</v>
      </c>
      <c r="H224" s="154">
        <v>1449.942</v>
      </c>
      <c r="I224" s="154">
        <v>115.51300000000001</v>
      </c>
      <c r="J224" s="151">
        <v>0</v>
      </c>
      <c r="K224" s="149">
        <f t="shared" si="33"/>
        <v>1606.1089999999999</v>
      </c>
      <c r="L224" s="148">
        <v>25.541</v>
      </c>
      <c r="M224" s="148">
        <v>0</v>
      </c>
      <c r="N224" s="148">
        <v>493.05500000000001</v>
      </c>
      <c r="O224" s="148">
        <v>33.963000000000001</v>
      </c>
      <c r="P224" s="148">
        <v>0</v>
      </c>
      <c r="Q224" s="21">
        <f t="shared" si="34"/>
        <v>71.591423000000006</v>
      </c>
      <c r="R224" s="21">
        <f t="shared" si="35"/>
        <v>0</v>
      </c>
      <c r="S224" s="21">
        <f t="shared" si="36"/>
        <v>961.95030500000007</v>
      </c>
      <c r="T224" s="21">
        <f t="shared" si="37"/>
        <v>107.866488</v>
      </c>
      <c r="U224" s="22">
        <f t="shared" si="38"/>
        <v>1141.4082160000003</v>
      </c>
      <c r="V224" s="39">
        <f t="shared" si="39"/>
        <v>0.71066672062730507</v>
      </c>
    </row>
    <row r="225" spans="1:22">
      <c r="A225">
        <v>220</v>
      </c>
      <c r="B225" s="155">
        <f t="shared" si="40"/>
        <v>41284</v>
      </c>
      <c r="C225" s="148">
        <f t="shared" si="31"/>
        <v>2013</v>
      </c>
      <c r="D225" s="148">
        <f t="shared" si="32"/>
        <v>1</v>
      </c>
      <c r="E225" s="152">
        <v>4</v>
      </c>
      <c r="F225" s="153">
        <v>39.656999999999996</v>
      </c>
      <c r="G225" s="154">
        <v>0</v>
      </c>
      <c r="H225" s="154">
        <v>1389.4860000000001</v>
      </c>
      <c r="I225" s="154">
        <v>97.503</v>
      </c>
      <c r="J225" s="151">
        <v>0</v>
      </c>
      <c r="K225" s="149">
        <f t="shared" si="33"/>
        <v>1526.646</v>
      </c>
      <c r="L225" s="148">
        <v>25.091000000000001</v>
      </c>
      <c r="M225" s="148">
        <v>0</v>
      </c>
      <c r="N225" s="148">
        <v>488.42399999999998</v>
      </c>
      <c r="O225" s="148">
        <v>25.15</v>
      </c>
      <c r="P225" s="148">
        <v>0</v>
      </c>
      <c r="Q225" s="21">
        <f t="shared" si="34"/>
        <v>70.330072999999999</v>
      </c>
      <c r="R225" s="21">
        <f t="shared" si="35"/>
        <v>0</v>
      </c>
      <c r="S225" s="21">
        <f t="shared" si="36"/>
        <v>952.91522399999997</v>
      </c>
      <c r="T225" s="21">
        <f t="shared" si="37"/>
        <v>79.876400000000004</v>
      </c>
      <c r="U225" s="22">
        <f t="shared" si="38"/>
        <v>1103.121697</v>
      </c>
      <c r="V225" s="39">
        <f t="shared" si="39"/>
        <v>0.72257857879298804</v>
      </c>
    </row>
    <row r="226" spans="1:22">
      <c r="A226">
        <v>221</v>
      </c>
      <c r="B226" s="155">
        <f t="shared" si="40"/>
        <v>41284</v>
      </c>
      <c r="C226" s="148">
        <f t="shared" si="31"/>
        <v>2013</v>
      </c>
      <c r="D226" s="148">
        <f t="shared" si="32"/>
        <v>1</v>
      </c>
      <c r="E226" s="152">
        <v>5</v>
      </c>
      <c r="F226" s="153">
        <v>39.207000000000001</v>
      </c>
      <c r="G226" s="154">
        <v>0</v>
      </c>
      <c r="H226" s="154">
        <v>1371.4</v>
      </c>
      <c r="I226" s="154">
        <v>65.019000000000005</v>
      </c>
      <c r="J226" s="151">
        <v>0</v>
      </c>
      <c r="K226" s="149">
        <f t="shared" si="33"/>
        <v>1475.6260000000002</v>
      </c>
      <c r="L226" s="148">
        <v>24.884</v>
      </c>
      <c r="M226" s="148">
        <v>0</v>
      </c>
      <c r="N226" s="148">
        <v>468.726</v>
      </c>
      <c r="O226" s="148">
        <v>17.071999999999999</v>
      </c>
      <c r="P226" s="148">
        <v>0</v>
      </c>
      <c r="Q226" s="21">
        <f t="shared" si="34"/>
        <v>69.749852000000004</v>
      </c>
      <c r="R226" s="21">
        <f t="shared" si="35"/>
        <v>0</v>
      </c>
      <c r="S226" s="21">
        <f t="shared" si="36"/>
        <v>914.48442599999998</v>
      </c>
      <c r="T226" s="21">
        <f t="shared" si="37"/>
        <v>54.220672</v>
      </c>
      <c r="U226" s="22">
        <f t="shared" si="38"/>
        <v>1038.4549500000001</v>
      </c>
      <c r="V226" s="39">
        <f t="shared" si="39"/>
        <v>0.70373858281163382</v>
      </c>
    </row>
    <row r="227" spans="1:22">
      <c r="A227">
        <v>222</v>
      </c>
      <c r="B227" s="155">
        <f t="shared" si="40"/>
        <v>41284</v>
      </c>
      <c r="C227" s="148">
        <f t="shared" si="31"/>
        <v>2013</v>
      </c>
      <c r="D227" s="148">
        <f t="shared" si="32"/>
        <v>1</v>
      </c>
      <c r="E227" s="152">
        <v>6</v>
      </c>
      <c r="F227" s="153">
        <v>39.664000000000001</v>
      </c>
      <c r="G227" s="154">
        <v>0</v>
      </c>
      <c r="H227" s="154">
        <v>1322.2049999999999</v>
      </c>
      <c r="I227" s="154">
        <v>61.706000000000003</v>
      </c>
      <c r="J227" s="151">
        <v>0</v>
      </c>
      <c r="K227" s="149">
        <f t="shared" si="33"/>
        <v>1423.5749999999998</v>
      </c>
      <c r="L227" s="148">
        <v>25.105</v>
      </c>
      <c r="M227" s="148">
        <v>0</v>
      </c>
      <c r="N227" s="148">
        <v>454.428</v>
      </c>
      <c r="O227" s="148">
        <v>16.103999999999999</v>
      </c>
      <c r="P227" s="148">
        <v>0</v>
      </c>
      <c r="Q227" s="21">
        <f t="shared" si="34"/>
        <v>70.369315</v>
      </c>
      <c r="R227" s="21">
        <f t="shared" si="35"/>
        <v>0</v>
      </c>
      <c r="S227" s="21">
        <f t="shared" si="36"/>
        <v>886.58902799999998</v>
      </c>
      <c r="T227" s="21">
        <f t="shared" si="37"/>
        <v>51.146304000000001</v>
      </c>
      <c r="U227" s="22">
        <f t="shared" si="38"/>
        <v>1008.104647</v>
      </c>
      <c r="V227" s="39">
        <f t="shared" si="39"/>
        <v>0.70815000755141111</v>
      </c>
    </row>
    <row r="228" spans="1:22">
      <c r="A228">
        <v>223</v>
      </c>
      <c r="B228" s="155">
        <f t="shared" si="40"/>
        <v>41284</v>
      </c>
      <c r="C228" s="148">
        <f t="shared" si="31"/>
        <v>2013</v>
      </c>
      <c r="D228" s="148">
        <f t="shared" si="32"/>
        <v>1</v>
      </c>
      <c r="E228" s="152">
        <v>7</v>
      </c>
      <c r="F228" s="153">
        <v>39.781999999999996</v>
      </c>
      <c r="G228" s="154">
        <v>0</v>
      </c>
      <c r="H228" s="154">
        <v>1309.095</v>
      </c>
      <c r="I228" s="154">
        <v>70.777000000000001</v>
      </c>
      <c r="J228" s="151">
        <v>0</v>
      </c>
      <c r="K228" s="149">
        <f t="shared" si="33"/>
        <v>1419.654</v>
      </c>
      <c r="L228" s="148">
        <v>25.158000000000001</v>
      </c>
      <c r="M228" s="148">
        <v>0</v>
      </c>
      <c r="N228" s="148">
        <v>447.99599999999998</v>
      </c>
      <c r="O228" s="148">
        <v>19.315000000000001</v>
      </c>
      <c r="P228" s="148">
        <v>0</v>
      </c>
      <c r="Q228" s="21">
        <f t="shared" si="34"/>
        <v>70.517874000000006</v>
      </c>
      <c r="R228" s="21">
        <f t="shared" si="35"/>
        <v>0</v>
      </c>
      <c r="S228" s="21">
        <f t="shared" si="36"/>
        <v>874.04019600000004</v>
      </c>
      <c r="T228" s="21">
        <f t="shared" si="37"/>
        <v>61.344440000000006</v>
      </c>
      <c r="U228" s="22">
        <f t="shared" si="38"/>
        <v>1005.90251</v>
      </c>
      <c r="V228" s="39">
        <f t="shared" si="39"/>
        <v>0.70855469713042751</v>
      </c>
    </row>
    <row r="229" spans="1:22">
      <c r="A229">
        <v>224</v>
      </c>
      <c r="B229" s="155">
        <f t="shared" si="40"/>
        <v>41284</v>
      </c>
      <c r="C229" s="148">
        <f t="shared" si="31"/>
        <v>2013</v>
      </c>
      <c r="D229" s="148">
        <f t="shared" si="32"/>
        <v>1</v>
      </c>
      <c r="E229" s="152">
        <v>8</v>
      </c>
      <c r="F229" s="153">
        <v>40.484000000000002</v>
      </c>
      <c r="G229" s="154">
        <v>0</v>
      </c>
      <c r="H229" s="154">
        <v>1233.721</v>
      </c>
      <c r="I229" s="154">
        <v>91.655000000000001</v>
      </c>
      <c r="J229" s="151">
        <v>0</v>
      </c>
      <c r="K229" s="149">
        <f t="shared" si="33"/>
        <v>1365.86</v>
      </c>
      <c r="L229" s="148">
        <v>25.518000000000001</v>
      </c>
      <c r="M229" s="148">
        <v>0</v>
      </c>
      <c r="N229" s="148">
        <v>426.52699999999999</v>
      </c>
      <c r="O229" s="148">
        <v>24.376999999999999</v>
      </c>
      <c r="P229" s="148">
        <v>0</v>
      </c>
      <c r="Q229" s="21">
        <f t="shared" si="34"/>
        <v>71.526954000000003</v>
      </c>
      <c r="R229" s="21">
        <f t="shared" si="35"/>
        <v>0</v>
      </c>
      <c r="S229" s="21">
        <f t="shared" si="36"/>
        <v>832.154177</v>
      </c>
      <c r="T229" s="21">
        <f t="shared" si="37"/>
        <v>77.421351999999999</v>
      </c>
      <c r="U229" s="22">
        <f t="shared" si="38"/>
        <v>981.10248300000001</v>
      </c>
      <c r="V229" s="39">
        <f t="shared" si="39"/>
        <v>0.71830384007145687</v>
      </c>
    </row>
    <row r="230" spans="1:22">
      <c r="A230">
        <v>225</v>
      </c>
      <c r="B230" s="155">
        <f t="shared" si="40"/>
        <v>41284</v>
      </c>
      <c r="C230" s="148">
        <f t="shared" si="31"/>
        <v>2013</v>
      </c>
      <c r="D230" s="148">
        <f t="shared" si="32"/>
        <v>1</v>
      </c>
      <c r="E230" s="152">
        <v>9</v>
      </c>
      <c r="F230" s="153">
        <v>40.512999999999998</v>
      </c>
      <c r="G230" s="154">
        <v>0</v>
      </c>
      <c r="H230" s="154">
        <v>1282.6769999999999</v>
      </c>
      <c r="I230" s="154">
        <v>134.63800000000001</v>
      </c>
      <c r="J230" s="151">
        <v>0</v>
      </c>
      <c r="K230" s="149">
        <f t="shared" si="33"/>
        <v>1457.8279999999997</v>
      </c>
      <c r="L230" s="148">
        <v>25.577999999999999</v>
      </c>
      <c r="M230" s="148">
        <v>0</v>
      </c>
      <c r="N230" s="148">
        <v>459.55200000000002</v>
      </c>
      <c r="O230" s="148">
        <v>36.091999999999999</v>
      </c>
      <c r="P230" s="148">
        <v>0</v>
      </c>
      <c r="Q230" s="21">
        <f t="shared" si="34"/>
        <v>71.695133999999996</v>
      </c>
      <c r="R230" s="21">
        <f t="shared" si="35"/>
        <v>0</v>
      </c>
      <c r="S230" s="21">
        <f t="shared" si="36"/>
        <v>896.58595200000002</v>
      </c>
      <c r="T230" s="21">
        <f t="shared" si="37"/>
        <v>114.628192</v>
      </c>
      <c r="U230" s="22">
        <f t="shared" si="38"/>
        <v>1082.9092779999999</v>
      </c>
      <c r="V230" s="39">
        <f t="shared" si="39"/>
        <v>0.74282376110213277</v>
      </c>
    </row>
    <row r="231" spans="1:22">
      <c r="A231">
        <v>226</v>
      </c>
      <c r="B231" s="155">
        <f t="shared" si="40"/>
        <v>41284</v>
      </c>
      <c r="C231" s="148">
        <f t="shared" si="31"/>
        <v>2013</v>
      </c>
      <c r="D231" s="148">
        <f t="shared" si="32"/>
        <v>1</v>
      </c>
      <c r="E231" s="152">
        <v>10</v>
      </c>
      <c r="F231" s="153">
        <v>41.628999999999998</v>
      </c>
      <c r="G231" s="154">
        <v>0</v>
      </c>
      <c r="H231" s="154">
        <v>1429.645</v>
      </c>
      <c r="I231" s="154">
        <v>166.321</v>
      </c>
      <c r="J231" s="151">
        <v>0</v>
      </c>
      <c r="K231" s="149">
        <f t="shared" si="33"/>
        <v>1637.5949999999998</v>
      </c>
      <c r="L231" s="148">
        <v>26.116</v>
      </c>
      <c r="M231" s="148">
        <v>0</v>
      </c>
      <c r="N231" s="148">
        <v>471.66699999999997</v>
      </c>
      <c r="O231" s="148">
        <v>44.209000000000003</v>
      </c>
      <c r="P231" s="148">
        <v>0</v>
      </c>
      <c r="Q231" s="21">
        <f t="shared" si="34"/>
        <v>73.203147999999999</v>
      </c>
      <c r="R231" s="21">
        <f t="shared" si="35"/>
        <v>0</v>
      </c>
      <c r="S231" s="21">
        <f t="shared" si="36"/>
        <v>920.22231699999998</v>
      </c>
      <c r="T231" s="21">
        <f t="shared" si="37"/>
        <v>140.40778400000002</v>
      </c>
      <c r="U231" s="22">
        <f t="shared" si="38"/>
        <v>1133.833249</v>
      </c>
      <c r="V231" s="39">
        <f t="shared" si="39"/>
        <v>0.69237708285626187</v>
      </c>
    </row>
    <row r="232" spans="1:22">
      <c r="A232">
        <v>227</v>
      </c>
      <c r="B232" s="155">
        <f t="shared" si="40"/>
        <v>41284</v>
      </c>
      <c r="C232" s="148">
        <f t="shared" si="31"/>
        <v>2013</v>
      </c>
      <c r="D232" s="148">
        <f t="shared" si="32"/>
        <v>1</v>
      </c>
      <c r="E232" s="152">
        <v>11</v>
      </c>
      <c r="F232" s="153">
        <v>40.481000000000002</v>
      </c>
      <c r="G232" s="154">
        <v>0</v>
      </c>
      <c r="H232" s="154">
        <v>1565.9390000000001</v>
      </c>
      <c r="I232" s="154">
        <v>232.75</v>
      </c>
      <c r="J232" s="151">
        <v>0</v>
      </c>
      <c r="K232" s="149">
        <f t="shared" si="33"/>
        <v>1839.17</v>
      </c>
      <c r="L232" s="148">
        <v>25.498000000000001</v>
      </c>
      <c r="M232" s="148">
        <v>0</v>
      </c>
      <c r="N232" s="148">
        <v>513.95000000000005</v>
      </c>
      <c r="O232" s="148">
        <v>63.088000000000001</v>
      </c>
      <c r="P232" s="148">
        <v>0</v>
      </c>
      <c r="Q232" s="21">
        <f t="shared" si="34"/>
        <v>71.470894000000001</v>
      </c>
      <c r="R232" s="21">
        <f t="shared" si="35"/>
        <v>0</v>
      </c>
      <c r="S232" s="21">
        <f t="shared" si="36"/>
        <v>1002.7164500000001</v>
      </c>
      <c r="T232" s="21">
        <f t="shared" si="37"/>
        <v>200.36748800000001</v>
      </c>
      <c r="U232" s="22">
        <f t="shared" si="38"/>
        <v>1274.5548320000003</v>
      </c>
      <c r="V232" s="39">
        <f t="shared" si="39"/>
        <v>0.69300544919719231</v>
      </c>
    </row>
    <row r="233" spans="1:22">
      <c r="A233">
        <v>228</v>
      </c>
      <c r="B233" s="155">
        <f t="shared" si="40"/>
        <v>41284</v>
      </c>
      <c r="C233" s="148">
        <f t="shared" si="31"/>
        <v>2013</v>
      </c>
      <c r="D233" s="148">
        <f t="shared" si="32"/>
        <v>1</v>
      </c>
      <c r="E233" s="152">
        <v>12</v>
      </c>
      <c r="F233" s="153">
        <v>38.064</v>
      </c>
      <c r="G233" s="154">
        <v>0</v>
      </c>
      <c r="H233" s="154">
        <v>1509.6569999999999</v>
      </c>
      <c r="I233" s="154">
        <v>271.26100000000002</v>
      </c>
      <c r="J233" s="151">
        <v>0</v>
      </c>
      <c r="K233" s="149">
        <f t="shared" si="33"/>
        <v>1818.982</v>
      </c>
      <c r="L233" s="148">
        <v>24.245999999999999</v>
      </c>
      <c r="M233" s="148">
        <v>0</v>
      </c>
      <c r="N233" s="148">
        <v>491.19900000000001</v>
      </c>
      <c r="O233" s="148">
        <v>72.707999999999998</v>
      </c>
      <c r="P233" s="148">
        <v>0</v>
      </c>
      <c r="Q233" s="21">
        <f t="shared" si="34"/>
        <v>67.96153799999999</v>
      </c>
      <c r="R233" s="21">
        <f t="shared" si="35"/>
        <v>0</v>
      </c>
      <c r="S233" s="21">
        <f t="shared" si="36"/>
        <v>958.329249</v>
      </c>
      <c r="T233" s="21">
        <f t="shared" si="37"/>
        <v>230.92060800000002</v>
      </c>
      <c r="U233" s="22">
        <f t="shared" si="38"/>
        <v>1257.2113949999998</v>
      </c>
      <c r="V233" s="39">
        <f t="shared" si="39"/>
        <v>0.69116208681559232</v>
      </c>
    </row>
    <row r="234" spans="1:22">
      <c r="A234">
        <v>229</v>
      </c>
      <c r="B234" s="155">
        <f t="shared" si="40"/>
        <v>41284</v>
      </c>
      <c r="C234" s="148">
        <f t="shared" si="31"/>
        <v>2013</v>
      </c>
      <c r="D234" s="148">
        <f t="shared" si="32"/>
        <v>1</v>
      </c>
      <c r="E234" s="152">
        <v>13</v>
      </c>
      <c r="F234" s="153">
        <v>37.704999999999998</v>
      </c>
      <c r="G234" s="154">
        <v>0</v>
      </c>
      <c r="H234" s="154">
        <v>1570.249</v>
      </c>
      <c r="I234" s="154">
        <v>320.03500000000003</v>
      </c>
      <c r="J234" s="151">
        <v>0</v>
      </c>
      <c r="K234" s="149">
        <f t="shared" si="33"/>
        <v>1927.989</v>
      </c>
      <c r="L234" s="148">
        <v>24.140999999999998</v>
      </c>
      <c r="M234" s="148">
        <v>0</v>
      </c>
      <c r="N234" s="148">
        <v>515.09699999999998</v>
      </c>
      <c r="O234" s="148">
        <v>86.350999999999999</v>
      </c>
      <c r="P234" s="148">
        <v>0</v>
      </c>
      <c r="Q234" s="21">
        <f t="shared" si="34"/>
        <v>67.667222999999993</v>
      </c>
      <c r="R234" s="21">
        <f t="shared" si="35"/>
        <v>0</v>
      </c>
      <c r="S234" s="21">
        <f t="shared" si="36"/>
        <v>1004.954247</v>
      </c>
      <c r="T234" s="21">
        <f t="shared" si="37"/>
        <v>274.25077600000003</v>
      </c>
      <c r="U234" s="22">
        <f t="shared" si="38"/>
        <v>1346.8722460000001</v>
      </c>
      <c r="V234" s="39">
        <f t="shared" si="39"/>
        <v>0.69858917556064903</v>
      </c>
    </row>
    <row r="235" spans="1:22">
      <c r="A235">
        <v>230</v>
      </c>
      <c r="B235" s="155">
        <f t="shared" si="40"/>
        <v>41284</v>
      </c>
      <c r="C235" s="148">
        <f t="shared" si="31"/>
        <v>2013</v>
      </c>
      <c r="D235" s="148">
        <f t="shared" si="32"/>
        <v>1</v>
      </c>
      <c r="E235" s="152">
        <v>14</v>
      </c>
      <c r="F235" s="153">
        <v>38.378</v>
      </c>
      <c r="G235" s="154">
        <v>0</v>
      </c>
      <c r="H235" s="154">
        <v>1666.1559999999999</v>
      </c>
      <c r="I235" s="154">
        <v>362.32400000000001</v>
      </c>
      <c r="J235" s="151">
        <v>0</v>
      </c>
      <c r="K235" s="149">
        <f t="shared" si="33"/>
        <v>2066.8579999999997</v>
      </c>
      <c r="L235" s="148">
        <v>24.445</v>
      </c>
      <c r="M235" s="148">
        <v>0</v>
      </c>
      <c r="N235" s="148">
        <v>539.21299999999997</v>
      </c>
      <c r="O235" s="148">
        <v>100.63800000000001</v>
      </c>
      <c r="P235" s="148">
        <v>0</v>
      </c>
      <c r="Q235" s="21">
        <f t="shared" si="34"/>
        <v>68.519334999999998</v>
      </c>
      <c r="R235" s="21">
        <f t="shared" si="35"/>
        <v>0</v>
      </c>
      <c r="S235" s="21">
        <f t="shared" si="36"/>
        <v>1052.004563</v>
      </c>
      <c r="T235" s="21">
        <f t="shared" si="37"/>
        <v>319.62628800000005</v>
      </c>
      <c r="U235" s="22">
        <f t="shared" si="38"/>
        <v>1440.1501859999998</v>
      </c>
      <c r="V235" s="39">
        <f t="shared" si="39"/>
        <v>0.69678235563352686</v>
      </c>
    </row>
    <row r="236" spans="1:22">
      <c r="A236">
        <v>231</v>
      </c>
      <c r="B236" s="155">
        <f t="shared" si="40"/>
        <v>41284</v>
      </c>
      <c r="C236" s="148">
        <f t="shared" si="31"/>
        <v>2013</v>
      </c>
      <c r="D236" s="148">
        <f t="shared" si="32"/>
        <v>1</v>
      </c>
      <c r="E236" s="152">
        <v>15</v>
      </c>
      <c r="F236" s="153">
        <v>36.448999999999998</v>
      </c>
      <c r="G236" s="154">
        <v>0</v>
      </c>
      <c r="H236" s="154">
        <v>1610.6590000000001</v>
      </c>
      <c r="I236" s="154">
        <v>431.72399999999999</v>
      </c>
      <c r="J236" s="151">
        <v>0</v>
      </c>
      <c r="K236" s="149">
        <f t="shared" si="33"/>
        <v>2078.8320000000003</v>
      </c>
      <c r="L236" s="148">
        <v>23.504999999999999</v>
      </c>
      <c r="M236" s="148">
        <v>0</v>
      </c>
      <c r="N236" s="148">
        <v>548.053</v>
      </c>
      <c r="O236" s="148">
        <v>119.874</v>
      </c>
      <c r="P236" s="148">
        <v>0</v>
      </c>
      <c r="Q236" s="21">
        <f t="shared" si="34"/>
        <v>65.884514999999993</v>
      </c>
      <c r="R236" s="21">
        <f t="shared" si="35"/>
        <v>0</v>
      </c>
      <c r="S236" s="21">
        <f t="shared" si="36"/>
        <v>1069.251403</v>
      </c>
      <c r="T236" s="21">
        <f t="shared" si="37"/>
        <v>380.71982400000002</v>
      </c>
      <c r="U236" s="22">
        <f t="shared" si="38"/>
        <v>1515.855742</v>
      </c>
      <c r="V236" s="39">
        <f t="shared" si="39"/>
        <v>0.72918626517198104</v>
      </c>
    </row>
    <row r="237" spans="1:22">
      <c r="A237">
        <v>232</v>
      </c>
      <c r="B237" s="155">
        <f t="shared" si="40"/>
        <v>41284</v>
      </c>
      <c r="C237" s="148">
        <f t="shared" si="31"/>
        <v>2013</v>
      </c>
      <c r="D237" s="148">
        <f t="shared" si="32"/>
        <v>1</v>
      </c>
      <c r="E237" s="152">
        <v>16</v>
      </c>
      <c r="F237" s="153">
        <v>38.515999999999998</v>
      </c>
      <c r="G237" s="154">
        <v>0</v>
      </c>
      <c r="H237" s="154">
        <v>1708.0170000000001</v>
      </c>
      <c r="I237" s="154">
        <v>454.06200000000001</v>
      </c>
      <c r="J237" s="151">
        <v>0</v>
      </c>
      <c r="K237" s="149">
        <f t="shared" si="33"/>
        <v>2200.5950000000003</v>
      </c>
      <c r="L237" s="148">
        <v>24.492000000000001</v>
      </c>
      <c r="M237" s="148">
        <v>0</v>
      </c>
      <c r="N237" s="148">
        <v>585.11300000000006</v>
      </c>
      <c r="O237" s="148">
        <v>125.113</v>
      </c>
      <c r="P237" s="148">
        <v>0</v>
      </c>
      <c r="Q237" s="21">
        <f t="shared" si="34"/>
        <v>68.651076000000003</v>
      </c>
      <c r="R237" s="21">
        <f t="shared" si="35"/>
        <v>0</v>
      </c>
      <c r="S237" s="21">
        <f t="shared" si="36"/>
        <v>1141.5554630000001</v>
      </c>
      <c r="T237" s="21">
        <f t="shared" si="37"/>
        <v>397.35888800000004</v>
      </c>
      <c r="U237" s="22">
        <f t="shared" si="38"/>
        <v>1607.5654270000002</v>
      </c>
      <c r="V237" s="39">
        <f t="shared" si="39"/>
        <v>0.73051398689899782</v>
      </c>
    </row>
    <row r="238" spans="1:22">
      <c r="A238">
        <v>233</v>
      </c>
      <c r="B238" s="155">
        <f t="shared" si="40"/>
        <v>41284</v>
      </c>
      <c r="C238" s="148">
        <f t="shared" si="31"/>
        <v>2013</v>
      </c>
      <c r="D238" s="148">
        <f t="shared" si="32"/>
        <v>1</v>
      </c>
      <c r="E238" s="152">
        <v>17</v>
      </c>
      <c r="F238" s="153">
        <v>38.136000000000003</v>
      </c>
      <c r="G238" s="154">
        <v>0</v>
      </c>
      <c r="H238" s="154">
        <v>1676.751</v>
      </c>
      <c r="I238" s="154">
        <v>452.00200000000001</v>
      </c>
      <c r="J238" s="151">
        <v>0</v>
      </c>
      <c r="K238" s="149">
        <f t="shared" si="33"/>
        <v>2166.8890000000001</v>
      </c>
      <c r="L238" s="148">
        <v>24.32</v>
      </c>
      <c r="M238" s="148">
        <v>0</v>
      </c>
      <c r="N238" s="148">
        <v>542.56299999999999</v>
      </c>
      <c r="O238" s="148">
        <v>123.276</v>
      </c>
      <c r="P238" s="148">
        <v>0</v>
      </c>
      <c r="Q238" s="21">
        <f t="shared" si="34"/>
        <v>68.168959999999998</v>
      </c>
      <c r="R238" s="21">
        <f t="shared" si="35"/>
        <v>0</v>
      </c>
      <c r="S238" s="21">
        <f t="shared" si="36"/>
        <v>1058.5404129999999</v>
      </c>
      <c r="T238" s="21">
        <f t="shared" si="37"/>
        <v>391.52457600000002</v>
      </c>
      <c r="U238" s="22">
        <f t="shared" si="38"/>
        <v>1518.2339489999999</v>
      </c>
      <c r="V238" s="39">
        <f t="shared" si="39"/>
        <v>0.70065146345751894</v>
      </c>
    </row>
    <row r="239" spans="1:22">
      <c r="A239">
        <v>234</v>
      </c>
      <c r="B239" s="155">
        <f t="shared" si="40"/>
        <v>41284</v>
      </c>
      <c r="C239" s="148">
        <f t="shared" si="31"/>
        <v>2013</v>
      </c>
      <c r="D239" s="148">
        <f t="shared" si="32"/>
        <v>1</v>
      </c>
      <c r="E239" s="152">
        <v>18</v>
      </c>
      <c r="F239" s="153">
        <v>37.515999999999998</v>
      </c>
      <c r="G239" s="154">
        <v>0</v>
      </c>
      <c r="H239" s="154">
        <v>1590.2449999999999</v>
      </c>
      <c r="I239" s="154">
        <v>411.38600000000002</v>
      </c>
      <c r="J239" s="151">
        <v>0</v>
      </c>
      <c r="K239" s="149">
        <f t="shared" si="33"/>
        <v>2039.1469999999999</v>
      </c>
      <c r="L239" s="148">
        <v>23.998000000000001</v>
      </c>
      <c r="M239" s="148">
        <v>0</v>
      </c>
      <c r="N239" s="148">
        <v>526.01</v>
      </c>
      <c r="O239" s="148">
        <v>110.31100000000001</v>
      </c>
      <c r="P239" s="148">
        <v>0</v>
      </c>
      <c r="Q239" s="21">
        <f t="shared" si="34"/>
        <v>67.266394000000005</v>
      </c>
      <c r="R239" s="21">
        <f t="shared" si="35"/>
        <v>0</v>
      </c>
      <c r="S239" s="21">
        <f t="shared" si="36"/>
        <v>1026.24551</v>
      </c>
      <c r="T239" s="21">
        <f t="shared" si="37"/>
        <v>350.34773600000005</v>
      </c>
      <c r="U239" s="22">
        <f t="shared" si="38"/>
        <v>1443.8596400000001</v>
      </c>
      <c r="V239" s="39">
        <f t="shared" si="39"/>
        <v>0.70807040394831766</v>
      </c>
    </row>
    <row r="240" spans="1:22">
      <c r="A240">
        <v>235</v>
      </c>
      <c r="B240" s="155">
        <f t="shared" si="40"/>
        <v>41284</v>
      </c>
      <c r="C240" s="148">
        <f t="shared" si="31"/>
        <v>2013</v>
      </c>
      <c r="D240" s="148">
        <f t="shared" si="32"/>
        <v>1</v>
      </c>
      <c r="E240" s="152">
        <v>19</v>
      </c>
      <c r="F240" s="153">
        <v>38.125999999999998</v>
      </c>
      <c r="G240" s="154">
        <v>0</v>
      </c>
      <c r="H240" s="154">
        <v>1478.326</v>
      </c>
      <c r="I240" s="154">
        <v>394.83499999999998</v>
      </c>
      <c r="J240" s="151">
        <v>0</v>
      </c>
      <c r="K240" s="149">
        <f t="shared" si="33"/>
        <v>1911.287</v>
      </c>
      <c r="L240" s="148">
        <v>24.245000000000001</v>
      </c>
      <c r="M240" s="148">
        <v>0</v>
      </c>
      <c r="N240" s="148">
        <v>512.71799999999996</v>
      </c>
      <c r="O240" s="148">
        <v>106.601</v>
      </c>
      <c r="P240" s="148">
        <v>0</v>
      </c>
      <c r="Q240" s="21">
        <f t="shared" si="34"/>
        <v>67.958735000000004</v>
      </c>
      <c r="R240" s="21">
        <f t="shared" si="35"/>
        <v>0</v>
      </c>
      <c r="S240" s="21">
        <f t="shared" si="36"/>
        <v>1000.312818</v>
      </c>
      <c r="T240" s="21">
        <f t="shared" si="37"/>
        <v>338.56477599999999</v>
      </c>
      <c r="U240" s="22">
        <f t="shared" si="38"/>
        <v>1406.836329</v>
      </c>
      <c r="V240" s="39">
        <f t="shared" si="39"/>
        <v>0.73606754453936007</v>
      </c>
    </row>
    <row r="241" spans="1:22">
      <c r="A241">
        <v>236</v>
      </c>
      <c r="B241" s="155">
        <f t="shared" si="40"/>
        <v>41284</v>
      </c>
      <c r="C241" s="148">
        <f t="shared" si="31"/>
        <v>2013</v>
      </c>
      <c r="D241" s="148">
        <f t="shared" si="32"/>
        <v>1</v>
      </c>
      <c r="E241" s="152">
        <v>20</v>
      </c>
      <c r="F241" s="153">
        <v>38.936</v>
      </c>
      <c r="G241" s="154">
        <v>0</v>
      </c>
      <c r="H241" s="154">
        <v>1362.7760000000001</v>
      </c>
      <c r="I241" s="154">
        <v>409.48099999999999</v>
      </c>
      <c r="J241" s="151">
        <v>0</v>
      </c>
      <c r="K241" s="149">
        <f t="shared" si="33"/>
        <v>1811.193</v>
      </c>
      <c r="L241" s="148">
        <v>24.734000000000002</v>
      </c>
      <c r="M241" s="148">
        <v>0</v>
      </c>
      <c r="N241" s="148">
        <v>470.83300000000003</v>
      </c>
      <c r="O241" s="148">
        <v>116.054</v>
      </c>
      <c r="P241" s="148">
        <v>0</v>
      </c>
      <c r="Q241" s="21">
        <f t="shared" si="34"/>
        <v>69.329402000000002</v>
      </c>
      <c r="R241" s="21">
        <f t="shared" si="35"/>
        <v>0</v>
      </c>
      <c r="S241" s="21">
        <f t="shared" si="36"/>
        <v>918.59518300000013</v>
      </c>
      <c r="T241" s="21">
        <f t="shared" si="37"/>
        <v>368.58750400000002</v>
      </c>
      <c r="U241" s="22">
        <f t="shared" si="38"/>
        <v>1356.5120890000001</v>
      </c>
      <c r="V241" s="39">
        <f t="shared" si="39"/>
        <v>0.74896054092523545</v>
      </c>
    </row>
    <row r="242" spans="1:22">
      <c r="A242">
        <v>237</v>
      </c>
      <c r="B242" s="155">
        <f t="shared" si="40"/>
        <v>41284</v>
      </c>
      <c r="C242" s="148">
        <f t="shared" si="31"/>
        <v>2013</v>
      </c>
      <c r="D242" s="148">
        <f t="shared" si="32"/>
        <v>1</v>
      </c>
      <c r="E242" s="152">
        <v>21</v>
      </c>
      <c r="F242" s="153">
        <v>39.545000000000002</v>
      </c>
      <c r="G242" s="154">
        <v>0</v>
      </c>
      <c r="H242" s="154">
        <v>1377.2560000000001</v>
      </c>
      <c r="I242" s="154">
        <v>416.34300000000002</v>
      </c>
      <c r="J242" s="151">
        <v>0</v>
      </c>
      <c r="K242" s="149">
        <f t="shared" si="33"/>
        <v>1833.1440000000002</v>
      </c>
      <c r="L242" s="148">
        <v>25.07</v>
      </c>
      <c r="M242" s="148">
        <v>0</v>
      </c>
      <c r="N242" s="148">
        <v>478.91500000000002</v>
      </c>
      <c r="O242" s="148">
        <v>118.312</v>
      </c>
      <c r="P242" s="148">
        <v>0</v>
      </c>
      <c r="Q242" s="21">
        <f t="shared" si="34"/>
        <v>70.271209999999996</v>
      </c>
      <c r="R242" s="21">
        <f t="shared" si="35"/>
        <v>0</v>
      </c>
      <c r="S242" s="21">
        <f t="shared" si="36"/>
        <v>934.36316500000009</v>
      </c>
      <c r="T242" s="21">
        <f t="shared" si="37"/>
        <v>375.75891200000001</v>
      </c>
      <c r="U242" s="22">
        <f t="shared" si="38"/>
        <v>1380.3932870000001</v>
      </c>
      <c r="V242" s="39">
        <f t="shared" si="39"/>
        <v>0.75301955929266873</v>
      </c>
    </row>
    <row r="243" spans="1:22">
      <c r="A243">
        <v>238</v>
      </c>
      <c r="B243" s="155">
        <f t="shared" si="40"/>
        <v>41284</v>
      </c>
      <c r="C243" s="148">
        <f t="shared" si="31"/>
        <v>2013</v>
      </c>
      <c r="D243" s="148">
        <f t="shared" si="32"/>
        <v>1</v>
      </c>
      <c r="E243" s="152">
        <v>22</v>
      </c>
      <c r="F243" s="153">
        <v>40.512999999999998</v>
      </c>
      <c r="G243" s="154">
        <v>0</v>
      </c>
      <c r="H243" s="154">
        <v>1542.9</v>
      </c>
      <c r="I243" s="154">
        <v>417.70600000000002</v>
      </c>
      <c r="J243" s="151">
        <v>0</v>
      </c>
      <c r="K243" s="149">
        <f t="shared" si="33"/>
        <v>2001.1190000000001</v>
      </c>
      <c r="L243" s="148">
        <v>25.484000000000002</v>
      </c>
      <c r="M243" s="148">
        <v>0</v>
      </c>
      <c r="N243" s="148">
        <v>525.46</v>
      </c>
      <c r="O243" s="148">
        <v>119.03100000000001</v>
      </c>
      <c r="P243" s="148">
        <v>0</v>
      </c>
      <c r="Q243" s="21">
        <f t="shared" si="34"/>
        <v>71.431652</v>
      </c>
      <c r="R243" s="21">
        <f t="shared" si="35"/>
        <v>0</v>
      </c>
      <c r="S243" s="21">
        <f t="shared" si="36"/>
        <v>1025.17246</v>
      </c>
      <c r="T243" s="21">
        <f t="shared" si="37"/>
        <v>378.04245600000002</v>
      </c>
      <c r="U243" s="22">
        <f t="shared" si="38"/>
        <v>1474.6465680000001</v>
      </c>
      <c r="V243" s="39">
        <f t="shared" si="39"/>
        <v>0.73691098230540009</v>
      </c>
    </row>
    <row r="244" spans="1:22">
      <c r="A244">
        <v>239</v>
      </c>
      <c r="B244" s="155">
        <f t="shared" si="40"/>
        <v>41284</v>
      </c>
      <c r="C244" s="148">
        <f t="shared" si="31"/>
        <v>2013</v>
      </c>
      <c r="D244" s="148">
        <f t="shared" si="32"/>
        <v>1</v>
      </c>
      <c r="E244" s="152">
        <v>23</v>
      </c>
      <c r="F244" s="153">
        <v>40.319000000000003</v>
      </c>
      <c r="G244" s="154">
        <v>0</v>
      </c>
      <c r="H244" s="154">
        <v>1552.8050000000001</v>
      </c>
      <c r="I244" s="154">
        <v>417.30200000000002</v>
      </c>
      <c r="J244" s="151">
        <v>0</v>
      </c>
      <c r="K244" s="149">
        <f t="shared" si="33"/>
        <v>2010.4259999999999</v>
      </c>
      <c r="L244" s="148">
        <v>25.44</v>
      </c>
      <c r="M244" s="148">
        <v>0</v>
      </c>
      <c r="N244" s="148">
        <v>533.01800000000003</v>
      </c>
      <c r="O244" s="148">
        <v>118.197</v>
      </c>
      <c r="P244" s="148">
        <v>0</v>
      </c>
      <c r="Q244" s="21">
        <f t="shared" si="34"/>
        <v>71.308320000000009</v>
      </c>
      <c r="R244" s="21">
        <f t="shared" si="35"/>
        <v>0</v>
      </c>
      <c r="S244" s="21">
        <f t="shared" si="36"/>
        <v>1039.918118</v>
      </c>
      <c r="T244" s="21">
        <f t="shared" si="37"/>
        <v>375.39367200000004</v>
      </c>
      <c r="U244" s="22">
        <f t="shared" si="38"/>
        <v>1486.6201100000003</v>
      </c>
      <c r="V244" s="39">
        <f t="shared" si="39"/>
        <v>0.73945527465323291</v>
      </c>
    </row>
    <row r="245" spans="1:22">
      <c r="A245">
        <v>240</v>
      </c>
      <c r="B245" s="155">
        <f t="shared" si="40"/>
        <v>41284</v>
      </c>
      <c r="C245" s="148">
        <f t="shared" si="31"/>
        <v>2013</v>
      </c>
      <c r="D245" s="148">
        <f t="shared" si="32"/>
        <v>1</v>
      </c>
      <c r="E245" s="152">
        <v>24</v>
      </c>
      <c r="F245" s="153">
        <v>41.079000000000001</v>
      </c>
      <c r="G245" s="154">
        <v>0</v>
      </c>
      <c r="H245" s="154">
        <v>1650.155</v>
      </c>
      <c r="I245" s="154">
        <v>374.35399999999998</v>
      </c>
      <c r="J245" s="151">
        <v>0</v>
      </c>
      <c r="K245" s="149">
        <f t="shared" si="33"/>
        <v>2065.5879999999997</v>
      </c>
      <c r="L245" s="148">
        <v>25.873999999999999</v>
      </c>
      <c r="M245" s="148">
        <v>0</v>
      </c>
      <c r="N245" s="148">
        <v>563.62699999999995</v>
      </c>
      <c r="O245" s="148">
        <v>103.73099999999999</v>
      </c>
      <c r="P245" s="148">
        <v>0</v>
      </c>
      <c r="Q245" s="21">
        <f t="shared" si="34"/>
        <v>72.524822</v>
      </c>
      <c r="R245" s="21">
        <f t="shared" si="35"/>
        <v>0</v>
      </c>
      <c r="S245" s="21">
        <f t="shared" si="36"/>
        <v>1099.6362769999998</v>
      </c>
      <c r="T245" s="21">
        <f t="shared" si="37"/>
        <v>329.449656</v>
      </c>
      <c r="U245" s="22">
        <f t="shared" si="38"/>
        <v>1501.6107549999999</v>
      </c>
      <c r="V245" s="39">
        <f t="shared" si="39"/>
        <v>0.72696527816776635</v>
      </c>
    </row>
    <row r="246" spans="1:22">
      <c r="A246">
        <v>241</v>
      </c>
      <c r="B246" s="155">
        <f t="shared" si="40"/>
        <v>41285</v>
      </c>
      <c r="C246" s="148">
        <f t="shared" si="31"/>
        <v>2013</v>
      </c>
      <c r="D246" s="148">
        <f t="shared" si="32"/>
        <v>1</v>
      </c>
      <c r="E246" s="152">
        <v>1</v>
      </c>
      <c r="F246" s="153">
        <v>40.848999999999997</v>
      </c>
      <c r="G246" s="154">
        <v>0</v>
      </c>
      <c r="H246" s="154">
        <v>1538.471</v>
      </c>
      <c r="I246" s="154">
        <v>302.95999999999998</v>
      </c>
      <c r="J246" s="151">
        <v>0</v>
      </c>
      <c r="K246" s="149">
        <f t="shared" si="33"/>
        <v>1882.28</v>
      </c>
      <c r="L246" s="148">
        <v>25.713999999999999</v>
      </c>
      <c r="M246" s="148">
        <v>0</v>
      </c>
      <c r="N246" s="148">
        <v>510.97300000000001</v>
      </c>
      <c r="O246" s="148">
        <v>82.415000000000006</v>
      </c>
      <c r="P246" s="148">
        <v>0</v>
      </c>
      <c r="Q246" s="21">
        <f t="shared" si="34"/>
        <v>72.076341999999997</v>
      </c>
      <c r="R246" s="21">
        <f t="shared" si="35"/>
        <v>0</v>
      </c>
      <c r="S246" s="21">
        <f t="shared" si="36"/>
        <v>996.90832300000011</v>
      </c>
      <c r="T246" s="21">
        <f t="shared" si="37"/>
        <v>261.75004000000001</v>
      </c>
      <c r="U246" s="22">
        <f t="shared" si="38"/>
        <v>1330.7347050000003</v>
      </c>
      <c r="V246" s="39">
        <f t="shared" si="39"/>
        <v>0.70698020751429136</v>
      </c>
    </row>
    <row r="247" spans="1:22">
      <c r="A247">
        <v>242</v>
      </c>
      <c r="B247" s="155">
        <f t="shared" si="40"/>
        <v>41285</v>
      </c>
      <c r="C247" s="148">
        <f t="shared" si="31"/>
        <v>2013</v>
      </c>
      <c r="D247" s="148">
        <f t="shared" si="32"/>
        <v>1</v>
      </c>
      <c r="E247" s="152">
        <v>2</v>
      </c>
      <c r="F247" s="153">
        <v>41.938000000000002</v>
      </c>
      <c r="G247" s="154">
        <v>0</v>
      </c>
      <c r="H247" s="154">
        <v>1659.126</v>
      </c>
      <c r="I247" s="154">
        <v>224.25200000000001</v>
      </c>
      <c r="J247" s="151">
        <v>0</v>
      </c>
      <c r="K247" s="149">
        <f t="shared" si="33"/>
        <v>1925.316</v>
      </c>
      <c r="L247" s="148">
        <v>26.311</v>
      </c>
      <c r="M247" s="148">
        <v>0</v>
      </c>
      <c r="N247" s="148">
        <v>525.58699999999999</v>
      </c>
      <c r="O247" s="148">
        <v>60.747</v>
      </c>
      <c r="P247" s="148">
        <v>0</v>
      </c>
      <c r="Q247" s="21">
        <f t="shared" si="34"/>
        <v>73.749732999999992</v>
      </c>
      <c r="R247" s="21">
        <f t="shared" si="35"/>
        <v>0</v>
      </c>
      <c r="S247" s="21">
        <f t="shared" si="36"/>
        <v>1025.420237</v>
      </c>
      <c r="T247" s="21">
        <f t="shared" si="37"/>
        <v>192.93247200000002</v>
      </c>
      <c r="U247" s="22">
        <f t="shared" si="38"/>
        <v>1292.1024419999999</v>
      </c>
      <c r="V247" s="39">
        <f t="shared" si="39"/>
        <v>0.67111188085488294</v>
      </c>
    </row>
    <row r="248" spans="1:22">
      <c r="A248">
        <v>243</v>
      </c>
      <c r="B248" s="155">
        <f t="shared" si="40"/>
        <v>41285</v>
      </c>
      <c r="C248" s="148">
        <f t="shared" si="31"/>
        <v>2013</v>
      </c>
      <c r="D248" s="148">
        <f t="shared" si="32"/>
        <v>1</v>
      </c>
      <c r="E248" s="152">
        <v>3</v>
      </c>
      <c r="F248" s="153">
        <v>42.564</v>
      </c>
      <c r="G248" s="154">
        <v>0</v>
      </c>
      <c r="H248" s="154">
        <v>1356.8910000000001</v>
      </c>
      <c r="I248" s="154">
        <v>200.14400000000001</v>
      </c>
      <c r="J248" s="151">
        <v>0</v>
      </c>
      <c r="K248" s="149">
        <f t="shared" si="33"/>
        <v>1599.5990000000002</v>
      </c>
      <c r="L248" s="148">
        <v>26.606999999999999</v>
      </c>
      <c r="M248" s="148">
        <v>0</v>
      </c>
      <c r="N248" s="148">
        <v>433.86900000000003</v>
      </c>
      <c r="O248" s="148">
        <v>54.436999999999998</v>
      </c>
      <c r="P248" s="148">
        <v>0</v>
      </c>
      <c r="Q248" s="21">
        <f t="shared" si="34"/>
        <v>74.579420999999996</v>
      </c>
      <c r="R248" s="21">
        <f t="shared" si="35"/>
        <v>0</v>
      </c>
      <c r="S248" s="21">
        <f t="shared" si="36"/>
        <v>846.47841900000003</v>
      </c>
      <c r="T248" s="21">
        <f t="shared" si="37"/>
        <v>172.89191199999999</v>
      </c>
      <c r="U248" s="22">
        <f t="shared" si="38"/>
        <v>1093.949752</v>
      </c>
      <c r="V248" s="39">
        <f t="shared" si="39"/>
        <v>0.68388999492997926</v>
      </c>
    </row>
    <row r="249" spans="1:22">
      <c r="A249">
        <v>244</v>
      </c>
      <c r="B249" s="155">
        <f t="shared" si="40"/>
        <v>41285</v>
      </c>
      <c r="C249" s="148">
        <f t="shared" si="31"/>
        <v>2013</v>
      </c>
      <c r="D249" s="148">
        <f t="shared" si="32"/>
        <v>1</v>
      </c>
      <c r="E249" s="152">
        <v>4</v>
      </c>
      <c r="F249" s="153">
        <v>34.558</v>
      </c>
      <c r="G249" s="154">
        <v>0</v>
      </c>
      <c r="H249" s="154">
        <v>1376.1289999999999</v>
      </c>
      <c r="I249" s="154">
        <v>164.292</v>
      </c>
      <c r="J249" s="151">
        <v>0</v>
      </c>
      <c r="K249" s="149">
        <f t="shared" si="33"/>
        <v>1574.9789999999998</v>
      </c>
      <c r="L249" s="148">
        <v>21.646000000000001</v>
      </c>
      <c r="M249" s="148">
        <v>0</v>
      </c>
      <c r="N249" s="148">
        <v>477.36799999999999</v>
      </c>
      <c r="O249" s="148">
        <v>46.511000000000003</v>
      </c>
      <c r="P249" s="148">
        <v>0</v>
      </c>
      <c r="Q249" s="21">
        <f t="shared" si="34"/>
        <v>60.673738</v>
      </c>
      <c r="R249" s="21">
        <f t="shared" si="35"/>
        <v>0</v>
      </c>
      <c r="S249" s="21">
        <f t="shared" si="36"/>
        <v>931.34496799999999</v>
      </c>
      <c r="T249" s="21">
        <f t="shared" si="37"/>
        <v>147.71893600000001</v>
      </c>
      <c r="U249" s="22">
        <f t="shared" si="38"/>
        <v>1139.7376420000001</v>
      </c>
      <c r="V249" s="39">
        <f t="shared" si="39"/>
        <v>0.72365259600286747</v>
      </c>
    </row>
    <row r="250" spans="1:22">
      <c r="A250">
        <v>245</v>
      </c>
      <c r="B250" s="155">
        <f t="shared" si="40"/>
        <v>41285</v>
      </c>
      <c r="C250" s="148">
        <f t="shared" si="31"/>
        <v>2013</v>
      </c>
      <c r="D250" s="148">
        <f t="shared" si="32"/>
        <v>1</v>
      </c>
      <c r="E250" s="152">
        <v>5</v>
      </c>
      <c r="F250" s="153">
        <v>32.784999999999997</v>
      </c>
      <c r="G250" s="154">
        <v>0</v>
      </c>
      <c r="H250" s="154">
        <v>1416.5029999999999</v>
      </c>
      <c r="I250" s="154">
        <v>148.761</v>
      </c>
      <c r="J250" s="151">
        <v>0</v>
      </c>
      <c r="K250" s="149">
        <f t="shared" si="33"/>
        <v>1598.049</v>
      </c>
      <c r="L250" s="148">
        <v>20.713000000000001</v>
      </c>
      <c r="M250" s="148">
        <v>0</v>
      </c>
      <c r="N250" s="148">
        <v>493.39499999999998</v>
      </c>
      <c r="O250" s="148">
        <v>40.630000000000003</v>
      </c>
      <c r="P250" s="148">
        <v>0</v>
      </c>
      <c r="Q250" s="21">
        <f t="shared" si="34"/>
        <v>58.058539000000003</v>
      </c>
      <c r="R250" s="21">
        <f t="shared" si="35"/>
        <v>0</v>
      </c>
      <c r="S250" s="21">
        <f t="shared" si="36"/>
        <v>962.61364500000002</v>
      </c>
      <c r="T250" s="21">
        <f t="shared" si="37"/>
        <v>129.04088000000002</v>
      </c>
      <c r="U250" s="22">
        <f t="shared" si="38"/>
        <v>1149.713064</v>
      </c>
      <c r="V250" s="39">
        <f t="shared" si="39"/>
        <v>0.7194479418340739</v>
      </c>
    </row>
    <row r="251" spans="1:22">
      <c r="A251">
        <v>246</v>
      </c>
      <c r="B251" s="155">
        <f t="shared" si="40"/>
        <v>41285</v>
      </c>
      <c r="C251" s="148">
        <f t="shared" si="31"/>
        <v>2013</v>
      </c>
      <c r="D251" s="148">
        <f t="shared" si="32"/>
        <v>1</v>
      </c>
      <c r="E251" s="152">
        <v>6</v>
      </c>
      <c r="F251" s="153">
        <v>31.579000000000001</v>
      </c>
      <c r="G251" s="154">
        <v>0</v>
      </c>
      <c r="H251" s="154">
        <v>1366.9929999999999</v>
      </c>
      <c r="I251" s="154">
        <v>136.06700000000001</v>
      </c>
      <c r="J251" s="151">
        <v>0</v>
      </c>
      <c r="K251" s="149">
        <f t="shared" si="33"/>
        <v>1534.6389999999999</v>
      </c>
      <c r="L251" s="148">
        <v>20.026</v>
      </c>
      <c r="M251" s="148">
        <v>0</v>
      </c>
      <c r="N251" s="148">
        <v>483.22</v>
      </c>
      <c r="O251" s="148">
        <v>35.954999999999998</v>
      </c>
      <c r="P251" s="148">
        <v>0</v>
      </c>
      <c r="Q251" s="21">
        <f t="shared" si="34"/>
        <v>56.132877999999998</v>
      </c>
      <c r="R251" s="21">
        <f t="shared" si="35"/>
        <v>0</v>
      </c>
      <c r="S251" s="21">
        <f t="shared" si="36"/>
        <v>942.76222000000007</v>
      </c>
      <c r="T251" s="21">
        <f t="shared" si="37"/>
        <v>114.19307999999999</v>
      </c>
      <c r="U251" s="22">
        <f t="shared" si="38"/>
        <v>1113.088178</v>
      </c>
      <c r="V251" s="39">
        <f t="shared" si="39"/>
        <v>0.7253094558394515</v>
      </c>
    </row>
    <row r="252" spans="1:22">
      <c r="A252">
        <v>247</v>
      </c>
      <c r="B252" s="155">
        <f t="shared" si="40"/>
        <v>41285</v>
      </c>
      <c r="C252" s="148">
        <f t="shared" si="31"/>
        <v>2013</v>
      </c>
      <c r="D252" s="148">
        <f t="shared" si="32"/>
        <v>1</v>
      </c>
      <c r="E252" s="152">
        <v>7</v>
      </c>
      <c r="F252" s="153">
        <v>30.774999999999999</v>
      </c>
      <c r="G252" s="154">
        <v>0</v>
      </c>
      <c r="H252" s="154">
        <v>1364.865</v>
      </c>
      <c r="I252" s="154">
        <v>118.252</v>
      </c>
      <c r="J252" s="151">
        <v>0</v>
      </c>
      <c r="K252" s="149">
        <f t="shared" si="33"/>
        <v>1513.8920000000001</v>
      </c>
      <c r="L252" s="148">
        <v>19.582000000000001</v>
      </c>
      <c r="M252" s="148">
        <v>0</v>
      </c>
      <c r="N252" s="148">
        <v>477.9</v>
      </c>
      <c r="O252" s="148">
        <v>32.613</v>
      </c>
      <c r="P252" s="148">
        <v>0</v>
      </c>
      <c r="Q252" s="21">
        <f t="shared" si="34"/>
        <v>54.888345999999999</v>
      </c>
      <c r="R252" s="21">
        <f t="shared" si="35"/>
        <v>0</v>
      </c>
      <c r="S252" s="21">
        <f t="shared" si="36"/>
        <v>932.38289999999995</v>
      </c>
      <c r="T252" s="21">
        <f t="shared" si="37"/>
        <v>103.57888800000001</v>
      </c>
      <c r="U252" s="22">
        <f t="shared" si="38"/>
        <v>1090.8501339999998</v>
      </c>
      <c r="V252" s="39">
        <f t="shared" si="39"/>
        <v>0.72056007561966096</v>
      </c>
    </row>
    <row r="253" spans="1:22">
      <c r="A253">
        <v>248</v>
      </c>
      <c r="B253" s="155">
        <f t="shared" si="40"/>
        <v>41285</v>
      </c>
      <c r="C253" s="148">
        <f t="shared" si="31"/>
        <v>2013</v>
      </c>
      <c r="D253" s="148">
        <f t="shared" si="32"/>
        <v>1</v>
      </c>
      <c r="E253" s="152">
        <v>8</v>
      </c>
      <c r="F253" s="153">
        <v>32.776000000000003</v>
      </c>
      <c r="G253" s="154">
        <v>0</v>
      </c>
      <c r="H253" s="154">
        <v>1269.1469999999999</v>
      </c>
      <c r="I253" s="154">
        <v>106.64100000000001</v>
      </c>
      <c r="J253" s="151">
        <v>0</v>
      </c>
      <c r="K253" s="149">
        <f t="shared" si="33"/>
        <v>1408.5640000000001</v>
      </c>
      <c r="L253" s="148">
        <v>20.87</v>
      </c>
      <c r="M253" s="148">
        <v>0</v>
      </c>
      <c r="N253" s="148">
        <v>445.39</v>
      </c>
      <c r="O253" s="148">
        <v>28.983000000000001</v>
      </c>
      <c r="P253" s="148">
        <v>0</v>
      </c>
      <c r="Q253" s="21">
        <f t="shared" si="34"/>
        <v>58.498609999999999</v>
      </c>
      <c r="R253" s="21">
        <f t="shared" si="35"/>
        <v>0</v>
      </c>
      <c r="S253" s="21">
        <f t="shared" si="36"/>
        <v>868.95588999999995</v>
      </c>
      <c r="T253" s="21">
        <f t="shared" si="37"/>
        <v>92.050008000000005</v>
      </c>
      <c r="U253" s="22">
        <f t="shared" si="38"/>
        <v>1019.504508</v>
      </c>
      <c r="V253" s="39">
        <f t="shared" si="39"/>
        <v>0.72378997901408804</v>
      </c>
    </row>
    <row r="254" spans="1:22">
      <c r="A254">
        <v>249</v>
      </c>
      <c r="B254" s="155">
        <f t="shared" si="40"/>
        <v>41285</v>
      </c>
      <c r="C254" s="148">
        <f t="shared" si="31"/>
        <v>2013</v>
      </c>
      <c r="D254" s="148">
        <f t="shared" si="32"/>
        <v>1</v>
      </c>
      <c r="E254" s="152">
        <v>9</v>
      </c>
      <c r="F254" s="153">
        <v>31.616</v>
      </c>
      <c r="G254" s="154">
        <v>0</v>
      </c>
      <c r="H254" s="154">
        <v>1379.876</v>
      </c>
      <c r="I254" s="154">
        <v>118.651</v>
      </c>
      <c r="J254" s="151">
        <v>0</v>
      </c>
      <c r="K254" s="149">
        <f t="shared" si="33"/>
        <v>1530.143</v>
      </c>
      <c r="L254" s="148">
        <v>20.141999999999999</v>
      </c>
      <c r="M254" s="148">
        <v>0</v>
      </c>
      <c r="N254" s="148">
        <v>475.733</v>
      </c>
      <c r="O254" s="148">
        <v>32.673000000000002</v>
      </c>
      <c r="P254" s="148">
        <v>0</v>
      </c>
      <c r="Q254" s="21">
        <f t="shared" si="34"/>
        <v>56.458025999999997</v>
      </c>
      <c r="R254" s="21">
        <f t="shared" si="35"/>
        <v>0</v>
      </c>
      <c r="S254" s="21">
        <f t="shared" si="36"/>
        <v>928.15508299999999</v>
      </c>
      <c r="T254" s="21">
        <f t="shared" si="37"/>
        <v>103.76944800000001</v>
      </c>
      <c r="U254" s="22">
        <f t="shared" si="38"/>
        <v>1088.3825569999999</v>
      </c>
      <c r="V254" s="39">
        <f t="shared" si="39"/>
        <v>0.71129466788398199</v>
      </c>
    </row>
    <row r="255" spans="1:22">
      <c r="A255">
        <v>250</v>
      </c>
      <c r="B255" s="155">
        <f t="shared" si="40"/>
        <v>41285</v>
      </c>
      <c r="C255" s="148">
        <f t="shared" si="31"/>
        <v>2013</v>
      </c>
      <c r="D255" s="148">
        <f t="shared" si="32"/>
        <v>1</v>
      </c>
      <c r="E255" s="152">
        <v>10</v>
      </c>
      <c r="F255" s="153">
        <v>31.696999999999999</v>
      </c>
      <c r="G255" s="154">
        <v>0</v>
      </c>
      <c r="H255" s="154">
        <v>1531.19</v>
      </c>
      <c r="I255" s="154">
        <v>183.45099999999999</v>
      </c>
      <c r="J255" s="151">
        <v>0</v>
      </c>
      <c r="K255" s="149">
        <f t="shared" si="33"/>
        <v>1746.338</v>
      </c>
      <c r="L255" s="148">
        <v>20.337</v>
      </c>
      <c r="M255" s="148">
        <v>0</v>
      </c>
      <c r="N255" s="148">
        <v>530.27700000000004</v>
      </c>
      <c r="O255" s="148">
        <v>51.234000000000002</v>
      </c>
      <c r="P255" s="148">
        <v>0</v>
      </c>
      <c r="Q255" s="21">
        <f t="shared" si="34"/>
        <v>57.004610999999997</v>
      </c>
      <c r="R255" s="21">
        <f t="shared" si="35"/>
        <v>0</v>
      </c>
      <c r="S255" s="21">
        <f t="shared" si="36"/>
        <v>1034.5704270000001</v>
      </c>
      <c r="T255" s="21">
        <f t="shared" si="37"/>
        <v>162.71918400000001</v>
      </c>
      <c r="U255" s="22">
        <f t="shared" si="38"/>
        <v>1254.2942220000002</v>
      </c>
      <c r="V255" s="39">
        <f t="shared" si="39"/>
        <v>0.71824252922401066</v>
      </c>
    </row>
    <row r="256" spans="1:22">
      <c r="A256">
        <v>251</v>
      </c>
      <c r="B256" s="155">
        <f t="shared" si="40"/>
        <v>41285</v>
      </c>
      <c r="C256" s="148">
        <f t="shared" si="31"/>
        <v>2013</v>
      </c>
      <c r="D256" s="148">
        <f t="shared" si="32"/>
        <v>1</v>
      </c>
      <c r="E256" s="152">
        <v>11</v>
      </c>
      <c r="F256" s="153">
        <v>31.29</v>
      </c>
      <c r="G256" s="154">
        <v>0</v>
      </c>
      <c r="H256" s="154">
        <v>1432.6420000000001</v>
      </c>
      <c r="I256" s="154">
        <v>231.37</v>
      </c>
      <c r="J256" s="151">
        <v>0</v>
      </c>
      <c r="K256" s="149">
        <f t="shared" si="33"/>
        <v>1695.3020000000001</v>
      </c>
      <c r="L256" s="148">
        <v>20.093</v>
      </c>
      <c r="M256" s="148">
        <v>0</v>
      </c>
      <c r="N256" s="148">
        <v>476.06599999999997</v>
      </c>
      <c r="O256" s="148">
        <v>67.048000000000002</v>
      </c>
      <c r="P256" s="148">
        <v>0</v>
      </c>
      <c r="Q256" s="21">
        <f t="shared" si="34"/>
        <v>56.320678999999998</v>
      </c>
      <c r="R256" s="21">
        <f t="shared" si="35"/>
        <v>0</v>
      </c>
      <c r="S256" s="21">
        <f t="shared" si="36"/>
        <v>928.80476599999997</v>
      </c>
      <c r="T256" s="21">
        <f t="shared" si="37"/>
        <v>212.94444800000002</v>
      </c>
      <c r="U256" s="22">
        <f t="shared" si="38"/>
        <v>1198.0698930000001</v>
      </c>
      <c r="V256" s="39">
        <f t="shared" si="39"/>
        <v>0.7066999820680917</v>
      </c>
    </row>
    <row r="257" spans="1:22">
      <c r="A257">
        <v>252</v>
      </c>
      <c r="B257" s="155">
        <f t="shared" si="40"/>
        <v>41285</v>
      </c>
      <c r="C257" s="148">
        <f t="shared" si="31"/>
        <v>2013</v>
      </c>
      <c r="D257" s="148">
        <f t="shared" si="32"/>
        <v>1</v>
      </c>
      <c r="E257" s="152">
        <v>12</v>
      </c>
      <c r="F257" s="153">
        <v>30.896999999999998</v>
      </c>
      <c r="G257" s="154">
        <v>0</v>
      </c>
      <c r="H257" s="154">
        <v>1576.278</v>
      </c>
      <c r="I257" s="154">
        <v>285.11700000000002</v>
      </c>
      <c r="J257" s="151">
        <v>0</v>
      </c>
      <c r="K257" s="149">
        <f t="shared" si="33"/>
        <v>1892.2919999999999</v>
      </c>
      <c r="L257" s="148">
        <v>19.861000000000001</v>
      </c>
      <c r="M257" s="148">
        <v>0</v>
      </c>
      <c r="N257" s="148">
        <v>529.59199999999998</v>
      </c>
      <c r="O257" s="148">
        <v>82.111999999999995</v>
      </c>
      <c r="P257" s="148">
        <v>0</v>
      </c>
      <c r="Q257" s="21">
        <f t="shared" si="34"/>
        <v>55.670383000000001</v>
      </c>
      <c r="R257" s="21">
        <f t="shared" si="35"/>
        <v>0</v>
      </c>
      <c r="S257" s="21">
        <f t="shared" si="36"/>
        <v>1033.2339919999999</v>
      </c>
      <c r="T257" s="21">
        <f t="shared" si="37"/>
        <v>260.787712</v>
      </c>
      <c r="U257" s="22">
        <f t="shared" si="38"/>
        <v>1349.6920869999999</v>
      </c>
      <c r="V257" s="39">
        <f t="shared" si="39"/>
        <v>0.7132578307153441</v>
      </c>
    </row>
    <row r="258" spans="1:22">
      <c r="A258">
        <v>253</v>
      </c>
      <c r="B258" s="155">
        <f t="shared" si="40"/>
        <v>41285</v>
      </c>
      <c r="C258" s="148">
        <f t="shared" si="31"/>
        <v>2013</v>
      </c>
      <c r="D258" s="148">
        <f t="shared" si="32"/>
        <v>1</v>
      </c>
      <c r="E258" s="152">
        <v>13</v>
      </c>
      <c r="F258" s="153">
        <v>30.98</v>
      </c>
      <c r="G258" s="154">
        <v>0</v>
      </c>
      <c r="H258" s="154">
        <v>1566.7860000000001</v>
      </c>
      <c r="I258" s="154">
        <v>314.22300000000001</v>
      </c>
      <c r="J258" s="151">
        <v>0</v>
      </c>
      <c r="K258" s="149">
        <f t="shared" si="33"/>
        <v>1911.989</v>
      </c>
      <c r="L258" s="148">
        <v>19.928000000000001</v>
      </c>
      <c r="M258" s="148">
        <v>0</v>
      </c>
      <c r="N258" s="148">
        <v>557.31600000000003</v>
      </c>
      <c r="O258" s="148">
        <v>90.228999999999999</v>
      </c>
      <c r="P258" s="148">
        <v>0</v>
      </c>
      <c r="Q258" s="21">
        <f t="shared" si="34"/>
        <v>55.858184000000001</v>
      </c>
      <c r="R258" s="21">
        <f t="shared" si="35"/>
        <v>0</v>
      </c>
      <c r="S258" s="21">
        <f t="shared" si="36"/>
        <v>1087.3235160000002</v>
      </c>
      <c r="T258" s="21">
        <f t="shared" si="37"/>
        <v>286.56730400000004</v>
      </c>
      <c r="U258" s="22">
        <f t="shared" si="38"/>
        <v>1429.7490040000002</v>
      </c>
      <c r="V258" s="39">
        <f t="shared" si="39"/>
        <v>0.7477809778194332</v>
      </c>
    </row>
    <row r="259" spans="1:22">
      <c r="A259">
        <v>254</v>
      </c>
      <c r="B259" s="155">
        <f t="shared" si="40"/>
        <v>41285</v>
      </c>
      <c r="C259" s="148">
        <f t="shared" si="31"/>
        <v>2013</v>
      </c>
      <c r="D259" s="148">
        <f t="shared" si="32"/>
        <v>1</v>
      </c>
      <c r="E259" s="152">
        <v>14</v>
      </c>
      <c r="F259" s="153">
        <v>29.099</v>
      </c>
      <c r="G259" s="154">
        <v>0</v>
      </c>
      <c r="H259" s="154">
        <v>1645.4929999999999</v>
      </c>
      <c r="I259" s="154">
        <v>366.28300000000002</v>
      </c>
      <c r="J259" s="151">
        <v>0</v>
      </c>
      <c r="K259" s="149">
        <f t="shared" si="33"/>
        <v>2040.875</v>
      </c>
      <c r="L259" s="148">
        <v>18.79</v>
      </c>
      <c r="M259" s="148">
        <v>0</v>
      </c>
      <c r="N259" s="148">
        <v>573.44600000000003</v>
      </c>
      <c r="O259" s="148">
        <v>102.459</v>
      </c>
      <c r="P259" s="148">
        <v>0</v>
      </c>
      <c r="Q259" s="21">
        <f t="shared" si="34"/>
        <v>52.668369999999996</v>
      </c>
      <c r="R259" s="21">
        <f t="shared" si="35"/>
        <v>0</v>
      </c>
      <c r="S259" s="21">
        <f t="shared" si="36"/>
        <v>1118.793146</v>
      </c>
      <c r="T259" s="21">
        <f t="shared" si="37"/>
        <v>325.409784</v>
      </c>
      <c r="U259" s="22">
        <f t="shared" si="38"/>
        <v>1496.8713</v>
      </c>
      <c r="V259" s="39">
        <f t="shared" si="39"/>
        <v>0.73344585043180011</v>
      </c>
    </row>
    <row r="260" spans="1:22">
      <c r="A260">
        <v>255</v>
      </c>
      <c r="B260" s="155">
        <f t="shared" si="40"/>
        <v>41285</v>
      </c>
      <c r="C260" s="148">
        <f t="shared" si="31"/>
        <v>2013</v>
      </c>
      <c r="D260" s="148">
        <f t="shared" si="32"/>
        <v>1</v>
      </c>
      <c r="E260" s="152">
        <v>15</v>
      </c>
      <c r="F260" s="153">
        <v>28.937999999999999</v>
      </c>
      <c r="G260" s="154">
        <v>0</v>
      </c>
      <c r="H260" s="154">
        <v>1569.7560000000001</v>
      </c>
      <c r="I260" s="154">
        <v>388.28800000000001</v>
      </c>
      <c r="J260" s="151">
        <v>0</v>
      </c>
      <c r="K260" s="149">
        <f t="shared" si="33"/>
        <v>1986.9820000000002</v>
      </c>
      <c r="L260" s="148">
        <v>18.823</v>
      </c>
      <c r="M260" s="148">
        <v>0</v>
      </c>
      <c r="N260" s="148">
        <v>544.55399999999997</v>
      </c>
      <c r="O260" s="148">
        <v>106.033</v>
      </c>
      <c r="P260" s="148">
        <v>0</v>
      </c>
      <c r="Q260" s="21">
        <f t="shared" si="34"/>
        <v>52.760869</v>
      </c>
      <c r="R260" s="21">
        <f t="shared" si="35"/>
        <v>0</v>
      </c>
      <c r="S260" s="21">
        <f t="shared" si="36"/>
        <v>1062.4248540000001</v>
      </c>
      <c r="T260" s="21">
        <f t="shared" si="37"/>
        <v>336.760808</v>
      </c>
      <c r="U260" s="22">
        <f t="shared" si="38"/>
        <v>1451.946531</v>
      </c>
      <c r="V260" s="39">
        <f t="shared" si="39"/>
        <v>0.73072958436462931</v>
      </c>
    </row>
    <row r="261" spans="1:22">
      <c r="A261">
        <v>256</v>
      </c>
      <c r="B261" s="155">
        <f t="shared" si="40"/>
        <v>41285</v>
      </c>
      <c r="C261" s="148">
        <f t="shared" si="31"/>
        <v>2013</v>
      </c>
      <c r="D261" s="148">
        <f t="shared" si="32"/>
        <v>1</v>
      </c>
      <c r="E261" s="152">
        <v>16</v>
      </c>
      <c r="F261" s="153">
        <v>30.52</v>
      </c>
      <c r="G261" s="154">
        <v>0</v>
      </c>
      <c r="H261" s="154">
        <v>1564.741</v>
      </c>
      <c r="I261" s="154">
        <v>400.48899999999998</v>
      </c>
      <c r="J261" s="151">
        <v>0</v>
      </c>
      <c r="K261" s="149">
        <f t="shared" si="33"/>
        <v>1995.75</v>
      </c>
      <c r="L261" s="148">
        <v>19.760999999999999</v>
      </c>
      <c r="M261" s="148">
        <v>0</v>
      </c>
      <c r="N261" s="148">
        <v>545.64200000000005</v>
      </c>
      <c r="O261" s="148">
        <v>108.926</v>
      </c>
      <c r="P261" s="148">
        <v>0</v>
      </c>
      <c r="Q261" s="21">
        <f t="shared" si="34"/>
        <v>55.390082999999997</v>
      </c>
      <c r="R261" s="21">
        <f t="shared" si="35"/>
        <v>0</v>
      </c>
      <c r="S261" s="21">
        <f t="shared" si="36"/>
        <v>1064.5475420000002</v>
      </c>
      <c r="T261" s="21">
        <f t="shared" si="37"/>
        <v>345.94897600000002</v>
      </c>
      <c r="U261" s="22">
        <f t="shared" si="38"/>
        <v>1465.8866010000002</v>
      </c>
      <c r="V261" s="39">
        <f t="shared" si="39"/>
        <v>0.73450412175873736</v>
      </c>
    </row>
    <row r="262" spans="1:22">
      <c r="A262">
        <v>257</v>
      </c>
      <c r="B262" s="155">
        <f t="shared" si="40"/>
        <v>41285</v>
      </c>
      <c r="C262" s="148">
        <f t="shared" si="31"/>
        <v>2013</v>
      </c>
      <c r="D262" s="148">
        <f t="shared" si="32"/>
        <v>1</v>
      </c>
      <c r="E262" s="152">
        <v>17</v>
      </c>
      <c r="F262" s="153">
        <v>34.165999999999997</v>
      </c>
      <c r="G262" s="154">
        <v>0</v>
      </c>
      <c r="H262" s="154">
        <v>1523.8630000000001</v>
      </c>
      <c r="I262" s="154">
        <v>401.15499999999997</v>
      </c>
      <c r="J262" s="151">
        <v>0</v>
      </c>
      <c r="K262" s="149">
        <f t="shared" si="33"/>
        <v>1959.184</v>
      </c>
      <c r="L262" s="148">
        <v>21.74</v>
      </c>
      <c r="M262" s="148">
        <v>0</v>
      </c>
      <c r="N262" s="148">
        <v>532.77</v>
      </c>
      <c r="O262" s="148">
        <v>110.152</v>
      </c>
      <c r="P262" s="148">
        <v>0</v>
      </c>
      <c r="Q262" s="21">
        <f t="shared" si="34"/>
        <v>60.937219999999996</v>
      </c>
      <c r="R262" s="21">
        <f t="shared" si="35"/>
        <v>0</v>
      </c>
      <c r="S262" s="21">
        <f t="shared" si="36"/>
        <v>1039.43427</v>
      </c>
      <c r="T262" s="21">
        <f t="shared" si="37"/>
        <v>349.84275200000002</v>
      </c>
      <c r="U262" s="22">
        <f t="shared" si="38"/>
        <v>1450.214242</v>
      </c>
      <c r="V262" s="39">
        <f t="shared" si="39"/>
        <v>0.74021339598526736</v>
      </c>
    </row>
    <row r="263" spans="1:22">
      <c r="A263">
        <v>258</v>
      </c>
      <c r="B263" s="155">
        <f t="shared" si="40"/>
        <v>41285</v>
      </c>
      <c r="C263" s="148">
        <f t="shared" ref="C263:C326" si="41">YEAR(B263)</f>
        <v>2013</v>
      </c>
      <c r="D263" s="148">
        <f t="shared" ref="D263:D326" si="42">MONTH(B263)</f>
        <v>1</v>
      </c>
      <c r="E263" s="152">
        <v>18</v>
      </c>
      <c r="F263" s="153">
        <v>33.473999999999997</v>
      </c>
      <c r="G263" s="154">
        <v>0</v>
      </c>
      <c r="H263" s="154">
        <v>1680.3150000000001</v>
      </c>
      <c r="I263" s="154">
        <v>401.28300000000002</v>
      </c>
      <c r="J263" s="151">
        <v>0</v>
      </c>
      <c r="K263" s="149">
        <f t="shared" ref="K263:K326" si="43">SUM(F263:J263)</f>
        <v>2115.0720000000001</v>
      </c>
      <c r="L263" s="148">
        <v>21.375</v>
      </c>
      <c r="M263" s="148">
        <v>0</v>
      </c>
      <c r="N263" s="148">
        <v>584.39</v>
      </c>
      <c r="O263" s="148">
        <v>109.691</v>
      </c>
      <c r="P263" s="148">
        <v>0</v>
      </c>
      <c r="Q263" s="21">
        <f t="shared" ref="Q263:Q326" si="44">+$Q$2*L263</f>
        <v>59.914124999999999</v>
      </c>
      <c r="R263" s="21">
        <f t="shared" ref="R263:R326" si="45">+$R$2*M263</f>
        <v>0</v>
      </c>
      <c r="S263" s="21">
        <f t="shared" ref="S263:S326" si="46">+$S$2*N263</f>
        <v>1140.14489</v>
      </c>
      <c r="T263" s="21">
        <f t="shared" ref="T263:T326" si="47">+$T$2*O263</f>
        <v>348.37861600000002</v>
      </c>
      <c r="U263" s="22">
        <f t="shared" ref="U263:U326" si="48">SUM(Q263:T263)</f>
        <v>1548.437631</v>
      </c>
      <c r="V263" s="39">
        <f t="shared" ref="V263:V326" si="49">+U263/K263</f>
        <v>0.73209688890023594</v>
      </c>
    </row>
    <row r="264" spans="1:22">
      <c r="A264">
        <v>259</v>
      </c>
      <c r="B264" s="155">
        <f t="shared" si="40"/>
        <v>41285</v>
      </c>
      <c r="C264" s="148">
        <f t="shared" si="41"/>
        <v>2013</v>
      </c>
      <c r="D264" s="148">
        <f t="shared" si="42"/>
        <v>1</v>
      </c>
      <c r="E264" s="152">
        <v>19</v>
      </c>
      <c r="F264" s="153">
        <v>33.600999999999999</v>
      </c>
      <c r="G264" s="154">
        <v>0</v>
      </c>
      <c r="H264" s="154">
        <v>1409.963</v>
      </c>
      <c r="I264" s="154">
        <v>391.04</v>
      </c>
      <c r="J264" s="151">
        <v>0</v>
      </c>
      <c r="K264" s="149">
        <f t="shared" si="43"/>
        <v>1834.6039999999998</v>
      </c>
      <c r="L264" s="148">
        <v>21.428000000000001</v>
      </c>
      <c r="M264" s="148">
        <v>0</v>
      </c>
      <c r="N264" s="148">
        <v>503.40300000000002</v>
      </c>
      <c r="O264" s="148">
        <v>107.13200000000001</v>
      </c>
      <c r="P264" s="148">
        <v>0</v>
      </c>
      <c r="Q264" s="21">
        <f t="shared" si="44"/>
        <v>60.062684000000004</v>
      </c>
      <c r="R264" s="21">
        <f t="shared" si="45"/>
        <v>0</v>
      </c>
      <c r="S264" s="21">
        <f t="shared" si="46"/>
        <v>982.13925300000005</v>
      </c>
      <c r="T264" s="21">
        <f t="shared" si="47"/>
        <v>340.25123200000002</v>
      </c>
      <c r="U264" s="22">
        <f t="shared" si="48"/>
        <v>1382.4531690000001</v>
      </c>
      <c r="V264" s="39">
        <f t="shared" si="49"/>
        <v>0.75354309104308081</v>
      </c>
    </row>
    <row r="265" spans="1:22">
      <c r="A265">
        <v>260</v>
      </c>
      <c r="B265" s="155">
        <f t="shared" si="40"/>
        <v>41285</v>
      </c>
      <c r="C265" s="148">
        <f t="shared" si="41"/>
        <v>2013</v>
      </c>
      <c r="D265" s="148">
        <f t="shared" si="42"/>
        <v>1</v>
      </c>
      <c r="E265" s="152">
        <v>20</v>
      </c>
      <c r="F265" s="153">
        <v>32.539000000000001</v>
      </c>
      <c r="G265" s="154">
        <v>0.14399999999999999</v>
      </c>
      <c r="H265" s="154">
        <v>1364.9549999999999</v>
      </c>
      <c r="I265" s="154">
        <v>377.887</v>
      </c>
      <c r="J265" s="151">
        <v>0</v>
      </c>
      <c r="K265" s="149">
        <f t="shared" si="43"/>
        <v>1775.5249999999999</v>
      </c>
      <c r="L265" s="148">
        <v>20.875</v>
      </c>
      <c r="M265" s="148">
        <v>0.06</v>
      </c>
      <c r="N265" s="148">
        <v>494.25299999999999</v>
      </c>
      <c r="O265" s="148">
        <v>103.61199999999999</v>
      </c>
      <c r="P265" s="148">
        <v>0</v>
      </c>
      <c r="Q265" s="21">
        <f t="shared" si="44"/>
        <v>58.512625</v>
      </c>
      <c r="R265" s="21">
        <f t="shared" si="45"/>
        <v>0.19181999999999999</v>
      </c>
      <c r="S265" s="21">
        <f t="shared" si="46"/>
        <v>964.28760299999999</v>
      </c>
      <c r="T265" s="21">
        <f t="shared" si="47"/>
        <v>329.07171199999999</v>
      </c>
      <c r="U265" s="22">
        <f t="shared" si="48"/>
        <v>1352.06376</v>
      </c>
      <c r="V265" s="39">
        <f t="shared" si="49"/>
        <v>0.76150082933216945</v>
      </c>
    </row>
    <row r="266" spans="1:22">
      <c r="A266">
        <v>261</v>
      </c>
      <c r="B266" s="155">
        <f t="shared" si="40"/>
        <v>41285</v>
      </c>
      <c r="C266" s="148">
        <f t="shared" si="41"/>
        <v>2013</v>
      </c>
      <c r="D266" s="148">
        <f t="shared" si="42"/>
        <v>1</v>
      </c>
      <c r="E266" s="152">
        <v>21</v>
      </c>
      <c r="F266" s="153">
        <v>39.86</v>
      </c>
      <c r="G266" s="154">
        <v>8.1890000000000001</v>
      </c>
      <c r="H266" s="154">
        <v>1430.61</v>
      </c>
      <c r="I266" s="154">
        <v>370.11900000000003</v>
      </c>
      <c r="J266" s="151">
        <v>0</v>
      </c>
      <c r="K266" s="149">
        <f t="shared" si="43"/>
        <v>1848.7779999999998</v>
      </c>
      <c r="L266" s="148">
        <v>24.835999999999999</v>
      </c>
      <c r="M266" s="148">
        <v>3.2240000000000002</v>
      </c>
      <c r="N266" s="148">
        <v>516.678</v>
      </c>
      <c r="O266" s="148">
        <v>103.568</v>
      </c>
      <c r="P266" s="148">
        <v>0</v>
      </c>
      <c r="Q266" s="21">
        <f t="shared" si="44"/>
        <v>69.615307999999999</v>
      </c>
      <c r="R266" s="21">
        <f t="shared" si="45"/>
        <v>10.307128000000001</v>
      </c>
      <c r="S266" s="21">
        <f t="shared" si="46"/>
        <v>1008.038778</v>
      </c>
      <c r="T266" s="21">
        <f t="shared" si="47"/>
        <v>328.93196799999998</v>
      </c>
      <c r="U266" s="22">
        <f t="shared" si="48"/>
        <v>1416.8931819999998</v>
      </c>
      <c r="V266" s="39">
        <f t="shared" si="49"/>
        <v>0.76639444108486787</v>
      </c>
    </row>
    <row r="267" spans="1:22">
      <c r="A267">
        <v>262</v>
      </c>
      <c r="B267" s="155">
        <f t="shared" si="40"/>
        <v>41285</v>
      </c>
      <c r="C267" s="148">
        <f t="shared" si="41"/>
        <v>2013</v>
      </c>
      <c r="D267" s="148">
        <f t="shared" si="42"/>
        <v>1</v>
      </c>
      <c r="E267" s="152">
        <v>22</v>
      </c>
      <c r="F267" s="153">
        <v>39.738</v>
      </c>
      <c r="G267" s="154">
        <v>20.616</v>
      </c>
      <c r="H267" s="154">
        <v>1441.5129999999999</v>
      </c>
      <c r="I267" s="154">
        <v>363.02300000000002</v>
      </c>
      <c r="J267" s="151">
        <v>0</v>
      </c>
      <c r="K267" s="149">
        <f t="shared" si="43"/>
        <v>1864.8899999999999</v>
      </c>
      <c r="L267" s="148">
        <v>24.198</v>
      </c>
      <c r="M267" s="148">
        <v>8.2089999999999996</v>
      </c>
      <c r="N267" s="148">
        <v>508.53899999999999</v>
      </c>
      <c r="O267" s="148">
        <v>101.81100000000001</v>
      </c>
      <c r="P267" s="148">
        <v>0</v>
      </c>
      <c r="Q267" s="21">
        <f t="shared" si="44"/>
        <v>67.826993999999999</v>
      </c>
      <c r="R267" s="21">
        <f t="shared" si="45"/>
        <v>26.244173</v>
      </c>
      <c r="S267" s="21">
        <f t="shared" si="46"/>
        <v>992.15958899999998</v>
      </c>
      <c r="T267" s="21">
        <f t="shared" si="47"/>
        <v>323.35173600000002</v>
      </c>
      <c r="U267" s="22">
        <f t="shared" si="48"/>
        <v>1409.582492</v>
      </c>
      <c r="V267" s="39">
        <f t="shared" si="49"/>
        <v>0.75585288783788862</v>
      </c>
    </row>
    <row r="268" spans="1:22">
      <c r="A268">
        <v>263</v>
      </c>
      <c r="B268" s="155">
        <f t="shared" si="40"/>
        <v>41285</v>
      </c>
      <c r="C268" s="148">
        <f t="shared" si="41"/>
        <v>2013</v>
      </c>
      <c r="D268" s="148">
        <f t="shared" si="42"/>
        <v>1</v>
      </c>
      <c r="E268" s="152">
        <v>23</v>
      </c>
      <c r="F268" s="153">
        <v>39.96</v>
      </c>
      <c r="G268" s="154">
        <v>20.643999999999998</v>
      </c>
      <c r="H268" s="154">
        <v>1498.403</v>
      </c>
      <c r="I268" s="154">
        <v>372.24599999999998</v>
      </c>
      <c r="J268" s="151">
        <v>0</v>
      </c>
      <c r="K268" s="149">
        <f t="shared" si="43"/>
        <v>1931.2530000000002</v>
      </c>
      <c r="L268" s="148">
        <v>24.289000000000001</v>
      </c>
      <c r="M268" s="148">
        <v>8.2439999999999998</v>
      </c>
      <c r="N268" s="148">
        <v>512.01499999999999</v>
      </c>
      <c r="O268" s="148">
        <v>104.833</v>
      </c>
      <c r="P268" s="148">
        <v>0</v>
      </c>
      <c r="Q268" s="21">
        <f t="shared" si="44"/>
        <v>68.082067000000009</v>
      </c>
      <c r="R268" s="21">
        <f t="shared" si="45"/>
        <v>26.356068</v>
      </c>
      <c r="S268" s="21">
        <f t="shared" si="46"/>
        <v>998.94126500000004</v>
      </c>
      <c r="T268" s="21">
        <f t="shared" si="47"/>
        <v>332.94960800000001</v>
      </c>
      <c r="U268" s="22">
        <f t="shared" si="48"/>
        <v>1426.3290080000002</v>
      </c>
      <c r="V268" s="39">
        <f t="shared" si="49"/>
        <v>0.73855108988827467</v>
      </c>
    </row>
    <row r="269" spans="1:22">
      <c r="A269">
        <v>264</v>
      </c>
      <c r="B269" s="155">
        <f t="shared" si="40"/>
        <v>41285</v>
      </c>
      <c r="C269" s="148">
        <f t="shared" si="41"/>
        <v>2013</v>
      </c>
      <c r="D269" s="148">
        <f t="shared" si="42"/>
        <v>1</v>
      </c>
      <c r="E269" s="152">
        <v>24</v>
      </c>
      <c r="F269" s="153">
        <v>38.026000000000003</v>
      </c>
      <c r="G269" s="154">
        <v>13.829000000000001</v>
      </c>
      <c r="H269" s="154">
        <v>1522.2719999999999</v>
      </c>
      <c r="I269" s="154">
        <v>320.17599999999999</v>
      </c>
      <c r="J269" s="151">
        <v>0</v>
      </c>
      <c r="K269" s="149">
        <f t="shared" si="43"/>
        <v>1894.3029999999999</v>
      </c>
      <c r="L269" s="148">
        <v>23.594000000000001</v>
      </c>
      <c r="M269" s="148">
        <v>5.52</v>
      </c>
      <c r="N269" s="148">
        <v>526.51800000000003</v>
      </c>
      <c r="O269" s="148">
        <v>88.552999999999997</v>
      </c>
      <c r="P269" s="148">
        <v>0</v>
      </c>
      <c r="Q269" s="21">
        <f t="shared" si="44"/>
        <v>66.133982000000003</v>
      </c>
      <c r="R269" s="21">
        <f t="shared" si="45"/>
        <v>17.64744</v>
      </c>
      <c r="S269" s="21">
        <f t="shared" si="46"/>
        <v>1027.2366180000001</v>
      </c>
      <c r="T269" s="21">
        <f t="shared" si="47"/>
        <v>281.244328</v>
      </c>
      <c r="U269" s="22">
        <f t="shared" si="48"/>
        <v>1392.2623680000002</v>
      </c>
      <c r="V269" s="39">
        <f t="shared" si="49"/>
        <v>0.73497342716555913</v>
      </c>
    </row>
    <row r="270" spans="1:22">
      <c r="A270">
        <v>265</v>
      </c>
      <c r="B270" s="155">
        <f t="shared" si="40"/>
        <v>41286</v>
      </c>
      <c r="C270" s="148">
        <f t="shared" si="41"/>
        <v>2013</v>
      </c>
      <c r="D270" s="148">
        <f t="shared" si="42"/>
        <v>1</v>
      </c>
      <c r="E270" s="152">
        <v>1</v>
      </c>
      <c r="F270" s="153">
        <v>33.133000000000003</v>
      </c>
      <c r="G270" s="154">
        <v>13.853999999999999</v>
      </c>
      <c r="H270" s="154">
        <v>1584.8489999999999</v>
      </c>
      <c r="I270" s="154">
        <v>220.405</v>
      </c>
      <c r="J270" s="151">
        <v>0</v>
      </c>
      <c r="K270" s="149">
        <f t="shared" si="43"/>
        <v>1852.241</v>
      </c>
      <c r="L270" s="148">
        <v>21.164000000000001</v>
      </c>
      <c r="M270" s="148">
        <v>5.5519999999999996</v>
      </c>
      <c r="N270" s="148">
        <v>554.03499999999997</v>
      </c>
      <c r="O270" s="148">
        <v>61.247</v>
      </c>
      <c r="P270" s="148">
        <v>0</v>
      </c>
      <c r="Q270" s="21">
        <f t="shared" si="44"/>
        <v>59.322692000000004</v>
      </c>
      <c r="R270" s="21">
        <f t="shared" si="45"/>
        <v>17.749744</v>
      </c>
      <c r="S270" s="21">
        <f t="shared" si="46"/>
        <v>1080.9222849999999</v>
      </c>
      <c r="T270" s="21">
        <f t="shared" si="47"/>
        <v>194.52047200000001</v>
      </c>
      <c r="U270" s="22">
        <f t="shared" si="48"/>
        <v>1352.5151929999997</v>
      </c>
      <c r="V270" s="39">
        <f t="shared" si="49"/>
        <v>0.73020475899194526</v>
      </c>
    </row>
    <row r="271" spans="1:22">
      <c r="A271">
        <v>266</v>
      </c>
      <c r="B271" s="155">
        <f t="shared" si="40"/>
        <v>41286</v>
      </c>
      <c r="C271" s="148">
        <f t="shared" si="41"/>
        <v>2013</v>
      </c>
      <c r="D271" s="148">
        <f t="shared" si="42"/>
        <v>1</v>
      </c>
      <c r="E271" s="152">
        <v>2</v>
      </c>
      <c r="F271" s="153">
        <v>34.527999999999999</v>
      </c>
      <c r="G271" s="154">
        <v>5.9580000000000002</v>
      </c>
      <c r="H271" s="154">
        <v>1439.327</v>
      </c>
      <c r="I271" s="154">
        <v>174.73099999999999</v>
      </c>
      <c r="J271" s="151">
        <v>0</v>
      </c>
      <c r="K271" s="149">
        <f t="shared" si="43"/>
        <v>1654.5440000000001</v>
      </c>
      <c r="L271" s="148">
        <v>22.111999999999998</v>
      </c>
      <c r="M271" s="148">
        <v>2.3969999999999998</v>
      </c>
      <c r="N271" s="148">
        <v>516.58900000000006</v>
      </c>
      <c r="O271" s="148">
        <v>48.084000000000003</v>
      </c>
      <c r="P271" s="148">
        <v>0</v>
      </c>
      <c r="Q271" s="21">
        <f t="shared" si="44"/>
        <v>61.979935999999995</v>
      </c>
      <c r="R271" s="21">
        <f t="shared" si="45"/>
        <v>7.6632089999999993</v>
      </c>
      <c r="S271" s="21">
        <f t="shared" si="46"/>
        <v>1007.8651390000001</v>
      </c>
      <c r="T271" s="21">
        <f t="shared" si="47"/>
        <v>152.71478400000001</v>
      </c>
      <c r="U271" s="22">
        <f t="shared" si="48"/>
        <v>1230.223068</v>
      </c>
      <c r="V271" s="39">
        <f t="shared" si="49"/>
        <v>0.74354206838863146</v>
      </c>
    </row>
    <row r="272" spans="1:22">
      <c r="A272">
        <v>267</v>
      </c>
      <c r="B272" s="155">
        <f t="shared" si="40"/>
        <v>41286</v>
      </c>
      <c r="C272" s="148">
        <f t="shared" si="41"/>
        <v>2013</v>
      </c>
      <c r="D272" s="148">
        <f t="shared" si="42"/>
        <v>1</v>
      </c>
      <c r="E272" s="152">
        <v>3</v>
      </c>
      <c r="F272" s="153">
        <v>33.603999999999999</v>
      </c>
      <c r="G272" s="154">
        <v>0</v>
      </c>
      <c r="H272" s="154">
        <v>1395.3689999999999</v>
      </c>
      <c r="I272" s="154">
        <v>152.65299999999999</v>
      </c>
      <c r="J272" s="151">
        <v>0</v>
      </c>
      <c r="K272" s="149">
        <f t="shared" si="43"/>
        <v>1581.626</v>
      </c>
      <c r="L272" s="148">
        <v>22.355</v>
      </c>
      <c r="M272" s="148">
        <v>0</v>
      </c>
      <c r="N272" s="148">
        <v>511.46899999999999</v>
      </c>
      <c r="O272" s="148">
        <v>41.768000000000001</v>
      </c>
      <c r="P272" s="148">
        <v>0</v>
      </c>
      <c r="Q272" s="21">
        <f t="shared" si="44"/>
        <v>62.661065000000001</v>
      </c>
      <c r="R272" s="21">
        <f t="shared" si="45"/>
        <v>0</v>
      </c>
      <c r="S272" s="21">
        <f t="shared" si="46"/>
        <v>997.87601900000004</v>
      </c>
      <c r="T272" s="21">
        <f t="shared" si="47"/>
        <v>132.655168</v>
      </c>
      <c r="U272" s="22">
        <f t="shared" si="48"/>
        <v>1193.1922520000001</v>
      </c>
      <c r="V272" s="39">
        <f t="shared" si="49"/>
        <v>0.75440859722842191</v>
      </c>
    </row>
    <row r="273" spans="1:22">
      <c r="A273">
        <v>268</v>
      </c>
      <c r="B273" s="155">
        <f t="shared" si="40"/>
        <v>41286</v>
      </c>
      <c r="C273" s="148">
        <f t="shared" si="41"/>
        <v>2013</v>
      </c>
      <c r="D273" s="148">
        <f t="shared" si="42"/>
        <v>1</v>
      </c>
      <c r="E273" s="152">
        <v>4</v>
      </c>
      <c r="F273" s="153">
        <v>33.287999999999997</v>
      </c>
      <c r="G273" s="154">
        <v>0</v>
      </c>
      <c r="H273" s="154">
        <v>1433.729</v>
      </c>
      <c r="I273" s="154">
        <v>125.747</v>
      </c>
      <c r="J273" s="151">
        <v>0</v>
      </c>
      <c r="K273" s="149">
        <f t="shared" si="43"/>
        <v>1592.7640000000001</v>
      </c>
      <c r="L273" s="148">
        <v>22.231000000000002</v>
      </c>
      <c r="M273" s="148">
        <v>0</v>
      </c>
      <c r="N273" s="148">
        <v>513.99</v>
      </c>
      <c r="O273" s="148">
        <v>34.238999999999997</v>
      </c>
      <c r="P273" s="148">
        <v>0</v>
      </c>
      <c r="Q273" s="21">
        <f t="shared" si="44"/>
        <v>62.313493000000001</v>
      </c>
      <c r="R273" s="21">
        <f t="shared" si="45"/>
        <v>0</v>
      </c>
      <c r="S273" s="21">
        <f t="shared" si="46"/>
        <v>1002.79449</v>
      </c>
      <c r="T273" s="21">
        <f t="shared" si="47"/>
        <v>108.74306399999999</v>
      </c>
      <c r="U273" s="22">
        <f t="shared" si="48"/>
        <v>1173.8510470000001</v>
      </c>
      <c r="V273" s="39">
        <f t="shared" si="49"/>
        <v>0.73698994138491325</v>
      </c>
    </row>
    <row r="274" spans="1:22">
      <c r="A274">
        <v>269</v>
      </c>
      <c r="B274" s="155">
        <f t="shared" si="40"/>
        <v>41286</v>
      </c>
      <c r="C274" s="148">
        <f t="shared" si="41"/>
        <v>2013</v>
      </c>
      <c r="D274" s="148">
        <f t="shared" si="42"/>
        <v>1</v>
      </c>
      <c r="E274" s="152">
        <v>5</v>
      </c>
      <c r="F274" s="153">
        <v>33.497</v>
      </c>
      <c r="G274" s="154">
        <v>0</v>
      </c>
      <c r="H274" s="154">
        <v>1413.4380000000001</v>
      </c>
      <c r="I274" s="154">
        <v>123.39700000000001</v>
      </c>
      <c r="J274" s="151">
        <v>0</v>
      </c>
      <c r="K274" s="149">
        <f t="shared" si="43"/>
        <v>1570.3320000000001</v>
      </c>
      <c r="L274" s="148">
        <v>22.338000000000001</v>
      </c>
      <c r="M274" s="148">
        <v>0</v>
      </c>
      <c r="N274" s="148">
        <v>500.89100000000002</v>
      </c>
      <c r="O274" s="148">
        <v>33.548000000000002</v>
      </c>
      <c r="P274" s="148">
        <v>0</v>
      </c>
      <c r="Q274" s="21">
        <f t="shared" si="44"/>
        <v>62.613413999999999</v>
      </c>
      <c r="R274" s="21">
        <f t="shared" si="45"/>
        <v>0</v>
      </c>
      <c r="S274" s="21">
        <f t="shared" si="46"/>
        <v>977.2383410000001</v>
      </c>
      <c r="T274" s="21">
        <f t="shared" si="47"/>
        <v>106.54844800000001</v>
      </c>
      <c r="U274" s="22">
        <f t="shared" si="48"/>
        <v>1146.4002030000001</v>
      </c>
      <c r="V274" s="39">
        <f t="shared" si="49"/>
        <v>0.73003683488587134</v>
      </c>
    </row>
    <row r="275" spans="1:22">
      <c r="A275">
        <v>270</v>
      </c>
      <c r="B275" s="155">
        <f t="shared" si="40"/>
        <v>41286</v>
      </c>
      <c r="C275" s="148">
        <f t="shared" si="41"/>
        <v>2013</v>
      </c>
      <c r="D275" s="148">
        <f t="shared" si="42"/>
        <v>1</v>
      </c>
      <c r="E275" s="152">
        <v>6</v>
      </c>
      <c r="F275" s="153">
        <v>38.593000000000004</v>
      </c>
      <c r="G275" s="154">
        <v>0</v>
      </c>
      <c r="H275" s="154">
        <v>1250.3530000000001</v>
      </c>
      <c r="I275" s="154">
        <v>118.90900000000001</v>
      </c>
      <c r="J275" s="151">
        <v>0</v>
      </c>
      <c r="K275" s="149">
        <f t="shared" si="43"/>
        <v>1407.8550000000002</v>
      </c>
      <c r="L275" s="148">
        <v>24.837</v>
      </c>
      <c r="M275" s="148">
        <v>0</v>
      </c>
      <c r="N275" s="148">
        <v>452.09500000000003</v>
      </c>
      <c r="O275" s="148">
        <v>32.466000000000001</v>
      </c>
      <c r="P275" s="148">
        <v>0</v>
      </c>
      <c r="Q275" s="21">
        <f t="shared" si="44"/>
        <v>69.618110999999999</v>
      </c>
      <c r="R275" s="21">
        <f t="shared" si="45"/>
        <v>0</v>
      </c>
      <c r="S275" s="21">
        <f t="shared" si="46"/>
        <v>882.03734500000007</v>
      </c>
      <c r="T275" s="21">
        <f t="shared" si="47"/>
        <v>103.11201600000001</v>
      </c>
      <c r="U275" s="22">
        <f t="shared" si="48"/>
        <v>1054.767472</v>
      </c>
      <c r="V275" s="39">
        <f t="shared" si="49"/>
        <v>0.74920178001285631</v>
      </c>
    </row>
    <row r="276" spans="1:22">
      <c r="A276">
        <v>271</v>
      </c>
      <c r="B276" s="155">
        <f t="shared" si="40"/>
        <v>41286</v>
      </c>
      <c r="C276" s="148">
        <f t="shared" si="41"/>
        <v>2013</v>
      </c>
      <c r="D276" s="148">
        <f t="shared" si="42"/>
        <v>1</v>
      </c>
      <c r="E276" s="152">
        <v>7</v>
      </c>
      <c r="F276" s="153">
        <v>38.792999999999999</v>
      </c>
      <c r="G276" s="154">
        <v>0</v>
      </c>
      <c r="H276" s="154">
        <v>1193.8320000000001</v>
      </c>
      <c r="I276" s="154">
        <v>109.374</v>
      </c>
      <c r="J276" s="151">
        <v>0</v>
      </c>
      <c r="K276" s="149">
        <f t="shared" si="43"/>
        <v>1341.999</v>
      </c>
      <c r="L276" s="148">
        <v>24.923999999999999</v>
      </c>
      <c r="M276" s="148">
        <v>0</v>
      </c>
      <c r="N276" s="148">
        <v>431.52600000000001</v>
      </c>
      <c r="O276" s="148">
        <v>29.821999999999999</v>
      </c>
      <c r="P276" s="148">
        <v>0</v>
      </c>
      <c r="Q276" s="21">
        <f t="shared" si="44"/>
        <v>69.861971999999994</v>
      </c>
      <c r="R276" s="21">
        <f t="shared" si="45"/>
        <v>0</v>
      </c>
      <c r="S276" s="21">
        <f t="shared" si="46"/>
        <v>841.90722600000004</v>
      </c>
      <c r="T276" s="21">
        <f t="shared" si="47"/>
        <v>94.714672000000007</v>
      </c>
      <c r="U276" s="22">
        <f t="shared" si="48"/>
        <v>1006.48387</v>
      </c>
      <c r="V276" s="39">
        <f t="shared" si="49"/>
        <v>0.74998853948475375</v>
      </c>
    </row>
    <row r="277" spans="1:22">
      <c r="A277">
        <v>272</v>
      </c>
      <c r="B277" s="155">
        <f t="shared" si="40"/>
        <v>41286</v>
      </c>
      <c r="C277" s="148">
        <f t="shared" si="41"/>
        <v>2013</v>
      </c>
      <c r="D277" s="148">
        <f t="shared" si="42"/>
        <v>1</v>
      </c>
      <c r="E277" s="152">
        <v>8</v>
      </c>
      <c r="F277" s="153">
        <v>38.802999999999997</v>
      </c>
      <c r="G277" s="154">
        <v>0</v>
      </c>
      <c r="H277" s="154">
        <v>1281.1590000000001</v>
      </c>
      <c r="I277" s="154">
        <v>83.730999999999995</v>
      </c>
      <c r="J277" s="151">
        <v>0</v>
      </c>
      <c r="K277" s="149">
        <f t="shared" si="43"/>
        <v>1403.693</v>
      </c>
      <c r="L277" s="148">
        <v>24.882000000000001</v>
      </c>
      <c r="M277" s="148">
        <v>0</v>
      </c>
      <c r="N277" s="148">
        <v>465.11500000000001</v>
      </c>
      <c r="O277" s="148">
        <v>22.178000000000001</v>
      </c>
      <c r="P277" s="148">
        <v>0</v>
      </c>
      <c r="Q277" s="21">
        <f t="shared" si="44"/>
        <v>69.744246000000004</v>
      </c>
      <c r="R277" s="21">
        <f t="shared" si="45"/>
        <v>0</v>
      </c>
      <c r="S277" s="21">
        <f t="shared" si="46"/>
        <v>907.43936500000007</v>
      </c>
      <c r="T277" s="21">
        <f t="shared" si="47"/>
        <v>70.437328000000008</v>
      </c>
      <c r="U277" s="22">
        <f t="shared" si="48"/>
        <v>1047.6209390000001</v>
      </c>
      <c r="V277" s="39">
        <f t="shared" si="49"/>
        <v>0.7463319536394355</v>
      </c>
    </row>
    <row r="278" spans="1:22">
      <c r="A278">
        <v>273</v>
      </c>
      <c r="B278" s="155">
        <f t="shared" si="40"/>
        <v>41286</v>
      </c>
      <c r="C278" s="148">
        <f t="shared" si="41"/>
        <v>2013</v>
      </c>
      <c r="D278" s="148">
        <f t="shared" si="42"/>
        <v>1</v>
      </c>
      <c r="E278" s="152">
        <v>9</v>
      </c>
      <c r="F278" s="153">
        <v>38.558999999999997</v>
      </c>
      <c r="G278" s="154">
        <v>0</v>
      </c>
      <c r="H278" s="154">
        <v>1285.3209999999999</v>
      </c>
      <c r="I278" s="154">
        <v>83.039000000000001</v>
      </c>
      <c r="J278" s="151">
        <v>0</v>
      </c>
      <c r="K278" s="149">
        <f t="shared" si="43"/>
        <v>1406.9189999999999</v>
      </c>
      <c r="L278" s="148">
        <v>24.774999999999999</v>
      </c>
      <c r="M278" s="148">
        <v>0</v>
      </c>
      <c r="N278" s="148">
        <v>469.22800000000001</v>
      </c>
      <c r="O278" s="148">
        <v>21.786000000000001</v>
      </c>
      <c r="P278" s="148">
        <v>0</v>
      </c>
      <c r="Q278" s="21">
        <f t="shared" si="44"/>
        <v>69.444324999999992</v>
      </c>
      <c r="R278" s="21">
        <f t="shared" si="45"/>
        <v>0</v>
      </c>
      <c r="S278" s="21">
        <f t="shared" si="46"/>
        <v>915.46382800000003</v>
      </c>
      <c r="T278" s="21">
        <f t="shared" si="47"/>
        <v>69.192336000000012</v>
      </c>
      <c r="U278" s="22">
        <f t="shared" si="48"/>
        <v>1054.1004890000002</v>
      </c>
      <c r="V278" s="39">
        <f t="shared" si="49"/>
        <v>0.74922613810745342</v>
      </c>
    </row>
    <row r="279" spans="1:22">
      <c r="A279">
        <v>274</v>
      </c>
      <c r="B279" s="155">
        <f t="shared" si="40"/>
        <v>41286</v>
      </c>
      <c r="C279" s="148">
        <f t="shared" si="41"/>
        <v>2013</v>
      </c>
      <c r="D279" s="148">
        <f t="shared" si="42"/>
        <v>1</v>
      </c>
      <c r="E279" s="152">
        <v>10</v>
      </c>
      <c r="F279" s="153">
        <v>39.701000000000001</v>
      </c>
      <c r="G279" s="154">
        <v>0</v>
      </c>
      <c r="H279" s="154">
        <v>1317.529</v>
      </c>
      <c r="I279" s="154">
        <v>113.221</v>
      </c>
      <c r="J279" s="151">
        <v>0</v>
      </c>
      <c r="K279" s="149">
        <f t="shared" si="43"/>
        <v>1470.451</v>
      </c>
      <c r="L279" s="148">
        <v>25.472000000000001</v>
      </c>
      <c r="M279" s="148">
        <v>0</v>
      </c>
      <c r="N279" s="148">
        <v>490.56799999999998</v>
      </c>
      <c r="O279" s="148">
        <v>29.395</v>
      </c>
      <c r="P279" s="148">
        <v>0</v>
      </c>
      <c r="Q279" s="21">
        <f t="shared" si="44"/>
        <v>71.398015999999998</v>
      </c>
      <c r="R279" s="21">
        <f t="shared" si="45"/>
        <v>0</v>
      </c>
      <c r="S279" s="21">
        <f t="shared" si="46"/>
        <v>957.09816799999999</v>
      </c>
      <c r="T279" s="21">
        <f t="shared" si="47"/>
        <v>93.358519999999999</v>
      </c>
      <c r="U279" s="22">
        <f t="shared" si="48"/>
        <v>1121.8547040000001</v>
      </c>
      <c r="V279" s="39">
        <f t="shared" si="49"/>
        <v>0.76293239557115478</v>
      </c>
    </row>
    <row r="280" spans="1:22">
      <c r="A280">
        <v>275</v>
      </c>
      <c r="B280" s="155">
        <f t="shared" si="40"/>
        <v>41286</v>
      </c>
      <c r="C280" s="148">
        <f t="shared" si="41"/>
        <v>2013</v>
      </c>
      <c r="D280" s="148">
        <f t="shared" si="42"/>
        <v>1</v>
      </c>
      <c r="E280" s="152">
        <v>11</v>
      </c>
      <c r="F280" s="153">
        <v>41.563000000000002</v>
      </c>
      <c r="G280" s="154">
        <v>0</v>
      </c>
      <c r="H280" s="154">
        <v>1369.424</v>
      </c>
      <c r="I280" s="154">
        <v>136.30099999999999</v>
      </c>
      <c r="J280" s="151">
        <v>0</v>
      </c>
      <c r="K280" s="149">
        <f t="shared" si="43"/>
        <v>1547.288</v>
      </c>
      <c r="L280" s="148">
        <v>26.254999999999999</v>
      </c>
      <c r="M280" s="148">
        <v>0</v>
      </c>
      <c r="N280" s="148">
        <v>500.48</v>
      </c>
      <c r="O280" s="148">
        <v>37.162999999999997</v>
      </c>
      <c r="P280" s="148">
        <v>0</v>
      </c>
      <c r="Q280" s="21">
        <f t="shared" si="44"/>
        <v>73.592765</v>
      </c>
      <c r="R280" s="21">
        <f t="shared" si="45"/>
        <v>0</v>
      </c>
      <c r="S280" s="21">
        <f t="shared" si="46"/>
        <v>976.43648000000007</v>
      </c>
      <c r="T280" s="21">
        <f t="shared" si="47"/>
        <v>118.02968799999999</v>
      </c>
      <c r="U280" s="22">
        <f t="shared" si="48"/>
        <v>1168.0589330000003</v>
      </c>
      <c r="V280" s="39">
        <f t="shared" si="49"/>
        <v>0.75490725256060942</v>
      </c>
    </row>
    <row r="281" spans="1:22">
      <c r="A281">
        <v>276</v>
      </c>
      <c r="B281" s="155">
        <f t="shared" si="40"/>
        <v>41286</v>
      </c>
      <c r="C281" s="148">
        <f t="shared" si="41"/>
        <v>2013</v>
      </c>
      <c r="D281" s="148">
        <f t="shared" si="42"/>
        <v>1</v>
      </c>
      <c r="E281" s="152">
        <v>12</v>
      </c>
      <c r="F281" s="153">
        <v>40.332000000000001</v>
      </c>
      <c r="G281" s="154">
        <v>0</v>
      </c>
      <c r="H281" s="154">
        <v>1405.1980000000001</v>
      </c>
      <c r="I281" s="154">
        <v>153.364</v>
      </c>
      <c r="J281" s="151">
        <v>0</v>
      </c>
      <c r="K281" s="149">
        <f t="shared" si="43"/>
        <v>1598.8940000000002</v>
      </c>
      <c r="L281" s="148">
        <v>25.654</v>
      </c>
      <c r="M281" s="148">
        <v>0</v>
      </c>
      <c r="N281" s="148">
        <v>506.43799999999999</v>
      </c>
      <c r="O281" s="148">
        <v>41.188000000000002</v>
      </c>
      <c r="P281" s="148">
        <v>0</v>
      </c>
      <c r="Q281" s="21">
        <f t="shared" si="44"/>
        <v>71.908162000000004</v>
      </c>
      <c r="R281" s="21">
        <f t="shared" si="45"/>
        <v>0</v>
      </c>
      <c r="S281" s="21">
        <f t="shared" si="46"/>
        <v>988.06053800000007</v>
      </c>
      <c r="T281" s="21">
        <f t="shared" si="47"/>
        <v>130.81308800000002</v>
      </c>
      <c r="U281" s="22">
        <f t="shared" si="48"/>
        <v>1190.7817880000002</v>
      </c>
      <c r="V281" s="39">
        <f t="shared" si="49"/>
        <v>0.7447534283073175</v>
      </c>
    </row>
    <row r="282" spans="1:22">
      <c r="A282">
        <v>277</v>
      </c>
      <c r="B282" s="155">
        <f t="shared" si="40"/>
        <v>41286</v>
      </c>
      <c r="C282" s="148">
        <f t="shared" si="41"/>
        <v>2013</v>
      </c>
      <c r="D282" s="148">
        <f t="shared" si="42"/>
        <v>1</v>
      </c>
      <c r="E282" s="152">
        <v>13</v>
      </c>
      <c r="F282" s="153">
        <v>39.923000000000002</v>
      </c>
      <c r="G282" s="154">
        <v>0</v>
      </c>
      <c r="H282" s="154">
        <v>1422.7660000000001</v>
      </c>
      <c r="I282" s="154">
        <v>162.28899999999999</v>
      </c>
      <c r="J282" s="151">
        <v>0</v>
      </c>
      <c r="K282" s="149">
        <f t="shared" si="43"/>
        <v>1624.9780000000001</v>
      </c>
      <c r="L282" s="148">
        <v>25.462</v>
      </c>
      <c r="M282" s="148">
        <v>0</v>
      </c>
      <c r="N282" s="148">
        <v>513.88</v>
      </c>
      <c r="O282" s="148">
        <v>44.225999999999999</v>
      </c>
      <c r="P282" s="148">
        <v>0</v>
      </c>
      <c r="Q282" s="21">
        <f t="shared" si="44"/>
        <v>71.369985999999997</v>
      </c>
      <c r="R282" s="21">
        <f t="shared" si="45"/>
        <v>0</v>
      </c>
      <c r="S282" s="21">
        <f t="shared" si="46"/>
        <v>1002.57988</v>
      </c>
      <c r="T282" s="21">
        <f t="shared" si="47"/>
        <v>140.46177600000001</v>
      </c>
      <c r="U282" s="22">
        <f t="shared" si="48"/>
        <v>1214.411642</v>
      </c>
      <c r="V282" s="39">
        <f t="shared" si="49"/>
        <v>0.7473403590694766</v>
      </c>
    </row>
    <row r="283" spans="1:22">
      <c r="A283">
        <v>278</v>
      </c>
      <c r="B283" s="155">
        <f t="shared" si="40"/>
        <v>41286</v>
      </c>
      <c r="C283" s="148">
        <f t="shared" si="41"/>
        <v>2013</v>
      </c>
      <c r="D283" s="148">
        <f t="shared" si="42"/>
        <v>1</v>
      </c>
      <c r="E283" s="152">
        <v>14</v>
      </c>
      <c r="F283" s="153">
        <v>39.771000000000001</v>
      </c>
      <c r="G283" s="154">
        <v>0</v>
      </c>
      <c r="H283" s="154">
        <v>1417.789</v>
      </c>
      <c r="I283" s="154">
        <v>184.18199999999999</v>
      </c>
      <c r="J283" s="151">
        <v>0</v>
      </c>
      <c r="K283" s="149">
        <f t="shared" si="43"/>
        <v>1641.742</v>
      </c>
      <c r="L283" s="148">
        <v>25.367999999999999</v>
      </c>
      <c r="M283" s="148">
        <v>0</v>
      </c>
      <c r="N283" s="148">
        <v>512.255</v>
      </c>
      <c r="O283" s="148">
        <v>49.73</v>
      </c>
      <c r="P283" s="148">
        <v>0</v>
      </c>
      <c r="Q283" s="21">
        <f t="shared" si="44"/>
        <v>71.106504000000001</v>
      </c>
      <c r="R283" s="21">
        <f t="shared" si="45"/>
        <v>0</v>
      </c>
      <c r="S283" s="21">
        <f t="shared" si="46"/>
        <v>999.40950500000008</v>
      </c>
      <c r="T283" s="21">
        <f t="shared" si="47"/>
        <v>157.94247999999999</v>
      </c>
      <c r="U283" s="22">
        <f t="shared" si="48"/>
        <v>1228.4584890000001</v>
      </c>
      <c r="V283" s="39">
        <f t="shared" si="49"/>
        <v>0.74826525056921256</v>
      </c>
    </row>
    <row r="284" spans="1:22">
      <c r="A284">
        <v>279</v>
      </c>
      <c r="B284" s="155">
        <f t="shared" si="40"/>
        <v>41286</v>
      </c>
      <c r="C284" s="148">
        <f t="shared" si="41"/>
        <v>2013</v>
      </c>
      <c r="D284" s="148">
        <f t="shared" si="42"/>
        <v>1</v>
      </c>
      <c r="E284" s="152">
        <v>15</v>
      </c>
      <c r="F284" s="153">
        <v>39.756</v>
      </c>
      <c r="G284" s="154">
        <v>0</v>
      </c>
      <c r="H284" s="154">
        <v>1420.8969999999999</v>
      </c>
      <c r="I284" s="154">
        <v>209.751</v>
      </c>
      <c r="J284" s="151">
        <v>0</v>
      </c>
      <c r="K284" s="149">
        <f t="shared" si="43"/>
        <v>1670.404</v>
      </c>
      <c r="L284" s="148">
        <v>25.370999999999999</v>
      </c>
      <c r="M284" s="148">
        <v>0</v>
      </c>
      <c r="N284" s="148">
        <v>515.24599999999998</v>
      </c>
      <c r="O284" s="148">
        <v>59.292000000000002</v>
      </c>
      <c r="P284" s="148">
        <v>0</v>
      </c>
      <c r="Q284" s="21">
        <f t="shared" si="44"/>
        <v>71.114913000000001</v>
      </c>
      <c r="R284" s="21">
        <f t="shared" si="45"/>
        <v>0</v>
      </c>
      <c r="S284" s="21">
        <f t="shared" si="46"/>
        <v>1005.244946</v>
      </c>
      <c r="T284" s="21">
        <f t="shared" si="47"/>
        <v>188.31139200000001</v>
      </c>
      <c r="U284" s="22">
        <f t="shared" si="48"/>
        <v>1264.6712510000002</v>
      </c>
      <c r="V284" s="39">
        <f t="shared" si="49"/>
        <v>0.75710501830694865</v>
      </c>
    </row>
    <row r="285" spans="1:22">
      <c r="A285">
        <v>280</v>
      </c>
      <c r="B285" s="155">
        <f t="shared" si="40"/>
        <v>41286</v>
      </c>
      <c r="C285" s="148">
        <f t="shared" si="41"/>
        <v>2013</v>
      </c>
      <c r="D285" s="148">
        <f t="shared" si="42"/>
        <v>1</v>
      </c>
      <c r="E285" s="152">
        <v>16</v>
      </c>
      <c r="F285" s="153">
        <v>39.783000000000001</v>
      </c>
      <c r="G285" s="154">
        <v>0</v>
      </c>
      <c r="H285" s="154">
        <v>1486.8679999999999</v>
      </c>
      <c r="I285" s="154">
        <v>228.547</v>
      </c>
      <c r="J285" s="151">
        <v>0</v>
      </c>
      <c r="K285" s="149">
        <f t="shared" si="43"/>
        <v>1755.1979999999999</v>
      </c>
      <c r="L285" s="148">
        <v>25.411000000000001</v>
      </c>
      <c r="M285" s="148">
        <v>0</v>
      </c>
      <c r="N285" s="148">
        <v>518.62699999999995</v>
      </c>
      <c r="O285" s="148">
        <v>63.677</v>
      </c>
      <c r="P285" s="148">
        <v>0</v>
      </c>
      <c r="Q285" s="21">
        <f t="shared" si="44"/>
        <v>71.227033000000006</v>
      </c>
      <c r="R285" s="21">
        <f t="shared" si="45"/>
        <v>0</v>
      </c>
      <c r="S285" s="21">
        <f t="shared" si="46"/>
        <v>1011.841277</v>
      </c>
      <c r="T285" s="21">
        <f t="shared" si="47"/>
        <v>202.23815200000001</v>
      </c>
      <c r="U285" s="22">
        <f t="shared" si="48"/>
        <v>1285.306462</v>
      </c>
      <c r="V285" s="39">
        <f t="shared" si="49"/>
        <v>0.73228573756351145</v>
      </c>
    </row>
    <row r="286" spans="1:22">
      <c r="A286">
        <v>281</v>
      </c>
      <c r="B286" s="155">
        <f t="shared" si="40"/>
        <v>41286</v>
      </c>
      <c r="C286" s="148">
        <f t="shared" si="41"/>
        <v>2013</v>
      </c>
      <c r="D286" s="148">
        <f t="shared" si="42"/>
        <v>1</v>
      </c>
      <c r="E286" s="152">
        <v>17</v>
      </c>
      <c r="F286" s="153">
        <v>39.039000000000001</v>
      </c>
      <c r="G286" s="154">
        <v>0</v>
      </c>
      <c r="H286" s="154">
        <v>1410.94</v>
      </c>
      <c r="I286" s="154">
        <v>233.29499999999999</v>
      </c>
      <c r="J286" s="151">
        <v>0</v>
      </c>
      <c r="K286" s="149">
        <f t="shared" si="43"/>
        <v>1683.2740000000001</v>
      </c>
      <c r="L286" s="148">
        <v>25.053000000000001</v>
      </c>
      <c r="M286" s="148">
        <v>0</v>
      </c>
      <c r="N286" s="148">
        <v>505.28699999999998</v>
      </c>
      <c r="O286" s="148">
        <v>65.843000000000004</v>
      </c>
      <c r="P286" s="148">
        <v>0</v>
      </c>
      <c r="Q286" s="21">
        <f t="shared" si="44"/>
        <v>70.223558999999995</v>
      </c>
      <c r="R286" s="21">
        <f t="shared" si="45"/>
        <v>0</v>
      </c>
      <c r="S286" s="21">
        <f t="shared" si="46"/>
        <v>985.81493699999999</v>
      </c>
      <c r="T286" s="21">
        <f t="shared" si="47"/>
        <v>209.11736800000003</v>
      </c>
      <c r="U286" s="22">
        <f t="shared" si="48"/>
        <v>1265.1558639999998</v>
      </c>
      <c r="V286" s="39">
        <f t="shared" si="49"/>
        <v>0.7516042331789119</v>
      </c>
    </row>
    <row r="287" spans="1:22">
      <c r="A287">
        <v>282</v>
      </c>
      <c r="B287" s="155">
        <f t="shared" ref="B287:B350" si="50">+B263+1</f>
        <v>41286</v>
      </c>
      <c r="C287" s="148">
        <f t="shared" si="41"/>
        <v>2013</v>
      </c>
      <c r="D287" s="148">
        <f t="shared" si="42"/>
        <v>1</v>
      </c>
      <c r="E287" s="152">
        <v>18</v>
      </c>
      <c r="F287" s="153">
        <v>39.853000000000002</v>
      </c>
      <c r="G287" s="154">
        <v>0</v>
      </c>
      <c r="H287" s="154">
        <v>1603.2560000000001</v>
      </c>
      <c r="I287" s="154">
        <v>230.804</v>
      </c>
      <c r="J287" s="151">
        <v>0</v>
      </c>
      <c r="K287" s="149">
        <f t="shared" si="43"/>
        <v>1873.9130000000002</v>
      </c>
      <c r="L287" s="148">
        <v>25.443000000000001</v>
      </c>
      <c r="M287" s="148">
        <v>0</v>
      </c>
      <c r="N287" s="148">
        <v>558.44299999999998</v>
      </c>
      <c r="O287" s="148">
        <v>64.667000000000002</v>
      </c>
      <c r="P287" s="148">
        <v>0</v>
      </c>
      <c r="Q287" s="21">
        <f t="shared" si="44"/>
        <v>71.316729000000009</v>
      </c>
      <c r="R287" s="21">
        <f t="shared" si="45"/>
        <v>0</v>
      </c>
      <c r="S287" s="21">
        <f t="shared" si="46"/>
        <v>1089.522293</v>
      </c>
      <c r="T287" s="21">
        <f t="shared" si="47"/>
        <v>205.38239200000001</v>
      </c>
      <c r="U287" s="22">
        <f t="shared" si="48"/>
        <v>1366.2214140000001</v>
      </c>
      <c r="V287" s="39">
        <f t="shared" si="49"/>
        <v>0.72907408935206697</v>
      </c>
    </row>
    <row r="288" spans="1:22">
      <c r="A288">
        <v>283</v>
      </c>
      <c r="B288" s="155">
        <f t="shared" si="50"/>
        <v>41286</v>
      </c>
      <c r="C288" s="148">
        <f t="shared" si="41"/>
        <v>2013</v>
      </c>
      <c r="D288" s="148">
        <f t="shared" si="42"/>
        <v>1</v>
      </c>
      <c r="E288" s="152">
        <v>19</v>
      </c>
      <c r="F288" s="153">
        <v>39.963999999999999</v>
      </c>
      <c r="G288" s="154">
        <v>0</v>
      </c>
      <c r="H288" s="154">
        <v>1358.921</v>
      </c>
      <c r="I288" s="154">
        <v>216.90899999999999</v>
      </c>
      <c r="J288" s="151">
        <v>0</v>
      </c>
      <c r="K288" s="149">
        <f t="shared" si="43"/>
        <v>1615.7939999999999</v>
      </c>
      <c r="L288" s="148">
        <v>25.4</v>
      </c>
      <c r="M288" s="148">
        <v>0</v>
      </c>
      <c r="N288" s="148">
        <v>495.33</v>
      </c>
      <c r="O288" s="148">
        <v>60.664000000000001</v>
      </c>
      <c r="P288" s="148">
        <v>0</v>
      </c>
      <c r="Q288" s="21">
        <f t="shared" si="44"/>
        <v>71.19619999999999</v>
      </c>
      <c r="R288" s="21">
        <f t="shared" si="45"/>
        <v>0</v>
      </c>
      <c r="S288" s="21">
        <f t="shared" si="46"/>
        <v>966.38882999999998</v>
      </c>
      <c r="T288" s="21">
        <f t="shared" si="47"/>
        <v>192.66886400000001</v>
      </c>
      <c r="U288" s="22">
        <f t="shared" si="48"/>
        <v>1230.2538939999999</v>
      </c>
      <c r="V288" s="39">
        <f t="shared" si="49"/>
        <v>0.76139278521890785</v>
      </c>
    </row>
    <row r="289" spans="1:22">
      <c r="A289">
        <v>284</v>
      </c>
      <c r="B289" s="155">
        <f t="shared" si="50"/>
        <v>41286</v>
      </c>
      <c r="C289" s="148">
        <f t="shared" si="41"/>
        <v>2013</v>
      </c>
      <c r="D289" s="148">
        <f t="shared" si="42"/>
        <v>1</v>
      </c>
      <c r="E289" s="152">
        <v>20</v>
      </c>
      <c r="F289" s="153">
        <v>40.598999999999997</v>
      </c>
      <c r="G289" s="154">
        <v>0</v>
      </c>
      <c r="H289" s="154">
        <v>1371.7860000000001</v>
      </c>
      <c r="I289" s="154">
        <v>205.56399999999999</v>
      </c>
      <c r="J289" s="151">
        <v>0</v>
      </c>
      <c r="K289" s="149">
        <f t="shared" si="43"/>
        <v>1617.9490000000001</v>
      </c>
      <c r="L289" s="148">
        <v>25.702000000000002</v>
      </c>
      <c r="M289" s="148">
        <v>0</v>
      </c>
      <c r="N289" s="148">
        <v>502.18400000000003</v>
      </c>
      <c r="O289" s="148">
        <v>57.81</v>
      </c>
      <c r="P289" s="148">
        <v>0</v>
      </c>
      <c r="Q289" s="21">
        <f t="shared" si="44"/>
        <v>72.04270600000001</v>
      </c>
      <c r="R289" s="21">
        <f t="shared" si="45"/>
        <v>0</v>
      </c>
      <c r="S289" s="21">
        <f t="shared" si="46"/>
        <v>979.76098400000012</v>
      </c>
      <c r="T289" s="21">
        <f t="shared" si="47"/>
        <v>183.60456000000002</v>
      </c>
      <c r="U289" s="22">
        <f t="shared" si="48"/>
        <v>1235.4082500000002</v>
      </c>
      <c r="V289" s="39">
        <f t="shared" si="49"/>
        <v>0.76356439541666654</v>
      </c>
    </row>
    <row r="290" spans="1:22">
      <c r="A290">
        <v>285</v>
      </c>
      <c r="B290" s="155">
        <f t="shared" si="50"/>
        <v>41286</v>
      </c>
      <c r="C290" s="148">
        <f t="shared" si="41"/>
        <v>2013</v>
      </c>
      <c r="D290" s="148">
        <f t="shared" si="42"/>
        <v>1</v>
      </c>
      <c r="E290" s="152">
        <v>21</v>
      </c>
      <c r="F290" s="153">
        <v>41.19</v>
      </c>
      <c r="G290" s="154">
        <v>0</v>
      </c>
      <c r="H290" s="154">
        <v>1315.943</v>
      </c>
      <c r="I290" s="154">
        <v>238.45500000000001</v>
      </c>
      <c r="J290" s="151">
        <v>0</v>
      </c>
      <c r="K290" s="149">
        <f t="shared" si="43"/>
        <v>1595.588</v>
      </c>
      <c r="L290" s="148">
        <v>26.129000000000001</v>
      </c>
      <c r="M290" s="148">
        <v>0</v>
      </c>
      <c r="N290" s="148">
        <v>482.04199999999997</v>
      </c>
      <c r="O290" s="148">
        <v>66.66</v>
      </c>
      <c r="P290" s="148">
        <v>0</v>
      </c>
      <c r="Q290" s="21">
        <f t="shared" si="44"/>
        <v>73.239587</v>
      </c>
      <c r="R290" s="21">
        <f t="shared" si="45"/>
        <v>0</v>
      </c>
      <c r="S290" s="21">
        <f t="shared" si="46"/>
        <v>940.46394199999997</v>
      </c>
      <c r="T290" s="21">
        <f t="shared" si="47"/>
        <v>211.71216000000001</v>
      </c>
      <c r="U290" s="22">
        <f t="shared" si="48"/>
        <v>1225.4156889999999</v>
      </c>
      <c r="V290" s="39">
        <f t="shared" si="49"/>
        <v>0.76800257271927341</v>
      </c>
    </row>
    <row r="291" spans="1:22">
      <c r="A291">
        <v>286</v>
      </c>
      <c r="B291" s="155">
        <f t="shared" si="50"/>
        <v>41286</v>
      </c>
      <c r="C291" s="148">
        <f t="shared" si="41"/>
        <v>2013</v>
      </c>
      <c r="D291" s="148">
        <f t="shared" si="42"/>
        <v>1</v>
      </c>
      <c r="E291" s="152">
        <v>22</v>
      </c>
      <c r="F291" s="153">
        <v>41.598999999999997</v>
      </c>
      <c r="G291" s="154">
        <v>0</v>
      </c>
      <c r="H291" s="154">
        <v>1418.4580000000001</v>
      </c>
      <c r="I291" s="154">
        <v>248.96799999999999</v>
      </c>
      <c r="J291" s="151">
        <v>0</v>
      </c>
      <c r="K291" s="149">
        <f t="shared" si="43"/>
        <v>1709.0250000000001</v>
      </c>
      <c r="L291" s="148">
        <v>26.190999999999999</v>
      </c>
      <c r="M291" s="148">
        <v>0</v>
      </c>
      <c r="N291" s="148">
        <v>509.04199999999997</v>
      </c>
      <c r="O291" s="148">
        <v>69.087999999999994</v>
      </c>
      <c r="P291" s="148">
        <v>0</v>
      </c>
      <c r="Q291" s="21">
        <f t="shared" si="44"/>
        <v>73.413372999999993</v>
      </c>
      <c r="R291" s="21">
        <f t="shared" si="45"/>
        <v>0</v>
      </c>
      <c r="S291" s="21">
        <f t="shared" si="46"/>
        <v>993.140942</v>
      </c>
      <c r="T291" s="21">
        <f t="shared" si="47"/>
        <v>219.42348799999999</v>
      </c>
      <c r="U291" s="22">
        <f t="shared" si="48"/>
        <v>1285.977803</v>
      </c>
      <c r="V291" s="39">
        <f t="shared" si="49"/>
        <v>0.75246283875309017</v>
      </c>
    </row>
    <row r="292" spans="1:22">
      <c r="A292">
        <v>287</v>
      </c>
      <c r="B292" s="155">
        <f t="shared" si="50"/>
        <v>41286</v>
      </c>
      <c r="C292" s="148">
        <f t="shared" si="41"/>
        <v>2013</v>
      </c>
      <c r="D292" s="148">
        <f t="shared" si="42"/>
        <v>1</v>
      </c>
      <c r="E292" s="152">
        <v>23</v>
      </c>
      <c r="F292" s="153">
        <v>41.326999999999998</v>
      </c>
      <c r="G292" s="154">
        <v>0</v>
      </c>
      <c r="H292" s="154">
        <v>1453.7370000000001</v>
      </c>
      <c r="I292" s="154">
        <v>233.86199999999999</v>
      </c>
      <c r="J292" s="151">
        <v>0</v>
      </c>
      <c r="K292" s="149">
        <f t="shared" si="43"/>
        <v>1728.9260000000002</v>
      </c>
      <c r="L292" s="148">
        <v>26.103000000000002</v>
      </c>
      <c r="M292" s="148">
        <v>0</v>
      </c>
      <c r="N292" s="148">
        <v>513.70799999999997</v>
      </c>
      <c r="O292" s="148">
        <v>64.11</v>
      </c>
      <c r="P292" s="148">
        <v>0</v>
      </c>
      <c r="Q292" s="21">
        <f t="shared" si="44"/>
        <v>73.166708999999997</v>
      </c>
      <c r="R292" s="21">
        <f t="shared" si="45"/>
        <v>0</v>
      </c>
      <c r="S292" s="21">
        <f t="shared" si="46"/>
        <v>1002.2443079999999</v>
      </c>
      <c r="T292" s="21">
        <f t="shared" si="47"/>
        <v>203.61336</v>
      </c>
      <c r="U292" s="22">
        <f t="shared" si="48"/>
        <v>1279.024377</v>
      </c>
      <c r="V292" s="39">
        <f t="shared" si="49"/>
        <v>0.73977971121956632</v>
      </c>
    </row>
    <row r="293" spans="1:22">
      <c r="A293">
        <v>288</v>
      </c>
      <c r="B293" s="155">
        <f t="shared" si="50"/>
        <v>41286</v>
      </c>
      <c r="C293" s="148">
        <f t="shared" si="41"/>
        <v>2013</v>
      </c>
      <c r="D293" s="148">
        <f t="shared" si="42"/>
        <v>1</v>
      </c>
      <c r="E293" s="152">
        <v>24</v>
      </c>
      <c r="F293" s="153">
        <v>41.703000000000003</v>
      </c>
      <c r="G293" s="154">
        <v>0</v>
      </c>
      <c r="H293" s="154">
        <v>1469.71</v>
      </c>
      <c r="I293" s="154">
        <v>199.27199999999999</v>
      </c>
      <c r="J293" s="151">
        <v>0</v>
      </c>
      <c r="K293" s="149">
        <f t="shared" si="43"/>
        <v>1710.6849999999999</v>
      </c>
      <c r="L293" s="148">
        <v>26.300999999999998</v>
      </c>
      <c r="M293" s="148">
        <v>0</v>
      </c>
      <c r="N293" s="148">
        <v>533.59400000000005</v>
      </c>
      <c r="O293" s="148">
        <v>55.465000000000003</v>
      </c>
      <c r="P293" s="148">
        <v>0</v>
      </c>
      <c r="Q293" s="21">
        <f t="shared" si="44"/>
        <v>73.721702999999991</v>
      </c>
      <c r="R293" s="21">
        <f t="shared" si="45"/>
        <v>0</v>
      </c>
      <c r="S293" s="21">
        <f t="shared" si="46"/>
        <v>1041.0418940000002</v>
      </c>
      <c r="T293" s="21">
        <f t="shared" si="47"/>
        <v>176.15684000000002</v>
      </c>
      <c r="U293" s="22">
        <f t="shared" si="48"/>
        <v>1290.9204370000002</v>
      </c>
      <c r="V293" s="39">
        <f t="shared" si="49"/>
        <v>0.75462194208752653</v>
      </c>
    </row>
    <row r="294" spans="1:22">
      <c r="A294">
        <v>289</v>
      </c>
      <c r="B294" s="155">
        <f t="shared" si="50"/>
        <v>41287</v>
      </c>
      <c r="C294" s="148">
        <f t="shared" si="41"/>
        <v>2013</v>
      </c>
      <c r="D294" s="148">
        <f t="shared" si="42"/>
        <v>1</v>
      </c>
      <c r="E294" s="152">
        <v>1</v>
      </c>
      <c r="F294" s="153">
        <v>39.493000000000002</v>
      </c>
      <c r="G294" s="154">
        <v>0</v>
      </c>
      <c r="H294" s="154">
        <v>1558.7439999999999</v>
      </c>
      <c r="I294" s="154">
        <v>150.35900000000001</v>
      </c>
      <c r="J294" s="151">
        <v>0</v>
      </c>
      <c r="K294" s="149">
        <f t="shared" si="43"/>
        <v>1748.5959999999998</v>
      </c>
      <c r="L294" s="148">
        <v>25.241</v>
      </c>
      <c r="M294" s="148">
        <v>0</v>
      </c>
      <c r="N294" s="148">
        <v>551.29499999999996</v>
      </c>
      <c r="O294" s="148">
        <v>41.658000000000001</v>
      </c>
      <c r="P294" s="148">
        <v>0</v>
      </c>
      <c r="Q294" s="21">
        <f t="shared" si="44"/>
        <v>70.750523000000001</v>
      </c>
      <c r="R294" s="21">
        <f t="shared" si="45"/>
        <v>0</v>
      </c>
      <c r="S294" s="21">
        <f t="shared" si="46"/>
        <v>1075.5765449999999</v>
      </c>
      <c r="T294" s="21">
        <f t="shared" si="47"/>
        <v>132.30580800000001</v>
      </c>
      <c r="U294" s="22">
        <f t="shared" si="48"/>
        <v>1278.6328759999999</v>
      </c>
      <c r="V294" s="39">
        <f t="shared" si="49"/>
        <v>0.73123401631937857</v>
      </c>
    </row>
    <row r="295" spans="1:22">
      <c r="A295">
        <v>290</v>
      </c>
      <c r="B295" s="155">
        <f t="shared" si="50"/>
        <v>41287</v>
      </c>
      <c r="C295" s="148">
        <f t="shared" si="41"/>
        <v>2013</v>
      </c>
      <c r="D295" s="148">
        <f t="shared" si="42"/>
        <v>1</v>
      </c>
      <c r="E295" s="152">
        <v>2</v>
      </c>
      <c r="F295" s="153">
        <v>40.554000000000002</v>
      </c>
      <c r="G295" s="154">
        <v>0</v>
      </c>
      <c r="H295" s="154">
        <v>1445.835</v>
      </c>
      <c r="I295" s="154">
        <v>126.642</v>
      </c>
      <c r="J295" s="151">
        <v>0</v>
      </c>
      <c r="K295" s="149">
        <f t="shared" si="43"/>
        <v>1613.0310000000002</v>
      </c>
      <c r="L295" s="148">
        <v>25.739000000000001</v>
      </c>
      <c r="M295" s="148">
        <v>0</v>
      </c>
      <c r="N295" s="148">
        <v>480.00400000000002</v>
      </c>
      <c r="O295" s="148">
        <v>35.256</v>
      </c>
      <c r="P295" s="148">
        <v>0</v>
      </c>
      <c r="Q295" s="21">
        <f t="shared" si="44"/>
        <v>72.146417</v>
      </c>
      <c r="R295" s="21">
        <f t="shared" si="45"/>
        <v>0</v>
      </c>
      <c r="S295" s="21">
        <f t="shared" si="46"/>
        <v>936.4878040000001</v>
      </c>
      <c r="T295" s="21">
        <f t="shared" si="47"/>
        <v>111.973056</v>
      </c>
      <c r="U295" s="22">
        <f t="shared" si="48"/>
        <v>1120.6072770000001</v>
      </c>
      <c r="V295" s="39">
        <f t="shared" si="49"/>
        <v>0.69472147590467881</v>
      </c>
    </row>
    <row r="296" spans="1:22">
      <c r="A296">
        <v>291</v>
      </c>
      <c r="B296" s="155">
        <f t="shared" si="50"/>
        <v>41287</v>
      </c>
      <c r="C296" s="148">
        <f t="shared" si="41"/>
        <v>2013</v>
      </c>
      <c r="D296" s="148">
        <f t="shared" si="42"/>
        <v>1</v>
      </c>
      <c r="E296" s="152">
        <v>3</v>
      </c>
      <c r="F296" s="153">
        <v>40.472999999999999</v>
      </c>
      <c r="G296" s="154">
        <v>0</v>
      </c>
      <c r="H296" s="154">
        <v>1296.671</v>
      </c>
      <c r="I296" s="154">
        <v>117.684</v>
      </c>
      <c r="J296" s="151">
        <v>0</v>
      </c>
      <c r="K296" s="149">
        <f t="shared" si="43"/>
        <v>1454.828</v>
      </c>
      <c r="L296" s="148">
        <v>25.670999999999999</v>
      </c>
      <c r="M296" s="148">
        <v>0</v>
      </c>
      <c r="N296" s="148">
        <v>451.05599999999998</v>
      </c>
      <c r="O296" s="148">
        <v>31.126999999999999</v>
      </c>
      <c r="P296" s="148">
        <v>0</v>
      </c>
      <c r="Q296" s="21">
        <f t="shared" si="44"/>
        <v>71.955812999999992</v>
      </c>
      <c r="R296" s="21">
        <f t="shared" si="45"/>
        <v>0</v>
      </c>
      <c r="S296" s="21">
        <f t="shared" si="46"/>
        <v>880.01025600000003</v>
      </c>
      <c r="T296" s="21">
        <f t="shared" si="47"/>
        <v>98.859352000000001</v>
      </c>
      <c r="U296" s="22">
        <f t="shared" si="48"/>
        <v>1050.825421</v>
      </c>
      <c r="V296" s="39">
        <f t="shared" si="49"/>
        <v>0.72230216974102779</v>
      </c>
    </row>
    <row r="297" spans="1:22">
      <c r="A297">
        <v>292</v>
      </c>
      <c r="B297" s="155">
        <f t="shared" si="50"/>
        <v>41287</v>
      </c>
      <c r="C297" s="148">
        <f t="shared" si="41"/>
        <v>2013</v>
      </c>
      <c r="D297" s="148">
        <f t="shared" si="42"/>
        <v>1</v>
      </c>
      <c r="E297" s="152">
        <v>4</v>
      </c>
      <c r="F297" s="153">
        <v>40.790999999999997</v>
      </c>
      <c r="G297" s="154">
        <v>0</v>
      </c>
      <c r="H297" s="154">
        <v>1252.4760000000001</v>
      </c>
      <c r="I297" s="154">
        <v>102.26300000000001</v>
      </c>
      <c r="J297" s="151">
        <v>0</v>
      </c>
      <c r="K297" s="149">
        <f t="shared" si="43"/>
        <v>1395.53</v>
      </c>
      <c r="L297" s="148">
        <v>25.824999999999999</v>
      </c>
      <c r="M297" s="148">
        <v>0</v>
      </c>
      <c r="N297" s="148">
        <v>454.101</v>
      </c>
      <c r="O297" s="148">
        <v>27.352</v>
      </c>
      <c r="P297" s="148">
        <v>0</v>
      </c>
      <c r="Q297" s="21">
        <f t="shared" si="44"/>
        <v>72.387474999999995</v>
      </c>
      <c r="R297" s="21">
        <f t="shared" si="45"/>
        <v>0</v>
      </c>
      <c r="S297" s="21">
        <f t="shared" si="46"/>
        <v>885.95105100000001</v>
      </c>
      <c r="T297" s="21">
        <f t="shared" si="47"/>
        <v>86.869952000000012</v>
      </c>
      <c r="U297" s="22">
        <f t="shared" si="48"/>
        <v>1045.208478</v>
      </c>
      <c r="V297" s="39">
        <f t="shared" si="49"/>
        <v>0.74896883477961784</v>
      </c>
    </row>
    <row r="298" spans="1:22">
      <c r="A298">
        <v>293</v>
      </c>
      <c r="B298" s="155">
        <f t="shared" si="50"/>
        <v>41287</v>
      </c>
      <c r="C298" s="148">
        <f t="shared" si="41"/>
        <v>2013</v>
      </c>
      <c r="D298" s="148">
        <f t="shared" si="42"/>
        <v>1</v>
      </c>
      <c r="E298" s="152">
        <v>5</v>
      </c>
      <c r="F298" s="153">
        <v>41.127000000000002</v>
      </c>
      <c r="G298" s="154">
        <v>0</v>
      </c>
      <c r="H298" s="154">
        <v>1215.4829999999999</v>
      </c>
      <c r="I298" s="154">
        <v>99.745000000000005</v>
      </c>
      <c r="J298" s="151">
        <v>0</v>
      </c>
      <c r="K298" s="149">
        <f t="shared" si="43"/>
        <v>1356.355</v>
      </c>
      <c r="L298" s="148">
        <v>25.998000000000001</v>
      </c>
      <c r="M298" s="148">
        <v>0</v>
      </c>
      <c r="N298" s="148">
        <v>428.13299999999998</v>
      </c>
      <c r="O298" s="148">
        <v>26.661999999999999</v>
      </c>
      <c r="P298" s="148">
        <v>0</v>
      </c>
      <c r="Q298" s="21">
        <f t="shared" si="44"/>
        <v>72.872394</v>
      </c>
      <c r="R298" s="21">
        <f t="shared" si="45"/>
        <v>0</v>
      </c>
      <c r="S298" s="21">
        <f t="shared" si="46"/>
        <v>835.28748299999995</v>
      </c>
      <c r="T298" s="21">
        <f t="shared" si="47"/>
        <v>84.678511999999998</v>
      </c>
      <c r="U298" s="22">
        <f t="shared" si="48"/>
        <v>992.83838899999989</v>
      </c>
      <c r="V298" s="39">
        <f t="shared" si="49"/>
        <v>0.73199006823434853</v>
      </c>
    </row>
    <row r="299" spans="1:22">
      <c r="A299">
        <v>294</v>
      </c>
      <c r="B299" s="155">
        <f t="shared" si="50"/>
        <v>41287</v>
      </c>
      <c r="C299" s="148">
        <f t="shared" si="41"/>
        <v>2013</v>
      </c>
      <c r="D299" s="148">
        <f t="shared" si="42"/>
        <v>1</v>
      </c>
      <c r="E299" s="152">
        <v>6</v>
      </c>
      <c r="F299" s="153">
        <v>41.142000000000003</v>
      </c>
      <c r="G299" s="154">
        <v>0</v>
      </c>
      <c r="H299" s="154">
        <v>1278.31</v>
      </c>
      <c r="I299" s="154">
        <v>79.438000000000002</v>
      </c>
      <c r="J299" s="151">
        <v>0</v>
      </c>
      <c r="K299" s="149">
        <f t="shared" si="43"/>
        <v>1398.89</v>
      </c>
      <c r="L299" s="148">
        <v>26.041</v>
      </c>
      <c r="M299" s="148">
        <v>0</v>
      </c>
      <c r="N299" s="148">
        <v>451.74900000000002</v>
      </c>
      <c r="O299" s="148">
        <v>21.937000000000001</v>
      </c>
      <c r="P299" s="148">
        <v>0</v>
      </c>
      <c r="Q299" s="21">
        <f t="shared" si="44"/>
        <v>72.992923000000005</v>
      </c>
      <c r="R299" s="21">
        <f t="shared" si="45"/>
        <v>0</v>
      </c>
      <c r="S299" s="21">
        <f t="shared" si="46"/>
        <v>881.36229900000012</v>
      </c>
      <c r="T299" s="21">
        <f t="shared" si="47"/>
        <v>69.671912000000006</v>
      </c>
      <c r="U299" s="22">
        <f t="shared" si="48"/>
        <v>1024.0271340000002</v>
      </c>
      <c r="V299" s="39">
        <f t="shared" si="49"/>
        <v>0.73202834676064599</v>
      </c>
    </row>
    <row r="300" spans="1:22">
      <c r="A300">
        <v>295</v>
      </c>
      <c r="B300" s="155">
        <f t="shared" si="50"/>
        <v>41287</v>
      </c>
      <c r="C300" s="148">
        <f t="shared" si="41"/>
        <v>2013</v>
      </c>
      <c r="D300" s="148">
        <f t="shared" si="42"/>
        <v>1</v>
      </c>
      <c r="E300" s="152">
        <v>7</v>
      </c>
      <c r="F300" s="153">
        <v>40.756</v>
      </c>
      <c r="G300" s="154">
        <v>0</v>
      </c>
      <c r="H300" s="154">
        <v>1207.0840000000001</v>
      </c>
      <c r="I300" s="154">
        <v>81.978999999999999</v>
      </c>
      <c r="J300" s="151">
        <v>0</v>
      </c>
      <c r="K300" s="149">
        <f t="shared" si="43"/>
        <v>1329.8190000000002</v>
      </c>
      <c r="L300" s="148">
        <v>25.901</v>
      </c>
      <c r="M300" s="148">
        <v>0</v>
      </c>
      <c r="N300" s="148">
        <v>428.81599999999997</v>
      </c>
      <c r="O300" s="148">
        <v>21.373999999999999</v>
      </c>
      <c r="P300" s="148">
        <v>0</v>
      </c>
      <c r="Q300" s="21">
        <f t="shared" si="44"/>
        <v>72.600503000000003</v>
      </c>
      <c r="R300" s="21">
        <f t="shared" si="45"/>
        <v>0</v>
      </c>
      <c r="S300" s="21">
        <f t="shared" si="46"/>
        <v>836.62001599999996</v>
      </c>
      <c r="T300" s="21">
        <f t="shared" si="47"/>
        <v>67.883824000000004</v>
      </c>
      <c r="U300" s="22">
        <f t="shared" si="48"/>
        <v>977.10434299999997</v>
      </c>
      <c r="V300" s="39">
        <f t="shared" si="49"/>
        <v>0.73476491387173726</v>
      </c>
    </row>
    <row r="301" spans="1:22">
      <c r="A301">
        <v>296</v>
      </c>
      <c r="B301" s="155">
        <f t="shared" si="50"/>
        <v>41287</v>
      </c>
      <c r="C301" s="148">
        <f t="shared" si="41"/>
        <v>2013</v>
      </c>
      <c r="D301" s="148">
        <f t="shared" si="42"/>
        <v>1</v>
      </c>
      <c r="E301" s="152">
        <v>8</v>
      </c>
      <c r="F301" s="153">
        <v>41.076999999999998</v>
      </c>
      <c r="G301" s="154">
        <v>0</v>
      </c>
      <c r="H301" s="154">
        <v>1067.32</v>
      </c>
      <c r="I301" s="154">
        <v>80.914000000000001</v>
      </c>
      <c r="J301" s="151">
        <v>0</v>
      </c>
      <c r="K301" s="149">
        <f t="shared" si="43"/>
        <v>1189.3109999999999</v>
      </c>
      <c r="L301" s="148">
        <v>25.972999999999999</v>
      </c>
      <c r="M301" s="148">
        <v>0</v>
      </c>
      <c r="N301" s="148">
        <v>389.79</v>
      </c>
      <c r="O301" s="148">
        <v>20.353999999999999</v>
      </c>
      <c r="P301" s="148">
        <v>0</v>
      </c>
      <c r="Q301" s="21">
        <f t="shared" si="44"/>
        <v>72.802318999999997</v>
      </c>
      <c r="R301" s="21">
        <f t="shared" si="45"/>
        <v>0</v>
      </c>
      <c r="S301" s="21">
        <f t="shared" si="46"/>
        <v>760.48029000000008</v>
      </c>
      <c r="T301" s="21">
        <f t="shared" si="47"/>
        <v>64.644304000000005</v>
      </c>
      <c r="U301" s="22">
        <f t="shared" si="48"/>
        <v>897.92691300000013</v>
      </c>
      <c r="V301" s="39">
        <f t="shared" si="49"/>
        <v>0.75499756833998866</v>
      </c>
    </row>
    <row r="302" spans="1:22">
      <c r="A302">
        <v>297</v>
      </c>
      <c r="B302" s="155">
        <f t="shared" si="50"/>
        <v>41287</v>
      </c>
      <c r="C302" s="148">
        <f t="shared" si="41"/>
        <v>2013</v>
      </c>
      <c r="D302" s="148">
        <f t="shared" si="42"/>
        <v>1</v>
      </c>
      <c r="E302" s="152">
        <v>9</v>
      </c>
      <c r="F302" s="153">
        <v>39.344999999999999</v>
      </c>
      <c r="G302" s="154">
        <v>0</v>
      </c>
      <c r="H302" s="154">
        <v>1098.2719999999999</v>
      </c>
      <c r="I302" s="154">
        <v>107.553</v>
      </c>
      <c r="J302" s="151">
        <v>0</v>
      </c>
      <c r="K302" s="149">
        <f t="shared" si="43"/>
        <v>1245.17</v>
      </c>
      <c r="L302" s="148">
        <v>25.117000000000001</v>
      </c>
      <c r="M302" s="148">
        <v>0</v>
      </c>
      <c r="N302" s="148">
        <v>409.17099999999999</v>
      </c>
      <c r="O302" s="148">
        <v>29.08</v>
      </c>
      <c r="P302" s="148">
        <v>0</v>
      </c>
      <c r="Q302" s="21">
        <f t="shared" si="44"/>
        <v>70.402951000000002</v>
      </c>
      <c r="R302" s="21">
        <f t="shared" si="45"/>
        <v>0</v>
      </c>
      <c r="S302" s="21">
        <f t="shared" si="46"/>
        <v>798.29262100000005</v>
      </c>
      <c r="T302" s="21">
        <f t="shared" si="47"/>
        <v>92.358080000000001</v>
      </c>
      <c r="U302" s="22">
        <f t="shared" si="48"/>
        <v>961.05365200000006</v>
      </c>
      <c r="V302" s="39">
        <f t="shared" si="49"/>
        <v>0.7718252543829357</v>
      </c>
    </row>
    <row r="303" spans="1:22">
      <c r="A303">
        <v>298</v>
      </c>
      <c r="B303" s="155">
        <f t="shared" si="50"/>
        <v>41287</v>
      </c>
      <c r="C303" s="148">
        <f t="shared" si="41"/>
        <v>2013</v>
      </c>
      <c r="D303" s="148">
        <f t="shared" si="42"/>
        <v>1</v>
      </c>
      <c r="E303" s="152">
        <v>10</v>
      </c>
      <c r="F303" s="153">
        <v>39.412999999999997</v>
      </c>
      <c r="G303" s="154">
        <v>0</v>
      </c>
      <c r="H303" s="154">
        <v>1098.018</v>
      </c>
      <c r="I303" s="154">
        <v>132.33799999999999</v>
      </c>
      <c r="J303" s="151">
        <v>0</v>
      </c>
      <c r="K303" s="149">
        <f t="shared" si="43"/>
        <v>1269.769</v>
      </c>
      <c r="L303" s="148">
        <v>25.210999999999999</v>
      </c>
      <c r="M303" s="148">
        <v>0</v>
      </c>
      <c r="N303" s="148">
        <v>414.78699999999998</v>
      </c>
      <c r="O303" s="148">
        <v>37.936</v>
      </c>
      <c r="P303" s="148">
        <v>0</v>
      </c>
      <c r="Q303" s="21">
        <f t="shared" si="44"/>
        <v>70.666432999999998</v>
      </c>
      <c r="R303" s="21">
        <f t="shared" si="45"/>
        <v>0</v>
      </c>
      <c r="S303" s="21">
        <f t="shared" si="46"/>
        <v>809.24943699999994</v>
      </c>
      <c r="T303" s="21">
        <f t="shared" si="47"/>
        <v>120.48473600000001</v>
      </c>
      <c r="U303" s="22">
        <f t="shared" si="48"/>
        <v>1000.4006059999999</v>
      </c>
      <c r="V303" s="39">
        <f t="shared" si="49"/>
        <v>0.78786031632525277</v>
      </c>
    </row>
    <row r="304" spans="1:22">
      <c r="A304">
        <v>299</v>
      </c>
      <c r="B304" s="155">
        <f t="shared" si="50"/>
        <v>41287</v>
      </c>
      <c r="C304" s="148">
        <f t="shared" si="41"/>
        <v>2013</v>
      </c>
      <c r="D304" s="148">
        <f t="shared" si="42"/>
        <v>1</v>
      </c>
      <c r="E304" s="152">
        <v>11</v>
      </c>
      <c r="F304" s="153">
        <v>40.69</v>
      </c>
      <c r="G304" s="154">
        <v>0</v>
      </c>
      <c r="H304" s="154">
        <v>1107.1110000000001</v>
      </c>
      <c r="I304" s="154">
        <v>136.62799999999999</v>
      </c>
      <c r="J304" s="151">
        <v>0</v>
      </c>
      <c r="K304" s="149">
        <f t="shared" si="43"/>
        <v>1284.4290000000001</v>
      </c>
      <c r="L304" s="148">
        <v>25.779</v>
      </c>
      <c r="M304" s="148">
        <v>0</v>
      </c>
      <c r="N304" s="148">
        <v>410.339</v>
      </c>
      <c r="O304" s="148">
        <v>39.21</v>
      </c>
      <c r="P304" s="148">
        <v>0</v>
      </c>
      <c r="Q304" s="21">
        <f t="shared" si="44"/>
        <v>72.258537000000004</v>
      </c>
      <c r="R304" s="21">
        <f t="shared" si="45"/>
        <v>0</v>
      </c>
      <c r="S304" s="21">
        <f t="shared" si="46"/>
        <v>800.57138900000007</v>
      </c>
      <c r="T304" s="21">
        <f t="shared" si="47"/>
        <v>124.53096000000001</v>
      </c>
      <c r="U304" s="22">
        <f t="shared" si="48"/>
        <v>997.36088600000016</v>
      </c>
      <c r="V304" s="39">
        <f t="shared" si="49"/>
        <v>0.77650137609786141</v>
      </c>
    </row>
    <row r="305" spans="1:22">
      <c r="A305">
        <v>300</v>
      </c>
      <c r="B305" s="155">
        <f t="shared" si="50"/>
        <v>41287</v>
      </c>
      <c r="C305" s="148">
        <f t="shared" si="41"/>
        <v>2013</v>
      </c>
      <c r="D305" s="148">
        <f t="shared" si="42"/>
        <v>1</v>
      </c>
      <c r="E305" s="152">
        <v>12</v>
      </c>
      <c r="F305" s="153">
        <v>39.399000000000001</v>
      </c>
      <c r="G305" s="154">
        <v>0</v>
      </c>
      <c r="H305" s="154">
        <v>1188.71</v>
      </c>
      <c r="I305" s="154">
        <v>161.92400000000001</v>
      </c>
      <c r="J305" s="151">
        <v>0</v>
      </c>
      <c r="K305" s="149">
        <f t="shared" si="43"/>
        <v>1390.0329999999999</v>
      </c>
      <c r="L305" s="148">
        <v>25.087</v>
      </c>
      <c r="M305" s="148">
        <v>0</v>
      </c>
      <c r="N305" s="148">
        <v>426.154</v>
      </c>
      <c r="O305" s="148">
        <v>45.195</v>
      </c>
      <c r="P305" s="148">
        <v>0</v>
      </c>
      <c r="Q305" s="21">
        <f t="shared" si="44"/>
        <v>70.318860999999998</v>
      </c>
      <c r="R305" s="21">
        <f t="shared" si="45"/>
        <v>0</v>
      </c>
      <c r="S305" s="21">
        <f t="shared" si="46"/>
        <v>831.42645400000004</v>
      </c>
      <c r="T305" s="21">
        <f t="shared" si="47"/>
        <v>143.53932</v>
      </c>
      <c r="U305" s="22">
        <f t="shared" si="48"/>
        <v>1045.284635</v>
      </c>
      <c r="V305" s="39">
        <f t="shared" si="49"/>
        <v>0.75198548163964452</v>
      </c>
    </row>
    <row r="306" spans="1:22">
      <c r="A306">
        <v>301</v>
      </c>
      <c r="B306" s="155">
        <f t="shared" si="50"/>
        <v>41287</v>
      </c>
      <c r="C306" s="148">
        <f t="shared" si="41"/>
        <v>2013</v>
      </c>
      <c r="D306" s="148">
        <f t="shared" si="42"/>
        <v>1</v>
      </c>
      <c r="E306" s="152">
        <v>13</v>
      </c>
      <c r="F306" s="153">
        <v>38.796999999999997</v>
      </c>
      <c r="G306" s="154">
        <v>0</v>
      </c>
      <c r="H306" s="154">
        <v>1165.991</v>
      </c>
      <c r="I306" s="154">
        <v>196.36199999999999</v>
      </c>
      <c r="J306" s="151">
        <v>0</v>
      </c>
      <c r="K306" s="149">
        <f t="shared" si="43"/>
        <v>1401.15</v>
      </c>
      <c r="L306" s="148">
        <v>24.812999999999999</v>
      </c>
      <c r="M306" s="148">
        <v>0</v>
      </c>
      <c r="N306" s="148">
        <v>427.23899999999998</v>
      </c>
      <c r="O306" s="148">
        <v>53.38</v>
      </c>
      <c r="P306" s="148">
        <v>0</v>
      </c>
      <c r="Q306" s="21">
        <f t="shared" si="44"/>
        <v>69.550838999999996</v>
      </c>
      <c r="R306" s="21">
        <f t="shared" si="45"/>
        <v>0</v>
      </c>
      <c r="S306" s="21">
        <f t="shared" si="46"/>
        <v>833.54328899999996</v>
      </c>
      <c r="T306" s="21">
        <f t="shared" si="47"/>
        <v>169.53488000000002</v>
      </c>
      <c r="U306" s="22">
        <f t="shared" si="48"/>
        <v>1072.6290079999999</v>
      </c>
      <c r="V306" s="39">
        <f t="shared" si="49"/>
        <v>0.76553474503086738</v>
      </c>
    </row>
    <row r="307" spans="1:22">
      <c r="A307">
        <v>302</v>
      </c>
      <c r="B307" s="155">
        <f t="shared" si="50"/>
        <v>41287</v>
      </c>
      <c r="C307" s="148">
        <f t="shared" si="41"/>
        <v>2013</v>
      </c>
      <c r="D307" s="148">
        <f t="shared" si="42"/>
        <v>1</v>
      </c>
      <c r="E307" s="152">
        <v>14</v>
      </c>
      <c r="F307" s="153">
        <v>38.978999999999999</v>
      </c>
      <c r="G307" s="154">
        <v>0</v>
      </c>
      <c r="H307" s="154">
        <v>1182.3720000000001</v>
      </c>
      <c r="I307" s="154">
        <v>228.83699999999999</v>
      </c>
      <c r="J307" s="151">
        <v>0</v>
      </c>
      <c r="K307" s="149">
        <f t="shared" si="43"/>
        <v>1450.1880000000001</v>
      </c>
      <c r="L307" s="148">
        <v>24.875</v>
      </c>
      <c r="M307" s="148">
        <v>0</v>
      </c>
      <c r="N307" s="148">
        <v>410.66399999999999</v>
      </c>
      <c r="O307" s="148">
        <v>62.988</v>
      </c>
      <c r="P307" s="148">
        <v>0</v>
      </c>
      <c r="Q307" s="21">
        <f t="shared" si="44"/>
        <v>69.724625000000003</v>
      </c>
      <c r="R307" s="21">
        <f t="shared" si="45"/>
        <v>0</v>
      </c>
      <c r="S307" s="21">
        <f t="shared" si="46"/>
        <v>801.20546400000001</v>
      </c>
      <c r="T307" s="21">
        <f t="shared" si="47"/>
        <v>200.04988800000001</v>
      </c>
      <c r="U307" s="22">
        <f t="shared" si="48"/>
        <v>1070.979977</v>
      </c>
      <c r="V307" s="39">
        <f t="shared" si="49"/>
        <v>0.73851112890190784</v>
      </c>
    </row>
    <row r="308" spans="1:22">
      <c r="A308">
        <v>303</v>
      </c>
      <c r="B308" s="155">
        <f t="shared" si="50"/>
        <v>41287</v>
      </c>
      <c r="C308" s="148">
        <f t="shared" si="41"/>
        <v>2013</v>
      </c>
      <c r="D308" s="148">
        <f t="shared" si="42"/>
        <v>1</v>
      </c>
      <c r="E308" s="152">
        <v>15</v>
      </c>
      <c r="F308" s="153">
        <v>39.655000000000001</v>
      </c>
      <c r="G308" s="154">
        <v>0</v>
      </c>
      <c r="H308" s="154">
        <v>1218.874</v>
      </c>
      <c r="I308" s="154">
        <v>236.63</v>
      </c>
      <c r="J308" s="151">
        <v>0</v>
      </c>
      <c r="K308" s="149">
        <f t="shared" si="43"/>
        <v>1495.1590000000001</v>
      </c>
      <c r="L308" s="148">
        <v>25.295999999999999</v>
      </c>
      <c r="M308" s="148">
        <v>0</v>
      </c>
      <c r="N308" s="148">
        <v>424.339</v>
      </c>
      <c r="O308" s="148">
        <v>64.335999999999999</v>
      </c>
      <c r="P308" s="148">
        <v>0</v>
      </c>
      <c r="Q308" s="21">
        <f t="shared" si="44"/>
        <v>70.904687999999993</v>
      </c>
      <c r="R308" s="21">
        <f t="shared" si="45"/>
        <v>0</v>
      </c>
      <c r="S308" s="21">
        <f t="shared" si="46"/>
        <v>827.88538900000003</v>
      </c>
      <c r="T308" s="21">
        <f t="shared" si="47"/>
        <v>204.33113600000001</v>
      </c>
      <c r="U308" s="22">
        <f t="shared" si="48"/>
        <v>1103.1212129999999</v>
      </c>
      <c r="V308" s="39">
        <f t="shared" si="49"/>
        <v>0.73779525321387207</v>
      </c>
    </row>
    <row r="309" spans="1:22">
      <c r="A309">
        <v>304</v>
      </c>
      <c r="B309" s="155">
        <f t="shared" si="50"/>
        <v>41287</v>
      </c>
      <c r="C309" s="148">
        <f t="shared" si="41"/>
        <v>2013</v>
      </c>
      <c r="D309" s="148">
        <f t="shared" si="42"/>
        <v>1</v>
      </c>
      <c r="E309" s="152">
        <v>16</v>
      </c>
      <c r="F309" s="153">
        <v>38.268999999999998</v>
      </c>
      <c r="G309" s="154">
        <v>0</v>
      </c>
      <c r="H309" s="154">
        <v>1365.2729999999999</v>
      </c>
      <c r="I309" s="154">
        <v>232.28100000000001</v>
      </c>
      <c r="J309" s="151">
        <v>0</v>
      </c>
      <c r="K309" s="149">
        <f t="shared" si="43"/>
        <v>1635.8229999999999</v>
      </c>
      <c r="L309" s="148">
        <v>24.56</v>
      </c>
      <c r="M309" s="148">
        <v>0</v>
      </c>
      <c r="N309" s="148">
        <v>474.95600000000002</v>
      </c>
      <c r="O309" s="148">
        <v>65.728999999999999</v>
      </c>
      <c r="P309" s="148">
        <v>0</v>
      </c>
      <c r="Q309" s="21">
        <f t="shared" si="44"/>
        <v>68.841679999999997</v>
      </c>
      <c r="R309" s="21">
        <f t="shared" si="45"/>
        <v>0</v>
      </c>
      <c r="S309" s="21">
        <f t="shared" si="46"/>
        <v>926.63915600000007</v>
      </c>
      <c r="T309" s="21">
        <f t="shared" si="47"/>
        <v>208.755304</v>
      </c>
      <c r="U309" s="22">
        <f t="shared" si="48"/>
        <v>1204.23614</v>
      </c>
      <c r="V309" s="39">
        <f t="shared" si="49"/>
        <v>0.73616530639317335</v>
      </c>
    </row>
    <row r="310" spans="1:22">
      <c r="A310">
        <v>305</v>
      </c>
      <c r="B310" s="155">
        <f t="shared" si="50"/>
        <v>41287</v>
      </c>
      <c r="C310" s="148">
        <f t="shared" si="41"/>
        <v>2013</v>
      </c>
      <c r="D310" s="148">
        <f t="shared" si="42"/>
        <v>1</v>
      </c>
      <c r="E310" s="152">
        <v>17</v>
      </c>
      <c r="F310" s="153">
        <v>40.24</v>
      </c>
      <c r="G310" s="154">
        <v>0</v>
      </c>
      <c r="H310" s="154">
        <v>1370.002</v>
      </c>
      <c r="I310" s="154">
        <v>219.489</v>
      </c>
      <c r="J310" s="151">
        <v>0</v>
      </c>
      <c r="K310" s="149">
        <f t="shared" si="43"/>
        <v>1629.731</v>
      </c>
      <c r="L310" s="148">
        <v>25.579000000000001</v>
      </c>
      <c r="M310" s="148">
        <v>0</v>
      </c>
      <c r="N310" s="148">
        <v>478.05700000000002</v>
      </c>
      <c r="O310" s="148">
        <v>59.091999999999999</v>
      </c>
      <c r="P310" s="148">
        <v>0</v>
      </c>
      <c r="Q310" s="21">
        <f t="shared" si="44"/>
        <v>71.697936999999996</v>
      </c>
      <c r="R310" s="21">
        <f t="shared" si="45"/>
        <v>0</v>
      </c>
      <c r="S310" s="21">
        <f t="shared" si="46"/>
        <v>932.68920700000001</v>
      </c>
      <c r="T310" s="21">
        <f t="shared" si="47"/>
        <v>187.67619200000001</v>
      </c>
      <c r="U310" s="22">
        <f t="shared" si="48"/>
        <v>1192.0633360000002</v>
      </c>
      <c r="V310" s="39">
        <f t="shared" si="49"/>
        <v>0.73144791134242415</v>
      </c>
    </row>
    <row r="311" spans="1:22">
      <c r="A311">
        <v>306</v>
      </c>
      <c r="B311" s="155">
        <f t="shared" si="50"/>
        <v>41287</v>
      </c>
      <c r="C311" s="148">
        <f t="shared" si="41"/>
        <v>2013</v>
      </c>
      <c r="D311" s="148">
        <f t="shared" si="42"/>
        <v>1</v>
      </c>
      <c r="E311" s="152">
        <v>18</v>
      </c>
      <c r="F311" s="153">
        <v>40.177</v>
      </c>
      <c r="G311" s="154">
        <v>0</v>
      </c>
      <c r="H311" s="154">
        <v>1297.1859999999999</v>
      </c>
      <c r="I311" s="154">
        <v>218.76300000000001</v>
      </c>
      <c r="J311" s="151">
        <v>0</v>
      </c>
      <c r="K311" s="149">
        <f t="shared" si="43"/>
        <v>1556.1259999999997</v>
      </c>
      <c r="L311" s="148">
        <v>25.559000000000001</v>
      </c>
      <c r="M311" s="148">
        <v>0</v>
      </c>
      <c r="N311" s="148">
        <v>454.11099999999999</v>
      </c>
      <c r="O311" s="148">
        <v>58.954999999999998</v>
      </c>
      <c r="P311" s="148">
        <v>0</v>
      </c>
      <c r="Q311" s="21">
        <f t="shared" si="44"/>
        <v>71.641877000000008</v>
      </c>
      <c r="R311" s="21">
        <f t="shared" si="45"/>
        <v>0</v>
      </c>
      <c r="S311" s="21">
        <f t="shared" si="46"/>
        <v>885.97056099999998</v>
      </c>
      <c r="T311" s="21">
        <f t="shared" si="47"/>
        <v>187.24108000000001</v>
      </c>
      <c r="U311" s="22">
        <f t="shared" si="48"/>
        <v>1144.8535179999999</v>
      </c>
      <c r="V311" s="39">
        <f t="shared" si="49"/>
        <v>0.73570746713312418</v>
      </c>
    </row>
    <row r="312" spans="1:22">
      <c r="A312">
        <v>307</v>
      </c>
      <c r="B312" s="155">
        <f t="shared" si="50"/>
        <v>41287</v>
      </c>
      <c r="C312" s="148">
        <f t="shared" si="41"/>
        <v>2013</v>
      </c>
      <c r="D312" s="148">
        <f t="shared" si="42"/>
        <v>1</v>
      </c>
      <c r="E312" s="152">
        <v>19</v>
      </c>
      <c r="F312" s="153">
        <v>39.936999999999998</v>
      </c>
      <c r="G312" s="154">
        <v>0</v>
      </c>
      <c r="H312" s="154">
        <v>1228.011</v>
      </c>
      <c r="I312" s="154">
        <v>207.33199999999999</v>
      </c>
      <c r="J312" s="151">
        <v>0</v>
      </c>
      <c r="K312" s="149">
        <f t="shared" si="43"/>
        <v>1475.2799999999997</v>
      </c>
      <c r="L312" s="148">
        <v>25.404</v>
      </c>
      <c r="M312" s="148">
        <v>0</v>
      </c>
      <c r="N312" s="148">
        <v>446.82799999999997</v>
      </c>
      <c r="O312" s="148">
        <v>55.281999999999996</v>
      </c>
      <c r="P312" s="148">
        <v>0</v>
      </c>
      <c r="Q312" s="21">
        <f t="shared" si="44"/>
        <v>71.207412000000005</v>
      </c>
      <c r="R312" s="21">
        <f t="shared" si="45"/>
        <v>0</v>
      </c>
      <c r="S312" s="21">
        <f t="shared" si="46"/>
        <v>871.76142800000002</v>
      </c>
      <c r="T312" s="21">
        <f t="shared" si="47"/>
        <v>175.57563199999998</v>
      </c>
      <c r="U312" s="22">
        <f t="shared" si="48"/>
        <v>1118.544472</v>
      </c>
      <c r="V312" s="39">
        <f t="shared" si="49"/>
        <v>0.75819130741283025</v>
      </c>
    </row>
    <row r="313" spans="1:22">
      <c r="A313">
        <v>308</v>
      </c>
      <c r="B313" s="155">
        <f t="shared" si="50"/>
        <v>41287</v>
      </c>
      <c r="C313" s="148">
        <f t="shared" si="41"/>
        <v>2013</v>
      </c>
      <c r="D313" s="148">
        <f t="shared" si="42"/>
        <v>1</v>
      </c>
      <c r="E313" s="152">
        <v>20</v>
      </c>
      <c r="F313" s="153">
        <v>40.591000000000001</v>
      </c>
      <c r="G313" s="154">
        <v>0</v>
      </c>
      <c r="H313" s="154">
        <v>1275.9069999999999</v>
      </c>
      <c r="I313" s="154">
        <v>171.56800000000001</v>
      </c>
      <c r="J313" s="151">
        <v>0</v>
      </c>
      <c r="K313" s="149">
        <f t="shared" si="43"/>
        <v>1488.0659999999998</v>
      </c>
      <c r="L313" s="148">
        <v>25.748999999999999</v>
      </c>
      <c r="M313" s="148">
        <v>0</v>
      </c>
      <c r="N313" s="148">
        <v>471.06400000000002</v>
      </c>
      <c r="O313" s="148">
        <v>45.72</v>
      </c>
      <c r="P313" s="148">
        <v>0</v>
      </c>
      <c r="Q313" s="21">
        <f t="shared" si="44"/>
        <v>72.174447000000001</v>
      </c>
      <c r="R313" s="21">
        <f t="shared" si="45"/>
        <v>0</v>
      </c>
      <c r="S313" s="21">
        <f t="shared" si="46"/>
        <v>919.04586400000005</v>
      </c>
      <c r="T313" s="21">
        <f t="shared" si="47"/>
        <v>145.20671999999999</v>
      </c>
      <c r="U313" s="22">
        <f t="shared" si="48"/>
        <v>1136.4270309999999</v>
      </c>
      <c r="V313" s="39">
        <f t="shared" si="49"/>
        <v>0.76369396989112048</v>
      </c>
    </row>
    <row r="314" spans="1:22">
      <c r="A314">
        <v>309</v>
      </c>
      <c r="B314" s="155">
        <f t="shared" si="50"/>
        <v>41287</v>
      </c>
      <c r="C314" s="148">
        <f t="shared" si="41"/>
        <v>2013</v>
      </c>
      <c r="D314" s="148">
        <f t="shared" si="42"/>
        <v>1</v>
      </c>
      <c r="E314" s="152">
        <v>21</v>
      </c>
      <c r="F314" s="153">
        <v>39.826999999999998</v>
      </c>
      <c r="G314" s="154">
        <v>0</v>
      </c>
      <c r="H314" s="154">
        <v>1271.009</v>
      </c>
      <c r="I314" s="154">
        <v>174.334</v>
      </c>
      <c r="J314" s="151">
        <v>0</v>
      </c>
      <c r="K314" s="149">
        <f t="shared" si="43"/>
        <v>1485.17</v>
      </c>
      <c r="L314" s="148">
        <v>25.373000000000001</v>
      </c>
      <c r="M314" s="148">
        <v>0</v>
      </c>
      <c r="N314" s="148">
        <v>460.26</v>
      </c>
      <c r="O314" s="148">
        <v>45.262</v>
      </c>
      <c r="P314" s="148">
        <v>0</v>
      </c>
      <c r="Q314" s="21">
        <f t="shared" si="44"/>
        <v>71.120519000000002</v>
      </c>
      <c r="R314" s="21">
        <f t="shared" si="45"/>
        <v>0</v>
      </c>
      <c r="S314" s="21">
        <f t="shared" si="46"/>
        <v>897.96726000000001</v>
      </c>
      <c r="T314" s="21">
        <f t="shared" si="47"/>
        <v>143.75211200000001</v>
      </c>
      <c r="U314" s="22">
        <f t="shared" si="48"/>
        <v>1112.8398910000001</v>
      </c>
      <c r="V314" s="39">
        <f t="shared" si="49"/>
        <v>0.74930135338042114</v>
      </c>
    </row>
    <row r="315" spans="1:22">
      <c r="A315">
        <v>310</v>
      </c>
      <c r="B315" s="155">
        <f t="shared" si="50"/>
        <v>41287</v>
      </c>
      <c r="C315" s="148">
        <f t="shared" si="41"/>
        <v>2013</v>
      </c>
      <c r="D315" s="148">
        <f t="shared" si="42"/>
        <v>1</v>
      </c>
      <c r="E315" s="152">
        <v>22</v>
      </c>
      <c r="F315" s="153">
        <v>41.09</v>
      </c>
      <c r="G315" s="154">
        <v>0</v>
      </c>
      <c r="H315" s="154">
        <v>1617.6010000000001</v>
      </c>
      <c r="I315" s="154">
        <v>197.55</v>
      </c>
      <c r="J315" s="151">
        <v>0</v>
      </c>
      <c r="K315" s="149">
        <f t="shared" si="43"/>
        <v>1856.241</v>
      </c>
      <c r="L315" s="148">
        <v>25.946999999999999</v>
      </c>
      <c r="M315" s="148">
        <v>0</v>
      </c>
      <c r="N315" s="148">
        <v>561.31799999999998</v>
      </c>
      <c r="O315" s="148">
        <v>53.44</v>
      </c>
      <c r="P315" s="148">
        <v>0</v>
      </c>
      <c r="Q315" s="21">
        <f t="shared" si="44"/>
        <v>72.729440999999994</v>
      </c>
      <c r="R315" s="21">
        <f t="shared" si="45"/>
        <v>0</v>
      </c>
      <c r="S315" s="21">
        <f t="shared" si="46"/>
        <v>1095.1314179999999</v>
      </c>
      <c r="T315" s="21">
        <f t="shared" si="47"/>
        <v>169.72543999999999</v>
      </c>
      <c r="U315" s="22">
        <f t="shared" si="48"/>
        <v>1337.5862989999998</v>
      </c>
      <c r="V315" s="39">
        <f t="shared" si="49"/>
        <v>0.72058870534591135</v>
      </c>
    </row>
    <row r="316" spans="1:22">
      <c r="A316">
        <v>311</v>
      </c>
      <c r="B316" s="155">
        <f t="shared" si="50"/>
        <v>41287</v>
      </c>
      <c r="C316" s="148">
        <f t="shared" si="41"/>
        <v>2013</v>
      </c>
      <c r="D316" s="148">
        <f t="shared" si="42"/>
        <v>1</v>
      </c>
      <c r="E316" s="152">
        <v>23</v>
      </c>
      <c r="F316" s="153">
        <v>39.185000000000002</v>
      </c>
      <c r="G316" s="154">
        <v>0</v>
      </c>
      <c r="H316" s="154">
        <v>1621.62</v>
      </c>
      <c r="I316" s="154">
        <v>195.297</v>
      </c>
      <c r="J316" s="151">
        <v>0</v>
      </c>
      <c r="K316" s="149">
        <f t="shared" si="43"/>
        <v>1856.1019999999999</v>
      </c>
      <c r="L316" s="148">
        <v>25.08</v>
      </c>
      <c r="M316" s="148">
        <v>0</v>
      </c>
      <c r="N316" s="148">
        <v>562.15899999999999</v>
      </c>
      <c r="O316" s="148">
        <v>52.783000000000001</v>
      </c>
      <c r="P316" s="148">
        <v>0</v>
      </c>
      <c r="Q316" s="21">
        <f t="shared" si="44"/>
        <v>70.299239999999998</v>
      </c>
      <c r="R316" s="21">
        <f t="shared" si="45"/>
        <v>0</v>
      </c>
      <c r="S316" s="21">
        <f t="shared" si="46"/>
        <v>1096.772209</v>
      </c>
      <c r="T316" s="21">
        <f t="shared" si="47"/>
        <v>167.63880800000001</v>
      </c>
      <c r="U316" s="22">
        <f t="shared" si="48"/>
        <v>1334.710257</v>
      </c>
      <c r="V316" s="39">
        <f t="shared" si="49"/>
        <v>0.71909316244473631</v>
      </c>
    </row>
    <row r="317" spans="1:22">
      <c r="A317">
        <v>312</v>
      </c>
      <c r="B317" s="155">
        <f t="shared" si="50"/>
        <v>41287</v>
      </c>
      <c r="C317" s="148">
        <f t="shared" si="41"/>
        <v>2013</v>
      </c>
      <c r="D317" s="148">
        <f t="shared" si="42"/>
        <v>1</v>
      </c>
      <c r="E317" s="152">
        <v>24</v>
      </c>
      <c r="F317" s="153">
        <v>39.796999999999997</v>
      </c>
      <c r="G317" s="154">
        <v>0</v>
      </c>
      <c r="H317" s="154">
        <v>1628.6179999999999</v>
      </c>
      <c r="I317" s="154">
        <v>157.17099999999999</v>
      </c>
      <c r="J317" s="151">
        <v>0</v>
      </c>
      <c r="K317" s="149">
        <f t="shared" si="43"/>
        <v>1825.586</v>
      </c>
      <c r="L317" s="148">
        <v>25.280999999999999</v>
      </c>
      <c r="M317" s="148">
        <v>0</v>
      </c>
      <c r="N317" s="148">
        <v>562.98199999999997</v>
      </c>
      <c r="O317" s="148">
        <v>41.518000000000001</v>
      </c>
      <c r="P317" s="148">
        <v>0</v>
      </c>
      <c r="Q317" s="21">
        <f t="shared" si="44"/>
        <v>70.862642999999991</v>
      </c>
      <c r="R317" s="21">
        <f t="shared" si="45"/>
        <v>0</v>
      </c>
      <c r="S317" s="21">
        <f t="shared" si="46"/>
        <v>1098.377882</v>
      </c>
      <c r="T317" s="21">
        <f t="shared" si="47"/>
        <v>131.86116800000002</v>
      </c>
      <c r="U317" s="22">
        <f t="shared" si="48"/>
        <v>1301.1016930000001</v>
      </c>
      <c r="V317" s="39">
        <f t="shared" si="49"/>
        <v>0.712703588327255</v>
      </c>
    </row>
    <row r="318" spans="1:22">
      <c r="A318">
        <v>313</v>
      </c>
      <c r="B318" s="155">
        <f t="shared" si="50"/>
        <v>41288</v>
      </c>
      <c r="C318" s="148">
        <f t="shared" si="41"/>
        <v>2013</v>
      </c>
      <c r="D318" s="148">
        <f t="shared" si="42"/>
        <v>1</v>
      </c>
      <c r="E318" s="152">
        <v>1</v>
      </c>
      <c r="F318" s="153">
        <v>38.411999999999999</v>
      </c>
      <c r="G318" s="154">
        <v>0</v>
      </c>
      <c r="H318" s="154">
        <v>1680.654</v>
      </c>
      <c r="I318" s="154">
        <v>118.72</v>
      </c>
      <c r="J318" s="151">
        <v>0</v>
      </c>
      <c r="K318" s="149">
        <f t="shared" si="43"/>
        <v>1837.7860000000001</v>
      </c>
      <c r="L318" s="148">
        <v>24.614000000000001</v>
      </c>
      <c r="M318" s="148">
        <v>0</v>
      </c>
      <c r="N318" s="148">
        <v>577.21100000000001</v>
      </c>
      <c r="O318" s="148">
        <v>31.236000000000001</v>
      </c>
      <c r="P318" s="148">
        <v>0</v>
      </c>
      <c r="Q318" s="21">
        <f t="shared" si="44"/>
        <v>68.993042000000003</v>
      </c>
      <c r="R318" s="21">
        <f t="shared" si="45"/>
        <v>0</v>
      </c>
      <c r="S318" s="21">
        <f t="shared" si="46"/>
        <v>1126.138661</v>
      </c>
      <c r="T318" s="21">
        <f t="shared" si="47"/>
        <v>99.205536000000009</v>
      </c>
      <c r="U318" s="22">
        <f t="shared" si="48"/>
        <v>1294.337239</v>
      </c>
      <c r="V318" s="39">
        <f t="shared" si="49"/>
        <v>0.70429159815125364</v>
      </c>
    </row>
    <row r="319" spans="1:22">
      <c r="A319">
        <v>314</v>
      </c>
      <c r="B319" s="155">
        <f t="shared" si="50"/>
        <v>41288</v>
      </c>
      <c r="C319" s="148">
        <f t="shared" si="41"/>
        <v>2013</v>
      </c>
      <c r="D319" s="148">
        <f t="shared" si="42"/>
        <v>1</v>
      </c>
      <c r="E319" s="152">
        <v>2</v>
      </c>
      <c r="F319" s="153">
        <v>36.926000000000002</v>
      </c>
      <c r="G319" s="154">
        <v>0</v>
      </c>
      <c r="H319" s="154">
        <v>1522.575</v>
      </c>
      <c r="I319" s="154">
        <v>112.05</v>
      </c>
      <c r="J319" s="151">
        <v>0</v>
      </c>
      <c r="K319" s="149">
        <f t="shared" si="43"/>
        <v>1671.5509999999999</v>
      </c>
      <c r="L319" s="148">
        <v>23.902000000000001</v>
      </c>
      <c r="M319" s="148">
        <v>0</v>
      </c>
      <c r="N319" s="148">
        <v>518.53899999999999</v>
      </c>
      <c r="O319" s="148">
        <v>29.007000000000001</v>
      </c>
      <c r="P319" s="148">
        <v>0</v>
      </c>
      <c r="Q319" s="21">
        <f t="shared" si="44"/>
        <v>66.997305999999995</v>
      </c>
      <c r="R319" s="21">
        <f t="shared" si="45"/>
        <v>0</v>
      </c>
      <c r="S319" s="21">
        <f t="shared" si="46"/>
        <v>1011.669589</v>
      </c>
      <c r="T319" s="21">
        <f t="shared" si="47"/>
        <v>92.126232000000016</v>
      </c>
      <c r="U319" s="22">
        <f t="shared" si="48"/>
        <v>1170.7931270000001</v>
      </c>
      <c r="V319" s="39">
        <f t="shared" si="49"/>
        <v>0.70042321592341494</v>
      </c>
    </row>
    <row r="320" spans="1:22">
      <c r="A320">
        <v>315</v>
      </c>
      <c r="B320" s="155">
        <f t="shared" si="50"/>
        <v>41288</v>
      </c>
      <c r="C320" s="148">
        <f t="shared" si="41"/>
        <v>2013</v>
      </c>
      <c r="D320" s="148">
        <f t="shared" si="42"/>
        <v>1</v>
      </c>
      <c r="E320" s="152">
        <v>3</v>
      </c>
      <c r="F320" s="153">
        <v>37.408999999999999</v>
      </c>
      <c r="G320" s="154">
        <v>0</v>
      </c>
      <c r="H320" s="154">
        <v>1306.0540000000001</v>
      </c>
      <c r="I320" s="154">
        <v>110.952</v>
      </c>
      <c r="J320" s="151">
        <v>0</v>
      </c>
      <c r="K320" s="149">
        <f t="shared" si="43"/>
        <v>1454.4150000000002</v>
      </c>
      <c r="L320" s="148">
        <v>24.13</v>
      </c>
      <c r="M320" s="148">
        <v>0</v>
      </c>
      <c r="N320" s="148">
        <v>459.8</v>
      </c>
      <c r="O320" s="148">
        <v>28.8</v>
      </c>
      <c r="P320" s="148">
        <v>0</v>
      </c>
      <c r="Q320" s="21">
        <f t="shared" si="44"/>
        <v>67.636389999999992</v>
      </c>
      <c r="R320" s="21">
        <f t="shared" si="45"/>
        <v>0</v>
      </c>
      <c r="S320" s="21">
        <f t="shared" si="46"/>
        <v>897.0698000000001</v>
      </c>
      <c r="T320" s="21">
        <f t="shared" si="47"/>
        <v>91.468800000000002</v>
      </c>
      <c r="U320" s="22">
        <f t="shared" si="48"/>
        <v>1056.1749900000002</v>
      </c>
      <c r="V320" s="39">
        <f t="shared" si="49"/>
        <v>0.72618543538123581</v>
      </c>
    </row>
    <row r="321" spans="1:22">
      <c r="A321">
        <v>316</v>
      </c>
      <c r="B321" s="155">
        <f t="shared" si="50"/>
        <v>41288</v>
      </c>
      <c r="C321" s="148">
        <f t="shared" si="41"/>
        <v>2013</v>
      </c>
      <c r="D321" s="148">
        <f t="shared" si="42"/>
        <v>1</v>
      </c>
      <c r="E321" s="152">
        <v>4</v>
      </c>
      <c r="F321" s="153">
        <v>38.481999999999999</v>
      </c>
      <c r="G321" s="154">
        <v>0</v>
      </c>
      <c r="H321" s="154">
        <v>1418.191</v>
      </c>
      <c r="I321" s="154">
        <v>104.831</v>
      </c>
      <c r="J321" s="151">
        <v>0</v>
      </c>
      <c r="K321" s="149">
        <f t="shared" si="43"/>
        <v>1561.5039999999999</v>
      </c>
      <c r="L321" s="148">
        <v>24.617000000000001</v>
      </c>
      <c r="M321" s="148">
        <v>0</v>
      </c>
      <c r="N321" s="148">
        <v>488.74599999999998</v>
      </c>
      <c r="O321" s="148">
        <v>27.215</v>
      </c>
      <c r="P321" s="148">
        <v>0</v>
      </c>
      <c r="Q321" s="21">
        <f t="shared" si="44"/>
        <v>69.001451000000003</v>
      </c>
      <c r="R321" s="21">
        <f t="shared" si="45"/>
        <v>0</v>
      </c>
      <c r="S321" s="21">
        <f t="shared" si="46"/>
        <v>953.54344600000002</v>
      </c>
      <c r="T321" s="21">
        <f t="shared" si="47"/>
        <v>86.434840000000008</v>
      </c>
      <c r="U321" s="22">
        <f t="shared" si="48"/>
        <v>1108.9797370000001</v>
      </c>
      <c r="V321" s="39">
        <f t="shared" si="49"/>
        <v>0.71019974140316011</v>
      </c>
    </row>
    <row r="322" spans="1:22">
      <c r="A322">
        <v>317</v>
      </c>
      <c r="B322" s="155">
        <f t="shared" si="50"/>
        <v>41288</v>
      </c>
      <c r="C322" s="148">
        <f t="shared" si="41"/>
        <v>2013</v>
      </c>
      <c r="D322" s="148">
        <f t="shared" si="42"/>
        <v>1</v>
      </c>
      <c r="E322" s="152">
        <v>5</v>
      </c>
      <c r="F322" s="153">
        <v>39.363</v>
      </c>
      <c r="G322" s="154">
        <v>0</v>
      </c>
      <c r="H322" s="154">
        <v>1221.3520000000001</v>
      </c>
      <c r="I322" s="154">
        <v>96.301000000000002</v>
      </c>
      <c r="J322" s="151">
        <v>0</v>
      </c>
      <c r="K322" s="149">
        <f t="shared" si="43"/>
        <v>1357.0160000000001</v>
      </c>
      <c r="L322" s="148">
        <v>25.120999999999999</v>
      </c>
      <c r="M322" s="148">
        <v>0</v>
      </c>
      <c r="N322" s="148">
        <v>428.55599999999998</v>
      </c>
      <c r="O322" s="148">
        <v>25.167999999999999</v>
      </c>
      <c r="P322" s="148">
        <v>0</v>
      </c>
      <c r="Q322" s="21">
        <f t="shared" si="44"/>
        <v>70.414162999999988</v>
      </c>
      <c r="R322" s="21">
        <f t="shared" si="45"/>
        <v>0</v>
      </c>
      <c r="S322" s="21">
        <f t="shared" si="46"/>
        <v>836.11275599999999</v>
      </c>
      <c r="T322" s="21">
        <f t="shared" si="47"/>
        <v>79.933568000000008</v>
      </c>
      <c r="U322" s="22">
        <f t="shared" si="48"/>
        <v>986.46048700000006</v>
      </c>
      <c r="V322" s="39">
        <f t="shared" si="49"/>
        <v>0.72693357115907253</v>
      </c>
    </row>
    <row r="323" spans="1:22">
      <c r="A323">
        <v>318</v>
      </c>
      <c r="B323" s="155">
        <f t="shared" si="50"/>
        <v>41288</v>
      </c>
      <c r="C323" s="148">
        <f t="shared" si="41"/>
        <v>2013</v>
      </c>
      <c r="D323" s="148">
        <f t="shared" si="42"/>
        <v>1</v>
      </c>
      <c r="E323" s="152">
        <v>6</v>
      </c>
      <c r="F323" s="153">
        <v>40.435000000000002</v>
      </c>
      <c r="G323" s="154">
        <v>0</v>
      </c>
      <c r="H323" s="154">
        <v>1207.222</v>
      </c>
      <c r="I323" s="154">
        <v>93.698999999999998</v>
      </c>
      <c r="J323" s="151">
        <v>0</v>
      </c>
      <c r="K323" s="149">
        <f t="shared" si="43"/>
        <v>1341.356</v>
      </c>
      <c r="L323" s="148">
        <v>25.643000000000001</v>
      </c>
      <c r="M323" s="148">
        <v>0</v>
      </c>
      <c r="N323" s="148">
        <v>435.36700000000002</v>
      </c>
      <c r="O323" s="148">
        <v>24.576000000000001</v>
      </c>
      <c r="P323" s="148">
        <v>0</v>
      </c>
      <c r="Q323" s="21">
        <f t="shared" si="44"/>
        <v>71.877329000000003</v>
      </c>
      <c r="R323" s="21">
        <f t="shared" si="45"/>
        <v>0</v>
      </c>
      <c r="S323" s="21">
        <f t="shared" si="46"/>
        <v>849.40101700000002</v>
      </c>
      <c r="T323" s="21">
        <f t="shared" si="47"/>
        <v>78.053376</v>
      </c>
      <c r="U323" s="22">
        <f t="shared" si="48"/>
        <v>999.33172200000001</v>
      </c>
      <c r="V323" s="39">
        <f t="shared" si="49"/>
        <v>0.74501603004720596</v>
      </c>
    </row>
    <row r="324" spans="1:22">
      <c r="A324">
        <v>319</v>
      </c>
      <c r="B324" s="155">
        <f t="shared" si="50"/>
        <v>41288</v>
      </c>
      <c r="C324" s="148">
        <f t="shared" si="41"/>
        <v>2013</v>
      </c>
      <c r="D324" s="148">
        <f t="shared" si="42"/>
        <v>1</v>
      </c>
      <c r="E324" s="152">
        <v>7</v>
      </c>
      <c r="F324" s="153">
        <v>40.774999999999999</v>
      </c>
      <c r="G324" s="154">
        <v>0</v>
      </c>
      <c r="H324" s="154">
        <v>1291.1679999999999</v>
      </c>
      <c r="I324" s="154">
        <v>90.35</v>
      </c>
      <c r="J324" s="151">
        <v>0</v>
      </c>
      <c r="K324" s="149">
        <f t="shared" si="43"/>
        <v>1422.2929999999999</v>
      </c>
      <c r="L324" s="148">
        <v>25.795999999999999</v>
      </c>
      <c r="M324" s="148">
        <v>0</v>
      </c>
      <c r="N324" s="148">
        <v>450.48200000000003</v>
      </c>
      <c r="O324" s="148">
        <v>24.823</v>
      </c>
      <c r="P324" s="148">
        <v>0</v>
      </c>
      <c r="Q324" s="21">
        <f t="shared" si="44"/>
        <v>72.306187999999992</v>
      </c>
      <c r="R324" s="21">
        <f t="shared" si="45"/>
        <v>0</v>
      </c>
      <c r="S324" s="21">
        <f t="shared" si="46"/>
        <v>878.89038200000005</v>
      </c>
      <c r="T324" s="21">
        <f t="shared" si="47"/>
        <v>78.837848000000008</v>
      </c>
      <c r="U324" s="22">
        <f t="shared" si="48"/>
        <v>1030.0344180000002</v>
      </c>
      <c r="V324" s="39">
        <f t="shared" si="49"/>
        <v>0.72420690954676725</v>
      </c>
    </row>
    <row r="325" spans="1:22">
      <c r="A325">
        <v>320</v>
      </c>
      <c r="B325" s="155">
        <f t="shared" si="50"/>
        <v>41288</v>
      </c>
      <c r="C325" s="148">
        <f t="shared" si="41"/>
        <v>2013</v>
      </c>
      <c r="D325" s="148">
        <f t="shared" si="42"/>
        <v>1</v>
      </c>
      <c r="E325" s="152">
        <v>8</v>
      </c>
      <c r="F325" s="153">
        <v>41.152999999999999</v>
      </c>
      <c r="G325" s="154">
        <v>0</v>
      </c>
      <c r="H325" s="154">
        <v>1183.3309999999999</v>
      </c>
      <c r="I325" s="154">
        <v>88.631</v>
      </c>
      <c r="J325" s="151">
        <v>0</v>
      </c>
      <c r="K325" s="149">
        <f t="shared" si="43"/>
        <v>1313.115</v>
      </c>
      <c r="L325" s="148">
        <v>26.007000000000001</v>
      </c>
      <c r="M325" s="148">
        <v>0</v>
      </c>
      <c r="N325" s="148">
        <v>417.29700000000003</v>
      </c>
      <c r="O325" s="148">
        <v>23.756</v>
      </c>
      <c r="P325" s="148">
        <v>0</v>
      </c>
      <c r="Q325" s="21">
        <f t="shared" si="44"/>
        <v>72.897621000000001</v>
      </c>
      <c r="R325" s="21">
        <f t="shared" si="45"/>
        <v>0</v>
      </c>
      <c r="S325" s="21">
        <f t="shared" si="46"/>
        <v>814.14644700000008</v>
      </c>
      <c r="T325" s="21">
        <f t="shared" si="47"/>
        <v>75.449055999999999</v>
      </c>
      <c r="U325" s="22">
        <f t="shared" si="48"/>
        <v>962.49312400000008</v>
      </c>
      <c r="V325" s="39">
        <f t="shared" si="49"/>
        <v>0.73298463881685916</v>
      </c>
    </row>
    <row r="326" spans="1:22">
      <c r="A326">
        <v>321</v>
      </c>
      <c r="B326" s="155">
        <f t="shared" si="50"/>
        <v>41288</v>
      </c>
      <c r="C326" s="148">
        <f t="shared" si="41"/>
        <v>2013</v>
      </c>
      <c r="D326" s="148">
        <f t="shared" si="42"/>
        <v>1</v>
      </c>
      <c r="E326" s="152">
        <v>9</v>
      </c>
      <c r="F326" s="153">
        <v>41.204000000000001</v>
      </c>
      <c r="G326" s="154">
        <v>0</v>
      </c>
      <c r="H326" s="154">
        <v>1295.345</v>
      </c>
      <c r="I326" s="154">
        <v>105.648</v>
      </c>
      <c r="J326" s="151">
        <v>0</v>
      </c>
      <c r="K326" s="149">
        <f t="shared" si="43"/>
        <v>1442.1969999999999</v>
      </c>
      <c r="L326" s="148">
        <v>26.074999999999999</v>
      </c>
      <c r="M326" s="148">
        <v>0</v>
      </c>
      <c r="N326" s="148">
        <v>479.822</v>
      </c>
      <c r="O326" s="148">
        <v>29.068000000000001</v>
      </c>
      <c r="P326" s="148">
        <v>0</v>
      </c>
      <c r="Q326" s="21">
        <f t="shared" si="44"/>
        <v>73.088224999999994</v>
      </c>
      <c r="R326" s="21">
        <f t="shared" si="45"/>
        <v>0</v>
      </c>
      <c r="S326" s="21">
        <f t="shared" si="46"/>
        <v>936.13272200000006</v>
      </c>
      <c r="T326" s="21">
        <f t="shared" si="47"/>
        <v>92.319968000000003</v>
      </c>
      <c r="U326" s="22">
        <f t="shared" si="48"/>
        <v>1101.540915</v>
      </c>
      <c r="V326" s="39">
        <f t="shared" si="49"/>
        <v>0.76379365301689028</v>
      </c>
    </row>
    <row r="327" spans="1:22">
      <c r="A327">
        <v>322</v>
      </c>
      <c r="B327" s="155">
        <f t="shared" si="50"/>
        <v>41288</v>
      </c>
      <c r="C327" s="148">
        <f t="shared" ref="C327:C390" si="51">YEAR(B327)</f>
        <v>2013</v>
      </c>
      <c r="D327" s="148">
        <f t="shared" ref="D327:D390" si="52">MONTH(B327)</f>
        <v>1</v>
      </c>
      <c r="E327" s="152">
        <v>10</v>
      </c>
      <c r="F327" s="153">
        <v>41.165999999999997</v>
      </c>
      <c r="G327" s="154">
        <v>0</v>
      </c>
      <c r="H327" s="154">
        <v>1524.93</v>
      </c>
      <c r="I327" s="154">
        <v>140.62</v>
      </c>
      <c r="J327" s="151">
        <v>0</v>
      </c>
      <c r="K327" s="149">
        <f t="shared" ref="K327:K390" si="53">SUM(F327:J327)</f>
        <v>1706.7159999999999</v>
      </c>
      <c r="L327" s="148">
        <v>26.024000000000001</v>
      </c>
      <c r="M327" s="148">
        <v>0</v>
      </c>
      <c r="N327" s="148">
        <v>532.50199999999995</v>
      </c>
      <c r="O327" s="148">
        <v>37.628999999999998</v>
      </c>
      <c r="P327" s="148">
        <v>0</v>
      </c>
      <c r="Q327" s="21">
        <f t="shared" ref="Q327:Q390" si="54">+$Q$2*L327</f>
        <v>72.945272000000003</v>
      </c>
      <c r="R327" s="21">
        <f t="shared" ref="R327:R390" si="55">+$R$2*M327</f>
        <v>0</v>
      </c>
      <c r="S327" s="21">
        <f t="shared" ref="S327:S390" si="56">+$S$2*N327</f>
        <v>1038.911402</v>
      </c>
      <c r="T327" s="21">
        <f t="shared" ref="T327:T390" si="57">+$T$2*O327</f>
        <v>119.509704</v>
      </c>
      <c r="U327" s="22">
        <f t="shared" ref="U327:U390" si="58">SUM(Q327:T327)</f>
        <v>1231.3663779999999</v>
      </c>
      <c r="V327" s="39">
        <f t="shared" ref="V327:V390" si="59">+U327/K327</f>
        <v>0.72148288174482456</v>
      </c>
    </row>
    <row r="328" spans="1:22">
      <c r="A328">
        <v>323</v>
      </c>
      <c r="B328" s="155">
        <f t="shared" si="50"/>
        <v>41288</v>
      </c>
      <c r="C328" s="148">
        <f t="shared" si="51"/>
        <v>2013</v>
      </c>
      <c r="D328" s="148">
        <f t="shared" si="52"/>
        <v>1</v>
      </c>
      <c r="E328" s="152">
        <v>11</v>
      </c>
      <c r="F328" s="153">
        <v>40.765999999999998</v>
      </c>
      <c r="G328" s="154">
        <v>0</v>
      </c>
      <c r="H328" s="154">
        <v>1405.7629999999999</v>
      </c>
      <c r="I328" s="154">
        <v>202.42599999999999</v>
      </c>
      <c r="J328" s="151">
        <v>0</v>
      </c>
      <c r="K328" s="149">
        <f t="shared" si="53"/>
        <v>1648.9549999999999</v>
      </c>
      <c r="L328" s="148">
        <v>25.832000000000001</v>
      </c>
      <c r="M328" s="148">
        <v>0</v>
      </c>
      <c r="N328" s="148">
        <v>494.863</v>
      </c>
      <c r="O328" s="148">
        <v>54.576000000000001</v>
      </c>
      <c r="P328" s="148">
        <v>0</v>
      </c>
      <c r="Q328" s="21">
        <f t="shared" si="54"/>
        <v>72.407095999999996</v>
      </c>
      <c r="R328" s="21">
        <f t="shared" si="55"/>
        <v>0</v>
      </c>
      <c r="S328" s="21">
        <f t="shared" si="56"/>
        <v>965.47771299999999</v>
      </c>
      <c r="T328" s="21">
        <f t="shared" si="57"/>
        <v>173.33337600000002</v>
      </c>
      <c r="U328" s="22">
        <f t="shared" si="58"/>
        <v>1211.2181849999999</v>
      </c>
      <c r="V328" s="39">
        <f t="shared" si="59"/>
        <v>0.73453683393421898</v>
      </c>
    </row>
    <row r="329" spans="1:22">
      <c r="A329">
        <v>324</v>
      </c>
      <c r="B329" s="155">
        <f t="shared" si="50"/>
        <v>41288</v>
      </c>
      <c r="C329" s="148">
        <f t="shared" si="51"/>
        <v>2013</v>
      </c>
      <c r="D329" s="148">
        <f t="shared" si="52"/>
        <v>1</v>
      </c>
      <c r="E329" s="152">
        <v>12</v>
      </c>
      <c r="F329" s="153">
        <v>32.911999999999999</v>
      </c>
      <c r="G329" s="154">
        <v>0</v>
      </c>
      <c r="H329" s="154">
        <v>1447.1079999999999</v>
      </c>
      <c r="I329" s="154">
        <v>242.05500000000001</v>
      </c>
      <c r="J329" s="151">
        <v>0</v>
      </c>
      <c r="K329" s="149">
        <f t="shared" si="53"/>
        <v>1722.075</v>
      </c>
      <c r="L329" s="148">
        <v>21.128</v>
      </c>
      <c r="M329" s="148">
        <v>0</v>
      </c>
      <c r="N329" s="148">
        <v>501.089</v>
      </c>
      <c r="O329" s="148">
        <v>65.11</v>
      </c>
      <c r="P329" s="148">
        <v>0</v>
      </c>
      <c r="Q329" s="21">
        <f t="shared" si="54"/>
        <v>59.221784</v>
      </c>
      <c r="R329" s="21">
        <f t="shared" si="55"/>
        <v>0</v>
      </c>
      <c r="S329" s="21">
        <f t="shared" si="56"/>
        <v>977.624639</v>
      </c>
      <c r="T329" s="21">
        <f t="shared" si="57"/>
        <v>206.78936000000002</v>
      </c>
      <c r="U329" s="22">
        <f t="shared" si="58"/>
        <v>1243.6357829999999</v>
      </c>
      <c r="V329" s="39">
        <f t="shared" si="59"/>
        <v>0.72217283393580411</v>
      </c>
    </row>
    <row r="330" spans="1:22">
      <c r="A330">
        <v>325</v>
      </c>
      <c r="B330" s="155">
        <f t="shared" si="50"/>
        <v>41288</v>
      </c>
      <c r="C330" s="148">
        <f t="shared" si="51"/>
        <v>2013</v>
      </c>
      <c r="D330" s="148">
        <f t="shared" si="52"/>
        <v>1</v>
      </c>
      <c r="E330" s="152">
        <v>13</v>
      </c>
      <c r="F330" s="153">
        <v>30.428999999999998</v>
      </c>
      <c r="G330" s="154">
        <v>0</v>
      </c>
      <c r="H330" s="154">
        <v>1712.3630000000001</v>
      </c>
      <c r="I330" s="154">
        <v>280.178</v>
      </c>
      <c r="J330" s="151">
        <v>0</v>
      </c>
      <c r="K330" s="149">
        <f t="shared" si="53"/>
        <v>2022.9700000000003</v>
      </c>
      <c r="L330" s="148">
        <v>19.789000000000001</v>
      </c>
      <c r="M330" s="148">
        <v>0</v>
      </c>
      <c r="N330" s="148">
        <v>572.13400000000001</v>
      </c>
      <c r="O330" s="148">
        <v>76.58</v>
      </c>
      <c r="P330" s="148">
        <v>0</v>
      </c>
      <c r="Q330" s="21">
        <f t="shared" si="54"/>
        <v>55.468567</v>
      </c>
      <c r="R330" s="21">
        <f t="shared" si="55"/>
        <v>0</v>
      </c>
      <c r="S330" s="21">
        <f t="shared" si="56"/>
        <v>1116.233434</v>
      </c>
      <c r="T330" s="21">
        <f t="shared" si="57"/>
        <v>243.21808000000001</v>
      </c>
      <c r="U330" s="22">
        <f t="shared" si="58"/>
        <v>1414.920081</v>
      </c>
      <c r="V330" s="39">
        <f t="shared" si="59"/>
        <v>0.69942712002649565</v>
      </c>
    </row>
    <row r="331" spans="1:22">
      <c r="A331">
        <v>326</v>
      </c>
      <c r="B331" s="155">
        <f t="shared" si="50"/>
        <v>41288</v>
      </c>
      <c r="C331" s="148">
        <f t="shared" si="51"/>
        <v>2013</v>
      </c>
      <c r="D331" s="148">
        <f t="shared" si="52"/>
        <v>1</v>
      </c>
      <c r="E331" s="152">
        <v>14</v>
      </c>
      <c r="F331" s="153">
        <v>33.212000000000003</v>
      </c>
      <c r="G331" s="154">
        <v>0</v>
      </c>
      <c r="H331" s="154">
        <v>1510.473</v>
      </c>
      <c r="I331" s="154">
        <v>322.98899999999998</v>
      </c>
      <c r="J331" s="151">
        <v>0</v>
      </c>
      <c r="K331" s="149">
        <f t="shared" si="53"/>
        <v>1866.674</v>
      </c>
      <c r="L331" s="148">
        <v>21.26</v>
      </c>
      <c r="M331" s="148">
        <v>0</v>
      </c>
      <c r="N331" s="148">
        <v>557.53599999999994</v>
      </c>
      <c r="O331" s="148">
        <v>86.647999999999996</v>
      </c>
      <c r="P331" s="148">
        <v>0</v>
      </c>
      <c r="Q331" s="21">
        <f t="shared" si="54"/>
        <v>59.59178</v>
      </c>
      <c r="R331" s="21">
        <f t="shared" si="55"/>
        <v>0</v>
      </c>
      <c r="S331" s="21">
        <f t="shared" si="56"/>
        <v>1087.7527359999999</v>
      </c>
      <c r="T331" s="21">
        <f t="shared" si="57"/>
        <v>275.19404800000001</v>
      </c>
      <c r="U331" s="22">
        <f t="shared" si="58"/>
        <v>1422.538564</v>
      </c>
      <c r="V331" s="39">
        <f t="shared" si="59"/>
        <v>0.76207123686299805</v>
      </c>
    </row>
    <row r="332" spans="1:22">
      <c r="A332">
        <v>327</v>
      </c>
      <c r="B332" s="155">
        <f t="shared" si="50"/>
        <v>41288</v>
      </c>
      <c r="C332" s="148">
        <f t="shared" si="51"/>
        <v>2013</v>
      </c>
      <c r="D332" s="148">
        <f t="shared" si="52"/>
        <v>1</v>
      </c>
      <c r="E332" s="152">
        <v>15</v>
      </c>
      <c r="F332" s="153">
        <v>35.335999999999999</v>
      </c>
      <c r="G332" s="154">
        <v>0</v>
      </c>
      <c r="H332" s="154">
        <v>1582.5830000000001</v>
      </c>
      <c r="I332" s="154">
        <v>377.95</v>
      </c>
      <c r="J332" s="151">
        <v>0</v>
      </c>
      <c r="K332" s="149">
        <f t="shared" si="53"/>
        <v>1995.8690000000001</v>
      </c>
      <c r="L332" s="148">
        <v>22.335999999999999</v>
      </c>
      <c r="M332" s="148">
        <v>0</v>
      </c>
      <c r="N332" s="148">
        <v>545.00300000000004</v>
      </c>
      <c r="O332" s="148">
        <v>105.657</v>
      </c>
      <c r="P332" s="148">
        <v>0</v>
      </c>
      <c r="Q332" s="21">
        <f t="shared" si="54"/>
        <v>62.607807999999991</v>
      </c>
      <c r="R332" s="21">
        <f t="shared" si="55"/>
        <v>0</v>
      </c>
      <c r="S332" s="21">
        <f t="shared" si="56"/>
        <v>1063.3008530000002</v>
      </c>
      <c r="T332" s="21">
        <f t="shared" si="57"/>
        <v>335.56663200000003</v>
      </c>
      <c r="U332" s="22">
        <f t="shared" si="58"/>
        <v>1461.4752930000002</v>
      </c>
      <c r="V332" s="39">
        <f t="shared" si="59"/>
        <v>0.73225010910034682</v>
      </c>
    </row>
    <row r="333" spans="1:22">
      <c r="A333">
        <v>328</v>
      </c>
      <c r="B333" s="155">
        <f t="shared" si="50"/>
        <v>41288</v>
      </c>
      <c r="C333" s="148">
        <f t="shared" si="51"/>
        <v>2013</v>
      </c>
      <c r="D333" s="148">
        <f t="shared" si="52"/>
        <v>1</v>
      </c>
      <c r="E333" s="152">
        <v>16</v>
      </c>
      <c r="F333" s="153">
        <v>42.500999999999998</v>
      </c>
      <c r="G333" s="154">
        <v>0</v>
      </c>
      <c r="H333" s="154">
        <v>1514.981</v>
      </c>
      <c r="I333" s="154">
        <v>401.327</v>
      </c>
      <c r="J333" s="151">
        <v>0</v>
      </c>
      <c r="K333" s="149">
        <f t="shared" si="53"/>
        <v>1958.809</v>
      </c>
      <c r="L333" s="148">
        <v>26.646000000000001</v>
      </c>
      <c r="M333" s="148">
        <v>0</v>
      </c>
      <c r="N333" s="148">
        <v>521.66899999999998</v>
      </c>
      <c r="O333" s="148">
        <v>107.943</v>
      </c>
      <c r="P333" s="148">
        <v>0</v>
      </c>
      <c r="Q333" s="21">
        <f t="shared" si="54"/>
        <v>74.688738000000001</v>
      </c>
      <c r="R333" s="21">
        <f t="shared" si="55"/>
        <v>0</v>
      </c>
      <c r="S333" s="21">
        <f t="shared" si="56"/>
        <v>1017.776219</v>
      </c>
      <c r="T333" s="21">
        <f t="shared" si="57"/>
        <v>342.82696800000002</v>
      </c>
      <c r="U333" s="22">
        <f t="shared" si="58"/>
        <v>1435.291925</v>
      </c>
      <c r="V333" s="39">
        <f t="shared" si="59"/>
        <v>0.73273704837990838</v>
      </c>
    </row>
    <row r="334" spans="1:22">
      <c r="A334">
        <v>329</v>
      </c>
      <c r="B334" s="155">
        <f t="shared" si="50"/>
        <v>41288</v>
      </c>
      <c r="C334" s="148">
        <f t="shared" si="51"/>
        <v>2013</v>
      </c>
      <c r="D334" s="148">
        <f t="shared" si="52"/>
        <v>1</v>
      </c>
      <c r="E334" s="152">
        <v>17</v>
      </c>
      <c r="F334" s="153">
        <v>43.661000000000001</v>
      </c>
      <c r="G334" s="154">
        <v>0</v>
      </c>
      <c r="H334" s="154">
        <v>1571.646</v>
      </c>
      <c r="I334" s="154">
        <v>392.47399999999999</v>
      </c>
      <c r="J334" s="151">
        <v>0</v>
      </c>
      <c r="K334" s="149">
        <f t="shared" si="53"/>
        <v>2007.7809999999999</v>
      </c>
      <c r="L334" s="148">
        <v>27.178999999999998</v>
      </c>
      <c r="M334" s="148">
        <v>0</v>
      </c>
      <c r="N334" s="148">
        <v>542.43899999999996</v>
      </c>
      <c r="O334" s="148">
        <v>106.21299999999999</v>
      </c>
      <c r="P334" s="148">
        <v>0</v>
      </c>
      <c r="Q334" s="21">
        <f t="shared" si="54"/>
        <v>76.182736999999989</v>
      </c>
      <c r="R334" s="21">
        <f t="shared" si="55"/>
        <v>0</v>
      </c>
      <c r="S334" s="21">
        <f t="shared" si="56"/>
        <v>1058.298489</v>
      </c>
      <c r="T334" s="21">
        <f t="shared" si="57"/>
        <v>337.33248800000001</v>
      </c>
      <c r="U334" s="22">
        <f t="shared" si="58"/>
        <v>1471.8137140000001</v>
      </c>
      <c r="V334" s="39">
        <f t="shared" si="59"/>
        <v>0.73305490688476493</v>
      </c>
    </row>
    <row r="335" spans="1:22">
      <c r="A335">
        <v>330</v>
      </c>
      <c r="B335" s="155">
        <f t="shared" si="50"/>
        <v>41288</v>
      </c>
      <c r="C335" s="148">
        <f t="shared" si="51"/>
        <v>2013</v>
      </c>
      <c r="D335" s="148">
        <f t="shared" si="52"/>
        <v>1</v>
      </c>
      <c r="E335" s="152">
        <v>18</v>
      </c>
      <c r="F335" s="153">
        <v>43.811999999999998</v>
      </c>
      <c r="G335" s="154">
        <v>0</v>
      </c>
      <c r="H335" s="154">
        <v>1537.1949999999999</v>
      </c>
      <c r="I335" s="154">
        <v>365.33199999999999</v>
      </c>
      <c r="J335" s="151">
        <v>0</v>
      </c>
      <c r="K335" s="149">
        <f t="shared" si="53"/>
        <v>1946.3389999999999</v>
      </c>
      <c r="L335" s="148">
        <v>27.31</v>
      </c>
      <c r="M335" s="148">
        <v>0</v>
      </c>
      <c r="N335" s="148">
        <v>544.15200000000004</v>
      </c>
      <c r="O335" s="148">
        <v>98.034999999999997</v>
      </c>
      <c r="P335" s="148">
        <v>0</v>
      </c>
      <c r="Q335" s="21">
        <f t="shared" si="54"/>
        <v>76.549929999999989</v>
      </c>
      <c r="R335" s="21">
        <f t="shared" si="55"/>
        <v>0</v>
      </c>
      <c r="S335" s="21">
        <f t="shared" si="56"/>
        <v>1061.6405520000001</v>
      </c>
      <c r="T335" s="21">
        <f t="shared" si="57"/>
        <v>311.35916000000003</v>
      </c>
      <c r="U335" s="22">
        <f t="shared" si="58"/>
        <v>1449.5496419999999</v>
      </c>
      <c r="V335" s="39">
        <f t="shared" si="59"/>
        <v>0.74475702434159718</v>
      </c>
    </row>
    <row r="336" spans="1:22">
      <c r="A336">
        <v>331</v>
      </c>
      <c r="B336" s="155">
        <f t="shared" si="50"/>
        <v>41288</v>
      </c>
      <c r="C336" s="148">
        <f t="shared" si="51"/>
        <v>2013</v>
      </c>
      <c r="D336" s="148">
        <f t="shared" si="52"/>
        <v>1</v>
      </c>
      <c r="E336" s="152">
        <v>19</v>
      </c>
      <c r="F336" s="153">
        <v>44.213999999999999</v>
      </c>
      <c r="G336" s="154">
        <v>0</v>
      </c>
      <c r="H336" s="154">
        <v>1449.441</v>
      </c>
      <c r="I336" s="154">
        <v>353.86799999999999</v>
      </c>
      <c r="J336" s="151">
        <v>0</v>
      </c>
      <c r="K336" s="149">
        <f t="shared" si="53"/>
        <v>1847.5229999999999</v>
      </c>
      <c r="L336" s="148">
        <v>27.46</v>
      </c>
      <c r="M336" s="148">
        <v>0</v>
      </c>
      <c r="N336" s="148">
        <v>507.928</v>
      </c>
      <c r="O336" s="148">
        <v>94.477999999999994</v>
      </c>
      <c r="P336" s="148">
        <v>0</v>
      </c>
      <c r="Q336" s="21">
        <f t="shared" si="54"/>
        <v>76.970380000000006</v>
      </c>
      <c r="R336" s="21">
        <f t="shared" si="55"/>
        <v>0</v>
      </c>
      <c r="S336" s="21">
        <f t="shared" si="56"/>
        <v>990.96752800000002</v>
      </c>
      <c r="T336" s="21">
        <f t="shared" si="57"/>
        <v>300.06212799999997</v>
      </c>
      <c r="U336" s="22">
        <f t="shared" si="58"/>
        <v>1368.0000360000001</v>
      </c>
      <c r="V336" s="39">
        <f t="shared" si="59"/>
        <v>0.74045088261418135</v>
      </c>
    </row>
    <row r="337" spans="1:22">
      <c r="A337">
        <v>332</v>
      </c>
      <c r="B337" s="155">
        <f t="shared" si="50"/>
        <v>41288</v>
      </c>
      <c r="C337" s="148">
        <f t="shared" si="51"/>
        <v>2013</v>
      </c>
      <c r="D337" s="148">
        <f t="shared" si="52"/>
        <v>1</v>
      </c>
      <c r="E337" s="152">
        <v>20</v>
      </c>
      <c r="F337" s="153">
        <v>43.307000000000002</v>
      </c>
      <c r="G337" s="154">
        <v>0</v>
      </c>
      <c r="H337" s="154">
        <v>1340.9949999999999</v>
      </c>
      <c r="I337" s="154">
        <v>345.93900000000002</v>
      </c>
      <c r="J337" s="151">
        <v>0</v>
      </c>
      <c r="K337" s="149">
        <f t="shared" si="53"/>
        <v>1730.241</v>
      </c>
      <c r="L337" s="148">
        <v>27.041</v>
      </c>
      <c r="M337" s="148">
        <v>0</v>
      </c>
      <c r="N337" s="148">
        <v>470.63200000000001</v>
      </c>
      <c r="O337" s="148">
        <v>94.625</v>
      </c>
      <c r="P337" s="148">
        <v>0</v>
      </c>
      <c r="Q337" s="21">
        <f t="shared" si="54"/>
        <v>75.795923000000002</v>
      </c>
      <c r="R337" s="21">
        <f t="shared" si="55"/>
        <v>0</v>
      </c>
      <c r="S337" s="21">
        <f t="shared" si="56"/>
        <v>918.20303200000001</v>
      </c>
      <c r="T337" s="21">
        <f t="shared" si="57"/>
        <v>300.529</v>
      </c>
      <c r="U337" s="22">
        <f t="shared" si="58"/>
        <v>1294.527955</v>
      </c>
      <c r="V337" s="39">
        <f t="shared" si="59"/>
        <v>0.74817782898451723</v>
      </c>
    </row>
    <row r="338" spans="1:22">
      <c r="A338">
        <v>333</v>
      </c>
      <c r="B338" s="155">
        <f t="shared" si="50"/>
        <v>41288</v>
      </c>
      <c r="C338" s="148">
        <f t="shared" si="51"/>
        <v>2013</v>
      </c>
      <c r="D338" s="148">
        <f t="shared" si="52"/>
        <v>1</v>
      </c>
      <c r="E338" s="152">
        <v>21</v>
      </c>
      <c r="F338" s="153">
        <v>42.091999999999999</v>
      </c>
      <c r="G338" s="154">
        <v>0</v>
      </c>
      <c r="H338" s="154">
        <v>1306.6010000000001</v>
      </c>
      <c r="I338" s="154">
        <v>379.01900000000001</v>
      </c>
      <c r="J338" s="151">
        <v>0</v>
      </c>
      <c r="K338" s="149">
        <f t="shared" si="53"/>
        <v>1727.7120000000002</v>
      </c>
      <c r="L338" s="148">
        <v>26.484000000000002</v>
      </c>
      <c r="M338" s="148">
        <v>0</v>
      </c>
      <c r="N338" s="148">
        <v>451.40100000000001</v>
      </c>
      <c r="O338" s="148">
        <v>103.15900000000001</v>
      </c>
      <c r="P338" s="148">
        <v>0</v>
      </c>
      <c r="Q338" s="21">
        <f t="shared" si="54"/>
        <v>74.234651999999997</v>
      </c>
      <c r="R338" s="21">
        <f t="shared" si="55"/>
        <v>0</v>
      </c>
      <c r="S338" s="21">
        <f t="shared" si="56"/>
        <v>880.68335100000002</v>
      </c>
      <c r="T338" s="21">
        <f t="shared" si="57"/>
        <v>327.63298400000002</v>
      </c>
      <c r="U338" s="22">
        <f t="shared" si="58"/>
        <v>1282.5509870000001</v>
      </c>
      <c r="V338" s="39">
        <f t="shared" si="59"/>
        <v>0.74234072982071087</v>
      </c>
    </row>
    <row r="339" spans="1:22">
      <c r="A339">
        <v>334</v>
      </c>
      <c r="B339" s="155">
        <f t="shared" si="50"/>
        <v>41288</v>
      </c>
      <c r="C339" s="148">
        <f t="shared" si="51"/>
        <v>2013</v>
      </c>
      <c r="D339" s="148">
        <f t="shared" si="52"/>
        <v>1</v>
      </c>
      <c r="E339" s="152">
        <v>22</v>
      </c>
      <c r="F339" s="153">
        <v>43.814999999999998</v>
      </c>
      <c r="G339" s="154">
        <v>0</v>
      </c>
      <c r="H339" s="154">
        <v>1470.5350000000001</v>
      </c>
      <c r="I339" s="154">
        <v>394.38900000000001</v>
      </c>
      <c r="J339" s="151">
        <v>0</v>
      </c>
      <c r="K339" s="149">
        <f t="shared" si="53"/>
        <v>1908.739</v>
      </c>
      <c r="L339" s="148">
        <v>27.321000000000002</v>
      </c>
      <c r="M339" s="148">
        <v>0</v>
      </c>
      <c r="N339" s="148">
        <v>526.66</v>
      </c>
      <c r="O339" s="148">
        <v>107.23399999999999</v>
      </c>
      <c r="P339" s="148">
        <v>0</v>
      </c>
      <c r="Q339" s="21">
        <f t="shared" si="54"/>
        <v>76.580763000000005</v>
      </c>
      <c r="R339" s="21">
        <f t="shared" si="55"/>
        <v>0</v>
      </c>
      <c r="S339" s="21">
        <f t="shared" si="56"/>
        <v>1027.5136600000001</v>
      </c>
      <c r="T339" s="21">
        <f t="shared" si="57"/>
        <v>340.57518399999998</v>
      </c>
      <c r="U339" s="22">
        <f t="shared" si="58"/>
        <v>1444.669607</v>
      </c>
      <c r="V339" s="39">
        <f t="shared" si="59"/>
        <v>0.75687121549881886</v>
      </c>
    </row>
    <row r="340" spans="1:22">
      <c r="A340">
        <v>335</v>
      </c>
      <c r="B340" s="155">
        <f t="shared" si="50"/>
        <v>41288</v>
      </c>
      <c r="C340" s="148">
        <f t="shared" si="51"/>
        <v>2013</v>
      </c>
      <c r="D340" s="148">
        <f t="shared" si="52"/>
        <v>1</v>
      </c>
      <c r="E340" s="152">
        <v>23</v>
      </c>
      <c r="F340" s="153">
        <v>43.567999999999998</v>
      </c>
      <c r="G340" s="154">
        <v>0</v>
      </c>
      <c r="H340" s="154">
        <v>1474.8140000000001</v>
      </c>
      <c r="I340" s="154">
        <v>394.19400000000002</v>
      </c>
      <c r="J340" s="151">
        <v>0</v>
      </c>
      <c r="K340" s="149">
        <f t="shared" si="53"/>
        <v>1912.576</v>
      </c>
      <c r="L340" s="148">
        <v>27.163</v>
      </c>
      <c r="M340" s="148">
        <v>0</v>
      </c>
      <c r="N340" s="148">
        <v>525.32100000000003</v>
      </c>
      <c r="O340" s="148">
        <v>105.908</v>
      </c>
      <c r="P340" s="148">
        <v>0</v>
      </c>
      <c r="Q340" s="21">
        <f t="shared" si="54"/>
        <v>76.137889000000001</v>
      </c>
      <c r="R340" s="21">
        <f t="shared" si="55"/>
        <v>0</v>
      </c>
      <c r="S340" s="21">
        <f t="shared" si="56"/>
        <v>1024.9012710000002</v>
      </c>
      <c r="T340" s="21">
        <f t="shared" si="57"/>
        <v>336.36380800000001</v>
      </c>
      <c r="U340" s="22">
        <f t="shared" si="58"/>
        <v>1437.4029680000003</v>
      </c>
      <c r="V340" s="39">
        <f t="shared" si="59"/>
        <v>0.75155338559095186</v>
      </c>
    </row>
    <row r="341" spans="1:22">
      <c r="A341">
        <v>336</v>
      </c>
      <c r="B341" s="155">
        <f t="shared" si="50"/>
        <v>41288</v>
      </c>
      <c r="C341" s="148">
        <f t="shared" si="51"/>
        <v>2013</v>
      </c>
      <c r="D341" s="148">
        <f t="shared" si="52"/>
        <v>1</v>
      </c>
      <c r="E341" s="152">
        <v>24</v>
      </c>
      <c r="F341" s="153">
        <v>42.947000000000003</v>
      </c>
      <c r="G341" s="154">
        <v>0</v>
      </c>
      <c r="H341" s="154">
        <v>1487.473</v>
      </c>
      <c r="I341" s="154">
        <v>343.20699999999999</v>
      </c>
      <c r="J341" s="151">
        <v>0</v>
      </c>
      <c r="K341" s="149">
        <f t="shared" si="53"/>
        <v>1873.627</v>
      </c>
      <c r="L341" s="148">
        <v>26.847999999999999</v>
      </c>
      <c r="M341" s="148">
        <v>0</v>
      </c>
      <c r="N341" s="148">
        <v>517.59400000000005</v>
      </c>
      <c r="O341" s="148">
        <v>94.37</v>
      </c>
      <c r="P341" s="148">
        <v>0</v>
      </c>
      <c r="Q341" s="21">
        <f t="shared" si="54"/>
        <v>75.254943999999995</v>
      </c>
      <c r="R341" s="21">
        <f t="shared" si="55"/>
        <v>0</v>
      </c>
      <c r="S341" s="21">
        <f t="shared" si="56"/>
        <v>1009.8258940000002</v>
      </c>
      <c r="T341" s="21">
        <f t="shared" si="57"/>
        <v>299.71912000000003</v>
      </c>
      <c r="U341" s="22">
        <f t="shared" si="58"/>
        <v>1384.7999580000001</v>
      </c>
      <c r="V341" s="39">
        <f t="shared" si="59"/>
        <v>0.73910119676968788</v>
      </c>
    </row>
    <row r="342" spans="1:22">
      <c r="A342">
        <v>337</v>
      </c>
      <c r="B342" s="155">
        <f t="shared" si="50"/>
        <v>41289</v>
      </c>
      <c r="C342" s="148">
        <f t="shared" si="51"/>
        <v>2013</v>
      </c>
      <c r="D342" s="148">
        <f t="shared" si="52"/>
        <v>1</v>
      </c>
      <c r="E342" s="152">
        <v>1</v>
      </c>
      <c r="F342" s="153">
        <v>42.548000000000002</v>
      </c>
      <c r="G342" s="154">
        <v>0</v>
      </c>
      <c r="H342" s="154">
        <v>1522.201</v>
      </c>
      <c r="I342" s="154">
        <v>264.20800000000003</v>
      </c>
      <c r="J342" s="151">
        <v>0</v>
      </c>
      <c r="K342" s="149">
        <f t="shared" si="53"/>
        <v>1828.9570000000001</v>
      </c>
      <c r="L342" s="148">
        <v>26.608000000000001</v>
      </c>
      <c r="M342" s="148">
        <v>0</v>
      </c>
      <c r="N342" s="148">
        <v>517.98800000000006</v>
      </c>
      <c r="O342" s="148">
        <v>70.236999999999995</v>
      </c>
      <c r="P342" s="148">
        <v>0</v>
      </c>
      <c r="Q342" s="21">
        <f t="shared" si="54"/>
        <v>74.582223999999997</v>
      </c>
      <c r="R342" s="21">
        <f t="shared" si="55"/>
        <v>0</v>
      </c>
      <c r="S342" s="21">
        <f t="shared" si="56"/>
        <v>1010.5945880000002</v>
      </c>
      <c r="T342" s="21">
        <f t="shared" si="57"/>
        <v>223.072712</v>
      </c>
      <c r="U342" s="22">
        <f t="shared" si="58"/>
        <v>1308.2495240000001</v>
      </c>
      <c r="V342" s="39">
        <f t="shared" si="59"/>
        <v>0.71529813112063323</v>
      </c>
    </row>
    <row r="343" spans="1:22">
      <c r="A343">
        <v>338</v>
      </c>
      <c r="B343" s="155">
        <f t="shared" si="50"/>
        <v>41289</v>
      </c>
      <c r="C343" s="148">
        <f t="shared" si="51"/>
        <v>2013</v>
      </c>
      <c r="D343" s="148">
        <f t="shared" si="52"/>
        <v>1</v>
      </c>
      <c r="E343" s="152">
        <v>2</v>
      </c>
      <c r="F343" s="153">
        <v>42.779000000000003</v>
      </c>
      <c r="G343" s="154">
        <v>0</v>
      </c>
      <c r="H343" s="154">
        <v>1488.135</v>
      </c>
      <c r="I343" s="154">
        <v>197.267</v>
      </c>
      <c r="J343" s="151">
        <v>0</v>
      </c>
      <c r="K343" s="149">
        <f t="shared" si="53"/>
        <v>1728.181</v>
      </c>
      <c r="L343" s="148">
        <v>26.687000000000001</v>
      </c>
      <c r="M343" s="148">
        <v>0</v>
      </c>
      <c r="N343" s="148">
        <v>492.51400000000001</v>
      </c>
      <c r="O343" s="148">
        <v>50.954999999999998</v>
      </c>
      <c r="P343" s="148">
        <v>0</v>
      </c>
      <c r="Q343" s="21">
        <f t="shared" si="54"/>
        <v>74.803661000000005</v>
      </c>
      <c r="R343" s="21">
        <f t="shared" si="55"/>
        <v>0</v>
      </c>
      <c r="S343" s="21">
        <f t="shared" si="56"/>
        <v>960.894814</v>
      </c>
      <c r="T343" s="21">
        <f t="shared" si="57"/>
        <v>161.83308</v>
      </c>
      <c r="U343" s="22">
        <f t="shared" si="58"/>
        <v>1197.531555</v>
      </c>
      <c r="V343" s="39">
        <f t="shared" si="59"/>
        <v>0.6929433635712926</v>
      </c>
    </row>
    <row r="344" spans="1:22">
      <c r="A344">
        <v>339</v>
      </c>
      <c r="B344" s="155">
        <f t="shared" si="50"/>
        <v>41289</v>
      </c>
      <c r="C344" s="148">
        <f t="shared" si="51"/>
        <v>2013</v>
      </c>
      <c r="D344" s="148">
        <f t="shared" si="52"/>
        <v>1</v>
      </c>
      <c r="E344" s="152">
        <v>3</v>
      </c>
      <c r="F344" s="153">
        <v>36.887999999999998</v>
      </c>
      <c r="G344" s="154">
        <v>0</v>
      </c>
      <c r="H344" s="154">
        <v>1384.38</v>
      </c>
      <c r="I344" s="154">
        <v>160.84800000000001</v>
      </c>
      <c r="J344" s="151">
        <v>0</v>
      </c>
      <c r="K344" s="149">
        <f t="shared" si="53"/>
        <v>1582.116</v>
      </c>
      <c r="L344" s="148">
        <v>23.866</v>
      </c>
      <c r="M344" s="148">
        <v>0</v>
      </c>
      <c r="N344" s="148">
        <v>446.41199999999998</v>
      </c>
      <c r="O344" s="148">
        <v>42.390999999999998</v>
      </c>
      <c r="P344" s="148">
        <v>0</v>
      </c>
      <c r="Q344" s="21">
        <f t="shared" si="54"/>
        <v>66.896397999999991</v>
      </c>
      <c r="R344" s="21">
        <f t="shared" si="55"/>
        <v>0</v>
      </c>
      <c r="S344" s="21">
        <f t="shared" si="56"/>
        <v>870.94981199999995</v>
      </c>
      <c r="T344" s="21">
        <f t="shared" si="57"/>
        <v>134.633816</v>
      </c>
      <c r="U344" s="22">
        <f t="shared" si="58"/>
        <v>1072.480026</v>
      </c>
      <c r="V344" s="39">
        <f t="shared" si="59"/>
        <v>0.67787698626396542</v>
      </c>
    </row>
    <row r="345" spans="1:22">
      <c r="A345">
        <v>340</v>
      </c>
      <c r="B345" s="155">
        <f t="shared" si="50"/>
        <v>41289</v>
      </c>
      <c r="C345" s="148">
        <f t="shared" si="51"/>
        <v>2013</v>
      </c>
      <c r="D345" s="148">
        <f t="shared" si="52"/>
        <v>1</v>
      </c>
      <c r="E345" s="152">
        <v>4</v>
      </c>
      <c r="F345" s="153">
        <v>37.603999999999999</v>
      </c>
      <c r="G345" s="154">
        <v>0</v>
      </c>
      <c r="H345" s="154">
        <v>1336.7080000000001</v>
      </c>
      <c r="I345" s="154">
        <v>126.571</v>
      </c>
      <c r="J345" s="151">
        <v>0</v>
      </c>
      <c r="K345" s="149">
        <f t="shared" si="53"/>
        <v>1500.883</v>
      </c>
      <c r="L345" s="148">
        <v>24.173999999999999</v>
      </c>
      <c r="M345" s="148">
        <v>0</v>
      </c>
      <c r="N345" s="148">
        <v>445.81</v>
      </c>
      <c r="O345" s="148">
        <v>33.454999999999998</v>
      </c>
      <c r="P345" s="148">
        <v>0</v>
      </c>
      <c r="Q345" s="21">
        <f t="shared" si="54"/>
        <v>67.759721999999996</v>
      </c>
      <c r="R345" s="21">
        <f t="shared" si="55"/>
        <v>0</v>
      </c>
      <c r="S345" s="21">
        <f t="shared" si="56"/>
        <v>869.77530999999999</v>
      </c>
      <c r="T345" s="21">
        <f t="shared" si="57"/>
        <v>106.25308</v>
      </c>
      <c r="U345" s="22">
        <f t="shared" si="58"/>
        <v>1043.788112</v>
      </c>
      <c r="V345" s="39">
        <f t="shared" si="59"/>
        <v>0.69544935348058434</v>
      </c>
    </row>
    <row r="346" spans="1:22">
      <c r="A346">
        <v>341</v>
      </c>
      <c r="B346" s="155">
        <f t="shared" si="50"/>
        <v>41289</v>
      </c>
      <c r="C346" s="148">
        <f t="shared" si="51"/>
        <v>2013</v>
      </c>
      <c r="D346" s="148">
        <f t="shared" si="52"/>
        <v>1</v>
      </c>
      <c r="E346" s="152">
        <v>5</v>
      </c>
      <c r="F346" s="153">
        <v>39.197000000000003</v>
      </c>
      <c r="G346" s="154">
        <v>0</v>
      </c>
      <c r="H346" s="154">
        <v>1394.587</v>
      </c>
      <c r="I346" s="154">
        <v>121.44799999999999</v>
      </c>
      <c r="J346" s="151">
        <v>0</v>
      </c>
      <c r="K346" s="149">
        <f t="shared" si="53"/>
        <v>1555.2320000000002</v>
      </c>
      <c r="L346" s="148">
        <v>24.966999999999999</v>
      </c>
      <c r="M346" s="148">
        <v>0</v>
      </c>
      <c r="N346" s="148">
        <v>480.98599999999999</v>
      </c>
      <c r="O346" s="148">
        <v>31.948</v>
      </c>
      <c r="P346" s="148">
        <v>0</v>
      </c>
      <c r="Q346" s="21">
        <f t="shared" si="54"/>
        <v>69.982500999999999</v>
      </c>
      <c r="R346" s="21">
        <f t="shared" si="55"/>
        <v>0</v>
      </c>
      <c r="S346" s="21">
        <f t="shared" si="56"/>
        <v>938.40368599999999</v>
      </c>
      <c r="T346" s="21">
        <f t="shared" si="57"/>
        <v>101.46684800000001</v>
      </c>
      <c r="U346" s="22">
        <f t="shared" si="58"/>
        <v>1109.8530349999999</v>
      </c>
      <c r="V346" s="39">
        <f t="shared" si="59"/>
        <v>0.71362538515153995</v>
      </c>
    </row>
    <row r="347" spans="1:22">
      <c r="A347">
        <v>342</v>
      </c>
      <c r="B347" s="155">
        <f t="shared" si="50"/>
        <v>41289</v>
      </c>
      <c r="C347" s="148">
        <f t="shared" si="51"/>
        <v>2013</v>
      </c>
      <c r="D347" s="148">
        <f t="shared" si="52"/>
        <v>1</v>
      </c>
      <c r="E347" s="152">
        <v>6</v>
      </c>
      <c r="F347" s="153">
        <v>40.375</v>
      </c>
      <c r="G347" s="154">
        <v>0</v>
      </c>
      <c r="H347" s="154">
        <v>1329.297</v>
      </c>
      <c r="I347" s="154">
        <v>99.972999999999999</v>
      </c>
      <c r="J347" s="151">
        <v>0</v>
      </c>
      <c r="K347" s="149">
        <f t="shared" si="53"/>
        <v>1469.645</v>
      </c>
      <c r="L347" s="148">
        <v>25.492000000000001</v>
      </c>
      <c r="M347" s="148">
        <v>0</v>
      </c>
      <c r="N347" s="148">
        <v>463.12799999999999</v>
      </c>
      <c r="O347" s="148">
        <v>26.074000000000002</v>
      </c>
      <c r="P347" s="148">
        <v>0</v>
      </c>
      <c r="Q347" s="21">
        <f t="shared" si="54"/>
        <v>71.454076000000001</v>
      </c>
      <c r="R347" s="21">
        <f t="shared" si="55"/>
        <v>0</v>
      </c>
      <c r="S347" s="21">
        <f t="shared" si="56"/>
        <v>903.56272799999999</v>
      </c>
      <c r="T347" s="21">
        <f t="shared" si="57"/>
        <v>82.811024000000003</v>
      </c>
      <c r="U347" s="22">
        <f t="shared" si="58"/>
        <v>1057.827828</v>
      </c>
      <c r="V347" s="39">
        <f t="shared" si="59"/>
        <v>0.71978459287787189</v>
      </c>
    </row>
    <row r="348" spans="1:22">
      <c r="A348">
        <v>343</v>
      </c>
      <c r="B348" s="155">
        <f t="shared" si="50"/>
        <v>41289</v>
      </c>
      <c r="C348" s="148">
        <f t="shared" si="51"/>
        <v>2013</v>
      </c>
      <c r="D348" s="148">
        <f t="shared" si="52"/>
        <v>1</v>
      </c>
      <c r="E348" s="152">
        <v>7</v>
      </c>
      <c r="F348" s="153">
        <v>40.116</v>
      </c>
      <c r="G348" s="154">
        <v>0</v>
      </c>
      <c r="H348" s="154">
        <v>1265.126</v>
      </c>
      <c r="I348" s="154">
        <v>81.313000000000002</v>
      </c>
      <c r="J348" s="151">
        <v>0</v>
      </c>
      <c r="K348" s="149">
        <f t="shared" si="53"/>
        <v>1386.5550000000001</v>
      </c>
      <c r="L348" s="148">
        <v>25.404</v>
      </c>
      <c r="M348" s="148">
        <v>0</v>
      </c>
      <c r="N348" s="148">
        <v>440.87299999999999</v>
      </c>
      <c r="O348" s="148">
        <v>22.731999999999999</v>
      </c>
      <c r="P348" s="148">
        <v>0</v>
      </c>
      <c r="Q348" s="21">
        <f t="shared" si="54"/>
        <v>71.207412000000005</v>
      </c>
      <c r="R348" s="21">
        <f t="shared" si="55"/>
        <v>0</v>
      </c>
      <c r="S348" s="21">
        <f t="shared" si="56"/>
        <v>860.14322300000003</v>
      </c>
      <c r="T348" s="21">
        <f t="shared" si="57"/>
        <v>72.196832000000001</v>
      </c>
      <c r="U348" s="22">
        <f t="shared" si="58"/>
        <v>1003.547467</v>
      </c>
      <c r="V348" s="39">
        <f t="shared" si="59"/>
        <v>0.72377040002019388</v>
      </c>
    </row>
    <row r="349" spans="1:22">
      <c r="A349">
        <v>344</v>
      </c>
      <c r="B349" s="155">
        <f t="shared" si="50"/>
        <v>41289</v>
      </c>
      <c r="C349" s="148">
        <f t="shared" si="51"/>
        <v>2013</v>
      </c>
      <c r="D349" s="148">
        <f t="shared" si="52"/>
        <v>1</v>
      </c>
      <c r="E349" s="152">
        <v>8</v>
      </c>
      <c r="F349" s="153">
        <v>40.223999999999997</v>
      </c>
      <c r="G349" s="154">
        <v>0</v>
      </c>
      <c r="H349" s="154">
        <v>1270.433</v>
      </c>
      <c r="I349" s="154">
        <v>79.462999999999994</v>
      </c>
      <c r="J349" s="151">
        <v>0</v>
      </c>
      <c r="K349" s="149">
        <f t="shared" si="53"/>
        <v>1390.12</v>
      </c>
      <c r="L349" s="148">
        <v>25.446999999999999</v>
      </c>
      <c r="M349" s="148">
        <v>0</v>
      </c>
      <c r="N349" s="148">
        <v>444.43200000000002</v>
      </c>
      <c r="O349" s="148">
        <v>22.093</v>
      </c>
      <c r="P349" s="148">
        <v>0</v>
      </c>
      <c r="Q349" s="21">
        <f t="shared" si="54"/>
        <v>71.327940999999996</v>
      </c>
      <c r="R349" s="21">
        <f t="shared" si="55"/>
        <v>0</v>
      </c>
      <c r="S349" s="21">
        <f t="shared" si="56"/>
        <v>867.08683200000007</v>
      </c>
      <c r="T349" s="21">
        <f t="shared" si="57"/>
        <v>70.16736800000001</v>
      </c>
      <c r="U349" s="22">
        <f t="shared" si="58"/>
        <v>1008.5821410000001</v>
      </c>
      <c r="V349" s="39">
        <f t="shared" si="59"/>
        <v>0.7255360263862114</v>
      </c>
    </row>
    <row r="350" spans="1:22">
      <c r="A350">
        <v>345</v>
      </c>
      <c r="B350" s="155">
        <f t="shared" si="50"/>
        <v>41289</v>
      </c>
      <c r="C350" s="148">
        <f t="shared" si="51"/>
        <v>2013</v>
      </c>
      <c r="D350" s="148">
        <f t="shared" si="52"/>
        <v>1</v>
      </c>
      <c r="E350" s="152">
        <v>9</v>
      </c>
      <c r="F350" s="153">
        <v>32.366</v>
      </c>
      <c r="G350" s="154">
        <v>0</v>
      </c>
      <c r="H350" s="154">
        <v>1309.662</v>
      </c>
      <c r="I350" s="154">
        <v>144.19999999999999</v>
      </c>
      <c r="J350" s="151">
        <v>0</v>
      </c>
      <c r="K350" s="149">
        <f t="shared" si="53"/>
        <v>1486.2280000000001</v>
      </c>
      <c r="L350" s="148">
        <v>20.661999999999999</v>
      </c>
      <c r="M350" s="148">
        <v>0</v>
      </c>
      <c r="N350" s="148">
        <v>455.54899999999998</v>
      </c>
      <c r="O350" s="148">
        <v>40.956000000000003</v>
      </c>
      <c r="P350" s="148">
        <v>0</v>
      </c>
      <c r="Q350" s="21">
        <f t="shared" si="54"/>
        <v>57.915585999999998</v>
      </c>
      <c r="R350" s="21">
        <f t="shared" si="55"/>
        <v>0</v>
      </c>
      <c r="S350" s="21">
        <f t="shared" si="56"/>
        <v>888.77609900000004</v>
      </c>
      <c r="T350" s="21">
        <f t="shared" si="57"/>
        <v>130.07625600000003</v>
      </c>
      <c r="U350" s="22">
        <f t="shared" si="58"/>
        <v>1076.7679410000001</v>
      </c>
      <c r="V350" s="39">
        <f t="shared" si="59"/>
        <v>0.7244971437760559</v>
      </c>
    </row>
    <row r="351" spans="1:22">
      <c r="A351">
        <v>346</v>
      </c>
      <c r="B351" s="155">
        <f t="shared" ref="B351:B414" si="60">+B327+1</f>
        <v>41289</v>
      </c>
      <c r="C351" s="148">
        <f t="shared" si="51"/>
        <v>2013</v>
      </c>
      <c r="D351" s="148">
        <f t="shared" si="52"/>
        <v>1</v>
      </c>
      <c r="E351" s="152">
        <v>10</v>
      </c>
      <c r="F351" s="153">
        <v>21.369</v>
      </c>
      <c r="G351" s="154">
        <v>0</v>
      </c>
      <c r="H351" s="154">
        <v>1394.0519999999999</v>
      </c>
      <c r="I351" s="154">
        <v>241.91499999999999</v>
      </c>
      <c r="J351" s="151">
        <v>0</v>
      </c>
      <c r="K351" s="149">
        <f t="shared" si="53"/>
        <v>1657.3359999999998</v>
      </c>
      <c r="L351" s="148">
        <v>13.82</v>
      </c>
      <c r="M351" s="148">
        <v>0</v>
      </c>
      <c r="N351" s="148">
        <v>470.471</v>
      </c>
      <c r="O351" s="148">
        <v>65.838999999999999</v>
      </c>
      <c r="P351" s="148">
        <v>0</v>
      </c>
      <c r="Q351" s="21">
        <f t="shared" si="54"/>
        <v>38.737459999999999</v>
      </c>
      <c r="R351" s="21">
        <f t="shared" si="55"/>
        <v>0</v>
      </c>
      <c r="S351" s="21">
        <f t="shared" si="56"/>
        <v>917.88892099999998</v>
      </c>
      <c r="T351" s="21">
        <f t="shared" si="57"/>
        <v>209.10466400000001</v>
      </c>
      <c r="U351" s="22">
        <f t="shared" si="58"/>
        <v>1165.731045</v>
      </c>
      <c r="V351" s="39">
        <f t="shared" si="59"/>
        <v>0.70337640949089386</v>
      </c>
    </row>
    <row r="352" spans="1:22">
      <c r="A352">
        <v>347</v>
      </c>
      <c r="B352" s="155">
        <f t="shared" si="60"/>
        <v>41289</v>
      </c>
      <c r="C352" s="148">
        <f t="shared" si="51"/>
        <v>2013</v>
      </c>
      <c r="D352" s="148">
        <f t="shared" si="52"/>
        <v>1</v>
      </c>
      <c r="E352" s="152">
        <v>11</v>
      </c>
      <c r="F352" s="153">
        <v>20.065999999999999</v>
      </c>
      <c r="G352" s="154">
        <v>0</v>
      </c>
      <c r="H352" s="154">
        <v>1637.181</v>
      </c>
      <c r="I352" s="154">
        <v>278.803</v>
      </c>
      <c r="J352" s="151">
        <v>0</v>
      </c>
      <c r="K352" s="149">
        <f t="shared" si="53"/>
        <v>1936.0500000000002</v>
      </c>
      <c r="L352" s="148">
        <v>13.15</v>
      </c>
      <c r="M352" s="148">
        <v>0</v>
      </c>
      <c r="N352" s="148">
        <v>550.12099999999998</v>
      </c>
      <c r="O352" s="148">
        <v>74.671999999999997</v>
      </c>
      <c r="P352" s="148">
        <v>0</v>
      </c>
      <c r="Q352" s="21">
        <f t="shared" si="54"/>
        <v>36.859450000000002</v>
      </c>
      <c r="R352" s="21">
        <f t="shared" si="55"/>
        <v>0</v>
      </c>
      <c r="S352" s="21">
        <f t="shared" si="56"/>
        <v>1073.286071</v>
      </c>
      <c r="T352" s="21">
        <f t="shared" si="57"/>
        <v>237.15827200000001</v>
      </c>
      <c r="U352" s="22">
        <f t="shared" si="58"/>
        <v>1347.303793</v>
      </c>
      <c r="V352" s="39">
        <f t="shared" si="59"/>
        <v>0.69590340796983541</v>
      </c>
    </row>
    <row r="353" spans="1:22">
      <c r="A353">
        <v>348</v>
      </c>
      <c r="B353" s="155">
        <f t="shared" si="60"/>
        <v>41289</v>
      </c>
      <c r="C353" s="148">
        <f t="shared" si="51"/>
        <v>2013</v>
      </c>
      <c r="D353" s="148">
        <f t="shared" si="52"/>
        <v>1</v>
      </c>
      <c r="E353" s="152">
        <v>12</v>
      </c>
      <c r="F353" s="153">
        <v>21.283000000000001</v>
      </c>
      <c r="G353" s="154">
        <v>0</v>
      </c>
      <c r="H353" s="154">
        <v>1498.172</v>
      </c>
      <c r="I353" s="154">
        <v>308.048</v>
      </c>
      <c r="J353" s="151">
        <v>0</v>
      </c>
      <c r="K353" s="149">
        <f t="shared" si="53"/>
        <v>1827.5029999999999</v>
      </c>
      <c r="L353" s="148">
        <v>13.79</v>
      </c>
      <c r="M353" s="148">
        <v>0</v>
      </c>
      <c r="N353" s="148">
        <v>536.39700000000005</v>
      </c>
      <c r="O353" s="148">
        <v>81.566000000000003</v>
      </c>
      <c r="P353" s="148">
        <v>0</v>
      </c>
      <c r="Q353" s="21">
        <f t="shared" si="54"/>
        <v>38.653369999999995</v>
      </c>
      <c r="R353" s="21">
        <f t="shared" si="55"/>
        <v>0</v>
      </c>
      <c r="S353" s="21">
        <f t="shared" si="56"/>
        <v>1046.5105470000001</v>
      </c>
      <c r="T353" s="21">
        <f t="shared" si="57"/>
        <v>259.05361600000003</v>
      </c>
      <c r="U353" s="22">
        <f t="shared" si="58"/>
        <v>1344.217533</v>
      </c>
      <c r="V353" s="39">
        <f t="shared" si="59"/>
        <v>0.73554874219084732</v>
      </c>
    </row>
    <row r="354" spans="1:22">
      <c r="A354">
        <v>349</v>
      </c>
      <c r="B354" s="155">
        <f t="shared" si="60"/>
        <v>41289</v>
      </c>
      <c r="C354" s="148">
        <f t="shared" si="51"/>
        <v>2013</v>
      </c>
      <c r="D354" s="148">
        <f t="shared" si="52"/>
        <v>1</v>
      </c>
      <c r="E354" s="152">
        <v>13</v>
      </c>
      <c r="F354" s="153">
        <v>21.405999999999999</v>
      </c>
      <c r="G354" s="154">
        <v>0</v>
      </c>
      <c r="H354" s="154">
        <v>1613.6289999999999</v>
      </c>
      <c r="I354" s="154">
        <v>336.23200000000003</v>
      </c>
      <c r="J354" s="151">
        <v>0</v>
      </c>
      <c r="K354" s="149">
        <f t="shared" si="53"/>
        <v>1971.2669999999998</v>
      </c>
      <c r="L354" s="148">
        <v>13.881</v>
      </c>
      <c r="M354" s="148">
        <v>0</v>
      </c>
      <c r="N354" s="148">
        <v>564.80499999999995</v>
      </c>
      <c r="O354" s="148">
        <v>90.248999999999995</v>
      </c>
      <c r="P354" s="148">
        <v>0</v>
      </c>
      <c r="Q354" s="21">
        <f t="shared" si="54"/>
        <v>38.908442999999998</v>
      </c>
      <c r="R354" s="21">
        <f t="shared" si="55"/>
        <v>0</v>
      </c>
      <c r="S354" s="21">
        <f t="shared" si="56"/>
        <v>1101.934555</v>
      </c>
      <c r="T354" s="21">
        <f t="shared" si="57"/>
        <v>286.63082400000002</v>
      </c>
      <c r="U354" s="22">
        <f t="shared" si="58"/>
        <v>1427.4738220000002</v>
      </c>
      <c r="V354" s="39">
        <f t="shared" si="59"/>
        <v>0.72414027222086119</v>
      </c>
    </row>
    <row r="355" spans="1:22">
      <c r="A355">
        <v>350</v>
      </c>
      <c r="B355" s="155">
        <f t="shared" si="60"/>
        <v>41289</v>
      </c>
      <c r="C355" s="148">
        <f t="shared" si="51"/>
        <v>2013</v>
      </c>
      <c r="D355" s="148">
        <f t="shared" si="52"/>
        <v>1</v>
      </c>
      <c r="E355" s="152">
        <v>14</v>
      </c>
      <c r="F355" s="153">
        <v>21.567</v>
      </c>
      <c r="G355" s="154">
        <v>0</v>
      </c>
      <c r="H355" s="154">
        <v>1612.6980000000001</v>
      </c>
      <c r="I355" s="154">
        <v>376.76799999999997</v>
      </c>
      <c r="J355" s="151">
        <v>0</v>
      </c>
      <c r="K355" s="149">
        <f t="shared" si="53"/>
        <v>2011.0330000000001</v>
      </c>
      <c r="L355" s="148">
        <v>13.944000000000001</v>
      </c>
      <c r="M355" s="148">
        <v>0</v>
      </c>
      <c r="N355" s="148">
        <v>564.78499999999997</v>
      </c>
      <c r="O355" s="148">
        <v>99.789000000000001</v>
      </c>
      <c r="P355" s="148">
        <v>0</v>
      </c>
      <c r="Q355" s="21">
        <f t="shared" si="54"/>
        <v>39.085031999999998</v>
      </c>
      <c r="R355" s="21">
        <f t="shared" si="55"/>
        <v>0</v>
      </c>
      <c r="S355" s="21">
        <f t="shared" si="56"/>
        <v>1101.8955349999999</v>
      </c>
      <c r="T355" s="21">
        <f t="shared" si="57"/>
        <v>316.92986400000001</v>
      </c>
      <c r="U355" s="22">
        <f t="shared" si="58"/>
        <v>1457.9104309999998</v>
      </c>
      <c r="V355" s="39">
        <f t="shared" si="59"/>
        <v>0.72495599574944802</v>
      </c>
    </row>
    <row r="356" spans="1:22">
      <c r="A356">
        <v>351</v>
      </c>
      <c r="B356" s="155">
        <f t="shared" si="60"/>
        <v>41289</v>
      </c>
      <c r="C356" s="148">
        <f t="shared" si="51"/>
        <v>2013</v>
      </c>
      <c r="D356" s="148">
        <f t="shared" si="52"/>
        <v>1</v>
      </c>
      <c r="E356" s="152">
        <v>15</v>
      </c>
      <c r="F356" s="153">
        <v>21.533000000000001</v>
      </c>
      <c r="G356" s="154">
        <v>0</v>
      </c>
      <c r="H356" s="154">
        <v>1527.528</v>
      </c>
      <c r="I356" s="154">
        <v>423.12700000000001</v>
      </c>
      <c r="J356" s="151">
        <v>0</v>
      </c>
      <c r="K356" s="149">
        <f t="shared" si="53"/>
        <v>1972.1879999999999</v>
      </c>
      <c r="L356" s="148">
        <v>13.917999999999999</v>
      </c>
      <c r="M356" s="148">
        <v>0</v>
      </c>
      <c r="N356" s="148">
        <v>548.47900000000004</v>
      </c>
      <c r="O356" s="148">
        <v>112.913</v>
      </c>
      <c r="P356" s="148">
        <v>0</v>
      </c>
      <c r="Q356" s="21">
        <f t="shared" si="54"/>
        <v>39.012153999999995</v>
      </c>
      <c r="R356" s="21">
        <f t="shared" si="55"/>
        <v>0</v>
      </c>
      <c r="S356" s="21">
        <f t="shared" si="56"/>
        <v>1070.082529</v>
      </c>
      <c r="T356" s="21">
        <f t="shared" si="57"/>
        <v>358.61168800000002</v>
      </c>
      <c r="U356" s="22">
        <f t="shared" si="58"/>
        <v>1467.706371</v>
      </c>
      <c r="V356" s="39">
        <f t="shared" si="59"/>
        <v>0.74420205933714234</v>
      </c>
    </row>
    <row r="357" spans="1:22">
      <c r="A357">
        <v>352</v>
      </c>
      <c r="B357" s="155">
        <f t="shared" si="60"/>
        <v>41289</v>
      </c>
      <c r="C357" s="148">
        <f t="shared" si="51"/>
        <v>2013</v>
      </c>
      <c r="D357" s="148">
        <f t="shared" si="52"/>
        <v>1</v>
      </c>
      <c r="E357" s="152">
        <v>16</v>
      </c>
      <c r="F357" s="153">
        <v>23.193999999999999</v>
      </c>
      <c r="G357" s="154">
        <v>0</v>
      </c>
      <c r="H357" s="154">
        <v>1604.44</v>
      </c>
      <c r="I357" s="154">
        <v>440.75099999999998</v>
      </c>
      <c r="J357" s="151">
        <v>0</v>
      </c>
      <c r="K357" s="149">
        <f t="shared" si="53"/>
        <v>2068.3850000000002</v>
      </c>
      <c r="L357" s="148">
        <v>14.983000000000001</v>
      </c>
      <c r="M357" s="148">
        <v>0</v>
      </c>
      <c r="N357" s="148">
        <v>572.43399999999997</v>
      </c>
      <c r="O357" s="148">
        <v>117.44799999999999</v>
      </c>
      <c r="P357" s="148">
        <v>0</v>
      </c>
      <c r="Q357" s="21">
        <f t="shared" si="54"/>
        <v>41.997349</v>
      </c>
      <c r="R357" s="21">
        <f t="shared" si="55"/>
        <v>0</v>
      </c>
      <c r="S357" s="21">
        <f t="shared" si="56"/>
        <v>1116.8187339999999</v>
      </c>
      <c r="T357" s="21">
        <f t="shared" si="57"/>
        <v>373.01484799999997</v>
      </c>
      <c r="U357" s="22">
        <f t="shared" si="58"/>
        <v>1531.830931</v>
      </c>
      <c r="V357" s="39">
        <f t="shared" si="59"/>
        <v>0.7405927479651998</v>
      </c>
    </row>
    <row r="358" spans="1:22">
      <c r="A358">
        <v>353</v>
      </c>
      <c r="B358" s="155">
        <f t="shared" si="60"/>
        <v>41289</v>
      </c>
      <c r="C358" s="148">
        <f t="shared" si="51"/>
        <v>2013</v>
      </c>
      <c r="D358" s="148">
        <f t="shared" si="52"/>
        <v>1</v>
      </c>
      <c r="E358" s="152">
        <v>17</v>
      </c>
      <c r="F358" s="153">
        <v>22.175000000000001</v>
      </c>
      <c r="G358" s="154">
        <v>0</v>
      </c>
      <c r="H358" s="154">
        <v>1502.8330000000001</v>
      </c>
      <c r="I358" s="154">
        <v>441.71499999999997</v>
      </c>
      <c r="J358" s="151">
        <v>0</v>
      </c>
      <c r="K358" s="149">
        <f t="shared" si="53"/>
        <v>1966.723</v>
      </c>
      <c r="L358" s="148">
        <v>14.366</v>
      </c>
      <c r="M358" s="148">
        <v>0</v>
      </c>
      <c r="N358" s="148">
        <v>545.01400000000001</v>
      </c>
      <c r="O358" s="148">
        <v>117.738</v>
      </c>
      <c r="P358" s="148">
        <v>0</v>
      </c>
      <c r="Q358" s="21">
        <f t="shared" si="54"/>
        <v>40.267897999999995</v>
      </c>
      <c r="R358" s="21">
        <f t="shared" si="55"/>
        <v>0</v>
      </c>
      <c r="S358" s="21">
        <f t="shared" si="56"/>
        <v>1063.322314</v>
      </c>
      <c r="T358" s="21">
        <f t="shared" si="57"/>
        <v>373.93588800000003</v>
      </c>
      <c r="U358" s="22">
        <f t="shared" si="58"/>
        <v>1477.5261</v>
      </c>
      <c r="V358" s="39">
        <f t="shared" si="59"/>
        <v>0.75126293840057801</v>
      </c>
    </row>
    <row r="359" spans="1:22">
      <c r="A359">
        <v>354</v>
      </c>
      <c r="B359" s="155">
        <f t="shared" si="60"/>
        <v>41289</v>
      </c>
      <c r="C359" s="148">
        <f t="shared" si="51"/>
        <v>2013</v>
      </c>
      <c r="D359" s="148">
        <f t="shared" si="52"/>
        <v>1</v>
      </c>
      <c r="E359" s="152">
        <v>18</v>
      </c>
      <c r="F359" s="153">
        <v>21.593</v>
      </c>
      <c r="G359" s="154">
        <v>0</v>
      </c>
      <c r="H359" s="154">
        <v>1596.9690000000001</v>
      </c>
      <c r="I359" s="154">
        <v>418.08100000000002</v>
      </c>
      <c r="J359" s="151">
        <v>0</v>
      </c>
      <c r="K359" s="149">
        <f t="shared" si="53"/>
        <v>2036.643</v>
      </c>
      <c r="L359" s="148">
        <v>14.061</v>
      </c>
      <c r="M359" s="148">
        <v>0</v>
      </c>
      <c r="N359" s="148">
        <v>563.29100000000005</v>
      </c>
      <c r="O359" s="148">
        <v>111.024</v>
      </c>
      <c r="P359" s="148">
        <v>0</v>
      </c>
      <c r="Q359" s="21">
        <f t="shared" si="54"/>
        <v>39.412982999999997</v>
      </c>
      <c r="R359" s="21">
        <f t="shared" si="55"/>
        <v>0</v>
      </c>
      <c r="S359" s="21">
        <f t="shared" si="56"/>
        <v>1098.9807410000001</v>
      </c>
      <c r="T359" s="21">
        <f t="shared" si="57"/>
        <v>352.61222400000003</v>
      </c>
      <c r="U359" s="22">
        <f t="shared" si="58"/>
        <v>1491.005948</v>
      </c>
      <c r="V359" s="39">
        <f t="shared" si="59"/>
        <v>0.73208998729772468</v>
      </c>
    </row>
    <row r="360" spans="1:22">
      <c r="A360">
        <v>355</v>
      </c>
      <c r="B360" s="155">
        <f t="shared" si="60"/>
        <v>41289</v>
      </c>
      <c r="C360" s="148">
        <f t="shared" si="51"/>
        <v>2013</v>
      </c>
      <c r="D360" s="148">
        <f t="shared" si="52"/>
        <v>1</v>
      </c>
      <c r="E360" s="152">
        <v>19</v>
      </c>
      <c r="F360" s="153">
        <v>22.594000000000001</v>
      </c>
      <c r="G360" s="154">
        <v>0</v>
      </c>
      <c r="H360" s="154">
        <v>1616.9490000000001</v>
      </c>
      <c r="I360" s="154">
        <v>396.43900000000002</v>
      </c>
      <c r="J360" s="151">
        <v>0</v>
      </c>
      <c r="K360" s="149">
        <f t="shared" si="53"/>
        <v>2035.9820000000002</v>
      </c>
      <c r="L360" s="148">
        <v>14.593</v>
      </c>
      <c r="M360" s="148">
        <v>0</v>
      </c>
      <c r="N360" s="148">
        <v>570.05100000000004</v>
      </c>
      <c r="O360" s="148">
        <v>106.285</v>
      </c>
      <c r="P360" s="148">
        <v>0</v>
      </c>
      <c r="Q360" s="21">
        <f t="shared" si="54"/>
        <v>40.904178999999999</v>
      </c>
      <c r="R360" s="21">
        <f t="shared" si="55"/>
        <v>0</v>
      </c>
      <c r="S360" s="21">
        <f t="shared" si="56"/>
        <v>1112.1695010000001</v>
      </c>
      <c r="T360" s="21">
        <f t="shared" si="57"/>
        <v>337.56116000000003</v>
      </c>
      <c r="U360" s="22">
        <f t="shared" si="58"/>
        <v>1490.6348399999999</v>
      </c>
      <c r="V360" s="39">
        <f t="shared" si="59"/>
        <v>0.73214539224806496</v>
      </c>
    </row>
    <row r="361" spans="1:22">
      <c r="A361">
        <v>356</v>
      </c>
      <c r="B361" s="155">
        <f t="shared" si="60"/>
        <v>41289</v>
      </c>
      <c r="C361" s="148">
        <f t="shared" si="51"/>
        <v>2013</v>
      </c>
      <c r="D361" s="148">
        <f t="shared" si="52"/>
        <v>1</v>
      </c>
      <c r="E361" s="152">
        <v>20</v>
      </c>
      <c r="F361" s="153">
        <v>23.052</v>
      </c>
      <c r="G361" s="154">
        <v>0</v>
      </c>
      <c r="H361" s="154">
        <v>1433.16</v>
      </c>
      <c r="I361" s="154">
        <v>386.09899999999999</v>
      </c>
      <c r="J361" s="151">
        <v>0</v>
      </c>
      <c r="K361" s="149">
        <f t="shared" si="53"/>
        <v>1842.3109999999999</v>
      </c>
      <c r="L361" s="148">
        <v>14.846</v>
      </c>
      <c r="M361" s="148">
        <v>0</v>
      </c>
      <c r="N361" s="148">
        <v>517.80799999999999</v>
      </c>
      <c r="O361" s="148">
        <v>102.64100000000001</v>
      </c>
      <c r="P361" s="148">
        <v>0</v>
      </c>
      <c r="Q361" s="21">
        <f t="shared" si="54"/>
        <v>41.613337999999999</v>
      </c>
      <c r="R361" s="21">
        <f t="shared" si="55"/>
        <v>0</v>
      </c>
      <c r="S361" s="21">
        <f t="shared" si="56"/>
        <v>1010.243408</v>
      </c>
      <c r="T361" s="21">
        <f t="shared" si="57"/>
        <v>325.98781600000001</v>
      </c>
      <c r="U361" s="22">
        <f t="shared" si="58"/>
        <v>1377.844562</v>
      </c>
      <c r="V361" s="39">
        <f t="shared" si="59"/>
        <v>0.74788923368530069</v>
      </c>
    </row>
    <row r="362" spans="1:22">
      <c r="A362">
        <v>357</v>
      </c>
      <c r="B362" s="155">
        <f t="shared" si="60"/>
        <v>41289</v>
      </c>
      <c r="C362" s="148">
        <f t="shared" si="51"/>
        <v>2013</v>
      </c>
      <c r="D362" s="148">
        <f t="shared" si="52"/>
        <v>1</v>
      </c>
      <c r="E362" s="152">
        <v>21</v>
      </c>
      <c r="F362" s="153">
        <v>23.52</v>
      </c>
      <c r="G362" s="154">
        <v>0</v>
      </c>
      <c r="H362" s="154">
        <v>1385.068</v>
      </c>
      <c r="I362" s="154">
        <v>388.01799999999997</v>
      </c>
      <c r="J362" s="151">
        <v>0</v>
      </c>
      <c r="K362" s="149">
        <f t="shared" si="53"/>
        <v>1796.606</v>
      </c>
      <c r="L362" s="148">
        <v>15.138</v>
      </c>
      <c r="M362" s="148">
        <v>0</v>
      </c>
      <c r="N362" s="148">
        <v>495.31299999999999</v>
      </c>
      <c r="O362" s="148">
        <v>102.741</v>
      </c>
      <c r="P362" s="148">
        <v>0</v>
      </c>
      <c r="Q362" s="21">
        <f t="shared" si="54"/>
        <v>42.431813999999996</v>
      </c>
      <c r="R362" s="21">
        <f t="shared" si="55"/>
        <v>0</v>
      </c>
      <c r="S362" s="21">
        <f t="shared" si="56"/>
        <v>966.35566300000005</v>
      </c>
      <c r="T362" s="21">
        <f t="shared" si="57"/>
        <v>326.30541600000004</v>
      </c>
      <c r="U362" s="22">
        <f t="shared" si="58"/>
        <v>1335.092893</v>
      </c>
      <c r="V362" s="39">
        <f t="shared" si="59"/>
        <v>0.74311946692819686</v>
      </c>
    </row>
    <row r="363" spans="1:22">
      <c r="A363">
        <v>358</v>
      </c>
      <c r="B363" s="155">
        <f t="shared" si="60"/>
        <v>41289</v>
      </c>
      <c r="C363" s="148">
        <f t="shared" si="51"/>
        <v>2013</v>
      </c>
      <c r="D363" s="148">
        <f t="shared" si="52"/>
        <v>1</v>
      </c>
      <c r="E363" s="152">
        <v>22</v>
      </c>
      <c r="F363" s="153">
        <v>22.457999999999998</v>
      </c>
      <c r="G363" s="154">
        <v>0</v>
      </c>
      <c r="H363" s="154">
        <v>1534.2080000000001</v>
      </c>
      <c r="I363" s="154">
        <v>398.55</v>
      </c>
      <c r="J363" s="151">
        <v>0</v>
      </c>
      <c r="K363" s="149">
        <f t="shared" si="53"/>
        <v>1955.2160000000001</v>
      </c>
      <c r="L363" s="148">
        <v>14.507</v>
      </c>
      <c r="M363" s="148">
        <v>0</v>
      </c>
      <c r="N363" s="148">
        <v>540.25199999999995</v>
      </c>
      <c r="O363" s="148">
        <v>103.434</v>
      </c>
      <c r="P363" s="148">
        <v>0</v>
      </c>
      <c r="Q363" s="21">
        <f t="shared" si="54"/>
        <v>40.663120999999997</v>
      </c>
      <c r="R363" s="21">
        <f t="shared" si="55"/>
        <v>0</v>
      </c>
      <c r="S363" s="21">
        <f t="shared" si="56"/>
        <v>1054.0316519999999</v>
      </c>
      <c r="T363" s="21">
        <f t="shared" si="57"/>
        <v>328.50638400000003</v>
      </c>
      <c r="U363" s="22">
        <f t="shared" si="58"/>
        <v>1423.201157</v>
      </c>
      <c r="V363" s="39">
        <f t="shared" si="59"/>
        <v>0.7278997087789788</v>
      </c>
    </row>
    <row r="364" spans="1:22">
      <c r="A364">
        <v>359</v>
      </c>
      <c r="B364" s="155">
        <f t="shared" si="60"/>
        <v>41289</v>
      </c>
      <c r="C364" s="148">
        <f t="shared" si="51"/>
        <v>2013</v>
      </c>
      <c r="D364" s="148">
        <f t="shared" si="52"/>
        <v>1</v>
      </c>
      <c r="E364" s="152">
        <v>23</v>
      </c>
      <c r="F364" s="153">
        <v>21.949000000000002</v>
      </c>
      <c r="G364" s="154">
        <v>0</v>
      </c>
      <c r="H364" s="154">
        <v>1588.422</v>
      </c>
      <c r="I364" s="154">
        <v>373.34100000000001</v>
      </c>
      <c r="J364" s="151">
        <v>0</v>
      </c>
      <c r="K364" s="149">
        <f t="shared" si="53"/>
        <v>1983.712</v>
      </c>
      <c r="L364" s="148">
        <v>14.250999999999999</v>
      </c>
      <c r="M364" s="148">
        <v>0</v>
      </c>
      <c r="N364" s="148">
        <v>548.05999999999995</v>
      </c>
      <c r="O364" s="148">
        <v>98.900999999999996</v>
      </c>
      <c r="P364" s="148">
        <v>0</v>
      </c>
      <c r="Q364" s="21">
        <f t="shared" si="54"/>
        <v>39.945552999999997</v>
      </c>
      <c r="R364" s="21">
        <f t="shared" si="55"/>
        <v>0</v>
      </c>
      <c r="S364" s="21">
        <f t="shared" si="56"/>
        <v>1069.2650599999999</v>
      </c>
      <c r="T364" s="21">
        <f t="shared" si="57"/>
        <v>314.109576</v>
      </c>
      <c r="U364" s="22">
        <f t="shared" si="58"/>
        <v>1423.320189</v>
      </c>
      <c r="V364" s="39">
        <f t="shared" si="59"/>
        <v>0.71750344253601328</v>
      </c>
    </row>
    <row r="365" spans="1:22">
      <c r="A365">
        <v>360</v>
      </c>
      <c r="B365" s="155">
        <f t="shared" si="60"/>
        <v>41289</v>
      </c>
      <c r="C365" s="148">
        <f t="shared" si="51"/>
        <v>2013</v>
      </c>
      <c r="D365" s="148">
        <f t="shared" si="52"/>
        <v>1</v>
      </c>
      <c r="E365" s="152">
        <v>24</v>
      </c>
      <c r="F365" s="153">
        <v>22.457000000000001</v>
      </c>
      <c r="G365" s="154">
        <v>0</v>
      </c>
      <c r="H365" s="154">
        <v>1608.027</v>
      </c>
      <c r="I365" s="154">
        <v>325.88</v>
      </c>
      <c r="J365" s="151">
        <v>0</v>
      </c>
      <c r="K365" s="149">
        <f t="shared" si="53"/>
        <v>1956.364</v>
      </c>
      <c r="L365" s="148">
        <v>14.56</v>
      </c>
      <c r="M365" s="148">
        <v>0</v>
      </c>
      <c r="N365" s="148">
        <v>534.51700000000005</v>
      </c>
      <c r="O365" s="148">
        <v>87.375</v>
      </c>
      <c r="P365" s="148">
        <v>0</v>
      </c>
      <c r="Q365" s="21">
        <f t="shared" si="54"/>
        <v>40.811680000000003</v>
      </c>
      <c r="R365" s="21">
        <f t="shared" si="55"/>
        <v>0</v>
      </c>
      <c r="S365" s="21">
        <f t="shared" si="56"/>
        <v>1042.8426670000001</v>
      </c>
      <c r="T365" s="21">
        <f t="shared" si="57"/>
        <v>277.50299999999999</v>
      </c>
      <c r="U365" s="22">
        <f t="shared" si="58"/>
        <v>1361.1573470000001</v>
      </c>
      <c r="V365" s="39">
        <f t="shared" si="59"/>
        <v>0.69575873763778118</v>
      </c>
    </row>
    <row r="366" spans="1:22">
      <c r="A366">
        <v>361</v>
      </c>
      <c r="B366" s="155">
        <f t="shared" si="60"/>
        <v>41290</v>
      </c>
      <c r="C366" s="148">
        <f t="shared" si="51"/>
        <v>2013</v>
      </c>
      <c r="D366" s="148">
        <f t="shared" si="52"/>
        <v>1</v>
      </c>
      <c r="E366" s="152">
        <v>1</v>
      </c>
      <c r="F366" s="153">
        <v>21.126999999999999</v>
      </c>
      <c r="G366" s="154">
        <v>0</v>
      </c>
      <c r="H366" s="154">
        <v>1633.866</v>
      </c>
      <c r="I366" s="154">
        <v>262.96699999999998</v>
      </c>
      <c r="J366" s="151">
        <v>0</v>
      </c>
      <c r="K366" s="149">
        <f t="shared" si="53"/>
        <v>1917.96</v>
      </c>
      <c r="L366" s="148">
        <v>13.78</v>
      </c>
      <c r="M366" s="148">
        <v>0</v>
      </c>
      <c r="N366" s="148">
        <v>528.41399999999999</v>
      </c>
      <c r="O366" s="148">
        <v>70.924000000000007</v>
      </c>
      <c r="P366" s="148">
        <v>0</v>
      </c>
      <c r="Q366" s="21">
        <f t="shared" si="54"/>
        <v>38.625339999999994</v>
      </c>
      <c r="R366" s="21">
        <f t="shared" si="55"/>
        <v>0</v>
      </c>
      <c r="S366" s="21">
        <f t="shared" si="56"/>
        <v>1030.935714</v>
      </c>
      <c r="T366" s="21">
        <f t="shared" si="57"/>
        <v>225.25462400000004</v>
      </c>
      <c r="U366" s="22">
        <f t="shared" si="58"/>
        <v>1294.8156779999999</v>
      </c>
      <c r="V366" s="39">
        <f t="shared" si="59"/>
        <v>0.67510045986360501</v>
      </c>
    </row>
    <row r="367" spans="1:22">
      <c r="A367">
        <v>362</v>
      </c>
      <c r="B367" s="155">
        <f t="shared" si="60"/>
        <v>41290</v>
      </c>
      <c r="C367" s="148">
        <f t="shared" si="51"/>
        <v>2013</v>
      </c>
      <c r="D367" s="148">
        <f t="shared" si="52"/>
        <v>1</v>
      </c>
      <c r="E367" s="152">
        <v>2</v>
      </c>
      <c r="F367" s="153">
        <v>20.492999999999999</v>
      </c>
      <c r="G367" s="154">
        <v>0</v>
      </c>
      <c r="H367" s="154">
        <v>1523.83</v>
      </c>
      <c r="I367" s="154">
        <v>200.25700000000001</v>
      </c>
      <c r="J367" s="151">
        <v>0</v>
      </c>
      <c r="K367" s="149">
        <f t="shared" si="53"/>
        <v>1744.58</v>
      </c>
      <c r="L367" s="148">
        <v>13.492000000000001</v>
      </c>
      <c r="M367" s="148">
        <v>0</v>
      </c>
      <c r="N367" s="148">
        <v>486.00700000000001</v>
      </c>
      <c r="O367" s="148">
        <v>54.86</v>
      </c>
      <c r="P367" s="148">
        <v>0</v>
      </c>
      <c r="Q367" s="21">
        <f t="shared" si="54"/>
        <v>37.818076000000005</v>
      </c>
      <c r="R367" s="21">
        <f t="shared" si="55"/>
        <v>0</v>
      </c>
      <c r="S367" s="21">
        <f t="shared" si="56"/>
        <v>948.199657</v>
      </c>
      <c r="T367" s="21">
        <f t="shared" si="57"/>
        <v>174.23536000000001</v>
      </c>
      <c r="U367" s="22">
        <f t="shared" si="58"/>
        <v>1160.253093</v>
      </c>
      <c r="V367" s="39">
        <f t="shared" si="59"/>
        <v>0.66506155808274781</v>
      </c>
    </row>
    <row r="368" spans="1:22">
      <c r="A368">
        <v>363</v>
      </c>
      <c r="B368" s="155">
        <f t="shared" si="60"/>
        <v>41290</v>
      </c>
      <c r="C368" s="148">
        <f t="shared" si="51"/>
        <v>2013</v>
      </c>
      <c r="D368" s="148">
        <f t="shared" si="52"/>
        <v>1</v>
      </c>
      <c r="E368" s="152">
        <v>3</v>
      </c>
      <c r="F368" s="153">
        <v>20.608000000000001</v>
      </c>
      <c r="G368" s="154">
        <v>0</v>
      </c>
      <c r="H368" s="154">
        <v>1365.0619999999999</v>
      </c>
      <c r="I368" s="154">
        <v>170.304</v>
      </c>
      <c r="J368" s="151">
        <v>0</v>
      </c>
      <c r="K368" s="149">
        <f t="shared" si="53"/>
        <v>1555.9739999999999</v>
      </c>
      <c r="L368" s="148">
        <v>13.542999999999999</v>
      </c>
      <c r="M368" s="148">
        <v>0</v>
      </c>
      <c r="N368" s="148">
        <v>453.803</v>
      </c>
      <c r="O368" s="148">
        <v>45.683999999999997</v>
      </c>
      <c r="P368" s="148">
        <v>0</v>
      </c>
      <c r="Q368" s="21">
        <f t="shared" si="54"/>
        <v>37.961028999999996</v>
      </c>
      <c r="R368" s="21">
        <f t="shared" si="55"/>
        <v>0</v>
      </c>
      <c r="S368" s="21">
        <f t="shared" si="56"/>
        <v>885.36965299999997</v>
      </c>
      <c r="T368" s="21">
        <f t="shared" si="57"/>
        <v>145.09238400000001</v>
      </c>
      <c r="U368" s="22">
        <f t="shared" si="58"/>
        <v>1068.4230660000001</v>
      </c>
      <c r="V368" s="39">
        <f t="shared" si="59"/>
        <v>0.68665868838425326</v>
      </c>
    </row>
    <row r="369" spans="1:22">
      <c r="A369">
        <v>364</v>
      </c>
      <c r="B369" s="155">
        <f t="shared" si="60"/>
        <v>41290</v>
      </c>
      <c r="C369" s="148">
        <f t="shared" si="51"/>
        <v>2013</v>
      </c>
      <c r="D369" s="148">
        <f t="shared" si="52"/>
        <v>1</v>
      </c>
      <c r="E369" s="152">
        <v>4</v>
      </c>
      <c r="F369" s="153">
        <v>21.396999999999998</v>
      </c>
      <c r="G369" s="154">
        <v>0</v>
      </c>
      <c r="H369" s="154">
        <v>1370.4749999999999</v>
      </c>
      <c r="I369" s="154">
        <v>158.48699999999999</v>
      </c>
      <c r="J369" s="151">
        <v>0</v>
      </c>
      <c r="K369" s="149">
        <f t="shared" si="53"/>
        <v>1550.3589999999999</v>
      </c>
      <c r="L369" s="148">
        <v>13.997999999999999</v>
      </c>
      <c r="M369" s="148">
        <v>0</v>
      </c>
      <c r="N369" s="148">
        <v>491.89400000000001</v>
      </c>
      <c r="O369" s="148">
        <v>42.78</v>
      </c>
      <c r="P369" s="148">
        <v>0</v>
      </c>
      <c r="Q369" s="21">
        <f t="shared" si="54"/>
        <v>39.236393999999997</v>
      </c>
      <c r="R369" s="21">
        <f t="shared" si="55"/>
        <v>0</v>
      </c>
      <c r="S369" s="21">
        <f t="shared" si="56"/>
        <v>959.68519400000002</v>
      </c>
      <c r="T369" s="21">
        <f t="shared" si="57"/>
        <v>135.86928</v>
      </c>
      <c r="U369" s="22">
        <f t="shared" si="58"/>
        <v>1134.790868</v>
      </c>
      <c r="V369" s="39">
        <f t="shared" si="59"/>
        <v>0.73195361074435028</v>
      </c>
    </row>
    <row r="370" spans="1:22">
      <c r="A370">
        <v>365</v>
      </c>
      <c r="B370" s="155">
        <f t="shared" si="60"/>
        <v>41290</v>
      </c>
      <c r="C370" s="148">
        <f t="shared" si="51"/>
        <v>2013</v>
      </c>
      <c r="D370" s="148">
        <f t="shared" si="52"/>
        <v>1</v>
      </c>
      <c r="E370" s="152">
        <v>5</v>
      </c>
      <c r="F370" s="153">
        <v>22.358000000000001</v>
      </c>
      <c r="G370" s="154">
        <v>0</v>
      </c>
      <c r="H370" s="154">
        <v>1321.048</v>
      </c>
      <c r="I370" s="154">
        <v>122.242</v>
      </c>
      <c r="J370" s="151">
        <v>0</v>
      </c>
      <c r="K370" s="149">
        <f t="shared" si="53"/>
        <v>1465.6479999999999</v>
      </c>
      <c r="L370" s="148">
        <v>14.398</v>
      </c>
      <c r="M370" s="148">
        <v>0</v>
      </c>
      <c r="N370" s="148">
        <v>502.28100000000001</v>
      </c>
      <c r="O370" s="148">
        <v>33.377000000000002</v>
      </c>
      <c r="P370" s="148">
        <v>0</v>
      </c>
      <c r="Q370" s="21">
        <f t="shared" si="54"/>
        <v>40.357593999999999</v>
      </c>
      <c r="R370" s="21">
        <f t="shared" si="55"/>
        <v>0</v>
      </c>
      <c r="S370" s="21">
        <f t="shared" si="56"/>
        <v>979.95023100000003</v>
      </c>
      <c r="T370" s="21">
        <f t="shared" si="57"/>
        <v>106.00535200000002</v>
      </c>
      <c r="U370" s="22">
        <f t="shared" si="58"/>
        <v>1126.313177</v>
      </c>
      <c r="V370" s="39">
        <f t="shared" si="59"/>
        <v>0.76847454300077511</v>
      </c>
    </row>
    <row r="371" spans="1:22">
      <c r="A371">
        <v>366</v>
      </c>
      <c r="B371" s="155">
        <f t="shared" si="60"/>
        <v>41290</v>
      </c>
      <c r="C371" s="148">
        <f t="shared" si="51"/>
        <v>2013</v>
      </c>
      <c r="D371" s="148">
        <f t="shared" si="52"/>
        <v>1</v>
      </c>
      <c r="E371" s="152">
        <v>6</v>
      </c>
      <c r="F371" s="153">
        <v>21.138999999999999</v>
      </c>
      <c r="G371" s="154">
        <v>0</v>
      </c>
      <c r="H371" s="154">
        <v>1324.4649999999999</v>
      </c>
      <c r="I371" s="154">
        <v>110.411</v>
      </c>
      <c r="J371" s="151">
        <v>0</v>
      </c>
      <c r="K371" s="149">
        <f t="shared" si="53"/>
        <v>1456.0149999999999</v>
      </c>
      <c r="L371" s="148">
        <v>13.782</v>
      </c>
      <c r="M371" s="148">
        <v>0</v>
      </c>
      <c r="N371" s="148">
        <v>497.38600000000002</v>
      </c>
      <c r="O371" s="148">
        <v>29.161000000000001</v>
      </c>
      <c r="P371" s="148">
        <v>0</v>
      </c>
      <c r="Q371" s="21">
        <f t="shared" si="54"/>
        <v>38.630946000000002</v>
      </c>
      <c r="R371" s="21">
        <f t="shared" si="55"/>
        <v>0</v>
      </c>
      <c r="S371" s="21">
        <f t="shared" si="56"/>
        <v>970.4000860000001</v>
      </c>
      <c r="T371" s="21">
        <f t="shared" si="57"/>
        <v>92.615336000000013</v>
      </c>
      <c r="U371" s="22">
        <f t="shared" si="58"/>
        <v>1101.6463680000002</v>
      </c>
      <c r="V371" s="39">
        <f t="shared" si="59"/>
        <v>0.75661745792454083</v>
      </c>
    </row>
    <row r="372" spans="1:22">
      <c r="A372">
        <v>367</v>
      </c>
      <c r="B372" s="155">
        <f t="shared" si="60"/>
        <v>41290</v>
      </c>
      <c r="C372" s="148">
        <f t="shared" si="51"/>
        <v>2013</v>
      </c>
      <c r="D372" s="148">
        <f t="shared" si="52"/>
        <v>1</v>
      </c>
      <c r="E372" s="152">
        <v>7</v>
      </c>
      <c r="F372" s="153">
        <v>22.626000000000001</v>
      </c>
      <c r="G372" s="154">
        <v>0</v>
      </c>
      <c r="H372" s="154">
        <v>1273.931</v>
      </c>
      <c r="I372" s="154">
        <v>158.98500000000001</v>
      </c>
      <c r="J372" s="151">
        <v>0</v>
      </c>
      <c r="K372" s="149">
        <f t="shared" si="53"/>
        <v>1455.5419999999999</v>
      </c>
      <c r="L372" s="148">
        <v>14.571</v>
      </c>
      <c r="M372" s="148">
        <v>0</v>
      </c>
      <c r="N372" s="148">
        <v>464.40100000000001</v>
      </c>
      <c r="O372" s="148">
        <v>43.351999999999997</v>
      </c>
      <c r="P372" s="148">
        <v>0</v>
      </c>
      <c r="Q372" s="21">
        <f t="shared" si="54"/>
        <v>40.842512999999997</v>
      </c>
      <c r="R372" s="21">
        <f t="shared" si="55"/>
        <v>0</v>
      </c>
      <c r="S372" s="21">
        <f t="shared" si="56"/>
        <v>906.04635100000007</v>
      </c>
      <c r="T372" s="21">
        <f t="shared" si="57"/>
        <v>137.68595199999999</v>
      </c>
      <c r="U372" s="22">
        <f t="shared" si="58"/>
        <v>1084.5748160000001</v>
      </c>
      <c r="V372" s="39">
        <f t="shared" si="59"/>
        <v>0.74513467560537594</v>
      </c>
    </row>
    <row r="373" spans="1:22">
      <c r="A373">
        <v>368</v>
      </c>
      <c r="B373" s="155">
        <f t="shared" si="60"/>
        <v>41290</v>
      </c>
      <c r="C373" s="148">
        <f t="shared" si="51"/>
        <v>2013</v>
      </c>
      <c r="D373" s="148">
        <f t="shared" si="52"/>
        <v>1</v>
      </c>
      <c r="E373" s="152">
        <v>8</v>
      </c>
      <c r="F373" s="153">
        <v>22.257999999999999</v>
      </c>
      <c r="G373" s="154">
        <v>0</v>
      </c>
      <c r="H373" s="154">
        <v>1212.883</v>
      </c>
      <c r="I373" s="154">
        <v>157.268</v>
      </c>
      <c r="J373" s="151">
        <v>0</v>
      </c>
      <c r="K373" s="149">
        <f t="shared" si="53"/>
        <v>1392.4090000000001</v>
      </c>
      <c r="L373" s="148">
        <v>14.393000000000001</v>
      </c>
      <c r="M373" s="148">
        <v>0</v>
      </c>
      <c r="N373" s="148">
        <v>439.42899999999997</v>
      </c>
      <c r="O373" s="148">
        <v>43.158999999999999</v>
      </c>
      <c r="P373" s="148">
        <v>0</v>
      </c>
      <c r="Q373" s="21">
        <f t="shared" si="54"/>
        <v>40.343578999999998</v>
      </c>
      <c r="R373" s="21">
        <f t="shared" si="55"/>
        <v>0</v>
      </c>
      <c r="S373" s="21">
        <f t="shared" si="56"/>
        <v>857.32597899999996</v>
      </c>
      <c r="T373" s="21">
        <f t="shared" si="57"/>
        <v>137.07298399999999</v>
      </c>
      <c r="U373" s="22">
        <f t="shared" si="58"/>
        <v>1034.742542</v>
      </c>
      <c r="V373" s="39">
        <f t="shared" si="59"/>
        <v>0.74313117912912074</v>
      </c>
    </row>
    <row r="374" spans="1:22">
      <c r="A374">
        <v>369</v>
      </c>
      <c r="B374" s="155">
        <f t="shared" si="60"/>
        <v>41290</v>
      </c>
      <c r="C374" s="148">
        <f t="shared" si="51"/>
        <v>2013</v>
      </c>
      <c r="D374" s="148">
        <f t="shared" si="52"/>
        <v>1</v>
      </c>
      <c r="E374" s="152">
        <v>9</v>
      </c>
      <c r="F374" s="153">
        <v>21.664999999999999</v>
      </c>
      <c r="G374" s="154">
        <v>0</v>
      </c>
      <c r="H374" s="154">
        <v>1408.933</v>
      </c>
      <c r="I374" s="154">
        <v>159.22999999999999</v>
      </c>
      <c r="J374" s="151">
        <v>0</v>
      </c>
      <c r="K374" s="149">
        <f t="shared" si="53"/>
        <v>1589.828</v>
      </c>
      <c r="L374" s="148">
        <v>14.057</v>
      </c>
      <c r="M374" s="148">
        <v>0</v>
      </c>
      <c r="N374" s="148">
        <v>490.54599999999999</v>
      </c>
      <c r="O374" s="148">
        <v>43.98</v>
      </c>
      <c r="P374" s="148">
        <v>0</v>
      </c>
      <c r="Q374" s="21">
        <f t="shared" si="54"/>
        <v>39.401771000000004</v>
      </c>
      <c r="R374" s="21">
        <f t="shared" si="55"/>
        <v>0</v>
      </c>
      <c r="S374" s="21">
        <f t="shared" si="56"/>
        <v>957.05524600000001</v>
      </c>
      <c r="T374" s="21">
        <f t="shared" si="57"/>
        <v>139.68047999999999</v>
      </c>
      <c r="U374" s="22">
        <f t="shared" si="58"/>
        <v>1136.1374970000002</v>
      </c>
      <c r="V374" s="39">
        <f t="shared" si="59"/>
        <v>0.7146291907049066</v>
      </c>
    </row>
    <row r="375" spans="1:22">
      <c r="A375">
        <v>370</v>
      </c>
      <c r="B375" s="155">
        <f t="shared" si="60"/>
        <v>41290</v>
      </c>
      <c r="C375" s="148">
        <f t="shared" si="51"/>
        <v>2013</v>
      </c>
      <c r="D375" s="148">
        <f t="shared" si="52"/>
        <v>1</v>
      </c>
      <c r="E375" s="152">
        <v>10</v>
      </c>
      <c r="F375" s="153">
        <v>21.178000000000001</v>
      </c>
      <c r="G375" s="154">
        <v>0</v>
      </c>
      <c r="H375" s="154">
        <v>1413.2639999999999</v>
      </c>
      <c r="I375" s="154">
        <v>197.82599999999999</v>
      </c>
      <c r="J375" s="151">
        <v>0</v>
      </c>
      <c r="K375" s="149">
        <f t="shared" si="53"/>
        <v>1632.268</v>
      </c>
      <c r="L375" s="148">
        <v>13.768000000000001</v>
      </c>
      <c r="M375" s="148">
        <v>0</v>
      </c>
      <c r="N375" s="148">
        <v>480.45400000000001</v>
      </c>
      <c r="O375" s="148">
        <v>53.841000000000001</v>
      </c>
      <c r="P375" s="148">
        <v>0</v>
      </c>
      <c r="Q375" s="21">
        <f t="shared" si="54"/>
        <v>38.591704</v>
      </c>
      <c r="R375" s="21">
        <f t="shared" si="55"/>
        <v>0</v>
      </c>
      <c r="S375" s="21">
        <f t="shared" si="56"/>
        <v>937.36575400000004</v>
      </c>
      <c r="T375" s="21">
        <f t="shared" si="57"/>
        <v>170.99901600000001</v>
      </c>
      <c r="U375" s="22">
        <f t="shared" si="58"/>
        <v>1146.9564740000001</v>
      </c>
      <c r="V375" s="39">
        <f t="shared" si="59"/>
        <v>0.70267656659323108</v>
      </c>
    </row>
    <row r="376" spans="1:22">
      <c r="A376">
        <v>371</v>
      </c>
      <c r="B376" s="155">
        <f t="shared" si="60"/>
        <v>41290</v>
      </c>
      <c r="C376" s="148">
        <f t="shared" si="51"/>
        <v>2013</v>
      </c>
      <c r="D376" s="148">
        <f t="shared" si="52"/>
        <v>1</v>
      </c>
      <c r="E376" s="152">
        <v>11</v>
      </c>
      <c r="F376" s="153">
        <v>20.327000000000002</v>
      </c>
      <c r="G376" s="154">
        <v>0</v>
      </c>
      <c r="H376" s="154">
        <v>1458.4469999999999</v>
      </c>
      <c r="I376" s="154">
        <v>237.233</v>
      </c>
      <c r="J376" s="151">
        <v>0</v>
      </c>
      <c r="K376" s="149">
        <f t="shared" si="53"/>
        <v>1716.0069999999998</v>
      </c>
      <c r="L376" s="148">
        <v>13.332000000000001</v>
      </c>
      <c r="M376" s="148">
        <v>0</v>
      </c>
      <c r="N376" s="148">
        <v>550.81500000000005</v>
      </c>
      <c r="O376" s="148">
        <v>63.673999999999999</v>
      </c>
      <c r="P376" s="148">
        <v>0</v>
      </c>
      <c r="Q376" s="21">
        <f t="shared" si="54"/>
        <v>37.369596000000001</v>
      </c>
      <c r="R376" s="21">
        <f t="shared" si="55"/>
        <v>0</v>
      </c>
      <c r="S376" s="21">
        <f t="shared" si="56"/>
        <v>1074.640065</v>
      </c>
      <c r="T376" s="21">
        <f t="shared" si="57"/>
        <v>202.228624</v>
      </c>
      <c r="U376" s="22">
        <f t="shared" si="58"/>
        <v>1314.2382850000001</v>
      </c>
      <c r="V376" s="39">
        <f t="shared" si="59"/>
        <v>0.76587000227854563</v>
      </c>
    </row>
    <row r="377" spans="1:22">
      <c r="A377">
        <v>372</v>
      </c>
      <c r="B377" s="155">
        <f t="shared" si="60"/>
        <v>41290</v>
      </c>
      <c r="C377" s="148">
        <f t="shared" si="51"/>
        <v>2013</v>
      </c>
      <c r="D377" s="148">
        <f t="shared" si="52"/>
        <v>1</v>
      </c>
      <c r="E377" s="152">
        <v>12</v>
      </c>
      <c r="F377" s="153">
        <v>19.913</v>
      </c>
      <c r="G377" s="154">
        <v>0</v>
      </c>
      <c r="H377" s="154">
        <v>1569.741</v>
      </c>
      <c r="I377" s="154">
        <v>257.42200000000003</v>
      </c>
      <c r="J377" s="151">
        <v>0</v>
      </c>
      <c r="K377" s="149">
        <f t="shared" si="53"/>
        <v>1847.076</v>
      </c>
      <c r="L377" s="148">
        <v>13.073</v>
      </c>
      <c r="M377" s="148">
        <v>0</v>
      </c>
      <c r="N377" s="148">
        <v>573.83199999999999</v>
      </c>
      <c r="O377" s="148">
        <v>70.781999999999996</v>
      </c>
      <c r="P377" s="148">
        <v>0</v>
      </c>
      <c r="Q377" s="21">
        <f t="shared" si="54"/>
        <v>36.643619000000001</v>
      </c>
      <c r="R377" s="21">
        <f t="shared" si="55"/>
        <v>0</v>
      </c>
      <c r="S377" s="21">
        <f t="shared" si="56"/>
        <v>1119.5462319999999</v>
      </c>
      <c r="T377" s="21">
        <f t="shared" si="57"/>
        <v>224.80363199999999</v>
      </c>
      <c r="U377" s="22">
        <f t="shared" si="58"/>
        <v>1380.9934829999997</v>
      </c>
      <c r="V377" s="39">
        <f t="shared" si="59"/>
        <v>0.74766467811827975</v>
      </c>
    </row>
    <row r="378" spans="1:22">
      <c r="A378">
        <v>373</v>
      </c>
      <c r="B378" s="155">
        <f t="shared" si="60"/>
        <v>41290</v>
      </c>
      <c r="C378" s="148">
        <f t="shared" si="51"/>
        <v>2013</v>
      </c>
      <c r="D378" s="148">
        <f t="shared" si="52"/>
        <v>1</v>
      </c>
      <c r="E378" s="152">
        <v>13</v>
      </c>
      <c r="F378" s="153">
        <v>21.375</v>
      </c>
      <c r="G378" s="154">
        <v>0</v>
      </c>
      <c r="H378" s="154">
        <v>1586.4860000000001</v>
      </c>
      <c r="I378" s="154">
        <v>289.30500000000001</v>
      </c>
      <c r="J378" s="151">
        <v>0</v>
      </c>
      <c r="K378" s="149">
        <f t="shared" si="53"/>
        <v>1897.1660000000002</v>
      </c>
      <c r="L378" s="148">
        <v>13.913</v>
      </c>
      <c r="M378" s="148">
        <v>0</v>
      </c>
      <c r="N378" s="148">
        <v>554.745</v>
      </c>
      <c r="O378" s="148">
        <v>78.507999999999996</v>
      </c>
      <c r="P378" s="148">
        <v>0</v>
      </c>
      <c r="Q378" s="21">
        <f t="shared" si="54"/>
        <v>38.998139000000002</v>
      </c>
      <c r="R378" s="21">
        <f t="shared" si="55"/>
        <v>0</v>
      </c>
      <c r="S378" s="21">
        <f t="shared" si="56"/>
        <v>1082.307495</v>
      </c>
      <c r="T378" s="21">
        <f t="shared" si="57"/>
        <v>249.341408</v>
      </c>
      <c r="U378" s="22">
        <f t="shared" si="58"/>
        <v>1370.6470420000001</v>
      </c>
      <c r="V378" s="39">
        <f t="shared" si="59"/>
        <v>0.72247080223870763</v>
      </c>
    </row>
    <row r="379" spans="1:22">
      <c r="A379">
        <v>374</v>
      </c>
      <c r="B379" s="155">
        <f t="shared" si="60"/>
        <v>41290</v>
      </c>
      <c r="C379" s="148">
        <f t="shared" si="51"/>
        <v>2013</v>
      </c>
      <c r="D379" s="148">
        <f t="shared" si="52"/>
        <v>1</v>
      </c>
      <c r="E379" s="152">
        <v>14</v>
      </c>
      <c r="F379" s="153">
        <v>22.248000000000001</v>
      </c>
      <c r="G379" s="154">
        <v>0</v>
      </c>
      <c r="H379" s="154">
        <v>1613.7070000000001</v>
      </c>
      <c r="I379" s="154">
        <v>320.71600000000001</v>
      </c>
      <c r="J379" s="151">
        <v>0</v>
      </c>
      <c r="K379" s="149">
        <f t="shared" si="53"/>
        <v>1956.6710000000003</v>
      </c>
      <c r="L379" s="148">
        <v>14.349</v>
      </c>
      <c r="M379" s="148">
        <v>0</v>
      </c>
      <c r="N379" s="148">
        <v>555.60599999999999</v>
      </c>
      <c r="O379" s="148">
        <v>85.554000000000002</v>
      </c>
      <c r="P379" s="148">
        <v>0</v>
      </c>
      <c r="Q379" s="21">
        <f t="shared" si="54"/>
        <v>40.220247000000001</v>
      </c>
      <c r="R379" s="21">
        <f t="shared" si="55"/>
        <v>0</v>
      </c>
      <c r="S379" s="21">
        <f t="shared" si="56"/>
        <v>1083.987306</v>
      </c>
      <c r="T379" s="21">
        <f t="shared" si="57"/>
        <v>271.71950400000003</v>
      </c>
      <c r="U379" s="22">
        <f t="shared" si="58"/>
        <v>1395.9270569999999</v>
      </c>
      <c r="V379" s="39">
        <f t="shared" si="59"/>
        <v>0.71341940315975438</v>
      </c>
    </row>
    <row r="380" spans="1:22">
      <c r="A380">
        <v>375</v>
      </c>
      <c r="B380" s="155">
        <f t="shared" si="60"/>
        <v>41290</v>
      </c>
      <c r="C380" s="148">
        <f t="shared" si="51"/>
        <v>2013</v>
      </c>
      <c r="D380" s="148">
        <f t="shared" si="52"/>
        <v>1</v>
      </c>
      <c r="E380" s="152">
        <v>15</v>
      </c>
      <c r="F380" s="153">
        <v>22.824999999999999</v>
      </c>
      <c r="G380" s="154">
        <v>0</v>
      </c>
      <c r="H380" s="154">
        <v>1626.748</v>
      </c>
      <c r="I380" s="154">
        <v>379.81599999999997</v>
      </c>
      <c r="J380" s="151">
        <v>0</v>
      </c>
      <c r="K380" s="149">
        <f t="shared" si="53"/>
        <v>2029.3890000000001</v>
      </c>
      <c r="L380" s="148">
        <v>14.686999999999999</v>
      </c>
      <c r="M380" s="148">
        <v>0</v>
      </c>
      <c r="N380" s="148">
        <v>560.70899999999995</v>
      </c>
      <c r="O380" s="148">
        <v>104.084</v>
      </c>
      <c r="P380" s="148">
        <v>0</v>
      </c>
      <c r="Q380" s="21">
        <f t="shared" si="54"/>
        <v>41.167660999999995</v>
      </c>
      <c r="R380" s="21">
        <f t="shared" si="55"/>
        <v>0</v>
      </c>
      <c r="S380" s="21">
        <f t="shared" si="56"/>
        <v>1093.9432589999999</v>
      </c>
      <c r="T380" s="21">
        <f t="shared" si="57"/>
        <v>330.570784</v>
      </c>
      <c r="U380" s="22">
        <f t="shared" si="58"/>
        <v>1465.6817039999999</v>
      </c>
      <c r="V380" s="39">
        <f t="shared" si="59"/>
        <v>0.72222807160184654</v>
      </c>
    </row>
    <row r="381" spans="1:22">
      <c r="A381">
        <v>376</v>
      </c>
      <c r="B381" s="155">
        <f t="shared" si="60"/>
        <v>41290</v>
      </c>
      <c r="C381" s="148">
        <f t="shared" si="51"/>
        <v>2013</v>
      </c>
      <c r="D381" s="148">
        <f t="shared" si="52"/>
        <v>1</v>
      </c>
      <c r="E381" s="152">
        <v>16</v>
      </c>
      <c r="F381" s="153">
        <v>21.515999999999998</v>
      </c>
      <c r="G381" s="154">
        <v>0</v>
      </c>
      <c r="H381" s="154">
        <v>1617.481</v>
      </c>
      <c r="I381" s="154">
        <v>409.76</v>
      </c>
      <c r="J381" s="151">
        <v>0</v>
      </c>
      <c r="K381" s="149">
        <f t="shared" si="53"/>
        <v>2048.7570000000001</v>
      </c>
      <c r="L381" s="148">
        <v>13.98</v>
      </c>
      <c r="M381" s="148">
        <v>0</v>
      </c>
      <c r="N381" s="148">
        <v>558.09500000000003</v>
      </c>
      <c r="O381" s="148">
        <v>110.533</v>
      </c>
      <c r="P381" s="148">
        <v>0</v>
      </c>
      <c r="Q381" s="21">
        <f t="shared" si="54"/>
        <v>39.185940000000002</v>
      </c>
      <c r="R381" s="21">
        <f t="shared" si="55"/>
        <v>0</v>
      </c>
      <c r="S381" s="21">
        <f t="shared" si="56"/>
        <v>1088.843345</v>
      </c>
      <c r="T381" s="21">
        <f t="shared" si="57"/>
        <v>351.05280800000003</v>
      </c>
      <c r="U381" s="22">
        <f t="shared" si="58"/>
        <v>1479.082093</v>
      </c>
      <c r="V381" s="39">
        <f t="shared" si="59"/>
        <v>0.72194120288545682</v>
      </c>
    </row>
    <row r="382" spans="1:22">
      <c r="A382">
        <v>377</v>
      </c>
      <c r="B382" s="155">
        <f t="shared" si="60"/>
        <v>41290</v>
      </c>
      <c r="C382" s="148">
        <f t="shared" si="51"/>
        <v>2013</v>
      </c>
      <c r="D382" s="148">
        <f t="shared" si="52"/>
        <v>1</v>
      </c>
      <c r="E382" s="152">
        <v>17</v>
      </c>
      <c r="F382" s="153">
        <v>21.143999999999998</v>
      </c>
      <c r="G382" s="154">
        <v>0</v>
      </c>
      <c r="H382" s="154">
        <v>1675.1189999999999</v>
      </c>
      <c r="I382" s="154">
        <v>414.24099999999999</v>
      </c>
      <c r="J382" s="151">
        <v>0</v>
      </c>
      <c r="K382" s="149">
        <f t="shared" si="53"/>
        <v>2110.5039999999999</v>
      </c>
      <c r="L382" s="148">
        <v>13.797000000000001</v>
      </c>
      <c r="M382" s="148">
        <v>0</v>
      </c>
      <c r="N382" s="148">
        <v>607.47400000000005</v>
      </c>
      <c r="O382" s="148">
        <v>112.54</v>
      </c>
      <c r="P382" s="148">
        <v>0</v>
      </c>
      <c r="Q382" s="21">
        <f t="shared" si="54"/>
        <v>38.672991000000003</v>
      </c>
      <c r="R382" s="21">
        <f t="shared" si="55"/>
        <v>0</v>
      </c>
      <c r="S382" s="21">
        <f t="shared" si="56"/>
        <v>1185.1817740000001</v>
      </c>
      <c r="T382" s="21">
        <f t="shared" si="57"/>
        <v>357.42704000000003</v>
      </c>
      <c r="U382" s="22">
        <f t="shared" si="58"/>
        <v>1581.2818050000001</v>
      </c>
      <c r="V382" s="39">
        <f t="shared" si="59"/>
        <v>0.74924369013278347</v>
      </c>
    </row>
    <row r="383" spans="1:22">
      <c r="A383">
        <v>378</v>
      </c>
      <c r="B383" s="155">
        <f t="shared" si="60"/>
        <v>41290</v>
      </c>
      <c r="C383" s="148">
        <f t="shared" si="51"/>
        <v>2013</v>
      </c>
      <c r="D383" s="148">
        <f t="shared" si="52"/>
        <v>1</v>
      </c>
      <c r="E383" s="152">
        <v>18</v>
      </c>
      <c r="F383" s="153">
        <v>18.806000000000001</v>
      </c>
      <c r="G383" s="154">
        <v>0</v>
      </c>
      <c r="H383" s="154">
        <v>1726.117</v>
      </c>
      <c r="I383" s="154">
        <v>396.66399999999999</v>
      </c>
      <c r="J383" s="151">
        <v>0</v>
      </c>
      <c r="K383" s="149">
        <f t="shared" si="53"/>
        <v>2141.587</v>
      </c>
      <c r="L383" s="148">
        <v>12.393000000000001</v>
      </c>
      <c r="M383" s="148">
        <v>0</v>
      </c>
      <c r="N383" s="148">
        <v>600.49599999999998</v>
      </c>
      <c r="O383" s="148">
        <v>108.36499999999999</v>
      </c>
      <c r="P383" s="148">
        <v>0</v>
      </c>
      <c r="Q383" s="21">
        <f t="shared" si="54"/>
        <v>34.737579000000004</v>
      </c>
      <c r="R383" s="21">
        <f t="shared" si="55"/>
        <v>0</v>
      </c>
      <c r="S383" s="21">
        <f t="shared" si="56"/>
        <v>1171.5676960000001</v>
      </c>
      <c r="T383" s="21">
        <f t="shared" si="57"/>
        <v>344.16723999999999</v>
      </c>
      <c r="U383" s="22">
        <f t="shared" si="58"/>
        <v>1550.4725150000002</v>
      </c>
      <c r="V383" s="39">
        <f t="shared" si="59"/>
        <v>0.72398296917192728</v>
      </c>
    </row>
    <row r="384" spans="1:22">
      <c r="A384">
        <v>379</v>
      </c>
      <c r="B384" s="155">
        <f t="shared" si="60"/>
        <v>41290</v>
      </c>
      <c r="C384" s="148">
        <f t="shared" si="51"/>
        <v>2013</v>
      </c>
      <c r="D384" s="148">
        <f t="shared" si="52"/>
        <v>1</v>
      </c>
      <c r="E384" s="152">
        <v>19</v>
      </c>
      <c r="F384" s="153">
        <v>18.228999999999999</v>
      </c>
      <c r="G384" s="154">
        <v>0</v>
      </c>
      <c r="H384" s="154">
        <v>1481.2570000000001</v>
      </c>
      <c r="I384" s="154">
        <v>354.39400000000001</v>
      </c>
      <c r="J384" s="151">
        <v>0</v>
      </c>
      <c r="K384" s="149">
        <f t="shared" si="53"/>
        <v>1853.88</v>
      </c>
      <c r="L384" s="148">
        <v>12.019</v>
      </c>
      <c r="M384" s="148">
        <v>0</v>
      </c>
      <c r="N384" s="148">
        <v>532.01599999999996</v>
      </c>
      <c r="O384" s="148">
        <v>95.518000000000001</v>
      </c>
      <c r="P384" s="148">
        <v>0</v>
      </c>
      <c r="Q384" s="21">
        <f t="shared" si="54"/>
        <v>33.689256999999998</v>
      </c>
      <c r="R384" s="21">
        <f t="shared" si="55"/>
        <v>0</v>
      </c>
      <c r="S384" s="21">
        <f t="shared" si="56"/>
        <v>1037.9632159999999</v>
      </c>
      <c r="T384" s="21">
        <f t="shared" si="57"/>
        <v>303.36516800000004</v>
      </c>
      <c r="U384" s="22">
        <f t="shared" si="58"/>
        <v>1375.0176409999999</v>
      </c>
      <c r="V384" s="39">
        <f t="shared" si="59"/>
        <v>0.7416972193453728</v>
      </c>
    </row>
    <row r="385" spans="1:22">
      <c r="A385">
        <v>380</v>
      </c>
      <c r="B385" s="155">
        <f t="shared" si="60"/>
        <v>41290</v>
      </c>
      <c r="C385" s="148">
        <f t="shared" si="51"/>
        <v>2013</v>
      </c>
      <c r="D385" s="148">
        <f t="shared" si="52"/>
        <v>1</v>
      </c>
      <c r="E385" s="152">
        <v>20</v>
      </c>
      <c r="F385" s="153">
        <v>18.885999999999999</v>
      </c>
      <c r="G385" s="154">
        <v>0</v>
      </c>
      <c r="H385" s="154">
        <v>1374.1869999999999</v>
      </c>
      <c r="I385" s="154">
        <v>350.60399999999998</v>
      </c>
      <c r="J385" s="151">
        <v>0</v>
      </c>
      <c r="K385" s="149">
        <f t="shared" si="53"/>
        <v>1743.6769999999999</v>
      </c>
      <c r="L385" s="148">
        <v>12.385999999999999</v>
      </c>
      <c r="M385" s="148">
        <v>0</v>
      </c>
      <c r="N385" s="148">
        <v>502.69799999999998</v>
      </c>
      <c r="O385" s="148">
        <v>93.978999999999999</v>
      </c>
      <c r="P385" s="148">
        <v>0</v>
      </c>
      <c r="Q385" s="21">
        <f t="shared" si="54"/>
        <v>34.717957999999996</v>
      </c>
      <c r="R385" s="21">
        <f t="shared" si="55"/>
        <v>0</v>
      </c>
      <c r="S385" s="21">
        <f t="shared" si="56"/>
        <v>980.76379799999995</v>
      </c>
      <c r="T385" s="21">
        <f t="shared" si="57"/>
        <v>298.477304</v>
      </c>
      <c r="U385" s="22">
        <f t="shared" si="58"/>
        <v>1313.9590599999999</v>
      </c>
      <c r="V385" s="39">
        <f t="shared" si="59"/>
        <v>0.75355645569678331</v>
      </c>
    </row>
    <row r="386" spans="1:22">
      <c r="A386">
        <v>381</v>
      </c>
      <c r="B386" s="155">
        <f t="shared" si="60"/>
        <v>41290</v>
      </c>
      <c r="C386" s="148">
        <f t="shared" si="51"/>
        <v>2013</v>
      </c>
      <c r="D386" s="148">
        <f t="shared" si="52"/>
        <v>1</v>
      </c>
      <c r="E386" s="152">
        <v>21</v>
      </c>
      <c r="F386" s="153">
        <v>20.181000000000001</v>
      </c>
      <c r="G386" s="154">
        <v>0</v>
      </c>
      <c r="H386" s="154">
        <v>1398.1590000000001</v>
      </c>
      <c r="I386" s="154">
        <v>354.74</v>
      </c>
      <c r="J386" s="151">
        <v>0</v>
      </c>
      <c r="K386" s="149">
        <f t="shared" si="53"/>
        <v>1773.0800000000002</v>
      </c>
      <c r="L386" s="148">
        <v>13.08</v>
      </c>
      <c r="M386" s="148">
        <v>0</v>
      </c>
      <c r="N386" s="148">
        <v>500.43099999999998</v>
      </c>
      <c r="O386" s="148">
        <v>95.174999999999997</v>
      </c>
      <c r="P386" s="148">
        <v>0</v>
      </c>
      <c r="Q386" s="21">
        <f t="shared" si="54"/>
        <v>36.663240000000002</v>
      </c>
      <c r="R386" s="21">
        <f t="shared" si="55"/>
        <v>0</v>
      </c>
      <c r="S386" s="21">
        <f t="shared" si="56"/>
        <v>976.34088099999997</v>
      </c>
      <c r="T386" s="21">
        <f t="shared" si="57"/>
        <v>302.2758</v>
      </c>
      <c r="U386" s="22">
        <f t="shared" si="58"/>
        <v>1315.2799209999998</v>
      </c>
      <c r="V386" s="39">
        <f t="shared" si="59"/>
        <v>0.7418051757393912</v>
      </c>
    </row>
    <row r="387" spans="1:22">
      <c r="A387">
        <v>382</v>
      </c>
      <c r="B387" s="155">
        <f t="shared" si="60"/>
        <v>41290</v>
      </c>
      <c r="C387" s="148">
        <f t="shared" si="51"/>
        <v>2013</v>
      </c>
      <c r="D387" s="148">
        <f t="shared" si="52"/>
        <v>1</v>
      </c>
      <c r="E387" s="152">
        <v>22</v>
      </c>
      <c r="F387" s="153">
        <v>19.295000000000002</v>
      </c>
      <c r="G387" s="154">
        <v>0</v>
      </c>
      <c r="H387" s="154">
        <v>1564.1859999999999</v>
      </c>
      <c r="I387" s="154">
        <v>378.67500000000001</v>
      </c>
      <c r="J387" s="151">
        <v>0</v>
      </c>
      <c r="K387" s="149">
        <f t="shared" si="53"/>
        <v>1962.1559999999999</v>
      </c>
      <c r="L387" s="148">
        <v>12.69</v>
      </c>
      <c r="M387" s="148">
        <v>0</v>
      </c>
      <c r="N387" s="148">
        <v>557.71</v>
      </c>
      <c r="O387" s="148">
        <v>100.833</v>
      </c>
      <c r="P387" s="148">
        <v>0</v>
      </c>
      <c r="Q387" s="21">
        <f t="shared" si="54"/>
        <v>35.570070000000001</v>
      </c>
      <c r="R387" s="21">
        <f t="shared" si="55"/>
        <v>0</v>
      </c>
      <c r="S387" s="21">
        <f t="shared" si="56"/>
        <v>1088.09221</v>
      </c>
      <c r="T387" s="21">
        <f t="shared" si="57"/>
        <v>320.245608</v>
      </c>
      <c r="U387" s="22">
        <f t="shared" si="58"/>
        <v>1443.907888</v>
      </c>
      <c r="V387" s="39">
        <f t="shared" si="59"/>
        <v>0.73587823190408919</v>
      </c>
    </row>
    <row r="388" spans="1:22">
      <c r="A388">
        <v>383</v>
      </c>
      <c r="B388" s="155">
        <f t="shared" si="60"/>
        <v>41290</v>
      </c>
      <c r="C388" s="148">
        <f t="shared" si="51"/>
        <v>2013</v>
      </c>
      <c r="D388" s="148">
        <f t="shared" si="52"/>
        <v>1</v>
      </c>
      <c r="E388" s="152">
        <v>23</v>
      </c>
      <c r="F388" s="153">
        <v>14.862</v>
      </c>
      <c r="G388" s="154">
        <v>19.398</v>
      </c>
      <c r="H388" s="154">
        <v>1468.7840000000001</v>
      </c>
      <c r="I388" s="154">
        <v>369.64699999999999</v>
      </c>
      <c r="J388" s="151">
        <v>0</v>
      </c>
      <c r="K388" s="149">
        <f t="shared" si="53"/>
        <v>1872.691</v>
      </c>
      <c r="L388" s="148">
        <v>9.5570000000000004</v>
      </c>
      <c r="M388" s="148">
        <v>7.6589999999999998</v>
      </c>
      <c r="N388" s="148">
        <v>545.08699999999999</v>
      </c>
      <c r="O388" s="148">
        <v>96.927000000000007</v>
      </c>
      <c r="P388" s="148">
        <v>0</v>
      </c>
      <c r="Q388" s="21">
        <f t="shared" si="54"/>
        <v>26.788271000000002</v>
      </c>
      <c r="R388" s="21">
        <f t="shared" si="55"/>
        <v>24.485823</v>
      </c>
      <c r="S388" s="21">
        <f t="shared" si="56"/>
        <v>1063.464737</v>
      </c>
      <c r="T388" s="21">
        <f t="shared" si="57"/>
        <v>307.84015200000005</v>
      </c>
      <c r="U388" s="22">
        <f t="shared" si="58"/>
        <v>1422.5789830000001</v>
      </c>
      <c r="V388" s="39">
        <f t="shared" si="59"/>
        <v>0.75964426752731773</v>
      </c>
    </row>
    <row r="389" spans="1:22">
      <c r="A389">
        <v>384</v>
      </c>
      <c r="B389" s="155">
        <f t="shared" si="60"/>
        <v>41290</v>
      </c>
      <c r="C389" s="148">
        <f t="shared" si="51"/>
        <v>2013</v>
      </c>
      <c r="D389" s="148">
        <f t="shared" si="52"/>
        <v>1</v>
      </c>
      <c r="E389" s="152">
        <v>24</v>
      </c>
      <c r="F389" s="153">
        <v>17.806000000000001</v>
      </c>
      <c r="G389" s="154">
        <v>19.774000000000001</v>
      </c>
      <c r="H389" s="154">
        <v>1580.5650000000001</v>
      </c>
      <c r="I389" s="154">
        <v>298.00700000000001</v>
      </c>
      <c r="J389" s="151">
        <v>0</v>
      </c>
      <c r="K389" s="149">
        <f t="shared" si="53"/>
        <v>1916.152</v>
      </c>
      <c r="L389" s="148">
        <v>11.172000000000001</v>
      </c>
      <c r="M389" s="148">
        <v>7.6470000000000002</v>
      </c>
      <c r="N389" s="148">
        <v>534.99599999999998</v>
      </c>
      <c r="O389" s="148">
        <v>80.078000000000003</v>
      </c>
      <c r="P389" s="148">
        <v>0</v>
      </c>
      <c r="Q389" s="21">
        <f t="shared" si="54"/>
        <v>31.315116</v>
      </c>
      <c r="R389" s="21">
        <f t="shared" si="55"/>
        <v>24.447459000000002</v>
      </c>
      <c r="S389" s="21">
        <f t="shared" si="56"/>
        <v>1043.777196</v>
      </c>
      <c r="T389" s="21">
        <f t="shared" si="57"/>
        <v>254.32772800000004</v>
      </c>
      <c r="U389" s="22">
        <f t="shared" si="58"/>
        <v>1353.867499</v>
      </c>
      <c r="V389" s="39">
        <f t="shared" si="59"/>
        <v>0.70655537713083305</v>
      </c>
    </row>
    <row r="390" spans="1:22">
      <c r="A390">
        <v>385</v>
      </c>
      <c r="B390" s="155">
        <f t="shared" si="60"/>
        <v>41291</v>
      </c>
      <c r="C390" s="148">
        <f t="shared" si="51"/>
        <v>2013</v>
      </c>
      <c r="D390" s="148">
        <f t="shared" si="52"/>
        <v>1</v>
      </c>
      <c r="E390" s="152">
        <v>1</v>
      </c>
      <c r="F390" s="153">
        <v>18.300999999999998</v>
      </c>
      <c r="G390" s="154">
        <v>19.864000000000001</v>
      </c>
      <c r="H390" s="154">
        <v>1456.5360000000001</v>
      </c>
      <c r="I390" s="154">
        <v>238.35</v>
      </c>
      <c r="J390" s="151">
        <v>0</v>
      </c>
      <c r="K390" s="149">
        <f t="shared" si="53"/>
        <v>1733.0509999999999</v>
      </c>
      <c r="L390" s="148">
        <v>11.451000000000001</v>
      </c>
      <c r="M390" s="148">
        <v>7.6779999999999999</v>
      </c>
      <c r="N390" s="148">
        <v>481.69</v>
      </c>
      <c r="O390" s="148">
        <v>64.849999999999994</v>
      </c>
      <c r="P390" s="148">
        <v>0</v>
      </c>
      <c r="Q390" s="21">
        <f t="shared" si="54"/>
        <v>32.097152999999999</v>
      </c>
      <c r="R390" s="21">
        <f t="shared" si="55"/>
        <v>24.546565999999999</v>
      </c>
      <c r="S390" s="21">
        <f t="shared" si="56"/>
        <v>939.77719000000002</v>
      </c>
      <c r="T390" s="21">
        <f t="shared" si="57"/>
        <v>205.96359999999999</v>
      </c>
      <c r="U390" s="22">
        <f t="shared" si="58"/>
        <v>1202.384509</v>
      </c>
      <c r="V390" s="39">
        <f t="shared" si="59"/>
        <v>0.69379637933332605</v>
      </c>
    </row>
    <row r="391" spans="1:22">
      <c r="A391">
        <v>386</v>
      </c>
      <c r="B391" s="155">
        <f t="shared" si="60"/>
        <v>41291</v>
      </c>
      <c r="C391" s="148">
        <f t="shared" ref="C391:C454" si="61">YEAR(B391)</f>
        <v>2013</v>
      </c>
      <c r="D391" s="148">
        <f t="shared" ref="D391:D454" si="62">MONTH(B391)</f>
        <v>1</v>
      </c>
      <c r="E391" s="152">
        <v>2</v>
      </c>
      <c r="F391" s="153">
        <v>20.023</v>
      </c>
      <c r="G391" s="154">
        <v>15.455</v>
      </c>
      <c r="H391" s="154">
        <v>1392.9010000000001</v>
      </c>
      <c r="I391" s="154">
        <v>203.482</v>
      </c>
      <c r="J391" s="151">
        <v>0</v>
      </c>
      <c r="K391" s="149">
        <f t="shared" ref="K391:K454" si="63">SUM(F391:J391)</f>
        <v>1631.8610000000001</v>
      </c>
      <c r="L391" s="148">
        <v>12.509</v>
      </c>
      <c r="M391" s="148">
        <v>6</v>
      </c>
      <c r="N391" s="148">
        <v>470.41399999999999</v>
      </c>
      <c r="O391" s="148">
        <v>54.323</v>
      </c>
      <c r="P391" s="148">
        <v>0</v>
      </c>
      <c r="Q391" s="21">
        <f t="shared" ref="Q391:Q454" si="64">+$Q$2*L391</f>
        <v>35.062727000000002</v>
      </c>
      <c r="R391" s="21">
        <f t="shared" ref="R391:R454" si="65">+$R$2*M391</f>
        <v>19.182000000000002</v>
      </c>
      <c r="S391" s="21">
        <f t="shared" ref="S391:S454" si="66">+$S$2*N391</f>
        <v>917.77771400000006</v>
      </c>
      <c r="T391" s="21">
        <f t="shared" ref="T391:T454" si="67">+$T$2*O391</f>
        <v>172.52984800000002</v>
      </c>
      <c r="U391" s="22">
        <f t="shared" ref="U391:U454" si="68">SUM(Q391:T391)</f>
        <v>1144.5522890000002</v>
      </c>
      <c r="V391" s="39">
        <f t="shared" ref="V391:V454" si="69">+U391/K391</f>
        <v>0.70137854204494143</v>
      </c>
    </row>
    <row r="392" spans="1:22">
      <c r="A392">
        <v>387</v>
      </c>
      <c r="B392" s="155">
        <f t="shared" si="60"/>
        <v>41291</v>
      </c>
      <c r="C392" s="148">
        <f t="shared" si="61"/>
        <v>2013</v>
      </c>
      <c r="D392" s="148">
        <f t="shared" si="62"/>
        <v>1</v>
      </c>
      <c r="E392" s="152">
        <v>3</v>
      </c>
      <c r="F392" s="153">
        <v>19.818000000000001</v>
      </c>
      <c r="G392" s="154">
        <v>5.7000000000000002E-2</v>
      </c>
      <c r="H392" s="154">
        <v>1413.75</v>
      </c>
      <c r="I392" s="154">
        <v>161.935</v>
      </c>
      <c r="J392" s="151">
        <v>0</v>
      </c>
      <c r="K392" s="149">
        <f t="shared" si="63"/>
        <v>1595.56</v>
      </c>
      <c r="L392" s="148">
        <v>12.826000000000001</v>
      </c>
      <c r="M392" s="148">
        <v>2.4E-2</v>
      </c>
      <c r="N392" s="148">
        <v>493.91399999999999</v>
      </c>
      <c r="O392" s="148">
        <v>43.05</v>
      </c>
      <c r="P392" s="148">
        <v>0</v>
      </c>
      <c r="Q392" s="21">
        <f t="shared" si="64"/>
        <v>35.951278000000002</v>
      </c>
      <c r="R392" s="21">
        <f t="shared" si="65"/>
        <v>7.6728000000000005E-2</v>
      </c>
      <c r="S392" s="21">
        <f t="shared" si="66"/>
        <v>963.626214</v>
      </c>
      <c r="T392" s="21">
        <f t="shared" si="67"/>
        <v>136.7268</v>
      </c>
      <c r="U392" s="22">
        <f t="shared" si="68"/>
        <v>1136.38102</v>
      </c>
      <c r="V392" s="39">
        <f t="shared" si="69"/>
        <v>0.71221453282859937</v>
      </c>
    </row>
    <row r="393" spans="1:22">
      <c r="A393">
        <v>388</v>
      </c>
      <c r="B393" s="155">
        <f t="shared" si="60"/>
        <v>41291</v>
      </c>
      <c r="C393" s="148">
        <f t="shared" si="61"/>
        <v>2013</v>
      </c>
      <c r="D393" s="148">
        <f t="shared" si="62"/>
        <v>1</v>
      </c>
      <c r="E393" s="152">
        <v>4</v>
      </c>
      <c r="F393" s="153">
        <v>20.963000000000001</v>
      </c>
      <c r="G393" s="154">
        <v>0</v>
      </c>
      <c r="H393" s="154">
        <v>1355.502</v>
      </c>
      <c r="I393" s="154">
        <v>137.56399999999999</v>
      </c>
      <c r="J393" s="151">
        <v>0</v>
      </c>
      <c r="K393" s="149">
        <f t="shared" si="63"/>
        <v>1514.029</v>
      </c>
      <c r="L393" s="148">
        <v>13.481</v>
      </c>
      <c r="M393" s="148">
        <v>0</v>
      </c>
      <c r="N393" s="148">
        <v>462.572</v>
      </c>
      <c r="O393" s="148">
        <v>36.115000000000002</v>
      </c>
      <c r="P393" s="148">
        <v>0</v>
      </c>
      <c r="Q393" s="21">
        <f t="shared" si="64"/>
        <v>37.787242999999997</v>
      </c>
      <c r="R393" s="21">
        <f t="shared" si="65"/>
        <v>0</v>
      </c>
      <c r="S393" s="21">
        <f t="shared" si="66"/>
        <v>902.47797200000002</v>
      </c>
      <c r="T393" s="21">
        <f t="shared" si="67"/>
        <v>114.70124000000001</v>
      </c>
      <c r="U393" s="22">
        <f t="shared" si="68"/>
        <v>1054.966455</v>
      </c>
      <c r="V393" s="39">
        <f t="shared" si="69"/>
        <v>0.69679408716741886</v>
      </c>
    </row>
    <row r="394" spans="1:22">
      <c r="A394">
        <v>389</v>
      </c>
      <c r="B394" s="155">
        <f t="shared" si="60"/>
        <v>41291</v>
      </c>
      <c r="C394" s="148">
        <f t="shared" si="61"/>
        <v>2013</v>
      </c>
      <c r="D394" s="148">
        <f t="shared" si="62"/>
        <v>1</v>
      </c>
      <c r="E394" s="152">
        <v>5</v>
      </c>
      <c r="F394" s="153">
        <v>21.736999999999998</v>
      </c>
      <c r="G394" s="154">
        <v>0</v>
      </c>
      <c r="H394" s="154">
        <v>1394.7639999999999</v>
      </c>
      <c r="I394" s="154">
        <v>115.91</v>
      </c>
      <c r="J394" s="151">
        <v>0</v>
      </c>
      <c r="K394" s="149">
        <f t="shared" si="63"/>
        <v>1532.4110000000001</v>
      </c>
      <c r="L394" s="148">
        <v>13.909000000000001</v>
      </c>
      <c r="M394" s="148">
        <v>0</v>
      </c>
      <c r="N394" s="148">
        <v>489.46600000000001</v>
      </c>
      <c r="O394" s="148">
        <v>31.669</v>
      </c>
      <c r="P394" s="148">
        <v>0</v>
      </c>
      <c r="Q394" s="21">
        <f t="shared" si="64"/>
        <v>38.986927000000001</v>
      </c>
      <c r="R394" s="21">
        <f t="shared" si="65"/>
        <v>0</v>
      </c>
      <c r="S394" s="21">
        <f t="shared" si="66"/>
        <v>954.94816600000001</v>
      </c>
      <c r="T394" s="21">
        <f t="shared" si="67"/>
        <v>100.58074400000001</v>
      </c>
      <c r="U394" s="22">
        <f t="shared" si="68"/>
        <v>1094.5158370000001</v>
      </c>
      <c r="V394" s="39">
        <f t="shared" si="69"/>
        <v>0.71424430978373299</v>
      </c>
    </row>
    <row r="395" spans="1:22">
      <c r="A395">
        <v>390</v>
      </c>
      <c r="B395" s="155">
        <f t="shared" si="60"/>
        <v>41291</v>
      </c>
      <c r="C395" s="148">
        <f t="shared" si="61"/>
        <v>2013</v>
      </c>
      <c r="D395" s="148">
        <f t="shared" si="62"/>
        <v>1</v>
      </c>
      <c r="E395" s="152">
        <v>6</v>
      </c>
      <c r="F395" s="153">
        <v>22.244</v>
      </c>
      <c r="G395" s="154">
        <v>0</v>
      </c>
      <c r="H395" s="154">
        <v>1325.934</v>
      </c>
      <c r="I395" s="154">
        <v>110.521</v>
      </c>
      <c r="J395" s="151">
        <v>0</v>
      </c>
      <c r="K395" s="149">
        <f t="shared" si="63"/>
        <v>1458.6989999999998</v>
      </c>
      <c r="L395" s="148">
        <v>14.27</v>
      </c>
      <c r="M395" s="148">
        <v>0</v>
      </c>
      <c r="N395" s="148">
        <v>469.245</v>
      </c>
      <c r="O395" s="148">
        <v>29.082999999999998</v>
      </c>
      <c r="P395" s="148">
        <v>0</v>
      </c>
      <c r="Q395" s="21">
        <f t="shared" si="64"/>
        <v>39.998809999999999</v>
      </c>
      <c r="R395" s="21">
        <f t="shared" si="65"/>
        <v>0</v>
      </c>
      <c r="S395" s="21">
        <f t="shared" si="66"/>
        <v>915.49699500000008</v>
      </c>
      <c r="T395" s="21">
        <f t="shared" si="67"/>
        <v>92.367608000000004</v>
      </c>
      <c r="U395" s="22">
        <f t="shared" si="68"/>
        <v>1047.863413</v>
      </c>
      <c r="V395" s="39">
        <f t="shared" si="69"/>
        <v>0.71835478943908249</v>
      </c>
    </row>
    <row r="396" spans="1:22">
      <c r="A396">
        <v>391</v>
      </c>
      <c r="B396" s="155">
        <f t="shared" si="60"/>
        <v>41291</v>
      </c>
      <c r="C396" s="148">
        <f t="shared" si="61"/>
        <v>2013</v>
      </c>
      <c r="D396" s="148">
        <f t="shared" si="62"/>
        <v>1</v>
      </c>
      <c r="E396" s="152">
        <v>7</v>
      </c>
      <c r="F396" s="153">
        <v>22.626999999999999</v>
      </c>
      <c r="G396" s="154">
        <v>0</v>
      </c>
      <c r="H396" s="154">
        <v>1307.3710000000001</v>
      </c>
      <c r="I396" s="154">
        <v>95.21</v>
      </c>
      <c r="J396" s="151">
        <v>0</v>
      </c>
      <c r="K396" s="149">
        <f t="shared" si="63"/>
        <v>1425.2080000000001</v>
      </c>
      <c r="L396" s="148">
        <v>14.454000000000001</v>
      </c>
      <c r="M396" s="148">
        <v>0</v>
      </c>
      <c r="N396" s="148">
        <v>464.702</v>
      </c>
      <c r="O396" s="148">
        <v>25.783000000000001</v>
      </c>
      <c r="P396" s="148">
        <v>0</v>
      </c>
      <c r="Q396" s="21">
        <f t="shared" si="64"/>
        <v>40.514561999999998</v>
      </c>
      <c r="R396" s="21">
        <f t="shared" si="65"/>
        <v>0</v>
      </c>
      <c r="S396" s="21">
        <f t="shared" si="66"/>
        <v>906.633602</v>
      </c>
      <c r="T396" s="21">
        <f t="shared" si="67"/>
        <v>81.886808000000002</v>
      </c>
      <c r="U396" s="22">
        <f t="shared" si="68"/>
        <v>1029.0349719999999</v>
      </c>
      <c r="V396" s="39">
        <f t="shared" si="69"/>
        <v>0.72202441468192702</v>
      </c>
    </row>
    <row r="397" spans="1:22">
      <c r="A397">
        <v>392</v>
      </c>
      <c r="B397" s="155">
        <f t="shared" si="60"/>
        <v>41291</v>
      </c>
      <c r="C397" s="148">
        <f t="shared" si="61"/>
        <v>2013</v>
      </c>
      <c r="D397" s="148">
        <f t="shared" si="62"/>
        <v>1</v>
      </c>
      <c r="E397" s="152">
        <v>8</v>
      </c>
      <c r="F397" s="153">
        <v>22.18</v>
      </c>
      <c r="G397" s="154">
        <v>0</v>
      </c>
      <c r="H397" s="154">
        <v>1294.298</v>
      </c>
      <c r="I397" s="154">
        <v>108.339</v>
      </c>
      <c r="J397" s="151">
        <v>0</v>
      </c>
      <c r="K397" s="149">
        <f t="shared" si="63"/>
        <v>1424.817</v>
      </c>
      <c r="L397" s="148">
        <v>14.221</v>
      </c>
      <c r="M397" s="148">
        <v>0</v>
      </c>
      <c r="N397" s="148">
        <v>454.28800000000001</v>
      </c>
      <c r="O397" s="148">
        <v>27.573</v>
      </c>
      <c r="P397" s="148">
        <v>0</v>
      </c>
      <c r="Q397" s="21">
        <f t="shared" si="64"/>
        <v>39.861463000000001</v>
      </c>
      <c r="R397" s="21">
        <f t="shared" si="65"/>
        <v>0</v>
      </c>
      <c r="S397" s="21">
        <f t="shared" si="66"/>
        <v>886.31588800000009</v>
      </c>
      <c r="T397" s="21">
        <f t="shared" si="67"/>
        <v>87.571848000000003</v>
      </c>
      <c r="U397" s="22">
        <f t="shared" si="68"/>
        <v>1013.7491990000001</v>
      </c>
      <c r="V397" s="39">
        <f t="shared" si="69"/>
        <v>0.71149431751586345</v>
      </c>
    </row>
    <row r="398" spans="1:22">
      <c r="A398">
        <v>393</v>
      </c>
      <c r="B398" s="155">
        <f t="shared" si="60"/>
        <v>41291</v>
      </c>
      <c r="C398" s="148">
        <f t="shared" si="61"/>
        <v>2013</v>
      </c>
      <c r="D398" s="148">
        <f t="shared" si="62"/>
        <v>1</v>
      </c>
      <c r="E398" s="152">
        <v>9</v>
      </c>
      <c r="F398" s="153">
        <v>21.492999999999999</v>
      </c>
      <c r="G398" s="154">
        <v>0</v>
      </c>
      <c r="H398" s="154">
        <v>1312.8009999999999</v>
      </c>
      <c r="I398" s="154">
        <v>121.499</v>
      </c>
      <c r="J398" s="151">
        <v>0</v>
      </c>
      <c r="K398" s="149">
        <f t="shared" si="63"/>
        <v>1455.7929999999999</v>
      </c>
      <c r="L398" s="148">
        <v>13.84</v>
      </c>
      <c r="M398" s="148">
        <v>0</v>
      </c>
      <c r="N398" s="148">
        <v>465.904</v>
      </c>
      <c r="O398" s="148">
        <v>32.445</v>
      </c>
      <c r="P398" s="148">
        <v>0</v>
      </c>
      <c r="Q398" s="21">
        <f t="shared" si="64"/>
        <v>38.793520000000001</v>
      </c>
      <c r="R398" s="21">
        <f t="shared" si="65"/>
        <v>0</v>
      </c>
      <c r="S398" s="21">
        <f t="shared" si="66"/>
        <v>908.97870399999999</v>
      </c>
      <c r="T398" s="21">
        <f t="shared" si="67"/>
        <v>103.04532</v>
      </c>
      <c r="U398" s="22">
        <f t="shared" si="68"/>
        <v>1050.817544</v>
      </c>
      <c r="V398" s="39">
        <f t="shared" si="69"/>
        <v>0.72181796725221237</v>
      </c>
    </row>
    <row r="399" spans="1:22">
      <c r="A399">
        <v>394</v>
      </c>
      <c r="B399" s="155">
        <f t="shared" si="60"/>
        <v>41291</v>
      </c>
      <c r="C399" s="148">
        <f t="shared" si="61"/>
        <v>2013</v>
      </c>
      <c r="D399" s="148">
        <f t="shared" si="62"/>
        <v>1</v>
      </c>
      <c r="E399" s="152">
        <v>10</v>
      </c>
      <c r="F399" s="153">
        <v>20.178999999999998</v>
      </c>
      <c r="G399" s="154">
        <v>0</v>
      </c>
      <c r="H399" s="154">
        <v>1578.48</v>
      </c>
      <c r="I399" s="154">
        <v>165.84800000000001</v>
      </c>
      <c r="J399" s="151">
        <v>0</v>
      </c>
      <c r="K399" s="149">
        <f t="shared" si="63"/>
        <v>1764.5070000000001</v>
      </c>
      <c r="L399" s="148">
        <v>13.074</v>
      </c>
      <c r="M399" s="148">
        <v>0</v>
      </c>
      <c r="N399" s="148">
        <v>531.95500000000004</v>
      </c>
      <c r="O399" s="148">
        <v>44.423000000000002</v>
      </c>
      <c r="P399" s="148">
        <v>0</v>
      </c>
      <c r="Q399" s="21">
        <f t="shared" si="64"/>
        <v>36.646422000000001</v>
      </c>
      <c r="R399" s="21">
        <f t="shared" si="65"/>
        <v>0</v>
      </c>
      <c r="S399" s="21">
        <f t="shared" si="66"/>
        <v>1037.8442050000001</v>
      </c>
      <c r="T399" s="21">
        <f t="shared" si="67"/>
        <v>141.08744800000002</v>
      </c>
      <c r="U399" s="22">
        <f t="shared" si="68"/>
        <v>1215.5780750000001</v>
      </c>
      <c r="V399" s="39">
        <f t="shared" si="69"/>
        <v>0.68890521545111472</v>
      </c>
    </row>
    <row r="400" spans="1:22">
      <c r="A400">
        <v>395</v>
      </c>
      <c r="B400" s="155">
        <f t="shared" si="60"/>
        <v>41291</v>
      </c>
      <c r="C400" s="148">
        <f t="shared" si="61"/>
        <v>2013</v>
      </c>
      <c r="D400" s="148">
        <f t="shared" si="62"/>
        <v>1</v>
      </c>
      <c r="E400" s="152">
        <v>11</v>
      </c>
      <c r="F400" s="153">
        <v>19.905000000000001</v>
      </c>
      <c r="G400" s="154">
        <v>0</v>
      </c>
      <c r="H400" s="154">
        <v>1477.749</v>
      </c>
      <c r="I400" s="154">
        <v>179.91499999999999</v>
      </c>
      <c r="J400" s="151">
        <v>0</v>
      </c>
      <c r="K400" s="149">
        <f t="shared" si="63"/>
        <v>1677.569</v>
      </c>
      <c r="L400" s="148">
        <v>12.894</v>
      </c>
      <c r="M400" s="148">
        <v>0</v>
      </c>
      <c r="N400" s="148">
        <v>507.33499999999998</v>
      </c>
      <c r="O400" s="148">
        <v>48.177999999999997</v>
      </c>
      <c r="P400" s="148">
        <v>0</v>
      </c>
      <c r="Q400" s="21">
        <f t="shared" si="64"/>
        <v>36.141882000000003</v>
      </c>
      <c r="R400" s="21">
        <f t="shared" si="65"/>
        <v>0</v>
      </c>
      <c r="S400" s="21">
        <f t="shared" si="66"/>
        <v>989.81058499999995</v>
      </c>
      <c r="T400" s="21">
        <f t="shared" si="67"/>
        <v>153.013328</v>
      </c>
      <c r="U400" s="22">
        <f t="shared" si="68"/>
        <v>1178.9657949999998</v>
      </c>
      <c r="V400" s="39">
        <f t="shared" si="69"/>
        <v>0.7027822968831684</v>
      </c>
    </row>
    <row r="401" spans="1:22">
      <c r="A401">
        <v>396</v>
      </c>
      <c r="B401" s="155">
        <f t="shared" si="60"/>
        <v>41291</v>
      </c>
      <c r="C401" s="148">
        <f t="shared" si="61"/>
        <v>2013</v>
      </c>
      <c r="D401" s="148">
        <f t="shared" si="62"/>
        <v>1</v>
      </c>
      <c r="E401" s="152">
        <v>12</v>
      </c>
      <c r="F401" s="153">
        <v>19.286000000000001</v>
      </c>
      <c r="G401" s="154">
        <v>0</v>
      </c>
      <c r="H401" s="154">
        <v>1669.8789999999999</v>
      </c>
      <c r="I401" s="154">
        <v>206.10599999999999</v>
      </c>
      <c r="J401" s="151">
        <v>0</v>
      </c>
      <c r="K401" s="149">
        <f t="shared" si="63"/>
        <v>1895.271</v>
      </c>
      <c r="L401" s="148">
        <v>12.574999999999999</v>
      </c>
      <c r="M401" s="148">
        <v>0</v>
      </c>
      <c r="N401" s="148">
        <v>555.57600000000002</v>
      </c>
      <c r="O401" s="148">
        <v>54.811</v>
      </c>
      <c r="P401" s="148">
        <v>0</v>
      </c>
      <c r="Q401" s="21">
        <f t="shared" si="64"/>
        <v>35.247724999999996</v>
      </c>
      <c r="R401" s="21">
        <f t="shared" si="65"/>
        <v>0</v>
      </c>
      <c r="S401" s="21">
        <f t="shared" si="66"/>
        <v>1083.928776</v>
      </c>
      <c r="T401" s="21">
        <f t="shared" si="67"/>
        <v>174.079736</v>
      </c>
      <c r="U401" s="22">
        <f t="shared" si="68"/>
        <v>1293.2562369999998</v>
      </c>
      <c r="V401" s="39">
        <f t="shared" si="69"/>
        <v>0.68235953433572294</v>
      </c>
    </row>
    <row r="402" spans="1:22">
      <c r="A402">
        <v>397</v>
      </c>
      <c r="B402" s="155">
        <f t="shared" si="60"/>
        <v>41291</v>
      </c>
      <c r="C402" s="148">
        <f t="shared" si="61"/>
        <v>2013</v>
      </c>
      <c r="D402" s="148">
        <f t="shared" si="62"/>
        <v>1</v>
      </c>
      <c r="E402" s="152">
        <v>13</v>
      </c>
      <c r="F402" s="153">
        <v>19.866</v>
      </c>
      <c r="G402" s="154">
        <v>0</v>
      </c>
      <c r="H402" s="154">
        <v>1575.316</v>
      </c>
      <c r="I402" s="154">
        <v>221.26499999999999</v>
      </c>
      <c r="J402" s="151">
        <v>0</v>
      </c>
      <c r="K402" s="149">
        <f t="shared" si="63"/>
        <v>1816.4470000000001</v>
      </c>
      <c r="L402" s="148">
        <v>12.946999999999999</v>
      </c>
      <c r="M402" s="148">
        <v>0</v>
      </c>
      <c r="N402" s="148">
        <v>535.65800000000002</v>
      </c>
      <c r="O402" s="148">
        <v>58.139000000000003</v>
      </c>
      <c r="P402" s="148">
        <v>0</v>
      </c>
      <c r="Q402" s="21">
        <f t="shared" si="64"/>
        <v>36.290440999999994</v>
      </c>
      <c r="R402" s="21">
        <f t="shared" si="65"/>
        <v>0</v>
      </c>
      <c r="S402" s="21">
        <f t="shared" si="66"/>
        <v>1045.0687580000001</v>
      </c>
      <c r="T402" s="21">
        <f t="shared" si="67"/>
        <v>184.64946400000002</v>
      </c>
      <c r="U402" s="22">
        <f t="shared" si="68"/>
        <v>1266.0086630000003</v>
      </c>
      <c r="V402" s="39">
        <f t="shared" si="69"/>
        <v>0.69696977836402618</v>
      </c>
    </row>
    <row r="403" spans="1:22">
      <c r="A403">
        <v>398</v>
      </c>
      <c r="B403" s="155">
        <f t="shared" si="60"/>
        <v>41291</v>
      </c>
      <c r="C403" s="148">
        <f t="shared" si="61"/>
        <v>2013</v>
      </c>
      <c r="D403" s="148">
        <f t="shared" si="62"/>
        <v>1</v>
      </c>
      <c r="E403" s="152">
        <v>14</v>
      </c>
      <c r="F403" s="153">
        <v>20.835000000000001</v>
      </c>
      <c r="G403" s="154">
        <v>0</v>
      </c>
      <c r="H403" s="154">
        <v>1522.0070000000001</v>
      </c>
      <c r="I403" s="154">
        <v>256.267</v>
      </c>
      <c r="J403" s="151">
        <v>0</v>
      </c>
      <c r="K403" s="149">
        <f t="shared" si="63"/>
        <v>1799.1090000000002</v>
      </c>
      <c r="L403" s="148">
        <v>13.478</v>
      </c>
      <c r="M403" s="148">
        <v>0</v>
      </c>
      <c r="N403" s="148">
        <v>524.89300000000003</v>
      </c>
      <c r="O403" s="148">
        <v>67.748000000000005</v>
      </c>
      <c r="P403" s="148">
        <v>0</v>
      </c>
      <c r="Q403" s="21">
        <f t="shared" si="64"/>
        <v>37.778833999999996</v>
      </c>
      <c r="R403" s="21">
        <f t="shared" si="65"/>
        <v>0</v>
      </c>
      <c r="S403" s="21">
        <f t="shared" si="66"/>
        <v>1024.066243</v>
      </c>
      <c r="T403" s="21">
        <f t="shared" si="67"/>
        <v>215.16764800000001</v>
      </c>
      <c r="U403" s="22">
        <f t="shared" si="68"/>
        <v>1277.012725</v>
      </c>
      <c r="V403" s="39">
        <f t="shared" si="69"/>
        <v>0.70980286630771117</v>
      </c>
    </row>
    <row r="404" spans="1:22">
      <c r="A404">
        <v>399</v>
      </c>
      <c r="B404" s="155">
        <f t="shared" si="60"/>
        <v>41291</v>
      </c>
      <c r="C404" s="148">
        <f t="shared" si="61"/>
        <v>2013</v>
      </c>
      <c r="D404" s="148">
        <f t="shared" si="62"/>
        <v>1</v>
      </c>
      <c r="E404" s="152">
        <v>15</v>
      </c>
      <c r="F404" s="153">
        <v>20.596</v>
      </c>
      <c r="G404" s="154">
        <v>0</v>
      </c>
      <c r="H404" s="154">
        <v>1591.558</v>
      </c>
      <c r="I404" s="154">
        <v>274.666</v>
      </c>
      <c r="J404" s="151">
        <v>0</v>
      </c>
      <c r="K404" s="149">
        <f t="shared" si="63"/>
        <v>1886.82</v>
      </c>
      <c r="L404" s="148">
        <v>13.287000000000001</v>
      </c>
      <c r="M404" s="148">
        <v>0</v>
      </c>
      <c r="N404" s="148">
        <v>537.61300000000006</v>
      </c>
      <c r="O404" s="148">
        <v>73.878</v>
      </c>
      <c r="P404" s="148">
        <v>0</v>
      </c>
      <c r="Q404" s="21">
        <f t="shared" si="64"/>
        <v>37.243461000000003</v>
      </c>
      <c r="R404" s="21">
        <f t="shared" si="65"/>
        <v>0</v>
      </c>
      <c r="S404" s="21">
        <f t="shared" si="66"/>
        <v>1048.8829630000002</v>
      </c>
      <c r="T404" s="21">
        <f t="shared" si="67"/>
        <v>234.636528</v>
      </c>
      <c r="U404" s="22">
        <f t="shared" si="68"/>
        <v>1320.7629520000003</v>
      </c>
      <c r="V404" s="39">
        <f t="shared" si="69"/>
        <v>0.69999414464548837</v>
      </c>
    </row>
    <row r="405" spans="1:22">
      <c r="A405">
        <v>400</v>
      </c>
      <c r="B405" s="155">
        <f t="shared" si="60"/>
        <v>41291</v>
      </c>
      <c r="C405" s="148">
        <f t="shared" si="61"/>
        <v>2013</v>
      </c>
      <c r="D405" s="148">
        <f t="shared" si="62"/>
        <v>1</v>
      </c>
      <c r="E405" s="152">
        <v>16</v>
      </c>
      <c r="F405" s="153">
        <v>21.542000000000002</v>
      </c>
      <c r="G405" s="154">
        <v>0</v>
      </c>
      <c r="H405" s="154">
        <v>1591.5160000000001</v>
      </c>
      <c r="I405" s="154">
        <v>285.51499999999999</v>
      </c>
      <c r="J405" s="151">
        <v>0</v>
      </c>
      <c r="K405" s="149">
        <f t="shared" si="63"/>
        <v>1898.5729999999999</v>
      </c>
      <c r="L405" s="148">
        <v>13.8</v>
      </c>
      <c r="M405" s="148">
        <v>0</v>
      </c>
      <c r="N405" s="148">
        <v>537.61599999999999</v>
      </c>
      <c r="O405" s="148">
        <v>75.823999999999998</v>
      </c>
      <c r="P405" s="148">
        <v>0</v>
      </c>
      <c r="Q405" s="21">
        <f t="shared" si="64"/>
        <v>38.681400000000004</v>
      </c>
      <c r="R405" s="21">
        <f t="shared" si="65"/>
        <v>0</v>
      </c>
      <c r="S405" s="21">
        <f t="shared" si="66"/>
        <v>1048.8888159999999</v>
      </c>
      <c r="T405" s="21">
        <f t="shared" si="67"/>
        <v>240.817024</v>
      </c>
      <c r="U405" s="22">
        <f t="shared" si="68"/>
        <v>1328.3872399999998</v>
      </c>
      <c r="V405" s="39">
        <f t="shared" si="69"/>
        <v>0.69967667295384472</v>
      </c>
    </row>
    <row r="406" spans="1:22">
      <c r="A406">
        <v>401</v>
      </c>
      <c r="B406" s="155">
        <f t="shared" si="60"/>
        <v>41291</v>
      </c>
      <c r="C406" s="148">
        <f t="shared" si="61"/>
        <v>2013</v>
      </c>
      <c r="D406" s="148">
        <f t="shared" si="62"/>
        <v>1</v>
      </c>
      <c r="E406" s="152">
        <v>17</v>
      </c>
      <c r="F406" s="153">
        <v>21.797999999999998</v>
      </c>
      <c r="G406" s="154">
        <v>0</v>
      </c>
      <c r="H406" s="154">
        <v>1629.1769999999999</v>
      </c>
      <c r="I406" s="154">
        <v>293.536</v>
      </c>
      <c r="J406" s="151">
        <v>0</v>
      </c>
      <c r="K406" s="149">
        <f t="shared" si="63"/>
        <v>1944.511</v>
      </c>
      <c r="L406" s="148">
        <v>13.941000000000001</v>
      </c>
      <c r="M406" s="148">
        <v>0</v>
      </c>
      <c r="N406" s="148">
        <v>551.10400000000004</v>
      </c>
      <c r="O406" s="148">
        <v>78.122</v>
      </c>
      <c r="P406" s="148">
        <v>0</v>
      </c>
      <c r="Q406" s="21">
        <f t="shared" si="64"/>
        <v>39.076622999999998</v>
      </c>
      <c r="R406" s="21">
        <f t="shared" si="65"/>
        <v>0</v>
      </c>
      <c r="S406" s="21">
        <f t="shared" si="66"/>
        <v>1075.2039040000002</v>
      </c>
      <c r="T406" s="21">
        <f t="shared" si="67"/>
        <v>248.11547200000001</v>
      </c>
      <c r="U406" s="22">
        <f t="shared" si="68"/>
        <v>1362.3959990000001</v>
      </c>
      <c r="V406" s="39">
        <f t="shared" si="69"/>
        <v>0.70063681768835462</v>
      </c>
    </row>
    <row r="407" spans="1:22">
      <c r="A407">
        <v>402</v>
      </c>
      <c r="B407" s="155">
        <f t="shared" si="60"/>
        <v>41291</v>
      </c>
      <c r="C407" s="148">
        <f t="shared" si="61"/>
        <v>2013</v>
      </c>
      <c r="D407" s="148">
        <f t="shared" si="62"/>
        <v>1</v>
      </c>
      <c r="E407" s="152">
        <v>18</v>
      </c>
      <c r="F407" s="153">
        <v>21.715</v>
      </c>
      <c r="G407" s="154">
        <v>0</v>
      </c>
      <c r="H407" s="154">
        <v>1610.473</v>
      </c>
      <c r="I407" s="154">
        <v>278.35000000000002</v>
      </c>
      <c r="J407" s="151">
        <v>0</v>
      </c>
      <c r="K407" s="149">
        <f t="shared" si="63"/>
        <v>1910.538</v>
      </c>
      <c r="L407" s="148">
        <v>13.907999999999999</v>
      </c>
      <c r="M407" s="148">
        <v>0</v>
      </c>
      <c r="N407" s="148">
        <v>546.86699999999996</v>
      </c>
      <c r="O407" s="148">
        <v>76.207999999999998</v>
      </c>
      <c r="P407" s="148">
        <v>0</v>
      </c>
      <c r="Q407" s="21">
        <f t="shared" si="64"/>
        <v>38.984123999999994</v>
      </c>
      <c r="R407" s="21">
        <f t="shared" si="65"/>
        <v>0</v>
      </c>
      <c r="S407" s="21">
        <f t="shared" si="66"/>
        <v>1066.9375170000001</v>
      </c>
      <c r="T407" s="21">
        <f t="shared" si="67"/>
        <v>242.036608</v>
      </c>
      <c r="U407" s="22">
        <f t="shared" si="68"/>
        <v>1347.9582490000003</v>
      </c>
      <c r="V407" s="39">
        <f t="shared" si="69"/>
        <v>0.70553857028753175</v>
      </c>
    </row>
    <row r="408" spans="1:22">
      <c r="A408">
        <v>403</v>
      </c>
      <c r="B408" s="155">
        <f t="shared" si="60"/>
        <v>41291</v>
      </c>
      <c r="C408" s="148">
        <f t="shared" si="61"/>
        <v>2013</v>
      </c>
      <c r="D408" s="148">
        <f t="shared" si="62"/>
        <v>1</v>
      </c>
      <c r="E408" s="152">
        <v>19</v>
      </c>
      <c r="F408" s="153">
        <v>22.042999999999999</v>
      </c>
      <c r="G408" s="154">
        <v>0</v>
      </c>
      <c r="H408" s="154">
        <v>1585.748</v>
      </c>
      <c r="I408" s="154">
        <v>264.51600000000002</v>
      </c>
      <c r="J408" s="151">
        <v>0</v>
      </c>
      <c r="K408" s="149">
        <f t="shared" si="63"/>
        <v>1872.307</v>
      </c>
      <c r="L408" s="148">
        <v>14.086</v>
      </c>
      <c r="M408" s="148">
        <v>0</v>
      </c>
      <c r="N408" s="148">
        <v>532.41499999999996</v>
      </c>
      <c r="O408" s="148">
        <v>70.356999999999999</v>
      </c>
      <c r="P408" s="148">
        <v>0</v>
      </c>
      <c r="Q408" s="21">
        <f t="shared" si="64"/>
        <v>39.483058</v>
      </c>
      <c r="R408" s="21">
        <f t="shared" si="65"/>
        <v>0</v>
      </c>
      <c r="S408" s="21">
        <f t="shared" si="66"/>
        <v>1038.741665</v>
      </c>
      <c r="T408" s="21">
        <f t="shared" si="67"/>
        <v>223.45383200000001</v>
      </c>
      <c r="U408" s="22">
        <f t="shared" si="68"/>
        <v>1301.678555</v>
      </c>
      <c r="V408" s="39">
        <f t="shared" si="69"/>
        <v>0.69522709416778339</v>
      </c>
    </row>
    <row r="409" spans="1:22">
      <c r="A409">
        <v>404</v>
      </c>
      <c r="B409" s="155">
        <f t="shared" si="60"/>
        <v>41291</v>
      </c>
      <c r="C409" s="148">
        <f t="shared" si="61"/>
        <v>2013</v>
      </c>
      <c r="D409" s="148">
        <f t="shared" si="62"/>
        <v>1</v>
      </c>
      <c r="E409" s="152">
        <v>20</v>
      </c>
      <c r="F409" s="153">
        <v>22.632999999999999</v>
      </c>
      <c r="G409" s="154">
        <v>0</v>
      </c>
      <c r="H409" s="154">
        <v>1593.221</v>
      </c>
      <c r="I409" s="154">
        <v>273.50700000000001</v>
      </c>
      <c r="J409" s="151">
        <v>0</v>
      </c>
      <c r="K409" s="149">
        <f t="shared" si="63"/>
        <v>1889.3610000000001</v>
      </c>
      <c r="L409" s="148">
        <v>14.423999999999999</v>
      </c>
      <c r="M409" s="148">
        <v>0</v>
      </c>
      <c r="N409" s="148">
        <v>535.27700000000004</v>
      </c>
      <c r="O409" s="148">
        <v>72.864000000000004</v>
      </c>
      <c r="P409" s="148">
        <v>0</v>
      </c>
      <c r="Q409" s="21">
        <f t="shared" si="64"/>
        <v>40.430471999999995</v>
      </c>
      <c r="R409" s="21">
        <f t="shared" si="65"/>
        <v>0</v>
      </c>
      <c r="S409" s="21">
        <f t="shared" si="66"/>
        <v>1044.3254270000002</v>
      </c>
      <c r="T409" s="21">
        <f t="shared" si="67"/>
        <v>231.41606400000003</v>
      </c>
      <c r="U409" s="22">
        <f t="shared" si="68"/>
        <v>1316.1719630000002</v>
      </c>
      <c r="V409" s="39">
        <f t="shared" si="69"/>
        <v>0.69662280686433142</v>
      </c>
    </row>
    <row r="410" spans="1:22">
      <c r="A410">
        <v>405</v>
      </c>
      <c r="B410" s="155">
        <f t="shared" si="60"/>
        <v>41291</v>
      </c>
      <c r="C410" s="148">
        <f t="shared" si="61"/>
        <v>2013</v>
      </c>
      <c r="D410" s="148">
        <f t="shared" si="62"/>
        <v>1</v>
      </c>
      <c r="E410" s="152">
        <v>21</v>
      </c>
      <c r="F410" s="153">
        <v>21.448</v>
      </c>
      <c r="G410" s="154">
        <v>0.27</v>
      </c>
      <c r="H410" s="154">
        <v>1610.9929999999999</v>
      </c>
      <c r="I410" s="154">
        <v>289.95999999999998</v>
      </c>
      <c r="J410" s="151">
        <v>0</v>
      </c>
      <c r="K410" s="149">
        <f t="shared" si="63"/>
        <v>1922.671</v>
      </c>
      <c r="L410" s="148">
        <v>13.855</v>
      </c>
      <c r="M410" s="148">
        <v>0.11899999999999999</v>
      </c>
      <c r="N410" s="148">
        <v>542.25599999999997</v>
      </c>
      <c r="O410" s="148">
        <v>76.706999999999994</v>
      </c>
      <c r="P410" s="148">
        <v>0</v>
      </c>
      <c r="Q410" s="21">
        <f t="shared" si="64"/>
        <v>38.835565000000003</v>
      </c>
      <c r="R410" s="21">
        <f t="shared" si="65"/>
        <v>0.38044299999999998</v>
      </c>
      <c r="S410" s="21">
        <f t="shared" si="66"/>
        <v>1057.941456</v>
      </c>
      <c r="T410" s="21">
        <f t="shared" si="67"/>
        <v>243.621432</v>
      </c>
      <c r="U410" s="22">
        <f t="shared" si="68"/>
        <v>1340.778896</v>
      </c>
      <c r="V410" s="39">
        <f t="shared" si="69"/>
        <v>0.69735222302723654</v>
      </c>
    </row>
    <row r="411" spans="1:22">
      <c r="A411">
        <v>406</v>
      </c>
      <c r="B411" s="155">
        <f t="shared" si="60"/>
        <v>41291</v>
      </c>
      <c r="C411" s="148">
        <f t="shared" si="61"/>
        <v>2013</v>
      </c>
      <c r="D411" s="148">
        <f t="shared" si="62"/>
        <v>1</v>
      </c>
      <c r="E411" s="152">
        <v>22</v>
      </c>
      <c r="F411" s="153">
        <v>29.023</v>
      </c>
      <c r="G411" s="154">
        <v>7.9530000000000003</v>
      </c>
      <c r="H411" s="154">
        <v>1627.633</v>
      </c>
      <c r="I411" s="154">
        <v>298.48099999999999</v>
      </c>
      <c r="J411" s="151">
        <v>0</v>
      </c>
      <c r="K411" s="149">
        <f t="shared" si="63"/>
        <v>1963.09</v>
      </c>
      <c r="L411" s="148">
        <v>18.425999999999998</v>
      </c>
      <c r="M411" s="148">
        <v>3.3090000000000002</v>
      </c>
      <c r="N411" s="148">
        <v>545.73</v>
      </c>
      <c r="O411" s="148">
        <v>79.346000000000004</v>
      </c>
      <c r="P411" s="148">
        <v>0</v>
      </c>
      <c r="Q411" s="21">
        <f t="shared" si="64"/>
        <v>51.648077999999991</v>
      </c>
      <c r="R411" s="21">
        <f t="shared" si="65"/>
        <v>10.578873000000002</v>
      </c>
      <c r="S411" s="21">
        <f t="shared" si="66"/>
        <v>1064.7192300000002</v>
      </c>
      <c r="T411" s="21">
        <f t="shared" si="67"/>
        <v>252.00289600000002</v>
      </c>
      <c r="U411" s="22">
        <f t="shared" si="68"/>
        <v>1378.9490770000002</v>
      </c>
      <c r="V411" s="39">
        <f t="shared" si="69"/>
        <v>0.70243803238771541</v>
      </c>
    </row>
    <row r="412" spans="1:22">
      <c r="A412">
        <v>407</v>
      </c>
      <c r="B412" s="155">
        <f t="shared" si="60"/>
        <v>41291</v>
      </c>
      <c r="C412" s="148">
        <f t="shared" si="61"/>
        <v>2013</v>
      </c>
      <c r="D412" s="148">
        <f t="shared" si="62"/>
        <v>1</v>
      </c>
      <c r="E412" s="152">
        <v>23</v>
      </c>
      <c r="F412" s="153">
        <v>31.515000000000001</v>
      </c>
      <c r="G412" s="154">
        <v>7.26</v>
      </c>
      <c r="H412" s="154">
        <v>1630.558</v>
      </c>
      <c r="I412" s="154">
        <v>267.58100000000002</v>
      </c>
      <c r="J412" s="151">
        <v>0</v>
      </c>
      <c r="K412" s="149">
        <f t="shared" si="63"/>
        <v>1936.9140000000002</v>
      </c>
      <c r="L412" s="148">
        <v>19.559000000000001</v>
      </c>
      <c r="M412" s="148">
        <v>2.9260000000000002</v>
      </c>
      <c r="N412" s="148">
        <v>546.221</v>
      </c>
      <c r="O412" s="148">
        <v>70.825000000000003</v>
      </c>
      <c r="P412" s="148">
        <v>0</v>
      </c>
      <c r="Q412" s="21">
        <f t="shared" si="64"/>
        <v>54.823877000000003</v>
      </c>
      <c r="R412" s="21">
        <f t="shared" si="65"/>
        <v>9.3544220000000013</v>
      </c>
      <c r="S412" s="21">
        <f t="shared" si="66"/>
        <v>1065.677171</v>
      </c>
      <c r="T412" s="21">
        <f t="shared" si="67"/>
        <v>224.94020000000003</v>
      </c>
      <c r="U412" s="22">
        <f t="shared" si="68"/>
        <v>1354.79567</v>
      </c>
      <c r="V412" s="39">
        <f t="shared" si="69"/>
        <v>0.69946093115130559</v>
      </c>
    </row>
    <row r="413" spans="1:22">
      <c r="A413">
        <v>408</v>
      </c>
      <c r="B413" s="155">
        <f t="shared" si="60"/>
        <v>41291</v>
      </c>
      <c r="C413" s="148">
        <f t="shared" si="61"/>
        <v>2013</v>
      </c>
      <c r="D413" s="148">
        <f t="shared" si="62"/>
        <v>1</v>
      </c>
      <c r="E413" s="152">
        <v>24</v>
      </c>
      <c r="F413" s="153">
        <v>32.1</v>
      </c>
      <c r="G413" s="154">
        <v>7.859</v>
      </c>
      <c r="H413" s="154">
        <v>1583.413</v>
      </c>
      <c r="I413" s="154">
        <v>209.52199999999999</v>
      </c>
      <c r="J413" s="151">
        <v>0</v>
      </c>
      <c r="K413" s="149">
        <f t="shared" si="63"/>
        <v>1832.894</v>
      </c>
      <c r="L413" s="148">
        <v>19.847000000000001</v>
      </c>
      <c r="M413" s="148">
        <v>3.1549999999999998</v>
      </c>
      <c r="N413" s="148">
        <v>525.37900000000002</v>
      </c>
      <c r="O413" s="148">
        <v>56.886000000000003</v>
      </c>
      <c r="P413" s="148">
        <v>0</v>
      </c>
      <c r="Q413" s="21">
        <f t="shared" si="64"/>
        <v>55.631141</v>
      </c>
      <c r="R413" s="21">
        <f t="shared" si="65"/>
        <v>10.086535</v>
      </c>
      <c r="S413" s="21">
        <f t="shared" si="66"/>
        <v>1025.0144290000001</v>
      </c>
      <c r="T413" s="21">
        <f t="shared" si="67"/>
        <v>180.66993600000001</v>
      </c>
      <c r="U413" s="22">
        <f t="shared" si="68"/>
        <v>1271.4020410000001</v>
      </c>
      <c r="V413" s="39">
        <f t="shared" si="69"/>
        <v>0.69365824810381838</v>
      </c>
    </row>
    <row r="414" spans="1:22">
      <c r="A414">
        <v>409</v>
      </c>
      <c r="B414" s="155">
        <f t="shared" si="60"/>
        <v>41292</v>
      </c>
      <c r="C414" s="148">
        <f t="shared" si="61"/>
        <v>2013</v>
      </c>
      <c r="D414" s="148">
        <f t="shared" si="62"/>
        <v>1</v>
      </c>
      <c r="E414" s="152">
        <v>1</v>
      </c>
      <c r="F414" s="153">
        <v>32.866</v>
      </c>
      <c r="G414" s="154">
        <v>6.43</v>
      </c>
      <c r="H414" s="154">
        <v>1509.682</v>
      </c>
      <c r="I414" s="154">
        <v>154.61099999999999</v>
      </c>
      <c r="J414" s="151">
        <v>0</v>
      </c>
      <c r="K414" s="149">
        <f t="shared" si="63"/>
        <v>1703.5889999999999</v>
      </c>
      <c r="L414" s="148">
        <v>20.122</v>
      </c>
      <c r="M414" s="148">
        <v>2.5430000000000001</v>
      </c>
      <c r="N414" s="148">
        <v>499.93599999999998</v>
      </c>
      <c r="O414" s="148">
        <v>40.64</v>
      </c>
      <c r="P414" s="148">
        <v>0</v>
      </c>
      <c r="Q414" s="21">
        <f t="shared" si="64"/>
        <v>56.401966000000002</v>
      </c>
      <c r="R414" s="21">
        <f t="shared" si="65"/>
        <v>8.1299710000000012</v>
      </c>
      <c r="S414" s="21">
        <f t="shared" si="66"/>
        <v>975.375136</v>
      </c>
      <c r="T414" s="21">
        <f t="shared" si="67"/>
        <v>129.07264000000001</v>
      </c>
      <c r="U414" s="22">
        <f t="shared" si="68"/>
        <v>1168.9797130000002</v>
      </c>
      <c r="V414" s="39">
        <f t="shared" si="69"/>
        <v>0.68618646457566945</v>
      </c>
    </row>
    <row r="415" spans="1:22">
      <c r="A415">
        <v>410</v>
      </c>
      <c r="B415" s="155">
        <f t="shared" ref="B415:B478" si="70">+B391+1</f>
        <v>41292</v>
      </c>
      <c r="C415" s="148">
        <f t="shared" si="61"/>
        <v>2013</v>
      </c>
      <c r="D415" s="148">
        <f t="shared" si="62"/>
        <v>1</v>
      </c>
      <c r="E415" s="152">
        <v>2</v>
      </c>
      <c r="F415" s="153">
        <v>21.788</v>
      </c>
      <c r="G415" s="154">
        <v>0</v>
      </c>
      <c r="H415" s="154">
        <v>1522.4870000000001</v>
      </c>
      <c r="I415" s="154">
        <v>131.999</v>
      </c>
      <c r="J415" s="151">
        <v>0</v>
      </c>
      <c r="K415" s="149">
        <f t="shared" si="63"/>
        <v>1676.2740000000001</v>
      </c>
      <c r="L415" s="148">
        <v>14.061999999999999</v>
      </c>
      <c r="M415" s="148">
        <v>0</v>
      </c>
      <c r="N415" s="148">
        <v>520.66999999999996</v>
      </c>
      <c r="O415" s="148">
        <v>34.948</v>
      </c>
      <c r="P415" s="148">
        <v>0</v>
      </c>
      <c r="Q415" s="21">
        <f t="shared" si="64"/>
        <v>39.415785999999997</v>
      </c>
      <c r="R415" s="21">
        <f t="shared" si="65"/>
        <v>0</v>
      </c>
      <c r="S415" s="21">
        <f t="shared" si="66"/>
        <v>1015.8271699999999</v>
      </c>
      <c r="T415" s="21">
        <f t="shared" si="67"/>
        <v>110.994848</v>
      </c>
      <c r="U415" s="22">
        <f t="shared" si="68"/>
        <v>1166.2378039999999</v>
      </c>
      <c r="V415" s="39">
        <f t="shared" si="69"/>
        <v>0.6957322036850776</v>
      </c>
    </row>
    <row r="416" spans="1:22">
      <c r="A416">
        <v>411</v>
      </c>
      <c r="B416" s="155">
        <f t="shared" si="70"/>
        <v>41292</v>
      </c>
      <c r="C416" s="148">
        <f t="shared" si="61"/>
        <v>2013</v>
      </c>
      <c r="D416" s="148">
        <f t="shared" si="62"/>
        <v>1</v>
      </c>
      <c r="E416" s="152">
        <v>3</v>
      </c>
      <c r="F416" s="153">
        <v>21.460999999999999</v>
      </c>
      <c r="G416" s="154">
        <v>0</v>
      </c>
      <c r="H416" s="154">
        <v>1384.598</v>
      </c>
      <c r="I416" s="154">
        <v>100.23399999999999</v>
      </c>
      <c r="J416" s="151">
        <v>0</v>
      </c>
      <c r="K416" s="149">
        <f t="shared" si="63"/>
        <v>1506.2929999999999</v>
      </c>
      <c r="L416" s="148">
        <v>13.872</v>
      </c>
      <c r="M416" s="148">
        <v>0</v>
      </c>
      <c r="N416" s="148">
        <v>474.74700000000001</v>
      </c>
      <c r="O416" s="148">
        <v>27.105</v>
      </c>
      <c r="P416" s="148">
        <v>0</v>
      </c>
      <c r="Q416" s="21">
        <f t="shared" si="64"/>
        <v>38.883215999999997</v>
      </c>
      <c r="R416" s="21">
        <f t="shared" si="65"/>
        <v>0</v>
      </c>
      <c r="S416" s="21">
        <f t="shared" si="66"/>
        <v>926.23139700000002</v>
      </c>
      <c r="T416" s="21">
        <f t="shared" si="67"/>
        <v>86.085480000000004</v>
      </c>
      <c r="U416" s="22">
        <f t="shared" si="68"/>
        <v>1051.2000929999999</v>
      </c>
      <c r="V416" s="39">
        <f t="shared" si="69"/>
        <v>0.6978722552650779</v>
      </c>
    </row>
    <row r="417" spans="1:22">
      <c r="A417">
        <v>412</v>
      </c>
      <c r="B417" s="155">
        <f t="shared" si="70"/>
        <v>41292</v>
      </c>
      <c r="C417" s="148">
        <f t="shared" si="61"/>
        <v>2013</v>
      </c>
      <c r="D417" s="148">
        <f t="shared" si="62"/>
        <v>1</v>
      </c>
      <c r="E417" s="152">
        <v>4</v>
      </c>
      <c r="F417" s="153">
        <v>20.934999999999999</v>
      </c>
      <c r="G417" s="154">
        <v>0</v>
      </c>
      <c r="H417" s="154">
        <v>1437.528</v>
      </c>
      <c r="I417" s="154">
        <v>90.177000000000007</v>
      </c>
      <c r="J417" s="151">
        <v>0</v>
      </c>
      <c r="K417" s="149">
        <f t="shared" si="63"/>
        <v>1548.6399999999999</v>
      </c>
      <c r="L417" s="148">
        <v>13.539</v>
      </c>
      <c r="M417" s="148">
        <v>0</v>
      </c>
      <c r="N417" s="148">
        <v>513.22900000000004</v>
      </c>
      <c r="O417" s="148">
        <v>23.577000000000002</v>
      </c>
      <c r="P417" s="148">
        <v>0</v>
      </c>
      <c r="Q417" s="21">
        <f t="shared" si="64"/>
        <v>37.949816999999996</v>
      </c>
      <c r="R417" s="21">
        <f t="shared" si="65"/>
        <v>0</v>
      </c>
      <c r="S417" s="21">
        <f t="shared" si="66"/>
        <v>1001.3097790000002</v>
      </c>
      <c r="T417" s="21">
        <f t="shared" si="67"/>
        <v>74.880552000000009</v>
      </c>
      <c r="U417" s="22">
        <f t="shared" si="68"/>
        <v>1114.1401480000002</v>
      </c>
      <c r="V417" s="39">
        <f t="shared" si="69"/>
        <v>0.71943133846471763</v>
      </c>
    </row>
    <row r="418" spans="1:22">
      <c r="A418">
        <v>413</v>
      </c>
      <c r="B418" s="155">
        <f t="shared" si="70"/>
        <v>41292</v>
      </c>
      <c r="C418" s="148">
        <f t="shared" si="61"/>
        <v>2013</v>
      </c>
      <c r="D418" s="148">
        <f t="shared" si="62"/>
        <v>1</v>
      </c>
      <c r="E418" s="152">
        <v>5</v>
      </c>
      <c r="F418" s="153">
        <v>21.641999999999999</v>
      </c>
      <c r="G418" s="154">
        <v>0</v>
      </c>
      <c r="H418" s="154">
        <v>1424.251</v>
      </c>
      <c r="I418" s="154">
        <v>85.858999999999995</v>
      </c>
      <c r="J418" s="151">
        <v>0</v>
      </c>
      <c r="K418" s="149">
        <f t="shared" si="63"/>
        <v>1531.752</v>
      </c>
      <c r="L418" s="148">
        <v>13.981</v>
      </c>
      <c r="M418" s="148">
        <v>0</v>
      </c>
      <c r="N418" s="148">
        <v>500.892</v>
      </c>
      <c r="O418" s="148">
        <v>23.120999999999999</v>
      </c>
      <c r="P418" s="148">
        <v>0</v>
      </c>
      <c r="Q418" s="21">
        <f t="shared" si="64"/>
        <v>39.188742999999995</v>
      </c>
      <c r="R418" s="21">
        <f t="shared" si="65"/>
        <v>0</v>
      </c>
      <c r="S418" s="21">
        <f t="shared" si="66"/>
        <v>977.24029200000007</v>
      </c>
      <c r="T418" s="21">
        <f t="shared" si="67"/>
        <v>73.432295999999994</v>
      </c>
      <c r="U418" s="22">
        <f t="shared" si="68"/>
        <v>1089.8613310000001</v>
      </c>
      <c r="V418" s="39">
        <f t="shared" si="69"/>
        <v>0.71151291527610216</v>
      </c>
    </row>
    <row r="419" spans="1:22">
      <c r="A419">
        <v>414</v>
      </c>
      <c r="B419" s="155">
        <f t="shared" si="70"/>
        <v>41292</v>
      </c>
      <c r="C419" s="148">
        <f t="shared" si="61"/>
        <v>2013</v>
      </c>
      <c r="D419" s="148">
        <f t="shared" si="62"/>
        <v>1</v>
      </c>
      <c r="E419" s="152">
        <v>6</v>
      </c>
      <c r="F419" s="153">
        <v>23.327000000000002</v>
      </c>
      <c r="G419" s="154">
        <v>0</v>
      </c>
      <c r="H419" s="154">
        <v>1316.3969999999999</v>
      </c>
      <c r="I419" s="154">
        <v>75.721000000000004</v>
      </c>
      <c r="J419" s="151">
        <v>0</v>
      </c>
      <c r="K419" s="149">
        <f t="shared" si="63"/>
        <v>1415.4449999999999</v>
      </c>
      <c r="L419" s="148">
        <v>14.913</v>
      </c>
      <c r="M419" s="148">
        <v>0</v>
      </c>
      <c r="N419" s="148">
        <v>469.66699999999997</v>
      </c>
      <c r="O419" s="148">
        <v>20.218</v>
      </c>
      <c r="P419" s="148">
        <v>0</v>
      </c>
      <c r="Q419" s="21">
        <f t="shared" si="64"/>
        <v>41.801138999999999</v>
      </c>
      <c r="R419" s="21">
        <f t="shared" si="65"/>
        <v>0</v>
      </c>
      <c r="S419" s="21">
        <f t="shared" si="66"/>
        <v>916.32031699999993</v>
      </c>
      <c r="T419" s="21">
        <f t="shared" si="67"/>
        <v>64.212367999999998</v>
      </c>
      <c r="U419" s="22">
        <f t="shared" si="68"/>
        <v>1022.3338239999999</v>
      </c>
      <c r="V419" s="39">
        <f t="shared" si="69"/>
        <v>0.7222702570569679</v>
      </c>
    </row>
    <row r="420" spans="1:22">
      <c r="A420">
        <v>415</v>
      </c>
      <c r="B420" s="155">
        <f t="shared" si="70"/>
        <v>41292</v>
      </c>
      <c r="C420" s="148">
        <f t="shared" si="61"/>
        <v>2013</v>
      </c>
      <c r="D420" s="148">
        <f t="shared" si="62"/>
        <v>1</v>
      </c>
      <c r="E420" s="152">
        <v>7</v>
      </c>
      <c r="F420" s="153">
        <v>22.613</v>
      </c>
      <c r="G420" s="154">
        <v>0</v>
      </c>
      <c r="H420" s="154">
        <v>1336.2739999999999</v>
      </c>
      <c r="I420" s="154">
        <v>71.176000000000002</v>
      </c>
      <c r="J420" s="151">
        <v>0</v>
      </c>
      <c r="K420" s="149">
        <f t="shared" si="63"/>
        <v>1430.0629999999999</v>
      </c>
      <c r="L420" s="148">
        <v>14.47</v>
      </c>
      <c r="M420" s="148">
        <v>0</v>
      </c>
      <c r="N420" s="148">
        <v>474.38200000000001</v>
      </c>
      <c r="O420" s="148">
        <v>18.405999999999999</v>
      </c>
      <c r="P420" s="148">
        <v>0</v>
      </c>
      <c r="Q420" s="21">
        <f t="shared" si="64"/>
        <v>40.55941</v>
      </c>
      <c r="R420" s="21">
        <f t="shared" si="65"/>
        <v>0</v>
      </c>
      <c r="S420" s="21">
        <f t="shared" si="66"/>
        <v>925.51928200000009</v>
      </c>
      <c r="T420" s="21">
        <f t="shared" si="67"/>
        <v>58.457456000000001</v>
      </c>
      <c r="U420" s="22">
        <f t="shared" si="68"/>
        <v>1024.5361480000001</v>
      </c>
      <c r="V420" s="39">
        <f t="shared" si="69"/>
        <v>0.71642728187499449</v>
      </c>
    </row>
    <row r="421" spans="1:22">
      <c r="A421">
        <v>416</v>
      </c>
      <c r="B421" s="155">
        <f t="shared" si="70"/>
        <v>41292</v>
      </c>
      <c r="C421" s="148">
        <f t="shared" si="61"/>
        <v>2013</v>
      </c>
      <c r="D421" s="148">
        <f t="shared" si="62"/>
        <v>1</v>
      </c>
      <c r="E421" s="152">
        <v>8</v>
      </c>
      <c r="F421" s="153">
        <v>22.57</v>
      </c>
      <c r="G421" s="154">
        <v>0</v>
      </c>
      <c r="H421" s="154">
        <v>1397.1489999999999</v>
      </c>
      <c r="I421" s="154">
        <v>71.153000000000006</v>
      </c>
      <c r="J421" s="151">
        <v>0</v>
      </c>
      <c r="K421" s="149">
        <f t="shared" si="63"/>
        <v>1490.8719999999998</v>
      </c>
      <c r="L421" s="148">
        <v>14.45</v>
      </c>
      <c r="M421" s="148">
        <v>0</v>
      </c>
      <c r="N421" s="148">
        <v>494.91800000000001</v>
      </c>
      <c r="O421" s="148">
        <v>19.276</v>
      </c>
      <c r="P421" s="148">
        <v>0</v>
      </c>
      <c r="Q421" s="21">
        <f t="shared" si="64"/>
        <v>40.503349999999998</v>
      </c>
      <c r="R421" s="21">
        <f t="shared" si="65"/>
        <v>0</v>
      </c>
      <c r="S421" s="21">
        <f t="shared" si="66"/>
        <v>965.58501799999999</v>
      </c>
      <c r="T421" s="21">
        <f t="shared" si="67"/>
        <v>61.220576000000001</v>
      </c>
      <c r="U421" s="22">
        <f t="shared" si="68"/>
        <v>1067.3089439999999</v>
      </c>
      <c r="V421" s="39">
        <f t="shared" si="69"/>
        <v>0.71589576033354974</v>
      </c>
    </row>
    <row r="422" spans="1:22">
      <c r="A422">
        <v>417</v>
      </c>
      <c r="B422" s="155">
        <f t="shared" si="70"/>
        <v>41292</v>
      </c>
      <c r="C422" s="148">
        <f t="shared" si="61"/>
        <v>2013</v>
      </c>
      <c r="D422" s="148">
        <f t="shared" si="62"/>
        <v>1</v>
      </c>
      <c r="E422" s="152">
        <v>9</v>
      </c>
      <c r="F422" s="153">
        <v>23.943000000000001</v>
      </c>
      <c r="G422" s="154">
        <v>0</v>
      </c>
      <c r="H422" s="154">
        <v>1371.509</v>
      </c>
      <c r="I422" s="154">
        <v>83.186000000000007</v>
      </c>
      <c r="J422" s="151">
        <v>0</v>
      </c>
      <c r="K422" s="149">
        <f t="shared" si="63"/>
        <v>1478.6379999999999</v>
      </c>
      <c r="L422" s="148">
        <v>15.334</v>
      </c>
      <c r="M422" s="148">
        <v>0</v>
      </c>
      <c r="N422" s="148">
        <v>477.00200000000001</v>
      </c>
      <c r="O422" s="148">
        <v>22.274000000000001</v>
      </c>
      <c r="P422" s="148">
        <v>0</v>
      </c>
      <c r="Q422" s="21">
        <f t="shared" si="64"/>
        <v>42.981201999999996</v>
      </c>
      <c r="R422" s="21">
        <f t="shared" si="65"/>
        <v>0</v>
      </c>
      <c r="S422" s="21">
        <f t="shared" si="66"/>
        <v>930.63090200000011</v>
      </c>
      <c r="T422" s="21">
        <f t="shared" si="67"/>
        <v>70.742224000000007</v>
      </c>
      <c r="U422" s="22">
        <f t="shared" si="68"/>
        <v>1044.3543280000001</v>
      </c>
      <c r="V422" s="39">
        <f t="shared" si="69"/>
        <v>0.70629479832115782</v>
      </c>
    </row>
    <row r="423" spans="1:22">
      <c r="A423">
        <v>418</v>
      </c>
      <c r="B423" s="155">
        <f t="shared" si="70"/>
        <v>41292</v>
      </c>
      <c r="C423" s="148">
        <f t="shared" si="61"/>
        <v>2013</v>
      </c>
      <c r="D423" s="148">
        <f t="shared" si="62"/>
        <v>1</v>
      </c>
      <c r="E423" s="152">
        <v>10</v>
      </c>
      <c r="F423" s="153">
        <v>22.016999999999999</v>
      </c>
      <c r="G423" s="154">
        <v>0</v>
      </c>
      <c r="H423" s="154">
        <v>1608.896</v>
      </c>
      <c r="I423" s="154">
        <v>126.84699999999999</v>
      </c>
      <c r="J423" s="151">
        <v>0</v>
      </c>
      <c r="K423" s="149">
        <f t="shared" si="63"/>
        <v>1757.76</v>
      </c>
      <c r="L423" s="148">
        <v>14.343999999999999</v>
      </c>
      <c r="M423" s="148">
        <v>0</v>
      </c>
      <c r="N423" s="148">
        <v>545.97299999999996</v>
      </c>
      <c r="O423" s="148">
        <v>34.734000000000002</v>
      </c>
      <c r="P423" s="148">
        <v>0</v>
      </c>
      <c r="Q423" s="21">
        <f t="shared" si="64"/>
        <v>40.206232</v>
      </c>
      <c r="R423" s="21">
        <f t="shared" si="65"/>
        <v>0</v>
      </c>
      <c r="S423" s="21">
        <f t="shared" si="66"/>
        <v>1065.193323</v>
      </c>
      <c r="T423" s="21">
        <f t="shared" si="67"/>
        <v>110.31518400000002</v>
      </c>
      <c r="U423" s="22">
        <f t="shared" si="68"/>
        <v>1215.714739</v>
      </c>
      <c r="V423" s="39">
        <f t="shared" si="69"/>
        <v>0.69162726367649741</v>
      </c>
    </row>
    <row r="424" spans="1:22">
      <c r="A424">
        <v>419</v>
      </c>
      <c r="B424" s="155">
        <f t="shared" si="70"/>
        <v>41292</v>
      </c>
      <c r="C424" s="148">
        <f t="shared" si="61"/>
        <v>2013</v>
      </c>
      <c r="D424" s="148">
        <f t="shared" si="62"/>
        <v>1</v>
      </c>
      <c r="E424" s="152">
        <v>11</v>
      </c>
      <c r="F424" s="153">
        <v>21.806000000000001</v>
      </c>
      <c r="G424" s="154">
        <v>0</v>
      </c>
      <c r="H424" s="154">
        <v>1542.5440000000001</v>
      </c>
      <c r="I424" s="154">
        <v>160.381</v>
      </c>
      <c r="J424" s="151">
        <v>0</v>
      </c>
      <c r="K424" s="149">
        <f t="shared" si="63"/>
        <v>1724.7310000000002</v>
      </c>
      <c r="L424" s="148">
        <v>14.276999999999999</v>
      </c>
      <c r="M424" s="148">
        <v>0</v>
      </c>
      <c r="N424" s="148">
        <v>530.29999999999995</v>
      </c>
      <c r="O424" s="148">
        <v>43.13</v>
      </c>
      <c r="P424" s="148">
        <v>0</v>
      </c>
      <c r="Q424" s="21">
        <f t="shared" si="64"/>
        <v>40.018431</v>
      </c>
      <c r="R424" s="21">
        <f t="shared" si="65"/>
        <v>0</v>
      </c>
      <c r="S424" s="21">
        <f t="shared" si="66"/>
        <v>1034.6152999999999</v>
      </c>
      <c r="T424" s="21">
        <f t="shared" si="67"/>
        <v>136.98088000000001</v>
      </c>
      <c r="U424" s="22">
        <f t="shared" si="68"/>
        <v>1211.614611</v>
      </c>
      <c r="V424" s="39">
        <f t="shared" si="69"/>
        <v>0.70249483020830483</v>
      </c>
    </row>
    <row r="425" spans="1:22">
      <c r="A425">
        <v>420</v>
      </c>
      <c r="B425" s="155">
        <f t="shared" si="70"/>
        <v>41292</v>
      </c>
      <c r="C425" s="148">
        <f t="shared" si="61"/>
        <v>2013</v>
      </c>
      <c r="D425" s="148">
        <f t="shared" si="62"/>
        <v>1</v>
      </c>
      <c r="E425" s="152">
        <v>12</v>
      </c>
      <c r="F425" s="153">
        <v>19.940000000000001</v>
      </c>
      <c r="G425" s="154">
        <v>0</v>
      </c>
      <c r="H425" s="154">
        <v>1643.787</v>
      </c>
      <c r="I425" s="154">
        <v>243.596</v>
      </c>
      <c r="J425" s="151">
        <v>0</v>
      </c>
      <c r="K425" s="149">
        <f t="shared" si="63"/>
        <v>1907.3230000000001</v>
      </c>
      <c r="L425" s="148">
        <v>13.031000000000001</v>
      </c>
      <c r="M425" s="148">
        <v>0</v>
      </c>
      <c r="N425" s="148">
        <v>547.99800000000005</v>
      </c>
      <c r="O425" s="148">
        <v>70.253</v>
      </c>
      <c r="P425" s="148">
        <v>0</v>
      </c>
      <c r="Q425" s="21">
        <f t="shared" si="64"/>
        <v>36.525893000000003</v>
      </c>
      <c r="R425" s="21">
        <f t="shared" si="65"/>
        <v>0</v>
      </c>
      <c r="S425" s="21">
        <f t="shared" si="66"/>
        <v>1069.1440980000002</v>
      </c>
      <c r="T425" s="21">
        <f t="shared" si="67"/>
        <v>223.12352800000002</v>
      </c>
      <c r="U425" s="22">
        <f t="shared" si="68"/>
        <v>1328.7935190000003</v>
      </c>
      <c r="V425" s="39">
        <f t="shared" si="69"/>
        <v>0.69667985915337893</v>
      </c>
    </row>
    <row r="426" spans="1:22">
      <c r="A426">
        <v>421</v>
      </c>
      <c r="B426" s="155">
        <f t="shared" si="70"/>
        <v>41292</v>
      </c>
      <c r="C426" s="148">
        <f t="shared" si="61"/>
        <v>2013</v>
      </c>
      <c r="D426" s="148">
        <f t="shared" si="62"/>
        <v>1</v>
      </c>
      <c r="E426" s="152">
        <v>13</v>
      </c>
      <c r="F426" s="153">
        <v>23.725000000000001</v>
      </c>
      <c r="G426" s="154">
        <v>0</v>
      </c>
      <c r="H426" s="154">
        <v>1664.991</v>
      </c>
      <c r="I426" s="154">
        <v>288.43400000000003</v>
      </c>
      <c r="J426" s="151">
        <v>0</v>
      </c>
      <c r="K426" s="149">
        <f t="shared" si="63"/>
        <v>1977.1499999999999</v>
      </c>
      <c r="L426" s="148">
        <v>15.262</v>
      </c>
      <c r="M426" s="148">
        <v>0</v>
      </c>
      <c r="N426" s="148">
        <v>567.89099999999996</v>
      </c>
      <c r="O426" s="148">
        <v>81.778000000000006</v>
      </c>
      <c r="P426" s="148">
        <v>0</v>
      </c>
      <c r="Q426" s="21">
        <f t="shared" si="64"/>
        <v>42.779386000000002</v>
      </c>
      <c r="R426" s="21">
        <f t="shared" si="65"/>
        <v>0</v>
      </c>
      <c r="S426" s="21">
        <f t="shared" si="66"/>
        <v>1107.9553409999999</v>
      </c>
      <c r="T426" s="21">
        <f t="shared" si="67"/>
        <v>259.72692800000004</v>
      </c>
      <c r="U426" s="22">
        <f t="shared" si="68"/>
        <v>1410.4616549999998</v>
      </c>
      <c r="V426" s="39">
        <f t="shared" si="69"/>
        <v>0.71338120779910474</v>
      </c>
    </row>
    <row r="427" spans="1:22">
      <c r="A427">
        <v>422</v>
      </c>
      <c r="B427" s="155">
        <f t="shared" si="70"/>
        <v>41292</v>
      </c>
      <c r="C427" s="148">
        <f t="shared" si="61"/>
        <v>2013</v>
      </c>
      <c r="D427" s="148">
        <f t="shared" si="62"/>
        <v>1</v>
      </c>
      <c r="E427" s="152">
        <v>14</v>
      </c>
      <c r="F427" s="153">
        <v>22.81</v>
      </c>
      <c r="G427" s="154">
        <v>0</v>
      </c>
      <c r="H427" s="154">
        <v>1569.8409999999999</v>
      </c>
      <c r="I427" s="154">
        <v>315.8</v>
      </c>
      <c r="J427" s="151">
        <v>0</v>
      </c>
      <c r="K427" s="149">
        <f t="shared" si="63"/>
        <v>1908.4509999999998</v>
      </c>
      <c r="L427" s="148">
        <v>14.689</v>
      </c>
      <c r="M427" s="148">
        <v>0</v>
      </c>
      <c r="N427" s="148">
        <v>552.07899999999995</v>
      </c>
      <c r="O427" s="148">
        <v>89.942999999999998</v>
      </c>
      <c r="P427" s="148">
        <v>0</v>
      </c>
      <c r="Q427" s="21">
        <f t="shared" si="64"/>
        <v>41.173267000000003</v>
      </c>
      <c r="R427" s="21">
        <f t="shared" si="65"/>
        <v>0</v>
      </c>
      <c r="S427" s="21">
        <f t="shared" si="66"/>
        <v>1077.106129</v>
      </c>
      <c r="T427" s="21">
        <f t="shared" si="67"/>
        <v>285.65896800000002</v>
      </c>
      <c r="U427" s="22">
        <f t="shared" si="68"/>
        <v>1403.9383639999999</v>
      </c>
      <c r="V427" s="39">
        <f t="shared" si="69"/>
        <v>0.73564286638745247</v>
      </c>
    </row>
    <row r="428" spans="1:22">
      <c r="A428">
        <v>423</v>
      </c>
      <c r="B428" s="155">
        <f t="shared" si="70"/>
        <v>41292</v>
      </c>
      <c r="C428" s="148">
        <f t="shared" si="61"/>
        <v>2013</v>
      </c>
      <c r="D428" s="148">
        <f t="shared" si="62"/>
        <v>1</v>
      </c>
      <c r="E428" s="152">
        <v>15</v>
      </c>
      <c r="F428" s="153">
        <v>25.146999999999998</v>
      </c>
      <c r="G428" s="154">
        <v>0</v>
      </c>
      <c r="H428" s="154">
        <v>1672.825</v>
      </c>
      <c r="I428" s="154">
        <v>344.76</v>
      </c>
      <c r="J428" s="151">
        <v>0</v>
      </c>
      <c r="K428" s="149">
        <f t="shared" si="63"/>
        <v>2042.732</v>
      </c>
      <c r="L428" s="148">
        <v>15.996</v>
      </c>
      <c r="M428" s="148">
        <v>0</v>
      </c>
      <c r="N428" s="148">
        <v>588.79999999999995</v>
      </c>
      <c r="O428" s="148">
        <v>99.251000000000005</v>
      </c>
      <c r="P428" s="148">
        <v>0</v>
      </c>
      <c r="Q428" s="21">
        <f t="shared" si="64"/>
        <v>44.836787999999999</v>
      </c>
      <c r="R428" s="21">
        <f t="shared" si="65"/>
        <v>0</v>
      </c>
      <c r="S428" s="21">
        <f t="shared" si="66"/>
        <v>1148.7487999999998</v>
      </c>
      <c r="T428" s="21">
        <f t="shared" si="67"/>
        <v>315.22117600000001</v>
      </c>
      <c r="U428" s="22">
        <f t="shared" si="68"/>
        <v>1508.8067639999999</v>
      </c>
      <c r="V428" s="39">
        <f t="shared" si="69"/>
        <v>0.73862198467542484</v>
      </c>
    </row>
    <row r="429" spans="1:22">
      <c r="A429">
        <v>424</v>
      </c>
      <c r="B429" s="155">
        <f t="shared" si="70"/>
        <v>41292</v>
      </c>
      <c r="C429" s="148">
        <f t="shared" si="61"/>
        <v>2013</v>
      </c>
      <c r="D429" s="148">
        <f t="shared" si="62"/>
        <v>1</v>
      </c>
      <c r="E429" s="152">
        <v>16</v>
      </c>
      <c r="F429" s="153">
        <v>24.936</v>
      </c>
      <c r="G429" s="154">
        <v>0</v>
      </c>
      <c r="H429" s="154">
        <v>1447.6610000000001</v>
      </c>
      <c r="I429" s="154">
        <v>383.245</v>
      </c>
      <c r="J429" s="151">
        <v>0</v>
      </c>
      <c r="K429" s="149">
        <f t="shared" si="63"/>
        <v>1855.8420000000001</v>
      </c>
      <c r="L429" s="148">
        <v>15.968</v>
      </c>
      <c r="M429" s="148">
        <v>0</v>
      </c>
      <c r="N429" s="148">
        <v>535.95500000000004</v>
      </c>
      <c r="O429" s="148">
        <v>109.051</v>
      </c>
      <c r="P429" s="148">
        <v>0</v>
      </c>
      <c r="Q429" s="21">
        <f t="shared" si="64"/>
        <v>44.758303999999995</v>
      </c>
      <c r="R429" s="21">
        <f t="shared" si="65"/>
        <v>0</v>
      </c>
      <c r="S429" s="21">
        <f t="shared" si="66"/>
        <v>1045.6482050000002</v>
      </c>
      <c r="T429" s="21">
        <f t="shared" si="67"/>
        <v>346.34597600000001</v>
      </c>
      <c r="U429" s="22">
        <f t="shared" si="68"/>
        <v>1436.7524850000002</v>
      </c>
      <c r="V429" s="39">
        <f t="shared" si="69"/>
        <v>0.77417823553944798</v>
      </c>
    </row>
    <row r="430" spans="1:22">
      <c r="A430">
        <v>425</v>
      </c>
      <c r="B430" s="155">
        <f t="shared" si="70"/>
        <v>41292</v>
      </c>
      <c r="C430" s="148">
        <f t="shared" si="61"/>
        <v>2013</v>
      </c>
      <c r="D430" s="148">
        <f t="shared" si="62"/>
        <v>1</v>
      </c>
      <c r="E430" s="152">
        <v>17</v>
      </c>
      <c r="F430" s="153">
        <v>25.099</v>
      </c>
      <c r="G430" s="154">
        <v>0</v>
      </c>
      <c r="H430" s="154">
        <v>1451.43</v>
      </c>
      <c r="I430" s="154">
        <v>370.66500000000002</v>
      </c>
      <c r="J430" s="151">
        <v>0</v>
      </c>
      <c r="K430" s="149">
        <f t="shared" si="63"/>
        <v>1847.194</v>
      </c>
      <c r="L430" s="148">
        <v>16.007000000000001</v>
      </c>
      <c r="M430" s="148">
        <v>0</v>
      </c>
      <c r="N430" s="148">
        <v>517.62199999999996</v>
      </c>
      <c r="O430" s="148">
        <v>104.779</v>
      </c>
      <c r="P430" s="148">
        <v>0</v>
      </c>
      <c r="Q430" s="21">
        <f t="shared" si="64"/>
        <v>44.867621</v>
      </c>
      <c r="R430" s="21">
        <f t="shared" si="65"/>
        <v>0</v>
      </c>
      <c r="S430" s="21">
        <f t="shared" si="66"/>
        <v>1009.8805219999999</v>
      </c>
      <c r="T430" s="21">
        <f t="shared" si="67"/>
        <v>332.77810399999998</v>
      </c>
      <c r="U430" s="22">
        <f t="shared" si="68"/>
        <v>1387.526247</v>
      </c>
      <c r="V430" s="39">
        <f t="shared" si="69"/>
        <v>0.751153504721215</v>
      </c>
    </row>
    <row r="431" spans="1:22">
      <c r="A431">
        <v>426</v>
      </c>
      <c r="B431" s="155">
        <f t="shared" si="70"/>
        <v>41292</v>
      </c>
      <c r="C431" s="148">
        <f t="shared" si="61"/>
        <v>2013</v>
      </c>
      <c r="D431" s="148">
        <f t="shared" si="62"/>
        <v>1</v>
      </c>
      <c r="E431" s="152">
        <v>18</v>
      </c>
      <c r="F431" s="153">
        <v>25.263000000000002</v>
      </c>
      <c r="G431" s="154">
        <v>0</v>
      </c>
      <c r="H431" s="154">
        <v>1476.6130000000001</v>
      </c>
      <c r="I431" s="154">
        <v>340.81200000000001</v>
      </c>
      <c r="J431" s="151">
        <v>0</v>
      </c>
      <c r="K431" s="149">
        <f t="shared" si="63"/>
        <v>1842.6880000000001</v>
      </c>
      <c r="L431" s="148">
        <v>16.053999999999998</v>
      </c>
      <c r="M431" s="148">
        <v>0</v>
      </c>
      <c r="N431" s="148">
        <v>529.70299999999997</v>
      </c>
      <c r="O431" s="148">
        <v>97.956999999999994</v>
      </c>
      <c r="P431" s="148">
        <v>0</v>
      </c>
      <c r="Q431" s="21">
        <f t="shared" si="64"/>
        <v>44.999361999999998</v>
      </c>
      <c r="R431" s="21">
        <f t="shared" si="65"/>
        <v>0</v>
      </c>
      <c r="S431" s="21">
        <f t="shared" si="66"/>
        <v>1033.4505529999999</v>
      </c>
      <c r="T431" s="21">
        <f t="shared" si="67"/>
        <v>311.11143199999998</v>
      </c>
      <c r="U431" s="22">
        <f t="shared" si="68"/>
        <v>1389.5613469999998</v>
      </c>
      <c r="V431" s="39">
        <f t="shared" si="69"/>
        <v>0.75409475016931771</v>
      </c>
    </row>
    <row r="432" spans="1:22">
      <c r="A432">
        <v>427</v>
      </c>
      <c r="B432" s="155">
        <f t="shared" si="70"/>
        <v>41292</v>
      </c>
      <c r="C432" s="148">
        <f t="shared" si="61"/>
        <v>2013</v>
      </c>
      <c r="D432" s="148">
        <f t="shared" si="62"/>
        <v>1</v>
      </c>
      <c r="E432" s="152">
        <v>19</v>
      </c>
      <c r="F432" s="153">
        <v>21.609000000000002</v>
      </c>
      <c r="G432" s="154">
        <v>0</v>
      </c>
      <c r="H432" s="154">
        <v>1623.2809999999999</v>
      </c>
      <c r="I432" s="154">
        <v>318.88099999999997</v>
      </c>
      <c r="J432" s="151">
        <v>0</v>
      </c>
      <c r="K432" s="149">
        <f t="shared" si="63"/>
        <v>1963.7709999999997</v>
      </c>
      <c r="L432" s="148">
        <v>13.815</v>
      </c>
      <c r="M432" s="148">
        <v>0</v>
      </c>
      <c r="N432" s="148">
        <v>563.24699999999996</v>
      </c>
      <c r="O432" s="148">
        <v>90.427999999999997</v>
      </c>
      <c r="P432" s="148">
        <v>0</v>
      </c>
      <c r="Q432" s="21">
        <f t="shared" si="64"/>
        <v>38.723444999999998</v>
      </c>
      <c r="R432" s="21">
        <f t="shared" si="65"/>
        <v>0</v>
      </c>
      <c r="S432" s="21">
        <f t="shared" si="66"/>
        <v>1098.8948969999999</v>
      </c>
      <c r="T432" s="21">
        <f t="shared" si="67"/>
        <v>287.19932799999998</v>
      </c>
      <c r="U432" s="22">
        <f t="shared" si="68"/>
        <v>1424.8176699999999</v>
      </c>
      <c r="V432" s="39">
        <f t="shared" si="69"/>
        <v>0.72555184387588989</v>
      </c>
    </row>
    <row r="433" spans="1:22">
      <c r="A433">
        <v>428</v>
      </c>
      <c r="B433" s="155">
        <f t="shared" si="70"/>
        <v>41292</v>
      </c>
      <c r="C433" s="148">
        <f t="shared" si="61"/>
        <v>2013</v>
      </c>
      <c r="D433" s="148">
        <f t="shared" si="62"/>
        <v>1</v>
      </c>
      <c r="E433" s="152">
        <v>20</v>
      </c>
      <c r="F433" s="153">
        <v>17.809000000000001</v>
      </c>
      <c r="G433" s="154">
        <v>0</v>
      </c>
      <c r="H433" s="154">
        <v>1409.952</v>
      </c>
      <c r="I433" s="154">
        <v>334.84399999999999</v>
      </c>
      <c r="J433" s="151">
        <v>0</v>
      </c>
      <c r="K433" s="149">
        <f t="shared" si="63"/>
        <v>1762.605</v>
      </c>
      <c r="L433" s="148">
        <v>11.772</v>
      </c>
      <c r="M433" s="148">
        <v>0</v>
      </c>
      <c r="N433" s="148">
        <v>506.41199999999998</v>
      </c>
      <c r="O433" s="148">
        <v>96.623999999999995</v>
      </c>
      <c r="P433" s="148">
        <v>0</v>
      </c>
      <c r="Q433" s="21">
        <f t="shared" si="64"/>
        <v>32.996915999999999</v>
      </c>
      <c r="R433" s="21">
        <f t="shared" si="65"/>
        <v>0</v>
      </c>
      <c r="S433" s="21">
        <f t="shared" si="66"/>
        <v>988.00981200000001</v>
      </c>
      <c r="T433" s="21">
        <f t="shared" si="67"/>
        <v>306.87782399999998</v>
      </c>
      <c r="U433" s="22">
        <f t="shared" si="68"/>
        <v>1327.884552</v>
      </c>
      <c r="V433" s="39">
        <f t="shared" si="69"/>
        <v>0.753364793586765</v>
      </c>
    </row>
    <row r="434" spans="1:22">
      <c r="A434">
        <v>429</v>
      </c>
      <c r="B434" s="155">
        <f t="shared" si="70"/>
        <v>41292</v>
      </c>
      <c r="C434" s="148">
        <f t="shared" si="61"/>
        <v>2013</v>
      </c>
      <c r="D434" s="148">
        <f t="shared" si="62"/>
        <v>1</v>
      </c>
      <c r="E434" s="152">
        <v>21</v>
      </c>
      <c r="F434" s="153">
        <v>20.131</v>
      </c>
      <c r="G434" s="154">
        <v>0</v>
      </c>
      <c r="H434" s="154">
        <v>1281.9010000000001</v>
      </c>
      <c r="I434" s="154">
        <v>349.42099999999999</v>
      </c>
      <c r="J434" s="151">
        <v>0</v>
      </c>
      <c r="K434" s="149">
        <f t="shared" si="63"/>
        <v>1651.4530000000002</v>
      </c>
      <c r="L434" s="148">
        <v>13.199</v>
      </c>
      <c r="M434" s="148">
        <v>0</v>
      </c>
      <c r="N434" s="148">
        <v>457.72800000000001</v>
      </c>
      <c r="O434" s="148">
        <v>102.998</v>
      </c>
      <c r="P434" s="148">
        <v>0</v>
      </c>
      <c r="Q434" s="21">
        <f t="shared" si="64"/>
        <v>36.996797000000001</v>
      </c>
      <c r="R434" s="21">
        <f t="shared" si="65"/>
        <v>0</v>
      </c>
      <c r="S434" s="21">
        <f t="shared" si="66"/>
        <v>893.02732800000001</v>
      </c>
      <c r="T434" s="21">
        <f t="shared" si="67"/>
        <v>327.12164800000005</v>
      </c>
      <c r="U434" s="22">
        <f t="shared" si="68"/>
        <v>1257.1457730000002</v>
      </c>
      <c r="V434" s="39">
        <f t="shared" si="69"/>
        <v>0.76123617989733894</v>
      </c>
    </row>
    <row r="435" spans="1:22">
      <c r="A435">
        <v>430</v>
      </c>
      <c r="B435" s="155">
        <f t="shared" si="70"/>
        <v>41292</v>
      </c>
      <c r="C435" s="148">
        <f t="shared" si="61"/>
        <v>2013</v>
      </c>
      <c r="D435" s="148">
        <f t="shared" si="62"/>
        <v>1</v>
      </c>
      <c r="E435" s="152">
        <v>22</v>
      </c>
      <c r="F435" s="153">
        <v>27.577000000000002</v>
      </c>
      <c r="G435" s="154">
        <v>0</v>
      </c>
      <c r="H435" s="154">
        <v>1506.557</v>
      </c>
      <c r="I435" s="154">
        <v>353.31099999999998</v>
      </c>
      <c r="J435" s="151">
        <v>0</v>
      </c>
      <c r="K435" s="149">
        <f t="shared" si="63"/>
        <v>1887.4449999999999</v>
      </c>
      <c r="L435" s="148">
        <v>17.690000000000001</v>
      </c>
      <c r="M435" s="148">
        <v>0</v>
      </c>
      <c r="N435" s="148">
        <v>534.89400000000001</v>
      </c>
      <c r="O435" s="148">
        <v>103.896</v>
      </c>
      <c r="P435" s="148">
        <v>0</v>
      </c>
      <c r="Q435" s="21">
        <f t="shared" si="64"/>
        <v>49.585070000000002</v>
      </c>
      <c r="R435" s="21">
        <f t="shared" si="65"/>
        <v>0</v>
      </c>
      <c r="S435" s="21">
        <f t="shared" si="66"/>
        <v>1043.5781939999999</v>
      </c>
      <c r="T435" s="21">
        <f t="shared" si="67"/>
        <v>329.97369600000002</v>
      </c>
      <c r="U435" s="22">
        <f t="shared" si="68"/>
        <v>1423.13696</v>
      </c>
      <c r="V435" s="39">
        <f t="shared" si="69"/>
        <v>0.75400181727149673</v>
      </c>
    </row>
    <row r="436" spans="1:22">
      <c r="A436">
        <v>431</v>
      </c>
      <c r="B436" s="155">
        <f t="shared" si="70"/>
        <v>41292</v>
      </c>
      <c r="C436" s="148">
        <f t="shared" si="61"/>
        <v>2013</v>
      </c>
      <c r="D436" s="148">
        <f t="shared" si="62"/>
        <v>1</v>
      </c>
      <c r="E436" s="152">
        <v>23</v>
      </c>
      <c r="F436" s="153">
        <v>26.305</v>
      </c>
      <c r="G436" s="154">
        <v>0</v>
      </c>
      <c r="H436" s="154">
        <v>1520.9970000000001</v>
      </c>
      <c r="I436" s="154">
        <v>312.59100000000001</v>
      </c>
      <c r="J436" s="151">
        <v>0</v>
      </c>
      <c r="K436" s="149">
        <f t="shared" si="63"/>
        <v>1859.893</v>
      </c>
      <c r="L436" s="148">
        <v>16.870999999999999</v>
      </c>
      <c r="M436" s="148">
        <v>0</v>
      </c>
      <c r="N436" s="148">
        <v>538.976</v>
      </c>
      <c r="O436" s="148">
        <v>89.361999999999995</v>
      </c>
      <c r="P436" s="148">
        <v>0</v>
      </c>
      <c r="Q436" s="21">
        <f t="shared" si="64"/>
        <v>47.289412999999996</v>
      </c>
      <c r="R436" s="21">
        <f t="shared" si="65"/>
        <v>0</v>
      </c>
      <c r="S436" s="21">
        <f t="shared" si="66"/>
        <v>1051.5421759999999</v>
      </c>
      <c r="T436" s="21">
        <f t="shared" si="67"/>
        <v>283.81371200000001</v>
      </c>
      <c r="U436" s="22">
        <f t="shared" si="68"/>
        <v>1382.645301</v>
      </c>
      <c r="V436" s="39">
        <f t="shared" si="69"/>
        <v>0.74340045421967826</v>
      </c>
    </row>
    <row r="437" spans="1:22">
      <c r="A437">
        <v>432</v>
      </c>
      <c r="B437" s="155">
        <f t="shared" si="70"/>
        <v>41292</v>
      </c>
      <c r="C437" s="148">
        <f t="shared" si="61"/>
        <v>2013</v>
      </c>
      <c r="D437" s="148">
        <f t="shared" si="62"/>
        <v>1</v>
      </c>
      <c r="E437" s="152">
        <v>24</v>
      </c>
      <c r="F437" s="153">
        <v>27.629000000000001</v>
      </c>
      <c r="G437" s="154">
        <v>0</v>
      </c>
      <c r="H437" s="154">
        <v>1417.9639999999999</v>
      </c>
      <c r="I437" s="154">
        <v>287.93400000000003</v>
      </c>
      <c r="J437" s="151">
        <v>0</v>
      </c>
      <c r="K437" s="149">
        <f t="shared" si="63"/>
        <v>1733.5269999999998</v>
      </c>
      <c r="L437" s="148">
        <v>17.632000000000001</v>
      </c>
      <c r="M437" s="148">
        <v>0</v>
      </c>
      <c r="N437" s="148">
        <v>510.51400000000001</v>
      </c>
      <c r="O437" s="148">
        <v>81.876999999999995</v>
      </c>
      <c r="P437" s="148">
        <v>0</v>
      </c>
      <c r="Q437" s="21">
        <f t="shared" si="64"/>
        <v>49.422496000000002</v>
      </c>
      <c r="R437" s="21">
        <f t="shared" si="65"/>
        <v>0</v>
      </c>
      <c r="S437" s="21">
        <f t="shared" si="66"/>
        <v>996.01281400000005</v>
      </c>
      <c r="T437" s="21">
        <f t="shared" si="67"/>
        <v>260.04135200000002</v>
      </c>
      <c r="U437" s="22">
        <f t="shared" si="68"/>
        <v>1305.476662</v>
      </c>
      <c r="V437" s="39">
        <f t="shared" si="69"/>
        <v>0.7530754709906452</v>
      </c>
    </row>
    <row r="438" spans="1:22">
      <c r="A438">
        <v>433</v>
      </c>
      <c r="B438" s="155">
        <f t="shared" si="70"/>
        <v>41293</v>
      </c>
      <c r="C438" s="148">
        <f t="shared" si="61"/>
        <v>2013</v>
      </c>
      <c r="D438" s="148">
        <f t="shared" si="62"/>
        <v>1</v>
      </c>
      <c r="E438" s="152">
        <v>1</v>
      </c>
      <c r="F438" s="153">
        <v>29.324999999999999</v>
      </c>
      <c r="G438" s="154">
        <v>0</v>
      </c>
      <c r="H438" s="154">
        <v>1372.046</v>
      </c>
      <c r="I438" s="154">
        <v>231.535</v>
      </c>
      <c r="J438" s="151">
        <v>0</v>
      </c>
      <c r="K438" s="149">
        <f t="shared" si="63"/>
        <v>1632.9060000000002</v>
      </c>
      <c r="L438" s="148">
        <v>18.658999999999999</v>
      </c>
      <c r="M438" s="148">
        <v>0</v>
      </c>
      <c r="N438" s="148">
        <v>489.17899999999997</v>
      </c>
      <c r="O438" s="148">
        <v>67.379000000000005</v>
      </c>
      <c r="P438" s="148">
        <v>0</v>
      </c>
      <c r="Q438" s="21">
        <f t="shared" si="64"/>
        <v>52.301176999999996</v>
      </c>
      <c r="R438" s="21">
        <f t="shared" si="65"/>
        <v>0</v>
      </c>
      <c r="S438" s="21">
        <f t="shared" si="66"/>
        <v>954.38822900000002</v>
      </c>
      <c r="T438" s="21">
        <f t="shared" si="67"/>
        <v>213.99570400000002</v>
      </c>
      <c r="U438" s="22">
        <f t="shared" si="68"/>
        <v>1220.6851099999999</v>
      </c>
      <c r="V438" s="39">
        <f t="shared" si="69"/>
        <v>0.74755381510019547</v>
      </c>
    </row>
    <row r="439" spans="1:22">
      <c r="A439">
        <v>434</v>
      </c>
      <c r="B439" s="155">
        <f t="shared" si="70"/>
        <v>41293</v>
      </c>
      <c r="C439" s="148">
        <f t="shared" si="61"/>
        <v>2013</v>
      </c>
      <c r="D439" s="148">
        <f t="shared" si="62"/>
        <v>1</v>
      </c>
      <c r="E439" s="152">
        <v>2</v>
      </c>
      <c r="F439" s="153">
        <v>29.741</v>
      </c>
      <c r="G439" s="154">
        <v>0</v>
      </c>
      <c r="H439" s="154">
        <v>1558.703</v>
      </c>
      <c r="I439" s="154">
        <v>186.22800000000001</v>
      </c>
      <c r="J439" s="151">
        <v>0</v>
      </c>
      <c r="K439" s="149">
        <f t="shared" si="63"/>
        <v>1774.672</v>
      </c>
      <c r="L439" s="148">
        <v>18.846</v>
      </c>
      <c r="M439" s="148">
        <v>0</v>
      </c>
      <c r="N439" s="148">
        <v>529.29999999999995</v>
      </c>
      <c r="O439" s="148">
        <v>55.277999999999999</v>
      </c>
      <c r="P439" s="148">
        <v>0</v>
      </c>
      <c r="Q439" s="21">
        <f t="shared" si="64"/>
        <v>52.825338000000002</v>
      </c>
      <c r="R439" s="21">
        <f t="shared" si="65"/>
        <v>0</v>
      </c>
      <c r="S439" s="21">
        <f t="shared" si="66"/>
        <v>1032.6642999999999</v>
      </c>
      <c r="T439" s="21">
        <f t="shared" si="67"/>
        <v>175.562928</v>
      </c>
      <c r="U439" s="22">
        <f t="shared" si="68"/>
        <v>1261.0525660000001</v>
      </c>
      <c r="V439" s="39">
        <f t="shared" si="69"/>
        <v>0.71058345767555919</v>
      </c>
    </row>
    <row r="440" spans="1:22">
      <c r="A440">
        <v>435</v>
      </c>
      <c r="B440" s="155">
        <f t="shared" si="70"/>
        <v>41293</v>
      </c>
      <c r="C440" s="148">
        <f t="shared" si="61"/>
        <v>2013</v>
      </c>
      <c r="D440" s="148">
        <f t="shared" si="62"/>
        <v>1</v>
      </c>
      <c r="E440" s="152">
        <v>3</v>
      </c>
      <c r="F440" s="153">
        <v>29.78</v>
      </c>
      <c r="G440" s="154">
        <v>0</v>
      </c>
      <c r="H440" s="154">
        <v>1310.038</v>
      </c>
      <c r="I440" s="154">
        <v>146.56399999999999</v>
      </c>
      <c r="J440" s="151">
        <v>0</v>
      </c>
      <c r="K440" s="149">
        <f t="shared" si="63"/>
        <v>1486.3820000000001</v>
      </c>
      <c r="L440" s="148">
        <v>18.873999999999999</v>
      </c>
      <c r="M440" s="148">
        <v>0</v>
      </c>
      <c r="N440" s="148">
        <v>464.44099999999997</v>
      </c>
      <c r="O440" s="148">
        <v>40.020000000000003</v>
      </c>
      <c r="P440" s="148">
        <v>0</v>
      </c>
      <c r="Q440" s="21">
        <f t="shared" si="64"/>
        <v>52.903821999999998</v>
      </c>
      <c r="R440" s="21">
        <f t="shared" si="65"/>
        <v>0</v>
      </c>
      <c r="S440" s="21">
        <f t="shared" si="66"/>
        <v>906.12439099999995</v>
      </c>
      <c r="T440" s="21">
        <f t="shared" si="67"/>
        <v>127.10352000000002</v>
      </c>
      <c r="U440" s="22">
        <f t="shared" si="68"/>
        <v>1086.1317329999999</v>
      </c>
      <c r="V440" s="39">
        <f t="shared" si="69"/>
        <v>0.73072180166336775</v>
      </c>
    </row>
    <row r="441" spans="1:22">
      <c r="A441">
        <v>436</v>
      </c>
      <c r="B441" s="155">
        <f t="shared" si="70"/>
        <v>41293</v>
      </c>
      <c r="C441" s="148">
        <f t="shared" si="61"/>
        <v>2013</v>
      </c>
      <c r="D441" s="148">
        <f t="shared" si="62"/>
        <v>1</v>
      </c>
      <c r="E441" s="152">
        <v>4</v>
      </c>
      <c r="F441" s="153">
        <v>23.698</v>
      </c>
      <c r="G441" s="154">
        <v>0</v>
      </c>
      <c r="H441" s="154">
        <v>1280.5429999999999</v>
      </c>
      <c r="I441" s="154">
        <v>122.03700000000001</v>
      </c>
      <c r="J441" s="151">
        <v>0</v>
      </c>
      <c r="K441" s="149">
        <f t="shared" si="63"/>
        <v>1426.278</v>
      </c>
      <c r="L441" s="148">
        <v>15.036</v>
      </c>
      <c r="M441" s="148">
        <v>0</v>
      </c>
      <c r="N441" s="148">
        <v>475.93799999999999</v>
      </c>
      <c r="O441" s="148">
        <v>33.597000000000001</v>
      </c>
      <c r="P441" s="148">
        <v>0</v>
      </c>
      <c r="Q441" s="21">
        <f t="shared" si="64"/>
        <v>42.145907999999999</v>
      </c>
      <c r="R441" s="21">
        <f t="shared" si="65"/>
        <v>0</v>
      </c>
      <c r="S441" s="21">
        <f t="shared" si="66"/>
        <v>928.55503799999997</v>
      </c>
      <c r="T441" s="21">
        <f t="shared" si="67"/>
        <v>106.70407200000001</v>
      </c>
      <c r="U441" s="22">
        <f t="shared" si="68"/>
        <v>1077.4050179999999</v>
      </c>
      <c r="V441" s="39">
        <f t="shared" si="69"/>
        <v>0.75539622570073994</v>
      </c>
    </row>
    <row r="442" spans="1:22">
      <c r="A442">
        <v>437</v>
      </c>
      <c r="B442" s="155">
        <f t="shared" si="70"/>
        <v>41293</v>
      </c>
      <c r="C442" s="148">
        <f t="shared" si="61"/>
        <v>2013</v>
      </c>
      <c r="D442" s="148">
        <f t="shared" si="62"/>
        <v>1</v>
      </c>
      <c r="E442" s="152">
        <v>5</v>
      </c>
      <c r="F442" s="153">
        <v>13.576000000000001</v>
      </c>
      <c r="G442" s="154">
        <v>0</v>
      </c>
      <c r="H442" s="154">
        <v>1242.645</v>
      </c>
      <c r="I442" s="154">
        <v>109.733</v>
      </c>
      <c r="J442" s="151">
        <v>0</v>
      </c>
      <c r="K442" s="149">
        <f t="shared" si="63"/>
        <v>1365.954</v>
      </c>
      <c r="L442" s="148">
        <v>8.4290000000000003</v>
      </c>
      <c r="M442" s="148">
        <v>0</v>
      </c>
      <c r="N442" s="148">
        <v>449.589</v>
      </c>
      <c r="O442" s="148">
        <v>29.349</v>
      </c>
      <c r="P442" s="148">
        <v>0</v>
      </c>
      <c r="Q442" s="21">
        <f t="shared" si="64"/>
        <v>23.626487000000001</v>
      </c>
      <c r="R442" s="21">
        <f t="shared" si="65"/>
        <v>0</v>
      </c>
      <c r="S442" s="21">
        <f t="shared" si="66"/>
        <v>877.14813900000001</v>
      </c>
      <c r="T442" s="21">
        <f t="shared" si="67"/>
        <v>93.212423999999999</v>
      </c>
      <c r="U442" s="22">
        <f t="shared" si="68"/>
        <v>993.98704999999995</v>
      </c>
      <c r="V442" s="39">
        <f t="shared" si="69"/>
        <v>0.72768705973993264</v>
      </c>
    </row>
    <row r="443" spans="1:22">
      <c r="A443">
        <v>438</v>
      </c>
      <c r="B443" s="155">
        <f t="shared" si="70"/>
        <v>41293</v>
      </c>
      <c r="C443" s="148">
        <f t="shared" si="61"/>
        <v>2013</v>
      </c>
      <c r="D443" s="148">
        <f t="shared" si="62"/>
        <v>1</v>
      </c>
      <c r="E443" s="152">
        <v>6</v>
      </c>
      <c r="F443" s="153">
        <v>13.393000000000001</v>
      </c>
      <c r="G443" s="154">
        <v>0</v>
      </c>
      <c r="H443" s="154">
        <v>1225.8050000000001</v>
      </c>
      <c r="I443" s="154">
        <v>99.978999999999999</v>
      </c>
      <c r="J443" s="151">
        <v>0</v>
      </c>
      <c r="K443" s="149">
        <f t="shared" si="63"/>
        <v>1339.1770000000001</v>
      </c>
      <c r="L443" s="148">
        <v>8.3230000000000004</v>
      </c>
      <c r="M443" s="148">
        <v>0</v>
      </c>
      <c r="N443" s="148">
        <v>440.54300000000001</v>
      </c>
      <c r="O443" s="148">
        <v>26.934000000000001</v>
      </c>
      <c r="P443" s="148">
        <v>0</v>
      </c>
      <c r="Q443" s="21">
        <f t="shared" si="64"/>
        <v>23.329369</v>
      </c>
      <c r="R443" s="21">
        <f t="shared" si="65"/>
        <v>0</v>
      </c>
      <c r="S443" s="21">
        <f t="shared" si="66"/>
        <v>859.49939300000005</v>
      </c>
      <c r="T443" s="21">
        <f t="shared" si="67"/>
        <v>85.542384000000013</v>
      </c>
      <c r="U443" s="22">
        <f t="shared" si="68"/>
        <v>968.37114600000007</v>
      </c>
      <c r="V443" s="39">
        <f t="shared" si="69"/>
        <v>0.72310915286030153</v>
      </c>
    </row>
    <row r="444" spans="1:22">
      <c r="A444">
        <v>439</v>
      </c>
      <c r="B444" s="155">
        <f t="shared" si="70"/>
        <v>41293</v>
      </c>
      <c r="C444" s="148">
        <f t="shared" si="61"/>
        <v>2013</v>
      </c>
      <c r="D444" s="148">
        <f t="shared" si="62"/>
        <v>1</v>
      </c>
      <c r="E444" s="152">
        <v>7</v>
      </c>
      <c r="F444" s="153">
        <v>13.029</v>
      </c>
      <c r="G444" s="154">
        <v>0</v>
      </c>
      <c r="H444" s="154">
        <v>1260.7249999999999</v>
      </c>
      <c r="I444" s="154">
        <v>84.111000000000004</v>
      </c>
      <c r="J444" s="151">
        <v>0</v>
      </c>
      <c r="K444" s="149">
        <f t="shared" si="63"/>
        <v>1357.865</v>
      </c>
      <c r="L444" s="148">
        <v>8.1319999999999997</v>
      </c>
      <c r="M444" s="148">
        <v>0</v>
      </c>
      <c r="N444" s="148">
        <v>461.27800000000002</v>
      </c>
      <c r="O444" s="148">
        <v>24.15</v>
      </c>
      <c r="P444" s="148">
        <v>0</v>
      </c>
      <c r="Q444" s="21">
        <f t="shared" si="64"/>
        <v>22.793996</v>
      </c>
      <c r="R444" s="21">
        <f t="shared" si="65"/>
        <v>0</v>
      </c>
      <c r="S444" s="21">
        <f t="shared" si="66"/>
        <v>899.95337800000004</v>
      </c>
      <c r="T444" s="21">
        <f t="shared" si="67"/>
        <v>76.700400000000002</v>
      </c>
      <c r="U444" s="22">
        <f t="shared" si="68"/>
        <v>999.44777399999998</v>
      </c>
      <c r="V444" s="39">
        <f t="shared" si="69"/>
        <v>0.73604354924826842</v>
      </c>
    </row>
    <row r="445" spans="1:22">
      <c r="A445">
        <v>440</v>
      </c>
      <c r="B445" s="155">
        <f t="shared" si="70"/>
        <v>41293</v>
      </c>
      <c r="C445" s="148">
        <f t="shared" si="61"/>
        <v>2013</v>
      </c>
      <c r="D445" s="148">
        <f t="shared" si="62"/>
        <v>1</v>
      </c>
      <c r="E445" s="152">
        <v>8</v>
      </c>
      <c r="F445" s="153">
        <v>13.367000000000001</v>
      </c>
      <c r="G445" s="154">
        <v>0</v>
      </c>
      <c r="H445" s="154">
        <v>1254.5830000000001</v>
      </c>
      <c r="I445" s="154">
        <v>74.614000000000004</v>
      </c>
      <c r="J445" s="151">
        <v>0</v>
      </c>
      <c r="K445" s="149">
        <f t="shared" si="63"/>
        <v>1342.5640000000001</v>
      </c>
      <c r="L445" s="148">
        <v>8.3140000000000001</v>
      </c>
      <c r="M445" s="148">
        <v>0</v>
      </c>
      <c r="N445" s="148">
        <v>451.70499999999998</v>
      </c>
      <c r="O445" s="148">
        <v>20.192</v>
      </c>
      <c r="P445" s="148">
        <v>0</v>
      </c>
      <c r="Q445" s="21">
        <f t="shared" si="64"/>
        <v>23.304141999999999</v>
      </c>
      <c r="R445" s="21">
        <f t="shared" si="65"/>
        <v>0</v>
      </c>
      <c r="S445" s="21">
        <f t="shared" si="66"/>
        <v>881.27645500000006</v>
      </c>
      <c r="T445" s="21">
        <f t="shared" si="67"/>
        <v>64.129792000000009</v>
      </c>
      <c r="U445" s="22">
        <f t="shared" si="68"/>
        <v>968.71038900000008</v>
      </c>
      <c r="V445" s="39">
        <f t="shared" si="69"/>
        <v>0.72153758703495696</v>
      </c>
    </row>
    <row r="446" spans="1:22">
      <c r="A446">
        <v>441</v>
      </c>
      <c r="B446" s="155">
        <f t="shared" si="70"/>
        <v>41293</v>
      </c>
      <c r="C446" s="148">
        <f t="shared" si="61"/>
        <v>2013</v>
      </c>
      <c r="D446" s="148">
        <f t="shared" si="62"/>
        <v>1</v>
      </c>
      <c r="E446" s="152">
        <v>9</v>
      </c>
      <c r="F446" s="153">
        <v>12.994</v>
      </c>
      <c r="G446" s="154">
        <v>0</v>
      </c>
      <c r="H446" s="154">
        <v>1258.1659999999999</v>
      </c>
      <c r="I446" s="154">
        <v>71.844999999999999</v>
      </c>
      <c r="J446" s="151">
        <v>0</v>
      </c>
      <c r="K446" s="149">
        <f t="shared" si="63"/>
        <v>1343.0049999999999</v>
      </c>
      <c r="L446" s="148">
        <v>8.1069999999999993</v>
      </c>
      <c r="M446" s="148">
        <v>0</v>
      </c>
      <c r="N446" s="148">
        <v>450.66800000000001</v>
      </c>
      <c r="O446" s="148">
        <v>19.192</v>
      </c>
      <c r="P446" s="148">
        <v>0</v>
      </c>
      <c r="Q446" s="21">
        <f t="shared" si="64"/>
        <v>22.723920999999997</v>
      </c>
      <c r="R446" s="21">
        <f t="shared" si="65"/>
        <v>0</v>
      </c>
      <c r="S446" s="21">
        <f t="shared" si="66"/>
        <v>879.25326800000005</v>
      </c>
      <c r="T446" s="21">
        <f t="shared" si="67"/>
        <v>60.953792000000007</v>
      </c>
      <c r="U446" s="22">
        <f t="shared" si="68"/>
        <v>962.93098100000009</v>
      </c>
      <c r="V446" s="39">
        <f t="shared" si="69"/>
        <v>0.71699731646568721</v>
      </c>
    </row>
    <row r="447" spans="1:22">
      <c r="A447">
        <v>442</v>
      </c>
      <c r="B447" s="155">
        <f t="shared" si="70"/>
        <v>41293</v>
      </c>
      <c r="C447" s="148">
        <f t="shared" si="61"/>
        <v>2013</v>
      </c>
      <c r="D447" s="148">
        <f t="shared" si="62"/>
        <v>1</v>
      </c>
      <c r="E447" s="152">
        <v>10</v>
      </c>
      <c r="F447" s="153">
        <v>12.992000000000001</v>
      </c>
      <c r="G447" s="154">
        <v>0</v>
      </c>
      <c r="H447" s="154">
        <v>1259.693</v>
      </c>
      <c r="I447" s="154">
        <v>75.790999999999997</v>
      </c>
      <c r="J447" s="151">
        <v>0</v>
      </c>
      <c r="K447" s="149">
        <f t="shared" si="63"/>
        <v>1348.4759999999999</v>
      </c>
      <c r="L447" s="148">
        <v>8.1340000000000003</v>
      </c>
      <c r="M447" s="148">
        <v>0</v>
      </c>
      <c r="N447" s="148">
        <v>459.53</v>
      </c>
      <c r="O447" s="148">
        <v>20.013000000000002</v>
      </c>
      <c r="P447" s="148">
        <v>0</v>
      </c>
      <c r="Q447" s="21">
        <f t="shared" si="64"/>
        <v>22.799602</v>
      </c>
      <c r="R447" s="21">
        <f t="shared" si="65"/>
        <v>0</v>
      </c>
      <c r="S447" s="21">
        <f t="shared" si="66"/>
        <v>896.54302999999993</v>
      </c>
      <c r="T447" s="21">
        <f t="shared" si="67"/>
        <v>63.561288000000012</v>
      </c>
      <c r="U447" s="22">
        <f t="shared" si="68"/>
        <v>982.90391999999997</v>
      </c>
      <c r="V447" s="39">
        <f t="shared" si="69"/>
        <v>0.72889982469098458</v>
      </c>
    </row>
    <row r="448" spans="1:22">
      <c r="A448">
        <v>443</v>
      </c>
      <c r="B448" s="155">
        <f t="shared" si="70"/>
        <v>41293</v>
      </c>
      <c r="C448" s="148">
        <f t="shared" si="61"/>
        <v>2013</v>
      </c>
      <c r="D448" s="148">
        <f t="shared" si="62"/>
        <v>1</v>
      </c>
      <c r="E448" s="152">
        <v>11</v>
      </c>
      <c r="F448" s="153">
        <v>13.824999999999999</v>
      </c>
      <c r="G448" s="154">
        <v>0</v>
      </c>
      <c r="H448" s="154">
        <v>1320.6489999999999</v>
      </c>
      <c r="I448" s="154">
        <v>85.251000000000005</v>
      </c>
      <c r="J448" s="151">
        <v>0</v>
      </c>
      <c r="K448" s="149">
        <f t="shared" si="63"/>
        <v>1419.7249999999999</v>
      </c>
      <c r="L448" s="148">
        <v>8.5510000000000002</v>
      </c>
      <c r="M448" s="148">
        <v>0</v>
      </c>
      <c r="N448" s="148">
        <v>488.75599999999997</v>
      </c>
      <c r="O448" s="148">
        <v>22.8</v>
      </c>
      <c r="P448" s="148">
        <v>0</v>
      </c>
      <c r="Q448" s="21">
        <f t="shared" si="64"/>
        <v>23.968453</v>
      </c>
      <c r="R448" s="21">
        <f t="shared" si="65"/>
        <v>0</v>
      </c>
      <c r="S448" s="21">
        <f t="shared" si="66"/>
        <v>953.56295599999999</v>
      </c>
      <c r="T448" s="21">
        <f t="shared" si="67"/>
        <v>72.412800000000004</v>
      </c>
      <c r="U448" s="22">
        <f t="shared" si="68"/>
        <v>1049.944209</v>
      </c>
      <c r="V448" s="39">
        <f t="shared" si="69"/>
        <v>0.73954055116307738</v>
      </c>
    </row>
    <row r="449" spans="1:22">
      <c r="A449">
        <v>444</v>
      </c>
      <c r="B449" s="155">
        <f t="shared" si="70"/>
        <v>41293</v>
      </c>
      <c r="C449" s="148">
        <f t="shared" si="61"/>
        <v>2013</v>
      </c>
      <c r="D449" s="148">
        <f t="shared" si="62"/>
        <v>1</v>
      </c>
      <c r="E449" s="152">
        <v>12</v>
      </c>
      <c r="F449" s="153">
        <v>9.1790000000000003</v>
      </c>
      <c r="G449" s="154">
        <v>0</v>
      </c>
      <c r="H449" s="154">
        <v>1310.827</v>
      </c>
      <c r="I449" s="154">
        <v>91.582999999999998</v>
      </c>
      <c r="J449" s="151">
        <v>0</v>
      </c>
      <c r="K449" s="149">
        <f t="shared" si="63"/>
        <v>1411.5890000000002</v>
      </c>
      <c r="L449" s="148">
        <v>5.9809999999999999</v>
      </c>
      <c r="M449" s="148">
        <v>0</v>
      </c>
      <c r="N449" s="148">
        <v>482.81200000000001</v>
      </c>
      <c r="O449" s="148">
        <v>24.581</v>
      </c>
      <c r="P449" s="148">
        <v>0</v>
      </c>
      <c r="Q449" s="21">
        <f t="shared" si="64"/>
        <v>16.764742999999999</v>
      </c>
      <c r="R449" s="21">
        <f t="shared" si="65"/>
        <v>0</v>
      </c>
      <c r="S449" s="21">
        <f t="shared" si="66"/>
        <v>941.96621200000004</v>
      </c>
      <c r="T449" s="21">
        <f t="shared" si="67"/>
        <v>78.069255999999996</v>
      </c>
      <c r="U449" s="22">
        <f t="shared" si="68"/>
        <v>1036.800211</v>
      </c>
      <c r="V449" s="39">
        <f t="shared" si="69"/>
        <v>0.73449156305411833</v>
      </c>
    </row>
    <row r="450" spans="1:22">
      <c r="A450">
        <v>445</v>
      </c>
      <c r="B450" s="155">
        <f t="shared" si="70"/>
        <v>41293</v>
      </c>
      <c r="C450" s="148">
        <f t="shared" si="61"/>
        <v>2013</v>
      </c>
      <c r="D450" s="148">
        <f t="shared" si="62"/>
        <v>1</v>
      </c>
      <c r="E450" s="152">
        <v>13</v>
      </c>
      <c r="F450" s="153">
        <v>9.5549999999999997</v>
      </c>
      <c r="G450" s="154">
        <v>0</v>
      </c>
      <c r="H450" s="154">
        <v>1304.9680000000001</v>
      </c>
      <c r="I450" s="154">
        <v>112.307</v>
      </c>
      <c r="J450" s="151">
        <v>0</v>
      </c>
      <c r="K450" s="149">
        <f t="shared" si="63"/>
        <v>1426.8300000000002</v>
      </c>
      <c r="L450" s="148">
        <v>6.2629999999999999</v>
      </c>
      <c r="M450" s="148">
        <v>0</v>
      </c>
      <c r="N450" s="148">
        <v>480.75599999999997</v>
      </c>
      <c r="O450" s="148">
        <v>29.335999999999999</v>
      </c>
      <c r="P450" s="148">
        <v>0</v>
      </c>
      <c r="Q450" s="21">
        <f t="shared" si="64"/>
        <v>17.555188999999999</v>
      </c>
      <c r="R450" s="21">
        <f t="shared" si="65"/>
        <v>0</v>
      </c>
      <c r="S450" s="21">
        <f t="shared" si="66"/>
        <v>937.95495599999992</v>
      </c>
      <c r="T450" s="21">
        <f t="shared" si="67"/>
        <v>93.171136000000004</v>
      </c>
      <c r="U450" s="22">
        <f t="shared" si="68"/>
        <v>1048.6812809999999</v>
      </c>
      <c r="V450" s="39">
        <f t="shared" si="69"/>
        <v>0.73497282857803647</v>
      </c>
    </row>
    <row r="451" spans="1:22">
      <c r="A451">
        <v>446</v>
      </c>
      <c r="B451" s="155">
        <f t="shared" si="70"/>
        <v>41293</v>
      </c>
      <c r="C451" s="148">
        <f t="shared" si="61"/>
        <v>2013</v>
      </c>
      <c r="D451" s="148">
        <f t="shared" si="62"/>
        <v>1</v>
      </c>
      <c r="E451" s="152">
        <v>14</v>
      </c>
      <c r="F451" s="153">
        <v>10.565</v>
      </c>
      <c r="G451" s="154">
        <v>0</v>
      </c>
      <c r="H451" s="154">
        <v>1330.7619999999999</v>
      </c>
      <c r="I451" s="154">
        <v>139.607</v>
      </c>
      <c r="J451" s="151">
        <v>0</v>
      </c>
      <c r="K451" s="149">
        <f t="shared" si="63"/>
        <v>1480.934</v>
      </c>
      <c r="L451" s="148">
        <v>6.8179999999999996</v>
      </c>
      <c r="M451" s="148">
        <v>0</v>
      </c>
      <c r="N451" s="148">
        <v>480.137</v>
      </c>
      <c r="O451" s="148">
        <v>40.201999999999998</v>
      </c>
      <c r="P451" s="148">
        <v>0</v>
      </c>
      <c r="Q451" s="21">
        <f t="shared" si="64"/>
        <v>19.110854</v>
      </c>
      <c r="R451" s="21">
        <f t="shared" si="65"/>
        <v>0</v>
      </c>
      <c r="S451" s="21">
        <f t="shared" si="66"/>
        <v>936.74728700000003</v>
      </c>
      <c r="T451" s="21">
        <f t="shared" si="67"/>
        <v>127.681552</v>
      </c>
      <c r="U451" s="22">
        <f t="shared" si="68"/>
        <v>1083.5396929999999</v>
      </c>
      <c r="V451" s="39">
        <f t="shared" si="69"/>
        <v>0.7316596776088603</v>
      </c>
    </row>
    <row r="452" spans="1:22">
      <c r="A452">
        <v>447</v>
      </c>
      <c r="B452" s="155">
        <f t="shared" si="70"/>
        <v>41293</v>
      </c>
      <c r="C452" s="148">
        <f t="shared" si="61"/>
        <v>2013</v>
      </c>
      <c r="D452" s="148">
        <f t="shared" si="62"/>
        <v>1</v>
      </c>
      <c r="E452" s="152">
        <v>15</v>
      </c>
      <c r="F452" s="153">
        <v>10.43</v>
      </c>
      <c r="G452" s="154">
        <v>0</v>
      </c>
      <c r="H452" s="154">
        <v>1359.627</v>
      </c>
      <c r="I452" s="154">
        <v>133.77799999999999</v>
      </c>
      <c r="J452" s="151">
        <v>0</v>
      </c>
      <c r="K452" s="149">
        <f t="shared" si="63"/>
        <v>1503.835</v>
      </c>
      <c r="L452" s="148">
        <v>6.7220000000000004</v>
      </c>
      <c r="M452" s="148">
        <v>0</v>
      </c>
      <c r="N452" s="148">
        <v>490.29399999999998</v>
      </c>
      <c r="O452" s="148">
        <v>35.598999999999997</v>
      </c>
      <c r="P452" s="148">
        <v>0</v>
      </c>
      <c r="Q452" s="21">
        <f t="shared" si="64"/>
        <v>18.841766</v>
      </c>
      <c r="R452" s="21">
        <f t="shared" si="65"/>
        <v>0</v>
      </c>
      <c r="S452" s="21">
        <f t="shared" si="66"/>
        <v>956.56359399999997</v>
      </c>
      <c r="T452" s="21">
        <f t="shared" si="67"/>
        <v>113.06242399999999</v>
      </c>
      <c r="U452" s="22">
        <f t="shared" si="68"/>
        <v>1088.4677839999999</v>
      </c>
      <c r="V452" s="39">
        <f t="shared" si="69"/>
        <v>0.72379468758208176</v>
      </c>
    </row>
    <row r="453" spans="1:22">
      <c r="A453">
        <v>448</v>
      </c>
      <c r="B453" s="155">
        <f t="shared" si="70"/>
        <v>41293</v>
      </c>
      <c r="C453" s="148">
        <f t="shared" si="61"/>
        <v>2013</v>
      </c>
      <c r="D453" s="148">
        <f t="shared" si="62"/>
        <v>1</v>
      </c>
      <c r="E453" s="152">
        <v>16</v>
      </c>
      <c r="F453" s="153">
        <v>9.9359999999999999</v>
      </c>
      <c r="G453" s="154">
        <v>0</v>
      </c>
      <c r="H453" s="154">
        <v>1360.509</v>
      </c>
      <c r="I453" s="154">
        <v>137.708</v>
      </c>
      <c r="J453" s="151">
        <v>0</v>
      </c>
      <c r="K453" s="149">
        <f t="shared" si="63"/>
        <v>1508.153</v>
      </c>
      <c r="L453" s="148">
        <v>6.4290000000000003</v>
      </c>
      <c r="M453" s="148">
        <v>0</v>
      </c>
      <c r="N453" s="148">
        <v>487.79899999999998</v>
      </c>
      <c r="O453" s="148">
        <v>36.817</v>
      </c>
      <c r="P453" s="148">
        <v>0</v>
      </c>
      <c r="Q453" s="21">
        <f t="shared" si="64"/>
        <v>18.020486999999999</v>
      </c>
      <c r="R453" s="21">
        <f t="shared" si="65"/>
        <v>0</v>
      </c>
      <c r="S453" s="21">
        <f t="shared" si="66"/>
        <v>951.69584899999995</v>
      </c>
      <c r="T453" s="21">
        <f t="shared" si="67"/>
        <v>116.93079200000001</v>
      </c>
      <c r="U453" s="22">
        <f t="shared" si="68"/>
        <v>1086.6471280000001</v>
      </c>
      <c r="V453" s="39">
        <f t="shared" si="69"/>
        <v>0.72051517849979418</v>
      </c>
    </row>
    <row r="454" spans="1:22">
      <c r="A454">
        <v>449</v>
      </c>
      <c r="B454" s="155">
        <f t="shared" si="70"/>
        <v>41293</v>
      </c>
      <c r="C454" s="148">
        <f t="shared" si="61"/>
        <v>2013</v>
      </c>
      <c r="D454" s="148">
        <f t="shared" si="62"/>
        <v>1</v>
      </c>
      <c r="E454" s="152">
        <v>17</v>
      </c>
      <c r="F454" s="153">
        <v>9.3610000000000007</v>
      </c>
      <c r="G454" s="154">
        <v>0</v>
      </c>
      <c r="H454" s="154">
        <v>1337.3579999999999</v>
      </c>
      <c r="I454" s="154">
        <v>141.77000000000001</v>
      </c>
      <c r="J454" s="151">
        <v>0</v>
      </c>
      <c r="K454" s="149">
        <f t="shared" si="63"/>
        <v>1488.489</v>
      </c>
      <c r="L454" s="148">
        <v>6.1390000000000002</v>
      </c>
      <c r="M454" s="148">
        <v>0</v>
      </c>
      <c r="N454" s="148">
        <v>480.79500000000002</v>
      </c>
      <c r="O454" s="148">
        <v>38.796999999999997</v>
      </c>
      <c r="P454" s="148">
        <v>0</v>
      </c>
      <c r="Q454" s="21">
        <f t="shared" si="64"/>
        <v>17.207616999999999</v>
      </c>
      <c r="R454" s="21">
        <f t="shared" si="65"/>
        <v>0</v>
      </c>
      <c r="S454" s="21">
        <f t="shared" si="66"/>
        <v>938.03104500000006</v>
      </c>
      <c r="T454" s="21">
        <f t="shared" si="67"/>
        <v>123.219272</v>
      </c>
      <c r="U454" s="22">
        <f t="shared" si="68"/>
        <v>1078.457934</v>
      </c>
      <c r="V454" s="39">
        <f t="shared" si="69"/>
        <v>0.72453201468065942</v>
      </c>
    </row>
    <row r="455" spans="1:22">
      <c r="A455">
        <v>450</v>
      </c>
      <c r="B455" s="155">
        <f t="shared" si="70"/>
        <v>41293</v>
      </c>
      <c r="C455" s="148">
        <f t="shared" ref="C455:C518" si="71">YEAR(B455)</f>
        <v>2013</v>
      </c>
      <c r="D455" s="148">
        <f t="shared" ref="D455:D518" si="72">MONTH(B455)</f>
        <v>1</v>
      </c>
      <c r="E455" s="152">
        <v>18</v>
      </c>
      <c r="F455" s="153">
        <v>12.673</v>
      </c>
      <c r="G455" s="154">
        <v>0</v>
      </c>
      <c r="H455" s="154">
        <v>1294.2139999999999</v>
      </c>
      <c r="I455" s="154">
        <v>135.63</v>
      </c>
      <c r="J455" s="151">
        <v>0</v>
      </c>
      <c r="K455" s="149">
        <f t="shared" ref="K455:K518" si="73">SUM(F455:J455)</f>
        <v>1442.5169999999998</v>
      </c>
      <c r="L455" s="148">
        <v>7.952</v>
      </c>
      <c r="M455" s="148">
        <v>0</v>
      </c>
      <c r="N455" s="148">
        <v>465.74900000000002</v>
      </c>
      <c r="O455" s="148">
        <v>37.082999999999998</v>
      </c>
      <c r="P455" s="148">
        <v>0</v>
      </c>
      <c r="Q455" s="21">
        <f t="shared" ref="Q455:Q518" si="74">+$Q$2*L455</f>
        <v>22.289455999999998</v>
      </c>
      <c r="R455" s="21">
        <f t="shared" ref="R455:R518" si="75">+$R$2*M455</f>
        <v>0</v>
      </c>
      <c r="S455" s="21">
        <f t="shared" ref="S455:S518" si="76">+$S$2*N455</f>
        <v>908.67629900000009</v>
      </c>
      <c r="T455" s="21">
        <f t="shared" ref="T455:T518" si="77">+$T$2*O455</f>
        <v>117.77560800000001</v>
      </c>
      <c r="U455" s="22">
        <f t="shared" ref="U455:U518" si="78">SUM(Q455:T455)</f>
        <v>1048.7413630000001</v>
      </c>
      <c r="V455" s="39">
        <f t="shared" ref="V455:V518" si="79">+U455/K455</f>
        <v>0.72702183960397015</v>
      </c>
    </row>
    <row r="456" spans="1:22">
      <c r="A456">
        <v>451</v>
      </c>
      <c r="B456" s="155">
        <f t="shared" si="70"/>
        <v>41293</v>
      </c>
      <c r="C456" s="148">
        <f t="shared" si="71"/>
        <v>2013</v>
      </c>
      <c r="D456" s="148">
        <f t="shared" si="72"/>
        <v>1</v>
      </c>
      <c r="E456" s="152">
        <v>19</v>
      </c>
      <c r="F456" s="153">
        <v>13.702</v>
      </c>
      <c r="G456" s="154">
        <v>0</v>
      </c>
      <c r="H456" s="154">
        <v>1285.3630000000001</v>
      </c>
      <c r="I456" s="154">
        <v>130.13900000000001</v>
      </c>
      <c r="J456" s="151">
        <v>0</v>
      </c>
      <c r="K456" s="149">
        <f t="shared" si="73"/>
        <v>1429.2040000000002</v>
      </c>
      <c r="L456" s="148">
        <v>8.51</v>
      </c>
      <c r="M456" s="148">
        <v>0</v>
      </c>
      <c r="N456" s="148">
        <v>464.24799999999999</v>
      </c>
      <c r="O456" s="148">
        <v>34.500999999999998</v>
      </c>
      <c r="P456" s="148">
        <v>0</v>
      </c>
      <c r="Q456" s="21">
        <f t="shared" si="74"/>
        <v>23.853529999999999</v>
      </c>
      <c r="R456" s="21">
        <f t="shared" si="75"/>
        <v>0</v>
      </c>
      <c r="S456" s="21">
        <f t="shared" si="76"/>
        <v>905.74784799999998</v>
      </c>
      <c r="T456" s="21">
        <f t="shared" si="77"/>
        <v>109.575176</v>
      </c>
      <c r="U456" s="22">
        <f t="shared" si="78"/>
        <v>1039.1765539999999</v>
      </c>
      <c r="V456" s="39">
        <f t="shared" si="79"/>
        <v>0.72710162719947591</v>
      </c>
    </row>
    <row r="457" spans="1:22">
      <c r="A457">
        <v>452</v>
      </c>
      <c r="B457" s="155">
        <f t="shared" si="70"/>
        <v>41293</v>
      </c>
      <c r="C457" s="148">
        <f t="shared" si="71"/>
        <v>2013</v>
      </c>
      <c r="D457" s="148">
        <f t="shared" si="72"/>
        <v>1</v>
      </c>
      <c r="E457" s="152">
        <v>20</v>
      </c>
      <c r="F457" s="153">
        <v>13.955</v>
      </c>
      <c r="G457" s="154">
        <v>0</v>
      </c>
      <c r="H457" s="154">
        <v>1284.9970000000001</v>
      </c>
      <c r="I457" s="154">
        <v>126.191</v>
      </c>
      <c r="J457" s="151">
        <v>0</v>
      </c>
      <c r="K457" s="149">
        <f t="shared" si="73"/>
        <v>1425.143</v>
      </c>
      <c r="L457" s="148">
        <v>8.61</v>
      </c>
      <c r="M457" s="148">
        <v>0</v>
      </c>
      <c r="N457" s="148">
        <v>490.65699999999998</v>
      </c>
      <c r="O457" s="148">
        <v>34.753999999999998</v>
      </c>
      <c r="P457" s="148">
        <v>0</v>
      </c>
      <c r="Q457" s="21">
        <f t="shared" si="74"/>
        <v>24.133829999999996</v>
      </c>
      <c r="R457" s="21">
        <f t="shared" si="75"/>
        <v>0</v>
      </c>
      <c r="S457" s="21">
        <f t="shared" si="76"/>
        <v>957.27180699999997</v>
      </c>
      <c r="T457" s="21">
        <f t="shared" si="77"/>
        <v>110.378704</v>
      </c>
      <c r="U457" s="22">
        <f t="shared" si="78"/>
        <v>1091.784341</v>
      </c>
      <c r="V457" s="39">
        <f t="shared" si="79"/>
        <v>0.76608757226467805</v>
      </c>
    </row>
    <row r="458" spans="1:22">
      <c r="A458">
        <v>453</v>
      </c>
      <c r="B458" s="155">
        <f t="shared" si="70"/>
        <v>41293</v>
      </c>
      <c r="C458" s="148">
        <f t="shared" si="71"/>
        <v>2013</v>
      </c>
      <c r="D458" s="148">
        <f t="shared" si="72"/>
        <v>1</v>
      </c>
      <c r="E458" s="152">
        <v>21</v>
      </c>
      <c r="F458" s="153">
        <v>14.188000000000001</v>
      </c>
      <c r="G458" s="154">
        <v>0</v>
      </c>
      <c r="H458" s="154">
        <v>1281.9929999999999</v>
      </c>
      <c r="I458" s="154">
        <v>147.29499999999999</v>
      </c>
      <c r="J458" s="151">
        <v>0</v>
      </c>
      <c r="K458" s="149">
        <f t="shared" si="73"/>
        <v>1443.4760000000001</v>
      </c>
      <c r="L458" s="148">
        <v>8.77</v>
      </c>
      <c r="M458" s="148">
        <v>0</v>
      </c>
      <c r="N458" s="148">
        <v>455.67700000000002</v>
      </c>
      <c r="O458" s="148">
        <v>43.055999999999997</v>
      </c>
      <c r="P458" s="148">
        <v>0</v>
      </c>
      <c r="Q458" s="21">
        <f t="shared" si="74"/>
        <v>24.58231</v>
      </c>
      <c r="R458" s="21">
        <f t="shared" si="75"/>
        <v>0</v>
      </c>
      <c r="S458" s="21">
        <f t="shared" si="76"/>
        <v>889.02582700000005</v>
      </c>
      <c r="T458" s="21">
        <f t="shared" si="77"/>
        <v>136.745856</v>
      </c>
      <c r="U458" s="22">
        <f t="shared" si="78"/>
        <v>1050.3539930000002</v>
      </c>
      <c r="V458" s="39">
        <f t="shared" si="79"/>
        <v>0.72765601437086591</v>
      </c>
    </row>
    <row r="459" spans="1:22">
      <c r="A459">
        <v>454</v>
      </c>
      <c r="B459" s="155">
        <f t="shared" si="70"/>
        <v>41293</v>
      </c>
      <c r="C459" s="148">
        <f t="shared" si="71"/>
        <v>2013</v>
      </c>
      <c r="D459" s="148">
        <f t="shared" si="72"/>
        <v>1</v>
      </c>
      <c r="E459" s="152">
        <v>22</v>
      </c>
      <c r="F459" s="153">
        <v>14.347</v>
      </c>
      <c r="G459" s="154">
        <v>0</v>
      </c>
      <c r="H459" s="154">
        <v>1444.491</v>
      </c>
      <c r="I459" s="154">
        <v>154.322</v>
      </c>
      <c r="J459" s="151">
        <v>0</v>
      </c>
      <c r="K459" s="149">
        <f t="shared" si="73"/>
        <v>1613.1599999999999</v>
      </c>
      <c r="L459" s="148">
        <v>8.8239999999999998</v>
      </c>
      <c r="M459" s="148">
        <v>0</v>
      </c>
      <c r="N459" s="148">
        <v>490.149</v>
      </c>
      <c r="O459" s="148">
        <v>44.283000000000001</v>
      </c>
      <c r="P459" s="148">
        <v>0</v>
      </c>
      <c r="Q459" s="21">
        <f t="shared" si="74"/>
        <v>24.733671999999999</v>
      </c>
      <c r="R459" s="21">
        <f t="shared" si="75"/>
        <v>0</v>
      </c>
      <c r="S459" s="21">
        <f t="shared" si="76"/>
        <v>956.28069900000003</v>
      </c>
      <c r="T459" s="21">
        <f t="shared" si="77"/>
        <v>140.642808</v>
      </c>
      <c r="U459" s="22">
        <f t="shared" si="78"/>
        <v>1121.657179</v>
      </c>
      <c r="V459" s="39">
        <f t="shared" si="79"/>
        <v>0.69531675655235692</v>
      </c>
    </row>
    <row r="460" spans="1:22">
      <c r="A460">
        <v>455</v>
      </c>
      <c r="B460" s="155">
        <f t="shared" si="70"/>
        <v>41293</v>
      </c>
      <c r="C460" s="148">
        <f t="shared" si="71"/>
        <v>2013</v>
      </c>
      <c r="D460" s="148">
        <f t="shared" si="72"/>
        <v>1</v>
      </c>
      <c r="E460" s="152">
        <v>23</v>
      </c>
      <c r="F460" s="153">
        <v>5.8730000000000002</v>
      </c>
      <c r="G460" s="154">
        <v>0</v>
      </c>
      <c r="H460" s="154">
        <v>1352.5409999999999</v>
      </c>
      <c r="I460" s="154">
        <v>175.977</v>
      </c>
      <c r="J460" s="151">
        <v>0</v>
      </c>
      <c r="K460" s="149">
        <f t="shared" si="73"/>
        <v>1534.3910000000001</v>
      </c>
      <c r="L460" s="148">
        <v>3.9260000000000002</v>
      </c>
      <c r="M460" s="148">
        <v>0</v>
      </c>
      <c r="N460" s="148">
        <v>470.02</v>
      </c>
      <c r="O460" s="148">
        <v>49.292000000000002</v>
      </c>
      <c r="P460" s="148">
        <v>0</v>
      </c>
      <c r="Q460" s="21">
        <f t="shared" si="74"/>
        <v>11.004578</v>
      </c>
      <c r="R460" s="21">
        <f t="shared" si="75"/>
        <v>0</v>
      </c>
      <c r="S460" s="21">
        <f t="shared" si="76"/>
        <v>917.00901999999996</v>
      </c>
      <c r="T460" s="21">
        <f t="shared" si="77"/>
        <v>156.55139200000002</v>
      </c>
      <c r="U460" s="22">
        <f t="shared" si="78"/>
        <v>1084.5649900000001</v>
      </c>
      <c r="V460" s="39">
        <f t="shared" si="79"/>
        <v>0.70683742931234605</v>
      </c>
    </row>
    <row r="461" spans="1:22">
      <c r="A461">
        <v>456</v>
      </c>
      <c r="B461" s="155">
        <f t="shared" si="70"/>
        <v>41293</v>
      </c>
      <c r="C461" s="148">
        <f t="shared" si="71"/>
        <v>2013</v>
      </c>
      <c r="D461" s="148">
        <f t="shared" si="72"/>
        <v>1</v>
      </c>
      <c r="E461" s="152">
        <v>24</v>
      </c>
      <c r="F461" s="153">
        <v>0</v>
      </c>
      <c r="G461" s="154">
        <v>0</v>
      </c>
      <c r="H461" s="154">
        <v>1358.297</v>
      </c>
      <c r="I461" s="154">
        <v>160.84899999999999</v>
      </c>
      <c r="J461" s="151">
        <v>0</v>
      </c>
      <c r="K461" s="149">
        <f t="shared" si="73"/>
        <v>1519.146</v>
      </c>
      <c r="L461" s="148">
        <v>0</v>
      </c>
      <c r="M461" s="148">
        <v>0</v>
      </c>
      <c r="N461" s="148">
        <v>492.2</v>
      </c>
      <c r="O461" s="148">
        <v>45.036999999999999</v>
      </c>
      <c r="P461" s="148">
        <v>0</v>
      </c>
      <c r="Q461" s="21">
        <f t="shared" si="74"/>
        <v>0</v>
      </c>
      <c r="R461" s="21">
        <f t="shared" si="75"/>
        <v>0</v>
      </c>
      <c r="S461" s="21">
        <f t="shared" si="76"/>
        <v>960.28219999999999</v>
      </c>
      <c r="T461" s="21">
        <f t="shared" si="77"/>
        <v>143.03751199999999</v>
      </c>
      <c r="U461" s="22">
        <f t="shared" si="78"/>
        <v>1103.319712</v>
      </c>
      <c r="V461" s="39">
        <f t="shared" si="79"/>
        <v>0.7262762841754512</v>
      </c>
    </row>
    <row r="462" spans="1:22">
      <c r="A462">
        <v>457</v>
      </c>
      <c r="B462" s="155">
        <f t="shared" si="70"/>
        <v>41294</v>
      </c>
      <c r="C462" s="148">
        <f t="shared" si="71"/>
        <v>2013</v>
      </c>
      <c r="D462" s="148">
        <f t="shared" si="72"/>
        <v>1</v>
      </c>
      <c r="E462" s="152">
        <v>1</v>
      </c>
      <c r="F462" s="153">
        <v>0</v>
      </c>
      <c r="G462" s="154">
        <v>0</v>
      </c>
      <c r="H462" s="154">
        <v>1274.9570000000001</v>
      </c>
      <c r="I462" s="154">
        <v>136.096</v>
      </c>
      <c r="J462" s="151">
        <v>0</v>
      </c>
      <c r="K462" s="149">
        <f t="shared" si="73"/>
        <v>1411.0530000000001</v>
      </c>
      <c r="L462" s="148">
        <v>0</v>
      </c>
      <c r="M462" s="148">
        <v>0</v>
      </c>
      <c r="N462" s="148">
        <v>475.50599999999997</v>
      </c>
      <c r="O462" s="148">
        <v>38.976999999999997</v>
      </c>
      <c r="P462" s="148">
        <v>0</v>
      </c>
      <c r="Q462" s="21">
        <f t="shared" si="74"/>
        <v>0</v>
      </c>
      <c r="R462" s="21">
        <f t="shared" si="75"/>
        <v>0</v>
      </c>
      <c r="S462" s="21">
        <f t="shared" si="76"/>
        <v>927.71220599999992</v>
      </c>
      <c r="T462" s="21">
        <f t="shared" si="77"/>
        <v>123.79095199999999</v>
      </c>
      <c r="U462" s="22">
        <f t="shared" si="78"/>
        <v>1051.503158</v>
      </c>
      <c r="V462" s="39">
        <f t="shared" si="79"/>
        <v>0.74519040603010656</v>
      </c>
    </row>
    <row r="463" spans="1:22">
      <c r="A463">
        <v>458</v>
      </c>
      <c r="B463" s="155">
        <f t="shared" si="70"/>
        <v>41294</v>
      </c>
      <c r="C463" s="148">
        <f t="shared" si="71"/>
        <v>2013</v>
      </c>
      <c r="D463" s="148">
        <f t="shared" si="72"/>
        <v>1</v>
      </c>
      <c r="E463" s="152">
        <v>2</v>
      </c>
      <c r="F463" s="153">
        <v>0</v>
      </c>
      <c r="G463" s="154">
        <v>0</v>
      </c>
      <c r="H463" s="154">
        <v>1340.3610000000001</v>
      </c>
      <c r="I463" s="154">
        <v>108.71599999999999</v>
      </c>
      <c r="J463" s="151">
        <v>0</v>
      </c>
      <c r="K463" s="149">
        <f t="shared" si="73"/>
        <v>1449.077</v>
      </c>
      <c r="L463" s="148">
        <v>0</v>
      </c>
      <c r="M463" s="148">
        <v>0</v>
      </c>
      <c r="N463" s="148">
        <v>485.17500000000001</v>
      </c>
      <c r="O463" s="148">
        <v>31.251000000000001</v>
      </c>
      <c r="P463" s="148">
        <v>0</v>
      </c>
      <c r="Q463" s="21">
        <f t="shared" si="74"/>
        <v>0</v>
      </c>
      <c r="R463" s="21">
        <f t="shared" si="75"/>
        <v>0</v>
      </c>
      <c r="S463" s="21">
        <f t="shared" si="76"/>
        <v>946.57642500000009</v>
      </c>
      <c r="T463" s="21">
        <f t="shared" si="77"/>
        <v>99.253176000000011</v>
      </c>
      <c r="U463" s="22">
        <f t="shared" si="78"/>
        <v>1045.8296010000001</v>
      </c>
      <c r="V463" s="39">
        <f t="shared" si="79"/>
        <v>0.72172120667155726</v>
      </c>
    </row>
    <row r="464" spans="1:22">
      <c r="A464">
        <v>459</v>
      </c>
      <c r="B464" s="155">
        <f t="shared" si="70"/>
        <v>41294</v>
      </c>
      <c r="C464" s="148">
        <f t="shared" si="71"/>
        <v>2013</v>
      </c>
      <c r="D464" s="148">
        <f t="shared" si="72"/>
        <v>1</v>
      </c>
      <c r="E464" s="152">
        <v>3</v>
      </c>
      <c r="F464" s="153">
        <v>0</v>
      </c>
      <c r="G464" s="154">
        <v>0</v>
      </c>
      <c r="H464" s="154">
        <v>1252.6369999999999</v>
      </c>
      <c r="I464" s="154">
        <v>100.95399999999999</v>
      </c>
      <c r="J464" s="151">
        <v>0</v>
      </c>
      <c r="K464" s="149">
        <f t="shared" si="73"/>
        <v>1353.5909999999999</v>
      </c>
      <c r="L464" s="148">
        <v>0</v>
      </c>
      <c r="M464" s="148">
        <v>0</v>
      </c>
      <c r="N464" s="148">
        <v>459.65199999999999</v>
      </c>
      <c r="O464" s="148">
        <v>27.167999999999999</v>
      </c>
      <c r="P464" s="148">
        <v>0</v>
      </c>
      <c r="Q464" s="21">
        <f t="shared" si="74"/>
        <v>0</v>
      </c>
      <c r="R464" s="21">
        <f t="shared" si="75"/>
        <v>0</v>
      </c>
      <c r="S464" s="21">
        <f t="shared" si="76"/>
        <v>896.78105200000005</v>
      </c>
      <c r="T464" s="21">
        <f t="shared" si="77"/>
        <v>86.285567999999998</v>
      </c>
      <c r="U464" s="22">
        <f t="shared" si="78"/>
        <v>983.06662000000006</v>
      </c>
      <c r="V464" s="39">
        <f t="shared" si="79"/>
        <v>0.72626562972123787</v>
      </c>
    </row>
    <row r="465" spans="1:22">
      <c r="A465">
        <v>460</v>
      </c>
      <c r="B465" s="155">
        <f t="shared" si="70"/>
        <v>41294</v>
      </c>
      <c r="C465" s="148">
        <f t="shared" si="71"/>
        <v>2013</v>
      </c>
      <c r="D465" s="148">
        <f t="shared" si="72"/>
        <v>1</v>
      </c>
      <c r="E465" s="152">
        <v>4</v>
      </c>
      <c r="F465" s="153">
        <v>0</v>
      </c>
      <c r="G465" s="154">
        <v>0</v>
      </c>
      <c r="H465" s="154">
        <v>1173.529</v>
      </c>
      <c r="I465" s="154">
        <v>86.343999999999994</v>
      </c>
      <c r="J465" s="151">
        <v>0</v>
      </c>
      <c r="K465" s="149">
        <f t="shared" si="73"/>
        <v>1259.873</v>
      </c>
      <c r="L465" s="148">
        <v>0</v>
      </c>
      <c r="M465" s="148">
        <v>0</v>
      </c>
      <c r="N465" s="148">
        <v>421.416</v>
      </c>
      <c r="O465" s="148">
        <v>22.934000000000001</v>
      </c>
      <c r="P465" s="148">
        <v>0</v>
      </c>
      <c r="Q465" s="21">
        <f t="shared" si="74"/>
        <v>0</v>
      </c>
      <c r="R465" s="21">
        <f t="shared" si="75"/>
        <v>0</v>
      </c>
      <c r="S465" s="21">
        <f t="shared" si="76"/>
        <v>822.18261600000005</v>
      </c>
      <c r="T465" s="21">
        <f t="shared" si="77"/>
        <v>72.838384000000005</v>
      </c>
      <c r="U465" s="22">
        <f t="shared" si="78"/>
        <v>895.02100000000007</v>
      </c>
      <c r="V465" s="39">
        <f t="shared" si="79"/>
        <v>0.71040573137133667</v>
      </c>
    </row>
    <row r="466" spans="1:22">
      <c r="A466">
        <v>461</v>
      </c>
      <c r="B466" s="155">
        <f t="shared" si="70"/>
        <v>41294</v>
      </c>
      <c r="C466" s="148">
        <f t="shared" si="71"/>
        <v>2013</v>
      </c>
      <c r="D466" s="148">
        <f t="shared" si="72"/>
        <v>1</v>
      </c>
      <c r="E466" s="152">
        <v>5</v>
      </c>
      <c r="F466" s="153">
        <v>0</v>
      </c>
      <c r="G466" s="154">
        <v>0</v>
      </c>
      <c r="H466" s="154">
        <v>1225.252</v>
      </c>
      <c r="I466" s="154">
        <v>77.959999999999994</v>
      </c>
      <c r="J466" s="151">
        <v>0</v>
      </c>
      <c r="K466" s="149">
        <f t="shared" si="73"/>
        <v>1303.212</v>
      </c>
      <c r="L466" s="148">
        <v>0</v>
      </c>
      <c r="M466" s="148">
        <v>0</v>
      </c>
      <c r="N466" s="148">
        <v>436.786</v>
      </c>
      <c r="O466" s="148">
        <v>21.207000000000001</v>
      </c>
      <c r="P466" s="148">
        <v>0</v>
      </c>
      <c r="Q466" s="21">
        <f t="shared" si="74"/>
        <v>0</v>
      </c>
      <c r="R466" s="21">
        <f t="shared" si="75"/>
        <v>0</v>
      </c>
      <c r="S466" s="21">
        <f t="shared" si="76"/>
        <v>852.16948600000001</v>
      </c>
      <c r="T466" s="21">
        <f t="shared" si="77"/>
        <v>67.353432000000012</v>
      </c>
      <c r="U466" s="22">
        <f t="shared" si="78"/>
        <v>919.522918</v>
      </c>
      <c r="V466" s="39">
        <f t="shared" si="79"/>
        <v>0.70558199126465992</v>
      </c>
    </row>
    <row r="467" spans="1:22">
      <c r="A467">
        <v>462</v>
      </c>
      <c r="B467" s="155">
        <f t="shared" si="70"/>
        <v>41294</v>
      </c>
      <c r="C467" s="148">
        <f t="shared" si="71"/>
        <v>2013</v>
      </c>
      <c r="D467" s="148">
        <f t="shared" si="72"/>
        <v>1</v>
      </c>
      <c r="E467" s="152">
        <v>6</v>
      </c>
      <c r="F467" s="153">
        <v>0</v>
      </c>
      <c r="G467" s="154">
        <v>0</v>
      </c>
      <c r="H467" s="154">
        <v>1107.2940000000001</v>
      </c>
      <c r="I467" s="154">
        <v>75.881</v>
      </c>
      <c r="J467" s="151">
        <v>0</v>
      </c>
      <c r="K467" s="149">
        <f t="shared" si="73"/>
        <v>1183.1750000000002</v>
      </c>
      <c r="L467" s="148">
        <v>0</v>
      </c>
      <c r="M467" s="148">
        <v>0</v>
      </c>
      <c r="N467" s="148">
        <v>397.45699999999999</v>
      </c>
      <c r="O467" s="148">
        <v>21.007999999999999</v>
      </c>
      <c r="P467" s="148">
        <v>0</v>
      </c>
      <c r="Q467" s="21">
        <f t="shared" si="74"/>
        <v>0</v>
      </c>
      <c r="R467" s="21">
        <f t="shared" si="75"/>
        <v>0</v>
      </c>
      <c r="S467" s="21">
        <f t="shared" si="76"/>
        <v>775.43860700000005</v>
      </c>
      <c r="T467" s="21">
        <f t="shared" si="77"/>
        <v>66.721407999999997</v>
      </c>
      <c r="U467" s="22">
        <f t="shared" si="78"/>
        <v>842.16001500000004</v>
      </c>
      <c r="V467" s="39">
        <f t="shared" si="79"/>
        <v>0.7117797578549242</v>
      </c>
    </row>
    <row r="468" spans="1:22">
      <c r="A468">
        <v>463</v>
      </c>
      <c r="B468" s="155">
        <f t="shared" si="70"/>
        <v>41294</v>
      </c>
      <c r="C468" s="148">
        <f t="shared" si="71"/>
        <v>2013</v>
      </c>
      <c r="D468" s="148">
        <f t="shared" si="72"/>
        <v>1</v>
      </c>
      <c r="E468" s="152">
        <v>7</v>
      </c>
      <c r="F468" s="153">
        <v>0</v>
      </c>
      <c r="G468" s="154">
        <v>0</v>
      </c>
      <c r="H468" s="154">
        <v>1121.3140000000001</v>
      </c>
      <c r="I468" s="154">
        <v>59.384</v>
      </c>
      <c r="J468" s="151">
        <v>0</v>
      </c>
      <c r="K468" s="149">
        <f t="shared" si="73"/>
        <v>1180.6980000000001</v>
      </c>
      <c r="L468" s="148">
        <v>0</v>
      </c>
      <c r="M468" s="148">
        <v>0</v>
      </c>
      <c r="N468" s="148">
        <v>402.77800000000002</v>
      </c>
      <c r="O468" s="148">
        <v>15.988</v>
      </c>
      <c r="P468" s="148">
        <v>0</v>
      </c>
      <c r="Q468" s="21">
        <f t="shared" si="74"/>
        <v>0</v>
      </c>
      <c r="R468" s="21">
        <f t="shared" si="75"/>
        <v>0</v>
      </c>
      <c r="S468" s="21">
        <f t="shared" si="76"/>
        <v>785.81987800000002</v>
      </c>
      <c r="T468" s="21">
        <f t="shared" si="77"/>
        <v>50.777888000000004</v>
      </c>
      <c r="U468" s="22">
        <f t="shared" si="78"/>
        <v>836.59776599999998</v>
      </c>
      <c r="V468" s="39">
        <f t="shared" si="79"/>
        <v>0.70856202517493883</v>
      </c>
    </row>
    <row r="469" spans="1:22">
      <c r="A469">
        <v>464</v>
      </c>
      <c r="B469" s="155">
        <f t="shared" si="70"/>
        <v>41294</v>
      </c>
      <c r="C469" s="148">
        <f t="shared" si="71"/>
        <v>2013</v>
      </c>
      <c r="D469" s="148">
        <f t="shared" si="72"/>
        <v>1</v>
      </c>
      <c r="E469" s="152">
        <v>8</v>
      </c>
      <c r="F469" s="153">
        <v>0</v>
      </c>
      <c r="G469" s="154">
        <v>0</v>
      </c>
      <c r="H469" s="154">
        <v>1086.8430000000001</v>
      </c>
      <c r="I469" s="154">
        <v>49.485999999999997</v>
      </c>
      <c r="J469" s="151">
        <v>0</v>
      </c>
      <c r="K469" s="149">
        <f t="shared" si="73"/>
        <v>1136.3290000000002</v>
      </c>
      <c r="L469" s="148">
        <v>0</v>
      </c>
      <c r="M469" s="148">
        <v>0</v>
      </c>
      <c r="N469" s="148">
        <v>392.238</v>
      </c>
      <c r="O469" s="148">
        <v>13.26</v>
      </c>
      <c r="P469" s="148">
        <v>0</v>
      </c>
      <c r="Q469" s="21">
        <f t="shared" si="74"/>
        <v>0</v>
      </c>
      <c r="R469" s="21">
        <f t="shared" si="75"/>
        <v>0</v>
      </c>
      <c r="S469" s="21">
        <f t="shared" si="76"/>
        <v>765.25633800000003</v>
      </c>
      <c r="T469" s="21">
        <f t="shared" si="77"/>
        <v>42.113759999999999</v>
      </c>
      <c r="U469" s="22">
        <f t="shared" si="78"/>
        <v>807.37009799999998</v>
      </c>
      <c r="V469" s="39">
        <f t="shared" si="79"/>
        <v>0.71050734250379943</v>
      </c>
    </row>
    <row r="470" spans="1:22">
      <c r="A470">
        <v>465</v>
      </c>
      <c r="B470" s="155">
        <f t="shared" si="70"/>
        <v>41294</v>
      </c>
      <c r="C470" s="148">
        <f t="shared" si="71"/>
        <v>2013</v>
      </c>
      <c r="D470" s="148">
        <f t="shared" si="72"/>
        <v>1</v>
      </c>
      <c r="E470" s="152">
        <v>9</v>
      </c>
      <c r="F470" s="153">
        <v>0</v>
      </c>
      <c r="G470" s="154">
        <v>0</v>
      </c>
      <c r="H470" s="154">
        <v>1089.855</v>
      </c>
      <c r="I470" s="154">
        <v>56.000999999999998</v>
      </c>
      <c r="J470" s="151">
        <v>0</v>
      </c>
      <c r="K470" s="149">
        <f t="shared" si="73"/>
        <v>1145.856</v>
      </c>
      <c r="L470" s="148">
        <v>0</v>
      </c>
      <c r="M470" s="148">
        <v>0</v>
      </c>
      <c r="N470" s="148">
        <v>389.99299999999999</v>
      </c>
      <c r="O470" s="148">
        <v>15.289</v>
      </c>
      <c r="P470" s="148">
        <v>0</v>
      </c>
      <c r="Q470" s="21">
        <f t="shared" si="74"/>
        <v>0</v>
      </c>
      <c r="R470" s="21">
        <f t="shared" si="75"/>
        <v>0</v>
      </c>
      <c r="S470" s="21">
        <f t="shared" si="76"/>
        <v>760.87634300000002</v>
      </c>
      <c r="T470" s="21">
        <f t="shared" si="77"/>
        <v>48.557864000000002</v>
      </c>
      <c r="U470" s="22">
        <f t="shared" si="78"/>
        <v>809.43420700000001</v>
      </c>
      <c r="V470" s="39">
        <f t="shared" si="79"/>
        <v>0.70640133402451966</v>
      </c>
    </row>
    <row r="471" spans="1:22">
      <c r="A471">
        <v>466</v>
      </c>
      <c r="B471" s="155">
        <f t="shared" si="70"/>
        <v>41294</v>
      </c>
      <c r="C471" s="148">
        <f t="shared" si="71"/>
        <v>2013</v>
      </c>
      <c r="D471" s="148">
        <f t="shared" si="72"/>
        <v>1</v>
      </c>
      <c r="E471" s="152">
        <v>10</v>
      </c>
      <c r="F471" s="153">
        <v>0</v>
      </c>
      <c r="G471" s="154">
        <v>0</v>
      </c>
      <c r="H471" s="154">
        <v>1137.902</v>
      </c>
      <c r="I471" s="154">
        <v>69.97</v>
      </c>
      <c r="J471" s="151">
        <v>0</v>
      </c>
      <c r="K471" s="149">
        <f t="shared" si="73"/>
        <v>1207.8720000000001</v>
      </c>
      <c r="L471" s="148">
        <v>0</v>
      </c>
      <c r="M471" s="148">
        <v>0</v>
      </c>
      <c r="N471" s="148">
        <v>407.73899999999998</v>
      </c>
      <c r="O471" s="148">
        <v>19.684000000000001</v>
      </c>
      <c r="P471" s="148">
        <v>0</v>
      </c>
      <c r="Q471" s="21">
        <f t="shared" si="74"/>
        <v>0</v>
      </c>
      <c r="R471" s="21">
        <f t="shared" si="75"/>
        <v>0</v>
      </c>
      <c r="S471" s="21">
        <f t="shared" si="76"/>
        <v>795.49878899999999</v>
      </c>
      <c r="T471" s="21">
        <f t="shared" si="77"/>
        <v>62.516384000000009</v>
      </c>
      <c r="U471" s="22">
        <f t="shared" si="78"/>
        <v>858.015173</v>
      </c>
      <c r="V471" s="39">
        <f t="shared" si="79"/>
        <v>0.71035273025618606</v>
      </c>
    </row>
    <row r="472" spans="1:22">
      <c r="A472">
        <v>467</v>
      </c>
      <c r="B472" s="155">
        <f t="shared" si="70"/>
        <v>41294</v>
      </c>
      <c r="C472" s="148">
        <f t="shared" si="71"/>
        <v>2013</v>
      </c>
      <c r="D472" s="148">
        <f t="shared" si="72"/>
        <v>1</v>
      </c>
      <c r="E472" s="152">
        <v>11</v>
      </c>
      <c r="F472" s="153">
        <v>0</v>
      </c>
      <c r="G472" s="154">
        <v>0</v>
      </c>
      <c r="H472" s="154">
        <v>1153.9059999999999</v>
      </c>
      <c r="I472" s="154">
        <v>67.153999999999996</v>
      </c>
      <c r="J472" s="151">
        <v>0</v>
      </c>
      <c r="K472" s="149">
        <f t="shared" si="73"/>
        <v>1221.06</v>
      </c>
      <c r="L472" s="148">
        <v>0</v>
      </c>
      <c r="M472" s="148">
        <v>0</v>
      </c>
      <c r="N472" s="148">
        <v>419.25900000000001</v>
      </c>
      <c r="O472" s="148">
        <v>18.587</v>
      </c>
      <c r="P472" s="148">
        <v>0</v>
      </c>
      <c r="Q472" s="21">
        <f t="shared" si="74"/>
        <v>0</v>
      </c>
      <c r="R472" s="21">
        <f t="shared" si="75"/>
        <v>0</v>
      </c>
      <c r="S472" s="21">
        <f t="shared" si="76"/>
        <v>817.97430900000006</v>
      </c>
      <c r="T472" s="21">
        <f t="shared" si="77"/>
        <v>59.032312000000005</v>
      </c>
      <c r="U472" s="22">
        <f t="shared" si="78"/>
        <v>877.00662100000011</v>
      </c>
      <c r="V472" s="39">
        <f t="shared" si="79"/>
        <v>0.71823384682161417</v>
      </c>
    </row>
    <row r="473" spans="1:22">
      <c r="A473">
        <v>468</v>
      </c>
      <c r="B473" s="155">
        <f t="shared" si="70"/>
        <v>41294</v>
      </c>
      <c r="C473" s="148">
        <f t="shared" si="71"/>
        <v>2013</v>
      </c>
      <c r="D473" s="148">
        <f t="shared" si="72"/>
        <v>1</v>
      </c>
      <c r="E473" s="152">
        <v>12</v>
      </c>
      <c r="F473" s="153">
        <v>0</v>
      </c>
      <c r="G473" s="154">
        <v>0</v>
      </c>
      <c r="H473" s="154">
        <v>1166.729</v>
      </c>
      <c r="I473" s="154">
        <v>59.218000000000004</v>
      </c>
      <c r="J473" s="151">
        <v>0</v>
      </c>
      <c r="K473" s="149">
        <f t="shared" si="73"/>
        <v>1225.9470000000001</v>
      </c>
      <c r="L473" s="148">
        <v>0</v>
      </c>
      <c r="M473" s="148">
        <v>0</v>
      </c>
      <c r="N473" s="148">
        <v>421.548</v>
      </c>
      <c r="O473" s="148">
        <v>16.155000000000001</v>
      </c>
      <c r="P473" s="148">
        <v>0</v>
      </c>
      <c r="Q473" s="21">
        <f t="shared" si="74"/>
        <v>0</v>
      </c>
      <c r="R473" s="21">
        <f t="shared" si="75"/>
        <v>0</v>
      </c>
      <c r="S473" s="21">
        <f t="shared" si="76"/>
        <v>822.44014800000002</v>
      </c>
      <c r="T473" s="21">
        <f t="shared" si="77"/>
        <v>51.308280000000003</v>
      </c>
      <c r="U473" s="22">
        <f t="shared" si="78"/>
        <v>873.74842799999999</v>
      </c>
      <c r="V473" s="39">
        <f t="shared" si="79"/>
        <v>0.71271305203242874</v>
      </c>
    </row>
    <row r="474" spans="1:22">
      <c r="A474">
        <v>469</v>
      </c>
      <c r="B474" s="155">
        <f t="shared" si="70"/>
        <v>41294</v>
      </c>
      <c r="C474" s="148">
        <f t="shared" si="71"/>
        <v>2013</v>
      </c>
      <c r="D474" s="148">
        <f t="shared" si="72"/>
        <v>1</v>
      </c>
      <c r="E474" s="152">
        <v>13</v>
      </c>
      <c r="F474" s="153">
        <v>0</v>
      </c>
      <c r="G474" s="154">
        <v>0</v>
      </c>
      <c r="H474" s="154">
        <v>1165.0440000000001</v>
      </c>
      <c r="I474" s="154">
        <v>69.414000000000001</v>
      </c>
      <c r="J474" s="151">
        <v>0</v>
      </c>
      <c r="K474" s="149">
        <f t="shared" si="73"/>
        <v>1234.4580000000001</v>
      </c>
      <c r="L474" s="148">
        <v>0</v>
      </c>
      <c r="M474" s="148">
        <v>0</v>
      </c>
      <c r="N474" s="148">
        <v>420.42700000000002</v>
      </c>
      <c r="O474" s="148">
        <v>18.745000000000001</v>
      </c>
      <c r="P474" s="148">
        <v>0</v>
      </c>
      <c r="Q474" s="21">
        <f t="shared" si="74"/>
        <v>0</v>
      </c>
      <c r="R474" s="21">
        <f t="shared" si="75"/>
        <v>0</v>
      </c>
      <c r="S474" s="21">
        <f t="shared" si="76"/>
        <v>820.25307700000008</v>
      </c>
      <c r="T474" s="21">
        <f t="shared" si="77"/>
        <v>59.534120000000009</v>
      </c>
      <c r="U474" s="22">
        <f t="shared" si="78"/>
        <v>879.78719700000011</v>
      </c>
      <c r="V474" s="39">
        <f t="shared" si="79"/>
        <v>0.71269107332934778</v>
      </c>
    </row>
    <row r="475" spans="1:22">
      <c r="A475">
        <v>470</v>
      </c>
      <c r="B475" s="155">
        <f t="shared" si="70"/>
        <v>41294</v>
      </c>
      <c r="C475" s="148">
        <f t="shared" si="71"/>
        <v>2013</v>
      </c>
      <c r="D475" s="148">
        <f t="shared" si="72"/>
        <v>1</v>
      </c>
      <c r="E475" s="152">
        <v>14</v>
      </c>
      <c r="F475" s="153">
        <v>0</v>
      </c>
      <c r="G475" s="154">
        <v>0</v>
      </c>
      <c r="H475" s="154">
        <v>1161.6880000000001</v>
      </c>
      <c r="I475" s="154">
        <v>79.376999999999995</v>
      </c>
      <c r="J475" s="151">
        <v>0</v>
      </c>
      <c r="K475" s="149">
        <f t="shared" si="73"/>
        <v>1241.0650000000001</v>
      </c>
      <c r="L475" s="148">
        <v>0</v>
      </c>
      <c r="M475" s="148">
        <v>0</v>
      </c>
      <c r="N475" s="148">
        <v>420.10599999999999</v>
      </c>
      <c r="O475" s="148">
        <v>22.391999999999999</v>
      </c>
      <c r="P475" s="148">
        <v>0</v>
      </c>
      <c r="Q475" s="21">
        <f t="shared" si="74"/>
        <v>0</v>
      </c>
      <c r="R475" s="21">
        <f t="shared" si="75"/>
        <v>0</v>
      </c>
      <c r="S475" s="21">
        <f t="shared" si="76"/>
        <v>819.62680599999999</v>
      </c>
      <c r="T475" s="21">
        <f t="shared" si="77"/>
        <v>71.116991999999996</v>
      </c>
      <c r="U475" s="22">
        <f t="shared" si="78"/>
        <v>890.74379799999997</v>
      </c>
      <c r="V475" s="39">
        <f t="shared" si="79"/>
        <v>0.71772533912405867</v>
      </c>
    </row>
    <row r="476" spans="1:22">
      <c r="A476">
        <v>471</v>
      </c>
      <c r="B476" s="155">
        <f t="shared" si="70"/>
        <v>41294</v>
      </c>
      <c r="C476" s="148">
        <f t="shared" si="71"/>
        <v>2013</v>
      </c>
      <c r="D476" s="148">
        <f t="shared" si="72"/>
        <v>1</v>
      </c>
      <c r="E476" s="152">
        <v>15</v>
      </c>
      <c r="F476" s="153">
        <v>0</v>
      </c>
      <c r="G476" s="154">
        <v>0</v>
      </c>
      <c r="H476" s="154">
        <v>1177.69</v>
      </c>
      <c r="I476" s="154">
        <v>89.524000000000001</v>
      </c>
      <c r="J476" s="151">
        <v>0</v>
      </c>
      <c r="K476" s="149">
        <f t="shared" si="73"/>
        <v>1267.2139999999999</v>
      </c>
      <c r="L476" s="148">
        <v>0</v>
      </c>
      <c r="M476" s="148">
        <v>0</v>
      </c>
      <c r="N476" s="148">
        <v>425.94900000000001</v>
      </c>
      <c r="O476" s="148">
        <v>29.477</v>
      </c>
      <c r="P476" s="148">
        <v>0</v>
      </c>
      <c r="Q476" s="21">
        <f t="shared" si="74"/>
        <v>0</v>
      </c>
      <c r="R476" s="21">
        <f t="shared" si="75"/>
        <v>0</v>
      </c>
      <c r="S476" s="21">
        <f t="shared" si="76"/>
        <v>831.02649900000006</v>
      </c>
      <c r="T476" s="21">
        <f t="shared" si="77"/>
        <v>93.618952000000007</v>
      </c>
      <c r="U476" s="22">
        <f t="shared" si="78"/>
        <v>924.64545100000009</v>
      </c>
      <c r="V476" s="39">
        <f t="shared" si="79"/>
        <v>0.72966795742471291</v>
      </c>
    </row>
    <row r="477" spans="1:22">
      <c r="A477">
        <v>472</v>
      </c>
      <c r="B477" s="155">
        <f t="shared" si="70"/>
        <v>41294</v>
      </c>
      <c r="C477" s="148">
        <f t="shared" si="71"/>
        <v>2013</v>
      </c>
      <c r="D477" s="148">
        <f t="shared" si="72"/>
        <v>1</v>
      </c>
      <c r="E477" s="152">
        <v>16</v>
      </c>
      <c r="F477" s="153">
        <v>0</v>
      </c>
      <c r="G477" s="154">
        <v>0</v>
      </c>
      <c r="H477" s="154">
        <v>1187.6469999999999</v>
      </c>
      <c r="I477" s="154">
        <v>92.296000000000006</v>
      </c>
      <c r="J477" s="151">
        <v>0</v>
      </c>
      <c r="K477" s="149">
        <f t="shared" si="73"/>
        <v>1279.943</v>
      </c>
      <c r="L477" s="148">
        <v>0</v>
      </c>
      <c r="M477" s="148">
        <v>0</v>
      </c>
      <c r="N477" s="148">
        <v>432.33499999999998</v>
      </c>
      <c r="O477" s="148">
        <v>24.079000000000001</v>
      </c>
      <c r="P477" s="148">
        <v>0</v>
      </c>
      <c r="Q477" s="21">
        <f t="shared" si="74"/>
        <v>0</v>
      </c>
      <c r="R477" s="21">
        <f t="shared" si="75"/>
        <v>0</v>
      </c>
      <c r="S477" s="21">
        <f t="shared" si="76"/>
        <v>843.48558500000001</v>
      </c>
      <c r="T477" s="21">
        <f t="shared" si="77"/>
        <v>76.474904000000009</v>
      </c>
      <c r="U477" s="22">
        <f t="shared" si="78"/>
        <v>919.96048900000005</v>
      </c>
      <c r="V477" s="39">
        <f t="shared" si="79"/>
        <v>0.71875113891790499</v>
      </c>
    </row>
    <row r="478" spans="1:22">
      <c r="A478">
        <v>473</v>
      </c>
      <c r="B478" s="155">
        <f t="shared" si="70"/>
        <v>41294</v>
      </c>
      <c r="C478" s="148">
        <f t="shared" si="71"/>
        <v>2013</v>
      </c>
      <c r="D478" s="148">
        <f t="shared" si="72"/>
        <v>1</v>
      </c>
      <c r="E478" s="152">
        <v>17</v>
      </c>
      <c r="F478" s="153">
        <v>0</v>
      </c>
      <c r="G478" s="154">
        <v>0</v>
      </c>
      <c r="H478" s="154">
        <v>1249.1579999999999</v>
      </c>
      <c r="I478" s="154">
        <v>83.465999999999994</v>
      </c>
      <c r="J478" s="151">
        <v>0</v>
      </c>
      <c r="K478" s="149">
        <f t="shared" si="73"/>
        <v>1332.6239999999998</v>
      </c>
      <c r="L478" s="148">
        <v>0</v>
      </c>
      <c r="M478" s="148">
        <v>0</v>
      </c>
      <c r="N478" s="148">
        <v>453.01</v>
      </c>
      <c r="O478" s="148">
        <v>20.835999999999999</v>
      </c>
      <c r="P478" s="148">
        <v>0</v>
      </c>
      <c r="Q478" s="21">
        <f t="shared" si="74"/>
        <v>0</v>
      </c>
      <c r="R478" s="21">
        <f t="shared" si="75"/>
        <v>0</v>
      </c>
      <c r="S478" s="21">
        <f t="shared" si="76"/>
        <v>883.82250999999997</v>
      </c>
      <c r="T478" s="21">
        <f t="shared" si="77"/>
        <v>66.175135999999995</v>
      </c>
      <c r="U478" s="22">
        <f t="shared" si="78"/>
        <v>949.99764599999992</v>
      </c>
      <c r="V478" s="39">
        <f t="shared" si="79"/>
        <v>0.71287748532219142</v>
      </c>
    </row>
    <row r="479" spans="1:22">
      <c r="A479">
        <v>474</v>
      </c>
      <c r="B479" s="155">
        <f t="shared" ref="B479:B542" si="80">+B455+1</f>
        <v>41294</v>
      </c>
      <c r="C479" s="148">
        <f t="shared" si="71"/>
        <v>2013</v>
      </c>
      <c r="D479" s="148">
        <f t="shared" si="72"/>
        <v>1</v>
      </c>
      <c r="E479" s="152">
        <v>18</v>
      </c>
      <c r="F479" s="153">
        <v>0</v>
      </c>
      <c r="G479" s="154">
        <v>0</v>
      </c>
      <c r="H479" s="154">
        <v>1244.7719999999999</v>
      </c>
      <c r="I479" s="154">
        <v>75.814999999999998</v>
      </c>
      <c r="J479" s="151">
        <v>0</v>
      </c>
      <c r="K479" s="149">
        <f t="shared" si="73"/>
        <v>1320.587</v>
      </c>
      <c r="L479" s="148">
        <v>0</v>
      </c>
      <c r="M479" s="148">
        <v>0</v>
      </c>
      <c r="N479" s="148">
        <v>451.26400000000001</v>
      </c>
      <c r="O479" s="148">
        <v>19.257999999999999</v>
      </c>
      <c r="P479" s="148">
        <v>0</v>
      </c>
      <c r="Q479" s="21">
        <f t="shared" si="74"/>
        <v>0</v>
      </c>
      <c r="R479" s="21">
        <f t="shared" si="75"/>
        <v>0</v>
      </c>
      <c r="S479" s="21">
        <f t="shared" si="76"/>
        <v>880.41606400000001</v>
      </c>
      <c r="T479" s="21">
        <f t="shared" si="77"/>
        <v>61.163407999999997</v>
      </c>
      <c r="U479" s="22">
        <f t="shared" si="78"/>
        <v>941.57947200000001</v>
      </c>
      <c r="V479" s="39">
        <f t="shared" si="79"/>
        <v>0.71300071256191377</v>
      </c>
    </row>
    <row r="480" spans="1:22">
      <c r="A480">
        <v>475</v>
      </c>
      <c r="B480" s="155">
        <f t="shared" si="80"/>
        <v>41294</v>
      </c>
      <c r="C480" s="148">
        <f t="shared" si="71"/>
        <v>2013</v>
      </c>
      <c r="D480" s="148">
        <f t="shared" si="72"/>
        <v>1</v>
      </c>
      <c r="E480" s="152">
        <v>19</v>
      </c>
      <c r="F480" s="153">
        <v>0</v>
      </c>
      <c r="G480" s="154">
        <v>0</v>
      </c>
      <c r="H480" s="154">
        <v>1310.316</v>
      </c>
      <c r="I480" s="154">
        <v>66.192999999999998</v>
      </c>
      <c r="J480" s="151">
        <v>0</v>
      </c>
      <c r="K480" s="149">
        <f t="shared" si="73"/>
        <v>1376.509</v>
      </c>
      <c r="L480" s="148">
        <v>0</v>
      </c>
      <c r="M480" s="148">
        <v>0</v>
      </c>
      <c r="N480" s="148">
        <v>474.86200000000002</v>
      </c>
      <c r="O480" s="148">
        <v>17.074000000000002</v>
      </c>
      <c r="P480" s="148">
        <v>0</v>
      </c>
      <c r="Q480" s="21">
        <f t="shared" si="74"/>
        <v>0</v>
      </c>
      <c r="R480" s="21">
        <f t="shared" si="75"/>
        <v>0</v>
      </c>
      <c r="S480" s="21">
        <f t="shared" si="76"/>
        <v>926.45576200000005</v>
      </c>
      <c r="T480" s="21">
        <f t="shared" si="77"/>
        <v>54.227024000000007</v>
      </c>
      <c r="U480" s="22">
        <f t="shared" si="78"/>
        <v>980.68278600000008</v>
      </c>
      <c r="V480" s="39">
        <f t="shared" si="79"/>
        <v>0.71244197168343981</v>
      </c>
    </row>
    <row r="481" spans="1:22">
      <c r="A481">
        <v>476</v>
      </c>
      <c r="B481" s="155">
        <f t="shared" si="80"/>
        <v>41294</v>
      </c>
      <c r="C481" s="148">
        <f t="shared" si="71"/>
        <v>2013</v>
      </c>
      <c r="D481" s="148">
        <f t="shared" si="72"/>
        <v>1</v>
      </c>
      <c r="E481" s="152">
        <v>20</v>
      </c>
      <c r="F481" s="153">
        <v>0</v>
      </c>
      <c r="G481" s="154">
        <v>0</v>
      </c>
      <c r="H481" s="154">
        <v>1239.4459999999999</v>
      </c>
      <c r="I481" s="154">
        <v>52.378</v>
      </c>
      <c r="J481" s="151">
        <v>0</v>
      </c>
      <c r="K481" s="149">
        <f t="shared" si="73"/>
        <v>1291.8239999999998</v>
      </c>
      <c r="L481" s="148">
        <v>0</v>
      </c>
      <c r="M481" s="148">
        <v>0</v>
      </c>
      <c r="N481" s="148">
        <v>457.89400000000001</v>
      </c>
      <c r="O481" s="148">
        <v>14.038</v>
      </c>
      <c r="P481" s="148">
        <v>0</v>
      </c>
      <c r="Q481" s="21">
        <f t="shared" si="74"/>
        <v>0</v>
      </c>
      <c r="R481" s="21">
        <f t="shared" si="75"/>
        <v>0</v>
      </c>
      <c r="S481" s="21">
        <f t="shared" si="76"/>
        <v>893.35119400000008</v>
      </c>
      <c r="T481" s="21">
        <f t="shared" si="77"/>
        <v>44.584688</v>
      </c>
      <c r="U481" s="22">
        <f t="shared" si="78"/>
        <v>937.93588200000011</v>
      </c>
      <c r="V481" s="39">
        <f t="shared" si="79"/>
        <v>0.72605547040463736</v>
      </c>
    </row>
    <row r="482" spans="1:22">
      <c r="A482">
        <v>477</v>
      </c>
      <c r="B482" s="155">
        <f t="shared" si="80"/>
        <v>41294</v>
      </c>
      <c r="C482" s="148">
        <f t="shared" si="71"/>
        <v>2013</v>
      </c>
      <c r="D482" s="148">
        <f t="shared" si="72"/>
        <v>1</v>
      </c>
      <c r="E482" s="152">
        <v>21</v>
      </c>
      <c r="F482" s="153">
        <v>0</v>
      </c>
      <c r="G482" s="154">
        <v>0</v>
      </c>
      <c r="H482" s="154">
        <v>1342.452</v>
      </c>
      <c r="I482" s="154">
        <v>91.828999999999994</v>
      </c>
      <c r="J482" s="151">
        <v>0</v>
      </c>
      <c r="K482" s="149">
        <f t="shared" si="73"/>
        <v>1434.2809999999999</v>
      </c>
      <c r="L482" s="148">
        <v>0</v>
      </c>
      <c r="M482" s="148">
        <v>0</v>
      </c>
      <c r="N482" s="148">
        <v>510.24599999999998</v>
      </c>
      <c r="O482" s="148">
        <v>26.379000000000001</v>
      </c>
      <c r="P482" s="148">
        <v>0</v>
      </c>
      <c r="Q482" s="21">
        <f t="shared" si="74"/>
        <v>0</v>
      </c>
      <c r="R482" s="21">
        <f t="shared" si="75"/>
        <v>0</v>
      </c>
      <c r="S482" s="21">
        <f t="shared" si="76"/>
        <v>995.48994600000003</v>
      </c>
      <c r="T482" s="21">
        <f t="shared" si="77"/>
        <v>83.77970400000001</v>
      </c>
      <c r="U482" s="22">
        <f t="shared" si="78"/>
        <v>1079.26965</v>
      </c>
      <c r="V482" s="39">
        <f t="shared" si="79"/>
        <v>0.75248131293658638</v>
      </c>
    </row>
    <row r="483" spans="1:22">
      <c r="A483">
        <v>478</v>
      </c>
      <c r="B483" s="155">
        <f t="shared" si="80"/>
        <v>41294</v>
      </c>
      <c r="C483" s="148">
        <f t="shared" si="71"/>
        <v>2013</v>
      </c>
      <c r="D483" s="148">
        <f t="shared" si="72"/>
        <v>1</v>
      </c>
      <c r="E483" s="152">
        <v>22</v>
      </c>
      <c r="F483" s="153">
        <v>0</v>
      </c>
      <c r="G483" s="154">
        <v>0</v>
      </c>
      <c r="H483" s="154">
        <v>1529.817</v>
      </c>
      <c r="I483" s="154">
        <v>93.665999999999997</v>
      </c>
      <c r="J483" s="151">
        <v>0</v>
      </c>
      <c r="K483" s="149">
        <f t="shared" si="73"/>
        <v>1623.4829999999999</v>
      </c>
      <c r="L483" s="148">
        <v>0</v>
      </c>
      <c r="M483" s="148">
        <v>0</v>
      </c>
      <c r="N483" s="148">
        <v>544.62199999999996</v>
      </c>
      <c r="O483" s="148">
        <v>26.797999999999998</v>
      </c>
      <c r="P483" s="148">
        <v>0</v>
      </c>
      <c r="Q483" s="21">
        <f t="shared" si="74"/>
        <v>0</v>
      </c>
      <c r="R483" s="21">
        <f t="shared" si="75"/>
        <v>0</v>
      </c>
      <c r="S483" s="21">
        <f t="shared" si="76"/>
        <v>1062.5575220000001</v>
      </c>
      <c r="T483" s="21">
        <f t="shared" si="77"/>
        <v>85.110448000000005</v>
      </c>
      <c r="U483" s="22">
        <f t="shared" si="78"/>
        <v>1147.66797</v>
      </c>
      <c r="V483" s="39">
        <f t="shared" si="79"/>
        <v>0.70691714665321415</v>
      </c>
    </row>
    <row r="484" spans="1:22">
      <c r="A484">
        <v>479</v>
      </c>
      <c r="B484" s="155">
        <f t="shared" si="80"/>
        <v>41294</v>
      </c>
      <c r="C484" s="148">
        <f t="shared" si="71"/>
        <v>2013</v>
      </c>
      <c r="D484" s="148">
        <f t="shared" si="72"/>
        <v>1</v>
      </c>
      <c r="E484" s="152">
        <v>23</v>
      </c>
      <c r="F484" s="153">
        <v>0</v>
      </c>
      <c r="G484" s="154">
        <v>0</v>
      </c>
      <c r="H484" s="154">
        <v>1503.1759999999999</v>
      </c>
      <c r="I484" s="154">
        <v>93.430999999999997</v>
      </c>
      <c r="J484" s="151">
        <v>0</v>
      </c>
      <c r="K484" s="149">
        <f t="shared" si="73"/>
        <v>1596.607</v>
      </c>
      <c r="L484" s="148">
        <v>0</v>
      </c>
      <c r="M484" s="148">
        <v>0</v>
      </c>
      <c r="N484" s="148">
        <v>534.976</v>
      </c>
      <c r="O484" s="148">
        <v>27.148</v>
      </c>
      <c r="P484" s="148">
        <v>0</v>
      </c>
      <c r="Q484" s="21">
        <f t="shared" si="74"/>
        <v>0</v>
      </c>
      <c r="R484" s="21">
        <f t="shared" si="75"/>
        <v>0</v>
      </c>
      <c r="S484" s="21">
        <f t="shared" si="76"/>
        <v>1043.7381760000001</v>
      </c>
      <c r="T484" s="21">
        <f t="shared" si="77"/>
        <v>86.222048000000001</v>
      </c>
      <c r="U484" s="22">
        <f t="shared" si="78"/>
        <v>1129.9602240000002</v>
      </c>
      <c r="V484" s="39">
        <f t="shared" si="79"/>
        <v>0.70772596136682364</v>
      </c>
    </row>
    <row r="485" spans="1:22">
      <c r="A485">
        <v>480</v>
      </c>
      <c r="B485" s="155">
        <f t="shared" si="80"/>
        <v>41294</v>
      </c>
      <c r="C485" s="148">
        <f t="shared" si="71"/>
        <v>2013</v>
      </c>
      <c r="D485" s="148">
        <f t="shared" si="72"/>
        <v>1</v>
      </c>
      <c r="E485" s="152">
        <v>24</v>
      </c>
      <c r="F485" s="153">
        <v>0</v>
      </c>
      <c r="G485" s="154">
        <v>0</v>
      </c>
      <c r="H485" s="154">
        <v>1362.3420000000001</v>
      </c>
      <c r="I485" s="154">
        <v>88.757999999999996</v>
      </c>
      <c r="J485" s="151">
        <v>0</v>
      </c>
      <c r="K485" s="149">
        <f t="shared" si="73"/>
        <v>1451.1000000000001</v>
      </c>
      <c r="L485" s="148">
        <v>0</v>
      </c>
      <c r="M485" s="148">
        <v>0</v>
      </c>
      <c r="N485" s="148">
        <v>493.05700000000002</v>
      </c>
      <c r="O485" s="148">
        <v>23.959</v>
      </c>
      <c r="P485" s="148">
        <v>0</v>
      </c>
      <c r="Q485" s="21">
        <f t="shared" si="74"/>
        <v>0</v>
      </c>
      <c r="R485" s="21">
        <f t="shared" si="75"/>
        <v>0</v>
      </c>
      <c r="S485" s="21">
        <f t="shared" si="76"/>
        <v>961.95420700000011</v>
      </c>
      <c r="T485" s="21">
        <f t="shared" si="77"/>
        <v>76.093783999999999</v>
      </c>
      <c r="U485" s="22">
        <f t="shared" si="78"/>
        <v>1038.0479910000001</v>
      </c>
      <c r="V485" s="39">
        <f t="shared" si="79"/>
        <v>0.71535248501137072</v>
      </c>
    </row>
    <row r="486" spans="1:22">
      <c r="A486">
        <v>481</v>
      </c>
      <c r="B486" s="155">
        <f t="shared" si="80"/>
        <v>41295</v>
      </c>
      <c r="C486" s="148">
        <f t="shared" si="71"/>
        <v>2013</v>
      </c>
      <c r="D486" s="148">
        <f t="shared" si="72"/>
        <v>1</v>
      </c>
      <c r="E486" s="152">
        <v>1</v>
      </c>
      <c r="F486" s="153">
        <v>0</v>
      </c>
      <c r="G486" s="154">
        <v>0</v>
      </c>
      <c r="H486" s="154">
        <v>1318.1690000000001</v>
      </c>
      <c r="I486" s="154">
        <v>88.613</v>
      </c>
      <c r="J486" s="151">
        <v>0</v>
      </c>
      <c r="K486" s="149">
        <f t="shared" si="73"/>
        <v>1406.7820000000002</v>
      </c>
      <c r="L486" s="148">
        <v>0</v>
      </c>
      <c r="M486" s="148">
        <v>0</v>
      </c>
      <c r="N486" s="148">
        <v>474.76400000000001</v>
      </c>
      <c r="O486" s="148">
        <v>23.608000000000001</v>
      </c>
      <c r="P486" s="148">
        <v>0</v>
      </c>
      <c r="Q486" s="21">
        <f t="shared" si="74"/>
        <v>0</v>
      </c>
      <c r="R486" s="21">
        <f t="shared" si="75"/>
        <v>0</v>
      </c>
      <c r="S486" s="21">
        <f t="shared" si="76"/>
        <v>926.26456400000006</v>
      </c>
      <c r="T486" s="21">
        <f t="shared" si="77"/>
        <v>74.979008000000007</v>
      </c>
      <c r="U486" s="22">
        <f t="shared" si="78"/>
        <v>1001.2435720000001</v>
      </c>
      <c r="V486" s="39">
        <f t="shared" si="79"/>
        <v>0.71172617505768487</v>
      </c>
    </row>
    <row r="487" spans="1:22">
      <c r="A487">
        <v>482</v>
      </c>
      <c r="B487" s="155">
        <f t="shared" si="80"/>
        <v>41295</v>
      </c>
      <c r="C487" s="148">
        <f t="shared" si="71"/>
        <v>2013</v>
      </c>
      <c r="D487" s="148">
        <f t="shared" si="72"/>
        <v>1</v>
      </c>
      <c r="E487" s="152">
        <v>2</v>
      </c>
      <c r="F487" s="153">
        <v>0</v>
      </c>
      <c r="G487" s="154">
        <v>0</v>
      </c>
      <c r="H487" s="154">
        <v>1251.6849999999999</v>
      </c>
      <c r="I487" s="154">
        <v>80.230999999999995</v>
      </c>
      <c r="J487" s="151">
        <v>0</v>
      </c>
      <c r="K487" s="149">
        <f t="shared" si="73"/>
        <v>1331.9159999999999</v>
      </c>
      <c r="L487" s="148">
        <v>0</v>
      </c>
      <c r="M487" s="148">
        <v>0</v>
      </c>
      <c r="N487" s="148">
        <v>448.72</v>
      </c>
      <c r="O487" s="148">
        <v>21.599</v>
      </c>
      <c r="P487" s="148">
        <v>0</v>
      </c>
      <c r="Q487" s="21">
        <f t="shared" si="74"/>
        <v>0</v>
      </c>
      <c r="R487" s="21">
        <f t="shared" si="75"/>
        <v>0</v>
      </c>
      <c r="S487" s="21">
        <f t="shared" si="76"/>
        <v>875.45272000000011</v>
      </c>
      <c r="T487" s="21">
        <f t="shared" si="77"/>
        <v>68.598424000000009</v>
      </c>
      <c r="U487" s="22">
        <f t="shared" si="78"/>
        <v>944.05114400000014</v>
      </c>
      <c r="V487" s="39">
        <f t="shared" si="79"/>
        <v>0.70879180368731975</v>
      </c>
    </row>
    <row r="488" spans="1:22">
      <c r="A488">
        <v>483</v>
      </c>
      <c r="B488" s="155">
        <f t="shared" si="80"/>
        <v>41295</v>
      </c>
      <c r="C488" s="148">
        <f t="shared" si="71"/>
        <v>2013</v>
      </c>
      <c r="D488" s="148">
        <f t="shared" si="72"/>
        <v>1</v>
      </c>
      <c r="E488" s="152">
        <v>3</v>
      </c>
      <c r="F488" s="153">
        <v>0</v>
      </c>
      <c r="G488" s="154">
        <v>0</v>
      </c>
      <c r="H488" s="154">
        <v>1246.365</v>
      </c>
      <c r="I488" s="154">
        <v>66.344999999999999</v>
      </c>
      <c r="J488" s="151">
        <v>0</v>
      </c>
      <c r="K488" s="149">
        <f t="shared" si="73"/>
        <v>1312.71</v>
      </c>
      <c r="L488" s="148">
        <v>0</v>
      </c>
      <c r="M488" s="148">
        <v>0</v>
      </c>
      <c r="N488" s="148">
        <v>448.84</v>
      </c>
      <c r="O488" s="148">
        <v>18.349</v>
      </c>
      <c r="P488" s="148">
        <v>0</v>
      </c>
      <c r="Q488" s="21">
        <f t="shared" si="74"/>
        <v>0</v>
      </c>
      <c r="R488" s="21">
        <f t="shared" si="75"/>
        <v>0</v>
      </c>
      <c r="S488" s="21">
        <f t="shared" si="76"/>
        <v>875.68683999999996</v>
      </c>
      <c r="T488" s="21">
        <f t="shared" si="77"/>
        <v>58.276424000000006</v>
      </c>
      <c r="U488" s="22">
        <f t="shared" si="78"/>
        <v>933.96326399999998</v>
      </c>
      <c r="V488" s="39">
        <f t="shared" si="79"/>
        <v>0.71147722193020546</v>
      </c>
    </row>
    <row r="489" spans="1:22">
      <c r="A489">
        <v>484</v>
      </c>
      <c r="B489" s="155">
        <f t="shared" si="80"/>
        <v>41295</v>
      </c>
      <c r="C489" s="148">
        <f t="shared" si="71"/>
        <v>2013</v>
      </c>
      <c r="D489" s="148">
        <f t="shared" si="72"/>
        <v>1</v>
      </c>
      <c r="E489" s="152">
        <v>4</v>
      </c>
      <c r="F489" s="153">
        <v>0</v>
      </c>
      <c r="G489" s="154">
        <v>0</v>
      </c>
      <c r="H489" s="154">
        <v>1223.5940000000001</v>
      </c>
      <c r="I489" s="154">
        <v>62.061999999999998</v>
      </c>
      <c r="J489" s="151">
        <v>0</v>
      </c>
      <c r="K489" s="149">
        <f t="shared" si="73"/>
        <v>1285.6559999999999</v>
      </c>
      <c r="L489" s="148">
        <v>0</v>
      </c>
      <c r="M489" s="148">
        <v>0</v>
      </c>
      <c r="N489" s="148">
        <v>439.17399999999998</v>
      </c>
      <c r="O489" s="148">
        <v>16.609000000000002</v>
      </c>
      <c r="P489" s="148">
        <v>0</v>
      </c>
      <c r="Q489" s="21">
        <f t="shared" si="74"/>
        <v>0</v>
      </c>
      <c r="R489" s="21">
        <f t="shared" si="75"/>
        <v>0</v>
      </c>
      <c r="S489" s="21">
        <f t="shared" si="76"/>
        <v>856.82847400000003</v>
      </c>
      <c r="T489" s="21">
        <f t="shared" si="77"/>
        <v>52.750184000000012</v>
      </c>
      <c r="U489" s="22">
        <f t="shared" si="78"/>
        <v>909.57865800000002</v>
      </c>
      <c r="V489" s="39">
        <f t="shared" si="79"/>
        <v>0.70748213985700692</v>
      </c>
    </row>
    <row r="490" spans="1:22">
      <c r="A490">
        <v>485</v>
      </c>
      <c r="B490" s="155">
        <f t="shared" si="80"/>
        <v>41295</v>
      </c>
      <c r="C490" s="148">
        <f t="shared" si="71"/>
        <v>2013</v>
      </c>
      <c r="D490" s="148">
        <f t="shared" si="72"/>
        <v>1</v>
      </c>
      <c r="E490" s="152">
        <v>5</v>
      </c>
      <c r="F490" s="153">
        <v>0</v>
      </c>
      <c r="G490" s="154">
        <v>0</v>
      </c>
      <c r="H490" s="154">
        <v>1184.1659999999999</v>
      </c>
      <c r="I490" s="154">
        <v>59.738</v>
      </c>
      <c r="J490" s="151">
        <v>0</v>
      </c>
      <c r="K490" s="149">
        <f t="shared" si="73"/>
        <v>1243.904</v>
      </c>
      <c r="L490" s="148">
        <v>0</v>
      </c>
      <c r="M490" s="148">
        <v>0</v>
      </c>
      <c r="N490" s="148">
        <v>416.55500000000001</v>
      </c>
      <c r="O490" s="148">
        <v>16.341999999999999</v>
      </c>
      <c r="P490" s="148">
        <v>0</v>
      </c>
      <c r="Q490" s="21">
        <f t="shared" si="74"/>
        <v>0</v>
      </c>
      <c r="R490" s="21">
        <f t="shared" si="75"/>
        <v>0</v>
      </c>
      <c r="S490" s="21">
        <f t="shared" si="76"/>
        <v>812.69880499999999</v>
      </c>
      <c r="T490" s="21">
        <f t="shared" si="77"/>
        <v>51.902191999999999</v>
      </c>
      <c r="U490" s="22">
        <f t="shared" si="78"/>
        <v>864.60099700000001</v>
      </c>
      <c r="V490" s="39">
        <f t="shared" si="79"/>
        <v>0.6950705174997428</v>
      </c>
    </row>
    <row r="491" spans="1:22">
      <c r="A491">
        <v>486</v>
      </c>
      <c r="B491" s="155">
        <f t="shared" si="80"/>
        <v>41295</v>
      </c>
      <c r="C491" s="148">
        <f t="shared" si="71"/>
        <v>2013</v>
      </c>
      <c r="D491" s="148">
        <f t="shared" si="72"/>
        <v>1</v>
      </c>
      <c r="E491" s="152">
        <v>6</v>
      </c>
      <c r="F491" s="153">
        <v>0</v>
      </c>
      <c r="G491" s="154">
        <v>0</v>
      </c>
      <c r="H491" s="154">
        <v>1182.7170000000001</v>
      </c>
      <c r="I491" s="154">
        <v>53.543999999999997</v>
      </c>
      <c r="J491" s="151">
        <v>0</v>
      </c>
      <c r="K491" s="149">
        <f t="shared" si="73"/>
        <v>1236.2610000000002</v>
      </c>
      <c r="L491" s="148">
        <v>0</v>
      </c>
      <c r="M491" s="148">
        <v>0</v>
      </c>
      <c r="N491" s="148">
        <v>415.78100000000001</v>
      </c>
      <c r="O491" s="148">
        <v>14.617000000000001</v>
      </c>
      <c r="P491" s="148">
        <v>0</v>
      </c>
      <c r="Q491" s="21">
        <f t="shared" si="74"/>
        <v>0</v>
      </c>
      <c r="R491" s="21">
        <f t="shared" si="75"/>
        <v>0</v>
      </c>
      <c r="S491" s="21">
        <f t="shared" si="76"/>
        <v>811.18873100000008</v>
      </c>
      <c r="T491" s="21">
        <f t="shared" si="77"/>
        <v>46.423592000000006</v>
      </c>
      <c r="U491" s="22">
        <f t="shared" si="78"/>
        <v>857.61232300000006</v>
      </c>
      <c r="V491" s="39">
        <f t="shared" si="79"/>
        <v>0.69371461447056881</v>
      </c>
    </row>
    <row r="492" spans="1:22">
      <c r="A492">
        <v>487</v>
      </c>
      <c r="B492" s="155">
        <f t="shared" si="80"/>
        <v>41295</v>
      </c>
      <c r="C492" s="148">
        <f t="shared" si="71"/>
        <v>2013</v>
      </c>
      <c r="D492" s="148">
        <f t="shared" si="72"/>
        <v>1</v>
      </c>
      <c r="E492" s="152">
        <v>7</v>
      </c>
      <c r="F492" s="153">
        <v>0</v>
      </c>
      <c r="G492" s="154">
        <v>0</v>
      </c>
      <c r="H492" s="154">
        <v>1221.0630000000001</v>
      </c>
      <c r="I492" s="154">
        <v>50.713000000000001</v>
      </c>
      <c r="J492" s="151">
        <v>0</v>
      </c>
      <c r="K492" s="149">
        <f t="shared" si="73"/>
        <v>1271.7760000000001</v>
      </c>
      <c r="L492" s="148">
        <v>0</v>
      </c>
      <c r="M492" s="148">
        <v>0</v>
      </c>
      <c r="N492" s="148">
        <v>434.28500000000003</v>
      </c>
      <c r="O492" s="148">
        <v>13.379</v>
      </c>
      <c r="P492" s="148">
        <v>0</v>
      </c>
      <c r="Q492" s="21">
        <f t="shared" si="74"/>
        <v>0</v>
      </c>
      <c r="R492" s="21">
        <f t="shared" si="75"/>
        <v>0</v>
      </c>
      <c r="S492" s="21">
        <f t="shared" si="76"/>
        <v>847.2900350000001</v>
      </c>
      <c r="T492" s="21">
        <f t="shared" si="77"/>
        <v>42.491703999999999</v>
      </c>
      <c r="U492" s="22">
        <f t="shared" si="78"/>
        <v>889.78173900000013</v>
      </c>
      <c r="V492" s="39">
        <f t="shared" si="79"/>
        <v>0.69963715229725998</v>
      </c>
    </row>
    <row r="493" spans="1:22">
      <c r="A493">
        <v>488</v>
      </c>
      <c r="B493" s="155">
        <f t="shared" si="80"/>
        <v>41295</v>
      </c>
      <c r="C493" s="148">
        <f t="shared" si="71"/>
        <v>2013</v>
      </c>
      <c r="D493" s="148">
        <f t="shared" si="72"/>
        <v>1</v>
      </c>
      <c r="E493" s="152">
        <v>8</v>
      </c>
      <c r="F493" s="153">
        <v>0</v>
      </c>
      <c r="G493" s="154">
        <v>0</v>
      </c>
      <c r="H493" s="154">
        <v>1310.3599999999999</v>
      </c>
      <c r="I493" s="154">
        <v>56.177</v>
      </c>
      <c r="J493" s="151">
        <v>0</v>
      </c>
      <c r="K493" s="149">
        <f t="shared" si="73"/>
        <v>1366.5369999999998</v>
      </c>
      <c r="L493" s="148">
        <v>0</v>
      </c>
      <c r="M493" s="148">
        <v>0</v>
      </c>
      <c r="N493" s="148">
        <v>472.93099999999998</v>
      </c>
      <c r="O493" s="148">
        <v>14.833</v>
      </c>
      <c r="P493" s="148">
        <v>0</v>
      </c>
      <c r="Q493" s="21">
        <f t="shared" si="74"/>
        <v>0</v>
      </c>
      <c r="R493" s="21">
        <f t="shared" si="75"/>
        <v>0</v>
      </c>
      <c r="S493" s="21">
        <f t="shared" si="76"/>
        <v>922.68838100000005</v>
      </c>
      <c r="T493" s="21">
        <f t="shared" si="77"/>
        <v>47.109608000000001</v>
      </c>
      <c r="U493" s="22">
        <f t="shared" si="78"/>
        <v>969.79798900000003</v>
      </c>
      <c r="V493" s="39">
        <f t="shared" si="79"/>
        <v>0.70967561727198036</v>
      </c>
    </row>
    <row r="494" spans="1:22">
      <c r="A494">
        <v>489</v>
      </c>
      <c r="B494" s="155">
        <f t="shared" si="80"/>
        <v>41295</v>
      </c>
      <c r="C494" s="148">
        <f t="shared" si="71"/>
        <v>2013</v>
      </c>
      <c r="D494" s="148">
        <f t="shared" si="72"/>
        <v>1</v>
      </c>
      <c r="E494" s="152">
        <v>9</v>
      </c>
      <c r="F494" s="153">
        <v>0</v>
      </c>
      <c r="G494" s="154">
        <v>0</v>
      </c>
      <c r="H494" s="154">
        <v>1365.16</v>
      </c>
      <c r="I494" s="154">
        <v>56.713999999999999</v>
      </c>
      <c r="J494" s="151">
        <v>0</v>
      </c>
      <c r="K494" s="149">
        <f t="shared" si="73"/>
        <v>1421.874</v>
      </c>
      <c r="L494" s="148">
        <v>0</v>
      </c>
      <c r="M494" s="148">
        <v>0</v>
      </c>
      <c r="N494" s="148">
        <v>511.17700000000002</v>
      </c>
      <c r="O494" s="148">
        <v>23.54</v>
      </c>
      <c r="P494" s="148">
        <v>0</v>
      </c>
      <c r="Q494" s="21">
        <f t="shared" si="74"/>
        <v>0</v>
      </c>
      <c r="R494" s="21">
        <f t="shared" si="75"/>
        <v>0</v>
      </c>
      <c r="S494" s="21">
        <f t="shared" si="76"/>
        <v>997.30632700000012</v>
      </c>
      <c r="T494" s="21">
        <f t="shared" si="77"/>
        <v>74.763040000000004</v>
      </c>
      <c r="U494" s="22">
        <f t="shared" si="78"/>
        <v>1072.0693670000001</v>
      </c>
      <c r="V494" s="39">
        <f t="shared" si="79"/>
        <v>0.75398338179051028</v>
      </c>
    </row>
    <row r="495" spans="1:22">
      <c r="A495">
        <v>490</v>
      </c>
      <c r="B495" s="155">
        <f t="shared" si="80"/>
        <v>41295</v>
      </c>
      <c r="C495" s="148">
        <f t="shared" si="71"/>
        <v>2013</v>
      </c>
      <c r="D495" s="148">
        <f t="shared" si="72"/>
        <v>1</v>
      </c>
      <c r="E495" s="152">
        <v>10</v>
      </c>
      <c r="F495" s="153">
        <v>0</v>
      </c>
      <c r="G495" s="154">
        <v>0</v>
      </c>
      <c r="H495" s="154">
        <v>1361.5809999999999</v>
      </c>
      <c r="I495" s="154">
        <v>120.161</v>
      </c>
      <c r="J495" s="151">
        <v>0</v>
      </c>
      <c r="K495" s="149">
        <f t="shared" si="73"/>
        <v>1481.742</v>
      </c>
      <c r="L495" s="148">
        <v>0</v>
      </c>
      <c r="M495" s="148">
        <v>0</v>
      </c>
      <c r="N495" s="148">
        <v>475.88400000000001</v>
      </c>
      <c r="O495" s="148">
        <v>31.751000000000001</v>
      </c>
      <c r="P495" s="148">
        <v>0</v>
      </c>
      <c r="Q495" s="21">
        <f t="shared" si="74"/>
        <v>0</v>
      </c>
      <c r="R495" s="21">
        <f t="shared" si="75"/>
        <v>0</v>
      </c>
      <c r="S495" s="21">
        <f t="shared" si="76"/>
        <v>928.44968400000005</v>
      </c>
      <c r="T495" s="21">
        <f t="shared" si="77"/>
        <v>100.841176</v>
      </c>
      <c r="U495" s="22">
        <f t="shared" si="78"/>
        <v>1029.2908600000001</v>
      </c>
      <c r="V495" s="39">
        <f t="shared" si="79"/>
        <v>0.69464917644232271</v>
      </c>
    </row>
    <row r="496" spans="1:22">
      <c r="A496">
        <v>491</v>
      </c>
      <c r="B496" s="155">
        <f t="shared" si="80"/>
        <v>41295</v>
      </c>
      <c r="C496" s="148">
        <f t="shared" si="71"/>
        <v>2013</v>
      </c>
      <c r="D496" s="148">
        <f t="shared" si="72"/>
        <v>1</v>
      </c>
      <c r="E496" s="152">
        <v>11</v>
      </c>
      <c r="F496" s="153">
        <v>0</v>
      </c>
      <c r="G496" s="154">
        <v>0</v>
      </c>
      <c r="H496" s="154">
        <v>1472.5820000000001</v>
      </c>
      <c r="I496" s="154">
        <v>146.52699999999999</v>
      </c>
      <c r="J496" s="151">
        <v>0</v>
      </c>
      <c r="K496" s="149">
        <f t="shared" si="73"/>
        <v>1619.1090000000002</v>
      </c>
      <c r="L496" s="148">
        <v>0</v>
      </c>
      <c r="M496" s="148">
        <v>0</v>
      </c>
      <c r="N496" s="148">
        <v>511.20299999999997</v>
      </c>
      <c r="O496" s="148">
        <v>39.491999999999997</v>
      </c>
      <c r="P496" s="148">
        <v>0</v>
      </c>
      <c r="Q496" s="21">
        <f t="shared" si="74"/>
        <v>0</v>
      </c>
      <c r="R496" s="21">
        <f t="shared" si="75"/>
        <v>0</v>
      </c>
      <c r="S496" s="21">
        <f t="shared" si="76"/>
        <v>997.35705299999995</v>
      </c>
      <c r="T496" s="21">
        <f t="shared" si="77"/>
        <v>125.426592</v>
      </c>
      <c r="U496" s="22">
        <f t="shared" si="78"/>
        <v>1122.783645</v>
      </c>
      <c r="V496" s="39">
        <f t="shared" si="79"/>
        <v>0.6934577258232768</v>
      </c>
    </row>
    <row r="497" spans="1:22">
      <c r="A497">
        <v>492</v>
      </c>
      <c r="B497" s="155">
        <f t="shared" si="80"/>
        <v>41295</v>
      </c>
      <c r="C497" s="148">
        <f t="shared" si="71"/>
        <v>2013</v>
      </c>
      <c r="D497" s="148">
        <f t="shared" si="72"/>
        <v>1</v>
      </c>
      <c r="E497" s="152">
        <v>12</v>
      </c>
      <c r="F497" s="153">
        <v>0</v>
      </c>
      <c r="G497" s="154">
        <v>0</v>
      </c>
      <c r="H497" s="154">
        <v>1431.627</v>
      </c>
      <c r="I497" s="154">
        <v>164.75800000000001</v>
      </c>
      <c r="J497" s="151">
        <v>0</v>
      </c>
      <c r="K497" s="149">
        <f t="shared" si="73"/>
        <v>1596.385</v>
      </c>
      <c r="L497" s="148">
        <v>0</v>
      </c>
      <c r="M497" s="148">
        <v>0</v>
      </c>
      <c r="N497" s="148">
        <v>512.62199999999996</v>
      </c>
      <c r="O497" s="148">
        <v>45.655000000000001</v>
      </c>
      <c r="P497" s="148">
        <v>0</v>
      </c>
      <c r="Q497" s="21">
        <f t="shared" si="74"/>
        <v>0</v>
      </c>
      <c r="R497" s="21">
        <f t="shared" si="75"/>
        <v>0</v>
      </c>
      <c r="S497" s="21">
        <f t="shared" si="76"/>
        <v>1000.1255219999999</v>
      </c>
      <c r="T497" s="21">
        <f t="shared" si="77"/>
        <v>145.00028</v>
      </c>
      <c r="U497" s="22">
        <f t="shared" si="78"/>
        <v>1145.125802</v>
      </c>
      <c r="V497" s="39">
        <f t="shared" si="79"/>
        <v>0.71732433091015013</v>
      </c>
    </row>
    <row r="498" spans="1:22">
      <c r="A498">
        <v>493</v>
      </c>
      <c r="B498" s="155">
        <f t="shared" si="80"/>
        <v>41295</v>
      </c>
      <c r="C498" s="148">
        <f t="shared" si="71"/>
        <v>2013</v>
      </c>
      <c r="D498" s="148">
        <f t="shared" si="72"/>
        <v>1</v>
      </c>
      <c r="E498" s="152">
        <v>13</v>
      </c>
      <c r="F498" s="153">
        <v>0</v>
      </c>
      <c r="G498" s="154">
        <v>0</v>
      </c>
      <c r="H498" s="154">
        <v>1471.5840000000001</v>
      </c>
      <c r="I498" s="154">
        <v>159.81399999999999</v>
      </c>
      <c r="J498" s="151">
        <v>0</v>
      </c>
      <c r="K498" s="149">
        <f t="shared" si="73"/>
        <v>1631.3980000000001</v>
      </c>
      <c r="L498" s="148">
        <v>0</v>
      </c>
      <c r="M498" s="148">
        <v>0</v>
      </c>
      <c r="N498" s="148">
        <v>524.05200000000002</v>
      </c>
      <c r="O498" s="148">
        <v>42.622999999999998</v>
      </c>
      <c r="P498" s="148">
        <v>0</v>
      </c>
      <c r="Q498" s="21">
        <f t="shared" si="74"/>
        <v>0</v>
      </c>
      <c r="R498" s="21">
        <f t="shared" si="75"/>
        <v>0</v>
      </c>
      <c r="S498" s="21">
        <f t="shared" si="76"/>
        <v>1022.4254520000001</v>
      </c>
      <c r="T498" s="21">
        <f t="shared" si="77"/>
        <v>135.37064799999999</v>
      </c>
      <c r="U498" s="22">
        <f t="shared" si="78"/>
        <v>1157.7961</v>
      </c>
      <c r="V498" s="39">
        <f t="shared" si="79"/>
        <v>0.70969567205550077</v>
      </c>
    </row>
    <row r="499" spans="1:22">
      <c r="A499">
        <v>494</v>
      </c>
      <c r="B499" s="155">
        <f t="shared" si="80"/>
        <v>41295</v>
      </c>
      <c r="C499" s="148">
        <f t="shared" si="71"/>
        <v>2013</v>
      </c>
      <c r="D499" s="148">
        <f t="shared" si="72"/>
        <v>1</v>
      </c>
      <c r="E499" s="152">
        <v>14</v>
      </c>
      <c r="F499" s="153">
        <v>0</v>
      </c>
      <c r="G499" s="154">
        <v>0</v>
      </c>
      <c r="H499" s="154">
        <v>1553.328</v>
      </c>
      <c r="I499" s="154">
        <v>134.5</v>
      </c>
      <c r="J499" s="151">
        <v>0</v>
      </c>
      <c r="K499" s="149">
        <f t="shared" si="73"/>
        <v>1687.828</v>
      </c>
      <c r="L499" s="148">
        <v>0</v>
      </c>
      <c r="M499" s="148">
        <v>0</v>
      </c>
      <c r="N499" s="148">
        <v>536.78</v>
      </c>
      <c r="O499" s="148">
        <v>36.253</v>
      </c>
      <c r="P499" s="148">
        <v>0</v>
      </c>
      <c r="Q499" s="21">
        <f t="shared" si="74"/>
        <v>0</v>
      </c>
      <c r="R499" s="21">
        <f t="shared" si="75"/>
        <v>0</v>
      </c>
      <c r="S499" s="21">
        <f t="shared" si="76"/>
        <v>1047.2577799999999</v>
      </c>
      <c r="T499" s="21">
        <f t="shared" si="77"/>
        <v>115.13952800000001</v>
      </c>
      <c r="U499" s="22">
        <f t="shared" si="78"/>
        <v>1162.3973079999998</v>
      </c>
      <c r="V499" s="39">
        <f t="shared" si="79"/>
        <v>0.68869417262896448</v>
      </c>
    </row>
    <row r="500" spans="1:22">
      <c r="A500">
        <v>495</v>
      </c>
      <c r="B500" s="155">
        <f t="shared" si="80"/>
        <v>41295</v>
      </c>
      <c r="C500" s="148">
        <f t="shared" si="71"/>
        <v>2013</v>
      </c>
      <c r="D500" s="148">
        <f t="shared" si="72"/>
        <v>1</v>
      </c>
      <c r="E500" s="152">
        <v>15</v>
      </c>
      <c r="F500" s="153">
        <v>0</v>
      </c>
      <c r="G500" s="154">
        <v>0</v>
      </c>
      <c r="H500" s="154">
        <v>1502.905</v>
      </c>
      <c r="I500" s="154">
        <v>149.36500000000001</v>
      </c>
      <c r="J500" s="151">
        <v>0</v>
      </c>
      <c r="K500" s="149">
        <f t="shared" si="73"/>
        <v>1652.27</v>
      </c>
      <c r="L500" s="148">
        <v>0</v>
      </c>
      <c r="M500" s="148">
        <v>0</v>
      </c>
      <c r="N500" s="148">
        <v>514.04899999999998</v>
      </c>
      <c r="O500" s="148">
        <v>39.612000000000002</v>
      </c>
      <c r="P500" s="148">
        <v>0</v>
      </c>
      <c r="Q500" s="21">
        <f t="shared" si="74"/>
        <v>0</v>
      </c>
      <c r="R500" s="21">
        <f t="shared" si="75"/>
        <v>0</v>
      </c>
      <c r="S500" s="21">
        <f t="shared" si="76"/>
        <v>1002.909599</v>
      </c>
      <c r="T500" s="21">
        <f t="shared" si="77"/>
        <v>125.80771200000001</v>
      </c>
      <c r="U500" s="22">
        <f t="shared" si="78"/>
        <v>1128.7173109999999</v>
      </c>
      <c r="V500" s="39">
        <f t="shared" si="79"/>
        <v>0.68313127454955902</v>
      </c>
    </row>
    <row r="501" spans="1:22">
      <c r="A501">
        <v>496</v>
      </c>
      <c r="B501" s="155">
        <f t="shared" si="80"/>
        <v>41295</v>
      </c>
      <c r="C501" s="148">
        <f t="shared" si="71"/>
        <v>2013</v>
      </c>
      <c r="D501" s="148">
        <f t="shared" si="72"/>
        <v>1</v>
      </c>
      <c r="E501" s="152">
        <v>16</v>
      </c>
      <c r="F501" s="153">
        <v>0</v>
      </c>
      <c r="G501" s="154">
        <v>0</v>
      </c>
      <c r="H501" s="154">
        <v>1574.8989999999999</v>
      </c>
      <c r="I501" s="154">
        <v>153.08699999999999</v>
      </c>
      <c r="J501" s="151">
        <v>0</v>
      </c>
      <c r="K501" s="149">
        <f t="shared" si="73"/>
        <v>1727.9859999999999</v>
      </c>
      <c r="L501" s="148">
        <v>0</v>
      </c>
      <c r="M501" s="148">
        <v>0</v>
      </c>
      <c r="N501" s="148">
        <v>542.56299999999999</v>
      </c>
      <c r="O501" s="148">
        <v>40.484999999999999</v>
      </c>
      <c r="P501" s="148">
        <v>0</v>
      </c>
      <c r="Q501" s="21">
        <f t="shared" si="74"/>
        <v>0</v>
      </c>
      <c r="R501" s="21">
        <f t="shared" si="75"/>
        <v>0</v>
      </c>
      <c r="S501" s="21">
        <f t="shared" si="76"/>
        <v>1058.5404129999999</v>
      </c>
      <c r="T501" s="21">
        <f t="shared" si="77"/>
        <v>128.58036000000001</v>
      </c>
      <c r="U501" s="22">
        <f t="shared" si="78"/>
        <v>1187.1207729999999</v>
      </c>
      <c r="V501" s="39">
        <f t="shared" si="79"/>
        <v>0.68699675402462745</v>
      </c>
    </row>
    <row r="502" spans="1:22">
      <c r="A502">
        <v>497</v>
      </c>
      <c r="B502" s="155">
        <f t="shared" si="80"/>
        <v>41295</v>
      </c>
      <c r="C502" s="148">
        <f t="shared" si="71"/>
        <v>2013</v>
      </c>
      <c r="D502" s="148">
        <f t="shared" si="72"/>
        <v>1</v>
      </c>
      <c r="E502" s="152">
        <v>17</v>
      </c>
      <c r="F502" s="153">
        <v>0</v>
      </c>
      <c r="G502" s="154">
        <v>0</v>
      </c>
      <c r="H502" s="154">
        <v>1515.424</v>
      </c>
      <c r="I502" s="154">
        <v>162.642</v>
      </c>
      <c r="J502" s="151">
        <v>0</v>
      </c>
      <c r="K502" s="149">
        <f t="shared" si="73"/>
        <v>1678.066</v>
      </c>
      <c r="L502" s="148">
        <v>0</v>
      </c>
      <c r="M502" s="148">
        <v>0</v>
      </c>
      <c r="N502" s="148">
        <v>523.82000000000005</v>
      </c>
      <c r="O502" s="148">
        <v>42.32</v>
      </c>
      <c r="P502" s="148">
        <v>0</v>
      </c>
      <c r="Q502" s="21">
        <f t="shared" si="74"/>
        <v>0</v>
      </c>
      <c r="R502" s="21">
        <f t="shared" si="75"/>
        <v>0</v>
      </c>
      <c r="S502" s="21">
        <f t="shared" si="76"/>
        <v>1021.9728200000002</v>
      </c>
      <c r="T502" s="21">
        <f t="shared" si="77"/>
        <v>134.40832</v>
      </c>
      <c r="U502" s="22">
        <f t="shared" si="78"/>
        <v>1156.3811400000002</v>
      </c>
      <c r="V502" s="39">
        <f t="shared" si="79"/>
        <v>0.6891154102401218</v>
      </c>
    </row>
    <row r="503" spans="1:22">
      <c r="A503">
        <v>498</v>
      </c>
      <c r="B503" s="155">
        <f t="shared" si="80"/>
        <v>41295</v>
      </c>
      <c r="C503" s="148">
        <f t="shared" si="71"/>
        <v>2013</v>
      </c>
      <c r="D503" s="148">
        <f t="shared" si="72"/>
        <v>1</v>
      </c>
      <c r="E503" s="152">
        <v>18</v>
      </c>
      <c r="F503" s="153">
        <v>0</v>
      </c>
      <c r="G503" s="154">
        <v>0</v>
      </c>
      <c r="H503" s="154">
        <v>1503.8030000000001</v>
      </c>
      <c r="I503" s="154">
        <v>191.06899999999999</v>
      </c>
      <c r="J503" s="151">
        <v>0</v>
      </c>
      <c r="K503" s="149">
        <f t="shared" si="73"/>
        <v>1694.8720000000001</v>
      </c>
      <c r="L503" s="148">
        <v>0</v>
      </c>
      <c r="M503" s="148">
        <v>0</v>
      </c>
      <c r="N503" s="148">
        <v>524.48699999999997</v>
      </c>
      <c r="O503" s="148">
        <v>49.926000000000002</v>
      </c>
      <c r="P503" s="148">
        <v>0</v>
      </c>
      <c r="Q503" s="21">
        <f t="shared" si="74"/>
        <v>0</v>
      </c>
      <c r="R503" s="21">
        <f t="shared" si="75"/>
        <v>0</v>
      </c>
      <c r="S503" s="21">
        <f t="shared" si="76"/>
        <v>1023.274137</v>
      </c>
      <c r="T503" s="21">
        <f t="shared" si="77"/>
        <v>158.564976</v>
      </c>
      <c r="U503" s="22">
        <f t="shared" si="78"/>
        <v>1181.839113</v>
      </c>
      <c r="V503" s="39">
        <f t="shared" si="79"/>
        <v>0.6973028718392893</v>
      </c>
    </row>
    <row r="504" spans="1:22">
      <c r="A504">
        <v>499</v>
      </c>
      <c r="B504" s="155">
        <f t="shared" si="80"/>
        <v>41295</v>
      </c>
      <c r="C504" s="148">
        <f t="shared" si="71"/>
        <v>2013</v>
      </c>
      <c r="D504" s="148">
        <f t="shared" si="72"/>
        <v>1</v>
      </c>
      <c r="E504" s="152">
        <v>19</v>
      </c>
      <c r="F504" s="153">
        <v>0</v>
      </c>
      <c r="G504" s="154">
        <v>0</v>
      </c>
      <c r="H504" s="154">
        <v>1388.6179999999999</v>
      </c>
      <c r="I504" s="154">
        <v>208.91399999999999</v>
      </c>
      <c r="J504" s="151">
        <v>0</v>
      </c>
      <c r="K504" s="149">
        <f t="shared" si="73"/>
        <v>1597.5319999999999</v>
      </c>
      <c r="L504" s="148">
        <v>0</v>
      </c>
      <c r="M504" s="148">
        <v>0</v>
      </c>
      <c r="N504" s="148">
        <v>485.46600000000001</v>
      </c>
      <c r="O504" s="148">
        <v>59.165999999999997</v>
      </c>
      <c r="P504" s="148">
        <v>0</v>
      </c>
      <c r="Q504" s="21">
        <f t="shared" si="74"/>
        <v>0</v>
      </c>
      <c r="R504" s="21">
        <f t="shared" si="75"/>
        <v>0</v>
      </c>
      <c r="S504" s="21">
        <f t="shared" si="76"/>
        <v>947.14416600000004</v>
      </c>
      <c r="T504" s="21">
        <f t="shared" si="77"/>
        <v>187.911216</v>
      </c>
      <c r="U504" s="22">
        <f t="shared" si="78"/>
        <v>1135.055382</v>
      </c>
      <c r="V504" s="39">
        <f t="shared" si="79"/>
        <v>0.71050556858954939</v>
      </c>
    </row>
    <row r="505" spans="1:22">
      <c r="A505">
        <v>500</v>
      </c>
      <c r="B505" s="155">
        <f t="shared" si="80"/>
        <v>41295</v>
      </c>
      <c r="C505" s="148">
        <f t="shared" si="71"/>
        <v>2013</v>
      </c>
      <c r="D505" s="148">
        <f t="shared" si="72"/>
        <v>1</v>
      </c>
      <c r="E505" s="152">
        <v>20</v>
      </c>
      <c r="F505" s="153">
        <v>0</v>
      </c>
      <c r="G505" s="154">
        <v>0</v>
      </c>
      <c r="H505" s="154">
        <v>1331.934</v>
      </c>
      <c r="I505" s="154">
        <v>224.14599999999999</v>
      </c>
      <c r="J505" s="151">
        <v>0</v>
      </c>
      <c r="K505" s="149">
        <f t="shared" si="73"/>
        <v>1556.08</v>
      </c>
      <c r="L505" s="148">
        <v>0</v>
      </c>
      <c r="M505" s="148">
        <v>0</v>
      </c>
      <c r="N505" s="148">
        <v>469.16399999999999</v>
      </c>
      <c r="O505" s="148">
        <v>60.554000000000002</v>
      </c>
      <c r="P505" s="148">
        <v>0</v>
      </c>
      <c r="Q505" s="21">
        <f t="shared" si="74"/>
        <v>0</v>
      </c>
      <c r="R505" s="21">
        <f t="shared" si="75"/>
        <v>0</v>
      </c>
      <c r="S505" s="21">
        <f t="shared" si="76"/>
        <v>915.33896400000003</v>
      </c>
      <c r="T505" s="21">
        <f t="shared" si="77"/>
        <v>192.31950400000002</v>
      </c>
      <c r="U505" s="22">
        <f t="shared" si="78"/>
        <v>1107.6584680000001</v>
      </c>
      <c r="V505" s="39">
        <f t="shared" si="79"/>
        <v>0.7118261708909569</v>
      </c>
    </row>
    <row r="506" spans="1:22">
      <c r="A506">
        <v>501</v>
      </c>
      <c r="B506" s="155">
        <f t="shared" si="80"/>
        <v>41295</v>
      </c>
      <c r="C506" s="148">
        <f t="shared" si="71"/>
        <v>2013</v>
      </c>
      <c r="D506" s="148">
        <f t="shared" si="72"/>
        <v>1</v>
      </c>
      <c r="E506" s="152">
        <v>21</v>
      </c>
      <c r="F506" s="153">
        <v>0</v>
      </c>
      <c r="G506" s="154">
        <v>0</v>
      </c>
      <c r="H506" s="154">
        <v>1557.2449999999999</v>
      </c>
      <c r="I506" s="154">
        <v>240.34</v>
      </c>
      <c r="J506" s="151">
        <v>0</v>
      </c>
      <c r="K506" s="149">
        <f t="shared" si="73"/>
        <v>1797.5849999999998</v>
      </c>
      <c r="L506" s="148">
        <v>0</v>
      </c>
      <c r="M506" s="148">
        <v>0</v>
      </c>
      <c r="N506" s="148">
        <v>543.83399999999995</v>
      </c>
      <c r="O506" s="148">
        <v>65.149000000000001</v>
      </c>
      <c r="P506" s="148">
        <v>0</v>
      </c>
      <c r="Q506" s="21">
        <f t="shared" si="74"/>
        <v>0</v>
      </c>
      <c r="R506" s="21">
        <f t="shared" si="75"/>
        <v>0</v>
      </c>
      <c r="S506" s="21">
        <f t="shared" si="76"/>
        <v>1061.0201339999999</v>
      </c>
      <c r="T506" s="21">
        <f t="shared" si="77"/>
        <v>206.91322400000001</v>
      </c>
      <c r="U506" s="22">
        <f t="shared" si="78"/>
        <v>1267.9333579999998</v>
      </c>
      <c r="V506" s="39">
        <f t="shared" si="79"/>
        <v>0.70535377075353878</v>
      </c>
    </row>
    <row r="507" spans="1:22">
      <c r="A507">
        <v>502</v>
      </c>
      <c r="B507" s="155">
        <f t="shared" si="80"/>
        <v>41295</v>
      </c>
      <c r="C507" s="148">
        <f t="shared" si="71"/>
        <v>2013</v>
      </c>
      <c r="D507" s="148">
        <f t="shared" si="72"/>
        <v>1</v>
      </c>
      <c r="E507" s="152">
        <v>22</v>
      </c>
      <c r="F507" s="153">
        <v>0</v>
      </c>
      <c r="G507" s="154">
        <v>0</v>
      </c>
      <c r="H507" s="154">
        <v>1465.787</v>
      </c>
      <c r="I507" s="154">
        <v>246.33699999999999</v>
      </c>
      <c r="J507" s="151">
        <v>0</v>
      </c>
      <c r="K507" s="149">
        <f t="shared" si="73"/>
        <v>1712.124</v>
      </c>
      <c r="L507" s="148">
        <v>0</v>
      </c>
      <c r="M507" s="148">
        <v>0</v>
      </c>
      <c r="N507" s="148">
        <v>517.22900000000004</v>
      </c>
      <c r="O507" s="148">
        <v>66.581999999999994</v>
      </c>
      <c r="P507" s="148">
        <v>0</v>
      </c>
      <c r="Q507" s="21">
        <f t="shared" si="74"/>
        <v>0</v>
      </c>
      <c r="R507" s="21">
        <f t="shared" si="75"/>
        <v>0</v>
      </c>
      <c r="S507" s="21">
        <f t="shared" si="76"/>
        <v>1009.1137790000001</v>
      </c>
      <c r="T507" s="21">
        <f t="shared" si="77"/>
        <v>211.46443199999999</v>
      </c>
      <c r="U507" s="22">
        <f t="shared" si="78"/>
        <v>1220.578211</v>
      </c>
      <c r="V507" s="39">
        <f t="shared" si="79"/>
        <v>0.71290292700762325</v>
      </c>
    </row>
    <row r="508" spans="1:22">
      <c r="A508">
        <v>503</v>
      </c>
      <c r="B508" s="155">
        <f t="shared" si="80"/>
        <v>41295</v>
      </c>
      <c r="C508" s="148">
        <f t="shared" si="71"/>
        <v>2013</v>
      </c>
      <c r="D508" s="148">
        <f t="shared" si="72"/>
        <v>1</v>
      </c>
      <c r="E508" s="152">
        <v>23</v>
      </c>
      <c r="F508" s="153">
        <v>0</v>
      </c>
      <c r="G508" s="154">
        <v>0</v>
      </c>
      <c r="H508" s="154">
        <v>1488.789</v>
      </c>
      <c r="I508" s="154">
        <v>231.46100000000001</v>
      </c>
      <c r="J508" s="151">
        <v>0</v>
      </c>
      <c r="K508" s="149">
        <f t="shared" si="73"/>
        <v>1720.25</v>
      </c>
      <c r="L508" s="148">
        <v>0</v>
      </c>
      <c r="M508" s="148">
        <v>0</v>
      </c>
      <c r="N508" s="148">
        <v>526.20899999999995</v>
      </c>
      <c r="O508" s="148">
        <v>62.131</v>
      </c>
      <c r="P508" s="148">
        <v>0</v>
      </c>
      <c r="Q508" s="21">
        <f t="shared" si="74"/>
        <v>0</v>
      </c>
      <c r="R508" s="21">
        <f t="shared" si="75"/>
        <v>0</v>
      </c>
      <c r="S508" s="21">
        <f t="shared" si="76"/>
        <v>1026.6337589999998</v>
      </c>
      <c r="T508" s="21">
        <f t="shared" si="77"/>
        <v>197.328056</v>
      </c>
      <c r="U508" s="22">
        <f t="shared" si="78"/>
        <v>1223.9618149999999</v>
      </c>
      <c r="V508" s="39">
        <f t="shared" si="79"/>
        <v>0.71150229036477253</v>
      </c>
    </row>
    <row r="509" spans="1:22">
      <c r="A509">
        <v>504</v>
      </c>
      <c r="B509" s="155">
        <f t="shared" si="80"/>
        <v>41295</v>
      </c>
      <c r="C509" s="148">
        <f t="shared" si="71"/>
        <v>2013</v>
      </c>
      <c r="D509" s="148">
        <f t="shared" si="72"/>
        <v>1</v>
      </c>
      <c r="E509" s="152">
        <v>24</v>
      </c>
      <c r="F509" s="153">
        <v>0</v>
      </c>
      <c r="G509" s="154">
        <v>0</v>
      </c>
      <c r="H509" s="154">
        <v>1650.357</v>
      </c>
      <c r="I509" s="154">
        <v>188.036</v>
      </c>
      <c r="J509" s="151">
        <v>0</v>
      </c>
      <c r="K509" s="149">
        <f t="shared" si="73"/>
        <v>1838.393</v>
      </c>
      <c r="L509" s="148">
        <v>0</v>
      </c>
      <c r="M509" s="148">
        <v>0</v>
      </c>
      <c r="N509" s="148">
        <v>579.08600000000001</v>
      </c>
      <c r="O509" s="148">
        <v>49.216999999999999</v>
      </c>
      <c r="P509" s="148">
        <v>0</v>
      </c>
      <c r="Q509" s="21">
        <f t="shared" si="74"/>
        <v>0</v>
      </c>
      <c r="R509" s="21">
        <f t="shared" si="75"/>
        <v>0</v>
      </c>
      <c r="S509" s="21">
        <f t="shared" si="76"/>
        <v>1129.7967860000001</v>
      </c>
      <c r="T509" s="21">
        <f t="shared" si="77"/>
        <v>156.31319200000002</v>
      </c>
      <c r="U509" s="22">
        <f t="shared" si="78"/>
        <v>1286.1099780000002</v>
      </c>
      <c r="V509" s="39">
        <f t="shared" si="79"/>
        <v>0.69958380933782938</v>
      </c>
    </row>
    <row r="510" spans="1:22">
      <c r="A510">
        <v>505</v>
      </c>
      <c r="B510" s="155">
        <f t="shared" si="80"/>
        <v>41296</v>
      </c>
      <c r="C510" s="148">
        <f t="shared" si="71"/>
        <v>2013</v>
      </c>
      <c r="D510" s="148">
        <f t="shared" si="72"/>
        <v>1</v>
      </c>
      <c r="E510" s="152">
        <v>1</v>
      </c>
      <c r="F510" s="153">
        <v>11.336</v>
      </c>
      <c r="G510" s="154">
        <v>0</v>
      </c>
      <c r="H510" s="154">
        <v>1537.05</v>
      </c>
      <c r="I510" s="154">
        <v>157.636</v>
      </c>
      <c r="J510" s="151">
        <v>0</v>
      </c>
      <c r="K510" s="149">
        <f t="shared" si="73"/>
        <v>1706.0219999999999</v>
      </c>
      <c r="L510" s="148">
        <v>5.7670000000000003</v>
      </c>
      <c r="M510" s="148">
        <v>0</v>
      </c>
      <c r="N510" s="148">
        <v>532.56700000000001</v>
      </c>
      <c r="O510" s="148">
        <v>40.290999999999997</v>
      </c>
      <c r="P510" s="148">
        <v>0</v>
      </c>
      <c r="Q510" s="21">
        <f t="shared" si="74"/>
        <v>16.164901</v>
      </c>
      <c r="R510" s="21">
        <f t="shared" si="75"/>
        <v>0</v>
      </c>
      <c r="S510" s="21">
        <f t="shared" si="76"/>
        <v>1039.038217</v>
      </c>
      <c r="T510" s="21">
        <f t="shared" si="77"/>
        <v>127.96421599999999</v>
      </c>
      <c r="U510" s="22">
        <f t="shared" si="78"/>
        <v>1183.1673340000002</v>
      </c>
      <c r="V510" s="39">
        <f t="shared" si="79"/>
        <v>0.69352407764964363</v>
      </c>
    </row>
    <row r="511" spans="1:22">
      <c r="A511">
        <v>506</v>
      </c>
      <c r="B511" s="155">
        <f t="shared" si="80"/>
        <v>41296</v>
      </c>
      <c r="C511" s="148">
        <f t="shared" si="71"/>
        <v>2013</v>
      </c>
      <c r="D511" s="148">
        <f t="shared" si="72"/>
        <v>1</v>
      </c>
      <c r="E511" s="152">
        <v>2</v>
      </c>
      <c r="F511" s="153">
        <v>16.97</v>
      </c>
      <c r="G511" s="154">
        <v>0</v>
      </c>
      <c r="H511" s="154">
        <v>1329.116</v>
      </c>
      <c r="I511" s="154">
        <v>116.114</v>
      </c>
      <c r="J511" s="151">
        <v>0</v>
      </c>
      <c r="K511" s="149">
        <f t="shared" si="73"/>
        <v>1462.2</v>
      </c>
      <c r="L511" s="148">
        <v>8.6379999999999999</v>
      </c>
      <c r="M511" s="148">
        <v>0</v>
      </c>
      <c r="N511" s="148">
        <v>463.60199999999998</v>
      </c>
      <c r="O511" s="148">
        <v>33.456000000000003</v>
      </c>
      <c r="P511" s="148">
        <v>0</v>
      </c>
      <c r="Q511" s="21">
        <f t="shared" si="74"/>
        <v>24.212313999999999</v>
      </c>
      <c r="R511" s="21">
        <f t="shared" si="75"/>
        <v>0</v>
      </c>
      <c r="S511" s="21">
        <f t="shared" si="76"/>
        <v>904.48750199999995</v>
      </c>
      <c r="T511" s="21">
        <f t="shared" si="77"/>
        <v>106.25625600000002</v>
      </c>
      <c r="U511" s="22">
        <f t="shared" si="78"/>
        <v>1034.9560719999999</v>
      </c>
      <c r="V511" s="39">
        <f t="shared" si="79"/>
        <v>0.70780746272739703</v>
      </c>
    </row>
    <row r="512" spans="1:22">
      <c r="A512">
        <v>507</v>
      </c>
      <c r="B512" s="155">
        <f t="shared" si="80"/>
        <v>41296</v>
      </c>
      <c r="C512" s="148">
        <f t="shared" si="71"/>
        <v>2013</v>
      </c>
      <c r="D512" s="148">
        <f t="shared" si="72"/>
        <v>1</v>
      </c>
      <c r="E512" s="152">
        <v>3</v>
      </c>
      <c r="F512" s="153">
        <v>0</v>
      </c>
      <c r="G512" s="154">
        <v>0</v>
      </c>
      <c r="H512" s="154">
        <v>1378.787</v>
      </c>
      <c r="I512" s="154">
        <v>95.545000000000002</v>
      </c>
      <c r="J512" s="151">
        <v>0</v>
      </c>
      <c r="K512" s="149">
        <f t="shared" si="73"/>
        <v>1474.3320000000001</v>
      </c>
      <c r="L512" s="148">
        <v>0</v>
      </c>
      <c r="M512" s="148">
        <v>0</v>
      </c>
      <c r="N512" s="148">
        <v>476.77100000000002</v>
      </c>
      <c r="O512" s="148">
        <v>28.111999999999998</v>
      </c>
      <c r="P512" s="148">
        <v>0</v>
      </c>
      <c r="Q512" s="21">
        <f t="shared" si="74"/>
        <v>0</v>
      </c>
      <c r="R512" s="21">
        <f t="shared" si="75"/>
        <v>0</v>
      </c>
      <c r="S512" s="21">
        <f t="shared" si="76"/>
        <v>930.18022100000007</v>
      </c>
      <c r="T512" s="21">
        <f t="shared" si="77"/>
        <v>89.283711999999994</v>
      </c>
      <c r="U512" s="22">
        <f t="shared" si="78"/>
        <v>1019.4639330000001</v>
      </c>
      <c r="V512" s="39">
        <f t="shared" si="79"/>
        <v>0.69147514467569049</v>
      </c>
    </row>
    <row r="513" spans="1:22">
      <c r="A513">
        <v>508</v>
      </c>
      <c r="B513" s="155">
        <f t="shared" si="80"/>
        <v>41296</v>
      </c>
      <c r="C513" s="148">
        <f t="shared" si="71"/>
        <v>2013</v>
      </c>
      <c r="D513" s="148">
        <f t="shared" si="72"/>
        <v>1</v>
      </c>
      <c r="E513" s="152">
        <v>4</v>
      </c>
      <c r="F513" s="153">
        <v>32.326000000000001</v>
      </c>
      <c r="G513" s="154">
        <v>0</v>
      </c>
      <c r="H513" s="154">
        <v>1215.864</v>
      </c>
      <c r="I513" s="154">
        <v>90.739000000000004</v>
      </c>
      <c r="J513" s="151">
        <v>0</v>
      </c>
      <c r="K513" s="149">
        <f t="shared" si="73"/>
        <v>1338.9290000000001</v>
      </c>
      <c r="L513" s="148">
        <v>16.513999999999999</v>
      </c>
      <c r="M513" s="148">
        <v>0</v>
      </c>
      <c r="N513" s="148">
        <v>421.97199999999998</v>
      </c>
      <c r="O513" s="148">
        <v>26.616</v>
      </c>
      <c r="P513" s="148">
        <v>0</v>
      </c>
      <c r="Q513" s="21">
        <f t="shared" si="74"/>
        <v>46.288741999999999</v>
      </c>
      <c r="R513" s="21">
        <f t="shared" si="75"/>
        <v>0</v>
      </c>
      <c r="S513" s="21">
        <f t="shared" si="76"/>
        <v>823.26737200000002</v>
      </c>
      <c r="T513" s="21">
        <f t="shared" si="77"/>
        <v>84.532415999999998</v>
      </c>
      <c r="U513" s="22">
        <f t="shared" si="78"/>
        <v>954.08852999999999</v>
      </c>
      <c r="V513" s="39">
        <f t="shared" si="79"/>
        <v>0.71257589461427751</v>
      </c>
    </row>
    <row r="514" spans="1:22">
      <c r="A514">
        <v>509</v>
      </c>
      <c r="B514" s="155">
        <f t="shared" si="80"/>
        <v>41296</v>
      </c>
      <c r="C514" s="148">
        <f t="shared" si="71"/>
        <v>2013</v>
      </c>
      <c r="D514" s="148">
        <f t="shared" si="72"/>
        <v>1</v>
      </c>
      <c r="E514" s="152">
        <v>5</v>
      </c>
      <c r="F514" s="153">
        <v>39.960999999999999</v>
      </c>
      <c r="G514" s="154">
        <v>0</v>
      </c>
      <c r="H514" s="154">
        <v>1299.8140000000001</v>
      </c>
      <c r="I514" s="154">
        <v>88.465000000000003</v>
      </c>
      <c r="J514" s="151">
        <v>0</v>
      </c>
      <c r="K514" s="149">
        <f t="shared" si="73"/>
        <v>1428.24</v>
      </c>
      <c r="L514" s="148">
        <v>20.459</v>
      </c>
      <c r="M514" s="148">
        <v>0</v>
      </c>
      <c r="N514" s="148">
        <v>467.53199999999998</v>
      </c>
      <c r="O514" s="148">
        <v>25.785</v>
      </c>
      <c r="P514" s="148">
        <v>0</v>
      </c>
      <c r="Q514" s="21">
        <f t="shared" si="74"/>
        <v>57.346576999999996</v>
      </c>
      <c r="R514" s="21">
        <f t="shared" si="75"/>
        <v>0</v>
      </c>
      <c r="S514" s="21">
        <f t="shared" si="76"/>
        <v>912.15493200000003</v>
      </c>
      <c r="T514" s="21">
        <f t="shared" si="77"/>
        <v>81.893160000000009</v>
      </c>
      <c r="U514" s="22">
        <f t="shared" si="78"/>
        <v>1051.394669</v>
      </c>
      <c r="V514" s="39">
        <f t="shared" si="79"/>
        <v>0.73614705441662465</v>
      </c>
    </row>
    <row r="515" spans="1:22">
      <c r="A515">
        <v>510</v>
      </c>
      <c r="B515" s="155">
        <f t="shared" si="80"/>
        <v>41296</v>
      </c>
      <c r="C515" s="148">
        <f t="shared" si="71"/>
        <v>2013</v>
      </c>
      <c r="D515" s="148">
        <f t="shared" si="72"/>
        <v>1</v>
      </c>
      <c r="E515" s="152">
        <v>6</v>
      </c>
      <c r="F515" s="153">
        <v>77.465000000000003</v>
      </c>
      <c r="G515" s="154">
        <v>0</v>
      </c>
      <c r="H515" s="154">
        <v>1133.2560000000001</v>
      </c>
      <c r="I515" s="154">
        <v>82.573999999999998</v>
      </c>
      <c r="J515" s="151">
        <v>0</v>
      </c>
      <c r="K515" s="149">
        <f t="shared" si="73"/>
        <v>1293.2950000000001</v>
      </c>
      <c r="L515" s="148">
        <v>39.494999999999997</v>
      </c>
      <c r="M515" s="148">
        <v>0</v>
      </c>
      <c r="N515" s="148">
        <v>414.29500000000002</v>
      </c>
      <c r="O515" s="148">
        <v>24.765999999999998</v>
      </c>
      <c r="P515" s="148">
        <v>0</v>
      </c>
      <c r="Q515" s="21">
        <f t="shared" si="74"/>
        <v>110.70448499999999</v>
      </c>
      <c r="R515" s="21">
        <f t="shared" si="75"/>
        <v>0</v>
      </c>
      <c r="S515" s="21">
        <f t="shared" si="76"/>
        <v>808.28954500000009</v>
      </c>
      <c r="T515" s="21">
        <f t="shared" si="77"/>
        <v>78.656815999999992</v>
      </c>
      <c r="U515" s="22">
        <f t="shared" si="78"/>
        <v>997.650846</v>
      </c>
      <c r="V515" s="39">
        <f t="shared" si="79"/>
        <v>0.77140238383354143</v>
      </c>
    </row>
    <row r="516" spans="1:22">
      <c r="A516">
        <v>511</v>
      </c>
      <c r="B516" s="155">
        <f t="shared" si="80"/>
        <v>41296</v>
      </c>
      <c r="C516" s="148">
        <f t="shared" si="71"/>
        <v>2013</v>
      </c>
      <c r="D516" s="148">
        <f t="shared" si="72"/>
        <v>1</v>
      </c>
      <c r="E516" s="152">
        <v>7</v>
      </c>
      <c r="F516" s="153">
        <v>76.634</v>
      </c>
      <c r="G516" s="154">
        <v>133.06899999999999</v>
      </c>
      <c r="H516" s="154">
        <v>1018.735</v>
      </c>
      <c r="I516" s="154">
        <v>79.346000000000004</v>
      </c>
      <c r="J516" s="151">
        <v>0</v>
      </c>
      <c r="K516" s="149">
        <f t="shared" si="73"/>
        <v>1307.7840000000001</v>
      </c>
      <c r="L516" s="148">
        <v>39.058999999999997</v>
      </c>
      <c r="M516" s="148">
        <v>41.225000000000001</v>
      </c>
      <c r="N516" s="148">
        <v>396.69</v>
      </c>
      <c r="O516" s="148">
        <v>23.873999999999999</v>
      </c>
      <c r="P516" s="148">
        <v>0</v>
      </c>
      <c r="Q516" s="21">
        <f t="shared" si="74"/>
        <v>109.48237699999999</v>
      </c>
      <c r="R516" s="21">
        <f t="shared" si="75"/>
        <v>131.796325</v>
      </c>
      <c r="S516" s="21">
        <f t="shared" si="76"/>
        <v>773.94218999999998</v>
      </c>
      <c r="T516" s="21">
        <f t="shared" si="77"/>
        <v>75.823824000000002</v>
      </c>
      <c r="U516" s="22">
        <f t="shared" si="78"/>
        <v>1091.0447159999999</v>
      </c>
      <c r="V516" s="39">
        <f t="shared" si="79"/>
        <v>0.83426981519884003</v>
      </c>
    </row>
    <row r="517" spans="1:22">
      <c r="A517">
        <v>512</v>
      </c>
      <c r="B517" s="155">
        <f t="shared" si="80"/>
        <v>41296</v>
      </c>
      <c r="C517" s="148">
        <f t="shared" si="71"/>
        <v>2013</v>
      </c>
      <c r="D517" s="148">
        <f t="shared" si="72"/>
        <v>1</v>
      </c>
      <c r="E517" s="152">
        <v>8</v>
      </c>
      <c r="F517" s="153">
        <v>65.661000000000001</v>
      </c>
      <c r="G517" s="154">
        <v>218.21700000000001</v>
      </c>
      <c r="H517" s="154">
        <v>934.40099999999995</v>
      </c>
      <c r="I517" s="154">
        <v>79.239999999999995</v>
      </c>
      <c r="J517" s="151">
        <v>0</v>
      </c>
      <c r="K517" s="149">
        <f t="shared" si="73"/>
        <v>1297.519</v>
      </c>
      <c r="L517" s="148">
        <v>34.125999999999998</v>
      </c>
      <c r="M517" s="148">
        <v>65.584000000000003</v>
      </c>
      <c r="N517" s="148">
        <v>357.93599999999998</v>
      </c>
      <c r="O517" s="148">
        <v>23.655999999999999</v>
      </c>
      <c r="P517" s="148">
        <v>0</v>
      </c>
      <c r="Q517" s="21">
        <f t="shared" si="74"/>
        <v>95.655177999999992</v>
      </c>
      <c r="R517" s="21">
        <f t="shared" si="75"/>
        <v>209.67204800000002</v>
      </c>
      <c r="S517" s="21">
        <f t="shared" si="76"/>
        <v>698.33313599999997</v>
      </c>
      <c r="T517" s="21">
        <f t="shared" si="77"/>
        <v>75.131456</v>
      </c>
      <c r="U517" s="22">
        <f t="shared" si="78"/>
        <v>1078.7918179999999</v>
      </c>
      <c r="V517" s="39">
        <f t="shared" si="79"/>
        <v>0.83142660569903015</v>
      </c>
    </row>
    <row r="518" spans="1:22">
      <c r="A518">
        <v>513</v>
      </c>
      <c r="B518" s="155">
        <f t="shared" si="80"/>
        <v>41296</v>
      </c>
      <c r="C518" s="148">
        <f t="shared" si="71"/>
        <v>2013</v>
      </c>
      <c r="D518" s="148">
        <f t="shared" si="72"/>
        <v>1</v>
      </c>
      <c r="E518" s="152">
        <v>9</v>
      </c>
      <c r="F518" s="153">
        <v>26.324999999999999</v>
      </c>
      <c r="G518" s="154">
        <v>379.12099999999998</v>
      </c>
      <c r="H518" s="154">
        <v>914.80399999999997</v>
      </c>
      <c r="I518" s="154">
        <v>126.925</v>
      </c>
      <c r="J518" s="151">
        <v>0</v>
      </c>
      <c r="K518" s="149">
        <f t="shared" si="73"/>
        <v>1447.175</v>
      </c>
      <c r="L518" s="148">
        <v>13.404</v>
      </c>
      <c r="M518" s="148">
        <v>100.31399999999999</v>
      </c>
      <c r="N518" s="148">
        <v>347.26900000000001</v>
      </c>
      <c r="O518" s="148">
        <v>34.762</v>
      </c>
      <c r="P518" s="148">
        <v>0</v>
      </c>
      <c r="Q518" s="21">
        <f t="shared" si="74"/>
        <v>37.571412000000002</v>
      </c>
      <c r="R518" s="21">
        <f t="shared" si="75"/>
        <v>320.70385799999997</v>
      </c>
      <c r="S518" s="21">
        <f t="shared" si="76"/>
        <v>677.52181900000005</v>
      </c>
      <c r="T518" s="21">
        <f t="shared" si="77"/>
        <v>110.40411200000001</v>
      </c>
      <c r="U518" s="22">
        <f t="shared" si="78"/>
        <v>1146.2012010000001</v>
      </c>
      <c r="V518" s="39">
        <f t="shared" si="79"/>
        <v>0.79202667334634724</v>
      </c>
    </row>
    <row r="519" spans="1:22">
      <c r="A519">
        <v>514</v>
      </c>
      <c r="B519" s="155">
        <f t="shared" si="80"/>
        <v>41296</v>
      </c>
      <c r="C519" s="148">
        <f t="shared" ref="C519:C582" si="81">YEAR(B519)</f>
        <v>2013</v>
      </c>
      <c r="D519" s="148">
        <f t="shared" ref="D519:D582" si="82">MONTH(B519)</f>
        <v>1</v>
      </c>
      <c r="E519" s="152">
        <v>10</v>
      </c>
      <c r="F519" s="153">
        <v>57.037999999999997</v>
      </c>
      <c r="G519" s="154">
        <v>398.85700000000003</v>
      </c>
      <c r="H519" s="154">
        <v>966.678</v>
      </c>
      <c r="I519" s="154">
        <v>148.33600000000001</v>
      </c>
      <c r="J519" s="151">
        <v>0</v>
      </c>
      <c r="K519" s="149">
        <f t="shared" ref="K519:K582" si="83">SUM(F519:J519)</f>
        <v>1570.9090000000001</v>
      </c>
      <c r="L519" s="148">
        <v>27.777999999999999</v>
      </c>
      <c r="M519" s="148">
        <v>105.608</v>
      </c>
      <c r="N519" s="148">
        <v>359.82499999999999</v>
      </c>
      <c r="O519" s="148">
        <v>39.722000000000001</v>
      </c>
      <c r="P519" s="148">
        <v>0</v>
      </c>
      <c r="Q519" s="21">
        <f t="shared" ref="Q519:Q582" si="84">+$Q$2*L519</f>
        <v>77.861733999999998</v>
      </c>
      <c r="R519" s="21">
        <f t="shared" ref="R519:R582" si="85">+$R$2*M519</f>
        <v>337.62877600000002</v>
      </c>
      <c r="S519" s="21">
        <f t="shared" ref="S519:S582" si="86">+$S$2*N519</f>
        <v>702.01857500000006</v>
      </c>
      <c r="T519" s="21">
        <f t="shared" ref="T519:T582" si="87">+$T$2*O519</f>
        <v>126.15707200000001</v>
      </c>
      <c r="U519" s="22">
        <f t="shared" ref="U519:U582" si="88">SUM(Q519:T519)</f>
        <v>1243.6661570000001</v>
      </c>
      <c r="V519" s="39">
        <f t="shared" ref="V519:V582" si="89">+U519/K519</f>
        <v>0.7916856781646805</v>
      </c>
    </row>
    <row r="520" spans="1:22">
      <c r="A520">
        <v>515</v>
      </c>
      <c r="B520" s="155">
        <f t="shared" si="80"/>
        <v>41296</v>
      </c>
      <c r="C520" s="148">
        <f t="shared" si="81"/>
        <v>2013</v>
      </c>
      <c r="D520" s="148">
        <f t="shared" si="82"/>
        <v>1</v>
      </c>
      <c r="E520" s="152">
        <v>11</v>
      </c>
      <c r="F520" s="153">
        <v>51.063000000000002</v>
      </c>
      <c r="G520" s="154">
        <v>393.77199999999999</v>
      </c>
      <c r="H520" s="154">
        <v>1076.498</v>
      </c>
      <c r="I520" s="154">
        <v>164.90100000000001</v>
      </c>
      <c r="J520" s="151">
        <v>0</v>
      </c>
      <c r="K520" s="149">
        <f t="shared" si="83"/>
        <v>1686.2340000000002</v>
      </c>
      <c r="L520" s="148">
        <v>24.456</v>
      </c>
      <c r="M520" s="148">
        <v>104.504</v>
      </c>
      <c r="N520" s="148">
        <v>393.94400000000002</v>
      </c>
      <c r="O520" s="148">
        <v>43.62</v>
      </c>
      <c r="P520" s="148">
        <v>0</v>
      </c>
      <c r="Q520" s="21">
        <f t="shared" si="84"/>
        <v>68.550167999999999</v>
      </c>
      <c r="R520" s="21">
        <f t="shared" si="85"/>
        <v>334.099288</v>
      </c>
      <c r="S520" s="21">
        <f t="shared" si="86"/>
        <v>768.58474400000011</v>
      </c>
      <c r="T520" s="21">
        <f t="shared" si="87"/>
        <v>138.53711999999999</v>
      </c>
      <c r="U520" s="22">
        <f t="shared" si="88"/>
        <v>1309.7713200000001</v>
      </c>
      <c r="V520" s="39">
        <f t="shared" si="89"/>
        <v>0.77674351246624129</v>
      </c>
    </row>
    <row r="521" spans="1:22">
      <c r="A521">
        <v>516</v>
      </c>
      <c r="B521" s="155">
        <f t="shared" si="80"/>
        <v>41296</v>
      </c>
      <c r="C521" s="148">
        <f t="shared" si="81"/>
        <v>2013</v>
      </c>
      <c r="D521" s="148">
        <f t="shared" si="82"/>
        <v>1</v>
      </c>
      <c r="E521" s="152">
        <v>12</v>
      </c>
      <c r="F521" s="153">
        <v>68.552000000000007</v>
      </c>
      <c r="G521" s="154">
        <v>397.62400000000002</v>
      </c>
      <c r="H521" s="154">
        <v>1019.3</v>
      </c>
      <c r="I521" s="154">
        <v>188.398</v>
      </c>
      <c r="J521" s="151">
        <v>0</v>
      </c>
      <c r="K521" s="149">
        <f t="shared" si="83"/>
        <v>1673.874</v>
      </c>
      <c r="L521" s="148">
        <v>32.466999999999999</v>
      </c>
      <c r="M521" s="148">
        <v>105.151</v>
      </c>
      <c r="N521" s="148">
        <v>382.291</v>
      </c>
      <c r="O521" s="148">
        <v>49.908999999999999</v>
      </c>
      <c r="P521" s="148">
        <v>0</v>
      </c>
      <c r="Q521" s="21">
        <f t="shared" si="84"/>
        <v>91.005000999999993</v>
      </c>
      <c r="R521" s="21">
        <f t="shared" si="85"/>
        <v>336.16774700000002</v>
      </c>
      <c r="S521" s="21">
        <f t="shared" si="86"/>
        <v>745.84974099999999</v>
      </c>
      <c r="T521" s="21">
        <f t="shared" si="87"/>
        <v>158.51098400000001</v>
      </c>
      <c r="U521" s="22">
        <f t="shared" si="88"/>
        <v>1331.533473</v>
      </c>
      <c r="V521" s="39">
        <f t="shared" si="89"/>
        <v>0.7954801096139853</v>
      </c>
    </row>
    <row r="522" spans="1:22">
      <c r="A522">
        <v>517</v>
      </c>
      <c r="B522" s="155">
        <f t="shared" si="80"/>
        <v>41296</v>
      </c>
      <c r="C522" s="148">
        <f t="shared" si="81"/>
        <v>2013</v>
      </c>
      <c r="D522" s="148">
        <f t="shared" si="82"/>
        <v>1</v>
      </c>
      <c r="E522" s="152">
        <v>13</v>
      </c>
      <c r="F522" s="153">
        <v>99.981999999999999</v>
      </c>
      <c r="G522" s="154">
        <v>399.22800000000001</v>
      </c>
      <c r="H522" s="154">
        <v>1007.5940000000001</v>
      </c>
      <c r="I522" s="154">
        <v>237.36</v>
      </c>
      <c r="J522" s="151">
        <v>0</v>
      </c>
      <c r="K522" s="149">
        <f t="shared" si="83"/>
        <v>1744.1640000000002</v>
      </c>
      <c r="L522" s="148">
        <v>47.975000000000001</v>
      </c>
      <c r="M522" s="148">
        <v>105.562</v>
      </c>
      <c r="N522" s="148">
        <v>378.48399999999998</v>
      </c>
      <c r="O522" s="148">
        <v>63.337000000000003</v>
      </c>
      <c r="P522" s="148">
        <v>0</v>
      </c>
      <c r="Q522" s="21">
        <f t="shared" si="84"/>
        <v>134.47392500000001</v>
      </c>
      <c r="R522" s="21">
        <f t="shared" si="85"/>
        <v>337.48171400000001</v>
      </c>
      <c r="S522" s="21">
        <f t="shared" si="86"/>
        <v>738.42228399999999</v>
      </c>
      <c r="T522" s="21">
        <f t="shared" si="87"/>
        <v>201.15831200000002</v>
      </c>
      <c r="U522" s="22">
        <f t="shared" si="88"/>
        <v>1411.536235</v>
      </c>
      <c r="V522" s="39">
        <f t="shared" si="89"/>
        <v>0.80929100417162603</v>
      </c>
    </row>
    <row r="523" spans="1:22">
      <c r="A523">
        <v>518</v>
      </c>
      <c r="B523" s="155">
        <f t="shared" si="80"/>
        <v>41296</v>
      </c>
      <c r="C523" s="148">
        <f t="shared" si="81"/>
        <v>2013</v>
      </c>
      <c r="D523" s="148">
        <f t="shared" si="82"/>
        <v>1</v>
      </c>
      <c r="E523" s="152">
        <v>14</v>
      </c>
      <c r="F523" s="153">
        <v>104.788</v>
      </c>
      <c r="G523" s="154">
        <v>400.44299999999998</v>
      </c>
      <c r="H523" s="154">
        <v>985.58799999999997</v>
      </c>
      <c r="I523" s="154">
        <v>278.94600000000003</v>
      </c>
      <c r="J523" s="151">
        <v>0</v>
      </c>
      <c r="K523" s="149">
        <f t="shared" si="83"/>
        <v>1769.7649999999999</v>
      </c>
      <c r="L523" s="148">
        <v>50.2</v>
      </c>
      <c r="M523" s="148">
        <v>105.845</v>
      </c>
      <c r="N523" s="148">
        <v>376.512</v>
      </c>
      <c r="O523" s="148">
        <v>75.459999999999994</v>
      </c>
      <c r="P523" s="148">
        <v>0</v>
      </c>
      <c r="Q523" s="21">
        <f t="shared" si="84"/>
        <v>140.7106</v>
      </c>
      <c r="R523" s="21">
        <f t="shared" si="85"/>
        <v>338.38646499999999</v>
      </c>
      <c r="S523" s="21">
        <f t="shared" si="86"/>
        <v>734.57491200000004</v>
      </c>
      <c r="T523" s="21">
        <f t="shared" si="87"/>
        <v>239.66095999999999</v>
      </c>
      <c r="U523" s="22">
        <f t="shared" si="88"/>
        <v>1453.3329369999999</v>
      </c>
      <c r="V523" s="39">
        <f t="shared" si="89"/>
        <v>0.82120108432475503</v>
      </c>
    </row>
    <row r="524" spans="1:22">
      <c r="A524">
        <v>519</v>
      </c>
      <c r="B524" s="155">
        <f t="shared" si="80"/>
        <v>41296</v>
      </c>
      <c r="C524" s="148">
        <f t="shared" si="81"/>
        <v>2013</v>
      </c>
      <c r="D524" s="148">
        <f t="shared" si="82"/>
        <v>1</v>
      </c>
      <c r="E524" s="152">
        <v>15</v>
      </c>
      <c r="F524" s="153">
        <v>103.748</v>
      </c>
      <c r="G524" s="154">
        <v>401.15899999999999</v>
      </c>
      <c r="H524" s="154">
        <v>1014.949</v>
      </c>
      <c r="I524" s="154">
        <v>299.47199999999998</v>
      </c>
      <c r="J524" s="151">
        <v>0</v>
      </c>
      <c r="K524" s="149">
        <f t="shared" si="83"/>
        <v>1819.328</v>
      </c>
      <c r="L524" s="148">
        <v>50.189</v>
      </c>
      <c r="M524" s="148">
        <v>106.07</v>
      </c>
      <c r="N524" s="148">
        <v>378.30200000000002</v>
      </c>
      <c r="O524" s="148">
        <v>81.481999999999999</v>
      </c>
      <c r="P524" s="148">
        <v>0</v>
      </c>
      <c r="Q524" s="21">
        <f t="shared" si="84"/>
        <v>140.679767</v>
      </c>
      <c r="R524" s="21">
        <f t="shared" si="85"/>
        <v>339.10579000000001</v>
      </c>
      <c r="S524" s="21">
        <f t="shared" si="86"/>
        <v>738.06720200000007</v>
      </c>
      <c r="T524" s="21">
        <f t="shared" si="87"/>
        <v>258.786832</v>
      </c>
      <c r="U524" s="22">
        <f t="shared" si="88"/>
        <v>1476.6395910000001</v>
      </c>
      <c r="V524" s="39">
        <f t="shared" si="89"/>
        <v>0.81164011712016748</v>
      </c>
    </row>
    <row r="525" spans="1:22">
      <c r="A525">
        <v>520</v>
      </c>
      <c r="B525" s="155">
        <f t="shared" si="80"/>
        <v>41296</v>
      </c>
      <c r="C525" s="148">
        <f t="shared" si="81"/>
        <v>2013</v>
      </c>
      <c r="D525" s="148">
        <f t="shared" si="82"/>
        <v>1</v>
      </c>
      <c r="E525" s="152">
        <v>16</v>
      </c>
      <c r="F525" s="153">
        <v>169.114</v>
      </c>
      <c r="G525" s="154">
        <v>400.74</v>
      </c>
      <c r="H525" s="154">
        <v>965.39200000000005</v>
      </c>
      <c r="I525" s="154">
        <v>319.30099999999999</v>
      </c>
      <c r="J525" s="151">
        <v>0</v>
      </c>
      <c r="K525" s="149">
        <f t="shared" si="83"/>
        <v>1854.547</v>
      </c>
      <c r="L525" s="148">
        <v>81.141999999999996</v>
      </c>
      <c r="M525" s="148">
        <v>105.902</v>
      </c>
      <c r="N525" s="148">
        <v>368.15600000000001</v>
      </c>
      <c r="O525" s="148">
        <v>87.063000000000002</v>
      </c>
      <c r="P525" s="148">
        <v>0</v>
      </c>
      <c r="Q525" s="21">
        <f t="shared" si="84"/>
        <v>227.44102599999999</v>
      </c>
      <c r="R525" s="21">
        <f t="shared" si="85"/>
        <v>338.56869399999999</v>
      </c>
      <c r="S525" s="21">
        <f t="shared" si="86"/>
        <v>718.27235600000006</v>
      </c>
      <c r="T525" s="21">
        <f t="shared" si="87"/>
        <v>276.51208800000001</v>
      </c>
      <c r="U525" s="22">
        <f t="shared" si="88"/>
        <v>1560.7941639999999</v>
      </c>
      <c r="V525" s="39">
        <f t="shared" si="89"/>
        <v>0.84160399493784732</v>
      </c>
    </row>
    <row r="526" spans="1:22">
      <c r="A526">
        <v>521</v>
      </c>
      <c r="B526" s="155">
        <f t="shared" si="80"/>
        <v>41296</v>
      </c>
      <c r="C526" s="148">
        <f t="shared" si="81"/>
        <v>2013</v>
      </c>
      <c r="D526" s="148">
        <f t="shared" si="82"/>
        <v>1</v>
      </c>
      <c r="E526" s="152">
        <v>17</v>
      </c>
      <c r="F526" s="153">
        <v>186.983</v>
      </c>
      <c r="G526" s="154">
        <v>399.18099999999998</v>
      </c>
      <c r="H526" s="154">
        <v>904.15800000000002</v>
      </c>
      <c r="I526" s="154">
        <v>328.25900000000001</v>
      </c>
      <c r="J526" s="151">
        <v>0</v>
      </c>
      <c r="K526" s="149">
        <f t="shared" si="83"/>
        <v>1818.5810000000001</v>
      </c>
      <c r="L526" s="148">
        <v>90.876000000000005</v>
      </c>
      <c r="M526" s="148">
        <v>105.494</v>
      </c>
      <c r="N526" s="148">
        <v>344.178</v>
      </c>
      <c r="O526" s="148">
        <v>88.644999999999996</v>
      </c>
      <c r="P526" s="148">
        <v>0</v>
      </c>
      <c r="Q526" s="21">
        <f t="shared" si="84"/>
        <v>254.72542799999999</v>
      </c>
      <c r="R526" s="21">
        <f t="shared" si="85"/>
        <v>337.264318</v>
      </c>
      <c r="S526" s="21">
        <f t="shared" si="86"/>
        <v>671.49127799999997</v>
      </c>
      <c r="T526" s="21">
        <f t="shared" si="87"/>
        <v>281.53652</v>
      </c>
      <c r="U526" s="22">
        <f t="shared" si="88"/>
        <v>1545.0175439999998</v>
      </c>
      <c r="V526" s="39">
        <f t="shared" si="89"/>
        <v>0.84957312542031382</v>
      </c>
    </row>
    <row r="527" spans="1:22">
      <c r="A527">
        <v>522</v>
      </c>
      <c r="B527" s="155">
        <f t="shared" si="80"/>
        <v>41296</v>
      </c>
      <c r="C527" s="148">
        <f t="shared" si="81"/>
        <v>2013</v>
      </c>
      <c r="D527" s="148">
        <f t="shared" si="82"/>
        <v>1</v>
      </c>
      <c r="E527" s="152">
        <v>18</v>
      </c>
      <c r="F527" s="153">
        <v>211.69499999999999</v>
      </c>
      <c r="G527" s="154">
        <v>404.18700000000001</v>
      </c>
      <c r="H527" s="154">
        <v>835.36599999999999</v>
      </c>
      <c r="I527" s="154">
        <v>342.63400000000001</v>
      </c>
      <c r="J527" s="151">
        <v>0</v>
      </c>
      <c r="K527" s="149">
        <f t="shared" si="83"/>
        <v>1793.8820000000001</v>
      </c>
      <c r="L527" s="148">
        <v>102.164</v>
      </c>
      <c r="M527" s="148">
        <v>106.82599999999999</v>
      </c>
      <c r="N527" s="148">
        <v>328.45299999999997</v>
      </c>
      <c r="O527" s="148">
        <v>92.864999999999995</v>
      </c>
      <c r="P527" s="148">
        <v>0</v>
      </c>
      <c r="Q527" s="21">
        <f t="shared" si="84"/>
        <v>286.36569200000002</v>
      </c>
      <c r="R527" s="21">
        <f t="shared" si="85"/>
        <v>341.52272199999999</v>
      </c>
      <c r="S527" s="21">
        <f t="shared" si="86"/>
        <v>640.81180299999994</v>
      </c>
      <c r="T527" s="21">
        <f t="shared" si="87"/>
        <v>294.93923999999998</v>
      </c>
      <c r="U527" s="22">
        <f t="shared" si="88"/>
        <v>1563.639457</v>
      </c>
      <c r="V527" s="39">
        <f t="shared" si="89"/>
        <v>0.8716512329127557</v>
      </c>
    </row>
    <row r="528" spans="1:22">
      <c r="A528">
        <v>523</v>
      </c>
      <c r="B528" s="155">
        <f t="shared" si="80"/>
        <v>41296</v>
      </c>
      <c r="C528" s="148">
        <f t="shared" si="81"/>
        <v>2013</v>
      </c>
      <c r="D528" s="148">
        <f t="shared" si="82"/>
        <v>1</v>
      </c>
      <c r="E528" s="152">
        <v>19</v>
      </c>
      <c r="F528" s="153">
        <v>239.80199999999999</v>
      </c>
      <c r="G528" s="154">
        <v>403.529</v>
      </c>
      <c r="H528" s="154">
        <v>797.62599999999998</v>
      </c>
      <c r="I528" s="154">
        <v>331.73899999999998</v>
      </c>
      <c r="J528" s="151">
        <v>0</v>
      </c>
      <c r="K528" s="149">
        <f t="shared" si="83"/>
        <v>1772.6959999999999</v>
      </c>
      <c r="L528" s="148">
        <v>116.79600000000001</v>
      </c>
      <c r="M528" s="148">
        <v>106.685</v>
      </c>
      <c r="N528" s="148">
        <v>314.61700000000002</v>
      </c>
      <c r="O528" s="148">
        <v>87.448999999999998</v>
      </c>
      <c r="P528" s="148">
        <v>0</v>
      </c>
      <c r="Q528" s="21">
        <f t="shared" si="84"/>
        <v>327.379188</v>
      </c>
      <c r="R528" s="21">
        <f t="shared" si="85"/>
        <v>341.07194500000003</v>
      </c>
      <c r="S528" s="21">
        <f t="shared" si="86"/>
        <v>613.817767</v>
      </c>
      <c r="T528" s="21">
        <f t="shared" si="87"/>
        <v>277.738024</v>
      </c>
      <c r="U528" s="22">
        <f t="shared" si="88"/>
        <v>1560.006924</v>
      </c>
      <c r="V528" s="39">
        <f t="shared" si="89"/>
        <v>0.88001943029148832</v>
      </c>
    </row>
    <row r="529" spans="1:22">
      <c r="A529">
        <v>524</v>
      </c>
      <c r="B529" s="155">
        <f t="shared" si="80"/>
        <v>41296</v>
      </c>
      <c r="C529" s="148">
        <f t="shared" si="81"/>
        <v>2013</v>
      </c>
      <c r="D529" s="148">
        <f t="shared" si="82"/>
        <v>1</v>
      </c>
      <c r="E529" s="152">
        <v>20</v>
      </c>
      <c r="F529" s="153">
        <v>247.92</v>
      </c>
      <c r="G529" s="154">
        <v>403.17899999999997</v>
      </c>
      <c r="H529" s="154">
        <v>687.88300000000004</v>
      </c>
      <c r="I529" s="154">
        <v>337.7</v>
      </c>
      <c r="J529" s="151">
        <v>0</v>
      </c>
      <c r="K529" s="149">
        <f t="shared" si="83"/>
        <v>1676.682</v>
      </c>
      <c r="L529" s="148">
        <v>120.71299999999999</v>
      </c>
      <c r="M529" s="148">
        <v>106.611</v>
      </c>
      <c r="N529" s="148">
        <v>298.84300000000002</v>
      </c>
      <c r="O529" s="148">
        <v>91.873999999999995</v>
      </c>
      <c r="P529" s="148">
        <v>0</v>
      </c>
      <c r="Q529" s="21">
        <f t="shared" si="84"/>
        <v>338.35853899999995</v>
      </c>
      <c r="R529" s="21">
        <f t="shared" si="85"/>
        <v>340.83536700000002</v>
      </c>
      <c r="S529" s="21">
        <f t="shared" si="86"/>
        <v>583.0426930000001</v>
      </c>
      <c r="T529" s="21">
        <f t="shared" si="87"/>
        <v>291.79182400000002</v>
      </c>
      <c r="U529" s="22">
        <f t="shared" si="88"/>
        <v>1554.0284230000002</v>
      </c>
      <c r="V529" s="39">
        <f t="shared" si="89"/>
        <v>0.92684744215062853</v>
      </c>
    </row>
    <row r="530" spans="1:22">
      <c r="A530">
        <v>525</v>
      </c>
      <c r="B530" s="155">
        <f t="shared" si="80"/>
        <v>41296</v>
      </c>
      <c r="C530" s="148">
        <f t="shared" si="81"/>
        <v>2013</v>
      </c>
      <c r="D530" s="148">
        <f t="shared" si="82"/>
        <v>1</v>
      </c>
      <c r="E530" s="152">
        <v>21</v>
      </c>
      <c r="F530" s="153">
        <v>252.9</v>
      </c>
      <c r="G530" s="154">
        <v>410.76900000000001</v>
      </c>
      <c r="H530" s="154">
        <v>672.23</v>
      </c>
      <c r="I530" s="154">
        <v>356.34399999999999</v>
      </c>
      <c r="J530" s="151">
        <v>0</v>
      </c>
      <c r="K530" s="149">
        <f t="shared" si="83"/>
        <v>1692.2429999999999</v>
      </c>
      <c r="L530" s="148">
        <v>120.911</v>
      </c>
      <c r="M530" s="148">
        <v>108.489</v>
      </c>
      <c r="N530" s="148">
        <v>283.19099999999997</v>
      </c>
      <c r="O530" s="148">
        <v>96.858999999999995</v>
      </c>
      <c r="P530" s="148">
        <v>0</v>
      </c>
      <c r="Q530" s="21">
        <f t="shared" si="84"/>
        <v>338.91353299999997</v>
      </c>
      <c r="R530" s="21">
        <f t="shared" si="85"/>
        <v>346.83933300000001</v>
      </c>
      <c r="S530" s="21">
        <f t="shared" si="86"/>
        <v>552.50564099999997</v>
      </c>
      <c r="T530" s="21">
        <f t="shared" si="87"/>
        <v>307.62418400000001</v>
      </c>
      <c r="U530" s="22">
        <f t="shared" si="88"/>
        <v>1545.882691</v>
      </c>
      <c r="V530" s="39">
        <f t="shared" si="89"/>
        <v>0.91351105662721022</v>
      </c>
    </row>
    <row r="531" spans="1:22">
      <c r="A531">
        <v>526</v>
      </c>
      <c r="B531" s="155">
        <f t="shared" si="80"/>
        <v>41296</v>
      </c>
      <c r="C531" s="148">
        <f t="shared" si="81"/>
        <v>2013</v>
      </c>
      <c r="D531" s="148">
        <f t="shared" si="82"/>
        <v>1</v>
      </c>
      <c r="E531" s="152">
        <v>22</v>
      </c>
      <c r="F531" s="153">
        <v>258.36</v>
      </c>
      <c r="G531" s="154">
        <v>425.56700000000001</v>
      </c>
      <c r="H531" s="154">
        <v>875.947</v>
      </c>
      <c r="I531" s="154">
        <v>354.61399999999998</v>
      </c>
      <c r="J531" s="151">
        <v>0</v>
      </c>
      <c r="K531" s="149">
        <f t="shared" si="83"/>
        <v>1914.4880000000001</v>
      </c>
      <c r="L531" s="148">
        <v>124.69799999999999</v>
      </c>
      <c r="M531" s="148">
        <v>112.48099999999999</v>
      </c>
      <c r="N531" s="148">
        <v>352.14499999999998</v>
      </c>
      <c r="O531" s="148">
        <v>95.882000000000005</v>
      </c>
      <c r="P531" s="148">
        <v>0</v>
      </c>
      <c r="Q531" s="21">
        <f t="shared" si="84"/>
        <v>349.52849399999997</v>
      </c>
      <c r="R531" s="21">
        <f t="shared" si="85"/>
        <v>359.60175699999996</v>
      </c>
      <c r="S531" s="21">
        <f t="shared" si="86"/>
        <v>687.03489500000001</v>
      </c>
      <c r="T531" s="21">
        <f t="shared" si="87"/>
        <v>304.52123200000005</v>
      </c>
      <c r="U531" s="22">
        <f t="shared" si="88"/>
        <v>1700.6863779999999</v>
      </c>
      <c r="V531" s="39">
        <f t="shared" si="89"/>
        <v>0.88832438646781797</v>
      </c>
    </row>
    <row r="532" spans="1:22">
      <c r="A532">
        <v>527</v>
      </c>
      <c r="B532" s="155">
        <f t="shared" si="80"/>
        <v>41296</v>
      </c>
      <c r="C532" s="148">
        <f t="shared" si="81"/>
        <v>2013</v>
      </c>
      <c r="D532" s="148">
        <f t="shared" si="82"/>
        <v>1</v>
      </c>
      <c r="E532" s="152">
        <v>23</v>
      </c>
      <c r="F532" s="153">
        <v>260.58</v>
      </c>
      <c r="G532" s="154">
        <v>418.298</v>
      </c>
      <c r="H532" s="154">
        <v>839.66499999999996</v>
      </c>
      <c r="I532" s="154">
        <v>333.75099999999998</v>
      </c>
      <c r="J532" s="151">
        <v>0</v>
      </c>
      <c r="K532" s="149">
        <f t="shared" si="83"/>
        <v>1852.2939999999999</v>
      </c>
      <c r="L532" s="148">
        <v>126.413</v>
      </c>
      <c r="M532" s="148">
        <v>110.732</v>
      </c>
      <c r="N532" s="148">
        <v>341.447</v>
      </c>
      <c r="O532" s="148">
        <v>90.718000000000004</v>
      </c>
      <c r="P532" s="148">
        <v>0</v>
      </c>
      <c r="Q532" s="21">
        <f t="shared" si="84"/>
        <v>354.33563899999996</v>
      </c>
      <c r="R532" s="21">
        <f t="shared" si="85"/>
        <v>354.01020399999999</v>
      </c>
      <c r="S532" s="21">
        <f t="shared" si="86"/>
        <v>666.16309699999999</v>
      </c>
      <c r="T532" s="21">
        <f t="shared" si="87"/>
        <v>288.12036800000004</v>
      </c>
      <c r="U532" s="22">
        <f t="shared" si="88"/>
        <v>1662.629308</v>
      </c>
      <c r="V532" s="39">
        <f t="shared" si="89"/>
        <v>0.89760551402747091</v>
      </c>
    </row>
    <row r="533" spans="1:22">
      <c r="A533">
        <v>528</v>
      </c>
      <c r="B533" s="155">
        <f t="shared" si="80"/>
        <v>41296</v>
      </c>
      <c r="C533" s="148">
        <f t="shared" si="81"/>
        <v>2013</v>
      </c>
      <c r="D533" s="148">
        <f t="shared" si="82"/>
        <v>1</v>
      </c>
      <c r="E533" s="152">
        <v>24</v>
      </c>
      <c r="F533" s="153">
        <v>270.72000000000003</v>
      </c>
      <c r="G533" s="154">
        <v>424.59300000000002</v>
      </c>
      <c r="H533" s="154">
        <v>829.25</v>
      </c>
      <c r="I533" s="154">
        <v>251.483</v>
      </c>
      <c r="J533" s="151">
        <v>0</v>
      </c>
      <c r="K533" s="149">
        <f t="shared" si="83"/>
        <v>1776.046</v>
      </c>
      <c r="L533" s="148">
        <v>130.40899999999999</v>
      </c>
      <c r="M533" s="148">
        <v>113.994</v>
      </c>
      <c r="N533" s="148">
        <v>330.66199999999998</v>
      </c>
      <c r="O533" s="148">
        <v>68.858000000000004</v>
      </c>
      <c r="P533" s="148">
        <v>0</v>
      </c>
      <c r="Q533" s="21">
        <f t="shared" si="84"/>
        <v>365.53642699999995</v>
      </c>
      <c r="R533" s="21">
        <f t="shared" si="85"/>
        <v>364.43881800000003</v>
      </c>
      <c r="S533" s="21">
        <f t="shared" si="86"/>
        <v>645.12156199999993</v>
      </c>
      <c r="T533" s="21">
        <f t="shared" si="87"/>
        <v>218.69300800000002</v>
      </c>
      <c r="U533" s="22">
        <f t="shared" si="88"/>
        <v>1593.7898149999999</v>
      </c>
      <c r="V533" s="39">
        <f t="shared" si="89"/>
        <v>0.89738093213801884</v>
      </c>
    </row>
    <row r="534" spans="1:22">
      <c r="A534">
        <v>529</v>
      </c>
      <c r="B534" s="155">
        <f t="shared" si="80"/>
        <v>41297</v>
      </c>
      <c r="C534" s="148">
        <f t="shared" si="81"/>
        <v>2013</v>
      </c>
      <c r="D534" s="148">
        <f t="shared" si="82"/>
        <v>1</v>
      </c>
      <c r="E534" s="152">
        <v>1</v>
      </c>
      <c r="F534" s="153">
        <v>274.26</v>
      </c>
      <c r="G534" s="154">
        <v>452.56400000000002</v>
      </c>
      <c r="H534" s="154">
        <v>773.58100000000002</v>
      </c>
      <c r="I534" s="154">
        <v>191.14599999999999</v>
      </c>
      <c r="J534" s="151">
        <v>0</v>
      </c>
      <c r="K534" s="149">
        <f t="shared" si="83"/>
        <v>1691.5510000000002</v>
      </c>
      <c r="L534" s="148">
        <v>132.22200000000001</v>
      </c>
      <c r="M534" s="148">
        <v>121.87</v>
      </c>
      <c r="N534" s="148">
        <v>301.27999999999997</v>
      </c>
      <c r="O534" s="148">
        <v>50.44</v>
      </c>
      <c r="P534" s="148">
        <v>0</v>
      </c>
      <c r="Q534" s="21">
        <f t="shared" si="84"/>
        <v>370.61826600000001</v>
      </c>
      <c r="R534" s="21">
        <f t="shared" si="85"/>
        <v>389.61839000000003</v>
      </c>
      <c r="S534" s="21">
        <f t="shared" si="86"/>
        <v>587.79728</v>
      </c>
      <c r="T534" s="21">
        <f t="shared" si="87"/>
        <v>160.19744</v>
      </c>
      <c r="U534" s="22">
        <f t="shared" si="88"/>
        <v>1508.231376</v>
      </c>
      <c r="V534" s="39">
        <f t="shared" si="89"/>
        <v>0.89162630981862201</v>
      </c>
    </row>
    <row r="535" spans="1:22">
      <c r="A535">
        <v>530</v>
      </c>
      <c r="B535" s="155">
        <f t="shared" si="80"/>
        <v>41297</v>
      </c>
      <c r="C535" s="148">
        <f t="shared" si="81"/>
        <v>2013</v>
      </c>
      <c r="D535" s="148">
        <f t="shared" si="82"/>
        <v>1</v>
      </c>
      <c r="E535" s="152">
        <v>2</v>
      </c>
      <c r="F535" s="153">
        <v>263.82</v>
      </c>
      <c r="G535" s="154">
        <v>489.99599999999998</v>
      </c>
      <c r="H535" s="154">
        <v>695.78099999999995</v>
      </c>
      <c r="I535" s="154">
        <v>160.11699999999999</v>
      </c>
      <c r="J535" s="151">
        <v>0</v>
      </c>
      <c r="K535" s="149">
        <f t="shared" si="83"/>
        <v>1609.7139999999999</v>
      </c>
      <c r="L535" s="148">
        <v>126.667</v>
      </c>
      <c r="M535" s="148">
        <v>134.172</v>
      </c>
      <c r="N535" s="148">
        <v>265.62900000000002</v>
      </c>
      <c r="O535" s="148">
        <v>42.066000000000003</v>
      </c>
      <c r="P535" s="148">
        <v>0</v>
      </c>
      <c r="Q535" s="21">
        <f t="shared" si="84"/>
        <v>355.04760099999999</v>
      </c>
      <c r="R535" s="21">
        <f t="shared" si="85"/>
        <v>428.94788399999999</v>
      </c>
      <c r="S535" s="21">
        <f t="shared" si="86"/>
        <v>518.24217900000008</v>
      </c>
      <c r="T535" s="21">
        <f t="shared" si="87"/>
        <v>133.60161600000001</v>
      </c>
      <c r="U535" s="22">
        <f t="shared" si="88"/>
        <v>1435.8392799999999</v>
      </c>
      <c r="V535" s="39">
        <f t="shared" si="89"/>
        <v>0.89198409158397085</v>
      </c>
    </row>
    <row r="536" spans="1:22">
      <c r="A536">
        <v>531</v>
      </c>
      <c r="B536" s="155">
        <f t="shared" si="80"/>
        <v>41297</v>
      </c>
      <c r="C536" s="148">
        <f t="shared" si="81"/>
        <v>2013</v>
      </c>
      <c r="D536" s="148">
        <f t="shared" si="82"/>
        <v>1</v>
      </c>
      <c r="E536" s="152">
        <v>3</v>
      </c>
      <c r="F536" s="153">
        <v>265.62</v>
      </c>
      <c r="G536" s="154">
        <v>517.61400000000003</v>
      </c>
      <c r="H536" s="154">
        <v>569.67600000000004</v>
      </c>
      <c r="I536" s="154">
        <v>151.15700000000001</v>
      </c>
      <c r="J536" s="151">
        <v>0</v>
      </c>
      <c r="K536" s="149">
        <f t="shared" si="83"/>
        <v>1504.067</v>
      </c>
      <c r="L536" s="148">
        <v>127.77800000000001</v>
      </c>
      <c r="M536" s="148">
        <v>141.68600000000001</v>
      </c>
      <c r="N536" s="148">
        <v>230.965</v>
      </c>
      <c r="O536" s="148">
        <v>39.65</v>
      </c>
      <c r="P536" s="148">
        <v>0</v>
      </c>
      <c r="Q536" s="21">
        <f t="shared" si="84"/>
        <v>358.16173400000002</v>
      </c>
      <c r="R536" s="21">
        <f t="shared" si="85"/>
        <v>452.97014200000001</v>
      </c>
      <c r="S536" s="21">
        <f t="shared" si="86"/>
        <v>450.61271500000004</v>
      </c>
      <c r="T536" s="21">
        <f t="shared" si="87"/>
        <v>125.9284</v>
      </c>
      <c r="U536" s="22">
        <f t="shared" si="88"/>
        <v>1387.6729910000001</v>
      </c>
      <c r="V536" s="39">
        <f t="shared" si="89"/>
        <v>0.92261381374632923</v>
      </c>
    </row>
    <row r="537" spans="1:22">
      <c r="A537">
        <v>532</v>
      </c>
      <c r="B537" s="155">
        <f t="shared" si="80"/>
        <v>41297</v>
      </c>
      <c r="C537" s="148">
        <f t="shared" si="81"/>
        <v>2013</v>
      </c>
      <c r="D537" s="148">
        <f t="shared" si="82"/>
        <v>1</v>
      </c>
      <c r="E537" s="152">
        <v>4</v>
      </c>
      <c r="F537" s="153">
        <v>266.27999999999997</v>
      </c>
      <c r="G537" s="154">
        <v>445.15300000000002</v>
      </c>
      <c r="H537" s="154">
        <v>667.86599999999999</v>
      </c>
      <c r="I537" s="154">
        <v>148.214</v>
      </c>
      <c r="J537" s="151">
        <v>0</v>
      </c>
      <c r="K537" s="149">
        <f t="shared" si="83"/>
        <v>1527.5129999999999</v>
      </c>
      <c r="L537" s="148">
        <v>127.77800000000001</v>
      </c>
      <c r="M537" s="148">
        <v>124.149</v>
      </c>
      <c r="N537" s="148">
        <v>259.72000000000003</v>
      </c>
      <c r="O537" s="148">
        <v>39.277000000000001</v>
      </c>
      <c r="P537" s="148">
        <v>0</v>
      </c>
      <c r="Q537" s="21">
        <f t="shared" si="84"/>
        <v>358.16173400000002</v>
      </c>
      <c r="R537" s="21">
        <f t="shared" si="85"/>
        <v>396.90435300000001</v>
      </c>
      <c r="S537" s="21">
        <f t="shared" si="86"/>
        <v>506.71372000000008</v>
      </c>
      <c r="T537" s="21">
        <f t="shared" si="87"/>
        <v>124.74375200000001</v>
      </c>
      <c r="U537" s="22">
        <f t="shared" si="88"/>
        <v>1386.5235590000002</v>
      </c>
      <c r="V537" s="39">
        <f t="shared" si="89"/>
        <v>0.90770000582646448</v>
      </c>
    </row>
    <row r="538" spans="1:22">
      <c r="A538">
        <v>533</v>
      </c>
      <c r="B538" s="155">
        <f t="shared" si="80"/>
        <v>41297</v>
      </c>
      <c r="C538" s="148">
        <f t="shared" si="81"/>
        <v>2013</v>
      </c>
      <c r="D538" s="148">
        <f t="shared" si="82"/>
        <v>1</v>
      </c>
      <c r="E538" s="152">
        <v>5</v>
      </c>
      <c r="F538" s="153">
        <v>260.04000000000002</v>
      </c>
      <c r="G538" s="154">
        <v>445.286</v>
      </c>
      <c r="H538" s="154">
        <v>644.58199999999999</v>
      </c>
      <c r="I538" s="154">
        <v>125.708</v>
      </c>
      <c r="J538" s="151">
        <v>0</v>
      </c>
      <c r="K538" s="149">
        <f t="shared" si="83"/>
        <v>1475.616</v>
      </c>
      <c r="L538" s="148">
        <v>124.444</v>
      </c>
      <c r="M538" s="148">
        <v>124.008</v>
      </c>
      <c r="N538" s="148">
        <v>243.03399999999999</v>
      </c>
      <c r="O538" s="148">
        <v>33.429000000000002</v>
      </c>
      <c r="P538" s="148">
        <v>0</v>
      </c>
      <c r="Q538" s="21">
        <f t="shared" si="84"/>
        <v>348.816532</v>
      </c>
      <c r="R538" s="21">
        <f t="shared" si="85"/>
        <v>396.453576</v>
      </c>
      <c r="S538" s="21">
        <f t="shared" si="86"/>
        <v>474.159334</v>
      </c>
      <c r="T538" s="21">
        <f t="shared" si="87"/>
        <v>106.17050400000001</v>
      </c>
      <c r="U538" s="22">
        <f t="shared" si="88"/>
        <v>1325.5999459999998</v>
      </c>
      <c r="V538" s="39">
        <f t="shared" si="89"/>
        <v>0.89833665804653773</v>
      </c>
    </row>
    <row r="539" spans="1:22">
      <c r="A539">
        <v>534</v>
      </c>
      <c r="B539" s="155">
        <f t="shared" si="80"/>
        <v>41297</v>
      </c>
      <c r="C539" s="148">
        <f t="shared" si="81"/>
        <v>2013</v>
      </c>
      <c r="D539" s="148">
        <f t="shared" si="82"/>
        <v>1</v>
      </c>
      <c r="E539" s="152">
        <v>6</v>
      </c>
      <c r="F539" s="153">
        <v>262.08</v>
      </c>
      <c r="G539" s="154">
        <v>446.37</v>
      </c>
      <c r="H539" s="154">
        <v>684.15800000000002</v>
      </c>
      <c r="I539" s="154">
        <v>99.52</v>
      </c>
      <c r="J539" s="151">
        <v>0</v>
      </c>
      <c r="K539" s="149">
        <f t="shared" si="83"/>
        <v>1492.1280000000002</v>
      </c>
      <c r="L539" s="148">
        <v>125.556</v>
      </c>
      <c r="M539" s="148">
        <v>124.148</v>
      </c>
      <c r="N539" s="148">
        <v>261.23200000000003</v>
      </c>
      <c r="O539" s="148">
        <v>26.327000000000002</v>
      </c>
      <c r="P539" s="148">
        <v>0</v>
      </c>
      <c r="Q539" s="21">
        <f t="shared" si="84"/>
        <v>351.933468</v>
      </c>
      <c r="R539" s="21">
        <f t="shared" si="85"/>
        <v>396.90115600000001</v>
      </c>
      <c r="S539" s="21">
        <f t="shared" si="86"/>
        <v>509.66363200000006</v>
      </c>
      <c r="T539" s="21">
        <f t="shared" si="87"/>
        <v>83.614552000000003</v>
      </c>
      <c r="U539" s="22">
        <f t="shared" si="88"/>
        <v>1342.1128080000001</v>
      </c>
      <c r="V539" s="39">
        <f t="shared" si="89"/>
        <v>0.89946224988740908</v>
      </c>
    </row>
    <row r="540" spans="1:22">
      <c r="A540">
        <v>535</v>
      </c>
      <c r="B540" s="155">
        <f t="shared" si="80"/>
        <v>41297</v>
      </c>
      <c r="C540" s="148">
        <f t="shared" si="81"/>
        <v>2013</v>
      </c>
      <c r="D540" s="148">
        <f t="shared" si="82"/>
        <v>1</v>
      </c>
      <c r="E540" s="152">
        <v>7</v>
      </c>
      <c r="F540" s="153">
        <v>264.3</v>
      </c>
      <c r="G540" s="154">
        <v>447.03399999999999</v>
      </c>
      <c r="H540" s="154">
        <v>669.43499999999995</v>
      </c>
      <c r="I540" s="154">
        <v>92.64</v>
      </c>
      <c r="J540" s="151">
        <v>0</v>
      </c>
      <c r="K540" s="149">
        <f t="shared" si="83"/>
        <v>1473.4090000000001</v>
      </c>
      <c r="L540" s="148">
        <v>126.667</v>
      </c>
      <c r="M540" s="148">
        <v>124.199</v>
      </c>
      <c r="N540" s="148">
        <v>256</v>
      </c>
      <c r="O540" s="148">
        <v>24.724</v>
      </c>
      <c r="P540" s="148">
        <v>0</v>
      </c>
      <c r="Q540" s="21">
        <f t="shared" si="84"/>
        <v>355.04760099999999</v>
      </c>
      <c r="R540" s="21">
        <f t="shared" si="85"/>
        <v>397.06420300000002</v>
      </c>
      <c r="S540" s="21">
        <f t="shared" si="86"/>
        <v>499.45600000000002</v>
      </c>
      <c r="T540" s="21">
        <f t="shared" si="87"/>
        <v>78.523424000000006</v>
      </c>
      <c r="U540" s="22">
        <f t="shared" si="88"/>
        <v>1330.091228</v>
      </c>
      <c r="V540" s="39">
        <f t="shared" si="89"/>
        <v>0.90273048963322466</v>
      </c>
    </row>
    <row r="541" spans="1:22">
      <c r="A541">
        <v>536</v>
      </c>
      <c r="B541" s="155">
        <f t="shared" si="80"/>
        <v>41297</v>
      </c>
      <c r="C541" s="148">
        <f t="shared" si="81"/>
        <v>2013</v>
      </c>
      <c r="D541" s="148">
        <f t="shared" si="82"/>
        <v>1</v>
      </c>
      <c r="E541" s="152">
        <v>8</v>
      </c>
      <c r="F541" s="153">
        <v>263.22000000000003</v>
      </c>
      <c r="G541" s="154">
        <v>448.74</v>
      </c>
      <c r="H541" s="154">
        <v>696.17399999999998</v>
      </c>
      <c r="I541" s="154">
        <v>89.299000000000007</v>
      </c>
      <c r="J541" s="151">
        <v>0</v>
      </c>
      <c r="K541" s="149">
        <f t="shared" si="83"/>
        <v>1497.433</v>
      </c>
      <c r="L541" s="148">
        <v>126.667</v>
      </c>
      <c r="M541" s="148">
        <v>124.59</v>
      </c>
      <c r="N541" s="148">
        <v>255.51499999999999</v>
      </c>
      <c r="O541" s="148">
        <v>23.593</v>
      </c>
      <c r="P541" s="148">
        <v>0</v>
      </c>
      <c r="Q541" s="21">
        <f t="shared" si="84"/>
        <v>355.04760099999999</v>
      </c>
      <c r="R541" s="21">
        <f t="shared" si="85"/>
        <v>398.31423000000001</v>
      </c>
      <c r="S541" s="21">
        <f t="shared" si="86"/>
        <v>498.50976500000002</v>
      </c>
      <c r="T541" s="21">
        <f t="shared" si="87"/>
        <v>74.931368000000006</v>
      </c>
      <c r="U541" s="22">
        <f t="shared" si="88"/>
        <v>1326.802964</v>
      </c>
      <c r="V541" s="39">
        <f t="shared" si="89"/>
        <v>0.88605163903827411</v>
      </c>
    </row>
    <row r="542" spans="1:22">
      <c r="A542">
        <v>537</v>
      </c>
      <c r="B542" s="155">
        <f t="shared" si="80"/>
        <v>41297</v>
      </c>
      <c r="C542" s="148">
        <f t="shared" si="81"/>
        <v>2013</v>
      </c>
      <c r="D542" s="148">
        <f t="shared" si="82"/>
        <v>1</v>
      </c>
      <c r="E542" s="152">
        <v>9</v>
      </c>
      <c r="F542" s="153">
        <v>263.04000000000002</v>
      </c>
      <c r="G542" s="154">
        <v>518.83699999999999</v>
      </c>
      <c r="H542" s="154">
        <v>712.74900000000002</v>
      </c>
      <c r="I542" s="154">
        <v>115.85</v>
      </c>
      <c r="J542" s="151">
        <v>0</v>
      </c>
      <c r="K542" s="149">
        <f t="shared" si="83"/>
        <v>1610.4759999999999</v>
      </c>
      <c r="L542" s="148">
        <v>126.667</v>
      </c>
      <c r="M542" s="148">
        <v>141.36500000000001</v>
      </c>
      <c r="N542" s="148">
        <v>262.70499999999998</v>
      </c>
      <c r="O542" s="148">
        <v>30.978999999999999</v>
      </c>
      <c r="P542" s="148">
        <v>0</v>
      </c>
      <c r="Q542" s="21">
        <f t="shared" si="84"/>
        <v>355.04760099999999</v>
      </c>
      <c r="R542" s="21">
        <f t="shared" si="85"/>
        <v>451.94390500000003</v>
      </c>
      <c r="S542" s="21">
        <f t="shared" si="86"/>
        <v>512.53745500000002</v>
      </c>
      <c r="T542" s="21">
        <f t="shared" si="87"/>
        <v>98.389303999999996</v>
      </c>
      <c r="U542" s="22">
        <f t="shared" si="88"/>
        <v>1417.918265</v>
      </c>
      <c r="V542" s="39">
        <f t="shared" si="89"/>
        <v>0.88043427222758996</v>
      </c>
    </row>
    <row r="543" spans="1:22">
      <c r="A543">
        <v>538</v>
      </c>
      <c r="B543" s="155">
        <f t="shared" ref="B543:B606" si="90">+B519+1</f>
        <v>41297</v>
      </c>
      <c r="C543" s="148">
        <f t="shared" si="81"/>
        <v>2013</v>
      </c>
      <c r="D543" s="148">
        <f t="shared" si="82"/>
        <v>1</v>
      </c>
      <c r="E543" s="152">
        <v>10</v>
      </c>
      <c r="F543" s="153">
        <v>262.38</v>
      </c>
      <c r="G543" s="154">
        <v>535.21400000000006</v>
      </c>
      <c r="H543" s="154">
        <v>663.77200000000005</v>
      </c>
      <c r="I543" s="154">
        <v>163.03399999999999</v>
      </c>
      <c r="J543" s="151">
        <v>0</v>
      </c>
      <c r="K543" s="149">
        <f t="shared" si="83"/>
        <v>1624.4</v>
      </c>
      <c r="L543" s="148">
        <v>125.556</v>
      </c>
      <c r="M543" s="148">
        <v>145.52099999999999</v>
      </c>
      <c r="N543" s="148">
        <v>254.755</v>
      </c>
      <c r="O543" s="148">
        <v>44.088000000000001</v>
      </c>
      <c r="P543" s="148">
        <v>0</v>
      </c>
      <c r="Q543" s="21">
        <f t="shared" si="84"/>
        <v>351.933468</v>
      </c>
      <c r="R543" s="21">
        <f t="shared" si="85"/>
        <v>465.23063699999994</v>
      </c>
      <c r="S543" s="21">
        <f t="shared" si="86"/>
        <v>497.02700500000003</v>
      </c>
      <c r="T543" s="21">
        <f t="shared" si="87"/>
        <v>140.02348800000001</v>
      </c>
      <c r="U543" s="22">
        <f t="shared" si="88"/>
        <v>1454.214598</v>
      </c>
      <c r="V543" s="39">
        <f t="shared" si="89"/>
        <v>0.89523183821718788</v>
      </c>
    </row>
    <row r="544" spans="1:22">
      <c r="A544">
        <v>539</v>
      </c>
      <c r="B544" s="155">
        <f t="shared" si="90"/>
        <v>41297</v>
      </c>
      <c r="C544" s="148">
        <f t="shared" si="81"/>
        <v>2013</v>
      </c>
      <c r="D544" s="148">
        <f t="shared" si="82"/>
        <v>1</v>
      </c>
      <c r="E544" s="152">
        <v>11</v>
      </c>
      <c r="F544" s="153">
        <v>255.12</v>
      </c>
      <c r="G544" s="154">
        <v>549.01</v>
      </c>
      <c r="H544" s="154">
        <v>750.75599999999997</v>
      </c>
      <c r="I544" s="154">
        <v>233.95699999999999</v>
      </c>
      <c r="J544" s="151">
        <v>0</v>
      </c>
      <c r="K544" s="149">
        <f t="shared" si="83"/>
        <v>1788.8429999999998</v>
      </c>
      <c r="L544" s="148">
        <v>122.22199999999999</v>
      </c>
      <c r="M544" s="148">
        <v>149.09299999999999</v>
      </c>
      <c r="N544" s="148">
        <v>284.69499999999999</v>
      </c>
      <c r="O544" s="148">
        <v>62.427</v>
      </c>
      <c r="P544" s="148">
        <v>0</v>
      </c>
      <c r="Q544" s="21">
        <f t="shared" si="84"/>
        <v>342.58826599999998</v>
      </c>
      <c r="R544" s="21">
        <f t="shared" si="85"/>
        <v>476.65032099999996</v>
      </c>
      <c r="S544" s="21">
        <f t="shared" si="86"/>
        <v>555.43994499999997</v>
      </c>
      <c r="T544" s="21">
        <f t="shared" si="87"/>
        <v>198.26815200000001</v>
      </c>
      <c r="U544" s="22">
        <f t="shared" si="88"/>
        <v>1572.946684</v>
      </c>
      <c r="V544" s="39">
        <f t="shared" si="89"/>
        <v>0.87930952241197247</v>
      </c>
    </row>
    <row r="545" spans="1:22">
      <c r="A545">
        <v>540</v>
      </c>
      <c r="B545" s="155">
        <f t="shared" si="90"/>
        <v>41297</v>
      </c>
      <c r="C545" s="148">
        <f t="shared" si="81"/>
        <v>2013</v>
      </c>
      <c r="D545" s="148">
        <f t="shared" si="82"/>
        <v>1</v>
      </c>
      <c r="E545" s="152">
        <v>12</v>
      </c>
      <c r="F545" s="153">
        <v>251.16</v>
      </c>
      <c r="G545" s="154">
        <v>559.30100000000004</v>
      </c>
      <c r="H545" s="154">
        <v>762.01</v>
      </c>
      <c r="I545" s="154">
        <v>277.82299999999998</v>
      </c>
      <c r="J545" s="151">
        <v>0</v>
      </c>
      <c r="K545" s="149">
        <f t="shared" si="83"/>
        <v>1850.2939999999999</v>
      </c>
      <c r="L545" s="148">
        <v>121.111</v>
      </c>
      <c r="M545" s="148">
        <v>151.85</v>
      </c>
      <c r="N545" s="148">
        <v>295.22800000000001</v>
      </c>
      <c r="O545" s="148">
        <v>73.554000000000002</v>
      </c>
      <c r="P545" s="148">
        <v>0</v>
      </c>
      <c r="Q545" s="21">
        <f t="shared" si="84"/>
        <v>339.47413299999999</v>
      </c>
      <c r="R545" s="21">
        <f t="shared" si="85"/>
        <v>485.46445</v>
      </c>
      <c r="S545" s="21">
        <f t="shared" si="86"/>
        <v>575.98982799999999</v>
      </c>
      <c r="T545" s="21">
        <f t="shared" si="87"/>
        <v>233.60750400000001</v>
      </c>
      <c r="U545" s="22">
        <f t="shared" si="88"/>
        <v>1634.5359149999999</v>
      </c>
      <c r="V545" s="39">
        <f t="shared" si="89"/>
        <v>0.88339253923971006</v>
      </c>
    </row>
    <row r="546" spans="1:22">
      <c r="A546">
        <v>541</v>
      </c>
      <c r="B546" s="155">
        <f t="shared" si="90"/>
        <v>41297</v>
      </c>
      <c r="C546" s="148">
        <f t="shared" si="81"/>
        <v>2013</v>
      </c>
      <c r="D546" s="148">
        <f t="shared" si="82"/>
        <v>1</v>
      </c>
      <c r="E546" s="152">
        <v>13</v>
      </c>
      <c r="F546" s="153">
        <v>250.86</v>
      </c>
      <c r="G546" s="154">
        <v>556.73599999999999</v>
      </c>
      <c r="H546" s="154">
        <v>769.029</v>
      </c>
      <c r="I546" s="154">
        <v>335.95400000000001</v>
      </c>
      <c r="J546" s="151">
        <v>0</v>
      </c>
      <c r="K546" s="149">
        <f t="shared" si="83"/>
        <v>1912.579</v>
      </c>
      <c r="L546" s="148">
        <v>120</v>
      </c>
      <c r="M546" s="148">
        <v>151.31</v>
      </c>
      <c r="N546" s="148">
        <v>299.97300000000001</v>
      </c>
      <c r="O546" s="148">
        <v>92.120999999999995</v>
      </c>
      <c r="P546" s="148">
        <v>0</v>
      </c>
      <c r="Q546" s="21">
        <f t="shared" si="84"/>
        <v>336.36</v>
      </c>
      <c r="R546" s="21">
        <f t="shared" si="85"/>
        <v>483.73806999999999</v>
      </c>
      <c r="S546" s="21">
        <f t="shared" si="86"/>
        <v>585.24732300000005</v>
      </c>
      <c r="T546" s="21">
        <f t="shared" si="87"/>
        <v>292.57629600000001</v>
      </c>
      <c r="U546" s="22">
        <f t="shared" si="88"/>
        <v>1697.921689</v>
      </c>
      <c r="V546" s="39">
        <f t="shared" si="89"/>
        <v>0.88776551922822533</v>
      </c>
    </row>
    <row r="547" spans="1:22">
      <c r="A547">
        <v>542</v>
      </c>
      <c r="B547" s="155">
        <f t="shared" si="90"/>
        <v>41297</v>
      </c>
      <c r="C547" s="148">
        <f t="shared" si="81"/>
        <v>2013</v>
      </c>
      <c r="D547" s="148">
        <f t="shared" si="82"/>
        <v>1</v>
      </c>
      <c r="E547" s="152">
        <v>14</v>
      </c>
      <c r="F547" s="153">
        <v>254.1</v>
      </c>
      <c r="G547" s="154">
        <v>556.42700000000002</v>
      </c>
      <c r="H547" s="154">
        <v>778.93100000000004</v>
      </c>
      <c r="I547" s="154">
        <v>404.47199999999998</v>
      </c>
      <c r="J547" s="151">
        <v>0</v>
      </c>
      <c r="K547" s="149">
        <f t="shared" si="83"/>
        <v>1993.93</v>
      </c>
      <c r="L547" s="148">
        <v>122.22199999999999</v>
      </c>
      <c r="M547" s="148">
        <v>151.22499999999999</v>
      </c>
      <c r="N547" s="148">
        <v>316.33999999999997</v>
      </c>
      <c r="O547" s="148">
        <v>109.93</v>
      </c>
      <c r="P547" s="148">
        <v>0</v>
      </c>
      <c r="Q547" s="21">
        <f t="shared" si="84"/>
        <v>342.58826599999998</v>
      </c>
      <c r="R547" s="21">
        <f t="shared" si="85"/>
        <v>483.46632499999998</v>
      </c>
      <c r="S547" s="21">
        <f t="shared" si="86"/>
        <v>617.17934000000002</v>
      </c>
      <c r="T547" s="21">
        <f t="shared" si="87"/>
        <v>349.13768000000005</v>
      </c>
      <c r="U547" s="22">
        <f t="shared" si="88"/>
        <v>1792.371611</v>
      </c>
      <c r="V547" s="39">
        <f t="shared" si="89"/>
        <v>0.89891400951888978</v>
      </c>
    </row>
    <row r="548" spans="1:22">
      <c r="A548">
        <v>543</v>
      </c>
      <c r="B548" s="155">
        <f t="shared" si="90"/>
        <v>41297</v>
      </c>
      <c r="C548" s="148">
        <f t="shared" si="81"/>
        <v>2013</v>
      </c>
      <c r="D548" s="148">
        <f t="shared" si="82"/>
        <v>1</v>
      </c>
      <c r="E548" s="152">
        <v>15</v>
      </c>
      <c r="F548" s="153">
        <v>253.62</v>
      </c>
      <c r="G548" s="154">
        <v>555.50800000000004</v>
      </c>
      <c r="H548" s="154">
        <v>766.01499999999999</v>
      </c>
      <c r="I548" s="154">
        <v>436.47699999999998</v>
      </c>
      <c r="J548" s="151">
        <v>0</v>
      </c>
      <c r="K548" s="149">
        <f t="shared" si="83"/>
        <v>2011.62</v>
      </c>
      <c r="L548" s="148">
        <v>122.22199999999999</v>
      </c>
      <c r="M548" s="148">
        <v>150.99799999999999</v>
      </c>
      <c r="N548" s="148">
        <v>300.89499999999998</v>
      </c>
      <c r="O548" s="148">
        <v>118.60899999999999</v>
      </c>
      <c r="P548" s="148">
        <v>0</v>
      </c>
      <c r="Q548" s="21">
        <f t="shared" si="84"/>
        <v>342.58826599999998</v>
      </c>
      <c r="R548" s="21">
        <f t="shared" si="85"/>
        <v>482.74060599999996</v>
      </c>
      <c r="S548" s="21">
        <f t="shared" si="86"/>
        <v>587.04614500000002</v>
      </c>
      <c r="T548" s="21">
        <f t="shared" si="87"/>
        <v>376.70218399999999</v>
      </c>
      <c r="U548" s="22">
        <f t="shared" si="88"/>
        <v>1789.0772009999998</v>
      </c>
      <c r="V548" s="39">
        <f t="shared" si="89"/>
        <v>0.88937135293942193</v>
      </c>
    </row>
    <row r="549" spans="1:22">
      <c r="A549">
        <v>544</v>
      </c>
      <c r="B549" s="155">
        <f t="shared" si="90"/>
        <v>41297</v>
      </c>
      <c r="C549" s="148">
        <f t="shared" si="81"/>
        <v>2013</v>
      </c>
      <c r="D549" s="148">
        <f t="shared" si="82"/>
        <v>1</v>
      </c>
      <c r="E549" s="152">
        <v>16</v>
      </c>
      <c r="F549" s="153">
        <v>253.14</v>
      </c>
      <c r="G549" s="154">
        <v>555.48199999999997</v>
      </c>
      <c r="H549" s="154">
        <v>781.95899999999995</v>
      </c>
      <c r="I549" s="154">
        <v>448.59399999999999</v>
      </c>
      <c r="J549" s="151">
        <v>0</v>
      </c>
      <c r="K549" s="149">
        <f t="shared" si="83"/>
        <v>2039.175</v>
      </c>
      <c r="L549" s="148">
        <v>122.22199999999999</v>
      </c>
      <c r="M549" s="148">
        <v>150.994</v>
      </c>
      <c r="N549" s="148">
        <v>303.94400000000002</v>
      </c>
      <c r="O549" s="148">
        <v>123.95</v>
      </c>
      <c r="P549" s="148">
        <v>0</v>
      </c>
      <c r="Q549" s="21">
        <f t="shared" si="84"/>
        <v>342.58826599999998</v>
      </c>
      <c r="R549" s="21">
        <f t="shared" si="85"/>
        <v>482.72781800000001</v>
      </c>
      <c r="S549" s="21">
        <f t="shared" si="86"/>
        <v>592.99474400000008</v>
      </c>
      <c r="T549" s="21">
        <f t="shared" si="87"/>
        <v>393.66520000000003</v>
      </c>
      <c r="U549" s="22">
        <f t="shared" si="88"/>
        <v>1811.976028</v>
      </c>
      <c r="V549" s="39">
        <f t="shared" si="89"/>
        <v>0.88858289651452183</v>
      </c>
    </row>
    <row r="550" spans="1:22">
      <c r="A550">
        <v>545</v>
      </c>
      <c r="B550" s="155">
        <f t="shared" si="90"/>
        <v>41297</v>
      </c>
      <c r="C550" s="148">
        <f t="shared" si="81"/>
        <v>2013</v>
      </c>
      <c r="D550" s="148">
        <f t="shared" si="82"/>
        <v>1</v>
      </c>
      <c r="E550" s="152">
        <v>17</v>
      </c>
      <c r="F550" s="153">
        <v>249.42</v>
      </c>
      <c r="G550" s="154">
        <v>552.74300000000005</v>
      </c>
      <c r="H550" s="154">
        <v>746.16899999999998</v>
      </c>
      <c r="I550" s="154">
        <v>454.173</v>
      </c>
      <c r="J550" s="151">
        <v>0</v>
      </c>
      <c r="K550" s="149">
        <f t="shared" si="83"/>
        <v>2002.5049999999999</v>
      </c>
      <c r="L550" s="148">
        <v>120</v>
      </c>
      <c r="M550" s="148">
        <v>150.31800000000001</v>
      </c>
      <c r="N550" s="148">
        <v>305.37</v>
      </c>
      <c r="O550" s="148">
        <v>124.461</v>
      </c>
      <c r="P550" s="148">
        <v>0</v>
      </c>
      <c r="Q550" s="21">
        <f t="shared" si="84"/>
        <v>336.36</v>
      </c>
      <c r="R550" s="21">
        <f t="shared" si="85"/>
        <v>480.56664600000005</v>
      </c>
      <c r="S550" s="21">
        <f t="shared" si="86"/>
        <v>595.77687000000003</v>
      </c>
      <c r="T550" s="21">
        <f t="shared" si="87"/>
        <v>395.28813600000001</v>
      </c>
      <c r="U550" s="22">
        <f t="shared" si="88"/>
        <v>1807.9916520000002</v>
      </c>
      <c r="V550" s="39">
        <f t="shared" si="89"/>
        <v>0.90286498760302736</v>
      </c>
    </row>
    <row r="551" spans="1:22">
      <c r="A551">
        <v>546</v>
      </c>
      <c r="B551" s="155">
        <f t="shared" si="90"/>
        <v>41297</v>
      </c>
      <c r="C551" s="148">
        <f t="shared" si="81"/>
        <v>2013</v>
      </c>
      <c r="D551" s="148">
        <f t="shared" si="82"/>
        <v>1</v>
      </c>
      <c r="E551" s="152">
        <v>18</v>
      </c>
      <c r="F551" s="153">
        <v>246.66</v>
      </c>
      <c r="G551" s="154">
        <v>553.99400000000003</v>
      </c>
      <c r="H551" s="154">
        <v>701.57799999999997</v>
      </c>
      <c r="I551" s="154">
        <v>443.16500000000002</v>
      </c>
      <c r="J551" s="151">
        <v>0</v>
      </c>
      <c r="K551" s="149">
        <f t="shared" si="83"/>
        <v>1945.3969999999999</v>
      </c>
      <c r="L551" s="148">
        <v>118.889</v>
      </c>
      <c r="M551" s="148">
        <v>150.548</v>
      </c>
      <c r="N551" s="148">
        <v>290.39</v>
      </c>
      <c r="O551" s="148">
        <v>121.86</v>
      </c>
      <c r="P551" s="148">
        <v>0</v>
      </c>
      <c r="Q551" s="21">
        <f t="shared" si="84"/>
        <v>333.24586699999998</v>
      </c>
      <c r="R551" s="21">
        <f t="shared" si="85"/>
        <v>481.30195600000002</v>
      </c>
      <c r="S551" s="21">
        <f t="shared" si="86"/>
        <v>566.55088999999998</v>
      </c>
      <c r="T551" s="21">
        <f t="shared" si="87"/>
        <v>387.02736000000004</v>
      </c>
      <c r="U551" s="22">
        <f t="shared" si="88"/>
        <v>1768.1260729999999</v>
      </c>
      <c r="V551" s="39">
        <f t="shared" si="89"/>
        <v>0.90887673467163765</v>
      </c>
    </row>
    <row r="552" spans="1:22">
      <c r="A552">
        <v>547</v>
      </c>
      <c r="B552" s="155">
        <f t="shared" si="90"/>
        <v>41297</v>
      </c>
      <c r="C552" s="148">
        <f t="shared" si="81"/>
        <v>2013</v>
      </c>
      <c r="D552" s="148">
        <f t="shared" si="82"/>
        <v>1</v>
      </c>
      <c r="E552" s="152">
        <v>19</v>
      </c>
      <c r="F552" s="153">
        <v>244.44</v>
      </c>
      <c r="G552" s="154">
        <v>552.18299999999999</v>
      </c>
      <c r="H552" s="154">
        <v>628.52</v>
      </c>
      <c r="I552" s="154">
        <v>445.79899999999998</v>
      </c>
      <c r="J552" s="151">
        <v>0</v>
      </c>
      <c r="K552" s="149">
        <f t="shared" si="83"/>
        <v>1870.942</v>
      </c>
      <c r="L552" s="148">
        <v>117.77800000000001</v>
      </c>
      <c r="M552" s="148">
        <v>150.14400000000001</v>
      </c>
      <c r="N552" s="148">
        <v>267.05599999999998</v>
      </c>
      <c r="O552" s="148">
        <v>124.626</v>
      </c>
      <c r="P552" s="148">
        <v>0</v>
      </c>
      <c r="Q552" s="21">
        <f t="shared" si="84"/>
        <v>330.13173399999999</v>
      </c>
      <c r="R552" s="21">
        <f t="shared" si="85"/>
        <v>480.01036800000003</v>
      </c>
      <c r="S552" s="21">
        <f t="shared" si="86"/>
        <v>521.02625599999999</v>
      </c>
      <c r="T552" s="21">
        <f t="shared" si="87"/>
        <v>395.81217600000002</v>
      </c>
      <c r="U552" s="22">
        <f t="shared" si="88"/>
        <v>1726.9805339999998</v>
      </c>
      <c r="V552" s="39">
        <f t="shared" si="89"/>
        <v>0.92305401984668678</v>
      </c>
    </row>
    <row r="553" spans="1:22">
      <c r="A553">
        <v>548</v>
      </c>
      <c r="B553" s="155">
        <f t="shared" si="90"/>
        <v>41297</v>
      </c>
      <c r="C553" s="148">
        <f t="shared" si="81"/>
        <v>2013</v>
      </c>
      <c r="D553" s="148">
        <f t="shared" si="82"/>
        <v>1</v>
      </c>
      <c r="E553" s="152">
        <v>20</v>
      </c>
      <c r="F553" s="153">
        <v>246.3</v>
      </c>
      <c r="G553" s="154">
        <v>552.18399999999997</v>
      </c>
      <c r="H553" s="154">
        <v>533.29399999999998</v>
      </c>
      <c r="I553" s="154">
        <v>470.024</v>
      </c>
      <c r="J553" s="151">
        <v>0</v>
      </c>
      <c r="K553" s="149">
        <f t="shared" si="83"/>
        <v>1801.8019999999997</v>
      </c>
      <c r="L553" s="148">
        <v>117.77800000000001</v>
      </c>
      <c r="M553" s="148">
        <v>150.15</v>
      </c>
      <c r="N553" s="148">
        <v>243.19200000000001</v>
      </c>
      <c r="O553" s="148">
        <v>132.69</v>
      </c>
      <c r="P553" s="148">
        <v>0</v>
      </c>
      <c r="Q553" s="21">
        <f t="shared" si="84"/>
        <v>330.13173399999999</v>
      </c>
      <c r="R553" s="21">
        <f t="shared" si="85"/>
        <v>480.02955000000003</v>
      </c>
      <c r="S553" s="21">
        <f t="shared" si="86"/>
        <v>474.46759200000002</v>
      </c>
      <c r="T553" s="21">
        <f t="shared" si="87"/>
        <v>421.42344000000003</v>
      </c>
      <c r="U553" s="22">
        <f t="shared" si="88"/>
        <v>1706.052316</v>
      </c>
      <c r="V553" s="39">
        <f t="shared" si="89"/>
        <v>0.94685893122551779</v>
      </c>
    </row>
    <row r="554" spans="1:22">
      <c r="A554">
        <v>549</v>
      </c>
      <c r="B554" s="155">
        <f t="shared" si="90"/>
        <v>41297</v>
      </c>
      <c r="C554" s="148">
        <f t="shared" si="81"/>
        <v>2013</v>
      </c>
      <c r="D554" s="148">
        <f t="shared" si="82"/>
        <v>1</v>
      </c>
      <c r="E554" s="152">
        <v>21</v>
      </c>
      <c r="F554" s="153">
        <v>249.928</v>
      </c>
      <c r="G554" s="154">
        <v>601.97799999999995</v>
      </c>
      <c r="H554" s="154">
        <v>466.94499999999999</v>
      </c>
      <c r="I554" s="154">
        <v>487.03500000000003</v>
      </c>
      <c r="J554" s="151">
        <v>0</v>
      </c>
      <c r="K554" s="149">
        <f t="shared" si="83"/>
        <v>1805.886</v>
      </c>
      <c r="L554" s="148">
        <v>122.502</v>
      </c>
      <c r="M554" s="148">
        <v>166.62899999999999</v>
      </c>
      <c r="N554" s="148">
        <v>206.941</v>
      </c>
      <c r="O554" s="148">
        <v>139.63900000000001</v>
      </c>
      <c r="P554" s="148">
        <v>0</v>
      </c>
      <c r="Q554" s="21">
        <f t="shared" si="84"/>
        <v>343.37310600000001</v>
      </c>
      <c r="R554" s="21">
        <f t="shared" si="85"/>
        <v>532.71291299999996</v>
      </c>
      <c r="S554" s="21">
        <f t="shared" si="86"/>
        <v>403.74189100000001</v>
      </c>
      <c r="T554" s="21">
        <f t="shared" si="87"/>
        <v>443.49346400000007</v>
      </c>
      <c r="U554" s="22">
        <f t="shared" si="88"/>
        <v>1723.3213740000001</v>
      </c>
      <c r="V554" s="39">
        <f t="shared" si="89"/>
        <v>0.95428026686069889</v>
      </c>
    </row>
    <row r="555" spans="1:22">
      <c r="A555">
        <v>550</v>
      </c>
      <c r="B555" s="155">
        <f t="shared" si="90"/>
        <v>41297</v>
      </c>
      <c r="C555" s="148">
        <f t="shared" si="81"/>
        <v>2013</v>
      </c>
      <c r="D555" s="148">
        <f t="shared" si="82"/>
        <v>1</v>
      </c>
      <c r="E555" s="152">
        <v>22</v>
      </c>
      <c r="F555" s="153">
        <v>251.16399999999999</v>
      </c>
      <c r="G555" s="154">
        <v>626.88800000000003</v>
      </c>
      <c r="H555" s="154">
        <v>614.50400000000002</v>
      </c>
      <c r="I555" s="154">
        <v>504.89499999999998</v>
      </c>
      <c r="J555" s="151">
        <v>0</v>
      </c>
      <c r="K555" s="149">
        <f t="shared" si="83"/>
        <v>1997.451</v>
      </c>
      <c r="L555" s="148">
        <v>122.75700000000001</v>
      </c>
      <c r="M555" s="148">
        <v>171.69</v>
      </c>
      <c r="N555" s="148">
        <v>264.57100000000003</v>
      </c>
      <c r="O555" s="148">
        <v>143.79400000000001</v>
      </c>
      <c r="P555" s="148">
        <v>0</v>
      </c>
      <c r="Q555" s="21">
        <f t="shared" si="84"/>
        <v>344.08787100000001</v>
      </c>
      <c r="R555" s="21">
        <f t="shared" si="85"/>
        <v>548.89292999999998</v>
      </c>
      <c r="S555" s="21">
        <f t="shared" si="86"/>
        <v>516.17802100000006</v>
      </c>
      <c r="T555" s="21">
        <f t="shared" si="87"/>
        <v>456.68974400000008</v>
      </c>
      <c r="U555" s="22">
        <f t="shared" si="88"/>
        <v>1865.8485659999999</v>
      </c>
      <c r="V555" s="39">
        <f t="shared" si="89"/>
        <v>0.93411481232831239</v>
      </c>
    </row>
    <row r="556" spans="1:22">
      <c r="A556">
        <v>551</v>
      </c>
      <c r="B556" s="155">
        <f t="shared" si="90"/>
        <v>41297</v>
      </c>
      <c r="C556" s="148">
        <f t="shared" si="81"/>
        <v>2013</v>
      </c>
      <c r="D556" s="148">
        <f t="shared" si="82"/>
        <v>1</v>
      </c>
      <c r="E556" s="152">
        <v>23</v>
      </c>
      <c r="F556" s="153">
        <v>252.203</v>
      </c>
      <c r="G556" s="154">
        <v>667.80799999999999</v>
      </c>
      <c r="H556" s="154">
        <v>538.79600000000005</v>
      </c>
      <c r="I556" s="154">
        <v>494.91199999999998</v>
      </c>
      <c r="J556" s="151">
        <v>0</v>
      </c>
      <c r="K556" s="149">
        <f t="shared" si="83"/>
        <v>1953.7190000000001</v>
      </c>
      <c r="L556" s="148">
        <v>123.298</v>
      </c>
      <c r="M556" s="148">
        <v>180.512</v>
      </c>
      <c r="N556" s="148">
        <v>234.66499999999999</v>
      </c>
      <c r="O556" s="148">
        <v>141.91399999999999</v>
      </c>
      <c r="P556" s="148">
        <v>0</v>
      </c>
      <c r="Q556" s="21">
        <f t="shared" si="84"/>
        <v>345.60429399999998</v>
      </c>
      <c r="R556" s="21">
        <f t="shared" si="85"/>
        <v>577.09686399999998</v>
      </c>
      <c r="S556" s="21">
        <f t="shared" si="86"/>
        <v>457.83141499999999</v>
      </c>
      <c r="T556" s="21">
        <f t="shared" si="87"/>
        <v>450.718864</v>
      </c>
      <c r="U556" s="22">
        <f t="shared" si="88"/>
        <v>1831.2514369999999</v>
      </c>
      <c r="V556" s="39">
        <f t="shared" si="89"/>
        <v>0.93731567180336572</v>
      </c>
    </row>
    <row r="557" spans="1:22">
      <c r="A557">
        <v>552</v>
      </c>
      <c r="B557" s="155">
        <f t="shared" si="90"/>
        <v>41297</v>
      </c>
      <c r="C557" s="148">
        <f t="shared" si="81"/>
        <v>2013</v>
      </c>
      <c r="D557" s="148">
        <f t="shared" si="82"/>
        <v>1</v>
      </c>
      <c r="E557" s="152">
        <v>24</v>
      </c>
      <c r="F557" s="153">
        <v>251.447</v>
      </c>
      <c r="G557" s="154">
        <v>719.59199999999998</v>
      </c>
      <c r="H557" s="154">
        <v>520.94899999999996</v>
      </c>
      <c r="I557" s="154">
        <v>459.08</v>
      </c>
      <c r="J557" s="151">
        <v>0</v>
      </c>
      <c r="K557" s="149">
        <f t="shared" si="83"/>
        <v>1951.0679999999998</v>
      </c>
      <c r="L557" s="148">
        <v>123.508</v>
      </c>
      <c r="M557" s="148">
        <v>195.69</v>
      </c>
      <c r="N557" s="148">
        <v>232.87100000000001</v>
      </c>
      <c r="O557" s="148">
        <v>130.42400000000001</v>
      </c>
      <c r="P557" s="148">
        <v>0</v>
      </c>
      <c r="Q557" s="21">
        <f t="shared" si="84"/>
        <v>346.192924</v>
      </c>
      <c r="R557" s="21">
        <f t="shared" si="85"/>
        <v>625.62093000000004</v>
      </c>
      <c r="S557" s="21">
        <f t="shared" si="86"/>
        <v>454.33132100000006</v>
      </c>
      <c r="T557" s="21">
        <f t="shared" si="87"/>
        <v>414.22662400000002</v>
      </c>
      <c r="U557" s="22">
        <f t="shared" si="88"/>
        <v>1840.371799</v>
      </c>
      <c r="V557" s="39">
        <f t="shared" si="89"/>
        <v>0.943263791420904</v>
      </c>
    </row>
    <row r="558" spans="1:22">
      <c r="A558">
        <v>553</v>
      </c>
      <c r="B558" s="155">
        <f t="shared" si="90"/>
        <v>41298</v>
      </c>
      <c r="C558" s="148">
        <f t="shared" si="81"/>
        <v>2013</v>
      </c>
      <c r="D558" s="148">
        <f t="shared" si="82"/>
        <v>1</v>
      </c>
      <c r="E558" s="152">
        <v>1</v>
      </c>
      <c r="F558" s="153">
        <v>247.93199999999999</v>
      </c>
      <c r="G558" s="154">
        <v>720.6</v>
      </c>
      <c r="H558" s="154">
        <v>481.21100000000001</v>
      </c>
      <c r="I558" s="154">
        <v>368.26900000000001</v>
      </c>
      <c r="J558" s="151">
        <v>0</v>
      </c>
      <c r="K558" s="149">
        <f t="shared" si="83"/>
        <v>1818.0119999999999</v>
      </c>
      <c r="L558" s="148">
        <v>121.04</v>
      </c>
      <c r="M558" s="148">
        <v>191.822</v>
      </c>
      <c r="N558" s="148">
        <v>210.53399999999999</v>
      </c>
      <c r="O558" s="148">
        <v>101.428</v>
      </c>
      <c r="P558" s="148">
        <v>0</v>
      </c>
      <c r="Q558" s="21">
        <f t="shared" si="84"/>
        <v>339.27512000000002</v>
      </c>
      <c r="R558" s="21">
        <f t="shared" si="85"/>
        <v>613.25493400000005</v>
      </c>
      <c r="S558" s="21">
        <f t="shared" si="86"/>
        <v>410.75183399999997</v>
      </c>
      <c r="T558" s="21">
        <f t="shared" si="87"/>
        <v>322.13532800000002</v>
      </c>
      <c r="U558" s="22">
        <f t="shared" si="88"/>
        <v>1685.4172160000001</v>
      </c>
      <c r="V558" s="39">
        <f t="shared" si="89"/>
        <v>0.92706605676970233</v>
      </c>
    </row>
    <row r="559" spans="1:22">
      <c r="A559">
        <v>554</v>
      </c>
      <c r="B559" s="155">
        <f t="shared" si="90"/>
        <v>41298</v>
      </c>
      <c r="C559" s="148">
        <f t="shared" si="81"/>
        <v>2013</v>
      </c>
      <c r="D559" s="148">
        <f t="shared" si="82"/>
        <v>1</v>
      </c>
      <c r="E559" s="152">
        <v>2</v>
      </c>
      <c r="F559" s="153">
        <v>247.35300000000001</v>
      </c>
      <c r="G559" s="154">
        <v>718.774</v>
      </c>
      <c r="H559" s="154">
        <v>502.82799999999997</v>
      </c>
      <c r="I559" s="154">
        <v>278.71300000000002</v>
      </c>
      <c r="J559" s="151">
        <v>0</v>
      </c>
      <c r="K559" s="149">
        <f t="shared" si="83"/>
        <v>1747.6679999999999</v>
      </c>
      <c r="L559" s="148">
        <v>121.134</v>
      </c>
      <c r="M559" s="148">
        <v>191.285</v>
      </c>
      <c r="N559" s="148">
        <v>213.29900000000001</v>
      </c>
      <c r="O559" s="148">
        <v>73.090999999999994</v>
      </c>
      <c r="P559" s="148">
        <v>0</v>
      </c>
      <c r="Q559" s="21">
        <f t="shared" si="84"/>
        <v>339.53860199999997</v>
      </c>
      <c r="R559" s="21">
        <f t="shared" si="85"/>
        <v>611.53814499999999</v>
      </c>
      <c r="S559" s="21">
        <f t="shared" si="86"/>
        <v>416.14634900000004</v>
      </c>
      <c r="T559" s="21">
        <f t="shared" si="87"/>
        <v>232.13701599999999</v>
      </c>
      <c r="U559" s="22">
        <f t="shared" si="88"/>
        <v>1599.3601119999998</v>
      </c>
      <c r="V559" s="39">
        <f t="shared" si="89"/>
        <v>0.91513955282124515</v>
      </c>
    </row>
    <row r="560" spans="1:22">
      <c r="A560">
        <v>555</v>
      </c>
      <c r="B560" s="155">
        <f t="shared" si="90"/>
        <v>41298</v>
      </c>
      <c r="C560" s="148">
        <f t="shared" si="81"/>
        <v>2013</v>
      </c>
      <c r="D560" s="148">
        <f t="shared" si="82"/>
        <v>1</v>
      </c>
      <c r="E560" s="152">
        <v>3</v>
      </c>
      <c r="F560" s="153">
        <v>250.09200000000001</v>
      </c>
      <c r="G560" s="154">
        <v>710.41300000000001</v>
      </c>
      <c r="H560" s="154">
        <v>441.97199999999998</v>
      </c>
      <c r="I560" s="154">
        <v>225.67</v>
      </c>
      <c r="J560" s="151">
        <v>0</v>
      </c>
      <c r="K560" s="149">
        <f t="shared" si="83"/>
        <v>1628.1469999999999</v>
      </c>
      <c r="L560" s="148">
        <v>121.70399999999999</v>
      </c>
      <c r="M560" s="148">
        <v>189.303</v>
      </c>
      <c r="N560" s="148">
        <v>175.828</v>
      </c>
      <c r="O560" s="148">
        <v>57.973999999999997</v>
      </c>
      <c r="P560" s="148">
        <v>0</v>
      </c>
      <c r="Q560" s="21">
        <f t="shared" si="84"/>
        <v>341.13631199999998</v>
      </c>
      <c r="R560" s="21">
        <f t="shared" si="85"/>
        <v>605.20169099999998</v>
      </c>
      <c r="S560" s="21">
        <f t="shared" si="86"/>
        <v>343.04042800000002</v>
      </c>
      <c r="T560" s="21">
        <f t="shared" si="87"/>
        <v>184.12542400000001</v>
      </c>
      <c r="U560" s="22">
        <f t="shared" si="88"/>
        <v>1473.5038550000002</v>
      </c>
      <c r="V560" s="39">
        <f t="shared" si="89"/>
        <v>0.90501892949469565</v>
      </c>
    </row>
    <row r="561" spans="1:22">
      <c r="A561">
        <v>556</v>
      </c>
      <c r="B561" s="155">
        <f t="shared" si="90"/>
        <v>41298</v>
      </c>
      <c r="C561" s="148">
        <f t="shared" si="81"/>
        <v>2013</v>
      </c>
      <c r="D561" s="148">
        <f t="shared" si="82"/>
        <v>1</v>
      </c>
      <c r="E561" s="152">
        <v>4</v>
      </c>
      <c r="F561" s="153">
        <v>248.166</v>
      </c>
      <c r="G561" s="154">
        <v>703.80600000000004</v>
      </c>
      <c r="H561" s="154">
        <v>432.08699999999999</v>
      </c>
      <c r="I561" s="154">
        <v>200.30099999999999</v>
      </c>
      <c r="J561" s="151">
        <v>0</v>
      </c>
      <c r="K561" s="149">
        <f t="shared" si="83"/>
        <v>1584.36</v>
      </c>
      <c r="L561" s="148">
        <v>121.07899999999999</v>
      </c>
      <c r="M561" s="148">
        <v>187.791</v>
      </c>
      <c r="N561" s="148">
        <v>170.13200000000001</v>
      </c>
      <c r="O561" s="148">
        <v>52.47</v>
      </c>
      <c r="P561" s="148">
        <v>0</v>
      </c>
      <c r="Q561" s="21">
        <f t="shared" si="84"/>
        <v>339.38443699999999</v>
      </c>
      <c r="R561" s="21">
        <f t="shared" si="85"/>
        <v>600.36782700000003</v>
      </c>
      <c r="S561" s="21">
        <f t="shared" si="86"/>
        <v>331.92753200000004</v>
      </c>
      <c r="T561" s="21">
        <f t="shared" si="87"/>
        <v>166.64472000000001</v>
      </c>
      <c r="U561" s="22">
        <f t="shared" si="88"/>
        <v>1438.3245159999999</v>
      </c>
      <c r="V561" s="39">
        <f t="shared" si="89"/>
        <v>0.90782682976091289</v>
      </c>
    </row>
    <row r="562" spans="1:22">
      <c r="A562">
        <v>557</v>
      </c>
      <c r="B562" s="155">
        <f t="shared" si="90"/>
        <v>41298</v>
      </c>
      <c r="C562" s="148">
        <f t="shared" si="81"/>
        <v>2013</v>
      </c>
      <c r="D562" s="148">
        <f t="shared" si="82"/>
        <v>1</v>
      </c>
      <c r="E562" s="152">
        <v>5</v>
      </c>
      <c r="F562" s="153">
        <v>250.91399999999999</v>
      </c>
      <c r="G562" s="154">
        <v>694.51800000000003</v>
      </c>
      <c r="H562" s="154">
        <v>455.31700000000001</v>
      </c>
      <c r="I562" s="154">
        <v>184.40899999999999</v>
      </c>
      <c r="J562" s="151">
        <v>0</v>
      </c>
      <c r="K562" s="149">
        <f t="shared" si="83"/>
        <v>1585.1579999999999</v>
      </c>
      <c r="L562" s="148">
        <v>122.92100000000001</v>
      </c>
      <c r="M562" s="148">
        <v>185.71600000000001</v>
      </c>
      <c r="N562" s="148">
        <v>174.73400000000001</v>
      </c>
      <c r="O562" s="148">
        <v>48.582999999999998</v>
      </c>
      <c r="P562" s="148">
        <v>0</v>
      </c>
      <c r="Q562" s="21">
        <f t="shared" si="84"/>
        <v>344.54756300000003</v>
      </c>
      <c r="R562" s="21">
        <f t="shared" si="85"/>
        <v>593.73405200000002</v>
      </c>
      <c r="S562" s="21">
        <f t="shared" si="86"/>
        <v>340.90603400000003</v>
      </c>
      <c r="T562" s="21">
        <f t="shared" si="87"/>
        <v>154.29960800000001</v>
      </c>
      <c r="U562" s="22">
        <f t="shared" si="88"/>
        <v>1433.4872570000002</v>
      </c>
      <c r="V562" s="39">
        <f t="shared" si="89"/>
        <v>0.90431821748999175</v>
      </c>
    </row>
    <row r="563" spans="1:22">
      <c r="A563">
        <v>558</v>
      </c>
      <c r="B563" s="155">
        <f t="shared" si="90"/>
        <v>41298</v>
      </c>
      <c r="C563" s="148">
        <f t="shared" si="81"/>
        <v>2013</v>
      </c>
      <c r="D563" s="148">
        <f t="shared" si="82"/>
        <v>1</v>
      </c>
      <c r="E563" s="152">
        <v>6</v>
      </c>
      <c r="F563" s="153">
        <v>249.73599999999999</v>
      </c>
      <c r="G563" s="154">
        <v>693.67600000000004</v>
      </c>
      <c r="H563" s="154">
        <v>498.58600000000001</v>
      </c>
      <c r="I563" s="154">
        <v>152.93100000000001</v>
      </c>
      <c r="J563" s="151">
        <v>0</v>
      </c>
      <c r="K563" s="149">
        <f t="shared" si="83"/>
        <v>1594.9290000000001</v>
      </c>
      <c r="L563" s="148">
        <v>121.655</v>
      </c>
      <c r="M563" s="148">
        <v>185.47900000000001</v>
      </c>
      <c r="N563" s="148">
        <v>190.31100000000001</v>
      </c>
      <c r="O563" s="148">
        <v>49.180999999999997</v>
      </c>
      <c r="P563" s="148">
        <v>0</v>
      </c>
      <c r="Q563" s="21">
        <f t="shared" si="84"/>
        <v>340.998965</v>
      </c>
      <c r="R563" s="21">
        <f t="shared" si="85"/>
        <v>592.97636300000011</v>
      </c>
      <c r="S563" s="21">
        <f t="shared" si="86"/>
        <v>371.296761</v>
      </c>
      <c r="T563" s="21">
        <f t="shared" si="87"/>
        <v>156.19885600000001</v>
      </c>
      <c r="U563" s="22">
        <f t="shared" si="88"/>
        <v>1461.470945</v>
      </c>
      <c r="V563" s="39">
        <f t="shared" si="89"/>
        <v>0.9163235134604738</v>
      </c>
    </row>
    <row r="564" spans="1:22">
      <c r="A564">
        <v>559</v>
      </c>
      <c r="B564" s="155">
        <f t="shared" si="90"/>
        <v>41298</v>
      </c>
      <c r="C564" s="148">
        <f t="shared" si="81"/>
        <v>2013</v>
      </c>
      <c r="D564" s="148">
        <f t="shared" si="82"/>
        <v>1</v>
      </c>
      <c r="E564" s="152">
        <v>7</v>
      </c>
      <c r="F564" s="153">
        <v>248.31700000000001</v>
      </c>
      <c r="G564" s="154">
        <v>691.72199999999998</v>
      </c>
      <c r="H564" s="154">
        <v>516.69600000000003</v>
      </c>
      <c r="I564" s="154">
        <v>133.971</v>
      </c>
      <c r="J564" s="151">
        <v>0</v>
      </c>
      <c r="K564" s="149">
        <f t="shared" si="83"/>
        <v>1590.7060000000001</v>
      </c>
      <c r="L564" s="148">
        <v>121.03</v>
      </c>
      <c r="M564" s="148">
        <v>185.91399999999999</v>
      </c>
      <c r="N564" s="148">
        <v>197.21799999999999</v>
      </c>
      <c r="O564" s="148">
        <v>35.31</v>
      </c>
      <c r="P564" s="148">
        <v>0</v>
      </c>
      <c r="Q564" s="21">
        <f t="shared" si="84"/>
        <v>339.24709000000001</v>
      </c>
      <c r="R564" s="21">
        <f t="shared" si="85"/>
        <v>594.36705799999993</v>
      </c>
      <c r="S564" s="21">
        <f t="shared" si="86"/>
        <v>384.77231799999998</v>
      </c>
      <c r="T564" s="21">
        <f t="shared" si="87"/>
        <v>112.14456000000001</v>
      </c>
      <c r="U564" s="22">
        <f t="shared" si="88"/>
        <v>1430.5310259999999</v>
      </c>
      <c r="V564" s="39">
        <f t="shared" si="89"/>
        <v>0.89930573342905584</v>
      </c>
    </row>
    <row r="565" spans="1:22">
      <c r="A565">
        <v>560</v>
      </c>
      <c r="B565" s="155">
        <f t="shared" si="90"/>
        <v>41298</v>
      </c>
      <c r="C565" s="148">
        <f t="shared" si="81"/>
        <v>2013</v>
      </c>
      <c r="D565" s="148">
        <f t="shared" si="82"/>
        <v>1</v>
      </c>
      <c r="E565" s="152">
        <v>8</v>
      </c>
      <c r="F565" s="153">
        <v>245.828</v>
      </c>
      <c r="G565" s="154">
        <v>698.28399999999999</v>
      </c>
      <c r="H565" s="154">
        <v>365.25</v>
      </c>
      <c r="I565" s="154">
        <v>134.78700000000001</v>
      </c>
      <c r="J565" s="151">
        <v>0</v>
      </c>
      <c r="K565" s="149">
        <f t="shared" si="83"/>
        <v>1444.1490000000001</v>
      </c>
      <c r="L565" s="148">
        <v>119.998</v>
      </c>
      <c r="M565" s="148">
        <v>185.76400000000001</v>
      </c>
      <c r="N565" s="148">
        <v>148.404</v>
      </c>
      <c r="O565" s="148">
        <v>35.573</v>
      </c>
      <c r="P565" s="148">
        <v>0</v>
      </c>
      <c r="Q565" s="21">
        <f t="shared" si="84"/>
        <v>336.35439400000001</v>
      </c>
      <c r="R565" s="21">
        <f t="shared" si="85"/>
        <v>593.88750800000003</v>
      </c>
      <c r="S565" s="21">
        <f t="shared" si="86"/>
        <v>289.536204</v>
      </c>
      <c r="T565" s="21">
        <f t="shared" si="87"/>
        <v>112.979848</v>
      </c>
      <c r="U565" s="22">
        <f t="shared" si="88"/>
        <v>1332.7579539999999</v>
      </c>
      <c r="V565" s="39">
        <f t="shared" si="89"/>
        <v>0.92286734540549475</v>
      </c>
    </row>
    <row r="566" spans="1:22">
      <c r="A566">
        <v>561</v>
      </c>
      <c r="B566" s="155">
        <f t="shared" si="90"/>
        <v>41298</v>
      </c>
      <c r="C566" s="148">
        <f t="shared" si="81"/>
        <v>2013</v>
      </c>
      <c r="D566" s="148">
        <f t="shared" si="82"/>
        <v>1</v>
      </c>
      <c r="E566" s="152">
        <v>9</v>
      </c>
      <c r="F566" s="153">
        <v>249.78200000000001</v>
      </c>
      <c r="G566" s="154">
        <v>732.24900000000002</v>
      </c>
      <c r="H566" s="154">
        <v>424.596</v>
      </c>
      <c r="I566" s="154">
        <v>174.17599999999999</v>
      </c>
      <c r="J566" s="151">
        <v>0</v>
      </c>
      <c r="K566" s="149">
        <f t="shared" si="83"/>
        <v>1580.8029999999999</v>
      </c>
      <c r="L566" s="148">
        <v>122.905</v>
      </c>
      <c r="M566" s="148">
        <v>194.839</v>
      </c>
      <c r="N566" s="148">
        <v>167.35</v>
      </c>
      <c r="O566" s="148">
        <v>45.893999999999998</v>
      </c>
      <c r="P566" s="148">
        <v>0</v>
      </c>
      <c r="Q566" s="21">
        <f t="shared" si="84"/>
        <v>344.50271500000002</v>
      </c>
      <c r="R566" s="21">
        <f t="shared" si="85"/>
        <v>622.90028300000006</v>
      </c>
      <c r="S566" s="21">
        <f t="shared" si="86"/>
        <v>326.49984999999998</v>
      </c>
      <c r="T566" s="21">
        <f t="shared" si="87"/>
        <v>145.759344</v>
      </c>
      <c r="U566" s="22">
        <f t="shared" si="88"/>
        <v>1439.662192</v>
      </c>
      <c r="V566" s="39">
        <f t="shared" si="89"/>
        <v>0.910715751425067</v>
      </c>
    </row>
    <row r="567" spans="1:22">
      <c r="A567">
        <v>562</v>
      </c>
      <c r="B567" s="155">
        <f t="shared" si="90"/>
        <v>41298</v>
      </c>
      <c r="C567" s="148">
        <f t="shared" si="81"/>
        <v>2013</v>
      </c>
      <c r="D567" s="148">
        <f t="shared" si="82"/>
        <v>1</v>
      </c>
      <c r="E567" s="152">
        <v>10</v>
      </c>
      <c r="F567" s="153">
        <v>258.46499999999997</v>
      </c>
      <c r="G567" s="154">
        <v>785.78499999999997</v>
      </c>
      <c r="H567" s="154">
        <v>410.75400000000002</v>
      </c>
      <c r="I567" s="154">
        <v>225.887</v>
      </c>
      <c r="J567" s="151">
        <v>0</v>
      </c>
      <c r="K567" s="149">
        <f t="shared" si="83"/>
        <v>1680.8909999999998</v>
      </c>
      <c r="L567" s="148">
        <v>126.776</v>
      </c>
      <c r="M567" s="148">
        <v>207.31</v>
      </c>
      <c r="N567" s="148">
        <v>168.00200000000001</v>
      </c>
      <c r="O567" s="148">
        <v>61.195</v>
      </c>
      <c r="P567" s="148">
        <v>0</v>
      </c>
      <c r="Q567" s="21">
        <f t="shared" si="84"/>
        <v>355.35312799999997</v>
      </c>
      <c r="R567" s="21">
        <f t="shared" si="85"/>
        <v>662.77007000000003</v>
      </c>
      <c r="S567" s="21">
        <f t="shared" si="86"/>
        <v>327.77190200000001</v>
      </c>
      <c r="T567" s="21">
        <f t="shared" si="87"/>
        <v>194.35532000000001</v>
      </c>
      <c r="U567" s="22">
        <f t="shared" si="88"/>
        <v>1540.2504199999998</v>
      </c>
      <c r="V567" s="39">
        <f t="shared" si="89"/>
        <v>0.91632974416544555</v>
      </c>
    </row>
    <row r="568" spans="1:22">
      <c r="A568">
        <v>563</v>
      </c>
      <c r="B568" s="155">
        <f t="shared" si="90"/>
        <v>41298</v>
      </c>
      <c r="C568" s="148">
        <f t="shared" si="81"/>
        <v>2013</v>
      </c>
      <c r="D568" s="148">
        <f t="shared" si="82"/>
        <v>1</v>
      </c>
      <c r="E568" s="152">
        <v>11</v>
      </c>
      <c r="F568" s="153">
        <v>255.863</v>
      </c>
      <c r="G568" s="154">
        <v>789.245</v>
      </c>
      <c r="H568" s="154">
        <v>479.27499999999998</v>
      </c>
      <c r="I568" s="154">
        <v>276.05500000000001</v>
      </c>
      <c r="J568" s="151">
        <v>0</v>
      </c>
      <c r="K568" s="149">
        <f t="shared" si="83"/>
        <v>1800.4379999999999</v>
      </c>
      <c r="L568" s="148">
        <v>124.648</v>
      </c>
      <c r="M568" s="148">
        <v>208.28</v>
      </c>
      <c r="N568" s="148">
        <v>194.16900000000001</v>
      </c>
      <c r="O568" s="148">
        <v>74.067999999999998</v>
      </c>
      <c r="P568" s="148">
        <v>0</v>
      </c>
      <c r="Q568" s="21">
        <f t="shared" si="84"/>
        <v>349.38834399999996</v>
      </c>
      <c r="R568" s="21">
        <f t="shared" si="85"/>
        <v>665.87116000000003</v>
      </c>
      <c r="S568" s="21">
        <f t="shared" si="86"/>
        <v>378.82371900000004</v>
      </c>
      <c r="T568" s="21">
        <f t="shared" si="87"/>
        <v>235.239968</v>
      </c>
      <c r="U568" s="22">
        <f t="shared" si="88"/>
        <v>1629.3231910000002</v>
      </c>
      <c r="V568" s="39">
        <f t="shared" si="89"/>
        <v>0.90495934378190213</v>
      </c>
    </row>
    <row r="569" spans="1:22">
      <c r="A569">
        <v>564</v>
      </c>
      <c r="B569" s="155">
        <f t="shared" si="90"/>
        <v>41298</v>
      </c>
      <c r="C569" s="148">
        <f t="shared" si="81"/>
        <v>2013</v>
      </c>
      <c r="D569" s="148">
        <f t="shared" si="82"/>
        <v>1</v>
      </c>
      <c r="E569" s="152">
        <v>12</v>
      </c>
      <c r="F569" s="153">
        <v>252.41499999999999</v>
      </c>
      <c r="G569" s="154">
        <v>833.30200000000002</v>
      </c>
      <c r="H569" s="154">
        <v>437.61099999999999</v>
      </c>
      <c r="I569" s="154">
        <v>338.42599999999999</v>
      </c>
      <c r="J569" s="151">
        <v>0</v>
      </c>
      <c r="K569" s="149">
        <f t="shared" si="83"/>
        <v>1861.7539999999999</v>
      </c>
      <c r="L569" s="148">
        <v>123.69</v>
      </c>
      <c r="M569" s="148">
        <v>225.07300000000001</v>
      </c>
      <c r="N569" s="148">
        <v>179.71700000000001</v>
      </c>
      <c r="O569" s="148">
        <v>96.260999999999996</v>
      </c>
      <c r="P569" s="148">
        <v>0</v>
      </c>
      <c r="Q569" s="21">
        <f t="shared" si="84"/>
        <v>346.70306999999997</v>
      </c>
      <c r="R569" s="21">
        <f t="shared" si="85"/>
        <v>719.55838100000005</v>
      </c>
      <c r="S569" s="21">
        <f t="shared" si="86"/>
        <v>350.62786700000004</v>
      </c>
      <c r="T569" s="21">
        <f t="shared" si="87"/>
        <v>305.72493600000001</v>
      </c>
      <c r="U569" s="22">
        <f t="shared" si="88"/>
        <v>1722.6142540000001</v>
      </c>
      <c r="V569" s="39">
        <f t="shared" si="89"/>
        <v>0.92526416164541614</v>
      </c>
    </row>
    <row r="570" spans="1:22">
      <c r="A570">
        <v>565</v>
      </c>
      <c r="B570" s="155">
        <f t="shared" si="90"/>
        <v>41298</v>
      </c>
      <c r="C570" s="148">
        <f t="shared" si="81"/>
        <v>2013</v>
      </c>
      <c r="D570" s="148">
        <f t="shared" si="82"/>
        <v>1</v>
      </c>
      <c r="E570" s="152">
        <v>13</v>
      </c>
      <c r="F570" s="153">
        <v>262.44499999999999</v>
      </c>
      <c r="G570" s="154">
        <v>847.87</v>
      </c>
      <c r="H570" s="154">
        <v>457.61399999999998</v>
      </c>
      <c r="I570" s="154">
        <v>373.77699999999999</v>
      </c>
      <c r="J570" s="151">
        <v>0</v>
      </c>
      <c r="K570" s="149">
        <f t="shared" si="83"/>
        <v>1941.7060000000001</v>
      </c>
      <c r="L570" s="148">
        <v>128.952</v>
      </c>
      <c r="M570" s="148">
        <v>224.79400000000001</v>
      </c>
      <c r="N570" s="148">
        <v>206.381</v>
      </c>
      <c r="O570" s="148">
        <v>102.125</v>
      </c>
      <c r="P570" s="148">
        <v>0</v>
      </c>
      <c r="Q570" s="21">
        <f t="shared" si="84"/>
        <v>361.45245599999998</v>
      </c>
      <c r="R570" s="21">
        <f t="shared" si="85"/>
        <v>718.66641800000002</v>
      </c>
      <c r="S570" s="21">
        <f t="shared" si="86"/>
        <v>402.64933100000002</v>
      </c>
      <c r="T570" s="21">
        <f t="shared" si="87"/>
        <v>324.34899999999999</v>
      </c>
      <c r="U570" s="22">
        <f t="shared" si="88"/>
        <v>1807.117205</v>
      </c>
      <c r="V570" s="39">
        <f t="shared" si="89"/>
        <v>0.9306852865469849</v>
      </c>
    </row>
    <row r="571" spans="1:22">
      <c r="A571">
        <v>566</v>
      </c>
      <c r="B571" s="155">
        <f t="shared" si="90"/>
        <v>41298</v>
      </c>
      <c r="C571" s="148">
        <f t="shared" si="81"/>
        <v>2013</v>
      </c>
      <c r="D571" s="148">
        <f t="shared" si="82"/>
        <v>1</v>
      </c>
      <c r="E571" s="152">
        <v>14</v>
      </c>
      <c r="F571" s="153">
        <v>262.35899999999998</v>
      </c>
      <c r="G571" s="154">
        <v>846.22199999999998</v>
      </c>
      <c r="H571" s="154">
        <v>478.62099999999998</v>
      </c>
      <c r="I571" s="154">
        <v>409.6</v>
      </c>
      <c r="J571" s="151">
        <v>0</v>
      </c>
      <c r="K571" s="149">
        <f t="shared" si="83"/>
        <v>1996.8019999999997</v>
      </c>
      <c r="L571" s="148">
        <v>128.01</v>
      </c>
      <c r="M571" s="148">
        <v>224.51900000000001</v>
      </c>
      <c r="N571" s="148">
        <v>208.26900000000001</v>
      </c>
      <c r="O571" s="148">
        <v>118.837</v>
      </c>
      <c r="P571" s="148">
        <v>0</v>
      </c>
      <c r="Q571" s="21">
        <f t="shared" si="84"/>
        <v>358.81202999999999</v>
      </c>
      <c r="R571" s="21">
        <f t="shared" si="85"/>
        <v>717.78724299999999</v>
      </c>
      <c r="S571" s="21">
        <f t="shared" si="86"/>
        <v>406.33281900000003</v>
      </c>
      <c r="T571" s="21">
        <f t="shared" si="87"/>
        <v>377.42631200000005</v>
      </c>
      <c r="U571" s="22">
        <f t="shared" si="88"/>
        <v>1860.3584040000001</v>
      </c>
      <c r="V571" s="39">
        <f t="shared" si="89"/>
        <v>0.9316689406360773</v>
      </c>
    </row>
    <row r="572" spans="1:22">
      <c r="A572">
        <v>567</v>
      </c>
      <c r="B572" s="155">
        <f t="shared" si="90"/>
        <v>41298</v>
      </c>
      <c r="C572" s="148">
        <f t="shared" si="81"/>
        <v>2013</v>
      </c>
      <c r="D572" s="148">
        <f t="shared" si="82"/>
        <v>1</v>
      </c>
      <c r="E572" s="152">
        <v>15</v>
      </c>
      <c r="F572" s="153">
        <v>255.28899999999999</v>
      </c>
      <c r="G572" s="154">
        <v>815.97699999999998</v>
      </c>
      <c r="H572" s="154">
        <v>536.64</v>
      </c>
      <c r="I572" s="154">
        <v>478.12599999999998</v>
      </c>
      <c r="J572" s="151">
        <v>0</v>
      </c>
      <c r="K572" s="149">
        <f t="shared" si="83"/>
        <v>2086.0320000000002</v>
      </c>
      <c r="L572" s="148">
        <v>124.152</v>
      </c>
      <c r="M572" s="148">
        <v>217.233</v>
      </c>
      <c r="N572" s="148">
        <v>232.77600000000001</v>
      </c>
      <c r="O572" s="148">
        <v>139.76300000000001</v>
      </c>
      <c r="P572" s="148">
        <v>0</v>
      </c>
      <c r="Q572" s="21">
        <f t="shared" si="84"/>
        <v>347.99805600000002</v>
      </c>
      <c r="R572" s="21">
        <f t="shared" si="85"/>
        <v>694.49390100000005</v>
      </c>
      <c r="S572" s="21">
        <f t="shared" si="86"/>
        <v>454.14597600000002</v>
      </c>
      <c r="T572" s="21">
        <f t="shared" si="87"/>
        <v>443.88728800000001</v>
      </c>
      <c r="U572" s="22">
        <f t="shared" si="88"/>
        <v>1940.5252210000003</v>
      </c>
      <c r="V572" s="39">
        <f t="shared" si="89"/>
        <v>0.9302471011949961</v>
      </c>
    </row>
    <row r="573" spans="1:22">
      <c r="A573">
        <v>568</v>
      </c>
      <c r="B573" s="155">
        <f t="shared" si="90"/>
        <v>41298</v>
      </c>
      <c r="C573" s="148">
        <f t="shared" si="81"/>
        <v>2013</v>
      </c>
      <c r="D573" s="148">
        <f t="shared" si="82"/>
        <v>1</v>
      </c>
      <c r="E573" s="152">
        <v>16</v>
      </c>
      <c r="F573" s="153">
        <v>253.101</v>
      </c>
      <c r="G573" s="154">
        <v>793.48599999999999</v>
      </c>
      <c r="H573" s="154">
        <v>455.05900000000003</v>
      </c>
      <c r="I573" s="154">
        <v>653.48</v>
      </c>
      <c r="J573" s="151">
        <v>0</v>
      </c>
      <c r="K573" s="149">
        <f t="shared" si="83"/>
        <v>2155.1260000000002</v>
      </c>
      <c r="L573" s="148">
        <v>123.663</v>
      </c>
      <c r="M573" s="148">
        <v>211.875</v>
      </c>
      <c r="N573" s="148">
        <v>198.07400000000001</v>
      </c>
      <c r="O573" s="148">
        <v>190.935</v>
      </c>
      <c r="P573" s="148">
        <v>0</v>
      </c>
      <c r="Q573" s="21">
        <f t="shared" si="84"/>
        <v>346.62738899999999</v>
      </c>
      <c r="R573" s="21">
        <f t="shared" si="85"/>
        <v>677.364375</v>
      </c>
      <c r="S573" s="21">
        <f t="shared" si="86"/>
        <v>386.44237400000003</v>
      </c>
      <c r="T573" s="21">
        <f t="shared" si="87"/>
        <v>606.40956000000006</v>
      </c>
      <c r="U573" s="22">
        <f t="shared" si="88"/>
        <v>2016.8436980000001</v>
      </c>
      <c r="V573" s="39">
        <f t="shared" si="89"/>
        <v>0.93583563002812831</v>
      </c>
    </row>
    <row r="574" spans="1:22">
      <c r="A574">
        <v>569</v>
      </c>
      <c r="B574" s="155">
        <f t="shared" si="90"/>
        <v>41298</v>
      </c>
      <c r="C574" s="148">
        <f t="shared" si="81"/>
        <v>2013</v>
      </c>
      <c r="D574" s="148">
        <f t="shared" si="82"/>
        <v>1</v>
      </c>
      <c r="E574" s="152">
        <v>17</v>
      </c>
      <c r="F574" s="153">
        <v>251.08099999999999</v>
      </c>
      <c r="G574" s="154">
        <v>801.89700000000005</v>
      </c>
      <c r="H574" s="154">
        <v>311.15899999999999</v>
      </c>
      <c r="I574" s="154">
        <v>667.875</v>
      </c>
      <c r="J574" s="151">
        <v>0</v>
      </c>
      <c r="K574" s="149">
        <f t="shared" si="83"/>
        <v>2032.0120000000002</v>
      </c>
      <c r="L574" s="148">
        <v>123.17700000000001</v>
      </c>
      <c r="M574" s="148">
        <v>213.73099999999999</v>
      </c>
      <c r="N574" s="148">
        <v>150.25899999999999</v>
      </c>
      <c r="O574" s="148">
        <v>195.345</v>
      </c>
      <c r="P574" s="148">
        <v>0</v>
      </c>
      <c r="Q574" s="21">
        <f t="shared" si="84"/>
        <v>345.265131</v>
      </c>
      <c r="R574" s="21">
        <f t="shared" si="85"/>
        <v>683.29800699999998</v>
      </c>
      <c r="S574" s="21">
        <f t="shared" si="86"/>
        <v>293.15530899999999</v>
      </c>
      <c r="T574" s="21">
        <f t="shared" si="87"/>
        <v>620.41572000000008</v>
      </c>
      <c r="U574" s="22">
        <f t="shared" si="88"/>
        <v>1942.1341670000002</v>
      </c>
      <c r="V574" s="39">
        <f t="shared" si="89"/>
        <v>0.95576904417887298</v>
      </c>
    </row>
    <row r="575" spans="1:22">
      <c r="A575">
        <v>570</v>
      </c>
      <c r="B575" s="155">
        <f t="shared" si="90"/>
        <v>41298</v>
      </c>
      <c r="C575" s="148">
        <f t="shared" si="81"/>
        <v>2013</v>
      </c>
      <c r="D575" s="148">
        <f t="shared" si="82"/>
        <v>1</v>
      </c>
      <c r="E575" s="152">
        <v>18</v>
      </c>
      <c r="F575" s="153">
        <v>250.751</v>
      </c>
      <c r="G575" s="154">
        <v>823.19899999999996</v>
      </c>
      <c r="H575" s="154">
        <v>269.59699999999998</v>
      </c>
      <c r="I575" s="154">
        <v>663.49400000000003</v>
      </c>
      <c r="J575" s="151">
        <v>0</v>
      </c>
      <c r="K575" s="149">
        <f t="shared" si="83"/>
        <v>2007.0410000000002</v>
      </c>
      <c r="L575" s="148">
        <v>123.107</v>
      </c>
      <c r="M575" s="148">
        <v>218.62200000000001</v>
      </c>
      <c r="N575" s="148">
        <v>132.833</v>
      </c>
      <c r="O575" s="148">
        <v>181.56299999999999</v>
      </c>
      <c r="P575" s="148">
        <v>0</v>
      </c>
      <c r="Q575" s="21">
        <f t="shared" si="84"/>
        <v>345.06892099999999</v>
      </c>
      <c r="R575" s="21">
        <f t="shared" si="85"/>
        <v>698.9345340000001</v>
      </c>
      <c r="S575" s="21">
        <f t="shared" si="86"/>
        <v>259.15718300000003</v>
      </c>
      <c r="T575" s="21">
        <f t="shared" si="87"/>
        <v>576.64408800000001</v>
      </c>
      <c r="U575" s="22">
        <f t="shared" si="88"/>
        <v>1879.8047260000001</v>
      </c>
      <c r="V575" s="39">
        <f t="shared" si="89"/>
        <v>0.9366050449392912</v>
      </c>
    </row>
    <row r="576" spans="1:22">
      <c r="A576">
        <v>571</v>
      </c>
      <c r="B576" s="155">
        <f t="shared" si="90"/>
        <v>41298</v>
      </c>
      <c r="C576" s="148">
        <f t="shared" si="81"/>
        <v>2013</v>
      </c>
      <c r="D576" s="148">
        <f t="shared" si="82"/>
        <v>1</v>
      </c>
      <c r="E576" s="152">
        <v>19</v>
      </c>
      <c r="F576" s="153">
        <v>252.02600000000001</v>
      </c>
      <c r="G576" s="154">
        <v>834.64099999999996</v>
      </c>
      <c r="H576" s="154">
        <v>354.49900000000002</v>
      </c>
      <c r="I576" s="154">
        <v>488.44799999999998</v>
      </c>
      <c r="J576" s="151">
        <v>0</v>
      </c>
      <c r="K576" s="149">
        <f t="shared" si="83"/>
        <v>1929.614</v>
      </c>
      <c r="L576" s="148">
        <v>124.033</v>
      </c>
      <c r="M576" s="148">
        <v>221.35499999999999</v>
      </c>
      <c r="N576" s="148">
        <v>170.13300000000001</v>
      </c>
      <c r="O576" s="148">
        <v>134.30699999999999</v>
      </c>
      <c r="P576" s="148">
        <v>0</v>
      </c>
      <c r="Q576" s="21">
        <f t="shared" si="84"/>
        <v>347.66449899999998</v>
      </c>
      <c r="R576" s="21">
        <f t="shared" si="85"/>
        <v>707.67193499999996</v>
      </c>
      <c r="S576" s="21">
        <f t="shared" si="86"/>
        <v>331.929483</v>
      </c>
      <c r="T576" s="21">
        <f t="shared" si="87"/>
        <v>426.559032</v>
      </c>
      <c r="U576" s="22">
        <f t="shared" si="88"/>
        <v>1813.8249489999998</v>
      </c>
      <c r="V576" s="39">
        <f t="shared" si="89"/>
        <v>0.93999367179135296</v>
      </c>
    </row>
    <row r="577" spans="1:22">
      <c r="A577">
        <v>572</v>
      </c>
      <c r="B577" s="155">
        <f t="shared" si="90"/>
        <v>41298</v>
      </c>
      <c r="C577" s="148">
        <f t="shared" si="81"/>
        <v>2013</v>
      </c>
      <c r="D577" s="148">
        <f t="shared" si="82"/>
        <v>1</v>
      </c>
      <c r="E577" s="152">
        <v>20</v>
      </c>
      <c r="F577" s="153">
        <v>251.66</v>
      </c>
      <c r="G577" s="154">
        <v>848.85500000000002</v>
      </c>
      <c r="H577" s="154">
        <v>355.78100000000001</v>
      </c>
      <c r="I577" s="154">
        <v>402.12700000000001</v>
      </c>
      <c r="J577" s="151">
        <v>0</v>
      </c>
      <c r="K577" s="149">
        <f t="shared" si="83"/>
        <v>1858.423</v>
      </c>
      <c r="L577" s="148">
        <v>122.64</v>
      </c>
      <c r="M577" s="148">
        <v>224.92500000000001</v>
      </c>
      <c r="N577" s="148">
        <v>169.89400000000001</v>
      </c>
      <c r="O577" s="148">
        <v>112.661</v>
      </c>
      <c r="P577" s="148">
        <v>0</v>
      </c>
      <c r="Q577" s="21">
        <f t="shared" si="84"/>
        <v>343.75991999999997</v>
      </c>
      <c r="R577" s="21">
        <f t="shared" si="85"/>
        <v>719.08522500000004</v>
      </c>
      <c r="S577" s="21">
        <f t="shared" si="86"/>
        <v>331.46319400000004</v>
      </c>
      <c r="T577" s="21">
        <f t="shared" si="87"/>
        <v>357.81133600000004</v>
      </c>
      <c r="U577" s="22">
        <f t="shared" si="88"/>
        <v>1752.1196750000001</v>
      </c>
      <c r="V577" s="39">
        <f t="shared" si="89"/>
        <v>0.94279917704419292</v>
      </c>
    </row>
    <row r="578" spans="1:22">
      <c r="A578">
        <v>573</v>
      </c>
      <c r="B578" s="155">
        <f t="shared" si="90"/>
        <v>41298</v>
      </c>
      <c r="C578" s="148">
        <f t="shared" si="81"/>
        <v>2013</v>
      </c>
      <c r="D578" s="148">
        <f t="shared" si="82"/>
        <v>1</v>
      </c>
      <c r="E578" s="152">
        <v>21</v>
      </c>
      <c r="F578" s="153">
        <v>245.892</v>
      </c>
      <c r="G578" s="154">
        <v>839.46699999999998</v>
      </c>
      <c r="H578" s="154">
        <v>336.61500000000001</v>
      </c>
      <c r="I578" s="154">
        <v>397.80900000000003</v>
      </c>
      <c r="J578" s="151">
        <v>0</v>
      </c>
      <c r="K578" s="149">
        <f t="shared" si="83"/>
        <v>1819.7829999999999</v>
      </c>
      <c r="L578" s="148">
        <v>121.5</v>
      </c>
      <c r="M578" s="148">
        <v>223.227</v>
      </c>
      <c r="N578" s="148">
        <v>160.83799999999999</v>
      </c>
      <c r="O578" s="148">
        <v>112.116</v>
      </c>
      <c r="P578" s="148">
        <v>0</v>
      </c>
      <c r="Q578" s="21">
        <f t="shared" si="84"/>
        <v>340.56450000000001</v>
      </c>
      <c r="R578" s="21">
        <f t="shared" si="85"/>
        <v>713.65671900000007</v>
      </c>
      <c r="S578" s="21">
        <f t="shared" si="86"/>
        <v>313.794938</v>
      </c>
      <c r="T578" s="21">
        <f t="shared" si="87"/>
        <v>356.08041600000001</v>
      </c>
      <c r="U578" s="22">
        <f t="shared" si="88"/>
        <v>1724.096573</v>
      </c>
      <c r="V578" s="39">
        <f t="shared" si="89"/>
        <v>0.94741877080948667</v>
      </c>
    </row>
    <row r="579" spans="1:22">
      <c r="A579">
        <v>574</v>
      </c>
      <c r="B579" s="155">
        <f t="shared" si="90"/>
        <v>41298</v>
      </c>
      <c r="C579" s="148">
        <f t="shared" si="81"/>
        <v>2013</v>
      </c>
      <c r="D579" s="148">
        <f t="shared" si="82"/>
        <v>1</v>
      </c>
      <c r="E579" s="152">
        <v>22</v>
      </c>
      <c r="F579" s="153">
        <v>246.476</v>
      </c>
      <c r="G579" s="154">
        <v>845.56799999999998</v>
      </c>
      <c r="H579" s="154">
        <v>429.66699999999997</v>
      </c>
      <c r="I579" s="154">
        <v>413.55399999999997</v>
      </c>
      <c r="J579" s="151">
        <v>0</v>
      </c>
      <c r="K579" s="149">
        <f t="shared" si="83"/>
        <v>1935.2649999999999</v>
      </c>
      <c r="L579" s="148">
        <v>121.22</v>
      </c>
      <c r="M579" s="148">
        <v>223.55600000000001</v>
      </c>
      <c r="N579" s="148">
        <v>193.81700000000001</v>
      </c>
      <c r="O579" s="148">
        <v>116.425</v>
      </c>
      <c r="P579" s="148">
        <v>0</v>
      </c>
      <c r="Q579" s="21">
        <f t="shared" si="84"/>
        <v>339.77965999999998</v>
      </c>
      <c r="R579" s="21">
        <f t="shared" si="85"/>
        <v>714.7085320000001</v>
      </c>
      <c r="S579" s="21">
        <f t="shared" si="86"/>
        <v>378.13696700000003</v>
      </c>
      <c r="T579" s="21">
        <f t="shared" si="87"/>
        <v>369.76580000000001</v>
      </c>
      <c r="U579" s="22">
        <f t="shared" si="88"/>
        <v>1802.3909590000003</v>
      </c>
      <c r="V579" s="39">
        <f t="shared" si="89"/>
        <v>0.93134064792160265</v>
      </c>
    </row>
    <row r="580" spans="1:22">
      <c r="A580">
        <v>575</v>
      </c>
      <c r="B580" s="155">
        <f t="shared" si="90"/>
        <v>41298</v>
      </c>
      <c r="C580" s="148">
        <f t="shared" si="81"/>
        <v>2013</v>
      </c>
      <c r="D580" s="148">
        <f t="shared" si="82"/>
        <v>1</v>
      </c>
      <c r="E580" s="152">
        <v>23</v>
      </c>
      <c r="F580" s="153">
        <v>240.09800000000001</v>
      </c>
      <c r="G580" s="154">
        <v>833.46600000000001</v>
      </c>
      <c r="H580" s="154">
        <v>366.77600000000001</v>
      </c>
      <c r="I580" s="154">
        <v>397.416</v>
      </c>
      <c r="J580" s="151">
        <v>0</v>
      </c>
      <c r="K580" s="149">
        <f t="shared" si="83"/>
        <v>1837.7560000000001</v>
      </c>
      <c r="L580" s="148">
        <v>118.416</v>
      </c>
      <c r="M580" s="148">
        <v>221.13900000000001</v>
      </c>
      <c r="N580" s="148">
        <v>168.68799999999999</v>
      </c>
      <c r="O580" s="148">
        <v>110.663</v>
      </c>
      <c r="P580" s="148">
        <v>0</v>
      </c>
      <c r="Q580" s="21">
        <f t="shared" si="84"/>
        <v>331.92004800000001</v>
      </c>
      <c r="R580" s="21">
        <f t="shared" si="85"/>
        <v>706.98138300000005</v>
      </c>
      <c r="S580" s="21">
        <f t="shared" si="86"/>
        <v>329.11028799999997</v>
      </c>
      <c r="T580" s="21">
        <f t="shared" si="87"/>
        <v>351.465688</v>
      </c>
      <c r="U580" s="22">
        <f t="shared" si="88"/>
        <v>1719.4774070000001</v>
      </c>
      <c r="V580" s="39">
        <f t="shared" si="89"/>
        <v>0.93563966435152435</v>
      </c>
    </row>
    <row r="581" spans="1:22">
      <c r="A581">
        <v>576</v>
      </c>
      <c r="B581" s="155">
        <f t="shared" si="90"/>
        <v>41298</v>
      </c>
      <c r="C581" s="148">
        <f t="shared" si="81"/>
        <v>2013</v>
      </c>
      <c r="D581" s="148">
        <f t="shared" si="82"/>
        <v>1</v>
      </c>
      <c r="E581" s="152">
        <v>24</v>
      </c>
      <c r="F581" s="153">
        <v>239.55500000000001</v>
      </c>
      <c r="G581" s="154">
        <v>828.03800000000001</v>
      </c>
      <c r="H581" s="154">
        <v>375.73399999999998</v>
      </c>
      <c r="I581" s="154">
        <v>332.55399999999997</v>
      </c>
      <c r="J581" s="151">
        <v>0</v>
      </c>
      <c r="K581" s="149">
        <f t="shared" si="83"/>
        <v>1775.8809999999999</v>
      </c>
      <c r="L581" s="148">
        <v>117.93</v>
      </c>
      <c r="M581" s="148">
        <v>219.65</v>
      </c>
      <c r="N581" s="148">
        <v>175.935</v>
      </c>
      <c r="O581" s="148">
        <v>87.424000000000007</v>
      </c>
      <c r="P581" s="148">
        <v>0</v>
      </c>
      <c r="Q581" s="21">
        <f t="shared" si="84"/>
        <v>330.55779000000001</v>
      </c>
      <c r="R581" s="21">
        <f t="shared" si="85"/>
        <v>702.22104999999999</v>
      </c>
      <c r="S581" s="21">
        <f t="shared" si="86"/>
        <v>343.24918500000001</v>
      </c>
      <c r="T581" s="21">
        <f t="shared" si="87"/>
        <v>277.65862400000003</v>
      </c>
      <c r="U581" s="22">
        <f t="shared" si="88"/>
        <v>1653.6866490000002</v>
      </c>
      <c r="V581" s="39">
        <f t="shared" si="89"/>
        <v>0.93119226400868094</v>
      </c>
    </row>
    <row r="582" spans="1:22">
      <c r="A582">
        <v>577</v>
      </c>
      <c r="B582" s="155">
        <f t="shared" si="90"/>
        <v>41299</v>
      </c>
      <c r="C582" s="148">
        <f t="shared" si="81"/>
        <v>2013</v>
      </c>
      <c r="D582" s="148">
        <f t="shared" si="82"/>
        <v>1</v>
      </c>
      <c r="E582" s="152">
        <v>1</v>
      </c>
      <c r="F582" s="153">
        <v>230.785</v>
      </c>
      <c r="G582" s="154">
        <v>821.58799999999997</v>
      </c>
      <c r="H582" s="154">
        <v>313.75700000000001</v>
      </c>
      <c r="I582" s="154">
        <v>245.946</v>
      </c>
      <c r="J582" s="151">
        <v>0</v>
      </c>
      <c r="K582" s="149">
        <f t="shared" si="83"/>
        <v>1612.076</v>
      </c>
      <c r="L582" s="148">
        <v>115.13800000000001</v>
      </c>
      <c r="M582" s="148">
        <v>207.32</v>
      </c>
      <c r="N582" s="148">
        <v>136.846</v>
      </c>
      <c r="O582" s="148">
        <v>67.477000000000004</v>
      </c>
      <c r="P582" s="148">
        <v>0</v>
      </c>
      <c r="Q582" s="21">
        <f t="shared" si="84"/>
        <v>322.73181399999999</v>
      </c>
      <c r="R582" s="21">
        <f t="shared" si="85"/>
        <v>662.80204000000003</v>
      </c>
      <c r="S582" s="21">
        <f t="shared" si="86"/>
        <v>266.98654600000003</v>
      </c>
      <c r="T582" s="21">
        <f t="shared" si="87"/>
        <v>214.30695200000002</v>
      </c>
      <c r="U582" s="22">
        <f t="shared" si="88"/>
        <v>1466.8273520000002</v>
      </c>
      <c r="V582" s="39">
        <f t="shared" si="89"/>
        <v>0.90989962756098364</v>
      </c>
    </row>
    <row r="583" spans="1:22">
      <c r="A583">
        <v>578</v>
      </c>
      <c r="B583" s="155">
        <f t="shared" si="90"/>
        <v>41299</v>
      </c>
      <c r="C583" s="148">
        <f t="shared" ref="C583:C646" si="91">YEAR(B583)</f>
        <v>2013</v>
      </c>
      <c r="D583" s="148">
        <f t="shared" ref="D583:D646" si="92">MONTH(B583)</f>
        <v>1</v>
      </c>
      <c r="E583" s="152">
        <v>2</v>
      </c>
      <c r="F583" s="153">
        <v>236.58699999999999</v>
      </c>
      <c r="G583" s="154">
        <v>818.31799999999998</v>
      </c>
      <c r="H583" s="154">
        <v>253.40899999999999</v>
      </c>
      <c r="I583" s="154">
        <v>205.614</v>
      </c>
      <c r="J583" s="151">
        <v>0</v>
      </c>
      <c r="K583" s="149">
        <f t="shared" ref="K583:K646" si="93">SUM(F583:J583)</f>
        <v>1513.9279999999999</v>
      </c>
      <c r="L583" s="148">
        <v>118.523</v>
      </c>
      <c r="M583" s="148">
        <v>207.29499999999999</v>
      </c>
      <c r="N583" s="148">
        <v>140.98400000000001</v>
      </c>
      <c r="O583" s="148">
        <v>57.265000000000001</v>
      </c>
      <c r="P583" s="148">
        <v>0</v>
      </c>
      <c r="Q583" s="21">
        <f t="shared" ref="Q583:Q646" si="94">+$Q$2*L583</f>
        <v>332.21996899999999</v>
      </c>
      <c r="R583" s="21">
        <f t="shared" ref="R583:R646" si="95">+$R$2*M583</f>
        <v>662.72211499999992</v>
      </c>
      <c r="S583" s="21">
        <f t="shared" ref="S583:S646" si="96">+$S$2*N583</f>
        <v>275.05978400000004</v>
      </c>
      <c r="T583" s="21">
        <f t="shared" ref="T583:T646" si="97">+$T$2*O583</f>
        <v>181.87364000000002</v>
      </c>
      <c r="U583" s="22">
        <f t="shared" ref="U583:U646" si="98">SUM(Q583:T583)</f>
        <v>1451.8755079999999</v>
      </c>
      <c r="V583" s="39">
        <f t="shared" ref="V583:V646" si="99">+U583/K583</f>
        <v>0.95901225685765767</v>
      </c>
    </row>
    <row r="584" spans="1:22">
      <c r="A584">
        <v>579</v>
      </c>
      <c r="B584" s="155">
        <f t="shared" si="90"/>
        <v>41299</v>
      </c>
      <c r="C584" s="148">
        <f t="shared" si="91"/>
        <v>2013</v>
      </c>
      <c r="D584" s="148">
        <f t="shared" si="92"/>
        <v>1</v>
      </c>
      <c r="E584" s="152">
        <v>3</v>
      </c>
      <c r="F584" s="153">
        <v>236.82400000000001</v>
      </c>
      <c r="G584" s="154">
        <v>749.07600000000002</v>
      </c>
      <c r="H584" s="154">
        <v>403.90300000000002</v>
      </c>
      <c r="I584" s="154">
        <v>160.542</v>
      </c>
      <c r="J584" s="151">
        <v>0</v>
      </c>
      <c r="K584" s="149">
        <f t="shared" si="93"/>
        <v>1550.345</v>
      </c>
      <c r="L584" s="148">
        <v>117.71</v>
      </c>
      <c r="M584" s="148">
        <v>202.18899999999999</v>
      </c>
      <c r="N584" s="148">
        <v>166.35</v>
      </c>
      <c r="O584" s="148">
        <v>42.402000000000001</v>
      </c>
      <c r="P584" s="148">
        <v>0</v>
      </c>
      <c r="Q584" s="21">
        <f t="shared" si="94"/>
        <v>329.94112999999999</v>
      </c>
      <c r="R584" s="21">
        <f t="shared" si="95"/>
        <v>646.398233</v>
      </c>
      <c r="S584" s="21">
        <f t="shared" si="96"/>
        <v>324.54885000000002</v>
      </c>
      <c r="T584" s="21">
        <f t="shared" si="97"/>
        <v>134.66875200000001</v>
      </c>
      <c r="U584" s="22">
        <f t="shared" si="98"/>
        <v>1435.5569650000002</v>
      </c>
      <c r="V584" s="39">
        <f t="shared" si="99"/>
        <v>0.92595968316729516</v>
      </c>
    </row>
    <row r="585" spans="1:22">
      <c r="A585">
        <v>580</v>
      </c>
      <c r="B585" s="155">
        <f t="shared" si="90"/>
        <v>41299</v>
      </c>
      <c r="C585" s="148">
        <f t="shared" si="91"/>
        <v>2013</v>
      </c>
      <c r="D585" s="148">
        <f t="shared" si="92"/>
        <v>1</v>
      </c>
      <c r="E585" s="152">
        <v>4</v>
      </c>
      <c r="F585" s="153">
        <v>241.58099999999999</v>
      </c>
      <c r="G585" s="154">
        <v>597.94500000000005</v>
      </c>
      <c r="H585" s="154">
        <v>470.47</v>
      </c>
      <c r="I585" s="154">
        <v>128.52099999999999</v>
      </c>
      <c r="J585" s="151">
        <v>0</v>
      </c>
      <c r="K585" s="149">
        <f t="shared" si="93"/>
        <v>1438.5170000000001</v>
      </c>
      <c r="L585" s="148">
        <v>120.223</v>
      </c>
      <c r="M585" s="148">
        <v>169.13399999999999</v>
      </c>
      <c r="N585" s="148">
        <v>181.87200000000001</v>
      </c>
      <c r="O585" s="148">
        <v>33.103000000000002</v>
      </c>
      <c r="P585" s="148">
        <v>0</v>
      </c>
      <c r="Q585" s="21">
        <f t="shared" si="94"/>
        <v>336.98506900000001</v>
      </c>
      <c r="R585" s="21">
        <f t="shared" si="95"/>
        <v>540.72139800000002</v>
      </c>
      <c r="S585" s="21">
        <f t="shared" si="96"/>
        <v>354.83227200000005</v>
      </c>
      <c r="T585" s="21">
        <f t="shared" si="97"/>
        <v>105.13512800000001</v>
      </c>
      <c r="U585" s="22">
        <f t="shared" si="98"/>
        <v>1337.673867</v>
      </c>
      <c r="V585" s="39">
        <f t="shared" si="99"/>
        <v>0.92989785105076961</v>
      </c>
    </row>
    <row r="586" spans="1:22">
      <c r="A586">
        <v>581</v>
      </c>
      <c r="B586" s="155">
        <f t="shared" si="90"/>
        <v>41299</v>
      </c>
      <c r="C586" s="148">
        <f t="shared" si="91"/>
        <v>2013</v>
      </c>
      <c r="D586" s="148">
        <f t="shared" si="92"/>
        <v>1</v>
      </c>
      <c r="E586" s="152">
        <v>5</v>
      </c>
      <c r="F586" s="153">
        <v>241.48400000000001</v>
      </c>
      <c r="G586" s="154">
        <v>577.25900000000001</v>
      </c>
      <c r="H586" s="154">
        <v>467.49700000000001</v>
      </c>
      <c r="I586" s="154">
        <v>100.75700000000001</v>
      </c>
      <c r="J586" s="151">
        <v>0</v>
      </c>
      <c r="K586" s="149">
        <f t="shared" si="93"/>
        <v>1386.9970000000001</v>
      </c>
      <c r="L586" s="148">
        <v>119.65300000000001</v>
      </c>
      <c r="M586" s="148">
        <v>165.00700000000001</v>
      </c>
      <c r="N586" s="148">
        <v>182.17</v>
      </c>
      <c r="O586" s="148">
        <v>26.619</v>
      </c>
      <c r="P586" s="148">
        <v>0</v>
      </c>
      <c r="Q586" s="21">
        <f t="shared" si="94"/>
        <v>335.387359</v>
      </c>
      <c r="R586" s="21">
        <f t="shared" si="95"/>
        <v>527.527379</v>
      </c>
      <c r="S586" s="21">
        <f t="shared" si="96"/>
        <v>355.41366999999997</v>
      </c>
      <c r="T586" s="21">
        <f t="shared" si="97"/>
        <v>84.541944000000001</v>
      </c>
      <c r="U586" s="22">
        <f t="shared" si="98"/>
        <v>1302.8703519999999</v>
      </c>
      <c r="V586" s="39">
        <f t="shared" si="99"/>
        <v>0.93934619325059809</v>
      </c>
    </row>
    <row r="587" spans="1:22">
      <c r="A587">
        <v>582</v>
      </c>
      <c r="B587" s="155">
        <f t="shared" si="90"/>
        <v>41299</v>
      </c>
      <c r="C587" s="148">
        <f t="shared" si="91"/>
        <v>2013</v>
      </c>
      <c r="D587" s="148">
        <f t="shared" si="92"/>
        <v>1</v>
      </c>
      <c r="E587" s="152">
        <v>6</v>
      </c>
      <c r="F587" s="153">
        <v>234.62200000000001</v>
      </c>
      <c r="G587" s="154">
        <v>576.99199999999996</v>
      </c>
      <c r="H587" s="154">
        <v>469.358</v>
      </c>
      <c r="I587" s="154">
        <v>102.145</v>
      </c>
      <c r="J587" s="151">
        <v>0</v>
      </c>
      <c r="K587" s="149">
        <f t="shared" si="93"/>
        <v>1383.117</v>
      </c>
      <c r="L587" s="148">
        <v>116.62</v>
      </c>
      <c r="M587" s="148">
        <v>164.89099999999999</v>
      </c>
      <c r="N587" s="148">
        <v>182.58</v>
      </c>
      <c r="O587" s="148">
        <v>27.021999999999998</v>
      </c>
      <c r="P587" s="148">
        <v>0</v>
      </c>
      <c r="Q587" s="21">
        <f t="shared" si="94"/>
        <v>326.88585999999998</v>
      </c>
      <c r="R587" s="21">
        <f t="shared" si="95"/>
        <v>527.15652699999998</v>
      </c>
      <c r="S587" s="21">
        <f t="shared" si="96"/>
        <v>356.21358000000004</v>
      </c>
      <c r="T587" s="21">
        <f t="shared" si="97"/>
        <v>85.821871999999999</v>
      </c>
      <c r="U587" s="22">
        <f t="shared" si="98"/>
        <v>1296.077839</v>
      </c>
      <c r="V587" s="39">
        <f t="shared" si="99"/>
        <v>0.93707028328044562</v>
      </c>
    </row>
    <row r="588" spans="1:22">
      <c r="A588">
        <v>583</v>
      </c>
      <c r="B588" s="155">
        <f t="shared" si="90"/>
        <v>41299</v>
      </c>
      <c r="C588" s="148">
        <f t="shared" si="91"/>
        <v>2013</v>
      </c>
      <c r="D588" s="148">
        <f t="shared" si="92"/>
        <v>1</v>
      </c>
      <c r="E588" s="152">
        <v>7</v>
      </c>
      <c r="F588" s="153">
        <v>238.45099999999999</v>
      </c>
      <c r="G588" s="154">
        <v>574.98599999999999</v>
      </c>
      <c r="H588" s="154">
        <v>493.13400000000001</v>
      </c>
      <c r="I588" s="154">
        <v>112.85899999999999</v>
      </c>
      <c r="J588" s="151">
        <v>0</v>
      </c>
      <c r="K588" s="149">
        <f t="shared" si="93"/>
        <v>1419.4299999999998</v>
      </c>
      <c r="L588" s="148">
        <v>118.66500000000001</v>
      </c>
      <c r="M588" s="148">
        <v>163.40600000000001</v>
      </c>
      <c r="N588" s="148">
        <v>192.208</v>
      </c>
      <c r="O588" s="148">
        <v>30.710999999999999</v>
      </c>
      <c r="P588" s="148">
        <v>0</v>
      </c>
      <c r="Q588" s="21">
        <f t="shared" si="94"/>
        <v>332.61799500000001</v>
      </c>
      <c r="R588" s="21">
        <f t="shared" si="95"/>
        <v>522.40898200000004</v>
      </c>
      <c r="S588" s="21">
        <f t="shared" si="96"/>
        <v>374.99780800000002</v>
      </c>
      <c r="T588" s="21">
        <f t="shared" si="97"/>
        <v>97.538135999999994</v>
      </c>
      <c r="U588" s="22">
        <f t="shared" si="98"/>
        <v>1327.562921</v>
      </c>
      <c r="V588" s="39">
        <f t="shared" si="99"/>
        <v>0.93527889434491318</v>
      </c>
    </row>
    <row r="589" spans="1:22">
      <c r="A589">
        <v>584</v>
      </c>
      <c r="B589" s="155">
        <f t="shared" si="90"/>
        <v>41299</v>
      </c>
      <c r="C589" s="148">
        <f t="shared" si="91"/>
        <v>2013</v>
      </c>
      <c r="D589" s="148">
        <f t="shared" si="92"/>
        <v>1</v>
      </c>
      <c r="E589" s="152">
        <v>8</v>
      </c>
      <c r="F589" s="153">
        <v>240.267</v>
      </c>
      <c r="G589" s="154">
        <v>577.51</v>
      </c>
      <c r="H589" s="154">
        <v>494.58100000000002</v>
      </c>
      <c r="I589" s="154">
        <v>147.488</v>
      </c>
      <c r="J589" s="151">
        <v>0</v>
      </c>
      <c r="K589" s="149">
        <f t="shared" si="93"/>
        <v>1459.8460000000002</v>
      </c>
      <c r="L589" s="148">
        <v>120.06399999999999</v>
      </c>
      <c r="M589" s="148">
        <v>164.10400000000001</v>
      </c>
      <c r="N589" s="148">
        <v>192.37799999999999</v>
      </c>
      <c r="O589" s="148">
        <v>41.591999999999999</v>
      </c>
      <c r="P589" s="148">
        <v>0</v>
      </c>
      <c r="Q589" s="21">
        <f t="shared" si="94"/>
        <v>336.53939199999996</v>
      </c>
      <c r="R589" s="21">
        <f t="shared" si="95"/>
        <v>524.640488</v>
      </c>
      <c r="S589" s="21">
        <f t="shared" si="96"/>
        <v>375.32947799999999</v>
      </c>
      <c r="T589" s="21">
        <f t="shared" si="97"/>
        <v>132.096192</v>
      </c>
      <c r="U589" s="22">
        <f t="shared" si="98"/>
        <v>1368.6055499999998</v>
      </c>
      <c r="V589" s="39">
        <f t="shared" si="99"/>
        <v>0.93749994862471764</v>
      </c>
    </row>
    <row r="590" spans="1:22">
      <c r="A590">
        <v>585</v>
      </c>
      <c r="B590" s="155">
        <f t="shared" si="90"/>
        <v>41299</v>
      </c>
      <c r="C590" s="148">
        <f t="shared" si="91"/>
        <v>2013</v>
      </c>
      <c r="D590" s="148">
        <f t="shared" si="92"/>
        <v>1</v>
      </c>
      <c r="E590" s="152">
        <v>9</v>
      </c>
      <c r="F590" s="153">
        <v>256.24</v>
      </c>
      <c r="G590" s="154">
        <v>577.28300000000002</v>
      </c>
      <c r="H590" s="154">
        <v>497.30799999999999</v>
      </c>
      <c r="I590" s="154">
        <v>140.21799999999999</v>
      </c>
      <c r="J590" s="151">
        <v>0</v>
      </c>
      <c r="K590" s="149">
        <f t="shared" si="93"/>
        <v>1471.0490000000002</v>
      </c>
      <c r="L590" s="148">
        <v>126.642</v>
      </c>
      <c r="M590" s="148">
        <v>164.36199999999999</v>
      </c>
      <c r="N590" s="148">
        <v>207.738</v>
      </c>
      <c r="O590" s="148">
        <v>39.045999999999999</v>
      </c>
      <c r="P590" s="148">
        <v>0</v>
      </c>
      <c r="Q590" s="21">
        <f t="shared" si="94"/>
        <v>354.97752599999995</v>
      </c>
      <c r="R590" s="21">
        <f t="shared" si="95"/>
        <v>525.46531400000003</v>
      </c>
      <c r="S590" s="21">
        <f t="shared" si="96"/>
        <v>405.29683800000004</v>
      </c>
      <c r="T590" s="21">
        <f t="shared" si="97"/>
        <v>124.010096</v>
      </c>
      <c r="U590" s="22">
        <f t="shared" si="98"/>
        <v>1409.7497739999999</v>
      </c>
      <c r="V590" s="39">
        <f t="shared" si="99"/>
        <v>0.95832958249521238</v>
      </c>
    </row>
    <row r="591" spans="1:22">
      <c r="A591">
        <v>586</v>
      </c>
      <c r="B591" s="155">
        <f t="shared" si="90"/>
        <v>41299</v>
      </c>
      <c r="C591" s="148">
        <f t="shared" si="91"/>
        <v>2013</v>
      </c>
      <c r="D591" s="148">
        <f t="shared" si="92"/>
        <v>1</v>
      </c>
      <c r="E591" s="152">
        <v>10</v>
      </c>
      <c r="F591" s="153">
        <v>277.21199999999999</v>
      </c>
      <c r="G591" s="154">
        <v>578.24</v>
      </c>
      <c r="H591" s="154">
        <v>615.19500000000005</v>
      </c>
      <c r="I591" s="154">
        <v>105.88200000000001</v>
      </c>
      <c r="J591" s="151">
        <v>0</v>
      </c>
      <c r="K591" s="149">
        <f t="shared" si="93"/>
        <v>1576.529</v>
      </c>
      <c r="L591" s="148">
        <v>137.81</v>
      </c>
      <c r="M591" s="148">
        <v>164.43299999999999</v>
      </c>
      <c r="N591" s="148">
        <v>243.65700000000001</v>
      </c>
      <c r="O591" s="148">
        <v>27.817</v>
      </c>
      <c r="P591" s="148">
        <v>0</v>
      </c>
      <c r="Q591" s="21">
        <f t="shared" si="94"/>
        <v>386.28143</v>
      </c>
      <c r="R591" s="21">
        <f t="shared" si="95"/>
        <v>525.69230100000004</v>
      </c>
      <c r="S591" s="21">
        <f t="shared" si="96"/>
        <v>475.37480700000003</v>
      </c>
      <c r="T591" s="21">
        <f t="shared" si="97"/>
        <v>88.346792000000008</v>
      </c>
      <c r="U591" s="22">
        <f t="shared" si="98"/>
        <v>1475.6953300000002</v>
      </c>
      <c r="V591" s="39">
        <f t="shared" si="99"/>
        <v>0.93604071349147411</v>
      </c>
    </row>
    <row r="592" spans="1:22">
      <c r="A592">
        <v>587</v>
      </c>
      <c r="B592" s="155">
        <f t="shared" si="90"/>
        <v>41299</v>
      </c>
      <c r="C592" s="148">
        <f t="shared" si="91"/>
        <v>2013</v>
      </c>
      <c r="D592" s="148">
        <f t="shared" si="92"/>
        <v>1</v>
      </c>
      <c r="E592" s="152">
        <v>11</v>
      </c>
      <c r="F592" s="153">
        <v>280.59100000000001</v>
      </c>
      <c r="G592" s="154">
        <v>575.72</v>
      </c>
      <c r="H592" s="154">
        <v>546.59199999999998</v>
      </c>
      <c r="I592" s="154">
        <v>102.01</v>
      </c>
      <c r="J592" s="151">
        <v>0</v>
      </c>
      <c r="K592" s="149">
        <f t="shared" si="93"/>
        <v>1504.913</v>
      </c>
      <c r="L592" s="148">
        <v>137.26499999999999</v>
      </c>
      <c r="M592" s="148">
        <v>163.75200000000001</v>
      </c>
      <c r="N592" s="148">
        <v>219.43199999999999</v>
      </c>
      <c r="O592" s="148">
        <v>27.292999999999999</v>
      </c>
      <c r="P592" s="148">
        <v>0</v>
      </c>
      <c r="Q592" s="21">
        <f t="shared" si="94"/>
        <v>384.75379499999997</v>
      </c>
      <c r="R592" s="21">
        <f t="shared" si="95"/>
        <v>523.51514400000008</v>
      </c>
      <c r="S592" s="21">
        <f t="shared" si="96"/>
        <v>428.11183199999999</v>
      </c>
      <c r="T592" s="21">
        <f t="shared" si="97"/>
        <v>86.682568000000003</v>
      </c>
      <c r="U592" s="22">
        <f t="shared" si="98"/>
        <v>1423.063339</v>
      </c>
      <c r="V592" s="39">
        <f t="shared" si="99"/>
        <v>0.94561169914805709</v>
      </c>
    </row>
    <row r="593" spans="1:22">
      <c r="A593">
        <v>588</v>
      </c>
      <c r="B593" s="155">
        <f t="shared" si="90"/>
        <v>41299</v>
      </c>
      <c r="C593" s="148">
        <f t="shared" si="91"/>
        <v>2013</v>
      </c>
      <c r="D593" s="148">
        <f t="shared" si="92"/>
        <v>1</v>
      </c>
      <c r="E593" s="152">
        <v>12</v>
      </c>
      <c r="F593" s="153">
        <v>283.29000000000002</v>
      </c>
      <c r="G593" s="154">
        <v>573.24400000000003</v>
      </c>
      <c r="H593" s="154">
        <v>559.49699999999996</v>
      </c>
      <c r="I593" s="154">
        <v>111.035</v>
      </c>
      <c r="J593" s="151">
        <v>0</v>
      </c>
      <c r="K593" s="149">
        <f t="shared" si="93"/>
        <v>1527.066</v>
      </c>
      <c r="L593" s="148">
        <v>138.553</v>
      </c>
      <c r="M593" s="148">
        <v>163.274</v>
      </c>
      <c r="N593" s="148">
        <v>231.34200000000001</v>
      </c>
      <c r="O593" s="148">
        <v>29.704999999999998</v>
      </c>
      <c r="P593" s="148">
        <v>0</v>
      </c>
      <c r="Q593" s="21">
        <f t="shared" si="94"/>
        <v>388.364059</v>
      </c>
      <c r="R593" s="21">
        <f t="shared" si="95"/>
        <v>521.98697800000002</v>
      </c>
      <c r="S593" s="21">
        <f t="shared" si="96"/>
        <v>451.34824200000003</v>
      </c>
      <c r="T593" s="21">
        <f t="shared" si="97"/>
        <v>94.34308</v>
      </c>
      <c r="U593" s="22">
        <f t="shared" si="98"/>
        <v>1456.042359</v>
      </c>
      <c r="V593" s="39">
        <f t="shared" si="99"/>
        <v>0.95349013009260897</v>
      </c>
    </row>
    <row r="594" spans="1:22">
      <c r="A594">
        <v>589</v>
      </c>
      <c r="B594" s="155">
        <f t="shared" si="90"/>
        <v>41299</v>
      </c>
      <c r="C594" s="148">
        <f t="shared" si="91"/>
        <v>2013</v>
      </c>
      <c r="D594" s="148">
        <f t="shared" si="92"/>
        <v>1</v>
      </c>
      <c r="E594" s="152">
        <v>13</v>
      </c>
      <c r="F594" s="153">
        <v>286.19400000000002</v>
      </c>
      <c r="G594" s="154">
        <v>576.66300000000001</v>
      </c>
      <c r="H594" s="154">
        <v>546.76800000000003</v>
      </c>
      <c r="I594" s="154">
        <v>112.22499999999999</v>
      </c>
      <c r="J594" s="151">
        <v>0</v>
      </c>
      <c r="K594" s="149">
        <f t="shared" si="93"/>
        <v>1521.85</v>
      </c>
      <c r="L594" s="148">
        <v>139.68899999999999</v>
      </c>
      <c r="M594" s="148">
        <v>164.01300000000001</v>
      </c>
      <c r="N594" s="148">
        <v>216.89699999999999</v>
      </c>
      <c r="O594" s="148">
        <v>29.754999999999999</v>
      </c>
      <c r="P594" s="148">
        <v>0</v>
      </c>
      <c r="Q594" s="21">
        <f t="shared" si="94"/>
        <v>391.54826699999995</v>
      </c>
      <c r="R594" s="21">
        <f t="shared" si="95"/>
        <v>524.34956099999999</v>
      </c>
      <c r="S594" s="21">
        <f t="shared" si="96"/>
        <v>423.16604699999999</v>
      </c>
      <c r="T594" s="21">
        <f t="shared" si="97"/>
        <v>94.50188</v>
      </c>
      <c r="U594" s="22">
        <f t="shared" si="98"/>
        <v>1433.5657549999999</v>
      </c>
      <c r="V594" s="39">
        <f t="shared" si="99"/>
        <v>0.94198886552551164</v>
      </c>
    </row>
    <row r="595" spans="1:22">
      <c r="A595">
        <v>590</v>
      </c>
      <c r="B595" s="155">
        <f t="shared" si="90"/>
        <v>41299</v>
      </c>
      <c r="C595" s="148">
        <f t="shared" si="91"/>
        <v>2013</v>
      </c>
      <c r="D595" s="148">
        <f t="shared" si="92"/>
        <v>1</v>
      </c>
      <c r="E595" s="152">
        <v>14</v>
      </c>
      <c r="F595" s="153">
        <v>279.25900000000001</v>
      </c>
      <c r="G595" s="154">
        <v>577.86599999999999</v>
      </c>
      <c r="H595" s="154">
        <v>579.53399999999999</v>
      </c>
      <c r="I595" s="154">
        <v>97.872</v>
      </c>
      <c r="J595" s="151">
        <v>0</v>
      </c>
      <c r="K595" s="149">
        <f t="shared" si="93"/>
        <v>1534.5310000000002</v>
      </c>
      <c r="L595" s="148">
        <v>136.328</v>
      </c>
      <c r="M595" s="148">
        <v>164.31399999999999</v>
      </c>
      <c r="N595" s="148">
        <v>229.636</v>
      </c>
      <c r="O595" s="148">
        <v>25.917999999999999</v>
      </c>
      <c r="P595" s="148">
        <v>0</v>
      </c>
      <c r="Q595" s="21">
        <f t="shared" si="94"/>
        <v>382.12738400000001</v>
      </c>
      <c r="R595" s="21">
        <f t="shared" si="95"/>
        <v>525.31185800000003</v>
      </c>
      <c r="S595" s="21">
        <f t="shared" si="96"/>
        <v>448.019836</v>
      </c>
      <c r="T595" s="21">
        <f t="shared" si="97"/>
        <v>82.315567999999999</v>
      </c>
      <c r="U595" s="22">
        <f t="shared" si="98"/>
        <v>1437.7746460000001</v>
      </c>
      <c r="V595" s="39">
        <f t="shared" si="99"/>
        <v>0.93694727965743274</v>
      </c>
    </row>
    <row r="596" spans="1:22">
      <c r="A596">
        <v>591</v>
      </c>
      <c r="B596" s="155">
        <f t="shared" si="90"/>
        <v>41299</v>
      </c>
      <c r="C596" s="148">
        <f t="shared" si="91"/>
        <v>2013</v>
      </c>
      <c r="D596" s="148">
        <f t="shared" si="92"/>
        <v>1</v>
      </c>
      <c r="E596" s="152">
        <v>15</v>
      </c>
      <c r="F596" s="153">
        <v>282.44200000000001</v>
      </c>
      <c r="G596" s="154">
        <v>579.40200000000004</v>
      </c>
      <c r="H596" s="154">
        <v>560.53599999999994</v>
      </c>
      <c r="I596" s="154">
        <v>105.565</v>
      </c>
      <c r="J596" s="151">
        <v>0</v>
      </c>
      <c r="K596" s="149">
        <f t="shared" si="93"/>
        <v>1527.9450000000002</v>
      </c>
      <c r="L596" s="148">
        <v>140.52699999999999</v>
      </c>
      <c r="M596" s="148">
        <v>164.31100000000001</v>
      </c>
      <c r="N596" s="148">
        <v>220.57</v>
      </c>
      <c r="O596" s="148">
        <v>28.675000000000001</v>
      </c>
      <c r="P596" s="148">
        <v>0</v>
      </c>
      <c r="Q596" s="21">
        <f t="shared" si="94"/>
        <v>393.89718099999993</v>
      </c>
      <c r="R596" s="21">
        <f t="shared" si="95"/>
        <v>525.30226700000003</v>
      </c>
      <c r="S596" s="21">
        <f t="shared" si="96"/>
        <v>430.33206999999999</v>
      </c>
      <c r="T596" s="21">
        <f t="shared" si="97"/>
        <v>91.07180000000001</v>
      </c>
      <c r="U596" s="22">
        <f t="shared" si="98"/>
        <v>1440.6033179999999</v>
      </c>
      <c r="V596" s="39">
        <f t="shared" si="99"/>
        <v>0.94283715578767546</v>
      </c>
    </row>
    <row r="597" spans="1:22">
      <c r="A597">
        <v>592</v>
      </c>
      <c r="B597" s="155">
        <f t="shared" si="90"/>
        <v>41299</v>
      </c>
      <c r="C597" s="148">
        <f t="shared" si="91"/>
        <v>2013</v>
      </c>
      <c r="D597" s="148">
        <f t="shared" si="92"/>
        <v>1</v>
      </c>
      <c r="E597" s="152">
        <v>16</v>
      </c>
      <c r="F597" s="153">
        <v>264.875</v>
      </c>
      <c r="G597" s="154">
        <v>580.74800000000005</v>
      </c>
      <c r="H597" s="154">
        <v>647.14400000000001</v>
      </c>
      <c r="I597" s="154">
        <v>113.964</v>
      </c>
      <c r="J597" s="151">
        <v>0</v>
      </c>
      <c r="K597" s="149">
        <f t="shared" si="93"/>
        <v>1606.731</v>
      </c>
      <c r="L597" s="148">
        <v>129.63399999999999</v>
      </c>
      <c r="M597" s="148">
        <v>164.54599999999999</v>
      </c>
      <c r="N597" s="148">
        <v>252.07300000000001</v>
      </c>
      <c r="O597" s="148">
        <v>30.37</v>
      </c>
      <c r="P597" s="148">
        <v>0</v>
      </c>
      <c r="Q597" s="21">
        <f t="shared" si="94"/>
        <v>363.36410199999995</v>
      </c>
      <c r="R597" s="21">
        <f t="shared" si="95"/>
        <v>526.05356199999994</v>
      </c>
      <c r="S597" s="21">
        <f t="shared" si="96"/>
        <v>491.79442300000005</v>
      </c>
      <c r="T597" s="21">
        <f t="shared" si="97"/>
        <v>96.455120000000008</v>
      </c>
      <c r="U597" s="22">
        <f t="shared" si="98"/>
        <v>1477.667207</v>
      </c>
      <c r="V597" s="39">
        <f t="shared" si="99"/>
        <v>0.91967305479261929</v>
      </c>
    </row>
    <row r="598" spans="1:22">
      <c r="A598">
        <v>593</v>
      </c>
      <c r="B598" s="155">
        <f t="shared" si="90"/>
        <v>41299</v>
      </c>
      <c r="C598" s="148">
        <f t="shared" si="91"/>
        <v>2013</v>
      </c>
      <c r="D598" s="148">
        <f t="shared" si="92"/>
        <v>1</v>
      </c>
      <c r="E598" s="152">
        <v>17</v>
      </c>
      <c r="F598" s="153">
        <v>277.72199999999998</v>
      </c>
      <c r="G598" s="154">
        <v>581.82899999999995</v>
      </c>
      <c r="H598" s="154">
        <v>555.97799999999995</v>
      </c>
      <c r="I598" s="154">
        <v>129.43100000000001</v>
      </c>
      <c r="J598" s="151">
        <v>0</v>
      </c>
      <c r="K598" s="149">
        <f t="shared" si="93"/>
        <v>1544.96</v>
      </c>
      <c r="L598" s="148">
        <v>138.327</v>
      </c>
      <c r="M598" s="148">
        <v>164.80199999999999</v>
      </c>
      <c r="N598" s="148">
        <v>217.797</v>
      </c>
      <c r="O598" s="148">
        <v>33.856000000000002</v>
      </c>
      <c r="P598" s="148">
        <v>0</v>
      </c>
      <c r="Q598" s="21">
        <f t="shared" si="94"/>
        <v>387.73058099999997</v>
      </c>
      <c r="R598" s="21">
        <f t="shared" si="95"/>
        <v>526.87199399999997</v>
      </c>
      <c r="S598" s="21">
        <f t="shared" si="96"/>
        <v>424.92194699999999</v>
      </c>
      <c r="T598" s="21">
        <f t="shared" si="97"/>
        <v>107.52665600000002</v>
      </c>
      <c r="U598" s="22">
        <f t="shared" si="98"/>
        <v>1447.0511779999999</v>
      </c>
      <c r="V598" s="39">
        <f t="shared" si="99"/>
        <v>0.93662695344863289</v>
      </c>
    </row>
    <row r="599" spans="1:22">
      <c r="A599">
        <v>594</v>
      </c>
      <c r="B599" s="155">
        <f t="shared" si="90"/>
        <v>41299</v>
      </c>
      <c r="C599" s="148">
        <f t="shared" si="91"/>
        <v>2013</v>
      </c>
      <c r="D599" s="148">
        <f t="shared" si="92"/>
        <v>1</v>
      </c>
      <c r="E599" s="152">
        <v>18</v>
      </c>
      <c r="F599" s="153">
        <v>281.35000000000002</v>
      </c>
      <c r="G599" s="154">
        <v>441.10399999999998</v>
      </c>
      <c r="H599" s="154">
        <v>662.07299999999998</v>
      </c>
      <c r="I599" s="154">
        <v>144.239</v>
      </c>
      <c r="J599" s="151">
        <v>0</v>
      </c>
      <c r="K599" s="149">
        <f t="shared" si="93"/>
        <v>1528.7660000000001</v>
      </c>
      <c r="L599" s="148">
        <v>137.512</v>
      </c>
      <c r="M599" s="148">
        <v>124.535</v>
      </c>
      <c r="N599" s="148">
        <v>258.20499999999998</v>
      </c>
      <c r="O599" s="148">
        <v>37.256</v>
      </c>
      <c r="P599" s="148">
        <v>0</v>
      </c>
      <c r="Q599" s="21">
        <f t="shared" si="94"/>
        <v>385.44613599999997</v>
      </c>
      <c r="R599" s="21">
        <f t="shared" si="95"/>
        <v>398.138395</v>
      </c>
      <c r="S599" s="21">
        <f t="shared" si="96"/>
        <v>503.75795499999998</v>
      </c>
      <c r="T599" s="21">
        <f t="shared" si="97"/>
        <v>118.325056</v>
      </c>
      <c r="U599" s="22">
        <f t="shared" si="98"/>
        <v>1405.6675419999999</v>
      </c>
      <c r="V599" s="39">
        <f t="shared" si="99"/>
        <v>0.91947854805771445</v>
      </c>
    </row>
    <row r="600" spans="1:22">
      <c r="A600">
        <v>595</v>
      </c>
      <c r="B600" s="155">
        <f t="shared" si="90"/>
        <v>41299</v>
      </c>
      <c r="C600" s="148">
        <f t="shared" si="91"/>
        <v>2013</v>
      </c>
      <c r="D600" s="148">
        <f t="shared" si="92"/>
        <v>1</v>
      </c>
      <c r="E600" s="152">
        <v>19</v>
      </c>
      <c r="F600" s="153">
        <v>281.07799999999997</v>
      </c>
      <c r="G600" s="154">
        <v>350.87900000000002</v>
      </c>
      <c r="H600" s="154">
        <v>707.99199999999996</v>
      </c>
      <c r="I600" s="154">
        <v>133.608</v>
      </c>
      <c r="J600" s="151">
        <v>0</v>
      </c>
      <c r="K600" s="149">
        <f t="shared" si="93"/>
        <v>1473.557</v>
      </c>
      <c r="L600" s="148">
        <v>137.369</v>
      </c>
      <c r="M600" s="148">
        <v>98.950999999999993</v>
      </c>
      <c r="N600" s="148">
        <v>266.62200000000001</v>
      </c>
      <c r="O600" s="148">
        <v>35.033000000000001</v>
      </c>
      <c r="P600" s="148">
        <v>0</v>
      </c>
      <c r="Q600" s="21">
        <f t="shared" si="94"/>
        <v>385.04530699999998</v>
      </c>
      <c r="R600" s="21">
        <f t="shared" si="95"/>
        <v>316.34634699999998</v>
      </c>
      <c r="S600" s="21">
        <f t="shared" si="96"/>
        <v>520.17952200000002</v>
      </c>
      <c r="T600" s="21">
        <f t="shared" si="97"/>
        <v>111.26480800000002</v>
      </c>
      <c r="U600" s="22">
        <f t="shared" si="98"/>
        <v>1332.8359839999998</v>
      </c>
      <c r="V600" s="39">
        <f t="shared" si="99"/>
        <v>0.90450249566185759</v>
      </c>
    </row>
    <row r="601" spans="1:22">
      <c r="A601">
        <v>596</v>
      </c>
      <c r="B601" s="155">
        <f t="shared" si="90"/>
        <v>41299</v>
      </c>
      <c r="C601" s="148">
        <f t="shared" si="91"/>
        <v>2013</v>
      </c>
      <c r="D601" s="148">
        <f t="shared" si="92"/>
        <v>1</v>
      </c>
      <c r="E601" s="152">
        <v>20</v>
      </c>
      <c r="F601" s="153">
        <v>279.351</v>
      </c>
      <c r="G601" s="154">
        <v>296.13900000000001</v>
      </c>
      <c r="H601" s="154">
        <v>858.947</v>
      </c>
      <c r="I601" s="154">
        <v>127.782</v>
      </c>
      <c r="J601" s="151">
        <v>0</v>
      </c>
      <c r="K601" s="149">
        <f t="shared" si="93"/>
        <v>1562.2189999999998</v>
      </c>
      <c r="L601" s="148">
        <v>136.58099999999999</v>
      </c>
      <c r="M601" s="148">
        <v>82.525000000000006</v>
      </c>
      <c r="N601" s="148">
        <v>326.24299999999999</v>
      </c>
      <c r="O601" s="148">
        <v>33.524000000000001</v>
      </c>
      <c r="P601" s="148">
        <v>0</v>
      </c>
      <c r="Q601" s="21">
        <f t="shared" si="94"/>
        <v>382.83654299999995</v>
      </c>
      <c r="R601" s="21">
        <f t="shared" si="95"/>
        <v>263.832425</v>
      </c>
      <c r="S601" s="21">
        <f t="shared" si="96"/>
        <v>636.50009299999999</v>
      </c>
      <c r="T601" s="21">
        <f t="shared" si="97"/>
        <v>106.47222400000001</v>
      </c>
      <c r="U601" s="22">
        <f t="shared" si="98"/>
        <v>1389.6412850000002</v>
      </c>
      <c r="V601" s="39">
        <f t="shared" si="99"/>
        <v>0.88953039554633528</v>
      </c>
    </row>
    <row r="602" spans="1:22">
      <c r="A602">
        <v>597</v>
      </c>
      <c r="B602" s="155">
        <f t="shared" si="90"/>
        <v>41299</v>
      </c>
      <c r="C602" s="148">
        <f t="shared" si="91"/>
        <v>2013</v>
      </c>
      <c r="D602" s="148">
        <f t="shared" si="92"/>
        <v>1</v>
      </c>
      <c r="E602" s="152">
        <v>21</v>
      </c>
      <c r="F602" s="153">
        <v>278.72800000000001</v>
      </c>
      <c r="G602" s="154">
        <v>224.208</v>
      </c>
      <c r="H602" s="154">
        <v>947.19799999999998</v>
      </c>
      <c r="I602" s="154">
        <v>139.47999999999999</v>
      </c>
      <c r="J602" s="151">
        <v>0</v>
      </c>
      <c r="K602" s="149">
        <f t="shared" si="93"/>
        <v>1589.614</v>
      </c>
      <c r="L602" s="148">
        <v>136.12799999999999</v>
      </c>
      <c r="M602" s="148">
        <v>61.993000000000002</v>
      </c>
      <c r="N602" s="148">
        <v>371.53500000000003</v>
      </c>
      <c r="O602" s="148">
        <v>37.277999999999999</v>
      </c>
      <c r="P602" s="148">
        <v>0</v>
      </c>
      <c r="Q602" s="21">
        <f t="shared" si="94"/>
        <v>381.56678399999993</v>
      </c>
      <c r="R602" s="21">
        <f t="shared" si="95"/>
        <v>198.191621</v>
      </c>
      <c r="S602" s="21">
        <f t="shared" si="96"/>
        <v>724.8647850000001</v>
      </c>
      <c r="T602" s="21">
        <f t="shared" si="97"/>
        <v>118.39492800000001</v>
      </c>
      <c r="U602" s="22">
        <f t="shared" si="98"/>
        <v>1423.018118</v>
      </c>
      <c r="V602" s="39">
        <f t="shared" si="99"/>
        <v>0.89519727304867713</v>
      </c>
    </row>
    <row r="603" spans="1:22">
      <c r="A603">
        <v>598</v>
      </c>
      <c r="B603" s="155">
        <f t="shared" si="90"/>
        <v>41299</v>
      </c>
      <c r="C603" s="148">
        <f t="shared" si="91"/>
        <v>2013</v>
      </c>
      <c r="D603" s="148">
        <f t="shared" si="92"/>
        <v>1</v>
      </c>
      <c r="E603" s="152">
        <v>22</v>
      </c>
      <c r="F603" s="153">
        <v>273.61599999999999</v>
      </c>
      <c r="G603" s="154">
        <v>220.05600000000001</v>
      </c>
      <c r="H603" s="154">
        <v>1134.095</v>
      </c>
      <c r="I603" s="154">
        <v>144.255</v>
      </c>
      <c r="J603" s="151">
        <v>0</v>
      </c>
      <c r="K603" s="149">
        <f t="shared" si="93"/>
        <v>1772.0219999999999</v>
      </c>
      <c r="L603" s="148">
        <v>133.93700000000001</v>
      </c>
      <c r="M603" s="148">
        <v>61.143999999999998</v>
      </c>
      <c r="N603" s="148">
        <v>421.33100000000002</v>
      </c>
      <c r="O603" s="148">
        <v>38.164000000000001</v>
      </c>
      <c r="P603" s="148">
        <v>0</v>
      </c>
      <c r="Q603" s="21">
        <f t="shared" si="94"/>
        <v>375.425411</v>
      </c>
      <c r="R603" s="21">
        <f t="shared" si="95"/>
        <v>195.47736800000001</v>
      </c>
      <c r="S603" s="21">
        <f t="shared" si="96"/>
        <v>822.01678100000004</v>
      </c>
      <c r="T603" s="21">
        <f t="shared" si="97"/>
        <v>121.20886400000001</v>
      </c>
      <c r="U603" s="22">
        <f t="shared" si="98"/>
        <v>1514.128424</v>
      </c>
      <c r="V603" s="39">
        <f t="shared" si="99"/>
        <v>0.85446367144425972</v>
      </c>
    </row>
    <row r="604" spans="1:22">
      <c r="A604">
        <v>599</v>
      </c>
      <c r="B604" s="155">
        <f t="shared" si="90"/>
        <v>41299</v>
      </c>
      <c r="C604" s="148">
        <f t="shared" si="91"/>
        <v>2013</v>
      </c>
      <c r="D604" s="148">
        <f t="shared" si="92"/>
        <v>1</v>
      </c>
      <c r="E604" s="152">
        <v>23</v>
      </c>
      <c r="F604" s="153">
        <v>276.53899999999999</v>
      </c>
      <c r="G604" s="154">
        <v>220.922</v>
      </c>
      <c r="H604" s="154">
        <v>1006.879</v>
      </c>
      <c r="I604" s="154">
        <v>143.40100000000001</v>
      </c>
      <c r="J604" s="151">
        <v>0</v>
      </c>
      <c r="K604" s="149">
        <f t="shared" si="93"/>
        <v>1647.7410000000002</v>
      </c>
      <c r="L604" s="148">
        <v>135.136</v>
      </c>
      <c r="M604" s="148">
        <v>61.320999999999998</v>
      </c>
      <c r="N604" s="148">
        <v>390.13600000000002</v>
      </c>
      <c r="O604" s="148">
        <v>38.433</v>
      </c>
      <c r="P604" s="148">
        <v>0</v>
      </c>
      <c r="Q604" s="21">
        <f t="shared" si="94"/>
        <v>378.78620799999999</v>
      </c>
      <c r="R604" s="21">
        <f t="shared" si="95"/>
        <v>196.043237</v>
      </c>
      <c r="S604" s="21">
        <f t="shared" si="96"/>
        <v>761.15533600000003</v>
      </c>
      <c r="T604" s="21">
        <f t="shared" si="97"/>
        <v>122.063208</v>
      </c>
      <c r="U604" s="22">
        <f t="shared" si="98"/>
        <v>1458.0479890000001</v>
      </c>
      <c r="V604" s="39">
        <f t="shared" si="99"/>
        <v>0.88487692483224001</v>
      </c>
    </row>
    <row r="605" spans="1:22">
      <c r="A605">
        <v>600</v>
      </c>
      <c r="B605" s="155">
        <f t="shared" si="90"/>
        <v>41299</v>
      </c>
      <c r="C605" s="148">
        <f t="shared" si="91"/>
        <v>2013</v>
      </c>
      <c r="D605" s="148">
        <f t="shared" si="92"/>
        <v>1</v>
      </c>
      <c r="E605" s="152">
        <v>24</v>
      </c>
      <c r="F605" s="153">
        <v>273.22199999999998</v>
      </c>
      <c r="G605" s="154">
        <v>225.36099999999999</v>
      </c>
      <c r="H605" s="154">
        <v>872.82299999999998</v>
      </c>
      <c r="I605" s="154">
        <v>128.94200000000001</v>
      </c>
      <c r="J605" s="151">
        <v>0</v>
      </c>
      <c r="K605" s="149">
        <f t="shared" si="93"/>
        <v>1500.348</v>
      </c>
      <c r="L605" s="148">
        <v>134.012</v>
      </c>
      <c r="M605" s="148">
        <v>62.234999999999999</v>
      </c>
      <c r="N605" s="148">
        <v>334.14499999999998</v>
      </c>
      <c r="O605" s="148">
        <v>34.609000000000002</v>
      </c>
      <c r="P605" s="148">
        <v>0</v>
      </c>
      <c r="Q605" s="21">
        <f t="shared" si="94"/>
        <v>375.63563599999998</v>
      </c>
      <c r="R605" s="21">
        <f t="shared" si="95"/>
        <v>198.965295</v>
      </c>
      <c r="S605" s="21">
        <f t="shared" si="96"/>
        <v>651.91689499999995</v>
      </c>
      <c r="T605" s="21">
        <f t="shared" si="97"/>
        <v>109.91818400000001</v>
      </c>
      <c r="U605" s="22">
        <f t="shared" si="98"/>
        <v>1336.4360099999999</v>
      </c>
      <c r="V605" s="39">
        <f t="shared" si="99"/>
        <v>0.8907506858408849</v>
      </c>
    </row>
    <row r="606" spans="1:22">
      <c r="A606">
        <v>601</v>
      </c>
      <c r="B606" s="155">
        <f t="shared" si="90"/>
        <v>41300</v>
      </c>
      <c r="C606" s="148">
        <f t="shared" si="91"/>
        <v>2013</v>
      </c>
      <c r="D606" s="148">
        <f t="shared" si="92"/>
        <v>1</v>
      </c>
      <c r="E606" s="152">
        <v>1</v>
      </c>
      <c r="F606" s="153">
        <v>269.72300000000001</v>
      </c>
      <c r="G606" s="154">
        <v>224.435</v>
      </c>
      <c r="H606" s="154">
        <v>851.67100000000005</v>
      </c>
      <c r="I606" s="154">
        <v>83.878</v>
      </c>
      <c r="J606" s="151">
        <v>0</v>
      </c>
      <c r="K606" s="149">
        <f t="shared" si="93"/>
        <v>1429.7070000000001</v>
      </c>
      <c r="L606" s="148">
        <v>131.96899999999999</v>
      </c>
      <c r="M606" s="148">
        <v>62.569000000000003</v>
      </c>
      <c r="N606" s="148">
        <v>330.911</v>
      </c>
      <c r="O606" s="148">
        <v>21.385999999999999</v>
      </c>
      <c r="P606" s="148">
        <v>0</v>
      </c>
      <c r="Q606" s="21">
        <f t="shared" si="94"/>
        <v>369.90910699999995</v>
      </c>
      <c r="R606" s="21">
        <f t="shared" si="95"/>
        <v>200.03309300000001</v>
      </c>
      <c r="S606" s="21">
        <f t="shared" si="96"/>
        <v>645.60736099999997</v>
      </c>
      <c r="T606" s="21">
        <f t="shared" si="97"/>
        <v>67.921936000000002</v>
      </c>
      <c r="U606" s="22">
        <f t="shared" si="98"/>
        <v>1283.4714969999998</v>
      </c>
      <c r="V606" s="39">
        <f t="shared" si="99"/>
        <v>0.89771645309143744</v>
      </c>
    </row>
    <row r="607" spans="1:22">
      <c r="A607">
        <v>602</v>
      </c>
      <c r="B607" s="155">
        <f t="shared" ref="B607:B670" si="100">+B583+1</f>
        <v>41300</v>
      </c>
      <c r="C607" s="148">
        <f t="shared" si="91"/>
        <v>2013</v>
      </c>
      <c r="D607" s="148">
        <f t="shared" si="92"/>
        <v>1</v>
      </c>
      <c r="E607" s="152">
        <v>2</v>
      </c>
      <c r="F607" s="153">
        <v>269.214</v>
      </c>
      <c r="G607" s="154">
        <v>222.721</v>
      </c>
      <c r="H607" s="154">
        <v>851.851</v>
      </c>
      <c r="I607" s="154">
        <v>65.643000000000001</v>
      </c>
      <c r="J607" s="151">
        <v>0</v>
      </c>
      <c r="K607" s="149">
        <f t="shared" si="93"/>
        <v>1409.4290000000001</v>
      </c>
      <c r="L607" s="148">
        <v>132.245</v>
      </c>
      <c r="M607" s="148">
        <v>62.213000000000001</v>
      </c>
      <c r="N607" s="148">
        <v>328.24400000000003</v>
      </c>
      <c r="O607" s="148">
        <v>17.167999999999999</v>
      </c>
      <c r="P607" s="148">
        <v>0</v>
      </c>
      <c r="Q607" s="21">
        <f t="shared" si="94"/>
        <v>370.68273499999998</v>
      </c>
      <c r="R607" s="21">
        <f t="shared" si="95"/>
        <v>198.894961</v>
      </c>
      <c r="S607" s="21">
        <f t="shared" si="96"/>
        <v>640.40404400000011</v>
      </c>
      <c r="T607" s="21">
        <f t="shared" si="97"/>
        <v>54.525568</v>
      </c>
      <c r="U607" s="22">
        <f t="shared" si="98"/>
        <v>1264.5073080000002</v>
      </c>
      <c r="V607" s="39">
        <f t="shared" si="99"/>
        <v>0.89717701849472387</v>
      </c>
    </row>
    <row r="608" spans="1:22">
      <c r="A608">
        <v>603</v>
      </c>
      <c r="B608" s="155">
        <f t="shared" si="100"/>
        <v>41300</v>
      </c>
      <c r="C608" s="148">
        <f t="shared" si="91"/>
        <v>2013</v>
      </c>
      <c r="D608" s="148">
        <f t="shared" si="92"/>
        <v>1</v>
      </c>
      <c r="E608" s="152">
        <v>3</v>
      </c>
      <c r="F608" s="153">
        <v>271.024</v>
      </c>
      <c r="G608" s="154">
        <v>223.637</v>
      </c>
      <c r="H608" s="154">
        <v>817.16499999999996</v>
      </c>
      <c r="I608" s="154">
        <v>62.875</v>
      </c>
      <c r="J608" s="151">
        <v>0</v>
      </c>
      <c r="K608" s="149">
        <f t="shared" si="93"/>
        <v>1374.701</v>
      </c>
      <c r="L608" s="148">
        <v>132.74</v>
      </c>
      <c r="M608" s="148">
        <v>62.398000000000003</v>
      </c>
      <c r="N608" s="148">
        <v>319.50299999999999</v>
      </c>
      <c r="O608" s="148">
        <v>16.658000000000001</v>
      </c>
      <c r="P608" s="148">
        <v>0</v>
      </c>
      <c r="Q608" s="21">
        <f t="shared" si="94"/>
        <v>372.07022000000001</v>
      </c>
      <c r="R608" s="21">
        <f t="shared" si="95"/>
        <v>199.48640600000002</v>
      </c>
      <c r="S608" s="21">
        <f t="shared" si="96"/>
        <v>623.35035300000004</v>
      </c>
      <c r="T608" s="21">
        <f t="shared" si="97"/>
        <v>52.905808000000007</v>
      </c>
      <c r="U608" s="22">
        <f t="shared" si="98"/>
        <v>1247.8127870000001</v>
      </c>
      <c r="V608" s="39">
        <f t="shared" si="99"/>
        <v>0.90769759169448483</v>
      </c>
    </row>
    <row r="609" spans="1:22">
      <c r="A609">
        <v>604</v>
      </c>
      <c r="B609" s="155">
        <f t="shared" si="100"/>
        <v>41300</v>
      </c>
      <c r="C609" s="148">
        <f t="shared" si="91"/>
        <v>2013</v>
      </c>
      <c r="D609" s="148">
        <f t="shared" si="92"/>
        <v>1</v>
      </c>
      <c r="E609" s="152">
        <v>4</v>
      </c>
      <c r="F609" s="153">
        <v>272.45600000000002</v>
      </c>
      <c r="G609" s="154">
        <v>224.01400000000001</v>
      </c>
      <c r="H609" s="154">
        <v>785.73599999999999</v>
      </c>
      <c r="I609" s="154">
        <v>59.593000000000004</v>
      </c>
      <c r="J609" s="151">
        <v>0</v>
      </c>
      <c r="K609" s="149">
        <f t="shared" si="93"/>
        <v>1341.7990000000002</v>
      </c>
      <c r="L609" s="148">
        <v>133.62899999999999</v>
      </c>
      <c r="M609" s="148">
        <v>62.478999999999999</v>
      </c>
      <c r="N609" s="148">
        <v>293.73599999999999</v>
      </c>
      <c r="O609" s="148">
        <v>15.789</v>
      </c>
      <c r="P609" s="148">
        <v>0</v>
      </c>
      <c r="Q609" s="21">
        <f t="shared" si="94"/>
        <v>374.56208699999996</v>
      </c>
      <c r="R609" s="21">
        <f t="shared" si="95"/>
        <v>199.745363</v>
      </c>
      <c r="S609" s="21">
        <f t="shared" si="96"/>
        <v>573.078936</v>
      </c>
      <c r="T609" s="21">
        <f t="shared" si="97"/>
        <v>50.145864000000003</v>
      </c>
      <c r="U609" s="22">
        <f t="shared" si="98"/>
        <v>1197.5322500000002</v>
      </c>
      <c r="V609" s="39">
        <f t="shared" si="99"/>
        <v>0.892482592400203</v>
      </c>
    </row>
    <row r="610" spans="1:22">
      <c r="A610">
        <v>605</v>
      </c>
      <c r="B610" s="155">
        <f t="shared" si="100"/>
        <v>41300</v>
      </c>
      <c r="C610" s="148">
        <f t="shared" si="91"/>
        <v>2013</v>
      </c>
      <c r="D610" s="148">
        <f t="shared" si="92"/>
        <v>1</v>
      </c>
      <c r="E610" s="152">
        <v>5</v>
      </c>
      <c r="F610" s="153">
        <v>272.08600000000001</v>
      </c>
      <c r="G610" s="154">
        <v>222.92699999999999</v>
      </c>
      <c r="H610" s="154">
        <v>770.71199999999999</v>
      </c>
      <c r="I610" s="154">
        <v>51.335000000000001</v>
      </c>
      <c r="J610" s="151">
        <v>0</v>
      </c>
      <c r="K610" s="149">
        <f t="shared" si="93"/>
        <v>1317.06</v>
      </c>
      <c r="L610" s="148">
        <v>133.11500000000001</v>
      </c>
      <c r="M610" s="148">
        <v>62.256</v>
      </c>
      <c r="N610" s="148">
        <v>287.46100000000001</v>
      </c>
      <c r="O610" s="148">
        <v>13.542999999999999</v>
      </c>
      <c r="P610" s="148">
        <v>0</v>
      </c>
      <c r="Q610" s="21">
        <f t="shared" si="94"/>
        <v>373.12134500000002</v>
      </c>
      <c r="R610" s="21">
        <f t="shared" si="95"/>
        <v>199.032432</v>
      </c>
      <c r="S610" s="21">
        <f t="shared" si="96"/>
        <v>560.836411</v>
      </c>
      <c r="T610" s="21">
        <f t="shared" si="97"/>
        <v>43.012568000000002</v>
      </c>
      <c r="U610" s="22">
        <f t="shared" si="98"/>
        <v>1176.0027560000001</v>
      </c>
      <c r="V610" s="39">
        <f t="shared" si="99"/>
        <v>0.89289991040651162</v>
      </c>
    </row>
    <row r="611" spans="1:22">
      <c r="A611">
        <v>606</v>
      </c>
      <c r="B611" s="155">
        <f t="shared" si="100"/>
        <v>41300</v>
      </c>
      <c r="C611" s="148">
        <f t="shared" si="91"/>
        <v>2013</v>
      </c>
      <c r="D611" s="148">
        <f t="shared" si="92"/>
        <v>1</v>
      </c>
      <c r="E611" s="152">
        <v>6</v>
      </c>
      <c r="F611" s="153">
        <v>252.34299999999999</v>
      </c>
      <c r="G611" s="154">
        <v>224.07499999999999</v>
      </c>
      <c r="H611" s="154">
        <v>710.67600000000004</v>
      </c>
      <c r="I611" s="154">
        <v>47.375</v>
      </c>
      <c r="J611" s="151">
        <v>0</v>
      </c>
      <c r="K611" s="149">
        <f t="shared" si="93"/>
        <v>1234.4690000000001</v>
      </c>
      <c r="L611" s="148">
        <v>122.166</v>
      </c>
      <c r="M611" s="148">
        <v>62.499000000000002</v>
      </c>
      <c r="N611" s="148">
        <v>262.80700000000002</v>
      </c>
      <c r="O611" s="148">
        <v>12.662000000000001</v>
      </c>
      <c r="P611" s="148">
        <v>0</v>
      </c>
      <c r="Q611" s="21">
        <f t="shared" si="94"/>
        <v>342.43129799999997</v>
      </c>
      <c r="R611" s="21">
        <f t="shared" si="95"/>
        <v>199.809303</v>
      </c>
      <c r="S611" s="21">
        <f t="shared" si="96"/>
        <v>512.73645700000009</v>
      </c>
      <c r="T611" s="21">
        <f t="shared" si="97"/>
        <v>40.214512000000006</v>
      </c>
      <c r="U611" s="22">
        <f t="shared" si="98"/>
        <v>1095.19157</v>
      </c>
      <c r="V611" s="39">
        <f t="shared" si="99"/>
        <v>0.88717624338885781</v>
      </c>
    </row>
    <row r="612" spans="1:22">
      <c r="A612">
        <v>607</v>
      </c>
      <c r="B612" s="155">
        <f t="shared" si="100"/>
        <v>41300</v>
      </c>
      <c r="C612" s="148">
        <f t="shared" si="91"/>
        <v>2013</v>
      </c>
      <c r="D612" s="148">
        <f t="shared" si="92"/>
        <v>1</v>
      </c>
      <c r="E612" s="152">
        <v>7</v>
      </c>
      <c r="F612" s="153">
        <v>208.55699999999999</v>
      </c>
      <c r="G612" s="154">
        <v>225.30699999999999</v>
      </c>
      <c r="H612" s="154">
        <v>787.01800000000003</v>
      </c>
      <c r="I612" s="154">
        <v>46.524999999999999</v>
      </c>
      <c r="J612" s="151">
        <v>0</v>
      </c>
      <c r="K612" s="149">
        <f t="shared" si="93"/>
        <v>1267.4070000000002</v>
      </c>
      <c r="L612" s="148">
        <v>105.35899999999999</v>
      </c>
      <c r="M612" s="148">
        <v>62.762</v>
      </c>
      <c r="N612" s="148">
        <v>286.95499999999998</v>
      </c>
      <c r="O612" s="148">
        <v>12.047000000000001</v>
      </c>
      <c r="P612" s="148">
        <v>0</v>
      </c>
      <c r="Q612" s="21">
        <f t="shared" si="94"/>
        <v>295.32127699999995</v>
      </c>
      <c r="R612" s="21">
        <f t="shared" si="95"/>
        <v>200.650114</v>
      </c>
      <c r="S612" s="21">
        <f t="shared" si="96"/>
        <v>559.84920499999998</v>
      </c>
      <c r="T612" s="21">
        <f t="shared" si="97"/>
        <v>38.261272000000005</v>
      </c>
      <c r="U612" s="22">
        <f t="shared" si="98"/>
        <v>1094.081868</v>
      </c>
      <c r="V612" s="39">
        <f t="shared" si="99"/>
        <v>0.86324429958174431</v>
      </c>
    </row>
    <row r="613" spans="1:22">
      <c r="A613">
        <v>608</v>
      </c>
      <c r="B613" s="155">
        <f t="shared" si="100"/>
        <v>41300</v>
      </c>
      <c r="C613" s="148">
        <f t="shared" si="91"/>
        <v>2013</v>
      </c>
      <c r="D613" s="148">
        <f t="shared" si="92"/>
        <v>1</v>
      </c>
      <c r="E613" s="152">
        <v>8</v>
      </c>
      <c r="F613" s="153">
        <v>207.934</v>
      </c>
      <c r="G613" s="154">
        <v>225.369</v>
      </c>
      <c r="H613" s="154">
        <v>702.39200000000005</v>
      </c>
      <c r="I613" s="154">
        <v>44.423000000000002</v>
      </c>
      <c r="J613" s="151">
        <v>0</v>
      </c>
      <c r="K613" s="149">
        <f t="shared" si="93"/>
        <v>1180.1180000000002</v>
      </c>
      <c r="L613" s="148">
        <v>105.23</v>
      </c>
      <c r="M613" s="148">
        <v>62.774000000000001</v>
      </c>
      <c r="N613" s="148">
        <v>259.00700000000001</v>
      </c>
      <c r="O613" s="148">
        <v>11.385999999999999</v>
      </c>
      <c r="P613" s="148">
        <v>0</v>
      </c>
      <c r="Q613" s="21">
        <f t="shared" si="94"/>
        <v>294.95969000000002</v>
      </c>
      <c r="R613" s="21">
        <f t="shared" si="95"/>
        <v>200.688478</v>
      </c>
      <c r="S613" s="21">
        <f t="shared" si="96"/>
        <v>505.32265700000005</v>
      </c>
      <c r="T613" s="21">
        <f t="shared" si="97"/>
        <v>36.161935999999997</v>
      </c>
      <c r="U613" s="22">
        <f t="shared" si="98"/>
        <v>1037.1327610000001</v>
      </c>
      <c r="V613" s="39">
        <f t="shared" si="99"/>
        <v>0.87883818482558518</v>
      </c>
    </row>
    <row r="614" spans="1:22">
      <c r="A614">
        <v>609</v>
      </c>
      <c r="B614" s="155">
        <f t="shared" si="100"/>
        <v>41300</v>
      </c>
      <c r="C614" s="148">
        <f t="shared" si="91"/>
        <v>2013</v>
      </c>
      <c r="D614" s="148">
        <f t="shared" si="92"/>
        <v>1</v>
      </c>
      <c r="E614" s="152">
        <v>9</v>
      </c>
      <c r="F614" s="153">
        <v>207.63900000000001</v>
      </c>
      <c r="G614" s="154">
        <v>224.35</v>
      </c>
      <c r="H614" s="154">
        <v>728.18600000000004</v>
      </c>
      <c r="I614" s="154">
        <v>44.098999999999997</v>
      </c>
      <c r="J614" s="151">
        <v>0</v>
      </c>
      <c r="K614" s="149">
        <f t="shared" si="93"/>
        <v>1204.2740000000001</v>
      </c>
      <c r="L614" s="148">
        <v>104.801</v>
      </c>
      <c r="M614" s="148">
        <v>62.561999999999998</v>
      </c>
      <c r="N614" s="148">
        <v>269.43400000000003</v>
      </c>
      <c r="O614" s="148">
        <v>21.760999999999999</v>
      </c>
      <c r="P614" s="148">
        <v>0</v>
      </c>
      <c r="Q614" s="21">
        <f t="shared" si="94"/>
        <v>293.757203</v>
      </c>
      <c r="R614" s="21">
        <f t="shared" si="95"/>
        <v>200.01071400000001</v>
      </c>
      <c r="S614" s="21">
        <f t="shared" si="96"/>
        <v>525.66573400000004</v>
      </c>
      <c r="T614" s="21">
        <f t="shared" si="97"/>
        <v>69.112936000000005</v>
      </c>
      <c r="U614" s="22">
        <f t="shared" si="98"/>
        <v>1088.546587</v>
      </c>
      <c r="V614" s="39">
        <f t="shared" si="99"/>
        <v>0.90390275551909283</v>
      </c>
    </row>
    <row r="615" spans="1:22">
      <c r="A615">
        <v>610</v>
      </c>
      <c r="B615" s="155">
        <f t="shared" si="100"/>
        <v>41300</v>
      </c>
      <c r="C615" s="148">
        <f t="shared" si="91"/>
        <v>2013</v>
      </c>
      <c r="D615" s="148">
        <f t="shared" si="92"/>
        <v>1</v>
      </c>
      <c r="E615" s="152">
        <v>10</v>
      </c>
      <c r="F615" s="153">
        <v>217.077</v>
      </c>
      <c r="G615" s="154">
        <v>225.65600000000001</v>
      </c>
      <c r="H615" s="154">
        <v>738.64599999999996</v>
      </c>
      <c r="I615" s="154">
        <v>58.765999999999998</v>
      </c>
      <c r="J615" s="151">
        <v>0</v>
      </c>
      <c r="K615" s="149">
        <f t="shared" si="93"/>
        <v>1240.145</v>
      </c>
      <c r="L615" s="148">
        <v>109.509</v>
      </c>
      <c r="M615" s="148">
        <v>62.828000000000003</v>
      </c>
      <c r="N615" s="148">
        <v>280.709</v>
      </c>
      <c r="O615" s="148">
        <v>14.398999999999999</v>
      </c>
      <c r="P615" s="148">
        <v>0</v>
      </c>
      <c r="Q615" s="21">
        <f t="shared" si="94"/>
        <v>306.95372700000001</v>
      </c>
      <c r="R615" s="21">
        <f t="shared" si="95"/>
        <v>200.86111600000001</v>
      </c>
      <c r="S615" s="21">
        <f t="shared" si="96"/>
        <v>547.66325900000004</v>
      </c>
      <c r="T615" s="21">
        <f t="shared" si="97"/>
        <v>45.731223999999997</v>
      </c>
      <c r="U615" s="22">
        <f t="shared" si="98"/>
        <v>1101.2093260000001</v>
      </c>
      <c r="V615" s="39">
        <f t="shared" si="99"/>
        <v>0.88796820210539906</v>
      </c>
    </row>
    <row r="616" spans="1:22">
      <c r="A616">
        <v>611</v>
      </c>
      <c r="B616" s="155">
        <f t="shared" si="100"/>
        <v>41300</v>
      </c>
      <c r="C616" s="148">
        <f t="shared" si="91"/>
        <v>2013</v>
      </c>
      <c r="D616" s="148">
        <f t="shared" si="92"/>
        <v>1</v>
      </c>
      <c r="E616" s="152">
        <v>11</v>
      </c>
      <c r="F616" s="153">
        <v>219.52199999999999</v>
      </c>
      <c r="G616" s="154">
        <v>224.45</v>
      </c>
      <c r="H616" s="154">
        <v>908.17899999999997</v>
      </c>
      <c r="I616" s="154">
        <v>70.156999999999996</v>
      </c>
      <c r="J616" s="151">
        <v>0</v>
      </c>
      <c r="K616" s="149">
        <f t="shared" si="93"/>
        <v>1422.3079999999998</v>
      </c>
      <c r="L616" s="148">
        <v>111.66</v>
      </c>
      <c r="M616" s="148">
        <v>62.564</v>
      </c>
      <c r="N616" s="148">
        <v>336.23700000000002</v>
      </c>
      <c r="O616" s="148">
        <v>17.221</v>
      </c>
      <c r="P616" s="148">
        <v>0</v>
      </c>
      <c r="Q616" s="21">
        <f t="shared" si="94"/>
        <v>312.98298</v>
      </c>
      <c r="R616" s="21">
        <f t="shared" si="95"/>
        <v>200.01710800000001</v>
      </c>
      <c r="S616" s="21">
        <f t="shared" si="96"/>
        <v>655.99838700000009</v>
      </c>
      <c r="T616" s="21">
        <f t="shared" si="97"/>
        <v>54.693896000000002</v>
      </c>
      <c r="U616" s="22">
        <f t="shared" si="98"/>
        <v>1223.6923710000001</v>
      </c>
      <c r="V616" s="39">
        <f t="shared" si="99"/>
        <v>0.8603568080893873</v>
      </c>
    </row>
    <row r="617" spans="1:22">
      <c r="A617">
        <v>612</v>
      </c>
      <c r="B617" s="155">
        <f t="shared" si="100"/>
        <v>41300</v>
      </c>
      <c r="C617" s="148">
        <f t="shared" si="91"/>
        <v>2013</v>
      </c>
      <c r="D617" s="148">
        <f t="shared" si="92"/>
        <v>1</v>
      </c>
      <c r="E617" s="152">
        <v>12</v>
      </c>
      <c r="F617" s="153">
        <v>218.536</v>
      </c>
      <c r="G617" s="154">
        <v>223.81299999999999</v>
      </c>
      <c r="H617" s="154">
        <v>905.14800000000002</v>
      </c>
      <c r="I617" s="154">
        <v>72.38</v>
      </c>
      <c r="J617" s="151">
        <v>0</v>
      </c>
      <c r="K617" s="149">
        <f t="shared" si="93"/>
        <v>1419.877</v>
      </c>
      <c r="L617" s="148">
        <v>109.63</v>
      </c>
      <c r="M617" s="148">
        <v>62.429000000000002</v>
      </c>
      <c r="N617" s="148">
        <v>335.346</v>
      </c>
      <c r="O617" s="148">
        <v>17.893999999999998</v>
      </c>
      <c r="P617" s="148">
        <v>0</v>
      </c>
      <c r="Q617" s="21">
        <f t="shared" si="94"/>
        <v>307.29289</v>
      </c>
      <c r="R617" s="21">
        <f t="shared" si="95"/>
        <v>199.58551300000002</v>
      </c>
      <c r="S617" s="21">
        <f t="shared" si="96"/>
        <v>654.26004599999999</v>
      </c>
      <c r="T617" s="21">
        <f t="shared" si="97"/>
        <v>56.831343999999994</v>
      </c>
      <c r="U617" s="22">
        <f t="shared" si="98"/>
        <v>1217.969793</v>
      </c>
      <c r="V617" s="39">
        <f t="shared" si="99"/>
        <v>0.85779950868983723</v>
      </c>
    </row>
    <row r="618" spans="1:22">
      <c r="A618">
        <v>613</v>
      </c>
      <c r="B618" s="155">
        <f t="shared" si="100"/>
        <v>41300</v>
      </c>
      <c r="C618" s="148">
        <f t="shared" si="91"/>
        <v>2013</v>
      </c>
      <c r="D618" s="148">
        <f t="shared" si="92"/>
        <v>1</v>
      </c>
      <c r="E618" s="152">
        <v>13</v>
      </c>
      <c r="F618" s="153">
        <v>218.26499999999999</v>
      </c>
      <c r="G618" s="154">
        <v>224.69800000000001</v>
      </c>
      <c r="H618" s="154">
        <v>907.26599999999996</v>
      </c>
      <c r="I618" s="154">
        <v>76.099999999999994</v>
      </c>
      <c r="J618" s="151">
        <v>0</v>
      </c>
      <c r="K618" s="149">
        <f t="shared" si="93"/>
        <v>1426.3289999999997</v>
      </c>
      <c r="L618" s="148">
        <v>110.746</v>
      </c>
      <c r="M618" s="148">
        <v>62.619</v>
      </c>
      <c r="N618" s="148">
        <v>338.07299999999998</v>
      </c>
      <c r="O618" s="148">
        <v>19.181999999999999</v>
      </c>
      <c r="P618" s="148">
        <v>0</v>
      </c>
      <c r="Q618" s="21">
        <f t="shared" si="94"/>
        <v>310.42103799999995</v>
      </c>
      <c r="R618" s="21">
        <f t="shared" si="95"/>
        <v>200.19294300000001</v>
      </c>
      <c r="S618" s="21">
        <f t="shared" si="96"/>
        <v>659.580423</v>
      </c>
      <c r="T618" s="21">
        <f t="shared" si="97"/>
        <v>60.922032000000002</v>
      </c>
      <c r="U618" s="22">
        <f t="shared" si="98"/>
        <v>1231.1164359999998</v>
      </c>
      <c r="V618" s="39">
        <f t="shared" si="99"/>
        <v>0.86313637036055502</v>
      </c>
    </row>
    <row r="619" spans="1:22">
      <c r="A619">
        <v>614</v>
      </c>
      <c r="B619" s="155">
        <f t="shared" si="100"/>
        <v>41300</v>
      </c>
      <c r="C619" s="148">
        <f t="shared" si="91"/>
        <v>2013</v>
      </c>
      <c r="D619" s="148">
        <f t="shared" si="92"/>
        <v>1</v>
      </c>
      <c r="E619" s="152">
        <v>14</v>
      </c>
      <c r="F619" s="153">
        <v>219.20099999999999</v>
      </c>
      <c r="G619" s="154">
        <v>222.36699999999999</v>
      </c>
      <c r="H619" s="154">
        <v>909.95</v>
      </c>
      <c r="I619" s="154">
        <v>78.744</v>
      </c>
      <c r="J619" s="151">
        <v>0</v>
      </c>
      <c r="K619" s="149">
        <f t="shared" si="93"/>
        <v>1430.2619999999999</v>
      </c>
      <c r="L619" s="148">
        <v>111.733</v>
      </c>
      <c r="M619" s="148">
        <v>62.13</v>
      </c>
      <c r="N619" s="148">
        <v>339.74099999999999</v>
      </c>
      <c r="O619" s="148">
        <v>19.492000000000001</v>
      </c>
      <c r="P619" s="148">
        <v>0</v>
      </c>
      <c r="Q619" s="21">
        <f t="shared" si="94"/>
        <v>313.18759899999998</v>
      </c>
      <c r="R619" s="21">
        <f t="shared" si="95"/>
        <v>198.62961000000001</v>
      </c>
      <c r="S619" s="21">
        <f t="shared" si="96"/>
        <v>662.83469100000002</v>
      </c>
      <c r="T619" s="21">
        <f t="shared" si="97"/>
        <v>61.906592000000003</v>
      </c>
      <c r="U619" s="22">
        <f t="shared" si="98"/>
        <v>1236.5584920000001</v>
      </c>
      <c r="V619" s="39">
        <f t="shared" si="99"/>
        <v>0.86456781484790912</v>
      </c>
    </row>
    <row r="620" spans="1:22">
      <c r="A620">
        <v>615</v>
      </c>
      <c r="B620" s="155">
        <f t="shared" si="100"/>
        <v>41300</v>
      </c>
      <c r="C620" s="148">
        <f t="shared" si="91"/>
        <v>2013</v>
      </c>
      <c r="D620" s="148">
        <f t="shared" si="92"/>
        <v>1</v>
      </c>
      <c r="E620" s="152">
        <v>15</v>
      </c>
      <c r="F620" s="153">
        <v>217.911</v>
      </c>
      <c r="G620" s="154">
        <v>225.05099999999999</v>
      </c>
      <c r="H620" s="154">
        <v>899.79499999999996</v>
      </c>
      <c r="I620" s="154">
        <v>106.629</v>
      </c>
      <c r="J620" s="151">
        <v>0</v>
      </c>
      <c r="K620" s="149">
        <f t="shared" si="93"/>
        <v>1449.386</v>
      </c>
      <c r="L620" s="148">
        <v>110.557</v>
      </c>
      <c r="M620" s="148">
        <v>62.692999999999998</v>
      </c>
      <c r="N620" s="148">
        <v>338.68200000000002</v>
      </c>
      <c r="O620" s="148">
        <v>30.683</v>
      </c>
      <c r="P620" s="148">
        <v>0</v>
      </c>
      <c r="Q620" s="21">
        <f t="shared" si="94"/>
        <v>309.89127100000002</v>
      </c>
      <c r="R620" s="21">
        <f t="shared" si="95"/>
        <v>200.42952099999999</v>
      </c>
      <c r="S620" s="21">
        <f t="shared" si="96"/>
        <v>660.76858200000004</v>
      </c>
      <c r="T620" s="21">
        <f t="shared" si="97"/>
        <v>97.449207999999999</v>
      </c>
      <c r="U620" s="22">
        <f t="shared" si="98"/>
        <v>1268.5385820000001</v>
      </c>
      <c r="V620" s="39">
        <f t="shared" si="99"/>
        <v>0.87522480691824001</v>
      </c>
    </row>
    <row r="621" spans="1:22">
      <c r="A621">
        <v>616</v>
      </c>
      <c r="B621" s="155">
        <f t="shared" si="100"/>
        <v>41300</v>
      </c>
      <c r="C621" s="148">
        <f t="shared" si="91"/>
        <v>2013</v>
      </c>
      <c r="D621" s="148">
        <f t="shared" si="92"/>
        <v>1</v>
      </c>
      <c r="E621" s="152">
        <v>16</v>
      </c>
      <c r="F621" s="153">
        <v>212.631</v>
      </c>
      <c r="G621" s="154">
        <v>225.958</v>
      </c>
      <c r="H621" s="154">
        <v>957.08199999999999</v>
      </c>
      <c r="I621" s="154">
        <v>97.834999999999994</v>
      </c>
      <c r="J621" s="151">
        <v>0</v>
      </c>
      <c r="K621" s="149">
        <f t="shared" si="93"/>
        <v>1493.5060000000001</v>
      </c>
      <c r="L621" s="148">
        <v>108.315</v>
      </c>
      <c r="M621" s="148">
        <v>62.89</v>
      </c>
      <c r="N621" s="148">
        <v>367.52300000000002</v>
      </c>
      <c r="O621" s="148">
        <v>24.99</v>
      </c>
      <c r="P621" s="148">
        <v>0</v>
      </c>
      <c r="Q621" s="21">
        <f t="shared" si="94"/>
        <v>303.606945</v>
      </c>
      <c r="R621" s="21">
        <f t="shared" si="95"/>
        <v>201.05933000000002</v>
      </c>
      <c r="S621" s="21">
        <f t="shared" si="96"/>
        <v>717.03737300000012</v>
      </c>
      <c r="T621" s="21">
        <f t="shared" si="97"/>
        <v>79.36824</v>
      </c>
      <c r="U621" s="22">
        <f t="shared" si="98"/>
        <v>1301.0718880000002</v>
      </c>
      <c r="V621" s="39">
        <f t="shared" si="99"/>
        <v>0.87115276938961084</v>
      </c>
    </row>
    <row r="622" spans="1:22">
      <c r="A622">
        <v>617</v>
      </c>
      <c r="B622" s="155">
        <f t="shared" si="100"/>
        <v>41300</v>
      </c>
      <c r="C622" s="148">
        <f t="shared" si="91"/>
        <v>2013</v>
      </c>
      <c r="D622" s="148">
        <f t="shared" si="92"/>
        <v>1</v>
      </c>
      <c r="E622" s="152">
        <v>17</v>
      </c>
      <c r="F622" s="153">
        <v>210.70099999999999</v>
      </c>
      <c r="G622" s="154">
        <v>225.79</v>
      </c>
      <c r="H622" s="154">
        <v>966.72900000000004</v>
      </c>
      <c r="I622" s="154">
        <v>105.592</v>
      </c>
      <c r="J622" s="151">
        <v>0</v>
      </c>
      <c r="K622" s="149">
        <f t="shared" si="93"/>
        <v>1508.8120000000001</v>
      </c>
      <c r="L622" s="148">
        <v>107.611</v>
      </c>
      <c r="M622" s="148">
        <v>62.860999999999997</v>
      </c>
      <c r="N622" s="148">
        <v>368.28899999999999</v>
      </c>
      <c r="O622" s="148">
        <v>26.501999999999999</v>
      </c>
      <c r="P622" s="148">
        <v>0</v>
      </c>
      <c r="Q622" s="21">
        <f t="shared" si="94"/>
        <v>301.63363300000003</v>
      </c>
      <c r="R622" s="21">
        <f t="shared" si="95"/>
        <v>200.96661699999999</v>
      </c>
      <c r="S622" s="21">
        <f t="shared" si="96"/>
        <v>718.53183899999999</v>
      </c>
      <c r="T622" s="21">
        <f t="shared" si="97"/>
        <v>84.170351999999994</v>
      </c>
      <c r="U622" s="22">
        <f t="shared" si="98"/>
        <v>1305.302441</v>
      </c>
      <c r="V622" s="39">
        <f t="shared" si="99"/>
        <v>0.86511933958637655</v>
      </c>
    </row>
    <row r="623" spans="1:22">
      <c r="A623">
        <v>618</v>
      </c>
      <c r="B623" s="155">
        <f t="shared" si="100"/>
        <v>41300</v>
      </c>
      <c r="C623" s="148">
        <f t="shared" si="91"/>
        <v>2013</v>
      </c>
      <c r="D623" s="148">
        <f t="shared" si="92"/>
        <v>1</v>
      </c>
      <c r="E623" s="152">
        <v>18</v>
      </c>
      <c r="F623" s="153">
        <v>261.02699999999999</v>
      </c>
      <c r="G623" s="154">
        <v>225.46199999999999</v>
      </c>
      <c r="H623" s="154">
        <v>857.52800000000002</v>
      </c>
      <c r="I623" s="154">
        <v>113.41800000000001</v>
      </c>
      <c r="J623" s="151">
        <v>0</v>
      </c>
      <c r="K623" s="149">
        <f t="shared" si="93"/>
        <v>1457.4349999999999</v>
      </c>
      <c r="L623" s="148">
        <v>129.29</v>
      </c>
      <c r="M623" s="148">
        <v>62.789000000000001</v>
      </c>
      <c r="N623" s="148">
        <v>336.452</v>
      </c>
      <c r="O623" s="148">
        <v>28.594000000000001</v>
      </c>
      <c r="P623" s="148">
        <v>0</v>
      </c>
      <c r="Q623" s="21">
        <f t="shared" si="94"/>
        <v>362.39986999999996</v>
      </c>
      <c r="R623" s="21">
        <f t="shared" si="95"/>
        <v>200.73643300000001</v>
      </c>
      <c r="S623" s="21">
        <f t="shared" si="96"/>
        <v>656.41785200000004</v>
      </c>
      <c r="T623" s="21">
        <f t="shared" si="97"/>
        <v>90.814544000000012</v>
      </c>
      <c r="U623" s="22">
        <f t="shared" si="98"/>
        <v>1310.3686990000001</v>
      </c>
      <c r="V623" s="39">
        <f t="shared" si="99"/>
        <v>0.89909237736159775</v>
      </c>
    </row>
    <row r="624" spans="1:22">
      <c r="A624">
        <v>619</v>
      </c>
      <c r="B624" s="155">
        <f t="shared" si="100"/>
        <v>41300</v>
      </c>
      <c r="C624" s="148">
        <f t="shared" si="91"/>
        <v>2013</v>
      </c>
      <c r="D624" s="148">
        <f t="shared" si="92"/>
        <v>1</v>
      </c>
      <c r="E624" s="152">
        <v>19</v>
      </c>
      <c r="F624" s="153">
        <v>282.69299999999998</v>
      </c>
      <c r="G624" s="154">
        <v>221.524</v>
      </c>
      <c r="H624" s="154">
        <v>780.80600000000004</v>
      </c>
      <c r="I624" s="154">
        <v>121.86199999999999</v>
      </c>
      <c r="J624" s="151">
        <v>0</v>
      </c>
      <c r="K624" s="149">
        <f t="shared" si="93"/>
        <v>1406.8850000000002</v>
      </c>
      <c r="L624" s="148">
        <v>139.13399999999999</v>
      </c>
      <c r="M624" s="148">
        <v>61.962000000000003</v>
      </c>
      <c r="N624" s="148">
        <v>313.036</v>
      </c>
      <c r="O624" s="148">
        <v>30.364999999999998</v>
      </c>
      <c r="P624" s="148">
        <v>0</v>
      </c>
      <c r="Q624" s="21">
        <f t="shared" si="94"/>
        <v>389.99260199999998</v>
      </c>
      <c r="R624" s="21">
        <f t="shared" si="95"/>
        <v>198.09251400000002</v>
      </c>
      <c r="S624" s="21">
        <f t="shared" si="96"/>
        <v>610.73323600000003</v>
      </c>
      <c r="T624" s="21">
        <f t="shared" si="97"/>
        <v>96.439239999999998</v>
      </c>
      <c r="U624" s="22">
        <f t="shared" si="98"/>
        <v>1295.2575919999999</v>
      </c>
      <c r="V624" s="39">
        <f t="shared" si="99"/>
        <v>0.92065633793806867</v>
      </c>
    </row>
    <row r="625" spans="1:22">
      <c r="A625">
        <v>620</v>
      </c>
      <c r="B625" s="155">
        <f t="shared" si="100"/>
        <v>41300</v>
      </c>
      <c r="C625" s="148">
        <f t="shared" si="91"/>
        <v>2013</v>
      </c>
      <c r="D625" s="148">
        <f t="shared" si="92"/>
        <v>1</v>
      </c>
      <c r="E625" s="152">
        <v>20</v>
      </c>
      <c r="F625" s="153">
        <v>281.536</v>
      </c>
      <c r="G625" s="154">
        <v>220.94399999999999</v>
      </c>
      <c r="H625" s="154">
        <v>746.00099999999998</v>
      </c>
      <c r="I625" s="154">
        <v>138.52699999999999</v>
      </c>
      <c r="J625" s="151">
        <v>0</v>
      </c>
      <c r="K625" s="149">
        <f t="shared" si="93"/>
        <v>1387.008</v>
      </c>
      <c r="L625" s="148">
        <v>138.37899999999999</v>
      </c>
      <c r="M625" s="148">
        <v>61.844000000000001</v>
      </c>
      <c r="N625" s="148">
        <v>295.64</v>
      </c>
      <c r="O625" s="148">
        <v>34.451000000000001</v>
      </c>
      <c r="P625" s="148">
        <v>0</v>
      </c>
      <c r="Q625" s="21">
        <f t="shared" si="94"/>
        <v>387.87633699999998</v>
      </c>
      <c r="R625" s="21">
        <f t="shared" si="95"/>
        <v>197.71526800000001</v>
      </c>
      <c r="S625" s="21">
        <f t="shared" si="96"/>
        <v>576.79363999999998</v>
      </c>
      <c r="T625" s="21">
        <f t="shared" si="97"/>
        <v>109.41637600000001</v>
      </c>
      <c r="U625" s="22">
        <f t="shared" si="98"/>
        <v>1271.8016210000001</v>
      </c>
      <c r="V625" s="39">
        <f t="shared" si="99"/>
        <v>0.91693892248638798</v>
      </c>
    </row>
    <row r="626" spans="1:22">
      <c r="A626">
        <v>621</v>
      </c>
      <c r="B626" s="155">
        <f t="shared" si="100"/>
        <v>41300</v>
      </c>
      <c r="C626" s="148">
        <f t="shared" si="91"/>
        <v>2013</v>
      </c>
      <c r="D626" s="148">
        <f t="shared" si="92"/>
        <v>1</v>
      </c>
      <c r="E626" s="152">
        <v>21</v>
      </c>
      <c r="F626" s="153">
        <v>261.738</v>
      </c>
      <c r="G626" s="154">
        <v>236.05</v>
      </c>
      <c r="H626" s="154">
        <v>840.15599999999995</v>
      </c>
      <c r="I626" s="154">
        <v>197.785</v>
      </c>
      <c r="J626" s="151">
        <v>0</v>
      </c>
      <c r="K626" s="149">
        <f t="shared" si="93"/>
        <v>1535.729</v>
      </c>
      <c r="L626" s="148">
        <v>130.04499999999999</v>
      </c>
      <c r="M626" s="148">
        <v>65.063999999999993</v>
      </c>
      <c r="N626" s="148">
        <v>330.83300000000003</v>
      </c>
      <c r="O626" s="148">
        <v>53.524999999999999</v>
      </c>
      <c r="P626" s="148">
        <v>0</v>
      </c>
      <c r="Q626" s="21">
        <f t="shared" si="94"/>
        <v>364.51613499999996</v>
      </c>
      <c r="R626" s="21">
        <f t="shared" si="95"/>
        <v>208.00960799999999</v>
      </c>
      <c r="S626" s="21">
        <f t="shared" si="96"/>
        <v>645.45518300000003</v>
      </c>
      <c r="T626" s="21">
        <f t="shared" si="97"/>
        <v>169.99540000000002</v>
      </c>
      <c r="U626" s="22">
        <f t="shared" si="98"/>
        <v>1387.976326</v>
      </c>
      <c r="V626" s="39">
        <f t="shared" si="99"/>
        <v>0.90378987829232893</v>
      </c>
    </row>
    <row r="627" spans="1:22">
      <c r="A627">
        <v>622</v>
      </c>
      <c r="B627" s="155">
        <f t="shared" si="100"/>
        <v>41300</v>
      </c>
      <c r="C627" s="148">
        <f t="shared" si="91"/>
        <v>2013</v>
      </c>
      <c r="D627" s="148">
        <f t="shared" si="92"/>
        <v>1</v>
      </c>
      <c r="E627" s="152">
        <v>22</v>
      </c>
      <c r="F627" s="153">
        <v>284.09300000000002</v>
      </c>
      <c r="G627" s="154">
        <v>381.43599999999998</v>
      </c>
      <c r="H627" s="154">
        <v>753.08500000000004</v>
      </c>
      <c r="I627" s="154">
        <v>233.91300000000001</v>
      </c>
      <c r="J627" s="151">
        <v>0</v>
      </c>
      <c r="K627" s="149">
        <f t="shared" si="93"/>
        <v>1652.527</v>
      </c>
      <c r="L627" s="148">
        <v>140.20099999999999</v>
      </c>
      <c r="M627" s="148">
        <v>98.988</v>
      </c>
      <c r="N627" s="148">
        <v>300.10000000000002</v>
      </c>
      <c r="O627" s="148">
        <v>66.391999999999996</v>
      </c>
      <c r="P627" s="148">
        <v>0</v>
      </c>
      <c r="Q627" s="21">
        <f t="shared" si="94"/>
        <v>392.98340299999995</v>
      </c>
      <c r="R627" s="21">
        <f t="shared" si="95"/>
        <v>316.46463599999998</v>
      </c>
      <c r="S627" s="21">
        <f t="shared" si="96"/>
        <v>585.49510000000009</v>
      </c>
      <c r="T627" s="21">
        <f t="shared" si="97"/>
        <v>210.86099200000001</v>
      </c>
      <c r="U627" s="22">
        <f t="shared" si="98"/>
        <v>1505.8041309999999</v>
      </c>
      <c r="V627" s="39">
        <f t="shared" si="99"/>
        <v>0.91121302768426771</v>
      </c>
    </row>
    <row r="628" spans="1:22">
      <c r="A628">
        <v>623</v>
      </c>
      <c r="B628" s="155">
        <f t="shared" si="100"/>
        <v>41300</v>
      </c>
      <c r="C628" s="148">
        <f t="shared" si="91"/>
        <v>2013</v>
      </c>
      <c r="D628" s="148">
        <f t="shared" si="92"/>
        <v>1</v>
      </c>
      <c r="E628" s="152">
        <v>23</v>
      </c>
      <c r="F628" s="153">
        <v>283.82900000000001</v>
      </c>
      <c r="G628" s="154">
        <v>433.61099999999999</v>
      </c>
      <c r="H628" s="154">
        <v>605.35</v>
      </c>
      <c r="I628" s="154">
        <v>241.51300000000001</v>
      </c>
      <c r="J628" s="151">
        <v>0</v>
      </c>
      <c r="K628" s="149">
        <f t="shared" si="93"/>
        <v>1564.3029999999999</v>
      </c>
      <c r="L628" s="148">
        <v>139.21899999999999</v>
      </c>
      <c r="M628" s="148">
        <v>112.09699999999999</v>
      </c>
      <c r="N628" s="148">
        <v>250.18</v>
      </c>
      <c r="O628" s="148">
        <v>68.643000000000001</v>
      </c>
      <c r="P628" s="148">
        <v>0</v>
      </c>
      <c r="Q628" s="21">
        <f t="shared" si="94"/>
        <v>390.23085699999996</v>
      </c>
      <c r="R628" s="21">
        <f t="shared" si="95"/>
        <v>358.37410899999998</v>
      </c>
      <c r="S628" s="21">
        <f t="shared" si="96"/>
        <v>488.10118000000006</v>
      </c>
      <c r="T628" s="21">
        <f t="shared" si="97"/>
        <v>218.01016800000002</v>
      </c>
      <c r="U628" s="22">
        <f t="shared" si="98"/>
        <v>1454.716314</v>
      </c>
      <c r="V628" s="39">
        <f t="shared" si="99"/>
        <v>0.92994535841202131</v>
      </c>
    </row>
    <row r="629" spans="1:22">
      <c r="A629">
        <v>624</v>
      </c>
      <c r="B629" s="155">
        <f t="shared" si="100"/>
        <v>41300</v>
      </c>
      <c r="C629" s="148">
        <f t="shared" si="91"/>
        <v>2013</v>
      </c>
      <c r="D629" s="148">
        <f t="shared" si="92"/>
        <v>1</v>
      </c>
      <c r="E629" s="152">
        <v>24</v>
      </c>
      <c r="F629" s="153">
        <v>277.54899999999998</v>
      </c>
      <c r="G629" s="154">
        <v>424.75</v>
      </c>
      <c r="H629" s="154">
        <v>594.42100000000005</v>
      </c>
      <c r="I629" s="154">
        <v>171.298</v>
      </c>
      <c r="J629" s="151">
        <v>0</v>
      </c>
      <c r="K629" s="149">
        <f t="shared" si="93"/>
        <v>1468.018</v>
      </c>
      <c r="L629" s="148">
        <v>136.82300000000001</v>
      </c>
      <c r="M629" s="148">
        <v>109.92</v>
      </c>
      <c r="N629" s="148">
        <v>254.20400000000001</v>
      </c>
      <c r="O629" s="148">
        <v>49.963000000000001</v>
      </c>
      <c r="P629" s="148">
        <v>0</v>
      </c>
      <c r="Q629" s="21">
        <f t="shared" si="94"/>
        <v>383.51486900000003</v>
      </c>
      <c r="R629" s="21">
        <f t="shared" si="95"/>
        <v>351.41424000000001</v>
      </c>
      <c r="S629" s="21">
        <f t="shared" si="96"/>
        <v>495.95200400000004</v>
      </c>
      <c r="T629" s="21">
        <f t="shared" si="97"/>
        <v>158.68248800000001</v>
      </c>
      <c r="U629" s="22">
        <f t="shared" si="98"/>
        <v>1389.5636010000001</v>
      </c>
      <c r="V629" s="39">
        <f t="shared" si="99"/>
        <v>0.9465576041983137</v>
      </c>
    </row>
    <row r="630" spans="1:22">
      <c r="A630">
        <v>625</v>
      </c>
      <c r="B630" s="155">
        <f t="shared" si="100"/>
        <v>41301</v>
      </c>
      <c r="C630" s="148">
        <f t="shared" si="91"/>
        <v>2013</v>
      </c>
      <c r="D630" s="148">
        <f t="shared" si="92"/>
        <v>1</v>
      </c>
      <c r="E630" s="152">
        <v>1</v>
      </c>
      <c r="F630" s="153">
        <v>275.75200000000001</v>
      </c>
      <c r="G630" s="154">
        <v>284.71699999999998</v>
      </c>
      <c r="H630" s="154">
        <v>695.89499999999998</v>
      </c>
      <c r="I630" s="154">
        <v>136.1</v>
      </c>
      <c r="J630" s="151">
        <v>0</v>
      </c>
      <c r="K630" s="149">
        <f t="shared" si="93"/>
        <v>1392.4639999999999</v>
      </c>
      <c r="L630" s="148">
        <v>135.67099999999999</v>
      </c>
      <c r="M630" s="148">
        <v>76.697999999999993</v>
      </c>
      <c r="N630" s="148">
        <v>306.29399999999998</v>
      </c>
      <c r="O630" s="148">
        <v>41.426000000000002</v>
      </c>
      <c r="P630" s="148">
        <v>0</v>
      </c>
      <c r="Q630" s="21">
        <f t="shared" si="94"/>
        <v>380.28581299999996</v>
      </c>
      <c r="R630" s="21">
        <f t="shared" si="95"/>
        <v>245.20350599999998</v>
      </c>
      <c r="S630" s="21">
        <f t="shared" si="96"/>
        <v>597.57959400000004</v>
      </c>
      <c r="T630" s="21">
        <f t="shared" si="97"/>
        <v>131.56897600000002</v>
      </c>
      <c r="U630" s="22">
        <f t="shared" si="98"/>
        <v>1354.6378890000001</v>
      </c>
      <c r="V630" s="39">
        <f t="shared" si="99"/>
        <v>0.97283512464236066</v>
      </c>
    </row>
    <row r="631" spans="1:22">
      <c r="A631">
        <v>626</v>
      </c>
      <c r="B631" s="155">
        <f t="shared" si="100"/>
        <v>41301</v>
      </c>
      <c r="C631" s="148">
        <f t="shared" si="91"/>
        <v>2013</v>
      </c>
      <c r="D631" s="148">
        <f t="shared" si="92"/>
        <v>1</v>
      </c>
      <c r="E631" s="152">
        <v>2</v>
      </c>
      <c r="F631" s="153">
        <v>271.60300000000001</v>
      </c>
      <c r="G631" s="154">
        <v>222.81700000000001</v>
      </c>
      <c r="H631" s="154">
        <v>825.55499999999995</v>
      </c>
      <c r="I631" s="154">
        <v>122.923</v>
      </c>
      <c r="J631" s="151">
        <v>0</v>
      </c>
      <c r="K631" s="149">
        <f t="shared" si="93"/>
        <v>1442.8979999999999</v>
      </c>
      <c r="L631" s="148">
        <v>134.273</v>
      </c>
      <c r="M631" s="148">
        <v>61.872</v>
      </c>
      <c r="N631" s="148">
        <v>317.44900000000001</v>
      </c>
      <c r="O631" s="148">
        <v>38.363999999999997</v>
      </c>
      <c r="P631" s="148">
        <v>0</v>
      </c>
      <c r="Q631" s="21">
        <f t="shared" si="94"/>
        <v>376.36721899999998</v>
      </c>
      <c r="R631" s="21">
        <f t="shared" si="95"/>
        <v>197.80478400000001</v>
      </c>
      <c r="S631" s="21">
        <f t="shared" si="96"/>
        <v>619.34299900000008</v>
      </c>
      <c r="T631" s="21">
        <f t="shared" si="97"/>
        <v>121.844064</v>
      </c>
      <c r="U631" s="22">
        <f t="shared" si="98"/>
        <v>1315.359066</v>
      </c>
      <c r="V631" s="39">
        <f t="shared" si="99"/>
        <v>0.91160918235384625</v>
      </c>
    </row>
    <row r="632" spans="1:22">
      <c r="A632">
        <v>627</v>
      </c>
      <c r="B632" s="155">
        <f t="shared" si="100"/>
        <v>41301</v>
      </c>
      <c r="C632" s="148">
        <f t="shared" si="91"/>
        <v>2013</v>
      </c>
      <c r="D632" s="148">
        <f t="shared" si="92"/>
        <v>1</v>
      </c>
      <c r="E632" s="152">
        <v>3</v>
      </c>
      <c r="F632" s="153">
        <v>272.68</v>
      </c>
      <c r="G632" s="154">
        <v>224.279</v>
      </c>
      <c r="H632" s="154">
        <v>649.245</v>
      </c>
      <c r="I632" s="154">
        <v>119.19799999999999</v>
      </c>
      <c r="J632" s="151">
        <v>0</v>
      </c>
      <c r="K632" s="149">
        <f t="shared" si="93"/>
        <v>1265.402</v>
      </c>
      <c r="L632" s="148">
        <v>134.886</v>
      </c>
      <c r="M632" s="148">
        <v>62.01</v>
      </c>
      <c r="N632" s="148">
        <v>263.74099999999999</v>
      </c>
      <c r="O632" s="148">
        <v>36.012999999999998</v>
      </c>
      <c r="P632" s="148">
        <v>0</v>
      </c>
      <c r="Q632" s="21">
        <f t="shared" si="94"/>
        <v>378.08545799999996</v>
      </c>
      <c r="R632" s="21">
        <f t="shared" si="95"/>
        <v>198.24597</v>
      </c>
      <c r="S632" s="21">
        <f t="shared" si="96"/>
        <v>514.55869099999995</v>
      </c>
      <c r="T632" s="21">
        <f t="shared" si="97"/>
        <v>114.37728799999999</v>
      </c>
      <c r="U632" s="22">
        <f t="shared" si="98"/>
        <v>1205.2674069999998</v>
      </c>
      <c r="V632" s="39">
        <f t="shared" si="99"/>
        <v>0.95247787422494967</v>
      </c>
    </row>
    <row r="633" spans="1:22">
      <c r="A633">
        <v>628</v>
      </c>
      <c r="B633" s="155">
        <f t="shared" si="100"/>
        <v>41301</v>
      </c>
      <c r="C633" s="148">
        <f t="shared" si="91"/>
        <v>2013</v>
      </c>
      <c r="D633" s="148">
        <f t="shared" si="92"/>
        <v>1</v>
      </c>
      <c r="E633" s="152">
        <v>4</v>
      </c>
      <c r="F633" s="153">
        <v>272.54700000000003</v>
      </c>
      <c r="G633" s="154">
        <v>226.08</v>
      </c>
      <c r="H633" s="154">
        <v>644.24300000000005</v>
      </c>
      <c r="I633" s="154">
        <v>58.383000000000003</v>
      </c>
      <c r="J633" s="151">
        <v>0</v>
      </c>
      <c r="K633" s="149">
        <f t="shared" si="93"/>
        <v>1201.2530000000002</v>
      </c>
      <c r="L633" s="148">
        <v>134.65899999999999</v>
      </c>
      <c r="M633" s="148">
        <v>62.392000000000003</v>
      </c>
      <c r="N633" s="148">
        <v>264.5</v>
      </c>
      <c r="O633" s="148">
        <v>16.129000000000001</v>
      </c>
      <c r="P633" s="148">
        <v>0</v>
      </c>
      <c r="Q633" s="21">
        <f t="shared" si="94"/>
        <v>377.44917699999996</v>
      </c>
      <c r="R633" s="21">
        <f t="shared" si="95"/>
        <v>199.46722400000002</v>
      </c>
      <c r="S633" s="21">
        <f t="shared" si="96"/>
        <v>516.03949999999998</v>
      </c>
      <c r="T633" s="21">
        <f t="shared" si="97"/>
        <v>51.225704000000007</v>
      </c>
      <c r="U633" s="22">
        <f t="shared" si="98"/>
        <v>1144.1816049999998</v>
      </c>
      <c r="V633" s="39">
        <f t="shared" si="99"/>
        <v>0.95249011240762738</v>
      </c>
    </row>
    <row r="634" spans="1:22">
      <c r="A634">
        <v>629</v>
      </c>
      <c r="B634" s="155">
        <f t="shared" si="100"/>
        <v>41301</v>
      </c>
      <c r="C634" s="148">
        <f t="shared" si="91"/>
        <v>2013</v>
      </c>
      <c r="D634" s="148">
        <f t="shared" si="92"/>
        <v>1</v>
      </c>
      <c r="E634" s="152">
        <v>5</v>
      </c>
      <c r="F634" s="153">
        <v>274.291</v>
      </c>
      <c r="G634" s="154">
        <v>225.946</v>
      </c>
      <c r="H634" s="154">
        <v>741.928</v>
      </c>
      <c r="I634" s="154">
        <v>47.918999999999997</v>
      </c>
      <c r="J634" s="151">
        <v>0</v>
      </c>
      <c r="K634" s="149">
        <f t="shared" si="93"/>
        <v>1290.0840000000001</v>
      </c>
      <c r="L634" s="148">
        <v>135.25800000000001</v>
      </c>
      <c r="M634" s="148">
        <v>62.365000000000002</v>
      </c>
      <c r="N634" s="148">
        <v>282.67500000000001</v>
      </c>
      <c r="O634" s="148">
        <v>11.505000000000001</v>
      </c>
      <c r="P634" s="148">
        <v>0</v>
      </c>
      <c r="Q634" s="21">
        <f t="shared" si="94"/>
        <v>379.128174</v>
      </c>
      <c r="R634" s="21">
        <f t="shared" si="95"/>
        <v>199.38090500000001</v>
      </c>
      <c r="S634" s="21">
        <f t="shared" si="96"/>
        <v>551.49892499999999</v>
      </c>
      <c r="T634" s="21">
        <f t="shared" si="97"/>
        <v>36.539880000000004</v>
      </c>
      <c r="U634" s="22">
        <f t="shared" si="98"/>
        <v>1166.5478840000001</v>
      </c>
      <c r="V634" s="39">
        <f t="shared" si="99"/>
        <v>0.90424180440963531</v>
      </c>
    </row>
    <row r="635" spans="1:22">
      <c r="A635">
        <v>630</v>
      </c>
      <c r="B635" s="155">
        <f t="shared" si="100"/>
        <v>41301</v>
      </c>
      <c r="C635" s="148">
        <f t="shared" si="91"/>
        <v>2013</v>
      </c>
      <c r="D635" s="148">
        <f t="shared" si="92"/>
        <v>1</v>
      </c>
      <c r="E635" s="152">
        <v>6</v>
      </c>
      <c r="F635" s="153">
        <v>273.56200000000001</v>
      </c>
      <c r="G635" s="154">
        <v>225.471</v>
      </c>
      <c r="H635" s="154">
        <v>620.40899999999999</v>
      </c>
      <c r="I635" s="154">
        <v>37.774000000000001</v>
      </c>
      <c r="J635" s="151">
        <v>0</v>
      </c>
      <c r="K635" s="149">
        <f t="shared" si="93"/>
        <v>1157.2159999999999</v>
      </c>
      <c r="L635" s="148">
        <v>135.22200000000001</v>
      </c>
      <c r="M635" s="148">
        <v>62.264000000000003</v>
      </c>
      <c r="N635" s="148">
        <v>240.91200000000001</v>
      </c>
      <c r="O635" s="148">
        <v>9.4190000000000005</v>
      </c>
      <c r="P635" s="148">
        <v>0</v>
      </c>
      <c r="Q635" s="21">
        <f t="shared" si="94"/>
        <v>379.027266</v>
      </c>
      <c r="R635" s="21">
        <f t="shared" si="95"/>
        <v>199.058008</v>
      </c>
      <c r="S635" s="21">
        <f t="shared" si="96"/>
        <v>470.01931200000001</v>
      </c>
      <c r="T635" s="21">
        <f t="shared" si="97"/>
        <v>29.914744000000002</v>
      </c>
      <c r="U635" s="22">
        <f t="shared" si="98"/>
        <v>1078.0193299999999</v>
      </c>
      <c r="V635" s="39">
        <f t="shared" si="99"/>
        <v>0.93156275924287246</v>
      </c>
    </row>
    <row r="636" spans="1:22">
      <c r="A636">
        <v>631</v>
      </c>
      <c r="B636" s="155">
        <f t="shared" si="100"/>
        <v>41301</v>
      </c>
      <c r="C636" s="148">
        <f t="shared" si="91"/>
        <v>2013</v>
      </c>
      <c r="D636" s="148">
        <f t="shared" si="92"/>
        <v>1</v>
      </c>
      <c r="E636" s="152">
        <v>7</v>
      </c>
      <c r="F636" s="153">
        <v>247.99199999999999</v>
      </c>
      <c r="G636" s="154">
        <v>223.02699999999999</v>
      </c>
      <c r="H636" s="154">
        <v>709.10699999999997</v>
      </c>
      <c r="I636" s="154">
        <v>35.08</v>
      </c>
      <c r="J636" s="151">
        <v>0</v>
      </c>
      <c r="K636" s="149">
        <f t="shared" si="93"/>
        <v>1215.2059999999999</v>
      </c>
      <c r="L636" s="148">
        <v>122.39</v>
      </c>
      <c r="M636" s="148">
        <v>61.755000000000003</v>
      </c>
      <c r="N636" s="148">
        <v>269.54300000000001</v>
      </c>
      <c r="O636" s="148">
        <v>8.94</v>
      </c>
      <c r="P636" s="148">
        <v>0</v>
      </c>
      <c r="Q636" s="21">
        <f t="shared" si="94"/>
        <v>343.05916999999999</v>
      </c>
      <c r="R636" s="21">
        <f t="shared" si="95"/>
        <v>197.430735</v>
      </c>
      <c r="S636" s="21">
        <f t="shared" si="96"/>
        <v>525.87839300000007</v>
      </c>
      <c r="T636" s="21">
        <f t="shared" si="97"/>
        <v>28.393439999999998</v>
      </c>
      <c r="U636" s="22">
        <f t="shared" si="98"/>
        <v>1094.7617380000002</v>
      </c>
      <c r="V636" s="39">
        <f t="shared" si="99"/>
        <v>0.90088572472486161</v>
      </c>
    </row>
    <row r="637" spans="1:22">
      <c r="A637">
        <v>632</v>
      </c>
      <c r="B637" s="155">
        <f t="shared" si="100"/>
        <v>41301</v>
      </c>
      <c r="C637" s="148">
        <f t="shared" si="91"/>
        <v>2013</v>
      </c>
      <c r="D637" s="148">
        <f t="shared" si="92"/>
        <v>1</v>
      </c>
      <c r="E637" s="152">
        <v>8</v>
      </c>
      <c r="F637" s="153">
        <v>234.578</v>
      </c>
      <c r="G637" s="154">
        <v>226.982</v>
      </c>
      <c r="H637" s="154">
        <v>574.34199999999998</v>
      </c>
      <c r="I637" s="154">
        <v>24.994</v>
      </c>
      <c r="J637" s="151">
        <v>0</v>
      </c>
      <c r="K637" s="149">
        <f t="shared" si="93"/>
        <v>1060.896</v>
      </c>
      <c r="L637" s="148">
        <v>118.102</v>
      </c>
      <c r="M637" s="148">
        <v>62.581000000000003</v>
      </c>
      <c r="N637" s="148">
        <v>225.625</v>
      </c>
      <c r="O637" s="148">
        <v>6.2290000000000001</v>
      </c>
      <c r="P637" s="148">
        <v>0</v>
      </c>
      <c r="Q637" s="21">
        <f t="shared" si="94"/>
        <v>331.03990600000003</v>
      </c>
      <c r="R637" s="21">
        <f t="shared" si="95"/>
        <v>200.07145700000001</v>
      </c>
      <c r="S637" s="21">
        <f t="shared" si="96"/>
        <v>440.19437500000004</v>
      </c>
      <c r="T637" s="21">
        <f t="shared" si="97"/>
        <v>19.783304000000001</v>
      </c>
      <c r="U637" s="22">
        <f t="shared" si="98"/>
        <v>991.08904200000006</v>
      </c>
      <c r="V637" s="39">
        <f t="shared" si="99"/>
        <v>0.93419999886888072</v>
      </c>
    </row>
    <row r="638" spans="1:22">
      <c r="A638">
        <v>633</v>
      </c>
      <c r="B638" s="155">
        <f t="shared" si="100"/>
        <v>41301</v>
      </c>
      <c r="C638" s="148">
        <f t="shared" si="91"/>
        <v>2013</v>
      </c>
      <c r="D638" s="148">
        <f t="shared" si="92"/>
        <v>1</v>
      </c>
      <c r="E638" s="152">
        <v>9</v>
      </c>
      <c r="F638" s="153">
        <v>233.19499999999999</v>
      </c>
      <c r="G638" s="154">
        <v>230.49</v>
      </c>
      <c r="H638" s="154">
        <v>665.58299999999997</v>
      </c>
      <c r="I638" s="154">
        <v>21.401</v>
      </c>
      <c r="J638" s="151">
        <v>0</v>
      </c>
      <c r="K638" s="149">
        <f t="shared" si="93"/>
        <v>1150.6690000000001</v>
      </c>
      <c r="L638" s="148">
        <v>117.396</v>
      </c>
      <c r="M638" s="148">
        <v>63.328000000000003</v>
      </c>
      <c r="N638" s="148">
        <v>257.13600000000002</v>
      </c>
      <c r="O638" s="148">
        <v>5.31</v>
      </c>
      <c r="P638" s="148">
        <v>0</v>
      </c>
      <c r="Q638" s="21">
        <f t="shared" si="94"/>
        <v>329.06098800000001</v>
      </c>
      <c r="R638" s="21">
        <f t="shared" si="95"/>
        <v>202.45961600000001</v>
      </c>
      <c r="S638" s="21">
        <f t="shared" si="96"/>
        <v>501.67233600000009</v>
      </c>
      <c r="T638" s="21">
        <f t="shared" si="97"/>
        <v>16.864560000000001</v>
      </c>
      <c r="U638" s="22">
        <f t="shared" si="98"/>
        <v>1050.0575000000001</v>
      </c>
      <c r="V638" s="39">
        <f t="shared" si="99"/>
        <v>0.9125626048846367</v>
      </c>
    </row>
    <row r="639" spans="1:22">
      <c r="A639">
        <v>634</v>
      </c>
      <c r="B639" s="155">
        <f t="shared" si="100"/>
        <v>41301</v>
      </c>
      <c r="C639" s="148">
        <f t="shared" si="91"/>
        <v>2013</v>
      </c>
      <c r="D639" s="148">
        <f t="shared" si="92"/>
        <v>1</v>
      </c>
      <c r="E639" s="152">
        <v>10</v>
      </c>
      <c r="F639" s="153">
        <v>231.86799999999999</v>
      </c>
      <c r="G639" s="154">
        <v>231.952</v>
      </c>
      <c r="H639" s="154">
        <v>705.61900000000003</v>
      </c>
      <c r="I639" s="154">
        <v>27.189</v>
      </c>
      <c r="J639" s="151">
        <v>0</v>
      </c>
      <c r="K639" s="149">
        <f t="shared" si="93"/>
        <v>1196.6280000000002</v>
      </c>
      <c r="L639" s="148">
        <v>118.4</v>
      </c>
      <c r="M639" s="148">
        <v>63.622</v>
      </c>
      <c r="N639" s="148">
        <v>268.32600000000002</v>
      </c>
      <c r="O639" s="148">
        <v>6.9109999999999996</v>
      </c>
      <c r="P639" s="148">
        <v>0</v>
      </c>
      <c r="Q639" s="21">
        <f t="shared" si="94"/>
        <v>331.87520000000001</v>
      </c>
      <c r="R639" s="21">
        <f t="shared" si="95"/>
        <v>203.39953400000002</v>
      </c>
      <c r="S639" s="21">
        <f t="shared" si="96"/>
        <v>523.50402600000007</v>
      </c>
      <c r="T639" s="21">
        <f t="shared" si="97"/>
        <v>21.949335999999999</v>
      </c>
      <c r="U639" s="22">
        <f t="shared" si="98"/>
        <v>1080.7280960000001</v>
      </c>
      <c r="V639" s="39">
        <f t="shared" si="99"/>
        <v>0.90314458294474131</v>
      </c>
    </row>
    <row r="640" spans="1:22">
      <c r="A640">
        <v>635</v>
      </c>
      <c r="B640" s="155">
        <f t="shared" si="100"/>
        <v>41301</v>
      </c>
      <c r="C640" s="148">
        <f t="shared" si="91"/>
        <v>2013</v>
      </c>
      <c r="D640" s="148">
        <f t="shared" si="92"/>
        <v>1</v>
      </c>
      <c r="E640" s="152">
        <v>11</v>
      </c>
      <c r="F640" s="153">
        <v>234.53899999999999</v>
      </c>
      <c r="G640" s="154">
        <v>232.173</v>
      </c>
      <c r="H640" s="154">
        <v>739.50599999999997</v>
      </c>
      <c r="I640" s="154">
        <v>31.869</v>
      </c>
      <c r="J640" s="151">
        <v>0</v>
      </c>
      <c r="K640" s="149">
        <f t="shared" si="93"/>
        <v>1238.0869999999998</v>
      </c>
      <c r="L640" s="148">
        <v>120.22499999999999</v>
      </c>
      <c r="M640" s="148">
        <v>63.73</v>
      </c>
      <c r="N640" s="148">
        <v>279.346</v>
      </c>
      <c r="O640" s="148">
        <v>8.2780000000000005</v>
      </c>
      <c r="P640" s="148">
        <v>0</v>
      </c>
      <c r="Q640" s="21">
        <f t="shared" si="94"/>
        <v>336.99067499999995</v>
      </c>
      <c r="R640" s="21">
        <f t="shared" si="95"/>
        <v>203.74481</v>
      </c>
      <c r="S640" s="21">
        <f t="shared" si="96"/>
        <v>545.00404600000002</v>
      </c>
      <c r="T640" s="21">
        <f t="shared" si="97"/>
        <v>26.290928000000005</v>
      </c>
      <c r="U640" s="22">
        <f t="shared" si="98"/>
        <v>1112.0304589999998</v>
      </c>
      <c r="V640" s="39">
        <f t="shared" si="99"/>
        <v>0.89818442403482146</v>
      </c>
    </row>
    <row r="641" spans="1:22">
      <c r="A641">
        <v>636</v>
      </c>
      <c r="B641" s="155">
        <f t="shared" si="100"/>
        <v>41301</v>
      </c>
      <c r="C641" s="148">
        <f t="shared" si="91"/>
        <v>2013</v>
      </c>
      <c r="D641" s="148">
        <f t="shared" si="92"/>
        <v>1</v>
      </c>
      <c r="E641" s="152">
        <v>12</v>
      </c>
      <c r="F641" s="153">
        <v>232.238</v>
      </c>
      <c r="G641" s="154">
        <v>232.244</v>
      </c>
      <c r="H641" s="154">
        <v>795.10299999999995</v>
      </c>
      <c r="I641" s="154">
        <v>33.155000000000001</v>
      </c>
      <c r="J641" s="151">
        <v>0</v>
      </c>
      <c r="K641" s="149">
        <f t="shared" si="93"/>
        <v>1292.74</v>
      </c>
      <c r="L641" s="148">
        <v>118.61</v>
      </c>
      <c r="M641" s="148">
        <v>63.686999999999998</v>
      </c>
      <c r="N641" s="148">
        <v>298.91699999999997</v>
      </c>
      <c r="O641" s="148">
        <v>8.2620000000000005</v>
      </c>
      <c r="P641" s="148">
        <v>0</v>
      </c>
      <c r="Q641" s="21">
        <f t="shared" si="94"/>
        <v>332.46382999999997</v>
      </c>
      <c r="R641" s="21">
        <f t="shared" si="95"/>
        <v>203.607339</v>
      </c>
      <c r="S641" s="21">
        <f t="shared" si="96"/>
        <v>583.18706699999996</v>
      </c>
      <c r="T641" s="21">
        <f t="shared" si="97"/>
        <v>26.240112000000003</v>
      </c>
      <c r="U641" s="22">
        <f t="shared" si="98"/>
        <v>1145.4983479999999</v>
      </c>
      <c r="V641" s="39">
        <f t="shared" si="99"/>
        <v>0.88610110927177921</v>
      </c>
    </row>
    <row r="642" spans="1:22">
      <c r="A642">
        <v>637</v>
      </c>
      <c r="B642" s="155">
        <f t="shared" si="100"/>
        <v>41301</v>
      </c>
      <c r="C642" s="148">
        <f t="shared" si="91"/>
        <v>2013</v>
      </c>
      <c r="D642" s="148">
        <f t="shared" si="92"/>
        <v>1</v>
      </c>
      <c r="E642" s="152">
        <v>13</v>
      </c>
      <c r="F642" s="153">
        <v>242.25800000000001</v>
      </c>
      <c r="G642" s="154">
        <v>234.233</v>
      </c>
      <c r="H642" s="154">
        <v>809.36800000000005</v>
      </c>
      <c r="I642" s="154">
        <v>39.713999999999999</v>
      </c>
      <c r="J642" s="151">
        <v>0</v>
      </c>
      <c r="K642" s="149">
        <f t="shared" si="93"/>
        <v>1325.5729999999999</v>
      </c>
      <c r="L642" s="148">
        <v>122.393</v>
      </c>
      <c r="M642" s="148">
        <v>64.096000000000004</v>
      </c>
      <c r="N642" s="148">
        <v>302.01</v>
      </c>
      <c r="O642" s="148">
        <v>10.015000000000001</v>
      </c>
      <c r="P642" s="148">
        <v>0</v>
      </c>
      <c r="Q642" s="21">
        <f t="shared" si="94"/>
        <v>343.06757899999997</v>
      </c>
      <c r="R642" s="21">
        <f t="shared" si="95"/>
        <v>204.91491200000002</v>
      </c>
      <c r="S642" s="21">
        <f t="shared" si="96"/>
        <v>589.22150999999997</v>
      </c>
      <c r="T642" s="21">
        <f t="shared" si="97"/>
        <v>31.807640000000003</v>
      </c>
      <c r="U642" s="22">
        <f t="shared" si="98"/>
        <v>1169.0116410000001</v>
      </c>
      <c r="V642" s="39">
        <f t="shared" si="99"/>
        <v>0.88189156010268777</v>
      </c>
    </row>
    <row r="643" spans="1:22">
      <c r="A643">
        <v>638</v>
      </c>
      <c r="B643" s="155">
        <f t="shared" si="100"/>
        <v>41301</v>
      </c>
      <c r="C643" s="148">
        <f t="shared" si="91"/>
        <v>2013</v>
      </c>
      <c r="D643" s="148">
        <f t="shared" si="92"/>
        <v>1</v>
      </c>
      <c r="E643" s="152">
        <v>14</v>
      </c>
      <c r="F643" s="153">
        <v>254.89</v>
      </c>
      <c r="G643" s="154">
        <v>234.41800000000001</v>
      </c>
      <c r="H643" s="154">
        <v>815.09799999999996</v>
      </c>
      <c r="I643" s="154">
        <v>48.325000000000003</v>
      </c>
      <c r="J643" s="151">
        <v>0</v>
      </c>
      <c r="K643" s="149">
        <f t="shared" si="93"/>
        <v>1352.731</v>
      </c>
      <c r="L643" s="148">
        <v>127.239</v>
      </c>
      <c r="M643" s="148">
        <v>64.287999999999997</v>
      </c>
      <c r="N643" s="148">
        <v>306.68599999999998</v>
      </c>
      <c r="O643" s="148">
        <v>11.872999999999999</v>
      </c>
      <c r="P643" s="148">
        <v>0</v>
      </c>
      <c r="Q643" s="21">
        <f t="shared" si="94"/>
        <v>356.65091699999999</v>
      </c>
      <c r="R643" s="21">
        <f t="shared" si="95"/>
        <v>205.52873599999998</v>
      </c>
      <c r="S643" s="21">
        <f t="shared" si="96"/>
        <v>598.34438599999999</v>
      </c>
      <c r="T643" s="21">
        <f t="shared" si="97"/>
        <v>37.708647999999997</v>
      </c>
      <c r="U643" s="22">
        <f t="shared" si="98"/>
        <v>1198.2326869999999</v>
      </c>
      <c r="V643" s="39">
        <f t="shared" si="99"/>
        <v>0.88578785213024613</v>
      </c>
    </row>
    <row r="644" spans="1:22">
      <c r="A644">
        <v>639</v>
      </c>
      <c r="B644" s="155">
        <f t="shared" si="100"/>
        <v>41301</v>
      </c>
      <c r="C644" s="148">
        <f t="shared" si="91"/>
        <v>2013</v>
      </c>
      <c r="D644" s="148">
        <f t="shared" si="92"/>
        <v>1</v>
      </c>
      <c r="E644" s="152">
        <v>15</v>
      </c>
      <c r="F644" s="153">
        <v>265.68599999999998</v>
      </c>
      <c r="G644" s="154">
        <v>233.804</v>
      </c>
      <c r="H644" s="154">
        <v>754.428</v>
      </c>
      <c r="I644" s="154">
        <v>76.363</v>
      </c>
      <c r="J644" s="151">
        <v>0</v>
      </c>
      <c r="K644" s="149">
        <f t="shared" si="93"/>
        <v>1330.2810000000002</v>
      </c>
      <c r="L644" s="148">
        <v>131.51300000000001</v>
      </c>
      <c r="M644" s="148">
        <v>64.001999999999995</v>
      </c>
      <c r="N644" s="148">
        <v>285.79199999999997</v>
      </c>
      <c r="O644" s="148">
        <v>18.163</v>
      </c>
      <c r="P644" s="148">
        <v>0</v>
      </c>
      <c r="Q644" s="21">
        <f t="shared" si="94"/>
        <v>368.63093900000001</v>
      </c>
      <c r="R644" s="21">
        <f t="shared" si="95"/>
        <v>204.61439399999998</v>
      </c>
      <c r="S644" s="21">
        <f t="shared" si="96"/>
        <v>557.58019200000001</v>
      </c>
      <c r="T644" s="21">
        <f t="shared" si="97"/>
        <v>57.685688000000006</v>
      </c>
      <c r="U644" s="22">
        <f t="shared" si="98"/>
        <v>1188.511213</v>
      </c>
      <c r="V644" s="39">
        <f t="shared" si="99"/>
        <v>0.89342869138174552</v>
      </c>
    </row>
    <row r="645" spans="1:22">
      <c r="A645">
        <v>640</v>
      </c>
      <c r="B645" s="155">
        <f t="shared" si="100"/>
        <v>41301</v>
      </c>
      <c r="C645" s="148">
        <f t="shared" si="91"/>
        <v>2013</v>
      </c>
      <c r="D645" s="148">
        <f t="shared" si="92"/>
        <v>1</v>
      </c>
      <c r="E645" s="152">
        <v>16</v>
      </c>
      <c r="F645" s="153">
        <v>274.72000000000003</v>
      </c>
      <c r="G645" s="154">
        <v>234.23500000000001</v>
      </c>
      <c r="H645" s="154">
        <v>772.57600000000002</v>
      </c>
      <c r="I645" s="154">
        <v>99.546999999999997</v>
      </c>
      <c r="J645" s="151">
        <v>0</v>
      </c>
      <c r="K645" s="149">
        <f t="shared" si="93"/>
        <v>1381.078</v>
      </c>
      <c r="L645" s="148">
        <v>136.23599999999999</v>
      </c>
      <c r="M645" s="148">
        <v>64.105999999999995</v>
      </c>
      <c r="N645" s="148">
        <v>295.54500000000002</v>
      </c>
      <c r="O645" s="148">
        <v>24.762</v>
      </c>
      <c r="P645" s="148">
        <v>0</v>
      </c>
      <c r="Q645" s="21">
        <f t="shared" si="94"/>
        <v>381.86950799999994</v>
      </c>
      <c r="R645" s="21">
        <f t="shared" si="95"/>
        <v>204.94688199999999</v>
      </c>
      <c r="S645" s="21">
        <f t="shared" si="96"/>
        <v>576.608295</v>
      </c>
      <c r="T645" s="21">
        <f t="shared" si="97"/>
        <v>78.644112000000007</v>
      </c>
      <c r="U645" s="22">
        <f t="shared" si="98"/>
        <v>1242.0687969999999</v>
      </c>
      <c r="V645" s="39">
        <f t="shared" si="99"/>
        <v>0.89934731926799205</v>
      </c>
    </row>
    <row r="646" spans="1:22">
      <c r="A646">
        <v>641</v>
      </c>
      <c r="B646" s="155">
        <f t="shared" si="100"/>
        <v>41301</v>
      </c>
      <c r="C646" s="148">
        <f t="shared" si="91"/>
        <v>2013</v>
      </c>
      <c r="D646" s="148">
        <f t="shared" si="92"/>
        <v>1</v>
      </c>
      <c r="E646" s="152">
        <v>17</v>
      </c>
      <c r="F646" s="153">
        <v>288.68799999999999</v>
      </c>
      <c r="G646" s="154">
        <v>233.279</v>
      </c>
      <c r="H646" s="154">
        <v>860.16300000000001</v>
      </c>
      <c r="I646" s="154">
        <v>106.236</v>
      </c>
      <c r="J646" s="151">
        <v>0</v>
      </c>
      <c r="K646" s="149">
        <f t="shared" si="93"/>
        <v>1488.3660000000002</v>
      </c>
      <c r="L646" s="148">
        <v>141.53</v>
      </c>
      <c r="M646" s="148">
        <v>63.914999999999999</v>
      </c>
      <c r="N646" s="148">
        <v>323.96199999999999</v>
      </c>
      <c r="O646" s="148">
        <v>26.899000000000001</v>
      </c>
      <c r="P646" s="148">
        <v>0</v>
      </c>
      <c r="Q646" s="21">
        <f t="shared" si="94"/>
        <v>396.70859000000002</v>
      </c>
      <c r="R646" s="21">
        <f t="shared" si="95"/>
        <v>204.33625499999999</v>
      </c>
      <c r="S646" s="21">
        <f t="shared" si="96"/>
        <v>632.04986199999996</v>
      </c>
      <c r="T646" s="21">
        <f t="shared" si="97"/>
        <v>85.431224</v>
      </c>
      <c r="U646" s="22">
        <f t="shared" si="98"/>
        <v>1318.5259309999999</v>
      </c>
      <c r="V646" s="39">
        <f t="shared" si="99"/>
        <v>0.88588823649559301</v>
      </c>
    </row>
    <row r="647" spans="1:22">
      <c r="A647">
        <v>642</v>
      </c>
      <c r="B647" s="155">
        <f t="shared" si="100"/>
        <v>41301</v>
      </c>
      <c r="C647" s="148">
        <f t="shared" ref="C647:C710" si="101">YEAR(B647)</f>
        <v>2013</v>
      </c>
      <c r="D647" s="148">
        <f t="shared" ref="D647:D710" si="102">MONTH(B647)</f>
        <v>1</v>
      </c>
      <c r="E647" s="152">
        <v>18</v>
      </c>
      <c r="F647" s="153">
        <v>292.654</v>
      </c>
      <c r="G647" s="154">
        <v>232.892</v>
      </c>
      <c r="H647" s="154">
        <v>870.721</v>
      </c>
      <c r="I647" s="154">
        <v>108.467</v>
      </c>
      <c r="J647" s="151">
        <v>0</v>
      </c>
      <c r="K647" s="149">
        <f t="shared" ref="K647:K710" si="103">SUM(F647:J647)</f>
        <v>1504.7340000000002</v>
      </c>
      <c r="L647" s="148">
        <v>145.31200000000001</v>
      </c>
      <c r="M647" s="148">
        <v>63.816000000000003</v>
      </c>
      <c r="N647" s="148">
        <v>327.089</v>
      </c>
      <c r="O647" s="148">
        <v>27.756</v>
      </c>
      <c r="P647" s="148">
        <v>0</v>
      </c>
      <c r="Q647" s="21">
        <f t="shared" ref="Q647:Q710" si="104">+$Q$2*L647</f>
        <v>407.30953600000004</v>
      </c>
      <c r="R647" s="21">
        <f t="shared" ref="R647:R710" si="105">+$R$2*M647</f>
        <v>204.01975200000001</v>
      </c>
      <c r="S647" s="21">
        <f t="shared" ref="S647:S710" si="106">+$S$2*N647</f>
        <v>638.15063900000007</v>
      </c>
      <c r="T647" s="21">
        <f t="shared" ref="T647:T710" si="107">+$T$2*O647</f>
        <v>88.153056000000007</v>
      </c>
      <c r="U647" s="22">
        <f t="shared" ref="U647:U710" si="108">SUM(Q647:T647)</f>
        <v>1337.6329830000002</v>
      </c>
      <c r="V647" s="39">
        <f t="shared" ref="V647:V710" si="109">+U647/K647</f>
        <v>0.88894979644242778</v>
      </c>
    </row>
    <row r="648" spans="1:22">
      <c r="A648">
        <v>643</v>
      </c>
      <c r="B648" s="155">
        <f t="shared" si="100"/>
        <v>41301</v>
      </c>
      <c r="C648" s="148">
        <f t="shared" si="101"/>
        <v>2013</v>
      </c>
      <c r="D648" s="148">
        <f t="shared" si="102"/>
        <v>1</v>
      </c>
      <c r="E648" s="152">
        <v>19</v>
      </c>
      <c r="F648" s="153">
        <v>292.88299999999998</v>
      </c>
      <c r="G648" s="154">
        <v>232.55799999999999</v>
      </c>
      <c r="H648" s="154">
        <v>779.01499999999999</v>
      </c>
      <c r="I648" s="154">
        <v>101.51600000000001</v>
      </c>
      <c r="J648" s="151">
        <v>0</v>
      </c>
      <c r="K648" s="149">
        <f t="shared" si="103"/>
        <v>1405.9720000000002</v>
      </c>
      <c r="L648" s="148">
        <v>143.37</v>
      </c>
      <c r="M648" s="148">
        <v>63.74</v>
      </c>
      <c r="N648" s="148">
        <v>319.93099999999998</v>
      </c>
      <c r="O648" s="148">
        <v>25.29</v>
      </c>
      <c r="P648" s="148">
        <v>0</v>
      </c>
      <c r="Q648" s="21">
        <f t="shared" si="104"/>
        <v>401.86610999999999</v>
      </c>
      <c r="R648" s="21">
        <f t="shared" si="105"/>
        <v>203.77678</v>
      </c>
      <c r="S648" s="21">
        <f t="shared" si="106"/>
        <v>624.18538100000001</v>
      </c>
      <c r="T648" s="21">
        <f t="shared" si="107"/>
        <v>80.321039999999996</v>
      </c>
      <c r="U648" s="22">
        <f t="shared" si="108"/>
        <v>1310.1493109999999</v>
      </c>
      <c r="V648" s="39">
        <f t="shared" si="109"/>
        <v>0.93184594785671382</v>
      </c>
    </row>
    <row r="649" spans="1:22">
      <c r="A649">
        <v>644</v>
      </c>
      <c r="B649" s="155">
        <f t="shared" si="100"/>
        <v>41301</v>
      </c>
      <c r="C649" s="148">
        <f t="shared" si="101"/>
        <v>2013</v>
      </c>
      <c r="D649" s="148">
        <f t="shared" si="102"/>
        <v>1</v>
      </c>
      <c r="E649" s="152">
        <v>20</v>
      </c>
      <c r="F649" s="153">
        <v>288.81700000000001</v>
      </c>
      <c r="G649" s="154">
        <v>226.815</v>
      </c>
      <c r="H649" s="154">
        <v>827.89700000000005</v>
      </c>
      <c r="I649" s="154">
        <v>109.575</v>
      </c>
      <c r="J649" s="151">
        <v>0</v>
      </c>
      <c r="K649" s="149">
        <f t="shared" si="103"/>
        <v>1453.104</v>
      </c>
      <c r="L649" s="148">
        <v>141.68</v>
      </c>
      <c r="M649" s="148">
        <v>62.543999999999997</v>
      </c>
      <c r="N649" s="148">
        <v>316.46100000000001</v>
      </c>
      <c r="O649" s="148">
        <v>28.393999999999998</v>
      </c>
      <c r="P649" s="148">
        <v>0</v>
      </c>
      <c r="Q649" s="21">
        <f t="shared" si="104"/>
        <v>397.12904000000003</v>
      </c>
      <c r="R649" s="21">
        <f t="shared" si="105"/>
        <v>199.95316800000001</v>
      </c>
      <c r="S649" s="21">
        <f t="shared" si="106"/>
        <v>617.41541100000006</v>
      </c>
      <c r="T649" s="21">
        <f t="shared" si="107"/>
        <v>90.179344</v>
      </c>
      <c r="U649" s="22">
        <f t="shared" si="108"/>
        <v>1304.6769630000001</v>
      </c>
      <c r="V649" s="39">
        <f t="shared" si="109"/>
        <v>0.89785518655237351</v>
      </c>
    </row>
    <row r="650" spans="1:22">
      <c r="A650">
        <v>645</v>
      </c>
      <c r="B650" s="155">
        <f t="shared" si="100"/>
        <v>41301</v>
      </c>
      <c r="C650" s="148">
        <f t="shared" si="101"/>
        <v>2013</v>
      </c>
      <c r="D650" s="148">
        <f t="shared" si="102"/>
        <v>1</v>
      </c>
      <c r="E650" s="152">
        <v>21</v>
      </c>
      <c r="F650" s="153">
        <v>285.863</v>
      </c>
      <c r="G650" s="154">
        <v>265.07799999999997</v>
      </c>
      <c r="H650" s="154">
        <v>876.35500000000002</v>
      </c>
      <c r="I650" s="154">
        <v>137.459</v>
      </c>
      <c r="J650" s="151">
        <v>0</v>
      </c>
      <c r="K650" s="149">
        <f t="shared" si="103"/>
        <v>1564.7550000000001</v>
      </c>
      <c r="L650" s="148">
        <v>140.09800000000001</v>
      </c>
      <c r="M650" s="148">
        <v>70.736999999999995</v>
      </c>
      <c r="N650" s="148">
        <v>330.20400000000001</v>
      </c>
      <c r="O650" s="148">
        <v>38.966000000000001</v>
      </c>
      <c r="P650" s="148">
        <v>0</v>
      </c>
      <c r="Q650" s="21">
        <f t="shared" si="104"/>
        <v>392.69469400000003</v>
      </c>
      <c r="R650" s="21">
        <f t="shared" si="105"/>
        <v>226.14618899999999</v>
      </c>
      <c r="S650" s="21">
        <f t="shared" si="106"/>
        <v>644.22800400000006</v>
      </c>
      <c r="T650" s="21">
        <f t="shared" si="107"/>
        <v>123.756016</v>
      </c>
      <c r="U650" s="22">
        <f t="shared" si="108"/>
        <v>1386.8249030000002</v>
      </c>
      <c r="V650" s="39">
        <f t="shared" si="109"/>
        <v>0.88628884585765833</v>
      </c>
    </row>
    <row r="651" spans="1:22">
      <c r="A651">
        <v>646</v>
      </c>
      <c r="B651" s="155">
        <f t="shared" si="100"/>
        <v>41301</v>
      </c>
      <c r="C651" s="148">
        <f t="shared" si="101"/>
        <v>2013</v>
      </c>
      <c r="D651" s="148">
        <f t="shared" si="102"/>
        <v>1</v>
      </c>
      <c r="E651" s="152">
        <v>22</v>
      </c>
      <c r="F651" s="153">
        <v>284.733</v>
      </c>
      <c r="G651" s="154">
        <v>359.36</v>
      </c>
      <c r="H651" s="154">
        <v>919.25</v>
      </c>
      <c r="I651" s="154">
        <v>151.464</v>
      </c>
      <c r="J651" s="151">
        <v>0</v>
      </c>
      <c r="K651" s="149">
        <f t="shared" si="103"/>
        <v>1714.807</v>
      </c>
      <c r="L651" s="148">
        <v>139.88200000000001</v>
      </c>
      <c r="M651" s="148">
        <v>92.778999999999996</v>
      </c>
      <c r="N651" s="148">
        <v>340.28899999999999</v>
      </c>
      <c r="O651" s="148">
        <v>42.600999999999999</v>
      </c>
      <c r="P651" s="148">
        <v>0</v>
      </c>
      <c r="Q651" s="21">
        <f t="shared" si="104"/>
        <v>392.089246</v>
      </c>
      <c r="R651" s="21">
        <f t="shared" si="105"/>
        <v>296.614463</v>
      </c>
      <c r="S651" s="21">
        <f t="shared" si="106"/>
        <v>663.90383899999995</v>
      </c>
      <c r="T651" s="21">
        <f t="shared" si="107"/>
        <v>135.30077600000001</v>
      </c>
      <c r="U651" s="22">
        <f t="shared" si="108"/>
        <v>1487.908324</v>
      </c>
      <c r="V651" s="39">
        <f t="shared" si="109"/>
        <v>0.86768267449339775</v>
      </c>
    </row>
    <row r="652" spans="1:22">
      <c r="A652">
        <v>647</v>
      </c>
      <c r="B652" s="155">
        <f t="shared" si="100"/>
        <v>41301</v>
      </c>
      <c r="C652" s="148">
        <f t="shared" si="101"/>
        <v>2013</v>
      </c>
      <c r="D652" s="148">
        <f t="shared" si="102"/>
        <v>1</v>
      </c>
      <c r="E652" s="152">
        <v>23</v>
      </c>
      <c r="F652" s="153">
        <v>277.58499999999998</v>
      </c>
      <c r="G652" s="154">
        <v>367.976</v>
      </c>
      <c r="H652" s="154">
        <v>848.36500000000001</v>
      </c>
      <c r="I652" s="154">
        <v>158.024</v>
      </c>
      <c r="J652" s="151">
        <v>0</v>
      </c>
      <c r="K652" s="149">
        <f t="shared" si="103"/>
        <v>1651.9499999999998</v>
      </c>
      <c r="L652" s="148">
        <v>136.38499999999999</v>
      </c>
      <c r="M652" s="148">
        <v>94.912000000000006</v>
      </c>
      <c r="N652" s="148">
        <v>317.95400000000001</v>
      </c>
      <c r="O652" s="148">
        <v>44.484999999999999</v>
      </c>
      <c r="P652" s="148">
        <v>0</v>
      </c>
      <c r="Q652" s="21">
        <f t="shared" si="104"/>
        <v>382.28715499999998</v>
      </c>
      <c r="R652" s="21">
        <f t="shared" si="105"/>
        <v>303.43366400000002</v>
      </c>
      <c r="S652" s="21">
        <f t="shared" si="106"/>
        <v>620.32825400000002</v>
      </c>
      <c r="T652" s="21">
        <f t="shared" si="107"/>
        <v>141.28435999999999</v>
      </c>
      <c r="U652" s="22">
        <f t="shared" si="108"/>
        <v>1447.3334330000002</v>
      </c>
      <c r="V652" s="39">
        <f t="shared" si="109"/>
        <v>0.87613634371500371</v>
      </c>
    </row>
    <row r="653" spans="1:22">
      <c r="A653">
        <v>648</v>
      </c>
      <c r="B653" s="155">
        <f t="shared" si="100"/>
        <v>41301</v>
      </c>
      <c r="C653" s="148">
        <f t="shared" si="101"/>
        <v>2013</v>
      </c>
      <c r="D653" s="148">
        <f t="shared" si="102"/>
        <v>1</v>
      </c>
      <c r="E653" s="152">
        <v>24</v>
      </c>
      <c r="F653" s="153">
        <v>257.10000000000002</v>
      </c>
      <c r="G653" s="154">
        <v>369.48200000000003</v>
      </c>
      <c r="H653" s="154">
        <v>901.37099999999998</v>
      </c>
      <c r="I653" s="154">
        <v>148.73699999999999</v>
      </c>
      <c r="J653" s="151">
        <v>0</v>
      </c>
      <c r="K653" s="149">
        <f t="shared" si="103"/>
        <v>1676.69</v>
      </c>
      <c r="L653" s="148">
        <v>123.98</v>
      </c>
      <c r="M653" s="148">
        <v>95.31</v>
      </c>
      <c r="N653" s="148">
        <v>331.95499999999998</v>
      </c>
      <c r="O653" s="148">
        <v>41.048999999999999</v>
      </c>
      <c r="P653" s="148">
        <v>0</v>
      </c>
      <c r="Q653" s="21">
        <f t="shared" si="104"/>
        <v>347.51594</v>
      </c>
      <c r="R653" s="21">
        <f t="shared" si="105"/>
        <v>304.70607000000001</v>
      </c>
      <c r="S653" s="21">
        <f t="shared" si="106"/>
        <v>647.64420499999994</v>
      </c>
      <c r="T653" s="21">
        <f t="shared" si="107"/>
        <v>130.371624</v>
      </c>
      <c r="U653" s="22">
        <f t="shared" si="108"/>
        <v>1430.2378389999999</v>
      </c>
      <c r="V653" s="39">
        <f t="shared" si="109"/>
        <v>0.85301268511173789</v>
      </c>
    </row>
    <row r="654" spans="1:22">
      <c r="A654">
        <v>649</v>
      </c>
      <c r="B654" s="155">
        <f t="shared" si="100"/>
        <v>41302</v>
      </c>
      <c r="C654" s="148">
        <f t="shared" si="101"/>
        <v>2013</v>
      </c>
      <c r="D654" s="148">
        <f t="shared" si="102"/>
        <v>1</v>
      </c>
      <c r="E654" s="152">
        <v>1</v>
      </c>
      <c r="F654" s="153">
        <v>254.4</v>
      </c>
      <c r="G654" s="154">
        <v>362.56099999999998</v>
      </c>
      <c r="H654" s="154">
        <v>938.20100000000002</v>
      </c>
      <c r="I654" s="154">
        <v>96.54</v>
      </c>
      <c r="J654" s="151">
        <v>0</v>
      </c>
      <c r="K654" s="149">
        <f t="shared" si="103"/>
        <v>1651.702</v>
      </c>
      <c r="L654" s="148">
        <v>121.7</v>
      </c>
      <c r="M654" s="148">
        <v>93.209000000000003</v>
      </c>
      <c r="N654" s="148">
        <v>347.68599999999998</v>
      </c>
      <c r="O654" s="148">
        <v>24.73</v>
      </c>
      <c r="P654" s="148">
        <v>0</v>
      </c>
      <c r="Q654" s="21">
        <f t="shared" si="104"/>
        <v>341.12509999999997</v>
      </c>
      <c r="R654" s="21">
        <f t="shared" si="105"/>
        <v>297.98917299999999</v>
      </c>
      <c r="S654" s="21">
        <f t="shared" si="106"/>
        <v>678.33538599999997</v>
      </c>
      <c r="T654" s="21">
        <f t="shared" si="107"/>
        <v>78.542480000000012</v>
      </c>
      <c r="U654" s="22">
        <f t="shared" si="108"/>
        <v>1395.992139</v>
      </c>
      <c r="V654" s="39">
        <f t="shared" si="109"/>
        <v>0.84518402169398599</v>
      </c>
    </row>
    <row r="655" spans="1:22">
      <c r="A655">
        <v>650</v>
      </c>
      <c r="B655" s="155">
        <f t="shared" si="100"/>
        <v>41302</v>
      </c>
      <c r="C655" s="148">
        <f t="shared" si="101"/>
        <v>2013</v>
      </c>
      <c r="D655" s="148">
        <f t="shared" si="102"/>
        <v>1</v>
      </c>
      <c r="E655" s="152">
        <v>2</v>
      </c>
      <c r="F655" s="153">
        <v>254.82</v>
      </c>
      <c r="G655" s="154">
        <v>359.673</v>
      </c>
      <c r="H655" s="154">
        <v>799.70899999999995</v>
      </c>
      <c r="I655" s="154">
        <v>71.069000000000003</v>
      </c>
      <c r="J655" s="151">
        <v>0</v>
      </c>
      <c r="K655" s="149">
        <f t="shared" si="103"/>
        <v>1485.2709999999997</v>
      </c>
      <c r="L655" s="148">
        <v>122.967</v>
      </c>
      <c r="M655" s="148">
        <v>92.582999999999998</v>
      </c>
      <c r="N655" s="148">
        <v>299.77999999999997</v>
      </c>
      <c r="O655" s="148">
        <v>17.122</v>
      </c>
      <c r="P655" s="148">
        <v>0</v>
      </c>
      <c r="Q655" s="21">
        <f t="shared" si="104"/>
        <v>344.67650099999997</v>
      </c>
      <c r="R655" s="21">
        <f t="shared" si="105"/>
        <v>295.98785099999998</v>
      </c>
      <c r="S655" s="21">
        <f t="shared" si="106"/>
        <v>584.87077999999997</v>
      </c>
      <c r="T655" s="21">
        <f t="shared" si="107"/>
        <v>54.379472</v>
      </c>
      <c r="U655" s="22">
        <f t="shared" si="108"/>
        <v>1279.9146040000001</v>
      </c>
      <c r="V655" s="39">
        <f t="shared" si="109"/>
        <v>0.86173809628007303</v>
      </c>
    </row>
    <row r="656" spans="1:22">
      <c r="A656">
        <v>651</v>
      </c>
      <c r="B656" s="155">
        <f t="shared" si="100"/>
        <v>41302</v>
      </c>
      <c r="C656" s="148">
        <f t="shared" si="101"/>
        <v>2013</v>
      </c>
      <c r="D656" s="148">
        <f t="shared" si="102"/>
        <v>1</v>
      </c>
      <c r="E656" s="152">
        <v>3</v>
      </c>
      <c r="F656" s="153">
        <v>253.86</v>
      </c>
      <c r="G656" s="154">
        <v>363.89100000000002</v>
      </c>
      <c r="H656" s="154">
        <v>697.74599999999998</v>
      </c>
      <c r="I656" s="154">
        <v>65.564999999999998</v>
      </c>
      <c r="J656" s="151">
        <v>0</v>
      </c>
      <c r="K656" s="149">
        <f t="shared" si="103"/>
        <v>1381.0619999999999</v>
      </c>
      <c r="L656" s="148">
        <v>122.754</v>
      </c>
      <c r="M656" s="148">
        <v>93.411000000000001</v>
      </c>
      <c r="N656" s="148">
        <v>258.30599999999998</v>
      </c>
      <c r="O656" s="148">
        <v>16.059999999999999</v>
      </c>
      <c r="P656" s="148">
        <v>0</v>
      </c>
      <c r="Q656" s="21">
        <f t="shared" si="104"/>
        <v>344.07946199999998</v>
      </c>
      <c r="R656" s="21">
        <f t="shared" si="105"/>
        <v>298.63496700000002</v>
      </c>
      <c r="S656" s="21">
        <f t="shared" si="106"/>
        <v>503.95500599999997</v>
      </c>
      <c r="T656" s="21">
        <f t="shared" si="107"/>
        <v>51.00656</v>
      </c>
      <c r="U656" s="22">
        <f t="shared" si="108"/>
        <v>1197.6759950000001</v>
      </c>
      <c r="V656" s="39">
        <f t="shared" si="109"/>
        <v>0.86721377823732759</v>
      </c>
    </row>
    <row r="657" spans="1:22">
      <c r="A657">
        <v>652</v>
      </c>
      <c r="B657" s="155">
        <f t="shared" si="100"/>
        <v>41302</v>
      </c>
      <c r="C657" s="148">
        <f t="shared" si="101"/>
        <v>2013</v>
      </c>
      <c r="D657" s="148">
        <f t="shared" si="102"/>
        <v>1</v>
      </c>
      <c r="E657" s="152">
        <v>4</v>
      </c>
      <c r="F657" s="153">
        <v>259.2</v>
      </c>
      <c r="G657" s="154">
        <v>458.65800000000002</v>
      </c>
      <c r="H657" s="154">
        <v>627.697</v>
      </c>
      <c r="I657" s="154">
        <v>64.75</v>
      </c>
      <c r="J657" s="151">
        <v>0</v>
      </c>
      <c r="K657" s="149">
        <f t="shared" si="103"/>
        <v>1410.3049999999998</v>
      </c>
      <c r="L657" s="148">
        <v>125.03700000000001</v>
      </c>
      <c r="M657" s="148">
        <v>119.386</v>
      </c>
      <c r="N657" s="148">
        <v>242.792</v>
      </c>
      <c r="O657" s="148">
        <v>16.062000000000001</v>
      </c>
      <c r="P657" s="148">
        <v>0</v>
      </c>
      <c r="Q657" s="21">
        <f t="shared" si="104"/>
        <v>350.47871100000003</v>
      </c>
      <c r="R657" s="21">
        <f t="shared" si="105"/>
        <v>381.67704199999997</v>
      </c>
      <c r="S657" s="21">
        <f t="shared" si="106"/>
        <v>473.68719200000004</v>
      </c>
      <c r="T657" s="21">
        <f t="shared" si="107"/>
        <v>51.012912000000007</v>
      </c>
      <c r="U657" s="22">
        <f t="shared" si="108"/>
        <v>1256.855857</v>
      </c>
      <c r="V657" s="39">
        <f t="shared" si="109"/>
        <v>0.89119435653989754</v>
      </c>
    </row>
    <row r="658" spans="1:22">
      <c r="A658">
        <v>653</v>
      </c>
      <c r="B658" s="155">
        <f t="shared" si="100"/>
        <v>41302</v>
      </c>
      <c r="C658" s="148">
        <f t="shared" si="101"/>
        <v>2013</v>
      </c>
      <c r="D658" s="148">
        <f t="shared" si="102"/>
        <v>1</v>
      </c>
      <c r="E658" s="152">
        <v>5</v>
      </c>
      <c r="F658" s="153">
        <v>258.06</v>
      </c>
      <c r="G658" s="154">
        <v>588.40200000000004</v>
      </c>
      <c r="H658" s="154">
        <v>460.12599999999998</v>
      </c>
      <c r="I658" s="154">
        <v>61.505000000000003</v>
      </c>
      <c r="J658" s="151">
        <v>0</v>
      </c>
      <c r="K658" s="149">
        <f t="shared" si="103"/>
        <v>1368.0930000000001</v>
      </c>
      <c r="L658" s="148">
        <v>124.08799999999999</v>
      </c>
      <c r="M658" s="148">
        <v>157.042</v>
      </c>
      <c r="N658" s="148">
        <v>182.40199999999999</v>
      </c>
      <c r="O658" s="148">
        <v>15.333</v>
      </c>
      <c r="P658" s="148">
        <v>0</v>
      </c>
      <c r="Q658" s="21">
        <f t="shared" si="104"/>
        <v>347.81866399999996</v>
      </c>
      <c r="R658" s="21">
        <f t="shared" si="105"/>
        <v>502.06327400000004</v>
      </c>
      <c r="S658" s="21">
        <f t="shared" si="106"/>
        <v>355.86630199999996</v>
      </c>
      <c r="T658" s="21">
        <f t="shared" si="107"/>
        <v>48.697608000000002</v>
      </c>
      <c r="U658" s="22">
        <f t="shared" si="108"/>
        <v>1254.4458479999998</v>
      </c>
      <c r="V658" s="39">
        <f t="shared" si="109"/>
        <v>0.91693024377728694</v>
      </c>
    </row>
    <row r="659" spans="1:22">
      <c r="A659">
        <v>654</v>
      </c>
      <c r="B659" s="155">
        <f t="shared" si="100"/>
        <v>41302</v>
      </c>
      <c r="C659" s="148">
        <f t="shared" si="101"/>
        <v>2013</v>
      </c>
      <c r="D659" s="148">
        <f t="shared" si="102"/>
        <v>1</v>
      </c>
      <c r="E659" s="152">
        <v>6</v>
      </c>
      <c r="F659" s="153">
        <v>253.92</v>
      </c>
      <c r="G659" s="154">
        <v>707.28599999999994</v>
      </c>
      <c r="H659" s="154">
        <v>303.97699999999998</v>
      </c>
      <c r="I659" s="154">
        <v>59.637</v>
      </c>
      <c r="J659" s="151">
        <v>0</v>
      </c>
      <c r="K659" s="149">
        <f t="shared" si="103"/>
        <v>1324.82</v>
      </c>
      <c r="L659" s="148">
        <v>122.71299999999999</v>
      </c>
      <c r="M659" s="148">
        <v>186.434</v>
      </c>
      <c r="N659" s="148">
        <v>127.43600000000001</v>
      </c>
      <c r="O659" s="148">
        <v>14.951000000000001</v>
      </c>
      <c r="P659" s="148">
        <v>0</v>
      </c>
      <c r="Q659" s="21">
        <f t="shared" si="104"/>
        <v>343.964539</v>
      </c>
      <c r="R659" s="21">
        <f t="shared" si="105"/>
        <v>596.02949799999999</v>
      </c>
      <c r="S659" s="21">
        <f t="shared" si="106"/>
        <v>248.62763600000002</v>
      </c>
      <c r="T659" s="21">
        <f t="shared" si="107"/>
        <v>47.484376000000005</v>
      </c>
      <c r="U659" s="22">
        <f t="shared" si="108"/>
        <v>1236.106049</v>
      </c>
      <c r="V659" s="39">
        <f t="shared" si="109"/>
        <v>0.93303697785359518</v>
      </c>
    </row>
    <row r="660" spans="1:22">
      <c r="A660">
        <v>655</v>
      </c>
      <c r="B660" s="155">
        <f t="shared" si="100"/>
        <v>41302</v>
      </c>
      <c r="C660" s="148">
        <f t="shared" si="101"/>
        <v>2013</v>
      </c>
      <c r="D660" s="148">
        <f t="shared" si="102"/>
        <v>1</v>
      </c>
      <c r="E660" s="152">
        <v>7</v>
      </c>
      <c r="F660" s="153">
        <v>254.16</v>
      </c>
      <c r="G660" s="154">
        <v>696.77099999999996</v>
      </c>
      <c r="H660" s="154">
        <v>254.51499999999999</v>
      </c>
      <c r="I660" s="154">
        <v>84.216999999999999</v>
      </c>
      <c r="J660" s="151">
        <v>0</v>
      </c>
      <c r="K660" s="149">
        <f t="shared" si="103"/>
        <v>1289.663</v>
      </c>
      <c r="L660" s="148">
        <v>121.922</v>
      </c>
      <c r="M660" s="148">
        <v>186.84100000000001</v>
      </c>
      <c r="N660" s="148">
        <v>117.678</v>
      </c>
      <c r="O660" s="148">
        <v>21.911000000000001</v>
      </c>
      <c r="P660" s="148">
        <v>0</v>
      </c>
      <c r="Q660" s="21">
        <f t="shared" si="104"/>
        <v>341.747366</v>
      </c>
      <c r="R660" s="21">
        <f t="shared" si="105"/>
        <v>597.33067700000004</v>
      </c>
      <c r="S660" s="21">
        <f t="shared" si="106"/>
        <v>229.589778</v>
      </c>
      <c r="T660" s="21">
        <f t="shared" si="107"/>
        <v>69.589336000000003</v>
      </c>
      <c r="U660" s="22">
        <f t="shared" si="108"/>
        <v>1238.257157</v>
      </c>
      <c r="V660" s="39">
        <f t="shared" si="109"/>
        <v>0.96014009628872043</v>
      </c>
    </row>
    <row r="661" spans="1:22">
      <c r="A661">
        <v>656</v>
      </c>
      <c r="B661" s="155">
        <f t="shared" si="100"/>
        <v>41302</v>
      </c>
      <c r="C661" s="148">
        <f t="shared" si="101"/>
        <v>2013</v>
      </c>
      <c r="D661" s="148">
        <f t="shared" si="102"/>
        <v>1</v>
      </c>
      <c r="E661" s="152">
        <v>8</v>
      </c>
      <c r="F661" s="153">
        <v>251.64</v>
      </c>
      <c r="G661" s="154">
        <v>705.64200000000005</v>
      </c>
      <c r="H661" s="154">
        <v>235.45400000000001</v>
      </c>
      <c r="I661" s="154">
        <v>128.155</v>
      </c>
      <c r="J661" s="151">
        <v>0</v>
      </c>
      <c r="K661" s="149">
        <f t="shared" si="103"/>
        <v>1320.8910000000001</v>
      </c>
      <c r="L661" s="148">
        <v>119.833</v>
      </c>
      <c r="M661" s="148">
        <v>188.148</v>
      </c>
      <c r="N661" s="148">
        <v>104.40900000000001</v>
      </c>
      <c r="O661" s="148">
        <v>34.177999999999997</v>
      </c>
      <c r="P661" s="148">
        <v>0</v>
      </c>
      <c r="Q661" s="21">
        <f t="shared" si="104"/>
        <v>335.89189899999997</v>
      </c>
      <c r="R661" s="21">
        <f t="shared" si="105"/>
        <v>601.50915599999996</v>
      </c>
      <c r="S661" s="21">
        <f t="shared" si="106"/>
        <v>203.70195900000002</v>
      </c>
      <c r="T661" s="21">
        <f t="shared" si="107"/>
        <v>108.549328</v>
      </c>
      <c r="U661" s="22">
        <f t="shared" si="108"/>
        <v>1249.6523420000001</v>
      </c>
      <c r="V661" s="39">
        <f t="shared" si="109"/>
        <v>0.94606772398328098</v>
      </c>
    </row>
    <row r="662" spans="1:22">
      <c r="A662">
        <v>657</v>
      </c>
      <c r="B662" s="155">
        <f t="shared" si="100"/>
        <v>41302</v>
      </c>
      <c r="C662" s="148">
        <f t="shared" si="101"/>
        <v>2013</v>
      </c>
      <c r="D662" s="148">
        <f t="shared" si="102"/>
        <v>1</v>
      </c>
      <c r="E662" s="152">
        <v>9</v>
      </c>
      <c r="F662" s="153">
        <v>251.7</v>
      </c>
      <c r="G662" s="154">
        <v>709.9</v>
      </c>
      <c r="H662" s="154">
        <v>315.678</v>
      </c>
      <c r="I662" s="154">
        <v>130.78299999999999</v>
      </c>
      <c r="J662" s="151">
        <v>0</v>
      </c>
      <c r="K662" s="149">
        <f t="shared" si="103"/>
        <v>1408.0609999999997</v>
      </c>
      <c r="L662" s="148">
        <v>121.715</v>
      </c>
      <c r="M662" s="148">
        <v>189.27799999999999</v>
      </c>
      <c r="N662" s="148">
        <v>146.07599999999999</v>
      </c>
      <c r="O662" s="148">
        <v>34.582999999999998</v>
      </c>
      <c r="P662" s="148">
        <v>0</v>
      </c>
      <c r="Q662" s="21">
        <f t="shared" si="104"/>
        <v>341.167145</v>
      </c>
      <c r="R662" s="21">
        <f t="shared" si="105"/>
        <v>605.12176599999998</v>
      </c>
      <c r="S662" s="21">
        <f t="shared" si="106"/>
        <v>284.99427600000001</v>
      </c>
      <c r="T662" s="21">
        <f t="shared" si="107"/>
        <v>109.83560799999999</v>
      </c>
      <c r="U662" s="22">
        <f t="shared" si="108"/>
        <v>1341.1187950000001</v>
      </c>
      <c r="V662" s="39">
        <f t="shared" si="109"/>
        <v>0.95245788002082321</v>
      </c>
    </row>
    <row r="663" spans="1:22">
      <c r="A663">
        <v>658</v>
      </c>
      <c r="B663" s="155">
        <f t="shared" si="100"/>
        <v>41302</v>
      </c>
      <c r="C663" s="148">
        <f t="shared" si="101"/>
        <v>2013</v>
      </c>
      <c r="D663" s="148">
        <f t="shared" si="102"/>
        <v>1</v>
      </c>
      <c r="E663" s="152">
        <v>10</v>
      </c>
      <c r="F663" s="153">
        <v>253.44</v>
      </c>
      <c r="G663" s="154">
        <v>713.98800000000006</v>
      </c>
      <c r="H663" s="154">
        <v>524.49900000000002</v>
      </c>
      <c r="I663" s="154">
        <v>161.477</v>
      </c>
      <c r="J663" s="151">
        <v>0</v>
      </c>
      <c r="K663" s="149">
        <f t="shared" si="103"/>
        <v>1653.4040000000002</v>
      </c>
      <c r="L663" s="148">
        <v>122.363</v>
      </c>
      <c r="M663" s="148">
        <v>190.375</v>
      </c>
      <c r="N663" s="148">
        <v>209.97800000000001</v>
      </c>
      <c r="O663" s="148">
        <v>42.856000000000002</v>
      </c>
      <c r="P663" s="148">
        <v>0</v>
      </c>
      <c r="Q663" s="21">
        <f t="shared" si="104"/>
        <v>342.98348899999996</v>
      </c>
      <c r="R663" s="21">
        <f t="shared" si="105"/>
        <v>608.62887499999999</v>
      </c>
      <c r="S663" s="21">
        <f t="shared" si="106"/>
        <v>409.667078</v>
      </c>
      <c r="T663" s="21">
        <f t="shared" si="107"/>
        <v>136.11065600000001</v>
      </c>
      <c r="U663" s="22">
        <f t="shared" si="108"/>
        <v>1497.3900980000001</v>
      </c>
      <c r="V663" s="39">
        <f t="shared" si="109"/>
        <v>0.90564078591802122</v>
      </c>
    </row>
    <row r="664" spans="1:22">
      <c r="A664">
        <v>659</v>
      </c>
      <c r="B664" s="155">
        <f t="shared" si="100"/>
        <v>41302</v>
      </c>
      <c r="C664" s="148">
        <f t="shared" si="101"/>
        <v>2013</v>
      </c>
      <c r="D664" s="148">
        <f t="shared" si="102"/>
        <v>1</v>
      </c>
      <c r="E664" s="152">
        <v>11</v>
      </c>
      <c r="F664" s="153">
        <v>254.22</v>
      </c>
      <c r="G664" s="154">
        <v>723.91899999999998</v>
      </c>
      <c r="H664" s="154">
        <v>540.45600000000002</v>
      </c>
      <c r="I664" s="154">
        <v>219.20400000000001</v>
      </c>
      <c r="J664" s="151">
        <v>0</v>
      </c>
      <c r="K664" s="149">
        <f t="shared" si="103"/>
        <v>1737.799</v>
      </c>
      <c r="L664" s="148">
        <v>122.75</v>
      </c>
      <c r="M664" s="148">
        <v>193.12799999999999</v>
      </c>
      <c r="N664" s="148">
        <v>212.90100000000001</v>
      </c>
      <c r="O664" s="148">
        <v>57.982999999999997</v>
      </c>
      <c r="P664" s="148">
        <v>0</v>
      </c>
      <c r="Q664" s="21">
        <f t="shared" si="104"/>
        <v>344.06824999999998</v>
      </c>
      <c r="R664" s="21">
        <f t="shared" si="105"/>
        <v>617.43021599999997</v>
      </c>
      <c r="S664" s="21">
        <f t="shared" si="106"/>
        <v>415.36985100000004</v>
      </c>
      <c r="T664" s="21">
        <f t="shared" si="107"/>
        <v>184.154008</v>
      </c>
      <c r="U664" s="22">
        <f t="shared" si="108"/>
        <v>1561.0223249999999</v>
      </c>
      <c r="V664" s="39">
        <f t="shared" si="109"/>
        <v>0.89827553416706996</v>
      </c>
    </row>
    <row r="665" spans="1:22">
      <c r="A665">
        <v>660</v>
      </c>
      <c r="B665" s="155">
        <f t="shared" si="100"/>
        <v>41302</v>
      </c>
      <c r="C665" s="148">
        <f t="shared" si="101"/>
        <v>2013</v>
      </c>
      <c r="D665" s="148">
        <f t="shared" si="102"/>
        <v>1</v>
      </c>
      <c r="E665" s="152">
        <v>12</v>
      </c>
      <c r="F665" s="153">
        <v>256.92</v>
      </c>
      <c r="G665" s="154">
        <v>725.75</v>
      </c>
      <c r="H665" s="154">
        <v>565.63</v>
      </c>
      <c r="I665" s="154">
        <v>230.58</v>
      </c>
      <c r="J665" s="151">
        <v>0</v>
      </c>
      <c r="K665" s="149">
        <f t="shared" si="103"/>
        <v>1778.88</v>
      </c>
      <c r="L665" s="148">
        <v>124.297</v>
      </c>
      <c r="M665" s="148">
        <v>193.78100000000001</v>
      </c>
      <c r="N665" s="148">
        <v>230.29300000000001</v>
      </c>
      <c r="O665" s="148">
        <v>60.841999999999999</v>
      </c>
      <c r="P665" s="148">
        <v>0</v>
      </c>
      <c r="Q665" s="21">
        <f t="shared" si="104"/>
        <v>348.40449100000001</v>
      </c>
      <c r="R665" s="21">
        <f t="shared" si="105"/>
        <v>619.51785700000005</v>
      </c>
      <c r="S665" s="21">
        <f t="shared" si="106"/>
        <v>449.30164300000001</v>
      </c>
      <c r="T665" s="21">
        <f t="shared" si="107"/>
        <v>193.23419200000001</v>
      </c>
      <c r="U665" s="22">
        <f t="shared" si="108"/>
        <v>1610.4581830000002</v>
      </c>
      <c r="V665" s="39">
        <f t="shared" si="109"/>
        <v>0.90532142865173593</v>
      </c>
    </row>
    <row r="666" spans="1:22">
      <c r="A666">
        <v>661</v>
      </c>
      <c r="B666" s="155">
        <f t="shared" si="100"/>
        <v>41302</v>
      </c>
      <c r="C666" s="148">
        <f t="shared" si="101"/>
        <v>2013</v>
      </c>
      <c r="D666" s="148">
        <f t="shared" si="102"/>
        <v>1</v>
      </c>
      <c r="E666" s="152">
        <v>13</v>
      </c>
      <c r="F666" s="153">
        <v>262.86</v>
      </c>
      <c r="G666" s="154">
        <v>738.54700000000003</v>
      </c>
      <c r="H666" s="154">
        <v>596.32799999999997</v>
      </c>
      <c r="I666" s="154">
        <v>252.416</v>
      </c>
      <c r="J666" s="151">
        <v>0</v>
      </c>
      <c r="K666" s="149">
        <f t="shared" si="103"/>
        <v>1850.1510000000001</v>
      </c>
      <c r="L666" s="148">
        <v>127.589</v>
      </c>
      <c r="M666" s="148">
        <v>196.80799999999999</v>
      </c>
      <c r="N666" s="148">
        <v>246.267</v>
      </c>
      <c r="O666" s="148">
        <v>67.893000000000001</v>
      </c>
      <c r="P666" s="148">
        <v>0</v>
      </c>
      <c r="Q666" s="21">
        <f t="shared" si="104"/>
        <v>357.63196699999997</v>
      </c>
      <c r="R666" s="21">
        <f t="shared" si="105"/>
        <v>629.19517599999995</v>
      </c>
      <c r="S666" s="21">
        <f t="shared" si="106"/>
        <v>480.46691700000002</v>
      </c>
      <c r="T666" s="21">
        <f t="shared" si="107"/>
        <v>215.62816800000002</v>
      </c>
      <c r="U666" s="22">
        <f t="shared" si="108"/>
        <v>1682.9222279999999</v>
      </c>
      <c r="V666" s="39">
        <f t="shared" si="109"/>
        <v>0.90961344668624333</v>
      </c>
    </row>
    <row r="667" spans="1:22">
      <c r="A667">
        <v>662</v>
      </c>
      <c r="B667" s="155">
        <f t="shared" si="100"/>
        <v>41302</v>
      </c>
      <c r="C667" s="148">
        <f t="shared" si="101"/>
        <v>2013</v>
      </c>
      <c r="D667" s="148">
        <f t="shared" si="102"/>
        <v>1</v>
      </c>
      <c r="E667" s="152">
        <v>14</v>
      </c>
      <c r="F667" s="153">
        <v>268.44</v>
      </c>
      <c r="G667" s="154">
        <v>761.26599999999996</v>
      </c>
      <c r="H667" s="154">
        <v>562.95000000000005</v>
      </c>
      <c r="I667" s="154">
        <v>282.61399999999998</v>
      </c>
      <c r="J667" s="151">
        <v>0</v>
      </c>
      <c r="K667" s="149">
        <f t="shared" si="103"/>
        <v>1875.27</v>
      </c>
      <c r="L667" s="148">
        <v>129.059</v>
      </c>
      <c r="M667" s="148">
        <v>202.221</v>
      </c>
      <c r="N667" s="148">
        <v>251.13300000000001</v>
      </c>
      <c r="O667" s="148">
        <v>73.561000000000007</v>
      </c>
      <c r="P667" s="148">
        <v>0</v>
      </c>
      <c r="Q667" s="21">
        <f t="shared" si="104"/>
        <v>361.75237699999997</v>
      </c>
      <c r="R667" s="21">
        <f t="shared" si="105"/>
        <v>646.50053700000001</v>
      </c>
      <c r="S667" s="21">
        <f t="shared" si="106"/>
        <v>489.96048300000001</v>
      </c>
      <c r="T667" s="21">
        <f t="shared" si="107"/>
        <v>233.62973600000004</v>
      </c>
      <c r="U667" s="22">
        <f t="shared" si="108"/>
        <v>1731.8431330000001</v>
      </c>
      <c r="V667" s="39">
        <f t="shared" si="109"/>
        <v>0.92351668453076097</v>
      </c>
    </row>
    <row r="668" spans="1:22">
      <c r="A668">
        <v>663</v>
      </c>
      <c r="B668" s="155">
        <f t="shared" si="100"/>
        <v>41302</v>
      </c>
      <c r="C668" s="148">
        <f t="shared" si="101"/>
        <v>2013</v>
      </c>
      <c r="D668" s="148">
        <f t="shared" si="102"/>
        <v>1</v>
      </c>
      <c r="E668" s="152">
        <v>15</v>
      </c>
      <c r="F668" s="153">
        <v>268.92</v>
      </c>
      <c r="G668" s="154">
        <v>760.78599999999994</v>
      </c>
      <c r="H668" s="154">
        <v>665.298</v>
      </c>
      <c r="I668" s="154">
        <v>312.36399999999998</v>
      </c>
      <c r="J668" s="151">
        <v>0</v>
      </c>
      <c r="K668" s="149">
        <f t="shared" si="103"/>
        <v>2007.3679999999999</v>
      </c>
      <c r="L668" s="148">
        <v>129.28800000000001</v>
      </c>
      <c r="M668" s="148">
        <v>202.14</v>
      </c>
      <c r="N668" s="148">
        <v>286.67500000000001</v>
      </c>
      <c r="O668" s="148">
        <v>81.781000000000006</v>
      </c>
      <c r="P668" s="148">
        <v>0</v>
      </c>
      <c r="Q668" s="21">
        <f t="shared" si="104"/>
        <v>362.39426400000002</v>
      </c>
      <c r="R668" s="21">
        <f t="shared" si="105"/>
        <v>646.24158</v>
      </c>
      <c r="S668" s="21">
        <f t="shared" si="106"/>
        <v>559.30292500000007</v>
      </c>
      <c r="T668" s="21">
        <f t="shared" si="107"/>
        <v>259.73645600000003</v>
      </c>
      <c r="U668" s="22">
        <f t="shared" si="108"/>
        <v>1827.6752250000002</v>
      </c>
      <c r="V668" s="39">
        <f t="shared" si="109"/>
        <v>0.91048339168503245</v>
      </c>
    </row>
    <row r="669" spans="1:22">
      <c r="A669">
        <v>664</v>
      </c>
      <c r="B669" s="155">
        <f t="shared" si="100"/>
        <v>41302</v>
      </c>
      <c r="C669" s="148">
        <f t="shared" si="101"/>
        <v>2013</v>
      </c>
      <c r="D669" s="148">
        <f t="shared" si="102"/>
        <v>1</v>
      </c>
      <c r="E669" s="152">
        <v>16</v>
      </c>
      <c r="F669" s="153">
        <v>262.32</v>
      </c>
      <c r="G669" s="154">
        <v>760.04399999999998</v>
      </c>
      <c r="H669" s="154">
        <v>623.39300000000003</v>
      </c>
      <c r="I669" s="154">
        <v>333.45499999999998</v>
      </c>
      <c r="J669" s="151">
        <v>0</v>
      </c>
      <c r="K669" s="149">
        <f t="shared" si="103"/>
        <v>1979.212</v>
      </c>
      <c r="L669" s="148">
        <v>126.01</v>
      </c>
      <c r="M669" s="148">
        <v>201.96799999999999</v>
      </c>
      <c r="N669" s="148">
        <v>271.517</v>
      </c>
      <c r="O669" s="148">
        <v>87.361999999999995</v>
      </c>
      <c r="P669" s="148">
        <v>0</v>
      </c>
      <c r="Q669" s="21">
        <f t="shared" si="104"/>
        <v>353.20603</v>
      </c>
      <c r="R669" s="21">
        <f t="shared" si="105"/>
        <v>645.69169599999998</v>
      </c>
      <c r="S669" s="21">
        <f t="shared" si="106"/>
        <v>529.72966700000006</v>
      </c>
      <c r="T669" s="21">
        <f t="shared" si="107"/>
        <v>277.46171199999998</v>
      </c>
      <c r="U669" s="22">
        <f t="shared" si="108"/>
        <v>1806.089105</v>
      </c>
      <c r="V669" s="39">
        <f t="shared" si="109"/>
        <v>0.91252938290592422</v>
      </c>
    </row>
    <row r="670" spans="1:22">
      <c r="A670">
        <v>665</v>
      </c>
      <c r="B670" s="155">
        <f t="shared" si="100"/>
        <v>41302</v>
      </c>
      <c r="C670" s="148">
        <f t="shared" si="101"/>
        <v>2013</v>
      </c>
      <c r="D670" s="148">
        <f t="shared" si="102"/>
        <v>1</v>
      </c>
      <c r="E670" s="152">
        <v>17</v>
      </c>
      <c r="F670" s="153">
        <v>257.33999999999997</v>
      </c>
      <c r="G670" s="154">
        <v>765.50699999999995</v>
      </c>
      <c r="H670" s="154">
        <v>605.71699999999998</v>
      </c>
      <c r="I670" s="154">
        <v>346.483</v>
      </c>
      <c r="J670" s="151">
        <v>0</v>
      </c>
      <c r="K670" s="149">
        <f t="shared" si="103"/>
        <v>1975.0469999999998</v>
      </c>
      <c r="L670" s="148">
        <v>123.854</v>
      </c>
      <c r="M670" s="148">
        <v>203.25700000000001</v>
      </c>
      <c r="N670" s="148">
        <v>270.48500000000001</v>
      </c>
      <c r="O670" s="148">
        <v>90.352000000000004</v>
      </c>
      <c r="P670" s="148">
        <v>0</v>
      </c>
      <c r="Q670" s="21">
        <f t="shared" si="104"/>
        <v>347.16276199999999</v>
      </c>
      <c r="R670" s="21">
        <f t="shared" si="105"/>
        <v>649.81262900000002</v>
      </c>
      <c r="S670" s="21">
        <f t="shared" si="106"/>
        <v>527.7162350000001</v>
      </c>
      <c r="T670" s="21">
        <f t="shared" si="107"/>
        <v>286.95795200000003</v>
      </c>
      <c r="U670" s="22">
        <f t="shared" si="108"/>
        <v>1811.649578</v>
      </c>
      <c r="V670" s="39">
        <f t="shared" si="109"/>
        <v>0.91726909688731473</v>
      </c>
    </row>
    <row r="671" spans="1:22">
      <c r="A671">
        <v>666</v>
      </c>
      <c r="B671" s="155">
        <f t="shared" ref="B671:B734" si="110">+B647+1</f>
        <v>41302</v>
      </c>
      <c r="C671" s="148">
        <f t="shared" si="101"/>
        <v>2013</v>
      </c>
      <c r="D671" s="148">
        <f t="shared" si="102"/>
        <v>1</v>
      </c>
      <c r="E671" s="152">
        <v>18</v>
      </c>
      <c r="F671" s="153">
        <v>259.5</v>
      </c>
      <c r="G671" s="154">
        <v>773.44</v>
      </c>
      <c r="H671" s="154">
        <v>561.178</v>
      </c>
      <c r="I671" s="154">
        <v>347.95800000000003</v>
      </c>
      <c r="J671" s="151">
        <v>0</v>
      </c>
      <c r="K671" s="149">
        <f t="shared" si="103"/>
        <v>1942.076</v>
      </c>
      <c r="L671" s="148">
        <v>125.071</v>
      </c>
      <c r="M671" s="148">
        <v>205.136</v>
      </c>
      <c r="N671" s="148">
        <v>248.56</v>
      </c>
      <c r="O671" s="148">
        <v>91.391000000000005</v>
      </c>
      <c r="P671" s="148">
        <v>0</v>
      </c>
      <c r="Q671" s="21">
        <f t="shared" si="104"/>
        <v>350.57401299999998</v>
      </c>
      <c r="R671" s="21">
        <f t="shared" si="105"/>
        <v>655.81979200000001</v>
      </c>
      <c r="S671" s="21">
        <f t="shared" si="106"/>
        <v>484.94056</v>
      </c>
      <c r="T671" s="21">
        <f t="shared" si="107"/>
        <v>290.25781600000005</v>
      </c>
      <c r="U671" s="22">
        <f t="shared" si="108"/>
        <v>1781.592181</v>
      </c>
      <c r="V671" s="39">
        <f t="shared" si="109"/>
        <v>0.91736481013101445</v>
      </c>
    </row>
    <row r="672" spans="1:22">
      <c r="A672">
        <v>667</v>
      </c>
      <c r="B672" s="155">
        <f t="shared" si="110"/>
        <v>41302</v>
      </c>
      <c r="C672" s="148">
        <f t="shared" si="101"/>
        <v>2013</v>
      </c>
      <c r="D672" s="148">
        <f t="shared" si="102"/>
        <v>1</v>
      </c>
      <c r="E672" s="152">
        <v>19</v>
      </c>
      <c r="F672" s="153">
        <v>260.27999999999997</v>
      </c>
      <c r="G672" s="154">
        <v>773.63099999999997</v>
      </c>
      <c r="H672" s="154">
        <v>514.16099999999994</v>
      </c>
      <c r="I672" s="154">
        <v>332.54</v>
      </c>
      <c r="J672" s="151">
        <v>0</v>
      </c>
      <c r="K672" s="149">
        <f t="shared" si="103"/>
        <v>1880.6120000000001</v>
      </c>
      <c r="L672" s="148">
        <v>123.322</v>
      </c>
      <c r="M672" s="148">
        <v>205.14099999999999</v>
      </c>
      <c r="N672" s="148">
        <v>228.251</v>
      </c>
      <c r="O672" s="148">
        <v>86.766999999999996</v>
      </c>
      <c r="P672" s="148">
        <v>0</v>
      </c>
      <c r="Q672" s="21">
        <f t="shared" si="104"/>
        <v>345.67156599999998</v>
      </c>
      <c r="R672" s="21">
        <f t="shared" si="105"/>
        <v>655.83577700000001</v>
      </c>
      <c r="S672" s="21">
        <f t="shared" si="106"/>
        <v>445.317701</v>
      </c>
      <c r="T672" s="21">
        <f t="shared" si="107"/>
        <v>275.57199200000002</v>
      </c>
      <c r="U672" s="22">
        <f t="shared" si="108"/>
        <v>1722.3970359999998</v>
      </c>
      <c r="V672" s="39">
        <f t="shared" si="109"/>
        <v>0.91587049109545182</v>
      </c>
    </row>
    <row r="673" spans="1:22">
      <c r="A673">
        <v>668</v>
      </c>
      <c r="B673" s="155">
        <f t="shared" si="110"/>
        <v>41302</v>
      </c>
      <c r="C673" s="148">
        <f t="shared" si="101"/>
        <v>2013</v>
      </c>
      <c r="D673" s="148">
        <f t="shared" si="102"/>
        <v>1</v>
      </c>
      <c r="E673" s="152">
        <v>20</v>
      </c>
      <c r="F673" s="153">
        <v>263.10000000000002</v>
      </c>
      <c r="G673" s="154">
        <v>772.71400000000006</v>
      </c>
      <c r="H673" s="154">
        <v>443.48200000000003</v>
      </c>
      <c r="I673" s="154">
        <v>336.54300000000001</v>
      </c>
      <c r="J673" s="151">
        <v>0</v>
      </c>
      <c r="K673" s="149">
        <f t="shared" si="103"/>
        <v>1815.8389999999999</v>
      </c>
      <c r="L673" s="148">
        <v>126.468</v>
      </c>
      <c r="M673" s="148">
        <v>204.87200000000001</v>
      </c>
      <c r="N673" s="148">
        <v>207.666</v>
      </c>
      <c r="O673" s="148">
        <v>90.013000000000005</v>
      </c>
      <c r="P673" s="148">
        <v>0</v>
      </c>
      <c r="Q673" s="21">
        <f t="shared" si="104"/>
        <v>354.48980399999999</v>
      </c>
      <c r="R673" s="21">
        <f t="shared" si="105"/>
        <v>654.97578400000009</v>
      </c>
      <c r="S673" s="21">
        <f t="shared" si="106"/>
        <v>405.15636599999999</v>
      </c>
      <c r="T673" s="21">
        <f t="shared" si="107"/>
        <v>285.88128800000004</v>
      </c>
      <c r="U673" s="22">
        <f t="shared" si="108"/>
        <v>1700.503242</v>
      </c>
      <c r="V673" s="39">
        <f t="shared" si="109"/>
        <v>0.93648348889962163</v>
      </c>
    </row>
    <row r="674" spans="1:22">
      <c r="A674">
        <v>669</v>
      </c>
      <c r="B674" s="155">
        <f t="shared" si="110"/>
        <v>41302</v>
      </c>
      <c r="C674" s="148">
        <f t="shared" si="101"/>
        <v>2013</v>
      </c>
      <c r="D674" s="148">
        <f t="shared" si="102"/>
        <v>1</v>
      </c>
      <c r="E674" s="152">
        <v>21</v>
      </c>
      <c r="F674" s="153">
        <v>262.56</v>
      </c>
      <c r="G674" s="154">
        <v>775.38800000000003</v>
      </c>
      <c r="H674" s="154">
        <v>534.28700000000003</v>
      </c>
      <c r="I674" s="154">
        <v>338.08499999999998</v>
      </c>
      <c r="J674" s="151">
        <v>0</v>
      </c>
      <c r="K674" s="149">
        <f t="shared" si="103"/>
        <v>1910.3200000000002</v>
      </c>
      <c r="L674" s="148">
        <v>128.46700000000001</v>
      </c>
      <c r="M674" s="148">
        <v>205.482</v>
      </c>
      <c r="N674" s="148">
        <v>234.53800000000001</v>
      </c>
      <c r="O674" s="148">
        <v>89.766999999999996</v>
      </c>
      <c r="P674" s="148">
        <v>0</v>
      </c>
      <c r="Q674" s="21">
        <f t="shared" si="104"/>
        <v>360.09300100000002</v>
      </c>
      <c r="R674" s="21">
        <f t="shared" si="105"/>
        <v>656.92595400000005</v>
      </c>
      <c r="S674" s="21">
        <f t="shared" si="106"/>
        <v>457.58363800000006</v>
      </c>
      <c r="T674" s="21">
        <f t="shared" si="107"/>
        <v>285.09999199999999</v>
      </c>
      <c r="U674" s="22">
        <f t="shared" si="108"/>
        <v>1759.702585</v>
      </c>
      <c r="V674" s="39">
        <f t="shared" si="109"/>
        <v>0.92115592413836422</v>
      </c>
    </row>
    <row r="675" spans="1:22">
      <c r="A675">
        <v>670</v>
      </c>
      <c r="B675" s="155">
        <f t="shared" si="110"/>
        <v>41302</v>
      </c>
      <c r="C675" s="148">
        <f t="shared" si="101"/>
        <v>2013</v>
      </c>
      <c r="D675" s="148">
        <f t="shared" si="102"/>
        <v>1</v>
      </c>
      <c r="E675" s="152">
        <v>22</v>
      </c>
      <c r="F675" s="153">
        <v>263.33999999999997</v>
      </c>
      <c r="G675" s="154">
        <v>766.721</v>
      </c>
      <c r="H675" s="154">
        <v>640.952</v>
      </c>
      <c r="I675" s="154">
        <v>340.351</v>
      </c>
      <c r="J675" s="151">
        <v>0</v>
      </c>
      <c r="K675" s="149">
        <f t="shared" si="103"/>
        <v>2011.364</v>
      </c>
      <c r="L675" s="148">
        <v>126.467</v>
      </c>
      <c r="M675" s="148">
        <v>203.328</v>
      </c>
      <c r="N675" s="148">
        <v>274.09699999999998</v>
      </c>
      <c r="O675" s="148">
        <v>91.903999999999996</v>
      </c>
      <c r="P675" s="148">
        <v>0</v>
      </c>
      <c r="Q675" s="21">
        <f t="shared" si="104"/>
        <v>354.48700099999996</v>
      </c>
      <c r="R675" s="21">
        <f t="shared" si="105"/>
        <v>650.03961600000002</v>
      </c>
      <c r="S675" s="21">
        <f t="shared" si="106"/>
        <v>534.76324699999998</v>
      </c>
      <c r="T675" s="21">
        <f t="shared" si="107"/>
        <v>291.88710400000002</v>
      </c>
      <c r="U675" s="22">
        <f t="shared" si="108"/>
        <v>1831.1769679999998</v>
      </c>
      <c r="V675" s="39">
        <f t="shared" si="109"/>
        <v>0.91041550311132136</v>
      </c>
    </row>
    <row r="676" spans="1:22">
      <c r="A676">
        <v>671</v>
      </c>
      <c r="B676" s="155">
        <f t="shared" si="110"/>
        <v>41302</v>
      </c>
      <c r="C676" s="148">
        <f t="shared" si="101"/>
        <v>2013</v>
      </c>
      <c r="D676" s="148">
        <f t="shared" si="102"/>
        <v>1</v>
      </c>
      <c r="E676" s="152">
        <v>23</v>
      </c>
      <c r="F676" s="153">
        <v>258.42</v>
      </c>
      <c r="G676" s="154">
        <v>746.62300000000005</v>
      </c>
      <c r="H676" s="154">
        <v>644.59</v>
      </c>
      <c r="I676" s="154">
        <v>314.87900000000002</v>
      </c>
      <c r="J676" s="151">
        <v>0</v>
      </c>
      <c r="K676" s="149">
        <f t="shared" si="103"/>
        <v>1964.5120000000002</v>
      </c>
      <c r="L676" s="148">
        <v>123.9</v>
      </c>
      <c r="M676" s="148">
        <v>198.58099999999999</v>
      </c>
      <c r="N676" s="148">
        <v>275.39499999999998</v>
      </c>
      <c r="O676" s="148">
        <v>84.412000000000006</v>
      </c>
      <c r="P676" s="148">
        <v>0</v>
      </c>
      <c r="Q676" s="21">
        <f t="shared" si="104"/>
        <v>347.29169999999999</v>
      </c>
      <c r="R676" s="21">
        <f t="shared" si="105"/>
        <v>634.86345699999993</v>
      </c>
      <c r="S676" s="21">
        <f t="shared" si="106"/>
        <v>537.29564500000004</v>
      </c>
      <c r="T676" s="21">
        <f t="shared" si="107"/>
        <v>268.09251200000006</v>
      </c>
      <c r="U676" s="22">
        <f t="shared" si="108"/>
        <v>1787.543314</v>
      </c>
      <c r="V676" s="39">
        <f t="shared" si="109"/>
        <v>0.90991722829893629</v>
      </c>
    </row>
    <row r="677" spans="1:22">
      <c r="A677">
        <v>672</v>
      </c>
      <c r="B677" s="155">
        <f t="shared" si="110"/>
        <v>41302</v>
      </c>
      <c r="C677" s="148">
        <f t="shared" si="101"/>
        <v>2013</v>
      </c>
      <c r="D677" s="148">
        <f t="shared" si="102"/>
        <v>1</v>
      </c>
      <c r="E677" s="152">
        <v>24</v>
      </c>
      <c r="F677" s="153">
        <v>242.64</v>
      </c>
      <c r="G677" s="154">
        <v>743.92</v>
      </c>
      <c r="H677" s="154">
        <v>736.86500000000001</v>
      </c>
      <c r="I677" s="154">
        <v>284.69499999999999</v>
      </c>
      <c r="J677" s="151">
        <v>0</v>
      </c>
      <c r="K677" s="149">
        <f t="shared" si="103"/>
        <v>2008.12</v>
      </c>
      <c r="L677" s="148">
        <v>117.18</v>
      </c>
      <c r="M677" s="148">
        <v>197.94399999999999</v>
      </c>
      <c r="N677" s="148">
        <v>299.62400000000002</v>
      </c>
      <c r="O677" s="148">
        <v>73.728999999999999</v>
      </c>
      <c r="P677" s="148">
        <v>0</v>
      </c>
      <c r="Q677" s="21">
        <f t="shared" si="104"/>
        <v>328.45553999999998</v>
      </c>
      <c r="R677" s="21">
        <f t="shared" si="105"/>
        <v>632.82696799999997</v>
      </c>
      <c r="S677" s="21">
        <f t="shared" si="106"/>
        <v>584.5664240000001</v>
      </c>
      <c r="T677" s="21">
        <f t="shared" si="107"/>
        <v>234.16330400000001</v>
      </c>
      <c r="U677" s="22">
        <f t="shared" si="108"/>
        <v>1780.012236</v>
      </c>
      <c r="V677" s="39">
        <f t="shared" si="109"/>
        <v>0.88640730434436199</v>
      </c>
    </row>
    <row r="678" spans="1:22">
      <c r="A678">
        <v>673</v>
      </c>
      <c r="B678" s="155">
        <f t="shared" si="110"/>
        <v>41303</v>
      </c>
      <c r="C678" s="148">
        <f t="shared" si="101"/>
        <v>2013</v>
      </c>
      <c r="D678" s="148">
        <f t="shared" si="102"/>
        <v>1</v>
      </c>
      <c r="E678" s="152">
        <v>1</v>
      </c>
      <c r="F678" s="153">
        <v>235.62</v>
      </c>
      <c r="G678" s="154">
        <v>737.23900000000003</v>
      </c>
      <c r="H678" s="154">
        <v>635.18499999999995</v>
      </c>
      <c r="I678" s="154">
        <v>229.93799999999999</v>
      </c>
      <c r="J678" s="151">
        <v>0</v>
      </c>
      <c r="K678" s="149">
        <f t="shared" si="103"/>
        <v>1837.982</v>
      </c>
      <c r="L678" s="148">
        <v>114.408</v>
      </c>
      <c r="M678" s="148">
        <v>196.37799999999999</v>
      </c>
      <c r="N678" s="148">
        <v>265.19799999999998</v>
      </c>
      <c r="O678" s="148">
        <v>60.750999999999998</v>
      </c>
      <c r="P678" s="148">
        <v>0</v>
      </c>
      <c r="Q678" s="21">
        <f t="shared" si="104"/>
        <v>320.68562400000002</v>
      </c>
      <c r="R678" s="21">
        <f t="shared" si="105"/>
        <v>627.82046600000001</v>
      </c>
      <c r="S678" s="21">
        <f t="shared" si="106"/>
        <v>517.401298</v>
      </c>
      <c r="T678" s="21">
        <f t="shared" si="107"/>
        <v>192.945176</v>
      </c>
      <c r="U678" s="22">
        <f t="shared" si="108"/>
        <v>1658.852564</v>
      </c>
      <c r="V678" s="39">
        <f t="shared" si="109"/>
        <v>0.9025401576294001</v>
      </c>
    </row>
    <row r="679" spans="1:22">
      <c r="A679">
        <v>674</v>
      </c>
      <c r="B679" s="155">
        <f t="shared" si="110"/>
        <v>41303</v>
      </c>
      <c r="C679" s="148">
        <f t="shared" si="101"/>
        <v>2013</v>
      </c>
      <c r="D679" s="148">
        <f t="shared" si="102"/>
        <v>1</v>
      </c>
      <c r="E679" s="152">
        <v>2</v>
      </c>
      <c r="F679" s="153">
        <v>234.12</v>
      </c>
      <c r="G679" s="154">
        <v>729.52800000000002</v>
      </c>
      <c r="H679" s="154">
        <v>595.20799999999997</v>
      </c>
      <c r="I679" s="154">
        <v>168.68299999999999</v>
      </c>
      <c r="J679" s="151">
        <v>0</v>
      </c>
      <c r="K679" s="149">
        <f t="shared" si="103"/>
        <v>1727.539</v>
      </c>
      <c r="L679" s="148">
        <v>114.122</v>
      </c>
      <c r="M679" s="148">
        <v>194.49600000000001</v>
      </c>
      <c r="N679" s="148">
        <v>247.69200000000001</v>
      </c>
      <c r="O679" s="148">
        <v>45.122</v>
      </c>
      <c r="P679" s="148">
        <v>0</v>
      </c>
      <c r="Q679" s="21">
        <f t="shared" si="104"/>
        <v>319.88396599999999</v>
      </c>
      <c r="R679" s="21">
        <f t="shared" si="105"/>
        <v>621.80371200000002</v>
      </c>
      <c r="S679" s="21">
        <f t="shared" si="106"/>
        <v>483.24709200000001</v>
      </c>
      <c r="T679" s="21">
        <f t="shared" si="107"/>
        <v>143.30747200000002</v>
      </c>
      <c r="U679" s="22">
        <f t="shared" si="108"/>
        <v>1568.242242</v>
      </c>
      <c r="V679" s="39">
        <f t="shared" si="109"/>
        <v>0.9077897760918856</v>
      </c>
    </row>
    <row r="680" spans="1:22">
      <c r="A680">
        <v>675</v>
      </c>
      <c r="B680" s="155">
        <f t="shared" si="110"/>
        <v>41303</v>
      </c>
      <c r="C680" s="148">
        <f t="shared" si="101"/>
        <v>2013</v>
      </c>
      <c r="D680" s="148">
        <f t="shared" si="102"/>
        <v>1</v>
      </c>
      <c r="E680" s="152">
        <v>3</v>
      </c>
      <c r="F680" s="153">
        <v>239.76</v>
      </c>
      <c r="G680" s="154">
        <v>717.84500000000003</v>
      </c>
      <c r="H680" s="154">
        <v>531.02499999999998</v>
      </c>
      <c r="I680" s="154">
        <v>130.81</v>
      </c>
      <c r="J680" s="151">
        <v>0</v>
      </c>
      <c r="K680" s="149">
        <f t="shared" si="103"/>
        <v>1619.44</v>
      </c>
      <c r="L680" s="148">
        <v>116.33499999999999</v>
      </c>
      <c r="M680" s="148">
        <v>191.73</v>
      </c>
      <c r="N680" s="148">
        <v>223.27099999999999</v>
      </c>
      <c r="O680" s="148">
        <v>36.744</v>
      </c>
      <c r="P680" s="148">
        <v>0</v>
      </c>
      <c r="Q680" s="21">
        <f t="shared" si="104"/>
        <v>326.08700499999998</v>
      </c>
      <c r="R680" s="21">
        <f t="shared" si="105"/>
        <v>612.96080999999992</v>
      </c>
      <c r="S680" s="21">
        <f t="shared" si="106"/>
        <v>435.601721</v>
      </c>
      <c r="T680" s="21">
        <f t="shared" si="107"/>
        <v>116.69894400000001</v>
      </c>
      <c r="U680" s="22">
        <f t="shared" si="108"/>
        <v>1491.3484799999999</v>
      </c>
      <c r="V680" s="39">
        <f t="shared" si="109"/>
        <v>0.92090381860396175</v>
      </c>
    </row>
    <row r="681" spans="1:22">
      <c r="A681">
        <v>676</v>
      </c>
      <c r="B681" s="155">
        <f t="shared" si="110"/>
        <v>41303</v>
      </c>
      <c r="C681" s="148">
        <f t="shared" si="101"/>
        <v>2013</v>
      </c>
      <c r="D681" s="148">
        <f t="shared" si="102"/>
        <v>1</v>
      </c>
      <c r="E681" s="152">
        <v>4</v>
      </c>
      <c r="F681" s="153">
        <v>249.42</v>
      </c>
      <c r="G681" s="154">
        <v>675.15599999999995</v>
      </c>
      <c r="H681" s="154">
        <v>597.79600000000005</v>
      </c>
      <c r="I681" s="154">
        <v>112.99299999999999</v>
      </c>
      <c r="J681" s="151">
        <v>0</v>
      </c>
      <c r="K681" s="149">
        <f t="shared" si="103"/>
        <v>1635.3649999999998</v>
      </c>
      <c r="L681" s="148">
        <v>120.82</v>
      </c>
      <c r="M681" s="148">
        <v>182.46799999999999</v>
      </c>
      <c r="N681" s="148">
        <v>249.03399999999999</v>
      </c>
      <c r="O681" s="148">
        <v>31.869</v>
      </c>
      <c r="P681" s="148">
        <v>0</v>
      </c>
      <c r="Q681" s="21">
        <f t="shared" si="104"/>
        <v>338.65845999999999</v>
      </c>
      <c r="R681" s="21">
        <f t="shared" si="105"/>
        <v>583.35019599999998</v>
      </c>
      <c r="S681" s="21">
        <f t="shared" si="106"/>
        <v>485.86533400000002</v>
      </c>
      <c r="T681" s="21">
        <f t="shared" si="107"/>
        <v>101.21594400000001</v>
      </c>
      <c r="U681" s="22">
        <f t="shared" si="108"/>
        <v>1509.0899340000001</v>
      </c>
      <c r="V681" s="39">
        <f t="shared" si="109"/>
        <v>0.92278478137908071</v>
      </c>
    </row>
    <row r="682" spans="1:22">
      <c r="A682">
        <v>677</v>
      </c>
      <c r="B682" s="155">
        <f t="shared" si="110"/>
        <v>41303</v>
      </c>
      <c r="C682" s="148">
        <f t="shared" si="101"/>
        <v>2013</v>
      </c>
      <c r="D682" s="148">
        <f t="shared" si="102"/>
        <v>1</v>
      </c>
      <c r="E682" s="152">
        <v>5</v>
      </c>
      <c r="F682" s="153">
        <v>257.76</v>
      </c>
      <c r="G682" s="154">
        <v>670.40300000000002</v>
      </c>
      <c r="H682" s="154">
        <v>552.68100000000004</v>
      </c>
      <c r="I682" s="154">
        <v>110.655</v>
      </c>
      <c r="J682" s="151">
        <v>0</v>
      </c>
      <c r="K682" s="149">
        <f t="shared" si="103"/>
        <v>1591.499</v>
      </c>
      <c r="L682" s="148">
        <v>124.60599999999999</v>
      </c>
      <c r="M682" s="148">
        <v>181.40700000000001</v>
      </c>
      <c r="N682" s="148">
        <v>231.86099999999999</v>
      </c>
      <c r="O682" s="148">
        <v>31.579000000000001</v>
      </c>
      <c r="P682" s="148">
        <v>0</v>
      </c>
      <c r="Q682" s="21">
        <f t="shared" si="104"/>
        <v>349.27061799999996</v>
      </c>
      <c r="R682" s="21">
        <f t="shared" si="105"/>
        <v>579.95817900000009</v>
      </c>
      <c r="S682" s="21">
        <f t="shared" si="106"/>
        <v>452.36081100000001</v>
      </c>
      <c r="T682" s="21">
        <f t="shared" si="107"/>
        <v>100.294904</v>
      </c>
      <c r="U682" s="22">
        <f t="shared" si="108"/>
        <v>1481.8845120000001</v>
      </c>
      <c r="V682" s="39">
        <f t="shared" si="109"/>
        <v>0.93112500353440375</v>
      </c>
    </row>
    <row r="683" spans="1:22">
      <c r="A683">
        <v>678</v>
      </c>
      <c r="B683" s="155">
        <f t="shared" si="110"/>
        <v>41303</v>
      </c>
      <c r="C683" s="148">
        <f t="shared" si="101"/>
        <v>2013</v>
      </c>
      <c r="D683" s="148">
        <f t="shared" si="102"/>
        <v>1</v>
      </c>
      <c r="E683" s="152">
        <v>6</v>
      </c>
      <c r="F683" s="153">
        <v>264.42</v>
      </c>
      <c r="G683" s="154">
        <v>666.06200000000001</v>
      </c>
      <c r="H683" s="154">
        <v>466.488</v>
      </c>
      <c r="I683" s="154">
        <v>105.027</v>
      </c>
      <c r="J683" s="151">
        <v>0</v>
      </c>
      <c r="K683" s="149">
        <f t="shared" si="103"/>
        <v>1501.9970000000001</v>
      </c>
      <c r="L683" s="148">
        <v>128.72200000000001</v>
      </c>
      <c r="M683" s="148">
        <v>180.405</v>
      </c>
      <c r="N683" s="148">
        <v>199.47499999999999</v>
      </c>
      <c r="O683" s="148">
        <v>29.617000000000001</v>
      </c>
      <c r="P683" s="148">
        <v>0</v>
      </c>
      <c r="Q683" s="21">
        <f t="shared" si="104"/>
        <v>360.80776600000002</v>
      </c>
      <c r="R683" s="21">
        <f t="shared" si="105"/>
        <v>576.75478499999997</v>
      </c>
      <c r="S683" s="21">
        <f t="shared" si="106"/>
        <v>389.175725</v>
      </c>
      <c r="T683" s="21">
        <f t="shared" si="107"/>
        <v>94.063592000000014</v>
      </c>
      <c r="U683" s="22">
        <f t="shared" si="108"/>
        <v>1420.801868</v>
      </c>
      <c r="V683" s="39">
        <f t="shared" si="109"/>
        <v>0.94594188137526236</v>
      </c>
    </row>
    <row r="684" spans="1:22">
      <c r="A684">
        <v>679</v>
      </c>
      <c r="B684" s="155">
        <f t="shared" si="110"/>
        <v>41303</v>
      </c>
      <c r="C684" s="148">
        <f t="shared" si="101"/>
        <v>2013</v>
      </c>
      <c r="D684" s="148">
        <f t="shared" si="102"/>
        <v>1</v>
      </c>
      <c r="E684" s="152">
        <v>7</v>
      </c>
      <c r="F684" s="153">
        <v>256.26</v>
      </c>
      <c r="G684" s="154">
        <v>669.39700000000005</v>
      </c>
      <c r="H684" s="154">
        <v>458.52199999999999</v>
      </c>
      <c r="I684" s="154">
        <v>115.605</v>
      </c>
      <c r="J684" s="151">
        <v>0</v>
      </c>
      <c r="K684" s="149">
        <f t="shared" si="103"/>
        <v>1499.7840000000001</v>
      </c>
      <c r="L684" s="148">
        <v>123.4</v>
      </c>
      <c r="M684" s="148">
        <v>176.262</v>
      </c>
      <c r="N684" s="148">
        <v>192.191</v>
      </c>
      <c r="O684" s="148">
        <v>31.603999999999999</v>
      </c>
      <c r="P684" s="148">
        <v>0</v>
      </c>
      <c r="Q684" s="21">
        <f t="shared" si="104"/>
        <v>345.89019999999999</v>
      </c>
      <c r="R684" s="21">
        <f t="shared" si="105"/>
        <v>563.50961400000006</v>
      </c>
      <c r="S684" s="21">
        <f t="shared" si="106"/>
        <v>374.96464100000003</v>
      </c>
      <c r="T684" s="21">
        <f t="shared" si="107"/>
        <v>100.37430400000001</v>
      </c>
      <c r="U684" s="22">
        <f t="shared" si="108"/>
        <v>1384.7387590000001</v>
      </c>
      <c r="V684" s="39">
        <f t="shared" si="109"/>
        <v>0.92329212673291616</v>
      </c>
    </row>
    <row r="685" spans="1:22">
      <c r="A685">
        <v>680</v>
      </c>
      <c r="B685" s="155">
        <f t="shared" si="110"/>
        <v>41303</v>
      </c>
      <c r="C685" s="148">
        <f t="shared" si="101"/>
        <v>2013</v>
      </c>
      <c r="D685" s="148">
        <f t="shared" si="102"/>
        <v>1</v>
      </c>
      <c r="E685" s="152">
        <v>8</v>
      </c>
      <c r="F685" s="153">
        <v>259.38</v>
      </c>
      <c r="G685" s="154">
        <v>669.88900000000001</v>
      </c>
      <c r="H685" s="154">
        <v>429.99900000000002</v>
      </c>
      <c r="I685" s="154">
        <v>131.94</v>
      </c>
      <c r="J685" s="151">
        <v>0</v>
      </c>
      <c r="K685" s="149">
        <f t="shared" si="103"/>
        <v>1491.2080000000001</v>
      </c>
      <c r="L685" s="148">
        <v>126.756</v>
      </c>
      <c r="M685" s="148">
        <v>176.352</v>
      </c>
      <c r="N685" s="148">
        <v>192.77500000000001</v>
      </c>
      <c r="O685" s="148">
        <v>35.671999999999997</v>
      </c>
      <c r="P685" s="148">
        <v>0</v>
      </c>
      <c r="Q685" s="21">
        <f t="shared" si="104"/>
        <v>355.29706799999997</v>
      </c>
      <c r="R685" s="21">
        <f t="shared" si="105"/>
        <v>563.79734400000007</v>
      </c>
      <c r="S685" s="21">
        <f t="shared" si="106"/>
        <v>376.10402500000004</v>
      </c>
      <c r="T685" s="21">
        <f t="shared" si="107"/>
        <v>113.29427199999999</v>
      </c>
      <c r="U685" s="22">
        <f t="shared" si="108"/>
        <v>1408.4927090000001</v>
      </c>
      <c r="V685" s="39">
        <f t="shared" si="109"/>
        <v>0.94453135243373154</v>
      </c>
    </row>
    <row r="686" spans="1:22">
      <c r="A686">
        <v>681</v>
      </c>
      <c r="B686" s="155">
        <f t="shared" si="110"/>
        <v>41303</v>
      </c>
      <c r="C686" s="148">
        <f t="shared" si="101"/>
        <v>2013</v>
      </c>
      <c r="D686" s="148">
        <f t="shared" si="102"/>
        <v>1</v>
      </c>
      <c r="E686" s="152">
        <v>9</v>
      </c>
      <c r="F686" s="153">
        <v>261.3</v>
      </c>
      <c r="G686" s="154">
        <v>677.39700000000005</v>
      </c>
      <c r="H686" s="154">
        <v>486.15600000000001</v>
      </c>
      <c r="I686" s="154">
        <v>150.279</v>
      </c>
      <c r="J686" s="151">
        <v>0</v>
      </c>
      <c r="K686" s="149">
        <f t="shared" si="103"/>
        <v>1575.1320000000001</v>
      </c>
      <c r="L686" s="148">
        <v>125.901</v>
      </c>
      <c r="M686" s="148">
        <v>178.18100000000001</v>
      </c>
      <c r="N686" s="148">
        <v>214.51400000000001</v>
      </c>
      <c r="O686" s="148">
        <v>39.401000000000003</v>
      </c>
      <c r="P686" s="148">
        <v>0</v>
      </c>
      <c r="Q686" s="21">
        <f t="shared" si="104"/>
        <v>352.90050299999996</v>
      </c>
      <c r="R686" s="21">
        <f t="shared" si="105"/>
        <v>569.64465700000005</v>
      </c>
      <c r="S686" s="21">
        <f t="shared" si="106"/>
        <v>418.51681400000001</v>
      </c>
      <c r="T686" s="21">
        <f t="shared" si="107"/>
        <v>125.13757600000001</v>
      </c>
      <c r="U686" s="22">
        <f t="shared" si="108"/>
        <v>1466.19955</v>
      </c>
      <c r="V686" s="39">
        <f t="shared" si="109"/>
        <v>0.93084233575344799</v>
      </c>
    </row>
    <row r="687" spans="1:22">
      <c r="A687">
        <v>682</v>
      </c>
      <c r="B687" s="155">
        <f t="shared" si="110"/>
        <v>41303</v>
      </c>
      <c r="C687" s="148">
        <f t="shared" si="101"/>
        <v>2013</v>
      </c>
      <c r="D687" s="148">
        <f t="shared" si="102"/>
        <v>1</v>
      </c>
      <c r="E687" s="152">
        <v>10</v>
      </c>
      <c r="F687" s="153">
        <v>263.22000000000003</v>
      </c>
      <c r="G687" s="154">
        <v>683.673</v>
      </c>
      <c r="H687" s="154">
        <v>508.13</v>
      </c>
      <c r="I687" s="154">
        <v>202.38800000000001</v>
      </c>
      <c r="J687" s="151">
        <v>0</v>
      </c>
      <c r="K687" s="149">
        <f t="shared" si="103"/>
        <v>1657.4110000000001</v>
      </c>
      <c r="L687" s="148">
        <v>126.855</v>
      </c>
      <c r="M687" s="148">
        <v>179.74199999999999</v>
      </c>
      <c r="N687" s="148">
        <v>214.66399999999999</v>
      </c>
      <c r="O687" s="148">
        <v>52.808999999999997</v>
      </c>
      <c r="P687" s="148">
        <v>0</v>
      </c>
      <c r="Q687" s="21">
        <f t="shared" si="104"/>
        <v>355.57456500000001</v>
      </c>
      <c r="R687" s="21">
        <f t="shared" si="105"/>
        <v>574.63517400000001</v>
      </c>
      <c r="S687" s="21">
        <f t="shared" si="106"/>
        <v>418.80946399999999</v>
      </c>
      <c r="T687" s="21">
        <f t="shared" si="107"/>
        <v>167.721384</v>
      </c>
      <c r="U687" s="22">
        <f t="shared" si="108"/>
        <v>1516.740587</v>
      </c>
      <c r="V687" s="39">
        <f t="shared" si="109"/>
        <v>0.91512641523436244</v>
      </c>
    </row>
    <row r="688" spans="1:22">
      <c r="A688">
        <v>683</v>
      </c>
      <c r="B688" s="155">
        <f t="shared" si="110"/>
        <v>41303</v>
      </c>
      <c r="C688" s="148">
        <f t="shared" si="101"/>
        <v>2013</v>
      </c>
      <c r="D688" s="148">
        <f t="shared" si="102"/>
        <v>1</v>
      </c>
      <c r="E688" s="152">
        <v>11</v>
      </c>
      <c r="F688" s="153">
        <v>264.60000000000002</v>
      </c>
      <c r="G688" s="154">
        <v>707.37199999999996</v>
      </c>
      <c r="H688" s="154">
        <v>536.721</v>
      </c>
      <c r="I688" s="154">
        <v>241.31299999999999</v>
      </c>
      <c r="J688" s="151">
        <v>0</v>
      </c>
      <c r="K688" s="149">
        <f t="shared" si="103"/>
        <v>1750.0059999999999</v>
      </c>
      <c r="L688" s="148">
        <v>127.39400000000001</v>
      </c>
      <c r="M688" s="148">
        <v>185.27600000000001</v>
      </c>
      <c r="N688" s="148">
        <v>228.958</v>
      </c>
      <c r="O688" s="148">
        <v>63.673000000000002</v>
      </c>
      <c r="P688" s="148">
        <v>0</v>
      </c>
      <c r="Q688" s="21">
        <f t="shared" si="104"/>
        <v>357.08538199999998</v>
      </c>
      <c r="R688" s="21">
        <f t="shared" si="105"/>
        <v>592.32737200000008</v>
      </c>
      <c r="S688" s="21">
        <f t="shared" si="106"/>
        <v>446.69705800000003</v>
      </c>
      <c r="T688" s="21">
        <f t="shared" si="107"/>
        <v>202.22544800000003</v>
      </c>
      <c r="U688" s="22">
        <f t="shared" si="108"/>
        <v>1598.3352600000003</v>
      </c>
      <c r="V688" s="39">
        <f t="shared" si="109"/>
        <v>0.91333130286410469</v>
      </c>
    </row>
    <row r="689" spans="1:22">
      <c r="A689">
        <v>684</v>
      </c>
      <c r="B689" s="155">
        <f t="shared" si="110"/>
        <v>41303</v>
      </c>
      <c r="C689" s="148">
        <f t="shared" si="101"/>
        <v>2013</v>
      </c>
      <c r="D689" s="148">
        <f t="shared" si="102"/>
        <v>1</v>
      </c>
      <c r="E689" s="152">
        <v>12</v>
      </c>
      <c r="F689" s="153">
        <v>264.18</v>
      </c>
      <c r="G689" s="154">
        <v>757.51199999999994</v>
      </c>
      <c r="H689" s="154">
        <v>529.64599999999996</v>
      </c>
      <c r="I689" s="154">
        <v>284.89699999999999</v>
      </c>
      <c r="J689" s="151">
        <v>0</v>
      </c>
      <c r="K689" s="149">
        <f t="shared" si="103"/>
        <v>1836.2349999999999</v>
      </c>
      <c r="L689" s="148">
        <v>127.301</v>
      </c>
      <c r="M689" s="148">
        <v>196.38200000000001</v>
      </c>
      <c r="N689" s="148">
        <v>228.089</v>
      </c>
      <c r="O689" s="148">
        <v>76.974999999999994</v>
      </c>
      <c r="P689" s="148">
        <v>0</v>
      </c>
      <c r="Q689" s="21">
        <f t="shared" si="104"/>
        <v>356.824703</v>
      </c>
      <c r="R689" s="21">
        <f t="shared" si="105"/>
        <v>627.83325400000001</v>
      </c>
      <c r="S689" s="21">
        <f t="shared" si="106"/>
        <v>445.00163900000001</v>
      </c>
      <c r="T689" s="21">
        <f t="shared" si="107"/>
        <v>244.4726</v>
      </c>
      <c r="U689" s="22">
        <f t="shared" si="108"/>
        <v>1674.132196</v>
      </c>
      <c r="V689" s="39">
        <f t="shared" si="109"/>
        <v>0.91172001187211882</v>
      </c>
    </row>
    <row r="690" spans="1:22">
      <c r="A690">
        <v>685</v>
      </c>
      <c r="B690" s="155">
        <f t="shared" si="110"/>
        <v>41303</v>
      </c>
      <c r="C690" s="148">
        <f t="shared" si="101"/>
        <v>2013</v>
      </c>
      <c r="D690" s="148">
        <f t="shared" si="102"/>
        <v>1</v>
      </c>
      <c r="E690" s="152">
        <v>13</v>
      </c>
      <c r="F690" s="153">
        <v>265.8</v>
      </c>
      <c r="G690" s="154">
        <v>750.89300000000003</v>
      </c>
      <c r="H690" s="154">
        <v>552.90499999999997</v>
      </c>
      <c r="I690" s="154">
        <v>330.65899999999999</v>
      </c>
      <c r="J690" s="151">
        <v>0</v>
      </c>
      <c r="K690" s="149">
        <f t="shared" si="103"/>
        <v>1900.2570000000001</v>
      </c>
      <c r="L690" s="148">
        <v>129.667</v>
      </c>
      <c r="M690" s="148">
        <v>206.709</v>
      </c>
      <c r="N690" s="148">
        <v>244.76499999999999</v>
      </c>
      <c r="O690" s="148">
        <v>87.697999999999993</v>
      </c>
      <c r="P690" s="148">
        <v>0</v>
      </c>
      <c r="Q690" s="21">
        <f t="shared" si="104"/>
        <v>363.45660099999998</v>
      </c>
      <c r="R690" s="21">
        <f t="shared" si="105"/>
        <v>660.84867300000008</v>
      </c>
      <c r="S690" s="21">
        <f t="shared" si="106"/>
        <v>477.53651500000001</v>
      </c>
      <c r="T690" s="21">
        <f t="shared" si="107"/>
        <v>278.52884799999998</v>
      </c>
      <c r="U690" s="22">
        <f t="shared" si="108"/>
        <v>1780.370637</v>
      </c>
      <c r="V690" s="39">
        <f t="shared" si="109"/>
        <v>0.93691044790257316</v>
      </c>
    </row>
    <row r="691" spans="1:22">
      <c r="A691">
        <v>686</v>
      </c>
      <c r="B691" s="155">
        <f t="shared" si="110"/>
        <v>41303</v>
      </c>
      <c r="C691" s="148">
        <f t="shared" si="101"/>
        <v>2013</v>
      </c>
      <c r="D691" s="148">
        <f t="shared" si="102"/>
        <v>1</v>
      </c>
      <c r="E691" s="152">
        <v>14</v>
      </c>
      <c r="F691" s="153">
        <v>263.16000000000003</v>
      </c>
      <c r="G691" s="154">
        <v>667.923</v>
      </c>
      <c r="H691" s="154">
        <v>679.51700000000005</v>
      </c>
      <c r="I691" s="154">
        <v>362.72899999999998</v>
      </c>
      <c r="J691" s="151">
        <v>0</v>
      </c>
      <c r="K691" s="149">
        <f t="shared" si="103"/>
        <v>1973.3290000000002</v>
      </c>
      <c r="L691" s="148">
        <v>126.30800000000001</v>
      </c>
      <c r="M691" s="148">
        <v>177.97</v>
      </c>
      <c r="N691" s="148">
        <v>290.76600000000002</v>
      </c>
      <c r="O691" s="148">
        <v>94.873999999999995</v>
      </c>
      <c r="P691" s="148">
        <v>0</v>
      </c>
      <c r="Q691" s="21">
        <f t="shared" si="104"/>
        <v>354.04132400000003</v>
      </c>
      <c r="R691" s="21">
        <f t="shared" si="105"/>
        <v>568.97009000000003</v>
      </c>
      <c r="S691" s="21">
        <f t="shared" si="106"/>
        <v>567.28446600000007</v>
      </c>
      <c r="T691" s="21">
        <f t="shared" si="107"/>
        <v>301.31982399999998</v>
      </c>
      <c r="U691" s="22">
        <f t="shared" si="108"/>
        <v>1791.6157040000001</v>
      </c>
      <c r="V691" s="39">
        <f t="shared" si="109"/>
        <v>0.90791535724656147</v>
      </c>
    </row>
    <row r="692" spans="1:22">
      <c r="A692">
        <v>687</v>
      </c>
      <c r="B692" s="155">
        <f t="shared" si="110"/>
        <v>41303</v>
      </c>
      <c r="C692" s="148">
        <f t="shared" si="101"/>
        <v>2013</v>
      </c>
      <c r="D692" s="148">
        <f t="shared" si="102"/>
        <v>1</v>
      </c>
      <c r="E692" s="152">
        <v>15</v>
      </c>
      <c r="F692" s="153">
        <v>259.26</v>
      </c>
      <c r="G692" s="154">
        <v>666.93499999999995</v>
      </c>
      <c r="H692" s="154">
        <v>687.37199999999996</v>
      </c>
      <c r="I692" s="154">
        <v>415.47399999999999</v>
      </c>
      <c r="J692" s="151">
        <v>0</v>
      </c>
      <c r="K692" s="149">
        <f t="shared" si="103"/>
        <v>2029.0409999999999</v>
      </c>
      <c r="L692" s="148">
        <v>124.815</v>
      </c>
      <c r="M692" s="148">
        <v>177.76400000000001</v>
      </c>
      <c r="N692" s="148">
        <v>294.06599999999997</v>
      </c>
      <c r="O692" s="148">
        <v>113.876</v>
      </c>
      <c r="P692" s="148">
        <v>0</v>
      </c>
      <c r="Q692" s="21">
        <f t="shared" si="104"/>
        <v>349.85644500000001</v>
      </c>
      <c r="R692" s="21">
        <f t="shared" si="105"/>
        <v>568.311508</v>
      </c>
      <c r="S692" s="21">
        <f t="shared" si="106"/>
        <v>573.72276599999998</v>
      </c>
      <c r="T692" s="21">
        <f t="shared" si="107"/>
        <v>361.67017600000003</v>
      </c>
      <c r="U692" s="22">
        <f t="shared" si="108"/>
        <v>1853.5608950000001</v>
      </c>
      <c r="V692" s="39">
        <f t="shared" si="109"/>
        <v>0.91351574216588038</v>
      </c>
    </row>
    <row r="693" spans="1:22">
      <c r="A693">
        <v>688</v>
      </c>
      <c r="B693" s="155">
        <f t="shared" si="110"/>
        <v>41303</v>
      </c>
      <c r="C693" s="148">
        <f t="shared" si="101"/>
        <v>2013</v>
      </c>
      <c r="D693" s="148">
        <f t="shared" si="102"/>
        <v>1</v>
      </c>
      <c r="E693" s="152">
        <v>16</v>
      </c>
      <c r="F693" s="153">
        <v>259.86</v>
      </c>
      <c r="G693" s="154">
        <v>678.38400000000001</v>
      </c>
      <c r="H693" s="154">
        <v>671.35699999999997</v>
      </c>
      <c r="I693" s="154">
        <v>445.97</v>
      </c>
      <c r="J693" s="151">
        <v>0</v>
      </c>
      <c r="K693" s="149">
        <f t="shared" si="103"/>
        <v>2055.5709999999999</v>
      </c>
      <c r="L693" s="148">
        <v>124.967</v>
      </c>
      <c r="M693" s="148">
        <v>177.62299999999999</v>
      </c>
      <c r="N693" s="148">
        <v>285.42200000000003</v>
      </c>
      <c r="O693" s="148">
        <v>119.15900000000001</v>
      </c>
      <c r="P693" s="148">
        <v>0</v>
      </c>
      <c r="Q693" s="21">
        <f t="shared" si="104"/>
        <v>350.28250099999997</v>
      </c>
      <c r="R693" s="21">
        <f t="shared" si="105"/>
        <v>567.86073099999999</v>
      </c>
      <c r="S693" s="21">
        <f t="shared" si="106"/>
        <v>556.85832200000004</v>
      </c>
      <c r="T693" s="21">
        <f t="shared" si="107"/>
        <v>378.44898400000005</v>
      </c>
      <c r="U693" s="22">
        <f t="shared" si="108"/>
        <v>1853.4505380000001</v>
      </c>
      <c r="V693" s="39">
        <f t="shared" si="109"/>
        <v>0.90167186538436284</v>
      </c>
    </row>
    <row r="694" spans="1:22">
      <c r="A694">
        <v>689</v>
      </c>
      <c r="B694" s="155">
        <f t="shared" si="110"/>
        <v>41303</v>
      </c>
      <c r="C694" s="148">
        <f t="shared" si="101"/>
        <v>2013</v>
      </c>
      <c r="D694" s="148">
        <f t="shared" si="102"/>
        <v>1</v>
      </c>
      <c r="E694" s="152">
        <v>17</v>
      </c>
      <c r="F694" s="153">
        <v>257.64</v>
      </c>
      <c r="G694" s="154">
        <v>681.101</v>
      </c>
      <c r="H694" s="154">
        <v>660.75099999999998</v>
      </c>
      <c r="I694" s="154">
        <v>439.81299999999999</v>
      </c>
      <c r="J694" s="151">
        <v>0</v>
      </c>
      <c r="K694" s="149">
        <f t="shared" si="103"/>
        <v>2039.3049999999998</v>
      </c>
      <c r="L694" s="148">
        <v>124.042</v>
      </c>
      <c r="M694" s="148">
        <v>178.357</v>
      </c>
      <c r="N694" s="148">
        <v>280.54000000000002</v>
      </c>
      <c r="O694" s="148">
        <v>117.721</v>
      </c>
      <c r="P694" s="148">
        <v>0</v>
      </c>
      <c r="Q694" s="21">
        <f t="shared" si="104"/>
        <v>347.68972600000001</v>
      </c>
      <c r="R694" s="21">
        <f t="shared" si="105"/>
        <v>570.20732899999996</v>
      </c>
      <c r="S694" s="21">
        <f t="shared" si="106"/>
        <v>547.33354000000008</v>
      </c>
      <c r="T694" s="21">
        <f t="shared" si="107"/>
        <v>373.88189600000004</v>
      </c>
      <c r="U694" s="22">
        <f t="shared" si="108"/>
        <v>1839.1124910000001</v>
      </c>
      <c r="V694" s="39">
        <f t="shared" si="109"/>
        <v>0.9018329729981539</v>
      </c>
    </row>
    <row r="695" spans="1:22">
      <c r="A695">
        <v>690</v>
      </c>
      <c r="B695" s="155">
        <f t="shared" si="110"/>
        <v>41303</v>
      </c>
      <c r="C695" s="148">
        <f t="shared" si="101"/>
        <v>2013</v>
      </c>
      <c r="D695" s="148">
        <f t="shared" si="102"/>
        <v>1</v>
      </c>
      <c r="E695" s="152">
        <v>18</v>
      </c>
      <c r="F695" s="153">
        <v>256.26</v>
      </c>
      <c r="G695" s="154">
        <v>679.77</v>
      </c>
      <c r="H695" s="154">
        <v>649.76400000000001</v>
      </c>
      <c r="I695" s="154">
        <v>419.75299999999999</v>
      </c>
      <c r="J695" s="151">
        <v>0</v>
      </c>
      <c r="K695" s="149">
        <f t="shared" si="103"/>
        <v>2005.5469999999998</v>
      </c>
      <c r="L695" s="148">
        <v>123.646</v>
      </c>
      <c r="M695" s="148">
        <v>178.203</v>
      </c>
      <c r="N695" s="148">
        <v>275.22500000000002</v>
      </c>
      <c r="O695" s="148">
        <v>110.544</v>
      </c>
      <c r="P695" s="148">
        <v>0</v>
      </c>
      <c r="Q695" s="21">
        <f t="shared" si="104"/>
        <v>346.57973800000002</v>
      </c>
      <c r="R695" s="21">
        <f t="shared" si="105"/>
        <v>569.71499100000005</v>
      </c>
      <c r="S695" s="21">
        <f t="shared" si="106"/>
        <v>536.96397500000012</v>
      </c>
      <c r="T695" s="21">
        <f t="shared" si="107"/>
        <v>351.08774399999999</v>
      </c>
      <c r="U695" s="22">
        <f t="shared" si="108"/>
        <v>1804.3464480000002</v>
      </c>
      <c r="V695" s="39">
        <f t="shared" si="109"/>
        <v>0.89967796715808723</v>
      </c>
    </row>
    <row r="696" spans="1:22">
      <c r="A696">
        <v>691</v>
      </c>
      <c r="B696" s="155">
        <f t="shared" si="110"/>
        <v>41303</v>
      </c>
      <c r="C696" s="148">
        <f t="shared" si="101"/>
        <v>2013</v>
      </c>
      <c r="D696" s="148">
        <f t="shared" si="102"/>
        <v>1</v>
      </c>
      <c r="E696" s="152">
        <v>19</v>
      </c>
      <c r="F696" s="153">
        <v>249.18</v>
      </c>
      <c r="G696" s="154">
        <v>680.04600000000005</v>
      </c>
      <c r="H696" s="154">
        <v>602.68100000000004</v>
      </c>
      <c r="I696" s="154">
        <v>409.47500000000002</v>
      </c>
      <c r="J696" s="151">
        <v>0</v>
      </c>
      <c r="K696" s="149">
        <f t="shared" si="103"/>
        <v>1941.3820000000001</v>
      </c>
      <c r="L696" s="148">
        <v>121.06699999999999</v>
      </c>
      <c r="M696" s="148">
        <v>178.244</v>
      </c>
      <c r="N696" s="148">
        <v>251.94399999999999</v>
      </c>
      <c r="O696" s="148">
        <v>106.931</v>
      </c>
      <c r="P696" s="148">
        <v>0</v>
      </c>
      <c r="Q696" s="21">
        <f t="shared" si="104"/>
        <v>339.35080099999999</v>
      </c>
      <c r="R696" s="21">
        <f t="shared" si="105"/>
        <v>569.84606800000006</v>
      </c>
      <c r="S696" s="21">
        <f t="shared" si="106"/>
        <v>491.54274399999997</v>
      </c>
      <c r="T696" s="21">
        <f t="shared" si="107"/>
        <v>339.61285600000002</v>
      </c>
      <c r="U696" s="22">
        <f t="shared" si="108"/>
        <v>1740.3524690000002</v>
      </c>
      <c r="V696" s="39">
        <f t="shared" si="109"/>
        <v>0.89645029623227168</v>
      </c>
    </row>
    <row r="697" spans="1:22">
      <c r="A697">
        <v>692</v>
      </c>
      <c r="B697" s="155">
        <f t="shared" si="110"/>
        <v>41303</v>
      </c>
      <c r="C697" s="148">
        <f t="shared" si="101"/>
        <v>2013</v>
      </c>
      <c r="D697" s="148">
        <f t="shared" si="102"/>
        <v>1</v>
      </c>
      <c r="E697" s="152">
        <v>20</v>
      </c>
      <c r="F697" s="153">
        <v>248.16</v>
      </c>
      <c r="G697" s="154">
        <v>681.38900000000001</v>
      </c>
      <c r="H697" s="154">
        <v>530.50699999999995</v>
      </c>
      <c r="I697" s="154">
        <v>402.92599999999999</v>
      </c>
      <c r="J697" s="151">
        <v>0</v>
      </c>
      <c r="K697" s="149">
        <f t="shared" si="103"/>
        <v>1862.982</v>
      </c>
      <c r="L697" s="148">
        <v>120.063</v>
      </c>
      <c r="M697" s="148">
        <v>178.63499999999999</v>
      </c>
      <c r="N697" s="148">
        <v>223.20699999999999</v>
      </c>
      <c r="O697" s="148">
        <v>107.173</v>
      </c>
      <c r="P697" s="148">
        <v>0</v>
      </c>
      <c r="Q697" s="21">
        <f t="shared" si="104"/>
        <v>336.53658899999999</v>
      </c>
      <c r="R697" s="21">
        <f t="shared" si="105"/>
        <v>571.09609499999999</v>
      </c>
      <c r="S697" s="21">
        <f t="shared" si="106"/>
        <v>435.476857</v>
      </c>
      <c r="T697" s="21">
        <f t="shared" si="107"/>
        <v>340.38144800000003</v>
      </c>
      <c r="U697" s="22">
        <f t="shared" si="108"/>
        <v>1683.4909889999999</v>
      </c>
      <c r="V697" s="39">
        <f t="shared" si="109"/>
        <v>0.90365392097186126</v>
      </c>
    </row>
    <row r="698" spans="1:22">
      <c r="A698">
        <v>693</v>
      </c>
      <c r="B698" s="155">
        <f t="shared" si="110"/>
        <v>41303</v>
      </c>
      <c r="C698" s="148">
        <f t="shared" si="101"/>
        <v>2013</v>
      </c>
      <c r="D698" s="148">
        <f t="shared" si="102"/>
        <v>1</v>
      </c>
      <c r="E698" s="152">
        <v>21</v>
      </c>
      <c r="F698" s="153">
        <v>249.54</v>
      </c>
      <c r="G698" s="154">
        <v>680.75199999999995</v>
      </c>
      <c r="H698" s="154">
        <v>530.73199999999997</v>
      </c>
      <c r="I698" s="154">
        <v>412.63799999999998</v>
      </c>
      <c r="J698" s="151">
        <v>0</v>
      </c>
      <c r="K698" s="149">
        <f t="shared" si="103"/>
        <v>1873.6619999999998</v>
      </c>
      <c r="L698" s="148">
        <v>122.544</v>
      </c>
      <c r="M698" s="148">
        <v>178.86699999999999</v>
      </c>
      <c r="N698" s="148">
        <v>223.97399999999999</v>
      </c>
      <c r="O698" s="148">
        <v>110.123</v>
      </c>
      <c r="P698" s="148">
        <v>0</v>
      </c>
      <c r="Q698" s="21">
        <f t="shared" si="104"/>
        <v>343.49083200000001</v>
      </c>
      <c r="R698" s="21">
        <f t="shared" si="105"/>
        <v>571.83779900000002</v>
      </c>
      <c r="S698" s="21">
        <f t="shared" si="106"/>
        <v>436.973274</v>
      </c>
      <c r="T698" s="21">
        <f t="shared" si="107"/>
        <v>349.75064800000001</v>
      </c>
      <c r="U698" s="22">
        <f t="shared" si="108"/>
        <v>1702.052553</v>
      </c>
      <c r="V698" s="39">
        <f t="shared" si="109"/>
        <v>0.90840960269248139</v>
      </c>
    </row>
    <row r="699" spans="1:22">
      <c r="A699">
        <v>694</v>
      </c>
      <c r="B699" s="155">
        <f t="shared" si="110"/>
        <v>41303</v>
      </c>
      <c r="C699" s="148">
        <f t="shared" si="101"/>
        <v>2013</v>
      </c>
      <c r="D699" s="148">
        <f t="shared" si="102"/>
        <v>1</v>
      </c>
      <c r="E699" s="152">
        <v>22</v>
      </c>
      <c r="F699" s="153">
        <v>249.96</v>
      </c>
      <c r="G699" s="154">
        <v>669.22299999999996</v>
      </c>
      <c r="H699" s="154">
        <v>664.36099999999999</v>
      </c>
      <c r="I699" s="154">
        <v>412.47399999999999</v>
      </c>
      <c r="J699" s="151">
        <v>0</v>
      </c>
      <c r="K699" s="149">
        <f t="shared" si="103"/>
        <v>1996.0179999999998</v>
      </c>
      <c r="L699" s="148">
        <v>120.646</v>
      </c>
      <c r="M699" s="148">
        <v>175.637</v>
      </c>
      <c r="N699" s="148">
        <v>273.108</v>
      </c>
      <c r="O699" s="148">
        <v>110.27</v>
      </c>
      <c r="P699" s="148">
        <v>0</v>
      </c>
      <c r="Q699" s="21">
        <f t="shared" si="104"/>
        <v>338.17073799999997</v>
      </c>
      <c r="R699" s="21">
        <f t="shared" si="105"/>
        <v>561.51148899999998</v>
      </c>
      <c r="S699" s="21">
        <f t="shared" si="106"/>
        <v>532.833708</v>
      </c>
      <c r="T699" s="21">
        <f t="shared" si="107"/>
        <v>350.21751999999998</v>
      </c>
      <c r="U699" s="22">
        <f t="shared" si="108"/>
        <v>1782.7334549999998</v>
      </c>
      <c r="V699" s="39">
        <f t="shared" si="109"/>
        <v>0.89314497915349456</v>
      </c>
    </row>
    <row r="700" spans="1:22">
      <c r="A700">
        <v>695</v>
      </c>
      <c r="B700" s="155">
        <f t="shared" si="110"/>
        <v>41303</v>
      </c>
      <c r="C700" s="148">
        <f t="shared" si="101"/>
        <v>2013</v>
      </c>
      <c r="D700" s="148">
        <f t="shared" si="102"/>
        <v>1</v>
      </c>
      <c r="E700" s="152">
        <v>23</v>
      </c>
      <c r="F700" s="153">
        <v>248.76</v>
      </c>
      <c r="G700" s="154">
        <v>663.14400000000001</v>
      </c>
      <c r="H700" s="154">
        <v>669.55200000000002</v>
      </c>
      <c r="I700" s="154">
        <v>410.09800000000001</v>
      </c>
      <c r="J700" s="151">
        <v>0</v>
      </c>
      <c r="K700" s="149">
        <f t="shared" si="103"/>
        <v>1991.5540000000001</v>
      </c>
      <c r="L700" s="148">
        <v>120.756</v>
      </c>
      <c r="M700" s="148">
        <v>174.04499999999999</v>
      </c>
      <c r="N700" s="148">
        <v>282.34500000000003</v>
      </c>
      <c r="O700" s="148">
        <v>109.003</v>
      </c>
      <c r="P700" s="148">
        <v>0</v>
      </c>
      <c r="Q700" s="21">
        <f t="shared" si="104"/>
        <v>338.47906799999998</v>
      </c>
      <c r="R700" s="21">
        <f t="shared" si="105"/>
        <v>556.42186500000003</v>
      </c>
      <c r="S700" s="21">
        <f t="shared" si="106"/>
        <v>550.85509500000012</v>
      </c>
      <c r="T700" s="21">
        <f t="shared" si="107"/>
        <v>346.19352800000001</v>
      </c>
      <c r="U700" s="22">
        <f t="shared" si="108"/>
        <v>1791.9495560000003</v>
      </c>
      <c r="V700" s="39">
        <f t="shared" si="109"/>
        <v>0.89977452582254869</v>
      </c>
    </row>
    <row r="701" spans="1:22">
      <c r="A701">
        <v>696</v>
      </c>
      <c r="B701" s="155">
        <f t="shared" si="110"/>
        <v>41303</v>
      </c>
      <c r="C701" s="148">
        <f t="shared" si="101"/>
        <v>2013</v>
      </c>
      <c r="D701" s="148">
        <f t="shared" si="102"/>
        <v>1</v>
      </c>
      <c r="E701" s="152">
        <v>24</v>
      </c>
      <c r="F701" s="153">
        <v>243.3</v>
      </c>
      <c r="G701" s="154">
        <v>652.89300000000003</v>
      </c>
      <c r="H701" s="154">
        <v>658.524</v>
      </c>
      <c r="I701" s="154">
        <v>395.92399999999998</v>
      </c>
      <c r="J701" s="151">
        <v>0</v>
      </c>
      <c r="K701" s="149">
        <f t="shared" si="103"/>
        <v>1950.6410000000001</v>
      </c>
      <c r="L701" s="148">
        <v>117.685</v>
      </c>
      <c r="M701" s="148">
        <v>171.62700000000001</v>
      </c>
      <c r="N701" s="148">
        <v>294.29399999999998</v>
      </c>
      <c r="O701" s="148">
        <v>103.83499999999999</v>
      </c>
      <c r="P701" s="148">
        <v>0</v>
      </c>
      <c r="Q701" s="21">
        <f t="shared" si="104"/>
        <v>329.87105500000001</v>
      </c>
      <c r="R701" s="21">
        <f t="shared" si="105"/>
        <v>548.69151900000008</v>
      </c>
      <c r="S701" s="21">
        <f t="shared" si="106"/>
        <v>574.16759400000001</v>
      </c>
      <c r="T701" s="21">
        <f t="shared" si="107"/>
        <v>329.77996000000002</v>
      </c>
      <c r="U701" s="22">
        <f t="shared" si="108"/>
        <v>1782.5101280000001</v>
      </c>
      <c r="V701" s="39">
        <f t="shared" si="109"/>
        <v>0.91380737306352122</v>
      </c>
    </row>
    <row r="702" spans="1:22">
      <c r="A702">
        <v>697</v>
      </c>
      <c r="B702" s="155">
        <f t="shared" si="110"/>
        <v>41304</v>
      </c>
      <c r="C702" s="148">
        <f t="shared" si="101"/>
        <v>2013</v>
      </c>
      <c r="D702" s="148">
        <f t="shared" si="102"/>
        <v>1</v>
      </c>
      <c r="E702" s="152">
        <v>1</v>
      </c>
      <c r="F702" s="153">
        <v>241.56</v>
      </c>
      <c r="G702" s="154">
        <v>613.39700000000005</v>
      </c>
      <c r="H702" s="154">
        <v>759.36400000000003</v>
      </c>
      <c r="I702" s="154">
        <v>295.89499999999998</v>
      </c>
      <c r="J702" s="151">
        <v>0</v>
      </c>
      <c r="K702" s="149">
        <f t="shared" si="103"/>
        <v>1910.2160000000001</v>
      </c>
      <c r="L702" s="148">
        <v>117.381</v>
      </c>
      <c r="M702" s="148">
        <v>159.173</v>
      </c>
      <c r="N702" s="148">
        <v>302.27199999999999</v>
      </c>
      <c r="O702" s="148">
        <v>77.855000000000004</v>
      </c>
      <c r="P702" s="148">
        <v>0</v>
      </c>
      <c r="Q702" s="21">
        <f t="shared" si="104"/>
        <v>329.01894299999998</v>
      </c>
      <c r="R702" s="21">
        <f t="shared" si="105"/>
        <v>508.876081</v>
      </c>
      <c r="S702" s="21">
        <f t="shared" si="106"/>
        <v>589.73267199999998</v>
      </c>
      <c r="T702" s="21">
        <f t="shared" si="107"/>
        <v>247.26748000000003</v>
      </c>
      <c r="U702" s="22">
        <f t="shared" si="108"/>
        <v>1674.895176</v>
      </c>
      <c r="V702" s="39">
        <f t="shared" si="109"/>
        <v>0.87680931161711551</v>
      </c>
    </row>
    <row r="703" spans="1:22">
      <c r="A703">
        <v>698</v>
      </c>
      <c r="B703" s="155">
        <f t="shared" si="110"/>
        <v>41304</v>
      </c>
      <c r="C703" s="148">
        <f t="shared" si="101"/>
        <v>2013</v>
      </c>
      <c r="D703" s="148">
        <f t="shared" si="102"/>
        <v>1</v>
      </c>
      <c r="E703" s="152">
        <v>2</v>
      </c>
      <c r="F703" s="153">
        <v>244.14</v>
      </c>
      <c r="G703" s="154">
        <v>572.90099999999995</v>
      </c>
      <c r="H703" s="154">
        <v>707.49199999999996</v>
      </c>
      <c r="I703" s="154">
        <v>227.369</v>
      </c>
      <c r="J703" s="151">
        <v>0</v>
      </c>
      <c r="K703" s="149">
        <f t="shared" si="103"/>
        <v>1751.9019999999998</v>
      </c>
      <c r="L703" s="148">
        <v>118.821</v>
      </c>
      <c r="M703" s="148">
        <v>150.767</v>
      </c>
      <c r="N703" s="148">
        <v>267.99</v>
      </c>
      <c r="O703" s="148">
        <v>58.27</v>
      </c>
      <c r="P703" s="148">
        <v>0</v>
      </c>
      <c r="Q703" s="21">
        <f t="shared" si="104"/>
        <v>333.05526299999997</v>
      </c>
      <c r="R703" s="21">
        <f t="shared" si="105"/>
        <v>482.00209899999999</v>
      </c>
      <c r="S703" s="21">
        <f t="shared" si="106"/>
        <v>522.84849000000008</v>
      </c>
      <c r="T703" s="21">
        <f t="shared" si="107"/>
        <v>185.06552000000002</v>
      </c>
      <c r="U703" s="22">
        <f t="shared" si="108"/>
        <v>1522.9713720000002</v>
      </c>
      <c r="V703" s="39">
        <f t="shared" si="109"/>
        <v>0.86932452386035308</v>
      </c>
    </row>
    <row r="704" spans="1:22">
      <c r="A704">
        <v>699</v>
      </c>
      <c r="B704" s="155">
        <f t="shared" si="110"/>
        <v>41304</v>
      </c>
      <c r="C704" s="148">
        <f t="shared" si="101"/>
        <v>2013</v>
      </c>
      <c r="D704" s="148">
        <f t="shared" si="102"/>
        <v>1</v>
      </c>
      <c r="E704" s="152">
        <v>3</v>
      </c>
      <c r="F704" s="153">
        <v>244.38</v>
      </c>
      <c r="G704" s="154">
        <v>566.92600000000004</v>
      </c>
      <c r="H704" s="154">
        <v>676.71199999999999</v>
      </c>
      <c r="I704" s="154">
        <v>196.42500000000001</v>
      </c>
      <c r="J704" s="151">
        <v>0</v>
      </c>
      <c r="K704" s="149">
        <f t="shared" si="103"/>
        <v>1684.443</v>
      </c>
      <c r="L704" s="148">
        <v>118.533</v>
      </c>
      <c r="M704" s="148">
        <v>148.71199999999999</v>
      </c>
      <c r="N704" s="148">
        <v>276.46699999999998</v>
      </c>
      <c r="O704" s="148">
        <v>51.887</v>
      </c>
      <c r="P704" s="148">
        <v>0</v>
      </c>
      <c r="Q704" s="21">
        <f t="shared" si="104"/>
        <v>332.24799899999999</v>
      </c>
      <c r="R704" s="21">
        <f t="shared" si="105"/>
        <v>475.43226399999998</v>
      </c>
      <c r="S704" s="21">
        <f t="shared" si="106"/>
        <v>539.38711699999999</v>
      </c>
      <c r="T704" s="21">
        <f t="shared" si="107"/>
        <v>164.79311200000001</v>
      </c>
      <c r="U704" s="22">
        <f t="shared" si="108"/>
        <v>1511.860492</v>
      </c>
      <c r="V704" s="39">
        <f t="shared" si="109"/>
        <v>0.89754327810439416</v>
      </c>
    </row>
    <row r="705" spans="1:22">
      <c r="A705">
        <v>700</v>
      </c>
      <c r="B705" s="155">
        <f t="shared" si="110"/>
        <v>41304</v>
      </c>
      <c r="C705" s="148">
        <f t="shared" si="101"/>
        <v>2013</v>
      </c>
      <c r="D705" s="148">
        <f t="shared" si="102"/>
        <v>1</v>
      </c>
      <c r="E705" s="152">
        <v>4</v>
      </c>
      <c r="F705" s="153">
        <v>244.44</v>
      </c>
      <c r="G705" s="154">
        <v>565.66899999999998</v>
      </c>
      <c r="H705" s="154">
        <v>707.548</v>
      </c>
      <c r="I705" s="154">
        <v>178.36</v>
      </c>
      <c r="J705" s="151">
        <v>0</v>
      </c>
      <c r="K705" s="149">
        <f t="shared" si="103"/>
        <v>1696.0169999999998</v>
      </c>
      <c r="L705" s="148">
        <v>118.652</v>
      </c>
      <c r="M705" s="148">
        <v>148.495</v>
      </c>
      <c r="N705" s="148">
        <v>297.15600000000001</v>
      </c>
      <c r="O705" s="148">
        <v>48.249000000000002</v>
      </c>
      <c r="P705" s="148">
        <v>0</v>
      </c>
      <c r="Q705" s="21">
        <f t="shared" si="104"/>
        <v>332.58155599999998</v>
      </c>
      <c r="R705" s="21">
        <f t="shared" si="105"/>
        <v>474.73851500000001</v>
      </c>
      <c r="S705" s="21">
        <f t="shared" si="106"/>
        <v>579.75135599999999</v>
      </c>
      <c r="T705" s="21">
        <f t="shared" si="107"/>
        <v>153.23882400000002</v>
      </c>
      <c r="U705" s="22">
        <f t="shared" si="108"/>
        <v>1540.3102509999999</v>
      </c>
      <c r="V705" s="39">
        <f t="shared" si="109"/>
        <v>0.90819269559208426</v>
      </c>
    </row>
    <row r="706" spans="1:22">
      <c r="A706">
        <v>701</v>
      </c>
      <c r="B706" s="155">
        <f t="shared" si="110"/>
        <v>41304</v>
      </c>
      <c r="C706" s="148">
        <f t="shared" si="101"/>
        <v>2013</v>
      </c>
      <c r="D706" s="148">
        <f t="shared" si="102"/>
        <v>1</v>
      </c>
      <c r="E706" s="152">
        <v>5</v>
      </c>
      <c r="F706" s="153">
        <v>244.68</v>
      </c>
      <c r="G706" s="154">
        <v>573.61800000000005</v>
      </c>
      <c r="H706" s="154">
        <v>569.60199999999998</v>
      </c>
      <c r="I706" s="154">
        <v>173.84</v>
      </c>
      <c r="J706" s="151">
        <v>0</v>
      </c>
      <c r="K706" s="149">
        <f t="shared" si="103"/>
        <v>1561.74</v>
      </c>
      <c r="L706" s="148">
        <v>118.91200000000001</v>
      </c>
      <c r="M706" s="148">
        <v>153.505</v>
      </c>
      <c r="N706" s="148">
        <v>243.316</v>
      </c>
      <c r="O706" s="148">
        <v>46.347999999999999</v>
      </c>
      <c r="P706" s="148">
        <v>0</v>
      </c>
      <c r="Q706" s="21">
        <f t="shared" si="104"/>
        <v>333.31033600000001</v>
      </c>
      <c r="R706" s="21">
        <f t="shared" si="105"/>
        <v>490.75548500000002</v>
      </c>
      <c r="S706" s="21">
        <f t="shared" si="106"/>
        <v>474.70951600000001</v>
      </c>
      <c r="T706" s="21">
        <f t="shared" si="107"/>
        <v>147.20124799999999</v>
      </c>
      <c r="U706" s="22">
        <f t="shared" si="108"/>
        <v>1445.9765850000001</v>
      </c>
      <c r="V706" s="39">
        <f t="shared" si="109"/>
        <v>0.92587536017518923</v>
      </c>
    </row>
    <row r="707" spans="1:22">
      <c r="A707">
        <v>702</v>
      </c>
      <c r="B707" s="155">
        <f t="shared" si="110"/>
        <v>41304</v>
      </c>
      <c r="C707" s="148">
        <f t="shared" si="101"/>
        <v>2013</v>
      </c>
      <c r="D707" s="148">
        <f t="shared" si="102"/>
        <v>1</v>
      </c>
      <c r="E707" s="152">
        <v>6</v>
      </c>
      <c r="F707" s="153">
        <v>242.76</v>
      </c>
      <c r="G707" s="154">
        <v>582.88199999999995</v>
      </c>
      <c r="H707" s="154">
        <v>534.24900000000002</v>
      </c>
      <c r="I707" s="154">
        <v>162.58199999999999</v>
      </c>
      <c r="J707" s="151">
        <v>0</v>
      </c>
      <c r="K707" s="149">
        <f t="shared" si="103"/>
        <v>1522.473</v>
      </c>
      <c r="L707" s="148">
        <v>117.66500000000001</v>
      </c>
      <c r="M707" s="148">
        <v>157.74799999999999</v>
      </c>
      <c r="N707" s="148">
        <v>231.197</v>
      </c>
      <c r="O707" s="148">
        <v>43.283000000000001</v>
      </c>
      <c r="P707" s="148">
        <v>0</v>
      </c>
      <c r="Q707" s="21">
        <f t="shared" si="104"/>
        <v>329.81499500000001</v>
      </c>
      <c r="R707" s="21">
        <f t="shared" si="105"/>
        <v>504.320356</v>
      </c>
      <c r="S707" s="21">
        <f t="shared" si="106"/>
        <v>451.06534700000003</v>
      </c>
      <c r="T707" s="21">
        <f t="shared" si="107"/>
        <v>137.46680800000001</v>
      </c>
      <c r="U707" s="22">
        <f t="shared" si="108"/>
        <v>1422.6675060000002</v>
      </c>
      <c r="V707" s="39">
        <f t="shared" si="109"/>
        <v>0.93444514681048552</v>
      </c>
    </row>
    <row r="708" spans="1:22">
      <c r="A708">
        <v>703</v>
      </c>
      <c r="B708" s="155">
        <f t="shared" si="110"/>
        <v>41304</v>
      </c>
      <c r="C708" s="148">
        <f t="shared" si="101"/>
        <v>2013</v>
      </c>
      <c r="D708" s="148">
        <f t="shared" si="102"/>
        <v>1</v>
      </c>
      <c r="E708" s="152">
        <v>7</v>
      </c>
      <c r="F708" s="153">
        <v>243.9</v>
      </c>
      <c r="G708" s="154">
        <v>624.923</v>
      </c>
      <c r="H708" s="154">
        <v>491.85399999999998</v>
      </c>
      <c r="I708" s="154">
        <v>161.637</v>
      </c>
      <c r="J708" s="151">
        <v>0</v>
      </c>
      <c r="K708" s="149">
        <f t="shared" si="103"/>
        <v>1522.3139999999999</v>
      </c>
      <c r="L708" s="148">
        <v>117.167</v>
      </c>
      <c r="M708" s="148">
        <v>171.02099999999999</v>
      </c>
      <c r="N708" s="148">
        <v>202.53800000000001</v>
      </c>
      <c r="O708" s="148">
        <v>44.518999999999998</v>
      </c>
      <c r="P708" s="148">
        <v>0</v>
      </c>
      <c r="Q708" s="21">
        <f t="shared" si="104"/>
        <v>328.41910100000001</v>
      </c>
      <c r="R708" s="21">
        <f t="shared" si="105"/>
        <v>546.75413700000001</v>
      </c>
      <c r="S708" s="21">
        <f t="shared" si="106"/>
        <v>395.15163800000005</v>
      </c>
      <c r="T708" s="21">
        <f t="shared" si="107"/>
        <v>141.39234400000001</v>
      </c>
      <c r="U708" s="22">
        <f t="shared" si="108"/>
        <v>1411.7172200000002</v>
      </c>
      <c r="V708" s="39">
        <f t="shared" si="109"/>
        <v>0.92734956126002943</v>
      </c>
    </row>
    <row r="709" spans="1:22">
      <c r="A709">
        <v>704</v>
      </c>
      <c r="B709" s="155">
        <f t="shared" si="110"/>
        <v>41304</v>
      </c>
      <c r="C709" s="148">
        <f t="shared" si="101"/>
        <v>2013</v>
      </c>
      <c r="D709" s="148">
        <f t="shared" si="102"/>
        <v>1</v>
      </c>
      <c r="E709" s="152">
        <v>8</v>
      </c>
      <c r="F709" s="153">
        <v>245.94</v>
      </c>
      <c r="G709" s="154">
        <v>707.36099999999999</v>
      </c>
      <c r="H709" s="154">
        <v>404.21699999999998</v>
      </c>
      <c r="I709" s="154">
        <v>170.61500000000001</v>
      </c>
      <c r="J709" s="151">
        <v>0</v>
      </c>
      <c r="K709" s="149">
        <f t="shared" si="103"/>
        <v>1528.133</v>
      </c>
      <c r="L709" s="148">
        <v>119.027</v>
      </c>
      <c r="M709" s="148">
        <v>191.60499999999999</v>
      </c>
      <c r="N709" s="148">
        <v>162.37799999999999</v>
      </c>
      <c r="O709" s="148">
        <v>47.238999999999997</v>
      </c>
      <c r="P709" s="148">
        <v>0</v>
      </c>
      <c r="Q709" s="21">
        <f t="shared" si="104"/>
        <v>333.63268099999999</v>
      </c>
      <c r="R709" s="21">
        <f t="shared" si="105"/>
        <v>612.56118500000002</v>
      </c>
      <c r="S709" s="21">
        <f t="shared" si="106"/>
        <v>316.79947799999997</v>
      </c>
      <c r="T709" s="21">
        <f t="shared" si="107"/>
        <v>150.03106399999999</v>
      </c>
      <c r="U709" s="22">
        <f t="shared" si="108"/>
        <v>1413.024408</v>
      </c>
      <c r="V709" s="39">
        <f t="shared" si="109"/>
        <v>0.92467370837485996</v>
      </c>
    </row>
    <row r="710" spans="1:22">
      <c r="A710">
        <v>705</v>
      </c>
      <c r="B710" s="155">
        <f t="shared" si="110"/>
        <v>41304</v>
      </c>
      <c r="C710" s="148">
        <f t="shared" si="101"/>
        <v>2013</v>
      </c>
      <c r="D710" s="148">
        <f t="shared" si="102"/>
        <v>1</v>
      </c>
      <c r="E710" s="152">
        <v>9</v>
      </c>
      <c r="F710" s="153">
        <v>244.56</v>
      </c>
      <c r="G710" s="154">
        <v>705.88499999999999</v>
      </c>
      <c r="H710" s="154">
        <v>458.69600000000003</v>
      </c>
      <c r="I710" s="154">
        <v>194.21</v>
      </c>
      <c r="J710" s="151">
        <v>0</v>
      </c>
      <c r="K710" s="149">
        <f t="shared" si="103"/>
        <v>1603.3510000000001</v>
      </c>
      <c r="L710" s="148">
        <v>119.011</v>
      </c>
      <c r="M710" s="148">
        <v>191.71799999999999</v>
      </c>
      <c r="N710" s="148">
        <v>211.11199999999999</v>
      </c>
      <c r="O710" s="148">
        <v>52.866</v>
      </c>
      <c r="P710" s="148">
        <v>0</v>
      </c>
      <c r="Q710" s="21">
        <f t="shared" si="104"/>
        <v>333.58783299999999</v>
      </c>
      <c r="R710" s="21">
        <f t="shared" si="105"/>
        <v>612.92244599999992</v>
      </c>
      <c r="S710" s="21">
        <f t="shared" si="106"/>
        <v>411.87951199999998</v>
      </c>
      <c r="T710" s="21">
        <f t="shared" si="107"/>
        <v>167.90241600000002</v>
      </c>
      <c r="U710" s="22">
        <f t="shared" si="108"/>
        <v>1526.292207</v>
      </c>
      <c r="V710" s="39">
        <f t="shared" si="109"/>
        <v>0.95193891231551908</v>
      </c>
    </row>
    <row r="711" spans="1:22">
      <c r="A711">
        <v>706</v>
      </c>
      <c r="B711" s="155">
        <f t="shared" si="110"/>
        <v>41304</v>
      </c>
      <c r="C711" s="148">
        <f t="shared" ref="C711:C774" si="111">YEAR(B711)</f>
        <v>2013</v>
      </c>
      <c r="D711" s="148">
        <f t="shared" ref="D711:D774" si="112">MONTH(B711)</f>
        <v>1</v>
      </c>
      <c r="E711" s="152">
        <v>10</v>
      </c>
      <c r="F711" s="153">
        <v>247.2</v>
      </c>
      <c r="G711" s="154">
        <v>739.79</v>
      </c>
      <c r="H711" s="154">
        <v>448.25200000000001</v>
      </c>
      <c r="I711" s="154">
        <v>264.24099999999999</v>
      </c>
      <c r="J711" s="151">
        <v>0</v>
      </c>
      <c r="K711" s="149">
        <f t="shared" ref="K711:K774" si="113">SUM(F711:J711)</f>
        <v>1699.4829999999999</v>
      </c>
      <c r="L711" s="148">
        <v>121.711</v>
      </c>
      <c r="M711" s="148">
        <v>198.84899999999999</v>
      </c>
      <c r="N711" s="148">
        <v>196.499</v>
      </c>
      <c r="O711" s="148">
        <v>71.582999999999998</v>
      </c>
      <c r="P711" s="148">
        <v>0</v>
      </c>
      <c r="Q711" s="21">
        <f t="shared" ref="Q711:Q774" si="114">+$Q$2*L711</f>
        <v>341.155933</v>
      </c>
      <c r="R711" s="21">
        <f t="shared" ref="R711:R774" si="115">+$R$2*M711</f>
        <v>635.72025299999996</v>
      </c>
      <c r="S711" s="21">
        <f t="shared" ref="S711:S774" si="116">+$S$2*N711</f>
        <v>383.36954900000001</v>
      </c>
      <c r="T711" s="21">
        <f t="shared" ref="T711:T774" si="117">+$T$2*O711</f>
        <v>227.34760800000001</v>
      </c>
      <c r="U711" s="22">
        <f t="shared" ref="U711:U774" si="118">SUM(Q711:T711)</f>
        <v>1587.593343</v>
      </c>
      <c r="V711" s="39">
        <f t="shared" ref="V711:V774" si="119">+U711/K711</f>
        <v>0.93416253237013847</v>
      </c>
    </row>
    <row r="712" spans="1:22">
      <c r="A712">
        <v>707</v>
      </c>
      <c r="B712" s="155">
        <f t="shared" si="110"/>
        <v>41304</v>
      </c>
      <c r="C712" s="148">
        <f t="shared" si="111"/>
        <v>2013</v>
      </c>
      <c r="D712" s="148">
        <f t="shared" si="112"/>
        <v>1</v>
      </c>
      <c r="E712" s="152">
        <v>11</v>
      </c>
      <c r="F712" s="153">
        <v>248.88</v>
      </c>
      <c r="G712" s="154">
        <v>755.38900000000001</v>
      </c>
      <c r="H712" s="154">
        <v>472.53899999999999</v>
      </c>
      <c r="I712" s="154">
        <v>308.82</v>
      </c>
      <c r="J712" s="151">
        <v>0</v>
      </c>
      <c r="K712" s="149">
        <f t="shared" si="113"/>
        <v>1785.6279999999999</v>
      </c>
      <c r="L712" s="148">
        <v>121.456</v>
      </c>
      <c r="M712" s="148">
        <v>202.14599999999999</v>
      </c>
      <c r="N712" s="148">
        <v>208.351</v>
      </c>
      <c r="O712" s="148">
        <v>85.085999999999999</v>
      </c>
      <c r="P712" s="148">
        <v>0</v>
      </c>
      <c r="Q712" s="21">
        <f t="shared" si="114"/>
        <v>340.441168</v>
      </c>
      <c r="R712" s="21">
        <f t="shared" si="115"/>
        <v>646.260762</v>
      </c>
      <c r="S712" s="21">
        <f t="shared" si="116"/>
        <v>406.49280099999999</v>
      </c>
      <c r="T712" s="21">
        <f t="shared" si="117"/>
        <v>270.233136</v>
      </c>
      <c r="U712" s="22">
        <f t="shared" si="118"/>
        <v>1663.4278670000001</v>
      </c>
      <c r="V712" s="39">
        <f t="shared" si="119"/>
        <v>0.93156461872237672</v>
      </c>
    </row>
    <row r="713" spans="1:22">
      <c r="A713">
        <v>708</v>
      </c>
      <c r="B713" s="155">
        <f t="shared" si="110"/>
        <v>41304</v>
      </c>
      <c r="C713" s="148">
        <f t="shared" si="111"/>
        <v>2013</v>
      </c>
      <c r="D713" s="148">
        <f t="shared" si="112"/>
        <v>1</v>
      </c>
      <c r="E713" s="152">
        <v>12</v>
      </c>
      <c r="F713" s="153">
        <v>246.96</v>
      </c>
      <c r="G713" s="154">
        <v>808.08600000000001</v>
      </c>
      <c r="H713" s="154">
        <v>441.54500000000002</v>
      </c>
      <c r="I713" s="154">
        <v>372.8</v>
      </c>
      <c r="J713" s="151">
        <v>0</v>
      </c>
      <c r="K713" s="149">
        <f t="shared" si="113"/>
        <v>1869.3910000000001</v>
      </c>
      <c r="L713" s="148">
        <v>120.154</v>
      </c>
      <c r="M713" s="148">
        <v>213.36099999999999</v>
      </c>
      <c r="N713" s="148">
        <v>198.97399999999999</v>
      </c>
      <c r="O713" s="148">
        <v>102.205</v>
      </c>
      <c r="P713" s="148">
        <v>0</v>
      </c>
      <c r="Q713" s="21">
        <f t="shared" si="114"/>
        <v>336.79166199999997</v>
      </c>
      <c r="R713" s="21">
        <f t="shared" si="115"/>
        <v>682.11511699999994</v>
      </c>
      <c r="S713" s="21">
        <f t="shared" si="116"/>
        <v>388.19827399999997</v>
      </c>
      <c r="T713" s="21">
        <f t="shared" si="117"/>
        <v>324.60308000000003</v>
      </c>
      <c r="U713" s="22">
        <f t="shared" si="118"/>
        <v>1731.7081329999999</v>
      </c>
      <c r="V713" s="39">
        <f t="shared" si="119"/>
        <v>0.92634881252771617</v>
      </c>
    </row>
    <row r="714" spans="1:22">
      <c r="A714">
        <v>709</v>
      </c>
      <c r="B714" s="155">
        <f t="shared" si="110"/>
        <v>41304</v>
      </c>
      <c r="C714" s="148">
        <f t="shared" si="111"/>
        <v>2013</v>
      </c>
      <c r="D714" s="148">
        <f t="shared" si="112"/>
        <v>1</v>
      </c>
      <c r="E714" s="152">
        <v>13</v>
      </c>
      <c r="F714" s="153">
        <v>244.32</v>
      </c>
      <c r="G714" s="154">
        <v>833.76199999999994</v>
      </c>
      <c r="H714" s="154">
        <v>463.73899999999998</v>
      </c>
      <c r="I714" s="154">
        <v>427.512</v>
      </c>
      <c r="J714" s="151">
        <v>0</v>
      </c>
      <c r="K714" s="149">
        <f t="shared" si="113"/>
        <v>1969.3329999999999</v>
      </c>
      <c r="L714" s="148">
        <v>118.96899999999999</v>
      </c>
      <c r="M714" s="148">
        <v>218.98500000000001</v>
      </c>
      <c r="N714" s="148">
        <v>208.46600000000001</v>
      </c>
      <c r="O714" s="148">
        <v>113.833</v>
      </c>
      <c r="P714" s="148">
        <v>0</v>
      </c>
      <c r="Q714" s="21">
        <f t="shared" si="114"/>
        <v>333.47010699999998</v>
      </c>
      <c r="R714" s="21">
        <f t="shared" si="115"/>
        <v>700.09504500000003</v>
      </c>
      <c r="S714" s="21">
        <f t="shared" si="116"/>
        <v>406.71716600000002</v>
      </c>
      <c r="T714" s="21">
        <f t="shared" si="117"/>
        <v>361.53360800000002</v>
      </c>
      <c r="U714" s="22">
        <f t="shared" si="118"/>
        <v>1801.815926</v>
      </c>
      <c r="V714" s="39">
        <f t="shared" si="119"/>
        <v>0.91493715181739199</v>
      </c>
    </row>
    <row r="715" spans="1:22">
      <c r="A715">
        <v>710</v>
      </c>
      <c r="B715" s="155">
        <f t="shared" si="110"/>
        <v>41304</v>
      </c>
      <c r="C715" s="148">
        <f t="shared" si="111"/>
        <v>2013</v>
      </c>
      <c r="D715" s="148">
        <f t="shared" si="112"/>
        <v>1</v>
      </c>
      <c r="E715" s="152">
        <v>14</v>
      </c>
      <c r="F715" s="153">
        <v>244.56</v>
      </c>
      <c r="G715" s="154">
        <v>829.51400000000001</v>
      </c>
      <c r="H715" s="154">
        <v>517.26700000000005</v>
      </c>
      <c r="I715" s="154">
        <v>462.18200000000002</v>
      </c>
      <c r="J715" s="151">
        <v>0</v>
      </c>
      <c r="K715" s="149">
        <f t="shared" si="113"/>
        <v>2053.5230000000001</v>
      </c>
      <c r="L715" s="148">
        <v>120.956</v>
      </c>
      <c r="M715" s="148">
        <v>218.05799999999999</v>
      </c>
      <c r="N715" s="148">
        <v>219.46899999999999</v>
      </c>
      <c r="O715" s="148">
        <v>125.003</v>
      </c>
      <c r="P715" s="148">
        <v>0</v>
      </c>
      <c r="Q715" s="21">
        <f t="shared" si="114"/>
        <v>339.03966800000001</v>
      </c>
      <c r="R715" s="21">
        <f t="shared" si="115"/>
        <v>697.13142600000003</v>
      </c>
      <c r="S715" s="21">
        <f t="shared" si="116"/>
        <v>428.18401899999998</v>
      </c>
      <c r="T715" s="21">
        <f t="shared" si="117"/>
        <v>397.00952800000005</v>
      </c>
      <c r="U715" s="22">
        <f t="shared" si="118"/>
        <v>1861.3646410000001</v>
      </c>
      <c r="V715" s="39">
        <f t="shared" si="119"/>
        <v>0.90642502713629214</v>
      </c>
    </row>
    <row r="716" spans="1:22">
      <c r="A716">
        <v>711</v>
      </c>
      <c r="B716" s="155">
        <f t="shared" si="110"/>
        <v>41304</v>
      </c>
      <c r="C716" s="148">
        <f t="shared" si="111"/>
        <v>2013</v>
      </c>
      <c r="D716" s="148">
        <f t="shared" si="112"/>
        <v>1</v>
      </c>
      <c r="E716" s="152">
        <v>15</v>
      </c>
      <c r="F716" s="153">
        <v>248.52</v>
      </c>
      <c r="G716" s="154">
        <v>825.89700000000005</v>
      </c>
      <c r="H716" s="154">
        <v>504.94</v>
      </c>
      <c r="I716" s="154">
        <v>519.80799999999999</v>
      </c>
      <c r="J716" s="151">
        <v>4.2309999999999999</v>
      </c>
      <c r="K716" s="149">
        <f t="shared" si="113"/>
        <v>2103.3960000000002</v>
      </c>
      <c r="L716" s="148">
        <v>120.559</v>
      </c>
      <c r="M716" s="148">
        <v>217.21700000000001</v>
      </c>
      <c r="N716" s="148">
        <v>217.54900000000001</v>
      </c>
      <c r="O716" s="148">
        <v>143.68199999999999</v>
      </c>
      <c r="P716" s="148">
        <v>3.4340000000000002</v>
      </c>
      <c r="Q716" s="21">
        <f t="shared" si="114"/>
        <v>337.92687699999999</v>
      </c>
      <c r="R716" s="21">
        <f t="shared" si="115"/>
        <v>694.44274900000005</v>
      </c>
      <c r="S716" s="21">
        <f t="shared" si="116"/>
        <v>424.43809900000002</v>
      </c>
      <c r="T716" s="21">
        <f t="shared" si="117"/>
        <v>456.33403199999998</v>
      </c>
      <c r="U716" s="22">
        <f t="shared" si="118"/>
        <v>1913.1417570000001</v>
      </c>
      <c r="V716" s="39">
        <f t="shared" si="119"/>
        <v>0.9095490135951575</v>
      </c>
    </row>
    <row r="717" spans="1:22">
      <c r="A717">
        <v>712</v>
      </c>
      <c r="B717" s="155">
        <f t="shared" si="110"/>
        <v>41304</v>
      </c>
      <c r="C717" s="148">
        <f t="shared" si="111"/>
        <v>2013</v>
      </c>
      <c r="D717" s="148">
        <f t="shared" si="112"/>
        <v>1</v>
      </c>
      <c r="E717" s="152">
        <v>16</v>
      </c>
      <c r="F717" s="153">
        <v>245.28</v>
      </c>
      <c r="G717" s="154">
        <v>827.03899999999999</v>
      </c>
      <c r="H717" s="154">
        <v>420.11799999999999</v>
      </c>
      <c r="I717" s="154">
        <v>611.80200000000002</v>
      </c>
      <c r="J717" s="151">
        <v>8.3109999999999999</v>
      </c>
      <c r="K717" s="149">
        <f t="shared" si="113"/>
        <v>2112.5500000000002</v>
      </c>
      <c r="L717" s="148">
        <v>119.733</v>
      </c>
      <c r="M717" s="148">
        <v>217.44499999999999</v>
      </c>
      <c r="N717" s="148">
        <v>188.66</v>
      </c>
      <c r="O717" s="148">
        <v>167.50700000000001</v>
      </c>
      <c r="P717" s="148">
        <v>3.4340000000000002</v>
      </c>
      <c r="Q717" s="21">
        <f t="shared" si="114"/>
        <v>335.61159900000001</v>
      </c>
      <c r="R717" s="21">
        <f t="shared" si="115"/>
        <v>695.17166499999996</v>
      </c>
      <c r="S717" s="21">
        <f t="shared" si="116"/>
        <v>368.07566000000003</v>
      </c>
      <c r="T717" s="21">
        <f t="shared" si="117"/>
        <v>532.00223200000005</v>
      </c>
      <c r="U717" s="22">
        <f t="shared" si="118"/>
        <v>1930.8611559999999</v>
      </c>
      <c r="V717" s="39">
        <f t="shared" si="119"/>
        <v>0.91399548223710669</v>
      </c>
    </row>
    <row r="718" spans="1:22">
      <c r="A718">
        <v>713</v>
      </c>
      <c r="B718" s="155">
        <f t="shared" si="110"/>
        <v>41304</v>
      </c>
      <c r="C718" s="148">
        <f t="shared" si="111"/>
        <v>2013</v>
      </c>
      <c r="D718" s="148">
        <f t="shared" si="112"/>
        <v>1</v>
      </c>
      <c r="E718" s="152">
        <v>17</v>
      </c>
      <c r="F718" s="153">
        <v>244.68</v>
      </c>
      <c r="G718" s="154">
        <v>828.30399999999997</v>
      </c>
      <c r="H718" s="154">
        <v>454.33800000000002</v>
      </c>
      <c r="I718" s="154">
        <v>638.47199999999998</v>
      </c>
      <c r="J718" s="151">
        <v>8.3109999999999999</v>
      </c>
      <c r="K718" s="149">
        <f t="shared" si="113"/>
        <v>2174.105</v>
      </c>
      <c r="L718" s="148">
        <v>119.19199999999999</v>
      </c>
      <c r="M718" s="148">
        <v>217.77099999999999</v>
      </c>
      <c r="N718" s="148">
        <v>201.55</v>
      </c>
      <c r="O718" s="148">
        <v>178.45400000000001</v>
      </c>
      <c r="P718" s="148">
        <v>3.4340000000000002</v>
      </c>
      <c r="Q718" s="21">
        <f t="shared" si="114"/>
        <v>334.09517599999998</v>
      </c>
      <c r="R718" s="21">
        <f t="shared" si="115"/>
        <v>696.213887</v>
      </c>
      <c r="S718" s="21">
        <f t="shared" si="116"/>
        <v>393.22405000000003</v>
      </c>
      <c r="T718" s="21">
        <f t="shared" si="117"/>
        <v>566.769904</v>
      </c>
      <c r="U718" s="22">
        <f t="shared" si="118"/>
        <v>1990.303017</v>
      </c>
      <c r="V718" s="39">
        <f t="shared" si="119"/>
        <v>0.91545855282978505</v>
      </c>
    </row>
    <row r="719" spans="1:22">
      <c r="A719">
        <v>714</v>
      </c>
      <c r="B719" s="155">
        <f t="shared" si="110"/>
        <v>41304</v>
      </c>
      <c r="C719" s="148">
        <f t="shared" si="111"/>
        <v>2013</v>
      </c>
      <c r="D719" s="148">
        <f t="shared" si="112"/>
        <v>1</v>
      </c>
      <c r="E719" s="152">
        <v>18</v>
      </c>
      <c r="F719" s="153">
        <v>247.32</v>
      </c>
      <c r="G719" s="154">
        <v>825.77200000000005</v>
      </c>
      <c r="H719" s="154">
        <v>391.12900000000002</v>
      </c>
      <c r="I719" s="154">
        <v>596.78099999999995</v>
      </c>
      <c r="J719" s="151">
        <v>8.2230000000000008</v>
      </c>
      <c r="K719" s="149">
        <f t="shared" si="113"/>
        <v>2069.2249999999999</v>
      </c>
      <c r="L719" s="148">
        <v>119.956</v>
      </c>
      <c r="M719" s="148">
        <v>217.32599999999999</v>
      </c>
      <c r="N719" s="148">
        <v>173.58099999999999</v>
      </c>
      <c r="O719" s="148">
        <v>167.87799999999999</v>
      </c>
      <c r="P719" s="148">
        <v>3.4340000000000002</v>
      </c>
      <c r="Q719" s="21">
        <f t="shared" si="114"/>
        <v>336.23666800000001</v>
      </c>
      <c r="R719" s="21">
        <f t="shared" si="115"/>
        <v>694.79122199999995</v>
      </c>
      <c r="S719" s="21">
        <f t="shared" si="116"/>
        <v>338.65653099999997</v>
      </c>
      <c r="T719" s="21">
        <f t="shared" si="117"/>
        <v>533.18052799999998</v>
      </c>
      <c r="U719" s="22">
        <f t="shared" si="118"/>
        <v>1902.8649489999998</v>
      </c>
      <c r="V719" s="39">
        <f t="shared" si="119"/>
        <v>0.91960272517488428</v>
      </c>
    </row>
    <row r="720" spans="1:22">
      <c r="A720">
        <v>715</v>
      </c>
      <c r="B720" s="155">
        <f t="shared" si="110"/>
        <v>41304</v>
      </c>
      <c r="C720" s="148">
        <f t="shared" si="111"/>
        <v>2013</v>
      </c>
      <c r="D720" s="148">
        <f t="shared" si="112"/>
        <v>1</v>
      </c>
      <c r="E720" s="152">
        <v>19</v>
      </c>
      <c r="F720" s="153">
        <v>254.34</v>
      </c>
      <c r="G720" s="154">
        <v>820.90800000000002</v>
      </c>
      <c r="H720" s="154">
        <v>328.053</v>
      </c>
      <c r="I720" s="154">
        <v>580.15899999999999</v>
      </c>
      <c r="J720" s="151">
        <v>8.24</v>
      </c>
      <c r="K720" s="149">
        <f t="shared" si="113"/>
        <v>1991.7</v>
      </c>
      <c r="L720" s="148">
        <v>123.733</v>
      </c>
      <c r="M720" s="148">
        <v>216.70699999999999</v>
      </c>
      <c r="N720" s="148">
        <v>147.21100000000001</v>
      </c>
      <c r="O720" s="148">
        <v>163.649</v>
      </c>
      <c r="P720" s="148">
        <v>3.4340000000000002</v>
      </c>
      <c r="Q720" s="21">
        <f t="shared" si="114"/>
        <v>346.823599</v>
      </c>
      <c r="R720" s="21">
        <f t="shared" si="115"/>
        <v>692.81227899999999</v>
      </c>
      <c r="S720" s="21">
        <f t="shared" si="116"/>
        <v>287.20866100000001</v>
      </c>
      <c r="T720" s="21">
        <f t="shared" si="117"/>
        <v>519.74922400000003</v>
      </c>
      <c r="U720" s="22">
        <f t="shared" si="118"/>
        <v>1846.5937630000003</v>
      </c>
      <c r="V720" s="39">
        <f t="shared" si="119"/>
        <v>0.92714453130491559</v>
      </c>
    </row>
    <row r="721" spans="1:22">
      <c r="A721">
        <v>716</v>
      </c>
      <c r="B721" s="155">
        <f t="shared" si="110"/>
        <v>41304</v>
      </c>
      <c r="C721" s="148">
        <f t="shared" si="111"/>
        <v>2013</v>
      </c>
      <c r="D721" s="148">
        <f t="shared" si="112"/>
        <v>1</v>
      </c>
      <c r="E721" s="152">
        <v>20</v>
      </c>
      <c r="F721" s="153">
        <v>259.92</v>
      </c>
      <c r="G721" s="154">
        <v>822.71600000000001</v>
      </c>
      <c r="H721" s="154">
        <v>223.83500000000001</v>
      </c>
      <c r="I721" s="154">
        <v>563.37800000000004</v>
      </c>
      <c r="J721" s="151">
        <v>8.3859999999999992</v>
      </c>
      <c r="K721" s="149">
        <f t="shared" si="113"/>
        <v>1878.2350000000001</v>
      </c>
      <c r="L721" s="148">
        <v>125.871</v>
      </c>
      <c r="M721" s="148">
        <v>216.98400000000001</v>
      </c>
      <c r="N721" s="148">
        <v>114.67400000000001</v>
      </c>
      <c r="O721" s="148">
        <v>161.50399999999999</v>
      </c>
      <c r="P721" s="148">
        <v>3.4340000000000002</v>
      </c>
      <c r="Q721" s="21">
        <f t="shared" si="114"/>
        <v>352.81641299999995</v>
      </c>
      <c r="R721" s="21">
        <f t="shared" si="115"/>
        <v>693.69784800000002</v>
      </c>
      <c r="S721" s="21">
        <f t="shared" si="116"/>
        <v>223.72897400000002</v>
      </c>
      <c r="T721" s="21">
        <f t="shared" si="117"/>
        <v>512.93670399999996</v>
      </c>
      <c r="U721" s="22">
        <f t="shared" si="118"/>
        <v>1783.1799390000001</v>
      </c>
      <c r="V721" s="39">
        <f t="shared" si="119"/>
        <v>0.94939128437069908</v>
      </c>
    </row>
    <row r="722" spans="1:22">
      <c r="A722">
        <v>717</v>
      </c>
      <c r="B722" s="155">
        <f t="shared" si="110"/>
        <v>41304</v>
      </c>
      <c r="C722" s="148">
        <f t="shared" si="111"/>
        <v>2013</v>
      </c>
      <c r="D722" s="148">
        <f t="shared" si="112"/>
        <v>1</v>
      </c>
      <c r="E722" s="152">
        <v>21</v>
      </c>
      <c r="F722" s="153">
        <v>260.88</v>
      </c>
      <c r="G722" s="154">
        <v>776.31899999999996</v>
      </c>
      <c r="H722" s="154">
        <v>309.35399999999998</v>
      </c>
      <c r="I722" s="154">
        <v>559.16</v>
      </c>
      <c r="J722" s="151">
        <v>7.7119999999999997</v>
      </c>
      <c r="K722" s="149">
        <f t="shared" si="113"/>
        <v>1913.4250000000002</v>
      </c>
      <c r="L722" s="148">
        <v>126.30800000000001</v>
      </c>
      <c r="M722" s="148">
        <v>203.59200000000001</v>
      </c>
      <c r="N722" s="148">
        <v>149.16</v>
      </c>
      <c r="O722" s="148">
        <v>157.43899999999999</v>
      </c>
      <c r="P722" s="148">
        <v>4.8979999999999997</v>
      </c>
      <c r="Q722" s="21">
        <f t="shared" si="114"/>
        <v>354.04132400000003</v>
      </c>
      <c r="R722" s="21">
        <f t="shared" si="115"/>
        <v>650.88362400000005</v>
      </c>
      <c r="S722" s="21">
        <f t="shared" si="116"/>
        <v>291.01116000000002</v>
      </c>
      <c r="T722" s="21">
        <f t="shared" si="117"/>
        <v>500.02626400000003</v>
      </c>
      <c r="U722" s="22">
        <f t="shared" si="118"/>
        <v>1795.9623720000002</v>
      </c>
      <c r="V722" s="39">
        <f t="shared" si="119"/>
        <v>0.93861132367351741</v>
      </c>
    </row>
    <row r="723" spans="1:22">
      <c r="A723">
        <v>718</v>
      </c>
      <c r="B723" s="155">
        <f t="shared" si="110"/>
        <v>41304</v>
      </c>
      <c r="C723" s="148">
        <f t="shared" si="111"/>
        <v>2013</v>
      </c>
      <c r="D723" s="148">
        <f t="shared" si="112"/>
        <v>1</v>
      </c>
      <c r="E723" s="152">
        <v>22</v>
      </c>
      <c r="F723" s="153">
        <v>259.62</v>
      </c>
      <c r="G723" s="154">
        <v>759.14599999999996</v>
      </c>
      <c r="H723" s="154">
        <v>435.96899999999999</v>
      </c>
      <c r="I723" s="154">
        <v>557.79399999999998</v>
      </c>
      <c r="J723" s="151">
        <v>0</v>
      </c>
      <c r="K723" s="149">
        <f t="shared" si="113"/>
        <v>2012.529</v>
      </c>
      <c r="L723" s="148">
        <v>124.444</v>
      </c>
      <c r="M723" s="148">
        <v>199.76</v>
      </c>
      <c r="N723" s="148">
        <v>191.709</v>
      </c>
      <c r="O723" s="148">
        <v>157.471</v>
      </c>
      <c r="P723" s="148">
        <v>0</v>
      </c>
      <c r="Q723" s="21">
        <f t="shared" si="114"/>
        <v>348.816532</v>
      </c>
      <c r="R723" s="21">
        <f t="shared" si="115"/>
        <v>638.63271999999995</v>
      </c>
      <c r="S723" s="21">
        <f t="shared" si="116"/>
        <v>374.02425900000003</v>
      </c>
      <c r="T723" s="21">
        <f t="shared" si="117"/>
        <v>500.12789600000002</v>
      </c>
      <c r="U723" s="22">
        <f t="shared" si="118"/>
        <v>1861.6014069999999</v>
      </c>
      <c r="V723" s="39">
        <f t="shared" si="119"/>
        <v>0.92500600339175232</v>
      </c>
    </row>
    <row r="724" spans="1:22">
      <c r="A724">
        <v>719</v>
      </c>
      <c r="B724" s="155">
        <f t="shared" si="110"/>
        <v>41304</v>
      </c>
      <c r="C724" s="148">
        <f t="shared" si="111"/>
        <v>2013</v>
      </c>
      <c r="D724" s="148">
        <f t="shared" si="112"/>
        <v>1</v>
      </c>
      <c r="E724" s="152">
        <v>23</v>
      </c>
      <c r="F724" s="153">
        <v>255.54</v>
      </c>
      <c r="G724" s="154">
        <v>750.27499999999998</v>
      </c>
      <c r="H724" s="154">
        <v>463.84100000000001</v>
      </c>
      <c r="I724" s="154">
        <v>536.84</v>
      </c>
      <c r="J724" s="151">
        <v>0</v>
      </c>
      <c r="K724" s="149">
        <f t="shared" si="113"/>
        <v>2006.4960000000001</v>
      </c>
      <c r="L724" s="148">
        <v>123.571</v>
      </c>
      <c r="M724" s="148">
        <v>197.85400000000001</v>
      </c>
      <c r="N724" s="148">
        <v>205.702</v>
      </c>
      <c r="O724" s="148">
        <v>150.14400000000001</v>
      </c>
      <c r="P724" s="148">
        <v>0</v>
      </c>
      <c r="Q724" s="21">
        <f t="shared" si="114"/>
        <v>346.36951299999998</v>
      </c>
      <c r="R724" s="21">
        <f t="shared" si="115"/>
        <v>632.53923800000007</v>
      </c>
      <c r="S724" s="21">
        <f t="shared" si="116"/>
        <v>401.32460200000003</v>
      </c>
      <c r="T724" s="21">
        <f t="shared" si="117"/>
        <v>476.85734400000007</v>
      </c>
      <c r="U724" s="22">
        <f t="shared" si="118"/>
        <v>1857.0906970000001</v>
      </c>
      <c r="V724" s="39">
        <f t="shared" si="119"/>
        <v>0.92553919718753486</v>
      </c>
    </row>
    <row r="725" spans="1:22">
      <c r="A725">
        <v>720</v>
      </c>
      <c r="B725" s="155">
        <f t="shared" si="110"/>
        <v>41304</v>
      </c>
      <c r="C725" s="148">
        <f t="shared" si="111"/>
        <v>2013</v>
      </c>
      <c r="D725" s="148">
        <f t="shared" si="112"/>
        <v>1</v>
      </c>
      <c r="E725" s="152">
        <v>24</v>
      </c>
      <c r="F725" s="153">
        <v>257.7</v>
      </c>
      <c r="G725" s="154">
        <v>741.48400000000004</v>
      </c>
      <c r="H725" s="154">
        <v>483.37200000000001</v>
      </c>
      <c r="I725" s="154">
        <v>474.75299999999999</v>
      </c>
      <c r="J725" s="151">
        <v>0</v>
      </c>
      <c r="K725" s="149">
        <f t="shared" si="113"/>
        <v>1957.309</v>
      </c>
      <c r="L725" s="148">
        <v>125.184</v>
      </c>
      <c r="M725" s="148">
        <v>195.964</v>
      </c>
      <c r="N725" s="148">
        <v>215.274</v>
      </c>
      <c r="O725" s="148">
        <v>132.99</v>
      </c>
      <c r="P725" s="148">
        <v>0</v>
      </c>
      <c r="Q725" s="21">
        <f t="shared" si="114"/>
        <v>350.89075199999996</v>
      </c>
      <c r="R725" s="21">
        <f t="shared" si="115"/>
        <v>626.49690799999996</v>
      </c>
      <c r="S725" s="21">
        <f t="shared" si="116"/>
        <v>419.999574</v>
      </c>
      <c r="T725" s="21">
        <f t="shared" si="117"/>
        <v>422.37624000000005</v>
      </c>
      <c r="U725" s="22">
        <f t="shared" si="118"/>
        <v>1819.7634739999999</v>
      </c>
      <c r="V725" s="39">
        <f t="shared" si="119"/>
        <v>0.92972722957897802</v>
      </c>
    </row>
    <row r="726" spans="1:22">
      <c r="A726">
        <v>721</v>
      </c>
      <c r="B726" s="155">
        <f t="shared" si="110"/>
        <v>41305</v>
      </c>
      <c r="C726" s="148">
        <f t="shared" si="111"/>
        <v>2013</v>
      </c>
      <c r="D726" s="148">
        <f t="shared" si="112"/>
        <v>1</v>
      </c>
      <c r="E726" s="152">
        <v>1</v>
      </c>
      <c r="F726" s="153">
        <v>261.95999999999998</v>
      </c>
      <c r="G726" s="154">
        <v>738.1</v>
      </c>
      <c r="H726" s="154">
        <v>554.51099999999997</v>
      </c>
      <c r="I726" s="154">
        <v>376.25900000000001</v>
      </c>
      <c r="J726" s="151">
        <v>0</v>
      </c>
      <c r="K726" s="149">
        <f t="shared" si="113"/>
        <v>1930.83</v>
      </c>
      <c r="L726" s="148">
        <v>126.544</v>
      </c>
      <c r="M726" s="148">
        <v>194.221</v>
      </c>
      <c r="N726" s="148">
        <v>242.36199999999999</v>
      </c>
      <c r="O726" s="148">
        <v>104.712</v>
      </c>
      <c r="P726" s="148">
        <v>0</v>
      </c>
      <c r="Q726" s="21">
        <f t="shared" si="114"/>
        <v>354.702832</v>
      </c>
      <c r="R726" s="21">
        <f t="shared" si="115"/>
        <v>620.92453699999999</v>
      </c>
      <c r="S726" s="21">
        <f t="shared" si="116"/>
        <v>472.84826200000003</v>
      </c>
      <c r="T726" s="21">
        <f t="shared" si="117"/>
        <v>332.56531200000001</v>
      </c>
      <c r="U726" s="22">
        <f t="shared" si="118"/>
        <v>1781.040943</v>
      </c>
      <c r="V726" s="39">
        <f t="shared" si="119"/>
        <v>0.92242245200250672</v>
      </c>
    </row>
    <row r="727" spans="1:22">
      <c r="A727">
        <v>722</v>
      </c>
      <c r="B727" s="155">
        <f t="shared" si="110"/>
        <v>41305</v>
      </c>
      <c r="C727" s="148">
        <f t="shared" si="111"/>
        <v>2013</v>
      </c>
      <c r="D727" s="148">
        <f t="shared" si="112"/>
        <v>1</v>
      </c>
      <c r="E727" s="152">
        <v>2</v>
      </c>
      <c r="F727" s="153">
        <v>252.54</v>
      </c>
      <c r="G727" s="154">
        <v>704.95699999999999</v>
      </c>
      <c r="H727" s="154">
        <v>495.74299999999999</v>
      </c>
      <c r="I727" s="154">
        <v>314.22199999999998</v>
      </c>
      <c r="J727" s="151">
        <v>0</v>
      </c>
      <c r="K727" s="149">
        <f t="shared" si="113"/>
        <v>1767.462</v>
      </c>
      <c r="L727" s="148">
        <v>120</v>
      </c>
      <c r="M727" s="148">
        <v>188.29400000000001</v>
      </c>
      <c r="N727" s="148">
        <v>207.667</v>
      </c>
      <c r="O727" s="148">
        <v>89.227000000000004</v>
      </c>
      <c r="P727" s="148">
        <v>0</v>
      </c>
      <c r="Q727" s="21">
        <f t="shared" si="114"/>
        <v>336.36</v>
      </c>
      <c r="R727" s="21">
        <f t="shared" si="115"/>
        <v>601.97591800000009</v>
      </c>
      <c r="S727" s="21">
        <f t="shared" si="116"/>
        <v>405.15831700000001</v>
      </c>
      <c r="T727" s="21">
        <f t="shared" si="117"/>
        <v>283.384952</v>
      </c>
      <c r="U727" s="22">
        <f t="shared" si="118"/>
        <v>1626.879187</v>
      </c>
      <c r="V727" s="39">
        <f t="shared" si="119"/>
        <v>0.92046063055386762</v>
      </c>
    </row>
    <row r="728" spans="1:22">
      <c r="A728">
        <v>723</v>
      </c>
      <c r="B728" s="155">
        <f t="shared" si="110"/>
        <v>41305</v>
      </c>
      <c r="C728" s="148">
        <f t="shared" si="111"/>
        <v>2013</v>
      </c>
      <c r="D728" s="148">
        <f t="shared" si="112"/>
        <v>1</v>
      </c>
      <c r="E728" s="152">
        <v>3</v>
      </c>
      <c r="F728" s="153">
        <v>222.06</v>
      </c>
      <c r="G728" s="154">
        <v>676.47900000000004</v>
      </c>
      <c r="H728" s="154">
        <v>528.11500000000001</v>
      </c>
      <c r="I728" s="154">
        <v>248.09299999999999</v>
      </c>
      <c r="J728" s="151">
        <v>0</v>
      </c>
      <c r="K728" s="149">
        <f t="shared" si="113"/>
        <v>1674.7470000000001</v>
      </c>
      <c r="L728" s="148">
        <v>107.869</v>
      </c>
      <c r="M728" s="148">
        <v>180.64400000000001</v>
      </c>
      <c r="N728" s="148">
        <v>214.04</v>
      </c>
      <c r="O728" s="148">
        <v>72.188999999999993</v>
      </c>
      <c r="P728" s="148">
        <v>0</v>
      </c>
      <c r="Q728" s="21">
        <f t="shared" si="114"/>
        <v>302.356807</v>
      </c>
      <c r="R728" s="21">
        <f t="shared" si="115"/>
        <v>577.518868</v>
      </c>
      <c r="S728" s="21">
        <f t="shared" si="116"/>
        <v>417.59204</v>
      </c>
      <c r="T728" s="21">
        <f t="shared" si="117"/>
        <v>229.27226399999998</v>
      </c>
      <c r="U728" s="22">
        <f t="shared" si="118"/>
        <v>1526.7399789999999</v>
      </c>
      <c r="V728" s="39">
        <f t="shared" si="119"/>
        <v>0.9116242507077188</v>
      </c>
    </row>
    <row r="729" spans="1:22">
      <c r="A729">
        <v>724</v>
      </c>
      <c r="B729" s="155">
        <f t="shared" si="110"/>
        <v>41305</v>
      </c>
      <c r="C729" s="148">
        <f t="shared" si="111"/>
        <v>2013</v>
      </c>
      <c r="D729" s="148">
        <f t="shared" si="112"/>
        <v>1</v>
      </c>
      <c r="E729" s="152">
        <v>4</v>
      </c>
      <c r="F729" s="153">
        <v>207.78</v>
      </c>
      <c r="G729" s="154">
        <v>681.25199999999995</v>
      </c>
      <c r="H729" s="154">
        <v>496.41899999999998</v>
      </c>
      <c r="I729" s="154">
        <v>218.465</v>
      </c>
      <c r="J729" s="151">
        <v>0</v>
      </c>
      <c r="K729" s="149">
        <f t="shared" si="113"/>
        <v>1603.9159999999999</v>
      </c>
      <c r="L729" s="148">
        <v>102.399</v>
      </c>
      <c r="M729" s="148">
        <v>181.703</v>
      </c>
      <c r="N729" s="148">
        <v>200.547</v>
      </c>
      <c r="O729" s="148">
        <v>63.819000000000003</v>
      </c>
      <c r="P729" s="148">
        <v>0</v>
      </c>
      <c r="Q729" s="21">
        <f t="shared" si="114"/>
        <v>287.02439700000002</v>
      </c>
      <c r="R729" s="21">
        <f t="shared" si="115"/>
        <v>580.90449100000001</v>
      </c>
      <c r="S729" s="21">
        <f t="shared" si="116"/>
        <v>391.26719700000001</v>
      </c>
      <c r="T729" s="21">
        <f t="shared" si="117"/>
        <v>202.68914400000003</v>
      </c>
      <c r="U729" s="22">
        <f t="shared" si="118"/>
        <v>1461.885229</v>
      </c>
      <c r="V729" s="39">
        <f t="shared" si="119"/>
        <v>0.91144750036784972</v>
      </c>
    </row>
    <row r="730" spans="1:22">
      <c r="A730">
        <v>725</v>
      </c>
      <c r="B730" s="155">
        <f t="shared" si="110"/>
        <v>41305</v>
      </c>
      <c r="C730" s="148">
        <f t="shared" si="111"/>
        <v>2013</v>
      </c>
      <c r="D730" s="148">
        <f t="shared" si="112"/>
        <v>1</v>
      </c>
      <c r="E730" s="152">
        <v>5</v>
      </c>
      <c r="F730" s="153">
        <v>214.2</v>
      </c>
      <c r="G730" s="154">
        <v>688.22299999999996</v>
      </c>
      <c r="H730" s="154">
        <v>438.01799999999997</v>
      </c>
      <c r="I730" s="154">
        <v>203.02199999999999</v>
      </c>
      <c r="J730" s="151">
        <v>0</v>
      </c>
      <c r="K730" s="149">
        <f t="shared" si="113"/>
        <v>1543.463</v>
      </c>
      <c r="L730" s="148">
        <v>106.371</v>
      </c>
      <c r="M730" s="148">
        <v>183.36600000000001</v>
      </c>
      <c r="N730" s="148">
        <v>180.19800000000001</v>
      </c>
      <c r="O730" s="148">
        <v>59.878999999999998</v>
      </c>
      <c r="P730" s="148">
        <v>0</v>
      </c>
      <c r="Q730" s="21">
        <f t="shared" si="114"/>
        <v>298.15791300000001</v>
      </c>
      <c r="R730" s="21">
        <f t="shared" si="115"/>
        <v>586.22110200000009</v>
      </c>
      <c r="S730" s="21">
        <f t="shared" si="116"/>
        <v>351.56629800000002</v>
      </c>
      <c r="T730" s="21">
        <f t="shared" si="117"/>
        <v>190.175704</v>
      </c>
      <c r="U730" s="22">
        <f t="shared" si="118"/>
        <v>1426.1210170000002</v>
      </c>
      <c r="V730" s="39">
        <f t="shared" si="119"/>
        <v>0.9239748649627495</v>
      </c>
    </row>
    <row r="731" spans="1:22">
      <c r="A731">
        <v>726</v>
      </c>
      <c r="B731" s="155">
        <f t="shared" si="110"/>
        <v>41305</v>
      </c>
      <c r="C731" s="148">
        <f t="shared" si="111"/>
        <v>2013</v>
      </c>
      <c r="D731" s="148">
        <f t="shared" si="112"/>
        <v>1</v>
      </c>
      <c r="E731" s="152">
        <v>6</v>
      </c>
      <c r="F731" s="153">
        <v>222</v>
      </c>
      <c r="G731" s="154">
        <v>675.25699999999995</v>
      </c>
      <c r="H731" s="154">
        <v>436.89600000000002</v>
      </c>
      <c r="I731" s="154">
        <v>173.02799999999999</v>
      </c>
      <c r="J731" s="151">
        <v>0</v>
      </c>
      <c r="K731" s="149">
        <f t="shared" si="113"/>
        <v>1507.181</v>
      </c>
      <c r="L731" s="148">
        <v>109.33799999999999</v>
      </c>
      <c r="M731" s="148">
        <v>180.89099999999999</v>
      </c>
      <c r="N731" s="148">
        <v>186.16900000000001</v>
      </c>
      <c r="O731" s="148">
        <v>46.095999999999997</v>
      </c>
      <c r="P731" s="148">
        <v>0</v>
      </c>
      <c r="Q731" s="21">
        <f t="shared" si="114"/>
        <v>306.47441399999997</v>
      </c>
      <c r="R731" s="21">
        <f t="shared" si="115"/>
        <v>578.30852700000003</v>
      </c>
      <c r="S731" s="21">
        <f t="shared" si="116"/>
        <v>363.21571900000004</v>
      </c>
      <c r="T731" s="21">
        <f t="shared" si="117"/>
        <v>146.40089599999999</v>
      </c>
      <c r="U731" s="22">
        <f t="shared" si="118"/>
        <v>1394.3995559999998</v>
      </c>
      <c r="V731" s="39">
        <f t="shared" si="119"/>
        <v>0.92517060392879147</v>
      </c>
    </row>
    <row r="732" spans="1:22">
      <c r="A732">
        <v>727</v>
      </c>
      <c r="B732" s="155">
        <f t="shared" si="110"/>
        <v>41305</v>
      </c>
      <c r="C732" s="148">
        <f t="shared" si="111"/>
        <v>2013</v>
      </c>
      <c r="D732" s="148">
        <f t="shared" si="112"/>
        <v>1</v>
      </c>
      <c r="E732" s="152">
        <v>7</v>
      </c>
      <c r="F732" s="153">
        <v>220.68</v>
      </c>
      <c r="G732" s="154">
        <v>647.928</v>
      </c>
      <c r="H732" s="154">
        <v>438.49900000000002</v>
      </c>
      <c r="I732" s="154">
        <v>160.66900000000001</v>
      </c>
      <c r="J732" s="151">
        <v>0</v>
      </c>
      <c r="K732" s="149">
        <f t="shared" si="113"/>
        <v>1467.7760000000001</v>
      </c>
      <c r="L732" s="148">
        <v>108.14</v>
      </c>
      <c r="M732" s="148">
        <v>176.202</v>
      </c>
      <c r="N732" s="148">
        <v>180.04300000000001</v>
      </c>
      <c r="O732" s="148">
        <v>41.506</v>
      </c>
      <c r="P732" s="148">
        <v>0</v>
      </c>
      <c r="Q732" s="21">
        <f t="shared" si="114"/>
        <v>303.11642000000001</v>
      </c>
      <c r="R732" s="21">
        <f t="shared" si="115"/>
        <v>563.31779400000005</v>
      </c>
      <c r="S732" s="21">
        <f t="shared" si="116"/>
        <v>351.26389300000005</v>
      </c>
      <c r="T732" s="21">
        <f t="shared" si="117"/>
        <v>131.82305600000001</v>
      </c>
      <c r="U732" s="22">
        <f t="shared" si="118"/>
        <v>1349.5211630000001</v>
      </c>
      <c r="V732" s="39">
        <f t="shared" si="119"/>
        <v>0.91943264026663474</v>
      </c>
    </row>
    <row r="733" spans="1:22">
      <c r="A733">
        <v>728</v>
      </c>
      <c r="B733" s="155">
        <f t="shared" si="110"/>
        <v>41305</v>
      </c>
      <c r="C733" s="148">
        <f t="shared" si="111"/>
        <v>2013</v>
      </c>
      <c r="D733" s="148">
        <f t="shared" si="112"/>
        <v>1</v>
      </c>
      <c r="E733" s="152">
        <v>8</v>
      </c>
      <c r="F733" s="153">
        <v>217.92</v>
      </c>
      <c r="G733" s="154">
        <v>682.16899999999998</v>
      </c>
      <c r="H733" s="154">
        <v>357.78399999999999</v>
      </c>
      <c r="I733" s="154">
        <v>171.584</v>
      </c>
      <c r="J733" s="151">
        <v>0</v>
      </c>
      <c r="K733" s="149">
        <f t="shared" si="113"/>
        <v>1429.4570000000001</v>
      </c>
      <c r="L733" s="148">
        <v>107.259</v>
      </c>
      <c r="M733" s="148">
        <v>176.49299999999999</v>
      </c>
      <c r="N733" s="148">
        <v>145.232</v>
      </c>
      <c r="O733" s="148">
        <v>44.523000000000003</v>
      </c>
      <c r="P733" s="148">
        <v>0</v>
      </c>
      <c r="Q733" s="21">
        <f t="shared" si="114"/>
        <v>300.64697699999999</v>
      </c>
      <c r="R733" s="21">
        <f t="shared" si="115"/>
        <v>564.24812099999997</v>
      </c>
      <c r="S733" s="21">
        <f t="shared" si="116"/>
        <v>283.34763200000003</v>
      </c>
      <c r="T733" s="21">
        <f t="shared" si="117"/>
        <v>141.40504800000002</v>
      </c>
      <c r="U733" s="22">
        <f t="shared" si="118"/>
        <v>1289.647778</v>
      </c>
      <c r="V733" s="39">
        <f t="shared" si="119"/>
        <v>0.90219417443127004</v>
      </c>
    </row>
    <row r="734" spans="1:22">
      <c r="A734">
        <v>729</v>
      </c>
      <c r="B734" s="155">
        <f t="shared" si="110"/>
        <v>41305</v>
      </c>
      <c r="C734" s="148">
        <f t="shared" si="111"/>
        <v>2013</v>
      </c>
      <c r="D734" s="148">
        <f t="shared" si="112"/>
        <v>1</v>
      </c>
      <c r="E734" s="152">
        <v>9</v>
      </c>
      <c r="F734" s="153">
        <v>217.74</v>
      </c>
      <c r="G734" s="154">
        <v>680.851</v>
      </c>
      <c r="H734" s="154">
        <v>437.16300000000001</v>
      </c>
      <c r="I734" s="154">
        <v>163.38999999999999</v>
      </c>
      <c r="J734" s="151">
        <v>0</v>
      </c>
      <c r="K734" s="149">
        <f t="shared" si="113"/>
        <v>1499.1439999999998</v>
      </c>
      <c r="L734" s="148">
        <v>107.021</v>
      </c>
      <c r="M734" s="148">
        <v>176.22</v>
      </c>
      <c r="N734" s="148">
        <v>189.358</v>
      </c>
      <c r="O734" s="148">
        <v>42.768999999999998</v>
      </c>
      <c r="P734" s="148">
        <v>0</v>
      </c>
      <c r="Q734" s="21">
        <f t="shared" si="114"/>
        <v>299.97986300000002</v>
      </c>
      <c r="R734" s="21">
        <f t="shared" si="115"/>
        <v>563.37534000000005</v>
      </c>
      <c r="S734" s="21">
        <f t="shared" si="116"/>
        <v>369.43745799999999</v>
      </c>
      <c r="T734" s="21">
        <f t="shared" si="117"/>
        <v>135.83434399999999</v>
      </c>
      <c r="U734" s="22">
        <f t="shared" si="118"/>
        <v>1368.6270049999998</v>
      </c>
      <c r="V734" s="39">
        <f t="shared" si="119"/>
        <v>0.9129389871820186</v>
      </c>
    </row>
    <row r="735" spans="1:22">
      <c r="A735">
        <v>730</v>
      </c>
      <c r="B735" s="155">
        <f t="shared" ref="B735:B798" si="120">+B711+1</f>
        <v>41305</v>
      </c>
      <c r="C735" s="148">
        <f t="shared" si="111"/>
        <v>2013</v>
      </c>
      <c r="D735" s="148">
        <f t="shared" si="112"/>
        <v>1</v>
      </c>
      <c r="E735" s="152">
        <v>10</v>
      </c>
      <c r="F735" s="153">
        <v>215.64</v>
      </c>
      <c r="G735" s="154">
        <v>677.20100000000002</v>
      </c>
      <c r="H735" s="154">
        <v>378.05</v>
      </c>
      <c r="I735" s="154">
        <v>184.91499999999999</v>
      </c>
      <c r="J735" s="151">
        <v>0</v>
      </c>
      <c r="K735" s="149">
        <f t="shared" si="113"/>
        <v>1455.806</v>
      </c>
      <c r="L735" s="148">
        <v>106.05200000000001</v>
      </c>
      <c r="M735" s="148">
        <v>175.45699999999999</v>
      </c>
      <c r="N735" s="148">
        <v>177.61799999999999</v>
      </c>
      <c r="O735" s="148">
        <v>48.957000000000001</v>
      </c>
      <c r="P735" s="148">
        <v>0</v>
      </c>
      <c r="Q735" s="21">
        <f t="shared" si="114"/>
        <v>297.263756</v>
      </c>
      <c r="R735" s="21">
        <f t="shared" si="115"/>
        <v>560.93602899999996</v>
      </c>
      <c r="S735" s="21">
        <f t="shared" si="116"/>
        <v>346.53271799999999</v>
      </c>
      <c r="T735" s="21">
        <f t="shared" si="117"/>
        <v>155.48743200000001</v>
      </c>
      <c r="U735" s="22">
        <f t="shared" si="118"/>
        <v>1360.2199350000001</v>
      </c>
      <c r="V735" s="39">
        <f t="shared" si="119"/>
        <v>0.93434148162598596</v>
      </c>
    </row>
    <row r="736" spans="1:22">
      <c r="A736">
        <v>731</v>
      </c>
      <c r="B736" s="155">
        <f t="shared" si="120"/>
        <v>41305</v>
      </c>
      <c r="C736" s="148">
        <f t="shared" si="111"/>
        <v>2013</v>
      </c>
      <c r="D736" s="148">
        <f t="shared" si="112"/>
        <v>1</v>
      </c>
      <c r="E736" s="152">
        <v>11</v>
      </c>
      <c r="F736" s="153">
        <v>213.48</v>
      </c>
      <c r="G736" s="154">
        <v>676.25400000000002</v>
      </c>
      <c r="H736" s="154">
        <v>479.89299999999997</v>
      </c>
      <c r="I736" s="154">
        <v>197.834</v>
      </c>
      <c r="J736" s="151">
        <v>0</v>
      </c>
      <c r="K736" s="149">
        <f t="shared" si="113"/>
        <v>1567.461</v>
      </c>
      <c r="L736" s="148">
        <v>105.318</v>
      </c>
      <c r="M736" s="148">
        <v>175.27099999999999</v>
      </c>
      <c r="N736" s="148">
        <v>205.92599999999999</v>
      </c>
      <c r="O736" s="148">
        <v>52.970999999999997</v>
      </c>
      <c r="P736" s="148">
        <v>0</v>
      </c>
      <c r="Q736" s="21">
        <f t="shared" si="114"/>
        <v>295.20635399999998</v>
      </c>
      <c r="R736" s="21">
        <f t="shared" si="115"/>
        <v>560.34138699999994</v>
      </c>
      <c r="S736" s="21">
        <f t="shared" si="116"/>
        <v>401.76162599999998</v>
      </c>
      <c r="T736" s="21">
        <f t="shared" si="117"/>
        <v>168.235896</v>
      </c>
      <c r="U736" s="22">
        <f t="shared" si="118"/>
        <v>1425.5452629999997</v>
      </c>
      <c r="V736" s="39">
        <f t="shared" si="119"/>
        <v>0.9094613920218747</v>
      </c>
    </row>
    <row r="737" spans="1:22">
      <c r="A737">
        <v>732</v>
      </c>
      <c r="B737" s="155">
        <f t="shared" si="120"/>
        <v>41305</v>
      </c>
      <c r="C737" s="148">
        <f t="shared" si="111"/>
        <v>2013</v>
      </c>
      <c r="D737" s="148">
        <f t="shared" si="112"/>
        <v>1</v>
      </c>
      <c r="E737" s="152">
        <v>12</v>
      </c>
      <c r="F737" s="153">
        <v>222.12</v>
      </c>
      <c r="G737" s="154">
        <v>675.51300000000003</v>
      </c>
      <c r="H737" s="154">
        <v>480.45</v>
      </c>
      <c r="I737" s="154">
        <v>201.32499999999999</v>
      </c>
      <c r="J737" s="151">
        <v>0</v>
      </c>
      <c r="K737" s="149">
        <f t="shared" si="113"/>
        <v>1579.4080000000001</v>
      </c>
      <c r="L737" s="148">
        <v>109.245</v>
      </c>
      <c r="M737" s="148">
        <v>175.21299999999999</v>
      </c>
      <c r="N737" s="148">
        <v>206.44</v>
      </c>
      <c r="O737" s="148">
        <v>54.853000000000002</v>
      </c>
      <c r="P737" s="148">
        <v>0</v>
      </c>
      <c r="Q737" s="21">
        <f t="shared" si="114"/>
        <v>306.21373499999999</v>
      </c>
      <c r="R737" s="21">
        <f t="shared" si="115"/>
        <v>560.15596100000005</v>
      </c>
      <c r="S737" s="21">
        <f t="shared" si="116"/>
        <v>402.76444000000004</v>
      </c>
      <c r="T737" s="21">
        <f t="shared" si="117"/>
        <v>174.21312800000001</v>
      </c>
      <c r="U737" s="22">
        <f t="shared" si="118"/>
        <v>1443.3472640000002</v>
      </c>
      <c r="V737" s="39">
        <f t="shared" si="119"/>
        <v>0.91385333238783151</v>
      </c>
    </row>
    <row r="738" spans="1:22">
      <c r="A738">
        <v>733</v>
      </c>
      <c r="B738" s="155">
        <f t="shared" si="120"/>
        <v>41305</v>
      </c>
      <c r="C738" s="148">
        <f t="shared" si="111"/>
        <v>2013</v>
      </c>
      <c r="D738" s="148">
        <f t="shared" si="112"/>
        <v>1</v>
      </c>
      <c r="E738" s="152">
        <v>13</v>
      </c>
      <c r="F738" s="153">
        <v>226.5</v>
      </c>
      <c r="G738" s="154">
        <v>674.09100000000001</v>
      </c>
      <c r="H738" s="154">
        <v>532.85599999999999</v>
      </c>
      <c r="I738" s="154">
        <v>216.79900000000001</v>
      </c>
      <c r="J738" s="151">
        <v>0</v>
      </c>
      <c r="K738" s="149">
        <f t="shared" si="113"/>
        <v>1650.2460000000001</v>
      </c>
      <c r="L738" s="148">
        <v>111.111</v>
      </c>
      <c r="M738" s="148">
        <v>174.94200000000001</v>
      </c>
      <c r="N738" s="148">
        <v>235.86799999999999</v>
      </c>
      <c r="O738" s="148">
        <v>58.405000000000001</v>
      </c>
      <c r="P738" s="148">
        <v>0</v>
      </c>
      <c r="Q738" s="21">
        <f t="shared" si="114"/>
        <v>311.44413300000002</v>
      </c>
      <c r="R738" s="21">
        <f t="shared" si="115"/>
        <v>559.28957400000002</v>
      </c>
      <c r="S738" s="21">
        <f t="shared" si="116"/>
        <v>460.17846800000001</v>
      </c>
      <c r="T738" s="21">
        <f t="shared" si="117"/>
        <v>185.49428</v>
      </c>
      <c r="U738" s="22">
        <f t="shared" si="118"/>
        <v>1516.4064550000003</v>
      </c>
      <c r="V738" s="39">
        <f t="shared" si="119"/>
        <v>0.9188972159302311</v>
      </c>
    </row>
    <row r="739" spans="1:22">
      <c r="A739">
        <v>734</v>
      </c>
      <c r="B739" s="155">
        <f t="shared" si="120"/>
        <v>41305</v>
      </c>
      <c r="C739" s="148">
        <f t="shared" si="111"/>
        <v>2013</v>
      </c>
      <c r="D739" s="148">
        <f t="shared" si="112"/>
        <v>1</v>
      </c>
      <c r="E739" s="152">
        <v>14</v>
      </c>
      <c r="F739" s="153">
        <v>224.16</v>
      </c>
      <c r="G739" s="154">
        <v>672.86</v>
      </c>
      <c r="H739" s="154">
        <v>525.28700000000003</v>
      </c>
      <c r="I739" s="154">
        <v>277.58100000000002</v>
      </c>
      <c r="J739" s="151">
        <v>0</v>
      </c>
      <c r="K739" s="149">
        <f t="shared" si="113"/>
        <v>1699.8879999999999</v>
      </c>
      <c r="L739" s="148">
        <v>110</v>
      </c>
      <c r="M739" s="148">
        <v>174.721</v>
      </c>
      <c r="N739" s="148">
        <v>228.98699999999999</v>
      </c>
      <c r="O739" s="148">
        <v>74.284999999999997</v>
      </c>
      <c r="P739" s="148">
        <v>0</v>
      </c>
      <c r="Q739" s="21">
        <f t="shared" si="114"/>
        <v>308.33</v>
      </c>
      <c r="R739" s="21">
        <f t="shared" si="115"/>
        <v>558.58303699999999</v>
      </c>
      <c r="S739" s="21">
        <f t="shared" si="116"/>
        <v>446.75363700000003</v>
      </c>
      <c r="T739" s="21">
        <f t="shared" si="117"/>
        <v>235.92916</v>
      </c>
      <c r="U739" s="22">
        <f t="shared" si="118"/>
        <v>1549.595834</v>
      </c>
      <c r="V739" s="39">
        <f t="shared" si="119"/>
        <v>0.91158701867417147</v>
      </c>
    </row>
    <row r="740" spans="1:22">
      <c r="A740">
        <v>735</v>
      </c>
      <c r="B740" s="155">
        <f t="shared" si="120"/>
        <v>41305</v>
      </c>
      <c r="C740" s="148">
        <f t="shared" si="111"/>
        <v>2013</v>
      </c>
      <c r="D740" s="148">
        <f t="shared" si="112"/>
        <v>1</v>
      </c>
      <c r="E740" s="152">
        <v>15</v>
      </c>
      <c r="F740" s="153">
        <v>202.74</v>
      </c>
      <c r="G740" s="154">
        <v>671.29</v>
      </c>
      <c r="H740" s="154">
        <v>525.649</v>
      </c>
      <c r="I740" s="154">
        <v>349.83</v>
      </c>
      <c r="J740" s="151">
        <v>0</v>
      </c>
      <c r="K740" s="149">
        <f t="shared" si="113"/>
        <v>1749.509</v>
      </c>
      <c r="L740" s="148">
        <v>100.65</v>
      </c>
      <c r="M740" s="148">
        <v>174.38800000000001</v>
      </c>
      <c r="N740" s="148">
        <v>228.15799999999999</v>
      </c>
      <c r="O740" s="148">
        <v>95.852000000000004</v>
      </c>
      <c r="P740" s="148">
        <v>0</v>
      </c>
      <c r="Q740" s="21">
        <f t="shared" si="114"/>
        <v>282.12195000000003</v>
      </c>
      <c r="R740" s="21">
        <f t="shared" si="115"/>
        <v>557.51843600000007</v>
      </c>
      <c r="S740" s="21">
        <f t="shared" si="116"/>
        <v>445.136258</v>
      </c>
      <c r="T740" s="21">
        <f t="shared" si="117"/>
        <v>304.42595200000005</v>
      </c>
      <c r="U740" s="22">
        <f t="shared" si="118"/>
        <v>1589.2025960000001</v>
      </c>
      <c r="V740" s="39">
        <f t="shared" si="119"/>
        <v>0.90837063198874657</v>
      </c>
    </row>
    <row r="741" spans="1:22">
      <c r="A741">
        <v>736</v>
      </c>
      <c r="B741" s="155">
        <f t="shared" si="120"/>
        <v>41305</v>
      </c>
      <c r="C741" s="148">
        <f t="shared" si="111"/>
        <v>2013</v>
      </c>
      <c r="D741" s="148">
        <f t="shared" si="112"/>
        <v>1</v>
      </c>
      <c r="E741" s="152">
        <v>16</v>
      </c>
      <c r="F741" s="153">
        <v>224.88</v>
      </c>
      <c r="G741" s="154">
        <v>669.16899999999998</v>
      </c>
      <c r="H741" s="154">
        <v>572.80899999999997</v>
      </c>
      <c r="I741" s="154">
        <v>359.142</v>
      </c>
      <c r="J741" s="151">
        <v>0</v>
      </c>
      <c r="K741" s="149">
        <f t="shared" si="113"/>
        <v>1826</v>
      </c>
      <c r="L741" s="148">
        <v>109.569</v>
      </c>
      <c r="M741" s="148">
        <v>173.98599999999999</v>
      </c>
      <c r="N741" s="148">
        <v>240.148</v>
      </c>
      <c r="O741" s="148">
        <v>101.351</v>
      </c>
      <c r="P741" s="148">
        <v>0</v>
      </c>
      <c r="Q741" s="21">
        <f t="shared" si="114"/>
        <v>307.12190700000002</v>
      </c>
      <c r="R741" s="21">
        <f t="shared" si="115"/>
        <v>556.23324200000002</v>
      </c>
      <c r="S741" s="21">
        <f t="shared" si="116"/>
        <v>468.52874800000001</v>
      </c>
      <c r="T741" s="21">
        <f t="shared" si="117"/>
        <v>321.89077600000002</v>
      </c>
      <c r="U741" s="22">
        <f t="shared" si="118"/>
        <v>1653.7746729999999</v>
      </c>
      <c r="V741" s="39">
        <f t="shared" si="119"/>
        <v>0.90568163910186195</v>
      </c>
    </row>
    <row r="742" spans="1:22">
      <c r="A742">
        <v>737</v>
      </c>
      <c r="B742" s="155">
        <f t="shared" si="120"/>
        <v>41305</v>
      </c>
      <c r="C742" s="148">
        <f t="shared" si="111"/>
        <v>2013</v>
      </c>
      <c r="D742" s="148">
        <f t="shared" si="112"/>
        <v>1</v>
      </c>
      <c r="E742" s="152">
        <v>17</v>
      </c>
      <c r="F742" s="153">
        <v>222.96</v>
      </c>
      <c r="G742" s="154">
        <v>668.51800000000003</v>
      </c>
      <c r="H742" s="154">
        <v>607.09199999999998</v>
      </c>
      <c r="I742" s="154">
        <v>338.45</v>
      </c>
      <c r="J742" s="151">
        <v>0</v>
      </c>
      <c r="K742" s="149">
        <f t="shared" si="113"/>
        <v>1837.0200000000002</v>
      </c>
      <c r="L742" s="148">
        <v>109.152</v>
      </c>
      <c r="M742" s="148">
        <v>173.86</v>
      </c>
      <c r="N742" s="148">
        <v>252.76</v>
      </c>
      <c r="O742" s="148">
        <v>96.795000000000002</v>
      </c>
      <c r="P742" s="148">
        <v>0</v>
      </c>
      <c r="Q742" s="21">
        <f t="shared" si="114"/>
        <v>305.953056</v>
      </c>
      <c r="R742" s="21">
        <f t="shared" si="115"/>
        <v>555.83042</v>
      </c>
      <c r="S742" s="21">
        <f t="shared" si="116"/>
        <v>493.13475999999997</v>
      </c>
      <c r="T742" s="21">
        <f t="shared" si="117"/>
        <v>307.42092000000002</v>
      </c>
      <c r="U742" s="22">
        <f t="shared" si="118"/>
        <v>1662.339156</v>
      </c>
      <c r="V742" s="39">
        <f t="shared" si="119"/>
        <v>0.90491075546265132</v>
      </c>
    </row>
    <row r="743" spans="1:22">
      <c r="A743">
        <v>738</v>
      </c>
      <c r="B743" s="155">
        <f t="shared" si="120"/>
        <v>41305</v>
      </c>
      <c r="C743" s="148">
        <f t="shared" si="111"/>
        <v>2013</v>
      </c>
      <c r="D743" s="148">
        <f t="shared" si="112"/>
        <v>1</v>
      </c>
      <c r="E743" s="152">
        <v>18</v>
      </c>
      <c r="F743" s="153">
        <v>161.80000000000001</v>
      </c>
      <c r="G743" s="154">
        <v>668.173</v>
      </c>
      <c r="H743" s="154">
        <v>584.63699999999994</v>
      </c>
      <c r="I743" s="154">
        <v>288.65199999999999</v>
      </c>
      <c r="J743" s="151">
        <v>0</v>
      </c>
      <c r="K743" s="149">
        <f t="shared" si="113"/>
        <v>1703.2619999999999</v>
      </c>
      <c r="L743" s="148">
        <v>79.394000000000005</v>
      </c>
      <c r="M743" s="148">
        <v>173.85599999999999</v>
      </c>
      <c r="N743" s="148">
        <v>254.15600000000001</v>
      </c>
      <c r="O743" s="148">
        <v>75.682000000000002</v>
      </c>
      <c r="P743" s="148">
        <v>0</v>
      </c>
      <c r="Q743" s="21">
        <f t="shared" si="114"/>
        <v>222.541382</v>
      </c>
      <c r="R743" s="21">
        <f t="shared" si="115"/>
        <v>555.817632</v>
      </c>
      <c r="S743" s="21">
        <f t="shared" si="116"/>
        <v>495.85835600000001</v>
      </c>
      <c r="T743" s="21">
        <f t="shared" si="117"/>
        <v>240.36603200000002</v>
      </c>
      <c r="U743" s="22">
        <f t="shared" si="118"/>
        <v>1514.5834020000002</v>
      </c>
      <c r="V743" s="39">
        <f t="shared" si="119"/>
        <v>0.88922514680653963</v>
      </c>
    </row>
    <row r="744" spans="1:22">
      <c r="A744">
        <v>739</v>
      </c>
      <c r="B744" s="155">
        <f t="shared" si="120"/>
        <v>41305</v>
      </c>
      <c r="C744" s="148">
        <f t="shared" si="111"/>
        <v>2013</v>
      </c>
      <c r="D744" s="148">
        <f t="shared" si="112"/>
        <v>1</v>
      </c>
      <c r="E744" s="152">
        <v>19</v>
      </c>
      <c r="F744" s="153">
        <v>153.434</v>
      </c>
      <c r="G744" s="154">
        <v>666.98</v>
      </c>
      <c r="H744" s="154">
        <v>561.03899999999999</v>
      </c>
      <c r="I744" s="154">
        <v>270.67</v>
      </c>
      <c r="J744" s="151">
        <v>0</v>
      </c>
      <c r="K744" s="149">
        <f t="shared" si="113"/>
        <v>1652.123</v>
      </c>
      <c r="L744" s="148">
        <v>76.864999999999995</v>
      </c>
      <c r="M744" s="148">
        <v>173.64400000000001</v>
      </c>
      <c r="N744" s="148">
        <v>236.833</v>
      </c>
      <c r="O744" s="148">
        <v>71.132000000000005</v>
      </c>
      <c r="P744" s="148">
        <v>0</v>
      </c>
      <c r="Q744" s="21">
        <f t="shared" si="114"/>
        <v>215.45259499999997</v>
      </c>
      <c r="R744" s="21">
        <f t="shared" si="115"/>
        <v>555.13986799999998</v>
      </c>
      <c r="S744" s="21">
        <f t="shared" si="116"/>
        <v>462.06118300000003</v>
      </c>
      <c r="T744" s="21">
        <f t="shared" si="117"/>
        <v>225.91523200000003</v>
      </c>
      <c r="U744" s="22">
        <f t="shared" si="118"/>
        <v>1458.568878</v>
      </c>
      <c r="V744" s="39">
        <f t="shared" si="119"/>
        <v>0.88284521067741328</v>
      </c>
    </row>
    <row r="745" spans="1:22">
      <c r="A745">
        <v>740</v>
      </c>
      <c r="B745" s="155">
        <f t="shared" si="120"/>
        <v>41305</v>
      </c>
      <c r="C745" s="148">
        <f t="shared" si="111"/>
        <v>2013</v>
      </c>
      <c r="D745" s="148">
        <f t="shared" si="112"/>
        <v>1</v>
      </c>
      <c r="E745" s="152">
        <v>20</v>
      </c>
      <c r="F745" s="153">
        <v>154.08799999999999</v>
      </c>
      <c r="G745" s="154">
        <v>616.41600000000005</v>
      </c>
      <c r="H745" s="154">
        <v>587.37599999999998</v>
      </c>
      <c r="I745" s="154">
        <v>267.83300000000003</v>
      </c>
      <c r="J745" s="151">
        <v>0</v>
      </c>
      <c r="K745" s="149">
        <f t="shared" si="113"/>
        <v>1625.7130000000002</v>
      </c>
      <c r="L745" s="148">
        <v>76.111000000000004</v>
      </c>
      <c r="M745" s="148">
        <v>169.03200000000001</v>
      </c>
      <c r="N745" s="148">
        <v>245.48</v>
      </c>
      <c r="O745" s="148">
        <v>69.825000000000003</v>
      </c>
      <c r="P745" s="148">
        <v>0</v>
      </c>
      <c r="Q745" s="21">
        <f t="shared" si="114"/>
        <v>213.339133</v>
      </c>
      <c r="R745" s="21">
        <f t="shared" si="115"/>
        <v>540.39530400000001</v>
      </c>
      <c r="S745" s="21">
        <f t="shared" si="116"/>
        <v>478.93148000000002</v>
      </c>
      <c r="T745" s="21">
        <f t="shared" si="117"/>
        <v>221.76420000000002</v>
      </c>
      <c r="U745" s="22">
        <f t="shared" si="118"/>
        <v>1454.4301170000001</v>
      </c>
      <c r="V745" s="39">
        <f t="shared" si="119"/>
        <v>0.89464137704502578</v>
      </c>
    </row>
    <row r="746" spans="1:22">
      <c r="A746">
        <v>741</v>
      </c>
      <c r="B746" s="155">
        <f t="shared" si="120"/>
        <v>41305</v>
      </c>
      <c r="C746" s="148">
        <f t="shared" si="111"/>
        <v>2013</v>
      </c>
      <c r="D746" s="148">
        <f t="shared" si="112"/>
        <v>1</v>
      </c>
      <c r="E746" s="152">
        <v>21</v>
      </c>
      <c r="F746" s="153">
        <v>161.19999999999999</v>
      </c>
      <c r="G746" s="154">
        <v>557.92899999999997</v>
      </c>
      <c r="H746" s="154">
        <v>688.02</v>
      </c>
      <c r="I746" s="154">
        <v>282.89400000000001</v>
      </c>
      <c r="J746" s="151">
        <v>0</v>
      </c>
      <c r="K746" s="149">
        <f t="shared" si="113"/>
        <v>1690.0429999999999</v>
      </c>
      <c r="L746" s="148">
        <v>81.58</v>
      </c>
      <c r="M746" s="148">
        <v>148.92500000000001</v>
      </c>
      <c r="N746" s="148">
        <v>279.94900000000001</v>
      </c>
      <c r="O746" s="148">
        <v>75.95</v>
      </c>
      <c r="P746" s="148">
        <v>0</v>
      </c>
      <c r="Q746" s="21">
        <f t="shared" si="114"/>
        <v>228.66873999999999</v>
      </c>
      <c r="R746" s="21">
        <f t="shared" si="115"/>
        <v>476.11322500000006</v>
      </c>
      <c r="S746" s="21">
        <f t="shared" si="116"/>
        <v>546.18049900000005</v>
      </c>
      <c r="T746" s="21">
        <f t="shared" si="117"/>
        <v>241.21720000000002</v>
      </c>
      <c r="U746" s="22">
        <f t="shared" si="118"/>
        <v>1492.1796640000002</v>
      </c>
      <c r="V746" s="39">
        <f t="shared" si="119"/>
        <v>0.88292408181330317</v>
      </c>
    </row>
    <row r="747" spans="1:22">
      <c r="A747">
        <v>742</v>
      </c>
      <c r="B747" s="155">
        <f t="shared" si="120"/>
        <v>41305</v>
      </c>
      <c r="C747" s="148">
        <f t="shared" si="111"/>
        <v>2013</v>
      </c>
      <c r="D747" s="148">
        <f t="shared" si="112"/>
        <v>1</v>
      </c>
      <c r="E747" s="152">
        <v>22</v>
      </c>
      <c r="F747" s="153">
        <v>210.60599999999999</v>
      </c>
      <c r="G747" s="154">
        <v>561.56399999999996</v>
      </c>
      <c r="H747" s="154">
        <v>798.95</v>
      </c>
      <c r="I747" s="154">
        <v>310.56200000000001</v>
      </c>
      <c r="J747" s="151">
        <v>0</v>
      </c>
      <c r="K747" s="149">
        <f t="shared" si="113"/>
        <v>1881.6819999999998</v>
      </c>
      <c r="L747" s="148">
        <v>103.32899999999999</v>
      </c>
      <c r="M747" s="148">
        <v>149.29499999999999</v>
      </c>
      <c r="N747" s="148">
        <v>322.226</v>
      </c>
      <c r="O747" s="148">
        <v>83.923000000000002</v>
      </c>
      <c r="P747" s="148">
        <v>0</v>
      </c>
      <c r="Q747" s="21">
        <f t="shared" si="114"/>
        <v>289.63118699999995</v>
      </c>
      <c r="R747" s="21">
        <f t="shared" si="115"/>
        <v>477.29611499999999</v>
      </c>
      <c r="S747" s="21">
        <f t="shared" si="116"/>
        <v>628.66292599999997</v>
      </c>
      <c r="T747" s="21">
        <f t="shared" si="117"/>
        <v>266.53944799999999</v>
      </c>
      <c r="U747" s="22">
        <f t="shared" si="118"/>
        <v>1662.129676</v>
      </c>
      <c r="V747" s="39">
        <f t="shared" si="119"/>
        <v>0.88332123918919359</v>
      </c>
    </row>
    <row r="748" spans="1:22">
      <c r="A748">
        <v>743</v>
      </c>
      <c r="B748" s="155">
        <f t="shared" si="120"/>
        <v>41305</v>
      </c>
      <c r="C748" s="148">
        <f t="shared" si="111"/>
        <v>2013</v>
      </c>
      <c r="D748" s="148">
        <f t="shared" si="112"/>
        <v>1</v>
      </c>
      <c r="E748" s="152">
        <v>23</v>
      </c>
      <c r="F748" s="153">
        <v>222.124</v>
      </c>
      <c r="G748" s="154">
        <v>572.76099999999997</v>
      </c>
      <c r="H748" s="154">
        <v>842.33199999999999</v>
      </c>
      <c r="I748" s="154">
        <v>325.161</v>
      </c>
      <c r="J748" s="151">
        <v>0</v>
      </c>
      <c r="K748" s="149">
        <f t="shared" si="113"/>
        <v>1962.3780000000002</v>
      </c>
      <c r="L748" s="148">
        <v>105.678</v>
      </c>
      <c r="M748" s="148">
        <v>149.65600000000001</v>
      </c>
      <c r="N748" s="148">
        <v>330.66899999999998</v>
      </c>
      <c r="O748" s="148">
        <v>90.027000000000001</v>
      </c>
      <c r="P748" s="148">
        <v>0</v>
      </c>
      <c r="Q748" s="21">
        <f t="shared" si="114"/>
        <v>296.21543399999996</v>
      </c>
      <c r="R748" s="21">
        <f t="shared" si="115"/>
        <v>478.45023200000003</v>
      </c>
      <c r="S748" s="21">
        <f t="shared" si="116"/>
        <v>645.13521900000001</v>
      </c>
      <c r="T748" s="21">
        <f t="shared" si="117"/>
        <v>285.92575200000005</v>
      </c>
      <c r="U748" s="22">
        <f t="shared" si="118"/>
        <v>1705.7266370000002</v>
      </c>
      <c r="V748" s="39">
        <f t="shared" si="119"/>
        <v>0.86921410502971397</v>
      </c>
    </row>
    <row r="749" spans="1:22">
      <c r="A749">
        <v>744</v>
      </c>
      <c r="B749" s="155">
        <f t="shared" si="120"/>
        <v>41305</v>
      </c>
      <c r="C749" s="148">
        <f t="shared" si="111"/>
        <v>2013</v>
      </c>
      <c r="D749" s="148">
        <f t="shared" si="112"/>
        <v>1</v>
      </c>
      <c r="E749" s="152">
        <v>24</v>
      </c>
      <c r="F749" s="153">
        <v>218.679</v>
      </c>
      <c r="G749" s="154">
        <v>580.65099999999995</v>
      </c>
      <c r="H749" s="154">
        <v>807.28</v>
      </c>
      <c r="I749" s="154">
        <v>314.71899999999999</v>
      </c>
      <c r="J749" s="151">
        <v>0</v>
      </c>
      <c r="K749" s="149">
        <f t="shared" si="113"/>
        <v>1921.329</v>
      </c>
      <c r="L749" s="148">
        <v>105.31100000000001</v>
      </c>
      <c r="M749" s="148">
        <v>150.15100000000001</v>
      </c>
      <c r="N749" s="148">
        <v>322.52800000000002</v>
      </c>
      <c r="O749" s="148">
        <v>87.983000000000004</v>
      </c>
      <c r="P749" s="148">
        <v>0</v>
      </c>
      <c r="Q749" s="21">
        <f t="shared" si="114"/>
        <v>295.186733</v>
      </c>
      <c r="R749" s="21">
        <f t="shared" si="115"/>
        <v>480.03274700000003</v>
      </c>
      <c r="S749" s="21">
        <f t="shared" si="116"/>
        <v>629.25212800000008</v>
      </c>
      <c r="T749" s="21">
        <f t="shared" si="117"/>
        <v>279.43400800000001</v>
      </c>
      <c r="U749" s="22">
        <f t="shared" si="118"/>
        <v>1683.905616</v>
      </c>
      <c r="V749" s="39">
        <f t="shared" si="119"/>
        <v>0.87642752282404524</v>
      </c>
    </row>
    <row r="750" spans="1:22">
      <c r="A750">
        <v>745</v>
      </c>
      <c r="B750" s="155">
        <f t="shared" si="120"/>
        <v>41306</v>
      </c>
      <c r="C750" s="148">
        <f t="shared" si="111"/>
        <v>2013</v>
      </c>
      <c r="D750" s="148">
        <f t="shared" si="112"/>
        <v>2</v>
      </c>
      <c r="E750" s="152">
        <v>1</v>
      </c>
      <c r="F750" s="153">
        <v>215.852</v>
      </c>
      <c r="G750" s="154">
        <v>591.46</v>
      </c>
      <c r="H750" s="154">
        <v>723.75800000000004</v>
      </c>
      <c r="I750" s="154">
        <v>256.33100000000002</v>
      </c>
      <c r="J750" s="151">
        <v>0</v>
      </c>
      <c r="K750" s="149">
        <f t="shared" si="113"/>
        <v>1787.4010000000003</v>
      </c>
      <c r="L750" s="148">
        <v>102.77800000000001</v>
      </c>
      <c r="M750" s="148">
        <v>155.261</v>
      </c>
      <c r="N750" s="148">
        <v>288.06900000000002</v>
      </c>
      <c r="O750" s="148">
        <v>67.518000000000001</v>
      </c>
      <c r="P750" s="148">
        <v>0</v>
      </c>
      <c r="Q750" s="21">
        <f t="shared" si="114"/>
        <v>288.08673400000004</v>
      </c>
      <c r="R750" s="21">
        <f t="shared" si="115"/>
        <v>496.369417</v>
      </c>
      <c r="S750" s="21">
        <f t="shared" si="116"/>
        <v>562.02261900000008</v>
      </c>
      <c r="T750" s="21">
        <f t="shared" si="117"/>
        <v>214.43716800000001</v>
      </c>
      <c r="U750" s="22">
        <f t="shared" si="118"/>
        <v>1560.9159380000001</v>
      </c>
      <c r="V750" s="39">
        <f t="shared" si="119"/>
        <v>0.87328805231730311</v>
      </c>
    </row>
    <row r="751" spans="1:22">
      <c r="A751">
        <v>746</v>
      </c>
      <c r="B751" s="155">
        <f t="shared" si="120"/>
        <v>41306</v>
      </c>
      <c r="C751" s="148">
        <f t="shared" si="111"/>
        <v>2013</v>
      </c>
      <c r="D751" s="148">
        <f t="shared" si="112"/>
        <v>2</v>
      </c>
      <c r="E751" s="152">
        <v>2</v>
      </c>
      <c r="F751" s="153">
        <v>216.71700000000001</v>
      </c>
      <c r="G751" s="154">
        <v>588.82500000000005</v>
      </c>
      <c r="H751" s="154">
        <v>638.86800000000005</v>
      </c>
      <c r="I751" s="154">
        <v>236.721</v>
      </c>
      <c r="J751" s="151">
        <v>0</v>
      </c>
      <c r="K751" s="149">
        <f t="shared" si="113"/>
        <v>1681.1310000000001</v>
      </c>
      <c r="L751" s="148">
        <v>103.333</v>
      </c>
      <c r="M751" s="148">
        <v>154.94900000000001</v>
      </c>
      <c r="N751" s="148">
        <v>248.756</v>
      </c>
      <c r="O751" s="148">
        <v>62.582000000000001</v>
      </c>
      <c r="P751" s="148">
        <v>0</v>
      </c>
      <c r="Q751" s="21">
        <f t="shared" si="114"/>
        <v>289.64239900000001</v>
      </c>
      <c r="R751" s="21">
        <f t="shared" si="115"/>
        <v>495.37195300000008</v>
      </c>
      <c r="S751" s="21">
        <f t="shared" si="116"/>
        <v>485.32295600000003</v>
      </c>
      <c r="T751" s="21">
        <f t="shared" si="117"/>
        <v>198.76043200000001</v>
      </c>
      <c r="U751" s="22">
        <f t="shared" si="118"/>
        <v>1469.0977400000002</v>
      </c>
      <c r="V751" s="39">
        <f t="shared" si="119"/>
        <v>0.8738746355875896</v>
      </c>
    </row>
    <row r="752" spans="1:22">
      <c r="A752">
        <v>747</v>
      </c>
      <c r="B752" s="155">
        <f t="shared" si="120"/>
        <v>41306</v>
      </c>
      <c r="C752" s="148">
        <f t="shared" si="111"/>
        <v>2013</v>
      </c>
      <c r="D752" s="148">
        <f t="shared" si="112"/>
        <v>2</v>
      </c>
      <c r="E752" s="152">
        <v>3</v>
      </c>
      <c r="F752" s="153">
        <v>220.08500000000001</v>
      </c>
      <c r="G752" s="154">
        <v>582.29300000000001</v>
      </c>
      <c r="H752" s="154">
        <v>593.36099999999999</v>
      </c>
      <c r="I752" s="154">
        <v>211.738</v>
      </c>
      <c r="J752" s="151">
        <v>0</v>
      </c>
      <c r="K752" s="149">
        <f t="shared" si="113"/>
        <v>1607.4770000000001</v>
      </c>
      <c r="L752" s="148">
        <v>105</v>
      </c>
      <c r="M752" s="148">
        <v>153.483</v>
      </c>
      <c r="N752" s="148">
        <v>232.434</v>
      </c>
      <c r="O752" s="148">
        <v>56.256999999999998</v>
      </c>
      <c r="P752" s="148">
        <v>0</v>
      </c>
      <c r="Q752" s="21">
        <f t="shared" si="114"/>
        <v>294.315</v>
      </c>
      <c r="R752" s="21">
        <f t="shared" si="115"/>
        <v>490.68515100000002</v>
      </c>
      <c r="S752" s="21">
        <f t="shared" si="116"/>
        <v>453.47873400000003</v>
      </c>
      <c r="T752" s="21">
        <f t="shared" si="117"/>
        <v>178.67223200000001</v>
      </c>
      <c r="U752" s="22">
        <f t="shared" si="118"/>
        <v>1417.1511169999999</v>
      </c>
      <c r="V752" s="39">
        <f t="shared" si="119"/>
        <v>0.88159962288729465</v>
      </c>
    </row>
    <row r="753" spans="1:22">
      <c r="A753">
        <v>748</v>
      </c>
      <c r="B753" s="155">
        <f t="shared" si="120"/>
        <v>41306</v>
      </c>
      <c r="C753" s="148">
        <f t="shared" si="111"/>
        <v>2013</v>
      </c>
      <c r="D753" s="148">
        <f t="shared" si="112"/>
        <v>2</v>
      </c>
      <c r="E753" s="152">
        <v>4</v>
      </c>
      <c r="F753" s="153">
        <v>221.24700000000001</v>
      </c>
      <c r="G753" s="154">
        <v>584.178</v>
      </c>
      <c r="H753" s="154">
        <v>607.90599999999995</v>
      </c>
      <c r="I753" s="154">
        <v>183.798</v>
      </c>
      <c r="J753" s="151">
        <v>0</v>
      </c>
      <c r="K753" s="149">
        <f t="shared" si="113"/>
        <v>1597.1289999999999</v>
      </c>
      <c r="L753" s="148">
        <v>106.111</v>
      </c>
      <c r="M753" s="148">
        <v>153.88200000000001</v>
      </c>
      <c r="N753" s="148">
        <v>232.04900000000001</v>
      </c>
      <c r="O753" s="148">
        <v>48.892000000000003</v>
      </c>
      <c r="P753" s="148">
        <v>0</v>
      </c>
      <c r="Q753" s="21">
        <f t="shared" si="114"/>
        <v>297.42913299999998</v>
      </c>
      <c r="R753" s="21">
        <f t="shared" si="115"/>
        <v>491.96075400000001</v>
      </c>
      <c r="S753" s="21">
        <f t="shared" si="116"/>
        <v>452.72759900000005</v>
      </c>
      <c r="T753" s="21">
        <f t="shared" si="117"/>
        <v>155.28099200000003</v>
      </c>
      <c r="U753" s="22">
        <f t="shared" si="118"/>
        <v>1397.3984780000001</v>
      </c>
      <c r="V753" s="39">
        <f t="shared" si="119"/>
        <v>0.87494402643743874</v>
      </c>
    </row>
    <row r="754" spans="1:22">
      <c r="A754">
        <v>749</v>
      </c>
      <c r="B754" s="155">
        <f t="shared" si="120"/>
        <v>41306</v>
      </c>
      <c r="C754" s="148">
        <f t="shared" si="111"/>
        <v>2013</v>
      </c>
      <c r="D754" s="148">
        <f t="shared" si="112"/>
        <v>2</v>
      </c>
      <c r="E754" s="152">
        <v>5</v>
      </c>
      <c r="F754" s="153">
        <v>212.89400000000001</v>
      </c>
      <c r="G754" s="154">
        <v>586.69200000000001</v>
      </c>
      <c r="H754" s="154">
        <v>608.76499999999999</v>
      </c>
      <c r="I754" s="154">
        <v>153.535</v>
      </c>
      <c r="J754" s="151">
        <v>0</v>
      </c>
      <c r="K754" s="149">
        <f t="shared" si="113"/>
        <v>1561.8860000000002</v>
      </c>
      <c r="L754" s="148">
        <v>102.9</v>
      </c>
      <c r="M754" s="148">
        <v>154.45400000000001</v>
      </c>
      <c r="N754" s="148">
        <v>232.42</v>
      </c>
      <c r="O754" s="148">
        <v>40.729999999999997</v>
      </c>
      <c r="P754" s="148">
        <v>0</v>
      </c>
      <c r="Q754" s="21">
        <f t="shared" si="114"/>
        <v>288.42869999999999</v>
      </c>
      <c r="R754" s="21">
        <f t="shared" si="115"/>
        <v>493.78943800000002</v>
      </c>
      <c r="S754" s="21">
        <f t="shared" si="116"/>
        <v>453.45141999999998</v>
      </c>
      <c r="T754" s="21">
        <f t="shared" si="117"/>
        <v>129.35847999999999</v>
      </c>
      <c r="U754" s="22">
        <f t="shared" si="118"/>
        <v>1365.0280379999999</v>
      </c>
      <c r="V754" s="39">
        <f t="shared" si="119"/>
        <v>0.87396137618238445</v>
      </c>
    </row>
    <row r="755" spans="1:22">
      <c r="A755">
        <v>750</v>
      </c>
      <c r="B755" s="155">
        <f t="shared" si="120"/>
        <v>41306</v>
      </c>
      <c r="C755" s="148">
        <f t="shared" si="111"/>
        <v>2013</v>
      </c>
      <c r="D755" s="148">
        <f t="shared" si="112"/>
        <v>2</v>
      </c>
      <c r="E755" s="152">
        <v>6</v>
      </c>
      <c r="F755" s="153">
        <v>213.02199999999999</v>
      </c>
      <c r="G755" s="154">
        <v>588.048</v>
      </c>
      <c r="H755" s="154">
        <v>630.93399999999997</v>
      </c>
      <c r="I755" s="154">
        <v>127.23099999999999</v>
      </c>
      <c r="J755" s="151">
        <v>0</v>
      </c>
      <c r="K755" s="149">
        <f t="shared" si="113"/>
        <v>1559.2349999999999</v>
      </c>
      <c r="L755" s="148">
        <v>101.667</v>
      </c>
      <c r="M755" s="148">
        <v>154.78899999999999</v>
      </c>
      <c r="N755" s="148">
        <v>242.87299999999999</v>
      </c>
      <c r="O755" s="148">
        <v>33.372999999999998</v>
      </c>
      <c r="P755" s="148">
        <v>0</v>
      </c>
      <c r="Q755" s="21">
        <f t="shared" si="114"/>
        <v>284.972601</v>
      </c>
      <c r="R755" s="21">
        <f t="shared" si="115"/>
        <v>494.86043299999994</v>
      </c>
      <c r="S755" s="21">
        <f t="shared" si="116"/>
        <v>473.84522299999998</v>
      </c>
      <c r="T755" s="21">
        <f t="shared" si="117"/>
        <v>105.992648</v>
      </c>
      <c r="U755" s="22">
        <f t="shared" si="118"/>
        <v>1359.6709049999999</v>
      </c>
      <c r="V755" s="39">
        <f t="shared" si="119"/>
        <v>0.87201153450249647</v>
      </c>
    </row>
    <row r="756" spans="1:22">
      <c r="A756">
        <v>751</v>
      </c>
      <c r="B756" s="155">
        <f t="shared" si="120"/>
        <v>41306</v>
      </c>
      <c r="C756" s="148">
        <f t="shared" si="111"/>
        <v>2013</v>
      </c>
      <c r="D756" s="148">
        <f t="shared" si="112"/>
        <v>2</v>
      </c>
      <c r="E756" s="152">
        <v>7</v>
      </c>
      <c r="F756" s="153">
        <v>213.46600000000001</v>
      </c>
      <c r="G756" s="154">
        <v>588.55899999999997</v>
      </c>
      <c r="H756" s="154">
        <v>585.29700000000003</v>
      </c>
      <c r="I756" s="154">
        <v>113.22</v>
      </c>
      <c r="J756" s="151">
        <v>0</v>
      </c>
      <c r="K756" s="149">
        <f t="shared" si="113"/>
        <v>1500.5420000000001</v>
      </c>
      <c r="L756" s="148">
        <v>103.583</v>
      </c>
      <c r="M756" s="148">
        <v>153.215</v>
      </c>
      <c r="N756" s="148">
        <v>230.42699999999999</v>
      </c>
      <c r="O756" s="148">
        <v>29.538</v>
      </c>
      <c r="P756" s="148">
        <v>0</v>
      </c>
      <c r="Q756" s="21">
        <f t="shared" si="114"/>
        <v>290.34314899999998</v>
      </c>
      <c r="R756" s="21">
        <f t="shared" si="115"/>
        <v>489.82835500000004</v>
      </c>
      <c r="S756" s="21">
        <f t="shared" si="116"/>
        <v>449.56307700000002</v>
      </c>
      <c r="T756" s="21">
        <f t="shared" si="117"/>
        <v>93.812688000000009</v>
      </c>
      <c r="U756" s="22">
        <f t="shared" si="118"/>
        <v>1323.5472690000001</v>
      </c>
      <c r="V756" s="39">
        <f t="shared" si="119"/>
        <v>0.88204613333048998</v>
      </c>
    </row>
    <row r="757" spans="1:22">
      <c r="A757">
        <v>752</v>
      </c>
      <c r="B757" s="155">
        <f t="shared" si="120"/>
        <v>41306</v>
      </c>
      <c r="C757" s="148">
        <f t="shared" si="111"/>
        <v>2013</v>
      </c>
      <c r="D757" s="148">
        <f t="shared" si="112"/>
        <v>2</v>
      </c>
      <c r="E757" s="152">
        <v>8</v>
      </c>
      <c r="F757" s="153">
        <v>218.18899999999999</v>
      </c>
      <c r="G757" s="154">
        <v>586.95399999999995</v>
      </c>
      <c r="H757" s="154">
        <v>686.61500000000001</v>
      </c>
      <c r="I757" s="154">
        <v>118.20099999999999</v>
      </c>
      <c r="J757" s="151">
        <v>0</v>
      </c>
      <c r="K757" s="149">
        <f t="shared" si="113"/>
        <v>1609.9589999999998</v>
      </c>
      <c r="L757" s="148">
        <v>104.444</v>
      </c>
      <c r="M757" s="148">
        <v>152.94499999999999</v>
      </c>
      <c r="N757" s="148">
        <v>261.13400000000001</v>
      </c>
      <c r="O757" s="148">
        <v>30.530999999999999</v>
      </c>
      <c r="P757" s="148">
        <v>0</v>
      </c>
      <c r="Q757" s="21">
        <f t="shared" si="114"/>
        <v>292.75653199999999</v>
      </c>
      <c r="R757" s="21">
        <f t="shared" si="115"/>
        <v>488.96516500000001</v>
      </c>
      <c r="S757" s="21">
        <f t="shared" si="116"/>
        <v>509.47243400000002</v>
      </c>
      <c r="T757" s="21">
        <f t="shared" si="117"/>
        <v>96.966456000000008</v>
      </c>
      <c r="U757" s="22">
        <f t="shared" si="118"/>
        <v>1388.1605870000001</v>
      </c>
      <c r="V757" s="39">
        <f t="shared" si="119"/>
        <v>0.86223350221962192</v>
      </c>
    </row>
    <row r="758" spans="1:22">
      <c r="A758">
        <v>753</v>
      </c>
      <c r="B758" s="155">
        <f t="shared" si="120"/>
        <v>41306</v>
      </c>
      <c r="C758" s="148">
        <f t="shared" si="111"/>
        <v>2013</v>
      </c>
      <c r="D758" s="148">
        <f t="shared" si="112"/>
        <v>2</v>
      </c>
      <c r="E758" s="152">
        <v>9</v>
      </c>
      <c r="F758" s="153">
        <v>210.11500000000001</v>
      </c>
      <c r="G758" s="154">
        <v>583.45000000000005</v>
      </c>
      <c r="H758" s="154">
        <v>613.524</v>
      </c>
      <c r="I758" s="154">
        <v>157.351</v>
      </c>
      <c r="J758" s="151">
        <v>0</v>
      </c>
      <c r="K758" s="149">
        <f t="shared" si="113"/>
        <v>1564.44</v>
      </c>
      <c r="L758" s="148">
        <v>101.846</v>
      </c>
      <c r="M758" s="148">
        <v>152.6</v>
      </c>
      <c r="N758" s="148">
        <v>240.708</v>
      </c>
      <c r="O758" s="148">
        <v>40.720999999999997</v>
      </c>
      <c r="P758" s="148">
        <v>0</v>
      </c>
      <c r="Q758" s="21">
        <f t="shared" si="114"/>
        <v>285.47433799999999</v>
      </c>
      <c r="R758" s="21">
        <f t="shared" si="115"/>
        <v>487.86219999999997</v>
      </c>
      <c r="S758" s="21">
        <f t="shared" si="116"/>
        <v>469.621308</v>
      </c>
      <c r="T758" s="21">
        <f t="shared" si="117"/>
        <v>129.32989599999999</v>
      </c>
      <c r="U758" s="22">
        <f t="shared" si="118"/>
        <v>1372.287742</v>
      </c>
      <c r="V758" s="39">
        <f t="shared" si="119"/>
        <v>0.87717505433254073</v>
      </c>
    </row>
    <row r="759" spans="1:22">
      <c r="A759">
        <v>754</v>
      </c>
      <c r="B759" s="155">
        <f t="shared" si="120"/>
        <v>41306</v>
      </c>
      <c r="C759" s="148">
        <f t="shared" si="111"/>
        <v>2013</v>
      </c>
      <c r="D759" s="148">
        <f t="shared" si="112"/>
        <v>2</v>
      </c>
      <c r="E759" s="152">
        <v>10</v>
      </c>
      <c r="F759" s="153">
        <v>207.959</v>
      </c>
      <c r="G759" s="154">
        <v>583.45500000000004</v>
      </c>
      <c r="H759" s="154">
        <v>733.33299999999997</v>
      </c>
      <c r="I759" s="154">
        <v>230.85400000000001</v>
      </c>
      <c r="J759" s="151">
        <v>0</v>
      </c>
      <c r="K759" s="149">
        <f t="shared" si="113"/>
        <v>1755.6009999999999</v>
      </c>
      <c r="L759" s="148">
        <v>101.265</v>
      </c>
      <c r="M759" s="148">
        <v>152.37299999999999</v>
      </c>
      <c r="N759" s="148">
        <v>304.68200000000002</v>
      </c>
      <c r="O759" s="148">
        <v>61.112000000000002</v>
      </c>
      <c r="P759" s="148">
        <v>0</v>
      </c>
      <c r="Q759" s="21">
        <f t="shared" si="114"/>
        <v>283.84579500000001</v>
      </c>
      <c r="R759" s="21">
        <f t="shared" si="115"/>
        <v>487.136481</v>
      </c>
      <c r="S759" s="21">
        <f t="shared" si="116"/>
        <v>594.43458200000009</v>
      </c>
      <c r="T759" s="21">
        <f t="shared" si="117"/>
        <v>194.09171200000003</v>
      </c>
      <c r="U759" s="22">
        <f t="shared" si="118"/>
        <v>1559.50857</v>
      </c>
      <c r="V759" s="39">
        <f t="shared" si="119"/>
        <v>0.88830467173349759</v>
      </c>
    </row>
    <row r="760" spans="1:22">
      <c r="A760">
        <v>755</v>
      </c>
      <c r="B760" s="155">
        <f t="shared" si="120"/>
        <v>41306</v>
      </c>
      <c r="C760" s="148">
        <f t="shared" si="111"/>
        <v>2013</v>
      </c>
      <c r="D760" s="148">
        <f t="shared" si="112"/>
        <v>2</v>
      </c>
      <c r="E760" s="152">
        <v>11</v>
      </c>
      <c r="F760" s="153">
        <v>207.86600000000001</v>
      </c>
      <c r="G760" s="154">
        <v>583.56700000000001</v>
      </c>
      <c r="H760" s="154">
        <v>711.56600000000003</v>
      </c>
      <c r="I760" s="154">
        <v>301.08199999999999</v>
      </c>
      <c r="J760" s="151">
        <v>0</v>
      </c>
      <c r="K760" s="149">
        <f t="shared" si="113"/>
        <v>1804.0810000000001</v>
      </c>
      <c r="L760" s="148">
        <v>101.148</v>
      </c>
      <c r="M760" s="148">
        <v>152.142</v>
      </c>
      <c r="N760" s="148">
        <v>288.125</v>
      </c>
      <c r="O760" s="148">
        <v>82.406999999999996</v>
      </c>
      <c r="P760" s="148">
        <v>0</v>
      </c>
      <c r="Q760" s="21">
        <f t="shared" si="114"/>
        <v>283.51784399999997</v>
      </c>
      <c r="R760" s="21">
        <f t="shared" si="115"/>
        <v>486.39797399999998</v>
      </c>
      <c r="S760" s="21">
        <f t="shared" si="116"/>
        <v>562.13187500000004</v>
      </c>
      <c r="T760" s="21">
        <f t="shared" si="117"/>
        <v>261.72463199999999</v>
      </c>
      <c r="U760" s="22">
        <f t="shared" si="118"/>
        <v>1593.7723249999999</v>
      </c>
      <c r="V760" s="39">
        <f t="shared" si="119"/>
        <v>0.8834261460544176</v>
      </c>
    </row>
    <row r="761" spans="1:22">
      <c r="A761">
        <v>756</v>
      </c>
      <c r="B761" s="155">
        <f t="shared" si="120"/>
        <v>41306</v>
      </c>
      <c r="C761" s="148">
        <f t="shared" si="111"/>
        <v>2013</v>
      </c>
      <c r="D761" s="148">
        <f t="shared" si="112"/>
        <v>2</v>
      </c>
      <c r="E761" s="152">
        <v>12</v>
      </c>
      <c r="F761" s="153">
        <v>206.33699999999999</v>
      </c>
      <c r="G761" s="154">
        <v>582.96100000000001</v>
      </c>
      <c r="H761" s="154">
        <v>701.14400000000001</v>
      </c>
      <c r="I761" s="154">
        <v>390.64</v>
      </c>
      <c r="J761" s="151">
        <v>0</v>
      </c>
      <c r="K761" s="149">
        <f t="shared" si="113"/>
        <v>1881.0819999999999</v>
      </c>
      <c r="L761" s="148">
        <v>100.14700000000001</v>
      </c>
      <c r="M761" s="148">
        <v>151.99100000000001</v>
      </c>
      <c r="N761" s="148">
        <v>285.94099999999997</v>
      </c>
      <c r="O761" s="148">
        <v>107.982</v>
      </c>
      <c r="P761" s="148">
        <v>0</v>
      </c>
      <c r="Q761" s="21">
        <f t="shared" si="114"/>
        <v>280.712041</v>
      </c>
      <c r="R761" s="21">
        <f t="shared" si="115"/>
        <v>485.91522700000007</v>
      </c>
      <c r="S761" s="21">
        <f t="shared" si="116"/>
        <v>557.87089099999992</v>
      </c>
      <c r="T761" s="21">
        <f t="shared" si="117"/>
        <v>342.95083199999999</v>
      </c>
      <c r="U761" s="22">
        <f t="shared" si="118"/>
        <v>1667.448991</v>
      </c>
      <c r="V761" s="39">
        <f t="shared" si="119"/>
        <v>0.88643078345335291</v>
      </c>
    </row>
    <row r="762" spans="1:22">
      <c r="A762">
        <v>757</v>
      </c>
      <c r="B762" s="155">
        <f t="shared" si="120"/>
        <v>41306</v>
      </c>
      <c r="C762" s="148">
        <f t="shared" si="111"/>
        <v>2013</v>
      </c>
      <c r="D762" s="148">
        <f t="shared" si="112"/>
        <v>2</v>
      </c>
      <c r="E762" s="152">
        <v>13</v>
      </c>
      <c r="F762" s="153">
        <v>200.13800000000001</v>
      </c>
      <c r="G762" s="154">
        <v>582.79999999999995</v>
      </c>
      <c r="H762" s="154">
        <v>691.40300000000002</v>
      </c>
      <c r="I762" s="154">
        <v>504.64299999999997</v>
      </c>
      <c r="J762" s="151">
        <v>0</v>
      </c>
      <c r="K762" s="149">
        <f t="shared" si="113"/>
        <v>1978.9839999999999</v>
      </c>
      <c r="L762" s="148">
        <v>97.551000000000002</v>
      </c>
      <c r="M762" s="148">
        <v>151.90199999999999</v>
      </c>
      <c r="N762" s="148">
        <v>281.34500000000003</v>
      </c>
      <c r="O762" s="148">
        <v>138.50700000000001</v>
      </c>
      <c r="P762" s="148">
        <v>0</v>
      </c>
      <c r="Q762" s="21">
        <f t="shared" si="114"/>
        <v>273.435453</v>
      </c>
      <c r="R762" s="21">
        <f t="shared" si="115"/>
        <v>485.63069399999995</v>
      </c>
      <c r="S762" s="21">
        <f t="shared" si="116"/>
        <v>548.9040950000001</v>
      </c>
      <c r="T762" s="21">
        <f t="shared" si="117"/>
        <v>439.89823200000006</v>
      </c>
      <c r="U762" s="22">
        <f t="shared" si="118"/>
        <v>1747.8684740000001</v>
      </c>
      <c r="V762" s="39">
        <f t="shared" si="119"/>
        <v>0.88321506085951185</v>
      </c>
    </row>
    <row r="763" spans="1:22">
      <c r="A763">
        <v>758</v>
      </c>
      <c r="B763" s="155">
        <f t="shared" si="120"/>
        <v>41306</v>
      </c>
      <c r="C763" s="148">
        <f t="shared" si="111"/>
        <v>2013</v>
      </c>
      <c r="D763" s="148">
        <f t="shared" si="112"/>
        <v>2</v>
      </c>
      <c r="E763" s="152">
        <v>14</v>
      </c>
      <c r="F763" s="153">
        <v>199.262</v>
      </c>
      <c r="G763" s="154">
        <v>582.78899999999999</v>
      </c>
      <c r="H763" s="154">
        <v>704.05600000000004</v>
      </c>
      <c r="I763" s="154">
        <v>598.827</v>
      </c>
      <c r="J763" s="151">
        <v>0</v>
      </c>
      <c r="K763" s="149">
        <f t="shared" si="113"/>
        <v>2084.9340000000002</v>
      </c>
      <c r="L763" s="148">
        <v>97.349000000000004</v>
      </c>
      <c r="M763" s="148">
        <v>151.923</v>
      </c>
      <c r="N763" s="148">
        <v>290.08999999999997</v>
      </c>
      <c r="O763" s="148">
        <v>166.90199999999999</v>
      </c>
      <c r="P763" s="148">
        <v>0</v>
      </c>
      <c r="Q763" s="21">
        <f t="shared" si="114"/>
        <v>272.86924700000003</v>
      </c>
      <c r="R763" s="21">
        <f t="shared" si="115"/>
        <v>485.69783100000001</v>
      </c>
      <c r="S763" s="21">
        <f t="shared" si="116"/>
        <v>565.96559000000002</v>
      </c>
      <c r="T763" s="21">
        <f t="shared" si="117"/>
        <v>530.08075199999996</v>
      </c>
      <c r="U763" s="22">
        <f t="shared" si="118"/>
        <v>1854.6134200000001</v>
      </c>
      <c r="V763" s="39">
        <f t="shared" si="119"/>
        <v>0.88953099714427408</v>
      </c>
    </row>
    <row r="764" spans="1:22">
      <c r="A764">
        <v>759</v>
      </c>
      <c r="B764" s="155">
        <f t="shared" si="120"/>
        <v>41306</v>
      </c>
      <c r="C764" s="148">
        <f t="shared" si="111"/>
        <v>2013</v>
      </c>
      <c r="D764" s="148">
        <f t="shared" si="112"/>
        <v>2</v>
      </c>
      <c r="E764" s="152">
        <v>15</v>
      </c>
      <c r="F764" s="153">
        <v>200.02</v>
      </c>
      <c r="G764" s="154">
        <v>578.13800000000003</v>
      </c>
      <c r="H764" s="154">
        <v>603.77800000000002</v>
      </c>
      <c r="I764" s="154">
        <v>725.71</v>
      </c>
      <c r="J764" s="151">
        <v>5.3470000000000004</v>
      </c>
      <c r="K764" s="149">
        <f t="shared" si="113"/>
        <v>2112.9930000000004</v>
      </c>
      <c r="L764" s="148">
        <v>97.622</v>
      </c>
      <c r="M764" s="148">
        <v>150.864</v>
      </c>
      <c r="N764" s="148">
        <v>253.35400000000001</v>
      </c>
      <c r="O764" s="148">
        <v>208.762</v>
      </c>
      <c r="P764" s="148">
        <v>3.3839999999999999</v>
      </c>
      <c r="Q764" s="21">
        <f t="shared" si="114"/>
        <v>273.63446599999997</v>
      </c>
      <c r="R764" s="21">
        <f t="shared" si="115"/>
        <v>482.312208</v>
      </c>
      <c r="S764" s="21">
        <f t="shared" si="116"/>
        <v>494.29365400000006</v>
      </c>
      <c r="T764" s="21">
        <f t="shared" si="117"/>
        <v>663.02811200000008</v>
      </c>
      <c r="U764" s="22">
        <f t="shared" si="118"/>
        <v>1913.2684400000003</v>
      </c>
      <c r="V764" s="39">
        <f t="shared" si="119"/>
        <v>0.90547788847383781</v>
      </c>
    </row>
    <row r="765" spans="1:22">
      <c r="A765">
        <v>760</v>
      </c>
      <c r="B765" s="155">
        <f t="shared" si="120"/>
        <v>41306</v>
      </c>
      <c r="C765" s="148">
        <f t="shared" si="111"/>
        <v>2013</v>
      </c>
      <c r="D765" s="148">
        <f t="shared" si="112"/>
        <v>2</v>
      </c>
      <c r="E765" s="152">
        <v>16</v>
      </c>
      <c r="F765" s="153">
        <v>202.32300000000001</v>
      </c>
      <c r="G765" s="154">
        <v>574.78899999999999</v>
      </c>
      <c r="H765" s="154">
        <v>600.83199999999999</v>
      </c>
      <c r="I765" s="154">
        <v>741.36599999999999</v>
      </c>
      <c r="J765" s="151">
        <v>7.4180000000000001</v>
      </c>
      <c r="K765" s="149">
        <f t="shared" si="113"/>
        <v>2126.7280000000001</v>
      </c>
      <c r="L765" s="148">
        <v>98.83</v>
      </c>
      <c r="M765" s="148">
        <v>150.11699999999999</v>
      </c>
      <c r="N765" s="148">
        <v>247.88200000000001</v>
      </c>
      <c r="O765" s="148">
        <v>211.941</v>
      </c>
      <c r="P765" s="148">
        <v>3.3839999999999999</v>
      </c>
      <c r="Q765" s="21">
        <f t="shared" si="114"/>
        <v>277.02049</v>
      </c>
      <c r="R765" s="21">
        <f t="shared" si="115"/>
        <v>479.92404899999997</v>
      </c>
      <c r="S765" s="21">
        <f t="shared" si="116"/>
        <v>483.61778200000003</v>
      </c>
      <c r="T765" s="21">
        <f t="shared" si="117"/>
        <v>673.12461600000006</v>
      </c>
      <c r="U765" s="22">
        <f t="shared" si="118"/>
        <v>1913.6869369999999</v>
      </c>
      <c r="V765" s="39">
        <f t="shared" si="119"/>
        <v>0.89982684057387685</v>
      </c>
    </row>
    <row r="766" spans="1:22">
      <c r="A766">
        <v>761</v>
      </c>
      <c r="B766" s="155">
        <f t="shared" si="120"/>
        <v>41306</v>
      </c>
      <c r="C766" s="148">
        <f t="shared" si="111"/>
        <v>2013</v>
      </c>
      <c r="D766" s="148">
        <f t="shared" si="112"/>
        <v>2</v>
      </c>
      <c r="E766" s="152">
        <v>17</v>
      </c>
      <c r="F766" s="153">
        <v>203.06100000000001</v>
      </c>
      <c r="G766" s="154">
        <v>574.36300000000006</v>
      </c>
      <c r="H766" s="154">
        <v>565.34299999999996</v>
      </c>
      <c r="I766" s="154">
        <v>769.96400000000006</v>
      </c>
      <c r="J766" s="151">
        <v>7.4119999999999999</v>
      </c>
      <c r="K766" s="149">
        <f t="shared" si="113"/>
        <v>2120.143</v>
      </c>
      <c r="L766" s="148">
        <v>99.191999999999993</v>
      </c>
      <c r="M766" s="148">
        <v>150.107</v>
      </c>
      <c r="N766" s="148">
        <v>236.649</v>
      </c>
      <c r="O766" s="148">
        <v>220.114</v>
      </c>
      <c r="P766" s="148">
        <v>3.3839999999999999</v>
      </c>
      <c r="Q766" s="21">
        <f t="shared" si="114"/>
        <v>278.03517599999998</v>
      </c>
      <c r="R766" s="21">
        <f t="shared" si="115"/>
        <v>479.89207900000002</v>
      </c>
      <c r="S766" s="21">
        <f t="shared" si="116"/>
        <v>461.70219900000001</v>
      </c>
      <c r="T766" s="21">
        <f t="shared" si="117"/>
        <v>699.08206400000006</v>
      </c>
      <c r="U766" s="22">
        <f t="shared" si="118"/>
        <v>1918.7115180000001</v>
      </c>
      <c r="V766" s="39">
        <f t="shared" si="119"/>
        <v>0.90499155858826508</v>
      </c>
    </row>
    <row r="767" spans="1:22">
      <c r="A767">
        <v>762</v>
      </c>
      <c r="B767" s="155">
        <f t="shared" si="120"/>
        <v>41306</v>
      </c>
      <c r="C767" s="148">
        <f t="shared" si="111"/>
        <v>2013</v>
      </c>
      <c r="D767" s="148">
        <f t="shared" si="112"/>
        <v>2</v>
      </c>
      <c r="E767" s="152">
        <v>18</v>
      </c>
      <c r="F767" s="153">
        <v>224.61799999999999</v>
      </c>
      <c r="G767" s="154">
        <v>574.80999999999995</v>
      </c>
      <c r="H767" s="154">
        <v>491.78800000000001</v>
      </c>
      <c r="I767" s="154">
        <v>778.73900000000003</v>
      </c>
      <c r="J767" s="151">
        <v>7.4109999999999996</v>
      </c>
      <c r="K767" s="149">
        <f t="shared" si="113"/>
        <v>2077.366</v>
      </c>
      <c r="L767" s="148">
        <v>108.333</v>
      </c>
      <c r="M767" s="148">
        <v>150.25700000000001</v>
      </c>
      <c r="N767" s="148">
        <v>211.83</v>
      </c>
      <c r="O767" s="148">
        <v>222.54300000000001</v>
      </c>
      <c r="P767" s="148">
        <v>3.3839999999999999</v>
      </c>
      <c r="Q767" s="21">
        <f t="shared" si="114"/>
        <v>303.657399</v>
      </c>
      <c r="R767" s="21">
        <f t="shared" si="115"/>
        <v>480.37162900000004</v>
      </c>
      <c r="S767" s="21">
        <f t="shared" si="116"/>
        <v>413.28033000000005</v>
      </c>
      <c r="T767" s="21">
        <f t="shared" si="117"/>
        <v>706.79656800000009</v>
      </c>
      <c r="U767" s="22">
        <f t="shared" si="118"/>
        <v>1904.1059260000002</v>
      </c>
      <c r="V767" s="39">
        <f t="shared" si="119"/>
        <v>0.9165962695066735</v>
      </c>
    </row>
    <row r="768" spans="1:22">
      <c r="A768">
        <v>763</v>
      </c>
      <c r="B768" s="155">
        <f t="shared" si="120"/>
        <v>41306</v>
      </c>
      <c r="C768" s="148">
        <f t="shared" si="111"/>
        <v>2013</v>
      </c>
      <c r="D768" s="148">
        <f t="shared" si="112"/>
        <v>2</v>
      </c>
      <c r="E768" s="152">
        <v>19</v>
      </c>
      <c r="F768" s="153">
        <v>235.44</v>
      </c>
      <c r="G768" s="154">
        <v>573.03300000000002</v>
      </c>
      <c r="H768" s="154">
        <v>431.85</v>
      </c>
      <c r="I768" s="154">
        <v>779.44200000000001</v>
      </c>
      <c r="J768" s="151">
        <v>7.44</v>
      </c>
      <c r="K768" s="149">
        <f t="shared" si="113"/>
        <v>2027.2049999999999</v>
      </c>
      <c r="L768" s="148">
        <v>113.333</v>
      </c>
      <c r="M768" s="148">
        <v>150.43199999999999</v>
      </c>
      <c r="N768" s="148">
        <v>187.292</v>
      </c>
      <c r="O768" s="148">
        <v>222.298</v>
      </c>
      <c r="P768" s="148">
        <v>3.3839999999999999</v>
      </c>
      <c r="Q768" s="21">
        <f t="shared" si="114"/>
        <v>317.67239899999998</v>
      </c>
      <c r="R768" s="21">
        <f t="shared" si="115"/>
        <v>480.93110399999995</v>
      </c>
      <c r="S768" s="21">
        <f t="shared" si="116"/>
        <v>365.40669200000002</v>
      </c>
      <c r="T768" s="21">
        <f t="shared" si="117"/>
        <v>706.01844800000003</v>
      </c>
      <c r="U768" s="22">
        <f t="shared" si="118"/>
        <v>1870.0286429999999</v>
      </c>
      <c r="V768" s="39">
        <f t="shared" si="119"/>
        <v>0.92246647132381776</v>
      </c>
    </row>
    <row r="769" spans="1:22">
      <c r="A769">
        <v>764</v>
      </c>
      <c r="B769" s="155">
        <f t="shared" si="120"/>
        <v>41306</v>
      </c>
      <c r="C769" s="148">
        <f t="shared" si="111"/>
        <v>2013</v>
      </c>
      <c r="D769" s="148">
        <f t="shared" si="112"/>
        <v>2</v>
      </c>
      <c r="E769" s="152">
        <v>20</v>
      </c>
      <c r="F769" s="153">
        <v>233.34</v>
      </c>
      <c r="G769" s="154">
        <v>563.90099999999995</v>
      </c>
      <c r="H769" s="154">
        <v>349.637</v>
      </c>
      <c r="I769" s="154">
        <v>779.36900000000003</v>
      </c>
      <c r="J769" s="151">
        <v>7.4859999999999998</v>
      </c>
      <c r="K769" s="149">
        <f t="shared" si="113"/>
        <v>1933.7329999999999</v>
      </c>
      <c r="L769" s="148">
        <v>114.514</v>
      </c>
      <c r="M769" s="148">
        <v>150.46899999999999</v>
      </c>
      <c r="N769" s="148">
        <v>169.30199999999999</v>
      </c>
      <c r="O769" s="148">
        <v>220.82900000000001</v>
      </c>
      <c r="P769" s="148">
        <v>3.3839999999999999</v>
      </c>
      <c r="Q769" s="21">
        <f t="shared" si="114"/>
        <v>320.98274199999997</v>
      </c>
      <c r="R769" s="21">
        <f t="shared" si="115"/>
        <v>481.04939300000001</v>
      </c>
      <c r="S769" s="21">
        <f t="shared" si="116"/>
        <v>330.30820199999999</v>
      </c>
      <c r="T769" s="21">
        <f t="shared" si="117"/>
        <v>701.35290400000008</v>
      </c>
      <c r="U769" s="22">
        <f t="shared" si="118"/>
        <v>1833.6932409999999</v>
      </c>
      <c r="V769" s="39">
        <f t="shared" si="119"/>
        <v>0.94826599173722537</v>
      </c>
    </row>
    <row r="770" spans="1:22">
      <c r="A770">
        <v>765</v>
      </c>
      <c r="B770" s="155">
        <f t="shared" si="120"/>
        <v>41306</v>
      </c>
      <c r="C770" s="148">
        <f t="shared" si="111"/>
        <v>2013</v>
      </c>
      <c r="D770" s="148">
        <f t="shared" si="112"/>
        <v>2</v>
      </c>
      <c r="E770" s="152">
        <v>21</v>
      </c>
      <c r="F770" s="153">
        <v>234.6</v>
      </c>
      <c r="G770" s="154">
        <v>574.08399999999995</v>
      </c>
      <c r="H770" s="154">
        <v>347.84300000000002</v>
      </c>
      <c r="I770" s="154">
        <v>788.98599999999999</v>
      </c>
      <c r="J770" s="151">
        <v>7.5339999999999998</v>
      </c>
      <c r="K770" s="149">
        <f t="shared" si="113"/>
        <v>1953.047</v>
      </c>
      <c r="L770" s="148">
        <v>114.87</v>
      </c>
      <c r="M770" s="148">
        <v>150.137</v>
      </c>
      <c r="N770" s="148">
        <v>165.685</v>
      </c>
      <c r="O770" s="148">
        <v>223.97499999999999</v>
      </c>
      <c r="P770" s="148">
        <v>3.867</v>
      </c>
      <c r="Q770" s="21">
        <f t="shared" si="114"/>
        <v>321.98061000000001</v>
      </c>
      <c r="R770" s="21">
        <f t="shared" si="115"/>
        <v>479.98798900000003</v>
      </c>
      <c r="S770" s="21">
        <f t="shared" si="116"/>
        <v>323.25143500000001</v>
      </c>
      <c r="T770" s="21">
        <f t="shared" si="117"/>
        <v>711.34460000000001</v>
      </c>
      <c r="U770" s="22">
        <f t="shared" si="118"/>
        <v>1836.5646339999998</v>
      </c>
      <c r="V770" s="39">
        <f t="shared" si="119"/>
        <v>0.94035864677091729</v>
      </c>
    </row>
    <row r="771" spans="1:22">
      <c r="A771">
        <v>766</v>
      </c>
      <c r="B771" s="155">
        <f t="shared" si="120"/>
        <v>41306</v>
      </c>
      <c r="C771" s="148">
        <f t="shared" si="111"/>
        <v>2013</v>
      </c>
      <c r="D771" s="148">
        <f t="shared" si="112"/>
        <v>2</v>
      </c>
      <c r="E771" s="152">
        <v>22</v>
      </c>
      <c r="F771" s="153">
        <v>230.52</v>
      </c>
      <c r="G771" s="154">
        <v>575.00800000000004</v>
      </c>
      <c r="H771" s="154">
        <v>517.77800000000002</v>
      </c>
      <c r="I771" s="154">
        <v>785.476</v>
      </c>
      <c r="J771" s="151">
        <v>7.68</v>
      </c>
      <c r="K771" s="149">
        <f t="shared" si="113"/>
        <v>2116.462</v>
      </c>
      <c r="L771" s="148">
        <v>113.18</v>
      </c>
      <c r="M771" s="148">
        <v>149.958</v>
      </c>
      <c r="N771" s="148">
        <v>223.97300000000001</v>
      </c>
      <c r="O771" s="148">
        <v>223.11099999999999</v>
      </c>
      <c r="P771" s="148">
        <v>3.867</v>
      </c>
      <c r="Q771" s="21">
        <f t="shared" si="114"/>
        <v>317.24354</v>
      </c>
      <c r="R771" s="21">
        <f t="shared" si="115"/>
        <v>479.41572600000001</v>
      </c>
      <c r="S771" s="21">
        <f t="shared" si="116"/>
        <v>436.97132300000004</v>
      </c>
      <c r="T771" s="21">
        <f t="shared" si="117"/>
        <v>708.60053600000003</v>
      </c>
      <c r="U771" s="22">
        <f t="shared" si="118"/>
        <v>1942.2311250000002</v>
      </c>
      <c r="V771" s="39">
        <f t="shared" si="119"/>
        <v>0.91767824085667504</v>
      </c>
    </row>
    <row r="772" spans="1:22">
      <c r="A772">
        <v>767</v>
      </c>
      <c r="B772" s="155">
        <f t="shared" si="120"/>
        <v>41306</v>
      </c>
      <c r="C772" s="148">
        <f t="shared" si="111"/>
        <v>2013</v>
      </c>
      <c r="D772" s="148">
        <f t="shared" si="112"/>
        <v>2</v>
      </c>
      <c r="E772" s="152">
        <v>23</v>
      </c>
      <c r="F772" s="153">
        <v>230.76</v>
      </c>
      <c r="G772" s="154">
        <v>575.80100000000004</v>
      </c>
      <c r="H772" s="154">
        <v>464.315</v>
      </c>
      <c r="I772" s="154">
        <v>782.57399999999996</v>
      </c>
      <c r="J772" s="151">
        <v>7.7750000000000004</v>
      </c>
      <c r="K772" s="149">
        <f t="shared" si="113"/>
        <v>2061.2249999999999</v>
      </c>
      <c r="L772" s="148">
        <v>113.474</v>
      </c>
      <c r="M772" s="148">
        <v>150.20099999999999</v>
      </c>
      <c r="N772" s="148">
        <v>201.93799999999999</v>
      </c>
      <c r="O772" s="148">
        <v>222.96700000000001</v>
      </c>
      <c r="P772" s="148">
        <v>3.867</v>
      </c>
      <c r="Q772" s="21">
        <f t="shared" si="114"/>
        <v>318.06762200000003</v>
      </c>
      <c r="R772" s="21">
        <f t="shared" si="115"/>
        <v>480.19259699999998</v>
      </c>
      <c r="S772" s="21">
        <f t="shared" si="116"/>
        <v>393.98103800000001</v>
      </c>
      <c r="T772" s="21">
        <f t="shared" si="117"/>
        <v>708.14319200000011</v>
      </c>
      <c r="U772" s="22">
        <f t="shared" si="118"/>
        <v>1900.3844490000001</v>
      </c>
      <c r="V772" s="39">
        <f t="shared" si="119"/>
        <v>0.92196846486919193</v>
      </c>
    </row>
    <row r="773" spans="1:22">
      <c r="A773">
        <v>768</v>
      </c>
      <c r="B773" s="155">
        <f t="shared" si="120"/>
        <v>41306</v>
      </c>
      <c r="C773" s="148">
        <f t="shared" si="111"/>
        <v>2013</v>
      </c>
      <c r="D773" s="148">
        <f t="shared" si="112"/>
        <v>2</v>
      </c>
      <c r="E773" s="152">
        <v>24</v>
      </c>
      <c r="F773" s="153">
        <v>230.94</v>
      </c>
      <c r="G773" s="154">
        <v>570.43899999999996</v>
      </c>
      <c r="H773" s="154">
        <v>401.85199999999998</v>
      </c>
      <c r="I773" s="154">
        <v>753.77700000000004</v>
      </c>
      <c r="J773" s="151">
        <v>7.8719999999999999</v>
      </c>
      <c r="K773" s="149">
        <f t="shared" si="113"/>
        <v>1964.8799999999999</v>
      </c>
      <c r="L773" s="148">
        <v>113.515</v>
      </c>
      <c r="M773" s="148">
        <v>150.27600000000001</v>
      </c>
      <c r="N773" s="148">
        <v>186.376</v>
      </c>
      <c r="O773" s="148">
        <v>214.76300000000001</v>
      </c>
      <c r="P773" s="148">
        <v>3.867</v>
      </c>
      <c r="Q773" s="21">
        <f t="shared" si="114"/>
        <v>318.182545</v>
      </c>
      <c r="R773" s="21">
        <f t="shared" si="115"/>
        <v>480.43237200000004</v>
      </c>
      <c r="S773" s="21">
        <f t="shared" si="116"/>
        <v>363.619576</v>
      </c>
      <c r="T773" s="21">
        <f t="shared" si="117"/>
        <v>682.08728800000006</v>
      </c>
      <c r="U773" s="22">
        <f t="shared" si="118"/>
        <v>1844.3217810000001</v>
      </c>
      <c r="V773" s="39">
        <f t="shared" si="119"/>
        <v>0.93864346983021874</v>
      </c>
    </row>
    <row r="774" spans="1:22">
      <c r="A774">
        <v>769</v>
      </c>
      <c r="B774" s="155">
        <f t="shared" si="120"/>
        <v>41307</v>
      </c>
      <c r="C774" s="148">
        <f t="shared" si="111"/>
        <v>2013</v>
      </c>
      <c r="D774" s="148">
        <f t="shared" si="112"/>
        <v>2</v>
      </c>
      <c r="E774" s="152">
        <v>1</v>
      </c>
      <c r="F774" s="153">
        <v>238.56</v>
      </c>
      <c r="G774" s="154">
        <v>574.58500000000004</v>
      </c>
      <c r="H774" s="154">
        <v>245.70599999999999</v>
      </c>
      <c r="I774" s="154">
        <v>717.47299999999996</v>
      </c>
      <c r="J774" s="151">
        <v>7.1420000000000003</v>
      </c>
      <c r="K774" s="149">
        <f t="shared" si="113"/>
        <v>1783.4659999999999</v>
      </c>
      <c r="L774" s="148">
        <v>116.111</v>
      </c>
      <c r="M774" s="148">
        <v>149.56700000000001</v>
      </c>
      <c r="N774" s="148">
        <v>127.785</v>
      </c>
      <c r="O774" s="148">
        <v>203.99</v>
      </c>
      <c r="P774" s="148">
        <v>3.0640000000000001</v>
      </c>
      <c r="Q774" s="21">
        <f t="shared" si="114"/>
        <v>325.45913300000001</v>
      </c>
      <c r="R774" s="21">
        <f t="shared" si="115"/>
        <v>478.16569900000002</v>
      </c>
      <c r="S774" s="21">
        <f t="shared" si="116"/>
        <v>249.30853500000001</v>
      </c>
      <c r="T774" s="21">
        <f t="shared" si="117"/>
        <v>647.87224000000003</v>
      </c>
      <c r="U774" s="22">
        <f t="shared" si="118"/>
        <v>1700.8056070000002</v>
      </c>
      <c r="V774" s="39">
        <f t="shared" si="119"/>
        <v>0.9536518257146479</v>
      </c>
    </row>
    <row r="775" spans="1:22">
      <c r="A775">
        <v>770</v>
      </c>
      <c r="B775" s="155">
        <f t="shared" si="120"/>
        <v>41307</v>
      </c>
      <c r="C775" s="148">
        <f t="shared" ref="C775:C838" si="121">YEAR(B775)</f>
        <v>2013</v>
      </c>
      <c r="D775" s="148">
        <f t="shared" ref="D775:D838" si="122">MONTH(B775)</f>
        <v>2</v>
      </c>
      <c r="E775" s="152">
        <v>2</v>
      </c>
      <c r="F775" s="153">
        <v>241.92</v>
      </c>
      <c r="G775" s="154">
        <v>613.95000000000005</v>
      </c>
      <c r="H775" s="154">
        <v>346.60399999999998</v>
      </c>
      <c r="I775" s="154">
        <v>458.161</v>
      </c>
      <c r="J775" s="151">
        <v>7.2030000000000003</v>
      </c>
      <c r="K775" s="149">
        <f t="shared" ref="K775:K838" si="123">SUM(F775:J775)</f>
        <v>1667.838</v>
      </c>
      <c r="L775" s="148">
        <v>117.77800000000001</v>
      </c>
      <c r="M775" s="148">
        <v>159.928</v>
      </c>
      <c r="N775" s="148">
        <v>162.81200000000001</v>
      </c>
      <c r="O775" s="148">
        <v>125.511</v>
      </c>
      <c r="P775" s="148">
        <v>3.0640000000000001</v>
      </c>
      <c r="Q775" s="21">
        <f t="shared" ref="Q775:Q838" si="124">+$Q$2*L775</f>
        <v>330.13173399999999</v>
      </c>
      <c r="R775" s="21">
        <f t="shared" ref="R775:R838" si="125">+$R$2*M775</f>
        <v>511.28981599999997</v>
      </c>
      <c r="S775" s="21">
        <f t="shared" ref="S775:S838" si="126">+$S$2*N775</f>
        <v>317.64621200000005</v>
      </c>
      <c r="T775" s="21">
        <f t="shared" ref="T775:T838" si="127">+$T$2*O775</f>
        <v>398.62293599999998</v>
      </c>
      <c r="U775" s="22">
        <f t="shared" ref="U775:U838" si="128">SUM(Q775:T775)</f>
        <v>1557.6906980000001</v>
      </c>
      <c r="V775" s="39">
        <f t="shared" ref="V775:V838" si="129">+U775/K775</f>
        <v>0.93395803309434133</v>
      </c>
    </row>
    <row r="776" spans="1:22">
      <c r="A776">
        <v>771</v>
      </c>
      <c r="B776" s="155">
        <f t="shared" si="120"/>
        <v>41307</v>
      </c>
      <c r="C776" s="148">
        <f t="shared" si="121"/>
        <v>2013</v>
      </c>
      <c r="D776" s="148">
        <f t="shared" si="122"/>
        <v>2</v>
      </c>
      <c r="E776" s="152">
        <v>3</v>
      </c>
      <c r="F776" s="153">
        <v>237.78</v>
      </c>
      <c r="G776" s="154">
        <v>616.73699999999997</v>
      </c>
      <c r="H776" s="154">
        <v>548.79200000000003</v>
      </c>
      <c r="I776" s="154">
        <v>295.339</v>
      </c>
      <c r="J776" s="151">
        <v>6.3860000000000001</v>
      </c>
      <c r="K776" s="149">
        <f t="shared" si="123"/>
        <v>1705.0339999999999</v>
      </c>
      <c r="L776" s="148">
        <v>115</v>
      </c>
      <c r="M776" s="148">
        <v>160.23599999999999</v>
      </c>
      <c r="N776" s="148">
        <v>225.624</v>
      </c>
      <c r="O776" s="148">
        <v>79.468999999999994</v>
      </c>
      <c r="P776" s="148">
        <v>2.2120000000000002</v>
      </c>
      <c r="Q776" s="21">
        <f t="shared" si="124"/>
        <v>322.34499999999997</v>
      </c>
      <c r="R776" s="21">
        <f t="shared" si="125"/>
        <v>512.27449200000001</v>
      </c>
      <c r="S776" s="21">
        <f t="shared" si="126"/>
        <v>440.19242400000002</v>
      </c>
      <c r="T776" s="21">
        <f t="shared" si="127"/>
        <v>252.39354399999999</v>
      </c>
      <c r="U776" s="22">
        <f t="shared" si="128"/>
        <v>1527.2054600000001</v>
      </c>
      <c r="V776" s="39">
        <f t="shared" si="129"/>
        <v>0.89570381587698555</v>
      </c>
    </row>
    <row r="777" spans="1:22">
      <c r="A777">
        <v>772</v>
      </c>
      <c r="B777" s="155">
        <f t="shared" si="120"/>
        <v>41307</v>
      </c>
      <c r="C777" s="148">
        <f t="shared" si="121"/>
        <v>2013</v>
      </c>
      <c r="D777" s="148">
        <f t="shared" si="122"/>
        <v>2</v>
      </c>
      <c r="E777" s="152">
        <v>4</v>
      </c>
      <c r="F777" s="153">
        <v>238.44</v>
      </c>
      <c r="G777" s="154">
        <v>612.90099999999995</v>
      </c>
      <c r="H777" s="154">
        <v>536.99099999999999</v>
      </c>
      <c r="I777" s="154">
        <v>229.36199999999999</v>
      </c>
      <c r="J777" s="151">
        <v>0</v>
      </c>
      <c r="K777" s="149">
        <f t="shared" si="123"/>
        <v>1617.694</v>
      </c>
      <c r="L777" s="148">
        <v>115.556</v>
      </c>
      <c r="M777" s="148">
        <v>159.148</v>
      </c>
      <c r="N777" s="148">
        <v>221.97800000000001</v>
      </c>
      <c r="O777" s="148">
        <v>60.171999999999997</v>
      </c>
      <c r="P777" s="148">
        <v>0</v>
      </c>
      <c r="Q777" s="21">
        <f t="shared" si="124"/>
        <v>323.90346799999998</v>
      </c>
      <c r="R777" s="21">
        <f t="shared" si="125"/>
        <v>508.796156</v>
      </c>
      <c r="S777" s="21">
        <f t="shared" si="126"/>
        <v>433.07907800000004</v>
      </c>
      <c r="T777" s="21">
        <f t="shared" si="127"/>
        <v>191.10627199999999</v>
      </c>
      <c r="U777" s="22">
        <f t="shared" si="128"/>
        <v>1456.8849740000001</v>
      </c>
      <c r="V777" s="39">
        <f t="shared" si="129"/>
        <v>0.9005936685182736</v>
      </c>
    </row>
    <row r="778" spans="1:22">
      <c r="A778">
        <v>773</v>
      </c>
      <c r="B778" s="155">
        <f t="shared" si="120"/>
        <v>41307</v>
      </c>
      <c r="C778" s="148">
        <f t="shared" si="121"/>
        <v>2013</v>
      </c>
      <c r="D778" s="148">
        <f t="shared" si="122"/>
        <v>2</v>
      </c>
      <c r="E778" s="152">
        <v>5</v>
      </c>
      <c r="F778" s="153">
        <v>238.68</v>
      </c>
      <c r="G778" s="154">
        <v>609.70699999999999</v>
      </c>
      <c r="H778" s="154">
        <v>536.56799999999998</v>
      </c>
      <c r="I778" s="154">
        <v>204.018</v>
      </c>
      <c r="J778" s="151">
        <v>0</v>
      </c>
      <c r="K778" s="149">
        <f t="shared" si="123"/>
        <v>1588.973</v>
      </c>
      <c r="L778" s="148">
        <v>115.556</v>
      </c>
      <c r="M778" s="148">
        <v>158.40199999999999</v>
      </c>
      <c r="N778" s="148">
        <v>221.65899999999999</v>
      </c>
      <c r="O778" s="148">
        <v>53.554000000000002</v>
      </c>
      <c r="P778" s="148">
        <v>0</v>
      </c>
      <c r="Q778" s="21">
        <f t="shared" si="124"/>
        <v>323.90346799999998</v>
      </c>
      <c r="R778" s="21">
        <f t="shared" si="125"/>
        <v>506.41119399999997</v>
      </c>
      <c r="S778" s="21">
        <f t="shared" si="126"/>
        <v>432.45670899999999</v>
      </c>
      <c r="T778" s="21">
        <f t="shared" si="127"/>
        <v>170.08750400000002</v>
      </c>
      <c r="U778" s="22">
        <f t="shared" si="128"/>
        <v>1432.8588750000001</v>
      </c>
      <c r="V778" s="39">
        <f t="shared" si="129"/>
        <v>0.90175155587917488</v>
      </c>
    </row>
    <row r="779" spans="1:22">
      <c r="A779">
        <v>774</v>
      </c>
      <c r="B779" s="155">
        <f t="shared" si="120"/>
        <v>41307</v>
      </c>
      <c r="C779" s="148">
        <f t="shared" si="121"/>
        <v>2013</v>
      </c>
      <c r="D779" s="148">
        <f t="shared" si="122"/>
        <v>2</v>
      </c>
      <c r="E779" s="152">
        <v>6</v>
      </c>
      <c r="F779" s="153">
        <v>241.62</v>
      </c>
      <c r="G779" s="154">
        <v>614.26800000000003</v>
      </c>
      <c r="H779" s="154">
        <v>420.79500000000002</v>
      </c>
      <c r="I779" s="154">
        <v>176.58199999999999</v>
      </c>
      <c r="J779" s="151">
        <v>0</v>
      </c>
      <c r="K779" s="149">
        <f t="shared" si="123"/>
        <v>1453.2649999999999</v>
      </c>
      <c r="L779" s="148">
        <v>117.77800000000001</v>
      </c>
      <c r="M779" s="148">
        <v>159.495</v>
      </c>
      <c r="N779" s="148">
        <v>186.00200000000001</v>
      </c>
      <c r="O779" s="148">
        <v>46.103999999999999</v>
      </c>
      <c r="P779" s="148">
        <v>0</v>
      </c>
      <c r="Q779" s="21">
        <f t="shared" si="124"/>
        <v>330.13173399999999</v>
      </c>
      <c r="R779" s="21">
        <f t="shared" si="125"/>
        <v>509.90551500000004</v>
      </c>
      <c r="S779" s="21">
        <f t="shared" si="126"/>
        <v>362.88990200000001</v>
      </c>
      <c r="T779" s="21">
        <f t="shared" si="127"/>
        <v>146.42630400000002</v>
      </c>
      <c r="U779" s="22">
        <f t="shared" si="128"/>
        <v>1349.3534549999999</v>
      </c>
      <c r="V779" s="39">
        <f t="shared" si="129"/>
        <v>0.92849786859244532</v>
      </c>
    </row>
    <row r="780" spans="1:22">
      <c r="A780">
        <v>775</v>
      </c>
      <c r="B780" s="155">
        <f t="shared" si="120"/>
        <v>41307</v>
      </c>
      <c r="C780" s="148">
        <f t="shared" si="121"/>
        <v>2013</v>
      </c>
      <c r="D780" s="148">
        <f t="shared" si="122"/>
        <v>2</v>
      </c>
      <c r="E780" s="152">
        <v>7</v>
      </c>
      <c r="F780" s="153">
        <v>244.32</v>
      </c>
      <c r="G780" s="154">
        <v>620.47199999999998</v>
      </c>
      <c r="H780" s="154">
        <v>398.04899999999998</v>
      </c>
      <c r="I780" s="154">
        <v>168.5</v>
      </c>
      <c r="J780" s="151">
        <v>0</v>
      </c>
      <c r="K780" s="149">
        <f t="shared" si="123"/>
        <v>1431.3409999999999</v>
      </c>
      <c r="L780" s="148">
        <v>118.333</v>
      </c>
      <c r="M780" s="148">
        <v>161.11799999999999</v>
      </c>
      <c r="N780" s="148">
        <v>175.803</v>
      </c>
      <c r="O780" s="148">
        <v>43.847999999999999</v>
      </c>
      <c r="P780" s="148">
        <v>0</v>
      </c>
      <c r="Q780" s="21">
        <f t="shared" si="124"/>
        <v>331.68739899999997</v>
      </c>
      <c r="R780" s="21">
        <f t="shared" si="125"/>
        <v>515.094246</v>
      </c>
      <c r="S780" s="21">
        <f t="shared" si="126"/>
        <v>342.99165299999999</v>
      </c>
      <c r="T780" s="21">
        <f t="shared" si="127"/>
        <v>139.26124799999999</v>
      </c>
      <c r="U780" s="22">
        <f t="shared" si="128"/>
        <v>1329.0345460000001</v>
      </c>
      <c r="V780" s="39">
        <f t="shared" si="129"/>
        <v>0.92852405261918736</v>
      </c>
    </row>
    <row r="781" spans="1:22">
      <c r="A781">
        <v>776</v>
      </c>
      <c r="B781" s="155">
        <f t="shared" si="120"/>
        <v>41307</v>
      </c>
      <c r="C781" s="148">
        <f t="shared" si="121"/>
        <v>2013</v>
      </c>
      <c r="D781" s="148">
        <f t="shared" si="122"/>
        <v>2</v>
      </c>
      <c r="E781" s="152">
        <v>8</v>
      </c>
      <c r="F781" s="153">
        <v>241.26</v>
      </c>
      <c r="G781" s="154">
        <v>617.99</v>
      </c>
      <c r="H781" s="154">
        <v>377.91199999999998</v>
      </c>
      <c r="I781" s="154">
        <v>134.44200000000001</v>
      </c>
      <c r="J781" s="151">
        <v>0</v>
      </c>
      <c r="K781" s="149">
        <f t="shared" si="123"/>
        <v>1371.604</v>
      </c>
      <c r="L781" s="148">
        <v>116.111</v>
      </c>
      <c r="M781" s="148">
        <v>160.74</v>
      </c>
      <c r="N781" s="148">
        <v>169.39400000000001</v>
      </c>
      <c r="O781" s="148">
        <v>34.713000000000001</v>
      </c>
      <c r="P781" s="148">
        <v>0</v>
      </c>
      <c r="Q781" s="21">
        <f t="shared" si="124"/>
        <v>325.45913300000001</v>
      </c>
      <c r="R781" s="21">
        <f t="shared" si="125"/>
        <v>513.88578000000007</v>
      </c>
      <c r="S781" s="21">
        <f t="shared" si="126"/>
        <v>330.48769400000003</v>
      </c>
      <c r="T781" s="21">
        <f t="shared" si="127"/>
        <v>110.24848800000001</v>
      </c>
      <c r="U781" s="22">
        <f t="shared" si="128"/>
        <v>1280.0810950000002</v>
      </c>
      <c r="V781" s="39">
        <f t="shared" si="129"/>
        <v>0.93327308392218178</v>
      </c>
    </row>
    <row r="782" spans="1:22">
      <c r="A782">
        <v>777</v>
      </c>
      <c r="B782" s="155">
        <f t="shared" si="120"/>
        <v>41307</v>
      </c>
      <c r="C782" s="148">
        <f t="shared" si="121"/>
        <v>2013</v>
      </c>
      <c r="D782" s="148">
        <f t="shared" si="122"/>
        <v>2</v>
      </c>
      <c r="E782" s="152">
        <v>9</v>
      </c>
      <c r="F782" s="153">
        <v>240.72</v>
      </c>
      <c r="G782" s="154">
        <v>618.94600000000003</v>
      </c>
      <c r="H782" s="154">
        <v>405.25299999999999</v>
      </c>
      <c r="I782" s="154">
        <v>118.575</v>
      </c>
      <c r="J782" s="151">
        <v>0</v>
      </c>
      <c r="K782" s="149">
        <f t="shared" si="123"/>
        <v>1383.4940000000001</v>
      </c>
      <c r="L782" s="148">
        <v>116.111</v>
      </c>
      <c r="M782" s="148">
        <v>161.00299999999999</v>
      </c>
      <c r="N782" s="148">
        <v>180.86799999999999</v>
      </c>
      <c r="O782" s="148">
        <v>30.48</v>
      </c>
      <c r="P782" s="148">
        <v>0</v>
      </c>
      <c r="Q782" s="21">
        <f t="shared" si="124"/>
        <v>325.45913300000001</v>
      </c>
      <c r="R782" s="21">
        <f t="shared" si="125"/>
        <v>514.72659099999998</v>
      </c>
      <c r="S782" s="21">
        <f t="shared" si="126"/>
        <v>352.873468</v>
      </c>
      <c r="T782" s="21">
        <f t="shared" si="127"/>
        <v>96.804480000000012</v>
      </c>
      <c r="U782" s="22">
        <f t="shared" si="128"/>
        <v>1289.863672</v>
      </c>
      <c r="V782" s="39">
        <f t="shared" si="129"/>
        <v>0.93232328582559798</v>
      </c>
    </row>
    <row r="783" spans="1:22">
      <c r="A783">
        <v>778</v>
      </c>
      <c r="B783" s="155">
        <f t="shared" si="120"/>
        <v>41307</v>
      </c>
      <c r="C783" s="148">
        <f t="shared" si="121"/>
        <v>2013</v>
      </c>
      <c r="D783" s="148">
        <f t="shared" si="122"/>
        <v>2</v>
      </c>
      <c r="E783" s="152">
        <v>10</v>
      </c>
      <c r="F783" s="153">
        <v>239.94</v>
      </c>
      <c r="G783" s="154">
        <v>600.89700000000005</v>
      </c>
      <c r="H783" s="154">
        <v>499.637</v>
      </c>
      <c r="I783" s="154">
        <v>143.501</v>
      </c>
      <c r="J783" s="151">
        <v>0</v>
      </c>
      <c r="K783" s="149">
        <f t="shared" si="123"/>
        <v>1483.9749999999999</v>
      </c>
      <c r="L783" s="148">
        <v>116.111</v>
      </c>
      <c r="M783" s="148">
        <v>156.28399999999999</v>
      </c>
      <c r="N783" s="148">
        <v>213.22900000000001</v>
      </c>
      <c r="O783" s="148">
        <v>37.256</v>
      </c>
      <c r="P783" s="148">
        <v>0</v>
      </c>
      <c r="Q783" s="21">
        <f t="shared" si="124"/>
        <v>325.45913300000001</v>
      </c>
      <c r="R783" s="21">
        <f t="shared" si="125"/>
        <v>499.639948</v>
      </c>
      <c r="S783" s="21">
        <f t="shared" si="126"/>
        <v>416.00977900000004</v>
      </c>
      <c r="T783" s="21">
        <f t="shared" si="127"/>
        <v>118.325056</v>
      </c>
      <c r="U783" s="22">
        <f t="shared" si="128"/>
        <v>1359.433916</v>
      </c>
      <c r="V783" s="39">
        <f t="shared" si="129"/>
        <v>0.91607602284405065</v>
      </c>
    </row>
    <row r="784" spans="1:22">
      <c r="A784">
        <v>779</v>
      </c>
      <c r="B784" s="155">
        <f t="shared" si="120"/>
        <v>41307</v>
      </c>
      <c r="C784" s="148">
        <f t="shared" si="121"/>
        <v>2013</v>
      </c>
      <c r="D784" s="148">
        <f t="shared" si="122"/>
        <v>2</v>
      </c>
      <c r="E784" s="152">
        <v>11</v>
      </c>
      <c r="F784" s="153">
        <v>238.98</v>
      </c>
      <c r="G784" s="154">
        <v>551.05499999999995</v>
      </c>
      <c r="H784" s="154">
        <v>545.18499999999995</v>
      </c>
      <c r="I784" s="154">
        <v>169.81399999999999</v>
      </c>
      <c r="J784" s="151">
        <v>0</v>
      </c>
      <c r="K784" s="149">
        <f t="shared" si="123"/>
        <v>1505.0339999999999</v>
      </c>
      <c r="L784" s="148">
        <v>115.556</v>
      </c>
      <c r="M784" s="148">
        <v>145.40199999999999</v>
      </c>
      <c r="N784" s="148">
        <v>233.87700000000001</v>
      </c>
      <c r="O784" s="148">
        <v>44.585999999999999</v>
      </c>
      <c r="P784" s="148">
        <v>0</v>
      </c>
      <c r="Q784" s="21">
        <f t="shared" si="124"/>
        <v>323.90346799999998</v>
      </c>
      <c r="R784" s="21">
        <f t="shared" si="125"/>
        <v>464.85019399999999</v>
      </c>
      <c r="S784" s="21">
        <f t="shared" si="126"/>
        <v>456.29402700000003</v>
      </c>
      <c r="T784" s="21">
        <f t="shared" si="127"/>
        <v>141.60513600000002</v>
      </c>
      <c r="U784" s="22">
        <f t="shared" si="128"/>
        <v>1386.6528250000001</v>
      </c>
      <c r="V784" s="39">
        <f t="shared" si="129"/>
        <v>0.92134318892463574</v>
      </c>
    </row>
    <row r="785" spans="1:22">
      <c r="A785">
        <v>780</v>
      </c>
      <c r="B785" s="155">
        <f t="shared" si="120"/>
        <v>41307</v>
      </c>
      <c r="C785" s="148">
        <f t="shared" si="121"/>
        <v>2013</v>
      </c>
      <c r="D785" s="148">
        <f t="shared" si="122"/>
        <v>2</v>
      </c>
      <c r="E785" s="152">
        <v>12</v>
      </c>
      <c r="F785" s="153">
        <v>241.44</v>
      </c>
      <c r="G785" s="154">
        <v>548.16999999999996</v>
      </c>
      <c r="H785" s="154">
        <v>538.75300000000004</v>
      </c>
      <c r="I785" s="154">
        <v>196.16300000000001</v>
      </c>
      <c r="J785" s="151">
        <v>0</v>
      </c>
      <c r="K785" s="149">
        <f t="shared" si="123"/>
        <v>1524.5259999999998</v>
      </c>
      <c r="L785" s="148">
        <v>116.667</v>
      </c>
      <c r="M785" s="148">
        <v>144.81</v>
      </c>
      <c r="N785" s="148">
        <v>231.72900000000001</v>
      </c>
      <c r="O785" s="148">
        <v>51.838999999999999</v>
      </c>
      <c r="P785" s="148">
        <v>0</v>
      </c>
      <c r="Q785" s="21">
        <f t="shared" si="124"/>
        <v>327.01760100000001</v>
      </c>
      <c r="R785" s="21">
        <f t="shared" si="125"/>
        <v>462.95757000000003</v>
      </c>
      <c r="S785" s="21">
        <f t="shared" si="126"/>
        <v>452.10327900000004</v>
      </c>
      <c r="T785" s="21">
        <f t="shared" si="127"/>
        <v>164.64066400000002</v>
      </c>
      <c r="U785" s="22">
        <f t="shared" si="128"/>
        <v>1406.719114</v>
      </c>
      <c r="V785" s="39">
        <f t="shared" si="129"/>
        <v>0.92272556453612475</v>
      </c>
    </row>
    <row r="786" spans="1:22">
      <c r="A786">
        <v>781</v>
      </c>
      <c r="B786" s="155">
        <f t="shared" si="120"/>
        <v>41307</v>
      </c>
      <c r="C786" s="148">
        <f t="shared" si="121"/>
        <v>2013</v>
      </c>
      <c r="D786" s="148">
        <f t="shared" si="122"/>
        <v>2</v>
      </c>
      <c r="E786" s="152">
        <v>13</v>
      </c>
      <c r="F786" s="153">
        <v>242.7</v>
      </c>
      <c r="G786" s="154">
        <v>565.04499999999996</v>
      </c>
      <c r="H786" s="154">
        <v>548.94500000000005</v>
      </c>
      <c r="I786" s="154">
        <v>201.90799999999999</v>
      </c>
      <c r="J786" s="151">
        <v>0</v>
      </c>
      <c r="K786" s="149">
        <f t="shared" si="123"/>
        <v>1558.598</v>
      </c>
      <c r="L786" s="148">
        <v>117.22199999999999</v>
      </c>
      <c r="M786" s="148">
        <v>148.57900000000001</v>
      </c>
      <c r="N786" s="148">
        <v>231.33699999999999</v>
      </c>
      <c r="O786" s="148">
        <v>53.283999999999999</v>
      </c>
      <c r="P786" s="148">
        <v>0</v>
      </c>
      <c r="Q786" s="21">
        <f t="shared" si="124"/>
        <v>328.57326599999999</v>
      </c>
      <c r="R786" s="21">
        <f t="shared" si="125"/>
        <v>475.00706300000002</v>
      </c>
      <c r="S786" s="21">
        <f t="shared" si="126"/>
        <v>451.33848699999999</v>
      </c>
      <c r="T786" s="21">
        <f t="shared" si="127"/>
        <v>169.229984</v>
      </c>
      <c r="U786" s="22">
        <f t="shared" si="128"/>
        <v>1424.1487999999999</v>
      </c>
      <c r="V786" s="39">
        <f t="shared" si="129"/>
        <v>0.91373708935851317</v>
      </c>
    </row>
    <row r="787" spans="1:22">
      <c r="A787">
        <v>782</v>
      </c>
      <c r="B787" s="155">
        <f t="shared" si="120"/>
        <v>41307</v>
      </c>
      <c r="C787" s="148">
        <f t="shared" si="121"/>
        <v>2013</v>
      </c>
      <c r="D787" s="148">
        <f t="shared" si="122"/>
        <v>2</v>
      </c>
      <c r="E787" s="152">
        <v>14</v>
      </c>
      <c r="F787" s="153">
        <v>240.24</v>
      </c>
      <c r="G787" s="154">
        <v>662.83199999999999</v>
      </c>
      <c r="H787" s="154">
        <v>449.685</v>
      </c>
      <c r="I787" s="154">
        <v>216.51599999999999</v>
      </c>
      <c r="J787" s="151">
        <v>0</v>
      </c>
      <c r="K787" s="149">
        <f t="shared" si="123"/>
        <v>1569.2730000000001</v>
      </c>
      <c r="L787" s="148">
        <v>116.111</v>
      </c>
      <c r="M787" s="148">
        <v>170.839</v>
      </c>
      <c r="N787" s="148">
        <v>196.67400000000001</v>
      </c>
      <c r="O787" s="148">
        <v>57.378</v>
      </c>
      <c r="P787" s="148">
        <v>0</v>
      </c>
      <c r="Q787" s="21">
        <f t="shared" si="124"/>
        <v>325.45913300000001</v>
      </c>
      <c r="R787" s="21">
        <f t="shared" si="125"/>
        <v>546.17228299999999</v>
      </c>
      <c r="S787" s="21">
        <f t="shared" si="126"/>
        <v>383.71097400000002</v>
      </c>
      <c r="T787" s="21">
        <f t="shared" si="127"/>
        <v>182.232528</v>
      </c>
      <c r="U787" s="22">
        <f t="shared" si="128"/>
        <v>1437.574918</v>
      </c>
      <c r="V787" s="39">
        <f t="shared" si="129"/>
        <v>0.91607701018242194</v>
      </c>
    </row>
    <row r="788" spans="1:22">
      <c r="A788">
        <v>783</v>
      </c>
      <c r="B788" s="155">
        <f t="shared" si="120"/>
        <v>41307</v>
      </c>
      <c r="C788" s="148">
        <f t="shared" si="121"/>
        <v>2013</v>
      </c>
      <c r="D788" s="148">
        <f t="shared" si="122"/>
        <v>2</v>
      </c>
      <c r="E788" s="152">
        <v>15</v>
      </c>
      <c r="F788" s="153">
        <v>238.56</v>
      </c>
      <c r="G788" s="154">
        <v>669.73199999999997</v>
      </c>
      <c r="H788" s="154">
        <v>524.42899999999997</v>
      </c>
      <c r="I788" s="154">
        <v>219.83099999999999</v>
      </c>
      <c r="J788" s="151">
        <v>0</v>
      </c>
      <c r="K788" s="149">
        <f t="shared" si="123"/>
        <v>1652.5519999999999</v>
      </c>
      <c r="L788" s="148">
        <v>115.556</v>
      </c>
      <c r="M788" s="148">
        <v>172.303</v>
      </c>
      <c r="N788" s="148">
        <v>218.113</v>
      </c>
      <c r="O788" s="148">
        <v>58.302</v>
      </c>
      <c r="P788" s="148">
        <v>0</v>
      </c>
      <c r="Q788" s="21">
        <f t="shared" si="124"/>
        <v>323.90346799999998</v>
      </c>
      <c r="R788" s="21">
        <f t="shared" si="125"/>
        <v>550.85269100000005</v>
      </c>
      <c r="S788" s="21">
        <f t="shared" si="126"/>
        <v>425.53846300000004</v>
      </c>
      <c r="T788" s="21">
        <f t="shared" si="127"/>
        <v>185.16715200000002</v>
      </c>
      <c r="U788" s="22">
        <f t="shared" si="128"/>
        <v>1485.4617740000001</v>
      </c>
      <c r="V788" s="39">
        <f t="shared" si="129"/>
        <v>0.89888958047916201</v>
      </c>
    </row>
    <row r="789" spans="1:22">
      <c r="A789">
        <v>784</v>
      </c>
      <c r="B789" s="155">
        <f t="shared" si="120"/>
        <v>41307</v>
      </c>
      <c r="C789" s="148">
        <f t="shared" si="121"/>
        <v>2013</v>
      </c>
      <c r="D789" s="148">
        <f t="shared" si="122"/>
        <v>2</v>
      </c>
      <c r="E789" s="152">
        <v>16</v>
      </c>
      <c r="F789" s="153">
        <v>239.22</v>
      </c>
      <c r="G789" s="154">
        <v>641.90499999999997</v>
      </c>
      <c r="H789" s="154">
        <v>508.36500000000001</v>
      </c>
      <c r="I789" s="154">
        <v>229.292</v>
      </c>
      <c r="J789" s="151">
        <v>0</v>
      </c>
      <c r="K789" s="149">
        <f t="shared" si="123"/>
        <v>1618.7819999999999</v>
      </c>
      <c r="L789" s="148">
        <v>115.556</v>
      </c>
      <c r="M789" s="148">
        <v>166.11500000000001</v>
      </c>
      <c r="N789" s="148">
        <v>213.25700000000001</v>
      </c>
      <c r="O789" s="148">
        <v>60.738999999999997</v>
      </c>
      <c r="P789" s="148">
        <v>0</v>
      </c>
      <c r="Q789" s="21">
        <f t="shared" si="124"/>
        <v>323.90346799999998</v>
      </c>
      <c r="R789" s="21">
        <f t="shared" si="125"/>
        <v>531.06965500000001</v>
      </c>
      <c r="S789" s="21">
        <f t="shared" si="126"/>
        <v>416.06440700000002</v>
      </c>
      <c r="T789" s="21">
        <f t="shared" si="127"/>
        <v>192.90706399999999</v>
      </c>
      <c r="U789" s="22">
        <f t="shared" si="128"/>
        <v>1463.9445940000001</v>
      </c>
      <c r="V789" s="39">
        <f t="shared" si="129"/>
        <v>0.90434943926977207</v>
      </c>
    </row>
    <row r="790" spans="1:22">
      <c r="A790">
        <v>785</v>
      </c>
      <c r="B790" s="155">
        <f t="shared" si="120"/>
        <v>41307</v>
      </c>
      <c r="C790" s="148">
        <f t="shared" si="121"/>
        <v>2013</v>
      </c>
      <c r="D790" s="148">
        <f t="shared" si="122"/>
        <v>2</v>
      </c>
      <c r="E790" s="152">
        <v>17</v>
      </c>
      <c r="F790" s="153">
        <v>240.3</v>
      </c>
      <c r="G790" s="154">
        <v>636.46299999999997</v>
      </c>
      <c r="H790" s="154">
        <v>433.20800000000003</v>
      </c>
      <c r="I790" s="154">
        <v>231.25700000000001</v>
      </c>
      <c r="J790" s="151">
        <v>0</v>
      </c>
      <c r="K790" s="149">
        <f t="shared" si="123"/>
        <v>1541.2280000000001</v>
      </c>
      <c r="L790" s="148">
        <v>116.667</v>
      </c>
      <c r="M790" s="148">
        <v>166.14</v>
      </c>
      <c r="N790" s="148">
        <v>190.565</v>
      </c>
      <c r="O790" s="148">
        <v>61.253</v>
      </c>
      <c r="P790" s="148">
        <v>0</v>
      </c>
      <c r="Q790" s="21">
        <f t="shared" si="124"/>
        <v>327.01760100000001</v>
      </c>
      <c r="R790" s="21">
        <f t="shared" si="125"/>
        <v>531.14958000000001</v>
      </c>
      <c r="S790" s="21">
        <f t="shared" si="126"/>
        <v>371.79231500000003</v>
      </c>
      <c r="T790" s="21">
        <f t="shared" si="127"/>
        <v>194.53952800000002</v>
      </c>
      <c r="U790" s="22">
        <f t="shared" si="128"/>
        <v>1424.499024</v>
      </c>
      <c r="V790" s="39">
        <f t="shared" si="129"/>
        <v>0.92426235702958937</v>
      </c>
    </row>
    <row r="791" spans="1:22">
      <c r="A791">
        <v>786</v>
      </c>
      <c r="B791" s="155">
        <f t="shared" si="120"/>
        <v>41307</v>
      </c>
      <c r="C791" s="148">
        <f t="shared" si="121"/>
        <v>2013</v>
      </c>
      <c r="D791" s="148">
        <f t="shared" si="122"/>
        <v>2</v>
      </c>
      <c r="E791" s="152">
        <v>18</v>
      </c>
      <c r="F791" s="153">
        <v>242.46</v>
      </c>
      <c r="G791" s="154">
        <v>637.31500000000005</v>
      </c>
      <c r="H791" s="154">
        <v>423.61</v>
      </c>
      <c r="I791" s="154">
        <v>230.21700000000001</v>
      </c>
      <c r="J791" s="151">
        <v>0</v>
      </c>
      <c r="K791" s="149">
        <f t="shared" si="123"/>
        <v>1533.6020000000003</v>
      </c>
      <c r="L791" s="148">
        <v>117.22199999999999</v>
      </c>
      <c r="M791" s="148">
        <v>166.13900000000001</v>
      </c>
      <c r="N791" s="148">
        <v>184.97399999999999</v>
      </c>
      <c r="O791" s="148">
        <v>60.981999999999999</v>
      </c>
      <c r="P791" s="148">
        <v>0</v>
      </c>
      <c r="Q791" s="21">
        <f t="shared" si="124"/>
        <v>328.57326599999999</v>
      </c>
      <c r="R791" s="21">
        <f t="shared" si="125"/>
        <v>531.14638300000001</v>
      </c>
      <c r="S791" s="21">
        <f t="shared" si="126"/>
        <v>360.884274</v>
      </c>
      <c r="T791" s="21">
        <f t="shared" si="127"/>
        <v>193.678832</v>
      </c>
      <c r="U791" s="22">
        <f t="shared" si="128"/>
        <v>1414.2827550000002</v>
      </c>
      <c r="V791" s="39">
        <f t="shared" si="129"/>
        <v>0.92219673357233489</v>
      </c>
    </row>
    <row r="792" spans="1:22">
      <c r="A792">
        <v>787</v>
      </c>
      <c r="B792" s="155">
        <f t="shared" si="120"/>
        <v>41307</v>
      </c>
      <c r="C792" s="148">
        <f t="shared" si="121"/>
        <v>2013</v>
      </c>
      <c r="D792" s="148">
        <f t="shared" si="122"/>
        <v>2</v>
      </c>
      <c r="E792" s="152">
        <v>19</v>
      </c>
      <c r="F792" s="153">
        <v>243.96</v>
      </c>
      <c r="G792" s="154">
        <v>639.83299999999997</v>
      </c>
      <c r="H792" s="154">
        <v>412.02499999999998</v>
      </c>
      <c r="I792" s="154">
        <v>218.57499999999999</v>
      </c>
      <c r="J792" s="151">
        <v>0</v>
      </c>
      <c r="K792" s="149">
        <f t="shared" si="123"/>
        <v>1514.393</v>
      </c>
      <c r="L792" s="148">
        <v>117.77800000000001</v>
      </c>
      <c r="M792" s="148">
        <v>165.93899999999999</v>
      </c>
      <c r="N792" s="148">
        <v>184.17699999999999</v>
      </c>
      <c r="O792" s="148">
        <v>57.99</v>
      </c>
      <c r="P792" s="148">
        <v>0</v>
      </c>
      <c r="Q792" s="21">
        <f t="shared" si="124"/>
        <v>330.13173399999999</v>
      </c>
      <c r="R792" s="21">
        <f t="shared" si="125"/>
        <v>530.50698299999999</v>
      </c>
      <c r="S792" s="21">
        <f t="shared" si="126"/>
        <v>359.32932699999998</v>
      </c>
      <c r="T792" s="21">
        <f t="shared" si="127"/>
        <v>184.17624000000001</v>
      </c>
      <c r="U792" s="22">
        <f t="shared" si="128"/>
        <v>1404.144284</v>
      </c>
      <c r="V792" s="39">
        <f t="shared" si="129"/>
        <v>0.92719940200463147</v>
      </c>
    </row>
    <row r="793" spans="1:22">
      <c r="A793">
        <v>788</v>
      </c>
      <c r="B793" s="155">
        <f t="shared" si="120"/>
        <v>41307</v>
      </c>
      <c r="C793" s="148">
        <f t="shared" si="121"/>
        <v>2013</v>
      </c>
      <c r="D793" s="148">
        <f t="shared" si="122"/>
        <v>2</v>
      </c>
      <c r="E793" s="152">
        <v>20</v>
      </c>
      <c r="F793" s="153">
        <v>238.14</v>
      </c>
      <c r="G793" s="154">
        <v>637.75599999999997</v>
      </c>
      <c r="H793" s="154">
        <v>390.43400000000003</v>
      </c>
      <c r="I793" s="154">
        <v>221.767</v>
      </c>
      <c r="J793" s="151">
        <v>0</v>
      </c>
      <c r="K793" s="149">
        <f t="shared" si="123"/>
        <v>1488.097</v>
      </c>
      <c r="L793" s="148">
        <v>115</v>
      </c>
      <c r="M793" s="148">
        <v>165.58600000000001</v>
      </c>
      <c r="N793" s="148">
        <v>173.97</v>
      </c>
      <c r="O793" s="148">
        <v>60.677</v>
      </c>
      <c r="P793" s="148">
        <v>0</v>
      </c>
      <c r="Q793" s="21">
        <f t="shared" si="124"/>
        <v>322.34499999999997</v>
      </c>
      <c r="R793" s="21">
        <f t="shared" si="125"/>
        <v>529.37844200000006</v>
      </c>
      <c r="S793" s="21">
        <f t="shared" si="126"/>
        <v>339.41547000000003</v>
      </c>
      <c r="T793" s="21">
        <f t="shared" si="127"/>
        <v>192.71015200000002</v>
      </c>
      <c r="U793" s="22">
        <f t="shared" si="128"/>
        <v>1383.849064</v>
      </c>
      <c r="V793" s="39">
        <f t="shared" si="129"/>
        <v>0.92994546995256355</v>
      </c>
    </row>
    <row r="794" spans="1:22">
      <c r="A794">
        <v>789</v>
      </c>
      <c r="B794" s="155">
        <f t="shared" si="120"/>
        <v>41307</v>
      </c>
      <c r="C794" s="148">
        <f t="shared" si="121"/>
        <v>2013</v>
      </c>
      <c r="D794" s="148">
        <f t="shared" si="122"/>
        <v>2</v>
      </c>
      <c r="E794" s="152">
        <v>21</v>
      </c>
      <c r="F794" s="153">
        <v>236.04</v>
      </c>
      <c r="G794" s="154">
        <v>638.34799999999996</v>
      </c>
      <c r="H794" s="154">
        <v>430.10899999999998</v>
      </c>
      <c r="I794" s="154">
        <v>243.089</v>
      </c>
      <c r="J794" s="151">
        <v>0</v>
      </c>
      <c r="K794" s="149">
        <f t="shared" si="123"/>
        <v>1547.5859999999998</v>
      </c>
      <c r="L794" s="148">
        <v>114.444</v>
      </c>
      <c r="M794" s="148">
        <v>165.55</v>
      </c>
      <c r="N794" s="148">
        <v>184.11500000000001</v>
      </c>
      <c r="O794" s="148">
        <v>67.125</v>
      </c>
      <c r="P794" s="148">
        <v>0</v>
      </c>
      <c r="Q794" s="21">
        <f t="shared" si="124"/>
        <v>320.78653200000002</v>
      </c>
      <c r="R794" s="21">
        <f t="shared" si="125"/>
        <v>529.26335000000006</v>
      </c>
      <c r="S794" s="21">
        <f t="shared" si="126"/>
        <v>359.20836500000001</v>
      </c>
      <c r="T794" s="21">
        <f t="shared" si="127"/>
        <v>213.18900000000002</v>
      </c>
      <c r="U794" s="22">
        <f t="shared" si="128"/>
        <v>1422.4472470000001</v>
      </c>
      <c r="V794" s="39">
        <f t="shared" si="129"/>
        <v>0.919139386761059</v>
      </c>
    </row>
    <row r="795" spans="1:22">
      <c r="A795">
        <v>790</v>
      </c>
      <c r="B795" s="155">
        <f t="shared" si="120"/>
        <v>41307</v>
      </c>
      <c r="C795" s="148">
        <f t="shared" si="121"/>
        <v>2013</v>
      </c>
      <c r="D795" s="148">
        <f t="shared" si="122"/>
        <v>2</v>
      </c>
      <c r="E795" s="152">
        <v>22</v>
      </c>
      <c r="F795" s="153">
        <v>235.56</v>
      </c>
      <c r="G795" s="154">
        <v>635.32000000000005</v>
      </c>
      <c r="H795" s="154">
        <v>485.55799999999999</v>
      </c>
      <c r="I795" s="154">
        <v>243.19200000000001</v>
      </c>
      <c r="J795" s="151">
        <v>0</v>
      </c>
      <c r="K795" s="149">
        <f t="shared" si="123"/>
        <v>1599.63</v>
      </c>
      <c r="L795" s="148">
        <v>114.444</v>
      </c>
      <c r="M795" s="148">
        <v>164.785</v>
      </c>
      <c r="N795" s="148">
        <v>197.31299999999999</v>
      </c>
      <c r="O795" s="148">
        <v>67.257000000000005</v>
      </c>
      <c r="P795" s="148">
        <v>0</v>
      </c>
      <c r="Q795" s="21">
        <f t="shared" si="124"/>
        <v>320.78653200000002</v>
      </c>
      <c r="R795" s="21">
        <f t="shared" si="125"/>
        <v>526.81764499999997</v>
      </c>
      <c r="S795" s="21">
        <f t="shared" si="126"/>
        <v>384.95766299999997</v>
      </c>
      <c r="T795" s="21">
        <f t="shared" si="127"/>
        <v>213.60823200000002</v>
      </c>
      <c r="U795" s="22">
        <f t="shared" si="128"/>
        <v>1446.1700719999999</v>
      </c>
      <c r="V795" s="39">
        <f t="shared" si="129"/>
        <v>0.90406536011452632</v>
      </c>
    </row>
    <row r="796" spans="1:22">
      <c r="A796">
        <v>791</v>
      </c>
      <c r="B796" s="155">
        <f t="shared" si="120"/>
        <v>41307</v>
      </c>
      <c r="C796" s="148">
        <f t="shared" si="121"/>
        <v>2013</v>
      </c>
      <c r="D796" s="148">
        <f t="shared" si="122"/>
        <v>2</v>
      </c>
      <c r="E796" s="152">
        <v>23</v>
      </c>
      <c r="F796" s="153">
        <v>238.32</v>
      </c>
      <c r="G796" s="154">
        <v>626.01700000000005</v>
      </c>
      <c r="H796" s="154">
        <v>485.67</v>
      </c>
      <c r="I796" s="154">
        <v>223.042</v>
      </c>
      <c r="J796" s="151">
        <v>0</v>
      </c>
      <c r="K796" s="149">
        <f t="shared" si="123"/>
        <v>1573.049</v>
      </c>
      <c r="L796" s="148">
        <v>115</v>
      </c>
      <c r="M796" s="148">
        <v>162.26499999999999</v>
      </c>
      <c r="N796" s="148">
        <v>194.87700000000001</v>
      </c>
      <c r="O796" s="148">
        <v>61.406999999999996</v>
      </c>
      <c r="P796" s="148">
        <v>0</v>
      </c>
      <c r="Q796" s="21">
        <f t="shared" si="124"/>
        <v>322.34499999999997</v>
      </c>
      <c r="R796" s="21">
        <f t="shared" si="125"/>
        <v>518.76120500000002</v>
      </c>
      <c r="S796" s="21">
        <f t="shared" si="126"/>
        <v>380.20502700000003</v>
      </c>
      <c r="T796" s="21">
        <f t="shared" si="127"/>
        <v>195.02863199999999</v>
      </c>
      <c r="U796" s="22">
        <f t="shared" si="128"/>
        <v>1416.339864</v>
      </c>
      <c r="V796" s="39">
        <f t="shared" si="129"/>
        <v>0.90037873200389817</v>
      </c>
    </row>
    <row r="797" spans="1:22">
      <c r="A797">
        <v>792</v>
      </c>
      <c r="B797" s="155">
        <f t="shared" si="120"/>
        <v>41307</v>
      </c>
      <c r="C797" s="148">
        <f t="shared" si="121"/>
        <v>2013</v>
      </c>
      <c r="D797" s="148">
        <f t="shared" si="122"/>
        <v>2</v>
      </c>
      <c r="E797" s="152">
        <v>24</v>
      </c>
      <c r="F797" s="153">
        <v>236.76</v>
      </c>
      <c r="G797" s="154">
        <v>621.96299999999997</v>
      </c>
      <c r="H797" s="154">
        <v>472.78699999999998</v>
      </c>
      <c r="I797" s="154">
        <v>177.83500000000001</v>
      </c>
      <c r="J797" s="151">
        <v>0</v>
      </c>
      <c r="K797" s="149">
        <f t="shared" si="123"/>
        <v>1509.345</v>
      </c>
      <c r="L797" s="148">
        <v>114.444</v>
      </c>
      <c r="M797" s="148">
        <v>161.946</v>
      </c>
      <c r="N797" s="148">
        <v>195.489</v>
      </c>
      <c r="O797" s="148">
        <v>47.290999999999997</v>
      </c>
      <c r="P797" s="148">
        <v>0</v>
      </c>
      <c r="Q797" s="21">
        <f t="shared" si="124"/>
        <v>320.78653200000002</v>
      </c>
      <c r="R797" s="21">
        <f t="shared" si="125"/>
        <v>517.74136199999998</v>
      </c>
      <c r="S797" s="21">
        <f t="shared" si="126"/>
        <v>381.39903900000002</v>
      </c>
      <c r="T797" s="21">
        <f t="shared" si="127"/>
        <v>150.19621599999999</v>
      </c>
      <c r="U797" s="22">
        <f t="shared" si="128"/>
        <v>1370.1231490000002</v>
      </c>
      <c r="V797" s="39">
        <f t="shared" si="129"/>
        <v>0.90776008732264668</v>
      </c>
    </row>
    <row r="798" spans="1:22">
      <c r="A798">
        <v>793</v>
      </c>
      <c r="B798" s="155">
        <f t="shared" si="120"/>
        <v>41308</v>
      </c>
      <c r="C798" s="148">
        <f t="shared" si="121"/>
        <v>2013</v>
      </c>
      <c r="D798" s="148">
        <f t="shared" si="122"/>
        <v>2</v>
      </c>
      <c r="E798" s="152">
        <v>1</v>
      </c>
      <c r="F798" s="153">
        <v>238.86</v>
      </c>
      <c r="G798" s="154">
        <v>624.30600000000004</v>
      </c>
      <c r="H798" s="154">
        <v>432.858</v>
      </c>
      <c r="I798" s="154">
        <v>139.738</v>
      </c>
      <c r="J798" s="151">
        <v>0</v>
      </c>
      <c r="K798" s="149">
        <f t="shared" si="123"/>
        <v>1435.7620000000002</v>
      </c>
      <c r="L798" s="148">
        <v>115</v>
      </c>
      <c r="M798" s="148">
        <v>165.654</v>
      </c>
      <c r="N798" s="148">
        <v>171.364</v>
      </c>
      <c r="O798" s="148">
        <v>37.066000000000003</v>
      </c>
      <c r="P798" s="148">
        <v>0</v>
      </c>
      <c r="Q798" s="21">
        <f t="shared" si="124"/>
        <v>322.34499999999997</v>
      </c>
      <c r="R798" s="21">
        <f t="shared" si="125"/>
        <v>529.59583799999996</v>
      </c>
      <c r="S798" s="21">
        <f t="shared" si="126"/>
        <v>334.331164</v>
      </c>
      <c r="T798" s="21">
        <f t="shared" si="127"/>
        <v>117.72161600000001</v>
      </c>
      <c r="U798" s="22">
        <f t="shared" si="128"/>
        <v>1303.993618</v>
      </c>
      <c r="V798" s="39">
        <f t="shared" si="129"/>
        <v>0.90822407752816958</v>
      </c>
    </row>
    <row r="799" spans="1:22">
      <c r="A799">
        <v>794</v>
      </c>
      <c r="B799" s="155">
        <f t="shared" ref="B799:B862" si="130">+B775+1</f>
        <v>41308</v>
      </c>
      <c r="C799" s="148">
        <f t="shared" si="121"/>
        <v>2013</v>
      </c>
      <c r="D799" s="148">
        <f t="shared" si="122"/>
        <v>2</v>
      </c>
      <c r="E799" s="152">
        <v>2</v>
      </c>
      <c r="F799" s="153">
        <v>239.04</v>
      </c>
      <c r="G799" s="154">
        <v>622.72199999999998</v>
      </c>
      <c r="H799" s="154">
        <v>438.78500000000003</v>
      </c>
      <c r="I799" s="154">
        <v>109.419</v>
      </c>
      <c r="J799" s="151">
        <v>0</v>
      </c>
      <c r="K799" s="149">
        <f t="shared" si="123"/>
        <v>1409.9660000000001</v>
      </c>
      <c r="L799" s="148">
        <v>116.111</v>
      </c>
      <c r="M799" s="148">
        <v>164.756</v>
      </c>
      <c r="N799" s="148">
        <v>176.68700000000001</v>
      </c>
      <c r="O799" s="148">
        <v>28.946000000000002</v>
      </c>
      <c r="P799" s="148">
        <v>0</v>
      </c>
      <c r="Q799" s="21">
        <f t="shared" si="124"/>
        <v>325.45913300000001</v>
      </c>
      <c r="R799" s="21">
        <f t="shared" si="125"/>
        <v>526.72493199999997</v>
      </c>
      <c r="S799" s="21">
        <f t="shared" si="126"/>
        <v>344.71633700000001</v>
      </c>
      <c r="T799" s="21">
        <f t="shared" si="127"/>
        <v>91.932496000000015</v>
      </c>
      <c r="U799" s="22">
        <f t="shared" si="128"/>
        <v>1288.8328980000001</v>
      </c>
      <c r="V799" s="39">
        <f t="shared" si="129"/>
        <v>0.91408792694291918</v>
      </c>
    </row>
    <row r="800" spans="1:22">
      <c r="A800">
        <v>795</v>
      </c>
      <c r="B800" s="155">
        <f t="shared" si="130"/>
        <v>41308</v>
      </c>
      <c r="C800" s="148">
        <f t="shared" si="121"/>
        <v>2013</v>
      </c>
      <c r="D800" s="148">
        <f t="shared" si="122"/>
        <v>2</v>
      </c>
      <c r="E800" s="152">
        <v>3</v>
      </c>
      <c r="F800" s="153">
        <v>254.61099999999999</v>
      </c>
      <c r="G800" s="154">
        <v>623.11800000000005</v>
      </c>
      <c r="H800" s="154">
        <v>439.55900000000003</v>
      </c>
      <c r="I800" s="154">
        <v>104.327</v>
      </c>
      <c r="J800" s="151">
        <v>0</v>
      </c>
      <c r="K800" s="149">
        <f t="shared" si="123"/>
        <v>1421.615</v>
      </c>
      <c r="L800" s="148">
        <v>125.751</v>
      </c>
      <c r="M800" s="148">
        <v>164.81200000000001</v>
      </c>
      <c r="N800" s="148">
        <v>169.61099999999999</v>
      </c>
      <c r="O800" s="148">
        <v>27.367999999999999</v>
      </c>
      <c r="P800" s="148">
        <v>0</v>
      </c>
      <c r="Q800" s="21">
        <f t="shared" si="124"/>
        <v>352.480053</v>
      </c>
      <c r="R800" s="21">
        <f t="shared" si="125"/>
        <v>526.90396400000009</v>
      </c>
      <c r="S800" s="21">
        <f t="shared" si="126"/>
        <v>330.91106100000002</v>
      </c>
      <c r="T800" s="21">
        <f t="shared" si="127"/>
        <v>86.920767999999995</v>
      </c>
      <c r="U800" s="22">
        <f t="shared" si="128"/>
        <v>1297.2158460000001</v>
      </c>
      <c r="V800" s="39">
        <f t="shared" si="129"/>
        <v>0.91249448409027767</v>
      </c>
    </row>
    <row r="801" spans="1:22">
      <c r="A801">
        <v>796</v>
      </c>
      <c r="B801" s="155">
        <f t="shared" si="130"/>
        <v>41308</v>
      </c>
      <c r="C801" s="148">
        <f t="shared" si="121"/>
        <v>2013</v>
      </c>
      <c r="D801" s="148">
        <f t="shared" si="122"/>
        <v>2</v>
      </c>
      <c r="E801" s="152">
        <v>4</v>
      </c>
      <c r="F801" s="153">
        <v>260.75799999999998</v>
      </c>
      <c r="G801" s="154">
        <v>623.46400000000006</v>
      </c>
      <c r="H801" s="154">
        <v>333.61900000000003</v>
      </c>
      <c r="I801" s="154">
        <v>96.593999999999994</v>
      </c>
      <c r="J801" s="151">
        <v>0</v>
      </c>
      <c r="K801" s="149">
        <f t="shared" si="123"/>
        <v>1314.4349999999999</v>
      </c>
      <c r="L801" s="148">
        <v>128.309</v>
      </c>
      <c r="M801" s="148">
        <v>164.95</v>
      </c>
      <c r="N801" s="148">
        <v>129.53299999999999</v>
      </c>
      <c r="O801" s="148">
        <v>25.193999999999999</v>
      </c>
      <c r="P801" s="148">
        <v>0</v>
      </c>
      <c r="Q801" s="21">
        <f t="shared" si="124"/>
        <v>359.650127</v>
      </c>
      <c r="R801" s="21">
        <f t="shared" si="125"/>
        <v>527.34514999999999</v>
      </c>
      <c r="S801" s="21">
        <f t="shared" si="126"/>
        <v>252.71888299999998</v>
      </c>
      <c r="T801" s="21">
        <f t="shared" si="127"/>
        <v>80.016143999999997</v>
      </c>
      <c r="U801" s="22">
        <f t="shared" si="128"/>
        <v>1219.7303039999999</v>
      </c>
      <c r="V801" s="39">
        <f t="shared" si="129"/>
        <v>0.92795026304077421</v>
      </c>
    </row>
    <row r="802" spans="1:22">
      <c r="A802">
        <v>797</v>
      </c>
      <c r="B802" s="155">
        <f t="shared" si="130"/>
        <v>41308</v>
      </c>
      <c r="C802" s="148">
        <f t="shared" si="121"/>
        <v>2013</v>
      </c>
      <c r="D802" s="148">
        <f t="shared" si="122"/>
        <v>2</v>
      </c>
      <c r="E802" s="152">
        <v>5</v>
      </c>
      <c r="F802" s="153">
        <v>264.99200000000002</v>
      </c>
      <c r="G802" s="154">
        <v>624.60699999999997</v>
      </c>
      <c r="H802" s="154">
        <v>320.85199999999998</v>
      </c>
      <c r="I802" s="154">
        <v>79.278999999999996</v>
      </c>
      <c r="J802" s="151">
        <v>0</v>
      </c>
      <c r="K802" s="149">
        <f t="shared" si="123"/>
        <v>1289.73</v>
      </c>
      <c r="L802" s="148">
        <v>130.602</v>
      </c>
      <c r="M802" s="148">
        <v>165.22</v>
      </c>
      <c r="N802" s="148">
        <v>125.065</v>
      </c>
      <c r="O802" s="148">
        <v>20.558</v>
      </c>
      <c r="P802" s="148">
        <v>0</v>
      </c>
      <c r="Q802" s="21">
        <f t="shared" si="124"/>
        <v>366.077406</v>
      </c>
      <c r="R802" s="21">
        <f t="shared" si="125"/>
        <v>528.20834000000002</v>
      </c>
      <c r="S802" s="21">
        <f t="shared" si="126"/>
        <v>244.00181499999999</v>
      </c>
      <c r="T802" s="21">
        <f t="shared" si="127"/>
        <v>65.292208000000002</v>
      </c>
      <c r="U802" s="22">
        <f t="shared" si="128"/>
        <v>1203.5797690000002</v>
      </c>
      <c r="V802" s="39">
        <f t="shared" si="129"/>
        <v>0.9332028944042553</v>
      </c>
    </row>
    <row r="803" spans="1:22">
      <c r="A803">
        <v>798</v>
      </c>
      <c r="B803" s="155">
        <f t="shared" si="130"/>
        <v>41308</v>
      </c>
      <c r="C803" s="148">
        <f t="shared" si="121"/>
        <v>2013</v>
      </c>
      <c r="D803" s="148">
        <f t="shared" si="122"/>
        <v>2</v>
      </c>
      <c r="E803" s="152">
        <v>6</v>
      </c>
      <c r="F803" s="153">
        <v>264.76900000000001</v>
      </c>
      <c r="G803" s="154">
        <v>627.048</v>
      </c>
      <c r="H803" s="154">
        <v>256.75099999999998</v>
      </c>
      <c r="I803" s="154">
        <v>71.364000000000004</v>
      </c>
      <c r="J803" s="151">
        <v>0</v>
      </c>
      <c r="K803" s="149">
        <f t="shared" si="123"/>
        <v>1219.932</v>
      </c>
      <c r="L803" s="148">
        <v>130.608</v>
      </c>
      <c r="M803" s="148">
        <v>165.58199999999999</v>
      </c>
      <c r="N803" s="148">
        <v>124.31100000000001</v>
      </c>
      <c r="O803" s="148">
        <v>18.423999999999999</v>
      </c>
      <c r="P803" s="148">
        <v>0</v>
      </c>
      <c r="Q803" s="21">
        <f t="shared" si="124"/>
        <v>366.094224</v>
      </c>
      <c r="R803" s="21">
        <f t="shared" si="125"/>
        <v>529.36565399999995</v>
      </c>
      <c r="S803" s="21">
        <f t="shared" si="126"/>
        <v>242.53076100000001</v>
      </c>
      <c r="T803" s="21">
        <f t="shared" si="127"/>
        <v>58.514623999999998</v>
      </c>
      <c r="U803" s="22">
        <f t="shared" si="128"/>
        <v>1196.5052629999998</v>
      </c>
      <c r="V803" s="39">
        <f t="shared" si="129"/>
        <v>0.98079668620873928</v>
      </c>
    </row>
    <row r="804" spans="1:22">
      <c r="A804">
        <v>799</v>
      </c>
      <c r="B804" s="155">
        <f t="shared" si="130"/>
        <v>41308</v>
      </c>
      <c r="C804" s="148">
        <f t="shared" si="121"/>
        <v>2013</v>
      </c>
      <c r="D804" s="148">
        <f t="shared" si="122"/>
        <v>2</v>
      </c>
      <c r="E804" s="152">
        <v>7</v>
      </c>
      <c r="F804" s="153">
        <v>265.05099999999999</v>
      </c>
      <c r="G804" s="154">
        <v>626.27200000000005</v>
      </c>
      <c r="H804" s="154">
        <v>226.90700000000001</v>
      </c>
      <c r="I804" s="154">
        <v>62.868000000000002</v>
      </c>
      <c r="J804" s="151">
        <v>0</v>
      </c>
      <c r="K804" s="149">
        <f t="shared" si="123"/>
        <v>1181.098</v>
      </c>
      <c r="L804" s="148">
        <v>130.17699999999999</v>
      </c>
      <c r="M804" s="148">
        <v>165.22800000000001</v>
      </c>
      <c r="N804" s="148">
        <v>98.759</v>
      </c>
      <c r="O804" s="148">
        <v>16.234000000000002</v>
      </c>
      <c r="P804" s="148">
        <v>0</v>
      </c>
      <c r="Q804" s="21">
        <f t="shared" si="124"/>
        <v>364.88613099999998</v>
      </c>
      <c r="R804" s="21">
        <f t="shared" si="125"/>
        <v>528.23391600000002</v>
      </c>
      <c r="S804" s="21">
        <f t="shared" si="126"/>
        <v>192.678809</v>
      </c>
      <c r="T804" s="21">
        <f t="shared" si="127"/>
        <v>51.559184000000009</v>
      </c>
      <c r="U804" s="22">
        <f t="shared" si="128"/>
        <v>1137.3580399999998</v>
      </c>
      <c r="V804" s="39">
        <f t="shared" si="129"/>
        <v>0.96296669709033444</v>
      </c>
    </row>
    <row r="805" spans="1:22">
      <c r="A805">
        <v>800</v>
      </c>
      <c r="B805" s="155">
        <f t="shared" si="130"/>
        <v>41308</v>
      </c>
      <c r="C805" s="148">
        <f t="shared" si="121"/>
        <v>2013</v>
      </c>
      <c r="D805" s="148">
        <f t="shared" si="122"/>
        <v>2</v>
      </c>
      <c r="E805" s="152">
        <v>8</v>
      </c>
      <c r="F805" s="153">
        <v>243.78</v>
      </c>
      <c r="G805" s="154">
        <v>624.51700000000005</v>
      </c>
      <c r="H805" s="154">
        <v>161.946</v>
      </c>
      <c r="I805" s="154">
        <v>56.677999999999997</v>
      </c>
      <c r="J805" s="151">
        <v>0</v>
      </c>
      <c r="K805" s="149">
        <f t="shared" si="123"/>
        <v>1086.9209999999998</v>
      </c>
      <c r="L805" s="148">
        <v>117.77800000000001</v>
      </c>
      <c r="M805" s="148">
        <v>164.85</v>
      </c>
      <c r="N805" s="148">
        <v>80.558000000000007</v>
      </c>
      <c r="O805" s="148">
        <v>14.637</v>
      </c>
      <c r="P805" s="148">
        <v>0</v>
      </c>
      <c r="Q805" s="21">
        <f t="shared" si="124"/>
        <v>330.13173399999999</v>
      </c>
      <c r="R805" s="21">
        <f t="shared" si="125"/>
        <v>527.02544999999998</v>
      </c>
      <c r="S805" s="21">
        <f t="shared" si="126"/>
        <v>157.16865800000002</v>
      </c>
      <c r="T805" s="21">
        <f t="shared" si="127"/>
        <v>46.487112000000003</v>
      </c>
      <c r="U805" s="22">
        <f t="shared" si="128"/>
        <v>1060.812954</v>
      </c>
      <c r="V805" s="39">
        <f t="shared" si="129"/>
        <v>0.97597981270027923</v>
      </c>
    </row>
    <row r="806" spans="1:22">
      <c r="A806">
        <v>801</v>
      </c>
      <c r="B806" s="155">
        <f t="shared" si="130"/>
        <v>41308</v>
      </c>
      <c r="C806" s="148">
        <f t="shared" si="121"/>
        <v>2013</v>
      </c>
      <c r="D806" s="148">
        <f t="shared" si="122"/>
        <v>2</v>
      </c>
      <c r="E806" s="152">
        <v>9</v>
      </c>
      <c r="F806" s="153">
        <v>243.84</v>
      </c>
      <c r="G806" s="154">
        <v>624.34199999999998</v>
      </c>
      <c r="H806" s="154">
        <v>167.797</v>
      </c>
      <c r="I806" s="154">
        <v>53.57</v>
      </c>
      <c r="J806" s="151">
        <v>0</v>
      </c>
      <c r="K806" s="149">
        <f t="shared" si="123"/>
        <v>1089.549</v>
      </c>
      <c r="L806" s="148">
        <v>117.22199999999999</v>
      </c>
      <c r="M806" s="148">
        <v>165.33099999999999</v>
      </c>
      <c r="N806" s="148">
        <v>74.991</v>
      </c>
      <c r="O806" s="148">
        <v>13.843999999999999</v>
      </c>
      <c r="P806" s="148">
        <v>0</v>
      </c>
      <c r="Q806" s="21">
        <f t="shared" si="124"/>
        <v>328.57326599999999</v>
      </c>
      <c r="R806" s="21">
        <f t="shared" si="125"/>
        <v>528.56320699999992</v>
      </c>
      <c r="S806" s="21">
        <f t="shared" si="126"/>
        <v>146.30744100000001</v>
      </c>
      <c r="T806" s="21">
        <f t="shared" si="127"/>
        <v>43.968544000000001</v>
      </c>
      <c r="U806" s="22">
        <f t="shared" si="128"/>
        <v>1047.412458</v>
      </c>
      <c r="V806" s="39">
        <f t="shared" si="129"/>
        <v>0.96132662046406359</v>
      </c>
    </row>
    <row r="807" spans="1:22">
      <c r="A807">
        <v>802</v>
      </c>
      <c r="B807" s="155">
        <f t="shared" si="130"/>
        <v>41308</v>
      </c>
      <c r="C807" s="148">
        <f t="shared" si="121"/>
        <v>2013</v>
      </c>
      <c r="D807" s="148">
        <f t="shared" si="122"/>
        <v>2</v>
      </c>
      <c r="E807" s="152">
        <v>10</v>
      </c>
      <c r="F807" s="153">
        <v>242.46</v>
      </c>
      <c r="G807" s="154">
        <v>594.63199999999995</v>
      </c>
      <c r="H807" s="154">
        <v>255.44</v>
      </c>
      <c r="I807" s="154">
        <v>54.115000000000002</v>
      </c>
      <c r="J807" s="151">
        <v>0</v>
      </c>
      <c r="K807" s="149">
        <f t="shared" si="123"/>
        <v>1146.6469999999999</v>
      </c>
      <c r="L807" s="148">
        <v>116.667</v>
      </c>
      <c r="M807" s="148">
        <v>157.50899999999999</v>
      </c>
      <c r="N807" s="148">
        <v>111.29</v>
      </c>
      <c r="O807" s="148">
        <v>13.98</v>
      </c>
      <c r="P807" s="148">
        <v>0</v>
      </c>
      <c r="Q807" s="21">
        <f t="shared" si="124"/>
        <v>327.01760100000001</v>
      </c>
      <c r="R807" s="21">
        <f t="shared" si="125"/>
        <v>503.55627299999998</v>
      </c>
      <c r="S807" s="21">
        <f t="shared" si="126"/>
        <v>217.12679000000003</v>
      </c>
      <c r="T807" s="21">
        <f t="shared" si="127"/>
        <v>44.400480000000002</v>
      </c>
      <c r="U807" s="22">
        <f t="shared" si="128"/>
        <v>1092.101144</v>
      </c>
      <c r="V807" s="39">
        <f t="shared" si="129"/>
        <v>0.95243012365619062</v>
      </c>
    </row>
    <row r="808" spans="1:22">
      <c r="A808">
        <v>803</v>
      </c>
      <c r="B808" s="155">
        <f t="shared" si="130"/>
        <v>41308</v>
      </c>
      <c r="C808" s="148">
        <f t="shared" si="121"/>
        <v>2013</v>
      </c>
      <c r="D808" s="148">
        <f t="shared" si="122"/>
        <v>2</v>
      </c>
      <c r="E808" s="152">
        <v>11</v>
      </c>
      <c r="F808" s="153">
        <v>244.2</v>
      </c>
      <c r="G808" s="154">
        <v>594.71900000000005</v>
      </c>
      <c r="H808" s="154">
        <v>280.74799999999999</v>
      </c>
      <c r="I808" s="154">
        <v>56.219000000000001</v>
      </c>
      <c r="J808" s="151">
        <v>0</v>
      </c>
      <c r="K808" s="149">
        <f t="shared" si="123"/>
        <v>1175.8860000000002</v>
      </c>
      <c r="L808" s="148">
        <v>117.77800000000001</v>
      </c>
      <c r="M808" s="148">
        <v>157.41499999999999</v>
      </c>
      <c r="N808" s="148">
        <v>118.756</v>
      </c>
      <c r="O808" s="148">
        <v>14.521000000000001</v>
      </c>
      <c r="P808" s="148">
        <v>0</v>
      </c>
      <c r="Q808" s="21">
        <f t="shared" si="124"/>
        <v>330.13173399999999</v>
      </c>
      <c r="R808" s="21">
        <f t="shared" si="125"/>
        <v>503.25575499999997</v>
      </c>
      <c r="S808" s="21">
        <f t="shared" si="126"/>
        <v>231.69295600000001</v>
      </c>
      <c r="T808" s="21">
        <f t="shared" si="127"/>
        <v>46.118696000000007</v>
      </c>
      <c r="U808" s="22">
        <f t="shared" si="128"/>
        <v>1111.1991410000001</v>
      </c>
      <c r="V808" s="39">
        <f t="shared" si="129"/>
        <v>0.94498883480201301</v>
      </c>
    </row>
    <row r="809" spans="1:22">
      <c r="A809">
        <v>804</v>
      </c>
      <c r="B809" s="155">
        <f t="shared" si="130"/>
        <v>41308</v>
      </c>
      <c r="C809" s="148">
        <f t="shared" si="121"/>
        <v>2013</v>
      </c>
      <c r="D809" s="148">
        <f t="shared" si="122"/>
        <v>2</v>
      </c>
      <c r="E809" s="152">
        <v>12</v>
      </c>
      <c r="F809" s="153">
        <v>247.5</v>
      </c>
      <c r="G809" s="154">
        <v>591.89400000000001</v>
      </c>
      <c r="H809" s="154">
        <v>347.25900000000001</v>
      </c>
      <c r="I809" s="154">
        <v>64.804000000000002</v>
      </c>
      <c r="J809" s="151">
        <v>0</v>
      </c>
      <c r="K809" s="149">
        <f t="shared" si="123"/>
        <v>1251.4570000000001</v>
      </c>
      <c r="L809" s="148">
        <v>119.444</v>
      </c>
      <c r="M809" s="148">
        <v>156.76400000000001</v>
      </c>
      <c r="N809" s="148">
        <v>144.71899999999999</v>
      </c>
      <c r="O809" s="148">
        <v>16.713999999999999</v>
      </c>
      <c r="P809" s="148">
        <v>0</v>
      </c>
      <c r="Q809" s="21">
        <f t="shared" si="124"/>
        <v>334.80153200000001</v>
      </c>
      <c r="R809" s="21">
        <f t="shared" si="125"/>
        <v>501.17450800000006</v>
      </c>
      <c r="S809" s="21">
        <f t="shared" si="126"/>
        <v>282.34676899999999</v>
      </c>
      <c r="T809" s="21">
        <f t="shared" si="127"/>
        <v>53.083663999999999</v>
      </c>
      <c r="U809" s="22">
        <f t="shared" si="128"/>
        <v>1171.406473</v>
      </c>
      <c r="V809" s="39">
        <f t="shared" si="129"/>
        <v>0.93603413700990123</v>
      </c>
    </row>
    <row r="810" spans="1:22">
      <c r="A810">
        <v>805</v>
      </c>
      <c r="B810" s="155">
        <f t="shared" si="130"/>
        <v>41308</v>
      </c>
      <c r="C810" s="148">
        <f t="shared" si="121"/>
        <v>2013</v>
      </c>
      <c r="D810" s="148">
        <f t="shared" si="122"/>
        <v>2</v>
      </c>
      <c r="E810" s="152">
        <v>13</v>
      </c>
      <c r="F810" s="153">
        <v>248.22</v>
      </c>
      <c r="G810" s="154">
        <v>591.86900000000003</v>
      </c>
      <c r="H810" s="154">
        <v>425.48500000000001</v>
      </c>
      <c r="I810" s="154">
        <v>75.418000000000006</v>
      </c>
      <c r="J810" s="151">
        <v>0</v>
      </c>
      <c r="K810" s="149">
        <f t="shared" si="123"/>
        <v>1340.9920000000002</v>
      </c>
      <c r="L810" s="148">
        <v>119.444</v>
      </c>
      <c r="M810" s="148">
        <v>156.78700000000001</v>
      </c>
      <c r="N810" s="148">
        <v>169.11</v>
      </c>
      <c r="O810" s="148">
        <v>19.481999999999999</v>
      </c>
      <c r="P810" s="148">
        <v>0</v>
      </c>
      <c r="Q810" s="21">
        <f t="shared" si="124"/>
        <v>334.80153200000001</v>
      </c>
      <c r="R810" s="21">
        <f t="shared" si="125"/>
        <v>501.24803900000001</v>
      </c>
      <c r="S810" s="21">
        <f t="shared" si="126"/>
        <v>329.93361000000004</v>
      </c>
      <c r="T810" s="21">
        <f t="shared" si="127"/>
        <v>61.874831999999998</v>
      </c>
      <c r="U810" s="22">
        <f t="shared" si="128"/>
        <v>1227.858013</v>
      </c>
      <c r="V810" s="39">
        <f t="shared" si="129"/>
        <v>0.91563410743688245</v>
      </c>
    </row>
    <row r="811" spans="1:22">
      <c r="A811">
        <v>806</v>
      </c>
      <c r="B811" s="155">
        <f t="shared" si="130"/>
        <v>41308</v>
      </c>
      <c r="C811" s="148">
        <f t="shared" si="121"/>
        <v>2013</v>
      </c>
      <c r="D811" s="148">
        <f t="shared" si="122"/>
        <v>2</v>
      </c>
      <c r="E811" s="152">
        <v>14</v>
      </c>
      <c r="F811" s="153">
        <v>249.42</v>
      </c>
      <c r="G811" s="154">
        <v>548.28700000000003</v>
      </c>
      <c r="H811" s="154">
        <v>430.387</v>
      </c>
      <c r="I811" s="154">
        <v>81.387</v>
      </c>
      <c r="J811" s="151">
        <v>0</v>
      </c>
      <c r="K811" s="149">
        <f t="shared" si="123"/>
        <v>1309.481</v>
      </c>
      <c r="L811" s="148">
        <v>120</v>
      </c>
      <c r="M811" s="148">
        <v>144.369</v>
      </c>
      <c r="N811" s="148">
        <v>171.93100000000001</v>
      </c>
      <c r="O811" s="148">
        <v>21.032</v>
      </c>
      <c r="P811" s="148">
        <v>0</v>
      </c>
      <c r="Q811" s="21">
        <f t="shared" si="124"/>
        <v>336.36</v>
      </c>
      <c r="R811" s="21">
        <f t="shared" si="125"/>
        <v>461.54769299999998</v>
      </c>
      <c r="S811" s="21">
        <f t="shared" si="126"/>
        <v>335.43738100000002</v>
      </c>
      <c r="T811" s="21">
        <f t="shared" si="127"/>
        <v>66.797632000000007</v>
      </c>
      <c r="U811" s="22">
        <f t="shared" si="128"/>
        <v>1200.1427060000001</v>
      </c>
      <c r="V811" s="39">
        <f t="shared" si="129"/>
        <v>0.91650257315684613</v>
      </c>
    </row>
    <row r="812" spans="1:22">
      <c r="A812">
        <v>807</v>
      </c>
      <c r="B812" s="155">
        <f t="shared" si="130"/>
        <v>41308</v>
      </c>
      <c r="C812" s="148">
        <f t="shared" si="121"/>
        <v>2013</v>
      </c>
      <c r="D812" s="148">
        <f t="shared" si="122"/>
        <v>2</v>
      </c>
      <c r="E812" s="152">
        <v>15</v>
      </c>
      <c r="F812" s="153">
        <v>246.66</v>
      </c>
      <c r="G812" s="154">
        <v>414.27699999999999</v>
      </c>
      <c r="H812" s="154">
        <v>701.798</v>
      </c>
      <c r="I812" s="154">
        <v>91.335999999999999</v>
      </c>
      <c r="J812" s="151">
        <v>0</v>
      </c>
      <c r="K812" s="149">
        <f t="shared" si="123"/>
        <v>1454.0710000000001</v>
      </c>
      <c r="L812" s="148">
        <v>118.889</v>
      </c>
      <c r="M812" s="148">
        <v>109.994</v>
      </c>
      <c r="N812" s="148">
        <v>248.30600000000001</v>
      </c>
      <c r="O812" s="148">
        <v>24.1</v>
      </c>
      <c r="P812" s="148">
        <v>0</v>
      </c>
      <c r="Q812" s="21">
        <f t="shared" si="124"/>
        <v>333.24586699999998</v>
      </c>
      <c r="R812" s="21">
        <f t="shared" si="125"/>
        <v>351.65081800000002</v>
      </c>
      <c r="S812" s="21">
        <f t="shared" si="126"/>
        <v>484.44500600000003</v>
      </c>
      <c r="T812" s="21">
        <f t="shared" si="127"/>
        <v>76.541600000000003</v>
      </c>
      <c r="U812" s="22">
        <f t="shared" si="128"/>
        <v>1245.8832910000001</v>
      </c>
      <c r="V812" s="39">
        <f t="shared" si="129"/>
        <v>0.85682424792186895</v>
      </c>
    </row>
    <row r="813" spans="1:22">
      <c r="A813">
        <v>808</v>
      </c>
      <c r="B813" s="155">
        <f t="shared" si="130"/>
        <v>41308</v>
      </c>
      <c r="C813" s="148">
        <f t="shared" si="121"/>
        <v>2013</v>
      </c>
      <c r="D813" s="148">
        <f t="shared" si="122"/>
        <v>2</v>
      </c>
      <c r="E813" s="152">
        <v>16</v>
      </c>
      <c r="F813" s="153">
        <v>250.68</v>
      </c>
      <c r="G813" s="154">
        <v>404.238</v>
      </c>
      <c r="H813" s="154">
        <v>786.00699999999995</v>
      </c>
      <c r="I813" s="154">
        <v>108.56399999999999</v>
      </c>
      <c r="J813" s="151">
        <v>0</v>
      </c>
      <c r="K813" s="149">
        <f t="shared" si="123"/>
        <v>1549.489</v>
      </c>
      <c r="L813" s="148">
        <v>121.111</v>
      </c>
      <c r="M813" s="148">
        <v>107.755</v>
      </c>
      <c r="N813" s="148">
        <v>291.82900000000001</v>
      </c>
      <c r="O813" s="148">
        <v>30.91</v>
      </c>
      <c r="P813" s="148">
        <v>0</v>
      </c>
      <c r="Q813" s="21">
        <f t="shared" si="124"/>
        <v>339.47413299999999</v>
      </c>
      <c r="R813" s="21">
        <f t="shared" si="125"/>
        <v>344.49273499999998</v>
      </c>
      <c r="S813" s="21">
        <f t="shared" si="126"/>
        <v>569.35837900000001</v>
      </c>
      <c r="T813" s="21">
        <f t="shared" si="127"/>
        <v>98.17016000000001</v>
      </c>
      <c r="U813" s="22">
        <f t="shared" si="128"/>
        <v>1351.4954069999999</v>
      </c>
      <c r="V813" s="39">
        <f t="shared" si="129"/>
        <v>0.87222007190757722</v>
      </c>
    </row>
    <row r="814" spans="1:22">
      <c r="A814">
        <v>809</v>
      </c>
      <c r="B814" s="155">
        <f t="shared" si="130"/>
        <v>41308</v>
      </c>
      <c r="C814" s="148">
        <f t="shared" si="121"/>
        <v>2013</v>
      </c>
      <c r="D814" s="148">
        <f t="shared" si="122"/>
        <v>2</v>
      </c>
      <c r="E814" s="152">
        <v>17</v>
      </c>
      <c r="F814" s="153">
        <v>254.34</v>
      </c>
      <c r="G814" s="154">
        <v>404.25400000000002</v>
      </c>
      <c r="H814" s="154">
        <v>566.12300000000005</v>
      </c>
      <c r="I814" s="154">
        <v>114.014</v>
      </c>
      <c r="J814" s="151">
        <v>0</v>
      </c>
      <c r="K814" s="149">
        <f t="shared" si="123"/>
        <v>1338.731</v>
      </c>
      <c r="L814" s="148">
        <v>122.77800000000001</v>
      </c>
      <c r="M814" s="148">
        <v>107.633</v>
      </c>
      <c r="N814" s="148">
        <v>220.166</v>
      </c>
      <c r="O814" s="148">
        <v>32.369</v>
      </c>
      <c r="P814" s="148">
        <v>0</v>
      </c>
      <c r="Q814" s="21">
        <f t="shared" si="124"/>
        <v>344.14673399999998</v>
      </c>
      <c r="R814" s="21">
        <f t="shared" si="125"/>
        <v>344.10270099999997</v>
      </c>
      <c r="S814" s="21">
        <f t="shared" si="126"/>
        <v>429.54386600000004</v>
      </c>
      <c r="T814" s="21">
        <f t="shared" si="127"/>
        <v>102.803944</v>
      </c>
      <c r="U814" s="22">
        <f t="shared" si="128"/>
        <v>1220.5972449999999</v>
      </c>
      <c r="V814" s="39">
        <f t="shared" si="129"/>
        <v>0.91175691382361346</v>
      </c>
    </row>
    <row r="815" spans="1:22">
      <c r="A815">
        <v>810</v>
      </c>
      <c r="B815" s="155">
        <f t="shared" si="130"/>
        <v>41308</v>
      </c>
      <c r="C815" s="148">
        <f t="shared" si="121"/>
        <v>2013</v>
      </c>
      <c r="D815" s="148">
        <f t="shared" si="122"/>
        <v>2</v>
      </c>
      <c r="E815" s="152">
        <v>18</v>
      </c>
      <c r="F815" s="153">
        <v>249.72</v>
      </c>
      <c r="G815" s="154">
        <v>404.471</v>
      </c>
      <c r="H815" s="154">
        <v>549.32500000000005</v>
      </c>
      <c r="I815" s="154">
        <v>120.23</v>
      </c>
      <c r="J815" s="151">
        <v>0</v>
      </c>
      <c r="K815" s="149">
        <f t="shared" si="123"/>
        <v>1323.7460000000001</v>
      </c>
      <c r="L815" s="148">
        <v>120</v>
      </c>
      <c r="M815" s="148">
        <v>107.68300000000001</v>
      </c>
      <c r="N815" s="148">
        <v>217.34399999999999</v>
      </c>
      <c r="O815" s="148">
        <v>34.140999999999998</v>
      </c>
      <c r="P815" s="148">
        <v>0</v>
      </c>
      <c r="Q815" s="21">
        <f t="shared" si="124"/>
        <v>336.36</v>
      </c>
      <c r="R815" s="21">
        <f t="shared" si="125"/>
        <v>344.26255100000003</v>
      </c>
      <c r="S815" s="21">
        <f t="shared" si="126"/>
        <v>424.03814399999999</v>
      </c>
      <c r="T815" s="21">
        <f t="shared" si="127"/>
        <v>108.431816</v>
      </c>
      <c r="U815" s="22">
        <f t="shared" si="128"/>
        <v>1213.0925110000001</v>
      </c>
      <c r="V815" s="39">
        <f t="shared" si="129"/>
        <v>0.91640882087651254</v>
      </c>
    </row>
    <row r="816" spans="1:22">
      <c r="A816">
        <v>811</v>
      </c>
      <c r="B816" s="155">
        <f t="shared" si="130"/>
        <v>41308</v>
      </c>
      <c r="C816" s="148">
        <f t="shared" si="121"/>
        <v>2013</v>
      </c>
      <c r="D816" s="148">
        <f t="shared" si="122"/>
        <v>2</v>
      </c>
      <c r="E816" s="152">
        <v>19</v>
      </c>
      <c r="F816" s="153">
        <v>248.76</v>
      </c>
      <c r="G816" s="154">
        <v>404.21</v>
      </c>
      <c r="H816" s="154">
        <v>518.22799999999995</v>
      </c>
      <c r="I816" s="154">
        <v>120.39100000000001</v>
      </c>
      <c r="J816" s="151">
        <v>0</v>
      </c>
      <c r="K816" s="149">
        <f t="shared" si="123"/>
        <v>1291.5889999999999</v>
      </c>
      <c r="L816" s="148">
        <v>119.444</v>
      </c>
      <c r="M816" s="148">
        <v>107.633</v>
      </c>
      <c r="N816" s="148">
        <v>215.804</v>
      </c>
      <c r="O816" s="148">
        <v>34.207999999999998</v>
      </c>
      <c r="P816" s="148">
        <v>0</v>
      </c>
      <c r="Q816" s="21">
        <f t="shared" si="124"/>
        <v>334.80153200000001</v>
      </c>
      <c r="R816" s="21">
        <f t="shared" si="125"/>
        <v>344.10270099999997</v>
      </c>
      <c r="S816" s="21">
        <f t="shared" si="126"/>
        <v>421.03360400000003</v>
      </c>
      <c r="T816" s="21">
        <f t="shared" si="127"/>
        <v>108.64460800000001</v>
      </c>
      <c r="U816" s="22">
        <f t="shared" si="128"/>
        <v>1208.582445</v>
      </c>
      <c r="V816" s="39">
        <f t="shared" si="129"/>
        <v>0.93573299633242468</v>
      </c>
    </row>
    <row r="817" spans="1:22">
      <c r="A817">
        <v>812</v>
      </c>
      <c r="B817" s="155">
        <f t="shared" si="130"/>
        <v>41308</v>
      </c>
      <c r="C817" s="148">
        <f t="shared" si="121"/>
        <v>2013</v>
      </c>
      <c r="D817" s="148">
        <f t="shared" si="122"/>
        <v>2</v>
      </c>
      <c r="E817" s="152">
        <v>20</v>
      </c>
      <c r="F817" s="153">
        <v>247.5</v>
      </c>
      <c r="G817" s="154">
        <v>404.471</v>
      </c>
      <c r="H817" s="154">
        <v>584.88800000000003</v>
      </c>
      <c r="I817" s="154">
        <v>119.5</v>
      </c>
      <c r="J817" s="151">
        <v>0</v>
      </c>
      <c r="K817" s="149">
        <f t="shared" si="123"/>
        <v>1356.3589999999999</v>
      </c>
      <c r="L817" s="148">
        <v>118.889</v>
      </c>
      <c r="M817" s="148">
        <v>107.682</v>
      </c>
      <c r="N817" s="148">
        <v>240.91</v>
      </c>
      <c r="O817" s="148">
        <v>33.523000000000003</v>
      </c>
      <c r="P817" s="148">
        <v>0</v>
      </c>
      <c r="Q817" s="21">
        <f t="shared" si="124"/>
        <v>333.24586699999998</v>
      </c>
      <c r="R817" s="21">
        <f t="shared" si="125"/>
        <v>344.25935400000003</v>
      </c>
      <c r="S817" s="21">
        <f t="shared" si="126"/>
        <v>470.01541000000003</v>
      </c>
      <c r="T817" s="21">
        <f t="shared" si="127"/>
        <v>106.46904800000002</v>
      </c>
      <c r="U817" s="22">
        <f t="shared" si="128"/>
        <v>1253.989679</v>
      </c>
      <c r="V817" s="39">
        <f t="shared" si="129"/>
        <v>0.92452638202717718</v>
      </c>
    </row>
    <row r="818" spans="1:22">
      <c r="A818">
        <v>813</v>
      </c>
      <c r="B818" s="155">
        <f t="shared" si="130"/>
        <v>41308</v>
      </c>
      <c r="C818" s="148">
        <f t="shared" si="121"/>
        <v>2013</v>
      </c>
      <c r="D818" s="148">
        <f t="shared" si="122"/>
        <v>2</v>
      </c>
      <c r="E818" s="152">
        <v>21</v>
      </c>
      <c r="F818" s="153">
        <v>259.02999999999997</v>
      </c>
      <c r="G818" s="154">
        <v>405.80700000000002</v>
      </c>
      <c r="H818" s="154">
        <v>610.86599999999999</v>
      </c>
      <c r="I818" s="154">
        <v>125.083</v>
      </c>
      <c r="J818" s="151">
        <v>0</v>
      </c>
      <c r="K818" s="149">
        <f t="shared" si="123"/>
        <v>1400.7860000000001</v>
      </c>
      <c r="L818" s="148">
        <v>126.501</v>
      </c>
      <c r="M818" s="148">
        <v>108.027</v>
      </c>
      <c r="N818" s="148">
        <v>243.77799999999999</v>
      </c>
      <c r="O818" s="148">
        <v>34.347999999999999</v>
      </c>
      <c r="P818" s="148">
        <v>0</v>
      </c>
      <c r="Q818" s="21">
        <f t="shared" si="124"/>
        <v>354.58230300000002</v>
      </c>
      <c r="R818" s="21">
        <f t="shared" si="125"/>
        <v>345.36231900000001</v>
      </c>
      <c r="S818" s="21">
        <f t="shared" si="126"/>
        <v>475.61087800000001</v>
      </c>
      <c r="T818" s="21">
        <f t="shared" si="127"/>
        <v>109.089248</v>
      </c>
      <c r="U818" s="22">
        <f t="shared" si="128"/>
        <v>1284.6447479999999</v>
      </c>
      <c r="V818" s="39">
        <f t="shared" si="129"/>
        <v>0.91708851173555406</v>
      </c>
    </row>
    <row r="819" spans="1:22">
      <c r="A819">
        <v>814</v>
      </c>
      <c r="B819" s="155">
        <f t="shared" si="130"/>
        <v>41308</v>
      </c>
      <c r="C819" s="148">
        <f t="shared" si="121"/>
        <v>2013</v>
      </c>
      <c r="D819" s="148">
        <f t="shared" si="122"/>
        <v>2</v>
      </c>
      <c r="E819" s="152">
        <v>22</v>
      </c>
      <c r="F819" s="153">
        <v>255.85599999999999</v>
      </c>
      <c r="G819" s="154">
        <v>410.577</v>
      </c>
      <c r="H819" s="154">
        <v>675.13400000000001</v>
      </c>
      <c r="I819" s="154">
        <v>154.31</v>
      </c>
      <c r="J819" s="151">
        <v>0</v>
      </c>
      <c r="K819" s="149">
        <f t="shared" si="123"/>
        <v>1495.877</v>
      </c>
      <c r="L819" s="148">
        <v>125.19199999999999</v>
      </c>
      <c r="M819" s="148">
        <v>109.175</v>
      </c>
      <c r="N819" s="148">
        <v>262.67599999999999</v>
      </c>
      <c r="O819" s="148">
        <v>42.613999999999997</v>
      </c>
      <c r="P819" s="148">
        <v>0</v>
      </c>
      <c r="Q819" s="21">
        <f t="shared" si="124"/>
        <v>350.91317599999996</v>
      </c>
      <c r="R819" s="21">
        <f t="shared" si="125"/>
        <v>349.03247499999998</v>
      </c>
      <c r="S819" s="21">
        <f t="shared" si="126"/>
        <v>512.48087599999997</v>
      </c>
      <c r="T819" s="21">
        <f t="shared" si="127"/>
        <v>135.34206399999999</v>
      </c>
      <c r="U819" s="22">
        <f t="shared" si="128"/>
        <v>1347.768591</v>
      </c>
      <c r="V819" s="39">
        <f t="shared" si="129"/>
        <v>0.9009889121899729</v>
      </c>
    </row>
    <row r="820" spans="1:22">
      <c r="A820">
        <v>815</v>
      </c>
      <c r="B820" s="155">
        <f t="shared" si="130"/>
        <v>41308</v>
      </c>
      <c r="C820" s="148">
        <f t="shared" si="121"/>
        <v>2013</v>
      </c>
      <c r="D820" s="148">
        <f t="shared" si="122"/>
        <v>2</v>
      </c>
      <c r="E820" s="152">
        <v>23</v>
      </c>
      <c r="F820" s="153">
        <v>263.04300000000001</v>
      </c>
      <c r="G820" s="154">
        <v>412.22300000000001</v>
      </c>
      <c r="H820" s="154">
        <v>675.48900000000003</v>
      </c>
      <c r="I820" s="154">
        <v>171.02199999999999</v>
      </c>
      <c r="J820" s="151">
        <v>0</v>
      </c>
      <c r="K820" s="149">
        <f t="shared" si="123"/>
        <v>1521.777</v>
      </c>
      <c r="L820" s="148">
        <v>128.43</v>
      </c>
      <c r="M820" s="148">
        <v>109.974</v>
      </c>
      <c r="N820" s="148">
        <v>261.31</v>
      </c>
      <c r="O820" s="148">
        <v>46.878</v>
      </c>
      <c r="P820" s="148">
        <v>0</v>
      </c>
      <c r="Q820" s="21">
        <f t="shared" si="124"/>
        <v>359.98928999999998</v>
      </c>
      <c r="R820" s="21">
        <f t="shared" si="125"/>
        <v>351.58687800000001</v>
      </c>
      <c r="S820" s="21">
        <f t="shared" si="126"/>
        <v>509.81581</v>
      </c>
      <c r="T820" s="21">
        <f t="shared" si="127"/>
        <v>148.88452800000002</v>
      </c>
      <c r="U820" s="22">
        <f t="shared" si="128"/>
        <v>1370.2765060000002</v>
      </c>
      <c r="V820" s="39">
        <f t="shared" si="129"/>
        <v>0.90044501001132238</v>
      </c>
    </row>
    <row r="821" spans="1:22">
      <c r="A821">
        <v>816</v>
      </c>
      <c r="B821" s="155">
        <f t="shared" si="130"/>
        <v>41308</v>
      </c>
      <c r="C821" s="148">
        <f t="shared" si="121"/>
        <v>2013</v>
      </c>
      <c r="D821" s="148">
        <f t="shared" si="122"/>
        <v>2</v>
      </c>
      <c r="E821" s="152">
        <v>24</v>
      </c>
      <c r="F821" s="153">
        <v>260.87</v>
      </c>
      <c r="G821" s="154">
        <v>411.83300000000003</v>
      </c>
      <c r="H821" s="154">
        <v>639.19500000000005</v>
      </c>
      <c r="I821" s="154">
        <v>149.464</v>
      </c>
      <c r="J821" s="151">
        <v>0</v>
      </c>
      <c r="K821" s="149">
        <f t="shared" si="123"/>
        <v>1461.3620000000001</v>
      </c>
      <c r="L821" s="148">
        <v>127.714</v>
      </c>
      <c r="M821" s="148">
        <v>110.041</v>
      </c>
      <c r="N821" s="148">
        <v>250.654</v>
      </c>
      <c r="O821" s="148">
        <v>38.906999999999996</v>
      </c>
      <c r="P821" s="148">
        <v>0</v>
      </c>
      <c r="Q821" s="21">
        <f t="shared" si="124"/>
        <v>357.98234199999996</v>
      </c>
      <c r="R821" s="21">
        <f t="shared" si="125"/>
        <v>351.80107700000002</v>
      </c>
      <c r="S821" s="21">
        <f t="shared" si="126"/>
        <v>489.02595400000001</v>
      </c>
      <c r="T821" s="21">
        <f t="shared" si="127"/>
        <v>123.56863199999999</v>
      </c>
      <c r="U821" s="22">
        <f t="shared" si="128"/>
        <v>1322.378005</v>
      </c>
      <c r="V821" s="39">
        <f t="shared" si="129"/>
        <v>0.9048942048582076</v>
      </c>
    </row>
    <row r="822" spans="1:22">
      <c r="A822">
        <v>817</v>
      </c>
      <c r="B822" s="155">
        <f t="shared" si="130"/>
        <v>41309</v>
      </c>
      <c r="C822" s="148">
        <f t="shared" si="121"/>
        <v>2013</v>
      </c>
      <c r="D822" s="148">
        <f t="shared" si="122"/>
        <v>2</v>
      </c>
      <c r="E822" s="152">
        <v>1</v>
      </c>
      <c r="F822" s="153">
        <v>258.16199999999998</v>
      </c>
      <c r="G822" s="154">
        <v>410.834</v>
      </c>
      <c r="H822" s="154">
        <v>602.55999999999995</v>
      </c>
      <c r="I822" s="154">
        <v>135.976</v>
      </c>
      <c r="J822" s="151">
        <v>0</v>
      </c>
      <c r="K822" s="149">
        <f t="shared" si="123"/>
        <v>1407.5320000000002</v>
      </c>
      <c r="L822" s="148">
        <v>127.66500000000001</v>
      </c>
      <c r="M822" s="148">
        <v>104.79300000000001</v>
      </c>
      <c r="N822" s="148">
        <v>227.82499999999999</v>
      </c>
      <c r="O822" s="148">
        <v>35.651000000000003</v>
      </c>
      <c r="P822" s="148">
        <v>0</v>
      </c>
      <c r="Q822" s="21">
        <f t="shared" si="124"/>
        <v>357.84499499999998</v>
      </c>
      <c r="R822" s="21">
        <f t="shared" si="125"/>
        <v>335.02322100000004</v>
      </c>
      <c r="S822" s="21">
        <f t="shared" si="126"/>
        <v>444.48657500000002</v>
      </c>
      <c r="T822" s="21">
        <f t="shared" si="127"/>
        <v>113.22757600000001</v>
      </c>
      <c r="U822" s="22">
        <f t="shared" si="128"/>
        <v>1250.5823670000002</v>
      </c>
      <c r="V822" s="39">
        <f t="shared" si="129"/>
        <v>0.88849302680152209</v>
      </c>
    </row>
    <row r="823" spans="1:22">
      <c r="A823">
        <v>818</v>
      </c>
      <c r="B823" s="155">
        <f t="shared" si="130"/>
        <v>41309</v>
      </c>
      <c r="C823" s="148">
        <f t="shared" si="121"/>
        <v>2013</v>
      </c>
      <c r="D823" s="148">
        <f t="shared" si="122"/>
        <v>2</v>
      </c>
      <c r="E823" s="152">
        <v>2</v>
      </c>
      <c r="F823" s="153">
        <v>256.75700000000001</v>
      </c>
      <c r="G823" s="154">
        <v>404.66399999999999</v>
      </c>
      <c r="H823" s="154">
        <v>533.80399999999997</v>
      </c>
      <c r="I823" s="154">
        <v>126.322</v>
      </c>
      <c r="J823" s="151">
        <v>0</v>
      </c>
      <c r="K823" s="149">
        <f t="shared" si="123"/>
        <v>1321.547</v>
      </c>
      <c r="L823" s="148">
        <v>127.06699999999999</v>
      </c>
      <c r="M823" s="148">
        <v>103.31399999999999</v>
      </c>
      <c r="N823" s="148">
        <v>201.30799999999999</v>
      </c>
      <c r="O823" s="148">
        <v>33.213999999999999</v>
      </c>
      <c r="P823" s="148">
        <v>0</v>
      </c>
      <c r="Q823" s="21">
        <f t="shared" si="124"/>
        <v>356.16880099999997</v>
      </c>
      <c r="R823" s="21">
        <f t="shared" si="125"/>
        <v>330.29485799999998</v>
      </c>
      <c r="S823" s="21">
        <f t="shared" si="126"/>
        <v>392.75190800000001</v>
      </c>
      <c r="T823" s="21">
        <f t="shared" si="127"/>
        <v>105.487664</v>
      </c>
      <c r="U823" s="22">
        <f t="shared" si="128"/>
        <v>1184.703231</v>
      </c>
      <c r="V823" s="39">
        <f t="shared" si="129"/>
        <v>0.89645183334380085</v>
      </c>
    </row>
    <row r="824" spans="1:22">
      <c r="A824">
        <v>819</v>
      </c>
      <c r="B824" s="155">
        <f t="shared" si="130"/>
        <v>41309</v>
      </c>
      <c r="C824" s="148">
        <f t="shared" si="121"/>
        <v>2013</v>
      </c>
      <c r="D824" s="148">
        <f t="shared" si="122"/>
        <v>2</v>
      </c>
      <c r="E824" s="152">
        <v>3</v>
      </c>
      <c r="F824" s="153">
        <v>258.113</v>
      </c>
      <c r="G824" s="154">
        <v>400.70600000000002</v>
      </c>
      <c r="H824" s="154">
        <v>554.12800000000004</v>
      </c>
      <c r="I824" s="154">
        <v>117.214</v>
      </c>
      <c r="J824" s="151">
        <v>0</v>
      </c>
      <c r="K824" s="149">
        <f t="shared" si="123"/>
        <v>1330.1610000000001</v>
      </c>
      <c r="L824" s="148">
        <v>127.795</v>
      </c>
      <c r="M824" s="148">
        <v>102.416</v>
      </c>
      <c r="N824" s="148">
        <v>208.833</v>
      </c>
      <c r="O824" s="148">
        <v>30.856000000000002</v>
      </c>
      <c r="P824" s="148">
        <v>0</v>
      </c>
      <c r="Q824" s="21">
        <f t="shared" si="124"/>
        <v>358.209385</v>
      </c>
      <c r="R824" s="21">
        <f t="shared" si="125"/>
        <v>327.42395199999999</v>
      </c>
      <c r="S824" s="21">
        <f t="shared" si="126"/>
        <v>407.43318299999999</v>
      </c>
      <c r="T824" s="21">
        <f t="shared" si="127"/>
        <v>97.998656000000011</v>
      </c>
      <c r="U824" s="22">
        <f t="shared" si="128"/>
        <v>1191.0651759999998</v>
      </c>
      <c r="V824" s="39">
        <f t="shared" si="129"/>
        <v>0.89542933223872878</v>
      </c>
    </row>
    <row r="825" spans="1:22">
      <c r="A825">
        <v>820</v>
      </c>
      <c r="B825" s="155">
        <f t="shared" si="130"/>
        <v>41309</v>
      </c>
      <c r="C825" s="148">
        <f t="shared" si="121"/>
        <v>2013</v>
      </c>
      <c r="D825" s="148">
        <f t="shared" si="122"/>
        <v>2</v>
      </c>
      <c r="E825" s="152">
        <v>4</v>
      </c>
      <c r="F825" s="153">
        <v>258.89100000000002</v>
      </c>
      <c r="G825" s="154">
        <v>402.00099999999998</v>
      </c>
      <c r="H825" s="154">
        <v>531.55700000000002</v>
      </c>
      <c r="I825" s="154">
        <v>101.727</v>
      </c>
      <c r="J825" s="151">
        <v>0</v>
      </c>
      <c r="K825" s="149">
        <f t="shared" si="123"/>
        <v>1294.1760000000002</v>
      </c>
      <c r="L825" s="148">
        <v>128.09100000000001</v>
      </c>
      <c r="M825" s="148">
        <v>102.708</v>
      </c>
      <c r="N825" s="148">
        <v>200.19499999999999</v>
      </c>
      <c r="O825" s="148">
        <v>26.707000000000001</v>
      </c>
      <c r="P825" s="148">
        <v>0</v>
      </c>
      <c r="Q825" s="21">
        <f t="shared" si="124"/>
        <v>359.03907300000003</v>
      </c>
      <c r="R825" s="21">
        <f t="shared" si="125"/>
        <v>328.35747600000002</v>
      </c>
      <c r="S825" s="21">
        <f t="shared" si="126"/>
        <v>390.580445</v>
      </c>
      <c r="T825" s="21">
        <f t="shared" si="127"/>
        <v>84.821432000000001</v>
      </c>
      <c r="U825" s="22">
        <f t="shared" si="128"/>
        <v>1162.7984260000001</v>
      </c>
      <c r="V825" s="39">
        <f t="shared" si="129"/>
        <v>0.89848554292460991</v>
      </c>
    </row>
    <row r="826" spans="1:22">
      <c r="A826">
        <v>821</v>
      </c>
      <c r="B826" s="155">
        <f t="shared" si="130"/>
        <v>41309</v>
      </c>
      <c r="C826" s="148">
        <f t="shared" si="121"/>
        <v>2013</v>
      </c>
      <c r="D826" s="148">
        <f t="shared" si="122"/>
        <v>2</v>
      </c>
      <c r="E826" s="152">
        <v>5</v>
      </c>
      <c r="F826" s="153">
        <v>260.31200000000001</v>
      </c>
      <c r="G826" s="154">
        <v>402.16699999999997</v>
      </c>
      <c r="H826" s="154">
        <v>531.59699999999998</v>
      </c>
      <c r="I826" s="154">
        <v>97.564999999999998</v>
      </c>
      <c r="J826" s="151">
        <v>0</v>
      </c>
      <c r="K826" s="149">
        <f t="shared" si="123"/>
        <v>1291.6410000000001</v>
      </c>
      <c r="L826" s="148">
        <v>128.67400000000001</v>
      </c>
      <c r="M826" s="148">
        <v>102.71599999999999</v>
      </c>
      <c r="N826" s="148">
        <v>200.17599999999999</v>
      </c>
      <c r="O826" s="148">
        <v>25.553999999999998</v>
      </c>
      <c r="P826" s="148">
        <v>0</v>
      </c>
      <c r="Q826" s="21">
        <f t="shared" si="124"/>
        <v>360.67322200000001</v>
      </c>
      <c r="R826" s="21">
        <f t="shared" si="125"/>
        <v>328.38305199999996</v>
      </c>
      <c r="S826" s="21">
        <f t="shared" si="126"/>
        <v>390.54337599999997</v>
      </c>
      <c r="T826" s="21">
        <f t="shared" si="127"/>
        <v>81.159503999999998</v>
      </c>
      <c r="U826" s="22">
        <f t="shared" si="128"/>
        <v>1160.7591540000001</v>
      </c>
      <c r="V826" s="39">
        <f t="shared" si="129"/>
        <v>0.89867010570274564</v>
      </c>
    </row>
    <row r="827" spans="1:22">
      <c r="A827">
        <v>822</v>
      </c>
      <c r="B827" s="155">
        <f t="shared" si="130"/>
        <v>41309</v>
      </c>
      <c r="C827" s="148">
        <f t="shared" si="121"/>
        <v>2013</v>
      </c>
      <c r="D827" s="148">
        <f t="shared" si="122"/>
        <v>2</v>
      </c>
      <c r="E827" s="152">
        <v>6</v>
      </c>
      <c r="F827" s="153">
        <v>260.19200000000001</v>
      </c>
      <c r="G827" s="154">
        <v>416.93400000000003</v>
      </c>
      <c r="H827" s="154">
        <v>530.84</v>
      </c>
      <c r="I827" s="154">
        <v>97.129000000000005</v>
      </c>
      <c r="J827" s="151">
        <v>0</v>
      </c>
      <c r="K827" s="149">
        <f t="shared" si="123"/>
        <v>1305.0949999999998</v>
      </c>
      <c r="L827" s="148">
        <v>128.709</v>
      </c>
      <c r="M827" s="148">
        <v>106.33199999999999</v>
      </c>
      <c r="N827" s="148">
        <v>200.11</v>
      </c>
      <c r="O827" s="148">
        <v>25.452000000000002</v>
      </c>
      <c r="P827" s="148">
        <v>0</v>
      </c>
      <c r="Q827" s="21">
        <f t="shared" si="124"/>
        <v>360.77132699999999</v>
      </c>
      <c r="R827" s="21">
        <f t="shared" si="125"/>
        <v>339.94340399999999</v>
      </c>
      <c r="S827" s="21">
        <f t="shared" si="126"/>
        <v>390.41461000000004</v>
      </c>
      <c r="T827" s="21">
        <f t="shared" si="127"/>
        <v>80.835552000000007</v>
      </c>
      <c r="U827" s="22">
        <f t="shared" si="128"/>
        <v>1171.9648930000001</v>
      </c>
      <c r="V827" s="39">
        <f t="shared" si="129"/>
        <v>0.8979920182055714</v>
      </c>
    </row>
    <row r="828" spans="1:22">
      <c r="A828">
        <v>823</v>
      </c>
      <c r="B828" s="155">
        <f t="shared" si="130"/>
        <v>41309</v>
      </c>
      <c r="C828" s="148">
        <f t="shared" si="121"/>
        <v>2013</v>
      </c>
      <c r="D828" s="148">
        <f t="shared" si="122"/>
        <v>2</v>
      </c>
      <c r="E828" s="152">
        <v>7</v>
      </c>
      <c r="F828" s="153">
        <v>260.875</v>
      </c>
      <c r="G828" s="154">
        <v>545.75900000000001</v>
      </c>
      <c r="H828" s="154">
        <v>347.30399999999997</v>
      </c>
      <c r="I828" s="154">
        <v>88.989000000000004</v>
      </c>
      <c r="J828" s="151">
        <v>0</v>
      </c>
      <c r="K828" s="149">
        <f t="shared" si="123"/>
        <v>1242.9270000000001</v>
      </c>
      <c r="L828" s="148">
        <v>128.863</v>
      </c>
      <c r="M828" s="148">
        <v>140.90299999999999</v>
      </c>
      <c r="N828" s="148">
        <v>138.124</v>
      </c>
      <c r="O828" s="148">
        <v>23.312999999999999</v>
      </c>
      <c r="P828" s="148">
        <v>0</v>
      </c>
      <c r="Q828" s="21">
        <f t="shared" si="124"/>
        <v>361.202989</v>
      </c>
      <c r="R828" s="21">
        <f t="shared" si="125"/>
        <v>450.46689099999998</v>
      </c>
      <c r="S828" s="21">
        <f t="shared" si="126"/>
        <v>269.47992399999998</v>
      </c>
      <c r="T828" s="21">
        <f t="shared" si="127"/>
        <v>74.042088000000007</v>
      </c>
      <c r="U828" s="22">
        <f t="shared" si="128"/>
        <v>1155.1918919999998</v>
      </c>
      <c r="V828" s="39">
        <f t="shared" si="129"/>
        <v>0.92941250129734065</v>
      </c>
    </row>
    <row r="829" spans="1:22">
      <c r="A829">
        <v>824</v>
      </c>
      <c r="B829" s="155">
        <f t="shared" si="130"/>
        <v>41309</v>
      </c>
      <c r="C829" s="148">
        <f t="shared" si="121"/>
        <v>2013</v>
      </c>
      <c r="D829" s="148">
        <f t="shared" si="122"/>
        <v>2</v>
      </c>
      <c r="E829" s="152">
        <v>8</v>
      </c>
      <c r="F829" s="153">
        <v>276.91000000000003</v>
      </c>
      <c r="G829" s="154">
        <v>545.19000000000005</v>
      </c>
      <c r="H829" s="154">
        <v>348.34500000000003</v>
      </c>
      <c r="I829" s="154">
        <v>73.167000000000002</v>
      </c>
      <c r="J829" s="151">
        <v>0</v>
      </c>
      <c r="K829" s="149">
        <f t="shared" si="123"/>
        <v>1243.6120000000001</v>
      </c>
      <c r="L829" s="148">
        <v>137.363</v>
      </c>
      <c r="M829" s="148">
        <v>140.96600000000001</v>
      </c>
      <c r="N829" s="148">
        <v>138.29900000000001</v>
      </c>
      <c r="O829" s="148">
        <v>18.917999999999999</v>
      </c>
      <c r="P829" s="148">
        <v>0</v>
      </c>
      <c r="Q829" s="21">
        <f t="shared" si="124"/>
        <v>385.02848899999998</v>
      </c>
      <c r="R829" s="21">
        <f t="shared" si="125"/>
        <v>450.66830200000004</v>
      </c>
      <c r="S829" s="21">
        <f t="shared" si="126"/>
        <v>269.821349</v>
      </c>
      <c r="T829" s="21">
        <f t="shared" si="127"/>
        <v>60.083568</v>
      </c>
      <c r="U829" s="22">
        <f t="shared" si="128"/>
        <v>1165.6017080000001</v>
      </c>
      <c r="V829" s="39">
        <f t="shared" si="129"/>
        <v>0.93727119712579166</v>
      </c>
    </row>
    <row r="830" spans="1:22">
      <c r="A830">
        <v>825</v>
      </c>
      <c r="B830" s="155">
        <f t="shared" si="130"/>
        <v>41309</v>
      </c>
      <c r="C830" s="148">
        <f t="shared" si="121"/>
        <v>2013</v>
      </c>
      <c r="D830" s="148">
        <f t="shared" si="122"/>
        <v>2</v>
      </c>
      <c r="E830" s="152">
        <v>9</v>
      </c>
      <c r="F830" s="153">
        <v>282.45699999999999</v>
      </c>
      <c r="G830" s="154">
        <v>548.89300000000003</v>
      </c>
      <c r="H830" s="154">
        <v>392.83800000000002</v>
      </c>
      <c r="I830" s="154">
        <v>116.753</v>
      </c>
      <c r="J830" s="151">
        <v>0</v>
      </c>
      <c r="K830" s="149">
        <f t="shared" si="123"/>
        <v>1340.941</v>
      </c>
      <c r="L830" s="148">
        <v>138.41399999999999</v>
      </c>
      <c r="M830" s="148">
        <v>141.62799999999999</v>
      </c>
      <c r="N830" s="148">
        <v>158.58799999999999</v>
      </c>
      <c r="O830" s="148">
        <v>29.951000000000001</v>
      </c>
      <c r="P830" s="148">
        <v>0</v>
      </c>
      <c r="Q830" s="21">
        <f t="shared" si="124"/>
        <v>387.97444199999995</v>
      </c>
      <c r="R830" s="21">
        <f t="shared" si="125"/>
        <v>452.78471599999995</v>
      </c>
      <c r="S830" s="21">
        <f t="shared" si="126"/>
        <v>309.40518800000001</v>
      </c>
      <c r="T830" s="21">
        <f t="shared" si="127"/>
        <v>95.124376000000012</v>
      </c>
      <c r="U830" s="22">
        <f t="shared" si="128"/>
        <v>1245.2887219999998</v>
      </c>
      <c r="V830" s="39">
        <f t="shared" si="129"/>
        <v>0.92866779522738119</v>
      </c>
    </row>
    <row r="831" spans="1:22">
      <c r="A831">
        <v>826</v>
      </c>
      <c r="B831" s="155">
        <f t="shared" si="130"/>
        <v>41309</v>
      </c>
      <c r="C831" s="148">
        <f t="shared" si="121"/>
        <v>2013</v>
      </c>
      <c r="D831" s="148">
        <f t="shared" si="122"/>
        <v>2</v>
      </c>
      <c r="E831" s="152">
        <v>10</v>
      </c>
      <c r="F831" s="153">
        <v>273.93700000000001</v>
      </c>
      <c r="G831" s="154">
        <v>550.74300000000005</v>
      </c>
      <c r="H831" s="154">
        <v>618.33100000000002</v>
      </c>
      <c r="I831" s="154">
        <v>143.80199999999999</v>
      </c>
      <c r="J831" s="151">
        <v>0</v>
      </c>
      <c r="K831" s="149">
        <f t="shared" si="123"/>
        <v>1586.8129999999999</v>
      </c>
      <c r="L831" s="148">
        <v>132.899</v>
      </c>
      <c r="M831" s="148">
        <v>142.01599999999999</v>
      </c>
      <c r="N831" s="148">
        <v>238.441</v>
      </c>
      <c r="O831" s="148">
        <v>36.927</v>
      </c>
      <c r="P831" s="148">
        <v>0</v>
      </c>
      <c r="Q831" s="21">
        <f t="shared" si="124"/>
        <v>372.515897</v>
      </c>
      <c r="R831" s="21">
        <f t="shared" si="125"/>
        <v>454.02515199999999</v>
      </c>
      <c r="S831" s="21">
        <f t="shared" si="126"/>
        <v>465.19839100000002</v>
      </c>
      <c r="T831" s="21">
        <f t="shared" si="127"/>
        <v>117.280152</v>
      </c>
      <c r="U831" s="22">
        <f t="shared" si="128"/>
        <v>1409.0195919999999</v>
      </c>
      <c r="V831" s="39">
        <f t="shared" si="129"/>
        <v>0.88795566459311837</v>
      </c>
    </row>
    <row r="832" spans="1:22">
      <c r="A832">
        <v>827</v>
      </c>
      <c r="B832" s="155">
        <f t="shared" si="130"/>
        <v>41309</v>
      </c>
      <c r="C832" s="148">
        <f t="shared" si="121"/>
        <v>2013</v>
      </c>
      <c r="D832" s="148">
        <f t="shared" si="122"/>
        <v>2</v>
      </c>
      <c r="E832" s="152">
        <v>11</v>
      </c>
      <c r="F832" s="153">
        <v>220.66200000000001</v>
      </c>
      <c r="G832" s="154">
        <v>562.29999999999995</v>
      </c>
      <c r="H832" s="154">
        <v>559.57600000000002</v>
      </c>
      <c r="I832" s="154">
        <v>158.28399999999999</v>
      </c>
      <c r="J832" s="151">
        <v>0</v>
      </c>
      <c r="K832" s="149">
        <f t="shared" si="123"/>
        <v>1500.8220000000001</v>
      </c>
      <c r="L832" s="148">
        <v>110.816</v>
      </c>
      <c r="M832" s="148">
        <v>146.804</v>
      </c>
      <c r="N832" s="148">
        <v>240.33699999999999</v>
      </c>
      <c r="O832" s="148">
        <v>40.783999999999999</v>
      </c>
      <c r="P832" s="148">
        <v>0</v>
      </c>
      <c r="Q832" s="21">
        <f t="shared" si="124"/>
        <v>310.61724800000002</v>
      </c>
      <c r="R832" s="21">
        <f t="shared" si="125"/>
        <v>469.33238800000004</v>
      </c>
      <c r="S832" s="21">
        <f t="shared" si="126"/>
        <v>468.89748700000001</v>
      </c>
      <c r="T832" s="21">
        <f t="shared" si="127"/>
        <v>129.52998400000001</v>
      </c>
      <c r="U832" s="22">
        <f t="shared" si="128"/>
        <v>1378.377107</v>
      </c>
      <c r="V832" s="39">
        <f t="shared" si="129"/>
        <v>0.91841478003387467</v>
      </c>
    </row>
    <row r="833" spans="1:22">
      <c r="A833">
        <v>828</v>
      </c>
      <c r="B833" s="155">
        <f t="shared" si="130"/>
        <v>41309</v>
      </c>
      <c r="C833" s="148">
        <f t="shared" si="121"/>
        <v>2013</v>
      </c>
      <c r="D833" s="148">
        <f t="shared" si="122"/>
        <v>2</v>
      </c>
      <c r="E833" s="152">
        <v>12</v>
      </c>
      <c r="F833" s="153">
        <v>115.453</v>
      </c>
      <c r="G833" s="154">
        <v>568.798</v>
      </c>
      <c r="H833" s="154">
        <v>706.904</v>
      </c>
      <c r="I833" s="154">
        <v>157.71199999999999</v>
      </c>
      <c r="J833" s="151">
        <v>0</v>
      </c>
      <c r="K833" s="149">
        <f t="shared" si="123"/>
        <v>1548.867</v>
      </c>
      <c r="L833" s="148">
        <v>59.6</v>
      </c>
      <c r="M833" s="148">
        <v>149.63300000000001</v>
      </c>
      <c r="N833" s="148">
        <v>294.851</v>
      </c>
      <c r="O833" s="148">
        <v>40.646000000000001</v>
      </c>
      <c r="P833" s="148">
        <v>0</v>
      </c>
      <c r="Q833" s="21">
        <f t="shared" si="124"/>
        <v>167.05879999999999</v>
      </c>
      <c r="R833" s="21">
        <f t="shared" si="125"/>
        <v>478.37670100000003</v>
      </c>
      <c r="S833" s="21">
        <f t="shared" si="126"/>
        <v>575.25430100000005</v>
      </c>
      <c r="T833" s="21">
        <f t="shared" si="127"/>
        <v>129.09169600000001</v>
      </c>
      <c r="U833" s="22">
        <f t="shared" si="128"/>
        <v>1349.7814980000001</v>
      </c>
      <c r="V833" s="39">
        <f t="shared" si="129"/>
        <v>0.87146378481819298</v>
      </c>
    </row>
    <row r="834" spans="1:22">
      <c r="A834">
        <v>829</v>
      </c>
      <c r="B834" s="155">
        <f t="shared" si="130"/>
        <v>41309</v>
      </c>
      <c r="C834" s="148">
        <f t="shared" si="121"/>
        <v>2013</v>
      </c>
      <c r="D834" s="148">
        <f t="shared" si="122"/>
        <v>2</v>
      </c>
      <c r="E834" s="152">
        <v>13</v>
      </c>
      <c r="F834" s="153">
        <v>60.581000000000003</v>
      </c>
      <c r="G834" s="154">
        <v>638.39300000000003</v>
      </c>
      <c r="H834" s="154">
        <v>709.49400000000003</v>
      </c>
      <c r="I834" s="154">
        <v>169.44200000000001</v>
      </c>
      <c r="J834" s="151">
        <v>4.91</v>
      </c>
      <c r="K834" s="149">
        <f t="shared" si="123"/>
        <v>1582.8200000000002</v>
      </c>
      <c r="L834" s="148">
        <v>35.829000000000001</v>
      </c>
      <c r="M834" s="148">
        <v>162.167</v>
      </c>
      <c r="N834" s="148">
        <v>280.75700000000001</v>
      </c>
      <c r="O834" s="148">
        <v>44.039000000000001</v>
      </c>
      <c r="P834" s="148">
        <v>4.2629999999999999</v>
      </c>
      <c r="Q834" s="21">
        <f t="shared" si="124"/>
        <v>100.428687</v>
      </c>
      <c r="R834" s="21">
        <f t="shared" si="125"/>
        <v>518.44789900000001</v>
      </c>
      <c r="S834" s="21">
        <f t="shared" si="126"/>
        <v>547.75690700000007</v>
      </c>
      <c r="T834" s="21">
        <f t="shared" si="127"/>
        <v>139.86786400000003</v>
      </c>
      <c r="U834" s="22">
        <f t="shared" si="128"/>
        <v>1306.5013570000001</v>
      </c>
      <c r="V834" s="39">
        <f t="shared" si="129"/>
        <v>0.82542636370528544</v>
      </c>
    </row>
    <row r="835" spans="1:22">
      <c r="A835">
        <v>830</v>
      </c>
      <c r="B835" s="155">
        <f t="shared" si="130"/>
        <v>41309</v>
      </c>
      <c r="C835" s="148">
        <f t="shared" si="121"/>
        <v>2013</v>
      </c>
      <c r="D835" s="148">
        <f t="shared" si="122"/>
        <v>2</v>
      </c>
      <c r="E835" s="152">
        <v>14</v>
      </c>
      <c r="F835" s="153">
        <v>14.771000000000001</v>
      </c>
      <c r="G835" s="154">
        <v>679.875</v>
      </c>
      <c r="H835" s="154">
        <v>704.80899999999997</v>
      </c>
      <c r="I835" s="154">
        <v>193.608</v>
      </c>
      <c r="J835" s="151">
        <v>7.8490000000000002</v>
      </c>
      <c r="K835" s="149">
        <f t="shared" si="123"/>
        <v>1600.9119999999998</v>
      </c>
      <c r="L835" s="148">
        <v>9.3219999999999992</v>
      </c>
      <c r="M835" s="148">
        <v>170.58099999999999</v>
      </c>
      <c r="N835" s="148">
        <v>276.67200000000003</v>
      </c>
      <c r="O835" s="148">
        <v>50.250999999999998</v>
      </c>
      <c r="P835" s="148">
        <v>3.4790000000000001</v>
      </c>
      <c r="Q835" s="21">
        <f t="shared" si="124"/>
        <v>26.129565999999997</v>
      </c>
      <c r="R835" s="21">
        <f t="shared" si="125"/>
        <v>545.34745699999996</v>
      </c>
      <c r="S835" s="21">
        <f t="shared" si="126"/>
        <v>539.78707200000008</v>
      </c>
      <c r="T835" s="21">
        <f t="shared" si="127"/>
        <v>159.59717599999999</v>
      </c>
      <c r="U835" s="22">
        <f t="shared" si="128"/>
        <v>1270.861271</v>
      </c>
      <c r="V835" s="39">
        <f t="shared" si="129"/>
        <v>0.79383580796446029</v>
      </c>
    </row>
    <row r="836" spans="1:22">
      <c r="A836">
        <v>831</v>
      </c>
      <c r="B836" s="155">
        <f t="shared" si="130"/>
        <v>41309</v>
      </c>
      <c r="C836" s="148">
        <f t="shared" si="121"/>
        <v>2013</v>
      </c>
      <c r="D836" s="148">
        <f t="shared" si="122"/>
        <v>2</v>
      </c>
      <c r="E836" s="152">
        <v>15</v>
      </c>
      <c r="F836" s="153">
        <v>14.662000000000001</v>
      </c>
      <c r="G836" s="154">
        <v>682.1</v>
      </c>
      <c r="H836" s="154">
        <v>714.90300000000002</v>
      </c>
      <c r="I836" s="154">
        <v>221.304</v>
      </c>
      <c r="J836" s="151">
        <v>7.8040000000000003</v>
      </c>
      <c r="K836" s="149">
        <f t="shared" si="123"/>
        <v>1640.7730000000001</v>
      </c>
      <c r="L836" s="148">
        <v>9.2669999999999995</v>
      </c>
      <c r="M836" s="148">
        <v>171.15600000000001</v>
      </c>
      <c r="N836" s="148">
        <v>280.35700000000003</v>
      </c>
      <c r="O836" s="148">
        <v>57.642000000000003</v>
      </c>
      <c r="P836" s="148">
        <v>3.9649999999999999</v>
      </c>
      <c r="Q836" s="21">
        <f t="shared" si="124"/>
        <v>25.975400999999998</v>
      </c>
      <c r="R836" s="21">
        <f t="shared" si="125"/>
        <v>547.18573200000003</v>
      </c>
      <c r="S836" s="21">
        <f t="shared" si="126"/>
        <v>546.97650700000008</v>
      </c>
      <c r="T836" s="21">
        <f t="shared" si="127"/>
        <v>183.07099200000002</v>
      </c>
      <c r="U836" s="22">
        <f t="shared" si="128"/>
        <v>1303.2086320000001</v>
      </c>
      <c r="V836" s="39">
        <f t="shared" si="129"/>
        <v>0.79426503970994156</v>
      </c>
    </row>
    <row r="837" spans="1:22">
      <c r="A837">
        <v>832</v>
      </c>
      <c r="B837" s="155">
        <f t="shared" si="130"/>
        <v>41309</v>
      </c>
      <c r="C837" s="148">
        <f t="shared" si="121"/>
        <v>2013</v>
      </c>
      <c r="D837" s="148">
        <f t="shared" si="122"/>
        <v>2</v>
      </c>
      <c r="E837" s="152">
        <v>16</v>
      </c>
      <c r="F837" s="153">
        <v>14.815</v>
      </c>
      <c r="G837" s="154">
        <v>679.00800000000004</v>
      </c>
      <c r="H837" s="154">
        <v>754.59400000000005</v>
      </c>
      <c r="I837" s="154">
        <v>240.679</v>
      </c>
      <c r="J837" s="151">
        <v>7.6630000000000003</v>
      </c>
      <c r="K837" s="149">
        <f t="shared" si="123"/>
        <v>1696.7590000000002</v>
      </c>
      <c r="L837" s="148">
        <v>9.3490000000000002</v>
      </c>
      <c r="M837" s="148">
        <v>170.45599999999999</v>
      </c>
      <c r="N837" s="148">
        <v>294.83199999999999</v>
      </c>
      <c r="O837" s="148">
        <v>62.945999999999998</v>
      </c>
      <c r="P837" s="148">
        <v>3.9649999999999999</v>
      </c>
      <c r="Q837" s="21">
        <f t="shared" si="124"/>
        <v>26.205247</v>
      </c>
      <c r="R837" s="21">
        <f t="shared" si="125"/>
        <v>544.94783199999995</v>
      </c>
      <c r="S837" s="21">
        <f t="shared" si="126"/>
        <v>575.21723199999997</v>
      </c>
      <c r="T837" s="21">
        <f t="shared" si="127"/>
        <v>199.916496</v>
      </c>
      <c r="U837" s="22">
        <f t="shared" si="128"/>
        <v>1346.286807</v>
      </c>
      <c r="V837" s="39">
        <f t="shared" si="129"/>
        <v>0.7934460975306451</v>
      </c>
    </row>
    <row r="838" spans="1:22">
      <c r="A838">
        <v>833</v>
      </c>
      <c r="B838" s="155">
        <f t="shared" si="130"/>
        <v>41309</v>
      </c>
      <c r="C838" s="148">
        <f t="shared" si="121"/>
        <v>2013</v>
      </c>
      <c r="D838" s="148">
        <f t="shared" si="122"/>
        <v>2</v>
      </c>
      <c r="E838" s="152">
        <v>17</v>
      </c>
      <c r="F838" s="153">
        <v>14.946999999999999</v>
      </c>
      <c r="G838" s="154">
        <v>562.07500000000005</v>
      </c>
      <c r="H838" s="154">
        <v>849.84500000000003</v>
      </c>
      <c r="I838" s="154">
        <v>271.154</v>
      </c>
      <c r="J838" s="151">
        <v>7.6</v>
      </c>
      <c r="K838" s="149">
        <f t="shared" si="123"/>
        <v>1705.6210000000001</v>
      </c>
      <c r="L838" s="148">
        <v>9.4559999999999995</v>
      </c>
      <c r="M838" s="148">
        <v>145.298</v>
      </c>
      <c r="N838" s="148">
        <v>330.58300000000003</v>
      </c>
      <c r="O838" s="148">
        <v>71.308999999999997</v>
      </c>
      <c r="P838" s="148">
        <v>3.9649999999999999</v>
      </c>
      <c r="Q838" s="21">
        <f t="shared" si="124"/>
        <v>26.505167999999998</v>
      </c>
      <c r="R838" s="21">
        <f t="shared" si="125"/>
        <v>464.51770600000003</v>
      </c>
      <c r="S838" s="21">
        <f t="shared" si="126"/>
        <v>644.96743300000003</v>
      </c>
      <c r="T838" s="21">
        <f t="shared" si="127"/>
        <v>226.477384</v>
      </c>
      <c r="U838" s="22">
        <f t="shared" si="128"/>
        <v>1362.4676910000001</v>
      </c>
      <c r="V838" s="39">
        <f t="shared" si="129"/>
        <v>0.7988103400462353</v>
      </c>
    </row>
    <row r="839" spans="1:22">
      <c r="A839">
        <v>834</v>
      </c>
      <c r="B839" s="155">
        <f t="shared" si="130"/>
        <v>41309</v>
      </c>
      <c r="C839" s="148">
        <f t="shared" ref="C839:C902" si="131">YEAR(B839)</f>
        <v>2013</v>
      </c>
      <c r="D839" s="148">
        <f t="shared" ref="D839:D902" si="132">MONTH(B839)</f>
        <v>2</v>
      </c>
      <c r="E839" s="152">
        <v>18</v>
      </c>
      <c r="F839" s="153">
        <v>15.923999999999999</v>
      </c>
      <c r="G839" s="154">
        <v>363.20800000000003</v>
      </c>
      <c r="H839" s="154">
        <v>1058.7829999999999</v>
      </c>
      <c r="I839" s="154">
        <v>299.78300000000002</v>
      </c>
      <c r="J839" s="151">
        <v>7.5250000000000004</v>
      </c>
      <c r="K839" s="149">
        <f t="shared" ref="K839:K902" si="133">SUM(F839:J839)</f>
        <v>1745.223</v>
      </c>
      <c r="L839" s="148">
        <v>9.9730000000000008</v>
      </c>
      <c r="M839" s="148">
        <v>100.32599999999999</v>
      </c>
      <c r="N839" s="148">
        <v>394.09100000000001</v>
      </c>
      <c r="O839" s="148">
        <v>79.040999999999997</v>
      </c>
      <c r="P839" s="148">
        <v>3.9649999999999999</v>
      </c>
      <c r="Q839" s="21">
        <f t="shared" ref="Q839:Q902" si="134">+$Q$2*L839</f>
        <v>27.954319000000002</v>
      </c>
      <c r="R839" s="21">
        <f t="shared" ref="R839:R902" si="135">+$R$2*M839</f>
        <v>320.74222199999997</v>
      </c>
      <c r="S839" s="21">
        <f t="shared" ref="S839:S902" si="136">+$S$2*N839</f>
        <v>768.87154100000009</v>
      </c>
      <c r="T839" s="21">
        <f t="shared" ref="T839:T902" si="137">+$T$2*O839</f>
        <v>251.03421600000001</v>
      </c>
      <c r="U839" s="22">
        <f t="shared" ref="U839:U902" si="138">SUM(Q839:T839)</f>
        <v>1368.602298</v>
      </c>
      <c r="V839" s="39">
        <f t="shared" ref="V839:V902" si="139">+U839/K839</f>
        <v>0.78419909547375899</v>
      </c>
    </row>
    <row r="840" spans="1:22">
      <c r="A840">
        <v>835</v>
      </c>
      <c r="B840" s="155">
        <f t="shared" si="130"/>
        <v>41309</v>
      </c>
      <c r="C840" s="148">
        <f t="shared" si="131"/>
        <v>2013</v>
      </c>
      <c r="D840" s="148">
        <f t="shared" si="132"/>
        <v>2</v>
      </c>
      <c r="E840" s="152">
        <v>19</v>
      </c>
      <c r="F840" s="153">
        <v>15.964</v>
      </c>
      <c r="G840" s="154">
        <v>363.08600000000001</v>
      </c>
      <c r="H840" s="154">
        <v>945.62300000000005</v>
      </c>
      <c r="I840" s="154">
        <v>306.03399999999999</v>
      </c>
      <c r="J840" s="151">
        <v>7.5359999999999996</v>
      </c>
      <c r="K840" s="149">
        <f t="shared" si="133"/>
        <v>1638.2429999999999</v>
      </c>
      <c r="L840" s="148">
        <v>9.9269999999999996</v>
      </c>
      <c r="M840" s="148">
        <v>100.309</v>
      </c>
      <c r="N840" s="148">
        <v>359.06700000000001</v>
      </c>
      <c r="O840" s="148">
        <v>82.905000000000001</v>
      </c>
      <c r="P840" s="148">
        <v>3.9649999999999999</v>
      </c>
      <c r="Q840" s="21">
        <f t="shared" si="134"/>
        <v>27.825380999999997</v>
      </c>
      <c r="R840" s="21">
        <f t="shared" si="135"/>
        <v>320.68787300000002</v>
      </c>
      <c r="S840" s="21">
        <f t="shared" si="136"/>
        <v>700.539717</v>
      </c>
      <c r="T840" s="21">
        <f t="shared" si="137"/>
        <v>263.30628000000002</v>
      </c>
      <c r="U840" s="22">
        <f t="shared" si="138"/>
        <v>1312.3592510000001</v>
      </c>
      <c r="V840" s="39">
        <f t="shared" si="139"/>
        <v>0.80107728279626411</v>
      </c>
    </row>
    <row r="841" spans="1:22">
      <c r="A841">
        <v>836</v>
      </c>
      <c r="B841" s="155">
        <f t="shared" si="130"/>
        <v>41309</v>
      </c>
      <c r="C841" s="148">
        <f t="shared" si="131"/>
        <v>2013</v>
      </c>
      <c r="D841" s="148">
        <f t="shared" si="132"/>
        <v>2</v>
      </c>
      <c r="E841" s="152">
        <v>20</v>
      </c>
      <c r="F841" s="153">
        <v>16.577000000000002</v>
      </c>
      <c r="G841" s="154">
        <v>349.31400000000002</v>
      </c>
      <c r="H841" s="154">
        <v>915.25</v>
      </c>
      <c r="I841" s="154">
        <v>291.815</v>
      </c>
      <c r="J841" s="151">
        <v>7.5540000000000003</v>
      </c>
      <c r="K841" s="149">
        <f t="shared" si="133"/>
        <v>1580.5100000000002</v>
      </c>
      <c r="L841" s="148">
        <v>10.282</v>
      </c>
      <c r="M841" s="148">
        <v>98.286000000000001</v>
      </c>
      <c r="N841" s="148">
        <v>359.84199999999998</v>
      </c>
      <c r="O841" s="148">
        <v>79.320999999999998</v>
      </c>
      <c r="P841" s="148">
        <v>3.9649999999999999</v>
      </c>
      <c r="Q841" s="21">
        <f t="shared" si="134"/>
        <v>28.820446</v>
      </c>
      <c r="R841" s="21">
        <f t="shared" si="135"/>
        <v>314.22034200000002</v>
      </c>
      <c r="S841" s="21">
        <f t="shared" si="136"/>
        <v>702.05174199999999</v>
      </c>
      <c r="T841" s="21">
        <f t="shared" si="137"/>
        <v>251.923496</v>
      </c>
      <c r="U841" s="22">
        <f t="shared" si="138"/>
        <v>1297.0160259999998</v>
      </c>
      <c r="V841" s="39">
        <f t="shared" si="139"/>
        <v>0.82063133165876812</v>
      </c>
    </row>
    <row r="842" spans="1:22">
      <c r="A842">
        <v>837</v>
      </c>
      <c r="B842" s="155">
        <f t="shared" si="130"/>
        <v>41309</v>
      </c>
      <c r="C842" s="148">
        <f t="shared" si="131"/>
        <v>2013</v>
      </c>
      <c r="D842" s="148">
        <f t="shared" si="132"/>
        <v>2</v>
      </c>
      <c r="E842" s="152">
        <v>21</v>
      </c>
      <c r="F842" s="153">
        <v>17.475999999999999</v>
      </c>
      <c r="G842" s="154">
        <v>336.35500000000002</v>
      </c>
      <c r="H842" s="154">
        <v>990.178</v>
      </c>
      <c r="I842" s="154">
        <v>287.31200000000001</v>
      </c>
      <c r="J842" s="151">
        <v>7.6719999999999997</v>
      </c>
      <c r="K842" s="149">
        <f t="shared" si="133"/>
        <v>1638.9929999999999</v>
      </c>
      <c r="L842" s="148">
        <v>10.773</v>
      </c>
      <c r="M842" s="148">
        <v>95.712999999999994</v>
      </c>
      <c r="N842" s="148">
        <v>374.09500000000003</v>
      </c>
      <c r="O842" s="148">
        <v>78.006</v>
      </c>
      <c r="P842" s="148">
        <v>3.9649999999999999</v>
      </c>
      <c r="Q842" s="21">
        <f t="shared" si="134"/>
        <v>30.196718999999998</v>
      </c>
      <c r="R842" s="21">
        <f t="shared" si="135"/>
        <v>305.994461</v>
      </c>
      <c r="S842" s="21">
        <f t="shared" si="136"/>
        <v>729.85934500000008</v>
      </c>
      <c r="T842" s="21">
        <f t="shared" si="137"/>
        <v>247.74705600000001</v>
      </c>
      <c r="U842" s="22">
        <f t="shared" si="138"/>
        <v>1313.797581</v>
      </c>
      <c r="V842" s="39">
        <f t="shared" si="139"/>
        <v>0.80158828073091226</v>
      </c>
    </row>
    <row r="843" spans="1:22">
      <c r="A843">
        <v>838</v>
      </c>
      <c r="B843" s="155">
        <f t="shared" si="130"/>
        <v>41309</v>
      </c>
      <c r="C843" s="148">
        <f t="shared" si="131"/>
        <v>2013</v>
      </c>
      <c r="D843" s="148">
        <f t="shared" si="132"/>
        <v>2</v>
      </c>
      <c r="E843" s="152">
        <v>22</v>
      </c>
      <c r="F843" s="153">
        <v>18.018999999999998</v>
      </c>
      <c r="G843" s="154">
        <v>327.03500000000003</v>
      </c>
      <c r="H843" s="154">
        <v>1122.2840000000001</v>
      </c>
      <c r="I843" s="154">
        <v>286.887</v>
      </c>
      <c r="J843" s="151">
        <v>7.8810000000000002</v>
      </c>
      <c r="K843" s="149">
        <f t="shared" si="133"/>
        <v>1762.1060000000002</v>
      </c>
      <c r="L843" s="148">
        <v>11.156000000000001</v>
      </c>
      <c r="M843" s="148">
        <v>92.320999999999998</v>
      </c>
      <c r="N843" s="148">
        <v>417.21499999999997</v>
      </c>
      <c r="O843" s="148">
        <v>78.042000000000002</v>
      </c>
      <c r="P843" s="148">
        <v>3.9649999999999999</v>
      </c>
      <c r="Q843" s="21">
        <f t="shared" si="134"/>
        <v>31.270268000000002</v>
      </c>
      <c r="R843" s="21">
        <f t="shared" si="135"/>
        <v>295.150237</v>
      </c>
      <c r="S843" s="21">
        <f t="shared" si="136"/>
        <v>813.98646499999995</v>
      </c>
      <c r="T843" s="21">
        <f t="shared" si="137"/>
        <v>247.86139200000002</v>
      </c>
      <c r="U843" s="22">
        <f t="shared" si="138"/>
        <v>1388.268362</v>
      </c>
      <c r="V843" s="39">
        <f t="shared" si="139"/>
        <v>0.78784611254941517</v>
      </c>
    </row>
    <row r="844" spans="1:22">
      <c r="A844">
        <v>839</v>
      </c>
      <c r="B844" s="155">
        <f t="shared" si="130"/>
        <v>41309</v>
      </c>
      <c r="C844" s="148">
        <f t="shared" si="131"/>
        <v>2013</v>
      </c>
      <c r="D844" s="148">
        <f t="shared" si="132"/>
        <v>2</v>
      </c>
      <c r="E844" s="152">
        <v>23</v>
      </c>
      <c r="F844" s="153">
        <v>26</v>
      </c>
      <c r="G844" s="154">
        <v>320.10899999999998</v>
      </c>
      <c r="H844" s="154">
        <v>1179.837</v>
      </c>
      <c r="I844" s="154">
        <v>282.31700000000001</v>
      </c>
      <c r="J844" s="151">
        <v>8.0269999999999992</v>
      </c>
      <c r="K844" s="149">
        <f t="shared" si="133"/>
        <v>1816.29</v>
      </c>
      <c r="L844" s="148">
        <v>15.055</v>
      </c>
      <c r="M844" s="148">
        <v>91.218999999999994</v>
      </c>
      <c r="N844" s="148">
        <v>429.34899999999999</v>
      </c>
      <c r="O844" s="148">
        <v>76.86</v>
      </c>
      <c r="P844" s="148">
        <v>3.9649999999999999</v>
      </c>
      <c r="Q844" s="21">
        <f t="shared" si="134"/>
        <v>42.199165000000001</v>
      </c>
      <c r="R844" s="21">
        <f t="shared" si="135"/>
        <v>291.62714299999999</v>
      </c>
      <c r="S844" s="21">
        <f t="shared" si="136"/>
        <v>837.659899</v>
      </c>
      <c r="T844" s="21">
        <f t="shared" si="137"/>
        <v>244.10736</v>
      </c>
      <c r="U844" s="22">
        <f t="shared" si="138"/>
        <v>1415.5935669999999</v>
      </c>
      <c r="V844" s="39">
        <f t="shared" si="139"/>
        <v>0.77938741445474014</v>
      </c>
    </row>
    <row r="845" spans="1:22">
      <c r="A845">
        <v>840</v>
      </c>
      <c r="B845" s="155">
        <f t="shared" si="130"/>
        <v>41309</v>
      </c>
      <c r="C845" s="148">
        <f t="shared" si="131"/>
        <v>2013</v>
      </c>
      <c r="D845" s="148">
        <f t="shared" si="132"/>
        <v>2</v>
      </c>
      <c r="E845" s="152">
        <v>24</v>
      </c>
      <c r="F845" s="153">
        <v>26.774000000000001</v>
      </c>
      <c r="G845" s="154">
        <v>348.50299999999999</v>
      </c>
      <c r="H845" s="154">
        <v>1030.2070000000001</v>
      </c>
      <c r="I845" s="154">
        <v>240.66800000000001</v>
      </c>
      <c r="J845" s="151">
        <v>8.1029999999999998</v>
      </c>
      <c r="K845" s="149">
        <f t="shared" si="133"/>
        <v>1654.2550000000001</v>
      </c>
      <c r="L845" s="148">
        <v>15.388</v>
      </c>
      <c r="M845" s="148">
        <v>98.905000000000001</v>
      </c>
      <c r="N845" s="148">
        <v>388.94799999999998</v>
      </c>
      <c r="O845" s="148">
        <v>65.290999999999997</v>
      </c>
      <c r="P845" s="148">
        <v>3.9649999999999999</v>
      </c>
      <c r="Q845" s="21">
        <f t="shared" si="134"/>
        <v>43.132564000000002</v>
      </c>
      <c r="R845" s="21">
        <f t="shared" si="135"/>
        <v>316.19928500000003</v>
      </c>
      <c r="S845" s="21">
        <f t="shared" si="136"/>
        <v>758.83754799999997</v>
      </c>
      <c r="T845" s="21">
        <f t="shared" si="137"/>
        <v>207.364216</v>
      </c>
      <c r="U845" s="22">
        <f t="shared" si="138"/>
        <v>1325.5336130000001</v>
      </c>
      <c r="V845" s="39">
        <f t="shared" si="139"/>
        <v>0.80128735473067936</v>
      </c>
    </row>
    <row r="846" spans="1:22">
      <c r="A846">
        <v>841</v>
      </c>
      <c r="B846" s="155">
        <f t="shared" si="130"/>
        <v>41310</v>
      </c>
      <c r="C846" s="148">
        <f t="shared" si="131"/>
        <v>2013</v>
      </c>
      <c r="D846" s="148">
        <f t="shared" si="132"/>
        <v>2</v>
      </c>
      <c r="E846" s="152">
        <v>1</v>
      </c>
      <c r="F846" s="153">
        <v>26.462</v>
      </c>
      <c r="G846" s="154">
        <v>355.83699999999999</v>
      </c>
      <c r="H846" s="154">
        <v>1128.2629999999999</v>
      </c>
      <c r="I846" s="154">
        <v>186.04</v>
      </c>
      <c r="J846" s="151">
        <v>7.6150000000000002</v>
      </c>
      <c r="K846" s="149">
        <f t="shared" si="133"/>
        <v>1704.2169999999999</v>
      </c>
      <c r="L846" s="148">
        <v>15.177</v>
      </c>
      <c r="M846" s="148">
        <v>101.864</v>
      </c>
      <c r="N846" s="148">
        <v>410.06400000000002</v>
      </c>
      <c r="O846" s="148">
        <v>48.802</v>
      </c>
      <c r="P846" s="148">
        <v>3.7320000000000002</v>
      </c>
      <c r="Q846" s="21">
        <f t="shared" si="134"/>
        <v>42.541131</v>
      </c>
      <c r="R846" s="21">
        <f t="shared" si="135"/>
        <v>325.65920800000004</v>
      </c>
      <c r="S846" s="21">
        <f t="shared" si="136"/>
        <v>800.03486400000008</v>
      </c>
      <c r="T846" s="21">
        <f t="shared" si="137"/>
        <v>154.99515200000002</v>
      </c>
      <c r="U846" s="22">
        <f t="shared" si="138"/>
        <v>1323.2303550000001</v>
      </c>
      <c r="V846" s="39">
        <f t="shared" si="139"/>
        <v>0.77644475732843898</v>
      </c>
    </row>
    <row r="847" spans="1:22">
      <c r="A847">
        <v>842</v>
      </c>
      <c r="B847" s="155">
        <f t="shared" si="130"/>
        <v>41310</v>
      </c>
      <c r="C847" s="148">
        <f t="shared" si="131"/>
        <v>2013</v>
      </c>
      <c r="D847" s="148">
        <f t="shared" si="132"/>
        <v>2</v>
      </c>
      <c r="E847" s="152">
        <v>2</v>
      </c>
      <c r="F847" s="153">
        <v>26.562999999999999</v>
      </c>
      <c r="G847" s="154">
        <v>356.4</v>
      </c>
      <c r="H847" s="154">
        <v>950.56299999999999</v>
      </c>
      <c r="I847" s="154">
        <v>144.886</v>
      </c>
      <c r="J847" s="151">
        <v>7.6639999999999997</v>
      </c>
      <c r="K847" s="149">
        <f t="shared" si="133"/>
        <v>1486.0759999999998</v>
      </c>
      <c r="L847" s="148">
        <v>15.254</v>
      </c>
      <c r="M847" s="148">
        <v>101.91800000000001</v>
      </c>
      <c r="N847" s="148">
        <v>345.44900000000001</v>
      </c>
      <c r="O847" s="148">
        <v>38.098999999999997</v>
      </c>
      <c r="P847" s="148">
        <v>3.0470000000000002</v>
      </c>
      <c r="Q847" s="21">
        <f t="shared" si="134"/>
        <v>42.756961999999994</v>
      </c>
      <c r="R847" s="21">
        <f t="shared" si="135"/>
        <v>325.83184600000004</v>
      </c>
      <c r="S847" s="21">
        <f t="shared" si="136"/>
        <v>673.97099900000001</v>
      </c>
      <c r="T847" s="21">
        <f t="shared" si="137"/>
        <v>121.00242399999999</v>
      </c>
      <c r="U847" s="22">
        <f t="shared" si="138"/>
        <v>1163.5622310000001</v>
      </c>
      <c r="V847" s="39">
        <f t="shared" si="139"/>
        <v>0.78297626164476131</v>
      </c>
    </row>
    <row r="848" spans="1:22">
      <c r="A848">
        <v>843</v>
      </c>
      <c r="B848" s="155">
        <f t="shared" si="130"/>
        <v>41310</v>
      </c>
      <c r="C848" s="148">
        <f t="shared" si="131"/>
        <v>2013</v>
      </c>
      <c r="D848" s="148">
        <f t="shared" si="132"/>
        <v>2</v>
      </c>
      <c r="E848" s="152">
        <v>3</v>
      </c>
      <c r="F848" s="153">
        <v>32.204000000000001</v>
      </c>
      <c r="G848" s="154">
        <v>338.35500000000002</v>
      </c>
      <c r="H848" s="154">
        <v>905.82100000000003</v>
      </c>
      <c r="I848" s="154">
        <v>126.036</v>
      </c>
      <c r="J848" s="151">
        <v>0</v>
      </c>
      <c r="K848" s="149">
        <f t="shared" si="133"/>
        <v>1402.4160000000002</v>
      </c>
      <c r="L848" s="148">
        <v>18.356000000000002</v>
      </c>
      <c r="M848" s="148">
        <v>96.724000000000004</v>
      </c>
      <c r="N848" s="148">
        <v>329.66899999999998</v>
      </c>
      <c r="O848" s="148">
        <v>32.9</v>
      </c>
      <c r="P848" s="148">
        <v>0</v>
      </c>
      <c r="Q848" s="21">
        <f t="shared" si="134"/>
        <v>51.451868000000005</v>
      </c>
      <c r="R848" s="21">
        <f t="shared" si="135"/>
        <v>309.22662800000001</v>
      </c>
      <c r="S848" s="21">
        <f t="shared" si="136"/>
        <v>643.18421899999998</v>
      </c>
      <c r="T848" s="21">
        <f t="shared" si="137"/>
        <v>104.49039999999999</v>
      </c>
      <c r="U848" s="22">
        <f t="shared" si="138"/>
        <v>1108.3531149999999</v>
      </c>
      <c r="V848" s="39">
        <f t="shared" si="139"/>
        <v>0.79031693520324908</v>
      </c>
    </row>
    <row r="849" spans="1:22">
      <c r="A849">
        <v>844</v>
      </c>
      <c r="B849" s="155">
        <f t="shared" si="130"/>
        <v>41310</v>
      </c>
      <c r="C849" s="148">
        <f t="shared" si="131"/>
        <v>2013</v>
      </c>
      <c r="D849" s="148">
        <f t="shared" si="132"/>
        <v>2</v>
      </c>
      <c r="E849" s="152">
        <v>4</v>
      </c>
      <c r="F849" s="153">
        <v>31.843</v>
      </c>
      <c r="G849" s="154">
        <v>342.03500000000003</v>
      </c>
      <c r="H849" s="154">
        <v>871.81100000000004</v>
      </c>
      <c r="I849" s="154">
        <v>113.77200000000001</v>
      </c>
      <c r="J849" s="151">
        <v>0</v>
      </c>
      <c r="K849" s="149">
        <f t="shared" si="133"/>
        <v>1359.461</v>
      </c>
      <c r="L849" s="148">
        <v>18.234000000000002</v>
      </c>
      <c r="M849" s="148">
        <v>96.623000000000005</v>
      </c>
      <c r="N849" s="148">
        <v>306.404</v>
      </c>
      <c r="O849" s="148">
        <v>29.574000000000002</v>
      </c>
      <c r="P849" s="148">
        <v>0</v>
      </c>
      <c r="Q849" s="21">
        <f t="shared" si="134"/>
        <v>51.109902000000005</v>
      </c>
      <c r="R849" s="21">
        <f t="shared" si="135"/>
        <v>308.90373099999999</v>
      </c>
      <c r="S849" s="21">
        <f t="shared" si="136"/>
        <v>597.79420400000004</v>
      </c>
      <c r="T849" s="21">
        <f t="shared" si="137"/>
        <v>93.927024000000003</v>
      </c>
      <c r="U849" s="22">
        <f t="shared" si="138"/>
        <v>1051.7348610000001</v>
      </c>
      <c r="V849" s="39">
        <f t="shared" si="139"/>
        <v>0.7736410687765225</v>
      </c>
    </row>
    <row r="850" spans="1:22">
      <c r="A850">
        <v>845</v>
      </c>
      <c r="B850" s="155">
        <f t="shared" si="130"/>
        <v>41310</v>
      </c>
      <c r="C850" s="148">
        <f t="shared" si="131"/>
        <v>2013</v>
      </c>
      <c r="D850" s="148">
        <f t="shared" si="132"/>
        <v>2</v>
      </c>
      <c r="E850" s="152">
        <v>5</v>
      </c>
      <c r="F850" s="153">
        <v>28.388999999999999</v>
      </c>
      <c r="G850" s="154">
        <v>384.32900000000001</v>
      </c>
      <c r="H850" s="154">
        <v>791.00599999999997</v>
      </c>
      <c r="I850" s="154">
        <v>104.929</v>
      </c>
      <c r="J850" s="151">
        <v>0</v>
      </c>
      <c r="K850" s="149">
        <f t="shared" si="133"/>
        <v>1308.653</v>
      </c>
      <c r="L850" s="148">
        <v>16.751999999999999</v>
      </c>
      <c r="M850" s="148">
        <v>104.134</v>
      </c>
      <c r="N850" s="148">
        <v>286.65499999999997</v>
      </c>
      <c r="O850" s="148">
        <v>27.2</v>
      </c>
      <c r="P850" s="148">
        <v>0</v>
      </c>
      <c r="Q850" s="21">
        <f t="shared" si="134"/>
        <v>46.955855999999997</v>
      </c>
      <c r="R850" s="21">
        <f t="shared" si="135"/>
        <v>332.91639800000002</v>
      </c>
      <c r="S850" s="21">
        <f t="shared" si="136"/>
        <v>559.26390500000002</v>
      </c>
      <c r="T850" s="21">
        <f t="shared" si="137"/>
        <v>86.387200000000007</v>
      </c>
      <c r="U850" s="22">
        <f t="shared" si="138"/>
        <v>1025.523359</v>
      </c>
      <c r="V850" s="39">
        <f t="shared" si="139"/>
        <v>0.78364804038962199</v>
      </c>
    </row>
    <row r="851" spans="1:22">
      <c r="A851">
        <v>846</v>
      </c>
      <c r="B851" s="155">
        <f t="shared" si="130"/>
        <v>41310</v>
      </c>
      <c r="C851" s="148">
        <f t="shared" si="131"/>
        <v>2013</v>
      </c>
      <c r="D851" s="148">
        <f t="shared" si="132"/>
        <v>2</v>
      </c>
      <c r="E851" s="152">
        <v>6</v>
      </c>
      <c r="F851" s="153">
        <v>17.577999999999999</v>
      </c>
      <c r="G851" s="154">
        <v>396.99700000000001</v>
      </c>
      <c r="H851" s="154">
        <v>828.08100000000002</v>
      </c>
      <c r="I851" s="154">
        <v>94.823999999999998</v>
      </c>
      <c r="J851" s="151">
        <v>0</v>
      </c>
      <c r="K851" s="149">
        <f t="shared" si="133"/>
        <v>1337.48</v>
      </c>
      <c r="L851" s="148">
        <v>11.356</v>
      </c>
      <c r="M851" s="148">
        <v>109.146</v>
      </c>
      <c r="N851" s="148">
        <v>295.13200000000001</v>
      </c>
      <c r="O851" s="148">
        <v>24.544</v>
      </c>
      <c r="P851" s="148">
        <v>0</v>
      </c>
      <c r="Q851" s="21">
        <f t="shared" si="134"/>
        <v>31.830867999999999</v>
      </c>
      <c r="R851" s="21">
        <f t="shared" si="135"/>
        <v>348.93976200000003</v>
      </c>
      <c r="S851" s="21">
        <f t="shared" si="136"/>
        <v>575.80253200000004</v>
      </c>
      <c r="T851" s="21">
        <f t="shared" si="137"/>
        <v>77.951744000000005</v>
      </c>
      <c r="U851" s="22">
        <f t="shared" si="138"/>
        <v>1034.5249060000001</v>
      </c>
      <c r="V851" s="39">
        <f t="shared" si="139"/>
        <v>0.7734881314113109</v>
      </c>
    </row>
    <row r="852" spans="1:22">
      <c r="A852">
        <v>847</v>
      </c>
      <c r="B852" s="155">
        <f t="shared" si="130"/>
        <v>41310</v>
      </c>
      <c r="C852" s="148">
        <f t="shared" si="131"/>
        <v>2013</v>
      </c>
      <c r="D852" s="148">
        <f t="shared" si="132"/>
        <v>2</v>
      </c>
      <c r="E852" s="152">
        <v>7</v>
      </c>
      <c r="F852" s="153">
        <v>16.693000000000001</v>
      </c>
      <c r="G852" s="154">
        <v>436.86399999999998</v>
      </c>
      <c r="H852" s="154">
        <v>826.77700000000004</v>
      </c>
      <c r="I852" s="154">
        <v>88.081999999999994</v>
      </c>
      <c r="J852" s="151">
        <v>0</v>
      </c>
      <c r="K852" s="149">
        <f t="shared" si="133"/>
        <v>1368.4160000000002</v>
      </c>
      <c r="L852" s="148">
        <v>10.928000000000001</v>
      </c>
      <c r="M852" s="148">
        <v>121.503</v>
      </c>
      <c r="N852" s="148">
        <v>297.13</v>
      </c>
      <c r="O852" s="148">
        <v>22.673999999999999</v>
      </c>
      <c r="P852" s="148">
        <v>0</v>
      </c>
      <c r="Q852" s="21">
        <f t="shared" si="134"/>
        <v>30.631184000000001</v>
      </c>
      <c r="R852" s="21">
        <f t="shared" si="135"/>
        <v>388.44509099999999</v>
      </c>
      <c r="S852" s="21">
        <f t="shared" si="136"/>
        <v>579.70063000000005</v>
      </c>
      <c r="T852" s="21">
        <f t="shared" si="137"/>
        <v>72.012624000000002</v>
      </c>
      <c r="U852" s="22">
        <f t="shared" si="138"/>
        <v>1070.7895290000001</v>
      </c>
      <c r="V852" s="39">
        <f t="shared" si="139"/>
        <v>0.78250292966466339</v>
      </c>
    </row>
    <row r="853" spans="1:22">
      <c r="A853">
        <v>848</v>
      </c>
      <c r="B853" s="155">
        <f t="shared" si="130"/>
        <v>41310</v>
      </c>
      <c r="C853" s="148">
        <f t="shared" si="131"/>
        <v>2013</v>
      </c>
      <c r="D853" s="148">
        <f t="shared" si="132"/>
        <v>2</v>
      </c>
      <c r="E853" s="152">
        <v>8</v>
      </c>
      <c r="F853" s="153">
        <v>16.3</v>
      </c>
      <c r="G853" s="154">
        <v>504.53699999999998</v>
      </c>
      <c r="H853" s="154">
        <v>673.86800000000005</v>
      </c>
      <c r="I853" s="154">
        <v>121.89</v>
      </c>
      <c r="J853" s="151">
        <v>0</v>
      </c>
      <c r="K853" s="149">
        <f t="shared" si="133"/>
        <v>1316.595</v>
      </c>
      <c r="L853" s="148">
        <v>10.731999999999999</v>
      </c>
      <c r="M853" s="148">
        <v>137.465</v>
      </c>
      <c r="N853" s="148">
        <v>243.595</v>
      </c>
      <c r="O853" s="148">
        <v>31.123999999999999</v>
      </c>
      <c r="P853" s="148">
        <v>0</v>
      </c>
      <c r="Q853" s="21">
        <f t="shared" si="134"/>
        <v>30.081795999999997</v>
      </c>
      <c r="R853" s="21">
        <f t="shared" si="135"/>
        <v>439.47560500000003</v>
      </c>
      <c r="S853" s="21">
        <f t="shared" si="136"/>
        <v>475.25384500000001</v>
      </c>
      <c r="T853" s="21">
        <f t="shared" si="137"/>
        <v>98.849823999999998</v>
      </c>
      <c r="U853" s="22">
        <f t="shared" si="138"/>
        <v>1043.6610699999999</v>
      </c>
      <c r="V853" s="39">
        <f t="shared" si="139"/>
        <v>0.79269712402067438</v>
      </c>
    </row>
    <row r="854" spans="1:22">
      <c r="A854">
        <v>849</v>
      </c>
      <c r="B854" s="155">
        <f t="shared" si="130"/>
        <v>41310</v>
      </c>
      <c r="C854" s="148">
        <f t="shared" si="131"/>
        <v>2013</v>
      </c>
      <c r="D854" s="148">
        <f t="shared" si="132"/>
        <v>2</v>
      </c>
      <c r="E854" s="152">
        <v>9</v>
      </c>
      <c r="F854" s="153">
        <v>8.7870000000000008</v>
      </c>
      <c r="G854" s="154">
        <v>534.18600000000004</v>
      </c>
      <c r="H854" s="154">
        <v>761.14599999999996</v>
      </c>
      <c r="I854" s="154">
        <v>126.587</v>
      </c>
      <c r="J854" s="151">
        <v>0</v>
      </c>
      <c r="K854" s="149">
        <f t="shared" si="133"/>
        <v>1430.7060000000001</v>
      </c>
      <c r="L854" s="148">
        <v>5.7450000000000001</v>
      </c>
      <c r="M854" s="148">
        <v>145.12799999999999</v>
      </c>
      <c r="N854" s="148">
        <v>323.178</v>
      </c>
      <c r="O854" s="148">
        <v>32.357999999999997</v>
      </c>
      <c r="P854" s="148">
        <v>0</v>
      </c>
      <c r="Q854" s="21">
        <f t="shared" si="134"/>
        <v>16.103235000000002</v>
      </c>
      <c r="R854" s="21">
        <f t="shared" si="135"/>
        <v>463.97421599999996</v>
      </c>
      <c r="S854" s="21">
        <f t="shared" si="136"/>
        <v>630.52027799999996</v>
      </c>
      <c r="T854" s="21">
        <f t="shared" si="137"/>
        <v>102.769008</v>
      </c>
      <c r="U854" s="22">
        <f t="shared" si="138"/>
        <v>1213.3667369999998</v>
      </c>
      <c r="V854" s="39">
        <f t="shared" si="139"/>
        <v>0.84808950056825072</v>
      </c>
    </row>
    <row r="855" spans="1:22">
      <c r="A855">
        <v>850</v>
      </c>
      <c r="B855" s="155">
        <f t="shared" si="130"/>
        <v>41310</v>
      </c>
      <c r="C855" s="148">
        <f t="shared" si="131"/>
        <v>2013</v>
      </c>
      <c r="D855" s="148">
        <f t="shared" si="132"/>
        <v>2</v>
      </c>
      <c r="E855" s="152">
        <v>10</v>
      </c>
      <c r="F855" s="153">
        <v>8.9030000000000005</v>
      </c>
      <c r="G855" s="154">
        <v>557.23400000000004</v>
      </c>
      <c r="H855" s="154">
        <v>839.78200000000004</v>
      </c>
      <c r="I855" s="154">
        <v>141.119</v>
      </c>
      <c r="J855" s="151">
        <v>0</v>
      </c>
      <c r="K855" s="149">
        <f t="shared" si="133"/>
        <v>1547.038</v>
      </c>
      <c r="L855" s="148">
        <v>5.7939999999999996</v>
      </c>
      <c r="M855" s="148">
        <v>152.02000000000001</v>
      </c>
      <c r="N855" s="148">
        <v>319.375</v>
      </c>
      <c r="O855" s="148">
        <v>36.183</v>
      </c>
      <c r="P855" s="148">
        <v>0</v>
      </c>
      <c r="Q855" s="21">
        <f t="shared" si="134"/>
        <v>16.240582</v>
      </c>
      <c r="R855" s="21">
        <f t="shared" si="135"/>
        <v>486.00794000000002</v>
      </c>
      <c r="S855" s="21">
        <f t="shared" si="136"/>
        <v>623.10062500000004</v>
      </c>
      <c r="T855" s="21">
        <f t="shared" si="137"/>
        <v>114.917208</v>
      </c>
      <c r="U855" s="22">
        <f t="shared" si="138"/>
        <v>1240.2663550000002</v>
      </c>
      <c r="V855" s="39">
        <f t="shared" si="139"/>
        <v>0.80170387217379291</v>
      </c>
    </row>
    <row r="856" spans="1:22">
      <c r="A856">
        <v>851</v>
      </c>
      <c r="B856" s="155">
        <f t="shared" si="130"/>
        <v>41310</v>
      </c>
      <c r="C856" s="148">
        <f t="shared" si="131"/>
        <v>2013</v>
      </c>
      <c r="D856" s="148">
        <f t="shared" si="132"/>
        <v>2</v>
      </c>
      <c r="E856" s="152">
        <v>11</v>
      </c>
      <c r="F856" s="153">
        <v>9.3330000000000002</v>
      </c>
      <c r="G856" s="154">
        <v>580.83900000000006</v>
      </c>
      <c r="H856" s="154">
        <v>1007.027</v>
      </c>
      <c r="I856" s="154">
        <v>155.363</v>
      </c>
      <c r="J856" s="151">
        <v>0</v>
      </c>
      <c r="K856" s="149">
        <f t="shared" si="133"/>
        <v>1752.5620000000001</v>
      </c>
      <c r="L856" s="148">
        <v>6.0140000000000002</v>
      </c>
      <c r="M856" s="148">
        <v>160.208</v>
      </c>
      <c r="N856" s="148">
        <v>369.74400000000003</v>
      </c>
      <c r="O856" s="148">
        <v>40.005000000000003</v>
      </c>
      <c r="P856" s="148">
        <v>0</v>
      </c>
      <c r="Q856" s="21">
        <f t="shared" si="134"/>
        <v>16.857241999999999</v>
      </c>
      <c r="R856" s="21">
        <f t="shared" si="135"/>
        <v>512.18497600000001</v>
      </c>
      <c r="S856" s="21">
        <f t="shared" si="136"/>
        <v>721.37054400000011</v>
      </c>
      <c r="T856" s="21">
        <f t="shared" si="137"/>
        <v>127.05588000000002</v>
      </c>
      <c r="U856" s="22">
        <f t="shared" si="138"/>
        <v>1377.4686420000003</v>
      </c>
      <c r="V856" s="39">
        <f t="shared" si="139"/>
        <v>0.78597427195157732</v>
      </c>
    </row>
    <row r="857" spans="1:22">
      <c r="A857">
        <v>852</v>
      </c>
      <c r="B857" s="155">
        <f t="shared" si="130"/>
        <v>41310</v>
      </c>
      <c r="C857" s="148">
        <f t="shared" si="131"/>
        <v>2013</v>
      </c>
      <c r="D857" s="148">
        <f t="shared" si="132"/>
        <v>2</v>
      </c>
      <c r="E857" s="152">
        <v>12</v>
      </c>
      <c r="F857" s="153">
        <v>10.33</v>
      </c>
      <c r="G857" s="154">
        <v>609.77599999999995</v>
      </c>
      <c r="H857" s="154">
        <v>878.846</v>
      </c>
      <c r="I857" s="154">
        <v>173.07900000000001</v>
      </c>
      <c r="J857" s="151">
        <v>0</v>
      </c>
      <c r="K857" s="149">
        <f t="shared" si="133"/>
        <v>1672.0309999999999</v>
      </c>
      <c r="L857" s="148">
        <v>6.569</v>
      </c>
      <c r="M857" s="148">
        <v>168.12700000000001</v>
      </c>
      <c r="N857" s="148">
        <v>330.98700000000002</v>
      </c>
      <c r="O857" s="148">
        <v>44.633000000000003</v>
      </c>
      <c r="P857" s="148">
        <v>0</v>
      </c>
      <c r="Q857" s="21">
        <f t="shared" si="134"/>
        <v>18.412907000000001</v>
      </c>
      <c r="R857" s="21">
        <f t="shared" si="135"/>
        <v>537.50201900000002</v>
      </c>
      <c r="S857" s="21">
        <f t="shared" si="136"/>
        <v>645.75563700000009</v>
      </c>
      <c r="T857" s="21">
        <f t="shared" si="137"/>
        <v>141.75440800000001</v>
      </c>
      <c r="U857" s="22">
        <f t="shared" si="138"/>
        <v>1343.4249710000001</v>
      </c>
      <c r="V857" s="39">
        <f t="shared" si="139"/>
        <v>0.80346893747783399</v>
      </c>
    </row>
    <row r="858" spans="1:22">
      <c r="A858">
        <v>853</v>
      </c>
      <c r="B858" s="155">
        <f t="shared" si="130"/>
        <v>41310</v>
      </c>
      <c r="C858" s="148">
        <f t="shared" si="131"/>
        <v>2013</v>
      </c>
      <c r="D858" s="148">
        <f t="shared" si="132"/>
        <v>2</v>
      </c>
      <c r="E858" s="152">
        <v>13</v>
      </c>
      <c r="F858" s="153">
        <v>10.39</v>
      </c>
      <c r="G858" s="154">
        <v>596.16499999999996</v>
      </c>
      <c r="H858" s="154">
        <v>897.7</v>
      </c>
      <c r="I858" s="154">
        <v>220.744</v>
      </c>
      <c r="J858" s="151">
        <v>0.72</v>
      </c>
      <c r="K858" s="149">
        <f t="shared" si="133"/>
        <v>1725.7190000000001</v>
      </c>
      <c r="L858" s="148">
        <v>6.625</v>
      </c>
      <c r="M858" s="148">
        <v>160.34</v>
      </c>
      <c r="N858" s="148">
        <v>341.51400000000001</v>
      </c>
      <c r="O858" s="148">
        <v>58.338000000000001</v>
      </c>
      <c r="P858" s="148">
        <v>3.5939999999999999</v>
      </c>
      <c r="Q858" s="21">
        <f t="shared" si="134"/>
        <v>18.569875</v>
      </c>
      <c r="R858" s="21">
        <f t="shared" si="135"/>
        <v>512.60698000000002</v>
      </c>
      <c r="S858" s="21">
        <f t="shared" si="136"/>
        <v>666.293814</v>
      </c>
      <c r="T858" s="21">
        <f t="shared" si="137"/>
        <v>185.28148800000002</v>
      </c>
      <c r="U858" s="22">
        <f t="shared" si="138"/>
        <v>1382.7521570000001</v>
      </c>
      <c r="V858" s="39">
        <f t="shared" si="139"/>
        <v>0.80126147825920679</v>
      </c>
    </row>
    <row r="859" spans="1:22">
      <c r="A859">
        <v>854</v>
      </c>
      <c r="B859" s="155">
        <f t="shared" si="130"/>
        <v>41310</v>
      </c>
      <c r="C859" s="148">
        <f t="shared" si="131"/>
        <v>2013</v>
      </c>
      <c r="D859" s="148">
        <f t="shared" si="132"/>
        <v>2</v>
      </c>
      <c r="E859" s="152">
        <v>14</v>
      </c>
      <c r="F859" s="153">
        <v>9.9190000000000005</v>
      </c>
      <c r="G859" s="154">
        <v>584.67999999999995</v>
      </c>
      <c r="H859" s="154">
        <v>875.64700000000005</v>
      </c>
      <c r="I859" s="154">
        <v>257.274</v>
      </c>
      <c r="J859" s="151">
        <v>7.1420000000000003</v>
      </c>
      <c r="K859" s="149">
        <f t="shared" si="133"/>
        <v>1734.662</v>
      </c>
      <c r="L859" s="148">
        <v>6.3159999999999998</v>
      </c>
      <c r="M859" s="148">
        <v>157.708</v>
      </c>
      <c r="N859" s="148">
        <v>333.24799999999999</v>
      </c>
      <c r="O859" s="148">
        <v>67.846000000000004</v>
      </c>
      <c r="P859" s="148">
        <v>3.2749999999999999</v>
      </c>
      <c r="Q859" s="21">
        <f t="shared" si="134"/>
        <v>17.703747999999997</v>
      </c>
      <c r="R859" s="21">
        <f t="shared" si="135"/>
        <v>504.192476</v>
      </c>
      <c r="S859" s="21">
        <f t="shared" si="136"/>
        <v>650.16684799999996</v>
      </c>
      <c r="T859" s="21">
        <f t="shared" si="137"/>
        <v>215.47889600000002</v>
      </c>
      <c r="U859" s="22">
        <f t="shared" si="138"/>
        <v>1387.541968</v>
      </c>
      <c r="V859" s="39">
        <f t="shared" si="139"/>
        <v>0.79989183368287309</v>
      </c>
    </row>
    <row r="860" spans="1:22">
      <c r="A860">
        <v>855</v>
      </c>
      <c r="B860" s="155">
        <f t="shared" si="130"/>
        <v>41310</v>
      </c>
      <c r="C860" s="148">
        <f t="shared" si="131"/>
        <v>2013</v>
      </c>
      <c r="D860" s="148">
        <f t="shared" si="132"/>
        <v>2</v>
      </c>
      <c r="E860" s="152">
        <v>15</v>
      </c>
      <c r="F860" s="153">
        <v>10.785</v>
      </c>
      <c r="G860" s="154">
        <v>529.26700000000005</v>
      </c>
      <c r="H860" s="154">
        <v>972.37</v>
      </c>
      <c r="I860" s="154">
        <v>294.58600000000001</v>
      </c>
      <c r="J860" s="151">
        <v>7.133</v>
      </c>
      <c r="K860" s="149">
        <f t="shared" si="133"/>
        <v>1814.1410000000001</v>
      </c>
      <c r="L860" s="148">
        <v>6.82</v>
      </c>
      <c r="M860" s="148">
        <v>144.167</v>
      </c>
      <c r="N860" s="148">
        <v>385.17099999999999</v>
      </c>
      <c r="O860" s="148">
        <v>77.796000000000006</v>
      </c>
      <c r="P860" s="148">
        <v>3.2749999999999999</v>
      </c>
      <c r="Q860" s="21">
        <f t="shared" si="134"/>
        <v>19.11646</v>
      </c>
      <c r="R860" s="21">
        <f t="shared" si="135"/>
        <v>460.90189900000001</v>
      </c>
      <c r="S860" s="21">
        <f t="shared" si="136"/>
        <v>751.46862099999998</v>
      </c>
      <c r="T860" s="21">
        <f t="shared" si="137"/>
        <v>247.08009600000003</v>
      </c>
      <c r="U860" s="22">
        <f t="shared" si="138"/>
        <v>1478.5670760000003</v>
      </c>
      <c r="V860" s="39">
        <f t="shared" si="139"/>
        <v>0.81502324020018302</v>
      </c>
    </row>
    <row r="861" spans="1:22">
      <c r="A861">
        <v>856</v>
      </c>
      <c r="B861" s="155">
        <f t="shared" si="130"/>
        <v>41310</v>
      </c>
      <c r="C861" s="148">
        <f t="shared" si="131"/>
        <v>2013</v>
      </c>
      <c r="D861" s="148">
        <f t="shared" si="132"/>
        <v>2</v>
      </c>
      <c r="E861" s="152">
        <v>16</v>
      </c>
      <c r="F861" s="153">
        <v>11.733000000000001</v>
      </c>
      <c r="G861" s="154">
        <v>723.27200000000005</v>
      </c>
      <c r="H861" s="154">
        <v>786.03499999999997</v>
      </c>
      <c r="I861" s="154">
        <v>330.553</v>
      </c>
      <c r="J861" s="151">
        <v>7.0629999999999997</v>
      </c>
      <c r="K861" s="149">
        <f t="shared" si="133"/>
        <v>1858.6559999999999</v>
      </c>
      <c r="L861" s="148">
        <v>7.3470000000000004</v>
      </c>
      <c r="M861" s="148">
        <v>186.15899999999999</v>
      </c>
      <c r="N861" s="148">
        <v>327.625</v>
      </c>
      <c r="O861" s="148">
        <v>87.644000000000005</v>
      </c>
      <c r="P861" s="148">
        <v>3.2749999999999999</v>
      </c>
      <c r="Q861" s="21">
        <f t="shared" si="134"/>
        <v>20.593641000000002</v>
      </c>
      <c r="R861" s="21">
        <f t="shared" si="135"/>
        <v>595.15032299999996</v>
      </c>
      <c r="S861" s="21">
        <f t="shared" si="136"/>
        <v>639.19637499999999</v>
      </c>
      <c r="T861" s="21">
        <f t="shared" si="137"/>
        <v>278.35734400000001</v>
      </c>
      <c r="U861" s="22">
        <f t="shared" si="138"/>
        <v>1533.297683</v>
      </c>
      <c r="V861" s="39">
        <f t="shared" si="139"/>
        <v>0.82494968568686189</v>
      </c>
    </row>
    <row r="862" spans="1:22">
      <c r="A862">
        <v>857</v>
      </c>
      <c r="B862" s="155">
        <f t="shared" si="130"/>
        <v>41310</v>
      </c>
      <c r="C862" s="148">
        <f t="shared" si="131"/>
        <v>2013</v>
      </c>
      <c r="D862" s="148">
        <f t="shared" si="132"/>
        <v>2</v>
      </c>
      <c r="E862" s="152">
        <v>17</v>
      </c>
      <c r="F862" s="153">
        <v>10.698</v>
      </c>
      <c r="G862" s="154">
        <v>745.54499999999996</v>
      </c>
      <c r="H862" s="154">
        <v>712.52300000000002</v>
      </c>
      <c r="I862" s="154">
        <v>358.36599999999999</v>
      </c>
      <c r="J862" s="151">
        <v>7.0209999999999999</v>
      </c>
      <c r="K862" s="149">
        <f t="shared" si="133"/>
        <v>1834.153</v>
      </c>
      <c r="L862" s="148">
        <v>6.782</v>
      </c>
      <c r="M862" s="148">
        <v>191.47499999999999</v>
      </c>
      <c r="N862" s="148">
        <v>303.26600000000002</v>
      </c>
      <c r="O862" s="148">
        <v>95.465999999999994</v>
      </c>
      <c r="P862" s="148">
        <v>3.2749999999999999</v>
      </c>
      <c r="Q862" s="21">
        <f t="shared" si="134"/>
        <v>19.009945999999999</v>
      </c>
      <c r="R862" s="21">
        <f t="shared" si="135"/>
        <v>612.14557500000001</v>
      </c>
      <c r="S862" s="21">
        <f t="shared" si="136"/>
        <v>591.67196600000011</v>
      </c>
      <c r="T862" s="21">
        <f t="shared" si="137"/>
        <v>303.20001600000001</v>
      </c>
      <c r="U862" s="22">
        <f t="shared" si="138"/>
        <v>1526.027503</v>
      </c>
      <c r="V862" s="39">
        <f t="shared" si="139"/>
        <v>0.83200665538807284</v>
      </c>
    </row>
    <row r="863" spans="1:22">
      <c r="A863">
        <v>858</v>
      </c>
      <c r="B863" s="155">
        <f t="shared" ref="B863:B926" si="140">+B839+1</f>
        <v>41310</v>
      </c>
      <c r="C863" s="148">
        <f t="shared" si="131"/>
        <v>2013</v>
      </c>
      <c r="D863" s="148">
        <f t="shared" si="132"/>
        <v>2</v>
      </c>
      <c r="E863" s="152">
        <v>18</v>
      </c>
      <c r="F863" s="153">
        <v>10.75</v>
      </c>
      <c r="G863" s="154">
        <v>772.20600000000002</v>
      </c>
      <c r="H863" s="154">
        <v>655.904</v>
      </c>
      <c r="I863" s="154">
        <v>375.02</v>
      </c>
      <c r="J863" s="151">
        <v>7.0170000000000003</v>
      </c>
      <c r="K863" s="149">
        <f t="shared" si="133"/>
        <v>1820.8970000000002</v>
      </c>
      <c r="L863" s="148">
        <v>6.7990000000000004</v>
      </c>
      <c r="M863" s="148">
        <v>197.53800000000001</v>
      </c>
      <c r="N863" s="148">
        <v>273.62599999999998</v>
      </c>
      <c r="O863" s="148">
        <v>99.915999999999997</v>
      </c>
      <c r="P863" s="148">
        <v>3.7320000000000002</v>
      </c>
      <c r="Q863" s="21">
        <f t="shared" si="134"/>
        <v>19.057597000000001</v>
      </c>
      <c r="R863" s="21">
        <f t="shared" si="135"/>
        <v>631.52898600000003</v>
      </c>
      <c r="S863" s="21">
        <f t="shared" si="136"/>
        <v>533.84432600000002</v>
      </c>
      <c r="T863" s="21">
        <f t="shared" si="137"/>
        <v>317.33321599999999</v>
      </c>
      <c r="U863" s="22">
        <f t="shared" si="138"/>
        <v>1501.7641250000001</v>
      </c>
      <c r="V863" s="39">
        <f t="shared" si="139"/>
        <v>0.82473864529405017</v>
      </c>
    </row>
    <row r="864" spans="1:22">
      <c r="A864">
        <v>859</v>
      </c>
      <c r="B864" s="155">
        <f t="shared" si="140"/>
        <v>41310</v>
      </c>
      <c r="C864" s="148">
        <f t="shared" si="131"/>
        <v>2013</v>
      </c>
      <c r="D864" s="148">
        <f t="shared" si="132"/>
        <v>2</v>
      </c>
      <c r="E864" s="152">
        <v>19</v>
      </c>
      <c r="F864" s="153">
        <v>18.036000000000001</v>
      </c>
      <c r="G864" s="154">
        <v>781.39300000000003</v>
      </c>
      <c r="H864" s="154">
        <v>597.74400000000003</v>
      </c>
      <c r="I864" s="154">
        <v>356.64</v>
      </c>
      <c r="J864" s="151">
        <v>7.0410000000000004</v>
      </c>
      <c r="K864" s="149">
        <f t="shared" si="133"/>
        <v>1760.854</v>
      </c>
      <c r="L864" s="148">
        <v>11.563000000000001</v>
      </c>
      <c r="M864" s="148">
        <v>199.37</v>
      </c>
      <c r="N864" s="148">
        <v>245.43600000000001</v>
      </c>
      <c r="O864" s="148">
        <v>94.882999999999996</v>
      </c>
      <c r="P864" s="148">
        <v>3.7320000000000002</v>
      </c>
      <c r="Q864" s="21">
        <f t="shared" si="134"/>
        <v>32.411089000000004</v>
      </c>
      <c r="R864" s="21">
        <f t="shared" si="135"/>
        <v>637.38589000000002</v>
      </c>
      <c r="S864" s="21">
        <f t="shared" si="136"/>
        <v>478.84563600000001</v>
      </c>
      <c r="T864" s="21">
        <f t="shared" si="137"/>
        <v>301.34840800000001</v>
      </c>
      <c r="U864" s="22">
        <f t="shared" si="138"/>
        <v>1449.991023</v>
      </c>
      <c r="V864" s="39">
        <f t="shared" si="139"/>
        <v>0.82345897104473176</v>
      </c>
    </row>
    <row r="865" spans="1:22">
      <c r="A865">
        <v>860</v>
      </c>
      <c r="B865" s="155">
        <f t="shared" si="140"/>
        <v>41310</v>
      </c>
      <c r="C865" s="148">
        <f t="shared" si="131"/>
        <v>2013</v>
      </c>
      <c r="D865" s="148">
        <f t="shared" si="132"/>
        <v>2</v>
      </c>
      <c r="E865" s="152">
        <v>20</v>
      </c>
      <c r="F865" s="153">
        <v>18.927</v>
      </c>
      <c r="G865" s="154">
        <v>788.779</v>
      </c>
      <c r="H865" s="154">
        <v>535.13900000000001</v>
      </c>
      <c r="I865" s="154">
        <v>346.39</v>
      </c>
      <c r="J865" s="151">
        <v>7.0659999999999998</v>
      </c>
      <c r="K865" s="149">
        <f t="shared" si="133"/>
        <v>1696.3010000000002</v>
      </c>
      <c r="L865" s="148">
        <v>12.025</v>
      </c>
      <c r="M865" s="148">
        <v>202.14599999999999</v>
      </c>
      <c r="N865" s="148">
        <v>224.38</v>
      </c>
      <c r="O865" s="148">
        <v>93.603999999999999</v>
      </c>
      <c r="P865" s="148">
        <v>3.7320000000000002</v>
      </c>
      <c r="Q865" s="21">
        <f t="shared" si="134"/>
        <v>33.706074999999998</v>
      </c>
      <c r="R865" s="21">
        <f t="shared" si="135"/>
        <v>646.260762</v>
      </c>
      <c r="S865" s="21">
        <f t="shared" si="136"/>
        <v>437.76537999999999</v>
      </c>
      <c r="T865" s="21">
        <f t="shared" si="137"/>
        <v>297.28630400000003</v>
      </c>
      <c r="U865" s="22">
        <f t="shared" si="138"/>
        <v>1415.018521</v>
      </c>
      <c r="V865" s="39">
        <f t="shared" si="139"/>
        <v>0.83417891105411113</v>
      </c>
    </row>
    <row r="866" spans="1:22">
      <c r="A866">
        <v>861</v>
      </c>
      <c r="B866" s="155">
        <f t="shared" si="140"/>
        <v>41310</v>
      </c>
      <c r="C866" s="148">
        <f t="shared" si="131"/>
        <v>2013</v>
      </c>
      <c r="D866" s="148">
        <f t="shared" si="132"/>
        <v>2</v>
      </c>
      <c r="E866" s="152">
        <v>21</v>
      </c>
      <c r="F866" s="153">
        <v>20.465</v>
      </c>
      <c r="G866" s="154">
        <v>778.27599999999995</v>
      </c>
      <c r="H866" s="154">
        <v>560.34900000000005</v>
      </c>
      <c r="I866" s="154">
        <v>361.137</v>
      </c>
      <c r="J866" s="151">
        <v>7.125</v>
      </c>
      <c r="K866" s="149">
        <f t="shared" si="133"/>
        <v>1727.3520000000001</v>
      </c>
      <c r="L866" s="148">
        <v>12.856999999999999</v>
      </c>
      <c r="M866" s="148">
        <v>196.96600000000001</v>
      </c>
      <c r="N866" s="148">
        <v>231.54599999999999</v>
      </c>
      <c r="O866" s="148">
        <v>100.633</v>
      </c>
      <c r="P866" s="148">
        <v>3.7320000000000002</v>
      </c>
      <c r="Q866" s="21">
        <f t="shared" si="134"/>
        <v>36.038170999999998</v>
      </c>
      <c r="R866" s="21">
        <f t="shared" si="135"/>
        <v>629.70030200000008</v>
      </c>
      <c r="S866" s="21">
        <f t="shared" si="136"/>
        <v>451.74624599999999</v>
      </c>
      <c r="T866" s="21">
        <f t="shared" si="137"/>
        <v>319.61040800000001</v>
      </c>
      <c r="U866" s="22">
        <f t="shared" si="138"/>
        <v>1437.095127</v>
      </c>
      <c r="V866" s="39">
        <f t="shared" si="139"/>
        <v>0.83196425916663197</v>
      </c>
    </row>
    <row r="867" spans="1:22">
      <c r="A867">
        <v>862</v>
      </c>
      <c r="B867" s="155">
        <f t="shared" si="140"/>
        <v>41310</v>
      </c>
      <c r="C867" s="148">
        <f t="shared" si="131"/>
        <v>2013</v>
      </c>
      <c r="D867" s="148">
        <f t="shared" si="132"/>
        <v>2</v>
      </c>
      <c r="E867" s="152">
        <v>22</v>
      </c>
      <c r="F867" s="153">
        <v>21.166</v>
      </c>
      <c r="G867" s="154">
        <v>767.452</v>
      </c>
      <c r="H867" s="154">
        <v>669.05399999999997</v>
      </c>
      <c r="I867" s="154">
        <v>372.25700000000001</v>
      </c>
      <c r="J867" s="151">
        <v>7.29</v>
      </c>
      <c r="K867" s="149">
        <f t="shared" si="133"/>
        <v>1837.2190000000001</v>
      </c>
      <c r="L867" s="148">
        <v>13.138</v>
      </c>
      <c r="M867" s="148">
        <v>194.96</v>
      </c>
      <c r="N867" s="148">
        <v>266.94200000000001</v>
      </c>
      <c r="O867" s="148">
        <v>104.157</v>
      </c>
      <c r="P867" s="148">
        <v>3.7320000000000002</v>
      </c>
      <c r="Q867" s="21">
        <f t="shared" si="134"/>
        <v>36.825814000000001</v>
      </c>
      <c r="R867" s="21">
        <f t="shared" si="135"/>
        <v>623.28712000000007</v>
      </c>
      <c r="S867" s="21">
        <f t="shared" si="136"/>
        <v>520.80384200000003</v>
      </c>
      <c r="T867" s="21">
        <f t="shared" si="137"/>
        <v>330.80263200000002</v>
      </c>
      <c r="U867" s="22">
        <f t="shared" si="138"/>
        <v>1511.7194079999999</v>
      </c>
      <c r="V867" s="39">
        <f t="shared" si="139"/>
        <v>0.82283027118704954</v>
      </c>
    </row>
    <row r="868" spans="1:22">
      <c r="A868">
        <v>863</v>
      </c>
      <c r="B868" s="155">
        <f t="shared" si="140"/>
        <v>41310</v>
      </c>
      <c r="C868" s="148">
        <f t="shared" si="131"/>
        <v>2013</v>
      </c>
      <c r="D868" s="148">
        <f t="shared" si="132"/>
        <v>2</v>
      </c>
      <c r="E868" s="152">
        <v>23</v>
      </c>
      <c r="F868" s="153">
        <v>27.745000000000001</v>
      </c>
      <c r="G868" s="154">
        <v>765.06500000000005</v>
      </c>
      <c r="H868" s="154">
        <v>640.39800000000002</v>
      </c>
      <c r="I868" s="154">
        <v>363.91800000000001</v>
      </c>
      <c r="J868" s="151">
        <v>7.3479999999999999</v>
      </c>
      <c r="K868" s="149">
        <f t="shared" si="133"/>
        <v>1804.4740000000002</v>
      </c>
      <c r="L868" s="148">
        <v>17.276</v>
      </c>
      <c r="M868" s="148">
        <v>195.3</v>
      </c>
      <c r="N868" s="148">
        <v>256.76900000000001</v>
      </c>
      <c r="O868" s="148">
        <v>102.029</v>
      </c>
      <c r="P868" s="148">
        <v>3.7320000000000002</v>
      </c>
      <c r="Q868" s="21">
        <f t="shared" si="134"/>
        <v>48.424627999999998</v>
      </c>
      <c r="R868" s="21">
        <f t="shared" si="135"/>
        <v>624.3741</v>
      </c>
      <c r="S868" s="21">
        <f t="shared" si="136"/>
        <v>500.95631900000001</v>
      </c>
      <c r="T868" s="21">
        <f t="shared" si="137"/>
        <v>324.044104</v>
      </c>
      <c r="U868" s="22">
        <f t="shared" si="138"/>
        <v>1497.7991510000002</v>
      </c>
      <c r="V868" s="39">
        <f t="shared" si="139"/>
        <v>0.83004751024398249</v>
      </c>
    </row>
    <row r="869" spans="1:22">
      <c r="A869">
        <v>864</v>
      </c>
      <c r="B869" s="155">
        <f t="shared" si="140"/>
        <v>41310</v>
      </c>
      <c r="C869" s="148">
        <f t="shared" si="131"/>
        <v>2013</v>
      </c>
      <c r="D869" s="148">
        <f t="shared" si="132"/>
        <v>2</v>
      </c>
      <c r="E869" s="152">
        <v>24</v>
      </c>
      <c r="F869" s="153">
        <v>31.303000000000001</v>
      </c>
      <c r="G869" s="154">
        <v>715.21699999999998</v>
      </c>
      <c r="H869" s="154">
        <v>675.27700000000004</v>
      </c>
      <c r="I869" s="154">
        <v>304.387</v>
      </c>
      <c r="J869" s="151">
        <v>7.5309999999999997</v>
      </c>
      <c r="K869" s="149">
        <f t="shared" si="133"/>
        <v>1733.7149999999999</v>
      </c>
      <c r="L869" s="148">
        <v>18.815999999999999</v>
      </c>
      <c r="M869" s="148">
        <v>185.57400000000001</v>
      </c>
      <c r="N869" s="148">
        <v>272.61399999999998</v>
      </c>
      <c r="O869" s="148">
        <v>85.765000000000001</v>
      </c>
      <c r="P869" s="148">
        <v>3.7320000000000002</v>
      </c>
      <c r="Q869" s="21">
        <f t="shared" si="134"/>
        <v>52.741247999999999</v>
      </c>
      <c r="R869" s="21">
        <f t="shared" si="135"/>
        <v>593.280078</v>
      </c>
      <c r="S869" s="21">
        <f t="shared" si="136"/>
        <v>531.86991399999999</v>
      </c>
      <c r="T869" s="21">
        <f t="shared" si="137"/>
        <v>272.38964000000004</v>
      </c>
      <c r="U869" s="22">
        <f t="shared" si="138"/>
        <v>1450.28088</v>
      </c>
      <c r="V869" s="39">
        <f t="shared" si="139"/>
        <v>0.8365163132348743</v>
      </c>
    </row>
    <row r="870" spans="1:22">
      <c r="A870">
        <v>865</v>
      </c>
      <c r="B870" s="155">
        <f t="shared" si="140"/>
        <v>41311</v>
      </c>
      <c r="C870" s="148">
        <f t="shared" si="131"/>
        <v>2013</v>
      </c>
      <c r="D870" s="148">
        <f t="shared" si="132"/>
        <v>2</v>
      </c>
      <c r="E870" s="152">
        <v>1</v>
      </c>
      <c r="F870" s="153">
        <v>35.246000000000002</v>
      </c>
      <c r="G870" s="154">
        <v>718.16800000000001</v>
      </c>
      <c r="H870" s="154">
        <v>642.35900000000004</v>
      </c>
      <c r="I870" s="154">
        <v>233.15899999999999</v>
      </c>
      <c r="J870" s="151">
        <v>7.7930000000000001</v>
      </c>
      <c r="K870" s="149">
        <f t="shared" si="133"/>
        <v>1636.7250000000001</v>
      </c>
      <c r="L870" s="148">
        <v>21.506</v>
      </c>
      <c r="M870" s="148">
        <v>197.76300000000001</v>
      </c>
      <c r="N870" s="148">
        <v>255.35499999999999</v>
      </c>
      <c r="O870" s="148">
        <v>66.7</v>
      </c>
      <c r="P870" s="148">
        <v>3.8079999999999998</v>
      </c>
      <c r="Q870" s="21">
        <f t="shared" si="134"/>
        <v>60.281317999999999</v>
      </c>
      <c r="R870" s="21">
        <f t="shared" si="135"/>
        <v>632.24831100000006</v>
      </c>
      <c r="S870" s="21">
        <f t="shared" si="136"/>
        <v>498.19760500000001</v>
      </c>
      <c r="T870" s="21">
        <f t="shared" si="137"/>
        <v>211.83920000000001</v>
      </c>
      <c r="U870" s="22">
        <f t="shared" si="138"/>
        <v>1402.5664340000003</v>
      </c>
      <c r="V870" s="39">
        <f t="shared" si="139"/>
        <v>0.85693469214437379</v>
      </c>
    </row>
    <row r="871" spans="1:22">
      <c r="A871">
        <v>866</v>
      </c>
      <c r="B871" s="155">
        <f t="shared" si="140"/>
        <v>41311</v>
      </c>
      <c r="C871" s="148">
        <f t="shared" si="131"/>
        <v>2013</v>
      </c>
      <c r="D871" s="148">
        <f t="shared" si="132"/>
        <v>2</v>
      </c>
      <c r="E871" s="152">
        <v>2</v>
      </c>
      <c r="F871" s="153">
        <v>38.179000000000002</v>
      </c>
      <c r="G871" s="154">
        <v>722.029</v>
      </c>
      <c r="H871" s="154">
        <v>610.40700000000004</v>
      </c>
      <c r="I871" s="154">
        <v>175.285</v>
      </c>
      <c r="J871" s="151">
        <v>7.843</v>
      </c>
      <c r="K871" s="149">
        <f t="shared" si="133"/>
        <v>1553.7430000000002</v>
      </c>
      <c r="L871" s="148">
        <v>22.734999999999999</v>
      </c>
      <c r="M871" s="148">
        <v>198.32599999999999</v>
      </c>
      <c r="N871" s="148">
        <v>230.703</v>
      </c>
      <c r="O871" s="148">
        <v>49.042999999999999</v>
      </c>
      <c r="P871" s="148">
        <v>3.8079999999999998</v>
      </c>
      <c r="Q871" s="21">
        <f t="shared" si="134"/>
        <v>63.726205</v>
      </c>
      <c r="R871" s="21">
        <f t="shared" si="135"/>
        <v>634.04822200000001</v>
      </c>
      <c r="S871" s="21">
        <f t="shared" si="136"/>
        <v>450.10155300000002</v>
      </c>
      <c r="T871" s="21">
        <f t="shared" si="137"/>
        <v>155.76056800000001</v>
      </c>
      <c r="U871" s="22">
        <f t="shared" si="138"/>
        <v>1303.6365479999999</v>
      </c>
      <c r="V871" s="39">
        <f t="shared" si="139"/>
        <v>0.83902971598263021</v>
      </c>
    </row>
    <row r="872" spans="1:22">
      <c r="A872">
        <v>867</v>
      </c>
      <c r="B872" s="155">
        <f t="shared" si="140"/>
        <v>41311</v>
      </c>
      <c r="C872" s="148">
        <f t="shared" si="131"/>
        <v>2013</v>
      </c>
      <c r="D872" s="148">
        <f t="shared" si="132"/>
        <v>2</v>
      </c>
      <c r="E872" s="152">
        <v>3</v>
      </c>
      <c r="F872" s="153">
        <v>38.219000000000001</v>
      </c>
      <c r="G872" s="154">
        <v>724.87699999999995</v>
      </c>
      <c r="H872" s="154">
        <v>573.60799999999995</v>
      </c>
      <c r="I872" s="154">
        <v>136.39400000000001</v>
      </c>
      <c r="J872" s="151">
        <v>7.9660000000000002</v>
      </c>
      <c r="K872" s="149">
        <f t="shared" si="133"/>
        <v>1481.0639999999999</v>
      </c>
      <c r="L872" s="148">
        <v>22.306000000000001</v>
      </c>
      <c r="M872" s="148">
        <v>198.559</v>
      </c>
      <c r="N872" s="148">
        <v>218.839</v>
      </c>
      <c r="O872" s="148">
        <v>37.118000000000002</v>
      </c>
      <c r="P872" s="148">
        <v>3.8079999999999998</v>
      </c>
      <c r="Q872" s="21">
        <f t="shared" si="134"/>
        <v>62.523718000000002</v>
      </c>
      <c r="R872" s="21">
        <f t="shared" si="135"/>
        <v>634.79312300000004</v>
      </c>
      <c r="S872" s="21">
        <f t="shared" si="136"/>
        <v>426.95488900000004</v>
      </c>
      <c r="T872" s="21">
        <f t="shared" si="137"/>
        <v>117.88676800000002</v>
      </c>
      <c r="U872" s="22">
        <f t="shared" si="138"/>
        <v>1242.1584980000002</v>
      </c>
      <c r="V872" s="39">
        <f t="shared" si="139"/>
        <v>0.8386933299303746</v>
      </c>
    </row>
    <row r="873" spans="1:22">
      <c r="A873">
        <v>868</v>
      </c>
      <c r="B873" s="155">
        <f t="shared" si="140"/>
        <v>41311</v>
      </c>
      <c r="C873" s="148">
        <f t="shared" si="131"/>
        <v>2013</v>
      </c>
      <c r="D873" s="148">
        <f t="shared" si="132"/>
        <v>2</v>
      </c>
      <c r="E873" s="152">
        <v>4</v>
      </c>
      <c r="F873" s="153">
        <v>36.021999999999998</v>
      </c>
      <c r="G873" s="154">
        <v>726.11</v>
      </c>
      <c r="H873" s="154">
        <v>565.149</v>
      </c>
      <c r="I873" s="154">
        <v>107.029</v>
      </c>
      <c r="J873" s="151">
        <v>8.0739999999999998</v>
      </c>
      <c r="K873" s="149">
        <f t="shared" si="133"/>
        <v>1442.384</v>
      </c>
      <c r="L873" s="148">
        <v>21.113</v>
      </c>
      <c r="M873" s="148">
        <v>199.01900000000001</v>
      </c>
      <c r="N873" s="148">
        <v>205.68700000000001</v>
      </c>
      <c r="O873" s="148">
        <v>27.945</v>
      </c>
      <c r="P873" s="148">
        <v>3.8079999999999998</v>
      </c>
      <c r="Q873" s="21">
        <f t="shared" si="134"/>
        <v>59.179738999999998</v>
      </c>
      <c r="R873" s="21">
        <f t="shared" si="135"/>
        <v>636.26374299999998</v>
      </c>
      <c r="S873" s="21">
        <f t="shared" si="136"/>
        <v>401.29533700000002</v>
      </c>
      <c r="T873" s="21">
        <f t="shared" si="137"/>
        <v>88.753320000000002</v>
      </c>
      <c r="U873" s="22">
        <f t="shared" si="138"/>
        <v>1185.4921390000002</v>
      </c>
      <c r="V873" s="39">
        <f t="shared" si="139"/>
        <v>0.82189773250396581</v>
      </c>
    </row>
    <row r="874" spans="1:22">
      <c r="A874">
        <v>869</v>
      </c>
      <c r="B874" s="155">
        <f t="shared" si="140"/>
        <v>41311</v>
      </c>
      <c r="C874" s="148">
        <f t="shared" si="131"/>
        <v>2013</v>
      </c>
      <c r="D874" s="148">
        <f t="shared" si="132"/>
        <v>2</v>
      </c>
      <c r="E874" s="152">
        <v>5</v>
      </c>
      <c r="F874" s="153">
        <v>36.981999999999999</v>
      </c>
      <c r="G874" s="154">
        <v>717.88800000000003</v>
      </c>
      <c r="H874" s="154">
        <v>555.39499999999998</v>
      </c>
      <c r="I874" s="154">
        <v>90.978999999999999</v>
      </c>
      <c r="J874" s="151">
        <v>8.1069999999999993</v>
      </c>
      <c r="K874" s="149">
        <f t="shared" si="133"/>
        <v>1409.3509999999999</v>
      </c>
      <c r="L874" s="148">
        <v>21.664000000000001</v>
      </c>
      <c r="M874" s="148">
        <v>196.929</v>
      </c>
      <c r="N874" s="148">
        <v>206.31299999999999</v>
      </c>
      <c r="O874" s="148">
        <v>23.675000000000001</v>
      </c>
      <c r="P874" s="148">
        <v>3.8079999999999998</v>
      </c>
      <c r="Q874" s="21">
        <f t="shared" si="134"/>
        <v>60.724192000000002</v>
      </c>
      <c r="R874" s="21">
        <f t="shared" si="135"/>
        <v>629.58201300000007</v>
      </c>
      <c r="S874" s="21">
        <f t="shared" si="136"/>
        <v>402.51666299999999</v>
      </c>
      <c r="T874" s="21">
        <f t="shared" si="137"/>
        <v>75.191800000000001</v>
      </c>
      <c r="U874" s="22">
        <f t="shared" si="138"/>
        <v>1168.0146680000003</v>
      </c>
      <c r="V874" s="39">
        <f t="shared" si="139"/>
        <v>0.82876066217712996</v>
      </c>
    </row>
    <row r="875" spans="1:22">
      <c r="A875">
        <v>870</v>
      </c>
      <c r="B875" s="155">
        <f t="shared" si="140"/>
        <v>41311</v>
      </c>
      <c r="C875" s="148">
        <f t="shared" si="131"/>
        <v>2013</v>
      </c>
      <c r="D875" s="148">
        <f t="shared" si="132"/>
        <v>2</v>
      </c>
      <c r="E875" s="152">
        <v>6</v>
      </c>
      <c r="F875" s="153">
        <v>35.594000000000001</v>
      </c>
      <c r="G875" s="154">
        <v>715.74699999999996</v>
      </c>
      <c r="H875" s="154">
        <v>535.13400000000001</v>
      </c>
      <c r="I875" s="154">
        <v>81.893000000000001</v>
      </c>
      <c r="J875" s="151">
        <v>6.085</v>
      </c>
      <c r="K875" s="149">
        <f t="shared" si="133"/>
        <v>1374.453</v>
      </c>
      <c r="L875" s="148">
        <v>20.835000000000001</v>
      </c>
      <c r="M875" s="148">
        <v>196.512</v>
      </c>
      <c r="N875" s="148">
        <v>201.946</v>
      </c>
      <c r="O875" s="148">
        <v>21.431999999999999</v>
      </c>
      <c r="P875" s="148">
        <v>4.1029999999999998</v>
      </c>
      <c r="Q875" s="21">
        <f t="shared" si="134"/>
        <v>58.400505000000003</v>
      </c>
      <c r="R875" s="21">
        <f t="shared" si="135"/>
        <v>628.24886400000003</v>
      </c>
      <c r="S875" s="21">
        <f t="shared" si="136"/>
        <v>393.996646</v>
      </c>
      <c r="T875" s="21">
        <f t="shared" si="137"/>
        <v>68.068032000000002</v>
      </c>
      <c r="U875" s="22">
        <f t="shared" si="138"/>
        <v>1148.7140469999999</v>
      </c>
      <c r="V875" s="39">
        <f t="shared" si="139"/>
        <v>0.83576087869137761</v>
      </c>
    </row>
    <row r="876" spans="1:22">
      <c r="A876">
        <v>871</v>
      </c>
      <c r="B876" s="155">
        <f t="shared" si="140"/>
        <v>41311</v>
      </c>
      <c r="C876" s="148">
        <f t="shared" si="131"/>
        <v>2013</v>
      </c>
      <c r="D876" s="148">
        <f t="shared" si="132"/>
        <v>2</v>
      </c>
      <c r="E876" s="152">
        <v>7</v>
      </c>
      <c r="F876" s="153">
        <v>36.476999999999997</v>
      </c>
      <c r="G876" s="154">
        <v>717.43600000000004</v>
      </c>
      <c r="H876" s="154">
        <v>547.13599999999997</v>
      </c>
      <c r="I876" s="154">
        <v>83.311999999999998</v>
      </c>
      <c r="J876" s="151">
        <v>0</v>
      </c>
      <c r="K876" s="149">
        <f t="shared" si="133"/>
        <v>1384.3609999999999</v>
      </c>
      <c r="L876" s="148">
        <v>21.35</v>
      </c>
      <c r="M876" s="148">
        <v>196.376</v>
      </c>
      <c r="N876" s="148">
        <v>206.95099999999999</v>
      </c>
      <c r="O876" s="148">
        <v>21.504999999999999</v>
      </c>
      <c r="P876" s="148">
        <v>0</v>
      </c>
      <c r="Q876" s="21">
        <f t="shared" si="134"/>
        <v>59.844050000000003</v>
      </c>
      <c r="R876" s="21">
        <f t="shared" si="135"/>
        <v>627.81407200000001</v>
      </c>
      <c r="S876" s="21">
        <f t="shared" si="136"/>
        <v>403.76140099999998</v>
      </c>
      <c r="T876" s="21">
        <f t="shared" si="137"/>
        <v>68.299880000000002</v>
      </c>
      <c r="U876" s="22">
        <f t="shared" si="138"/>
        <v>1159.7194030000001</v>
      </c>
      <c r="V876" s="39">
        <f t="shared" si="139"/>
        <v>0.83772903382860409</v>
      </c>
    </row>
    <row r="877" spans="1:22">
      <c r="A877">
        <v>872</v>
      </c>
      <c r="B877" s="155">
        <f t="shared" si="140"/>
        <v>41311</v>
      </c>
      <c r="C877" s="148">
        <f t="shared" si="131"/>
        <v>2013</v>
      </c>
      <c r="D877" s="148">
        <f t="shared" si="132"/>
        <v>2</v>
      </c>
      <c r="E877" s="152">
        <v>8</v>
      </c>
      <c r="F877" s="153">
        <v>37.148000000000003</v>
      </c>
      <c r="G877" s="154">
        <v>720.798</v>
      </c>
      <c r="H877" s="154">
        <v>551.66499999999996</v>
      </c>
      <c r="I877" s="154">
        <v>101.182</v>
      </c>
      <c r="J877" s="151">
        <v>0</v>
      </c>
      <c r="K877" s="149">
        <f t="shared" si="133"/>
        <v>1410.7929999999999</v>
      </c>
      <c r="L877" s="148">
        <v>21.738</v>
      </c>
      <c r="M877" s="148">
        <v>197.61699999999999</v>
      </c>
      <c r="N877" s="148">
        <v>216.44800000000001</v>
      </c>
      <c r="O877" s="148">
        <v>26.021999999999998</v>
      </c>
      <c r="P877" s="148">
        <v>0</v>
      </c>
      <c r="Q877" s="21">
        <f t="shared" si="134"/>
        <v>60.931613999999996</v>
      </c>
      <c r="R877" s="21">
        <f t="shared" si="135"/>
        <v>631.78154899999993</v>
      </c>
      <c r="S877" s="21">
        <f t="shared" si="136"/>
        <v>422.29004800000001</v>
      </c>
      <c r="T877" s="21">
        <f t="shared" si="137"/>
        <v>82.645871999999997</v>
      </c>
      <c r="U877" s="22">
        <f t="shared" si="138"/>
        <v>1197.649083</v>
      </c>
      <c r="V877" s="39">
        <f t="shared" si="139"/>
        <v>0.84891907104727637</v>
      </c>
    </row>
    <row r="878" spans="1:22">
      <c r="A878">
        <v>873</v>
      </c>
      <c r="B878" s="155">
        <f t="shared" si="140"/>
        <v>41311</v>
      </c>
      <c r="C878" s="148">
        <f t="shared" si="131"/>
        <v>2013</v>
      </c>
      <c r="D878" s="148">
        <f t="shared" si="132"/>
        <v>2</v>
      </c>
      <c r="E878" s="152">
        <v>9</v>
      </c>
      <c r="F878" s="153">
        <v>38.054000000000002</v>
      </c>
      <c r="G878" s="154">
        <v>735.95</v>
      </c>
      <c r="H878" s="154">
        <v>540.34</v>
      </c>
      <c r="I878" s="154">
        <v>122.178</v>
      </c>
      <c r="J878" s="151">
        <v>0</v>
      </c>
      <c r="K878" s="149">
        <f t="shared" si="133"/>
        <v>1436.5219999999999</v>
      </c>
      <c r="L878" s="148">
        <v>22.317</v>
      </c>
      <c r="M878" s="148">
        <v>202.35599999999999</v>
      </c>
      <c r="N878" s="148">
        <v>234.40799999999999</v>
      </c>
      <c r="O878" s="148">
        <v>31.536999999999999</v>
      </c>
      <c r="P878" s="148">
        <v>0</v>
      </c>
      <c r="Q878" s="21">
        <f t="shared" si="134"/>
        <v>62.554550999999996</v>
      </c>
      <c r="R878" s="21">
        <f t="shared" si="135"/>
        <v>646.93213200000002</v>
      </c>
      <c r="S878" s="21">
        <f t="shared" si="136"/>
        <v>457.33000799999996</v>
      </c>
      <c r="T878" s="21">
        <f t="shared" si="137"/>
        <v>100.161512</v>
      </c>
      <c r="U878" s="22">
        <f t="shared" si="138"/>
        <v>1266.9782029999999</v>
      </c>
      <c r="V878" s="39">
        <f t="shared" si="139"/>
        <v>0.88197619180214426</v>
      </c>
    </row>
    <row r="879" spans="1:22">
      <c r="A879">
        <v>874</v>
      </c>
      <c r="B879" s="155">
        <f t="shared" si="140"/>
        <v>41311</v>
      </c>
      <c r="C879" s="148">
        <f t="shared" si="131"/>
        <v>2013</v>
      </c>
      <c r="D879" s="148">
        <f t="shared" si="132"/>
        <v>2</v>
      </c>
      <c r="E879" s="152">
        <v>10</v>
      </c>
      <c r="F879" s="153">
        <v>35.659999999999997</v>
      </c>
      <c r="G879" s="154">
        <v>860.65300000000002</v>
      </c>
      <c r="H879" s="154">
        <v>523.58500000000004</v>
      </c>
      <c r="I879" s="154">
        <v>136.9</v>
      </c>
      <c r="J879" s="151">
        <v>0</v>
      </c>
      <c r="K879" s="149">
        <f t="shared" si="133"/>
        <v>1556.7980000000002</v>
      </c>
      <c r="L879" s="148">
        <v>20.864000000000001</v>
      </c>
      <c r="M879" s="148">
        <v>239.494</v>
      </c>
      <c r="N879" s="148">
        <v>227.75899999999999</v>
      </c>
      <c r="O879" s="148">
        <v>35.435000000000002</v>
      </c>
      <c r="P879" s="148">
        <v>0</v>
      </c>
      <c r="Q879" s="21">
        <f t="shared" si="134"/>
        <v>58.481791999999999</v>
      </c>
      <c r="R879" s="21">
        <f t="shared" si="135"/>
        <v>765.66231800000003</v>
      </c>
      <c r="S879" s="21">
        <f t="shared" si="136"/>
        <v>444.35780899999997</v>
      </c>
      <c r="T879" s="21">
        <f t="shared" si="137"/>
        <v>112.54156000000002</v>
      </c>
      <c r="U879" s="22">
        <f t="shared" si="138"/>
        <v>1381.0434790000002</v>
      </c>
      <c r="V879" s="39">
        <f t="shared" si="139"/>
        <v>0.88710512153792587</v>
      </c>
    </row>
    <row r="880" spans="1:22">
      <c r="A880">
        <v>875</v>
      </c>
      <c r="B880" s="155">
        <f t="shared" si="140"/>
        <v>41311</v>
      </c>
      <c r="C880" s="148">
        <f t="shared" si="131"/>
        <v>2013</v>
      </c>
      <c r="D880" s="148">
        <f t="shared" si="132"/>
        <v>2</v>
      </c>
      <c r="E880" s="152">
        <v>11</v>
      </c>
      <c r="F880" s="153">
        <v>36.011000000000003</v>
      </c>
      <c r="G880" s="154">
        <v>1002.667</v>
      </c>
      <c r="H880" s="154">
        <v>440.19900000000001</v>
      </c>
      <c r="I880" s="154">
        <v>183.42099999999999</v>
      </c>
      <c r="J880" s="151">
        <v>0</v>
      </c>
      <c r="K880" s="149">
        <f t="shared" si="133"/>
        <v>1662.2980000000002</v>
      </c>
      <c r="L880" s="148">
        <v>21.007999999999999</v>
      </c>
      <c r="M880" s="148">
        <v>275.63900000000001</v>
      </c>
      <c r="N880" s="148">
        <v>194.82900000000001</v>
      </c>
      <c r="O880" s="148">
        <v>49.755000000000003</v>
      </c>
      <c r="P880" s="148">
        <v>0</v>
      </c>
      <c r="Q880" s="21">
        <f t="shared" si="134"/>
        <v>58.885423999999993</v>
      </c>
      <c r="R880" s="21">
        <f t="shared" si="135"/>
        <v>881.21788300000003</v>
      </c>
      <c r="S880" s="21">
        <f t="shared" si="136"/>
        <v>380.11137900000006</v>
      </c>
      <c r="T880" s="21">
        <f t="shared" si="137"/>
        <v>158.02188000000001</v>
      </c>
      <c r="U880" s="22">
        <f t="shared" si="138"/>
        <v>1478.236566</v>
      </c>
      <c r="V880" s="39">
        <f t="shared" si="139"/>
        <v>0.88927290173001461</v>
      </c>
    </row>
    <row r="881" spans="1:22">
      <c r="A881">
        <v>876</v>
      </c>
      <c r="B881" s="155">
        <f t="shared" si="140"/>
        <v>41311</v>
      </c>
      <c r="C881" s="148">
        <f t="shared" si="131"/>
        <v>2013</v>
      </c>
      <c r="D881" s="148">
        <f t="shared" si="132"/>
        <v>2</v>
      </c>
      <c r="E881" s="152">
        <v>12</v>
      </c>
      <c r="F881" s="153">
        <v>35.81</v>
      </c>
      <c r="G881" s="154">
        <v>1033.126</v>
      </c>
      <c r="H881" s="154">
        <v>416.15499999999997</v>
      </c>
      <c r="I881" s="154">
        <v>234.24299999999999</v>
      </c>
      <c r="J881" s="151">
        <v>0</v>
      </c>
      <c r="K881" s="149">
        <f t="shared" si="133"/>
        <v>1719.3339999999998</v>
      </c>
      <c r="L881" s="148">
        <v>20.902000000000001</v>
      </c>
      <c r="M881" s="148">
        <v>282.55700000000002</v>
      </c>
      <c r="N881" s="148">
        <v>189.33500000000001</v>
      </c>
      <c r="O881" s="148">
        <v>67.442999999999998</v>
      </c>
      <c r="P881" s="148">
        <v>0</v>
      </c>
      <c r="Q881" s="21">
        <f t="shared" si="134"/>
        <v>58.588306000000003</v>
      </c>
      <c r="R881" s="21">
        <f t="shared" si="135"/>
        <v>903.33472900000004</v>
      </c>
      <c r="S881" s="21">
        <f t="shared" si="136"/>
        <v>369.39258500000005</v>
      </c>
      <c r="T881" s="21">
        <f t="shared" si="137"/>
        <v>214.19896800000001</v>
      </c>
      <c r="U881" s="22">
        <f t="shared" si="138"/>
        <v>1545.514588</v>
      </c>
      <c r="V881" s="39">
        <f t="shared" si="139"/>
        <v>0.8989030566486792</v>
      </c>
    </row>
    <row r="882" spans="1:22">
      <c r="A882">
        <v>877</v>
      </c>
      <c r="B882" s="155">
        <f t="shared" si="140"/>
        <v>41311</v>
      </c>
      <c r="C882" s="148">
        <f t="shared" si="131"/>
        <v>2013</v>
      </c>
      <c r="D882" s="148">
        <f t="shared" si="132"/>
        <v>2</v>
      </c>
      <c r="E882" s="152">
        <v>13</v>
      </c>
      <c r="F882" s="153">
        <v>35.92</v>
      </c>
      <c r="G882" s="154">
        <v>1038.1489999999999</v>
      </c>
      <c r="H882" s="154">
        <v>444.97300000000001</v>
      </c>
      <c r="I882" s="154">
        <v>249.565</v>
      </c>
      <c r="J882" s="151">
        <v>0</v>
      </c>
      <c r="K882" s="149">
        <f t="shared" si="133"/>
        <v>1768.607</v>
      </c>
      <c r="L882" s="148">
        <v>20.94</v>
      </c>
      <c r="M882" s="148">
        <v>284.16000000000003</v>
      </c>
      <c r="N882" s="148">
        <v>187.66499999999999</v>
      </c>
      <c r="O882" s="148">
        <v>73.623999999999995</v>
      </c>
      <c r="P882" s="148">
        <v>0</v>
      </c>
      <c r="Q882" s="21">
        <f t="shared" si="134"/>
        <v>58.69482</v>
      </c>
      <c r="R882" s="21">
        <f t="shared" si="135"/>
        <v>908.45952000000011</v>
      </c>
      <c r="S882" s="21">
        <f t="shared" si="136"/>
        <v>366.13441499999999</v>
      </c>
      <c r="T882" s="21">
        <f t="shared" si="137"/>
        <v>233.829824</v>
      </c>
      <c r="U882" s="22">
        <f t="shared" si="138"/>
        <v>1567.118579</v>
      </c>
      <c r="V882" s="39">
        <f t="shared" si="139"/>
        <v>0.88607507433816557</v>
      </c>
    </row>
    <row r="883" spans="1:22">
      <c r="A883">
        <v>878</v>
      </c>
      <c r="B883" s="155">
        <f t="shared" si="140"/>
        <v>41311</v>
      </c>
      <c r="C883" s="148">
        <f t="shared" si="131"/>
        <v>2013</v>
      </c>
      <c r="D883" s="148">
        <f t="shared" si="132"/>
        <v>2</v>
      </c>
      <c r="E883" s="152">
        <v>14</v>
      </c>
      <c r="F883" s="153">
        <v>36.390999999999998</v>
      </c>
      <c r="G883" s="154">
        <v>1048.1559999999999</v>
      </c>
      <c r="H883" s="154">
        <v>432.68599999999998</v>
      </c>
      <c r="I883" s="154">
        <v>275.79199999999997</v>
      </c>
      <c r="J883" s="151">
        <v>6.2080000000000002</v>
      </c>
      <c r="K883" s="149">
        <f t="shared" si="133"/>
        <v>1799.2329999999999</v>
      </c>
      <c r="L883" s="148">
        <v>21.265999999999998</v>
      </c>
      <c r="M883" s="148">
        <v>286.798</v>
      </c>
      <c r="N883" s="148">
        <v>180.642</v>
      </c>
      <c r="O883" s="148">
        <v>80.557000000000002</v>
      </c>
      <c r="P883" s="148">
        <v>3.3410000000000002</v>
      </c>
      <c r="Q883" s="21">
        <f t="shared" si="134"/>
        <v>59.608597999999994</v>
      </c>
      <c r="R883" s="21">
        <f t="shared" si="135"/>
        <v>916.89320600000008</v>
      </c>
      <c r="S883" s="21">
        <f t="shared" si="136"/>
        <v>352.43254200000001</v>
      </c>
      <c r="T883" s="21">
        <f t="shared" si="137"/>
        <v>255.84903200000002</v>
      </c>
      <c r="U883" s="22">
        <f t="shared" si="138"/>
        <v>1584.7833780000001</v>
      </c>
      <c r="V883" s="39">
        <f t="shared" si="139"/>
        <v>0.88081053315496105</v>
      </c>
    </row>
    <row r="884" spans="1:22">
      <c r="A884">
        <v>879</v>
      </c>
      <c r="B884" s="155">
        <f t="shared" si="140"/>
        <v>41311</v>
      </c>
      <c r="C884" s="148">
        <f t="shared" si="131"/>
        <v>2013</v>
      </c>
      <c r="D884" s="148">
        <f t="shared" si="132"/>
        <v>2</v>
      </c>
      <c r="E884" s="152">
        <v>15</v>
      </c>
      <c r="F884" s="153">
        <v>38.07</v>
      </c>
      <c r="G884" s="154">
        <v>1061.6420000000001</v>
      </c>
      <c r="H884" s="154">
        <v>412.88499999999999</v>
      </c>
      <c r="I884" s="154">
        <v>332.83699999999999</v>
      </c>
      <c r="J884" s="151">
        <v>7.3730000000000002</v>
      </c>
      <c r="K884" s="149">
        <f t="shared" si="133"/>
        <v>1852.807</v>
      </c>
      <c r="L884" s="148">
        <v>22.163</v>
      </c>
      <c r="M884" s="148">
        <v>289.80799999999999</v>
      </c>
      <c r="N884" s="148">
        <v>172.14500000000001</v>
      </c>
      <c r="O884" s="148">
        <v>96.603999999999999</v>
      </c>
      <c r="P884" s="148">
        <v>3.3410000000000002</v>
      </c>
      <c r="Q884" s="21">
        <f t="shared" si="134"/>
        <v>62.122889000000001</v>
      </c>
      <c r="R884" s="21">
        <f t="shared" si="135"/>
        <v>926.51617599999997</v>
      </c>
      <c r="S884" s="21">
        <f t="shared" si="136"/>
        <v>335.85489500000006</v>
      </c>
      <c r="T884" s="21">
        <f t="shared" si="137"/>
        <v>306.81430399999999</v>
      </c>
      <c r="U884" s="22">
        <f t="shared" si="138"/>
        <v>1631.308264</v>
      </c>
      <c r="V884" s="39">
        <f t="shared" si="139"/>
        <v>0.88045234285060447</v>
      </c>
    </row>
    <row r="885" spans="1:22">
      <c r="A885">
        <v>880</v>
      </c>
      <c r="B885" s="155">
        <f t="shared" si="140"/>
        <v>41311</v>
      </c>
      <c r="C885" s="148">
        <f t="shared" si="131"/>
        <v>2013</v>
      </c>
      <c r="D885" s="148">
        <f t="shared" si="132"/>
        <v>2</v>
      </c>
      <c r="E885" s="152">
        <v>16</v>
      </c>
      <c r="F885" s="153">
        <v>36.854999999999997</v>
      </c>
      <c r="G885" s="154">
        <v>1094.011</v>
      </c>
      <c r="H885" s="154">
        <v>351.7</v>
      </c>
      <c r="I885" s="154">
        <v>388.71499999999997</v>
      </c>
      <c r="J885" s="151">
        <v>7.3239999999999998</v>
      </c>
      <c r="K885" s="149">
        <f t="shared" si="133"/>
        <v>1878.605</v>
      </c>
      <c r="L885" s="148">
        <v>21.456</v>
      </c>
      <c r="M885" s="148">
        <v>300.029</v>
      </c>
      <c r="N885" s="148">
        <v>151.173</v>
      </c>
      <c r="O885" s="148">
        <v>113.238</v>
      </c>
      <c r="P885" s="148">
        <v>3.3410000000000002</v>
      </c>
      <c r="Q885" s="21">
        <f t="shared" si="134"/>
        <v>60.141168</v>
      </c>
      <c r="R885" s="21">
        <f t="shared" si="135"/>
        <v>959.19271300000003</v>
      </c>
      <c r="S885" s="21">
        <f t="shared" si="136"/>
        <v>294.93852300000003</v>
      </c>
      <c r="T885" s="21">
        <f t="shared" si="137"/>
        <v>359.643888</v>
      </c>
      <c r="U885" s="22">
        <f t="shared" si="138"/>
        <v>1673.9162920000001</v>
      </c>
      <c r="V885" s="39">
        <f t="shared" si="139"/>
        <v>0.89104217863787227</v>
      </c>
    </row>
    <row r="886" spans="1:22">
      <c r="A886">
        <v>881</v>
      </c>
      <c r="B886" s="155">
        <f t="shared" si="140"/>
        <v>41311</v>
      </c>
      <c r="C886" s="148">
        <f t="shared" si="131"/>
        <v>2013</v>
      </c>
      <c r="D886" s="148">
        <f t="shared" si="132"/>
        <v>2</v>
      </c>
      <c r="E886" s="152">
        <v>17</v>
      </c>
      <c r="F886" s="153">
        <v>36.649000000000001</v>
      </c>
      <c r="G886" s="154">
        <v>1221.6410000000001</v>
      </c>
      <c r="H886" s="154">
        <v>180.68600000000001</v>
      </c>
      <c r="I886" s="154">
        <v>428.29</v>
      </c>
      <c r="J886" s="151">
        <v>7.3</v>
      </c>
      <c r="K886" s="149">
        <f t="shared" si="133"/>
        <v>1874.5659999999998</v>
      </c>
      <c r="L886" s="148">
        <v>21.295999999999999</v>
      </c>
      <c r="M886" s="148">
        <v>336.08499999999998</v>
      </c>
      <c r="N886" s="148">
        <v>92.6</v>
      </c>
      <c r="O886" s="148">
        <v>124.416</v>
      </c>
      <c r="P886" s="148">
        <v>3.3410000000000002</v>
      </c>
      <c r="Q886" s="21">
        <f t="shared" si="134"/>
        <v>59.692687999999997</v>
      </c>
      <c r="R886" s="21">
        <f t="shared" si="135"/>
        <v>1074.463745</v>
      </c>
      <c r="S886" s="21">
        <f t="shared" si="136"/>
        <v>180.6626</v>
      </c>
      <c r="T886" s="21">
        <f t="shared" si="137"/>
        <v>395.145216</v>
      </c>
      <c r="U886" s="22">
        <f t="shared" si="138"/>
        <v>1709.9642490000001</v>
      </c>
      <c r="V886" s="39">
        <f t="shared" si="139"/>
        <v>0.9121920748589275</v>
      </c>
    </row>
    <row r="887" spans="1:22">
      <c r="A887">
        <v>882</v>
      </c>
      <c r="B887" s="155">
        <f t="shared" si="140"/>
        <v>41311</v>
      </c>
      <c r="C887" s="148">
        <f t="shared" si="131"/>
        <v>2013</v>
      </c>
      <c r="D887" s="148">
        <f t="shared" si="132"/>
        <v>2</v>
      </c>
      <c r="E887" s="152">
        <v>18</v>
      </c>
      <c r="F887" s="153">
        <v>36.735999999999997</v>
      </c>
      <c r="G887" s="154">
        <v>1324.8710000000001</v>
      </c>
      <c r="H887" s="154">
        <v>97.512</v>
      </c>
      <c r="I887" s="154">
        <v>406.892</v>
      </c>
      <c r="J887" s="151">
        <v>7.2709999999999999</v>
      </c>
      <c r="K887" s="149">
        <f t="shared" si="133"/>
        <v>1873.2820000000002</v>
      </c>
      <c r="L887" s="148">
        <v>21.384</v>
      </c>
      <c r="M887" s="148">
        <v>363.16800000000001</v>
      </c>
      <c r="N887" s="148">
        <v>47.137999999999998</v>
      </c>
      <c r="O887" s="148">
        <v>112.386</v>
      </c>
      <c r="P887" s="148">
        <v>3.3410000000000002</v>
      </c>
      <c r="Q887" s="21">
        <f t="shared" si="134"/>
        <v>59.939352</v>
      </c>
      <c r="R887" s="21">
        <f t="shared" si="135"/>
        <v>1161.048096</v>
      </c>
      <c r="S887" s="21">
        <f t="shared" si="136"/>
        <v>91.966238000000004</v>
      </c>
      <c r="T887" s="21">
        <f t="shared" si="137"/>
        <v>356.93793599999998</v>
      </c>
      <c r="U887" s="22">
        <f t="shared" si="138"/>
        <v>1669.8916220000001</v>
      </c>
      <c r="V887" s="39">
        <f t="shared" si="139"/>
        <v>0.89142564867435869</v>
      </c>
    </row>
    <row r="888" spans="1:22">
      <c r="A888">
        <v>883</v>
      </c>
      <c r="B888" s="155">
        <f t="shared" si="140"/>
        <v>41311</v>
      </c>
      <c r="C888" s="148">
        <f t="shared" si="131"/>
        <v>2013</v>
      </c>
      <c r="D888" s="148">
        <f t="shared" si="132"/>
        <v>2</v>
      </c>
      <c r="E888" s="152">
        <v>19</v>
      </c>
      <c r="F888" s="153">
        <v>37.04</v>
      </c>
      <c r="G888" s="154">
        <v>1330.231</v>
      </c>
      <c r="H888" s="154">
        <v>38.44</v>
      </c>
      <c r="I888" s="154">
        <v>383.31099999999998</v>
      </c>
      <c r="J888" s="151">
        <v>7.3019999999999996</v>
      </c>
      <c r="K888" s="149">
        <f t="shared" si="133"/>
        <v>1796.3239999999998</v>
      </c>
      <c r="L888" s="148">
        <v>21.574999999999999</v>
      </c>
      <c r="M888" s="148">
        <v>363.553</v>
      </c>
      <c r="N888" s="148">
        <v>16.234000000000002</v>
      </c>
      <c r="O888" s="148">
        <v>105.874</v>
      </c>
      <c r="P888" s="148">
        <v>3.3410000000000002</v>
      </c>
      <c r="Q888" s="21">
        <f t="shared" si="134"/>
        <v>60.474724999999999</v>
      </c>
      <c r="R888" s="21">
        <f t="shared" si="135"/>
        <v>1162.278941</v>
      </c>
      <c r="S888" s="21">
        <f t="shared" si="136"/>
        <v>31.672534000000006</v>
      </c>
      <c r="T888" s="21">
        <f t="shared" si="137"/>
        <v>336.25582400000002</v>
      </c>
      <c r="U888" s="22">
        <f t="shared" si="138"/>
        <v>1590.6820240000002</v>
      </c>
      <c r="V888" s="39">
        <f t="shared" si="139"/>
        <v>0.8855206655369523</v>
      </c>
    </row>
    <row r="889" spans="1:22">
      <c r="A889">
        <v>884</v>
      </c>
      <c r="B889" s="155">
        <f t="shared" si="140"/>
        <v>41311</v>
      </c>
      <c r="C889" s="148">
        <f t="shared" si="131"/>
        <v>2013</v>
      </c>
      <c r="D889" s="148">
        <f t="shared" si="132"/>
        <v>2</v>
      </c>
      <c r="E889" s="152">
        <v>20</v>
      </c>
      <c r="F889" s="153">
        <v>39.098999999999997</v>
      </c>
      <c r="G889" s="154">
        <v>1331.884</v>
      </c>
      <c r="H889" s="154">
        <v>0</v>
      </c>
      <c r="I889" s="154">
        <v>354.94</v>
      </c>
      <c r="J889" s="151">
        <v>7.3220000000000001</v>
      </c>
      <c r="K889" s="149">
        <f t="shared" si="133"/>
        <v>1733.2449999999999</v>
      </c>
      <c r="L889" s="148">
        <v>22.67</v>
      </c>
      <c r="M889" s="148">
        <v>366.822</v>
      </c>
      <c r="N889" s="148">
        <v>0</v>
      </c>
      <c r="O889" s="148">
        <v>98.043000000000006</v>
      </c>
      <c r="P889" s="148">
        <v>3.3410000000000002</v>
      </c>
      <c r="Q889" s="21">
        <f t="shared" si="134"/>
        <v>63.54401</v>
      </c>
      <c r="R889" s="21">
        <f t="shared" si="135"/>
        <v>1172.729934</v>
      </c>
      <c r="S889" s="21">
        <f t="shared" si="136"/>
        <v>0</v>
      </c>
      <c r="T889" s="21">
        <f t="shared" si="137"/>
        <v>311.38456800000006</v>
      </c>
      <c r="U889" s="22">
        <f t="shared" si="138"/>
        <v>1547.658512</v>
      </c>
      <c r="V889" s="39">
        <f t="shared" si="139"/>
        <v>0.89292541562214234</v>
      </c>
    </row>
    <row r="890" spans="1:22">
      <c r="A890">
        <v>885</v>
      </c>
      <c r="B890" s="155">
        <f t="shared" si="140"/>
        <v>41311</v>
      </c>
      <c r="C890" s="148">
        <f t="shared" si="131"/>
        <v>2013</v>
      </c>
      <c r="D890" s="148">
        <f t="shared" si="132"/>
        <v>2</v>
      </c>
      <c r="E890" s="152">
        <v>21</v>
      </c>
      <c r="F890" s="153">
        <v>37.921999999999997</v>
      </c>
      <c r="G890" s="154">
        <v>1318.3150000000001</v>
      </c>
      <c r="H890" s="154">
        <v>26.994</v>
      </c>
      <c r="I890" s="154">
        <v>364.78899999999999</v>
      </c>
      <c r="J890" s="151">
        <v>7.43</v>
      </c>
      <c r="K890" s="149">
        <f t="shared" si="133"/>
        <v>1755.45</v>
      </c>
      <c r="L890" s="148">
        <v>22.143999999999998</v>
      </c>
      <c r="M890" s="148">
        <v>365.69200000000001</v>
      </c>
      <c r="N890" s="148">
        <v>11.077999999999999</v>
      </c>
      <c r="O890" s="148">
        <v>100.985</v>
      </c>
      <c r="P890" s="148">
        <v>3.3410000000000002</v>
      </c>
      <c r="Q890" s="21">
        <f t="shared" si="134"/>
        <v>62.069631999999991</v>
      </c>
      <c r="R890" s="21">
        <f t="shared" si="135"/>
        <v>1169.1173240000001</v>
      </c>
      <c r="S890" s="21">
        <f t="shared" si="136"/>
        <v>21.613178000000001</v>
      </c>
      <c r="T890" s="21">
        <f t="shared" si="137"/>
        <v>320.72836000000001</v>
      </c>
      <c r="U890" s="22">
        <f t="shared" si="138"/>
        <v>1573.5284940000001</v>
      </c>
      <c r="V890" s="39">
        <f t="shared" si="139"/>
        <v>0.89636759463385463</v>
      </c>
    </row>
    <row r="891" spans="1:22">
      <c r="A891">
        <v>886</v>
      </c>
      <c r="B891" s="155">
        <f t="shared" si="140"/>
        <v>41311</v>
      </c>
      <c r="C891" s="148">
        <f t="shared" si="131"/>
        <v>2013</v>
      </c>
      <c r="D891" s="148">
        <f t="shared" si="132"/>
        <v>2</v>
      </c>
      <c r="E891" s="152">
        <v>22</v>
      </c>
      <c r="F891" s="153">
        <v>37.676000000000002</v>
      </c>
      <c r="G891" s="154">
        <v>1275.431</v>
      </c>
      <c r="H891" s="154">
        <v>181.25</v>
      </c>
      <c r="I891" s="154">
        <v>362.19299999999998</v>
      </c>
      <c r="J891" s="151">
        <v>7.6310000000000002</v>
      </c>
      <c r="K891" s="149">
        <f t="shared" si="133"/>
        <v>1864.181</v>
      </c>
      <c r="L891" s="148">
        <v>21.873000000000001</v>
      </c>
      <c r="M891" s="148">
        <v>353.59199999999998</v>
      </c>
      <c r="N891" s="148">
        <v>89.983000000000004</v>
      </c>
      <c r="O891" s="148">
        <v>100.593</v>
      </c>
      <c r="P891" s="148">
        <v>3.8079999999999998</v>
      </c>
      <c r="Q891" s="21">
        <f t="shared" si="134"/>
        <v>61.310019000000004</v>
      </c>
      <c r="R891" s="21">
        <f t="shared" si="135"/>
        <v>1130.433624</v>
      </c>
      <c r="S891" s="21">
        <f t="shared" si="136"/>
        <v>175.55683300000001</v>
      </c>
      <c r="T891" s="21">
        <f t="shared" si="137"/>
        <v>319.48336800000004</v>
      </c>
      <c r="U891" s="22">
        <f t="shared" si="138"/>
        <v>1686.783844</v>
      </c>
      <c r="V891" s="39">
        <f t="shared" si="139"/>
        <v>0.90483909234135529</v>
      </c>
    </row>
    <row r="892" spans="1:22">
      <c r="A892">
        <v>887</v>
      </c>
      <c r="B892" s="155">
        <f t="shared" si="140"/>
        <v>41311</v>
      </c>
      <c r="C892" s="148">
        <f t="shared" si="131"/>
        <v>2013</v>
      </c>
      <c r="D892" s="148">
        <f t="shared" si="132"/>
        <v>2</v>
      </c>
      <c r="E892" s="152">
        <v>23</v>
      </c>
      <c r="F892" s="153">
        <v>36.878999999999998</v>
      </c>
      <c r="G892" s="154">
        <v>1290.086</v>
      </c>
      <c r="H892" s="154">
        <v>169.81700000000001</v>
      </c>
      <c r="I892" s="154">
        <v>328.96300000000002</v>
      </c>
      <c r="J892" s="151">
        <v>7.82</v>
      </c>
      <c r="K892" s="149">
        <f t="shared" si="133"/>
        <v>1833.5649999999998</v>
      </c>
      <c r="L892" s="148">
        <v>21.564</v>
      </c>
      <c r="M892" s="148">
        <v>356.21</v>
      </c>
      <c r="N892" s="148">
        <v>84.766999999999996</v>
      </c>
      <c r="O892" s="148">
        <v>92.040999999999997</v>
      </c>
      <c r="P892" s="148">
        <v>3.8079999999999998</v>
      </c>
      <c r="Q892" s="21">
        <f t="shared" si="134"/>
        <v>60.443891999999998</v>
      </c>
      <c r="R892" s="21">
        <f t="shared" si="135"/>
        <v>1138.8033699999999</v>
      </c>
      <c r="S892" s="21">
        <f t="shared" si="136"/>
        <v>165.38041699999999</v>
      </c>
      <c r="T892" s="21">
        <f t="shared" si="137"/>
        <v>292.32221600000003</v>
      </c>
      <c r="U892" s="22">
        <f t="shared" si="138"/>
        <v>1656.949895</v>
      </c>
      <c r="V892" s="39">
        <f t="shared" si="139"/>
        <v>0.90367665994933377</v>
      </c>
    </row>
    <row r="893" spans="1:22">
      <c r="A893">
        <v>888</v>
      </c>
      <c r="B893" s="155">
        <f t="shared" si="140"/>
        <v>41311</v>
      </c>
      <c r="C893" s="148">
        <f t="shared" si="131"/>
        <v>2013</v>
      </c>
      <c r="D893" s="148">
        <f t="shared" si="132"/>
        <v>2</v>
      </c>
      <c r="E893" s="152">
        <v>24</v>
      </c>
      <c r="F893" s="153">
        <v>36.841000000000001</v>
      </c>
      <c r="G893" s="154">
        <v>1239.415</v>
      </c>
      <c r="H893" s="154">
        <v>219.517</v>
      </c>
      <c r="I893" s="154">
        <v>261.20999999999998</v>
      </c>
      <c r="J893" s="151">
        <v>7.8760000000000003</v>
      </c>
      <c r="K893" s="149">
        <f t="shared" si="133"/>
        <v>1764.8589999999999</v>
      </c>
      <c r="L893" s="148">
        <v>21.481999999999999</v>
      </c>
      <c r="M893" s="148">
        <v>339.36200000000002</v>
      </c>
      <c r="N893" s="148">
        <v>108.155</v>
      </c>
      <c r="O893" s="148">
        <v>71.807000000000002</v>
      </c>
      <c r="P893" s="148">
        <v>3.8079999999999998</v>
      </c>
      <c r="Q893" s="21">
        <f t="shared" si="134"/>
        <v>60.214045999999996</v>
      </c>
      <c r="R893" s="21">
        <f t="shared" si="135"/>
        <v>1084.9403140000002</v>
      </c>
      <c r="S893" s="21">
        <f t="shared" si="136"/>
        <v>211.01040500000002</v>
      </c>
      <c r="T893" s="21">
        <f t="shared" si="137"/>
        <v>228.05903200000003</v>
      </c>
      <c r="U893" s="22">
        <f t="shared" si="138"/>
        <v>1584.2237970000003</v>
      </c>
      <c r="V893" s="39">
        <f t="shared" si="139"/>
        <v>0.8976489322943082</v>
      </c>
    </row>
    <row r="894" spans="1:22">
      <c r="A894">
        <v>889</v>
      </c>
      <c r="B894" s="155">
        <f t="shared" si="140"/>
        <v>41312</v>
      </c>
      <c r="C894" s="148">
        <f t="shared" si="131"/>
        <v>2013</v>
      </c>
      <c r="D894" s="148">
        <f t="shared" si="132"/>
        <v>2</v>
      </c>
      <c r="E894" s="152">
        <v>1</v>
      </c>
      <c r="F894" s="153">
        <v>38.512</v>
      </c>
      <c r="G894" s="154">
        <v>1001.155</v>
      </c>
      <c r="H894" s="154">
        <v>478.65800000000002</v>
      </c>
      <c r="I894" s="154">
        <v>204.96600000000001</v>
      </c>
      <c r="J894" s="151">
        <v>7.35</v>
      </c>
      <c r="K894" s="149">
        <f t="shared" si="133"/>
        <v>1730.6409999999996</v>
      </c>
      <c r="L894" s="148">
        <v>22.405000000000001</v>
      </c>
      <c r="M894" s="148">
        <v>274.96100000000001</v>
      </c>
      <c r="N894" s="148">
        <v>201.61500000000001</v>
      </c>
      <c r="O894" s="148">
        <v>56.991999999999997</v>
      </c>
      <c r="P894" s="148">
        <v>3.5859999999999999</v>
      </c>
      <c r="Q894" s="21">
        <f t="shared" si="134"/>
        <v>62.801214999999999</v>
      </c>
      <c r="R894" s="21">
        <f t="shared" si="135"/>
        <v>879.05031700000006</v>
      </c>
      <c r="S894" s="21">
        <f t="shared" si="136"/>
        <v>393.35086500000006</v>
      </c>
      <c r="T894" s="21">
        <f t="shared" si="137"/>
        <v>181.00659200000001</v>
      </c>
      <c r="U894" s="22">
        <f t="shared" si="138"/>
        <v>1516.208989</v>
      </c>
      <c r="V894" s="39">
        <f t="shared" si="139"/>
        <v>0.8760967693473114</v>
      </c>
    </row>
    <row r="895" spans="1:22">
      <c r="A895">
        <v>890</v>
      </c>
      <c r="B895" s="155">
        <f t="shared" si="140"/>
        <v>41312</v>
      </c>
      <c r="C895" s="148">
        <f t="shared" si="131"/>
        <v>2013</v>
      </c>
      <c r="D895" s="148">
        <f t="shared" si="132"/>
        <v>2</v>
      </c>
      <c r="E895" s="152">
        <v>2</v>
      </c>
      <c r="F895" s="153">
        <v>38.093000000000004</v>
      </c>
      <c r="G895" s="154">
        <v>940.79399999999998</v>
      </c>
      <c r="H895" s="154">
        <v>455.79399999999998</v>
      </c>
      <c r="I895" s="154">
        <v>162.392</v>
      </c>
      <c r="J895" s="151">
        <v>7.4480000000000004</v>
      </c>
      <c r="K895" s="149">
        <f t="shared" si="133"/>
        <v>1604.5210000000002</v>
      </c>
      <c r="L895" s="148">
        <v>22.245999999999999</v>
      </c>
      <c r="M895" s="148">
        <v>262.50599999999997</v>
      </c>
      <c r="N895" s="148">
        <v>191.947</v>
      </c>
      <c r="O895" s="148">
        <v>45.825000000000003</v>
      </c>
      <c r="P895" s="148">
        <v>3.5859999999999999</v>
      </c>
      <c r="Q895" s="21">
        <f t="shared" si="134"/>
        <v>62.355537999999996</v>
      </c>
      <c r="R895" s="21">
        <f t="shared" si="135"/>
        <v>839.23168199999998</v>
      </c>
      <c r="S895" s="21">
        <f t="shared" si="136"/>
        <v>374.48859700000003</v>
      </c>
      <c r="T895" s="21">
        <f t="shared" si="137"/>
        <v>145.54020000000003</v>
      </c>
      <c r="U895" s="22">
        <f t="shared" si="138"/>
        <v>1421.6160169999998</v>
      </c>
      <c r="V895" s="39">
        <f t="shared" si="139"/>
        <v>0.88600648854081665</v>
      </c>
    </row>
    <row r="896" spans="1:22">
      <c r="A896">
        <v>891</v>
      </c>
      <c r="B896" s="155">
        <f t="shared" si="140"/>
        <v>41312</v>
      </c>
      <c r="C896" s="148">
        <f t="shared" si="131"/>
        <v>2013</v>
      </c>
      <c r="D896" s="148">
        <f t="shared" si="132"/>
        <v>2</v>
      </c>
      <c r="E896" s="152">
        <v>3</v>
      </c>
      <c r="F896" s="153">
        <v>38.981999999999999</v>
      </c>
      <c r="G896" s="154">
        <v>935.86</v>
      </c>
      <c r="H896" s="154">
        <v>456.79599999999999</v>
      </c>
      <c r="I896" s="154">
        <v>126.065</v>
      </c>
      <c r="J896" s="151">
        <v>7.4660000000000002</v>
      </c>
      <c r="K896" s="149">
        <f t="shared" si="133"/>
        <v>1565.1689999999999</v>
      </c>
      <c r="L896" s="148">
        <v>22.725000000000001</v>
      </c>
      <c r="M896" s="148">
        <v>256.42899999999997</v>
      </c>
      <c r="N896" s="148">
        <v>192.05799999999999</v>
      </c>
      <c r="O896" s="148">
        <v>33.81</v>
      </c>
      <c r="P896" s="148">
        <v>3.5859999999999999</v>
      </c>
      <c r="Q896" s="21">
        <f t="shared" si="134"/>
        <v>63.698174999999999</v>
      </c>
      <c r="R896" s="21">
        <f t="shared" si="135"/>
        <v>819.80351299999995</v>
      </c>
      <c r="S896" s="21">
        <f t="shared" si="136"/>
        <v>374.70515799999998</v>
      </c>
      <c r="T896" s="21">
        <f t="shared" si="137"/>
        <v>107.38056000000002</v>
      </c>
      <c r="U896" s="22">
        <f t="shared" si="138"/>
        <v>1365.5874060000001</v>
      </c>
      <c r="V896" s="39">
        <f t="shared" si="139"/>
        <v>0.8724855948463075</v>
      </c>
    </row>
    <row r="897" spans="1:22">
      <c r="A897">
        <v>892</v>
      </c>
      <c r="B897" s="155">
        <f t="shared" si="140"/>
        <v>41312</v>
      </c>
      <c r="C897" s="148">
        <f t="shared" si="131"/>
        <v>2013</v>
      </c>
      <c r="D897" s="148">
        <f t="shared" si="132"/>
        <v>2</v>
      </c>
      <c r="E897" s="152">
        <v>4</v>
      </c>
      <c r="F897" s="153">
        <v>37.979999999999997</v>
      </c>
      <c r="G897" s="154">
        <v>940.66499999999996</v>
      </c>
      <c r="H897" s="154">
        <v>437.78899999999999</v>
      </c>
      <c r="I897" s="154">
        <v>101.02500000000001</v>
      </c>
      <c r="J897" s="151">
        <v>7.4939999999999998</v>
      </c>
      <c r="K897" s="149">
        <f t="shared" si="133"/>
        <v>1524.953</v>
      </c>
      <c r="L897" s="148">
        <v>22.119</v>
      </c>
      <c r="M897" s="148">
        <v>257.55900000000003</v>
      </c>
      <c r="N897" s="148">
        <v>197.911</v>
      </c>
      <c r="O897" s="148">
        <v>26.478999999999999</v>
      </c>
      <c r="P897" s="148">
        <v>3.5859999999999999</v>
      </c>
      <c r="Q897" s="21">
        <f t="shared" si="134"/>
        <v>61.999556999999996</v>
      </c>
      <c r="R897" s="21">
        <f t="shared" si="135"/>
        <v>823.41612300000008</v>
      </c>
      <c r="S897" s="21">
        <f t="shared" si="136"/>
        <v>386.12436100000002</v>
      </c>
      <c r="T897" s="21">
        <f t="shared" si="137"/>
        <v>84.097304000000008</v>
      </c>
      <c r="U897" s="22">
        <f t="shared" si="138"/>
        <v>1355.6373450000001</v>
      </c>
      <c r="V897" s="39">
        <f t="shared" si="139"/>
        <v>0.88896991907291578</v>
      </c>
    </row>
    <row r="898" spans="1:22">
      <c r="A898">
        <v>893</v>
      </c>
      <c r="B898" s="155">
        <f t="shared" si="140"/>
        <v>41312</v>
      </c>
      <c r="C898" s="148">
        <f t="shared" si="131"/>
        <v>2013</v>
      </c>
      <c r="D898" s="148">
        <f t="shared" si="132"/>
        <v>2</v>
      </c>
      <c r="E898" s="152">
        <v>5</v>
      </c>
      <c r="F898" s="153">
        <v>37.264000000000003</v>
      </c>
      <c r="G898" s="154">
        <v>943.13099999999997</v>
      </c>
      <c r="H898" s="154">
        <v>362.94900000000001</v>
      </c>
      <c r="I898" s="154">
        <v>90.180999999999997</v>
      </c>
      <c r="J898" s="151">
        <v>7.5229999999999997</v>
      </c>
      <c r="K898" s="149">
        <f t="shared" si="133"/>
        <v>1441.048</v>
      </c>
      <c r="L898" s="148">
        <v>21.736999999999998</v>
      </c>
      <c r="M898" s="148">
        <v>258.09500000000003</v>
      </c>
      <c r="N898" s="148">
        <v>157.899</v>
      </c>
      <c r="O898" s="148">
        <v>23.643999999999998</v>
      </c>
      <c r="P898" s="148">
        <v>3.5859999999999999</v>
      </c>
      <c r="Q898" s="21">
        <f t="shared" si="134"/>
        <v>60.928810999999996</v>
      </c>
      <c r="R898" s="21">
        <f t="shared" si="135"/>
        <v>825.12971500000015</v>
      </c>
      <c r="S898" s="21">
        <f t="shared" si="136"/>
        <v>308.06094899999999</v>
      </c>
      <c r="T898" s="21">
        <f t="shared" si="137"/>
        <v>75.093344000000002</v>
      </c>
      <c r="U898" s="22">
        <f t="shared" si="138"/>
        <v>1269.2128190000003</v>
      </c>
      <c r="V898" s="39">
        <f t="shared" si="139"/>
        <v>0.88075679574864985</v>
      </c>
    </row>
    <row r="899" spans="1:22">
      <c r="A899">
        <v>894</v>
      </c>
      <c r="B899" s="155">
        <f t="shared" si="140"/>
        <v>41312</v>
      </c>
      <c r="C899" s="148">
        <f t="shared" si="131"/>
        <v>2013</v>
      </c>
      <c r="D899" s="148">
        <f t="shared" si="132"/>
        <v>2</v>
      </c>
      <c r="E899" s="152">
        <v>6</v>
      </c>
      <c r="F899" s="153">
        <v>38.192999999999998</v>
      </c>
      <c r="G899" s="154">
        <v>963.09400000000005</v>
      </c>
      <c r="H899" s="154">
        <v>412.86700000000002</v>
      </c>
      <c r="I899" s="154">
        <v>78.736999999999995</v>
      </c>
      <c r="J899" s="151">
        <v>7.593</v>
      </c>
      <c r="K899" s="149">
        <f t="shared" si="133"/>
        <v>1500.4840000000002</v>
      </c>
      <c r="L899" s="148">
        <v>22.331</v>
      </c>
      <c r="M899" s="148">
        <v>267.69499999999999</v>
      </c>
      <c r="N899" s="148">
        <v>177.64099999999999</v>
      </c>
      <c r="O899" s="148">
        <v>20.68</v>
      </c>
      <c r="P899" s="148">
        <v>3.5859999999999999</v>
      </c>
      <c r="Q899" s="21">
        <f t="shared" si="134"/>
        <v>62.593792999999998</v>
      </c>
      <c r="R899" s="21">
        <f t="shared" si="135"/>
        <v>855.82091500000001</v>
      </c>
      <c r="S899" s="21">
        <f t="shared" si="136"/>
        <v>346.57759099999998</v>
      </c>
      <c r="T899" s="21">
        <f t="shared" si="137"/>
        <v>65.679680000000005</v>
      </c>
      <c r="U899" s="22">
        <f t="shared" si="138"/>
        <v>1330.671979</v>
      </c>
      <c r="V899" s="39">
        <f t="shared" si="139"/>
        <v>0.88682850266980506</v>
      </c>
    </row>
    <row r="900" spans="1:22">
      <c r="A900">
        <v>895</v>
      </c>
      <c r="B900" s="155">
        <f t="shared" si="140"/>
        <v>41312</v>
      </c>
      <c r="C900" s="148">
        <f t="shared" si="131"/>
        <v>2013</v>
      </c>
      <c r="D900" s="148">
        <f t="shared" si="132"/>
        <v>2</v>
      </c>
      <c r="E900" s="152">
        <v>7</v>
      </c>
      <c r="F900" s="153">
        <v>36.106000000000002</v>
      </c>
      <c r="G900" s="154">
        <v>1023.715</v>
      </c>
      <c r="H900" s="154">
        <v>266.64400000000001</v>
      </c>
      <c r="I900" s="154">
        <v>87.072000000000003</v>
      </c>
      <c r="J900" s="151">
        <v>7.76</v>
      </c>
      <c r="K900" s="149">
        <f t="shared" si="133"/>
        <v>1421.2970000000003</v>
      </c>
      <c r="L900" s="148">
        <v>21.754999999999999</v>
      </c>
      <c r="M900" s="148">
        <v>292.80099999999999</v>
      </c>
      <c r="N900" s="148">
        <v>108.346</v>
      </c>
      <c r="O900" s="148">
        <v>22.8</v>
      </c>
      <c r="P900" s="148">
        <v>3.5859999999999999</v>
      </c>
      <c r="Q900" s="21">
        <f t="shared" si="134"/>
        <v>60.979264999999998</v>
      </c>
      <c r="R900" s="21">
        <f t="shared" si="135"/>
        <v>936.08479699999998</v>
      </c>
      <c r="S900" s="21">
        <f t="shared" si="136"/>
        <v>211.38304600000001</v>
      </c>
      <c r="T900" s="21">
        <f t="shared" si="137"/>
        <v>72.412800000000004</v>
      </c>
      <c r="U900" s="22">
        <f t="shared" si="138"/>
        <v>1280.8599079999999</v>
      </c>
      <c r="V900" s="39">
        <f t="shared" si="139"/>
        <v>0.90119088972959183</v>
      </c>
    </row>
    <row r="901" spans="1:22">
      <c r="A901">
        <v>896</v>
      </c>
      <c r="B901" s="155">
        <f t="shared" si="140"/>
        <v>41312</v>
      </c>
      <c r="C901" s="148">
        <f t="shared" si="131"/>
        <v>2013</v>
      </c>
      <c r="D901" s="148">
        <f t="shared" si="132"/>
        <v>2</v>
      </c>
      <c r="E901" s="152">
        <v>8</v>
      </c>
      <c r="F901" s="153">
        <v>35.21</v>
      </c>
      <c r="G901" s="154">
        <v>1054.1579999999999</v>
      </c>
      <c r="H901" s="154">
        <v>244.12200000000001</v>
      </c>
      <c r="I901" s="154">
        <v>94.933999999999997</v>
      </c>
      <c r="J901" s="151">
        <v>7.7539999999999996</v>
      </c>
      <c r="K901" s="149">
        <f t="shared" si="133"/>
        <v>1436.1779999999999</v>
      </c>
      <c r="L901" s="148">
        <v>21.193000000000001</v>
      </c>
      <c r="M901" s="148">
        <v>295.68400000000003</v>
      </c>
      <c r="N901" s="148">
        <v>102.47499999999999</v>
      </c>
      <c r="O901" s="148">
        <v>24.876999999999999</v>
      </c>
      <c r="P901" s="148">
        <v>3.5859999999999999</v>
      </c>
      <c r="Q901" s="21">
        <f t="shared" si="134"/>
        <v>59.403979</v>
      </c>
      <c r="R901" s="21">
        <f t="shared" si="135"/>
        <v>945.30174800000009</v>
      </c>
      <c r="S901" s="21">
        <f t="shared" si="136"/>
        <v>199.92872499999999</v>
      </c>
      <c r="T901" s="21">
        <f t="shared" si="137"/>
        <v>79.009352000000007</v>
      </c>
      <c r="U901" s="22">
        <f t="shared" si="138"/>
        <v>1283.6438040000003</v>
      </c>
      <c r="V901" s="39">
        <f t="shared" si="139"/>
        <v>0.89379158015232119</v>
      </c>
    </row>
    <row r="902" spans="1:22">
      <c r="A902">
        <v>897</v>
      </c>
      <c r="B902" s="155">
        <f t="shared" si="140"/>
        <v>41312</v>
      </c>
      <c r="C902" s="148">
        <f t="shared" si="131"/>
        <v>2013</v>
      </c>
      <c r="D902" s="148">
        <f t="shared" si="132"/>
        <v>2</v>
      </c>
      <c r="E902" s="152">
        <v>9</v>
      </c>
      <c r="F902" s="153">
        <v>34.936</v>
      </c>
      <c r="G902" s="154">
        <v>1042.92</v>
      </c>
      <c r="H902" s="154">
        <v>184.47</v>
      </c>
      <c r="I902" s="154">
        <v>224.65700000000001</v>
      </c>
      <c r="J902" s="151">
        <v>7.7279999999999998</v>
      </c>
      <c r="K902" s="149">
        <f t="shared" si="133"/>
        <v>1494.711</v>
      </c>
      <c r="L902" s="148">
        <v>21.06</v>
      </c>
      <c r="M902" s="148">
        <v>290.86399999999998</v>
      </c>
      <c r="N902" s="148">
        <v>99.36</v>
      </c>
      <c r="O902" s="148">
        <v>59.343000000000004</v>
      </c>
      <c r="P902" s="148">
        <v>3.5859999999999999</v>
      </c>
      <c r="Q902" s="21">
        <f t="shared" si="134"/>
        <v>59.031179999999992</v>
      </c>
      <c r="R902" s="21">
        <f t="shared" si="135"/>
        <v>929.89220799999998</v>
      </c>
      <c r="S902" s="21">
        <f t="shared" si="136"/>
        <v>193.85136</v>
      </c>
      <c r="T902" s="21">
        <f t="shared" si="137"/>
        <v>188.47336800000002</v>
      </c>
      <c r="U902" s="22">
        <f t="shared" si="138"/>
        <v>1371.2481159999998</v>
      </c>
      <c r="V902" s="39">
        <f t="shared" si="139"/>
        <v>0.91740016364367405</v>
      </c>
    </row>
    <row r="903" spans="1:22">
      <c r="A903">
        <v>898</v>
      </c>
      <c r="B903" s="155">
        <f t="shared" si="140"/>
        <v>41312</v>
      </c>
      <c r="C903" s="148">
        <f t="shared" ref="C903:C966" si="141">YEAR(B903)</f>
        <v>2013</v>
      </c>
      <c r="D903" s="148">
        <f t="shared" ref="D903:D966" si="142">MONTH(B903)</f>
        <v>2</v>
      </c>
      <c r="E903" s="152">
        <v>10</v>
      </c>
      <c r="F903" s="153">
        <v>0</v>
      </c>
      <c r="G903" s="154">
        <v>920.33600000000001</v>
      </c>
      <c r="H903" s="154">
        <v>2.242</v>
      </c>
      <c r="I903" s="154">
        <v>671.90800000000002</v>
      </c>
      <c r="J903" s="151">
        <v>7.5709999999999997</v>
      </c>
      <c r="K903" s="149">
        <f t="shared" ref="K903:K966" si="143">SUM(F903:J903)</f>
        <v>1602.0569999999998</v>
      </c>
      <c r="L903" s="148">
        <v>0</v>
      </c>
      <c r="M903" s="148">
        <v>260.63900000000001</v>
      </c>
      <c r="N903" s="148">
        <v>3.92</v>
      </c>
      <c r="O903" s="148">
        <v>179.87200000000001</v>
      </c>
      <c r="P903" s="148">
        <v>3.5859999999999999</v>
      </c>
      <c r="Q903" s="21">
        <f t="shared" ref="Q903:Q966" si="144">+$Q$2*L903</f>
        <v>0</v>
      </c>
      <c r="R903" s="21">
        <f t="shared" ref="R903:R966" si="145">+$R$2*M903</f>
        <v>833.2628830000001</v>
      </c>
      <c r="S903" s="21">
        <f t="shared" ref="S903:S966" si="146">+$S$2*N903</f>
        <v>7.6479200000000001</v>
      </c>
      <c r="T903" s="21">
        <f t="shared" ref="T903:T966" si="147">+$T$2*O903</f>
        <v>571.27347200000008</v>
      </c>
      <c r="U903" s="22">
        <f t="shared" ref="U903:U966" si="148">SUM(Q903:T903)</f>
        <v>1412.1842750000001</v>
      </c>
      <c r="V903" s="39">
        <f t="shared" ref="V903:V966" si="149">+U903/K903</f>
        <v>0.88148191668586096</v>
      </c>
    </row>
    <row r="904" spans="1:22">
      <c r="A904">
        <v>899</v>
      </c>
      <c r="B904" s="155">
        <f t="shared" si="140"/>
        <v>41312</v>
      </c>
      <c r="C904" s="148">
        <f t="shared" si="141"/>
        <v>2013</v>
      </c>
      <c r="D904" s="148">
        <f t="shared" si="142"/>
        <v>2</v>
      </c>
      <c r="E904" s="152">
        <v>11</v>
      </c>
      <c r="F904" s="153">
        <v>0</v>
      </c>
      <c r="G904" s="154">
        <v>931.93700000000001</v>
      </c>
      <c r="H904" s="154">
        <v>3.2509999999999999</v>
      </c>
      <c r="I904" s="154">
        <v>739.01300000000003</v>
      </c>
      <c r="J904" s="151">
        <v>7.4489999999999998</v>
      </c>
      <c r="K904" s="149">
        <f t="shared" si="143"/>
        <v>1681.65</v>
      </c>
      <c r="L904" s="148">
        <v>0</v>
      </c>
      <c r="M904" s="148">
        <v>265.06299999999999</v>
      </c>
      <c r="N904" s="148">
        <v>4.3179999999999996</v>
      </c>
      <c r="O904" s="148">
        <v>197.99</v>
      </c>
      <c r="P904" s="148">
        <v>3.5859999999999999</v>
      </c>
      <c r="Q904" s="21">
        <f t="shared" si="144"/>
        <v>0</v>
      </c>
      <c r="R904" s="21">
        <f t="shared" si="145"/>
        <v>847.40641099999993</v>
      </c>
      <c r="S904" s="21">
        <f t="shared" si="146"/>
        <v>8.4244179999999993</v>
      </c>
      <c r="T904" s="21">
        <f t="shared" si="147"/>
        <v>628.81624000000011</v>
      </c>
      <c r="U904" s="22">
        <f t="shared" si="148"/>
        <v>1484.6470690000001</v>
      </c>
      <c r="V904" s="39">
        <f t="shared" si="149"/>
        <v>0.88285140724883304</v>
      </c>
    </row>
    <row r="905" spans="1:22">
      <c r="A905">
        <v>900</v>
      </c>
      <c r="B905" s="155">
        <f t="shared" si="140"/>
        <v>41312</v>
      </c>
      <c r="C905" s="148">
        <f t="shared" si="141"/>
        <v>2013</v>
      </c>
      <c r="D905" s="148">
        <f t="shared" si="142"/>
        <v>2</v>
      </c>
      <c r="E905" s="152">
        <v>12</v>
      </c>
      <c r="F905" s="153">
        <v>0</v>
      </c>
      <c r="G905" s="154">
        <v>1078.626</v>
      </c>
      <c r="H905" s="154">
        <v>0</v>
      </c>
      <c r="I905" s="154">
        <v>736.928</v>
      </c>
      <c r="J905" s="151">
        <v>7.3280000000000003</v>
      </c>
      <c r="K905" s="149">
        <f t="shared" si="143"/>
        <v>1822.8820000000001</v>
      </c>
      <c r="L905" s="148">
        <v>0</v>
      </c>
      <c r="M905" s="148">
        <v>300.29300000000001</v>
      </c>
      <c r="N905" s="148">
        <v>0</v>
      </c>
      <c r="O905" s="148">
        <v>197.48099999999999</v>
      </c>
      <c r="P905" s="148">
        <v>3.5859999999999999</v>
      </c>
      <c r="Q905" s="21">
        <f t="shared" si="144"/>
        <v>0</v>
      </c>
      <c r="R905" s="21">
        <f t="shared" si="145"/>
        <v>960.03672100000006</v>
      </c>
      <c r="S905" s="21">
        <f t="shared" si="146"/>
        <v>0</v>
      </c>
      <c r="T905" s="21">
        <f t="shared" si="147"/>
        <v>627.199656</v>
      </c>
      <c r="U905" s="22">
        <f t="shared" si="148"/>
        <v>1587.2363770000002</v>
      </c>
      <c r="V905" s="39">
        <f t="shared" si="149"/>
        <v>0.87072908559083917</v>
      </c>
    </row>
    <row r="906" spans="1:22">
      <c r="A906">
        <v>901</v>
      </c>
      <c r="B906" s="155">
        <f t="shared" si="140"/>
        <v>41312</v>
      </c>
      <c r="C906" s="148">
        <f t="shared" si="141"/>
        <v>2013</v>
      </c>
      <c r="D906" s="148">
        <f t="shared" si="142"/>
        <v>2</v>
      </c>
      <c r="E906" s="152">
        <v>13</v>
      </c>
      <c r="F906" s="153">
        <v>0</v>
      </c>
      <c r="G906" s="154">
        <v>1095.163</v>
      </c>
      <c r="H906" s="154">
        <v>2.2229999999999999</v>
      </c>
      <c r="I906" s="154">
        <v>736.11400000000003</v>
      </c>
      <c r="J906" s="151">
        <v>7.2679999999999998</v>
      </c>
      <c r="K906" s="149">
        <f t="shared" si="143"/>
        <v>1840.768</v>
      </c>
      <c r="L906" s="148">
        <v>0</v>
      </c>
      <c r="M906" s="148">
        <v>304.04500000000002</v>
      </c>
      <c r="N906" s="148">
        <v>2.9769999999999999</v>
      </c>
      <c r="O906" s="148">
        <v>199.60599999999999</v>
      </c>
      <c r="P906" s="148">
        <v>3.5859999999999999</v>
      </c>
      <c r="Q906" s="21">
        <f t="shared" si="144"/>
        <v>0</v>
      </c>
      <c r="R906" s="21">
        <f t="shared" si="145"/>
        <v>972.03186500000004</v>
      </c>
      <c r="S906" s="21">
        <f t="shared" si="146"/>
        <v>5.8081269999999998</v>
      </c>
      <c r="T906" s="21">
        <f t="shared" si="147"/>
        <v>633.94865600000003</v>
      </c>
      <c r="U906" s="22">
        <f t="shared" si="148"/>
        <v>1611.7886480000002</v>
      </c>
      <c r="V906" s="39">
        <f t="shared" si="149"/>
        <v>0.8756066207148322</v>
      </c>
    </row>
    <row r="907" spans="1:22">
      <c r="A907">
        <v>902</v>
      </c>
      <c r="B907" s="155">
        <f t="shared" si="140"/>
        <v>41312</v>
      </c>
      <c r="C907" s="148">
        <f t="shared" si="141"/>
        <v>2013</v>
      </c>
      <c r="D907" s="148">
        <f t="shared" si="142"/>
        <v>2</v>
      </c>
      <c r="E907" s="152">
        <v>14</v>
      </c>
      <c r="F907" s="153">
        <v>0</v>
      </c>
      <c r="G907" s="154">
        <v>1091.752</v>
      </c>
      <c r="H907" s="154">
        <v>0</v>
      </c>
      <c r="I907" s="154">
        <v>740.16600000000005</v>
      </c>
      <c r="J907" s="151">
        <v>7.1479999999999997</v>
      </c>
      <c r="K907" s="149">
        <f t="shared" si="143"/>
        <v>1839.066</v>
      </c>
      <c r="L907" s="148">
        <v>0</v>
      </c>
      <c r="M907" s="148">
        <v>303.54199999999997</v>
      </c>
      <c r="N907" s="148">
        <v>0</v>
      </c>
      <c r="O907" s="148">
        <v>199.86799999999999</v>
      </c>
      <c r="P907" s="148">
        <v>3.5859999999999999</v>
      </c>
      <c r="Q907" s="21">
        <f t="shared" si="144"/>
        <v>0</v>
      </c>
      <c r="R907" s="21">
        <f t="shared" si="145"/>
        <v>970.42377399999998</v>
      </c>
      <c r="S907" s="21">
        <f t="shared" si="146"/>
        <v>0</v>
      </c>
      <c r="T907" s="21">
        <f t="shared" si="147"/>
        <v>634.78076799999997</v>
      </c>
      <c r="U907" s="22">
        <f t="shared" si="148"/>
        <v>1605.2045419999999</v>
      </c>
      <c r="V907" s="39">
        <f t="shared" si="149"/>
        <v>0.87283683239209464</v>
      </c>
    </row>
    <row r="908" spans="1:22">
      <c r="A908">
        <v>903</v>
      </c>
      <c r="B908" s="155">
        <f t="shared" si="140"/>
        <v>41312</v>
      </c>
      <c r="C908" s="148">
        <f t="shared" si="141"/>
        <v>2013</v>
      </c>
      <c r="D908" s="148">
        <f t="shared" si="142"/>
        <v>2</v>
      </c>
      <c r="E908" s="152">
        <v>15</v>
      </c>
      <c r="F908" s="153">
        <v>0</v>
      </c>
      <c r="G908" s="154">
        <v>1093.827</v>
      </c>
      <c r="H908" s="154">
        <v>1.583</v>
      </c>
      <c r="I908" s="154">
        <v>753.87199999999996</v>
      </c>
      <c r="J908" s="151">
        <v>7.03</v>
      </c>
      <c r="K908" s="149">
        <f t="shared" si="143"/>
        <v>1856.3120000000001</v>
      </c>
      <c r="L908" s="148">
        <v>0</v>
      </c>
      <c r="M908" s="148">
        <v>303.80200000000002</v>
      </c>
      <c r="N908" s="148">
        <v>2.38</v>
      </c>
      <c r="O908" s="148">
        <v>205.041</v>
      </c>
      <c r="P908" s="148">
        <v>3.5859999999999999</v>
      </c>
      <c r="Q908" s="21">
        <f t="shared" si="144"/>
        <v>0</v>
      </c>
      <c r="R908" s="21">
        <f t="shared" si="145"/>
        <v>971.25499400000012</v>
      </c>
      <c r="S908" s="21">
        <f t="shared" si="146"/>
        <v>4.6433799999999996</v>
      </c>
      <c r="T908" s="21">
        <f t="shared" si="147"/>
        <v>651.21021600000006</v>
      </c>
      <c r="U908" s="22">
        <f t="shared" si="148"/>
        <v>1627.1085900000003</v>
      </c>
      <c r="V908" s="39">
        <f t="shared" si="149"/>
        <v>0.87652753955154095</v>
      </c>
    </row>
    <row r="909" spans="1:22">
      <c r="A909">
        <v>904</v>
      </c>
      <c r="B909" s="155">
        <f t="shared" si="140"/>
        <v>41312</v>
      </c>
      <c r="C909" s="148">
        <f t="shared" si="141"/>
        <v>2013</v>
      </c>
      <c r="D909" s="148">
        <f t="shared" si="142"/>
        <v>2</v>
      </c>
      <c r="E909" s="152">
        <v>16</v>
      </c>
      <c r="F909" s="153">
        <v>51.463000000000001</v>
      </c>
      <c r="G909" s="154">
        <v>1091.431</v>
      </c>
      <c r="H909" s="154">
        <v>0</v>
      </c>
      <c r="I909" s="154">
        <v>761.73699999999997</v>
      </c>
      <c r="J909" s="151">
        <v>6.9539999999999997</v>
      </c>
      <c r="K909" s="149">
        <f t="shared" si="143"/>
        <v>1911.5849999999998</v>
      </c>
      <c r="L909" s="148">
        <v>30.544</v>
      </c>
      <c r="M909" s="148">
        <v>303.27300000000002</v>
      </c>
      <c r="N909" s="148">
        <v>0</v>
      </c>
      <c r="O909" s="148">
        <v>208.614</v>
      </c>
      <c r="P909" s="148">
        <v>3.5859999999999999</v>
      </c>
      <c r="Q909" s="21">
        <f t="shared" si="144"/>
        <v>85.614831999999993</v>
      </c>
      <c r="R909" s="21">
        <f t="shared" si="145"/>
        <v>969.56378100000006</v>
      </c>
      <c r="S909" s="21">
        <f t="shared" si="146"/>
        <v>0</v>
      </c>
      <c r="T909" s="21">
        <f t="shared" si="147"/>
        <v>662.55806400000006</v>
      </c>
      <c r="U909" s="22">
        <f t="shared" si="148"/>
        <v>1717.7366770000001</v>
      </c>
      <c r="V909" s="39">
        <f t="shared" si="149"/>
        <v>0.89859288339257748</v>
      </c>
    </row>
    <row r="910" spans="1:22">
      <c r="A910">
        <v>905</v>
      </c>
      <c r="B910" s="155">
        <f t="shared" si="140"/>
        <v>41312</v>
      </c>
      <c r="C910" s="148">
        <f t="shared" si="141"/>
        <v>2013</v>
      </c>
      <c r="D910" s="148">
        <f t="shared" si="142"/>
        <v>2</v>
      </c>
      <c r="E910" s="152">
        <v>17</v>
      </c>
      <c r="F910" s="153">
        <v>54.527000000000001</v>
      </c>
      <c r="G910" s="154">
        <v>1087.519</v>
      </c>
      <c r="H910" s="154">
        <v>20.466000000000001</v>
      </c>
      <c r="I910" s="154">
        <v>755.09199999999998</v>
      </c>
      <c r="J910" s="151">
        <v>6.8979999999999997</v>
      </c>
      <c r="K910" s="149">
        <f t="shared" si="143"/>
        <v>1924.5019999999997</v>
      </c>
      <c r="L910" s="148">
        <v>32.218000000000004</v>
      </c>
      <c r="M910" s="148">
        <v>302.82299999999998</v>
      </c>
      <c r="N910" s="148">
        <v>6.4809999999999999</v>
      </c>
      <c r="O910" s="148">
        <v>204.84299999999999</v>
      </c>
      <c r="P910" s="148">
        <v>3.5859999999999999</v>
      </c>
      <c r="Q910" s="21">
        <f t="shared" si="144"/>
        <v>90.307054000000008</v>
      </c>
      <c r="R910" s="21">
        <f t="shared" si="145"/>
        <v>968.1251309999999</v>
      </c>
      <c r="S910" s="21">
        <f t="shared" si="146"/>
        <v>12.644431000000001</v>
      </c>
      <c r="T910" s="21">
        <f t="shared" si="147"/>
        <v>650.581368</v>
      </c>
      <c r="U910" s="22">
        <f t="shared" si="148"/>
        <v>1721.6579839999999</v>
      </c>
      <c r="V910" s="39">
        <f t="shared" si="149"/>
        <v>0.89459921787558561</v>
      </c>
    </row>
    <row r="911" spans="1:22">
      <c r="A911">
        <v>906</v>
      </c>
      <c r="B911" s="155">
        <f t="shared" si="140"/>
        <v>41312</v>
      </c>
      <c r="C911" s="148">
        <f t="shared" si="141"/>
        <v>2013</v>
      </c>
      <c r="D911" s="148">
        <f t="shared" si="142"/>
        <v>2</v>
      </c>
      <c r="E911" s="152">
        <v>18</v>
      </c>
      <c r="F911" s="153">
        <v>57.918999999999997</v>
      </c>
      <c r="G911" s="154">
        <v>1083.8689999999999</v>
      </c>
      <c r="H911" s="154">
        <v>0</v>
      </c>
      <c r="I911" s="154">
        <v>754.80399999999997</v>
      </c>
      <c r="J911" s="151">
        <v>6.8440000000000003</v>
      </c>
      <c r="K911" s="149">
        <f t="shared" si="143"/>
        <v>1903.4360000000001</v>
      </c>
      <c r="L911" s="148">
        <v>33.819000000000003</v>
      </c>
      <c r="M911" s="148">
        <v>302.38499999999999</v>
      </c>
      <c r="N911" s="148">
        <v>0</v>
      </c>
      <c r="O911" s="148">
        <v>205.06299999999999</v>
      </c>
      <c r="P911" s="148">
        <v>3.9340000000000002</v>
      </c>
      <c r="Q911" s="21">
        <f t="shared" si="144"/>
        <v>94.794657000000001</v>
      </c>
      <c r="R911" s="21">
        <f t="shared" si="145"/>
        <v>966.72484499999996</v>
      </c>
      <c r="S911" s="21">
        <f t="shared" si="146"/>
        <v>0</v>
      </c>
      <c r="T911" s="21">
        <f t="shared" si="147"/>
        <v>651.28008799999998</v>
      </c>
      <c r="U911" s="22">
        <f t="shared" si="148"/>
        <v>1712.7995899999999</v>
      </c>
      <c r="V911" s="39">
        <f t="shared" si="149"/>
        <v>0.89984616766731307</v>
      </c>
    </row>
    <row r="912" spans="1:22">
      <c r="A912">
        <v>907</v>
      </c>
      <c r="B912" s="155">
        <f t="shared" si="140"/>
        <v>41312</v>
      </c>
      <c r="C912" s="148">
        <f t="shared" si="141"/>
        <v>2013</v>
      </c>
      <c r="D912" s="148">
        <f t="shared" si="142"/>
        <v>2</v>
      </c>
      <c r="E912" s="152">
        <v>19</v>
      </c>
      <c r="F912" s="153">
        <v>0</v>
      </c>
      <c r="G912" s="154">
        <v>1091.114</v>
      </c>
      <c r="H912" s="154">
        <v>0</v>
      </c>
      <c r="I912" s="154">
        <v>750.18</v>
      </c>
      <c r="J912" s="151">
        <v>6.8390000000000004</v>
      </c>
      <c r="K912" s="149">
        <f t="shared" si="143"/>
        <v>1848.1329999999998</v>
      </c>
      <c r="L912" s="148">
        <v>0</v>
      </c>
      <c r="M912" s="148">
        <v>302.96100000000001</v>
      </c>
      <c r="N912" s="148">
        <v>0</v>
      </c>
      <c r="O912" s="148">
        <v>203.54900000000001</v>
      </c>
      <c r="P912" s="148">
        <v>3.5859999999999999</v>
      </c>
      <c r="Q912" s="21">
        <f t="shared" si="144"/>
        <v>0</v>
      </c>
      <c r="R912" s="21">
        <f t="shared" si="145"/>
        <v>968.56631700000003</v>
      </c>
      <c r="S912" s="21">
        <f t="shared" si="146"/>
        <v>0</v>
      </c>
      <c r="T912" s="21">
        <f t="shared" si="147"/>
        <v>646.47162400000002</v>
      </c>
      <c r="U912" s="22">
        <f t="shared" si="148"/>
        <v>1615.037941</v>
      </c>
      <c r="V912" s="39">
        <f t="shared" si="149"/>
        <v>0.87387538721509772</v>
      </c>
    </row>
    <row r="913" spans="1:22">
      <c r="A913">
        <v>908</v>
      </c>
      <c r="B913" s="155">
        <f t="shared" si="140"/>
        <v>41312</v>
      </c>
      <c r="C913" s="148">
        <f t="shared" si="141"/>
        <v>2013</v>
      </c>
      <c r="D913" s="148">
        <f t="shared" si="142"/>
        <v>2</v>
      </c>
      <c r="E913" s="152">
        <v>20</v>
      </c>
      <c r="F913" s="153">
        <v>0</v>
      </c>
      <c r="G913" s="154">
        <v>1091.3219999999999</v>
      </c>
      <c r="H913" s="154">
        <v>0</v>
      </c>
      <c r="I913" s="154">
        <v>749.17499999999995</v>
      </c>
      <c r="J913" s="151">
        <v>6.7990000000000004</v>
      </c>
      <c r="K913" s="149">
        <f t="shared" si="143"/>
        <v>1847.2959999999998</v>
      </c>
      <c r="L913" s="148">
        <v>0</v>
      </c>
      <c r="M913" s="148">
        <v>302.947</v>
      </c>
      <c r="N913" s="148">
        <v>0</v>
      </c>
      <c r="O913" s="148">
        <v>203.155</v>
      </c>
      <c r="P913" s="148">
        <v>3.5859999999999999</v>
      </c>
      <c r="Q913" s="21">
        <f t="shared" si="144"/>
        <v>0</v>
      </c>
      <c r="R913" s="21">
        <f t="shared" si="145"/>
        <v>968.52155900000002</v>
      </c>
      <c r="S913" s="21">
        <f t="shared" si="146"/>
        <v>0</v>
      </c>
      <c r="T913" s="21">
        <f t="shared" si="147"/>
        <v>645.22028</v>
      </c>
      <c r="U913" s="22">
        <f t="shared" si="148"/>
        <v>1613.741839</v>
      </c>
      <c r="V913" s="39">
        <f t="shared" si="149"/>
        <v>0.87356971432840225</v>
      </c>
    </row>
    <row r="914" spans="1:22">
      <c r="A914">
        <v>909</v>
      </c>
      <c r="B914" s="155">
        <f t="shared" si="140"/>
        <v>41312</v>
      </c>
      <c r="C914" s="148">
        <f t="shared" si="141"/>
        <v>2013</v>
      </c>
      <c r="D914" s="148">
        <f t="shared" si="142"/>
        <v>2</v>
      </c>
      <c r="E914" s="152">
        <v>21</v>
      </c>
      <c r="F914" s="153">
        <v>0</v>
      </c>
      <c r="G914" s="154">
        <v>1085.806</v>
      </c>
      <c r="H914" s="154">
        <v>0</v>
      </c>
      <c r="I914" s="154">
        <v>753.23699999999997</v>
      </c>
      <c r="J914" s="151">
        <v>6.9050000000000002</v>
      </c>
      <c r="K914" s="149">
        <f t="shared" si="143"/>
        <v>1845.9480000000001</v>
      </c>
      <c r="L914" s="148">
        <v>0</v>
      </c>
      <c r="M914" s="148">
        <v>301.56700000000001</v>
      </c>
      <c r="N914" s="148">
        <v>0</v>
      </c>
      <c r="O914" s="148">
        <v>204.57400000000001</v>
      </c>
      <c r="P914" s="148">
        <v>3.5859999999999999</v>
      </c>
      <c r="Q914" s="21">
        <f t="shared" si="144"/>
        <v>0</v>
      </c>
      <c r="R914" s="21">
        <f t="shared" si="145"/>
        <v>964.10969900000009</v>
      </c>
      <c r="S914" s="21">
        <f t="shared" si="146"/>
        <v>0</v>
      </c>
      <c r="T914" s="21">
        <f t="shared" si="147"/>
        <v>649.72702400000003</v>
      </c>
      <c r="U914" s="22">
        <f t="shared" si="148"/>
        <v>1613.8367230000001</v>
      </c>
      <c r="V914" s="39">
        <f t="shared" si="149"/>
        <v>0.87425903817442319</v>
      </c>
    </row>
    <row r="915" spans="1:22">
      <c r="A915">
        <v>910</v>
      </c>
      <c r="B915" s="155">
        <f t="shared" si="140"/>
        <v>41312</v>
      </c>
      <c r="C915" s="148">
        <f t="shared" si="141"/>
        <v>2013</v>
      </c>
      <c r="D915" s="148">
        <f t="shared" si="142"/>
        <v>2</v>
      </c>
      <c r="E915" s="152">
        <v>22</v>
      </c>
      <c r="F915" s="153">
        <v>61.819000000000003</v>
      </c>
      <c r="G915" s="154">
        <v>1076.0329999999999</v>
      </c>
      <c r="H915" s="154">
        <v>1.4E-2</v>
      </c>
      <c r="I915" s="154">
        <v>759.16300000000001</v>
      </c>
      <c r="J915" s="151">
        <v>7.048</v>
      </c>
      <c r="K915" s="149">
        <f t="shared" si="143"/>
        <v>1904.0769999999998</v>
      </c>
      <c r="L915" s="148">
        <v>35.460999999999999</v>
      </c>
      <c r="M915" s="148">
        <v>299.30599999999998</v>
      </c>
      <c r="N915" s="148">
        <v>1.2789999999999999</v>
      </c>
      <c r="O915" s="148">
        <v>206.249</v>
      </c>
      <c r="P915" s="148">
        <v>3.5859999999999999</v>
      </c>
      <c r="Q915" s="21">
        <f t="shared" si="144"/>
        <v>99.397182999999998</v>
      </c>
      <c r="R915" s="21">
        <f t="shared" si="145"/>
        <v>956.88128199999994</v>
      </c>
      <c r="S915" s="21">
        <f t="shared" si="146"/>
        <v>2.4953289999999999</v>
      </c>
      <c r="T915" s="21">
        <f t="shared" si="147"/>
        <v>655.04682400000002</v>
      </c>
      <c r="U915" s="22">
        <f t="shared" si="148"/>
        <v>1713.820618</v>
      </c>
      <c r="V915" s="39">
        <f t="shared" si="149"/>
        <v>0.90007947052561432</v>
      </c>
    </row>
    <row r="916" spans="1:22">
      <c r="A916">
        <v>911</v>
      </c>
      <c r="B916" s="155">
        <f t="shared" si="140"/>
        <v>41312</v>
      </c>
      <c r="C916" s="148">
        <f t="shared" si="141"/>
        <v>2013</v>
      </c>
      <c r="D916" s="148">
        <f t="shared" si="142"/>
        <v>2</v>
      </c>
      <c r="E916" s="152">
        <v>23</v>
      </c>
      <c r="F916" s="153">
        <v>33.728999999999999</v>
      </c>
      <c r="G916" s="154">
        <v>1068.3869999999999</v>
      </c>
      <c r="H916" s="154">
        <v>3.395</v>
      </c>
      <c r="I916" s="154">
        <v>758.95600000000002</v>
      </c>
      <c r="J916" s="151">
        <v>7.1109999999999998</v>
      </c>
      <c r="K916" s="149">
        <f t="shared" si="143"/>
        <v>1871.5780000000002</v>
      </c>
      <c r="L916" s="148">
        <v>19.344000000000001</v>
      </c>
      <c r="M916" s="148">
        <v>297.37099999999998</v>
      </c>
      <c r="N916" s="148">
        <v>3.5550000000000002</v>
      </c>
      <c r="O916" s="148">
        <v>205.905</v>
      </c>
      <c r="P916" s="148">
        <v>3.5859999999999999</v>
      </c>
      <c r="Q916" s="21">
        <f t="shared" si="144"/>
        <v>54.221232000000001</v>
      </c>
      <c r="R916" s="21">
        <f t="shared" si="145"/>
        <v>950.69508699999994</v>
      </c>
      <c r="S916" s="21">
        <f t="shared" si="146"/>
        <v>6.9358050000000002</v>
      </c>
      <c r="T916" s="21">
        <f t="shared" si="147"/>
        <v>653.95428000000004</v>
      </c>
      <c r="U916" s="22">
        <f t="shared" si="148"/>
        <v>1665.8064039999999</v>
      </c>
      <c r="V916" s="39">
        <f t="shared" si="149"/>
        <v>0.89005449091622135</v>
      </c>
    </row>
    <row r="917" spans="1:22">
      <c r="A917">
        <v>912</v>
      </c>
      <c r="B917" s="155">
        <f t="shared" si="140"/>
        <v>41312</v>
      </c>
      <c r="C917" s="148">
        <f t="shared" si="141"/>
        <v>2013</v>
      </c>
      <c r="D917" s="148">
        <f t="shared" si="142"/>
        <v>2</v>
      </c>
      <c r="E917" s="152">
        <v>24</v>
      </c>
      <c r="F917" s="153">
        <v>0</v>
      </c>
      <c r="G917" s="154">
        <v>1135.346</v>
      </c>
      <c r="H917" s="154">
        <v>3.9049999999999998</v>
      </c>
      <c r="I917" s="154">
        <v>738.98599999999999</v>
      </c>
      <c r="J917" s="151">
        <v>7.12</v>
      </c>
      <c r="K917" s="149">
        <f t="shared" si="143"/>
        <v>1885.357</v>
      </c>
      <c r="L917" s="148">
        <v>0</v>
      </c>
      <c r="M917" s="148">
        <v>313.18200000000002</v>
      </c>
      <c r="N917" s="148">
        <v>5.0570000000000004</v>
      </c>
      <c r="O917" s="148">
        <v>200.76300000000001</v>
      </c>
      <c r="P917" s="148">
        <v>3.6219999999999999</v>
      </c>
      <c r="Q917" s="21">
        <f t="shared" si="144"/>
        <v>0</v>
      </c>
      <c r="R917" s="21">
        <f t="shared" si="145"/>
        <v>1001.2428540000001</v>
      </c>
      <c r="S917" s="21">
        <f t="shared" si="146"/>
        <v>9.8662070000000011</v>
      </c>
      <c r="T917" s="21">
        <f t="shared" si="147"/>
        <v>637.623288</v>
      </c>
      <c r="U917" s="22">
        <f t="shared" si="148"/>
        <v>1648.7323490000001</v>
      </c>
      <c r="V917" s="39">
        <f t="shared" si="149"/>
        <v>0.87449345084246655</v>
      </c>
    </row>
    <row r="918" spans="1:22">
      <c r="A918">
        <v>913</v>
      </c>
      <c r="B918" s="155">
        <f t="shared" si="140"/>
        <v>41313</v>
      </c>
      <c r="C918" s="148">
        <f t="shared" si="141"/>
        <v>2013</v>
      </c>
      <c r="D918" s="148">
        <f t="shared" si="142"/>
        <v>2</v>
      </c>
      <c r="E918" s="152">
        <v>1</v>
      </c>
      <c r="F918" s="153">
        <v>0</v>
      </c>
      <c r="G918" s="154">
        <v>1024.1849999999999</v>
      </c>
      <c r="H918" s="154">
        <v>0</v>
      </c>
      <c r="I918" s="154">
        <v>734.30700000000002</v>
      </c>
      <c r="J918" s="151">
        <v>0.40200000000000002</v>
      </c>
      <c r="K918" s="149">
        <f t="shared" si="143"/>
        <v>1758.894</v>
      </c>
      <c r="L918" s="148">
        <v>0</v>
      </c>
      <c r="M918" s="148">
        <v>290.56700000000001</v>
      </c>
      <c r="N918" s="148">
        <v>0</v>
      </c>
      <c r="O918" s="148">
        <v>201.56299999999999</v>
      </c>
      <c r="P918" s="148">
        <v>0.218</v>
      </c>
      <c r="Q918" s="21">
        <f t="shared" si="144"/>
        <v>0</v>
      </c>
      <c r="R918" s="21">
        <f t="shared" si="145"/>
        <v>928.94269900000006</v>
      </c>
      <c r="S918" s="21">
        <f t="shared" si="146"/>
        <v>0</v>
      </c>
      <c r="T918" s="21">
        <f t="shared" si="147"/>
        <v>640.16408799999999</v>
      </c>
      <c r="U918" s="22">
        <f t="shared" si="148"/>
        <v>1569.1067870000002</v>
      </c>
      <c r="V918" s="39">
        <f t="shared" si="149"/>
        <v>0.89209854999789651</v>
      </c>
    </row>
    <row r="919" spans="1:22">
      <c r="A919">
        <v>914</v>
      </c>
      <c r="B919" s="155">
        <f t="shared" si="140"/>
        <v>41313</v>
      </c>
      <c r="C919" s="148">
        <f t="shared" si="141"/>
        <v>2013</v>
      </c>
      <c r="D919" s="148">
        <f t="shared" si="142"/>
        <v>2</v>
      </c>
      <c r="E919" s="152">
        <v>2</v>
      </c>
      <c r="F919" s="153">
        <v>0</v>
      </c>
      <c r="G919" s="154">
        <v>1150.365</v>
      </c>
      <c r="H919" s="154">
        <v>0</v>
      </c>
      <c r="I919" s="154">
        <v>517.63099999999997</v>
      </c>
      <c r="J919" s="151">
        <v>0.40899999999999997</v>
      </c>
      <c r="K919" s="149">
        <f t="shared" si="143"/>
        <v>1668.4050000000002</v>
      </c>
      <c r="L919" s="148">
        <v>0</v>
      </c>
      <c r="M919" s="148">
        <v>321.31799999999998</v>
      </c>
      <c r="N919" s="148">
        <v>0</v>
      </c>
      <c r="O919" s="148">
        <v>143.089</v>
      </c>
      <c r="P919" s="148">
        <v>0.218</v>
      </c>
      <c r="Q919" s="21">
        <f t="shared" si="144"/>
        <v>0</v>
      </c>
      <c r="R919" s="21">
        <f t="shared" si="145"/>
        <v>1027.2536459999999</v>
      </c>
      <c r="S919" s="21">
        <f t="shared" si="146"/>
        <v>0</v>
      </c>
      <c r="T919" s="21">
        <f t="shared" si="147"/>
        <v>454.45066400000002</v>
      </c>
      <c r="U919" s="22">
        <f t="shared" si="148"/>
        <v>1481.7043099999999</v>
      </c>
      <c r="V919" s="39">
        <f t="shared" si="149"/>
        <v>0.88809630155747532</v>
      </c>
    </row>
    <row r="920" spans="1:22">
      <c r="A920">
        <v>915</v>
      </c>
      <c r="B920" s="155">
        <f t="shared" si="140"/>
        <v>41313</v>
      </c>
      <c r="C920" s="148">
        <f t="shared" si="141"/>
        <v>2013</v>
      </c>
      <c r="D920" s="148">
        <f t="shared" si="142"/>
        <v>2</v>
      </c>
      <c r="E920" s="152">
        <v>3</v>
      </c>
      <c r="F920" s="153">
        <v>46.220999999999997</v>
      </c>
      <c r="G920" s="154">
        <v>1205.144</v>
      </c>
      <c r="H920" s="154">
        <v>119.93</v>
      </c>
      <c r="I920" s="154">
        <v>177.98099999999999</v>
      </c>
      <c r="J920" s="151">
        <v>0.41299999999999998</v>
      </c>
      <c r="K920" s="149">
        <f t="shared" si="143"/>
        <v>1549.6890000000001</v>
      </c>
      <c r="L920" s="148">
        <v>28.187999999999999</v>
      </c>
      <c r="M920" s="148">
        <v>332.827</v>
      </c>
      <c r="N920" s="148">
        <v>55.886000000000003</v>
      </c>
      <c r="O920" s="148">
        <v>51.406999999999996</v>
      </c>
      <c r="P920" s="148">
        <v>0.218</v>
      </c>
      <c r="Q920" s="21">
        <f t="shared" si="144"/>
        <v>79.010964000000001</v>
      </c>
      <c r="R920" s="21">
        <f t="shared" si="145"/>
        <v>1064.0479190000001</v>
      </c>
      <c r="S920" s="21">
        <f t="shared" si="146"/>
        <v>109.03358600000001</v>
      </c>
      <c r="T920" s="21">
        <f t="shared" si="147"/>
        <v>163.268632</v>
      </c>
      <c r="U920" s="22">
        <f t="shared" si="148"/>
        <v>1415.3611010000002</v>
      </c>
      <c r="V920" s="39">
        <f t="shared" si="149"/>
        <v>0.91331944732136583</v>
      </c>
    </row>
    <row r="921" spans="1:22">
      <c r="A921">
        <v>916</v>
      </c>
      <c r="B921" s="155">
        <f t="shared" si="140"/>
        <v>41313</v>
      </c>
      <c r="C921" s="148">
        <f t="shared" si="141"/>
        <v>2013</v>
      </c>
      <c r="D921" s="148">
        <f t="shared" si="142"/>
        <v>2</v>
      </c>
      <c r="E921" s="152">
        <v>4</v>
      </c>
      <c r="F921" s="153">
        <v>47.893000000000001</v>
      </c>
      <c r="G921" s="154">
        <v>1205.634</v>
      </c>
      <c r="H921" s="154">
        <v>125.068</v>
      </c>
      <c r="I921" s="154">
        <v>135.25700000000001</v>
      </c>
      <c r="J921" s="151">
        <v>0.41799999999999998</v>
      </c>
      <c r="K921" s="149">
        <f t="shared" si="143"/>
        <v>1514.27</v>
      </c>
      <c r="L921" s="148">
        <v>29.242000000000001</v>
      </c>
      <c r="M921" s="148">
        <v>332.87700000000001</v>
      </c>
      <c r="N921" s="148">
        <v>69.896000000000001</v>
      </c>
      <c r="O921" s="148">
        <v>39.204000000000001</v>
      </c>
      <c r="P921" s="148">
        <v>0.218</v>
      </c>
      <c r="Q921" s="21">
        <f t="shared" si="144"/>
        <v>81.965326000000005</v>
      </c>
      <c r="R921" s="21">
        <f t="shared" si="145"/>
        <v>1064.2077690000001</v>
      </c>
      <c r="S921" s="21">
        <f t="shared" si="146"/>
        <v>136.367096</v>
      </c>
      <c r="T921" s="21">
        <f t="shared" si="147"/>
        <v>124.511904</v>
      </c>
      <c r="U921" s="22">
        <f t="shared" si="148"/>
        <v>1407.052095</v>
      </c>
      <c r="V921" s="39">
        <f t="shared" si="149"/>
        <v>0.92919498834421865</v>
      </c>
    </row>
    <row r="922" spans="1:22">
      <c r="A922">
        <v>917</v>
      </c>
      <c r="B922" s="155">
        <f t="shared" si="140"/>
        <v>41313</v>
      </c>
      <c r="C922" s="148">
        <f t="shared" si="141"/>
        <v>2013</v>
      </c>
      <c r="D922" s="148">
        <f t="shared" si="142"/>
        <v>2</v>
      </c>
      <c r="E922" s="152">
        <v>5</v>
      </c>
      <c r="F922" s="153">
        <v>45.323</v>
      </c>
      <c r="G922" s="154">
        <v>1205.03</v>
      </c>
      <c r="H922" s="154">
        <v>155.489</v>
      </c>
      <c r="I922" s="154">
        <v>114.857</v>
      </c>
      <c r="J922" s="151">
        <v>0.42499999999999999</v>
      </c>
      <c r="K922" s="149">
        <f t="shared" si="143"/>
        <v>1521.124</v>
      </c>
      <c r="L922" s="148">
        <v>27.858000000000001</v>
      </c>
      <c r="M922" s="148">
        <v>334.23099999999999</v>
      </c>
      <c r="N922" s="148">
        <v>73.364000000000004</v>
      </c>
      <c r="O922" s="148">
        <v>33.652999999999999</v>
      </c>
      <c r="P922" s="148">
        <v>0.218</v>
      </c>
      <c r="Q922" s="21">
        <f t="shared" si="144"/>
        <v>78.085973999999993</v>
      </c>
      <c r="R922" s="21">
        <f t="shared" si="145"/>
        <v>1068.536507</v>
      </c>
      <c r="S922" s="21">
        <f t="shared" si="146"/>
        <v>143.13316400000002</v>
      </c>
      <c r="T922" s="21">
        <f t="shared" si="147"/>
        <v>106.881928</v>
      </c>
      <c r="U922" s="22">
        <f t="shared" si="148"/>
        <v>1396.6375730000002</v>
      </c>
      <c r="V922" s="39">
        <f t="shared" si="149"/>
        <v>0.91816155224689122</v>
      </c>
    </row>
    <row r="923" spans="1:22">
      <c r="A923">
        <v>918</v>
      </c>
      <c r="B923" s="155">
        <f t="shared" si="140"/>
        <v>41313</v>
      </c>
      <c r="C923" s="148">
        <f t="shared" si="141"/>
        <v>2013</v>
      </c>
      <c r="D923" s="148">
        <f t="shared" si="142"/>
        <v>2</v>
      </c>
      <c r="E923" s="152">
        <v>6</v>
      </c>
      <c r="F923" s="153">
        <v>45.81</v>
      </c>
      <c r="G923" s="154">
        <v>1209.606</v>
      </c>
      <c r="H923" s="154">
        <v>105.209</v>
      </c>
      <c r="I923" s="154">
        <v>106.247</v>
      </c>
      <c r="J923" s="151">
        <v>0.251</v>
      </c>
      <c r="K923" s="149">
        <f t="shared" si="143"/>
        <v>1467.123</v>
      </c>
      <c r="L923" s="148">
        <v>28.155000000000001</v>
      </c>
      <c r="M923" s="148">
        <v>334.315</v>
      </c>
      <c r="N923" s="148">
        <v>51.003</v>
      </c>
      <c r="O923" s="148">
        <v>29.584</v>
      </c>
      <c r="P923" s="148">
        <v>4.3999999999999997E-2</v>
      </c>
      <c r="Q923" s="21">
        <f t="shared" si="144"/>
        <v>78.918464999999998</v>
      </c>
      <c r="R923" s="21">
        <f t="shared" si="145"/>
        <v>1068.805055</v>
      </c>
      <c r="S923" s="21">
        <f t="shared" si="146"/>
        <v>99.506853000000007</v>
      </c>
      <c r="T923" s="21">
        <f t="shared" si="147"/>
        <v>93.958784000000009</v>
      </c>
      <c r="U923" s="22">
        <f t="shared" si="148"/>
        <v>1341.189157</v>
      </c>
      <c r="V923" s="39">
        <f t="shared" si="149"/>
        <v>0.91416272323452086</v>
      </c>
    </row>
    <row r="924" spans="1:22">
      <c r="A924">
        <v>919</v>
      </c>
      <c r="B924" s="155">
        <f t="shared" si="140"/>
        <v>41313</v>
      </c>
      <c r="C924" s="148">
        <f t="shared" si="141"/>
        <v>2013</v>
      </c>
      <c r="D924" s="148">
        <f t="shared" si="142"/>
        <v>2</v>
      </c>
      <c r="E924" s="152">
        <v>7</v>
      </c>
      <c r="F924" s="153">
        <v>46.369</v>
      </c>
      <c r="G924" s="154">
        <v>1201.1010000000001</v>
      </c>
      <c r="H924" s="154">
        <v>159.011</v>
      </c>
      <c r="I924" s="154">
        <v>100.44199999999999</v>
      </c>
      <c r="J924" s="151">
        <v>0</v>
      </c>
      <c r="K924" s="149">
        <f t="shared" si="143"/>
        <v>1506.923</v>
      </c>
      <c r="L924" s="148">
        <v>28.451000000000001</v>
      </c>
      <c r="M924" s="148">
        <v>333.84100000000001</v>
      </c>
      <c r="N924" s="148">
        <v>64.915999999999997</v>
      </c>
      <c r="O924" s="148">
        <v>28.722999999999999</v>
      </c>
      <c r="P924" s="148">
        <v>0</v>
      </c>
      <c r="Q924" s="21">
        <f t="shared" si="144"/>
        <v>79.748153000000002</v>
      </c>
      <c r="R924" s="21">
        <f t="shared" si="145"/>
        <v>1067.289677</v>
      </c>
      <c r="S924" s="21">
        <f t="shared" si="146"/>
        <v>126.651116</v>
      </c>
      <c r="T924" s="21">
        <f t="shared" si="147"/>
        <v>91.224248000000003</v>
      </c>
      <c r="U924" s="22">
        <f t="shared" si="148"/>
        <v>1364.913194</v>
      </c>
      <c r="V924" s="39">
        <f t="shared" si="149"/>
        <v>0.90576173699651541</v>
      </c>
    </row>
    <row r="925" spans="1:22">
      <c r="A925">
        <v>920</v>
      </c>
      <c r="B925" s="155">
        <f t="shared" si="140"/>
        <v>41313</v>
      </c>
      <c r="C925" s="148">
        <f t="shared" si="141"/>
        <v>2013</v>
      </c>
      <c r="D925" s="148">
        <f t="shared" si="142"/>
        <v>2</v>
      </c>
      <c r="E925" s="152">
        <v>8</v>
      </c>
      <c r="F925" s="153">
        <v>46.442</v>
      </c>
      <c r="G925" s="154">
        <v>1227.6199999999999</v>
      </c>
      <c r="H925" s="154">
        <v>89.076999999999998</v>
      </c>
      <c r="I925" s="154">
        <v>115.68300000000001</v>
      </c>
      <c r="J925" s="151">
        <v>0</v>
      </c>
      <c r="K925" s="149">
        <f t="shared" si="143"/>
        <v>1478.8219999999999</v>
      </c>
      <c r="L925" s="148">
        <v>28.242000000000001</v>
      </c>
      <c r="M925" s="148">
        <v>339.40800000000002</v>
      </c>
      <c r="N925" s="148">
        <v>42.081000000000003</v>
      </c>
      <c r="O925" s="148">
        <v>31.829000000000001</v>
      </c>
      <c r="P925" s="148">
        <v>0</v>
      </c>
      <c r="Q925" s="21">
        <f t="shared" si="144"/>
        <v>79.162326000000007</v>
      </c>
      <c r="R925" s="21">
        <f t="shared" si="145"/>
        <v>1085.0873760000002</v>
      </c>
      <c r="S925" s="21">
        <f t="shared" si="146"/>
        <v>82.100031000000016</v>
      </c>
      <c r="T925" s="21">
        <f t="shared" si="147"/>
        <v>101.08890400000001</v>
      </c>
      <c r="U925" s="22">
        <f t="shared" si="148"/>
        <v>1347.438637</v>
      </c>
      <c r="V925" s="39">
        <f t="shared" si="149"/>
        <v>0.9111567430022004</v>
      </c>
    </row>
    <row r="926" spans="1:22">
      <c r="A926">
        <v>921</v>
      </c>
      <c r="B926" s="155">
        <f t="shared" si="140"/>
        <v>41313</v>
      </c>
      <c r="C926" s="148">
        <f t="shared" si="141"/>
        <v>2013</v>
      </c>
      <c r="D926" s="148">
        <f t="shared" si="142"/>
        <v>2</v>
      </c>
      <c r="E926" s="152">
        <v>9</v>
      </c>
      <c r="F926" s="153">
        <v>44.95</v>
      </c>
      <c r="G926" s="154">
        <v>1242.3979999999999</v>
      </c>
      <c r="H926" s="154">
        <v>80.155000000000001</v>
      </c>
      <c r="I926" s="154">
        <v>190.10400000000001</v>
      </c>
      <c r="J926" s="151">
        <v>0</v>
      </c>
      <c r="K926" s="149">
        <f t="shared" si="143"/>
        <v>1557.607</v>
      </c>
      <c r="L926" s="148">
        <v>27.568000000000001</v>
      </c>
      <c r="M926" s="148">
        <v>342.55200000000002</v>
      </c>
      <c r="N926" s="148">
        <v>46.689</v>
      </c>
      <c r="O926" s="148">
        <v>49.518999999999998</v>
      </c>
      <c r="P926" s="148">
        <v>0</v>
      </c>
      <c r="Q926" s="21">
        <f t="shared" si="144"/>
        <v>77.273104000000004</v>
      </c>
      <c r="R926" s="21">
        <f t="shared" si="145"/>
        <v>1095.1387440000001</v>
      </c>
      <c r="S926" s="21">
        <f t="shared" si="146"/>
        <v>91.090238999999997</v>
      </c>
      <c r="T926" s="21">
        <f t="shared" si="147"/>
        <v>157.272344</v>
      </c>
      <c r="U926" s="22">
        <f t="shared" si="148"/>
        <v>1420.7744310000003</v>
      </c>
      <c r="V926" s="39">
        <f t="shared" si="149"/>
        <v>0.91215205825346213</v>
      </c>
    </row>
    <row r="927" spans="1:22">
      <c r="A927">
        <v>922</v>
      </c>
      <c r="B927" s="155">
        <f t="shared" ref="B927:B990" si="150">+B903+1</f>
        <v>41313</v>
      </c>
      <c r="C927" s="148">
        <f t="shared" si="141"/>
        <v>2013</v>
      </c>
      <c r="D927" s="148">
        <f t="shared" si="142"/>
        <v>2</v>
      </c>
      <c r="E927" s="152">
        <v>10</v>
      </c>
      <c r="F927" s="153">
        <v>0</v>
      </c>
      <c r="G927" s="154">
        <v>1202.0350000000001</v>
      </c>
      <c r="H927" s="154">
        <v>3.3130000000000002</v>
      </c>
      <c r="I927" s="154">
        <v>579.375</v>
      </c>
      <c r="J927" s="151">
        <v>0</v>
      </c>
      <c r="K927" s="149">
        <f t="shared" si="143"/>
        <v>1784.7230000000002</v>
      </c>
      <c r="L927" s="148">
        <v>0</v>
      </c>
      <c r="M927" s="148">
        <v>331.65300000000002</v>
      </c>
      <c r="N927" s="148">
        <v>5.3440000000000003</v>
      </c>
      <c r="O927" s="148">
        <v>154.744</v>
      </c>
      <c r="P927" s="148">
        <v>0</v>
      </c>
      <c r="Q927" s="21">
        <f t="shared" si="144"/>
        <v>0</v>
      </c>
      <c r="R927" s="21">
        <f t="shared" si="145"/>
        <v>1060.2946410000002</v>
      </c>
      <c r="S927" s="21">
        <f t="shared" si="146"/>
        <v>10.426144000000001</v>
      </c>
      <c r="T927" s="21">
        <f t="shared" si="147"/>
        <v>491.46694400000001</v>
      </c>
      <c r="U927" s="22">
        <f t="shared" si="148"/>
        <v>1562.1877290000002</v>
      </c>
      <c r="V927" s="39">
        <f t="shared" si="149"/>
        <v>0.87531103089947293</v>
      </c>
    </row>
    <row r="928" spans="1:22">
      <c r="A928">
        <v>923</v>
      </c>
      <c r="B928" s="155">
        <f t="shared" si="150"/>
        <v>41313</v>
      </c>
      <c r="C928" s="148">
        <f t="shared" si="141"/>
        <v>2013</v>
      </c>
      <c r="D928" s="148">
        <f t="shared" si="142"/>
        <v>2</v>
      </c>
      <c r="E928" s="152">
        <v>11</v>
      </c>
      <c r="F928" s="153">
        <v>0</v>
      </c>
      <c r="G928" s="154">
        <v>1211.6400000000001</v>
      </c>
      <c r="H928" s="154">
        <v>0</v>
      </c>
      <c r="I928" s="154">
        <v>696.38300000000004</v>
      </c>
      <c r="J928" s="151">
        <v>0</v>
      </c>
      <c r="K928" s="149">
        <f t="shared" si="143"/>
        <v>1908.0230000000001</v>
      </c>
      <c r="L928" s="148">
        <v>0</v>
      </c>
      <c r="M928" s="148">
        <v>330.41899999999998</v>
      </c>
      <c r="N928" s="148">
        <v>0</v>
      </c>
      <c r="O928" s="148">
        <v>186.351</v>
      </c>
      <c r="P928" s="148">
        <v>0</v>
      </c>
      <c r="Q928" s="21">
        <f t="shared" si="144"/>
        <v>0</v>
      </c>
      <c r="R928" s="21">
        <f t="shared" si="145"/>
        <v>1056.349543</v>
      </c>
      <c r="S928" s="21">
        <f t="shared" si="146"/>
        <v>0</v>
      </c>
      <c r="T928" s="21">
        <f t="shared" si="147"/>
        <v>591.850776</v>
      </c>
      <c r="U928" s="22">
        <f t="shared" si="148"/>
        <v>1648.200319</v>
      </c>
      <c r="V928" s="39">
        <f t="shared" si="149"/>
        <v>0.86382623217854293</v>
      </c>
    </row>
    <row r="929" spans="1:22">
      <c r="A929">
        <v>924</v>
      </c>
      <c r="B929" s="155">
        <f t="shared" si="150"/>
        <v>41313</v>
      </c>
      <c r="C929" s="148">
        <f t="shared" si="141"/>
        <v>2013</v>
      </c>
      <c r="D929" s="148">
        <f t="shared" si="142"/>
        <v>2</v>
      </c>
      <c r="E929" s="152">
        <v>12</v>
      </c>
      <c r="F929" s="153">
        <v>0</v>
      </c>
      <c r="G929" s="154">
        <v>1234.05</v>
      </c>
      <c r="H929" s="154">
        <v>0</v>
      </c>
      <c r="I929" s="154">
        <v>715.51599999999996</v>
      </c>
      <c r="J929" s="151">
        <v>0</v>
      </c>
      <c r="K929" s="149">
        <f t="shared" si="143"/>
        <v>1949.5659999999998</v>
      </c>
      <c r="L929" s="148">
        <v>0</v>
      </c>
      <c r="M929" s="148">
        <v>339.471</v>
      </c>
      <c r="N929" s="148">
        <v>0</v>
      </c>
      <c r="O929" s="148">
        <v>193.255</v>
      </c>
      <c r="P929" s="148">
        <v>0</v>
      </c>
      <c r="Q929" s="21">
        <f t="shared" si="144"/>
        <v>0</v>
      </c>
      <c r="R929" s="21">
        <f t="shared" si="145"/>
        <v>1085.288787</v>
      </c>
      <c r="S929" s="21">
        <f t="shared" si="146"/>
        <v>0</v>
      </c>
      <c r="T929" s="21">
        <f t="shared" si="147"/>
        <v>613.77787999999998</v>
      </c>
      <c r="U929" s="22">
        <f t="shared" si="148"/>
        <v>1699.0666670000001</v>
      </c>
      <c r="V929" s="39">
        <f t="shared" si="149"/>
        <v>0.87151020637413668</v>
      </c>
    </row>
    <row r="930" spans="1:22">
      <c r="A930">
        <v>925</v>
      </c>
      <c r="B930" s="155">
        <f t="shared" si="150"/>
        <v>41313</v>
      </c>
      <c r="C930" s="148">
        <f t="shared" si="141"/>
        <v>2013</v>
      </c>
      <c r="D930" s="148">
        <f t="shared" si="142"/>
        <v>2</v>
      </c>
      <c r="E930" s="152">
        <v>13</v>
      </c>
      <c r="F930" s="153">
        <v>0</v>
      </c>
      <c r="G930" s="154">
        <v>1257.6969999999999</v>
      </c>
      <c r="H930" s="154">
        <v>0</v>
      </c>
      <c r="I930" s="154">
        <v>729.43799999999999</v>
      </c>
      <c r="J930" s="151">
        <v>0</v>
      </c>
      <c r="K930" s="149">
        <f t="shared" si="143"/>
        <v>1987.1349999999998</v>
      </c>
      <c r="L930" s="148">
        <v>0</v>
      </c>
      <c r="M930" s="148">
        <v>343.97800000000001</v>
      </c>
      <c r="N930" s="148">
        <v>0</v>
      </c>
      <c r="O930" s="148">
        <v>196.83</v>
      </c>
      <c r="P930" s="148">
        <v>0</v>
      </c>
      <c r="Q930" s="21">
        <f t="shared" si="144"/>
        <v>0</v>
      </c>
      <c r="R930" s="21">
        <f t="shared" si="145"/>
        <v>1099.697666</v>
      </c>
      <c r="S930" s="21">
        <f t="shared" si="146"/>
        <v>0</v>
      </c>
      <c r="T930" s="21">
        <f t="shared" si="147"/>
        <v>625.13208000000009</v>
      </c>
      <c r="U930" s="22">
        <f t="shared" si="148"/>
        <v>1724.8297460000001</v>
      </c>
      <c r="V930" s="39">
        <f t="shared" si="149"/>
        <v>0.86799827188389334</v>
      </c>
    </row>
    <row r="931" spans="1:22">
      <c r="A931">
        <v>926</v>
      </c>
      <c r="B931" s="155">
        <f t="shared" si="150"/>
        <v>41313</v>
      </c>
      <c r="C931" s="148">
        <f t="shared" si="141"/>
        <v>2013</v>
      </c>
      <c r="D931" s="148">
        <f t="shared" si="142"/>
        <v>2</v>
      </c>
      <c r="E931" s="152">
        <v>14</v>
      </c>
      <c r="F931" s="153">
        <v>0</v>
      </c>
      <c r="G931" s="154">
        <v>1215.7950000000001</v>
      </c>
      <c r="H931" s="154">
        <v>0</v>
      </c>
      <c r="I931" s="154">
        <v>744.80700000000002</v>
      </c>
      <c r="J931" s="151">
        <v>0.33400000000000002</v>
      </c>
      <c r="K931" s="149">
        <f t="shared" si="143"/>
        <v>1960.9360000000001</v>
      </c>
      <c r="L931" s="148">
        <v>0</v>
      </c>
      <c r="M931" s="148">
        <v>328.14499999999998</v>
      </c>
      <c r="N931" s="148">
        <v>0</v>
      </c>
      <c r="O931" s="148">
        <v>204.161</v>
      </c>
      <c r="P931" s="148">
        <v>0.218</v>
      </c>
      <c r="Q931" s="21">
        <f t="shared" si="144"/>
        <v>0</v>
      </c>
      <c r="R931" s="21">
        <f t="shared" si="145"/>
        <v>1049.079565</v>
      </c>
      <c r="S931" s="21">
        <f t="shared" si="146"/>
        <v>0</v>
      </c>
      <c r="T931" s="21">
        <f t="shared" si="147"/>
        <v>648.41533600000002</v>
      </c>
      <c r="U931" s="22">
        <f t="shared" si="148"/>
        <v>1697.494901</v>
      </c>
      <c r="V931" s="39">
        <f t="shared" si="149"/>
        <v>0.86565543240574905</v>
      </c>
    </row>
    <row r="932" spans="1:22">
      <c r="A932">
        <v>927</v>
      </c>
      <c r="B932" s="155">
        <f t="shared" si="150"/>
        <v>41313</v>
      </c>
      <c r="C932" s="148">
        <f t="shared" si="141"/>
        <v>2013</v>
      </c>
      <c r="D932" s="148">
        <f t="shared" si="142"/>
        <v>2</v>
      </c>
      <c r="E932" s="152">
        <v>15</v>
      </c>
      <c r="F932" s="153">
        <v>43.667000000000002</v>
      </c>
      <c r="G932" s="154">
        <v>986.16399999999999</v>
      </c>
      <c r="H932" s="154">
        <v>195.523</v>
      </c>
      <c r="I932" s="154">
        <v>725.96199999999999</v>
      </c>
      <c r="J932" s="151">
        <v>0.38500000000000001</v>
      </c>
      <c r="K932" s="149">
        <f t="shared" si="143"/>
        <v>1951.7009999999998</v>
      </c>
      <c r="L932" s="148">
        <v>27.013000000000002</v>
      </c>
      <c r="M932" s="148">
        <v>272.40300000000002</v>
      </c>
      <c r="N932" s="148">
        <v>93.05</v>
      </c>
      <c r="O932" s="148">
        <v>199.524</v>
      </c>
      <c r="P932" s="148">
        <v>0.218</v>
      </c>
      <c r="Q932" s="21">
        <f t="shared" si="144"/>
        <v>75.717438999999999</v>
      </c>
      <c r="R932" s="21">
        <f t="shared" si="145"/>
        <v>870.87239100000011</v>
      </c>
      <c r="S932" s="21">
        <f t="shared" si="146"/>
        <v>181.54055</v>
      </c>
      <c r="T932" s="21">
        <f t="shared" si="147"/>
        <v>633.68822399999999</v>
      </c>
      <c r="U932" s="22">
        <f t="shared" si="148"/>
        <v>1761.8186040000001</v>
      </c>
      <c r="V932" s="39">
        <f t="shared" si="149"/>
        <v>0.90270927975135551</v>
      </c>
    </row>
    <row r="933" spans="1:22">
      <c r="A933">
        <v>928</v>
      </c>
      <c r="B933" s="155">
        <f t="shared" si="150"/>
        <v>41313</v>
      </c>
      <c r="C933" s="148">
        <f t="shared" si="141"/>
        <v>2013</v>
      </c>
      <c r="D933" s="148">
        <f t="shared" si="142"/>
        <v>2</v>
      </c>
      <c r="E933" s="152">
        <v>16</v>
      </c>
      <c r="F933" s="153">
        <v>43.283999999999999</v>
      </c>
      <c r="G933" s="154">
        <v>982.56399999999996</v>
      </c>
      <c r="H933" s="154">
        <v>198.60400000000001</v>
      </c>
      <c r="I933" s="154">
        <v>735.55</v>
      </c>
      <c r="J933" s="151">
        <v>0.38</v>
      </c>
      <c r="K933" s="149">
        <f t="shared" si="143"/>
        <v>1960.3820000000001</v>
      </c>
      <c r="L933" s="148">
        <v>26.940999999999999</v>
      </c>
      <c r="M933" s="148">
        <v>271.589</v>
      </c>
      <c r="N933" s="148">
        <v>98.007999999999996</v>
      </c>
      <c r="O933" s="148">
        <v>201.00800000000001</v>
      </c>
      <c r="P933" s="148">
        <v>0.218</v>
      </c>
      <c r="Q933" s="21">
        <f t="shared" si="144"/>
        <v>75.515622999999991</v>
      </c>
      <c r="R933" s="21">
        <f t="shared" si="145"/>
        <v>868.27003300000001</v>
      </c>
      <c r="S933" s="21">
        <f t="shared" si="146"/>
        <v>191.21360799999999</v>
      </c>
      <c r="T933" s="21">
        <f t="shared" si="147"/>
        <v>638.40140800000006</v>
      </c>
      <c r="U933" s="22">
        <f t="shared" si="148"/>
        <v>1773.4006720000002</v>
      </c>
      <c r="V933" s="39">
        <f t="shared" si="149"/>
        <v>0.90461995264188311</v>
      </c>
    </row>
    <row r="934" spans="1:22">
      <c r="A934">
        <v>929</v>
      </c>
      <c r="B934" s="155">
        <f t="shared" si="150"/>
        <v>41313</v>
      </c>
      <c r="C934" s="148">
        <f t="shared" si="141"/>
        <v>2013</v>
      </c>
      <c r="D934" s="148">
        <f t="shared" si="142"/>
        <v>2</v>
      </c>
      <c r="E934" s="152">
        <v>17</v>
      </c>
      <c r="F934" s="153">
        <v>43.755000000000003</v>
      </c>
      <c r="G934" s="154">
        <v>993.976</v>
      </c>
      <c r="H934" s="154">
        <v>187.53200000000001</v>
      </c>
      <c r="I934" s="154">
        <v>740.70100000000002</v>
      </c>
      <c r="J934" s="151">
        <v>0.38100000000000001</v>
      </c>
      <c r="K934" s="149">
        <f t="shared" si="143"/>
        <v>1966.345</v>
      </c>
      <c r="L934" s="148">
        <v>27.015999999999998</v>
      </c>
      <c r="M934" s="148">
        <v>274.49799999999999</v>
      </c>
      <c r="N934" s="148">
        <v>89.632000000000005</v>
      </c>
      <c r="O934" s="148">
        <v>198.178</v>
      </c>
      <c r="P934" s="148">
        <v>0.111</v>
      </c>
      <c r="Q934" s="21">
        <f t="shared" si="144"/>
        <v>75.725847999999999</v>
      </c>
      <c r="R934" s="21">
        <f t="shared" si="145"/>
        <v>877.57010600000001</v>
      </c>
      <c r="S934" s="21">
        <f t="shared" si="146"/>
        <v>174.87203200000002</v>
      </c>
      <c r="T934" s="21">
        <f t="shared" si="147"/>
        <v>629.41332799999998</v>
      </c>
      <c r="U934" s="22">
        <f t="shared" si="148"/>
        <v>1757.581314</v>
      </c>
      <c r="V934" s="39">
        <f t="shared" si="149"/>
        <v>0.89383160839018583</v>
      </c>
    </row>
    <row r="935" spans="1:22">
      <c r="A935">
        <v>930</v>
      </c>
      <c r="B935" s="155">
        <f t="shared" si="150"/>
        <v>41313</v>
      </c>
      <c r="C935" s="148">
        <f t="shared" si="141"/>
        <v>2013</v>
      </c>
      <c r="D935" s="148">
        <f t="shared" si="142"/>
        <v>2</v>
      </c>
      <c r="E935" s="152">
        <v>18</v>
      </c>
      <c r="F935" s="153">
        <v>43.386000000000003</v>
      </c>
      <c r="G935" s="154">
        <v>1000.703</v>
      </c>
      <c r="H935" s="154">
        <v>142.047</v>
      </c>
      <c r="I935" s="154">
        <v>723.36199999999997</v>
      </c>
      <c r="J935" s="151">
        <v>0</v>
      </c>
      <c r="K935" s="149">
        <f t="shared" si="143"/>
        <v>1909.498</v>
      </c>
      <c r="L935" s="148">
        <v>26.811</v>
      </c>
      <c r="M935" s="148">
        <v>276.28800000000001</v>
      </c>
      <c r="N935" s="148">
        <v>66.081000000000003</v>
      </c>
      <c r="O935" s="148">
        <v>193.64099999999999</v>
      </c>
      <c r="P935" s="148">
        <v>0</v>
      </c>
      <c r="Q935" s="21">
        <f t="shared" si="144"/>
        <v>75.151233000000005</v>
      </c>
      <c r="R935" s="21">
        <f t="shared" si="145"/>
        <v>883.2927360000001</v>
      </c>
      <c r="S935" s="21">
        <f t="shared" si="146"/>
        <v>128.92403100000001</v>
      </c>
      <c r="T935" s="21">
        <f t="shared" si="147"/>
        <v>615.00381600000003</v>
      </c>
      <c r="U935" s="22">
        <f t="shared" si="148"/>
        <v>1702.3718160000003</v>
      </c>
      <c r="V935" s="39">
        <f t="shared" si="149"/>
        <v>0.8915284624545301</v>
      </c>
    </row>
    <row r="936" spans="1:22">
      <c r="A936">
        <v>931</v>
      </c>
      <c r="B936" s="155">
        <f t="shared" si="150"/>
        <v>41313</v>
      </c>
      <c r="C936" s="148">
        <f t="shared" si="141"/>
        <v>2013</v>
      </c>
      <c r="D936" s="148">
        <f t="shared" si="142"/>
        <v>2</v>
      </c>
      <c r="E936" s="152">
        <v>19</v>
      </c>
      <c r="F936" s="153">
        <v>43.764000000000003</v>
      </c>
      <c r="G936" s="154">
        <v>998.81399999999996</v>
      </c>
      <c r="H936" s="154">
        <v>56.673000000000002</v>
      </c>
      <c r="I936" s="154">
        <v>733.98900000000003</v>
      </c>
      <c r="J936" s="151">
        <v>0.16200000000000001</v>
      </c>
      <c r="K936" s="149">
        <f t="shared" si="143"/>
        <v>1833.402</v>
      </c>
      <c r="L936" s="148">
        <v>27.114999999999998</v>
      </c>
      <c r="M936" s="148">
        <v>276.38799999999998</v>
      </c>
      <c r="N936" s="148">
        <v>23.83</v>
      </c>
      <c r="O936" s="148">
        <v>198.761</v>
      </c>
      <c r="P936" s="148">
        <v>0.111</v>
      </c>
      <c r="Q936" s="21">
        <f t="shared" si="144"/>
        <v>76.003344999999996</v>
      </c>
      <c r="R936" s="21">
        <f t="shared" si="145"/>
        <v>883.61243599999989</v>
      </c>
      <c r="S936" s="21">
        <f t="shared" si="146"/>
        <v>46.492329999999995</v>
      </c>
      <c r="T936" s="21">
        <f t="shared" si="147"/>
        <v>631.26493600000003</v>
      </c>
      <c r="U936" s="22">
        <f t="shared" si="148"/>
        <v>1637.373047</v>
      </c>
      <c r="V936" s="39">
        <f t="shared" si="149"/>
        <v>0.89307912121836897</v>
      </c>
    </row>
    <row r="937" spans="1:22">
      <c r="A937">
        <v>932</v>
      </c>
      <c r="B937" s="155">
        <f t="shared" si="150"/>
        <v>41313</v>
      </c>
      <c r="C937" s="148">
        <f t="shared" si="141"/>
        <v>2013</v>
      </c>
      <c r="D937" s="148">
        <f t="shared" si="142"/>
        <v>2</v>
      </c>
      <c r="E937" s="152">
        <v>20</v>
      </c>
      <c r="F937" s="153">
        <v>26.213000000000001</v>
      </c>
      <c r="G937" s="154">
        <v>1013.535</v>
      </c>
      <c r="H937" s="154">
        <v>0</v>
      </c>
      <c r="I937" s="154">
        <v>742.64200000000005</v>
      </c>
      <c r="J937" s="151">
        <v>0.379</v>
      </c>
      <c r="K937" s="149">
        <f t="shared" si="143"/>
        <v>1782.769</v>
      </c>
      <c r="L937" s="148">
        <v>15.875999999999999</v>
      </c>
      <c r="M937" s="148">
        <v>282.70499999999998</v>
      </c>
      <c r="N937" s="148">
        <v>0</v>
      </c>
      <c r="O937" s="148">
        <v>203.59100000000001</v>
      </c>
      <c r="P937" s="148">
        <v>0.218</v>
      </c>
      <c r="Q937" s="21">
        <f t="shared" si="144"/>
        <v>44.500427999999999</v>
      </c>
      <c r="R937" s="21">
        <f t="shared" si="145"/>
        <v>903.80788499999994</v>
      </c>
      <c r="S937" s="21">
        <f t="shared" si="146"/>
        <v>0</v>
      </c>
      <c r="T937" s="21">
        <f t="shared" si="147"/>
        <v>646.60501600000009</v>
      </c>
      <c r="U937" s="22">
        <f t="shared" si="148"/>
        <v>1594.913329</v>
      </c>
      <c r="V937" s="39">
        <f t="shared" si="149"/>
        <v>0.89462702627205204</v>
      </c>
    </row>
    <row r="938" spans="1:22">
      <c r="A938">
        <v>933</v>
      </c>
      <c r="B938" s="155">
        <f t="shared" si="150"/>
        <v>41313</v>
      </c>
      <c r="C938" s="148">
        <f t="shared" si="141"/>
        <v>2013</v>
      </c>
      <c r="D938" s="148">
        <f t="shared" si="142"/>
        <v>2</v>
      </c>
      <c r="E938" s="152">
        <v>21</v>
      </c>
      <c r="F938" s="153">
        <v>45.298999999999999</v>
      </c>
      <c r="G938" s="154">
        <v>977.31600000000003</v>
      </c>
      <c r="H938" s="154">
        <v>21.437999999999999</v>
      </c>
      <c r="I938" s="154">
        <v>747.12099999999998</v>
      </c>
      <c r="J938" s="151">
        <v>0.39100000000000001</v>
      </c>
      <c r="K938" s="149">
        <f t="shared" si="143"/>
        <v>1791.5650000000001</v>
      </c>
      <c r="L938" s="148">
        <v>27.827000000000002</v>
      </c>
      <c r="M938" s="148">
        <v>271.22300000000001</v>
      </c>
      <c r="N938" s="148">
        <v>6.7889999999999997</v>
      </c>
      <c r="O938" s="148">
        <v>204.70099999999999</v>
      </c>
      <c r="P938" s="148">
        <v>0.218</v>
      </c>
      <c r="Q938" s="21">
        <f t="shared" si="144"/>
        <v>77.999081000000004</v>
      </c>
      <c r="R938" s="21">
        <f t="shared" si="145"/>
        <v>867.09993100000008</v>
      </c>
      <c r="S938" s="21">
        <f t="shared" si="146"/>
        <v>13.245339</v>
      </c>
      <c r="T938" s="21">
        <f t="shared" si="147"/>
        <v>650.13037599999996</v>
      </c>
      <c r="U938" s="22">
        <f t="shared" si="148"/>
        <v>1608.474727</v>
      </c>
      <c r="V938" s="39">
        <f t="shared" si="149"/>
        <v>0.89780428117316424</v>
      </c>
    </row>
    <row r="939" spans="1:22">
      <c r="A939">
        <v>934</v>
      </c>
      <c r="B939" s="155">
        <f t="shared" si="150"/>
        <v>41313</v>
      </c>
      <c r="C939" s="148">
        <f t="shared" si="141"/>
        <v>2013</v>
      </c>
      <c r="D939" s="148">
        <f t="shared" si="142"/>
        <v>2</v>
      </c>
      <c r="E939" s="152">
        <v>22</v>
      </c>
      <c r="F939" s="153">
        <v>44.805</v>
      </c>
      <c r="G939" s="154">
        <v>973.67200000000003</v>
      </c>
      <c r="H939" s="154">
        <v>142.667</v>
      </c>
      <c r="I939" s="154">
        <v>746.71</v>
      </c>
      <c r="J939" s="151">
        <v>0.39300000000000002</v>
      </c>
      <c r="K939" s="149">
        <f t="shared" si="143"/>
        <v>1908.2470000000001</v>
      </c>
      <c r="L939" s="148">
        <v>27.576000000000001</v>
      </c>
      <c r="M939" s="148">
        <v>269.73</v>
      </c>
      <c r="N939" s="148">
        <v>67.924000000000007</v>
      </c>
      <c r="O939" s="148">
        <v>202.20099999999999</v>
      </c>
      <c r="P939" s="148">
        <v>9.2999999999999999E-2</v>
      </c>
      <c r="Q939" s="21">
        <f t="shared" si="144"/>
        <v>77.295528000000004</v>
      </c>
      <c r="R939" s="21">
        <f t="shared" si="145"/>
        <v>862.32681000000002</v>
      </c>
      <c r="S939" s="21">
        <f t="shared" si="146"/>
        <v>132.51972400000002</v>
      </c>
      <c r="T939" s="21">
        <f t="shared" si="147"/>
        <v>642.19037600000001</v>
      </c>
      <c r="U939" s="22">
        <f t="shared" si="148"/>
        <v>1714.3324380000001</v>
      </c>
      <c r="V939" s="39">
        <f t="shared" si="149"/>
        <v>0.89838078508704589</v>
      </c>
    </row>
    <row r="940" spans="1:22">
      <c r="A940">
        <v>935</v>
      </c>
      <c r="B940" s="155">
        <f t="shared" si="150"/>
        <v>41313</v>
      </c>
      <c r="C940" s="148">
        <f t="shared" si="141"/>
        <v>2013</v>
      </c>
      <c r="D940" s="148">
        <f t="shared" si="142"/>
        <v>2</v>
      </c>
      <c r="E940" s="152">
        <v>23</v>
      </c>
      <c r="F940" s="153">
        <v>45.225999999999999</v>
      </c>
      <c r="G940" s="154">
        <v>957.96600000000001</v>
      </c>
      <c r="H940" s="154">
        <v>118.935</v>
      </c>
      <c r="I940" s="154">
        <v>737.22799999999995</v>
      </c>
      <c r="J940" s="151">
        <v>0</v>
      </c>
      <c r="K940" s="149">
        <f t="shared" si="143"/>
        <v>1859.355</v>
      </c>
      <c r="L940" s="148">
        <v>27.68</v>
      </c>
      <c r="M940" s="148">
        <v>265.95299999999997</v>
      </c>
      <c r="N940" s="148">
        <v>56.639000000000003</v>
      </c>
      <c r="O940" s="148">
        <v>200.06299999999999</v>
      </c>
      <c r="P940" s="148">
        <v>0</v>
      </c>
      <c r="Q940" s="21">
        <f t="shared" si="144"/>
        <v>77.587040000000002</v>
      </c>
      <c r="R940" s="21">
        <f t="shared" si="145"/>
        <v>850.25174099999992</v>
      </c>
      <c r="S940" s="21">
        <f t="shared" si="146"/>
        <v>110.502689</v>
      </c>
      <c r="T940" s="21">
        <f t="shared" si="147"/>
        <v>635.40008799999998</v>
      </c>
      <c r="U940" s="22">
        <f t="shared" si="148"/>
        <v>1673.7415579999997</v>
      </c>
      <c r="V940" s="39">
        <f t="shared" si="149"/>
        <v>0.90017320952695945</v>
      </c>
    </row>
    <row r="941" spans="1:22">
      <c r="A941">
        <v>936</v>
      </c>
      <c r="B941" s="155">
        <f t="shared" si="150"/>
        <v>41313</v>
      </c>
      <c r="C941" s="148">
        <f t="shared" si="141"/>
        <v>2013</v>
      </c>
      <c r="D941" s="148">
        <f t="shared" si="142"/>
        <v>2</v>
      </c>
      <c r="E941" s="152">
        <v>24</v>
      </c>
      <c r="F941" s="153">
        <v>45.136000000000003</v>
      </c>
      <c r="G941" s="154">
        <v>947.56600000000003</v>
      </c>
      <c r="H941" s="154">
        <v>79.745000000000005</v>
      </c>
      <c r="I941" s="154">
        <v>736.63800000000003</v>
      </c>
      <c r="J941" s="151">
        <v>0</v>
      </c>
      <c r="K941" s="149">
        <f t="shared" si="143"/>
        <v>1809.085</v>
      </c>
      <c r="L941" s="148">
        <v>27.777000000000001</v>
      </c>
      <c r="M941" s="148">
        <v>265.32499999999999</v>
      </c>
      <c r="N941" s="148">
        <v>38.914000000000001</v>
      </c>
      <c r="O941" s="148">
        <v>199.84700000000001</v>
      </c>
      <c r="P941" s="148">
        <v>0</v>
      </c>
      <c r="Q941" s="21">
        <f t="shared" si="144"/>
        <v>77.858930999999998</v>
      </c>
      <c r="R941" s="21">
        <f t="shared" si="145"/>
        <v>848.24402499999997</v>
      </c>
      <c r="S941" s="21">
        <f t="shared" si="146"/>
        <v>75.921214000000006</v>
      </c>
      <c r="T941" s="21">
        <f t="shared" si="147"/>
        <v>634.7140720000001</v>
      </c>
      <c r="U941" s="22">
        <f t="shared" si="148"/>
        <v>1636.7382419999999</v>
      </c>
      <c r="V941" s="39">
        <f t="shared" si="149"/>
        <v>0.90473263666439108</v>
      </c>
    </row>
    <row r="942" spans="1:22">
      <c r="A942">
        <v>937</v>
      </c>
      <c r="B942" s="155">
        <f t="shared" si="150"/>
        <v>41314</v>
      </c>
      <c r="C942" s="148">
        <f t="shared" si="141"/>
        <v>2013</v>
      </c>
      <c r="D942" s="148">
        <f t="shared" si="142"/>
        <v>2</v>
      </c>
      <c r="E942" s="152">
        <v>1</v>
      </c>
      <c r="F942" s="153">
        <v>44.274000000000001</v>
      </c>
      <c r="G942" s="154">
        <v>946.21799999999996</v>
      </c>
      <c r="H942" s="154">
        <v>7.851</v>
      </c>
      <c r="I942" s="154">
        <v>742.19899999999996</v>
      </c>
      <c r="J942" s="151">
        <v>0</v>
      </c>
      <c r="K942" s="149">
        <f t="shared" si="143"/>
        <v>1740.5419999999999</v>
      </c>
      <c r="L942" s="148">
        <v>27.289000000000001</v>
      </c>
      <c r="M942" s="148">
        <v>263.78199999999998</v>
      </c>
      <c r="N942" s="148">
        <v>8.0180000000000007</v>
      </c>
      <c r="O942" s="148">
        <v>201.29499999999999</v>
      </c>
      <c r="P942" s="148">
        <v>0</v>
      </c>
      <c r="Q942" s="21">
        <f t="shared" si="144"/>
        <v>76.491067000000001</v>
      </c>
      <c r="R942" s="21">
        <f t="shared" si="145"/>
        <v>843.31105400000001</v>
      </c>
      <c r="S942" s="21">
        <f t="shared" si="146"/>
        <v>15.643118000000001</v>
      </c>
      <c r="T942" s="21">
        <f t="shared" si="147"/>
        <v>639.31291999999996</v>
      </c>
      <c r="U942" s="22">
        <f t="shared" si="148"/>
        <v>1574.758159</v>
      </c>
      <c r="V942" s="39">
        <f t="shared" si="149"/>
        <v>0.9047515997890313</v>
      </c>
    </row>
    <row r="943" spans="1:22">
      <c r="A943">
        <v>938</v>
      </c>
      <c r="B943" s="155">
        <f t="shared" si="150"/>
        <v>41314</v>
      </c>
      <c r="C943" s="148">
        <f t="shared" si="141"/>
        <v>2013</v>
      </c>
      <c r="D943" s="148">
        <f t="shared" si="142"/>
        <v>2</v>
      </c>
      <c r="E943" s="152">
        <v>2</v>
      </c>
      <c r="F943" s="153">
        <v>18.481999999999999</v>
      </c>
      <c r="G943" s="154">
        <v>948.34699999999998</v>
      </c>
      <c r="H943" s="154">
        <v>0</v>
      </c>
      <c r="I943" s="154">
        <v>682.39400000000001</v>
      </c>
      <c r="J943" s="151">
        <v>0</v>
      </c>
      <c r="K943" s="149">
        <f t="shared" si="143"/>
        <v>1649.223</v>
      </c>
      <c r="L943" s="148">
        <v>11.587</v>
      </c>
      <c r="M943" s="148">
        <v>263.39</v>
      </c>
      <c r="N943" s="148">
        <v>0</v>
      </c>
      <c r="O943" s="148">
        <v>182.75800000000001</v>
      </c>
      <c r="P943" s="148">
        <v>0</v>
      </c>
      <c r="Q943" s="21">
        <f t="shared" si="144"/>
        <v>32.478361</v>
      </c>
      <c r="R943" s="21">
        <f t="shared" si="145"/>
        <v>842.05782999999997</v>
      </c>
      <c r="S943" s="21">
        <f t="shared" si="146"/>
        <v>0</v>
      </c>
      <c r="T943" s="21">
        <f t="shared" si="147"/>
        <v>580.43940800000007</v>
      </c>
      <c r="U943" s="22">
        <f t="shared" si="148"/>
        <v>1454.9755989999999</v>
      </c>
      <c r="V943" s="39">
        <f t="shared" si="149"/>
        <v>0.88221883820441505</v>
      </c>
    </row>
    <row r="944" spans="1:22">
      <c r="A944">
        <v>939</v>
      </c>
      <c r="B944" s="155">
        <f t="shared" si="150"/>
        <v>41314</v>
      </c>
      <c r="C944" s="148">
        <f t="shared" si="141"/>
        <v>2013</v>
      </c>
      <c r="D944" s="148">
        <f t="shared" si="142"/>
        <v>2</v>
      </c>
      <c r="E944" s="152">
        <v>3</v>
      </c>
      <c r="F944" s="153">
        <v>44.067</v>
      </c>
      <c r="G944" s="154">
        <v>841.33900000000006</v>
      </c>
      <c r="H944" s="154">
        <v>369.25099999999998</v>
      </c>
      <c r="I944" s="154">
        <v>300.649</v>
      </c>
      <c r="J944" s="151">
        <v>0</v>
      </c>
      <c r="K944" s="149">
        <f t="shared" si="143"/>
        <v>1555.306</v>
      </c>
      <c r="L944" s="148">
        <v>27.16</v>
      </c>
      <c r="M944" s="148">
        <v>245.672</v>
      </c>
      <c r="N944" s="148">
        <v>159.38300000000001</v>
      </c>
      <c r="O944" s="148">
        <v>79.430000000000007</v>
      </c>
      <c r="P944" s="148">
        <v>0</v>
      </c>
      <c r="Q944" s="21">
        <f t="shared" si="144"/>
        <v>76.129480000000001</v>
      </c>
      <c r="R944" s="21">
        <f t="shared" si="145"/>
        <v>785.41338399999995</v>
      </c>
      <c r="S944" s="21">
        <f t="shared" si="146"/>
        <v>310.95623300000005</v>
      </c>
      <c r="T944" s="21">
        <f t="shared" si="147"/>
        <v>252.26968000000002</v>
      </c>
      <c r="U944" s="22">
        <f t="shared" si="148"/>
        <v>1424.7687770000002</v>
      </c>
      <c r="V944" s="39">
        <f t="shared" si="149"/>
        <v>0.91606974897544291</v>
      </c>
    </row>
    <row r="945" spans="1:22">
      <c r="A945">
        <v>940</v>
      </c>
      <c r="B945" s="155">
        <f t="shared" si="150"/>
        <v>41314</v>
      </c>
      <c r="C945" s="148">
        <f t="shared" si="141"/>
        <v>2013</v>
      </c>
      <c r="D945" s="148">
        <f t="shared" si="142"/>
        <v>2</v>
      </c>
      <c r="E945" s="152">
        <v>4</v>
      </c>
      <c r="F945" s="153">
        <v>43.115000000000002</v>
      </c>
      <c r="G945" s="154">
        <v>810.38599999999997</v>
      </c>
      <c r="H945" s="154">
        <v>460.10599999999999</v>
      </c>
      <c r="I945" s="154">
        <v>186.36</v>
      </c>
      <c r="J945" s="151">
        <v>0</v>
      </c>
      <c r="K945" s="149">
        <f t="shared" si="143"/>
        <v>1499.9670000000001</v>
      </c>
      <c r="L945" s="148">
        <v>26.587</v>
      </c>
      <c r="M945" s="148">
        <v>225.09100000000001</v>
      </c>
      <c r="N945" s="148">
        <v>185.37200000000001</v>
      </c>
      <c r="O945" s="148">
        <v>48.116</v>
      </c>
      <c r="P945" s="148">
        <v>0</v>
      </c>
      <c r="Q945" s="21">
        <f t="shared" si="144"/>
        <v>74.523360999999994</v>
      </c>
      <c r="R945" s="21">
        <f t="shared" si="145"/>
        <v>719.61592700000006</v>
      </c>
      <c r="S945" s="21">
        <f t="shared" si="146"/>
        <v>361.66077200000007</v>
      </c>
      <c r="T945" s="21">
        <f t="shared" si="147"/>
        <v>152.816416</v>
      </c>
      <c r="U945" s="22">
        <f t="shared" si="148"/>
        <v>1308.6164760000001</v>
      </c>
      <c r="V945" s="39">
        <f t="shared" si="149"/>
        <v>0.87243017746390428</v>
      </c>
    </row>
    <row r="946" spans="1:22">
      <c r="A946">
        <v>941</v>
      </c>
      <c r="B946" s="155">
        <f t="shared" si="150"/>
        <v>41314</v>
      </c>
      <c r="C946" s="148">
        <f t="shared" si="141"/>
        <v>2013</v>
      </c>
      <c r="D946" s="148">
        <f t="shared" si="142"/>
        <v>2</v>
      </c>
      <c r="E946" s="152">
        <v>5</v>
      </c>
      <c r="F946" s="153">
        <v>42.774000000000001</v>
      </c>
      <c r="G946" s="154">
        <v>804.50099999999998</v>
      </c>
      <c r="H946" s="154">
        <v>452.185</v>
      </c>
      <c r="I946" s="154">
        <v>162.69999999999999</v>
      </c>
      <c r="J946" s="151">
        <v>0</v>
      </c>
      <c r="K946" s="149">
        <f t="shared" si="143"/>
        <v>1462.16</v>
      </c>
      <c r="L946" s="148">
        <v>26.62</v>
      </c>
      <c r="M946" s="148">
        <v>223.631</v>
      </c>
      <c r="N946" s="148">
        <v>180.268</v>
      </c>
      <c r="O946" s="148">
        <v>41.790999999999997</v>
      </c>
      <c r="P946" s="148">
        <v>0</v>
      </c>
      <c r="Q946" s="21">
        <f t="shared" si="144"/>
        <v>74.615859999999998</v>
      </c>
      <c r="R946" s="21">
        <f t="shared" si="145"/>
        <v>714.948307</v>
      </c>
      <c r="S946" s="21">
        <f t="shared" si="146"/>
        <v>351.70286800000002</v>
      </c>
      <c r="T946" s="21">
        <f t="shared" si="147"/>
        <v>132.728216</v>
      </c>
      <c r="U946" s="22">
        <f t="shared" si="148"/>
        <v>1273.9952510000001</v>
      </c>
      <c r="V946" s="39">
        <f t="shared" si="149"/>
        <v>0.8713104249876894</v>
      </c>
    </row>
    <row r="947" spans="1:22">
      <c r="A947">
        <v>942</v>
      </c>
      <c r="B947" s="155">
        <f t="shared" si="150"/>
        <v>41314</v>
      </c>
      <c r="C947" s="148">
        <f t="shared" si="141"/>
        <v>2013</v>
      </c>
      <c r="D947" s="148">
        <f t="shared" si="142"/>
        <v>2</v>
      </c>
      <c r="E947" s="152">
        <v>6</v>
      </c>
      <c r="F947" s="153">
        <v>43.371000000000002</v>
      </c>
      <c r="G947" s="154">
        <v>791.00599999999997</v>
      </c>
      <c r="H947" s="154">
        <v>495.10399999999998</v>
      </c>
      <c r="I947" s="154">
        <v>139.15600000000001</v>
      </c>
      <c r="J947" s="151">
        <v>0</v>
      </c>
      <c r="K947" s="149">
        <f t="shared" si="143"/>
        <v>1468.6369999999999</v>
      </c>
      <c r="L947" s="148">
        <v>26.736000000000001</v>
      </c>
      <c r="M947" s="148">
        <v>220.03899999999999</v>
      </c>
      <c r="N947" s="148">
        <v>184.92699999999999</v>
      </c>
      <c r="O947" s="148">
        <v>35.732999999999997</v>
      </c>
      <c r="P947" s="148">
        <v>0</v>
      </c>
      <c r="Q947" s="21">
        <f t="shared" si="144"/>
        <v>74.941007999999997</v>
      </c>
      <c r="R947" s="21">
        <f t="shared" si="145"/>
        <v>703.46468299999992</v>
      </c>
      <c r="S947" s="21">
        <f t="shared" si="146"/>
        <v>360.79257699999999</v>
      </c>
      <c r="T947" s="21">
        <f t="shared" si="147"/>
        <v>113.48800799999999</v>
      </c>
      <c r="U947" s="22">
        <f t="shared" si="148"/>
        <v>1252.6862759999999</v>
      </c>
      <c r="V947" s="39">
        <f t="shared" si="149"/>
        <v>0.85295840701276082</v>
      </c>
    </row>
    <row r="948" spans="1:22">
      <c r="A948">
        <v>943</v>
      </c>
      <c r="B948" s="155">
        <f t="shared" si="150"/>
        <v>41314</v>
      </c>
      <c r="C948" s="148">
        <f t="shared" si="141"/>
        <v>2013</v>
      </c>
      <c r="D948" s="148">
        <f t="shared" si="142"/>
        <v>2</v>
      </c>
      <c r="E948" s="152">
        <v>7</v>
      </c>
      <c r="F948" s="153">
        <v>42.692</v>
      </c>
      <c r="G948" s="154">
        <v>757.01099999999997</v>
      </c>
      <c r="H948" s="154">
        <v>537.62</v>
      </c>
      <c r="I948" s="154">
        <v>94.713999999999999</v>
      </c>
      <c r="J948" s="151">
        <v>0</v>
      </c>
      <c r="K948" s="149">
        <f t="shared" si="143"/>
        <v>1432.0369999999998</v>
      </c>
      <c r="L948" s="148">
        <v>26.596</v>
      </c>
      <c r="M948" s="148">
        <v>218.09700000000001</v>
      </c>
      <c r="N948" s="148">
        <v>196.905</v>
      </c>
      <c r="O948" s="148">
        <v>24.591000000000001</v>
      </c>
      <c r="P948" s="148">
        <v>0</v>
      </c>
      <c r="Q948" s="21">
        <f t="shared" si="144"/>
        <v>74.548587999999995</v>
      </c>
      <c r="R948" s="21">
        <f t="shared" si="145"/>
        <v>697.25610900000004</v>
      </c>
      <c r="S948" s="21">
        <f t="shared" si="146"/>
        <v>384.161655</v>
      </c>
      <c r="T948" s="21">
        <f t="shared" si="147"/>
        <v>78.101016000000001</v>
      </c>
      <c r="U948" s="22">
        <f t="shared" si="148"/>
        <v>1234.067368</v>
      </c>
      <c r="V948" s="39">
        <f t="shared" si="149"/>
        <v>0.86175662221018046</v>
      </c>
    </row>
    <row r="949" spans="1:22">
      <c r="A949">
        <v>944</v>
      </c>
      <c r="B949" s="155">
        <f t="shared" si="150"/>
        <v>41314</v>
      </c>
      <c r="C949" s="148">
        <f t="shared" si="141"/>
        <v>2013</v>
      </c>
      <c r="D949" s="148">
        <f t="shared" si="142"/>
        <v>2</v>
      </c>
      <c r="E949" s="152">
        <v>8</v>
      </c>
      <c r="F949" s="153">
        <v>43.936999999999998</v>
      </c>
      <c r="G949" s="154">
        <v>784.63699999999994</v>
      </c>
      <c r="H949" s="154">
        <v>588.33199999999999</v>
      </c>
      <c r="I949" s="154">
        <v>87.728999999999999</v>
      </c>
      <c r="J949" s="151">
        <v>0</v>
      </c>
      <c r="K949" s="149">
        <f t="shared" si="143"/>
        <v>1504.635</v>
      </c>
      <c r="L949" s="148">
        <v>27.081</v>
      </c>
      <c r="M949" s="148">
        <v>218.46899999999999</v>
      </c>
      <c r="N949" s="148">
        <v>205.53800000000001</v>
      </c>
      <c r="O949" s="148">
        <v>22.724</v>
      </c>
      <c r="P949" s="148">
        <v>0</v>
      </c>
      <c r="Q949" s="21">
        <f t="shared" si="144"/>
        <v>75.908042999999992</v>
      </c>
      <c r="R949" s="21">
        <f t="shared" si="145"/>
        <v>698.44539299999997</v>
      </c>
      <c r="S949" s="21">
        <f t="shared" si="146"/>
        <v>401.00463800000006</v>
      </c>
      <c r="T949" s="21">
        <f t="shared" si="147"/>
        <v>72.171424000000002</v>
      </c>
      <c r="U949" s="22">
        <f t="shared" si="148"/>
        <v>1247.5294979999999</v>
      </c>
      <c r="V949" s="39">
        <f t="shared" si="149"/>
        <v>0.82912433779620964</v>
      </c>
    </row>
    <row r="950" spans="1:22">
      <c r="A950">
        <v>945</v>
      </c>
      <c r="B950" s="155">
        <f t="shared" si="150"/>
        <v>41314</v>
      </c>
      <c r="C950" s="148">
        <f t="shared" si="141"/>
        <v>2013</v>
      </c>
      <c r="D950" s="148">
        <f t="shared" si="142"/>
        <v>2</v>
      </c>
      <c r="E950" s="152">
        <v>9</v>
      </c>
      <c r="F950" s="153">
        <v>44.848999999999997</v>
      </c>
      <c r="G950" s="154">
        <v>787.67700000000002</v>
      </c>
      <c r="H950" s="154">
        <v>474.75799999999998</v>
      </c>
      <c r="I950" s="154">
        <v>101.976</v>
      </c>
      <c r="J950" s="151">
        <v>0</v>
      </c>
      <c r="K950" s="149">
        <f t="shared" si="143"/>
        <v>1409.2600000000002</v>
      </c>
      <c r="L950" s="148">
        <v>27.782</v>
      </c>
      <c r="M950" s="148">
        <v>218.28399999999999</v>
      </c>
      <c r="N950" s="148">
        <v>173.21299999999999</v>
      </c>
      <c r="O950" s="148">
        <v>26.331</v>
      </c>
      <c r="P950" s="148">
        <v>0</v>
      </c>
      <c r="Q950" s="21">
        <f t="shared" si="144"/>
        <v>77.872945999999999</v>
      </c>
      <c r="R950" s="21">
        <f t="shared" si="145"/>
        <v>697.85394799999995</v>
      </c>
      <c r="S950" s="21">
        <f t="shared" si="146"/>
        <v>337.93856299999999</v>
      </c>
      <c r="T950" s="21">
        <f t="shared" si="147"/>
        <v>83.627256000000003</v>
      </c>
      <c r="U950" s="22">
        <f t="shared" si="148"/>
        <v>1197.2927129999998</v>
      </c>
      <c r="V950" s="39">
        <f t="shared" si="149"/>
        <v>0.84958965201595138</v>
      </c>
    </row>
    <row r="951" spans="1:22">
      <c r="A951">
        <v>946</v>
      </c>
      <c r="B951" s="155">
        <f t="shared" si="150"/>
        <v>41314</v>
      </c>
      <c r="C951" s="148">
        <f t="shared" si="141"/>
        <v>2013</v>
      </c>
      <c r="D951" s="148">
        <f t="shared" si="142"/>
        <v>2</v>
      </c>
      <c r="E951" s="152">
        <v>10</v>
      </c>
      <c r="F951" s="153">
        <v>44.494</v>
      </c>
      <c r="G951" s="154">
        <v>758.5</v>
      </c>
      <c r="H951" s="154">
        <v>508.38600000000002</v>
      </c>
      <c r="I951" s="154">
        <v>155.80600000000001</v>
      </c>
      <c r="J951" s="151">
        <v>0</v>
      </c>
      <c r="K951" s="149">
        <f t="shared" si="143"/>
        <v>1467.1860000000001</v>
      </c>
      <c r="L951" s="148">
        <v>27.446999999999999</v>
      </c>
      <c r="M951" s="148">
        <v>211.12899999999999</v>
      </c>
      <c r="N951" s="148">
        <v>207.20599999999999</v>
      </c>
      <c r="O951" s="148">
        <v>41.097000000000001</v>
      </c>
      <c r="P951" s="148">
        <v>0</v>
      </c>
      <c r="Q951" s="21">
        <f t="shared" si="144"/>
        <v>76.93394099999999</v>
      </c>
      <c r="R951" s="21">
        <f t="shared" si="145"/>
        <v>674.97941300000002</v>
      </c>
      <c r="S951" s="21">
        <f t="shared" si="146"/>
        <v>404.25890599999997</v>
      </c>
      <c r="T951" s="21">
        <f t="shared" si="147"/>
        <v>130.52407200000002</v>
      </c>
      <c r="U951" s="22">
        <f t="shared" si="148"/>
        <v>1286.696332</v>
      </c>
      <c r="V951" s="39">
        <f t="shared" si="149"/>
        <v>0.87698242213325361</v>
      </c>
    </row>
    <row r="952" spans="1:22">
      <c r="A952">
        <v>947</v>
      </c>
      <c r="B952" s="155">
        <f t="shared" si="150"/>
        <v>41314</v>
      </c>
      <c r="C952" s="148">
        <f t="shared" si="141"/>
        <v>2013</v>
      </c>
      <c r="D952" s="148">
        <f t="shared" si="142"/>
        <v>2</v>
      </c>
      <c r="E952" s="152">
        <v>11</v>
      </c>
      <c r="F952" s="153">
        <v>45.29</v>
      </c>
      <c r="G952" s="154">
        <v>734.29499999999996</v>
      </c>
      <c r="H952" s="154">
        <v>139.078</v>
      </c>
      <c r="I952" s="154">
        <v>608.02599999999995</v>
      </c>
      <c r="J952" s="151">
        <v>0</v>
      </c>
      <c r="K952" s="149">
        <f t="shared" si="143"/>
        <v>1526.6889999999999</v>
      </c>
      <c r="L952" s="148">
        <v>27.925999999999998</v>
      </c>
      <c r="M952" s="148">
        <v>204.983</v>
      </c>
      <c r="N952" s="148">
        <v>66.573999999999998</v>
      </c>
      <c r="O952" s="148">
        <v>164.94</v>
      </c>
      <c r="P952" s="148">
        <v>0</v>
      </c>
      <c r="Q952" s="21">
        <f t="shared" si="144"/>
        <v>78.276578000000001</v>
      </c>
      <c r="R952" s="21">
        <f t="shared" si="145"/>
        <v>655.33065099999999</v>
      </c>
      <c r="S952" s="21">
        <f t="shared" si="146"/>
        <v>129.885874</v>
      </c>
      <c r="T952" s="21">
        <f t="shared" si="147"/>
        <v>523.84944000000007</v>
      </c>
      <c r="U952" s="22">
        <f t="shared" si="148"/>
        <v>1387.3425430000002</v>
      </c>
      <c r="V952" s="39">
        <f t="shared" si="149"/>
        <v>0.90872636339162749</v>
      </c>
    </row>
    <row r="953" spans="1:22">
      <c r="A953">
        <v>948</v>
      </c>
      <c r="B953" s="155">
        <f t="shared" si="150"/>
        <v>41314</v>
      </c>
      <c r="C953" s="148">
        <f t="shared" si="141"/>
        <v>2013</v>
      </c>
      <c r="D953" s="148">
        <f t="shared" si="142"/>
        <v>2</v>
      </c>
      <c r="E953" s="152">
        <v>12</v>
      </c>
      <c r="F953" s="153">
        <v>43.92</v>
      </c>
      <c r="G953" s="154">
        <v>795.08399999999995</v>
      </c>
      <c r="H953" s="154">
        <v>20.675999999999998</v>
      </c>
      <c r="I953" s="154">
        <v>742.56600000000003</v>
      </c>
      <c r="J953" s="151">
        <v>0</v>
      </c>
      <c r="K953" s="149">
        <f t="shared" si="143"/>
        <v>1602.2460000000001</v>
      </c>
      <c r="L953" s="148">
        <v>27.209</v>
      </c>
      <c r="M953" s="148">
        <v>220</v>
      </c>
      <c r="N953" s="148">
        <v>6.5469999999999997</v>
      </c>
      <c r="O953" s="148">
        <v>201.36</v>
      </c>
      <c r="P953" s="148">
        <v>0</v>
      </c>
      <c r="Q953" s="21">
        <f t="shared" si="144"/>
        <v>76.266826999999992</v>
      </c>
      <c r="R953" s="21">
        <f t="shared" si="145"/>
        <v>703.34</v>
      </c>
      <c r="S953" s="21">
        <f t="shared" si="146"/>
        <v>12.773197</v>
      </c>
      <c r="T953" s="21">
        <f t="shared" si="147"/>
        <v>639.51936000000012</v>
      </c>
      <c r="U953" s="22">
        <f t="shared" si="148"/>
        <v>1431.8993840000003</v>
      </c>
      <c r="V953" s="39">
        <f t="shared" si="149"/>
        <v>0.89368260803896538</v>
      </c>
    </row>
    <row r="954" spans="1:22">
      <c r="A954">
        <v>949</v>
      </c>
      <c r="B954" s="155">
        <f t="shared" si="150"/>
        <v>41314</v>
      </c>
      <c r="C954" s="148">
        <f t="shared" si="141"/>
        <v>2013</v>
      </c>
      <c r="D954" s="148">
        <f t="shared" si="142"/>
        <v>2</v>
      </c>
      <c r="E954" s="152">
        <v>13</v>
      </c>
      <c r="F954" s="153">
        <v>42.14</v>
      </c>
      <c r="G954" s="154">
        <v>806.54200000000003</v>
      </c>
      <c r="H954" s="154">
        <v>63.323999999999998</v>
      </c>
      <c r="I954" s="154">
        <v>745.35799999999995</v>
      </c>
      <c r="J954" s="151">
        <v>0</v>
      </c>
      <c r="K954" s="149">
        <f t="shared" si="143"/>
        <v>1657.364</v>
      </c>
      <c r="L954" s="148">
        <v>26.245000000000001</v>
      </c>
      <c r="M954" s="148">
        <v>223.02099999999999</v>
      </c>
      <c r="N954" s="148">
        <v>32.054000000000002</v>
      </c>
      <c r="O954" s="148">
        <v>202.083</v>
      </c>
      <c r="P954" s="148">
        <v>0</v>
      </c>
      <c r="Q954" s="21">
        <f t="shared" si="144"/>
        <v>73.564734999999999</v>
      </c>
      <c r="R954" s="21">
        <f t="shared" si="145"/>
        <v>712.99813699999993</v>
      </c>
      <c r="S954" s="21">
        <f t="shared" si="146"/>
        <v>62.537354000000008</v>
      </c>
      <c r="T954" s="21">
        <f t="shared" si="147"/>
        <v>641.815608</v>
      </c>
      <c r="U954" s="22">
        <f t="shared" si="148"/>
        <v>1490.9158339999999</v>
      </c>
      <c r="V954" s="39">
        <f t="shared" si="149"/>
        <v>0.89957054334473285</v>
      </c>
    </row>
    <row r="955" spans="1:22">
      <c r="A955">
        <v>950</v>
      </c>
      <c r="B955" s="155">
        <f t="shared" si="150"/>
        <v>41314</v>
      </c>
      <c r="C955" s="148">
        <f t="shared" si="141"/>
        <v>2013</v>
      </c>
      <c r="D955" s="148">
        <f t="shared" si="142"/>
        <v>2</v>
      </c>
      <c r="E955" s="152">
        <v>14</v>
      </c>
      <c r="F955" s="153">
        <v>41.375999999999998</v>
      </c>
      <c r="G955" s="154">
        <v>806.154</v>
      </c>
      <c r="H955" s="154">
        <v>104.70099999999999</v>
      </c>
      <c r="I955" s="154">
        <v>747.04600000000005</v>
      </c>
      <c r="J955" s="151">
        <v>0</v>
      </c>
      <c r="K955" s="149">
        <f t="shared" si="143"/>
        <v>1699.277</v>
      </c>
      <c r="L955" s="148">
        <v>25.855</v>
      </c>
      <c r="M955" s="148">
        <v>223.17599999999999</v>
      </c>
      <c r="N955" s="148">
        <v>48.975999999999999</v>
      </c>
      <c r="O955" s="148">
        <v>204.86199999999999</v>
      </c>
      <c r="P955" s="148">
        <v>0</v>
      </c>
      <c r="Q955" s="21">
        <f t="shared" si="144"/>
        <v>72.471564999999998</v>
      </c>
      <c r="R955" s="21">
        <f t="shared" si="145"/>
        <v>713.49367199999995</v>
      </c>
      <c r="S955" s="21">
        <f t="shared" si="146"/>
        <v>95.552176000000003</v>
      </c>
      <c r="T955" s="21">
        <f t="shared" si="147"/>
        <v>650.64171199999998</v>
      </c>
      <c r="U955" s="22">
        <f t="shared" si="148"/>
        <v>1532.1591249999999</v>
      </c>
      <c r="V955" s="39">
        <f t="shared" si="149"/>
        <v>0.90165354147675736</v>
      </c>
    </row>
    <row r="956" spans="1:22">
      <c r="A956">
        <v>951</v>
      </c>
      <c r="B956" s="155">
        <f t="shared" si="150"/>
        <v>41314</v>
      </c>
      <c r="C956" s="148">
        <f t="shared" si="141"/>
        <v>2013</v>
      </c>
      <c r="D956" s="148">
        <f t="shared" si="142"/>
        <v>2</v>
      </c>
      <c r="E956" s="152">
        <v>15</v>
      </c>
      <c r="F956" s="153">
        <v>41.81</v>
      </c>
      <c r="G956" s="154">
        <v>806.01099999999997</v>
      </c>
      <c r="H956" s="154">
        <v>145.05099999999999</v>
      </c>
      <c r="I956" s="154">
        <v>753.78700000000003</v>
      </c>
      <c r="J956" s="151">
        <v>0</v>
      </c>
      <c r="K956" s="149">
        <f t="shared" si="143"/>
        <v>1746.6589999999999</v>
      </c>
      <c r="L956" s="148">
        <v>26.091000000000001</v>
      </c>
      <c r="M956" s="148">
        <v>223.072</v>
      </c>
      <c r="N956" s="148">
        <v>68.998999999999995</v>
      </c>
      <c r="O956" s="148">
        <v>206.23</v>
      </c>
      <c r="P956" s="148">
        <v>0</v>
      </c>
      <c r="Q956" s="21">
        <f t="shared" si="144"/>
        <v>73.133072999999996</v>
      </c>
      <c r="R956" s="21">
        <f t="shared" si="145"/>
        <v>713.16118400000005</v>
      </c>
      <c r="S956" s="21">
        <f t="shared" si="146"/>
        <v>134.61704900000001</v>
      </c>
      <c r="T956" s="21">
        <f t="shared" si="147"/>
        <v>654.98648000000003</v>
      </c>
      <c r="U956" s="22">
        <f t="shared" si="148"/>
        <v>1575.897786</v>
      </c>
      <c r="V956" s="39">
        <f t="shared" si="149"/>
        <v>0.9022355170642925</v>
      </c>
    </row>
    <row r="957" spans="1:22">
      <c r="A957">
        <v>952</v>
      </c>
      <c r="B957" s="155">
        <f t="shared" si="150"/>
        <v>41314</v>
      </c>
      <c r="C957" s="148">
        <f t="shared" si="141"/>
        <v>2013</v>
      </c>
      <c r="D957" s="148">
        <f t="shared" si="142"/>
        <v>2</v>
      </c>
      <c r="E957" s="152">
        <v>16</v>
      </c>
      <c r="F957" s="153">
        <v>42.451999999999998</v>
      </c>
      <c r="G957" s="154">
        <v>806.21</v>
      </c>
      <c r="H957" s="154">
        <v>170.16300000000001</v>
      </c>
      <c r="I957" s="154">
        <v>746.85699999999997</v>
      </c>
      <c r="J957" s="151">
        <v>0</v>
      </c>
      <c r="K957" s="149">
        <f t="shared" si="143"/>
        <v>1765.682</v>
      </c>
      <c r="L957" s="148">
        <v>26.507000000000001</v>
      </c>
      <c r="M957" s="148">
        <v>223.154</v>
      </c>
      <c r="N957" s="148">
        <v>81.599000000000004</v>
      </c>
      <c r="O957" s="148">
        <v>204.018</v>
      </c>
      <c r="P957" s="148">
        <v>0</v>
      </c>
      <c r="Q957" s="21">
        <f t="shared" si="144"/>
        <v>74.299121</v>
      </c>
      <c r="R957" s="21">
        <f t="shared" si="145"/>
        <v>713.42333800000006</v>
      </c>
      <c r="S957" s="21">
        <f t="shared" si="146"/>
        <v>159.19964900000002</v>
      </c>
      <c r="T957" s="21">
        <f t="shared" si="147"/>
        <v>647.96116800000004</v>
      </c>
      <c r="U957" s="22">
        <f t="shared" si="148"/>
        <v>1594.883276</v>
      </c>
      <c r="V957" s="39">
        <f t="shared" si="149"/>
        <v>0.90326756233568672</v>
      </c>
    </row>
    <row r="958" spans="1:22">
      <c r="A958">
        <v>953</v>
      </c>
      <c r="B958" s="155">
        <f t="shared" si="150"/>
        <v>41314</v>
      </c>
      <c r="C958" s="148">
        <f t="shared" si="141"/>
        <v>2013</v>
      </c>
      <c r="D958" s="148">
        <f t="shared" si="142"/>
        <v>2</v>
      </c>
      <c r="E958" s="152">
        <v>17</v>
      </c>
      <c r="F958" s="153">
        <v>42.987000000000002</v>
      </c>
      <c r="G958" s="154">
        <v>804.71299999999997</v>
      </c>
      <c r="H958" s="154">
        <v>153.108</v>
      </c>
      <c r="I958" s="154">
        <v>742.93700000000001</v>
      </c>
      <c r="J958" s="151">
        <v>0</v>
      </c>
      <c r="K958" s="149">
        <f t="shared" si="143"/>
        <v>1743.7449999999999</v>
      </c>
      <c r="L958" s="148">
        <v>26.626999999999999</v>
      </c>
      <c r="M958" s="148">
        <v>222.77799999999999</v>
      </c>
      <c r="N958" s="148">
        <v>72.947000000000003</v>
      </c>
      <c r="O958" s="148">
        <v>203.51900000000001</v>
      </c>
      <c r="P958" s="148">
        <v>0</v>
      </c>
      <c r="Q958" s="21">
        <f t="shared" si="144"/>
        <v>74.635480999999999</v>
      </c>
      <c r="R958" s="21">
        <f t="shared" si="145"/>
        <v>712.22126600000001</v>
      </c>
      <c r="S958" s="21">
        <f t="shared" si="146"/>
        <v>142.31959700000002</v>
      </c>
      <c r="T958" s="21">
        <f t="shared" si="147"/>
        <v>646.37634400000002</v>
      </c>
      <c r="U958" s="22">
        <f t="shared" si="148"/>
        <v>1575.5526880000002</v>
      </c>
      <c r="V958" s="39">
        <f t="shared" si="149"/>
        <v>0.90354535095441157</v>
      </c>
    </row>
    <row r="959" spans="1:22">
      <c r="A959">
        <v>954</v>
      </c>
      <c r="B959" s="155">
        <f t="shared" si="150"/>
        <v>41314</v>
      </c>
      <c r="C959" s="148">
        <f t="shared" si="141"/>
        <v>2013</v>
      </c>
      <c r="D959" s="148">
        <f t="shared" si="142"/>
        <v>2</v>
      </c>
      <c r="E959" s="152">
        <v>18</v>
      </c>
      <c r="F959" s="153">
        <v>41.987000000000002</v>
      </c>
      <c r="G959" s="154">
        <v>804.06600000000003</v>
      </c>
      <c r="H959" s="154">
        <v>126.617</v>
      </c>
      <c r="I959" s="154">
        <v>745.13199999999995</v>
      </c>
      <c r="J959" s="151">
        <v>0</v>
      </c>
      <c r="K959" s="149">
        <f t="shared" si="143"/>
        <v>1717.8019999999999</v>
      </c>
      <c r="L959" s="148">
        <v>26.247</v>
      </c>
      <c r="M959" s="148">
        <v>222.68299999999999</v>
      </c>
      <c r="N959" s="148">
        <v>60.673999999999999</v>
      </c>
      <c r="O959" s="148">
        <v>203.768</v>
      </c>
      <c r="P959" s="148">
        <v>0</v>
      </c>
      <c r="Q959" s="21">
        <f t="shared" si="144"/>
        <v>73.570340999999999</v>
      </c>
      <c r="R959" s="21">
        <f t="shared" si="145"/>
        <v>711.917551</v>
      </c>
      <c r="S959" s="21">
        <f t="shared" si="146"/>
        <v>118.37497400000001</v>
      </c>
      <c r="T959" s="21">
        <f t="shared" si="147"/>
        <v>647.16716800000006</v>
      </c>
      <c r="U959" s="22">
        <f t="shared" si="148"/>
        <v>1551.0300339999999</v>
      </c>
      <c r="V959" s="39">
        <f t="shared" si="149"/>
        <v>0.90291548967808866</v>
      </c>
    </row>
    <row r="960" spans="1:22">
      <c r="A960">
        <v>955</v>
      </c>
      <c r="B960" s="155">
        <f t="shared" si="150"/>
        <v>41314</v>
      </c>
      <c r="C960" s="148">
        <f t="shared" si="141"/>
        <v>2013</v>
      </c>
      <c r="D960" s="148">
        <f t="shared" si="142"/>
        <v>2</v>
      </c>
      <c r="E960" s="152">
        <v>19</v>
      </c>
      <c r="F960" s="153">
        <v>50.822000000000003</v>
      </c>
      <c r="G960" s="154">
        <v>818.65800000000002</v>
      </c>
      <c r="H960" s="154">
        <v>52.771000000000001</v>
      </c>
      <c r="I960" s="154">
        <v>741.23500000000001</v>
      </c>
      <c r="J960" s="151">
        <v>0</v>
      </c>
      <c r="K960" s="149">
        <f t="shared" si="143"/>
        <v>1663.4859999999999</v>
      </c>
      <c r="L960" s="148">
        <v>33.537999999999997</v>
      </c>
      <c r="M960" s="148">
        <v>226.95599999999999</v>
      </c>
      <c r="N960" s="148">
        <v>23.138999999999999</v>
      </c>
      <c r="O960" s="148">
        <v>202.61099999999999</v>
      </c>
      <c r="P960" s="148">
        <v>0</v>
      </c>
      <c r="Q960" s="21">
        <f t="shared" si="144"/>
        <v>94.007013999999984</v>
      </c>
      <c r="R960" s="21">
        <f t="shared" si="145"/>
        <v>725.57833199999993</v>
      </c>
      <c r="S960" s="21">
        <f t="shared" si="146"/>
        <v>45.144188999999997</v>
      </c>
      <c r="T960" s="21">
        <f t="shared" si="147"/>
        <v>643.49253599999997</v>
      </c>
      <c r="U960" s="22">
        <f t="shared" si="148"/>
        <v>1508.2220709999999</v>
      </c>
      <c r="V960" s="39">
        <f t="shared" si="149"/>
        <v>0.90666351926015609</v>
      </c>
    </row>
    <row r="961" spans="1:22">
      <c r="A961">
        <v>956</v>
      </c>
      <c r="B961" s="155">
        <f t="shared" si="150"/>
        <v>41314</v>
      </c>
      <c r="C961" s="148">
        <f t="shared" si="141"/>
        <v>2013</v>
      </c>
      <c r="D961" s="148">
        <f t="shared" si="142"/>
        <v>2</v>
      </c>
      <c r="E961" s="152">
        <v>20</v>
      </c>
      <c r="F961" s="153">
        <v>25.690999999999999</v>
      </c>
      <c r="G961" s="154">
        <v>846.53599999999994</v>
      </c>
      <c r="H961" s="154">
        <v>0</v>
      </c>
      <c r="I961" s="154">
        <v>739.077</v>
      </c>
      <c r="J961" s="151">
        <v>0</v>
      </c>
      <c r="K961" s="149">
        <f t="shared" si="143"/>
        <v>1611.3040000000001</v>
      </c>
      <c r="L961" s="148">
        <v>16.710999999999999</v>
      </c>
      <c r="M961" s="148">
        <v>236.00200000000001</v>
      </c>
      <c r="N961" s="148">
        <v>0</v>
      </c>
      <c r="O961" s="148">
        <v>202.09399999999999</v>
      </c>
      <c r="P961" s="148">
        <v>0</v>
      </c>
      <c r="Q961" s="21">
        <f t="shared" si="144"/>
        <v>46.840932999999993</v>
      </c>
      <c r="R961" s="21">
        <f t="shared" si="145"/>
        <v>754.49839400000008</v>
      </c>
      <c r="S961" s="21">
        <f t="shared" si="146"/>
        <v>0</v>
      </c>
      <c r="T961" s="21">
        <f t="shared" si="147"/>
        <v>641.85054400000001</v>
      </c>
      <c r="U961" s="22">
        <f t="shared" si="148"/>
        <v>1443.189871</v>
      </c>
      <c r="V961" s="39">
        <f t="shared" si="149"/>
        <v>0.89566579056466067</v>
      </c>
    </row>
    <row r="962" spans="1:22">
      <c r="A962">
        <v>957</v>
      </c>
      <c r="B962" s="155">
        <f t="shared" si="150"/>
        <v>41314</v>
      </c>
      <c r="C962" s="148">
        <f t="shared" si="141"/>
        <v>2013</v>
      </c>
      <c r="D962" s="148">
        <f t="shared" si="142"/>
        <v>2</v>
      </c>
      <c r="E962" s="152">
        <v>21</v>
      </c>
      <c r="F962" s="153">
        <v>79.308999999999997</v>
      </c>
      <c r="G962" s="154">
        <v>876.19399999999996</v>
      </c>
      <c r="H962" s="154">
        <v>0</v>
      </c>
      <c r="I962" s="154">
        <v>753.08399999999995</v>
      </c>
      <c r="J962" s="151">
        <v>0</v>
      </c>
      <c r="K962" s="149">
        <f t="shared" si="143"/>
        <v>1708.587</v>
      </c>
      <c r="L962" s="148">
        <v>47.564</v>
      </c>
      <c r="M962" s="148">
        <v>243.78399999999999</v>
      </c>
      <c r="N962" s="148">
        <v>0</v>
      </c>
      <c r="O962" s="148">
        <v>208.095</v>
      </c>
      <c r="P962" s="148">
        <v>0</v>
      </c>
      <c r="Q962" s="21">
        <f t="shared" si="144"/>
        <v>133.32189199999999</v>
      </c>
      <c r="R962" s="21">
        <f t="shared" si="145"/>
        <v>779.37744799999996</v>
      </c>
      <c r="S962" s="21">
        <f t="shared" si="146"/>
        <v>0</v>
      </c>
      <c r="T962" s="21">
        <f t="shared" si="147"/>
        <v>660.90971999999999</v>
      </c>
      <c r="U962" s="22">
        <f t="shared" si="148"/>
        <v>1573.6090599999998</v>
      </c>
      <c r="V962" s="39">
        <f t="shared" si="149"/>
        <v>0.92100025342578384</v>
      </c>
    </row>
    <row r="963" spans="1:22">
      <c r="A963">
        <v>958</v>
      </c>
      <c r="B963" s="155">
        <f t="shared" si="150"/>
        <v>41314</v>
      </c>
      <c r="C963" s="148">
        <f t="shared" si="141"/>
        <v>2013</v>
      </c>
      <c r="D963" s="148">
        <f t="shared" si="142"/>
        <v>2</v>
      </c>
      <c r="E963" s="152">
        <v>22</v>
      </c>
      <c r="F963" s="153">
        <v>75.085999999999999</v>
      </c>
      <c r="G963" s="154">
        <v>882.54</v>
      </c>
      <c r="H963" s="154">
        <v>64.632999999999996</v>
      </c>
      <c r="I963" s="154">
        <v>767.43799999999999</v>
      </c>
      <c r="J963" s="151">
        <v>0</v>
      </c>
      <c r="K963" s="149">
        <f t="shared" si="143"/>
        <v>1789.6970000000001</v>
      </c>
      <c r="L963" s="148">
        <v>44.08</v>
      </c>
      <c r="M963" s="148">
        <v>245.63900000000001</v>
      </c>
      <c r="N963" s="148">
        <v>29.210999999999999</v>
      </c>
      <c r="O963" s="148">
        <v>212.29400000000001</v>
      </c>
      <c r="P963" s="148">
        <v>0</v>
      </c>
      <c r="Q963" s="21">
        <f t="shared" si="144"/>
        <v>123.55623999999999</v>
      </c>
      <c r="R963" s="21">
        <f t="shared" si="145"/>
        <v>785.30788300000006</v>
      </c>
      <c r="S963" s="21">
        <f t="shared" si="146"/>
        <v>56.990660999999996</v>
      </c>
      <c r="T963" s="21">
        <f t="shared" si="147"/>
        <v>674.24574400000006</v>
      </c>
      <c r="U963" s="22">
        <f t="shared" si="148"/>
        <v>1640.1005280000002</v>
      </c>
      <c r="V963" s="39">
        <f t="shared" si="149"/>
        <v>0.91641240276985436</v>
      </c>
    </row>
    <row r="964" spans="1:22">
      <c r="A964">
        <v>959</v>
      </c>
      <c r="B964" s="155">
        <f t="shared" si="150"/>
        <v>41314</v>
      </c>
      <c r="C964" s="148">
        <f t="shared" si="141"/>
        <v>2013</v>
      </c>
      <c r="D964" s="148">
        <f t="shared" si="142"/>
        <v>2</v>
      </c>
      <c r="E964" s="152">
        <v>23</v>
      </c>
      <c r="F964" s="153">
        <v>71.554000000000002</v>
      </c>
      <c r="G964" s="154">
        <v>871.14</v>
      </c>
      <c r="H964" s="154">
        <v>40.470999999999997</v>
      </c>
      <c r="I964" s="154">
        <v>768.322</v>
      </c>
      <c r="J964" s="151">
        <v>0</v>
      </c>
      <c r="K964" s="149">
        <f t="shared" si="143"/>
        <v>1751.4870000000001</v>
      </c>
      <c r="L964" s="148">
        <v>41.994999999999997</v>
      </c>
      <c r="M964" s="148">
        <v>242.33500000000001</v>
      </c>
      <c r="N964" s="148">
        <v>17.321999999999999</v>
      </c>
      <c r="O964" s="148">
        <v>212.505</v>
      </c>
      <c r="P964" s="148">
        <v>0</v>
      </c>
      <c r="Q964" s="21">
        <f t="shared" si="144"/>
        <v>117.71198499999998</v>
      </c>
      <c r="R964" s="21">
        <f t="shared" si="145"/>
        <v>774.74499500000002</v>
      </c>
      <c r="S964" s="21">
        <f t="shared" si="146"/>
        <v>33.795222000000003</v>
      </c>
      <c r="T964" s="21">
        <f t="shared" si="147"/>
        <v>674.91588000000002</v>
      </c>
      <c r="U964" s="22">
        <f t="shared" si="148"/>
        <v>1601.1680820000001</v>
      </c>
      <c r="V964" s="39">
        <f t="shared" si="149"/>
        <v>0.91417640096672148</v>
      </c>
    </row>
    <row r="965" spans="1:22">
      <c r="A965">
        <v>960</v>
      </c>
      <c r="B965" s="155">
        <f t="shared" si="150"/>
        <v>41314</v>
      </c>
      <c r="C965" s="148">
        <f t="shared" si="141"/>
        <v>2013</v>
      </c>
      <c r="D965" s="148">
        <f t="shared" si="142"/>
        <v>2</v>
      </c>
      <c r="E965" s="152">
        <v>24</v>
      </c>
      <c r="F965" s="153">
        <v>109.679</v>
      </c>
      <c r="G965" s="154">
        <v>873.84900000000005</v>
      </c>
      <c r="H965" s="154">
        <v>0</v>
      </c>
      <c r="I965" s="154">
        <v>740.745</v>
      </c>
      <c r="J965" s="151">
        <v>0</v>
      </c>
      <c r="K965" s="149">
        <f t="shared" si="143"/>
        <v>1724.2730000000001</v>
      </c>
      <c r="L965" s="148">
        <v>61.661999999999999</v>
      </c>
      <c r="M965" s="148">
        <v>245.797</v>
      </c>
      <c r="N965" s="148">
        <v>0</v>
      </c>
      <c r="O965" s="148">
        <v>201.66399999999999</v>
      </c>
      <c r="P965" s="148">
        <v>0</v>
      </c>
      <c r="Q965" s="21">
        <f t="shared" si="144"/>
        <v>172.83858599999999</v>
      </c>
      <c r="R965" s="21">
        <f t="shared" si="145"/>
        <v>785.81300899999997</v>
      </c>
      <c r="S965" s="21">
        <f t="shared" si="146"/>
        <v>0</v>
      </c>
      <c r="T965" s="21">
        <f t="shared" si="147"/>
        <v>640.48486400000002</v>
      </c>
      <c r="U965" s="22">
        <f t="shared" si="148"/>
        <v>1599.1364589999998</v>
      </c>
      <c r="V965" s="39">
        <f t="shared" si="149"/>
        <v>0.92742649162864566</v>
      </c>
    </row>
    <row r="966" spans="1:22">
      <c r="A966">
        <v>961</v>
      </c>
      <c r="B966" s="155">
        <f t="shared" si="150"/>
        <v>41315</v>
      </c>
      <c r="C966" s="148">
        <f t="shared" si="141"/>
        <v>2013</v>
      </c>
      <c r="D966" s="148">
        <f t="shared" si="142"/>
        <v>2</v>
      </c>
      <c r="E966" s="152">
        <v>1</v>
      </c>
      <c r="F966" s="153">
        <v>44.164999999999999</v>
      </c>
      <c r="G966" s="154">
        <v>865.36900000000003</v>
      </c>
      <c r="H966" s="154">
        <v>7.3659999999999997</v>
      </c>
      <c r="I966" s="154">
        <v>726.28700000000003</v>
      </c>
      <c r="J966" s="151">
        <v>1.964</v>
      </c>
      <c r="K966" s="149">
        <f t="shared" si="143"/>
        <v>1645.1509999999998</v>
      </c>
      <c r="L966" s="148">
        <v>27.303000000000001</v>
      </c>
      <c r="M966" s="148">
        <v>246.94</v>
      </c>
      <c r="N966" s="148">
        <v>8.0020000000000007</v>
      </c>
      <c r="O966" s="148">
        <v>195.90600000000001</v>
      </c>
      <c r="P966" s="148">
        <v>0.97899999999999998</v>
      </c>
      <c r="Q966" s="21">
        <f t="shared" si="144"/>
        <v>76.530309000000003</v>
      </c>
      <c r="R966" s="21">
        <f t="shared" si="145"/>
        <v>789.46717999999998</v>
      </c>
      <c r="S966" s="21">
        <f t="shared" si="146"/>
        <v>15.611902000000002</v>
      </c>
      <c r="T966" s="21">
        <f t="shared" si="147"/>
        <v>622.1974560000001</v>
      </c>
      <c r="U966" s="22">
        <f t="shared" si="148"/>
        <v>1503.8068470000001</v>
      </c>
      <c r="V966" s="39">
        <f t="shared" si="149"/>
        <v>0.91408438921412094</v>
      </c>
    </row>
    <row r="967" spans="1:22">
      <c r="A967">
        <v>962</v>
      </c>
      <c r="B967" s="155">
        <f t="shared" si="150"/>
        <v>41315</v>
      </c>
      <c r="C967" s="148">
        <f t="shared" ref="C967:C1030" si="151">YEAR(B967)</f>
        <v>2013</v>
      </c>
      <c r="D967" s="148">
        <f t="shared" ref="D967:D1030" si="152">MONTH(B967)</f>
        <v>2</v>
      </c>
      <c r="E967" s="152">
        <v>2</v>
      </c>
      <c r="F967" s="153">
        <v>0</v>
      </c>
      <c r="G967" s="154">
        <v>856.51099999999997</v>
      </c>
      <c r="H967" s="154">
        <v>0.17199999999999999</v>
      </c>
      <c r="I967" s="154">
        <v>722.79300000000001</v>
      </c>
      <c r="J967" s="151">
        <v>1.9430000000000001</v>
      </c>
      <c r="K967" s="149">
        <f t="shared" ref="K967:K1030" si="153">SUM(F967:J967)</f>
        <v>1581.4190000000001</v>
      </c>
      <c r="L967" s="148">
        <v>0</v>
      </c>
      <c r="M967" s="148">
        <v>244.30199999999999</v>
      </c>
      <c r="N967" s="148">
        <v>0.37</v>
      </c>
      <c r="O967" s="148">
        <v>194.999</v>
      </c>
      <c r="P967" s="148">
        <v>0.97899999999999998</v>
      </c>
      <c r="Q967" s="21">
        <f t="shared" ref="Q967:Q1030" si="154">+$Q$2*L967</f>
        <v>0</v>
      </c>
      <c r="R967" s="21">
        <f t="shared" ref="R967:R1030" si="155">+$R$2*M967</f>
        <v>781.03349400000002</v>
      </c>
      <c r="S967" s="21">
        <f t="shared" ref="S967:S1030" si="156">+$S$2*N967</f>
        <v>0.72187000000000001</v>
      </c>
      <c r="T967" s="21">
        <f t="shared" ref="T967:T1030" si="157">+$T$2*O967</f>
        <v>619.316824</v>
      </c>
      <c r="U967" s="22">
        <f t="shared" ref="U967:U1030" si="158">SUM(Q967:T967)</f>
        <v>1401.0721880000001</v>
      </c>
      <c r="V967" s="39">
        <f t="shared" ref="V967:V1030" si="159">+U967/K967</f>
        <v>0.8859588685857448</v>
      </c>
    </row>
    <row r="968" spans="1:22">
      <c r="A968">
        <v>963</v>
      </c>
      <c r="B968" s="155">
        <f t="shared" si="150"/>
        <v>41315</v>
      </c>
      <c r="C968" s="148">
        <f t="shared" si="151"/>
        <v>2013</v>
      </c>
      <c r="D968" s="148">
        <f t="shared" si="152"/>
        <v>2</v>
      </c>
      <c r="E968" s="152">
        <v>3</v>
      </c>
      <c r="F968" s="153">
        <v>0</v>
      </c>
      <c r="G968" s="154">
        <v>861.74699999999996</v>
      </c>
      <c r="H968" s="154">
        <v>0</v>
      </c>
      <c r="I968" s="154">
        <v>717.72</v>
      </c>
      <c r="J968" s="151">
        <v>1.9510000000000001</v>
      </c>
      <c r="K968" s="149">
        <f t="shared" si="153"/>
        <v>1581.4180000000001</v>
      </c>
      <c r="L968" s="148">
        <v>0</v>
      </c>
      <c r="M968" s="148">
        <v>244.863</v>
      </c>
      <c r="N968" s="148">
        <v>0</v>
      </c>
      <c r="O968" s="148">
        <v>193.68100000000001</v>
      </c>
      <c r="P968" s="148">
        <v>0.97899999999999998</v>
      </c>
      <c r="Q968" s="21">
        <f t="shared" si="154"/>
        <v>0</v>
      </c>
      <c r="R968" s="21">
        <f t="shared" si="155"/>
        <v>782.82701099999997</v>
      </c>
      <c r="S968" s="21">
        <f t="shared" si="156"/>
        <v>0</v>
      </c>
      <c r="T968" s="21">
        <f t="shared" si="157"/>
        <v>615.13085600000011</v>
      </c>
      <c r="U968" s="22">
        <f t="shared" si="158"/>
        <v>1397.9578670000001</v>
      </c>
      <c r="V968" s="39">
        <f t="shared" si="159"/>
        <v>0.88399010697993829</v>
      </c>
    </row>
    <row r="969" spans="1:22">
      <c r="A969">
        <v>964</v>
      </c>
      <c r="B969" s="155">
        <f t="shared" si="150"/>
        <v>41315</v>
      </c>
      <c r="C969" s="148">
        <f t="shared" si="151"/>
        <v>2013</v>
      </c>
      <c r="D969" s="148">
        <f t="shared" si="152"/>
        <v>2</v>
      </c>
      <c r="E969" s="152">
        <v>4</v>
      </c>
      <c r="F969" s="153">
        <v>0</v>
      </c>
      <c r="G969" s="154">
        <v>866.53599999999994</v>
      </c>
      <c r="H969" s="154">
        <v>0</v>
      </c>
      <c r="I969" s="154">
        <v>706.34500000000003</v>
      </c>
      <c r="J969" s="151">
        <v>1.962</v>
      </c>
      <c r="K969" s="149">
        <f t="shared" si="153"/>
        <v>1574.8429999999998</v>
      </c>
      <c r="L969" s="148">
        <v>0</v>
      </c>
      <c r="M969" s="148">
        <v>246.053</v>
      </c>
      <c r="N969" s="148">
        <v>0</v>
      </c>
      <c r="O969" s="148">
        <v>190.59800000000001</v>
      </c>
      <c r="P969" s="148">
        <v>0.97899999999999998</v>
      </c>
      <c r="Q969" s="21">
        <f t="shared" si="154"/>
        <v>0</v>
      </c>
      <c r="R969" s="21">
        <f t="shared" si="155"/>
        <v>786.631441</v>
      </c>
      <c r="S969" s="21">
        <f t="shared" si="156"/>
        <v>0</v>
      </c>
      <c r="T969" s="21">
        <f t="shared" si="157"/>
        <v>605.33924800000011</v>
      </c>
      <c r="U969" s="22">
        <f t="shared" si="158"/>
        <v>1391.9706890000002</v>
      </c>
      <c r="V969" s="39">
        <f t="shared" si="159"/>
        <v>0.88387902095637494</v>
      </c>
    </row>
    <row r="970" spans="1:22">
      <c r="A970">
        <v>965</v>
      </c>
      <c r="B970" s="155">
        <f t="shared" si="150"/>
        <v>41315</v>
      </c>
      <c r="C970" s="148">
        <f t="shared" si="151"/>
        <v>2013</v>
      </c>
      <c r="D970" s="148">
        <f t="shared" si="152"/>
        <v>2</v>
      </c>
      <c r="E970" s="152">
        <v>5</v>
      </c>
      <c r="F970" s="153">
        <v>0</v>
      </c>
      <c r="G970" s="154">
        <v>867.36599999999999</v>
      </c>
      <c r="H970" s="154">
        <v>0</v>
      </c>
      <c r="I970" s="154">
        <v>698.03300000000002</v>
      </c>
      <c r="J970" s="151">
        <v>1.9550000000000001</v>
      </c>
      <c r="K970" s="149">
        <f t="shared" si="153"/>
        <v>1567.3539999999998</v>
      </c>
      <c r="L970" s="148">
        <v>0</v>
      </c>
      <c r="M970" s="148">
        <v>246.34899999999999</v>
      </c>
      <c r="N970" s="148">
        <v>0</v>
      </c>
      <c r="O970" s="148">
        <v>188.321</v>
      </c>
      <c r="P970" s="148">
        <v>0.97899999999999998</v>
      </c>
      <c r="Q970" s="21">
        <f t="shared" si="154"/>
        <v>0</v>
      </c>
      <c r="R970" s="21">
        <f t="shared" si="155"/>
        <v>787.57775300000003</v>
      </c>
      <c r="S970" s="21">
        <f t="shared" si="156"/>
        <v>0</v>
      </c>
      <c r="T970" s="21">
        <f t="shared" si="157"/>
        <v>598.10749599999997</v>
      </c>
      <c r="U970" s="22">
        <f t="shared" si="158"/>
        <v>1385.6852490000001</v>
      </c>
      <c r="V970" s="39">
        <f t="shared" si="159"/>
        <v>0.88409207428570713</v>
      </c>
    </row>
    <row r="971" spans="1:22">
      <c r="A971">
        <v>966</v>
      </c>
      <c r="B971" s="155">
        <f t="shared" si="150"/>
        <v>41315</v>
      </c>
      <c r="C971" s="148">
        <f t="shared" si="151"/>
        <v>2013</v>
      </c>
      <c r="D971" s="148">
        <f t="shared" si="152"/>
        <v>2</v>
      </c>
      <c r="E971" s="152">
        <v>6</v>
      </c>
      <c r="F971" s="153">
        <v>0</v>
      </c>
      <c r="G971" s="154">
        <v>871.08900000000006</v>
      </c>
      <c r="H971" s="154">
        <v>0</v>
      </c>
      <c r="I971" s="154">
        <v>524.23900000000003</v>
      </c>
      <c r="J971" s="151">
        <v>1.9650000000000001</v>
      </c>
      <c r="K971" s="149">
        <f t="shared" si="153"/>
        <v>1397.2929999999999</v>
      </c>
      <c r="L971" s="148">
        <v>0</v>
      </c>
      <c r="M971" s="148">
        <v>247.28700000000001</v>
      </c>
      <c r="N971" s="148">
        <v>0</v>
      </c>
      <c r="O971" s="148">
        <v>140.32900000000001</v>
      </c>
      <c r="P971" s="148">
        <v>0.97899999999999998</v>
      </c>
      <c r="Q971" s="21">
        <f t="shared" si="154"/>
        <v>0</v>
      </c>
      <c r="R971" s="21">
        <f t="shared" si="155"/>
        <v>790.57653900000003</v>
      </c>
      <c r="S971" s="21">
        <f t="shared" si="156"/>
        <v>0</v>
      </c>
      <c r="T971" s="21">
        <f t="shared" si="157"/>
        <v>445.68490400000007</v>
      </c>
      <c r="U971" s="22">
        <f t="shared" si="158"/>
        <v>1236.2614430000001</v>
      </c>
      <c r="V971" s="39">
        <f t="shared" si="159"/>
        <v>0.88475462411963723</v>
      </c>
    </row>
    <row r="972" spans="1:22">
      <c r="A972">
        <v>967</v>
      </c>
      <c r="B972" s="155">
        <f t="shared" si="150"/>
        <v>41315</v>
      </c>
      <c r="C972" s="148">
        <f t="shared" si="151"/>
        <v>2013</v>
      </c>
      <c r="D972" s="148">
        <f t="shared" si="152"/>
        <v>2</v>
      </c>
      <c r="E972" s="152">
        <v>7</v>
      </c>
      <c r="F972" s="153">
        <v>267.71499999999997</v>
      </c>
      <c r="G972" s="154">
        <v>863.82299999999998</v>
      </c>
      <c r="H972" s="154">
        <v>0</v>
      </c>
      <c r="I972" s="154">
        <v>308.00400000000002</v>
      </c>
      <c r="J972" s="151">
        <v>1.972</v>
      </c>
      <c r="K972" s="149">
        <f t="shared" si="153"/>
        <v>1441.5139999999999</v>
      </c>
      <c r="L972" s="148">
        <v>136.84399999999999</v>
      </c>
      <c r="M972" s="148">
        <v>246.37100000000001</v>
      </c>
      <c r="N972" s="148">
        <v>0</v>
      </c>
      <c r="O972" s="148">
        <v>82.573999999999998</v>
      </c>
      <c r="P972" s="148">
        <v>0.97899999999999998</v>
      </c>
      <c r="Q972" s="21">
        <f t="shared" si="154"/>
        <v>383.57373199999995</v>
      </c>
      <c r="R972" s="21">
        <f t="shared" si="155"/>
        <v>787.64808700000003</v>
      </c>
      <c r="S972" s="21">
        <f t="shared" si="156"/>
        <v>0</v>
      </c>
      <c r="T972" s="21">
        <f t="shared" si="157"/>
        <v>262.25502399999999</v>
      </c>
      <c r="U972" s="22">
        <f t="shared" si="158"/>
        <v>1433.4768429999999</v>
      </c>
      <c r="V972" s="39">
        <f t="shared" si="159"/>
        <v>0.99442450298783092</v>
      </c>
    </row>
    <row r="973" spans="1:22">
      <c r="A973">
        <v>968</v>
      </c>
      <c r="B973" s="155">
        <f t="shared" si="150"/>
        <v>41315</v>
      </c>
      <c r="C973" s="148">
        <f t="shared" si="151"/>
        <v>2013</v>
      </c>
      <c r="D973" s="148">
        <f t="shared" si="152"/>
        <v>2</v>
      </c>
      <c r="E973" s="152">
        <v>8</v>
      </c>
      <c r="F973" s="153">
        <v>261.29700000000003</v>
      </c>
      <c r="G973" s="154">
        <v>731.58500000000004</v>
      </c>
      <c r="H973" s="154">
        <v>108.015</v>
      </c>
      <c r="I973" s="154">
        <v>197.54</v>
      </c>
      <c r="J973" s="151">
        <v>1.984</v>
      </c>
      <c r="K973" s="149">
        <f t="shared" si="153"/>
        <v>1300.421</v>
      </c>
      <c r="L973" s="148">
        <v>133.77799999999999</v>
      </c>
      <c r="M973" s="148">
        <v>216.697</v>
      </c>
      <c r="N973" s="148">
        <v>47.595999999999997</v>
      </c>
      <c r="O973" s="148">
        <v>53.448</v>
      </c>
      <c r="P973" s="148">
        <v>0.97899999999999998</v>
      </c>
      <c r="Q973" s="21">
        <f t="shared" si="154"/>
        <v>374.97973399999995</v>
      </c>
      <c r="R973" s="21">
        <f t="shared" si="155"/>
        <v>692.78030899999999</v>
      </c>
      <c r="S973" s="21">
        <f t="shared" si="156"/>
        <v>92.859796000000003</v>
      </c>
      <c r="T973" s="21">
        <f t="shared" si="157"/>
        <v>169.75084800000002</v>
      </c>
      <c r="U973" s="22">
        <f t="shared" si="158"/>
        <v>1330.3706870000001</v>
      </c>
      <c r="V973" s="39">
        <f t="shared" si="159"/>
        <v>1.0230307623454251</v>
      </c>
    </row>
    <row r="974" spans="1:22">
      <c r="A974">
        <v>969</v>
      </c>
      <c r="B974" s="155">
        <f t="shared" si="150"/>
        <v>41315</v>
      </c>
      <c r="C974" s="148">
        <f t="shared" si="151"/>
        <v>2013</v>
      </c>
      <c r="D974" s="148">
        <f t="shared" si="152"/>
        <v>2</v>
      </c>
      <c r="E974" s="152">
        <v>9</v>
      </c>
      <c r="F974" s="153">
        <v>249.19499999999999</v>
      </c>
      <c r="G974" s="154">
        <v>736.21500000000003</v>
      </c>
      <c r="H974" s="154">
        <v>109.363</v>
      </c>
      <c r="I974" s="154">
        <v>187.16900000000001</v>
      </c>
      <c r="J974" s="151">
        <v>1.9990000000000001</v>
      </c>
      <c r="K974" s="149">
        <f t="shared" si="153"/>
        <v>1283.9410000000003</v>
      </c>
      <c r="L974" s="148">
        <v>126.84699999999999</v>
      </c>
      <c r="M974" s="148">
        <v>219.273</v>
      </c>
      <c r="N974" s="148">
        <v>47.463999999999999</v>
      </c>
      <c r="O974" s="148">
        <v>50.792000000000002</v>
      </c>
      <c r="P974" s="148">
        <v>0.97899999999999998</v>
      </c>
      <c r="Q974" s="21">
        <f t="shared" si="154"/>
        <v>355.55214099999995</v>
      </c>
      <c r="R974" s="21">
        <f t="shared" si="155"/>
        <v>701.01578099999995</v>
      </c>
      <c r="S974" s="21">
        <f t="shared" si="156"/>
        <v>92.602264000000005</v>
      </c>
      <c r="T974" s="21">
        <f t="shared" si="157"/>
        <v>161.315392</v>
      </c>
      <c r="U974" s="22">
        <f t="shared" si="158"/>
        <v>1310.485578</v>
      </c>
      <c r="V974" s="39">
        <f t="shared" si="159"/>
        <v>1.0206742973392078</v>
      </c>
    </row>
    <row r="975" spans="1:22">
      <c r="A975">
        <v>970</v>
      </c>
      <c r="B975" s="155">
        <f t="shared" si="150"/>
        <v>41315</v>
      </c>
      <c r="C975" s="148">
        <f t="shared" si="151"/>
        <v>2013</v>
      </c>
      <c r="D975" s="148">
        <f t="shared" si="152"/>
        <v>2</v>
      </c>
      <c r="E975" s="152">
        <v>10</v>
      </c>
      <c r="F975" s="153">
        <v>246.636</v>
      </c>
      <c r="G975" s="154">
        <v>818.19200000000001</v>
      </c>
      <c r="H975" s="154">
        <v>51.005000000000003</v>
      </c>
      <c r="I975" s="154">
        <v>190.14400000000001</v>
      </c>
      <c r="J975" s="151">
        <v>1.9870000000000001</v>
      </c>
      <c r="K975" s="149">
        <f t="shared" si="153"/>
        <v>1307.9640000000002</v>
      </c>
      <c r="L975" s="148">
        <v>125.244</v>
      </c>
      <c r="M975" s="148">
        <v>238.29599999999999</v>
      </c>
      <c r="N975" s="148">
        <v>21.114999999999998</v>
      </c>
      <c r="O975" s="148">
        <v>51.59</v>
      </c>
      <c r="P975" s="148">
        <v>0.97899999999999998</v>
      </c>
      <c r="Q975" s="21">
        <f t="shared" si="154"/>
        <v>351.05893199999997</v>
      </c>
      <c r="R975" s="21">
        <f t="shared" si="155"/>
        <v>761.832312</v>
      </c>
      <c r="S975" s="21">
        <f t="shared" si="156"/>
        <v>41.195364999999995</v>
      </c>
      <c r="T975" s="21">
        <f t="shared" si="157"/>
        <v>163.84984000000003</v>
      </c>
      <c r="U975" s="22">
        <f t="shared" si="158"/>
        <v>1317.936449</v>
      </c>
      <c r="V975" s="39">
        <f t="shared" si="159"/>
        <v>1.0076244063292261</v>
      </c>
    </row>
    <row r="976" spans="1:22">
      <c r="A976">
        <v>971</v>
      </c>
      <c r="B976" s="155">
        <f t="shared" si="150"/>
        <v>41315</v>
      </c>
      <c r="C976" s="148">
        <f t="shared" si="151"/>
        <v>2013</v>
      </c>
      <c r="D976" s="148">
        <f t="shared" si="152"/>
        <v>2</v>
      </c>
      <c r="E976" s="152">
        <v>11</v>
      </c>
      <c r="F976" s="153">
        <v>267.65899999999999</v>
      </c>
      <c r="G976" s="154">
        <v>859.51099999999997</v>
      </c>
      <c r="H976" s="154">
        <v>64.522999999999996</v>
      </c>
      <c r="I976" s="154">
        <v>184.67500000000001</v>
      </c>
      <c r="J976" s="151">
        <v>1.966</v>
      </c>
      <c r="K976" s="149">
        <f t="shared" si="153"/>
        <v>1378.3339999999998</v>
      </c>
      <c r="L976" s="148">
        <v>136.54400000000001</v>
      </c>
      <c r="M976" s="148">
        <v>247.072</v>
      </c>
      <c r="N976" s="148">
        <v>29.222999999999999</v>
      </c>
      <c r="O976" s="148">
        <v>49.347999999999999</v>
      </c>
      <c r="P976" s="148">
        <v>0.74399999999999999</v>
      </c>
      <c r="Q976" s="21">
        <f t="shared" si="154"/>
        <v>382.73283200000003</v>
      </c>
      <c r="R976" s="21">
        <f t="shared" si="155"/>
        <v>789.889184</v>
      </c>
      <c r="S976" s="21">
        <f t="shared" si="156"/>
        <v>57.014073000000003</v>
      </c>
      <c r="T976" s="21">
        <f t="shared" si="157"/>
        <v>156.72924800000001</v>
      </c>
      <c r="U976" s="22">
        <f t="shared" si="158"/>
        <v>1386.3653370000002</v>
      </c>
      <c r="V976" s="39">
        <f t="shared" si="159"/>
        <v>1.005826843856424</v>
      </c>
    </row>
    <row r="977" spans="1:22">
      <c r="A977">
        <v>972</v>
      </c>
      <c r="B977" s="155">
        <f t="shared" si="150"/>
        <v>41315</v>
      </c>
      <c r="C977" s="148">
        <f t="shared" si="151"/>
        <v>2013</v>
      </c>
      <c r="D977" s="148">
        <f t="shared" si="152"/>
        <v>2</v>
      </c>
      <c r="E977" s="152">
        <v>12</v>
      </c>
      <c r="F977" s="153">
        <v>283.09399999999999</v>
      </c>
      <c r="G977" s="154">
        <v>894.96900000000005</v>
      </c>
      <c r="H977" s="154">
        <v>47.264000000000003</v>
      </c>
      <c r="I977" s="154">
        <v>205.07900000000001</v>
      </c>
      <c r="J977" s="151">
        <v>0</v>
      </c>
      <c r="K977" s="149">
        <f t="shared" si="153"/>
        <v>1430.4059999999999</v>
      </c>
      <c r="L977" s="148">
        <v>143.34399999999999</v>
      </c>
      <c r="M977" s="148">
        <v>254.51400000000001</v>
      </c>
      <c r="N977" s="148">
        <v>17.567</v>
      </c>
      <c r="O977" s="148">
        <v>54.087000000000003</v>
      </c>
      <c r="P977" s="148">
        <v>0</v>
      </c>
      <c r="Q977" s="21">
        <f t="shared" si="154"/>
        <v>401.79323199999999</v>
      </c>
      <c r="R977" s="21">
        <f t="shared" si="155"/>
        <v>813.68125800000007</v>
      </c>
      <c r="S977" s="21">
        <f t="shared" si="156"/>
        <v>34.273217000000002</v>
      </c>
      <c r="T977" s="21">
        <f t="shared" si="157"/>
        <v>171.78031200000001</v>
      </c>
      <c r="U977" s="22">
        <f t="shared" si="158"/>
        <v>1421.5280190000001</v>
      </c>
      <c r="V977" s="39">
        <f t="shared" si="159"/>
        <v>0.99379338383647731</v>
      </c>
    </row>
    <row r="978" spans="1:22">
      <c r="A978">
        <v>973</v>
      </c>
      <c r="B978" s="155">
        <f t="shared" si="150"/>
        <v>41315</v>
      </c>
      <c r="C978" s="148">
        <f t="shared" si="151"/>
        <v>2013</v>
      </c>
      <c r="D978" s="148">
        <f t="shared" si="152"/>
        <v>2</v>
      </c>
      <c r="E978" s="152">
        <v>13</v>
      </c>
      <c r="F978" s="153">
        <v>279.024</v>
      </c>
      <c r="G978" s="154">
        <v>898.86599999999999</v>
      </c>
      <c r="H978" s="154">
        <v>0</v>
      </c>
      <c r="I978" s="154">
        <v>403.89</v>
      </c>
      <c r="J978" s="151">
        <v>0</v>
      </c>
      <c r="K978" s="149">
        <f t="shared" si="153"/>
        <v>1581.7799999999997</v>
      </c>
      <c r="L978" s="148">
        <v>141.46600000000001</v>
      </c>
      <c r="M978" s="148">
        <v>255.31299999999999</v>
      </c>
      <c r="N978" s="148">
        <v>0</v>
      </c>
      <c r="O978" s="148">
        <v>107.41800000000001</v>
      </c>
      <c r="P978" s="148">
        <v>0</v>
      </c>
      <c r="Q978" s="21">
        <f t="shared" si="154"/>
        <v>396.52919800000001</v>
      </c>
      <c r="R978" s="21">
        <f t="shared" si="155"/>
        <v>816.23566099999994</v>
      </c>
      <c r="S978" s="21">
        <f t="shared" si="156"/>
        <v>0</v>
      </c>
      <c r="T978" s="21">
        <f t="shared" si="157"/>
        <v>341.15956800000004</v>
      </c>
      <c r="U978" s="22">
        <f t="shared" si="158"/>
        <v>1553.9244269999999</v>
      </c>
      <c r="V978" s="39">
        <f t="shared" si="159"/>
        <v>0.98238972992451556</v>
      </c>
    </row>
    <row r="979" spans="1:22">
      <c r="A979">
        <v>974</v>
      </c>
      <c r="B979" s="155">
        <f t="shared" si="150"/>
        <v>41315</v>
      </c>
      <c r="C979" s="148">
        <f t="shared" si="151"/>
        <v>2013</v>
      </c>
      <c r="D979" s="148">
        <f t="shared" si="152"/>
        <v>2</v>
      </c>
      <c r="E979" s="152">
        <v>14</v>
      </c>
      <c r="F979" s="153">
        <v>0</v>
      </c>
      <c r="G979" s="154">
        <v>893.57799999999997</v>
      </c>
      <c r="H979" s="154">
        <v>0</v>
      </c>
      <c r="I979" s="154">
        <v>681.64300000000003</v>
      </c>
      <c r="J979" s="151">
        <v>0</v>
      </c>
      <c r="K979" s="149">
        <f t="shared" si="153"/>
        <v>1575.221</v>
      </c>
      <c r="L979" s="148">
        <v>0</v>
      </c>
      <c r="M979" s="148">
        <v>253.78800000000001</v>
      </c>
      <c r="N979" s="148">
        <v>0</v>
      </c>
      <c r="O979" s="148">
        <v>181.93600000000001</v>
      </c>
      <c r="P979" s="148">
        <v>0</v>
      </c>
      <c r="Q979" s="21">
        <f t="shared" si="154"/>
        <v>0</v>
      </c>
      <c r="R979" s="21">
        <f t="shared" si="155"/>
        <v>811.3602360000001</v>
      </c>
      <c r="S979" s="21">
        <f t="shared" si="156"/>
        <v>0</v>
      </c>
      <c r="T979" s="21">
        <f t="shared" si="157"/>
        <v>577.82873600000005</v>
      </c>
      <c r="U979" s="22">
        <f t="shared" si="158"/>
        <v>1389.1889720000001</v>
      </c>
      <c r="V979" s="39">
        <f t="shared" si="159"/>
        <v>0.88190099801869082</v>
      </c>
    </row>
    <row r="980" spans="1:22">
      <c r="A980">
        <v>975</v>
      </c>
      <c r="B980" s="155">
        <f t="shared" si="150"/>
        <v>41315</v>
      </c>
      <c r="C980" s="148">
        <f t="shared" si="151"/>
        <v>2013</v>
      </c>
      <c r="D980" s="148">
        <f t="shared" si="152"/>
        <v>2</v>
      </c>
      <c r="E980" s="152">
        <v>15</v>
      </c>
      <c r="F980" s="153">
        <v>0</v>
      </c>
      <c r="G980" s="154">
        <v>891.93299999999999</v>
      </c>
      <c r="H980" s="154">
        <v>0</v>
      </c>
      <c r="I980" s="154">
        <v>707.58799999999997</v>
      </c>
      <c r="J980" s="151">
        <v>0</v>
      </c>
      <c r="K980" s="149">
        <f t="shared" si="153"/>
        <v>1599.521</v>
      </c>
      <c r="L980" s="148">
        <v>0</v>
      </c>
      <c r="M980" s="148">
        <v>253.595</v>
      </c>
      <c r="N980" s="148">
        <v>0</v>
      </c>
      <c r="O980" s="148">
        <v>189.274</v>
      </c>
      <c r="P980" s="148">
        <v>0</v>
      </c>
      <c r="Q980" s="21">
        <f t="shared" si="154"/>
        <v>0</v>
      </c>
      <c r="R980" s="21">
        <f t="shared" si="155"/>
        <v>810.74321499999996</v>
      </c>
      <c r="S980" s="21">
        <f t="shared" si="156"/>
        <v>0</v>
      </c>
      <c r="T980" s="21">
        <f t="shared" si="157"/>
        <v>601.13422400000002</v>
      </c>
      <c r="U980" s="22">
        <f t="shared" si="158"/>
        <v>1411.8774389999999</v>
      </c>
      <c r="V980" s="39">
        <f t="shared" si="159"/>
        <v>0.88268765399141358</v>
      </c>
    </row>
    <row r="981" spans="1:22">
      <c r="A981">
        <v>976</v>
      </c>
      <c r="B981" s="155">
        <f t="shared" si="150"/>
        <v>41315</v>
      </c>
      <c r="C981" s="148">
        <f t="shared" si="151"/>
        <v>2013</v>
      </c>
      <c r="D981" s="148">
        <f t="shared" si="152"/>
        <v>2</v>
      </c>
      <c r="E981" s="152">
        <v>16</v>
      </c>
      <c r="F981" s="153">
        <v>0</v>
      </c>
      <c r="G981" s="154">
        <v>898.61099999999999</v>
      </c>
      <c r="H981" s="154">
        <v>0</v>
      </c>
      <c r="I981" s="154">
        <v>710.09699999999998</v>
      </c>
      <c r="J981" s="151">
        <v>0</v>
      </c>
      <c r="K981" s="149">
        <f t="shared" si="153"/>
        <v>1608.7080000000001</v>
      </c>
      <c r="L981" s="148">
        <v>0</v>
      </c>
      <c r="M981" s="148">
        <v>256.06900000000002</v>
      </c>
      <c r="N981" s="148">
        <v>0</v>
      </c>
      <c r="O981" s="148">
        <v>191.14400000000001</v>
      </c>
      <c r="P981" s="148">
        <v>0</v>
      </c>
      <c r="Q981" s="21">
        <f t="shared" si="154"/>
        <v>0</v>
      </c>
      <c r="R981" s="21">
        <f t="shared" si="155"/>
        <v>818.65259300000002</v>
      </c>
      <c r="S981" s="21">
        <f t="shared" si="156"/>
        <v>0</v>
      </c>
      <c r="T981" s="21">
        <f t="shared" si="157"/>
        <v>607.07334400000002</v>
      </c>
      <c r="U981" s="22">
        <f t="shared" si="158"/>
        <v>1425.7259370000002</v>
      </c>
      <c r="V981" s="39">
        <f t="shared" si="159"/>
        <v>0.8862552663379557</v>
      </c>
    </row>
    <row r="982" spans="1:22">
      <c r="A982">
        <v>977</v>
      </c>
      <c r="B982" s="155">
        <f t="shared" si="150"/>
        <v>41315</v>
      </c>
      <c r="C982" s="148">
        <f t="shared" si="151"/>
        <v>2013</v>
      </c>
      <c r="D982" s="148">
        <f t="shared" si="152"/>
        <v>2</v>
      </c>
      <c r="E982" s="152">
        <v>17</v>
      </c>
      <c r="F982" s="153">
        <v>0</v>
      </c>
      <c r="G982" s="154">
        <v>904.08399999999995</v>
      </c>
      <c r="H982" s="154">
        <v>0</v>
      </c>
      <c r="I982" s="154">
        <v>694.24599999999998</v>
      </c>
      <c r="J982" s="151">
        <v>0</v>
      </c>
      <c r="K982" s="149">
        <f t="shared" si="153"/>
        <v>1598.33</v>
      </c>
      <c r="L982" s="148">
        <v>0</v>
      </c>
      <c r="M982" s="148">
        <v>258.26</v>
      </c>
      <c r="N982" s="148">
        <v>0</v>
      </c>
      <c r="O982" s="148">
        <v>188.78299999999999</v>
      </c>
      <c r="P982" s="148">
        <v>0</v>
      </c>
      <c r="Q982" s="21">
        <f t="shared" si="154"/>
        <v>0</v>
      </c>
      <c r="R982" s="21">
        <f t="shared" si="155"/>
        <v>825.65721999999994</v>
      </c>
      <c r="S982" s="21">
        <f t="shared" si="156"/>
        <v>0</v>
      </c>
      <c r="T982" s="21">
        <f t="shared" si="157"/>
        <v>599.57480799999996</v>
      </c>
      <c r="U982" s="22">
        <f t="shared" si="158"/>
        <v>1425.2320279999999</v>
      </c>
      <c r="V982" s="39">
        <f t="shared" si="159"/>
        <v>0.89170073013708051</v>
      </c>
    </row>
    <row r="983" spans="1:22">
      <c r="A983">
        <v>978</v>
      </c>
      <c r="B983" s="155">
        <f t="shared" si="150"/>
        <v>41315</v>
      </c>
      <c r="C983" s="148">
        <f t="shared" si="151"/>
        <v>2013</v>
      </c>
      <c r="D983" s="148">
        <f t="shared" si="152"/>
        <v>2</v>
      </c>
      <c r="E983" s="152">
        <v>18</v>
      </c>
      <c r="F983" s="153">
        <v>276.197</v>
      </c>
      <c r="G983" s="154">
        <v>915.58699999999999</v>
      </c>
      <c r="H983" s="154">
        <v>0</v>
      </c>
      <c r="I983" s="154">
        <v>333.78699999999998</v>
      </c>
      <c r="J983" s="151">
        <v>0</v>
      </c>
      <c r="K983" s="149">
        <f t="shared" si="153"/>
        <v>1525.5710000000001</v>
      </c>
      <c r="L983" s="148">
        <v>141.41200000000001</v>
      </c>
      <c r="M983" s="148">
        <v>261.59899999999999</v>
      </c>
      <c r="N983" s="148">
        <v>0</v>
      </c>
      <c r="O983" s="148">
        <v>89.778999999999996</v>
      </c>
      <c r="P983" s="148">
        <v>0</v>
      </c>
      <c r="Q983" s="21">
        <f t="shared" si="154"/>
        <v>396.377836</v>
      </c>
      <c r="R983" s="21">
        <f t="shared" si="155"/>
        <v>836.33200299999999</v>
      </c>
      <c r="S983" s="21">
        <f t="shared" si="156"/>
        <v>0</v>
      </c>
      <c r="T983" s="21">
        <f t="shared" si="157"/>
        <v>285.138104</v>
      </c>
      <c r="U983" s="22">
        <f t="shared" si="158"/>
        <v>1517.8479430000002</v>
      </c>
      <c r="V983" s="39">
        <f t="shared" si="159"/>
        <v>0.99493759582477648</v>
      </c>
    </row>
    <row r="984" spans="1:22">
      <c r="A984">
        <v>979</v>
      </c>
      <c r="B984" s="155">
        <f t="shared" si="150"/>
        <v>41315</v>
      </c>
      <c r="C984" s="148">
        <f t="shared" si="151"/>
        <v>2013</v>
      </c>
      <c r="D984" s="148">
        <f t="shared" si="152"/>
        <v>2</v>
      </c>
      <c r="E984" s="152">
        <v>19</v>
      </c>
      <c r="F984" s="153">
        <v>272.70600000000002</v>
      </c>
      <c r="G984" s="154">
        <v>957.36099999999999</v>
      </c>
      <c r="H984" s="154">
        <v>33.725000000000001</v>
      </c>
      <c r="I984" s="154">
        <v>206.39500000000001</v>
      </c>
      <c r="J984" s="151">
        <v>0</v>
      </c>
      <c r="K984" s="149">
        <f t="shared" si="153"/>
        <v>1470.1869999999999</v>
      </c>
      <c r="L984" s="148">
        <v>138.85300000000001</v>
      </c>
      <c r="M984" s="148">
        <v>270.74799999999999</v>
      </c>
      <c r="N984" s="148">
        <v>14.063000000000001</v>
      </c>
      <c r="O984" s="148">
        <v>55.856000000000002</v>
      </c>
      <c r="P984" s="148">
        <v>0</v>
      </c>
      <c r="Q984" s="21">
        <f t="shared" si="154"/>
        <v>389.20495900000003</v>
      </c>
      <c r="R984" s="21">
        <f t="shared" si="155"/>
        <v>865.58135600000003</v>
      </c>
      <c r="S984" s="21">
        <f t="shared" si="156"/>
        <v>27.436913000000001</v>
      </c>
      <c r="T984" s="21">
        <f t="shared" si="157"/>
        <v>177.39865600000002</v>
      </c>
      <c r="U984" s="22">
        <f t="shared" si="158"/>
        <v>1459.6218840000001</v>
      </c>
      <c r="V984" s="39">
        <f t="shared" si="159"/>
        <v>0.99281376042639491</v>
      </c>
    </row>
    <row r="985" spans="1:22">
      <c r="A985">
        <v>980</v>
      </c>
      <c r="B985" s="155">
        <f t="shared" si="150"/>
        <v>41315</v>
      </c>
      <c r="C985" s="148">
        <f t="shared" si="151"/>
        <v>2013</v>
      </c>
      <c r="D985" s="148">
        <f t="shared" si="152"/>
        <v>2</v>
      </c>
      <c r="E985" s="152">
        <v>20</v>
      </c>
      <c r="F985" s="153">
        <v>271.20400000000001</v>
      </c>
      <c r="G985" s="154">
        <v>951.94899999999996</v>
      </c>
      <c r="H985" s="154">
        <v>39.533000000000001</v>
      </c>
      <c r="I985" s="154">
        <v>199.24700000000001</v>
      </c>
      <c r="J985" s="151">
        <v>0</v>
      </c>
      <c r="K985" s="149">
        <f t="shared" si="153"/>
        <v>1461.933</v>
      </c>
      <c r="L985" s="148">
        <v>138.59299999999999</v>
      </c>
      <c r="M985" s="148">
        <v>269.548</v>
      </c>
      <c r="N985" s="148">
        <v>19.096</v>
      </c>
      <c r="O985" s="148">
        <v>53.88</v>
      </c>
      <c r="P985" s="148">
        <v>0</v>
      </c>
      <c r="Q985" s="21">
        <f t="shared" si="154"/>
        <v>388.47617899999995</v>
      </c>
      <c r="R985" s="21">
        <f t="shared" si="155"/>
        <v>861.744956</v>
      </c>
      <c r="S985" s="21">
        <f t="shared" si="156"/>
        <v>37.256295999999999</v>
      </c>
      <c r="T985" s="21">
        <f t="shared" si="157"/>
        <v>171.12288000000001</v>
      </c>
      <c r="U985" s="22">
        <f t="shared" si="158"/>
        <v>1458.6003110000001</v>
      </c>
      <c r="V985" s="39">
        <f t="shared" si="159"/>
        <v>0.99772035448956975</v>
      </c>
    </row>
    <row r="986" spans="1:22">
      <c r="A986">
        <v>981</v>
      </c>
      <c r="B986" s="155">
        <f t="shared" si="150"/>
        <v>41315</v>
      </c>
      <c r="C986" s="148">
        <f t="shared" si="151"/>
        <v>2013</v>
      </c>
      <c r="D986" s="148">
        <f t="shared" si="152"/>
        <v>2</v>
      </c>
      <c r="E986" s="152">
        <v>21</v>
      </c>
      <c r="F986" s="153">
        <v>269.81099999999998</v>
      </c>
      <c r="G986" s="154">
        <v>941.03399999999999</v>
      </c>
      <c r="H986" s="154">
        <v>95.322999999999993</v>
      </c>
      <c r="I986" s="154">
        <v>210.447</v>
      </c>
      <c r="J986" s="151">
        <v>0</v>
      </c>
      <c r="K986" s="149">
        <f t="shared" si="153"/>
        <v>1516.6150000000002</v>
      </c>
      <c r="L986" s="148">
        <v>137.934</v>
      </c>
      <c r="M986" s="148">
        <v>266.96600000000001</v>
      </c>
      <c r="N986" s="148">
        <v>43.365000000000002</v>
      </c>
      <c r="O986" s="148">
        <v>57.695999999999998</v>
      </c>
      <c r="P986" s="148">
        <v>0</v>
      </c>
      <c r="Q986" s="21">
        <f t="shared" si="154"/>
        <v>386.62900199999996</v>
      </c>
      <c r="R986" s="21">
        <f t="shared" si="155"/>
        <v>853.49030200000004</v>
      </c>
      <c r="S986" s="21">
        <f t="shared" si="156"/>
        <v>84.605115000000012</v>
      </c>
      <c r="T986" s="21">
        <f t="shared" si="157"/>
        <v>183.24249599999999</v>
      </c>
      <c r="U986" s="22">
        <f t="shared" si="158"/>
        <v>1507.9669150000002</v>
      </c>
      <c r="V986" s="39">
        <f t="shared" si="159"/>
        <v>0.99429777168233202</v>
      </c>
    </row>
    <row r="987" spans="1:22">
      <c r="A987">
        <v>982</v>
      </c>
      <c r="B987" s="155">
        <f t="shared" si="150"/>
        <v>41315</v>
      </c>
      <c r="C987" s="148">
        <f t="shared" si="151"/>
        <v>2013</v>
      </c>
      <c r="D987" s="148">
        <f t="shared" si="152"/>
        <v>2</v>
      </c>
      <c r="E987" s="152">
        <v>22</v>
      </c>
      <c r="F987" s="153">
        <v>269.78100000000001</v>
      </c>
      <c r="G987" s="154">
        <v>939.94799999999998</v>
      </c>
      <c r="H987" s="154">
        <v>217.56700000000001</v>
      </c>
      <c r="I987" s="154">
        <v>215.16300000000001</v>
      </c>
      <c r="J987" s="151">
        <v>0</v>
      </c>
      <c r="K987" s="149">
        <f t="shared" si="153"/>
        <v>1642.4590000000001</v>
      </c>
      <c r="L987" s="148">
        <v>137.85900000000001</v>
      </c>
      <c r="M987" s="148">
        <v>266.72800000000001</v>
      </c>
      <c r="N987" s="148">
        <v>89.361999999999995</v>
      </c>
      <c r="O987" s="148">
        <v>59.148000000000003</v>
      </c>
      <c r="P987" s="148">
        <v>0</v>
      </c>
      <c r="Q987" s="21">
        <f t="shared" si="154"/>
        <v>386.41877700000003</v>
      </c>
      <c r="R987" s="21">
        <f t="shared" si="155"/>
        <v>852.72941600000001</v>
      </c>
      <c r="S987" s="21">
        <f t="shared" si="156"/>
        <v>174.34526199999999</v>
      </c>
      <c r="T987" s="21">
        <f t="shared" si="157"/>
        <v>187.85404800000001</v>
      </c>
      <c r="U987" s="22">
        <f t="shared" si="158"/>
        <v>1601.347503</v>
      </c>
      <c r="V987" s="39">
        <f t="shared" si="159"/>
        <v>0.97496954444524941</v>
      </c>
    </row>
    <row r="988" spans="1:22">
      <c r="A988">
        <v>983</v>
      </c>
      <c r="B988" s="155">
        <f t="shared" si="150"/>
        <v>41315</v>
      </c>
      <c r="C988" s="148">
        <f t="shared" si="151"/>
        <v>2013</v>
      </c>
      <c r="D988" s="148">
        <f t="shared" si="152"/>
        <v>2</v>
      </c>
      <c r="E988" s="152">
        <v>23</v>
      </c>
      <c r="F988" s="153">
        <v>269.351</v>
      </c>
      <c r="G988" s="154">
        <v>947.21600000000001</v>
      </c>
      <c r="H988" s="154">
        <v>146.78200000000001</v>
      </c>
      <c r="I988" s="154">
        <v>208.14699999999999</v>
      </c>
      <c r="J988" s="151">
        <v>0</v>
      </c>
      <c r="K988" s="149">
        <f t="shared" si="153"/>
        <v>1571.4959999999999</v>
      </c>
      <c r="L988" s="148">
        <v>137.34899999999999</v>
      </c>
      <c r="M988" s="148">
        <v>269.202</v>
      </c>
      <c r="N988" s="148">
        <v>68.715999999999994</v>
      </c>
      <c r="O988" s="148">
        <v>57.319000000000003</v>
      </c>
      <c r="P988" s="148">
        <v>0</v>
      </c>
      <c r="Q988" s="21">
        <f t="shared" si="154"/>
        <v>384.98924699999998</v>
      </c>
      <c r="R988" s="21">
        <f t="shared" si="155"/>
        <v>860.63879399999996</v>
      </c>
      <c r="S988" s="21">
        <f t="shared" si="156"/>
        <v>134.06491599999998</v>
      </c>
      <c r="T988" s="21">
        <f t="shared" si="157"/>
        <v>182.04514400000002</v>
      </c>
      <c r="U988" s="22">
        <f t="shared" si="158"/>
        <v>1561.7381009999999</v>
      </c>
      <c r="V988" s="39">
        <f t="shared" si="159"/>
        <v>0.99379069434475176</v>
      </c>
    </row>
    <row r="989" spans="1:22">
      <c r="A989">
        <v>984</v>
      </c>
      <c r="B989" s="155">
        <f t="shared" si="150"/>
        <v>41315</v>
      </c>
      <c r="C989" s="148">
        <f t="shared" si="151"/>
        <v>2013</v>
      </c>
      <c r="D989" s="148">
        <f t="shared" si="152"/>
        <v>2</v>
      </c>
      <c r="E989" s="152">
        <v>24</v>
      </c>
      <c r="F989" s="153">
        <v>262.06099999999998</v>
      </c>
      <c r="G989" s="154">
        <v>943.71299999999997</v>
      </c>
      <c r="H989" s="154">
        <v>154.90100000000001</v>
      </c>
      <c r="I989" s="154">
        <v>171.61500000000001</v>
      </c>
      <c r="J989" s="151">
        <v>0</v>
      </c>
      <c r="K989" s="149">
        <f t="shared" si="153"/>
        <v>1532.29</v>
      </c>
      <c r="L989" s="148">
        <v>134.19999999999999</v>
      </c>
      <c r="M989" s="148">
        <v>269.428</v>
      </c>
      <c r="N989" s="148">
        <v>71.016999999999996</v>
      </c>
      <c r="O989" s="148">
        <v>47.207999999999998</v>
      </c>
      <c r="P989" s="148">
        <v>0</v>
      </c>
      <c r="Q989" s="21">
        <f t="shared" si="154"/>
        <v>376.16259999999994</v>
      </c>
      <c r="R989" s="21">
        <f t="shared" si="155"/>
        <v>861.36131599999999</v>
      </c>
      <c r="S989" s="21">
        <f t="shared" si="156"/>
        <v>138.55416700000001</v>
      </c>
      <c r="T989" s="21">
        <f t="shared" si="157"/>
        <v>149.93260800000002</v>
      </c>
      <c r="U989" s="22">
        <f t="shared" si="158"/>
        <v>1526.010691</v>
      </c>
      <c r="V989" s="39">
        <f t="shared" si="159"/>
        <v>0.9959020100633692</v>
      </c>
    </row>
    <row r="990" spans="1:22">
      <c r="A990">
        <v>985</v>
      </c>
      <c r="B990" s="155">
        <f t="shared" si="150"/>
        <v>41316</v>
      </c>
      <c r="C990" s="148">
        <f t="shared" si="151"/>
        <v>2013</v>
      </c>
      <c r="D990" s="148">
        <f t="shared" si="152"/>
        <v>2</v>
      </c>
      <c r="E990" s="152">
        <v>1</v>
      </c>
      <c r="F990" s="153">
        <v>257.63900000000001</v>
      </c>
      <c r="G990" s="154">
        <v>945.62900000000002</v>
      </c>
      <c r="H990" s="154">
        <v>155.352</v>
      </c>
      <c r="I990" s="154">
        <v>114.133</v>
      </c>
      <c r="J990" s="151">
        <v>0</v>
      </c>
      <c r="K990" s="149">
        <f t="shared" si="153"/>
        <v>1472.7530000000002</v>
      </c>
      <c r="L990" s="148">
        <v>132.53100000000001</v>
      </c>
      <c r="M990" s="148">
        <v>264.52100000000002</v>
      </c>
      <c r="N990" s="148">
        <v>76.715999999999994</v>
      </c>
      <c r="O990" s="148">
        <v>29.459</v>
      </c>
      <c r="P990" s="148">
        <v>0</v>
      </c>
      <c r="Q990" s="21">
        <f t="shared" si="154"/>
        <v>371.48439300000001</v>
      </c>
      <c r="R990" s="21">
        <f t="shared" si="155"/>
        <v>845.6736370000001</v>
      </c>
      <c r="S990" s="21">
        <f t="shared" si="156"/>
        <v>149.67291599999999</v>
      </c>
      <c r="T990" s="21">
        <f t="shared" si="157"/>
        <v>93.561784000000003</v>
      </c>
      <c r="U990" s="22">
        <f t="shared" si="158"/>
        <v>1460.39273</v>
      </c>
      <c r="V990" s="39">
        <f t="shared" si="159"/>
        <v>0.9916073706860552</v>
      </c>
    </row>
    <row r="991" spans="1:22">
      <c r="A991">
        <v>986</v>
      </c>
      <c r="B991" s="155">
        <f t="shared" ref="B991:B1054" si="160">+B967+1</f>
        <v>41316</v>
      </c>
      <c r="C991" s="148">
        <f t="shared" si="151"/>
        <v>2013</v>
      </c>
      <c r="D991" s="148">
        <f t="shared" si="152"/>
        <v>2</v>
      </c>
      <c r="E991" s="152">
        <v>2</v>
      </c>
      <c r="F991" s="153">
        <v>257.85000000000002</v>
      </c>
      <c r="G991" s="154">
        <v>957.75900000000001</v>
      </c>
      <c r="H991" s="154">
        <v>114.974</v>
      </c>
      <c r="I991" s="154">
        <v>81.358999999999995</v>
      </c>
      <c r="J991" s="151">
        <v>0</v>
      </c>
      <c r="K991" s="149">
        <f t="shared" si="153"/>
        <v>1411.9419999999998</v>
      </c>
      <c r="L991" s="148">
        <v>132.886</v>
      </c>
      <c r="M991" s="148">
        <v>267.28399999999999</v>
      </c>
      <c r="N991" s="148">
        <v>55.749000000000002</v>
      </c>
      <c r="O991" s="148">
        <v>21.033000000000001</v>
      </c>
      <c r="P991" s="148">
        <v>0</v>
      </c>
      <c r="Q991" s="21">
        <f t="shared" si="154"/>
        <v>372.47945799999997</v>
      </c>
      <c r="R991" s="21">
        <f t="shared" si="155"/>
        <v>854.50694799999997</v>
      </c>
      <c r="S991" s="21">
        <f t="shared" si="156"/>
        <v>108.766299</v>
      </c>
      <c r="T991" s="21">
        <f t="shared" si="157"/>
        <v>66.800808000000004</v>
      </c>
      <c r="U991" s="22">
        <f t="shared" si="158"/>
        <v>1402.5535129999998</v>
      </c>
      <c r="V991" s="39">
        <f t="shared" si="159"/>
        <v>0.99335065675502254</v>
      </c>
    </row>
    <row r="992" spans="1:22">
      <c r="A992">
        <v>987</v>
      </c>
      <c r="B992" s="155">
        <f t="shared" si="160"/>
        <v>41316</v>
      </c>
      <c r="C992" s="148">
        <f t="shared" si="151"/>
        <v>2013</v>
      </c>
      <c r="D992" s="148">
        <f t="shared" si="152"/>
        <v>2</v>
      </c>
      <c r="E992" s="152">
        <v>3</v>
      </c>
      <c r="F992" s="153">
        <v>253.03800000000001</v>
      </c>
      <c r="G992" s="154">
        <v>966.298</v>
      </c>
      <c r="H992" s="154">
        <v>67.981999999999999</v>
      </c>
      <c r="I992" s="154">
        <v>71.456000000000003</v>
      </c>
      <c r="J992" s="151">
        <v>0</v>
      </c>
      <c r="K992" s="149">
        <f t="shared" si="153"/>
        <v>1358.7739999999999</v>
      </c>
      <c r="L992" s="148">
        <v>130.35300000000001</v>
      </c>
      <c r="M992" s="148">
        <v>269.38099999999997</v>
      </c>
      <c r="N992" s="148">
        <v>31.920999999999999</v>
      </c>
      <c r="O992" s="148">
        <v>18.446999999999999</v>
      </c>
      <c r="P992" s="148">
        <v>0</v>
      </c>
      <c r="Q992" s="21">
        <f t="shared" si="154"/>
        <v>365.379459</v>
      </c>
      <c r="R992" s="21">
        <f t="shared" si="155"/>
        <v>861.21105699999998</v>
      </c>
      <c r="S992" s="21">
        <f t="shared" si="156"/>
        <v>62.277870999999998</v>
      </c>
      <c r="T992" s="21">
        <f t="shared" si="157"/>
        <v>58.587671999999998</v>
      </c>
      <c r="U992" s="22">
        <f t="shared" si="158"/>
        <v>1347.4560590000001</v>
      </c>
      <c r="V992" s="39">
        <f t="shared" si="159"/>
        <v>0.99167047573768718</v>
      </c>
    </row>
    <row r="993" spans="1:22">
      <c r="A993">
        <v>988</v>
      </c>
      <c r="B993" s="155">
        <f t="shared" si="160"/>
        <v>41316</v>
      </c>
      <c r="C993" s="148">
        <f t="shared" si="151"/>
        <v>2013</v>
      </c>
      <c r="D993" s="148">
        <f t="shared" si="152"/>
        <v>2</v>
      </c>
      <c r="E993" s="152">
        <v>4</v>
      </c>
      <c r="F993" s="153">
        <v>262.08</v>
      </c>
      <c r="G993" s="154">
        <v>951.68499999999995</v>
      </c>
      <c r="H993" s="154">
        <v>18.225999999999999</v>
      </c>
      <c r="I993" s="154">
        <v>69.62</v>
      </c>
      <c r="J993" s="151">
        <v>0</v>
      </c>
      <c r="K993" s="149">
        <f t="shared" si="153"/>
        <v>1301.6109999999999</v>
      </c>
      <c r="L993" s="148">
        <v>134.28200000000001</v>
      </c>
      <c r="M993" s="148">
        <v>269.14100000000002</v>
      </c>
      <c r="N993" s="148">
        <v>9.4090000000000007</v>
      </c>
      <c r="O993" s="148">
        <v>17.975999999999999</v>
      </c>
      <c r="P993" s="148">
        <v>0</v>
      </c>
      <c r="Q993" s="21">
        <f t="shared" si="154"/>
        <v>376.39244600000001</v>
      </c>
      <c r="R993" s="21">
        <f t="shared" si="155"/>
        <v>860.44377700000007</v>
      </c>
      <c r="S993" s="21">
        <f t="shared" si="156"/>
        <v>18.356959000000003</v>
      </c>
      <c r="T993" s="21">
        <f t="shared" si="157"/>
        <v>57.091776000000003</v>
      </c>
      <c r="U993" s="22">
        <f t="shared" si="158"/>
        <v>1312.284958</v>
      </c>
      <c r="V993" s="39">
        <f t="shared" si="159"/>
        <v>1.0082005745188078</v>
      </c>
    </row>
    <row r="994" spans="1:22">
      <c r="A994">
        <v>989</v>
      </c>
      <c r="B994" s="155">
        <f t="shared" si="160"/>
        <v>41316</v>
      </c>
      <c r="C994" s="148">
        <f t="shared" si="151"/>
        <v>2013</v>
      </c>
      <c r="D994" s="148">
        <f t="shared" si="152"/>
        <v>2</v>
      </c>
      <c r="E994" s="152">
        <v>5</v>
      </c>
      <c r="F994" s="153">
        <v>276.577</v>
      </c>
      <c r="G994" s="154">
        <v>952.39499999999998</v>
      </c>
      <c r="H994" s="154">
        <v>0</v>
      </c>
      <c r="I994" s="154">
        <v>46.255000000000003</v>
      </c>
      <c r="J994" s="151">
        <v>0</v>
      </c>
      <c r="K994" s="149">
        <f t="shared" si="153"/>
        <v>1275.2270000000001</v>
      </c>
      <c r="L994" s="148">
        <v>140.751</v>
      </c>
      <c r="M994" s="148">
        <v>268.94799999999998</v>
      </c>
      <c r="N994" s="148">
        <v>0</v>
      </c>
      <c r="O994" s="148">
        <v>11.962</v>
      </c>
      <c r="P994" s="148">
        <v>0</v>
      </c>
      <c r="Q994" s="21">
        <f t="shared" si="154"/>
        <v>394.52505300000001</v>
      </c>
      <c r="R994" s="21">
        <f t="shared" si="155"/>
        <v>859.82675599999993</v>
      </c>
      <c r="S994" s="21">
        <f t="shared" si="156"/>
        <v>0</v>
      </c>
      <c r="T994" s="21">
        <f t="shared" si="157"/>
        <v>37.991312000000001</v>
      </c>
      <c r="U994" s="22">
        <f t="shared" si="158"/>
        <v>1292.3431210000001</v>
      </c>
      <c r="V994" s="39">
        <f t="shared" si="159"/>
        <v>1.0134220189817185</v>
      </c>
    </row>
    <row r="995" spans="1:22">
      <c r="A995">
        <v>990</v>
      </c>
      <c r="B995" s="155">
        <f t="shared" si="160"/>
        <v>41316</v>
      </c>
      <c r="C995" s="148">
        <f t="shared" si="151"/>
        <v>2013</v>
      </c>
      <c r="D995" s="148">
        <f t="shared" si="152"/>
        <v>2</v>
      </c>
      <c r="E995" s="152">
        <v>6</v>
      </c>
      <c r="F995" s="153">
        <v>287.30799999999999</v>
      </c>
      <c r="G995" s="154">
        <v>963.41099999999994</v>
      </c>
      <c r="H995" s="154">
        <v>0</v>
      </c>
      <c r="I995" s="154">
        <v>30.96</v>
      </c>
      <c r="J995" s="151">
        <v>0</v>
      </c>
      <c r="K995" s="149">
        <f t="shared" si="153"/>
        <v>1281.6790000000001</v>
      </c>
      <c r="L995" s="148">
        <v>145.86600000000001</v>
      </c>
      <c r="M995" s="148">
        <v>268.94299999999998</v>
      </c>
      <c r="N995" s="148">
        <v>0</v>
      </c>
      <c r="O995" s="148">
        <v>7.9770000000000003</v>
      </c>
      <c r="P995" s="148">
        <v>0</v>
      </c>
      <c r="Q995" s="21">
        <f t="shared" si="154"/>
        <v>408.86239800000004</v>
      </c>
      <c r="R995" s="21">
        <f t="shared" si="155"/>
        <v>859.81077099999993</v>
      </c>
      <c r="S995" s="21">
        <f t="shared" si="156"/>
        <v>0</v>
      </c>
      <c r="T995" s="21">
        <f t="shared" si="157"/>
        <v>25.334952000000001</v>
      </c>
      <c r="U995" s="22">
        <f t="shared" si="158"/>
        <v>1294.0081209999998</v>
      </c>
      <c r="V995" s="39">
        <f t="shared" si="159"/>
        <v>1.0096195076926435</v>
      </c>
    </row>
    <row r="996" spans="1:22">
      <c r="A996">
        <v>991</v>
      </c>
      <c r="B996" s="155">
        <f t="shared" si="160"/>
        <v>41316</v>
      </c>
      <c r="C996" s="148">
        <f t="shared" si="151"/>
        <v>2013</v>
      </c>
      <c r="D996" s="148">
        <f t="shared" si="152"/>
        <v>2</v>
      </c>
      <c r="E996" s="152">
        <v>7</v>
      </c>
      <c r="F996" s="153">
        <v>289.83199999999999</v>
      </c>
      <c r="G996" s="154">
        <v>926.59699999999998</v>
      </c>
      <c r="H996" s="154">
        <v>0</v>
      </c>
      <c r="I996" s="154">
        <v>26.466000000000001</v>
      </c>
      <c r="J996" s="151">
        <v>0</v>
      </c>
      <c r="K996" s="149">
        <f t="shared" si="153"/>
        <v>1242.895</v>
      </c>
      <c r="L996" s="148">
        <v>146.256</v>
      </c>
      <c r="M996" s="148">
        <v>266.41800000000001</v>
      </c>
      <c r="N996" s="148">
        <v>0</v>
      </c>
      <c r="O996" s="148">
        <v>6.8029999999999999</v>
      </c>
      <c r="P996" s="148">
        <v>0</v>
      </c>
      <c r="Q996" s="21">
        <f t="shared" si="154"/>
        <v>409.95556799999997</v>
      </c>
      <c r="R996" s="21">
        <f t="shared" si="155"/>
        <v>851.73834600000009</v>
      </c>
      <c r="S996" s="21">
        <f t="shared" si="156"/>
        <v>0</v>
      </c>
      <c r="T996" s="21">
        <f t="shared" si="157"/>
        <v>21.606328000000001</v>
      </c>
      <c r="U996" s="22">
        <f t="shared" si="158"/>
        <v>1283.300242</v>
      </c>
      <c r="V996" s="39">
        <f t="shared" si="159"/>
        <v>1.0325089746116929</v>
      </c>
    </row>
    <row r="997" spans="1:22">
      <c r="A997">
        <v>992</v>
      </c>
      <c r="B997" s="155">
        <f t="shared" si="160"/>
        <v>41316</v>
      </c>
      <c r="C997" s="148">
        <f t="shared" si="151"/>
        <v>2013</v>
      </c>
      <c r="D997" s="148">
        <f t="shared" si="152"/>
        <v>2</v>
      </c>
      <c r="E997" s="152">
        <v>8</v>
      </c>
      <c r="F997" s="153">
        <v>287.322</v>
      </c>
      <c r="G997" s="154">
        <v>964.35900000000004</v>
      </c>
      <c r="H997" s="154">
        <v>0</v>
      </c>
      <c r="I997" s="154">
        <v>32.308</v>
      </c>
      <c r="J997" s="151">
        <v>0</v>
      </c>
      <c r="K997" s="149">
        <f t="shared" si="153"/>
        <v>1283.989</v>
      </c>
      <c r="L997" s="148">
        <v>145.72300000000001</v>
      </c>
      <c r="M997" s="148">
        <v>265.86099999999999</v>
      </c>
      <c r="N997" s="148">
        <v>0</v>
      </c>
      <c r="O997" s="148">
        <v>8.3149999999999995</v>
      </c>
      <c r="P997" s="148">
        <v>0</v>
      </c>
      <c r="Q997" s="21">
        <f t="shared" si="154"/>
        <v>408.46156900000005</v>
      </c>
      <c r="R997" s="21">
        <f t="shared" si="155"/>
        <v>849.95761700000003</v>
      </c>
      <c r="S997" s="21">
        <f t="shared" si="156"/>
        <v>0</v>
      </c>
      <c r="T997" s="21">
        <f t="shared" si="157"/>
        <v>26.408439999999999</v>
      </c>
      <c r="U997" s="22">
        <f t="shared" si="158"/>
        <v>1284.827626</v>
      </c>
      <c r="V997" s="39">
        <f t="shared" si="159"/>
        <v>1.0006531411094644</v>
      </c>
    </row>
    <row r="998" spans="1:22">
      <c r="A998">
        <v>993</v>
      </c>
      <c r="B998" s="155">
        <f t="shared" si="160"/>
        <v>41316</v>
      </c>
      <c r="C998" s="148">
        <f t="shared" si="151"/>
        <v>2013</v>
      </c>
      <c r="D998" s="148">
        <f t="shared" si="152"/>
        <v>2</v>
      </c>
      <c r="E998" s="152">
        <v>9</v>
      </c>
      <c r="F998" s="153">
        <v>284.32400000000001</v>
      </c>
      <c r="G998" s="154">
        <v>954.79600000000005</v>
      </c>
      <c r="H998" s="154">
        <v>2.077</v>
      </c>
      <c r="I998" s="154">
        <v>45.914000000000001</v>
      </c>
      <c r="J998" s="151">
        <v>0</v>
      </c>
      <c r="K998" s="149">
        <f t="shared" si="153"/>
        <v>1287.1110000000001</v>
      </c>
      <c r="L998" s="148">
        <v>144.845</v>
      </c>
      <c r="M998" s="148">
        <v>264.90199999999999</v>
      </c>
      <c r="N998" s="148">
        <v>3.8540000000000001</v>
      </c>
      <c r="O998" s="148">
        <v>11.845000000000001</v>
      </c>
      <c r="P998" s="148">
        <v>0</v>
      </c>
      <c r="Q998" s="21">
        <f t="shared" si="154"/>
        <v>406.00053500000001</v>
      </c>
      <c r="R998" s="21">
        <f t="shared" si="155"/>
        <v>846.89169400000003</v>
      </c>
      <c r="S998" s="21">
        <f t="shared" si="156"/>
        <v>7.5191540000000003</v>
      </c>
      <c r="T998" s="21">
        <f t="shared" si="157"/>
        <v>37.619720000000001</v>
      </c>
      <c r="U998" s="22">
        <f t="shared" si="158"/>
        <v>1298.031103</v>
      </c>
      <c r="V998" s="39">
        <f t="shared" si="159"/>
        <v>1.0084841967786771</v>
      </c>
    </row>
    <row r="999" spans="1:22">
      <c r="A999">
        <v>994</v>
      </c>
      <c r="B999" s="155">
        <f t="shared" si="160"/>
        <v>41316</v>
      </c>
      <c r="C999" s="148">
        <f t="shared" si="151"/>
        <v>2013</v>
      </c>
      <c r="D999" s="148">
        <f t="shared" si="152"/>
        <v>2</v>
      </c>
      <c r="E999" s="152">
        <v>10</v>
      </c>
      <c r="F999" s="153">
        <v>286.09100000000001</v>
      </c>
      <c r="G999" s="154">
        <v>963.80100000000004</v>
      </c>
      <c r="H999" s="154">
        <v>0</v>
      </c>
      <c r="I999" s="154">
        <v>65.882000000000005</v>
      </c>
      <c r="J999" s="151">
        <v>0</v>
      </c>
      <c r="K999" s="149">
        <f t="shared" si="153"/>
        <v>1315.7740000000001</v>
      </c>
      <c r="L999" s="148">
        <v>145.012</v>
      </c>
      <c r="M999" s="148">
        <v>265.99599999999998</v>
      </c>
      <c r="N999" s="148">
        <v>0</v>
      </c>
      <c r="O999" s="148">
        <v>17.396000000000001</v>
      </c>
      <c r="P999" s="148">
        <v>0</v>
      </c>
      <c r="Q999" s="21">
        <f t="shared" si="154"/>
        <v>406.468636</v>
      </c>
      <c r="R999" s="21">
        <f t="shared" si="155"/>
        <v>850.38921199999993</v>
      </c>
      <c r="S999" s="21">
        <f t="shared" si="156"/>
        <v>0</v>
      </c>
      <c r="T999" s="21">
        <f t="shared" si="157"/>
        <v>55.249696000000007</v>
      </c>
      <c r="U999" s="22">
        <f t="shared" si="158"/>
        <v>1312.107544</v>
      </c>
      <c r="V999" s="39">
        <f t="shared" si="159"/>
        <v>0.99721346067029737</v>
      </c>
    </row>
    <row r="1000" spans="1:22">
      <c r="A1000">
        <v>995</v>
      </c>
      <c r="B1000" s="155">
        <f t="shared" si="160"/>
        <v>41316</v>
      </c>
      <c r="C1000" s="148">
        <f t="shared" si="151"/>
        <v>2013</v>
      </c>
      <c r="D1000" s="148">
        <f t="shared" si="152"/>
        <v>2</v>
      </c>
      <c r="E1000" s="152">
        <v>11</v>
      </c>
      <c r="F1000" s="153">
        <v>286.06200000000001</v>
      </c>
      <c r="G1000" s="154">
        <v>967.47699999999998</v>
      </c>
      <c r="H1000" s="154">
        <v>0</v>
      </c>
      <c r="I1000" s="154">
        <v>86.316999999999993</v>
      </c>
      <c r="J1000" s="151">
        <v>0</v>
      </c>
      <c r="K1000" s="149">
        <f t="shared" si="153"/>
        <v>1339.856</v>
      </c>
      <c r="L1000" s="148">
        <v>144.99199999999999</v>
      </c>
      <c r="M1000" s="148">
        <v>266.37900000000002</v>
      </c>
      <c r="N1000" s="148">
        <v>0</v>
      </c>
      <c r="O1000" s="148">
        <v>25.271999999999998</v>
      </c>
      <c r="P1000" s="148">
        <v>0</v>
      </c>
      <c r="Q1000" s="21">
        <f t="shared" si="154"/>
        <v>406.41257599999994</v>
      </c>
      <c r="R1000" s="21">
        <f t="shared" si="155"/>
        <v>851.61366300000009</v>
      </c>
      <c r="S1000" s="21">
        <f t="shared" si="156"/>
        <v>0</v>
      </c>
      <c r="T1000" s="21">
        <f t="shared" si="157"/>
        <v>80.263871999999992</v>
      </c>
      <c r="U1000" s="22">
        <f t="shared" si="158"/>
        <v>1338.290111</v>
      </c>
      <c r="V1000" s="39">
        <f t="shared" si="159"/>
        <v>0.99883130052781799</v>
      </c>
    </row>
    <row r="1001" spans="1:22">
      <c r="A1001">
        <v>996</v>
      </c>
      <c r="B1001" s="155">
        <f t="shared" si="160"/>
        <v>41316</v>
      </c>
      <c r="C1001" s="148">
        <f t="shared" si="151"/>
        <v>2013</v>
      </c>
      <c r="D1001" s="148">
        <f t="shared" si="152"/>
        <v>2</v>
      </c>
      <c r="E1001" s="152">
        <v>12</v>
      </c>
      <c r="F1001" s="153">
        <v>282.88200000000001</v>
      </c>
      <c r="G1001" s="154">
        <v>968.072</v>
      </c>
      <c r="H1001" s="154">
        <v>33.362000000000002</v>
      </c>
      <c r="I1001" s="154">
        <v>83.338999999999999</v>
      </c>
      <c r="J1001" s="151">
        <v>0</v>
      </c>
      <c r="K1001" s="149">
        <f t="shared" si="153"/>
        <v>1367.655</v>
      </c>
      <c r="L1001" s="148">
        <v>143.86099999999999</v>
      </c>
      <c r="M1001" s="148">
        <v>266.38900000000001</v>
      </c>
      <c r="N1001" s="148">
        <v>18.359000000000002</v>
      </c>
      <c r="O1001" s="148">
        <v>24.07</v>
      </c>
      <c r="P1001" s="148">
        <v>0</v>
      </c>
      <c r="Q1001" s="21">
        <f t="shared" si="154"/>
        <v>403.24238299999996</v>
      </c>
      <c r="R1001" s="21">
        <f t="shared" si="155"/>
        <v>851.64563300000009</v>
      </c>
      <c r="S1001" s="21">
        <f t="shared" si="156"/>
        <v>35.818409000000003</v>
      </c>
      <c r="T1001" s="21">
        <f t="shared" si="157"/>
        <v>76.44632</v>
      </c>
      <c r="U1001" s="22">
        <f t="shared" si="158"/>
        <v>1367.1527450000001</v>
      </c>
      <c r="V1001" s="39">
        <f t="shared" si="159"/>
        <v>0.99963276191729644</v>
      </c>
    </row>
    <row r="1002" spans="1:22">
      <c r="A1002">
        <v>997</v>
      </c>
      <c r="B1002" s="155">
        <f t="shared" si="160"/>
        <v>41316</v>
      </c>
      <c r="C1002" s="148">
        <f t="shared" si="151"/>
        <v>2013</v>
      </c>
      <c r="D1002" s="148">
        <f t="shared" si="152"/>
        <v>2</v>
      </c>
      <c r="E1002" s="152">
        <v>13</v>
      </c>
      <c r="F1002" s="153">
        <v>284.57100000000003</v>
      </c>
      <c r="G1002" s="154">
        <v>973.78800000000001</v>
      </c>
      <c r="H1002" s="154">
        <v>71.349000000000004</v>
      </c>
      <c r="I1002" s="154">
        <v>97.896000000000001</v>
      </c>
      <c r="J1002" s="151">
        <v>0</v>
      </c>
      <c r="K1002" s="149">
        <f t="shared" si="153"/>
        <v>1427.6039999999998</v>
      </c>
      <c r="L1002" s="148">
        <v>144.75700000000001</v>
      </c>
      <c r="M1002" s="148">
        <v>268.22300000000001</v>
      </c>
      <c r="N1002" s="148">
        <v>32.743000000000002</v>
      </c>
      <c r="O1002" s="148">
        <v>28.018000000000001</v>
      </c>
      <c r="P1002" s="148">
        <v>0</v>
      </c>
      <c r="Q1002" s="21">
        <f t="shared" si="154"/>
        <v>405.753871</v>
      </c>
      <c r="R1002" s="21">
        <f t="shared" si="155"/>
        <v>857.50893100000008</v>
      </c>
      <c r="S1002" s="21">
        <f t="shared" si="156"/>
        <v>63.881593000000009</v>
      </c>
      <c r="T1002" s="21">
        <f t="shared" si="157"/>
        <v>88.985168000000002</v>
      </c>
      <c r="U1002" s="22">
        <f t="shared" si="158"/>
        <v>1416.1295630000002</v>
      </c>
      <c r="V1002" s="39">
        <f t="shared" si="159"/>
        <v>0.99196245107186609</v>
      </c>
    </row>
    <row r="1003" spans="1:22">
      <c r="A1003">
        <v>998</v>
      </c>
      <c r="B1003" s="155">
        <f t="shared" si="160"/>
        <v>41316</v>
      </c>
      <c r="C1003" s="148">
        <f t="shared" si="151"/>
        <v>2013</v>
      </c>
      <c r="D1003" s="148">
        <f t="shared" si="152"/>
        <v>2</v>
      </c>
      <c r="E1003" s="152">
        <v>14</v>
      </c>
      <c r="F1003" s="153">
        <v>293.27199999999999</v>
      </c>
      <c r="G1003" s="154">
        <v>940.99</v>
      </c>
      <c r="H1003" s="154">
        <v>108.25</v>
      </c>
      <c r="I1003" s="154">
        <v>123.372</v>
      </c>
      <c r="J1003" s="151">
        <v>0</v>
      </c>
      <c r="K1003" s="149">
        <f t="shared" si="153"/>
        <v>1465.884</v>
      </c>
      <c r="L1003" s="148">
        <v>148.29599999999999</v>
      </c>
      <c r="M1003" s="148">
        <v>257.846</v>
      </c>
      <c r="N1003" s="148">
        <v>51.482999999999997</v>
      </c>
      <c r="O1003" s="148">
        <v>34.173000000000002</v>
      </c>
      <c r="P1003" s="148">
        <v>0</v>
      </c>
      <c r="Q1003" s="21">
        <f t="shared" si="154"/>
        <v>415.67368799999997</v>
      </c>
      <c r="R1003" s="21">
        <f t="shared" si="155"/>
        <v>824.333662</v>
      </c>
      <c r="S1003" s="21">
        <f t="shared" si="156"/>
        <v>100.443333</v>
      </c>
      <c r="T1003" s="21">
        <f t="shared" si="157"/>
        <v>108.53344800000001</v>
      </c>
      <c r="U1003" s="22">
        <f t="shared" si="158"/>
        <v>1448.9841309999997</v>
      </c>
      <c r="V1003" s="39">
        <f t="shared" si="159"/>
        <v>0.98847120986380899</v>
      </c>
    </row>
    <row r="1004" spans="1:22">
      <c r="A1004">
        <v>999</v>
      </c>
      <c r="B1004" s="155">
        <f t="shared" si="160"/>
        <v>41316</v>
      </c>
      <c r="C1004" s="148">
        <f t="shared" si="151"/>
        <v>2013</v>
      </c>
      <c r="D1004" s="148">
        <f t="shared" si="152"/>
        <v>2</v>
      </c>
      <c r="E1004" s="152">
        <v>15</v>
      </c>
      <c r="F1004" s="153">
        <v>294.34500000000003</v>
      </c>
      <c r="G1004" s="154">
        <v>897.29</v>
      </c>
      <c r="H1004" s="154">
        <v>152.30799999999999</v>
      </c>
      <c r="I1004" s="154">
        <v>153.99</v>
      </c>
      <c r="J1004" s="151">
        <v>0</v>
      </c>
      <c r="K1004" s="149">
        <f t="shared" si="153"/>
        <v>1497.933</v>
      </c>
      <c r="L1004" s="148">
        <v>149.14500000000001</v>
      </c>
      <c r="M1004" s="148">
        <v>247.33199999999999</v>
      </c>
      <c r="N1004" s="148">
        <v>69.847999999999999</v>
      </c>
      <c r="O1004" s="148">
        <v>39.97</v>
      </c>
      <c r="P1004" s="148">
        <v>0</v>
      </c>
      <c r="Q1004" s="21">
        <f t="shared" si="154"/>
        <v>418.05343500000004</v>
      </c>
      <c r="R1004" s="21">
        <f t="shared" si="155"/>
        <v>790.72040400000003</v>
      </c>
      <c r="S1004" s="21">
        <f t="shared" si="156"/>
        <v>136.273448</v>
      </c>
      <c r="T1004" s="21">
        <f t="shared" si="157"/>
        <v>126.94472</v>
      </c>
      <c r="U1004" s="22">
        <f t="shared" si="158"/>
        <v>1471.9920069999998</v>
      </c>
      <c r="V1004" s="39">
        <f t="shared" si="159"/>
        <v>0.98268214065649118</v>
      </c>
    </row>
    <row r="1005" spans="1:22">
      <c r="A1005">
        <v>1000</v>
      </c>
      <c r="B1005" s="155">
        <f t="shared" si="160"/>
        <v>41316</v>
      </c>
      <c r="C1005" s="148">
        <f t="shared" si="151"/>
        <v>2013</v>
      </c>
      <c r="D1005" s="148">
        <f t="shared" si="152"/>
        <v>2</v>
      </c>
      <c r="E1005" s="152">
        <v>16</v>
      </c>
      <c r="F1005" s="153">
        <v>289.87400000000002</v>
      </c>
      <c r="G1005" s="154">
        <v>901.18100000000004</v>
      </c>
      <c r="H1005" s="154">
        <v>152.12700000000001</v>
      </c>
      <c r="I1005" s="154">
        <v>179.24299999999999</v>
      </c>
      <c r="J1005" s="151">
        <v>4.4770000000000003</v>
      </c>
      <c r="K1005" s="149">
        <f t="shared" si="153"/>
        <v>1526.902</v>
      </c>
      <c r="L1005" s="148">
        <v>147.06399999999999</v>
      </c>
      <c r="M1005" s="148">
        <v>247.702</v>
      </c>
      <c r="N1005" s="148">
        <v>69.697000000000003</v>
      </c>
      <c r="O1005" s="148">
        <v>46.811</v>
      </c>
      <c r="P1005" s="148">
        <v>4.1760000000000002</v>
      </c>
      <c r="Q1005" s="21">
        <f t="shared" si="154"/>
        <v>412.22039199999995</v>
      </c>
      <c r="R1005" s="21">
        <f t="shared" si="155"/>
        <v>791.90329399999996</v>
      </c>
      <c r="S1005" s="21">
        <f t="shared" si="156"/>
        <v>135.978847</v>
      </c>
      <c r="T1005" s="21">
        <f t="shared" si="157"/>
        <v>148.67173600000001</v>
      </c>
      <c r="U1005" s="22">
        <f t="shared" si="158"/>
        <v>1488.774269</v>
      </c>
      <c r="V1005" s="39">
        <f t="shared" si="159"/>
        <v>0.97502935289887627</v>
      </c>
    </row>
    <row r="1006" spans="1:22">
      <c r="A1006">
        <v>1001</v>
      </c>
      <c r="B1006" s="155">
        <f t="shared" si="160"/>
        <v>41316</v>
      </c>
      <c r="C1006" s="148">
        <f t="shared" si="151"/>
        <v>2013</v>
      </c>
      <c r="D1006" s="148">
        <f t="shared" si="152"/>
        <v>2</v>
      </c>
      <c r="E1006" s="152">
        <v>17</v>
      </c>
      <c r="F1006" s="153">
        <v>288.49700000000001</v>
      </c>
      <c r="G1006" s="154">
        <v>903.61500000000001</v>
      </c>
      <c r="H1006" s="154">
        <v>10.54</v>
      </c>
      <c r="I1006" s="154">
        <v>390.22800000000001</v>
      </c>
      <c r="J1006" s="151">
        <v>8.0609999999999999</v>
      </c>
      <c r="K1006" s="149">
        <f t="shared" si="153"/>
        <v>1600.941</v>
      </c>
      <c r="L1006" s="148">
        <v>146.63900000000001</v>
      </c>
      <c r="M1006" s="148">
        <v>247.58199999999999</v>
      </c>
      <c r="N1006" s="148">
        <v>8.99</v>
      </c>
      <c r="O1006" s="148">
        <v>103.40300000000001</v>
      </c>
      <c r="P1006" s="148">
        <v>4.1760000000000002</v>
      </c>
      <c r="Q1006" s="21">
        <f t="shared" si="154"/>
        <v>411.02911700000004</v>
      </c>
      <c r="R1006" s="21">
        <f t="shared" si="155"/>
        <v>791.51965399999995</v>
      </c>
      <c r="S1006" s="21">
        <f t="shared" si="156"/>
        <v>17.539490000000001</v>
      </c>
      <c r="T1006" s="21">
        <f t="shared" si="157"/>
        <v>328.40792800000003</v>
      </c>
      <c r="U1006" s="22">
        <f t="shared" si="158"/>
        <v>1548.496189</v>
      </c>
      <c r="V1006" s="39">
        <f t="shared" si="159"/>
        <v>0.96724125935933924</v>
      </c>
    </row>
    <row r="1007" spans="1:22">
      <c r="A1007">
        <v>1002</v>
      </c>
      <c r="B1007" s="155">
        <f t="shared" si="160"/>
        <v>41316</v>
      </c>
      <c r="C1007" s="148">
        <f t="shared" si="151"/>
        <v>2013</v>
      </c>
      <c r="D1007" s="148">
        <f t="shared" si="152"/>
        <v>2</v>
      </c>
      <c r="E1007" s="152">
        <v>18</v>
      </c>
      <c r="F1007" s="153">
        <v>0</v>
      </c>
      <c r="G1007" s="154">
        <v>910.54100000000005</v>
      </c>
      <c r="H1007" s="154">
        <v>0</v>
      </c>
      <c r="I1007" s="154">
        <v>716.15599999999995</v>
      </c>
      <c r="J1007" s="151">
        <v>8.1159999999999997</v>
      </c>
      <c r="K1007" s="149">
        <f t="shared" si="153"/>
        <v>1634.8130000000001</v>
      </c>
      <c r="L1007" s="148">
        <v>0</v>
      </c>
      <c r="M1007" s="148">
        <v>249.50800000000001</v>
      </c>
      <c r="N1007" s="148">
        <v>0</v>
      </c>
      <c r="O1007" s="148">
        <v>191.755</v>
      </c>
      <c r="P1007" s="148">
        <v>4.1760000000000002</v>
      </c>
      <c r="Q1007" s="21">
        <f t="shared" si="154"/>
        <v>0</v>
      </c>
      <c r="R1007" s="21">
        <f t="shared" si="155"/>
        <v>797.67707600000006</v>
      </c>
      <c r="S1007" s="21">
        <f t="shared" si="156"/>
        <v>0</v>
      </c>
      <c r="T1007" s="21">
        <f t="shared" si="157"/>
        <v>609.01387999999997</v>
      </c>
      <c r="U1007" s="22">
        <f t="shared" si="158"/>
        <v>1406.6909559999999</v>
      </c>
      <c r="V1007" s="39">
        <f t="shared" si="159"/>
        <v>0.86045985442983375</v>
      </c>
    </row>
    <row r="1008" spans="1:22">
      <c r="A1008">
        <v>1003</v>
      </c>
      <c r="B1008" s="155">
        <f t="shared" si="160"/>
        <v>41316</v>
      </c>
      <c r="C1008" s="148">
        <f t="shared" si="151"/>
        <v>2013</v>
      </c>
      <c r="D1008" s="148">
        <f t="shared" si="152"/>
        <v>2</v>
      </c>
      <c r="E1008" s="152">
        <v>19</v>
      </c>
      <c r="F1008" s="153">
        <v>0</v>
      </c>
      <c r="G1008" s="154">
        <v>790.16499999999996</v>
      </c>
      <c r="H1008" s="154">
        <v>0</v>
      </c>
      <c r="I1008" s="154">
        <v>721.78200000000004</v>
      </c>
      <c r="J1008" s="151">
        <v>8.1240000000000006</v>
      </c>
      <c r="K1008" s="149">
        <f t="shared" si="153"/>
        <v>1520.0710000000001</v>
      </c>
      <c r="L1008" s="148">
        <v>0</v>
      </c>
      <c r="M1008" s="148">
        <v>224.02799999999999</v>
      </c>
      <c r="N1008" s="148">
        <v>0</v>
      </c>
      <c r="O1008" s="148">
        <v>193.29300000000001</v>
      </c>
      <c r="P1008" s="148">
        <v>4.1760000000000002</v>
      </c>
      <c r="Q1008" s="21">
        <f t="shared" si="154"/>
        <v>0</v>
      </c>
      <c r="R1008" s="21">
        <f t="shared" si="155"/>
        <v>716.21751599999993</v>
      </c>
      <c r="S1008" s="21">
        <f t="shared" si="156"/>
        <v>0</v>
      </c>
      <c r="T1008" s="21">
        <f t="shared" si="157"/>
        <v>613.89856800000007</v>
      </c>
      <c r="U1008" s="22">
        <f t="shared" si="158"/>
        <v>1330.116084</v>
      </c>
      <c r="V1008" s="39">
        <f t="shared" si="159"/>
        <v>0.87503549768398969</v>
      </c>
    </row>
    <row r="1009" spans="1:22">
      <c r="A1009">
        <v>1004</v>
      </c>
      <c r="B1009" s="155">
        <f t="shared" si="160"/>
        <v>41316</v>
      </c>
      <c r="C1009" s="148">
        <f t="shared" si="151"/>
        <v>2013</v>
      </c>
      <c r="D1009" s="148">
        <f t="shared" si="152"/>
        <v>2</v>
      </c>
      <c r="E1009" s="152">
        <v>20</v>
      </c>
      <c r="F1009" s="153">
        <v>0</v>
      </c>
      <c r="G1009" s="154">
        <v>713.52800000000002</v>
      </c>
      <c r="H1009" s="154">
        <v>1.6910000000000001</v>
      </c>
      <c r="I1009" s="154">
        <v>722.96500000000003</v>
      </c>
      <c r="J1009" s="151">
        <v>8.17</v>
      </c>
      <c r="K1009" s="149">
        <f t="shared" si="153"/>
        <v>1446.3540000000003</v>
      </c>
      <c r="L1009" s="148">
        <v>0</v>
      </c>
      <c r="M1009" s="148">
        <v>206.92400000000001</v>
      </c>
      <c r="N1009" s="148">
        <v>3.0470000000000002</v>
      </c>
      <c r="O1009" s="148">
        <v>193.56299999999999</v>
      </c>
      <c r="P1009" s="148">
        <v>4.1760000000000002</v>
      </c>
      <c r="Q1009" s="21">
        <f t="shared" si="154"/>
        <v>0</v>
      </c>
      <c r="R1009" s="21">
        <f t="shared" si="155"/>
        <v>661.53602799999999</v>
      </c>
      <c r="S1009" s="21">
        <f t="shared" si="156"/>
        <v>5.9446970000000006</v>
      </c>
      <c r="T1009" s="21">
        <f t="shared" si="157"/>
        <v>614.75608799999998</v>
      </c>
      <c r="U1009" s="22">
        <f t="shared" si="158"/>
        <v>1282.236813</v>
      </c>
      <c r="V1009" s="39">
        <f t="shared" si="159"/>
        <v>0.88653041579032499</v>
      </c>
    </row>
    <row r="1010" spans="1:22">
      <c r="A1010">
        <v>1005</v>
      </c>
      <c r="B1010" s="155">
        <f t="shared" si="160"/>
        <v>41316</v>
      </c>
      <c r="C1010" s="148">
        <f t="shared" si="151"/>
        <v>2013</v>
      </c>
      <c r="D1010" s="148">
        <f t="shared" si="152"/>
        <v>2</v>
      </c>
      <c r="E1010" s="152">
        <v>21</v>
      </c>
      <c r="F1010" s="153">
        <v>0</v>
      </c>
      <c r="G1010" s="154">
        <v>952.09799999999996</v>
      </c>
      <c r="H1010" s="154">
        <v>4.3319999999999999</v>
      </c>
      <c r="I1010" s="154">
        <v>737.68299999999999</v>
      </c>
      <c r="J1010" s="151">
        <v>8.33</v>
      </c>
      <c r="K1010" s="149">
        <f t="shared" si="153"/>
        <v>1702.4429999999998</v>
      </c>
      <c r="L1010" s="148">
        <v>0</v>
      </c>
      <c r="M1010" s="148">
        <v>283.27800000000002</v>
      </c>
      <c r="N1010" s="148">
        <v>3.7989999999999999</v>
      </c>
      <c r="O1010" s="148">
        <v>199.892</v>
      </c>
      <c r="P1010" s="148">
        <v>2.79</v>
      </c>
      <c r="Q1010" s="21">
        <f t="shared" si="154"/>
        <v>0</v>
      </c>
      <c r="R1010" s="21">
        <f t="shared" si="155"/>
        <v>905.63976600000012</v>
      </c>
      <c r="S1010" s="21">
        <f t="shared" si="156"/>
        <v>7.4118490000000001</v>
      </c>
      <c r="T1010" s="21">
        <f t="shared" si="157"/>
        <v>634.85699199999999</v>
      </c>
      <c r="U1010" s="22">
        <f t="shared" si="158"/>
        <v>1547.9086070000001</v>
      </c>
      <c r="V1010" s="39">
        <f t="shared" si="159"/>
        <v>0.90922786078594131</v>
      </c>
    </row>
    <row r="1011" spans="1:22">
      <c r="A1011">
        <v>1006</v>
      </c>
      <c r="B1011" s="155">
        <f t="shared" si="160"/>
        <v>41316</v>
      </c>
      <c r="C1011" s="148">
        <f t="shared" si="151"/>
        <v>2013</v>
      </c>
      <c r="D1011" s="148">
        <f t="shared" si="152"/>
        <v>2</v>
      </c>
      <c r="E1011" s="152">
        <v>22</v>
      </c>
      <c r="F1011" s="153">
        <v>55.347000000000001</v>
      </c>
      <c r="G1011" s="154">
        <v>882.01900000000001</v>
      </c>
      <c r="H1011" s="154">
        <v>0</v>
      </c>
      <c r="I1011" s="154">
        <v>742.95100000000002</v>
      </c>
      <c r="J1011" s="151">
        <v>0</v>
      </c>
      <c r="K1011" s="149">
        <f t="shared" si="153"/>
        <v>1680.317</v>
      </c>
      <c r="L1011" s="148">
        <v>33.130000000000003</v>
      </c>
      <c r="M1011" s="148">
        <v>242.44900000000001</v>
      </c>
      <c r="N1011" s="148">
        <v>0</v>
      </c>
      <c r="O1011" s="148">
        <v>201.33799999999999</v>
      </c>
      <c r="P1011" s="148">
        <v>0</v>
      </c>
      <c r="Q1011" s="21">
        <f t="shared" si="154"/>
        <v>92.86339000000001</v>
      </c>
      <c r="R1011" s="21">
        <f t="shared" si="155"/>
        <v>775.10945300000003</v>
      </c>
      <c r="S1011" s="21">
        <f t="shared" si="156"/>
        <v>0</v>
      </c>
      <c r="T1011" s="21">
        <f t="shared" si="157"/>
        <v>639.44948799999997</v>
      </c>
      <c r="U1011" s="22">
        <f t="shared" si="158"/>
        <v>1507.422331</v>
      </c>
      <c r="V1011" s="39">
        <f t="shared" si="159"/>
        <v>0.89710592168025438</v>
      </c>
    </row>
    <row r="1012" spans="1:22">
      <c r="A1012">
        <v>1007</v>
      </c>
      <c r="B1012" s="155">
        <f t="shared" si="160"/>
        <v>41316</v>
      </c>
      <c r="C1012" s="148">
        <f t="shared" si="151"/>
        <v>2013</v>
      </c>
      <c r="D1012" s="148">
        <f t="shared" si="152"/>
        <v>2</v>
      </c>
      <c r="E1012" s="152">
        <v>23</v>
      </c>
      <c r="F1012" s="153">
        <v>59.898000000000003</v>
      </c>
      <c r="G1012" s="154">
        <v>882.86199999999997</v>
      </c>
      <c r="H1012" s="154">
        <v>0</v>
      </c>
      <c r="I1012" s="154">
        <v>735.36599999999999</v>
      </c>
      <c r="J1012" s="151">
        <v>0</v>
      </c>
      <c r="K1012" s="149">
        <f t="shared" si="153"/>
        <v>1678.126</v>
      </c>
      <c r="L1012" s="148">
        <v>35.323</v>
      </c>
      <c r="M1012" s="148">
        <v>243.84</v>
      </c>
      <c r="N1012" s="148">
        <v>0</v>
      </c>
      <c r="O1012" s="148">
        <v>199.24</v>
      </c>
      <c r="P1012" s="148">
        <v>0</v>
      </c>
      <c r="Q1012" s="21">
        <f t="shared" si="154"/>
        <v>99.010368999999997</v>
      </c>
      <c r="R1012" s="21">
        <f t="shared" si="155"/>
        <v>779.55648000000008</v>
      </c>
      <c r="S1012" s="21">
        <f t="shared" si="156"/>
        <v>0</v>
      </c>
      <c r="T1012" s="21">
        <f t="shared" si="157"/>
        <v>632.78624000000002</v>
      </c>
      <c r="U1012" s="22">
        <f t="shared" si="158"/>
        <v>1511.3530890000002</v>
      </c>
      <c r="V1012" s="39">
        <f t="shared" si="159"/>
        <v>0.90061955359728663</v>
      </c>
    </row>
    <row r="1013" spans="1:22">
      <c r="A1013">
        <v>1008</v>
      </c>
      <c r="B1013" s="155">
        <f t="shared" si="160"/>
        <v>41316</v>
      </c>
      <c r="C1013" s="148">
        <f t="shared" si="151"/>
        <v>2013</v>
      </c>
      <c r="D1013" s="148">
        <f t="shared" si="152"/>
        <v>2</v>
      </c>
      <c r="E1013" s="152">
        <v>24</v>
      </c>
      <c r="F1013" s="153">
        <v>294.08</v>
      </c>
      <c r="G1013" s="154">
        <v>890.12199999999996</v>
      </c>
      <c r="H1013" s="154">
        <v>0</v>
      </c>
      <c r="I1013" s="154">
        <v>470.95800000000003</v>
      </c>
      <c r="J1013" s="151">
        <v>0</v>
      </c>
      <c r="K1013" s="149">
        <f t="shared" si="153"/>
        <v>1655.16</v>
      </c>
      <c r="L1013" s="148">
        <v>150.09899999999999</v>
      </c>
      <c r="M1013" s="148">
        <v>248.02199999999999</v>
      </c>
      <c r="N1013" s="148">
        <v>0</v>
      </c>
      <c r="O1013" s="148">
        <v>128.501</v>
      </c>
      <c r="P1013" s="148">
        <v>0</v>
      </c>
      <c r="Q1013" s="21">
        <f t="shared" si="154"/>
        <v>420.72749699999997</v>
      </c>
      <c r="R1013" s="21">
        <f t="shared" si="155"/>
        <v>792.926334</v>
      </c>
      <c r="S1013" s="21">
        <f t="shared" si="156"/>
        <v>0</v>
      </c>
      <c r="T1013" s="21">
        <f t="shared" si="157"/>
        <v>408.11917600000004</v>
      </c>
      <c r="U1013" s="22">
        <f t="shared" si="158"/>
        <v>1621.7730070000002</v>
      </c>
      <c r="V1013" s="39">
        <f t="shared" si="159"/>
        <v>0.9798285404432201</v>
      </c>
    </row>
    <row r="1014" spans="1:22">
      <c r="A1014">
        <v>1009</v>
      </c>
      <c r="B1014" s="155">
        <f t="shared" si="160"/>
        <v>41317</v>
      </c>
      <c r="C1014" s="148">
        <f t="shared" si="151"/>
        <v>2013</v>
      </c>
      <c r="D1014" s="148">
        <f t="shared" si="152"/>
        <v>2</v>
      </c>
      <c r="E1014" s="152">
        <v>1</v>
      </c>
      <c r="F1014" s="153">
        <v>297.26299999999998</v>
      </c>
      <c r="G1014" s="154">
        <v>917.93799999999999</v>
      </c>
      <c r="H1014" s="154">
        <v>94.718000000000004</v>
      </c>
      <c r="I1014" s="154">
        <v>244.643</v>
      </c>
      <c r="J1014" s="151">
        <v>0</v>
      </c>
      <c r="K1014" s="149">
        <f t="shared" si="153"/>
        <v>1554.5620000000001</v>
      </c>
      <c r="L1014" s="148">
        <v>151.19900000000001</v>
      </c>
      <c r="M1014" s="148">
        <v>248.029</v>
      </c>
      <c r="N1014" s="148">
        <v>47.558</v>
      </c>
      <c r="O1014" s="148">
        <v>64.891000000000005</v>
      </c>
      <c r="P1014" s="148">
        <v>0</v>
      </c>
      <c r="Q1014" s="21">
        <f t="shared" si="154"/>
        <v>423.81079700000004</v>
      </c>
      <c r="R1014" s="21">
        <f t="shared" si="155"/>
        <v>792.948713</v>
      </c>
      <c r="S1014" s="21">
        <f t="shared" si="156"/>
        <v>92.785657999999998</v>
      </c>
      <c r="T1014" s="21">
        <f t="shared" si="157"/>
        <v>206.09381600000003</v>
      </c>
      <c r="U1014" s="22">
        <f t="shared" si="158"/>
        <v>1515.6389840000002</v>
      </c>
      <c r="V1014" s="39">
        <f t="shared" si="159"/>
        <v>0.97496206905868021</v>
      </c>
    </row>
    <row r="1015" spans="1:22">
      <c r="A1015">
        <v>1010</v>
      </c>
      <c r="B1015" s="155">
        <f t="shared" si="160"/>
        <v>41317</v>
      </c>
      <c r="C1015" s="148">
        <f t="shared" si="151"/>
        <v>2013</v>
      </c>
      <c r="D1015" s="148">
        <f t="shared" si="152"/>
        <v>2</v>
      </c>
      <c r="E1015" s="152">
        <v>2</v>
      </c>
      <c r="F1015" s="153">
        <v>299.16899999999998</v>
      </c>
      <c r="G1015" s="154">
        <v>908.16899999999998</v>
      </c>
      <c r="H1015" s="154">
        <v>103.685</v>
      </c>
      <c r="I1015" s="154">
        <v>188.70599999999999</v>
      </c>
      <c r="J1015" s="151">
        <v>0</v>
      </c>
      <c r="K1015" s="149">
        <f t="shared" si="153"/>
        <v>1499.7289999999998</v>
      </c>
      <c r="L1015" s="148">
        <v>151.84200000000001</v>
      </c>
      <c r="M1015" s="148">
        <v>242.99600000000001</v>
      </c>
      <c r="N1015" s="148">
        <v>46.258000000000003</v>
      </c>
      <c r="O1015" s="148">
        <v>50.119</v>
      </c>
      <c r="P1015" s="148">
        <v>0</v>
      </c>
      <c r="Q1015" s="21">
        <f t="shared" si="154"/>
        <v>425.61312600000002</v>
      </c>
      <c r="R1015" s="21">
        <f t="shared" si="155"/>
        <v>776.85821200000009</v>
      </c>
      <c r="S1015" s="21">
        <f t="shared" si="156"/>
        <v>90.249358000000015</v>
      </c>
      <c r="T1015" s="21">
        <f t="shared" si="157"/>
        <v>159.177944</v>
      </c>
      <c r="U1015" s="22">
        <f t="shared" si="158"/>
        <v>1451.8986400000001</v>
      </c>
      <c r="V1015" s="39">
        <f t="shared" si="159"/>
        <v>0.96810733139120486</v>
      </c>
    </row>
    <row r="1016" spans="1:22">
      <c r="A1016">
        <v>1011</v>
      </c>
      <c r="B1016" s="155">
        <f t="shared" si="160"/>
        <v>41317</v>
      </c>
      <c r="C1016" s="148">
        <f t="shared" si="151"/>
        <v>2013</v>
      </c>
      <c r="D1016" s="148">
        <f t="shared" si="152"/>
        <v>2</v>
      </c>
      <c r="E1016" s="152">
        <v>3</v>
      </c>
      <c r="F1016" s="153">
        <v>298.39999999999998</v>
      </c>
      <c r="G1016" s="154">
        <v>905.65700000000004</v>
      </c>
      <c r="H1016" s="154">
        <v>118.05200000000001</v>
      </c>
      <c r="I1016" s="154">
        <v>135.047</v>
      </c>
      <c r="J1016" s="151">
        <v>0</v>
      </c>
      <c r="K1016" s="149">
        <f t="shared" si="153"/>
        <v>1457.1559999999999</v>
      </c>
      <c r="L1016" s="148">
        <v>151.56299999999999</v>
      </c>
      <c r="M1016" s="148">
        <v>242.542</v>
      </c>
      <c r="N1016" s="148">
        <v>53.853000000000002</v>
      </c>
      <c r="O1016" s="148">
        <v>35.817</v>
      </c>
      <c r="P1016" s="148">
        <v>0</v>
      </c>
      <c r="Q1016" s="21">
        <f t="shared" si="154"/>
        <v>424.83108899999996</v>
      </c>
      <c r="R1016" s="21">
        <f t="shared" si="155"/>
        <v>775.40677400000004</v>
      </c>
      <c r="S1016" s="21">
        <f t="shared" si="156"/>
        <v>105.06720300000001</v>
      </c>
      <c r="T1016" s="21">
        <f t="shared" si="157"/>
        <v>113.75479200000001</v>
      </c>
      <c r="U1016" s="22">
        <f t="shared" si="158"/>
        <v>1419.0598580000001</v>
      </c>
      <c r="V1016" s="39">
        <f t="shared" si="159"/>
        <v>0.97385582463373865</v>
      </c>
    </row>
    <row r="1017" spans="1:22">
      <c r="A1017">
        <v>1012</v>
      </c>
      <c r="B1017" s="155">
        <f t="shared" si="160"/>
        <v>41317</v>
      </c>
      <c r="C1017" s="148">
        <f t="shared" si="151"/>
        <v>2013</v>
      </c>
      <c r="D1017" s="148">
        <f t="shared" si="152"/>
        <v>2</v>
      </c>
      <c r="E1017" s="152">
        <v>4</v>
      </c>
      <c r="F1017" s="153">
        <v>299.99599999999998</v>
      </c>
      <c r="G1017" s="154">
        <v>903.06899999999996</v>
      </c>
      <c r="H1017" s="154">
        <v>101.486</v>
      </c>
      <c r="I1017" s="154">
        <v>106.73099999999999</v>
      </c>
      <c r="J1017" s="151">
        <v>0</v>
      </c>
      <c r="K1017" s="149">
        <f t="shared" si="153"/>
        <v>1411.2820000000002</v>
      </c>
      <c r="L1017" s="148">
        <v>151.887</v>
      </c>
      <c r="M1017" s="148">
        <v>240.02199999999999</v>
      </c>
      <c r="N1017" s="148">
        <v>49.655999999999999</v>
      </c>
      <c r="O1017" s="148">
        <v>28.379000000000001</v>
      </c>
      <c r="P1017" s="148">
        <v>0</v>
      </c>
      <c r="Q1017" s="21">
        <f t="shared" si="154"/>
        <v>425.739261</v>
      </c>
      <c r="R1017" s="21">
        <f t="shared" si="155"/>
        <v>767.35033399999998</v>
      </c>
      <c r="S1017" s="21">
        <f t="shared" si="156"/>
        <v>96.878855999999999</v>
      </c>
      <c r="T1017" s="21">
        <f t="shared" si="157"/>
        <v>90.131704000000013</v>
      </c>
      <c r="U1017" s="22">
        <f t="shared" si="158"/>
        <v>1380.1001550000001</v>
      </c>
      <c r="V1017" s="39">
        <f t="shared" si="159"/>
        <v>0.97790530524728581</v>
      </c>
    </row>
    <row r="1018" spans="1:22">
      <c r="A1018">
        <v>1013</v>
      </c>
      <c r="B1018" s="155">
        <f t="shared" si="160"/>
        <v>41317</v>
      </c>
      <c r="C1018" s="148">
        <f t="shared" si="151"/>
        <v>2013</v>
      </c>
      <c r="D1018" s="148">
        <f t="shared" si="152"/>
        <v>2</v>
      </c>
      <c r="E1018" s="152">
        <v>5</v>
      </c>
      <c r="F1018" s="153">
        <v>296.214</v>
      </c>
      <c r="G1018" s="154">
        <v>822.697</v>
      </c>
      <c r="H1018" s="154">
        <v>237.786</v>
      </c>
      <c r="I1018" s="154">
        <v>99.570999999999998</v>
      </c>
      <c r="J1018" s="151">
        <v>0</v>
      </c>
      <c r="K1018" s="149">
        <f t="shared" si="153"/>
        <v>1456.268</v>
      </c>
      <c r="L1018" s="148">
        <v>150.51300000000001</v>
      </c>
      <c r="M1018" s="148">
        <v>222.51400000000001</v>
      </c>
      <c r="N1018" s="148">
        <v>91.320999999999998</v>
      </c>
      <c r="O1018" s="148">
        <v>26.491</v>
      </c>
      <c r="P1018" s="148">
        <v>0</v>
      </c>
      <c r="Q1018" s="21">
        <f t="shared" si="154"/>
        <v>421.88793900000002</v>
      </c>
      <c r="R1018" s="21">
        <f t="shared" si="155"/>
        <v>711.3772580000001</v>
      </c>
      <c r="S1018" s="21">
        <f t="shared" si="156"/>
        <v>178.167271</v>
      </c>
      <c r="T1018" s="21">
        <f t="shared" si="157"/>
        <v>84.135416000000006</v>
      </c>
      <c r="U1018" s="22">
        <f t="shared" si="158"/>
        <v>1395.5678840000003</v>
      </c>
      <c r="V1018" s="39">
        <f t="shared" si="159"/>
        <v>0.95831803212046152</v>
      </c>
    </row>
    <row r="1019" spans="1:22">
      <c r="A1019">
        <v>1014</v>
      </c>
      <c r="B1019" s="155">
        <f t="shared" si="160"/>
        <v>41317</v>
      </c>
      <c r="C1019" s="148">
        <f t="shared" si="151"/>
        <v>2013</v>
      </c>
      <c r="D1019" s="148">
        <f t="shared" si="152"/>
        <v>2</v>
      </c>
      <c r="E1019" s="152">
        <v>6</v>
      </c>
      <c r="F1019" s="153">
        <v>296.66300000000001</v>
      </c>
      <c r="G1019" s="154">
        <v>812.96900000000005</v>
      </c>
      <c r="H1019" s="154">
        <v>128.71199999999999</v>
      </c>
      <c r="I1019" s="154">
        <v>95.710999999999999</v>
      </c>
      <c r="J1019" s="151">
        <v>0</v>
      </c>
      <c r="K1019" s="149">
        <f t="shared" si="153"/>
        <v>1334.0550000000001</v>
      </c>
      <c r="L1019" s="148">
        <v>150.38800000000001</v>
      </c>
      <c r="M1019" s="148">
        <v>223.26400000000001</v>
      </c>
      <c r="N1019" s="148">
        <v>57.319000000000003</v>
      </c>
      <c r="O1019" s="148">
        <v>25.442</v>
      </c>
      <c r="P1019" s="148">
        <v>0</v>
      </c>
      <c r="Q1019" s="21">
        <f t="shared" si="154"/>
        <v>421.53756400000003</v>
      </c>
      <c r="R1019" s="21">
        <f t="shared" si="155"/>
        <v>713.77500800000007</v>
      </c>
      <c r="S1019" s="21">
        <f t="shared" si="156"/>
        <v>111.82936900000001</v>
      </c>
      <c r="T1019" s="21">
        <f t="shared" si="157"/>
        <v>80.803792000000001</v>
      </c>
      <c r="U1019" s="22">
        <f t="shared" si="158"/>
        <v>1327.945733</v>
      </c>
      <c r="V1019" s="39">
        <f t="shared" si="159"/>
        <v>0.99542052838900941</v>
      </c>
    </row>
    <row r="1020" spans="1:22">
      <c r="A1020">
        <v>1015</v>
      </c>
      <c r="B1020" s="155">
        <f t="shared" si="160"/>
        <v>41317</v>
      </c>
      <c r="C1020" s="148">
        <f t="shared" si="151"/>
        <v>2013</v>
      </c>
      <c r="D1020" s="148">
        <f t="shared" si="152"/>
        <v>2</v>
      </c>
      <c r="E1020" s="152">
        <v>7</v>
      </c>
      <c r="F1020" s="153">
        <v>298.154</v>
      </c>
      <c r="G1020" s="154">
        <v>823.87199999999996</v>
      </c>
      <c r="H1020" s="154">
        <v>101.78400000000001</v>
      </c>
      <c r="I1020" s="154">
        <v>89.218999999999994</v>
      </c>
      <c r="J1020" s="151">
        <v>0</v>
      </c>
      <c r="K1020" s="149">
        <f t="shared" si="153"/>
        <v>1313.029</v>
      </c>
      <c r="L1020" s="148">
        <v>150.63900000000001</v>
      </c>
      <c r="M1020" s="148">
        <v>228.137</v>
      </c>
      <c r="N1020" s="148">
        <v>44.884999999999998</v>
      </c>
      <c r="O1020" s="148">
        <v>23.664999999999999</v>
      </c>
      <c r="P1020" s="148">
        <v>0</v>
      </c>
      <c r="Q1020" s="21">
        <f t="shared" si="154"/>
        <v>422.24111700000003</v>
      </c>
      <c r="R1020" s="21">
        <f t="shared" si="155"/>
        <v>729.35398900000007</v>
      </c>
      <c r="S1020" s="21">
        <f t="shared" si="156"/>
        <v>87.570634999999996</v>
      </c>
      <c r="T1020" s="21">
        <f t="shared" si="157"/>
        <v>75.160039999999995</v>
      </c>
      <c r="U1020" s="22">
        <f t="shared" si="158"/>
        <v>1314.3257810000002</v>
      </c>
      <c r="V1020" s="39">
        <f t="shared" si="159"/>
        <v>1.0009876255589178</v>
      </c>
    </row>
    <row r="1021" spans="1:22">
      <c r="A1021">
        <v>1016</v>
      </c>
      <c r="B1021" s="155">
        <f t="shared" si="160"/>
        <v>41317</v>
      </c>
      <c r="C1021" s="148">
        <f t="shared" si="151"/>
        <v>2013</v>
      </c>
      <c r="D1021" s="148">
        <f t="shared" si="152"/>
        <v>2</v>
      </c>
      <c r="E1021" s="152">
        <v>8</v>
      </c>
      <c r="F1021" s="153">
        <v>289.27600000000001</v>
      </c>
      <c r="G1021" s="154">
        <v>834.68200000000002</v>
      </c>
      <c r="H1021" s="154">
        <v>4.548</v>
      </c>
      <c r="I1021" s="154">
        <v>88.751000000000005</v>
      </c>
      <c r="J1021" s="151">
        <v>0</v>
      </c>
      <c r="K1021" s="149">
        <f t="shared" si="153"/>
        <v>1217.2570000000001</v>
      </c>
      <c r="L1021" s="148">
        <v>146.72999999999999</v>
      </c>
      <c r="M1021" s="148">
        <v>232.065</v>
      </c>
      <c r="N1021" s="148">
        <v>1.6679999999999999</v>
      </c>
      <c r="O1021" s="148">
        <v>23.494</v>
      </c>
      <c r="P1021" s="148">
        <v>0</v>
      </c>
      <c r="Q1021" s="21">
        <f t="shared" si="154"/>
        <v>411.28418999999997</v>
      </c>
      <c r="R1021" s="21">
        <f t="shared" si="155"/>
        <v>741.91180499999996</v>
      </c>
      <c r="S1021" s="21">
        <f t="shared" si="156"/>
        <v>3.2542680000000002</v>
      </c>
      <c r="T1021" s="21">
        <f t="shared" si="157"/>
        <v>74.616944000000004</v>
      </c>
      <c r="U1021" s="22">
        <f t="shared" si="158"/>
        <v>1231.0672070000001</v>
      </c>
      <c r="V1021" s="39">
        <f t="shared" si="159"/>
        <v>1.0113453502423893</v>
      </c>
    </row>
    <row r="1022" spans="1:22">
      <c r="A1022">
        <v>1017</v>
      </c>
      <c r="B1022" s="155">
        <f t="shared" si="160"/>
        <v>41317</v>
      </c>
      <c r="C1022" s="148">
        <f t="shared" si="151"/>
        <v>2013</v>
      </c>
      <c r="D1022" s="148">
        <f t="shared" si="152"/>
        <v>2</v>
      </c>
      <c r="E1022" s="152">
        <v>9</v>
      </c>
      <c r="F1022" s="153">
        <v>277.07100000000003</v>
      </c>
      <c r="G1022" s="154">
        <v>837.99800000000005</v>
      </c>
      <c r="H1022" s="154">
        <v>48.097999999999999</v>
      </c>
      <c r="I1022" s="154">
        <v>97.126000000000005</v>
      </c>
      <c r="J1022" s="151">
        <v>0</v>
      </c>
      <c r="K1022" s="149">
        <f t="shared" si="153"/>
        <v>1260.2929999999999</v>
      </c>
      <c r="L1022" s="148">
        <v>141.03800000000001</v>
      </c>
      <c r="M1022" s="148">
        <v>233.51599999999999</v>
      </c>
      <c r="N1022" s="148">
        <v>24.718</v>
      </c>
      <c r="O1022" s="148">
        <v>25.75</v>
      </c>
      <c r="P1022" s="148">
        <v>0</v>
      </c>
      <c r="Q1022" s="21">
        <f t="shared" si="154"/>
        <v>395.32951400000002</v>
      </c>
      <c r="R1022" s="21">
        <f t="shared" si="155"/>
        <v>746.55065200000001</v>
      </c>
      <c r="S1022" s="21">
        <f t="shared" si="156"/>
        <v>48.224817999999999</v>
      </c>
      <c r="T1022" s="21">
        <f t="shared" si="157"/>
        <v>81.782000000000011</v>
      </c>
      <c r="U1022" s="22">
        <f t="shared" si="158"/>
        <v>1271.8869839999998</v>
      </c>
      <c r="V1022" s="39">
        <f t="shared" si="159"/>
        <v>1.009199435369394</v>
      </c>
    </row>
    <row r="1023" spans="1:22">
      <c r="A1023">
        <v>1018</v>
      </c>
      <c r="B1023" s="155">
        <f t="shared" si="160"/>
        <v>41317</v>
      </c>
      <c r="C1023" s="148">
        <f t="shared" si="151"/>
        <v>2013</v>
      </c>
      <c r="D1023" s="148">
        <f t="shared" si="152"/>
        <v>2</v>
      </c>
      <c r="E1023" s="152">
        <v>10</v>
      </c>
      <c r="F1023" s="153">
        <v>278.46600000000001</v>
      </c>
      <c r="G1023" s="154">
        <v>838.61</v>
      </c>
      <c r="H1023" s="154">
        <v>96.653000000000006</v>
      </c>
      <c r="I1023" s="154">
        <v>138.172</v>
      </c>
      <c r="J1023" s="151">
        <v>0</v>
      </c>
      <c r="K1023" s="149">
        <f t="shared" si="153"/>
        <v>1351.9010000000001</v>
      </c>
      <c r="L1023" s="148">
        <v>141.72499999999999</v>
      </c>
      <c r="M1023" s="148">
        <v>231.91499999999999</v>
      </c>
      <c r="N1023" s="148">
        <v>49.908000000000001</v>
      </c>
      <c r="O1023" s="148">
        <v>39.003</v>
      </c>
      <c r="P1023" s="148">
        <v>0</v>
      </c>
      <c r="Q1023" s="21">
        <f t="shared" si="154"/>
        <v>397.25517499999995</v>
      </c>
      <c r="R1023" s="21">
        <f t="shared" si="155"/>
        <v>741.43225499999994</v>
      </c>
      <c r="S1023" s="21">
        <f t="shared" si="156"/>
        <v>97.370508000000001</v>
      </c>
      <c r="T1023" s="21">
        <f t="shared" si="157"/>
        <v>123.87352800000001</v>
      </c>
      <c r="U1023" s="22">
        <f t="shared" si="158"/>
        <v>1359.931466</v>
      </c>
      <c r="V1023" s="39">
        <f t="shared" si="159"/>
        <v>1.0059401287520313</v>
      </c>
    </row>
    <row r="1024" spans="1:22">
      <c r="A1024">
        <v>1019</v>
      </c>
      <c r="B1024" s="155">
        <f t="shared" si="160"/>
        <v>41317</v>
      </c>
      <c r="C1024" s="148">
        <f t="shared" si="151"/>
        <v>2013</v>
      </c>
      <c r="D1024" s="148">
        <f t="shared" si="152"/>
        <v>2</v>
      </c>
      <c r="E1024" s="152">
        <v>11</v>
      </c>
      <c r="F1024" s="153">
        <v>274.63200000000001</v>
      </c>
      <c r="G1024" s="154">
        <v>842.98299999999995</v>
      </c>
      <c r="H1024" s="154">
        <v>96.162999999999997</v>
      </c>
      <c r="I1024" s="154">
        <v>175.405</v>
      </c>
      <c r="J1024" s="151">
        <v>0</v>
      </c>
      <c r="K1024" s="149">
        <f t="shared" si="153"/>
        <v>1389.183</v>
      </c>
      <c r="L1024" s="148">
        <v>140.10300000000001</v>
      </c>
      <c r="M1024" s="148">
        <v>233.679</v>
      </c>
      <c r="N1024" s="148">
        <v>49.170999999999999</v>
      </c>
      <c r="O1024" s="148">
        <v>48.347000000000001</v>
      </c>
      <c r="P1024" s="148">
        <v>0</v>
      </c>
      <c r="Q1024" s="21">
        <f t="shared" si="154"/>
        <v>392.708709</v>
      </c>
      <c r="R1024" s="21">
        <f t="shared" si="155"/>
        <v>747.07176300000003</v>
      </c>
      <c r="S1024" s="21">
        <f t="shared" si="156"/>
        <v>95.932620999999997</v>
      </c>
      <c r="T1024" s="21">
        <f t="shared" si="157"/>
        <v>153.550072</v>
      </c>
      <c r="U1024" s="22">
        <f t="shared" si="158"/>
        <v>1389.2631649999998</v>
      </c>
      <c r="V1024" s="39">
        <f t="shared" si="159"/>
        <v>1.0000577065800544</v>
      </c>
    </row>
    <row r="1025" spans="1:22">
      <c r="A1025">
        <v>1020</v>
      </c>
      <c r="B1025" s="155">
        <f t="shared" si="160"/>
        <v>41317</v>
      </c>
      <c r="C1025" s="148">
        <f t="shared" si="151"/>
        <v>2013</v>
      </c>
      <c r="D1025" s="148">
        <f t="shared" si="152"/>
        <v>2</v>
      </c>
      <c r="E1025" s="152">
        <v>12</v>
      </c>
      <c r="F1025" s="153">
        <v>0</v>
      </c>
      <c r="G1025" s="154">
        <v>847.57299999999998</v>
      </c>
      <c r="H1025" s="154">
        <v>0</v>
      </c>
      <c r="I1025" s="154">
        <v>624.25900000000001</v>
      </c>
      <c r="J1025" s="151">
        <v>0.72499999999999998</v>
      </c>
      <c r="K1025" s="149">
        <f t="shared" si="153"/>
        <v>1472.5569999999998</v>
      </c>
      <c r="L1025" s="148">
        <v>0</v>
      </c>
      <c r="M1025" s="148">
        <v>235.19900000000001</v>
      </c>
      <c r="N1025" s="148">
        <v>0</v>
      </c>
      <c r="O1025" s="148">
        <v>167.178</v>
      </c>
      <c r="P1025" s="148">
        <v>1.113</v>
      </c>
      <c r="Q1025" s="21">
        <f t="shared" si="154"/>
        <v>0</v>
      </c>
      <c r="R1025" s="21">
        <f t="shared" si="155"/>
        <v>751.9312030000001</v>
      </c>
      <c r="S1025" s="21">
        <f t="shared" si="156"/>
        <v>0</v>
      </c>
      <c r="T1025" s="21">
        <f t="shared" si="157"/>
        <v>530.95732799999996</v>
      </c>
      <c r="U1025" s="22">
        <f t="shared" si="158"/>
        <v>1282.8885310000001</v>
      </c>
      <c r="V1025" s="39">
        <f t="shared" si="159"/>
        <v>0.87119787621124356</v>
      </c>
    </row>
    <row r="1026" spans="1:22">
      <c r="A1026">
        <v>1021</v>
      </c>
      <c r="B1026" s="155">
        <f t="shared" si="160"/>
        <v>41317</v>
      </c>
      <c r="C1026" s="148">
        <f t="shared" si="151"/>
        <v>2013</v>
      </c>
      <c r="D1026" s="148">
        <f t="shared" si="152"/>
        <v>2</v>
      </c>
      <c r="E1026" s="152">
        <v>13</v>
      </c>
      <c r="F1026" s="153">
        <v>0</v>
      </c>
      <c r="G1026" s="154">
        <v>818.81200000000001</v>
      </c>
      <c r="H1026" s="154">
        <v>0</v>
      </c>
      <c r="I1026" s="154">
        <v>728.18399999999997</v>
      </c>
      <c r="J1026" s="151">
        <v>7.8540000000000001</v>
      </c>
      <c r="K1026" s="149">
        <f t="shared" si="153"/>
        <v>1554.8500000000001</v>
      </c>
      <c r="L1026" s="148">
        <v>0</v>
      </c>
      <c r="M1026" s="148">
        <v>227.86099999999999</v>
      </c>
      <c r="N1026" s="148">
        <v>0</v>
      </c>
      <c r="O1026" s="148">
        <v>194.995</v>
      </c>
      <c r="P1026" s="148">
        <v>3.4689999999999999</v>
      </c>
      <c r="Q1026" s="21">
        <f t="shared" si="154"/>
        <v>0</v>
      </c>
      <c r="R1026" s="21">
        <f t="shared" si="155"/>
        <v>728.47161700000004</v>
      </c>
      <c r="S1026" s="21">
        <f t="shared" si="156"/>
        <v>0</v>
      </c>
      <c r="T1026" s="21">
        <f t="shared" si="157"/>
        <v>619.30412000000001</v>
      </c>
      <c r="U1026" s="22">
        <f t="shared" si="158"/>
        <v>1347.7757369999999</v>
      </c>
      <c r="V1026" s="39">
        <f t="shared" si="159"/>
        <v>0.86682042447824537</v>
      </c>
    </row>
    <row r="1027" spans="1:22">
      <c r="A1027">
        <v>1022</v>
      </c>
      <c r="B1027" s="155">
        <f t="shared" si="160"/>
        <v>41317</v>
      </c>
      <c r="C1027" s="148">
        <f t="shared" si="151"/>
        <v>2013</v>
      </c>
      <c r="D1027" s="148">
        <f t="shared" si="152"/>
        <v>2</v>
      </c>
      <c r="E1027" s="152">
        <v>14</v>
      </c>
      <c r="F1027" s="153">
        <v>279.29300000000001</v>
      </c>
      <c r="G1027" s="154">
        <v>715.20299999999997</v>
      </c>
      <c r="H1027" s="154">
        <v>20.363</v>
      </c>
      <c r="I1027" s="154">
        <v>729.9</v>
      </c>
      <c r="J1027" s="151">
        <v>7.8310000000000004</v>
      </c>
      <c r="K1027" s="149">
        <f t="shared" si="153"/>
        <v>1752.59</v>
      </c>
      <c r="L1027" s="148">
        <v>141.43799999999999</v>
      </c>
      <c r="M1027" s="148">
        <v>199.66499999999999</v>
      </c>
      <c r="N1027" s="148">
        <v>6.4480000000000004</v>
      </c>
      <c r="O1027" s="148">
        <v>195.47200000000001</v>
      </c>
      <c r="P1027" s="148">
        <v>4.0270000000000001</v>
      </c>
      <c r="Q1027" s="21">
        <f t="shared" si="154"/>
        <v>396.45071399999995</v>
      </c>
      <c r="R1027" s="21">
        <f t="shared" si="155"/>
        <v>638.32900499999994</v>
      </c>
      <c r="S1027" s="21">
        <f t="shared" si="156"/>
        <v>12.580048000000001</v>
      </c>
      <c r="T1027" s="21">
        <f t="shared" si="157"/>
        <v>620.81907200000001</v>
      </c>
      <c r="U1027" s="22">
        <f t="shared" si="158"/>
        <v>1668.1788389999999</v>
      </c>
      <c r="V1027" s="39">
        <f t="shared" si="159"/>
        <v>0.95183633308417825</v>
      </c>
    </row>
    <row r="1028" spans="1:22">
      <c r="A1028">
        <v>1023</v>
      </c>
      <c r="B1028" s="155">
        <f t="shared" si="160"/>
        <v>41317</v>
      </c>
      <c r="C1028" s="148">
        <f t="shared" si="151"/>
        <v>2013</v>
      </c>
      <c r="D1028" s="148">
        <f t="shared" si="152"/>
        <v>2</v>
      </c>
      <c r="E1028" s="152">
        <v>15</v>
      </c>
      <c r="F1028" s="153">
        <v>277.714</v>
      </c>
      <c r="G1028" s="154">
        <v>714.93100000000004</v>
      </c>
      <c r="H1028" s="154">
        <v>25.085999999999999</v>
      </c>
      <c r="I1028" s="154">
        <v>730.85400000000004</v>
      </c>
      <c r="J1028" s="151">
        <v>7.7510000000000003</v>
      </c>
      <c r="K1028" s="149">
        <f t="shared" si="153"/>
        <v>1756.336</v>
      </c>
      <c r="L1028" s="148">
        <v>140.47900000000001</v>
      </c>
      <c r="M1028" s="148">
        <v>199.89599999999999</v>
      </c>
      <c r="N1028" s="148">
        <v>11.394</v>
      </c>
      <c r="O1028" s="148">
        <v>195.75700000000001</v>
      </c>
      <c r="P1028" s="148">
        <v>4.0960000000000001</v>
      </c>
      <c r="Q1028" s="21">
        <f t="shared" si="154"/>
        <v>393.76263700000004</v>
      </c>
      <c r="R1028" s="21">
        <f t="shared" si="155"/>
        <v>639.06751199999997</v>
      </c>
      <c r="S1028" s="21">
        <f t="shared" si="156"/>
        <v>22.229694000000002</v>
      </c>
      <c r="T1028" s="21">
        <f t="shared" si="157"/>
        <v>621.72423200000003</v>
      </c>
      <c r="U1028" s="22">
        <f t="shared" si="158"/>
        <v>1676.784075</v>
      </c>
      <c r="V1028" s="39">
        <f t="shared" si="159"/>
        <v>0.95470574821674214</v>
      </c>
    </row>
    <row r="1029" spans="1:22">
      <c r="A1029">
        <v>1024</v>
      </c>
      <c r="B1029" s="155">
        <f t="shared" si="160"/>
        <v>41317</v>
      </c>
      <c r="C1029" s="148">
        <f t="shared" si="151"/>
        <v>2013</v>
      </c>
      <c r="D1029" s="148">
        <f t="shared" si="152"/>
        <v>2</v>
      </c>
      <c r="E1029" s="152">
        <v>16</v>
      </c>
      <c r="F1029" s="153">
        <v>272.84300000000002</v>
      </c>
      <c r="G1029" s="154">
        <v>708.58100000000002</v>
      </c>
      <c r="H1029" s="154">
        <v>20.198</v>
      </c>
      <c r="I1029" s="154">
        <v>732.048</v>
      </c>
      <c r="J1029" s="151">
        <v>7.673</v>
      </c>
      <c r="K1029" s="149">
        <f t="shared" si="153"/>
        <v>1741.3430000000001</v>
      </c>
      <c r="L1029" s="148">
        <v>138.614</v>
      </c>
      <c r="M1029" s="148">
        <v>200.08600000000001</v>
      </c>
      <c r="N1029" s="148">
        <v>6.3959999999999999</v>
      </c>
      <c r="O1029" s="148">
        <v>196.035</v>
      </c>
      <c r="P1029" s="148">
        <v>4.0960000000000001</v>
      </c>
      <c r="Q1029" s="21">
        <f t="shared" si="154"/>
        <v>388.53504199999998</v>
      </c>
      <c r="R1029" s="21">
        <f t="shared" si="155"/>
        <v>639.6749420000001</v>
      </c>
      <c r="S1029" s="21">
        <f t="shared" si="156"/>
        <v>12.478596</v>
      </c>
      <c r="T1029" s="21">
        <f t="shared" si="157"/>
        <v>622.60716000000002</v>
      </c>
      <c r="U1029" s="22">
        <f t="shared" si="158"/>
        <v>1663.29574</v>
      </c>
      <c r="V1029" s="39">
        <f t="shared" si="159"/>
        <v>0.95517984681938017</v>
      </c>
    </row>
    <row r="1030" spans="1:22">
      <c r="A1030">
        <v>1025</v>
      </c>
      <c r="B1030" s="155">
        <f t="shared" si="160"/>
        <v>41317</v>
      </c>
      <c r="C1030" s="148">
        <f t="shared" si="151"/>
        <v>2013</v>
      </c>
      <c r="D1030" s="148">
        <f t="shared" si="152"/>
        <v>2</v>
      </c>
      <c r="E1030" s="152">
        <v>17</v>
      </c>
      <c r="F1030" s="153">
        <v>276.38600000000002</v>
      </c>
      <c r="G1030" s="154">
        <v>692.32299999999998</v>
      </c>
      <c r="H1030" s="154">
        <v>20.02</v>
      </c>
      <c r="I1030" s="154">
        <v>721.83100000000002</v>
      </c>
      <c r="J1030" s="151">
        <v>7.6120000000000001</v>
      </c>
      <c r="K1030" s="149">
        <f t="shared" si="153"/>
        <v>1718.172</v>
      </c>
      <c r="L1030" s="148">
        <v>140.05500000000001</v>
      </c>
      <c r="M1030" s="148">
        <v>200.928</v>
      </c>
      <c r="N1030" s="148">
        <v>6.34</v>
      </c>
      <c r="O1030" s="148">
        <v>193.30799999999999</v>
      </c>
      <c r="P1030" s="148">
        <v>4.0960000000000001</v>
      </c>
      <c r="Q1030" s="21">
        <f t="shared" si="154"/>
        <v>392.57416499999999</v>
      </c>
      <c r="R1030" s="21">
        <f t="shared" si="155"/>
        <v>642.36681599999997</v>
      </c>
      <c r="S1030" s="21">
        <f t="shared" si="156"/>
        <v>12.369339999999999</v>
      </c>
      <c r="T1030" s="21">
        <f t="shared" si="157"/>
        <v>613.94620799999996</v>
      </c>
      <c r="U1030" s="22">
        <f t="shared" si="158"/>
        <v>1661.2565289999998</v>
      </c>
      <c r="V1030" s="39">
        <f t="shared" si="159"/>
        <v>0.96687440430876526</v>
      </c>
    </row>
    <row r="1031" spans="1:22">
      <c r="A1031">
        <v>1026</v>
      </c>
      <c r="B1031" s="155">
        <f t="shared" si="160"/>
        <v>41317</v>
      </c>
      <c r="C1031" s="148">
        <f t="shared" ref="C1031:C1094" si="161">YEAR(B1031)</f>
        <v>2013</v>
      </c>
      <c r="D1031" s="148">
        <f t="shared" ref="D1031:D1094" si="162">MONTH(B1031)</f>
        <v>2</v>
      </c>
      <c r="E1031" s="152">
        <v>18</v>
      </c>
      <c r="F1031" s="153">
        <v>273.02800000000002</v>
      </c>
      <c r="G1031" s="154">
        <v>777.20699999999999</v>
      </c>
      <c r="H1031" s="154">
        <v>19.995999999999999</v>
      </c>
      <c r="I1031" s="154">
        <v>732.18799999999999</v>
      </c>
      <c r="J1031" s="151">
        <v>0</v>
      </c>
      <c r="K1031" s="149">
        <f t="shared" ref="K1031:K1094" si="163">SUM(F1031:J1031)</f>
        <v>1802.4190000000003</v>
      </c>
      <c r="L1031" s="148">
        <v>138.178</v>
      </c>
      <c r="M1031" s="148">
        <v>215.43700000000001</v>
      </c>
      <c r="N1031" s="148">
        <v>6.3319999999999999</v>
      </c>
      <c r="O1031" s="148">
        <v>195.92099999999999</v>
      </c>
      <c r="P1031" s="148">
        <v>0</v>
      </c>
      <c r="Q1031" s="21">
        <f t="shared" ref="Q1031:Q1094" si="164">+$Q$2*L1031</f>
        <v>387.31293399999998</v>
      </c>
      <c r="R1031" s="21">
        <f t="shared" ref="R1031:R1094" si="165">+$R$2*M1031</f>
        <v>688.75208900000007</v>
      </c>
      <c r="S1031" s="21">
        <f t="shared" ref="S1031:S1094" si="166">+$S$2*N1031</f>
        <v>12.353732000000001</v>
      </c>
      <c r="T1031" s="21">
        <f t="shared" ref="T1031:T1094" si="167">+$T$2*O1031</f>
        <v>622.24509599999999</v>
      </c>
      <c r="U1031" s="22">
        <f t="shared" ref="U1031:U1094" si="168">SUM(Q1031:T1031)</f>
        <v>1710.6638510000002</v>
      </c>
      <c r="V1031" s="39">
        <f t="shared" ref="V1031:V1094" si="169">+U1031/K1031</f>
        <v>0.94909333013023056</v>
      </c>
    </row>
    <row r="1032" spans="1:22">
      <c r="A1032">
        <v>1027</v>
      </c>
      <c r="B1032" s="155">
        <f t="shared" si="160"/>
        <v>41317</v>
      </c>
      <c r="C1032" s="148">
        <f t="shared" si="161"/>
        <v>2013</v>
      </c>
      <c r="D1032" s="148">
        <f t="shared" si="162"/>
        <v>2</v>
      </c>
      <c r="E1032" s="152">
        <v>19</v>
      </c>
      <c r="F1032" s="153">
        <v>268.27999999999997</v>
      </c>
      <c r="G1032" s="154">
        <v>789.65700000000004</v>
      </c>
      <c r="H1032" s="154">
        <v>20.128</v>
      </c>
      <c r="I1032" s="154">
        <v>730.58799999999997</v>
      </c>
      <c r="J1032" s="151">
        <v>0</v>
      </c>
      <c r="K1032" s="149">
        <f t="shared" si="163"/>
        <v>1808.6529999999998</v>
      </c>
      <c r="L1032" s="148">
        <v>136.52799999999999</v>
      </c>
      <c r="M1032" s="148">
        <v>218.316</v>
      </c>
      <c r="N1032" s="148">
        <v>6.3739999999999997</v>
      </c>
      <c r="O1032" s="148">
        <v>195.465</v>
      </c>
      <c r="P1032" s="148">
        <v>0</v>
      </c>
      <c r="Q1032" s="21">
        <f t="shared" si="164"/>
        <v>382.68798399999997</v>
      </c>
      <c r="R1032" s="21">
        <f t="shared" si="165"/>
        <v>697.95625200000006</v>
      </c>
      <c r="S1032" s="21">
        <f t="shared" si="166"/>
        <v>12.435674000000001</v>
      </c>
      <c r="T1032" s="21">
        <f t="shared" si="167"/>
        <v>620.79684000000009</v>
      </c>
      <c r="U1032" s="22">
        <f t="shared" si="168"/>
        <v>1713.8767500000004</v>
      </c>
      <c r="V1032" s="39">
        <f t="shared" si="169"/>
        <v>0.94759843375152697</v>
      </c>
    </row>
    <row r="1033" spans="1:22">
      <c r="A1033">
        <v>1028</v>
      </c>
      <c r="B1033" s="155">
        <f t="shared" si="160"/>
        <v>41317</v>
      </c>
      <c r="C1033" s="148">
        <f t="shared" si="161"/>
        <v>2013</v>
      </c>
      <c r="D1033" s="148">
        <f t="shared" si="162"/>
        <v>2</v>
      </c>
      <c r="E1033" s="152">
        <v>20</v>
      </c>
      <c r="F1033" s="153">
        <v>46.42</v>
      </c>
      <c r="G1033" s="154">
        <v>777.01800000000003</v>
      </c>
      <c r="H1033" s="154">
        <v>24.751999999999999</v>
      </c>
      <c r="I1033" s="154">
        <v>734.11199999999997</v>
      </c>
      <c r="J1033" s="151">
        <v>0</v>
      </c>
      <c r="K1033" s="149">
        <f t="shared" si="163"/>
        <v>1582.3019999999999</v>
      </c>
      <c r="L1033" s="148">
        <v>27.632000000000001</v>
      </c>
      <c r="M1033" s="148">
        <v>215.63399999999999</v>
      </c>
      <c r="N1033" s="148">
        <v>10.866</v>
      </c>
      <c r="O1033" s="148">
        <v>196.404</v>
      </c>
      <c r="P1033" s="148">
        <v>0</v>
      </c>
      <c r="Q1033" s="21">
        <f t="shared" si="164"/>
        <v>77.452495999999996</v>
      </c>
      <c r="R1033" s="21">
        <f t="shared" si="165"/>
        <v>689.38189799999998</v>
      </c>
      <c r="S1033" s="21">
        <f t="shared" si="166"/>
        <v>21.199566000000001</v>
      </c>
      <c r="T1033" s="21">
        <f t="shared" si="167"/>
        <v>623.77910400000007</v>
      </c>
      <c r="U1033" s="22">
        <f t="shared" si="168"/>
        <v>1411.8130639999999</v>
      </c>
      <c r="V1033" s="39">
        <f t="shared" si="169"/>
        <v>0.89225259400544277</v>
      </c>
    </row>
    <row r="1034" spans="1:22">
      <c r="A1034">
        <v>1029</v>
      </c>
      <c r="B1034" s="155">
        <f t="shared" si="160"/>
        <v>41317</v>
      </c>
      <c r="C1034" s="148">
        <f t="shared" si="161"/>
        <v>2013</v>
      </c>
      <c r="D1034" s="148">
        <f t="shared" si="162"/>
        <v>2</v>
      </c>
      <c r="E1034" s="152">
        <v>21</v>
      </c>
      <c r="F1034" s="153">
        <v>267.54899999999998</v>
      </c>
      <c r="G1034" s="154">
        <v>776.19899999999996</v>
      </c>
      <c r="H1034" s="154">
        <v>29.693999999999999</v>
      </c>
      <c r="I1034" s="154">
        <v>731.471</v>
      </c>
      <c r="J1034" s="151">
        <v>0</v>
      </c>
      <c r="K1034" s="149">
        <f t="shared" si="163"/>
        <v>1804.913</v>
      </c>
      <c r="L1034" s="148">
        <v>136.73099999999999</v>
      </c>
      <c r="M1034" s="148">
        <v>214.18199999999999</v>
      </c>
      <c r="N1034" s="148">
        <v>13.201000000000001</v>
      </c>
      <c r="O1034" s="148">
        <v>195.77600000000001</v>
      </c>
      <c r="P1034" s="148">
        <v>0</v>
      </c>
      <c r="Q1034" s="21">
        <f t="shared" si="164"/>
        <v>383.25699299999997</v>
      </c>
      <c r="R1034" s="21">
        <f t="shared" si="165"/>
        <v>684.73985399999992</v>
      </c>
      <c r="S1034" s="21">
        <f t="shared" si="166"/>
        <v>25.755151000000001</v>
      </c>
      <c r="T1034" s="21">
        <f t="shared" si="167"/>
        <v>621.78457600000002</v>
      </c>
      <c r="U1034" s="22">
        <f t="shared" si="168"/>
        <v>1715.536574</v>
      </c>
      <c r="V1034" s="39">
        <f t="shared" si="169"/>
        <v>0.95048158775519931</v>
      </c>
    </row>
    <row r="1035" spans="1:22">
      <c r="A1035">
        <v>1030</v>
      </c>
      <c r="B1035" s="155">
        <f t="shared" si="160"/>
        <v>41317</v>
      </c>
      <c r="C1035" s="148">
        <f t="shared" si="161"/>
        <v>2013</v>
      </c>
      <c r="D1035" s="148">
        <f t="shared" si="162"/>
        <v>2</v>
      </c>
      <c r="E1035" s="152">
        <v>22</v>
      </c>
      <c r="F1035" s="153">
        <v>265.27800000000002</v>
      </c>
      <c r="G1035" s="154">
        <v>775.005</v>
      </c>
      <c r="H1035" s="154">
        <v>37.959000000000003</v>
      </c>
      <c r="I1035" s="154">
        <v>734.50599999999997</v>
      </c>
      <c r="J1035" s="151">
        <v>5.1589999999999998</v>
      </c>
      <c r="K1035" s="149">
        <f t="shared" si="163"/>
        <v>1817.9070000000002</v>
      </c>
      <c r="L1035" s="148">
        <v>135.99700000000001</v>
      </c>
      <c r="M1035" s="148">
        <v>213.51</v>
      </c>
      <c r="N1035" s="148">
        <v>17.986999999999998</v>
      </c>
      <c r="O1035" s="148">
        <v>196.673</v>
      </c>
      <c r="P1035" s="148">
        <v>4.0270000000000001</v>
      </c>
      <c r="Q1035" s="21">
        <f t="shared" si="164"/>
        <v>381.19959100000005</v>
      </c>
      <c r="R1035" s="21">
        <f t="shared" si="165"/>
        <v>682.59146999999996</v>
      </c>
      <c r="S1035" s="21">
        <f t="shared" si="166"/>
        <v>35.092636999999996</v>
      </c>
      <c r="T1035" s="21">
        <f t="shared" si="167"/>
        <v>624.63344800000004</v>
      </c>
      <c r="U1035" s="22">
        <f t="shared" si="168"/>
        <v>1723.5171459999999</v>
      </c>
      <c r="V1035" s="39">
        <f t="shared" si="169"/>
        <v>0.94807773224922931</v>
      </c>
    </row>
    <row r="1036" spans="1:22">
      <c r="A1036">
        <v>1031</v>
      </c>
      <c r="B1036" s="155">
        <f t="shared" si="160"/>
        <v>41317</v>
      </c>
      <c r="C1036" s="148">
        <f t="shared" si="161"/>
        <v>2013</v>
      </c>
      <c r="D1036" s="148">
        <f t="shared" si="162"/>
        <v>2</v>
      </c>
      <c r="E1036" s="152">
        <v>23</v>
      </c>
      <c r="F1036" s="153">
        <v>275.92599999999999</v>
      </c>
      <c r="G1036" s="154">
        <v>797.22</v>
      </c>
      <c r="H1036" s="154">
        <v>35.438000000000002</v>
      </c>
      <c r="I1036" s="154">
        <v>725.077</v>
      </c>
      <c r="J1036" s="151">
        <v>7.9020000000000001</v>
      </c>
      <c r="K1036" s="149">
        <f t="shared" si="163"/>
        <v>1841.5630000000001</v>
      </c>
      <c r="L1036" s="148">
        <v>140.51599999999999</v>
      </c>
      <c r="M1036" s="148">
        <v>218.84399999999999</v>
      </c>
      <c r="N1036" s="148">
        <v>19.646999999999998</v>
      </c>
      <c r="O1036" s="148">
        <v>193.92</v>
      </c>
      <c r="P1036" s="148">
        <v>4.0960000000000001</v>
      </c>
      <c r="Q1036" s="21">
        <f t="shared" si="164"/>
        <v>393.86634799999996</v>
      </c>
      <c r="R1036" s="21">
        <f t="shared" si="165"/>
        <v>699.64426800000001</v>
      </c>
      <c r="S1036" s="21">
        <f t="shared" si="166"/>
        <v>38.331296999999999</v>
      </c>
      <c r="T1036" s="21">
        <f t="shared" si="167"/>
        <v>615.88991999999996</v>
      </c>
      <c r="U1036" s="22">
        <f t="shared" si="168"/>
        <v>1747.7318329999998</v>
      </c>
      <c r="V1036" s="39">
        <f t="shared" si="169"/>
        <v>0.94904808198253321</v>
      </c>
    </row>
    <row r="1037" spans="1:22">
      <c r="A1037">
        <v>1032</v>
      </c>
      <c r="B1037" s="155">
        <f t="shared" si="160"/>
        <v>41317</v>
      </c>
      <c r="C1037" s="148">
        <f t="shared" si="161"/>
        <v>2013</v>
      </c>
      <c r="D1037" s="148">
        <f t="shared" si="162"/>
        <v>2</v>
      </c>
      <c r="E1037" s="152">
        <v>24</v>
      </c>
      <c r="F1037" s="153">
        <v>277.36399999999998</v>
      </c>
      <c r="G1037" s="154">
        <v>789.23099999999999</v>
      </c>
      <c r="H1037" s="154">
        <v>14.035</v>
      </c>
      <c r="I1037" s="154">
        <v>728.96600000000001</v>
      </c>
      <c r="J1037" s="151">
        <v>8.1579999999999995</v>
      </c>
      <c r="K1037" s="149">
        <f t="shared" si="163"/>
        <v>1817.7539999999999</v>
      </c>
      <c r="L1037" s="148">
        <v>141.089</v>
      </c>
      <c r="M1037" s="148">
        <v>218.99700000000001</v>
      </c>
      <c r="N1037" s="148">
        <v>17.831</v>
      </c>
      <c r="O1037" s="148">
        <v>194.92400000000001</v>
      </c>
      <c r="P1037" s="148">
        <v>4.0960000000000001</v>
      </c>
      <c r="Q1037" s="21">
        <f t="shared" si="164"/>
        <v>395.47246699999999</v>
      </c>
      <c r="R1037" s="21">
        <f t="shared" si="165"/>
        <v>700.13340900000003</v>
      </c>
      <c r="S1037" s="21">
        <f t="shared" si="166"/>
        <v>34.788280999999998</v>
      </c>
      <c r="T1037" s="21">
        <f t="shared" si="167"/>
        <v>619.0786240000001</v>
      </c>
      <c r="U1037" s="22">
        <f t="shared" si="168"/>
        <v>1749.4727810000004</v>
      </c>
      <c r="V1037" s="39">
        <f t="shared" si="169"/>
        <v>0.96243649085629879</v>
      </c>
    </row>
    <row r="1038" spans="1:22">
      <c r="A1038">
        <v>1033</v>
      </c>
      <c r="B1038" s="155">
        <f t="shared" si="160"/>
        <v>41318</v>
      </c>
      <c r="C1038" s="148">
        <f t="shared" si="161"/>
        <v>2013</v>
      </c>
      <c r="D1038" s="148">
        <f t="shared" si="162"/>
        <v>2</v>
      </c>
      <c r="E1038" s="152">
        <v>1</v>
      </c>
      <c r="F1038" s="153">
        <v>275.31200000000001</v>
      </c>
      <c r="G1038" s="154">
        <v>789.40800000000002</v>
      </c>
      <c r="H1038" s="154">
        <v>8.8249999999999993</v>
      </c>
      <c r="I1038" s="154">
        <v>721.27099999999996</v>
      </c>
      <c r="J1038" s="151">
        <v>8.8350000000000009</v>
      </c>
      <c r="K1038" s="149">
        <f t="shared" si="163"/>
        <v>1803.6510000000001</v>
      </c>
      <c r="L1038" s="148">
        <v>141.797</v>
      </c>
      <c r="M1038" s="148">
        <v>214.14</v>
      </c>
      <c r="N1038" s="148">
        <v>6.7009999999999996</v>
      </c>
      <c r="O1038" s="148">
        <v>192.922</v>
      </c>
      <c r="P1038" s="148">
        <v>4.4050000000000002</v>
      </c>
      <c r="Q1038" s="21">
        <f t="shared" si="164"/>
        <v>397.45699099999996</v>
      </c>
      <c r="R1038" s="21">
        <f t="shared" si="165"/>
        <v>684.60557999999992</v>
      </c>
      <c r="S1038" s="21">
        <f t="shared" si="166"/>
        <v>13.073651</v>
      </c>
      <c r="T1038" s="21">
        <f t="shared" si="167"/>
        <v>612.72027200000002</v>
      </c>
      <c r="U1038" s="22">
        <f t="shared" si="168"/>
        <v>1707.8564939999999</v>
      </c>
      <c r="V1038" s="39">
        <f t="shared" si="169"/>
        <v>0.94688855770878055</v>
      </c>
    </row>
    <row r="1039" spans="1:22">
      <c r="A1039">
        <v>1034</v>
      </c>
      <c r="B1039" s="155">
        <f t="shared" si="160"/>
        <v>41318</v>
      </c>
      <c r="C1039" s="148">
        <f t="shared" si="161"/>
        <v>2013</v>
      </c>
      <c r="D1039" s="148">
        <f t="shared" si="162"/>
        <v>2</v>
      </c>
      <c r="E1039" s="152">
        <v>2</v>
      </c>
      <c r="F1039" s="153">
        <v>277.24700000000001</v>
      </c>
      <c r="G1039" s="154">
        <v>778.30200000000002</v>
      </c>
      <c r="H1039" s="154">
        <v>16.184999999999999</v>
      </c>
      <c r="I1039" s="154">
        <v>645.83299999999997</v>
      </c>
      <c r="J1039" s="151">
        <v>8.8350000000000009</v>
      </c>
      <c r="K1039" s="149">
        <f t="shared" si="163"/>
        <v>1726.402</v>
      </c>
      <c r="L1039" s="148">
        <v>140.953</v>
      </c>
      <c r="M1039" s="148">
        <v>210.02500000000001</v>
      </c>
      <c r="N1039" s="148">
        <v>13.895</v>
      </c>
      <c r="O1039" s="148">
        <v>173.232</v>
      </c>
      <c r="P1039" s="148">
        <v>4.4050000000000002</v>
      </c>
      <c r="Q1039" s="21">
        <f t="shared" si="164"/>
        <v>395.09125899999998</v>
      </c>
      <c r="R1039" s="21">
        <f t="shared" si="165"/>
        <v>671.44992500000001</v>
      </c>
      <c r="S1039" s="21">
        <f t="shared" si="166"/>
        <v>27.109145000000002</v>
      </c>
      <c r="T1039" s="21">
        <f t="shared" si="167"/>
        <v>550.18483200000003</v>
      </c>
      <c r="U1039" s="22">
        <f t="shared" si="168"/>
        <v>1643.835161</v>
      </c>
      <c r="V1039" s="39">
        <f t="shared" si="169"/>
        <v>0.95217403652220045</v>
      </c>
    </row>
    <row r="1040" spans="1:22">
      <c r="A1040">
        <v>1035</v>
      </c>
      <c r="B1040" s="155">
        <f t="shared" si="160"/>
        <v>41318</v>
      </c>
      <c r="C1040" s="148">
        <f t="shared" si="161"/>
        <v>2013</v>
      </c>
      <c r="D1040" s="148">
        <f t="shared" si="162"/>
        <v>2</v>
      </c>
      <c r="E1040" s="152">
        <v>3</v>
      </c>
      <c r="F1040" s="153">
        <v>280.71800000000002</v>
      </c>
      <c r="G1040" s="154">
        <v>702.322</v>
      </c>
      <c r="H1040" s="154">
        <v>150.53800000000001</v>
      </c>
      <c r="I1040" s="154">
        <v>393.62</v>
      </c>
      <c r="J1040" s="151">
        <v>9.1150000000000002</v>
      </c>
      <c r="K1040" s="149">
        <f t="shared" si="163"/>
        <v>1536.3129999999999</v>
      </c>
      <c r="L1040" s="148">
        <v>142.233</v>
      </c>
      <c r="M1040" s="148">
        <v>193.81399999999999</v>
      </c>
      <c r="N1040" s="148">
        <v>79.022999999999996</v>
      </c>
      <c r="O1040" s="148">
        <v>105.443</v>
      </c>
      <c r="P1040" s="148">
        <v>4.4050000000000002</v>
      </c>
      <c r="Q1040" s="21">
        <f t="shared" si="164"/>
        <v>398.67909900000001</v>
      </c>
      <c r="R1040" s="21">
        <f t="shared" si="165"/>
        <v>619.62335799999994</v>
      </c>
      <c r="S1040" s="21">
        <f t="shared" si="166"/>
        <v>154.17387299999999</v>
      </c>
      <c r="T1040" s="21">
        <f t="shared" si="167"/>
        <v>334.88696800000002</v>
      </c>
      <c r="U1040" s="22">
        <f t="shared" si="168"/>
        <v>1507.363298</v>
      </c>
      <c r="V1040" s="39">
        <f t="shared" si="169"/>
        <v>0.98115637763919206</v>
      </c>
    </row>
    <row r="1041" spans="1:22">
      <c r="A1041">
        <v>1036</v>
      </c>
      <c r="B1041" s="155">
        <f t="shared" si="160"/>
        <v>41318</v>
      </c>
      <c r="C1041" s="148">
        <f t="shared" si="161"/>
        <v>2013</v>
      </c>
      <c r="D1041" s="148">
        <f t="shared" si="162"/>
        <v>2</v>
      </c>
      <c r="E1041" s="152">
        <v>4</v>
      </c>
      <c r="F1041" s="153">
        <v>282.43400000000003</v>
      </c>
      <c r="G1041" s="154">
        <v>584.20100000000002</v>
      </c>
      <c r="H1041" s="154">
        <v>401.36700000000002</v>
      </c>
      <c r="I1041" s="154">
        <v>203.47200000000001</v>
      </c>
      <c r="J1041" s="151">
        <v>9.2379999999999995</v>
      </c>
      <c r="K1041" s="149">
        <f t="shared" si="163"/>
        <v>1480.712</v>
      </c>
      <c r="L1041" s="148">
        <v>143.36199999999999</v>
      </c>
      <c r="M1041" s="148">
        <v>167.19</v>
      </c>
      <c r="N1041" s="148">
        <v>176.851</v>
      </c>
      <c r="O1041" s="148">
        <v>54.014000000000003</v>
      </c>
      <c r="P1041" s="148">
        <v>4.4050000000000002</v>
      </c>
      <c r="Q1041" s="21">
        <f t="shared" si="164"/>
        <v>401.84368599999999</v>
      </c>
      <c r="R1041" s="21">
        <f t="shared" si="165"/>
        <v>534.50643000000002</v>
      </c>
      <c r="S1041" s="21">
        <f t="shared" si="166"/>
        <v>345.03630100000004</v>
      </c>
      <c r="T1041" s="21">
        <f t="shared" si="167"/>
        <v>171.54846400000002</v>
      </c>
      <c r="U1041" s="22">
        <f t="shared" si="168"/>
        <v>1452.9348810000001</v>
      </c>
      <c r="V1041" s="39">
        <f t="shared" si="169"/>
        <v>0.98124070109514894</v>
      </c>
    </row>
    <row r="1042" spans="1:22">
      <c r="A1042">
        <v>1037</v>
      </c>
      <c r="B1042" s="155">
        <f t="shared" si="160"/>
        <v>41318</v>
      </c>
      <c r="C1042" s="148">
        <f t="shared" si="161"/>
        <v>2013</v>
      </c>
      <c r="D1042" s="148">
        <f t="shared" si="162"/>
        <v>2</v>
      </c>
      <c r="E1042" s="152">
        <v>5</v>
      </c>
      <c r="F1042" s="153">
        <v>288.25200000000001</v>
      </c>
      <c r="G1042" s="154">
        <v>584.49400000000003</v>
      </c>
      <c r="H1042" s="154">
        <v>416.06400000000002</v>
      </c>
      <c r="I1042" s="154">
        <v>142.75399999999999</v>
      </c>
      <c r="J1042" s="151">
        <v>9.2769999999999992</v>
      </c>
      <c r="K1042" s="149">
        <f t="shared" si="163"/>
        <v>1440.8410000000001</v>
      </c>
      <c r="L1042" s="148">
        <v>145.60499999999999</v>
      </c>
      <c r="M1042" s="148">
        <v>167.28700000000001</v>
      </c>
      <c r="N1042" s="148">
        <v>183.21100000000001</v>
      </c>
      <c r="O1042" s="148">
        <v>37.475999999999999</v>
      </c>
      <c r="P1042" s="148">
        <v>4.4050000000000002</v>
      </c>
      <c r="Q1042" s="21">
        <f t="shared" si="164"/>
        <v>408.13081499999998</v>
      </c>
      <c r="R1042" s="21">
        <f t="shared" si="165"/>
        <v>534.81653900000003</v>
      </c>
      <c r="S1042" s="21">
        <f t="shared" si="166"/>
        <v>357.44466100000005</v>
      </c>
      <c r="T1042" s="21">
        <f t="shared" si="167"/>
        <v>119.023776</v>
      </c>
      <c r="U1042" s="22">
        <f t="shared" si="168"/>
        <v>1419.4157910000001</v>
      </c>
      <c r="V1042" s="39">
        <f t="shared" si="169"/>
        <v>0.98513006709276041</v>
      </c>
    </row>
    <row r="1043" spans="1:22">
      <c r="A1043">
        <v>1038</v>
      </c>
      <c r="B1043" s="155">
        <f t="shared" si="160"/>
        <v>41318</v>
      </c>
      <c r="C1043" s="148">
        <f t="shared" si="161"/>
        <v>2013</v>
      </c>
      <c r="D1043" s="148">
        <f t="shared" si="162"/>
        <v>2</v>
      </c>
      <c r="E1043" s="152">
        <v>6</v>
      </c>
      <c r="F1043" s="153">
        <v>291.44900000000001</v>
      </c>
      <c r="G1043" s="154">
        <v>583.15099999999995</v>
      </c>
      <c r="H1043" s="154">
        <v>480.67500000000001</v>
      </c>
      <c r="I1043" s="154">
        <v>110.23099999999999</v>
      </c>
      <c r="J1043" s="151">
        <v>9.2550000000000008</v>
      </c>
      <c r="K1043" s="149">
        <f t="shared" si="163"/>
        <v>1474.761</v>
      </c>
      <c r="L1043" s="148">
        <v>146.74299999999999</v>
      </c>
      <c r="M1043" s="148">
        <v>166.48400000000001</v>
      </c>
      <c r="N1043" s="148">
        <v>199.55600000000001</v>
      </c>
      <c r="O1043" s="148">
        <v>28.704000000000001</v>
      </c>
      <c r="P1043" s="148">
        <v>4.4050000000000002</v>
      </c>
      <c r="Q1043" s="21">
        <f t="shared" si="164"/>
        <v>411.320629</v>
      </c>
      <c r="R1043" s="21">
        <f t="shared" si="165"/>
        <v>532.24934800000005</v>
      </c>
      <c r="S1043" s="21">
        <f t="shared" si="166"/>
        <v>389.33375600000005</v>
      </c>
      <c r="T1043" s="21">
        <f t="shared" si="167"/>
        <v>91.163904000000002</v>
      </c>
      <c r="U1043" s="22">
        <f t="shared" si="168"/>
        <v>1424.0676370000001</v>
      </c>
      <c r="V1043" s="39">
        <f t="shared" si="169"/>
        <v>0.96562604855973277</v>
      </c>
    </row>
    <row r="1044" spans="1:22">
      <c r="A1044">
        <v>1039</v>
      </c>
      <c r="B1044" s="155">
        <f t="shared" si="160"/>
        <v>41318</v>
      </c>
      <c r="C1044" s="148">
        <f t="shared" si="161"/>
        <v>2013</v>
      </c>
      <c r="D1044" s="148">
        <f t="shared" si="162"/>
        <v>2</v>
      </c>
      <c r="E1044" s="152">
        <v>7</v>
      </c>
      <c r="F1044" s="153">
        <v>289.19099999999997</v>
      </c>
      <c r="G1044" s="154">
        <v>580.99800000000005</v>
      </c>
      <c r="H1044" s="154">
        <v>436.97199999999998</v>
      </c>
      <c r="I1044" s="154">
        <v>110.092</v>
      </c>
      <c r="J1044" s="151">
        <v>9.35</v>
      </c>
      <c r="K1044" s="149">
        <f t="shared" si="163"/>
        <v>1426.6030000000001</v>
      </c>
      <c r="L1044" s="148">
        <v>145.78200000000001</v>
      </c>
      <c r="M1044" s="148">
        <v>160.416</v>
      </c>
      <c r="N1044" s="148">
        <v>182.096</v>
      </c>
      <c r="O1044" s="148">
        <v>28.646000000000001</v>
      </c>
      <c r="P1044" s="148">
        <v>4.4050000000000002</v>
      </c>
      <c r="Q1044" s="21">
        <f t="shared" si="164"/>
        <v>408.62694600000003</v>
      </c>
      <c r="R1044" s="21">
        <f t="shared" si="165"/>
        <v>512.84995200000003</v>
      </c>
      <c r="S1044" s="21">
        <f t="shared" si="166"/>
        <v>355.269296</v>
      </c>
      <c r="T1044" s="21">
        <f t="shared" si="167"/>
        <v>90.979696000000004</v>
      </c>
      <c r="U1044" s="22">
        <f t="shared" si="168"/>
        <v>1367.7258900000002</v>
      </c>
      <c r="V1044" s="39">
        <f t="shared" si="169"/>
        <v>0.95872915590392005</v>
      </c>
    </row>
    <row r="1045" spans="1:22">
      <c r="A1045">
        <v>1040</v>
      </c>
      <c r="B1045" s="155">
        <f t="shared" si="160"/>
        <v>41318</v>
      </c>
      <c r="C1045" s="148">
        <f t="shared" si="161"/>
        <v>2013</v>
      </c>
      <c r="D1045" s="148">
        <f t="shared" si="162"/>
        <v>2</v>
      </c>
      <c r="E1045" s="152">
        <v>8</v>
      </c>
      <c r="F1045" s="153">
        <v>291.101</v>
      </c>
      <c r="G1045" s="154">
        <v>563.86900000000003</v>
      </c>
      <c r="H1045" s="154">
        <v>500.76</v>
      </c>
      <c r="I1045" s="154">
        <v>147.548</v>
      </c>
      <c r="J1045" s="151">
        <v>9.3640000000000008</v>
      </c>
      <c r="K1045" s="149">
        <f t="shared" si="163"/>
        <v>1512.6420000000001</v>
      </c>
      <c r="L1045" s="148">
        <v>146.941</v>
      </c>
      <c r="M1045" s="148">
        <v>157.262</v>
      </c>
      <c r="N1045" s="148">
        <v>196.04</v>
      </c>
      <c r="O1045" s="148">
        <v>38.482999999999997</v>
      </c>
      <c r="P1045" s="148">
        <v>4.4050000000000002</v>
      </c>
      <c r="Q1045" s="21">
        <f t="shared" si="164"/>
        <v>411.87562300000002</v>
      </c>
      <c r="R1045" s="21">
        <f t="shared" si="165"/>
        <v>502.766614</v>
      </c>
      <c r="S1045" s="21">
        <f t="shared" si="166"/>
        <v>382.47404</v>
      </c>
      <c r="T1045" s="21">
        <f t="shared" si="167"/>
        <v>122.222008</v>
      </c>
      <c r="U1045" s="22">
        <f t="shared" si="168"/>
        <v>1419.338285</v>
      </c>
      <c r="V1045" s="39">
        <f t="shared" si="169"/>
        <v>0.93831738441746293</v>
      </c>
    </row>
    <row r="1046" spans="1:22">
      <c r="A1046">
        <v>1041</v>
      </c>
      <c r="B1046" s="155">
        <f t="shared" si="160"/>
        <v>41318</v>
      </c>
      <c r="C1046" s="148">
        <f t="shared" si="161"/>
        <v>2013</v>
      </c>
      <c r="D1046" s="148">
        <f t="shared" si="162"/>
        <v>2</v>
      </c>
      <c r="E1046" s="152">
        <v>9</v>
      </c>
      <c r="F1046" s="153">
        <v>294.25900000000001</v>
      </c>
      <c r="G1046" s="154">
        <v>565.95500000000004</v>
      </c>
      <c r="H1046" s="154">
        <v>311.05099999999999</v>
      </c>
      <c r="I1046" s="154">
        <v>339.54</v>
      </c>
      <c r="J1046" s="151">
        <v>9.3239999999999998</v>
      </c>
      <c r="K1046" s="149">
        <f t="shared" si="163"/>
        <v>1520.1290000000001</v>
      </c>
      <c r="L1046" s="148">
        <v>147.68899999999999</v>
      </c>
      <c r="M1046" s="148">
        <v>156.00700000000001</v>
      </c>
      <c r="N1046" s="148">
        <v>138.744</v>
      </c>
      <c r="O1046" s="148">
        <v>90.070999999999998</v>
      </c>
      <c r="P1046" s="148">
        <v>4.4050000000000002</v>
      </c>
      <c r="Q1046" s="21">
        <f t="shared" si="164"/>
        <v>413.97226699999999</v>
      </c>
      <c r="R1046" s="21">
        <f t="shared" si="165"/>
        <v>498.75437900000003</v>
      </c>
      <c r="S1046" s="21">
        <f t="shared" si="166"/>
        <v>270.68954400000001</v>
      </c>
      <c r="T1046" s="21">
        <f t="shared" si="167"/>
        <v>286.065496</v>
      </c>
      <c r="U1046" s="22">
        <f t="shared" si="168"/>
        <v>1469.4816860000001</v>
      </c>
      <c r="V1046" s="39">
        <f t="shared" si="169"/>
        <v>0.96668222631105649</v>
      </c>
    </row>
    <row r="1047" spans="1:22">
      <c r="A1047">
        <v>1042</v>
      </c>
      <c r="B1047" s="155">
        <f t="shared" si="160"/>
        <v>41318</v>
      </c>
      <c r="C1047" s="148">
        <f t="shared" si="161"/>
        <v>2013</v>
      </c>
      <c r="D1047" s="148">
        <f t="shared" si="162"/>
        <v>2</v>
      </c>
      <c r="E1047" s="152">
        <v>10</v>
      </c>
      <c r="F1047" s="153">
        <v>279.40100000000001</v>
      </c>
      <c r="G1047" s="154">
        <v>571.04600000000005</v>
      </c>
      <c r="H1047" s="154">
        <v>38.521000000000001</v>
      </c>
      <c r="I1047" s="154">
        <v>700.91399999999999</v>
      </c>
      <c r="J1047" s="151">
        <v>9.2509999999999994</v>
      </c>
      <c r="K1047" s="149">
        <f t="shared" si="163"/>
        <v>1599.133</v>
      </c>
      <c r="L1047" s="148">
        <v>141.125</v>
      </c>
      <c r="M1047" s="148">
        <v>156.25700000000001</v>
      </c>
      <c r="N1047" s="148">
        <v>16.986000000000001</v>
      </c>
      <c r="O1047" s="148">
        <v>187.40899999999999</v>
      </c>
      <c r="P1047" s="148">
        <v>4.4050000000000002</v>
      </c>
      <c r="Q1047" s="21">
        <f t="shared" si="164"/>
        <v>395.573375</v>
      </c>
      <c r="R1047" s="21">
        <f t="shared" si="165"/>
        <v>499.553629</v>
      </c>
      <c r="S1047" s="21">
        <f t="shared" si="166"/>
        <v>33.139686000000005</v>
      </c>
      <c r="T1047" s="21">
        <f t="shared" si="167"/>
        <v>595.21098400000005</v>
      </c>
      <c r="U1047" s="22">
        <f t="shared" si="168"/>
        <v>1523.477674</v>
      </c>
      <c r="V1047" s="39">
        <f t="shared" si="169"/>
        <v>0.95268978502726165</v>
      </c>
    </row>
    <row r="1048" spans="1:22">
      <c r="A1048">
        <v>1043</v>
      </c>
      <c r="B1048" s="155">
        <f t="shared" si="160"/>
        <v>41318</v>
      </c>
      <c r="C1048" s="148">
        <f t="shared" si="161"/>
        <v>2013</v>
      </c>
      <c r="D1048" s="148">
        <f t="shared" si="162"/>
        <v>2</v>
      </c>
      <c r="E1048" s="152">
        <v>11</v>
      </c>
      <c r="F1048" s="153">
        <v>268.23700000000002</v>
      </c>
      <c r="G1048" s="154">
        <v>578.923</v>
      </c>
      <c r="H1048" s="154">
        <v>94.334999999999994</v>
      </c>
      <c r="I1048" s="154">
        <v>739.43799999999999</v>
      </c>
      <c r="J1048" s="151">
        <v>9.1829999999999998</v>
      </c>
      <c r="K1048" s="149">
        <f t="shared" si="163"/>
        <v>1690.116</v>
      </c>
      <c r="L1048" s="148">
        <v>136.05799999999999</v>
      </c>
      <c r="M1048" s="148">
        <v>158.99100000000001</v>
      </c>
      <c r="N1048" s="148">
        <v>43.526000000000003</v>
      </c>
      <c r="O1048" s="148">
        <v>197.72900000000001</v>
      </c>
      <c r="P1048" s="148">
        <v>4.4050000000000002</v>
      </c>
      <c r="Q1048" s="21">
        <f t="shared" si="164"/>
        <v>381.37057399999998</v>
      </c>
      <c r="R1048" s="21">
        <f t="shared" si="165"/>
        <v>508.29422700000003</v>
      </c>
      <c r="S1048" s="21">
        <f t="shared" si="166"/>
        <v>84.919226000000009</v>
      </c>
      <c r="T1048" s="21">
        <f t="shared" si="167"/>
        <v>627.98730400000011</v>
      </c>
      <c r="U1048" s="22">
        <f t="shared" si="168"/>
        <v>1602.5713310000001</v>
      </c>
      <c r="V1048" s="39">
        <f t="shared" si="169"/>
        <v>0.94820197607738177</v>
      </c>
    </row>
    <row r="1049" spans="1:22">
      <c r="A1049">
        <v>1044</v>
      </c>
      <c r="B1049" s="155">
        <f t="shared" si="160"/>
        <v>41318</v>
      </c>
      <c r="C1049" s="148">
        <f t="shared" si="161"/>
        <v>2013</v>
      </c>
      <c r="D1049" s="148">
        <f t="shared" si="162"/>
        <v>2</v>
      </c>
      <c r="E1049" s="152">
        <v>12</v>
      </c>
      <c r="F1049" s="153">
        <v>268.16699999999997</v>
      </c>
      <c r="G1049" s="154">
        <v>581.76499999999999</v>
      </c>
      <c r="H1049" s="154">
        <v>170.76599999999999</v>
      </c>
      <c r="I1049" s="154">
        <v>738.96100000000001</v>
      </c>
      <c r="J1049" s="151">
        <v>8.9209999999999994</v>
      </c>
      <c r="K1049" s="149">
        <f t="shared" si="163"/>
        <v>1768.5800000000002</v>
      </c>
      <c r="L1049" s="148">
        <v>136.23400000000001</v>
      </c>
      <c r="M1049" s="148">
        <v>158.80099999999999</v>
      </c>
      <c r="N1049" s="148">
        <v>86.725999999999999</v>
      </c>
      <c r="O1049" s="148">
        <v>197.57599999999999</v>
      </c>
      <c r="P1049" s="148">
        <v>4.4050000000000002</v>
      </c>
      <c r="Q1049" s="21">
        <f t="shared" si="164"/>
        <v>381.863902</v>
      </c>
      <c r="R1049" s="21">
        <f t="shared" si="165"/>
        <v>507.68679699999996</v>
      </c>
      <c r="S1049" s="21">
        <f t="shared" si="166"/>
        <v>169.202426</v>
      </c>
      <c r="T1049" s="21">
        <f t="shared" si="167"/>
        <v>627.50137600000005</v>
      </c>
      <c r="U1049" s="22">
        <f t="shared" si="168"/>
        <v>1686.2545009999999</v>
      </c>
      <c r="V1049" s="39">
        <f t="shared" si="169"/>
        <v>0.95345107430820186</v>
      </c>
    </row>
    <row r="1050" spans="1:22">
      <c r="A1050">
        <v>1045</v>
      </c>
      <c r="B1050" s="155">
        <f t="shared" si="160"/>
        <v>41318</v>
      </c>
      <c r="C1050" s="148">
        <f t="shared" si="161"/>
        <v>2013</v>
      </c>
      <c r="D1050" s="148">
        <f t="shared" si="162"/>
        <v>2</v>
      </c>
      <c r="E1050" s="152">
        <v>13</v>
      </c>
      <c r="F1050" s="153">
        <v>269.12900000000002</v>
      </c>
      <c r="G1050" s="154">
        <v>575.18299999999999</v>
      </c>
      <c r="H1050" s="154">
        <v>216.75700000000001</v>
      </c>
      <c r="I1050" s="154">
        <v>746.76199999999994</v>
      </c>
      <c r="J1050" s="151">
        <v>8.6980000000000004</v>
      </c>
      <c r="K1050" s="149">
        <f t="shared" si="163"/>
        <v>1816.529</v>
      </c>
      <c r="L1050" s="148">
        <v>136.952</v>
      </c>
      <c r="M1050" s="148">
        <v>157.57900000000001</v>
      </c>
      <c r="N1050" s="148">
        <v>102.867</v>
      </c>
      <c r="O1050" s="148">
        <v>199.595</v>
      </c>
      <c r="P1050" s="148">
        <v>4.4050000000000002</v>
      </c>
      <c r="Q1050" s="21">
        <f t="shared" si="164"/>
        <v>383.87645599999996</v>
      </c>
      <c r="R1050" s="21">
        <f t="shared" si="165"/>
        <v>503.78006300000004</v>
      </c>
      <c r="S1050" s="21">
        <f t="shared" si="166"/>
        <v>200.69351700000001</v>
      </c>
      <c r="T1050" s="21">
        <f t="shared" si="167"/>
        <v>633.91372000000001</v>
      </c>
      <c r="U1050" s="22">
        <f t="shared" si="168"/>
        <v>1722.2637560000001</v>
      </c>
      <c r="V1050" s="39">
        <f t="shared" si="169"/>
        <v>0.94810694241600335</v>
      </c>
    </row>
    <row r="1051" spans="1:22">
      <c r="A1051">
        <v>1046</v>
      </c>
      <c r="B1051" s="155">
        <f t="shared" si="160"/>
        <v>41318</v>
      </c>
      <c r="C1051" s="148">
        <f t="shared" si="161"/>
        <v>2013</v>
      </c>
      <c r="D1051" s="148">
        <f t="shared" si="162"/>
        <v>2</v>
      </c>
      <c r="E1051" s="152">
        <v>14</v>
      </c>
      <c r="F1051" s="153">
        <v>264.76900000000001</v>
      </c>
      <c r="G1051" s="154">
        <v>553.38300000000004</v>
      </c>
      <c r="H1051" s="154">
        <v>308.62200000000001</v>
      </c>
      <c r="I1051" s="154">
        <v>743.06600000000003</v>
      </c>
      <c r="J1051" s="151">
        <v>8.5470000000000006</v>
      </c>
      <c r="K1051" s="149">
        <f t="shared" si="163"/>
        <v>1878.3870000000002</v>
      </c>
      <c r="L1051" s="148">
        <v>134.77699999999999</v>
      </c>
      <c r="M1051" s="148">
        <v>153.172</v>
      </c>
      <c r="N1051" s="148">
        <v>151.42599999999999</v>
      </c>
      <c r="O1051" s="148">
        <v>198.613</v>
      </c>
      <c r="P1051" s="148">
        <v>4.4050000000000002</v>
      </c>
      <c r="Q1051" s="21">
        <f t="shared" si="164"/>
        <v>377.77993099999998</v>
      </c>
      <c r="R1051" s="21">
        <f t="shared" si="165"/>
        <v>489.69088399999998</v>
      </c>
      <c r="S1051" s="21">
        <f t="shared" si="166"/>
        <v>295.43212599999998</v>
      </c>
      <c r="T1051" s="21">
        <f t="shared" si="167"/>
        <v>630.79488800000001</v>
      </c>
      <c r="U1051" s="22">
        <f t="shared" si="168"/>
        <v>1793.6978289999997</v>
      </c>
      <c r="V1051" s="39">
        <f t="shared" si="169"/>
        <v>0.95491388569022229</v>
      </c>
    </row>
    <row r="1052" spans="1:22">
      <c r="A1052">
        <v>1047</v>
      </c>
      <c r="B1052" s="155">
        <f t="shared" si="160"/>
        <v>41318</v>
      </c>
      <c r="C1052" s="148">
        <f t="shared" si="161"/>
        <v>2013</v>
      </c>
      <c r="D1052" s="148">
        <f t="shared" si="162"/>
        <v>2</v>
      </c>
      <c r="E1052" s="152">
        <v>15</v>
      </c>
      <c r="F1052" s="153">
        <v>264.702</v>
      </c>
      <c r="G1052" s="154">
        <v>555.71</v>
      </c>
      <c r="H1052" s="154">
        <v>357.73899999999998</v>
      </c>
      <c r="I1052" s="154">
        <v>743.64099999999996</v>
      </c>
      <c r="J1052" s="151">
        <v>8.4529999999999994</v>
      </c>
      <c r="K1052" s="149">
        <f t="shared" si="163"/>
        <v>1930.2449999999999</v>
      </c>
      <c r="L1052" s="148">
        <v>135.72800000000001</v>
      </c>
      <c r="M1052" s="148">
        <v>153.95599999999999</v>
      </c>
      <c r="N1052" s="148">
        <v>169.38800000000001</v>
      </c>
      <c r="O1052" s="148">
        <v>198.72499999999999</v>
      </c>
      <c r="P1052" s="148">
        <v>4.4050000000000002</v>
      </c>
      <c r="Q1052" s="21">
        <f t="shared" si="164"/>
        <v>380.445584</v>
      </c>
      <c r="R1052" s="21">
        <f t="shared" si="165"/>
        <v>492.19733199999996</v>
      </c>
      <c r="S1052" s="21">
        <f t="shared" si="166"/>
        <v>330.47598800000003</v>
      </c>
      <c r="T1052" s="21">
        <f t="shared" si="167"/>
        <v>631.15060000000005</v>
      </c>
      <c r="U1052" s="22">
        <f t="shared" si="168"/>
        <v>1834.2695039999999</v>
      </c>
      <c r="V1052" s="39">
        <f t="shared" si="169"/>
        <v>0.95027807558107902</v>
      </c>
    </row>
    <row r="1053" spans="1:22">
      <c r="A1053">
        <v>1048</v>
      </c>
      <c r="B1053" s="155">
        <f t="shared" si="160"/>
        <v>41318</v>
      </c>
      <c r="C1053" s="148">
        <f t="shared" si="161"/>
        <v>2013</v>
      </c>
      <c r="D1053" s="148">
        <f t="shared" si="162"/>
        <v>2</v>
      </c>
      <c r="E1053" s="152">
        <v>16</v>
      </c>
      <c r="F1053" s="153">
        <v>262.666</v>
      </c>
      <c r="G1053" s="154">
        <v>554.55799999999999</v>
      </c>
      <c r="H1053" s="154">
        <v>343.07499999999999</v>
      </c>
      <c r="I1053" s="154">
        <v>740.22900000000004</v>
      </c>
      <c r="J1053" s="151">
        <v>8.3740000000000006</v>
      </c>
      <c r="K1053" s="149">
        <f t="shared" si="163"/>
        <v>1908.902</v>
      </c>
      <c r="L1053" s="148">
        <v>134.36600000000001</v>
      </c>
      <c r="M1053" s="148">
        <v>153.75800000000001</v>
      </c>
      <c r="N1053" s="148">
        <v>159.221</v>
      </c>
      <c r="O1053" s="148">
        <v>197.815</v>
      </c>
      <c r="P1053" s="148">
        <v>4.4050000000000002</v>
      </c>
      <c r="Q1053" s="21">
        <f t="shared" si="164"/>
        <v>376.62789800000002</v>
      </c>
      <c r="R1053" s="21">
        <f t="shared" si="165"/>
        <v>491.56432600000005</v>
      </c>
      <c r="S1053" s="21">
        <f t="shared" si="166"/>
        <v>310.64017100000001</v>
      </c>
      <c r="T1053" s="21">
        <f t="shared" si="167"/>
        <v>628.26044000000002</v>
      </c>
      <c r="U1053" s="22">
        <f t="shared" si="168"/>
        <v>1807.0928350000002</v>
      </c>
      <c r="V1053" s="39">
        <f t="shared" si="169"/>
        <v>0.94666611224672614</v>
      </c>
    </row>
    <row r="1054" spans="1:22">
      <c r="A1054">
        <v>1049</v>
      </c>
      <c r="B1054" s="155">
        <f t="shared" si="160"/>
        <v>41318</v>
      </c>
      <c r="C1054" s="148">
        <f t="shared" si="161"/>
        <v>2013</v>
      </c>
      <c r="D1054" s="148">
        <f t="shared" si="162"/>
        <v>2</v>
      </c>
      <c r="E1054" s="152">
        <v>17</v>
      </c>
      <c r="F1054" s="153">
        <v>269.642</v>
      </c>
      <c r="G1054" s="154">
        <v>543.39099999999996</v>
      </c>
      <c r="H1054" s="154">
        <v>338.07</v>
      </c>
      <c r="I1054" s="154">
        <v>738.33699999999999</v>
      </c>
      <c r="J1054" s="151">
        <v>8.3580000000000005</v>
      </c>
      <c r="K1054" s="149">
        <f t="shared" si="163"/>
        <v>1897.7979999999998</v>
      </c>
      <c r="L1054" s="148">
        <v>136.386</v>
      </c>
      <c r="M1054" s="148">
        <v>151.56200000000001</v>
      </c>
      <c r="N1054" s="148">
        <v>155.42599999999999</v>
      </c>
      <c r="O1054" s="148">
        <v>197.28700000000001</v>
      </c>
      <c r="P1054" s="148">
        <v>4.4050000000000002</v>
      </c>
      <c r="Q1054" s="21">
        <f t="shared" si="164"/>
        <v>382.28995799999996</v>
      </c>
      <c r="R1054" s="21">
        <f t="shared" si="165"/>
        <v>484.54371400000002</v>
      </c>
      <c r="S1054" s="21">
        <f t="shared" si="166"/>
        <v>303.23612600000001</v>
      </c>
      <c r="T1054" s="21">
        <f t="shared" si="167"/>
        <v>626.58351200000004</v>
      </c>
      <c r="U1054" s="22">
        <f t="shared" si="168"/>
        <v>1796.6533100000001</v>
      </c>
      <c r="V1054" s="39">
        <f t="shared" si="169"/>
        <v>0.94670418558771818</v>
      </c>
    </row>
    <row r="1055" spans="1:22">
      <c r="A1055">
        <v>1050</v>
      </c>
      <c r="B1055" s="155">
        <f t="shared" ref="B1055:B1118" si="170">+B1031+1</f>
        <v>41318</v>
      </c>
      <c r="C1055" s="148">
        <f t="shared" si="161"/>
        <v>2013</v>
      </c>
      <c r="D1055" s="148">
        <f t="shared" si="162"/>
        <v>2</v>
      </c>
      <c r="E1055" s="152">
        <v>18</v>
      </c>
      <c r="F1055" s="153">
        <v>278.86599999999999</v>
      </c>
      <c r="G1055" s="154">
        <v>527.13699999999994</v>
      </c>
      <c r="H1055" s="154">
        <v>290.97199999999998</v>
      </c>
      <c r="I1055" s="154">
        <v>739.47900000000004</v>
      </c>
      <c r="J1055" s="151">
        <v>8.327</v>
      </c>
      <c r="K1055" s="149">
        <f t="shared" si="163"/>
        <v>1844.7809999999999</v>
      </c>
      <c r="L1055" s="148">
        <v>140.57499999999999</v>
      </c>
      <c r="M1055" s="148">
        <v>147.20699999999999</v>
      </c>
      <c r="N1055" s="148">
        <v>136.05199999999999</v>
      </c>
      <c r="O1055" s="148">
        <v>197.59399999999999</v>
      </c>
      <c r="P1055" s="148">
        <v>4.4050000000000002</v>
      </c>
      <c r="Q1055" s="21">
        <f t="shared" si="164"/>
        <v>394.03172499999994</v>
      </c>
      <c r="R1055" s="21">
        <f t="shared" si="165"/>
        <v>470.62077899999997</v>
      </c>
      <c r="S1055" s="21">
        <f t="shared" si="166"/>
        <v>265.43745200000001</v>
      </c>
      <c r="T1055" s="21">
        <f t="shared" si="167"/>
        <v>627.55854399999998</v>
      </c>
      <c r="U1055" s="22">
        <f t="shared" si="168"/>
        <v>1757.6484999999998</v>
      </c>
      <c r="V1055" s="39">
        <f t="shared" si="169"/>
        <v>0.95276810634975095</v>
      </c>
    </row>
    <row r="1056" spans="1:22">
      <c r="A1056">
        <v>1051</v>
      </c>
      <c r="B1056" s="155">
        <f t="shared" si="170"/>
        <v>41318</v>
      </c>
      <c r="C1056" s="148">
        <f t="shared" si="161"/>
        <v>2013</v>
      </c>
      <c r="D1056" s="148">
        <f t="shared" si="162"/>
        <v>2</v>
      </c>
      <c r="E1056" s="152">
        <v>19</v>
      </c>
      <c r="F1056" s="153">
        <v>279.76400000000001</v>
      </c>
      <c r="G1056" s="154">
        <v>510.39100000000002</v>
      </c>
      <c r="H1056" s="154">
        <v>246.84</v>
      </c>
      <c r="I1056" s="154">
        <v>740.16</v>
      </c>
      <c r="J1056" s="151">
        <v>8.3450000000000006</v>
      </c>
      <c r="K1056" s="149">
        <f t="shared" si="163"/>
        <v>1785.4999999999998</v>
      </c>
      <c r="L1056" s="148">
        <v>141.09200000000001</v>
      </c>
      <c r="M1056" s="148">
        <v>142.96799999999999</v>
      </c>
      <c r="N1056" s="148">
        <v>116.875</v>
      </c>
      <c r="O1056" s="148">
        <v>197.78800000000001</v>
      </c>
      <c r="P1056" s="148">
        <v>4.4050000000000002</v>
      </c>
      <c r="Q1056" s="21">
        <f t="shared" si="164"/>
        <v>395.48087600000002</v>
      </c>
      <c r="R1056" s="21">
        <f t="shared" si="165"/>
        <v>457.06869599999999</v>
      </c>
      <c r="S1056" s="21">
        <f t="shared" si="166"/>
        <v>228.02312500000002</v>
      </c>
      <c r="T1056" s="21">
        <f t="shared" si="167"/>
        <v>628.17468800000006</v>
      </c>
      <c r="U1056" s="22">
        <f t="shared" si="168"/>
        <v>1708.7473850000001</v>
      </c>
      <c r="V1056" s="39">
        <f t="shared" si="169"/>
        <v>0.9570133772052648</v>
      </c>
    </row>
    <row r="1057" spans="1:22">
      <c r="A1057">
        <v>1052</v>
      </c>
      <c r="B1057" s="155">
        <f t="shared" si="170"/>
        <v>41318</v>
      </c>
      <c r="C1057" s="148">
        <f t="shared" si="161"/>
        <v>2013</v>
      </c>
      <c r="D1057" s="148">
        <f t="shared" si="162"/>
        <v>2</v>
      </c>
      <c r="E1057" s="152">
        <v>20</v>
      </c>
      <c r="F1057" s="153">
        <v>276.94499999999999</v>
      </c>
      <c r="G1057" s="154">
        <v>502.91</v>
      </c>
      <c r="H1057" s="154">
        <v>190.19</v>
      </c>
      <c r="I1057" s="154">
        <v>740.36800000000005</v>
      </c>
      <c r="J1057" s="151">
        <v>8.3989999999999991</v>
      </c>
      <c r="K1057" s="149">
        <f t="shared" si="163"/>
        <v>1718.8119999999999</v>
      </c>
      <c r="L1057" s="148">
        <v>139.68899999999999</v>
      </c>
      <c r="M1057" s="148">
        <v>139.05799999999999</v>
      </c>
      <c r="N1057" s="148">
        <v>86.234999999999999</v>
      </c>
      <c r="O1057" s="148">
        <v>197.84</v>
      </c>
      <c r="P1057" s="148">
        <v>4.4050000000000002</v>
      </c>
      <c r="Q1057" s="21">
        <f t="shared" si="164"/>
        <v>391.54826699999995</v>
      </c>
      <c r="R1057" s="21">
        <f t="shared" si="165"/>
        <v>444.56842599999999</v>
      </c>
      <c r="S1057" s="21">
        <f t="shared" si="166"/>
        <v>168.244485</v>
      </c>
      <c r="T1057" s="21">
        <f t="shared" si="167"/>
        <v>628.33984000000009</v>
      </c>
      <c r="U1057" s="22">
        <f t="shared" si="168"/>
        <v>1632.701018</v>
      </c>
      <c r="V1057" s="39">
        <f t="shared" si="169"/>
        <v>0.94990087223035446</v>
      </c>
    </row>
    <row r="1058" spans="1:22">
      <c r="A1058">
        <v>1053</v>
      </c>
      <c r="B1058" s="155">
        <f t="shared" si="170"/>
        <v>41318</v>
      </c>
      <c r="C1058" s="148">
        <f t="shared" si="161"/>
        <v>2013</v>
      </c>
      <c r="D1058" s="148">
        <f t="shared" si="162"/>
        <v>2</v>
      </c>
      <c r="E1058" s="152">
        <v>21</v>
      </c>
      <c r="F1058" s="153">
        <v>275.45600000000002</v>
      </c>
      <c r="G1058" s="154">
        <v>501.62</v>
      </c>
      <c r="H1058" s="154">
        <v>301.52300000000002</v>
      </c>
      <c r="I1058" s="154">
        <v>755.60500000000002</v>
      </c>
      <c r="J1058" s="151">
        <v>8.5120000000000005</v>
      </c>
      <c r="K1058" s="149">
        <f t="shared" si="163"/>
        <v>1842.7160000000001</v>
      </c>
      <c r="L1058" s="148">
        <v>139.17099999999999</v>
      </c>
      <c r="M1058" s="148">
        <v>138.62799999999999</v>
      </c>
      <c r="N1058" s="148">
        <v>125.82899999999999</v>
      </c>
      <c r="O1058" s="148">
        <v>203.876</v>
      </c>
      <c r="P1058" s="148">
        <v>4.4050000000000002</v>
      </c>
      <c r="Q1058" s="21">
        <f t="shared" si="164"/>
        <v>390.09631299999995</v>
      </c>
      <c r="R1058" s="21">
        <f t="shared" si="165"/>
        <v>443.19371599999994</v>
      </c>
      <c r="S1058" s="21">
        <f t="shared" si="166"/>
        <v>245.492379</v>
      </c>
      <c r="T1058" s="21">
        <f t="shared" si="167"/>
        <v>647.510176</v>
      </c>
      <c r="U1058" s="22">
        <f t="shared" si="168"/>
        <v>1726.2925839999998</v>
      </c>
      <c r="V1058" s="39">
        <f t="shared" si="169"/>
        <v>0.93681966401767813</v>
      </c>
    </row>
    <row r="1059" spans="1:22">
      <c r="A1059">
        <v>1054</v>
      </c>
      <c r="B1059" s="155">
        <f t="shared" si="170"/>
        <v>41318</v>
      </c>
      <c r="C1059" s="148">
        <f t="shared" si="161"/>
        <v>2013</v>
      </c>
      <c r="D1059" s="148">
        <f t="shared" si="162"/>
        <v>2</v>
      </c>
      <c r="E1059" s="152">
        <v>22</v>
      </c>
      <c r="F1059" s="153">
        <v>274.363</v>
      </c>
      <c r="G1059" s="154">
        <v>461.37400000000002</v>
      </c>
      <c r="H1059" s="154">
        <v>378.45600000000002</v>
      </c>
      <c r="I1059" s="154">
        <v>760.95500000000004</v>
      </c>
      <c r="J1059" s="151">
        <v>8.6539999999999999</v>
      </c>
      <c r="K1059" s="149">
        <f t="shared" si="163"/>
        <v>1883.8020000000001</v>
      </c>
      <c r="L1059" s="148">
        <v>138.499</v>
      </c>
      <c r="M1059" s="148">
        <v>129.03399999999999</v>
      </c>
      <c r="N1059" s="148">
        <v>161.11799999999999</v>
      </c>
      <c r="O1059" s="148">
        <v>205.80699999999999</v>
      </c>
      <c r="P1059" s="148">
        <v>4.4050000000000002</v>
      </c>
      <c r="Q1059" s="21">
        <f t="shared" si="164"/>
        <v>388.21269699999999</v>
      </c>
      <c r="R1059" s="21">
        <f t="shared" si="165"/>
        <v>412.52169799999996</v>
      </c>
      <c r="S1059" s="21">
        <f t="shared" si="166"/>
        <v>314.34121800000003</v>
      </c>
      <c r="T1059" s="21">
        <f t="shared" si="167"/>
        <v>653.64303199999995</v>
      </c>
      <c r="U1059" s="22">
        <f t="shared" si="168"/>
        <v>1768.7186449999999</v>
      </c>
      <c r="V1059" s="39">
        <f t="shared" si="169"/>
        <v>0.93890899627455526</v>
      </c>
    </row>
    <row r="1060" spans="1:22">
      <c r="A1060">
        <v>1055</v>
      </c>
      <c r="B1060" s="155">
        <f t="shared" si="170"/>
        <v>41318</v>
      </c>
      <c r="C1060" s="148">
        <f t="shared" si="161"/>
        <v>2013</v>
      </c>
      <c r="D1060" s="148">
        <f t="shared" si="162"/>
        <v>2</v>
      </c>
      <c r="E1060" s="152">
        <v>23</v>
      </c>
      <c r="F1060" s="153">
        <v>280.02199999999999</v>
      </c>
      <c r="G1060" s="154">
        <v>459.01299999999998</v>
      </c>
      <c r="H1060" s="154">
        <v>387.21199999999999</v>
      </c>
      <c r="I1060" s="154">
        <v>751.92200000000003</v>
      </c>
      <c r="J1060" s="151">
        <v>8.6850000000000005</v>
      </c>
      <c r="K1060" s="149">
        <f t="shared" si="163"/>
        <v>1886.8539999999998</v>
      </c>
      <c r="L1060" s="148">
        <v>141.37799999999999</v>
      </c>
      <c r="M1060" s="148">
        <v>128.59299999999999</v>
      </c>
      <c r="N1060" s="148">
        <v>164.94</v>
      </c>
      <c r="O1060" s="148">
        <v>203.10900000000001</v>
      </c>
      <c r="P1060" s="148">
        <v>4.4050000000000002</v>
      </c>
      <c r="Q1060" s="21">
        <f t="shared" si="164"/>
        <v>396.28253399999994</v>
      </c>
      <c r="R1060" s="21">
        <f t="shared" si="165"/>
        <v>411.11182099999996</v>
      </c>
      <c r="S1060" s="21">
        <f t="shared" si="166"/>
        <v>321.79793999999998</v>
      </c>
      <c r="T1060" s="21">
        <f t="shared" si="167"/>
        <v>645.07418400000006</v>
      </c>
      <c r="U1060" s="22">
        <f t="shared" si="168"/>
        <v>1774.2664789999999</v>
      </c>
      <c r="V1060" s="39">
        <f t="shared" si="169"/>
        <v>0.94033056028712347</v>
      </c>
    </row>
    <row r="1061" spans="1:22">
      <c r="A1061">
        <v>1056</v>
      </c>
      <c r="B1061" s="155">
        <f t="shared" si="170"/>
        <v>41318</v>
      </c>
      <c r="C1061" s="148">
        <f t="shared" si="161"/>
        <v>2013</v>
      </c>
      <c r="D1061" s="148">
        <f t="shared" si="162"/>
        <v>2</v>
      </c>
      <c r="E1061" s="152">
        <v>24</v>
      </c>
      <c r="F1061" s="153">
        <v>283.45699999999999</v>
      </c>
      <c r="G1061" s="154">
        <v>453.56700000000001</v>
      </c>
      <c r="H1061" s="154">
        <v>325.52300000000002</v>
      </c>
      <c r="I1061" s="154">
        <v>730.46900000000005</v>
      </c>
      <c r="J1061" s="151">
        <v>8.7759999999999998</v>
      </c>
      <c r="K1061" s="149">
        <f t="shared" si="163"/>
        <v>1801.7920000000001</v>
      </c>
      <c r="L1061" s="148">
        <v>143.488</v>
      </c>
      <c r="M1061" s="148">
        <v>126.849</v>
      </c>
      <c r="N1061" s="148">
        <v>147.536</v>
      </c>
      <c r="O1061" s="148">
        <v>195.15700000000001</v>
      </c>
      <c r="P1061" s="148">
        <v>4.0149999999999997</v>
      </c>
      <c r="Q1061" s="21">
        <f t="shared" si="164"/>
        <v>402.19686400000001</v>
      </c>
      <c r="R1061" s="21">
        <f t="shared" si="165"/>
        <v>405.53625300000004</v>
      </c>
      <c r="S1061" s="21">
        <f t="shared" si="166"/>
        <v>287.842736</v>
      </c>
      <c r="T1061" s="21">
        <f t="shared" si="167"/>
        <v>619.81863200000009</v>
      </c>
      <c r="U1061" s="22">
        <f t="shared" si="168"/>
        <v>1715.3944850000003</v>
      </c>
      <c r="V1061" s="39">
        <f t="shared" si="169"/>
        <v>0.95204911832220374</v>
      </c>
    </row>
    <row r="1062" spans="1:22">
      <c r="A1062">
        <v>1057</v>
      </c>
      <c r="B1062" s="155">
        <f t="shared" si="170"/>
        <v>41319</v>
      </c>
      <c r="C1062" s="148">
        <f t="shared" si="161"/>
        <v>2013</v>
      </c>
      <c r="D1062" s="148">
        <f t="shared" si="162"/>
        <v>2</v>
      </c>
      <c r="E1062" s="152">
        <v>1</v>
      </c>
      <c r="F1062" s="153">
        <v>277.589</v>
      </c>
      <c r="G1062" s="154">
        <v>453.99400000000003</v>
      </c>
      <c r="H1062" s="154">
        <v>448.10300000000001</v>
      </c>
      <c r="I1062" s="154">
        <v>522.30799999999999</v>
      </c>
      <c r="J1062" s="151">
        <v>8.7210000000000001</v>
      </c>
      <c r="K1062" s="149">
        <f t="shared" si="163"/>
        <v>1710.7150000000001</v>
      </c>
      <c r="L1062" s="148">
        <v>140.202</v>
      </c>
      <c r="M1062" s="148">
        <v>127.61</v>
      </c>
      <c r="N1062" s="148">
        <v>185.10499999999999</v>
      </c>
      <c r="O1062" s="148">
        <v>138.96</v>
      </c>
      <c r="P1062" s="148">
        <v>3.8460000000000001</v>
      </c>
      <c r="Q1062" s="21">
        <f t="shared" si="164"/>
        <v>392.98620599999998</v>
      </c>
      <c r="R1062" s="21">
        <f t="shared" si="165"/>
        <v>407.96917000000002</v>
      </c>
      <c r="S1062" s="21">
        <f t="shared" si="166"/>
        <v>361.13985500000001</v>
      </c>
      <c r="T1062" s="21">
        <f t="shared" si="167"/>
        <v>441.33696000000003</v>
      </c>
      <c r="U1062" s="22">
        <f t="shared" si="168"/>
        <v>1603.4321910000001</v>
      </c>
      <c r="V1062" s="39">
        <f t="shared" si="169"/>
        <v>0.93728773699885715</v>
      </c>
    </row>
    <row r="1063" spans="1:22">
      <c r="A1063">
        <v>1058</v>
      </c>
      <c r="B1063" s="155">
        <f t="shared" si="170"/>
        <v>41319</v>
      </c>
      <c r="C1063" s="148">
        <f t="shared" si="161"/>
        <v>2013</v>
      </c>
      <c r="D1063" s="148">
        <f t="shared" si="162"/>
        <v>2</v>
      </c>
      <c r="E1063" s="152">
        <v>2</v>
      </c>
      <c r="F1063" s="153">
        <v>277.60399999999998</v>
      </c>
      <c r="G1063" s="154">
        <v>456.89800000000002</v>
      </c>
      <c r="H1063" s="154">
        <v>659.98099999999999</v>
      </c>
      <c r="I1063" s="154">
        <v>262.11799999999999</v>
      </c>
      <c r="J1063" s="151">
        <v>8.8439999999999994</v>
      </c>
      <c r="K1063" s="149">
        <f t="shared" si="163"/>
        <v>1665.4449999999999</v>
      </c>
      <c r="L1063" s="148">
        <v>140.404</v>
      </c>
      <c r="M1063" s="148">
        <v>128.28299999999999</v>
      </c>
      <c r="N1063" s="148">
        <v>238.517</v>
      </c>
      <c r="O1063" s="148">
        <v>68.882000000000005</v>
      </c>
      <c r="P1063" s="148">
        <v>3.419</v>
      </c>
      <c r="Q1063" s="21">
        <f t="shared" si="164"/>
        <v>393.552412</v>
      </c>
      <c r="R1063" s="21">
        <f t="shared" si="165"/>
        <v>410.12075099999998</v>
      </c>
      <c r="S1063" s="21">
        <f t="shared" si="166"/>
        <v>465.34666700000002</v>
      </c>
      <c r="T1063" s="21">
        <f t="shared" si="167"/>
        <v>218.76923200000002</v>
      </c>
      <c r="U1063" s="22">
        <f t="shared" si="168"/>
        <v>1487.7890620000001</v>
      </c>
      <c r="V1063" s="39">
        <f t="shared" si="169"/>
        <v>0.89332824680490808</v>
      </c>
    </row>
    <row r="1064" spans="1:22">
      <c r="A1064">
        <v>1059</v>
      </c>
      <c r="B1064" s="155">
        <f t="shared" si="170"/>
        <v>41319</v>
      </c>
      <c r="C1064" s="148">
        <f t="shared" si="161"/>
        <v>2013</v>
      </c>
      <c r="D1064" s="148">
        <f t="shared" si="162"/>
        <v>2</v>
      </c>
      <c r="E1064" s="152">
        <v>3</v>
      </c>
      <c r="F1064" s="153">
        <v>279.06599999999997</v>
      </c>
      <c r="G1064" s="154">
        <v>459.23700000000002</v>
      </c>
      <c r="H1064" s="154">
        <v>576.553</v>
      </c>
      <c r="I1064" s="154">
        <v>211.16</v>
      </c>
      <c r="J1064" s="151">
        <v>8.7850000000000001</v>
      </c>
      <c r="K1064" s="149">
        <f t="shared" si="163"/>
        <v>1534.8010000000002</v>
      </c>
      <c r="L1064" s="148">
        <v>140.92400000000001</v>
      </c>
      <c r="M1064" s="148">
        <v>128.06299999999999</v>
      </c>
      <c r="N1064" s="148">
        <v>213.22399999999999</v>
      </c>
      <c r="O1064" s="148">
        <v>55.430999999999997</v>
      </c>
      <c r="P1064" s="148">
        <v>3.419</v>
      </c>
      <c r="Q1064" s="21">
        <f t="shared" si="164"/>
        <v>395.009972</v>
      </c>
      <c r="R1064" s="21">
        <f t="shared" si="165"/>
        <v>409.41741099999996</v>
      </c>
      <c r="S1064" s="21">
        <f t="shared" si="166"/>
        <v>416.000024</v>
      </c>
      <c r="T1064" s="21">
        <f t="shared" si="167"/>
        <v>176.048856</v>
      </c>
      <c r="U1064" s="22">
        <f t="shared" si="168"/>
        <v>1396.476263</v>
      </c>
      <c r="V1064" s="39">
        <f t="shared" si="169"/>
        <v>0.90987448079588162</v>
      </c>
    </row>
    <row r="1065" spans="1:22">
      <c r="A1065">
        <v>1060</v>
      </c>
      <c r="B1065" s="155">
        <f t="shared" si="170"/>
        <v>41319</v>
      </c>
      <c r="C1065" s="148">
        <f t="shared" si="161"/>
        <v>2013</v>
      </c>
      <c r="D1065" s="148">
        <f t="shared" si="162"/>
        <v>2</v>
      </c>
      <c r="E1065" s="152">
        <v>4</v>
      </c>
      <c r="F1065" s="153">
        <v>282.30599999999998</v>
      </c>
      <c r="G1065" s="154">
        <v>460.42399999999998</v>
      </c>
      <c r="H1065" s="154">
        <v>632.69299999999998</v>
      </c>
      <c r="I1065" s="154">
        <v>146.61600000000001</v>
      </c>
      <c r="J1065" s="151">
        <v>8.7899999999999991</v>
      </c>
      <c r="K1065" s="149">
        <f t="shared" si="163"/>
        <v>1530.829</v>
      </c>
      <c r="L1065" s="148">
        <v>142.26499999999999</v>
      </c>
      <c r="M1065" s="148">
        <v>118.455</v>
      </c>
      <c r="N1065" s="148">
        <v>215.05699999999999</v>
      </c>
      <c r="O1065" s="148">
        <v>38.567999999999998</v>
      </c>
      <c r="P1065" s="148">
        <v>3.419</v>
      </c>
      <c r="Q1065" s="21">
        <f t="shared" si="164"/>
        <v>398.76879499999995</v>
      </c>
      <c r="R1065" s="21">
        <f t="shared" si="165"/>
        <v>378.70063499999998</v>
      </c>
      <c r="S1065" s="21">
        <f t="shared" si="166"/>
        <v>419.57620700000001</v>
      </c>
      <c r="T1065" s="21">
        <f t="shared" si="167"/>
        <v>122.491968</v>
      </c>
      <c r="U1065" s="22">
        <f t="shared" si="168"/>
        <v>1319.537605</v>
      </c>
      <c r="V1065" s="39">
        <f t="shared" si="169"/>
        <v>0.86197583466213401</v>
      </c>
    </row>
    <row r="1066" spans="1:22">
      <c r="A1066">
        <v>1061</v>
      </c>
      <c r="B1066" s="155">
        <f t="shared" si="170"/>
        <v>41319</v>
      </c>
      <c r="C1066" s="148">
        <f t="shared" si="161"/>
        <v>2013</v>
      </c>
      <c r="D1066" s="148">
        <f t="shared" si="162"/>
        <v>2</v>
      </c>
      <c r="E1066" s="152">
        <v>5</v>
      </c>
      <c r="F1066" s="153">
        <v>286.84399999999999</v>
      </c>
      <c r="G1066" s="154">
        <v>406.71499999999997</v>
      </c>
      <c r="H1066" s="154">
        <v>693.12300000000005</v>
      </c>
      <c r="I1066" s="154">
        <v>126.49</v>
      </c>
      <c r="J1066" s="151">
        <v>8.91</v>
      </c>
      <c r="K1066" s="149">
        <f t="shared" si="163"/>
        <v>1522.0820000000001</v>
      </c>
      <c r="L1066" s="148">
        <v>144.98500000000001</v>
      </c>
      <c r="M1066" s="148">
        <v>106.93300000000001</v>
      </c>
      <c r="N1066" s="148">
        <v>232.43</v>
      </c>
      <c r="O1066" s="148">
        <v>33.192</v>
      </c>
      <c r="P1066" s="148">
        <v>3.419</v>
      </c>
      <c r="Q1066" s="21">
        <f t="shared" si="164"/>
        <v>406.39295500000003</v>
      </c>
      <c r="R1066" s="21">
        <f t="shared" si="165"/>
        <v>341.86480100000006</v>
      </c>
      <c r="S1066" s="21">
        <f t="shared" si="166"/>
        <v>453.47093000000001</v>
      </c>
      <c r="T1066" s="21">
        <f t="shared" si="167"/>
        <v>105.41779200000001</v>
      </c>
      <c r="U1066" s="22">
        <f t="shared" si="168"/>
        <v>1307.1464780000001</v>
      </c>
      <c r="V1066" s="39">
        <f t="shared" si="169"/>
        <v>0.85878847394555613</v>
      </c>
    </row>
    <row r="1067" spans="1:22">
      <c r="A1067">
        <v>1062</v>
      </c>
      <c r="B1067" s="155">
        <f t="shared" si="170"/>
        <v>41319</v>
      </c>
      <c r="C1067" s="148">
        <f t="shared" si="161"/>
        <v>2013</v>
      </c>
      <c r="D1067" s="148">
        <f t="shared" si="162"/>
        <v>2</v>
      </c>
      <c r="E1067" s="152">
        <v>6</v>
      </c>
      <c r="F1067" s="153">
        <v>265.28199999999998</v>
      </c>
      <c r="G1067" s="154">
        <v>351.95499999999998</v>
      </c>
      <c r="H1067" s="154">
        <v>740.68</v>
      </c>
      <c r="I1067" s="154">
        <v>108.254</v>
      </c>
      <c r="J1067" s="151">
        <v>5.0149999999999997</v>
      </c>
      <c r="K1067" s="149">
        <f t="shared" si="163"/>
        <v>1471.1859999999999</v>
      </c>
      <c r="L1067" s="148">
        <v>135.31899999999999</v>
      </c>
      <c r="M1067" s="148">
        <v>99.299000000000007</v>
      </c>
      <c r="N1067" s="148">
        <v>259.81599999999997</v>
      </c>
      <c r="O1067" s="148">
        <v>28.344999999999999</v>
      </c>
      <c r="P1067" s="148">
        <v>3.419</v>
      </c>
      <c r="Q1067" s="21">
        <f t="shared" si="164"/>
        <v>379.29915699999998</v>
      </c>
      <c r="R1067" s="21">
        <f t="shared" si="165"/>
        <v>317.45890300000002</v>
      </c>
      <c r="S1067" s="21">
        <f t="shared" si="166"/>
        <v>506.90101599999997</v>
      </c>
      <c r="T1067" s="21">
        <f t="shared" si="167"/>
        <v>90.023719999999997</v>
      </c>
      <c r="U1067" s="22">
        <f t="shared" si="168"/>
        <v>1293.6827959999998</v>
      </c>
      <c r="V1067" s="39">
        <f t="shared" si="169"/>
        <v>0.87934686436657217</v>
      </c>
    </row>
    <row r="1068" spans="1:22">
      <c r="A1068">
        <v>1063</v>
      </c>
      <c r="B1068" s="155">
        <f t="shared" si="170"/>
        <v>41319</v>
      </c>
      <c r="C1068" s="148">
        <f t="shared" si="161"/>
        <v>2013</v>
      </c>
      <c r="D1068" s="148">
        <f t="shared" si="162"/>
        <v>2</v>
      </c>
      <c r="E1068" s="152">
        <v>7</v>
      </c>
      <c r="F1068" s="153">
        <v>248.09700000000001</v>
      </c>
      <c r="G1068" s="154">
        <v>318.48500000000001</v>
      </c>
      <c r="H1068" s="154">
        <v>845.78499999999997</v>
      </c>
      <c r="I1068" s="154">
        <v>148.20400000000001</v>
      </c>
      <c r="J1068" s="151">
        <v>0</v>
      </c>
      <c r="K1068" s="149">
        <f t="shared" si="163"/>
        <v>1560.5709999999999</v>
      </c>
      <c r="L1068" s="148">
        <v>128.953</v>
      </c>
      <c r="M1068" s="148">
        <v>93.867999999999995</v>
      </c>
      <c r="N1068" s="148">
        <v>284.221</v>
      </c>
      <c r="O1068" s="148">
        <v>43.329000000000001</v>
      </c>
      <c r="P1068" s="148">
        <v>0</v>
      </c>
      <c r="Q1068" s="21">
        <f t="shared" si="164"/>
        <v>361.45525900000001</v>
      </c>
      <c r="R1068" s="21">
        <f t="shared" si="165"/>
        <v>300.09599600000001</v>
      </c>
      <c r="S1068" s="21">
        <f t="shared" si="166"/>
        <v>554.51517100000001</v>
      </c>
      <c r="T1068" s="21">
        <f t="shared" si="167"/>
        <v>137.61290400000001</v>
      </c>
      <c r="U1068" s="22">
        <f t="shared" si="168"/>
        <v>1353.6793300000002</v>
      </c>
      <c r="V1068" s="39">
        <f t="shared" si="169"/>
        <v>0.8674256602230852</v>
      </c>
    </row>
    <row r="1069" spans="1:22">
      <c r="A1069">
        <v>1064</v>
      </c>
      <c r="B1069" s="155">
        <f t="shared" si="170"/>
        <v>41319</v>
      </c>
      <c r="C1069" s="148">
        <f t="shared" si="161"/>
        <v>2013</v>
      </c>
      <c r="D1069" s="148">
        <f t="shared" si="162"/>
        <v>2</v>
      </c>
      <c r="E1069" s="152">
        <v>8</v>
      </c>
      <c r="F1069" s="153">
        <v>245.95400000000001</v>
      </c>
      <c r="G1069" s="154">
        <v>330.29199999999997</v>
      </c>
      <c r="H1069" s="154">
        <v>704.43799999999999</v>
      </c>
      <c r="I1069" s="154">
        <v>195.86500000000001</v>
      </c>
      <c r="J1069" s="151">
        <v>0</v>
      </c>
      <c r="K1069" s="149">
        <f t="shared" si="163"/>
        <v>1476.549</v>
      </c>
      <c r="L1069" s="148">
        <v>127.18300000000001</v>
      </c>
      <c r="M1069" s="148">
        <v>97.09</v>
      </c>
      <c r="N1069" s="148">
        <v>247.17699999999999</v>
      </c>
      <c r="O1069" s="148">
        <v>56.085999999999999</v>
      </c>
      <c r="P1069" s="148">
        <v>0</v>
      </c>
      <c r="Q1069" s="21">
        <f t="shared" si="164"/>
        <v>356.49394899999999</v>
      </c>
      <c r="R1069" s="21">
        <f t="shared" si="165"/>
        <v>310.39672999999999</v>
      </c>
      <c r="S1069" s="21">
        <f t="shared" si="166"/>
        <v>482.24232699999999</v>
      </c>
      <c r="T1069" s="21">
        <f t="shared" si="167"/>
        <v>178.12913600000002</v>
      </c>
      <c r="U1069" s="22">
        <f t="shared" si="168"/>
        <v>1327.262142</v>
      </c>
      <c r="V1069" s="39">
        <f t="shared" si="169"/>
        <v>0.89889474849801809</v>
      </c>
    </row>
    <row r="1070" spans="1:22">
      <c r="A1070">
        <v>1065</v>
      </c>
      <c r="B1070" s="155">
        <f t="shared" si="170"/>
        <v>41319</v>
      </c>
      <c r="C1070" s="148">
        <f t="shared" si="161"/>
        <v>2013</v>
      </c>
      <c r="D1070" s="148">
        <f t="shared" si="162"/>
        <v>2</v>
      </c>
      <c r="E1070" s="152">
        <v>9</v>
      </c>
      <c r="F1070" s="153">
        <v>254.12700000000001</v>
      </c>
      <c r="G1070" s="154">
        <v>351.90699999999998</v>
      </c>
      <c r="H1070" s="154">
        <v>683.69500000000005</v>
      </c>
      <c r="I1070" s="154">
        <v>251.63499999999999</v>
      </c>
      <c r="J1070" s="151">
        <v>0</v>
      </c>
      <c r="K1070" s="149">
        <f t="shared" si="163"/>
        <v>1541.364</v>
      </c>
      <c r="L1070" s="148">
        <v>131.18199999999999</v>
      </c>
      <c r="M1070" s="148">
        <v>102.886</v>
      </c>
      <c r="N1070" s="148">
        <v>255.47300000000001</v>
      </c>
      <c r="O1070" s="148">
        <v>70.787999999999997</v>
      </c>
      <c r="P1070" s="148">
        <v>0</v>
      </c>
      <c r="Q1070" s="21">
        <f t="shared" si="164"/>
        <v>367.70314599999995</v>
      </c>
      <c r="R1070" s="21">
        <f t="shared" si="165"/>
        <v>328.92654199999998</v>
      </c>
      <c r="S1070" s="21">
        <f t="shared" si="166"/>
        <v>498.42782300000005</v>
      </c>
      <c r="T1070" s="21">
        <f t="shared" si="167"/>
        <v>224.822688</v>
      </c>
      <c r="U1070" s="22">
        <f t="shared" si="168"/>
        <v>1419.8801989999999</v>
      </c>
      <c r="V1070" s="39">
        <f t="shared" si="169"/>
        <v>0.9211842231945212</v>
      </c>
    </row>
    <row r="1071" spans="1:22">
      <c r="A1071">
        <v>1066</v>
      </c>
      <c r="B1071" s="155">
        <f t="shared" si="170"/>
        <v>41319</v>
      </c>
      <c r="C1071" s="148">
        <f t="shared" si="161"/>
        <v>2013</v>
      </c>
      <c r="D1071" s="148">
        <f t="shared" si="162"/>
        <v>2</v>
      </c>
      <c r="E1071" s="152">
        <v>10</v>
      </c>
      <c r="F1071" s="153">
        <v>254.37899999999999</v>
      </c>
      <c r="G1071" s="154">
        <v>380.59899999999999</v>
      </c>
      <c r="H1071" s="154">
        <v>471.505</v>
      </c>
      <c r="I1071" s="154">
        <v>474.08</v>
      </c>
      <c r="J1071" s="151">
        <v>0</v>
      </c>
      <c r="K1071" s="149">
        <f t="shared" si="163"/>
        <v>1580.5629999999999</v>
      </c>
      <c r="L1071" s="148">
        <v>130.93299999999999</v>
      </c>
      <c r="M1071" s="148">
        <v>115.876</v>
      </c>
      <c r="N1071" s="148">
        <v>202.471</v>
      </c>
      <c r="O1071" s="148">
        <v>130.01499999999999</v>
      </c>
      <c r="P1071" s="148">
        <v>0</v>
      </c>
      <c r="Q1071" s="21">
        <f t="shared" si="164"/>
        <v>367.00519899999995</v>
      </c>
      <c r="R1071" s="21">
        <f t="shared" si="165"/>
        <v>370.45557200000002</v>
      </c>
      <c r="S1071" s="21">
        <f t="shared" si="166"/>
        <v>395.02092100000004</v>
      </c>
      <c r="T1071" s="21">
        <f t="shared" si="167"/>
        <v>412.92764</v>
      </c>
      <c r="U1071" s="22">
        <f t="shared" si="168"/>
        <v>1545.4093320000002</v>
      </c>
      <c r="V1071" s="39">
        <f t="shared" si="169"/>
        <v>0.97775876823638175</v>
      </c>
    </row>
    <row r="1072" spans="1:22">
      <c r="A1072">
        <v>1067</v>
      </c>
      <c r="B1072" s="155">
        <f t="shared" si="170"/>
        <v>41319</v>
      </c>
      <c r="C1072" s="148">
        <f t="shared" si="161"/>
        <v>2013</v>
      </c>
      <c r="D1072" s="148">
        <f t="shared" si="162"/>
        <v>2</v>
      </c>
      <c r="E1072" s="152">
        <v>11</v>
      </c>
      <c r="F1072" s="153">
        <v>254.09899999999999</v>
      </c>
      <c r="G1072" s="154">
        <v>432.88799999999998</v>
      </c>
      <c r="H1072" s="154">
        <v>227.774</v>
      </c>
      <c r="I1072" s="154">
        <v>750.93</v>
      </c>
      <c r="J1072" s="151">
        <v>0</v>
      </c>
      <c r="K1072" s="149">
        <f t="shared" si="163"/>
        <v>1665.6909999999998</v>
      </c>
      <c r="L1072" s="148">
        <v>131.179</v>
      </c>
      <c r="M1072" s="148">
        <v>126.532</v>
      </c>
      <c r="N1072" s="148">
        <v>106.276</v>
      </c>
      <c r="O1072" s="148">
        <v>204.52600000000001</v>
      </c>
      <c r="P1072" s="148">
        <v>0</v>
      </c>
      <c r="Q1072" s="21">
        <f t="shared" si="164"/>
        <v>367.69473699999998</v>
      </c>
      <c r="R1072" s="21">
        <f t="shared" si="165"/>
        <v>404.52280400000001</v>
      </c>
      <c r="S1072" s="21">
        <f t="shared" si="166"/>
        <v>207.34447599999999</v>
      </c>
      <c r="T1072" s="21">
        <f t="shared" si="167"/>
        <v>649.57457600000009</v>
      </c>
      <c r="U1072" s="22">
        <f t="shared" si="168"/>
        <v>1629.1365930000002</v>
      </c>
      <c r="V1072" s="39">
        <f t="shared" si="169"/>
        <v>0.97805450890951584</v>
      </c>
    </row>
    <row r="1073" spans="1:22">
      <c r="A1073">
        <v>1068</v>
      </c>
      <c r="B1073" s="155">
        <f t="shared" si="170"/>
        <v>41319</v>
      </c>
      <c r="C1073" s="148">
        <f t="shared" si="161"/>
        <v>2013</v>
      </c>
      <c r="D1073" s="148">
        <f t="shared" si="162"/>
        <v>2</v>
      </c>
      <c r="E1073" s="152">
        <v>12</v>
      </c>
      <c r="F1073" s="153">
        <v>263.005</v>
      </c>
      <c r="G1073" s="154">
        <v>453.94200000000001</v>
      </c>
      <c r="H1073" s="154">
        <v>233.84</v>
      </c>
      <c r="I1073" s="154">
        <v>784.14499999999998</v>
      </c>
      <c r="J1073" s="151">
        <v>0</v>
      </c>
      <c r="K1073" s="149">
        <f t="shared" si="163"/>
        <v>1734.932</v>
      </c>
      <c r="L1073" s="148">
        <v>136.161</v>
      </c>
      <c r="M1073" s="148">
        <v>127.59399999999999</v>
      </c>
      <c r="N1073" s="148">
        <v>110.358</v>
      </c>
      <c r="O1073" s="148">
        <v>213.98400000000001</v>
      </c>
      <c r="P1073" s="148">
        <v>0</v>
      </c>
      <c r="Q1073" s="21">
        <f t="shared" si="164"/>
        <v>381.65928300000002</v>
      </c>
      <c r="R1073" s="21">
        <f t="shared" si="165"/>
        <v>407.91801799999996</v>
      </c>
      <c r="S1073" s="21">
        <f t="shared" si="166"/>
        <v>215.308458</v>
      </c>
      <c r="T1073" s="21">
        <f t="shared" si="167"/>
        <v>679.61318400000005</v>
      </c>
      <c r="U1073" s="22">
        <f t="shared" si="168"/>
        <v>1684.4989430000001</v>
      </c>
      <c r="V1073" s="39">
        <f t="shared" si="169"/>
        <v>0.97093081630865075</v>
      </c>
    </row>
    <row r="1074" spans="1:22">
      <c r="A1074">
        <v>1069</v>
      </c>
      <c r="B1074" s="155">
        <f t="shared" si="170"/>
        <v>41319</v>
      </c>
      <c r="C1074" s="148">
        <f t="shared" si="161"/>
        <v>2013</v>
      </c>
      <c r="D1074" s="148">
        <f t="shared" si="162"/>
        <v>2</v>
      </c>
      <c r="E1074" s="152">
        <v>13</v>
      </c>
      <c r="F1074" s="153">
        <v>266.99099999999999</v>
      </c>
      <c r="G1074" s="154">
        <v>487.81400000000002</v>
      </c>
      <c r="H1074" s="154">
        <v>247.244</v>
      </c>
      <c r="I1074" s="154">
        <v>783.09699999999998</v>
      </c>
      <c r="J1074" s="151">
        <v>7.4740000000000002</v>
      </c>
      <c r="K1074" s="149">
        <f t="shared" si="163"/>
        <v>1792.6200000000001</v>
      </c>
      <c r="L1074" s="148">
        <v>138.023</v>
      </c>
      <c r="M1074" s="148">
        <v>134.036</v>
      </c>
      <c r="N1074" s="148">
        <v>119.739</v>
      </c>
      <c r="O1074" s="148">
        <v>213.744</v>
      </c>
      <c r="P1074" s="148">
        <v>2.6589999999999998</v>
      </c>
      <c r="Q1074" s="21">
        <f t="shared" si="164"/>
        <v>386.878469</v>
      </c>
      <c r="R1074" s="21">
        <f t="shared" si="165"/>
        <v>428.51309200000003</v>
      </c>
      <c r="S1074" s="21">
        <f t="shared" si="166"/>
        <v>233.61078900000001</v>
      </c>
      <c r="T1074" s="21">
        <f t="shared" si="167"/>
        <v>678.85094400000003</v>
      </c>
      <c r="U1074" s="22">
        <f t="shared" si="168"/>
        <v>1727.853294</v>
      </c>
      <c r="V1074" s="39">
        <f t="shared" si="169"/>
        <v>0.96387036516383839</v>
      </c>
    </row>
    <row r="1075" spans="1:22">
      <c r="A1075">
        <v>1070</v>
      </c>
      <c r="B1075" s="155">
        <f t="shared" si="170"/>
        <v>41319</v>
      </c>
      <c r="C1075" s="148">
        <f t="shared" si="161"/>
        <v>2013</v>
      </c>
      <c r="D1075" s="148">
        <f t="shared" si="162"/>
        <v>2</v>
      </c>
      <c r="E1075" s="152">
        <v>14</v>
      </c>
      <c r="F1075" s="153">
        <v>265.26799999999997</v>
      </c>
      <c r="G1075" s="154">
        <v>490.76100000000002</v>
      </c>
      <c r="H1075" s="154">
        <v>361.38400000000001</v>
      </c>
      <c r="I1075" s="154">
        <v>736.85199999999998</v>
      </c>
      <c r="J1075" s="151">
        <v>8.4160000000000004</v>
      </c>
      <c r="K1075" s="149">
        <f t="shared" si="163"/>
        <v>1862.6809999999998</v>
      </c>
      <c r="L1075" s="148">
        <v>137.37799999999999</v>
      </c>
      <c r="M1075" s="148">
        <v>134.47900000000001</v>
      </c>
      <c r="N1075" s="148">
        <v>166.75200000000001</v>
      </c>
      <c r="O1075" s="148">
        <v>196.96799999999999</v>
      </c>
      <c r="P1075" s="148">
        <v>2.6589999999999998</v>
      </c>
      <c r="Q1075" s="21">
        <f t="shared" si="164"/>
        <v>385.07053399999995</v>
      </c>
      <c r="R1075" s="21">
        <f t="shared" si="165"/>
        <v>429.92936300000002</v>
      </c>
      <c r="S1075" s="21">
        <f t="shared" si="166"/>
        <v>325.33315200000004</v>
      </c>
      <c r="T1075" s="21">
        <f t="shared" si="167"/>
        <v>625.57036800000003</v>
      </c>
      <c r="U1075" s="22">
        <f t="shared" si="168"/>
        <v>1765.903417</v>
      </c>
      <c r="V1075" s="39">
        <f t="shared" si="169"/>
        <v>0.94804393076431237</v>
      </c>
    </row>
    <row r="1076" spans="1:22">
      <c r="A1076">
        <v>1071</v>
      </c>
      <c r="B1076" s="155">
        <f t="shared" si="170"/>
        <v>41319</v>
      </c>
      <c r="C1076" s="148">
        <f t="shared" si="161"/>
        <v>2013</v>
      </c>
      <c r="D1076" s="148">
        <f t="shared" si="162"/>
        <v>2</v>
      </c>
      <c r="E1076" s="152">
        <v>15</v>
      </c>
      <c r="F1076" s="153">
        <v>265.82799999999997</v>
      </c>
      <c r="G1076" s="154">
        <v>484.38400000000001</v>
      </c>
      <c r="H1076" s="154">
        <v>403.95800000000003</v>
      </c>
      <c r="I1076" s="154">
        <v>733.93600000000004</v>
      </c>
      <c r="J1076" s="151">
        <v>4.4020000000000001</v>
      </c>
      <c r="K1076" s="149">
        <f t="shared" si="163"/>
        <v>1892.5080000000003</v>
      </c>
      <c r="L1076" s="148">
        <v>137.858</v>
      </c>
      <c r="M1076" s="148">
        <v>133.13999999999999</v>
      </c>
      <c r="N1076" s="148">
        <v>179.17</v>
      </c>
      <c r="O1076" s="148">
        <v>196.2</v>
      </c>
      <c r="P1076" s="148">
        <v>2.6589999999999998</v>
      </c>
      <c r="Q1076" s="21">
        <f t="shared" si="164"/>
        <v>386.41597400000001</v>
      </c>
      <c r="R1076" s="21">
        <f t="shared" si="165"/>
        <v>425.64857999999998</v>
      </c>
      <c r="S1076" s="21">
        <f t="shared" si="166"/>
        <v>349.56067000000002</v>
      </c>
      <c r="T1076" s="21">
        <f t="shared" si="167"/>
        <v>623.13120000000004</v>
      </c>
      <c r="U1076" s="22">
        <f t="shared" si="168"/>
        <v>1784.7564240000002</v>
      </c>
      <c r="V1076" s="39">
        <f t="shared" si="169"/>
        <v>0.94306413711329085</v>
      </c>
    </row>
    <row r="1077" spans="1:22">
      <c r="A1077">
        <v>1072</v>
      </c>
      <c r="B1077" s="155">
        <f t="shared" si="170"/>
        <v>41319</v>
      </c>
      <c r="C1077" s="148">
        <f t="shared" si="161"/>
        <v>2013</v>
      </c>
      <c r="D1077" s="148">
        <f t="shared" si="162"/>
        <v>2</v>
      </c>
      <c r="E1077" s="152">
        <v>16</v>
      </c>
      <c r="F1077" s="153">
        <v>270.09500000000003</v>
      </c>
      <c r="G1077" s="154">
        <v>482.99200000000002</v>
      </c>
      <c r="H1077" s="154">
        <v>508.12200000000001</v>
      </c>
      <c r="I1077" s="154">
        <v>728.13</v>
      </c>
      <c r="J1077" s="151">
        <v>0</v>
      </c>
      <c r="K1077" s="149">
        <f t="shared" si="163"/>
        <v>1989.3389999999999</v>
      </c>
      <c r="L1077" s="148">
        <v>140.96100000000001</v>
      </c>
      <c r="M1077" s="148">
        <v>132.92699999999999</v>
      </c>
      <c r="N1077" s="148">
        <v>211.54499999999999</v>
      </c>
      <c r="O1077" s="148">
        <v>194.608</v>
      </c>
      <c r="P1077" s="148">
        <v>0</v>
      </c>
      <c r="Q1077" s="21">
        <f t="shared" si="164"/>
        <v>395.11368300000004</v>
      </c>
      <c r="R1077" s="21">
        <f t="shared" si="165"/>
        <v>424.96761899999996</v>
      </c>
      <c r="S1077" s="21">
        <f t="shared" si="166"/>
        <v>412.72429499999998</v>
      </c>
      <c r="T1077" s="21">
        <f t="shared" si="167"/>
        <v>618.07500800000003</v>
      </c>
      <c r="U1077" s="22">
        <f t="shared" si="168"/>
        <v>1850.8806050000001</v>
      </c>
      <c r="V1077" s="39">
        <f t="shared" si="169"/>
        <v>0.93039979862657907</v>
      </c>
    </row>
    <row r="1078" spans="1:22">
      <c r="A1078">
        <v>1073</v>
      </c>
      <c r="B1078" s="155">
        <f t="shared" si="170"/>
        <v>41319</v>
      </c>
      <c r="C1078" s="148">
        <f t="shared" si="161"/>
        <v>2013</v>
      </c>
      <c r="D1078" s="148">
        <f t="shared" si="162"/>
        <v>2</v>
      </c>
      <c r="E1078" s="152">
        <v>17</v>
      </c>
      <c r="F1078" s="153">
        <v>280.48</v>
      </c>
      <c r="G1078" s="154">
        <v>487.07900000000001</v>
      </c>
      <c r="H1078" s="154">
        <v>463.63600000000002</v>
      </c>
      <c r="I1078" s="154">
        <v>722.84199999999998</v>
      </c>
      <c r="J1078" s="151">
        <v>0</v>
      </c>
      <c r="K1078" s="149">
        <f t="shared" si="163"/>
        <v>1954.0369999999998</v>
      </c>
      <c r="L1078" s="148">
        <v>146.459</v>
      </c>
      <c r="M1078" s="148">
        <v>134.09700000000001</v>
      </c>
      <c r="N1078" s="148">
        <v>201.637</v>
      </c>
      <c r="O1078" s="148">
        <v>193.28200000000001</v>
      </c>
      <c r="P1078" s="148">
        <v>0</v>
      </c>
      <c r="Q1078" s="21">
        <f t="shared" si="164"/>
        <v>410.52457700000002</v>
      </c>
      <c r="R1078" s="21">
        <f t="shared" si="165"/>
        <v>428.70810900000004</v>
      </c>
      <c r="S1078" s="21">
        <f t="shared" si="166"/>
        <v>393.39378700000003</v>
      </c>
      <c r="T1078" s="21">
        <f t="shared" si="167"/>
        <v>613.86363200000005</v>
      </c>
      <c r="U1078" s="22">
        <f t="shared" si="168"/>
        <v>1846.4901050000001</v>
      </c>
      <c r="V1078" s="39">
        <f t="shared" si="169"/>
        <v>0.94496168956882609</v>
      </c>
    </row>
    <row r="1079" spans="1:22">
      <c r="A1079">
        <v>1074</v>
      </c>
      <c r="B1079" s="155">
        <f t="shared" si="170"/>
        <v>41319</v>
      </c>
      <c r="C1079" s="148">
        <f t="shared" si="161"/>
        <v>2013</v>
      </c>
      <c r="D1079" s="148">
        <f t="shared" si="162"/>
        <v>2</v>
      </c>
      <c r="E1079" s="152">
        <v>18</v>
      </c>
      <c r="F1079" s="153">
        <v>307.69600000000003</v>
      </c>
      <c r="G1079" s="154">
        <v>485.50200000000001</v>
      </c>
      <c r="H1079" s="154">
        <v>408.21</v>
      </c>
      <c r="I1079" s="154">
        <v>732.85</v>
      </c>
      <c r="J1079" s="151">
        <v>0</v>
      </c>
      <c r="K1079" s="149">
        <f t="shared" si="163"/>
        <v>1934.2580000000003</v>
      </c>
      <c r="L1079" s="148">
        <v>155.50200000000001</v>
      </c>
      <c r="M1079" s="148">
        <v>133.35</v>
      </c>
      <c r="N1079" s="148">
        <v>178.631</v>
      </c>
      <c r="O1079" s="148">
        <v>195.995</v>
      </c>
      <c r="P1079" s="148">
        <v>0</v>
      </c>
      <c r="Q1079" s="21">
        <f t="shared" si="164"/>
        <v>435.87210600000003</v>
      </c>
      <c r="R1079" s="21">
        <f t="shared" si="165"/>
        <v>426.31995000000001</v>
      </c>
      <c r="S1079" s="21">
        <f t="shared" si="166"/>
        <v>348.50908100000004</v>
      </c>
      <c r="T1079" s="21">
        <f t="shared" si="167"/>
        <v>622.48012000000006</v>
      </c>
      <c r="U1079" s="22">
        <f t="shared" si="168"/>
        <v>1833.1812570000002</v>
      </c>
      <c r="V1079" s="39">
        <f t="shared" si="169"/>
        <v>0.94774391885673981</v>
      </c>
    </row>
    <row r="1080" spans="1:22">
      <c r="A1080">
        <v>1075</v>
      </c>
      <c r="B1080" s="155">
        <f t="shared" si="170"/>
        <v>41319</v>
      </c>
      <c r="C1080" s="148">
        <f t="shared" si="161"/>
        <v>2013</v>
      </c>
      <c r="D1080" s="148">
        <f t="shared" si="162"/>
        <v>2</v>
      </c>
      <c r="E1080" s="152">
        <v>19</v>
      </c>
      <c r="F1080" s="153">
        <v>305.351</v>
      </c>
      <c r="G1080" s="154">
        <v>484.62</v>
      </c>
      <c r="H1080" s="154">
        <v>287.459</v>
      </c>
      <c r="I1080" s="154">
        <v>733.10599999999999</v>
      </c>
      <c r="J1080" s="151">
        <v>0</v>
      </c>
      <c r="K1080" s="149">
        <f t="shared" si="163"/>
        <v>1810.5360000000001</v>
      </c>
      <c r="L1080" s="148">
        <v>154.07499999999999</v>
      </c>
      <c r="M1080" s="148">
        <v>133.59299999999999</v>
      </c>
      <c r="N1080" s="148">
        <v>122.946</v>
      </c>
      <c r="O1080" s="148">
        <v>196.095</v>
      </c>
      <c r="P1080" s="148">
        <v>0</v>
      </c>
      <c r="Q1080" s="21">
        <f t="shared" si="164"/>
        <v>431.87222499999996</v>
      </c>
      <c r="R1080" s="21">
        <f t="shared" si="165"/>
        <v>427.09682099999998</v>
      </c>
      <c r="S1080" s="21">
        <f t="shared" si="166"/>
        <v>239.86764600000001</v>
      </c>
      <c r="T1080" s="21">
        <f t="shared" si="167"/>
        <v>622.79772000000003</v>
      </c>
      <c r="U1080" s="22">
        <f t="shared" si="168"/>
        <v>1721.6344119999999</v>
      </c>
      <c r="V1080" s="39">
        <f t="shared" si="169"/>
        <v>0.95089764136145305</v>
      </c>
    </row>
    <row r="1081" spans="1:22">
      <c r="A1081">
        <v>1076</v>
      </c>
      <c r="B1081" s="155">
        <f t="shared" si="170"/>
        <v>41319</v>
      </c>
      <c r="C1081" s="148">
        <f t="shared" si="161"/>
        <v>2013</v>
      </c>
      <c r="D1081" s="148">
        <f t="shared" si="162"/>
        <v>2</v>
      </c>
      <c r="E1081" s="152">
        <v>20</v>
      </c>
      <c r="F1081" s="153">
        <v>309.96899999999999</v>
      </c>
      <c r="G1081" s="154">
        <v>589.02300000000002</v>
      </c>
      <c r="H1081" s="154">
        <v>116.17</v>
      </c>
      <c r="I1081" s="154">
        <v>733.76499999999999</v>
      </c>
      <c r="J1081" s="151">
        <v>0</v>
      </c>
      <c r="K1081" s="149">
        <f t="shared" si="163"/>
        <v>1748.9269999999999</v>
      </c>
      <c r="L1081" s="148">
        <v>156.93799999999999</v>
      </c>
      <c r="M1081" s="148">
        <v>159.47399999999999</v>
      </c>
      <c r="N1081" s="148">
        <v>53.908000000000001</v>
      </c>
      <c r="O1081" s="148">
        <v>196.27500000000001</v>
      </c>
      <c r="P1081" s="148">
        <v>0</v>
      </c>
      <c r="Q1081" s="21">
        <f t="shared" si="164"/>
        <v>439.89721399999996</v>
      </c>
      <c r="R1081" s="21">
        <f t="shared" si="165"/>
        <v>509.83837799999998</v>
      </c>
      <c r="S1081" s="21">
        <f t="shared" si="166"/>
        <v>105.174508</v>
      </c>
      <c r="T1081" s="21">
        <f t="shared" si="167"/>
        <v>623.36940000000004</v>
      </c>
      <c r="U1081" s="22">
        <f t="shared" si="168"/>
        <v>1678.2795000000001</v>
      </c>
      <c r="V1081" s="39">
        <f t="shared" si="169"/>
        <v>0.95960523223668004</v>
      </c>
    </row>
    <row r="1082" spans="1:22">
      <c r="A1082">
        <v>1077</v>
      </c>
      <c r="B1082" s="155">
        <f t="shared" si="170"/>
        <v>41319</v>
      </c>
      <c r="C1082" s="148">
        <f t="shared" si="161"/>
        <v>2013</v>
      </c>
      <c r="D1082" s="148">
        <f t="shared" si="162"/>
        <v>2</v>
      </c>
      <c r="E1082" s="152">
        <v>21</v>
      </c>
      <c r="F1082" s="153">
        <v>310.63900000000001</v>
      </c>
      <c r="G1082" s="154">
        <v>760.06799999999998</v>
      </c>
      <c r="H1082" s="154">
        <v>21.474</v>
      </c>
      <c r="I1082" s="154">
        <v>744.73099999999999</v>
      </c>
      <c r="J1082" s="151">
        <v>0</v>
      </c>
      <c r="K1082" s="149">
        <f t="shared" si="163"/>
        <v>1836.9119999999998</v>
      </c>
      <c r="L1082" s="148">
        <v>156.50299999999999</v>
      </c>
      <c r="M1082" s="148">
        <v>213.93899999999999</v>
      </c>
      <c r="N1082" s="148">
        <v>6.8</v>
      </c>
      <c r="O1082" s="148">
        <v>199.09899999999999</v>
      </c>
      <c r="P1082" s="148">
        <v>0</v>
      </c>
      <c r="Q1082" s="21">
        <f t="shared" si="164"/>
        <v>438.67790899999994</v>
      </c>
      <c r="R1082" s="21">
        <f t="shared" si="165"/>
        <v>683.96298300000001</v>
      </c>
      <c r="S1082" s="21">
        <f t="shared" si="166"/>
        <v>13.2668</v>
      </c>
      <c r="T1082" s="21">
        <f t="shared" si="167"/>
        <v>632.33842400000003</v>
      </c>
      <c r="U1082" s="22">
        <f t="shared" si="168"/>
        <v>1768.246116</v>
      </c>
      <c r="V1082" s="39">
        <f t="shared" si="169"/>
        <v>0.96261884946039888</v>
      </c>
    </row>
    <row r="1083" spans="1:22">
      <c r="A1083">
        <v>1078</v>
      </c>
      <c r="B1083" s="155">
        <f t="shared" si="170"/>
        <v>41319</v>
      </c>
      <c r="C1083" s="148">
        <f t="shared" si="161"/>
        <v>2013</v>
      </c>
      <c r="D1083" s="148">
        <f t="shared" si="162"/>
        <v>2</v>
      </c>
      <c r="E1083" s="152">
        <v>22</v>
      </c>
      <c r="F1083" s="153">
        <v>309.11500000000001</v>
      </c>
      <c r="G1083" s="154">
        <v>763.83799999999997</v>
      </c>
      <c r="H1083" s="154">
        <v>110.206</v>
      </c>
      <c r="I1083" s="154">
        <v>749.01900000000001</v>
      </c>
      <c r="J1083" s="151">
        <v>0</v>
      </c>
      <c r="K1083" s="149">
        <f t="shared" si="163"/>
        <v>1932.1779999999999</v>
      </c>
      <c r="L1083" s="148">
        <v>156.37799999999999</v>
      </c>
      <c r="M1083" s="148">
        <v>214.11600000000001</v>
      </c>
      <c r="N1083" s="148">
        <v>48.515000000000001</v>
      </c>
      <c r="O1083" s="148">
        <v>200.22900000000001</v>
      </c>
      <c r="P1083" s="148">
        <v>0</v>
      </c>
      <c r="Q1083" s="21">
        <f t="shared" si="164"/>
        <v>438.32753399999996</v>
      </c>
      <c r="R1083" s="21">
        <f t="shared" si="165"/>
        <v>684.52885200000003</v>
      </c>
      <c r="S1083" s="21">
        <f t="shared" si="166"/>
        <v>94.652765000000002</v>
      </c>
      <c r="T1083" s="21">
        <f t="shared" si="167"/>
        <v>635.92730400000005</v>
      </c>
      <c r="U1083" s="22">
        <f t="shared" si="168"/>
        <v>1853.436455</v>
      </c>
      <c r="V1083" s="39">
        <f t="shared" si="169"/>
        <v>0.95924726138068028</v>
      </c>
    </row>
    <row r="1084" spans="1:22">
      <c r="A1084">
        <v>1079</v>
      </c>
      <c r="B1084" s="155">
        <f t="shared" si="170"/>
        <v>41319</v>
      </c>
      <c r="C1084" s="148">
        <f t="shared" si="161"/>
        <v>2013</v>
      </c>
      <c r="D1084" s="148">
        <f t="shared" si="162"/>
        <v>2</v>
      </c>
      <c r="E1084" s="152">
        <v>23</v>
      </c>
      <c r="F1084" s="153">
        <v>308.59500000000003</v>
      </c>
      <c r="G1084" s="154">
        <v>760.654</v>
      </c>
      <c r="H1084" s="154">
        <v>82.783000000000001</v>
      </c>
      <c r="I1084" s="154">
        <v>750.96500000000003</v>
      </c>
      <c r="J1084" s="151">
        <v>0</v>
      </c>
      <c r="K1084" s="149">
        <f t="shared" si="163"/>
        <v>1902.9969999999998</v>
      </c>
      <c r="L1084" s="148">
        <v>156.012</v>
      </c>
      <c r="M1084" s="148">
        <v>213.477</v>
      </c>
      <c r="N1084" s="148">
        <v>40.192999999999998</v>
      </c>
      <c r="O1084" s="148">
        <v>200.75899999999999</v>
      </c>
      <c r="P1084" s="148">
        <v>0</v>
      </c>
      <c r="Q1084" s="21">
        <f t="shared" si="164"/>
        <v>437.30163599999997</v>
      </c>
      <c r="R1084" s="21">
        <f t="shared" si="165"/>
        <v>682.48596900000007</v>
      </c>
      <c r="S1084" s="21">
        <f t="shared" si="166"/>
        <v>78.416543000000004</v>
      </c>
      <c r="T1084" s="21">
        <f t="shared" si="167"/>
        <v>637.61058400000002</v>
      </c>
      <c r="U1084" s="22">
        <f t="shared" si="168"/>
        <v>1835.814732</v>
      </c>
      <c r="V1084" s="39">
        <f t="shared" si="169"/>
        <v>0.96469659805033858</v>
      </c>
    </row>
    <row r="1085" spans="1:22">
      <c r="A1085">
        <v>1080</v>
      </c>
      <c r="B1085" s="155">
        <f t="shared" si="170"/>
        <v>41319</v>
      </c>
      <c r="C1085" s="148">
        <f t="shared" si="161"/>
        <v>2013</v>
      </c>
      <c r="D1085" s="148">
        <f t="shared" si="162"/>
        <v>2</v>
      </c>
      <c r="E1085" s="152">
        <v>24</v>
      </c>
      <c r="F1085" s="153">
        <v>311.29599999999999</v>
      </c>
      <c r="G1085" s="154">
        <v>760.47299999999996</v>
      </c>
      <c r="H1085" s="154">
        <v>4.0490000000000004</v>
      </c>
      <c r="I1085" s="154">
        <v>741.03700000000003</v>
      </c>
      <c r="J1085" s="151">
        <v>0</v>
      </c>
      <c r="K1085" s="149">
        <f t="shared" si="163"/>
        <v>1816.855</v>
      </c>
      <c r="L1085" s="148">
        <v>156.11500000000001</v>
      </c>
      <c r="M1085" s="148">
        <v>213.548</v>
      </c>
      <c r="N1085" s="148">
        <v>4.7080000000000002</v>
      </c>
      <c r="O1085" s="148">
        <v>198.078</v>
      </c>
      <c r="P1085" s="148">
        <v>0</v>
      </c>
      <c r="Q1085" s="21">
        <f t="shared" si="164"/>
        <v>437.59034500000001</v>
      </c>
      <c r="R1085" s="21">
        <f t="shared" si="165"/>
        <v>682.71295599999996</v>
      </c>
      <c r="S1085" s="21">
        <f t="shared" si="166"/>
        <v>9.1853080000000009</v>
      </c>
      <c r="T1085" s="21">
        <f t="shared" si="167"/>
        <v>629.09572800000001</v>
      </c>
      <c r="U1085" s="22">
        <f t="shared" si="168"/>
        <v>1758.584337</v>
      </c>
      <c r="V1085" s="39">
        <f t="shared" si="169"/>
        <v>0.96792773061141368</v>
      </c>
    </row>
    <row r="1086" spans="1:22">
      <c r="A1086">
        <v>1081</v>
      </c>
      <c r="B1086" s="155">
        <f t="shared" si="170"/>
        <v>41320</v>
      </c>
      <c r="C1086" s="148">
        <f t="shared" si="161"/>
        <v>2013</v>
      </c>
      <c r="D1086" s="148">
        <f t="shared" si="162"/>
        <v>2</v>
      </c>
      <c r="E1086" s="152">
        <v>1</v>
      </c>
      <c r="F1086" s="153">
        <v>313.84899999999999</v>
      </c>
      <c r="G1086" s="154">
        <v>761.23099999999999</v>
      </c>
      <c r="H1086" s="154">
        <v>145.77000000000001</v>
      </c>
      <c r="I1086" s="154">
        <v>515.59900000000005</v>
      </c>
      <c r="J1086" s="151">
        <v>0</v>
      </c>
      <c r="K1086" s="149">
        <f t="shared" si="163"/>
        <v>1736.4490000000001</v>
      </c>
      <c r="L1086" s="148">
        <v>156.756</v>
      </c>
      <c r="M1086" s="148">
        <v>204.94399999999999</v>
      </c>
      <c r="N1086" s="148">
        <v>76.655000000000001</v>
      </c>
      <c r="O1086" s="148">
        <v>137.74600000000001</v>
      </c>
      <c r="P1086" s="148">
        <v>0</v>
      </c>
      <c r="Q1086" s="21">
        <f t="shared" si="164"/>
        <v>439.387068</v>
      </c>
      <c r="R1086" s="21">
        <f t="shared" si="165"/>
        <v>655.20596799999998</v>
      </c>
      <c r="S1086" s="21">
        <f t="shared" si="166"/>
        <v>149.55390500000001</v>
      </c>
      <c r="T1086" s="21">
        <f t="shared" si="167"/>
        <v>437.48129600000004</v>
      </c>
      <c r="U1086" s="22">
        <f t="shared" si="168"/>
        <v>1681.6282369999999</v>
      </c>
      <c r="V1086" s="39">
        <f t="shared" si="169"/>
        <v>0.96842938491139086</v>
      </c>
    </row>
    <row r="1087" spans="1:22">
      <c r="A1087">
        <v>1082</v>
      </c>
      <c r="B1087" s="155">
        <f t="shared" si="170"/>
        <v>41320</v>
      </c>
      <c r="C1087" s="148">
        <f t="shared" si="161"/>
        <v>2013</v>
      </c>
      <c r="D1087" s="148">
        <f t="shared" si="162"/>
        <v>2</v>
      </c>
      <c r="E1087" s="152">
        <v>2</v>
      </c>
      <c r="F1087" s="153">
        <v>316.55599999999998</v>
      </c>
      <c r="G1087" s="154">
        <v>748.16099999999994</v>
      </c>
      <c r="H1087" s="154">
        <v>376.86700000000002</v>
      </c>
      <c r="I1087" s="154">
        <v>246.24299999999999</v>
      </c>
      <c r="J1087" s="151">
        <v>0</v>
      </c>
      <c r="K1087" s="149">
        <f t="shared" si="163"/>
        <v>1687.8269999999998</v>
      </c>
      <c r="L1087" s="148">
        <v>158.74100000000001</v>
      </c>
      <c r="M1087" s="148">
        <v>200.50399999999999</v>
      </c>
      <c r="N1087" s="148">
        <v>152.49299999999999</v>
      </c>
      <c r="O1087" s="148">
        <v>65.287000000000006</v>
      </c>
      <c r="P1087" s="148">
        <v>0</v>
      </c>
      <c r="Q1087" s="21">
        <f t="shared" si="164"/>
        <v>444.95102300000002</v>
      </c>
      <c r="R1087" s="21">
        <f t="shared" si="165"/>
        <v>641.01128800000004</v>
      </c>
      <c r="S1087" s="21">
        <f t="shared" si="166"/>
        <v>297.51384300000001</v>
      </c>
      <c r="T1087" s="21">
        <f t="shared" si="167"/>
        <v>207.35151200000004</v>
      </c>
      <c r="U1087" s="22">
        <f t="shared" si="168"/>
        <v>1590.8276659999999</v>
      </c>
      <c r="V1087" s="39">
        <f t="shared" si="169"/>
        <v>0.94253004958446573</v>
      </c>
    </row>
    <row r="1088" spans="1:22">
      <c r="A1088">
        <v>1083</v>
      </c>
      <c r="B1088" s="155">
        <f t="shared" si="170"/>
        <v>41320</v>
      </c>
      <c r="C1088" s="148">
        <f t="shared" si="161"/>
        <v>2013</v>
      </c>
      <c r="D1088" s="148">
        <f t="shared" si="162"/>
        <v>2</v>
      </c>
      <c r="E1088" s="152">
        <v>3</v>
      </c>
      <c r="F1088" s="153">
        <v>317.30399999999997</v>
      </c>
      <c r="G1088" s="154">
        <v>709.65300000000002</v>
      </c>
      <c r="H1088" s="154">
        <v>305.57400000000001</v>
      </c>
      <c r="I1088" s="154">
        <v>225.23400000000001</v>
      </c>
      <c r="J1088" s="151">
        <v>0</v>
      </c>
      <c r="K1088" s="149">
        <f t="shared" si="163"/>
        <v>1557.7649999999999</v>
      </c>
      <c r="L1088" s="148">
        <v>159.57900000000001</v>
      </c>
      <c r="M1088" s="148">
        <v>193.31299999999999</v>
      </c>
      <c r="N1088" s="148">
        <v>119.357</v>
      </c>
      <c r="O1088" s="148">
        <v>59.674999999999997</v>
      </c>
      <c r="P1088" s="148">
        <v>0</v>
      </c>
      <c r="Q1088" s="21">
        <f t="shared" si="164"/>
        <v>447.299937</v>
      </c>
      <c r="R1088" s="21">
        <f t="shared" si="165"/>
        <v>618.02166099999999</v>
      </c>
      <c r="S1088" s="21">
        <f t="shared" si="166"/>
        <v>232.86550700000001</v>
      </c>
      <c r="T1088" s="21">
        <f t="shared" si="167"/>
        <v>189.52780000000001</v>
      </c>
      <c r="U1088" s="22">
        <f t="shared" si="168"/>
        <v>1487.714905</v>
      </c>
      <c r="V1088" s="39">
        <f t="shared" si="169"/>
        <v>0.95503166716417442</v>
      </c>
    </row>
    <row r="1089" spans="1:22">
      <c r="A1089">
        <v>1084</v>
      </c>
      <c r="B1089" s="155">
        <f t="shared" si="170"/>
        <v>41320</v>
      </c>
      <c r="C1089" s="148">
        <f t="shared" si="161"/>
        <v>2013</v>
      </c>
      <c r="D1089" s="148">
        <f t="shared" si="162"/>
        <v>2</v>
      </c>
      <c r="E1089" s="152">
        <v>4</v>
      </c>
      <c r="F1089" s="153">
        <v>317.649</v>
      </c>
      <c r="G1089" s="154">
        <v>688.75400000000002</v>
      </c>
      <c r="H1089" s="154">
        <v>342.99</v>
      </c>
      <c r="I1089" s="154">
        <v>200.41800000000001</v>
      </c>
      <c r="J1089" s="151">
        <v>0</v>
      </c>
      <c r="K1089" s="149">
        <f t="shared" si="163"/>
        <v>1549.8110000000001</v>
      </c>
      <c r="L1089" s="148">
        <v>158.28100000000001</v>
      </c>
      <c r="M1089" s="148">
        <v>188.05699999999999</v>
      </c>
      <c r="N1089" s="148">
        <v>124.239</v>
      </c>
      <c r="O1089" s="148">
        <v>52.947000000000003</v>
      </c>
      <c r="P1089" s="148">
        <v>0</v>
      </c>
      <c r="Q1089" s="21">
        <f t="shared" si="164"/>
        <v>443.66164300000003</v>
      </c>
      <c r="R1089" s="21">
        <f t="shared" si="165"/>
        <v>601.21822899999995</v>
      </c>
      <c r="S1089" s="21">
        <f t="shared" si="166"/>
        <v>242.39028900000002</v>
      </c>
      <c r="T1089" s="21">
        <f t="shared" si="167"/>
        <v>168.15967200000003</v>
      </c>
      <c r="U1089" s="22">
        <f t="shared" si="168"/>
        <v>1455.4298329999999</v>
      </c>
      <c r="V1089" s="39">
        <f t="shared" si="169"/>
        <v>0.93910149882792149</v>
      </c>
    </row>
    <row r="1090" spans="1:22">
      <c r="A1090">
        <v>1085</v>
      </c>
      <c r="B1090" s="155">
        <f t="shared" si="170"/>
        <v>41320</v>
      </c>
      <c r="C1090" s="148">
        <f t="shared" si="161"/>
        <v>2013</v>
      </c>
      <c r="D1090" s="148">
        <f t="shared" si="162"/>
        <v>2</v>
      </c>
      <c r="E1090" s="152">
        <v>5</v>
      </c>
      <c r="F1090" s="153">
        <v>307.52100000000002</v>
      </c>
      <c r="G1090" s="154">
        <v>687.77700000000004</v>
      </c>
      <c r="H1090" s="154">
        <v>327.50099999999998</v>
      </c>
      <c r="I1090" s="154">
        <v>158.34800000000001</v>
      </c>
      <c r="J1090" s="151">
        <v>0</v>
      </c>
      <c r="K1090" s="149">
        <f t="shared" si="163"/>
        <v>1481.1469999999999</v>
      </c>
      <c r="L1090" s="148">
        <v>154.04499999999999</v>
      </c>
      <c r="M1090" s="148">
        <v>188.262</v>
      </c>
      <c r="N1090" s="148">
        <v>121.28100000000001</v>
      </c>
      <c r="O1090" s="148">
        <v>41.5</v>
      </c>
      <c r="P1090" s="148">
        <v>0</v>
      </c>
      <c r="Q1090" s="21">
        <f t="shared" si="164"/>
        <v>431.78813499999995</v>
      </c>
      <c r="R1090" s="21">
        <f t="shared" si="165"/>
        <v>601.87361399999998</v>
      </c>
      <c r="S1090" s="21">
        <f t="shared" si="166"/>
        <v>236.61923100000001</v>
      </c>
      <c r="T1090" s="21">
        <f t="shared" si="167"/>
        <v>131.804</v>
      </c>
      <c r="U1090" s="22">
        <f t="shared" si="168"/>
        <v>1402.0849800000001</v>
      </c>
      <c r="V1090" s="39">
        <f t="shared" si="169"/>
        <v>0.94662108487543783</v>
      </c>
    </row>
    <row r="1091" spans="1:22">
      <c r="A1091">
        <v>1086</v>
      </c>
      <c r="B1091" s="155">
        <f t="shared" si="170"/>
        <v>41320</v>
      </c>
      <c r="C1091" s="148">
        <f t="shared" si="161"/>
        <v>2013</v>
      </c>
      <c r="D1091" s="148">
        <f t="shared" si="162"/>
        <v>2</v>
      </c>
      <c r="E1091" s="152">
        <v>6</v>
      </c>
      <c r="F1091" s="153">
        <v>292.988</v>
      </c>
      <c r="G1091" s="154">
        <v>700.84799999999996</v>
      </c>
      <c r="H1091" s="154">
        <v>418.39299999999997</v>
      </c>
      <c r="I1091" s="154">
        <v>132.483</v>
      </c>
      <c r="J1091" s="151">
        <v>0</v>
      </c>
      <c r="K1091" s="149">
        <f t="shared" si="163"/>
        <v>1544.712</v>
      </c>
      <c r="L1091" s="148">
        <v>146.57400000000001</v>
      </c>
      <c r="M1091" s="148">
        <v>191.69</v>
      </c>
      <c r="N1091" s="148">
        <v>154.37200000000001</v>
      </c>
      <c r="O1091" s="148">
        <v>34.692</v>
      </c>
      <c r="P1091" s="148">
        <v>0</v>
      </c>
      <c r="Q1091" s="21">
        <f t="shared" si="164"/>
        <v>410.84692200000001</v>
      </c>
      <c r="R1091" s="21">
        <f t="shared" si="165"/>
        <v>612.83293000000003</v>
      </c>
      <c r="S1091" s="21">
        <f t="shared" si="166"/>
        <v>301.17977200000001</v>
      </c>
      <c r="T1091" s="21">
        <f t="shared" si="167"/>
        <v>110.181792</v>
      </c>
      <c r="U1091" s="22">
        <f t="shared" si="168"/>
        <v>1435.041416</v>
      </c>
      <c r="V1091" s="39">
        <f t="shared" si="169"/>
        <v>0.92900256876362719</v>
      </c>
    </row>
    <row r="1092" spans="1:22">
      <c r="A1092">
        <v>1087</v>
      </c>
      <c r="B1092" s="155">
        <f t="shared" si="170"/>
        <v>41320</v>
      </c>
      <c r="C1092" s="148">
        <f t="shared" si="161"/>
        <v>2013</v>
      </c>
      <c r="D1092" s="148">
        <f t="shared" si="162"/>
        <v>2</v>
      </c>
      <c r="E1092" s="152">
        <v>7</v>
      </c>
      <c r="F1092" s="153">
        <v>288.245</v>
      </c>
      <c r="G1092" s="154">
        <v>702.42899999999997</v>
      </c>
      <c r="H1092" s="154">
        <v>433.923</v>
      </c>
      <c r="I1092" s="154">
        <v>124.976</v>
      </c>
      <c r="J1092" s="151">
        <v>0</v>
      </c>
      <c r="K1092" s="149">
        <f t="shared" si="163"/>
        <v>1549.5729999999999</v>
      </c>
      <c r="L1092" s="148">
        <v>145.02199999999999</v>
      </c>
      <c r="M1092" s="148">
        <v>191.18199999999999</v>
      </c>
      <c r="N1092" s="148">
        <v>173.01900000000001</v>
      </c>
      <c r="O1092" s="148">
        <v>32.496000000000002</v>
      </c>
      <c r="P1092" s="148">
        <v>0</v>
      </c>
      <c r="Q1092" s="21">
        <f t="shared" si="164"/>
        <v>406.49666599999995</v>
      </c>
      <c r="R1092" s="21">
        <f t="shared" si="165"/>
        <v>611.20885399999997</v>
      </c>
      <c r="S1092" s="21">
        <f t="shared" si="166"/>
        <v>337.560069</v>
      </c>
      <c r="T1092" s="21">
        <f t="shared" si="167"/>
        <v>103.20729600000001</v>
      </c>
      <c r="U1092" s="22">
        <f t="shared" si="168"/>
        <v>1458.4728850000001</v>
      </c>
      <c r="V1092" s="39">
        <f t="shared" si="169"/>
        <v>0.9412095364335854</v>
      </c>
    </row>
    <row r="1093" spans="1:22">
      <c r="A1093">
        <v>1088</v>
      </c>
      <c r="B1093" s="155">
        <f t="shared" si="170"/>
        <v>41320</v>
      </c>
      <c r="C1093" s="148">
        <f t="shared" si="161"/>
        <v>2013</v>
      </c>
      <c r="D1093" s="148">
        <f t="shared" si="162"/>
        <v>2</v>
      </c>
      <c r="E1093" s="152">
        <v>8</v>
      </c>
      <c r="F1093" s="153">
        <v>287.79199999999997</v>
      </c>
      <c r="G1093" s="154">
        <v>699.28499999999997</v>
      </c>
      <c r="H1093" s="154">
        <v>559.54300000000001</v>
      </c>
      <c r="I1093" s="154">
        <v>115.93600000000001</v>
      </c>
      <c r="J1093" s="151">
        <v>0</v>
      </c>
      <c r="K1093" s="149">
        <f t="shared" si="163"/>
        <v>1662.5559999999998</v>
      </c>
      <c r="L1093" s="148">
        <v>146.14400000000001</v>
      </c>
      <c r="M1093" s="148">
        <v>190.602</v>
      </c>
      <c r="N1093" s="148">
        <v>215.77699999999999</v>
      </c>
      <c r="O1093" s="148">
        <v>30.026</v>
      </c>
      <c r="P1093" s="148">
        <v>0</v>
      </c>
      <c r="Q1093" s="21">
        <f t="shared" si="164"/>
        <v>409.64163200000002</v>
      </c>
      <c r="R1093" s="21">
        <f t="shared" si="165"/>
        <v>609.35459400000002</v>
      </c>
      <c r="S1093" s="21">
        <f t="shared" si="166"/>
        <v>420.98092700000001</v>
      </c>
      <c r="T1093" s="21">
        <f t="shared" si="167"/>
        <v>95.362576000000004</v>
      </c>
      <c r="U1093" s="22">
        <f t="shared" si="168"/>
        <v>1535.339729</v>
      </c>
      <c r="V1093" s="39">
        <f t="shared" si="169"/>
        <v>0.92348151220169439</v>
      </c>
    </row>
    <row r="1094" spans="1:22">
      <c r="A1094">
        <v>1089</v>
      </c>
      <c r="B1094" s="155">
        <f t="shared" si="170"/>
        <v>41320</v>
      </c>
      <c r="C1094" s="148">
        <f t="shared" si="161"/>
        <v>2013</v>
      </c>
      <c r="D1094" s="148">
        <f t="shared" si="162"/>
        <v>2</v>
      </c>
      <c r="E1094" s="152">
        <v>9</v>
      </c>
      <c r="F1094" s="153">
        <v>287.80500000000001</v>
      </c>
      <c r="G1094" s="154">
        <v>702.08100000000002</v>
      </c>
      <c r="H1094" s="154">
        <v>355.40899999999999</v>
      </c>
      <c r="I1094" s="154">
        <v>247.64699999999999</v>
      </c>
      <c r="J1094" s="151">
        <v>0</v>
      </c>
      <c r="K1094" s="149">
        <f t="shared" si="163"/>
        <v>1592.942</v>
      </c>
      <c r="L1094" s="148">
        <v>145.547</v>
      </c>
      <c r="M1094" s="148">
        <v>193.255</v>
      </c>
      <c r="N1094" s="148">
        <v>166.428</v>
      </c>
      <c r="O1094" s="148">
        <v>65.623999999999995</v>
      </c>
      <c r="P1094" s="148">
        <v>0</v>
      </c>
      <c r="Q1094" s="21">
        <f t="shared" si="164"/>
        <v>407.96824099999998</v>
      </c>
      <c r="R1094" s="21">
        <f t="shared" si="165"/>
        <v>617.83623499999999</v>
      </c>
      <c r="S1094" s="21">
        <f t="shared" si="166"/>
        <v>324.70102800000001</v>
      </c>
      <c r="T1094" s="21">
        <f t="shared" si="167"/>
        <v>208.42182399999999</v>
      </c>
      <c r="U1094" s="22">
        <f t="shared" si="168"/>
        <v>1558.927328</v>
      </c>
      <c r="V1094" s="39">
        <f t="shared" si="169"/>
        <v>0.97864663496850479</v>
      </c>
    </row>
    <row r="1095" spans="1:22">
      <c r="A1095">
        <v>1090</v>
      </c>
      <c r="B1095" s="155">
        <f t="shared" si="170"/>
        <v>41320</v>
      </c>
      <c r="C1095" s="148">
        <f t="shared" ref="C1095:C1158" si="171">YEAR(B1095)</f>
        <v>2013</v>
      </c>
      <c r="D1095" s="148">
        <f t="shared" ref="D1095:D1158" si="172">MONTH(B1095)</f>
        <v>2</v>
      </c>
      <c r="E1095" s="152">
        <v>10</v>
      </c>
      <c r="F1095" s="153">
        <v>301.09300000000002</v>
      </c>
      <c r="G1095" s="154">
        <v>740.375</v>
      </c>
      <c r="H1095" s="154">
        <v>5.1999999999999998E-2</v>
      </c>
      <c r="I1095" s="154">
        <v>686.42</v>
      </c>
      <c r="J1095" s="151">
        <v>0</v>
      </c>
      <c r="K1095" s="149">
        <f t="shared" ref="K1095:K1158" si="173">SUM(F1095:J1095)</f>
        <v>1727.94</v>
      </c>
      <c r="L1095" s="148">
        <v>151.94</v>
      </c>
      <c r="M1095" s="148">
        <v>200.85599999999999</v>
      </c>
      <c r="N1095" s="148">
        <v>1.048</v>
      </c>
      <c r="O1095" s="148">
        <v>183.38</v>
      </c>
      <c r="P1095" s="148">
        <v>0</v>
      </c>
      <c r="Q1095" s="21">
        <f t="shared" ref="Q1095:Q1158" si="174">+$Q$2*L1095</f>
        <v>425.88781999999998</v>
      </c>
      <c r="R1095" s="21">
        <f t="shared" ref="R1095:R1158" si="175">+$R$2*M1095</f>
        <v>642.13663199999996</v>
      </c>
      <c r="S1095" s="21">
        <f t="shared" ref="S1095:S1158" si="176">+$S$2*N1095</f>
        <v>2.044648</v>
      </c>
      <c r="T1095" s="21">
        <f t="shared" ref="T1095:T1158" si="177">+$T$2*O1095</f>
        <v>582.41488000000004</v>
      </c>
      <c r="U1095" s="22">
        <f t="shared" ref="U1095:U1158" si="178">SUM(Q1095:T1095)</f>
        <v>1652.48398</v>
      </c>
      <c r="V1095" s="39">
        <f t="shared" ref="V1095:V1158" si="179">+U1095/K1095</f>
        <v>0.95633180550250585</v>
      </c>
    </row>
    <row r="1096" spans="1:22">
      <c r="A1096">
        <v>1091</v>
      </c>
      <c r="B1096" s="155">
        <f t="shared" si="170"/>
        <v>41320</v>
      </c>
      <c r="C1096" s="148">
        <f t="shared" si="171"/>
        <v>2013</v>
      </c>
      <c r="D1096" s="148">
        <f t="shared" si="172"/>
        <v>2</v>
      </c>
      <c r="E1096" s="152">
        <v>11</v>
      </c>
      <c r="F1096" s="153">
        <v>305.36900000000003</v>
      </c>
      <c r="G1096" s="154">
        <v>765.44799999999998</v>
      </c>
      <c r="H1096" s="154">
        <v>0</v>
      </c>
      <c r="I1096" s="154">
        <v>722.51700000000005</v>
      </c>
      <c r="J1096" s="151">
        <v>0</v>
      </c>
      <c r="K1096" s="149">
        <f t="shared" si="173"/>
        <v>1793.3340000000001</v>
      </c>
      <c r="L1096" s="148">
        <v>154.209</v>
      </c>
      <c r="M1096" s="148">
        <v>205.81899999999999</v>
      </c>
      <c r="N1096" s="148">
        <v>0</v>
      </c>
      <c r="O1096" s="148">
        <v>193.142</v>
      </c>
      <c r="P1096" s="148">
        <v>0</v>
      </c>
      <c r="Q1096" s="21">
        <f t="shared" si="174"/>
        <v>432.24782699999997</v>
      </c>
      <c r="R1096" s="21">
        <f t="shared" si="175"/>
        <v>658.00334299999997</v>
      </c>
      <c r="S1096" s="21">
        <f t="shared" si="176"/>
        <v>0</v>
      </c>
      <c r="T1096" s="21">
        <f t="shared" si="177"/>
        <v>613.418992</v>
      </c>
      <c r="U1096" s="22">
        <f t="shared" si="178"/>
        <v>1703.6701619999999</v>
      </c>
      <c r="V1096" s="39">
        <f t="shared" si="179"/>
        <v>0.95000159591018729</v>
      </c>
    </row>
    <row r="1097" spans="1:22">
      <c r="A1097">
        <v>1092</v>
      </c>
      <c r="B1097" s="155">
        <f t="shared" si="170"/>
        <v>41320</v>
      </c>
      <c r="C1097" s="148">
        <f t="shared" si="171"/>
        <v>2013</v>
      </c>
      <c r="D1097" s="148">
        <f t="shared" si="172"/>
        <v>2</v>
      </c>
      <c r="E1097" s="152">
        <v>12</v>
      </c>
      <c r="F1097" s="153">
        <v>295.66500000000002</v>
      </c>
      <c r="G1097" s="154">
        <v>601.11699999999996</v>
      </c>
      <c r="H1097" s="154">
        <v>200.76</v>
      </c>
      <c r="I1097" s="154">
        <v>729.97900000000004</v>
      </c>
      <c r="J1097" s="151">
        <v>0</v>
      </c>
      <c r="K1097" s="149">
        <f t="shared" si="173"/>
        <v>1827.521</v>
      </c>
      <c r="L1097" s="148">
        <v>149.232</v>
      </c>
      <c r="M1097" s="148">
        <v>163.429</v>
      </c>
      <c r="N1097" s="148">
        <v>97.44</v>
      </c>
      <c r="O1097" s="148">
        <v>195.148</v>
      </c>
      <c r="P1097" s="148">
        <v>0</v>
      </c>
      <c r="Q1097" s="21">
        <f t="shared" si="174"/>
        <v>418.29729599999996</v>
      </c>
      <c r="R1097" s="21">
        <f t="shared" si="175"/>
        <v>522.48251300000004</v>
      </c>
      <c r="S1097" s="21">
        <f t="shared" si="176"/>
        <v>190.10544000000002</v>
      </c>
      <c r="T1097" s="21">
        <f t="shared" si="177"/>
        <v>619.79004800000007</v>
      </c>
      <c r="U1097" s="22">
        <f t="shared" si="178"/>
        <v>1750.675297</v>
      </c>
      <c r="V1097" s="39">
        <f t="shared" si="179"/>
        <v>0.95795085090677479</v>
      </c>
    </row>
    <row r="1098" spans="1:22">
      <c r="A1098">
        <v>1093</v>
      </c>
      <c r="B1098" s="155">
        <f t="shared" si="170"/>
        <v>41320</v>
      </c>
      <c r="C1098" s="148">
        <f t="shared" si="171"/>
        <v>2013</v>
      </c>
      <c r="D1098" s="148">
        <f t="shared" si="172"/>
        <v>2</v>
      </c>
      <c r="E1098" s="152">
        <v>13</v>
      </c>
      <c r="F1098" s="153">
        <v>295.59899999999999</v>
      </c>
      <c r="G1098" s="154">
        <v>644.03300000000002</v>
      </c>
      <c r="H1098" s="154">
        <v>246.65700000000001</v>
      </c>
      <c r="I1098" s="154">
        <v>732.16200000000003</v>
      </c>
      <c r="J1098" s="151">
        <v>0</v>
      </c>
      <c r="K1098" s="149">
        <f t="shared" si="173"/>
        <v>1918.451</v>
      </c>
      <c r="L1098" s="148">
        <v>149.864</v>
      </c>
      <c r="M1098" s="148">
        <v>172.81299999999999</v>
      </c>
      <c r="N1098" s="148">
        <v>120.789</v>
      </c>
      <c r="O1098" s="148">
        <v>195.68700000000001</v>
      </c>
      <c r="P1098" s="148">
        <v>0</v>
      </c>
      <c r="Q1098" s="21">
        <f t="shared" si="174"/>
        <v>420.06879200000003</v>
      </c>
      <c r="R1098" s="21">
        <f t="shared" si="175"/>
        <v>552.483161</v>
      </c>
      <c r="S1098" s="21">
        <f t="shared" si="176"/>
        <v>235.65933900000002</v>
      </c>
      <c r="T1098" s="21">
        <f t="shared" si="177"/>
        <v>621.50191200000006</v>
      </c>
      <c r="U1098" s="22">
        <f t="shared" si="178"/>
        <v>1829.7132040000001</v>
      </c>
      <c r="V1098" s="39">
        <f t="shared" si="179"/>
        <v>0.95374508079695552</v>
      </c>
    </row>
    <row r="1099" spans="1:22">
      <c r="A1099">
        <v>1094</v>
      </c>
      <c r="B1099" s="155">
        <f t="shared" si="170"/>
        <v>41320</v>
      </c>
      <c r="C1099" s="148">
        <f t="shared" si="171"/>
        <v>2013</v>
      </c>
      <c r="D1099" s="148">
        <f t="shared" si="172"/>
        <v>2</v>
      </c>
      <c r="E1099" s="152">
        <v>14</v>
      </c>
      <c r="F1099" s="153">
        <v>296.35399999999998</v>
      </c>
      <c r="G1099" s="154">
        <v>708.34</v>
      </c>
      <c r="H1099" s="154">
        <v>224.26900000000001</v>
      </c>
      <c r="I1099" s="154">
        <v>734.72</v>
      </c>
      <c r="J1099" s="151">
        <v>5.83</v>
      </c>
      <c r="K1099" s="149">
        <f t="shared" si="173"/>
        <v>1969.5129999999999</v>
      </c>
      <c r="L1099" s="148">
        <v>149.05500000000001</v>
      </c>
      <c r="M1099" s="148">
        <v>188.03399999999999</v>
      </c>
      <c r="N1099" s="148">
        <v>110.58</v>
      </c>
      <c r="O1099" s="148">
        <v>196.96100000000001</v>
      </c>
      <c r="P1099" s="148">
        <v>1.9359999999999999</v>
      </c>
      <c r="Q1099" s="21">
        <f t="shared" si="174"/>
        <v>417.80116500000003</v>
      </c>
      <c r="R1099" s="21">
        <f t="shared" si="175"/>
        <v>601.14469799999995</v>
      </c>
      <c r="S1099" s="21">
        <f t="shared" si="176"/>
        <v>215.74158</v>
      </c>
      <c r="T1099" s="21">
        <f t="shared" si="177"/>
        <v>625.54813600000011</v>
      </c>
      <c r="U1099" s="22">
        <f t="shared" si="178"/>
        <v>1860.2355789999999</v>
      </c>
      <c r="V1099" s="39">
        <f t="shared" si="179"/>
        <v>0.94451551170263914</v>
      </c>
    </row>
    <row r="1100" spans="1:22">
      <c r="A1100">
        <v>1095</v>
      </c>
      <c r="B1100" s="155">
        <f t="shared" si="170"/>
        <v>41320</v>
      </c>
      <c r="C1100" s="148">
        <f t="shared" si="171"/>
        <v>2013</v>
      </c>
      <c r="D1100" s="148">
        <f t="shared" si="172"/>
        <v>2</v>
      </c>
      <c r="E1100" s="152">
        <v>15</v>
      </c>
      <c r="F1100" s="153">
        <v>300.34699999999998</v>
      </c>
      <c r="G1100" s="154">
        <v>715.98900000000003</v>
      </c>
      <c r="H1100" s="154">
        <v>267.505</v>
      </c>
      <c r="I1100" s="154">
        <v>741.51800000000003</v>
      </c>
      <c r="J1100" s="151">
        <v>7.2869999999999999</v>
      </c>
      <c r="K1100" s="149">
        <f t="shared" si="173"/>
        <v>2032.646</v>
      </c>
      <c r="L1100" s="148">
        <v>151.19</v>
      </c>
      <c r="M1100" s="148">
        <v>190.42500000000001</v>
      </c>
      <c r="N1100" s="148">
        <v>130.61799999999999</v>
      </c>
      <c r="O1100" s="148">
        <v>200.911</v>
      </c>
      <c r="P1100" s="148">
        <v>3.8719999999999999</v>
      </c>
      <c r="Q1100" s="21">
        <f t="shared" si="174"/>
        <v>423.78557000000001</v>
      </c>
      <c r="R1100" s="21">
        <f t="shared" si="175"/>
        <v>608.788725</v>
      </c>
      <c r="S1100" s="21">
        <f t="shared" si="176"/>
        <v>254.83571799999999</v>
      </c>
      <c r="T1100" s="21">
        <f t="shared" si="177"/>
        <v>638.09333600000002</v>
      </c>
      <c r="U1100" s="22">
        <f t="shared" si="178"/>
        <v>1925.5033490000001</v>
      </c>
      <c r="V1100" s="39">
        <f t="shared" si="179"/>
        <v>0.94728907492991898</v>
      </c>
    </row>
    <row r="1101" spans="1:22">
      <c r="A1101">
        <v>1096</v>
      </c>
      <c r="B1101" s="155">
        <f t="shared" si="170"/>
        <v>41320</v>
      </c>
      <c r="C1101" s="148">
        <f t="shared" si="171"/>
        <v>2013</v>
      </c>
      <c r="D1101" s="148">
        <f t="shared" si="172"/>
        <v>2</v>
      </c>
      <c r="E1101" s="152">
        <v>16</v>
      </c>
      <c r="F1101" s="153">
        <v>300.45</v>
      </c>
      <c r="G1101" s="154">
        <v>735.89599999999996</v>
      </c>
      <c r="H1101" s="154">
        <v>273.06299999999999</v>
      </c>
      <c r="I1101" s="154">
        <v>741.846</v>
      </c>
      <c r="J1101" s="151">
        <v>7.1790000000000003</v>
      </c>
      <c r="K1101" s="149">
        <f t="shared" si="173"/>
        <v>2058.4340000000002</v>
      </c>
      <c r="L1101" s="148">
        <v>150.63900000000001</v>
      </c>
      <c r="M1101" s="148">
        <v>198.52699999999999</v>
      </c>
      <c r="N1101" s="148">
        <v>132.88999999999999</v>
      </c>
      <c r="O1101" s="148">
        <v>201.077</v>
      </c>
      <c r="P1101" s="148">
        <v>4.26</v>
      </c>
      <c r="Q1101" s="21">
        <f t="shared" si="174"/>
        <v>422.24111700000003</v>
      </c>
      <c r="R1101" s="21">
        <f t="shared" si="175"/>
        <v>634.69081899999992</v>
      </c>
      <c r="S1101" s="21">
        <f t="shared" si="176"/>
        <v>259.26838999999995</v>
      </c>
      <c r="T1101" s="21">
        <f t="shared" si="177"/>
        <v>638.62055199999998</v>
      </c>
      <c r="U1101" s="22">
        <f t="shared" si="178"/>
        <v>1954.820878</v>
      </c>
      <c r="V1101" s="39">
        <f t="shared" si="179"/>
        <v>0.94966410290541248</v>
      </c>
    </row>
    <row r="1102" spans="1:22">
      <c r="A1102">
        <v>1097</v>
      </c>
      <c r="B1102" s="155">
        <f t="shared" si="170"/>
        <v>41320</v>
      </c>
      <c r="C1102" s="148">
        <f t="shared" si="171"/>
        <v>2013</v>
      </c>
      <c r="D1102" s="148">
        <f t="shared" si="172"/>
        <v>2</v>
      </c>
      <c r="E1102" s="152">
        <v>17</v>
      </c>
      <c r="F1102" s="153">
        <v>299.87700000000001</v>
      </c>
      <c r="G1102" s="154">
        <v>794.06200000000001</v>
      </c>
      <c r="H1102" s="154">
        <v>205.143</v>
      </c>
      <c r="I1102" s="154">
        <v>747.14400000000001</v>
      </c>
      <c r="J1102" s="151">
        <v>7.1429999999999998</v>
      </c>
      <c r="K1102" s="149">
        <f t="shared" si="173"/>
        <v>2053.3690000000001</v>
      </c>
      <c r="L1102" s="148">
        <v>151.25</v>
      </c>
      <c r="M1102" s="148">
        <v>213.69499999999999</v>
      </c>
      <c r="N1102" s="148">
        <v>99.105000000000004</v>
      </c>
      <c r="O1102" s="148">
        <v>202.524</v>
      </c>
      <c r="P1102" s="148">
        <v>4.26</v>
      </c>
      <c r="Q1102" s="21">
        <f t="shared" si="174"/>
        <v>423.95375000000001</v>
      </c>
      <c r="R1102" s="21">
        <f t="shared" si="175"/>
        <v>683.18291499999998</v>
      </c>
      <c r="S1102" s="21">
        <f t="shared" si="176"/>
        <v>193.35385500000001</v>
      </c>
      <c r="T1102" s="21">
        <f t="shared" si="177"/>
        <v>643.21622400000001</v>
      </c>
      <c r="U1102" s="22">
        <f t="shared" si="178"/>
        <v>1943.7067440000001</v>
      </c>
      <c r="V1102" s="39">
        <f t="shared" si="179"/>
        <v>0.94659398481227675</v>
      </c>
    </row>
    <row r="1103" spans="1:22">
      <c r="A1103">
        <v>1098</v>
      </c>
      <c r="B1103" s="155">
        <f t="shared" si="170"/>
        <v>41320</v>
      </c>
      <c r="C1103" s="148">
        <f t="shared" si="171"/>
        <v>2013</v>
      </c>
      <c r="D1103" s="148">
        <f t="shared" si="172"/>
        <v>2</v>
      </c>
      <c r="E1103" s="152">
        <v>18</v>
      </c>
      <c r="F1103" s="153">
        <v>301.98099999999999</v>
      </c>
      <c r="G1103" s="154">
        <v>805.42100000000005</v>
      </c>
      <c r="H1103" s="154">
        <v>138.47</v>
      </c>
      <c r="I1103" s="154">
        <v>745.47799999999995</v>
      </c>
      <c r="J1103" s="151">
        <v>7.0819999999999999</v>
      </c>
      <c r="K1103" s="149">
        <f t="shared" si="173"/>
        <v>1998.432</v>
      </c>
      <c r="L1103" s="148">
        <v>151.68299999999999</v>
      </c>
      <c r="M1103" s="148">
        <v>217.922</v>
      </c>
      <c r="N1103" s="148">
        <v>67.683000000000007</v>
      </c>
      <c r="O1103" s="148">
        <v>202.125</v>
      </c>
      <c r="P1103" s="148">
        <v>4.26</v>
      </c>
      <c r="Q1103" s="21">
        <f t="shared" si="174"/>
        <v>425.16744899999998</v>
      </c>
      <c r="R1103" s="21">
        <f t="shared" si="175"/>
        <v>696.69663400000002</v>
      </c>
      <c r="S1103" s="21">
        <f t="shared" si="176"/>
        <v>132.04953300000003</v>
      </c>
      <c r="T1103" s="21">
        <f t="shared" si="177"/>
        <v>641.94900000000007</v>
      </c>
      <c r="U1103" s="22">
        <f t="shared" si="178"/>
        <v>1895.8626160000001</v>
      </c>
      <c r="V1103" s="39">
        <f t="shared" si="179"/>
        <v>0.94867506925429546</v>
      </c>
    </row>
    <row r="1104" spans="1:22">
      <c r="A1104">
        <v>1099</v>
      </c>
      <c r="B1104" s="155">
        <f t="shared" si="170"/>
        <v>41320</v>
      </c>
      <c r="C1104" s="148">
        <f t="shared" si="171"/>
        <v>2013</v>
      </c>
      <c r="D1104" s="148">
        <f t="shared" si="172"/>
        <v>2</v>
      </c>
      <c r="E1104" s="152">
        <v>19</v>
      </c>
      <c r="F1104" s="153">
        <v>294.19</v>
      </c>
      <c r="G1104" s="154">
        <v>807.99400000000003</v>
      </c>
      <c r="H1104" s="154">
        <v>44.59</v>
      </c>
      <c r="I1104" s="154">
        <v>750.46400000000006</v>
      </c>
      <c r="J1104" s="151">
        <v>7.048</v>
      </c>
      <c r="K1104" s="149">
        <f t="shared" si="173"/>
        <v>1904.2859999999998</v>
      </c>
      <c r="L1104" s="148">
        <v>147.50700000000001</v>
      </c>
      <c r="M1104" s="148">
        <v>217.89599999999999</v>
      </c>
      <c r="N1104" s="148">
        <v>19.440999999999999</v>
      </c>
      <c r="O1104" s="148">
        <v>203.56299999999999</v>
      </c>
      <c r="P1104" s="148">
        <v>4.26</v>
      </c>
      <c r="Q1104" s="21">
        <f t="shared" si="174"/>
        <v>413.46212100000002</v>
      </c>
      <c r="R1104" s="21">
        <f t="shared" si="175"/>
        <v>696.61351200000001</v>
      </c>
      <c r="S1104" s="21">
        <f t="shared" si="176"/>
        <v>37.929391000000003</v>
      </c>
      <c r="T1104" s="21">
        <f t="shared" si="177"/>
        <v>646.51608799999997</v>
      </c>
      <c r="U1104" s="22">
        <f t="shared" si="178"/>
        <v>1794.5211119999999</v>
      </c>
      <c r="V1104" s="39">
        <f t="shared" si="179"/>
        <v>0.94235903220419626</v>
      </c>
    </row>
    <row r="1105" spans="1:22">
      <c r="A1105">
        <v>1100</v>
      </c>
      <c r="B1105" s="155">
        <f t="shared" si="170"/>
        <v>41320</v>
      </c>
      <c r="C1105" s="148">
        <f t="shared" si="171"/>
        <v>2013</v>
      </c>
      <c r="D1105" s="148">
        <f t="shared" si="172"/>
        <v>2</v>
      </c>
      <c r="E1105" s="152">
        <v>20</v>
      </c>
      <c r="F1105" s="153">
        <v>288.661</v>
      </c>
      <c r="G1105" s="154">
        <v>780.05700000000002</v>
      </c>
      <c r="H1105" s="154">
        <v>0</v>
      </c>
      <c r="I1105" s="154">
        <v>759.11699999999996</v>
      </c>
      <c r="J1105" s="151">
        <v>7.0990000000000002</v>
      </c>
      <c r="K1105" s="149">
        <f t="shared" si="173"/>
        <v>1834.934</v>
      </c>
      <c r="L1105" s="148">
        <v>145.691</v>
      </c>
      <c r="M1105" s="148">
        <v>211.614</v>
      </c>
      <c r="N1105" s="148">
        <v>0</v>
      </c>
      <c r="O1105" s="148">
        <v>207.33600000000001</v>
      </c>
      <c r="P1105" s="148">
        <v>4.26</v>
      </c>
      <c r="Q1105" s="21">
        <f t="shared" si="174"/>
        <v>408.37187299999999</v>
      </c>
      <c r="R1105" s="21">
        <f t="shared" si="175"/>
        <v>676.52995800000008</v>
      </c>
      <c r="S1105" s="21">
        <f t="shared" si="176"/>
        <v>0</v>
      </c>
      <c r="T1105" s="21">
        <f t="shared" si="177"/>
        <v>658.49913600000002</v>
      </c>
      <c r="U1105" s="22">
        <f t="shared" si="178"/>
        <v>1743.400967</v>
      </c>
      <c r="V1105" s="39">
        <f t="shared" si="179"/>
        <v>0.9501164439701919</v>
      </c>
    </row>
    <row r="1106" spans="1:22">
      <c r="A1106">
        <v>1101</v>
      </c>
      <c r="B1106" s="155">
        <f t="shared" si="170"/>
        <v>41320</v>
      </c>
      <c r="C1106" s="148">
        <f t="shared" si="171"/>
        <v>2013</v>
      </c>
      <c r="D1106" s="148">
        <f t="shared" si="172"/>
        <v>2</v>
      </c>
      <c r="E1106" s="152">
        <v>21</v>
      </c>
      <c r="F1106" s="153">
        <v>288.67599999999999</v>
      </c>
      <c r="G1106" s="154">
        <v>812.99699999999996</v>
      </c>
      <c r="H1106" s="154">
        <v>21.166</v>
      </c>
      <c r="I1106" s="154">
        <v>768.78200000000004</v>
      </c>
      <c r="J1106" s="151">
        <v>7.2359999999999998</v>
      </c>
      <c r="K1106" s="149">
        <f t="shared" si="173"/>
        <v>1898.8570000000002</v>
      </c>
      <c r="L1106" s="148">
        <v>146.76599999999999</v>
      </c>
      <c r="M1106" s="148">
        <v>217.66900000000001</v>
      </c>
      <c r="N1106" s="148">
        <v>6.7030000000000003</v>
      </c>
      <c r="O1106" s="148">
        <v>210.65299999999999</v>
      </c>
      <c r="P1106" s="148">
        <v>4.26</v>
      </c>
      <c r="Q1106" s="21">
        <f t="shared" si="174"/>
        <v>411.38509799999997</v>
      </c>
      <c r="R1106" s="21">
        <f t="shared" si="175"/>
        <v>695.8877930000001</v>
      </c>
      <c r="S1106" s="21">
        <f t="shared" si="176"/>
        <v>13.077553000000002</v>
      </c>
      <c r="T1106" s="21">
        <f t="shared" si="177"/>
        <v>669.03392800000006</v>
      </c>
      <c r="U1106" s="22">
        <f t="shared" si="178"/>
        <v>1789.3843720000002</v>
      </c>
      <c r="V1106" s="39">
        <f t="shared" si="179"/>
        <v>0.94234814522631249</v>
      </c>
    </row>
    <row r="1107" spans="1:22">
      <c r="A1107">
        <v>1102</v>
      </c>
      <c r="B1107" s="155">
        <f t="shared" si="170"/>
        <v>41320</v>
      </c>
      <c r="C1107" s="148">
        <f t="shared" si="171"/>
        <v>2013</v>
      </c>
      <c r="D1107" s="148">
        <f t="shared" si="172"/>
        <v>2</v>
      </c>
      <c r="E1107" s="152">
        <v>22</v>
      </c>
      <c r="F1107" s="153">
        <v>288.49099999999999</v>
      </c>
      <c r="G1107" s="154">
        <v>812.18299999999999</v>
      </c>
      <c r="H1107" s="154">
        <v>115.952</v>
      </c>
      <c r="I1107" s="154">
        <v>762.18499999999995</v>
      </c>
      <c r="J1107" s="151">
        <v>7.431</v>
      </c>
      <c r="K1107" s="149">
        <f t="shared" si="173"/>
        <v>1986.242</v>
      </c>
      <c r="L1107" s="148">
        <v>146.99299999999999</v>
      </c>
      <c r="M1107" s="148">
        <v>217.232</v>
      </c>
      <c r="N1107" s="148">
        <v>55.661000000000001</v>
      </c>
      <c r="O1107" s="148">
        <v>208.73400000000001</v>
      </c>
      <c r="P1107" s="148">
        <v>4.26</v>
      </c>
      <c r="Q1107" s="21">
        <f t="shared" si="174"/>
        <v>412.02137899999997</v>
      </c>
      <c r="R1107" s="21">
        <f t="shared" si="175"/>
        <v>694.49070400000005</v>
      </c>
      <c r="S1107" s="21">
        <f t="shared" si="176"/>
        <v>108.594611</v>
      </c>
      <c r="T1107" s="21">
        <f t="shared" si="177"/>
        <v>662.93918400000007</v>
      </c>
      <c r="U1107" s="22">
        <f t="shared" si="178"/>
        <v>1878.0458780000001</v>
      </c>
      <c r="V1107" s="39">
        <f t="shared" si="179"/>
        <v>0.94552722075155005</v>
      </c>
    </row>
    <row r="1108" spans="1:22">
      <c r="A1108">
        <v>1103</v>
      </c>
      <c r="B1108" s="155">
        <f t="shared" si="170"/>
        <v>41320</v>
      </c>
      <c r="C1108" s="148">
        <f t="shared" si="171"/>
        <v>2013</v>
      </c>
      <c r="D1108" s="148">
        <f t="shared" si="172"/>
        <v>2</v>
      </c>
      <c r="E1108" s="152">
        <v>23</v>
      </c>
      <c r="F1108" s="153">
        <v>285.46300000000002</v>
      </c>
      <c r="G1108" s="154">
        <v>810.90200000000004</v>
      </c>
      <c r="H1108" s="154">
        <v>65.671000000000006</v>
      </c>
      <c r="I1108" s="154">
        <v>765.09299999999996</v>
      </c>
      <c r="J1108" s="151">
        <v>7.4870000000000001</v>
      </c>
      <c r="K1108" s="149">
        <f t="shared" si="173"/>
        <v>1934.616</v>
      </c>
      <c r="L1108" s="148">
        <v>145.16300000000001</v>
      </c>
      <c r="M1108" s="148">
        <v>216.773</v>
      </c>
      <c r="N1108" s="148">
        <v>30.491</v>
      </c>
      <c r="O1108" s="148">
        <v>209.72</v>
      </c>
      <c r="P1108" s="148">
        <v>4.26</v>
      </c>
      <c r="Q1108" s="21">
        <f t="shared" si="174"/>
        <v>406.89188900000005</v>
      </c>
      <c r="R1108" s="21">
        <f t="shared" si="175"/>
        <v>693.023281</v>
      </c>
      <c r="S1108" s="21">
        <f t="shared" si="176"/>
        <v>59.487940999999999</v>
      </c>
      <c r="T1108" s="21">
        <f t="shared" si="177"/>
        <v>666.07072000000005</v>
      </c>
      <c r="U1108" s="22">
        <f t="shared" si="178"/>
        <v>1825.4738310000002</v>
      </c>
      <c r="V1108" s="39">
        <f t="shared" si="179"/>
        <v>0.9435845826768724</v>
      </c>
    </row>
    <row r="1109" spans="1:22">
      <c r="A1109">
        <v>1104</v>
      </c>
      <c r="B1109" s="155">
        <f t="shared" si="170"/>
        <v>41320</v>
      </c>
      <c r="C1109" s="148">
        <f t="shared" si="171"/>
        <v>2013</v>
      </c>
      <c r="D1109" s="148">
        <f t="shared" si="172"/>
        <v>2</v>
      </c>
      <c r="E1109" s="152">
        <v>24</v>
      </c>
      <c r="F1109" s="153">
        <v>285.65800000000002</v>
      </c>
      <c r="G1109" s="154">
        <v>804.101</v>
      </c>
      <c r="H1109" s="154">
        <v>0</v>
      </c>
      <c r="I1109" s="154">
        <v>752.46699999999998</v>
      </c>
      <c r="J1109" s="151">
        <v>7.5940000000000003</v>
      </c>
      <c r="K1109" s="149">
        <f t="shared" si="173"/>
        <v>1849.8200000000002</v>
      </c>
      <c r="L1109" s="148">
        <v>143.70099999999999</v>
      </c>
      <c r="M1109" s="148">
        <v>214.887</v>
      </c>
      <c r="N1109" s="148">
        <v>0</v>
      </c>
      <c r="O1109" s="148">
        <v>203.89500000000001</v>
      </c>
      <c r="P1109" s="148">
        <v>4.26</v>
      </c>
      <c r="Q1109" s="21">
        <f t="shared" si="174"/>
        <v>402.793903</v>
      </c>
      <c r="R1109" s="21">
        <f t="shared" si="175"/>
        <v>686.99373900000001</v>
      </c>
      <c r="S1109" s="21">
        <f t="shared" si="176"/>
        <v>0</v>
      </c>
      <c r="T1109" s="21">
        <f t="shared" si="177"/>
        <v>647.5705200000001</v>
      </c>
      <c r="U1109" s="22">
        <f t="shared" si="178"/>
        <v>1737.358162</v>
      </c>
      <c r="V1109" s="39">
        <f t="shared" si="179"/>
        <v>0.93920390200127568</v>
      </c>
    </row>
    <row r="1110" spans="1:22">
      <c r="A1110">
        <v>1105</v>
      </c>
      <c r="B1110" s="155">
        <f t="shared" si="170"/>
        <v>41321</v>
      </c>
      <c r="C1110" s="148">
        <f t="shared" si="171"/>
        <v>2013</v>
      </c>
      <c r="D1110" s="148">
        <f t="shared" si="172"/>
        <v>2</v>
      </c>
      <c r="E1110" s="152">
        <v>1</v>
      </c>
      <c r="F1110" s="153">
        <v>284.86599999999999</v>
      </c>
      <c r="G1110" s="154">
        <v>765.24800000000005</v>
      </c>
      <c r="H1110" s="154">
        <v>0</v>
      </c>
      <c r="I1110" s="154">
        <v>744.07899999999995</v>
      </c>
      <c r="J1110" s="151">
        <v>7.9909999999999997</v>
      </c>
      <c r="K1110" s="149">
        <f t="shared" si="173"/>
        <v>1802.184</v>
      </c>
      <c r="L1110" s="148">
        <v>144.77500000000001</v>
      </c>
      <c r="M1110" s="148">
        <v>205.92500000000001</v>
      </c>
      <c r="N1110" s="148">
        <v>0</v>
      </c>
      <c r="O1110" s="148">
        <v>201.83199999999999</v>
      </c>
      <c r="P1110" s="148">
        <v>3.5910000000000002</v>
      </c>
      <c r="Q1110" s="21">
        <f t="shared" si="174"/>
        <v>405.80432500000001</v>
      </c>
      <c r="R1110" s="21">
        <f t="shared" si="175"/>
        <v>658.3422250000001</v>
      </c>
      <c r="S1110" s="21">
        <f t="shared" si="176"/>
        <v>0</v>
      </c>
      <c r="T1110" s="21">
        <f t="shared" si="177"/>
        <v>641.01843199999996</v>
      </c>
      <c r="U1110" s="22">
        <f t="shared" si="178"/>
        <v>1705.1649820000002</v>
      </c>
      <c r="V1110" s="39">
        <f t="shared" si="179"/>
        <v>0.94616586430686334</v>
      </c>
    </row>
    <row r="1111" spans="1:22">
      <c r="A1111">
        <v>1106</v>
      </c>
      <c r="B1111" s="155">
        <f t="shared" si="170"/>
        <v>41321</v>
      </c>
      <c r="C1111" s="148">
        <f t="shared" si="171"/>
        <v>2013</v>
      </c>
      <c r="D1111" s="148">
        <f t="shared" si="172"/>
        <v>2</v>
      </c>
      <c r="E1111" s="152">
        <v>2</v>
      </c>
      <c r="F1111" s="153">
        <v>280.27100000000002</v>
      </c>
      <c r="G1111" s="154">
        <v>801.59799999999996</v>
      </c>
      <c r="H1111" s="154">
        <v>0</v>
      </c>
      <c r="I1111" s="154">
        <v>675.79399999999998</v>
      </c>
      <c r="J1111" s="151">
        <v>8.09</v>
      </c>
      <c r="K1111" s="149">
        <f t="shared" si="173"/>
        <v>1765.7529999999999</v>
      </c>
      <c r="L1111" s="148">
        <v>140.791</v>
      </c>
      <c r="M1111" s="148">
        <v>214.20500000000001</v>
      </c>
      <c r="N1111" s="148">
        <v>0</v>
      </c>
      <c r="O1111" s="148">
        <v>183.60599999999999</v>
      </c>
      <c r="P1111" s="148">
        <v>3.5910000000000002</v>
      </c>
      <c r="Q1111" s="21">
        <f t="shared" si="174"/>
        <v>394.63717299999996</v>
      </c>
      <c r="R1111" s="21">
        <f t="shared" si="175"/>
        <v>684.81338500000004</v>
      </c>
      <c r="S1111" s="21">
        <f t="shared" si="176"/>
        <v>0</v>
      </c>
      <c r="T1111" s="21">
        <f t="shared" si="177"/>
        <v>583.132656</v>
      </c>
      <c r="U1111" s="22">
        <f t="shared" si="178"/>
        <v>1662.583214</v>
      </c>
      <c r="V1111" s="39">
        <f t="shared" si="179"/>
        <v>0.94157179061850671</v>
      </c>
    </row>
    <row r="1112" spans="1:22">
      <c r="A1112">
        <v>1107</v>
      </c>
      <c r="B1112" s="155">
        <f t="shared" si="170"/>
        <v>41321</v>
      </c>
      <c r="C1112" s="148">
        <f t="shared" si="171"/>
        <v>2013</v>
      </c>
      <c r="D1112" s="148">
        <f t="shared" si="172"/>
        <v>2</v>
      </c>
      <c r="E1112" s="152">
        <v>3</v>
      </c>
      <c r="F1112" s="153">
        <v>278.20800000000003</v>
      </c>
      <c r="G1112" s="154">
        <v>776.40099999999995</v>
      </c>
      <c r="H1112" s="154">
        <v>275.38</v>
      </c>
      <c r="I1112" s="154">
        <v>280.26</v>
      </c>
      <c r="J1112" s="151">
        <v>7.8860000000000001</v>
      </c>
      <c r="K1112" s="149">
        <f t="shared" si="173"/>
        <v>1618.135</v>
      </c>
      <c r="L1112" s="148">
        <v>141.47999999999999</v>
      </c>
      <c r="M1112" s="148">
        <v>209.44499999999999</v>
      </c>
      <c r="N1112" s="148">
        <v>130.571</v>
      </c>
      <c r="O1112" s="148">
        <v>75.825000000000003</v>
      </c>
      <c r="P1112" s="148">
        <v>3.5910000000000002</v>
      </c>
      <c r="Q1112" s="21">
        <f t="shared" si="174"/>
        <v>396.56843999999995</v>
      </c>
      <c r="R1112" s="21">
        <f t="shared" si="175"/>
        <v>669.59566499999994</v>
      </c>
      <c r="S1112" s="21">
        <f t="shared" si="176"/>
        <v>254.744021</v>
      </c>
      <c r="T1112" s="21">
        <f t="shared" si="177"/>
        <v>240.82020000000003</v>
      </c>
      <c r="U1112" s="22">
        <f t="shared" si="178"/>
        <v>1561.7283259999999</v>
      </c>
      <c r="V1112" s="39">
        <f t="shared" si="179"/>
        <v>0.9651409344708568</v>
      </c>
    </row>
    <row r="1113" spans="1:22">
      <c r="A1113">
        <v>1108</v>
      </c>
      <c r="B1113" s="155">
        <f t="shared" si="170"/>
        <v>41321</v>
      </c>
      <c r="C1113" s="148">
        <f t="shared" si="171"/>
        <v>2013</v>
      </c>
      <c r="D1113" s="148">
        <f t="shared" si="172"/>
        <v>2</v>
      </c>
      <c r="E1113" s="152">
        <v>4</v>
      </c>
      <c r="F1113" s="153">
        <v>278.73599999999999</v>
      </c>
      <c r="G1113" s="154">
        <v>725.60299999999995</v>
      </c>
      <c r="H1113" s="154">
        <v>381.67200000000003</v>
      </c>
      <c r="I1113" s="154">
        <v>178.71299999999999</v>
      </c>
      <c r="J1113" s="151">
        <v>0</v>
      </c>
      <c r="K1113" s="149">
        <f t="shared" si="173"/>
        <v>1564.7239999999999</v>
      </c>
      <c r="L1113" s="148">
        <v>141.68899999999999</v>
      </c>
      <c r="M1113" s="148">
        <v>198.49</v>
      </c>
      <c r="N1113" s="148">
        <v>142.75700000000001</v>
      </c>
      <c r="O1113" s="148">
        <v>46.598999999999997</v>
      </c>
      <c r="P1113" s="148">
        <v>0</v>
      </c>
      <c r="Q1113" s="21">
        <f t="shared" si="174"/>
        <v>397.15426699999995</v>
      </c>
      <c r="R1113" s="21">
        <f t="shared" si="175"/>
        <v>634.57253000000003</v>
      </c>
      <c r="S1113" s="21">
        <f t="shared" si="176"/>
        <v>278.51890700000001</v>
      </c>
      <c r="T1113" s="21">
        <f t="shared" si="177"/>
        <v>147.998424</v>
      </c>
      <c r="U1113" s="22">
        <f t="shared" si="178"/>
        <v>1458.2441279999998</v>
      </c>
      <c r="V1113" s="39">
        <f t="shared" si="179"/>
        <v>0.93194974193531888</v>
      </c>
    </row>
    <row r="1114" spans="1:22">
      <c r="A1114">
        <v>1109</v>
      </c>
      <c r="B1114" s="155">
        <f t="shared" si="170"/>
        <v>41321</v>
      </c>
      <c r="C1114" s="148">
        <f t="shared" si="171"/>
        <v>2013</v>
      </c>
      <c r="D1114" s="148">
        <f t="shared" si="172"/>
        <v>2</v>
      </c>
      <c r="E1114" s="152">
        <v>5</v>
      </c>
      <c r="F1114" s="153">
        <v>278.47300000000001</v>
      </c>
      <c r="G1114" s="154">
        <v>721.87800000000004</v>
      </c>
      <c r="H1114" s="154">
        <v>387.03800000000001</v>
      </c>
      <c r="I1114" s="154">
        <v>159.80799999999999</v>
      </c>
      <c r="J1114" s="151">
        <v>0</v>
      </c>
      <c r="K1114" s="149">
        <f t="shared" si="173"/>
        <v>1547.1970000000001</v>
      </c>
      <c r="L1114" s="148">
        <v>141.554</v>
      </c>
      <c r="M1114" s="148">
        <v>197.90100000000001</v>
      </c>
      <c r="N1114" s="148">
        <v>148.102</v>
      </c>
      <c r="O1114" s="148">
        <v>41.526000000000003</v>
      </c>
      <c r="P1114" s="148">
        <v>0</v>
      </c>
      <c r="Q1114" s="21">
        <f t="shared" si="174"/>
        <v>396.77586200000002</v>
      </c>
      <c r="R1114" s="21">
        <f t="shared" si="175"/>
        <v>632.68949700000007</v>
      </c>
      <c r="S1114" s="21">
        <f t="shared" si="176"/>
        <v>288.947002</v>
      </c>
      <c r="T1114" s="21">
        <f t="shared" si="177"/>
        <v>131.88657600000002</v>
      </c>
      <c r="U1114" s="22">
        <f t="shared" si="178"/>
        <v>1450.2989370000003</v>
      </c>
      <c r="V1114" s="39">
        <f t="shared" si="179"/>
        <v>0.93737186473345036</v>
      </c>
    </row>
    <row r="1115" spans="1:22">
      <c r="A1115">
        <v>1110</v>
      </c>
      <c r="B1115" s="155">
        <f t="shared" si="170"/>
        <v>41321</v>
      </c>
      <c r="C1115" s="148">
        <f t="shared" si="171"/>
        <v>2013</v>
      </c>
      <c r="D1115" s="148">
        <f t="shared" si="172"/>
        <v>2</v>
      </c>
      <c r="E1115" s="152">
        <v>6</v>
      </c>
      <c r="F1115" s="153">
        <v>280.62799999999999</v>
      </c>
      <c r="G1115" s="154">
        <v>731.24300000000005</v>
      </c>
      <c r="H1115" s="154">
        <v>435.82400000000001</v>
      </c>
      <c r="I1115" s="154">
        <v>146.58600000000001</v>
      </c>
      <c r="J1115" s="151">
        <v>0</v>
      </c>
      <c r="K1115" s="149">
        <f t="shared" si="173"/>
        <v>1594.2810000000002</v>
      </c>
      <c r="L1115" s="148">
        <v>142.74199999999999</v>
      </c>
      <c r="M1115" s="148">
        <v>202.059</v>
      </c>
      <c r="N1115" s="148">
        <v>170.191</v>
      </c>
      <c r="O1115" s="148">
        <v>37.997999999999998</v>
      </c>
      <c r="P1115" s="148">
        <v>0</v>
      </c>
      <c r="Q1115" s="21">
        <f t="shared" si="174"/>
        <v>400.10582599999998</v>
      </c>
      <c r="R1115" s="21">
        <f t="shared" si="175"/>
        <v>645.98262299999999</v>
      </c>
      <c r="S1115" s="21">
        <f t="shared" si="176"/>
        <v>332.042641</v>
      </c>
      <c r="T1115" s="21">
        <f t="shared" si="177"/>
        <v>120.681648</v>
      </c>
      <c r="U1115" s="22">
        <f t="shared" si="178"/>
        <v>1498.8127379999999</v>
      </c>
      <c r="V1115" s="39">
        <f t="shared" si="179"/>
        <v>0.9401182965863607</v>
      </c>
    </row>
    <row r="1116" spans="1:22">
      <c r="A1116">
        <v>1111</v>
      </c>
      <c r="B1116" s="155">
        <f t="shared" si="170"/>
        <v>41321</v>
      </c>
      <c r="C1116" s="148">
        <f t="shared" si="171"/>
        <v>2013</v>
      </c>
      <c r="D1116" s="148">
        <f t="shared" si="172"/>
        <v>2</v>
      </c>
      <c r="E1116" s="152">
        <v>7</v>
      </c>
      <c r="F1116" s="153">
        <v>281.55500000000001</v>
      </c>
      <c r="G1116" s="154">
        <v>715.23500000000001</v>
      </c>
      <c r="H1116" s="154">
        <v>352.90300000000002</v>
      </c>
      <c r="I1116" s="154">
        <v>136.63800000000001</v>
      </c>
      <c r="J1116" s="151">
        <v>0</v>
      </c>
      <c r="K1116" s="149">
        <f t="shared" si="173"/>
        <v>1486.3309999999999</v>
      </c>
      <c r="L1116" s="148">
        <v>143.35300000000001</v>
      </c>
      <c r="M1116" s="148">
        <v>199.22800000000001</v>
      </c>
      <c r="N1116" s="148">
        <v>141.958</v>
      </c>
      <c r="O1116" s="148">
        <v>35.287999999999997</v>
      </c>
      <c r="P1116" s="148">
        <v>0</v>
      </c>
      <c r="Q1116" s="21">
        <f t="shared" si="174"/>
        <v>401.81845900000002</v>
      </c>
      <c r="R1116" s="21">
        <f t="shared" si="175"/>
        <v>636.931916</v>
      </c>
      <c r="S1116" s="21">
        <f t="shared" si="176"/>
        <v>276.960058</v>
      </c>
      <c r="T1116" s="21">
        <f t="shared" si="177"/>
        <v>112.07468799999999</v>
      </c>
      <c r="U1116" s="22">
        <f t="shared" si="178"/>
        <v>1427.7851210000001</v>
      </c>
      <c r="V1116" s="39">
        <f t="shared" si="179"/>
        <v>0.96061047034610747</v>
      </c>
    </row>
    <row r="1117" spans="1:22">
      <c r="A1117">
        <v>1112</v>
      </c>
      <c r="B1117" s="155">
        <f t="shared" si="170"/>
        <v>41321</v>
      </c>
      <c r="C1117" s="148">
        <f t="shared" si="171"/>
        <v>2013</v>
      </c>
      <c r="D1117" s="148">
        <f t="shared" si="172"/>
        <v>2</v>
      </c>
      <c r="E1117" s="152">
        <v>8</v>
      </c>
      <c r="F1117" s="153">
        <v>279.197</v>
      </c>
      <c r="G1117" s="154">
        <v>697.18499999999995</v>
      </c>
      <c r="H1117" s="154">
        <v>333.76499999999999</v>
      </c>
      <c r="I1117" s="154">
        <v>120.63800000000001</v>
      </c>
      <c r="J1117" s="151">
        <v>0</v>
      </c>
      <c r="K1117" s="149">
        <f t="shared" si="173"/>
        <v>1430.7849999999999</v>
      </c>
      <c r="L1117" s="148">
        <v>140.37299999999999</v>
      </c>
      <c r="M1117" s="148">
        <v>195.66499999999999</v>
      </c>
      <c r="N1117" s="148">
        <v>126.503</v>
      </c>
      <c r="O1117" s="148">
        <v>32.219000000000001</v>
      </c>
      <c r="P1117" s="148">
        <v>0</v>
      </c>
      <c r="Q1117" s="21">
        <f t="shared" si="174"/>
        <v>393.46551899999997</v>
      </c>
      <c r="R1117" s="21">
        <f t="shared" si="175"/>
        <v>625.54100500000004</v>
      </c>
      <c r="S1117" s="21">
        <f t="shared" si="176"/>
        <v>246.80735300000001</v>
      </c>
      <c r="T1117" s="21">
        <f t="shared" si="177"/>
        <v>102.327544</v>
      </c>
      <c r="U1117" s="22">
        <f t="shared" si="178"/>
        <v>1368.141421</v>
      </c>
      <c r="V1117" s="39">
        <f t="shared" si="179"/>
        <v>0.95621733593796421</v>
      </c>
    </row>
    <row r="1118" spans="1:22">
      <c r="A1118">
        <v>1113</v>
      </c>
      <c r="B1118" s="155">
        <f t="shared" si="170"/>
        <v>41321</v>
      </c>
      <c r="C1118" s="148">
        <f t="shared" si="171"/>
        <v>2013</v>
      </c>
      <c r="D1118" s="148">
        <f t="shared" si="172"/>
        <v>2</v>
      </c>
      <c r="E1118" s="152">
        <v>9</v>
      </c>
      <c r="F1118" s="153">
        <v>231.01</v>
      </c>
      <c r="G1118" s="154">
        <v>694.46699999999998</v>
      </c>
      <c r="H1118" s="154">
        <v>558.48500000000001</v>
      </c>
      <c r="I1118" s="154">
        <v>133.31800000000001</v>
      </c>
      <c r="J1118" s="151">
        <v>0</v>
      </c>
      <c r="K1118" s="149">
        <f t="shared" si="173"/>
        <v>1617.28</v>
      </c>
      <c r="L1118" s="148">
        <v>118.116</v>
      </c>
      <c r="M1118" s="148">
        <v>194.88200000000001</v>
      </c>
      <c r="N1118" s="148">
        <v>186.33600000000001</v>
      </c>
      <c r="O1118" s="148">
        <v>37.520000000000003</v>
      </c>
      <c r="P1118" s="148">
        <v>0</v>
      </c>
      <c r="Q1118" s="21">
        <f t="shared" si="174"/>
        <v>331.07914799999998</v>
      </c>
      <c r="R1118" s="21">
        <f t="shared" si="175"/>
        <v>623.03775400000006</v>
      </c>
      <c r="S1118" s="21">
        <f t="shared" si="176"/>
        <v>363.54153600000006</v>
      </c>
      <c r="T1118" s="21">
        <f t="shared" si="177"/>
        <v>119.16352000000002</v>
      </c>
      <c r="U1118" s="22">
        <f t="shared" si="178"/>
        <v>1436.821958</v>
      </c>
      <c r="V1118" s="39">
        <f t="shared" si="179"/>
        <v>0.88841880070241397</v>
      </c>
    </row>
    <row r="1119" spans="1:22">
      <c r="A1119">
        <v>1114</v>
      </c>
      <c r="B1119" s="155">
        <f t="shared" ref="B1119:B1182" si="180">+B1095+1</f>
        <v>41321</v>
      </c>
      <c r="C1119" s="148">
        <f t="shared" si="171"/>
        <v>2013</v>
      </c>
      <c r="D1119" s="148">
        <f t="shared" si="172"/>
        <v>2</v>
      </c>
      <c r="E1119" s="152">
        <v>10</v>
      </c>
      <c r="F1119" s="153">
        <v>229.899</v>
      </c>
      <c r="G1119" s="154">
        <v>694.93</v>
      </c>
      <c r="H1119" s="154">
        <v>399.80599999999998</v>
      </c>
      <c r="I1119" s="154">
        <v>307.23700000000002</v>
      </c>
      <c r="J1119" s="151">
        <v>0</v>
      </c>
      <c r="K1119" s="149">
        <f t="shared" si="173"/>
        <v>1631.8720000000001</v>
      </c>
      <c r="L1119" s="148">
        <v>117.907</v>
      </c>
      <c r="M1119" s="148">
        <v>195.82599999999999</v>
      </c>
      <c r="N1119" s="148">
        <v>164.899</v>
      </c>
      <c r="O1119" s="148">
        <v>84.063000000000002</v>
      </c>
      <c r="P1119" s="148">
        <v>0</v>
      </c>
      <c r="Q1119" s="21">
        <f t="shared" si="174"/>
        <v>330.49332099999998</v>
      </c>
      <c r="R1119" s="21">
        <f t="shared" si="175"/>
        <v>626.05572199999995</v>
      </c>
      <c r="S1119" s="21">
        <f t="shared" si="176"/>
        <v>321.71794900000003</v>
      </c>
      <c r="T1119" s="21">
        <f t="shared" si="177"/>
        <v>266.98408800000004</v>
      </c>
      <c r="U1119" s="22">
        <f t="shared" si="178"/>
        <v>1545.25108</v>
      </c>
      <c r="V1119" s="39">
        <f t="shared" si="179"/>
        <v>0.94691929268962272</v>
      </c>
    </row>
    <row r="1120" spans="1:22">
      <c r="A1120">
        <v>1115</v>
      </c>
      <c r="B1120" s="155">
        <f t="shared" si="180"/>
        <v>41321</v>
      </c>
      <c r="C1120" s="148">
        <f t="shared" si="171"/>
        <v>2013</v>
      </c>
      <c r="D1120" s="148">
        <f t="shared" si="172"/>
        <v>2</v>
      </c>
      <c r="E1120" s="152">
        <v>11</v>
      </c>
      <c r="F1120" s="153">
        <v>230.762</v>
      </c>
      <c r="G1120" s="154">
        <v>715.92200000000003</v>
      </c>
      <c r="H1120" s="154">
        <v>0</v>
      </c>
      <c r="I1120" s="154">
        <v>695.54899999999998</v>
      </c>
      <c r="J1120" s="151">
        <v>0</v>
      </c>
      <c r="K1120" s="149">
        <f t="shared" si="173"/>
        <v>1642.2329999999999</v>
      </c>
      <c r="L1120" s="148">
        <v>118.03</v>
      </c>
      <c r="M1120" s="148">
        <v>200.982</v>
      </c>
      <c r="N1120" s="148">
        <v>0</v>
      </c>
      <c r="O1120" s="148">
        <v>188.87100000000001</v>
      </c>
      <c r="P1120" s="148">
        <v>0</v>
      </c>
      <c r="Q1120" s="21">
        <f t="shared" si="174"/>
        <v>330.83809000000002</v>
      </c>
      <c r="R1120" s="21">
        <f t="shared" si="175"/>
        <v>642.53945399999998</v>
      </c>
      <c r="S1120" s="21">
        <f t="shared" si="176"/>
        <v>0</v>
      </c>
      <c r="T1120" s="21">
        <f t="shared" si="177"/>
        <v>599.85429600000009</v>
      </c>
      <c r="U1120" s="22">
        <f t="shared" si="178"/>
        <v>1573.2318399999999</v>
      </c>
      <c r="V1120" s="39">
        <f t="shared" si="179"/>
        <v>0.95798333123253521</v>
      </c>
    </row>
    <row r="1121" spans="1:22">
      <c r="A1121">
        <v>1116</v>
      </c>
      <c r="B1121" s="155">
        <f t="shared" si="180"/>
        <v>41321</v>
      </c>
      <c r="C1121" s="148">
        <f t="shared" si="171"/>
        <v>2013</v>
      </c>
      <c r="D1121" s="148">
        <f t="shared" si="172"/>
        <v>2</v>
      </c>
      <c r="E1121" s="152">
        <v>12</v>
      </c>
      <c r="F1121" s="153">
        <v>230.245</v>
      </c>
      <c r="G1121" s="154">
        <v>776.12900000000002</v>
      </c>
      <c r="H1121" s="154">
        <v>0</v>
      </c>
      <c r="I1121" s="154">
        <v>714.72799999999995</v>
      </c>
      <c r="J1121" s="151">
        <v>0</v>
      </c>
      <c r="K1121" s="149">
        <f t="shared" si="173"/>
        <v>1721.1019999999999</v>
      </c>
      <c r="L1121" s="148">
        <v>118.717</v>
      </c>
      <c r="M1121" s="148">
        <v>213.53100000000001</v>
      </c>
      <c r="N1121" s="148">
        <v>0</v>
      </c>
      <c r="O1121" s="148">
        <v>193.25899999999999</v>
      </c>
      <c r="P1121" s="148">
        <v>0</v>
      </c>
      <c r="Q1121" s="21">
        <f t="shared" si="174"/>
        <v>332.76375100000001</v>
      </c>
      <c r="R1121" s="21">
        <f t="shared" si="175"/>
        <v>682.65860700000007</v>
      </c>
      <c r="S1121" s="21">
        <f t="shared" si="176"/>
        <v>0</v>
      </c>
      <c r="T1121" s="21">
        <f t="shared" si="177"/>
        <v>613.79058399999997</v>
      </c>
      <c r="U1121" s="22">
        <f t="shared" si="178"/>
        <v>1629.2129420000001</v>
      </c>
      <c r="V1121" s="39">
        <f t="shared" si="179"/>
        <v>0.94661033570352038</v>
      </c>
    </row>
    <row r="1122" spans="1:22">
      <c r="A1122">
        <v>1117</v>
      </c>
      <c r="B1122" s="155">
        <f t="shared" si="180"/>
        <v>41321</v>
      </c>
      <c r="C1122" s="148">
        <f t="shared" si="171"/>
        <v>2013</v>
      </c>
      <c r="D1122" s="148">
        <f t="shared" si="172"/>
        <v>2</v>
      </c>
      <c r="E1122" s="152">
        <v>13</v>
      </c>
      <c r="F1122" s="153">
        <v>229.905</v>
      </c>
      <c r="G1122" s="154">
        <v>822.21500000000003</v>
      </c>
      <c r="H1122" s="154">
        <v>0</v>
      </c>
      <c r="I1122" s="154">
        <v>710.24400000000003</v>
      </c>
      <c r="J1122" s="151">
        <v>0</v>
      </c>
      <c r="K1122" s="149">
        <f t="shared" si="173"/>
        <v>1762.364</v>
      </c>
      <c r="L1122" s="148">
        <v>118.878</v>
      </c>
      <c r="M1122" s="148">
        <v>223.44399999999999</v>
      </c>
      <c r="N1122" s="148">
        <v>0</v>
      </c>
      <c r="O1122" s="148">
        <v>191.273</v>
      </c>
      <c r="P1122" s="148">
        <v>0</v>
      </c>
      <c r="Q1122" s="21">
        <f t="shared" si="174"/>
        <v>333.215034</v>
      </c>
      <c r="R1122" s="21">
        <f t="shared" si="175"/>
        <v>714.35046799999998</v>
      </c>
      <c r="S1122" s="21">
        <f t="shared" si="176"/>
        <v>0</v>
      </c>
      <c r="T1122" s="21">
        <f t="shared" si="177"/>
        <v>607.48304800000005</v>
      </c>
      <c r="U1122" s="22">
        <f t="shared" si="178"/>
        <v>1655.04855</v>
      </c>
      <c r="V1122" s="39">
        <f t="shared" si="179"/>
        <v>0.93910710273246611</v>
      </c>
    </row>
    <row r="1123" spans="1:22">
      <c r="A1123">
        <v>1118</v>
      </c>
      <c r="B1123" s="155">
        <f t="shared" si="180"/>
        <v>41321</v>
      </c>
      <c r="C1123" s="148">
        <f t="shared" si="171"/>
        <v>2013</v>
      </c>
      <c r="D1123" s="148">
        <f t="shared" si="172"/>
        <v>2</v>
      </c>
      <c r="E1123" s="152">
        <v>14</v>
      </c>
      <c r="F1123" s="153">
        <v>230.035</v>
      </c>
      <c r="G1123" s="154">
        <v>824.33500000000004</v>
      </c>
      <c r="H1123" s="154">
        <v>25.209</v>
      </c>
      <c r="I1123" s="154">
        <v>702.89099999999996</v>
      </c>
      <c r="J1123" s="151">
        <v>0</v>
      </c>
      <c r="K1123" s="149">
        <f t="shared" si="173"/>
        <v>1782.4700000000003</v>
      </c>
      <c r="L1123" s="148">
        <v>117.498</v>
      </c>
      <c r="M1123" s="148">
        <v>223.97300000000001</v>
      </c>
      <c r="N1123" s="148">
        <v>10.718999999999999</v>
      </c>
      <c r="O1123" s="148">
        <v>187.596</v>
      </c>
      <c r="P1123" s="148">
        <v>0</v>
      </c>
      <c r="Q1123" s="21">
        <f t="shared" si="174"/>
        <v>329.34689400000002</v>
      </c>
      <c r="R1123" s="21">
        <f t="shared" si="175"/>
        <v>716.04168100000004</v>
      </c>
      <c r="S1123" s="21">
        <f t="shared" si="176"/>
        <v>20.912769000000001</v>
      </c>
      <c r="T1123" s="21">
        <f t="shared" si="177"/>
        <v>595.80489599999999</v>
      </c>
      <c r="U1123" s="22">
        <f t="shared" si="178"/>
        <v>1662.1062400000001</v>
      </c>
      <c r="V1123" s="39">
        <f t="shared" si="179"/>
        <v>0.93247361245911564</v>
      </c>
    </row>
    <row r="1124" spans="1:22">
      <c r="A1124">
        <v>1119</v>
      </c>
      <c r="B1124" s="155">
        <f t="shared" si="180"/>
        <v>41321</v>
      </c>
      <c r="C1124" s="148">
        <f t="shared" si="171"/>
        <v>2013</v>
      </c>
      <c r="D1124" s="148">
        <f t="shared" si="172"/>
        <v>2</v>
      </c>
      <c r="E1124" s="152">
        <v>15</v>
      </c>
      <c r="F1124" s="153">
        <v>230.72399999999999</v>
      </c>
      <c r="G1124" s="154">
        <v>823.62800000000004</v>
      </c>
      <c r="H1124" s="154">
        <v>62.908000000000001</v>
      </c>
      <c r="I1124" s="154">
        <v>699.41300000000001</v>
      </c>
      <c r="J1124" s="151">
        <v>0</v>
      </c>
      <c r="K1124" s="149">
        <f t="shared" si="173"/>
        <v>1816.673</v>
      </c>
      <c r="L1124" s="148">
        <v>117.286</v>
      </c>
      <c r="M1124" s="148">
        <v>223.952</v>
      </c>
      <c r="N1124" s="148">
        <v>31.475999999999999</v>
      </c>
      <c r="O1124" s="148">
        <v>186.709</v>
      </c>
      <c r="P1124" s="148">
        <v>0</v>
      </c>
      <c r="Q1124" s="21">
        <f t="shared" si="174"/>
        <v>328.752658</v>
      </c>
      <c r="R1124" s="21">
        <f t="shared" si="175"/>
        <v>715.97454400000004</v>
      </c>
      <c r="S1124" s="21">
        <f t="shared" si="176"/>
        <v>61.409675999999997</v>
      </c>
      <c r="T1124" s="21">
        <f t="shared" si="177"/>
        <v>592.98778400000003</v>
      </c>
      <c r="U1124" s="22">
        <f t="shared" si="178"/>
        <v>1699.1246620000002</v>
      </c>
      <c r="V1124" s="39">
        <f t="shared" si="179"/>
        <v>0.93529471842208267</v>
      </c>
    </row>
    <row r="1125" spans="1:22">
      <c r="A1125">
        <v>1120</v>
      </c>
      <c r="B1125" s="155">
        <f t="shared" si="180"/>
        <v>41321</v>
      </c>
      <c r="C1125" s="148">
        <f t="shared" si="171"/>
        <v>2013</v>
      </c>
      <c r="D1125" s="148">
        <f t="shared" si="172"/>
        <v>2</v>
      </c>
      <c r="E1125" s="152">
        <v>16</v>
      </c>
      <c r="F1125" s="153">
        <v>231.12</v>
      </c>
      <c r="G1125" s="154">
        <v>820.49699999999996</v>
      </c>
      <c r="H1125" s="154">
        <v>78.992999999999995</v>
      </c>
      <c r="I1125" s="154">
        <v>698.61099999999999</v>
      </c>
      <c r="J1125" s="151">
        <v>6.476</v>
      </c>
      <c r="K1125" s="149">
        <f t="shared" si="173"/>
        <v>1835.6970000000001</v>
      </c>
      <c r="L1125" s="148">
        <v>117.471</v>
      </c>
      <c r="M1125" s="148">
        <v>223.405</v>
      </c>
      <c r="N1125" s="148">
        <v>37.015000000000001</v>
      </c>
      <c r="O1125" s="148">
        <v>186.34299999999999</v>
      </c>
      <c r="P1125" s="148">
        <v>0.85399999999999998</v>
      </c>
      <c r="Q1125" s="21">
        <f t="shared" si="174"/>
        <v>329.27121299999999</v>
      </c>
      <c r="R1125" s="21">
        <f t="shared" si="175"/>
        <v>714.22578499999997</v>
      </c>
      <c r="S1125" s="21">
        <f t="shared" si="176"/>
        <v>72.216265000000007</v>
      </c>
      <c r="T1125" s="21">
        <f t="shared" si="177"/>
        <v>591.82536800000003</v>
      </c>
      <c r="U1125" s="22">
        <f t="shared" si="178"/>
        <v>1707.5386310000001</v>
      </c>
      <c r="V1125" s="39">
        <f t="shared" si="179"/>
        <v>0.93018544509251799</v>
      </c>
    </row>
    <row r="1126" spans="1:22">
      <c r="A1126">
        <v>1121</v>
      </c>
      <c r="B1126" s="155">
        <f t="shared" si="180"/>
        <v>41321</v>
      </c>
      <c r="C1126" s="148">
        <f t="shared" si="171"/>
        <v>2013</v>
      </c>
      <c r="D1126" s="148">
        <f t="shared" si="172"/>
        <v>2</v>
      </c>
      <c r="E1126" s="152">
        <v>17</v>
      </c>
      <c r="F1126" s="153">
        <v>229.447</v>
      </c>
      <c r="G1126" s="154">
        <v>816.80899999999997</v>
      </c>
      <c r="H1126" s="154">
        <v>65.236000000000004</v>
      </c>
      <c r="I1126" s="154">
        <v>693.274</v>
      </c>
      <c r="J1126" s="151">
        <v>7.3550000000000004</v>
      </c>
      <c r="K1126" s="149">
        <f t="shared" si="173"/>
        <v>1812.1210000000001</v>
      </c>
      <c r="L1126" s="148">
        <v>116.46599999999999</v>
      </c>
      <c r="M1126" s="148">
        <v>223.017</v>
      </c>
      <c r="N1126" s="148">
        <v>28.236000000000001</v>
      </c>
      <c r="O1126" s="148">
        <v>185.22</v>
      </c>
      <c r="P1126" s="148">
        <v>3.83</v>
      </c>
      <c r="Q1126" s="21">
        <f t="shared" si="174"/>
        <v>326.45419799999996</v>
      </c>
      <c r="R1126" s="21">
        <f t="shared" si="175"/>
        <v>712.98534900000004</v>
      </c>
      <c r="S1126" s="21">
        <f t="shared" si="176"/>
        <v>55.088436000000002</v>
      </c>
      <c r="T1126" s="21">
        <f t="shared" si="177"/>
        <v>588.25872000000004</v>
      </c>
      <c r="U1126" s="22">
        <f t="shared" si="178"/>
        <v>1682.786703</v>
      </c>
      <c r="V1126" s="39">
        <f t="shared" si="179"/>
        <v>0.9286282223979524</v>
      </c>
    </row>
    <row r="1127" spans="1:22">
      <c r="A1127">
        <v>1122</v>
      </c>
      <c r="B1127" s="155">
        <f t="shared" si="180"/>
        <v>41321</v>
      </c>
      <c r="C1127" s="148">
        <f t="shared" si="171"/>
        <v>2013</v>
      </c>
      <c r="D1127" s="148">
        <f t="shared" si="172"/>
        <v>2</v>
      </c>
      <c r="E1127" s="152">
        <v>18</v>
      </c>
      <c r="F1127" s="153">
        <v>227.029</v>
      </c>
      <c r="G1127" s="154">
        <v>819.18600000000004</v>
      </c>
      <c r="H1127" s="154">
        <v>52.978000000000002</v>
      </c>
      <c r="I1127" s="154">
        <v>695.43200000000002</v>
      </c>
      <c r="J1127" s="151">
        <v>7.2779999999999996</v>
      </c>
      <c r="K1127" s="149">
        <f t="shared" si="173"/>
        <v>1801.9030000000002</v>
      </c>
      <c r="L1127" s="148">
        <v>114.89</v>
      </c>
      <c r="M1127" s="148">
        <v>223.208</v>
      </c>
      <c r="N1127" s="148">
        <v>22.677</v>
      </c>
      <c r="O1127" s="148">
        <v>185.79599999999999</v>
      </c>
      <c r="P1127" s="148">
        <v>3.911</v>
      </c>
      <c r="Q1127" s="21">
        <f t="shared" si="174"/>
        <v>322.03667000000002</v>
      </c>
      <c r="R1127" s="21">
        <f t="shared" si="175"/>
        <v>713.59597600000006</v>
      </c>
      <c r="S1127" s="21">
        <f t="shared" si="176"/>
        <v>44.242826999999998</v>
      </c>
      <c r="T1127" s="21">
        <f t="shared" si="177"/>
        <v>590.08809599999995</v>
      </c>
      <c r="U1127" s="22">
        <f t="shared" si="178"/>
        <v>1669.963569</v>
      </c>
      <c r="V1127" s="39">
        <f t="shared" si="179"/>
        <v>0.92677772832388861</v>
      </c>
    </row>
    <row r="1128" spans="1:22">
      <c r="A1128">
        <v>1123</v>
      </c>
      <c r="B1128" s="155">
        <f t="shared" si="180"/>
        <v>41321</v>
      </c>
      <c r="C1128" s="148">
        <f t="shared" si="171"/>
        <v>2013</v>
      </c>
      <c r="D1128" s="148">
        <f t="shared" si="172"/>
        <v>2</v>
      </c>
      <c r="E1128" s="152">
        <v>19</v>
      </c>
      <c r="F1128" s="153">
        <v>232.55</v>
      </c>
      <c r="G1128" s="154">
        <v>818.76900000000001</v>
      </c>
      <c r="H1128" s="154">
        <v>20.423999999999999</v>
      </c>
      <c r="I1128" s="154">
        <v>680.69399999999996</v>
      </c>
      <c r="J1128" s="151">
        <v>7.2270000000000003</v>
      </c>
      <c r="K1128" s="149">
        <f t="shared" si="173"/>
        <v>1759.664</v>
      </c>
      <c r="L1128" s="148">
        <v>118.99</v>
      </c>
      <c r="M1128" s="148">
        <v>223.09700000000001</v>
      </c>
      <c r="N1128" s="148">
        <v>6.468</v>
      </c>
      <c r="O1128" s="148">
        <v>181.874</v>
      </c>
      <c r="P1128" s="148">
        <v>4.3090000000000002</v>
      </c>
      <c r="Q1128" s="21">
        <f t="shared" si="174"/>
        <v>333.52896999999996</v>
      </c>
      <c r="R1128" s="21">
        <f t="shared" si="175"/>
        <v>713.24110900000005</v>
      </c>
      <c r="S1128" s="21">
        <f t="shared" si="176"/>
        <v>12.619068</v>
      </c>
      <c r="T1128" s="21">
        <f t="shared" si="177"/>
        <v>577.63182400000005</v>
      </c>
      <c r="U1128" s="22">
        <f t="shared" si="178"/>
        <v>1637.0209709999999</v>
      </c>
      <c r="V1128" s="39">
        <f t="shared" si="179"/>
        <v>0.93030315503414285</v>
      </c>
    </row>
    <row r="1129" spans="1:22">
      <c r="A1129">
        <v>1124</v>
      </c>
      <c r="B1129" s="155">
        <f t="shared" si="180"/>
        <v>41321</v>
      </c>
      <c r="C1129" s="148">
        <f t="shared" si="171"/>
        <v>2013</v>
      </c>
      <c r="D1129" s="148">
        <f t="shared" si="172"/>
        <v>2</v>
      </c>
      <c r="E1129" s="152">
        <v>20</v>
      </c>
      <c r="F1129" s="153">
        <v>280.89299999999997</v>
      </c>
      <c r="G1129" s="154">
        <v>814.85900000000004</v>
      </c>
      <c r="H1129" s="154">
        <v>0</v>
      </c>
      <c r="I1129" s="154">
        <v>669.59900000000005</v>
      </c>
      <c r="J1129" s="151">
        <v>7.2359999999999998</v>
      </c>
      <c r="K1129" s="149">
        <f t="shared" si="173"/>
        <v>1772.5870000000002</v>
      </c>
      <c r="L1129" s="148">
        <v>142.81299999999999</v>
      </c>
      <c r="M1129" s="148">
        <v>222.27099999999999</v>
      </c>
      <c r="N1129" s="148">
        <v>0</v>
      </c>
      <c r="O1129" s="148">
        <v>178.89500000000001</v>
      </c>
      <c r="P1129" s="148">
        <v>4.3090000000000002</v>
      </c>
      <c r="Q1129" s="21">
        <f t="shared" si="174"/>
        <v>400.30483899999996</v>
      </c>
      <c r="R1129" s="21">
        <f t="shared" si="175"/>
        <v>710.60038699999996</v>
      </c>
      <c r="S1129" s="21">
        <f t="shared" si="176"/>
        <v>0</v>
      </c>
      <c r="T1129" s="21">
        <f t="shared" si="177"/>
        <v>568.17052000000001</v>
      </c>
      <c r="U1129" s="22">
        <f t="shared" si="178"/>
        <v>1679.075746</v>
      </c>
      <c r="V1129" s="39">
        <f t="shared" si="179"/>
        <v>0.94724588750791905</v>
      </c>
    </row>
    <row r="1130" spans="1:22">
      <c r="A1130">
        <v>1125</v>
      </c>
      <c r="B1130" s="155">
        <f t="shared" si="180"/>
        <v>41321</v>
      </c>
      <c r="C1130" s="148">
        <f t="shared" si="171"/>
        <v>2013</v>
      </c>
      <c r="D1130" s="148">
        <f t="shared" si="172"/>
        <v>2</v>
      </c>
      <c r="E1130" s="152">
        <v>21</v>
      </c>
      <c r="F1130" s="153">
        <v>281.42200000000003</v>
      </c>
      <c r="G1130" s="154">
        <v>811.60500000000002</v>
      </c>
      <c r="H1130" s="154">
        <v>32.103000000000002</v>
      </c>
      <c r="I1130" s="154">
        <v>684.505</v>
      </c>
      <c r="J1130" s="151">
        <v>7.444</v>
      </c>
      <c r="K1130" s="149">
        <f t="shared" si="173"/>
        <v>1817.0790000000002</v>
      </c>
      <c r="L1130" s="148">
        <v>142.48699999999999</v>
      </c>
      <c r="M1130" s="148">
        <v>222.739</v>
      </c>
      <c r="N1130" s="148">
        <v>12.185</v>
      </c>
      <c r="O1130" s="148">
        <v>182.845</v>
      </c>
      <c r="P1130" s="148">
        <v>4.3090000000000002</v>
      </c>
      <c r="Q1130" s="21">
        <f t="shared" si="174"/>
        <v>399.39106099999998</v>
      </c>
      <c r="R1130" s="21">
        <f t="shared" si="175"/>
        <v>712.09658300000001</v>
      </c>
      <c r="S1130" s="21">
        <f t="shared" si="176"/>
        <v>23.772935</v>
      </c>
      <c r="T1130" s="21">
        <f t="shared" si="177"/>
        <v>580.71572000000003</v>
      </c>
      <c r="U1130" s="22">
        <f t="shared" si="178"/>
        <v>1715.9762989999999</v>
      </c>
      <c r="V1130" s="39">
        <f t="shared" si="179"/>
        <v>0.94435976586598591</v>
      </c>
    </row>
    <row r="1131" spans="1:22">
      <c r="A1131">
        <v>1126</v>
      </c>
      <c r="B1131" s="155">
        <f t="shared" si="180"/>
        <v>41321</v>
      </c>
      <c r="C1131" s="148">
        <f t="shared" si="171"/>
        <v>2013</v>
      </c>
      <c r="D1131" s="148">
        <f t="shared" si="172"/>
        <v>2</v>
      </c>
      <c r="E1131" s="152">
        <v>22</v>
      </c>
      <c r="F1131" s="153">
        <v>283.28800000000001</v>
      </c>
      <c r="G1131" s="154">
        <v>817.34799999999996</v>
      </c>
      <c r="H1131" s="154">
        <v>93.962999999999994</v>
      </c>
      <c r="I1131" s="154">
        <v>687.50400000000002</v>
      </c>
      <c r="J1131" s="151">
        <v>7.6189999999999998</v>
      </c>
      <c r="K1131" s="149">
        <f t="shared" si="173"/>
        <v>1889.722</v>
      </c>
      <c r="L1131" s="148">
        <v>143.79400000000001</v>
      </c>
      <c r="M1131" s="148">
        <v>223.096</v>
      </c>
      <c r="N1131" s="148">
        <v>39.899000000000001</v>
      </c>
      <c r="O1131" s="148">
        <v>183.642</v>
      </c>
      <c r="P1131" s="148">
        <v>4.3090000000000002</v>
      </c>
      <c r="Q1131" s="21">
        <f t="shared" si="174"/>
        <v>403.05458200000004</v>
      </c>
      <c r="R1131" s="21">
        <f t="shared" si="175"/>
        <v>713.23791200000005</v>
      </c>
      <c r="S1131" s="21">
        <f t="shared" si="176"/>
        <v>77.842949000000004</v>
      </c>
      <c r="T1131" s="21">
        <f t="shared" si="177"/>
        <v>583.24699199999998</v>
      </c>
      <c r="U1131" s="22">
        <f t="shared" si="178"/>
        <v>1777.382435</v>
      </c>
      <c r="V1131" s="39">
        <f t="shared" si="179"/>
        <v>0.94055233256531912</v>
      </c>
    </row>
    <row r="1132" spans="1:22">
      <c r="A1132">
        <v>1127</v>
      </c>
      <c r="B1132" s="155">
        <f t="shared" si="180"/>
        <v>41321</v>
      </c>
      <c r="C1132" s="148">
        <f t="shared" si="171"/>
        <v>2013</v>
      </c>
      <c r="D1132" s="148">
        <f t="shared" si="172"/>
        <v>2</v>
      </c>
      <c r="E1132" s="152">
        <v>23</v>
      </c>
      <c r="F1132" s="153">
        <v>282.22699999999998</v>
      </c>
      <c r="G1132" s="154">
        <v>820.33</v>
      </c>
      <c r="H1132" s="154">
        <v>44.383000000000003</v>
      </c>
      <c r="I1132" s="154">
        <v>700.55100000000004</v>
      </c>
      <c r="J1132" s="151">
        <v>7.7110000000000003</v>
      </c>
      <c r="K1132" s="149">
        <f t="shared" si="173"/>
        <v>1855.202</v>
      </c>
      <c r="L1132" s="148">
        <v>143.04400000000001</v>
      </c>
      <c r="M1132" s="148">
        <v>223.15</v>
      </c>
      <c r="N1132" s="148">
        <v>17.920000000000002</v>
      </c>
      <c r="O1132" s="148">
        <v>187.202</v>
      </c>
      <c r="P1132" s="148">
        <v>4.3090000000000002</v>
      </c>
      <c r="Q1132" s="21">
        <f t="shared" si="174"/>
        <v>400.95233200000001</v>
      </c>
      <c r="R1132" s="21">
        <f t="shared" si="175"/>
        <v>713.41055000000006</v>
      </c>
      <c r="S1132" s="21">
        <f t="shared" si="176"/>
        <v>34.961920000000006</v>
      </c>
      <c r="T1132" s="21">
        <f t="shared" si="177"/>
        <v>594.55355199999997</v>
      </c>
      <c r="U1132" s="22">
        <f t="shared" si="178"/>
        <v>1743.8783539999999</v>
      </c>
      <c r="V1132" s="39">
        <f t="shared" si="179"/>
        <v>0.93999378719945315</v>
      </c>
    </row>
    <row r="1133" spans="1:22">
      <c r="A1133">
        <v>1128</v>
      </c>
      <c r="B1133" s="155">
        <f t="shared" si="180"/>
        <v>41321</v>
      </c>
      <c r="C1133" s="148">
        <f t="shared" si="171"/>
        <v>2013</v>
      </c>
      <c r="D1133" s="148">
        <f t="shared" si="172"/>
        <v>2</v>
      </c>
      <c r="E1133" s="152">
        <v>24</v>
      </c>
      <c r="F1133" s="153">
        <v>284.39600000000002</v>
      </c>
      <c r="G1133" s="154">
        <v>815.54600000000005</v>
      </c>
      <c r="H1133" s="154">
        <v>0</v>
      </c>
      <c r="I1133" s="154">
        <v>713.15800000000002</v>
      </c>
      <c r="J1133" s="151">
        <v>7.7859999999999996</v>
      </c>
      <c r="K1133" s="149">
        <f t="shared" si="173"/>
        <v>1820.886</v>
      </c>
      <c r="L1133" s="148">
        <v>142.44900000000001</v>
      </c>
      <c r="M1133" s="148">
        <v>223.02500000000001</v>
      </c>
      <c r="N1133" s="148">
        <v>0</v>
      </c>
      <c r="O1133" s="148">
        <v>190.51499999999999</v>
      </c>
      <c r="P1133" s="148">
        <v>4.3090000000000002</v>
      </c>
      <c r="Q1133" s="21">
        <f t="shared" si="174"/>
        <v>399.28454700000003</v>
      </c>
      <c r="R1133" s="21">
        <f t="shared" si="175"/>
        <v>713.01092500000004</v>
      </c>
      <c r="S1133" s="21">
        <f t="shared" si="176"/>
        <v>0</v>
      </c>
      <c r="T1133" s="21">
        <f t="shared" si="177"/>
        <v>605.07564000000002</v>
      </c>
      <c r="U1133" s="22">
        <f t="shared" si="178"/>
        <v>1717.371112</v>
      </c>
      <c r="V1133" s="39">
        <f t="shared" si="179"/>
        <v>0.94315136257843712</v>
      </c>
    </row>
    <row r="1134" spans="1:22">
      <c r="A1134">
        <v>1129</v>
      </c>
      <c r="B1134" s="155">
        <f t="shared" si="180"/>
        <v>41322</v>
      </c>
      <c r="C1134" s="148">
        <f t="shared" si="171"/>
        <v>2013</v>
      </c>
      <c r="D1134" s="148">
        <f t="shared" si="172"/>
        <v>2</v>
      </c>
      <c r="E1134" s="152">
        <v>1</v>
      </c>
      <c r="F1134" s="153">
        <v>283.35599999999999</v>
      </c>
      <c r="G1134" s="154">
        <v>817.18100000000004</v>
      </c>
      <c r="H1134" s="154">
        <v>0</v>
      </c>
      <c r="I1134" s="154">
        <v>697.26700000000005</v>
      </c>
      <c r="J1134" s="151">
        <v>8.1449999999999996</v>
      </c>
      <c r="K1134" s="149">
        <f t="shared" si="173"/>
        <v>1805.9490000000001</v>
      </c>
      <c r="L1134" s="148">
        <v>143.63</v>
      </c>
      <c r="M1134" s="148">
        <v>225.267</v>
      </c>
      <c r="N1134" s="148">
        <v>0</v>
      </c>
      <c r="O1134" s="148">
        <v>186.369</v>
      </c>
      <c r="P1134" s="148">
        <v>3.6989999999999998</v>
      </c>
      <c r="Q1134" s="21">
        <f t="shared" si="174"/>
        <v>402.59488999999996</v>
      </c>
      <c r="R1134" s="21">
        <f t="shared" si="175"/>
        <v>720.17859899999996</v>
      </c>
      <c r="S1134" s="21">
        <f t="shared" si="176"/>
        <v>0</v>
      </c>
      <c r="T1134" s="21">
        <f t="shared" si="177"/>
        <v>591.90794400000004</v>
      </c>
      <c r="U1134" s="22">
        <f t="shared" si="178"/>
        <v>1714.681433</v>
      </c>
      <c r="V1134" s="39">
        <f t="shared" si="179"/>
        <v>0.94946282148609951</v>
      </c>
    </row>
    <row r="1135" spans="1:22">
      <c r="A1135">
        <v>1130</v>
      </c>
      <c r="B1135" s="155">
        <f t="shared" si="180"/>
        <v>41322</v>
      </c>
      <c r="C1135" s="148">
        <f t="shared" si="171"/>
        <v>2013</v>
      </c>
      <c r="D1135" s="148">
        <f t="shared" si="172"/>
        <v>2</v>
      </c>
      <c r="E1135" s="152">
        <v>2</v>
      </c>
      <c r="F1135" s="153">
        <v>281.791</v>
      </c>
      <c r="G1135" s="154">
        <v>821.03200000000004</v>
      </c>
      <c r="H1135" s="154">
        <v>0.92200000000000004</v>
      </c>
      <c r="I1135" s="154">
        <v>681.13</v>
      </c>
      <c r="J1135" s="151">
        <v>8.2029999999999994</v>
      </c>
      <c r="K1135" s="149">
        <f t="shared" si="173"/>
        <v>1793.078</v>
      </c>
      <c r="L1135" s="148">
        <v>143.12799999999999</v>
      </c>
      <c r="M1135" s="148">
        <v>225.85599999999999</v>
      </c>
      <c r="N1135" s="148">
        <v>4.33</v>
      </c>
      <c r="O1135" s="148">
        <v>182.17400000000001</v>
      </c>
      <c r="P1135" s="148">
        <v>3.6989999999999998</v>
      </c>
      <c r="Q1135" s="21">
        <f t="shared" si="174"/>
        <v>401.18778399999997</v>
      </c>
      <c r="R1135" s="21">
        <f t="shared" si="175"/>
        <v>722.06163200000003</v>
      </c>
      <c r="S1135" s="21">
        <f t="shared" si="176"/>
        <v>8.4478299999999997</v>
      </c>
      <c r="T1135" s="21">
        <f t="shared" si="177"/>
        <v>578.58462400000008</v>
      </c>
      <c r="U1135" s="22">
        <f t="shared" si="178"/>
        <v>1710.2818700000003</v>
      </c>
      <c r="V1135" s="39">
        <f t="shared" si="179"/>
        <v>0.95382457985653735</v>
      </c>
    </row>
    <row r="1136" spans="1:22">
      <c r="A1136">
        <v>1131</v>
      </c>
      <c r="B1136" s="155">
        <f t="shared" si="180"/>
        <v>41322</v>
      </c>
      <c r="C1136" s="148">
        <f t="shared" si="171"/>
        <v>2013</v>
      </c>
      <c r="D1136" s="148">
        <f t="shared" si="172"/>
        <v>2</v>
      </c>
      <c r="E1136" s="152">
        <v>3</v>
      </c>
      <c r="F1136" s="153">
        <v>283.43700000000001</v>
      </c>
      <c r="G1136" s="154">
        <v>826.07299999999998</v>
      </c>
      <c r="H1136" s="154">
        <v>13.333</v>
      </c>
      <c r="I1136" s="154">
        <v>650.89</v>
      </c>
      <c r="J1136" s="151">
        <v>8.2799999999999994</v>
      </c>
      <c r="K1136" s="149">
        <f t="shared" si="173"/>
        <v>1782.0130000000001</v>
      </c>
      <c r="L1136" s="148">
        <v>143.696</v>
      </c>
      <c r="M1136" s="148">
        <v>226.22499999999999</v>
      </c>
      <c r="N1136" s="148">
        <v>11.55</v>
      </c>
      <c r="O1136" s="148">
        <v>174.363</v>
      </c>
      <c r="P1136" s="148">
        <v>3.6989999999999998</v>
      </c>
      <c r="Q1136" s="21">
        <f t="shared" si="174"/>
        <v>402.77988799999997</v>
      </c>
      <c r="R1136" s="21">
        <f t="shared" si="175"/>
        <v>723.24132499999996</v>
      </c>
      <c r="S1136" s="21">
        <f t="shared" si="176"/>
        <v>22.534050000000001</v>
      </c>
      <c r="T1136" s="21">
        <f t="shared" si="177"/>
        <v>553.77688799999999</v>
      </c>
      <c r="U1136" s="22">
        <f t="shared" si="178"/>
        <v>1702.3321510000001</v>
      </c>
      <c r="V1136" s="39">
        <f t="shared" si="179"/>
        <v>0.95528604505129866</v>
      </c>
    </row>
    <row r="1137" spans="1:22">
      <c r="A1137">
        <v>1132</v>
      </c>
      <c r="B1137" s="155">
        <f t="shared" si="180"/>
        <v>41322</v>
      </c>
      <c r="C1137" s="148">
        <f t="shared" si="171"/>
        <v>2013</v>
      </c>
      <c r="D1137" s="148">
        <f t="shared" si="172"/>
        <v>2</v>
      </c>
      <c r="E1137" s="152">
        <v>4</v>
      </c>
      <c r="F1137" s="153">
        <v>54.360999999999997</v>
      </c>
      <c r="G1137" s="154">
        <v>828.29499999999996</v>
      </c>
      <c r="H1137" s="154">
        <v>0</v>
      </c>
      <c r="I1137" s="154">
        <v>632.49300000000005</v>
      </c>
      <c r="J1137" s="151">
        <v>6.81</v>
      </c>
      <c r="K1137" s="149">
        <f t="shared" si="173"/>
        <v>1521.9589999999998</v>
      </c>
      <c r="L1137" s="148">
        <v>31.547999999999998</v>
      </c>
      <c r="M1137" s="148">
        <v>226.49299999999999</v>
      </c>
      <c r="N1137" s="148">
        <v>0</v>
      </c>
      <c r="O1137" s="148">
        <v>169.55</v>
      </c>
      <c r="P1137" s="148">
        <v>3.3820000000000001</v>
      </c>
      <c r="Q1137" s="21">
        <f t="shared" si="174"/>
        <v>88.42904399999999</v>
      </c>
      <c r="R1137" s="21">
        <f t="shared" si="175"/>
        <v>724.09812099999999</v>
      </c>
      <c r="S1137" s="21">
        <f t="shared" si="176"/>
        <v>0</v>
      </c>
      <c r="T1137" s="21">
        <f t="shared" si="177"/>
        <v>538.49080000000004</v>
      </c>
      <c r="U1137" s="22">
        <f t="shared" si="178"/>
        <v>1351.017965</v>
      </c>
      <c r="V1137" s="39">
        <f t="shared" si="179"/>
        <v>0.88768354797993909</v>
      </c>
    </row>
    <row r="1138" spans="1:22">
      <c r="A1138">
        <v>1133</v>
      </c>
      <c r="B1138" s="155">
        <f t="shared" si="180"/>
        <v>41322</v>
      </c>
      <c r="C1138" s="148">
        <f t="shared" si="171"/>
        <v>2013</v>
      </c>
      <c r="D1138" s="148">
        <f t="shared" si="172"/>
        <v>2</v>
      </c>
      <c r="E1138" s="152">
        <v>5</v>
      </c>
      <c r="F1138" s="153">
        <v>287.65199999999999</v>
      </c>
      <c r="G1138" s="154">
        <v>825.64200000000005</v>
      </c>
      <c r="H1138" s="154">
        <v>0</v>
      </c>
      <c r="I1138" s="154">
        <v>492.73899999999998</v>
      </c>
      <c r="J1138" s="151">
        <v>0</v>
      </c>
      <c r="K1138" s="149">
        <f t="shared" si="173"/>
        <v>1606.0330000000001</v>
      </c>
      <c r="L1138" s="148">
        <v>143.923</v>
      </c>
      <c r="M1138" s="148">
        <v>225.91900000000001</v>
      </c>
      <c r="N1138" s="148">
        <v>0</v>
      </c>
      <c r="O1138" s="148">
        <v>131.886</v>
      </c>
      <c r="P1138" s="148">
        <v>0</v>
      </c>
      <c r="Q1138" s="21">
        <f t="shared" si="174"/>
        <v>403.41616899999997</v>
      </c>
      <c r="R1138" s="21">
        <f t="shared" si="175"/>
        <v>722.26304300000004</v>
      </c>
      <c r="S1138" s="21">
        <f t="shared" si="176"/>
        <v>0</v>
      </c>
      <c r="T1138" s="21">
        <f t="shared" si="177"/>
        <v>418.869936</v>
      </c>
      <c r="U1138" s="22">
        <f t="shared" si="178"/>
        <v>1544.5491480000001</v>
      </c>
      <c r="V1138" s="39">
        <f t="shared" si="179"/>
        <v>0.96171694354972781</v>
      </c>
    </row>
    <row r="1139" spans="1:22">
      <c r="A1139">
        <v>1134</v>
      </c>
      <c r="B1139" s="155">
        <f t="shared" si="180"/>
        <v>41322</v>
      </c>
      <c r="C1139" s="148">
        <f t="shared" si="171"/>
        <v>2013</v>
      </c>
      <c r="D1139" s="148">
        <f t="shared" si="172"/>
        <v>2</v>
      </c>
      <c r="E1139" s="152">
        <v>6</v>
      </c>
      <c r="F1139" s="153">
        <v>284.755</v>
      </c>
      <c r="G1139" s="154">
        <v>828.39</v>
      </c>
      <c r="H1139" s="154">
        <v>107.613</v>
      </c>
      <c r="I1139" s="154">
        <v>212.44300000000001</v>
      </c>
      <c r="J1139" s="151">
        <v>0</v>
      </c>
      <c r="K1139" s="149">
        <f t="shared" si="173"/>
        <v>1433.201</v>
      </c>
      <c r="L1139" s="148">
        <v>142.57</v>
      </c>
      <c r="M1139" s="148">
        <v>226.791</v>
      </c>
      <c r="N1139" s="148">
        <v>65.156999999999996</v>
      </c>
      <c r="O1139" s="148">
        <v>56.392000000000003</v>
      </c>
      <c r="P1139" s="148">
        <v>0</v>
      </c>
      <c r="Q1139" s="21">
        <f t="shared" si="174"/>
        <v>399.62370999999996</v>
      </c>
      <c r="R1139" s="21">
        <f t="shared" si="175"/>
        <v>725.05082700000003</v>
      </c>
      <c r="S1139" s="21">
        <f t="shared" si="176"/>
        <v>127.121307</v>
      </c>
      <c r="T1139" s="21">
        <f t="shared" si="177"/>
        <v>179.10099200000002</v>
      </c>
      <c r="U1139" s="22">
        <f t="shared" si="178"/>
        <v>1430.8968359999999</v>
      </c>
      <c r="V1139" s="39">
        <f t="shared" si="179"/>
        <v>0.99839229528865792</v>
      </c>
    </row>
    <row r="1140" spans="1:22">
      <c r="A1140">
        <v>1135</v>
      </c>
      <c r="B1140" s="155">
        <f t="shared" si="180"/>
        <v>41322</v>
      </c>
      <c r="C1140" s="148">
        <f t="shared" si="171"/>
        <v>2013</v>
      </c>
      <c r="D1140" s="148">
        <f t="shared" si="172"/>
        <v>2</v>
      </c>
      <c r="E1140" s="152">
        <v>7</v>
      </c>
      <c r="F1140" s="153">
        <v>287.39999999999998</v>
      </c>
      <c r="G1140" s="154">
        <v>813.697</v>
      </c>
      <c r="H1140" s="154">
        <v>138.5</v>
      </c>
      <c r="I1140" s="154">
        <v>161.13200000000001</v>
      </c>
      <c r="J1140" s="151">
        <v>0</v>
      </c>
      <c r="K1140" s="149">
        <f t="shared" si="173"/>
        <v>1400.729</v>
      </c>
      <c r="L1140" s="148">
        <v>143.81100000000001</v>
      </c>
      <c r="M1140" s="148">
        <v>224.708</v>
      </c>
      <c r="N1140" s="148">
        <v>67.393000000000001</v>
      </c>
      <c r="O1140" s="148">
        <v>42.850999999999999</v>
      </c>
      <c r="P1140" s="148">
        <v>0</v>
      </c>
      <c r="Q1140" s="21">
        <f t="shared" si="174"/>
        <v>403.10223300000001</v>
      </c>
      <c r="R1140" s="21">
        <f t="shared" si="175"/>
        <v>718.39147600000001</v>
      </c>
      <c r="S1140" s="21">
        <f t="shared" si="176"/>
        <v>131.483743</v>
      </c>
      <c r="T1140" s="21">
        <f t="shared" si="177"/>
        <v>136.094776</v>
      </c>
      <c r="U1140" s="22">
        <f t="shared" si="178"/>
        <v>1389.072228</v>
      </c>
      <c r="V1140" s="39">
        <f t="shared" si="179"/>
        <v>0.99167806763478161</v>
      </c>
    </row>
    <row r="1141" spans="1:22">
      <c r="A1141">
        <v>1136</v>
      </c>
      <c r="B1141" s="155">
        <f t="shared" si="180"/>
        <v>41322</v>
      </c>
      <c r="C1141" s="148">
        <f t="shared" si="171"/>
        <v>2013</v>
      </c>
      <c r="D1141" s="148">
        <f t="shared" si="172"/>
        <v>2</v>
      </c>
      <c r="E1141" s="152">
        <v>8</v>
      </c>
      <c r="F1141" s="153">
        <v>289.64299999999997</v>
      </c>
      <c r="G1141" s="154">
        <v>794.01900000000001</v>
      </c>
      <c r="H1141" s="154">
        <v>88.477999999999994</v>
      </c>
      <c r="I1141" s="154">
        <v>134.72200000000001</v>
      </c>
      <c r="J1141" s="151">
        <v>0</v>
      </c>
      <c r="K1141" s="149">
        <f t="shared" si="173"/>
        <v>1306.8620000000001</v>
      </c>
      <c r="L1141" s="148">
        <v>145.267</v>
      </c>
      <c r="M1141" s="148">
        <v>219.005</v>
      </c>
      <c r="N1141" s="148">
        <v>55.54</v>
      </c>
      <c r="O1141" s="148">
        <v>35.524999999999999</v>
      </c>
      <c r="P1141" s="148">
        <v>0</v>
      </c>
      <c r="Q1141" s="21">
        <f t="shared" si="174"/>
        <v>407.183401</v>
      </c>
      <c r="R1141" s="21">
        <f t="shared" si="175"/>
        <v>700.15898500000003</v>
      </c>
      <c r="S1141" s="21">
        <f t="shared" si="176"/>
        <v>108.35854</v>
      </c>
      <c r="T1141" s="21">
        <f t="shared" si="177"/>
        <v>112.8274</v>
      </c>
      <c r="U1141" s="22">
        <f t="shared" si="178"/>
        <v>1328.5283259999999</v>
      </c>
      <c r="V1141" s="39">
        <f t="shared" si="179"/>
        <v>1.01657889356336</v>
      </c>
    </row>
    <row r="1142" spans="1:22">
      <c r="A1142">
        <v>1137</v>
      </c>
      <c r="B1142" s="155">
        <f t="shared" si="180"/>
        <v>41322</v>
      </c>
      <c r="C1142" s="148">
        <f t="shared" si="171"/>
        <v>2013</v>
      </c>
      <c r="D1142" s="148">
        <f t="shared" si="172"/>
        <v>2</v>
      </c>
      <c r="E1142" s="152">
        <v>9</v>
      </c>
      <c r="F1142" s="153">
        <v>288.78899999999999</v>
      </c>
      <c r="G1142" s="154">
        <v>796.61699999999996</v>
      </c>
      <c r="H1142" s="154">
        <v>70.896000000000001</v>
      </c>
      <c r="I1142" s="154">
        <v>130.91399999999999</v>
      </c>
      <c r="J1142" s="151">
        <v>0</v>
      </c>
      <c r="K1142" s="149">
        <f t="shared" si="173"/>
        <v>1287.2159999999999</v>
      </c>
      <c r="L1142" s="148">
        <v>145.363</v>
      </c>
      <c r="M1142" s="148">
        <v>219.59700000000001</v>
      </c>
      <c r="N1142" s="148">
        <v>35.539000000000001</v>
      </c>
      <c r="O1142" s="148">
        <v>34.481000000000002</v>
      </c>
      <c r="P1142" s="148">
        <v>0</v>
      </c>
      <c r="Q1142" s="21">
        <f t="shared" si="174"/>
        <v>407.45248900000001</v>
      </c>
      <c r="R1142" s="21">
        <f t="shared" si="175"/>
        <v>702.05160899999998</v>
      </c>
      <c r="S1142" s="21">
        <f t="shared" si="176"/>
        <v>69.336589000000004</v>
      </c>
      <c r="T1142" s="21">
        <f t="shared" si="177"/>
        <v>109.51165600000002</v>
      </c>
      <c r="U1142" s="22">
        <f t="shared" si="178"/>
        <v>1288.352343</v>
      </c>
      <c r="V1142" s="39">
        <f t="shared" si="179"/>
        <v>1.000882791233173</v>
      </c>
    </row>
    <row r="1143" spans="1:22">
      <c r="A1143">
        <v>1138</v>
      </c>
      <c r="B1143" s="155">
        <f t="shared" si="180"/>
        <v>41322</v>
      </c>
      <c r="C1143" s="148">
        <f t="shared" si="171"/>
        <v>2013</v>
      </c>
      <c r="D1143" s="148">
        <f t="shared" si="172"/>
        <v>2</v>
      </c>
      <c r="E1143" s="152">
        <v>10</v>
      </c>
      <c r="F1143" s="153">
        <v>289.75900000000001</v>
      </c>
      <c r="G1143" s="154">
        <v>789.44</v>
      </c>
      <c r="H1143" s="154">
        <v>109.292</v>
      </c>
      <c r="I1143" s="154">
        <v>130.21600000000001</v>
      </c>
      <c r="J1143" s="151">
        <v>0</v>
      </c>
      <c r="K1143" s="149">
        <f t="shared" si="173"/>
        <v>1318.7069999999999</v>
      </c>
      <c r="L1143" s="148">
        <v>145.392</v>
      </c>
      <c r="M1143" s="148">
        <v>217.89699999999999</v>
      </c>
      <c r="N1143" s="148">
        <v>52.045000000000002</v>
      </c>
      <c r="O1143" s="148">
        <v>34.316000000000003</v>
      </c>
      <c r="P1143" s="148">
        <v>0</v>
      </c>
      <c r="Q1143" s="21">
        <f t="shared" si="174"/>
        <v>407.53377599999999</v>
      </c>
      <c r="R1143" s="21">
        <f t="shared" si="175"/>
        <v>696.61670900000001</v>
      </c>
      <c r="S1143" s="21">
        <f t="shared" si="176"/>
        <v>101.53979500000001</v>
      </c>
      <c r="T1143" s="21">
        <f t="shared" si="177"/>
        <v>108.98761600000002</v>
      </c>
      <c r="U1143" s="22">
        <f t="shared" si="178"/>
        <v>1314.6778960000001</v>
      </c>
      <c r="V1143" s="39">
        <f t="shared" si="179"/>
        <v>0.99694465563616497</v>
      </c>
    </row>
    <row r="1144" spans="1:22">
      <c r="A1144">
        <v>1139</v>
      </c>
      <c r="B1144" s="155">
        <f t="shared" si="180"/>
        <v>41322</v>
      </c>
      <c r="C1144" s="148">
        <f t="shared" si="171"/>
        <v>2013</v>
      </c>
      <c r="D1144" s="148">
        <f t="shared" si="172"/>
        <v>2</v>
      </c>
      <c r="E1144" s="152">
        <v>11</v>
      </c>
      <c r="F1144" s="153">
        <v>288.78500000000003</v>
      </c>
      <c r="G1144" s="154">
        <v>786.37699999999995</v>
      </c>
      <c r="H1144" s="154">
        <v>138.31399999999999</v>
      </c>
      <c r="I1144" s="154">
        <v>139.779</v>
      </c>
      <c r="J1144" s="151">
        <v>0</v>
      </c>
      <c r="K1144" s="149">
        <f t="shared" si="173"/>
        <v>1353.2550000000001</v>
      </c>
      <c r="L1144" s="148">
        <v>144.874</v>
      </c>
      <c r="M1144" s="148">
        <v>218.29300000000001</v>
      </c>
      <c r="N1144" s="148">
        <v>60.1</v>
      </c>
      <c r="O1144" s="148">
        <v>36.942</v>
      </c>
      <c r="P1144" s="148">
        <v>0</v>
      </c>
      <c r="Q1144" s="21">
        <f t="shared" si="174"/>
        <v>406.08182199999999</v>
      </c>
      <c r="R1144" s="21">
        <f t="shared" si="175"/>
        <v>697.88272100000006</v>
      </c>
      <c r="S1144" s="21">
        <f t="shared" si="176"/>
        <v>117.25510000000001</v>
      </c>
      <c r="T1144" s="21">
        <f t="shared" si="177"/>
        <v>117.327792</v>
      </c>
      <c r="U1144" s="22">
        <f t="shared" si="178"/>
        <v>1338.5474350000002</v>
      </c>
      <c r="V1144" s="39">
        <f t="shared" si="179"/>
        <v>0.98913171205722505</v>
      </c>
    </row>
    <row r="1145" spans="1:22">
      <c r="A1145">
        <v>1140</v>
      </c>
      <c r="B1145" s="155">
        <f t="shared" si="180"/>
        <v>41322</v>
      </c>
      <c r="C1145" s="148">
        <f t="shared" si="171"/>
        <v>2013</v>
      </c>
      <c r="D1145" s="148">
        <f t="shared" si="172"/>
        <v>2</v>
      </c>
      <c r="E1145" s="152">
        <v>12</v>
      </c>
      <c r="F1145" s="153">
        <v>284.83999999999997</v>
      </c>
      <c r="G1145" s="154">
        <v>1001.952</v>
      </c>
      <c r="H1145" s="154">
        <v>1.75</v>
      </c>
      <c r="I1145" s="154">
        <v>150.17699999999999</v>
      </c>
      <c r="J1145" s="151">
        <v>0</v>
      </c>
      <c r="K1145" s="149">
        <f t="shared" si="173"/>
        <v>1438.7189999999998</v>
      </c>
      <c r="L1145" s="148">
        <v>143.02699999999999</v>
      </c>
      <c r="M1145" s="148">
        <v>287.51799999999997</v>
      </c>
      <c r="N1145" s="148">
        <v>12.141999999999999</v>
      </c>
      <c r="O1145" s="148">
        <v>39.701999999999998</v>
      </c>
      <c r="P1145" s="148">
        <v>0</v>
      </c>
      <c r="Q1145" s="21">
        <f t="shared" si="174"/>
        <v>400.90468099999998</v>
      </c>
      <c r="R1145" s="21">
        <f t="shared" si="175"/>
        <v>919.19504599999993</v>
      </c>
      <c r="S1145" s="21">
        <f t="shared" si="176"/>
        <v>23.689042000000001</v>
      </c>
      <c r="T1145" s="21">
        <f t="shared" si="177"/>
        <v>126.093552</v>
      </c>
      <c r="U1145" s="22">
        <f t="shared" si="178"/>
        <v>1469.8823209999998</v>
      </c>
      <c r="V1145" s="39">
        <f t="shared" si="179"/>
        <v>1.0216604639265903</v>
      </c>
    </row>
    <row r="1146" spans="1:22">
      <c r="A1146">
        <v>1141</v>
      </c>
      <c r="B1146" s="155">
        <f t="shared" si="180"/>
        <v>41322</v>
      </c>
      <c r="C1146" s="148">
        <f t="shared" si="171"/>
        <v>2013</v>
      </c>
      <c r="D1146" s="148">
        <f t="shared" si="172"/>
        <v>2</v>
      </c>
      <c r="E1146" s="152">
        <v>13</v>
      </c>
      <c r="F1146" s="153">
        <v>283.16199999999998</v>
      </c>
      <c r="G1146" s="154">
        <v>1079.05</v>
      </c>
      <c r="H1146" s="154">
        <v>5.2729999999999997</v>
      </c>
      <c r="I1146" s="154">
        <v>175.02500000000001</v>
      </c>
      <c r="J1146" s="151">
        <v>0</v>
      </c>
      <c r="K1146" s="149">
        <f t="shared" si="173"/>
        <v>1542.51</v>
      </c>
      <c r="L1146" s="148">
        <v>141.83199999999999</v>
      </c>
      <c r="M1146" s="148">
        <v>295.25900000000001</v>
      </c>
      <c r="N1146" s="148">
        <v>8.3879999999999999</v>
      </c>
      <c r="O1146" s="148">
        <v>48.459000000000003</v>
      </c>
      <c r="P1146" s="148">
        <v>0</v>
      </c>
      <c r="Q1146" s="21">
        <f t="shared" si="174"/>
        <v>397.55509599999999</v>
      </c>
      <c r="R1146" s="21">
        <f t="shared" si="175"/>
        <v>943.94302300000004</v>
      </c>
      <c r="S1146" s="21">
        <f t="shared" si="176"/>
        <v>16.364988</v>
      </c>
      <c r="T1146" s="21">
        <f t="shared" si="177"/>
        <v>153.90578400000001</v>
      </c>
      <c r="U1146" s="22">
        <f t="shared" si="178"/>
        <v>1511.7688910000002</v>
      </c>
      <c r="V1146" s="39">
        <f t="shared" si="179"/>
        <v>0.98007072304231424</v>
      </c>
    </row>
    <row r="1147" spans="1:22">
      <c r="A1147">
        <v>1142</v>
      </c>
      <c r="B1147" s="155">
        <f t="shared" si="180"/>
        <v>41322</v>
      </c>
      <c r="C1147" s="148">
        <f t="shared" si="171"/>
        <v>2013</v>
      </c>
      <c r="D1147" s="148">
        <f t="shared" si="172"/>
        <v>2</v>
      </c>
      <c r="E1147" s="152">
        <v>14</v>
      </c>
      <c r="F1147" s="153">
        <v>283.61700000000002</v>
      </c>
      <c r="G1147" s="154">
        <v>1086.557</v>
      </c>
      <c r="H1147" s="154">
        <v>0</v>
      </c>
      <c r="I1147" s="154">
        <v>160.32400000000001</v>
      </c>
      <c r="J1147" s="151">
        <v>0</v>
      </c>
      <c r="K1147" s="149">
        <f t="shared" si="173"/>
        <v>1530.498</v>
      </c>
      <c r="L1147" s="148">
        <v>142.15700000000001</v>
      </c>
      <c r="M1147" s="148">
        <v>296.28800000000001</v>
      </c>
      <c r="N1147" s="148">
        <v>0</v>
      </c>
      <c r="O1147" s="148">
        <v>44.643000000000001</v>
      </c>
      <c r="P1147" s="148">
        <v>0</v>
      </c>
      <c r="Q1147" s="21">
        <f t="shared" si="174"/>
        <v>398.466071</v>
      </c>
      <c r="R1147" s="21">
        <f t="shared" si="175"/>
        <v>947.23273600000005</v>
      </c>
      <c r="S1147" s="21">
        <f t="shared" si="176"/>
        <v>0</v>
      </c>
      <c r="T1147" s="21">
        <f t="shared" si="177"/>
        <v>141.786168</v>
      </c>
      <c r="U1147" s="22">
        <f t="shared" si="178"/>
        <v>1487.4849750000001</v>
      </c>
      <c r="V1147" s="39">
        <f t="shared" si="179"/>
        <v>0.97189605932186784</v>
      </c>
    </row>
    <row r="1148" spans="1:22">
      <c r="A1148">
        <v>1143</v>
      </c>
      <c r="B1148" s="155">
        <f t="shared" si="180"/>
        <v>41322</v>
      </c>
      <c r="C1148" s="148">
        <f t="shared" si="171"/>
        <v>2013</v>
      </c>
      <c r="D1148" s="148">
        <f t="shared" si="172"/>
        <v>2</v>
      </c>
      <c r="E1148" s="152">
        <v>15</v>
      </c>
      <c r="F1148" s="153">
        <v>284.74400000000003</v>
      </c>
      <c r="G1148" s="154">
        <v>1049.8610000000001</v>
      </c>
      <c r="H1148" s="154">
        <v>0</v>
      </c>
      <c r="I1148" s="154">
        <v>181.53299999999999</v>
      </c>
      <c r="J1148" s="151">
        <v>0</v>
      </c>
      <c r="K1148" s="149">
        <f t="shared" si="173"/>
        <v>1516.1379999999999</v>
      </c>
      <c r="L1148" s="148">
        <v>143.36000000000001</v>
      </c>
      <c r="M1148" s="148">
        <v>283.90800000000002</v>
      </c>
      <c r="N1148" s="148">
        <v>0</v>
      </c>
      <c r="O1148" s="148">
        <v>50.463000000000001</v>
      </c>
      <c r="P1148" s="148">
        <v>0</v>
      </c>
      <c r="Q1148" s="21">
        <f t="shared" si="174"/>
        <v>401.83808000000005</v>
      </c>
      <c r="R1148" s="21">
        <f t="shared" si="175"/>
        <v>907.65387600000008</v>
      </c>
      <c r="S1148" s="21">
        <f t="shared" si="176"/>
        <v>0</v>
      </c>
      <c r="T1148" s="21">
        <f t="shared" si="177"/>
        <v>160.270488</v>
      </c>
      <c r="U1148" s="22">
        <f t="shared" si="178"/>
        <v>1469.762444</v>
      </c>
      <c r="V1148" s="39">
        <f t="shared" si="179"/>
        <v>0.96941204824362959</v>
      </c>
    </row>
    <row r="1149" spans="1:22">
      <c r="A1149">
        <v>1144</v>
      </c>
      <c r="B1149" s="155">
        <f t="shared" si="180"/>
        <v>41322</v>
      </c>
      <c r="C1149" s="148">
        <f t="shared" si="171"/>
        <v>2013</v>
      </c>
      <c r="D1149" s="148">
        <f t="shared" si="172"/>
        <v>2</v>
      </c>
      <c r="E1149" s="152">
        <v>16</v>
      </c>
      <c r="F1149" s="153">
        <v>283.54599999999999</v>
      </c>
      <c r="G1149" s="154">
        <v>1043.164</v>
      </c>
      <c r="H1149" s="154">
        <v>4.4130000000000003</v>
      </c>
      <c r="I1149" s="154">
        <v>192.32400000000001</v>
      </c>
      <c r="J1149" s="151">
        <v>0</v>
      </c>
      <c r="K1149" s="149">
        <f t="shared" si="173"/>
        <v>1523.4470000000001</v>
      </c>
      <c r="L1149" s="148">
        <v>142.28</v>
      </c>
      <c r="M1149" s="148">
        <v>280.274</v>
      </c>
      <c r="N1149" s="148">
        <v>9.1389999999999993</v>
      </c>
      <c r="O1149" s="148">
        <v>53.811</v>
      </c>
      <c r="P1149" s="148">
        <v>0</v>
      </c>
      <c r="Q1149" s="21">
        <f t="shared" si="174"/>
        <v>398.81083999999998</v>
      </c>
      <c r="R1149" s="21">
        <f t="shared" si="175"/>
        <v>896.035978</v>
      </c>
      <c r="S1149" s="21">
        <f t="shared" si="176"/>
        <v>17.830189000000001</v>
      </c>
      <c r="T1149" s="21">
        <f t="shared" si="177"/>
        <v>170.90373600000001</v>
      </c>
      <c r="U1149" s="22">
        <f t="shared" si="178"/>
        <v>1483.580743</v>
      </c>
      <c r="V1149" s="39">
        <f t="shared" si="179"/>
        <v>0.97383154320432541</v>
      </c>
    </row>
    <row r="1150" spans="1:22">
      <c r="A1150">
        <v>1145</v>
      </c>
      <c r="B1150" s="155">
        <f t="shared" si="180"/>
        <v>41322</v>
      </c>
      <c r="C1150" s="148">
        <f t="shared" si="171"/>
        <v>2013</v>
      </c>
      <c r="D1150" s="148">
        <f t="shared" si="172"/>
        <v>2</v>
      </c>
      <c r="E1150" s="152">
        <v>17</v>
      </c>
      <c r="F1150" s="153">
        <v>284.41899999999998</v>
      </c>
      <c r="G1150" s="154">
        <v>1009.674</v>
      </c>
      <c r="H1150" s="154">
        <v>0</v>
      </c>
      <c r="I1150" s="154">
        <v>176.315</v>
      </c>
      <c r="J1150" s="151">
        <v>0</v>
      </c>
      <c r="K1150" s="149">
        <f t="shared" si="173"/>
        <v>1470.4079999999999</v>
      </c>
      <c r="L1150" s="148">
        <v>142.50399999999999</v>
      </c>
      <c r="M1150" s="148">
        <v>274.16300000000001</v>
      </c>
      <c r="N1150" s="148">
        <v>0</v>
      </c>
      <c r="O1150" s="148">
        <v>49.377000000000002</v>
      </c>
      <c r="P1150" s="148">
        <v>0</v>
      </c>
      <c r="Q1150" s="21">
        <f t="shared" si="174"/>
        <v>399.43871199999995</v>
      </c>
      <c r="R1150" s="21">
        <f t="shared" si="175"/>
        <v>876.49911100000008</v>
      </c>
      <c r="S1150" s="21">
        <f t="shared" si="176"/>
        <v>0</v>
      </c>
      <c r="T1150" s="21">
        <f t="shared" si="177"/>
        <v>156.82135200000002</v>
      </c>
      <c r="U1150" s="22">
        <f t="shared" si="178"/>
        <v>1432.7591749999999</v>
      </c>
      <c r="V1150" s="39">
        <f t="shared" si="179"/>
        <v>0.97439566093220387</v>
      </c>
    </row>
    <row r="1151" spans="1:22">
      <c r="A1151">
        <v>1146</v>
      </c>
      <c r="B1151" s="155">
        <f t="shared" si="180"/>
        <v>41322</v>
      </c>
      <c r="C1151" s="148">
        <f t="shared" si="171"/>
        <v>2013</v>
      </c>
      <c r="D1151" s="148">
        <f t="shared" si="172"/>
        <v>2</v>
      </c>
      <c r="E1151" s="152">
        <v>18</v>
      </c>
      <c r="F1151" s="153">
        <v>285.334</v>
      </c>
      <c r="G1151" s="154">
        <v>1008.811</v>
      </c>
      <c r="H1151" s="154">
        <v>0</v>
      </c>
      <c r="I1151" s="154">
        <v>169.708</v>
      </c>
      <c r="J1151" s="151">
        <v>0</v>
      </c>
      <c r="K1151" s="149">
        <f t="shared" si="173"/>
        <v>1463.8530000000001</v>
      </c>
      <c r="L1151" s="148">
        <v>144.45599999999999</v>
      </c>
      <c r="M1151" s="148">
        <v>273.714</v>
      </c>
      <c r="N1151" s="148">
        <v>0</v>
      </c>
      <c r="O1151" s="148">
        <v>47.41</v>
      </c>
      <c r="P1151" s="148">
        <v>0</v>
      </c>
      <c r="Q1151" s="21">
        <f t="shared" si="174"/>
        <v>404.91016799999994</v>
      </c>
      <c r="R1151" s="21">
        <f t="shared" si="175"/>
        <v>875.06365800000003</v>
      </c>
      <c r="S1151" s="21">
        <f t="shared" si="176"/>
        <v>0</v>
      </c>
      <c r="T1151" s="21">
        <f t="shared" si="177"/>
        <v>150.57416000000001</v>
      </c>
      <c r="U1151" s="22">
        <f t="shared" si="178"/>
        <v>1430.547986</v>
      </c>
      <c r="V1151" s="39">
        <f t="shared" si="179"/>
        <v>0.97724838901173816</v>
      </c>
    </row>
    <row r="1152" spans="1:22">
      <c r="A1152">
        <v>1147</v>
      </c>
      <c r="B1152" s="155">
        <f t="shared" si="180"/>
        <v>41322</v>
      </c>
      <c r="C1152" s="148">
        <f t="shared" si="171"/>
        <v>2013</v>
      </c>
      <c r="D1152" s="148">
        <f t="shared" si="172"/>
        <v>2</v>
      </c>
      <c r="E1152" s="152">
        <v>19</v>
      </c>
      <c r="F1152" s="153">
        <v>283.23500000000001</v>
      </c>
      <c r="G1152" s="154">
        <v>1002.519</v>
      </c>
      <c r="H1152" s="154">
        <v>0</v>
      </c>
      <c r="I1152" s="154">
        <v>143.90899999999999</v>
      </c>
      <c r="J1152" s="151">
        <v>0</v>
      </c>
      <c r="K1152" s="149">
        <f t="shared" si="173"/>
        <v>1429.663</v>
      </c>
      <c r="L1152" s="148">
        <v>142.411</v>
      </c>
      <c r="M1152" s="148">
        <v>273.22500000000002</v>
      </c>
      <c r="N1152" s="148">
        <v>0</v>
      </c>
      <c r="O1152" s="148">
        <v>39.024999999999999</v>
      </c>
      <c r="P1152" s="148">
        <v>0</v>
      </c>
      <c r="Q1152" s="21">
        <f t="shared" si="174"/>
        <v>399.17803299999997</v>
      </c>
      <c r="R1152" s="21">
        <f t="shared" si="175"/>
        <v>873.50032500000009</v>
      </c>
      <c r="S1152" s="21">
        <f t="shared" si="176"/>
        <v>0</v>
      </c>
      <c r="T1152" s="21">
        <f t="shared" si="177"/>
        <v>123.9434</v>
      </c>
      <c r="U1152" s="22">
        <f t="shared" si="178"/>
        <v>1396.6217580000002</v>
      </c>
      <c r="V1152" s="39">
        <f t="shared" si="179"/>
        <v>0.97688878987565619</v>
      </c>
    </row>
    <row r="1153" spans="1:22">
      <c r="A1153">
        <v>1148</v>
      </c>
      <c r="B1153" s="155">
        <f t="shared" si="180"/>
        <v>41322</v>
      </c>
      <c r="C1153" s="148">
        <f t="shared" si="171"/>
        <v>2013</v>
      </c>
      <c r="D1153" s="148">
        <f t="shared" si="172"/>
        <v>2</v>
      </c>
      <c r="E1153" s="152">
        <v>20</v>
      </c>
      <c r="F1153" s="153">
        <v>276.44600000000003</v>
      </c>
      <c r="G1153" s="154">
        <v>1007.5650000000001</v>
      </c>
      <c r="H1153" s="154">
        <v>4.2039999999999997</v>
      </c>
      <c r="I1153" s="154">
        <v>129.803</v>
      </c>
      <c r="J1153" s="151">
        <v>0</v>
      </c>
      <c r="K1153" s="149">
        <f t="shared" si="173"/>
        <v>1418.018</v>
      </c>
      <c r="L1153" s="148">
        <v>138.04</v>
      </c>
      <c r="M1153" s="148">
        <v>269.64699999999999</v>
      </c>
      <c r="N1153" s="148">
        <v>3.47</v>
      </c>
      <c r="O1153" s="148">
        <v>33.966999999999999</v>
      </c>
      <c r="P1153" s="148">
        <v>0</v>
      </c>
      <c r="Q1153" s="21">
        <f t="shared" si="174"/>
        <v>386.92611999999997</v>
      </c>
      <c r="R1153" s="21">
        <f t="shared" si="175"/>
        <v>862.06145900000001</v>
      </c>
      <c r="S1153" s="21">
        <f t="shared" si="176"/>
        <v>6.7699700000000007</v>
      </c>
      <c r="T1153" s="21">
        <f t="shared" si="177"/>
        <v>107.879192</v>
      </c>
      <c r="U1153" s="22">
        <f t="shared" si="178"/>
        <v>1363.6367410000003</v>
      </c>
      <c r="V1153" s="39">
        <f t="shared" si="179"/>
        <v>0.96164981051016296</v>
      </c>
    </row>
    <row r="1154" spans="1:22">
      <c r="A1154">
        <v>1149</v>
      </c>
      <c r="B1154" s="155">
        <f t="shared" si="180"/>
        <v>41322</v>
      </c>
      <c r="C1154" s="148">
        <f t="shared" si="171"/>
        <v>2013</v>
      </c>
      <c r="D1154" s="148">
        <f t="shared" si="172"/>
        <v>2</v>
      </c>
      <c r="E1154" s="152">
        <v>21</v>
      </c>
      <c r="F1154" s="153">
        <v>271.755</v>
      </c>
      <c r="G1154" s="154">
        <v>967.34100000000001</v>
      </c>
      <c r="H1154" s="154">
        <v>103.529</v>
      </c>
      <c r="I1154" s="154">
        <v>151.209</v>
      </c>
      <c r="J1154" s="151">
        <v>0</v>
      </c>
      <c r="K1154" s="149">
        <f t="shared" si="173"/>
        <v>1493.8340000000001</v>
      </c>
      <c r="L1154" s="148">
        <v>135.19800000000001</v>
      </c>
      <c r="M1154" s="148">
        <v>249.45400000000001</v>
      </c>
      <c r="N1154" s="148">
        <v>45.070999999999998</v>
      </c>
      <c r="O1154" s="148">
        <v>39.508000000000003</v>
      </c>
      <c r="P1154" s="148">
        <v>0</v>
      </c>
      <c r="Q1154" s="21">
        <f t="shared" si="174"/>
        <v>378.95999399999999</v>
      </c>
      <c r="R1154" s="21">
        <f t="shared" si="175"/>
        <v>797.50443800000005</v>
      </c>
      <c r="S1154" s="21">
        <f t="shared" si="176"/>
        <v>87.933520999999999</v>
      </c>
      <c r="T1154" s="21">
        <f t="shared" si="177"/>
        <v>125.47740800000001</v>
      </c>
      <c r="U1154" s="22">
        <f t="shared" si="178"/>
        <v>1389.8753609999999</v>
      </c>
      <c r="V1154" s="39">
        <f t="shared" si="179"/>
        <v>0.9304081718584527</v>
      </c>
    </row>
    <row r="1155" spans="1:22">
      <c r="A1155">
        <v>1150</v>
      </c>
      <c r="B1155" s="155">
        <f t="shared" si="180"/>
        <v>41322</v>
      </c>
      <c r="C1155" s="148">
        <f t="shared" si="171"/>
        <v>2013</v>
      </c>
      <c r="D1155" s="148">
        <f t="shared" si="172"/>
        <v>2</v>
      </c>
      <c r="E1155" s="152">
        <v>22</v>
      </c>
      <c r="F1155" s="153">
        <v>267.28899999999999</v>
      </c>
      <c r="G1155" s="154">
        <v>756.49599999999998</v>
      </c>
      <c r="H1155" s="154">
        <v>351.14400000000001</v>
      </c>
      <c r="I1155" s="154">
        <v>160.99</v>
      </c>
      <c r="J1155" s="151">
        <v>0</v>
      </c>
      <c r="K1155" s="149">
        <f t="shared" si="173"/>
        <v>1535.9190000000001</v>
      </c>
      <c r="L1155" s="148">
        <v>135.26599999999999</v>
      </c>
      <c r="M1155" s="148">
        <v>211.34700000000001</v>
      </c>
      <c r="N1155" s="148">
        <v>156.63</v>
      </c>
      <c r="O1155" s="148">
        <v>42.112000000000002</v>
      </c>
      <c r="P1155" s="148">
        <v>0</v>
      </c>
      <c r="Q1155" s="21">
        <f t="shared" si="174"/>
        <v>379.15059799999995</v>
      </c>
      <c r="R1155" s="21">
        <f t="shared" si="175"/>
        <v>675.67635900000005</v>
      </c>
      <c r="S1155" s="21">
        <f t="shared" si="176"/>
        <v>305.58512999999999</v>
      </c>
      <c r="T1155" s="21">
        <f t="shared" si="177"/>
        <v>133.74771200000001</v>
      </c>
      <c r="U1155" s="22">
        <f t="shared" si="178"/>
        <v>1494.159799</v>
      </c>
      <c r="V1155" s="39">
        <f t="shared" si="179"/>
        <v>0.97281158641829413</v>
      </c>
    </row>
    <row r="1156" spans="1:22">
      <c r="A1156">
        <v>1151</v>
      </c>
      <c r="B1156" s="155">
        <f t="shared" si="180"/>
        <v>41322</v>
      </c>
      <c r="C1156" s="148">
        <f t="shared" si="171"/>
        <v>2013</v>
      </c>
      <c r="D1156" s="148">
        <f t="shared" si="172"/>
        <v>2</v>
      </c>
      <c r="E1156" s="152">
        <v>23</v>
      </c>
      <c r="F1156" s="153">
        <v>251.054</v>
      </c>
      <c r="G1156" s="154">
        <v>598.79100000000005</v>
      </c>
      <c r="H1156" s="154">
        <v>513.81100000000004</v>
      </c>
      <c r="I1156" s="154">
        <v>156.71700000000001</v>
      </c>
      <c r="J1156" s="151">
        <v>0</v>
      </c>
      <c r="K1156" s="149">
        <f t="shared" si="173"/>
        <v>1520.373</v>
      </c>
      <c r="L1156" s="148">
        <v>125.944</v>
      </c>
      <c r="M1156" s="148">
        <v>177.23099999999999</v>
      </c>
      <c r="N1156" s="148">
        <v>183.995</v>
      </c>
      <c r="O1156" s="148">
        <v>40.988</v>
      </c>
      <c r="P1156" s="148">
        <v>0</v>
      </c>
      <c r="Q1156" s="21">
        <f t="shared" si="174"/>
        <v>353.02103199999999</v>
      </c>
      <c r="R1156" s="21">
        <f t="shared" si="175"/>
        <v>566.60750699999994</v>
      </c>
      <c r="S1156" s="21">
        <f t="shared" si="176"/>
        <v>358.974245</v>
      </c>
      <c r="T1156" s="21">
        <f t="shared" si="177"/>
        <v>130.177888</v>
      </c>
      <c r="U1156" s="22">
        <f t="shared" si="178"/>
        <v>1408.7806719999999</v>
      </c>
      <c r="V1156" s="39">
        <f t="shared" si="179"/>
        <v>0.92660200621821076</v>
      </c>
    </row>
    <row r="1157" spans="1:22">
      <c r="A1157">
        <v>1152</v>
      </c>
      <c r="B1157" s="155">
        <f t="shared" si="180"/>
        <v>41322</v>
      </c>
      <c r="C1157" s="148">
        <f t="shared" si="171"/>
        <v>2013</v>
      </c>
      <c r="D1157" s="148">
        <f t="shared" si="172"/>
        <v>2</v>
      </c>
      <c r="E1157" s="152">
        <v>24</v>
      </c>
      <c r="F1157" s="153">
        <v>255.334</v>
      </c>
      <c r="G1157" s="154">
        <v>595.89300000000003</v>
      </c>
      <c r="H1157" s="154">
        <v>475.13600000000002</v>
      </c>
      <c r="I1157" s="154">
        <v>125.066</v>
      </c>
      <c r="J1157" s="151">
        <v>0</v>
      </c>
      <c r="K1157" s="149">
        <f t="shared" si="173"/>
        <v>1451.4290000000001</v>
      </c>
      <c r="L1157" s="148">
        <v>127.205</v>
      </c>
      <c r="M1157" s="148">
        <v>176.11</v>
      </c>
      <c r="N1157" s="148">
        <v>174.136</v>
      </c>
      <c r="O1157" s="148">
        <v>32.566000000000003</v>
      </c>
      <c r="P1157" s="148">
        <v>0</v>
      </c>
      <c r="Q1157" s="21">
        <f t="shared" si="174"/>
        <v>356.55561499999999</v>
      </c>
      <c r="R1157" s="21">
        <f t="shared" si="175"/>
        <v>563.02367000000004</v>
      </c>
      <c r="S1157" s="21">
        <f t="shared" si="176"/>
        <v>339.73933599999998</v>
      </c>
      <c r="T1157" s="21">
        <f t="shared" si="177"/>
        <v>103.42961600000001</v>
      </c>
      <c r="U1157" s="22">
        <f t="shared" si="178"/>
        <v>1362.7482369999998</v>
      </c>
      <c r="V1157" s="39">
        <f t="shared" si="179"/>
        <v>0.9389010671551965</v>
      </c>
    </row>
    <row r="1158" spans="1:22">
      <c r="A1158">
        <v>1153</v>
      </c>
      <c r="B1158" s="155">
        <f t="shared" si="180"/>
        <v>41323</v>
      </c>
      <c r="C1158" s="148">
        <f t="shared" si="171"/>
        <v>2013</v>
      </c>
      <c r="D1158" s="148">
        <f t="shared" si="172"/>
        <v>2</v>
      </c>
      <c r="E1158" s="152">
        <v>1</v>
      </c>
      <c r="F1158" s="153">
        <v>257.56099999999998</v>
      </c>
      <c r="G1158" s="154">
        <v>594.28099999999995</v>
      </c>
      <c r="H1158" s="154">
        <v>403.79899999999998</v>
      </c>
      <c r="I1158" s="154">
        <v>132.364</v>
      </c>
      <c r="J1158" s="151">
        <v>0</v>
      </c>
      <c r="K1158" s="149">
        <f t="shared" si="173"/>
        <v>1388.0049999999999</v>
      </c>
      <c r="L1158" s="148">
        <v>130.26599999999999</v>
      </c>
      <c r="M1158" s="148">
        <v>175.41200000000001</v>
      </c>
      <c r="N1158" s="148">
        <v>154.71</v>
      </c>
      <c r="O1158" s="148">
        <v>34.765000000000001</v>
      </c>
      <c r="P1158" s="148">
        <v>0</v>
      </c>
      <c r="Q1158" s="21">
        <f t="shared" si="174"/>
        <v>365.13559799999996</v>
      </c>
      <c r="R1158" s="21">
        <f t="shared" si="175"/>
        <v>560.79216400000007</v>
      </c>
      <c r="S1158" s="21">
        <f t="shared" si="176"/>
        <v>301.83921000000004</v>
      </c>
      <c r="T1158" s="21">
        <f t="shared" si="177"/>
        <v>110.41364</v>
      </c>
      <c r="U1158" s="22">
        <f t="shared" si="178"/>
        <v>1338.1806120000001</v>
      </c>
      <c r="V1158" s="39">
        <f t="shared" si="179"/>
        <v>0.96410359616860186</v>
      </c>
    </row>
    <row r="1159" spans="1:22">
      <c r="A1159">
        <v>1154</v>
      </c>
      <c r="B1159" s="155">
        <f t="shared" si="180"/>
        <v>41323</v>
      </c>
      <c r="C1159" s="148">
        <f t="shared" ref="C1159:C1222" si="181">YEAR(B1159)</f>
        <v>2013</v>
      </c>
      <c r="D1159" s="148">
        <f t="shared" ref="D1159:D1222" si="182">MONTH(B1159)</f>
        <v>2</v>
      </c>
      <c r="E1159" s="152">
        <v>2</v>
      </c>
      <c r="F1159" s="153">
        <v>255.64500000000001</v>
      </c>
      <c r="G1159" s="154">
        <v>586.16499999999996</v>
      </c>
      <c r="H1159" s="154">
        <v>359.25200000000001</v>
      </c>
      <c r="I1159" s="154">
        <v>113.989</v>
      </c>
      <c r="J1159" s="151">
        <v>0</v>
      </c>
      <c r="K1159" s="149">
        <f t="shared" ref="K1159:K1222" si="183">SUM(F1159:J1159)</f>
        <v>1315.0509999999999</v>
      </c>
      <c r="L1159" s="148">
        <v>128.08500000000001</v>
      </c>
      <c r="M1159" s="148">
        <v>173.78899999999999</v>
      </c>
      <c r="N1159" s="148">
        <v>139.94800000000001</v>
      </c>
      <c r="O1159" s="148">
        <v>30.091000000000001</v>
      </c>
      <c r="P1159" s="148">
        <v>0</v>
      </c>
      <c r="Q1159" s="21">
        <f t="shared" ref="Q1159:Q1222" si="184">+$Q$2*L1159</f>
        <v>359.02225500000003</v>
      </c>
      <c r="R1159" s="21">
        <f t="shared" ref="R1159:R1222" si="185">+$R$2*M1159</f>
        <v>555.603433</v>
      </c>
      <c r="S1159" s="21">
        <f t="shared" ref="S1159:S1222" si="186">+$S$2*N1159</f>
        <v>273.03854800000005</v>
      </c>
      <c r="T1159" s="21">
        <f t="shared" ref="T1159:T1222" si="187">+$T$2*O1159</f>
        <v>95.569016000000005</v>
      </c>
      <c r="U1159" s="22">
        <f t="shared" ref="U1159:U1222" si="188">SUM(Q1159:T1159)</f>
        <v>1283.233252</v>
      </c>
      <c r="V1159" s="39">
        <f t="shared" ref="V1159:V1222" si="189">+U1159/K1159</f>
        <v>0.97580493228019294</v>
      </c>
    </row>
    <row r="1160" spans="1:22">
      <c r="A1160">
        <v>1155</v>
      </c>
      <c r="B1160" s="155">
        <f t="shared" si="180"/>
        <v>41323</v>
      </c>
      <c r="C1160" s="148">
        <f t="shared" si="181"/>
        <v>2013</v>
      </c>
      <c r="D1160" s="148">
        <f t="shared" si="182"/>
        <v>2</v>
      </c>
      <c r="E1160" s="152">
        <v>3</v>
      </c>
      <c r="F1160" s="153">
        <v>256.09199999999998</v>
      </c>
      <c r="G1160" s="154">
        <v>589.88400000000001</v>
      </c>
      <c r="H1160" s="154">
        <v>388.41500000000002</v>
      </c>
      <c r="I1160" s="154">
        <v>96.72</v>
      </c>
      <c r="J1160" s="151">
        <v>0</v>
      </c>
      <c r="K1160" s="149">
        <f t="shared" si="183"/>
        <v>1331.1110000000001</v>
      </c>
      <c r="L1160" s="148">
        <v>128.03200000000001</v>
      </c>
      <c r="M1160" s="148">
        <v>174.37100000000001</v>
      </c>
      <c r="N1160" s="148">
        <v>151.69999999999999</v>
      </c>
      <c r="O1160" s="148">
        <v>25.326000000000001</v>
      </c>
      <c r="P1160" s="148">
        <v>0</v>
      </c>
      <c r="Q1160" s="21">
        <f t="shared" si="184"/>
        <v>358.873696</v>
      </c>
      <c r="R1160" s="21">
        <f t="shared" si="185"/>
        <v>557.46408700000006</v>
      </c>
      <c r="S1160" s="21">
        <f t="shared" si="186"/>
        <v>295.9667</v>
      </c>
      <c r="T1160" s="21">
        <f t="shared" si="187"/>
        <v>80.435376000000005</v>
      </c>
      <c r="U1160" s="22">
        <f t="shared" si="188"/>
        <v>1292.739859</v>
      </c>
      <c r="V1160" s="39">
        <f t="shared" si="189"/>
        <v>0.97117359784420676</v>
      </c>
    </row>
    <row r="1161" spans="1:22">
      <c r="A1161">
        <v>1156</v>
      </c>
      <c r="B1161" s="155">
        <f t="shared" si="180"/>
        <v>41323</v>
      </c>
      <c r="C1161" s="148">
        <f t="shared" si="181"/>
        <v>2013</v>
      </c>
      <c r="D1161" s="148">
        <f t="shared" si="182"/>
        <v>2</v>
      </c>
      <c r="E1161" s="152">
        <v>4</v>
      </c>
      <c r="F1161" s="153">
        <v>258.30700000000002</v>
      </c>
      <c r="G1161" s="154">
        <v>584.08799999999997</v>
      </c>
      <c r="H1161" s="154">
        <v>328.72699999999998</v>
      </c>
      <c r="I1161" s="154">
        <v>90.52</v>
      </c>
      <c r="J1161" s="151">
        <v>0</v>
      </c>
      <c r="K1161" s="149">
        <f t="shared" si="183"/>
        <v>1261.6419999999998</v>
      </c>
      <c r="L1161" s="148">
        <v>129.005</v>
      </c>
      <c r="M1161" s="148">
        <v>173.43299999999999</v>
      </c>
      <c r="N1161" s="148">
        <v>137.73599999999999</v>
      </c>
      <c r="O1161" s="148">
        <v>23.616</v>
      </c>
      <c r="P1161" s="148">
        <v>0</v>
      </c>
      <c r="Q1161" s="21">
        <f t="shared" si="184"/>
        <v>361.60101499999996</v>
      </c>
      <c r="R1161" s="21">
        <f t="shared" si="185"/>
        <v>554.46530099999995</v>
      </c>
      <c r="S1161" s="21">
        <f t="shared" si="186"/>
        <v>268.722936</v>
      </c>
      <c r="T1161" s="21">
        <f t="shared" si="187"/>
        <v>75.004416000000006</v>
      </c>
      <c r="U1161" s="22">
        <f t="shared" si="188"/>
        <v>1259.793668</v>
      </c>
      <c r="V1161" s="39">
        <f t="shared" si="189"/>
        <v>0.99853497901940502</v>
      </c>
    </row>
    <row r="1162" spans="1:22">
      <c r="A1162">
        <v>1157</v>
      </c>
      <c r="B1162" s="155">
        <f t="shared" si="180"/>
        <v>41323</v>
      </c>
      <c r="C1162" s="148">
        <f t="shared" si="181"/>
        <v>2013</v>
      </c>
      <c r="D1162" s="148">
        <f t="shared" si="182"/>
        <v>2</v>
      </c>
      <c r="E1162" s="152">
        <v>5</v>
      </c>
      <c r="F1162" s="153">
        <v>260.26499999999999</v>
      </c>
      <c r="G1162" s="154">
        <v>583.73199999999997</v>
      </c>
      <c r="H1162" s="154">
        <v>376.32</v>
      </c>
      <c r="I1162" s="154">
        <v>75.801000000000002</v>
      </c>
      <c r="J1162" s="151">
        <v>0</v>
      </c>
      <c r="K1162" s="149">
        <f t="shared" si="183"/>
        <v>1296.1179999999999</v>
      </c>
      <c r="L1162" s="148">
        <v>128.69499999999999</v>
      </c>
      <c r="M1162" s="148">
        <v>173.08799999999999</v>
      </c>
      <c r="N1162" s="148">
        <v>146.654</v>
      </c>
      <c r="O1162" s="148">
        <v>19.718</v>
      </c>
      <c r="P1162" s="148">
        <v>0</v>
      </c>
      <c r="Q1162" s="21">
        <f t="shared" si="184"/>
        <v>360.73208499999998</v>
      </c>
      <c r="R1162" s="21">
        <f t="shared" si="185"/>
        <v>553.36233600000003</v>
      </c>
      <c r="S1162" s="21">
        <f t="shared" si="186"/>
        <v>286.12195400000002</v>
      </c>
      <c r="T1162" s="21">
        <f t="shared" si="187"/>
        <v>62.624368000000004</v>
      </c>
      <c r="U1162" s="22">
        <f t="shared" si="188"/>
        <v>1262.840743</v>
      </c>
      <c r="V1162" s="39">
        <f t="shared" si="189"/>
        <v>0.97432544181934055</v>
      </c>
    </row>
    <row r="1163" spans="1:22">
      <c r="A1163">
        <v>1158</v>
      </c>
      <c r="B1163" s="155">
        <f t="shared" si="180"/>
        <v>41323</v>
      </c>
      <c r="C1163" s="148">
        <f t="shared" si="181"/>
        <v>2013</v>
      </c>
      <c r="D1163" s="148">
        <f t="shared" si="182"/>
        <v>2</v>
      </c>
      <c r="E1163" s="152">
        <v>6</v>
      </c>
      <c r="F1163" s="153">
        <v>258.09800000000001</v>
      </c>
      <c r="G1163" s="154">
        <v>586.87599999999998</v>
      </c>
      <c r="H1163" s="154">
        <v>355.90699999999998</v>
      </c>
      <c r="I1163" s="154">
        <v>75.941000000000003</v>
      </c>
      <c r="J1163" s="151">
        <v>0</v>
      </c>
      <c r="K1163" s="149">
        <f t="shared" si="183"/>
        <v>1276.8219999999999</v>
      </c>
      <c r="L1163" s="148">
        <v>128.33699999999999</v>
      </c>
      <c r="M1163" s="148">
        <v>173.16499999999999</v>
      </c>
      <c r="N1163" s="148">
        <v>139.791</v>
      </c>
      <c r="O1163" s="148">
        <v>19.728999999999999</v>
      </c>
      <c r="P1163" s="148">
        <v>0</v>
      </c>
      <c r="Q1163" s="21">
        <f t="shared" si="184"/>
        <v>359.72861099999994</v>
      </c>
      <c r="R1163" s="21">
        <f t="shared" si="185"/>
        <v>553.60850500000004</v>
      </c>
      <c r="S1163" s="21">
        <f t="shared" si="186"/>
        <v>272.73224099999999</v>
      </c>
      <c r="T1163" s="21">
        <f t="shared" si="187"/>
        <v>62.659303999999999</v>
      </c>
      <c r="U1163" s="22">
        <f t="shared" si="188"/>
        <v>1248.7286609999999</v>
      </c>
      <c r="V1163" s="39">
        <f t="shared" si="189"/>
        <v>0.97799745070182065</v>
      </c>
    </row>
    <row r="1164" spans="1:22">
      <c r="A1164">
        <v>1159</v>
      </c>
      <c r="B1164" s="155">
        <f t="shared" si="180"/>
        <v>41323</v>
      </c>
      <c r="C1164" s="148">
        <f t="shared" si="181"/>
        <v>2013</v>
      </c>
      <c r="D1164" s="148">
        <f t="shared" si="182"/>
        <v>2</v>
      </c>
      <c r="E1164" s="152">
        <v>7</v>
      </c>
      <c r="F1164" s="153">
        <v>255.00700000000001</v>
      </c>
      <c r="G1164" s="154">
        <v>588.47799999999995</v>
      </c>
      <c r="H1164" s="154">
        <v>340.23099999999999</v>
      </c>
      <c r="I1164" s="154">
        <v>88.034000000000006</v>
      </c>
      <c r="J1164" s="151">
        <v>0</v>
      </c>
      <c r="K1164" s="149">
        <f t="shared" si="183"/>
        <v>1271.75</v>
      </c>
      <c r="L1164" s="148">
        <v>127.621</v>
      </c>
      <c r="M1164" s="148">
        <v>172.70500000000001</v>
      </c>
      <c r="N1164" s="148">
        <v>130.62200000000001</v>
      </c>
      <c r="O1164" s="148">
        <v>22.777000000000001</v>
      </c>
      <c r="P1164" s="148">
        <v>0</v>
      </c>
      <c r="Q1164" s="21">
        <f t="shared" si="184"/>
        <v>357.72166299999998</v>
      </c>
      <c r="R1164" s="21">
        <f t="shared" si="185"/>
        <v>552.1378850000001</v>
      </c>
      <c r="S1164" s="21">
        <f t="shared" si="186"/>
        <v>254.84352200000004</v>
      </c>
      <c r="T1164" s="21">
        <f t="shared" si="187"/>
        <v>72.339752000000004</v>
      </c>
      <c r="U1164" s="22">
        <f t="shared" si="188"/>
        <v>1237.0428220000003</v>
      </c>
      <c r="V1164" s="39">
        <f t="shared" si="189"/>
        <v>0.97270911893060774</v>
      </c>
    </row>
    <row r="1165" spans="1:22">
      <c r="A1165">
        <v>1160</v>
      </c>
      <c r="B1165" s="155">
        <f t="shared" si="180"/>
        <v>41323</v>
      </c>
      <c r="C1165" s="148">
        <f t="shared" si="181"/>
        <v>2013</v>
      </c>
      <c r="D1165" s="148">
        <f t="shared" si="182"/>
        <v>2</v>
      </c>
      <c r="E1165" s="152">
        <v>8</v>
      </c>
      <c r="F1165" s="153">
        <v>254.67400000000001</v>
      </c>
      <c r="G1165" s="154">
        <v>615.04</v>
      </c>
      <c r="H1165" s="154">
        <v>334.89800000000002</v>
      </c>
      <c r="I1165" s="154">
        <v>102.768</v>
      </c>
      <c r="J1165" s="151">
        <v>0</v>
      </c>
      <c r="K1165" s="149">
        <f t="shared" si="183"/>
        <v>1307.3800000000001</v>
      </c>
      <c r="L1165" s="148">
        <v>127.77800000000001</v>
      </c>
      <c r="M1165" s="148">
        <v>181.352</v>
      </c>
      <c r="N1165" s="148">
        <v>129.37700000000001</v>
      </c>
      <c r="O1165" s="148">
        <v>26.414000000000001</v>
      </c>
      <c r="P1165" s="148">
        <v>0</v>
      </c>
      <c r="Q1165" s="21">
        <f t="shared" si="184"/>
        <v>358.16173400000002</v>
      </c>
      <c r="R1165" s="21">
        <f t="shared" si="185"/>
        <v>579.78234400000008</v>
      </c>
      <c r="S1165" s="21">
        <f t="shared" si="186"/>
        <v>252.41452700000002</v>
      </c>
      <c r="T1165" s="21">
        <f t="shared" si="187"/>
        <v>83.890864000000008</v>
      </c>
      <c r="U1165" s="22">
        <f t="shared" si="188"/>
        <v>1274.2494690000001</v>
      </c>
      <c r="V1165" s="39">
        <f t="shared" si="189"/>
        <v>0.97465883599259584</v>
      </c>
    </row>
    <row r="1166" spans="1:22">
      <c r="A1166">
        <v>1161</v>
      </c>
      <c r="B1166" s="155">
        <f t="shared" si="180"/>
        <v>41323</v>
      </c>
      <c r="C1166" s="148">
        <f t="shared" si="181"/>
        <v>2013</v>
      </c>
      <c r="D1166" s="148">
        <f t="shared" si="182"/>
        <v>2</v>
      </c>
      <c r="E1166" s="152">
        <v>9</v>
      </c>
      <c r="F1166" s="153">
        <v>256.738</v>
      </c>
      <c r="G1166" s="154">
        <v>613.49400000000003</v>
      </c>
      <c r="H1166" s="154">
        <v>427.87400000000002</v>
      </c>
      <c r="I1166" s="154">
        <v>95.031000000000006</v>
      </c>
      <c r="J1166" s="151">
        <v>0</v>
      </c>
      <c r="K1166" s="149">
        <f t="shared" si="183"/>
        <v>1393.1369999999999</v>
      </c>
      <c r="L1166" s="148">
        <v>129.68</v>
      </c>
      <c r="M1166" s="148">
        <v>182.523</v>
      </c>
      <c r="N1166" s="148">
        <v>159.589</v>
      </c>
      <c r="O1166" s="148">
        <v>24.398</v>
      </c>
      <c r="P1166" s="148">
        <v>0</v>
      </c>
      <c r="Q1166" s="21">
        <f t="shared" si="184"/>
        <v>363.49304000000001</v>
      </c>
      <c r="R1166" s="21">
        <f t="shared" si="185"/>
        <v>583.52603099999999</v>
      </c>
      <c r="S1166" s="21">
        <f t="shared" si="186"/>
        <v>311.35813899999999</v>
      </c>
      <c r="T1166" s="21">
        <f t="shared" si="187"/>
        <v>77.488048000000006</v>
      </c>
      <c r="U1166" s="22">
        <f t="shared" si="188"/>
        <v>1335.8652579999998</v>
      </c>
      <c r="V1166" s="39">
        <f t="shared" si="189"/>
        <v>0.95889008618678551</v>
      </c>
    </row>
    <row r="1167" spans="1:22">
      <c r="A1167">
        <v>1162</v>
      </c>
      <c r="B1167" s="155">
        <f t="shared" si="180"/>
        <v>41323</v>
      </c>
      <c r="C1167" s="148">
        <f t="shared" si="181"/>
        <v>2013</v>
      </c>
      <c r="D1167" s="148">
        <f t="shared" si="182"/>
        <v>2</v>
      </c>
      <c r="E1167" s="152">
        <v>10</v>
      </c>
      <c r="F1167" s="153">
        <v>258.72199999999998</v>
      </c>
      <c r="G1167" s="154">
        <v>630.63</v>
      </c>
      <c r="H1167" s="154">
        <v>462.69299999999998</v>
      </c>
      <c r="I1167" s="154">
        <v>83.046000000000006</v>
      </c>
      <c r="J1167" s="151">
        <v>0</v>
      </c>
      <c r="K1167" s="149">
        <f t="shared" si="183"/>
        <v>1435.0910000000001</v>
      </c>
      <c r="L1167" s="148">
        <v>129.374</v>
      </c>
      <c r="M1167" s="148">
        <v>183.35499999999999</v>
      </c>
      <c r="N1167" s="148">
        <v>183.72900000000001</v>
      </c>
      <c r="O1167" s="148">
        <v>21.231999999999999</v>
      </c>
      <c r="P1167" s="148">
        <v>0</v>
      </c>
      <c r="Q1167" s="21">
        <f t="shared" si="184"/>
        <v>362.63532199999997</v>
      </c>
      <c r="R1167" s="21">
        <f t="shared" si="185"/>
        <v>586.18593499999997</v>
      </c>
      <c r="S1167" s="21">
        <f t="shared" si="186"/>
        <v>358.45527900000002</v>
      </c>
      <c r="T1167" s="21">
        <f t="shared" si="187"/>
        <v>67.432832000000005</v>
      </c>
      <c r="U1167" s="22">
        <f t="shared" si="188"/>
        <v>1374.7093679999998</v>
      </c>
      <c r="V1167" s="39">
        <f t="shared" si="189"/>
        <v>0.95792487584411001</v>
      </c>
    </row>
    <row r="1168" spans="1:22">
      <c r="A1168">
        <v>1163</v>
      </c>
      <c r="B1168" s="155">
        <f t="shared" si="180"/>
        <v>41323</v>
      </c>
      <c r="C1168" s="148">
        <f t="shared" si="181"/>
        <v>2013</v>
      </c>
      <c r="D1168" s="148">
        <f t="shared" si="182"/>
        <v>2</v>
      </c>
      <c r="E1168" s="152">
        <v>11</v>
      </c>
      <c r="F1168" s="153">
        <v>264.46199999999999</v>
      </c>
      <c r="G1168" s="154">
        <v>685.08399999999995</v>
      </c>
      <c r="H1168" s="154">
        <v>434.625</v>
      </c>
      <c r="I1168" s="154">
        <v>82.590999999999994</v>
      </c>
      <c r="J1168" s="151">
        <v>0</v>
      </c>
      <c r="K1168" s="149">
        <f t="shared" si="183"/>
        <v>1466.7619999999997</v>
      </c>
      <c r="L1168" s="148">
        <v>132.001</v>
      </c>
      <c r="M1168" s="148">
        <v>198.26599999999999</v>
      </c>
      <c r="N1168" s="148">
        <v>163.77000000000001</v>
      </c>
      <c r="O1168" s="148">
        <v>21.154</v>
      </c>
      <c r="P1168" s="148">
        <v>0</v>
      </c>
      <c r="Q1168" s="21">
        <f t="shared" si="184"/>
        <v>369.99880300000001</v>
      </c>
      <c r="R1168" s="21">
        <f t="shared" si="185"/>
        <v>633.856402</v>
      </c>
      <c r="S1168" s="21">
        <f t="shared" si="186"/>
        <v>319.51527000000004</v>
      </c>
      <c r="T1168" s="21">
        <f t="shared" si="187"/>
        <v>67.18510400000001</v>
      </c>
      <c r="U1168" s="22">
        <f t="shared" si="188"/>
        <v>1390.5555790000001</v>
      </c>
      <c r="V1168" s="39">
        <f t="shared" si="189"/>
        <v>0.94804445370141877</v>
      </c>
    </row>
    <row r="1169" spans="1:22">
      <c r="A1169">
        <v>1164</v>
      </c>
      <c r="B1169" s="155">
        <f t="shared" si="180"/>
        <v>41323</v>
      </c>
      <c r="C1169" s="148">
        <f t="shared" si="181"/>
        <v>2013</v>
      </c>
      <c r="D1169" s="148">
        <f t="shared" si="182"/>
        <v>2</v>
      </c>
      <c r="E1169" s="152">
        <v>12</v>
      </c>
      <c r="F1169" s="153">
        <v>268.18700000000001</v>
      </c>
      <c r="G1169" s="154">
        <v>751.81100000000004</v>
      </c>
      <c r="H1169" s="154">
        <v>462.28899999999999</v>
      </c>
      <c r="I1169" s="154">
        <v>86.724000000000004</v>
      </c>
      <c r="J1169" s="151">
        <v>0</v>
      </c>
      <c r="K1169" s="149">
        <f t="shared" si="183"/>
        <v>1569.011</v>
      </c>
      <c r="L1169" s="148">
        <v>133.81200000000001</v>
      </c>
      <c r="M1169" s="148">
        <v>212.66900000000001</v>
      </c>
      <c r="N1169" s="148">
        <v>180.69800000000001</v>
      </c>
      <c r="O1169" s="148">
        <v>22.241</v>
      </c>
      <c r="P1169" s="148">
        <v>0</v>
      </c>
      <c r="Q1169" s="21">
        <f t="shared" si="184"/>
        <v>375.07503600000001</v>
      </c>
      <c r="R1169" s="21">
        <f t="shared" si="185"/>
        <v>679.90279300000009</v>
      </c>
      <c r="S1169" s="21">
        <f t="shared" si="186"/>
        <v>352.54179800000003</v>
      </c>
      <c r="T1169" s="21">
        <f t="shared" si="187"/>
        <v>70.637416000000002</v>
      </c>
      <c r="U1169" s="22">
        <f t="shared" si="188"/>
        <v>1478.1570430000002</v>
      </c>
      <c r="V1169" s="39">
        <f t="shared" si="189"/>
        <v>0.94209476096725908</v>
      </c>
    </row>
    <row r="1170" spans="1:22">
      <c r="A1170">
        <v>1165</v>
      </c>
      <c r="B1170" s="155">
        <f t="shared" si="180"/>
        <v>41323</v>
      </c>
      <c r="C1170" s="148">
        <f t="shared" si="181"/>
        <v>2013</v>
      </c>
      <c r="D1170" s="148">
        <f t="shared" si="182"/>
        <v>2</v>
      </c>
      <c r="E1170" s="152">
        <v>13</v>
      </c>
      <c r="F1170" s="153">
        <v>270.98700000000002</v>
      </c>
      <c r="G1170" s="154">
        <v>774.27</v>
      </c>
      <c r="H1170" s="154">
        <v>351.34399999999999</v>
      </c>
      <c r="I1170" s="154">
        <v>87.203999999999994</v>
      </c>
      <c r="J1170" s="151">
        <v>0</v>
      </c>
      <c r="K1170" s="149">
        <f t="shared" si="183"/>
        <v>1483.8050000000001</v>
      </c>
      <c r="L1170" s="148">
        <v>134.512</v>
      </c>
      <c r="M1170" s="148">
        <v>219.42400000000001</v>
      </c>
      <c r="N1170" s="148">
        <v>147.22399999999999</v>
      </c>
      <c r="O1170" s="148">
        <v>22.37</v>
      </c>
      <c r="P1170" s="148">
        <v>0</v>
      </c>
      <c r="Q1170" s="21">
        <f t="shared" si="184"/>
        <v>377.03713599999998</v>
      </c>
      <c r="R1170" s="21">
        <f t="shared" si="185"/>
        <v>701.49852800000008</v>
      </c>
      <c r="S1170" s="21">
        <f t="shared" si="186"/>
        <v>287.23402399999998</v>
      </c>
      <c r="T1170" s="21">
        <f t="shared" si="187"/>
        <v>71.047120000000007</v>
      </c>
      <c r="U1170" s="22">
        <f t="shared" si="188"/>
        <v>1436.8168079999998</v>
      </c>
      <c r="V1170" s="39">
        <f t="shared" si="189"/>
        <v>0.96833263670091407</v>
      </c>
    </row>
    <row r="1171" spans="1:22">
      <c r="A1171">
        <v>1166</v>
      </c>
      <c r="B1171" s="155">
        <f t="shared" si="180"/>
        <v>41323</v>
      </c>
      <c r="C1171" s="148">
        <f t="shared" si="181"/>
        <v>2013</v>
      </c>
      <c r="D1171" s="148">
        <f t="shared" si="182"/>
        <v>2</v>
      </c>
      <c r="E1171" s="152">
        <v>14</v>
      </c>
      <c r="F1171" s="153">
        <v>265.66699999999997</v>
      </c>
      <c r="G1171" s="154">
        <v>775.63499999999999</v>
      </c>
      <c r="H1171" s="154">
        <v>461.37200000000001</v>
      </c>
      <c r="I1171" s="154">
        <v>87.14</v>
      </c>
      <c r="J1171" s="151">
        <v>0</v>
      </c>
      <c r="K1171" s="149">
        <f t="shared" si="183"/>
        <v>1589.8140000000001</v>
      </c>
      <c r="L1171" s="148">
        <v>132.30799999999999</v>
      </c>
      <c r="M1171" s="148">
        <v>219.273</v>
      </c>
      <c r="N1171" s="148">
        <v>175.10900000000001</v>
      </c>
      <c r="O1171" s="148">
        <v>22.347000000000001</v>
      </c>
      <c r="P1171" s="148">
        <v>0</v>
      </c>
      <c r="Q1171" s="21">
        <f t="shared" si="184"/>
        <v>370.85932399999996</v>
      </c>
      <c r="R1171" s="21">
        <f t="shared" si="185"/>
        <v>701.01578099999995</v>
      </c>
      <c r="S1171" s="21">
        <f t="shared" si="186"/>
        <v>341.63765900000004</v>
      </c>
      <c r="T1171" s="21">
        <f t="shared" si="187"/>
        <v>70.974072000000007</v>
      </c>
      <c r="U1171" s="22">
        <f t="shared" si="188"/>
        <v>1484.4868359999998</v>
      </c>
      <c r="V1171" s="39">
        <f t="shared" si="189"/>
        <v>0.93374875048276074</v>
      </c>
    </row>
    <row r="1172" spans="1:22">
      <c r="A1172">
        <v>1167</v>
      </c>
      <c r="B1172" s="155">
        <f t="shared" si="180"/>
        <v>41323</v>
      </c>
      <c r="C1172" s="148">
        <f t="shared" si="181"/>
        <v>2013</v>
      </c>
      <c r="D1172" s="148">
        <f t="shared" si="182"/>
        <v>2</v>
      </c>
      <c r="E1172" s="152">
        <v>15</v>
      </c>
      <c r="F1172" s="153">
        <v>263.16399999999999</v>
      </c>
      <c r="G1172" s="154">
        <v>777.5</v>
      </c>
      <c r="H1172" s="154">
        <v>335.35700000000003</v>
      </c>
      <c r="I1172" s="154">
        <v>91.906999999999996</v>
      </c>
      <c r="J1172" s="151">
        <v>0</v>
      </c>
      <c r="K1172" s="149">
        <f t="shared" si="183"/>
        <v>1467.9279999999999</v>
      </c>
      <c r="L1172" s="148">
        <v>131.23099999999999</v>
      </c>
      <c r="M1172" s="148">
        <v>218.751</v>
      </c>
      <c r="N1172" s="148">
        <v>132.88300000000001</v>
      </c>
      <c r="O1172" s="148">
        <v>23.577000000000002</v>
      </c>
      <c r="P1172" s="148">
        <v>0</v>
      </c>
      <c r="Q1172" s="21">
        <f t="shared" si="184"/>
        <v>367.84049299999998</v>
      </c>
      <c r="R1172" s="21">
        <f t="shared" si="185"/>
        <v>699.346947</v>
      </c>
      <c r="S1172" s="21">
        <f t="shared" si="186"/>
        <v>259.25473300000004</v>
      </c>
      <c r="T1172" s="21">
        <f t="shared" si="187"/>
        <v>74.880552000000009</v>
      </c>
      <c r="U1172" s="22">
        <f t="shared" si="188"/>
        <v>1401.322725</v>
      </c>
      <c r="V1172" s="39">
        <f t="shared" si="189"/>
        <v>0.95462633385288653</v>
      </c>
    </row>
    <row r="1173" spans="1:22">
      <c r="A1173">
        <v>1168</v>
      </c>
      <c r="B1173" s="155">
        <f t="shared" si="180"/>
        <v>41323</v>
      </c>
      <c r="C1173" s="148">
        <f t="shared" si="181"/>
        <v>2013</v>
      </c>
      <c r="D1173" s="148">
        <f t="shared" si="182"/>
        <v>2</v>
      </c>
      <c r="E1173" s="152">
        <v>16</v>
      </c>
      <c r="F1173" s="153">
        <v>261.53300000000002</v>
      </c>
      <c r="G1173" s="154">
        <v>645.03800000000001</v>
      </c>
      <c r="H1173" s="154">
        <v>474.43099999999998</v>
      </c>
      <c r="I1173" s="154">
        <v>97.478999999999999</v>
      </c>
      <c r="J1173" s="151">
        <v>0</v>
      </c>
      <c r="K1173" s="149">
        <f t="shared" si="183"/>
        <v>1478.481</v>
      </c>
      <c r="L1173" s="148">
        <v>130.589</v>
      </c>
      <c r="M1173" s="148">
        <v>178.071</v>
      </c>
      <c r="N1173" s="148">
        <v>177.98599999999999</v>
      </c>
      <c r="O1173" s="148">
        <v>25.033999999999999</v>
      </c>
      <c r="P1173" s="148">
        <v>0</v>
      </c>
      <c r="Q1173" s="21">
        <f t="shared" si="184"/>
        <v>366.04096699999997</v>
      </c>
      <c r="R1173" s="21">
        <f t="shared" si="185"/>
        <v>569.29298700000004</v>
      </c>
      <c r="S1173" s="21">
        <f t="shared" si="186"/>
        <v>347.25068599999997</v>
      </c>
      <c r="T1173" s="21">
        <f t="shared" si="187"/>
        <v>79.507984000000008</v>
      </c>
      <c r="U1173" s="22">
        <f t="shared" si="188"/>
        <v>1362.0926240000001</v>
      </c>
      <c r="V1173" s="39">
        <f t="shared" si="189"/>
        <v>0.921278409394507</v>
      </c>
    </row>
    <row r="1174" spans="1:22">
      <c r="A1174">
        <v>1169</v>
      </c>
      <c r="B1174" s="155">
        <f t="shared" si="180"/>
        <v>41323</v>
      </c>
      <c r="C1174" s="148">
        <f t="shared" si="181"/>
        <v>2013</v>
      </c>
      <c r="D1174" s="148">
        <f t="shared" si="182"/>
        <v>2</v>
      </c>
      <c r="E1174" s="152">
        <v>17</v>
      </c>
      <c r="F1174" s="153">
        <v>263.70400000000001</v>
      </c>
      <c r="G1174" s="154">
        <v>584.673</v>
      </c>
      <c r="H1174" s="154">
        <v>612.49699999999996</v>
      </c>
      <c r="I1174" s="154">
        <v>105.545</v>
      </c>
      <c r="J1174" s="151">
        <v>0</v>
      </c>
      <c r="K1174" s="149">
        <f t="shared" si="183"/>
        <v>1566.4189999999999</v>
      </c>
      <c r="L1174" s="148">
        <v>131.52699999999999</v>
      </c>
      <c r="M1174" s="148">
        <v>160.608</v>
      </c>
      <c r="N1174" s="148">
        <v>226.43199999999999</v>
      </c>
      <c r="O1174" s="148">
        <v>27.126000000000001</v>
      </c>
      <c r="P1174" s="148">
        <v>0</v>
      </c>
      <c r="Q1174" s="21">
        <f t="shared" si="184"/>
        <v>368.67018099999996</v>
      </c>
      <c r="R1174" s="21">
        <f t="shared" si="185"/>
        <v>513.46377600000005</v>
      </c>
      <c r="S1174" s="21">
        <f t="shared" si="186"/>
        <v>441.76883199999997</v>
      </c>
      <c r="T1174" s="21">
        <f t="shared" si="187"/>
        <v>86.152176000000011</v>
      </c>
      <c r="U1174" s="22">
        <f t="shared" si="188"/>
        <v>1410.054965</v>
      </c>
      <c r="V1174" s="39">
        <f t="shared" si="189"/>
        <v>0.90017738868080643</v>
      </c>
    </row>
    <row r="1175" spans="1:22">
      <c r="A1175">
        <v>1170</v>
      </c>
      <c r="B1175" s="155">
        <f t="shared" si="180"/>
        <v>41323</v>
      </c>
      <c r="C1175" s="148">
        <f t="shared" si="181"/>
        <v>2013</v>
      </c>
      <c r="D1175" s="148">
        <f t="shared" si="182"/>
        <v>2</v>
      </c>
      <c r="E1175" s="152">
        <v>18</v>
      </c>
      <c r="F1175" s="153">
        <v>263.78500000000003</v>
      </c>
      <c r="G1175" s="154">
        <v>578.38800000000003</v>
      </c>
      <c r="H1175" s="154">
        <v>529.66800000000001</v>
      </c>
      <c r="I1175" s="154">
        <v>108.83799999999999</v>
      </c>
      <c r="J1175" s="151">
        <v>0</v>
      </c>
      <c r="K1175" s="149">
        <f t="shared" si="183"/>
        <v>1480.6789999999999</v>
      </c>
      <c r="L1175" s="148">
        <v>131.417</v>
      </c>
      <c r="M1175" s="148">
        <v>158.09</v>
      </c>
      <c r="N1175" s="148">
        <v>202.14099999999999</v>
      </c>
      <c r="O1175" s="148">
        <v>27.983000000000001</v>
      </c>
      <c r="P1175" s="148">
        <v>0</v>
      </c>
      <c r="Q1175" s="21">
        <f t="shared" si="184"/>
        <v>368.361851</v>
      </c>
      <c r="R1175" s="21">
        <f t="shared" si="185"/>
        <v>505.41373000000004</v>
      </c>
      <c r="S1175" s="21">
        <f t="shared" si="186"/>
        <v>394.37709100000001</v>
      </c>
      <c r="T1175" s="21">
        <f t="shared" si="187"/>
        <v>88.874008000000003</v>
      </c>
      <c r="U1175" s="22">
        <f t="shared" si="188"/>
        <v>1357.0266800000002</v>
      </c>
      <c r="V1175" s="39">
        <f t="shared" si="189"/>
        <v>0.91648944842197422</v>
      </c>
    </row>
    <row r="1176" spans="1:22">
      <c r="A1176">
        <v>1171</v>
      </c>
      <c r="B1176" s="155">
        <f t="shared" si="180"/>
        <v>41323</v>
      </c>
      <c r="C1176" s="148">
        <f t="shared" si="181"/>
        <v>2013</v>
      </c>
      <c r="D1176" s="148">
        <f t="shared" si="182"/>
        <v>2</v>
      </c>
      <c r="E1176" s="152">
        <v>19</v>
      </c>
      <c r="F1176" s="153">
        <v>265.33600000000001</v>
      </c>
      <c r="G1176" s="154">
        <v>575.68200000000002</v>
      </c>
      <c r="H1176" s="154">
        <v>514.654</v>
      </c>
      <c r="I1176" s="154">
        <v>110.52500000000001</v>
      </c>
      <c r="J1176" s="151">
        <v>0</v>
      </c>
      <c r="K1176" s="149">
        <f t="shared" si="183"/>
        <v>1466.1970000000001</v>
      </c>
      <c r="L1176" s="148">
        <v>132.471</v>
      </c>
      <c r="M1176" s="148">
        <v>156.256</v>
      </c>
      <c r="N1176" s="148">
        <v>193.18600000000001</v>
      </c>
      <c r="O1176" s="148">
        <v>28.422999999999998</v>
      </c>
      <c r="P1176" s="148">
        <v>0</v>
      </c>
      <c r="Q1176" s="21">
        <f t="shared" si="184"/>
        <v>371.316213</v>
      </c>
      <c r="R1176" s="21">
        <f t="shared" si="185"/>
        <v>499.550432</v>
      </c>
      <c r="S1176" s="21">
        <f t="shared" si="186"/>
        <v>376.90588600000001</v>
      </c>
      <c r="T1176" s="21">
        <f t="shared" si="187"/>
        <v>90.271447999999992</v>
      </c>
      <c r="U1176" s="22">
        <f t="shared" si="188"/>
        <v>1338.043979</v>
      </c>
      <c r="V1176" s="39">
        <f t="shared" si="189"/>
        <v>0.9125949507467277</v>
      </c>
    </row>
    <row r="1177" spans="1:22">
      <c r="A1177">
        <v>1172</v>
      </c>
      <c r="B1177" s="155">
        <f t="shared" si="180"/>
        <v>41323</v>
      </c>
      <c r="C1177" s="148">
        <f t="shared" si="181"/>
        <v>2013</v>
      </c>
      <c r="D1177" s="148">
        <f t="shared" si="182"/>
        <v>2</v>
      </c>
      <c r="E1177" s="152">
        <v>20</v>
      </c>
      <c r="F1177" s="153">
        <v>266.29899999999998</v>
      </c>
      <c r="G1177" s="154">
        <v>575.56200000000001</v>
      </c>
      <c r="H1177" s="154">
        <v>501.221</v>
      </c>
      <c r="I1177" s="154">
        <v>129.95699999999999</v>
      </c>
      <c r="J1177" s="151">
        <v>0</v>
      </c>
      <c r="K1177" s="149">
        <f t="shared" si="183"/>
        <v>1473.0389999999998</v>
      </c>
      <c r="L1177" s="148">
        <v>132.678</v>
      </c>
      <c r="M1177" s="148">
        <v>156.61799999999999</v>
      </c>
      <c r="N1177" s="148">
        <v>192.35300000000001</v>
      </c>
      <c r="O1177" s="148">
        <v>33.584000000000003</v>
      </c>
      <c r="P1177" s="148">
        <v>0</v>
      </c>
      <c r="Q1177" s="21">
        <f t="shared" si="184"/>
        <v>371.896434</v>
      </c>
      <c r="R1177" s="21">
        <f t="shared" si="185"/>
        <v>500.70774599999999</v>
      </c>
      <c r="S1177" s="21">
        <f t="shared" si="186"/>
        <v>375.28070300000002</v>
      </c>
      <c r="T1177" s="21">
        <f t="shared" si="187"/>
        <v>106.66278400000002</v>
      </c>
      <c r="U1177" s="22">
        <f t="shared" si="188"/>
        <v>1354.5476670000003</v>
      </c>
      <c r="V1177" s="39">
        <f t="shared" si="189"/>
        <v>0.91955994851460177</v>
      </c>
    </row>
    <row r="1178" spans="1:22">
      <c r="A1178">
        <v>1173</v>
      </c>
      <c r="B1178" s="155">
        <f t="shared" si="180"/>
        <v>41323</v>
      </c>
      <c r="C1178" s="148">
        <f t="shared" si="181"/>
        <v>2013</v>
      </c>
      <c r="D1178" s="148">
        <f t="shared" si="182"/>
        <v>2</v>
      </c>
      <c r="E1178" s="152">
        <v>21</v>
      </c>
      <c r="F1178" s="153">
        <v>265.303</v>
      </c>
      <c r="G1178" s="154">
        <v>580.85799999999995</v>
      </c>
      <c r="H1178" s="154">
        <v>573.12599999999998</v>
      </c>
      <c r="I1178" s="154">
        <v>168.958</v>
      </c>
      <c r="J1178" s="151">
        <v>0</v>
      </c>
      <c r="K1178" s="149">
        <f t="shared" si="183"/>
        <v>1588.2449999999999</v>
      </c>
      <c r="L1178" s="148">
        <v>131.37299999999999</v>
      </c>
      <c r="M1178" s="148">
        <v>158.785</v>
      </c>
      <c r="N1178" s="148">
        <v>213.852</v>
      </c>
      <c r="O1178" s="148">
        <v>44.122999999999998</v>
      </c>
      <c r="P1178" s="148">
        <v>0</v>
      </c>
      <c r="Q1178" s="21">
        <f t="shared" si="184"/>
        <v>368.23851899999994</v>
      </c>
      <c r="R1178" s="21">
        <f t="shared" si="185"/>
        <v>507.63564500000001</v>
      </c>
      <c r="S1178" s="21">
        <f t="shared" si="186"/>
        <v>417.22525200000001</v>
      </c>
      <c r="T1178" s="21">
        <f t="shared" si="187"/>
        <v>140.134648</v>
      </c>
      <c r="U1178" s="22">
        <f t="shared" si="188"/>
        <v>1433.234064</v>
      </c>
      <c r="V1178" s="39">
        <f t="shared" si="189"/>
        <v>0.90240111821538871</v>
      </c>
    </row>
    <row r="1179" spans="1:22">
      <c r="A1179">
        <v>1174</v>
      </c>
      <c r="B1179" s="155">
        <f t="shared" si="180"/>
        <v>41323</v>
      </c>
      <c r="C1179" s="148">
        <f t="shared" si="181"/>
        <v>2013</v>
      </c>
      <c r="D1179" s="148">
        <f t="shared" si="182"/>
        <v>2</v>
      </c>
      <c r="E1179" s="152">
        <v>22</v>
      </c>
      <c r="F1179" s="153">
        <v>273.40100000000001</v>
      </c>
      <c r="G1179" s="154">
        <v>585.38300000000004</v>
      </c>
      <c r="H1179" s="154">
        <v>605.56700000000001</v>
      </c>
      <c r="I1179" s="154">
        <v>173.74299999999999</v>
      </c>
      <c r="J1179" s="151">
        <v>0</v>
      </c>
      <c r="K1179" s="149">
        <f t="shared" si="183"/>
        <v>1638.0940000000001</v>
      </c>
      <c r="L1179" s="148">
        <v>135.36600000000001</v>
      </c>
      <c r="M1179" s="148">
        <v>158.83099999999999</v>
      </c>
      <c r="N1179" s="148">
        <v>225.018</v>
      </c>
      <c r="O1179" s="148">
        <v>45.408999999999999</v>
      </c>
      <c r="P1179" s="148">
        <v>0</v>
      </c>
      <c r="Q1179" s="21">
        <f t="shared" si="184"/>
        <v>379.43089800000001</v>
      </c>
      <c r="R1179" s="21">
        <f t="shared" si="185"/>
        <v>507.78270699999996</v>
      </c>
      <c r="S1179" s="21">
        <f t="shared" si="186"/>
        <v>439.01011800000003</v>
      </c>
      <c r="T1179" s="21">
        <f t="shared" si="187"/>
        <v>144.21898400000001</v>
      </c>
      <c r="U1179" s="22">
        <f t="shared" si="188"/>
        <v>1470.4427070000002</v>
      </c>
      <c r="V1179" s="39">
        <f t="shared" si="189"/>
        <v>0.89765465657038002</v>
      </c>
    </row>
    <row r="1180" spans="1:22">
      <c r="A1180">
        <v>1175</v>
      </c>
      <c r="B1180" s="155">
        <f t="shared" si="180"/>
        <v>41323</v>
      </c>
      <c r="C1180" s="148">
        <f t="shared" si="181"/>
        <v>2013</v>
      </c>
      <c r="D1180" s="148">
        <f t="shared" si="182"/>
        <v>2</v>
      </c>
      <c r="E1180" s="152">
        <v>23</v>
      </c>
      <c r="F1180" s="153">
        <v>274.88</v>
      </c>
      <c r="G1180" s="154">
        <v>548.72</v>
      </c>
      <c r="H1180" s="154">
        <v>583.41499999999996</v>
      </c>
      <c r="I1180" s="154">
        <v>150.52500000000001</v>
      </c>
      <c r="J1180" s="151">
        <v>0</v>
      </c>
      <c r="K1180" s="149">
        <f t="shared" si="183"/>
        <v>1557.54</v>
      </c>
      <c r="L1180" s="148">
        <v>136.55699999999999</v>
      </c>
      <c r="M1180" s="148">
        <v>146.97800000000001</v>
      </c>
      <c r="N1180" s="148">
        <v>240.47300000000001</v>
      </c>
      <c r="O1180" s="148">
        <v>39.223999999999997</v>
      </c>
      <c r="P1180" s="148">
        <v>0</v>
      </c>
      <c r="Q1180" s="21">
        <f t="shared" si="184"/>
        <v>382.76927099999995</v>
      </c>
      <c r="R1180" s="21">
        <f t="shared" si="185"/>
        <v>469.88866600000006</v>
      </c>
      <c r="S1180" s="21">
        <f t="shared" si="186"/>
        <v>469.16282300000006</v>
      </c>
      <c r="T1180" s="21">
        <f t="shared" si="187"/>
        <v>124.575424</v>
      </c>
      <c r="U1180" s="22">
        <f t="shared" si="188"/>
        <v>1446.3961840000002</v>
      </c>
      <c r="V1180" s="39">
        <f t="shared" si="189"/>
        <v>0.92864143713805114</v>
      </c>
    </row>
    <row r="1181" spans="1:22">
      <c r="A1181">
        <v>1176</v>
      </c>
      <c r="B1181" s="155">
        <f t="shared" si="180"/>
        <v>41323</v>
      </c>
      <c r="C1181" s="148">
        <f t="shared" si="181"/>
        <v>2013</v>
      </c>
      <c r="D1181" s="148">
        <f t="shared" si="182"/>
        <v>2</v>
      </c>
      <c r="E1181" s="152">
        <v>24</v>
      </c>
      <c r="F1181" s="153">
        <v>273.28800000000001</v>
      </c>
      <c r="G1181" s="154">
        <v>476.73099999999999</v>
      </c>
      <c r="H1181" s="154">
        <v>701.16600000000005</v>
      </c>
      <c r="I1181" s="154">
        <v>119.938</v>
      </c>
      <c r="J1181" s="151">
        <v>0</v>
      </c>
      <c r="K1181" s="149">
        <f t="shared" si="183"/>
        <v>1571.123</v>
      </c>
      <c r="L1181" s="148">
        <v>135.465</v>
      </c>
      <c r="M1181" s="148">
        <v>130.84800000000001</v>
      </c>
      <c r="N1181" s="148">
        <v>253.833</v>
      </c>
      <c r="O1181" s="148">
        <v>30.995000000000001</v>
      </c>
      <c r="P1181" s="148">
        <v>0</v>
      </c>
      <c r="Q1181" s="21">
        <f t="shared" si="184"/>
        <v>379.708395</v>
      </c>
      <c r="R1181" s="21">
        <f t="shared" si="185"/>
        <v>418.32105600000006</v>
      </c>
      <c r="S1181" s="21">
        <f t="shared" si="186"/>
        <v>495.228183</v>
      </c>
      <c r="T1181" s="21">
        <f t="shared" si="187"/>
        <v>98.440120000000007</v>
      </c>
      <c r="U1181" s="22">
        <f t="shared" si="188"/>
        <v>1391.697754</v>
      </c>
      <c r="V1181" s="39">
        <f t="shared" si="189"/>
        <v>0.88579809091967976</v>
      </c>
    </row>
    <row r="1182" spans="1:22">
      <c r="A1182">
        <v>1177</v>
      </c>
      <c r="B1182" s="155">
        <f t="shared" si="180"/>
        <v>41324</v>
      </c>
      <c r="C1182" s="148">
        <f t="shared" si="181"/>
        <v>2013</v>
      </c>
      <c r="D1182" s="148">
        <f t="shared" si="182"/>
        <v>2</v>
      </c>
      <c r="E1182" s="152">
        <v>1</v>
      </c>
      <c r="F1182" s="153">
        <v>269.42700000000002</v>
      </c>
      <c r="G1182" s="154">
        <v>403.56</v>
      </c>
      <c r="H1182" s="154">
        <v>657.15700000000004</v>
      </c>
      <c r="I1182" s="154">
        <v>96.061000000000007</v>
      </c>
      <c r="J1182" s="151">
        <v>0</v>
      </c>
      <c r="K1182" s="149">
        <f t="shared" si="183"/>
        <v>1426.2050000000002</v>
      </c>
      <c r="L1182" s="148">
        <v>133.875</v>
      </c>
      <c r="M1182" s="148">
        <v>106.455</v>
      </c>
      <c r="N1182" s="148">
        <v>236.422</v>
      </c>
      <c r="O1182" s="148">
        <v>24.594999999999999</v>
      </c>
      <c r="P1182" s="148">
        <v>0</v>
      </c>
      <c r="Q1182" s="21">
        <f t="shared" si="184"/>
        <v>375.25162499999999</v>
      </c>
      <c r="R1182" s="21">
        <f t="shared" si="185"/>
        <v>340.336635</v>
      </c>
      <c r="S1182" s="21">
        <f t="shared" si="186"/>
        <v>461.259322</v>
      </c>
      <c r="T1182" s="21">
        <f t="shared" si="187"/>
        <v>78.113720000000001</v>
      </c>
      <c r="U1182" s="22">
        <f t="shared" si="188"/>
        <v>1254.9613019999999</v>
      </c>
      <c r="V1182" s="39">
        <f t="shared" si="189"/>
        <v>0.87993051630025121</v>
      </c>
    </row>
    <row r="1183" spans="1:22">
      <c r="A1183">
        <v>1178</v>
      </c>
      <c r="B1183" s="155">
        <f t="shared" ref="B1183:B1246" si="190">+B1159+1</f>
        <v>41324</v>
      </c>
      <c r="C1183" s="148">
        <f t="shared" si="181"/>
        <v>2013</v>
      </c>
      <c r="D1183" s="148">
        <f t="shared" si="182"/>
        <v>2</v>
      </c>
      <c r="E1183" s="152">
        <v>2</v>
      </c>
      <c r="F1183" s="153">
        <v>268.93</v>
      </c>
      <c r="G1183" s="154">
        <v>263.13400000000001</v>
      </c>
      <c r="H1183" s="154">
        <v>692.10199999999998</v>
      </c>
      <c r="I1183" s="154">
        <v>67.03</v>
      </c>
      <c r="J1183" s="151">
        <v>0</v>
      </c>
      <c r="K1183" s="149">
        <f t="shared" si="183"/>
        <v>1291.1960000000001</v>
      </c>
      <c r="L1183" s="148">
        <v>133.78700000000001</v>
      </c>
      <c r="M1183" s="148">
        <v>76.322000000000003</v>
      </c>
      <c r="N1183" s="148">
        <v>245.078</v>
      </c>
      <c r="O1183" s="148">
        <v>17.294</v>
      </c>
      <c r="P1183" s="148">
        <v>0</v>
      </c>
      <c r="Q1183" s="21">
        <f t="shared" si="184"/>
        <v>375.00496099999998</v>
      </c>
      <c r="R1183" s="21">
        <f t="shared" si="185"/>
        <v>244.00143400000002</v>
      </c>
      <c r="S1183" s="21">
        <f t="shared" si="186"/>
        <v>478.147178</v>
      </c>
      <c r="T1183" s="21">
        <f t="shared" si="187"/>
        <v>54.925744000000002</v>
      </c>
      <c r="U1183" s="22">
        <f t="shared" si="188"/>
        <v>1152.0793169999999</v>
      </c>
      <c r="V1183" s="39">
        <f t="shared" si="189"/>
        <v>0.89225750157218564</v>
      </c>
    </row>
    <row r="1184" spans="1:22">
      <c r="A1184">
        <v>1179</v>
      </c>
      <c r="B1184" s="155">
        <f t="shared" si="190"/>
        <v>41324</v>
      </c>
      <c r="C1184" s="148">
        <f t="shared" si="181"/>
        <v>2013</v>
      </c>
      <c r="D1184" s="148">
        <f t="shared" si="182"/>
        <v>2</v>
      </c>
      <c r="E1184" s="152">
        <v>3</v>
      </c>
      <c r="F1184" s="153">
        <v>269.12900000000002</v>
      </c>
      <c r="G1184" s="154">
        <v>301.75400000000002</v>
      </c>
      <c r="H1184" s="154">
        <v>665.75</v>
      </c>
      <c r="I1184" s="154">
        <v>53.868000000000002</v>
      </c>
      <c r="J1184" s="151">
        <v>0</v>
      </c>
      <c r="K1184" s="149">
        <f t="shared" si="183"/>
        <v>1290.501</v>
      </c>
      <c r="L1184" s="148">
        <v>132.58799999999999</v>
      </c>
      <c r="M1184" s="148">
        <v>84.103999999999999</v>
      </c>
      <c r="N1184" s="148">
        <v>231.56700000000001</v>
      </c>
      <c r="O1184" s="148">
        <v>13.93</v>
      </c>
      <c r="P1184" s="148">
        <v>0</v>
      </c>
      <c r="Q1184" s="21">
        <f t="shared" si="184"/>
        <v>371.64416399999999</v>
      </c>
      <c r="R1184" s="21">
        <f t="shared" si="185"/>
        <v>268.88048800000001</v>
      </c>
      <c r="S1184" s="21">
        <f t="shared" si="186"/>
        <v>451.78721700000006</v>
      </c>
      <c r="T1184" s="21">
        <f t="shared" si="187"/>
        <v>44.241680000000002</v>
      </c>
      <c r="U1184" s="22">
        <f t="shared" si="188"/>
        <v>1136.5535490000002</v>
      </c>
      <c r="V1184" s="39">
        <f t="shared" si="189"/>
        <v>0.88070722068406004</v>
      </c>
    </row>
    <row r="1185" spans="1:22">
      <c r="A1185">
        <v>1180</v>
      </c>
      <c r="B1185" s="155">
        <f t="shared" si="190"/>
        <v>41324</v>
      </c>
      <c r="C1185" s="148">
        <f t="shared" si="181"/>
        <v>2013</v>
      </c>
      <c r="D1185" s="148">
        <f t="shared" si="182"/>
        <v>2</v>
      </c>
      <c r="E1185" s="152">
        <v>4</v>
      </c>
      <c r="F1185" s="153">
        <v>279.108</v>
      </c>
      <c r="G1185" s="154">
        <v>299.71800000000002</v>
      </c>
      <c r="H1185" s="154">
        <v>613.67999999999995</v>
      </c>
      <c r="I1185" s="154">
        <v>47.19</v>
      </c>
      <c r="J1185" s="151">
        <v>0</v>
      </c>
      <c r="K1185" s="149">
        <f t="shared" si="183"/>
        <v>1239.6959999999999</v>
      </c>
      <c r="L1185" s="148">
        <v>139.01300000000001</v>
      </c>
      <c r="M1185" s="148">
        <v>83.713999999999999</v>
      </c>
      <c r="N1185" s="148">
        <v>213.416</v>
      </c>
      <c r="O1185" s="148">
        <v>12.265000000000001</v>
      </c>
      <c r="P1185" s="148">
        <v>0</v>
      </c>
      <c r="Q1185" s="21">
        <f t="shared" si="184"/>
        <v>389.65343899999999</v>
      </c>
      <c r="R1185" s="21">
        <f t="shared" si="185"/>
        <v>267.63365800000003</v>
      </c>
      <c r="S1185" s="21">
        <f t="shared" si="186"/>
        <v>416.374616</v>
      </c>
      <c r="T1185" s="21">
        <f t="shared" si="187"/>
        <v>38.953640000000007</v>
      </c>
      <c r="U1185" s="22">
        <f t="shared" si="188"/>
        <v>1112.6153529999999</v>
      </c>
      <c r="V1185" s="39">
        <f t="shared" si="189"/>
        <v>0.89749047589086361</v>
      </c>
    </row>
    <row r="1186" spans="1:22">
      <c r="A1186">
        <v>1181</v>
      </c>
      <c r="B1186" s="155">
        <f t="shared" si="190"/>
        <v>41324</v>
      </c>
      <c r="C1186" s="148">
        <f t="shared" si="181"/>
        <v>2013</v>
      </c>
      <c r="D1186" s="148">
        <f t="shared" si="182"/>
        <v>2</v>
      </c>
      <c r="E1186" s="152">
        <v>5</v>
      </c>
      <c r="F1186" s="153">
        <v>279.267</v>
      </c>
      <c r="G1186" s="154">
        <v>303.58</v>
      </c>
      <c r="H1186" s="154">
        <v>613.58699999999999</v>
      </c>
      <c r="I1186" s="154">
        <v>46.988</v>
      </c>
      <c r="J1186" s="151">
        <v>0</v>
      </c>
      <c r="K1186" s="149">
        <f t="shared" si="183"/>
        <v>1243.422</v>
      </c>
      <c r="L1186" s="148">
        <v>138.00399999999999</v>
      </c>
      <c r="M1186" s="148">
        <v>84.034999999999997</v>
      </c>
      <c r="N1186" s="148">
        <v>213.52</v>
      </c>
      <c r="O1186" s="148">
        <v>12.215</v>
      </c>
      <c r="P1186" s="148">
        <v>0</v>
      </c>
      <c r="Q1186" s="21">
        <f t="shared" si="184"/>
        <v>386.82521199999996</v>
      </c>
      <c r="R1186" s="21">
        <f t="shared" si="185"/>
        <v>268.65989500000001</v>
      </c>
      <c r="S1186" s="21">
        <f t="shared" si="186"/>
        <v>416.57752000000005</v>
      </c>
      <c r="T1186" s="21">
        <f t="shared" si="187"/>
        <v>38.794840000000001</v>
      </c>
      <c r="U1186" s="22">
        <f t="shared" si="188"/>
        <v>1110.857467</v>
      </c>
      <c r="V1186" s="39">
        <f t="shared" si="189"/>
        <v>0.89338733511229496</v>
      </c>
    </row>
    <row r="1187" spans="1:22">
      <c r="A1187">
        <v>1182</v>
      </c>
      <c r="B1187" s="155">
        <f t="shared" si="190"/>
        <v>41324</v>
      </c>
      <c r="C1187" s="148">
        <f t="shared" si="181"/>
        <v>2013</v>
      </c>
      <c r="D1187" s="148">
        <f t="shared" si="182"/>
        <v>2</v>
      </c>
      <c r="E1187" s="152">
        <v>6</v>
      </c>
      <c r="F1187" s="153">
        <v>278.11599999999999</v>
      </c>
      <c r="G1187" s="154">
        <v>301.71499999999997</v>
      </c>
      <c r="H1187" s="154">
        <v>671.41899999999998</v>
      </c>
      <c r="I1187" s="154">
        <v>44.99</v>
      </c>
      <c r="J1187" s="151">
        <v>0</v>
      </c>
      <c r="K1187" s="149">
        <f t="shared" si="183"/>
        <v>1296.24</v>
      </c>
      <c r="L1187" s="148">
        <v>138.22900000000001</v>
      </c>
      <c r="M1187" s="148">
        <v>83.813000000000002</v>
      </c>
      <c r="N1187" s="148">
        <v>232.40100000000001</v>
      </c>
      <c r="O1187" s="148">
        <v>11.685</v>
      </c>
      <c r="P1187" s="148">
        <v>0</v>
      </c>
      <c r="Q1187" s="21">
        <f t="shared" si="184"/>
        <v>387.45588700000002</v>
      </c>
      <c r="R1187" s="21">
        <f t="shared" si="185"/>
        <v>267.95016100000004</v>
      </c>
      <c r="S1187" s="21">
        <f t="shared" si="186"/>
        <v>453.41435100000001</v>
      </c>
      <c r="T1187" s="21">
        <f t="shared" si="187"/>
        <v>37.111560000000004</v>
      </c>
      <c r="U1187" s="22">
        <f t="shared" si="188"/>
        <v>1145.9319590000002</v>
      </c>
      <c r="V1187" s="39">
        <f t="shared" si="189"/>
        <v>0.88404304681231893</v>
      </c>
    </row>
    <row r="1188" spans="1:22">
      <c r="A1188">
        <v>1183</v>
      </c>
      <c r="B1188" s="155">
        <f t="shared" si="190"/>
        <v>41324</v>
      </c>
      <c r="C1188" s="148">
        <f t="shared" si="181"/>
        <v>2013</v>
      </c>
      <c r="D1188" s="148">
        <f t="shared" si="182"/>
        <v>2</v>
      </c>
      <c r="E1188" s="152">
        <v>7</v>
      </c>
      <c r="F1188" s="153">
        <v>279.89999999999998</v>
      </c>
      <c r="G1188" s="154">
        <v>296.84800000000001</v>
      </c>
      <c r="H1188" s="154">
        <v>702.68700000000001</v>
      </c>
      <c r="I1188" s="154">
        <v>46.029000000000003</v>
      </c>
      <c r="J1188" s="151">
        <v>0</v>
      </c>
      <c r="K1188" s="149">
        <f t="shared" si="183"/>
        <v>1325.4639999999999</v>
      </c>
      <c r="L1188" s="148">
        <v>138.52799999999999</v>
      </c>
      <c r="M1188" s="148">
        <v>81.022000000000006</v>
      </c>
      <c r="N1188" s="148">
        <v>249.28</v>
      </c>
      <c r="O1188" s="148">
        <v>11.914999999999999</v>
      </c>
      <c r="P1188" s="148">
        <v>0</v>
      </c>
      <c r="Q1188" s="21">
        <f t="shared" si="184"/>
        <v>388.29398399999997</v>
      </c>
      <c r="R1188" s="21">
        <f t="shared" si="185"/>
        <v>259.027334</v>
      </c>
      <c r="S1188" s="21">
        <f t="shared" si="186"/>
        <v>486.34528</v>
      </c>
      <c r="T1188" s="21">
        <f t="shared" si="187"/>
        <v>37.842039999999997</v>
      </c>
      <c r="U1188" s="22">
        <f t="shared" si="188"/>
        <v>1171.508638</v>
      </c>
      <c r="V1188" s="39">
        <f t="shared" si="189"/>
        <v>0.88384794909556208</v>
      </c>
    </row>
    <row r="1189" spans="1:22">
      <c r="A1189">
        <v>1184</v>
      </c>
      <c r="B1189" s="155">
        <f t="shared" si="190"/>
        <v>41324</v>
      </c>
      <c r="C1189" s="148">
        <f t="shared" si="181"/>
        <v>2013</v>
      </c>
      <c r="D1189" s="148">
        <f t="shared" si="182"/>
        <v>2</v>
      </c>
      <c r="E1189" s="152">
        <v>8</v>
      </c>
      <c r="F1189" s="153">
        <v>276.99299999999999</v>
      </c>
      <c r="G1189" s="154">
        <v>314.24799999999999</v>
      </c>
      <c r="H1189" s="154">
        <v>664.9</v>
      </c>
      <c r="I1189" s="154">
        <v>71.259</v>
      </c>
      <c r="J1189" s="151">
        <v>0</v>
      </c>
      <c r="K1189" s="149">
        <f t="shared" si="183"/>
        <v>1327.4</v>
      </c>
      <c r="L1189" s="148">
        <v>137.47300000000001</v>
      </c>
      <c r="M1189" s="148">
        <v>85.031999999999996</v>
      </c>
      <c r="N1189" s="148">
        <v>232.45099999999999</v>
      </c>
      <c r="O1189" s="148">
        <v>18.257999999999999</v>
      </c>
      <c r="P1189" s="148">
        <v>0</v>
      </c>
      <c r="Q1189" s="21">
        <f t="shared" si="184"/>
        <v>385.33681900000005</v>
      </c>
      <c r="R1189" s="21">
        <f t="shared" si="185"/>
        <v>271.84730400000001</v>
      </c>
      <c r="S1189" s="21">
        <f t="shared" si="186"/>
        <v>453.51190100000002</v>
      </c>
      <c r="T1189" s="21">
        <f t="shared" si="187"/>
        <v>57.987408000000002</v>
      </c>
      <c r="U1189" s="22">
        <f t="shared" si="188"/>
        <v>1168.683432</v>
      </c>
      <c r="V1189" s="39">
        <f t="shared" si="189"/>
        <v>0.88043048967907189</v>
      </c>
    </row>
    <row r="1190" spans="1:22">
      <c r="A1190">
        <v>1185</v>
      </c>
      <c r="B1190" s="155">
        <f t="shared" si="190"/>
        <v>41324</v>
      </c>
      <c r="C1190" s="148">
        <f t="shared" si="181"/>
        <v>2013</v>
      </c>
      <c r="D1190" s="148">
        <f t="shared" si="182"/>
        <v>2</v>
      </c>
      <c r="E1190" s="152">
        <v>9</v>
      </c>
      <c r="F1190" s="153">
        <v>277.94</v>
      </c>
      <c r="G1190" s="154">
        <v>393.70499999999998</v>
      </c>
      <c r="H1190" s="154">
        <v>674.75199999999995</v>
      </c>
      <c r="I1190" s="154">
        <v>95.480999999999995</v>
      </c>
      <c r="J1190" s="151">
        <v>0</v>
      </c>
      <c r="K1190" s="149">
        <f t="shared" si="183"/>
        <v>1441.8779999999999</v>
      </c>
      <c r="L1190" s="148">
        <v>138.279</v>
      </c>
      <c r="M1190" s="148">
        <v>101.923</v>
      </c>
      <c r="N1190" s="148">
        <v>251.09299999999999</v>
      </c>
      <c r="O1190" s="148">
        <v>26.503</v>
      </c>
      <c r="P1190" s="148">
        <v>0</v>
      </c>
      <c r="Q1190" s="21">
        <f t="shared" si="184"/>
        <v>387.59603699999997</v>
      </c>
      <c r="R1190" s="21">
        <f t="shared" si="185"/>
        <v>325.84783099999999</v>
      </c>
      <c r="S1190" s="21">
        <f t="shared" si="186"/>
        <v>489.88244300000002</v>
      </c>
      <c r="T1190" s="21">
        <f t="shared" si="187"/>
        <v>84.173528000000005</v>
      </c>
      <c r="U1190" s="22">
        <f t="shared" si="188"/>
        <v>1287.4998390000001</v>
      </c>
      <c r="V1190" s="39">
        <f t="shared" si="189"/>
        <v>0.89293257751349286</v>
      </c>
    </row>
    <row r="1191" spans="1:22">
      <c r="A1191">
        <v>1186</v>
      </c>
      <c r="B1191" s="155">
        <f t="shared" si="190"/>
        <v>41324</v>
      </c>
      <c r="C1191" s="148">
        <f t="shared" si="181"/>
        <v>2013</v>
      </c>
      <c r="D1191" s="148">
        <f t="shared" si="182"/>
        <v>2</v>
      </c>
      <c r="E1191" s="152">
        <v>10</v>
      </c>
      <c r="F1191" s="153">
        <v>271.74400000000003</v>
      </c>
      <c r="G1191" s="154">
        <v>413.411</v>
      </c>
      <c r="H1191" s="154">
        <v>651.10299999999995</v>
      </c>
      <c r="I1191" s="154">
        <v>80.3</v>
      </c>
      <c r="J1191" s="151">
        <v>0</v>
      </c>
      <c r="K1191" s="149">
        <f t="shared" si="183"/>
        <v>1416.5579999999998</v>
      </c>
      <c r="L1191" s="148">
        <v>135.465</v>
      </c>
      <c r="M1191" s="148">
        <v>106.752</v>
      </c>
      <c r="N1191" s="148">
        <v>233.19399999999999</v>
      </c>
      <c r="O1191" s="148">
        <v>20.533999999999999</v>
      </c>
      <c r="P1191" s="148">
        <v>0</v>
      </c>
      <c r="Q1191" s="21">
        <f t="shared" si="184"/>
        <v>379.708395</v>
      </c>
      <c r="R1191" s="21">
        <f t="shared" si="185"/>
        <v>341.28614399999998</v>
      </c>
      <c r="S1191" s="21">
        <f t="shared" si="186"/>
        <v>454.96149400000002</v>
      </c>
      <c r="T1191" s="21">
        <f t="shared" si="187"/>
        <v>65.215984000000006</v>
      </c>
      <c r="U1191" s="22">
        <f t="shared" si="188"/>
        <v>1241.1720169999999</v>
      </c>
      <c r="V1191" s="39">
        <f t="shared" si="189"/>
        <v>0.87618863258687618</v>
      </c>
    </row>
    <row r="1192" spans="1:22">
      <c r="A1192">
        <v>1187</v>
      </c>
      <c r="B1192" s="155">
        <f t="shared" si="190"/>
        <v>41324</v>
      </c>
      <c r="C1192" s="148">
        <f t="shared" si="181"/>
        <v>2013</v>
      </c>
      <c r="D1192" s="148">
        <f t="shared" si="182"/>
        <v>2</v>
      </c>
      <c r="E1192" s="152">
        <v>11</v>
      </c>
      <c r="F1192" s="153">
        <v>270.74299999999999</v>
      </c>
      <c r="G1192" s="154">
        <v>417.36700000000002</v>
      </c>
      <c r="H1192" s="154">
        <v>735.35900000000004</v>
      </c>
      <c r="I1192" s="154">
        <v>82.088999999999999</v>
      </c>
      <c r="J1192" s="151">
        <v>0</v>
      </c>
      <c r="K1192" s="149">
        <f t="shared" si="183"/>
        <v>1505.558</v>
      </c>
      <c r="L1192" s="148">
        <v>135.63499999999999</v>
      </c>
      <c r="M1192" s="148">
        <v>107.589</v>
      </c>
      <c r="N1192" s="148">
        <v>263.173</v>
      </c>
      <c r="O1192" s="148">
        <v>21.032</v>
      </c>
      <c r="P1192" s="148">
        <v>0</v>
      </c>
      <c r="Q1192" s="21">
        <f t="shared" si="184"/>
        <v>380.18490499999996</v>
      </c>
      <c r="R1192" s="21">
        <f t="shared" si="185"/>
        <v>343.96203300000002</v>
      </c>
      <c r="S1192" s="21">
        <f t="shared" si="186"/>
        <v>513.45052299999998</v>
      </c>
      <c r="T1192" s="21">
        <f t="shared" si="187"/>
        <v>66.797632000000007</v>
      </c>
      <c r="U1192" s="22">
        <f t="shared" si="188"/>
        <v>1304.3950929999999</v>
      </c>
      <c r="V1192" s="39">
        <f t="shared" si="189"/>
        <v>0.866386477970294</v>
      </c>
    </row>
    <row r="1193" spans="1:22">
      <c r="A1193">
        <v>1188</v>
      </c>
      <c r="B1193" s="155">
        <f t="shared" si="190"/>
        <v>41324</v>
      </c>
      <c r="C1193" s="148">
        <f t="shared" si="181"/>
        <v>2013</v>
      </c>
      <c r="D1193" s="148">
        <f t="shared" si="182"/>
        <v>2</v>
      </c>
      <c r="E1193" s="152">
        <v>12</v>
      </c>
      <c r="F1193" s="153">
        <v>275.29000000000002</v>
      </c>
      <c r="G1193" s="154">
        <v>418.45</v>
      </c>
      <c r="H1193" s="154">
        <v>702.99400000000003</v>
      </c>
      <c r="I1193" s="154">
        <v>86.710999999999999</v>
      </c>
      <c r="J1193" s="151">
        <v>0</v>
      </c>
      <c r="K1193" s="149">
        <f t="shared" si="183"/>
        <v>1483.4449999999999</v>
      </c>
      <c r="L1193" s="148">
        <v>137.321</v>
      </c>
      <c r="M1193" s="148">
        <v>107.696</v>
      </c>
      <c r="N1193" s="148">
        <v>255.06100000000001</v>
      </c>
      <c r="O1193" s="148">
        <v>22.321999999999999</v>
      </c>
      <c r="P1193" s="148">
        <v>0</v>
      </c>
      <c r="Q1193" s="21">
        <f t="shared" si="184"/>
        <v>384.91076299999997</v>
      </c>
      <c r="R1193" s="21">
        <f t="shared" si="185"/>
        <v>344.30411199999998</v>
      </c>
      <c r="S1193" s="21">
        <f t="shared" si="186"/>
        <v>497.62401100000005</v>
      </c>
      <c r="T1193" s="21">
        <f t="shared" si="187"/>
        <v>70.894672</v>
      </c>
      <c r="U1193" s="22">
        <f t="shared" si="188"/>
        <v>1297.7335579999999</v>
      </c>
      <c r="V1193" s="39">
        <f t="shared" si="189"/>
        <v>0.87481069941925715</v>
      </c>
    </row>
    <row r="1194" spans="1:22">
      <c r="A1194">
        <v>1189</v>
      </c>
      <c r="B1194" s="155">
        <f t="shared" si="190"/>
        <v>41324</v>
      </c>
      <c r="C1194" s="148">
        <f t="shared" si="181"/>
        <v>2013</v>
      </c>
      <c r="D1194" s="148">
        <f t="shared" si="182"/>
        <v>2</v>
      </c>
      <c r="E1194" s="152">
        <v>13</v>
      </c>
      <c r="F1194" s="153">
        <v>273.44299999999998</v>
      </c>
      <c r="G1194" s="154">
        <v>419.56299999999999</v>
      </c>
      <c r="H1194" s="154">
        <v>744.38300000000004</v>
      </c>
      <c r="I1194" s="154">
        <v>87.447999999999993</v>
      </c>
      <c r="J1194" s="151">
        <v>0</v>
      </c>
      <c r="K1194" s="149">
        <f t="shared" si="183"/>
        <v>1524.8370000000002</v>
      </c>
      <c r="L1194" s="148">
        <v>134.595</v>
      </c>
      <c r="M1194" s="148">
        <v>108.105</v>
      </c>
      <c r="N1194" s="148">
        <v>254.703</v>
      </c>
      <c r="O1194" s="148">
        <v>22.526</v>
      </c>
      <c r="P1194" s="148">
        <v>0</v>
      </c>
      <c r="Q1194" s="21">
        <f t="shared" si="184"/>
        <v>377.26978500000001</v>
      </c>
      <c r="R1194" s="21">
        <f t="shared" si="185"/>
        <v>345.61168500000002</v>
      </c>
      <c r="S1194" s="21">
        <f t="shared" si="186"/>
        <v>496.92555300000004</v>
      </c>
      <c r="T1194" s="21">
        <f t="shared" si="187"/>
        <v>71.542575999999997</v>
      </c>
      <c r="U1194" s="22">
        <f t="shared" si="188"/>
        <v>1291.3495990000001</v>
      </c>
      <c r="V1194" s="39">
        <f t="shared" si="189"/>
        <v>0.84687714096654265</v>
      </c>
    </row>
    <row r="1195" spans="1:22">
      <c r="A1195">
        <v>1190</v>
      </c>
      <c r="B1195" s="155">
        <f t="shared" si="190"/>
        <v>41324</v>
      </c>
      <c r="C1195" s="148">
        <f t="shared" si="181"/>
        <v>2013</v>
      </c>
      <c r="D1195" s="148">
        <f t="shared" si="182"/>
        <v>2</v>
      </c>
      <c r="E1195" s="152">
        <v>14</v>
      </c>
      <c r="F1195" s="153">
        <v>274.25400000000002</v>
      </c>
      <c r="G1195" s="154">
        <v>399.16800000000001</v>
      </c>
      <c r="H1195" s="154">
        <v>888.78300000000002</v>
      </c>
      <c r="I1195" s="154">
        <v>91.1</v>
      </c>
      <c r="J1195" s="151">
        <v>0</v>
      </c>
      <c r="K1195" s="149">
        <f t="shared" si="183"/>
        <v>1653.3049999999998</v>
      </c>
      <c r="L1195" s="148">
        <v>136.71799999999999</v>
      </c>
      <c r="M1195" s="148">
        <v>106.163</v>
      </c>
      <c r="N1195" s="148">
        <v>287.75299999999999</v>
      </c>
      <c r="O1195" s="148">
        <v>23.494</v>
      </c>
      <c r="P1195" s="148">
        <v>0</v>
      </c>
      <c r="Q1195" s="21">
        <f t="shared" si="184"/>
        <v>383.22055399999994</v>
      </c>
      <c r="R1195" s="21">
        <f t="shared" si="185"/>
        <v>339.40311100000002</v>
      </c>
      <c r="S1195" s="21">
        <f t="shared" si="186"/>
        <v>561.40610300000003</v>
      </c>
      <c r="T1195" s="21">
        <f t="shared" si="187"/>
        <v>74.616944000000004</v>
      </c>
      <c r="U1195" s="22">
        <f t="shared" si="188"/>
        <v>1358.646712</v>
      </c>
      <c r="V1195" s="39">
        <f t="shared" si="189"/>
        <v>0.82177620705193544</v>
      </c>
    </row>
    <row r="1196" spans="1:22">
      <c r="A1196">
        <v>1191</v>
      </c>
      <c r="B1196" s="155">
        <f t="shared" si="190"/>
        <v>41324</v>
      </c>
      <c r="C1196" s="148">
        <f t="shared" si="181"/>
        <v>2013</v>
      </c>
      <c r="D1196" s="148">
        <f t="shared" si="182"/>
        <v>2</v>
      </c>
      <c r="E1196" s="152">
        <v>15</v>
      </c>
      <c r="F1196" s="153">
        <v>271.53800000000001</v>
      </c>
      <c r="G1196" s="154">
        <v>318.72199999999998</v>
      </c>
      <c r="H1196" s="154">
        <v>876.38499999999999</v>
      </c>
      <c r="I1196" s="154">
        <v>100.437</v>
      </c>
      <c r="J1196" s="151">
        <v>0</v>
      </c>
      <c r="K1196" s="149">
        <f t="shared" si="183"/>
        <v>1567.0819999999999</v>
      </c>
      <c r="L1196" s="148">
        <v>135.447</v>
      </c>
      <c r="M1196" s="148">
        <v>86.509</v>
      </c>
      <c r="N1196" s="148">
        <v>285.52</v>
      </c>
      <c r="O1196" s="148">
        <v>25.913</v>
      </c>
      <c r="P1196" s="148">
        <v>0</v>
      </c>
      <c r="Q1196" s="21">
        <f t="shared" si="184"/>
        <v>379.65794099999999</v>
      </c>
      <c r="R1196" s="21">
        <f t="shared" si="185"/>
        <v>276.56927300000001</v>
      </c>
      <c r="S1196" s="21">
        <f t="shared" si="186"/>
        <v>557.04952000000003</v>
      </c>
      <c r="T1196" s="21">
        <f t="shared" si="187"/>
        <v>82.299688000000003</v>
      </c>
      <c r="U1196" s="22">
        <f t="shared" si="188"/>
        <v>1295.5764220000001</v>
      </c>
      <c r="V1196" s="39">
        <f t="shared" si="189"/>
        <v>0.82674449837341002</v>
      </c>
    </row>
    <row r="1197" spans="1:22">
      <c r="A1197">
        <v>1192</v>
      </c>
      <c r="B1197" s="155">
        <f t="shared" si="190"/>
        <v>41324</v>
      </c>
      <c r="C1197" s="148">
        <f t="shared" si="181"/>
        <v>2013</v>
      </c>
      <c r="D1197" s="148">
        <f t="shared" si="182"/>
        <v>2</v>
      </c>
      <c r="E1197" s="152">
        <v>16</v>
      </c>
      <c r="F1197" s="153">
        <v>267.32400000000001</v>
      </c>
      <c r="G1197" s="154">
        <v>308.238</v>
      </c>
      <c r="H1197" s="154">
        <v>1001.342</v>
      </c>
      <c r="I1197" s="154">
        <v>104.202</v>
      </c>
      <c r="J1197" s="151">
        <v>0</v>
      </c>
      <c r="K1197" s="149">
        <f t="shared" si="183"/>
        <v>1681.106</v>
      </c>
      <c r="L1197" s="148">
        <v>132.96700000000001</v>
      </c>
      <c r="M1197" s="148">
        <v>84.103999999999999</v>
      </c>
      <c r="N1197" s="148">
        <v>329.06200000000001</v>
      </c>
      <c r="O1197" s="148">
        <v>26.908999999999999</v>
      </c>
      <c r="P1197" s="148">
        <v>0</v>
      </c>
      <c r="Q1197" s="21">
        <f t="shared" si="184"/>
        <v>372.706501</v>
      </c>
      <c r="R1197" s="21">
        <f t="shared" si="185"/>
        <v>268.88048800000001</v>
      </c>
      <c r="S1197" s="21">
        <f t="shared" si="186"/>
        <v>641.9999620000001</v>
      </c>
      <c r="T1197" s="21">
        <f t="shared" si="187"/>
        <v>85.462984000000006</v>
      </c>
      <c r="U1197" s="22">
        <f t="shared" si="188"/>
        <v>1369.0499350000002</v>
      </c>
      <c r="V1197" s="39">
        <f t="shared" si="189"/>
        <v>0.81437454568599499</v>
      </c>
    </row>
    <row r="1198" spans="1:22">
      <c r="A1198">
        <v>1193</v>
      </c>
      <c r="B1198" s="155">
        <f t="shared" si="190"/>
        <v>41324</v>
      </c>
      <c r="C1198" s="148">
        <f t="shared" si="181"/>
        <v>2013</v>
      </c>
      <c r="D1198" s="148">
        <f t="shared" si="182"/>
        <v>2</v>
      </c>
      <c r="E1198" s="152">
        <v>17</v>
      </c>
      <c r="F1198" s="153">
        <v>269.47699999999998</v>
      </c>
      <c r="G1198" s="154">
        <v>305.185</v>
      </c>
      <c r="H1198" s="154">
        <v>989.40300000000002</v>
      </c>
      <c r="I1198" s="154">
        <v>105.39400000000001</v>
      </c>
      <c r="J1198" s="151">
        <v>0</v>
      </c>
      <c r="K1198" s="149">
        <f t="shared" si="183"/>
        <v>1669.4590000000001</v>
      </c>
      <c r="L1198" s="148">
        <v>134.05000000000001</v>
      </c>
      <c r="M1198" s="148">
        <v>83.402000000000001</v>
      </c>
      <c r="N1198" s="148">
        <v>326.459</v>
      </c>
      <c r="O1198" s="148">
        <v>27.23</v>
      </c>
      <c r="P1198" s="148">
        <v>0</v>
      </c>
      <c r="Q1198" s="21">
        <f t="shared" si="184"/>
        <v>375.74215000000004</v>
      </c>
      <c r="R1198" s="21">
        <f t="shared" si="185"/>
        <v>266.63619399999999</v>
      </c>
      <c r="S1198" s="21">
        <f t="shared" si="186"/>
        <v>636.92150900000001</v>
      </c>
      <c r="T1198" s="21">
        <f t="shared" si="187"/>
        <v>86.48248000000001</v>
      </c>
      <c r="U1198" s="22">
        <f t="shared" si="188"/>
        <v>1365.7823330000001</v>
      </c>
      <c r="V1198" s="39">
        <f t="shared" si="189"/>
        <v>0.81809875714228386</v>
      </c>
    </row>
    <row r="1199" spans="1:22">
      <c r="A1199">
        <v>1194</v>
      </c>
      <c r="B1199" s="155">
        <f t="shared" si="190"/>
        <v>41324</v>
      </c>
      <c r="C1199" s="148">
        <f t="shared" si="181"/>
        <v>2013</v>
      </c>
      <c r="D1199" s="148">
        <f t="shared" si="182"/>
        <v>2</v>
      </c>
      <c r="E1199" s="152">
        <v>18</v>
      </c>
      <c r="F1199" s="153">
        <v>263.77999999999997</v>
      </c>
      <c r="G1199" s="154">
        <v>304.61</v>
      </c>
      <c r="H1199" s="154">
        <v>821.14599999999996</v>
      </c>
      <c r="I1199" s="154">
        <v>104.908</v>
      </c>
      <c r="J1199" s="151">
        <v>0</v>
      </c>
      <c r="K1199" s="149">
        <f t="shared" si="183"/>
        <v>1494.444</v>
      </c>
      <c r="L1199" s="148">
        <v>131.66800000000001</v>
      </c>
      <c r="M1199" s="148">
        <v>83.230999999999995</v>
      </c>
      <c r="N1199" s="148">
        <v>288.57900000000001</v>
      </c>
      <c r="O1199" s="148">
        <v>27.102</v>
      </c>
      <c r="P1199" s="148">
        <v>0</v>
      </c>
      <c r="Q1199" s="21">
        <f t="shared" si="184"/>
        <v>369.065404</v>
      </c>
      <c r="R1199" s="21">
        <f t="shared" si="185"/>
        <v>266.08950699999997</v>
      </c>
      <c r="S1199" s="21">
        <f t="shared" si="186"/>
        <v>563.01762900000006</v>
      </c>
      <c r="T1199" s="21">
        <f t="shared" si="187"/>
        <v>86.075952000000001</v>
      </c>
      <c r="U1199" s="22">
        <f t="shared" si="188"/>
        <v>1284.2484919999999</v>
      </c>
      <c r="V1199" s="39">
        <f t="shared" si="189"/>
        <v>0.8593486888769335</v>
      </c>
    </row>
    <row r="1200" spans="1:22">
      <c r="A1200">
        <v>1195</v>
      </c>
      <c r="B1200" s="155">
        <f t="shared" si="190"/>
        <v>41324</v>
      </c>
      <c r="C1200" s="148">
        <f t="shared" si="181"/>
        <v>2013</v>
      </c>
      <c r="D1200" s="148">
        <f t="shared" si="182"/>
        <v>2</v>
      </c>
      <c r="E1200" s="152">
        <v>19</v>
      </c>
      <c r="F1200" s="153">
        <v>270.42899999999997</v>
      </c>
      <c r="G1200" s="154">
        <v>318.44499999999999</v>
      </c>
      <c r="H1200" s="154">
        <v>768.51300000000003</v>
      </c>
      <c r="I1200" s="154">
        <v>99.677999999999997</v>
      </c>
      <c r="J1200" s="151">
        <v>0</v>
      </c>
      <c r="K1200" s="149">
        <f t="shared" si="183"/>
        <v>1457.0650000000001</v>
      </c>
      <c r="L1200" s="148">
        <v>134.351</v>
      </c>
      <c r="M1200" s="148">
        <v>85.031999999999996</v>
      </c>
      <c r="N1200" s="148">
        <v>266.14600000000002</v>
      </c>
      <c r="O1200" s="148">
        <v>26.658999999999999</v>
      </c>
      <c r="P1200" s="148">
        <v>0</v>
      </c>
      <c r="Q1200" s="21">
        <f t="shared" si="184"/>
        <v>376.58585299999999</v>
      </c>
      <c r="R1200" s="21">
        <f t="shared" si="185"/>
        <v>271.84730400000001</v>
      </c>
      <c r="S1200" s="21">
        <f t="shared" si="186"/>
        <v>519.25084600000002</v>
      </c>
      <c r="T1200" s="21">
        <f t="shared" si="187"/>
        <v>84.668983999999995</v>
      </c>
      <c r="U1200" s="22">
        <f t="shared" si="188"/>
        <v>1252.3529869999998</v>
      </c>
      <c r="V1200" s="39">
        <f t="shared" si="189"/>
        <v>0.85950385672567775</v>
      </c>
    </row>
    <row r="1201" spans="1:22">
      <c r="A1201">
        <v>1196</v>
      </c>
      <c r="B1201" s="155">
        <f t="shared" si="190"/>
        <v>41324</v>
      </c>
      <c r="C1201" s="148">
        <f t="shared" si="181"/>
        <v>2013</v>
      </c>
      <c r="D1201" s="148">
        <f t="shared" si="182"/>
        <v>2</v>
      </c>
      <c r="E1201" s="152">
        <v>20</v>
      </c>
      <c r="F1201" s="153">
        <v>271.13299999999998</v>
      </c>
      <c r="G1201" s="154">
        <v>321.49599999999998</v>
      </c>
      <c r="H1201" s="154">
        <v>746.55399999999997</v>
      </c>
      <c r="I1201" s="154">
        <v>113.883</v>
      </c>
      <c r="J1201" s="151">
        <v>0</v>
      </c>
      <c r="K1201" s="149">
        <f t="shared" si="183"/>
        <v>1453.066</v>
      </c>
      <c r="L1201" s="148">
        <v>134.79300000000001</v>
      </c>
      <c r="M1201" s="148">
        <v>86.741</v>
      </c>
      <c r="N1201" s="148">
        <v>263.07</v>
      </c>
      <c r="O1201" s="148">
        <v>32.441000000000003</v>
      </c>
      <c r="P1201" s="148">
        <v>0</v>
      </c>
      <c r="Q1201" s="21">
        <f t="shared" si="184"/>
        <v>377.82477900000004</v>
      </c>
      <c r="R1201" s="21">
        <f t="shared" si="185"/>
        <v>277.31097699999998</v>
      </c>
      <c r="S1201" s="21">
        <f t="shared" si="186"/>
        <v>513.24956999999995</v>
      </c>
      <c r="T1201" s="21">
        <f t="shared" si="187"/>
        <v>103.03261600000002</v>
      </c>
      <c r="U1201" s="22">
        <f t="shared" si="188"/>
        <v>1271.417942</v>
      </c>
      <c r="V1201" s="39">
        <f t="shared" si="189"/>
        <v>0.8749898091346161</v>
      </c>
    </row>
    <row r="1202" spans="1:22">
      <c r="A1202">
        <v>1197</v>
      </c>
      <c r="B1202" s="155">
        <f t="shared" si="190"/>
        <v>41324</v>
      </c>
      <c r="C1202" s="148">
        <f t="shared" si="181"/>
        <v>2013</v>
      </c>
      <c r="D1202" s="148">
        <f t="shared" si="182"/>
        <v>2</v>
      </c>
      <c r="E1202" s="152">
        <v>21</v>
      </c>
      <c r="F1202" s="153">
        <v>274.46699999999998</v>
      </c>
      <c r="G1202" s="154">
        <v>368.03800000000001</v>
      </c>
      <c r="H1202" s="154">
        <v>740.34400000000005</v>
      </c>
      <c r="I1202" s="154">
        <v>171.07300000000001</v>
      </c>
      <c r="J1202" s="151">
        <v>0</v>
      </c>
      <c r="K1202" s="149">
        <f t="shared" si="183"/>
        <v>1553.9220000000003</v>
      </c>
      <c r="L1202" s="148">
        <v>136.13399999999999</v>
      </c>
      <c r="M1202" s="148">
        <v>94.182000000000002</v>
      </c>
      <c r="N1202" s="148">
        <v>264.73700000000002</v>
      </c>
      <c r="O1202" s="148">
        <v>47.667999999999999</v>
      </c>
      <c r="P1202" s="148">
        <v>0</v>
      </c>
      <c r="Q1202" s="21">
        <f t="shared" si="184"/>
        <v>381.58360199999993</v>
      </c>
      <c r="R1202" s="21">
        <f t="shared" si="185"/>
        <v>301.09985399999999</v>
      </c>
      <c r="S1202" s="21">
        <f t="shared" si="186"/>
        <v>516.50188700000001</v>
      </c>
      <c r="T1202" s="21">
        <f t="shared" si="187"/>
        <v>151.39356800000002</v>
      </c>
      <c r="U1202" s="22">
        <f t="shared" si="188"/>
        <v>1350.5789110000001</v>
      </c>
      <c r="V1202" s="39">
        <f t="shared" si="189"/>
        <v>0.86914202321609435</v>
      </c>
    </row>
    <row r="1203" spans="1:22">
      <c r="A1203">
        <v>1198</v>
      </c>
      <c r="B1203" s="155">
        <f t="shared" si="190"/>
        <v>41324</v>
      </c>
      <c r="C1203" s="148">
        <f t="shared" si="181"/>
        <v>2013</v>
      </c>
      <c r="D1203" s="148">
        <f t="shared" si="182"/>
        <v>2</v>
      </c>
      <c r="E1203" s="152">
        <v>22</v>
      </c>
      <c r="F1203" s="153">
        <v>268.25</v>
      </c>
      <c r="G1203" s="154">
        <v>407.887</v>
      </c>
      <c r="H1203" s="154">
        <v>758.33399999999995</v>
      </c>
      <c r="I1203" s="154">
        <v>183.94900000000001</v>
      </c>
      <c r="J1203" s="151">
        <v>0</v>
      </c>
      <c r="K1203" s="149">
        <f t="shared" si="183"/>
        <v>1618.42</v>
      </c>
      <c r="L1203" s="148">
        <v>133.27000000000001</v>
      </c>
      <c r="M1203" s="148">
        <v>105.009</v>
      </c>
      <c r="N1203" s="148">
        <v>270.33100000000002</v>
      </c>
      <c r="O1203" s="148">
        <v>51.063000000000002</v>
      </c>
      <c r="P1203" s="148">
        <v>0</v>
      </c>
      <c r="Q1203" s="21">
        <f t="shared" si="184"/>
        <v>373.55581000000001</v>
      </c>
      <c r="R1203" s="21">
        <f t="shared" si="185"/>
        <v>335.713773</v>
      </c>
      <c r="S1203" s="21">
        <f t="shared" si="186"/>
        <v>527.41578100000004</v>
      </c>
      <c r="T1203" s="21">
        <f t="shared" si="187"/>
        <v>162.17608800000002</v>
      </c>
      <c r="U1203" s="22">
        <f t="shared" si="188"/>
        <v>1398.8614519999999</v>
      </c>
      <c r="V1203" s="39">
        <f t="shared" si="189"/>
        <v>0.86433771950420768</v>
      </c>
    </row>
    <row r="1204" spans="1:22">
      <c r="A1204">
        <v>1199</v>
      </c>
      <c r="B1204" s="155">
        <f t="shared" si="190"/>
        <v>41324</v>
      </c>
      <c r="C1204" s="148">
        <f t="shared" si="181"/>
        <v>2013</v>
      </c>
      <c r="D1204" s="148">
        <f t="shared" si="182"/>
        <v>2</v>
      </c>
      <c r="E1204" s="152">
        <v>23</v>
      </c>
      <c r="F1204" s="153">
        <v>254.93600000000001</v>
      </c>
      <c r="G1204" s="154">
        <v>407.464</v>
      </c>
      <c r="H1204" s="154">
        <v>757.85599999999999</v>
      </c>
      <c r="I1204" s="154">
        <v>151.614</v>
      </c>
      <c r="J1204" s="151">
        <v>0</v>
      </c>
      <c r="K1204" s="149">
        <f t="shared" si="183"/>
        <v>1571.87</v>
      </c>
      <c r="L1204" s="148">
        <v>126.702</v>
      </c>
      <c r="M1204" s="148">
        <v>105.003</v>
      </c>
      <c r="N1204" s="148">
        <v>270.51499999999999</v>
      </c>
      <c r="O1204" s="148">
        <v>42.594999999999999</v>
      </c>
      <c r="P1204" s="148">
        <v>0</v>
      </c>
      <c r="Q1204" s="21">
        <f t="shared" si="184"/>
        <v>355.14570599999996</v>
      </c>
      <c r="R1204" s="21">
        <f t="shared" si="185"/>
        <v>335.694591</v>
      </c>
      <c r="S1204" s="21">
        <f t="shared" si="186"/>
        <v>527.774765</v>
      </c>
      <c r="T1204" s="21">
        <f t="shared" si="187"/>
        <v>135.28172000000001</v>
      </c>
      <c r="U1204" s="22">
        <f t="shared" si="188"/>
        <v>1353.8967819999998</v>
      </c>
      <c r="V1204" s="39">
        <f t="shared" si="189"/>
        <v>0.86132872438560437</v>
      </c>
    </row>
    <row r="1205" spans="1:22">
      <c r="A1205">
        <v>1200</v>
      </c>
      <c r="B1205" s="155">
        <f t="shared" si="190"/>
        <v>41324</v>
      </c>
      <c r="C1205" s="148">
        <f t="shared" si="181"/>
        <v>2013</v>
      </c>
      <c r="D1205" s="148">
        <f t="shared" si="182"/>
        <v>2</v>
      </c>
      <c r="E1205" s="152">
        <v>24</v>
      </c>
      <c r="F1205" s="153">
        <v>251.74799999999999</v>
      </c>
      <c r="G1205" s="154">
        <v>245.68299999999999</v>
      </c>
      <c r="H1205" s="154">
        <v>999.00199999999995</v>
      </c>
      <c r="I1205" s="154">
        <v>119.855</v>
      </c>
      <c r="J1205" s="151">
        <v>0</v>
      </c>
      <c r="K1205" s="149">
        <f t="shared" si="183"/>
        <v>1616.288</v>
      </c>
      <c r="L1205" s="148">
        <v>126.426</v>
      </c>
      <c r="M1205" s="148">
        <v>64.284000000000006</v>
      </c>
      <c r="N1205" s="148">
        <v>346.58699999999999</v>
      </c>
      <c r="O1205" s="148">
        <v>33.890999999999998</v>
      </c>
      <c r="P1205" s="148">
        <v>0</v>
      </c>
      <c r="Q1205" s="21">
        <f t="shared" si="184"/>
        <v>354.37207799999999</v>
      </c>
      <c r="R1205" s="21">
        <f t="shared" si="185"/>
        <v>205.51594800000004</v>
      </c>
      <c r="S1205" s="21">
        <f t="shared" si="186"/>
        <v>676.191237</v>
      </c>
      <c r="T1205" s="21">
        <f t="shared" si="187"/>
        <v>107.637816</v>
      </c>
      <c r="U1205" s="22">
        <f t="shared" si="188"/>
        <v>1343.717079</v>
      </c>
      <c r="V1205" s="39">
        <f t="shared" si="189"/>
        <v>0.83135993028470179</v>
      </c>
    </row>
    <row r="1206" spans="1:22">
      <c r="A1206">
        <v>1201</v>
      </c>
      <c r="B1206" s="155">
        <f t="shared" si="190"/>
        <v>41325</v>
      </c>
      <c r="C1206" s="148">
        <f t="shared" si="181"/>
        <v>2013</v>
      </c>
      <c r="D1206" s="148">
        <f t="shared" si="182"/>
        <v>2</v>
      </c>
      <c r="E1206" s="152">
        <v>1</v>
      </c>
      <c r="F1206" s="153">
        <v>263.33</v>
      </c>
      <c r="G1206" s="154">
        <v>220.06399999999999</v>
      </c>
      <c r="H1206" s="154">
        <v>1046.9659999999999</v>
      </c>
      <c r="I1206" s="154">
        <v>82.667000000000002</v>
      </c>
      <c r="J1206" s="151">
        <v>0</v>
      </c>
      <c r="K1206" s="149">
        <f t="shared" si="183"/>
        <v>1613.0269999999998</v>
      </c>
      <c r="L1206" s="148">
        <v>131.834</v>
      </c>
      <c r="M1206" s="148">
        <v>57.555</v>
      </c>
      <c r="N1206" s="148">
        <v>333.26900000000001</v>
      </c>
      <c r="O1206" s="148">
        <v>24.571999999999999</v>
      </c>
      <c r="P1206" s="148">
        <v>0</v>
      </c>
      <c r="Q1206" s="21">
        <f t="shared" si="184"/>
        <v>369.53070200000002</v>
      </c>
      <c r="R1206" s="21">
        <f t="shared" si="185"/>
        <v>184.00333499999999</v>
      </c>
      <c r="S1206" s="21">
        <f t="shared" si="186"/>
        <v>650.20781900000009</v>
      </c>
      <c r="T1206" s="21">
        <f t="shared" si="187"/>
        <v>78.040672000000001</v>
      </c>
      <c r="U1206" s="22">
        <f t="shared" si="188"/>
        <v>1281.7825280000002</v>
      </c>
      <c r="V1206" s="39">
        <f t="shared" si="189"/>
        <v>0.79464418636513856</v>
      </c>
    </row>
    <row r="1207" spans="1:22">
      <c r="A1207">
        <v>1202</v>
      </c>
      <c r="B1207" s="155">
        <f t="shared" si="190"/>
        <v>41325</v>
      </c>
      <c r="C1207" s="148">
        <f t="shared" si="181"/>
        <v>2013</v>
      </c>
      <c r="D1207" s="148">
        <f t="shared" si="182"/>
        <v>2</v>
      </c>
      <c r="E1207" s="152">
        <v>2</v>
      </c>
      <c r="F1207" s="153">
        <v>266.48200000000003</v>
      </c>
      <c r="G1207" s="154">
        <v>208.42400000000001</v>
      </c>
      <c r="H1207" s="154">
        <v>910.12400000000002</v>
      </c>
      <c r="I1207" s="154">
        <v>70.521000000000001</v>
      </c>
      <c r="J1207" s="151">
        <v>0</v>
      </c>
      <c r="K1207" s="149">
        <f t="shared" si="183"/>
        <v>1455.5510000000002</v>
      </c>
      <c r="L1207" s="148">
        <v>132.02500000000001</v>
      </c>
      <c r="M1207" s="148">
        <v>53.31</v>
      </c>
      <c r="N1207" s="148">
        <v>300.60399999999998</v>
      </c>
      <c r="O1207" s="148">
        <v>21.398</v>
      </c>
      <c r="P1207" s="148">
        <v>0</v>
      </c>
      <c r="Q1207" s="21">
        <f t="shared" si="184"/>
        <v>370.06607500000001</v>
      </c>
      <c r="R1207" s="21">
        <f t="shared" si="185"/>
        <v>170.43207000000001</v>
      </c>
      <c r="S1207" s="21">
        <f t="shared" si="186"/>
        <v>586.47840399999995</v>
      </c>
      <c r="T1207" s="21">
        <f t="shared" si="187"/>
        <v>67.960048</v>
      </c>
      <c r="U1207" s="22">
        <f t="shared" si="188"/>
        <v>1194.9365969999999</v>
      </c>
      <c r="V1207" s="39">
        <f t="shared" si="189"/>
        <v>0.82095137648904071</v>
      </c>
    </row>
    <row r="1208" spans="1:22">
      <c r="A1208">
        <v>1203</v>
      </c>
      <c r="B1208" s="155">
        <f t="shared" si="190"/>
        <v>41325</v>
      </c>
      <c r="C1208" s="148">
        <f t="shared" si="181"/>
        <v>2013</v>
      </c>
      <c r="D1208" s="148">
        <f t="shared" si="182"/>
        <v>2</v>
      </c>
      <c r="E1208" s="152">
        <v>3</v>
      </c>
      <c r="F1208" s="153">
        <v>264.78899999999999</v>
      </c>
      <c r="G1208" s="154">
        <v>201.035</v>
      </c>
      <c r="H1208" s="154">
        <v>675.37400000000002</v>
      </c>
      <c r="I1208" s="154">
        <v>70.137</v>
      </c>
      <c r="J1208" s="151">
        <v>0</v>
      </c>
      <c r="K1208" s="149">
        <f t="shared" si="183"/>
        <v>1211.3349999999998</v>
      </c>
      <c r="L1208" s="148">
        <v>131.84800000000001</v>
      </c>
      <c r="M1208" s="148">
        <v>53.021999999999998</v>
      </c>
      <c r="N1208" s="148">
        <v>242.18100000000001</v>
      </c>
      <c r="O1208" s="148">
        <v>21.292999999999999</v>
      </c>
      <c r="P1208" s="148">
        <v>0</v>
      </c>
      <c r="Q1208" s="21">
        <f t="shared" si="184"/>
        <v>369.56994400000002</v>
      </c>
      <c r="R1208" s="21">
        <f t="shared" si="185"/>
        <v>169.51133400000001</v>
      </c>
      <c r="S1208" s="21">
        <f t="shared" si="186"/>
        <v>472.49513100000001</v>
      </c>
      <c r="T1208" s="21">
        <f t="shared" si="187"/>
        <v>67.626568000000006</v>
      </c>
      <c r="U1208" s="22">
        <f t="shared" si="188"/>
        <v>1079.2029769999999</v>
      </c>
      <c r="V1208" s="39">
        <f t="shared" si="189"/>
        <v>0.8909203292235427</v>
      </c>
    </row>
    <row r="1209" spans="1:22">
      <c r="A1209">
        <v>1204</v>
      </c>
      <c r="B1209" s="155">
        <f t="shared" si="190"/>
        <v>41325</v>
      </c>
      <c r="C1209" s="148">
        <f t="shared" si="181"/>
        <v>2013</v>
      </c>
      <c r="D1209" s="148">
        <f t="shared" si="182"/>
        <v>2</v>
      </c>
      <c r="E1209" s="152">
        <v>4</v>
      </c>
      <c r="F1209" s="153">
        <v>267.19099999999997</v>
      </c>
      <c r="G1209" s="154">
        <v>200.72200000000001</v>
      </c>
      <c r="H1209" s="154">
        <v>622.15899999999999</v>
      </c>
      <c r="I1209" s="154">
        <v>65.478999999999999</v>
      </c>
      <c r="J1209" s="151">
        <v>0</v>
      </c>
      <c r="K1209" s="149">
        <f t="shared" si="183"/>
        <v>1155.5510000000002</v>
      </c>
      <c r="L1209" s="148">
        <v>131.96</v>
      </c>
      <c r="M1209" s="148">
        <v>52.823</v>
      </c>
      <c r="N1209" s="148">
        <v>246.14099999999999</v>
      </c>
      <c r="O1209" s="148">
        <v>19.135999999999999</v>
      </c>
      <c r="P1209" s="148">
        <v>0</v>
      </c>
      <c r="Q1209" s="21">
        <f t="shared" si="184"/>
        <v>369.88388000000003</v>
      </c>
      <c r="R1209" s="21">
        <f t="shared" si="185"/>
        <v>168.87513100000001</v>
      </c>
      <c r="S1209" s="21">
        <f t="shared" si="186"/>
        <v>480.221091</v>
      </c>
      <c r="T1209" s="21">
        <f t="shared" si="187"/>
        <v>60.775936000000002</v>
      </c>
      <c r="U1209" s="22">
        <f t="shared" si="188"/>
        <v>1079.756038</v>
      </c>
      <c r="V1209" s="39">
        <f t="shared" si="189"/>
        <v>0.93440794737748467</v>
      </c>
    </row>
    <row r="1210" spans="1:22">
      <c r="A1210">
        <v>1205</v>
      </c>
      <c r="B1210" s="155">
        <f t="shared" si="190"/>
        <v>41325</v>
      </c>
      <c r="C1210" s="148">
        <f t="shared" si="181"/>
        <v>2013</v>
      </c>
      <c r="D1210" s="148">
        <f t="shared" si="182"/>
        <v>2</v>
      </c>
      <c r="E1210" s="152">
        <v>5</v>
      </c>
      <c r="F1210" s="153">
        <v>261.767</v>
      </c>
      <c r="G1210" s="154">
        <v>200.53299999999999</v>
      </c>
      <c r="H1210" s="154">
        <v>642.58199999999999</v>
      </c>
      <c r="I1210" s="154">
        <v>61.078000000000003</v>
      </c>
      <c r="J1210" s="151">
        <v>0</v>
      </c>
      <c r="K1210" s="149">
        <f t="shared" si="183"/>
        <v>1165.96</v>
      </c>
      <c r="L1210" s="148">
        <v>130.05199999999999</v>
      </c>
      <c r="M1210" s="148">
        <v>52.902999999999999</v>
      </c>
      <c r="N1210" s="148">
        <v>238.511</v>
      </c>
      <c r="O1210" s="148">
        <v>17.178000000000001</v>
      </c>
      <c r="P1210" s="148">
        <v>0</v>
      </c>
      <c r="Q1210" s="21">
        <f t="shared" si="184"/>
        <v>364.53575599999999</v>
      </c>
      <c r="R1210" s="21">
        <f t="shared" si="185"/>
        <v>169.13089099999999</v>
      </c>
      <c r="S1210" s="21">
        <f t="shared" si="186"/>
        <v>465.33496100000002</v>
      </c>
      <c r="T1210" s="21">
        <f t="shared" si="187"/>
        <v>54.557328000000005</v>
      </c>
      <c r="U1210" s="22">
        <f t="shared" si="188"/>
        <v>1053.5589360000001</v>
      </c>
      <c r="V1210" s="39">
        <f t="shared" si="189"/>
        <v>0.9035978386908643</v>
      </c>
    </row>
    <row r="1211" spans="1:22">
      <c r="A1211">
        <v>1206</v>
      </c>
      <c r="B1211" s="155">
        <f t="shared" si="190"/>
        <v>41325</v>
      </c>
      <c r="C1211" s="148">
        <f t="shared" si="181"/>
        <v>2013</v>
      </c>
      <c r="D1211" s="148">
        <f t="shared" si="182"/>
        <v>2</v>
      </c>
      <c r="E1211" s="152">
        <v>6</v>
      </c>
      <c r="F1211" s="153">
        <v>271.54599999999999</v>
      </c>
      <c r="G1211" s="154">
        <v>199.85499999999999</v>
      </c>
      <c r="H1211" s="154">
        <v>643.21500000000003</v>
      </c>
      <c r="I1211" s="154">
        <v>56.643999999999998</v>
      </c>
      <c r="J1211" s="151">
        <v>0</v>
      </c>
      <c r="K1211" s="149">
        <f t="shared" si="183"/>
        <v>1171.26</v>
      </c>
      <c r="L1211" s="148">
        <v>133.04</v>
      </c>
      <c r="M1211" s="148">
        <v>52.764000000000003</v>
      </c>
      <c r="N1211" s="148">
        <v>238.345</v>
      </c>
      <c r="O1211" s="148">
        <v>15.875999999999999</v>
      </c>
      <c r="P1211" s="148">
        <v>0</v>
      </c>
      <c r="Q1211" s="21">
        <f t="shared" si="184"/>
        <v>372.91111999999998</v>
      </c>
      <c r="R1211" s="21">
        <f t="shared" si="185"/>
        <v>168.686508</v>
      </c>
      <c r="S1211" s="21">
        <f t="shared" si="186"/>
        <v>465.01109500000001</v>
      </c>
      <c r="T1211" s="21">
        <f t="shared" si="187"/>
        <v>50.422176</v>
      </c>
      <c r="U1211" s="22">
        <f t="shared" si="188"/>
        <v>1057.0308990000001</v>
      </c>
      <c r="V1211" s="39">
        <f t="shared" si="189"/>
        <v>0.90247331847753709</v>
      </c>
    </row>
    <row r="1212" spans="1:22">
      <c r="A1212">
        <v>1207</v>
      </c>
      <c r="B1212" s="155">
        <f t="shared" si="190"/>
        <v>41325</v>
      </c>
      <c r="C1212" s="148">
        <f t="shared" si="181"/>
        <v>2013</v>
      </c>
      <c r="D1212" s="148">
        <f t="shared" si="182"/>
        <v>2</v>
      </c>
      <c r="E1212" s="152">
        <v>7</v>
      </c>
      <c r="F1212" s="153">
        <v>283.70499999999998</v>
      </c>
      <c r="G1212" s="154">
        <v>201.661</v>
      </c>
      <c r="H1212" s="154">
        <v>641.24099999999999</v>
      </c>
      <c r="I1212" s="154">
        <v>57.072000000000003</v>
      </c>
      <c r="J1212" s="151">
        <v>0</v>
      </c>
      <c r="K1212" s="149">
        <f t="shared" si="183"/>
        <v>1183.6790000000001</v>
      </c>
      <c r="L1212" s="148">
        <v>138.30099999999999</v>
      </c>
      <c r="M1212" s="148">
        <v>56.945999999999998</v>
      </c>
      <c r="N1212" s="148">
        <v>239.32400000000001</v>
      </c>
      <c r="O1212" s="148">
        <v>17.503</v>
      </c>
      <c r="P1212" s="148">
        <v>0</v>
      </c>
      <c r="Q1212" s="21">
        <f t="shared" si="184"/>
        <v>387.65770299999997</v>
      </c>
      <c r="R1212" s="21">
        <f t="shared" si="185"/>
        <v>182.05636200000001</v>
      </c>
      <c r="S1212" s="21">
        <f t="shared" si="186"/>
        <v>466.92112400000002</v>
      </c>
      <c r="T1212" s="21">
        <f t="shared" si="187"/>
        <v>55.589528000000001</v>
      </c>
      <c r="U1212" s="22">
        <f t="shared" si="188"/>
        <v>1092.2247170000001</v>
      </c>
      <c r="V1212" s="39">
        <f t="shared" si="189"/>
        <v>0.92273725984832033</v>
      </c>
    </row>
    <row r="1213" spans="1:22">
      <c r="A1213">
        <v>1208</v>
      </c>
      <c r="B1213" s="155">
        <f t="shared" si="190"/>
        <v>41325</v>
      </c>
      <c r="C1213" s="148">
        <f t="shared" si="181"/>
        <v>2013</v>
      </c>
      <c r="D1213" s="148">
        <f t="shared" si="182"/>
        <v>2</v>
      </c>
      <c r="E1213" s="152">
        <v>8</v>
      </c>
      <c r="F1213" s="153">
        <v>288.42700000000002</v>
      </c>
      <c r="G1213" s="154">
        <v>199.81299999999999</v>
      </c>
      <c r="H1213" s="154">
        <v>545.47299999999996</v>
      </c>
      <c r="I1213" s="154">
        <v>71.917000000000002</v>
      </c>
      <c r="J1213" s="151">
        <v>0</v>
      </c>
      <c r="K1213" s="149">
        <f t="shared" si="183"/>
        <v>1105.6299999999999</v>
      </c>
      <c r="L1213" s="148">
        <v>141.93100000000001</v>
      </c>
      <c r="M1213" s="148">
        <v>56.651000000000003</v>
      </c>
      <c r="N1213" s="148">
        <v>215.12200000000001</v>
      </c>
      <c r="O1213" s="148">
        <v>23.646000000000001</v>
      </c>
      <c r="P1213" s="148">
        <v>0</v>
      </c>
      <c r="Q1213" s="21">
        <f t="shared" si="184"/>
        <v>397.83259300000003</v>
      </c>
      <c r="R1213" s="21">
        <f t="shared" si="185"/>
        <v>181.113247</v>
      </c>
      <c r="S1213" s="21">
        <f t="shared" si="186"/>
        <v>419.70302200000003</v>
      </c>
      <c r="T1213" s="21">
        <f t="shared" si="187"/>
        <v>75.099696000000009</v>
      </c>
      <c r="U1213" s="22">
        <f t="shared" si="188"/>
        <v>1073.7485580000002</v>
      </c>
      <c r="V1213" s="39">
        <f t="shared" si="189"/>
        <v>0.97116445646373595</v>
      </c>
    </row>
    <row r="1214" spans="1:22">
      <c r="A1214">
        <v>1209</v>
      </c>
      <c r="B1214" s="155">
        <f t="shared" si="190"/>
        <v>41325</v>
      </c>
      <c r="C1214" s="148">
        <f t="shared" si="181"/>
        <v>2013</v>
      </c>
      <c r="D1214" s="148">
        <f t="shared" si="182"/>
        <v>2</v>
      </c>
      <c r="E1214" s="152">
        <v>9</v>
      </c>
      <c r="F1214" s="153">
        <v>290.55900000000003</v>
      </c>
      <c r="G1214" s="154">
        <v>201.76300000000001</v>
      </c>
      <c r="H1214" s="154">
        <v>683.53</v>
      </c>
      <c r="I1214" s="154">
        <v>37.845999999999997</v>
      </c>
      <c r="J1214" s="151">
        <v>0</v>
      </c>
      <c r="K1214" s="149">
        <f t="shared" si="183"/>
        <v>1213.6979999999999</v>
      </c>
      <c r="L1214" s="148">
        <v>140.76300000000001</v>
      </c>
      <c r="M1214" s="148">
        <v>57.097999999999999</v>
      </c>
      <c r="N1214" s="148">
        <v>258.40699999999998</v>
      </c>
      <c r="O1214" s="148">
        <v>9.7690000000000001</v>
      </c>
      <c r="P1214" s="148">
        <v>0</v>
      </c>
      <c r="Q1214" s="21">
        <f t="shared" si="184"/>
        <v>394.55868900000002</v>
      </c>
      <c r="R1214" s="21">
        <f t="shared" si="185"/>
        <v>182.542306</v>
      </c>
      <c r="S1214" s="21">
        <f t="shared" si="186"/>
        <v>504.15205699999996</v>
      </c>
      <c r="T1214" s="21">
        <f t="shared" si="187"/>
        <v>31.026344000000002</v>
      </c>
      <c r="U1214" s="22">
        <f t="shared" si="188"/>
        <v>1112.2793960000001</v>
      </c>
      <c r="V1214" s="39">
        <f t="shared" si="189"/>
        <v>0.91643835286867104</v>
      </c>
    </row>
    <row r="1215" spans="1:22">
      <c r="A1215">
        <v>1210</v>
      </c>
      <c r="B1215" s="155">
        <f t="shared" si="190"/>
        <v>41325</v>
      </c>
      <c r="C1215" s="148">
        <f t="shared" si="181"/>
        <v>2013</v>
      </c>
      <c r="D1215" s="148">
        <f t="shared" si="182"/>
        <v>2</v>
      </c>
      <c r="E1215" s="152">
        <v>10</v>
      </c>
      <c r="F1215" s="153">
        <v>289.74599999999998</v>
      </c>
      <c r="G1215" s="154">
        <v>192.08699999999999</v>
      </c>
      <c r="H1215" s="154">
        <v>654.46299999999997</v>
      </c>
      <c r="I1215" s="154">
        <v>40.552999999999997</v>
      </c>
      <c r="J1215" s="151">
        <v>0</v>
      </c>
      <c r="K1215" s="149">
        <f t="shared" si="183"/>
        <v>1176.8489999999997</v>
      </c>
      <c r="L1215" s="148">
        <v>142.13999999999999</v>
      </c>
      <c r="M1215" s="148">
        <v>52.122</v>
      </c>
      <c r="N1215" s="148">
        <v>250.749</v>
      </c>
      <c r="O1215" s="148">
        <v>10.89</v>
      </c>
      <c r="P1215" s="148">
        <v>0</v>
      </c>
      <c r="Q1215" s="21">
        <f t="shared" si="184"/>
        <v>398.41841999999997</v>
      </c>
      <c r="R1215" s="21">
        <f t="shared" si="185"/>
        <v>166.63403400000001</v>
      </c>
      <c r="S1215" s="21">
        <f t="shared" si="186"/>
        <v>489.211299</v>
      </c>
      <c r="T1215" s="21">
        <f t="shared" si="187"/>
        <v>34.586640000000003</v>
      </c>
      <c r="U1215" s="22">
        <f t="shared" si="188"/>
        <v>1088.8503929999999</v>
      </c>
      <c r="V1215" s="39">
        <f t="shared" si="189"/>
        <v>0.9252252353530489</v>
      </c>
    </row>
    <row r="1216" spans="1:22">
      <c r="A1216">
        <v>1211</v>
      </c>
      <c r="B1216" s="155">
        <f t="shared" si="190"/>
        <v>41325</v>
      </c>
      <c r="C1216" s="148">
        <f t="shared" si="181"/>
        <v>2013</v>
      </c>
      <c r="D1216" s="148">
        <f t="shared" si="182"/>
        <v>2</v>
      </c>
      <c r="E1216" s="152">
        <v>11</v>
      </c>
      <c r="F1216" s="153">
        <v>284.98599999999999</v>
      </c>
      <c r="G1216" s="154">
        <v>179.89699999999999</v>
      </c>
      <c r="H1216" s="154">
        <v>896.74099999999999</v>
      </c>
      <c r="I1216" s="154">
        <v>42.37</v>
      </c>
      <c r="J1216" s="151">
        <v>0</v>
      </c>
      <c r="K1216" s="149">
        <f t="shared" si="183"/>
        <v>1403.9939999999999</v>
      </c>
      <c r="L1216" s="148">
        <v>138.06200000000001</v>
      </c>
      <c r="M1216" s="148">
        <v>48.421999999999997</v>
      </c>
      <c r="N1216" s="148">
        <v>338.72800000000001</v>
      </c>
      <c r="O1216" s="148">
        <v>11.422000000000001</v>
      </c>
      <c r="P1216" s="148">
        <v>0</v>
      </c>
      <c r="Q1216" s="21">
        <f t="shared" si="184"/>
        <v>386.98778600000003</v>
      </c>
      <c r="R1216" s="21">
        <f t="shared" si="185"/>
        <v>154.80513399999998</v>
      </c>
      <c r="S1216" s="21">
        <f t="shared" si="186"/>
        <v>660.85832800000003</v>
      </c>
      <c r="T1216" s="21">
        <f t="shared" si="187"/>
        <v>36.276272000000006</v>
      </c>
      <c r="U1216" s="22">
        <f t="shared" si="188"/>
        <v>1238.9275200000002</v>
      </c>
      <c r="V1216" s="39">
        <f t="shared" si="189"/>
        <v>0.88243077961871652</v>
      </c>
    </row>
    <row r="1217" spans="1:22">
      <c r="A1217">
        <v>1212</v>
      </c>
      <c r="B1217" s="155">
        <f t="shared" si="190"/>
        <v>41325</v>
      </c>
      <c r="C1217" s="148">
        <f t="shared" si="181"/>
        <v>2013</v>
      </c>
      <c r="D1217" s="148">
        <f t="shared" si="182"/>
        <v>2</v>
      </c>
      <c r="E1217" s="152">
        <v>12</v>
      </c>
      <c r="F1217" s="153">
        <v>278.18400000000003</v>
      </c>
      <c r="G1217" s="154">
        <v>166.27099999999999</v>
      </c>
      <c r="H1217" s="154">
        <v>756.45600000000002</v>
      </c>
      <c r="I1217" s="154">
        <v>76.664000000000001</v>
      </c>
      <c r="J1217" s="151">
        <v>0</v>
      </c>
      <c r="K1217" s="149">
        <f t="shared" si="183"/>
        <v>1277.575</v>
      </c>
      <c r="L1217" s="148">
        <v>136.84399999999999</v>
      </c>
      <c r="M1217" s="148">
        <v>42.247999999999998</v>
      </c>
      <c r="N1217" s="148">
        <v>273.52100000000002</v>
      </c>
      <c r="O1217" s="148">
        <v>20.099</v>
      </c>
      <c r="P1217" s="148">
        <v>0</v>
      </c>
      <c r="Q1217" s="21">
        <f t="shared" si="184"/>
        <v>383.57373199999995</v>
      </c>
      <c r="R1217" s="21">
        <f t="shared" si="185"/>
        <v>135.066856</v>
      </c>
      <c r="S1217" s="21">
        <f t="shared" si="186"/>
        <v>533.63947100000007</v>
      </c>
      <c r="T1217" s="21">
        <f t="shared" si="187"/>
        <v>63.834424000000006</v>
      </c>
      <c r="U1217" s="22">
        <f t="shared" si="188"/>
        <v>1116.1144830000001</v>
      </c>
      <c r="V1217" s="39">
        <f t="shared" si="189"/>
        <v>0.87361953936168135</v>
      </c>
    </row>
    <row r="1218" spans="1:22">
      <c r="A1218">
        <v>1213</v>
      </c>
      <c r="B1218" s="155">
        <f t="shared" si="190"/>
        <v>41325</v>
      </c>
      <c r="C1218" s="148">
        <f t="shared" si="181"/>
        <v>2013</v>
      </c>
      <c r="D1218" s="148">
        <f t="shared" si="182"/>
        <v>2</v>
      </c>
      <c r="E1218" s="152">
        <v>13</v>
      </c>
      <c r="F1218" s="153">
        <v>275.56900000000002</v>
      </c>
      <c r="G1218" s="154">
        <v>164.584</v>
      </c>
      <c r="H1218" s="154">
        <v>765.13800000000003</v>
      </c>
      <c r="I1218" s="154">
        <v>85.350999999999999</v>
      </c>
      <c r="J1218" s="151">
        <v>0</v>
      </c>
      <c r="K1218" s="149">
        <f t="shared" si="183"/>
        <v>1290.6420000000003</v>
      </c>
      <c r="L1218" s="148">
        <v>135.84299999999999</v>
      </c>
      <c r="M1218" s="148">
        <v>41.895000000000003</v>
      </c>
      <c r="N1218" s="148">
        <v>271.63</v>
      </c>
      <c r="O1218" s="148">
        <v>22.37</v>
      </c>
      <c r="P1218" s="148">
        <v>0</v>
      </c>
      <c r="Q1218" s="21">
        <f t="shared" si="184"/>
        <v>380.76792899999998</v>
      </c>
      <c r="R1218" s="21">
        <f t="shared" si="185"/>
        <v>133.93831500000002</v>
      </c>
      <c r="S1218" s="21">
        <f t="shared" si="186"/>
        <v>529.95013000000006</v>
      </c>
      <c r="T1218" s="21">
        <f t="shared" si="187"/>
        <v>71.047120000000007</v>
      </c>
      <c r="U1218" s="22">
        <f t="shared" si="188"/>
        <v>1115.7034940000001</v>
      </c>
      <c r="V1218" s="39">
        <f t="shared" si="189"/>
        <v>0.86445621171478992</v>
      </c>
    </row>
    <row r="1219" spans="1:22">
      <c r="A1219">
        <v>1214</v>
      </c>
      <c r="B1219" s="155">
        <f t="shared" si="190"/>
        <v>41325</v>
      </c>
      <c r="C1219" s="148">
        <f t="shared" si="181"/>
        <v>2013</v>
      </c>
      <c r="D1219" s="148">
        <f t="shared" si="182"/>
        <v>2</v>
      </c>
      <c r="E1219" s="152">
        <v>14</v>
      </c>
      <c r="F1219" s="153">
        <v>278.23899999999998</v>
      </c>
      <c r="G1219" s="154">
        <v>165.059</v>
      </c>
      <c r="H1219" s="154">
        <v>873.19799999999998</v>
      </c>
      <c r="I1219" s="154">
        <v>90.54</v>
      </c>
      <c r="J1219" s="151">
        <v>0</v>
      </c>
      <c r="K1219" s="149">
        <f t="shared" si="183"/>
        <v>1407.0360000000001</v>
      </c>
      <c r="L1219" s="148">
        <v>137.559</v>
      </c>
      <c r="M1219" s="148">
        <v>42.021999999999998</v>
      </c>
      <c r="N1219" s="148">
        <v>297.18</v>
      </c>
      <c r="O1219" s="148">
        <v>23.721</v>
      </c>
      <c r="P1219" s="148">
        <v>0</v>
      </c>
      <c r="Q1219" s="21">
        <f t="shared" si="184"/>
        <v>385.577877</v>
      </c>
      <c r="R1219" s="21">
        <f t="shared" si="185"/>
        <v>134.344334</v>
      </c>
      <c r="S1219" s="21">
        <f t="shared" si="186"/>
        <v>579.79818</v>
      </c>
      <c r="T1219" s="21">
        <f t="shared" si="187"/>
        <v>75.337896000000001</v>
      </c>
      <c r="U1219" s="22">
        <f t="shared" si="188"/>
        <v>1175.0582870000001</v>
      </c>
      <c r="V1219" s="39">
        <f t="shared" si="189"/>
        <v>0.83513022197015574</v>
      </c>
    </row>
    <row r="1220" spans="1:22">
      <c r="A1220">
        <v>1215</v>
      </c>
      <c r="B1220" s="155">
        <f t="shared" si="190"/>
        <v>41325</v>
      </c>
      <c r="C1220" s="148">
        <f t="shared" si="181"/>
        <v>2013</v>
      </c>
      <c r="D1220" s="148">
        <f t="shared" si="182"/>
        <v>2</v>
      </c>
      <c r="E1220" s="152">
        <v>15</v>
      </c>
      <c r="F1220" s="153">
        <v>278.84100000000001</v>
      </c>
      <c r="G1220" s="154">
        <v>165.333</v>
      </c>
      <c r="H1220" s="154">
        <v>899.06200000000001</v>
      </c>
      <c r="I1220" s="154">
        <v>105.279</v>
      </c>
      <c r="J1220" s="151">
        <v>0</v>
      </c>
      <c r="K1220" s="149">
        <f t="shared" si="183"/>
        <v>1448.5149999999999</v>
      </c>
      <c r="L1220" s="148">
        <v>135.547</v>
      </c>
      <c r="M1220" s="148">
        <v>42.088999999999999</v>
      </c>
      <c r="N1220" s="148">
        <v>309.56900000000002</v>
      </c>
      <c r="O1220" s="148">
        <v>29.100999999999999</v>
      </c>
      <c r="P1220" s="148">
        <v>0</v>
      </c>
      <c r="Q1220" s="21">
        <f t="shared" si="184"/>
        <v>379.938241</v>
      </c>
      <c r="R1220" s="21">
        <f t="shared" si="185"/>
        <v>134.55853300000001</v>
      </c>
      <c r="S1220" s="21">
        <f t="shared" si="186"/>
        <v>603.96911900000009</v>
      </c>
      <c r="T1220" s="21">
        <f t="shared" si="187"/>
        <v>92.424776000000008</v>
      </c>
      <c r="U1220" s="22">
        <f t="shared" si="188"/>
        <v>1210.8906690000001</v>
      </c>
      <c r="V1220" s="39">
        <f t="shared" si="189"/>
        <v>0.8359531444272239</v>
      </c>
    </row>
    <row r="1221" spans="1:22">
      <c r="A1221">
        <v>1216</v>
      </c>
      <c r="B1221" s="155">
        <f t="shared" si="190"/>
        <v>41325</v>
      </c>
      <c r="C1221" s="148">
        <f t="shared" si="181"/>
        <v>2013</v>
      </c>
      <c r="D1221" s="148">
        <f t="shared" si="182"/>
        <v>2</v>
      </c>
      <c r="E1221" s="152">
        <v>16</v>
      </c>
      <c r="F1221" s="153">
        <v>279.31200000000001</v>
      </c>
      <c r="G1221" s="154">
        <v>167.18799999999999</v>
      </c>
      <c r="H1221" s="154">
        <v>725.82899999999995</v>
      </c>
      <c r="I1221" s="154">
        <v>115.611</v>
      </c>
      <c r="J1221" s="151">
        <v>0</v>
      </c>
      <c r="K1221" s="149">
        <f t="shared" si="183"/>
        <v>1287.94</v>
      </c>
      <c r="L1221" s="148">
        <v>135.62</v>
      </c>
      <c r="M1221" s="148">
        <v>42.473999999999997</v>
      </c>
      <c r="N1221" s="148">
        <v>261.35599999999999</v>
      </c>
      <c r="O1221" s="148">
        <v>32.912999999999997</v>
      </c>
      <c r="P1221" s="148">
        <v>0</v>
      </c>
      <c r="Q1221" s="21">
        <f t="shared" si="184"/>
        <v>380.14285999999998</v>
      </c>
      <c r="R1221" s="21">
        <f t="shared" si="185"/>
        <v>135.789378</v>
      </c>
      <c r="S1221" s="21">
        <f t="shared" si="186"/>
        <v>509.90555599999999</v>
      </c>
      <c r="T1221" s="21">
        <f t="shared" si="187"/>
        <v>104.53168799999999</v>
      </c>
      <c r="U1221" s="22">
        <f t="shared" si="188"/>
        <v>1130.3694820000001</v>
      </c>
      <c r="V1221" s="39">
        <f t="shared" si="189"/>
        <v>0.87765694209357581</v>
      </c>
    </row>
    <row r="1222" spans="1:22">
      <c r="A1222">
        <v>1217</v>
      </c>
      <c r="B1222" s="155">
        <f t="shared" si="190"/>
        <v>41325</v>
      </c>
      <c r="C1222" s="148">
        <f t="shared" si="181"/>
        <v>2013</v>
      </c>
      <c r="D1222" s="148">
        <f t="shared" si="182"/>
        <v>2</v>
      </c>
      <c r="E1222" s="152">
        <v>17</v>
      </c>
      <c r="F1222" s="153">
        <v>281.221</v>
      </c>
      <c r="G1222" s="154">
        <v>167.78299999999999</v>
      </c>
      <c r="H1222" s="154">
        <v>791.93799999999999</v>
      </c>
      <c r="I1222" s="154">
        <v>112.581</v>
      </c>
      <c r="J1222" s="151">
        <v>0</v>
      </c>
      <c r="K1222" s="149">
        <f t="shared" si="183"/>
        <v>1353.5229999999999</v>
      </c>
      <c r="L1222" s="148">
        <v>136.77699999999999</v>
      </c>
      <c r="M1222" s="148">
        <v>42.613</v>
      </c>
      <c r="N1222" s="148">
        <v>283.97199999999998</v>
      </c>
      <c r="O1222" s="148">
        <v>32.484000000000002</v>
      </c>
      <c r="P1222" s="148">
        <v>0</v>
      </c>
      <c r="Q1222" s="21">
        <f t="shared" si="184"/>
        <v>383.38593099999997</v>
      </c>
      <c r="R1222" s="21">
        <f t="shared" si="185"/>
        <v>136.23376100000002</v>
      </c>
      <c r="S1222" s="21">
        <f t="shared" si="186"/>
        <v>554.02937199999997</v>
      </c>
      <c r="T1222" s="21">
        <f t="shared" si="187"/>
        <v>103.16918400000002</v>
      </c>
      <c r="U1222" s="22">
        <f t="shared" si="188"/>
        <v>1176.818248</v>
      </c>
      <c r="V1222" s="39">
        <f t="shared" si="189"/>
        <v>0.86944828274067021</v>
      </c>
    </row>
    <row r="1223" spans="1:22">
      <c r="A1223">
        <v>1218</v>
      </c>
      <c r="B1223" s="155">
        <f t="shared" si="190"/>
        <v>41325</v>
      </c>
      <c r="C1223" s="148">
        <f t="shared" ref="C1223:C1286" si="191">YEAR(B1223)</f>
        <v>2013</v>
      </c>
      <c r="D1223" s="148">
        <f t="shared" ref="D1223:D1286" si="192">MONTH(B1223)</f>
        <v>2</v>
      </c>
      <c r="E1223" s="152">
        <v>18</v>
      </c>
      <c r="F1223" s="153">
        <v>287.40699999999998</v>
      </c>
      <c r="G1223" s="154">
        <v>167.71199999999999</v>
      </c>
      <c r="H1223" s="154">
        <v>729.58699999999999</v>
      </c>
      <c r="I1223" s="154">
        <v>109.139</v>
      </c>
      <c r="J1223" s="151">
        <v>0</v>
      </c>
      <c r="K1223" s="149">
        <f t="shared" ref="K1223:K1286" si="193">SUM(F1223:J1223)</f>
        <v>1293.8449999999998</v>
      </c>
      <c r="L1223" s="148">
        <v>140.245</v>
      </c>
      <c r="M1223" s="148">
        <v>42.587000000000003</v>
      </c>
      <c r="N1223" s="148">
        <v>265.40199999999999</v>
      </c>
      <c r="O1223" s="148">
        <v>31.491</v>
      </c>
      <c r="P1223" s="148">
        <v>0</v>
      </c>
      <c r="Q1223" s="21">
        <f t="shared" ref="Q1223:Q1286" si="194">+$Q$2*L1223</f>
        <v>393.10673500000001</v>
      </c>
      <c r="R1223" s="21">
        <f t="shared" ref="R1223:R1286" si="195">+$R$2*M1223</f>
        <v>136.15063900000001</v>
      </c>
      <c r="S1223" s="21">
        <f t="shared" ref="S1223:S1286" si="196">+$S$2*N1223</f>
        <v>517.79930200000001</v>
      </c>
      <c r="T1223" s="21">
        <f t="shared" ref="T1223:T1286" si="197">+$T$2*O1223</f>
        <v>100.015416</v>
      </c>
      <c r="U1223" s="22">
        <f t="shared" ref="U1223:U1286" si="198">SUM(Q1223:T1223)</f>
        <v>1147.0720920000001</v>
      </c>
      <c r="V1223" s="39">
        <f t="shared" ref="V1223:V1286" si="199">+U1223/K1223</f>
        <v>0.88656067148692486</v>
      </c>
    </row>
    <row r="1224" spans="1:22">
      <c r="A1224">
        <v>1219</v>
      </c>
      <c r="B1224" s="155">
        <f t="shared" si="190"/>
        <v>41325</v>
      </c>
      <c r="C1224" s="148">
        <f t="shared" si="191"/>
        <v>2013</v>
      </c>
      <c r="D1224" s="148">
        <f t="shared" si="192"/>
        <v>2</v>
      </c>
      <c r="E1224" s="152">
        <v>19</v>
      </c>
      <c r="F1224" s="153">
        <v>298.45400000000001</v>
      </c>
      <c r="G1224" s="154">
        <v>167.49600000000001</v>
      </c>
      <c r="H1224" s="154">
        <v>733.47299999999996</v>
      </c>
      <c r="I1224" s="154">
        <v>107.36799999999999</v>
      </c>
      <c r="J1224" s="151">
        <v>0</v>
      </c>
      <c r="K1224" s="149">
        <f t="shared" si="193"/>
        <v>1306.7909999999999</v>
      </c>
      <c r="L1224" s="148">
        <v>144.70400000000001</v>
      </c>
      <c r="M1224" s="148">
        <v>42.529000000000003</v>
      </c>
      <c r="N1224" s="148">
        <v>266.613</v>
      </c>
      <c r="O1224" s="148">
        <v>30.972999999999999</v>
      </c>
      <c r="P1224" s="148">
        <v>0</v>
      </c>
      <c r="Q1224" s="21">
        <f t="shared" si="194"/>
        <v>405.60531200000003</v>
      </c>
      <c r="R1224" s="21">
        <f t="shared" si="195"/>
        <v>135.96521300000001</v>
      </c>
      <c r="S1224" s="21">
        <f t="shared" si="196"/>
        <v>520.16196300000001</v>
      </c>
      <c r="T1224" s="21">
        <f t="shared" si="197"/>
        <v>98.370248000000004</v>
      </c>
      <c r="U1224" s="22">
        <f t="shared" si="198"/>
        <v>1160.102736</v>
      </c>
      <c r="V1224" s="39">
        <f t="shared" si="199"/>
        <v>0.88774925447144959</v>
      </c>
    </row>
    <row r="1225" spans="1:22">
      <c r="A1225">
        <v>1220</v>
      </c>
      <c r="B1225" s="155">
        <f t="shared" si="190"/>
        <v>41325</v>
      </c>
      <c r="C1225" s="148">
        <f t="shared" si="191"/>
        <v>2013</v>
      </c>
      <c r="D1225" s="148">
        <f t="shared" si="192"/>
        <v>2</v>
      </c>
      <c r="E1225" s="152">
        <v>20</v>
      </c>
      <c r="F1225" s="153">
        <v>289.85000000000002</v>
      </c>
      <c r="G1225" s="154">
        <v>166.97800000000001</v>
      </c>
      <c r="H1225" s="154">
        <v>791.21699999999998</v>
      </c>
      <c r="I1225" s="154">
        <v>109.515</v>
      </c>
      <c r="J1225" s="151">
        <v>0</v>
      </c>
      <c r="K1225" s="149">
        <f t="shared" si="193"/>
        <v>1357.5600000000002</v>
      </c>
      <c r="L1225" s="148">
        <v>139.84399999999999</v>
      </c>
      <c r="M1225" s="148">
        <v>42.436</v>
      </c>
      <c r="N1225" s="148">
        <v>286.875</v>
      </c>
      <c r="O1225" s="148">
        <v>31.33</v>
      </c>
      <c r="P1225" s="148">
        <v>0</v>
      </c>
      <c r="Q1225" s="21">
        <f t="shared" si="194"/>
        <v>391.982732</v>
      </c>
      <c r="R1225" s="21">
        <f t="shared" si="195"/>
        <v>135.66789199999999</v>
      </c>
      <c r="S1225" s="21">
        <f t="shared" si="196"/>
        <v>559.69312500000001</v>
      </c>
      <c r="T1225" s="21">
        <f t="shared" si="197"/>
        <v>99.504080000000002</v>
      </c>
      <c r="U1225" s="22">
        <f t="shared" si="198"/>
        <v>1186.847829</v>
      </c>
      <c r="V1225" s="39">
        <f t="shared" si="199"/>
        <v>0.87425073587907709</v>
      </c>
    </row>
    <row r="1226" spans="1:22">
      <c r="A1226">
        <v>1221</v>
      </c>
      <c r="B1226" s="155">
        <f t="shared" si="190"/>
        <v>41325</v>
      </c>
      <c r="C1226" s="148">
        <f t="shared" si="191"/>
        <v>2013</v>
      </c>
      <c r="D1226" s="148">
        <f t="shared" si="192"/>
        <v>2</v>
      </c>
      <c r="E1226" s="152">
        <v>21</v>
      </c>
      <c r="F1226" s="153">
        <v>287.95999999999998</v>
      </c>
      <c r="G1226" s="154">
        <v>165.97900000000001</v>
      </c>
      <c r="H1226" s="154">
        <v>914.72</v>
      </c>
      <c r="I1226" s="154">
        <v>137.702</v>
      </c>
      <c r="J1226" s="151">
        <v>0</v>
      </c>
      <c r="K1226" s="149">
        <f t="shared" si="193"/>
        <v>1506.3610000000001</v>
      </c>
      <c r="L1226" s="148">
        <v>140.4</v>
      </c>
      <c r="M1226" s="148">
        <v>42.218000000000004</v>
      </c>
      <c r="N1226" s="148">
        <v>345.89400000000001</v>
      </c>
      <c r="O1226" s="148">
        <v>38.862000000000002</v>
      </c>
      <c r="P1226" s="148">
        <v>0</v>
      </c>
      <c r="Q1226" s="21">
        <f t="shared" si="194"/>
        <v>393.5412</v>
      </c>
      <c r="R1226" s="21">
        <f t="shared" si="195"/>
        <v>134.97094600000003</v>
      </c>
      <c r="S1226" s="21">
        <f t="shared" si="196"/>
        <v>674.83919400000002</v>
      </c>
      <c r="T1226" s="21">
        <f t="shared" si="197"/>
        <v>123.42571200000002</v>
      </c>
      <c r="U1226" s="22">
        <f t="shared" si="198"/>
        <v>1326.7770520000001</v>
      </c>
      <c r="V1226" s="39">
        <f t="shared" si="199"/>
        <v>0.88078292786390522</v>
      </c>
    </row>
    <row r="1227" spans="1:22">
      <c r="A1227">
        <v>1222</v>
      </c>
      <c r="B1227" s="155">
        <f t="shared" si="190"/>
        <v>41325</v>
      </c>
      <c r="C1227" s="148">
        <f t="shared" si="191"/>
        <v>2013</v>
      </c>
      <c r="D1227" s="148">
        <f t="shared" si="192"/>
        <v>2</v>
      </c>
      <c r="E1227" s="152">
        <v>22</v>
      </c>
      <c r="F1227" s="153">
        <v>285.64699999999999</v>
      </c>
      <c r="G1227" s="154">
        <v>165.45599999999999</v>
      </c>
      <c r="H1227" s="154">
        <v>965.86599999999999</v>
      </c>
      <c r="I1227" s="154">
        <v>148.41900000000001</v>
      </c>
      <c r="J1227" s="151">
        <v>0</v>
      </c>
      <c r="K1227" s="149">
        <f t="shared" si="193"/>
        <v>1565.3880000000001</v>
      </c>
      <c r="L1227" s="148">
        <v>139.18600000000001</v>
      </c>
      <c r="M1227" s="148">
        <v>42.100999999999999</v>
      </c>
      <c r="N1227" s="148">
        <v>343.673</v>
      </c>
      <c r="O1227" s="148">
        <v>41.744</v>
      </c>
      <c r="P1227" s="148">
        <v>0</v>
      </c>
      <c r="Q1227" s="21">
        <f t="shared" si="194"/>
        <v>390.13835800000004</v>
      </c>
      <c r="R1227" s="21">
        <f t="shared" si="195"/>
        <v>134.59689700000001</v>
      </c>
      <c r="S1227" s="21">
        <f t="shared" si="196"/>
        <v>670.50602300000003</v>
      </c>
      <c r="T1227" s="21">
        <f t="shared" si="197"/>
        <v>132.57894400000001</v>
      </c>
      <c r="U1227" s="22">
        <f t="shared" si="198"/>
        <v>1327.8202220000001</v>
      </c>
      <c r="V1227" s="39">
        <f t="shared" si="199"/>
        <v>0.84823712843077881</v>
      </c>
    </row>
    <row r="1228" spans="1:22">
      <c r="A1228">
        <v>1223</v>
      </c>
      <c r="B1228" s="155">
        <f t="shared" si="190"/>
        <v>41325</v>
      </c>
      <c r="C1228" s="148">
        <f t="shared" si="191"/>
        <v>2013</v>
      </c>
      <c r="D1228" s="148">
        <f t="shared" si="192"/>
        <v>2</v>
      </c>
      <c r="E1228" s="152">
        <v>23</v>
      </c>
      <c r="F1228" s="153">
        <v>285.51100000000002</v>
      </c>
      <c r="G1228" s="154">
        <v>165.524</v>
      </c>
      <c r="H1228" s="154">
        <v>1125.7339999999999</v>
      </c>
      <c r="I1228" s="154">
        <v>123.1</v>
      </c>
      <c r="J1228" s="151">
        <v>0</v>
      </c>
      <c r="K1228" s="149">
        <f t="shared" si="193"/>
        <v>1699.8689999999999</v>
      </c>
      <c r="L1228" s="148">
        <v>138.56</v>
      </c>
      <c r="M1228" s="148">
        <v>42.131999999999998</v>
      </c>
      <c r="N1228" s="148">
        <v>379.53399999999999</v>
      </c>
      <c r="O1228" s="148">
        <v>34.970999999999997</v>
      </c>
      <c r="P1228" s="148">
        <v>0</v>
      </c>
      <c r="Q1228" s="21">
        <f t="shared" si="194"/>
        <v>388.38367999999997</v>
      </c>
      <c r="R1228" s="21">
        <f t="shared" si="195"/>
        <v>134.69600399999999</v>
      </c>
      <c r="S1228" s="21">
        <f t="shared" si="196"/>
        <v>740.47083399999997</v>
      </c>
      <c r="T1228" s="21">
        <f t="shared" si="197"/>
        <v>111.06789599999999</v>
      </c>
      <c r="U1228" s="22">
        <f t="shared" si="198"/>
        <v>1374.618414</v>
      </c>
      <c r="V1228" s="39">
        <f t="shared" si="199"/>
        <v>0.80866138155351974</v>
      </c>
    </row>
    <row r="1229" spans="1:22">
      <c r="A1229">
        <v>1224</v>
      </c>
      <c r="B1229" s="155">
        <f t="shared" si="190"/>
        <v>41325</v>
      </c>
      <c r="C1229" s="148">
        <f t="shared" si="191"/>
        <v>2013</v>
      </c>
      <c r="D1229" s="148">
        <f t="shared" si="192"/>
        <v>2</v>
      </c>
      <c r="E1229" s="152">
        <v>24</v>
      </c>
      <c r="F1229" s="153">
        <v>277.28399999999999</v>
      </c>
      <c r="G1229" s="154">
        <v>164.517</v>
      </c>
      <c r="H1229" s="154">
        <v>982.06200000000001</v>
      </c>
      <c r="I1229" s="154">
        <v>106.434</v>
      </c>
      <c r="J1229" s="151">
        <v>0</v>
      </c>
      <c r="K1229" s="149">
        <f t="shared" si="193"/>
        <v>1530.297</v>
      </c>
      <c r="L1229" s="148">
        <v>136.73599999999999</v>
      </c>
      <c r="M1229" s="148">
        <v>41.481000000000002</v>
      </c>
      <c r="N1229" s="148">
        <v>341.399</v>
      </c>
      <c r="O1229" s="148">
        <v>31.143000000000001</v>
      </c>
      <c r="P1229" s="148">
        <v>0</v>
      </c>
      <c r="Q1229" s="21">
        <f t="shared" si="194"/>
        <v>383.27100799999994</v>
      </c>
      <c r="R1229" s="21">
        <f t="shared" si="195"/>
        <v>132.614757</v>
      </c>
      <c r="S1229" s="21">
        <f t="shared" si="196"/>
        <v>666.06944900000008</v>
      </c>
      <c r="T1229" s="21">
        <f t="shared" si="197"/>
        <v>98.910168000000013</v>
      </c>
      <c r="U1229" s="22">
        <f t="shared" si="198"/>
        <v>1280.8653820000002</v>
      </c>
      <c r="V1229" s="39">
        <f t="shared" si="199"/>
        <v>0.83700443900759147</v>
      </c>
    </row>
    <row r="1230" spans="1:22">
      <c r="A1230">
        <v>1225</v>
      </c>
      <c r="B1230" s="155">
        <f t="shared" si="190"/>
        <v>41326</v>
      </c>
      <c r="C1230" s="148">
        <f t="shared" si="191"/>
        <v>2013</v>
      </c>
      <c r="D1230" s="148">
        <f t="shared" si="192"/>
        <v>2</v>
      </c>
      <c r="E1230" s="152">
        <v>1</v>
      </c>
      <c r="F1230" s="153">
        <v>273.565</v>
      </c>
      <c r="G1230" s="154">
        <v>156.50299999999999</v>
      </c>
      <c r="H1230" s="154">
        <v>895.35199999999998</v>
      </c>
      <c r="I1230" s="154">
        <v>94.712999999999994</v>
      </c>
      <c r="J1230" s="151">
        <v>0</v>
      </c>
      <c r="K1230" s="149">
        <f t="shared" si="193"/>
        <v>1420.133</v>
      </c>
      <c r="L1230" s="148">
        <v>135.25399999999999</v>
      </c>
      <c r="M1230" s="148">
        <v>38.926000000000002</v>
      </c>
      <c r="N1230" s="148">
        <v>291.81799999999998</v>
      </c>
      <c r="O1230" s="148">
        <v>27.832999999999998</v>
      </c>
      <c r="P1230" s="148">
        <v>0</v>
      </c>
      <c r="Q1230" s="21">
        <f t="shared" si="194"/>
        <v>379.11696199999994</v>
      </c>
      <c r="R1230" s="21">
        <f t="shared" si="195"/>
        <v>124.44642200000001</v>
      </c>
      <c r="S1230" s="21">
        <f t="shared" si="196"/>
        <v>569.33691799999997</v>
      </c>
      <c r="T1230" s="21">
        <f t="shared" si="197"/>
        <v>88.397608000000005</v>
      </c>
      <c r="U1230" s="22">
        <f t="shared" si="198"/>
        <v>1161.29791</v>
      </c>
      <c r="V1230" s="39">
        <f t="shared" si="199"/>
        <v>0.81773883854540386</v>
      </c>
    </row>
    <row r="1231" spans="1:22">
      <c r="A1231">
        <v>1226</v>
      </c>
      <c r="B1231" s="155">
        <f t="shared" si="190"/>
        <v>41326</v>
      </c>
      <c r="C1231" s="148">
        <f t="shared" si="191"/>
        <v>2013</v>
      </c>
      <c r="D1231" s="148">
        <f t="shared" si="192"/>
        <v>2</v>
      </c>
      <c r="E1231" s="152">
        <v>2</v>
      </c>
      <c r="F1231" s="153">
        <v>278.548</v>
      </c>
      <c r="G1231" s="154">
        <v>152.10499999999999</v>
      </c>
      <c r="H1231" s="154">
        <v>793.96199999999999</v>
      </c>
      <c r="I1231" s="154">
        <v>72.709000000000003</v>
      </c>
      <c r="J1231" s="151">
        <v>0</v>
      </c>
      <c r="K1231" s="149">
        <f t="shared" si="193"/>
        <v>1297.3240000000001</v>
      </c>
      <c r="L1231" s="148">
        <v>137.32400000000001</v>
      </c>
      <c r="M1231" s="148">
        <v>37.075000000000003</v>
      </c>
      <c r="N1231" s="148">
        <v>283.09300000000002</v>
      </c>
      <c r="O1231" s="148">
        <v>21.294</v>
      </c>
      <c r="P1231" s="148">
        <v>0</v>
      </c>
      <c r="Q1231" s="21">
        <f t="shared" si="194"/>
        <v>384.919172</v>
      </c>
      <c r="R1231" s="21">
        <f t="shared" si="195"/>
        <v>118.52877500000001</v>
      </c>
      <c r="S1231" s="21">
        <f t="shared" si="196"/>
        <v>552.3144430000001</v>
      </c>
      <c r="T1231" s="21">
        <f t="shared" si="197"/>
        <v>67.629744000000002</v>
      </c>
      <c r="U1231" s="22">
        <f t="shared" si="198"/>
        <v>1123.3921340000002</v>
      </c>
      <c r="V1231" s="39">
        <f t="shared" si="199"/>
        <v>0.86593027956007917</v>
      </c>
    </row>
    <row r="1232" spans="1:22">
      <c r="A1232">
        <v>1227</v>
      </c>
      <c r="B1232" s="155">
        <f t="shared" si="190"/>
        <v>41326</v>
      </c>
      <c r="C1232" s="148">
        <f t="shared" si="191"/>
        <v>2013</v>
      </c>
      <c r="D1232" s="148">
        <f t="shared" si="192"/>
        <v>2</v>
      </c>
      <c r="E1232" s="152">
        <v>3</v>
      </c>
      <c r="F1232" s="153">
        <v>276.03399999999999</v>
      </c>
      <c r="G1232" s="154">
        <v>152.57</v>
      </c>
      <c r="H1232" s="154">
        <v>859.73400000000004</v>
      </c>
      <c r="I1232" s="154">
        <v>50.808999999999997</v>
      </c>
      <c r="J1232" s="151">
        <v>0</v>
      </c>
      <c r="K1232" s="149">
        <f t="shared" si="193"/>
        <v>1339.1469999999999</v>
      </c>
      <c r="L1232" s="148">
        <v>136.214</v>
      </c>
      <c r="M1232" s="148">
        <v>37.176000000000002</v>
      </c>
      <c r="N1232" s="148">
        <v>291.88099999999997</v>
      </c>
      <c r="O1232" s="148">
        <v>13.167999999999999</v>
      </c>
      <c r="P1232" s="148">
        <v>0</v>
      </c>
      <c r="Q1232" s="21">
        <f t="shared" si="194"/>
        <v>381.80784199999999</v>
      </c>
      <c r="R1232" s="21">
        <f t="shared" si="195"/>
        <v>118.85167200000001</v>
      </c>
      <c r="S1232" s="21">
        <f t="shared" si="196"/>
        <v>569.45983100000001</v>
      </c>
      <c r="T1232" s="21">
        <f t="shared" si="197"/>
        <v>41.821567999999999</v>
      </c>
      <c r="U1232" s="22">
        <f t="shared" si="198"/>
        <v>1111.9409130000001</v>
      </c>
      <c r="V1232" s="39">
        <f t="shared" si="199"/>
        <v>0.8303352156260666</v>
      </c>
    </row>
    <row r="1233" spans="1:22">
      <c r="A1233">
        <v>1228</v>
      </c>
      <c r="B1233" s="155">
        <f t="shared" si="190"/>
        <v>41326</v>
      </c>
      <c r="C1233" s="148">
        <f t="shared" si="191"/>
        <v>2013</v>
      </c>
      <c r="D1233" s="148">
        <f t="shared" si="192"/>
        <v>2</v>
      </c>
      <c r="E1233" s="152">
        <v>4</v>
      </c>
      <c r="F1233" s="153">
        <v>276.88099999999997</v>
      </c>
      <c r="G1233" s="154">
        <v>152.423</v>
      </c>
      <c r="H1233" s="154">
        <v>827.84500000000003</v>
      </c>
      <c r="I1233" s="154">
        <v>52.323999999999998</v>
      </c>
      <c r="J1233" s="151">
        <v>0</v>
      </c>
      <c r="K1233" s="149">
        <f t="shared" si="193"/>
        <v>1309.473</v>
      </c>
      <c r="L1233" s="148">
        <v>136.57599999999999</v>
      </c>
      <c r="M1233" s="148">
        <v>37.140999999999998</v>
      </c>
      <c r="N1233" s="148">
        <v>281.61</v>
      </c>
      <c r="O1233" s="148">
        <v>13.561999999999999</v>
      </c>
      <c r="P1233" s="148">
        <v>0</v>
      </c>
      <c r="Q1233" s="21">
        <f t="shared" si="194"/>
        <v>382.82252799999998</v>
      </c>
      <c r="R1233" s="21">
        <f t="shared" si="195"/>
        <v>118.739777</v>
      </c>
      <c r="S1233" s="21">
        <f t="shared" si="196"/>
        <v>549.42111</v>
      </c>
      <c r="T1233" s="21">
        <f t="shared" si="197"/>
        <v>43.072912000000002</v>
      </c>
      <c r="U1233" s="22">
        <f t="shared" si="198"/>
        <v>1094.056327</v>
      </c>
      <c r="V1233" s="39">
        <f t="shared" si="199"/>
        <v>0.83549361231579422</v>
      </c>
    </row>
    <row r="1234" spans="1:22">
      <c r="A1234">
        <v>1229</v>
      </c>
      <c r="B1234" s="155">
        <f t="shared" si="190"/>
        <v>41326</v>
      </c>
      <c r="C1234" s="148">
        <f t="shared" si="191"/>
        <v>2013</v>
      </c>
      <c r="D1234" s="148">
        <f t="shared" si="192"/>
        <v>2</v>
      </c>
      <c r="E1234" s="152">
        <v>5</v>
      </c>
      <c r="F1234" s="153">
        <v>282.36500000000001</v>
      </c>
      <c r="G1234" s="154">
        <v>151.06100000000001</v>
      </c>
      <c r="H1234" s="154">
        <v>831.05</v>
      </c>
      <c r="I1234" s="154">
        <v>69.456000000000003</v>
      </c>
      <c r="J1234" s="151">
        <v>0</v>
      </c>
      <c r="K1234" s="149">
        <f t="shared" si="193"/>
        <v>1333.932</v>
      </c>
      <c r="L1234" s="148">
        <v>140.05000000000001</v>
      </c>
      <c r="M1234" s="148">
        <v>36.848999999999997</v>
      </c>
      <c r="N1234" s="148">
        <v>285.322</v>
      </c>
      <c r="O1234" s="148">
        <v>18.914000000000001</v>
      </c>
      <c r="P1234" s="148">
        <v>0</v>
      </c>
      <c r="Q1234" s="21">
        <f t="shared" si="194"/>
        <v>392.56015000000002</v>
      </c>
      <c r="R1234" s="21">
        <f t="shared" si="195"/>
        <v>117.806253</v>
      </c>
      <c r="S1234" s="21">
        <f t="shared" si="196"/>
        <v>556.66322200000002</v>
      </c>
      <c r="T1234" s="21">
        <f t="shared" si="197"/>
        <v>60.070864000000007</v>
      </c>
      <c r="U1234" s="22">
        <f t="shared" si="198"/>
        <v>1127.1004890000002</v>
      </c>
      <c r="V1234" s="39">
        <f t="shared" si="199"/>
        <v>0.8449459860022851</v>
      </c>
    </row>
    <row r="1235" spans="1:22">
      <c r="A1235">
        <v>1230</v>
      </c>
      <c r="B1235" s="155">
        <f t="shared" si="190"/>
        <v>41326</v>
      </c>
      <c r="C1235" s="148">
        <f t="shared" si="191"/>
        <v>2013</v>
      </c>
      <c r="D1235" s="148">
        <f t="shared" si="192"/>
        <v>2</v>
      </c>
      <c r="E1235" s="152">
        <v>6</v>
      </c>
      <c r="F1235" s="153">
        <v>280.97300000000001</v>
      </c>
      <c r="G1235" s="154">
        <v>152.01900000000001</v>
      </c>
      <c r="H1235" s="154">
        <v>696.18399999999997</v>
      </c>
      <c r="I1235" s="154">
        <v>49.591999999999999</v>
      </c>
      <c r="J1235" s="151">
        <v>0</v>
      </c>
      <c r="K1235" s="149">
        <f t="shared" si="193"/>
        <v>1178.768</v>
      </c>
      <c r="L1235" s="148">
        <v>138.94499999999999</v>
      </c>
      <c r="M1235" s="148">
        <v>37.055</v>
      </c>
      <c r="N1235" s="148">
        <v>251.05199999999999</v>
      </c>
      <c r="O1235" s="148">
        <v>12.853999999999999</v>
      </c>
      <c r="P1235" s="148">
        <v>0</v>
      </c>
      <c r="Q1235" s="21">
        <f t="shared" si="194"/>
        <v>389.46283499999998</v>
      </c>
      <c r="R1235" s="21">
        <f t="shared" si="195"/>
        <v>118.46483500000001</v>
      </c>
      <c r="S1235" s="21">
        <f t="shared" si="196"/>
        <v>489.80245200000002</v>
      </c>
      <c r="T1235" s="21">
        <f t="shared" si="197"/>
        <v>40.824303999999998</v>
      </c>
      <c r="U1235" s="22">
        <f t="shared" si="198"/>
        <v>1038.5544259999999</v>
      </c>
      <c r="V1235" s="39">
        <f t="shared" si="199"/>
        <v>0.88105074620281509</v>
      </c>
    </row>
    <row r="1236" spans="1:22">
      <c r="A1236">
        <v>1231</v>
      </c>
      <c r="B1236" s="155">
        <f t="shared" si="190"/>
        <v>41326</v>
      </c>
      <c r="C1236" s="148">
        <f t="shared" si="191"/>
        <v>2013</v>
      </c>
      <c r="D1236" s="148">
        <f t="shared" si="192"/>
        <v>2</v>
      </c>
      <c r="E1236" s="152">
        <v>7</v>
      </c>
      <c r="F1236" s="153">
        <v>277.42599999999999</v>
      </c>
      <c r="G1236" s="154">
        <v>152.90899999999999</v>
      </c>
      <c r="H1236" s="154">
        <v>730.96500000000003</v>
      </c>
      <c r="I1236" s="154">
        <v>46.014000000000003</v>
      </c>
      <c r="J1236" s="151">
        <v>0</v>
      </c>
      <c r="K1236" s="149">
        <f t="shared" si="193"/>
        <v>1207.3139999999999</v>
      </c>
      <c r="L1236" s="148">
        <v>136.619</v>
      </c>
      <c r="M1236" s="148">
        <v>37.765000000000001</v>
      </c>
      <c r="N1236" s="148">
        <v>270.34399999999999</v>
      </c>
      <c r="O1236" s="148">
        <v>11.965999999999999</v>
      </c>
      <c r="P1236" s="148">
        <v>0</v>
      </c>
      <c r="Q1236" s="21">
        <f t="shared" si="194"/>
        <v>382.94305700000001</v>
      </c>
      <c r="R1236" s="21">
        <f t="shared" si="195"/>
        <v>120.73470500000001</v>
      </c>
      <c r="S1236" s="21">
        <f t="shared" si="196"/>
        <v>527.44114400000001</v>
      </c>
      <c r="T1236" s="21">
        <f t="shared" si="197"/>
        <v>38.004016</v>
      </c>
      <c r="U1236" s="22">
        <f t="shared" si="198"/>
        <v>1069.1229220000002</v>
      </c>
      <c r="V1236" s="39">
        <f t="shared" si="199"/>
        <v>0.88553841171393721</v>
      </c>
    </row>
    <row r="1237" spans="1:22">
      <c r="A1237">
        <v>1232</v>
      </c>
      <c r="B1237" s="155">
        <f t="shared" si="190"/>
        <v>41326</v>
      </c>
      <c r="C1237" s="148">
        <f t="shared" si="191"/>
        <v>2013</v>
      </c>
      <c r="D1237" s="148">
        <f t="shared" si="192"/>
        <v>2</v>
      </c>
      <c r="E1237" s="152">
        <v>8</v>
      </c>
      <c r="F1237" s="153">
        <v>277.78899999999999</v>
      </c>
      <c r="G1237" s="154">
        <v>150.82900000000001</v>
      </c>
      <c r="H1237" s="154">
        <v>924.529</v>
      </c>
      <c r="I1237" s="154">
        <v>43.875999999999998</v>
      </c>
      <c r="J1237" s="151">
        <v>0</v>
      </c>
      <c r="K1237" s="149">
        <f t="shared" si="193"/>
        <v>1397.0229999999999</v>
      </c>
      <c r="L1237" s="148">
        <v>137.363</v>
      </c>
      <c r="M1237" s="148">
        <v>37.337000000000003</v>
      </c>
      <c r="N1237" s="148">
        <v>313.971</v>
      </c>
      <c r="O1237" s="148">
        <v>11.417</v>
      </c>
      <c r="P1237" s="148">
        <v>0</v>
      </c>
      <c r="Q1237" s="21">
        <f t="shared" si="194"/>
        <v>385.02848899999998</v>
      </c>
      <c r="R1237" s="21">
        <f t="shared" si="195"/>
        <v>119.36638900000001</v>
      </c>
      <c r="S1237" s="21">
        <f t="shared" si="196"/>
        <v>612.55742099999998</v>
      </c>
      <c r="T1237" s="21">
        <f t="shared" si="197"/>
        <v>36.260392000000003</v>
      </c>
      <c r="U1237" s="22">
        <f t="shared" si="198"/>
        <v>1153.2126909999999</v>
      </c>
      <c r="V1237" s="39">
        <f t="shared" si="199"/>
        <v>0.82547867214784587</v>
      </c>
    </row>
    <row r="1238" spans="1:22">
      <c r="A1238">
        <v>1233</v>
      </c>
      <c r="B1238" s="155">
        <f t="shared" si="190"/>
        <v>41326</v>
      </c>
      <c r="C1238" s="148">
        <f t="shared" si="191"/>
        <v>2013</v>
      </c>
      <c r="D1238" s="148">
        <f t="shared" si="192"/>
        <v>2</v>
      </c>
      <c r="E1238" s="152">
        <v>9</v>
      </c>
      <c r="F1238" s="153">
        <v>279.78300000000002</v>
      </c>
      <c r="G1238" s="154">
        <v>152.71299999999999</v>
      </c>
      <c r="H1238" s="154">
        <v>870.30700000000002</v>
      </c>
      <c r="I1238" s="154">
        <v>47.497</v>
      </c>
      <c r="J1238" s="151">
        <v>0</v>
      </c>
      <c r="K1238" s="149">
        <f t="shared" si="193"/>
        <v>1350.3</v>
      </c>
      <c r="L1238" s="148">
        <v>137.46100000000001</v>
      </c>
      <c r="M1238" s="148">
        <v>37.750999999999998</v>
      </c>
      <c r="N1238" s="148">
        <v>310.19900000000001</v>
      </c>
      <c r="O1238" s="148">
        <v>12.362</v>
      </c>
      <c r="P1238" s="148">
        <v>0</v>
      </c>
      <c r="Q1238" s="21">
        <f t="shared" si="194"/>
        <v>385.30318300000005</v>
      </c>
      <c r="R1238" s="21">
        <f t="shared" si="195"/>
        <v>120.68994699999999</v>
      </c>
      <c r="S1238" s="21">
        <f t="shared" si="196"/>
        <v>605.19824900000003</v>
      </c>
      <c r="T1238" s="21">
        <f t="shared" si="197"/>
        <v>39.261712000000003</v>
      </c>
      <c r="U1238" s="22">
        <f t="shared" si="198"/>
        <v>1150.4530910000001</v>
      </c>
      <c r="V1238" s="39">
        <f t="shared" si="199"/>
        <v>0.85199814189439393</v>
      </c>
    </row>
    <row r="1239" spans="1:22">
      <c r="A1239">
        <v>1234</v>
      </c>
      <c r="B1239" s="155">
        <f t="shared" si="190"/>
        <v>41326</v>
      </c>
      <c r="C1239" s="148">
        <f t="shared" si="191"/>
        <v>2013</v>
      </c>
      <c r="D1239" s="148">
        <f t="shared" si="192"/>
        <v>2</v>
      </c>
      <c r="E1239" s="152">
        <v>10</v>
      </c>
      <c r="F1239" s="153">
        <v>262.32799999999997</v>
      </c>
      <c r="G1239" s="154">
        <v>153.827</v>
      </c>
      <c r="H1239" s="154">
        <v>908.44500000000005</v>
      </c>
      <c r="I1239" s="154">
        <v>82.873999999999995</v>
      </c>
      <c r="J1239" s="151">
        <v>0</v>
      </c>
      <c r="K1239" s="149">
        <f t="shared" si="193"/>
        <v>1407.4739999999999</v>
      </c>
      <c r="L1239" s="148">
        <v>130.364</v>
      </c>
      <c r="M1239" s="148">
        <v>37.987000000000002</v>
      </c>
      <c r="N1239" s="148">
        <v>345.64299999999997</v>
      </c>
      <c r="O1239" s="148">
        <v>21.379000000000001</v>
      </c>
      <c r="P1239" s="148">
        <v>0</v>
      </c>
      <c r="Q1239" s="21">
        <f t="shared" si="194"/>
        <v>365.41029200000003</v>
      </c>
      <c r="R1239" s="21">
        <f t="shared" si="195"/>
        <v>121.444439</v>
      </c>
      <c r="S1239" s="21">
        <f t="shared" si="196"/>
        <v>674.34949299999994</v>
      </c>
      <c r="T1239" s="21">
        <f t="shared" si="197"/>
        <v>67.899704000000014</v>
      </c>
      <c r="U1239" s="22">
        <f t="shared" si="198"/>
        <v>1229.103928</v>
      </c>
      <c r="V1239" s="39">
        <f t="shared" si="199"/>
        <v>0.87326936625472307</v>
      </c>
    </row>
    <row r="1240" spans="1:22">
      <c r="A1240">
        <v>1235</v>
      </c>
      <c r="B1240" s="155">
        <f t="shared" si="190"/>
        <v>41326</v>
      </c>
      <c r="C1240" s="148">
        <f t="shared" si="191"/>
        <v>2013</v>
      </c>
      <c r="D1240" s="148">
        <f t="shared" si="192"/>
        <v>2</v>
      </c>
      <c r="E1240" s="152">
        <v>11</v>
      </c>
      <c r="F1240" s="153">
        <v>266.846</v>
      </c>
      <c r="G1240" s="154">
        <v>153.67400000000001</v>
      </c>
      <c r="H1240" s="154">
        <v>1003.0410000000001</v>
      </c>
      <c r="I1240" s="154">
        <v>102.214</v>
      </c>
      <c r="J1240" s="151">
        <v>0</v>
      </c>
      <c r="K1240" s="149">
        <f t="shared" si="193"/>
        <v>1525.7750000000001</v>
      </c>
      <c r="L1240" s="148">
        <v>132.071</v>
      </c>
      <c r="M1240" s="148">
        <v>37.962000000000003</v>
      </c>
      <c r="N1240" s="148">
        <v>372.10399999999998</v>
      </c>
      <c r="O1240" s="148">
        <v>26.327000000000002</v>
      </c>
      <c r="P1240" s="148">
        <v>0</v>
      </c>
      <c r="Q1240" s="21">
        <f t="shared" si="194"/>
        <v>370.19501299999996</v>
      </c>
      <c r="R1240" s="21">
        <f t="shared" si="195"/>
        <v>121.36451400000001</v>
      </c>
      <c r="S1240" s="21">
        <f t="shared" si="196"/>
        <v>725.97490400000004</v>
      </c>
      <c r="T1240" s="21">
        <f t="shared" si="197"/>
        <v>83.614552000000003</v>
      </c>
      <c r="U1240" s="22">
        <f t="shared" si="198"/>
        <v>1301.148983</v>
      </c>
      <c r="V1240" s="39">
        <f t="shared" si="199"/>
        <v>0.85277906834231787</v>
      </c>
    </row>
    <row r="1241" spans="1:22">
      <c r="A1241">
        <v>1236</v>
      </c>
      <c r="B1241" s="155">
        <f t="shared" si="190"/>
        <v>41326</v>
      </c>
      <c r="C1241" s="148">
        <f t="shared" si="191"/>
        <v>2013</v>
      </c>
      <c r="D1241" s="148">
        <f t="shared" si="192"/>
        <v>2</v>
      </c>
      <c r="E1241" s="152">
        <v>12</v>
      </c>
      <c r="F1241" s="153">
        <v>267.88</v>
      </c>
      <c r="G1241" s="154">
        <v>154.03399999999999</v>
      </c>
      <c r="H1241" s="154">
        <v>1040.616</v>
      </c>
      <c r="I1241" s="154">
        <v>98.488</v>
      </c>
      <c r="J1241" s="151">
        <v>0</v>
      </c>
      <c r="K1241" s="149">
        <f t="shared" si="193"/>
        <v>1561.018</v>
      </c>
      <c r="L1241" s="148">
        <v>132.40899999999999</v>
      </c>
      <c r="M1241" s="148">
        <v>38.033000000000001</v>
      </c>
      <c r="N1241" s="148">
        <v>384.66399999999999</v>
      </c>
      <c r="O1241" s="148">
        <v>25.361999999999998</v>
      </c>
      <c r="P1241" s="148">
        <v>0</v>
      </c>
      <c r="Q1241" s="21">
        <f t="shared" si="194"/>
        <v>371.14242699999994</v>
      </c>
      <c r="R1241" s="21">
        <f t="shared" si="195"/>
        <v>121.59150100000001</v>
      </c>
      <c r="S1241" s="21">
        <f t="shared" si="196"/>
        <v>750.47946400000001</v>
      </c>
      <c r="T1241" s="21">
        <f t="shared" si="197"/>
        <v>80.549712</v>
      </c>
      <c r="U1241" s="22">
        <f t="shared" si="198"/>
        <v>1323.7631039999999</v>
      </c>
      <c r="V1241" s="39">
        <f t="shared" si="199"/>
        <v>0.84801270965485331</v>
      </c>
    </row>
    <row r="1242" spans="1:22">
      <c r="A1242">
        <v>1237</v>
      </c>
      <c r="B1242" s="155">
        <f t="shared" si="190"/>
        <v>41326</v>
      </c>
      <c r="C1242" s="148">
        <f t="shared" si="191"/>
        <v>2013</v>
      </c>
      <c r="D1242" s="148">
        <f t="shared" si="192"/>
        <v>2</v>
      </c>
      <c r="E1242" s="152">
        <v>13</v>
      </c>
      <c r="F1242" s="153">
        <v>270.92</v>
      </c>
      <c r="G1242" s="154">
        <v>154.005</v>
      </c>
      <c r="H1242" s="154">
        <v>995.154</v>
      </c>
      <c r="I1242" s="154">
        <v>101.461</v>
      </c>
      <c r="J1242" s="151">
        <v>0</v>
      </c>
      <c r="K1242" s="149">
        <f t="shared" si="193"/>
        <v>1521.54</v>
      </c>
      <c r="L1242" s="148">
        <v>133.63900000000001</v>
      </c>
      <c r="M1242" s="148">
        <v>38.033999999999999</v>
      </c>
      <c r="N1242" s="148">
        <v>365.43</v>
      </c>
      <c r="O1242" s="148">
        <v>26.093</v>
      </c>
      <c r="P1242" s="148">
        <v>0</v>
      </c>
      <c r="Q1242" s="21">
        <f t="shared" si="194"/>
        <v>374.59011700000002</v>
      </c>
      <c r="R1242" s="21">
        <f t="shared" si="195"/>
        <v>121.59469799999999</v>
      </c>
      <c r="S1242" s="21">
        <f t="shared" si="196"/>
        <v>712.95393000000001</v>
      </c>
      <c r="T1242" s="21">
        <f t="shared" si="197"/>
        <v>82.871368000000004</v>
      </c>
      <c r="U1242" s="22">
        <f t="shared" si="198"/>
        <v>1292.010113</v>
      </c>
      <c r="V1242" s="39">
        <f t="shared" si="199"/>
        <v>0.84914633397741768</v>
      </c>
    </row>
    <row r="1243" spans="1:22">
      <c r="A1243">
        <v>1238</v>
      </c>
      <c r="B1243" s="155">
        <f t="shared" si="190"/>
        <v>41326</v>
      </c>
      <c r="C1243" s="148">
        <f t="shared" si="191"/>
        <v>2013</v>
      </c>
      <c r="D1243" s="148">
        <f t="shared" si="192"/>
        <v>2</v>
      </c>
      <c r="E1243" s="152">
        <v>14</v>
      </c>
      <c r="F1243" s="153">
        <v>269.012</v>
      </c>
      <c r="G1243" s="154">
        <v>152.85499999999999</v>
      </c>
      <c r="H1243" s="154">
        <v>1020.021</v>
      </c>
      <c r="I1243" s="154">
        <v>104.52</v>
      </c>
      <c r="J1243" s="151">
        <v>0</v>
      </c>
      <c r="K1243" s="149">
        <f t="shared" si="193"/>
        <v>1546.4079999999999</v>
      </c>
      <c r="L1243" s="148">
        <v>132.30000000000001</v>
      </c>
      <c r="M1243" s="148">
        <v>37.781999999999996</v>
      </c>
      <c r="N1243" s="148">
        <v>372.029</v>
      </c>
      <c r="O1243" s="148">
        <v>26.850999999999999</v>
      </c>
      <c r="P1243" s="148">
        <v>0</v>
      </c>
      <c r="Q1243" s="21">
        <f t="shared" si="194"/>
        <v>370.83690000000001</v>
      </c>
      <c r="R1243" s="21">
        <f t="shared" si="195"/>
        <v>120.78905399999999</v>
      </c>
      <c r="S1243" s="21">
        <f t="shared" si="196"/>
        <v>725.82857899999999</v>
      </c>
      <c r="T1243" s="21">
        <f t="shared" si="197"/>
        <v>85.278776000000008</v>
      </c>
      <c r="U1243" s="22">
        <f t="shared" si="198"/>
        <v>1302.7333090000002</v>
      </c>
      <c r="V1243" s="39">
        <f t="shared" si="199"/>
        <v>0.84242535540426611</v>
      </c>
    </row>
    <row r="1244" spans="1:22">
      <c r="A1244">
        <v>1239</v>
      </c>
      <c r="B1244" s="155">
        <f t="shared" si="190"/>
        <v>41326</v>
      </c>
      <c r="C1244" s="148">
        <f t="shared" si="191"/>
        <v>2013</v>
      </c>
      <c r="D1244" s="148">
        <f t="shared" si="192"/>
        <v>2</v>
      </c>
      <c r="E1244" s="152">
        <v>15</v>
      </c>
      <c r="F1244" s="153">
        <v>267.43099999999998</v>
      </c>
      <c r="G1244" s="154">
        <v>152.54900000000001</v>
      </c>
      <c r="H1244" s="154">
        <v>987.96799999999996</v>
      </c>
      <c r="I1244" s="154">
        <v>120.14100000000001</v>
      </c>
      <c r="J1244" s="151">
        <v>0</v>
      </c>
      <c r="K1244" s="149">
        <f t="shared" si="193"/>
        <v>1528.0889999999999</v>
      </c>
      <c r="L1244" s="148">
        <v>132.82900000000001</v>
      </c>
      <c r="M1244" s="148">
        <v>37.695</v>
      </c>
      <c r="N1244" s="148">
        <v>363.19600000000003</v>
      </c>
      <c r="O1244" s="148">
        <v>32.343000000000004</v>
      </c>
      <c r="P1244" s="148">
        <v>0</v>
      </c>
      <c r="Q1244" s="21">
        <f t="shared" si="194"/>
        <v>372.31968699999999</v>
      </c>
      <c r="R1244" s="21">
        <f t="shared" si="195"/>
        <v>120.510915</v>
      </c>
      <c r="S1244" s="21">
        <f t="shared" si="196"/>
        <v>708.59539600000005</v>
      </c>
      <c r="T1244" s="21">
        <f t="shared" si="197"/>
        <v>102.72136800000001</v>
      </c>
      <c r="U1244" s="22">
        <f t="shared" si="198"/>
        <v>1304.1473660000001</v>
      </c>
      <c r="V1244" s="39">
        <f t="shared" si="199"/>
        <v>0.85344987497455982</v>
      </c>
    </row>
    <row r="1245" spans="1:22">
      <c r="A1245">
        <v>1240</v>
      </c>
      <c r="B1245" s="155">
        <f t="shared" si="190"/>
        <v>41326</v>
      </c>
      <c r="C1245" s="148">
        <f t="shared" si="191"/>
        <v>2013</v>
      </c>
      <c r="D1245" s="148">
        <f t="shared" si="192"/>
        <v>2</v>
      </c>
      <c r="E1245" s="152">
        <v>16</v>
      </c>
      <c r="F1245" s="153">
        <v>266.63400000000001</v>
      </c>
      <c r="G1245" s="154">
        <v>171.00899999999999</v>
      </c>
      <c r="H1245" s="154">
        <v>1025.8209999999999</v>
      </c>
      <c r="I1245" s="154">
        <v>127.27200000000001</v>
      </c>
      <c r="J1245" s="151">
        <v>0</v>
      </c>
      <c r="K1245" s="149">
        <f t="shared" si="193"/>
        <v>1590.7359999999999</v>
      </c>
      <c r="L1245" s="148">
        <v>132.77500000000001</v>
      </c>
      <c r="M1245" s="148">
        <v>43.972000000000001</v>
      </c>
      <c r="N1245" s="148">
        <v>370.77</v>
      </c>
      <c r="O1245" s="148">
        <v>35.252000000000002</v>
      </c>
      <c r="P1245" s="148">
        <v>0</v>
      </c>
      <c r="Q1245" s="21">
        <f t="shared" si="194"/>
        <v>372.16832499999998</v>
      </c>
      <c r="R1245" s="21">
        <f t="shared" si="195"/>
        <v>140.578484</v>
      </c>
      <c r="S1245" s="21">
        <f t="shared" si="196"/>
        <v>723.37226999999996</v>
      </c>
      <c r="T1245" s="21">
        <f t="shared" si="197"/>
        <v>111.96035200000001</v>
      </c>
      <c r="U1245" s="22">
        <f t="shared" si="198"/>
        <v>1348.0794310000001</v>
      </c>
      <c r="V1245" s="39">
        <f t="shared" si="199"/>
        <v>0.84745641702960151</v>
      </c>
    </row>
    <row r="1246" spans="1:22">
      <c r="A1246">
        <v>1241</v>
      </c>
      <c r="B1246" s="155">
        <f t="shared" si="190"/>
        <v>41326</v>
      </c>
      <c r="C1246" s="148">
        <f t="shared" si="191"/>
        <v>2013</v>
      </c>
      <c r="D1246" s="148">
        <f t="shared" si="192"/>
        <v>2</v>
      </c>
      <c r="E1246" s="152">
        <v>17</v>
      </c>
      <c r="F1246" s="153">
        <v>266.95600000000002</v>
      </c>
      <c r="G1246" s="154">
        <v>170.119</v>
      </c>
      <c r="H1246" s="154">
        <v>986.07100000000003</v>
      </c>
      <c r="I1246" s="154">
        <v>128.88399999999999</v>
      </c>
      <c r="J1246" s="151">
        <v>0</v>
      </c>
      <c r="K1246" s="149">
        <f t="shared" si="193"/>
        <v>1552.0300000000002</v>
      </c>
      <c r="L1246" s="148">
        <v>132.81800000000001</v>
      </c>
      <c r="M1246" s="148">
        <v>43.177999999999997</v>
      </c>
      <c r="N1246" s="148">
        <v>357.99200000000002</v>
      </c>
      <c r="O1246" s="148">
        <v>35.892000000000003</v>
      </c>
      <c r="P1246" s="148">
        <v>0</v>
      </c>
      <c r="Q1246" s="21">
        <f t="shared" si="194"/>
        <v>372.28885400000001</v>
      </c>
      <c r="R1246" s="21">
        <f t="shared" si="195"/>
        <v>138.040066</v>
      </c>
      <c r="S1246" s="21">
        <f t="shared" si="196"/>
        <v>698.44239200000004</v>
      </c>
      <c r="T1246" s="21">
        <f t="shared" si="197"/>
        <v>113.99299200000002</v>
      </c>
      <c r="U1246" s="22">
        <f t="shared" si="198"/>
        <v>1322.764304</v>
      </c>
      <c r="V1246" s="39">
        <f t="shared" si="199"/>
        <v>0.8522801131421428</v>
      </c>
    </row>
    <row r="1247" spans="1:22">
      <c r="A1247">
        <v>1242</v>
      </c>
      <c r="B1247" s="155">
        <f t="shared" ref="B1247:B1310" si="200">+B1223+1</f>
        <v>41326</v>
      </c>
      <c r="C1247" s="148">
        <f t="shared" si="191"/>
        <v>2013</v>
      </c>
      <c r="D1247" s="148">
        <f t="shared" si="192"/>
        <v>2</v>
      </c>
      <c r="E1247" s="152">
        <v>18</v>
      </c>
      <c r="F1247" s="153">
        <v>265.71800000000002</v>
      </c>
      <c r="G1247" s="154">
        <v>167.267</v>
      </c>
      <c r="H1247" s="154">
        <v>999.64</v>
      </c>
      <c r="I1247" s="154">
        <v>135.06399999999999</v>
      </c>
      <c r="J1247" s="151">
        <v>0</v>
      </c>
      <c r="K1247" s="149">
        <f t="shared" si="193"/>
        <v>1567.6890000000001</v>
      </c>
      <c r="L1247" s="148">
        <v>132.37299999999999</v>
      </c>
      <c r="M1247" s="148">
        <v>43.048000000000002</v>
      </c>
      <c r="N1247" s="148">
        <v>360.49799999999999</v>
      </c>
      <c r="O1247" s="148">
        <v>37.412999999999997</v>
      </c>
      <c r="P1247" s="148">
        <v>0</v>
      </c>
      <c r="Q1247" s="21">
        <f t="shared" si="194"/>
        <v>371.04151899999994</v>
      </c>
      <c r="R1247" s="21">
        <f t="shared" si="195"/>
        <v>137.62445600000001</v>
      </c>
      <c r="S1247" s="21">
        <f t="shared" si="196"/>
        <v>703.33159799999999</v>
      </c>
      <c r="T1247" s="21">
        <f t="shared" si="197"/>
        <v>118.82368799999999</v>
      </c>
      <c r="U1247" s="22">
        <f t="shared" si="198"/>
        <v>1330.8212609999998</v>
      </c>
      <c r="V1247" s="39">
        <f t="shared" si="199"/>
        <v>0.84890642276625006</v>
      </c>
    </row>
    <row r="1248" spans="1:22">
      <c r="A1248">
        <v>1243</v>
      </c>
      <c r="B1248" s="155">
        <f t="shared" si="200"/>
        <v>41326</v>
      </c>
      <c r="C1248" s="148">
        <f t="shared" si="191"/>
        <v>2013</v>
      </c>
      <c r="D1248" s="148">
        <f t="shared" si="192"/>
        <v>2</v>
      </c>
      <c r="E1248" s="152">
        <v>19</v>
      </c>
      <c r="F1248" s="153">
        <v>266.75900000000001</v>
      </c>
      <c r="G1248" s="154">
        <v>287.09300000000002</v>
      </c>
      <c r="H1248" s="154">
        <v>848.65200000000004</v>
      </c>
      <c r="I1248" s="154">
        <v>133.602</v>
      </c>
      <c r="J1248" s="151">
        <v>0</v>
      </c>
      <c r="K1248" s="149">
        <f t="shared" si="193"/>
        <v>1536.1060000000002</v>
      </c>
      <c r="L1248" s="148">
        <v>132.41499999999999</v>
      </c>
      <c r="M1248" s="148">
        <v>74.096999999999994</v>
      </c>
      <c r="N1248" s="148">
        <v>311.37</v>
      </c>
      <c r="O1248" s="148">
        <v>37.040999999999997</v>
      </c>
      <c r="P1248" s="148">
        <v>0</v>
      </c>
      <c r="Q1248" s="21">
        <f t="shared" si="194"/>
        <v>371.15924499999994</v>
      </c>
      <c r="R1248" s="21">
        <f t="shared" si="195"/>
        <v>236.88810899999999</v>
      </c>
      <c r="S1248" s="21">
        <f t="shared" si="196"/>
        <v>607.48287000000005</v>
      </c>
      <c r="T1248" s="21">
        <f t="shared" si="197"/>
        <v>117.64221599999999</v>
      </c>
      <c r="U1248" s="22">
        <f t="shared" si="198"/>
        <v>1333.1724400000001</v>
      </c>
      <c r="V1248" s="39">
        <f t="shared" si="199"/>
        <v>0.86789091377808558</v>
      </c>
    </row>
    <row r="1249" spans="1:22">
      <c r="A1249">
        <v>1244</v>
      </c>
      <c r="B1249" s="155">
        <f t="shared" si="200"/>
        <v>41326</v>
      </c>
      <c r="C1249" s="148">
        <f t="shared" si="191"/>
        <v>2013</v>
      </c>
      <c r="D1249" s="148">
        <f t="shared" si="192"/>
        <v>2</v>
      </c>
      <c r="E1249" s="152">
        <v>20</v>
      </c>
      <c r="F1249" s="153">
        <v>269.64499999999998</v>
      </c>
      <c r="G1249" s="154">
        <v>147.06</v>
      </c>
      <c r="H1249" s="154">
        <v>960.21</v>
      </c>
      <c r="I1249" s="154">
        <v>143.94399999999999</v>
      </c>
      <c r="J1249" s="151">
        <v>0</v>
      </c>
      <c r="K1249" s="149">
        <f t="shared" si="193"/>
        <v>1520.8589999999999</v>
      </c>
      <c r="L1249" s="148">
        <v>133.63900000000001</v>
      </c>
      <c r="M1249" s="148">
        <v>40.58</v>
      </c>
      <c r="N1249" s="148">
        <v>347.70499999999998</v>
      </c>
      <c r="O1249" s="148">
        <v>41.484999999999999</v>
      </c>
      <c r="P1249" s="148">
        <v>0</v>
      </c>
      <c r="Q1249" s="21">
        <f t="shared" si="194"/>
        <v>374.59011700000002</v>
      </c>
      <c r="R1249" s="21">
        <f t="shared" si="195"/>
        <v>129.73426000000001</v>
      </c>
      <c r="S1249" s="21">
        <f t="shared" si="196"/>
        <v>678.37245499999995</v>
      </c>
      <c r="T1249" s="21">
        <f t="shared" si="197"/>
        <v>131.75636</v>
      </c>
      <c r="U1249" s="22">
        <f t="shared" si="198"/>
        <v>1314.4531920000002</v>
      </c>
      <c r="V1249" s="39">
        <f t="shared" si="199"/>
        <v>0.86428340299791118</v>
      </c>
    </row>
    <row r="1250" spans="1:22">
      <c r="A1250">
        <v>1245</v>
      </c>
      <c r="B1250" s="155">
        <f t="shared" si="200"/>
        <v>41326</v>
      </c>
      <c r="C1250" s="148">
        <f t="shared" si="191"/>
        <v>2013</v>
      </c>
      <c r="D1250" s="148">
        <f t="shared" si="192"/>
        <v>2</v>
      </c>
      <c r="E1250" s="152">
        <v>21</v>
      </c>
      <c r="F1250" s="153">
        <v>276.48200000000003</v>
      </c>
      <c r="G1250" s="154">
        <v>150.751</v>
      </c>
      <c r="H1250" s="154">
        <v>1065.2080000000001</v>
      </c>
      <c r="I1250" s="154">
        <v>207.19200000000001</v>
      </c>
      <c r="J1250" s="151">
        <v>0</v>
      </c>
      <c r="K1250" s="149">
        <f t="shared" si="193"/>
        <v>1699.6330000000003</v>
      </c>
      <c r="L1250" s="148">
        <v>136.59100000000001</v>
      </c>
      <c r="M1250" s="148">
        <v>41.462000000000003</v>
      </c>
      <c r="N1250" s="148">
        <v>382.72300000000001</v>
      </c>
      <c r="O1250" s="148">
        <v>58.957999999999998</v>
      </c>
      <c r="P1250" s="148">
        <v>0</v>
      </c>
      <c r="Q1250" s="21">
        <f t="shared" si="194"/>
        <v>382.86457300000001</v>
      </c>
      <c r="R1250" s="21">
        <f t="shared" si="195"/>
        <v>132.55401400000002</v>
      </c>
      <c r="S1250" s="21">
        <f t="shared" si="196"/>
        <v>746.69257300000004</v>
      </c>
      <c r="T1250" s="21">
        <f t="shared" si="197"/>
        <v>187.250608</v>
      </c>
      <c r="U1250" s="22">
        <f t="shared" si="198"/>
        <v>1449.361768</v>
      </c>
      <c r="V1250" s="39">
        <f t="shared" si="199"/>
        <v>0.85274983952417949</v>
      </c>
    </row>
    <row r="1251" spans="1:22">
      <c r="A1251">
        <v>1246</v>
      </c>
      <c r="B1251" s="155">
        <f t="shared" si="200"/>
        <v>41326</v>
      </c>
      <c r="C1251" s="148">
        <f t="shared" si="191"/>
        <v>2013</v>
      </c>
      <c r="D1251" s="148">
        <f t="shared" si="192"/>
        <v>2</v>
      </c>
      <c r="E1251" s="152">
        <v>22</v>
      </c>
      <c r="F1251" s="153">
        <v>277.56200000000001</v>
      </c>
      <c r="G1251" s="154">
        <v>150.529</v>
      </c>
      <c r="H1251" s="154">
        <v>1072.818</v>
      </c>
      <c r="I1251" s="154">
        <v>223.9</v>
      </c>
      <c r="J1251" s="151">
        <v>0</v>
      </c>
      <c r="K1251" s="149">
        <f t="shared" si="193"/>
        <v>1724.8090000000002</v>
      </c>
      <c r="L1251" s="148">
        <v>136.809</v>
      </c>
      <c r="M1251" s="148">
        <v>41.399000000000001</v>
      </c>
      <c r="N1251" s="148">
        <v>385.67700000000002</v>
      </c>
      <c r="O1251" s="148">
        <v>63.317999999999998</v>
      </c>
      <c r="P1251" s="148">
        <v>0</v>
      </c>
      <c r="Q1251" s="21">
        <f t="shared" si="194"/>
        <v>383.47562699999997</v>
      </c>
      <c r="R1251" s="21">
        <f t="shared" si="195"/>
        <v>132.35260300000002</v>
      </c>
      <c r="S1251" s="21">
        <f t="shared" si="196"/>
        <v>752.45582700000011</v>
      </c>
      <c r="T1251" s="21">
        <f t="shared" si="197"/>
        <v>201.09796800000001</v>
      </c>
      <c r="U1251" s="22">
        <f t="shared" si="198"/>
        <v>1469.3820250000001</v>
      </c>
      <c r="V1251" s="39">
        <f t="shared" si="199"/>
        <v>0.85190999409209944</v>
      </c>
    </row>
    <row r="1252" spans="1:22">
      <c r="A1252">
        <v>1247</v>
      </c>
      <c r="B1252" s="155">
        <f t="shared" si="200"/>
        <v>41326</v>
      </c>
      <c r="C1252" s="148">
        <f t="shared" si="191"/>
        <v>2013</v>
      </c>
      <c r="D1252" s="148">
        <f t="shared" si="192"/>
        <v>2</v>
      </c>
      <c r="E1252" s="152">
        <v>23</v>
      </c>
      <c r="F1252" s="153">
        <v>284.923</v>
      </c>
      <c r="G1252" s="154">
        <v>150.667</v>
      </c>
      <c r="H1252" s="154">
        <v>1089.0830000000001</v>
      </c>
      <c r="I1252" s="154">
        <v>171.745</v>
      </c>
      <c r="J1252" s="151">
        <v>0</v>
      </c>
      <c r="K1252" s="149">
        <f t="shared" si="193"/>
        <v>1696.4180000000001</v>
      </c>
      <c r="L1252" s="148">
        <v>140.251</v>
      </c>
      <c r="M1252" s="148">
        <v>41.417999999999999</v>
      </c>
      <c r="N1252" s="148">
        <v>392.68299999999999</v>
      </c>
      <c r="O1252" s="148">
        <v>49.079000000000001</v>
      </c>
      <c r="P1252" s="148">
        <v>0</v>
      </c>
      <c r="Q1252" s="21">
        <f t="shared" si="194"/>
        <v>393.12355300000002</v>
      </c>
      <c r="R1252" s="21">
        <f t="shared" si="195"/>
        <v>132.41334599999999</v>
      </c>
      <c r="S1252" s="21">
        <f t="shared" si="196"/>
        <v>766.12453300000004</v>
      </c>
      <c r="T1252" s="21">
        <f t="shared" si="197"/>
        <v>155.87490400000002</v>
      </c>
      <c r="U1252" s="22">
        <f t="shared" si="198"/>
        <v>1447.5363359999999</v>
      </c>
      <c r="V1252" s="39">
        <f t="shared" si="199"/>
        <v>0.85328989435386782</v>
      </c>
    </row>
    <row r="1253" spans="1:22">
      <c r="A1253">
        <v>1248</v>
      </c>
      <c r="B1253" s="155">
        <f t="shared" si="200"/>
        <v>41326</v>
      </c>
      <c r="C1253" s="148">
        <f t="shared" si="191"/>
        <v>2013</v>
      </c>
      <c r="D1253" s="148">
        <f t="shared" si="192"/>
        <v>2</v>
      </c>
      <c r="E1253" s="152">
        <v>24</v>
      </c>
      <c r="F1253" s="153">
        <v>293.15800000000002</v>
      </c>
      <c r="G1253" s="154">
        <v>150.952</v>
      </c>
      <c r="H1253" s="154">
        <v>1016.659</v>
      </c>
      <c r="I1253" s="154">
        <v>102.11499999999999</v>
      </c>
      <c r="J1253" s="151">
        <v>0</v>
      </c>
      <c r="K1253" s="149">
        <f t="shared" si="193"/>
        <v>1562.884</v>
      </c>
      <c r="L1253" s="148">
        <v>144.83000000000001</v>
      </c>
      <c r="M1253" s="148">
        <v>41.475999999999999</v>
      </c>
      <c r="N1253" s="148">
        <v>366.92700000000002</v>
      </c>
      <c r="O1253" s="148">
        <v>29.231000000000002</v>
      </c>
      <c r="P1253" s="148">
        <v>0</v>
      </c>
      <c r="Q1253" s="21">
        <f t="shared" si="194"/>
        <v>405.95849000000004</v>
      </c>
      <c r="R1253" s="21">
        <f t="shared" si="195"/>
        <v>132.598772</v>
      </c>
      <c r="S1253" s="21">
        <f t="shared" si="196"/>
        <v>715.87457700000004</v>
      </c>
      <c r="T1253" s="21">
        <f t="shared" si="197"/>
        <v>92.83765600000001</v>
      </c>
      <c r="U1253" s="22">
        <f t="shared" si="198"/>
        <v>1347.269495</v>
      </c>
      <c r="V1253" s="39">
        <f t="shared" si="199"/>
        <v>0.86204062169681184</v>
      </c>
    </row>
    <row r="1254" spans="1:22">
      <c r="A1254">
        <v>1249</v>
      </c>
      <c r="B1254" s="155">
        <f t="shared" si="200"/>
        <v>41327</v>
      </c>
      <c r="C1254" s="148">
        <f t="shared" si="191"/>
        <v>2013</v>
      </c>
      <c r="D1254" s="148">
        <f t="shared" si="192"/>
        <v>2</v>
      </c>
      <c r="E1254" s="152">
        <v>1</v>
      </c>
      <c r="F1254" s="153">
        <v>276.97500000000002</v>
      </c>
      <c r="G1254" s="154">
        <v>151.02500000000001</v>
      </c>
      <c r="H1254" s="154">
        <v>946.16399999999999</v>
      </c>
      <c r="I1254" s="154">
        <v>84.042000000000002</v>
      </c>
      <c r="J1254" s="151">
        <v>0</v>
      </c>
      <c r="K1254" s="149">
        <f t="shared" si="193"/>
        <v>1458.2059999999999</v>
      </c>
      <c r="L1254" s="148">
        <v>136.60300000000001</v>
      </c>
      <c r="M1254" s="148">
        <v>40.561999999999998</v>
      </c>
      <c r="N1254" s="148">
        <v>362.85500000000002</v>
      </c>
      <c r="O1254" s="148">
        <v>24.498999999999999</v>
      </c>
      <c r="P1254" s="148">
        <v>0</v>
      </c>
      <c r="Q1254" s="21">
        <f t="shared" si="194"/>
        <v>382.89820900000001</v>
      </c>
      <c r="R1254" s="21">
        <f t="shared" si="195"/>
        <v>129.676714</v>
      </c>
      <c r="S1254" s="21">
        <f t="shared" si="196"/>
        <v>707.93010500000003</v>
      </c>
      <c r="T1254" s="21">
        <f t="shared" si="197"/>
        <v>77.808824000000001</v>
      </c>
      <c r="U1254" s="22">
        <f t="shared" si="198"/>
        <v>1298.313852</v>
      </c>
      <c r="V1254" s="39">
        <f t="shared" si="199"/>
        <v>0.89035009593980552</v>
      </c>
    </row>
    <row r="1255" spans="1:22">
      <c r="A1255">
        <v>1250</v>
      </c>
      <c r="B1255" s="155">
        <f t="shared" si="200"/>
        <v>41327</v>
      </c>
      <c r="C1255" s="148">
        <f t="shared" si="191"/>
        <v>2013</v>
      </c>
      <c r="D1255" s="148">
        <f t="shared" si="192"/>
        <v>2</v>
      </c>
      <c r="E1255" s="152">
        <v>2</v>
      </c>
      <c r="F1255" s="153">
        <v>255.96</v>
      </c>
      <c r="G1255" s="154">
        <v>149.483</v>
      </c>
      <c r="H1255" s="154">
        <v>883.90800000000002</v>
      </c>
      <c r="I1255" s="154">
        <v>65.070999999999998</v>
      </c>
      <c r="J1255" s="151">
        <v>0</v>
      </c>
      <c r="K1255" s="149">
        <f t="shared" si="193"/>
        <v>1354.422</v>
      </c>
      <c r="L1255" s="148">
        <v>125.556</v>
      </c>
      <c r="M1255" s="148">
        <v>40.216999999999999</v>
      </c>
      <c r="N1255" s="148">
        <v>355.47</v>
      </c>
      <c r="O1255" s="148">
        <v>19.667000000000002</v>
      </c>
      <c r="P1255" s="148">
        <v>0</v>
      </c>
      <c r="Q1255" s="21">
        <f t="shared" si="194"/>
        <v>351.933468</v>
      </c>
      <c r="R1255" s="21">
        <f t="shared" si="195"/>
        <v>128.57374899999999</v>
      </c>
      <c r="S1255" s="21">
        <f t="shared" si="196"/>
        <v>693.52197000000012</v>
      </c>
      <c r="T1255" s="21">
        <f t="shared" si="197"/>
        <v>62.462392000000008</v>
      </c>
      <c r="U1255" s="22">
        <f t="shared" si="198"/>
        <v>1236.491579</v>
      </c>
      <c r="V1255" s="39">
        <f t="shared" si="199"/>
        <v>0.91292933738524629</v>
      </c>
    </row>
    <row r="1256" spans="1:22">
      <c r="A1256">
        <v>1251</v>
      </c>
      <c r="B1256" s="155">
        <f t="shared" si="200"/>
        <v>41327</v>
      </c>
      <c r="C1256" s="148">
        <f t="shared" si="191"/>
        <v>2013</v>
      </c>
      <c r="D1256" s="148">
        <f t="shared" si="192"/>
        <v>2</v>
      </c>
      <c r="E1256" s="152">
        <v>3</v>
      </c>
      <c r="F1256" s="153">
        <v>258.24</v>
      </c>
      <c r="G1256" s="154">
        <v>149.934</v>
      </c>
      <c r="H1256" s="154">
        <v>974.6</v>
      </c>
      <c r="I1256" s="154">
        <v>56.265000000000001</v>
      </c>
      <c r="J1256" s="151">
        <v>0</v>
      </c>
      <c r="K1256" s="149">
        <f t="shared" si="193"/>
        <v>1439.039</v>
      </c>
      <c r="L1256" s="148">
        <v>126.667</v>
      </c>
      <c r="M1256" s="148">
        <v>40.323</v>
      </c>
      <c r="N1256" s="148">
        <v>347.649</v>
      </c>
      <c r="O1256" s="148">
        <v>15.84</v>
      </c>
      <c r="P1256" s="148">
        <v>0</v>
      </c>
      <c r="Q1256" s="21">
        <f t="shared" si="194"/>
        <v>355.04760099999999</v>
      </c>
      <c r="R1256" s="21">
        <f t="shared" si="195"/>
        <v>128.912631</v>
      </c>
      <c r="S1256" s="21">
        <f t="shared" si="196"/>
        <v>678.26319899999999</v>
      </c>
      <c r="T1256" s="21">
        <f t="shared" si="197"/>
        <v>50.307839999999999</v>
      </c>
      <c r="U1256" s="22">
        <f t="shared" si="198"/>
        <v>1212.5312709999998</v>
      </c>
      <c r="V1256" s="39">
        <f t="shared" si="199"/>
        <v>0.84259792194652117</v>
      </c>
    </row>
    <row r="1257" spans="1:22">
      <c r="A1257">
        <v>1252</v>
      </c>
      <c r="B1257" s="155">
        <f t="shared" si="200"/>
        <v>41327</v>
      </c>
      <c r="C1257" s="148">
        <f t="shared" si="191"/>
        <v>2013</v>
      </c>
      <c r="D1257" s="148">
        <f t="shared" si="192"/>
        <v>2</v>
      </c>
      <c r="E1257" s="152">
        <v>4</v>
      </c>
      <c r="F1257" s="153">
        <v>262.02</v>
      </c>
      <c r="G1257" s="154">
        <v>136.82400000000001</v>
      </c>
      <c r="H1257" s="154">
        <v>903.37099999999998</v>
      </c>
      <c r="I1257" s="154">
        <v>47.515000000000001</v>
      </c>
      <c r="J1257" s="151">
        <v>0</v>
      </c>
      <c r="K1257" s="149">
        <f t="shared" si="193"/>
        <v>1349.73</v>
      </c>
      <c r="L1257" s="148">
        <v>127.032</v>
      </c>
      <c r="M1257" s="148">
        <v>37.543999999999997</v>
      </c>
      <c r="N1257" s="148">
        <v>315.74700000000001</v>
      </c>
      <c r="O1257" s="148">
        <v>12.316000000000001</v>
      </c>
      <c r="P1257" s="148">
        <v>0</v>
      </c>
      <c r="Q1257" s="21">
        <f t="shared" si="194"/>
        <v>356.070696</v>
      </c>
      <c r="R1257" s="21">
        <f t="shared" si="195"/>
        <v>120.02816799999999</v>
      </c>
      <c r="S1257" s="21">
        <f t="shared" si="196"/>
        <v>616.02239700000007</v>
      </c>
      <c r="T1257" s="21">
        <f t="shared" si="197"/>
        <v>39.115616000000003</v>
      </c>
      <c r="U1257" s="22">
        <f t="shared" si="198"/>
        <v>1131.236877</v>
      </c>
      <c r="V1257" s="39">
        <f t="shared" si="199"/>
        <v>0.83812086639550132</v>
      </c>
    </row>
    <row r="1258" spans="1:22">
      <c r="A1258">
        <v>1253</v>
      </c>
      <c r="B1258" s="155">
        <f t="shared" si="200"/>
        <v>41327</v>
      </c>
      <c r="C1258" s="148">
        <f t="shared" si="191"/>
        <v>2013</v>
      </c>
      <c r="D1258" s="148">
        <f t="shared" si="192"/>
        <v>2</v>
      </c>
      <c r="E1258" s="152">
        <v>5</v>
      </c>
      <c r="F1258" s="153">
        <v>267.54000000000002</v>
      </c>
      <c r="G1258" s="154">
        <v>102.47199999999999</v>
      </c>
      <c r="H1258" s="154">
        <v>822.19899999999996</v>
      </c>
      <c r="I1258" s="154">
        <v>46.017000000000003</v>
      </c>
      <c r="J1258" s="151">
        <v>0</v>
      </c>
      <c r="K1258" s="149">
        <f t="shared" si="193"/>
        <v>1238.2280000000001</v>
      </c>
      <c r="L1258" s="148">
        <v>129.34299999999999</v>
      </c>
      <c r="M1258" s="148">
        <v>30.373000000000001</v>
      </c>
      <c r="N1258" s="148">
        <v>296.06400000000002</v>
      </c>
      <c r="O1258" s="148">
        <v>11.923</v>
      </c>
      <c r="P1258" s="148">
        <v>0</v>
      </c>
      <c r="Q1258" s="21">
        <f t="shared" si="194"/>
        <v>362.54842899999994</v>
      </c>
      <c r="R1258" s="21">
        <f t="shared" si="195"/>
        <v>97.102481000000012</v>
      </c>
      <c r="S1258" s="21">
        <f t="shared" si="196"/>
        <v>577.6208640000001</v>
      </c>
      <c r="T1258" s="21">
        <f t="shared" si="197"/>
        <v>37.867448000000003</v>
      </c>
      <c r="U1258" s="22">
        <f t="shared" si="198"/>
        <v>1075.139222</v>
      </c>
      <c r="V1258" s="39">
        <f t="shared" si="199"/>
        <v>0.86828857205619636</v>
      </c>
    </row>
    <row r="1259" spans="1:22">
      <c r="A1259">
        <v>1254</v>
      </c>
      <c r="B1259" s="155">
        <f t="shared" si="200"/>
        <v>41327</v>
      </c>
      <c r="C1259" s="148">
        <f t="shared" si="191"/>
        <v>2013</v>
      </c>
      <c r="D1259" s="148">
        <f t="shared" si="192"/>
        <v>2</v>
      </c>
      <c r="E1259" s="152">
        <v>6</v>
      </c>
      <c r="F1259" s="153">
        <v>267.3</v>
      </c>
      <c r="G1259" s="154">
        <v>101.461</v>
      </c>
      <c r="H1259" s="154">
        <v>829.50099999999998</v>
      </c>
      <c r="I1259" s="154">
        <v>46.755000000000003</v>
      </c>
      <c r="J1259" s="151">
        <v>0</v>
      </c>
      <c r="K1259" s="149">
        <f t="shared" si="193"/>
        <v>1245.0170000000001</v>
      </c>
      <c r="L1259" s="148">
        <v>128.75399999999999</v>
      </c>
      <c r="M1259" s="148">
        <v>30.157</v>
      </c>
      <c r="N1259" s="148">
        <v>310.964</v>
      </c>
      <c r="O1259" s="148">
        <v>12.113</v>
      </c>
      <c r="P1259" s="148">
        <v>0</v>
      </c>
      <c r="Q1259" s="21">
        <f t="shared" si="194"/>
        <v>360.89746199999996</v>
      </c>
      <c r="R1259" s="21">
        <f t="shared" si="195"/>
        <v>96.411929000000001</v>
      </c>
      <c r="S1259" s="21">
        <f t="shared" si="196"/>
        <v>606.69076400000006</v>
      </c>
      <c r="T1259" s="21">
        <f t="shared" si="197"/>
        <v>38.470888000000002</v>
      </c>
      <c r="U1259" s="22">
        <f t="shared" si="198"/>
        <v>1102.471043</v>
      </c>
      <c r="V1259" s="39">
        <f t="shared" si="199"/>
        <v>0.88550681878239412</v>
      </c>
    </row>
    <row r="1260" spans="1:22">
      <c r="A1260">
        <v>1255</v>
      </c>
      <c r="B1260" s="155">
        <f t="shared" si="200"/>
        <v>41327</v>
      </c>
      <c r="C1260" s="148">
        <f t="shared" si="191"/>
        <v>2013</v>
      </c>
      <c r="D1260" s="148">
        <f t="shared" si="192"/>
        <v>2</v>
      </c>
      <c r="E1260" s="152">
        <v>7</v>
      </c>
      <c r="F1260" s="153">
        <v>264.12</v>
      </c>
      <c r="G1260" s="154">
        <v>101.348</v>
      </c>
      <c r="H1260" s="154">
        <v>850.26</v>
      </c>
      <c r="I1260" s="154">
        <v>43.411000000000001</v>
      </c>
      <c r="J1260" s="151">
        <v>0</v>
      </c>
      <c r="K1260" s="149">
        <f t="shared" si="193"/>
        <v>1259.1390000000001</v>
      </c>
      <c r="L1260" s="148">
        <v>128.37799999999999</v>
      </c>
      <c r="M1260" s="148">
        <v>30.108000000000001</v>
      </c>
      <c r="N1260" s="148">
        <v>297.24099999999999</v>
      </c>
      <c r="O1260" s="148">
        <v>11.247999999999999</v>
      </c>
      <c r="P1260" s="148">
        <v>0</v>
      </c>
      <c r="Q1260" s="21">
        <f t="shared" si="194"/>
        <v>359.84353399999998</v>
      </c>
      <c r="R1260" s="21">
        <f t="shared" si="195"/>
        <v>96.255276000000009</v>
      </c>
      <c r="S1260" s="21">
        <f t="shared" si="196"/>
        <v>579.917191</v>
      </c>
      <c r="T1260" s="21">
        <f t="shared" si="197"/>
        <v>35.723647999999997</v>
      </c>
      <c r="U1260" s="22">
        <f t="shared" si="198"/>
        <v>1071.7396489999999</v>
      </c>
      <c r="V1260" s="39">
        <f t="shared" si="199"/>
        <v>0.8511686549300751</v>
      </c>
    </row>
    <row r="1261" spans="1:22">
      <c r="A1261">
        <v>1256</v>
      </c>
      <c r="B1261" s="155">
        <f t="shared" si="200"/>
        <v>41327</v>
      </c>
      <c r="C1261" s="148">
        <f t="shared" si="191"/>
        <v>2013</v>
      </c>
      <c r="D1261" s="148">
        <f t="shared" si="192"/>
        <v>2</v>
      </c>
      <c r="E1261" s="152">
        <v>8</v>
      </c>
      <c r="F1261" s="153">
        <v>265.32</v>
      </c>
      <c r="G1261" s="154">
        <v>106.126</v>
      </c>
      <c r="H1261" s="154">
        <v>848.11500000000001</v>
      </c>
      <c r="I1261" s="154">
        <v>38.542000000000002</v>
      </c>
      <c r="J1261" s="151">
        <v>0</v>
      </c>
      <c r="K1261" s="149">
        <f t="shared" si="193"/>
        <v>1258.1030000000001</v>
      </c>
      <c r="L1261" s="148">
        <v>128.45400000000001</v>
      </c>
      <c r="M1261" s="148">
        <v>31.053000000000001</v>
      </c>
      <c r="N1261" s="148">
        <v>300.29199999999997</v>
      </c>
      <c r="O1261" s="148">
        <v>9.9979999999999993</v>
      </c>
      <c r="P1261" s="148">
        <v>0</v>
      </c>
      <c r="Q1261" s="21">
        <f t="shared" si="194"/>
        <v>360.05656199999999</v>
      </c>
      <c r="R1261" s="21">
        <f t="shared" si="195"/>
        <v>99.276441000000005</v>
      </c>
      <c r="S1261" s="21">
        <f t="shared" si="196"/>
        <v>585.86969199999999</v>
      </c>
      <c r="T1261" s="21">
        <f t="shared" si="197"/>
        <v>31.753647999999998</v>
      </c>
      <c r="U1261" s="22">
        <f t="shared" si="198"/>
        <v>1076.9563429999998</v>
      </c>
      <c r="V1261" s="39">
        <f t="shared" si="199"/>
        <v>0.85601603604792276</v>
      </c>
    </row>
    <row r="1262" spans="1:22">
      <c r="A1262">
        <v>1257</v>
      </c>
      <c r="B1262" s="155">
        <f t="shared" si="200"/>
        <v>41327</v>
      </c>
      <c r="C1262" s="148">
        <f t="shared" si="191"/>
        <v>2013</v>
      </c>
      <c r="D1262" s="148">
        <f t="shared" si="192"/>
        <v>2</v>
      </c>
      <c r="E1262" s="152">
        <v>9</v>
      </c>
      <c r="F1262" s="153">
        <v>265.14</v>
      </c>
      <c r="G1262" s="154">
        <v>106.79</v>
      </c>
      <c r="H1262" s="154">
        <v>947.14800000000002</v>
      </c>
      <c r="I1262" s="154">
        <v>44.503999999999998</v>
      </c>
      <c r="J1262" s="151">
        <v>0</v>
      </c>
      <c r="K1262" s="149">
        <f t="shared" si="193"/>
        <v>1363.5819999999999</v>
      </c>
      <c r="L1262" s="148">
        <v>127.98</v>
      </c>
      <c r="M1262" s="148">
        <v>31.175000000000001</v>
      </c>
      <c r="N1262" s="148">
        <v>358.26</v>
      </c>
      <c r="O1262" s="148">
        <v>11.577</v>
      </c>
      <c r="P1262" s="148">
        <v>0</v>
      </c>
      <c r="Q1262" s="21">
        <f t="shared" si="194"/>
        <v>358.72793999999999</v>
      </c>
      <c r="R1262" s="21">
        <f t="shared" si="195"/>
        <v>99.666475000000005</v>
      </c>
      <c r="S1262" s="21">
        <f t="shared" si="196"/>
        <v>698.96526000000006</v>
      </c>
      <c r="T1262" s="21">
        <f t="shared" si="197"/>
        <v>36.768552</v>
      </c>
      <c r="U1262" s="22">
        <f t="shared" si="198"/>
        <v>1194.1282270000002</v>
      </c>
      <c r="V1262" s="39">
        <f t="shared" si="199"/>
        <v>0.87572894552729519</v>
      </c>
    </row>
    <row r="1263" spans="1:22">
      <c r="A1263">
        <v>1258</v>
      </c>
      <c r="B1263" s="155">
        <f t="shared" si="200"/>
        <v>41327</v>
      </c>
      <c r="C1263" s="148">
        <f t="shared" si="191"/>
        <v>2013</v>
      </c>
      <c r="D1263" s="148">
        <f t="shared" si="192"/>
        <v>2</v>
      </c>
      <c r="E1263" s="152">
        <v>10</v>
      </c>
      <c r="F1263" s="153">
        <v>253.44</v>
      </c>
      <c r="G1263" s="154">
        <v>108.206</v>
      </c>
      <c r="H1263" s="154">
        <v>1212.9639999999999</v>
      </c>
      <c r="I1263" s="154">
        <v>74.123000000000005</v>
      </c>
      <c r="J1263" s="151">
        <v>0</v>
      </c>
      <c r="K1263" s="149">
        <f t="shared" si="193"/>
        <v>1648.7329999999999</v>
      </c>
      <c r="L1263" s="148">
        <v>122.444</v>
      </c>
      <c r="M1263" s="148">
        <v>32.256999999999998</v>
      </c>
      <c r="N1263" s="148">
        <v>424.37799999999999</v>
      </c>
      <c r="O1263" s="148">
        <v>19.106999999999999</v>
      </c>
      <c r="P1263" s="148">
        <v>0</v>
      </c>
      <c r="Q1263" s="21">
        <f t="shared" si="194"/>
        <v>343.210532</v>
      </c>
      <c r="R1263" s="21">
        <f t="shared" si="195"/>
        <v>103.12562899999999</v>
      </c>
      <c r="S1263" s="21">
        <f t="shared" si="196"/>
        <v>827.96147800000006</v>
      </c>
      <c r="T1263" s="21">
        <f t="shared" si="197"/>
        <v>60.683832000000002</v>
      </c>
      <c r="U1263" s="22">
        <f t="shared" si="198"/>
        <v>1334.9814710000001</v>
      </c>
      <c r="V1263" s="39">
        <f t="shared" si="199"/>
        <v>0.80970143194804745</v>
      </c>
    </row>
    <row r="1264" spans="1:22">
      <c r="A1264">
        <v>1259</v>
      </c>
      <c r="B1264" s="155">
        <f t="shared" si="200"/>
        <v>41327</v>
      </c>
      <c r="C1264" s="148">
        <f t="shared" si="191"/>
        <v>2013</v>
      </c>
      <c r="D1264" s="148">
        <f t="shared" si="192"/>
        <v>2</v>
      </c>
      <c r="E1264" s="152">
        <v>11</v>
      </c>
      <c r="F1264" s="153">
        <v>214.26</v>
      </c>
      <c r="G1264" s="154">
        <v>122.952</v>
      </c>
      <c r="H1264" s="154">
        <v>1245.0550000000001</v>
      </c>
      <c r="I1264" s="154">
        <v>103.104</v>
      </c>
      <c r="J1264" s="151">
        <v>0</v>
      </c>
      <c r="K1264" s="149">
        <f t="shared" si="193"/>
        <v>1685.3710000000001</v>
      </c>
      <c r="L1264" s="148">
        <v>107.809</v>
      </c>
      <c r="M1264" s="148">
        <v>34.863999999999997</v>
      </c>
      <c r="N1264" s="148">
        <v>433.774</v>
      </c>
      <c r="O1264" s="148">
        <v>26.451000000000001</v>
      </c>
      <c r="P1264" s="148">
        <v>0</v>
      </c>
      <c r="Q1264" s="21">
        <f t="shared" si="194"/>
        <v>302.188627</v>
      </c>
      <c r="R1264" s="21">
        <f t="shared" si="195"/>
        <v>111.46020799999999</v>
      </c>
      <c r="S1264" s="21">
        <f t="shared" si="196"/>
        <v>846.29307400000005</v>
      </c>
      <c r="T1264" s="21">
        <f t="shared" si="197"/>
        <v>84.008376000000013</v>
      </c>
      <c r="U1264" s="22">
        <f t="shared" si="198"/>
        <v>1343.9502850000001</v>
      </c>
      <c r="V1264" s="39">
        <f t="shared" si="199"/>
        <v>0.79742103370711848</v>
      </c>
    </row>
    <row r="1265" spans="1:22">
      <c r="A1265">
        <v>1260</v>
      </c>
      <c r="B1265" s="155">
        <f t="shared" si="200"/>
        <v>41327</v>
      </c>
      <c r="C1265" s="148">
        <f t="shared" si="191"/>
        <v>2013</v>
      </c>
      <c r="D1265" s="148">
        <f t="shared" si="192"/>
        <v>2</v>
      </c>
      <c r="E1265" s="152">
        <v>12</v>
      </c>
      <c r="F1265" s="153">
        <v>255.54</v>
      </c>
      <c r="G1265" s="154">
        <v>155.779</v>
      </c>
      <c r="H1265" s="154">
        <v>1241.9079999999999</v>
      </c>
      <c r="I1265" s="154">
        <v>105.54600000000001</v>
      </c>
      <c r="J1265" s="151">
        <v>0</v>
      </c>
      <c r="K1265" s="149">
        <f t="shared" si="193"/>
        <v>1758.7729999999999</v>
      </c>
      <c r="L1265" s="148">
        <v>121.587</v>
      </c>
      <c r="M1265" s="148">
        <v>41.843000000000004</v>
      </c>
      <c r="N1265" s="148">
        <v>435.41</v>
      </c>
      <c r="O1265" s="148">
        <v>27.085999999999999</v>
      </c>
      <c r="P1265" s="148">
        <v>0</v>
      </c>
      <c r="Q1265" s="21">
        <f t="shared" si="194"/>
        <v>340.80836099999999</v>
      </c>
      <c r="R1265" s="21">
        <f t="shared" si="195"/>
        <v>133.77207100000001</v>
      </c>
      <c r="S1265" s="21">
        <f t="shared" si="196"/>
        <v>849.48491000000013</v>
      </c>
      <c r="T1265" s="21">
        <f t="shared" si="197"/>
        <v>86.025136000000003</v>
      </c>
      <c r="U1265" s="22">
        <f t="shared" si="198"/>
        <v>1410.0904780000001</v>
      </c>
      <c r="V1265" s="39">
        <f t="shared" si="199"/>
        <v>0.80174671660299546</v>
      </c>
    </row>
    <row r="1266" spans="1:22">
      <c r="A1266">
        <v>1261</v>
      </c>
      <c r="B1266" s="155">
        <f t="shared" si="200"/>
        <v>41327</v>
      </c>
      <c r="C1266" s="148">
        <f t="shared" si="191"/>
        <v>2013</v>
      </c>
      <c r="D1266" s="148">
        <f t="shared" si="192"/>
        <v>2</v>
      </c>
      <c r="E1266" s="152">
        <v>13</v>
      </c>
      <c r="F1266" s="153">
        <v>206.52</v>
      </c>
      <c r="G1266" s="154">
        <v>157.453</v>
      </c>
      <c r="H1266" s="154">
        <v>1256.1379999999999</v>
      </c>
      <c r="I1266" s="154">
        <v>115.169</v>
      </c>
      <c r="J1266" s="151">
        <v>0</v>
      </c>
      <c r="K1266" s="149">
        <f t="shared" si="193"/>
        <v>1735.28</v>
      </c>
      <c r="L1266" s="148">
        <v>102.813</v>
      </c>
      <c r="M1266" s="148">
        <v>42.058</v>
      </c>
      <c r="N1266" s="148">
        <v>443.81299999999999</v>
      </c>
      <c r="O1266" s="148">
        <v>29.564</v>
      </c>
      <c r="P1266" s="148">
        <v>0</v>
      </c>
      <c r="Q1266" s="21">
        <f t="shared" si="194"/>
        <v>288.18483900000001</v>
      </c>
      <c r="R1266" s="21">
        <f t="shared" si="195"/>
        <v>134.45942600000001</v>
      </c>
      <c r="S1266" s="21">
        <f t="shared" si="196"/>
        <v>865.87916300000006</v>
      </c>
      <c r="T1266" s="21">
        <f t="shared" si="197"/>
        <v>93.895264000000012</v>
      </c>
      <c r="U1266" s="22">
        <f t="shared" si="198"/>
        <v>1382.418692</v>
      </c>
      <c r="V1266" s="39">
        <f t="shared" si="199"/>
        <v>0.79665454105389333</v>
      </c>
    </row>
    <row r="1267" spans="1:22">
      <c r="A1267">
        <v>1262</v>
      </c>
      <c r="B1267" s="155">
        <f t="shared" si="200"/>
        <v>41327</v>
      </c>
      <c r="C1267" s="148">
        <f t="shared" si="191"/>
        <v>2013</v>
      </c>
      <c r="D1267" s="148">
        <f t="shared" si="192"/>
        <v>2</v>
      </c>
      <c r="E1267" s="152">
        <v>14</v>
      </c>
      <c r="F1267" s="153">
        <v>189.345</v>
      </c>
      <c r="G1267" s="154">
        <v>168.25800000000001</v>
      </c>
      <c r="H1267" s="154">
        <v>1232.556</v>
      </c>
      <c r="I1267" s="154">
        <v>121.706</v>
      </c>
      <c r="J1267" s="151">
        <v>6.827</v>
      </c>
      <c r="K1267" s="149">
        <f t="shared" si="193"/>
        <v>1718.692</v>
      </c>
      <c r="L1267" s="148">
        <v>94.972999999999999</v>
      </c>
      <c r="M1267" s="148">
        <v>45.052</v>
      </c>
      <c r="N1267" s="148">
        <v>430.62</v>
      </c>
      <c r="O1267" s="148">
        <v>31.417999999999999</v>
      </c>
      <c r="P1267" s="148">
        <v>3.802</v>
      </c>
      <c r="Q1267" s="21">
        <f t="shared" si="194"/>
        <v>266.20931899999999</v>
      </c>
      <c r="R1267" s="21">
        <f t="shared" si="195"/>
        <v>144.03124400000002</v>
      </c>
      <c r="S1267" s="21">
        <f t="shared" si="196"/>
        <v>840.13962000000004</v>
      </c>
      <c r="T1267" s="21">
        <f t="shared" si="197"/>
        <v>99.783568000000002</v>
      </c>
      <c r="U1267" s="22">
        <f t="shared" si="198"/>
        <v>1350.163751</v>
      </c>
      <c r="V1267" s="39">
        <f t="shared" si="199"/>
        <v>0.78557632839391822</v>
      </c>
    </row>
    <row r="1268" spans="1:22">
      <c r="A1268">
        <v>1263</v>
      </c>
      <c r="B1268" s="155">
        <f t="shared" si="200"/>
        <v>41327</v>
      </c>
      <c r="C1268" s="148">
        <f t="shared" si="191"/>
        <v>2013</v>
      </c>
      <c r="D1268" s="148">
        <f t="shared" si="192"/>
        <v>2</v>
      </c>
      <c r="E1268" s="152">
        <v>15</v>
      </c>
      <c r="F1268" s="153">
        <v>184.24199999999999</v>
      </c>
      <c r="G1268" s="154">
        <v>177.24600000000001</v>
      </c>
      <c r="H1268" s="154">
        <v>1210.93</v>
      </c>
      <c r="I1268" s="154">
        <v>142.19999999999999</v>
      </c>
      <c r="J1268" s="151">
        <v>7.8819999999999997</v>
      </c>
      <c r="K1268" s="149">
        <f t="shared" si="193"/>
        <v>1722.5000000000002</v>
      </c>
      <c r="L1268" s="148">
        <v>92.382000000000005</v>
      </c>
      <c r="M1268" s="148">
        <v>47.673000000000002</v>
      </c>
      <c r="N1268" s="148">
        <v>421.29899999999998</v>
      </c>
      <c r="O1268" s="148">
        <v>38.183</v>
      </c>
      <c r="P1268" s="148">
        <v>3.802</v>
      </c>
      <c r="Q1268" s="21">
        <f t="shared" si="194"/>
        <v>258.94674600000002</v>
      </c>
      <c r="R1268" s="21">
        <f t="shared" si="195"/>
        <v>152.41058100000001</v>
      </c>
      <c r="S1268" s="21">
        <f t="shared" si="196"/>
        <v>821.95434899999998</v>
      </c>
      <c r="T1268" s="21">
        <f t="shared" si="197"/>
        <v>121.26920800000001</v>
      </c>
      <c r="U1268" s="22">
        <f t="shared" si="198"/>
        <v>1354.580884</v>
      </c>
      <c r="V1268" s="39">
        <f t="shared" si="199"/>
        <v>0.78640399651669068</v>
      </c>
    </row>
    <row r="1269" spans="1:22">
      <c r="A1269">
        <v>1264</v>
      </c>
      <c r="B1269" s="155">
        <f t="shared" si="200"/>
        <v>41327</v>
      </c>
      <c r="C1269" s="148">
        <f t="shared" si="191"/>
        <v>2013</v>
      </c>
      <c r="D1269" s="148">
        <f t="shared" si="192"/>
        <v>2</v>
      </c>
      <c r="E1269" s="152">
        <v>16</v>
      </c>
      <c r="F1269" s="153">
        <v>186.44200000000001</v>
      </c>
      <c r="G1269" s="154">
        <v>178.666</v>
      </c>
      <c r="H1269" s="154">
        <v>1133.674</v>
      </c>
      <c r="I1269" s="154">
        <v>160.87</v>
      </c>
      <c r="J1269" s="151">
        <v>7.835</v>
      </c>
      <c r="K1269" s="149">
        <f t="shared" si="193"/>
        <v>1667.4870000000001</v>
      </c>
      <c r="L1269" s="148">
        <v>93.122</v>
      </c>
      <c r="M1269" s="148">
        <v>47.817999999999998</v>
      </c>
      <c r="N1269" s="148">
        <v>417.83199999999999</v>
      </c>
      <c r="O1269" s="148">
        <v>44.779000000000003</v>
      </c>
      <c r="P1269" s="148">
        <v>3.802</v>
      </c>
      <c r="Q1269" s="21">
        <f t="shared" si="194"/>
        <v>261.02096599999999</v>
      </c>
      <c r="R1269" s="21">
        <f t="shared" si="195"/>
        <v>152.874146</v>
      </c>
      <c r="S1269" s="21">
        <f t="shared" si="196"/>
        <v>815.19023200000004</v>
      </c>
      <c r="T1269" s="21">
        <f t="shared" si="197"/>
        <v>142.21810400000001</v>
      </c>
      <c r="U1269" s="22">
        <f t="shared" si="198"/>
        <v>1371.3034480000001</v>
      </c>
      <c r="V1269" s="39">
        <f t="shared" si="199"/>
        <v>0.82237729469555088</v>
      </c>
    </row>
    <row r="1270" spans="1:22">
      <c r="A1270">
        <v>1265</v>
      </c>
      <c r="B1270" s="155">
        <f t="shared" si="200"/>
        <v>41327</v>
      </c>
      <c r="C1270" s="148">
        <f t="shared" si="191"/>
        <v>2013</v>
      </c>
      <c r="D1270" s="148">
        <f t="shared" si="192"/>
        <v>2</v>
      </c>
      <c r="E1270" s="152">
        <v>17</v>
      </c>
      <c r="F1270" s="153">
        <v>192.471</v>
      </c>
      <c r="G1270" s="154">
        <v>177.892</v>
      </c>
      <c r="H1270" s="154">
        <v>1141.489</v>
      </c>
      <c r="I1270" s="154">
        <v>164.386</v>
      </c>
      <c r="J1270" s="151">
        <v>7.7949999999999999</v>
      </c>
      <c r="K1270" s="149">
        <f t="shared" si="193"/>
        <v>1684.0330000000001</v>
      </c>
      <c r="L1270" s="148">
        <v>97.010999999999996</v>
      </c>
      <c r="M1270" s="148">
        <v>47.517000000000003</v>
      </c>
      <c r="N1270" s="148">
        <v>405.678</v>
      </c>
      <c r="O1270" s="148">
        <v>45.606999999999999</v>
      </c>
      <c r="P1270" s="148">
        <v>3.802</v>
      </c>
      <c r="Q1270" s="21">
        <f t="shared" si="194"/>
        <v>271.92183299999999</v>
      </c>
      <c r="R1270" s="21">
        <f t="shared" si="195"/>
        <v>151.91184900000002</v>
      </c>
      <c r="S1270" s="21">
        <f t="shared" si="196"/>
        <v>791.47777800000006</v>
      </c>
      <c r="T1270" s="21">
        <f t="shared" si="197"/>
        <v>144.84783200000001</v>
      </c>
      <c r="U1270" s="22">
        <f t="shared" si="198"/>
        <v>1360.1592920000001</v>
      </c>
      <c r="V1270" s="39">
        <f t="shared" si="199"/>
        <v>0.80767971411486594</v>
      </c>
    </row>
    <row r="1271" spans="1:22">
      <c r="A1271">
        <v>1266</v>
      </c>
      <c r="B1271" s="155">
        <f t="shared" si="200"/>
        <v>41327</v>
      </c>
      <c r="C1271" s="148">
        <f t="shared" si="191"/>
        <v>2013</v>
      </c>
      <c r="D1271" s="148">
        <f t="shared" si="192"/>
        <v>2</v>
      </c>
      <c r="E1271" s="152">
        <v>18</v>
      </c>
      <c r="F1271" s="153">
        <v>186.67500000000001</v>
      </c>
      <c r="G1271" s="154">
        <v>177.852</v>
      </c>
      <c r="H1271" s="154">
        <v>1086.4570000000001</v>
      </c>
      <c r="I1271" s="154">
        <v>165.917</v>
      </c>
      <c r="J1271" s="151">
        <v>7.718</v>
      </c>
      <c r="K1271" s="149">
        <f t="shared" si="193"/>
        <v>1624.6190000000001</v>
      </c>
      <c r="L1271" s="148">
        <v>93.149000000000001</v>
      </c>
      <c r="M1271" s="148">
        <v>47.457000000000001</v>
      </c>
      <c r="N1271" s="148">
        <v>387.089</v>
      </c>
      <c r="O1271" s="148">
        <v>45.863999999999997</v>
      </c>
      <c r="P1271" s="148">
        <v>3.802</v>
      </c>
      <c r="Q1271" s="21">
        <f t="shared" si="194"/>
        <v>261.09664700000002</v>
      </c>
      <c r="R1271" s="21">
        <f t="shared" si="195"/>
        <v>151.72002900000001</v>
      </c>
      <c r="S1271" s="21">
        <f t="shared" si="196"/>
        <v>755.21063900000001</v>
      </c>
      <c r="T1271" s="21">
        <f t="shared" si="197"/>
        <v>145.664064</v>
      </c>
      <c r="U1271" s="22">
        <f t="shared" si="198"/>
        <v>1313.6913790000001</v>
      </c>
      <c r="V1271" s="39">
        <f t="shared" si="199"/>
        <v>0.80861505312937987</v>
      </c>
    </row>
    <row r="1272" spans="1:22">
      <c r="A1272">
        <v>1267</v>
      </c>
      <c r="B1272" s="155">
        <f t="shared" si="200"/>
        <v>41327</v>
      </c>
      <c r="C1272" s="148">
        <f t="shared" si="191"/>
        <v>2013</v>
      </c>
      <c r="D1272" s="148">
        <f t="shared" si="192"/>
        <v>2</v>
      </c>
      <c r="E1272" s="152">
        <v>19</v>
      </c>
      <c r="F1272" s="153">
        <v>174.28800000000001</v>
      </c>
      <c r="G1272" s="154">
        <v>177.69200000000001</v>
      </c>
      <c r="H1272" s="154">
        <v>1034.2190000000001</v>
      </c>
      <c r="I1272" s="154">
        <v>168.239</v>
      </c>
      <c r="J1272" s="151">
        <v>7.7080000000000002</v>
      </c>
      <c r="K1272" s="149">
        <f t="shared" si="193"/>
        <v>1562.1460000000002</v>
      </c>
      <c r="L1272" s="148">
        <v>87</v>
      </c>
      <c r="M1272" s="148">
        <v>47.496000000000002</v>
      </c>
      <c r="N1272" s="148">
        <v>370.149</v>
      </c>
      <c r="O1272" s="148">
        <v>46.63</v>
      </c>
      <c r="P1272" s="148">
        <v>3.802</v>
      </c>
      <c r="Q1272" s="21">
        <f t="shared" si="194"/>
        <v>243.86099999999999</v>
      </c>
      <c r="R1272" s="21">
        <f t="shared" si="195"/>
        <v>151.84471200000002</v>
      </c>
      <c r="S1272" s="21">
        <f t="shared" si="196"/>
        <v>722.16069900000002</v>
      </c>
      <c r="T1272" s="21">
        <f t="shared" si="197"/>
        <v>148.09688000000003</v>
      </c>
      <c r="U1272" s="22">
        <f t="shared" si="198"/>
        <v>1265.963291</v>
      </c>
      <c r="V1272" s="39">
        <f t="shared" si="199"/>
        <v>0.81040011048903227</v>
      </c>
    </row>
    <row r="1273" spans="1:22">
      <c r="A1273">
        <v>1268</v>
      </c>
      <c r="B1273" s="155">
        <f t="shared" si="200"/>
        <v>41327</v>
      </c>
      <c r="C1273" s="148">
        <f t="shared" si="191"/>
        <v>2013</v>
      </c>
      <c r="D1273" s="148">
        <f t="shared" si="192"/>
        <v>2</v>
      </c>
      <c r="E1273" s="152">
        <v>20</v>
      </c>
      <c r="F1273" s="153">
        <v>175.768</v>
      </c>
      <c r="G1273" s="154">
        <v>180.19900000000001</v>
      </c>
      <c r="H1273" s="154">
        <v>1042.8019999999999</v>
      </c>
      <c r="I1273" s="154">
        <v>181.68299999999999</v>
      </c>
      <c r="J1273" s="151">
        <v>7.7640000000000002</v>
      </c>
      <c r="K1273" s="149">
        <f t="shared" si="193"/>
        <v>1588.2159999999997</v>
      </c>
      <c r="L1273" s="148">
        <v>89.221999999999994</v>
      </c>
      <c r="M1273" s="148">
        <v>48.281999999999996</v>
      </c>
      <c r="N1273" s="148">
        <v>363.428</v>
      </c>
      <c r="O1273" s="148">
        <v>50.293999999999997</v>
      </c>
      <c r="P1273" s="148">
        <v>3.802</v>
      </c>
      <c r="Q1273" s="21">
        <f t="shared" si="194"/>
        <v>250.08926599999998</v>
      </c>
      <c r="R1273" s="21">
        <f t="shared" si="195"/>
        <v>154.35755399999999</v>
      </c>
      <c r="S1273" s="21">
        <f t="shared" si="196"/>
        <v>709.04802800000004</v>
      </c>
      <c r="T1273" s="21">
        <f t="shared" si="197"/>
        <v>159.733744</v>
      </c>
      <c r="U1273" s="22">
        <f t="shared" si="198"/>
        <v>1273.2285919999999</v>
      </c>
      <c r="V1273" s="39">
        <f t="shared" si="199"/>
        <v>0.80167218564729248</v>
      </c>
    </row>
    <row r="1274" spans="1:22">
      <c r="A1274">
        <v>1269</v>
      </c>
      <c r="B1274" s="155">
        <f t="shared" si="200"/>
        <v>41327</v>
      </c>
      <c r="C1274" s="148">
        <f t="shared" si="191"/>
        <v>2013</v>
      </c>
      <c r="D1274" s="148">
        <f t="shared" si="192"/>
        <v>2</v>
      </c>
      <c r="E1274" s="152">
        <v>21</v>
      </c>
      <c r="F1274" s="153">
        <v>177.637</v>
      </c>
      <c r="G1274" s="154">
        <v>179.17699999999999</v>
      </c>
      <c r="H1274" s="154">
        <v>1109.797</v>
      </c>
      <c r="I1274" s="154">
        <v>204.98400000000001</v>
      </c>
      <c r="J1274" s="151">
        <v>7.8570000000000002</v>
      </c>
      <c r="K1274" s="149">
        <f t="shared" si="193"/>
        <v>1679.4519999999998</v>
      </c>
      <c r="L1274" s="148">
        <v>90.129000000000005</v>
      </c>
      <c r="M1274" s="148">
        <v>48.05</v>
      </c>
      <c r="N1274" s="148">
        <v>385.98399999999998</v>
      </c>
      <c r="O1274" s="148">
        <v>56.634</v>
      </c>
      <c r="P1274" s="148">
        <v>3.802</v>
      </c>
      <c r="Q1274" s="21">
        <f t="shared" si="194"/>
        <v>252.631587</v>
      </c>
      <c r="R1274" s="21">
        <f t="shared" si="195"/>
        <v>153.61584999999999</v>
      </c>
      <c r="S1274" s="21">
        <f t="shared" si="196"/>
        <v>753.05478400000004</v>
      </c>
      <c r="T1274" s="21">
        <f t="shared" si="197"/>
        <v>179.869584</v>
      </c>
      <c r="U1274" s="22">
        <f t="shared" si="198"/>
        <v>1339.1718049999999</v>
      </c>
      <c r="V1274" s="39">
        <f t="shared" si="199"/>
        <v>0.79738617418062563</v>
      </c>
    </row>
    <row r="1275" spans="1:22">
      <c r="A1275">
        <v>1270</v>
      </c>
      <c r="B1275" s="155">
        <f t="shared" si="200"/>
        <v>41327</v>
      </c>
      <c r="C1275" s="148">
        <f t="shared" si="191"/>
        <v>2013</v>
      </c>
      <c r="D1275" s="148">
        <f t="shared" si="192"/>
        <v>2</v>
      </c>
      <c r="E1275" s="152">
        <v>22</v>
      </c>
      <c r="F1275" s="153">
        <v>202.09100000000001</v>
      </c>
      <c r="G1275" s="154">
        <v>266.56400000000002</v>
      </c>
      <c r="H1275" s="154">
        <v>1075.1780000000001</v>
      </c>
      <c r="I1275" s="154">
        <v>212.97399999999999</v>
      </c>
      <c r="J1275" s="151">
        <v>7.9080000000000004</v>
      </c>
      <c r="K1275" s="149">
        <f t="shared" si="193"/>
        <v>1764.7149999999999</v>
      </c>
      <c r="L1275" s="148">
        <v>99.873999999999995</v>
      </c>
      <c r="M1275" s="148">
        <v>68.004999999999995</v>
      </c>
      <c r="N1275" s="148">
        <v>374.49099999999999</v>
      </c>
      <c r="O1275" s="148">
        <v>58.643999999999998</v>
      </c>
      <c r="P1275" s="148">
        <v>3.802</v>
      </c>
      <c r="Q1275" s="21">
        <f t="shared" si="194"/>
        <v>279.946822</v>
      </c>
      <c r="R1275" s="21">
        <f t="shared" si="195"/>
        <v>217.41198499999999</v>
      </c>
      <c r="S1275" s="21">
        <f t="shared" si="196"/>
        <v>730.63194099999998</v>
      </c>
      <c r="T1275" s="21">
        <f t="shared" si="197"/>
        <v>186.253344</v>
      </c>
      <c r="U1275" s="22">
        <f t="shared" si="198"/>
        <v>1414.2440919999999</v>
      </c>
      <c r="V1275" s="39">
        <f t="shared" si="199"/>
        <v>0.80140084489563468</v>
      </c>
    </row>
    <row r="1276" spans="1:22">
      <c r="A1276">
        <v>1271</v>
      </c>
      <c r="B1276" s="155">
        <f t="shared" si="200"/>
        <v>41327</v>
      </c>
      <c r="C1276" s="148">
        <f t="shared" si="191"/>
        <v>2013</v>
      </c>
      <c r="D1276" s="148">
        <f t="shared" si="192"/>
        <v>2</v>
      </c>
      <c r="E1276" s="152">
        <v>23</v>
      </c>
      <c r="F1276" s="153">
        <v>210.95099999999999</v>
      </c>
      <c r="G1276" s="154">
        <v>252.29499999999999</v>
      </c>
      <c r="H1276" s="154">
        <v>1034.99</v>
      </c>
      <c r="I1276" s="154">
        <v>182.32499999999999</v>
      </c>
      <c r="J1276" s="151">
        <v>8.2240000000000002</v>
      </c>
      <c r="K1276" s="149">
        <f t="shared" si="193"/>
        <v>1688.7849999999999</v>
      </c>
      <c r="L1276" s="148">
        <v>104</v>
      </c>
      <c r="M1276" s="148">
        <v>64.885999999999996</v>
      </c>
      <c r="N1276" s="148">
        <v>364.98899999999998</v>
      </c>
      <c r="O1276" s="148">
        <v>50.588000000000001</v>
      </c>
      <c r="P1276" s="148">
        <v>3.802</v>
      </c>
      <c r="Q1276" s="21">
        <f t="shared" si="194"/>
        <v>291.512</v>
      </c>
      <c r="R1276" s="21">
        <f t="shared" si="195"/>
        <v>207.44054199999999</v>
      </c>
      <c r="S1276" s="21">
        <f t="shared" si="196"/>
        <v>712.09353899999996</v>
      </c>
      <c r="T1276" s="21">
        <f t="shared" si="197"/>
        <v>160.66748800000002</v>
      </c>
      <c r="U1276" s="22">
        <f t="shared" si="198"/>
        <v>1371.713569</v>
      </c>
      <c r="V1276" s="39">
        <f t="shared" si="199"/>
        <v>0.81224878773792997</v>
      </c>
    </row>
    <row r="1277" spans="1:22">
      <c r="A1277">
        <v>1272</v>
      </c>
      <c r="B1277" s="155">
        <f t="shared" si="200"/>
        <v>41327</v>
      </c>
      <c r="C1277" s="148">
        <f t="shared" si="191"/>
        <v>2013</v>
      </c>
      <c r="D1277" s="148">
        <f t="shared" si="192"/>
        <v>2</v>
      </c>
      <c r="E1277" s="152">
        <v>24</v>
      </c>
      <c r="F1277" s="153">
        <v>218.595</v>
      </c>
      <c r="G1277" s="154">
        <v>248.447</v>
      </c>
      <c r="H1277" s="154">
        <v>966.37099999999998</v>
      </c>
      <c r="I1277" s="154">
        <v>134.53100000000001</v>
      </c>
      <c r="J1277" s="151">
        <v>8.234</v>
      </c>
      <c r="K1277" s="149">
        <f t="shared" si="193"/>
        <v>1576.1779999999999</v>
      </c>
      <c r="L1277" s="148">
        <v>108.14400000000001</v>
      </c>
      <c r="M1277" s="148">
        <v>63.926000000000002</v>
      </c>
      <c r="N1277" s="148">
        <v>327.27</v>
      </c>
      <c r="O1277" s="148">
        <v>37.871000000000002</v>
      </c>
      <c r="P1277" s="148">
        <v>3.8079999999999998</v>
      </c>
      <c r="Q1277" s="21">
        <f t="shared" si="194"/>
        <v>303.12763200000001</v>
      </c>
      <c r="R1277" s="21">
        <f t="shared" si="195"/>
        <v>204.37142200000002</v>
      </c>
      <c r="S1277" s="21">
        <f t="shared" si="196"/>
        <v>638.50377000000003</v>
      </c>
      <c r="T1277" s="21">
        <f t="shared" si="197"/>
        <v>120.27829600000001</v>
      </c>
      <c r="U1277" s="22">
        <f t="shared" si="198"/>
        <v>1266.2811200000001</v>
      </c>
      <c r="V1277" s="39">
        <f t="shared" si="199"/>
        <v>0.80338713013377938</v>
      </c>
    </row>
    <row r="1278" spans="1:22">
      <c r="A1278">
        <v>1273</v>
      </c>
      <c r="B1278" s="155">
        <f t="shared" si="200"/>
        <v>41328</v>
      </c>
      <c r="C1278" s="148">
        <f t="shared" si="191"/>
        <v>2013</v>
      </c>
      <c r="D1278" s="148">
        <f t="shared" si="192"/>
        <v>2</v>
      </c>
      <c r="E1278" s="152">
        <v>1</v>
      </c>
      <c r="F1278" s="153">
        <v>224.541</v>
      </c>
      <c r="G1278" s="154">
        <v>209.03899999999999</v>
      </c>
      <c r="H1278" s="154">
        <v>1033.1849999999999</v>
      </c>
      <c r="I1278" s="154">
        <v>105.099</v>
      </c>
      <c r="J1278" s="151">
        <v>7.91</v>
      </c>
      <c r="K1278" s="149">
        <f t="shared" si="193"/>
        <v>1579.7739999999999</v>
      </c>
      <c r="L1278" s="148">
        <v>109.26600000000001</v>
      </c>
      <c r="M1278" s="148">
        <v>57.814999999999998</v>
      </c>
      <c r="N1278" s="148">
        <v>337.65</v>
      </c>
      <c r="O1278" s="148">
        <v>30.443999999999999</v>
      </c>
      <c r="P1278" s="148">
        <v>4.1349999999999998</v>
      </c>
      <c r="Q1278" s="21">
        <f t="shared" si="194"/>
        <v>306.27259800000002</v>
      </c>
      <c r="R1278" s="21">
        <f t="shared" si="195"/>
        <v>184.83455499999999</v>
      </c>
      <c r="S1278" s="21">
        <f t="shared" si="196"/>
        <v>658.75514999999996</v>
      </c>
      <c r="T1278" s="21">
        <f t="shared" si="197"/>
        <v>96.690144000000004</v>
      </c>
      <c r="U1278" s="22">
        <f t="shared" si="198"/>
        <v>1246.5524469999998</v>
      </c>
      <c r="V1278" s="39">
        <f t="shared" si="199"/>
        <v>0.78907011192740217</v>
      </c>
    </row>
    <row r="1279" spans="1:22">
      <c r="A1279">
        <v>1274</v>
      </c>
      <c r="B1279" s="155">
        <f t="shared" si="200"/>
        <v>41328</v>
      </c>
      <c r="C1279" s="148">
        <f t="shared" si="191"/>
        <v>2013</v>
      </c>
      <c r="D1279" s="148">
        <f t="shared" si="192"/>
        <v>2</v>
      </c>
      <c r="E1279" s="152">
        <v>2</v>
      </c>
      <c r="F1279" s="153">
        <v>240.42</v>
      </c>
      <c r="G1279" s="154">
        <v>207.767</v>
      </c>
      <c r="H1279" s="154">
        <v>1101.7370000000001</v>
      </c>
      <c r="I1279" s="154">
        <v>80.930000000000007</v>
      </c>
      <c r="J1279" s="151">
        <v>0</v>
      </c>
      <c r="K1279" s="149">
        <f t="shared" si="193"/>
        <v>1630.854</v>
      </c>
      <c r="L1279" s="148">
        <v>116.95399999999999</v>
      </c>
      <c r="M1279" s="148">
        <v>57.526000000000003</v>
      </c>
      <c r="N1279" s="148">
        <v>374.31400000000002</v>
      </c>
      <c r="O1279" s="148">
        <v>24.082999999999998</v>
      </c>
      <c r="P1279" s="148">
        <v>0</v>
      </c>
      <c r="Q1279" s="21">
        <f t="shared" si="194"/>
        <v>327.82206199999996</v>
      </c>
      <c r="R1279" s="21">
        <f t="shared" si="195"/>
        <v>183.91062200000002</v>
      </c>
      <c r="S1279" s="21">
        <f t="shared" si="196"/>
        <v>730.2866140000001</v>
      </c>
      <c r="T1279" s="21">
        <f t="shared" si="197"/>
        <v>76.487607999999994</v>
      </c>
      <c r="U1279" s="22">
        <f t="shared" si="198"/>
        <v>1318.5069060000001</v>
      </c>
      <c r="V1279" s="39">
        <f t="shared" si="199"/>
        <v>0.80847636023825553</v>
      </c>
    </row>
    <row r="1280" spans="1:22">
      <c r="A1280">
        <v>1275</v>
      </c>
      <c r="B1280" s="155">
        <f t="shared" si="200"/>
        <v>41328</v>
      </c>
      <c r="C1280" s="148">
        <f t="shared" si="191"/>
        <v>2013</v>
      </c>
      <c r="D1280" s="148">
        <f t="shared" si="192"/>
        <v>2</v>
      </c>
      <c r="E1280" s="152">
        <v>3</v>
      </c>
      <c r="F1280" s="153">
        <v>244.2</v>
      </c>
      <c r="G1280" s="154">
        <v>207.61799999999999</v>
      </c>
      <c r="H1280" s="154">
        <v>776.47799999999995</v>
      </c>
      <c r="I1280" s="154">
        <v>74.686999999999998</v>
      </c>
      <c r="J1280" s="151">
        <v>0</v>
      </c>
      <c r="K1280" s="149">
        <f t="shared" si="193"/>
        <v>1302.9829999999997</v>
      </c>
      <c r="L1280" s="148">
        <v>118.755</v>
      </c>
      <c r="M1280" s="148">
        <v>57.487000000000002</v>
      </c>
      <c r="N1280" s="148">
        <v>254.14</v>
      </c>
      <c r="O1280" s="148">
        <v>22.460999999999999</v>
      </c>
      <c r="P1280" s="148">
        <v>0</v>
      </c>
      <c r="Q1280" s="21">
        <f t="shared" si="194"/>
        <v>332.87026499999996</v>
      </c>
      <c r="R1280" s="21">
        <f t="shared" si="195"/>
        <v>183.78593900000001</v>
      </c>
      <c r="S1280" s="21">
        <f t="shared" si="196"/>
        <v>495.82713999999999</v>
      </c>
      <c r="T1280" s="21">
        <f t="shared" si="197"/>
        <v>71.336135999999996</v>
      </c>
      <c r="U1280" s="22">
        <f t="shared" si="198"/>
        <v>1083.8194799999999</v>
      </c>
      <c r="V1280" s="39">
        <f t="shared" si="199"/>
        <v>0.83179863436437784</v>
      </c>
    </row>
    <row r="1281" spans="1:22">
      <c r="A1281">
        <v>1276</v>
      </c>
      <c r="B1281" s="155">
        <f t="shared" si="200"/>
        <v>41328</v>
      </c>
      <c r="C1281" s="148">
        <f t="shared" si="191"/>
        <v>2013</v>
      </c>
      <c r="D1281" s="148">
        <f t="shared" si="192"/>
        <v>2</v>
      </c>
      <c r="E1281" s="152">
        <v>4</v>
      </c>
      <c r="F1281" s="153">
        <v>250.32</v>
      </c>
      <c r="G1281" s="154">
        <v>195.02799999999999</v>
      </c>
      <c r="H1281" s="154">
        <v>972.40200000000004</v>
      </c>
      <c r="I1281" s="154">
        <v>72.683999999999997</v>
      </c>
      <c r="J1281" s="151">
        <v>0</v>
      </c>
      <c r="K1281" s="149">
        <f t="shared" si="193"/>
        <v>1490.434</v>
      </c>
      <c r="L1281" s="148">
        <v>121.715</v>
      </c>
      <c r="M1281" s="148">
        <v>54.771000000000001</v>
      </c>
      <c r="N1281" s="148">
        <v>321.17500000000001</v>
      </c>
      <c r="O1281" s="148">
        <v>21.942</v>
      </c>
      <c r="P1281" s="148">
        <v>0</v>
      </c>
      <c r="Q1281" s="21">
        <f t="shared" si="194"/>
        <v>341.167145</v>
      </c>
      <c r="R1281" s="21">
        <f t="shared" si="195"/>
        <v>175.10288700000001</v>
      </c>
      <c r="S1281" s="21">
        <f t="shared" si="196"/>
        <v>626.61242500000003</v>
      </c>
      <c r="T1281" s="21">
        <f t="shared" si="197"/>
        <v>69.687792000000002</v>
      </c>
      <c r="U1281" s="22">
        <f t="shared" si="198"/>
        <v>1212.5702490000001</v>
      </c>
      <c r="V1281" s="39">
        <f t="shared" si="199"/>
        <v>0.81356856392164978</v>
      </c>
    </row>
    <row r="1282" spans="1:22">
      <c r="A1282">
        <v>1277</v>
      </c>
      <c r="B1282" s="155">
        <f t="shared" si="200"/>
        <v>41328</v>
      </c>
      <c r="C1282" s="148">
        <f t="shared" si="191"/>
        <v>2013</v>
      </c>
      <c r="D1282" s="148">
        <f t="shared" si="192"/>
        <v>2</v>
      </c>
      <c r="E1282" s="152">
        <v>5</v>
      </c>
      <c r="F1282" s="153">
        <v>250.2</v>
      </c>
      <c r="G1282" s="154">
        <v>179.001</v>
      </c>
      <c r="H1282" s="154">
        <v>966.54</v>
      </c>
      <c r="I1282" s="154">
        <v>62.451999999999998</v>
      </c>
      <c r="J1282" s="151">
        <v>0</v>
      </c>
      <c r="K1282" s="149">
        <f t="shared" si="193"/>
        <v>1458.193</v>
      </c>
      <c r="L1282" s="148">
        <v>121.114</v>
      </c>
      <c r="M1282" s="148">
        <v>51.430999999999997</v>
      </c>
      <c r="N1282" s="148">
        <v>319.36</v>
      </c>
      <c r="O1282" s="148">
        <v>17.41</v>
      </c>
      <c r="P1282" s="148">
        <v>0</v>
      </c>
      <c r="Q1282" s="21">
        <f t="shared" si="194"/>
        <v>339.48254200000002</v>
      </c>
      <c r="R1282" s="21">
        <f t="shared" si="195"/>
        <v>164.42490699999999</v>
      </c>
      <c r="S1282" s="21">
        <f t="shared" si="196"/>
        <v>623.07136000000003</v>
      </c>
      <c r="T1282" s="21">
        <f t="shared" si="197"/>
        <v>55.294160000000005</v>
      </c>
      <c r="U1282" s="22">
        <f t="shared" si="198"/>
        <v>1182.2729690000001</v>
      </c>
      <c r="V1282" s="39">
        <f t="shared" si="199"/>
        <v>0.81077948460869043</v>
      </c>
    </row>
    <row r="1283" spans="1:22">
      <c r="A1283">
        <v>1278</v>
      </c>
      <c r="B1283" s="155">
        <f t="shared" si="200"/>
        <v>41328</v>
      </c>
      <c r="C1283" s="148">
        <f t="shared" si="191"/>
        <v>2013</v>
      </c>
      <c r="D1283" s="148">
        <f t="shared" si="192"/>
        <v>2</v>
      </c>
      <c r="E1283" s="152">
        <v>6</v>
      </c>
      <c r="F1283" s="153">
        <v>208.096</v>
      </c>
      <c r="G1283" s="154">
        <v>178.59800000000001</v>
      </c>
      <c r="H1283" s="154">
        <v>945.154</v>
      </c>
      <c r="I1283" s="154">
        <v>51.564</v>
      </c>
      <c r="J1283" s="151">
        <v>0</v>
      </c>
      <c r="K1283" s="149">
        <f t="shared" si="193"/>
        <v>1383.412</v>
      </c>
      <c r="L1283" s="148">
        <v>100.813</v>
      </c>
      <c r="M1283" s="148">
        <v>51.35</v>
      </c>
      <c r="N1283" s="148">
        <v>307.24400000000003</v>
      </c>
      <c r="O1283" s="148">
        <v>13.384</v>
      </c>
      <c r="P1283" s="148">
        <v>0</v>
      </c>
      <c r="Q1283" s="21">
        <f t="shared" si="194"/>
        <v>282.57883900000002</v>
      </c>
      <c r="R1283" s="21">
        <f t="shared" si="195"/>
        <v>164.16595000000001</v>
      </c>
      <c r="S1283" s="21">
        <f t="shared" si="196"/>
        <v>599.43304400000011</v>
      </c>
      <c r="T1283" s="21">
        <f t="shared" si="197"/>
        <v>42.507584000000001</v>
      </c>
      <c r="U1283" s="22">
        <f t="shared" si="198"/>
        <v>1088.6854170000001</v>
      </c>
      <c r="V1283" s="39">
        <f t="shared" si="199"/>
        <v>0.78695675402555432</v>
      </c>
    </row>
    <row r="1284" spans="1:22">
      <c r="A1284">
        <v>1279</v>
      </c>
      <c r="B1284" s="155">
        <f t="shared" si="200"/>
        <v>41328</v>
      </c>
      <c r="C1284" s="148">
        <f t="shared" si="191"/>
        <v>2013</v>
      </c>
      <c r="D1284" s="148">
        <f t="shared" si="192"/>
        <v>2</v>
      </c>
      <c r="E1284" s="152">
        <v>7</v>
      </c>
      <c r="F1284" s="153">
        <v>212.357</v>
      </c>
      <c r="G1284" s="154">
        <v>175.18799999999999</v>
      </c>
      <c r="H1284" s="154">
        <v>923.12400000000002</v>
      </c>
      <c r="I1284" s="154">
        <v>45.636000000000003</v>
      </c>
      <c r="J1284" s="151">
        <v>0</v>
      </c>
      <c r="K1284" s="149">
        <f t="shared" si="193"/>
        <v>1356.3049999999998</v>
      </c>
      <c r="L1284" s="148">
        <v>104.179</v>
      </c>
      <c r="M1284" s="148">
        <v>50.948999999999998</v>
      </c>
      <c r="N1284" s="148">
        <v>301.303</v>
      </c>
      <c r="O1284" s="148">
        <v>11.813000000000001</v>
      </c>
      <c r="P1284" s="148">
        <v>0</v>
      </c>
      <c r="Q1284" s="21">
        <f t="shared" si="194"/>
        <v>292.01373699999999</v>
      </c>
      <c r="R1284" s="21">
        <f t="shared" si="195"/>
        <v>162.88395299999999</v>
      </c>
      <c r="S1284" s="21">
        <f t="shared" si="196"/>
        <v>587.84215300000005</v>
      </c>
      <c r="T1284" s="21">
        <f t="shared" si="197"/>
        <v>37.518088000000006</v>
      </c>
      <c r="U1284" s="22">
        <f t="shared" si="198"/>
        <v>1080.2579310000001</v>
      </c>
      <c r="V1284" s="39">
        <f t="shared" si="199"/>
        <v>0.79647124429977045</v>
      </c>
    </row>
    <row r="1285" spans="1:22">
      <c r="A1285">
        <v>1280</v>
      </c>
      <c r="B1285" s="155">
        <f t="shared" si="200"/>
        <v>41328</v>
      </c>
      <c r="C1285" s="148">
        <f t="shared" si="191"/>
        <v>2013</v>
      </c>
      <c r="D1285" s="148">
        <f t="shared" si="192"/>
        <v>2</v>
      </c>
      <c r="E1285" s="152">
        <v>8</v>
      </c>
      <c r="F1285" s="153">
        <v>216.86600000000001</v>
      </c>
      <c r="G1285" s="154">
        <v>174.57599999999999</v>
      </c>
      <c r="H1285" s="154">
        <v>741.11699999999996</v>
      </c>
      <c r="I1285" s="154">
        <v>46.046999999999997</v>
      </c>
      <c r="J1285" s="151">
        <v>0</v>
      </c>
      <c r="K1285" s="149">
        <f t="shared" si="193"/>
        <v>1178.606</v>
      </c>
      <c r="L1285" s="148">
        <v>105.366</v>
      </c>
      <c r="M1285" s="148">
        <v>50.832000000000001</v>
      </c>
      <c r="N1285" s="148">
        <v>250.548</v>
      </c>
      <c r="O1285" s="148">
        <v>11.914999999999999</v>
      </c>
      <c r="P1285" s="148">
        <v>0</v>
      </c>
      <c r="Q1285" s="21">
        <f t="shared" si="194"/>
        <v>295.34089799999998</v>
      </c>
      <c r="R1285" s="21">
        <f t="shared" si="195"/>
        <v>162.50990400000001</v>
      </c>
      <c r="S1285" s="21">
        <f t="shared" si="196"/>
        <v>488.81914800000004</v>
      </c>
      <c r="T1285" s="21">
        <f t="shared" si="197"/>
        <v>37.842039999999997</v>
      </c>
      <c r="U1285" s="22">
        <f t="shared" si="198"/>
        <v>984.51198999999997</v>
      </c>
      <c r="V1285" s="39">
        <f t="shared" si="199"/>
        <v>0.83531900397588332</v>
      </c>
    </row>
    <row r="1286" spans="1:22">
      <c r="A1286">
        <v>1281</v>
      </c>
      <c r="B1286" s="155">
        <f t="shared" si="200"/>
        <v>41328</v>
      </c>
      <c r="C1286" s="148">
        <f t="shared" si="191"/>
        <v>2013</v>
      </c>
      <c r="D1286" s="148">
        <f t="shared" si="192"/>
        <v>2</v>
      </c>
      <c r="E1286" s="152">
        <v>9</v>
      </c>
      <c r="F1286" s="153">
        <v>201.76900000000001</v>
      </c>
      <c r="G1286" s="154">
        <v>169.39599999999999</v>
      </c>
      <c r="H1286" s="154">
        <v>892.29700000000003</v>
      </c>
      <c r="I1286" s="154">
        <v>47.521999999999998</v>
      </c>
      <c r="J1286" s="151">
        <v>0</v>
      </c>
      <c r="K1286" s="149">
        <f t="shared" si="193"/>
        <v>1310.9839999999999</v>
      </c>
      <c r="L1286" s="148">
        <v>98.168000000000006</v>
      </c>
      <c r="M1286" s="148">
        <v>49.551000000000002</v>
      </c>
      <c r="N1286" s="148">
        <v>292.86500000000001</v>
      </c>
      <c r="O1286" s="148">
        <v>12.221</v>
      </c>
      <c r="P1286" s="148">
        <v>0</v>
      </c>
      <c r="Q1286" s="21">
        <f t="shared" si="194"/>
        <v>275.16490400000004</v>
      </c>
      <c r="R1286" s="21">
        <f t="shared" si="195"/>
        <v>158.414547</v>
      </c>
      <c r="S1286" s="21">
        <f t="shared" si="196"/>
        <v>571.37961500000006</v>
      </c>
      <c r="T1286" s="21">
        <f t="shared" si="197"/>
        <v>38.813896</v>
      </c>
      <c r="U1286" s="22">
        <f t="shared" si="198"/>
        <v>1043.772962</v>
      </c>
      <c r="V1286" s="39">
        <f t="shared" si="199"/>
        <v>0.7961752103763281</v>
      </c>
    </row>
    <row r="1287" spans="1:22">
      <c r="A1287">
        <v>1282</v>
      </c>
      <c r="B1287" s="155">
        <f t="shared" si="200"/>
        <v>41328</v>
      </c>
      <c r="C1287" s="148">
        <f t="shared" ref="C1287:C1350" si="201">YEAR(B1287)</f>
        <v>2013</v>
      </c>
      <c r="D1287" s="148">
        <f t="shared" ref="D1287:D1350" si="202">MONTH(B1287)</f>
        <v>2</v>
      </c>
      <c r="E1287" s="152">
        <v>10</v>
      </c>
      <c r="F1287" s="153">
        <v>183.745</v>
      </c>
      <c r="G1287" s="154">
        <v>170.95099999999999</v>
      </c>
      <c r="H1287" s="154">
        <v>866.49800000000005</v>
      </c>
      <c r="I1287" s="154">
        <v>63.473999999999997</v>
      </c>
      <c r="J1287" s="151">
        <v>0</v>
      </c>
      <c r="K1287" s="149">
        <f t="shared" ref="K1287:K1350" si="203">SUM(F1287:J1287)</f>
        <v>1284.6679999999999</v>
      </c>
      <c r="L1287" s="148">
        <v>91.111000000000004</v>
      </c>
      <c r="M1287" s="148">
        <v>49.38</v>
      </c>
      <c r="N1287" s="148">
        <v>328.214</v>
      </c>
      <c r="O1287" s="148">
        <v>16.25</v>
      </c>
      <c r="P1287" s="148">
        <v>0</v>
      </c>
      <c r="Q1287" s="21">
        <f t="shared" ref="Q1287:Q1350" si="204">+$Q$2*L1287</f>
        <v>255.38413300000002</v>
      </c>
      <c r="R1287" s="21">
        <f t="shared" ref="R1287:R1350" si="205">+$R$2*M1287</f>
        <v>157.86786000000001</v>
      </c>
      <c r="S1287" s="21">
        <f t="shared" ref="S1287:S1350" si="206">+$S$2*N1287</f>
        <v>640.34551399999998</v>
      </c>
      <c r="T1287" s="21">
        <f t="shared" ref="T1287:T1350" si="207">+$T$2*O1287</f>
        <v>51.61</v>
      </c>
      <c r="U1287" s="22">
        <f t="shared" ref="U1287:U1350" si="208">SUM(Q1287:T1287)</f>
        <v>1105.2075069999999</v>
      </c>
      <c r="V1287" s="39">
        <f t="shared" ref="V1287:V1350" si="209">+U1287/K1287</f>
        <v>0.86030593663109844</v>
      </c>
    </row>
    <row r="1288" spans="1:22">
      <c r="A1288">
        <v>1283</v>
      </c>
      <c r="B1288" s="155">
        <f t="shared" si="200"/>
        <v>41328</v>
      </c>
      <c r="C1288" s="148">
        <f t="shared" si="201"/>
        <v>2013</v>
      </c>
      <c r="D1288" s="148">
        <f t="shared" si="202"/>
        <v>2</v>
      </c>
      <c r="E1288" s="152">
        <v>11</v>
      </c>
      <c r="F1288" s="153">
        <v>170.00299999999999</v>
      </c>
      <c r="G1288" s="154">
        <v>192.37200000000001</v>
      </c>
      <c r="H1288" s="154">
        <v>948.05</v>
      </c>
      <c r="I1288" s="154">
        <v>76.055000000000007</v>
      </c>
      <c r="J1288" s="151">
        <v>0</v>
      </c>
      <c r="K1288" s="149">
        <f t="shared" si="203"/>
        <v>1386.48</v>
      </c>
      <c r="L1288" s="148">
        <v>84.563000000000002</v>
      </c>
      <c r="M1288" s="148">
        <v>54.165999999999997</v>
      </c>
      <c r="N1288" s="148">
        <v>339.59800000000001</v>
      </c>
      <c r="O1288" s="148">
        <v>19.521000000000001</v>
      </c>
      <c r="P1288" s="148">
        <v>0</v>
      </c>
      <c r="Q1288" s="21">
        <f t="shared" si="204"/>
        <v>237.030089</v>
      </c>
      <c r="R1288" s="21">
        <f t="shared" si="205"/>
        <v>173.168702</v>
      </c>
      <c r="S1288" s="21">
        <f t="shared" si="206"/>
        <v>662.55569800000001</v>
      </c>
      <c r="T1288" s="21">
        <f t="shared" si="207"/>
        <v>61.998696000000002</v>
      </c>
      <c r="U1288" s="22">
        <f t="shared" si="208"/>
        <v>1134.753185</v>
      </c>
      <c r="V1288" s="39">
        <f t="shared" si="209"/>
        <v>0.8184417986555883</v>
      </c>
    </row>
    <row r="1289" spans="1:22">
      <c r="A1289">
        <v>1284</v>
      </c>
      <c r="B1289" s="155">
        <f t="shared" si="200"/>
        <v>41328</v>
      </c>
      <c r="C1289" s="148">
        <f t="shared" si="201"/>
        <v>2013</v>
      </c>
      <c r="D1289" s="148">
        <f t="shared" si="202"/>
        <v>2</v>
      </c>
      <c r="E1289" s="152">
        <v>12</v>
      </c>
      <c r="F1289" s="153">
        <v>178.28</v>
      </c>
      <c r="G1289" s="154">
        <v>198.98500000000001</v>
      </c>
      <c r="H1289" s="154">
        <v>931.93700000000001</v>
      </c>
      <c r="I1289" s="154">
        <v>85.646000000000001</v>
      </c>
      <c r="J1289" s="151">
        <v>0</v>
      </c>
      <c r="K1289" s="149">
        <f t="shared" si="203"/>
        <v>1394.848</v>
      </c>
      <c r="L1289" s="148">
        <v>88.888999999999996</v>
      </c>
      <c r="M1289" s="148">
        <v>55.682000000000002</v>
      </c>
      <c r="N1289" s="148">
        <v>337.74700000000001</v>
      </c>
      <c r="O1289" s="148">
        <v>22.114999999999998</v>
      </c>
      <c r="P1289" s="148">
        <v>0</v>
      </c>
      <c r="Q1289" s="21">
        <f t="shared" si="204"/>
        <v>249.15586699999997</v>
      </c>
      <c r="R1289" s="21">
        <f t="shared" si="205"/>
        <v>178.015354</v>
      </c>
      <c r="S1289" s="21">
        <f t="shared" si="206"/>
        <v>658.94439700000009</v>
      </c>
      <c r="T1289" s="21">
        <f t="shared" si="207"/>
        <v>70.23724</v>
      </c>
      <c r="U1289" s="22">
        <f t="shared" si="208"/>
        <v>1156.352858</v>
      </c>
      <c r="V1289" s="39">
        <f t="shared" si="209"/>
        <v>0.82901711010805479</v>
      </c>
    </row>
    <row r="1290" spans="1:22">
      <c r="A1290">
        <v>1285</v>
      </c>
      <c r="B1290" s="155">
        <f t="shared" si="200"/>
        <v>41328</v>
      </c>
      <c r="C1290" s="148">
        <f t="shared" si="201"/>
        <v>2013</v>
      </c>
      <c r="D1290" s="148">
        <f t="shared" si="202"/>
        <v>2</v>
      </c>
      <c r="E1290" s="152">
        <v>13</v>
      </c>
      <c r="F1290" s="153">
        <v>178.23099999999999</v>
      </c>
      <c r="G1290" s="154">
        <v>198.73599999999999</v>
      </c>
      <c r="H1290" s="154">
        <v>999.83100000000002</v>
      </c>
      <c r="I1290" s="154">
        <v>96.528000000000006</v>
      </c>
      <c r="J1290" s="151">
        <v>0</v>
      </c>
      <c r="K1290" s="149">
        <f t="shared" si="203"/>
        <v>1473.326</v>
      </c>
      <c r="L1290" s="148">
        <v>88.888999999999996</v>
      </c>
      <c r="M1290" s="148">
        <v>55.65</v>
      </c>
      <c r="N1290" s="148">
        <v>351.30200000000002</v>
      </c>
      <c r="O1290" s="148">
        <v>24.954999999999998</v>
      </c>
      <c r="P1290" s="148">
        <v>0</v>
      </c>
      <c r="Q1290" s="21">
        <f t="shared" si="204"/>
        <v>249.15586699999997</v>
      </c>
      <c r="R1290" s="21">
        <f t="shared" si="205"/>
        <v>177.91305</v>
      </c>
      <c r="S1290" s="21">
        <f t="shared" si="206"/>
        <v>685.39020200000004</v>
      </c>
      <c r="T1290" s="21">
        <f t="shared" si="207"/>
        <v>79.257080000000002</v>
      </c>
      <c r="U1290" s="22">
        <f t="shared" si="208"/>
        <v>1191.7161990000002</v>
      </c>
      <c r="V1290" s="39">
        <f t="shared" si="209"/>
        <v>0.8088611746483807</v>
      </c>
    </row>
    <row r="1291" spans="1:22">
      <c r="A1291">
        <v>1286</v>
      </c>
      <c r="B1291" s="155">
        <f t="shared" si="200"/>
        <v>41328</v>
      </c>
      <c r="C1291" s="148">
        <f t="shared" si="201"/>
        <v>2013</v>
      </c>
      <c r="D1291" s="148">
        <f t="shared" si="202"/>
        <v>2</v>
      </c>
      <c r="E1291" s="152">
        <v>14</v>
      </c>
      <c r="F1291" s="153">
        <v>180.47200000000001</v>
      </c>
      <c r="G1291" s="154">
        <v>199.244</v>
      </c>
      <c r="H1291" s="154">
        <v>1065.086</v>
      </c>
      <c r="I1291" s="154">
        <v>106.93300000000001</v>
      </c>
      <c r="J1291" s="151">
        <v>0</v>
      </c>
      <c r="K1291" s="149">
        <f t="shared" si="203"/>
        <v>1551.7350000000001</v>
      </c>
      <c r="L1291" s="148">
        <v>89.781000000000006</v>
      </c>
      <c r="M1291" s="148">
        <v>55.761000000000003</v>
      </c>
      <c r="N1291" s="148">
        <v>369.02699999999999</v>
      </c>
      <c r="O1291" s="148">
        <v>27.669</v>
      </c>
      <c r="P1291" s="148">
        <v>0</v>
      </c>
      <c r="Q1291" s="21">
        <f t="shared" si="204"/>
        <v>251.65614300000001</v>
      </c>
      <c r="R1291" s="21">
        <f t="shared" si="205"/>
        <v>178.26791700000001</v>
      </c>
      <c r="S1291" s="21">
        <f t="shared" si="206"/>
        <v>719.971677</v>
      </c>
      <c r="T1291" s="21">
        <f t="shared" si="207"/>
        <v>87.876744000000002</v>
      </c>
      <c r="U1291" s="22">
        <f t="shared" si="208"/>
        <v>1237.772481</v>
      </c>
      <c r="V1291" s="39">
        <f t="shared" si="209"/>
        <v>0.79767001517656033</v>
      </c>
    </row>
    <row r="1292" spans="1:22">
      <c r="A1292">
        <v>1287</v>
      </c>
      <c r="B1292" s="155">
        <f t="shared" si="200"/>
        <v>41328</v>
      </c>
      <c r="C1292" s="148">
        <f t="shared" si="201"/>
        <v>2013</v>
      </c>
      <c r="D1292" s="148">
        <f t="shared" si="202"/>
        <v>2</v>
      </c>
      <c r="E1292" s="152">
        <v>15</v>
      </c>
      <c r="F1292" s="153">
        <v>173.42099999999999</v>
      </c>
      <c r="G1292" s="154">
        <v>218.72900000000001</v>
      </c>
      <c r="H1292" s="154">
        <v>930.61500000000001</v>
      </c>
      <c r="I1292" s="154">
        <v>122.773</v>
      </c>
      <c r="J1292" s="151">
        <v>0</v>
      </c>
      <c r="K1292" s="149">
        <f t="shared" si="203"/>
        <v>1445.5379999999998</v>
      </c>
      <c r="L1292" s="148">
        <v>86.278000000000006</v>
      </c>
      <c r="M1292" s="148">
        <v>60.271000000000001</v>
      </c>
      <c r="N1292" s="148">
        <v>328.28100000000001</v>
      </c>
      <c r="O1292" s="148">
        <v>31.792999999999999</v>
      </c>
      <c r="P1292" s="148">
        <v>0</v>
      </c>
      <c r="Q1292" s="21">
        <f t="shared" si="204"/>
        <v>241.83723400000002</v>
      </c>
      <c r="R1292" s="21">
        <f t="shared" si="205"/>
        <v>192.686387</v>
      </c>
      <c r="S1292" s="21">
        <f t="shared" si="206"/>
        <v>640.47623099999998</v>
      </c>
      <c r="T1292" s="21">
        <f t="shared" si="207"/>
        <v>100.974568</v>
      </c>
      <c r="U1292" s="22">
        <f t="shared" si="208"/>
        <v>1175.97442</v>
      </c>
      <c r="V1292" s="39">
        <f t="shared" si="209"/>
        <v>0.81352023952327801</v>
      </c>
    </row>
    <row r="1293" spans="1:22">
      <c r="A1293">
        <v>1288</v>
      </c>
      <c r="B1293" s="155">
        <f t="shared" si="200"/>
        <v>41328</v>
      </c>
      <c r="C1293" s="148">
        <f t="shared" si="201"/>
        <v>2013</v>
      </c>
      <c r="D1293" s="148">
        <f t="shared" si="202"/>
        <v>2</v>
      </c>
      <c r="E1293" s="152">
        <v>16</v>
      </c>
      <c r="F1293" s="153">
        <v>173.1</v>
      </c>
      <c r="G1293" s="154">
        <v>219.97300000000001</v>
      </c>
      <c r="H1293" s="154">
        <v>996.07799999999997</v>
      </c>
      <c r="I1293" s="154">
        <v>130.529</v>
      </c>
      <c r="J1293" s="151">
        <v>0</v>
      </c>
      <c r="K1293" s="149">
        <f t="shared" si="203"/>
        <v>1519.6799999999998</v>
      </c>
      <c r="L1293" s="148">
        <v>86.320999999999998</v>
      </c>
      <c r="M1293" s="148">
        <v>60.546999999999997</v>
      </c>
      <c r="N1293" s="148">
        <v>342.69499999999999</v>
      </c>
      <c r="O1293" s="148">
        <v>33.798000000000002</v>
      </c>
      <c r="P1293" s="148">
        <v>0</v>
      </c>
      <c r="Q1293" s="21">
        <f t="shared" si="204"/>
        <v>241.957763</v>
      </c>
      <c r="R1293" s="21">
        <f t="shared" si="205"/>
        <v>193.568759</v>
      </c>
      <c r="S1293" s="21">
        <f t="shared" si="206"/>
        <v>668.59794499999998</v>
      </c>
      <c r="T1293" s="21">
        <f t="shared" si="207"/>
        <v>107.342448</v>
      </c>
      <c r="U1293" s="22">
        <f t="shared" si="208"/>
        <v>1211.4669150000002</v>
      </c>
      <c r="V1293" s="39">
        <f t="shared" si="209"/>
        <v>0.79718553577068874</v>
      </c>
    </row>
    <row r="1294" spans="1:22">
      <c r="A1294">
        <v>1289</v>
      </c>
      <c r="B1294" s="155">
        <f t="shared" si="200"/>
        <v>41328</v>
      </c>
      <c r="C1294" s="148">
        <f t="shared" si="201"/>
        <v>2013</v>
      </c>
      <c r="D1294" s="148">
        <f t="shared" si="202"/>
        <v>2</v>
      </c>
      <c r="E1294" s="152">
        <v>17</v>
      </c>
      <c r="F1294" s="153">
        <v>160.184</v>
      </c>
      <c r="G1294" s="154">
        <v>219.964</v>
      </c>
      <c r="H1294" s="154">
        <v>928.42100000000005</v>
      </c>
      <c r="I1294" s="154">
        <v>133.65100000000001</v>
      </c>
      <c r="J1294" s="151">
        <v>6.9130000000000003</v>
      </c>
      <c r="K1294" s="149">
        <f t="shared" si="203"/>
        <v>1449.133</v>
      </c>
      <c r="L1294" s="148">
        <v>80.977999999999994</v>
      </c>
      <c r="M1294" s="148">
        <v>60.634999999999998</v>
      </c>
      <c r="N1294" s="148">
        <v>320.05200000000002</v>
      </c>
      <c r="O1294" s="148">
        <v>34.701999999999998</v>
      </c>
      <c r="P1294" s="148">
        <v>2.8980000000000001</v>
      </c>
      <c r="Q1294" s="21">
        <f t="shared" si="204"/>
        <v>226.98133399999998</v>
      </c>
      <c r="R1294" s="21">
        <f t="shared" si="205"/>
        <v>193.85009500000001</v>
      </c>
      <c r="S1294" s="21">
        <f t="shared" si="206"/>
        <v>624.42145200000004</v>
      </c>
      <c r="T1294" s="21">
        <f t="shared" si="207"/>
        <v>110.21355199999999</v>
      </c>
      <c r="U1294" s="22">
        <f t="shared" si="208"/>
        <v>1155.4664329999998</v>
      </c>
      <c r="V1294" s="39">
        <f t="shared" si="209"/>
        <v>0.79735016247645996</v>
      </c>
    </row>
    <row r="1295" spans="1:22">
      <c r="A1295">
        <v>1290</v>
      </c>
      <c r="B1295" s="155">
        <f t="shared" si="200"/>
        <v>41328</v>
      </c>
      <c r="C1295" s="148">
        <f t="shared" si="201"/>
        <v>2013</v>
      </c>
      <c r="D1295" s="148">
        <f t="shared" si="202"/>
        <v>2</v>
      </c>
      <c r="E1295" s="152">
        <v>18</v>
      </c>
      <c r="F1295" s="153">
        <v>160.905</v>
      </c>
      <c r="G1295" s="154">
        <v>220.58600000000001</v>
      </c>
      <c r="H1295" s="154">
        <v>979.76499999999999</v>
      </c>
      <c r="I1295" s="154">
        <v>133.39699999999999</v>
      </c>
      <c r="J1295" s="151">
        <v>7.6609999999999996</v>
      </c>
      <c r="K1295" s="149">
        <f t="shared" si="203"/>
        <v>1502.3139999999999</v>
      </c>
      <c r="L1295" s="148">
        <v>82.021000000000001</v>
      </c>
      <c r="M1295" s="148">
        <v>60.747999999999998</v>
      </c>
      <c r="N1295" s="148">
        <v>354.05099999999999</v>
      </c>
      <c r="O1295" s="148">
        <v>34.630000000000003</v>
      </c>
      <c r="P1295" s="148">
        <v>2.8980000000000001</v>
      </c>
      <c r="Q1295" s="21">
        <f t="shared" si="204"/>
        <v>229.90486300000001</v>
      </c>
      <c r="R1295" s="21">
        <f t="shared" si="205"/>
        <v>194.21135599999999</v>
      </c>
      <c r="S1295" s="21">
        <f t="shared" si="206"/>
        <v>690.75350100000003</v>
      </c>
      <c r="T1295" s="21">
        <f t="shared" si="207"/>
        <v>109.98488000000002</v>
      </c>
      <c r="U1295" s="22">
        <f t="shared" si="208"/>
        <v>1224.8546000000001</v>
      </c>
      <c r="V1295" s="39">
        <f t="shared" si="209"/>
        <v>0.81531197872082684</v>
      </c>
    </row>
    <row r="1296" spans="1:22">
      <c r="A1296">
        <v>1291</v>
      </c>
      <c r="B1296" s="155">
        <f t="shared" si="200"/>
        <v>41328</v>
      </c>
      <c r="C1296" s="148">
        <f t="shared" si="201"/>
        <v>2013</v>
      </c>
      <c r="D1296" s="148">
        <f t="shared" si="202"/>
        <v>2</v>
      </c>
      <c r="E1296" s="152">
        <v>19</v>
      </c>
      <c r="F1296" s="153">
        <v>207.714</v>
      </c>
      <c r="G1296" s="154">
        <v>220.19800000000001</v>
      </c>
      <c r="H1296" s="154">
        <v>897.56200000000001</v>
      </c>
      <c r="I1296" s="154">
        <v>129.369</v>
      </c>
      <c r="J1296" s="151">
        <v>7.7130000000000001</v>
      </c>
      <c r="K1296" s="149">
        <f t="shared" si="203"/>
        <v>1462.556</v>
      </c>
      <c r="L1296" s="148">
        <v>103.098</v>
      </c>
      <c r="M1296" s="148">
        <v>60.613999999999997</v>
      </c>
      <c r="N1296" s="148">
        <v>338.41699999999997</v>
      </c>
      <c r="O1296" s="148">
        <v>33.609000000000002</v>
      </c>
      <c r="P1296" s="148">
        <v>3.3090000000000002</v>
      </c>
      <c r="Q1296" s="21">
        <f t="shared" si="204"/>
        <v>288.98369400000001</v>
      </c>
      <c r="R1296" s="21">
        <f t="shared" si="205"/>
        <v>193.78295800000001</v>
      </c>
      <c r="S1296" s="21">
        <f t="shared" si="206"/>
        <v>660.25156700000002</v>
      </c>
      <c r="T1296" s="21">
        <f t="shared" si="207"/>
        <v>106.74218400000001</v>
      </c>
      <c r="U1296" s="22">
        <f t="shared" si="208"/>
        <v>1249.760403</v>
      </c>
      <c r="V1296" s="39">
        <f t="shared" si="209"/>
        <v>0.85450430821110435</v>
      </c>
    </row>
    <row r="1297" spans="1:22">
      <c r="A1297">
        <v>1292</v>
      </c>
      <c r="B1297" s="155">
        <f t="shared" si="200"/>
        <v>41328</v>
      </c>
      <c r="C1297" s="148">
        <f t="shared" si="201"/>
        <v>2013</v>
      </c>
      <c r="D1297" s="148">
        <f t="shared" si="202"/>
        <v>2</v>
      </c>
      <c r="E1297" s="152">
        <v>20</v>
      </c>
      <c r="F1297" s="153">
        <v>222.12</v>
      </c>
      <c r="G1297" s="154">
        <v>219.72300000000001</v>
      </c>
      <c r="H1297" s="154">
        <v>889.08399999999995</v>
      </c>
      <c r="I1297" s="154">
        <v>162.14099999999999</v>
      </c>
      <c r="J1297" s="151">
        <v>7.851</v>
      </c>
      <c r="K1297" s="149">
        <f t="shared" si="203"/>
        <v>1500.9190000000001</v>
      </c>
      <c r="L1297" s="148">
        <v>109.447</v>
      </c>
      <c r="M1297" s="148">
        <v>60.491</v>
      </c>
      <c r="N1297" s="148">
        <v>341.714</v>
      </c>
      <c r="O1297" s="148">
        <v>43.954999999999998</v>
      </c>
      <c r="P1297" s="148">
        <v>3.3090000000000002</v>
      </c>
      <c r="Q1297" s="21">
        <f t="shared" si="204"/>
        <v>306.77994100000001</v>
      </c>
      <c r="R1297" s="21">
        <f t="shared" si="205"/>
        <v>193.38972699999999</v>
      </c>
      <c r="S1297" s="21">
        <f t="shared" si="206"/>
        <v>666.68401400000005</v>
      </c>
      <c r="T1297" s="21">
        <f t="shared" si="207"/>
        <v>139.60108</v>
      </c>
      <c r="U1297" s="22">
        <f t="shared" si="208"/>
        <v>1306.4547619999998</v>
      </c>
      <c r="V1297" s="39">
        <f t="shared" si="209"/>
        <v>0.87043655387132801</v>
      </c>
    </row>
    <row r="1298" spans="1:22">
      <c r="A1298">
        <v>1293</v>
      </c>
      <c r="B1298" s="155">
        <f t="shared" si="200"/>
        <v>41328</v>
      </c>
      <c r="C1298" s="148">
        <f t="shared" si="201"/>
        <v>2013</v>
      </c>
      <c r="D1298" s="148">
        <f t="shared" si="202"/>
        <v>2</v>
      </c>
      <c r="E1298" s="152">
        <v>21</v>
      </c>
      <c r="F1298" s="153">
        <v>230.22</v>
      </c>
      <c r="G1298" s="154">
        <v>219.822</v>
      </c>
      <c r="H1298" s="154">
        <v>1004.99</v>
      </c>
      <c r="I1298" s="154">
        <v>181.47499999999999</v>
      </c>
      <c r="J1298" s="151">
        <v>7.9130000000000003</v>
      </c>
      <c r="K1298" s="149">
        <f t="shared" si="203"/>
        <v>1644.42</v>
      </c>
      <c r="L1298" s="148">
        <v>113.40900000000001</v>
      </c>
      <c r="M1298" s="148">
        <v>60.53</v>
      </c>
      <c r="N1298" s="148">
        <v>367.04599999999999</v>
      </c>
      <c r="O1298" s="148">
        <v>50.454000000000001</v>
      </c>
      <c r="P1298" s="148">
        <v>3.3090000000000002</v>
      </c>
      <c r="Q1298" s="21">
        <f t="shared" si="204"/>
        <v>317.88542699999999</v>
      </c>
      <c r="R1298" s="21">
        <f t="shared" si="205"/>
        <v>193.51441</v>
      </c>
      <c r="S1298" s="21">
        <f t="shared" si="206"/>
        <v>716.10674600000004</v>
      </c>
      <c r="T1298" s="21">
        <f t="shared" si="207"/>
        <v>160.24190400000001</v>
      </c>
      <c r="U1298" s="22">
        <f t="shared" si="208"/>
        <v>1387.7484870000001</v>
      </c>
      <c r="V1298" s="39">
        <f t="shared" si="209"/>
        <v>0.84391365162184839</v>
      </c>
    </row>
    <row r="1299" spans="1:22">
      <c r="A1299">
        <v>1294</v>
      </c>
      <c r="B1299" s="155">
        <f t="shared" si="200"/>
        <v>41328</v>
      </c>
      <c r="C1299" s="148">
        <f t="shared" si="201"/>
        <v>2013</v>
      </c>
      <c r="D1299" s="148">
        <f t="shared" si="202"/>
        <v>2</v>
      </c>
      <c r="E1299" s="152">
        <v>22</v>
      </c>
      <c r="F1299" s="153">
        <v>233.04</v>
      </c>
      <c r="G1299" s="154">
        <v>219.97499999999999</v>
      </c>
      <c r="H1299" s="154">
        <v>1013.878</v>
      </c>
      <c r="I1299" s="154">
        <v>187.78299999999999</v>
      </c>
      <c r="J1299" s="151">
        <v>7.984</v>
      </c>
      <c r="K1299" s="149">
        <f t="shared" si="203"/>
        <v>1662.6599999999999</v>
      </c>
      <c r="L1299" s="148">
        <v>114.678</v>
      </c>
      <c r="M1299" s="148">
        <v>60.561999999999998</v>
      </c>
      <c r="N1299" s="148">
        <v>370.52600000000001</v>
      </c>
      <c r="O1299" s="148">
        <v>51.252000000000002</v>
      </c>
      <c r="P1299" s="148">
        <v>3.3090000000000002</v>
      </c>
      <c r="Q1299" s="21">
        <f t="shared" si="204"/>
        <v>321.44243399999999</v>
      </c>
      <c r="R1299" s="21">
        <f t="shared" si="205"/>
        <v>193.616714</v>
      </c>
      <c r="S1299" s="21">
        <f t="shared" si="206"/>
        <v>722.89622600000007</v>
      </c>
      <c r="T1299" s="21">
        <f t="shared" si="207"/>
        <v>162.776352</v>
      </c>
      <c r="U1299" s="22">
        <f t="shared" si="208"/>
        <v>1400.7317260000002</v>
      </c>
      <c r="V1299" s="39">
        <f t="shared" si="209"/>
        <v>0.84246431982485914</v>
      </c>
    </row>
    <row r="1300" spans="1:22">
      <c r="A1300">
        <v>1295</v>
      </c>
      <c r="B1300" s="155">
        <f t="shared" si="200"/>
        <v>41328</v>
      </c>
      <c r="C1300" s="148">
        <f t="shared" si="201"/>
        <v>2013</v>
      </c>
      <c r="D1300" s="148">
        <f t="shared" si="202"/>
        <v>2</v>
      </c>
      <c r="E1300" s="152">
        <v>23</v>
      </c>
      <c r="F1300" s="153">
        <v>227.28</v>
      </c>
      <c r="G1300" s="154">
        <v>220.203</v>
      </c>
      <c r="H1300" s="154">
        <v>1010.831</v>
      </c>
      <c r="I1300" s="154">
        <v>210.86099999999999</v>
      </c>
      <c r="J1300" s="151">
        <v>8.1300000000000008</v>
      </c>
      <c r="K1300" s="149">
        <f t="shared" si="203"/>
        <v>1677.3050000000003</v>
      </c>
      <c r="L1300" s="148">
        <v>112.346</v>
      </c>
      <c r="M1300" s="148">
        <v>60.597000000000001</v>
      </c>
      <c r="N1300" s="148">
        <v>368.30099999999999</v>
      </c>
      <c r="O1300" s="148">
        <v>55.073</v>
      </c>
      <c r="P1300" s="148">
        <v>3.3090000000000002</v>
      </c>
      <c r="Q1300" s="21">
        <f t="shared" si="204"/>
        <v>314.90583800000002</v>
      </c>
      <c r="R1300" s="21">
        <f t="shared" si="205"/>
        <v>193.72860900000001</v>
      </c>
      <c r="S1300" s="21">
        <f t="shared" si="206"/>
        <v>718.555251</v>
      </c>
      <c r="T1300" s="21">
        <f t="shared" si="207"/>
        <v>174.91184800000002</v>
      </c>
      <c r="U1300" s="22">
        <f t="shared" si="208"/>
        <v>1402.1015460000001</v>
      </c>
      <c r="V1300" s="39">
        <f t="shared" si="209"/>
        <v>0.83592521694027022</v>
      </c>
    </row>
    <row r="1301" spans="1:22">
      <c r="A1301">
        <v>1296</v>
      </c>
      <c r="B1301" s="155">
        <f t="shared" si="200"/>
        <v>41328</v>
      </c>
      <c r="C1301" s="148">
        <f t="shared" si="201"/>
        <v>2013</v>
      </c>
      <c r="D1301" s="148">
        <f t="shared" si="202"/>
        <v>2</v>
      </c>
      <c r="E1301" s="152">
        <v>24</v>
      </c>
      <c r="F1301" s="153">
        <v>218.04</v>
      </c>
      <c r="G1301" s="154">
        <v>221.00399999999999</v>
      </c>
      <c r="H1301" s="154">
        <v>921.21500000000003</v>
      </c>
      <c r="I1301" s="154">
        <v>180.203</v>
      </c>
      <c r="J1301" s="151">
        <v>8.1929999999999996</v>
      </c>
      <c r="K1301" s="149">
        <f t="shared" si="203"/>
        <v>1548.655</v>
      </c>
      <c r="L1301" s="148">
        <v>105.77800000000001</v>
      </c>
      <c r="M1301" s="148">
        <v>60.774000000000001</v>
      </c>
      <c r="N1301" s="148">
        <v>340.88499999999999</v>
      </c>
      <c r="O1301" s="148">
        <v>46.774000000000001</v>
      </c>
      <c r="P1301" s="148">
        <v>3.3090000000000002</v>
      </c>
      <c r="Q1301" s="21">
        <f t="shared" si="204"/>
        <v>296.49573400000003</v>
      </c>
      <c r="R1301" s="21">
        <f t="shared" si="205"/>
        <v>194.294478</v>
      </c>
      <c r="S1301" s="21">
        <f t="shared" si="206"/>
        <v>665.06663500000002</v>
      </c>
      <c r="T1301" s="21">
        <f t="shared" si="207"/>
        <v>148.554224</v>
      </c>
      <c r="U1301" s="22">
        <f t="shared" si="208"/>
        <v>1304.411071</v>
      </c>
      <c r="V1301" s="39">
        <f t="shared" si="209"/>
        <v>0.84228641692307193</v>
      </c>
    </row>
    <row r="1302" spans="1:22">
      <c r="A1302">
        <v>1297</v>
      </c>
      <c r="B1302" s="155">
        <f t="shared" si="200"/>
        <v>41329</v>
      </c>
      <c r="C1302" s="148">
        <f t="shared" si="201"/>
        <v>2013</v>
      </c>
      <c r="D1302" s="148">
        <f t="shared" si="202"/>
        <v>2</v>
      </c>
      <c r="E1302" s="152">
        <v>1</v>
      </c>
      <c r="F1302" s="153">
        <v>230.64</v>
      </c>
      <c r="G1302" s="154">
        <v>221.11500000000001</v>
      </c>
      <c r="H1302" s="154">
        <v>930.53499999999997</v>
      </c>
      <c r="I1302" s="154">
        <v>136.73099999999999</v>
      </c>
      <c r="J1302" s="151">
        <v>7.0019999999999998</v>
      </c>
      <c r="K1302" s="149">
        <f t="shared" si="203"/>
        <v>1526.0229999999999</v>
      </c>
      <c r="L1302" s="148">
        <v>112.6</v>
      </c>
      <c r="M1302" s="148">
        <v>60.79</v>
      </c>
      <c r="N1302" s="148">
        <v>338.63799999999998</v>
      </c>
      <c r="O1302" s="148">
        <v>35.656999999999996</v>
      </c>
      <c r="P1302" s="148">
        <v>2.8109999999999999</v>
      </c>
      <c r="Q1302" s="21">
        <f t="shared" si="204"/>
        <v>315.61779999999999</v>
      </c>
      <c r="R1302" s="21">
        <f t="shared" si="205"/>
        <v>194.34563</v>
      </c>
      <c r="S1302" s="21">
        <f t="shared" si="206"/>
        <v>660.68273799999997</v>
      </c>
      <c r="T1302" s="21">
        <f t="shared" si="207"/>
        <v>113.24663199999999</v>
      </c>
      <c r="U1302" s="22">
        <f t="shared" si="208"/>
        <v>1283.8928000000001</v>
      </c>
      <c r="V1302" s="39">
        <f t="shared" si="209"/>
        <v>0.84133253561709109</v>
      </c>
    </row>
    <row r="1303" spans="1:22">
      <c r="A1303">
        <v>1298</v>
      </c>
      <c r="B1303" s="155">
        <f t="shared" si="200"/>
        <v>41329</v>
      </c>
      <c r="C1303" s="148">
        <f t="shared" si="201"/>
        <v>2013</v>
      </c>
      <c r="D1303" s="148">
        <f t="shared" si="202"/>
        <v>2</v>
      </c>
      <c r="E1303" s="152">
        <v>2</v>
      </c>
      <c r="F1303" s="153">
        <v>221.578</v>
      </c>
      <c r="G1303" s="154">
        <v>232.137</v>
      </c>
      <c r="H1303" s="154">
        <v>818.255</v>
      </c>
      <c r="I1303" s="154">
        <v>113.28</v>
      </c>
      <c r="J1303" s="151">
        <v>7.0970000000000004</v>
      </c>
      <c r="K1303" s="149">
        <f t="shared" si="203"/>
        <v>1392.347</v>
      </c>
      <c r="L1303" s="148">
        <v>107.95699999999999</v>
      </c>
      <c r="M1303" s="148">
        <v>63.698</v>
      </c>
      <c r="N1303" s="148">
        <v>293.375</v>
      </c>
      <c r="O1303" s="148">
        <v>29.667999999999999</v>
      </c>
      <c r="P1303" s="148">
        <v>2.8109999999999999</v>
      </c>
      <c r="Q1303" s="21">
        <f t="shared" si="204"/>
        <v>302.60347099999996</v>
      </c>
      <c r="R1303" s="21">
        <f t="shared" si="205"/>
        <v>203.642506</v>
      </c>
      <c r="S1303" s="21">
        <f t="shared" si="206"/>
        <v>572.37462500000004</v>
      </c>
      <c r="T1303" s="21">
        <f t="shared" si="207"/>
        <v>94.225567999999996</v>
      </c>
      <c r="U1303" s="22">
        <f t="shared" si="208"/>
        <v>1172.84617</v>
      </c>
      <c r="V1303" s="39">
        <f t="shared" si="209"/>
        <v>0.84235192089328315</v>
      </c>
    </row>
    <row r="1304" spans="1:22">
      <c r="A1304">
        <v>1299</v>
      </c>
      <c r="B1304" s="155">
        <f t="shared" si="200"/>
        <v>41329</v>
      </c>
      <c r="C1304" s="148">
        <f t="shared" si="201"/>
        <v>2013</v>
      </c>
      <c r="D1304" s="148">
        <f t="shared" si="202"/>
        <v>2</v>
      </c>
      <c r="E1304" s="152">
        <v>3</v>
      </c>
      <c r="F1304" s="153">
        <v>202.56</v>
      </c>
      <c r="G1304" s="154">
        <v>200.28100000000001</v>
      </c>
      <c r="H1304" s="154">
        <v>844.13599999999997</v>
      </c>
      <c r="I1304" s="154">
        <v>99.406999999999996</v>
      </c>
      <c r="J1304" s="151">
        <v>7.2169999999999996</v>
      </c>
      <c r="K1304" s="149">
        <f t="shared" si="203"/>
        <v>1353.6009999999999</v>
      </c>
      <c r="L1304" s="148">
        <v>102.258</v>
      </c>
      <c r="M1304" s="148">
        <v>55.973999999999997</v>
      </c>
      <c r="N1304" s="148">
        <v>286.97300000000001</v>
      </c>
      <c r="O1304" s="148">
        <v>26.053000000000001</v>
      </c>
      <c r="P1304" s="148">
        <v>2.456</v>
      </c>
      <c r="Q1304" s="21">
        <f t="shared" si="204"/>
        <v>286.62917399999998</v>
      </c>
      <c r="R1304" s="21">
        <f t="shared" si="205"/>
        <v>178.94887799999998</v>
      </c>
      <c r="S1304" s="21">
        <f t="shared" si="206"/>
        <v>559.88432299999999</v>
      </c>
      <c r="T1304" s="21">
        <f t="shared" si="207"/>
        <v>82.74432800000001</v>
      </c>
      <c r="U1304" s="22">
        <f t="shared" si="208"/>
        <v>1108.2067030000001</v>
      </c>
      <c r="V1304" s="39">
        <f t="shared" si="209"/>
        <v>0.81871002089980738</v>
      </c>
    </row>
    <row r="1305" spans="1:22">
      <c r="A1305">
        <v>1300</v>
      </c>
      <c r="B1305" s="155">
        <f t="shared" si="200"/>
        <v>41329</v>
      </c>
      <c r="C1305" s="148">
        <f t="shared" si="201"/>
        <v>2013</v>
      </c>
      <c r="D1305" s="148">
        <f t="shared" si="202"/>
        <v>2</v>
      </c>
      <c r="E1305" s="152">
        <v>4</v>
      </c>
      <c r="F1305" s="153">
        <v>240.48</v>
      </c>
      <c r="G1305" s="154">
        <v>200.26499999999999</v>
      </c>
      <c r="H1305" s="154">
        <v>759.78399999999999</v>
      </c>
      <c r="I1305" s="154">
        <v>64.775999999999996</v>
      </c>
      <c r="J1305" s="151">
        <v>3.0659999999999998</v>
      </c>
      <c r="K1305" s="149">
        <f t="shared" si="203"/>
        <v>1268.3710000000001</v>
      </c>
      <c r="L1305" s="148">
        <v>117.377</v>
      </c>
      <c r="M1305" s="148">
        <v>55.957999999999998</v>
      </c>
      <c r="N1305" s="148">
        <v>272.71499999999997</v>
      </c>
      <c r="O1305" s="148">
        <v>17.216000000000001</v>
      </c>
      <c r="P1305" s="148">
        <v>2.456</v>
      </c>
      <c r="Q1305" s="21">
        <f t="shared" si="204"/>
        <v>329.00773099999998</v>
      </c>
      <c r="R1305" s="21">
        <f t="shared" si="205"/>
        <v>178.89772600000001</v>
      </c>
      <c r="S1305" s="21">
        <f t="shared" si="206"/>
        <v>532.06696499999998</v>
      </c>
      <c r="T1305" s="21">
        <f t="shared" si="207"/>
        <v>54.678016000000007</v>
      </c>
      <c r="U1305" s="22">
        <f t="shared" si="208"/>
        <v>1094.6504379999999</v>
      </c>
      <c r="V1305" s="39">
        <f t="shared" si="209"/>
        <v>0.86303647592068866</v>
      </c>
    </row>
    <row r="1306" spans="1:22">
      <c r="A1306">
        <v>1301</v>
      </c>
      <c r="B1306" s="155">
        <f t="shared" si="200"/>
        <v>41329</v>
      </c>
      <c r="C1306" s="148">
        <f t="shared" si="201"/>
        <v>2013</v>
      </c>
      <c r="D1306" s="148">
        <f t="shared" si="202"/>
        <v>2</v>
      </c>
      <c r="E1306" s="152">
        <v>5</v>
      </c>
      <c r="F1306" s="153">
        <v>232.02</v>
      </c>
      <c r="G1306" s="154">
        <v>200.256</v>
      </c>
      <c r="H1306" s="154">
        <v>841.14599999999996</v>
      </c>
      <c r="I1306" s="154">
        <v>63.51</v>
      </c>
      <c r="J1306" s="151">
        <v>0</v>
      </c>
      <c r="K1306" s="149">
        <f t="shared" si="203"/>
        <v>1336.932</v>
      </c>
      <c r="L1306" s="148">
        <v>111.833</v>
      </c>
      <c r="M1306" s="148">
        <v>55.957000000000001</v>
      </c>
      <c r="N1306" s="148">
        <v>284.18599999999998</v>
      </c>
      <c r="O1306" s="148">
        <v>16.465</v>
      </c>
      <c r="P1306" s="148">
        <v>0</v>
      </c>
      <c r="Q1306" s="21">
        <f t="shared" si="204"/>
        <v>313.46789899999999</v>
      </c>
      <c r="R1306" s="21">
        <f t="shared" si="205"/>
        <v>178.89452900000001</v>
      </c>
      <c r="S1306" s="21">
        <f t="shared" si="206"/>
        <v>554.44688599999995</v>
      </c>
      <c r="T1306" s="21">
        <f t="shared" si="207"/>
        <v>52.292840000000005</v>
      </c>
      <c r="U1306" s="22">
        <f t="shared" si="208"/>
        <v>1099.1021540000002</v>
      </c>
      <c r="V1306" s="39">
        <f t="shared" si="209"/>
        <v>0.8221077466916793</v>
      </c>
    </row>
    <row r="1307" spans="1:22">
      <c r="A1307">
        <v>1302</v>
      </c>
      <c r="B1307" s="155">
        <f t="shared" si="200"/>
        <v>41329</v>
      </c>
      <c r="C1307" s="148">
        <f t="shared" si="201"/>
        <v>2013</v>
      </c>
      <c r="D1307" s="148">
        <f t="shared" si="202"/>
        <v>2</v>
      </c>
      <c r="E1307" s="152">
        <v>6</v>
      </c>
      <c r="F1307" s="153">
        <v>231.66</v>
      </c>
      <c r="G1307" s="154">
        <v>199.89099999999999</v>
      </c>
      <c r="H1307" s="154">
        <v>844.53499999999997</v>
      </c>
      <c r="I1307" s="154">
        <v>63.000999999999998</v>
      </c>
      <c r="J1307" s="151">
        <v>0</v>
      </c>
      <c r="K1307" s="149">
        <f t="shared" si="203"/>
        <v>1339.087</v>
      </c>
      <c r="L1307" s="148">
        <v>113.649</v>
      </c>
      <c r="M1307" s="148">
        <v>55.869</v>
      </c>
      <c r="N1307" s="148">
        <v>281.89800000000002</v>
      </c>
      <c r="O1307" s="148">
        <v>16.327000000000002</v>
      </c>
      <c r="P1307" s="148">
        <v>0</v>
      </c>
      <c r="Q1307" s="21">
        <f t="shared" si="204"/>
        <v>318.55814700000002</v>
      </c>
      <c r="R1307" s="21">
        <f t="shared" si="205"/>
        <v>178.613193</v>
      </c>
      <c r="S1307" s="21">
        <f t="shared" si="206"/>
        <v>549.98299800000007</v>
      </c>
      <c r="T1307" s="21">
        <f t="shared" si="207"/>
        <v>51.854552000000005</v>
      </c>
      <c r="U1307" s="22">
        <f t="shared" si="208"/>
        <v>1099.0088900000001</v>
      </c>
      <c r="V1307" s="39">
        <f t="shared" si="209"/>
        <v>0.82071507676498989</v>
      </c>
    </row>
    <row r="1308" spans="1:22">
      <c r="A1308">
        <v>1303</v>
      </c>
      <c r="B1308" s="155">
        <f t="shared" si="200"/>
        <v>41329</v>
      </c>
      <c r="C1308" s="148">
        <f t="shared" si="201"/>
        <v>2013</v>
      </c>
      <c r="D1308" s="148">
        <f t="shared" si="202"/>
        <v>2</v>
      </c>
      <c r="E1308" s="152">
        <v>7</v>
      </c>
      <c r="F1308" s="153">
        <v>232.92</v>
      </c>
      <c r="G1308" s="154">
        <v>194.25800000000001</v>
      </c>
      <c r="H1308" s="154">
        <v>713.726</v>
      </c>
      <c r="I1308" s="154">
        <v>52.503999999999998</v>
      </c>
      <c r="J1308" s="151">
        <v>0</v>
      </c>
      <c r="K1308" s="149">
        <f t="shared" si="203"/>
        <v>1193.4079999999999</v>
      </c>
      <c r="L1308" s="148">
        <v>114.045</v>
      </c>
      <c r="M1308" s="148">
        <v>52.8</v>
      </c>
      <c r="N1308" s="148">
        <v>239.12799999999999</v>
      </c>
      <c r="O1308" s="148">
        <v>13.547000000000001</v>
      </c>
      <c r="P1308" s="148">
        <v>0</v>
      </c>
      <c r="Q1308" s="21">
        <f t="shared" si="204"/>
        <v>319.66813500000001</v>
      </c>
      <c r="R1308" s="21">
        <f t="shared" si="205"/>
        <v>168.80160000000001</v>
      </c>
      <c r="S1308" s="21">
        <f t="shared" si="206"/>
        <v>466.53872799999999</v>
      </c>
      <c r="T1308" s="21">
        <f t="shared" si="207"/>
        <v>43.025272000000001</v>
      </c>
      <c r="U1308" s="22">
        <f t="shared" si="208"/>
        <v>998.03373499999998</v>
      </c>
      <c r="V1308" s="39">
        <f t="shared" si="209"/>
        <v>0.83628879226551189</v>
      </c>
    </row>
    <row r="1309" spans="1:22">
      <c r="A1309">
        <v>1304</v>
      </c>
      <c r="B1309" s="155">
        <f t="shared" si="200"/>
        <v>41329</v>
      </c>
      <c r="C1309" s="148">
        <f t="shared" si="201"/>
        <v>2013</v>
      </c>
      <c r="D1309" s="148">
        <f t="shared" si="202"/>
        <v>2</v>
      </c>
      <c r="E1309" s="152">
        <v>8</v>
      </c>
      <c r="F1309" s="153">
        <v>235.44</v>
      </c>
      <c r="G1309" s="154">
        <v>194.00299999999999</v>
      </c>
      <c r="H1309" s="154">
        <v>643.80200000000002</v>
      </c>
      <c r="I1309" s="154">
        <v>44.124000000000002</v>
      </c>
      <c r="J1309" s="151">
        <v>0</v>
      </c>
      <c r="K1309" s="149">
        <f t="shared" si="203"/>
        <v>1117.3689999999999</v>
      </c>
      <c r="L1309" s="148">
        <v>115.36</v>
      </c>
      <c r="M1309" s="148">
        <v>52.781999999999996</v>
      </c>
      <c r="N1309" s="148">
        <v>213.27099999999999</v>
      </c>
      <c r="O1309" s="148">
        <v>11.336</v>
      </c>
      <c r="P1309" s="148">
        <v>0</v>
      </c>
      <c r="Q1309" s="21">
        <f t="shared" si="204"/>
        <v>323.35408000000001</v>
      </c>
      <c r="R1309" s="21">
        <f t="shared" si="205"/>
        <v>168.74405400000001</v>
      </c>
      <c r="S1309" s="21">
        <f t="shared" si="206"/>
        <v>416.09172100000001</v>
      </c>
      <c r="T1309" s="21">
        <f t="shared" si="207"/>
        <v>36.003136000000005</v>
      </c>
      <c r="U1309" s="22">
        <f t="shared" si="208"/>
        <v>944.19299100000012</v>
      </c>
      <c r="V1309" s="39">
        <f t="shared" si="209"/>
        <v>0.8450144858144446</v>
      </c>
    </row>
    <row r="1310" spans="1:22">
      <c r="A1310">
        <v>1305</v>
      </c>
      <c r="B1310" s="155">
        <f t="shared" si="200"/>
        <v>41329</v>
      </c>
      <c r="C1310" s="148">
        <f t="shared" si="201"/>
        <v>2013</v>
      </c>
      <c r="D1310" s="148">
        <f t="shared" si="202"/>
        <v>2</v>
      </c>
      <c r="E1310" s="152">
        <v>9</v>
      </c>
      <c r="F1310" s="153">
        <v>237</v>
      </c>
      <c r="G1310" s="154">
        <v>156.33799999999999</v>
      </c>
      <c r="H1310" s="154">
        <v>713.947</v>
      </c>
      <c r="I1310" s="154">
        <v>37.634999999999998</v>
      </c>
      <c r="J1310" s="151">
        <v>0</v>
      </c>
      <c r="K1310" s="149">
        <f t="shared" si="203"/>
        <v>1144.9199999999998</v>
      </c>
      <c r="L1310" s="148">
        <v>116.003</v>
      </c>
      <c r="M1310" s="148">
        <v>44.420999999999999</v>
      </c>
      <c r="N1310" s="148">
        <v>238.57300000000001</v>
      </c>
      <c r="O1310" s="148">
        <v>9.6649999999999991</v>
      </c>
      <c r="P1310" s="148">
        <v>0</v>
      </c>
      <c r="Q1310" s="21">
        <f t="shared" si="204"/>
        <v>325.156409</v>
      </c>
      <c r="R1310" s="21">
        <f t="shared" si="205"/>
        <v>142.013937</v>
      </c>
      <c r="S1310" s="21">
        <f t="shared" si="206"/>
        <v>465.45592300000004</v>
      </c>
      <c r="T1310" s="21">
        <f t="shared" si="207"/>
        <v>30.69604</v>
      </c>
      <c r="U1310" s="22">
        <f t="shared" si="208"/>
        <v>963.32230900000013</v>
      </c>
      <c r="V1310" s="39">
        <f t="shared" si="209"/>
        <v>0.8413883144673866</v>
      </c>
    </row>
    <row r="1311" spans="1:22">
      <c r="A1311">
        <v>1306</v>
      </c>
      <c r="B1311" s="155">
        <f t="shared" ref="B1311:B1374" si="210">+B1287+1</f>
        <v>41329</v>
      </c>
      <c r="C1311" s="148">
        <f t="shared" si="201"/>
        <v>2013</v>
      </c>
      <c r="D1311" s="148">
        <f t="shared" si="202"/>
        <v>2</v>
      </c>
      <c r="E1311" s="152">
        <v>10</v>
      </c>
      <c r="F1311" s="153">
        <v>236.82</v>
      </c>
      <c r="G1311" s="154">
        <v>141.20500000000001</v>
      </c>
      <c r="H1311" s="154">
        <v>729.92499999999995</v>
      </c>
      <c r="I1311" s="154">
        <v>42.067</v>
      </c>
      <c r="J1311" s="151">
        <v>0</v>
      </c>
      <c r="K1311" s="149">
        <f t="shared" si="203"/>
        <v>1150.0169999999998</v>
      </c>
      <c r="L1311" s="148">
        <v>115.77</v>
      </c>
      <c r="M1311" s="148">
        <v>41.283000000000001</v>
      </c>
      <c r="N1311" s="148">
        <v>244.779</v>
      </c>
      <c r="O1311" s="148">
        <v>10.949</v>
      </c>
      <c r="P1311" s="148">
        <v>0</v>
      </c>
      <c r="Q1311" s="21">
        <f t="shared" si="204"/>
        <v>324.50331</v>
      </c>
      <c r="R1311" s="21">
        <f t="shared" si="205"/>
        <v>131.981751</v>
      </c>
      <c r="S1311" s="21">
        <f t="shared" si="206"/>
        <v>477.563829</v>
      </c>
      <c r="T1311" s="21">
        <f t="shared" si="207"/>
        <v>34.774024000000004</v>
      </c>
      <c r="U1311" s="22">
        <f t="shared" si="208"/>
        <v>968.82291400000008</v>
      </c>
      <c r="V1311" s="39">
        <f t="shared" si="209"/>
        <v>0.84244225433189268</v>
      </c>
    </row>
    <row r="1312" spans="1:22">
      <c r="A1312">
        <v>1307</v>
      </c>
      <c r="B1312" s="155">
        <f t="shared" si="210"/>
        <v>41329</v>
      </c>
      <c r="C1312" s="148">
        <f t="shared" si="201"/>
        <v>2013</v>
      </c>
      <c r="D1312" s="148">
        <f t="shared" si="202"/>
        <v>2</v>
      </c>
      <c r="E1312" s="152">
        <v>11</v>
      </c>
      <c r="F1312" s="153">
        <v>235.62</v>
      </c>
      <c r="G1312" s="154">
        <v>141.965</v>
      </c>
      <c r="H1312" s="154">
        <v>761.76599999999996</v>
      </c>
      <c r="I1312" s="154">
        <v>47.014000000000003</v>
      </c>
      <c r="J1312" s="151">
        <v>0</v>
      </c>
      <c r="K1312" s="149">
        <f t="shared" si="203"/>
        <v>1186.365</v>
      </c>
      <c r="L1312" s="148">
        <v>115.209</v>
      </c>
      <c r="M1312" s="148">
        <v>41.448</v>
      </c>
      <c r="N1312" s="148">
        <v>265.51299999999998</v>
      </c>
      <c r="O1312" s="148">
        <v>12.683</v>
      </c>
      <c r="P1312" s="148">
        <v>0</v>
      </c>
      <c r="Q1312" s="21">
        <f t="shared" si="204"/>
        <v>322.93082700000002</v>
      </c>
      <c r="R1312" s="21">
        <f t="shared" si="205"/>
        <v>132.50925599999999</v>
      </c>
      <c r="S1312" s="21">
        <f t="shared" si="206"/>
        <v>518.01586299999997</v>
      </c>
      <c r="T1312" s="21">
        <f t="shared" si="207"/>
        <v>40.281207999999999</v>
      </c>
      <c r="U1312" s="22">
        <f t="shared" si="208"/>
        <v>1013.737154</v>
      </c>
      <c r="V1312" s="39">
        <f t="shared" si="209"/>
        <v>0.85449010549030024</v>
      </c>
    </row>
    <row r="1313" spans="1:22">
      <c r="A1313">
        <v>1308</v>
      </c>
      <c r="B1313" s="155">
        <f t="shared" si="210"/>
        <v>41329</v>
      </c>
      <c r="C1313" s="148">
        <f t="shared" si="201"/>
        <v>2013</v>
      </c>
      <c r="D1313" s="148">
        <f t="shared" si="202"/>
        <v>2</v>
      </c>
      <c r="E1313" s="152">
        <v>12</v>
      </c>
      <c r="F1313" s="153">
        <v>218.88</v>
      </c>
      <c r="G1313" s="154">
        <v>142.28100000000001</v>
      </c>
      <c r="H1313" s="154">
        <v>825.03200000000004</v>
      </c>
      <c r="I1313" s="154">
        <v>47.662999999999997</v>
      </c>
      <c r="J1313" s="151">
        <v>0</v>
      </c>
      <c r="K1313" s="149">
        <f t="shared" si="203"/>
        <v>1233.856</v>
      </c>
      <c r="L1313" s="148">
        <v>109.22199999999999</v>
      </c>
      <c r="M1313" s="148">
        <v>41.506999999999998</v>
      </c>
      <c r="N1313" s="148">
        <v>296.596</v>
      </c>
      <c r="O1313" s="148">
        <v>12.446</v>
      </c>
      <c r="P1313" s="148">
        <v>0</v>
      </c>
      <c r="Q1313" s="21">
        <f t="shared" si="204"/>
        <v>306.14926599999995</v>
      </c>
      <c r="R1313" s="21">
        <f t="shared" si="205"/>
        <v>132.697879</v>
      </c>
      <c r="S1313" s="21">
        <f t="shared" si="206"/>
        <v>578.65879600000005</v>
      </c>
      <c r="T1313" s="21">
        <f t="shared" si="207"/>
        <v>39.528496000000004</v>
      </c>
      <c r="U1313" s="22">
        <f t="shared" si="208"/>
        <v>1057.034437</v>
      </c>
      <c r="V1313" s="39">
        <f t="shared" si="209"/>
        <v>0.85669189678536228</v>
      </c>
    </row>
    <row r="1314" spans="1:22">
      <c r="A1314">
        <v>1309</v>
      </c>
      <c r="B1314" s="155">
        <f t="shared" si="210"/>
        <v>41329</v>
      </c>
      <c r="C1314" s="148">
        <f t="shared" si="201"/>
        <v>2013</v>
      </c>
      <c r="D1314" s="148">
        <f t="shared" si="202"/>
        <v>2</v>
      </c>
      <c r="E1314" s="152">
        <v>13</v>
      </c>
      <c r="F1314" s="153">
        <v>222.18</v>
      </c>
      <c r="G1314" s="154">
        <v>152.61799999999999</v>
      </c>
      <c r="H1314" s="154">
        <v>880.38900000000001</v>
      </c>
      <c r="I1314" s="154">
        <v>54.463999999999999</v>
      </c>
      <c r="J1314" s="151">
        <v>0</v>
      </c>
      <c r="K1314" s="149">
        <f t="shared" si="203"/>
        <v>1309.6509999999998</v>
      </c>
      <c r="L1314" s="148">
        <v>110.889</v>
      </c>
      <c r="M1314" s="148">
        <v>43.646000000000001</v>
      </c>
      <c r="N1314" s="148">
        <v>309.66300000000001</v>
      </c>
      <c r="O1314" s="148">
        <v>14.225</v>
      </c>
      <c r="P1314" s="148">
        <v>0</v>
      </c>
      <c r="Q1314" s="21">
        <f t="shared" si="204"/>
        <v>310.821867</v>
      </c>
      <c r="R1314" s="21">
        <f t="shared" si="205"/>
        <v>139.53626199999999</v>
      </c>
      <c r="S1314" s="21">
        <f t="shared" si="206"/>
        <v>604.152513</v>
      </c>
      <c r="T1314" s="21">
        <f t="shared" si="207"/>
        <v>45.178600000000003</v>
      </c>
      <c r="U1314" s="22">
        <f t="shared" si="208"/>
        <v>1099.6892419999999</v>
      </c>
      <c r="V1314" s="39">
        <f t="shared" si="209"/>
        <v>0.83968113795201937</v>
      </c>
    </row>
    <row r="1315" spans="1:22">
      <c r="A1315">
        <v>1310</v>
      </c>
      <c r="B1315" s="155">
        <f t="shared" si="210"/>
        <v>41329</v>
      </c>
      <c r="C1315" s="148">
        <f t="shared" si="201"/>
        <v>2013</v>
      </c>
      <c r="D1315" s="148">
        <f t="shared" si="202"/>
        <v>2</v>
      </c>
      <c r="E1315" s="152">
        <v>14</v>
      </c>
      <c r="F1315" s="153">
        <v>219.66</v>
      </c>
      <c r="G1315" s="154">
        <v>176.26300000000001</v>
      </c>
      <c r="H1315" s="154">
        <v>952.53200000000004</v>
      </c>
      <c r="I1315" s="154">
        <v>71.25</v>
      </c>
      <c r="J1315" s="151">
        <v>0</v>
      </c>
      <c r="K1315" s="149">
        <f t="shared" si="203"/>
        <v>1419.7049999999999</v>
      </c>
      <c r="L1315" s="148">
        <v>108.35899999999999</v>
      </c>
      <c r="M1315" s="148">
        <v>50.683999999999997</v>
      </c>
      <c r="N1315" s="148">
        <v>329.14100000000002</v>
      </c>
      <c r="O1315" s="148">
        <v>18.638999999999999</v>
      </c>
      <c r="P1315" s="148">
        <v>0</v>
      </c>
      <c r="Q1315" s="21">
        <f t="shared" si="204"/>
        <v>303.730277</v>
      </c>
      <c r="R1315" s="21">
        <f t="shared" si="205"/>
        <v>162.03674799999999</v>
      </c>
      <c r="S1315" s="21">
        <f t="shared" si="206"/>
        <v>642.15409100000011</v>
      </c>
      <c r="T1315" s="21">
        <f t="shared" si="207"/>
        <v>59.197464000000004</v>
      </c>
      <c r="U1315" s="22">
        <f t="shared" si="208"/>
        <v>1167.1185800000001</v>
      </c>
      <c r="V1315" s="39">
        <f t="shared" si="209"/>
        <v>0.82208527827964273</v>
      </c>
    </row>
    <row r="1316" spans="1:22">
      <c r="A1316">
        <v>1311</v>
      </c>
      <c r="B1316" s="155">
        <f t="shared" si="210"/>
        <v>41329</v>
      </c>
      <c r="C1316" s="148">
        <f t="shared" si="201"/>
        <v>2013</v>
      </c>
      <c r="D1316" s="148">
        <f t="shared" si="202"/>
        <v>2</v>
      </c>
      <c r="E1316" s="152">
        <v>15</v>
      </c>
      <c r="F1316" s="153">
        <v>215.94</v>
      </c>
      <c r="G1316" s="154">
        <v>172.74</v>
      </c>
      <c r="H1316" s="154">
        <v>865.90700000000004</v>
      </c>
      <c r="I1316" s="154">
        <v>91.665000000000006</v>
      </c>
      <c r="J1316" s="151">
        <v>0</v>
      </c>
      <c r="K1316" s="149">
        <f t="shared" si="203"/>
        <v>1346.252</v>
      </c>
      <c r="L1316" s="148">
        <v>106.22199999999999</v>
      </c>
      <c r="M1316" s="148">
        <v>49.973999999999997</v>
      </c>
      <c r="N1316" s="148">
        <v>298.84199999999998</v>
      </c>
      <c r="O1316" s="148">
        <v>24.056999999999999</v>
      </c>
      <c r="P1316" s="148">
        <v>0</v>
      </c>
      <c r="Q1316" s="21">
        <f t="shared" si="204"/>
        <v>297.74026599999996</v>
      </c>
      <c r="R1316" s="21">
        <f t="shared" si="205"/>
        <v>159.76687799999999</v>
      </c>
      <c r="S1316" s="21">
        <f t="shared" si="206"/>
        <v>583.04074200000002</v>
      </c>
      <c r="T1316" s="21">
        <f t="shared" si="207"/>
        <v>76.405032000000006</v>
      </c>
      <c r="U1316" s="22">
        <f t="shared" si="208"/>
        <v>1116.952918</v>
      </c>
      <c r="V1316" s="39">
        <f t="shared" si="209"/>
        <v>0.82967595814156636</v>
      </c>
    </row>
    <row r="1317" spans="1:22">
      <c r="A1317">
        <v>1312</v>
      </c>
      <c r="B1317" s="155">
        <f t="shared" si="210"/>
        <v>41329</v>
      </c>
      <c r="C1317" s="148">
        <f t="shared" si="201"/>
        <v>2013</v>
      </c>
      <c r="D1317" s="148">
        <f t="shared" si="202"/>
        <v>2</v>
      </c>
      <c r="E1317" s="152">
        <v>16</v>
      </c>
      <c r="F1317" s="153">
        <v>215.7</v>
      </c>
      <c r="G1317" s="154">
        <v>152.751</v>
      </c>
      <c r="H1317" s="154">
        <v>924.62400000000002</v>
      </c>
      <c r="I1317" s="154">
        <v>102.398</v>
      </c>
      <c r="J1317" s="151">
        <v>0</v>
      </c>
      <c r="K1317" s="149">
        <f t="shared" si="203"/>
        <v>1395.473</v>
      </c>
      <c r="L1317" s="148">
        <v>106.889</v>
      </c>
      <c r="M1317" s="148">
        <v>43.622</v>
      </c>
      <c r="N1317" s="148">
        <v>323.70699999999999</v>
      </c>
      <c r="O1317" s="148">
        <v>26.835000000000001</v>
      </c>
      <c r="P1317" s="148">
        <v>0</v>
      </c>
      <c r="Q1317" s="21">
        <f t="shared" si="204"/>
        <v>299.60986700000001</v>
      </c>
      <c r="R1317" s="21">
        <f t="shared" si="205"/>
        <v>139.45953399999999</v>
      </c>
      <c r="S1317" s="21">
        <f t="shared" si="206"/>
        <v>631.55235700000003</v>
      </c>
      <c r="T1317" s="21">
        <f t="shared" si="207"/>
        <v>85.22796000000001</v>
      </c>
      <c r="U1317" s="22">
        <f t="shared" si="208"/>
        <v>1155.8497179999999</v>
      </c>
      <c r="V1317" s="39">
        <f t="shared" si="209"/>
        <v>0.82828526098319355</v>
      </c>
    </row>
    <row r="1318" spans="1:22">
      <c r="A1318">
        <v>1313</v>
      </c>
      <c r="B1318" s="155">
        <f t="shared" si="210"/>
        <v>41329</v>
      </c>
      <c r="C1318" s="148">
        <f t="shared" si="201"/>
        <v>2013</v>
      </c>
      <c r="D1318" s="148">
        <f t="shared" si="202"/>
        <v>2</v>
      </c>
      <c r="E1318" s="152">
        <v>17</v>
      </c>
      <c r="F1318" s="153">
        <v>219.36</v>
      </c>
      <c r="G1318" s="154">
        <v>154.34800000000001</v>
      </c>
      <c r="H1318" s="154">
        <v>869.65099999999995</v>
      </c>
      <c r="I1318" s="154">
        <v>101.143</v>
      </c>
      <c r="J1318" s="151">
        <v>0</v>
      </c>
      <c r="K1318" s="149">
        <f t="shared" si="203"/>
        <v>1344.502</v>
      </c>
      <c r="L1318" s="148">
        <v>108.193</v>
      </c>
      <c r="M1318" s="148">
        <v>43.948</v>
      </c>
      <c r="N1318" s="148">
        <v>292.245</v>
      </c>
      <c r="O1318" s="148">
        <v>26.396999999999998</v>
      </c>
      <c r="P1318" s="148">
        <v>0</v>
      </c>
      <c r="Q1318" s="21">
        <f t="shared" si="204"/>
        <v>303.26497899999998</v>
      </c>
      <c r="R1318" s="21">
        <f t="shared" si="205"/>
        <v>140.501756</v>
      </c>
      <c r="S1318" s="21">
        <f t="shared" si="206"/>
        <v>570.16999500000009</v>
      </c>
      <c r="T1318" s="21">
        <f t="shared" si="207"/>
        <v>83.836872</v>
      </c>
      <c r="U1318" s="22">
        <f t="shared" si="208"/>
        <v>1097.7736020000002</v>
      </c>
      <c r="V1318" s="39">
        <f t="shared" si="209"/>
        <v>0.81649086576293695</v>
      </c>
    </row>
    <row r="1319" spans="1:22">
      <c r="A1319">
        <v>1314</v>
      </c>
      <c r="B1319" s="155">
        <f t="shared" si="210"/>
        <v>41329</v>
      </c>
      <c r="C1319" s="148">
        <f t="shared" si="201"/>
        <v>2013</v>
      </c>
      <c r="D1319" s="148">
        <f t="shared" si="202"/>
        <v>2</v>
      </c>
      <c r="E1319" s="152">
        <v>18</v>
      </c>
      <c r="F1319" s="153">
        <v>215.16</v>
      </c>
      <c r="G1319" s="154">
        <v>204.04900000000001</v>
      </c>
      <c r="H1319" s="154">
        <v>999.245</v>
      </c>
      <c r="I1319" s="154">
        <v>91.658000000000001</v>
      </c>
      <c r="J1319" s="151">
        <v>0</v>
      </c>
      <c r="K1319" s="149">
        <f t="shared" si="203"/>
        <v>1510.1119999999999</v>
      </c>
      <c r="L1319" s="148">
        <v>106.822</v>
      </c>
      <c r="M1319" s="148">
        <v>55.847999999999999</v>
      </c>
      <c r="N1319" s="148">
        <v>326.82900000000001</v>
      </c>
      <c r="O1319" s="148">
        <v>23.94</v>
      </c>
      <c r="P1319" s="148">
        <v>0</v>
      </c>
      <c r="Q1319" s="21">
        <f t="shared" si="204"/>
        <v>299.42206599999997</v>
      </c>
      <c r="R1319" s="21">
        <f t="shared" si="205"/>
        <v>178.54605599999999</v>
      </c>
      <c r="S1319" s="21">
        <f t="shared" si="206"/>
        <v>637.64337899999998</v>
      </c>
      <c r="T1319" s="21">
        <f t="shared" si="207"/>
        <v>76.033440000000013</v>
      </c>
      <c r="U1319" s="22">
        <f t="shared" si="208"/>
        <v>1191.6449409999998</v>
      </c>
      <c r="V1319" s="39">
        <f t="shared" si="209"/>
        <v>0.78911030506346547</v>
      </c>
    </row>
    <row r="1320" spans="1:22">
      <c r="A1320">
        <v>1315</v>
      </c>
      <c r="B1320" s="155">
        <f t="shared" si="210"/>
        <v>41329</v>
      </c>
      <c r="C1320" s="148">
        <f t="shared" si="201"/>
        <v>2013</v>
      </c>
      <c r="D1320" s="148">
        <f t="shared" si="202"/>
        <v>2</v>
      </c>
      <c r="E1320" s="152">
        <v>19</v>
      </c>
      <c r="F1320" s="153">
        <v>218.16</v>
      </c>
      <c r="G1320" s="154">
        <v>232.405</v>
      </c>
      <c r="H1320" s="154">
        <v>791.92</v>
      </c>
      <c r="I1320" s="154">
        <v>89.853999999999999</v>
      </c>
      <c r="J1320" s="151">
        <v>0</v>
      </c>
      <c r="K1320" s="149">
        <f t="shared" si="203"/>
        <v>1332.3389999999999</v>
      </c>
      <c r="L1320" s="148">
        <v>107.96599999999999</v>
      </c>
      <c r="M1320" s="148">
        <v>64.903000000000006</v>
      </c>
      <c r="N1320" s="148">
        <v>264.488</v>
      </c>
      <c r="O1320" s="148">
        <v>23.417999999999999</v>
      </c>
      <c r="P1320" s="148">
        <v>0</v>
      </c>
      <c r="Q1320" s="21">
        <f t="shared" si="204"/>
        <v>302.62869799999999</v>
      </c>
      <c r="R1320" s="21">
        <f t="shared" si="205"/>
        <v>207.49489100000002</v>
      </c>
      <c r="S1320" s="21">
        <f t="shared" si="206"/>
        <v>516.01608799999997</v>
      </c>
      <c r="T1320" s="21">
        <f t="shared" si="207"/>
        <v>74.375568000000001</v>
      </c>
      <c r="U1320" s="22">
        <f t="shared" si="208"/>
        <v>1100.515245</v>
      </c>
      <c r="V1320" s="39">
        <f t="shared" si="209"/>
        <v>0.82600242505848742</v>
      </c>
    </row>
    <row r="1321" spans="1:22">
      <c r="A1321">
        <v>1316</v>
      </c>
      <c r="B1321" s="155">
        <f t="shared" si="210"/>
        <v>41329</v>
      </c>
      <c r="C1321" s="148">
        <f t="shared" si="201"/>
        <v>2013</v>
      </c>
      <c r="D1321" s="148">
        <f t="shared" si="202"/>
        <v>2</v>
      </c>
      <c r="E1321" s="152">
        <v>20</v>
      </c>
      <c r="F1321" s="153">
        <v>218.88</v>
      </c>
      <c r="G1321" s="154">
        <v>238.77199999999999</v>
      </c>
      <c r="H1321" s="154">
        <v>923.77300000000002</v>
      </c>
      <c r="I1321" s="154">
        <v>122.93</v>
      </c>
      <c r="J1321" s="151">
        <v>0</v>
      </c>
      <c r="K1321" s="149">
        <f t="shared" si="203"/>
        <v>1504.355</v>
      </c>
      <c r="L1321" s="148">
        <v>108.13200000000001</v>
      </c>
      <c r="M1321" s="148">
        <v>66.846999999999994</v>
      </c>
      <c r="N1321" s="148">
        <v>301.64400000000001</v>
      </c>
      <c r="O1321" s="148">
        <v>31.731000000000002</v>
      </c>
      <c r="P1321" s="148">
        <v>0</v>
      </c>
      <c r="Q1321" s="21">
        <f t="shared" si="204"/>
        <v>303.093996</v>
      </c>
      <c r="R1321" s="21">
        <f t="shared" si="205"/>
        <v>213.70985899999999</v>
      </c>
      <c r="S1321" s="21">
        <f t="shared" si="206"/>
        <v>588.50744400000008</v>
      </c>
      <c r="T1321" s="21">
        <f t="shared" si="207"/>
        <v>100.77765600000001</v>
      </c>
      <c r="U1321" s="22">
        <f t="shared" si="208"/>
        <v>1206.0889549999999</v>
      </c>
      <c r="V1321" s="39">
        <f t="shared" si="209"/>
        <v>0.80173160922787501</v>
      </c>
    </row>
    <row r="1322" spans="1:22">
      <c r="A1322">
        <v>1317</v>
      </c>
      <c r="B1322" s="155">
        <f t="shared" si="210"/>
        <v>41329</v>
      </c>
      <c r="C1322" s="148">
        <f t="shared" si="201"/>
        <v>2013</v>
      </c>
      <c r="D1322" s="148">
        <f t="shared" si="202"/>
        <v>2</v>
      </c>
      <c r="E1322" s="152">
        <v>21</v>
      </c>
      <c r="F1322" s="153">
        <v>220.02</v>
      </c>
      <c r="G1322" s="154">
        <v>263.59199999999998</v>
      </c>
      <c r="H1322" s="154">
        <v>893.83399999999995</v>
      </c>
      <c r="I1322" s="154">
        <v>145.32300000000001</v>
      </c>
      <c r="J1322" s="151">
        <v>0</v>
      </c>
      <c r="K1322" s="149">
        <f t="shared" si="203"/>
        <v>1522.769</v>
      </c>
      <c r="L1322" s="148">
        <v>108.69799999999999</v>
      </c>
      <c r="M1322" s="148">
        <v>74.191000000000003</v>
      </c>
      <c r="N1322" s="148">
        <v>310.10500000000002</v>
      </c>
      <c r="O1322" s="148">
        <v>37.658000000000001</v>
      </c>
      <c r="P1322" s="148">
        <v>0</v>
      </c>
      <c r="Q1322" s="21">
        <f t="shared" si="204"/>
        <v>304.68049399999995</v>
      </c>
      <c r="R1322" s="21">
        <f t="shared" si="205"/>
        <v>237.18862700000003</v>
      </c>
      <c r="S1322" s="21">
        <f t="shared" si="206"/>
        <v>605.01485500000001</v>
      </c>
      <c r="T1322" s="21">
        <f t="shared" si="207"/>
        <v>119.60180800000001</v>
      </c>
      <c r="U1322" s="22">
        <f t="shared" si="208"/>
        <v>1266.485784</v>
      </c>
      <c r="V1322" s="39">
        <f t="shared" si="209"/>
        <v>0.83169921636177246</v>
      </c>
    </row>
    <row r="1323" spans="1:22">
      <c r="A1323">
        <v>1318</v>
      </c>
      <c r="B1323" s="155">
        <f t="shared" si="210"/>
        <v>41329</v>
      </c>
      <c r="C1323" s="148">
        <f t="shared" si="201"/>
        <v>2013</v>
      </c>
      <c r="D1323" s="148">
        <f t="shared" si="202"/>
        <v>2</v>
      </c>
      <c r="E1323" s="152">
        <v>22</v>
      </c>
      <c r="F1323" s="153">
        <v>220.86</v>
      </c>
      <c r="G1323" s="154">
        <v>344.54599999999999</v>
      </c>
      <c r="H1323" s="154">
        <v>877.779</v>
      </c>
      <c r="I1323" s="154">
        <v>147.41999999999999</v>
      </c>
      <c r="J1323" s="151">
        <v>0</v>
      </c>
      <c r="K1323" s="149">
        <f t="shared" si="203"/>
        <v>1590.605</v>
      </c>
      <c r="L1323" s="148">
        <v>108.90900000000001</v>
      </c>
      <c r="M1323" s="148">
        <v>94.775999999999996</v>
      </c>
      <c r="N1323" s="148">
        <v>296.08</v>
      </c>
      <c r="O1323" s="148">
        <v>38.215000000000003</v>
      </c>
      <c r="P1323" s="148">
        <v>0</v>
      </c>
      <c r="Q1323" s="21">
        <f t="shared" si="204"/>
        <v>305.27192700000001</v>
      </c>
      <c r="R1323" s="21">
        <f t="shared" si="205"/>
        <v>302.99887200000001</v>
      </c>
      <c r="S1323" s="21">
        <f t="shared" si="206"/>
        <v>577.65207999999996</v>
      </c>
      <c r="T1323" s="21">
        <f t="shared" si="207"/>
        <v>121.37084000000002</v>
      </c>
      <c r="U1323" s="22">
        <f t="shared" si="208"/>
        <v>1307.293719</v>
      </c>
      <c r="V1323" s="39">
        <f t="shared" si="209"/>
        <v>0.82188457788074354</v>
      </c>
    </row>
    <row r="1324" spans="1:22">
      <c r="A1324">
        <v>1319</v>
      </c>
      <c r="B1324" s="155">
        <f t="shared" si="210"/>
        <v>41329</v>
      </c>
      <c r="C1324" s="148">
        <f t="shared" si="201"/>
        <v>2013</v>
      </c>
      <c r="D1324" s="148">
        <f t="shared" si="202"/>
        <v>2</v>
      </c>
      <c r="E1324" s="152">
        <v>23</v>
      </c>
      <c r="F1324" s="153">
        <v>219.06</v>
      </c>
      <c r="G1324" s="154">
        <v>342.44</v>
      </c>
      <c r="H1324" s="154">
        <v>936.149</v>
      </c>
      <c r="I1324" s="154">
        <v>120.126</v>
      </c>
      <c r="J1324" s="151">
        <v>0</v>
      </c>
      <c r="K1324" s="149">
        <f t="shared" si="203"/>
        <v>1617.7749999999999</v>
      </c>
      <c r="L1324" s="148">
        <v>108.185</v>
      </c>
      <c r="M1324" s="148">
        <v>94.367999999999995</v>
      </c>
      <c r="N1324" s="148">
        <v>302.83100000000002</v>
      </c>
      <c r="O1324" s="148">
        <v>31.082000000000001</v>
      </c>
      <c r="P1324" s="148">
        <v>0</v>
      </c>
      <c r="Q1324" s="21">
        <f t="shared" si="204"/>
        <v>303.24255499999998</v>
      </c>
      <c r="R1324" s="21">
        <f t="shared" si="205"/>
        <v>301.69449600000002</v>
      </c>
      <c r="S1324" s="21">
        <f t="shared" si="206"/>
        <v>590.82328100000007</v>
      </c>
      <c r="T1324" s="21">
        <f t="shared" si="207"/>
        <v>98.716432000000012</v>
      </c>
      <c r="U1324" s="22">
        <f t="shared" si="208"/>
        <v>1294.476764</v>
      </c>
      <c r="V1324" s="39">
        <f t="shared" si="209"/>
        <v>0.80015871428350671</v>
      </c>
    </row>
    <row r="1325" spans="1:22">
      <c r="A1325">
        <v>1320</v>
      </c>
      <c r="B1325" s="155">
        <f t="shared" si="210"/>
        <v>41329</v>
      </c>
      <c r="C1325" s="148">
        <f t="shared" si="201"/>
        <v>2013</v>
      </c>
      <c r="D1325" s="148">
        <f t="shared" si="202"/>
        <v>2</v>
      </c>
      <c r="E1325" s="152">
        <v>24</v>
      </c>
      <c r="F1325" s="153">
        <v>223.8</v>
      </c>
      <c r="G1325" s="154">
        <v>406.51499999999999</v>
      </c>
      <c r="H1325" s="154">
        <v>967.00400000000002</v>
      </c>
      <c r="I1325" s="154">
        <v>125.081</v>
      </c>
      <c r="J1325" s="151">
        <v>0</v>
      </c>
      <c r="K1325" s="149">
        <f t="shared" si="203"/>
        <v>1722.3999999999999</v>
      </c>
      <c r="L1325" s="148">
        <v>110.22199999999999</v>
      </c>
      <c r="M1325" s="148">
        <v>109.953</v>
      </c>
      <c r="N1325" s="148">
        <v>299.15600000000001</v>
      </c>
      <c r="O1325" s="148">
        <v>32.415999999999997</v>
      </c>
      <c r="P1325" s="148">
        <v>0</v>
      </c>
      <c r="Q1325" s="21">
        <f t="shared" si="204"/>
        <v>308.95226599999995</v>
      </c>
      <c r="R1325" s="21">
        <f t="shared" si="205"/>
        <v>351.51974100000001</v>
      </c>
      <c r="S1325" s="21">
        <f t="shared" si="206"/>
        <v>583.65335600000003</v>
      </c>
      <c r="T1325" s="21">
        <f t="shared" si="207"/>
        <v>102.953216</v>
      </c>
      <c r="U1325" s="22">
        <f t="shared" si="208"/>
        <v>1347.078579</v>
      </c>
      <c r="V1325" s="39">
        <f t="shared" si="209"/>
        <v>0.78209392649790999</v>
      </c>
    </row>
    <row r="1326" spans="1:22">
      <c r="A1326">
        <v>1321</v>
      </c>
      <c r="B1326" s="155">
        <f t="shared" si="210"/>
        <v>41330</v>
      </c>
      <c r="C1326" s="148">
        <f t="shared" si="201"/>
        <v>2013</v>
      </c>
      <c r="D1326" s="148">
        <f t="shared" si="202"/>
        <v>2</v>
      </c>
      <c r="E1326" s="152">
        <v>1</v>
      </c>
      <c r="F1326" s="153">
        <v>232.32</v>
      </c>
      <c r="G1326" s="154">
        <v>416.14100000000002</v>
      </c>
      <c r="H1326" s="154">
        <v>665.16200000000003</v>
      </c>
      <c r="I1326" s="154">
        <v>117.148</v>
      </c>
      <c r="J1326" s="151">
        <v>0</v>
      </c>
      <c r="K1326" s="149">
        <f t="shared" si="203"/>
        <v>1430.771</v>
      </c>
      <c r="L1326" s="148">
        <v>114.408</v>
      </c>
      <c r="M1326" s="148">
        <v>109.503</v>
      </c>
      <c r="N1326" s="148">
        <v>206.58500000000001</v>
      </c>
      <c r="O1326" s="148">
        <v>30.446000000000002</v>
      </c>
      <c r="P1326" s="148">
        <v>0</v>
      </c>
      <c r="Q1326" s="21">
        <f t="shared" si="204"/>
        <v>320.68562400000002</v>
      </c>
      <c r="R1326" s="21">
        <f t="shared" si="205"/>
        <v>350.08109100000001</v>
      </c>
      <c r="S1326" s="21">
        <f t="shared" si="206"/>
        <v>403.04733500000003</v>
      </c>
      <c r="T1326" s="21">
        <f t="shared" si="207"/>
        <v>96.69649600000001</v>
      </c>
      <c r="U1326" s="22">
        <f t="shared" si="208"/>
        <v>1170.510546</v>
      </c>
      <c r="V1326" s="39">
        <f t="shared" si="209"/>
        <v>0.8180977570834187</v>
      </c>
    </row>
    <row r="1327" spans="1:22">
      <c r="A1327">
        <v>1322</v>
      </c>
      <c r="B1327" s="155">
        <f t="shared" si="210"/>
        <v>41330</v>
      </c>
      <c r="C1327" s="148">
        <f t="shared" si="201"/>
        <v>2013</v>
      </c>
      <c r="D1327" s="148">
        <f t="shared" si="202"/>
        <v>2</v>
      </c>
      <c r="E1327" s="152">
        <v>2</v>
      </c>
      <c r="F1327" s="153">
        <v>240.845</v>
      </c>
      <c r="G1327" s="154">
        <v>416.56</v>
      </c>
      <c r="H1327" s="154">
        <v>649.52599999999995</v>
      </c>
      <c r="I1327" s="154">
        <v>103.34</v>
      </c>
      <c r="J1327" s="151">
        <v>0</v>
      </c>
      <c r="K1327" s="149">
        <f t="shared" si="203"/>
        <v>1410.271</v>
      </c>
      <c r="L1327" s="148">
        <v>121.105</v>
      </c>
      <c r="M1327" s="148">
        <v>109.92100000000001</v>
      </c>
      <c r="N1327" s="148">
        <v>206.27099999999999</v>
      </c>
      <c r="O1327" s="148">
        <v>27.053000000000001</v>
      </c>
      <c r="P1327" s="148">
        <v>0</v>
      </c>
      <c r="Q1327" s="21">
        <f t="shared" si="204"/>
        <v>339.45731499999999</v>
      </c>
      <c r="R1327" s="21">
        <f t="shared" si="205"/>
        <v>351.41743700000001</v>
      </c>
      <c r="S1327" s="21">
        <f t="shared" si="206"/>
        <v>402.43472099999997</v>
      </c>
      <c r="T1327" s="21">
        <f t="shared" si="207"/>
        <v>85.920328000000012</v>
      </c>
      <c r="U1327" s="22">
        <f t="shared" si="208"/>
        <v>1179.2298009999997</v>
      </c>
      <c r="V1327" s="39">
        <f t="shared" si="209"/>
        <v>0.83617248103378694</v>
      </c>
    </row>
    <row r="1328" spans="1:22">
      <c r="A1328">
        <v>1323</v>
      </c>
      <c r="B1328" s="155">
        <f t="shared" si="210"/>
        <v>41330</v>
      </c>
      <c r="C1328" s="148">
        <f t="shared" si="201"/>
        <v>2013</v>
      </c>
      <c r="D1328" s="148">
        <f t="shared" si="202"/>
        <v>2</v>
      </c>
      <c r="E1328" s="152">
        <v>3</v>
      </c>
      <c r="F1328" s="153">
        <v>247.32400000000001</v>
      </c>
      <c r="G1328" s="154">
        <v>415.52600000000001</v>
      </c>
      <c r="H1328" s="154">
        <v>461.40300000000002</v>
      </c>
      <c r="I1328" s="154">
        <v>105.845</v>
      </c>
      <c r="J1328" s="151">
        <v>0</v>
      </c>
      <c r="K1328" s="149">
        <f t="shared" si="203"/>
        <v>1230.0980000000002</v>
      </c>
      <c r="L1328" s="148">
        <v>124.962</v>
      </c>
      <c r="M1328" s="148">
        <v>109.462</v>
      </c>
      <c r="N1328" s="148">
        <v>161.75399999999999</v>
      </c>
      <c r="O1328" s="148">
        <v>30.331</v>
      </c>
      <c r="P1328" s="148">
        <v>0</v>
      </c>
      <c r="Q1328" s="21">
        <f t="shared" si="204"/>
        <v>350.268486</v>
      </c>
      <c r="R1328" s="21">
        <f t="shared" si="205"/>
        <v>349.95001400000001</v>
      </c>
      <c r="S1328" s="21">
        <f t="shared" si="206"/>
        <v>315.58205399999997</v>
      </c>
      <c r="T1328" s="21">
        <f t="shared" si="207"/>
        <v>96.331255999999996</v>
      </c>
      <c r="U1328" s="22">
        <f t="shared" si="208"/>
        <v>1112.1318099999999</v>
      </c>
      <c r="V1328" s="39">
        <f t="shared" si="209"/>
        <v>0.90410016925480707</v>
      </c>
    </row>
    <row r="1329" spans="1:22">
      <c r="A1329">
        <v>1324</v>
      </c>
      <c r="B1329" s="155">
        <f t="shared" si="210"/>
        <v>41330</v>
      </c>
      <c r="C1329" s="148">
        <f t="shared" si="201"/>
        <v>2013</v>
      </c>
      <c r="D1329" s="148">
        <f t="shared" si="202"/>
        <v>2</v>
      </c>
      <c r="E1329" s="152">
        <v>4</v>
      </c>
      <c r="F1329" s="153">
        <v>258.28100000000001</v>
      </c>
      <c r="G1329" s="154">
        <v>415.19900000000001</v>
      </c>
      <c r="H1329" s="154">
        <v>462.452</v>
      </c>
      <c r="I1329" s="154">
        <v>102.79600000000001</v>
      </c>
      <c r="J1329" s="151">
        <v>0</v>
      </c>
      <c r="K1329" s="149">
        <f t="shared" si="203"/>
        <v>1238.7280000000001</v>
      </c>
      <c r="L1329" s="148">
        <v>130.76</v>
      </c>
      <c r="M1329" s="148">
        <v>109.143</v>
      </c>
      <c r="N1329" s="148">
        <v>160.613</v>
      </c>
      <c r="O1329" s="148">
        <v>29.425000000000001</v>
      </c>
      <c r="P1329" s="148">
        <v>0</v>
      </c>
      <c r="Q1329" s="21">
        <f t="shared" si="204"/>
        <v>366.52027999999996</v>
      </c>
      <c r="R1329" s="21">
        <f t="shared" si="205"/>
        <v>348.93017100000003</v>
      </c>
      <c r="S1329" s="21">
        <f t="shared" si="206"/>
        <v>313.35596300000003</v>
      </c>
      <c r="T1329" s="21">
        <f t="shared" si="207"/>
        <v>93.453800000000001</v>
      </c>
      <c r="U1329" s="22">
        <f t="shared" si="208"/>
        <v>1122.2602139999999</v>
      </c>
      <c r="V1329" s="39">
        <f t="shared" si="209"/>
        <v>0.90597791767038438</v>
      </c>
    </row>
    <row r="1330" spans="1:22">
      <c r="A1330">
        <v>1325</v>
      </c>
      <c r="B1330" s="155">
        <f t="shared" si="210"/>
        <v>41330</v>
      </c>
      <c r="C1330" s="148">
        <f t="shared" si="201"/>
        <v>2013</v>
      </c>
      <c r="D1330" s="148">
        <f t="shared" si="202"/>
        <v>2</v>
      </c>
      <c r="E1330" s="152">
        <v>5</v>
      </c>
      <c r="F1330" s="153">
        <v>262.613</v>
      </c>
      <c r="G1330" s="154">
        <v>413.68299999999999</v>
      </c>
      <c r="H1330" s="154">
        <v>463.89600000000002</v>
      </c>
      <c r="I1330" s="154">
        <v>95.334999999999994</v>
      </c>
      <c r="J1330" s="151">
        <v>0</v>
      </c>
      <c r="K1330" s="149">
        <f t="shared" si="203"/>
        <v>1235.527</v>
      </c>
      <c r="L1330" s="148">
        <v>132.922</v>
      </c>
      <c r="M1330" s="148">
        <v>108.797</v>
      </c>
      <c r="N1330" s="148">
        <v>159.012</v>
      </c>
      <c r="O1330" s="148">
        <v>27.716000000000001</v>
      </c>
      <c r="P1330" s="148">
        <v>0</v>
      </c>
      <c r="Q1330" s="21">
        <f t="shared" si="204"/>
        <v>372.58036599999997</v>
      </c>
      <c r="R1330" s="21">
        <f t="shared" si="205"/>
        <v>347.82400899999999</v>
      </c>
      <c r="S1330" s="21">
        <f t="shared" si="206"/>
        <v>310.23241200000001</v>
      </c>
      <c r="T1330" s="21">
        <f t="shared" si="207"/>
        <v>88.026016000000013</v>
      </c>
      <c r="U1330" s="22">
        <f t="shared" si="208"/>
        <v>1118.6628029999999</v>
      </c>
      <c r="V1330" s="39">
        <f t="shared" si="209"/>
        <v>0.90541348185834858</v>
      </c>
    </row>
    <row r="1331" spans="1:22">
      <c r="A1331">
        <v>1326</v>
      </c>
      <c r="B1331" s="155">
        <f t="shared" si="210"/>
        <v>41330</v>
      </c>
      <c r="C1331" s="148">
        <f t="shared" si="201"/>
        <v>2013</v>
      </c>
      <c r="D1331" s="148">
        <f t="shared" si="202"/>
        <v>2</v>
      </c>
      <c r="E1331" s="152">
        <v>6</v>
      </c>
      <c r="F1331" s="153">
        <v>264.00099999999998</v>
      </c>
      <c r="G1331" s="154">
        <v>417.91899999999998</v>
      </c>
      <c r="H1331" s="154">
        <v>467.86099999999999</v>
      </c>
      <c r="I1331" s="154">
        <v>86.741</v>
      </c>
      <c r="J1331" s="151">
        <v>0</v>
      </c>
      <c r="K1331" s="149">
        <f t="shared" si="203"/>
        <v>1236.5219999999999</v>
      </c>
      <c r="L1331" s="148">
        <v>132.87100000000001</v>
      </c>
      <c r="M1331" s="148">
        <v>110.024</v>
      </c>
      <c r="N1331" s="148">
        <v>160.755</v>
      </c>
      <c r="O1331" s="148">
        <v>25.382000000000001</v>
      </c>
      <c r="P1331" s="148">
        <v>0</v>
      </c>
      <c r="Q1331" s="21">
        <f t="shared" si="204"/>
        <v>372.43741299999999</v>
      </c>
      <c r="R1331" s="21">
        <f t="shared" si="205"/>
        <v>351.74672800000002</v>
      </c>
      <c r="S1331" s="21">
        <f t="shared" si="206"/>
        <v>313.63300500000003</v>
      </c>
      <c r="T1331" s="21">
        <f t="shared" si="207"/>
        <v>80.613232000000011</v>
      </c>
      <c r="U1331" s="22">
        <f t="shared" si="208"/>
        <v>1118.4303779999998</v>
      </c>
      <c r="V1331" s="39">
        <f t="shared" si="209"/>
        <v>0.90449695031709898</v>
      </c>
    </row>
    <row r="1332" spans="1:22">
      <c r="A1332">
        <v>1327</v>
      </c>
      <c r="B1332" s="155">
        <f t="shared" si="210"/>
        <v>41330</v>
      </c>
      <c r="C1332" s="148">
        <f t="shared" si="201"/>
        <v>2013</v>
      </c>
      <c r="D1332" s="148">
        <f t="shared" si="202"/>
        <v>2</v>
      </c>
      <c r="E1332" s="152">
        <v>7</v>
      </c>
      <c r="F1332" s="153">
        <v>258.80200000000002</v>
      </c>
      <c r="G1332" s="154">
        <v>417.44299999999998</v>
      </c>
      <c r="H1332" s="154">
        <v>467.98099999999999</v>
      </c>
      <c r="I1332" s="154">
        <v>63.972000000000001</v>
      </c>
      <c r="J1332" s="151">
        <v>0</v>
      </c>
      <c r="K1332" s="149">
        <f t="shared" si="203"/>
        <v>1208.1980000000001</v>
      </c>
      <c r="L1332" s="148">
        <v>130.99199999999999</v>
      </c>
      <c r="M1332" s="148">
        <v>109.889</v>
      </c>
      <c r="N1332" s="148">
        <v>162.089</v>
      </c>
      <c r="O1332" s="148">
        <v>17.760999999999999</v>
      </c>
      <c r="P1332" s="148">
        <v>0</v>
      </c>
      <c r="Q1332" s="21">
        <f t="shared" si="204"/>
        <v>367.17057599999998</v>
      </c>
      <c r="R1332" s="21">
        <f t="shared" si="205"/>
        <v>351.315133</v>
      </c>
      <c r="S1332" s="21">
        <f t="shared" si="206"/>
        <v>316.23563899999999</v>
      </c>
      <c r="T1332" s="21">
        <f t="shared" si="207"/>
        <v>56.408935999999997</v>
      </c>
      <c r="U1332" s="22">
        <f t="shared" si="208"/>
        <v>1091.1302840000001</v>
      </c>
      <c r="V1332" s="39">
        <f t="shared" si="209"/>
        <v>0.90310552078384498</v>
      </c>
    </row>
    <row r="1333" spans="1:22">
      <c r="A1333">
        <v>1328</v>
      </c>
      <c r="B1333" s="155">
        <f t="shared" si="210"/>
        <v>41330</v>
      </c>
      <c r="C1333" s="148">
        <f t="shared" si="201"/>
        <v>2013</v>
      </c>
      <c r="D1333" s="148">
        <f t="shared" si="202"/>
        <v>2</v>
      </c>
      <c r="E1333" s="152">
        <v>8</v>
      </c>
      <c r="F1333" s="153">
        <v>256.08199999999999</v>
      </c>
      <c r="G1333" s="154">
        <v>412.21</v>
      </c>
      <c r="H1333" s="154">
        <v>621.85799999999995</v>
      </c>
      <c r="I1333" s="154">
        <v>54.406999999999996</v>
      </c>
      <c r="J1333" s="151">
        <v>0</v>
      </c>
      <c r="K1333" s="149">
        <f t="shared" si="203"/>
        <v>1344.5569999999998</v>
      </c>
      <c r="L1333" s="148">
        <v>130.089</v>
      </c>
      <c r="M1333" s="148">
        <v>108.645</v>
      </c>
      <c r="N1333" s="148">
        <v>217.65700000000001</v>
      </c>
      <c r="O1333" s="148">
        <v>14.025</v>
      </c>
      <c r="P1333" s="148">
        <v>0</v>
      </c>
      <c r="Q1333" s="21">
        <f t="shared" si="204"/>
        <v>364.63946699999997</v>
      </c>
      <c r="R1333" s="21">
        <f t="shared" si="205"/>
        <v>347.33806499999997</v>
      </c>
      <c r="S1333" s="21">
        <f t="shared" si="206"/>
        <v>424.64880700000003</v>
      </c>
      <c r="T1333" s="21">
        <f t="shared" si="207"/>
        <v>44.543400000000005</v>
      </c>
      <c r="U1333" s="22">
        <f t="shared" si="208"/>
        <v>1181.1697389999999</v>
      </c>
      <c r="V1333" s="39">
        <f t="shared" si="209"/>
        <v>0.87848245853466989</v>
      </c>
    </row>
    <row r="1334" spans="1:22">
      <c r="A1334">
        <v>1329</v>
      </c>
      <c r="B1334" s="155">
        <f t="shared" si="210"/>
        <v>41330</v>
      </c>
      <c r="C1334" s="148">
        <f t="shared" si="201"/>
        <v>2013</v>
      </c>
      <c r="D1334" s="148">
        <f t="shared" si="202"/>
        <v>2</v>
      </c>
      <c r="E1334" s="152">
        <v>9</v>
      </c>
      <c r="F1334" s="153">
        <v>254.792</v>
      </c>
      <c r="G1334" s="154">
        <v>415.28300000000002</v>
      </c>
      <c r="H1334" s="154">
        <v>592.20500000000004</v>
      </c>
      <c r="I1334" s="154">
        <v>72.549000000000007</v>
      </c>
      <c r="J1334" s="151">
        <v>0</v>
      </c>
      <c r="K1334" s="149">
        <f t="shared" si="203"/>
        <v>1334.8290000000002</v>
      </c>
      <c r="L1334" s="148">
        <v>129.43</v>
      </c>
      <c r="M1334" s="148">
        <v>108.004</v>
      </c>
      <c r="N1334" s="148">
        <v>206.161</v>
      </c>
      <c r="O1334" s="148">
        <v>18.573</v>
      </c>
      <c r="P1334" s="148">
        <v>0</v>
      </c>
      <c r="Q1334" s="21">
        <f t="shared" si="204"/>
        <v>362.79229000000004</v>
      </c>
      <c r="R1334" s="21">
        <f t="shared" si="205"/>
        <v>345.28878800000001</v>
      </c>
      <c r="S1334" s="21">
        <f t="shared" si="206"/>
        <v>402.22011100000003</v>
      </c>
      <c r="T1334" s="21">
        <f t="shared" si="207"/>
        <v>58.987848000000007</v>
      </c>
      <c r="U1334" s="22">
        <f t="shared" si="208"/>
        <v>1169.289037</v>
      </c>
      <c r="V1334" s="39">
        <f t="shared" si="209"/>
        <v>0.87598414253810775</v>
      </c>
    </row>
    <row r="1335" spans="1:22">
      <c r="A1335">
        <v>1330</v>
      </c>
      <c r="B1335" s="155">
        <f t="shared" si="210"/>
        <v>41330</v>
      </c>
      <c r="C1335" s="148">
        <f t="shared" si="201"/>
        <v>2013</v>
      </c>
      <c r="D1335" s="148">
        <f t="shared" si="202"/>
        <v>2</v>
      </c>
      <c r="E1335" s="152">
        <v>10</v>
      </c>
      <c r="F1335" s="153">
        <v>253.47200000000001</v>
      </c>
      <c r="G1335" s="154">
        <v>382.971</v>
      </c>
      <c r="H1335" s="154">
        <v>802.98599999999999</v>
      </c>
      <c r="I1335" s="154">
        <v>92.099000000000004</v>
      </c>
      <c r="J1335" s="151">
        <v>0</v>
      </c>
      <c r="K1335" s="149">
        <f t="shared" si="203"/>
        <v>1531.528</v>
      </c>
      <c r="L1335" s="148">
        <v>128.69300000000001</v>
      </c>
      <c r="M1335" s="148">
        <v>98.179000000000002</v>
      </c>
      <c r="N1335" s="148">
        <v>278.86</v>
      </c>
      <c r="O1335" s="148">
        <v>23.597000000000001</v>
      </c>
      <c r="P1335" s="148">
        <v>0</v>
      </c>
      <c r="Q1335" s="21">
        <f t="shared" si="204"/>
        <v>360.72647900000004</v>
      </c>
      <c r="R1335" s="21">
        <f t="shared" si="205"/>
        <v>313.878263</v>
      </c>
      <c r="S1335" s="21">
        <f t="shared" si="206"/>
        <v>544.05586000000005</v>
      </c>
      <c r="T1335" s="21">
        <f t="shared" si="207"/>
        <v>74.944072000000006</v>
      </c>
      <c r="U1335" s="22">
        <f t="shared" si="208"/>
        <v>1293.6046739999999</v>
      </c>
      <c r="V1335" s="39">
        <f t="shared" si="209"/>
        <v>0.84464970539226181</v>
      </c>
    </row>
    <row r="1336" spans="1:22">
      <c r="A1336">
        <v>1331</v>
      </c>
      <c r="B1336" s="155">
        <f t="shared" si="210"/>
        <v>41330</v>
      </c>
      <c r="C1336" s="148">
        <f t="shared" si="201"/>
        <v>2013</v>
      </c>
      <c r="D1336" s="148">
        <f t="shared" si="202"/>
        <v>2</v>
      </c>
      <c r="E1336" s="152">
        <v>11</v>
      </c>
      <c r="F1336" s="153">
        <v>266.71699999999998</v>
      </c>
      <c r="G1336" s="154">
        <v>372.54300000000001</v>
      </c>
      <c r="H1336" s="154">
        <v>760.25</v>
      </c>
      <c r="I1336" s="154">
        <v>100.248</v>
      </c>
      <c r="J1336" s="151">
        <v>0</v>
      </c>
      <c r="K1336" s="149">
        <f t="shared" si="203"/>
        <v>1499.758</v>
      </c>
      <c r="L1336" s="148">
        <v>134.47800000000001</v>
      </c>
      <c r="M1336" s="148">
        <v>92.807000000000002</v>
      </c>
      <c r="N1336" s="148">
        <v>277</v>
      </c>
      <c r="O1336" s="148">
        <v>25.7</v>
      </c>
      <c r="P1336" s="148">
        <v>0</v>
      </c>
      <c r="Q1336" s="21">
        <f t="shared" si="204"/>
        <v>376.94183400000003</v>
      </c>
      <c r="R1336" s="21">
        <f t="shared" si="205"/>
        <v>296.703979</v>
      </c>
      <c r="S1336" s="21">
        <f t="shared" si="206"/>
        <v>540.42700000000002</v>
      </c>
      <c r="T1336" s="21">
        <f t="shared" si="207"/>
        <v>81.623199999999997</v>
      </c>
      <c r="U1336" s="22">
        <f t="shared" si="208"/>
        <v>1295.6960130000002</v>
      </c>
      <c r="V1336" s="39">
        <f t="shared" si="209"/>
        <v>0.86393672379143849</v>
      </c>
    </row>
    <row r="1337" spans="1:22">
      <c r="A1337">
        <v>1332</v>
      </c>
      <c r="B1337" s="155">
        <f t="shared" si="210"/>
        <v>41330</v>
      </c>
      <c r="C1337" s="148">
        <f t="shared" si="201"/>
        <v>2013</v>
      </c>
      <c r="D1337" s="148">
        <f t="shared" si="202"/>
        <v>2</v>
      </c>
      <c r="E1337" s="152">
        <v>12</v>
      </c>
      <c r="F1337" s="153">
        <v>268.14499999999998</v>
      </c>
      <c r="G1337" s="154">
        <v>392.51499999999999</v>
      </c>
      <c r="H1337" s="154">
        <v>741.74699999999996</v>
      </c>
      <c r="I1337" s="154">
        <v>98.445999999999998</v>
      </c>
      <c r="J1337" s="151">
        <v>0</v>
      </c>
      <c r="K1337" s="149">
        <f t="shared" si="203"/>
        <v>1500.8529999999998</v>
      </c>
      <c r="L1337" s="148">
        <v>135.62200000000001</v>
      </c>
      <c r="M1337" s="148">
        <v>96.311000000000007</v>
      </c>
      <c r="N1337" s="148">
        <v>254.959</v>
      </c>
      <c r="O1337" s="148">
        <v>25.224</v>
      </c>
      <c r="P1337" s="148">
        <v>0</v>
      </c>
      <c r="Q1337" s="21">
        <f t="shared" si="204"/>
        <v>380.14846600000004</v>
      </c>
      <c r="R1337" s="21">
        <f t="shared" si="205"/>
        <v>307.90626700000001</v>
      </c>
      <c r="S1337" s="21">
        <f t="shared" si="206"/>
        <v>497.42500900000005</v>
      </c>
      <c r="T1337" s="21">
        <f t="shared" si="207"/>
        <v>80.111424</v>
      </c>
      <c r="U1337" s="22">
        <f t="shared" si="208"/>
        <v>1265.5911659999999</v>
      </c>
      <c r="V1337" s="39">
        <f t="shared" si="209"/>
        <v>0.84324791701785584</v>
      </c>
    </row>
    <row r="1338" spans="1:22">
      <c r="A1338">
        <v>1333</v>
      </c>
      <c r="B1338" s="155">
        <f t="shared" si="210"/>
        <v>41330</v>
      </c>
      <c r="C1338" s="148">
        <f t="shared" si="201"/>
        <v>2013</v>
      </c>
      <c r="D1338" s="148">
        <f t="shared" si="202"/>
        <v>2</v>
      </c>
      <c r="E1338" s="152">
        <v>13</v>
      </c>
      <c r="F1338" s="153">
        <v>270.315</v>
      </c>
      <c r="G1338" s="154">
        <v>392.21100000000001</v>
      </c>
      <c r="H1338" s="154">
        <v>705.08699999999999</v>
      </c>
      <c r="I1338" s="154">
        <v>94.77</v>
      </c>
      <c r="J1338" s="151">
        <v>0</v>
      </c>
      <c r="K1338" s="149">
        <f t="shared" si="203"/>
        <v>1462.383</v>
      </c>
      <c r="L1338" s="148">
        <v>135.869</v>
      </c>
      <c r="M1338" s="148">
        <v>96.247</v>
      </c>
      <c r="N1338" s="148">
        <v>241.66399999999999</v>
      </c>
      <c r="O1338" s="148">
        <v>24.318999999999999</v>
      </c>
      <c r="P1338" s="148">
        <v>0</v>
      </c>
      <c r="Q1338" s="21">
        <f t="shared" si="204"/>
        <v>380.84080699999998</v>
      </c>
      <c r="R1338" s="21">
        <f t="shared" si="205"/>
        <v>307.70165900000001</v>
      </c>
      <c r="S1338" s="21">
        <f t="shared" si="206"/>
        <v>471.48646400000001</v>
      </c>
      <c r="T1338" s="21">
        <f t="shared" si="207"/>
        <v>77.237144000000001</v>
      </c>
      <c r="U1338" s="22">
        <f t="shared" si="208"/>
        <v>1237.2660739999999</v>
      </c>
      <c r="V1338" s="39">
        <f t="shared" si="209"/>
        <v>0.84606158167867096</v>
      </c>
    </row>
    <row r="1339" spans="1:22">
      <c r="A1339">
        <v>1334</v>
      </c>
      <c r="B1339" s="155">
        <f t="shared" si="210"/>
        <v>41330</v>
      </c>
      <c r="C1339" s="148">
        <f t="shared" si="201"/>
        <v>2013</v>
      </c>
      <c r="D1339" s="148">
        <f t="shared" si="202"/>
        <v>2</v>
      </c>
      <c r="E1339" s="152">
        <v>14</v>
      </c>
      <c r="F1339" s="153">
        <v>268.07299999999998</v>
      </c>
      <c r="G1339" s="154">
        <v>391.73399999999998</v>
      </c>
      <c r="H1339" s="154">
        <v>748.16899999999998</v>
      </c>
      <c r="I1339" s="154">
        <v>87.902000000000001</v>
      </c>
      <c r="J1339" s="151">
        <v>0</v>
      </c>
      <c r="K1339" s="149">
        <f t="shared" si="203"/>
        <v>1495.8780000000002</v>
      </c>
      <c r="L1339" s="148">
        <v>134.99100000000001</v>
      </c>
      <c r="M1339" s="148">
        <v>96.16</v>
      </c>
      <c r="N1339" s="148">
        <v>254.768</v>
      </c>
      <c r="O1339" s="148">
        <v>22.550999999999998</v>
      </c>
      <c r="P1339" s="148">
        <v>0</v>
      </c>
      <c r="Q1339" s="21">
        <f t="shared" si="204"/>
        <v>378.37977300000006</v>
      </c>
      <c r="R1339" s="21">
        <f t="shared" si="205"/>
        <v>307.42352</v>
      </c>
      <c r="S1339" s="21">
        <f t="shared" si="206"/>
        <v>497.052368</v>
      </c>
      <c r="T1339" s="21">
        <f t="shared" si="207"/>
        <v>71.621976000000004</v>
      </c>
      <c r="U1339" s="22">
        <f t="shared" si="208"/>
        <v>1254.477637</v>
      </c>
      <c r="V1339" s="39">
        <f t="shared" si="209"/>
        <v>0.83862296056229169</v>
      </c>
    </row>
    <row r="1340" spans="1:22">
      <c r="A1340">
        <v>1335</v>
      </c>
      <c r="B1340" s="155">
        <f t="shared" si="210"/>
        <v>41330</v>
      </c>
      <c r="C1340" s="148">
        <f t="shared" si="201"/>
        <v>2013</v>
      </c>
      <c r="D1340" s="148">
        <f t="shared" si="202"/>
        <v>2</v>
      </c>
      <c r="E1340" s="152">
        <v>15</v>
      </c>
      <c r="F1340" s="153">
        <v>269.09500000000003</v>
      </c>
      <c r="G1340" s="154">
        <v>412.899</v>
      </c>
      <c r="H1340" s="154">
        <v>674.72</v>
      </c>
      <c r="I1340" s="154">
        <v>89.798000000000002</v>
      </c>
      <c r="J1340" s="151">
        <v>0</v>
      </c>
      <c r="K1340" s="149">
        <f t="shared" si="203"/>
        <v>1446.5119999999999</v>
      </c>
      <c r="L1340" s="148">
        <v>135.375</v>
      </c>
      <c r="M1340" s="148">
        <v>101.233</v>
      </c>
      <c r="N1340" s="148">
        <v>229.75299999999999</v>
      </c>
      <c r="O1340" s="148">
        <v>23.038</v>
      </c>
      <c r="P1340" s="148">
        <v>0</v>
      </c>
      <c r="Q1340" s="21">
        <f t="shared" si="204"/>
        <v>379.45612499999999</v>
      </c>
      <c r="R1340" s="21">
        <f t="shared" si="205"/>
        <v>323.64190100000002</v>
      </c>
      <c r="S1340" s="21">
        <f t="shared" si="206"/>
        <v>448.24810300000001</v>
      </c>
      <c r="T1340" s="21">
        <f t="shared" si="207"/>
        <v>73.168688000000003</v>
      </c>
      <c r="U1340" s="22">
        <f t="shared" si="208"/>
        <v>1224.514817</v>
      </c>
      <c r="V1340" s="39">
        <f t="shared" si="209"/>
        <v>0.84652931811142951</v>
      </c>
    </row>
    <row r="1341" spans="1:22">
      <c r="A1341">
        <v>1336</v>
      </c>
      <c r="B1341" s="155">
        <f t="shared" si="210"/>
        <v>41330</v>
      </c>
      <c r="C1341" s="148">
        <f t="shared" si="201"/>
        <v>2013</v>
      </c>
      <c r="D1341" s="148">
        <f t="shared" si="202"/>
        <v>2</v>
      </c>
      <c r="E1341" s="152">
        <v>16</v>
      </c>
      <c r="F1341" s="153">
        <v>271.28100000000001</v>
      </c>
      <c r="G1341" s="154">
        <v>431.63900000000001</v>
      </c>
      <c r="H1341" s="154">
        <v>664.31600000000003</v>
      </c>
      <c r="I1341" s="154">
        <v>97.503</v>
      </c>
      <c r="J1341" s="151">
        <v>0</v>
      </c>
      <c r="K1341" s="149">
        <f t="shared" si="203"/>
        <v>1464.739</v>
      </c>
      <c r="L1341" s="148">
        <v>136.66999999999999</v>
      </c>
      <c r="M1341" s="148">
        <v>105.907</v>
      </c>
      <c r="N1341" s="148">
        <v>235.761</v>
      </c>
      <c r="O1341" s="148">
        <v>25.04</v>
      </c>
      <c r="P1341" s="148">
        <v>0</v>
      </c>
      <c r="Q1341" s="21">
        <f t="shared" si="204"/>
        <v>383.08600999999993</v>
      </c>
      <c r="R1341" s="21">
        <f t="shared" si="205"/>
        <v>338.58467899999999</v>
      </c>
      <c r="S1341" s="21">
        <f t="shared" si="206"/>
        <v>459.96971100000002</v>
      </c>
      <c r="T1341" s="21">
        <f t="shared" si="207"/>
        <v>79.52704</v>
      </c>
      <c r="U1341" s="22">
        <f t="shared" si="208"/>
        <v>1261.1674399999999</v>
      </c>
      <c r="V1341" s="39">
        <f t="shared" si="209"/>
        <v>0.86101854323534766</v>
      </c>
    </row>
    <row r="1342" spans="1:22">
      <c r="A1342">
        <v>1337</v>
      </c>
      <c r="B1342" s="155">
        <f t="shared" si="210"/>
        <v>41330</v>
      </c>
      <c r="C1342" s="148">
        <f t="shared" si="201"/>
        <v>2013</v>
      </c>
      <c r="D1342" s="148">
        <f t="shared" si="202"/>
        <v>2</v>
      </c>
      <c r="E1342" s="152">
        <v>17</v>
      </c>
      <c r="F1342" s="153">
        <v>265.24400000000003</v>
      </c>
      <c r="G1342" s="154">
        <v>437.565</v>
      </c>
      <c r="H1342" s="154">
        <v>665.64499999999998</v>
      </c>
      <c r="I1342" s="154">
        <v>100.49</v>
      </c>
      <c r="J1342" s="151">
        <v>0</v>
      </c>
      <c r="K1342" s="149">
        <f t="shared" si="203"/>
        <v>1468.944</v>
      </c>
      <c r="L1342" s="148">
        <v>133.416</v>
      </c>
      <c r="M1342" s="148">
        <v>107.377</v>
      </c>
      <c r="N1342" s="148">
        <v>230.12799999999999</v>
      </c>
      <c r="O1342" s="148">
        <v>25.824000000000002</v>
      </c>
      <c r="P1342" s="148">
        <v>0</v>
      </c>
      <c r="Q1342" s="21">
        <f t="shared" si="204"/>
        <v>373.96504799999997</v>
      </c>
      <c r="R1342" s="21">
        <f t="shared" si="205"/>
        <v>343.28426899999999</v>
      </c>
      <c r="S1342" s="21">
        <f t="shared" si="206"/>
        <v>448.97972799999997</v>
      </c>
      <c r="T1342" s="21">
        <f t="shared" si="207"/>
        <v>82.017024000000006</v>
      </c>
      <c r="U1342" s="22">
        <f t="shared" si="208"/>
        <v>1248.246069</v>
      </c>
      <c r="V1342" s="39">
        <f t="shared" si="209"/>
        <v>0.84975742370029084</v>
      </c>
    </row>
    <row r="1343" spans="1:22">
      <c r="A1343">
        <v>1338</v>
      </c>
      <c r="B1343" s="155">
        <f t="shared" si="210"/>
        <v>41330</v>
      </c>
      <c r="C1343" s="148">
        <f t="shared" si="201"/>
        <v>2013</v>
      </c>
      <c r="D1343" s="148">
        <f t="shared" si="202"/>
        <v>2</v>
      </c>
      <c r="E1343" s="152">
        <v>18</v>
      </c>
      <c r="F1343" s="153">
        <v>262.66399999999999</v>
      </c>
      <c r="G1343" s="154">
        <v>171.84100000000001</v>
      </c>
      <c r="H1343" s="154">
        <v>978.28800000000001</v>
      </c>
      <c r="I1343" s="154">
        <v>102.355</v>
      </c>
      <c r="J1343" s="151">
        <v>0</v>
      </c>
      <c r="K1343" s="149">
        <f t="shared" si="203"/>
        <v>1515.1480000000001</v>
      </c>
      <c r="L1343" s="148">
        <v>131.97</v>
      </c>
      <c r="M1343" s="148">
        <v>39.406999999999996</v>
      </c>
      <c r="N1343" s="148">
        <v>328.91800000000001</v>
      </c>
      <c r="O1343" s="148">
        <v>26.292000000000002</v>
      </c>
      <c r="P1343" s="148">
        <v>0</v>
      </c>
      <c r="Q1343" s="21">
        <f t="shared" si="204"/>
        <v>369.91190999999998</v>
      </c>
      <c r="R1343" s="21">
        <f t="shared" si="205"/>
        <v>125.984179</v>
      </c>
      <c r="S1343" s="21">
        <f t="shared" si="206"/>
        <v>641.71901800000001</v>
      </c>
      <c r="T1343" s="21">
        <f t="shared" si="207"/>
        <v>83.503392000000005</v>
      </c>
      <c r="U1343" s="22">
        <f t="shared" si="208"/>
        <v>1221.1184990000002</v>
      </c>
      <c r="V1343" s="39">
        <f t="shared" si="209"/>
        <v>0.80594007912098364</v>
      </c>
    </row>
    <row r="1344" spans="1:22">
      <c r="A1344">
        <v>1339</v>
      </c>
      <c r="B1344" s="155">
        <f t="shared" si="210"/>
        <v>41330</v>
      </c>
      <c r="C1344" s="148">
        <f t="shared" si="201"/>
        <v>2013</v>
      </c>
      <c r="D1344" s="148">
        <f t="shared" si="202"/>
        <v>2</v>
      </c>
      <c r="E1344" s="152">
        <v>19</v>
      </c>
      <c r="F1344" s="153">
        <v>261.36700000000002</v>
      </c>
      <c r="G1344" s="154">
        <v>169.65899999999999</v>
      </c>
      <c r="H1344" s="154">
        <v>894.90099999999995</v>
      </c>
      <c r="I1344" s="154">
        <v>118.64</v>
      </c>
      <c r="J1344" s="151">
        <v>0</v>
      </c>
      <c r="K1344" s="149">
        <f t="shared" si="203"/>
        <v>1444.567</v>
      </c>
      <c r="L1344" s="148">
        <v>132.11699999999999</v>
      </c>
      <c r="M1344" s="148">
        <v>38.923000000000002</v>
      </c>
      <c r="N1344" s="148">
        <v>300.59300000000002</v>
      </c>
      <c r="O1344" s="148">
        <v>43.499000000000002</v>
      </c>
      <c r="P1344" s="148">
        <v>0</v>
      </c>
      <c r="Q1344" s="21">
        <f t="shared" si="204"/>
        <v>370.32395099999997</v>
      </c>
      <c r="R1344" s="21">
        <f t="shared" si="205"/>
        <v>124.43683100000001</v>
      </c>
      <c r="S1344" s="21">
        <f t="shared" si="206"/>
        <v>586.45694300000002</v>
      </c>
      <c r="T1344" s="21">
        <f t="shared" si="207"/>
        <v>138.15282400000001</v>
      </c>
      <c r="U1344" s="22">
        <f t="shared" si="208"/>
        <v>1219.370549</v>
      </c>
      <c r="V1344" s="39">
        <f t="shared" si="209"/>
        <v>0.84410799152964178</v>
      </c>
    </row>
    <row r="1345" spans="1:22">
      <c r="A1345">
        <v>1340</v>
      </c>
      <c r="B1345" s="155">
        <f t="shared" si="210"/>
        <v>41330</v>
      </c>
      <c r="C1345" s="148">
        <f t="shared" si="201"/>
        <v>2013</v>
      </c>
      <c r="D1345" s="148">
        <f t="shared" si="202"/>
        <v>2</v>
      </c>
      <c r="E1345" s="152">
        <v>20</v>
      </c>
      <c r="F1345" s="153">
        <v>262.26299999999998</v>
      </c>
      <c r="G1345" s="154">
        <v>170.23500000000001</v>
      </c>
      <c r="H1345" s="154">
        <v>926.89</v>
      </c>
      <c r="I1345" s="154">
        <v>132.404</v>
      </c>
      <c r="J1345" s="151">
        <v>0</v>
      </c>
      <c r="K1345" s="149">
        <f t="shared" si="203"/>
        <v>1491.7919999999999</v>
      </c>
      <c r="L1345" s="148">
        <v>132.346</v>
      </c>
      <c r="M1345" s="148">
        <v>39.003999999999998</v>
      </c>
      <c r="N1345" s="148">
        <v>313.52999999999997</v>
      </c>
      <c r="O1345" s="148">
        <v>31.678999999999998</v>
      </c>
      <c r="P1345" s="148">
        <v>0</v>
      </c>
      <c r="Q1345" s="21">
        <f t="shared" si="204"/>
        <v>370.96583800000002</v>
      </c>
      <c r="R1345" s="21">
        <f t="shared" si="205"/>
        <v>124.69578799999999</v>
      </c>
      <c r="S1345" s="21">
        <f t="shared" si="206"/>
        <v>611.69702999999993</v>
      </c>
      <c r="T1345" s="21">
        <f t="shared" si="207"/>
        <v>100.612504</v>
      </c>
      <c r="U1345" s="22">
        <f t="shared" si="208"/>
        <v>1207.9711599999998</v>
      </c>
      <c r="V1345" s="39">
        <f t="shared" si="209"/>
        <v>0.8097450314789193</v>
      </c>
    </row>
    <row r="1346" spans="1:22">
      <c r="A1346">
        <v>1341</v>
      </c>
      <c r="B1346" s="155">
        <f t="shared" si="210"/>
        <v>41330</v>
      </c>
      <c r="C1346" s="148">
        <f t="shared" si="201"/>
        <v>2013</v>
      </c>
      <c r="D1346" s="148">
        <f t="shared" si="202"/>
        <v>2</v>
      </c>
      <c r="E1346" s="152">
        <v>21</v>
      </c>
      <c r="F1346" s="153">
        <v>262.19</v>
      </c>
      <c r="G1346" s="154">
        <v>170.92500000000001</v>
      </c>
      <c r="H1346" s="154">
        <v>1072.173</v>
      </c>
      <c r="I1346" s="154">
        <v>134.65299999999999</v>
      </c>
      <c r="J1346" s="151">
        <v>0</v>
      </c>
      <c r="K1346" s="149">
        <f t="shared" si="203"/>
        <v>1639.941</v>
      </c>
      <c r="L1346" s="148">
        <v>132.56899999999999</v>
      </c>
      <c r="M1346" s="148">
        <v>39.145000000000003</v>
      </c>
      <c r="N1346" s="148">
        <v>364.97500000000002</v>
      </c>
      <c r="O1346" s="148">
        <v>34.787999999999997</v>
      </c>
      <c r="P1346" s="148">
        <v>0</v>
      </c>
      <c r="Q1346" s="21">
        <f t="shared" si="204"/>
        <v>371.59090699999996</v>
      </c>
      <c r="R1346" s="21">
        <f t="shared" si="205"/>
        <v>125.14656500000001</v>
      </c>
      <c r="S1346" s="21">
        <f t="shared" si="206"/>
        <v>712.06622500000003</v>
      </c>
      <c r="T1346" s="21">
        <f t="shared" si="207"/>
        <v>110.486688</v>
      </c>
      <c r="U1346" s="22">
        <f t="shared" si="208"/>
        <v>1319.290385</v>
      </c>
      <c r="V1346" s="39">
        <f t="shared" si="209"/>
        <v>0.80447429816072646</v>
      </c>
    </row>
    <row r="1347" spans="1:22">
      <c r="A1347">
        <v>1342</v>
      </c>
      <c r="B1347" s="155">
        <f t="shared" si="210"/>
        <v>41330</v>
      </c>
      <c r="C1347" s="148">
        <f t="shared" si="201"/>
        <v>2013</v>
      </c>
      <c r="D1347" s="148">
        <f t="shared" si="202"/>
        <v>2</v>
      </c>
      <c r="E1347" s="152">
        <v>22</v>
      </c>
      <c r="F1347" s="153">
        <v>263.40199999999999</v>
      </c>
      <c r="G1347" s="154">
        <v>170.92</v>
      </c>
      <c r="H1347" s="154">
        <v>1158.443</v>
      </c>
      <c r="I1347" s="154">
        <v>137.489</v>
      </c>
      <c r="J1347" s="151">
        <v>0</v>
      </c>
      <c r="K1347" s="149">
        <f t="shared" si="203"/>
        <v>1730.2539999999999</v>
      </c>
      <c r="L1347" s="148">
        <v>133.554</v>
      </c>
      <c r="M1347" s="148">
        <v>39.139000000000003</v>
      </c>
      <c r="N1347" s="148">
        <v>389.40100000000001</v>
      </c>
      <c r="O1347" s="148">
        <v>35.555</v>
      </c>
      <c r="P1347" s="148">
        <v>0</v>
      </c>
      <c r="Q1347" s="21">
        <f t="shared" si="204"/>
        <v>374.35186199999998</v>
      </c>
      <c r="R1347" s="21">
        <f t="shared" si="205"/>
        <v>125.12738300000001</v>
      </c>
      <c r="S1347" s="21">
        <f t="shared" si="206"/>
        <v>759.72135100000003</v>
      </c>
      <c r="T1347" s="21">
        <f t="shared" si="207"/>
        <v>112.92268</v>
      </c>
      <c r="U1347" s="22">
        <f t="shared" si="208"/>
        <v>1372.123276</v>
      </c>
      <c r="V1347" s="39">
        <f t="shared" si="209"/>
        <v>0.79301841001378992</v>
      </c>
    </row>
    <row r="1348" spans="1:22">
      <c r="A1348">
        <v>1343</v>
      </c>
      <c r="B1348" s="155">
        <f t="shared" si="210"/>
        <v>41330</v>
      </c>
      <c r="C1348" s="148">
        <f t="shared" si="201"/>
        <v>2013</v>
      </c>
      <c r="D1348" s="148">
        <f t="shared" si="202"/>
        <v>2</v>
      </c>
      <c r="E1348" s="152">
        <v>23</v>
      </c>
      <c r="F1348" s="153">
        <v>264.02300000000002</v>
      </c>
      <c r="G1348" s="154">
        <v>171.45699999999999</v>
      </c>
      <c r="H1348" s="154">
        <v>995.67200000000003</v>
      </c>
      <c r="I1348" s="154">
        <v>120.227</v>
      </c>
      <c r="J1348" s="151">
        <v>0</v>
      </c>
      <c r="K1348" s="149">
        <f t="shared" si="203"/>
        <v>1551.3790000000001</v>
      </c>
      <c r="L1348" s="148">
        <v>133.786</v>
      </c>
      <c r="M1348" s="148">
        <v>39.301000000000002</v>
      </c>
      <c r="N1348" s="148">
        <v>339.18</v>
      </c>
      <c r="O1348" s="148">
        <v>30.998999999999999</v>
      </c>
      <c r="P1348" s="148">
        <v>0</v>
      </c>
      <c r="Q1348" s="21">
        <f t="shared" si="204"/>
        <v>375.00215800000001</v>
      </c>
      <c r="R1348" s="21">
        <f t="shared" si="205"/>
        <v>125.64529700000001</v>
      </c>
      <c r="S1348" s="21">
        <f t="shared" si="206"/>
        <v>661.74018000000001</v>
      </c>
      <c r="T1348" s="21">
        <f t="shared" si="207"/>
        <v>98.452824000000007</v>
      </c>
      <c r="U1348" s="22">
        <f t="shared" si="208"/>
        <v>1260.840459</v>
      </c>
      <c r="V1348" s="39">
        <f t="shared" si="209"/>
        <v>0.81272239665484702</v>
      </c>
    </row>
    <row r="1349" spans="1:22">
      <c r="A1349">
        <v>1344</v>
      </c>
      <c r="B1349" s="155">
        <f t="shared" si="210"/>
        <v>41330</v>
      </c>
      <c r="C1349" s="148">
        <f t="shared" si="201"/>
        <v>2013</v>
      </c>
      <c r="D1349" s="148">
        <f t="shared" si="202"/>
        <v>2</v>
      </c>
      <c r="E1349" s="152">
        <v>24</v>
      </c>
      <c r="F1349" s="153">
        <v>262.54500000000002</v>
      </c>
      <c r="G1349" s="154">
        <v>168.08500000000001</v>
      </c>
      <c r="H1349" s="154">
        <v>1027.8</v>
      </c>
      <c r="I1349" s="154">
        <v>85.528999999999996</v>
      </c>
      <c r="J1349" s="151">
        <v>0</v>
      </c>
      <c r="K1349" s="149">
        <f t="shared" si="203"/>
        <v>1543.9589999999998</v>
      </c>
      <c r="L1349" s="148">
        <v>132.56</v>
      </c>
      <c r="M1349" s="148">
        <v>38.552</v>
      </c>
      <c r="N1349" s="148">
        <v>363.24299999999999</v>
      </c>
      <c r="O1349" s="148">
        <v>21.992000000000001</v>
      </c>
      <c r="P1349" s="148">
        <v>0</v>
      </c>
      <c r="Q1349" s="21">
        <f t="shared" si="204"/>
        <v>371.56567999999999</v>
      </c>
      <c r="R1349" s="21">
        <f t="shared" si="205"/>
        <v>123.250744</v>
      </c>
      <c r="S1349" s="21">
        <f t="shared" si="206"/>
        <v>708.687093</v>
      </c>
      <c r="T1349" s="21">
        <f t="shared" si="207"/>
        <v>69.846592000000001</v>
      </c>
      <c r="U1349" s="22">
        <f t="shared" si="208"/>
        <v>1273.3501090000002</v>
      </c>
      <c r="V1349" s="39">
        <f t="shared" si="209"/>
        <v>0.82473052004619318</v>
      </c>
    </row>
    <row r="1350" spans="1:22">
      <c r="A1350">
        <v>1345</v>
      </c>
      <c r="B1350" s="155">
        <f t="shared" si="210"/>
        <v>41331</v>
      </c>
      <c r="C1350" s="148">
        <f t="shared" si="201"/>
        <v>2013</v>
      </c>
      <c r="D1350" s="148">
        <f t="shared" si="202"/>
        <v>2</v>
      </c>
      <c r="E1350" s="152">
        <v>1</v>
      </c>
      <c r="F1350" s="153">
        <v>257.92899999999997</v>
      </c>
      <c r="G1350" s="154">
        <v>30.574000000000002</v>
      </c>
      <c r="H1350" s="154">
        <v>1061.17</v>
      </c>
      <c r="I1350" s="154">
        <v>56.216999999999999</v>
      </c>
      <c r="J1350" s="151">
        <v>0</v>
      </c>
      <c r="K1350" s="149">
        <f t="shared" si="203"/>
        <v>1405.89</v>
      </c>
      <c r="L1350" s="148">
        <v>130.874</v>
      </c>
      <c r="M1350" s="148">
        <v>9.2880000000000003</v>
      </c>
      <c r="N1350" s="148">
        <v>367.71800000000002</v>
      </c>
      <c r="O1350" s="148">
        <v>15.268000000000001</v>
      </c>
      <c r="P1350" s="148">
        <v>0</v>
      </c>
      <c r="Q1350" s="21">
        <f t="shared" si="204"/>
        <v>366.83982199999997</v>
      </c>
      <c r="R1350" s="21">
        <f t="shared" si="205"/>
        <v>29.693736000000001</v>
      </c>
      <c r="S1350" s="21">
        <f t="shared" si="206"/>
        <v>717.41781800000001</v>
      </c>
      <c r="T1350" s="21">
        <f t="shared" si="207"/>
        <v>48.491168000000002</v>
      </c>
      <c r="U1350" s="22">
        <f t="shared" si="208"/>
        <v>1162.442544</v>
      </c>
      <c r="V1350" s="39">
        <f t="shared" si="209"/>
        <v>0.82683747946140873</v>
      </c>
    </row>
    <row r="1351" spans="1:22">
      <c r="A1351">
        <v>1346</v>
      </c>
      <c r="B1351" s="155">
        <f t="shared" si="210"/>
        <v>41331</v>
      </c>
      <c r="C1351" s="148">
        <f t="shared" ref="C1351:C1414" si="211">YEAR(B1351)</f>
        <v>2013</v>
      </c>
      <c r="D1351" s="148">
        <f t="shared" ref="D1351:D1414" si="212">MONTH(B1351)</f>
        <v>2</v>
      </c>
      <c r="E1351" s="152">
        <v>2</v>
      </c>
      <c r="F1351" s="153">
        <v>264.86500000000001</v>
      </c>
      <c r="G1351" s="154">
        <v>29.837</v>
      </c>
      <c r="H1351" s="154">
        <v>997.43</v>
      </c>
      <c r="I1351" s="154">
        <v>55.91</v>
      </c>
      <c r="J1351" s="151">
        <v>0</v>
      </c>
      <c r="K1351" s="149">
        <f t="shared" ref="K1351:K1414" si="213">SUM(F1351:J1351)</f>
        <v>1348.0420000000001</v>
      </c>
      <c r="L1351" s="148">
        <v>132.203</v>
      </c>
      <c r="M1351" s="148">
        <v>9.2880000000000003</v>
      </c>
      <c r="N1351" s="148">
        <v>336.56</v>
      </c>
      <c r="O1351" s="148">
        <v>17.196999999999999</v>
      </c>
      <c r="P1351" s="148">
        <v>0</v>
      </c>
      <c r="Q1351" s="21">
        <f t="shared" ref="Q1351:Q1414" si="214">+$Q$2*L1351</f>
        <v>370.56500899999998</v>
      </c>
      <c r="R1351" s="21">
        <f t="shared" ref="R1351:R1414" si="215">+$R$2*M1351</f>
        <v>29.693736000000001</v>
      </c>
      <c r="S1351" s="21">
        <f t="shared" ref="S1351:S1414" si="216">+$S$2*N1351</f>
        <v>656.62855999999999</v>
      </c>
      <c r="T1351" s="21">
        <f t="shared" ref="T1351:T1414" si="217">+$T$2*O1351</f>
        <v>54.617671999999999</v>
      </c>
      <c r="U1351" s="22">
        <f t="shared" ref="U1351:U1414" si="218">SUM(Q1351:T1351)</f>
        <v>1111.5049770000001</v>
      </c>
      <c r="V1351" s="39">
        <f t="shared" ref="V1351:V1414" si="219">+U1351/K1351</f>
        <v>0.8245328980847777</v>
      </c>
    </row>
    <row r="1352" spans="1:22">
      <c r="A1352">
        <v>1347</v>
      </c>
      <c r="B1352" s="155">
        <f t="shared" si="210"/>
        <v>41331</v>
      </c>
      <c r="C1352" s="148">
        <f t="shared" si="211"/>
        <v>2013</v>
      </c>
      <c r="D1352" s="148">
        <f t="shared" si="212"/>
        <v>2</v>
      </c>
      <c r="E1352" s="152">
        <v>3</v>
      </c>
      <c r="F1352" s="153">
        <v>267.65100000000001</v>
      </c>
      <c r="G1352" s="154">
        <v>30.47</v>
      </c>
      <c r="H1352" s="154">
        <v>922.11900000000003</v>
      </c>
      <c r="I1352" s="154">
        <v>49.17</v>
      </c>
      <c r="J1352" s="151">
        <v>0</v>
      </c>
      <c r="K1352" s="149">
        <f t="shared" si="213"/>
        <v>1269.4100000000001</v>
      </c>
      <c r="L1352" s="148">
        <v>133.334</v>
      </c>
      <c r="M1352" s="148">
        <v>9.2880000000000003</v>
      </c>
      <c r="N1352" s="148">
        <v>323.59300000000002</v>
      </c>
      <c r="O1352" s="148">
        <v>15.574</v>
      </c>
      <c r="P1352" s="148">
        <v>0</v>
      </c>
      <c r="Q1352" s="21">
        <f t="shared" si="214"/>
        <v>373.73520200000002</v>
      </c>
      <c r="R1352" s="21">
        <f t="shared" si="215"/>
        <v>29.693736000000001</v>
      </c>
      <c r="S1352" s="21">
        <f t="shared" si="216"/>
        <v>631.32994300000007</v>
      </c>
      <c r="T1352" s="21">
        <f t="shared" si="217"/>
        <v>49.463024000000004</v>
      </c>
      <c r="U1352" s="22">
        <f t="shared" si="218"/>
        <v>1084.2219050000001</v>
      </c>
      <c r="V1352" s="39">
        <f t="shared" si="219"/>
        <v>0.85411482893627755</v>
      </c>
    </row>
    <row r="1353" spans="1:22">
      <c r="A1353">
        <v>1348</v>
      </c>
      <c r="B1353" s="155">
        <f t="shared" si="210"/>
        <v>41331</v>
      </c>
      <c r="C1353" s="148">
        <f t="shared" si="211"/>
        <v>2013</v>
      </c>
      <c r="D1353" s="148">
        <f t="shared" si="212"/>
        <v>2</v>
      </c>
      <c r="E1353" s="152">
        <v>4</v>
      </c>
      <c r="F1353" s="153">
        <v>269.28399999999999</v>
      </c>
      <c r="G1353" s="154">
        <v>30.654</v>
      </c>
      <c r="H1353" s="154">
        <v>911.053</v>
      </c>
      <c r="I1353" s="154">
        <v>44.624000000000002</v>
      </c>
      <c r="J1353" s="151">
        <v>0</v>
      </c>
      <c r="K1353" s="149">
        <f t="shared" si="213"/>
        <v>1255.615</v>
      </c>
      <c r="L1353" s="148">
        <v>134.99600000000001</v>
      </c>
      <c r="M1353" s="148">
        <v>9.2880000000000003</v>
      </c>
      <c r="N1353" s="148">
        <v>317.65300000000002</v>
      </c>
      <c r="O1353" s="148">
        <v>14.393000000000001</v>
      </c>
      <c r="P1353" s="148">
        <v>0</v>
      </c>
      <c r="Q1353" s="21">
        <f t="shared" si="214"/>
        <v>378.39378800000003</v>
      </c>
      <c r="R1353" s="21">
        <f t="shared" si="215"/>
        <v>29.693736000000001</v>
      </c>
      <c r="S1353" s="21">
        <f t="shared" si="216"/>
        <v>619.74100300000009</v>
      </c>
      <c r="T1353" s="21">
        <f t="shared" si="217"/>
        <v>45.712168000000005</v>
      </c>
      <c r="U1353" s="22">
        <f t="shared" si="218"/>
        <v>1073.5406950000001</v>
      </c>
      <c r="V1353" s="39">
        <f t="shared" si="219"/>
        <v>0.85499193224037628</v>
      </c>
    </row>
    <row r="1354" spans="1:22">
      <c r="A1354">
        <v>1349</v>
      </c>
      <c r="B1354" s="155">
        <f t="shared" si="210"/>
        <v>41331</v>
      </c>
      <c r="C1354" s="148">
        <f t="shared" si="211"/>
        <v>2013</v>
      </c>
      <c r="D1354" s="148">
        <f t="shared" si="212"/>
        <v>2</v>
      </c>
      <c r="E1354" s="152">
        <v>5</v>
      </c>
      <c r="F1354" s="153">
        <v>269.35000000000002</v>
      </c>
      <c r="G1354" s="154">
        <v>30.648</v>
      </c>
      <c r="H1354" s="154">
        <v>903.41300000000001</v>
      </c>
      <c r="I1354" s="154">
        <v>43.395000000000003</v>
      </c>
      <c r="J1354" s="151">
        <v>0</v>
      </c>
      <c r="K1354" s="149">
        <f t="shared" si="213"/>
        <v>1246.806</v>
      </c>
      <c r="L1354" s="148">
        <v>134.94499999999999</v>
      </c>
      <c r="M1354" s="148">
        <v>9.2880000000000003</v>
      </c>
      <c r="N1354" s="148">
        <v>315.24200000000002</v>
      </c>
      <c r="O1354" s="148">
        <v>13.964</v>
      </c>
      <c r="P1354" s="148">
        <v>0</v>
      </c>
      <c r="Q1354" s="21">
        <f t="shared" si="214"/>
        <v>378.250835</v>
      </c>
      <c r="R1354" s="21">
        <f t="shared" si="215"/>
        <v>29.693736000000001</v>
      </c>
      <c r="S1354" s="21">
        <f t="shared" si="216"/>
        <v>615.03714200000002</v>
      </c>
      <c r="T1354" s="21">
        <f t="shared" si="217"/>
        <v>44.349664000000004</v>
      </c>
      <c r="U1354" s="22">
        <f t="shared" si="218"/>
        <v>1067.331377</v>
      </c>
      <c r="V1354" s="39">
        <f t="shared" si="219"/>
        <v>0.85605248691456404</v>
      </c>
    </row>
    <row r="1355" spans="1:22">
      <c r="A1355">
        <v>1350</v>
      </c>
      <c r="B1355" s="155">
        <f t="shared" si="210"/>
        <v>41331</v>
      </c>
      <c r="C1355" s="148">
        <f t="shared" si="211"/>
        <v>2013</v>
      </c>
      <c r="D1355" s="148">
        <f t="shared" si="212"/>
        <v>2</v>
      </c>
      <c r="E1355" s="152">
        <v>6</v>
      </c>
      <c r="F1355" s="153">
        <v>271.64299999999997</v>
      </c>
      <c r="G1355" s="154">
        <v>30.648</v>
      </c>
      <c r="H1355" s="154">
        <v>905.94</v>
      </c>
      <c r="I1355" s="154">
        <v>42.609000000000002</v>
      </c>
      <c r="J1355" s="151">
        <v>0</v>
      </c>
      <c r="K1355" s="149">
        <f t="shared" si="213"/>
        <v>1250.8399999999999</v>
      </c>
      <c r="L1355" s="148">
        <v>135.22200000000001</v>
      </c>
      <c r="M1355" s="148">
        <v>9.2880000000000003</v>
      </c>
      <c r="N1355" s="148">
        <v>317.62099999999998</v>
      </c>
      <c r="O1355" s="148">
        <v>13.89</v>
      </c>
      <c r="P1355" s="148">
        <v>0</v>
      </c>
      <c r="Q1355" s="21">
        <f t="shared" si="214"/>
        <v>379.027266</v>
      </c>
      <c r="R1355" s="21">
        <f t="shared" si="215"/>
        <v>29.693736000000001</v>
      </c>
      <c r="S1355" s="21">
        <f t="shared" si="216"/>
        <v>619.67857100000003</v>
      </c>
      <c r="T1355" s="21">
        <f t="shared" si="217"/>
        <v>44.114640000000001</v>
      </c>
      <c r="U1355" s="22">
        <f t="shared" si="218"/>
        <v>1072.5142130000002</v>
      </c>
      <c r="V1355" s="39">
        <f t="shared" si="219"/>
        <v>0.85743517396309699</v>
      </c>
    </row>
    <row r="1356" spans="1:22">
      <c r="A1356">
        <v>1351</v>
      </c>
      <c r="B1356" s="155">
        <f t="shared" si="210"/>
        <v>41331</v>
      </c>
      <c r="C1356" s="148">
        <f t="shared" si="211"/>
        <v>2013</v>
      </c>
      <c r="D1356" s="148">
        <f t="shared" si="212"/>
        <v>2</v>
      </c>
      <c r="E1356" s="152">
        <v>7</v>
      </c>
      <c r="F1356" s="153">
        <v>272.34800000000001</v>
      </c>
      <c r="G1356" s="154">
        <v>30.63</v>
      </c>
      <c r="H1356" s="154">
        <v>910.06399999999996</v>
      </c>
      <c r="I1356" s="154">
        <v>46.152999999999999</v>
      </c>
      <c r="J1356" s="151">
        <v>0</v>
      </c>
      <c r="K1356" s="149">
        <f t="shared" si="213"/>
        <v>1259.1949999999999</v>
      </c>
      <c r="L1356" s="148">
        <v>134.76300000000001</v>
      </c>
      <c r="M1356" s="148">
        <v>9.2880000000000003</v>
      </c>
      <c r="N1356" s="148">
        <v>316.952</v>
      </c>
      <c r="O1356" s="148">
        <v>13.69</v>
      </c>
      <c r="P1356" s="148">
        <v>0</v>
      </c>
      <c r="Q1356" s="21">
        <f t="shared" si="214"/>
        <v>377.74068900000003</v>
      </c>
      <c r="R1356" s="21">
        <f t="shared" si="215"/>
        <v>29.693736000000001</v>
      </c>
      <c r="S1356" s="21">
        <f t="shared" si="216"/>
        <v>618.37335200000007</v>
      </c>
      <c r="T1356" s="21">
        <f t="shared" si="217"/>
        <v>43.479440000000004</v>
      </c>
      <c r="U1356" s="22">
        <f t="shared" si="218"/>
        <v>1069.2872170000001</v>
      </c>
      <c r="V1356" s="39">
        <f t="shared" si="219"/>
        <v>0.84918318211238142</v>
      </c>
    </row>
    <row r="1357" spans="1:22">
      <c r="A1357">
        <v>1352</v>
      </c>
      <c r="B1357" s="155">
        <f t="shared" si="210"/>
        <v>41331</v>
      </c>
      <c r="C1357" s="148">
        <f t="shared" si="211"/>
        <v>2013</v>
      </c>
      <c r="D1357" s="148">
        <f t="shared" si="212"/>
        <v>2</v>
      </c>
      <c r="E1357" s="152">
        <v>8</v>
      </c>
      <c r="F1357" s="153">
        <v>269.71300000000002</v>
      </c>
      <c r="G1357" s="154">
        <v>30.378</v>
      </c>
      <c r="H1357" s="154">
        <v>910.678</v>
      </c>
      <c r="I1357" s="154">
        <v>36.587000000000003</v>
      </c>
      <c r="J1357" s="151">
        <v>0</v>
      </c>
      <c r="K1357" s="149">
        <f t="shared" si="213"/>
        <v>1247.356</v>
      </c>
      <c r="L1357" s="148">
        <v>134.178</v>
      </c>
      <c r="M1357" s="148">
        <v>9.2880000000000003</v>
      </c>
      <c r="N1357" s="148">
        <v>317.17599999999999</v>
      </c>
      <c r="O1357" s="148">
        <v>9.5169999999999995</v>
      </c>
      <c r="P1357" s="148">
        <v>0</v>
      </c>
      <c r="Q1357" s="21">
        <f t="shared" si="214"/>
        <v>376.100934</v>
      </c>
      <c r="R1357" s="21">
        <f t="shared" si="215"/>
        <v>29.693736000000001</v>
      </c>
      <c r="S1357" s="21">
        <f t="shared" si="216"/>
        <v>618.81037600000002</v>
      </c>
      <c r="T1357" s="21">
        <f t="shared" si="217"/>
        <v>30.225992000000002</v>
      </c>
      <c r="U1357" s="22">
        <f t="shared" si="218"/>
        <v>1054.831038</v>
      </c>
      <c r="V1357" s="39">
        <f t="shared" si="219"/>
        <v>0.84565355680335053</v>
      </c>
    </row>
    <row r="1358" spans="1:22">
      <c r="A1358">
        <v>1353</v>
      </c>
      <c r="B1358" s="155">
        <f t="shared" si="210"/>
        <v>41331</v>
      </c>
      <c r="C1358" s="148">
        <f t="shared" si="211"/>
        <v>2013</v>
      </c>
      <c r="D1358" s="148">
        <f t="shared" si="212"/>
        <v>2</v>
      </c>
      <c r="E1358" s="152">
        <v>9</v>
      </c>
      <c r="F1358" s="153">
        <v>264.91399999999999</v>
      </c>
      <c r="G1358" s="154">
        <v>30.629000000000001</v>
      </c>
      <c r="H1358" s="154">
        <v>978.63699999999994</v>
      </c>
      <c r="I1358" s="154">
        <v>66.113</v>
      </c>
      <c r="J1358" s="151">
        <v>0</v>
      </c>
      <c r="K1358" s="149">
        <f t="shared" si="213"/>
        <v>1340.2929999999999</v>
      </c>
      <c r="L1358" s="148">
        <v>133.08000000000001</v>
      </c>
      <c r="M1358" s="148">
        <v>9.2880000000000003</v>
      </c>
      <c r="N1358" s="148">
        <v>342.94200000000001</v>
      </c>
      <c r="O1358" s="148">
        <v>17.027000000000001</v>
      </c>
      <c r="P1358" s="148">
        <v>0</v>
      </c>
      <c r="Q1358" s="21">
        <f t="shared" si="214"/>
        <v>373.02324000000004</v>
      </c>
      <c r="R1358" s="21">
        <f t="shared" si="215"/>
        <v>29.693736000000001</v>
      </c>
      <c r="S1358" s="21">
        <f t="shared" si="216"/>
        <v>669.07984199999999</v>
      </c>
      <c r="T1358" s="21">
        <f t="shared" si="217"/>
        <v>54.077752000000004</v>
      </c>
      <c r="U1358" s="22">
        <f t="shared" si="218"/>
        <v>1125.8745699999999</v>
      </c>
      <c r="V1358" s="39">
        <f t="shared" si="219"/>
        <v>0.8400212267019227</v>
      </c>
    </row>
    <row r="1359" spans="1:22">
      <c r="A1359">
        <v>1354</v>
      </c>
      <c r="B1359" s="155">
        <f t="shared" si="210"/>
        <v>41331</v>
      </c>
      <c r="C1359" s="148">
        <f t="shared" si="211"/>
        <v>2013</v>
      </c>
      <c r="D1359" s="148">
        <f t="shared" si="212"/>
        <v>2</v>
      </c>
      <c r="E1359" s="152">
        <v>10</v>
      </c>
      <c r="F1359" s="153">
        <v>264.69600000000003</v>
      </c>
      <c r="G1359" s="154">
        <v>14.757999999999999</v>
      </c>
      <c r="H1359" s="154">
        <v>1182.8779999999999</v>
      </c>
      <c r="I1359" s="154">
        <v>92.87</v>
      </c>
      <c r="J1359" s="151">
        <v>0</v>
      </c>
      <c r="K1359" s="149">
        <f t="shared" si="213"/>
        <v>1555.2019999999998</v>
      </c>
      <c r="L1359" s="148">
        <v>131.87799999999999</v>
      </c>
      <c r="M1359" s="148">
        <v>4.6360000000000001</v>
      </c>
      <c r="N1359" s="148">
        <v>399.99</v>
      </c>
      <c r="O1359" s="148">
        <v>23.832999999999998</v>
      </c>
      <c r="P1359" s="148">
        <v>0</v>
      </c>
      <c r="Q1359" s="21">
        <f t="shared" si="214"/>
        <v>369.65403399999997</v>
      </c>
      <c r="R1359" s="21">
        <f t="shared" si="215"/>
        <v>14.821292000000001</v>
      </c>
      <c r="S1359" s="21">
        <f t="shared" si="216"/>
        <v>780.38049000000001</v>
      </c>
      <c r="T1359" s="21">
        <f t="shared" si="217"/>
        <v>75.693607999999998</v>
      </c>
      <c r="U1359" s="22">
        <f t="shared" si="218"/>
        <v>1240.549424</v>
      </c>
      <c r="V1359" s="39">
        <f t="shared" si="219"/>
        <v>0.79767735895401382</v>
      </c>
    </row>
    <row r="1360" spans="1:22">
      <c r="A1360">
        <v>1355</v>
      </c>
      <c r="B1360" s="155">
        <f t="shared" si="210"/>
        <v>41331</v>
      </c>
      <c r="C1360" s="148">
        <f t="shared" si="211"/>
        <v>2013</v>
      </c>
      <c r="D1360" s="148">
        <f t="shared" si="212"/>
        <v>2</v>
      </c>
      <c r="E1360" s="152">
        <v>11</v>
      </c>
      <c r="F1360" s="153">
        <v>265.44</v>
      </c>
      <c r="G1360" s="154">
        <v>16.986000000000001</v>
      </c>
      <c r="H1360" s="154">
        <v>1223.6179999999999</v>
      </c>
      <c r="I1360" s="154">
        <v>96.695999999999998</v>
      </c>
      <c r="J1360" s="151">
        <v>0</v>
      </c>
      <c r="K1360" s="149">
        <f t="shared" si="213"/>
        <v>1602.7399999999998</v>
      </c>
      <c r="L1360" s="148">
        <v>133.26</v>
      </c>
      <c r="M1360" s="148">
        <v>4.6900000000000004</v>
      </c>
      <c r="N1360" s="148">
        <v>402.27600000000001</v>
      </c>
      <c r="O1360" s="148">
        <v>24.815000000000001</v>
      </c>
      <c r="P1360" s="148">
        <v>0</v>
      </c>
      <c r="Q1360" s="21">
        <f t="shared" si="214"/>
        <v>373.52777999999995</v>
      </c>
      <c r="R1360" s="21">
        <f t="shared" si="215"/>
        <v>14.993930000000002</v>
      </c>
      <c r="S1360" s="21">
        <f t="shared" si="216"/>
        <v>784.84047600000008</v>
      </c>
      <c r="T1360" s="21">
        <f t="shared" si="217"/>
        <v>78.812440000000009</v>
      </c>
      <c r="U1360" s="22">
        <f t="shared" si="218"/>
        <v>1252.174626</v>
      </c>
      <c r="V1360" s="39">
        <f t="shared" si="219"/>
        <v>0.78127121429551905</v>
      </c>
    </row>
    <row r="1361" spans="1:22">
      <c r="A1361">
        <v>1356</v>
      </c>
      <c r="B1361" s="155">
        <f t="shared" si="210"/>
        <v>41331</v>
      </c>
      <c r="C1361" s="148">
        <f t="shared" si="211"/>
        <v>2013</v>
      </c>
      <c r="D1361" s="148">
        <f t="shared" si="212"/>
        <v>2</v>
      </c>
      <c r="E1361" s="152">
        <v>12</v>
      </c>
      <c r="F1361" s="153">
        <v>260.99</v>
      </c>
      <c r="G1361" s="154">
        <v>15.032999999999999</v>
      </c>
      <c r="H1361" s="154">
        <v>1260.097</v>
      </c>
      <c r="I1361" s="154">
        <v>99.47</v>
      </c>
      <c r="J1361" s="151">
        <v>0</v>
      </c>
      <c r="K1361" s="149">
        <f t="shared" si="213"/>
        <v>1635.59</v>
      </c>
      <c r="L1361" s="148">
        <v>129.947</v>
      </c>
      <c r="M1361" s="148">
        <v>4.2350000000000003</v>
      </c>
      <c r="N1361" s="148">
        <v>414.22</v>
      </c>
      <c r="O1361" s="148">
        <v>25.597999999999999</v>
      </c>
      <c r="P1361" s="148">
        <v>0</v>
      </c>
      <c r="Q1361" s="21">
        <f t="shared" si="214"/>
        <v>364.24144100000001</v>
      </c>
      <c r="R1361" s="21">
        <f t="shared" si="215"/>
        <v>13.539295000000001</v>
      </c>
      <c r="S1361" s="21">
        <f t="shared" si="216"/>
        <v>808.14322000000004</v>
      </c>
      <c r="T1361" s="21">
        <f t="shared" si="217"/>
        <v>81.299248000000006</v>
      </c>
      <c r="U1361" s="22">
        <f t="shared" si="218"/>
        <v>1267.2232040000001</v>
      </c>
      <c r="V1361" s="39">
        <f t="shared" si="219"/>
        <v>0.77478047921545146</v>
      </c>
    </row>
    <row r="1362" spans="1:22">
      <c r="A1362">
        <v>1357</v>
      </c>
      <c r="B1362" s="155">
        <f t="shared" si="210"/>
        <v>41331</v>
      </c>
      <c r="C1362" s="148">
        <f t="shared" si="211"/>
        <v>2013</v>
      </c>
      <c r="D1362" s="148">
        <f t="shared" si="212"/>
        <v>2</v>
      </c>
      <c r="E1362" s="152">
        <v>13</v>
      </c>
      <c r="F1362" s="153">
        <v>259.27499999999998</v>
      </c>
      <c r="G1362" s="154">
        <v>18.977</v>
      </c>
      <c r="H1362" s="154">
        <v>1284.0160000000001</v>
      </c>
      <c r="I1362" s="154">
        <v>110.392</v>
      </c>
      <c r="J1362" s="151">
        <v>0</v>
      </c>
      <c r="K1362" s="149">
        <f t="shared" si="213"/>
        <v>1672.66</v>
      </c>
      <c r="L1362" s="148">
        <v>129.16</v>
      </c>
      <c r="M1362" s="148">
        <v>5.1619999999999999</v>
      </c>
      <c r="N1362" s="148">
        <v>428.99400000000003</v>
      </c>
      <c r="O1362" s="148">
        <v>32.161999999999999</v>
      </c>
      <c r="P1362" s="148">
        <v>0</v>
      </c>
      <c r="Q1362" s="21">
        <f t="shared" si="214"/>
        <v>362.03548000000001</v>
      </c>
      <c r="R1362" s="21">
        <f t="shared" si="215"/>
        <v>16.502914000000001</v>
      </c>
      <c r="S1362" s="21">
        <f t="shared" si="216"/>
        <v>836.96729400000004</v>
      </c>
      <c r="T1362" s="21">
        <f t="shared" si="217"/>
        <v>102.146512</v>
      </c>
      <c r="U1362" s="22">
        <f t="shared" si="218"/>
        <v>1317.6522</v>
      </c>
      <c r="V1362" s="39">
        <f t="shared" si="219"/>
        <v>0.78775854028912029</v>
      </c>
    </row>
    <row r="1363" spans="1:22">
      <c r="A1363">
        <v>1358</v>
      </c>
      <c r="B1363" s="155">
        <f t="shared" si="210"/>
        <v>41331</v>
      </c>
      <c r="C1363" s="148">
        <f t="shared" si="211"/>
        <v>2013</v>
      </c>
      <c r="D1363" s="148">
        <f t="shared" si="212"/>
        <v>2</v>
      </c>
      <c r="E1363" s="152">
        <v>14</v>
      </c>
      <c r="F1363" s="153">
        <v>260.43599999999998</v>
      </c>
      <c r="G1363" s="154">
        <v>24.321999999999999</v>
      </c>
      <c r="H1363" s="154">
        <v>1019.13</v>
      </c>
      <c r="I1363" s="154">
        <v>144.38900000000001</v>
      </c>
      <c r="J1363" s="151">
        <v>0</v>
      </c>
      <c r="K1363" s="149">
        <f t="shared" si="213"/>
        <v>1448.277</v>
      </c>
      <c r="L1363" s="148">
        <v>130.477</v>
      </c>
      <c r="M1363" s="148">
        <v>6.4729999999999999</v>
      </c>
      <c r="N1363" s="148">
        <v>350.76600000000002</v>
      </c>
      <c r="O1363" s="148">
        <v>44.442999999999998</v>
      </c>
      <c r="P1363" s="148">
        <v>0</v>
      </c>
      <c r="Q1363" s="21">
        <f t="shared" si="214"/>
        <v>365.72703100000001</v>
      </c>
      <c r="R1363" s="21">
        <f t="shared" si="215"/>
        <v>20.694181</v>
      </c>
      <c r="S1363" s="21">
        <f t="shared" si="216"/>
        <v>684.34446600000001</v>
      </c>
      <c r="T1363" s="21">
        <f t="shared" si="217"/>
        <v>141.15096800000001</v>
      </c>
      <c r="U1363" s="22">
        <f t="shared" si="218"/>
        <v>1211.9166459999999</v>
      </c>
      <c r="V1363" s="39">
        <f t="shared" si="219"/>
        <v>0.83679893141988715</v>
      </c>
    </row>
    <row r="1364" spans="1:22">
      <c r="A1364">
        <v>1359</v>
      </c>
      <c r="B1364" s="155">
        <f t="shared" si="210"/>
        <v>41331</v>
      </c>
      <c r="C1364" s="148">
        <f t="shared" si="211"/>
        <v>2013</v>
      </c>
      <c r="D1364" s="148">
        <f t="shared" si="212"/>
        <v>2</v>
      </c>
      <c r="E1364" s="152">
        <v>15</v>
      </c>
      <c r="F1364" s="153">
        <v>266.24900000000002</v>
      </c>
      <c r="G1364" s="154">
        <v>24.53</v>
      </c>
      <c r="H1364" s="154">
        <v>1168.9090000000001</v>
      </c>
      <c r="I1364" s="154">
        <v>150.83799999999999</v>
      </c>
      <c r="J1364" s="151">
        <v>0</v>
      </c>
      <c r="K1364" s="149">
        <f t="shared" si="213"/>
        <v>1610.5260000000001</v>
      </c>
      <c r="L1364" s="148">
        <v>134.30099999999999</v>
      </c>
      <c r="M1364" s="148">
        <v>6.5250000000000004</v>
      </c>
      <c r="N1364" s="148">
        <v>392.428</v>
      </c>
      <c r="O1364" s="148">
        <v>45.497999999999998</v>
      </c>
      <c r="P1364" s="148">
        <v>0</v>
      </c>
      <c r="Q1364" s="21">
        <f t="shared" si="214"/>
        <v>376.44570299999998</v>
      </c>
      <c r="R1364" s="21">
        <f t="shared" si="215"/>
        <v>20.860425000000003</v>
      </c>
      <c r="S1364" s="21">
        <f t="shared" si="216"/>
        <v>765.627028</v>
      </c>
      <c r="T1364" s="21">
        <f t="shared" si="217"/>
        <v>144.50164799999999</v>
      </c>
      <c r="U1364" s="22">
        <f t="shared" si="218"/>
        <v>1307.434804</v>
      </c>
      <c r="V1364" s="39">
        <f t="shared" si="219"/>
        <v>0.81180608322995096</v>
      </c>
    </row>
    <row r="1365" spans="1:22">
      <c r="A1365">
        <v>1360</v>
      </c>
      <c r="B1365" s="155">
        <f t="shared" si="210"/>
        <v>41331</v>
      </c>
      <c r="C1365" s="148">
        <f t="shared" si="211"/>
        <v>2013</v>
      </c>
      <c r="D1365" s="148">
        <f t="shared" si="212"/>
        <v>2</v>
      </c>
      <c r="E1365" s="152">
        <v>16</v>
      </c>
      <c r="F1365" s="153">
        <v>262.07799999999997</v>
      </c>
      <c r="G1365" s="154">
        <v>24.51</v>
      </c>
      <c r="H1365" s="154">
        <v>1166.278</v>
      </c>
      <c r="I1365" s="154">
        <v>159.38</v>
      </c>
      <c r="J1365" s="151">
        <v>0</v>
      </c>
      <c r="K1365" s="149">
        <f t="shared" si="213"/>
        <v>1612.2460000000001</v>
      </c>
      <c r="L1365" s="148">
        <v>130.273</v>
      </c>
      <c r="M1365" s="148">
        <v>6.52</v>
      </c>
      <c r="N1365" s="148">
        <v>391.61399999999998</v>
      </c>
      <c r="O1365" s="148">
        <v>49.243000000000002</v>
      </c>
      <c r="P1365" s="148">
        <v>0</v>
      </c>
      <c r="Q1365" s="21">
        <f t="shared" si="214"/>
        <v>365.15521899999999</v>
      </c>
      <c r="R1365" s="21">
        <f t="shared" si="215"/>
        <v>20.844439999999999</v>
      </c>
      <c r="S1365" s="21">
        <f t="shared" si="216"/>
        <v>764.03891399999998</v>
      </c>
      <c r="T1365" s="21">
        <f t="shared" si="217"/>
        <v>156.395768</v>
      </c>
      <c r="U1365" s="22">
        <f t="shared" si="218"/>
        <v>1306.4343410000001</v>
      </c>
      <c r="V1365" s="39">
        <f t="shared" si="219"/>
        <v>0.81031948040187418</v>
      </c>
    </row>
    <row r="1366" spans="1:22">
      <c r="A1366">
        <v>1361</v>
      </c>
      <c r="B1366" s="155">
        <f t="shared" si="210"/>
        <v>41331</v>
      </c>
      <c r="C1366" s="148">
        <f t="shared" si="211"/>
        <v>2013</v>
      </c>
      <c r="D1366" s="148">
        <f t="shared" si="212"/>
        <v>2</v>
      </c>
      <c r="E1366" s="152">
        <v>17</v>
      </c>
      <c r="F1366" s="153">
        <v>259.99200000000002</v>
      </c>
      <c r="G1366" s="154">
        <v>24.457999999999998</v>
      </c>
      <c r="H1366" s="154">
        <v>1152.029</v>
      </c>
      <c r="I1366" s="154">
        <v>214.804</v>
      </c>
      <c r="J1366" s="151">
        <v>0</v>
      </c>
      <c r="K1366" s="149">
        <f t="shared" si="213"/>
        <v>1651.2830000000001</v>
      </c>
      <c r="L1366" s="148">
        <v>129.953</v>
      </c>
      <c r="M1366" s="148">
        <v>6.5069999999999997</v>
      </c>
      <c r="N1366" s="148">
        <v>388.35399999999998</v>
      </c>
      <c r="O1366" s="148">
        <v>60.043999999999997</v>
      </c>
      <c r="P1366" s="148">
        <v>0</v>
      </c>
      <c r="Q1366" s="21">
        <f t="shared" si="214"/>
        <v>364.25825900000001</v>
      </c>
      <c r="R1366" s="21">
        <f t="shared" si="215"/>
        <v>20.802879000000001</v>
      </c>
      <c r="S1366" s="21">
        <f t="shared" si="216"/>
        <v>757.67865400000005</v>
      </c>
      <c r="T1366" s="21">
        <f t="shared" si="217"/>
        <v>190.69974400000001</v>
      </c>
      <c r="U1366" s="22">
        <f t="shared" si="218"/>
        <v>1333.4395360000001</v>
      </c>
      <c r="V1366" s="39">
        <f t="shared" si="219"/>
        <v>0.80751726748231523</v>
      </c>
    </row>
    <row r="1367" spans="1:22">
      <c r="A1367">
        <v>1362</v>
      </c>
      <c r="B1367" s="155">
        <f t="shared" si="210"/>
        <v>41331</v>
      </c>
      <c r="C1367" s="148">
        <f t="shared" si="211"/>
        <v>2013</v>
      </c>
      <c r="D1367" s="148">
        <f t="shared" si="212"/>
        <v>2</v>
      </c>
      <c r="E1367" s="152">
        <v>18</v>
      </c>
      <c r="F1367" s="153">
        <v>261.93700000000001</v>
      </c>
      <c r="G1367" s="154">
        <v>24.437999999999999</v>
      </c>
      <c r="H1367" s="154">
        <v>908.39200000000005</v>
      </c>
      <c r="I1367" s="154">
        <v>270.88099999999997</v>
      </c>
      <c r="J1367" s="151">
        <v>0</v>
      </c>
      <c r="K1367" s="149">
        <f t="shared" si="213"/>
        <v>1465.6480000000001</v>
      </c>
      <c r="L1367" s="148">
        <v>131.05099999999999</v>
      </c>
      <c r="M1367" s="148">
        <v>6.5019999999999998</v>
      </c>
      <c r="N1367" s="148">
        <v>325.53199999999998</v>
      </c>
      <c r="O1367" s="148">
        <v>73.641999999999996</v>
      </c>
      <c r="P1367" s="148">
        <v>0</v>
      </c>
      <c r="Q1367" s="21">
        <f t="shared" si="214"/>
        <v>367.33595299999996</v>
      </c>
      <c r="R1367" s="21">
        <f t="shared" si="215"/>
        <v>20.786894</v>
      </c>
      <c r="S1367" s="21">
        <f t="shared" si="216"/>
        <v>635.112932</v>
      </c>
      <c r="T1367" s="21">
        <f t="shared" si="217"/>
        <v>233.88699199999999</v>
      </c>
      <c r="U1367" s="22">
        <f t="shared" si="218"/>
        <v>1257.1227710000001</v>
      </c>
      <c r="V1367" s="39">
        <f t="shared" si="219"/>
        <v>0.85772489096972804</v>
      </c>
    </row>
    <row r="1368" spans="1:22">
      <c r="A1368">
        <v>1363</v>
      </c>
      <c r="B1368" s="155">
        <f t="shared" si="210"/>
        <v>41331</v>
      </c>
      <c r="C1368" s="148">
        <f t="shared" si="211"/>
        <v>2013</v>
      </c>
      <c r="D1368" s="148">
        <f t="shared" si="212"/>
        <v>2</v>
      </c>
      <c r="E1368" s="152">
        <v>19</v>
      </c>
      <c r="F1368" s="153">
        <v>261.72800000000001</v>
      </c>
      <c r="G1368" s="154">
        <v>24.350999999999999</v>
      </c>
      <c r="H1368" s="154">
        <v>821.68700000000001</v>
      </c>
      <c r="I1368" s="154">
        <v>371.017</v>
      </c>
      <c r="J1368" s="151">
        <v>0</v>
      </c>
      <c r="K1368" s="149">
        <f t="shared" si="213"/>
        <v>1478.7830000000001</v>
      </c>
      <c r="L1368" s="148">
        <v>131.499</v>
      </c>
      <c r="M1368" s="148">
        <v>6.48</v>
      </c>
      <c r="N1368" s="148">
        <v>294.31200000000001</v>
      </c>
      <c r="O1368" s="148">
        <v>88.945999999999998</v>
      </c>
      <c r="P1368" s="148">
        <v>0</v>
      </c>
      <c r="Q1368" s="21">
        <f t="shared" si="214"/>
        <v>368.59169699999995</v>
      </c>
      <c r="R1368" s="21">
        <f t="shared" si="215"/>
        <v>20.716560000000001</v>
      </c>
      <c r="S1368" s="21">
        <f t="shared" si="216"/>
        <v>574.20271200000002</v>
      </c>
      <c r="T1368" s="21">
        <f t="shared" si="217"/>
        <v>282.49249600000002</v>
      </c>
      <c r="U1368" s="22">
        <f t="shared" si="218"/>
        <v>1246.003465</v>
      </c>
      <c r="V1368" s="39">
        <f t="shared" si="219"/>
        <v>0.84258709019511302</v>
      </c>
    </row>
    <row r="1369" spans="1:22">
      <c r="A1369">
        <v>1364</v>
      </c>
      <c r="B1369" s="155">
        <f t="shared" si="210"/>
        <v>41331</v>
      </c>
      <c r="C1369" s="148">
        <f t="shared" si="211"/>
        <v>2013</v>
      </c>
      <c r="D1369" s="148">
        <f t="shared" si="212"/>
        <v>2</v>
      </c>
      <c r="E1369" s="152">
        <v>20</v>
      </c>
      <c r="F1369" s="153">
        <v>267.01799999999997</v>
      </c>
      <c r="G1369" s="154">
        <v>23.526</v>
      </c>
      <c r="H1369" s="154">
        <v>945.71100000000001</v>
      </c>
      <c r="I1369" s="154">
        <v>234.67699999999999</v>
      </c>
      <c r="J1369" s="151">
        <v>0</v>
      </c>
      <c r="K1369" s="149">
        <f t="shared" si="213"/>
        <v>1470.932</v>
      </c>
      <c r="L1369" s="148">
        <v>133.01400000000001</v>
      </c>
      <c r="M1369" s="148">
        <v>6.274</v>
      </c>
      <c r="N1369" s="148">
        <v>342.20400000000001</v>
      </c>
      <c r="O1369" s="148">
        <v>54.926000000000002</v>
      </c>
      <c r="P1369" s="148">
        <v>0</v>
      </c>
      <c r="Q1369" s="21">
        <f t="shared" si="214"/>
        <v>372.83824200000004</v>
      </c>
      <c r="R1369" s="21">
        <f t="shared" si="215"/>
        <v>20.057978000000002</v>
      </c>
      <c r="S1369" s="21">
        <f t="shared" si="216"/>
        <v>667.64000400000009</v>
      </c>
      <c r="T1369" s="21">
        <f t="shared" si="217"/>
        <v>174.44497600000003</v>
      </c>
      <c r="U1369" s="22">
        <f t="shared" si="218"/>
        <v>1234.9812000000002</v>
      </c>
      <c r="V1369" s="39">
        <f t="shared" si="219"/>
        <v>0.83959095321877564</v>
      </c>
    </row>
    <row r="1370" spans="1:22">
      <c r="A1370">
        <v>1365</v>
      </c>
      <c r="B1370" s="155">
        <f t="shared" si="210"/>
        <v>41331</v>
      </c>
      <c r="C1370" s="148">
        <f t="shared" si="211"/>
        <v>2013</v>
      </c>
      <c r="D1370" s="148">
        <f t="shared" si="212"/>
        <v>2</v>
      </c>
      <c r="E1370" s="152">
        <v>21</v>
      </c>
      <c r="F1370" s="153">
        <v>267.76499999999999</v>
      </c>
      <c r="G1370" s="154">
        <v>23.420999999999999</v>
      </c>
      <c r="H1370" s="154">
        <v>1269.096</v>
      </c>
      <c r="I1370" s="154">
        <v>143.27199999999999</v>
      </c>
      <c r="J1370" s="151">
        <v>0</v>
      </c>
      <c r="K1370" s="149">
        <f t="shared" si="213"/>
        <v>1703.5539999999999</v>
      </c>
      <c r="L1370" s="148">
        <v>132.67699999999999</v>
      </c>
      <c r="M1370" s="148">
        <v>6.2480000000000002</v>
      </c>
      <c r="N1370" s="148">
        <v>429.81700000000001</v>
      </c>
      <c r="O1370" s="148">
        <v>37.008000000000003</v>
      </c>
      <c r="P1370" s="148">
        <v>0</v>
      </c>
      <c r="Q1370" s="21">
        <f t="shared" si="214"/>
        <v>371.89363099999997</v>
      </c>
      <c r="R1370" s="21">
        <f t="shared" si="215"/>
        <v>19.974856000000003</v>
      </c>
      <c r="S1370" s="21">
        <f t="shared" si="216"/>
        <v>838.57296700000006</v>
      </c>
      <c r="T1370" s="21">
        <f t="shared" si="217"/>
        <v>117.53740800000001</v>
      </c>
      <c r="U1370" s="22">
        <f t="shared" si="218"/>
        <v>1347.9788619999999</v>
      </c>
      <c r="V1370" s="39">
        <f t="shared" si="219"/>
        <v>0.79127451316483077</v>
      </c>
    </row>
    <row r="1371" spans="1:22">
      <c r="A1371">
        <v>1366</v>
      </c>
      <c r="B1371" s="155">
        <f t="shared" si="210"/>
        <v>41331</v>
      </c>
      <c r="C1371" s="148">
        <f t="shared" si="211"/>
        <v>2013</v>
      </c>
      <c r="D1371" s="148">
        <f t="shared" si="212"/>
        <v>2</v>
      </c>
      <c r="E1371" s="152">
        <v>22</v>
      </c>
      <c r="F1371" s="153">
        <v>263.95100000000002</v>
      </c>
      <c r="G1371" s="154">
        <v>23.425000000000001</v>
      </c>
      <c r="H1371" s="154">
        <v>1277.03</v>
      </c>
      <c r="I1371" s="154">
        <v>146.32900000000001</v>
      </c>
      <c r="J1371" s="151">
        <v>0</v>
      </c>
      <c r="K1371" s="149">
        <f t="shared" si="213"/>
        <v>1710.7349999999999</v>
      </c>
      <c r="L1371" s="148">
        <v>129.91399999999999</v>
      </c>
      <c r="M1371" s="148">
        <v>6.2489999999999997</v>
      </c>
      <c r="N1371" s="148">
        <v>431.14800000000002</v>
      </c>
      <c r="O1371" s="148">
        <v>37.841000000000001</v>
      </c>
      <c r="P1371" s="148">
        <v>0</v>
      </c>
      <c r="Q1371" s="21">
        <f t="shared" si="214"/>
        <v>364.14894199999998</v>
      </c>
      <c r="R1371" s="21">
        <f t="shared" si="215"/>
        <v>19.978052999999999</v>
      </c>
      <c r="S1371" s="21">
        <f t="shared" si="216"/>
        <v>841.16974800000003</v>
      </c>
      <c r="T1371" s="21">
        <f t="shared" si="217"/>
        <v>120.18301600000001</v>
      </c>
      <c r="U1371" s="22">
        <f t="shared" si="218"/>
        <v>1345.4797589999998</v>
      </c>
      <c r="V1371" s="39">
        <f t="shared" si="219"/>
        <v>0.78649221474980047</v>
      </c>
    </row>
    <row r="1372" spans="1:22">
      <c r="A1372">
        <v>1367</v>
      </c>
      <c r="B1372" s="155">
        <f t="shared" si="210"/>
        <v>41331</v>
      </c>
      <c r="C1372" s="148">
        <f t="shared" si="211"/>
        <v>2013</v>
      </c>
      <c r="D1372" s="148">
        <f t="shared" si="212"/>
        <v>2</v>
      </c>
      <c r="E1372" s="152">
        <v>23</v>
      </c>
      <c r="F1372" s="153">
        <v>254.9</v>
      </c>
      <c r="G1372" s="154">
        <v>23.474</v>
      </c>
      <c r="H1372" s="154">
        <v>1247.154</v>
      </c>
      <c r="I1372" s="154">
        <v>129.154</v>
      </c>
      <c r="J1372" s="151">
        <v>0</v>
      </c>
      <c r="K1372" s="149">
        <f t="shared" si="213"/>
        <v>1654.682</v>
      </c>
      <c r="L1372" s="148">
        <v>127.39700000000001</v>
      </c>
      <c r="M1372" s="148">
        <v>6.2610000000000001</v>
      </c>
      <c r="N1372" s="148">
        <v>417.904</v>
      </c>
      <c r="O1372" s="148">
        <v>33.445</v>
      </c>
      <c r="P1372" s="148">
        <v>0</v>
      </c>
      <c r="Q1372" s="21">
        <f t="shared" si="214"/>
        <v>357.09379100000001</v>
      </c>
      <c r="R1372" s="21">
        <f t="shared" si="215"/>
        <v>20.016417000000001</v>
      </c>
      <c r="S1372" s="21">
        <f t="shared" si="216"/>
        <v>815.33070399999997</v>
      </c>
      <c r="T1372" s="21">
        <f t="shared" si="217"/>
        <v>106.22132000000001</v>
      </c>
      <c r="U1372" s="22">
        <f t="shared" si="218"/>
        <v>1298.6622320000001</v>
      </c>
      <c r="V1372" s="39">
        <f t="shared" si="219"/>
        <v>0.78484097367349137</v>
      </c>
    </row>
    <row r="1373" spans="1:22">
      <c r="A1373">
        <v>1368</v>
      </c>
      <c r="B1373" s="155">
        <f t="shared" si="210"/>
        <v>41331</v>
      </c>
      <c r="C1373" s="148">
        <f t="shared" si="211"/>
        <v>2013</v>
      </c>
      <c r="D1373" s="148">
        <f t="shared" si="212"/>
        <v>2</v>
      </c>
      <c r="E1373" s="152">
        <v>24</v>
      </c>
      <c r="F1373" s="153">
        <v>248.917</v>
      </c>
      <c r="G1373" s="154">
        <v>23.53</v>
      </c>
      <c r="H1373" s="154">
        <v>1136.8309999999999</v>
      </c>
      <c r="I1373" s="154">
        <v>84.028000000000006</v>
      </c>
      <c r="J1373" s="151">
        <v>0</v>
      </c>
      <c r="K1373" s="149">
        <f t="shared" si="213"/>
        <v>1493.3059999999998</v>
      </c>
      <c r="L1373" s="148">
        <v>124.645</v>
      </c>
      <c r="M1373" s="148">
        <v>6.2750000000000004</v>
      </c>
      <c r="N1373" s="148">
        <v>383.36500000000001</v>
      </c>
      <c r="O1373" s="148">
        <v>21.631</v>
      </c>
      <c r="P1373" s="148">
        <v>0</v>
      </c>
      <c r="Q1373" s="21">
        <f t="shared" si="214"/>
        <v>349.37993499999999</v>
      </c>
      <c r="R1373" s="21">
        <f t="shared" si="215"/>
        <v>20.061175000000002</v>
      </c>
      <c r="S1373" s="21">
        <f t="shared" si="216"/>
        <v>747.94511499999999</v>
      </c>
      <c r="T1373" s="21">
        <f t="shared" si="217"/>
        <v>68.700056000000004</v>
      </c>
      <c r="U1373" s="22">
        <f t="shared" si="218"/>
        <v>1186.0862809999999</v>
      </c>
      <c r="V1373" s="39">
        <f t="shared" si="219"/>
        <v>0.79426874398147462</v>
      </c>
    </row>
    <row r="1374" spans="1:22">
      <c r="A1374">
        <v>1369</v>
      </c>
      <c r="B1374" s="155">
        <f t="shared" si="210"/>
        <v>41332</v>
      </c>
      <c r="C1374" s="148">
        <f t="shared" si="211"/>
        <v>2013</v>
      </c>
      <c r="D1374" s="148">
        <f t="shared" si="212"/>
        <v>2</v>
      </c>
      <c r="E1374" s="152">
        <v>1</v>
      </c>
      <c r="F1374" s="153">
        <v>248.79900000000001</v>
      </c>
      <c r="G1374" s="154">
        <v>19.702000000000002</v>
      </c>
      <c r="H1374" s="154">
        <v>1059.039</v>
      </c>
      <c r="I1374" s="154">
        <v>40.402000000000001</v>
      </c>
      <c r="J1374" s="151">
        <v>0</v>
      </c>
      <c r="K1374" s="149">
        <f t="shared" si="213"/>
        <v>1367.942</v>
      </c>
      <c r="L1374" s="148">
        <v>125.245</v>
      </c>
      <c r="M1374" s="148">
        <v>5.0069999999999997</v>
      </c>
      <c r="N1374" s="148">
        <v>362.726</v>
      </c>
      <c r="O1374" s="148">
        <v>10.500999999999999</v>
      </c>
      <c r="P1374" s="148">
        <v>0</v>
      </c>
      <c r="Q1374" s="21">
        <f t="shared" si="214"/>
        <v>351.061735</v>
      </c>
      <c r="R1374" s="21">
        <f t="shared" si="215"/>
        <v>16.007379</v>
      </c>
      <c r="S1374" s="21">
        <f t="shared" si="216"/>
        <v>707.67842600000006</v>
      </c>
      <c r="T1374" s="21">
        <f t="shared" si="217"/>
        <v>33.351176000000002</v>
      </c>
      <c r="U1374" s="22">
        <f t="shared" si="218"/>
        <v>1108.098716</v>
      </c>
      <c r="V1374" s="39">
        <f t="shared" si="219"/>
        <v>0.8100480254279786</v>
      </c>
    </row>
    <row r="1375" spans="1:22">
      <c r="A1375">
        <v>1370</v>
      </c>
      <c r="B1375" s="155">
        <f t="shared" ref="B1375:B1438" si="220">+B1351+1</f>
        <v>41332</v>
      </c>
      <c r="C1375" s="148">
        <f t="shared" si="211"/>
        <v>2013</v>
      </c>
      <c r="D1375" s="148">
        <f t="shared" si="212"/>
        <v>2</v>
      </c>
      <c r="E1375" s="152">
        <v>2</v>
      </c>
      <c r="F1375" s="153">
        <v>249.702</v>
      </c>
      <c r="G1375" s="154">
        <v>17.600000000000001</v>
      </c>
      <c r="H1375" s="154">
        <v>976.44</v>
      </c>
      <c r="I1375" s="154">
        <v>45.216000000000001</v>
      </c>
      <c r="J1375" s="151">
        <v>0</v>
      </c>
      <c r="K1375" s="149">
        <f t="shared" si="213"/>
        <v>1288.9580000000001</v>
      </c>
      <c r="L1375" s="148">
        <v>123.30200000000001</v>
      </c>
      <c r="M1375" s="148">
        <v>4.5620000000000003</v>
      </c>
      <c r="N1375" s="148">
        <v>335.26299999999998</v>
      </c>
      <c r="O1375" s="148">
        <v>11.741</v>
      </c>
      <c r="P1375" s="148">
        <v>0</v>
      </c>
      <c r="Q1375" s="21">
        <f t="shared" si="214"/>
        <v>345.61550600000004</v>
      </c>
      <c r="R1375" s="21">
        <f t="shared" si="215"/>
        <v>14.584714000000002</v>
      </c>
      <c r="S1375" s="21">
        <f t="shared" si="216"/>
        <v>654.09811300000001</v>
      </c>
      <c r="T1375" s="21">
        <f t="shared" si="217"/>
        <v>37.289416000000003</v>
      </c>
      <c r="U1375" s="22">
        <f t="shared" si="218"/>
        <v>1051.587749</v>
      </c>
      <c r="V1375" s="39">
        <f t="shared" si="219"/>
        <v>0.81584330055750454</v>
      </c>
    </row>
    <row r="1376" spans="1:22">
      <c r="A1376">
        <v>1371</v>
      </c>
      <c r="B1376" s="155">
        <f t="shared" si="220"/>
        <v>41332</v>
      </c>
      <c r="C1376" s="148">
        <f t="shared" si="211"/>
        <v>2013</v>
      </c>
      <c r="D1376" s="148">
        <f t="shared" si="212"/>
        <v>2</v>
      </c>
      <c r="E1376" s="152">
        <v>3</v>
      </c>
      <c r="F1376" s="153">
        <v>247.834</v>
      </c>
      <c r="G1376" s="154">
        <v>17.872</v>
      </c>
      <c r="H1376" s="154">
        <v>978.40599999999995</v>
      </c>
      <c r="I1376" s="154">
        <v>42.826000000000001</v>
      </c>
      <c r="J1376" s="151">
        <v>0</v>
      </c>
      <c r="K1376" s="149">
        <f t="shared" si="213"/>
        <v>1286.9380000000001</v>
      </c>
      <c r="L1376" s="148">
        <v>124.539</v>
      </c>
      <c r="M1376" s="148">
        <v>4.6189999999999998</v>
      </c>
      <c r="N1376" s="148">
        <v>337.58</v>
      </c>
      <c r="O1376" s="148">
        <v>11.115</v>
      </c>
      <c r="P1376" s="148">
        <v>0</v>
      </c>
      <c r="Q1376" s="21">
        <f t="shared" si="214"/>
        <v>349.08281699999998</v>
      </c>
      <c r="R1376" s="21">
        <f t="shared" si="215"/>
        <v>14.766942999999999</v>
      </c>
      <c r="S1376" s="21">
        <f t="shared" si="216"/>
        <v>658.61857999999995</v>
      </c>
      <c r="T1376" s="21">
        <f t="shared" si="217"/>
        <v>35.30124</v>
      </c>
      <c r="U1376" s="22">
        <f t="shared" si="218"/>
        <v>1057.7695799999999</v>
      </c>
      <c r="V1376" s="39">
        <f t="shared" si="219"/>
        <v>0.82192738111703889</v>
      </c>
    </row>
    <row r="1377" spans="1:22">
      <c r="A1377">
        <v>1372</v>
      </c>
      <c r="B1377" s="155">
        <f t="shared" si="220"/>
        <v>41332</v>
      </c>
      <c r="C1377" s="148">
        <f t="shared" si="211"/>
        <v>2013</v>
      </c>
      <c r="D1377" s="148">
        <f t="shared" si="212"/>
        <v>2</v>
      </c>
      <c r="E1377" s="152">
        <v>4</v>
      </c>
      <c r="F1377" s="153">
        <v>250.06200000000001</v>
      </c>
      <c r="G1377" s="154">
        <v>18.3</v>
      </c>
      <c r="H1377" s="154">
        <v>975.49400000000003</v>
      </c>
      <c r="I1377" s="154">
        <v>37.581000000000003</v>
      </c>
      <c r="J1377" s="151">
        <v>0</v>
      </c>
      <c r="K1377" s="149">
        <f t="shared" si="213"/>
        <v>1281.4369999999999</v>
      </c>
      <c r="L1377" s="148">
        <v>125.426</v>
      </c>
      <c r="M1377" s="148">
        <v>4.7089999999999996</v>
      </c>
      <c r="N1377" s="148">
        <v>335.98399999999998</v>
      </c>
      <c r="O1377" s="148">
        <v>9.766</v>
      </c>
      <c r="P1377" s="148">
        <v>0</v>
      </c>
      <c r="Q1377" s="21">
        <f t="shared" si="214"/>
        <v>351.56907799999999</v>
      </c>
      <c r="R1377" s="21">
        <f t="shared" si="215"/>
        <v>15.054672999999999</v>
      </c>
      <c r="S1377" s="21">
        <f t="shared" si="216"/>
        <v>655.50478399999997</v>
      </c>
      <c r="T1377" s="21">
        <f t="shared" si="217"/>
        <v>31.016816000000002</v>
      </c>
      <c r="U1377" s="22">
        <f t="shared" si="218"/>
        <v>1053.1453509999999</v>
      </c>
      <c r="V1377" s="39">
        <f t="shared" si="219"/>
        <v>0.8218471536251879</v>
      </c>
    </row>
    <row r="1378" spans="1:22">
      <c r="A1378">
        <v>1373</v>
      </c>
      <c r="B1378" s="155">
        <f t="shared" si="220"/>
        <v>41332</v>
      </c>
      <c r="C1378" s="148">
        <f t="shared" si="211"/>
        <v>2013</v>
      </c>
      <c r="D1378" s="148">
        <f t="shared" si="212"/>
        <v>2</v>
      </c>
      <c r="E1378" s="152">
        <v>5</v>
      </c>
      <c r="F1378" s="153">
        <v>254.37899999999999</v>
      </c>
      <c r="G1378" s="154">
        <v>17.931000000000001</v>
      </c>
      <c r="H1378" s="154">
        <v>937.10699999999997</v>
      </c>
      <c r="I1378" s="154">
        <v>36.906999999999996</v>
      </c>
      <c r="J1378" s="151">
        <v>0</v>
      </c>
      <c r="K1378" s="149">
        <f t="shared" si="213"/>
        <v>1246.3239999999998</v>
      </c>
      <c r="L1378" s="148">
        <v>125.553</v>
      </c>
      <c r="M1378" s="148">
        <v>4.6310000000000002</v>
      </c>
      <c r="N1378" s="148">
        <v>321.11099999999999</v>
      </c>
      <c r="O1378" s="148">
        <v>9.5909999999999993</v>
      </c>
      <c r="P1378" s="148">
        <v>0</v>
      </c>
      <c r="Q1378" s="21">
        <f t="shared" si="214"/>
        <v>351.92505899999998</v>
      </c>
      <c r="R1378" s="21">
        <f t="shared" si="215"/>
        <v>14.805307000000001</v>
      </c>
      <c r="S1378" s="21">
        <f t="shared" si="216"/>
        <v>626.48756100000003</v>
      </c>
      <c r="T1378" s="21">
        <f t="shared" si="217"/>
        <v>30.461016000000001</v>
      </c>
      <c r="U1378" s="22">
        <f t="shared" si="218"/>
        <v>1023.678943</v>
      </c>
      <c r="V1378" s="39">
        <f t="shared" si="219"/>
        <v>0.82135860578790121</v>
      </c>
    </row>
    <row r="1379" spans="1:22">
      <c r="A1379">
        <v>1374</v>
      </c>
      <c r="B1379" s="155">
        <f t="shared" si="220"/>
        <v>41332</v>
      </c>
      <c r="C1379" s="148">
        <f t="shared" si="211"/>
        <v>2013</v>
      </c>
      <c r="D1379" s="148">
        <f t="shared" si="212"/>
        <v>2</v>
      </c>
      <c r="E1379" s="152">
        <v>6</v>
      </c>
      <c r="F1379" s="153">
        <v>251.792</v>
      </c>
      <c r="G1379" s="154">
        <v>17.954000000000001</v>
      </c>
      <c r="H1379" s="154">
        <v>919.61199999999997</v>
      </c>
      <c r="I1379" s="154">
        <v>33.563000000000002</v>
      </c>
      <c r="J1379" s="151">
        <v>0</v>
      </c>
      <c r="K1379" s="149">
        <f t="shared" si="213"/>
        <v>1222.921</v>
      </c>
      <c r="L1379" s="148">
        <v>126.004</v>
      </c>
      <c r="M1379" s="148">
        <v>4.6360000000000001</v>
      </c>
      <c r="N1379" s="148">
        <v>317.31099999999998</v>
      </c>
      <c r="O1379" s="148">
        <v>8.7119999999999997</v>
      </c>
      <c r="P1379" s="148">
        <v>0</v>
      </c>
      <c r="Q1379" s="21">
        <f t="shared" si="214"/>
        <v>353.189212</v>
      </c>
      <c r="R1379" s="21">
        <f t="shared" si="215"/>
        <v>14.821292000000001</v>
      </c>
      <c r="S1379" s="21">
        <f t="shared" si="216"/>
        <v>619.07376099999999</v>
      </c>
      <c r="T1379" s="21">
        <f t="shared" si="217"/>
        <v>27.669312000000001</v>
      </c>
      <c r="U1379" s="22">
        <f t="shared" si="218"/>
        <v>1014.753577</v>
      </c>
      <c r="V1379" s="39">
        <f t="shared" si="219"/>
        <v>0.82977851962636995</v>
      </c>
    </row>
    <row r="1380" spans="1:22">
      <c r="A1380">
        <v>1375</v>
      </c>
      <c r="B1380" s="155">
        <f t="shared" si="220"/>
        <v>41332</v>
      </c>
      <c r="C1380" s="148">
        <f t="shared" si="211"/>
        <v>2013</v>
      </c>
      <c r="D1380" s="148">
        <f t="shared" si="212"/>
        <v>2</v>
      </c>
      <c r="E1380" s="152">
        <v>7</v>
      </c>
      <c r="F1380" s="153">
        <v>247.446</v>
      </c>
      <c r="G1380" s="154">
        <v>18.071999999999999</v>
      </c>
      <c r="H1380" s="154">
        <v>984.65599999999995</v>
      </c>
      <c r="I1380" s="154">
        <v>35.713000000000001</v>
      </c>
      <c r="J1380" s="151">
        <v>0</v>
      </c>
      <c r="K1380" s="149">
        <f t="shared" si="213"/>
        <v>1285.8869999999999</v>
      </c>
      <c r="L1380" s="148">
        <v>125.05</v>
      </c>
      <c r="M1380" s="148">
        <v>4.6609999999999996</v>
      </c>
      <c r="N1380" s="148">
        <v>346.61500000000001</v>
      </c>
      <c r="O1380" s="148">
        <v>9.2509999999999994</v>
      </c>
      <c r="P1380" s="148">
        <v>0</v>
      </c>
      <c r="Q1380" s="21">
        <f t="shared" si="214"/>
        <v>350.51515000000001</v>
      </c>
      <c r="R1380" s="21">
        <f t="shared" si="215"/>
        <v>14.901216999999999</v>
      </c>
      <c r="S1380" s="21">
        <f t="shared" si="216"/>
        <v>676.24586500000009</v>
      </c>
      <c r="T1380" s="21">
        <f t="shared" si="217"/>
        <v>29.381176</v>
      </c>
      <c r="U1380" s="22">
        <f t="shared" si="218"/>
        <v>1071.0434080000002</v>
      </c>
      <c r="V1380" s="39">
        <f t="shared" si="219"/>
        <v>0.83292187260622452</v>
      </c>
    </row>
    <row r="1381" spans="1:22">
      <c r="A1381">
        <v>1376</v>
      </c>
      <c r="B1381" s="155">
        <f t="shared" si="220"/>
        <v>41332</v>
      </c>
      <c r="C1381" s="148">
        <f t="shared" si="211"/>
        <v>2013</v>
      </c>
      <c r="D1381" s="148">
        <f t="shared" si="212"/>
        <v>2</v>
      </c>
      <c r="E1381" s="152">
        <v>8</v>
      </c>
      <c r="F1381" s="153">
        <v>248.71600000000001</v>
      </c>
      <c r="G1381" s="154">
        <v>18.449000000000002</v>
      </c>
      <c r="H1381" s="154">
        <v>981.05</v>
      </c>
      <c r="I1381" s="154">
        <v>41.134999999999998</v>
      </c>
      <c r="J1381" s="151">
        <v>0</v>
      </c>
      <c r="K1381" s="149">
        <f t="shared" si="213"/>
        <v>1289.3499999999999</v>
      </c>
      <c r="L1381" s="148">
        <v>124.962</v>
      </c>
      <c r="M1381" s="148">
        <v>4.74</v>
      </c>
      <c r="N1381" s="148">
        <v>342.11399999999998</v>
      </c>
      <c r="O1381" s="148">
        <v>10.606999999999999</v>
      </c>
      <c r="P1381" s="148">
        <v>0</v>
      </c>
      <c r="Q1381" s="21">
        <f t="shared" si="214"/>
        <v>350.268486</v>
      </c>
      <c r="R1381" s="21">
        <f t="shared" si="215"/>
        <v>15.153780000000001</v>
      </c>
      <c r="S1381" s="21">
        <f t="shared" si="216"/>
        <v>667.46441399999992</v>
      </c>
      <c r="T1381" s="21">
        <f t="shared" si="217"/>
        <v>33.687832</v>
      </c>
      <c r="U1381" s="22">
        <f t="shared" si="218"/>
        <v>1066.5745119999999</v>
      </c>
      <c r="V1381" s="39">
        <f t="shared" si="219"/>
        <v>0.82721876294256791</v>
      </c>
    </row>
    <row r="1382" spans="1:22">
      <c r="A1382">
        <v>1377</v>
      </c>
      <c r="B1382" s="155">
        <f t="shared" si="220"/>
        <v>41332</v>
      </c>
      <c r="C1382" s="148">
        <f t="shared" si="211"/>
        <v>2013</v>
      </c>
      <c r="D1382" s="148">
        <f t="shared" si="212"/>
        <v>2</v>
      </c>
      <c r="E1382" s="152">
        <v>9</v>
      </c>
      <c r="F1382" s="153">
        <v>247.10499999999999</v>
      </c>
      <c r="G1382" s="154">
        <v>18.795000000000002</v>
      </c>
      <c r="H1382" s="154">
        <v>1006.162</v>
      </c>
      <c r="I1382" s="154">
        <v>61.389000000000003</v>
      </c>
      <c r="J1382" s="151">
        <v>0</v>
      </c>
      <c r="K1382" s="149">
        <f t="shared" si="213"/>
        <v>1333.4509999999998</v>
      </c>
      <c r="L1382" s="148">
        <v>123.90300000000001</v>
      </c>
      <c r="M1382" s="148">
        <v>4.8140000000000001</v>
      </c>
      <c r="N1382" s="148">
        <v>343.94099999999997</v>
      </c>
      <c r="O1382" s="148">
        <v>15.842000000000001</v>
      </c>
      <c r="P1382" s="148">
        <v>0</v>
      </c>
      <c r="Q1382" s="21">
        <f t="shared" si="214"/>
        <v>347.30010900000002</v>
      </c>
      <c r="R1382" s="21">
        <f t="shared" si="215"/>
        <v>15.390358000000001</v>
      </c>
      <c r="S1382" s="21">
        <f t="shared" si="216"/>
        <v>671.02889099999993</v>
      </c>
      <c r="T1382" s="21">
        <f t="shared" si="217"/>
        <v>50.314192000000006</v>
      </c>
      <c r="U1382" s="22">
        <f t="shared" si="218"/>
        <v>1084.0335499999999</v>
      </c>
      <c r="V1382" s="39">
        <f t="shared" si="219"/>
        <v>0.8129534193607415</v>
      </c>
    </row>
    <row r="1383" spans="1:22">
      <c r="A1383">
        <v>1378</v>
      </c>
      <c r="B1383" s="155">
        <f t="shared" si="220"/>
        <v>41332</v>
      </c>
      <c r="C1383" s="148">
        <f t="shared" si="211"/>
        <v>2013</v>
      </c>
      <c r="D1383" s="148">
        <f t="shared" si="212"/>
        <v>2</v>
      </c>
      <c r="E1383" s="152">
        <v>10</v>
      </c>
      <c r="F1383" s="153">
        <v>246.74199999999999</v>
      </c>
      <c r="G1383" s="154">
        <v>19.516999999999999</v>
      </c>
      <c r="H1383" s="154">
        <v>1178.549</v>
      </c>
      <c r="I1383" s="154">
        <v>97.253</v>
      </c>
      <c r="J1383" s="151">
        <v>0</v>
      </c>
      <c r="K1383" s="149">
        <f t="shared" si="213"/>
        <v>1542.0609999999999</v>
      </c>
      <c r="L1383" s="148">
        <v>124.331</v>
      </c>
      <c r="M1383" s="148">
        <v>4.968</v>
      </c>
      <c r="N1383" s="148">
        <v>402.02800000000002</v>
      </c>
      <c r="O1383" s="148">
        <v>25.222999999999999</v>
      </c>
      <c r="P1383" s="148">
        <v>0</v>
      </c>
      <c r="Q1383" s="21">
        <f t="shared" si="214"/>
        <v>348.49979300000001</v>
      </c>
      <c r="R1383" s="21">
        <f t="shared" si="215"/>
        <v>15.882696000000001</v>
      </c>
      <c r="S1383" s="21">
        <f t="shared" si="216"/>
        <v>784.35662800000011</v>
      </c>
      <c r="T1383" s="21">
        <f t="shared" si="217"/>
        <v>80.108248000000003</v>
      </c>
      <c r="U1383" s="22">
        <f t="shared" si="218"/>
        <v>1228.8473650000001</v>
      </c>
      <c r="V1383" s="39">
        <f t="shared" si="219"/>
        <v>0.79688635209631797</v>
      </c>
    </row>
    <row r="1384" spans="1:22">
      <c r="A1384">
        <v>1379</v>
      </c>
      <c r="B1384" s="155">
        <f t="shared" si="220"/>
        <v>41332</v>
      </c>
      <c r="C1384" s="148">
        <f t="shared" si="211"/>
        <v>2013</v>
      </c>
      <c r="D1384" s="148">
        <f t="shared" si="212"/>
        <v>2</v>
      </c>
      <c r="E1384" s="152">
        <v>11</v>
      </c>
      <c r="F1384" s="153">
        <v>250.30600000000001</v>
      </c>
      <c r="G1384" s="154">
        <v>19.05</v>
      </c>
      <c r="H1384" s="154">
        <v>1062.2070000000001</v>
      </c>
      <c r="I1384" s="154">
        <v>124.38</v>
      </c>
      <c r="J1384" s="151">
        <v>0</v>
      </c>
      <c r="K1384" s="149">
        <f t="shared" si="213"/>
        <v>1455.9430000000002</v>
      </c>
      <c r="L1384" s="148">
        <v>125.75</v>
      </c>
      <c r="M1384" s="148">
        <v>4.8680000000000003</v>
      </c>
      <c r="N1384" s="148">
        <v>366.80399999999997</v>
      </c>
      <c r="O1384" s="148">
        <v>32.356999999999999</v>
      </c>
      <c r="P1384" s="148">
        <v>0</v>
      </c>
      <c r="Q1384" s="21">
        <f t="shared" si="214"/>
        <v>352.47724999999997</v>
      </c>
      <c r="R1384" s="21">
        <f t="shared" si="215"/>
        <v>15.562996000000002</v>
      </c>
      <c r="S1384" s="21">
        <f t="shared" si="216"/>
        <v>715.63460399999997</v>
      </c>
      <c r="T1384" s="21">
        <f t="shared" si="217"/>
        <v>102.765832</v>
      </c>
      <c r="U1384" s="22">
        <f t="shared" si="218"/>
        <v>1186.4406819999999</v>
      </c>
      <c r="V1384" s="39">
        <f t="shared" si="219"/>
        <v>0.81489500756554323</v>
      </c>
    </row>
    <row r="1385" spans="1:22">
      <c r="A1385">
        <v>1380</v>
      </c>
      <c r="B1385" s="155">
        <f t="shared" si="220"/>
        <v>41332</v>
      </c>
      <c r="C1385" s="148">
        <f t="shared" si="211"/>
        <v>2013</v>
      </c>
      <c r="D1385" s="148">
        <f t="shared" si="212"/>
        <v>2</v>
      </c>
      <c r="E1385" s="152">
        <v>12</v>
      </c>
      <c r="F1385" s="153">
        <v>253.62200000000001</v>
      </c>
      <c r="G1385" s="154">
        <v>18.567</v>
      </c>
      <c r="H1385" s="154">
        <v>1246.1489999999999</v>
      </c>
      <c r="I1385" s="154">
        <v>126.098</v>
      </c>
      <c r="J1385" s="151">
        <v>0</v>
      </c>
      <c r="K1385" s="149">
        <f t="shared" si="213"/>
        <v>1644.4359999999999</v>
      </c>
      <c r="L1385" s="148">
        <v>126.875</v>
      </c>
      <c r="M1385" s="148">
        <v>4.766</v>
      </c>
      <c r="N1385" s="148">
        <v>413.30099999999999</v>
      </c>
      <c r="O1385" s="148">
        <v>32.857999999999997</v>
      </c>
      <c r="P1385" s="148">
        <v>0</v>
      </c>
      <c r="Q1385" s="21">
        <f t="shared" si="214"/>
        <v>355.63062500000001</v>
      </c>
      <c r="R1385" s="21">
        <f t="shared" si="215"/>
        <v>15.236902000000001</v>
      </c>
      <c r="S1385" s="21">
        <f t="shared" si="216"/>
        <v>806.35025099999996</v>
      </c>
      <c r="T1385" s="21">
        <f t="shared" si="217"/>
        <v>104.35700799999999</v>
      </c>
      <c r="U1385" s="22">
        <f t="shared" si="218"/>
        <v>1281.5747859999999</v>
      </c>
      <c r="V1385" s="39">
        <f t="shared" si="219"/>
        <v>0.77934002052983509</v>
      </c>
    </row>
    <row r="1386" spans="1:22">
      <c r="A1386">
        <v>1381</v>
      </c>
      <c r="B1386" s="155">
        <f t="shared" si="220"/>
        <v>41332</v>
      </c>
      <c r="C1386" s="148">
        <f t="shared" si="211"/>
        <v>2013</v>
      </c>
      <c r="D1386" s="148">
        <f t="shared" si="212"/>
        <v>2</v>
      </c>
      <c r="E1386" s="152">
        <v>13</v>
      </c>
      <c r="F1386" s="153">
        <v>256.55900000000003</v>
      </c>
      <c r="G1386" s="154">
        <v>18.43</v>
      </c>
      <c r="H1386" s="154">
        <v>1232.1469999999999</v>
      </c>
      <c r="I1386" s="154">
        <v>132.31100000000001</v>
      </c>
      <c r="J1386" s="151">
        <v>0</v>
      </c>
      <c r="K1386" s="149">
        <f t="shared" si="213"/>
        <v>1639.4469999999999</v>
      </c>
      <c r="L1386" s="148">
        <v>128.51400000000001</v>
      </c>
      <c r="M1386" s="148">
        <v>4.7359999999999998</v>
      </c>
      <c r="N1386" s="148">
        <v>405.48500000000001</v>
      </c>
      <c r="O1386" s="148">
        <v>34.514000000000003</v>
      </c>
      <c r="P1386" s="148">
        <v>0</v>
      </c>
      <c r="Q1386" s="21">
        <f t="shared" si="214"/>
        <v>360.22474199999999</v>
      </c>
      <c r="R1386" s="21">
        <f t="shared" si="215"/>
        <v>15.140991999999999</v>
      </c>
      <c r="S1386" s="21">
        <f t="shared" si="216"/>
        <v>791.10123500000009</v>
      </c>
      <c r="T1386" s="21">
        <f t="shared" si="217"/>
        <v>109.61646400000001</v>
      </c>
      <c r="U1386" s="22">
        <f t="shared" si="218"/>
        <v>1276.083433</v>
      </c>
      <c r="V1386" s="39">
        <f t="shared" si="219"/>
        <v>0.77836211417630463</v>
      </c>
    </row>
    <row r="1387" spans="1:22">
      <c r="A1387">
        <v>1382</v>
      </c>
      <c r="B1387" s="155">
        <f t="shared" si="220"/>
        <v>41332</v>
      </c>
      <c r="C1387" s="148">
        <f t="shared" si="211"/>
        <v>2013</v>
      </c>
      <c r="D1387" s="148">
        <f t="shared" si="212"/>
        <v>2</v>
      </c>
      <c r="E1387" s="152">
        <v>14</v>
      </c>
      <c r="F1387" s="153">
        <v>256.07100000000003</v>
      </c>
      <c r="G1387" s="154">
        <v>18.452999999999999</v>
      </c>
      <c r="H1387" s="154">
        <v>1221.692</v>
      </c>
      <c r="I1387" s="154">
        <v>130.53700000000001</v>
      </c>
      <c r="J1387" s="151">
        <v>0</v>
      </c>
      <c r="K1387" s="149">
        <f t="shared" si="213"/>
        <v>1626.7529999999999</v>
      </c>
      <c r="L1387" s="148">
        <v>128.13800000000001</v>
      </c>
      <c r="M1387" s="148">
        <v>4.7409999999999997</v>
      </c>
      <c r="N1387" s="148">
        <v>401.95100000000002</v>
      </c>
      <c r="O1387" s="148">
        <v>34.084000000000003</v>
      </c>
      <c r="P1387" s="148">
        <v>0</v>
      </c>
      <c r="Q1387" s="21">
        <f t="shared" si="214"/>
        <v>359.17081400000001</v>
      </c>
      <c r="R1387" s="21">
        <f t="shared" si="215"/>
        <v>15.156976999999999</v>
      </c>
      <c r="S1387" s="21">
        <f t="shared" si="216"/>
        <v>784.20640100000003</v>
      </c>
      <c r="T1387" s="21">
        <f t="shared" si="217"/>
        <v>108.25078400000001</v>
      </c>
      <c r="U1387" s="22">
        <f t="shared" si="218"/>
        <v>1266.7849760000001</v>
      </c>
      <c r="V1387" s="39">
        <f t="shared" si="219"/>
        <v>0.77871992613506791</v>
      </c>
    </row>
    <row r="1388" spans="1:22">
      <c r="A1388">
        <v>1383</v>
      </c>
      <c r="B1388" s="155">
        <f t="shared" si="220"/>
        <v>41332</v>
      </c>
      <c r="C1388" s="148">
        <f t="shared" si="211"/>
        <v>2013</v>
      </c>
      <c r="D1388" s="148">
        <f t="shared" si="212"/>
        <v>2</v>
      </c>
      <c r="E1388" s="152">
        <v>15</v>
      </c>
      <c r="F1388" s="153">
        <v>259.35700000000003</v>
      </c>
      <c r="G1388" s="154">
        <v>18.420999999999999</v>
      </c>
      <c r="H1388" s="154">
        <v>1190.605</v>
      </c>
      <c r="I1388" s="154">
        <v>150.35900000000001</v>
      </c>
      <c r="J1388" s="151">
        <v>0</v>
      </c>
      <c r="K1388" s="149">
        <f t="shared" si="213"/>
        <v>1618.742</v>
      </c>
      <c r="L1388" s="148">
        <v>129.60300000000001</v>
      </c>
      <c r="M1388" s="148">
        <v>4.734</v>
      </c>
      <c r="N1388" s="148">
        <v>395.041</v>
      </c>
      <c r="O1388" s="148">
        <v>39.142000000000003</v>
      </c>
      <c r="P1388" s="148">
        <v>0</v>
      </c>
      <c r="Q1388" s="21">
        <f t="shared" si="214"/>
        <v>363.27720900000003</v>
      </c>
      <c r="R1388" s="21">
        <f t="shared" si="215"/>
        <v>15.134598</v>
      </c>
      <c r="S1388" s="21">
        <f t="shared" si="216"/>
        <v>770.72499100000005</v>
      </c>
      <c r="T1388" s="21">
        <f t="shared" si="217"/>
        <v>124.31499200000002</v>
      </c>
      <c r="U1388" s="22">
        <f t="shared" si="218"/>
        <v>1273.4517900000001</v>
      </c>
      <c r="V1388" s="39">
        <f t="shared" si="219"/>
        <v>0.78669225237869911</v>
      </c>
    </row>
    <row r="1389" spans="1:22">
      <c r="A1389">
        <v>1384</v>
      </c>
      <c r="B1389" s="155">
        <f t="shared" si="220"/>
        <v>41332</v>
      </c>
      <c r="C1389" s="148">
        <f t="shared" si="211"/>
        <v>2013</v>
      </c>
      <c r="D1389" s="148">
        <f t="shared" si="212"/>
        <v>2</v>
      </c>
      <c r="E1389" s="152">
        <v>16</v>
      </c>
      <c r="F1389" s="153">
        <v>256.80599999999998</v>
      </c>
      <c r="G1389" s="154">
        <v>18.382999999999999</v>
      </c>
      <c r="H1389" s="154">
        <v>1189.326</v>
      </c>
      <c r="I1389" s="154">
        <v>151.33600000000001</v>
      </c>
      <c r="J1389" s="151">
        <v>0</v>
      </c>
      <c r="K1389" s="149">
        <f t="shared" si="213"/>
        <v>1615.8509999999999</v>
      </c>
      <c r="L1389" s="148">
        <v>128.178</v>
      </c>
      <c r="M1389" s="148">
        <v>4.726</v>
      </c>
      <c r="N1389" s="148">
        <v>438.52100000000002</v>
      </c>
      <c r="O1389" s="148">
        <v>39.292999999999999</v>
      </c>
      <c r="P1389" s="148">
        <v>0</v>
      </c>
      <c r="Q1389" s="21">
        <f t="shared" si="214"/>
        <v>359.28293400000001</v>
      </c>
      <c r="R1389" s="21">
        <f t="shared" si="215"/>
        <v>15.109022</v>
      </c>
      <c r="S1389" s="21">
        <f t="shared" si="216"/>
        <v>855.55447100000004</v>
      </c>
      <c r="T1389" s="21">
        <f t="shared" si="217"/>
        <v>124.794568</v>
      </c>
      <c r="U1389" s="22">
        <f t="shared" si="218"/>
        <v>1354.7409950000001</v>
      </c>
      <c r="V1389" s="39">
        <f t="shared" si="219"/>
        <v>0.83840712726606614</v>
      </c>
    </row>
    <row r="1390" spans="1:22">
      <c r="A1390">
        <v>1385</v>
      </c>
      <c r="B1390" s="155">
        <f t="shared" si="220"/>
        <v>41332</v>
      </c>
      <c r="C1390" s="148">
        <f t="shared" si="211"/>
        <v>2013</v>
      </c>
      <c r="D1390" s="148">
        <f t="shared" si="212"/>
        <v>2</v>
      </c>
      <c r="E1390" s="152">
        <v>17</v>
      </c>
      <c r="F1390" s="153">
        <v>252.40100000000001</v>
      </c>
      <c r="G1390" s="154">
        <v>18.504999999999999</v>
      </c>
      <c r="H1390" s="154">
        <v>1181.1099999999999</v>
      </c>
      <c r="I1390" s="154">
        <v>142.01400000000001</v>
      </c>
      <c r="J1390" s="151">
        <v>0</v>
      </c>
      <c r="K1390" s="149">
        <f t="shared" si="213"/>
        <v>1594.0299999999997</v>
      </c>
      <c r="L1390" s="148">
        <v>126.68300000000001</v>
      </c>
      <c r="M1390" s="148">
        <v>4.7530000000000001</v>
      </c>
      <c r="N1390" s="148">
        <v>441.16500000000002</v>
      </c>
      <c r="O1390" s="148">
        <v>36.683999999999997</v>
      </c>
      <c r="P1390" s="148">
        <v>0</v>
      </c>
      <c r="Q1390" s="21">
        <f t="shared" si="214"/>
        <v>355.09244899999999</v>
      </c>
      <c r="R1390" s="21">
        <f t="shared" si="215"/>
        <v>15.195341000000001</v>
      </c>
      <c r="S1390" s="21">
        <f t="shared" si="216"/>
        <v>860.71291500000007</v>
      </c>
      <c r="T1390" s="21">
        <f t="shared" si="217"/>
        <v>116.50838399999999</v>
      </c>
      <c r="U1390" s="22">
        <f t="shared" si="218"/>
        <v>1347.5090889999999</v>
      </c>
      <c r="V1390" s="39">
        <f t="shared" si="219"/>
        <v>0.84534738304799795</v>
      </c>
    </row>
    <row r="1391" spans="1:22">
      <c r="A1391">
        <v>1386</v>
      </c>
      <c r="B1391" s="155">
        <f t="shared" si="220"/>
        <v>41332</v>
      </c>
      <c r="C1391" s="148">
        <f t="shared" si="211"/>
        <v>2013</v>
      </c>
      <c r="D1391" s="148">
        <f t="shared" si="212"/>
        <v>2</v>
      </c>
      <c r="E1391" s="152">
        <v>18</v>
      </c>
      <c r="F1391" s="153">
        <v>251.29599999999999</v>
      </c>
      <c r="G1391" s="154">
        <v>18.457999999999998</v>
      </c>
      <c r="H1391" s="154">
        <v>1251.537</v>
      </c>
      <c r="I1391" s="154">
        <v>141.999</v>
      </c>
      <c r="J1391" s="151">
        <v>0</v>
      </c>
      <c r="K1391" s="149">
        <f t="shared" si="213"/>
        <v>1663.2900000000002</v>
      </c>
      <c r="L1391" s="148">
        <v>125.319</v>
      </c>
      <c r="M1391" s="148">
        <v>4.742</v>
      </c>
      <c r="N1391" s="148">
        <v>426.53199999999998</v>
      </c>
      <c r="O1391" s="148">
        <v>36.686</v>
      </c>
      <c r="P1391" s="148">
        <v>0</v>
      </c>
      <c r="Q1391" s="21">
        <f t="shared" si="214"/>
        <v>351.26915700000001</v>
      </c>
      <c r="R1391" s="21">
        <f t="shared" si="215"/>
        <v>15.160174</v>
      </c>
      <c r="S1391" s="21">
        <f t="shared" si="216"/>
        <v>832.16393200000005</v>
      </c>
      <c r="T1391" s="21">
        <f t="shared" si="217"/>
        <v>116.514736</v>
      </c>
      <c r="U1391" s="22">
        <f t="shared" si="218"/>
        <v>1315.1079990000001</v>
      </c>
      <c r="V1391" s="39">
        <f t="shared" si="219"/>
        <v>0.79066669011417123</v>
      </c>
    </row>
    <row r="1392" spans="1:22">
      <c r="A1392">
        <v>1387</v>
      </c>
      <c r="B1392" s="155">
        <f t="shared" si="220"/>
        <v>41332</v>
      </c>
      <c r="C1392" s="148">
        <f t="shared" si="211"/>
        <v>2013</v>
      </c>
      <c r="D1392" s="148">
        <f t="shared" si="212"/>
        <v>2</v>
      </c>
      <c r="E1392" s="152">
        <v>19</v>
      </c>
      <c r="F1392" s="153">
        <v>243.84100000000001</v>
      </c>
      <c r="G1392" s="154">
        <v>18.491</v>
      </c>
      <c r="H1392" s="154">
        <v>1315.0129999999999</v>
      </c>
      <c r="I1392" s="154">
        <v>142.673</v>
      </c>
      <c r="J1392" s="151">
        <v>0</v>
      </c>
      <c r="K1392" s="149">
        <f t="shared" si="213"/>
        <v>1720.0179999999998</v>
      </c>
      <c r="L1392" s="148">
        <v>122.649</v>
      </c>
      <c r="M1392" s="148">
        <v>4.75</v>
      </c>
      <c r="N1392" s="148">
        <v>446.601</v>
      </c>
      <c r="O1392" s="148">
        <v>36.936999999999998</v>
      </c>
      <c r="P1392" s="148">
        <v>0</v>
      </c>
      <c r="Q1392" s="21">
        <f t="shared" si="214"/>
        <v>343.78514699999999</v>
      </c>
      <c r="R1392" s="21">
        <f t="shared" si="215"/>
        <v>15.185750000000001</v>
      </c>
      <c r="S1392" s="21">
        <f t="shared" si="216"/>
        <v>871.31855100000007</v>
      </c>
      <c r="T1392" s="21">
        <f t="shared" si="217"/>
        <v>117.31191199999999</v>
      </c>
      <c r="U1392" s="22">
        <f t="shared" si="218"/>
        <v>1347.6013599999999</v>
      </c>
      <c r="V1392" s="39">
        <f t="shared" si="219"/>
        <v>0.78348096357131147</v>
      </c>
    </row>
    <row r="1393" spans="1:22">
      <c r="A1393">
        <v>1388</v>
      </c>
      <c r="B1393" s="155">
        <f t="shared" si="220"/>
        <v>41332</v>
      </c>
      <c r="C1393" s="148">
        <f t="shared" si="211"/>
        <v>2013</v>
      </c>
      <c r="D1393" s="148">
        <f t="shared" si="212"/>
        <v>2</v>
      </c>
      <c r="E1393" s="152">
        <v>20</v>
      </c>
      <c r="F1393" s="153">
        <v>238.58799999999999</v>
      </c>
      <c r="G1393" s="154">
        <v>18.504999999999999</v>
      </c>
      <c r="H1393" s="154">
        <v>1260.231</v>
      </c>
      <c r="I1393" s="154">
        <v>149.88300000000001</v>
      </c>
      <c r="J1393" s="151">
        <v>0</v>
      </c>
      <c r="K1393" s="149">
        <f t="shared" si="213"/>
        <v>1667.2070000000001</v>
      </c>
      <c r="L1393" s="148">
        <v>120.187</v>
      </c>
      <c r="M1393" s="148">
        <v>4.7530000000000001</v>
      </c>
      <c r="N1393" s="148">
        <v>444.48399999999998</v>
      </c>
      <c r="O1393" s="148">
        <v>38.813000000000002</v>
      </c>
      <c r="P1393" s="148">
        <v>0</v>
      </c>
      <c r="Q1393" s="21">
        <f t="shared" si="214"/>
        <v>336.88416100000001</v>
      </c>
      <c r="R1393" s="21">
        <f t="shared" si="215"/>
        <v>15.195341000000001</v>
      </c>
      <c r="S1393" s="21">
        <f t="shared" si="216"/>
        <v>867.18828399999995</v>
      </c>
      <c r="T1393" s="21">
        <f t="shared" si="217"/>
        <v>123.27008800000002</v>
      </c>
      <c r="U1393" s="22">
        <f t="shared" si="218"/>
        <v>1342.5378739999999</v>
      </c>
      <c r="V1393" s="39">
        <f t="shared" si="219"/>
        <v>0.80526165857029142</v>
      </c>
    </row>
    <row r="1394" spans="1:22">
      <c r="A1394">
        <v>1389</v>
      </c>
      <c r="B1394" s="155">
        <f t="shared" si="220"/>
        <v>41332</v>
      </c>
      <c r="C1394" s="148">
        <f t="shared" si="211"/>
        <v>2013</v>
      </c>
      <c r="D1394" s="148">
        <f t="shared" si="212"/>
        <v>2</v>
      </c>
      <c r="E1394" s="152">
        <v>21</v>
      </c>
      <c r="F1394" s="153">
        <v>222.863</v>
      </c>
      <c r="G1394" s="154">
        <v>18.481999999999999</v>
      </c>
      <c r="H1394" s="154">
        <v>1396.86</v>
      </c>
      <c r="I1394" s="154">
        <v>170.69300000000001</v>
      </c>
      <c r="J1394" s="151">
        <v>0</v>
      </c>
      <c r="K1394" s="149">
        <f t="shared" si="213"/>
        <v>1808.8979999999999</v>
      </c>
      <c r="L1394" s="148">
        <v>111.52500000000001</v>
      </c>
      <c r="M1394" s="148">
        <v>4.7480000000000002</v>
      </c>
      <c r="N1394" s="148">
        <v>478.48200000000003</v>
      </c>
      <c r="O1394" s="148">
        <v>44.478000000000002</v>
      </c>
      <c r="P1394" s="148">
        <v>0</v>
      </c>
      <c r="Q1394" s="21">
        <f t="shared" si="214"/>
        <v>312.60457500000001</v>
      </c>
      <c r="R1394" s="21">
        <f t="shared" si="215"/>
        <v>15.179356</v>
      </c>
      <c r="S1394" s="21">
        <f t="shared" si="216"/>
        <v>933.51838200000009</v>
      </c>
      <c r="T1394" s="21">
        <f t="shared" si="217"/>
        <v>141.26212800000002</v>
      </c>
      <c r="U1394" s="22">
        <f t="shared" si="218"/>
        <v>1402.5644410000002</v>
      </c>
      <c r="V1394" s="39">
        <f t="shared" si="219"/>
        <v>0.77536955704522881</v>
      </c>
    </row>
    <row r="1395" spans="1:22">
      <c r="A1395">
        <v>1390</v>
      </c>
      <c r="B1395" s="155">
        <f t="shared" si="220"/>
        <v>41332</v>
      </c>
      <c r="C1395" s="148">
        <f t="shared" si="211"/>
        <v>2013</v>
      </c>
      <c r="D1395" s="148">
        <f t="shared" si="212"/>
        <v>2</v>
      </c>
      <c r="E1395" s="152">
        <v>22</v>
      </c>
      <c r="F1395" s="153">
        <v>224.08799999999999</v>
      </c>
      <c r="G1395" s="154">
        <v>18.486000000000001</v>
      </c>
      <c r="H1395" s="154">
        <v>1336.6869999999999</v>
      </c>
      <c r="I1395" s="154">
        <v>165.80799999999999</v>
      </c>
      <c r="J1395" s="151">
        <v>0</v>
      </c>
      <c r="K1395" s="149">
        <f t="shared" si="213"/>
        <v>1745.069</v>
      </c>
      <c r="L1395" s="148">
        <v>112.746</v>
      </c>
      <c r="M1395" s="148">
        <v>4.7489999999999997</v>
      </c>
      <c r="N1395" s="148">
        <v>459.572</v>
      </c>
      <c r="O1395" s="148">
        <v>43.11</v>
      </c>
      <c r="P1395" s="148">
        <v>0</v>
      </c>
      <c r="Q1395" s="21">
        <f t="shared" si="214"/>
        <v>316.027038</v>
      </c>
      <c r="R1395" s="21">
        <f t="shared" si="215"/>
        <v>15.182552999999999</v>
      </c>
      <c r="S1395" s="21">
        <f t="shared" si="216"/>
        <v>896.62497200000007</v>
      </c>
      <c r="T1395" s="21">
        <f t="shared" si="217"/>
        <v>136.91736</v>
      </c>
      <c r="U1395" s="22">
        <f t="shared" si="218"/>
        <v>1364.751923</v>
      </c>
      <c r="V1395" s="39">
        <f t="shared" si="219"/>
        <v>0.78206186861379123</v>
      </c>
    </row>
    <row r="1396" spans="1:22">
      <c r="A1396">
        <v>1391</v>
      </c>
      <c r="B1396" s="155">
        <f t="shared" si="220"/>
        <v>41332</v>
      </c>
      <c r="C1396" s="148">
        <f t="shared" si="211"/>
        <v>2013</v>
      </c>
      <c r="D1396" s="148">
        <f t="shared" si="212"/>
        <v>2</v>
      </c>
      <c r="E1396" s="152">
        <v>23</v>
      </c>
      <c r="F1396" s="153">
        <v>226.98099999999999</v>
      </c>
      <c r="G1396" s="154">
        <v>18.515000000000001</v>
      </c>
      <c r="H1396" s="154">
        <v>1279.2850000000001</v>
      </c>
      <c r="I1396" s="154">
        <v>139.892</v>
      </c>
      <c r="J1396" s="151">
        <v>0</v>
      </c>
      <c r="K1396" s="149">
        <f t="shared" si="213"/>
        <v>1664.673</v>
      </c>
      <c r="L1396" s="148">
        <v>113.741</v>
      </c>
      <c r="M1396" s="148">
        <v>4.7549999999999999</v>
      </c>
      <c r="N1396" s="148">
        <v>444.286</v>
      </c>
      <c r="O1396" s="148">
        <v>36.421999999999997</v>
      </c>
      <c r="P1396" s="148">
        <v>0</v>
      </c>
      <c r="Q1396" s="21">
        <f t="shared" si="214"/>
        <v>318.81602299999997</v>
      </c>
      <c r="R1396" s="21">
        <f t="shared" si="215"/>
        <v>15.201734999999999</v>
      </c>
      <c r="S1396" s="21">
        <f t="shared" si="216"/>
        <v>866.80198600000006</v>
      </c>
      <c r="T1396" s="21">
        <f t="shared" si="217"/>
        <v>115.676272</v>
      </c>
      <c r="U1396" s="22">
        <f t="shared" si="218"/>
        <v>1316.4960159999998</v>
      </c>
      <c r="V1396" s="39">
        <f t="shared" si="219"/>
        <v>0.79084361673433756</v>
      </c>
    </row>
    <row r="1397" spans="1:22">
      <c r="A1397">
        <v>1392</v>
      </c>
      <c r="B1397" s="155">
        <f t="shared" si="220"/>
        <v>41332</v>
      </c>
      <c r="C1397" s="148">
        <f t="shared" si="211"/>
        <v>2013</v>
      </c>
      <c r="D1397" s="148">
        <f t="shared" si="212"/>
        <v>2</v>
      </c>
      <c r="E1397" s="152">
        <v>24</v>
      </c>
      <c r="F1397" s="153">
        <v>226.65799999999999</v>
      </c>
      <c r="G1397" s="154">
        <v>18.542999999999999</v>
      </c>
      <c r="H1397" s="154">
        <v>1201.181</v>
      </c>
      <c r="I1397" s="154">
        <v>98.397000000000006</v>
      </c>
      <c r="J1397" s="151">
        <v>0</v>
      </c>
      <c r="K1397" s="149">
        <f t="shared" si="213"/>
        <v>1544.779</v>
      </c>
      <c r="L1397" s="148">
        <v>113.416</v>
      </c>
      <c r="M1397" s="148">
        <v>4.7610000000000001</v>
      </c>
      <c r="N1397" s="148">
        <v>422.48399999999998</v>
      </c>
      <c r="O1397" s="148">
        <v>25.471</v>
      </c>
      <c r="P1397" s="148">
        <v>0</v>
      </c>
      <c r="Q1397" s="21">
        <f t="shared" si="214"/>
        <v>317.90504799999997</v>
      </c>
      <c r="R1397" s="21">
        <f t="shared" si="215"/>
        <v>15.220917</v>
      </c>
      <c r="S1397" s="21">
        <f t="shared" si="216"/>
        <v>824.26628400000004</v>
      </c>
      <c r="T1397" s="21">
        <f t="shared" si="217"/>
        <v>80.895896000000008</v>
      </c>
      <c r="U1397" s="22">
        <f t="shared" si="218"/>
        <v>1238.288145</v>
      </c>
      <c r="V1397" s="39">
        <f t="shared" si="219"/>
        <v>0.80159566190374154</v>
      </c>
    </row>
    <row r="1398" spans="1:22">
      <c r="A1398">
        <v>1393</v>
      </c>
      <c r="B1398" s="155">
        <f t="shared" si="220"/>
        <v>41333</v>
      </c>
      <c r="C1398" s="148">
        <f t="shared" si="211"/>
        <v>2013</v>
      </c>
      <c r="D1398" s="148">
        <f t="shared" si="212"/>
        <v>2</v>
      </c>
      <c r="E1398" s="152">
        <v>1</v>
      </c>
      <c r="F1398" s="153">
        <v>214.42599999999999</v>
      </c>
      <c r="G1398" s="154">
        <v>11.555999999999999</v>
      </c>
      <c r="H1398" s="154">
        <v>1159.5809999999999</v>
      </c>
      <c r="I1398" s="154">
        <v>76.22</v>
      </c>
      <c r="J1398" s="151">
        <v>0</v>
      </c>
      <c r="K1398" s="149">
        <f t="shared" si="213"/>
        <v>1461.7829999999999</v>
      </c>
      <c r="L1398" s="148">
        <v>106.977</v>
      </c>
      <c r="M1398" s="148">
        <v>2.8330000000000002</v>
      </c>
      <c r="N1398" s="148">
        <v>409.22800000000001</v>
      </c>
      <c r="O1398" s="148">
        <v>19.745000000000001</v>
      </c>
      <c r="P1398" s="148">
        <v>0</v>
      </c>
      <c r="Q1398" s="21">
        <f t="shared" si="214"/>
        <v>299.85653100000002</v>
      </c>
      <c r="R1398" s="21">
        <f t="shared" si="215"/>
        <v>9.0571010000000012</v>
      </c>
      <c r="S1398" s="21">
        <f t="shared" si="216"/>
        <v>798.40382800000009</v>
      </c>
      <c r="T1398" s="21">
        <f t="shared" si="217"/>
        <v>62.710120000000003</v>
      </c>
      <c r="U1398" s="22">
        <f t="shared" si="218"/>
        <v>1170.0275800000002</v>
      </c>
      <c r="V1398" s="39">
        <f t="shared" si="219"/>
        <v>0.80041126487310377</v>
      </c>
    </row>
    <row r="1399" spans="1:22">
      <c r="A1399">
        <v>1394</v>
      </c>
      <c r="B1399" s="155">
        <f t="shared" si="220"/>
        <v>41333</v>
      </c>
      <c r="C1399" s="148">
        <f t="shared" si="211"/>
        <v>2013</v>
      </c>
      <c r="D1399" s="148">
        <f t="shared" si="212"/>
        <v>2</v>
      </c>
      <c r="E1399" s="152">
        <v>2</v>
      </c>
      <c r="F1399" s="153">
        <v>196.23699999999999</v>
      </c>
      <c r="G1399" s="154">
        <v>11.555999999999999</v>
      </c>
      <c r="H1399" s="154">
        <v>1075.605</v>
      </c>
      <c r="I1399" s="154">
        <v>60.381999999999998</v>
      </c>
      <c r="J1399" s="151">
        <v>0</v>
      </c>
      <c r="K1399" s="149">
        <f t="shared" si="213"/>
        <v>1343.7800000000002</v>
      </c>
      <c r="L1399" s="148">
        <v>100.64400000000001</v>
      </c>
      <c r="M1399" s="148">
        <v>2.8330000000000002</v>
      </c>
      <c r="N1399" s="148">
        <v>406.83499999999998</v>
      </c>
      <c r="O1399" s="148">
        <v>15.644</v>
      </c>
      <c r="P1399" s="148">
        <v>0</v>
      </c>
      <c r="Q1399" s="21">
        <f t="shared" si="214"/>
        <v>282.10513200000003</v>
      </c>
      <c r="R1399" s="21">
        <f t="shared" si="215"/>
        <v>9.0571010000000012</v>
      </c>
      <c r="S1399" s="21">
        <f t="shared" si="216"/>
        <v>793.73508500000003</v>
      </c>
      <c r="T1399" s="21">
        <f t="shared" si="217"/>
        <v>49.685344000000001</v>
      </c>
      <c r="U1399" s="22">
        <f t="shared" si="218"/>
        <v>1134.582662</v>
      </c>
      <c r="V1399" s="39">
        <f t="shared" si="219"/>
        <v>0.84432173570078428</v>
      </c>
    </row>
    <row r="1400" spans="1:22">
      <c r="A1400">
        <v>1395</v>
      </c>
      <c r="B1400" s="155">
        <f t="shared" si="220"/>
        <v>41333</v>
      </c>
      <c r="C1400" s="148">
        <f t="shared" si="211"/>
        <v>2013</v>
      </c>
      <c r="D1400" s="148">
        <f t="shared" si="212"/>
        <v>2</v>
      </c>
      <c r="E1400" s="152">
        <v>3</v>
      </c>
      <c r="F1400" s="153">
        <v>197.572</v>
      </c>
      <c r="G1400" s="154">
        <v>11.561</v>
      </c>
      <c r="H1400" s="154">
        <v>1034.258</v>
      </c>
      <c r="I1400" s="154">
        <v>53.548000000000002</v>
      </c>
      <c r="J1400" s="151">
        <v>0</v>
      </c>
      <c r="K1400" s="149">
        <f t="shared" si="213"/>
        <v>1296.9390000000001</v>
      </c>
      <c r="L1400" s="148">
        <v>101.035</v>
      </c>
      <c r="M1400" s="148">
        <v>2.8340000000000001</v>
      </c>
      <c r="N1400" s="148">
        <v>376.05799999999999</v>
      </c>
      <c r="O1400" s="148">
        <v>13.888999999999999</v>
      </c>
      <c r="P1400" s="148">
        <v>0</v>
      </c>
      <c r="Q1400" s="21">
        <f t="shared" si="214"/>
        <v>283.20110499999998</v>
      </c>
      <c r="R1400" s="21">
        <f t="shared" si="215"/>
        <v>9.0602980000000013</v>
      </c>
      <c r="S1400" s="21">
        <f t="shared" si="216"/>
        <v>733.68915800000002</v>
      </c>
      <c r="T1400" s="21">
        <f t="shared" si="217"/>
        <v>44.111463999999998</v>
      </c>
      <c r="U1400" s="22">
        <f t="shared" si="218"/>
        <v>1070.0620250000002</v>
      </c>
      <c r="V1400" s="39">
        <f t="shared" si="219"/>
        <v>0.82506735089314154</v>
      </c>
    </row>
    <row r="1401" spans="1:22">
      <c r="A1401">
        <v>1396</v>
      </c>
      <c r="B1401" s="155">
        <f t="shared" si="220"/>
        <v>41333</v>
      </c>
      <c r="C1401" s="148">
        <f t="shared" si="211"/>
        <v>2013</v>
      </c>
      <c r="D1401" s="148">
        <f t="shared" si="212"/>
        <v>2</v>
      </c>
      <c r="E1401" s="152">
        <v>4</v>
      </c>
      <c r="F1401" s="153">
        <v>199.5</v>
      </c>
      <c r="G1401" s="154">
        <v>11.557</v>
      </c>
      <c r="H1401" s="154">
        <v>983.23299999999995</v>
      </c>
      <c r="I1401" s="154">
        <v>50.783999999999999</v>
      </c>
      <c r="J1401" s="151">
        <v>0</v>
      </c>
      <c r="K1401" s="149">
        <f t="shared" si="213"/>
        <v>1245.0740000000001</v>
      </c>
      <c r="L1401" s="148">
        <v>100.36499999999999</v>
      </c>
      <c r="M1401" s="148">
        <v>2.8330000000000002</v>
      </c>
      <c r="N1401" s="148">
        <v>360.88200000000001</v>
      </c>
      <c r="O1401" s="148">
        <v>13.170999999999999</v>
      </c>
      <c r="P1401" s="148">
        <v>0</v>
      </c>
      <c r="Q1401" s="21">
        <f t="shared" si="214"/>
        <v>281.32309499999997</v>
      </c>
      <c r="R1401" s="21">
        <f t="shared" si="215"/>
        <v>9.0571010000000012</v>
      </c>
      <c r="S1401" s="21">
        <f t="shared" si="216"/>
        <v>704.080782</v>
      </c>
      <c r="T1401" s="21">
        <f t="shared" si="217"/>
        <v>41.831096000000002</v>
      </c>
      <c r="U1401" s="22">
        <f t="shared" si="218"/>
        <v>1036.292074</v>
      </c>
      <c r="V1401" s="39">
        <f t="shared" si="219"/>
        <v>0.8323136407956474</v>
      </c>
    </row>
    <row r="1402" spans="1:22">
      <c r="A1402">
        <v>1397</v>
      </c>
      <c r="B1402" s="155">
        <f t="shared" si="220"/>
        <v>41333</v>
      </c>
      <c r="C1402" s="148">
        <f t="shared" si="211"/>
        <v>2013</v>
      </c>
      <c r="D1402" s="148">
        <f t="shared" si="212"/>
        <v>2</v>
      </c>
      <c r="E1402" s="152">
        <v>5</v>
      </c>
      <c r="F1402" s="153">
        <v>226.56800000000001</v>
      </c>
      <c r="G1402" s="154">
        <v>11.542</v>
      </c>
      <c r="H1402" s="154">
        <v>936.03099999999995</v>
      </c>
      <c r="I1402" s="154">
        <v>51.651000000000003</v>
      </c>
      <c r="J1402" s="151">
        <v>0</v>
      </c>
      <c r="K1402" s="149">
        <f t="shared" si="213"/>
        <v>1225.7920000000001</v>
      </c>
      <c r="L1402" s="148">
        <v>113.68600000000001</v>
      </c>
      <c r="M1402" s="148">
        <v>2.83</v>
      </c>
      <c r="N1402" s="148">
        <v>343.89299999999997</v>
      </c>
      <c r="O1402" s="148">
        <v>13.391999999999999</v>
      </c>
      <c r="P1402" s="148">
        <v>0</v>
      </c>
      <c r="Q1402" s="21">
        <f t="shared" si="214"/>
        <v>318.661858</v>
      </c>
      <c r="R1402" s="21">
        <f t="shared" si="215"/>
        <v>9.0475100000000008</v>
      </c>
      <c r="S1402" s="21">
        <f t="shared" si="216"/>
        <v>670.93524300000001</v>
      </c>
      <c r="T1402" s="21">
        <f t="shared" si="217"/>
        <v>42.532992</v>
      </c>
      <c r="U1402" s="22">
        <f t="shared" si="218"/>
        <v>1041.1776029999999</v>
      </c>
      <c r="V1402" s="39">
        <f t="shared" si="219"/>
        <v>0.84939174264475514</v>
      </c>
    </row>
    <row r="1403" spans="1:22">
      <c r="A1403">
        <v>1398</v>
      </c>
      <c r="B1403" s="155">
        <f t="shared" si="220"/>
        <v>41333</v>
      </c>
      <c r="C1403" s="148">
        <f t="shared" si="211"/>
        <v>2013</v>
      </c>
      <c r="D1403" s="148">
        <f t="shared" si="212"/>
        <v>2</v>
      </c>
      <c r="E1403" s="152">
        <v>6</v>
      </c>
      <c r="F1403" s="153">
        <v>228.404</v>
      </c>
      <c r="G1403" s="154">
        <v>11.586</v>
      </c>
      <c r="H1403" s="154">
        <v>1004.341</v>
      </c>
      <c r="I1403" s="154">
        <v>54.429000000000002</v>
      </c>
      <c r="J1403" s="151">
        <v>0</v>
      </c>
      <c r="K1403" s="149">
        <f t="shared" si="213"/>
        <v>1298.7600000000002</v>
      </c>
      <c r="L1403" s="148">
        <v>116.10899999999999</v>
      </c>
      <c r="M1403" s="148">
        <v>2.839</v>
      </c>
      <c r="N1403" s="148">
        <v>368.92500000000001</v>
      </c>
      <c r="O1403" s="148">
        <v>14.122</v>
      </c>
      <c r="P1403" s="148">
        <v>0</v>
      </c>
      <c r="Q1403" s="21">
        <f t="shared" si="214"/>
        <v>325.45352699999995</v>
      </c>
      <c r="R1403" s="21">
        <f t="shared" si="215"/>
        <v>9.0762830000000001</v>
      </c>
      <c r="S1403" s="21">
        <f t="shared" si="216"/>
        <v>719.77267500000005</v>
      </c>
      <c r="T1403" s="21">
        <f t="shared" si="217"/>
        <v>44.851472000000001</v>
      </c>
      <c r="U1403" s="22">
        <f t="shared" si="218"/>
        <v>1099.153957</v>
      </c>
      <c r="V1403" s="39">
        <f t="shared" si="219"/>
        <v>0.84631029366472621</v>
      </c>
    </row>
    <row r="1404" spans="1:22">
      <c r="A1404">
        <v>1399</v>
      </c>
      <c r="B1404" s="155">
        <f t="shared" si="220"/>
        <v>41333</v>
      </c>
      <c r="C1404" s="148">
        <f t="shared" si="211"/>
        <v>2013</v>
      </c>
      <c r="D1404" s="148">
        <f t="shared" si="212"/>
        <v>2</v>
      </c>
      <c r="E1404" s="152">
        <v>7</v>
      </c>
      <c r="F1404" s="153">
        <v>229.78399999999999</v>
      </c>
      <c r="G1404" s="154">
        <v>11.576000000000001</v>
      </c>
      <c r="H1404" s="154">
        <v>1044.4000000000001</v>
      </c>
      <c r="I1404" s="154">
        <v>44.723999999999997</v>
      </c>
      <c r="J1404" s="151">
        <v>0</v>
      </c>
      <c r="K1404" s="149">
        <f t="shared" si="213"/>
        <v>1330.4839999999999</v>
      </c>
      <c r="L1404" s="148">
        <v>114.821</v>
      </c>
      <c r="M1404" s="148">
        <v>2.8370000000000002</v>
      </c>
      <c r="N1404" s="148">
        <v>371.87799999999999</v>
      </c>
      <c r="O1404" s="148">
        <v>11.63</v>
      </c>
      <c r="P1404" s="148">
        <v>0</v>
      </c>
      <c r="Q1404" s="21">
        <f t="shared" si="214"/>
        <v>321.84326299999998</v>
      </c>
      <c r="R1404" s="21">
        <f t="shared" si="215"/>
        <v>9.0698890000000016</v>
      </c>
      <c r="S1404" s="21">
        <f t="shared" si="216"/>
        <v>725.53397800000005</v>
      </c>
      <c r="T1404" s="21">
        <f t="shared" si="217"/>
        <v>36.936880000000002</v>
      </c>
      <c r="U1404" s="22">
        <f t="shared" si="218"/>
        <v>1093.38401</v>
      </c>
      <c r="V1404" s="39">
        <f t="shared" si="219"/>
        <v>0.82179418166622076</v>
      </c>
    </row>
    <row r="1405" spans="1:22">
      <c r="A1405">
        <v>1400</v>
      </c>
      <c r="B1405" s="155">
        <f t="shared" si="220"/>
        <v>41333</v>
      </c>
      <c r="C1405" s="148">
        <f t="shared" si="211"/>
        <v>2013</v>
      </c>
      <c r="D1405" s="148">
        <f t="shared" si="212"/>
        <v>2</v>
      </c>
      <c r="E1405" s="152">
        <v>8</v>
      </c>
      <c r="F1405" s="153">
        <v>228.452</v>
      </c>
      <c r="G1405" s="154">
        <v>11.62</v>
      </c>
      <c r="H1405" s="154">
        <v>1046.115</v>
      </c>
      <c r="I1405" s="154">
        <v>35.621000000000002</v>
      </c>
      <c r="J1405" s="151">
        <v>0</v>
      </c>
      <c r="K1405" s="149">
        <f t="shared" si="213"/>
        <v>1321.808</v>
      </c>
      <c r="L1405" s="148">
        <v>114.35299999999999</v>
      </c>
      <c r="M1405" s="148">
        <v>2.847</v>
      </c>
      <c r="N1405" s="148">
        <v>372.57499999999999</v>
      </c>
      <c r="O1405" s="148">
        <v>9.298</v>
      </c>
      <c r="P1405" s="148">
        <v>0</v>
      </c>
      <c r="Q1405" s="21">
        <f t="shared" si="214"/>
        <v>320.53145899999998</v>
      </c>
      <c r="R1405" s="21">
        <f t="shared" si="215"/>
        <v>9.1018589999999993</v>
      </c>
      <c r="S1405" s="21">
        <f t="shared" si="216"/>
        <v>726.89382499999999</v>
      </c>
      <c r="T1405" s="21">
        <f t="shared" si="217"/>
        <v>29.530448000000003</v>
      </c>
      <c r="U1405" s="22">
        <f t="shared" si="218"/>
        <v>1086.057591</v>
      </c>
      <c r="V1405" s="39">
        <f t="shared" si="219"/>
        <v>0.82164549692542332</v>
      </c>
    </row>
    <row r="1406" spans="1:22">
      <c r="A1406">
        <v>1401</v>
      </c>
      <c r="B1406" s="155">
        <f t="shared" si="220"/>
        <v>41333</v>
      </c>
      <c r="C1406" s="148">
        <f t="shared" si="211"/>
        <v>2013</v>
      </c>
      <c r="D1406" s="148">
        <f t="shared" si="212"/>
        <v>2</v>
      </c>
      <c r="E1406" s="152">
        <v>9</v>
      </c>
      <c r="F1406" s="153">
        <v>226.92699999999999</v>
      </c>
      <c r="G1406" s="154">
        <v>11.646000000000001</v>
      </c>
      <c r="H1406" s="154">
        <v>1106.538</v>
      </c>
      <c r="I1406" s="154">
        <v>80.912999999999997</v>
      </c>
      <c r="J1406" s="151">
        <v>0</v>
      </c>
      <c r="K1406" s="149">
        <f t="shared" si="213"/>
        <v>1426.0239999999999</v>
      </c>
      <c r="L1406" s="148">
        <v>115.324</v>
      </c>
      <c r="M1406" s="148">
        <v>2.8519999999999999</v>
      </c>
      <c r="N1406" s="148">
        <v>423.58</v>
      </c>
      <c r="O1406" s="148">
        <v>21.312999999999999</v>
      </c>
      <c r="P1406" s="148">
        <v>0</v>
      </c>
      <c r="Q1406" s="21">
        <f t="shared" si="214"/>
        <v>323.25317200000001</v>
      </c>
      <c r="R1406" s="21">
        <f t="shared" si="215"/>
        <v>9.1178439999999998</v>
      </c>
      <c r="S1406" s="21">
        <f t="shared" si="216"/>
        <v>826.40458000000001</v>
      </c>
      <c r="T1406" s="21">
        <f t="shared" si="217"/>
        <v>67.690088000000003</v>
      </c>
      <c r="U1406" s="22">
        <f t="shared" si="218"/>
        <v>1226.465684</v>
      </c>
      <c r="V1406" s="39">
        <f t="shared" si="219"/>
        <v>0.86005963714495692</v>
      </c>
    </row>
    <row r="1407" spans="1:22">
      <c r="A1407">
        <v>1402</v>
      </c>
      <c r="B1407" s="155">
        <f t="shared" si="220"/>
        <v>41333</v>
      </c>
      <c r="C1407" s="148">
        <f t="shared" si="211"/>
        <v>2013</v>
      </c>
      <c r="D1407" s="148">
        <f t="shared" si="212"/>
        <v>2</v>
      </c>
      <c r="E1407" s="152">
        <v>10</v>
      </c>
      <c r="F1407" s="153">
        <v>227.041</v>
      </c>
      <c r="G1407" s="154">
        <v>15.246</v>
      </c>
      <c r="H1407" s="154">
        <v>1212.8910000000001</v>
      </c>
      <c r="I1407" s="154">
        <v>94.206999999999994</v>
      </c>
      <c r="J1407" s="151">
        <v>0</v>
      </c>
      <c r="K1407" s="149">
        <f t="shared" si="213"/>
        <v>1549.3850000000002</v>
      </c>
      <c r="L1407" s="148">
        <v>113.84</v>
      </c>
      <c r="M1407" s="148">
        <v>3.5960000000000001</v>
      </c>
      <c r="N1407" s="148">
        <v>420.077</v>
      </c>
      <c r="O1407" s="148">
        <v>24.734000000000002</v>
      </c>
      <c r="P1407" s="148">
        <v>0</v>
      </c>
      <c r="Q1407" s="21">
        <f t="shared" si="214"/>
        <v>319.09352000000001</v>
      </c>
      <c r="R1407" s="21">
        <f t="shared" si="215"/>
        <v>11.496412000000001</v>
      </c>
      <c r="S1407" s="21">
        <f t="shared" si="216"/>
        <v>819.57022700000005</v>
      </c>
      <c r="T1407" s="21">
        <f t="shared" si="217"/>
        <v>78.555184000000011</v>
      </c>
      <c r="U1407" s="22">
        <f t="shared" si="218"/>
        <v>1228.7153430000001</v>
      </c>
      <c r="V1407" s="39">
        <f t="shared" si="219"/>
        <v>0.79303423164675013</v>
      </c>
    </row>
    <row r="1408" spans="1:22">
      <c r="A1408">
        <v>1403</v>
      </c>
      <c r="B1408" s="155">
        <f t="shared" si="220"/>
        <v>41333</v>
      </c>
      <c r="C1408" s="148">
        <f t="shared" si="211"/>
        <v>2013</v>
      </c>
      <c r="D1408" s="148">
        <f t="shared" si="212"/>
        <v>2</v>
      </c>
      <c r="E1408" s="152">
        <v>11</v>
      </c>
      <c r="F1408" s="153">
        <v>227.12899999999999</v>
      </c>
      <c r="G1408" s="154">
        <v>17.649000000000001</v>
      </c>
      <c r="H1408" s="154">
        <v>1166.1210000000001</v>
      </c>
      <c r="I1408" s="154">
        <v>105.32</v>
      </c>
      <c r="J1408" s="151">
        <v>0</v>
      </c>
      <c r="K1408" s="149">
        <f t="shared" si="213"/>
        <v>1516.2190000000001</v>
      </c>
      <c r="L1408" s="148">
        <v>114.05</v>
      </c>
      <c r="M1408" s="148">
        <v>4.1100000000000003</v>
      </c>
      <c r="N1408" s="148">
        <v>396.899</v>
      </c>
      <c r="O1408" s="148">
        <v>27.568999999999999</v>
      </c>
      <c r="P1408" s="148">
        <v>0</v>
      </c>
      <c r="Q1408" s="21">
        <f t="shared" si="214"/>
        <v>319.68214999999998</v>
      </c>
      <c r="R1408" s="21">
        <f t="shared" si="215"/>
        <v>13.139670000000001</v>
      </c>
      <c r="S1408" s="21">
        <f t="shared" si="216"/>
        <v>774.34994900000004</v>
      </c>
      <c r="T1408" s="21">
        <f t="shared" si="217"/>
        <v>87.559144000000003</v>
      </c>
      <c r="U1408" s="22">
        <f t="shared" si="218"/>
        <v>1194.7309130000001</v>
      </c>
      <c r="V1408" s="39">
        <f t="shared" si="219"/>
        <v>0.78796724813499897</v>
      </c>
    </row>
    <row r="1409" spans="1:22">
      <c r="A1409">
        <v>1404</v>
      </c>
      <c r="B1409" s="155">
        <f t="shared" si="220"/>
        <v>41333</v>
      </c>
      <c r="C1409" s="148">
        <f t="shared" si="211"/>
        <v>2013</v>
      </c>
      <c r="D1409" s="148">
        <f t="shared" si="212"/>
        <v>2</v>
      </c>
      <c r="E1409" s="152">
        <v>12</v>
      </c>
      <c r="F1409" s="153">
        <v>229.27699999999999</v>
      </c>
      <c r="G1409" s="154">
        <v>17.75</v>
      </c>
      <c r="H1409" s="154">
        <v>1154.117</v>
      </c>
      <c r="I1409" s="154">
        <v>129.06399999999999</v>
      </c>
      <c r="J1409" s="151">
        <v>0</v>
      </c>
      <c r="K1409" s="149">
        <f t="shared" si="213"/>
        <v>1530.2080000000001</v>
      </c>
      <c r="L1409" s="148">
        <v>114.955</v>
      </c>
      <c r="M1409" s="148">
        <v>4.133</v>
      </c>
      <c r="N1409" s="148">
        <v>388.89499999999998</v>
      </c>
      <c r="O1409" s="148">
        <v>34.136000000000003</v>
      </c>
      <c r="P1409" s="148">
        <v>0</v>
      </c>
      <c r="Q1409" s="21">
        <f t="shared" si="214"/>
        <v>322.21886499999999</v>
      </c>
      <c r="R1409" s="21">
        <f t="shared" si="215"/>
        <v>13.213201</v>
      </c>
      <c r="S1409" s="21">
        <f t="shared" si="216"/>
        <v>758.73414500000001</v>
      </c>
      <c r="T1409" s="21">
        <f t="shared" si="217"/>
        <v>108.41593600000002</v>
      </c>
      <c r="U1409" s="22">
        <f t="shared" si="218"/>
        <v>1202.5821470000001</v>
      </c>
      <c r="V1409" s="39">
        <f t="shared" si="219"/>
        <v>0.78589456269997282</v>
      </c>
    </row>
    <row r="1410" spans="1:22">
      <c r="A1410">
        <v>1405</v>
      </c>
      <c r="B1410" s="155">
        <f t="shared" si="220"/>
        <v>41333</v>
      </c>
      <c r="C1410" s="148">
        <f t="shared" si="211"/>
        <v>2013</v>
      </c>
      <c r="D1410" s="148">
        <f t="shared" si="212"/>
        <v>2</v>
      </c>
      <c r="E1410" s="152">
        <v>13</v>
      </c>
      <c r="F1410" s="153">
        <v>232.21</v>
      </c>
      <c r="G1410" s="154">
        <v>17.702999999999999</v>
      </c>
      <c r="H1410" s="154">
        <v>1160.395</v>
      </c>
      <c r="I1410" s="154">
        <v>159.846</v>
      </c>
      <c r="J1410" s="151">
        <v>0</v>
      </c>
      <c r="K1410" s="149">
        <f t="shared" si="213"/>
        <v>1570.154</v>
      </c>
      <c r="L1410" s="148">
        <v>116.25700000000001</v>
      </c>
      <c r="M1410" s="148">
        <v>4.1230000000000002</v>
      </c>
      <c r="N1410" s="148">
        <v>383.93</v>
      </c>
      <c r="O1410" s="148">
        <v>42.691000000000003</v>
      </c>
      <c r="P1410" s="148">
        <v>0</v>
      </c>
      <c r="Q1410" s="21">
        <f t="shared" si="214"/>
        <v>325.86837100000002</v>
      </c>
      <c r="R1410" s="21">
        <f t="shared" si="215"/>
        <v>13.181231</v>
      </c>
      <c r="S1410" s="21">
        <f t="shared" si="216"/>
        <v>749.04743000000008</v>
      </c>
      <c r="T1410" s="21">
        <f t="shared" si="217"/>
        <v>135.58661600000002</v>
      </c>
      <c r="U1410" s="22">
        <f t="shared" si="218"/>
        <v>1223.6836480000002</v>
      </c>
      <c r="V1410" s="39">
        <f t="shared" si="219"/>
        <v>0.77933989150108851</v>
      </c>
    </row>
    <row r="1411" spans="1:22">
      <c r="A1411">
        <v>1406</v>
      </c>
      <c r="B1411" s="155">
        <f t="shared" si="220"/>
        <v>41333</v>
      </c>
      <c r="C1411" s="148">
        <f t="shared" si="211"/>
        <v>2013</v>
      </c>
      <c r="D1411" s="148">
        <f t="shared" si="212"/>
        <v>2</v>
      </c>
      <c r="E1411" s="152">
        <v>14</v>
      </c>
      <c r="F1411" s="153">
        <v>230.929</v>
      </c>
      <c r="G1411" s="154">
        <v>14.439</v>
      </c>
      <c r="H1411" s="154">
        <v>1266.7429999999999</v>
      </c>
      <c r="I1411" s="154">
        <v>170.02199999999999</v>
      </c>
      <c r="J1411" s="151">
        <v>0</v>
      </c>
      <c r="K1411" s="149">
        <f t="shared" si="213"/>
        <v>1682.1329999999998</v>
      </c>
      <c r="L1411" s="148">
        <v>115.697</v>
      </c>
      <c r="M1411" s="148">
        <v>3.4260000000000002</v>
      </c>
      <c r="N1411" s="148">
        <v>424.29300000000001</v>
      </c>
      <c r="O1411" s="148">
        <v>45.37</v>
      </c>
      <c r="P1411" s="148">
        <v>0</v>
      </c>
      <c r="Q1411" s="21">
        <f t="shared" si="214"/>
        <v>324.29869100000002</v>
      </c>
      <c r="R1411" s="21">
        <f t="shared" si="215"/>
        <v>10.952922000000001</v>
      </c>
      <c r="S1411" s="21">
        <f t="shared" si="216"/>
        <v>827.79564300000004</v>
      </c>
      <c r="T1411" s="21">
        <f t="shared" si="217"/>
        <v>144.09512000000001</v>
      </c>
      <c r="U1411" s="22">
        <f t="shared" si="218"/>
        <v>1307.142376</v>
      </c>
      <c r="V1411" s="39">
        <f t="shared" si="219"/>
        <v>0.77707433122113423</v>
      </c>
    </row>
    <row r="1412" spans="1:22">
      <c r="A1412">
        <v>1407</v>
      </c>
      <c r="B1412" s="155">
        <f t="shared" si="220"/>
        <v>41333</v>
      </c>
      <c r="C1412" s="148">
        <f t="shared" si="211"/>
        <v>2013</v>
      </c>
      <c r="D1412" s="148">
        <f t="shared" si="212"/>
        <v>2</v>
      </c>
      <c r="E1412" s="152">
        <v>15</v>
      </c>
      <c r="F1412" s="153">
        <v>232.48500000000001</v>
      </c>
      <c r="G1412" s="154">
        <v>16.347999999999999</v>
      </c>
      <c r="H1412" s="154">
        <v>1346.896</v>
      </c>
      <c r="I1412" s="154">
        <v>177.45599999999999</v>
      </c>
      <c r="J1412" s="151">
        <v>1.9379999999999999</v>
      </c>
      <c r="K1412" s="149">
        <f t="shared" si="213"/>
        <v>1775.123</v>
      </c>
      <c r="L1412" s="148">
        <v>116.39100000000001</v>
      </c>
      <c r="M1412" s="148">
        <v>3.83</v>
      </c>
      <c r="N1412" s="148">
        <v>438.94099999999997</v>
      </c>
      <c r="O1412" s="148">
        <v>47.795999999999999</v>
      </c>
      <c r="P1412" s="148">
        <v>1.948</v>
      </c>
      <c r="Q1412" s="21">
        <f t="shared" si="214"/>
        <v>326.24397299999998</v>
      </c>
      <c r="R1412" s="21">
        <f t="shared" si="215"/>
        <v>12.24451</v>
      </c>
      <c r="S1412" s="21">
        <f t="shared" si="216"/>
        <v>856.37389099999996</v>
      </c>
      <c r="T1412" s="21">
        <f t="shared" si="217"/>
        <v>151.800096</v>
      </c>
      <c r="U1412" s="22">
        <f t="shared" si="218"/>
        <v>1346.6624699999998</v>
      </c>
      <c r="V1412" s="39">
        <f t="shared" si="219"/>
        <v>0.75863051180115393</v>
      </c>
    </row>
    <row r="1413" spans="1:22">
      <c r="A1413">
        <v>1408</v>
      </c>
      <c r="B1413" s="155">
        <f t="shared" si="220"/>
        <v>41333</v>
      </c>
      <c r="C1413" s="148">
        <f t="shared" si="211"/>
        <v>2013</v>
      </c>
      <c r="D1413" s="148">
        <f t="shared" si="212"/>
        <v>2</v>
      </c>
      <c r="E1413" s="152">
        <v>16</v>
      </c>
      <c r="F1413" s="153">
        <v>232.76599999999999</v>
      </c>
      <c r="G1413" s="154">
        <v>17.536999999999999</v>
      </c>
      <c r="H1413" s="154">
        <v>1150.191</v>
      </c>
      <c r="I1413" s="154">
        <v>187.52099999999999</v>
      </c>
      <c r="J1413" s="151">
        <v>5.8150000000000004</v>
      </c>
      <c r="K1413" s="149">
        <f t="shared" si="213"/>
        <v>1593.8300000000002</v>
      </c>
      <c r="L1413" s="148">
        <v>116.73099999999999</v>
      </c>
      <c r="M1413" s="148">
        <v>4.0860000000000003</v>
      </c>
      <c r="N1413" s="148">
        <v>388.50700000000001</v>
      </c>
      <c r="O1413" s="148">
        <v>50.442</v>
      </c>
      <c r="P1413" s="148">
        <v>3.117</v>
      </c>
      <c r="Q1413" s="21">
        <f t="shared" si="214"/>
        <v>327.19699299999996</v>
      </c>
      <c r="R1413" s="21">
        <f t="shared" si="215"/>
        <v>13.062942000000001</v>
      </c>
      <c r="S1413" s="21">
        <f t="shared" si="216"/>
        <v>757.97715700000003</v>
      </c>
      <c r="T1413" s="21">
        <f t="shared" si="217"/>
        <v>160.20379200000002</v>
      </c>
      <c r="U1413" s="22">
        <f t="shared" si="218"/>
        <v>1258.4408840000001</v>
      </c>
      <c r="V1413" s="39">
        <f t="shared" si="219"/>
        <v>0.78957033309700531</v>
      </c>
    </row>
    <row r="1414" spans="1:22">
      <c r="A1414">
        <v>1409</v>
      </c>
      <c r="B1414" s="155">
        <f t="shared" si="220"/>
        <v>41333</v>
      </c>
      <c r="C1414" s="148">
        <f t="shared" si="211"/>
        <v>2013</v>
      </c>
      <c r="D1414" s="148">
        <f t="shared" si="212"/>
        <v>2</v>
      </c>
      <c r="E1414" s="152">
        <v>17</v>
      </c>
      <c r="F1414" s="153">
        <v>230.97499999999999</v>
      </c>
      <c r="G1414" s="154">
        <v>17.62</v>
      </c>
      <c r="H1414" s="154">
        <v>1133.183</v>
      </c>
      <c r="I1414" s="154">
        <v>208.666</v>
      </c>
      <c r="J1414" s="151">
        <v>5.843</v>
      </c>
      <c r="K1414" s="149">
        <f t="shared" si="213"/>
        <v>1596.287</v>
      </c>
      <c r="L1414" s="148">
        <v>115.634</v>
      </c>
      <c r="M1414" s="148">
        <v>4.1040000000000001</v>
      </c>
      <c r="N1414" s="148">
        <v>393.64800000000002</v>
      </c>
      <c r="O1414" s="148">
        <v>56.036000000000001</v>
      </c>
      <c r="P1414" s="148">
        <v>3.117</v>
      </c>
      <c r="Q1414" s="21">
        <f t="shared" si="214"/>
        <v>324.12210199999998</v>
      </c>
      <c r="R1414" s="21">
        <f t="shared" si="215"/>
        <v>13.120488</v>
      </c>
      <c r="S1414" s="21">
        <f t="shared" si="216"/>
        <v>768.00724800000012</v>
      </c>
      <c r="T1414" s="21">
        <f t="shared" si="217"/>
        <v>177.970336</v>
      </c>
      <c r="U1414" s="22">
        <f t="shared" si="218"/>
        <v>1283.2201740000003</v>
      </c>
      <c r="V1414" s="39">
        <f t="shared" si="219"/>
        <v>0.80387810838527174</v>
      </c>
    </row>
    <row r="1415" spans="1:22">
      <c r="A1415">
        <v>1410</v>
      </c>
      <c r="B1415" s="155">
        <f t="shared" si="220"/>
        <v>41333</v>
      </c>
      <c r="C1415" s="148">
        <f t="shared" ref="C1415:C1478" si="221">YEAR(B1415)</f>
        <v>2013</v>
      </c>
      <c r="D1415" s="148">
        <f t="shared" ref="D1415:D1478" si="222">MONTH(B1415)</f>
        <v>2</v>
      </c>
      <c r="E1415" s="152">
        <v>18</v>
      </c>
      <c r="F1415" s="153">
        <v>231.02699999999999</v>
      </c>
      <c r="G1415" s="154">
        <v>17.489999999999998</v>
      </c>
      <c r="H1415" s="154">
        <v>1268.454</v>
      </c>
      <c r="I1415" s="154">
        <v>216.19200000000001</v>
      </c>
      <c r="J1415" s="151">
        <v>5.8029999999999999</v>
      </c>
      <c r="K1415" s="149">
        <f t="shared" ref="K1415:K1478" si="223">SUM(F1415:J1415)</f>
        <v>1738.9660000000001</v>
      </c>
      <c r="L1415" s="148">
        <v>115.79600000000001</v>
      </c>
      <c r="M1415" s="148">
        <v>4.0759999999999996</v>
      </c>
      <c r="N1415" s="148">
        <v>439.20299999999997</v>
      </c>
      <c r="O1415" s="148">
        <v>57.984000000000002</v>
      </c>
      <c r="P1415" s="148">
        <v>3.117</v>
      </c>
      <c r="Q1415" s="21">
        <f t="shared" ref="Q1415:Q1478" si="224">+$Q$2*L1415</f>
        <v>324.576188</v>
      </c>
      <c r="R1415" s="21">
        <f t="shared" ref="R1415:R1478" si="225">+$R$2*M1415</f>
        <v>13.030971999999998</v>
      </c>
      <c r="S1415" s="21">
        <f t="shared" ref="S1415:S1478" si="226">+$S$2*N1415</f>
        <v>856.88505299999997</v>
      </c>
      <c r="T1415" s="21">
        <f t="shared" ref="T1415:T1478" si="227">+$T$2*O1415</f>
        <v>184.157184</v>
      </c>
      <c r="U1415" s="22">
        <f t="shared" ref="U1415:U1478" si="228">SUM(Q1415:T1415)</f>
        <v>1378.6493969999999</v>
      </c>
      <c r="V1415" s="39">
        <f t="shared" ref="V1415:V1478" si="229">+U1415/K1415</f>
        <v>0.79279836236016099</v>
      </c>
    </row>
    <row r="1416" spans="1:22">
      <c r="A1416">
        <v>1411</v>
      </c>
      <c r="B1416" s="155">
        <f t="shared" si="220"/>
        <v>41333</v>
      </c>
      <c r="C1416" s="148">
        <f t="shared" si="221"/>
        <v>2013</v>
      </c>
      <c r="D1416" s="148">
        <f t="shared" si="222"/>
        <v>2</v>
      </c>
      <c r="E1416" s="152">
        <v>19</v>
      </c>
      <c r="F1416" s="153">
        <v>227.77799999999999</v>
      </c>
      <c r="G1416" s="154">
        <v>18.262</v>
      </c>
      <c r="H1416" s="154">
        <v>1187.0920000000001</v>
      </c>
      <c r="I1416" s="154">
        <v>206.81899999999999</v>
      </c>
      <c r="J1416" s="151">
        <v>5.78</v>
      </c>
      <c r="K1416" s="149">
        <f t="shared" si="223"/>
        <v>1645.731</v>
      </c>
      <c r="L1416" s="148">
        <v>114.021</v>
      </c>
      <c r="M1416" s="148">
        <v>4.2439999999999998</v>
      </c>
      <c r="N1416" s="148">
        <v>412.61500000000001</v>
      </c>
      <c r="O1416" s="148">
        <v>55.625999999999998</v>
      </c>
      <c r="P1416" s="148">
        <v>3.4470000000000001</v>
      </c>
      <c r="Q1416" s="21">
        <f t="shared" si="224"/>
        <v>319.600863</v>
      </c>
      <c r="R1416" s="21">
        <f t="shared" si="225"/>
        <v>13.568068</v>
      </c>
      <c r="S1416" s="21">
        <f t="shared" si="226"/>
        <v>805.01186500000006</v>
      </c>
      <c r="T1416" s="21">
        <f t="shared" si="227"/>
        <v>176.66817599999999</v>
      </c>
      <c r="U1416" s="22">
        <f t="shared" si="228"/>
        <v>1314.848972</v>
      </c>
      <c r="V1416" s="39">
        <f t="shared" si="229"/>
        <v>0.79894525411504069</v>
      </c>
    </row>
    <row r="1417" spans="1:22">
      <c r="A1417">
        <v>1412</v>
      </c>
      <c r="B1417" s="155">
        <f t="shared" si="220"/>
        <v>41333</v>
      </c>
      <c r="C1417" s="148">
        <f t="shared" si="221"/>
        <v>2013</v>
      </c>
      <c r="D1417" s="148">
        <f t="shared" si="222"/>
        <v>2</v>
      </c>
      <c r="E1417" s="152">
        <v>20</v>
      </c>
      <c r="F1417" s="153">
        <v>226.21</v>
      </c>
      <c r="G1417" s="154">
        <v>18.408999999999999</v>
      </c>
      <c r="H1417" s="154">
        <v>1170.173</v>
      </c>
      <c r="I1417" s="154">
        <v>215.10900000000001</v>
      </c>
      <c r="J1417" s="151">
        <v>0</v>
      </c>
      <c r="K1417" s="149">
        <f t="shared" si="223"/>
        <v>1629.9009999999998</v>
      </c>
      <c r="L1417" s="148">
        <v>113.727</v>
      </c>
      <c r="M1417" s="148">
        <v>4.2759999999999998</v>
      </c>
      <c r="N1417" s="148">
        <v>410.42099999999999</v>
      </c>
      <c r="O1417" s="148">
        <v>57.156999999999996</v>
      </c>
      <c r="P1417" s="148">
        <v>0</v>
      </c>
      <c r="Q1417" s="21">
        <f t="shared" si="224"/>
        <v>318.77678100000003</v>
      </c>
      <c r="R1417" s="21">
        <f t="shared" si="225"/>
        <v>13.670372</v>
      </c>
      <c r="S1417" s="21">
        <f t="shared" si="226"/>
        <v>800.73137099999997</v>
      </c>
      <c r="T1417" s="21">
        <f t="shared" si="227"/>
        <v>181.530632</v>
      </c>
      <c r="U1417" s="22">
        <f t="shared" si="228"/>
        <v>1314.7091559999999</v>
      </c>
      <c r="V1417" s="39">
        <f t="shared" si="229"/>
        <v>0.80661902532730512</v>
      </c>
    </row>
    <row r="1418" spans="1:22">
      <c r="A1418">
        <v>1413</v>
      </c>
      <c r="B1418" s="155">
        <f t="shared" si="220"/>
        <v>41333</v>
      </c>
      <c r="C1418" s="148">
        <f t="shared" si="221"/>
        <v>2013</v>
      </c>
      <c r="D1418" s="148">
        <f t="shared" si="222"/>
        <v>2</v>
      </c>
      <c r="E1418" s="152">
        <v>21</v>
      </c>
      <c r="F1418" s="153">
        <v>225.09800000000001</v>
      </c>
      <c r="G1418" s="154">
        <v>18.445</v>
      </c>
      <c r="H1418" s="154">
        <v>1320.893</v>
      </c>
      <c r="I1418" s="154">
        <v>254.34200000000001</v>
      </c>
      <c r="J1418" s="151">
        <v>0</v>
      </c>
      <c r="K1418" s="149">
        <f t="shared" si="223"/>
        <v>1818.7780000000002</v>
      </c>
      <c r="L1418" s="148">
        <v>112.849</v>
      </c>
      <c r="M1418" s="148">
        <v>4.2839999999999998</v>
      </c>
      <c r="N1418" s="148">
        <v>458.81799999999998</v>
      </c>
      <c r="O1418" s="148">
        <v>67.596999999999994</v>
      </c>
      <c r="P1418" s="148">
        <v>0</v>
      </c>
      <c r="Q1418" s="21">
        <f t="shared" si="224"/>
        <v>316.31574699999999</v>
      </c>
      <c r="R1418" s="21">
        <f t="shared" si="225"/>
        <v>13.695948</v>
      </c>
      <c r="S1418" s="21">
        <f t="shared" si="226"/>
        <v>895.15391799999998</v>
      </c>
      <c r="T1418" s="21">
        <f t="shared" si="227"/>
        <v>214.68807200000001</v>
      </c>
      <c r="U1418" s="22">
        <f t="shared" si="228"/>
        <v>1439.8536849999998</v>
      </c>
      <c r="V1418" s="39">
        <f t="shared" si="229"/>
        <v>0.79165994145519658</v>
      </c>
    </row>
    <row r="1419" spans="1:22">
      <c r="A1419">
        <v>1414</v>
      </c>
      <c r="B1419" s="155">
        <f t="shared" si="220"/>
        <v>41333</v>
      </c>
      <c r="C1419" s="148">
        <f t="shared" si="221"/>
        <v>2013</v>
      </c>
      <c r="D1419" s="148">
        <f t="shared" si="222"/>
        <v>2</v>
      </c>
      <c r="E1419" s="152">
        <v>22</v>
      </c>
      <c r="F1419" s="153">
        <v>224.16399999999999</v>
      </c>
      <c r="G1419" s="154">
        <v>18.128</v>
      </c>
      <c r="H1419" s="154">
        <v>1253.72</v>
      </c>
      <c r="I1419" s="154">
        <v>260.39999999999998</v>
      </c>
      <c r="J1419" s="151">
        <v>0</v>
      </c>
      <c r="K1419" s="149">
        <f t="shared" si="223"/>
        <v>1756.4119999999998</v>
      </c>
      <c r="L1419" s="148">
        <v>112.471</v>
      </c>
      <c r="M1419" s="148">
        <v>4.2149999999999999</v>
      </c>
      <c r="N1419" s="148">
        <v>427.35399999999998</v>
      </c>
      <c r="O1419" s="148">
        <v>69.218999999999994</v>
      </c>
      <c r="P1419" s="148">
        <v>0</v>
      </c>
      <c r="Q1419" s="21">
        <f t="shared" si="224"/>
        <v>315.256213</v>
      </c>
      <c r="R1419" s="21">
        <f t="shared" si="225"/>
        <v>13.475355</v>
      </c>
      <c r="S1419" s="21">
        <f t="shared" si="226"/>
        <v>833.76765399999999</v>
      </c>
      <c r="T1419" s="21">
        <f t="shared" si="227"/>
        <v>219.83954399999999</v>
      </c>
      <c r="U1419" s="22">
        <f t="shared" si="228"/>
        <v>1382.3387659999999</v>
      </c>
      <c r="V1419" s="39">
        <f t="shared" si="229"/>
        <v>0.78702420958180652</v>
      </c>
    </row>
    <row r="1420" spans="1:22">
      <c r="A1420">
        <v>1415</v>
      </c>
      <c r="B1420" s="155">
        <f t="shared" si="220"/>
        <v>41333</v>
      </c>
      <c r="C1420" s="148">
        <f t="shared" si="221"/>
        <v>2013</v>
      </c>
      <c r="D1420" s="148">
        <f t="shared" si="222"/>
        <v>2</v>
      </c>
      <c r="E1420" s="152">
        <v>23</v>
      </c>
      <c r="F1420" s="153">
        <v>222.71799999999999</v>
      </c>
      <c r="G1420" s="154">
        <v>17.556000000000001</v>
      </c>
      <c r="H1420" s="154">
        <v>1376.7049999999999</v>
      </c>
      <c r="I1420" s="154">
        <v>228.38200000000001</v>
      </c>
      <c r="J1420" s="151">
        <v>0</v>
      </c>
      <c r="K1420" s="149">
        <f t="shared" si="223"/>
        <v>1845.3609999999999</v>
      </c>
      <c r="L1420" s="148">
        <v>113.31699999999999</v>
      </c>
      <c r="M1420" s="148">
        <v>4.09</v>
      </c>
      <c r="N1420" s="148">
        <v>455.43700000000001</v>
      </c>
      <c r="O1420" s="148">
        <v>60.835000000000001</v>
      </c>
      <c r="P1420" s="148">
        <v>0</v>
      </c>
      <c r="Q1420" s="21">
        <f t="shared" si="224"/>
        <v>317.62755099999998</v>
      </c>
      <c r="R1420" s="21">
        <f t="shared" si="225"/>
        <v>13.07573</v>
      </c>
      <c r="S1420" s="21">
        <f t="shared" si="226"/>
        <v>888.55758700000001</v>
      </c>
      <c r="T1420" s="21">
        <f t="shared" si="227"/>
        <v>193.21196</v>
      </c>
      <c r="U1420" s="22">
        <f t="shared" si="228"/>
        <v>1412.4728280000002</v>
      </c>
      <c r="V1420" s="39">
        <f t="shared" si="229"/>
        <v>0.7654181637088896</v>
      </c>
    </row>
    <row r="1421" spans="1:22">
      <c r="A1421">
        <v>1416</v>
      </c>
      <c r="B1421" s="155">
        <f t="shared" si="220"/>
        <v>41333</v>
      </c>
      <c r="C1421" s="148">
        <f t="shared" si="221"/>
        <v>2013</v>
      </c>
      <c r="D1421" s="148">
        <f t="shared" si="222"/>
        <v>2</v>
      </c>
      <c r="E1421" s="152">
        <v>24</v>
      </c>
      <c r="F1421" s="153">
        <v>220.755</v>
      </c>
      <c r="G1421" s="154">
        <v>17.509</v>
      </c>
      <c r="H1421" s="154">
        <v>1166.4639999999999</v>
      </c>
      <c r="I1421" s="154">
        <v>168.86699999999999</v>
      </c>
      <c r="J1421" s="151">
        <v>0</v>
      </c>
      <c r="K1421" s="149">
        <f t="shared" si="223"/>
        <v>1573.595</v>
      </c>
      <c r="L1421" s="148">
        <v>110.836</v>
      </c>
      <c r="M1421" s="148">
        <v>4.08</v>
      </c>
      <c r="N1421" s="148">
        <v>395.03399999999999</v>
      </c>
      <c r="O1421" s="148">
        <v>45.052</v>
      </c>
      <c r="P1421" s="148">
        <v>0</v>
      </c>
      <c r="Q1421" s="21">
        <f t="shared" si="224"/>
        <v>310.67330799999996</v>
      </c>
      <c r="R1421" s="21">
        <f t="shared" si="225"/>
        <v>13.043760000000001</v>
      </c>
      <c r="S1421" s="21">
        <f t="shared" si="226"/>
        <v>770.71133399999997</v>
      </c>
      <c r="T1421" s="21">
        <f t="shared" si="227"/>
        <v>143.08515199999999</v>
      </c>
      <c r="U1421" s="22">
        <f t="shared" si="228"/>
        <v>1237.5135540000001</v>
      </c>
      <c r="V1421" s="39">
        <f t="shared" si="229"/>
        <v>0.78642443195358402</v>
      </c>
    </row>
    <row r="1422" spans="1:22">
      <c r="A1422">
        <v>1417</v>
      </c>
      <c r="B1422" s="155">
        <f t="shared" si="220"/>
        <v>41334</v>
      </c>
      <c r="C1422" s="148">
        <f t="shared" si="221"/>
        <v>2013</v>
      </c>
      <c r="D1422" s="148">
        <f t="shared" si="222"/>
        <v>3</v>
      </c>
      <c r="E1422" s="152">
        <v>1</v>
      </c>
      <c r="F1422" s="153">
        <v>218.017</v>
      </c>
      <c r="G1422" s="154">
        <v>33.948</v>
      </c>
      <c r="H1422" s="154">
        <v>1050.2360000000001</v>
      </c>
      <c r="I1422" s="154">
        <v>144.55000000000001</v>
      </c>
      <c r="J1422" s="151">
        <v>0</v>
      </c>
      <c r="K1422" s="149">
        <f t="shared" si="223"/>
        <v>1446.751</v>
      </c>
      <c r="L1422" s="148">
        <v>110.319</v>
      </c>
      <c r="M1422" s="148">
        <v>8.4510000000000005</v>
      </c>
      <c r="N1422" s="148">
        <v>360.00099999999998</v>
      </c>
      <c r="O1422" s="148">
        <v>0.73499999999999999</v>
      </c>
      <c r="P1422" s="148">
        <v>0</v>
      </c>
      <c r="Q1422" s="21">
        <f t="shared" si="224"/>
        <v>309.22415699999999</v>
      </c>
      <c r="R1422" s="21">
        <f t="shared" si="225"/>
        <v>27.017847000000003</v>
      </c>
      <c r="S1422" s="21">
        <f t="shared" si="226"/>
        <v>702.36195099999998</v>
      </c>
      <c r="T1422" s="21">
        <f t="shared" si="227"/>
        <v>2.3343600000000002</v>
      </c>
      <c r="U1422" s="22">
        <f t="shared" si="228"/>
        <v>1040.9383150000001</v>
      </c>
      <c r="V1422" s="39">
        <f t="shared" si="229"/>
        <v>0.71950067081342961</v>
      </c>
    </row>
    <row r="1423" spans="1:22">
      <c r="A1423">
        <v>1418</v>
      </c>
      <c r="B1423" s="155">
        <f t="shared" si="220"/>
        <v>41334</v>
      </c>
      <c r="C1423" s="148">
        <f t="shared" si="221"/>
        <v>2013</v>
      </c>
      <c r="D1423" s="148">
        <f t="shared" si="222"/>
        <v>3</v>
      </c>
      <c r="E1423" s="152">
        <v>2</v>
      </c>
      <c r="F1423" s="153">
        <v>220.27199999999999</v>
      </c>
      <c r="G1423" s="154">
        <v>22.841000000000001</v>
      </c>
      <c r="H1423" s="154">
        <v>1074.231</v>
      </c>
      <c r="I1423" s="154">
        <v>125.2</v>
      </c>
      <c r="J1423" s="151">
        <v>0</v>
      </c>
      <c r="K1423" s="149">
        <f t="shared" si="223"/>
        <v>1442.5440000000001</v>
      </c>
      <c r="L1423" s="148">
        <v>111.20399999999999</v>
      </c>
      <c r="M1423" s="148">
        <v>5.96</v>
      </c>
      <c r="N1423" s="148">
        <v>383.142</v>
      </c>
      <c r="O1423" s="148">
        <v>0.59699999999999998</v>
      </c>
      <c r="P1423" s="148">
        <v>0</v>
      </c>
      <c r="Q1423" s="21">
        <f t="shared" si="224"/>
        <v>311.70481199999995</v>
      </c>
      <c r="R1423" s="21">
        <f t="shared" si="225"/>
        <v>19.054120000000001</v>
      </c>
      <c r="S1423" s="21">
        <f t="shared" si="226"/>
        <v>747.510042</v>
      </c>
      <c r="T1423" s="21">
        <f t="shared" si="227"/>
        <v>1.896072</v>
      </c>
      <c r="U1423" s="22">
        <f t="shared" si="228"/>
        <v>1080.1650460000001</v>
      </c>
      <c r="V1423" s="39">
        <f t="shared" si="229"/>
        <v>0.74879174985303742</v>
      </c>
    </row>
    <row r="1424" spans="1:22">
      <c r="A1424">
        <v>1419</v>
      </c>
      <c r="B1424" s="155">
        <f t="shared" si="220"/>
        <v>41334</v>
      </c>
      <c r="C1424" s="148">
        <f t="shared" si="221"/>
        <v>2013</v>
      </c>
      <c r="D1424" s="148">
        <f t="shared" si="222"/>
        <v>3</v>
      </c>
      <c r="E1424" s="152">
        <v>3</v>
      </c>
      <c r="F1424" s="153">
        <v>220.83099999999999</v>
      </c>
      <c r="G1424" s="154">
        <v>21.434000000000001</v>
      </c>
      <c r="H1424" s="154">
        <v>1082.115</v>
      </c>
      <c r="I1424" s="154">
        <v>103.279</v>
      </c>
      <c r="J1424" s="151">
        <v>0</v>
      </c>
      <c r="K1424" s="149">
        <f t="shared" si="223"/>
        <v>1427.6590000000001</v>
      </c>
      <c r="L1424" s="148">
        <v>111.15300000000001</v>
      </c>
      <c r="M1424" s="148">
        <v>5.657</v>
      </c>
      <c r="N1424" s="148">
        <v>374.13799999999998</v>
      </c>
      <c r="O1424" s="148">
        <v>0.49199999999999999</v>
      </c>
      <c r="P1424" s="148">
        <v>0</v>
      </c>
      <c r="Q1424" s="21">
        <f t="shared" si="224"/>
        <v>311.56185900000003</v>
      </c>
      <c r="R1424" s="21">
        <f t="shared" si="225"/>
        <v>18.085429000000001</v>
      </c>
      <c r="S1424" s="21">
        <f t="shared" si="226"/>
        <v>729.94323799999995</v>
      </c>
      <c r="T1424" s="21">
        <f t="shared" si="227"/>
        <v>1.562592</v>
      </c>
      <c r="U1424" s="22">
        <f t="shared" si="228"/>
        <v>1061.1531179999999</v>
      </c>
      <c r="V1424" s="39">
        <f t="shared" si="229"/>
        <v>0.7432819167602347</v>
      </c>
    </row>
    <row r="1425" spans="1:22">
      <c r="A1425">
        <v>1420</v>
      </c>
      <c r="B1425" s="155">
        <f t="shared" si="220"/>
        <v>41334</v>
      </c>
      <c r="C1425" s="148">
        <f t="shared" si="221"/>
        <v>2013</v>
      </c>
      <c r="D1425" s="148">
        <f t="shared" si="222"/>
        <v>3</v>
      </c>
      <c r="E1425" s="152">
        <v>4</v>
      </c>
      <c r="F1425" s="153">
        <v>220.50700000000001</v>
      </c>
      <c r="G1425" s="154">
        <v>21.428999999999998</v>
      </c>
      <c r="H1425" s="154">
        <v>961.44500000000005</v>
      </c>
      <c r="I1425" s="154">
        <v>85.825999999999993</v>
      </c>
      <c r="J1425" s="151">
        <v>0</v>
      </c>
      <c r="K1425" s="149">
        <f t="shared" si="223"/>
        <v>1289.2070000000001</v>
      </c>
      <c r="L1425" s="148">
        <v>110.999</v>
      </c>
      <c r="M1425" s="148">
        <v>5.6559999999999997</v>
      </c>
      <c r="N1425" s="148">
        <v>339.70100000000002</v>
      </c>
      <c r="O1425" s="148">
        <v>0.23899999999999999</v>
      </c>
      <c r="P1425" s="148">
        <v>0</v>
      </c>
      <c r="Q1425" s="21">
        <f t="shared" si="224"/>
        <v>311.13019699999995</v>
      </c>
      <c r="R1425" s="21">
        <f t="shared" si="225"/>
        <v>18.082231999999998</v>
      </c>
      <c r="S1425" s="21">
        <f t="shared" si="226"/>
        <v>662.75665100000003</v>
      </c>
      <c r="T1425" s="21">
        <f t="shared" si="227"/>
        <v>0.75906399999999996</v>
      </c>
      <c r="U1425" s="22">
        <f t="shared" si="228"/>
        <v>992.72814399999993</v>
      </c>
      <c r="V1425" s="39">
        <f t="shared" si="229"/>
        <v>0.77003006033941779</v>
      </c>
    </row>
    <row r="1426" spans="1:22">
      <c r="A1426">
        <v>1421</v>
      </c>
      <c r="B1426" s="155">
        <f t="shared" si="220"/>
        <v>41334</v>
      </c>
      <c r="C1426" s="148">
        <f t="shared" si="221"/>
        <v>2013</v>
      </c>
      <c r="D1426" s="148">
        <f t="shared" si="222"/>
        <v>3</v>
      </c>
      <c r="E1426" s="152">
        <v>5</v>
      </c>
      <c r="F1426" s="153">
        <v>211.61799999999999</v>
      </c>
      <c r="G1426" s="154">
        <v>22.224</v>
      </c>
      <c r="H1426" s="154">
        <v>1027.104</v>
      </c>
      <c r="I1426" s="154">
        <v>79.334000000000003</v>
      </c>
      <c r="J1426" s="151">
        <v>0</v>
      </c>
      <c r="K1426" s="149">
        <f t="shared" si="223"/>
        <v>1340.28</v>
      </c>
      <c r="L1426" s="148">
        <v>106.804</v>
      </c>
      <c r="M1426" s="148">
        <v>5.827</v>
      </c>
      <c r="N1426" s="148">
        <v>361.50099999999998</v>
      </c>
      <c r="O1426" s="148">
        <v>0.23799999999999999</v>
      </c>
      <c r="P1426" s="148">
        <v>0</v>
      </c>
      <c r="Q1426" s="21">
        <f t="shared" si="224"/>
        <v>299.37161199999997</v>
      </c>
      <c r="R1426" s="21">
        <f t="shared" si="225"/>
        <v>18.628919</v>
      </c>
      <c r="S1426" s="21">
        <f t="shared" si="226"/>
        <v>705.28845100000001</v>
      </c>
      <c r="T1426" s="21">
        <f t="shared" si="227"/>
        <v>0.755888</v>
      </c>
      <c r="U1426" s="22">
        <f t="shared" si="228"/>
        <v>1024.0448699999999</v>
      </c>
      <c r="V1426" s="39">
        <f t="shared" si="229"/>
        <v>0.76405293669979402</v>
      </c>
    </row>
    <row r="1427" spans="1:22">
      <c r="A1427">
        <v>1422</v>
      </c>
      <c r="B1427" s="155">
        <f t="shared" si="220"/>
        <v>41334</v>
      </c>
      <c r="C1427" s="148">
        <f t="shared" si="221"/>
        <v>2013</v>
      </c>
      <c r="D1427" s="148">
        <f t="shared" si="222"/>
        <v>3</v>
      </c>
      <c r="E1427" s="152">
        <v>6</v>
      </c>
      <c r="F1427" s="153">
        <v>211.483</v>
      </c>
      <c r="G1427" s="154">
        <v>22.297999999999998</v>
      </c>
      <c r="H1427" s="154">
        <v>1080.7860000000001</v>
      </c>
      <c r="I1427" s="154">
        <v>76.777000000000001</v>
      </c>
      <c r="J1427" s="151">
        <v>0</v>
      </c>
      <c r="K1427" s="149">
        <f t="shared" si="223"/>
        <v>1391.3440000000001</v>
      </c>
      <c r="L1427" s="148">
        <v>107.035</v>
      </c>
      <c r="M1427" s="148">
        <v>5.843</v>
      </c>
      <c r="N1427" s="148">
        <v>381.21</v>
      </c>
      <c r="O1427" s="148">
        <v>0.23799999999999999</v>
      </c>
      <c r="P1427" s="148">
        <v>0</v>
      </c>
      <c r="Q1427" s="21">
        <f t="shared" si="224"/>
        <v>300.01910499999997</v>
      </c>
      <c r="R1427" s="21">
        <f t="shared" si="225"/>
        <v>18.680071000000002</v>
      </c>
      <c r="S1427" s="21">
        <f t="shared" si="226"/>
        <v>743.74071000000004</v>
      </c>
      <c r="T1427" s="21">
        <f t="shared" si="227"/>
        <v>0.755888</v>
      </c>
      <c r="U1427" s="22">
        <f t="shared" si="228"/>
        <v>1063.195774</v>
      </c>
      <c r="V1427" s="39">
        <f t="shared" si="229"/>
        <v>0.7641501842822479</v>
      </c>
    </row>
    <row r="1428" spans="1:22">
      <c r="A1428">
        <v>1423</v>
      </c>
      <c r="B1428" s="155">
        <f t="shared" si="220"/>
        <v>41334</v>
      </c>
      <c r="C1428" s="148">
        <f t="shared" si="221"/>
        <v>2013</v>
      </c>
      <c r="D1428" s="148">
        <f t="shared" si="222"/>
        <v>3</v>
      </c>
      <c r="E1428" s="152">
        <v>7</v>
      </c>
      <c r="F1428" s="153">
        <v>211.935</v>
      </c>
      <c r="G1428" s="154">
        <v>22.489000000000001</v>
      </c>
      <c r="H1428" s="154">
        <v>1071.133</v>
      </c>
      <c r="I1428" s="154">
        <v>77.506</v>
      </c>
      <c r="J1428" s="151">
        <v>0</v>
      </c>
      <c r="K1428" s="149">
        <f t="shared" si="223"/>
        <v>1383.0630000000001</v>
      </c>
      <c r="L1428" s="148">
        <v>107.33499999999999</v>
      </c>
      <c r="M1428" s="148">
        <v>5.8840000000000003</v>
      </c>
      <c r="N1428" s="148">
        <v>374.59800000000001</v>
      </c>
      <c r="O1428" s="148">
        <v>20.809000000000001</v>
      </c>
      <c r="P1428" s="148">
        <v>0</v>
      </c>
      <c r="Q1428" s="21">
        <f t="shared" si="224"/>
        <v>300.860005</v>
      </c>
      <c r="R1428" s="21">
        <f t="shared" si="225"/>
        <v>18.811148000000003</v>
      </c>
      <c r="S1428" s="21">
        <f t="shared" si="226"/>
        <v>730.84069800000009</v>
      </c>
      <c r="T1428" s="21">
        <f t="shared" si="227"/>
        <v>66.08938400000001</v>
      </c>
      <c r="U1428" s="22">
        <f t="shared" si="228"/>
        <v>1116.6012350000003</v>
      </c>
      <c r="V1428" s="39">
        <f t="shared" si="229"/>
        <v>0.80733938728749177</v>
      </c>
    </row>
    <row r="1429" spans="1:22">
      <c r="A1429">
        <v>1424</v>
      </c>
      <c r="B1429" s="155">
        <f t="shared" si="220"/>
        <v>41334</v>
      </c>
      <c r="C1429" s="148">
        <f t="shared" si="221"/>
        <v>2013</v>
      </c>
      <c r="D1429" s="148">
        <f t="shared" si="222"/>
        <v>3</v>
      </c>
      <c r="E1429" s="152">
        <v>8</v>
      </c>
      <c r="F1429" s="153">
        <v>213.40700000000001</v>
      </c>
      <c r="G1429" s="154">
        <v>86.739000000000004</v>
      </c>
      <c r="H1429" s="154">
        <v>961.54</v>
      </c>
      <c r="I1429" s="154">
        <v>85.671000000000006</v>
      </c>
      <c r="J1429" s="151">
        <v>0</v>
      </c>
      <c r="K1429" s="149">
        <f t="shared" si="223"/>
        <v>1347.357</v>
      </c>
      <c r="L1429" s="148">
        <v>108.152</v>
      </c>
      <c r="M1429" s="148">
        <v>22.8</v>
      </c>
      <c r="N1429" s="148">
        <v>356.35</v>
      </c>
      <c r="O1429" s="148">
        <v>22.367000000000001</v>
      </c>
      <c r="P1429" s="148">
        <v>0</v>
      </c>
      <c r="Q1429" s="21">
        <f t="shared" si="224"/>
        <v>303.15005600000001</v>
      </c>
      <c r="R1429" s="21">
        <f t="shared" si="225"/>
        <v>72.891599999999997</v>
      </c>
      <c r="S1429" s="21">
        <f t="shared" si="226"/>
        <v>695.23885000000007</v>
      </c>
      <c r="T1429" s="21">
        <f t="shared" si="227"/>
        <v>71.037592000000004</v>
      </c>
      <c r="U1429" s="22">
        <f t="shared" si="228"/>
        <v>1142.318098</v>
      </c>
      <c r="V1429" s="39">
        <f t="shared" si="229"/>
        <v>0.84782139997046069</v>
      </c>
    </row>
    <row r="1430" spans="1:22">
      <c r="A1430">
        <v>1425</v>
      </c>
      <c r="B1430" s="155">
        <f t="shared" si="220"/>
        <v>41334</v>
      </c>
      <c r="C1430" s="148">
        <f t="shared" si="221"/>
        <v>2013</v>
      </c>
      <c r="D1430" s="148">
        <f t="shared" si="222"/>
        <v>3</v>
      </c>
      <c r="E1430" s="152">
        <v>9</v>
      </c>
      <c r="F1430" s="153">
        <v>213.00899999999999</v>
      </c>
      <c r="G1430" s="154">
        <v>100.126</v>
      </c>
      <c r="H1430" s="154">
        <v>1157.1559999999999</v>
      </c>
      <c r="I1430" s="154">
        <v>90.337999999999994</v>
      </c>
      <c r="J1430" s="151">
        <v>0</v>
      </c>
      <c r="K1430" s="149">
        <f t="shared" si="223"/>
        <v>1560.6289999999999</v>
      </c>
      <c r="L1430" s="148">
        <v>107.965</v>
      </c>
      <c r="M1430" s="148">
        <v>25.702999999999999</v>
      </c>
      <c r="N1430" s="148">
        <v>386.08</v>
      </c>
      <c r="O1430" s="148">
        <v>21.279</v>
      </c>
      <c r="P1430" s="148">
        <v>0</v>
      </c>
      <c r="Q1430" s="21">
        <f t="shared" si="224"/>
        <v>302.62589500000001</v>
      </c>
      <c r="R1430" s="21">
        <f t="shared" si="225"/>
        <v>82.172490999999994</v>
      </c>
      <c r="S1430" s="21">
        <f t="shared" si="226"/>
        <v>753.24207999999999</v>
      </c>
      <c r="T1430" s="21">
        <f t="shared" si="227"/>
        <v>67.582104000000001</v>
      </c>
      <c r="U1430" s="22">
        <f t="shared" si="228"/>
        <v>1205.62257</v>
      </c>
      <c r="V1430" s="39">
        <f t="shared" si="229"/>
        <v>0.77252349533425313</v>
      </c>
    </row>
    <row r="1431" spans="1:22">
      <c r="A1431">
        <v>1426</v>
      </c>
      <c r="B1431" s="155">
        <f t="shared" si="220"/>
        <v>41334</v>
      </c>
      <c r="C1431" s="148">
        <f t="shared" si="221"/>
        <v>2013</v>
      </c>
      <c r="D1431" s="148">
        <f t="shared" si="222"/>
        <v>3</v>
      </c>
      <c r="E1431" s="152">
        <v>10</v>
      </c>
      <c r="F1431" s="153">
        <v>214.142</v>
      </c>
      <c r="G1431" s="154">
        <v>140.78299999999999</v>
      </c>
      <c r="H1431" s="154">
        <v>1004.201</v>
      </c>
      <c r="I1431" s="154">
        <v>129.36099999999999</v>
      </c>
      <c r="J1431" s="151">
        <v>0</v>
      </c>
      <c r="K1431" s="149">
        <f t="shared" si="223"/>
        <v>1488.4870000000001</v>
      </c>
      <c r="L1431" s="148">
        <v>108.407</v>
      </c>
      <c r="M1431" s="148">
        <v>34.893000000000001</v>
      </c>
      <c r="N1431" s="148">
        <v>362.11799999999999</v>
      </c>
      <c r="O1431" s="148">
        <v>33.863999999999997</v>
      </c>
      <c r="P1431" s="148">
        <v>0</v>
      </c>
      <c r="Q1431" s="21">
        <f t="shared" si="224"/>
        <v>303.86482100000001</v>
      </c>
      <c r="R1431" s="21">
        <f t="shared" si="225"/>
        <v>111.552921</v>
      </c>
      <c r="S1431" s="21">
        <f t="shared" si="226"/>
        <v>706.49221799999998</v>
      </c>
      <c r="T1431" s="21">
        <f t="shared" si="227"/>
        <v>107.552064</v>
      </c>
      <c r="U1431" s="22">
        <f t="shared" si="228"/>
        <v>1229.4620239999999</v>
      </c>
      <c r="V1431" s="39">
        <f t="shared" si="229"/>
        <v>0.8259810290583659</v>
      </c>
    </row>
    <row r="1432" spans="1:22">
      <c r="A1432">
        <v>1427</v>
      </c>
      <c r="B1432" s="155">
        <f t="shared" si="220"/>
        <v>41334</v>
      </c>
      <c r="C1432" s="148">
        <f t="shared" si="221"/>
        <v>2013</v>
      </c>
      <c r="D1432" s="148">
        <f t="shared" si="222"/>
        <v>3</v>
      </c>
      <c r="E1432" s="152">
        <v>11</v>
      </c>
      <c r="F1432" s="153">
        <v>214.17099999999999</v>
      </c>
      <c r="G1432" s="154">
        <v>138.75800000000001</v>
      </c>
      <c r="H1432" s="154">
        <v>1062.143</v>
      </c>
      <c r="I1432" s="154">
        <v>151.63399999999999</v>
      </c>
      <c r="J1432" s="151">
        <v>0</v>
      </c>
      <c r="K1432" s="149">
        <f t="shared" si="223"/>
        <v>1566.7060000000001</v>
      </c>
      <c r="L1432" s="148">
        <v>108.062</v>
      </c>
      <c r="M1432" s="148">
        <v>34.420999999999999</v>
      </c>
      <c r="N1432" s="148">
        <v>355.34</v>
      </c>
      <c r="O1432" s="148">
        <v>38.823999999999998</v>
      </c>
      <c r="P1432" s="148">
        <v>0</v>
      </c>
      <c r="Q1432" s="21">
        <f t="shared" si="224"/>
        <v>302.897786</v>
      </c>
      <c r="R1432" s="21">
        <f t="shared" si="225"/>
        <v>110.043937</v>
      </c>
      <c r="S1432" s="21">
        <f t="shared" si="226"/>
        <v>693.26833999999997</v>
      </c>
      <c r="T1432" s="21">
        <f t="shared" si="227"/>
        <v>123.305024</v>
      </c>
      <c r="U1432" s="22">
        <f t="shared" si="228"/>
        <v>1229.515087</v>
      </c>
      <c r="V1432" s="39">
        <f t="shared" si="229"/>
        <v>0.7847771611265929</v>
      </c>
    </row>
    <row r="1433" spans="1:22">
      <c r="A1433">
        <v>1428</v>
      </c>
      <c r="B1433" s="155">
        <f t="shared" si="220"/>
        <v>41334</v>
      </c>
      <c r="C1433" s="148">
        <f t="shared" si="221"/>
        <v>2013</v>
      </c>
      <c r="D1433" s="148">
        <f t="shared" si="222"/>
        <v>3</v>
      </c>
      <c r="E1433" s="152">
        <v>12</v>
      </c>
      <c r="F1433" s="153">
        <v>210.06</v>
      </c>
      <c r="G1433" s="154">
        <v>137.11600000000001</v>
      </c>
      <c r="H1433" s="154">
        <v>1078.6890000000001</v>
      </c>
      <c r="I1433" s="154">
        <v>161.946</v>
      </c>
      <c r="J1433" s="151">
        <v>0</v>
      </c>
      <c r="K1433" s="149">
        <f t="shared" si="223"/>
        <v>1587.8110000000001</v>
      </c>
      <c r="L1433" s="148">
        <v>106.468</v>
      </c>
      <c r="M1433" s="148">
        <v>34.04</v>
      </c>
      <c r="N1433" s="148">
        <v>374.29700000000003</v>
      </c>
      <c r="O1433" s="148">
        <v>41.314</v>
      </c>
      <c r="P1433" s="148">
        <v>0</v>
      </c>
      <c r="Q1433" s="21">
        <f t="shared" si="224"/>
        <v>298.42980399999999</v>
      </c>
      <c r="R1433" s="21">
        <f t="shared" si="225"/>
        <v>108.82588</v>
      </c>
      <c r="S1433" s="21">
        <f t="shared" si="226"/>
        <v>730.25344700000005</v>
      </c>
      <c r="T1433" s="21">
        <f t="shared" si="227"/>
        <v>131.21326400000001</v>
      </c>
      <c r="U1433" s="22">
        <f t="shared" si="228"/>
        <v>1268.722395</v>
      </c>
      <c r="V1433" s="39">
        <f t="shared" si="229"/>
        <v>0.79903867336855572</v>
      </c>
    </row>
    <row r="1434" spans="1:22">
      <c r="A1434">
        <v>1429</v>
      </c>
      <c r="B1434" s="155">
        <f t="shared" si="220"/>
        <v>41334</v>
      </c>
      <c r="C1434" s="148">
        <f t="shared" si="221"/>
        <v>2013</v>
      </c>
      <c r="D1434" s="148">
        <f t="shared" si="222"/>
        <v>3</v>
      </c>
      <c r="E1434" s="152">
        <v>13</v>
      </c>
      <c r="F1434" s="153">
        <v>206.88800000000001</v>
      </c>
      <c r="G1434" s="154">
        <v>135.58600000000001</v>
      </c>
      <c r="H1434" s="154">
        <v>1155.354</v>
      </c>
      <c r="I1434" s="154">
        <v>188.20699999999999</v>
      </c>
      <c r="J1434" s="151">
        <v>0</v>
      </c>
      <c r="K1434" s="149">
        <f t="shared" si="223"/>
        <v>1686.0349999999999</v>
      </c>
      <c r="L1434" s="148">
        <v>105.114</v>
      </c>
      <c r="M1434" s="148">
        <v>33.686</v>
      </c>
      <c r="N1434" s="148">
        <v>393.01499999999999</v>
      </c>
      <c r="O1434" s="148">
        <v>49.192</v>
      </c>
      <c r="P1434" s="148">
        <v>0</v>
      </c>
      <c r="Q1434" s="21">
        <f t="shared" si="224"/>
        <v>294.63454200000001</v>
      </c>
      <c r="R1434" s="21">
        <f t="shared" si="225"/>
        <v>107.694142</v>
      </c>
      <c r="S1434" s="21">
        <f t="shared" si="226"/>
        <v>766.77226499999995</v>
      </c>
      <c r="T1434" s="21">
        <f t="shared" si="227"/>
        <v>156.23379200000002</v>
      </c>
      <c r="U1434" s="22">
        <f t="shared" si="228"/>
        <v>1325.3347409999999</v>
      </c>
      <c r="V1434" s="39">
        <f t="shared" si="229"/>
        <v>0.78606597194008432</v>
      </c>
    </row>
    <row r="1435" spans="1:22">
      <c r="A1435">
        <v>1430</v>
      </c>
      <c r="B1435" s="155">
        <f t="shared" si="220"/>
        <v>41334</v>
      </c>
      <c r="C1435" s="148">
        <f t="shared" si="221"/>
        <v>2013</v>
      </c>
      <c r="D1435" s="148">
        <f t="shared" si="222"/>
        <v>3</v>
      </c>
      <c r="E1435" s="152">
        <v>14</v>
      </c>
      <c r="F1435" s="153">
        <v>193.10300000000001</v>
      </c>
      <c r="G1435" s="154">
        <v>135.834</v>
      </c>
      <c r="H1435" s="154">
        <v>1074.8699999999999</v>
      </c>
      <c r="I1435" s="154">
        <v>212.56</v>
      </c>
      <c r="J1435" s="151">
        <v>0</v>
      </c>
      <c r="K1435" s="149">
        <f t="shared" si="223"/>
        <v>1616.3669999999997</v>
      </c>
      <c r="L1435" s="148">
        <v>98.575999999999993</v>
      </c>
      <c r="M1435" s="148">
        <v>33.743000000000002</v>
      </c>
      <c r="N1435" s="148">
        <v>358.10199999999998</v>
      </c>
      <c r="O1435" s="148">
        <v>54.857999999999997</v>
      </c>
      <c r="P1435" s="148">
        <v>0</v>
      </c>
      <c r="Q1435" s="21">
        <f t="shared" si="224"/>
        <v>276.30852799999997</v>
      </c>
      <c r="R1435" s="21">
        <f t="shared" si="225"/>
        <v>107.87637100000001</v>
      </c>
      <c r="S1435" s="21">
        <f t="shared" si="226"/>
        <v>698.65700199999992</v>
      </c>
      <c r="T1435" s="21">
        <f t="shared" si="227"/>
        <v>174.22900799999999</v>
      </c>
      <c r="U1435" s="22">
        <f t="shared" si="228"/>
        <v>1257.0709089999998</v>
      </c>
      <c r="V1435" s="39">
        <f t="shared" si="229"/>
        <v>0.77771379210290736</v>
      </c>
    </row>
    <row r="1436" spans="1:22">
      <c r="A1436">
        <v>1431</v>
      </c>
      <c r="B1436" s="155">
        <f t="shared" si="220"/>
        <v>41334</v>
      </c>
      <c r="C1436" s="148">
        <f t="shared" si="221"/>
        <v>2013</v>
      </c>
      <c r="D1436" s="148">
        <f t="shared" si="222"/>
        <v>3</v>
      </c>
      <c r="E1436" s="152">
        <v>15</v>
      </c>
      <c r="F1436" s="153">
        <v>171.98400000000001</v>
      </c>
      <c r="G1436" s="154">
        <v>134.95599999999999</v>
      </c>
      <c r="H1436" s="154">
        <v>1116.1669999999999</v>
      </c>
      <c r="I1436" s="154">
        <v>242.64599999999999</v>
      </c>
      <c r="J1436" s="151">
        <v>0</v>
      </c>
      <c r="K1436" s="149">
        <f t="shared" si="223"/>
        <v>1665.7529999999999</v>
      </c>
      <c r="L1436" s="148">
        <v>86.400999999999996</v>
      </c>
      <c r="M1436" s="148">
        <v>33.540999999999997</v>
      </c>
      <c r="N1436" s="148">
        <v>371.26</v>
      </c>
      <c r="O1436" s="148">
        <v>63.185000000000002</v>
      </c>
      <c r="P1436" s="148">
        <v>0</v>
      </c>
      <c r="Q1436" s="21">
        <f t="shared" si="224"/>
        <v>242.18200299999998</v>
      </c>
      <c r="R1436" s="21">
        <f t="shared" si="225"/>
        <v>107.230577</v>
      </c>
      <c r="S1436" s="21">
        <f t="shared" si="226"/>
        <v>724.32826</v>
      </c>
      <c r="T1436" s="21">
        <f t="shared" si="227"/>
        <v>200.67556000000002</v>
      </c>
      <c r="U1436" s="22">
        <f t="shared" si="228"/>
        <v>1274.4164000000001</v>
      </c>
      <c r="V1436" s="39">
        <f t="shared" si="229"/>
        <v>0.76506925096337819</v>
      </c>
    </row>
    <row r="1437" spans="1:22">
      <c r="A1437">
        <v>1432</v>
      </c>
      <c r="B1437" s="155">
        <f t="shared" si="220"/>
        <v>41334</v>
      </c>
      <c r="C1437" s="148">
        <f t="shared" si="221"/>
        <v>2013</v>
      </c>
      <c r="D1437" s="148">
        <f t="shared" si="222"/>
        <v>3</v>
      </c>
      <c r="E1437" s="152">
        <v>16</v>
      </c>
      <c r="F1437" s="153">
        <v>86.057000000000002</v>
      </c>
      <c r="G1437" s="154">
        <v>134.77600000000001</v>
      </c>
      <c r="H1437" s="154">
        <v>1196.152</v>
      </c>
      <c r="I1437" s="154">
        <v>269.94</v>
      </c>
      <c r="J1437" s="151">
        <v>4.1520000000000001</v>
      </c>
      <c r="K1437" s="149">
        <f t="shared" si="223"/>
        <v>1691.0770000000002</v>
      </c>
      <c r="L1437" s="148">
        <v>46.765000000000001</v>
      </c>
      <c r="M1437" s="148">
        <v>33.499000000000002</v>
      </c>
      <c r="N1437" s="148">
        <v>396.923</v>
      </c>
      <c r="O1437" s="148">
        <v>70.195999999999998</v>
      </c>
      <c r="P1437" s="148">
        <v>2.9390000000000001</v>
      </c>
      <c r="Q1437" s="21">
        <f t="shared" si="224"/>
        <v>131.08229499999999</v>
      </c>
      <c r="R1437" s="21">
        <f t="shared" si="225"/>
        <v>107.09630300000001</v>
      </c>
      <c r="S1437" s="21">
        <f t="shared" si="226"/>
        <v>774.39677300000005</v>
      </c>
      <c r="T1437" s="21">
        <f t="shared" si="227"/>
        <v>222.94249600000001</v>
      </c>
      <c r="U1437" s="22">
        <f t="shared" si="228"/>
        <v>1235.517867</v>
      </c>
      <c r="V1437" s="39">
        <f t="shared" si="229"/>
        <v>0.730610059151653</v>
      </c>
    </row>
    <row r="1438" spans="1:22">
      <c r="A1438">
        <v>1433</v>
      </c>
      <c r="B1438" s="155">
        <f t="shared" si="220"/>
        <v>41334</v>
      </c>
      <c r="C1438" s="148">
        <f t="shared" si="221"/>
        <v>2013</v>
      </c>
      <c r="D1438" s="148">
        <f t="shared" si="222"/>
        <v>3</v>
      </c>
      <c r="E1438" s="152">
        <v>17</v>
      </c>
      <c r="F1438" s="153">
        <v>77.37</v>
      </c>
      <c r="G1438" s="154">
        <v>134.19200000000001</v>
      </c>
      <c r="H1438" s="154">
        <v>1203.528</v>
      </c>
      <c r="I1438" s="154">
        <v>314.30599999999998</v>
      </c>
      <c r="J1438" s="151">
        <v>7.2569999999999997</v>
      </c>
      <c r="K1438" s="149">
        <f t="shared" si="223"/>
        <v>1736.6530000000002</v>
      </c>
      <c r="L1438" s="148">
        <v>45.841999999999999</v>
      </c>
      <c r="M1438" s="148">
        <v>33.363999999999997</v>
      </c>
      <c r="N1438" s="148">
        <v>400.75599999999997</v>
      </c>
      <c r="O1438" s="148">
        <v>81.478999999999999</v>
      </c>
      <c r="P1438" s="148">
        <v>3.528</v>
      </c>
      <c r="Q1438" s="21">
        <f t="shared" si="224"/>
        <v>128.495126</v>
      </c>
      <c r="R1438" s="21">
        <f t="shared" si="225"/>
        <v>106.66470799999999</v>
      </c>
      <c r="S1438" s="21">
        <f t="shared" si="226"/>
        <v>781.874956</v>
      </c>
      <c r="T1438" s="21">
        <f t="shared" si="227"/>
        <v>258.77730400000002</v>
      </c>
      <c r="U1438" s="22">
        <f t="shared" si="228"/>
        <v>1275.8120939999999</v>
      </c>
      <c r="V1438" s="39">
        <f t="shared" si="229"/>
        <v>0.73463846490922469</v>
      </c>
    </row>
    <row r="1439" spans="1:22">
      <c r="A1439">
        <v>1434</v>
      </c>
      <c r="B1439" s="155">
        <f t="shared" ref="B1439:B1502" si="230">+B1415+1</f>
        <v>41334</v>
      </c>
      <c r="C1439" s="148">
        <f t="shared" si="221"/>
        <v>2013</v>
      </c>
      <c r="D1439" s="148">
        <f t="shared" si="222"/>
        <v>3</v>
      </c>
      <c r="E1439" s="152">
        <v>18</v>
      </c>
      <c r="F1439" s="153">
        <v>162.71</v>
      </c>
      <c r="G1439" s="154">
        <v>134.303</v>
      </c>
      <c r="H1439" s="154">
        <v>1223.2860000000001</v>
      </c>
      <c r="I1439" s="154">
        <v>312.25799999999998</v>
      </c>
      <c r="J1439" s="151">
        <v>7.3620000000000001</v>
      </c>
      <c r="K1439" s="149">
        <f t="shared" si="223"/>
        <v>1839.9190000000001</v>
      </c>
      <c r="L1439" s="148">
        <v>90.004000000000005</v>
      </c>
      <c r="M1439" s="148">
        <v>33.39</v>
      </c>
      <c r="N1439" s="148">
        <v>407.83800000000002</v>
      </c>
      <c r="O1439" s="148">
        <v>80.278999999999996</v>
      </c>
      <c r="P1439" s="148">
        <v>3.528</v>
      </c>
      <c r="Q1439" s="21">
        <f t="shared" si="224"/>
        <v>252.28121200000001</v>
      </c>
      <c r="R1439" s="21">
        <f t="shared" si="225"/>
        <v>106.74783000000001</v>
      </c>
      <c r="S1439" s="21">
        <f t="shared" si="226"/>
        <v>795.69193800000005</v>
      </c>
      <c r="T1439" s="21">
        <f t="shared" si="227"/>
        <v>254.966104</v>
      </c>
      <c r="U1439" s="22">
        <f t="shared" si="228"/>
        <v>1409.6870840000001</v>
      </c>
      <c r="V1439" s="39">
        <f t="shared" si="229"/>
        <v>0.76616801283099967</v>
      </c>
    </row>
    <row r="1440" spans="1:22">
      <c r="A1440">
        <v>1435</v>
      </c>
      <c r="B1440" s="155">
        <f t="shared" si="230"/>
        <v>41334</v>
      </c>
      <c r="C1440" s="148">
        <f t="shared" si="221"/>
        <v>2013</v>
      </c>
      <c r="D1440" s="148">
        <f t="shared" si="222"/>
        <v>3</v>
      </c>
      <c r="E1440" s="152">
        <v>19</v>
      </c>
      <c r="F1440" s="153">
        <v>210.83099999999999</v>
      </c>
      <c r="G1440" s="154">
        <v>133.76400000000001</v>
      </c>
      <c r="H1440" s="154">
        <v>1201.598</v>
      </c>
      <c r="I1440" s="154">
        <v>294.51799999999997</v>
      </c>
      <c r="J1440" s="151">
        <v>7.48</v>
      </c>
      <c r="K1440" s="149">
        <f t="shared" si="223"/>
        <v>1848.191</v>
      </c>
      <c r="L1440" s="148">
        <v>108.001</v>
      </c>
      <c r="M1440" s="148">
        <v>33.265999999999998</v>
      </c>
      <c r="N1440" s="148">
        <v>396.31400000000002</v>
      </c>
      <c r="O1440" s="148">
        <v>75.572000000000003</v>
      </c>
      <c r="P1440" s="148">
        <v>3.528</v>
      </c>
      <c r="Q1440" s="21">
        <f t="shared" si="224"/>
        <v>302.72680300000002</v>
      </c>
      <c r="R1440" s="21">
        <f t="shared" si="225"/>
        <v>106.35140199999999</v>
      </c>
      <c r="S1440" s="21">
        <f t="shared" si="226"/>
        <v>773.20861400000013</v>
      </c>
      <c r="T1440" s="21">
        <f t="shared" si="227"/>
        <v>240.01667200000003</v>
      </c>
      <c r="U1440" s="22">
        <f t="shared" si="228"/>
        <v>1422.3034910000001</v>
      </c>
      <c r="V1440" s="39">
        <f t="shared" si="229"/>
        <v>0.76956520781672466</v>
      </c>
    </row>
    <row r="1441" spans="1:22">
      <c r="A1441">
        <v>1436</v>
      </c>
      <c r="B1441" s="155">
        <f t="shared" si="230"/>
        <v>41334</v>
      </c>
      <c r="C1441" s="148">
        <f t="shared" si="221"/>
        <v>2013</v>
      </c>
      <c r="D1441" s="148">
        <f t="shared" si="222"/>
        <v>3</v>
      </c>
      <c r="E1441" s="152">
        <v>20</v>
      </c>
      <c r="F1441" s="153">
        <v>223.59899999999999</v>
      </c>
      <c r="G1441" s="154">
        <v>134.595</v>
      </c>
      <c r="H1441" s="154">
        <v>1124.982</v>
      </c>
      <c r="I1441" s="154">
        <v>304.755</v>
      </c>
      <c r="J1441" s="151">
        <v>7.6230000000000002</v>
      </c>
      <c r="K1441" s="149">
        <f t="shared" si="223"/>
        <v>1795.5540000000001</v>
      </c>
      <c r="L1441" s="148">
        <v>112.4</v>
      </c>
      <c r="M1441" s="148">
        <v>33.457999999999998</v>
      </c>
      <c r="N1441" s="148">
        <v>372.51799999999997</v>
      </c>
      <c r="O1441" s="148">
        <v>77.991</v>
      </c>
      <c r="P1441" s="148">
        <v>3.528</v>
      </c>
      <c r="Q1441" s="21">
        <f t="shared" si="224"/>
        <v>315.05720000000002</v>
      </c>
      <c r="R1441" s="21">
        <f t="shared" si="225"/>
        <v>106.965226</v>
      </c>
      <c r="S1441" s="21">
        <f t="shared" si="226"/>
        <v>726.78261799999996</v>
      </c>
      <c r="T1441" s="21">
        <f t="shared" si="227"/>
        <v>247.69941600000001</v>
      </c>
      <c r="U1441" s="22">
        <f t="shared" si="228"/>
        <v>1396.5044599999999</v>
      </c>
      <c r="V1441" s="39">
        <f t="shared" si="229"/>
        <v>0.77775687058144716</v>
      </c>
    </row>
    <row r="1442" spans="1:22">
      <c r="A1442">
        <v>1437</v>
      </c>
      <c r="B1442" s="155">
        <f t="shared" si="230"/>
        <v>41334</v>
      </c>
      <c r="C1442" s="148">
        <f t="shared" si="221"/>
        <v>2013</v>
      </c>
      <c r="D1442" s="148">
        <f t="shared" si="222"/>
        <v>3</v>
      </c>
      <c r="E1442" s="152">
        <v>21</v>
      </c>
      <c r="F1442" s="153">
        <v>222.32900000000001</v>
      </c>
      <c r="G1442" s="154">
        <v>116.55</v>
      </c>
      <c r="H1442" s="154">
        <v>1153.3900000000001</v>
      </c>
      <c r="I1442" s="154">
        <v>324.38799999999998</v>
      </c>
      <c r="J1442" s="151">
        <v>4.532</v>
      </c>
      <c r="K1442" s="149">
        <f t="shared" si="223"/>
        <v>1821.1890000000001</v>
      </c>
      <c r="L1442" s="148">
        <v>111.494</v>
      </c>
      <c r="M1442" s="148">
        <v>29.347000000000001</v>
      </c>
      <c r="N1442" s="148">
        <v>381.82900000000001</v>
      </c>
      <c r="O1442" s="148">
        <v>83.813000000000002</v>
      </c>
      <c r="P1442" s="148">
        <v>2.589</v>
      </c>
      <c r="Q1442" s="21">
        <f t="shared" si="224"/>
        <v>312.51768199999998</v>
      </c>
      <c r="R1442" s="21">
        <f t="shared" si="225"/>
        <v>93.822359000000006</v>
      </c>
      <c r="S1442" s="21">
        <f t="shared" si="226"/>
        <v>744.94837900000005</v>
      </c>
      <c r="T1442" s="21">
        <f t="shared" si="227"/>
        <v>266.190088</v>
      </c>
      <c r="U1442" s="22">
        <f t="shared" si="228"/>
        <v>1417.4785080000001</v>
      </c>
      <c r="V1442" s="39">
        <f t="shared" si="229"/>
        <v>0.77832586733172671</v>
      </c>
    </row>
    <row r="1443" spans="1:22">
      <c r="A1443">
        <v>1438</v>
      </c>
      <c r="B1443" s="155">
        <f t="shared" si="230"/>
        <v>41334</v>
      </c>
      <c r="C1443" s="148">
        <f t="shared" si="221"/>
        <v>2013</v>
      </c>
      <c r="D1443" s="148">
        <f t="shared" si="222"/>
        <v>3</v>
      </c>
      <c r="E1443" s="152">
        <v>22</v>
      </c>
      <c r="F1443" s="153">
        <v>220.55699999999999</v>
      </c>
      <c r="G1443" s="154">
        <v>108.339</v>
      </c>
      <c r="H1443" s="154">
        <v>1155.989</v>
      </c>
      <c r="I1443" s="154">
        <v>318.685</v>
      </c>
      <c r="J1443" s="151">
        <v>0</v>
      </c>
      <c r="K1443" s="149">
        <f t="shared" si="223"/>
        <v>1803.57</v>
      </c>
      <c r="L1443" s="148">
        <v>111.25700000000001</v>
      </c>
      <c r="M1443" s="148">
        <v>27.513999999999999</v>
      </c>
      <c r="N1443" s="148">
        <v>381.839</v>
      </c>
      <c r="O1443" s="148">
        <v>82.566000000000003</v>
      </c>
      <c r="P1443" s="148">
        <v>0</v>
      </c>
      <c r="Q1443" s="21">
        <f t="shared" si="224"/>
        <v>311.85337099999998</v>
      </c>
      <c r="R1443" s="21">
        <f t="shared" si="225"/>
        <v>87.962258000000006</v>
      </c>
      <c r="S1443" s="21">
        <f t="shared" si="226"/>
        <v>744.96788900000001</v>
      </c>
      <c r="T1443" s="21">
        <f t="shared" si="227"/>
        <v>262.22961600000002</v>
      </c>
      <c r="U1443" s="22">
        <f t="shared" si="228"/>
        <v>1407.013134</v>
      </c>
      <c r="V1443" s="39">
        <f t="shared" si="229"/>
        <v>0.78012671202115813</v>
      </c>
    </row>
    <row r="1444" spans="1:22">
      <c r="A1444">
        <v>1439</v>
      </c>
      <c r="B1444" s="155">
        <f t="shared" si="230"/>
        <v>41334</v>
      </c>
      <c r="C1444" s="148">
        <f t="shared" si="221"/>
        <v>2013</v>
      </c>
      <c r="D1444" s="148">
        <f t="shared" si="222"/>
        <v>3</v>
      </c>
      <c r="E1444" s="152">
        <v>23</v>
      </c>
      <c r="F1444" s="153">
        <v>213.786</v>
      </c>
      <c r="G1444" s="154">
        <v>104.581</v>
      </c>
      <c r="H1444" s="154">
        <v>1133.7940000000001</v>
      </c>
      <c r="I1444" s="154">
        <v>290.577</v>
      </c>
      <c r="J1444" s="151">
        <v>0</v>
      </c>
      <c r="K1444" s="149">
        <f t="shared" si="223"/>
        <v>1742.7380000000001</v>
      </c>
      <c r="L1444" s="148">
        <v>107.996</v>
      </c>
      <c r="M1444" s="148">
        <v>26.683</v>
      </c>
      <c r="N1444" s="148">
        <v>378.32799999999997</v>
      </c>
      <c r="O1444" s="148">
        <v>75.02</v>
      </c>
      <c r="P1444" s="148">
        <v>0</v>
      </c>
      <c r="Q1444" s="21">
        <f t="shared" si="224"/>
        <v>302.71278799999999</v>
      </c>
      <c r="R1444" s="21">
        <f t="shared" si="225"/>
        <v>85.305550999999994</v>
      </c>
      <c r="S1444" s="21">
        <f t="shared" si="226"/>
        <v>738.11792800000001</v>
      </c>
      <c r="T1444" s="21">
        <f t="shared" si="227"/>
        <v>238.26352</v>
      </c>
      <c r="U1444" s="22">
        <f t="shared" si="228"/>
        <v>1364.3997869999998</v>
      </c>
      <c r="V1444" s="39">
        <f t="shared" si="229"/>
        <v>0.78290585676102764</v>
      </c>
    </row>
    <row r="1445" spans="1:22">
      <c r="A1445">
        <v>1440</v>
      </c>
      <c r="B1445" s="155">
        <f t="shared" si="230"/>
        <v>41334</v>
      </c>
      <c r="C1445" s="148">
        <f t="shared" si="221"/>
        <v>2013</v>
      </c>
      <c r="D1445" s="148">
        <f t="shared" si="222"/>
        <v>3</v>
      </c>
      <c r="E1445" s="152">
        <v>24</v>
      </c>
      <c r="F1445" s="153">
        <v>207.39699999999999</v>
      </c>
      <c r="G1445" s="154">
        <v>89.754000000000005</v>
      </c>
      <c r="H1445" s="154">
        <v>1130.4169999999999</v>
      </c>
      <c r="I1445" s="154">
        <v>276.78399999999999</v>
      </c>
      <c r="J1445" s="151">
        <v>0</v>
      </c>
      <c r="K1445" s="149">
        <f t="shared" si="223"/>
        <v>1704.3519999999999</v>
      </c>
      <c r="L1445" s="148">
        <v>105.605</v>
      </c>
      <c r="M1445" s="148">
        <v>23.449000000000002</v>
      </c>
      <c r="N1445" s="148">
        <v>375.46699999999998</v>
      </c>
      <c r="O1445" s="148">
        <v>72.793999999999997</v>
      </c>
      <c r="P1445" s="148">
        <v>0</v>
      </c>
      <c r="Q1445" s="21">
        <f t="shared" si="224"/>
        <v>296.01081499999998</v>
      </c>
      <c r="R1445" s="21">
        <f t="shared" si="225"/>
        <v>74.966453000000001</v>
      </c>
      <c r="S1445" s="21">
        <f t="shared" si="226"/>
        <v>732.53611699999999</v>
      </c>
      <c r="T1445" s="21">
        <f t="shared" si="227"/>
        <v>231.19374400000001</v>
      </c>
      <c r="U1445" s="22">
        <f t="shared" si="228"/>
        <v>1334.7071289999999</v>
      </c>
      <c r="V1445" s="39">
        <f t="shared" si="229"/>
        <v>0.78311706091229982</v>
      </c>
    </row>
    <row r="1446" spans="1:22">
      <c r="A1446">
        <v>1441</v>
      </c>
      <c r="B1446" s="155">
        <f t="shared" si="230"/>
        <v>41335</v>
      </c>
      <c r="C1446" s="148">
        <f t="shared" si="221"/>
        <v>2013</v>
      </c>
      <c r="D1446" s="148">
        <f t="shared" si="222"/>
        <v>3</v>
      </c>
      <c r="E1446" s="152">
        <v>1</v>
      </c>
      <c r="F1446" s="153">
        <v>206.01599999999999</v>
      </c>
      <c r="G1446" s="154">
        <v>122.20099999999999</v>
      </c>
      <c r="H1446" s="154">
        <v>1025.6510000000001</v>
      </c>
      <c r="I1446" s="154">
        <v>262.67099999999999</v>
      </c>
      <c r="J1446" s="151">
        <v>0</v>
      </c>
      <c r="K1446" s="149">
        <f t="shared" si="223"/>
        <v>1616.539</v>
      </c>
      <c r="L1446" s="148">
        <v>104.605</v>
      </c>
      <c r="M1446" s="148">
        <v>34.277000000000001</v>
      </c>
      <c r="N1446" s="148">
        <v>363.24400000000003</v>
      </c>
      <c r="O1446" s="148">
        <v>69.986999999999995</v>
      </c>
      <c r="P1446" s="148">
        <v>0</v>
      </c>
      <c r="Q1446" s="21">
        <f t="shared" si="224"/>
        <v>293.20781499999998</v>
      </c>
      <c r="R1446" s="21">
        <f t="shared" si="225"/>
        <v>109.58356900000001</v>
      </c>
      <c r="S1446" s="21">
        <f t="shared" si="226"/>
        <v>708.68904400000008</v>
      </c>
      <c r="T1446" s="21">
        <f t="shared" si="227"/>
        <v>222.27871199999998</v>
      </c>
      <c r="U1446" s="22">
        <f t="shared" si="228"/>
        <v>1333.7591400000001</v>
      </c>
      <c r="V1446" s="39">
        <f t="shared" si="229"/>
        <v>0.82507080868447968</v>
      </c>
    </row>
    <row r="1447" spans="1:22">
      <c r="A1447">
        <v>1442</v>
      </c>
      <c r="B1447" s="155">
        <f t="shared" si="230"/>
        <v>41335</v>
      </c>
      <c r="C1447" s="148">
        <f t="shared" si="221"/>
        <v>2013</v>
      </c>
      <c r="D1447" s="148">
        <f t="shared" si="222"/>
        <v>3</v>
      </c>
      <c r="E1447" s="152">
        <v>2</v>
      </c>
      <c r="F1447" s="153">
        <v>211.24700000000001</v>
      </c>
      <c r="G1447" s="154">
        <v>209.49</v>
      </c>
      <c r="H1447" s="154">
        <v>771.97199999999998</v>
      </c>
      <c r="I1447" s="154">
        <v>230.672</v>
      </c>
      <c r="J1447" s="151">
        <v>0</v>
      </c>
      <c r="K1447" s="149">
        <f t="shared" si="223"/>
        <v>1423.3810000000001</v>
      </c>
      <c r="L1447" s="148">
        <v>107.69499999999999</v>
      </c>
      <c r="M1447" s="148">
        <v>57.070999999999998</v>
      </c>
      <c r="N1447" s="148">
        <v>266.33999999999997</v>
      </c>
      <c r="O1447" s="148">
        <v>60.305</v>
      </c>
      <c r="P1447" s="148">
        <v>0</v>
      </c>
      <c r="Q1447" s="21">
        <f t="shared" si="224"/>
        <v>301.86908499999998</v>
      </c>
      <c r="R1447" s="21">
        <f t="shared" si="225"/>
        <v>182.45598699999999</v>
      </c>
      <c r="S1447" s="21">
        <f t="shared" si="226"/>
        <v>519.62933999999996</v>
      </c>
      <c r="T1447" s="21">
        <f t="shared" si="227"/>
        <v>191.52868000000001</v>
      </c>
      <c r="U1447" s="22">
        <f t="shared" si="228"/>
        <v>1195.4830919999999</v>
      </c>
      <c r="V1447" s="39">
        <f t="shared" si="229"/>
        <v>0.83988973577699844</v>
      </c>
    </row>
    <row r="1448" spans="1:22">
      <c r="A1448">
        <v>1443</v>
      </c>
      <c r="B1448" s="155">
        <f t="shared" si="230"/>
        <v>41335</v>
      </c>
      <c r="C1448" s="148">
        <f t="shared" si="221"/>
        <v>2013</v>
      </c>
      <c r="D1448" s="148">
        <f t="shared" si="222"/>
        <v>3</v>
      </c>
      <c r="E1448" s="152">
        <v>3</v>
      </c>
      <c r="F1448" s="153">
        <v>212.99100000000001</v>
      </c>
      <c r="G1448" s="154">
        <v>322.67500000000001</v>
      </c>
      <c r="H1448" s="154">
        <v>616.41200000000003</v>
      </c>
      <c r="I1448" s="154">
        <v>203.012</v>
      </c>
      <c r="J1448" s="151">
        <v>0</v>
      </c>
      <c r="K1448" s="149">
        <f t="shared" si="223"/>
        <v>1355.09</v>
      </c>
      <c r="L1448" s="148">
        <v>107.85</v>
      </c>
      <c r="M1448" s="148">
        <v>89.106999999999999</v>
      </c>
      <c r="N1448" s="148">
        <v>212.50399999999999</v>
      </c>
      <c r="O1448" s="148">
        <v>52.92</v>
      </c>
      <c r="P1448" s="148">
        <v>0</v>
      </c>
      <c r="Q1448" s="21">
        <f t="shared" si="224"/>
        <v>302.30354999999997</v>
      </c>
      <c r="R1448" s="21">
        <f t="shared" si="225"/>
        <v>284.87507900000003</v>
      </c>
      <c r="S1448" s="21">
        <f t="shared" si="226"/>
        <v>414.595304</v>
      </c>
      <c r="T1448" s="21">
        <f t="shared" si="227"/>
        <v>168.07392000000002</v>
      </c>
      <c r="U1448" s="22">
        <f t="shared" si="228"/>
        <v>1169.847853</v>
      </c>
      <c r="V1448" s="39">
        <f t="shared" si="229"/>
        <v>0.86329900818395833</v>
      </c>
    </row>
    <row r="1449" spans="1:22">
      <c r="A1449">
        <v>1444</v>
      </c>
      <c r="B1449" s="155">
        <f t="shared" si="230"/>
        <v>41335</v>
      </c>
      <c r="C1449" s="148">
        <f t="shared" si="221"/>
        <v>2013</v>
      </c>
      <c r="D1449" s="148">
        <f t="shared" si="222"/>
        <v>3</v>
      </c>
      <c r="E1449" s="152">
        <v>4</v>
      </c>
      <c r="F1449" s="153">
        <v>212.26599999999999</v>
      </c>
      <c r="G1449" s="154">
        <v>400.625</v>
      </c>
      <c r="H1449" s="154">
        <v>482.05200000000002</v>
      </c>
      <c r="I1449" s="154">
        <v>178.61500000000001</v>
      </c>
      <c r="J1449" s="151">
        <v>0</v>
      </c>
      <c r="K1449" s="149">
        <f t="shared" si="223"/>
        <v>1273.558</v>
      </c>
      <c r="L1449" s="148">
        <v>107.32</v>
      </c>
      <c r="M1449" s="148">
        <v>113.71599999999999</v>
      </c>
      <c r="N1449" s="148">
        <v>171.00800000000001</v>
      </c>
      <c r="O1449" s="148">
        <v>47.710999999999999</v>
      </c>
      <c r="P1449" s="148">
        <v>0</v>
      </c>
      <c r="Q1449" s="21">
        <f t="shared" si="224"/>
        <v>300.81795999999997</v>
      </c>
      <c r="R1449" s="21">
        <f t="shared" si="225"/>
        <v>363.55005199999999</v>
      </c>
      <c r="S1449" s="21">
        <f t="shared" si="226"/>
        <v>333.63660800000002</v>
      </c>
      <c r="T1449" s="21">
        <f t="shared" si="227"/>
        <v>151.530136</v>
      </c>
      <c r="U1449" s="22">
        <f t="shared" si="228"/>
        <v>1149.534756</v>
      </c>
      <c r="V1449" s="39">
        <f t="shared" si="229"/>
        <v>0.90261672888082056</v>
      </c>
    </row>
    <row r="1450" spans="1:22">
      <c r="A1450">
        <v>1445</v>
      </c>
      <c r="B1450" s="155">
        <f t="shared" si="230"/>
        <v>41335</v>
      </c>
      <c r="C1450" s="148">
        <f t="shared" si="221"/>
        <v>2013</v>
      </c>
      <c r="D1450" s="148">
        <f t="shared" si="222"/>
        <v>3</v>
      </c>
      <c r="E1450" s="152">
        <v>5</v>
      </c>
      <c r="F1450" s="153">
        <v>211.68199999999999</v>
      </c>
      <c r="G1450" s="154">
        <v>398.14699999999999</v>
      </c>
      <c r="H1450" s="154">
        <v>615.20500000000004</v>
      </c>
      <c r="I1450" s="154">
        <v>146.10400000000001</v>
      </c>
      <c r="J1450" s="151">
        <v>0</v>
      </c>
      <c r="K1450" s="149">
        <f t="shared" si="223"/>
        <v>1371.1380000000001</v>
      </c>
      <c r="L1450" s="148">
        <v>107.1</v>
      </c>
      <c r="M1450" s="148">
        <v>112.619</v>
      </c>
      <c r="N1450" s="148">
        <v>212.81200000000001</v>
      </c>
      <c r="O1450" s="148">
        <v>38.704000000000001</v>
      </c>
      <c r="P1450" s="148">
        <v>0</v>
      </c>
      <c r="Q1450" s="21">
        <f t="shared" si="224"/>
        <v>300.2013</v>
      </c>
      <c r="R1450" s="21">
        <f t="shared" si="225"/>
        <v>360.04294299999998</v>
      </c>
      <c r="S1450" s="21">
        <f t="shared" si="226"/>
        <v>415.19621200000006</v>
      </c>
      <c r="T1450" s="21">
        <f t="shared" si="227"/>
        <v>122.92390400000001</v>
      </c>
      <c r="U1450" s="22">
        <f t="shared" si="228"/>
        <v>1198.3643589999999</v>
      </c>
      <c r="V1450" s="39">
        <f t="shared" si="229"/>
        <v>0.87399252226982238</v>
      </c>
    </row>
    <row r="1451" spans="1:22">
      <c r="A1451">
        <v>1446</v>
      </c>
      <c r="B1451" s="155">
        <f t="shared" si="230"/>
        <v>41335</v>
      </c>
      <c r="C1451" s="148">
        <f t="shared" si="221"/>
        <v>2013</v>
      </c>
      <c r="D1451" s="148">
        <f t="shared" si="222"/>
        <v>3</v>
      </c>
      <c r="E1451" s="152">
        <v>6</v>
      </c>
      <c r="F1451" s="153">
        <v>208.38900000000001</v>
      </c>
      <c r="G1451" s="154">
        <v>388.82100000000003</v>
      </c>
      <c r="H1451" s="154">
        <v>624.78399999999999</v>
      </c>
      <c r="I1451" s="154">
        <v>113.399</v>
      </c>
      <c r="J1451" s="151">
        <v>0</v>
      </c>
      <c r="K1451" s="149">
        <f t="shared" si="223"/>
        <v>1335.393</v>
      </c>
      <c r="L1451" s="148">
        <v>105.57899999999999</v>
      </c>
      <c r="M1451" s="148">
        <v>110.854</v>
      </c>
      <c r="N1451" s="148">
        <v>215.26300000000001</v>
      </c>
      <c r="O1451" s="148">
        <v>30.074000000000002</v>
      </c>
      <c r="P1451" s="148">
        <v>0</v>
      </c>
      <c r="Q1451" s="21">
        <f t="shared" si="224"/>
        <v>295.93793699999998</v>
      </c>
      <c r="R1451" s="21">
        <f t="shared" si="225"/>
        <v>354.400238</v>
      </c>
      <c r="S1451" s="21">
        <f t="shared" si="226"/>
        <v>419.97811300000001</v>
      </c>
      <c r="T1451" s="21">
        <f t="shared" si="227"/>
        <v>95.515024000000011</v>
      </c>
      <c r="U1451" s="22">
        <f t="shared" si="228"/>
        <v>1165.831312</v>
      </c>
      <c r="V1451" s="39">
        <f t="shared" si="229"/>
        <v>0.87302487881844526</v>
      </c>
    </row>
    <row r="1452" spans="1:22">
      <c r="A1452">
        <v>1447</v>
      </c>
      <c r="B1452" s="155">
        <f t="shared" si="230"/>
        <v>41335</v>
      </c>
      <c r="C1452" s="148">
        <f t="shared" si="221"/>
        <v>2013</v>
      </c>
      <c r="D1452" s="148">
        <f t="shared" si="222"/>
        <v>3</v>
      </c>
      <c r="E1452" s="152">
        <v>7</v>
      </c>
      <c r="F1452" s="153">
        <v>206.14099999999999</v>
      </c>
      <c r="G1452" s="154">
        <v>389.34300000000002</v>
      </c>
      <c r="H1452" s="154">
        <v>601.99300000000005</v>
      </c>
      <c r="I1452" s="154">
        <v>105.10599999999999</v>
      </c>
      <c r="J1452" s="151">
        <v>0</v>
      </c>
      <c r="K1452" s="149">
        <f t="shared" si="223"/>
        <v>1302.5830000000001</v>
      </c>
      <c r="L1452" s="148">
        <v>104.627</v>
      </c>
      <c r="M1452" s="148">
        <v>107.81100000000001</v>
      </c>
      <c r="N1452" s="148">
        <v>206.37299999999999</v>
      </c>
      <c r="O1452" s="148">
        <v>27.934000000000001</v>
      </c>
      <c r="P1452" s="148">
        <v>0</v>
      </c>
      <c r="Q1452" s="21">
        <f t="shared" si="224"/>
        <v>293.26948099999998</v>
      </c>
      <c r="R1452" s="21">
        <f t="shared" si="225"/>
        <v>344.67176700000005</v>
      </c>
      <c r="S1452" s="21">
        <f t="shared" si="226"/>
        <v>402.63372299999997</v>
      </c>
      <c r="T1452" s="21">
        <f t="shared" si="227"/>
        <v>88.718384000000015</v>
      </c>
      <c r="U1452" s="22">
        <f t="shared" si="228"/>
        <v>1129.293355</v>
      </c>
      <c r="V1452" s="39">
        <f t="shared" si="229"/>
        <v>0.86696460417493548</v>
      </c>
    </row>
    <row r="1453" spans="1:22">
      <c r="A1453">
        <v>1448</v>
      </c>
      <c r="B1453" s="155">
        <f t="shared" si="230"/>
        <v>41335</v>
      </c>
      <c r="C1453" s="148">
        <f t="shared" si="221"/>
        <v>2013</v>
      </c>
      <c r="D1453" s="148">
        <f t="shared" si="222"/>
        <v>3</v>
      </c>
      <c r="E1453" s="152">
        <v>8</v>
      </c>
      <c r="F1453" s="153">
        <v>205.33600000000001</v>
      </c>
      <c r="G1453" s="154">
        <v>389.98700000000002</v>
      </c>
      <c r="H1453" s="154">
        <v>602.25</v>
      </c>
      <c r="I1453" s="154">
        <v>93.004000000000005</v>
      </c>
      <c r="J1453" s="151">
        <v>0</v>
      </c>
      <c r="K1453" s="149">
        <f t="shared" si="223"/>
        <v>1290.577</v>
      </c>
      <c r="L1453" s="148">
        <v>104.46599999999999</v>
      </c>
      <c r="M1453" s="148">
        <v>107.69799999999999</v>
      </c>
      <c r="N1453" s="148">
        <v>206.04300000000001</v>
      </c>
      <c r="O1453" s="148">
        <v>26.253</v>
      </c>
      <c r="P1453" s="148">
        <v>0</v>
      </c>
      <c r="Q1453" s="21">
        <f t="shared" si="224"/>
        <v>292.818198</v>
      </c>
      <c r="R1453" s="21">
        <f t="shared" si="225"/>
        <v>344.31050599999998</v>
      </c>
      <c r="S1453" s="21">
        <f t="shared" si="226"/>
        <v>401.98989300000005</v>
      </c>
      <c r="T1453" s="21">
        <f t="shared" si="227"/>
        <v>83.379528000000008</v>
      </c>
      <c r="U1453" s="22">
        <f t="shared" si="228"/>
        <v>1122.4981250000001</v>
      </c>
      <c r="V1453" s="39">
        <f t="shared" si="229"/>
        <v>0.86976455104964689</v>
      </c>
    </row>
    <row r="1454" spans="1:22">
      <c r="A1454">
        <v>1449</v>
      </c>
      <c r="B1454" s="155">
        <f t="shared" si="230"/>
        <v>41335</v>
      </c>
      <c r="C1454" s="148">
        <f t="shared" si="221"/>
        <v>2013</v>
      </c>
      <c r="D1454" s="148">
        <f t="shared" si="222"/>
        <v>3</v>
      </c>
      <c r="E1454" s="152">
        <v>9</v>
      </c>
      <c r="F1454" s="153">
        <v>205.05699999999999</v>
      </c>
      <c r="G1454" s="154">
        <v>397.61500000000001</v>
      </c>
      <c r="H1454" s="154">
        <v>602.51400000000001</v>
      </c>
      <c r="I1454" s="154">
        <v>87.622</v>
      </c>
      <c r="J1454" s="151">
        <v>0</v>
      </c>
      <c r="K1454" s="149">
        <f t="shared" si="223"/>
        <v>1292.8080000000002</v>
      </c>
      <c r="L1454" s="148">
        <v>104.5</v>
      </c>
      <c r="M1454" s="148">
        <v>109.273</v>
      </c>
      <c r="N1454" s="148">
        <v>205.94200000000001</v>
      </c>
      <c r="O1454" s="148">
        <v>23.248999999999999</v>
      </c>
      <c r="P1454" s="148">
        <v>0</v>
      </c>
      <c r="Q1454" s="21">
        <f t="shared" si="224"/>
        <v>292.9135</v>
      </c>
      <c r="R1454" s="21">
        <f t="shared" si="225"/>
        <v>349.34578099999999</v>
      </c>
      <c r="S1454" s="21">
        <f t="shared" si="226"/>
        <v>401.79284200000001</v>
      </c>
      <c r="T1454" s="21">
        <f t="shared" si="227"/>
        <v>73.838824000000002</v>
      </c>
      <c r="U1454" s="22">
        <f t="shared" si="228"/>
        <v>1117.8909469999999</v>
      </c>
      <c r="V1454" s="39">
        <f t="shared" si="229"/>
        <v>0.86469989897958532</v>
      </c>
    </row>
    <row r="1455" spans="1:22">
      <c r="A1455">
        <v>1450</v>
      </c>
      <c r="B1455" s="155">
        <f t="shared" si="230"/>
        <v>41335</v>
      </c>
      <c r="C1455" s="148">
        <f t="shared" si="221"/>
        <v>2013</v>
      </c>
      <c r="D1455" s="148">
        <f t="shared" si="222"/>
        <v>3</v>
      </c>
      <c r="E1455" s="152">
        <v>10</v>
      </c>
      <c r="F1455" s="153">
        <v>204.696</v>
      </c>
      <c r="G1455" s="154">
        <v>390.339</v>
      </c>
      <c r="H1455" s="154">
        <v>778.94799999999998</v>
      </c>
      <c r="I1455" s="154">
        <v>79.09</v>
      </c>
      <c r="J1455" s="151">
        <v>0</v>
      </c>
      <c r="K1455" s="149">
        <f t="shared" si="223"/>
        <v>1453.0729999999999</v>
      </c>
      <c r="L1455" s="148">
        <v>104.021</v>
      </c>
      <c r="M1455" s="148">
        <v>107.75700000000001</v>
      </c>
      <c r="N1455" s="148">
        <v>258.274</v>
      </c>
      <c r="O1455" s="148">
        <v>21.135000000000002</v>
      </c>
      <c r="P1455" s="148">
        <v>0</v>
      </c>
      <c r="Q1455" s="21">
        <f t="shared" si="224"/>
        <v>291.57086299999997</v>
      </c>
      <c r="R1455" s="21">
        <f t="shared" si="225"/>
        <v>344.49912900000004</v>
      </c>
      <c r="S1455" s="21">
        <f t="shared" si="226"/>
        <v>503.89257400000002</v>
      </c>
      <c r="T1455" s="21">
        <f t="shared" si="227"/>
        <v>67.124760000000009</v>
      </c>
      <c r="U1455" s="22">
        <f t="shared" si="228"/>
        <v>1207.0873259999998</v>
      </c>
      <c r="V1455" s="39">
        <f t="shared" si="229"/>
        <v>0.83071347826296404</v>
      </c>
    </row>
    <row r="1456" spans="1:22">
      <c r="A1456">
        <v>1451</v>
      </c>
      <c r="B1456" s="155">
        <f t="shared" si="230"/>
        <v>41335</v>
      </c>
      <c r="C1456" s="148">
        <f t="shared" si="221"/>
        <v>2013</v>
      </c>
      <c r="D1456" s="148">
        <f t="shared" si="222"/>
        <v>3</v>
      </c>
      <c r="E1456" s="152">
        <v>11</v>
      </c>
      <c r="F1456" s="153">
        <v>206.46100000000001</v>
      </c>
      <c r="G1456" s="154">
        <v>392.02699999999999</v>
      </c>
      <c r="H1456" s="154">
        <v>707.12199999999996</v>
      </c>
      <c r="I1456" s="154">
        <v>67.875</v>
      </c>
      <c r="J1456" s="151">
        <v>0</v>
      </c>
      <c r="K1456" s="149">
        <f t="shared" si="223"/>
        <v>1373.4850000000001</v>
      </c>
      <c r="L1456" s="148">
        <v>104.898</v>
      </c>
      <c r="M1456" s="148">
        <v>108.105</v>
      </c>
      <c r="N1456" s="148">
        <v>240.142</v>
      </c>
      <c r="O1456" s="148">
        <v>18.673999999999999</v>
      </c>
      <c r="P1456" s="148">
        <v>0</v>
      </c>
      <c r="Q1456" s="21">
        <f t="shared" si="224"/>
        <v>294.02909399999999</v>
      </c>
      <c r="R1456" s="21">
        <f t="shared" si="225"/>
        <v>345.61168500000002</v>
      </c>
      <c r="S1456" s="21">
        <f t="shared" si="226"/>
        <v>468.517042</v>
      </c>
      <c r="T1456" s="21">
        <f t="shared" si="227"/>
        <v>59.308624000000002</v>
      </c>
      <c r="U1456" s="22">
        <f t="shared" si="228"/>
        <v>1167.466445</v>
      </c>
      <c r="V1456" s="39">
        <f t="shared" si="229"/>
        <v>0.85000305427434586</v>
      </c>
    </row>
    <row r="1457" spans="1:22">
      <c r="A1457">
        <v>1452</v>
      </c>
      <c r="B1457" s="155">
        <f t="shared" si="230"/>
        <v>41335</v>
      </c>
      <c r="C1457" s="148">
        <f t="shared" si="221"/>
        <v>2013</v>
      </c>
      <c r="D1457" s="148">
        <f t="shared" si="222"/>
        <v>3</v>
      </c>
      <c r="E1457" s="152">
        <v>12</v>
      </c>
      <c r="F1457" s="153">
        <v>207.03100000000001</v>
      </c>
      <c r="G1457" s="154">
        <v>401.38200000000001</v>
      </c>
      <c r="H1457" s="154">
        <v>803.52200000000005</v>
      </c>
      <c r="I1457" s="154">
        <v>105.651</v>
      </c>
      <c r="J1457" s="151">
        <v>0</v>
      </c>
      <c r="K1457" s="149">
        <f t="shared" si="223"/>
        <v>1517.586</v>
      </c>
      <c r="L1457" s="148">
        <v>105.328</v>
      </c>
      <c r="M1457" s="148">
        <v>110.122</v>
      </c>
      <c r="N1457" s="148">
        <v>262.87</v>
      </c>
      <c r="O1457" s="148">
        <v>28.265000000000001</v>
      </c>
      <c r="P1457" s="148">
        <v>0</v>
      </c>
      <c r="Q1457" s="21">
        <f t="shared" si="224"/>
        <v>295.23438399999998</v>
      </c>
      <c r="R1457" s="21">
        <f t="shared" si="225"/>
        <v>352.06003400000003</v>
      </c>
      <c r="S1457" s="21">
        <f t="shared" si="226"/>
        <v>512.85937000000001</v>
      </c>
      <c r="T1457" s="21">
        <f t="shared" si="227"/>
        <v>89.76964000000001</v>
      </c>
      <c r="U1457" s="22">
        <f t="shared" si="228"/>
        <v>1249.9234280000001</v>
      </c>
      <c r="V1457" s="39">
        <f t="shared" si="229"/>
        <v>0.8236260930187812</v>
      </c>
    </row>
    <row r="1458" spans="1:22">
      <c r="A1458">
        <v>1453</v>
      </c>
      <c r="B1458" s="155">
        <f t="shared" si="230"/>
        <v>41335</v>
      </c>
      <c r="C1458" s="148">
        <f t="shared" si="221"/>
        <v>2013</v>
      </c>
      <c r="D1458" s="148">
        <f t="shared" si="222"/>
        <v>3</v>
      </c>
      <c r="E1458" s="152">
        <v>13</v>
      </c>
      <c r="F1458" s="153">
        <v>209.04</v>
      </c>
      <c r="G1458" s="154">
        <v>401.20299999999997</v>
      </c>
      <c r="H1458" s="154">
        <v>803.20799999999997</v>
      </c>
      <c r="I1458" s="154">
        <v>125.116</v>
      </c>
      <c r="J1458" s="151">
        <v>0</v>
      </c>
      <c r="K1458" s="149">
        <f t="shared" si="223"/>
        <v>1538.567</v>
      </c>
      <c r="L1458" s="148">
        <v>106.14700000000001</v>
      </c>
      <c r="M1458" s="148">
        <v>109.857</v>
      </c>
      <c r="N1458" s="148">
        <v>262.81700000000001</v>
      </c>
      <c r="O1458" s="148">
        <v>33.585000000000001</v>
      </c>
      <c r="P1458" s="148">
        <v>0</v>
      </c>
      <c r="Q1458" s="21">
        <f t="shared" si="224"/>
        <v>297.53004099999998</v>
      </c>
      <c r="R1458" s="21">
        <f t="shared" si="225"/>
        <v>351.212829</v>
      </c>
      <c r="S1458" s="21">
        <f t="shared" si="226"/>
        <v>512.75596700000006</v>
      </c>
      <c r="T1458" s="21">
        <f t="shared" si="227"/>
        <v>106.66596000000001</v>
      </c>
      <c r="U1458" s="22">
        <f t="shared" si="228"/>
        <v>1268.1647970000001</v>
      </c>
      <c r="V1458" s="39">
        <f t="shared" si="229"/>
        <v>0.82425061567029589</v>
      </c>
    </row>
    <row r="1459" spans="1:22">
      <c r="A1459">
        <v>1454</v>
      </c>
      <c r="B1459" s="155">
        <f t="shared" si="230"/>
        <v>41335</v>
      </c>
      <c r="C1459" s="148">
        <f t="shared" si="221"/>
        <v>2013</v>
      </c>
      <c r="D1459" s="148">
        <f t="shared" si="222"/>
        <v>3</v>
      </c>
      <c r="E1459" s="152">
        <v>14</v>
      </c>
      <c r="F1459" s="153">
        <v>212.47</v>
      </c>
      <c r="G1459" s="154">
        <v>399.80900000000003</v>
      </c>
      <c r="H1459" s="154">
        <v>821.32600000000002</v>
      </c>
      <c r="I1459" s="154">
        <v>138.89099999999999</v>
      </c>
      <c r="J1459" s="151">
        <v>0</v>
      </c>
      <c r="K1459" s="149">
        <f t="shared" si="223"/>
        <v>1572.4960000000001</v>
      </c>
      <c r="L1459" s="148">
        <v>107.319</v>
      </c>
      <c r="M1459" s="148">
        <v>109.52800000000001</v>
      </c>
      <c r="N1459" s="148">
        <v>271.90899999999999</v>
      </c>
      <c r="O1459" s="148">
        <v>36.06</v>
      </c>
      <c r="P1459" s="148">
        <v>0</v>
      </c>
      <c r="Q1459" s="21">
        <f t="shared" si="224"/>
        <v>300.815157</v>
      </c>
      <c r="R1459" s="21">
        <f t="shared" si="225"/>
        <v>350.16101600000002</v>
      </c>
      <c r="S1459" s="21">
        <f t="shared" si="226"/>
        <v>530.49445900000001</v>
      </c>
      <c r="T1459" s="21">
        <f t="shared" si="227"/>
        <v>114.52656000000002</v>
      </c>
      <c r="U1459" s="22">
        <f t="shared" si="228"/>
        <v>1295.997192</v>
      </c>
      <c r="V1459" s="39">
        <f t="shared" si="229"/>
        <v>0.82416565256763763</v>
      </c>
    </row>
    <row r="1460" spans="1:22">
      <c r="A1460">
        <v>1455</v>
      </c>
      <c r="B1460" s="155">
        <f t="shared" si="230"/>
        <v>41335</v>
      </c>
      <c r="C1460" s="148">
        <f t="shared" si="221"/>
        <v>2013</v>
      </c>
      <c r="D1460" s="148">
        <f t="shared" si="222"/>
        <v>3</v>
      </c>
      <c r="E1460" s="152">
        <v>15</v>
      </c>
      <c r="F1460" s="153">
        <v>212.06800000000001</v>
      </c>
      <c r="G1460" s="154">
        <v>399.185</v>
      </c>
      <c r="H1460" s="154">
        <v>771.26599999999996</v>
      </c>
      <c r="I1460" s="154">
        <v>153.26</v>
      </c>
      <c r="J1460" s="151">
        <v>0</v>
      </c>
      <c r="K1460" s="149">
        <f t="shared" si="223"/>
        <v>1535.779</v>
      </c>
      <c r="L1460" s="148">
        <v>107.324</v>
      </c>
      <c r="M1460" s="148">
        <v>109.456</v>
      </c>
      <c r="N1460" s="148">
        <v>253.227</v>
      </c>
      <c r="O1460" s="148">
        <v>41.438000000000002</v>
      </c>
      <c r="P1460" s="148">
        <v>0</v>
      </c>
      <c r="Q1460" s="21">
        <f t="shared" si="224"/>
        <v>300.82917199999997</v>
      </c>
      <c r="R1460" s="21">
        <f t="shared" si="225"/>
        <v>349.93083200000001</v>
      </c>
      <c r="S1460" s="21">
        <f t="shared" si="226"/>
        <v>494.04587700000002</v>
      </c>
      <c r="T1460" s="21">
        <f t="shared" si="227"/>
        <v>131.607088</v>
      </c>
      <c r="U1460" s="22">
        <f t="shared" si="228"/>
        <v>1276.412969</v>
      </c>
      <c r="V1460" s="39">
        <f t="shared" si="229"/>
        <v>0.8311176080673065</v>
      </c>
    </row>
    <row r="1461" spans="1:22">
      <c r="A1461">
        <v>1456</v>
      </c>
      <c r="B1461" s="155">
        <f t="shared" si="230"/>
        <v>41335</v>
      </c>
      <c r="C1461" s="148">
        <f t="shared" si="221"/>
        <v>2013</v>
      </c>
      <c r="D1461" s="148">
        <f t="shared" si="222"/>
        <v>3</v>
      </c>
      <c r="E1461" s="152">
        <v>16</v>
      </c>
      <c r="F1461" s="153">
        <v>212.589</v>
      </c>
      <c r="G1461" s="154">
        <v>398.58499999999998</v>
      </c>
      <c r="H1461" s="154">
        <v>768.67899999999997</v>
      </c>
      <c r="I1461" s="154">
        <v>152.27199999999999</v>
      </c>
      <c r="J1461" s="151">
        <v>0</v>
      </c>
      <c r="K1461" s="149">
        <f t="shared" si="223"/>
        <v>1532.125</v>
      </c>
      <c r="L1461" s="148">
        <v>107.396</v>
      </c>
      <c r="M1461" s="148">
        <v>109.384</v>
      </c>
      <c r="N1461" s="148">
        <v>252.666</v>
      </c>
      <c r="O1461" s="148">
        <v>41.177</v>
      </c>
      <c r="P1461" s="148">
        <v>0</v>
      </c>
      <c r="Q1461" s="21">
        <f t="shared" si="224"/>
        <v>301.03098799999998</v>
      </c>
      <c r="R1461" s="21">
        <f t="shared" si="225"/>
        <v>349.700648</v>
      </c>
      <c r="S1461" s="21">
        <f t="shared" si="226"/>
        <v>492.95136600000001</v>
      </c>
      <c r="T1461" s="21">
        <f t="shared" si="227"/>
        <v>130.77815200000001</v>
      </c>
      <c r="U1461" s="22">
        <f t="shared" si="228"/>
        <v>1274.4611540000001</v>
      </c>
      <c r="V1461" s="39">
        <f t="shared" si="229"/>
        <v>0.83182583274863353</v>
      </c>
    </row>
    <row r="1462" spans="1:22">
      <c r="A1462">
        <v>1457</v>
      </c>
      <c r="B1462" s="155">
        <f t="shared" si="230"/>
        <v>41335</v>
      </c>
      <c r="C1462" s="148">
        <f t="shared" si="221"/>
        <v>2013</v>
      </c>
      <c r="D1462" s="148">
        <f t="shared" si="222"/>
        <v>3</v>
      </c>
      <c r="E1462" s="152">
        <v>17</v>
      </c>
      <c r="F1462" s="153">
        <v>210.738</v>
      </c>
      <c r="G1462" s="154">
        <v>403.64499999999998</v>
      </c>
      <c r="H1462" s="154">
        <v>784.79100000000005</v>
      </c>
      <c r="I1462" s="154">
        <v>145.102</v>
      </c>
      <c r="J1462" s="151">
        <v>0</v>
      </c>
      <c r="K1462" s="149">
        <f t="shared" si="223"/>
        <v>1544.2760000000001</v>
      </c>
      <c r="L1462" s="148">
        <v>106.735</v>
      </c>
      <c r="M1462" s="148">
        <v>110.193</v>
      </c>
      <c r="N1462" s="148">
        <v>266.00099999999998</v>
      </c>
      <c r="O1462" s="148">
        <v>39.087000000000003</v>
      </c>
      <c r="P1462" s="148">
        <v>0</v>
      </c>
      <c r="Q1462" s="21">
        <f t="shared" si="224"/>
        <v>299.17820499999999</v>
      </c>
      <c r="R1462" s="21">
        <f t="shared" si="225"/>
        <v>352.28702099999998</v>
      </c>
      <c r="S1462" s="21">
        <f t="shared" si="226"/>
        <v>518.96795099999997</v>
      </c>
      <c r="T1462" s="21">
        <f t="shared" si="227"/>
        <v>124.14031200000002</v>
      </c>
      <c r="U1462" s="22">
        <f t="shared" si="228"/>
        <v>1294.5734889999999</v>
      </c>
      <c r="V1462" s="39">
        <f t="shared" si="229"/>
        <v>0.83830447989867085</v>
      </c>
    </row>
    <row r="1463" spans="1:22">
      <c r="A1463">
        <v>1458</v>
      </c>
      <c r="B1463" s="155">
        <f t="shared" si="230"/>
        <v>41335</v>
      </c>
      <c r="C1463" s="148">
        <f t="shared" si="221"/>
        <v>2013</v>
      </c>
      <c r="D1463" s="148">
        <f t="shared" si="222"/>
        <v>3</v>
      </c>
      <c r="E1463" s="152">
        <v>18</v>
      </c>
      <c r="F1463" s="153">
        <v>212.71100000000001</v>
      </c>
      <c r="G1463" s="154">
        <v>400.642</v>
      </c>
      <c r="H1463" s="154">
        <v>806.84500000000003</v>
      </c>
      <c r="I1463" s="154">
        <v>123.292</v>
      </c>
      <c r="J1463" s="151">
        <v>0</v>
      </c>
      <c r="K1463" s="149">
        <f t="shared" si="223"/>
        <v>1543.49</v>
      </c>
      <c r="L1463" s="148">
        <v>107.51</v>
      </c>
      <c r="M1463" s="148">
        <v>110.20099999999999</v>
      </c>
      <c r="N1463" s="148">
        <v>271.089</v>
      </c>
      <c r="O1463" s="148">
        <v>33.450000000000003</v>
      </c>
      <c r="P1463" s="148">
        <v>0</v>
      </c>
      <c r="Q1463" s="21">
        <f t="shared" si="224"/>
        <v>301.35052999999999</v>
      </c>
      <c r="R1463" s="21">
        <f t="shared" si="225"/>
        <v>352.31259699999998</v>
      </c>
      <c r="S1463" s="21">
        <f t="shared" si="226"/>
        <v>528.89463899999998</v>
      </c>
      <c r="T1463" s="21">
        <f t="shared" si="227"/>
        <v>106.23720000000002</v>
      </c>
      <c r="U1463" s="22">
        <f t="shared" si="228"/>
        <v>1288.7949659999999</v>
      </c>
      <c r="V1463" s="39">
        <f t="shared" si="229"/>
        <v>0.8349875710241077</v>
      </c>
    </row>
    <row r="1464" spans="1:22">
      <c r="A1464">
        <v>1459</v>
      </c>
      <c r="B1464" s="155">
        <f t="shared" si="230"/>
        <v>41335</v>
      </c>
      <c r="C1464" s="148">
        <f t="shared" si="221"/>
        <v>2013</v>
      </c>
      <c r="D1464" s="148">
        <f t="shared" si="222"/>
        <v>3</v>
      </c>
      <c r="E1464" s="152">
        <v>19</v>
      </c>
      <c r="F1464" s="153">
        <v>212.60499999999999</v>
      </c>
      <c r="G1464" s="154">
        <v>399.63900000000001</v>
      </c>
      <c r="H1464" s="154">
        <v>716.26400000000001</v>
      </c>
      <c r="I1464" s="154">
        <v>108.901</v>
      </c>
      <c r="J1464" s="151">
        <v>0</v>
      </c>
      <c r="K1464" s="149">
        <f t="shared" si="223"/>
        <v>1437.4090000000001</v>
      </c>
      <c r="L1464" s="148">
        <v>107.807</v>
      </c>
      <c r="M1464" s="148">
        <v>109.532</v>
      </c>
      <c r="N1464" s="148">
        <v>238.73099999999999</v>
      </c>
      <c r="O1464" s="148">
        <v>29.303999999999998</v>
      </c>
      <c r="P1464" s="148">
        <v>0</v>
      </c>
      <c r="Q1464" s="21">
        <f t="shared" si="224"/>
        <v>302.183021</v>
      </c>
      <c r="R1464" s="21">
        <f t="shared" si="225"/>
        <v>350.17380400000002</v>
      </c>
      <c r="S1464" s="21">
        <f t="shared" si="226"/>
        <v>465.76418100000001</v>
      </c>
      <c r="T1464" s="21">
        <f t="shared" si="227"/>
        <v>93.069503999999995</v>
      </c>
      <c r="U1464" s="22">
        <f t="shared" si="228"/>
        <v>1211.1905100000001</v>
      </c>
      <c r="V1464" s="39">
        <f t="shared" si="229"/>
        <v>0.84262065285524168</v>
      </c>
    </row>
    <row r="1465" spans="1:22">
      <c r="A1465">
        <v>1460</v>
      </c>
      <c r="B1465" s="155">
        <f t="shared" si="230"/>
        <v>41335</v>
      </c>
      <c r="C1465" s="148">
        <f t="shared" si="221"/>
        <v>2013</v>
      </c>
      <c r="D1465" s="148">
        <f t="shared" si="222"/>
        <v>3</v>
      </c>
      <c r="E1465" s="152">
        <v>20</v>
      </c>
      <c r="F1465" s="153">
        <v>219.79</v>
      </c>
      <c r="G1465" s="154">
        <v>400.57299999999998</v>
      </c>
      <c r="H1465" s="154">
        <v>864.55399999999997</v>
      </c>
      <c r="I1465" s="154">
        <v>129.65899999999999</v>
      </c>
      <c r="J1465" s="151">
        <v>0</v>
      </c>
      <c r="K1465" s="149">
        <f t="shared" si="223"/>
        <v>1614.576</v>
      </c>
      <c r="L1465" s="148">
        <v>111.25</v>
      </c>
      <c r="M1465" s="148">
        <v>109.84</v>
      </c>
      <c r="N1465" s="148">
        <v>298.65100000000001</v>
      </c>
      <c r="O1465" s="148">
        <v>34.935000000000002</v>
      </c>
      <c r="P1465" s="148">
        <v>0</v>
      </c>
      <c r="Q1465" s="21">
        <f t="shared" si="224"/>
        <v>311.83375000000001</v>
      </c>
      <c r="R1465" s="21">
        <f t="shared" si="225"/>
        <v>351.15848</v>
      </c>
      <c r="S1465" s="21">
        <f t="shared" si="226"/>
        <v>582.66810100000009</v>
      </c>
      <c r="T1465" s="21">
        <f t="shared" si="227"/>
        <v>110.95356000000001</v>
      </c>
      <c r="U1465" s="22">
        <f t="shared" si="228"/>
        <v>1356.613891</v>
      </c>
      <c r="V1465" s="39">
        <f t="shared" si="229"/>
        <v>0.84022919391840334</v>
      </c>
    </row>
    <row r="1466" spans="1:22">
      <c r="A1466">
        <v>1461</v>
      </c>
      <c r="B1466" s="155">
        <f t="shared" si="230"/>
        <v>41335</v>
      </c>
      <c r="C1466" s="148">
        <f t="shared" si="221"/>
        <v>2013</v>
      </c>
      <c r="D1466" s="148">
        <f t="shared" si="222"/>
        <v>3</v>
      </c>
      <c r="E1466" s="152">
        <v>21</v>
      </c>
      <c r="F1466" s="153">
        <v>219.393</v>
      </c>
      <c r="G1466" s="154">
        <v>400.01900000000001</v>
      </c>
      <c r="H1466" s="154">
        <v>797.85799999999995</v>
      </c>
      <c r="I1466" s="154">
        <v>153.10599999999999</v>
      </c>
      <c r="J1466" s="151">
        <v>0</v>
      </c>
      <c r="K1466" s="149">
        <f t="shared" si="223"/>
        <v>1570.376</v>
      </c>
      <c r="L1466" s="148">
        <v>111.81</v>
      </c>
      <c r="M1466" s="148">
        <v>109.746</v>
      </c>
      <c r="N1466" s="148">
        <v>289.51900000000001</v>
      </c>
      <c r="O1466" s="148">
        <v>40.460999999999999</v>
      </c>
      <c r="P1466" s="148">
        <v>0</v>
      </c>
      <c r="Q1466" s="21">
        <f t="shared" si="224"/>
        <v>313.40343000000001</v>
      </c>
      <c r="R1466" s="21">
        <f t="shared" si="225"/>
        <v>350.85796199999999</v>
      </c>
      <c r="S1466" s="21">
        <f t="shared" si="226"/>
        <v>564.85156900000004</v>
      </c>
      <c r="T1466" s="21">
        <f t="shared" si="227"/>
        <v>128.50413599999999</v>
      </c>
      <c r="U1466" s="22">
        <f t="shared" si="228"/>
        <v>1357.6170970000001</v>
      </c>
      <c r="V1466" s="39">
        <f t="shared" si="229"/>
        <v>0.86451722199014758</v>
      </c>
    </row>
    <row r="1467" spans="1:22">
      <c r="A1467">
        <v>1462</v>
      </c>
      <c r="B1467" s="155">
        <f t="shared" si="230"/>
        <v>41335</v>
      </c>
      <c r="C1467" s="148">
        <f t="shared" si="221"/>
        <v>2013</v>
      </c>
      <c r="D1467" s="148">
        <f t="shared" si="222"/>
        <v>3</v>
      </c>
      <c r="E1467" s="152">
        <v>22</v>
      </c>
      <c r="F1467" s="153">
        <v>221.334</v>
      </c>
      <c r="G1467" s="154">
        <v>396.58499999999998</v>
      </c>
      <c r="H1467" s="154">
        <v>751.82600000000002</v>
      </c>
      <c r="I1467" s="154">
        <v>164.036</v>
      </c>
      <c r="J1467" s="151">
        <v>0</v>
      </c>
      <c r="K1467" s="149">
        <f t="shared" si="223"/>
        <v>1533.7809999999999</v>
      </c>
      <c r="L1467" s="148">
        <v>113.009</v>
      </c>
      <c r="M1467" s="148">
        <v>108.95</v>
      </c>
      <c r="N1467" s="148">
        <v>266.262</v>
      </c>
      <c r="O1467" s="148">
        <v>44.033000000000001</v>
      </c>
      <c r="P1467" s="148">
        <v>0</v>
      </c>
      <c r="Q1467" s="21">
        <f t="shared" si="224"/>
        <v>316.76422700000001</v>
      </c>
      <c r="R1467" s="21">
        <f t="shared" si="225"/>
        <v>348.31315000000001</v>
      </c>
      <c r="S1467" s="21">
        <f t="shared" si="226"/>
        <v>519.47716200000002</v>
      </c>
      <c r="T1467" s="21">
        <f t="shared" si="227"/>
        <v>139.84880800000002</v>
      </c>
      <c r="U1467" s="22">
        <f t="shared" si="228"/>
        <v>1324.4033470000002</v>
      </c>
      <c r="V1467" s="39">
        <f t="shared" si="229"/>
        <v>0.86348921195398831</v>
      </c>
    </row>
    <row r="1468" spans="1:22">
      <c r="A1468">
        <v>1463</v>
      </c>
      <c r="B1468" s="155">
        <f t="shared" si="230"/>
        <v>41335</v>
      </c>
      <c r="C1468" s="148">
        <f t="shared" si="221"/>
        <v>2013</v>
      </c>
      <c r="D1468" s="148">
        <f t="shared" si="222"/>
        <v>3</v>
      </c>
      <c r="E1468" s="152">
        <v>23</v>
      </c>
      <c r="F1468" s="153">
        <v>229.29400000000001</v>
      </c>
      <c r="G1468" s="154">
        <v>398.48200000000003</v>
      </c>
      <c r="H1468" s="154">
        <v>739.53899999999999</v>
      </c>
      <c r="I1468" s="154">
        <v>134.19499999999999</v>
      </c>
      <c r="J1468" s="151">
        <v>0</v>
      </c>
      <c r="K1468" s="149">
        <f t="shared" si="223"/>
        <v>1501.51</v>
      </c>
      <c r="L1468" s="148">
        <v>114.358</v>
      </c>
      <c r="M1468" s="148">
        <v>109.54600000000001</v>
      </c>
      <c r="N1468" s="148">
        <v>248.24</v>
      </c>
      <c r="O1468" s="148">
        <v>36.506999999999998</v>
      </c>
      <c r="P1468" s="148">
        <v>0</v>
      </c>
      <c r="Q1468" s="21">
        <f t="shared" si="224"/>
        <v>320.54547400000001</v>
      </c>
      <c r="R1468" s="21">
        <f t="shared" si="225"/>
        <v>350.21856200000002</v>
      </c>
      <c r="S1468" s="21">
        <f t="shared" si="226"/>
        <v>484.31624000000005</v>
      </c>
      <c r="T1468" s="21">
        <f t="shared" si="227"/>
        <v>115.94623199999999</v>
      </c>
      <c r="U1468" s="22">
        <f t="shared" si="228"/>
        <v>1271.0265080000001</v>
      </c>
      <c r="V1468" s="39">
        <f t="shared" si="229"/>
        <v>0.84649886314443468</v>
      </c>
    </row>
    <row r="1469" spans="1:22">
      <c r="A1469">
        <v>1464</v>
      </c>
      <c r="B1469" s="155">
        <f t="shared" si="230"/>
        <v>41335</v>
      </c>
      <c r="C1469" s="148">
        <f t="shared" si="221"/>
        <v>2013</v>
      </c>
      <c r="D1469" s="148">
        <f t="shared" si="222"/>
        <v>3</v>
      </c>
      <c r="E1469" s="152">
        <v>24</v>
      </c>
      <c r="F1469" s="153">
        <v>230.642</v>
      </c>
      <c r="G1469" s="154">
        <v>395.08600000000001</v>
      </c>
      <c r="H1469" s="154">
        <v>652.62599999999998</v>
      </c>
      <c r="I1469" s="154">
        <v>107.43</v>
      </c>
      <c r="J1469" s="151">
        <v>0</v>
      </c>
      <c r="K1469" s="149">
        <f t="shared" si="223"/>
        <v>1385.7840000000001</v>
      </c>
      <c r="L1469" s="148">
        <v>115.05200000000001</v>
      </c>
      <c r="M1469" s="148">
        <v>108.697</v>
      </c>
      <c r="N1469" s="148">
        <v>225.86699999999999</v>
      </c>
      <c r="O1469" s="148">
        <v>28.4</v>
      </c>
      <c r="P1469" s="148">
        <v>0</v>
      </c>
      <c r="Q1469" s="21">
        <f t="shared" si="224"/>
        <v>322.49075600000003</v>
      </c>
      <c r="R1469" s="21">
        <f t="shared" si="225"/>
        <v>347.50430900000003</v>
      </c>
      <c r="S1469" s="21">
        <f t="shared" si="226"/>
        <v>440.666517</v>
      </c>
      <c r="T1469" s="21">
        <f t="shared" si="227"/>
        <v>90.198400000000007</v>
      </c>
      <c r="U1469" s="22">
        <f t="shared" si="228"/>
        <v>1200.8599820000002</v>
      </c>
      <c r="V1469" s="39">
        <f t="shared" si="229"/>
        <v>0.86655639118361882</v>
      </c>
    </row>
    <row r="1470" spans="1:22">
      <c r="A1470">
        <v>1465</v>
      </c>
      <c r="B1470" s="155">
        <f t="shared" si="230"/>
        <v>41336</v>
      </c>
      <c r="C1470" s="148">
        <f t="shared" si="221"/>
        <v>2013</v>
      </c>
      <c r="D1470" s="148">
        <f t="shared" si="222"/>
        <v>3</v>
      </c>
      <c r="E1470" s="152">
        <v>1</v>
      </c>
      <c r="F1470" s="153">
        <v>231.869</v>
      </c>
      <c r="G1470" s="154">
        <v>303.226</v>
      </c>
      <c r="H1470" s="154">
        <v>706.77700000000004</v>
      </c>
      <c r="I1470" s="154">
        <v>91.558999999999997</v>
      </c>
      <c r="J1470" s="151">
        <v>0</v>
      </c>
      <c r="K1470" s="149">
        <f t="shared" si="223"/>
        <v>1333.431</v>
      </c>
      <c r="L1470" s="148">
        <v>115.358</v>
      </c>
      <c r="M1470" s="148">
        <v>73.194999999999993</v>
      </c>
      <c r="N1470" s="148">
        <v>257.28699999999998</v>
      </c>
      <c r="O1470" s="148">
        <v>24.564</v>
      </c>
      <c r="P1470" s="148">
        <v>0</v>
      </c>
      <c r="Q1470" s="21">
        <f t="shared" si="224"/>
        <v>323.34847400000001</v>
      </c>
      <c r="R1470" s="21">
        <f t="shared" si="225"/>
        <v>234.00441499999999</v>
      </c>
      <c r="S1470" s="21">
        <f t="shared" si="226"/>
        <v>501.96693699999997</v>
      </c>
      <c r="T1470" s="21">
        <f t="shared" si="227"/>
        <v>78.015264000000002</v>
      </c>
      <c r="U1470" s="22">
        <f t="shared" si="228"/>
        <v>1137.33509</v>
      </c>
      <c r="V1470" s="39">
        <f t="shared" si="229"/>
        <v>0.85293883972998974</v>
      </c>
    </row>
    <row r="1471" spans="1:22">
      <c r="A1471">
        <v>1466</v>
      </c>
      <c r="B1471" s="155">
        <f t="shared" si="230"/>
        <v>41336</v>
      </c>
      <c r="C1471" s="148">
        <f t="shared" si="221"/>
        <v>2013</v>
      </c>
      <c r="D1471" s="148">
        <f t="shared" si="222"/>
        <v>3</v>
      </c>
      <c r="E1471" s="152">
        <v>2</v>
      </c>
      <c r="F1471" s="153">
        <v>227.291</v>
      </c>
      <c r="G1471" s="154">
        <v>217.88800000000001</v>
      </c>
      <c r="H1471" s="154">
        <v>722.024</v>
      </c>
      <c r="I1471" s="154">
        <v>78.084999999999994</v>
      </c>
      <c r="J1471" s="151">
        <v>0</v>
      </c>
      <c r="K1471" s="149">
        <f t="shared" si="223"/>
        <v>1245.288</v>
      </c>
      <c r="L1471" s="148">
        <v>113.021</v>
      </c>
      <c r="M1471" s="148">
        <v>59.514000000000003</v>
      </c>
      <c r="N1471" s="148">
        <v>276.42599999999999</v>
      </c>
      <c r="O1471" s="148">
        <v>20.567</v>
      </c>
      <c r="P1471" s="148">
        <v>0</v>
      </c>
      <c r="Q1471" s="21">
        <f t="shared" si="224"/>
        <v>316.79786300000001</v>
      </c>
      <c r="R1471" s="21">
        <f t="shared" si="225"/>
        <v>190.26625800000002</v>
      </c>
      <c r="S1471" s="21">
        <f t="shared" si="226"/>
        <v>539.30712600000004</v>
      </c>
      <c r="T1471" s="21">
        <f t="shared" si="227"/>
        <v>65.320791999999997</v>
      </c>
      <c r="U1471" s="22">
        <f t="shared" si="228"/>
        <v>1111.692039</v>
      </c>
      <c r="V1471" s="39">
        <f t="shared" si="229"/>
        <v>0.89271882407924918</v>
      </c>
    </row>
    <row r="1472" spans="1:22">
      <c r="A1472">
        <v>1467</v>
      </c>
      <c r="B1472" s="155">
        <f t="shared" si="230"/>
        <v>41336</v>
      </c>
      <c r="C1472" s="148">
        <f t="shared" si="221"/>
        <v>2013</v>
      </c>
      <c r="D1472" s="148">
        <f t="shared" si="222"/>
        <v>3</v>
      </c>
      <c r="E1472" s="152">
        <v>3</v>
      </c>
      <c r="F1472" s="153">
        <v>229.59800000000001</v>
      </c>
      <c r="G1472" s="154">
        <v>215.47300000000001</v>
      </c>
      <c r="H1472" s="154">
        <v>785.49099999999999</v>
      </c>
      <c r="I1472" s="154">
        <v>70.069999999999993</v>
      </c>
      <c r="J1472" s="151">
        <v>0</v>
      </c>
      <c r="K1472" s="149">
        <f t="shared" si="223"/>
        <v>1300.6319999999998</v>
      </c>
      <c r="L1472" s="148">
        <v>116.11</v>
      </c>
      <c r="M1472" s="148">
        <v>58.939</v>
      </c>
      <c r="N1472" s="148">
        <v>277.38400000000001</v>
      </c>
      <c r="O1472" s="148">
        <v>19.123000000000001</v>
      </c>
      <c r="P1472" s="148">
        <v>0</v>
      </c>
      <c r="Q1472" s="21">
        <f t="shared" si="224"/>
        <v>325.45632999999998</v>
      </c>
      <c r="R1472" s="21">
        <f t="shared" si="225"/>
        <v>188.42798300000001</v>
      </c>
      <c r="S1472" s="21">
        <f t="shared" si="226"/>
        <v>541.17618400000003</v>
      </c>
      <c r="T1472" s="21">
        <f t="shared" si="227"/>
        <v>60.734648000000007</v>
      </c>
      <c r="U1472" s="22">
        <f t="shared" si="228"/>
        <v>1115.795145</v>
      </c>
      <c r="V1472" s="39">
        <f t="shared" si="229"/>
        <v>0.85788689267986651</v>
      </c>
    </row>
    <row r="1473" spans="1:22">
      <c r="A1473">
        <v>1468</v>
      </c>
      <c r="B1473" s="155">
        <f t="shared" si="230"/>
        <v>41336</v>
      </c>
      <c r="C1473" s="148">
        <f t="shared" si="221"/>
        <v>2013</v>
      </c>
      <c r="D1473" s="148">
        <f t="shared" si="222"/>
        <v>3</v>
      </c>
      <c r="E1473" s="152">
        <v>4</v>
      </c>
      <c r="F1473" s="153">
        <v>226.72399999999999</v>
      </c>
      <c r="G1473" s="154">
        <v>214.68899999999999</v>
      </c>
      <c r="H1473" s="154">
        <v>789.51199999999994</v>
      </c>
      <c r="I1473" s="154">
        <v>65.537999999999997</v>
      </c>
      <c r="J1473" s="151">
        <v>0</v>
      </c>
      <c r="K1473" s="149">
        <f t="shared" si="223"/>
        <v>1296.463</v>
      </c>
      <c r="L1473" s="148">
        <v>112.976</v>
      </c>
      <c r="M1473" s="148">
        <v>58.829000000000001</v>
      </c>
      <c r="N1473" s="148">
        <v>278.41800000000001</v>
      </c>
      <c r="O1473" s="148">
        <v>17.623000000000001</v>
      </c>
      <c r="P1473" s="148">
        <v>0</v>
      </c>
      <c r="Q1473" s="21">
        <f t="shared" si="224"/>
        <v>316.67172799999997</v>
      </c>
      <c r="R1473" s="21">
        <f t="shared" si="225"/>
        <v>188.076313</v>
      </c>
      <c r="S1473" s="21">
        <f t="shared" si="226"/>
        <v>543.19351800000004</v>
      </c>
      <c r="T1473" s="21">
        <f t="shared" si="227"/>
        <v>55.970648000000004</v>
      </c>
      <c r="U1473" s="22">
        <f t="shared" si="228"/>
        <v>1103.9122069999999</v>
      </c>
      <c r="V1473" s="39">
        <f t="shared" si="229"/>
        <v>0.85147991651130794</v>
      </c>
    </row>
    <row r="1474" spans="1:22">
      <c r="A1474">
        <v>1469</v>
      </c>
      <c r="B1474" s="155">
        <f t="shared" si="230"/>
        <v>41336</v>
      </c>
      <c r="C1474" s="148">
        <f t="shared" si="221"/>
        <v>2013</v>
      </c>
      <c r="D1474" s="148">
        <f t="shared" si="222"/>
        <v>3</v>
      </c>
      <c r="E1474" s="152">
        <v>5</v>
      </c>
      <c r="F1474" s="153">
        <v>225.249</v>
      </c>
      <c r="G1474" s="154">
        <v>215.19499999999999</v>
      </c>
      <c r="H1474" s="154">
        <v>645.78</v>
      </c>
      <c r="I1474" s="154">
        <v>62.404000000000003</v>
      </c>
      <c r="J1474" s="151">
        <v>0</v>
      </c>
      <c r="K1474" s="149">
        <f t="shared" si="223"/>
        <v>1148.6279999999999</v>
      </c>
      <c r="L1474" s="148">
        <v>112.69</v>
      </c>
      <c r="M1474" s="148">
        <v>58.911000000000001</v>
      </c>
      <c r="N1474" s="148">
        <v>234.69900000000001</v>
      </c>
      <c r="O1474" s="148">
        <v>16.861000000000001</v>
      </c>
      <c r="P1474" s="148">
        <v>0</v>
      </c>
      <c r="Q1474" s="21">
        <f t="shared" si="224"/>
        <v>315.87007</v>
      </c>
      <c r="R1474" s="21">
        <f t="shared" si="225"/>
        <v>188.33846700000001</v>
      </c>
      <c r="S1474" s="21">
        <f t="shared" si="226"/>
        <v>457.89774900000003</v>
      </c>
      <c r="T1474" s="21">
        <f t="shared" si="227"/>
        <v>53.550536000000008</v>
      </c>
      <c r="U1474" s="22">
        <f t="shared" si="228"/>
        <v>1015.6568219999999</v>
      </c>
      <c r="V1474" s="39">
        <f t="shared" si="229"/>
        <v>0.8842347757498511</v>
      </c>
    </row>
    <row r="1475" spans="1:22">
      <c r="A1475">
        <v>1470</v>
      </c>
      <c r="B1475" s="155">
        <f t="shared" si="230"/>
        <v>41336</v>
      </c>
      <c r="C1475" s="148">
        <f t="shared" si="221"/>
        <v>2013</v>
      </c>
      <c r="D1475" s="148">
        <f t="shared" si="222"/>
        <v>3</v>
      </c>
      <c r="E1475" s="152">
        <v>6</v>
      </c>
      <c r="F1475" s="153">
        <v>222.61500000000001</v>
      </c>
      <c r="G1475" s="154">
        <v>215.071</v>
      </c>
      <c r="H1475" s="154">
        <v>744.69799999999998</v>
      </c>
      <c r="I1475" s="154">
        <v>61.475000000000001</v>
      </c>
      <c r="J1475" s="151">
        <v>0</v>
      </c>
      <c r="K1475" s="149">
        <f t="shared" si="223"/>
        <v>1243.8589999999999</v>
      </c>
      <c r="L1475" s="148">
        <v>111.919</v>
      </c>
      <c r="M1475" s="148">
        <v>58.896000000000001</v>
      </c>
      <c r="N1475" s="148">
        <v>265.91699999999997</v>
      </c>
      <c r="O1475" s="148">
        <v>16.274000000000001</v>
      </c>
      <c r="P1475" s="148">
        <v>0</v>
      </c>
      <c r="Q1475" s="21">
        <f t="shared" si="224"/>
        <v>313.708957</v>
      </c>
      <c r="R1475" s="21">
        <f t="shared" si="225"/>
        <v>188.29051200000001</v>
      </c>
      <c r="S1475" s="21">
        <f t="shared" si="226"/>
        <v>518.80406699999992</v>
      </c>
      <c r="T1475" s="21">
        <f t="shared" si="227"/>
        <v>51.686224000000003</v>
      </c>
      <c r="U1475" s="22">
        <f t="shared" si="228"/>
        <v>1072.4897599999999</v>
      </c>
      <c r="V1475" s="39">
        <f t="shared" si="229"/>
        <v>0.86222776054199068</v>
      </c>
    </row>
    <row r="1476" spans="1:22">
      <c r="A1476">
        <v>1471</v>
      </c>
      <c r="B1476" s="155">
        <f t="shared" si="230"/>
        <v>41336</v>
      </c>
      <c r="C1476" s="148">
        <f t="shared" si="221"/>
        <v>2013</v>
      </c>
      <c r="D1476" s="148">
        <f t="shared" si="222"/>
        <v>3</v>
      </c>
      <c r="E1476" s="152">
        <v>7</v>
      </c>
      <c r="F1476" s="153">
        <v>223.83600000000001</v>
      </c>
      <c r="G1476" s="154">
        <v>215.21700000000001</v>
      </c>
      <c r="H1476" s="154">
        <v>612.25199999999995</v>
      </c>
      <c r="I1476" s="154">
        <v>52.406999999999996</v>
      </c>
      <c r="J1476" s="151">
        <v>0</v>
      </c>
      <c r="K1476" s="149">
        <f t="shared" si="223"/>
        <v>1103.7119999999998</v>
      </c>
      <c r="L1476" s="148">
        <v>112.425</v>
      </c>
      <c r="M1476" s="148">
        <v>62.366</v>
      </c>
      <c r="N1476" s="148">
        <v>221.78299999999999</v>
      </c>
      <c r="O1476" s="148">
        <v>14.842000000000001</v>
      </c>
      <c r="P1476" s="148">
        <v>0</v>
      </c>
      <c r="Q1476" s="21">
        <f t="shared" si="224"/>
        <v>315.127275</v>
      </c>
      <c r="R1476" s="21">
        <f t="shared" si="225"/>
        <v>199.38410200000001</v>
      </c>
      <c r="S1476" s="21">
        <f t="shared" si="226"/>
        <v>432.69863299999997</v>
      </c>
      <c r="T1476" s="21">
        <f t="shared" si="227"/>
        <v>47.138192000000004</v>
      </c>
      <c r="U1476" s="22">
        <f t="shared" si="228"/>
        <v>994.34820200000001</v>
      </c>
      <c r="V1476" s="39">
        <f t="shared" si="229"/>
        <v>0.90091273991765985</v>
      </c>
    </row>
    <row r="1477" spans="1:22">
      <c r="A1477">
        <v>1472</v>
      </c>
      <c r="B1477" s="155">
        <f t="shared" si="230"/>
        <v>41336</v>
      </c>
      <c r="C1477" s="148">
        <f t="shared" si="221"/>
        <v>2013</v>
      </c>
      <c r="D1477" s="148">
        <f t="shared" si="222"/>
        <v>3</v>
      </c>
      <c r="E1477" s="152">
        <v>8</v>
      </c>
      <c r="F1477" s="153">
        <v>207.405</v>
      </c>
      <c r="G1477" s="154">
        <v>214.173</v>
      </c>
      <c r="H1477" s="154">
        <v>607.08799999999997</v>
      </c>
      <c r="I1477" s="154">
        <v>52.165999999999997</v>
      </c>
      <c r="J1477" s="151">
        <v>0</v>
      </c>
      <c r="K1477" s="149">
        <f t="shared" si="223"/>
        <v>1080.8319999999999</v>
      </c>
      <c r="L1477" s="148">
        <v>103.44499999999999</v>
      </c>
      <c r="M1477" s="148">
        <v>62.201999999999998</v>
      </c>
      <c r="N1477" s="148">
        <v>221.5</v>
      </c>
      <c r="O1477" s="148">
        <v>14.991</v>
      </c>
      <c r="P1477" s="148">
        <v>0</v>
      </c>
      <c r="Q1477" s="21">
        <f t="shared" si="224"/>
        <v>289.95633499999997</v>
      </c>
      <c r="R1477" s="21">
        <f t="shared" si="225"/>
        <v>198.85979399999999</v>
      </c>
      <c r="S1477" s="21">
        <f t="shared" si="226"/>
        <v>432.1465</v>
      </c>
      <c r="T1477" s="21">
        <f t="shared" si="227"/>
        <v>47.611415999999998</v>
      </c>
      <c r="U1477" s="22">
        <f t="shared" si="228"/>
        <v>968.57404499999984</v>
      </c>
      <c r="V1477" s="39">
        <f t="shared" si="229"/>
        <v>0.8961374616961747</v>
      </c>
    </row>
    <row r="1478" spans="1:22">
      <c r="A1478">
        <v>1473</v>
      </c>
      <c r="B1478" s="155">
        <f t="shared" si="230"/>
        <v>41336</v>
      </c>
      <c r="C1478" s="148">
        <f t="shared" si="221"/>
        <v>2013</v>
      </c>
      <c r="D1478" s="148">
        <f t="shared" si="222"/>
        <v>3</v>
      </c>
      <c r="E1478" s="152">
        <v>9</v>
      </c>
      <c r="F1478" s="153">
        <v>172.27</v>
      </c>
      <c r="G1478" s="154">
        <v>216.06</v>
      </c>
      <c r="H1478" s="154">
        <v>606.90599999999995</v>
      </c>
      <c r="I1478" s="154">
        <v>63.814999999999998</v>
      </c>
      <c r="J1478" s="151">
        <v>0</v>
      </c>
      <c r="K1478" s="149">
        <f t="shared" si="223"/>
        <v>1059.0509999999999</v>
      </c>
      <c r="L1478" s="148">
        <v>90.22</v>
      </c>
      <c r="M1478" s="148">
        <v>62.582000000000001</v>
      </c>
      <c r="N1478" s="148">
        <v>220.476</v>
      </c>
      <c r="O1478" s="148">
        <v>18.056999999999999</v>
      </c>
      <c r="P1478" s="148">
        <v>0</v>
      </c>
      <c r="Q1478" s="21">
        <f t="shared" si="224"/>
        <v>252.88665999999998</v>
      </c>
      <c r="R1478" s="21">
        <f t="shared" si="225"/>
        <v>200.07465400000001</v>
      </c>
      <c r="S1478" s="21">
        <f t="shared" si="226"/>
        <v>430.14867600000002</v>
      </c>
      <c r="T1478" s="21">
        <f t="shared" si="227"/>
        <v>57.349032000000001</v>
      </c>
      <c r="U1478" s="22">
        <f t="shared" si="228"/>
        <v>940.459022</v>
      </c>
      <c r="V1478" s="39">
        <f t="shared" si="229"/>
        <v>0.88802052214671445</v>
      </c>
    </row>
    <row r="1479" spans="1:22">
      <c r="A1479">
        <v>1474</v>
      </c>
      <c r="B1479" s="155">
        <f t="shared" si="230"/>
        <v>41336</v>
      </c>
      <c r="C1479" s="148">
        <f t="shared" ref="C1479:C1542" si="231">YEAR(B1479)</f>
        <v>2013</v>
      </c>
      <c r="D1479" s="148">
        <f t="shared" ref="D1479:D1542" si="232">MONTH(B1479)</f>
        <v>3</v>
      </c>
      <c r="E1479" s="152">
        <v>10</v>
      </c>
      <c r="F1479" s="153">
        <v>176.13399999999999</v>
      </c>
      <c r="G1479" s="154">
        <v>216.696</v>
      </c>
      <c r="H1479" s="154">
        <v>631.93399999999997</v>
      </c>
      <c r="I1479" s="154">
        <v>67.033000000000001</v>
      </c>
      <c r="J1479" s="151">
        <v>0</v>
      </c>
      <c r="K1479" s="149">
        <f t="shared" ref="K1479:K1542" si="233">SUM(F1479:J1479)</f>
        <v>1091.7969999999998</v>
      </c>
      <c r="L1479" s="148">
        <v>91.870999999999995</v>
      </c>
      <c r="M1479" s="148">
        <v>62.713000000000001</v>
      </c>
      <c r="N1479" s="148">
        <v>226.398</v>
      </c>
      <c r="O1479" s="148">
        <v>19.056999999999999</v>
      </c>
      <c r="P1479" s="148">
        <v>0</v>
      </c>
      <c r="Q1479" s="21">
        <f t="shared" ref="Q1479:Q1542" si="234">+$Q$2*L1479</f>
        <v>257.51441299999999</v>
      </c>
      <c r="R1479" s="21">
        <f t="shared" ref="R1479:R1542" si="235">+$R$2*M1479</f>
        <v>200.493461</v>
      </c>
      <c r="S1479" s="21">
        <f t="shared" ref="S1479:S1542" si="236">+$S$2*N1479</f>
        <v>441.70249799999999</v>
      </c>
      <c r="T1479" s="21">
        <f t="shared" ref="T1479:T1542" si="237">+$T$2*O1479</f>
        <v>60.525031999999996</v>
      </c>
      <c r="U1479" s="22">
        <f t="shared" ref="U1479:U1542" si="238">SUM(Q1479:T1479)</f>
        <v>960.23540400000002</v>
      </c>
      <c r="V1479" s="39">
        <f t="shared" ref="V1479:V1542" si="239">+U1479/K1479</f>
        <v>0.87949994733453218</v>
      </c>
    </row>
    <row r="1480" spans="1:22">
      <c r="A1480">
        <v>1475</v>
      </c>
      <c r="B1480" s="155">
        <f t="shared" si="230"/>
        <v>41336</v>
      </c>
      <c r="C1480" s="148">
        <f t="shared" si="231"/>
        <v>2013</v>
      </c>
      <c r="D1480" s="148">
        <f t="shared" si="232"/>
        <v>3</v>
      </c>
      <c r="E1480" s="152">
        <v>11</v>
      </c>
      <c r="F1480" s="153">
        <v>209.55</v>
      </c>
      <c r="G1480" s="154">
        <v>216.72300000000001</v>
      </c>
      <c r="H1480" s="154">
        <v>639.226</v>
      </c>
      <c r="I1480" s="154">
        <v>70.242999999999995</v>
      </c>
      <c r="J1480" s="151">
        <v>0</v>
      </c>
      <c r="K1480" s="149">
        <f t="shared" si="233"/>
        <v>1135.742</v>
      </c>
      <c r="L1480" s="148">
        <v>109.43300000000001</v>
      </c>
      <c r="M1480" s="148">
        <v>62.686999999999998</v>
      </c>
      <c r="N1480" s="148">
        <v>231.089</v>
      </c>
      <c r="O1480" s="148">
        <v>19.728000000000002</v>
      </c>
      <c r="P1480" s="148">
        <v>0</v>
      </c>
      <c r="Q1480" s="21">
        <f t="shared" si="234"/>
        <v>306.74069900000001</v>
      </c>
      <c r="R1480" s="21">
        <f t="shared" si="235"/>
        <v>200.41033899999999</v>
      </c>
      <c r="S1480" s="21">
        <f t="shared" si="236"/>
        <v>450.85463900000002</v>
      </c>
      <c r="T1480" s="21">
        <f t="shared" si="237"/>
        <v>62.65612800000001</v>
      </c>
      <c r="U1480" s="22">
        <f t="shared" si="238"/>
        <v>1020.661805</v>
      </c>
      <c r="V1480" s="39">
        <f t="shared" si="239"/>
        <v>0.89867399902442635</v>
      </c>
    </row>
    <row r="1481" spans="1:22">
      <c r="A1481">
        <v>1476</v>
      </c>
      <c r="B1481" s="155">
        <f t="shared" si="230"/>
        <v>41336</v>
      </c>
      <c r="C1481" s="148">
        <f t="shared" si="231"/>
        <v>2013</v>
      </c>
      <c r="D1481" s="148">
        <f t="shared" si="232"/>
        <v>3</v>
      </c>
      <c r="E1481" s="152">
        <v>12</v>
      </c>
      <c r="F1481" s="153">
        <v>233.63499999999999</v>
      </c>
      <c r="G1481" s="154">
        <v>150.81800000000001</v>
      </c>
      <c r="H1481" s="154">
        <v>661.34</v>
      </c>
      <c r="I1481" s="154">
        <v>90.006</v>
      </c>
      <c r="J1481" s="151">
        <v>0</v>
      </c>
      <c r="K1481" s="149">
        <f t="shared" si="233"/>
        <v>1135.7990000000002</v>
      </c>
      <c r="L1481" s="148">
        <v>116.04600000000001</v>
      </c>
      <c r="M1481" s="148">
        <v>40.363</v>
      </c>
      <c r="N1481" s="148">
        <v>239.55199999999999</v>
      </c>
      <c r="O1481" s="148">
        <v>24.802</v>
      </c>
      <c r="P1481" s="148">
        <v>0</v>
      </c>
      <c r="Q1481" s="21">
        <f t="shared" si="234"/>
        <v>325.27693800000003</v>
      </c>
      <c r="R1481" s="21">
        <f t="shared" si="235"/>
        <v>129.04051100000001</v>
      </c>
      <c r="S1481" s="21">
        <f t="shared" si="236"/>
        <v>467.36595199999999</v>
      </c>
      <c r="T1481" s="21">
        <f t="shared" si="237"/>
        <v>78.771152000000001</v>
      </c>
      <c r="U1481" s="22">
        <f t="shared" si="238"/>
        <v>1000.454553</v>
      </c>
      <c r="V1481" s="39">
        <f t="shared" si="239"/>
        <v>0.88083767726507933</v>
      </c>
    </row>
    <row r="1482" spans="1:22">
      <c r="A1482">
        <v>1477</v>
      </c>
      <c r="B1482" s="155">
        <f t="shared" si="230"/>
        <v>41336</v>
      </c>
      <c r="C1482" s="148">
        <f t="shared" si="231"/>
        <v>2013</v>
      </c>
      <c r="D1482" s="148">
        <f t="shared" si="232"/>
        <v>3</v>
      </c>
      <c r="E1482" s="152">
        <v>13</v>
      </c>
      <c r="F1482" s="153">
        <v>229.196</v>
      </c>
      <c r="G1482" s="154">
        <v>150.58199999999999</v>
      </c>
      <c r="H1482" s="154">
        <v>663.97500000000002</v>
      </c>
      <c r="I1482" s="154">
        <v>93.272000000000006</v>
      </c>
      <c r="J1482" s="151">
        <v>0</v>
      </c>
      <c r="K1482" s="149">
        <f t="shared" si="233"/>
        <v>1137.0250000000001</v>
      </c>
      <c r="L1482" s="148">
        <v>112.91500000000001</v>
      </c>
      <c r="M1482" s="148">
        <v>40.42</v>
      </c>
      <c r="N1482" s="148">
        <v>239.501</v>
      </c>
      <c r="O1482" s="148">
        <v>25.411999999999999</v>
      </c>
      <c r="P1482" s="148">
        <v>0</v>
      </c>
      <c r="Q1482" s="21">
        <f t="shared" si="234"/>
        <v>316.50074499999999</v>
      </c>
      <c r="R1482" s="21">
        <f t="shared" si="235"/>
        <v>129.22274000000002</v>
      </c>
      <c r="S1482" s="21">
        <f t="shared" si="236"/>
        <v>467.26645100000002</v>
      </c>
      <c r="T1482" s="21">
        <f t="shared" si="237"/>
        <v>80.708511999999999</v>
      </c>
      <c r="U1482" s="22">
        <f t="shared" si="238"/>
        <v>993.69844799999998</v>
      </c>
      <c r="V1482" s="39">
        <f t="shared" si="239"/>
        <v>0.87394599766935632</v>
      </c>
    </row>
    <row r="1483" spans="1:22">
      <c r="A1483">
        <v>1478</v>
      </c>
      <c r="B1483" s="155">
        <f t="shared" si="230"/>
        <v>41336</v>
      </c>
      <c r="C1483" s="148">
        <f t="shared" si="231"/>
        <v>2013</v>
      </c>
      <c r="D1483" s="148">
        <f t="shared" si="232"/>
        <v>3</v>
      </c>
      <c r="E1483" s="152">
        <v>14</v>
      </c>
      <c r="F1483" s="153">
        <v>222.97900000000001</v>
      </c>
      <c r="G1483" s="154">
        <v>155.72200000000001</v>
      </c>
      <c r="H1483" s="154">
        <v>694.63199999999995</v>
      </c>
      <c r="I1483" s="154">
        <v>93.677999999999997</v>
      </c>
      <c r="J1483" s="151">
        <v>0</v>
      </c>
      <c r="K1483" s="149">
        <f t="shared" si="233"/>
        <v>1167.011</v>
      </c>
      <c r="L1483" s="148">
        <v>112.31699999999999</v>
      </c>
      <c r="M1483" s="148">
        <v>41.381</v>
      </c>
      <c r="N1483" s="148">
        <v>248.429</v>
      </c>
      <c r="O1483" s="148">
        <v>25.683</v>
      </c>
      <c r="P1483" s="148">
        <v>0</v>
      </c>
      <c r="Q1483" s="21">
        <f t="shared" si="234"/>
        <v>314.82455099999999</v>
      </c>
      <c r="R1483" s="21">
        <f t="shared" si="235"/>
        <v>132.29505700000001</v>
      </c>
      <c r="S1483" s="21">
        <f t="shared" si="236"/>
        <v>484.684979</v>
      </c>
      <c r="T1483" s="21">
        <f t="shared" si="237"/>
        <v>81.569208000000003</v>
      </c>
      <c r="U1483" s="22">
        <f t="shared" si="238"/>
        <v>1013.373795</v>
      </c>
      <c r="V1483" s="39">
        <f t="shared" si="239"/>
        <v>0.86834982275231343</v>
      </c>
    </row>
    <row r="1484" spans="1:22">
      <c r="A1484">
        <v>1479</v>
      </c>
      <c r="B1484" s="155">
        <f t="shared" si="230"/>
        <v>41336</v>
      </c>
      <c r="C1484" s="148">
        <f t="shared" si="231"/>
        <v>2013</v>
      </c>
      <c r="D1484" s="148">
        <f t="shared" si="232"/>
        <v>3</v>
      </c>
      <c r="E1484" s="152">
        <v>15</v>
      </c>
      <c r="F1484" s="153">
        <v>222.36799999999999</v>
      </c>
      <c r="G1484" s="154">
        <v>156.86500000000001</v>
      </c>
      <c r="H1484" s="154">
        <v>748.17</v>
      </c>
      <c r="I1484" s="154">
        <v>89.055000000000007</v>
      </c>
      <c r="J1484" s="151">
        <v>0</v>
      </c>
      <c r="K1484" s="149">
        <f t="shared" si="233"/>
        <v>1216.4580000000001</v>
      </c>
      <c r="L1484" s="148">
        <v>111.99</v>
      </c>
      <c r="M1484" s="148">
        <v>41.707000000000001</v>
      </c>
      <c r="N1484" s="148">
        <v>264.15899999999999</v>
      </c>
      <c r="O1484" s="148">
        <v>24.443000000000001</v>
      </c>
      <c r="P1484" s="148">
        <v>0</v>
      </c>
      <c r="Q1484" s="21">
        <f t="shared" si="234"/>
        <v>313.90796999999998</v>
      </c>
      <c r="R1484" s="21">
        <f t="shared" si="235"/>
        <v>133.337279</v>
      </c>
      <c r="S1484" s="21">
        <f t="shared" si="236"/>
        <v>515.37420899999995</v>
      </c>
      <c r="T1484" s="21">
        <f t="shared" si="237"/>
        <v>77.63096800000001</v>
      </c>
      <c r="U1484" s="22">
        <f t="shared" si="238"/>
        <v>1040.2504259999998</v>
      </c>
      <c r="V1484" s="39">
        <f t="shared" si="239"/>
        <v>0.85514701370700819</v>
      </c>
    </row>
    <row r="1485" spans="1:22">
      <c r="A1485">
        <v>1480</v>
      </c>
      <c r="B1485" s="155">
        <f t="shared" si="230"/>
        <v>41336</v>
      </c>
      <c r="C1485" s="148">
        <f t="shared" si="231"/>
        <v>2013</v>
      </c>
      <c r="D1485" s="148">
        <f t="shared" si="232"/>
        <v>3</v>
      </c>
      <c r="E1485" s="152">
        <v>16</v>
      </c>
      <c r="F1485" s="153">
        <v>225.24100000000001</v>
      </c>
      <c r="G1485" s="154">
        <v>157.309</v>
      </c>
      <c r="H1485" s="154">
        <v>674.82299999999998</v>
      </c>
      <c r="I1485" s="154">
        <v>83.028000000000006</v>
      </c>
      <c r="J1485" s="151">
        <v>0</v>
      </c>
      <c r="K1485" s="149">
        <f t="shared" si="233"/>
        <v>1140.4010000000001</v>
      </c>
      <c r="L1485" s="148">
        <v>113.471</v>
      </c>
      <c r="M1485" s="148">
        <v>41.725999999999999</v>
      </c>
      <c r="N1485" s="148">
        <v>242.70500000000001</v>
      </c>
      <c r="O1485" s="148">
        <v>22.312000000000001</v>
      </c>
      <c r="P1485" s="148">
        <v>0</v>
      </c>
      <c r="Q1485" s="21">
        <f t="shared" si="234"/>
        <v>318.059213</v>
      </c>
      <c r="R1485" s="21">
        <f t="shared" si="235"/>
        <v>133.398022</v>
      </c>
      <c r="S1485" s="21">
        <f t="shared" si="236"/>
        <v>473.51745500000004</v>
      </c>
      <c r="T1485" s="21">
        <f t="shared" si="237"/>
        <v>70.862912000000009</v>
      </c>
      <c r="U1485" s="22">
        <f t="shared" si="238"/>
        <v>995.83760200000006</v>
      </c>
      <c r="V1485" s="39">
        <f t="shared" si="239"/>
        <v>0.87323459204262366</v>
      </c>
    </row>
    <row r="1486" spans="1:22">
      <c r="A1486">
        <v>1481</v>
      </c>
      <c r="B1486" s="155">
        <f t="shared" si="230"/>
        <v>41336</v>
      </c>
      <c r="C1486" s="148">
        <f t="shared" si="231"/>
        <v>2013</v>
      </c>
      <c r="D1486" s="148">
        <f t="shared" si="232"/>
        <v>3</v>
      </c>
      <c r="E1486" s="152">
        <v>17</v>
      </c>
      <c r="F1486" s="153">
        <v>226.637</v>
      </c>
      <c r="G1486" s="154">
        <v>156.595</v>
      </c>
      <c r="H1486" s="154">
        <v>695.68</v>
      </c>
      <c r="I1486" s="154">
        <v>74.39</v>
      </c>
      <c r="J1486" s="151">
        <v>0</v>
      </c>
      <c r="K1486" s="149">
        <f t="shared" si="233"/>
        <v>1153.3019999999999</v>
      </c>
      <c r="L1486" s="148">
        <v>112.89400000000001</v>
      </c>
      <c r="M1486" s="148">
        <v>41.610999999999997</v>
      </c>
      <c r="N1486" s="148">
        <v>250.47300000000001</v>
      </c>
      <c r="O1486" s="148">
        <v>20.288</v>
      </c>
      <c r="P1486" s="148">
        <v>0</v>
      </c>
      <c r="Q1486" s="21">
        <f t="shared" si="234"/>
        <v>316.44188200000002</v>
      </c>
      <c r="R1486" s="21">
        <f t="shared" si="235"/>
        <v>133.03036699999998</v>
      </c>
      <c r="S1486" s="21">
        <f t="shared" si="236"/>
        <v>488.67282300000005</v>
      </c>
      <c r="T1486" s="21">
        <f t="shared" si="237"/>
        <v>64.434688000000008</v>
      </c>
      <c r="U1486" s="22">
        <f t="shared" si="238"/>
        <v>1002.5797600000001</v>
      </c>
      <c r="V1486" s="39">
        <f t="shared" si="239"/>
        <v>0.86931242640696038</v>
      </c>
    </row>
    <row r="1487" spans="1:22">
      <c r="A1487">
        <v>1482</v>
      </c>
      <c r="B1487" s="155">
        <f t="shared" si="230"/>
        <v>41336</v>
      </c>
      <c r="C1487" s="148">
        <f t="shared" si="231"/>
        <v>2013</v>
      </c>
      <c r="D1487" s="148">
        <f t="shared" si="232"/>
        <v>3</v>
      </c>
      <c r="E1487" s="152">
        <v>18</v>
      </c>
      <c r="F1487" s="153">
        <v>226.56200000000001</v>
      </c>
      <c r="G1487" s="154">
        <v>157.25700000000001</v>
      </c>
      <c r="H1487" s="154">
        <v>662.12800000000004</v>
      </c>
      <c r="I1487" s="154">
        <v>71.853999999999999</v>
      </c>
      <c r="J1487" s="151">
        <v>0</v>
      </c>
      <c r="K1487" s="149">
        <f t="shared" si="233"/>
        <v>1117.8010000000002</v>
      </c>
      <c r="L1487" s="148">
        <v>112.584</v>
      </c>
      <c r="M1487" s="148">
        <v>41.798000000000002</v>
      </c>
      <c r="N1487" s="148">
        <v>240.70599999999999</v>
      </c>
      <c r="O1487" s="148">
        <v>19.015999999999998</v>
      </c>
      <c r="P1487" s="148">
        <v>0</v>
      </c>
      <c r="Q1487" s="21">
        <f t="shared" si="234"/>
        <v>315.57295199999999</v>
      </c>
      <c r="R1487" s="21">
        <f t="shared" si="235"/>
        <v>133.62820600000001</v>
      </c>
      <c r="S1487" s="21">
        <f t="shared" si="236"/>
        <v>469.61740600000002</v>
      </c>
      <c r="T1487" s="21">
        <f t="shared" si="237"/>
        <v>60.394815999999999</v>
      </c>
      <c r="U1487" s="22">
        <f t="shared" si="238"/>
        <v>979.21337999999992</v>
      </c>
      <c r="V1487" s="39">
        <f t="shared" si="239"/>
        <v>0.87601762746678502</v>
      </c>
    </row>
    <row r="1488" spans="1:22">
      <c r="A1488">
        <v>1483</v>
      </c>
      <c r="B1488" s="155">
        <f t="shared" si="230"/>
        <v>41336</v>
      </c>
      <c r="C1488" s="148">
        <f t="shared" si="231"/>
        <v>2013</v>
      </c>
      <c r="D1488" s="148">
        <f t="shared" si="232"/>
        <v>3</v>
      </c>
      <c r="E1488" s="152">
        <v>19</v>
      </c>
      <c r="F1488" s="153">
        <v>226.82</v>
      </c>
      <c r="G1488" s="154">
        <v>157.20099999999999</v>
      </c>
      <c r="H1488" s="154">
        <v>803.49199999999996</v>
      </c>
      <c r="I1488" s="154">
        <v>63.552999999999997</v>
      </c>
      <c r="J1488" s="151">
        <v>0</v>
      </c>
      <c r="K1488" s="149">
        <f t="shared" si="233"/>
        <v>1251.0659999999998</v>
      </c>
      <c r="L1488" s="148">
        <v>113.746</v>
      </c>
      <c r="M1488" s="148">
        <v>41.728999999999999</v>
      </c>
      <c r="N1488" s="148">
        <v>287.291</v>
      </c>
      <c r="O1488" s="148">
        <v>17.184000000000001</v>
      </c>
      <c r="P1488" s="148">
        <v>0</v>
      </c>
      <c r="Q1488" s="21">
        <f t="shared" si="234"/>
        <v>318.830038</v>
      </c>
      <c r="R1488" s="21">
        <f t="shared" si="235"/>
        <v>133.407613</v>
      </c>
      <c r="S1488" s="21">
        <f t="shared" si="236"/>
        <v>560.50474099999997</v>
      </c>
      <c r="T1488" s="21">
        <f t="shared" si="237"/>
        <v>54.576384000000004</v>
      </c>
      <c r="U1488" s="22">
        <f t="shared" si="238"/>
        <v>1067.3187760000001</v>
      </c>
      <c r="V1488" s="39">
        <f t="shared" si="239"/>
        <v>0.85312747369043695</v>
      </c>
    </row>
    <row r="1489" spans="1:22">
      <c r="A1489">
        <v>1484</v>
      </c>
      <c r="B1489" s="155">
        <f t="shared" si="230"/>
        <v>41336</v>
      </c>
      <c r="C1489" s="148">
        <f t="shared" si="231"/>
        <v>2013</v>
      </c>
      <c r="D1489" s="148">
        <f t="shared" si="232"/>
        <v>3</v>
      </c>
      <c r="E1489" s="152">
        <v>20</v>
      </c>
      <c r="F1489" s="153">
        <v>227.23</v>
      </c>
      <c r="G1489" s="154">
        <v>157.346</v>
      </c>
      <c r="H1489" s="154">
        <v>844.03300000000002</v>
      </c>
      <c r="I1489" s="154">
        <v>79.236999999999995</v>
      </c>
      <c r="J1489" s="151">
        <v>0</v>
      </c>
      <c r="K1489" s="149">
        <f t="shared" si="233"/>
        <v>1307.846</v>
      </c>
      <c r="L1489" s="148">
        <v>114.176</v>
      </c>
      <c r="M1489" s="148">
        <v>41.759</v>
      </c>
      <c r="N1489" s="148">
        <v>308.07299999999998</v>
      </c>
      <c r="O1489" s="148">
        <v>20.945</v>
      </c>
      <c r="P1489" s="148">
        <v>0</v>
      </c>
      <c r="Q1489" s="21">
        <f t="shared" si="234"/>
        <v>320.03532799999999</v>
      </c>
      <c r="R1489" s="21">
        <f t="shared" si="235"/>
        <v>133.503523</v>
      </c>
      <c r="S1489" s="21">
        <f t="shared" si="236"/>
        <v>601.05042300000002</v>
      </c>
      <c r="T1489" s="21">
        <f t="shared" si="237"/>
        <v>66.521320000000003</v>
      </c>
      <c r="U1489" s="22">
        <f t="shared" si="238"/>
        <v>1121.110594</v>
      </c>
      <c r="V1489" s="39">
        <f t="shared" si="239"/>
        <v>0.85721911754136193</v>
      </c>
    </row>
    <row r="1490" spans="1:22">
      <c r="A1490">
        <v>1485</v>
      </c>
      <c r="B1490" s="155">
        <f t="shared" si="230"/>
        <v>41336</v>
      </c>
      <c r="C1490" s="148">
        <f t="shared" si="231"/>
        <v>2013</v>
      </c>
      <c r="D1490" s="148">
        <f t="shared" si="232"/>
        <v>3</v>
      </c>
      <c r="E1490" s="152">
        <v>21</v>
      </c>
      <c r="F1490" s="153">
        <v>225.726</v>
      </c>
      <c r="G1490" s="154">
        <v>156.684</v>
      </c>
      <c r="H1490" s="154">
        <v>1113.8399999999999</v>
      </c>
      <c r="I1490" s="154">
        <v>93.936000000000007</v>
      </c>
      <c r="J1490" s="151">
        <v>0</v>
      </c>
      <c r="K1490" s="149">
        <f t="shared" si="233"/>
        <v>1590.1859999999999</v>
      </c>
      <c r="L1490" s="148">
        <v>112.39100000000001</v>
      </c>
      <c r="M1490" s="148">
        <v>41.567999999999998</v>
      </c>
      <c r="N1490" s="148">
        <v>382.40800000000002</v>
      </c>
      <c r="O1490" s="148">
        <v>25.690999999999999</v>
      </c>
      <c r="P1490" s="148">
        <v>0</v>
      </c>
      <c r="Q1490" s="21">
        <f t="shared" si="234"/>
        <v>315.03197299999999</v>
      </c>
      <c r="R1490" s="21">
        <f t="shared" si="235"/>
        <v>132.89289600000001</v>
      </c>
      <c r="S1490" s="21">
        <f t="shared" si="236"/>
        <v>746.07800800000007</v>
      </c>
      <c r="T1490" s="21">
        <f t="shared" si="237"/>
        <v>81.594616000000002</v>
      </c>
      <c r="U1490" s="22">
        <f t="shared" si="238"/>
        <v>1275.5974930000002</v>
      </c>
      <c r="V1490" s="39">
        <f t="shared" si="239"/>
        <v>0.80216873560702984</v>
      </c>
    </row>
    <row r="1491" spans="1:22">
      <c r="A1491">
        <v>1486</v>
      </c>
      <c r="B1491" s="155">
        <f t="shared" si="230"/>
        <v>41336</v>
      </c>
      <c r="C1491" s="148">
        <f t="shared" si="231"/>
        <v>2013</v>
      </c>
      <c r="D1491" s="148">
        <f t="shared" si="232"/>
        <v>3</v>
      </c>
      <c r="E1491" s="152">
        <v>22</v>
      </c>
      <c r="F1491" s="153">
        <v>228.45699999999999</v>
      </c>
      <c r="G1491" s="154">
        <v>156.136</v>
      </c>
      <c r="H1491" s="154">
        <v>962.46100000000001</v>
      </c>
      <c r="I1491" s="154">
        <v>101.062</v>
      </c>
      <c r="J1491" s="151">
        <v>0</v>
      </c>
      <c r="K1491" s="149">
        <f t="shared" si="233"/>
        <v>1448.116</v>
      </c>
      <c r="L1491" s="148">
        <v>114.611</v>
      </c>
      <c r="M1491" s="148">
        <v>41.567999999999998</v>
      </c>
      <c r="N1491" s="148">
        <v>316.44799999999998</v>
      </c>
      <c r="O1491" s="148">
        <v>27.638000000000002</v>
      </c>
      <c r="P1491" s="148">
        <v>0</v>
      </c>
      <c r="Q1491" s="21">
        <f t="shared" si="234"/>
        <v>321.25463300000001</v>
      </c>
      <c r="R1491" s="21">
        <f t="shared" si="235"/>
        <v>132.89289600000001</v>
      </c>
      <c r="S1491" s="21">
        <f t="shared" si="236"/>
        <v>617.39004799999998</v>
      </c>
      <c r="T1491" s="21">
        <f t="shared" si="237"/>
        <v>87.778288000000003</v>
      </c>
      <c r="U1491" s="22">
        <f t="shared" si="238"/>
        <v>1159.315865</v>
      </c>
      <c r="V1491" s="39">
        <f t="shared" si="239"/>
        <v>0.80056836952288357</v>
      </c>
    </row>
    <row r="1492" spans="1:22">
      <c r="A1492">
        <v>1487</v>
      </c>
      <c r="B1492" s="155">
        <f t="shared" si="230"/>
        <v>41336</v>
      </c>
      <c r="C1492" s="148">
        <f t="shared" si="231"/>
        <v>2013</v>
      </c>
      <c r="D1492" s="148">
        <f t="shared" si="232"/>
        <v>3</v>
      </c>
      <c r="E1492" s="152">
        <v>23</v>
      </c>
      <c r="F1492" s="153">
        <v>228.309</v>
      </c>
      <c r="G1492" s="154">
        <v>155.459</v>
      </c>
      <c r="H1492" s="154">
        <v>961.827</v>
      </c>
      <c r="I1492" s="154">
        <v>101.48699999999999</v>
      </c>
      <c r="J1492" s="151">
        <v>0</v>
      </c>
      <c r="K1492" s="149">
        <f t="shared" si="233"/>
        <v>1447.0820000000001</v>
      </c>
      <c r="L1492" s="148">
        <v>113.53</v>
      </c>
      <c r="M1492" s="148">
        <v>41.323</v>
      </c>
      <c r="N1492" s="148">
        <v>315.755</v>
      </c>
      <c r="O1492" s="148">
        <v>27.361000000000001</v>
      </c>
      <c r="P1492" s="148">
        <v>0</v>
      </c>
      <c r="Q1492" s="21">
        <f t="shared" si="234"/>
        <v>318.22458999999998</v>
      </c>
      <c r="R1492" s="21">
        <f t="shared" si="235"/>
        <v>132.10963100000001</v>
      </c>
      <c r="S1492" s="21">
        <f t="shared" si="236"/>
        <v>616.038005</v>
      </c>
      <c r="T1492" s="21">
        <f t="shared" si="237"/>
        <v>86.898536000000007</v>
      </c>
      <c r="U1492" s="22">
        <f t="shared" si="238"/>
        <v>1153.2707619999999</v>
      </c>
      <c r="V1492" s="39">
        <f t="shared" si="239"/>
        <v>0.79696296547120327</v>
      </c>
    </row>
    <row r="1493" spans="1:22">
      <c r="A1493">
        <v>1488</v>
      </c>
      <c r="B1493" s="155">
        <f t="shared" si="230"/>
        <v>41336</v>
      </c>
      <c r="C1493" s="148">
        <f t="shared" si="231"/>
        <v>2013</v>
      </c>
      <c r="D1493" s="148">
        <f t="shared" si="232"/>
        <v>3</v>
      </c>
      <c r="E1493" s="152">
        <v>24</v>
      </c>
      <c r="F1493" s="153">
        <v>231.06100000000001</v>
      </c>
      <c r="G1493" s="154">
        <v>155.00399999999999</v>
      </c>
      <c r="H1493" s="154">
        <v>927.55799999999999</v>
      </c>
      <c r="I1493" s="154">
        <v>94.668999999999997</v>
      </c>
      <c r="J1493" s="151">
        <v>0</v>
      </c>
      <c r="K1493" s="149">
        <f t="shared" si="233"/>
        <v>1408.2920000000001</v>
      </c>
      <c r="L1493" s="148">
        <v>114.76300000000001</v>
      </c>
      <c r="M1493" s="148">
        <v>41.264000000000003</v>
      </c>
      <c r="N1493" s="148">
        <v>329.447</v>
      </c>
      <c r="O1493" s="148">
        <v>25.725000000000001</v>
      </c>
      <c r="P1493" s="148">
        <v>0</v>
      </c>
      <c r="Q1493" s="21">
        <f t="shared" si="234"/>
        <v>321.68068900000003</v>
      </c>
      <c r="R1493" s="21">
        <f t="shared" si="235"/>
        <v>131.921008</v>
      </c>
      <c r="S1493" s="21">
        <f t="shared" si="236"/>
        <v>642.75109700000007</v>
      </c>
      <c r="T1493" s="21">
        <f t="shared" si="237"/>
        <v>81.702600000000004</v>
      </c>
      <c r="U1493" s="22">
        <f t="shared" si="238"/>
        <v>1178.0553940000002</v>
      </c>
      <c r="V1493" s="39">
        <f t="shared" si="239"/>
        <v>0.83651358809110621</v>
      </c>
    </row>
    <row r="1494" spans="1:22">
      <c r="A1494">
        <v>1489</v>
      </c>
      <c r="B1494" s="155">
        <f t="shared" si="230"/>
        <v>41337</v>
      </c>
      <c r="C1494" s="148">
        <f t="shared" si="231"/>
        <v>2013</v>
      </c>
      <c r="D1494" s="148">
        <f t="shared" si="232"/>
        <v>3</v>
      </c>
      <c r="E1494" s="152">
        <v>1</v>
      </c>
      <c r="F1494" s="153">
        <v>228.035</v>
      </c>
      <c r="G1494" s="154">
        <v>153.298</v>
      </c>
      <c r="H1494" s="154">
        <v>767.10299999999995</v>
      </c>
      <c r="I1494" s="154">
        <v>67.111000000000004</v>
      </c>
      <c r="J1494" s="151">
        <v>0</v>
      </c>
      <c r="K1494" s="149">
        <f t="shared" si="233"/>
        <v>1215.547</v>
      </c>
      <c r="L1494" s="148">
        <v>115.548</v>
      </c>
      <c r="M1494" s="148">
        <v>40.555</v>
      </c>
      <c r="N1494" s="148">
        <v>272.56099999999998</v>
      </c>
      <c r="O1494" s="148">
        <v>18.466999999999999</v>
      </c>
      <c r="P1494" s="148">
        <v>0</v>
      </c>
      <c r="Q1494" s="21">
        <f t="shared" si="234"/>
        <v>323.88104399999997</v>
      </c>
      <c r="R1494" s="21">
        <f t="shared" si="235"/>
        <v>129.654335</v>
      </c>
      <c r="S1494" s="21">
        <f t="shared" si="236"/>
        <v>531.76651099999992</v>
      </c>
      <c r="T1494" s="21">
        <f t="shared" si="237"/>
        <v>58.651192000000002</v>
      </c>
      <c r="U1494" s="22">
        <f t="shared" si="238"/>
        <v>1043.953082</v>
      </c>
      <c r="V1494" s="39">
        <f t="shared" si="239"/>
        <v>0.85883399161036145</v>
      </c>
    </row>
    <row r="1495" spans="1:22">
      <c r="A1495">
        <v>1490</v>
      </c>
      <c r="B1495" s="155">
        <f t="shared" si="230"/>
        <v>41337</v>
      </c>
      <c r="C1495" s="148">
        <f t="shared" si="231"/>
        <v>2013</v>
      </c>
      <c r="D1495" s="148">
        <f t="shared" si="232"/>
        <v>3</v>
      </c>
      <c r="E1495" s="152">
        <v>2</v>
      </c>
      <c r="F1495" s="153">
        <v>227.71100000000001</v>
      </c>
      <c r="G1495" s="154">
        <v>153.21</v>
      </c>
      <c r="H1495" s="154">
        <v>746.18600000000004</v>
      </c>
      <c r="I1495" s="154">
        <v>53.033000000000001</v>
      </c>
      <c r="J1495" s="151">
        <v>0</v>
      </c>
      <c r="K1495" s="149">
        <f t="shared" si="233"/>
        <v>1180.1399999999999</v>
      </c>
      <c r="L1495" s="148">
        <v>115.557</v>
      </c>
      <c r="M1495" s="148">
        <v>40.533999999999999</v>
      </c>
      <c r="N1495" s="148">
        <v>266.19900000000001</v>
      </c>
      <c r="O1495" s="148">
        <v>15.071</v>
      </c>
      <c r="P1495" s="148">
        <v>0</v>
      </c>
      <c r="Q1495" s="21">
        <f t="shared" si="234"/>
        <v>323.906271</v>
      </c>
      <c r="R1495" s="21">
        <f t="shared" si="235"/>
        <v>129.587198</v>
      </c>
      <c r="S1495" s="21">
        <f t="shared" si="236"/>
        <v>519.3542490000001</v>
      </c>
      <c r="T1495" s="21">
        <f t="shared" si="237"/>
        <v>47.865496</v>
      </c>
      <c r="U1495" s="22">
        <f t="shared" si="238"/>
        <v>1020.7132140000001</v>
      </c>
      <c r="V1495" s="39">
        <f t="shared" si="239"/>
        <v>0.86490858203264043</v>
      </c>
    </row>
    <row r="1496" spans="1:22">
      <c r="A1496">
        <v>1491</v>
      </c>
      <c r="B1496" s="155">
        <f t="shared" si="230"/>
        <v>41337</v>
      </c>
      <c r="C1496" s="148">
        <f t="shared" si="231"/>
        <v>2013</v>
      </c>
      <c r="D1496" s="148">
        <f t="shared" si="232"/>
        <v>3</v>
      </c>
      <c r="E1496" s="152">
        <v>3</v>
      </c>
      <c r="F1496" s="153">
        <v>226.113</v>
      </c>
      <c r="G1496" s="154">
        <v>153.04300000000001</v>
      </c>
      <c r="H1496" s="154">
        <v>700.62800000000004</v>
      </c>
      <c r="I1496" s="154">
        <v>33.936</v>
      </c>
      <c r="J1496" s="151">
        <v>0</v>
      </c>
      <c r="K1496" s="149">
        <f t="shared" si="233"/>
        <v>1113.72</v>
      </c>
      <c r="L1496" s="148">
        <v>113.458</v>
      </c>
      <c r="M1496" s="148">
        <v>40.469000000000001</v>
      </c>
      <c r="N1496" s="148">
        <v>248.797</v>
      </c>
      <c r="O1496" s="148">
        <v>9.3079999999999998</v>
      </c>
      <c r="P1496" s="148">
        <v>0</v>
      </c>
      <c r="Q1496" s="21">
        <f t="shared" si="234"/>
        <v>318.02277399999997</v>
      </c>
      <c r="R1496" s="21">
        <f t="shared" si="235"/>
        <v>129.37939299999999</v>
      </c>
      <c r="S1496" s="21">
        <f t="shared" si="236"/>
        <v>485.40294699999998</v>
      </c>
      <c r="T1496" s="21">
        <f t="shared" si="237"/>
        <v>29.562208000000002</v>
      </c>
      <c r="U1496" s="22">
        <f t="shared" si="238"/>
        <v>962.36732200000006</v>
      </c>
      <c r="V1496" s="39">
        <f t="shared" si="239"/>
        <v>0.86410167905757285</v>
      </c>
    </row>
    <row r="1497" spans="1:22">
      <c r="A1497">
        <v>1492</v>
      </c>
      <c r="B1497" s="155">
        <f t="shared" si="230"/>
        <v>41337</v>
      </c>
      <c r="C1497" s="148">
        <f t="shared" si="231"/>
        <v>2013</v>
      </c>
      <c r="D1497" s="148">
        <f t="shared" si="232"/>
        <v>3</v>
      </c>
      <c r="E1497" s="152">
        <v>4</v>
      </c>
      <c r="F1497" s="153">
        <v>181.68700000000001</v>
      </c>
      <c r="G1497" s="154">
        <v>153.066</v>
      </c>
      <c r="H1497" s="154">
        <v>718.34799999999996</v>
      </c>
      <c r="I1497" s="154">
        <v>33.713000000000001</v>
      </c>
      <c r="J1497" s="151">
        <v>0</v>
      </c>
      <c r="K1497" s="149">
        <f t="shared" si="233"/>
        <v>1086.8140000000001</v>
      </c>
      <c r="L1497" s="148">
        <v>93.448999999999998</v>
      </c>
      <c r="M1497" s="148">
        <v>40.503999999999998</v>
      </c>
      <c r="N1497" s="148">
        <v>254.37299999999999</v>
      </c>
      <c r="O1497" s="148">
        <v>9.5</v>
      </c>
      <c r="P1497" s="148">
        <v>0</v>
      </c>
      <c r="Q1497" s="21">
        <f t="shared" si="234"/>
        <v>261.937547</v>
      </c>
      <c r="R1497" s="21">
        <f t="shared" si="235"/>
        <v>129.491288</v>
      </c>
      <c r="S1497" s="21">
        <f t="shared" si="236"/>
        <v>496.281723</v>
      </c>
      <c r="T1497" s="21">
        <f t="shared" si="237"/>
        <v>30.172000000000001</v>
      </c>
      <c r="U1497" s="22">
        <f t="shared" si="238"/>
        <v>917.88255800000002</v>
      </c>
      <c r="V1497" s="39">
        <f t="shared" si="239"/>
        <v>0.84456269242023008</v>
      </c>
    </row>
    <row r="1498" spans="1:22">
      <c r="A1498">
        <v>1493</v>
      </c>
      <c r="B1498" s="155">
        <f t="shared" si="230"/>
        <v>41337</v>
      </c>
      <c r="C1498" s="148">
        <f t="shared" si="231"/>
        <v>2013</v>
      </c>
      <c r="D1498" s="148">
        <f t="shared" si="232"/>
        <v>3</v>
      </c>
      <c r="E1498" s="152">
        <v>5</v>
      </c>
      <c r="F1498" s="153">
        <v>176.995</v>
      </c>
      <c r="G1498" s="154">
        <v>152.91999999999999</v>
      </c>
      <c r="H1498" s="154">
        <v>725.19299999999998</v>
      </c>
      <c r="I1498" s="154">
        <v>34.091000000000001</v>
      </c>
      <c r="J1498" s="151">
        <v>0</v>
      </c>
      <c r="K1498" s="149">
        <f t="shared" si="233"/>
        <v>1089.1989999999998</v>
      </c>
      <c r="L1498" s="148">
        <v>92.421999999999997</v>
      </c>
      <c r="M1498" s="148">
        <v>40.465000000000003</v>
      </c>
      <c r="N1498" s="148">
        <v>255.512</v>
      </c>
      <c r="O1498" s="148">
        <v>9.4960000000000004</v>
      </c>
      <c r="P1498" s="148">
        <v>0</v>
      </c>
      <c r="Q1498" s="21">
        <f t="shared" si="234"/>
        <v>259.05886599999997</v>
      </c>
      <c r="R1498" s="21">
        <f t="shared" si="235"/>
        <v>129.36660500000002</v>
      </c>
      <c r="S1498" s="21">
        <f t="shared" si="236"/>
        <v>498.50391200000001</v>
      </c>
      <c r="T1498" s="21">
        <f t="shared" si="237"/>
        <v>30.159296000000001</v>
      </c>
      <c r="U1498" s="22">
        <f t="shared" si="238"/>
        <v>917.08867900000007</v>
      </c>
      <c r="V1498" s="39">
        <f t="shared" si="239"/>
        <v>0.84198450329095065</v>
      </c>
    </row>
    <row r="1499" spans="1:22">
      <c r="A1499">
        <v>1494</v>
      </c>
      <c r="B1499" s="155">
        <f t="shared" si="230"/>
        <v>41337</v>
      </c>
      <c r="C1499" s="148">
        <f t="shared" si="231"/>
        <v>2013</v>
      </c>
      <c r="D1499" s="148">
        <f t="shared" si="232"/>
        <v>3</v>
      </c>
      <c r="E1499" s="152">
        <v>6</v>
      </c>
      <c r="F1499" s="153">
        <v>183.42599999999999</v>
      </c>
      <c r="G1499" s="154">
        <v>153.387</v>
      </c>
      <c r="H1499" s="154">
        <v>779.78099999999995</v>
      </c>
      <c r="I1499" s="154">
        <v>34.203000000000003</v>
      </c>
      <c r="J1499" s="151">
        <v>0</v>
      </c>
      <c r="K1499" s="149">
        <f t="shared" si="233"/>
        <v>1150.797</v>
      </c>
      <c r="L1499" s="148">
        <v>96.790999999999997</v>
      </c>
      <c r="M1499" s="148">
        <v>40.551000000000002</v>
      </c>
      <c r="N1499" s="148">
        <v>269.822</v>
      </c>
      <c r="O1499" s="148">
        <v>9.5090000000000003</v>
      </c>
      <c r="P1499" s="148">
        <v>0</v>
      </c>
      <c r="Q1499" s="21">
        <f t="shared" si="234"/>
        <v>271.30517299999997</v>
      </c>
      <c r="R1499" s="21">
        <f t="shared" si="235"/>
        <v>129.641547</v>
      </c>
      <c r="S1499" s="21">
        <f t="shared" si="236"/>
        <v>526.42272200000002</v>
      </c>
      <c r="T1499" s="21">
        <f t="shared" si="237"/>
        <v>30.200584000000003</v>
      </c>
      <c r="U1499" s="22">
        <f t="shared" si="238"/>
        <v>957.57002599999998</v>
      </c>
      <c r="V1499" s="39">
        <f t="shared" si="239"/>
        <v>0.83209291126063067</v>
      </c>
    </row>
    <row r="1500" spans="1:22">
      <c r="A1500">
        <v>1495</v>
      </c>
      <c r="B1500" s="155">
        <f t="shared" si="230"/>
        <v>41337</v>
      </c>
      <c r="C1500" s="148">
        <f t="shared" si="231"/>
        <v>2013</v>
      </c>
      <c r="D1500" s="148">
        <f t="shared" si="232"/>
        <v>3</v>
      </c>
      <c r="E1500" s="152">
        <v>7</v>
      </c>
      <c r="F1500" s="153">
        <v>233.988</v>
      </c>
      <c r="G1500" s="154">
        <v>146.40299999999999</v>
      </c>
      <c r="H1500" s="154">
        <v>756.02</v>
      </c>
      <c r="I1500" s="154">
        <v>34.555999999999997</v>
      </c>
      <c r="J1500" s="151">
        <v>0</v>
      </c>
      <c r="K1500" s="149">
        <f t="shared" si="233"/>
        <v>1170.9670000000001</v>
      </c>
      <c r="L1500" s="148">
        <v>118.06399999999999</v>
      </c>
      <c r="M1500" s="148">
        <v>39.186999999999998</v>
      </c>
      <c r="N1500" s="148">
        <v>265.12799999999999</v>
      </c>
      <c r="O1500" s="148">
        <v>9.1010000000000009</v>
      </c>
      <c r="P1500" s="148">
        <v>0</v>
      </c>
      <c r="Q1500" s="21">
        <f t="shared" si="234"/>
        <v>330.93339199999997</v>
      </c>
      <c r="R1500" s="21">
        <f t="shared" si="235"/>
        <v>125.280839</v>
      </c>
      <c r="S1500" s="21">
        <f t="shared" si="236"/>
        <v>517.26472799999999</v>
      </c>
      <c r="T1500" s="21">
        <f t="shared" si="237"/>
        <v>28.904776000000005</v>
      </c>
      <c r="U1500" s="22">
        <f t="shared" si="238"/>
        <v>1002.383735</v>
      </c>
      <c r="V1500" s="39">
        <f t="shared" si="239"/>
        <v>0.85603072930321689</v>
      </c>
    </row>
    <row r="1501" spans="1:22">
      <c r="A1501">
        <v>1496</v>
      </c>
      <c r="B1501" s="155">
        <f t="shared" si="230"/>
        <v>41337</v>
      </c>
      <c r="C1501" s="148">
        <f t="shared" si="231"/>
        <v>2013</v>
      </c>
      <c r="D1501" s="148">
        <f t="shared" si="232"/>
        <v>3</v>
      </c>
      <c r="E1501" s="152">
        <v>8</v>
      </c>
      <c r="F1501" s="153">
        <v>246.917</v>
      </c>
      <c r="G1501" s="154">
        <v>143.893</v>
      </c>
      <c r="H1501" s="154">
        <v>777.42899999999997</v>
      </c>
      <c r="I1501" s="154">
        <v>43.351999999999997</v>
      </c>
      <c r="J1501" s="151">
        <v>0</v>
      </c>
      <c r="K1501" s="149">
        <f t="shared" si="233"/>
        <v>1211.5910000000001</v>
      </c>
      <c r="L1501" s="148">
        <v>122.41200000000001</v>
      </c>
      <c r="M1501" s="148">
        <v>38.673000000000002</v>
      </c>
      <c r="N1501" s="148">
        <v>272.92500000000001</v>
      </c>
      <c r="O1501" s="148">
        <v>11.622</v>
      </c>
      <c r="P1501" s="148">
        <v>0</v>
      </c>
      <c r="Q1501" s="21">
        <f t="shared" si="234"/>
        <v>343.120836</v>
      </c>
      <c r="R1501" s="21">
        <f t="shared" si="235"/>
        <v>123.63758100000001</v>
      </c>
      <c r="S1501" s="21">
        <f t="shared" si="236"/>
        <v>532.476675</v>
      </c>
      <c r="T1501" s="21">
        <f t="shared" si="237"/>
        <v>36.911472000000003</v>
      </c>
      <c r="U1501" s="22">
        <f t="shared" si="238"/>
        <v>1036.1465640000001</v>
      </c>
      <c r="V1501" s="39">
        <f t="shared" si="239"/>
        <v>0.85519499897242557</v>
      </c>
    </row>
    <row r="1502" spans="1:22">
      <c r="A1502">
        <v>1497</v>
      </c>
      <c r="B1502" s="155">
        <f t="shared" si="230"/>
        <v>41337</v>
      </c>
      <c r="C1502" s="148">
        <f t="shared" si="231"/>
        <v>2013</v>
      </c>
      <c r="D1502" s="148">
        <f t="shared" si="232"/>
        <v>3</v>
      </c>
      <c r="E1502" s="152">
        <v>9</v>
      </c>
      <c r="F1502" s="153">
        <v>243.48</v>
      </c>
      <c r="G1502" s="154">
        <v>142.928</v>
      </c>
      <c r="H1502" s="154">
        <v>901.67600000000004</v>
      </c>
      <c r="I1502" s="154">
        <v>40.658999999999999</v>
      </c>
      <c r="J1502" s="151">
        <v>0</v>
      </c>
      <c r="K1502" s="149">
        <f t="shared" si="233"/>
        <v>1328.7430000000002</v>
      </c>
      <c r="L1502" s="148">
        <v>120.614</v>
      </c>
      <c r="M1502" s="148">
        <v>38.457000000000001</v>
      </c>
      <c r="N1502" s="148">
        <v>302.10399999999998</v>
      </c>
      <c r="O1502" s="148">
        <v>10.941000000000001</v>
      </c>
      <c r="P1502" s="148">
        <v>0</v>
      </c>
      <c r="Q1502" s="21">
        <f t="shared" si="234"/>
        <v>338.08104200000002</v>
      </c>
      <c r="R1502" s="21">
        <f t="shared" si="235"/>
        <v>122.947029</v>
      </c>
      <c r="S1502" s="21">
        <f t="shared" si="236"/>
        <v>589.40490399999999</v>
      </c>
      <c r="T1502" s="21">
        <f t="shared" si="237"/>
        <v>34.748616000000005</v>
      </c>
      <c r="U1502" s="22">
        <f t="shared" si="238"/>
        <v>1085.181591</v>
      </c>
      <c r="V1502" s="39">
        <f t="shared" si="239"/>
        <v>0.81669787987594278</v>
      </c>
    </row>
    <row r="1503" spans="1:22">
      <c r="A1503">
        <v>1498</v>
      </c>
      <c r="B1503" s="155">
        <f t="shared" ref="B1503:B1566" si="240">+B1479+1</f>
        <v>41337</v>
      </c>
      <c r="C1503" s="148">
        <f t="shared" si="231"/>
        <v>2013</v>
      </c>
      <c r="D1503" s="148">
        <f t="shared" si="232"/>
        <v>3</v>
      </c>
      <c r="E1503" s="152">
        <v>10</v>
      </c>
      <c r="F1503" s="153">
        <v>233.54</v>
      </c>
      <c r="G1503" s="154">
        <v>141.315</v>
      </c>
      <c r="H1503" s="154">
        <v>1006.997</v>
      </c>
      <c r="I1503" s="154">
        <v>78.432000000000002</v>
      </c>
      <c r="J1503" s="151">
        <v>0</v>
      </c>
      <c r="K1503" s="149">
        <f t="shared" si="233"/>
        <v>1460.2839999999999</v>
      </c>
      <c r="L1503" s="148">
        <v>116.949</v>
      </c>
      <c r="M1503" s="148">
        <v>38.115000000000002</v>
      </c>
      <c r="N1503" s="148">
        <v>324.625</v>
      </c>
      <c r="O1503" s="148">
        <v>20.436</v>
      </c>
      <c r="P1503" s="148">
        <v>0</v>
      </c>
      <c r="Q1503" s="21">
        <f t="shared" si="234"/>
        <v>327.80804699999999</v>
      </c>
      <c r="R1503" s="21">
        <f t="shared" si="235"/>
        <v>121.853655</v>
      </c>
      <c r="S1503" s="21">
        <f t="shared" si="236"/>
        <v>633.34337500000004</v>
      </c>
      <c r="T1503" s="21">
        <f t="shared" si="237"/>
        <v>64.904736</v>
      </c>
      <c r="U1503" s="22">
        <f t="shared" si="238"/>
        <v>1147.909813</v>
      </c>
      <c r="V1503" s="39">
        <f t="shared" si="239"/>
        <v>0.78608668793193659</v>
      </c>
    </row>
    <row r="1504" spans="1:22">
      <c r="A1504">
        <v>1499</v>
      </c>
      <c r="B1504" s="155">
        <f t="shared" si="240"/>
        <v>41337</v>
      </c>
      <c r="C1504" s="148">
        <f t="shared" si="231"/>
        <v>2013</v>
      </c>
      <c r="D1504" s="148">
        <f t="shared" si="232"/>
        <v>3</v>
      </c>
      <c r="E1504" s="152">
        <v>11</v>
      </c>
      <c r="F1504" s="153">
        <v>232.196</v>
      </c>
      <c r="G1504" s="154">
        <v>140.65199999999999</v>
      </c>
      <c r="H1504" s="154">
        <v>1149.5940000000001</v>
      </c>
      <c r="I1504" s="154">
        <v>88</v>
      </c>
      <c r="J1504" s="151">
        <v>0</v>
      </c>
      <c r="K1504" s="149">
        <f t="shared" si="233"/>
        <v>1610.442</v>
      </c>
      <c r="L1504" s="148">
        <v>117.828</v>
      </c>
      <c r="M1504" s="148">
        <v>37.871000000000002</v>
      </c>
      <c r="N1504" s="148">
        <v>383.50299999999999</v>
      </c>
      <c r="O1504" s="148">
        <v>23.280999999999999</v>
      </c>
      <c r="P1504" s="148">
        <v>0</v>
      </c>
      <c r="Q1504" s="21">
        <f t="shared" si="234"/>
        <v>330.271884</v>
      </c>
      <c r="R1504" s="21">
        <f t="shared" si="235"/>
        <v>121.073587</v>
      </c>
      <c r="S1504" s="21">
        <f t="shared" si="236"/>
        <v>748.21435299999996</v>
      </c>
      <c r="T1504" s="21">
        <f t="shared" si="237"/>
        <v>73.940455999999998</v>
      </c>
      <c r="U1504" s="22">
        <f t="shared" si="238"/>
        <v>1273.50028</v>
      </c>
      <c r="V1504" s="39">
        <f t="shared" si="239"/>
        <v>0.79077686746868248</v>
      </c>
    </row>
    <row r="1505" spans="1:22">
      <c r="A1505">
        <v>1500</v>
      </c>
      <c r="B1505" s="155">
        <f t="shared" si="240"/>
        <v>41337</v>
      </c>
      <c r="C1505" s="148">
        <f t="shared" si="231"/>
        <v>2013</v>
      </c>
      <c r="D1505" s="148">
        <f t="shared" si="232"/>
        <v>3</v>
      </c>
      <c r="E1505" s="152">
        <v>12</v>
      </c>
      <c r="F1505" s="153">
        <v>237.24600000000001</v>
      </c>
      <c r="G1505" s="154">
        <v>140.44200000000001</v>
      </c>
      <c r="H1505" s="154">
        <v>980.39099999999996</v>
      </c>
      <c r="I1505" s="154">
        <v>91.427999999999997</v>
      </c>
      <c r="J1505" s="151">
        <v>0</v>
      </c>
      <c r="K1505" s="149">
        <f t="shared" si="233"/>
        <v>1449.5070000000001</v>
      </c>
      <c r="L1505" s="148">
        <v>119.92</v>
      </c>
      <c r="M1505" s="148">
        <v>37.924999999999997</v>
      </c>
      <c r="N1505" s="148">
        <v>331.87200000000001</v>
      </c>
      <c r="O1505" s="148">
        <v>24.262</v>
      </c>
      <c r="P1505" s="148">
        <v>0</v>
      </c>
      <c r="Q1505" s="21">
        <f t="shared" si="234"/>
        <v>336.13576</v>
      </c>
      <c r="R1505" s="21">
        <f t="shared" si="235"/>
        <v>121.246225</v>
      </c>
      <c r="S1505" s="21">
        <f t="shared" si="236"/>
        <v>647.48227200000008</v>
      </c>
      <c r="T1505" s="21">
        <f t="shared" si="237"/>
        <v>77.056111999999999</v>
      </c>
      <c r="U1505" s="22">
        <f t="shared" si="238"/>
        <v>1181.9203690000002</v>
      </c>
      <c r="V1505" s="39">
        <f t="shared" si="239"/>
        <v>0.81539473007029295</v>
      </c>
    </row>
    <row r="1506" spans="1:22">
      <c r="A1506">
        <v>1501</v>
      </c>
      <c r="B1506" s="155">
        <f t="shared" si="240"/>
        <v>41337</v>
      </c>
      <c r="C1506" s="148">
        <f t="shared" si="231"/>
        <v>2013</v>
      </c>
      <c r="D1506" s="148">
        <f t="shared" si="232"/>
        <v>3</v>
      </c>
      <c r="E1506" s="152">
        <v>13</v>
      </c>
      <c r="F1506" s="153">
        <v>235.18100000000001</v>
      </c>
      <c r="G1506" s="154">
        <v>140.86099999999999</v>
      </c>
      <c r="H1506" s="154">
        <v>985.15200000000004</v>
      </c>
      <c r="I1506" s="154">
        <v>92.296999999999997</v>
      </c>
      <c r="J1506" s="151">
        <v>0</v>
      </c>
      <c r="K1506" s="149">
        <f t="shared" si="233"/>
        <v>1453.491</v>
      </c>
      <c r="L1506" s="148">
        <v>117.64700000000001</v>
      </c>
      <c r="M1506" s="148">
        <v>37.872</v>
      </c>
      <c r="N1506" s="148">
        <v>329.78699999999998</v>
      </c>
      <c r="O1506" s="148">
        <v>24.774000000000001</v>
      </c>
      <c r="P1506" s="148">
        <v>0</v>
      </c>
      <c r="Q1506" s="21">
        <f t="shared" si="234"/>
        <v>329.76454100000001</v>
      </c>
      <c r="R1506" s="21">
        <f t="shared" si="235"/>
        <v>121.076784</v>
      </c>
      <c r="S1506" s="21">
        <f t="shared" si="236"/>
        <v>643.41443700000002</v>
      </c>
      <c r="T1506" s="21">
        <f t="shared" si="237"/>
        <v>78.682224000000005</v>
      </c>
      <c r="U1506" s="22">
        <f t="shared" si="238"/>
        <v>1172.9379859999999</v>
      </c>
      <c r="V1506" s="39">
        <f t="shared" si="239"/>
        <v>0.80697987534838533</v>
      </c>
    </row>
    <row r="1507" spans="1:22">
      <c r="A1507">
        <v>1502</v>
      </c>
      <c r="B1507" s="155">
        <f t="shared" si="240"/>
        <v>41337</v>
      </c>
      <c r="C1507" s="148">
        <f t="shared" si="231"/>
        <v>2013</v>
      </c>
      <c r="D1507" s="148">
        <f t="shared" si="232"/>
        <v>3</v>
      </c>
      <c r="E1507" s="152">
        <v>14</v>
      </c>
      <c r="F1507" s="153">
        <v>237.8</v>
      </c>
      <c r="G1507" s="154">
        <v>138.84700000000001</v>
      </c>
      <c r="H1507" s="154">
        <v>947.22900000000004</v>
      </c>
      <c r="I1507" s="154">
        <v>81.087999999999994</v>
      </c>
      <c r="J1507" s="151">
        <v>0</v>
      </c>
      <c r="K1507" s="149">
        <f t="shared" si="233"/>
        <v>1404.9640000000002</v>
      </c>
      <c r="L1507" s="148">
        <v>120.078</v>
      </c>
      <c r="M1507" s="148">
        <v>37.569000000000003</v>
      </c>
      <c r="N1507" s="148">
        <v>327.06299999999999</v>
      </c>
      <c r="O1507" s="148">
        <v>21.760999999999999</v>
      </c>
      <c r="P1507" s="148">
        <v>0</v>
      </c>
      <c r="Q1507" s="21">
        <f t="shared" si="234"/>
        <v>336.57863400000002</v>
      </c>
      <c r="R1507" s="21">
        <f t="shared" si="235"/>
        <v>120.10809300000001</v>
      </c>
      <c r="S1507" s="21">
        <f t="shared" si="236"/>
        <v>638.09991300000002</v>
      </c>
      <c r="T1507" s="21">
        <f t="shared" si="237"/>
        <v>69.112936000000005</v>
      </c>
      <c r="U1507" s="22">
        <f t="shared" si="238"/>
        <v>1163.899576</v>
      </c>
      <c r="V1507" s="39">
        <f t="shared" si="239"/>
        <v>0.82841950114024265</v>
      </c>
    </row>
    <row r="1508" spans="1:22">
      <c r="A1508">
        <v>1503</v>
      </c>
      <c r="B1508" s="155">
        <f t="shared" si="240"/>
        <v>41337</v>
      </c>
      <c r="C1508" s="148">
        <f t="shared" si="231"/>
        <v>2013</v>
      </c>
      <c r="D1508" s="148">
        <f t="shared" si="232"/>
        <v>3</v>
      </c>
      <c r="E1508" s="152">
        <v>15</v>
      </c>
      <c r="F1508" s="153">
        <v>237.548</v>
      </c>
      <c r="G1508" s="154">
        <v>138.876</v>
      </c>
      <c r="H1508" s="154">
        <v>996.35599999999999</v>
      </c>
      <c r="I1508" s="154">
        <v>77.554000000000002</v>
      </c>
      <c r="J1508" s="151">
        <v>0</v>
      </c>
      <c r="K1508" s="149">
        <f t="shared" si="233"/>
        <v>1450.3340000000001</v>
      </c>
      <c r="L1508" s="148">
        <v>118.751</v>
      </c>
      <c r="M1508" s="148">
        <v>37.578000000000003</v>
      </c>
      <c r="N1508" s="148">
        <v>338.577</v>
      </c>
      <c r="O1508" s="148">
        <v>21.097999999999999</v>
      </c>
      <c r="P1508" s="148">
        <v>0</v>
      </c>
      <c r="Q1508" s="21">
        <f t="shared" si="234"/>
        <v>332.85905300000002</v>
      </c>
      <c r="R1508" s="21">
        <f t="shared" si="235"/>
        <v>120.13686600000001</v>
      </c>
      <c r="S1508" s="21">
        <f t="shared" si="236"/>
        <v>660.56372699999997</v>
      </c>
      <c r="T1508" s="21">
        <f t="shared" si="237"/>
        <v>67.007248000000004</v>
      </c>
      <c r="U1508" s="22">
        <f t="shared" si="238"/>
        <v>1180.566894</v>
      </c>
      <c r="V1508" s="39">
        <f t="shared" si="239"/>
        <v>0.81399656492918182</v>
      </c>
    </row>
    <row r="1509" spans="1:22">
      <c r="A1509">
        <v>1504</v>
      </c>
      <c r="B1509" s="155">
        <f t="shared" si="240"/>
        <v>41337</v>
      </c>
      <c r="C1509" s="148">
        <f t="shared" si="231"/>
        <v>2013</v>
      </c>
      <c r="D1509" s="148">
        <f t="shared" si="232"/>
        <v>3</v>
      </c>
      <c r="E1509" s="152">
        <v>16</v>
      </c>
      <c r="F1509" s="153">
        <v>236.101</v>
      </c>
      <c r="G1509" s="154">
        <v>139.054</v>
      </c>
      <c r="H1509" s="154">
        <v>941.14300000000003</v>
      </c>
      <c r="I1509" s="154">
        <v>88.495000000000005</v>
      </c>
      <c r="J1509" s="151">
        <v>0</v>
      </c>
      <c r="K1509" s="149">
        <f t="shared" si="233"/>
        <v>1404.7930000000001</v>
      </c>
      <c r="L1509" s="148">
        <v>119.27500000000001</v>
      </c>
      <c r="M1509" s="148">
        <v>37.624000000000002</v>
      </c>
      <c r="N1509" s="148">
        <v>318.04700000000003</v>
      </c>
      <c r="O1509" s="148">
        <v>23.710999999999999</v>
      </c>
      <c r="P1509" s="148">
        <v>0</v>
      </c>
      <c r="Q1509" s="21">
        <f t="shared" si="234"/>
        <v>334.32782500000002</v>
      </c>
      <c r="R1509" s="21">
        <f t="shared" si="235"/>
        <v>120.283928</v>
      </c>
      <c r="S1509" s="21">
        <f t="shared" si="236"/>
        <v>620.50969700000007</v>
      </c>
      <c r="T1509" s="21">
        <f t="shared" si="237"/>
        <v>75.306135999999995</v>
      </c>
      <c r="U1509" s="22">
        <f t="shared" si="238"/>
        <v>1150.427586</v>
      </c>
      <c r="V1509" s="39">
        <f t="shared" si="239"/>
        <v>0.81893032354232964</v>
      </c>
    </row>
    <row r="1510" spans="1:22">
      <c r="A1510">
        <v>1505</v>
      </c>
      <c r="B1510" s="155">
        <f t="shared" si="240"/>
        <v>41337</v>
      </c>
      <c r="C1510" s="148">
        <f t="shared" si="231"/>
        <v>2013</v>
      </c>
      <c r="D1510" s="148">
        <f t="shared" si="232"/>
        <v>3</v>
      </c>
      <c r="E1510" s="152">
        <v>17</v>
      </c>
      <c r="F1510" s="153">
        <v>238.828</v>
      </c>
      <c r="G1510" s="154">
        <v>139.768</v>
      </c>
      <c r="H1510" s="154">
        <v>931.80499999999995</v>
      </c>
      <c r="I1510" s="154">
        <v>88.688000000000002</v>
      </c>
      <c r="J1510" s="151">
        <v>0</v>
      </c>
      <c r="K1510" s="149">
        <f t="shared" si="233"/>
        <v>1399.0889999999999</v>
      </c>
      <c r="L1510" s="148">
        <v>119.18</v>
      </c>
      <c r="M1510" s="148">
        <v>37.75</v>
      </c>
      <c r="N1510" s="148">
        <v>318.28100000000001</v>
      </c>
      <c r="O1510" s="148">
        <v>23.704999999999998</v>
      </c>
      <c r="P1510" s="148">
        <v>0</v>
      </c>
      <c r="Q1510" s="21">
        <f t="shared" si="234"/>
        <v>334.06154000000004</v>
      </c>
      <c r="R1510" s="21">
        <f t="shared" si="235"/>
        <v>120.68675</v>
      </c>
      <c r="S1510" s="21">
        <f t="shared" si="236"/>
        <v>620.96623099999999</v>
      </c>
      <c r="T1510" s="21">
        <f t="shared" si="237"/>
        <v>75.287080000000003</v>
      </c>
      <c r="U1510" s="22">
        <f t="shared" si="238"/>
        <v>1151.0016010000002</v>
      </c>
      <c r="V1510" s="39">
        <f t="shared" si="239"/>
        <v>0.82267932990681814</v>
      </c>
    </row>
    <row r="1511" spans="1:22">
      <c r="A1511">
        <v>1506</v>
      </c>
      <c r="B1511" s="155">
        <f t="shared" si="240"/>
        <v>41337</v>
      </c>
      <c r="C1511" s="148">
        <f t="shared" si="231"/>
        <v>2013</v>
      </c>
      <c r="D1511" s="148">
        <f t="shared" si="232"/>
        <v>3</v>
      </c>
      <c r="E1511" s="152">
        <v>18</v>
      </c>
      <c r="F1511" s="153">
        <v>239.124</v>
      </c>
      <c r="G1511" s="154">
        <v>139.30699999999999</v>
      </c>
      <c r="H1511" s="154">
        <v>960.07299999999998</v>
      </c>
      <c r="I1511" s="154">
        <v>90.072999999999993</v>
      </c>
      <c r="J1511" s="151">
        <v>0</v>
      </c>
      <c r="K1511" s="149">
        <f t="shared" si="233"/>
        <v>1428.577</v>
      </c>
      <c r="L1511" s="148">
        <v>119.18300000000001</v>
      </c>
      <c r="M1511" s="148">
        <v>37.698</v>
      </c>
      <c r="N1511" s="148">
        <v>337.03</v>
      </c>
      <c r="O1511" s="148">
        <v>23.88</v>
      </c>
      <c r="P1511" s="148">
        <v>0</v>
      </c>
      <c r="Q1511" s="21">
        <f t="shared" si="234"/>
        <v>334.06994900000001</v>
      </c>
      <c r="R1511" s="21">
        <f t="shared" si="235"/>
        <v>120.520506</v>
      </c>
      <c r="S1511" s="21">
        <f t="shared" si="236"/>
        <v>657.54552999999999</v>
      </c>
      <c r="T1511" s="21">
        <f t="shared" si="237"/>
        <v>75.842879999999994</v>
      </c>
      <c r="U1511" s="22">
        <f t="shared" si="238"/>
        <v>1187.9788649999998</v>
      </c>
      <c r="V1511" s="39">
        <f t="shared" si="239"/>
        <v>0.83158196233034676</v>
      </c>
    </row>
    <row r="1512" spans="1:22">
      <c r="A1512">
        <v>1507</v>
      </c>
      <c r="B1512" s="155">
        <f t="shared" si="240"/>
        <v>41337</v>
      </c>
      <c r="C1512" s="148">
        <f t="shared" si="231"/>
        <v>2013</v>
      </c>
      <c r="D1512" s="148">
        <f t="shared" si="232"/>
        <v>3</v>
      </c>
      <c r="E1512" s="152">
        <v>19</v>
      </c>
      <c r="F1512" s="153">
        <v>233.10599999999999</v>
      </c>
      <c r="G1512" s="154">
        <v>140.69800000000001</v>
      </c>
      <c r="H1512" s="154">
        <v>957.98900000000003</v>
      </c>
      <c r="I1512" s="154">
        <v>93.382999999999996</v>
      </c>
      <c r="J1512" s="151">
        <v>0</v>
      </c>
      <c r="K1512" s="149">
        <f t="shared" si="233"/>
        <v>1425.1760000000002</v>
      </c>
      <c r="L1512" s="148">
        <v>116.453</v>
      </c>
      <c r="M1512" s="148">
        <v>37.996000000000002</v>
      </c>
      <c r="N1512" s="148">
        <v>330.56400000000002</v>
      </c>
      <c r="O1512" s="148">
        <v>25.126000000000001</v>
      </c>
      <c r="P1512" s="148">
        <v>0</v>
      </c>
      <c r="Q1512" s="21">
        <f t="shared" si="234"/>
        <v>326.41775899999999</v>
      </c>
      <c r="R1512" s="21">
        <f t="shared" si="235"/>
        <v>121.473212</v>
      </c>
      <c r="S1512" s="21">
        <f t="shared" si="236"/>
        <v>644.93036400000005</v>
      </c>
      <c r="T1512" s="21">
        <f t="shared" si="237"/>
        <v>79.800176000000008</v>
      </c>
      <c r="U1512" s="22">
        <f t="shared" si="238"/>
        <v>1172.6215110000001</v>
      </c>
      <c r="V1512" s="39">
        <f t="shared" si="239"/>
        <v>0.82279066655627087</v>
      </c>
    </row>
    <row r="1513" spans="1:22">
      <c r="A1513">
        <v>1508</v>
      </c>
      <c r="B1513" s="155">
        <f t="shared" si="240"/>
        <v>41337</v>
      </c>
      <c r="C1513" s="148">
        <f t="shared" si="231"/>
        <v>2013</v>
      </c>
      <c r="D1513" s="148">
        <f t="shared" si="232"/>
        <v>3</v>
      </c>
      <c r="E1513" s="152">
        <v>20</v>
      </c>
      <c r="F1513" s="153">
        <v>229.447</v>
      </c>
      <c r="G1513" s="154">
        <v>141.268</v>
      </c>
      <c r="H1513" s="154">
        <v>1070.2049999999999</v>
      </c>
      <c r="I1513" s="154">
        <v>95.662999999999997</v>
      </c>
      <c r="J1513" s="151">
        <v>0</v>
      </c>
      <c r="K1513" s="149">
        <f t="shared" si="233"/>
        <v>1536.5830000000001</v>
      </c>
      <c r="L1513" s="148">
        <v>116.64100000000001</v>
      </c>
      <c r="M1513" s="148">
        <v>38.118000000000002</v>
      </c>
      <c r="N1513" s="148">
        <v>351.17</v>
      </c>
      <c r="O1513" s="148">
        <v>25.669</v>
      </c>
      <c r="P1513" s="148">
        <v>0</v>
      </c>
      <c r="Q1513" s="21">
        <f t="shared" si="234"/>
        <v>326.94472300000001</v>
      </c>
      <c r="R1513" s="21">
        <f t="shared" si="235"/>
        <v>121.863246</v>
      </c>
      <c r="S1513" s="21">
        <f t="shared" si="236"/>
        <v>685.13267000000008</v>
      </c>
      <c r="T1513" s="21">
        <f t="shared" si="237"/>
        <v>81.524744000000013</v>
      </c>
      <c r="U1513" s="22">
        <f t="shared" si="238"/>
        <v>1215.4653830000002</v>
      </c>
      <c r="V1513" s="39">
        <f t="shared" si="239"/>
        <v>0.79101837193304891</v>
      </c>
    </row>
    <row r="1514" spans="1:22">
      <c r="A1514">
        <v>1509</v>
      </c>
      <c r="B1514" s="155">
        <f t="shared" si="240"/>
        <v>41337</v>
      </c>
      <c r="C1514" s="148">
        <f t="shared" si="231"/>
        <v>2013</v>
      </c>
      <c r="D1514" s="148">
        <f t="shared" si="232"/>
        <v>3</v>
      </c>
      <c r="E1514" s="152">
        <v>21</v>
      </c>
      <c r="F1514" s="153">
        <v>228.04900000000001</v>
      </c>
      <c r="G1514" s="154">
        <v>141.577</v>
      </c>
      <c r="H1514" s="154">
        <v>1265.9880000000001</v>
      </c>
      <c r="I1514" s="154">
        <v>113.46599999999999</v>
      </c>
      <c r="J1514" s="151">
        <v>0</v>
      </c>
      <c r="K1514" s="149">
        <f t="shared" si="233"/>
        <v>1749.08</v>
      </c>
      <c r="L1514" s="148">
        <v>115.33499999999999</v>
      </c>
      <c r="M1514" s="148">
        <v>38.198</v>
      </c>
      <c r="N1514" s="148">
        <v>406.48700000000002</v>
      </c>
      <c r="O1514" s="148">
        <v>30.780999999999999</v>
      </c>
      <c r="P1514" s="148">
        <v>0</v>
      </c>
      <c r="Q1514" s="21">
        <f t="shared" si="234"/>
        <v>323.28400499999998</v>
      </c>
      <c r="R1514" s="21">
        <f t="shared" si="235"/>
        <v>122.119006</v>
      </c>
      <c r="S1514" s="21">
        <f t="shared" si="236"/>
        <v>793.05613700000004</v>
      </c>
      <c r="T1514" s="21">
        <f t="shared" si="237"/>
        <v>97.760456000000005</v>
      </c>
      <c r="U1514" s="22">
        <f t="shared" si="238"/>
        <v>1336.2196039999999</v>
      </c>
      <c r="V1514" s="39">
        <f t="shared" si="239"/>
        <v>0.76395568184416951</v>
      </c>
    </row>
    <row r="1515" spans="1:22">
      <c r="A1515">
        <v>1510</v>
      </c>
      <c r="B1515" s="155">
        <f t="shared" si="240"/>
        <v>41337</v>
      </c>
      <c r="C1515" s="148">
        <f t="shared" si="231"/>
        <v>2013</v>
      </c>
      <c r="D1515" s="148">
        <f t="shared" si="232"/>
        <v>3</v>
      </c>
      <c r="E1515" s="152">
        <v>22</v>
      </c>
      <c r="F1515" s="153">
        <v>229.291</v>
      </c>
      <c r="G1515" s="154">
        <v>141.209</v>
      </c>
      <c r="H1515" s="154">
        <v>1278.404</v>
      </c>
      <c r="I1515" s="154">
        <v>115.86</v>
      </c>
      <c r="J1515" s="151">
        <v>0</v>
      </c>
      <c r="K1515" s="149">
        <f t="shared" si="233"/>
        <v>1764.7639999999999</v>
      </c>
      <c r="L1515" s="148">
        <v>116.241</v>
      </c>
      <c r="M1515" s="148">
        <v>38.115000000000002</v>
      </c>
      <c r="N1515" s="148">
        <v>407.49400000000003</v>
      </c>
      <c r="O1515" s="148">
        <v>31.216999999999999</v>
      </c>
      <c r="P1515" s="148">
        <v>0</v>
      </c>
      <c r="Q1515" s="21">
        <f t="shared" si="234"/>
        <v>325.82352299999997</v>
      </c>
      <c r="R1515" s="21">
        <f t="shared" si="235"/>
        <v>121.853655</v>
      </c>
      <c r="S1515" s="21">
        <f t="shared" si="236"/>
        <v>795.02079400000014</v>
      </c>
      <c r="T1515" s="21">
        <f t="shared" si="237"/>
        <v>99.145191999999994</v>
      </c>
      <c r="U1515" s="22">
        <f t="shared" si="238"/>
        <v>1341.8431640000001</v>
      </c>
      <c r="V1515" s="39">
        <f t="shared" si="239"/>
        <v>0.76035275198270147</v>
      </c>
    </row>
    <row r="1516" spans="1:22">
      <c r="A1516">
        <v>1511</v>
      </c>
      <c r="B1516" s="155">
        <f t="shared" si="240"/>
        <v>41337</v>
      </c>
      <c r="C1516" s="148">
        <f t="shared" si="231"/>
        <v>2013</v>
      </c>
      <c r="D1516" s="148">
        <f t="shared" si="232"/>
        <v>3</v>
      </c>
      <c r="E1516" s="152">
        <v>23</v>
      </c>
      <c r="F1516" s="153">
        <v>229.36199999999999</v>
      </c>
      <c r="G1516" s="154">
        <v>141.11600000000001</v>
      </c>
      <c r="H1516" s="154">
        <v>1239.694</v>
      </c>
      <c r="I1516" s="154">
        <v>91.655000000000001</v>
      </c>
      <c r="J1516" s="151">
        <v>0</v>
      </c>
      <c r="K1516" s="149">
        <f t="shared" si="233"/>
        <v>1701.827</v>
      </c>
      <c r="L1516" s="148">
        <v>116.762</v>
      </c>
      <c r="M1516" s="148">
        <v>38.012999999999998</v>
      </c>
      <c r="N1516" s="148">
        <v>400.42399999999998</v>
      </c>
      <c r="O1516" s="148">
        <v>24.382999999999999</v>
      </c>
      <c r="P1516" s="148">
        <v>0</v>
      </c>
      <c r="Q1516" s="21">
        <f t="shared" si="234"/>
        <v>327.283886</v>
      </c>
      <c r="R1516" s="21">
        <f t="shared" si="235"/>
        <v>121.52756099999999</v>
      </c>
      <c r="S1516" s="21">
        <f t="shared" si="236"/>
        <v>781.22722399999998</v>
      </c>
      <c r="T1516" s="21">
        <f t="shared" si="237"/>
        <v>77.440408000000005</v>
      </c>
      <c r="U1516" s="22">
        <f t="shared" si="238"/>
        <v>1307.479079</v>
      </c>
      <c r="V1516" s="39">
        <f t="shared" si="239"/>
        <v>0.76827966591198749</v>
      </c>
    </row>
    <row r="1517" spans="1:22">
      <c r="A1517">
        <v>1512</v>
      </c>
      <c r="B1517" s="155">
        <f t="shared" si="240"/>
        <v>41337</v>
      </c>
      <c r="C1517" s="148">
        <f t="shared" si="231"/>
        <v>2013</v>
      </c>
      <c r="D1517" s="148">
        <f t="shared" si="232"/>
        <v>3</v>
      </c>
      <c r="E1517" s="152">
        <v>24</v>
      </c>
      <c r="F1517" s="153">
        <v>232.292</v>
      </c>
      <c r="G1517" s="154">
        <v>141.227</v>
      </c>
      <c r="H1517" s="154">
        <v>1126.086</v>
      </c>
      <c r="I1517" s="154">
        <v>76.191999999999993</v>
      </c>
      <c r="J1517" s="151">
        <v>0</v>
      </c>
      <c r="K1517" s="149">
        <f t="shared" si="233"/>
        <v>1575.797</v>
      </c>
      <c r="L1517" s="148">
        <v>117.893</v>
      </c>
      <c r="M1517" s="148">
        <v>38.118000000000002</v>
      </c>
      <c r="N1517" s="148">
        <v>358.92700000000002</v>
      </c>
      <c r="O1517" s="148">
        <v>19.805</v>
      </c>
      <c r="P1517" s="148">
        <v>0</v>
      </c>
      <c r="Q1517" s="21">
        <f t="shared" si="234"/>
        <v>330.45407899999998</v>
      </c>
      <c r="R1517" s="21">
        <f t="shared" si="235"/>
        <v>121.863246</v>
      </c>
      <c r="S1517" s="21">
        <f t="shared" si="236"/>
        <v>700.2665770000001</v>
      </c>
      <c r="T1517" s="21">
        <f t="shared" si="237"/>
        <v>62.900680000000001</v>
      </c>
      <c r="U1517" s="22">
        <f t="shared" si="238"/>
        <v>1215.484582</v>
      </c>
      <c r="V1517" s="39">
        <f t="shared" si="239"/>
        <v>0.77134591701849919</v>
      </c>
    </row>
    <row r="1518" spans="1:22">
      <c r="A1518">
        <v>1513</v>
      </c>
      <c r="B1518" s="155">
        <f t="shared" si="240"/>
        <v>41338</v>
      </c>
      <c r="C1518" s="148">
        <f t="shared" si="231"/>
        <v>2013</v>
      </c>
      <c r="D1518" s="148">
        <f t="shared" si="232"/>
        <v>3</v>
      </c>
      <c r="E1518" s="152">
        <v>1</v>
      </c>
      <c r="F1518" s="153">
        <v>218.16</v>
      </c>
      <c r="G1518" s="154">
        <v>143.196</v>
      </c>
      <c r="H1518" s="154">
        <v>960.24599999999998</v>
      </c>
      <c r="I1518" s="154">
        <v>79.388000000000005</v>
      </c>
      <c r="J1518" s="151">
        <v>0</v>
      </c>
      <c r="K1518" s="149">
        <f t="shared" si="233"/>
        <v>1400.9899999999998</v>
      </c>
      <c r="L1518" s="148">
        <v>107.91</v>
      </c>
      <c r="M1518" s="148">
        <v>39.029000000000003</v>
      </c>
      <c r="N1518" s="148">
        <v>361.577</v>
      </c>
      <c r="O1518" s="148">
        <v>21.286999999999999</v>
      </c>
      <c r="P1518" s="148">
        <v>0</v>
      </c>
      <c r="Q1518" s="21">
        <f t="shared" si="234"/>
        <v>302.47172999999998</v>
      </c>
      <c r="R1518" s="21">
        <f t="shared" si="235"/>
        <v>124.77571300000001</v>
      </c>
      <c r="S1518" s="21">
        <f t="shared" si="236"/>
        <v>705.43672700000002</v>
      </c>
      <c r="T1518" s="21">
        <f t="shared" si="237"/>
        <v>67.607512</v>
      </c>
      <c r="U1518" s="22">
        <f t="shared" si="238"/>
        <v>1200.291682</v>
      </c>
      <c r="V1518" s="39">
        <f t="shared" si="239"/>
        <v>0.85674536006681001</v>
      </c>
    </row>
    <row r="1519" spans="1:22">
      <c r="A1519">
        <v>1514</v>
      </c>
      <c r="B1519" s="155">
        <f t="shared" si="240"/>
        <v>41338</v>
      </c>
      <c r="C1519" s="148">
        <f t="shared" si="231"/>
        <v>2013</v>
      </c>
      <c r="D1519" s="148">
        <f t="shared" si="232"/>
        <v>3</v>
      </c>
      <c r="E1519" s="152">
        <v>2</v>
      </c>
      <c r="F1519" s="153">
        <v>215.28</v>
      </c>
      <c r="G1519" s="154">
        <v>143.256</v>
      </c>
      <c r="H1519" s="154">
        <v>933.05899999999997</v>
      </c>
      <c r="I1519" s="154">
        <v>48.912999999999997</v>
      </c>
      <c r="J1519" s="151">
        <v>0</v>
      </c>
      <c r="K1519" s="149">
        <f t="shared" si="233"/>
        <v>1340.508</v>
      </c>
      <c r="L1519" s="148">
        <v>107.77800000000001</v>
      </c>
      <c r="M1519" s="148">
        <v>39.045999999999999</v>
      </c>
      <c r="N1519" s="148">
        <v>317.41199999999998</v>
      </c>
      <c r="O1519" s="148">
        <v>13.903</v>
      </c>
      <c r="P1519" s="148">
        <v>0</v>
      </c>
      <c r="Q1519" s="21">
        <f t="shared" si="234"/>
        <v>302.10173400000002</v>
      </c>
      <c r="R1519" s="21">
        <f t="shared" si="235"/>
        <v>124.830062</v>
      </c>
      <c r="S1519" s="21">
        <f t="shared" si="236"/>
        <v>619.27081199999998</v>
      </c>
      <c r="T1519" s="21">
        <f t="shared" si="237"/>
        <v>44.155928000000003</v>
      </c>
      <c r="U1519" s="22">
        <f t="shared" si="238"/>
        <v>1090.358536</v>
      </c>
      <c r="V1519" s="39">
        <f t="shared" si="239"/>
        <v>0.81339203943579597</v>
      </c>
    </row>
    <row r="1520" spans="1:22">
      <c r="A1520">
        <v>1515</v>
      </c>
      <c r="B1520" s="155">
        <f t="shared" si="240"/>
        <v>41338</v>
      </c>
      <c r="C1520" s="148">
        <f t="shared" si="231"/>
        <v>2013</v>
      </c>
      <c r="D1520" s="148">
        <f t="shared" si="232"/>
        <v>3</v>
      </c>
      <c r="E1520" s="152">
        <v>3</v>
      </c>
      <c r="F1520" s="153">
        <v>214.86</v>
      </c>
      <c r="G1520" s="154">
        <v>143.239</v>
      </c>
      <c r="H1520" s="154">
        <v>844.76</v>
      </c>
      <c r="I1520" s="154">
        <v>32.875</v>
      </c>
      <c r="J1520" s="151">
        <v>0</v>
      </c>
      <c r="K1520" s="149">
        <f t="shared" si="233"/>
        <v>1235.7339999999999</v>
      </c>
      <c r="L1520" s="148">
        <v>107.77800000000001</v>
      </c>
      <c r="M1520" s="148">
        <v>39.043999999999997</v>
      </c>
      <c r="N1520" s="148">
        <v>299.71600000000001</v>
      </c>
      <c r="O1520" s="148">
        <v>8.7170000000000005</v>
      </c>
      <c r="P1520" s="148">
        <v>0</v>
      </c>
      <c r="Q1520" s="21">
        <f t="shared" si="234"/>
        <v>302.10173400000002</v>
      </c>
      <c r="R1520" s="21">
        <f t="shared" si="235"/>
        <v>124.823668</v>
      </c>
      <c r="S1520" s="21">
        <f t="shared" si="236"/>
        <v>584.74591600000008</v>
      </c>
      <c r="T1520" s="21">
        <f t="shared" si="237"/>
        <v>27.685192000000004</v>
      </c>
      <c r="U1520" s="22">
        <f t="shared" si="238"/>
        <v>1039.3565100000001</v>
      </c>
      <c r="V1520" s="39">
        <f t="shared" si="239"/>
        <v>0.84108433530193405</v>
      </c>
    </row>
    <row r="1521" spans="1:22">
      <c r="A1521">
        <v>1516</v>
      </c>
      <c r="B1521" s="155">
        <f t="shared" si="240"/>
        <v>41338</v>
      </c>
      <c r="C1521" s="148">
        <f t="shared" si="231"/>
        <v>2013</v>
      </c>
      <c r="D1521" s="148">
        <f t="shared" si="232"/>
        <v>3</v>
      </c>
      <c r="E1521" s="152">
        <v>4</v>
      </c>
      <c r="F1521" s="153">
        <v>214.68</v>
      </c>
      <c r="G1521" s="154">
        <v>142.709</v>
      </c>
      <c r="H1521" s="154">
        <v>836.798</v>
      </c>
      <c r="I1521" s="154">
        <v>26.635000000000002</v>
      </c>
      <c r="J1521" s="151">
        <v>0</v>
      </c>
      <c r="K1521" s="149">
        <f t="shared" si="233"/>
        <v>1220.8219999999999</v>
      </c>
      <c r="L1521" s="148">
        <v>107.77800000000001</v>
      </c>
      <c r="M1521" s="148">
        <v>38.933999999999997</v>
      </c>
      <c r="N1521" s="148">
        <v>289.58600000000001</v>
      </c>
      <c r="O1521" s="148">
        <v>7.016</v>
      </c>
      <c r="P1521" s="148">
        <v>0</v>
      </c>
      <c r="Q1521" s="21">
        <f t="shared" si="234"/>
        <v>302.10173400000002</v>
      </c>
      <c r="R1521" s="21">
        <f t="shared" si="235"/>
        <v>124.471998</v>
      </c>
      <c r="S1521" s="21">
        <f t="shared" si="236"/>
        <v>564.98228600000004</v>
      </c>
      <c r="T1521" s="21">
        <f t="shared" si="237"/>
        <v>22.282816</v>
      </c>
      <c r="U1521" s="22">
        <f t="shared" si="238"/>
        <v>1013.838834</v>
      </c>
      <c r="V1521" s="39">
        <f t="shared" si="239"/>
        <v>0.83045590102406419</v>
      </c>
    </row>
    <row r="1522" spans="1:22">
      <c r="A1522">
        <v>1517</v>
      </c>
      <c r="B1522" s="155">
        <f t="shared" si="240"/>
        <v>41338</v>
      </c>
      <c r="C1522" s="148">
        <f t="shared" si="231"/>
        <v>2013</v>
      </c>
      <c r="D1522" s="148">
        <f t="shared" si="232"/>
        <v>3</v>
      </c>
      <c r="E1522" s="152">
        <v>5</v>
      </c>
      <c r="F1522" s="153">
        <v>217.68</v>
      </c>
      <c r="G1522" s="154">
        <v>142.94499999999999</v>
      </c>
      <c r="H1522" s="154">
        <v>820.92499999999995</v>
      </c>
      <c r="I1522" s="154">
        <v>22.960999999999999</v>
      </c>
      <c r="J1522" s="151">
        <v>0</v>
      </c>
      <c r="K1522" s="149">
        <f t="shared" si="233"/>
        <v>1204.511</v>
      </c>
      <c r="L1522" s="148">
        <v>108.889</v>
      </c>
      <c r="M1522" s="148">
        <v>38.984000000000002</v>
      </c>
      <c r="N1522" s="148">
        <v>279.149</v>
      </c>
      <c r="O1522" s="148">
        <v>6.0270000000000001</v>
      </c>
      <c r="P1522" s="148">
        <v>0</v>
      </c>
      <c r="Q1522" s="21">
        <f t="shared" si="234"/>
        <v>305.215867</v>
      </c>
      <c r="R1522" s="21">
        <f t="shared" si="235"/>
        <v>124.63184800000001</v>
      </c>
      <c r="S1522" s="21">
        <f t="shared" si="236"/>
        <v>544.61969899999997</v>
      </c>
      <c r="T1522" s="21">
        <f t="shared" si="237"/>
        <v>19.141752</v>
      </c>
      <c r="U1522" s="22">
        <f t="shared" si="238"/>
        <v>993.60916599999996</v>
      </c>
      <c r="V1522" s="39">
        <f t="shared" si="239"/>
        <v>0.82490667665135475</v>
      </c>
    </row>
    <row r="1523" spans="1:22">
      <c r="A1523">
        <v>1518</v>
      </c>
      <c r="B1523" s="155">
        <f t="shared" si="240"/>
        <v>41338</v>
      </c>
      <c r="C1523" s="148">
        <f t="shared" si="231"/>
        <v>2013</v>
      </c>
      <c r="D1523" s="148">
        <f t="shared" si="232"/>
        <v>3</v>
      </c>
      <c r="E1523" s="152">
        <v>6</v>
      </c>
      <c r="F1523" s="153">
        <v>217.92</v>
      </c>
      <c r="G1523" s="154">
        <v>143.00200000000001</v>
      </c>
      <c r="H1523" s="154">
        <v>831.25099999999998</v>
      </c>
      <c r="I1523" s="154">
        <v>23.135000000000002</v>
      </c>
      <c r="J1523" s="151">
        <v>0</v>
      </c>
      <c r="K1523" s="149">
        <f t="shared" si="233"/>
        <v>1215.308</v>
      </c>
      <c r="L1523" s="148">
        <v>108.889</v>
      </c>
      <c r="M1523" s="148">
        <v>38.975000000000001</v>
      </c>
      <c r="N1523" s="148">
        <v>278.226</v>
      </c>
      <c r="O1523" s="148">
        <v>6.0810000000000004</v>
      </c>
      <c r="P1523" s="148">
        <v>0</v>
      </c>
      <c r="Q1523" s="21">
        <f t="shared" si="234"/>
        <v>305.215867</v>
      </c>
      <c r="R1523" s="21">
        <f t="shared" si="235"/>
        <v>124.603075</v>
      </c>
      <c r="S1523" s="21">
        <f t="shared" si="236"/>
        <v>542.81892600000003</v>
      </c>
      <c r="T1523" s="21">
        <f t="shared" si="237"/>
        <v>19.313256000000003</v>
      </c>
      <c r="U1523" s="22">
        <f t="shared" si="238"/>
        <v>991.95112400000005</v>
      </c>
      <c r="V1523" s="39">
        <f t="shared" si="239"/>
        <v>0.8162137696781393</v>
      </c>
    </row>
    <row r="1524" spans="1:22">
      <c r="A1524">
        <v>1519</v>
      </c>
      <c r="B1524" s="155">
        <f t="shared" si="240"/>
        <v>41338</v>
      </c>
      <c r="C1524" s="148">
        <f t="shared" si="231"/>
        <v>2013</v>
      </c>
      <c r="D1524" s="148">
        <f t="shared" si="232"/>
        <v>3</v>
      </c>
      <c r="E1524" s="152">
        <v>7</v>
      </c>
      <c r="F1524" s="153">
        <v>217.2</v>
      </c>
      <c r="G1524" s="154">
        <v>214.60499999999999</v>
      </c>
      <c r="H1524" s="154">
        <v>777.65800000000002</v>
      </c>
      <c r="I1524" s="154">
        <v>39.439</v>
      </c>
      <c r="J1524" s="151">
        <v>0</v>
      </c>
      <c r="K1524" s="149">
        <f t="shared" si="233"/>
        <v>1248.902</v>
      </c>
      <c r="L1524" s="148">
        <v>108.889</v>
      </c>
      <c r="M1524" s="148">
        <v>57.576000000000001</v>
      </c>
      <c r="N1524" s="148">
        <v>261.60199999999998</v>
      </c>
      <c r="O1524" s="148">
        <v>10.675000000000001</v>
      </c>
      <c r="P1524" s="148">
        <v>0</v>
      </c>
      <c r="Q1524" s="21">
        <f t="shared" si="234"/>
        <v>305.215867</v>
      </c>
      <c r="R1524" s="21">
        <f t="shared" si="235"/>
        <v>184.070472</v>
      </c>
      <c r="S1524" s="21">
        <f t="shared" si="236"/>
        <v>510.38550199999997</v>
      </c>
      <c r="T1524" s="21">
        <f t="shared" si="237"/>
        <v>33.903800000000004</v>
      </c>
      <c r="U1524" s="22">
        <f t="shared" si="238"/>
        <v>1033.5756409999999</v>
      </c>
      <c r="V1524" s="39">
        <f t="shared" si="239"/>
        <v>0.82758746562980912</v>
      </c>
    </row>
    <row r="1525" spans="1:22">
      <c r="A1525">
        <v>1520</v>
      </c>
      <c r="B1525" s="155">
        <f t="shared" si="240"/>
        <v>41338</v>
      </c>
      <c r="C1525" s="148">
        <f t="shared" si="231"/>
        <v>2013</v>
      </c>
      <c r="D1525" s="148">
        <f t="shared" si="232"/>
        <v>3</v>
      </c>
      <c r="E1525" s="152">
        <v>8</v>
      </c>
      <c r="F1525" s="153">
        <v>214.2</v>
      </c>
      <c r="G1525" s="154">
        <v>214.63399999999999</v>
      </c>
      <c r="H1525" s="154">
        <v>734.71500000000003</v>
      </c>
      <c r="I1525" s="154">
        <v>55.328000000000003</v>
      </c>
      <c r="J1525" s="151">
        <v>0</v>
      </c>
      <c r="K1525" s="149">
        <f t="shared" si="233"/>
        <v>1218.877</v>
      </c>
      <c r="L1525" s="148">
        <v>106.667</v>
      </c>
      <c r="M1525" s="148">
        <v>57.530999999999999</v>
      </c>
      <c r="N1525" s="148">
        <v>247.83</v>
      </c>
      <c r="O1525" s="148">
        <v>14.603</v>
      </c>
      <c r="P1525" s="148">
        <v>0</v>
      </c>
      <c r="Q1525" s="21">
        <f t="shared" si="234"/>
        <v>298.98760099999998</v>
      </c>
      <c r="R1525" s="21">
        <f t="shared" si="235"/>
        <v>183.92660699999999</v>
      </c>
      <c r="S1525" s="21">
        <f t="shared" si="236"/>
        <v>483.51633000000004</v>
      </c>
      <c r="T1525" s="21">
        <f t="shared" si="237"/>
        <v>46.379128000000001</v>
      </c>
      <c r="U1525" s="22">
        <f t="shared" si="238"/>
        <v>1012.8096660000001</v>
      </c>
      <c r="V1525" s="39">
        <f t="shared" si="239"/>
        <v>0.83093672782405459</v>
      </c>
    </row>
    <row r="1526" spans="1:22">
      <c r="A1526">
        <v>1521</v>
      </c>
      <c r="B1526" s="155">
        <f t="shared" si="240"/>
        <v>41338</v>
      </c>
      <c r="C1526" s="148">
        <f t="shared" si="231"/>
        <v>2013</v>
      </c>
      <c r="D1526" s="148">
        <f t="shared" si="232"/>
        <v>3</v>
      </c>
      <c r="E1526" s="152">
        <v>9</v>
      </c>
      <c r="F1526" s="153">
        <v>213.12</v>
      </c>
      <c r="G1526" s="154">
        <v>216.09200000000001</v>
      </c>
      <c r="H1526" s="154">
        <v>857.09400000000005</v>
      </c>
      <c r="I1526" s="154">
        <v>46.325000000000003</v>
      </c>
      <c r="J1526" s="151">
        <v>0</v>
      </c>
      <c r="K1526" s="149">
        <f t="shared" si="233"/>
        <v>1332.6310000000001</v>
      </c>
      <c r="L1526" s="148">
        <v>106.667</v>
      </c>
      <c r="M1526" s="148">
        <v>57.682000000000002</v>
      </c>
      <c r="N1526" s="148">
        <v>292.35599999999999</v>
      </c>
      <c r="O1526" s="148">
        <v>12.298</v>
      </c>
      <c r="P1526" s="148">
        <v>0</v>
      </c>
      <c r="Q1526" s="21">
        <f t="shared" si="234"/>
        <v>298.98760099999998</v>
      </c>
      <c r="R1526" s="21">
        <f t="shared" si="235"/>
        <v>184.40935400000001</v>
      </c>
      <c r="S1526" s="21">
        <f t="shared" si="236"/>
        <v>570.38655600000004</v>
      </c>
      <c r="T1526" s="21">
        <f t="shared" si="237"/>
        <v>39.058448000000006</v>
      </c>
      <c r="U1526" s="22">
        <f t="shared" si="238"/>
        <v>1092.8419590000001</v>
      </c>
      <c r="V1526" s="39">
        <f t="shared" si="239"/>
        <v>0.82006343766579048</v>
      </c>
    </row>
    <row r="1527" spans="1:22">
      <c r="A1527">
        <v>1522</v>
      </c>
      <c r="B1527" s="155">
        <f t="shared" si="240"/>
        <v>41338</v>
      </c>
      <c r="C1527" s="148">
        <f t="shared" si="231"/>
        <v>2013</v>
      </c>
      <c r="D1527" s="148">
        <f t="shared" si="232"/>
        <v>3</v>
      </c>
      <c r="E1527" s="152">
        <v>10</v>
      </c>
      <c r="F1527" s="153">
        <v>213.18</v>
      </c>
      <c r="G1527" s="154">
        <v>252.15600000000001</v>
      </c>
      <c r="H1527" s="154">
        <v>804.029</v>
      </c>
      <c r="I1527" s="154">
        <v>87.234999999999999</v>
      </c>
      <c r="J1527" s="151">
        <v>0</v>
      </c>
      <c r="K1527" s="149">
        <f t="shared" si="233"/>
        <v>1356.6</v>
      </c>
      <c r="L1527" s="148">
        <v>106.667</v>
      </c>
      <c r="M1527" s="148">
        <v>64.977999999999994</v>
      </c>
      <c r="N1527" s="148">
        <v>290.86799999999999</v>
      </c>
      <c r="O1527" s="148">
        <v>22.422000000000001</v>
      </c>
      <c r="P1527" s="148">
        <v>0</v>
      </c>
      <c r="Q1527" s="21">
        <f t="shared" si="234"/>
        <v>298.98760099999998</v>
      </c>
      <c r="R1527" s="21">
        <f t="shared" si="235"/>
        <v>207.73466599999998</v>
      </c>
      <c r="S1527" s="21">
        <f t="shared" si="236"/>
        <v>567.48346800000002</v>
      </c>
      <c r="T1527" s="21">
        <f t="shared" si="237"/>
        <v>71.212271999999999</v>
      </c>
      <c r="U1527" s="22">
        <f t="shared" si="238"/>
        <v>1145.418007</v>
      </c>
      <c r="V1527" s="39">
        <f t="shared" si="239"/>
        <v>0.84432994766327585</v>
      </c>
    </row>
    <row r="1528" spans="1:22">
      <c r="A1528">
        <v>1523</v>
      </c>
      <c r="B1528" s="155">
        <f t="shared" si="240"/>
        <v>41338</v>
      </c>
      <c r="C1528" s="148">
        <f t="shared" si="231"/>
        <v>2013</v>
      </c>
      <c r="D1528" s="148">
        <f t="shared" si="232"/>
        <v>3</v>
      </c>
      <c r="E1528" s="152">
        <v>11</v>
      </c>
      <c r="F1528" s="153">
        <v>213.3</v>
      </c>
      <c r="G1528" s="154">
        <v>282.83199999999999</v>
      </c>
      <c r="H1528" s="154">
        <v>823.72699999999998</v>
      </c>
      <c r="I1528" s="154">
        <v>111.98699999999999</v>
      </c>
      <c r="J1528" s="151">
        <v>0</v>
      </c>
      <c r="K1528" s="149">
        <f t="shared" si="233"/>
        <v>1431.846</v>
      </c>
      <c r="L1528" s="148">
        <v>106.667</v>
      </c>
      <c r="M1528" s="148">
        <v>73.242000000000004</v>
      </c>
      <c r="N1528" s="148">
        <v>280.64100000000002</v>
      </c>
      <c r="O1528" s="148">
        <v>29.966999999999999</v>
      </c>
      <c r="P1528" s="148">
        <v>0</v>
      </c>
      <c r="Q1528" s="21">
        <f t="shared" si="234"/>
        <v>298.98760099999998</v>
      </c>
      <c r="R1528" s="21">
        <f t="shared" si="235"/>
        <v>234.15467400000003</v>
      </c>
      <c r="S1528" s="21">
        <f t="shared" si="236"/>
        <v>547.53059100000007</v>
      </c>
      <c r="T1528" s="21">
        <f t="shared" si="237"/>
        <v>95.175191999999996</v>
      </c>
      <c r="U1528" s="22">
        <f t="shared" si="238"/>
        <v>1175.848058</v>
      </c>
      <c r="V1528" s="39">
        <f t="shared" si="239"/>
        <v>0.82121126014948542</v>
      </c>
    </row>
    <row r="1529" spans="1:22">
      <c r="A1529">
        <v>1524</v>
      </c>
      <c r="B1529" s="155">
        <f t="shared" si="240"/>
        <v>41338</v>
      </c>
      <c r="C1529" s="148">
        <f t="shared" si="231"/>
        <v>2013</v>
      </c>
      <c r="D1529" s="148">
        <f t="shared" si="232"/>
        <v>3</v>
      </c>
      <c r="E1529" s="152">
        <v>12</v>
      </c>
      <c r="F1529" s="153">
        <v>215.52</v>
      </c>
      <c r="G1529" s="154">
        <v>283.35000000000002</v>
      </c>
      <c r="H1529" s="154">
        <v>910.33799999999997</v>
      </c>
      <c r="I1529" s="154">
        <v>116.426</v>
      </c>
      <c r="J1529" s="151">
        <v>0</v>
      </c>
      <c r="K1529" s="149">
        <f t="shared" si="233"/>
        <v>1525.634</v>
      </c>
      <c r="L1529" s="148">
        <v>107.77800000000001</v>
      </c>
      <c r="M1529" s="148">
        <v>73.313999999999993</v>
      </c>
      <c r="N1529" s="148">
        <v>305.83800000000002</v>
      </c>
      <c r="O1529" s="148">
        <v>30.969000000000001</v>
      </c>
      <c r="P1529" s="148">
        <v>0</v>
      </c>
      <c r="Q1529" s="21">
        <f t="shared" si="234"/>
        <v>302.10173400000002</v>
      </c>
      <c r="R1529" s="21">
        <f t="shared" si="235"/>
        <v>234.38485799999998</v>
      </c>
      <c r="S1529" s="21">
        <f t="shared" si="236"/>
        <v>596.6899380000001</v>
      </c>
      <c r="T1529" s="21">
        <f t="shared" si="237"/>
        <v>98.357544000000004</v>
      </c>
      <c r="U1529" s="22">
        <f t="shared" si="238"/>
        <v>1231.5340740000001</v>
      </c>
      <c r="V1529" s="39">
        <f t="shared" si="239"/>
        <v>0.80722773220838029</v>
      </c>
    </row>
    <row r="1530" spans="1:22">
      <c r="A1530">
        <v>1525</v>
      </c>
      <c r="B1530" s="155">
        <f t="shared" si="240"/>
        <v>41338</v>
      </c>
      <c r="C1530" s="148">
        <f t="shared" si="231"/>
        <v>2013</v>
      </c>
      <c r="D1530" s="148">
        <f t="shared" si="232"/>
        <v>3</v>
      </c>
      <c r="E1530" s="152">
        <v>13</v>
      </c>
      <c r="F1530" s="153">
        <v>216.9</v>
      </c>
      <c r="G1530" s="154">
        <v>288.983</v>
      </c>
      <c r="H1530" s="154">
        <v>932.88400000000001</v>
      </c>
      <c r="I1530" s="154">
        <v>114.613</v>
      </c>
      <c r="J1530" s="151">
        <v>0</v>
      </c>
      <c r="K1530" s="149">
        <f t="shared" si="233"/>
        <v>1553.38</v>
      </c>
      <c r="L1530" s="148">
        <v>107.77800000000001</v>
      </c>
      <c r="M1530" s="148">
        <v>74.623000000000005</v>
      </c>
      <c r="N1530" s="148">
        <v>303.02600000000001</v>
      </c>
      <c r="O1530" s="148">
        <v>30.503</v>
      </c>
      <c r="P1530" s="148">
        <v>0</v>
      </c>
      <c r="Q1530" s="21">
        <f t="shared" si="234"/>
        <v>302.10173400000002</v>
      </c>
      <c r="R1530" s="21">
        <f t="shared" si="235"/>
        <v>238.56973100000002</v>
      </c>
      <c r="S1530" s="21">
        <f t="shared" si="236"/>
        <v>591.20372600000007</v>
      </c>
      <c r="T1530" s="21">
        <f t="shared" si="237"/>
        <v>96.877527999999998</v>
      </c>
      <c r="U1530" s="22">
        <f t="shared" si="238"/>
        <v>1228.7527190000001</v>
      </c>
      <c r="V1530" s="39">
        <f t="shared" si="239"/>
        <v>0.79101875844931702</v>
      </c>
    </row>
    <row r="1531" spans="1:22">
      <c r="A1531">
        <v>1526</v>
      </c>
      <c r="B1531" s="155">
        <f t="shared" si="240"/>
        <v>41338</v>
      </c>
      <c r="C1531" s="148">
        <f t="shared" si="231"/>
        <v>2013</v>
      </c>
      <c r="D1531" s="148">
        <f t="shared" si="232"/>
        <v>3</v>
      </c>
      <c r="E1531" s="152">
        <v>14</v>
      </c>
      <c r="F1531" s="153">
        <v>218.1</v>
      </c>
      <c r="G1531" s="154">
        <v>294.65100000000001</v>
      </c>
      <c r="H1531" s="154">
        <v>1016.01</v>
      </c>
      <c r="I1531" s="154">
        <v>101.148</v>
      </c>
      <c r="J1531" s="151">
        <v>0</v>
      </c>
      <c r="K1531" s="149">
        <f t="shared" si="233"/>
        <v>1629.9089999999999</v>
      </c>
      <c r="L1531" s="148">
        <v>108.889</v>
      </c>
      <c r="M1531" s="148">
        <v>76.043999999999997</v>
      </c>
      <c r="N1531" s="148">
        <v>329.91800000000001</v>
      </c>
      <c r="O1531" s="148">
        <v>27.047000000000001</v>
      </c>
      <c r="P1531" s="148">
        <v>0</v>
      </c>
      <c r="Q1531" s="21">
        <f t="shared" si="234"/>
        <v>305.215867</v>
      </c>
      <c r="R1531" s="21">
        <f t="shared" si="235"/>
        <v>243.11266799999999</v>
      </c>
      <c r="S1531" s="21">
        <f t="shared" si="236"/>
        <v>643.67001800000003</v>
      </c>
      <c r="T1531" s="21">
        <f t="shared" si="237"/>
        <v>85.901272000000006</v>
      </c>
      <c r="U1531" s="22">
        <f t="shared" si="238"/>
        <v>1277.899825</v>
      </c>
      <c r="V1531" s="39">
        <f t="shared" si="239"/>
        <v>0.78403139377719866</v>
      </c>
    </row>
    <row r="1532" spans="1:22">
      <c r="A1532">
        <v>1527</v>
      </c>
      <c r="B1532" s="155">
        <f t="shared" si="240"/>
        <v>41338</v>
      </c>
      <c r="C1532" s="148">
        <f t="shared" si="231"/>
        <v>2013</v>
      </c>
      <c r="D1532" s="148">
        <f t="shared" si="232"/>
        <v>3</v>
      </c>
      <c r="E1532" s="152">
        <v>15</v>
      </c>
      <c r="F1532" s="153">
        <v>217.98</v>
      </c>
      <c r="G1532" s="154">
        <v>294.952</v>
      </c>
      <c r="H1532" s="154">
        <v>1042.3789999999999</v>
      </c>
      <c r="I1532" s="154">
        <v>106.224</v>
      </c>
      <c r="J1532" s="151">
        <v>0</v>
      </c>
      <c r="K1532" s="149">
        <f t="shared" si="233"/>
        <v>1661.5349999999999</v>
      </c>
      <c r="L1532" s="148">
        <v>108.889</v>
      </c>
      <c r="M1532" s="148">
        <v>76.037999999999997</v>
      </c>
      <c r="N1532" s="148">
        <v>335.45299999999997</v>
      </c>
      <c r="O1532" s="148">
        <v>28.88</v>
      </c>
      <c r="P1532" s="148">
        <v>0</v>
      </c>
      <c r="Q1532" s="21">
        <f t="shared" si="234"/>
        <v>305.215867</v>
      </c>
      <c r="R1532" s="21">
        <f t="shared" si="235"/>
        <v>243.09348599999998</v>
      </c>
      <c r="S1532" s="21">
        <f t="shared" si="236"/>
        <v>654.46880299999998</v>
      </c>
      <c r="T1532" s="21">
        <f t="shared" si="237"/>
        <v>91.722880000000004</v>
      </c>
      <c r="U1532" s="22">
        <f t="shared" si="238"/>
        <v>1294.5010359999999</v>
      </c>
      <c r="V1532" s="39">
        <f t="shared" si="239"/>
        <v>0.77909946886463421</v>
      </c>
    </row>
    <row r="1533" spans="1:22">
      <c r="A1533">
        <v>1528</v>
      </c>
      <c r="B1533" s="155">
        <f t="shared" si="240"/>
        <v>41338</v>
      </c>
      <c r="C1533" s="148">
        <f t="shared" si="231"/>
        <v>2013</v>
      </c>
      <c r="D1533" s="148">
        <f t="shared" si="232"/>
        <v>3</v>
      </c>
      <c r="E1533" s="152">
        <v>16</v>
      </c>
      <c r="F1533" s="153">
        <v>218.82</v>
      </c>
      <c r="G1533" s="154">
        <v>293.375</v>
      </c>
      <c r="H1533" s="154">
        <v>1056.817</v>
      </c>
      <c r="I1533" s="154">
        <v>117.28100000000001</v>
      </c>
      <c r="J1533" s="151">
        <v>0</v>
      </c>
      <c r="K1533" s="149">
        <f t="shared" si="233"/>
        <v>1686.2929999999999</v>
      </c>
      <c r="L1533" s="148">
        <v>108.889</v>
      </c>
      <c r="M1533" s="148">
        <v>75.778000000000006</v>
      </c>
      <c r="N1533" s="148">
        <v>339.38099999999997</v>
      </c>
      <c r="O1533" s="148">
        <v>31.335000000000001</v>
      </c>
      <c r="P1533" s="148">
        <v>0</v>
      </c>
      <c r="Q1533" s="21">
        <f t="shared" si="234"/>
        <v>305.215867</v>
      </c>
      <c r="R1533" s="21">
        <f t="shared" si="235"/>
        <v>242.26226600000001</v>
      </c>
      <c r="S1533" s="21">
        <f t="shared" si="236"/>
        <v>662.13233100000002</v>
      </c>
      <c r="T1533" s="21">
        <f t="shared" si="237"/>
        <v>99.519960000000012</v>
      </c>
      <c r="U1533" s="22">
        <f t="shared" si="238"/>
        <v>1309.1304240000002</v>
      </c>
      <c r="V1533" s="39">
        <f t="shared" si="239"/>
        <v>0.77633627370806868</v>
      </c>
    </row>
    <row r="1534" spans="1:22">
      <c r="A1534">
        <v>1529</v>
      </c>
      <c r="B1534" s="155">
        <f t="shared" si="240"/>
        <v>41338</v>
      </c>
      <c r="C1534" s="148">
        <f t="shared" si="231"/>
        <v>2013</v>
      </c>
      <c r="D1534" s="148">
        <f t="shared" si="232"/>
        <v>3</v>
      </c>
      <c r="E1534" s="152">
        <v>17</v>
      </c>
      <c r="F1534" s="153">
        <v>220.44</v>
      </c>
      <c r="G1534" s="154">
        <v>303.05</v>
      </c>
      <c r="H1534" s="154">
        <v>887.3</v>
      </c>
      <c r="I1534" s="154">
        <v>123.675</v>
      </c>
      <c r="J1534" s="151">
        <v>0</v>
      </c>
      <c r="K1534" s="149">
        <f t="shared" si="233"/>
        <v>1534.4649999999999</v>
      </c>
      <c r="L1534" s="148">
        <v>110</v>
      </c>
      <c r="M1534" s="148">
        <v>78.182000000000002</v>
      </c>
      <c r="N1534" s="148">
        <v>289.64600000000002</v>
      </c>
      <c r="O1534" s="148">
        <v>33.061999999999998</v>
      </c>
      <c r="P1534" s="148">
        <v>0</v>
      </c>
      <c r="Q1534" s="21">
        <f t="shared" si="234"/>
        <v>308.33</v>
      </c>
      <c r="R1534" s="21">
        <f t="shared" si="235"/>
        <v>249.94785400000001</v>
      </c>
      <c r="S1534" s="21">
        <f t="shared" si="236"/>
        <v>565.09934600000008</v>
      </c>
      <c r="T1534" s="21">
        <f t="shared" si="237"/>
        <v>105.004912</v>
      </c>
      <c r="U1534" s="22">
        <f t="shared" si="238"/>
        <v>1228.382112</v>
      </c>
      <c r="V1534" s="39">
        <f t="shared" si="239"/>
        <v>0.80052794426722018</v>
      </c>
    </row>
    <row r="1535" spans="1:22">
      <c r="A1535">
        <v>1530</v>
      </c>
      <c r="B1535" s="155">
        <f t="shared" si="240"/>
        <v>41338</v>
      </c>
      <c r="C1535" s="148">
        <f t="shared" si="231"/>
        <v>2013</v>
      </c>
      <c r="D1535" s="148">
        <f t="shared" si="232"/>
        <v>3</v>
      </c>
      <c r="E1535" s="152">
        <v>18</v>
      </c>
      <c r="F1535" s="153">
        <v>222.72</v>
      </c>
      <c r="G1535" s="154">
        <v>309.07600000000002</v>
      </c>
      <c r="H1535" s="154">
        <v>969.22799999999995</v>
      </c>
      <c r="I1535" s="154">
        <v>125.122</v>
      </c>
      <c r="J1535" s="151">
        <v>0</v>
      </c>
      <c r="K1535" s="149">
        <f t="shared" si="233"/>
        <v>1626.146</v>
      </c>
      <c r="L1535" s="148">
        <v>109.22499999999999</v>
      </c>
      <c r="M1535" s="148">
        <v>79.772999999999996</v>
      </c>
      <c r="N1535" s="148">
        <v>315.26</v>
      </c>
      <c r="O1535" s="148">
        <v>33.44</v>
      </c>
      <c r="P1535" s="148">
        <v>0</v>
      </c>
      <c r="Q1535" s="21">
        <f t="shared" si="234"/>
        <v>306.15767499999998</v>
      </c>
      <c r="R1535" s="21">
        <f t="shared" si="235"/>
        <v>255.03428099999999</v>
      </c>
      <c r="S1535" s="21">
        <f t="shared" si="236"/>
        <v>615.07226000000003</v>
      </c>
      <c r="T1535" s="21">
        <f t="shared" si="237"/>
        <v>106.20544</v>
      </c>
      <c r="U1535" s="22">
        <f t="shared" si="238"/>
        <v>1282.469656</v>
      </c>
      <c r="V1535" s="39">
        <f t="shared" si="239"/>
        <v>0.78865591158481463</v>
      </c>
    </row>
    <row r="1536" spans="1:22">
      <c r="A1536">
        <v>1531</v>
      </c>
      <c r="B1536" s="155">
        <f t="shared" si="240"/>
        <v>41338</v>
      </c>
      <c r="C1536" s="148">
        <f t="shared" si="231"/>
        <v>2013</v>
      </c>
      <c r="D1536" s="148">
        <f t="shared" si="232"/>
        <v>3</v>
      </c>
      <c r="E1536" s="152">
        <v>19</v>
      </c>
      <c r="F1536" s="153">
        <v>220.32</v>
      </c>
      <c r="G1536" s="154">
        <v>308.91500000000002</v>
      </c>
      <c r="H1536" s="154">
        <v>940.46799999999996</v>
      </c>
      <c r="I1536" s="154">
        <v>118.57</v>
      </c>
      <c r="J1536" s="151">
        <v>0</v>
      </c>
      <c r="K1536" s="149">
        <f t="shared" si="233"/>
        <v>1588.2729999999999</v>
      </c>
      <c r="L1536" s="148">
        <v>108.169</v>
      </c>
      <c r="M1536" s="148">
        <v>79.733999999999995</v>
      </c>
      <c r="N1536" s="148">
        <v>302.80500000000001</v>
      </c>
      <c r="O1536" s="148">
        <v>31.420999999999999</v>
      </c>
      <c r="P1536" s="148">
        <v>0</v>
      </c>
      <c r="Q1536" s="21">
        <f t="shared" si="234"/>
        <v>303.19770699999998</v>
      </c>
      <c r="R1536" s="21">
        <f t="shared" si="235"/>
        <v>254.90959799999999</v>
      </c>
      <c r="S1536" s="21">
        <f t="shared" si="236"/>
        <v>590.77255500000001</v>
      </c>
      <c r="T1536" s="21">
        <f t="shared" si="237"/>
        <v>99.793096000000006</v>
      </c>
      <c r="U1536" s="22">
        <f t="shared" si="238"/>
        <v>1248.6729560000001</v>
      </c>
      <c r="V1536" s="39">
        <f t="shared" si="239"/>
        <v>0.78618282625216207</v>
      </c>
    </row>
    <row r="1537" spans="1:22">
      <c r="A1537">
        <v>1532</v>
      </c>
      <c r="B1537" s="155">
        <f t="shared" si="240"/>
        <v>41338</v>
      </c>
      <c r="C1537" s="148">
        <f t="shared" si="231"/>
        <v>2013</v>
      </c>
      <c r="D1537" s="148">
        <f t="shared" si="232"/>
        <v>3</v>
      </c>
      <c r="E1537" s="152">
        <v>20</v>
      </c>
      <c r="F1537" s="153">
        <v>221.76</v>
      </c>
      <c r="G1537" s="154">
        <v>308.63600000000002</v>
      </c>
      <c r="H1537" s="154">
        <v>868.85799999999995</v>
      </c>
      <c r="I1537" s="154">
        <v>126.229</v>
      </c>
      <c r="J1537" s="151">
        <v>0</v>
      </c>
      <c r="K1537" s="149">
        <f t="shared" si="233"/>
        <v>1525.4829999999999</v>
      </c>
      <c r="L1537" s="148">
        <v>110</v>
      </c>
      <c r="M1537" s="148">
        <v>79.629000000000005</v>
      </c>
      <c r="N1537" s="148">
        <v>307.18900000000002</v>
      </c>
      <c r="O1537" s="148">
        <v>33.683</v>
      </c>
      <c r="P1537" s="148">
        <v>0</v>
      </c>
      <c r="Q1537" s="21">
        <f t="shared" si="234"/>
        <v>308.33</v>
      </c>
      <c r="R1537" s="21">
        <f t="shared" si="235"/>
        <v>254.57391300000003</v>
      </c>
      <c r="S1537" s="21">
        <f t="shared" si="236"/>
        <v>599.32573900000011</v>
      </c>
      <c r="T1537" s="21">
        <f t="shared" si="237"/>
        <v>106.977208</v>
      </c>
      <c r="U1537" s="22">
        <f t="shared" si="238"/>
        <v>1269.20686</v>
      </c>
      <c r="V1537" s="39">
        <f t="shared" si="239"/>
        <v>0.83200328027254322</v>
      </c>
    </row>
    <row r="1538" spans="1:22">
      <c r="A1538">
        <v>1533</v>
      </c>
      <c r="B1538" s="155">
        <f t="shared" si="240"/>
        <v>41338</v>
      </c>
      <c r="C1538" s="148">
        <f t="shared" si="231"/>
        <v>2013</v>
      </c>
      <c r="D1538" s="148">
        <f t="shared" si="232"/>
        <v>3</v>
      </c>
      <c r="E1538" s="152">
        <v>21</v>
      </c>
      <c r="F1538" s="153">
        <v>221.52</v>
      </c>
      <c r="G1538" s="154">
        <v>308.52</v>
      </c>
      <c r="H1538" s="154">
        <v>974.02499999999998</v>
      </c>
      <c r="I1538" s="154">
        <v>187.554</v>
      </c>
      <c r="J1538" s="151">
        <v>0</v>
      </c>
      <c r="K1538" s="149">
        <f t="shared" si="233"/>
        <v>1691.6190000000001</v>
      </c>
      <c r="L1538" s="148">
        <v>110</v>
      </c>
      <c r="M1538" s="148">
        <v>79.611000000000004</v>
      </c>
      <c r="N1538" s="148">
        <v>329.34300000000002</v>
      </c>
      <c r="O1538" s="148">
        <v>50.383000000000003</v>
      </c>
      <c r="P1538" s="148">
        <v>0</v>
      </c>
      <c r="Q1538" s="21">
        <f t="shared" si="234"/>
        <v>308.33</v>
      </c>
      <c r="R1538" s="21">
        <f t="shared" si="235"/>
        <v>254.51636700000003</v>
      </c>
      <c r="S1538" s="21">
        <f t="shared" si="236"/>
        <v>642.54819300000008</v>
      </c>
      <c r="T1538" s="21">
        <f t="shared" si="237"/>
        <v>160.01640800000001</v>
      </c>
      <c r="U1538" s="22">
        <f t="shared" si="238"/>
        <v>1365.4109680000001</v>
      </c>
      <c r="V1538" s="39">
        <f t="shared" si="239"/>
        <v>0.80716223215747751</v>
      </c>
    </row>
    <row r="1539" spans="1:22">
      <c r="A1539">
        <v>1534</v>
      </c>
      <c r="B1539" s="155">
        <f t="shared" si="240"/>
        <v>41338</v>
      </c>
      <c r="C1539" s="148">
        <f t="shared" si="231"/>
        <v>2013</v>
      </c>
      <c r="D1539" s="148">
        <f t="shared" si="232"/>
        <v>3</v>
      </c>
      <c r="E1539" s="152">
        <v>22</v>
      </c>
      <c r="F1539" s="153">
        <v>221.76</v>
      </c>
      <c r="G1539" s="154">
        <v>307.47800000000001</v>
      </c>
      <c r="H1539" s="154">
        <v>947.779</v>
      </c>
      <c r="I1539" s="154">
        <v>196.72499999999999</v>
      </c>
      <c r="J1539" s="151">
        <v>0</v>
      </c>
      <c r="K1539" s="149">
        <f t="shared" si="233"/>
        <v>1673.742</v>
      </c>
      <c r="L1539" s="148">
        <v>110</v>
      </c>
      <c r="M1539" s="148">
        <v>79.406999999999996</v>
      </c>
      <c r="N1539" s="148">
        <v>318.38299999999998</v>
      </c>
      <c r="O1539" s="148">
        <v>53.113999999999997</v>
      </c>
      <c r="P1539" s="148">
        <v>0</v>
      </c>
      <c r="Q1539" s="21">
        <f t="shared" si="234"/>
        <v>308.33</v>
      </c>
      <c r="R1539" s="21">
        <f t="shared" si="235"/>
        <v>253.86417900000001</v>
      </c>
      <c r="S1539" s="21">
        <f t="shared" si="236"/>
        <v>621.16523299999994</v>
      </c>
      <c r="T1539" s="21">
        <f t="shared" si="237"/>
        <v>168.69006400000001</v>
      </c>
      <c r="U1539" s="22">
        <f t="shared" si="238"/>
        <v>1352.0494759999997</v>
      </c>
      <c r="V1539" s="39">
        <f t="shared" si="239"/>
        <v>0.80780041129397462</v>
      </c>
    </row>
    <row r="1540" spans="1:22">
      <c r="A1540">
        <v>1535</v>
      </c>
      <c r="B1540" s="155">
        <f t="shared" si="240"/>
        <v>41338</v>
      </c>
      <c r="C1540" s="148">
        <f t="shared" si="231"/>
        <v>2013</v>
      </c>
      <c r="D1540" s="148">
        <f t="shared" si="232"/>
        <v>3</v>
      </c>
      <c r="E1540" s="152">
        <v>23</v>
      </c>
      <c r="F1540" s="153">
        <v>222.78</v>
      </c>
      <c r="G1540" s="154">
        <v>365.517</v>
      </c>
      <c r="H1540" s="154">
        <v>859.471</v>
      </c>
      <c r="I1540" s="154">
        <v>154.53</v>
      </c>
      <c r="J1540" s="151">
        <v>0</v>
      </c>
      <c r="K1540" s="149">
        <f t="shared" si="233"/>
        <v>1602.298</v>
      </c>
      <c r="L1540" s="148">
        <v>109.188</v>
      </c>
      <c r="M1540" s="148">
        <v>90.325999999999993</v>
      </c>
      <c r="N1540" s="148">
        <v>288.202</v>
      </c>
      <c r="O1540" s="148">
        <v>41.262</v>
      </c>
      <c r="P1540" s="148">
        <v>0</v>
      </c>
      <c r="Q1540" s="21">
        <f t="shared" si="234"/>
        <v>306.05396400000001</v>
      </c>
      <c r="R1540" s="21">
        <f t="shared" si="235"/>
        <v>288.772222</v>
      </c>
      <c r="S1540" s="21">
        <f t="shared" si="236"/>
        <v>562.28210200000001</v>
      </c>
      <c r="T1540" s="21">
        <f t="shared" si="237"/>
        <v>131.048112</v>
      </c>
      <c r="U1540" s="22">
        <f t="shared" si="238"/>
        <v>1288.1563999999998</v>
      </c>
      <c r="V1540" s="39">
        <f t="shared" si="239"/>
        <v>0.80394308674166715</v>
      </c>
    </row>
    <row r="1541" spans="1:22">
      <c r="A1541">
        <v>1536</v>
      </c>
      <c r="B1541" s="155">
        <f t="shared" si="240"/>
        <v>41338</v>
      </c>
      <c r="C1541" s="148">
        <f t="shared" si="231"/>
        <v>2013</v>
      </c>
      <c r="D1541" s="148">
        <f t="shared" si="232"/>
        <v>3</v>
      </c>
      <c r="E1541" s="152">
        <v>24</v>
      </c>
      <c r="F1541" s="153">
        <v>221.7</v>
      </c>
      <c r="G1541" s="154">
        <v>402.61399999999998</v>
      </c>
      <c r="H1541" s="154">
        <v>721.95799999999997</v>
      </c>
      <c r="I1541" s="154">
        <v>124.343</v>
      </c>
      <c r="J1541" s="151">
        <v>0</v>
      </c>
      <c r="K1541" s="149">
        <f t="shared" si="233"/>
        <v>1470.615</v>
      </c>
      <c r="L1541" s="148">
        <v>110</v>
      </c>
      <c r="M1541" s="148">
        <v>96.126999999999995</v>
      </c>
      <c r="N1541" s="148">
        <v>239.29400000000001</v>
      </c>
      <c r="O1541" s="148">
        <v>33.399000000000001</v>
      </c>
      <c r="P1541" s="148">
        <v>0</v>
      </c>
      <c r="Q1541" s="21">
        <f t="shared" si="234"/>
        <v>308.33</v>
      </c>
      <c r="R1541" s="21">
        <f t="shared" si="235"/>
        <v>307.31801899999999</v>
      </c>
      <c r="S1541" s="21">
        <f t="shared" si="236"/>
        <v>466.86259400000006</v>
      </c>
      <c r="T1541" s="21">
        <f t="shared" si="237"/>
        <v>106.07522400000001</v>
      </c>
      <c r="U1541" s="22">
        <f t="shared" si="238"/>
        <v>1188.5858369999999</v>
      </c>
      <c r="V1541" s="39">
        <f t="shared" si="239"/>
        <v>0.80822365948939723</v>
      </c>
    </row>
    <row r="1542" spans="1:22">
      <c r="A1542">
        <v>1537</v>
      </c>
      <c r="B1542" s="155">
        <f t="shared" si="240"/>
        <v>41339</v>
      </c>
      <c r="C1542" s="148">
        <f t="shared" si="231"/>
        <v>2013</v>
      </c>
      <c r="D1542" s="148">
        <f t="shared" si="232"/>
        <v>3</v>
      </c>
      <c r="E1542" s="152">
        <v>1</v>
      </c>
      <c r="F1542" s="153">
        <v>216.9</v>
      </c>
      <c r="G1542" s="154">
        <v>401.74900000000002</v>
      </c>
      <c r="H1542" s="154">
        <v>694.16499999999996</v>
      </c>
      <c r="I1542" s="154">
        <v>70.44</v>
      </c>
      <c r="J1542" s="151">
        <v>0</v>
      </c>
      <c r="K1542" s="149">
        <f t="shared" si="233"/>
        <v>1383.2539999999999</v>
      </c>
      <c r="L1542" s="148">
        <v>108</v>
      </c>
      <c r="M1542" s="148">
        <v>104.37</v>
      </c>
      <c r="N1542" s="148">
        <v>240.90299999999999</v>
      </c>
      <c r="O1542" s="148">
        <v>18.318999999999999</v>
      </c>
      <c r="P1542" s="148">
        <v>0</v>
      </c>
      <c r="Q1542" s="21">
        <f t="shared" si="234"/>
        <v>302.72399999999999</v>
      </c>
      <c r="R1542" s="21">
        <f t="shared" si="235"/>
        <v>333.67089000000004</v>
      </c>
      <c r="S1542" s="21">
        <f t="shared" si="236"/>
        <v>470.00175300000001</v>
      </c>
      <c r="T1542" s="21">
        <f t="shared" si="237"/>
        <v>58.181144000000003</v>
      </c>
      <c r="U1542" s="22">
        <f t="shared" si="238"/>
        <v>1164.5777869999999</v>
      </c>
      <c r="V1542" s="39">
        <f t="shared" si="239"/>
        <v>0.84191174361324816</v>
      </c>
    </row>
    <row r="1543" spans="1:22">
      <c r="A1543">
        <v>1538</v>
      </c>
      <c r="B1543" s="155">
        <f t="shared" si="240"/>
        <v>41339</v>
      </c>
      <c r="C1543" s="148">
        <f t="shared" ref="C1543:C1606" si="241">YEAR(B1543)</f>
        <v>2013</v>
      </c>
      <c r="D1543" s="148">
        <f t="shared" ref="D1543:D1606" si="242">MONTH(B1543)</f>
        <v>3</v>
      </c>
      <c r="E1543" s="152">
        <v>2</v>
      </c>
      <c r="F1543" s="153">
        <v>213.12</v>
      </c>
      <c r="G1543" s="154">
        <v>353.77600000000001</v>
      </c>
      <c r="H1543" s="154">
        <v>687.947</v>
      </c>
      <c r="I1543" s="154">
        <v>35.933999999999997</v>
      </c>
      <c r="J1543" s="151">
        <v>0</v>
      </c>
      <c r="K1543" s="149">
        <f t="shared" ref="K1543:K1606" si="243">SUM(F1543:J1543)</f>
        <v>1290.7769999999998</v>
      </c>
      <c r="L1543" s="148">
        <v>105.318</v>
      </c>
      <c r="M1543" s="148">
        <v>93.700999999999993</v>
      </c>
      <c r="N1543" s="148">
        <v>231.774</v>
      </c>
      <c r="O1543" s="148">
        <v>10.348000000000001</v>
      </c>
      <c r="P1543" s="148">
        <v>0</v>
      </c>
      <c r="Q1543" s="21">
        <f t="shared" ref="Q1543:Q1606" si="244">+$Q$2*L1543</f>
        <v>295.20635399999998</v>
      </c>
      <c r="R1543" s="21">
        <f t="shared" ref="R1543:R1606" si="245">+$R$2*M1543</f>
        <v>299.56209699999999</v>
      </c>
      <c r="S1543" s="21">
        <f t="shared" ref="S1543:S1606" si="246">+$S$2*N1543</f>
        <v>452.19107400000001</v>
      </c>
      <c r="T1543" s="21">
        <f t="shared" ref="T1543:T1606" si="247">+$T$2*O1543</f>
        <v>32.865248000000001</v>
      </c>
      <c r="U1543" s="22">
        <f t="shared" ref="U1543:U1606" si="248">SUM(Q1543:T1543)</f>
        <v>1079.8247730000001</v>
      </c>
      <c r="V1543" s="39">
        <f t="shared" ref="V1543:V1606" si="249">+U1543/K1543</f>
        <v>0.83656958018309913</v>
      </c>
    </row>
    <row r="1544" spans="1:22">
      <c r="A1544">
        <v>1539</v>
      </c>
      <c r="B1544" s="155">
        <f t="shared" si="240"/>
        <v>41339</v>
      </c>
      <c r="C1544" s="148">
        <f t="shared" si="241"/>
        <v>2013</v>
      </c>
      <c r="D1544" s="148">
        <f t="shared" si="242"/>
        <v>3</v>
      </c>
      <c r="E1544" s="152">
        <v>3</v>
      </c>
      <c r="F1544" s="153">
        <v>218.7</v>
      </c>
      <c r="G1544" s="154">
        <v>330.71</v>
      </c>
      <c r="H1544" s="154">
        <v>647.75400000000002</v>
      </c>
      <c r="I1544" s="154">
        <v>21.021000000000001</v>
      </c>
      <c r="J1544" s="151">
        <v>0</v>
      </c>
      <c r="K1544" s="149">
        <f t="shared" si="243"/>
        <v>1218.1849999999999</v>
      </c>
      <c r="L1544" s="148">
        <v>106.889</v>
      </c>
      <c r="M1544" s="148">
        <v>88.6</v>
      </c>
      <c r="N1544" s="148">
        <v>220.93299999999999</v>
      </c>
      <c r="O1544" s="148">
        <v>5.5880000000000001</v>
      </c>
      <c r="P1544" s="148">
        <v>0</v>
      </c>
      <c r="Q1544" s="21">
        <f t="shared" si="244"/>
        <v>299.60986700000001</v>
      </c>
      <c r="R1544" s="21">
        <f t="shared" si="245"/>
        <v>283.25419999999997</v>
      </c>
      <c r="S1544" s="21">
        <f t="shared" si="246"/>
        <v>431.04028299999999</v>
      </c>
      <c r="T1544" s="21">
        <f t="shared" si="247"/>
        <v>17.747488000000001</v>
      </c>
      <c r="U1544" s="22">
        <f t="shared" si="248"/>
        <v>1031.651838</v>
      </c>
      <c r="V1544" s="39">
        <f t="shared" si="249"/>
        <v>0.84687616248763531</v>
      </c>
    </row>
    <row r="1545" spans="1:22">
      <c r="A1545">
        <v>1540</v>
      </c>
      <c r="B1545" s="155">
        <f t="shared" si="240"/>
        <v>41339</v>
      </c>
      <c r="C1545" s="148">
        <f t="shared" si="241"/>
        <v>2013</v>
      </c>
      <c r="D1545" s="148">
        <f t="shared" si="242"/>
        <v>3</v>
      </c>
      <c r="E1545" s="152">
        <v>4</v>
      </c>
      <c r="F1545" s="153">
        <v>222.78</v>
      </c>
      <c r="G1545" s="154">
        <v>327.21300000000002</v>
      </c>
      <c r="H1545" s="154">
        <v>596.84500000000003</v>
      </c>
      <c r="I1545" s="154">
        <v>19.855</v>
      </c>
      <c r="J1545" s="151">
        <v>0</v>
      </c>
      <c r="K1545" s="149">
        <f t="shared" si="243"/>
        <v>1166.6930000000002</v>
      </c>
      <c r="L1545" s="148">
        <v>108.22199999999999</v>
      </c>
      <c r="M1545" s="148">
        <v>88.063999999999993</v>
      </c>
      <c r="N1545" s="148">
        <v>202.535</v>
      </c>
      <c r="O1545" s="148">
        <v>5.226</v>
      </c>
      <c r="P1545" s="148">
        <v>0</v>
      </c>
      <c r="Q1545" s="21">
        <f t="shared" si="244"/>
        <v>303.34626599999996</v>
      </c>
      <c r="R1545" s="21">
        <f t="shared" si="245"/>
        <v>281.54060799999996</v>
      </c>
      <c r="S1545" s="21">
        <f t="shared" si="246"/>
        <v>395.14578499999999</v>
      </c>
      <c r="T1545" s="21">
        <f t="shared" si="247"/>
        <v>16.597776</v>
      </c>
      <c r="U1545" s="22">
        <f t="shared" si="248"/>
        <v>996.63043499999992</v>
      </c>
      <c r="V1545" s="39">
        <f t="shared" si="249"/>
        <v>0.85423537725862742</v>
      </c>
    </row>
    <row r="1546" spans="1:22">
      <c r="A1546">
        <v>1541</v>
      </c>
      <c r="B1546" s="155">
        <f t="shared" si="240"/>
        <v>41339</v>
      </c>
      <c r="C1546" s="148">
        <f t="shared" si="241"/>
        <v>2013</v>
      </c>
      <c r="D1546" s="148">
        <f t="shared" si="242"/>
        <v>3</v>
      </c>
      <c r="E1546" s="152">
        <v>5</v>
      </c>
      <c r="F1546" s="153">
        <v>222.72</v>
      </c>
      <c r="G1546" s="154">
        <v>329.06799999999998</v>
      </c>
      <c r="H1546" s="154">
        <v>610.07600000000002</v>
      </c>
      <c r="I1546" s="154">
        <v>16.106999999999999</v>
      </c>
      <c r="J1546" s="151">
        <v>0</v>
      </c>
      <c r="K1546" s="149">
        <f t="shared" si="243"/>
        <v>1177.971</v>
      </c>
      <c r="L1546" s="148">
        <v>108.667</v>
      </c>
      <c r="M1546" s="148">
        <v>88.406000000000006</v>
      </c>
      <c r="N1546" s="148">
        <v>206.727</v>
      </c>
      <c r="O1546" s="148">
        <v>4.1900000000000004</v>
      </c>
      <c r="P1546" s="148">
        <v>0</v>
      </c>
      <c r="Q1546" s="21">
        <f t="shared" si="244"/>
        <v>304.59360099999998</v>
      </c>
      <c r="R1546" s="21">
        <f t="shared" si="245"/>
        <v>282.633982</v>
      </c>
      <c r="S1546" s="21">
        <f t="shared" si="246"/>
        <v>403.32437700000003</v>
      </c>
      <c r="T1546" s="21">
        <f t="shared" si="247"/>
        <v>13.307440000000001</v>
      </c>
      <c r="U1546" s="22">
        <f t="shared" si="248"/>
        <v>1003.8594000000001</v>
      </c>
      <c r="V1546" s="39">
        <f t="shared" si="249"/>
        <v>0.85219364483505966</v>
      </c>
    </row>
    <row r="1547" spans="1:22">
      <c r="A1547">
        <v>1542</v>
      </c>
      <c r="B1547" s="155">
        <f t="shared" si="240"/>
        <v>41339</v>
      </c>
      <c r="C1547" s="148">
        <f t="shared" si="241"/>
        <v>2013</v>
      </c>
      <c r="D1547" s="148">
        <f t="shared" si="242"/>
        <v>3</v>
      </c>
      <c r="E1547" s="152">
        <v>6</v>
      </c>
      <c r="F1547" s="153">
        <v>219.54</v>
      </c>
      <c r="G1547" s="154">
        <v>328.51400000000001</v>
      </c>
      <c r="H1547" s="154">
        <v>643.73099999999999</v>
      </c>
      <c r="I1547" s="154">
        <v>16.297000000000001</v>
      </c>
      <c r="J1547" s="151">
        <v>0</v>
      </c>
      <c r="K1547" s="149">
        <f t="shared" si="243"/>
        <v>1208.0819999999999</v>
      </c>
      <c r="L1547" s="148">
        <v>106.22199999999999</v>
      </c>
      <c r="M1547" s="148">
        <v>88.316999999999993</v>
      </c>
      <c r="N1547" s="148">
        <v>216.72399999999999</v>
      </c>
      <c r="O1547" s="148">
        <v>4.2210000000000001</v>
      </c>
      <c r="P1547" s="148">
        <v>0</v>
      </c>
      <c r="Q1547" s="21">
        <f t="shared" si="244"/>
        <v>297.74026599999996</v>
      </c>
      <c r="R1547" s="21">
        <f t="shared" si="245"/>
        <v>282.34944899999999</v>
      </c>
      <c r="S1547" s="21">
        <f t="shared" si="246"/>
        <v>422.82852400000002</v>
      </c>
      <c r="T1547" s="21">
        <f t="shared" si="247"/>
        <v>13.405896</v>
      </c>
      <c r="U1547" s="22">
        <f t="shared" si="248"/>
        <v>1016.324135</v>
      </c>
      <c r="V1547" s="39">
        <f t="shared" si="249"/>
        <v>0.84127082019266908</v>
      </c>
    </row>
    <row r="1548" spans="1:22">
      <c r="A1548">
        <v>1543</v>
      </c>
      <c r="B1548" s="155">
        <f t="shared" si="240"/>
        <v>41339</v>
      </c>
      <c r="C1548" s="148">
        <f t="shared" si="241"/>
        <v>2013</v>
      </c>
      <c r="D1548" s="148">
        <f t="shared" si="242"/>
        <v>3</v>
      </c>
      <c r="E1548" s="152">
        <v>7</v>
      </c>
      <c r="F1548" s="153">
        <v>215.1</v>
      </c>
      <c r="G1548" s="154">
        <v>327.50599999999997</v>
      </c>
      <c r="H1548" s="154">
        <v>673.97</v>
      </c>
      <c r="I1548" s="154">
        <v>44.505000000000003</v>
      </c>
      <c r="J1548" s="151">
        <v>0</v>
      </c>
      <c r="K1548" s="149">
        <f t="shared" si="243"/>
        <v>1261.0810000000001</v>
      </c>
      <c r="L1548" s="148">
        <v>106.889</v>
      </c>
      <c r="M1548" s="148">
        <v>88.628</v>
      </c>
      <c r="N1548" s="148">
        <v>227.16200000000001</v>
      </c>
      <c r="O1548" s="148">
        <v>11.411</v>
      </c>
      <c r="P1548" s="148">
        <v>0</v>
      </c>
      <c r="Q1548" s="21">
        <f t="shared" si="244"/>
        <v>299.60986700000001</v>
      </c>
      <c r="R1548" s="21">
        <f t="shared" si="245"/>
        <v>283.34371600000003</v>
      </c>
      <c r="S1548" s="21">
        <f t="shared" si="246"/>
        <v>443.19306200000005</v>
      </c>
      <c r="T1548" s="21">
        <f t="shared" si="247"/>
        <v>36.241336000000004</v>
      </c>
      <c r="U1548" s="22">
        <f t="shared" si="248"/>
        <v>1062.3879810000001</v>
      </c>
      <c r="V1548" s="39">
        <f t="shared" si="249"/>
        <v>0.84244230227875927</v>
      </c>
    </row>
    <row r="1549" spans="1:22">
      <c r="A1549">
        <v>1544</v>
      </c>
      <c r="B1549" s="155">
        <f t="shared" si="240"/>
        <v>41339</v>
      </c>
      <c r="C1549" s="148">
        <f t="shared" si="241"/>
        <v>2013</v>
      </c>
      <c r="D1549" s="148">
        <f t="shared" si="242"/>
        <v>3</v>
      </c>
      <c r="E1549" s="152">
        <v>8</v>
      </c>
      <c r="F1549" s="153">
        <v>206.46</v>
      </c>
      <c r="G1549" s="154">
        <v>325.52499999999998</v>
      </c>
      <c r="H1549" s="154">
        <v>634.76099999999997</v>
      </c>
      <c r="I1549" s="154">
        <v>81.128</v>
      </c>
      <c r="J1549" s="151">
        <v>0</v>
      </c>
      <c r="K1549" s="149">
        <f t="shared" si="243"/>
        <v>1247.874</v>
      </c>
      <c r="L1549" s="148">
        <v>103.556</v>
      </c>
      <c r="M1549" s="148">
        <v>88.230999999999995</v>
      </c>
      <c r="N1549" s="148">
        <v>217.678</v>
      </c>
      <c r="O1549" s="148">
        <v>21.477</v>
      </c>
      <c r="P1549" s="148">
        <v>0</v>
      </c>
      <c r="Q1549" s="21">
        <f t="shared" si="244"/>
        <v>290.26746800000001</v>
      </c>
      <c r="R1549" s="21">
        <f t="shared" si="245"/>
        <v>282.07450699999998</v>
      </c>
      <c r="S1549" s="21">
        <f t="shared" si="246"/>
        <v>424.68977799999999</v>
      </c>
      <c r="T1549" s="21">
        <f t="shared" si="247"/>
        <v>68.210952000000006</v>
      </c>
      <c r="U1549" s="22">
        <f t="shared" si="248"/>
        <v>1065.2427049999999</v>
      </c>
      <c r="V1549" s="39">
        <f t="shared" si="249"/>
        <v>0.85364604519366527</v>
      </c>
    </row>
    <row r="1550" spans="1:22">
      <c r="A1550">
        <v>1545</v>
      </c>
      <c r="B1550" s="155">
        <f t="shared" si="240"/>
        <v>41339</v>
      </c>
      <c r="C1550" s="148">
        <f t="shared" si="241"/>
        <v>2013</v>
      </c>
      <c r="D1550" s="148">
        <f t="shared" si="242"/>
        <v>3</v>
      </c>
      <c r="E1550" s="152">
        <v>9</v>
      </c>
      <c r="F1550" s="153">
        <v>213.9</v>
      </c>
      <c r="G1550" s="154">
        <v>325.71699999999998</v>
      </c>
      <c r="H1550" s="154">
        <v>708.06700000000001</v>
      </c>
      <c r="I1550" s="154">
        <v>87.936999999999998</v>
      </c>
      <c r="J1550" s="151">
        <v>0</v>
      </c>
      <c r="K1550" s="149">
        <f t="shared" si="243"/>
        <v>1335.6209999999999</v>
      </c>
      <c r="L1550" s="148">
        <v>105.333</v>
      </c>
      <c r="M1550" s="148">
        <v>88.271000000000001</v>
      </c>
      <c r="N1550" s="148">
        <v>236.27500000000001</v>
      </c>
      <c r="O1550" s="148">
        <v>23.541</v>
      </c>
      <c r="P1550" s="148">
        <v>0</v>
      </c>
      <c r="Q1550" s="21">
        <f t="shared" si="244"/>
        <v>295.24839900000001</v>
      </c>
      <c r="R1550" s="21">
        <f t="shared" si="245"/>
        <v>282.20238699999999</v>
      </c>
      <c r="S1550" s="21">
        <f t="shared" si="246"/>
        <v>460.97252500000002</v>
      </c>
      <c r="T1550" s="21">
        <f t="shared" si="247"/>
        <v>74.766216</v>
      </c>
      <c r="U1550" s="22">
        <f t="shared" si="248"/>
        <v>1113.189527</v>
      </c>
      <c r="V1550" s="39">
        <f t="shared" si="249"/>
        <v>0.83346213259599855</v>
      </c>
    </row>
    <row r="1551" spans="1:22">
      <c r="A1551">
        <v>1546</v>
      </c>
      <c r="B1551" s="155">
        <f t="shared" si="240"/>
        <v>41339</v>
      </c>
      <c r="C1551" s="148">
        <f t="shared" si="241"/>
        <v>2013</v>
      </c>
      <c r="D1551" s="148">
        <f t="shared" si="242"/>
        <v>3</v>
      </c>
      <c r="E1551" s="152">
        <v>10</v>
      </c>
      <c r="F1551" s="153">
        <v>214.86</v>
      </c>
      <c r="G1551" s="154">
        <v>324.06400000000002</v>
      </c>
      <c r="H1551" s="154">
        <v>789.23500000000001</v>
      </c>
      <c r="I1551" s="154">
        <v>98.18</v>
      </c>
      <c r="J1551" s="151">
        <v>0</v>
      </c>
      <c r="K1551" s="149">
        <f t="shared" si="243"/>
        <v>1426.3390000000002</v>
      </c>
      <c r="L1551" s="148">
        <v>106.22199999999999</v>
      </c>
      <c r="M1551" s="148">
        <v>87.853999999999999</v>
      </c>
      <c r="N1551" s="148">
        <v>266.59800000000001</v>
      </c>
      <c r="O1551" s="148">
        <v>26.481000000000002</v>
      </c>
      <c r="P1551" s="148">
        <v>0</v>
      </c>
      <c r="Q1551" s="21">
        <f t="shared" si="244"/>
        <v>297.74026599999996</v>
      </c>
      <c r="R1551" s="21">
        <f t="shared" si="245"/>
        <v>280.869238</v>
      </c>
      <c r="S1551" s="21">
        <f t="shared" si="246"/>
        <v>520.132698</v>
      </c>
      <c r="T1551" s="21">
        <f t="shared" si="247"/>
        <v>84.103656000000015</v>
      </c>
      <c r="U1551" s="22">
        <f t="shared" si="248"/>
        <v>1182.8458579999999</v>
      </c>
      <c r="V1551" s="39">
        <f t="shared" si="249"/>
        <v>0.82928802900292276</v>
      </c>
    </row>
    <row r="1552" spans="1:22">
      <c r="A1552">
        <v>1547</v>
      </c>
      <c r="B1552" s="155">
        <f t="shared" si="240"/>
        <v>41339</v>
      </c>
      <c r="C1552" s="148">
        <f t="shared" si="241"/>
        <v>2013</v>
      </c>
      <c r="D1552" s="148">
        <f t="shared" si="242"/>
        <v>3</v>
      </c>
      <c r="E1552" s="152">
        <v>11</v>
      </c>
      <c r="F1552" s="153">
        <v>212.94</v>
      </c>
      <c r="G1552" s="154">
        <v>370.51100000000002</v>
      </c>
      <c r="H1552" s="154">
        <v>766.80799999999999</v>
      </c>
      <c r="I1552" s="154">
        <v>113.902</v>
      </c>
      <c r="J1552" s="151">
        <v>0</v>
      </c>
      <c r="K1552" s="149">
        <f t="shared" si="243"/>
        <v>1464.1610000000001</v>
      </c>
      <c r="L1552" s="148">
        <v>104.98</v>
      </c>
      <c r="M1552" s="148">
        <v>100.676</v>
      </c>
      <c r="N1552" s="148">
        <v>262.04500000000002</v>
      </c>
      <c r="O1552" s="148">
        <v>30.603000000000002</v>
      </c>
      <c r="P1552" s="148">
        <v>0</v>
      </c>
      <c r="Q1552" s="21">
        <f t="shared" si="244"/>
        <v>294.25894</v>
      </c>
      <c r="R1552" s="21">
        <f t="shared" si="245"/>
        <v>321.86117200000001</v>
      </c>
      <c r="S1552" s="21">
        <f t="shared" si="246"/>
        <v>511.24979500000006</v>
      </c>
      <c r="T1552" s="21">
        <f t="shared" si="247"/>
        <v>97.195128000000011</v>
      </c>
      <c r="U1552" s="22">
        <f t="shared" si="248"/>
        <v>1224.5650350000003</v>
      </c>
      <c r="V1552" s="39">
        <f t="shared" si="249"/>
        <v>0.83635954994020489</v>
      </c>
    </row>
    <row r="1553" spans="1:22">
      <c r="A1553">
        <v>1548</v>
      </c>
      <c r="B1553" s="155">
        <f t="shared" si="240"/>
        <v>41339</v>
      </c>
      <c r="C1553" s="148">
        <f t="shared" si="241"/>
        <v>2013</v>
      </c>
      <c r="D1553" s="148">
        <f t="shared" si="242"/>
        <v>3</v>
      </c>
      <c r="E1553" s="152">
        <v>12</v>
      </c>
      <c r="F1553" s="153">
        <v>214.32</v>
      </c>
      <c r="G1553" s="154">
        <v>355.48099999999999</v>
      </c>
      <c r="H1553" s="154">
        <v>800.00900000000001</v>
      </c>
      <c r="I1553" s="154">
        <v>137.114</v>
      </c>
      <c r="J1553" s="151">
        <v>0</v>
      </c>
      <c r="K1553" s="149">
        <f t="shared" si="243"/>
        <v>1506.924</v>
      </c>
      <c r="L1553" s="148">
        <v>105.242</v>
      </c>
      <c r="M1553" s="148">
        <v>98.716999999999999</v>
      </c>
      <c r="N1553" s="148">
        <v>266.31200000000001</v>
      </c>
      <c r="O1553" s="148">
        <v>35.851999999999997</v>
      </c>
      <c r="P1553" s="148">
        <v>0</v>
      </c>
      <c r="Q1553" s="21">
        <f t="shared" si="244"/>
        <v>294.99332600000002</v>
      </c>
      <c r="R1553" s="21">
        <f t="shared" si="245"/>
        <v>315.59824900000001</v>
      </c>
      <c r="S1553" s="21">
        <f t="shared" si="246"/>
        <v>519.57471200000009</v>
      </c>
      <c r="T1553" s="21">
        <f t="shared" si="247"/>
        <v>113.86595199999999</v>
      </c>
      <c r="U1553" s="22">
        <f t="shared" si="248"/>
        <v>1244.0322390000001</v>
      </c>
      <c r="V1553" s="39">
        <f t="shared" si="249"/>
        <v>0.82554411436807706</v>
      </c>
    </row>
    <row r="1554" spans="1:22">
      <c r="A1554">
        <v>1549</v>
      </c>
      <c r="B1554" s="155">
        <f t="shared" si="240"/>
        <v>41339</v>
      </c>
      <c r="C1554" s="148">
        <f t="shared" si="241"/>
        <v>2013</v>
      </c>
      <c r="D1554" s="148">
        <f t="shared" si="242"/>
        <v>3</v>
      </c>
      <c r="E1554" s="152">
        <v>13</v>
      </c>
      <c r="F1554" s="153">
        <v>206.76</v>
      </c>
      <c r="G1554" s="154">
        <v>379.37</v>
      </c>
      <c r="H1554" s="154">
        <v>965.06200000000001</v>
      </c>
      <c r="I1554" s="154">
        <v>146.20599999999999</v>
      </c>
      <c r="J1554" s="151">
        <v>0</v>
      </c>
      <c r="K1554" s="149">
        <f t="shared" si="243"/>
        <v>1697.3979999999999</v>
      </c>
      <c r="L1554" s="148">
        <v>103.02200000000001</v>
      </c>
      <c r="M1554" s="148">
        <v>104.69799999999999</v>
      </c>
      <c r="N1554" s="148">
        <v>313.47300000000001</v>
      </c>
      <c r="O1554" s="148">
        <v>38.567999999999998</v>
      </c>
      <c r="P1554" s="148">
        <v>0</v>
      </c>
      <c r="Q1554" s="21">
        <f t="shared" si="244"/>
        <v>288.77066600000001</v>
      </c>
      <c r="R1554" s="21">
        <f t="shared" si="245"/>
        <v>334.71950599999997</v>
      </c>
      <c r="S1554" s="21">
        <f t="shared" si="246"/>
        <v>611.585823</v>
      </c>
      <c r="T1554" s="21">
        <f t="shared" si="247"/>
        <v>122.491968</v>
      </c>
      <c r="U1554" s="22">
        <f t="shared" si="248"/>
        <v>1357.5679630000002</v>
      </c>
      <c r="V1554" s="39">
        <f t="shared" si="249"/>
        <v>0.79979354459001384</v>
      </c>
    </row>
    <row r="1555" spans="1:22">
      <c r="A1555">
        <v>1550</v>
      </c>
      <c r="B1555" s="155">
        <f t="shared" si="240"/>
        <v>41339</v>
      </c>
      <c r="C1555" s="148">
        <f t="shared" si="241"/>
        <v>2013</v>
      </c>
      <c r="D1555" s="148">
        <f t="shared" si="242"/>
        <v>3</v>
      </c>
      <c r="E1555" s="152">
        <v>14</v>
      </c>
      <c r="F1555" s="153">
        <v>204.12</v>
      </c>
      <c r="G1555" s="154">
        <v>404.41500000000002</v>
      </c>
      <c r="H1555" s="154">
        <v>972.44299999999998</v>
      </c>
      <c r="I1555" s="154">
        <v>149.10300000000001</v>
      </c>
      <c r="J1555" s="151">
        <v>0</v>
      </c>
      <c r="K1555" s="149">
        <f t="shared" si="243"/>
        <v>1730.0810000000001</v>
      </c>
      <c r="L1555" s="148">
        <v>102.333</v>
      </c>
      <c r="M1555" s="148">
        <v>111.834</v>
      </c>
      <c r="N1555" s="148">
        <v>316.32</v>
      </c>
      <c r="O1555" s="148">
        <v>39.359000000000002</v>
      </c>
      <c r="P1555" s="148">
        <v>0</v>
      </c>
      <c r="Q1555" s="21">
        <f t="shared" si="244"/>
        <v>286.83939900000001</v>
      </c>
      <c r="R1555" s="21">
        <f t="shared" si="245"/>
        <v>357.533298</v>
      </c>
      <c r="S1555" s="21">
        <f t="shared" si="246"/>
        <v>617.14031999999997</v>
      </c>
      <c r="T1555" s="21">
        <f t="shared" si="247"/>
        <v>125.00418400000001</v>
      </c>
      <c r="U1555" s="22">
        <f t="shared" si="248"/>
        <v>1386.5172010000001</v>
      </c>
      <c r="V1555" s="39">
        <f t="shared" si="249"/>
        <v>0.80141750646357024</v>
      </c>
    </row>
    <row r="1556" spans="1:22">
      <c r="A1556">
        <v>1551</v>
      </c>
      <c r="B1556" s="155">
        <f t="shared" si="240"/>
        <v>41339</v>
      </c>
      <c r="C1556" s="148">
        <f t="shared" si="241"/>
        <v>2013</v>
      </c>
      <c r="D1556" s="148">
        <f t="shared" si="242"/>
        <v>3</v>
      </c>
      <c r="E1556" s="152">
        <v>15</v>
      </c>
      <c r="F1556" s="153">
        <v>204.54</v>
      </c>
      <c r="G1556" s="154">
        <v>439.56</v>
      </c>
      <c r="H1556" s="154">
        <v>959.54</v>
      </c>
      <c r="I1556" s="154">
        <v>139.16</v>
      </c>
      <c r="J1556" s="151">
        <v>0</v>
      </c>
      <c r="K1556" s="149">
        <f t="shared" si="243"/>
        <v>1742.8</v>
      </c>
      <c r="L1556" s="148">
        <v>101.583</v>
      </c>
      <c r="M1556" s="148">
        <v>123.705</v>
      </c>
      <c r="N1556" s="148">
        <v>353.81</v>
      </c>
      <c r="O1556" s="148">
        <v>36.997</v>
      </c>
      <c r="P1556" s="148">
        <v>0</v>
      </c>
      <c r="Q1556" s="21">
        <f t="shared" si="244"/>
        <v>284.73714899999999</v>
      </c>
      <c r="R1556" s="21">
        <f t="shared" si="245"/>
        <v>395.48488500000002</v>
      </c>
      <c r="S1556" s="21">
        <f t="shared" si="246"/>
        <v>690.28331000000003</v>
      </c>
      <c r="T1556" s="21">
        <f t="shared" si="247"/>
        <v>117.50247200000001</v>
      </c>
      <c r="U1556" s="22">
        <f t="shared" si="248"/>
        <v>1488.0078160000003</v>
      </c>
      <c r="V1556" s="39">
        <f t="shared" si="249"/>
        <v>0.85380296993344063</v>
      </c>
    </row>
    <row r="1557" spans="1:22">
      <c r="A1557">
        <v>1552</v>
      </c>
      <c r="B1557" s="155">
        <f t="shared" si="240"/>
        <v>41339</v>
      </c>
      <c r="C1557" s="148">
        <f t="shared" si="241"/>
        <v>2013</v>
      </c>
      <c r="D1557" s="148">
        <f t="shared" si="242"/>
        <v>3</v>
      </c>
      <c r="E1557" s="152">
        <v>16</v>
      </c>
      <c r="F1557" s="153">
        <v>198.9</v>
      </c>
      <c r="G1557" s="154">
        <v>473.21</v>
      </c>
      <c r="H1557" s="154">
        <v>930.23299999999995</v>
      </c>
      <c r="I1557" s="154">
        <v>137.36099999999999</v>
      </c>
      <c r="J1557" s="151">
        <v>0</v>
      </c>
      <c r="K1557" s="149">
        <f t="shared" si="243"/>
        <v>1739.7039999999997</v>
      </c>
      <c r="L1557" s="148">
        <v>98.292000000000002</v>
      </c>
      <c r="M1557" s="148">
        <v>130.374</v>
      </c>
      <c r="N1557" s="148">
        <v>337.596</v>
      </c>
      <c r="O1557" s="148">
        <v>36.756999999999998</v>
      </c>
      <c r="P1557" s="148">
        <v>0</v>
      </c>
      <c r="Q1557" s="21">
        <f t="shared" si="244"/>
        <v>275.51247599999999</v>
      </c>
      <c r="R1557" s="21">
        <f t="shared" si="245"/>
        <v>416.805678</v>
      </c>
      <c r="S1557" s="21">
        <f t="shared" si="246"/>
        <v>658.64979600000004</v>
      </c>
      <c r="T1557" s="21">
        <f t="shared" si="247"/>
        <v>116.74023200000001</v>
      </c>
      <c r="U1557" s="22">
        <f t="shared" si="248"/>
        <v>1467.7081820000003</v>
      </c>
      <c r="V1557" s="39">
        <f t="shared" si="249"/>
        <v>0.84365396757149524</v>
      </c>
    </row>
    <row r="1558" spans="1:22">
      <c r="A1558">
        <v>1553</v>
      </c>
      <c r="B1558" s="155">
        <f t="shared" si="240"/>
        <v>41339</v>
      </c>
      <c r="C1558" s="148">
        <f t="shared" si="241"/>
        <v>2013</v>
      </c>
      <c r="D1558" s="148">
        <f t="shared" si="242"/>
        <v>3</v>
      </c>
      <c r="E1558" s="152">
        <v>17</v>
      </c>
      <c r="F1558" s="153">
        <v>199.5</v>
      </c>
      <c r="G1558" s="154">
        <v>531.53700000000003</v>
      </c>
      <c r="H1558" s="154">
        <v>905.79899999999998</v>
      </c>
      <c r="I1558" s="154">
        <v>150.64400000000001</v>
      </c>
      <c r="J1558" s="151">
        <v>0</v>
      </c>
      <c r="K1558" s="149">
        <f t="shared" si="243"/>
        <v>1787.48</v>
      </c>
      <c r="L1558" s="148">
        <v>98.111000000000004</v>
      </c>
      <c r="M1558" s="148">
        <v>144.03299999999999</v>
      </c>
      <c r="N1558" s="148">
        <v>325.31700000000001</v>
      </c>
      <c r="O1558" s="148">
        <v>40.228000000000002</v>
      </c>
      <c r="P1558" s="148">
        <v>0</v>
      </c>
      <c r="Q1558" s="21">
        <f t="shared" si="244"/>
        <v>275.005133</v>
      </c>
      <c r="R1558" s="21">
        <f t="shared" si="245"/>
        <v>460.47350099999994</v>
      </c>
      <c r="S1558" s="21">
        <f t="shared" si="246"/>
        <v>634.69346700000006</v>
      </c>
      <c r="T1558" s="21">
        <f t="shared" si="247"/>
        <v>127.76412800000001</v>
      </c>
      <c r="U1558" s="22">
        <f t="shared" si="248"/>
        <v>1497.9362290000001</v>
      </c>
      <c r="V1558" s="39">
        <f t="shared" si="249"/>
        <v>0.83801565835701664</v>
      </c>
    </row>
    <row r="1559" spans="1:22">
      <c r="A1559">
        <v>1554</v>
      </c>
      <c r="B1559" s="155">
        <f t="shared" si="240"/>
        <v>41339</v>
      </c>
      <c r="C1559" s="148">
        <f t="shared" si="241"/>
        <v>2013</v>
      </c>
      <c r="D1559" s="148">
        <f t="shared" si="242"/>
        <v>3</v>
      </c>
      <c r="E1559" s="152">
        <v>18</v>
      </c>
      <c r="F1559" s="153">
        <v>205.5</v>
      </c>
      <c r="G1559" s="154">
        <v>580.96900000000005</v>
      </c>
      <c r="H1559" s="154">
        <v>660.16499999999996</v>
      </c>
      <c r="I1559" s="154">
        <v>176.55099999999999</v>
      </c>
      <c r="J1559" s="151">
        <v>0</v>
      </c>
      <c r="K1559" s="149">
        <f t="shared" si="243"/>
        <v>1623.1849999999999</v>
      </c>
      <c r="L1559" s="148">
        <v>103.06699999999999</v>
      </c>
      <c r="M1559" s="148">
        <v>154.398</v>
      </c>
      <c r="N1559" s="148">
        <v>258.22399999999999</v>
      </c>
      <c r="O1559" s="148">
        <v>47.54</v>
      </c>
      <c r="P1559" s="148">
        <v>0</v>
      </c>
      <c r="Q1559" s="21">
        <f t="shared" si="244"/>
        <v>288.89680099999998</v>
      </c>
      <c r="R1559" s="21">
        <f t="shared" si="245"/>
        <v>493.61040600000001</v>
      </c>
      <c r="S1559" s="21">
        <f t="shared" si="246"/>
        <v>503.79502400000001</v>
      </c>
      <c r="T1559" s="21">
        <f t="shared" si="247"/>
        <v>150.98704000000001</v>
      </c>
      <c r="U1559" s="22">
        <f t="shared" si="248"/>
        <v>1437.2892710000001</v>
      </c>
      <c r="V1559" s="39">
        <f t="shared" si="249"/>
        <v>0.88547471237104836</v>
      </c>
    </row>
    <row r="1560" spans="1:22">
      <c r="A1560">
        <v>1555</v>
      </c>
      <c r="B1560" s="155">
        <f t="shared" si="240"/>
        <v>41339</v>
      </c>
      <c r="C1560" s="148">
        <f t="shared" si="241"/>
        <v>2013</v>
      </c>
      <c r="D1560" s="148">
        <f t="shared" si="242"/>
        <v>3</v>
      </c>
      <c r="E1560" s="152">
        <v>19</v>
      </c>
      <c r="F1560" s="153">
        <v>231.42</v>
      </c>
      <c r="G1560" s="154">
        <v>576.49800000000005</v>
      </c>
      <c r="H1560" s="154">
        <v>605.26300000000003</v>
      </c>
      <c r="I1560" s="154">
        <v>180.40199999999999</v>
      </c>
      <c r="J1560" s="151">
        <v>0</v>
      </c>
      <c r="K1560" s="149">
        <f t="shared" si="243"/>
        <v>1593.5830000000001</v>
      </c>
      <c r="L1560" s="148">
        <v>113.31100000000001</v>
      </c>
      <c r="M1560" s="148">
        <v>155.56399999999999</v>
      </c>
      <c r="N1560" s="148">
        <v>240.27600000000001</v>
      </c>
      <c r="O1560" s="148">
        <v>48.048999999999999</v>
      </c>
      <c r="P1560" s="148">
        <v>0</v>
      </c>
      <c r="Q1560" s="21">
        <f t="shared" si="244"/>
        <v>317.61073300000004</v>
      </c>
      <c r="R1560" s="21">
        <f t="shared" si="245"/>
        <v>497.33810799999998</v>
      </c>
      <c r="S1560" s="21">
        <f t="shared" si="246"/>
        <v>468.77847600000001</v>
      </c>
      <c r="T1560" s="21">
        <f t="shared" si="247"/>
        <v>152.603624</v>
      </c>
      <c r="U1560" s="22">
        <f t="shared" si="248"/>
        <v>1436.3309410000002</v>
      </c>
      <c r="V1560" s="39">
        <f t="shared" si="249"/>
        <v>0.90132170147397417</v>
      </c>
    </row>
    <row r="1561" spans="1:22">
      <c r="A1561">
        <v>1556</v>
      </c>
      <c r="B1561" s="155">
        <f t="shared" si="240"/>
        <v>41339</v>
      </c>
      <c r="C1561" s="148">
        <f t="shared" si="241"/>
        <v>2013</v>
      </c>
      <c r="D1561" s="148">
        <f t="shared" si="242"/>
        <v>3</v>
      </c>
      <c r="E1561" s="152">
        <v>20</v>
      </c>
      <c r="F1561" s="153">
        <v>234.9</v>
      </c>
      <c r="G1561" s="154">
        <v>584.76599999999996</v>
      </c>
      <c r="H1561" s="154">
        <v>567.43899999999996</v>
      </c>
      <c r="I1561" s="154">
        <v>184.018</v>
      </c>
      <c r="J1561" s="151">
        <v>0</v>
      </c>
      <c r="K1561" s="149">
        <f t="shared" si="243"/>
        <v>1571.123</v>
      </c>
      <c r="L1561" s="148">
        <v>113.992</v>
      </c>
      <c r="M1561" s="148">
        <v>159.59</v>
      </c>
      <c r="N1561" s="148">
        <v>231.78299999999999</v>
      </c>
      <c r="O1561" s="148">
        <v>49.02</v>
      </c>
      <c r="P1561" s="148">
        <v>0</v>
      </c>
      <c r="Q1561" s="21">
        <f t="shared" si="244"/>
        <v>319.51957600000003</v>
      </c>
      <c r="R1561" s="21">
        <f t="shared" si="245"/>
        <v>510.20923000000005</v>
      </c>
      <c r="S1561" s="21">
        <f t="shared" si="246"/>
        <v>452.20863299999996</v>
      </c>
      <c r="T1561" s="21">
        <f t="shared" si="247"/>
        <v>155.68752000000001</v>
      </c>
      <c r="U1561" s="22">
        <f t="shared" si="248"/>
        <v>1437.624959</v>
      </c>
      <c r="V1561" s="39">
        <f t="shared" si="249"/>
        <v>0.9150301784137842</v>
      </c>
    </row>
    <row r="1562" spans="1:22">
      <c r="A1562">
        <v>1557</v>
      </c>
      <c r="B1562" s="155">
        <f t="shared" si="240"/>
        <v>41339</v>
      </c>
      <c r="C1562" s="148">
        <f t="shared" si="241"/>
        <v>2013</v>
      </c>
      <c r="D1562" s="148">
        <f t="shared" si="242"/>
        <v>3</v>
      </c>
      <c r="E1562" s="152">
        <v>21</v>
      </c>
      <c r="F1562" s="153">
        <v>220.8</v>
      </c>
      <c r="G1562" s="154">
        <v>619.73299999999995</v>
      </c>
      <c r="H1562" s="154">
        <v>682.45299999999997</v>
      </c>
      <c r="I1562" s="154">
        <v>218.61500000000001</v>
      </c>
      <c r="J1562" s="151">
        <v>0</v>
      </c>
      <c r="K1562" s="149">
        <f t="shared" si="243"/>
        <v>1741.6009999999999</v>
      </c>
      <c r="L1562" s="148">
        <v>109.444</v>
      </c>
      <c r="M1562" s="148">
        <v>166.05500000000001</v>
      </c>
      <c r="N1562" s="148">
        <v>265.85000000000002</v>
      </c>
      <c r="O1562" s="148">
        <v>57.542999999999999</v>
      </c>
      <c r="P1562" s="148">
        <v>0</v>
      </c>
      <c r="Q1562" s="21">
        <f t="shared" si="244"/>
        <v>306.77153199999998</v>
      </c>
      <c r="R1562" s="21">
        <f t="shared" si="245"/>
        <v>530.877835</v>
      </c>
      <c r="S1562" s="21">
        <f t="shared" si="246"/>
        <v>518.67335000000003</v>
      </c>
      <c r="T1562" s="21">
        <f t="shared" si="247"/>
        <v>182.75656800000002</v>
      </c>
      <c r="U1562" s="22">
        <f t="shared" si="248"/>
        <v>1539.079285</v>
      </c>
      <c r="V1562" s="39">
        <f t="shared" si="249"/>
        <v>0.88371520514744772</v>
      </c>
    </row>
    <row r="1563" spans="1:22">
      <c r="A1563">
        <v>1558</v>
      </c>
      <c r="B1563" s="155">
        <f t="shared" si="240"/>
        <v>41339</v>
      </c>
      <c r="C1563" s="148">
        <f t="shared" si="241"/>
        <v>2013</v>
      </c>
      <c r="D1563" s="148">
        <f t="shared" si="242"/>
        <v>3</v>
      </c>
      <c r="E1563" s="152">
        <v>22</v>
      </c>
      <c r="F1563" s="153">
        <v>221.1</v>
      </c>
      <c r="G1563" s="154">
        <v>619.59799999999996</v>
      </c>
      <c r="H1563" s="154">
        <v>704.80100000000004</v>
      </c>
      <c r="I1563" s="154">
        <v>219.05199999999999</v>
      </c>
      <c r="J1563" s="151">
        <v>0</v>
      </c>
      <c r="K1563" s="149">
        <f t="shared" si="243"/>
        <v>1764.5509999999999</v>
      </c>
      <c r="L1563" s="148">
        <v>108.633</v>
      </c>
      <c r="M1563" s="148">
        <v>165.77</v>
      </c>
      <c r="N1563" s="148">
        <v>269.42</v>
      </c>
      <c r="O1563" s="148">
        <v>58.384</v>
      </c>
      <c r="P1563" s="148">
        <v>0</v>
      </c>
      <c r="Q1563" s="21">
        <f t="shared" si="244"/>
        <v>304.49829899999997</v>
      </c>
      <c r="R1563" s="21">
        <f t="shared" si="245"/>
        <v>529.96669000000009</v>
      </c>
      <c r="S1563" s="21">
        <f t="shared" si="246"/>
        <v>525.63842</v>
      </c>
      <c r="T1563" s="21">
        <f t="shared" si="247"/>
        <v>185.42758400000002</v>
      </c>
      <c r="U1563" s="22">
        <f t="shared" si="248"/>
        <v>1545.5309930000001</v>
      </c>
      <c r="V1563" s="39">
        <f t="shared" si="249"/>
        <v>0.87587776890551772</v>
      </c>
    </row>
    <row r="1564" spans="1:22">
      <c r="A1564">
        <v>1559</v>
      </c>
      <c r="B1564" s="155">
        <f t="shared" si="240"/>
        <v>41339</v>
      </c>
      <c r="C1564" s="148">
        <f t="shared" si="241"/>
        <v>2013</v>
      </c>
      <c r="D1564" s="148">
        <f t="shared" si="242"/>
        <v>3</v>
      </c>
      <c r="E1564" s="152">
        <v>23</v>
      </c>
      <c r="F1564" s="153">
        <v>218.76</v>
      </c>
      <c r="G1564" s="154">
        <v>619.31899999999996</v>
      </c>
      <c r="H1564" s="154">
        <v>675.13499999999999</v>
      </c>
      <c r="I1564" s="154">
        <v>196.97499999999999</v>
      </c>
      <c r="J1564" s="151">
        <v>0</v>
      </c>
      <c r="K1564" s="149">
        <f t="shared" si="243"/>
        <v>1710.1889999999999</v>
      </c>
      <c r="L1564" s="148">
        <v>107.849</v>
      </c>
      <c r="M1564" s="148">
        <v>165.786</v>
      </c>
      <c r="N1564" s="148">
        <v>255.50299999999999</v>
      </c>
      <c r="O1564" s="148">
        <v>50.26</v>
      </c>
      <c r="P1564" s="148">
        <v>0</v>
      </c>
      <c r="Q1564" s="21">
        <f t="shared" si="244"/>
        <v>302.300747</v>
      </c>
      <c r="R1564" s="21">
        <f t="shared" si="245"/>
        <v>530.01784199999997</v>
      </c>
      <c r="S1564" s="21">
        <f t="shared" si="246"/>
        <v>498.48635300000001</v>
      </c>
      <c r="T1564" s="21">
        <f t="shared" si="247"/>
        <v>159.62576000000001</v>
      </c>
      <c r="U1564" s="22">
        <f t="shared" si="248"/>
        <v>1490.4307020000001</v>
      </c>
      <c r="V1564" s="39">
        <f t="shared" si="249"/>
        <v>0.87150057800629066</v>
      </c>
    </row>
    <row r="1565" spans="1:22">
      <c r="A1565">
        <v>1560</v>
      </c>
      <c r="B1565" s="155">
        <f t="shared" si="240"/>
        <v>41339</v>
      </c>
      <c r="C1565" s="148">
        <f t="shared" si="241"/>
        <v>2013</v>
      </c>
      <c r="D1565" s="148">
        <f t="shared" si="242"/>
        <v>3</v>
      </c>
      <c r="E1565" s="152">
        <v>24</v>
      </c>
      <c r="F1565" s="153">
        <v>221.58</v>
      </c>
      <c r="G1565" s="154">
        <v>621.33500000000004</v>
      </c>
      <c r="H1565" s="154">
        <v>571.1</v>
      </c>
      <c r="I1565" s="154">
        <v>143.83199999999999</v>
      </c>
      <c r="J1565" s="151">
        <v>0</v>
      </c>
      <c r="K1565" s="149">
        <f t="shared" si="243"/>
        <v>1557.8470000000002</v>
      </c>
      <c r="L1565" s="148">
        <v>109.40300000000001</v>
      </c>
      <c r="M1565" s="148">
        <v>166.238</v>
      </c>
      <c r="N1565" s="148">
        <v>228.7</v>
      </c>
      <c r="O1565" s="148">
        <v>38.576000000000001</v>
      </c>
      <c r="P1565" s="148">
        <v>0</v>
      </c>
      <c r="Q1565" s="21">
        <f t="shared" si="244"/>
        <v>306.656609</v>
      </c>
      <c r="R1565" s="21">
        <f t="shared" si="245"/>
        <v>531.46288600000003</v>
      </c>
      <c r="S1565" s="21">
        <f t="shared" si="246"/>
        <v>446.19369999999998</v>
      </c>
      <c r="T1565" s="21">
        <f t="shared" si="247"/>
        <v>122.51737600000001</v>
      </c>
      <c r="U1565" s="22">
        <f t="shared" si="248"/>
        <v>1406.830571</v>
      </c>
      <c r="V1565" s="39">
        <f t="shared" si="249"/>
        <v>0.90306080828219959</v>
      </c>
    </row>
    <row r="1566" spans="1:22">
      <c r="A1566">
        <v>1561</v>
      </c>
      <c r="B1566" s="155">
        <f t="shared" si="240"/>
        <v>41340</v>
      </c>
      <c r="C1566" s="148">
        <f t="shared" si="241"/>
        <v>2013</v>
      </c>
      <c r="D1566" s="148">
        <f t="shared" si="242"/>
        <v>3</v>
      </c>
      <c r="E1566" s="152">
        <v>1</v>
      </c>
      <c r="F1566" s="153">
        <v>226.02</v>
      </c>
      <c r="G1566" s="154">
        <v>603.81799999999998</v>
      </c>
      <c r="H1566" s="154">
        <v>572.69000000000005</v>
      </c>
      <c r="I1566" s="154">
        <v>99.212000000000003</v>
      </c>
      <c r="J1566" s="151">
        <v>0</v>
      </c>
      <c r="K1566" s="149">
        <f t="shared" si="243"/>
        <v>1501.74</v>
      </c>
      <c r="L1566" s="148">
        <v>110.753</v>
      </c>
      <c r="M1566" s="148">
        <v>162.922</v>
      </c>
      <c r="N1566" s="148">
        <v>218.37899999999999</v>
      </c>
      <c r="O1566" s="148">
        <v>26.745999999999999</v>
      </c>
      <c r="P1566" s="148">
        <v>0</v>
      </c>
      <c r="Q1566" s="21">
        <f t="shared" si="244"/>
        <v>310.44065899999998</v>
      </c>
      <c r="R1566" s="21">
        <f t="shared" si="245"/>
        <v>520.86163399999998</v>
      </c>
      <c r="S1566" s="21">
        <f t="shared" si="246"/>
        <v>426.05742900000001</v>
      </c>
      <c r="T1566" s="21">
        <f t="shared" si="247"/>
        <v>84.945295999999999</v>
      </c>
      <c r="U1566" s="22">
        <f t="shared" si="248"/>
        <v>1342.305018</v>
      </c>
      <c r="V1566" s="39">
        <f t="shared" si="249"/>
        <v>0.89383316552798753</v>
      </c>
    </row>
    <row r="1567" spans="1:22">
      <c r="A1567">
        <v>1562</v>
      </c>
      <c r="B1567" s="155">
        <f t="shared" ref="B1567:B1630" si="250">+B1543+1</f>
        <v>41340</v>
      </c>
      <c r="C1567" s="148">
        <f t="shared" si="241"/>
        <v>2013</v>
      </c>
      <c r="D1567" s="148">
        <f t="shared" si="242"/>
        <v>3</v>
      </c>
      <c r="E1567" s="152">
        <v>2</v>
      </c>
      <c r="F1567" s="153">
        <v>222.66</v>
      </c>
      <c r="G1567" s="154">
        <v>568.29700000000003</v>
      </c>
      <c r="H1567" s="154">
        <v>551.57899999999995</v>
      </c>
      <c r="I1567" s="154">
        <v>63.365000000000002</v>
      </c>
      <c r="J1567" s="151">
        <v>0</v>
      </c>
      <c r="K1567" s="149">
        <f t="shared" si="243"/>
        <v>1405.9010000000001</v>
      </c>
      <c r="L1567" s="148">
        <v>109.148</v>
      </c>
      <c r="M1567" s="148">
        <v>154.72900000000001</v>
      </c>
      <c r="N1567" s="148">
        <v>209.548</v>
      </c>
      <c r="O1567" s="148">
        <v>16.933</v>
      </c>
      <c r="P1567" s="148">
        <v>0</v>
      </c>
      <c r="Q1567" s="21">
        <f t="shared" si="244"/>
        <v>305.941844</v>
      </c>
      <c r="R1567" s="21">
        <f t="shared" si="245"/>
        <v>494.66861300000005</v>
      </c>
      <c r="S1567" s="21">
        <f t="shared" si="246"/>
        <v>408.828148</v>
      </c>
      <c r="T1567" s="21">
        <f t="shared" si="247"/>
        <v>53.779208000000004</v>
      </c>
      <c r="U1567" s="22">
        <f t="shared" si="248"/>
        <v>1263.217813</v>
      </c>
      <c r="V1567" s="39">
        <f t="shared" si="249"/>
        <v>0.89851121309395177</v>
      </c>
    </row>
    <row r="1568" spans="1:22">
      <c r="A1568">
        <v>1563</v>
      </c>
      <c r="B1568" s="155">
        <f t="shared" si="250"/>
        <v>41340</v>
      </c>
      <c r="C1568" s="148">
        <f t="shared" si="241"/>
        <v>2013</v>
      </c>
      <c r="D1568" s="148">
        <f t="shared" si="242"/>
        <v>3</v>
      </c>
      <c r="E1568" s="152">
        <v>3</v>
      </c>
      <c r="F1568" s="153">
        <v>221.94</v>
      </c>
      <c r="G1568" s="154">
        <v>567.92899999999997</v>
      </c>
      <c r="H1568" s="154">
        <v>546.51300000000003</v>
      </c>
      <c r="I1568" s="154">
        <v>52.545999999999999</v>
      </c>
      <c r="J1568" s="151">
        <v>0</v>
      </c>
      <c r="K1568" s="149">
        <f t="shared" si="243"/>
        <v>1388.9280000000001</v>
      </c>
      <c r="L1568" s="148">
        <v>110.4</v>
      </c>
      <c r="M1568" s="148">
        <v>154.36000000000001</v>
      </c>
      <c r="N1568" s="148">
        <v>208.16200000000001</v>
      </c>
      <c r="O1568" s="148">
        <v>13.958</v>
      </c>
      <c r="P1568" s="148">
        <v>0</v>
      </c>
      <c r="Q1568" s="21">
        <f t="shared" si="244"/>
        <v>309.45120000000003</v>
      </c>
      <c r="R1568" s="21">
        <f t="shared" si="245"/>
        <v>493.48892000000006</v>
      </c>
      <c r="S1568" s="21">
        <f t="shared" si="246"/>
        <v>406.12406200000004</v>
      </c>
      <c r="T1568" s="21">
        <f t="shared" si="247"/>
        <v>44.330608000000005</v>
      </c>
      <c r="U1568" s="22">
        <f t="shared" si="248"/>
        <v>1253.3947900000001</v>
      </c>
      <c r="V1568" s="39">
        <f t="shared" si="249"/>
        <v>0.90241883668555889</v>
      </c>
    </row>
    <row r="1569" spans="1:22">
      <c r="A1569">
        <v>1564</v>
      </c>
      <c r="B1569" s="155">
        <f t="shared" si="250"/>
        <v>41340</v>
      </c>
      <c r="C1569" s="148">
        <f t="shared" si="241"/>
        <v>2013</v>
      </c>
      <c r="D1569" s="148">
        <f t="shared" si="242"/>
        <v>3</v>
      </c>
      <c r="E1569" s="152">
        <v>4</v>
      </c>
      <c r="F1569" s="153">
        <v>226.2</v>
      </c>
      <c r="G1569" s="154">
        <v>566.39800000000002</v>
      </c>
      <c r="H1569" s="154">
        <v>411.65199999999999</v>
      </c>
      <c r="I1569" s="154">
        <v>48.136000000000003</v>
      </c>
      <c r="J1569" s="151">
        <v>0</v>
      </c>
      <c r="K1569" s="149">
        <f t="shared" si="243"/>
        <v>1252.386</v>
      </c>
      <c r="L1569" s="148">
        <v>109.422</v>
      </c>
      <c r="M1569" s="148">
        <v>154.34700000000001</v>
      </c>
      <c r="N1569" s="148">
        <v>167.34700000000001</v>
      </c>
      <c r="O1569" s="148">
        <v>12.82</v>
      </c>
      <c r="P1569" s="148">
        <v>0</v>
      </c>
      <c r="Q1569" s="21">
        <f t="shared" si="244"/>
        <v>306.70986599999998</v>
      </c>
      <c r="R1569" s="21">
        <f t="shared" si="245"/>
        <v>493.44735900000006</v>
      </c>
      <c r="S1569" s="21">
        <f t="shared" si="246"/>
        <v>326.49399700000004</v>
      </c>
      <c r="T1569" s="21">
        <f t="shared" si="247"/>
        <v>40.716320000000003</v>
      </c>
      <c r="U1569" s="22">
        <f t="shared" si="248"/>
        <v>1167.367542</v>
      </c>
      <c r="V1569" s="39">
        <f t="shared" si="249"/>
        <v>0.932114812845241</v>
      </c>
    </row>
    <row r="1570" spans="1:22">
      <c r="A1570">
        <v>1565</v>
      </c>
      <c r="B1570" s="155">
        <f t="shared" si="250"/>
        <v>41340</v>
      </c>
      <c r="C1570" s="148">
        <f t="shared" si="241"/>
        <v>2013</v>
      </c>
      <c r="D1570" s="148">
        <f t="shared" si="242"/>
        <v>3</v>
      </c>
      <c r="E1570" s="152">
        <v>5</v>
      </c>
      <c r="F1570" s="153">
        <v>230.04</v>
      </c>
      <c r="G1570" s="154">
        <v>566.73</v>
      </c>
      <c r="H1570" s="154">
        <v>411.01400000000001</v>
      </c>
      <c r="I1570" s="154">
        <v>46.042999999999999</v>
      </c>
      <c r="J1570" s="151">
        <v>0</v>
      </c>
      <c r="K1570" s="149">
        <f t="shared" si="243"/>
        <v>1253.827</v>
      </c>
      <c r="L1570" s="148">
        <v>112.444</v>
      </c>
      <c r="M1570" s="148">
        <v>154.374</v>
      </c>
      <c r="N1570" s="148">
        <v>166.99</v>
      </c>
      <c r="O1570" s="148">
        <v>12.304</v>
      </c>
      <c r="P1570" s="148">
        <v>0</v>
      </c>
      <c r="Q1570" s="21">
        <f t="shared" si="244"/>
        <v>315.18053200000003</v>
      </c>
      <c r="R1570" s="21">
        <f t="shared" si="245"/>
        <v>493.53367800000001</v>
      </c>
      <c r="S1570" s="21">
        <f t="shared" si="246"/>
        <v>325.79749000000004</v>
      </c>
      <c r="T1570" s="21">
        <f t="shared" si="247"/>
        <v>39.077504000000005</v>
      </c>
      <c r="U1570" s="22">
        <f t="shared" si="248"/>
        <v>1173.5892040000001</v>
      </c>
      <c r="V1570" s="39">
        <f t="shared" si="249"/>
        <v>0.9360056881850527</v>
      </c>
    </row>
    <row r="1571" spans="1:22">
      <c r="A1571">
        <v>1566</v>
      </c>
      <c r="B1571" s="155">
        <f t="shared" si="250"/>
        <v>41340</v>
      </c>
      <c r="C1571" s="148">
        <f t="shared" si="241"/>
        <v>2013</v>
      </c>
      <c r="D1571" s="148">
        <f t="shared" si="242"/>
        <v>3</v>
      </c>
      <c r="E1571" s="152">
        <v>6</v>
      </c>
      <c r="F1571" s="153">
        <v>191.07599999999999</v>
      </c>
      <c r="G1571" s="154">
        <v>567.76599999999996</v>
      </c>
      <c r="H1571" s="154">
        <v>419.86200000000002</v>
      </c>
      <c r="I1571" s="154">
        <v>46.326999999999998</v>
      </c>
      <c r="J1571" s="151">
        <v>0</v>
      </c>
      <c r="K1571" s="149">
        <f t="shared" si="243"/>
        <v>1225.0309999999999</v>
      </c>
      <c r="L1571" s="148">
        <v>93.606999999999999</v>
      </c>
      <c r="M1571" s="148">
        <v>154.547</v>
      </c>
      <c r="N1571" s="148">
        <v>170.42400000000001</v>
      </c>
      <c r="O1571" s="148">
        <v>12.329000000000001</v>
      </c>
      <c r="P1571" s="148">
        <v>0</v>
      </c>
      <c r="Q1571" s="21">
        <f t="shared" si="244"/>
        <v>262.38042100000001</v>
      </c>
      <c r="R1571" s="21">
        <f t="shared" si="245"/>
        <v>494.08675899999997</v>
      </c>
      <c r="S1571" s="21">
        <f t="shared" si="246"/>
        <v>332.49722400000002</v>
      </c>
      <c r="T1571" s="21">
        <f t="shared" si="247"/>
        <v>39.156904000000004</v>
      </c>
      <c r="U1571" s="22">
        <f t="shared" si="248"/>
        <v>1128.121308</v>
      </c>
      <c r="V1571" s="39">
        <f t="shared" si="249"/>
        <v>0.92089204926242685</v>
      </c>
    </row>
    <row r="1572" spans="1:22">
      <c r="A1572">
        <v>1567</v>
      </c>
      <c r="B1572" s="155">
        <f t="shared" si="250"/>
        <v>41340</v>
      </c>
      <c r="C1572" s="148">
        <f t="shared" si="241"/>
        <v>2013</v>
      </c>
      <c r="D1572" s="148">
        <f t="shared" si="242"/>
        <v>3</v>
      </c>
      <c r="E1572" s="152">
        <v>7</v>
      </c>
      <c r="F1572" s="153">
        <v>183.03700000000001</v>
      </c>
      <c r="G1572" s="154">
        <v>568.25400000000002</v>
      </c>
      <c r="H1572" s="154">
        <v>571.21600000000001</v>
      </c>
      <c r="I1572" s="154">
        <v>60.750999999999998</v>
      </c>
      <c r="J1572" s="151">
        <v>0</v>
      </c>
      <c r="K1572" s="149">
        <f t="shared" si="243"/>
        <v>1383.258</v>
      </c>
      <c r="L1572" s="148">
        <v>90.278999999999996</v>
      </c>
      <c r="M1572" s="148">
        <v>154.642</v>
      </c>
      <c r="N1572" s="148">
        <v>218.52699999999999</v>
      </c>
      <c r="O1572" s="148">
        <v>16.030999999999999</v>
      </c>
      <c r="P1572" s="148">
        <v>0</v>
      </c>
      <c r="Q1572" s="21">
        <f t="shared" si="244"/>
        <v>253.05203699999998</v>
      </c>
      <c r="R1572" s="21">
        <f t="shared" si="245"/>
        <v>494.39047399999998</v>
      </c>
      <c r="S1572" s="21">
        <f t="shared" si="246"/>
        <v>426.34617700000001</v>
      </c>
      <c r="T1572" s="21">
        <f t="shared" si="247"/>
        <v>50.914456000000001</v>
      </c>
      <c r="U1572" s="22">
        <f t="shared" si="248"/>
        <v>1224.7031440000001</v>
      </c>
      <c r="V1572" s="39">
        <f t="shared" si="249"/>
        <v>0.88537578962131436</v>
      </c>
    </row>
    <row r="1573" spans="1:22">
      <c r="A1573">
        <v>1568</v>
      </c>
      <c r="B1573" s="155">
        <f t="shared" si="250"/>
        <v>41340</v>
      </c>
      <c r="C1573" s="148">
        <f t="shared" si="241"/>
        <v>2013</v>
      </c>
      <c r="D1573" s="148">
        <f t="shared" si="242"/>
        <v>3</v>
      </c>
      <c r="E1573" s="152">
        <v>8</v>
      </c>
      <c r="F1573" s="153">
        <v>184.59899999999999</v>
      </c>
      <c r="G1573" s="154">
        <v>569.12300000000005</v>
      </c>
      <c r="H1573" s="154">
        <v>573.78700000000003</v>
      </c>
      <c r="I1573" s="154">
        <v>72.977999999999994</v>
      </c>
      <c r="J1573" s="151">
        <v>0</v>
      </c>
      <c r="K1573" s="149">
        <f t="shared" si="243"/>
        <v>1400.4870000000001</v>
      </c>
      <c r="L1573" s="148">
        <v>90.53</v>
      </c>
      <c r="M1573" s="148">
        <v>154.89599999999999</v>
      </c>
      <c r="N1573" s="148">
        <v>218.83199999999999</v>
      </c>
      <c r="O1573" s="148">
        <v>19.05</v>
      </c>
      <c r="P1573" s="148">
        <v>0</v>
      </c>
      <c r="Q1573" s="21">
        <f t="shared" si="244"/>
        <v>253.75558999999998</v>
      </c>
      <c r="R1573" s="21">
        <f t="shared" si="245"/>
        <v>495.20251199999996</v>
      </c>
      <c r="S1573" s="21">
        <f t="shared" si="246"/>
        <v>426.94123200000001</v>
      </c>
      <c r="T1573" s="21">
        <f t="shared" si="247"/>
        <v>60.502800000000008</v>
      </c>
      <c r="U1573" s="22">
        <f t="shared" si="248"/>
        <v>1236.4021339999999</v>
      </c>
      <c r="V1573" s="39">
        <f t="shared" si="249"/>
        <v>0.88283728017468199</v>
      </c>
    </row>
    <row r="1574" spans="1:22">
      <c r="A1574">
        <v>1569</v>
      </c>
      <c r="B1574" s="155">
        <f t="shared" si="250"/>
        <v>41340</v>
      </c>
      <c r="C1574" s="148">
        <f t="shared" si="241"/>
        <v>2013</v>
      </c>
      <c r="D1574" s="148">
        <f t="shared" si="242"/>
        <v>3</v>
      </c>
      <c r="E1574" s="152">
        <v>9</v>
      </c>
      <c r="F1574" s="153">
        <v>187.32300000000001</v>
      </c>
      <c r="G1574" s="154">
        <v>571.24300000000005</v>
      </c>
      <c r="H1574" s="154">
        <v>551.57500000000005</v>
      </c>
      <c r="I1574" s="154">
        <v>80.736999999999995</v>
      </c>
      <c r="J1574" s="151">
        <v>0</v>
      </c>
      <c r="K1574" s="149">
        <f t="shared" si="243"/>
        <v>1390.8780000000002</v>
      </c>
      <c r="L1574" s="148">
        <v>92.1</v>
      </c>
      <c r="M1574" s="148">
        <v>155.28800000000001</v>
      </c>
      <c r="N1574" s="148">
        <v>228.054</v>
      </c>
      <c r="O1574" s="148">
        <v>21.23</v>
      </c>
      <c r="P1574" s="148">
        <v>0</v>
      </c>
      <c r="Q1574" s="21">
        <f t="shared" si="244"/>
        <v>258.15629999999999</v>
      </c>
      <c r="R1574" s="21">
        <f t="shared" si="245"/>
        <v>496.45573600000006</v>
      </c>
      <c r="S1574" s="21">
        <f t="shared" si="246"/>
        <v>444.93335400000001</v>
      </c>
      <c r="T1574" s="21">
        <f t="shared" si="247"/>
        <v>67.426479999999998</v>
      </c>
      <c r="U1574" s="22">
        <f t="shared" si="248"/>
        <v>1266.9718700000001</v>
      </c>
      <c r="V1574" s="39">
        <f t="shared" si="249"/>
        <v>0.91091517012994661</v>
      </c>
    </row>
    <row r="1575" spans="1:22">
      <c r="A1575">
        <v>1570</v>
      </c>
      <c r="B1575" s="155">
        <f t="shared" si="250"/>
        <v>41340</v>
      </c>
      <c r="C1575" s="148">
        <f t="shared" si="241"/>
        <v>2013</v>
      </c>
      <c r="D1575" s="148">
        <f t="shared" si="242"/>
        <v>3</v>
      </c>
      <c r="E1575" s="152">
        <v>10</v>
      </c>
      <c r="F1575" s="153">
        <v>187.34899999999999</v>
      </c>
      <c r="G1575" s="154">
        <v>589.47400000000005</v>
      </c>
      <c r="H1575" s="154">
        <v>602.52599999999995</v>
      </c>
      <c r="I1575" s="154">
        <v>115.679</v>
      </c>
      <c r="J1575" s="151">
        <v>0</v>
      </c>
      <c r="K1575" s="149">
        <f t="shared" si="243"/>
        <v>1495.0280000000002</v>
      </c>
      <c r="L1575" s="148">
        <v>92.028000000000006</v>
      </c>
      <c r="M1575" s="148">
        <v>159.96600000000001</v>
      </c>
      <c r="N1575" s="148">
        <v>238.774</v>
      </c>
      <c r="O1575" s="148">
        <v>30.981999999999999</v>
      </c>
      <c r="P1575" s="148">
        <v>0</v>
      </c>
      <c r="Q1575" s="21">
        <f t="shared" si="244"/>
        <v>257.95448400000004</v>
      </c>
      <c r="R1575" s="21">
        <f t="shared" si="245"/>
        <v>511.41130200000003</v>
      </c>
      <c r="S1575" s="21">
        <f t="shared" si="246"/>
        <v>465.848074</v>
      </c>
      <c r="T1575" s="21">
        <f t="shared" si="247"/>
        <v>98.398831999999999</v>
      </c>
      <c r="U1575" s="22">
        <f t="shared" si="248"/>
        <v>1333.6126920000002</v>
      </c>
      <c r="V1575" s="39">
        <f t="shared" si="249"/>
        <v>0.89203191645908964</v>
      </c>
    </row>
    <row r="1576" spans="1:22">
      <c r="A1576">
        <v>1571</v>
      </c>
      <c r="B1576" s="155">
        <f t="shared" si="250"/>
        <v>41340</v>
      </c>
      <c r="C1576" s="148">
        <f t="shared" si="241"/>
        <v>2013</v>
      </c>
      <c r="D1576" s="148">
        <f t="shared" si="242"/>
        <v>3</v>
      </c>
      <c r="E1576" s="152">
        <v>11</v>
      </c>
      <c r="F1576" s="153">
        <v>187.417</v>
      </c>
      <c r="G1576" s="154">
        <v>634.49699999999996</v>
      </c>
      <c r="H1576" s="154">
        <v>590.14200000000005</v>
      </c>
      <c r="I1576" s="154">
        <v>129.119</v>
      </c>
      <c r="J1576" s="151">
        <v>0</v>
      </c>
      <c r="K1576" s="149">
        <f t="shared" si="243"/>
        <v>1541.175</v>
      </c>
      <c r="L1576" s="148">
        <v>92.244</v>
      </c>
      <c r="M1576" s="148">
        <v>172.25299999999999</v>
      </c>
      <c r="N1576" s="148">
        <v>276.02100000000002</v>
      </c>
      <c r="O1576" s="148">
        <v>34.209000000000003</v>
      </c>
      <c r="P1576" s="148">
        <v>0</v>
      </c>
      <c r="Q1576" s="21">
        <f t="shared" si="244"/>
        <v>258.559932</v>
      </c>
      <c r="R1576" s="21">
        <f t="shared" si="245"/>
        <v>550.69284099999993</v>
      </c>
      <c r="S1576" s="21">
        <f t="shared" si="246"/>
        <v>538.51697100000001</v>
      </c>
      <c r="T1576" s="21">
        <f t="shared" si="247"/>
        <v>108.64778400000002</v>
      </c>
      <c r="U1576" s="22">
        <f t="shared" si="248"/>
        <v>1456.4175279999999</v>
      </c>
      <c r="V1576" s="39">
        <f t="shared" si="249"/>
        <v>0.94500464126397066</v>
      </c>
    </row>
    <row r="1577" spans="1:22">
      <c r="A1577">
        <v>1572</v>
      </c>
      <c r="B1577" s="155">
        <f t="shared" si="250"/>
        <v>41340</v>
      </c>
      <c r="C1577" s="148">
        <f t="shared" si="241"/>
        <v>2013</v>
      </c>
      <c r="D1577" s="148">
        <f t="shared" si="242"/>
        <v>3</v>
      </c>
      <c r="E1577" s="152">
        <v>12</v>
      </c>
      <c r="F1577" s="153">
        <v>182.47</v>
      </c>
      <c r="G1577" s="154">
        <v>658.21799999999996</v>
      </c>
      <c r="H1577" s="154">
        <v>749.93499999999995</v>
      </c>
      <c r="I1577" s="154">
        <v>148.53299999999999</v>
      </c>
      <c r="J1577" s="151">
        <v>0</v>
      </c>
      <c r="K1577" s="149">
        <f t="shared" si="243"/>
        <v>1739.1559999999999</v>
      </c>
      <c r="L1577" s="148">
        <v>89.536000000000001</v>
      </c>
      <c r="M1577" s="148">
        <v>175.37700000000001</v>
      </c>
      <c r="N1577" s="148">
        <v>248.26599999999999</v>
      </c>
      <c r="O1577" s="148">
        <v>40.030999999999999</v>
      </c>
      <c r="P1577" s="148">
        <v>0</v>
      </c>
      <c r="Q1577" s="21">
        <f t="shared" si="244"/>
        <v>250.96940799999999</v>
      </c>
      <c r="R1577" s="21">
        <f t="shared" si="245"/>
        <v>560.68026900000007</v>
      </c>
      <c r="S1577" s="21">
        <f t="shared" si="246"/>
        <v>484.36696599999999</v>
      </c>
      <c r="T1577" s="21">
        <f t="shared" si="247"/>
        <v>127.13845600000001</v>
      </c>
      <c r="U1577" s="22">
        <f t="shared" si="248"/>
        <v>1423.1550990000001</v>
      </c>
      <c r="V1577" s="39">
        <f t="shared" si="249"/>
        <v>0.81830215288335273</v>
      </c>
    </row>
    <row r="1578" spans="1:22">
      <c r="A1578">
        <v>1573</v>
      </c>
      <c r="B1578" s="155">
        <f t="shared" si="250"/>
        <v>41340</v>
      </c>
      <c r="C1578" s="148">
        <f t="shared" si="241"/>
        <v>2013</v>
      </c>
      <c r="D1578" s="148">
        <f t="shared" si="242"/>
        <v>3</v>
      </c>
      <c r="E1578" s="152">
        <v>13</v>
      </c>
      <c r="F1578" s="153">
        <v>183.17500000000001</v>
      </c>
      <c r="G1578" s="154">
        <v>679.35199999999998</v>
      </c>
      <c r="H1578" s="154">
        <v>727.98299999999995</v>
      </c>
      <c r="I1578" s="154">
        <v>165.65299999999999</v>
      </c>
      <c r="J1578" s="151">
        <v>0</v>
      </c>
      <c r="K1578" s="149">
        <f t="shared" si="243"/>
        <v>1756.163</v>
      </c>
      <c r="L1578" s="148">
        <v>90.263000000000005</v>
      </c>
      <c r="M1578" s="148">
        <v>181.38800000000001</v>
      </c>
      <c r="N1578" s="148">
        <v>245.73599999999999</v>
      </c>
      <c r="O1578" s="148">
        <v>46.792000000000002</v>
      </c>
      <c r="P1578" s="148">
        <v>0</v>
      </c>
      <c r="Q1578" s="21">
        <f t="shared" si="244"/>
        <v>253.00718900000001</v>
      </c>
      <c r="R1578" s="21">
        <f t="shared" si="245"/>
        <v>579.89743600000008</v>
      </c>
      <c r="S1578" s="21">
        <f t="shared" si="246"/>
        <v>479.43093599999997</v>
      </c>
      <c r="T1578" s="21">
        <f t="shared" si="247"/>
        <v>148.61139200000002</v>
      </c>
      <c r="U1578" s="22">
        <f t="shared" si="248"/>
        <v>1460.9469530000001</v>
      </c>
      <c r="V1578" s="39">
        <f t="shared" si="249"/>
        <v>0.83189712629180779</v>
      </c>
    </row>
    <row r="1579" spans="1:22">
      <c r="A1579">
        <v>1574</v>
      </c>
      <c r="B1579" s="155">
        <f t="shared" si="250"/>
        <v>41340</v>
      </c>
      <c r="C1579" s="148">
        <f t="shared" si="241"/>
        <v>2013</v>
      </c>
      <c r="D1579" s="148">
        <f t="shared" si="242"/>
        <v>3</v>
      </c>
      <c r="E1579" s="152">
        <v>14</v>
      </c>
      <c r="F1579" s="153">
        <v>182.56800000000001</v>
      </c>
      <c r="G1579" s="154">
        <v>662.97400000000005</v>
      </c>
      <c r="H1579" s="154">
        <v>816.73199999999997</v>
      </c>
      <c r="I1579" s="154">
        <v>175.64099999999999</v>
      </c>
      <c r="J1579" s="151">
        <v>0</v>
      </c>
      <c r="K1579" s="149">
        <f t="shared" si="243"/>
        <v>1837.915</v>
      </c>
      <c r="L1579" s="148">
        <v>90.048000000000002</v>
      </c>
      <c r="M1579" s="148">
        <v>176.25</v>
      </c>
      <c r="N1579" s="148">
        <v>280.11799999999999</v>
      </c>
      <c r="O1579" s="148">
        <v>47.545999999999999</v>
      </c>
      <c r="P1579" s="148">
        <v>0</v>
      </c>
      <c r="Q1579" s="21">
        <f t="shared" si="244"/>
        <v>252.40454399999999</v>
      </c>
      <c r="R1579" s="21">
        <f t="shared" si="245"/>
        <v>563.47125000000005</v>
      </c>
      <c r="S1579" s="21">
        <f t="shared" si="246"/>
        <v>546.51021800000001</v>
      </c>
      <c r="T1579" s="21">
        <f t="shared" si="247"/>
        <v>151.00609600000001</v>
      </c>
      <c r="U1579" s="22">
        <f t="shared" si="248"/>
        <v>1513.392108</v>
      </c>
      <c r="V1579" s="39">
        <f t="shared" si="249"/>
        <v>0.82342878098279848</v>
      </c>
    </row>
    <row r="1580" spans="1:22">
      <c r="A1580">
        <v>1575</v>
      </c>
      <c r="B1580" s="155">
        <f t="shared" si="250"/>
        <v>41340</v>
      </c>
      <c r="C1580" s="148">
        <f t="shared" si="241"/>
        <v>2013</v>
      </c>
      <c r="D1580" s="148">
        <f t="shared" si="242"/>
        <v>3</v>
      </c>
      <c r="E1580" s="152">
        <v>15</v>
      </c>
      <c r="F1580" s="153">
        <v>183.161</v>
      </c>
      <c r="G1580" s="154">
        <v>661.02300000000002</v>
      </c>
      <c r="H1580" s="154">
        <v>833.84900000000005</v>
      </c>
      <c r="I1580" s="154">
        <v>195.12799999999999</v>
      </c>
      <c r="J1580" s="151">
        <v>0</v>
      </c>
      <c r="K1580" s="149">
        <f t="shared" si="243"/>
        <v>1873.1609999999998</v>
      </c>
      <c r="L1580" s="148">
        <v>90.402000000000001</v>
      </c>
      <c r="M1580" s="148">
        <v>175.88300000000001</v>
      </c>
      <c r="N1580" s="148">
        <v>272.48700000000002</v>
      </c>
      <c r="O1580" s="148">
        <v>52.503999999999998</v>
      </c>
      <c r="P1580" s="148">
        <v>0</v>
      </c>
      <c r="Q1580" s="21">
        <f t="shared" si="244"/>
        <v>253.396806</v>
      </c>
      <c r="R1580" s="21">
        <f t="shared" si="245"/>
        <v>562.29795100000001</v>
      </c>
      <c r="S1580" s="21">
        <f t="shared" si="246"/>
        <v>531.62213700000007</v>
      </c>
      <c r="T1580" s="21">
        <f t="shared" si="247"/>
        <v>166.75270399999999</v>
      </c>
      <c r="U1580" s="22">
        <f t="shared" si="248"/>
        <v>1514.069598</v>
      </c>
      <c r="V1580" s="39">
        <f t="shared" si="249"/>
        <v>0.80829656286886187</v>
      </c>
    </row>
    <row r="1581" spans="1:22">
      <c r="A1581">
        <v>1576</v>
      </c>
      <c r="B1581" s="155">
        <f t="shared" si="250"/>
        <v>41340</v>
      </c>
      <c r="C1581" s="148">
        <f t="shared" si="241"/>
        <v>2013</v>
      </c>
      <c r="D1581" s="148">
        <f t="shared" si="242"/>
        <v>3</v>
      </c>
      <c r="E1581" s="152">
        <v>16</v>
      </c>
      <c r="F1581" s="153">
        <v>186.46700000000001</v>
      </c>
      <c r="G1581" s="154">
        <v>661.53</v>
      </c>
      <c r="H1581" s="154">
        <v>579.70299999999997</v>
      </c>
      <c r="I1581" s="154">
        <v>215.07599999999999</v>
      </c>
      <c r="J1581" s="151">
        <v>0</v>
      </c>
      <c r="K1581" s="149">
        <f t="shared" si="243"/>
        <v>1642.7759999999998</v>
      </c>
      <c r="L1581" s="148">
        <v>91.296999999999997</v>
      </c>
      <c r="M1581" s="148">
        <v>175.50399999999999</v>
      </c>
      <c r="N1581" s="148">
        <v>201.13</v>
      </c>
      <c r="O1581" s="148">
        <v>57.561999999999998</v>
      </c>
      <c r="P1581" s="148">
        <v>0</v>
      </c>
      <c r="Q1581" s="21">
        <f t="shared" si="244"/>
        <v>255.90549099999998</v>
      </c>
      <c r="R1581" s="21">
        <f t="shared" si="245"/>
        <v>561.08628799999997</v>
      </c>
      <c r="S1581" s="21">
        <f t="shared" si="246"/>
        <v>392.40463</v>
      </c>
      <c r="T1581" s="21">
        <f t="shared" si="247"/>
        <v>182.816912</v>
      </c>
      <c r="U1581" s="22">
        <f t="shared" si="248"/>
        <v>1392.213321</v>
      </c>
      <c r="V1581" s="39">
        <f t="shared" si="249"/>
        <v>0.84747605333898235</v>
      </c>
    </row>
    <row r="1582" spans="1:22">
      <c r="A1582">
        <v>1577</v>
      </c>
      <c r="B1582" s="155">
        <f t="shared" si="250"/>
        <v>41340</v>
      </c>
      <c r="C1582" s="148">
        <f t="shared" si="241"/>
        <v>2013</v>
      </c>
      <c r="D1582" s="148">
        <f t="shared" si="242"/>
        <v>3</v>
      </c>
      <c r="E1582" s="152">
        <v>17</v>
      </c>
      <c r="F1582" s="153">
        <v>179.691</v>
      </c>
      <c r="G1582" s="154">
        <v>675.66399999999999</v>
      </c>
      <c r="H1582" s="154">
        <v>605.98099999999999</v>
      </c>
      <c r="I1582" s="154">
        <v>221.833</v>
      </c>
      <c r="J1582" s="151">
        <v>0</v>
      </c>
      <c r="K1582" s="149">
        <f t="shared" si="243"/>
        <v>1683.1690000000001</v>
      </c>
      <c r="L1582" s="148">
        <v>88.134</v>
      </c>
      <c r="M1582" s="148">
        <v>179.37299999999999</v>
      </c>
      <c r="N1582" s="148">
        <v>211.06800000000001</v>
      </c>
      <c r="O1582" s="148">
        <v>58.981999999999999</v>
      </c>
      <c r="P1582" s="148">
        <v>0</v>
      </c>
      <c r="Q1582" s="21">
        <f t="shared" si="244"/>
        <v>247.039602</v>
      </c>
      <c r="R1582" s="21">
        <f t="shared" si="245"/>
        <v>573.45548099999996</v>
      </c>
      <c r="S1582" s="21">
        <f t="shared" si="246"/>
        <v>411.79366800000003</v>
      </c>
      <c r="T1582" s="21">
        <f t="shared" si="247"/>
        <v>187.326832</v>
      </c>
      <c r="U1582" s="22">
        <f t="shared" si="248"/>
        <v>1419.615583</v>
      </c>
      <c r="V1582" s="39">
        <f t="shared" si="249"/>
        <v>0.84341832757138469</v>
      </c>
    </row>
    <row r="1583" spans="1:22">
      <c r="A1583">
        <v>1578</v>
      </c>
      <c r="B1583" s="155">
        <f t="shared" si="250"/>
        <v>41340</v>
      </c>
      <c r="C1583" s="148">
        <f t="shared" si="241"/>
        <v>2013</v>
      </c>
      <c r="D1583" s="148">
        <f t="shared" si="242"/>
        <v>3</v>
      </c>
      <c r="E1583" s="152">
        <v>18</v>
      </c>
      <c r="F1583" s="153">
        <v>174.01400000000001</v>
      </c>
      <c r="G1583" s="154">
        <v>695.18600000000004</v>
      </c>
      <c r="H1583" s="154">
        <v>594.01199999999994</v>
      </c>
      <c r="I1583" s="154">
        <v>225.893</v>
      </c>
      <c r="J1583" s="151">
        <v>0</v>
      </c>
      <c r="K1583" s="149">
        <f t="shared" si="243"/>
        <v>1689.105</v>
      </c>
      <c r="L1583" s="148">
        <v>85.99</v>
      </c>
      <c r="M1583" s="148">
        <v>185.76900000000001</v>
      </c>
      <c r="N1583" s="148">
        <v>205.08500000000001</v>
      </c>
      <c r="O1583" s="148">
        <v>60.470999999999997</v>
      </c>
      <c r="P1583" s="148">
        <v>0</v>
      </c>
      <c r="Q1583" s="21">
        <f t="shared" si="244"/>
        <v>241.02996999999999</v>
      </c>
      <c r="R1583" s="21">
        <f t="shared" si="245"/>
        <v>593.90349300000003</v>
      </c>
      <c r="S1583" s="21">
        <f t="shared" si="246"/>
        <v>400.12083500000006</v>
      </c>
      <c r="T1583" s="21">
        <f t="shared" si="247"/>
        <v>192.05589599999999</v>
      </c>
      <c r="U1583" s="22">
        <f t="shared" si="248"/>
        <v>1427.1101940000001</v>
      </c>
      <c r="V1583" s="39">
        <f t="shared" si="249"/>
        <v>0.8448913442325966</v>
      </c>
    </row>
    <row r="1584" spans="1:22">
      <c r="A1584">
        <v>1579</v>
      </c>
      <c r="B1584" s="155">
        <f t="shared" si="250"/>
        <v>41340</v>
      </c>
      <c r="C1584" s="148">
        <f t="shared" si="241"/>
        <v>2013</v>
      </c>
      <c r="D1584" s="148">
        <f t="shared" si="242"/>
        <v>3</v>
      </c>
      <c r="E1584" s="152">
        <v>19</v>
      </c>
      <c r="F1584" s="153">
        <v>177.11</v>
      </c>
      <c r="G1584" s="154">
        <v>726.72199999999998</v>
      </c>
      <c r="H1584" s="154">
        <v>502.13</v>
      </c>
      <c r="I1584" s="154">
        <v>212.44399999999999</v>
      </c>
      <c r="J1584" s="151">
        <v>0</v>
      </c>
      <c r="K1584" s="149">
        <f t="shared" si="243"/>
        <v>1618.4059999999999</v>
      </c>
      <c r="L1584" s="148">
        <v>87.6</v>
      </c>
      <c r="M1584" s="148">
        <v>193.595</v>
      </c>
      <c r="N1584" s="148">
        <v>177.61500000000001</v>
      </c>
      <c r="O1584" s="148">
        <v>56.505000000000003</v>
      </c>
      <c r="P1584" s="148">
        <v>0</v>
      </c>
      <c r="Q1584" s="21">
        <f t="shared" si="244"/>
        <v>245.54279999999997</v>
      </c>
      <c r="R1584" s="21">
        <f t="shared" si="245"/>
        <v>618.92321500000003</v>
      </c>
      <c r="S1584" s="21">
        <f t="shared" si="246"/>
        <v>346.52686500000004</v>
      </c>
      <c r="T1584" s="21">
        <f t="shared" si="247"/>
        <v>179.45988000000003</v>
      </c>
      <c r="U1584" s="22">
        <f t="shared" si="248"/>
        <v>1390.4527600000001</v>
      </c>
      <c r="V1584" s="39">
        <f t="shared" si="249"/>
        <v>0.8591495335533853</v>
      </c>
    </row>
    <row r="1585" spans="1:22">
      <c r="A1585">
        <v>1580</v>
      </c>
      <c r="B1585" s="155">
        <f t="shared" si="250"/>
        <v>41340</v>
      </c>
      <c r="C1585" s="148">
        <f t="shared" si="241"/>
        <v>2013</v>
      </c>
      <c r="D1585" s="148">
        <f t="shared" si="242"/>
        <v>3</v>
      </c>
      <c r="E1585" s="152">
        <v>20</v>
      </c>
      <c r="F1585" s="153">
        <v>181.15799999999999</v>
      </c>
      <c r="G1585" s="154">
        <v>733.14599999999996</v>
      </c>
      <c r="H1585" s="154">
        <v>522.25099999999998</v>
      </c>
      <c r="I1585" s="154">
        <v>213.69499999999999</v>
      </c>
      <c r="J1585" s="151">
        <v>0</v>
      </c>
      <c r="K1585" s="149">
        <f t="shared" si="243"/>
        <v>1650.2499999999998</v>
      </c>
      <c r="L1585" s="148">
        <v>89.043999999999997</v>
      </c>
      <c r="M1585" s="148">
        <v>193.57300000000001</v>
      </c>
      <c r="N1585" s="148">
        <v>193.833</v>
      </c>
      <c r="O1585" s="148">
        <v>56.7</v>
      </c>
      <c r="P1585" s="148">
        <v>0</v>
      </c>
      <c r="Q1585" s="21">
        <f t="shared" si="244"/>
        <v>249.59033199999999</v>
      </c>
      <c r="R1585" s="21">
        <f t="shared" si="245"/>
        <v>618.85288100000002</v>
      </c>
      <c r="S1585" s="21">
        <f t="shared" si="246"/>
        <v>378.168183</v>
      </c>
      <c r="T1585" s="21">
        <f t="shared" si="247"/>
        <v>180.07920000000001</v>
      </c>
      <c r="U1585" s="22">
        <f t="shared" si="248"/>
        <v>1426.6905959999999</v>
      </c>
      <c r="V1585" s="39">
        <f t="shared" si="249"/>
        <v>0.86452997788213914</v>
      </c>
    </row>
    <row r="1586" spans="1:22">
      <c r="A1586">
        <v>1581</v>
      </c>
      <c r="B1586" s="155">
        <f t="shared" si="250"/>
        <v>41340</v>
      </c>
      <c r="C1586" s="148">
        <f t="shared" si="241"/>
        <v>2013</v>
      </c>
      <c r="D1586" s="148">
        <f t="shared" si="242"/>
        <v>3</v>
      </c>
      <c r="E1586" s="152">
        <v>21</v>
      </c>
      <c r="F1586" s="153">
        <v>181.53800000000001</v>
      </c>
      <c r="G1586" s="154">
        <v>709.20600000000002</v>
      </c>
      <c r="H1586" s="154">
        <v>687.84400000000005</v>
      </c>
      <c r="I1586" s="154">
        <v>232.006</v>
      </c>
      <c r="J1586" s="151">
        <v>0</v>
      </c>
      <c r="K1586" s="149">
        <f t="shared" si="243"/>
        <v>1810.5940000000003</v>
      </c>
      <c r="L1586" s="148">
        <v>89.191000000000003</v>
      </c>
      <c r="M1586" s="148">
        <v>189.941</v>
      </c>
      <c r="N1586" s="148">
        <v>235.554</v>
      </c>
      <c r="O1586" s="148">
        <v>61.805</v>
      </c>
      <c r="P1586" s="148">
        <v>0</v>
      </c>
      <c r="Q1586" s="21">
        <f t="shared" si="244"/>
        <v>250.00237300000001</v>
      </c>
      <c r="R1586" s="21">
        <f t="shared" si="245"/>
        <v>607.24137700000006</v>
      </c>
      <c r="S1586" s="21">
        <f t="shared" si="246"/>
        <v>459.565854</v>
      </c>
      <c r="T1586" s="21">
        <f t="shared" si="247"/>
        <v>196.29268000000002</v>
      </c>
      <c r="U1586" s="22">
        <f t="shared" si="248"/>
        <v>1513.1022840000001</v>
      </c>
      <c r="V1586" s="39">
        <f t="shared" si="249"/>
        <v>0.83569385737498292</v>
      </c>
    </row>
    <row r="1587" spans="1:22">
      <c r="A1587">
        <v>1582</v>
      </c>
      <c r="B1587" s="155">
        <f t="shared" si="250"/>
        <v>41340</v>
      </c>
      <c r="C1587" s="148">
        <f t="shared" si="241"/>
        <v>2013</v>
      </c>
      <c r="D1587" s="148">
        <f t="shared" si="242"/>
        <v>3</v>
      </c>
      <c r="E1587" s="152">
        <v>22</v>
      </c>
      <c r="F1587" s="153">
        <v>179.268</v>
      </c>
      <c r="G1587" s="154">
        <v>693.32600000000002</v>
      </c>
      <c r="H1587" s="154">
        <v>701.04200000000003</v>
      </c>
      <c r="I1587" s="154">
        <v>237.19900000000001</v>
      </c>
      <c r="J1587" s="151">
        <v>0</v>
      </c>
      <c r="K1587" s="149">
        <f t="shared" si="243"/>
        <v>1810.835</v>
      </c>
      <c r="L1587" s="148">
        <v>88.144999999999996</v>
      </c>
      <c r="M1587" s="148">
        <v>184.59</v>
      </c>
      <c r="N1587" s="148">
        <v>234.95599999999999</v>
      </c>
      <c r="O1587" s="148">
        <v>63.591999999999999</v>
      </c>
      <c r="P1587" s="148">
        <v>0</v>
      </c>
      <c r="Q1587" s="21">
        <f t="shared" si="244"/>
        <v>247.07043499999997</v>
      </c>
      <c r="R1587" s="21">
        <f t="shared" si="245"/>
        <v>590.13423</v>
      </c>
      <c r="S1587" s="21">
        <f t="shared" si="246"/>
        <v>458.399156</v>
      </c>
      <c r="T1587" s="21">
        <f t="shared" si="247"/>
        <v>201.96819200000002</v>
      </c>
      <c r="U1587" s="22">
        <f t="shared" si="248"/>
        <v>1497.572013</v>
      </c>
      <c r="V1587" s="39">
        <f t="shared" si="249"/>
        <v>0.82700633299002946</v>
      </c>
    </row>
    <row r="1588" spans="1:22">
      <c r="A1588">
        <v>1583</v>
      </c>
      <c r="B1588" s="155">
        <f t="shared" si="250"/>
        <v>41340</v>
      </c>
      <c r="C1588" s="148">
        <f t="shared" si="241"/>
        <v>2013</v>
      </c>
      <c r="D1588" s="148">
        <f t="shared" si="242"/>
        <v>3</v>
      </c>
      <c r="E1588" s="152">
        <v>23</v>
      </c>
      <c r="F1588" s="153">
        <v>182.376</v>
      </c>
      <c r="G1588" s="154">
        <v>717.36199999999997</v>
      </c>
      <c r="H1588" s="154">
        <v>642.98900000000003</v>
      </c>
      <c r="I1588" s="154">
        <v>215.05600000000001</v>
      </c>
      <c r="J1588" s="151">
        <v>0</v>
      </c>
      <c r="K1588" s="149">
        <f t="shared" si="243"/>
        <v>1757.7829999999999</v>
      </c>
      <c r="L1588" s="148">
        <v>88.444000000000003</v>
      </c>
      <c r="M1588" s="148">
        <v>194.203</v>
      </c>
      <c r="N1588" s="148">
        <v>214.92699999999999</v>
      </c>
      <c r="O1588" s="148">
        <v>55.164999999999999</v>
      </c>
      <c r="P1588" s="148">
        <v>0</v>
      </c>
      <c r="Q1588" s="21">
        <f t="shared" si="244"/>
        <v>247.90853200000001</v>
      </c>
      <c r="R1588" s="21">
        <f t="shared" si="245"/>
        <v>620.86699099999998</v>
      </c>
      <c r="S1588" s="21">
        <f t="shared" si="246"/>
        <v>419.32257700000002</v>
      </c>
      <c r="T1588" s="21">
        <f t="shared" si="247"/>
        <v>175.20403999999999</v>
      </c>
      <c r="U1588" s="22">
        <f t="shared" si="248"/>
        <v>1463.3021400000002</v>
      </c>
      <c r="V1588" s="39">
        <f t="shared" si="249"/>
        <v>0.83247029923488869</v>
      </c>
    </row>
    <row r="1589" spans="1:22">
      <c r="A1589">
        <v>1584</v>
      </c>
      <c r="B1589" s="155">
        <f t="shared" si="250"/>
        <v>41340</v>
      </c>
      <c r="C1589" s="148">
        <f t="shared" si="241"/>
        <v>2013</v>
      </c>
      <c r="D1589" s="148">
        <f t="shared" si="242"/>
        <v>3</v>
      </c>
      <c r="E1589" s="152">
        <v>24</v>
      </c>
      <c r="F1589" s="153">
        <v>181.98699999999999</v>
      </c>
      <c r="G1589" s="154">
        <v>753.95</v>
      </c>
      <c r="H1589" s="154">
        <v>555.26599999999996</v>
      </c>
      <c r="I1589" s="154">
        <v>176.59899999999999</v>
      </c>
      <c r="J1589" s="151">
        <v>0</v>
      </c>
      <c r="K1589" s="149">
        <f t="shared" si="243"/>
        <v>1667.8019999999999</v>
      </c>
      <c r="L1589" s="148">
        <v>89.111000000000004</v>
      </c>
      <c r="M1589" s="148">
        <v>205.39099999999999</v>
      </c>
      <c r="N1589" s="148">
        <v>185.00899999999999</v>
      </c>
      <c r="O1589" s="148">
        <v>46.845999999999997</v>
      </c>
      <c r="P1589" s="148">
        <v>0</v>
      </c>
      <c r="Q1589" s="21">
        <f t="shared" si="244"/>
        <v>249.778133</v>
      </c>
      <c r="R1589" s="21">
        <f t="shared" si="245"/>
        <v>656.63502700000004</v>
      </c>
      <c r="S1589" s="21">
        <f t="shared" si="246"/>
        <v>360.95255900000001</v>
      </c>
      <c r="T1589" s="21">
        <f t="shared" si="247"/>
        <v>148.78289599999999</v>
      </c>
      <c r="U1589" s="22">
        <f t="shared" si="248"/>
        <v>1416.1486150000001</v>
      </c>
      <c r="V1589" s="39">
        <f t="shared" si="249"/>
        <v>0.84911075475386177</v>
      </c>
    </row>
    <row r="1590" spans="1:22">
      <c r="A1590">
        <v>1585</v>
      </c>
      <c r="B1590" s="155">
        <f t="shared" si="250"/>
        <v>41341</v>
      </c>
      <c r="C1590" s="148">
        <f t="shared" si="241"/>
        <v>2013</v>
      </c>
      <c r="D1590" s="148">
        <f t="shared" si="242"/>
        <v>3</v>
      </c>
      <c r="E1590" s="152">
        <v>1</v>
      </c>
      <c r="F1590" s="153">
        <v>177.197</v>
      </c>
      <c r="G1590" s="154">
        <v>759.53099999999995</v>
      </c>
      <c r="H1590" s="154">
        <v>512.774</v>
      </c>
      <c r="I1590" s="154">
        <v>145.67599999999999</v>
      </c>
      <c r="J1590" s="151">
        <v>0</v>
      </c>
      <c r="K1590" s="149">
        <f t="shared" si="243"/>
        <v>1595.1779999999999</v>
      </c>
      <c r="L1590" s="148">
        <v>87.337999999999994</v>
      </c>
      <c r="M1590" s="148">
        <v>208.464</v>
      </c>
      <c r="N1590" s="148">
        <v>178.58600000000001</v>
      </c>
      <c r="O1590" s="148">
        <v>38.720999999999997</v>
      </c>
      <c r="P1590" s="148">
        <v>0</v>
      </c>
      <c r="Q1590" s="21">
        <f t="shared" si="244"/>
        <v>244.80841399999997</v>
      </c>
      <c r="R1590" s="21">
        <f t="shared" si="245"/>
        <v>666.45940800000005</v>
      </c>
      <c r="S1590" s="21">
        <f t="shared" si="246"/>
        <v>348.42128600000001</v>
      </c>
      <c r="T1590" s="21">
        <f t="shared" si="247"/>
        <v>122.977896</v>
      </c>
      <c r="U1590" s="22">
        <f t="shared" si="248"/>
        <v>1382.6670040000001</v>
      </c>
      <c r="V1590" s="39">
        <f t="shared" si="249"/>
        <v>0.86677913311241772</v>
      </c>
    </row>
    <row r="1591" spans="1:22">
      <c r="A1591">
        <v>1586</v>
      </c>
      <c r="B1591" s="155">
        <f t="shared" si="250"/>
        <v>41341</v>
      </c>
      <c r="C1591" s="148">
        <f t="shared" si="241"/>
        <v>2013</v>
      </c>
      <c r="D1591" s="148">
        <f t="shared" si="242"/>
        <v>3</v>
      </c>
      <c r="E1591" s="152">
        <v>2</v>
      </c>
      <c r="F1591" s="153">
        <v>184.678</v>
      </c>
      <c r="G1591" s="154">
        <v>734.01900000000001</v>
      </c>
      <c r="H1591" s="154">
        <v>411.274</v>
      </c>
      <c r="I1591" s="154">
        <v>90.498000000000005</v>
      </c>
      <c r="J1591" s="151">
        <v>0</v>
      </c>
      <c r="K1591" s="149">
        <f t="shared" si="243"/>
        <v>1420.4690000000001</v>
      </c>
      <c r="L1591" s="148">
        <v>92.033000000000001</v>
      </c>
      <c r="M1591" s="148">
        <v>202.626</v>
      </c>
      <c r="N1591" s="148">
        <v>139.75</v>
      </c>
      <c r="O1591" s="148">
        <v>24.16</v>
      </c>
      <c r="P1591" s="148">
        <v>0</v>
      </c>
      <c r="Q1591" s="21">
        <f t="shared" si="244"/>
        <v>257.96849900000001</v>
      </c>
      <c r="R1591" s="21">
        <f t="shared" si="245"/>
        <v>647.79532200000006</v>
      </c>
      <c r="S1591" s="21">
        <f t="shared" si="246"/>
        <v>272.65225000000004</v>
      </c>
      <c r="T1591" s="21">
        <f t="shared" si="247"/>
        <v>76.732160000000007</v>
      </c>
      <c r="U1591" s="22">
        <f t="shared" si="248"/>
        <v>1255.1482310000001</v>
      </c>
      <c r="V1591" s="39">
        <f t="shared" si="249"/>
        <v>0.88361536295406662</v>
      </c>
    </row>
    <row r="1592" spans="1:22">
      <c r="A1592">
        <v>1587</v>
      </c>
      <c r="B1592" s="155">
        <f t="shared" si="250"/>
        <v>41341</v>
      </c>
      <c r="C1592" s="148">
        <f t="shared" si="241"/>
        <v>2013</v>
      </c>
      <c r="D1592" s="148">
        <f t="shared" si="242"/>
        <v>3</v>
      </c>
      <c r="E1592" s="152">
        <v>3</v>
      </c>
      <c r="F1592" s="153">
        <v>171.898</v>
      </c>
      <c r="G1592" s="154">
        <v>707.71699999999998</v>
      </c>
      <c r="H1592" s="154">
        <v>402.00700000000001</v>
      </c>
      <c r="I1592" s="154">
        <v>72.378</v>
      </c>
      <c r="J1592" s="151">
        <v>0</v>
      </c>
      <c r="K1592" s="149">
        <f t="shared" si="243"/>
        <v>1354</v>
      </c>
      <c r="L1592" s="148">
        <v>83.807000000000002</v>
      </c>
      <c r="M1592" s="148">
        <v>193.90199999999999</v>
      </c>
      <c r="N1592" s="148">
        <v>137.46199999999999</v>
      </c>
      <c r="O1592" s="148">
        <v>18.995999999999999</v>
      </c>
      <c r="P1592" s="148">
        <v>0</v>
      </c>
      <c r="Q1592" s="21">
        <f t="shared" si="244"/>
        <v>234.91102100000001</v>
      </c>
      <c r="R1592" s="21">
        <f t="shared" si="245"/>
        <v>619.90469399999995</v>
      </c>
      <c r="S1592" s="21">
        <f t="shared" si="246"/>
        <v>268.18836199999998</v>
      </c>
      <c r="T1592" s="21">
        <f t="shared" si="247"/>
        <v>60.331296000000002</v>
      </c>
      <c r="U1592" s="22">
        <f t="shared" si="248"/>
        <v>1183.3353730000001</v>
      </c>
      <c r="V1592" s="39">
        <f t="shared" si="249"/>
        <v>0.87395522378138857</v>
      </c>
    </row>
    <row r="1593" spans="1:22">
      <c r="A1593">
        <v>1588</v>
      </c>
      <c r="B1593" s="155">
        <f t="shared" si="250"/>
        <v>41341</v>
      </c>
      <c r="C1593" s="148">
        <f t="shared" si="241"/>
        <v>2013</v>
      </c>
      <c r="D1593" s="148">
        <f t="shared" si="242"/>
        <v>3</v>
      </c>
      <c r="E1593" s="152">
        <v>4</v>
      </c>
      <c r="F1593" s="153">
        <v>163.208</v>
      </c>
      <c r="G1593" s="154">
        <v>616.46699999999998</v>
      </c>
      <c r="H1593" s="154">
        <v>456.55599999999998</v>
      </c>
      <c r="I1593" s="154">
        <v>62.04</v>
      </c>
      <c r="J1593" s="151">
        <v>0</v>
      </c>
      <c r="K1593" s="149">
        <f t="shared" si="243"/>
        <v>1298.271</v>
      </c>
      <c r="L1593" s="148">
        <v>81.424000000000007</v>
      </c>
      <c r="M1593" s="148">
        <v>172.33099999999999</v>
      </c>
      <c r="N1593" s="148">
        <v>166.14400000000001</v>
      </c>
      <c r="O1593" s="148">
        <v>16.135000000000002</v>
      </c>
      <c r="P1593" s="148">
        <v>0</v>
      </c>
      <c r="Q1593" s="21">
        <f t="shared" si="244"/>
        <v>228.23147200000002</v>
      </c>
      <c r="R1593" s="21">
        <f t="shared" si="245"/>
        <v>550.94220699999994</v>
      </c>
      <c r="S1593" s="21">
        <f t="shared" si="246"/>
        <v>324.14694400000002</v>
      </c>
      <c r="T1593" s="21">
        <f t="shared" si="247"/>
        <v>51.244760000000007</v>
      </c>
      <c r="U1593" s="22">
        <f t="shared" si="248"/>
        <v>1154.5653830000001</v>
      </c>
      <c r="V1593" s="39">
        <f t="shared" si="249"/>
        <v>0.88930999999229754</v>
      </c>
    </row>
    <row r="1594" spans="1:22">
      <c r="A1594">
        <v>1589</v>
      </c>
      <c r="B1594" s="155">
        <f t="shared" si="250"/>
        <v>41341</v>
      </c>
      <c r="C1594" s="148">
        <f t="shared" si="241"/>
        <v>2013</v>
      </c>
      <c r="D1594" s="148">
        <f t="shared" si="242"/>
        <v>3</v>
      </c>
      <c r="E1594" s="152">
        <v>5</v>
      </c>
      <c r="F1594" s="153">
        <v>173.453</v>
      </c>
      <c r="G1594" s="154">
        <v>584.37699999999995</v>
      </c>
      <c r="H1594" s="154">
        <v>483.166</v>
      </c>
      <c r="I1594" s="154">
        <v>58.976999999999997</v>
      </c>
      <c r="J1594" s="151">
        <v>0</v>
      </c>
      <c r="K1594" s="149">
        <f t="shared" si="243"/>
        <v>1299.973</v>
      </c>
      <c r="L1594" s="148">
        <v>85.759</v>
      </c>
      <c r="M1594" s="148">
        <v>165.75</v>
      </c>
      <c r="N1594" s="148">
        <v>174.77600000000001</v>
      </c>
      <c r="O1594" s="148">
        <v>15.432</v>
      </c>
      <c r="P1594" s="148">
        <v>0</v>
      </c>
      <c r="Q1594" s="21">
        <f t="shared" si="244"/>
        <v>240.38247699999999</v>
      </c>
      <c r="R1594" s="21">
        <f t="shared" si="245"/>
        <v>529.90274999999997</v>
      </c>
      <c r="S1594" s="21">
        <f t="shared" si="246"/>
        <v>340.98797600000006</v>
      </c>
      <c r="T1594" s="21">
        <f t="shared" si="247"/>
        <v>49.012032000000005</v>
      </c>
      <c r="U1594" s="22">
        <f t="shared" si="248"/>
        <v>1160.2852350000001</v>
      </c>
      <c r="V1594" s="39">
        <f t="shared" si="249"/>
        <v>0.89254564133255088</v>
      </c>
    </row>
    <row r="1595" spans="1:22">
      <c r="A1595">
        <v>1590</v>
      </c>
      <c r="B1595" s="155">
        <f t="shared" si="250"/>
        <v>41341</v>
      </c>
      <c r="C1595" s="148">
        <f t="shared" si="241"/>
        <v>2013</v>
      </c>
      <c r="D1595" s="148">
        <f t="shared" si="242"/>
        <v>3</v>
      </c>
      <c r="E1595" s="152">
        <v>6</v>
      </c>
      <c r="F1595" s="153">
        <v>175.94</v>
      </c>
      <c r="G1595" s="154">
        <v>582.91300000000001</v>
      </c>
      <c r="H1595" s="154">
        <v>468.28100000000001</v>
      </c>
      <c r="I1595" s="154">
        <v>58.819000000000003</v>
      </c>
      <c r="J1595" s="151">
        <v>0</v>
      </c>
      <c r="K1595" s="149">
        <f t="shared" si="243"/>
        <v>1285.953</v>
      </c>
      <c r="L1595" s="148">
        <v>87.123999999999995</v>
      </c>
      <c r="M1595" s="148">
        <v>165.11699999999999</v>
      </c>
      <c r="N1595" s="148">
        <v>162.154</v>
      </c>
      <c r="O1595" s="148">
        <v>15.388999999999999</v>
      </c>
      <c r="P1595" s="148">
        <v>0</v>
      </c>
      <c r="Q1595" s="21">
        <f t="shared" si="244"/>
        <v>244.20857199999998</v>
      </c>
      <c r="R1595" s="21">
        <f t="shared" si="245"/>
        <v>527.87904900000001</v>
      </c>
      <c r="S1595" s="21">
        <f t="shared" si="246"/>
        <v>316.36245400000001</v>
      </c>
      <c r="T1595" s="21">
        <f t="shared" si="247"/>
        <v>48.875464000000001</v>
      </c>
      <c r="U1595" s="22">
        <f t="shared" si="248"/>
        <v>1137.3255389999999</v>
      </c>
      <c r="V1595" s="39">
        <f t="shared" si="249"/>
        <v>0.88442232258877262</v>
      </c>
    </row>
    <row r="1596" spans="1:22">
      <c r="A1596">
        <v>1591</v>
      </c>
      <c r="B1596" s="155">
        <f t="shared" si="250"/>
        <v>41341</v>
      </c>
      <c r="C1596" s="148">
        <f t="shared" si="241"/>
        <v>2013</v>
      </c>
      <c r="D1596" s="148">
        <f t="shared" si="242"/>
        <v>3</v>
      </c>
      <c r="E1596" s="152">
        <v>7</v>
      </c>
      <c r="F1596" s="153">
        <v>177.529</v>
      </c>
      <c r="G1596" s="154">
        <v>576.74699999999996</v>
      </c>
      <c r="H1596" s="154">
        <v>523.94600000000003</v>
      </c>
      <c r="I1596" s="154">
        <v>70.77</v>
      </c>
      <c r="J1596" s="151">
        <v>0</v>
      </c>
      <c r="K1596" s="149">
        <f t="shared" si="243"/>
        <v>1348.992</v>
      </c>
      <c r="L1596" s="148">
        <v>87.387</v>
      </c>
      <c r="M1596" s="148">
        <v>164.67400000000001</v>
      </c>
      <c r="N1596" s="148">
        <v>175.89400000000001</v>
      </c>
      <c r="O1596" s="148">
        <v>18.908000000000001</v>
      </c>
      <c r="P1596" s="148">
        <v>0</v>
      </c>
      <c r="Q1596" s="21">
        <f t="shared" si="244"/>
        <v>244.945761</v>
      </c>
      <c r="R1596" s="21">
        <f t="shared" si="245"/>
        <v>526.46277800000007</v>
      </c>
      <c r="S1596" s="21">
        <f t="shared" si="246"/>
        <v>343.169194</v>
      </c>
      <c r="T1596" s="21">
        <f t="shared" si="247"/>
        <v>60.051808000000008</v>
      </c>
      <c r="U1596" s="22">
        <f t="shared" si="248"/>
        <v>1174.629541</v>
      </c>
      <c r="V1596" s="39">
        <f t="shared" si="249"/>
        <v>0.87074611339429742</v>
      </c>
    </row>
    <row r="1597" spans="1:22">
      <c r="A1597">
        <v>1592</v>
      </c>
      <c r="B1597" s="155">
        <f t="shared" si="250"/>
        <v>41341</v>
      </c>
      <c r="C1597" s="148">
        <f t="shared" si="241"/>
        <v>2013</v>
      </c>
      <c r="D1597" s="148">
        <f t="shared" si="242"/>
        <v>3</v>
      </c>
      <c r="E1597" s="152">
        <v>8</v>
      </c>
      <c r="F1597" s="153">
        <v>181.22200000000001</v>
      </c>
      <c r="G1597" s="154">
        <v>580.21699999999998</v>
      </c>
      <c r="H1597" s="154">
        <v>439.53899999999999</v>
      </c>
      <c r="I1597" s="154">
        <v>158.03399999999999</v>
      </c>
      <c r="J1597" s="151">
        <v>0</v>
      </c>
      <c r="K1597" s="149">
        <f t="shared" si="243"/>
        <v>1359.0120000000002</v>
      </c>
      <c r="L1597" s="148">
        <v>89.555999999999997</v>
      </c>
      <c r="M1597" s="148">
        <v>163.37100000000001</v>
      </c>
      <c r="N1597" s="148">
        <v>144.32300000000001</v>
      </c>
      <c r="O1597" s="148">
        <v>41.697000000000003</v>
      </c>
      <c r="P1597" s="148">
        <v>0</v>
      </c>
      <c r="Q1597" s="21">
        <f t="shared" si="244"/>
        <v>251.02546799999999</v>
      </c>
      <c r="R1597" s="21">
        <f t="shared" si="245"/>
        <v>522.29708700000003</v>
      </c>
      <c r="S1597" s="21">
        <f t="shared" si="246"/>
        <v>281.57417300000003</v>
      </c>
      <c r="T1597" s="21">
        <f t="shared" si="247"/>
        <v>132.42967200000001</v>
      </c>
      <c r="U1597" s="22">
        <f t="shared" si="248"/>
        <v>1187.3263999999999</v>
      </c>
      <c r="V1597" s="39">
        <f t="shared" si="249"/>
        <v>0.87366881234308436</v>
      </c>
    </row>
    <row r="1598" spans="1:22">
      <c r="A1598">
        <v>1593</v>
      </c>
      <c r="B1598" s="155">
        <f t="shared" si="250"/>
        <v>41341</v>
      </c>
      <c r="C1598" s="148">
        <f t="shared" si="241"/>
        <v>2013</v>
      </c>
      <c r="D1598" s="148">
        <f t="shared" si="242"/>
        <v>3</v>
      </c>
      <c r="E1598" s="152">
        <v>9</v>
      </c>
      <c r="F1598" s="153">
        <v>182.60400000000001</v>
      </c>
      <c r="G1598" s="154">
        <v>562.38599999999997</v>
      </c>
      <c r="H1598" s="154">
        <v>429.34399999999999</v>
      </c>
      <c r="I1598" s="154">
        <v>243.50399999999999</v>
      </c>
      <c r="J1598" s="151">
        <v>0</v>
      </c>
      <c r="K1598" s="149">
        <f t="shared" si="243"/>
        <v>1417.838</v>
      </c>
      <c r="L1598" s="148">
        <v>89.893000000000001</v>
      </c>
      <c r="M1598" s="148">
        <v>160.28800000000001</v>
      </c>
      <c r="N1598" s="148">
        <v>148.95500000000001</v>
      </c>
      <c r="O1598" s="148">
        <v>60.551000000000002</v>
      </c>
      <c r="P1598" s="148">
        <v>0</v>
      </c>
      <c r="Q1598" s="21">
        <f t="shared" si="244"/>
        <v>251.970079</v>
      </c>
      <c r="R1598" s="21">
        <f t="shared" si="245"/>
        <v>512.44073600000002</v>
      </c>
      <c r="S1598" s="21">
        <f t="shared" si="246"/>
        <v>290.61120500000004</v>
      </c>
      <c r="T1598" s="21">
        <f t="shared" si="247"/>
        <v>192.30997600000001</v>
      </c>
      <c r="U1598" s="22">
        <f t="shared" si="248"/>
        <v>1247.3319959999999</v>
      </c>
      <c r="V1598" s="39">
        <f t="shared" si="249"/>
        <v>0.87974225264099282</v>
      </c>
    </row>
    <row r="1599" spans="1:22">
      <c r="A1599">
        <v>1594</v>
      </c>
      <c r="B1599" s="155">
        <f t="shared" si="250"/>
        <v>41341</v>
      </c>
      <c r="C1599" s="148">
        <f t="shared" si="241"/>
        <v>2013</v>
      </c>
      <c r="D1599" s="148">
        <f t="shared" si="242"/>
        <v>3</v>
      </c>
      <c r="E1599" s="152">
        <v>10</v>
      </c>
      <c r="F1599" s="153">
        <v>181.31399999999999</v>
      </c>
      <c r="G1599" s="154">
        <v>604.10500000000002</v>
      </c>
      <c r="H1599" s="154">
        <v>380.28399999999999</v>
      </c>
      <c r="I1599" s="154">
        <v>394.02699999999999</v>
      </c>
      <c r="J1599" s="151">
        <v>0</v>
      </c>
      <c r="K1599" s="149">
        <f t="shared" si="243"/>
        <v>1559.73</v>
      </c>
      <c r="L1599" s="148">
        <v>89.013999999999996</v>
      </c>
      <c r="M1599" s="148">
        <v>170.20699999999999</v>
      </c>
      <c r="N1599" s="148">
        <v>133.279</v>
      </c>
      <c r="O1599" s="148">
        <v>102.61799999999999</v>
      </c>
      <c r="P1599" s="148">
        <v>0</v>
      </c>
      <c r="Q1599" s="21">
        <f t="shared" si="244"/>
        <v>249.50624199999999</v>
      </c>
      <c r="R1599" s="21">
        <f t="shared" si="245"/>
        <v>544.15177900000003</v>
      </c>
      <c r="S1599" s="21">
        <f t="shared" si="246"/>
        <v>260.02732900000001</v>
      </c>
      <c r="T1599" s="21">
        <f t="shared" si="247"/>
        <v>325.91476799999998</v>
      </c>
      <c r="U1599" s="22">
        <f t="shared" si="248"/>
        <v>1379.6001179999998</v>
      </c>
      <c r="V1599" s="39">
        <f t="shared" si="249"/>
        <v>0.88451213863937983</v>
      </c>
    </row>
    <row r="1600" spans="1:22">
      <c r="A1600">
        <v>1595</v>
      </c>
      <c r="B1600" s="155">
        <f t="shared" si="250"/>
        <v>41341</v>
      </c>
      <c r="C1600" s="148">
        <f t="shared" si="241"/>
        <v>2013</v>
      </c>
      <c r="D1600" s="148">
        <f t="shared" si="242"/>
        <v>3</v>
      </c>
      <c r="E1600" s="152">
        <v>11</v>
      </c>
      <c r="F1600" s="153">
        <v>184.816</v>
      </c>
      <c r="G1600" s="154">
        <v>665.10500000000002</v>
      </c>
      <c r="H1600" s="154">
        <v>386.81200000000001</v>
      </c>
      <c r="I1600" s="154">
        <v>393.68900000000002</v>
      </c>
      <c r="J1600" s="151">
        <v>0</v>
      </c>
      <c r="K1600" s="149">
        <f t="shared" si="243"/>
        <v>1630.4220000000003</v>
      </c>
      <c r="L1600" s="148">
        <v>90.866</v>
      </c>
      <c r="M1600" s="148">
        <v>185.565</v>
      </c>
      <c r="N1600" s="148">
        <v>132.452</v>
      </c>
      <c r="O1600" s="148">
        <v>102.80200000000001</v>
      </c>
      <c r="P1600" s="148">
        <v>0</v>
      </c>
      <c r="Q1600" s="21">
        <f t="shared" si="244"/>
        <v>254.69739799999999</v>
      </c>
      <c r="R1600" s="21">
        <f t="shared" si="245"/>
        <v>593.251305</v>
      </c>
      <c r="S1600" s="21">
        <f t="shared" si="246"/>
        <v>258.41385200000002</v>
      </c>
      <c r="T1600" s="21">
        <f t="shared" si="247"/>
        <v>326.49915200000004</v>
      </c>
      <c r="U1600" s="22">
        <f t="shared" si="248"/>
        <v>1432.8617070000003</v>
      </c>
      <c r="V1600" s="39">
        <f t="shared" si="249"/>
        <v>0.87882873697729791</v>
      </c>
    </row>
    <row r="1601" spans="1:22">
      <c r="A1601">
        <v>1596</v>
      </c>
      <c r="B1601" s="155">
        <f t="shared" si="250"/>
        <v>41341</v>
      </c>
      <c r="C1601" s="148">
        <f t="shared" si="241"/>
        <v>2013</v>
      </c>
      <c r="D1601" s="148">
        <f t="shared" si="242"/>
        <v>3</v>
      </c>
      <c r="E1601" s="152">
        <v>12</v>
      </c>
      <c r="F1601" s="153">
        <v>180.68299999999999</v>
      </c>
      <c r="G1601" s="154">
        <v>682.61099999999999</v>
      </c>
      <c r="H1601" s="154">
        <v>372.60599999999999</v>
      </c>
      <c r="I1601" s="154">
        <v>415.58300000000003</v>
      </c>
      <c r="J1601" s="151">
        <v>0</v>
      </c>
      <c r="K1601" s="149">
        <f t="shared" si="243"/>
        <v>1651.4830000000002</v>
      </c>
      <c r="L1601" s="148">
        <v>88.718999999999994</v>
      </c>
      <c r="M1601" s="148">
        <v>189.38200000000001</v>
      </c>
      <c r="N1601" s="148">
        <v>128.00899999999999</v>
      </c>
      <c r="O1601" s="148">
        <v>106.751</v>
      </c>
      <c r="P1601" s="148">
        <v>0</v>
      </c>
      <c r="Q1601" s="21">
        <f t="shared" si="244"/>
        <v>248.67935699999998</v>
      </c>
      <c r="R1601" s="21">
        <f t="shared" si="245"/>
        <v>605.45425399999999</v>
      </c>
      <c r="S1601" s="21">
        <f t="shared" si="246"/>
        <v>249.74555899999999</v>
      </c>
      <c r="T1601" s="21">
        <f t="shared" si="247"/>
        <v>339.04117600000001</v>
      </c>
      <c r="U1601" s="22">
        <f t="shared" si="248"/>
        <v>1442.9203459999999</v>
      </c>
      <c r="V1601" s="39">
        <f t="shared" si="249"/>
        <v>0.87371189773070612</v>
      </c>
    </row>
    <row r="1602" spans="1:22">
      <c r="A1602">
        <v>1597</v>
      </c>
      <c r="B1602" s="155">
        <f t="shared" si="250"/>
        <v>41341</v>
      </c>
      <c r="C1602" s="148">
        <f t="shared" si="241"/>
        <v>2013</v>
      </c>
      <c r="D1602" s="148">
        <f t="shared" si="242"/>
        <v>3</v>
      </c>
      <c r="E1602" s="152">
        <v>13</v>
      </c>
      <c r="F1602" s="153">
        <v>185.89699999999999</v>
      </c>
      <c r="G1602" s="154">
        <v>681.62599999999998</v>
      </c>
      <c r="H1602" s="154">
        <v>381.327</v>
      </c>
      <c r="I1602" s="154">
        <v>451.45600000000002</v>
      </c>
      <c r="J1602" s="151">
        <v>0</v>
      </c>
      <c r="K1602" s="149">
        <f t="shared" si="243"/>
        <v>1700.306</v>
      </c>
      <c r="L1602" s="148">
        <v>91.628</v>
      </c>
      <c r="M1602" s="148">
        <v>192.94399999999999</v>
      </c>
      <c r="N1602" s="148">
        <v>130.15299999999999</v>
      </c>
      <c r="O1602" s="148">
        <v>115.789</v>
      </c>
      <c r="P1602" s="148">
        <v>0</v>
      </c>
      <c r="Q1602" s="21">
        <f t="shared" si="244"/>
        <v>256.83328399999999</v>
      </c>
      <c r="R1602" s="21">
        <f t="shared" si="245"/>
        <v>616.84196799999995</v>
      </c>
      <c r="S1602" s="21">
        <f t="shared" si="246"/>
        <v>253.92850300000001</v>
      </c>
      <c r="T1602" s="21">
        <f t="shared" si="247"/>
        <v>367.74586400000004</v>
      </c>
      <c r="U1602" s="22">
        <f t="shared" si="248"/>
        <v>1495.3496190000001</v>
      </c>
      <c r="V1602" s="39">
        <f t="shared" si="249"/>
        <v>0.87945912029952256</v>
      </c>
    </row>
    <row r="1603" spans="1:22">
      <c r="A1603">
        <v>1598</v>
      </c>
      <c r="B1603" s="155">
        <f t="shared" si="250"/>
        <v>41341</v>
      </c>
      <c r="C1603" s="148">
        <f t="shared" si="241"/>
        <v>2013</v>
      </c>
      <c r="D1603" s="148">
        <f t="shared" si="242"/>
        <v>3</v>
      </c>
      <c r="E1603" s="152">
        <v>14</v>
      </c>
      <c r="F1603" s="153">
        <v>198.28800000000001</v>
      </c>
      <c r="G1603" s="154">
        <v>796.78200000000004</v>
      </c>
      <c r="H1603" s="154">
        <v>207.63300000000001</v>
      </c>
      <c r="I1603" s="154">
        <v>493.79500000000002</v>
      </c>
      <c r="J1603" s="151">
        <v>0</v>
      </c>
      <c r="K1603" s="149">
        <f t="shared" si="243"/>
        <v>1696.498</v>
      </c>
      <c r="L1603" s="148">
        <v>97.941999999999993</v>
      </c>
      <c r="M1603" s="148">
        <v>219.017</v>
      </c>
      <c r="N1603" s="148">
        <v>73.620999999999995</v>
      </c>
      <c r="O1603" s="148">
        <v>126.34699999999999</v>
      </c>
      <c r="P1603" s="148">
        <v>0</v>
      </c>
      <c r="Q1603" s="21">
        <f t="shared" si="244"/>
        <v>274.53142599999995</v>
      </c>
      <c r="R1603" s="21">
        <f t="shared" si="245"/>
        <v>700.19734900000003</v>
      </c>
      <c r="S1603" s="21">
        <f t="shared" si="246"/>
        <v>143.63457099999999</v>
      </c>
      <c r="T1603" s="21">
        <f t="shared" si="247"/>
        <v>401.27807200000001</v>
      </c>
      <c r="U1603" s="22">
        <f t="shared" si="248"/>
        <v>1519.6414180000002</v>
      </c>
      <c r="V1603" s="39">
        <f t="shared" si="249"/>
        <v>0.8957519655195586</v>
      </c>
    </row>
    <row r="1604" spans="1:22">
      <c r="A1604">
        <v>1599</v>
      </c>
      <c r="B1604" s="155">
        <f t="shared" si="250"/>
        <v>41341</v>
      </c>
      <c r="C1604" s="148">
        <f t="shared" si="241"/>
        <v>2013</v>
      </c>
      <c r="D1604" s="148">
        <f t="shared" si="242"/>
        <v>3</v>
      </c>
      <c r="E1604" s="152">
        <v>15</v>
      </c>
      <c r="F1604" s="153">
        <v>217.68</v>
      </c>
      <c r="G1604" s="154">
        <v>819.26199999999994</v>
      </c>
      <c r="H1604" s="154">
        <v>154.047</v>
      </c>
      <c r="I1604" s="154">
        <v>552.67499999999995</v>
      </c>
      <c r="J1604" s="151">
        <v>0</v>
      </c>
      <c r="K1604" s="149">
        <f t="shared" si="243"/>
        <v>1743.664</v>
      </c>
      <c r="L1604" s="148">
        <v>106.423</v>
      </c>
      <c r="M1604" s="148">
        <v>222.09399999999999</v>
      </c>
      <c r="N1604" s="148">
        <v>54.146999999999998</v>
      </c>
      <c r="O1604" s="148">
        <v>138.488</v>
      </c>
      <c r="P1604" s="148">
        <v>0</v>
      </c>
      <c r="Q1604" s="21">
        <f t="shared" si="244"/>
        <v>298.30366900000001</v>
      </c>
      <c r="R1604" s="21">
        <f t="shared" si="245"/>
        <v>710.03451800000005</v>
      </c>
      <c r="S1604" s="21">
        <f t="shared" si="246"/>
        <v>105.64079700000001</v>
      </c>
      <c r="T1604" s="21">
        <f t="shared" si="247"/>
        <v>439.83788800000002</v>
      </c>
      <c r="U1604" s="22">
        <f t="shared" si="248"/>
        <v>1553.8168720000001</v>
      </c>
      <c r="V1604" s="39">
        <f t="shared" si="249"/>
        <v>0.89112172528652311</v>
      </c>
    </row>
    <row r="1605" spans="1:22">
      <c r="A1605">
        <v>1600</v>
      </c>
      <c r="B1605" s="155">
        <f t="shared" si="250"/>
        <v>41341</v>
      </c>
      <c r="C1605" s="148">
        <f t="shared" si="241"/>
        <v>2013</v>
      </c>
      <c r="D1605" s="148">
        <f t="shared" si="242"/>
        <v>3</v>
      </c>
      <c r="E1605" s="152">
        <v>16</v>
      </c>
      <c r="F1605" s="153">
        <v>214.56</v>
      </c>
      <c r="G1605" s="154">
        <v>819.55600000000004</v>
      </c>
      <c r="H1605" s="154">
        <v>248.35</v>
      </c>
      <c r="I1605" s="154">
        <v>560.38099999999997</v>
      </c>
      <c r="J1605" s="151">
        <v>0</v>
      </c>
      <c r="K1605" s="149">
        <f t="shared" si="243"/>
        <v>1842.8469999999998</v>
      </c>
      <c r="L1605" s="148">
        <v>105.834</v>
      </c>
      <c r="M1605" s="148">
        <v>223.49100000000001</v>
      </c>
      <c r="N1605" s="148">
        <v>86.415000000000006</v>
      </c>
      <c r="O1605" s="148">
        <v>137.45500000000001</v>
      </c>
      <c r="P1605" s="148">
        <v>0</v>
      </c>
      <c r="Q1605" s="21">
        <f t="shared" si="244"/>
        <v>296.65270199999998</v>
      </c>
      <c r="R1605" s="21">
        <f t="shared" si="245"/>
        <v>714.5007270000001</v>
      </c>
      <c r="S1605" s="21">
        <f t="shared" si="246"/>
        <v>168.59566500000003</v>
      </c>
      <c r="T1605" s="21">
        <f t="shared" si="247"/>
        <v>436.55708000000004</v>
      </c>
      <c r="U1605" s="22">
        <f t="shared" si="248"/>
        <v>1616.3061740000001</v>
      </c>
      <c r="V1605" s="39">
        <f t="shared" si="249"/>
        <v>0.87707019302199274</v>
      </c>
    </row>
    <row r="1606" spans="1:22">
      <c r="A1606">
        <v>1601</v>
      </c>
      <c r="B1606" s="155">
        <f t="shared" si="250"/>
        <v>41341</v>
      </c>
      <c r="C1606" s="148">
        <f t="shared" si="241"/>
        <v>2013</v>
      </c>
      <c r="D1606" s="148">
        <f t="shared" si="242"/>
        <v>3</v>
      </c>
      <c r="E1606" s="152">
        <v>17</v>
      </c>
      <c r="F1606" s="153">
        <v>215.58</v>
      </c>
      <c r="G1606" s="154">
        <v>826.56100000000004</v>
      </c>
      <c r="H1606" s="154">
        <v>380.63900000000001</v>
      </c>
      <c r="I1606" s="154">
        <v>361.39400000000001</v>
      </c>
      <c r="J1606" s="151">
        <v>0</v>
      </c>
      <c r="K1606" s="149">
        <f t="shared" si="243"/>
        <v>1784.1740000000002</v>
      </c>
      <c r="L1606" s="148">
        <v>106.42700000000001</v>
      </c>
      <c r="M1606" s="148">
        <v>222.76300000000001</v>
      </c>
      <c r="N1606" s="148">
        <v>132.47499999999999</v>
      </c>
      <c r="O1606" s="148">
        <v>96.864000000000004</v>
      </c>
      <c r="P1606" s="148">
        <v>0</v>
      </c>
      <c r="Q1606" s="21">
        <f t="shared" si="244"/>
        <v>298.31488100000001</v>
      </c>
      <c r="R1606" s="21">
        <f t="shared" si="245"/>
        <v>712.17331100000001</v>
      </c>
      <c r="S1606" s="21">
        <f t="shared" si="246"/>
        <v>258.45872500000002</v>
      </c>
      <c r="T1606" s="21">
        <f t="shared" si="247"/>
        <v>307.64006400000005</v>
      </c>
      <c r="U1606" s="22">
        <f t="shared" si="248"/>
        <v>1576.5869809999999</v>
      </c>
      <c r="V1606" s="39">
        <f t="shared" si="249"/>
        <v>0.88365091129004214</v>
      </c>
    </row>
    <row r="1607" spans="1:22">
      <c r="A1607">
        <v>1602</v>
      </c>
      <c r="B1607" s="155">
        <f t="shared" si="250"/>
        <v>41341</v>
      </c>
      <c r="C1607" s="148">
        <f t="shared" ref="C1607:C1670" si="251">YEAR(B1607)</f>
        <v>2013</v>
      </c>
      <c r="D1607" s="148">
        <f t="shared" ref="D1607:D1670" si="252">MONTH(B1607)</f>
        <v>3</v>
      </c>
      <c r="E1607" s="152">
        <v>18</v>
      </c>
      <c r="F1607" s="153">
        <v>216.06</v>
      </c>
      <c r="G1607" s="154">
        <v>819.452</v>
      </c>
      <c r="H1607" s="154">
        <v>339.16399999999999</v>
      </c>
      <c r="I1607" s="154">
        <v>370.54</v>
      </c>
      <c r="J1607" s="151">
        <v>0</v>
      </c>
      <c r="K1607" s="149">
        <f t="shared" ref="K1607:K1670" si="253">SUM(F1607:J1607)</f>
        <v>1745.2159999999999</v>
      </c>
      <c r="L1607" s="148">
        <v>106.258</v>
      </c>
      <c r="M1607" s="148">
        <v>221.91800000000001</v>
      </c>
      <c r="N1607" s="148">
        <v>115.79300000000001</v>
      </c>
      <c r="O1607" s="148">
        <v>99.665000000000006</v>
      </c>
      <c r="P1607" s="148">
        <v>0</v>
      </c>
      <c r="Q1607" s="21">
        <f t="shared" ref="Q1607:Q1670" si="254">+$Q$2*L1607</f>
        <v>297.84117399999997</v>
      </c>
      <c r="R1607" s="21">
        <f t="shared" ref="R1607:R1670" si="255">+$R$2*M1607</f>
        <v>709.47184600000003</v>
      </c>
      <c r="S1607" s="21">
        <f t="shared" ref="S1607:S1670" si="256">+$S$2*N1607</f>
        <v>225.91214300000001</v>
      </c>
      <c r="T1607" s="21">
        <f t="shared" ref="T1607:T1670" si="257">+$T$2*O1607</f>
        <v>316.53604000000001</v>
      </c>
      <c r="U1607" s="22">
        <f t="shared" ref="U1607:U1670" si="258">SUM(Q1607:T1607)</f>
        <v>1549.761203</v>
      </c>
      <c r="V1607" s="39">
        <f t="shared" ref="V1607:V1670" si="259">+U1607/K1607</f>
        <v>0.88800538328779943</v>
      </c>
    </row>
    <row r="1608" spans="1:22">
      <c r="A1608">
        <v>1603</v>
      </c>
      <c r="B1608" s="155">
        <f t="shared" si="250"/>
        <v>41341</v>
      </c>
      <c r="C1608" s="148">
        <f t="shared" si="251"/>
        <v>2013</v>
      </c>
      <c r="D1608" s="148">
        <f t="shared" si="252"/>
        <v>3</v>
      </c>
      <c r="E1608" s="152">
        <v>19</v>
      </c>
      <c r="F1608" s="153">
        <v>215.7</v>
      </c>
      <c r="G1608" s="154">
        <v>817.30600000000004</v>
      </c>
      <c r="H1608" s="154">
        <v>327.48099999999999</v>
      </c>
      <c r="I1608" s="154">
        <v>349.26900000000001</v>
      </c>
      <c r="J1608" s="151">
        <v>0</v>
      </c>
      <c r="K1608" s="149">
        <f t="shared" si="253"/>
        <v>1709.7560000000001</v>
      </c>
      <c r="L1608" s="148">
        <v>106.258</v>
      </c>
      <c r="M1608" s="148">
        <v>221.19499999999999</v>
      </c>
      <c r="N1608" s="148">
        <v>112.238</v>
      </c>
      <c r="O1608" s="148">
        <v>93.5</v>
      </c>
      <c r="P1608" s="148">
        <v>0</v>
      </c>
      <c r="Q1608" s="21">
        <f t="shared" si="254"/>
        <v>297.84117399999997</v>
      </c>
      <c r="R1608" s="21">
        <f t="shared" si="255"/>
        <v>707.16041499999994</v>
      </c>
      <c r="S1608" s="21">
        <f t="shared" si="256"/>
        <v>218.976338</v>
      </c>
      <c r="T1608" s="21">
        <f t="shared" si="257"/>
        <v>296.95600000000002</v>
      </c>
      <c r="U1608" s="22">
        <f t="shared" si="258"/>
        <v>1520.933927</v>
      </c>
      <c r="V1608" s="39">
        <f t="shared" si="259"/>
        <v>0.88956197667971337</v>
      </c>
    </row>
    <row r="1609" spans="1:22">
      <c r="A1609">
        <v>1604</v>
      </c>
      <c r="B1609" s="155">
        <f t="shared" si="250"/>
        <v>41341</v>
      </c>
      <c r="C1609" s="148">
        <f t="shared" si="251"/>
        <v>2013</v>
      </c>
      <c r="D1609" s="148">
        <f t="shared" si="252"/>
        <v>3</v>
      </c>
      <c r="E1609" s="152">
        <v>20</v>
      </c>
      <c r="F1609" s="153">
        <v>215.1</v>
      </c>
      <c r="G1609" s="154">
        <v>814.202</v>
      </c>
      <c r="H1609" s="154">
        <v>350.06599999999997</v>
      </c>
      <c r="I1609" s="154">
        <v>341.88099999999997</v>
      </c>
      <c r="J1609" s="151">
        <v>0</v>
      </c>
      <c r="K1609" s="149">
        <f t="shared" si="253"/>
        <v>1721.2489999999998</v>
      </c>
      <c r="L1609" s="148">
        <v>105.774</v>
      </c>
      <c r="M1609" s="148">
        <v>220.55099999999999</v>
      </c>
      <c r="N1609" s="148">
        <v>137.328</v>
      </c>
      <c r="O1609" s="148">
        <v>90.448999999999998</v>
      </c>
      <c r="P1609" s="148">
        <v>0</v>
      </c>
      <c r="Q1609" s="21">
        <f t="shared" si="254"/>
        <v>296.48452199999997</v>
      </c>
      <c r="R1609" s="21">
        <f t="shared" si="255"/>
        <v>705.10154699999998</v>
      </c>
      <c r="S1609" s="21">
        <f t="shared" si="256"/>
        <v>267.92692800000003</v>
      </c>
      <c r="T1609" s="21">
        <f t="shared" si="257"/>
        <v>287.26602400000002</v>
      </c>
      <c r="U1609" s="22">
        <f t="shared" si="258"/>
        <v>1556.7790210000001</v>
      </c>
      <c r="V1609" s="39">
        <f t="shared" si="259"/>
        <v>0.90444730599698253</v>
      </c>
    </row>
    <row r="1610" spans="1:22">
      <c r="A1610">
        <v>1605</v>
      </c>
      <c r="B1610" s="155">
        <f t="shared" si="250"/>
        <v>41341</v>
      </c>
      <c r="C1610" s="148">
        <f t="shared" si="251"/>
        <v>2013</v>
      </c>
      <c r="D1610" s="148">
        <f t="shared" si="252"/>
        <v>3</v>
      </c>
      <c r="E1610" s="152">
        <v>21</v>
      </c>
      <c r="F1610" s="153">
        <v>210.78</v>
      </c>
      <c r="G1610" s="154">
        <v>777.58900000000006</v>
      </c>
      <c r="H1610" s="154">
        <v>570.10199999999998</v>
      </c>
      <c r="I1610" s="154">
        <v>342.642</v>
      </c>
      <c r="J1610" s="151">
        <v>0</v>
      </c>
      <c r="K1610" s="149">
        <f t="shared" si="253"/>
        <v>1901.1130000000001</v>
      </c>
      <c r="L1610" s="148">
        <v>103.973</v>
      </c>
      <c r="M1610" s="148">
        <v>209.02500000000001</v>
      </c>
      <c r="N1610" s="148">
        <v>187.404</v>
      </c>
      <c r="O1610" s="148">
        <v>91.548000000000002</v>
      </c>
      <c r="P1610" s="148">
        <v>0</v>
      </c>
      <c r="Q1610" s="21">
        <f t="shared" si="254"/>
        <v>291.43631899999997</v>
      </c>
      <c r="R1610" s="21">
        <f t="shared" si="255"/>
        <v>668.252925</v>
      </c>
      <c r="S1610" s="21">
        <f t="shared" si="256"/>
        <v>365.625204</v>
      </c>
      <c r="T1610" s="21">
        <f t="shared" si="257"/>
        <v>290.75644800000003</v>
      </c>
      <c r="U1610" s="22">
        <f t="shared" si="258"/>
        <v>1616.0708959999999</v>
      </c>
      <c r="V1610" s="39">
        <f t="shared" si="259"/>
        <v>0.85006566995228583</v>
      </c>
    </row>
    <row r="1611" spans="1:22">
      <c r="A1611">
        <v>1606</v>
      </c>
      <c r="B1611" s="155">
        <f t="shared" si="250"/>
        <v>41341</v>
      </c>
      <c r="C1611" s="148">
        <f t="shared" si="251"/>
        <v>2013</v>
      </c>
      <c r="D1611" s="148">
        <f t="shared" si="252"/>
        <v>3</v>
      </c>
      <c r="E1611" s="152">
        <v>22</v>
      </c>
      <c r="F1611" s="153">
        <v>213.36</v>
      </c>
      <c r="G1611" s="154">
        <v>740.96100000000001</v>
      </c>
      <c r="H1611" s="154">
        <v>539.56500000000005</v>
      </c>
      <c r="I1611" s="154">
        <v>340.31200000000001</v>
      </c>
      <c r="J1611" s="151">
        <v>0</v>
      </c>
      <c r="K1611" s="149">
        <f t="shared" si="253"/>
        <v>1834.1979999999999</v>
      </c>
      <c r="L1611" s="148">
        <v>105.137</v>
      </c>
      <c r="M1611" s="148">
        <v>204.25800000000001</v>
      </c>
      <c r="N1611" s="148">
        <v>181.95599999999999</v>
      </c>
      <c r="O1611" s="148">
        <v>91.194999999999993</v>
      </c>
      <c r="P1611" s="148">
        <v>0</v>
      </c>
      <c r="Q1611" s="21">
        <f t="shared" si="254"/>
        <v>294.69901099999998</v>
      </c>
      <c r="R1611" s="21">
        <f t="shared" si="255"/>
        <v>653.01282600000002</v>
      </c>
      <c r="S1611" s="21">
        <f t="shared" si="256"/>
        <v>354.99615599999998</v>
      </c>
      <c r="T1611" s="21">
        <f t="shared" si="257"/>
        <v>289.63531999999998</v>
      </c>
      <c r="U1611" s="22">
        <f t="shared" si="258"/>
        <v>1592.3433129999999</v>
      </c>
      <c r="V1611" s="39">
        <f t="shared" si="259"/>
        <v>0.86814145092296469</v>
      </c>
    </row>
    <row r="1612" spans="1:22">
      <c r="A1612">
        <v>1607</v>
      </c>
      <c r="B1612" s="155">
        <f t="shared" si="250"/>
        <v>41341</v>
      </c>
      <c r="C1612" s="148">
        <f t="shared" si="251"/>
        <v>2013</v>
      </c>
      <c r="D1612" s="148">
        <f t="shared" si="252"/>
        <v>3</v>
      </c>
      <c r="E1612" s="152">
        <v>23</v>
      </c>
      <c r="F1612" s="153">
        <v>214.2</v>
      </c>
      <c r="G1612" s="154">
        <v>741.28700000000003</v>
      </c>
      <c r="H1612" s="154">
        <v>573.98699999999997</v>
      </c>
      <c r="I1612" s="154">
        <v>322.65499999999997</v>
      </c>
      <c r="J1612" s="151">
        <v>0</v>
      </c>
      <c r="K1612" s="149">
        <f t="shared" si="253"/>
        <v>1852.1290000000001</v>
      </c>
      <c r="L1612" s="148">
        <v>105.80200000000001</v>
      </c>
      <c r="M1612" s="148">
        <v>204.58199999999999</v>
      </c>
      <c r="N1612" s="148">
        <v>182.49299999999999</v>
      </c>
      <c r="O1612" s="148">
        <v>86.512</v>
      </c>
      <c r="P1612" s="148">
        <v>0</v>
      </c>
      <c r="Q1612" s="21">
        <f t="shared" si="254"/>
        <v>296.56300600000003</v>
      </c>
      <c r="R1612" s="21">
        <f t="shared" si="255"/>
        <v>654.04865399999994</v>
      </c>
      <c r="S1612" s="21">
        <f t="shared" si="256"/>
        <v>356.04384299999998</v>
      </c>
      <c r="T1612" s="21">
        <f t="shared" si="257"/>
        <v>274.762112</v>
      </c>
      <c r="U1612" s="22">
        <f t="shared" si="258"/>
        <v>1581.4176149999998</v>
      </c>
      <c r="V1612" s="39">
        <f t="shared" si="259"/>
        <v>0.85383772674581504</v>
      </c>
    </row>
    <row r="1613" spans="1:22">
      <c r="A1613">
        <v>1608</v>
      </c>
      <c r="B1613" s="155">
        <f t="shared" si="250"/>
        <v>41341</v>
      </c>
      <c r="C1613" s="148">
        <f t="shared" si="251"/>
        <v>2013</v>
      </c>
      <c r="D1613" s="148">
        <f t="shared" si="252"/>
        <v>3</v>
      </c>
      <c r="E1613" s="152">
        <v>24</v>
      </c>
      <c r="F1613" s="153">
        <v>217.8</v>
      </c>
      <c r="G1613" s="154">
        <v>742.26900000000001</v>
      </c>
      <c r="H1613" s="154">
        <v>467.59699999999998</v>
      </c>
      <c r="I1613" s="154">
        <v>256.68299999999999</v>
      </c>
      <c r="J1613" s="151">
        <v>0</v>
      </c>
      <c r="K1613" s="149">
        <f t="shared" si="253"/>
        <v>1684.3489999999999</v>
      </c>
      <c r="L1613" s="148">
        <v>107.611</v>
      </c>
      <c r="M1613" s="148">
        <v>205.22300000000001</v>
      </c>
      <c r="N1613" s="148">
        <v>148.35400000000001</v>
      </c>
      <c r="O1613" s="148">
        <v>68.611999999999995</v>
      </c>
      <c r="P1613" s="148">
        <v>0</v>
      </c>
      <c r="Q1613" s="21">
        <f t="shared" si="254"/>
        <v>301.63363300000003</v>
      </c>
      <c r="R1613" s="21">
        <f t="shared" si="255"/>
        <v>656.09793100000002</v>
      </c>
      <c r="S1613" s="21">
        <f t="shared" si="256"/>
        <v>289.43865400000004</v>
      </c>
      <c r="T1613" s="21">
        <f t="shared" si="257"/>
        <v>217.91171199999999</v>
      </c>
      <c r="U1613" s="22">
        <f t="shared" si="258"/>
        <v>1465.0819300000003</v>
      </c>
      <c r="V1613" s="39">
        <f t="shared" si="259"/>
        <v>0.86982088035199379</v>
      </c>
    </row>
    <row r="1614" spans="1:22">
      <c r="A1614">
        <v>1609</v>
      </c>
      <c r="B1614" s="155">
        <f t="shared" si="250"/>
        <v>41342</v>
      </c>
      <c r="C1614" s="148">
        <f t="shared" si="251"/>
        <v>2013</v>
      </c>
      <c r="D1614" s="148">
        <f t="shared" si="252"/>
        <v>3</v>
      </c>
      <c r="E1614" s="152">
        <v>1</v>
      </c>
      <c r="F1614" s="153">
        <v>216.12</v>
      </c>
      <c r="G1614" s="154">
        <v>741.08500000000004</v>
      </c>
      <c r="H1614" s="154">
        <v>464.54300000000001</v>
      </c>
      <c r="I1614" s="154">
        <v>156.55000000000001</v>
      </c>
      <c r="J1614" s="151">
        <v>0</v>
      </c>
      <c r="K1614" s="149">
        <f t="shared" si="253"/>
        <v>1578.298</v>
      </c>
      <c r="L1614" s="148">
        <v>106.581</v>
      </c>
      <c r="M1614" s="148">
        <v>201.59200000000001</v>
      </c>
      <c r="N1614" s="148">
        <v>159.87700000000001</v>
      </c>
      <c r="O1614" s="148">
        <v>42.539000000000001</v>
      </c>
      <c r="P1614" s="148">
        <v>0</v>
      </c>
      <c r="Q1614" s="21">
        <f t="shared" si="254"/>
        <v>298.74654299999997</v>
      </c>
      <c r="R1614" s="21">
        <f t="shared" si="255"/>
        <v>644.48962400000005</v>
      </c>
      <c r="S1614" s="21">
        <f t="shared" si="256"/>
        <v>311.920027</v>
      </c>
      <c r="T1614" s="21">
        <f t="shared" si="257"/>
        <v>135.10386400000002</v>
      </c>
      <c r="U1614" s="22">
        <f t="shared" si="258"/>
        <v>1390.2600580000001</v>
      </c>
      <c r="V1614" s="39">
        <f t="shared" si="259"/>
        <v>0.88086030521485803</v>
      </c>
    </row>
    <row r="1615" spans="1:22">
      <c r="A1615">
        <v>1610</v>
      </c>
      <c r="B1615" s="155">
        <f t="shared" si="250"/>
        <v>41342</v>
      </c>
      <c r="C1615" s="148">
        <f t="shared" si="251"/>
        <v>2013</v>
      </c>
      <c r="D1615" s="148">
        <f t="shared" si="252"/>
        <v>3</v>
      </c>
      <c r="E1615" s="152">
        <v>2</v>
      </c>
      <c r="F1615" s="153">
        <v>218.46</v>
      </c>
      <c r="G1615" s="154">
        <v>735.36300000000006</v>
      </c>
      <c r="H1615" s="154">
        <v>417.32600000000002</v>
      </c>
      <c r="I1615" s="154">
        <v>123.349</v>
      </c>
      <c r="J1615" s="151">
        <v>0</v>
      </c>
      <c r="K1615" s="149">
        <f t="shared" si="253"/>
        <v>1494.498</v>
      </c>
      <c r="L1615" s="148">
        <v>107.247</v>
      </c>
      <c r="M1615" s="148">
        <v>200.065</v>
      </c>
      <c r="N1615" s="148">
        <v>141.47399999999999</v>
      </c>
      <c r="O1615" s="148">
        <v>34.106999999999999</v>
      </c>
      <c r="P1615" s="148">
        <v>0</v>
      </c>
      <c r="Q1615" s="21">
        <f t="shared" si="254"/>
        <v>300.61334099999999</v>
      </c>
      <c r="R1615" s="21">
        <f t="shared" si="255"/>
        <v>639.60780499999998</v>
      </c>
      <c r="S1615" s="21">
        <f t="shared" si="256"/>
        <v>276.01577399999996</v>
      </c>
      <c r="T1615" s="21">
        <f t="shared" si="257"/>
        <v>108.32383200000001</v>
      </c>
      <c r="U1615" s="22">
        <f t="shared" si="258"/>
        <v>1324.5607519999999</v>
      </c>
      <c r="V1615" s="39">
        <f t="shared" si="259"/>
        <v>0.8862914182554944</v>
      </c>
    </row>
    <row r="1616" spans="1:22">
      <c r="A1616">
        <v>1611</v>
      </c>
      <c r="B1616" s="155">
        <f t="shared" si="250"/>
        <v>41342</v>
      </c>
      <c r="C1616" s="148">
        <f t="shared" si="251"/>
        <v>2013</v>
      </c>
      <c r="D1616" s="148">
        <f t="shared" si="252"/>
        <v>3</v>
      </c>
      <c r="E1616" s="152">
        <v>3</v>
      </c>
      <c r="F1616" s="153">
        <v>219</v>
      </c>
      <c r="G1616" s="154">
        <v>718.202</v>
      </c>
      <c r="H1616" s="154">
        <v>412.16800000000001</v>
      </c>
      <c r="I1616" s="154">
        <v>98.09</v>
      </c>
      <c r="J1616" s="151">
        <v>0</v>
      </c>
      <c r="K1616" s="149">
        <f t="shared" si="253"/>
        <v>1447.4599999999998</v>
      </c>
      <c r="L1616" s="148">
        <v>107.89</v>
      </c>
      <c r="M1616" s="148">
        <v>195.684</v>
      </c>
      <c r="N1616" s="148">
        <v>137.703</v>
      </c>
      <c r="O1616" s="148">
        <v>25.989000000000001</v>
      </c>
      <c r="P1616" s="148">
        <v>0</v>
      </c>
      <c r="Q1616" s="21">
        <f t="shared" si="254"/>
        <v>302.41566999999998</v>
      </c>
      <c r="R1616" s="21">
        <f t="shared" si="255"/>
        <v>625.60174800000004</v>
      </c>
      <c r="S1616" s="21">
        <f t="shared" si="256"/>
        <v>268.65855300000004</v>
      </c>
      <c r="T1616" s="21">
        <f t="shared" si="257"/>
        <v>82.541064000000006</v>
      </c>
      <c r="U1616" s="22">
        <f t="shared" si="258"/>
        <v>1279.2170350000001</v>
      </c>
      <c r="V1616" s="39">
        <f t="shared" si="259"/>
        <v>0.88376676039406976</v>
      </c>
    </row>
    <row r="1617" spans="1:22">
      <c r="A1617">
        <v>1612</v>
      </c>
      <c r="B1617" s="155">
        <f t="shared" si="250"/>
        <v>41342</v>
      </c>
      <c r="C1617" s="148">
        <f t="shared" si="251"/>
        <v>2013</v>
      </c>
      <c r="D1617" s="148">
        <f t="shared" si="252"/>
        <v>3</v>
      </c>
      <c r="E1617" s="152">
        <v>4</v>
      </c>
      <c r="F1617" s="153">
        <v>218.7</v>
      </c>
      <c r="G1617" s="154">
        <v>676.995</v>
      </c>
      <c r="H1617" s="154">
        <v>395.714</v>
      </c>
      <c r="I1617" s="154">
        <v>83.896000000000001</v>
      </c>
      <c r="J1617" s="151">
        <v>0</v>
      </c>
      <c r="K1617" s="149">
        <f t="shared" si="253"/>
        <v>1375.3049999999998</v>
      </c>
      <c r="L1617" s="148">
        <v>107.502</v>
      </c>
      <c r="M1617" s="148">
        <v>184.81100000000001</v>
      </c>
      <c r="N1617" s="148">
        <v>134.203</v>
      </c>
      <c r="O1617" s="148">
        <v>22.347999999999999</v>
      </c>
      <c r="P1617" s="148">
        <v>0</v>
      </c>
      <c r="Q1617" s="21">
        <f t="shared" si="254"/>
        <v>301.32810599999999</v>
      </c>
      <c r="R1617" s="21">
        <f t="shared" si="255"/>
        <v>590.84076700000003</v>
      </c>
      <c r="S1617" s="21">
        <f t="shared" si="256"/>
        <v>261.83005300000002</v>
      </c>
      <c r="T1617" s="21">
        <f t="shared" si="257"/>
        <v>70.977248000000003</v>
      </c>
      <c r="U1617" s="22">
        <f t="shared" si="258"/>
        <v>1224.9761740000001</v>
      </c>
      <c r="V1617" s="39">
        <f t="shared" si="259"/>
        <v>0.89069419074314449</v>
      </c>
    </row>
    <row r="1618" spans="1:22">
      <c r="A1618">
        <v>1613</v>
      </c>
      <c r="B1618" s="155">
        <f t="shared" si="250"/>
        <v>41342</v>
      </c>
      <c r="C1618" s="148">
        <f t="shared" si="251"/>
        <v>2013</v>
      </c>
      <c r="D1618" s="148">
        <f t="shared" si="252"/>
        <v>3</v>
      </c>
      <c r="E1618" s="152">
        <v>5</v>
      </c>
      <c r="F1618" s="153">
        <v>218.46</v>
      </c>
      <c r="G1618" s="154">
        <v>667.59900000000005</v>
      </c>
      <c r="H1618" s="154">
        <v>395.78800000000001</v>
      </c>
      <c r="I1618" s="154">
        <v>64.835999999999999</v>
      </c>
      <c r="J1618" s="151">
        <v>0</v>
      </c>
      <c r="K1618" s="149">
        <f t="shared" si="253"/>
        <v>1346.6830000000002</v>
      </c>
      <c r="L1618" s="148">
        <v>107.26300000000001</v>
      </c>
      <c r="M1618" s="148">
        <v>182.345</v>
      </c>
      <c r="N1618" s="148">
        <v>134.34</v>
      </c>
      <c r="O1618" s="148">
        <v>17.481999999999999</v>
      </c>
      <c r="P1618" s="148">
        <v>0</v>
      </c>
      <c r="Q1618" s="21">
        <f t="shared" si="254"/>
        <v>300.65818899999999</v>
      </c>
      <c r="R1618" s="21">
        <f t="shared" si="255"/>
        <v>582.95696499999997</v>
      </c>
      <c r="S1618" s="21">
        <f t="shared" si="256"/>
        <v>262.09734000000003</v>
      </c>
      <c r="T1618" s="21">
        <f t="shared" si="257"/>
        <v>55.522832000000001</v>
      </c>
      <c r="U1618" s="22">
        <f t="shared" si="258"/>
        <v>1201.235326</v>
      </c>
      <c r="V1618" s="39">
        <f t="shared" si="259"/>
        <v>0.89199561143936601</v>
      </c>
    </row>
    <row r="1619" spans="1:22">
      <c r="A1619">
        <v>1614</v>
      </c>
      <c r="B1619" s="155">
        <f t="shared" si="250"/>
        <v>41342</v>
      </c>
      <c r="C1619" s="148">
        <f t="shared" si="251"/>
        <v>2013</v>
      </c>
      <c r="D1619" s="148">
        <f t="shared" si="252"/>
        <v>3</v>
      </c>
      <c r="E1619" s="152">
        <v>6</v>
      </c>
      <c r="F1619" s="153">
        <v>216.42</v>
      </c>
      <c r="G1619" s="154">
        <v>664.92399999999998</v>
      </c>
      <c r="H1619" s="154">
        <v>395.29899999999998</v>
      </c>
      <c r="I1619" s="154">
        <v>61.661000000000001</v>
      </c>
      <c r="J1619" s="151">
        <v>0</v>
      </c>
      <c r="K1619" s="149">
        <f t="shared" si="253"/>
        <v>1338.3040000000001</v>
      </c>
      <c r="L1619" s="148">
        <v>106.339</v>
      </c>
      <c r="M1619" s="148">
        <v>182.31700000000001</v>
      </c>
      <c r="N1619" s="148">
        <v>134.648</v>
      </c>
      <c r="O1619" s="148">
        <v>16.626000000000001</v>
      </c>
      <c r="P1619" s="148">
        <v>0</v>
      </c>
      <c r="Q1619" s="21">
        <f t="shared" si="254"/>
        <v>298.068217</v>
      </c>
      <c r="R1619" s="21">
        <f t="shared" si="255"/>
        <v>582.86744900000008</v>
      </c>
      <c r="S1619" s="21">
        <f t="shared" si="256"/>
        <v>262.69824799999998</v>
      </c>
      <c r="T1619" s="21">
        <f t="shared" si="257"/>
        <v>52.804176000000005</v>
      </c>
      <c r="U1619" s="22">
        <f t="shared" si="258"/>
        <v>1196.4380900000001</v>
      </c>
      <c r="V1619" s="39">
        <f t="shared" si="259"/>
        <v>0.89399575133900822</v>
      </c>
    </row>
    <row r="1620" spans="1:22">
      <c r="A1620">
        <v>1615</v>
      </c>
      <c r="B1620" s="155">
        <f t="shared" si="250"/>
        <v>41342</v>
      </c>
      <c r="C1620" s="148">
        <f t="shared" si="251"/>
        <v>2013</v>
      </c>
      <c r="D1620" s="148">
        <f t="shared" si="252"/>
        <v>3</v>
      </c>
      <c r="E1620" s="152">
        <v>7</v>
      </c>
      <c r="F1620" s="153">
        <v>215.22</v>
      </c>
      <c r="G1620" s="154">
        <v>665.21100000000001</v>
      </c>
      <c r="H1620" s="154">
        <v>395.67200000000003</v>
      </c>
      <c r="I1620" s="154">
        <v>58.338000000000001</v>
      </c>
      <c r="J1620" s="151">
        <v>0</v>
      </c>
      <c r="K1620" s="149">
        <f t="shared" si="253"/>
        <v>1334.441</v>
      </c>
      <c r="L1620" s="148">
        <v>105.855</v>
      </c>
      <c r="M1620" s="148">
        <v>183.44</v>
      </c>
      <c r="N1620" s="148">
        <v>135.041</v>
      </c>
      <c r="O1620" s="148">
        <v>15.589</v>
      </c>
      <c r="P1620" s="148">
        <v>0</v>
      </c>
      <c r="Q1620" s="21">
        <f t="shared" si="254"/>
        <v>296.71156500000001</v>
      </c>
      <c r="R1620" s="21">
        <f t="shared" si="255"/>
        <v>586.45767999999998</v>
      </c>
      <c r="S1620" s="21">
        <f t="shared" si="256"/>
        <v>263.464991</v>
      </c>
      <c r="T1620" s="21">
        <f t="shared" si="257"/>
        <v>49.510664000000006</v>
      </c>
      <c r="U1620" s="22">
        <f t="shared" si="258"/>
        <v>1196.1449</v>
      </c>
      <c r="V1620" s="39">
        <f t="shared" si="259"/>
        <v>0.89636402058989495</v>
      </c>
    </row>
    <row r="1621" spans="1:22">
      <c r="A1621">
        <v>1616</v>
      </c>
      <c r="B1621" s="155">
        <f t="shared" si="250"/>
        <v>41342</v>
      </c>
      <c r="C1621" s="148">
        <f t="shared" si="251"/>
        <v>2013</v>
      </c>
      <c r="D1621" s="148">
        <f t="shared" si="252"/>
        <v>3</v>
      </c>
      <c r="E1621" s="152">
        <v>8</v>
      </c>
      <c r="F1621" s="153">
        <v>215.16</v>
      </c>
      <c r="G1621" s="154">
        <v>654.09</v>
      </c>
      <c r="H1621" s="154">
        <v>395.649</v>
      </c>
      <c r="I1621" s="154">
        <v>56.926000000000002</v>
      </c>
      <c r="J1621" s="151">
        <v>0</v>
      </c>
      <c r="K1621" s="149">
        <f t="shared" si="253"/>
        <v>1321.8249999999998</v>
      </c>
      <c r="L1621" s="148">
        <v>105.834</v>
      </c>
      <c r="M1621" s="148">
        <v>178.67699999999999</v>
      </c>
      <c r="N1621" s="148">
        <v>134.66399999999999</v>
      </c>
      <c r="O1621" s="148">
        <v>15.129</v>
      </c>
      <c r="P1621" s="148">
        <v>0</v>
      </c>
      <c r="Q1621" s="21">
        <f t="shared" si="254"/>
        <v>296.65270199999998</v>
      </c>
      <c r="R1621" s="21">
        <f t="shared" si="255"/>
        <v>571.230369</v>
      </c>
      <c r="S1621" s="21">
        <f t="shared" si="256"/>
        <v>262.72946400000001</v>
      </c>
      <c r="T1621" s="21">
        <f t="shared" si="257"/>
        <v>48.049703999999998</v>
      </c>
      <c r="U1621" s="22">
        <f t="shared" si="258"/>
        <v>1178.662239</v>
      </c>
      <c r="V1621" s="39">
        <f t="shared" si="259"/>
        <v>0.89169310536568769</v>
      </c>
    </row>
    <row r="1622" spans="1:22">
      <c r="A1622">
        <v>1617</v>
      </c>
      <c r="B1622" s="155">
        <f t="shared" si="250"/>
        <v>41342</v>
      </c>
      <c r="C1622" s="148">
        <f t="shared" si="251"/>
        <v>2013</v>
      </c>
      <c r="D1622" s="148">
        <f t="shared" si="252"/>
        <v>3</v>
      </c>
      <c r="E1622" s="152">
        <v>9</v>
      </c>
      <c r="F1622" s="153">
        <v>215.28</v>
      </c>
      <c r="G1622" s="154">
        <v>606.94899999999996</v>
      </c>
      <c r="H1622" s="154">
        <v>411.39499999999998</v>
      </c>
      <c r="I1622" s="154">
        <v>58.216000000000001</v>
      </c>
      <c r="J1622" s="151">
        <v>0</v>
      </c>
      <c r="K1622" s="149">
        <f t="shared" si="253"/>
        <v>1291.8399999999997</v>
      </c>
      <c r="L1622" s="148">
        <v>105.85</v>
      </c>
      <c r="M1622" s="148">
        <v>171.154</v>
      </c>
      <c r="N1622" s="148">
        <v>149.755</v>
      </c>
      <c r="O1622" s="148">
        <v>15.48</v>
      </c>
      <c r="P1622" s="148">
        <v>0</v>
      </c>
      <c r="Q1622" s="21">
        <f t="shared" si="254"/>
        <v>296.69754999999998</v>
      </c>
      <c r="R1622" s="21">
        <f t="shared" si="255"/>
        <v>547.17933800000003</v>
      </c>
      <c r="S1622" s="21">
        <f t="shared" si="256"/>
        <v>292.17200500000001</v>
      </c>
      <c r="T1622" s="21">
        <f t="shared" si="257"/>
        <v>49.164480000000005</v>
      </c>
      <c r="U1622" s="22">
        <f t="shared" si="258"/>
        <v>1185.213373</v>
      </c>
      <c r="V1622" s="39">
        <f t="shared" si="259"/>
        <v>0.9174614294339859</v>
      </c>
    </row>
    <row r="1623" spans="1:22">
      <c r="A1623">
        <v>1618</v>
      </c>
      <c r="B1623" s="155">
        <f t="shared" si="250"/>
        <v>41342</v>
      </c>
      <c r="C1623" s="148">
        <f t="shared" si="251"/>
        <v>2013</v>
      </c>
      <c r="D1623" s="148">
        <f t="shared" si="252"/>
        <v>3</v>
      </c>
      <c r="E1623" s="152">
        <v>10</v>
      </c>
      <c r="F1623" s="153">
        <v>213.78</v>
      </c>
      <c r="G1623" s="154">
        <v>674.20600000000002</v>
      </c>
      <c r="H1623" s="154">
        <v>418.02499999999998</v>
      </c>
      <c r="I1623" s="154">
        <v>69.141999999999996</v>
      </c>
      <c r="J1623" s="151">
        <v>0</v>
      </c>
      <c r="K1623" s="149">
        <f t="shared" si="253"/>
        <v>1375.153</v>
      </c>
      <c r="L1623" s="148">
        <v>105.492</v>
      </c>
      <c r="M1623" s="148">
        <v>186.42400000000001</v>
      </c>
      <c r="N1623" s="148">
        <v>157.04400000000001</v>
      </c>
      <c r="O1623" s="148">
        <v>18.510999999999999</v>
      </c>
      <c r="P1623" s="148">
        <v>0</v>
      </c>
      <c r="Q1623" s="21">
        <f t="shared" si="254"/>
        <v>295.694076</v>
      </c>
      <c r="R1623" s="21">
        <f t="shared" si="255"/>
        <v>595.99752799999999</v>
      </c>
      <c r="S1623" s="21">
        <f t="shared" si="256"/>
        <v>306.39284400000003</v>
      </c>
      <c r="T1623" s="21">
        <f t="shared" si="257"/>
        <v>58.790936000000002</v>
      </c>
      <c r="U1623" s="22">
        <f t="shared" si="258"/>
        <v>1256.8753840000002</v>
      </c>
      <c r="V1623" s="39">
        <f t="shared" si="259"/>
        <v>0.91398948626080168</v>
      </c>
    </row>
    <row r="1624" spans="1:22">
      <c r="A1624">
        <v>1619</v>
      </c>
      <c r="B1624" s="155">
        <f t="shared" si="250"/>
        <v>41342</v>
      </c>
      <c r="C1624" s="148">
        <f t="shared" si="251"/>
        <v>2013</v>
      </c>
      <c r="D1624" s="148">
        <f t="shared" si="252"/>
        <v>3</v>
      </c>
      <c r="E1624" s="152">
        <v>11</v>
      </c>
      <c r="F1624" s="153">
        <v>214.44</v>
      </c>
      <c r="G1624" s="154">
        <v>750.47400000000005</v>
      </c>
      <c r="H1624" s="154">
        <v>405.61599999999999</v>
      </c>
      <c r="I1624" s="154">
        <v>106.422</v>
      </c>
      <c r="J1624" s="151">
        <v>0</v>
      </c>
      <c r="K1624" s="149">
        <f t="shared" si="253"/>
        <v>1476.952</v>
      </c>
      <c r="L1624" s="148">
        <v>105.717</v>
      </c>
      <c r="M1624" s="148">
        <v>204.56800000000001</v>
      </c>
      <c r="N1624" s="148">
        <v>148.59</v>
      </c>
      <c r="O1624" s="148">
        <v>27.341999999999999</v>
      </c>
      <c r="P1624" s="148">
        <v>0</v>
      </c>
      <c r="Q1624" s="21">
        <f t="shared" si="254"/>
        <v>296.32475099999999</v>
      </c>
      <c r="R1624" s="21">
        <f t="shared" si="255"/>
        <v>654.00389600000005</v>
      </c>
      <c r="S1624" s="21">
        <f t="shared" si="256"/>
        <v>289.89909</v>
      </c>
      <c r="T1624" s="21">
        <f t="shared" si="257"/>
        <v>86.838192000000006</v>
      </c>
      <c r="U1624" s="22">
        <f t="shared" si="258"/>
        <v>1327.0659290000001</v>
      </c>
      <c r="V1624" s="39">
        <f t="shared" si="259"/>
        <v>0.89851662680980837</v>
      </c>
    </row>
    <row r="1625" spans="1:22">
      <c r="A1625">
        <v>1620</v>
      </c>
      <c r="B1625" s="155">
        <f t="shared" si="250"/>
        <v>41342</v>
      </c>
      <c r="C1625" s="148">
        <f t="shared" si="251"/>
        <v>2013</v>
      </c>
      <c r="D1625" s="148">
        <f t="shared" si="252"/>
        <v>3</v>
      </c>
      <c r="E1625" s="152">
        <v>12</v>
      </c>
      <c r="F1625" s="153">
        <v>214.02</v>
      </c>
      <c r="G1625" s="154">
        <v>772.88400000000001</v>
      </c>
      <c r="H1625" s="154">
        <v>437.11200000000002</v>
      </c>
      <c r="I1625" s="154">
        <v>126.236</v>
      </c>
      <c r="J1625" s="151">
        <v>0</v>
      </c>
      <c r="K1625" s="149">
        <f t="shared" si="253"/>
        <v>1550.2520000000002</v>
      </c>
      <c r="L1625" s="148">
        <v>105.32599999999999</v>
      </c>
      <c r="M1625" s="148">
        <v>208.76400000000001</v>
      </c>
      <c r="N1625" s="148">
        <v>159.55199999999999</v>
      </c>
      <c r="O1625" s="148">
        <v>33.316000000000003</v>
      </c>
      <c r="P1625" s="148">
        <v>0</v>
      </c>
      <c r="Q1625" s="21">
        <f t="shared" si="254"/>
        <v>295.22877799999998</v>
      </c>
      <c r="R1625" s="21">
        <f t="shared" si="255"/>
        <v>667.41850800000009</v>
      </c>
      <c r="S1625" s="21">
        <f t="shared" si="256"/>
        <v>311.28595200000001</v>
      </c>
      <c r="T1625" s="21">
        <f t="shared" si="257"/>
        <v>105.81161600000001</v>
      </c>
      <c r="U1625" s="22">
        <f t="shared" si="258"/>
        <v>1379.744854</v>
      </c>
      <c r="V1625" s="39">
        <f t="shared" si="259"/>
        <v>0.89001327139071573</v>
      </c>
    </row>
    <row r="1626" spans="1:22">
      <c r="A1626">
        <v>1621</v>
      </c>
      <c r="B1626" s="155">
        <f t="shared" si="250"/>
        <v>41342</v>
      </c>
      <c r="C1626" s="148">
        <f t="shared" si="251"/>
        <v>2013</v>
      </c>
      <c r="D1626" s="148">
        <f t="shared" si="252"/>
        <v>3</v>
      </c>
      <c r="E1626" s="152">
        <v>13</v>
      </c>
      <c r="F1626" s="153">
        <v>215.1</v>
      </c>
      <c r="G1626" s="154">
        <v>773.59400000000005</v>
      </c>
      <c r="H1626" s="154">
        <v>418.27800000000002</v>
      </c>
      <c r="I1626" s="154">
        <v>156.18700000000001</v>
      </c>
      <c r="J1626" s="151">
        <v>0</v>
      </c>
      <c r="K1626" s="149">
        <f t="shared" si="253"/>
        <v>1563.1590000000001</v>
      </c>
      <c r="L1626" s="148">
        <v>105.774</v>
      </c>
      <c r="M1626" s="148">
        <v>210.89099999999999</v>
      </c>
      <c r="N1626" s="148">
        <v>141.655</v>
      </c>
      <c r="O1626" s="148">
        <v>41.506999999999998</v>
      </c>
      <c r="P1626" s="148">
        <v>0</v>
      </c>
      <c r="Q1626" s="21">
        <f t="shared" si="254"/>
        <v>296.48452199999997</v>
      </c>
      <c r="R1626" s="21">
        <f t="shared" si="255"/>
        <v>674.21852699999999</v>
      </c>
      <c r="S1626" s="21">
        <f t="shared" si="256"/>
        <v>276.36890499999998</v>
      </c>
      <c r="T1626" s="21">
        <f t="shared" si="257"/>
        <v>131.826232</v>
      </c>
      <c r="U1626" s="22">
        <f t="shared" si="258"/>
        <v>1378.8981859999999</v>
      </c>
      <c r="V1626" s="39">
        <f t="shared" si="259"/>
        <v>0.88212279493001022</v>
      </c>
    </row>
    <row r="1627" spans="1:22">
      <c r="A1627">
        <v>1622</v>
      </c>
      <c r="B1627" s="155">
        <f t="shared" si="250"/>
        <v>41342</v>
      </c>
      <c r="C1627" s="148">
        <f t="shared" si="251"/>
        <v>2013</v>
      </c>
      <c r="D1627" s="148">
        <f t="shared" si="252"/>
        <v>3</v>
      </c>
      <c r="E1627" s="152">
        <v>14</v>
      </c>
      <c r="F1627" s="153">
        <v>215.58</v>
      </c>
      <c r="G1627" s="154">
        <v>789.18700000000001</v>
      </c>
      <c r="H1627" s="154">
        <v>435.55099999999999</v>
      </c>
      <c r="I1627" s="154">
        <v>173.482</v>
      </c>
      <c r="J1627" s="151">
        <v>0</v>
      </c>
      <c r="K1627" s="149">
        <f t="shared" si="253"/>
        <v>1613.8</v>
      </c>
      <c r="L1627" s="148">
        <v>106.367</v>
      </c>
      <c r="M1627" s="148">
        <v>213.19399999999999</v>
      </c>
      <c r="N1627" s="148">
        <v>154.869</v>
      </c>
      <c r="O1627" s="148">
        <v>46.405000000000001</v>
      </c>
      <c r="P1627" s="148">
        <v>0</v>
      </c>
      <c r="Q1627" s="21">
        <f t="shared" si="254"/>
        <v>298.14670100000001</v>
      </c>
      <c r="R1627" s="21">
        <f t="shared" si="255"/>
        <v>681.58121799999992</v>
      </c>
      <c r="S1627" s="21">
        <f t="shared" si="256"/>
        <v>302.14941900000002</v>
      </c>
      <c r="T1627" s="21">
        <f t="shared" si="257"/>
        <v>147.38228000000001</v>
      </c>
      <c r="U1627" s="22">
        <f t="shared" si="258"/>
        <v>1429.259618</v>
      </c>
      <c r="V1627" s="39">
        <f t="shared" si="259"/>
        <v>0.88564854257033099</v>
      </c>
    </row>
    <row r="1628" spans="1:22">
      <c r="A1628">
        <v>1623</v>
      </c>
      <c r="B1628" s="155">
        <f t="shared" si="250"/>
        <v>41342</v>
      </c>
      <c r="C1628" s="148">
        <f t="shared" si="251"/>
        <v>2013</v>
      </c>
      <c r="D1628" s="148">
        <f t="shared" si="252"/>
        <v>3</v>
      </c>
      <c r="E1628" s="152">
        <v>15</v>
      </c>
      <c r="F1628" s="153">
        <v>212.52</v>
      </c>
      <c r="G1628" s="154">
        <v>799.33500000000004</v>
      </c>
      <c r="H1628" s="154">
        <v>393.60899999999998</v>
      </c>
      <c r="I1628" s="154">
        <v>214.38499999999999</v>
      </c>
      <c r="J1628" s="151">
        <v>0</v>
      </c>
      <c r="K1628" s="149">
        <f t="shared" si="253"/>
        <v>1619.8489999999999</v>
      </c>
      <c r="L1628" s="148">
        <v>104.714</v>
      </c>
      <c r="M1628" s="148">
        <v>215.005</v>
      </c>
      <c r="N1628" s="148">
        <v>142.84899999999999</v>
      </c>
      <c r="O1628" s="148">
        <v>57.018000000000001</v>
      </c>
      <c r="P1628" s="148">
        <v>0</v>
      </c>
      <c r="Q1628" s="21">
        <f t="shared" si="254"/>
        <v>293.51334199999997</v>
      </c>
      <c r="R1628" s="21">
        <f t="shared" si="255"/>
        <v>687.37098500000002</v>
      </c>
      <c r="S1628" s="21">
        <f t="shared" si="256"/>
        <v>278.69839899999999</v>
      </c>
      <c r="T1628" s="21">
        <f t="shared" si="257"/>
        <v>181.089168</v>
      </c>
      <c r="U1628" s="22">
        <f t="shared" si="258"/>
        <v>1440.6718940000001</v>
      </c>
      <c r="V1628" s="39">
        <f t="shared" si="259"/>
        <v>0.88938653788100008</v>
      </c>
    </row>
    <row r="1629" spans="1:22">
      <c r="A1629">
        <v>1624</v>
      </c>
      <c r="B1629" s="155">
        <f t="shared" si="250"/>
        <v>41342</v>
      </c>
      <c r="C1629" s="148">
        <f t="shared" si="251"/>
        <v>2013</v>
      </c>
      <c r="D1629" s="148">
        <f t="shared" si="252"/>
        <v>3</v>
      </c>
      <c r="E1629" s="152">
        <v>16</v>
      </c>
      <c r="F1629" s="153">
        <v>210.18</v>
      </c>
      <c r="G1629" s="154">
        <v>778.81200000000001</v>
      </c>
      <c r="H1629" s="154">
        <v>378.99</v>
      </c>
      <c r="I1629" s="154">
        <v>257.31900000000002</v>
      </c>
      <c r="J1629" s="151">
        <v>0</v>
      </c>
      <c r="K1629" s="149">
        <f t="shared" si="253"/>
        <v>1625.3009999999999</v>
      </c>
      <c r="L1629" s="148">
        <v>103.96</v>
      </c>
      <c r="M1629" s="148">
        <v>210.03100000000001</v>
      </c>
      <c r="N1629" s="148">
        <v>136.089</v>
      </c>
      <c r="O1629" s="148">
        <v>67.814999999999998</v>
      </c>
      <c r="P1629" s="148">
        <v>0</v>
      </c>
      <c r="Q1629" s="21">
        <f t="shared" si="254"/>
        <v>291.39988</v>
      </c>
      <c r="R1629" s="21">
        <f t="shared" si="255"/>
        <v>671.46910700000001</v>
      </c>
      <c r="S1629" s="21">
        <f t="shared" si="256"/>
        <v>265.50963899999999</v>
      </c>
      <c r="T1629" s="21">
        <f t="shared" si="257"/>
        <v>215.38043999999999</v>
      </c>
      <c r="U1629" s="22">
        <f t="shared" si="258"/>
        <v>1443.7590660000001</v>
      </c>
      <c r="V1629" s="39">
        <f t="shared" si="259"/>
        <v>0.88830257656889411</v>
      </c>
    </row>
    <row r="1630" spans="1:22">
      <c r="A1630">
        <v>1625</v>
      </c>
      <c r="B1630" s="155">
        <f t="shared" si="250"/>
        <v>41342</v>
      </c>
      <c r="C1630" s="148">
        <f t="shared" si="251"/>
        <v>2013</v>
      </c>
      <c r="D1630" s="148">
        <f t="shared" si="252"/>
        <v>3</v>
      </c>
      <c r="E1630" s="152">
        <v>17</v>
      </c>
      <c r="F1630" s="153">
        <v>211.98</v>
      </c>
      <c r="G1630" s="154">
        <v>776.01700000000005</v>
      </c>
      <c r="H1630" s="154">
        <v>385.97899999999998</v>
      </c>
      <c r="I1630" s="154">
        <v>258.17899999999997</v>
      </c>
      <c r="J1630" s="151">
        <v>0</v>
      </c>
      <c r="K1630" s="149">
        <f t="shared" si="253"/>
        <v>1632.1550000000002</v>
      </c>
      <c r="L1630" s="148">
        <v>104.685</v>
      </c>
      <c r="M1630" s="148">
        <v>210.13499999999999</v>
      </c>
      <c r="N1630" s="148">
        <v>138.411</v>
      </c>
      <c r="O1630" s="148">
        <v>68.028000000000006</v>
      </c>
      <c r="P1630" s="148">
        <v>0</v>
      </c>
      <c r="Q1630" s="21">
        <f t="shared" si="254"/>
        <v>293.43205499999999</v>
      </c>
      <c r="R1630" s="21">
        <f t="shared" si="255"/>
        <v>671.80159500000002</v>
      </c>
      <c r="S1630" s="21">
        <f t="shared" si="256"/>
        <v>270.03986100000003</v>
      </c>
      <c r="T1630" s="21">
        <f t="shared" si="257"/>
        <v>216.05692800000003</v>
      </c>
      <c r="U1630" s="22">
        <f t="shared" si="258"/>
        <v>1451.3304390000001</v>
      </c>
      <c r="V1630" s="39">
        <f t="shared" si="259"/>
        <v>0.8892111588666517</v>
      </c>
    </row>
    <row r="1631" spans="1:22">
      <c r="A1631">
        <v>1626</v>
      </c>
      <c r="B1631" s="155">
        <f t="shared" ref="B1631:B1694" si="260">+B1607+1</f>
        <v>41342</v>
      </c>
      <c r="C1631" s="148">
        <f t="shared" si="251"/>
        <v>2013</v>
      </c>
      <c r="D1631" s="148">
        <f t="shared" si="252"/>
        <v>3</v>
      </c>
      <c r="E1631" s="152">
        <v>18</v>
      </c>
      <c r="F1631" s="153">
        <v>209.52</v>
      </c>
      <c r="G1631" s="154">
        <v>769.23</v>
      </c>
      <c r="H1631" s="154">
        <v>410.01900000000001</v>
      </c>
      <c r="I1631" s="154">
        <v>232.83199999999999</v>
      </c>
      <c r="J1631" s="151">
        <v>4.3239999999999998</v>
      </c>
      <c r="K1631" s="149">
        <f t="shared" si="253"/>
        <v>1625.9250000000002</v>
      </c>
      <c r="L1631" s="148">
        <v>103.27800000000001</v>
      </c>
      <c r="M1631" s="148">
        <v>208.31399999999999</v>
      </c>
      <c r="N1631" s="148">
        <v>147.84700000000001</v>
      </c>
      <c r="O1631" s="148">
        <v>61.040999999999997</v>
      </c>
      <c r="P1631" s="148">
        <v>3.4460000000000002</v>
      </c>
      <c r="Q1631" s="21">
        <f t="shared" si="254"/>
        <v>289.48823400000003</v>
      </c>
      <c r="R1631" s="21">
        <f t="shared" si="255"/>
        <v>665.97985800000004</v>
      </c>
      <c r="S1631" s="21">
        <f t="shared" si="256"/>
        <v>288.44949700000001</v>
      </c>
      <c r="T1631" s="21">
        <f t="shared" si="257"/>
        <v>193.86621600000001</v>
      </c>
      <c r="U1631" s="22">
        <f t="shared" si="258"/>
        <v>1437.783805</v>
      </c>
      <c r="V1631" s="39">
        <f t="shared" si="259"/>
        <v>0.88428667066439093</v>
      </c>
    </row>
    <row r="1632" spans="1:22">
      <c r="A1632">
        <v>1627</v>
      </c>
      <c r="B1632" s="155">
        <f t="shared" si="260"/>
        <v>41342</v>
      </c>
      <c r="C1632" s="148">
        <f t="shared" si="251"/>
        <v>2013</v>
      </c>
      <c r="D1632" s="148">
        <f t="shared" si="252"/>
        <v>3</v>
      </c>
      <c r="E1632" s="152">
        <v>19</v>
      </c>
      <c r="F1632" s="153">
        <v>210.78</v>
      </c>
      <c r="G1632" s="154">
        <v>771.553</v>
      </c>
      <c r="H1632" s="154">
        <v>408.76299999999998</v>
      </c>
      <c r="I1632" s="154">
        <v>222.10599999999999</v>
      </c>
      <c r="J1632" s="151">
        <v>7.0590000000000002</v>
      </c>
      <c r="K1632" s="149">
        <f t="shared" si="253"/>
        <v>1620.261</v>
      </c>
      <c r="L1632" s="148">
        <v>104.416</v>
      </c>
      <c r="M1632" s="148">
        <v>209.452</v>
      </c>
      <c r="N1632" s="148">
        <v>147.22300000000001</v>
      </c>
      <c r="O1632" s="148">
        <v>57.933999999999997</v>
      </c>
      <c r="P1632" s="148">
        <v>3.4460000000000002</v>
      </c>
      <c r="Q1632" s="21">
        <f t="shared" si="254"/>
        <v>292.67804799999999</v>
      </c>
      <c r="R1632" s="21">
        <f t="shared" si="255"/>
        <v>669.61804400000005</v>
      </c>
      <c r="S1632" s="21">
        <f t="shared" si="256"/>
        <v>287.23207300000001</v>
      </c>
      <c r="T1632" s="21">
        <f t="shared" si="257"/>
        <v>183.99838399999999</v>
      </c>
      <c r="U1632" s="22">
        <f t="shared" si="258"/>
        <v>1433.5265490000002</v>
      </c>
      <c r="V1632" s="39">
        <f t="shared" si="259"/>
        <v>0.8847503883633564</v>
      </c>
    </row>
    <row r="1633" spans="1:22">
      <c r="A1633">
        <v>1628</v>
      </c>
      <c r="B1633" s="155">
        <f t="shared" si="260"/>
        <v>41342</v>
      </c>
      <c r="C1633" s="148">
        <f t="shared" si="251"/>
        <v>2013</v>
      </c>
      <c r="D1633" s="148">
        <f t="shared" si="252"/>
        <v>3</v>
      </c>
      <c r="E1633" s="152">
        <v>20</v>
      </c>
      <c r="F1633" s="153">
        <v>210.6</v>
      </c>
      <c r="G1633" s="154">
        <v>774.52700000000004</v>
      </c>
      <c r="H1633" s="154">
        <v>460.69099999999997</v>
      </c>
      <c r="I1633" s="154">
        <v>213.416</v>
      </c>
      <c r="J1633" s="151">
        <v>7.2439999999999998</v>
      </c>
      <c r="K1633" s="149">
        <f t="shared" si="253"/>
        <v>1666.4779999999998</v>
      </c>
      <c r="L1633" s="148">
        <v>104.303</v>
      </c>
      <c r="M1633" s="148">
        <v>209.35599999999999</v>
      </c>
      <c r="N1633" s="148">
        <v>192.982</v>
      </c>
      <c r="O1633" s="148">
        <v>56.869</v>
      </c>
      <c r="P1633" s="148">
        <v>3.4460000000000002</v>
      </c>
      <c r="Q1633" s="21">
        <f t="shared" si="254"/>
        <v>292.36130900000001</v>
      </c>
      <c r="R1633" s="21">
        <f t="shared" si="255"/>
        <v>669.31113200000004</v>
      </c>
      <c r="S1633" s="21">
        <f t="shared" si="256"/>
        <v>376.507882</v>
      </c>
      <c r="T1633" s="21">
        <f t="shared" si="257"/>
        <v>180.61594400000001</v>
      </c>
      <c r="U1633" s="22">
        <f t="shared" si="258"/>
        <v>1518.7962670000002</v>
      </c>
      <c r="V1633" s="39">
        <f t="shared" si="259"/>
        <v>0.91138092852110875</v>
      </c>
    </row>
    <row r="1634" spans="1:22">
      <c r="A1634">
        <v>1629</v>
      </c>
      <c r="B1634" s="155">
        <f t="shared" si="260"/>
        <v>41342</v>
      </c>
      <c r="C1634" s="148">
        <f t="shared" si="251"/>
        <v>2013</v>
      </c>
      <c r="D1634" s="148">
        <f t="shared" si="252"/>
        <v>3</v>
      </c>
      <c r="E1634" s="152">
        <v>21</v>
      </c>
      <c r="F1634" s="153">
        <v>210.66</v>
      </c>
      <c r="G1634" s="154">
        <v>771.82399999999996</v>
      </c>
      <c r="H1634" s="154">
        <v>535.94500000000005</v>
      </c>
      <c r="I1634" s="154">
        <v>228.47800000000001</v>
      </c>
      <c r="J1634" s="151">
        <v>7.46</v>
      </c>
      <c r="K1634" s="149">
        <f t="shared" si="253"/>
        <v>1754.3670000000002</v>
      </c>
      <c r="L1634" s="148">
        <v>104.06100000000001</v>
      </c>
      <c r="M1634" s="148">
        <v>208.98400000000001</v>
      </c>
      <c r="N1634" s="148">
        <v>190.15299999999999</v>
      </c>
      <c r="O1634" s="148">
        <v>60.890999999999998</v>
      </c>
      <c r="P1634" s="148">
        <v>3.4460000000000002</v>
      </c>
      <c r="Q1634" s="21">
        <f t="shared" si="254"/>
        <v>291.68298300000004</v>
      </c>
      <c r="R1634" s="21">
        <f t="shared" si="255"/>
        <v>668.121848</v>
      </c>
      <c r="S1634" s="21">
        <f t="shared" si="256"/>
        <v>370.98850299999998</v>
      </c>
      <c r="T1634" s="21">
        <f t="shared" si="257"/>
        <v>193.389816</v>
      </c>
      <c r="U1634" s="22">
        <f t="shared" si="258"/>
        <v>1524.1831499999998</v>
      </c>
      <c r="V1634" s="39">
        <f t="shared" si="259"/>
        <v>0.86879378716083899</v>
      </c>
    </row>
    <row r="1635" spans="1:22">
      <c r="A1635">
        <v>1630</v>
      </c>
      <c r="B1635" s="155">
        <f t="shared" si="260"/>
        <v>41342</v>
      </c>
      <c r="C1635" s="148">
        <f t="shared" si="251"/>
        <v>2013</v>
      </c>
      <c r="D1635" s="148">
        <f t="shared" si="252"/>
        <v>3</v>
      </c>
      <c r="E1635" s="152">
        <v>22</v>
      </c>
      <c r="F1635" s="153">
        <v>213.66</v>
      </c>
      <c r="G1635" s="154">
        <v>770.524</v>
      </c>
      <c r="H1635" s="154">
        <v>495.923</v>
      </c>
      <c r="I1635" s="154">
        <v>229.869</v>
      </c>
      <c r="J1635" s="151">
        <v>7.5869999999999997</v>
      </c>
      <c r="K1635" s="149">
        <f t="shared" si="253"/>
        <v>1717.5629999999999</v>
      </c>
      <c r="L1635" s="148">
        <v>105.71299999999999</v>
      </c>
      <c r="M1635" s="148">
        <v>208.74199999999999</v>
      </c>
      <c r="N1635" s="148">
        <v>182.21100000000001</v>
      </c>
      <c r="O1635" s="148">
        <v>60.744999999999997</v>
      </c>
      <c r="P1635" s="148">
        <v>3.4460000000000002</v>
      </c>
      <c r="Q1635" s="21">
        <f t="shared" si="254"/>
        <v>296.31353899999999</v>
      </c>
      <c r="R1635" s="21">
        <f t="shared" si="255"/>
        <v>667.34817399999997</v>
      </c>
      <c r="S1635" s="21">
        <f t="shared" si="256"/>
        <v>355.49366100000003</v>
      </c>
      <c r="T1635" s="21">
        <f t="shared" si="257"/>
        <v>192.92612</v>
      </c>
      <c r="U1635" s="22">
        <f t="shared" si="258"/>
        <v>1512.081494</v>
      </c>
      <c r="V1635" s="39">
        <f t="shared" si="259"/>
        <v>0.88036450133124677</v>
      </c>
    </row>
    <row r="1636" spans="1:22">
      <c r="A1636">
        <v>1631</v>
      </c>
      <c r="B1636" s="155">
        <f t="shared" si="260"/>
        <v>41342</v>
      </c>
      <c r="C1636" s="148">
        <f t="shared" si="251"/>
        <v>2013</v>
      </c>
      <c r="D1636" s="148">
        <f t="shared" si="252"/>
        <v>3</v>
      </c>
      <c r="E1636" s="152">
        <v>23</v>
      </c>
      <c r="F1636" s="153">
        <v>206.76</v>
      </c>
      <c r="G1636" s="154">
        <v>770.44200000000001</v>
      </c>
      <c r="H1636" s="154">
        <v>475.07</v>
      </c>
      <c r="I1636" s="154">
        <v>212.73699999999999</v>
      </c>
      <c r="J1636" s="151">
        <v>7.6970000000000001</v>
      </c>
      <c r="K1636" s="149">
        <f t="shared" si="253"/>
        <v>1672.7059999999999</v>
      </c>
      <c r="L1636" s="148">
        <v>102.06100000000001</v>
      </c>
      <c r="M1636" s="148">
        <v>208.44499999999999</v>
      </c>
      <c r="N1636" s="148">
        <v>166.87299999999999</v>
      </c>
      <c r="O1636" s="148">
        <v>56.338999999999999</v>
      </c>
      <c r="P1636" s="148">
        <v>3.4460000000000002</v>
      </c>
      <c r="Q1636" s="21">
        <f t="shared" si="254"/>
        <v>286.07698300000004</v>
      </c>
      <c r="R1636" s="21">
        <f t="shared" si="255"/>
        <v>666.39866499999994</v>
      </c>
      <c r="S1636" s="21">
        <f t="shared" si="256"/>
        <v>325.56922299999997</v>
      </c>
      <c r="T1636" s="21">
        <f t="shared" si="257"/>
        <v>178.93266400000002</v>
      </c>
      <c r="U1636" s="22">
        <f t="shared" si="258"/>
        <v>1456.977535</v>
      </c>
      <c r="V1636" s="39">
        <f t="shared" si="259"/>
        <v>0.8710302557652092</v>
      </c>
    </row>
    <row r="1637" spans="1:22">
      <c r="A1637">
        <v>1632</v>
      </c>
      <c r="B1637" s="155">
        <f t="shared" si="260"/>
        <v>41342</v>
      </c>
      <c r="C1637" s="148">
        <f t="shared" si="251"/>
        <v>2013</v>
      </c>
      <c r="D1637" s="148">
        <f t="shared" si="252"/>
        <v>3</v>
      </c>
      <c r="E1637" s="152">
        <v>24</v>
      </c>
      <c r="F1637" s="153">
        <v>202.38</v>
      </c>
      <c r="G1637" s="154">
        <v>769.09799999999996</v>
      </c>
      <c r="H1637" s="154">
        <v>378.22</v>
      </c>
      <c r="I1637" s="154">
        <v>206.00200000000001</v>
      </c>
      <c r="J1637" s="151">
        <v>5.383</v>
      </c>
      <c r="K1637" s="149">
        <f t="shared" si="253"/>
        <v>1561.0829999999999</v>
      </c>
      <c r="L1637" s="148">
        <v>100.714</v>
      </c>
      <c r="M1637" s="148">
        <v>208.899</v>
      </c>
      <c r="N1637" s="148">
        <v>139.34100000000001</v>
      </c>
      <c r="O1637" s="148">
        <v>53.771999999999998</v>
      </c>
      <c r="P1637" s="148">
        <v>2.2599999999999998</v>
      </c>
      <c r="Q1637" s="21">
        <f t="shared" si="254"/>
        <v>282.30134199999998</v>
      </c>
      <c r="R1637" s="21">
        <f t="shared" si="255"/>
        <v>667.85010299999999</v>
      </c>
      <c r="S1637" s="21">
        <f t="shared" si="256"/>
        <v>271.85429100000005</v>
      </c>
      <c r="T1637" s="21">
        <f t="shared" si="257"/>
        <v>170.77987200000001</v>
      </c>
      <c r="U1637" s="22">
        <f t="shared" si="258"/>
        <v>1392.7856080000001</v>
      </c>
      <c r="V1637" s="39">
        <f t="shared" si="259"/>
        <v>0.8921919001103723</v>
      </c>
    </row>
    <row r="1638" spans="1:22">
      <c r="A1638">
        <v>1633</v>
      </c>
      <c r="B1638" s="155">
        <f t="shared" si="260"/>
        <v>41343</v>
      </c>
      <c r="C1638" s="148">
        <f t="shared" si="251"/>
        <v>2013</v>
      </c>
      <c r="D1638" s="148">
        <f t="shared" si="252"/>
        <v>3</v>
      </c>
      <c r="E1638" s="152">
        <v>1</v>
      </c>
      <c r="F1638" s="153">
        <v>207.12</v>
      </c>
      <c r="G1638" s="154">
        <v>772.54499999999996</v>
      </c>
      <c r="H1638" s="154">
        <v>304.63200000000001</v>
      </c>
      <c r="I1638" s="154">
        <v>189.33</v>
      </c>
      <c r="J1638" s="151">
        <v>0</v>
      </c>
      <c r="K1638" s="149">
        <f t="shared" si="253"/>
        <v>1473.627</v>
      </c>
      <c r="L1638" s="148">
        <v>103.095</v>
      </c>
      <c r="M1638" s="148">
        <v>209.17400000000001</v>
      </c>
      <c r="N1638" s="148">
        <v>117.798</v>
      </c>
      <c r="O1638" s="148">
        <v>49.994999999999997</v>
      </c>
      <c r="P1638" s="148">
        <v>0</v>
      </c>
      <c r="Q1638" s="21">
        <f t="shared" si="254"/>
        <v>288.97528499999999</v>
      </c>
      <c r="R1638" s="21">
        <f t="shared" si="255"/>
        <v>668.72927800000002</v>
      </c>
      <c r="S1638" s="21">
        <f t="shared" si="256"/>
        <v>229.82389800000001</v>
      </c>
      <c r="T1638" s="21">
        <f t="shared" si="257"/>
        <v>158.78412</v>
      </c>
      <c r="U1638" s="22">
        <f t="shared" si="258"/>
        <v>1346.3125810000001</v>
      </c>
      <c r="V1638" s="39">
        <f t="shared" si="259"/>
        <v>0.91360471883319194</v>
      </c>
    </row>
    <row r="1639" spans="1:22">
      <c r="A1639">
        <v>1634</v>
      </c>
      <c r="B1639" s="155">
        <f t="shared" si="260"/>
        <v>41343</v>
      </c>
      <c r="C1639" s="148">
        <f t="shared" si="251"/>
        <v>2013</v>
      </c>
      <c r="D1639" s="148">
        <f t="shared" si="252"/>
        <v>3</v>
      </c>
      <c r="E1639" s="152">
        <v>2</v>
      </c>
      <c r="F1639" s="153">
        <v>210.06</v>
      </c>
      <c r="G1639" s="154">
        <v>746.77200000000005</v>
      </c>
      <c r="H1639" s="154">
        <v>278.07600000000002</v>
      </c>
      <c r="I1639" s="154">
        <v>136.31</v>
      </c>
      <c r="J1639" s="151">
        <v>0</v>
      </c>
      <c r="K1639" s="149">
        <f t="shared" si="253"/>
        <v>1371.2180000000001</v>
      </c>
      <c r="L1639" s="148">
        <v>103.86</v>
      </c>
      <c r="M1639" s="148">
        <v>202.43700000000001</v>
      </c>
      <c r="N1639" s="148">
        <v>103.65300000000001</v>
      </c>
      <c r="O1639" s="148">
        <v>36.411000000000001</v>
      </c>
      <c r="P1639" s="148">
        <v>0</v>
      </c>
      <c r="Q1639" s="21">
        <f t="shared" si="254"/>
        <v>291.11957999999998</v>
      </c>
      <c r="R1639" s="21">
        <f t="shared" si="255"/>
        <v>647.19108900000003</v>
      </c>
      <c r="S1639" s="21">
        <f t="shared" si="256"/>
        <v>202.22700300000002</v>
      </c>
      <c r="T1639" s="21">
        <f t="shared" si="257"/>
        <v>115.64133600000001</v>
      </c>
      <c r="U1639" s="22">
        <f t="shared" si="258"/>
        <v>1256.1790079999998</v>
      </c>
      <c r="V1639" s="39">
        <f t="shared" si="259"/>
        <v>0.91610452021487454</v>
      </c>
    </row>
    <row r="1640" spans="1:22">
      <c r="A1640">
        <v>1635</v>
      </c>
      <c r="B1640" s="155">
        <f t="shared" si="260"/>
        <v>41343</v>
      </c>
      <c r="C1640" s="148">
        <f t="shared" si="251"/>
        <v>2013</v>
      </c>
      <c r="D1640" s="148">
        <f t="shared" si="252"/>
        <v>3</v>
      </c>
      <c r="E1640" s="152">
        <v>3</v>
      </c>
      <c r="F1640" s="153">
        <v>208.74</v>
      </c>
      <c r="G1640" s="154">
        <v>681.30600000000004</v>
      </c>
      <c r="H1640" s="154">
        <v>317.79399999999998</v>
      </c>
      <c r="I1640" s="154">
        <v>113.518</v>
      </c>
      <c r="J1640" s="151">
        <v>0</v>
      </c>
      <c r="K1640" s="149">
        <f t="shared" si="253"/>
        <v>1321.3580000000002</v>
      </c>
      <c r="L1640" s="148">
        <v>103.14700000000001</v>
      </c>
      <c r="M1640" s="148">
        <v>186.16399999999999</v>
      </c>
      <c r="N1640" s="148">
        <v>119.247</v>
      </c>
      <c r="O1640" s="148">
        <v>28.536000000000001</v>
      </c>
      <c r="P1640" s="148">
        <v>0</v>
      </c>
      <c r="Q1640" s="21">
        <f t="shared" si="254"/>
        <v>289.12104099999999</v>
      </c>
      <c r="R1640" s="21">
        <f t="shared" si="255"/>
        <v>595.16630799999996</v>
      </c>
      <c r="S1640" s="21">
        <f t="shared" si="256"/>
        <v>232.65089700000001</v>
      </c>
      <c r="T1640" s="21">
        <f t="shared" si="257"/>
        <v>90.630336000000014</v>
      </c>
      <c r="U1640" s="22">
        <f t="shared" si="258"/>
        <v>1207.5685819999999</v>
      </c>
      <c r="V1640" s="39">
        <f t="shared" si="259"/>
        <v>0.91388449004736017</v>
      </c>
    </row>
    <row r="1641" spans="1:22">
      <c r="A1641">
        <v>1636</v>
      </c>
      <c r="B1641" s="155">
        <f t="shared" si="260"/>
        <v>41343</v>
      </c>
      <c r="C1641" s="148">
        <f t="shared" si="251"/>
        <v>2013</v>
      </c>
      <c r="D1641" s="148">
        <f t="shared" si="252"/>
        <v>3</v>
      </c>
      <c r="E1641" s="152">
        <v>4</v>
      </c>
      <c r="F1641" s="153">
        <v>210.12</v>
      </c>
      <c r="G1641" s="154">
        <v>612.36800000000005</v>
      </c>
      <c r="H1641" s="154">
        <v>349.23099999999999</v>
      </c>
      <c r="I1641" s="154">
        <v>104.18899999999999</v>
      </c>
      <c r="J1641" s="151">
        <v>0</v>
      </c>
      <c r="K1641" s="149">
        <f t="shared" si="253"/>
        <v>1275.9080000000001</v>
      </c>
      <c r="L1641" s="148">
        <v>104.218</v>
      </c>
      <c r="M1641" s="148">
        <v>169.24</v>
      </c>
      <c r="N1641" s="148">
        <v>129.81800000000001</v>
      </c>
      <c r="O1641" s="148">
        <v>25.489000000000001</v>
      </c>
      <c r="P1641" s="148">
        <v>0</v>
      </c>
      <c r="Q1641" s="21">
        <f t="shared" si="254"/>
        <v>292.12305400000002</v>
      </c>
      <c r="R1641" s="21">
        <f t="shared" si="255"/>
        <v>541.06028000000003</v>
      </c>
      <c r="S1641" s="21">
        <f t="shared" si="256"/>
        <v>253.27491800000004</v>
      </c>
      <c r="T1641" s="21">
        <f t="shared" si="257"/>
        <v>80.953064000000012</v>
      </c>
      <c r="U1641" s="22">
        <f t="shared" si="258"/>
        <v>1167.4113160000002</v>
      </c>
      <c r="V1641" s="39">
        <f t="shared" si="259"/>
        <v>0.91496511974217576</v>
      </c>
    </row>
    <row r="1642" spans="1:22">
      <c r="A1642">
        <v>1637</v>
      </c>
      <c r="B1642" s="155">
        <f t="shared" si="260"/>
        <v>41343</v>
      </c>
      <c r="C1642" s="148">
        <f t="shared" si="251"/>
        <v>2013</v>
      </c>
      <c r="D1642" s="148">
        <f t="shared" si="252"/>
        <v>3</v>
      </c>
      <c r="E1642" s="152">
        <v>5</v>
      </c>
      <c r="F1642" s="153">
        <v>214.14</v>
      </c>
      <c r="G1642" s="154">
        <v>597.80899999999997</v>
      </c>
      <c r="H1642" s="154">
        <v>342.53100000000001</v>
      </c>
      <c r="I1642" s="154">
        <v>89.953000000000003</v>
      </c>
      <c r="J1642" s="151">
        <v>0</v>
      </c>
      <c r="K1642" s="149">
        <f t="shared" si="253"/>
        <v>1244.433</v>
      </c>
      <c r="L1642" s="148">
        <v>105.39100000000001</v>
      </c>
      <c r="M1642" s="148">
        <v>167.95699999999999</v>
      </c>
      <c r="N1642" s="148">
        <v>128.96100000000001</v>
      </c>
      <c r="O1642" s="148">
        <v>22.39</v>
      </c>
      <c r="P1642" s="148">
        <v>0</v>
      </c>
      <c r="Q1642" s="21">
        <f t="shared" si="254"/>
        <v>295.41097300000001</v>
      </c>
      <c r="R1642" s="21">
        <f t="shared" si="255"/>
        <v>536.958529</v>
      </c>
      <c r="S1642" s="21">
        <f t="shared" si="256"/>
        <v>251.60291100000003</v>
      </c>
      <c r="T1642" s="21">
        <f t="shared" si="257"/>
        <v>71.110640000000004</v>
      </c>
      <c r="U1642" s="22">
        <f t="shared" si="258"/>
        <v>1155.0830530000001</v>
      </c>
      <c r="V1642" s="39">
        <f t="shared" si="259"/>
        <v>0.9282002751453875</v>
      </c>
    </row>
    <row r="1643" spans="1:22">
      <c r="A1643">
        <v>1638</v>
      </c>
      <c r="B1643" s="155">
        <f t="shared" si="260"/>
        <v>41343</v>
      </c>
      <c r="C1643" s="148">
        <f t="shared" si="251"/>
        <v>2013</v>
      </c>
      <c r="D1643" s="148">
        <f t="shared" si="252"/>
        <v>3</v>
      </c>
      <c r="E1643" s="152">
        <v>6</v>
      </c>
      <c r="F1643" s="153">
        <v>214.74</v>
      </c>
      <c r="G1643" s="154">
        <v>598.08299999999997</v>
      </c>
      <c r="H1643" s="154">
        <v>462.02100000000002</v>
      </c>
      <c r="I1643" s="154">
        <v>80.748999999999995</v>
      </c>
      <c r="J1643" s="151">
        <v>0</v>
      </c>
      <c r="K1643" s="149">
        <f t="shared" si="253"/>
        <v>1355.5930000000001</v>
      </c>
      <c r="L1643" s="148">
        <v>104.611</v>
      </c>
      <c r="M1643" s="148">
        <v>167.75299999999999</v>
      </c>
      <c r="N1643" s="148">
        <v>165.489</v>
      </c>
      <c r="O1643" s="148">
        <v>19.738</v>
      </c>
      <c r="P1643" s="148">
        <v>0</v>
      </c>
      <c r="Q1643" s="21">
        <f t="shared" si="254"/>
        <v>293.22463299999998</v>
      </c>
      <c r="R1643" s="21">
        <f t="shared" si="255"/>
        <v>536.30634099999997</v>
      </c>
      <c r="S1643" s="21">
        <f t="shared" si="256"/>
        <v>322.86903900000004</v>
      </c>
      <c r="T1643" s="21">
        <f t="shared" si="257"/>
        <v>62.687888000000001</v>
      </c>
      <c r="U1643" s="22">
        <f t="shared" si="258"/>
        <v>1215.0879009999999</v>
      </c>
      <c r="V1643" s="39">
        <f t="shared" si="259"/>
        <v>0.89635156053476217</v>
      </c>
    </row>
    <row r="1644" spans="1:22">
      <c r="A1644">
        <v>1639</v>
      </c>
      <c r="B1644" s="155">
        <f t="shared" si="260"/>
        <v>41343</v>
      </c>
      <c r="C1644" s="148">
        <f t="shared" si="251"/>
        <v>2013</v>
      </c>
      <c r="D1644" s="148">
        <f t="shared" si="252"/>
        <v>3</v>
      </c>
      <c r="E1644" s="152">
        <v>7</v>
      </c>
      <c r="F1644" s="153">
        <v>214.98</v>
      </c>
      <c r="G1644" s="154">
        <v>596.63599999999997</v>
      </c>
      <c r="H1644" s="154">
        <v>310.03399999999999</v>
      </c>
      <c r="I1644" s="154">
        <v>87.022000000000006</v>
      </c>
      <c r="J1644" s="151">
        <v>0</v>
      </c>
      <c r="K1644" s="149">
        <f t="shared" si="253"/>
        <v>1208.672</v>
      </c>
      <c r="L1644" s="148">
        <v>106.01600000000001</v>
      </c>
      <c r="M1644" s="148">
        <v>166.13200000000001</v>
      </c>
      <c r="N1644" s="148">
        <v>120.991</v>
      </c>
      <c r="O1644" s="148">
        <v>21.594999999999999</v>
      </c>
      <c r="P1644" s="148">
        <v>0</v>
      </c>
      <c r="Q1644" s="21">
        <f t="shared" si="254"/>
        <v>297.162848</v>
      </c>
      <c r="R1644" s="21">
        <f t="shared" si="255"/>
        <v>531.12400400000001</v>
      </c>
      <c r="S1644" s="21">
        <f t="shared" si="256"/>
        <v>236.05344100000002</v>
      </c>
      <c r="T1644" s="21">
        <f t="shared" si="257"/>
        <v>68.585719999999995</v>
      </c>
      <c r="U1644" s="22">
        <f t="shared" si="258"/>
        <v>1132.926013</v>
      </c>
      <c r="V1644" s="39">
        <f t="shared" si="259"/>
        <v>0.937331230474438</v>
      </c>
    </row>
    <row r="1645" spans="1:22">
      <c r="A1645">
        <v>1640</v>
      </c>
      <c r="B1645" s="155">
        <f t="shared" si="260"/>
        <v>41343</v>
      </c>
      <c r="C1645" s="148">
        <f t="shared" si="251"/>
        <v>2013</v>
      </c>
      <c r="D1645" s="148">
        <f t="shared" si="252"/>
        <v>3</v>
      </c>
      <c r="E1645" s="152">
        <v>8</v>
      </c>
      <c r="F1645" s="153">
        <v>206.4</v>
      </c>
      <c r="G1645" s="154">
        <v>594.98900000000003</v>
      </c>
      <c r="H1645" s="154">
        <v>268.24599999999998</v>
      </c>
      <c r="I1645" s="154">
        <v>86.126000000000005</v>
      </c>
      <c r="J1645" s="151">
        <v>0</v>
      </c>
      <c r="K1645" s="149">
        <f t="shared" si="253"/>
        <v>1155.761</v>
      </c>
      <c r="L1645" s="148">
        <v>101.768</v>
      </c>
      <c r="M1645" s="148">
        <v>165.83799999999999</v>
      </c>
      <c r="N1645" s="148">
        <v>101.91</v>
      </c>
      <c r="O1645" s="148">
        <v>21.274000000000001</v>
      </c>
      <c r="P1645" s="148">
        <v>0</v>
      </c>
      <c r="Q1645" s="21">
        <f t="shared" si="254"/>
        <v>285.25570399999998</v>
      </c>
      <c r="R1645" s="21">
        <f t="shared" si="255"/>
        <v>530.18408599999998</v>
      </c>
      <c r="S1645" s="21">
        <f t="shared" si="256"/>
        <v>198.82641000000001</v>
      </c>
      <c r="T1645" s="21">
        <f t="shared" si="257"/>
        <v>67.566224000000005</v>
      </c>
      <c r="U1645" s="22">
        <f t="shared" si="258"/>
        <v>1081.8324239999999</v>
      </c>
      <c r="V1645" s="39">
        <f t="shared" si="259"/>
        <v>0.93603471998103416</v>
      </c>
    </row>
    <row r="1646" spans="1:22">
      <c r="A1646">
        <v>1641</v>
      </c>
      <c r="B1646" s="155">
        <f t="shared" si="260"/>
        <v>41343</v>
      </c>
      <c r="C1646" s="148">
        <f t="shared" si="251"/>
        <v>2013</v>
      </c>
      <c r="D1646" s="148">
        <f t="shared" si="252"/>
        <v>3</v>
      </c>
      <c r="E1646" s="152">
        <v>9</v>
      </c>
      <c r="F1646" s="153">
        <v>201.72</v>
      </c>
      <c r="G1646" s="154">
        <v>595.66300000000001</v>
      </c>
      <c r="H1646" s="154">
        <v>242.40600000000001</v>
      </c>
      <c r="I1646" s="154">
        <v>115.896</v>
      </c>
      <c r="J1646" s="151">
        <v>0</v>
      </c>
      <c r="K1646" s="149">
        <f t="shared" si="253"/>
        <v>1155.6849999999999</v>
      </c>
      <c r="L1646" s="148">
        <v>100.429</v>
      </c>
      <c r="M1646" s="148">
        <v>166.02799999999999</v>
      </c>
      <c r="N1646" s="148">
        <v>92.528000000000006</v>
      </c>
      <c r="O1646" s="148">
        <v>31.19</v>
      </c>
      <c r="P1646" s="148">
        <v>0</v>
      </c>
      <c r="Q1646" s="21">
        <f t="shared" si="254"/>
        <v>281.50248699999997</v>
      </c>
      <c r="R1646" s="21">
        <f t="shared" si="255"/>
        <v>530.791516</v>
      </c>
      <c r="S1646" s="21">
        <f t="shared" si="256"/>
        <v>180.52212800000001</v>
      </c>
      <c r="T1646" s="21">
        <f t="shared" si="257"/>
        <v>99.059440000000009</v>
      </c>
      <c r="U1646" s="22">
        <f t="shared" si="258"/>
        <v>1091.875571</v>
      </c>
      <c r="V1646" s="39">
        <f t="shared" si="259"/>
        <v>0.94478648680219968</v>
      </c>
    </row>
    <row r="1647" spans="1:22">
      <c r="A1647">
        <v>1642</v>
      </c>
      <c r="B1647" s="155">
        <f t="shared" si="260"/>
        <v>41343</v>
      </c>
      <c r="C1647" s="148">
        <f t="shared" si="251"/>
        <v>2013</v>
      </c>
      <c r="D1647" s="148">
        <f t="shared" si="252"/>
        <v>3</v>
      </c>
      <c r="E1647" s="152">
        <v>10</v>
      </c>
      <c r="F1647" s="153">
        <v>201.06</v>
      </c>
      <c r="G1647" s="154">
        <v>594.61199999999997</v>
      </c>
      <c r="H1647" s="154">
        <v>300.50599999999997</v>
      </c>
      <c r="I1647" s="154">
        <v>158.643</v>
      </c>
      <c r="J1647" s="151">
        <v>0</v>
      </c>
      <c r="K1647" s="149">
        <f t="shared" si="253"/>
        <v>1254.8209999999999</v>
      </c>
      <c r="L1647" s="148">
        <v>100.027</v>
      </c>
      <c r="M1647" s="148">
        <v>164.904</v>
      </c>
      <c r="N1647" s="148">
        <v>117.746</v>
      </c>
      <c r="O1647" s="148">
        <v>41.167999999999999</v>
      </c>
      <c r="P1647" s="148">
        <v>0</v>
      </c>
      <c r="Q1647" s="21">
        <f t="shared" si="254"/>
        <v>280.37568099999999</v>
      </c>
      <c r="R1647" s="21">
        <f t="shared" si="255"/>
        <v>527.19808799999998</v>
      </c>
      <c r="S1647" s="21">
        <f t="shared" si="256"/>
        <v>229.72244599999999</v>
      </c>
      <c r="T1647" s="21">
        <f t="shared" si="257"/>
        <v>130.74956800000001</v>
      </c>
      <c r="U1647" s="22">
        <f t="shared" si="258"/>
        <v>1168.0457829999998</v>
      </c>
      <c r="V1647" s="39">
        <f t="shared" si="259"/>
        <v>0.93084653747426915</v>
      </c>
    </row>
    <row r="1648" spans="1:22">
      <c r="A1648">
        <v>1643</v>
      </c>
      <c r="B1648" s="155">
        <f t="shared" si="260"/>
        <v>41343</v>
      </c>
      <c r="C1648" s="148">
        <f t="shared" si="251"/>
        <v>2013</v>
      </c>
      <c r="D1648" s="148">
        <f t="shared" si="252"/>
        <v>3</v>
      </c>
      <c r="E1648" s="152">
        <v>11</v>
      </c>
      <c r="F1648" s="153">
        <v>199.62</v>
      </c>
      <c r="G1648" s="154">
        <v>569.71199999999999</v>
      </c>
      <c r="H1648" s="154">
        <v>78.820999999999998</v>
      </c>
      <c r="I1648" s="154">
        <v>338.666</v>
      </c>
      <c r="J1648" s="151">
        <v>0</v>
      </c>
      <c r="K1648" s="149">
        <f t="shared" si="253"/>
        <v>1186.819</v>
      </c>
      <c r="L1648" s="148">
        <v>100.3</v>
      </c>
      <c r="M1648" s="148">
        <v>159.495</v>
      </c>
      <c r="N1648" s="148">
        <v>34.521999999999998</v>
      </c>
      <c r="O1648" s="148">
        <v>85.478999999999999</v>
      </c>
      <c r="P1648" s="148">
        <v>0</v>
      </c>
      <c r="Q1648" s="21">
        <f t="shared" si="254"/>
        <v>281.14089999999999</v>
      </c>
      <c r="R1648" s="21">
        <f t="shared" si="255"/>
        <v>509.90551500000004</v>
      </c>
      <c r="S1648" s="21">
        <f t="shared" si="256"/>
        <v>67.352422000000004</v>
      </c>
      <c r="T1648" s="21">
        <f t="shared" si="257"/>
        <v>271.48130400000002</v>
      </c>
      <c r="U1648" s="22">
        <f t="shared" si="258"/>
        <v>1129.8801410000001</v>
      </c>
      <c r="V1648" s="39">
        <f t="shared" si="259"/>
        <v>0.95202397416960816</v>
      </c>
    </row>
    <row r="1649" spans="1:22">
      <c r="A1649">
        <v>1644</v>
      </c>
      <c r="B1649" s="155">
        <f t="shared" si="260"/>
        <v>41343</v>
      </c>
      <c r="C1649" s="148">
        <f t="shared" si="251"/>
        <v>2013</v>
      </c>
      <c r="D1649" s="148">
        <f t="shared" si="252"/>
        <v>3</v>
      </c>
      <c r="E1649" s="152">
        <v>12</v>
      </c>
      <c r="F1649" s="153">
        <v>213.06</v>
      </c>
      <c r="G1649" s="154">
        <v>434.64499999999998</v>
      </c>
      <c r="H1649" s="154">
        <v>201.51599999999999</v>
      </c>
      <c r="I1649" s="154">
        <v>351.62099999999998</v>
      </c>
      <c r="J1649" s="151">
        <v>0</v>
      </c>
      <c r="K1649" s="149">
        <f t="shared" si="253"/>
        <v>1200.8419999999999</v>
      </c>
      <c r="L1649" s="148">
        <v>105.887</v>
      </c>
      <c r="M1649" s="148">
        <v>123.851</v>
      </c>
      <c r="N1649" s="148">
        <v>80.784999999999997</v>
      </c>
      <c r="O1649" s="148">
        <v>88.510999999999996</v>
      </c>
      <c r="P1649" s="148">
        <v>0</v>
      </c>
      <c r="Q1649" s="21">
        <f t="shared" si="254"/>
        <v>296.80126100000001</v>
      </c>
      <c r="R1649" s="21">
        <f t="shared" si="255"/>
        <v>395.95164699999998</v>
      </c>
      <c r="S1649" s="21">
        <f t="shared" si="256"/>
        <v>157.611535</v>
      </c>
      <c r="T1649" s="21">
        <f t="shared" si="257"/>
        <v>281.11093599999998</v>
      </c>
      <c r="U1649" s="22">
        <f t="shared" si="258"/>
        <v>1131.475379</v>
      </c>
      <c r="V1649" s="39">
        <f t="shared" si="259"/>
        <v>0.94223501426499079</v>
      </c>
    </row>
    <row r="1650" spans="1:22">
      <c r="A1650">
        <v>1645</v>
      </c>
      <c r="B1650" s="155">
        <f t="shared" si="260"/>
        <v>41343</v>
      </c>
      <c r="C1650" s="148">
        <f t="shared" si="251"/>
        <v>2013</v>
      </c>
      <c r="D1650" s="148">
        <f t="shared" si="252"/>
        <v>3</v>
      </c>
      <c r="E1650" s="152">
        <v>13</v>
      </c>
      <c r="F1650" s="153">
        <v>213.48</v>
      </c>
      <c r="G1650" s="154">
        <v>439.29700000000003</v>
      </c>
      <c r="H1650" s="154">
        <v>221.36799999999999</v>
      </c>
      <c r="I1650" s="154">
        <v>348.37799999999999</v>
      </c>
      <c r="J1650" s="151">
        <v>0</v>
      </c>
      <c r="K1650" s="149">
        <f t="shared" si="253"/>
        <v>1222.5229999999999</v>
      </c>
      <c r="L1650" s="148">
        <v>105.221</v>
      </c>
      <c r="M1650" s="148">
        <v>124.29600000000001</v>
      </c>
      <c r="N1650" s="148">
        <v>86.307000000000002</v>
      </c>
      <c r="O1650" s="148">
        <v>74.694999999999993</v>
      </c>
      <c r="P1650" s="148">
        <v>0</v>
      </c>
      <c r="Q1650" s="21">
        <f t="shared" si="254"/>
        <v>294.93446299999999</v>
      </c>
      <c r="R1650" s="21">
        <f t="shared" si="255"/>
        <v>397.37431200000003</v>
      </c>
      <c r="S1650" s="21">
        <f t="shared" si="256"/>
        <v>168.38495700000001</v>
      </c>
      <c r="T1650" s="21">
        <f t="shared" si="257"/>
        <v>237.23131999999998</v>
      </c>
      <c r="U1650" s="22">
        <f t="shared" si="258"/>
        <v>1097.9250520000001</v>
      </c>
      <c r="V1650" s="39">
        <f t="shared" si="259"/>
        <v>0.89808130562778787</v>
      </c>
    </row>
    <row r="1651" spans="1:22">
      <c r="A1651">
        <v>1646</v>
      </c>
      <c r="B1651" s="155">
        <f t="shared" si="260"/>
        <v>41343</v>
      </c>
      <c r="C1651" s="148">
        <f t="shared" si="251"/>
        <v>2013</v>
      </c>
      <c r="D1651" s="148">
        <f t="shared" si="252"/>
        <v>3</v>
      </c>
      <c r="E1651" s="152">
        <v>14</v>
      </c>
      <c r="F1651" s="153">
        <v>214.68</v>
      </c>
      <c r="G1651" s="154">
        <v>438.63299999999998</v>
      </c>
      <c r="H1651" s="154">
        <v>322.721</v>
      </c>
      <c r="I1651" s="154">
        <v>304.60599999999999</v>
      </c>
      <c r="J1651" s="151">
        <v>0</v>
      </c>
      <c r="K1651" s="149">
        <f t="shared" si="253"/>
        <v>1280.6399999999999</v>
      </c>
      <c r="L1651" s="148">
        <v>104.511</v>
      </c>
      <c r="M1651" s="148">
        <v>124.452</v>
      </c>
      <c r="N1651" s="148">
        <v>118.327</v>
      </c>
      <c r="O1651" s="148">
        <v>69.593999999999994</v>
      </c>
      <c r="P1651" s="148">
        <v>0</v>
      </c>
      <c r="Q1651" s="21">
        <f t="shared" si="254"/>
        <v>292.94433299999997</v>
      </c>
      <c r="R1651" s="21">
        <f t="shared" si="255"/>
        <v>397.87304399999999</v>
      </c>
      <c r="S1651" s="21">
        <f t="shared" si="256"/>
        <v>230.855977</v>
      </c>
      <c r="T1651" s="21">
        <f t="shared" si="257"/>
        <v>221.03054399999999</v>
      </c>
      <c r="U1651" s="22">
        <f t="shared" si="258"/>
        <v>1142.703898</v>
      </c>
      <c r="V1651" s="39">
        <f t="shared" si="259"/>
        <v>0.89229127467516245</v>
      </c>
    </row>
    <row r="1652" spans="1:22">
      <c r="A1652">
        <v>1647</v>
      </c>
      <c r="B1652" s="155">
        <f t="shared" si="260"/>
        <v>41343</v>
      </c>
      <c r="C1652" s="148">
        <f t="shared" si="251"/>
        <v>2013</v>
      </c>
      <c r="D1652" s="148">
        <f t="shared" si="252"/>
        <v>3</v>
      </c>
      <c r="E1652" s="152">
        <v>15</v>
      </c>
      <c r="F1652" s="153">
        <v>213.66</v>
      </c>
      <c r="G1652" s="154">
        <v>374.23899999999998</v>
      </c>
      <c r="H1652" s="154">
        <v>296.61399999999998</v>
      </c>
      <c r="I1652" s="154">
        <v>318.12</v>
      </c>
      <c r="J1652" s="151">
        <v>0</v>
      </c>
      <c r="K1652" s="149">
        <f t="shared" si="253"/>
        <v>1202.6329999999998</v>
      </c>
      <c r="L1652" s="148">
        <v>105.23399999999999</v>
      </c>
      <c r="M1652" s="148">
        <v>104.05500000000001</v>
      </c>
      <c r="N1652" s="148">
        <v>113.506</v>
      </c>
      <c r="O1652" s="148">
        <v>71.125</v>
      </c>
      <c r="P1652" s="148">
        <v>0</v>
      </c>
      <c r="Q1652" s="21">
        <f t="shared" si="254"/>
        <v>294.97090199999997</v>
      </c>
      <c r="R1652" s="21">
        <f t="shared" si="255"/>
        <v>332.66383500000001</v>
      </c>
      <c r="S1652" s="21">
        <f t="shared" si="256"/>
        <v>221.45020600000001</v>
      </c>
      <c r="T1652" s="21">
        <f t="shared" si="257"/>
        <v>225.893</v>
      </c>
      <c r="U1652" s="22">
        <f t="shared" si="258"/>
        <v>1074.9779429999999</v>
      </c>
      <c r="V1652" s="39">
        <f t="shared" si="259"/>
        <v>0.89385368853174663</v>
      </c>
    </row>
    <row r="1653" spans="1:22">
      <c r="A1653">
        <v>1648</v>
      </c>
      <c r="B1653" s="155">
        <f t="shared" si="260"/>
        <v>41343</v>
      </c>
      <c r="C1653" s="148">
        <f t="shared" si="251"/>
        <v>2013</v>
      </c>
      <c r="D1653" s="148">
        <f t="shared" si="252"/>
        <v>3</v>
      </c>
      <c r="E1653" s="152">
        <v>16</v>
      </c>
      <c r="F1653" s="153">
        <v>209.7</v>
      </c>
      <c r="G1653" s="154">
        <v>302.76299999999998</v>
      </c>
      <c r="H1653" s="154">
        <v>378.15699999999998</v>
      </c>
      <c r="I1653" s="154">
        <v>335.38600000000002</v>
      </c>
      <c r="J1653" s="151">
        <v>0</v>
      </c>
      <c r="K1653" s="149">
        <f t="shared" si="253"/>
        <v>1226.0059999999999</v>
      </c>
      <c r="L1653" s="148">
        <v>104.111</v>
      </c>
      <c r="M1653" s="148">
        <v>84.284000000000006</v>
      </c>
      <c r="N1653" s="148">
        <v>144.28899999999999</v>
      </c>
      <c r="O1653" s="148">
        <v>73.322999999999993</v>
      </c>
      <c r="P1653" s="148">
        <v>0</v>
      </c>
      <c r="Q1653" s="21">
        <f t="shared" si="254"/>
        <v>291.82313299999998</v>
      </c>
      <c r="R1653" s="21">
        <f t="shared" si="255"/>
        <v>269.45594800000003</v>
      </c>
      <c r="S1653" s="21">
        <f t="shared" si="256"/>
        <v>281.50783899999999</v>
      </c>
      <c r="T1653" s="21">
        <f t="shared" si="257"/>
        <v>232.87384799999998</v>
      </c>
      <c r="U1653" s="22">
        <f t="shared" si="258"/>
        <v>1075.660768</v>
      </c>
      <c r="V1653" s="39">
        <f t="shared" si="259"/>
        <v>0.87736990520437919</v>
      </c>
    </row>
    <row r="1654" spans="1:22">
      <c r="A1654">
        <v>1649</v>
      </c>
      <c r="B1654" s="155">
        <f t="shared" si="260"/>
        <v>41343</v>
      </c>
      <c r="C1654" s="148">
        <f t="shared" si="251"/>
        <v>2013</v>
      </c>
      <c r="D1654" s="148">
        <f t="shared" si="252"/>
        <v>3</v>
      </c>
      <c r="E1654" s="152">
        <v>17</v>
      </c>
      <c r="F1654" s="153">
        <v>209.58</v>
      </c>
      <c r="G1654" s="154">
        <v>303.00400000000002</v>
      </c>
      <c r="H1654" s="154">
        <v>335.40199999999999</v>
      </c>
      <c r="I1654" s="154">
        <v>361.84800000000001</v>
      </c>
      <c r="J1654" s="151">
        <v>0</v>
      </c>
      <c r="K1654" s="149">
        <f t="shared" si="253"/>
        <v>1209.8340000000001</v>
      </c>
      <c r="L1654" s="148">
        <v>103.94</v>
      </c>
      <c r="M1654" s="148">
        <v>84.215999999999994</v>
      </c>
      <c r="N1654" s="148">
        <v>125.38800000000001</v>
      </c>
      <c r="O1654" s="148">
        <v>77.986999999999995</v>
      </c>
      <c r="P1654" s="148">
        <v>0</v>
      </c>
      <c r="Q1654" s="21">
        <f t="shared" si="254"/>
        <v>291.34381999999999</v>
      </c>
      <c r="R1654" s="21">
        <f t="shared" si="255"/>
        <v>269.23855199999997</v>
      </c>
      <c r="S1654" s="21">
        <f t="shared" si="256"/>
        <v>244.63198800000001</v>
      </c>
      <c r="T1654" s="21">
        <f t="shared" si="257"/>
        <v>247.686712</v>
      </c>
      <c r="U1654" s="22">
        <f t="shared" si="258"/>
        <v>1052.9010719999999</v>
      </c>
      <c r="V1654" s="39">
        <f t="shared" si="259"/>
        <v>0.8702855697558507</v>
      </c>
    </row>
    <row r="1655" spans="1:22">
      <c r="A1655">
        <v>1650</v>
      </c>
      <c r="B1655" s="155">
        <f t="shared" si="260"/>
        <v>41343</v>
      </c>
      <c r="C1655" s="148">
        <f t="shared" si="251"/>
        <v>2013</v>
      </c>
      <c r="D1655" s="148">
        <f t="shared" si="252"/>
        <v>3</v>
      </c>
      <c r="E1655" s="152">
        <v>18</v>
      </c>
      <c r="F1655" s="153">
        <v>211.26</v>
      </c>
      <c r="G1655" s="154">
        <v>279.81700000000001</v>
      </c>
      <c r="H1655" s="154">
        <v>364.79500000000002</v>
      </c>
      <c r="I1655" s="154">
        <v>375.553</v>
      </c>
      <c r="J1655" s="151">
        <v>0</v>
      </c>
      <c r="K1655" s="149">
        <f t="shared" si="253"/>
        <v>1231.4250000000002</v>
      </c>
      <c r="L1655" s="148">
        <v>104.48399999999999</v>
      </c>
      <c r="M1655" s="148">
        <v>78.524000000000001</v>
      </c>
      <c r="N1655" s="148">
        <v>139.066</v>
      </c>
      <c r="O1655" s="148">
        <v>76.683000000000007</v>
      </c>
      <c r="P1655" s="148">
        <v>0</v>
      </c>
      <c r="Q1655" s="21">
        <f t="shared" si="254"/>
        <v>292.868652</v>
      </c>
      <c r="R1655" s="21">
        <f t="shared" si="255"/>
        <v>251.04122800000002</v>
      </c>
      <c r="S1655" s="21">
        <f t="shared" si="256"/>
        <v>271.31776600000001</v>
      </c>
      <c r="T1655" s="21">
        <f t="shared" si="257"/>
        <v>243.54520800000003</v>
      </c>
      <c r="U1655" s="22">
        <f t="shared" si="258"/>
        <v>1058.7728540000001</v>
      </c>
      <c r="V1655" s="39">
        <f t="shared" si="259"/>
        <v>0.859794834439775</v>
      </c>
    </row>
    <row r="1656" spans="1:22">
      <c r="A1656">
        <v>1651</v>
      </c>
      <c r="B1656" s="155">
        <f t="shared" si="260"/>
        <v>41343</v>
      </c>
      <c r="C1656" s="148">
        <f t="shared" si="251"/>
        <v>2013</v>
      </c>
      <c r="D1656" s="148">
        <f t="shared" si="252"/>
        <v>3</v>
      </c>
      <c r="E1656" s="152">
        <v>19</v>
      </c>
      <c r="F1656" s="153">
        <v>212.7</v>
      </c>
      <c r="G1656" s="154">
        <v>228.59899999999999</v>
      </c>
      <c r="H1656" s="154">
        <v>731.17</v>
      </c>
      <c r="I1656" s="154">
        <v>165.14699999999999</v>
      </c>
      <c r="J1656" s="151">
        <v>0</v>
      </c>
      <c r="K1656" s="149">
        <f t="shared" si="253"/>
        <v>1337.616</v>
      </c>
      <c r="L1656" s="148">
        <v>105.169</v>
      </c>
      <c r="M1656" s="148">
        <v>64.962999999999994</v>
      </c>
      <c r="N1656" s="148">
        <v>257.392</v>
      </c>
      <c r="O1656" s="148">
        <v>37.298999999999999</v>
      </c>
      <c r="P1656" s="148">
        <v>0</v>
      </c>
      <c r="Q1656" s="21">
        <f t="shared" si="254"/>
        <v>294.78870699999999</v>
      </c>
      <c r="R1656" s="21">
        <f t="shared" si="255"/>
        <v>207.68671099999997</v>
      </c>
      <c r="S1656" s="21">
        <f t="shared" si="256"/>
        <v>502.17179199999998</v>
      </c>
      <c r="T1656" s="21">
        <f t="shared" si="257"/>
        <v>118.461624</v>
      </c>
      <c r="U1656" s="22">
        <f t="shared" si="258"/>
        <v>1123.1088339999999</v>
      </c>
      <c r="V1656" s="39">
        <f t="shared" si="259"/>
        <v>0.83963471878326812</v>
      </c>
    </row>
    <row r="1657" spans="1:22">
      <c r="A1657">
        <v>1652</v>
      </c>
      <c r="B1657" s="155">
        <f t="shared" si="260"/>
        <v>41343</v>
      </c>
      <c r="C1657" s="148">
        <f t="shared" si="251"/>
        <v>2013</v>
      </c>
      <c r="D1657" s="148">
        <f t="shared" si="252"/>
        <v>3</v>
      </c>
      <c r="E1657" s="152">
        <v>20</v>
      </c>
      <c r="F1657" s="153">
        <v>216.3</v>
      </c>
      <c r="G1657" s="154">
        <v>226.94200000000001</v>
      </c>
      <c r="H1657" s="154">
        <v>771.39400000000001</v>
      </c>
      <c r="I1657" s="154">
        <v>86.233000000000004</v>
      </c>
      <c r="J1657" s="151">
        <v>0</v>
      </c>
      <c r="K1657" s="149">
        <f t="shared" si="253"/>
        <v>1300.8689999999999</v>
      </c>
      <c r="L1657" s="148">
        <v>106.488</v>
      </c>
      <c r="M1657" s="148">
        <v>64.766999999999996</v>
      </c>
      <c r="N1657" s="148">
        <v>279.18299999999999</v>
      </c>
      <c r="O1657" s="148">
        <v>22.05</v>
      </c>
      <c r="P1657" s="148">
        <v>0</v>
      </c>
      <c r="Q1657" s="21">
        <f t="shared" si="254"/>
        <v>298.48586399999999</v>
      </c>
      <c r="R1657" s="21">
        <f t="shared" si="255"/>
        <v>207.06009899999998</v>
      </c>
      <c r="S1657" s="21">
        <f t="shared" si="256"/>
        <v>544.68603299999995</v>
      </c>
      <c r="T1657" s="21">
        <f t="shared" si="257"/>
        <v>70.030799999999999</v>
      </c>
      <c r="U1657" s="22">
        <f t="shared" si="258"/>
        <v>1120.262796</v>
      </c>
      <c r="V1657" s="39">
        <f t="shared" si="259"/>
        <v>0.86116495665589698</v>
      </c>
    </row>
    <row r="1658" spans="1:22">
      <c r="A1658">
        <v>1653</v>
      </c>
      <c r="B1658" s="155">
        <f t="shared" si="260"/>
        <v>41343</v>
      </c>
      <c r="C1658" s="148">
        <f t="shared" si="251"/>
        <v>2013</v>
      </c>
      <c r="D1658" s="148">
        <f t="shared" si="252"/>
        <v>3</v>
      </c>
      <c r="E1658" s="152">
        <v>21</v>
      </c>
      <c r="F1658" s="153">
        <v>217.92</v>
      </c>
      <c r="G1658" s="154">
        <v>227.48099999999999</v>
      </c>
      <c r="H1658" s="154">
        <v>1052.3209999999999</v>
      </c>
      <c r="I1658" s="154">
        <v>108.62</v>
      </c>
      <c r="J1658" s="151">
        <v>0</v>
      </c>
      <c r="K1658" s="149">
        <f t="shared" si="253"/>
        <v>1606.3419999999996</v>
      </c>
      <c r="L1658" s="148">
        <v>107.26300000000001</v>
      </c>
      <c r="M1658" s="148">
        <v>64.926000000000002</v>
      </c>
      <c r="N1658" s="148">
        <v>347.87599999999998</v>
      </c>
      <c r="O1658" s="148">
        <v>27.606999999999999</v>
      </c>
      <c r="P1658" s="148">
        <v>0</v>
      </c>
      <c r="Q1658" s="21">
        <f t="shared" si="254"/>
        <v>300.65818899999999</v>
      </c>
      <c r="R1658" s="21">
        <f t="shared" si="255"/>
        <v>207.568422</v>
      </c>
      <c r="S1658" s="21">
        <f t="shared" si="256"/>
        <v>678.70607599999994</v>
      </c>
      <c r="T1658" s="21">
        <f t="shared" si="257"/>
        <v>87.679832000000005</v>
      </c>
      <c r="U1658" s="22">
        <f t="shared" si="258"/>
        <v>1274.612519</v>
      </c>
      <c r="V1658" s="39">
        <f t="shared" si="259"/>
        <v>0.79348763775086517</v>
      </c>
    </row>
    <row r="1659" spans="1:22">
      <c r="A1659">
        <v>1654</v>
      </c>
      <c r="B1659" s="155">
        <f t="shared" si="260"/>
        <v>41343</v>
      </c>
      <c r="C1659" s="148">
        <f t="shared" si="251"/>
        <v>2013</v>
      </c>
      <c r="D1659" s="148">
        <f t="shared" si="252"/>
        <v>3</v>
      </c>
      <c r="E1659" s="152">
        <v>22</v>
      </c>
      <c r="F1659" s="153">
        <v>222.18</v>
      </c>
      <c r="G1659" s="154">
        <v>228.119</v>
      </c>
      <c r="H1659" s="154">
        <v>932.65200000000004</v>
      </c>
      <c r="I1659" s="154">
        <v>122.54300000000001</v>
      </c>
      <c r="J1659" s="151">
        <v>0</v>
      </c>
      <c r="K1659" s="149">
        <f t="shared" si="253"/>
        <v>1505.4940000000001</v>
      </c>
      <c r="L1659" s="148">
        <v>108.848</v>
      </c>
      <c r="M1659" s="148">
        <v>65.082999999999998</v>
      </c>
      <c r="N1659" s="148">
        <v>291.48</v>
      </c>
      <c r="O1659" s="148">
        <v>32.557000000000002</v>
      </c>
      <c r="P1659" s="148">
        <v>0</v>
      </c>
      <c r="Q1659" s="21">
        <f t="shared" si="254"/>
        <v>305.10094399999997</v>
      </c>
      <c r="R1659" s="21">
        <f t="shared" si="255"/>
        <v>208.07035099999999</v>
      </c>
      <c r="S1659" s="21">
        <f t="shared" si="256"/>
        <v>568.67748000000006</v>
      </c>
      <c r="T1659" s="21">
        <f t="shared" si="257"/>
        <v>103.40103200000001</v>
      </c>
      <c r="U1659" s="22">
        <f t="shared" si="258"/>
        <v>1185.2498069999999</v>
      </c>
      <c r="V1659" s="39">
        <f t="shared" si="259"/>
        <v>0.78728298286143938</v>
      </c>
    </row>
    <row r="1660" spans="1:22">
      <c r="A1660">
        <v>1655</v>
      </c>
      <c r="B1660" s="155">
        <f t="shared" si="260"/>
        <v>41343</v>
      </c>
      <c r="C1660" s="148">
        <f t="shared" si="251"/>
        <v>2013</v>
      </c>
      <c r="D1660" s="148">
        <f t="shared" si="252"/>
        <v>3</v>
      </c>
      <c r="E1660" s="152">
        <v>23</v>
      </c>
      <c r="F1660" s="153">
        <v>214.44</v>
      </c>
      <c r="G1660" s="154">
        <v>229.102</v>
      </c>
      <c r="H1660" s="154">
        <v>906.33500000000004</v>
      </c>
      <c r="I1660" s="154">
        <v>112.807</v>
      </c>
      <c r="J1660" s="151">
        <v>0</v>
      </c>
      <c r="K1660" s="149">
        <f t="shared" si="253"/>
        <v>1462.684</v>
      </c>
      <c r="L1660" s="148">
        <v>105.75</v>
      </c>
      <c r="M1660" s="148">
        <v>65.210999999999999</v>
      </c>
      <c r="N1660" s="148">
        <v>279.00900000000001</v>
      </c>
      <c r="O1660" s="148">
        <v>30.088999999999999</v>
      </c>
      <c r="P1660" s="148">
        <v>0</v>
      </c>
      <c r="Q1660" s="21">
        <f t="shared" si="254"/>
        <v>296.41724999999997</v>
      </c>
      <c r="R1660" s="21">
        <f t="shared" si="255"/>
        <v>208.479567</v>
      </c>
      <c r="S1660" s="21">
        <f t="shared" si="256"/>
        <v>544.34655900000007</v>
      </c>
      <c r="T1660" s="21">
        <f t="shared" si="257"/>
        <v>95.562663999999998</v>
      </c>
      <c r="U1660" s="22">
        <f t="shared" si="258"/>
        <v>1144.8060399999999</v>
      </c>
      <c r="V1660" s="39">
        <f t="shared" si="259"/>
        <v>0.78267489081715524</v>
      </c>
    </row>
    <row r="1661" spans="1:22">
      <c r="A1661">
        <v>1656</v>
      </c>
      <c r="B1661" s="155">
        <f t="shared" si="260"/>
        <v>41343</v>
      </c>
      <c r="C1661" s="148">
        <f t="shared" si="251"/>
        <v>2013</v>
      </c>
      <c r="D1661" s="148">
        <f t="shared" si="252"/>
        <v>3</v>
      </c>
      <c r="E1661" s="152">
        <v>24</v>
      </c>
      <c r="F1661" s="153">
        <v>215.16</v>
      </c>
      <c r="G1661" s="154">
        <v>226.94300000000001</v>
      </c>
      <c r="H1661" s="154">
        <v>864.57899999999995</v>
      </c>
      <c r="I1661" s="154">
        <v>78.088999999999999</v>
      </c>
      <c r="J1661" s="151">
        <v>0</v>
      </c>
      <c r="K1661" s="149">
        <f t="shared" si="253"/>
        <v>1384.771</v>
      </c>
      <c r="L1661" s="148">
        <v>104.81100000000001</v>
      </c>
      <c r="M1661" s="148">
        <v>64.495999999999995</v>
      </c>
      <c r="N1661" s="148">
        <v>291.74400000000003</v>
      </c>
      <c r="O1661" s="148">
        <v>20.474</v>
      </c>
      <c r="P1661" s="148">
        <v>0</v>
      </c>
      <c r="Q1661" s="21">
        <f t="shared" si="254"/>
        <v>293.78523300000001</v>
      </c>
      <c r="R1661" s="21">
        <f t="shared" si="255"/>
        <v>206.19371199999998</v>
      </c>
      <c r="S1661" s="21">
        <f t="shared" si="256"/>
        <v>569.19254400000011</v>
      </c>
      <c r="T1661" s="21">
        <f t="shared" si="257"/>
        <v>65.025424000000001</v>
      </c>
      <c r="U1661" s="22">
        <f t="shared" si="258"/>
        <v>1134.196913</v>
      </c>
      <c r="V1661" s="39">
        <f t="shared" si="259"/>
        <v>0.8190501628067024</v>
      </c>
    </row>
    <row r="1662" spans="1:22">
      <c r="A1662">
        <v>1657</v>
      </c>
      <c r="B1662" s="155">
        <f t="shared" si="260"/>
        <v>41344</v>
      </c>
      <c r="C1662" s="148">
        <f t="shared" si="251"/>
        <v>2013</v>
      </c>
      <c r="D1662" s="148">
        <f t="shared" si="252"/>
        <v>3</v>
      </c>
      <c r="E1662" s="152">
        <v>1</v>
      </c>
      <c r="F1662" s="153">
        <v>217.68</v>
      </c>
      <c r="G1662" s="154">
        <v>233.14099999999999</v>
      </c>
      <c r="H1662" s="154">
        <v>807.68600000000004</v>
      </c>
      <c r="I1662" s="154">
        <v>53.726999999999997</v>
      </c>
      <c r="J1662" s="151">
        <v>0</v>
      </c>
      <c r="K1662" s="149">
        <f t="shared" si="253"/>
        <v>1312.2340000000002</v>
      </c>
      <c r="L1662" s="148">
        <v>105.556</v>
      </c>
      <c r="M1662" s="148">
        <v>68.677000000000007</v>
      </c>
      <c r="N1662" s="148">
        <v>295.21899999999999</v>
      </c>
      <c r="O1662" s="148">
        <v>13.09</v>
      </c>
      <c r="P1662" s="148">
        <v>0</v>
      </c>
      <c r="Q1662" s="21">
        <f t="shared" si="254"/>
        <v>295.873468</v>
      </c>
      <c r="R1662" s="21">
        <f t="shared" si="255"/>
        <v>219.56036900000004</v>
      </c>
      <c r="S1662" s="21">
        <f t="shared" si="256"/>
        <v>575.97226899999998</v>
      </c>
      <c r="T1662" s="21">
        <f t="shared" si="257"/>
        <v>41.573840000000004</v>
      </c>
      <c r="U1662" s="22">
        <f t="shared" si="258"/>
        <v>1132.9799459999999</v>
      </c>
      <c r="V1662" s="39">
        <f t="shared" si="259"/>
        <v>0.86339779795371852</v>
      </c>
    </row>
    <row r="1663" spans="1:22">
      <c r="A1663">
        <v>1658</v>
      </c>
      <c r="B1663" s="155">
        <f t="shared" si="260"/>
        <v>41344</v>
      </c>
      <c r="C1663" s="148">
        <f t="shared" si="251"/>
        <v>2013</v>
      </c>
      <c r="D1663" s="148">
        <f t="shared" si="252"/>
        <v>3</v>
      </c>
      <c r="E1663" s="152">
        <v>2</v>
      </c>
      <c r="F1663" s="153">
        <v>213.18</v>
      </c>
      <c r="G1663" s="154">
        <v>237.161</v>
      </c>
      <c r="H1663" s="154">
        <v>745.76700000000005</v>
      </c>
      <c r="I1663" s="154">
        <v>46.447000000000003</v>
      </c>
      <c r="J1663" s="151">
        <v>0</v>
      </c>
      <c r="K1663" s="149">
        <f t="shared" si="253"/>
        <v>1242.5550000000003</v>
      </c>
      <c r="L1663" s="148">
        <v>103.333</v>
      </c>
      <c r="M1663" s="148">
        <v>70.099999999999994</v>
      </c>
      <c r="N1663" s="148">
        <v>261.40100000000001</v>
      </c>
      <c r="O1663" s="148">
        <v>10.71</v>
      </c>
      <c r="P1663" s="148">
        <v>0</v>
      </c>
      <c r="Q1663" s="21">
        <f t="shared" si="254"/>
        <v>289.64239900000001</v>
      </c>
      <c r="R1663" s="21">
        <f t="shared" si="255"/>
        <v>224.10969999999998</v>
      </c>
      <c r="S1663" s="21">
        <f t="shared" si="256"/>
        <v>509.99335100000002</v>
      </c>
      <c r="T1663" s="21">
        <f t="shared" si="257"/>
        <v>34.014960000000002</v>
      </c>
      <c r="U1663" s="22">
        <f t="shared" si="258"/>
        <v>1057.7604100000001</v>
      </c>
      <c r="V1663" s="39">
        <f t="shared" si="259"/>
        <v>0.85127854300212047</v>
      </c>
    </row>
    <row r="1664" spans="1:22">
      <c r="A1664">
        <v>1659</v>
      </c>
      <c r="B1664" s="155">
        <f t="shared" si="260"/>
        <v>41344</v>
      </c>
      <c r="C1664" s="148">
        <f t="shared" si="251"/>
        <v>2013</v>
      </c>
      <c r="D1664" s="148">
        <f t="shared" si="252"/>
        <v>3</v>
      </c>
      <c r="E1664" s="152">
        <v>3</v>
      </c>
      <c r="F1664" s="153">
        <v>215.1</v>
      </c>
      <c r="G1664" s="154">
        <v>249.84100000000001</v>
      </c>
      <c r="H1664" s="154">
        <v>745.452</v>
      </c>
      <c r="I1664" s="154">
        <v>37.401000000000003</v>
      </c>
      <c r="J1664" s="151">
        <v>0</v>
      </c>
      <c r="K1664" s="149">
        <f t="shared" si="253"/>
        <v>1247.7940000000001</v>
      </c>
      <c r="L1664" s="148">
        <v>104.444</v>
      </c>
      <c r="M1664" s="148">
        <v>73.962999999999994</v>
      </c>
      <c r="N1664" s="148">
        <v>263.14</v>
      </c>
      <c r="O1664" s="148">
        <v>8.5120000000000005</v>
      </c>
      <c r="P1664" s="148">
        <v>0</v>
      </c>
      <c r="Q1664" s="21">
        <f t="shared" si="254"/>
        <v>292.75653199999999</v>
      </c>
      <c r="R1664" s="21">
        <f t="shared" si="255"/>
        <v>236.459711</v>
      </c>
      <c r="S1664" s="21">
        <f t="shared" si="256"/>
        <v>513.38613999999995</v>
      </c>
      <c r="T1664" s="21">
        <f t="shared" si="257"/>
        <v>27.034112000000004</v>
      </c>
      <c r="U1664" s="22">
        <f t="shared" si="258"/>
        <v>1069.636495</v>
      </c>
      <c r="V1664" s="39">
        <f t="shared" si="259"/>
        <v>0.85722202142340798</v>
      </c>
    </row>
    <row r="1665" spans="1:22">
      <c r="A1665">
        <v>1660</v>
      </c>
      <c r="B1665" s="155">
        <f t="shared" si="260"/>
        <v>41344</v>
      </c>
      <c r="C1665" s="148">
        <f t="shared" si="251"/>
        <v>2013</v>
      </c>
      <c r="D1665" s="148">
        <f t="shared" si="252"/>
        <v>3</v>
      </c>
      <c r="E1665" s="152">
        <v>4</v>
      </c>
      <c r="F1665" s="153">
        <v>217.38</v>
      </c>
      <c r="G1665" s="154">
        <v>251.61699999999999</v>
      </c>
      <c r="H1665" s="154">
        <v>691.46</v>
      </c>
      <c r="I1665" s="154">
        <v>30.463999999999999</v>
      </c>
      <c r="J1665" s="151">
        <v>0</v>
      </c>
      <c r="K1665" s="149">
        <f t="shared" si="253"/>
        <v>1190.9209999999998</v>
      </c>
      <c r="L1665" s="148">
        <v>105.556</v>
      </c>
      <c r="M1665" s="148">
        <v>74.09</v>
      </c>
      <c r="N1665" s="148">
        <v>247.595</v>
      </c>
      <c r="O1665" s="148">
        <v>6.4930000000000003</v>
      </c>
      <c r="P1665" s="148">
        <v>0</v>
      </c>
      <c r="Q1665" s="21">
        <f t="shared" si="254"/>
        <v>295.873468</v>
      </c>
      <c r="R1665" s="21">
        <f t="shared" si="255"/>
        <v>236.86573000000001</v>
      </c>
      <c r="S1665" s="21">
        <f t="shared" si="256"/>
        <v>483.05784499999999</v>
      </c>
      <c r="T1665" s="21">
        <f t="shared" si="257"/>
        <v>20.621768000000003</v>
      </c>
      <c r="U1665" s="22">
        <f t="shared" si="258"/>
        <v>1036.418811</v>
      </c>
      <c r="V1665" s="39">
        <f t="shared" si="259"/>
        <v>0.87026663481456801</v>
      </c>
    </row>
    <row r="1666" spans="1:22">
      <c r="A1666">
        <v>1661</v>
      </c>
      <c r="B1666" s="155">
        <f t="shared" si="260"/>
        <v>41344</v>
      </c>
      <c r="C1666" s="148">
        <f t="shared" si="251"/>
        <v>2013</v>
      </c>
      <c r="D1666" s="148">
        <f t="shared" si="252"/>
        <v>3</v>
      </c>
      <c r="E1666" s="152">
        <v>5</v>
      </c>
      <c r="F1666" s="153">
        <v>216.84</v>
      </c>
      <c r="G1666" s="154">
        <v>251.57900000000001</v>
      </c>
      <c r="H1666" s="154">
        <v>699.35199999999998</v>
      </c>
      <c r="I1666" s="154">
        <v>29.826000000000001</v>
      </c>
      <c r="J1666" s="151">
        <v>0</v>
      </c>
      <c r="K1666" s="149">
        <f t="shared" si="253"/>
        <v>1197.597</v>
      </c>
      <c r="L1666" s="148">
        <v>106.205</v>
      </c>
      <c r="M1666" s="148">
        <v>73.994</v>
      </c>
      <c r="N1666" s="148">
        <v>247.97800000000001</v>
      </c>
      <c r="O1666" s="148">
        <v>6.4089999999999998</v>
      </c>
      <c r="P1666" s="148">
        <v>0</v>
      </c>
      <c r="Q1666" s="21">
        <f t="shared" si="254"/>
        <v>297.69261499999999</v>
      </c>
      <c r="R1666" s="21">
        <f t="shared" si="255"/>
        <v>236.558818</v>
      </c>
      <c r="S1666" s="21">
        <f t="shared" si="256"/>
        <v>483.80507800000004</v>
      </c>
      <c r="T1666" s="21">
        <f t="shared" si="257"/>
        <v>20.354984000000002</v>
      </c>
      <c r="U1666" s="22">
        <f t="shared" si="258"/>
        <v>1038.4114950000001</v>
      </c>
      <c r="V1666" s="39">
        <f t="shared" si="259"/>
        <v>0.86707923867544767</v>
      </c>
    </row>
    <row r="1667" spans="1:22">
      <c r="A1667">
        <v>1662</v>
      </c>
      <c r="B1667" s="155">
        <f t="shared" si="260"/>
        <v>41344</v>
      </c>
      <c r="C1667" s="148">
        <f t="shared" si="251"/>
        <v>2013</v>
      </c>
      <c r="D1667" s="148">
        <f t="shared" si="252"/>
        <v>3</v>
      </c>
      <c r="E1667" s="152">
        <v>6</v>
      </c>
      <c r="F1667" s="153">
        <v>209.94</v>
      </c>
      <c r="G1667" s="154">
        <v>250.53299999999999</v>
      </c>
      <c r="H1667" s="154">
        <v>838.62300000000005</v>
      </c>
      <c r="I1667" s="154">
        <v>30.29</v>
      </c>
      <c r="J1667" s="151">
        <v>0</v>
      </c>
      <c r="K1667" s="149">
        <f t="shared" si="253"/>
        <v>1329.386</v>
      </c>
      <c r="L1667" s="148">
        <v>103.952</v>
      </c>
      <c r="M1667" s="148">
        <v>73.685000000000002</v>
      </c>
      <c r="N1667" s="148">
        <v>286.31400000000002</v>
      </c>
      <c r="O1667" s="148">
        <v>6.4770000000000003</v>
      </c>
      <c r="P1667" s="148">
        <v>0</v>
      </c>
      <c r="Q1667" s="21">
        <f t="shared" si="254"/>
        <v>291.377456</v>
      </c>
      <c r="R1667" s="21">
        <f t="shared" si="255"/>
        <v>235.57094500000002</v>
      </c>
      <c r="S1667" s="21">
        <f t="shared" si="256"/>
        <v>558.59861400000011</v>
      </c>
      <c r="T1667" s="21">
        <f t="shared" si="257"/>
        <v>20.570952000000002</v>
      </c>
      <c r="U1667" s="22">
        <f t="shared" si="258"/>
        <v>1106.1179670000001</v>
      </c>
      <c r="V1667" s="39">
        <f t="shared" si="259"/>
        <v>0.83205176449879881</v>
      </c>
    </row>
    <row r="1668" spans="1:22">
      <c r="A1668">
        <v>1663</v>
      </c>
      <c r="B1668" s="155">
        <f t="shared" si="260"/>
        <v>41344</v>
      </c>
      <c r="C1668" s="148">
        <f t="shared" si="251"/>
        <v>2013</v>
      </c>
      <c r="D1668" s="148">
        <f t="shared" si="252"/>
        <v>3</v>
      </c>
      <c r="E1668" s="152">
        <v>7</v>
      </c>
      <c r="F1668" s="153">
        <v>213.6</v>
      </c>
      <c r="G1668" s="154">
        <v>252.02600000000001</v>
      </c>
      <c r="H1668" s="154">
        <v>780.56799999999998</v>
      </c>
      <c r="I1668" s="154">
        <v>54.701000000000001</v>
      </c>
      <c r="J1668" s="151">
        <v>0</v>
      </c>
      <c r="K1668" s="149">
        <f t="shared" si="253"/>
        <v>1300.895</v>
      </c>
      <c r="L1668" s="148">
        <v>103.889</v>
      </c>
      <c r="M1668" s="148">
        <v>77.668999999999997</v>
      </c>
      <c r="N1668" s="148">
        <v>266.52100000000002</v>
      </c>
      <c r="O1668" s="148">
        <v>12.323</v>
      </c>
      <c r="P1668" s="148">
        <v>0</v>
      </c>
      <c r="Q1668" s="21">
        <f t="shared" si="254"/>
        <v>291.20086699999996</v>
      </c>
      <c r="R1668" s="21">
        <f t="shared" si="255"/>
        <v>248.307793</v>
      </c>
      <c r="S1668" s="21">
        <f t="shared" si="256"/>
        <v>519.98247100000003</v>
      </c>
      <c r="T1668" s="21">
        <f t="shared" si="257"/>
        <v>39.137848000000005</v>
      </c>
      <c r="U1668" s="22">
        <f t="shared" si="258"/>
        <v>1098.6289790000001</v>
      </c>
      <c r="V1668" s="39">
        <f t="shared" si="259"/>
        <v>0.84451779659388349</v>
      </c>
    </row>
    <row r="1669" spans="1:22">
      <c r="A1669">
        <v>1664</v>
      </c>
      <c r="B1669" s="155">
        <f t="shared" si="260"/>
        <v>41344</v>
      </c>
      <c r="C1669" s="148">
        <f t="shared" si="251"/>
        <v>2013</v>
      </c>
      <c r="D1669" s="148">
        <f t="shared" si="252"/>
        <v>3</v>
      </c>
      <c r="E1669" s="152">
        <v>8</v>
      </c>
      <c r="F1669" s="153">
        <v>216.72</v>
      </c>
      <c r="G1669" s="154">
        <v>298.98200000000003</v>
      </c>
      <c r="H1669" s="154">
        <v>790.10699999999997</v>
      </c>
      <c r="I1669" s="154">
        <v>68.989999999999995</v>
      </c>
      <c r="J1669" s="151">
        <v>0</v>
      </c>
      <c r="K1669" s="149">
        <f t="shared" si="253"/>
        <v>1374.799</v>
      </c>
      <c r="L1669" s="148">
        <v>105</v>
      </c>
      <c r="M1669" s="148">
        <v>88.301000000000002</v>
      </c>
      <c r="N1669" s="148">
        <v>280.76100000000002</v>
      </c>
      <c r="O1669" s="148">
        <v>17.774999999999999</v>
      </c>
      <c r="P1669" s="148">
        <v>0</v>
      </c>
      <c r="Q1669" s="21">
        <f t="shared" si="254"/>
        <v>294.315</v>
      </c>
      <c r="R1669" s="21">
        <f t="shared" si="255"/>
        <v>282.29829699999999</v>
      </c>
      <c r="S1669" s="21">
        <f t="shared" si="256"/>
        <v>547.76471100000003</v>
      </c>
      <c r="T1669" s="21">
        <f t="shared" si="257"/>
        <v>56.453399999999995</v>
      </c>
      <c r="U1669" s="22">
        <f t="shared" si="258"/>
        <v>1180.8314080000002</v>
      </c>
      <c r="V1669" s="39">
        <f t="shared" si="259"/>
        <v>0.85891203586851628</v>
      </c>
    </row>
    <row r="1670" spans="1:22">
      <c r="A1670">
        <v>1665</v>
      </c>
      <c r="B1670" s="155">
        <f t="shared" si="260"/>
        <v>41344</v>
      </c>
      <c r="C1670" s="148">
        <f t="shared" si="251"/>
        <v>2013</v>
      </c>
      <c r="D1670" s="148">
        <f t="shared" si="252"/>
        <v>3</v>
      </c>
      <c r="E1670" s="152">
        <v>9</v>
      </c>
      <c r="F1670" s="153">
        <v>216.18</v>
      </c>
      <c r="G1670" s="154">
        <v>302.077</v>
      </c>
      <c r="H1670" s="154">
        <v>783.56399999999996</v>
      </c>
      <c r="I1670" s="154">
        <v>71.144000000000005</v>
      </c>
      <c r="J1670" s="151">
        <v>0</v>
      </c>
      <c r="K1670" s="149">
        <f t="shared" si="253"/>
        <v>1372.9649999999999</v>
      </c>
      <c r="L1670" s="148">
        <v>106.331</v>
      </c>
      <c r="M1670" s="148">
        <v>87.798000000000002</v>
      </c>
      <c r="N1670" s="148">
        <v>263.78399999999999</v>
      </c>
      <c r="O1670" s="148">
        <v>18.841999999999999</v>
      </c>
      <c r="P1670" s="148">
        <v>0</v>
      </c>
      <c r="Q1670" s="21">
        <f t="shared" si="254"/>
        <v>298.045793</v>
      </c>
      <c r="R1670" s="21">
        <f t="shared" si="255"/>
        <v>280.69020599999999</v>
      </c>
      <c r="S1670" s="21">
        <f t="shared" si="256"/>
        <v>514.64258400000006</v>
      </c>
      <c r="T1670" s="21">
        <f t="shared" si="257"/>
        <v>59.842191999999997</v>
      </c>
      <c r="U1670" s="22">
        <f t="shared" si="258"/>
        <v>1153.2207750000002</v>
      </c>
      <c r="V1670" s="39">
        <f t="shared" si="259"/>
        <v>0.83994914291333012</v>
      </c>
    </row>
    <row r="1671" spans="1:22">
      <c r="A1671">
        <v>1666</v>
      </c>
      <c r="B1671" s="155">
        <f t="shared" si="260"/>
        <v>41344</v>
      </c>
      <c r="C1671" s="148">
        <f t="shared" ref="C1671:C1734" si="261">YEAR(B1671)</f>
        <v>2013</v>
      </c>
      <c r="D1671" s="148">
        <f t="shared" ref="D1671:D1734" si="262">MONTH(B1671)</f>
        <v>3</v>
      </c>
      <c r="E1671" s="152">
        <v>10</v>
      </c>
      <c r="F1671" s="153">
        <v>217.98</v>
      </c>
      <c r="G1671" s="154">
        <v>299.75200000000001</v>
      </c>
      <c r="H1671" s="154">
        <v>841.84699999999998</v>
      </c>
      <c r="I1671" s="154">
        <v>97.084999999999994</v>
      </c>
      <c r="J1671" s="151">
        <v>0</v>
      </c>
      <c r="K1671" s="149">
        <f t="shared" ref="K1671:K1734" si="263">SUM(F1671:J1671)</f>
        <v>1456.664</v>
      </c>
      <c r="L1671" s="148">
        <v>106.667</v>
      </c>
      <c r="M1671" s="148">
        <v>87.492000000000004</v>
      </c>
      <c r="N1671" s="148">
        <v>281.18</v>
      </c>
      <c r="O1671" s="148">
        <v>25.582000000000001</v>
      </c>
      <c r="P1671" s="148">
        <v>0</v>
      </c>
      <c r="Q1671" s="21">
        <f t="shared" ref="Q1671:Q1734" si="264">+$Q$2*L1671</f>
        <v>298.98760099999998</v>
      </c>
      <c r="R1671" s="21">
        <f t="shared" ref="R1671:R1734" si="265">+$R$2*M1671</f>
        <v>279.71192400000001</v>
      </c>
      <c r="S1671" s="21">
        <f t="shared" ref="S1671:S1734" si="266">+$S$2*N1671</f>
        <v>548.58217999999999</v>
      </c>
      <c r="T1671" s="21">
        <f t="shared" ref="T1671:T1734" si="267">+$T$2*O1671</f>
        <v>81.248432000000008</v>
      </c>
      <c r="U1671" s="22">
        <f t="shared" ref="U1671:U1734" si="268">SUM(Q1671:T1671)</f>
        <v>1208.530137</v>
      </c>
      <c r="V1671" s="39">
        <f t="shared" ref="V1671:V1734" si="269">+U1671/K1671</f>
        <v>0.82965607511409634</v>
      </c>
    </row>
    <row r="1672" spans="1:22">
      <c r="A1672">
        <v>1667</v>
      </c>
      <c r="B1672" s="155">
        <f t="shared" si="260"/>
        <v>41344</v>
      </c>
      <c r="C1672" s="148">
        <f t="shared" si="261"/>
        <v>2013</v>
      </c>
      <c r="D1672" s="148">
        <f t="shared" si="262"/>
        <v>3</v>
      </c>
      <c r="E1672" s="152">
        <v>11</v>
      </c>
      <c r="F1672" s="153">
        <v>221.76</v>
      </c>
      <c r="G1672" s="154">
        <v>299.50599999999997</v>
      </c>
      <c r="H1672" s="154">
        <v>874.178</v>
      </c>
      <c r="I1672" s="154">
        <v>102.83199999999999</v>
      </c>
      <c r="J1672" s="151">
        <v>0</v>
      </c>
      <c r="K1672" s="149">
        <f t="shared" si="263"/>
        <v>1498.2759999999998</v>
      </c>
      <c r="L1672" s="148">
        <v>107.77800000000001</v>
      </c>
      <c r="M1672" s="148">
        <v>87.218000000000004</v>
      </c>
      <c r="N1672" s="148">
        <v>295.416</v>
      </c>
      <c r="O1672" s="148">
        <v>27.466000000000001</v>
      </c>
      <c r="P1672" s="148">
        <v>0</v>
      </c>
      <c r="Q1672" s="21">
        <f t="shared" si="264"/>
        <v>302.10173400000002</v>
      </c>
      <c r="R1672" s="21">
        <f t="shared" si="265"/>
        <v>278.83594600000004</v>
      </c>
      <c r="S1672" s="21">
        <f t="shared" si="266"/>
        <v>576.35661600000003</v>
      </c>
      <c r="T1672" s="21">
        <f t="shared" si="267"/>
        <v>87.232016000000002</v>
      </c>
      <c r="U1672" s="22">
        <f t="shared" si="268"/>
        <v>1244.526312</v>
      </c>
      <c r="V1672" s="39">
        <f t="shared" si="269"/>
        <v>0.83063888896304827</v>
      </c>
    </row>
    <row r="1673" spans="1:22">
      <c r="A1673">
        <v>1668</v>
      </c>
      <c r="B1673" s="155">
        <f t="shared" si="260"/>
        <v>41344</v>
      </c>
      <c r="C1673" s="148">
        <f t="shared" si="261"/>
        <v>2013</v>
      </c>
      <c r="D1673" s="148">
        <f t="shared" si="262"/>
        <v>3</v>
      </c>
      <c r="E1673" s="152">
        <v>12</v>
      </c>
      <c r="F1673" s="153">
        <v>217.2</v>
      </c>
      <c r="G1673" s="154">
        <v>298.214</v>
      </c>
      <c r="H1673" s="154">
        <v>931.32</v>
      </c>
      <c r="I1673" s="154">
        <v>116.029</v>
      </c>
      <c r="J1673" s="151">
        <v>0</v>
      </c>
      <c r="K1673" s="149">
        <f t="shared" si="263"/>
        <v>1562.7629999999999</v>
      </c>
      <c r="L1673" s="148">
        <v>106.399</v>
      </c>
      <c r="M1673" s="148">
        <v>87.272000000000006</v>
      </c>
      <c r="N1673" s="148">
        <v>305.09500000000003</v>
      </c>
      <c r="O1673" s="148">
        <v>30.571999999999999</v>
      </c>
      <c r="P1673" s="148">
        <v>0</v>
      </c>
      <c r="Q1673" s="21">
        <f t="shared" si="264"/>
        <v>298.23639700000001</v>
      </c>
      <c r="R1673" s="21">
        <f t="shared" si="265"/>
        <v>279.00858400000004</v>
      </c>
      <c r="S1673" s="21">
        <f t="shared" si="266"/>
        <v>595.24034500000005</v>
      </c>
      <c r="T1673" s="21">
        <f t="shared" si="267"/>
        <v>97.096671999999998</v>
      </c>
      <c r="U1673" s="22">
        <f t="shared" si="268"/>
        <v>1269.5819979999999</v>
      </c>
      <c r="V1673" s="39">
        <f t="shared" si="269"/>
        <v>0.8123957362696711</v>
      </c>
    </row>
    <row r="1674" spans="1:22">
      <c r="A1674">
        <v>1669</v>
      </c>
      <c r="B1674" s="155">
        <f t="shared" si="260"/>
        <v>41344</v>
      </c>
      <c r="C1674" s="148">
        <f t="shared" si="261"/>
        <v>2013</v>
      </c>
      <c r="D1674" s="148">
        <f t="shared" si="262"/>
        <v>3</v>
      </c>
      <c r="E1674" s="152">
        <v>13</v>
      </c>
      <c r="F1674" s="153">
        <v>211.2</v>
      </c>
      <c r="G1674" s="154">
        <v>298.71100000000001</v>
      </c>
      <c r="H1674" s="154">
        <v>962.91800000000001</v>
      </c>
      <c r="I1674" s="154">
        <v>126.837</v>
      </c>
      <c r="J1674" s="151">
        <v>0</v>
      </c>
      <c r="K1674" s="149">
        <f t="shared" si="263"/>
        <v>1599.6659999999999</v>
      </c>
      <c r="L1674" s="148">
        <v>102.77800000000001</v>
      </c>
      <c r="M1674" s="148">
        <v>87.033000000000001</v>
      </c>
      <c r="N1674" s="148">
        <v>337.66199999999998</v>
      </c>
      <c r="O1674" s="148">
        <v>33.435000000000002</v>
      </c>
      <c r="P1674" s="148">
        <v>0</v>
      </c>
      <c r="Q1674" s="21">
        <f t="shared" si="264"/>
        <v>288.08673400000004</v>
      </c>
      <c r="R1674" s="21">
        <f t="shared" si="265"/>
        <v>278.24450100000001</v>
      </c>
      <c r="S1674" s="21">
        <f t="shared" si="266"/>
        <v>658.77856199999997</v>
      </c>
      <c r="T1674" s="21">
        <f t="shared" si="267"/>
        <v>106.18956000000001</v>
      </c>
      <c r="U1674" s="22">
        <f t="shared" si="268"/>
        <v>1331.2993570000001</v>
      </c>
      <c r="V1674" s="39">
        <f t="shared" si="269"/>
        <v>0.83223582735396018</v>
      </c>
    </row>
    <row r="1675" spans="1:22">
      <c r="A1675">
        <v>1670</v>
      </c>
      <c r="B1675" s="155">
        <f t="shared" si="260"/>
        <v>41344</v>
      </c>
      <c r="C1675" s="148">
        <f t="shared" si="261"/>
        <v>2013</v>
      </c>
      <c r="D1675" s="148">
        <f t="shared" si="262"/>
        <v>3</v>
      </c>
      <c r="E1675" s="152">
        <v>14</v>
      </c>
      <c r="F1675" s="153">
        <v>211.32</v>
      </c>
      <c r="G1675" s="154">
        <v>285.47500000000002</v>
      </c>
      <c r="H1675" s="154">
        <v>1008.941</v>
      </c>
      <c r="I1675" s="154">
        <v>131.959</v>
      </c>
      <c r="J1675" s="151">
        <v>0</v>
      </c>
      <c r="K1675" s="149">
        <f t="shared" si="263"/>
        <v>1637.6950000000002</v>
      </c>
      <c r="L1675" s="148">
        <v>103.333</v>
      </c>
      <c r="M1675" s="148">
        <v>83.078999999999994</v>
      </c>
      <c r="N1675" s="148">
        <v>316.20600000000002</v>
      </c>
      <c r="O1675" s="148">
        <v>35.027000000000001</v>
      </c>
      <c r="P1675" s="148">
        <v>0</v>
      </c>
      <c r="Q1675" s="21">
        <f t="shared" si="264"/>
        <v>289.64239900000001</v>
      </c>
      <c r="R1675" s="21">
        <f t="shared" si="265"/>
        <v>265.60356300000001</v>
      </c>
      <c r="S1675" s="21">
        <f t="shared" si="266"/>
        <v>616.91790600000002</v>
      </c>
      <c r="T1675" s="21">
        <f t="shared" si="267"/>
        <v>111.24575200000001</v>
      </c>
      <c r="U1675" s="22">
        <f t="shared" si="268"/>
        <v>1283.4096200000001</v>
      </c>
      <c r="V1675" s="39">
        <f t="shared" si="269"/>
        <v>0.78366827767075065</v>
      </c>
    </row>
    <row r="1676" spans="1:22">
      <c r="A1676">
        <v>1671</v>
      </c>
      <c r="B1676" s="155">
        <f t="shared" si="260"/>
        <v>41344</v>
      </c>
      <c r="C1676" s="148">
        <f t="shared" si="261"/>
        <v>2013</v>
      </c>
      <c r="D1676" s="148">
        <f t="shared" si="262"/>
        <v>3</v>
      </c>
      <c r="E1676" s="152">
        <v>15</v>
      </c>
      <c r="F1676" s="153">
        <v>211.92</v>
      </c>
      <c r="G1676" s="154">
        <v>281.87599999999998</v>
      </c>
      <c r="H1676" s="154">
        <v>1005.953</v>
      </c>
      <c r="I1676" s="154">
        <v>143.85300000000001</v>
      </c>
      <c r="J1676" s="151">
        <v>0</v>
      </c>
      <c r="K1676" s="149">
        <f t="shared" si="263"/>
        <v>1643.6019999999999</v>
      </c>
      <c r="L1676" s="148">
        <v>102.77800000000001</v>
      </c>
      <c r="M1676" s="148">
        <v>82.974999999999994</v>
      </c>
      <c r="N1676" s="148">
        <v>328.26799999999997</v>
      </c>
      <c r="O1676" s="148">
        <v>38.683</v>
      </c>
      <c r="P1676" s="148">
        <v>0</v>
      </c>
      <c r="Q1676" s="21">
        <f t="shared" si="264"/>
        <v>288.08673400000004</v>
      </c>
      <c r="R1676" s="21">
        <f t="shared" si="265"/>
        <v>265.271075</v>
      </c>
      <c r="S1676" s="21">
        <f t="shared" si="266"/>
        <v>640.45086800000001</v>
      </c>
      <c r="T1676" s="21">
        <f t="shared" si="267"/>
        <v>122.857208</v>
      </c>
      <c r="U1676" s="22">
        <f t="shared" si="268"/>
        <v>1316.6658849999999</v>
      </c>
      <c r="V1676" s="39">
        <f t="shared" si="269"/>
        <v>0.8010855943227132</v>
      </c>
    </row>
    <row r="1677" spans="1:22">
      <c r="A1677">
        <v>1672</v>
      </c>
      <c r="B1677" s="155">
        <f t="shared" si="260"/>
        <v>41344</v>
      </c>
      <c r="C1677" s="148">
        <f t="shared" si="261"/>
        <v>2013</v>
      </c>
      <c r="D1677" s="148">
        <f t="shared" si="262"/>
        <v>3</v>
      </c>
      <c r="E1677" s="152">
        <v>16</v>
      </c>
      <c r="F1677" s="153">
        <v>212.46</v>
      </c>
      <c r="G1677" s="154">
        <v>281.83600000000001</v>
      </c>
      <c r="H1677" s="154">
        <v>1098.1289999999999</v>
      </c>
      <c r="I1677" s="154">
        <v>157.56399999999999</v>
      </c>
      <c r="J1677" s="151">
        <v>0</v>
      </c>
      <c r="K1677" s="149">
        <f t="shared" si="263"/>
        <v>1749.989</v>
      </c>
      <c r="L1677" s="148">
        <v>103.333</v>
      </c>
      <c r="M1677" s="148">
        <v>82.988</v>
      </c>
      <c r="N1677" s="148">
        <v>353.16500000000002</v>
      </c>
      <c r="O1677" s="148">
        <v>42.066000000000003</v>
      </c>
      <c r="P1677" s="148">
        <v>0</v>
      </c>
      <c r="Q1677" s="21">
        <f t="shared" si="264"/>
        <v>289.64239900000001</v>
      </c>
      <c r="R1677" s="21">
        <f t="shared" si="265"/>
        <v>265.312636</v>
      </c>
      <c r="S1677" s="21">
        <f t="shared" si="266"/>
        <v>689.02491500000008</v>
      </c>
      <c r="T1677" s="21">
        <f t="shared" si="267"/>
        <v>133.60161600000001</v>
      </c>
      <c r="U1677" s="22">
        <f t="shared" si="268"/>
        <v>1377.5815659999998</v>
      </c>
      <c r="V1677" s="39">
        <f t="shared" si="269"/>
        <v>0.78719441436489024</v>
      </c>
    </row>
    <row r="1678" spans="1:22">
      <c r="A1678">
        <v>1673</v>
      </c>
      <c r="B1678" s="155">
        <f t="shared" si="260"/>
        <v>41344</v>
      </c>
      <c r="C1678" s="148">
        <f t="shared" si="261"/>
        <v>2013</v>
      </c>
      <c r="D1678" s="148">
        <f t="shared" si="262"/>
        <v>3</v>
      </c>
      <c r="E1678" s="152">
        <v>17</v>
      </c>
      <c r="F1678" s="153">
        <v>211.38</v>
      </c>
      <c r="G1678" s="154">
        <v>280.84100000000001</v>
      </c>
      <c r="H1678" s="154">
        <v>1145.001</v>
      </c>
      <c r="I1678" s="154">
        <v>159.06399999999999</v>
      </c>
      <c r="J1678" s="151">
        <v>0</v>
      </c>
      <c r="K1678" s="149">
        <f t="shared" si="263"/>
        <v>1796.2860000000001</v>
      </c>
      <c r="L1678" s="148">
        <v>104.51600000000001</v>
      </c>
      <c r="M1678" s="148">
        <v>82.617999999999995</v>
      </c>
      <c r="N1678" s="148">
        <v>368.92700000000002</v>
      </c>
      <c r="O1678" s="148">
        <v>42.3</v>
      </c>
      <c r="P1678" s="148">
        <v>0</v>
      </c>
      <c r="Q1678" s="21">
        <f t="shared" si="264"/>
        <v>292.958348</v>
      </c>
      <c r="R1678" s="21">
        <f t="shared" si="265"/>
        <v>264.12974600000001</v>
      </c>
      <c r="S1678" s="21">
        <f t="shared" si="266"/>
        <v>719.77657700000009</v>
      </c>
      <c r="T1678" s="21">
        <f t="shared" si="267"/>
        <v>134.34479999999999</v>
      </c>
      <c r="U1678" s="22">
        <f t="shared" si="268"/>
        <v>1411.2094710000001</v>
      </c>
      <c r="V1678" s="39">
        <f t="shared" si="269"/>
        <v>0.78562627053821055</v>
      </c>
    </row>
    <row r="1679" spans="1:22">
      <c r="A1679">
        <v>1674</v>
      </c>
      <c r="B1679" s="155">
        <f t="shared" si="260"/>
        <v>41344</v>
      </c>
      <c r="C1679" s="148">
        <f t="shared" si="261"/>
        <v>2013</v>
      </c>
      <c r="D1679" s="148">
        <f t="shared" si="262"/>
        <v>3</v>
      </c>
      <c r="E1679" s="152">
        <v>18</v>
      </c>
      <c r="F1679" s="153">
        <v>207.9</v>
      </c>
      <c r="G1679" s="154">
        <v>280.86599999999999</v>
      </c>
      <c r="H1679" s="154">
        <v>1076.6669999999999</v>
      </c>
      <c r="I1679" s="154">
        <v>164.86799999999999</v>
      </c>
      <c r="J1679" s="151">
        <v>0</v>
      </c>
      <c r="K1679" s="149">
        <f t="shared" si="263"/>
        <v>1730.3009999999999</v>
      </c>
      <c r="L1679" s="148">
        <v>101.111</v>
      </c>
      <c r="M1679" s="148">
        <v>82.828999999999994</v>
      </c>
      <c r="N1679" s="148">
        <v>340.03199999999998</v>
      </c>
      <c r="O1679" s="148">
        <v>43.271000000000001</v>
      </c>
      <c r="P1679" s="148">
        <v>0</v>
      </c>
      <c r="Q1679" s="21">
        <f t="shared" si="264"/>
        <v>283.41413299999999</v>
      </c>
      <c r="R1679" s="21">
        <f t="shared" si="265"/>
        <v>264.80431299999998</v>
      </c>
      <c r="S1679" s="21">
        <f t="shared" si="266"/>
        <v>663.40243199999998</v>
      </c>
      <c r="T1679" s="21">
        <f t="shared" si="267"/>
        <v>137.428696</v>
      </c>
      <c r="U1679" s="22">
        <f t="shared" si="268"/>
        <v>1349.0495739999999</v>
      </c>
      <c r="V1679" s="39">
        <f t="shared" si="269"/>
        <v>0.77966178948055853</v>
      </c>
    </row>
    <row r="1680" spans="1:22">
      <c r="A1680">
        <v>1675</v>
      </c>
      <c r="B1680" s="155">
        <f t="shared" si="260"/>
        <v>41344</v>
      </c>
      <c r="C1680" s="148">
        <f t="shared" si="261"/>
        <v>2013</v>
      </c>
      <c r="D1680" s="148">
        <f t="shared" si="262"/>
        <v>3</v>
      </c>
      <c r="E1680" s="152">
        <v>19</v>
      </c>
      <c r="F1680" s="153">
        <v>200.7</v>
      </c>
      <c r="G1680" s="154">
        <v>280.64400000000001</v>
      </c>
      <c r="H1680" s="154">
        <v>968.87599999999998</v>
      </c>
      <c r="I1680" s="154">
        <v>165.75200000000001</v>
      </c>
      <c r="J1680" s="151">
        <v>0</v>
      </c>
      <c r="K1680" s="149">
        <f t="shared" si="263"/>
        <v>1615.972</v>
      </c>
      <c r="L1680" s="148">
        <v>99.376999999999995</v>
      </c>
      <c r="M1680" s="148">
        <v>82.703999999999994</v>
      </c>
      <c r="N1680" s="148">
        <v>307.21899999999999</v>
      </c>
      <c r="O1680" s="148">
        <v>43.167999999999999</v>
      </c>
      <c r="P1680" s="148">
        <v>0</v>
      </c>
      <c r="Q1680" s="21">
        <f t="shared" si="264"/>
        <v>278.55373099999997</v>
      </c>
      <c r="R1680" s="21">
        <f t="shared" si="265"/>
        <v>264.40468799999996</v>
      </c>
      <c r="S1680" s="21">
        <f t="shared" si="266"/>
        <v>599.38426900000002</v>
      </c>
      <c r="T1680" s="21">
        <f t="shared" si="267"/>
        <v>137.10156800000001</v>
      </c>
      <c r="U1680" s="22">
        <f t="shared" si="268"/>
        <v>1279.444256</v>
      </c>
      <c r="V1680" s="39">
        <f t="shared" si="269"/>
        <v>0.79174902535439973</v>
      </c>
    </row>
    <row r="1681" spans="1:22">
      <c r="A1681">
        <v>1676</v>
      </c>
      <c r="B1681" s="155">
        <f t="shared" si="260"/>
        <v>41344</v>
      </c>
      <c r="C1681" s="148">
        <f t="shared" si="261"/>
        <v>2013</v>
      </c>
      <c r="D1681" s="148">
        <f t="shared" si="262"/>
        <v>3</v>
      </c>
      <c r="E1681" s="152">
        <v>20</v>
      </c>
      <c r="F1681" s="153">
        <v>199.92</v>
      </c>
      <c r="G1681" s="154">
        <v>281.16399999999999</v>
      </c>
      <c r="H1681" s="154">
        <v>1008.67</v>
      </c>
      <c r="I1681" s="154">
        <v>169.57499999999999</v>
      </c>
      <c r="J1681" s="151">
        <v>0</v>
      </c>
      <c r="K1681" s="149">
        <f t="shared" si="263"/>
        <v>1659.329</v>
      </c>
      <c r="L1681" s="148">
        <v>99.766000000000005</v>
      </c>
      <c r="M1681" s="148">
        <v>83.311999999999998</v>
      </c>
      <c r="N1681" s="148">
        <v>341.20100000000002</v>
      </c>
      <c r="O1681" s="148">
        <v>44.66</v>
      </c>
      <c r="P1681" s="148">
        <v>0</v>
      </c>
      <c r="Q1681" s="21">
        <f t="shared" si="264"/>
        <v>279.64409799999999</v>
      </c>
      <c r="R1681" s="21">
        <f t="shared" si="265"/>
        <v>266.34846399999998</v>
      </c>
      <c r="S1681" s="21">
        <f t="shared" si="266"/>
        <v>665.68315100000007</v>
      </c>
      <c r="T1681" s="21">
        <f t="shared" si="267"/>
        <v>141.84016</v>
      </c>
      <c r="U1681" s="22">
        <f t="shared" si="268"/>
        <v>1353.5158730000001</v>
      </c>
      <c r="V1681" s="39">
        <f t="shared" si="269"/>
        <v>0.81570072782431946</v>
      </c>
    </row>
    <row r="1682" spans="1:22">
      <c r="A1682">
        <v>1677</v>
      </c>
      <c r="B1682" s="155">
        <f t="shared" si="260"/>
        <v>41344</v>
      </c>
      <c r="C1682" s="148">
        <f t="shared" si="261"/>
        <v>2013</v>
      </c>
      <c r="D1682" s="148">
        <f t="shared" si="262"/>
        <v>3</v>
      </c>
      <c r="E1682" s="152">
        <v>21</v>
      </c>
      <c r="F1682" s="153">
        <v>208.98</v>
      </c>
      <c r="G1682" s="154">
        <v>298.70299999999997</v>
      </c>
      <c r="H1682" s="154">
        <v>1002.9930000000001</v>
      </c>
      <c r="I1682" s="154">
        <v>208.90199999999999</v>
      </c>
      <c r="J1682" s="151">
        <v>0</v>
      </c>
      <c r="K1682" s="149">
        <f t="shared" si="263"/>
        <v>1719.578</v>
      </c>
      <c r="L1682" s="148">
        <v>103.39700000000001</v>
      </c>
      <c r="M1682" s="148">
        <v>90.488</v>
      </c>
      <c r="N1682" s="148">
        <v>326.589</v>
      </c>
      <c r="O1682" s="148">
        <v>54.268000000000001</v>
      </c>
      <c r="P1682" s="148">
        <v>0</v>
      </c>
      <c r="Q1682" s="21">
        <f t="shared" si="264"/>
        <v>289.82179100000002</v>
      </c>
      <c r="R1682" s="21">
        <f t="shared" si="265"/>
        <v>289.29013600000002</v>
      </c>
      <c r="S1682" s="21">
        <f t="shared" si="266"/>
        <v>637.17513900000006</v>
      </c>
      <c r="T1682" s="21">
        <f t="shared" si="267"/>
        <v>172.35516800000002</v>
      </c>
      <c r="U1682" s="22">
        <f t="shared" si="268"/>
        <v>1388.6422340000001</v>
      </c>
      <c r="V1682" s="39">
        <f t="shared" si="269"/>
        <v>0.80754826707482896</v>
      </c>
    </row>
    <row r="1683" spans="1:22">
      <c r="A1683">
        <v>1678</v>
      </c>
      <c r="B1683" s="155">
        <f t="shared" si="260"/>
        <v>41344</v>
      </c>
      <c r="C1683" s="148">
        <f t="shared" si="261"/>
        <v>2013</v>
      </c>
      <c r="D1683" s="148">
        <f t="shared" si="262"/>
        <v>3</v>
      </c>
      <c r="E1683" s="152">
        <v>22</v>
      </c>
      <c r="F1683" s="153">
        <v>211.92</v>
      </c>
      <c r="G1683" s="154">
        <v>353.37099999999998</v>
      </c>
      <c r="H1683" s="154">
        <v>989.81399999999996</v>
      </c>
      <c r="I1683" s="154">
        <v>209.05600000000001</v>
      </c>
      <c r="J1683" s="151">
        <v>0</v>
      </c>
      <c r="K1683" s="149">
        <f t="shared" si="263"/>
        <v>1764.1610000000001</v>
      </c>
      <c r="L1683" s="148">
        <v>103.333</v>
      </c>
      <c r="M1683" s="148">
        <v>100.386</v>
      </c>
      <c r="N1683" s="148">
        <v>314.85199999999998</v>
      </c>
      <c r="O1683" s="148">
        <v>55.564999999999998</v>
      </c>
      <c r="P1683" s="148">
        <v>0</v>
      </c>
      <c r="Q1683" s="21">
        <f t="shared" si="264"/>
        <v>289.64239900000001</v>
      </c>
      <c r="R1683" s="21">
        <f t="shared" si="265"/>
        <v>320.93404199999998</v>
      </c>
      <c r="S1683" s="21">
        <f t="shared" si="266"/>
        <v>614.276252</v>
      </c>
      <c r="T1683" s="21">
        <f t="shared" si="267"/>
        <v>176.47444000000002</v>
      </c>
      <c r="U1683" s="22">
        <f t="shared" si="268"/>
        <v>1401.3271329999998</v>
      </c>
      <c r="V1683" s="39">
        <f t="shared" si="269"/>
        <v>0.79433063819005167</v>
      </c>
    </row>
    <row r="1684" spans="1:22">
      <c r="A1684">
        <v>1679</v>
      </c>
      <c r="B1684" s="155">
        <f t="shared" si="260"/>
        <v>41344</v>
      </c>
      <c r="C1684" s="148">
        <f t="shared" si="261"/>
        <v>2013</v>
      </c>
      <c r="D1684" s="148">
        <f t="shared" si="262"/>
        <v>3</v>
      </c>
      <c r="E1684" s="152">
        <v>23</v>
      </c>
      <c r="F1684" s="153">
        <v>212.58</v>
      </c>
      <c r="G1684" s="154">
        <v>358.202</v>
      </c>
      <c r="H1684" s="154">
        <v>853.93299999999999</v>
      </c>
      <c r="I1684" s="154">
        <v>181.26</v>
      </c>
      <c r="J1684" s="151">
        <v>0</v>
      </c>
      <c r="K1684" s="149">
        <f t="shared" si="263"/>
        <v>1605.9750000000001</v>
      </c>
      <c r="L1684" s="148">
        <v>103.333</v>
      </c>
      <c r="M1684" s="148">
        <v>100.753</v>
      </c>
      <c r="N1684" s="148">
        <v>274.32100000000003</v>
      </c>
      <c r="O1684" s="148">
        <v>48.008000000000003</v>
      </c>
      <c r="P1684" s="148">
        <v>0</v>
      </c>
      <c r="Q1684" s="21">
        <f t="shared" si="264"/>
        <v>289.64239900000001</v>
      </c>
      <c r="R1684" s="21">
        <f t="shared" si="265"/>
        <v>322.10734100000002</v>
      </c>
      <c r="S1684" s="21">
        <f t="shared" si="266"/>
        <v>535.20027100000004</v>
      </c>
      <c r="T1684" s="21">
        <f t="shared" si="267"/>
        <v>152.47340800000001</v>
      </c>
      <c r="U1684" s="22">
        <f t="shared" si="268"/>
        <v>1299.423419</v>
      </c>
      <c r="V1684" s="39">
        <f t="shared" si="269"/>
        <v>0.80911808652064932</v>
      </c>
    </row>
    <row r="1685" spans="1:22">
      <c r="A1685">
        <v>1680</v>
      </c>
      <c r="B1685" s="155">
        <f t="shared" si="260"/>
        <v>41344</v>
      </c>
      <c r="C1685" s="148">
        <f t="shared" si="261"/>
        <v>2013</v>
      </c>
      <c r="D1685" s="148">
        <f t="shared" si="262"/>
        <v>3</v>
      </c>
      <c r="E1685" s="152">
        <v>24</v>
      </c>
      <c r="F1685" s="153">
        <v>210.12</v>
      </c>
      <c r="G1685" s="154">
        <v>357.92700000000002</v>
      </c>
      <c r="H1685" s="154">
        <v>855.72199999999998</v>
      </c>
      <c r="I1685" s="154">
        <v>167.02600000000001</v>
      </c>
      <c r="J1685" s="151">
        <v>0</v>
      </c>
      <c r="K1685" s="149">
        <f t="shared" si="263"/>
        <v>1590.7950000000001</v>
      </c>
      <c r="L1685" s="148">
        <v>103.892</v>
      </c>
      <c r="M1685" s="148">
        <v>91.394999999999996</v>
      </c>
      <c r="N1685" s="148">
        <v>278.18700000000001</v>
      </c>
      <c r="O1685" s="148">
        <v>44.188000000000002</v>
      </c>
      <c r="P1685" s="148">
        <v>0</v>
      </c>
      <c r="Q1685" s="21">
        <f t="shared" si="264"/>
        <v>291.20927599999999</v>
      </c>
      <c r="R1685" s="21">
        <f t="shared" si="265"/>
        <v>292.18981500000001</v>
      </c>
      <c r="S1685" s="21">
        <f t="shared" si="266"/>
        <v>542.74283700000001</v>
      </c>
      <c r="T1685" s="21">
        <f t="shared" si="267"/>
        <v>140.34108800000001</v>
      </c>
      <c r="U1685" s="22">
        <f t="shared" si="268"/>
        <v>1266.4830160000001</v>
      </c>
      <c r="V1685" s="39">
        <f t="shared" si="269"/>
        <v>0.79613213267580052</v>
      </c>
    </row>
    <row r="1686" spans="1:22">
      <c r="A1686">
        <v>1681</v>
      </c>
      <c r="B1686" s="155">
        <f t="shared" si="260"/>
        <v>41345</v>
      </c>
      <c r="C1686" s="148">
        <f t="shared" si="261"/>
        <v>2013</v>
      </c>
      <c r="D1686" s="148">
        <f t="shared" si="262"/>
        <v>3</v>
      </c>
      <c r="E1686" s="152">
        <v>1</v>
      </c>
      <c r="F1686" s="153">
        <v>209.16</v>
      </c>
      <c r="G1686" s="154">
        <v>185.28399999999999</v>
      </c>
      <c r="H1686" s="154">
        <v>1015.582</v>
      </c>
      <c r="I1686" s="154">
        <v>134.922</v>
      </c>
      <c r="J1686" s="151">
        <v>0</v>
      </c>
      <c r="K1686" s="149">
        <f t="shared" si="263"/>
        <v>1544.9479999999999</v>
      </c>
      <c r="L1686" s="148">
        <v>103.501</v>
      </c>
      <c r="M1686" s="148">
        <v>53.594999999999999</v>
      </c>
      <c r="N1686" s="148">
        <v>359.71100000000001</v>
      </c>
      <c r="O1686" s="148">
        <v>35.881</v>
      </c>
      <c r="P1686" s="148">
        <v>0</v>
      </c>
      <c r="Q1686" s="21">
        <f t="shared" si="264"/>
        <v>290.11330300000003</v>
      </c>
      <c r="R1686" s="21">
        <f t="shared" si="265"/>
        <v>171.34321499999999</v>
      </c>
      <c r="S1686" s="21">
        <f t="shared" si="266"/>
        <v>701.7961610000001</v>
      </c>
      <c r="T1686" s="21">
        <f t="shared" si="267"/>
        <v>113.95805600000001</v>
      </c>
      <c r="U1686" s="22">
        <f t="shared" si="268"/>
        <v>1277.2107350000001</v>
      </c>
      <c r="V1686" s="39">
        <f t="shared" si="269"/>
        <v>0.82670143914228844</v>
      </c>
    </row>
    <row r="1687" spans="1:22">
      <c r="A1687">
        <v>1682</v>
      </c>
      <c r="B1687" s="155">
        <f t="shared" si="260"/>
        <v>41345</v>
      </c>
      <c r="C1687" s="148">
        <f t="shared" si="261"/>
        <v>2013</v>
      </c>
      <c r="D1687" s="148">
        <f t="shared" si="262"/>
        <v>3</v>
      </c>
      <c r="E1687" s="152">
        <v>2</v>
      </c>
      <c r="F1687" s="153">
        <v>209.64</v>
      </c>
      <c r="G1687" s="154">
        <v>186.18600000000001</v>
      </c>
      <c r="H1687" s="154">
        <v>952.98199999999997</v>
      </c>
      <c r="I1687" s="154">
        <v>96.947000000000003</v>
      </c>
      <c r="J1687" s="151">
        <v>0</v>
      </c>
      <c r="K1687" s="149">
        <f t="shared" si="263"/>
        <v>1445.7550000000001</v>
      </c>
      <c r="L1687" s="148">
        <v>103.755</v>
      </c>
      <c r="M1687" s="148">
        <v>53.755000000000003</v>
      </c>
      <c r="N1687" s="148">
        <v>324.13</v>
      </c>
      <c r="O1687" s="148">
        <v>28.463000000000001</v>
      </c>
      <c r="P1687" s="148">
        <v>0</v>
      </c>
      <c r="Q1687" s="21">
        <f t="shared" si="264"/>
        <v>290.825265</v>
      </c>
      <c r="R1687" s="21">
        <f t="shared" si="265"/>
        <v>171.85473500000001</v>
      </c>
      <c r="S1687" s="21">
        <f t="shared" si="266"/>
        <v>632.37763000000007</v>
      </c>
      <c r="T1687" s="21">
        <f t="shared" si="267"/>
        <v>90.398488000000015</v>
      </c>
      <c r="U1687" s="22">
        <f t="shared" si="268"/>
        <v>1185.4561180000001</v>
      </c>
      <c r="V1687" s="39">
        <f t="shared" si="269"/>
        <v>0.81995643660232886</v>
      </c>
    </row>
    <row r="1688" spans="1:22">
      <c r="A1688">
        <v>1683</v>
      </c>
      <c r="B1688" s="155">
        <f t="shared" si="260"/>
        <v>41345</v>
      </c>
      <c r="C1688" s="148">
        <f t="shared" si="261"/>
        <v>2013</v>
      </c>
      <c r="D1688" s="148">
        <f t="shared" si="262"/>
        <v>3</v>
      </c>
      <c r="E1688" s="152">
        <v>3</v>
      </c>
      <c r="F1688" s="153">
        <v>210.72</v>
      </c>
      <c r="G1688" s="154">
        <v>186.608</v>
      </c>
      <c r="H1688" s="154">
        <v>771.45600000000002</v>
      </c>
      <c r="I1688" s="154">
        <v>76.033000000000001</v>
      </c>
      <c r="J1688" s="151">
        <v>0</v>
      </c>
      <c r="K1688" s="149">
        <f t="shared" si="263"/>
        <v>1244.817</v>
      </c>
      <c r="L1688" s="148">
        <v>104.122</v>
      </c>
      <c r="M1688" s="148">
        <v>53.771000000000001</v>
      </c>
      <c r="N1688" s="148">
        <v>271.48700000000002</v>
      </c>
      <c r="O1688" s="148">
        <v>19.375</v>
      </c>
      <c r="P1688" s="148">
        <v>0</v>
      </c>
      <c r="Q1688" s="21">
        <f t="shared" si="264"/>
        <v>291.85396600000001</v>
      </c>
      <c r="R1688" s="21">
        <f t="shared" si="265"/>
        <v>171.90588700000001</v>
      </c>
      <c r="S1688" s="21">
        <f t="shared" si="266"/>
        <v>529.67113700000004</v>
      </c>
      <c r="T1688" s="21">
        <f t="shared" si="267"/>
        <v>61.535000000000004</v>
      </c>
      <c r="U1688" s="22">
        <f t="shared" si="268"/>
        <v>1054.9659900000001</v>
      </c>
      <c r="V1688" s="39">
        <f t="shared" si="269"/>
        <v>0.84748681131443426</v>
      </c>
    </row>
    <row r="1689" spans="1:22">
      <c r="A1689">
        <v>1684</v>
      </c>
      <c r="B1689" s="155">
        <f t="shared" si="260"/>
        <v>41345</v>
      </c>
      <c r="C1689" s="148">
        <f t="shared" si="261"/>
        <v>2013</v>
      </c>
      <c r="D1689" s="148">
        <f t="shared" si="262"/>
        <v>3</v>
      </c>
      <c r="E1689" s="152">
        <v>4</v>
      </c>
      <c r="F1689" s="153">
        <v>213.36</v>
      </c>
      <c r="G1689" s="154">
        <v>186.173</v>
      </c>
      <c r="H1689" s="154">
        <v>861.58900000000006</v>
      </c>
      <c r="I1689" s="154">
        <v>66.665000000000006</v>
      </c>
      <c r="J1689" s="151">
        <v>0</v>
      </c>
      <c r="K1689" s="149">
        <f t="shared" si="263"/>
        <v>1327.787</v>
      </c>
      <c r="L1689" s="148">
        <v>105.64100000000001</v>
      </c>
      <c r="M1689" s="148">
        <v>53.622</v>
      </c>
      <c r="N1689" s="148">
        <v>294.923</v>
      </c>
      <c r="O1689" s="148">
        <v>17.228999999999999</v>
      </c>
      <c r="P1689" s="148">
        <v>0</v>
      </c>
      <c r="Q1689" s="21">
        <f t="shared" si="264"/>
        <v>296.11172299999998</v>
      </c>
      <c r="R1689" s="21">
        <f t="shared" si="265"/>
        <v>171.42953399999999</v>
      </c>
      <c r="S1689" s="21">
        <f t="shared" si="266"/>
        <v>575.39477299999999</v>
      </c>
      <c r="T1689" s="21">
        <f t="shared" si="267"/>
        <v>54.719304000000001</v>
      </c>
      <c r="U1689" s="22">
        <f t="shared" si="268"/>
        <v>1097.6553339999998</v>
      </c>
      <c r="V1689" s="39">
        <f t="shared" si="269"/>
        <v>0.8266802838105809</v>
      </c>
    </row>
    <row r="1690" spans="1:22">
      <c r="A1690">
        <v>1685</v>
      </c>
      <c r="B1690" s="155">
        <f t="shared" si="260"/>
        <v>41345</v>
      </c>
      <c r="C1690" s="148">
        <f t="shared" si="261"/>
        <v>2013</v>
      </c>
      <c r="D1690" s="148">
        <f t="shared" si="262"/>
        <v>3</v>
      </c>
      <c r="E1690" s="152">
        <v>5</v>
      </c>
      <c r="F1690" s="153">
        <v>214.98</v>
      </c>
      <c r="G1690" s="154">
        <v>186.63800000000001</v>
      </c>
      <c r="H1690" s="154">
        <v>864.41600000000005</v>
      </c>
      <c r="I1690" s="154">
        <v>60.354999999999997</v>
      </c>
      <c r="J1690" s="151">
        <v>0</v>
      </c>
      <c r="K1690" s="149">
        <f t="shared" si="263"/>
        <v>1326.3890000000001</v>
      </c>
      <c r="L1690" s="148">
        <v>105.709</v>
      </c>
      <c r="M1690" s="148">
        <v>53.854999999999997</v>
      </c>
      <c r="N1690" s="148">
        <v>295.43700000000001</v>
      </c>
      <c r="O1690" s="148">
        <v>15.441000000000001</v>
      </c>
      <c r="P1690" s="148">
        <v>0</v>
      </c>
      <c r="Q1690" s="21">
        <f t="shared" si="264"/>
        <v>296.30232699999999</v>
      </c>
      <c r="R1690" s="21">
        <f t="shared" si="265"/>
        <v>172.17443499999999</v>
      </c>
      <c r="S1690" s="21">
        <f t="shared" si="266"/>
        <v>576.39758700000004</v>
      </c>
      <c r="T1690" s="21">
        <f t="shared" si="267"/>
        <v>49.040616000000007</v>
      </c>
      <c r="U1690" s="22">
        <f t="shared" si="268"/>
        <v>1093.9149650000002</v>
      </c>
      <c r="V1690" s="39">
        <f t="shared" si="269"/>
        <v>0.82473163227378998</v>
      </c>
    </row>
    <row r="1691" spans="1:22">
      <c r="A1691">
        <v>1686</v>
      </c>
      <c r="B1691" s="155">
        <f t="shared" si="260"/>
        <v>41345</v>
      </c>
      <c r="C1691" s="148">
        <f t="shared" si="261"/>
        <v>2013</v>
      </c>
      <c r="D1691" s="148">
        <f t="shared" si="262"/>
        <v>3</v>
      </c>
      <c r="E1691" s="152">
        <v>6</v>
      </c>
      <c r="F1691" s="153">
        <v>208.14</v>
      </c>
      <c r="G1691" s="154">
        <v>165.959</v>
      </c>
      <c r="H1691" s="154">
        <v>894.90200000000004</v>
      </c>
      <c r="I1691" s="154">
        <v>67.665999999999997</v>
      </c>
      <c r="J1691" s="151">
        <v>0</v>
      </c>
      <c r="K1691" s="149">
        <f t="shared" si="263"/>
        <v>1336.6669999999999</v>
      </c>
      <c r="L1691" s="148">
        <v>103.139</v>
      </c>
      <c r="M1691" s="148">
        <v>46.895000000000003</v>
      </c>
      <c r="N1691" s="148">
        <v>296.92599999999999</v>
      </c>
      <c r="O1691" s="148">
        <v>17.684000000000001</v>
      </c>
      <c r="P1691" s="148">
        <v>0</v>
      </c>
      <c r="Q1691" s="21">
        <f t="shared" si="264"/>
        <v>289.09861699999999</v>
      </c>
      <c r="R1691" s="21">
        <f t="shared" si="265"/>
        <v>149.923315</v>
      </c>
      <c r="S1691" s="21">
        <f t="shared" si="266"/>
        <v>579.30262600000003</v>
      </c>
      <c r="T1691" s="21">
        <f t="shared" si="267"/>
        <v>56.164384000000005</v>
      </c>
      <c r="U1691" s="22">
        <f t="shared" si="268"/>
        <v>1074.488942</v>
      </c>
      <c r="V1691" s="39">
        <f t="shared" si="269"/>
        <v>0.80385686337734086</v>
      </c>
    </row>
    <row r="1692" spans="1:22">
      <c r="A1692">
        <v>1687</v>
      </c>
      <c r="B1692" s="155">
        <f t="shared" si="260"/>
        <v>41345</v>
      </c>
      <c r="C1692" s="148">
        <f t="shared" si="261"/>
        <v>2013</v>
      </c>
      <c r="D1692" s="148">
        <f t="shared" si="262"/>
        <v>3</v>
      </c>
      <c r="E1692" s="152">
        <v>7</v>
      </c>
      <c r="F1692" s="153">
        <v>211.2</v>
      </c>
      <c r="G1692" s="154">
        <v>165.18600000000001</v>
      </c>
      <c r="H1692" s="154">
        <v>789.73900000000003</v>
      </c>
      <c r="I1692" s="154">
        <v>99.951999999999998</v>
      </c>
      <c r="J1692" s="151">
        <v>0</v>
      </c>
      <c r="K1692" s="149">
        <f t="shared" si="263"/>
        <v>1266.077</v>
      </c>
      <c r="L1692" s="148">
        <v>104.557</v>
      </c>
      <c r="M1692" s="148">
        <v>46.509</v>
      </c>
      <c r="N1692" s="148">
        <v>269.762</v>
      </c>
      <c r="O1692" s="148">
        <v>26.741</v>
      </c>
      <c r="P1692" s="148">
        <v>0</v>
      </c>
      <c r="Q1692" s="21">
        <f t="shared" si="264"/>
        <v>293.07327099999998</v>
      </c>
      <c r="R1692" s="21">
        <f t="shared" si="265"/>
        <v>148.68927300000001</v>
      </c>
      <c r="S1692" s="21">
        <f t="shared" si="266"/>
        <v>526.30566199999998</v>
      </c>
      <c r="T1692" s="21">
        <f t="shared" si="267"/>
        <v>84.929416000000003</v>
      </c>
      <c r="U1692" s="22">
        <f t="shared" si="268"/>
        <v>1052.9976219999999</v>
      </c>
      <c r="V1692" s="39">
        <f t="shared" si="269"/>
        <v>0.8317010908499245</v>
      </c>
    </row>
    <row r="1693" spans="1:22">
      <c r="A1693">
        <v>1688</v>
      </c>
      <c r="B1693" s="155">
        <f t="shared" si="260"/>
        <v>41345</v>
      </c>
      <c r="C1693" s="148">
        <f t="shared" si="261"/>
        <v>2013</v>
      </c>
      <c r="D1693" s="148">
        <f t="shared" si="262"/>
        <v>3</v>
      </c>
      <c r="E1693" s="152">
        <v>8</v>
      </c>
      <c r="F1693" s="153">
        <v>210.24</v>
      </c>
      <c r="G1693" s="154">
        <v>167.50800000000001</v>
      </c>
      <c r="H1693" s="154">
        <v>821.61199999999997</v>
      </c>
      <c r="I1693" s="154">
        <v>124.85599999999999</v>
      </c>
      <c r="J1693" s="151">
        <v>0</v>
      </c>
      <c r="K1693" s="149">
        <f t="shared" si="263"/>
        <v>1324.2160000000001</v>
      </c>
      <c r="L1693" s="148">
        <v>104.081</v>
      </c>
      <c r="M1693" s="148">
        <v>47.381999999999998</v>
      </c>
      <c r="N1693" s="148">
        <v>278.22699999999998</v>
      </c>
      <c r="O1693" s="148">
        <v>34.426000000000002</v>
      </c>
      <c r="P1693" s="148">
        <v>0</v>
      </c>
      <c r="Q1693" s="21">
        <f t="shared" si="264"/>
        <v>291.73904299999998</v>
      </c>
      <c r="R1693" s="21">
        <f t="shared" si="265"/>
        <v>151.480254</v>
      </c>
      <c r="S1693" s="21">
        <f t="shared" si="266"/>
        <v>542.820877</v>
      </c>
      <c r="T1693" s="21">
        <f t="shared" si="267"/>
        <v>109.33697600000001</v>
      </c>
      <c r="U1693" s="22">
        <f t="shared" si="268"/>
        <v>1095.37715</v>
      </c>
      <c r="V1693" s="39">
        <f t="shared" si="269"/>
        <v>0.82718918212738701</v>
      </c>
    </row>
    <row r="1694" spans="1:22">
      <c r="A1694">
        <v>1689</v>
      </c>
      <c r="B1694" s="155">
        <f t="shared" si="260"/>
        <v>41345</v>
      </c>
      <c r="C1694" s="148">
        <f t="shared" si="261"/>
        <v>2013</v>
      </c>
      <c r="D1694" s="148">
        <f t="shared" si="262"/>
        <v>3</v>
      </c>
      <c r="E1694" s="152">
        <v>9</v>
      </c>
      <c r="F1694" s="153">
        <v>210.84</v>
      </c>
      <c r="G1694" s="154">
        <v>169.07400000000001</v>
      </c>
      <c r="H1694" s="154">
        <v>934.93499999999995</v>
      </c>
      <c r="I1694" s="154">
        <v>112.032</v>
      </c>
      <c r="J1694" s="151">
        <v>0</v>
      </c>
      <c r="K1694" s="149">
        <f t="shared" si="263"/>
        <v>1426.8809999999999</v>
      </c>
      <c r="L1694" s="148">
        <v>104.29900000000001</v>
      </c>
      <c r="M1694" s="148">
        <v>47.426000000000002</v>
      </c>
      <c r="N1694" s="148">
        <v>322.322</v>
      </c>
      <c r="O1694" s="148">
        <v>30.832000000000001</v>
      </c>
      <c r="P1694" s="148">
        <v>0</v>
      </c>
      <c r="Q1694" s="21">
        <f t="shared" si="264"/>
        <v>292.35009700000001</v>
      </c>
      <c r="R1694" s="21">
        <f t="shared" si="265"/>
        <v>151.62092200000001</v>
      </c>
      <c r="S1694" s="21">
        <f t="shared" si="266"/>
        <v>628.85022200000003</v>
      </c>
      <c r="T1694" s="21">
        <f t="shared" si="267"/>
        <v>97.922432000000001</v>
      </c>
      <c r="U1694" s="22">
        <f t="shared" si="268"/>
        <v>1170.7436730000002</v>
      </c>
      <c r="V1694" s="39">
        <f t="shared" si="269"/>
        <v>0.82049145864301243</v>
      </c>
    </row>
    <row r="1695" spans="1:22">
      <c r="A1695">
        <v>1690</v>
      </c>
      <c r="B1695" s="155">
        <f t="shared" ref="B1695:B1758" si="270">+B1671+1</f>
        <v>41345</v>
      </c>
      <c r="C1695" s="148">
        <f t="shared" si="261"/>
        <v>2013</v>
      </c>
      <c r="D1695" s="148">
        <f t="shared" si="262"/>
        <v>3</v>
      </c>
      <c r="E1695" s="152">
        <v>10</v>
      </c>
      <c r="F1695" s="153">
        <v>210.78</v>
      </c>
      <c r="G1695" s="154">
        <v>169.535</v>
      </c>
      <c r="H1695" s="154">
        <v>959.84500000000003</v>
      </c>
      <c r="I1695" s="154">
        <v>114.899</v>
      </c>
      <c r="J1695" s="151">
        <v>0</v>
      </c>
      <c r="K1695" s="149">
        <f t="shared" si="263"/>
        <v>1455.0590000000002</v>
      </c>
      <c r="L1695" s="148">
        <v>104.19799999999999</v>
      </c>
      <c r="M1695" s="148">
        <v>47.606999999999999</v>
      </c>
      <c r="N1695" s="148">
        <v>325.495</v>
      </c>
      <c r="O1695" s="148">
        <v>31.446999999999999</v>
      </c>
      <c r="P1695" s="148">
        <v>0</v>
      </c>
      <c r="Q1695" s="21">
        <f t="shared" si="264"/>
        <v>292.06699399999997</v>
      </c>
      <c r="R1695" s="21">
        <f t="shared" si="265"/>
        <v>152.199579</v>
      </c>
      <c r="S1695" s="21">
        <f t="shared" si="266"/>
        <v>635.04074500000002</v>
      </c>
      <c r="T1695" s="21">
        <f t="shared" si="267"/>
        <v>99.875672000000009</v>
      </c>
      <c r="U1695" s="22">
        <f t="shared" si="268"/>
        <v>1179.1829900000002</v>
      </c>
      <c r="V1695" s="39">
        <f t="shared" si="269"/>
        <v>0.81040218300426314</v>
      </c>
    </row>
    <row r="1696" spans="1:22">
      <c r="A1696">
        <v>1691</v>
      </c>
      <c r="B1696" s="155">
        <f t="shared" si="270"/>
        <v>41345</v>
      </c>
      <c r="C1696" s="148">
        <f t="shared" si="261"/>
        <v>2013</v>
      </c>
      <c r="D1696" s="148">
        <f t="shared" si="262"/>
        <v>3</v>
      </c>
      <c r="E1696" s="152">
        <v>11</v>
      </c>
      <c r="F1696" s="153">
        <v>210.72</v>
      </c>
      <c r="G1696" s="154">
        <v>169.68899999999999</v>
      </c>
      <c r="H1696" s="154">
        <v>993.61199999999997</v>
      </c>
      <c r="I1696" s="154">
        <v>115.762</v>
      </c>
      <c r="J1696" s="151">
        <v>0</v>
      </c>
      <c r="K1696" s="149">
        <f t="shared" si="263"/>
        <v>1489.7829999999999</v>
      </c>
      <c r="L1696" s="148">
        <v>98.372</v>
      </c>
      <c r="M1696" s="148">
        <v>47.625999999999998</v>
      </c>
      <c r="N1696" s="148">
        <v>345.40499999999997</v>
      </c>
      <c r="O1696" s="148">
        <v>31.821000000000002</v>
      </c>
      <c r="P1696" s="148">
        <v>0</v>
      </c>
      <c r="Q1696" s="21">
        <f t="shared" si="264"/>
        <v>275.736716</v>
      </c>
      <c r="R1696" s="21">
        <f t="shared" si="265"/>
        <v>152.260322</v>
      </c>
      <c r="S1696" s="21">
        <f t="shared" si="266"/>
        <v>673.88515499999994</v>
      </c>
      <c r="T1696" s="21">
        <f t="shared" si="267"/>
        <v>101.06349600000001</v>
      </c>
      <c r="U1696" s="22">
        <f t="shared" si="268"/>
        <v>1202.9456889999999</v>
      </c>
      <c r="V1696" s="39">
        <f t="shared" si="269"/>
        <v>0.80746369706192112</v>
      </c>
    </row>
    <row r="1697" spans="1:22">
      <c r="A1697">
        <v>1692</v>
      </c>
      <c r="B1697" s="155">
        <f t="shared" si="270"/>
        <v>41345</v>
      </c>
      <c r="C1697" s="148">
        <f t="shared" si="261"/>
        <v>2013</v>
      </c>
      <c r="D1697" s="148">
        <f t="shared" si="262"/>
        <v>3</v>
      </c>
      <c r="E1697" s="152">
        <v>12</v>
      </c>
      <c r="F1697" s="153">
        <v>210.42</v>
      </c>
      <c r="G1697" s="154">
        <v>169.49700000000001</v>
      </c>
      <c r="H1697" s="154">
        <v>1121.729</v>
      </c>
      <c r="I1697" s="154">
        <v>105.504</v>
      </c>
      <c r="J1697" s="151">
        <v>0</v>
      </c>
      <c r="K1697" s="149">
        <f t="shared" si="263"/>
        <v>1607.15</v>
      </c>
      <c r="L1697" s="148">
        <v>103.872</v>
      </c>
      <c r="M1697" s="148">
        <v>47.567</v>
      </c>
      <c r="N1697" s="148">
        <v>380.93</v>
      </c>
      <c r="O1697" s="148">
        <v>28.835999999999999</v>
      </c>
      <c r="P1697" s="148">
        <v>0</v>
      </c>
      <c r="Q1697" s="21">
        <f t="shared" si="264"/>
        <v>291.15321599999999</v>
      </c>
      <c r="R1697" s="21">
        <f t="shared" si="265"/>
        <v>152.071699</v>
      </c>
      <c r="S1697" s="21">
        <f t="shared" si="266"/>
        <v>743.19443000000001</v>
      </c>
      <c r="T1697" s="21">
        <f t="shared" si="267"/>
        <v>91.583135999999996</v>
      </c>
      <c r="U1697" s="22">
        <f t="shared" si="268"/>
        <v>1278.002481</v>
      </c>
      <c r="V1697" s="39">
        <f t="shared" si="269"/>
        <v>0.79519800951995767</v>
      </c>
    </row>
    <row r="1698" spans="1:22">
      <c r="A1698">
        <v>1693</v>
      </c>
      <c r="B1698" s="155">
        <f t="shared" si="270"/>
        <v>41345</v>
      </c>
      <c r="C1698" s="148">
        <f t="shared" si="261"/>
        <v>2013</v>
      </c>
      <c r="D1698" s="148">
        <f t="shared" si="262"/>
        <v>3</v>
      </c>
      <c r="E1698" s="152">
        <v>13</v>
      </c>
      <c r="F1698" s="153">
        <v>212.76</v>
      </c>
      <c r="G1698" s="154">
        <v>169.447</v>
      </c>
      <c r="H1698" s="154">
        <v>1072.5350000000001</v>
      </c>
      <c r="I1698" s="154">
        <v>102.78400000000001</v>
      </c>
      <c r="J1698" s="151">
        <v>0</v>
      </c>
      <c r="K1698" s="149">
        <f t="shared" si="263"/>
        <v>1557.5260000000003</v>
      </c>
      <c r="L1698" s="148">
        <v>103.333</v>
      </c>
      <c r="M1698" s="148">
        <v>47.521000000000001</v>
      </c>
      <c r="N1698" s="148">
        <v>375.74900000000002</v>
      </c>
      <c r="O1698" s="148">
        <v>28.100999999999999</v>
      </c>
      <c r="P1698" s="148">
        <v>0</v>
      </c>
      <c r="Q1698" s="21">
        <f t="shared" si="264"/>
        <v>289.64239900000001</v>
      </c>
      <c r="R1698" s="21">
        <f t="shared" si="265"/>
        <v>151.92463700000002</v>
      </c>
      <c r="S1698" s="21">
        <f t="shared" si="266"/>
        <v>733.08629900000005</v>
      </c>
      <c r="T1698" s="21">
        <f t="shared" si="267"/>
        <v>89.248776000000007</v>
      </c>
      <c r="U1698" s="22">
        <f t="shared" si="268"/>
        <v>1263.9021109999999</v>
      </c>
      <c r="V1698" s="39">
        <f t="shared" si="269"/>
        <v>0.81148058587785987</v>
      </c>
    </row>
    <row r="1699" spans="1:22">
      <c r="A1699">
        <v>1694</v>
      </c>
      <c r="B1699" s="155">
        <f t="shared" si="270"/>
        <v>41345</v>
      </c>
      <c r="C1699" s="148">
        <f t="shared" si="261"/>
        <v>2013</v>
      </c>
      <c r="D1699" s="148">
        <f t="shared" si="262"/>
        <v>3</v>
      </c>
      <c r="E1699" s="152">
        <v>14</v>
      </c>
      <c r="F1699" s="153">
        <v>213.66</v>
      </c>
      <c r="G1699" s="154">
        <v>169.65299999999999</v>
      </c>
      <c r="H1699" s="154">
        <v>1005.148</v>
      </c>
      <c r="I1699" s="154">
        <v>114.629</v>
      </c>
      <c r="J1699" s="151">
        <v>0</v>
      </c>
      <c r="K1699" s="149">
        <f t="shared" si="263"/>
        <v>1503.09</v>
      </c>
      <c r="L1699" s="148">
        <v>105.633</v>
      </c>
      <c r="M1699" s="148">
        <v>47.58</v>
      </c>
      <c r="N1699" s="148">
        <v>340.48500000000001</v>
      </c>
      <c r="O1699" s="148">
        <v>32.548000000000002</v>
      </c>
      <c r="P1699" s="148">
        <v>0</v>
      </c>
      <c r="Q1699" s="21">
        <f t="shared" si="264"/>
        <v>296.08929899999998</v>
      </c>
      <c r="R1699" s="21">
        <f t="shared" si="265"/>
        <v>152.11326</v>
      </c>
      <c r="S1699" s="21">
        <f t="shared" si="266"/>
        <v>664.28623500000003</v>
      </c>
      <c r="T1699" s="21">
        <f t="shared" si="267"/>
        <v>103.37244800000001</v>
      </c>
      <c r="U1699" s="22">
        <f t="shared" si="268"/>
        <v>1215.8612419999999</v>
      </c>
      <c r="V1699" s="39">
        <f t="shared" si="269"/>
        <v>0.80890781124217448</v>
      </c>
    </row>
    <row r="1700" spans="1:22">
      <c r="A1700">
        <v>1695</v>
      </c>
      <c r="B1700" s="155">
        <f t="shared" si="270"/>
        <v>41345</v>
      </c>
      <c r="C1700" s="148">
        <f t="shared" si="261"/>
        <v>2013</v>
      </c>
      <c r="D1700" s="148">
        <f t="shared" si="262"/>
        <v>3</v>
      </c>
      <c r="E1700" s="152">
        <v>15</v>
      </c>
      <c r="F1700" s="153">
        <v>215.52</v>
      </c>
      <c r="G1700" s="154">
        <v>169.46100000000001</v>
      </c>
      <c r="H1700" s="154">
        <v>980.03700000000003</v>
      </c>
      <c r="I1700" s="154">
        <v>115.581</v>
      </c>
      <c r="J1700" s="151">
        <v>0</v>
      </c>
      <c r="K1700" s="149">
        <f t="shared" si="263"/>
        <v>1480.5989999999999</v>
      </c>
      <c r="L1700" s="148">
        <v>105</v>
      </c>
      <c r="M1700" s="148">
        <v>47.521999999999998</v>
      </c>
      <c r="N1700" s="148">
        <v>329.60399999999998</v>
      </c>
      <c r="O1700" s="148">
        <v>32.247</v>
      </c>
      <c r="P1700" s="148">
        <v>0</v>
      </c>
      <c r="Q1700" s="21">
        <f t="shared" si="264"/>
        <v>294.315</v>
      </c>
      <c r="R1700" s="21">
        <f t="shared" si="265"/>
        <v>151.92783399999999</v>
      </c>
      <c r="S1700" s="21">
        <f t="shared" si="266"/>
        <v>643.05740400000002</v>
      </c>
      <c r="T1700" s="21">
        <f t="shared" si="267"/>
        <v>102.416472</v>
      </c>
      <c r="U1700" s="22">
        <f t="shared" si="268"/>
        <v>1191.7167100000001</v>
      </c>
      <c r="V1700" s="39">
        <f t="shared" si="269"/>
        <v>0.80488823104702911</v>
      </c>
    </row>
    <row r="1701" spans="1:22">
      <c r="A1701">
        <v>1696</v>
      </c>
      <c r="B1701" s="155">
        <f t="shared" si="270"/>
        <v>41345</v>
      </c>
      <c r="C1701" s="148">
        <f t="shared" si="261"/>
        <v>2013</v>
      </c>
      <c r="D1701" s="148">
        <f t="shared" si="262"/>
        <v>3</v>
      </c>
      <c r="E1701" s="152">
        <v>16</v>
      </c>
      <c r="F1701" s="153">
        <v>218.1</v>
      </c>
      <c r="G1701" s="154">
        <v>169.351</v>
      </c>
      <c r="H1701" s="154">
        <v>991.12099999999998</v>
      </c>
      <c r="I1701" s="154">
        <v>116.22</v>
      </c>
      <c r="J1701" s="151">
        <v>0</v>
      </c>
      <c r="K1701" s="149">
        <f t="shared" si="263"/>
        <v>1494.7920000000001</v>
      </c>
      <c r="L1701" s="148">
        <v>106.111</v>
      </c>
      <c r="M1701" s="148">
        <v>47.51</v>
      </c>
      <c r="N1701" s="148">
        <v>335.18400000000003</v>
      </c>
      <c r="O1701" s="148">
        <v>32.085999999999999</v>
      </c>
      <c r="P1701" s="148">
        <v>0</v>
      </c>
      <c r="Q1701" s="21">
        <f t="shared" si="264"/>
        <v>297.42913299999998</v>
      </c>
      <c r="R1701" s="21">
        <f t="shared" si="265"/>
        <v>151.88946999999999</v>
      </c>
      <c r="S1701" s="21">
        <f t="shared" si="266"/>
        <v>653.94398400000011</v>
      </c>
      <c r="T1701" s="21">
        <f t="shared" si="267"/>
        <v>101.905136</v>
      </c>
      <c r="U1701" s="22">
        <f t="shared" si="268"/>
        <v>1205.1677230000003</v>
      </c>
      <c r="V1701" s="39">
        <f t="shared" si="269"/>
        <v>0.80624442932528417</v>
      </c>
    </row>
    <row r="1702" spans="1:22">
      <c r="A1702">
        <v>1697</v>
      </c>
      <c r="B1702" s="155">
        <f t="shared" si="270"/>
        <v>41345</v>
      </c>
      <c r="C1702" s="148">
        <f t="shared" si="261"/>
        <v>2013</v>
      </c>
      <c r="D1702" s="148">
        <f t="shared" si="262"/>
        <v>3</v>
      </c>
      <c r="E1702" s="152">
        <v>17</v>
      </c>
      <c r="F1702" s="153">
        <v>220.68</v>
      </c>
      <c r="G1702" s="154">
        <v>169.63300000000001</v>
      </c>
      <c r="H1702" s="154">
        <v>989.96400000000006</v>
      </c>
      <c r="I1702" s="154">
        <v>98.116</v>
      </c>
      <c r="J1702" s="151">
        <v>0</v>
      </c>
      <c r="K1702" s="149">
        <f t="shared" si="263"/>
        <v>1478.393</v>
      </c>
      <c r="L1702" s="148">
        <v>106.667</v>
      </c>
      <c r="M1702" s="148">
        <v>47.56</v>
      </c>
      <c r="N1702" s="148">
        <v>331.91300000000001</v>
      </c>
      <c r="O1702" s="148">
        <v>26.689</v>
      </c>
      <c r="P1702" s="148">
        <v>0</v>
      </c>
      <c r="Q1702" s="21">
        <f t="shared" si="264"/>
        <v>298.98760099999998</v>
      </c>
      <c r="R1702" s="21">
        <f t="shared" si="265"/>
        <v>152.04932000000002</v>
      </c>
      <c r="S1702" s="21">
        <f t="shared" si="266"/>
        <v>647.56226300000003</v>
      </c>
      <c r="T1702" s="21">
        <f t="shared" si="267"/>
        <v>84.764264000000011</v>
      </c>
      <c r="U1702" s="22">
        <f t="shared" si="268"/>
        <v>1183.3634480000001</v>
      </c>
      <c r="V1702" s="39">
        <f t="shared" si="269"/>
        <v>0.80043902264147626</v>
      </c>
    </row>
    <row r="1703" spans="1:22">
      <c r="A1703">
        <v>1698</v>
      </c>
      <c r="B1703" s="155">
        <f t="shared" si="270"/>
        <v>41345</v>
      </c>
      <c r="C1703" s="148">
        <f t="shared" si="261"/>
        <v>2013</v>
      </c>
      <c r="D1703" s="148">
        <f t="shared" si="262"/>
        <v>3</v>
      </c>
      <c r="E1703" s="152">
        <v>18</v>
      </c>
      <c r="F1703" s="153">
        <v>220.32</v>
      </c>
      <c r="G1703" s="154">
        <v>169.67099999999999</v>
      </c>
      <c r="H1703" s="154">
        <v>1012.707</v>
      </c>
      <c r="I1703" s="154">
        <v>102.78400000000001</v>
      </c>
      <c r="J1703" s="151">
        <v>0</v>
      </c>
      <c r="K1703" s="149">
        <f t="shared" si="263"/>
        <v>1505.482</v>
      </c>
      <c r="L1703" s="148">
        <v>106.667</v>
      </c>
      <c r="M1703" s="148">
        <v>47.628999999999998</v>
      </c>
      <c r="N1703" s="148">
        <v>342.077</v>
      </c>
      <c r="O1703" s="148">
        <v>27.562000000000001</v>
      </c>
      <c r="P1703" s="148">
        <v>0</v>
      </c>
      <c r="Q1703" s="21">
        <f t="shared" si="264"/>
        <v>298.98760099999998</v>
      </c>
      <c r="R1703" s="21">
        <f t="shared" si="265"/>
        <v>152.269913</v>
      </c>
      <c r="S1703" s="21">
        <f t="shared" si="266"/>
        <v>667.39222700000005</v>
      </c>
      <c r="T1703" s="21">
        <f t="shared" si="267"/>
        <v>87.536912000000001</v>
      </c>
      <c r="U1703" s="22">
        <f t="shared" si="268"/>
        <v>1206.1866530000002</v>
      </c>
      <c r="V1703" s="39">
        <f t="shared" si="269"/>
        <v>0.80119632981330913</v>
      </c>
    </row>
    <row r="1704" spans="1:22">
      <c r="A1704">
        <v>1699</v>
      </c>
      <c r="B1704" s="155">
        <f t="shared" si="270"/>
        <v>41345</v>
      </c>
      <c r="C1704" s="148">
        <f t="shared" si="261"/>
        <v>2013</v>
      </c>
      <c r="D1704" s="148">
        <f t="shared" si="262"/>
        <v>3</v>
      </c>
      <c r="E1704" s="152">
        <v>19</v>
      </c>
      <c r="F1704" s="153">
        <v>221.52</v>
      </c>
      <c r="G1704" s="154">
        <v>168.185</v>
      </c>
      <c r="H1704" s="154">
        <v>963.58100000000002</v>
      </c>
      <c r="I1704" s="154">
        <v>113.837</v>
      </c>
      <c r="J1704" s="151">
        <v>0</v>
      </c>
      <c r="K1704" s="149">
        <f t="shared" si="263"/>
        <v>1467.123</v>
      </c>
      <c r="L1704" s="148">
        <v>107.77800000000001</v>
      </c>
      <c r="M1704" s="148">
        <v>47.064999999999998</v>
      </c>
      <c r="N1704" s="148">
        <v>320.77300000000002</v>
      </c>
      <c r="O1704" s="148">
        <v>31.253</v>
      </c>
      <c r="P1704" s="148">
        <v>0</v>
      </c>
      <c r="Q1704" s="21">
        <f t="shared" si="264"/>
        <v>302.10173400000002</v>
      </c>
      <c r="R1704" s="21">
        <f t="shared" si="265"/>
        <v>150.46680499999999</v>
      </c>
      <c r="S1704" s="21">
        <f t="shared" si="266"/>
        <v>625.82812300000012</v>
      </c>
      <c r="T1704" s="21">
        <f t="shared" si="267"/>
        <v>99.259528000000003</v>
      </c>
      <c r="U1704" s="22">
        <f t="shared" si="268"/>
        <v>1177.6561900000002</v>
      </c>
      <c r="V1704" s="39">
        <f t="shared" si="269"/>
        <v>0.80269765384361103</v>
      </c>
    </row>
    <row r="1705" spans="1:22">
      <c r="A1705">
        <v>1700</v>
      </c>
      <c r="B1705" s="155">
        <f t="shared" si="270"/>
        <v>41345</v>
      </c>
      <c r="C1705" s="148">
        <f t="shared" si="261"/>
        <v>2013</v>
      </c>
      <c r="D1705" s="148">
        <f t="shared" si="262"/>
        <v>3</v>
      </c>
      <c r="E1705" s="152">
        <v>20</v>
      </c>
      <c r="F1705" s="153">
        <v>219.96</v>
      </c>
      <c r="G1705" s="154">
        <v>166.50299999999999</v>
      </c>
      <c r="H1705" s="154">
        <v>1034.28</v>
      </c>
      <c r="I1705" s="154">
        <v>146.95500000000001</v>
      </c>
      <c r="J1705" s="151">
        <v>0</v>
      </c>
      <c r="K1705" s="149">
        <f t="shared" si="263"/>
        <v>1567.6979999999999</v>
      </c>
      <c r="L1705" s="148">
        <v>106.667</v>
      </c>
      <c r="M1705" s="148">
        <v>46.854999999999997</v>
      </c>
      <c r="N1705" s="148">
        <v>341.76499999999999</v>
      </c>
      <c r="O1705" s="148">
        <v>40.159999999999997</v>
      </c>
      <c r="P1705" s="148">
        <v>0</v>
      </c>
      <c r="Q1705" s="21">
        <f t="shared" si="264"/>
        <v>298.98760099999998</v>
      </c>
      <c r="R1705" s="21">
        <f t="shared" si="265"/>
        <v>149.795435</v>
      </c>
      <c r="S1705" s="21">
        <f t="shared" si="266"/>
        <v>666.78351499999997</v>
      </c>
      <c r="T1705" s="21">
        <f t="shared" si="267"/>
        <v>127.54816</v>
      </c>
      <c r="U1705" s="22">
        <f t="shared" si="268"/>
        <v>1243.1147109999999</v>
      </c>
      <c r="V1705" s="39">
        <f t="shared" si="269"/>
        <v>0.79295547420485324</v>
      </c>
    </row>
    <row r="1706" spans="1:22">
      <c r="A1706">
        <v>1701</v>
      </c>
      <c r="B1706" s="155">
        <f t="shared" si="270"/>
        <v>41345</v>
      </c>
      <c r="C1706" s="148">
        <f t="shared" si="261"/>
        <v>2013</v>
      </c>
      <c r="D1706" s="148">
        <f t="shared" si="262"/>
        <v>3</v>
      </c>
      <c r="E1706" s="152">
        <v>21</v>
      </c>
      <c r="F1706" s="153">
        <v>219.24</v>
      </c>
      <c r="G1706" s="154">
        <v>165.197</v>
      </c>
      <c r="H1706" s="154">
        <v>1295.991</v>
      </c>
      <c r="I1706" s="154">
        <v>170.35</v>
      </c>
      <c r="J1706" s="151">
        <v>0</v>
      </c>
      <c r="K1706" s="149">
        <f t="shared" si="263"/>
        <v>1850.7779999999998</v>
      </c>
      <c r="L1706" s="148">
        <v>106.111</v>
      </c>
      <c r="M1706" s="148">
        <v>46.45</v>
      </c>
      <c r="N1706" s="148">
        <v>405.89800000000002</v>
      </c>
      <c r="O1706" s="148">
        <v>49.360999999999997</v>
      </c>
      <c r="P1706" s="148">
        <v>0</v>
      </c>
      <c r="Q1706" s="21">
        <f t="shared" si="264"/>
        <v>297.42913299999998</v>
      </c>
      <c r="R1706" s="21">
        <f t="shared" si="265"/>
        <v>148.50065000000001</v>
      </c>
      <c r="S1706" s="21">
        <f t="shared" si="266"/>
        <v>791.90699800000004</v>
      </c>
      <c r="T1706" s="21">
        <f t="shared" si="267"/>
        <v>156.77053599999999</v>
      </c>
      <c r="U1706" s="22">
        <f t="shared" si="268"/>
        <v>1394.607317</v>
      </c>
      <c r="V1706" s="39">
        <f t="shared" si="269"/>
        <v>0.75352490520202864</v>
      </c>
    </row>
    <row r="1707" spans="1:22">
      <c r="A1707">
        <v>1702</v>
      </c>
      <c r="B1707" s="155">
        <f t="shared" si="270"/>
        <v>41345</v>
      </c>
      <c r="C1707" s="148">
        <f t="shared" si="261"/>
        <v>2013</v>
      </c>
      <c r="D1707" s="148">
        <f t="shared" si="262"/>
        <v>3</v>
      </c>
      <c r="E1707" s="152">
        <v>22</v>
      </c>
      <c r="F1707" s="153">
        <v>219.48</v>
      </c>
      <c r="G1707" s="154">
        <v>164.815</v>
      </c>
      <c r="H1707" s="154">
        <v>1341.6479999999999</v>
      </c>
      <c r="I1707" s="154">
        <v>167.036</v>
      </c>
      <c r="J1707" s="151">
        <v>0</v>
      </c>
      <c r="K1707" s="149">
        <f t="shared" si="263"/>
        <v>1892.9789999999998</v>
      </c>
      <c r="L1707" s="148">
        <v>108.47199999999999</v>
      </c>
      <c r="M1707" s="148">
        <v>46.441000000000003</v>
      </c>
      <c r="N1707" s="148">
        <v>423.87099999999998</v>
      </c>
      <c r="O1707" s="148">
        <v>48.030999999999999</v>
      </c>
      <c r="P1707" s="148">
        <v>0</v>
      </c>
      <c r="Q1707" s="21">
        <f t="shared" si="264"/>
        <v>304.04701599999999</v>
      </c>
      <c r="R1707" s="21">
        <f t="shared" si="265"/>
        <v>148.47187700000001</v>
      </c>
      <c r="S1707" s="21">
        <f t="shared" si="266"/>
        <v>826.97232099999997</v>
      </c>
      <c r="T1707" s="21">
        <f t="shared" si="267"/>
        <v>152.54645600000001</v>
      </c>
      <c r="U1707" s="22">
        <f t="shared" si="268"/>
        <v>1432.0376699999999</v>
      </c>
      <c r="V1707" s="39">
        <f t="shared" si="269"/>
        <v>0.75649950157925683</v>
      </c>
    </row>
    <row r="1708" spans="1:22">
      <c r="A1708">
        <v>1703</v>
      </c>
      <c r="B1708" s="155">
        <f t="shared" si="270"/>
        <v>41345</v>
      </c>
      <c r="C1708" s="148">
        <f t="shared" si="261"/>
        <v>2013</v>
      </c>
      <c r="D1708" s="148">
        <f t="shared" si="262"/>
        <v>3</v>
      </c>
      <c r="E1708" s="152">
        <v>23</v>
      </c>
      <c r="F1708" s="153">
        <v>227.7</v>
      </c>
      <c r="G1708" s="154">
        <v>164.40299999999999</v>
      </c>
      <c r="H1708" s="154">
        <v>1188.617</v>
      </c>
      <c r="I1708" s="154">
        <v>149.71</v>
      </c>
      <c r="J1708" s="151">
        <v>0</v>
      </c>
      <c r="K1708" s="149">
        <f t="shared" si="263"/>
        <v>1730.4299999999998</v>
      </c>
      <c r="L1708" s="148">
        <v>110.556</v>
      </c>
      <c r="M1708" s="148">
        <v>46.326999999999998</v>
      </c>
      <c r="N1708" s="148">
        <v>400.07600000000002</v>
      </c>
      <c r="O1708" s="148">
        <v>42.584000000000003</v>
      </c>
      <c r="P1708" s="148">
        <v>0</v>
      </c>
      <c r="Q1708" s="21">
        <f t="shared" si="264"/>
        <v>309.88846799999999</v>
      </c>
      <c r="R1708" s="21">
        <f t="shared" si="265"/>
        <v>148.10741899999999</v>
      </c>
      <c r="S1708" s="21">
        <f t="shared" si="266"/>
        <v>780.5482760000001</v>
      </c>
      <c r="T1708" s="21">
        <f t="shared" si="267"/>
        <v>135.24678400000002</v>
      </c>
      <c r="U1708" s="22">
        <f t="shared" si="268"/>
        <v>1373.790947</v>
      </c>
      <c r="V1708" s="39">
        <f t="shared" si="269"/>
        <v>0.79390148517998427</v>
      </c>
    </row>
    <row r="1709" spans="1:22">
      <c r="A1709">
        <v>1704</v>
      </c>
      <c r="B1709" s="155">
        <f t="shared" si="270"/>
        <v>41345</v>
      </c>
      <c r="C1709" s="148">
        <f t="shared" si="261"/>
        <v>2013</v>
      </c>
      <c r="D1709" s="148">
        <f t="shared" si="262"/>
        <v>3</v>
      </c>
      <c r="E1709" s="152">
        <v>24</v>
      </c>
      <c r="F1709" s="153">
        <v>223.14</v>
      </c>
      <c r="G1709" s="154">
        <v>164.15199999999999</v>
      </c>
      <c r="H1709" s="154">
        <v>1001.37</v>
      </c>
      <c r="I1709" s="154">
        <v>96.210999999999999</v>
      </c>
      <c r="J1709" s="151">
        <v>0</v>
      </c>
      <c r="K1709" s="149">
        <f t="shared" si="263"/>
        <v>1484.873</v>
      </c>
      <c r="L1709" s="148">
        <v>108.333</v>
      </c>
      <c r="M1709" s="148">
        <v>46.277999999999999</v>
      </c>
      <c r="N1709" s="148">
        <v>360.113</v>
      </c>
      <c r="O1709" s="148">
        <v>26.667000000000002</v>
      </c>
      <c r="P1709" s="148">
        <v>0</v>
      </c>
      <c r="Q1709" s="21">
        <f t="shared" si="264"/>
        <v>303.657399</v>
      </c>
      <c r="R1709" s="21">
        <f t="shared" si="265"/>
        <v>147.95076599999999</v>
      </c>
      <c r="S1709" s="21">
        <f t="shared" si="266"/>
        <v>702.58046300000001</v>
      </c>
      <c r="T1709" s="21">
        <f t="shared" si="267"/>
        <v>84.694392000000008</v>
      </c>
      <c r="U1709" s="22">
        <f t="shared" si="268"/>
        <v>1238.88302</v>
      </c>
      <c r="V1709" s="39">
        <f t="shared" si="269"/>
        <v>0.83433601392172929</v>
      </c>
    </row>
    <row r="1710" spans="1:22">
      <c r="A1710">
        <v>1705</v>
      </c>
      <c r="B1710" s="155">
        <f t="shared" si="270"/>
        <v>41346</v>
      </c>
      <c r="C1710" s="148">
        <f t="shared" si="261"/>
        <v>2013</v>
      </c>
      <c r="D1710" s="148">
        <f t="shared" si="262"/>
        <v>3</v>
      </c>
      <c r="E1710" s="152">
        <v>1</v>
      </c>
      <c r="F1710" s="153">
        <v>223.2</v>
      </c>
      <c r="G1710" s="154">
        <v>164.965</v>
      </c>
      <c r="H1710" s="154">
        <v>904.38599999999997</v>
      </c>
      <c r="I1710" s="154">
        <v>72.233999999999995</v>
      </c>
      <c r="J1710" s="151">
        <v>0</v>
      </c>
      <c r="K1710" s="149">
        <f t="shared" si="263"/>
        <v>1364.7849999999999</v>
      </c>
      <c r="L1710" s="148">
        <v>108.986</v>
      </c>
      <c r="M1710" s="148">
        <v>46.838999999999999</v>
      </c>
      <c r="N1710" s="148">
        <v>332.87</v>
      </c>
      <c r="O1710" s="148">
        <v>18.106000000000002</v>
      </c>
      <c r="P1710" s="148">
        <v>0</v>
      </c>
      <c r="Q1710" s="21">
        <f t="shared" si="264"/>
        <v>305.48775799999999</v>
      </c>
      <c r="R1710" s="21">
        <f t="shared" si="265"/>
        <v>149.744283</v>
      </c>
      <c r="S1710" s="21">
        <f t="shared" si="266"/>
        <v>649.42937000000006</v>
      </c>
      <c r="T1710" s="21">
        <f t="shared" si="267"/>
        <v>57.504656000000011</v>
      </c>
      <c r="U1710" s="22">
        <f t="shared" si="268"/>
        <v>1162.1660670000001</v>
      </c>
      <c r="V1710" s="39">
        <f t="shared" si="269"/>
        <v>0.85153783709522035</v>
      </c>
    </row>
    <row r="1711" spans="1:22">
      <c r="A1711">
        <v>1706</v>
      </c>
      <c r="B1711" s="155">
        <f t="shared" si="270"/>
        <v>41346</v>
      </c>
      <c r="C1711" s="148">
        <f t="shared" si="261"/>
        <v>2013</v>
      </c>
      <c r="D1711" s="148">
        <f t="shared" si="262"/>
        <v>3</v>
      </c>
      <c r="E1711" s="152">
        <v>2</v>
      </c>
      <c r="F1711" s="153">
        <v>220.02</v>
      </c>
      <c r="G1711" s="154">
        <v>163.04</v>
      </c>
      <c r="H1711" s="154">
        <v>826.81100000000004</v>
      </c>
      <c r="I1711" s="154">
        <v>63.393000000000001</v>
      </c>
      <c r="J1711" s="151">
        <v>0</v>
      </c>
      <c r="K1711" s="149">
        <f t="shared" si="263"/>
        <v>1273.2640000000001</v>
      </c>
      <c r="L1711" s="148">
        <v>108.17700000000001</v>
      </c>
      <c r="M1711" s="148">
        <v>46.865000000000002</v>
      </c>
      <c r="N1711" s="148">
        <v>302.39999999999998</v>
      </c>
      <c r="O1711" s="148">
        <v>17.274999999999999</v>
      </c>
      <c r="P1711" s="148">
        <v>0</v>
      </c>
      <c r="Q1711" s="21">
        <f t="shared" si="264"/>
        <v>303.22013100000004</v>
      </c>
      <c r="R1711" s="21">
        <f t="shared" si="265"/>
        <v>149.827405</v>
      </c>
      <c r="S1711" s="21">
        <f t="shared" si="266"/>
        <v>589.98239999999998</v>
      </c>
      <c r="T1711" s="21">
        <f t="shared" si="267"/>
        <v>54.865400000000001</v>
      </c>
      <c r="U1711" s="22">
        <f t="shared" si="268"/>
        <v>1097.8953359999998</v>
      </c>
      <c r="V1711" s="39">
        <f t="shared" si="269"/>
        <v>0.86226841880395555</v>
      </c>
    </row>
    <row r="1712" spans="1:22">
      <c r="A1712">
        <v>1707</v>
      </c>
      <c r="B1712" s="155">
        <f t="shared" si="270"/>
        <v>41346</v>
      </c>
      <c r="C1712" s="148">
        <f t="shared" si="261"/>
        <v>2013</v>
      </c>
      <c r="D1712" s="148">
        <f t="shared" si="262"/>
        <v>3</v>
      </c>
      <c r="E1712" s="152">
        <v>3</v>
      </c>
      <c r="F1712" s="153">
        <v>220.74</v>
      </c>
      <c r="G1712" s="154">
        <v>166.125</v>
      </c>
      <c r="H1712" s="154">
        <v>776.245</v>
      </c>
      <c r="I1712" s="154">
        <v>57.917000000000002</v>
      </c>
      <c r="J1712" s="151">
        <v>0</v>
      </c>
      <c r="K1712" s="149">
        <f t="shared" si="263"/>
        <v>1221.027</v>
      </c>
      <c r="L1712" s="148">
        <v>110</v>
      </c>
      <c r="M1712" s="148">
        <v>47.334000000000003</v>
      </c>
      <c r="N1712" s="148">
        <v>291.87900000000002</v>
      </c>
      <c r="O1712" s="148">
        <v>16.015000000000001</v>
      </c>
      <c r="P1712" s="148">
        <v>0</v>
      </c>
      <c r="Q1712" s="21">
        <f t="shared" si="264"/>
        <v>308.33</v>
      </c>
      <c r="R1712" s="21">
        <f t="shared" si="265"/>
        <v>151.32679800000003</v>
      </c>
      <c r="S1712" s="21">
        <f t="shared" si="266"/>
        <v>569.45592900000008</v>
      </c>
      <c r="T1712" s="21">
        <f t="shared" si="267"/>
        <v>50.863640000000004</v>
      </c>
      <c r="U1712" s="22">
        <f t="shared" si="268"/>
        <v>1079.9763670000002</v>
      </c>
      <c r="V1712" s="39">
        <f t="shared" si="269"/>
        <v>0.88448197050515687</v>
      </c>
    </row>
    <row r="1713" spans="1:22">
      <c r="A1713">
        <v>1708</v>
      </c>
      <c r="B1713" s="155">
        <f t="shared" si="270"/>
        <v>41346</v>
      </c>
      <c r="C1713" s="148">
        <f t="shared" si="261"/>
        <v>2013</v>
      </c>
      <c r="D1713" s="148">
        <f t="shared" si="262"/>
        <v>3</v>
      </c>
      <c r="E1713" s="152">
        <v>4</v>
      </c>
      <c r="F1713" s="153">
        <v>221.46</v>
      </c>
      <c r="G1713" s="154">
        <v>166.381</v>
      </c>
      <c r="H1713" s="154">
        <v>725.55</v>
      </c>
      <c r="I1713" s="154">
        <v>50.96</v>
      </c>
      <c r="J1713" s="151">
        <v>0</v>
      </c>
      <c r="K1713" s="149">
        <f t="shared" si="263"/>
        <v>1164.3510000000001</v>
      </c>
      <c r="L1713" s="148">
        <v>108.723</v>
      </c>
      <c r="M1713" s="148">
        <v>47.36</v>
      </c>
      <c r="N1713" s="148">
        <v>264.91699999999997</v>
      </c>
      <c r="O1713" s="148">
        <v>13.794</v>
      </c>
      <c r="P1713" s="148">
        <v>0</v>
      </c>
      <c r="Q1713" s="21">
        <f t="shared" si="264"/>
        <v>304.75056899999998</v>
      </c>
      <c r="R1713" s="21">
        <f t="shared" si="265"/>
        <v>151.40992</v>
      </c>
      <c r="S1713" s="21">
        <f t="shared" si="266"/>
        <v>516.85306700000001</v>
      </c>
      <c r="T1713" s="21">
        <f t="shared" si="267"/>
        <v>43.809744000000002</v>
      </c>
      <c r="U1713" s="22">
        <f t="shared" si="268"/>
        <v>1016.8233</v>
      </c>
      <c r="V1713" s="39">
        <f t="shared" si="269"/>
        <v>0.87329619676540826</v>
      </c>
    </row>
    <row r="1714" spans="1:22">
      <c r="A1714">
        <v>1709</v>
      </c>
      <c r="B1714" s="155">
        <f t="shared" si="270"/>
        <v>41346</v>
      </c>
      <c r="C1714" s="148">
        <f t="shared" si="261"/>
        <v>2013</v>
      </c>
      <c r="D1714" s="148">
        <f t="shared" si="262"/>
        <v>3</v>
      </c>
      <c r="E1714" s="152">
        <v>5</v>
      </c>
      <c r="F1714" s="153">
        <v>223.14</v>
      </c>
      <c r="G1714" s="154">
        <v>166.137</v>
      </c>
      <c r="H1714" s="154">
        <v>725.65499999999997</v>
      </c>
      <c r="I1714" s="154">
        <v>50.113</v>
      </c>
      <c r="J1714" s="151">
        <v>0</v>
      </c>
      <c r="K1714" s="149">
        <f t="shared" si="263"/>
        <v>1165.0450000000001</v>
      </c>
      <c r="L1714" s="148">
        <v>109.294</v>
      </c>
      <c r="M1714" s="148">
        <v>47.305</v>
      </c>
      <c r="N1714" s="148">
        <v>264.35899999999998</v>
      </c>
      <c r="O1714" s="148">
        <v>13.664999999999999</v>
      </c>
      <c r="P1714" s="148">
        <v>0</v>
      </c>
      <c r="Q1714" s="21">
        <f t="shared" si="264"/>
        <v>306.35108199999996</v>
      </c>
      <c r="R1714" s="21">
        <f t="shared" si="265"/>
        <v>151.23408499999999</v>
      </c>
      <c r="S1714" s="21">
        <f t="shared" si="266"/>
        <v>515.764409</v>
      </c>
      <c r="T1714" s="21">
        <f t="shared" si="267"/>
        <v>43.400039999999997</v>
      </c>
      <c r="U1714" s="22">
        <f t="shared" si="268"/>
        <v>1016.7496159999999</v>
      </c>
      <c r="V1714" s="39">
        <f t="shared" si="269"/>
        <v>0.87271274156792222</v>
      </c>
    </row>
    <row r="1715" spans="1:22">
      <c r="A1715">
        <v>1710</v>
      </c>
      <c r="B1715" s="155">
        <f t="shared" si="270"/>
        <v>41346</v>
      </c>
      <c r="C1715" s="148">
        <f t="shared" si="261"/>
        <v>2013</v>
      </c>
      <c r="D1715" s="148">
        <f t="shared" si="262"/>
        <v>3</v>
      </c>
      <c r="E1715" s="152">
        <v>6</v>
      </c>
      <c r="F1715" s="153">
        <v>225.54</v>
      </c>
      <c r="G1715" s="154">
        <v>166.08</v>
      </c>
      <c r="H1715" s="154">
        <v>734.07500000000005</v>
      </c>
      <c r="I1715" s="154">
        <v>60.078000000000003</v>
      </c>
      <c r="J1715" s="151">
        <v>0</v>
      </c>
      <c r="K1715" s="149">
        <f t="shared" si="263"/>
        <v>1185.7730000000001</v>
      </c>
      <c r="L1715" s="148">
        <v>112.22199999999999</v>
      </c>
      <c r="M1715" s="148">
        <v>47.314</v>
      </c>
      <c r="N1715" s="148">
        <v>266.846</v>
      </c>
      <c r="O1715" s="148">
        <v>16.289000000000001</v>
      </c>
      <c r="P1715" s="148">
        <v>0</v>
      </c>
      <c r="Q1715" s="21">
        <f t="shared" si="264"/>
        <v>314.558266</v>
      </c>
      <c r="R1715" s="21">
        <f t="shared" si="265"/>
        <v>151.26285799999999</v>
      </c>
      <c r="S1715" s="21">
        <f t="shared" si="266"/>
        <v>520.61654599999997</v>
      </c>
      <c r="T1715" s="21">
        <f t="shared" si="267"/>
        <v>51.733864000000004</v>
      </c>
      <c r="U1715" s="22">
        <f t="shared" si="268"/>
        <v>1038.1715340000001</v>
      </c>
      <c r="V1715" s="39">
        <f t="shared" si="269"/>
        <v>0.87552299976471037</v>
      </c>
    </row>
    <row r="1716" spans="1:22">
      <c r="A1716">
        <v>1711</v>
      </c>
      <c r="B1716" s="155">
        <f t="shared" si="270"/>
        <v>41346</v>
      </c>
      <c r="C1716" s="148">
        <f t="shared" si="261"/>
        <v>2013</v>
      </c>
      <c r="D1716" s="148">
        <f t="shared" si="262"/>
        <v>3</v>
      </c>
      <c r="E1716" s="152">
        <v>7</v>
      </c>
      <c r="F1716" s="153">
        <v>228.24</v>
      </c>
      <c r="G1716" s="154">
        <v>161.20599999999999</v>
      </c>
      <c r="H1716" s="154">
        <v>853.84900000000005</v>
      </c>
      <c r="I1716" s="154">
        <v>61.061999999999998</v>
      </c>
      <c r="J1716" s="151">
        <v>0</v>
      </c>
      <c r="K1716" s="149">
        <f t="shared" si="263"/>
        <v>1304.357</v>
      </c>
      <c r="L1716" s="148">
        <v>111.732</v>
      </c>
      <c r="M1716" s="148">
        <v>46.426000000000002</v>
      </c>
      <c r="N1716" s="148">
        <v>296.863</v>
      </c>
      <c r="O1716" s="148">
        <v>16.687999999999999</v>
      </c>
      <c r="P1716" s="148">
        <v>0</v>
      </c>
      <c r="Q1716" s="21">
        <f t="shared" si="264"/>
        <v>313.18479600000001</v>
      </c>
      <c r="R1716" s="21">
        <f t="shared" si="265"/>
        <v>148.423922</v>
      </c>
      <c r="S1716" s="21">
        <f t="shared" si="266"/>
        <v>579.17971299999999</v>
      </c>
      <c r="T1716" s="21">
        <f t="shared" si="267"/>
        <v>53.001087999999996</v>
      </c>
      <c r="U1716" s="22">
        <f t="shared" si="268"/>
        <v>1093.7895189999999</v>
      </c>
      <c r="V1716" s="39">
        <f t="shared" si="269"/>
        <v>0.83856606665199784</v>
      </c>
    </row>
    <row r="1717" spans="1:22">
      <c r="A1717">
        <v>1712</v>
      </c>
      <c r="B1717" s="155">
        <f t="shared" si="270"/>
        <v>41346</v>
      </c>
      <c r="C1717" s="148">
        <f t="shared" si="261"/>
        <v>2013</v>
      </c>
      <c r="D1717" s="148">
        <f t="shared" si="262"/>
        <v>3</v>
      </c>
      <c r="E1717" s="152">
        <v>8</v>
      </c>
      <c r="F1717" s="153">
        <v>230.34</v>
      </c>
      <c r="G1717" s="154">
        <v>160.71899999999999</v>
      </c>
      <c r="H1717" s="154">
        <v>855.40099999999995</v>
      </c>
      <c r="I1717" s="154">
        <v>78.38</v>
      </c>
      <c r="J1717" s="151">
        <v>0</v>
      </c>
      <c r="K1717" s="149">
        <f t="shared" si="263"/>
        <v>1324.8400000000001</v>
      </c>
      <c r="L1717" s="148">
        <v>114.444</v>
      </c>
      <c r="M1717" s="148">
        <v>46.466000000000001</v>
      </c>
      <c r="N1717" s="148">
        <v>310.56799999999998</v>
      </c>
      <c r="O1717" s="148">
        <v>20.786000000000001</v>
      </c>
      <c r="P1717" s="148">
        <v>0</v>
      </c>
      <c r="Q1717" s="21">
        <f t="shared" si="264"/>
        <v>320.78653200000002</v>
      </c>
      <c r="R1717" s="21">
        <f t="shared" si="265"/>
        <v>148.55180200000001</v>
      </c>
      <c r="S1717" s="21">
        <f t="shared" si="266"/>
        <v>605.91816800000004</v>
      </c>
      <c r="T1717" s="21">
        <f t="shared" si="267"/>
        <v>66.01633600000001</v>
      </c>
      <c r="U1717" s="22">
        <f t="shared" si="268"/>
        <v>1141.2728380000001</v>
      </c>
      <c r="V1717" s="39">
        <f t="shared" si="269"/>
        <v>0.86144201413000809</v>
      </c>
    </row>
    <row r="1718" spans="1:22">
      <c r="A1718">
        <v>1713</v>
      </c>
      <c r="B1718" s="155">
        <f t="shared" si="270"/>
        <v>41346</v>
      </c>
      <c r="C1718" s="148">
        <f t="shared" si="261"/>
        <v>2013</v>
      </c>
      <c r="D1718" s="148">
        <f t="shared" si="262"/>
        <v>3</v>
      </c>
      <c r="E1718" s="152">
        <v>9</v>
      </c>
      <c r="F1718" s="153">
        <v>227.76</v>
      </c>
      <c r="G1718" s="154">
        <v>160.93600000000001</v>
      </c>
      <c r="H1718" s="154">
        <v>950.64300000000003</v>
      </c>
      <c r="I1718" s="154">
        <v>74.055999999999997</v>
      </c>
      <c r="J1718" s="151">
        <v>0</v>
      </c>
      <c r="K1718" s="149">
        <f t="shared" si="263"/>
        <v>1413.395</v>
      </c>
      <c r="L1718" s="148">
        <v>111.33799999999999</v>
      </c>
      <c r="M1718" s="148">
        <v>46.494999999999997</v>
      </c>
      <c r="N1718" s="148">
        <v>357.16800000000001</v>
      </c>
      <c r="O1718" s="148">
        <v>20.044</v>
      </c>
      <c r="P1718" s="148">
        <v>0</v>
      </c>
      <c r="Q1718" s="21">
        <f t="shared" si="264"/>
        <v>312.08041399999996</v>
      </c>
      <c r="R1718" s="21">
        <f t="shared" si="265"/>
        <v>148.64451499999998</v>
      </c>
      <c r="S1718" s="21">
        <f t="shared" si="266"/>
        <v>696.83476800000005</v>
      </c>
      <c r="T1718" s="21">
        <f t="shared" si="267"/>
        <v>63.659744000000003</v>
      </c>
      <c r="U1718" s="22">
        <f t="shared" si="268"/>
        <v>1221.2194410000002</v>
      </c>
      <c r="V1718" s="39">
        <f t="shared" si="269"/>
        <v>0.86403265965989706</v>
      </c>
    </row>
    <row r="1719" spans="1:22">
      <c r="A1719">
        <v>1714</v>
      </c>
      <c r="B1719" s="155">
        <f t="shared" si="270"/>
        <v>41346</v>
      </c>
      <c r="C1719" s="148">
        <f t="shared" si="261"/>
        <v>2013</v>
      </c>
      <c r="D1719" s="148">
        <f t="shared" si="262"/>
        <v>3</v>
      </c>
      <c r="E1719" s="152">
        <v>10</v>
      </c>
      <c r="F1719" s="153">
        <v>227.64</v>
      </c>
      <c r="G1719" s="154">
        <v>160.70099999999999</v>
      </c>
      <c r="H1719" s="154">
        <v>957.84199999999998</v>
      </c>
      <c r="I1719" s="154">
        <v>105.17100000000001</v>
      </c>
      <c r="J1719" s="151">
        <v>0</v>
      </c>
      <c r="K1719" s="149">
        <f t="shared" si="263"/>
        <v>1451.354</v>
      </c>
      <c r="L1719" s="148">
        <v>111.354</v>
      </c>
      <c r="M1719" s="148">
        <v>46.45</v>
      </c>
      <c r="N1719" s="148">
        <v>341.73200000000003</v>
      </c>
      <c r="O1719" s="148">
        <v>28.707999999999998</v>
      </c>
      <c r="P1719" s="148">
        <v>0</v>
      </c>
      <c r="Q1719" s="21">
        <f t="shared" si="264"/>
        <v>312.12526199999996</v>
      </c>
      <c r="R1719" s="21">
        <f t="shared" si="265"/>
        <v>148.50065000000001</v>
      </c>
      <c r="S1719" s="21">
        <f t="shared" si="266"/>
        <v>666.71913200000006</v>
      </c>
      <c r="T1719" s="21">
        <f t="shared" si="267"/>
        <v>91.176608000000002</v>
      </c>
      <c r="U1719" s="22">
        <f t="shared" si="268"/>
        <v>1218.5216520000001</v>
      </c>
      <c r="V1719" s="39">
        <f t="shared" si="269"/>
        <v>0.8395757699362113</v>
      </c>
    </row>
    <row r="1720" spans="1:22">
      <c r="A1720">
        <v>1715</v>
      </c>
      <c r="B1720" s="155">
        <f t="shared" si="270"/>
        <v>41346</v>
      </c>
      <c r="C1720" s="148">
        <f t="shared" si="261"/>
        <v>2013</v>
      </c>
      <c r="D1720" s="148">
        <f t="shared" si="262"/>
        <v>3</v>
      </c>
      <c r="E1720" s="152">
        <v>11</v>
      </c>
      <c r="F1720" s="153">
        <v>231.96</v>
      </c>
      <c r="G1720" s="154">
        <v>160.30799999999999</v>
      </c>
      <c r="H1720" s="154">
        <v>1047.3119999999999</v>
      </c>
      <c r="I1720" s="154">
        <v>96.177999999999997</v>
      </c>
      <c r="J1720" s="151">
        <v>0</v>
      </c>
      <c r="K1720" s="149">
        <f t="shared" si="263"/>
        <v>1535.7579999999998</v>
      </c>
      <c r="L1720" s="148">
        <v>113.331</v>
      </c>
      <c r="M1720" s="148">
        <v>46.37</v>
      </c>
      <c r="N1720" s="148">
        <v>341.14299999999997</v>
      </c>
      <c r="O1720" s="148">
        <v>25.564</v>
      </c>
      <c r="P1720" s="148">
        <v>0</v>
      </c>
      <c r="Q1720" s="21">
        <f t="shared" si="264"/>
        <v>317.66679299999998</v>
      </c>
      <c r="R1720" s="21">
        <f t="shared" si="265"/>
        <v>148.24489</v>
      </c>
      <c r="S1720" s="21">
        <f t="shared" si="266"/>
        <v>665.56999299999995</v>
      </c>
      <c r="T1720" s="21">
        <f t="shared" si="267"/>
        <v>81.191264000000004</v>
      </c>
      <c r="U1720" s="22">
        <f t="shared" si="268"/>
        <v>1212.6729399999999</v>
      </c>
      <c r="V1720" s="39">
        <f t="shared" si="269"/>
        <v>0.78962501904596949</v>
      </c>
    </row>
    <row r="1721" spans="1:22">
      <c r="A1721">
        <v>1716</v>
      </c>
      <c r="B1721" s="155">
        <f t="shared" si="270"/>
        <v>41346</v>
      </c>
      <c r="C1721" s="148">
        <f t="shared" si="261"/>
        <v>2013</v>
      </c>
      <c r="D1721" s="148">
        <f t="shared" si="262"/>
        <v>3</v>
      </c>
      <c r="E1721" s="152">
        <v>12</v>
      </c>
      <c r="F1721" s="153">
        <v>233.46</v>
      </c>
      <c r="G1721" s="154">
        <v>160.84899999999999</v>
      </c>
      <c r="H1721" s="154">
        <v>1088.0640000000001</v>
      </c>
      <c r="I1721" s="154">
        <v>94.861000000000004</v>
      </c>
      <c r="J1721" s="151">
        <v>0</v>
      </c>
      <c r="K1721" s="149">
        <f t="shared" si="263"/>
        <v>1577.2340000000002</v>
      </c>
      <c r="L1721" s="148">
        <v>113.971</v>
      </c>
      <c r="M1721" s="148">
        <v>46.482999999999997</v>
      </c>
      <c r="N1721" s="148">
        <v>357.50799999999998</v>
      </c>
      <c r="O1721" s="148">
        <v>25.236999999999998</v>
      </c>
      <c r="P1721" s="148">
        <v>0</v>
      </c>
      <c r="Q1721" s="21">
        <f t="shared" si="264"/>
        <v>319.460713</v>
      </c>
      <c r="R1721" s="21">
        <f t="shared" si="265"/>
        <v>148.60615099999998</v>
      </c>
      <c r="S1721" s="21">
        <f t="shared" si="266"/>
        <v>697.498108</v>
      </c>
      <c r="T1721" s="21">
        <f t="shared" si="267"/>
        <v>80.152711999999994</v>
      </c>
      <c r="U1721" s="22">
        <f t="shared" si="268"/>
        <v>1245.7176840000002</v>
      </c>
      <c r="V1721" s="39">
        <f t="shared" si="269"/>
        <v>0.78981158407693475</v>
      </c>
    </row>
    <row r="1722" spans="1:22">
      <c r="A1722">
        <v>1717</v>
      </c>
      <c r="B1722" s="155">
        <f t="shared" si="270"/>
        <v>41346</v>
      </c>
      <c r="C1722" s="148">
        <f t="shared" si="261"/>
        <v>2013</v>
      </c>
      <c r="D1722" s="148">
        <f t="shared" si="262"/>
        <v>3</v>
      </c>
      <c r="E1722" s="152">
        <v>13</v>
      </c>
      <c r="F1722" s="153">
        <v>225.12</v>
      </c>
      <c r="G1722" s="154">
        <v>159.60599999999999</v>
      </c>
      <c r="H1722" s="154">
        <v>985.85299999999995</v>
      </c>
      <c r="I1722" s="154">
        <v>97.043000000000006</v>
      </c>
      <c r="J1722" s="151">
        <v>0</v>
      </c>
      <c r="K1722" s="149">
        <f t="shared" si="263"/>
        <v>1467.6219999999998</v>
      </c>
      <c r="L1722" s="148">
        <v>111.111</v>
      </c>
      <c r="M1722" s="148">
        <v>46.218000000000004</v>
      </c>
      <c r="N1722" s="148">
        <v>326.16500000000002</v>
      </c>
      <c r="O1722" s="148">
        <v>25.925999999999998</v>
      </c>
      <c r="P1722" s="148">
        <v>0</v>
      </c>
      <c r="Q1722" s="21">
        <f t="shared" si="264"/>
        <v>311.44413300000002</v>
      </c>
      <c r="R1722" s="21">
        <f t="shared" si="265"/>
        <v>147.75894600000001</v>
      </c>
      <c r="S1722" s="21">
        <f t="shared" si="266"/>
        <v>636.34791500000006</v>
      </c>
      <c r="T1722" s="21">
        <f t="shared" si="267"/>
        <v>82.340975999999998</v>
      </c>
      <c r="U1722" s="22">
        <f t="shared" si="268"/>
        <v>1177.8919700000001</v>
      </c>
      <c r="V1722" s="39">
        <f t="shared" si="269"/>
        <v>0.80258538642784061</v>
      </c>
    </row>
    <row r="1723" spans="1:22">
      <c r="A1723">
        <v>1718</v>
      </c>
      <c r="B1723" s="155">
        <f t="shared" si="270"/>
        <v>41346</v>
      </c>
      <c r="C1723" s="148">
        <f t="shared" si="261"/>
        <v>2013</v>
      </c>
      <c r="D1723" s="148">
        <f t="shared" si="262"/>
        <v>3</v>
      </c>
      <c r="E1723" s="152">
        <v>14</v>
      </c>
      <c r="F1723" s="153">
        <v>222.66</v>
      </c>
      <c r="G1723" s="154">
        <v>178.27799999999999</v>
      </c>
      <c r="H1723" s="154">
        <v>960.53800000000001</v>
      </c>
      <c r="I1723" s="154">
        <v>101.47</v>
      </c>
      <c r="J1723" s="151">
        <v>0</v>
      </c>
      <c r="K1723" s="149">
        <f t="shared" si="263"/>
        <v>1462.9460000000001</v>
      </c>
      <c r="L1723" s="148">
        <v>108.974</v>
      </c>
      <c r="M1723" s="148">
        <v>52.313000000000002</v>
      </c>
      <c r="N1723" s="148">
        <v>331.65300000000002</v>
      </c>
      <c r="O1723" s="148">
        <v>26.866</v>
      </c>
      <c r="P1723" s="148">
        <v>0</v>
      </c>
      <c r="Q1723" s="21">
        <f t="shared" si="264"/>
        <v>305.45412199999998</v>
      </c>
      <c r="R1723" s="21">
        <f t="shared" si="265"/>
        <v>167.24466100000001</v>
      </c>
      <c r="S1723" s="21">
        <f t="shared" si="266"/>
        <v>647.05500300000006</v>
      </c>
      <c r="T1723" s="21">
        <f t="shared" si="267"/>
        <v>85.326416000000009</v>
      </c>
      <c r="U1723" s="22">
        <f t="shared" si="268"/>
        <v>1205.0802020000001</v>
      </c>
      <c r="V1723" s="39">
        <f t="shared" si="269"/>
        <v>0.8237352588543938</v>
      </c>
    </row>
    <row r="1724" spans="1:22">
      <c r="A1724">
        <v>1719</v>
      </c>
      <c r="B1724" s="155">
        <f t="shared" si="270"/>
        <v>41346</v>
      </c>
      <c r="C1724" s="148">
        <f t="shared" si="261"/>
        <v>2013</v>
      </c>
      <c r="D1724" s="148">
        <f t="shared" si="262"/>
        <v>3</v>
      </c>
      <c r="E1724" s="152">
        <v>15</v>
      </c>
      <c r="F1724" s="153">
        <v>226.44</v>
      </c>
      <c r="G1724" s="154">
        <v>177.852</v>
      </c>
      <c r="H1724" s="154">
        <v>1124.1949999999999</v>
      </c>
      <c r="I1724" s="154">
        <v>112.41500000000001</v>
      </c>
      <c r="J1724" s="151">
        <v>0</v>
      </c>
      <c r="K1724" s="149">
        <f t="shared" si="263"/>
        <v>1640.902</v>
      </c>
      <c r="L1724" s="148">
        <v>111.31699999999999</v>
      </c>
      <c r="M1724" s="148">
        <v>50.752000000000002</v>
      </c>
      <c r="N1724" s="148">
        <v>367.8</v>
      </c>
      <c r="O1724" s="148">
        <v>30.530999999999999</v>
      </c>
      <c r="P1724" s="148">
        <v>0</v>
      </c>
      <c r="Q1724" s="21">
        <f t="shared" si="264"/>
        <v>312.02155099999999</v>
      </c>
      <c r="R1724" s="21">
        <f t="shared" si="265"/>
        <v>162.25414400000003</v>
      </c>
      <c r="S1724" s="21">
        <f t="shared" si="266"/>
        <v>717.57780000000002</v>
      </c>
      <c r="T1724" s="21">
        <f t="shared" si="267"/>
        <v>96.966456000000008</v>
      </c>
      <c r="U1724" s="22">
        <f t="shared" si="268"/>
        <v>1288.8199510000002</v>
      </c>
      <c r="V1724" s="39">
        <f t="shared" si="269"/>
        <v>0.78543383517114373</v>
      </c>
    </row>
    <row r="1725" spans="1:22">
      <c r="A1725">
        <v>1720</v>
      </c>
      <c r="B1725" s="155">
        <f t="shared" si="270"/>
        <v>41346</v>
      </c>
      <c r="C1725" s="148">
        <f t="shared" si="261"/>
        <v>2013</v>
      </c>
      <c r="D1725" s="148">
        <f t="shared" si="262"/>
        <v>3</v>
      </c>
      <c r="E1725" s="152">
        <v>16</v>
      </c>
      <c r="F1725" s="153">
        <v>228.48</v>
      </c>
      <c r="G1725" s="154">
        <v>138.232</v>
      </c>
      <c r="H1725" s="154">
        <v>946.58199999999999</v>
      </c>
      <c r="I1725" s="154">
        <v>112.25700000000001</v>
      </c>
      <c r="J1725" s="151">
        <v>0</v>
      </c>
      <c r="K1725" s="149">
        <f t="shared" si="263"/>
        <v>1425.5509999999999</v>
      </c>
      <c r="L1725" s="148">
        <v>113.333</v>
      </c>
      <c r="M1725" s="148">
        <v>42.308999999999997</v>
      </c>
      <c r="N1725" s="148">
        <v>324.60000000000002</v>
      </c>
      <c r="O1725" s="148">
        <v>30.683</v>
      </c>
      <c r="P1725" s="148">
        <v>0</v>
      </c>
      <c r="Q1725" s="21">
        <f t="shared" si="264"/>
        <v>317.67239899999998</v>
      </c>
      <c r="R1725" s="21">
        <f t="shared" si="265"/>
        <v>135.26187300000001</v>
      </c>
      <c r="S1725" s="21">
        <f t="shared" si="266"/>
        <v>633.29460000000006</v>
      </c>
      <c r="T1725" s="21">
        <f t="shared" si="267"/>
        <v>97.449207999999999</v>
      </c>
      <c r="U1725" s="22">
        <f t="shared" si="268"/>
        <v>1183.6780800000001</v>
      </c>
      <c r="V1725" s="39">
        <f t="shared" si="269"/>
        <v>0.83033022319089267</v>
      </c>
    </row>
    <row r="1726" spans="1:22">
      <c r="A1726">
        <v>1721</v>
      </c>
      <c r="B1726" s="155">
        <f t="shared" si="270"/>
        <v>41346</v>
      </c>
      <c r="C1726" s="148">
        <f t="shared" si="261"/>
        <v>2013</v>
      </c>
      <c r="D1726" s="148">
        <f t="shared" si="262"/>
        <v>3</v>
      </c>
      <c r="E1726" s="152">
        <v>17</v>
      </c>
      <c r="F1726" s="153">
        <v>228.3</v>
      </c>
      <c r="G1726" s="154">
        <v>111.31399999999999</v>
      </c>
      <c r="H1726" s="154">
        <v>1195.4829999999999</v>
      </c>
      <c r="I1726" s="154">
        <v>110.86</v>
      </c>
      <c r="J1726" s="151">
        <v>0</v>
      </c>
      <c r="K1726" s="149">
        <f t="shared" si="263"/>
        <v>1645.9569999999999</v>
      </c>
      <c r="L1726" s="148">
        <v>112.012</v>
      </c>
      <c r="M1726" s="148">
        <v>35.262999999999998</v>
      </c>
      <c r="N1726" s="148">
        <v>400.98700000000002</v>
      </c>
      <c r="O1726" s="148">
        <v>30.254999999999999</v>
      </c>
      <c r="P1726" s="148">
        <v>0</v>
      </c>
      <c r="Q1726" s="21">
        <f t="shared" si="264"/>
        <v>313.96963599999998</v>
      </c>
      <c r="R1726" s="21">
        <f t="shared" si="265"/>
        <v>112.735811</v>
      </c>
      <c r="S1726" s="21">
        <f t="shared" si="266"/>
        <v>782.32563700000003</v>
      </c>
      <c r="T1726" s="21">
        <f t="shared" si="267"/>
        <v>96.089880000000008</v>
      </c>
      <c r="U1726" s="22">
        <f t="shared" si="268"/>
        <v>1305.120964</v>
      </c>
      <c r="V1726" s="39">
        <f t="shared" si="269"/>
        <v>0.79292530971343722</v>
      </c>
    </row>
    <row r="1727" spans="1:22">
      <c r="A1727">
        <v>1722</v>
      </c>
      <c r="B1727" s="155">
        <f t="shared" si="270"/>
        <v>41346</v>
      </c>
      <c r="C1727" s="148">
        <f t="shared" si="261"/>
        <v>2013</v>
      </c>
      <c r="D1727" s="148">
        <f t="shared" si="262"/>
        <v>3</v>
      </c>
      <c r="E1727" s="152">
        <v>18</v>
      </c>
      <c r="F1727" s="153">
        <v>230.4</v>
      </c>
      <c r="G1727" s="154">
        <v>114.437</v>
      </c>
      <c r="H1727" s="154">
        <v>1088.7260000000001</v>
      </c>
      <c r="I1727" s="154">
        <v>104.21899999999999</v>
      </c>
      <c r="J1727" s="151">
        <v>0</v>
      </c>
      <c r="K1727" s="149">
        <f t="shared" si="263"/>
        <v>1537.7820000000002</v>
      </c>
      <c r="L1727" s="148">
        <v>114.444</v>
      </c>
      <c r="M1727" s="148">
        <v>35.631999999999998</v>
      </c>
      <c r="N1727" s="148">
        <v>365.08100000000002</v>
      </c>
      <c r="O1727" s="148">
        <v>28</v>
      </c>
      <c r="P1727" s="148">
        <v>0</v>
      </c>
      <c r="Q1727" s="21">
        <f t="shared" si="264"/>
        <v>320.78653200000002</v>
      </c>
      <c r="R1727" s="21">
        <f t="shared" si="265"/>
        <v>113.915504</v>
      </c>
      <c r="S1727" s="21">
        <f t="shared" si="266"/>
        <v>712.27303100000006</v>
      </c>
      <c r="T1727" s="21">
        <f t="shared" si="267"/>
        <v>88.927999999999997</v>
      </c>
      <c r="U1727" s="22">
        <f t="shared" si="268"/>
        <v>1235.9030670000002</v>
      </c>
      <c r="V1727" s="39">
        <f t="shared" si="269"/>
        <v>0.80369198429946509</v>
      </c>
    </row>
    <row r="1728" spans="1:22">
      <c r="A1728">
        <v>1723</v>
      </c>
      <c r="B1728" s="155">
        <f t="shared" si="270"/>
        <v>41346</v>
      </c>
      <c r="C1728" s="148">
        <f t="shared" si="261"/>
        <v>2013</v>
      </c>
      <c r="D1728" s="148">
        <f t="shared" si="262"/>
        <v>3</v>
      </c>
      <c r="E1728" s="152">
        <v>19</v>
      </c>
      <c r="F1728" s="153">
        <v>228.96</v>
      </c>
      <c r="G1728" s="154">
        <v>113.84399999999999</v>
      </c>
      <c r="H1728" s="154">
        <v>1023.2619999999999</v>
      </c>
      <c r="I1728" s="154">
        <v>97.12</v>
      </c>
      <c r="J1728" s="151">
        <v>0</v>
      </c>
      <c r="K1728" s="149">
        <f t="shared" si="263"/>
        <v>1463.1859999999997</v>
      </c>
      <c r="L1728" s="148">
        <v>112.01600000000001</v>
      </c>
      <c r="M1728" s="148">
        <v>35.731000000000002</v>
      </c>
      <c r="N1728" s="148">
        <v>339.80500000000001</v>
      </c>
      <c r="O1728" s="148">
        <v>26.632999999999999</v>
      </c>
      <c r="P1728" s="148">
        <v>0</v>
      </c>
      <c r="Q1728" s="21">
        <f t="shared" si="264"/>
        <v>313.98084799999998</v>
      </c>
      <c r="R1728" s="21">
        <f t="shared" si="265"/>
        <v>114.23200700000001</v>
      </c>
      <c r="S1728" s="21">
        <f t="shared" si="266"/>
        <v>662.95955500000002</v>
      </c>
      <c r="T1728" s="21">
        <f t="shared" si="267"/>
        <v>84.586408000000006</v>
      </c>
      <c r="U1728" s="22">
        <f t="shared" si="268"/>
        <v>1175.7588180000002</v>
      </c>
      <c r="V1728" s="39">
        <f t="shared" si="269"/>
        <v>0.80356073527220773</v>
      </c>
    </row>
    <row r="1729" spans="1:22">
      <c r="A1729">
        <v>1724</v>
      </c>
      <c r="B1729" s="155">
        <f t="shared" si="270"/>
        <v>41346</v>
      </c>
      <c r="C1729" s="148">
        <f t="shared" si="261"/>
        <v>2013</v>
      </c>
      <c r="D1729" s="148">
        <f t="shared" si="262"/>
        <v>3</v>
      </c>
      <c r="E1729" s="152">
        <v>20</v>
      </c>
      <c r="F1729" s="153">
        <v>229.38</v>
      </c>
      <c r="G1729" s="154">
        <v>114.227</v>
      </c>
      <c r="H1729" s="154">
        <v>1017.355</v>
      </c>
      <c r="I1729" s="154">
        <v>112.15300000000001</v>
      </c>
      <c r="J1729" s="151">
        <v>0</v>
      </c>
      <c r="K1729" s="149">
        <f t="shared" si="263"/>
        <v>1473.115</v>
      </c>
      <c r="L1729" s="148">
        <v>111.967</v>
      </c>
      <c r="M1729" s="148">
        <v>35.835000000000001</v>
      </c>
      <c r="N1729" s="148">
        <v>336.29700000000003</v>
      </c>
      <c r="O1729" s="148">
        <v>30.651</v>
      </c>
      <c r="P1729" s="148">
        <v>0</v>
      </c>
      <c r="Q1729" s="21">
        <f t="shared" si="264"/>
        <v>313.843501</v>
      </c>
      <c r="R1729" s="21">
        <f t="shared" si="265"/>
        <v>114.56449500000001</v>
      </c>
      <c r="S1729" s="21">
        <f t="shared" si="266"/>
        <v>656.11544700000002</v>
      </c>
      <c r="T1729" s="21">
        <f t="shared" si="267"/>
        <v>97.347576000000004</v>
      </c>
      <c r="U1729" s="22">
        <f t="shared" si="268"/>
        <v>1181.8710190000002</v>
      </c>
      <c r="V1729" s="39">
        <f t="shared" si="269"/>
        <v>0.80229379172705473</v>
      </c>
    </row>
    <row r="1730" spans="1:22">
      <c r="A1730">
        <v>1725</v>
      </c>
      <c r="B1730" s="155">
        <f t="shared" si="270"/>
        <v>41346</v>
      </c>
      <c r="C1730" s="148">
        <f t="shared" si="261"/>
        <v>2013</v>
      </c>
      <c r="D1730" s="148">
        <f t="shared" si="262"/>
        <v>3</v>
      </c>
      <c r="E1730" s="152">
        <v>21</v>
      </c>
      <c r="F1730" s="153">
        <v>229.8</v>
      </c>
      <c r="G1730" s="154">
        <v>114.72799999999999</v>
      </c>
      <c r="H1730" s="154">
        <v>1168.6959999999999</v>
      </c>
      <c r="I1730" s="154">
        <v>147.76499999999999</v>
      </c>
      <c r="J1730" s="151">
        <v>0</v>
      </c>
      <c r="K1730" s="149">
        <f t="shared" si="263"/>
        <v>1660.989</v>
      </c>
      <c r="L1730" s="148">
        <v>112.256</v>
      </c>
      <c r="M1730" s="148">
        <v>35.945999999999998</v>
      </c>
      <c r="N1730" s="148">
        <v>404.84500000000003</v>
      </c>
      <c r="O1730" s="148">
        <v>40.551000000000002</v>
      </c>
      <c r="P1730" s="148">
        <v>0</v>
      </c>
      <c r="Q1730" s="21">
        <f t="shared" si="264"/>
        <v>314.65356800000001</v>
      </c>
      <c r="R1730" s="21">
        <f t="shared" si="265"/>
        <v>114.91936199999999</v>
      </c>
      <c r="S1730" s="21">
        <f t="shared" si="266"/>
        <v>789.85259500000006</v>
      </c>
      <c r="T1730" s="21">
        <f t="shared" si="267"/>
        <v>128.78997600000002</v>
      </c>
      <c r="U1730" s="22">
        <f t="shared" si="268"/>
        <v>1348.2155010000001</v>
      </c>
      <c r="V1730" s="39">
        <f t="shared" si="269"/>
        <v>0.81169441880710835</v>
      </c>
    </row>
    <row r="1731" spans="1:22">
      <c r="A1731">
        <v>1726</v>
      </c>
      <c r="B1731" s="155">
        <f t="shared" si="270"/>
        <v>41346</v>
      </c>
      <c r="C1731" s="148">
        <f t="shared" si="261"/>
        <v>2013</v>
      </c>
      <c r="D1731" s="148">
        <f t="shared" si="262"/>
        <v>3</v>
      </c>
      <c r="E1731" s="152">
        <v>22</v>
      </c>
      <c r="F1731" s="153">
        <v>229.68</v>
      </c>
      <c r="G1731" s="154">
        <v>113.81399999999999</v>
      </c>
      <c r="H1731" s="154">
        <v>1138.6500000000001</v>
      </c>
      <c r="I1731" s="154">
        <v>143.26900000000001</v>
      </c>
      <c r="J1731" s="151">
        <v>0</v>
      </c>
      <c r="K1731" s="149">
        <f t="shared" si="263"/>
        <v>1625.4130000000002</v>
      </c>
      <c r="L1731" s="148">
        <v>112.395</v>
      </c>
      <c r="M1731" s="148">
        <v>35.765000000000001</v>
      </c>
      <c r="N1731" s="148">
        <v>400.87900000000002</v>
      </c>
      <c r="O1731" s="148">
        <v>39.555</v>
      </c>
      <c r="P1731" s="148">
        <v>0</v>
      </c>
      <c r="Q1731" s="21">
        <f t="shared" si="264"/>
        <v>315.04318499999999</v>
      </c>
      <c r="R1731" s="21">
        <f t="shared" si="265"/>
        <v>114.340705</v>
      </c>
      <c r="S1731" s="21">
        <f t="shared" si="266"/>
        <v>782.11492900000007</v>
      </c>
      <c r="T1731" s="21">
        <f t="shared" si="267"/>
        <v>125.62668000000001</v>
      </c>
      <c r="U1731" s="22">
        <f t="shared" si="268"/>
        <v>1337.1254990000002</v>
      </c>
      <c r="V1731" s="39">
        <f t="shared" si="269"/>
        <v>0.82263738446782453</v>
      </c>
    </row>
    <row r="1732" spans="1:22">
      <c r="A1732">
        <v>1727</v>
      </c>
      <c r="B1732" s="155">
        <f t="shared" si="270"/>
        <v>41346</v>
      </c>
      <c r="C1732" s="148">
        <f t="shared" si="261"/>
        <v>2013</v>
      </c>
      <c r="D1732" s="148">
        <f t="shared" si="262"/>
        <v>3</v>
      </c>
      <c r="E1732" s="152">
        <v>23</v>
      </c>
      <c r="F1732" s="153">
        <v>229.8</v>
      </c>
      <c r="G1732" s="154">
        <v>113.429</v>
      </c>
      <c r="H1732" s="154">
        <v>1097.0630000000001</v>
      </c>
      <c r="I1732" s="154">
        <v>130.792</v>
      </c>
      <c r="J1732" s="151">
        <v>0</v>
      </c>
      <c r="K1732" s="149">
        <f t="shared" si="263"/>
        <v>1571.0840000000001</v>
      </c>
      <c r="L1732" s="148">
        <v>112.517</v>
      </c>
      <c r="M1732" s="148">
        <v>35.542000000000002</v>
      </c>
      <c r="N1732" s="148">
        <v>371.11799999999999</v>
      </c>
      <c r="O1732" s="148">
        <v>35.786000000000001</v>
      </c>
      <c r="P1732" s="148">
        <v>0</v>
      </c>
      <c r="Q1732" s="21">
        <f t="shared" si="264"/>
        <v>315.38515100000001</v>
      </c>
      <c r="R1732" s="21">
        <f t="shared" si="265"/>
        <v>113.627774</v>
      </c>
      <c r="S1732" s="21">
        <f t="shared" si="266"/>
        <v>724.05121800000006</v>
      </c>
      <c r="T1732" s="21">
        <f t="shared" si="267"/>
        <v>113.65633600000001</v>
      </c>
      <c r="U1732" s="22">
        <f t="shared" si="268"/>
        <v>1266.7204790000001</v>
      </c>
      <c r="V1732" s="39">
        <f t="shared" si="269"/>
        <v>0.80627164365495418</v>
      </c>
    </row>
    <row r="1733" spans="1:22">
      <c r="A1733">
        <v>1728</v>
      </c>
      <c r="B1733" s="155">
        <f t="shared" si="270"/>
        <v>41346</v>
      </c>
      <c r="C1733" s="148">
        <f t="shared" si="261"/>
        <v>2013</v>
      </c>
      <c r="D1733" s="148">
        <f t="shared" si="262"/>
        <v>3</v>
      </c>
      <c r="E1733" s="152">
        <v>24</v>
      </c>
      <c r="F1733" s="153">
        <v>230.64</v>
      </c>
      <c r="G1733" s="154">
        <v>113.125</v>
      </c>
      <c r="H1733" s="154">
        <v>992.06600000000003</v>
      </c>
      <c r="I1733" s="154">
        <v>104.336</v>
      </c>
      <c r="J1733" s="151">
        <v>0</v>
      </c>
      <c r="K1733" s="149">
        <f t="shared" si="263"/>
        <v>1440.1670000000001</v>
      </c>
      <c r="L1733" s="148">
        <v>112.7</v>
      </c>
      <c r="M1733" s="148">
        <v>35.515999999999998</v>
      </c>
      <c r="N1733" s="148">
        <v>358.22300000000001</v>
      </c>
      <c r="O1733" s="148">
        <v>28.765999999999998</v>
      </c>
      <c r="P1733" s="148">
        <v>0</v>
      </c>
      <c r="Q1733" s="21">
        <f t="shared" si="264"/>
        <v>315.8981</v>
      </c>
      <c r="R1733" s="21">
        <f t="shared" si="265"/>
        <v>113.544652</v>
      </c>
      <c r="S1733" s="21">
        <f t="shared" si="266"/>
        <v>698.89307300000007</v>
      </c>
      <c r="T1733" s="21">
        <f t="shared" si="267"/>
        <v>91.360816</v>
      </c>
      <c r="U1733" s="22">
        <f t="shared" si="268"/>
        <v>1219.696641</v>
      </c>
      <c r="V1733" s="39">
        <f t="shared" si="269"/>
        <v>0.84691333782818234</v>
      </c>
    </row>
    <row r="1734" spans="1:22">
      <c r="A1734">
        <v>1729</v>
      </c>
      <c r="B1734" s="155">
        <f t="shared" si="270"/>
        <v>41347</v>
      </c>
      <c r="C1734" s="148">
        <f t="shared" si="261"/>
        <v>2013</v>
      </c>
      <c r="D1734" s="148">
        <f t="shared" si="262"/>
        <v>3</v>
      </c>
      <c r="E1734" s="152">
        <v>1</v>
      </c>
      <c r="F1734" s="153">
        <v>228.84</v>
      </c>
      <c r="G1734" s="154">
        <v>117.313</v>
      </c>
      <c r="H1734" s="154">
        <v>954.03399999999999</v>
      </c>
      <c r="I1734" s="154">
        <v>62.33</v>
      </c>
      <c r="J1734" s="151">
        <v>0</v>
      </c>
      <c r="K1734" s="149">
        <f t="shared" si="263"/>
        <v>1362.5169999999998</v>
      </c>
      <c r="L1734" s="148">
        <v>112.163</v>
      </c>
      <c r="M1734" s="148">
        <v>35.807000000000002</v>
      </c>
      <c r="N1734" s="148">
        <v>351.31</v>
      </c>
      <c r="O1734" s="148">
        <v>17.888999999999999</v>
      </c>
      <c r="P1734" s="148">
        <v>0</v>
      </c>
      <c r="Q1734" s="21">
        <f t="shared" si="264"/>
        <v>314.39288899999997</v>
      </c>
      <c r="R1734" s="21">
        <f t="shared" si="265"/>
        <v>114.474979</v>
      </c>
      <c r="S1734" s="21">
        <f t="shared" si="266"/>
        <v>685.40580999999997</v>
      </c>
      <c r="T1734" s="21">
        <f t="shared" si="267"/>
        <v>56.815463999999999</v>
      </c>
      <c r="U1734" s="22">
        <f t="shared" si="268"/>
        <v>1171.089142</v>
      </c>
      <c r="V1734" s="39">
        <f t="shared" si="269"/>
        <v>0.85950424251587332</v>
      </c>
    </row>
    <row r="1735" spans="1:22">
      <c r="A1735">
        <v>1730</v>
      </c>
      <c r="B1735" s="155">
        <f t="shared" si="270"/>
        <v>41347</v>
      </c>
      <c r="C1735" s="148">
        <f t="shared" ref="C1735:C1798" si="271">YEAR(B1735)</f>
        <v>2013</v>
      </c>
      <c r="D1735" s="148">
        <f t="shared" ref="D1735:D1798" si="272">MONTH(B1735)</f>
        <v>3</v>
      </c>
      <c r="E1735" s="152">
        <v>2</v>
      </c>
      <c r="F1735" s="153">
        <v>229.26</v>
      </c>
      <c r="G1735" s="154">
        <v>118.124</v>
      </c>
      <c r="H1735" s="154">
        <v>994.90300000000002</v>
      </c>
      <c r="I1735" s="154">
        <v>40.844000000000001</v>
      </c>
      <c r="J1735" s="151">
        <v>0</v>
      </c>
      <c r="K1735" s="149">
        <f t="shared" ref="K1735:K1798" si="273">SUM(F1735:J1735)</f>
        <v>1383.1310000000001</v>
      </c>
      <c r="L1735" s="148">
        <v>112.313</v>
      </c>
      <c r="M1735" s="148">
        <v>36.023000000000003</v>
      </c>
      <c r="N1735" s="148">
        <v>349.93099999999998</v>
      </c>
      <c r="O1735" s="148">
        <v>11.303000000000001</v>
      </c>
      <c r="P1735" s="148">
        <v>0</v>
      </c>
      <c r="Q1735" s="21">
        <f t="shared" ref="Q1735:Q1798" si="274">+$Q$2*L1735</f>
        <v>314.81333899999998</v>
      </c>
      <c r="R1735" s="21">
        <f t="shared" ref="R1735:R1798" si="275">+$R$2*M1735</f>
        <v>115.16553100000002</v>
      </c>
      <c r="S1735" s="21">
        <f t="shared" ref="S1735:S1798" si="276">+$S$2*N1735</f>
        <v>682.71538099999998</v>
      </c>
      <c r="T1735" s="21">
        <f t="shared" ref="T1735:T1798" si="277">+$T$2*O1735</f>
        <v>35.898328000000006</v>
      </c>
      <c r="U1735" s="22">
        <f t="shared" ref="U1735:U1798" si="278">SUM(Q1735:T1735)</f>
        <v>1148.5925789999999</v>
      </c>
      <c r="V1735" s="39">
        <f t="shared" ref="V1735:V1798" si="279">+U1735/K1735</f>
        <v>0.83042935123281869</v>
      </c>
    </row>
    <row r="1736" spans="1:22">
      <c r="A1736">
        <v>1731</v>
      </c>
      <c r="B1736" s="155">
        <f t="shared" si="270"/>
        <v>41347</v>
      </c>
      <c r="C1736" s="148">
        <f t="shared" si="271"/>
        <v>2013</v>
      </c>
      <c r="D1736" s="148">
        <f t="shared" si="272"/>
        <v>3</v>
      </c>
      <c r="E1736" s="152">
        <v>3</v>
      </c>
      <c r="F1736" s="153">
        <v>230.22</v>
      </c>
      <c r="G1736" s="154">
        <v>117.99</v>
      </c>
      <c r="H1736" s="154">
        <v>856.91499999999996</v>
      </c>
      <c r="I1736" s="154">
        <v>29.742000000000001</v>
      </c>
      <c r="J1736" s="151">
        <v>0</v>
      </c>
      <c r="K1736" s="149">
        <f t="shared" si="273"/>
        <v>1234.867</v>
      </c>
      <c r="L1736" s="148">
        <v>112.41500000000001</v>
      </c>
      <c r="M1736" s="148">
        <v>35.984000000000002</v>
      </c>
      <c r="N1736" s="148">
        <v>296.12700000000001</v>
      </c>
      <c r="O1736" s="148">
        <v>8.3930000000000007</v>
      </c>
      <c r="P1736" s="148">
        <v>0</v>
      </c>
      <c r="Q1736" s="21">
        <f t="shared" si="274"/>
        <v>315.099245</v>
      </c>
      <c r="R1736" s="21">
        <f t="shared" si="275"/>
        <v>115.04084800000001</v>
      </c>
      <c r="S1736" s="21">
        <f t="shared" si="276"/>
        <v>577.74377700000002</v>
      </c>
      <c r="T1736" s="21">
        <f t="shared" si="277"/>
        <v>26.656168000000005</v>
      </c>
      <c r="U1736" s="22">
        <f t="shared" si="278"/>
        <v>1034.5400380000001</v>
      </c>
      <c r="V1736" s="39">
        <f t="shared" si="279"/>
        <v>0.83777446316081017</v>
      </c>
    </row>
    <row r="1737" spans="1:22">
      <c r="A1737">
        <v>1732</v>
      </c>
      <c r="B1737" s="155">
        <f t="shared" si="270"/>
        <v>41347</v>
      </c>
      <c r="C1737" s="148">
        <f t="shared" si="271"/>
        <v>2013</v>
      </c>
      <c r="D1737" s="148">
        <f t="shared" si="272"/>
        <v>3</v>
      </c>
      <c r="E1737" s="152">
        <v>4</v>
      </c>
      <c r="F1737" s="153">
        <v>205.2</v>
      </c>
      <c r="G1737" s="154">
        <v>117.496</v>
      </c>
      <c r="H1737" s="154">
        <v>803.875</v>
      </c>
      <c r="I1737" s="154">
        <v>28.143000000000001</v>
      </c>
      <c r="J1737" s="151">
        <v>0</v>
      </c>
      <c r="K1737" s="149">
        <f t="shared" si="273"/>
        <v>1154.7139999999999</v>
      </c>
      <c r="L1737" s="148">
        <v>102.22199999999999</v>
      </c>
      <c r="M1737" s="148">
        <v>35.860999999999997</v>
      </c>
      <c r="N1737" s="148">
        <v>280.959</v>
      </c>
      <c r="O1737" s="148">
        <v>7.8620000000000001</v>
      </c>
      <c r="P1737" s="148">
        <v>0</v>
      </c>
      <c r="Q1737" s="21">
        <f t="shared" si="274"/>
        <v>286.52826599999997</v>
      </c>
      <c r="R1737" s="21">
        <f t="shared" si="275"/>
        <v>114.647617</v>
      </c>
      <c r="S1737" s="21">
        <f t="shared" si="276"/>
        <v>548.15100900000004</v>
      </c>
      <c r="T1737" s="21">
        <f t="shared" si="277"/>
        <v>24.969712000000001</v>
      </c>
      <c r="U1737" s="22">
        <f t="shared" si="278"/>
        <v>974.296604</v>
      </c>
      <c r="V1737" s="39">
        <f t="shared" si="279"/>
        <v>0.84375577329104878</v>
      </c>
    </row>
    <row r="1738" spans="1:22">
      <c r="A1738">
        <v>1733</v>
      </c>
      <c r="B1738" s="155">
        <f t="shared" si="270"/>
        <v>41347</v>
      </c>
      <c r="C1738" s="148">
        <f t="shared" si="271"/>
        <v>2013</v>
      </c>
      <c r="D1738" s="148">
        <f t="shared" si="272"/>
        <v>3</v>
      </c>
      <c r="E1738" s="152">
        <v>5</v>
      </c>
      <c r="F1738" s="153">
        <v>201.36</v>
      </c>
      <c r="G1738" s="154">
        <v>117.837</v>
      </c>
      <c r="H1738" s="154">
        <v>806.18399999999997</v>
      </c>
      <c r="I1738" s="154">
        <v>26.172999999999998</v>
      </c>
      <c r="J1738" s="151">
        <v>0</v>
      </c>
      <c r="K1738" s="149">
        <f t="shared" si="273"/>
        <v>1151.5539999999999</v>
      </c>
      <c r="L1738" s="148">
        <v>101.111</v>
      </c>
      <c r="M1738" s="148">
        <v>35.936999999999998</v>
      </c>
      <c r="N1738" s="148">
        <v>281.947</v>
      </c>
      <c r="O1738" s="148">
        <v>7.2619999999999996</v>
      </c>
      <c r="P1738" s="148">
        <v>0</v>
      </c>
      <c r="Q1738" s="21">
        <f t="shared" si="274"/>
        <v>283.41413299999999</v>
      </c>
      <c r="R1738" s="21">
        <f t="shared" si="275"/>
        <v>114.89058899999999</v>
      </c>
      <c r="S1738" s="21">
        <f t="shared" si="276"/>
        <v>550.07859700000006</v>
      </c>
      <c r="T1738" s="21">
        <f t="shared" si="277"/>
        <v>23.064112000000002</v>
      </c>
      <c r="U1738" s="22">
        <f t="shared" si="278"/>
        <v>971.44743100000005</v>
      </c>
      <c r="V1738" s="39">
        <f t="shared" si="279"/>
        <v>0.84359694030848764</v>
      </c>
    </row>
    <row r="1739" spans="1:22">
      <c r="A1739">
        <v>1734</v>
      </c>
      <c r="B1739" s="155">
        <f t="shared" si="270"/>
        <v>41347</v>
      </c>
      <c r="C1739" s="148">
        <f t="shared" si="271"/>
        <v>2013</v>
      </c>
      <c r="D1739" s="148">
        <f t="shared" si="272"/>
        <v>3</v>
      </c>
      <c r="E1739" s="152">
        <v>6</v>
      </c>
      <c r="F1739" s="153">
        <v>204.84</v>
      </c>
      <c r="G1739" s="154">
        <v>118.663</v>
      </c>
      <c r="H1739" s="154">
        <v>806.73800000000006</v>
      </c>
      <c r="I1739" s="154">
        <v>27.456</v>
      </c>
      <c r="J1739" s="151">
        <v>0</v>
      </c>
      <c r="K1739" s="149">
        <f t="shared" si="273"/>
        <v>1157.6969999999999</v>
      </c>
      <c r="L1739" s="148">
        <v>103.333</v>
      </c>
      <c r="M1739" s="148">
        <v>36.130000000000003</v>
      </c>
      <c r="N1739" s="148">
        <v>282.678</v>
      </c>
      <c r="O1739" s="148">
        <v>7.577</v>
      </c>
      <c r="P1739" s="148">
        <v>0</v>
      </c>
      <c r="Q1739" s="21">
        <f t="shared" si="274"/>
        <v>289.64239900000001</v>
      </c>
      <c r="R1739" s="21">
        <f t="shared" si="275"/>
        <v>115.50761000000001</v>
      </c>
      <c r="S1739" s="21">
        <f t="shared" si="276"/>
        <v>551.50477799999999</v>
      </c>
      <c r="T1739" s="21">
        <f t="shared" si="277"/>
        <v>24.064552000000003</v>
      </c>
      <c r="U1739" s="22">
        <f t="shared" si="278"/>
        <v>980.71933899999999</v>
      </c>
      <c r="V1739" s="39">
        <f t="shared" si="279"/>
        <v>0.84712955030547721</v>
      </c>
    </row>
    <row r="1740" spans="1:22">
      <c r="A1740">
        <v>1735</v>
      </c>
      <c r="B1740" s="155">
        <f t="shared" si="270"/>
        <v>41347</v>
      </c>
      <c r="C1740" s="148">
        <f t="shared" si="271"/>
        <v>2013</v>
      </c>
      <c r="D1740" s="148">
        <f t="shared" si="272"/>
        <v>3</v>
      </c>
      <c r="E1740" s="152">
        <v>7</v>
      </c>
      <c r="F1740" s="153">
        <v>233.1</v>
      </c>
      <c r="G1740" s="154">
        <v>115.377</v>
      </c>
      <c r="H1740" s="154">
        <v>824.53800000000001</v>
      </c>
      <c r="I1740" s="154">
        <v>53.442</v>
      </c>
      <c r="J1740" s="151">
        <v>0</v>
      </c>
      <c r="K1740" s="149">
        <f t="shared" si="273"/>
        <v>1226.4569999999999</v>
      </c>
      <c r="L1740" s="148">
        <v>114.31399999999999</v>
      </c>
      <c r="M1740" s="148">
        <v>36.286999999999999</v>
      </c>
      <c r="N1740" s="148">
        <v>289.91699999999997</v>
      </c>
      <c r="O1740" s="148">
        <v>13.958</v>
      </c>
      <c r="P1740" s="148">
        <v>0</v>
      </c>
      <c r="Q1740" s="21">
        <f t="shared" si="274"/>
        <v>320.42214199999995</v>
      </c>
      <c r="R1740" s="21">
        <f t="shared" si="275"/>
        <v>116.009539</v>
      </c>
      <c r="S1740" s="21">
        <f t="shared" si="276"/>
        <v>565.62806699999999</v>
      </c>
      <c r="T1740" s="21">
        <f t="shared" si="277"/>
        <v>44.330608000000005</v>
      </c>
      <c r="U1740" s="22">
        <f t="shared" si="278"/>
        <v>1046.3903559999999</v>
      </c>
      <c r="V1740" s="39">
        <f t="shared" si="279"/>
        <v>0.85318144541553431</v>
      </c>
    </row>
    <row r="1741" spans="1:22">
      <c r="A1741">
        <v>1736</v>
      </c>
      <c r="B1741" s="155">
        <f t="shared" si="270"/>
        <v>41347</v>
      </c>
      <c r="C1741" s="148">
        <f t="shared" si="271"/>
        <v>2013</v>
      </c>
      <c r="D1741" s="148">
        <f t="shared" si="272"/>
        <v>3</v>
      </c>
      <c r="E1741" s="152">
        <v>8</v>
      </c>
      <c r="F1741" s="153">
        <v>235.98</v>
      </c>
      <c r="G1741" s="154">
        <v>146.785</v>
      </c>
      <c r="H1741" s="154">
        <v>810.73599999999999</v>
      </c>
      <c r="I1741" s="154">
        <v>82.795000000000002</v>
      </c>
      <c r="J1741" s="151">
        <v>0</v>
      </c>
      <c r="K1741" s="149">
        <f t="shared" si="273"/>
        <v>1276.296</v>
      </c>
      <c r="L1741" s="148">
        <v>115.184</v>
      </c>
      <c r="M1741" s="148">
        <v>44.505000000000003</v>
      </c>
      <c r="N1741" s="148">
        <v>285.71300000000002</v>
      </c>
      <c r="O1741" s="148">
        <v>21.895</v>
      </c>
      <c r="P1741" s="148">
        <v>0</v>
      </c>
      <c r="Q1741" s="21">
        <f t="shared" si="274"/>
        <v>322.86075199999999</v>
      </c>
      <c r="R1741" s="21">
        <f t="shared" si="275"/>
        <v>142.28248500000001</v>
      </c>
      <c r="S1741" s="21">
        <f t="shared" si="276"/>
        <v>557.42606300000011</v>
      </c>
      <c r="T1741" s="21">
        <f t="shared" si="277"/>
        <v>69.538520000000005</v>
      </c>
      <c r="U1741" s="22">
        <f t="shared" si="278"/>
        <v>1092.1078200000002</v>
      </c>
      <c r="V1741" s="39">
        <f t="shared" si="279"/>
        <v>0.85568537392579791</v>
      </c>
    </row>
    <row r="1742" spans="1:22">
      <c r="A1742">
        <v>1737</v>
      </c>
      <c r="B1742" s="155">
        <f t="shared" si="270"/>
        <v>41347</v>
      </c>
      <c r="C1742" s="148">
        <f t="shared" si="271"/>
        <v>2013</v>
      </c>
      <c r="D1742" s="148">
        <f t="shared" si="272"/>
        <v>3</v>
      </c>
      <c r="E1742" s="152">
        <v>9</v>
      </c>
      <c r="F1742" s="153">
        <v>233.58</v>
      </c>
      <c r="G1742" s="154">
        <v>159.28200000000001</v>
      </c>
      <c r="H1742" s="154">
        <v>941.81299999999999</v>
      </c>
      <c r="I1742" s="154">
        <v>74.111999999999995</v>
      </c>
      <c r="J1742" s="151">
        <v>0</v>
      </c>
      <c r="K1742" s="149">
        <f t="shared" si="273"/>
        <v>1408.787</v>
      </c>
      <c r="L1742" s="148">
        <v>113.996</v>
      </c>
      <c r="M1742" s="148">
        <v>46.152000000000001</v>
      </c>
      <c r="N1742" s="148">
        <v>327.892</v>
      </c>
      <c r="O1742" s="148">
        <v>19.939</v>
      </c>
      <c r="P1742" s="148">
        <v>0</v>
      </c>
      <c r="Q1742" s="21">
        <f t="shared" si="274"/>
        <v>319.53078799999997</v>
      </c>
      <c r="R1742" s="21">
        <f t="shared" si="275"/>
        <v>147.547944</v>
      </c>
      <c r="S1742" s="21">
        <f t="shared" si="276"/>
        <v>639.71729200000004</v>
      </c>
      <c r="T1742" s="21">
        <f t="shared" si="277"/>
        <v>63.326264000000002</v>
      </c>
      <c r="U1742" s="22">
        <f t="shared" si="278"/>
        <v>1170.122288</v>
      </c>
      <c r="V1742" s="39">
        <f t="shared" si="279"/>
        <v>0.83058850486269398</v>
      </c>
    </row>
    <row r="1743" spans="1:22">
      <c r="A1743">
        <v>1738</v>
      </c>
      <c r="B1743" s="155">
        <f t="shared" si="270"/>
        <v>41347</v>
      </c>
      <c r="C1743" s="148">
        <f t="shared" si="271"/>
        <v>2013</v>
      </c>
      <c r="D1743" s="148">
        <f t="shared" si="272"/>
        <v>3</v>
      </c>
      <c r="E1743" s="152">
        <v>10</v>
      </c>
      <c r="F1743" s="153">
        <v>231.42</v>
      </c>
      <c r="G1743" s="154">
        <v>160.18199999999999</v>
      </c>
      <c r="H1743" s="154">
        <v>992.58100000000002</v>
      </c>
      <c r="I1743" s="154">
        <v>73.066999999999993</v>
      </c>
      <c r="J1743" s="151">
        <v>0</v>
      </c>
      <c r="K1743" s="149">
        <f t="shared" si="273"/>
        <v>1457.25</v>
      </c>
      <c r="L1743" s="148">
        <v>113.315</v>
      </c>
      <c r="M1743" s="148">
        <v>46.415999999999997</v>
      </c>
      <c r="N1743" s="148">
        <v>361.07499999999999</v>
      </c>
      <c r="O1743" s="148">
        <v>20.417000000000002</v>
      </c>
      <c r="P1743" s="148">
        <v>0</v>
      </c>
      <c r="Q1743" s="21">
        <f t="shared" si="274"/>
        <v>317.62194499999998</v>
      </c>
      <c r="R1743" s="21">
        <f t="shared" si="275"/>
        <v>148.391952</v>
      </c>
      <c r="S1743" s="21">
        <f t="shared" si="276"/>
        <v>704.45732499999997</v>
      </c>
      <c r="T1743" s="21">
        <f t="shared" si="277"/>
        <v>64.844392000000013</v>
      </c>
      <c r="U1743" s="22">
        <f t="shared" si="278"/>
        <v>1235.3156139999999</v>
      </c>
      <c r="V1743" s="39">
        <f t="shared" si="279"/>
        <v>0.84770328632698566</v>
      </c>
    </row>
    <row r="1744" spans="1:22">
      <c r="A1744">
        <v>1739</v>
      </c>
      <c r="B1744" s="155">
        <f t="shared" si="270"/>
        <v>41347</v>
      </c>
      <c r="C1744" s="148">
        <f t="shared" si="271"/>
        <v>2013</v>
      </c>
      <c r="D1744" s="148">
        <f t="shared" si="272"/>
        <v>3</v>
      </c>
      <c r="E1744" s="152">
        <v>11</v>
      </c>
      <c r="F1744" s="153">
        <v>232.02</v>
      </c>
      <c r="G1744" s="154">
        <v>162.327</v>
      </c>
      <c r="H1744" s="154">
        <v>964.64800000000002</v>
      </c>
      <c r="I1744" s="154">
        <v>83.926000000000002</v>
      </c>
      <c r="J1744" s="151">
        <v>0</v>
      </c>
      <c r="K1744" s="149">
        <f t="shared" si="273"/>
        <v>1442.9209999999998</v>
      </c>
      <c r="L1744" s="148">
        <v>113.747</v>
      </c>
      <c r="M1744" s="148">
        <v>47.387</v>
      </c>
      <c r="N1744" s="148">
        <v>343.46800000000002</v>
      </c>
      <c r="O1744" s="148">
        <v>22.478000000000002</v>
      </c>
      <c r="P1744" s="148">
        <v>0</v>
      </c>
      <c r="Q1744" s="21">
        <f t="shared" si="274"/>
        <v>318.83284099999997</v>
      </c>
      <c r="R1744" s="21">
        <f t="shared" si="275"/>
        <v>151.496239</v>
      </c>
      <c r="S1744" s="21">
        <f t="shared" si="276"/>
        <v>670.10606800000005</v>
      </c>
      <c r="T1744" s="21">
        <f t="shared" si="277"/>
        <v>71.390128000000004</v>
      </c>
      <c r="U1744" s="22">
        <f t="shared" si="278"/>
        <v>1211.825276</v>
      </c>
      <c r="V1744" s="39">
        <f t="shared" si="279"/>
        <v>0.83984173492519698</v>
      </c>
    </row>
    <row r="1745" spans="1:22">
      <c r="A1745">
        <v>1740</v>
      </c>
      <c r="B1745" s="155">
        <f t="shared" si="270"/>
        <v>41347</v>
      </c>
      <c r="C1745" s="148">
        <f t="shared" si="271"/>
        <v>2013</v>
      </c>
      <c r="D1745" s="148">
        <f t="shared" si="272"/>
        <v>3</v>
      </c>
      <c r="E1745" s="152">
        <v>12</v>
      </c>
      <c r="F1745" s="153">
        <v>233.1</v>
      </c>
      <c r="G1745" s="154">
        <v>185.13900000000001</v>
      </c>
      <c r="H1745" s="154">
        <v>967.92399999999998</v>
      </c>
      <c r="I1745" s="154">
        <v>87.364999999999995</v>
      </c>
      <c r="J1745" s="151">
        <v>0</v>
      </c>
      <c r="K1745" s="149">
        <f t="shared" si="273"/>
        <v>1473.528</v>
      </c>
      <c r="L1745" s="148">
        <v>114.298</v>
      </c>
      <c r="M1745" s="148">
        <v>52.793999999999997</v>
      </c>
      <c r="N1745" s="148">
        <v>348.11599999999999</v>
      </c>
      <c r="O1745" s="148">
        <v>23.616</v>
      </c>
      <c r="P1745" s="148">
        <v>0</v>
      </c>
      <c r="Q1745" s="21">
        <f t="shared" si="274"/>
        <v>320.37729400000001</v>
      </c>
      <c r="R1745" s="21">
        <f t="shared" si="275"/>
        <v>168.78241800000001</v>
      </c>
      <c r="S1745" s="21">
        <f t="shared" si="276"/>
        <v>679.17431599999998</v>
      </c>
      <c r="T1745" s="21">
        <f t="shared" si="277"/>
        <v>75.004416000000006</v>
      </c>
      <c r="U1745" s="22">
        <f t="shared" si="278"/>
        <v>1243.338444</v>
      </c>
      <c r="V1745" s="39">
        <f t="shared" si="279"/>
        <v>0.84378338518168639</v>
      </c>
    </row>
    <row r="1746" spans="1:22">
      <c r="A1746">
        <v>1741</v>
      </c>
      <c r="B1746" s="155">
        <f t="shared" si="270"/>
        <v>41347</v>
      </c>
      <c r="C1746" s="148">
        <f t="shared" si="271"/>
        <v>2013</v>
      </c>
      <c r="D1746" s="148">
        <f t="shared" si="272"/>
        <v>3</v>
      </c>
      <c r="E1746" s="152">
        <v>13</v>
      </c>
      <c r="F1746" s="153">
        <v>238.14</v>
      </c>
      <c r="G1746" s="154">
        <v>186.744</v>
      </c>
      <c r="H1746" s="154">
        <v>1088.78</v>
      </c>
      <c r="I1746" s="154">
        <v>87.143000000000001</v>
      </c>
      <c r="J1746" s="151">
        <v>0</v>
      </c>
      <c r="K1746" s="149">
        <f t="shared" si="273"/>
        <v>1600.807</v>
      </c>
      <c r="L1746" s="148">
        <v>116.441</v>
      </c>
      <c r="M1746" s="148">
        <v>53.569000000000003</v>
      </c>
      <c r="N1746" s="148">
        <v>373.87700000000001</v>
      </c>
      <c r="O1746" s="148">
        <v>23.408999999999999</v>
      </c>
      <c r="P1746" s="148">
        <v>0</v>
      </c>
      <c r="Q1746" s="21">
        <f t="shared" si="274"/>
        <v>326.38412299999999</v>
      </c>
      <c r="R1746" s="21">
        <f t="shared" si="275"/>
        <v>171.26009300000001</v>
      </c>
      <c r="S1746" s="21">
        <f t="shared" si="276"/>
        <v>729.43402700000001</v>
      </c>
      <c r="T1746" s="21">
        <f t="shared" si="277"/>
        <v>74.346984000000006</v>
      </c>
      <c r="U1746" s="22">
        <f t="shared" si="278"/>
        <v>1301.4252269999999</v>
      </c>
      <c r="V1746" s="39">
        <f t="shared" si="279"/>
        <v>0.81298071972448893</v>
      </c>
    </row>
    <row r="1747" spans="1:22">
      <c r="A1747">
        <v>1742</v>
      </c>
      <c r="B1747" s="155">
        <f t="shared" si="270"/>
        <v>41347</v>
      </c>
      <c r="C1747" s="148">
        <f t="shared" si="271"/>
        <v>2013</v>
      </c>
      <c r="D1747" s="148">
        <f t="shared" si="272"/>
        <v>3</v>
      </c>
      <c r="E1747" s="152">
        <v>14</v>
      </c>
      <c r="F1747" s="153">
        <v>238.68</v>
      </c>
      <c r="G1747" s="154">
        <v>160.59100000000001</v>
      </c>
      <c r="H1747" s="154">
        <v>1082.98</v>
      </c>
      <c r="I1747" s="154">
        <v>87.643000000000001</v>
      </c>
      <c r="J1747" s="151">
        <v>0</v>
      </c>
      <c r="K1747" s="149">
        <f t="shared" si="273"/>
        <v>1569.894</v>
      </c>
      <c r="L1747" s="148">
        <v>115.733</v>
      </c>
      <c r="M1747" s="148">
        <v>43.962000000000003</v>
      </c>
      <c r="N1747" s="148">
        <v>370.97</v>
      </c>
      <c r="O1747" s="148">
        <v>23.521000000000001</v>
      </c>
      <c r="P1747" s="148">
        <v>0</v>
      </c>
      <c r="Q1747" s="21">
        <f t="shared" si="274"/>
        <v>324.39959900000002</v>
      </c>
      <c r="R1747" s="21">
        <f t="shared" si="275"/>
        <v>140.546514</v>
      </c>
      <c r="S1747" s="21">
        <f t="shared" si="276"/>
        <v>723.76247000000012</v>
      </c>
      <c r="T1747" s="21">
        <f t="shared" si="277"/>
        <v>74.702696000000003</v>
      </c>
      <c r="U1747" s="22">
        <f t="shared" si="278"/>
        <v>1263.4112790000001</v>
      </c>
      <c r="V1747" s="39">
        <f t="shared" si="279"/>
        <v>0.80477489499291044</v>
      </c>
    </row>
    <row r="1748" spans="1:22">
      <c r="A1748">
        <v>1743</v>
      </c>
      <c r="B1748" s="155">
        <f t="shared" si="270"/>
        <v>41347</v>
      </c>
      <c r="C1748" s="148">
        <f t="shared" si="271"/>
        <v>2013</v>
      </c>
      <c r="D1748" s="148">
        <f t="shared" si="272"/>
        <v>3</v>
      </c>
      <c r="E1748" s="152">
        <v>15</v>
      </c>
      <c r="F1748" s="153">
        <v>219.66</v>
      </c>
      <c r="G1748" s="154">
        <v>132.36500000000001</v>
      </c>
      <c r="H1748" s="154">
        <v>952.62800000000004</v>
      </c>
      <c r="I1748" s="154">
        <v>91.081000000000003</v>
      </c>
      <c r="J1748" s="151">
        <v>0</v>
      </c>
      <c r="K1748" s="149">
        <f t="shared" si="273"/>
        <v>1395.7339999999999</v>
      </c>
      <c r="L1748" s="148">
        <v>108.533</v>
      </c>
      <c r="M1748" s="148">
        <v>26.091999999999999</v>
      </c>
      <c r="N1748" s="148">
        <v>349.70499999999998</v>
      </c>
      <c r="O1748" s="148">
        <v>24.663</v>
      </c>
      <c r="P1748" s="148">
        <v>0</v>
      </c>
      <c r="Q1748" s="21">
        <f t="shared" si="274"/>
        <v>304.21799900000002</v>
      </c>
      <c r="R1748" s="21">
        <f t="shared" si="275"/>
        <v>83.416123999999996</v>
      </c>
      <c r="S1748" s="21">
        <f t="shared" si="276"/>
        <v>682.27445499999999</v>
      </c>
      <c r="T1748" s="21">
        <f t="shared" si="277"/>
        <v>78.329688000000004</v>
      </c>
      <c r="U1748" s="22">
        <f t="shared" si="278"/>
        <v>1148.2382660000001</v>
      </c>
      <c r="V1748" s="39">
        <f t="shared" si="279"/>
        <v>0.82267700435756397</v>
      </c>
    </row>
    <row r="1749" spans="1:22">
      <c r="A1749">
        <v>1744</v>
      </c>
      <c r="B1749" s="155">
        <f t="shared" si="270"/>
        <v>41347</v>
      </c>
      <c r="C1749" s="148">
        <f t="shared" si="271"/>
        <v>2013</v>
      </c>
      <c r="D1749" s="148">
        <f t="shared" si="272"/>
        <v>3</v>
      </c>
      <c r="E1749" s="152">
        <v>16</v>
      </c>
      <c r="F1749" s="153">
        <v>214.62</v>
      </c>
      <c r="G1749" s="154">
        <v>114.797</v>
      </c>
      <c r="H1749" s="154">
        <v>1105.3019999999999</v>
      </c>
      <c r="I1749" s="154">
        <v>88.694000000000003</v>
      </c>
      <c r="J1749" s="151">
        <v>0</v>
      </c>
      <c r="K1749" s="149">
        <f t="shared" si="273"/>
        <v>1523.413</v>
      </c>
      <c r="L1749" s="148">
        <v>106.35899999999999</v>
      </c>
      <c r="M1749" s="148">
        <v>22.527999999999999</v>
      </c>
      <c r="N1749" s="148">
        <v>388.71800000000002</v>
      </c>
      <c r="O1749" s="148">
        <v>23.986999999999998</v>
      </c>
      <c r="P1749" s="148">
        <v>0</v>
      </c>
      <c r="Q1749" s="21">
        <f t="shared" si="274"/>
        <v>298.12427700000001</v>
      </c>
      <c r="R1749" s="21">
        <f t="shared" si="275"/>
        <v>72.022015999999994</v>
      </c>
      <c r="S1749" s="21">
        <f t="shared" si="276"/>
        <v>758.38881800000001</v>
      </c>
      <c r="T1749" s="21">
        <f t="shared" si="277"/>
        <v>76.182711999999995</v>
      </c>
      <c r="U1749" s="22">
        <f t="shared" si="278"/>
        <v>1204.7178230000002</v>
      </c>
      <c r="V1749" s="39">
        <f t="shared" si="279"/>
        <v>0.79080185281338689</v>
      </c>
    </row>
    <row r="1750" spans="1:22">
      <c r="A1750">
        <v>1745</v>
      </c>
      <c r="B1750" s="155">
        <f t="shared" si="270"/>
        <v>41347</v>
      </c>
      <c r="C1750" s="148">
        <f t="shared" si="271"/>
        <v>2013</v>
      </c>
      <c r="D1750" s="148">
        <f t="shared" si="272"/>
        <v>3</v>
      </c>
      <c r="E1750" s="152">
        <v>17</v>
      </c>
      <c r="F1750" s="153">
        <v>227.22</v>
      </c>
      <c r="G1750" s="154">
        <v>114.962</v>
      </c>
      <c r="H1750" s="154">
        <v>1045.73</v>
      </c>
      <c r="I1750" s="154">
        <v>89.545000000000002</v>
      </c>
      <c r="J1750" s="151">
        <v>0</v>
      </c>
      <c r="K1750" s="149">
        <f t="shared" si="273"/>
        <v>1477.4570000000001</v>
      </c>
      <c r="L1750" s="148">
        <v>112.94799999999999</v>
      </c>
      <c r="M1750" s="148">
        <v>22.696000000000002</v>
      </c>
      <c r="N1750" s="148">
        <v>368.27300000000002</v>
      </c>
      <c r="O1750" s="148">
        <v>23.841000000000001</v>
      </c>
      <c r="P1750" s="148">
        <v>0</v>
      </c>
      <c r="Q1750" s="21">
        <f t="shared" si="274"/>
        <v>316.59324399999997</v>
      </c>
      <c r="R1750" s="21">
        <f t="shared" si="275"/>
        <v>72.559112000000013</v>
      </c>
      <c r="S1750" s="21">
        <f t="shared" si="276"/>
        <v>718.50062300000002</v>
      </c>
      <c r="T1750" s="21">
        <f t="shared" si="277"/>
        <v>75.719016000000011</v>
      </c>
      <c r="U1750" s="22">
        <f t="shared" si="278"/>
        <v>1183.371995</v>
      </c>
      <c r="V1750" s="39">
        <f t="shared" si="279"/>
        <v>0.80095190249191672</v>
      </c>
    </row>
    <row r="1751" spans="1:22">
      <c r="A1751">
        <v>1746</v>
      </c>
      <c r="B1751" s="155">
        <f t="shared" si="270"/>
        <v>41347</v>
      </c>
      <c r="C1751" s="148">
        <f t="shared" si="271"/>
        <v>2013</v>
      </c>
      <c r="D1751" s="148">
        <f t="shared" si="272"/>
        <v>3</v>
      </c>
      <c r="E1751" s="152">
        <v>18</v>
      </c>
      <c r="F1751" s="153">
        <v>253.845</v>
      </c>
      <c r="G1751" s="154">
        <v>108.833</v>
      </c>
      <c r="H1751" s="154">
        <v>1055.019</v>
      </c>
      <c r="I1751" s="154">
        <v>87.137</v>
      </c>
      <c r="J1751" s="151">
        <v>0</v>
      </c>
      <c r="K1751" s="149">
        <f t="shared" si="273"/>
        <v>1504.8340000000001</v>
      </c>
      <c r="L1751" s="148">
        <v>124.88</v>
      </c>
      <c r="M1751" s="148">
        <v>20.244</v>
      </c>
      <c r="N1751" s="148">
        <v>371.30599999999998</v>
      </c>
      <c r="O1751" s="148">
        <v>23.445</v>
      </c>
      <c r="P1751" s="148">
        <v>0</v>
      </c>
      <c r="Q1751" s="21">
        <f t="shared" si="274"/>
        <v>350.03863999999999</v>
      </c>
      <c r="R1751" s="21">
        <f t="shared" si="275"/>
        <v>64.720067999999998</v>
      </c>
      <c r="S1751" s="21">
        <f t="shared" si="276"/>
        <v>724.41800599999999</v>
      </c>
      <c r="T1751" s="21">
        <f t="shared" si="277"/>
        <v>74.461320000000001</v>
      </c>
      <c r="U1751" s="22">
        <f t="shared" si="278"/>
        <v>1213.6380340000001</v>
      </c>
      <c r="V1751" s="39">
        <f t="shared" si="279"/>
        <v>0.80649296467251541</v>
      </c>
    </row>
    <row r="1752" spans="1:22">
      <c r="A1752">
        <v>1747</v>
      </c>
      <c r="B1752" s="155">
        <f t="shared" si="270"/>
        <v>41347</v>
      </c>
      <c r="C1752" s="148">
        <f t="shared" si="271"/>
        <v>2013</v>
      </c>
      <c r="D1752" s="148">
        <f t="shared" si="272"/>
        <v>3</v>
      </c>
      <c r="E1752" s="152">
        <v>19</v>
      </c>
      <c r="F1752" s="153">
        <v>242.28</v>
      </c>
      <c r="G1752" s="154">
        <v>112.307</v>
      </c>
      <c r="H1752" s="154">
        <v>1074.857</v>
      </c>
      <c r="I1752" s="154">
        <v>92.519000000000005</v>
      </c>
      <c r="J1752" s="151">
        <v>0</v>
      </c>
      <c r="K1752" s="149">
        <f t="shared" si="273"/>
        <v>1521.963</v>
      </c>
      <c r="L1752" s="148">
        <v>117.845</v>
      </c>
      <c r="M1752" s="148">
        <v>21.245999999999999</v>
      </c>
      <c r="N1752" s="148">
        <v>383.36500000000001</v>
      </c>
      <c r="O1752" s="148">
        <v>24.837</v>
      </c>
      <c r="P1752" s="148">
        <v>0</v>
      </c>
      <c r="Q1752" s="21">
        <f t="shared" si="274"/>
        <v>330.31953499999997</v>
      </c>
      <c r="R1752" s="21">
        <f t="shared" si="275"/>
        <v>67.923462000000001</v>
      </c>
      <c r="S1752" s="21">
        <f t="shared" si="276"/>
        <v>747.94511499999999</v>
      </c>
      <c r="T1752" s="21">
        <f t="shared" si="277"/>
        <v>78.882311999999999</v>
      </c>
      <c r="U1752" s="22">
        <f t="shared" si="278"/>
        <v>1225.0704239999998</v>
      </c>
      <c r="V1752" s="39">
        <f t="shared" si="279"/>
        <v>0.80492786224106616</v>
      </c>
    </row>
    <row r="1753" spans="1:22">
      <c r="A1753">
        <v>1748</v>
      </c>
      <c r="B1753" s="155">
        <f t="shared" si="270"/>
        <v>41347</v>
      </c>
      <c r="C1753" s="148">
        <f t="shared" si="271"/>
        <v>2013</v>
      </c>
      <c r="D1753" s="148">
        <f t="shared" si="272"/>
        <v>3</v>
      </c>
      <c r="E1753" s="152">
        <v>20</v>
      </c>
      <c r="F1753" s="153">
        <v>239.22</v>
      </c>
      <c r="G1753" s="154">
        <v>116.599</v>
      </c>
      <c r="H1753" s="154">
        <v>1110.3320000000001</v>
      </c>
      <c r="I1753" s="154">
        <v>110.276</v>
      </c>
      <c r="J1753" s="151">
        <v>0</v>
      </c>
      <c r="K1753" s="149">
        <f t="shared" si="273"/>
        <v>1576.4270000000001</v>
      </c>
      <c r="L1753" s="148">
        <v>116.749</v>
      </c>
      <c r="M1753" s="148">
        <v>23.837</v>
      </c>
      <c r="N1753" s="148">
        <v>400.291</v>
      </c>
      <c r="O1753" s="148">
        <v>29.390999999999998</v>
      </c>
      <c r="P1753" s="148">
        <v>0</v>
      </c>
      <c r="Q1753" s="21">
        <f t="shared" si="274"/>
        <v>327.24744699999997</v>
      </c>
      <c r="R1753" s="21">
        <f t="shared" si="275"/>
        <v>76.206889000000004</v>
      </c>
      <c r="S1753" s="21">
        <f t="shared" si="276"/>
        <v>780.96774100000005</v>
      </c>
      <c r="T1753" s="21">
        <f t="shared" si="277"/>
        <v>93.345815999999999</v>
      </c>
      <c r="U1753" s="22">
        <f t="shared" si="278"/>
        <v>1277.767893</v>
      </c>
      <c r="V1753" s="39">
        <f t="shared" si="279"/>
        <v>0.81054682075351403</v>
      </c>
    </row>
    <row r="1754" spans="1:22">
      <c r="A1754">
        <v>1749</v>
      </c>
      <c r="B1754" s="155">
        <f t="shared" si="270"/>
        <v>41347</v>
      </c>
      <c r="C1754" s="148">
        <f t="shared" si="271"/>
        <v>2013</v>
      </c>
      <c r="D1754" s="148">
        <f t="shared" si="272"/>
        <v>3</v>
      </c>
      <c r="E1754" s="152">
        <v>21</v>
      </c>
      <c r="F1754" s="153">
        <v>237.48</v>
      </c>
      <c r="G1754" s="154">
        <v>125.64</v>
      </c>
      <c r="H1754" s="154">
        <v>1177.616</v>
      </c>
      <c r="I1754" s="154">
        <v>144.71899999999999</v>
      </c>
      <c r="J1754" s="151">
        <v>0</v>
      </c>
      <c r="K1754" s="149">
        <f t="shared" si="273"/>
        <v>1685.4549999999999</v>
      </c>
      <c r="L1754" s="148">
        <v>116.277</v>
      </c>
      <c r="M1754" s="148">
        <v>25.603000000000002</v>
      </c>
      <c r="N1754" s="148">
        <v>416.32299999999998</v>
      </c>
      <c r="O1754" s="148">
        <v>38.74</v>
      </c>
      <c r="P1754" s="148">
        <v>0</v>
      </c>
      <c r="Q1754" s="21">
        <f t="shared" si="274"/>
        <v>325.92443099999997</v>
      </c>
      <c r="R1754" s="21">
        <f t="shared" si="275"/>
        <v>81.852791000000011</v>
      </c>
      <c r="S1754" s="21">
        <f t="shared" si="276"/>
        <v>812.246173</v>
      </c>
      <c r="T1754" s="21">
        <f t="shared" si="277"/>
        <v>123.03824000000002</v>
      </c>
      <c r="U1754" s="22">
        <f t="shared" si="278"/>
        <v>1343.061635</v>
      </c>
      <c r="V1754" s="39">
        <f t="shared" si="279"/>
        <v>0.79685404534680548</v>
      </c>
    </row>
    <row r="1755" spans="1:22">
      <c r="A1755">
        <v>1750</v>
      </c>
      <c r="B1755" s="155">
        <f t="shared" si="270"/>
        <v>41347</v>
      </c>
      <c r="C1755" s="148">
        <f t="shared" si="271"/>
        <v>2013</v>
      </c>
      <c r="D1755" s="148">
        <f t="shared" si="272"/>
        <v>3</v>
      </c>
      <c r="E1755" s="152">
        <v>22</v>
      </c>
      <c r="F1755" s="153">
        <v>237.42</v>
      </c>
      <c r="G1755" s="154">
        <v>126.53</v>
      </c>
      <c r="H1755" s="154">
        <v>1169.421</v>
      </c>
      <c r="I1755" s="154">
        <v>148.77000000000001</v>
      </c>
      <c r="J1755" s="151">
        <v>0</v>
      </c>
      <c r="K1755" s="149">
        <f t="shared" si="273"/>
        <v>1682.1410000000001</v>
      </c>
      <c r="L1755" s="148">
        <v>116.224</v>
      </c>
      <c r="M1755" s="148">
        <v>25.521999999999998</v>
      </c>
      <c r="N1755" s="148">
        <v>411.32100000000003</v>
      </c>
      <c r="O1755" s="148">
        <v>39.335000000000001</v>
      </c>
      <c r="P1755" s="148">
        <v>0</v>
      </c>
      <c r="Q1755" s="21">
        <f t="shared" si="274"/>
        <v>325.77587199999999</v>
      </c>
      <c r="R1755" s="21">
        <f t="shared" si="275"/>
        <v>81.593834000000001</v>
      </c>
      <c r="S1755" s="21">
        <f t="shared" si="276"/>
        <v>802.48727100000008</v>
      </c>
      <c r="T1755" s="21">
        <f t="shared" si="277"/>
        <v>124.92796000000001</v>
      </c>
      <c r="U1755" s="22">
        <f t="shared" si="278"/>
        <v>1334.7849370000001</v>
      </c>
      <c r="V1755" s="39">
        <f t="shared" si="279"/>
        <v>0.79350359868762488</v>
      </c>
    </row>
    <row r="1756" spans="1:22">
      <c r="A1756">
        <v>1751</v>
      </c>
      <c r="B1756" s="155">
        <f t="shared" si="270"/>
        <v>41347</v>
      </c>
      <c r="C1756" s="148">
        <f t="shared" si="271"/>
        <v>2013</v>
      </c>
      <c r="D1756" s="148">
        <f t="shared" si="272"/>
        <v>3</v>
      </c>
      <c r="E1756" s="152">
        <v>23</v>
      </c>
      <c r="F1756" s="153">
        <v>251.64699999999999</v>
      </c>
      <c r="G1756" s="154">
        <v>118.249</v>
      </c>
      <c r="H1756" s="154">
        <v>1129.2439999999999</v>
      </c>
      <c r="I1756" s="154">
        <v>134.91300000000001</v>
      </c>
      <c r="J1756" s="151">
        <v>0</v>
      </c>
      <c r="K1756" s="149">
        <f t="shared" si="273"/>
        <v>1634.0529999999999</v>
      </c>
      <c r="L1756" s="148">
        <v>124.631</v>
      </c>
      <c r="M1756" s="148">
        <v>21.808</v>
      </c>
      <c r="N1756" s="148">
        <v>403.80099999999999</v>
      </c>
      <c r="O1756" s="148">
        <v>36.159999999999997</v>
      </c>
      <c r="P1756" s="148">
        <v>0</v>
      </c>
      <c r="Q1756" s="21">
        <f t="shared" si="274"/>
        <v>349.34069299999999</v>
      </c>
      <c r="R1756" s="21">
        <f t="shared" si="275"/>
        <v>69.720175999999995</v>
      </c>
      <c r="S1756" s="21">
        <f t="shared" si="276"/>
        <v>787.81575099999998</v>
      </c>
      <c r="T1756" s="21">
        <f t="shared" si="277"/>
        <v>114.84415999999999</v>
      </c>
      <c r="U1756" s="22">
        <f t="shared" si="278"/>
        <v>1321.7207800000001</v>
      </c>
      <c r="V1756" s="39">
        <f t="shared" si="279"/>
        <v>0.80886041028044997</v>
      </c>
    </row>
    <row r="1757" spans="1:22">
      <c r="A1757">
        <v>1752</v>
      </c>
      <c r="B1757" s="155">
        <f t="shared" si="270"/>
        <v>41347</v>
      </c>
      <c r="C1757" s="148">
        <f t="shared" si="271"/>
        <v>2013</v>
      </c>
      <c r="D1757" s="148">
        <f t="shared" si="272"/>
        <v>3</v>
      </c>
      <c r="E1757" s="152">
        <v>24</v>
      </c>
      <c r="F1757" s="153">
        <v>254.24700000000001</v>
      </c>
      <c r="G1757" s="154">
        <v>112.494</v>
      </c>
      <c r="H1757" s="154">
        <v>1059.94</v>
      </c>
      <c r="I1757" s="154">
        <v>105.346</v>
      </c>
      <c r="J1757" s="151">
        <v>0</v>
      </c>
      <c r="K1757" s="149">
        <f t="shared" si="273"/>
        <v>1532.027</v>
      </c>
      <c r="L1757" s="148">
        <v>125.533</v>
      </c>
      <c r="M1757" s="148">
        <v>21.513999999999999</v>
      </c>
      <c r="N1757" s="148">
        <v>376.834</v>
      </c>
      <c r="O1757" s="148">
        <v>28.087</v>
      </c>
      <c r="P1757" s="148">
        <v>0</v>
      </c>
      <c r="Q1757" s="21">
        <f t="shared" si="274"/>
        <v>351.86899899999997</v>
      </c>
      <c r="R1757" s="21">
        <f t="shared" si="275"/>
        <v>68.780258000000003</v>
      </c>
      <c r="S1757" s="21">
        <f t="shared" si="276"/>
        <v>735.20313399999998</v>
      </c>
      <c r="T1757" s="21">
        <f t="shared" si="277"/>
        <v>89.204312000000002</v>
      </c>
      <c r="U1757" s="22">
        <f t="shared" si="278"/>
        <v>1245.056703</v>
      </c>
      <c r="V1757" s="39">
        <f t="shared" si="279"/>
        <v>0.81268587498784284</v>
      </c>
    </row>
    <row r="1758" spans="1:22">
      <c r="A1758">
        <v>1753</v>
      </c>
      <c r="B1758" s="155">
        <f t="shared" si="270"/>
        <v>41348</v>
      </c>
      <c r="C1758" s="148">
        <f t="shared" si="271"/>
        <v>2013</v>
      </c>
      <c r="D1758" s="148">
        <f t="shared" si="272"/>
        <v>3</v>
      </c>
      <c r="E1758" s="152">
        <v>1</v>
      </c>
      <c r="F1758" s="153">
        <v>253.03</v>
      </c>
      <c r="G1758" s="154">
        <v>112.562</v>
      </c>
      <c r="H1758" s="154">
        <v>926.29300000000001</v>
      </c>
      <c r="I1758" s="154">
        <v>60.351999999999997</v>
      </c>
      <c r="J1758" s="151">
        <v>0</v>
      </c>
      <c r="K1758" s="149">
        <f t="shared" si="273"/>
        <v>1352.2370000000001</v>
      </c>
      <c r="L1758" s="148">
        <v>123.35899999999999</v>
      </c>
      <c r="M1758" s="148">
        <v>29.55</v>
      </c>
      <c r="N1758" s="148">
        <v>338.02100000000002</v>
      </c>
      <c r="O1758" s="148">
        <v>16.361999999999998</v>
      </c>
      <c r="P1758" s="148">
        <v>0</v>
      </c>
      <c r="Q1758" s="21">
        <f t="shared" si="274"/>
        <v>345.77527699999996</v>
      </c>
      <c r="R1758" s="21">
        <f t="shared" si="275"/>
        <v>94.471350000000001</v>
      </c>
      <c r="S1758" s="21">
        <f t="shared" si="276"/>
        <v>659.478971</v>
      </c>
      <c r="T1758" s="21">
        <f t="shared" si="277"/>
        <v>51.965711999999996</v>
      </c>
      <c r="U1758" s="22">
        <f t="shared" si="278"/>
        <v>1151.6913099999999</v>
      </c>
      <c r="V1758" s="39">
        <f t="shared" si="279"/>
        <v>0.85169338658829763</v>
      </c>
    </row>
    <row r="1759" spans="1:22">
      <c r="A1759">
        <v>1754</v>
      </c>
      <c r="B1759" s="155">
        <f t="shared" ref="B1759:B1822" si="280">+B1735+1</f>
        <v>41348</v>
      </c>
      <c r="C1759" s="148">
        <f t="shared" si="271"/>
        <v>2013</v>
      </c>
      <c r="D1759" s="148">
        <f t="shared" si="272"/>
        <v>3</v>
      </c>
      <c r="E1759" s="152">
        <v>2</v>
      </c>
      <c r="F1759" s="153">
        <v>253.93299999999999</v>
      </c>
      <c r="G1759" s="154">
        <v>111.587</v>
      </c>
      <c r="H1759" s="154">
        <v>809.43799999999999</v>
      </c>
      <c r="I1759" s="154">
        <v>44.506</v>
      </c>
      <c r="J1759" s="151">
        <v>0</v>
      </c>
      <c r="K1759" s="149">
        <f t="shared" si="273"/>
        <v>1219.4640000000002</v>
      </c>
      <c r="L1759" s="148">
        <v>125.739</v>
      </c>
      <c r="M1759" s="148">
        <v>29.364999999999998</v>
      </c>
      <c r="N1759" s="148">
        <v>304.52499999999998</v>
      </c>
      <c r="O1759" s="148">
        <v>12.667</v>
      </c>
      <c r="P1759" s="148">
        <v>0</v>
      </c>
      <c r="Q1759" s="21">
        <f t="shared" si="274"/>
        <v>352.446417</v>
      </c>
      <c r="R1759" s="21">
        <f t="shared" si="275"/>
        <v>93.879904999999994</v>
      </c>
      <c r="S1759" s="21">
        <f t="shared" si="276"/>
        <v>594.12827500000003</v>
      </c>
      <c r="T1759" s="21">
        <f t="shared" si="277"/>
        <v>40.230392000000002</v>
      </c>
      <c r="U1759" s="22">
        <f t="shared" si="278"/>
        <v>1080.6849889999999</v>
      </c>
      <c r="V1759" s="39">
        <f t="shared" si="279"/>
        <v>0.88619671347411622</v>
      </c>
    </row>
    <row r="1760" spans="1:22">
      <c r="A1760">
        <v>1755</v>
      </c>
      <c r="B1760" s="155">
        <f t="shared" si="280"/>
        <v>41348</v>
      </c>
      <c r="C1760" s="148">
        <f t="shared" si="271"/>
        <v>2013</v>
      </c>
      <c r="D1760" s="148">
        <f t="shared" si="272"/>
        <v>3</v>
      </c>
      <c r="E1760" s="152">
        <v>3</v>
      </c>
      <c r="F1760" s="153">
        <v>255.65100000000001</v>
      </c>
      <c r="G1760" s="154">
        <v>111.11799999999999</v>
      </c>
      <c r="H1760" s="154">
        <v>796.71799999999996</v>
      </c>
      <c r="I1760" s="154">
        <v>32.902000000000001</v>
      </c>
      <c r="J1760" s="151">
        <v>0</v>
      </c>
      <c r="K1760" s="149">
        <f t="shared" si="273"/>
        <v>1196.3890000000001</v>
      </c>
      <c r="L1760" s="148">
        <v>125.012</v>
      </c>
      <c r="M1760" s="148">
        <v>29.27</v>
      </c>
      <c r="N1760" s="148">
        <v>289.36500000000001</v>
      </c>
      <c r="O1760" s="148">
        <v>8.9350000000000005</v>
      </c>
      <c r="P1760" s="148">
        <v>0</v>
      </c>
      <c r="Q1760" s="21">
        <f t="shared" si="274"/>
        <v>350.408636</v>
      </c>
      <c r="R1760" s="21">
        <f t="shared" si="275"/>
        <v>93.576189999999997</v>
      </c>
      <c r="S1760" s="21">
        <f t="shared" si="276"/>
        <v>564.55111499999998</v>
      </c>
      <c r="T1760" s="21">
        <f t="shared" si="277"/>
        <v>28.377560000000003</v>
      </c>
      <c r="U1760" s="22">
        <f t="shared" si="278"/>
        <v>1036.913501</v>
      </c>
      <c r="V1760" s="39">
        <f t="shared" si="279"/>
        <v>0.86670263685139193</v>
      </c>
    </row>
    <row r="1761" spans="1:22">
      <c r="A1761">
        <v>1756</v>
      </c>
      <c r="B1761" s="155">
        <f t="shared" si="280"/>
        <v>41348</v>
      </c>
      <c r="C1761" s="148">
        <f t="shared" si="271"/>
        <v>2013</v>
      </c>
      <c r="D1761" s="148">
        <f t="shared" si="272"/>
        <v>3</v>
      </c>
      <c r="E1761" s="152">
        <v>4</v>
      </c>
      <c r="F1761" s="153">
        <v>259.06700000000001</v>
      </c>
      <c r="G1761" s="154">
        <v>110.88800000000001</v>
      </c>
      <c r="H1761" s="154">
        <v>794.15800000000002</v>
      </c>
      <c r="I1761" s="154">
        <v>32.134</v>
      </c>
      <c r="J1761" s="151">
        <v>0</v>
      </c>
      <c r="K1761" s="149">
        <f t="shared" si="273"/>
        <v>1196.2470000000001</v>
      </c>
      <c r="L1761" s="148">
        <v>127.733</v>
      </c>
      <c r="M1761" s="148">
        <v>29.231000000000002</v>
      </c>
      <c r="N1761" s="148">
        <v>287.64600000000002</v>
      </c>
      <c r="O1761" s="148">
        <v>8.7210000000000001</v>
      </c>
      <c r="P1761" s="148">
        <v>0</v>
      </c>
      <c r="Q1761" s="21">
        <f t="shared" si="274"/>
        <v>358.03559899999999</v>
      </c>
      <c r="R1761" s="21">
        <f t="shared" si="275"/>
        <v>93.451507000000007</v>
      </c>
      <c r="S1761" s="21">
        <f t="shared" si="276"/>
        <v>561.19734600000004</v>
      </c>
      <c r="T1761" s="21">
        <f t="shared" si="277"/>
        <v>27.697896</v>
      </c>
      <c r="U1761" s="22">
        <f t="shared" si="278"/>
        <v>1040.3823479999999</v>
      </c>
      <c r="V1761" s="39">
        <f t="shared" si="279"/>
        <v>0.86970529330481061</v>
      </c>
    </row>
    <row r="1762" spans="1:22">
      <c r="A1762">
        <v>1757</v>
      </c>
      <c r="B1762" s="155">
        <f t="shared" si="280"/>
        <v>41348</v>
      </c>
      <c r="C1762" s="148">
        <f t="shared" si="271"/>
        <v>2013</v>
      </c>
      <c r="D1762" s="148">
        <f t="shared" si="272"/>
        <v>3</v>
      </c>
      <c r="E1762" s="152">
        <v>5</v>
      </c>
      <c r="F1762" s="153">
        <v>259.50799999999998</v>
      </c>
      <c r="G1762" s="154">
        <v>109.97499999999999</v>
      </c>
      <c r="H1762" s="154">
        <v>796.71100000000001</v>
      </c>
      <c r="I1762" s="154">
        <v>32.805</v>
      </c>
      <c r="J1762" s="151">
        <v>0</v>
      </c>
      <c r="K1762" s="149">
        <f t="shared" si="273"/>
        <v>1198.999</v>
      </c>
      <c r="L1762" s="148">
        <v>128.25299999999999</v>
      </c>
      <c r="M1762" s="148">
        <v>29.05</v>
      </c>
      <c r="N1762" s="148">
        <v>288.05500000000001</v>
      </c>
      <c r="O1762" s="148">
        <v>8.9079999999999995</v>
      </c>
      <c r="P1762" s="148">
        <v>0</v>
      </c>
      <c r="Q1762" s="21">
        <f t="shared" si="274"/>
        <v>359.49315899999993</v>
      </c>
      <c r="R1762" s="21">
        <f t="shared" si="275"/>
        <v>92.87285</v>
      </c>
      <c r="S1762" s="21">
        <f t="shared" si="276"/>
        <v>561.99530500000003</v>
      </c>
      <c r="T1762" s="21">
        <f t="shared" si="277"/>
        <v>28.291808</v>
      </c>
      <c r="U1762" s="22">
        <f t="shared" si="278"/>
        <v>1042.6531219999999</v>
      </c>
      <c r="V1762" s="39">
        <f t="shared" si="279"/>
        <v>0.86960299549874509</v>
      </c>
    </row>
    <row r="1763" spans="1:22">
      <c r="A1763">
        <v>1758</v>
      </c>
      <c r="B1763" s="155">
        <f t="shared" si="280"/>
        <v>41348</v>
      </c>
      <c r="C1763" s="148">
        <f t="shared" si="271"/>
        <v>2013</v>
      </c>
      <c r="D1763" s="148">
        <f t="shared" si="272"/>
        <v>3</v>
      </c>
      <c r="E1763" s="152">
        <v>6</v>
      </c>
      <c r="F1763" s="153">
        <v>253.624</v>
      </c>
      <c r="G1763" s="154">
        <v>111.19799999999999</v>
      </c>
      <c r="H1763" s="154">
        <v>829.74900000000002</v>
      </c>
      <c r="I1763" s="154">
        <v>33.511000000000003</v>
      </c>
      <c r="J1763" s="151">
        <v>0</v>
      </c>
      <c r="K1763" s="149">
        <f t="shared" si="273"/>
        <v>1228.0819999999999</v>
      </c>
      <c r="L1763" s="148">
        <v>123.252</v>
      </c>
      <c r="M1763" s="148">
        <v>29.28</v>
      </c>
      <c r="N1763" s="148">
        <v>299.99900000000002</v>
      </c>
      <c r="O1763" s="148">
        <v>9.19</v>
      </c>
      <c r="P1763" s="148">
        <v>0</v>
      </c>
      <c r="Q1763" s="21">
        <f t="shared" si="274"/>
        <v>345.47535599999998</v>
      </c>
      <c r="R1763" s="21">
        <f t="shared" si="275"/>
        <v>93.608160000000012</v>
      </c>
      <c r="S1763" s="21">
        <f t="shared" si="276"/>
        <v>585.29804900000011</v>
      </c>
      <c r="T1763" s="21">
        <f t="shared" si="277"/>
        <v>29.187439999999999</v>
      </c>
      <c r="U1763" s="22">
        <f t="shared" si="278"/>
        <v>1053.5690050000001</v>
      </c>
      <c r="V1763" s="39">
        <f t="shared" si="279"/>
        <v>0.85789792945422227</v>
      </c>
    </row>
    <row r="1764" spans="1:22">
      <c r="A1764">
        <v>1759</v>
      </c>
      <c r="B1764" s="155">
        <f t="shared" si="280"/>
        <v>41348</v>
      </c>
      <c r="C1764" s="148">
        <f t="shared" si="271"/>
        <v>2013</v>
      </c>
      <c r="D1764" s="148">
        <f t="shared" si="272"/>
        <v>3</v>
      </c>
      <c r="E1764" s="152">
        <v>7</v>
      </c>
      <c r="F1764" s="153">
        <v>247.321</v>
      </c>
      <c r="G1764" s="154">
        <v>112.196</v>
      </c>
      <c r="H1764" s="154">
        <v>968.11500000000001</v>
      </c>
      <c r="I1764" s="154">
        <v>42.039000000000001</v>
      </c>
      <c r="J1764" s="151">
        <v>0</v>
      </c>
      <c r="K1764" s="149">
        <f t="shared" si="273"/>
        <v>1369.671</v>
      </c>
      <c r="L1764" s="148">
        <v>120.935</v>
      </c>
      <c r="M1764" s="148">
        <v>30.055</v>
      </c>
      <c r="N1764" s="148">
        <v>340.77699999999999</v>
      </c>
      <c r="O1764" s="148">
        <v>11.305999999999999</v>
      </c>
      <c r="P1764" s="148">
        <v>0</v>
      </c>
      <c r="Q1764" s="21">
        <f t="shared" si="274"/>
        <v>338.98080499999998</v>
      </c>
      <c r="R1764" s="21">
        <f t="shared" si="275"/>
        <v>96.085835000000003</v>
      </c>
      <c r="S1764" s="21">
        <f t="shared" si="276"/>
        <v>664.85592699999995</v>
      </c>
      <c r="T1764" s="21">
        <f t="shared" si="277"/>
        <v>35.907856000000002</v>
      </c>
      <c r="U1764" s="22">
        <f t="shared" si="278"/>
        <v>1135.8304230000001</v>
      </c>
      <c r="V1764" s="39">
        <f t="shared" si="279"/>
        <v>0.82927244790902344</v>
      </c>
    </row>
    <row r="1765" spans="1:22">
      <c r="A1765">
        <v>1760</v>
      </c>
      <c r="B1765" s="155">
        <f t="shared" si="280"/>
        <v>41348</v>
      </c>
      <c r="C1765" s="148">
        <f t="shared" si="271"/>
        <v>2013</v>
      </c>
      <c r="D1765" s="148">
        <f t="shared" si="272"/>
        <v>3</v>
      </c>
      <c r="E1765" s="152">
        <v>8</v>
      </c>
      <c r="F1765" s="153">
        <v>246.023</v>
      </c>
      <c r="G1765" s="154">
        <v>120.241</v>
      </c>
      <c r="H1765" s="154">
        <v>982.78499999999997</v>
      </c>
      <c r="I1765" s="154">
        <v>72.590999999999994</v>
      </c>
      <c r="J1765" s="151">
        <v>0</v>
      </c>
      <c r="K1765" s="149">
        <f t="shared" si="273"/>
        <v>1421.6399999999999</v>
      </c>
      <c r="L1765" s="148">
        <v>122.021</v>
      </c>
      <c r="M1765" s="148">
        <v>31.309000000000001</v>
      </c>
      <c r="N1765" s="148">
        <v>344.75400000000002</v>
      </c>
      <c r="O1765" s="148">
        <v>19.033000000000001</v>
      </c>
      <c r="P1765" s="148">
        <v>0</v>
      </c>
      <c r="Q1765" s="21">
        <f t="shared" si="274"/>
        <v>342.02486299999998</v>
      </c>
      <c r="R1765" s="21">
        <f t="shared" si="275"/>
        <v>100.09487300000001</v>
      </c>
      <c r="S1765" s="21">
        <f t="shared" si="276"/>
        <v>672.6150540000001</v>
      </c>
      <c r="T1765" s="21">
        <f t="shared" si="277"/>
        <v>60.448808000000007</v>
      </c>
      <c r="U1765" s="22">
        <f t="shared" si="278"/>
        <v>1175.1835980000001</v>
      </c>
      <c r="V1765" s="39">
        <f t="shared" si="279"/>
        <v>0.82663937283700528</v>
      </c>
    </row>
    <row r="1766" spans="1:22">
      <c r="A1766">
        <v>1761</v>
      </c>
      <c r="B1766" s="155">
        <f t="shared" si="280"/>
        <v>41348</v>
      </c>
      <c r="C1766" s="148">
        <f t="shared" si="271"/>
        <v>2013</v>
      </c>
      <c r="D1766" s="148">
        <f t="shared" si="272"/>
        <v>3</v>
      </c>
      <c r="E1766" s="152">
        <v>9</v>
      </c>
      <c r="F1766" s="153">
        <v>240.898</v>
      </c>
      <c r="G1766" s="154">
        <v>123.65900000000001</v>
      </c>
      <c r="H1766" s="154">
        <v>878.35199999999998</v>
      </c>
      <c r="I1766" s="154">
        <v>74.936999999999998</v>
      </c>
      <c r="J1766" s="151">
        <v>0</v>
      </c>
      <c r="K1766" s="149">
        <f t="shared" si="273"/>
        <v>1317.846</v>
      </c>
      <c r="L1766" s="148">
        <v>118.464</v>
      </c>
      <c r="M1766" s="148">
        <v>31.981999999999999</v>
      </c>
      <c r="N1766" s="148">
        <v>316.12900000000002</v>
      </c>
      <c r="O1766" s="148">
        <v>20.152999999999999</v>
      </c>
      <c r="P1766" s="148">
        <v>0</v>
      </c>
      <c r="Q1766" s="21">
        <f t="shared" si="274"/>
        <v>332.05459200000001</v>
      </c>
      <c r="R1766" s="21">
        <f t="shared" si="275"/>
        <v>102.246454</v>
      </c>
      <c r="S1766" s="21">
        <f t="shared" si="276"/>
        <v>616.76767900000004</v>
      </c>
      <c r="T1766" s="21">
        <f t="shared" si="277"/>
        <v>64.005927999999997</v>
      </c>
      <c r="U1766" s="22">
        <f t="shared" si="278"/>
        <v>1115.0746530000001</v>
      </c>
      <c r="V1766" s="39">
        <f t="shared" si="279"/>
        <v>0.84613426227343724</v>
      </c>
    </row>
    <row r="1767" spans="1:22">
      <c r="A1767">
        <v>1762</v>
      </c>
      <c r="B1767" s="155">
        <f t="shared" si="280"/>
        <v>41348</v>
      </c>
      <c r="C1767" s="148">
        <f t="shared" si="271"/>
        <v>2013</v>
      </c>
      <c r="D1767" s="148">
        <f t="shared" si="272"/>
        <v>3</v>
      </c>
      <c r="E1767" s="152">
        <v>10</v>
      </c>
      <c r="F1767" s="153">
        <v>210.255</v>
      </c>
      <c r="G1767" s="154">
        <v>139.64599999999999</v>
      </c>
      <c r="H1767" s="154">
        <v>1127.7280000000001</v>
      </c>
      <c r="I1767" s="154">
        <v>73.201999999999998</v>
      </c>
      <c r="J1767" s="151">
        <v>0</v>
      </c>
      <c r="K1767" s="149">
        <f t="shared" si="273"/>
        <v>1550.8309999999999</v>
      </c>
      <c r="L1767" s="148">
        <v>109.235</v>
      </c>
      <c r="M1767" s="148">
        <v>35.049999999999997</v>
      </c>
      <c r="N1767" s="148">
        <v>400.94400000000002</v>
      </c>
      <c r="O1767" s="148">
        <v>19.774999999999999</v>
      </c>
      <c r="P1767" s="148">
        <v>0</v>
      </c>
      <c r="Q1767" s="21">
        <f t="shared" si="274"/>
        <v>306.18570499999998</v>
      </c>
      <c r="R1767" s="21">
        <f t="shared" si="275"/>
        <v>112.05484999999999</v>
      </c>
      <c r="S1767" s="21">
        <f t="shared" si="276"/>
        <v>782.24174400000004</v>
      </c>
      <c r="T1767" s="21">
        <f t="shared" si="277"/>
        <v>62.805399999999999</v>
      </c>
      <c r="U1767" s="22">
        <f t="shared" si="278"/>
        <v>1263.287699</v>
      </c>
      <c r="V1767" s="39">
        <f t="shared" si="279"/>
        <v>0.81458759787494583</v>
      </c>
    </row>
    <row r="1768" spans="1:22">
      <c r="A1768">
        <v>1763</v>
      </c>
      <c r="B1768" s="155">
        <f t="shared" si="280"/>
        <v>41348</v>
      </c>
      <c r="C1768" s="148">
        <f t="shared" si="271"/>
        <v>2013</v>
      </c>
      <c r="D1768" s="148">
        <f t="shared" si="272"/>
        <v>3</v>
      </c>
      <c r="E1768" s="152">
        <v>11</v>
      </c>
      <c r="F1768" s="153">
        <v>214.61</v>
      </c>
      <c r="G1768" s="154">
        <v>170.29400000000001</v>
      </c>
      <c r="H1768" s="154">
        <v>983.19</v>
      </c>
      <c r="I1768" s="154">
        <v>101.245</v>
      </c>
      <c r="J1768" s="151">
        <v>0</v>
      </c>
      <c r="K1768" s="149">
        <f t="shared" si="273"/>
        <v>1469.3389999999999</v>
      </c>
      <c r="L1768" s="148">
        <v>110.16800000000001</v>
      </c>
      <c r="M1768" s="148">
        <v>41.116</v>
      </c>
      <c r="N1768" s="148">
        <v>347.89299999999997</v>
      </c>
      <c r="O1768" s="148">
        <v>26.986999999999998</v>
      </c>
      <c r="P1768" s="148">
        <v>0</v>
      </c>
      <c r="Q1768" s="21">
        <f t="shared" si="274"/>
        <v>308.800904</v>
      </c>
      <c r="R1768" s="21">
        <f t="shared" si="275"/>
        <v>131.44785200000001</v>
      </c>
      <c r="S1768" s="21">
        <f t="shared" si="276"/>
        <v>678.73924299999999</v>
      </c>
      <c r="T1768" s="21">
        <f t="shared" si="277"/>
        <v>85.710712000000001</v>
      </c>
      <c r="U1768" s="22">
        <f t="shared" si="278"/>
        <v>1204.698711</v>
      </c>
      <c r="V1768" s="39">
        <f t="shared" si="279"/>
        <v>0.81989160500061598</v>
      </c>
    </row>
    <row r="1769" spans="1:22">
      <c r="A1769">
        <v>1764</v>
      </c>
      <c r="B1769" s="155">
        <f t="shared" si="280"/>
        <v>41348</v>
      </c>
      <c r="C1769" s="148">
        <f t="shared" si="271"/>
        <v>2013</v>
      </c>
      <c r="D1769" s="148">
        <f t="shared" si="272"/>
        <v>3</v>
      </c>
      <c r="E1769" s="152">
        <v>12</v>
      </c>
      <c r="F1769" s="153">
        <v>222.60400000000001</v>
      </c>
      <c r="G1769" s="154">
        <v>177.786</v>
      </c>
      <c r="H1769" s="154">
        <v>958.57500000000005</v>
      </c>
      <c r="I1769" s="154">
        <v>108.881</v>
      </c>
      <c r="J1769" s="151">
        <v>0</v>
      </c>
      <c r="K1769" s="149">
        <f t="shared" si="273"/>
        <v>1467.8460000000002</v>
      </c>
      <c r="L1769" s="148">
        <v>111.973</v>
      </c>
      <c r="M1769" s="148">
        <v>42.627000000000002</v>
      </c>
      <c r="N1769" s="148">
        <v>340.35300000000001</v>
      </c>
      <c r="O1769" s="148">
        <v>29.082000000000001</v>
      </c>
      <c r="P1769" s="148">
        <v>0</v>
      </c>
      <c r="Q1769" s="21">
        <f t="shared" si="274"/>
        <v>313.860319</v>
      </c>
      <c r="R1769" s="21">
        <f t="shared" si="275"/>
        <v>136.27851900000002</v>
      </c>
      <c r="S1769" s="21">
        <f t="shared" si="276"/>
        <v>664.02870300000006</v>
      </c>
      <c r="T1769" s="21">
        <f t="shared" si="277"/>
        <v>92.364432000000008</v>
      </c>
      <c r="U1769" s="22">
        <f t="shared" si="278"/>
        <v>1206.5319730000001</v>
      </c>
      <c r="V1769" s="39">
        <f t="shared" si="279"/>
        <v>0.82197449391829924</v>
      </c>
    </row>
    <row r="1770" spans="1:22">
      <c r="A1770">
        <v>1765</v>
      </c>
      <c r="B1770" s="155">
        <f t="shared" si="280"/>
        <v>41348</v>
      </c>
      <c r="C1770" s="148">
        <f t="shared" si="271"/>
        <v>2013</v>
      </c>
      <c r="D1770" s="148">
        <f t="shared" si="272"/>
        <v>3</v>
      </c>
      <c r="E1770" s="152">
        <v>13</v>
      </c>
      <c r="F1770" s="153">
        <v>215.09700000000001</v>
      </c>
      <c r="G1770" s="154">
        <v>118.86</v>
      </c>
      <c r="H1770" s="154">
        <v>1037.1179999999999</v>
      </c>
      <c r="I1770" s="154">
        <v>98.772000000000006</v>
      </c>
      <c r="J1770" s="151">
        <v>0</v>
      </c>
      <c r="K1770" s="149">
        <f t="shared" si="273"/>
        <v>1469.8469999999998</v>
      </c>
      <c r="L1770" s="148">
        <v>107.626</v>
      </c>
      <c r="M1770" s="148">
        <v>31.123999999999999</v>
      </c>
      <c r="N1770" s="148">
        <v>367.52800000000002</v>
      </c>
      <c r="O1770" s="148">
        <v>26.503</v>
      </c>
      <c r="P1770" s="148">
        <v>0</v>
      </c>
      <c r="Q1770" s="21">
        <f t="shared" si="274"/>
        <v>301.675678</v>
      </c>
      <c r="R1770" s="21">
        <f t="shared" si="275"/>
        <v>99.503428</v>
      </c>
      <c r="S1770" s="21">
        <f t="shared" si="276"/>
        <v>717.04712800000004</v>
      </c>
      <c r="T1770" s="21">
        <f t="shared" si="277"/>
        <v>84.173528000000005</v>
      </c>
      <c r="U1770" s="22">
        <f t="shared" si="278"/>
        <v>1202.399762</v>
      </c>
      <c r="V1770" s="39">
        <f t="shared" si="279"/>
        <v>0.81804416514099776</v>
      </c>
    </row>
    <row r="1771" spans="1:22">
      <c r="A1771">
        <v>1766</v>
      </c>
      <c r="B1771" s="155">
        <f t="shared" si="280"/>
        <v>41348</v>
      </c>
      <c r="C1771" s="148">
        <f t="shared" si="271"/>
        <v>2013</v>
      </c>
      <c r="D1771" s="148">
        <f t="shared" si="272"/>
        <v>3</v>
      </c>
      <c r="E1771" s="152">
        <v>14</v>
      </c>
      <c r="F1771" s="153">
        <v>208.85300000000001</v>
      </c>
      <c r="G1771" s="154">
        <v>119.89100000000001</v>
      </c>
      <c r="H1771" s="154">
        <v>1116.0899999999999</v>
      </c>
      <c r="I1771" s="154">
        <v>81.372</v>
      </c>
      <c r="J1771" s="151">
        <v>0</v>
      </c>
      <c r="K1771" s="149">
        <f t="shared" si="273"/>
        <v>1526.2059999999999</v>
      </c>
      <c r="L1771" s="148">
        <v>105.908</v>
      </c>
      <c r="M1771" s="148">
        <v>31.358000000000001</v>
      </c>
      <c r="N1771" s="148">
        <v>390.29399999999998</v>
      </c>
      <c r="O1771" s="148">
        <v>21.847999999999999</v>
      </c>
      <c r="P1771" s="148">
        <v>0</v>
      </c>
      <c r="Q1771" s="21">
        <f t="shared" si="274"/>
        <v>296.86012399999998</v>
      </c>
      <c r="R1771" s="21">
        <f t="shared" si="275"/>
        <v>100.251526</v>
      </c>
      <c r="S1771" s="21">
        <f t="shared" si="276"/>
        <v>761.46359399999994</v>
      </c>
      <c r="T1771" s="21">
        <f t="shared" si="277"/>
        <v>69.389247999999995</v>
      </c>
      <c r="U1771" s="22">
        <f t="shared" si="278"/>
        <v>1227.9644919999998</v>
      </c>
      <c r="V1771" s="39">
        <f t="shared" si="279"/>
        <v>0.80458633500326948</v>
      </c>
    </row>
    <row r="1772" spans="1:22">
      <c r="A1772">
        <v>1767</v>
      </c>
      <c r="B1772" s="155">
        <f t="shared" si="280"/>
        <v>41348</v>
      </c>
      <c r="C1772" s="148">
        <f t="shared" si="271"/>
        <v>2013</v>
      </c>
      <c r="D1772" s="148">
        <f t="shared" si="272"/>
        <v>3</v>
      </c>
      <c r="E1772" s="152">
        <v>15</v>
      </c>
      <c r="F1772" s="153">
        <v>210.93299999999999</v>
      </c>
      <c r="G1772" s="154">
        <v>121.23099999999999</v>
      </c>
      <c r="H1772" s="154">
        <v>1071.3779999999999</v>
      </c>
      <c r="I1772" s="154">
        <v>84.367000000000004</v>
      </c>
      <c r="J1772" s="151">
        <v>0</v>
      </c>
      <c r="K1772" s="149">
        <f t="shared" si="273"/>
        <v>1487.9089999999999</v>
      </c>
      <c r="L1772" s="148">
        <v>106.70099999999999</v>
      </c>
      <c r="M1772" s="148">
        <v>31.658000000000001</v>
      </c>
      <c r="N1772" s="148">
        <v>371.92700000000002</v>
      </c>
      <c r="O1772" s="148">
        <v>22.57</v>
      </c>
      <c r="P1772" s="148">
        <v>0</v>
      </c>
      <c r="Q1772" s="21">
        <f t="shared" si="274"/>
        <v>299.08290299999999</v>
      </c>
      <c r="R1772" s="21">
        <f t="shared" si="275"/>
        <v>101.210626</v>
      </c>
      <c r="S1772" s="21">
        <f t="shared" si="276"/>
        <v>725.62957700000004</v>
      </c>
      <c r="T1772" s="21">
        <f t="shared" si="277"/>
        <v>71.682320000000004</v>
      </c>
      <c r="U1772" s="22">
        <f t="shared" si="278"/>
        <v>1197.6054260000001</v>
      </c>
      <c r="V1772" s="39">
        <f t="shared" si="279"/>
        <v>0.80489158006302819</v>
      </c>
    </row>
    <row r="1773" spans="1:22">
      <c r="A1773">
        <v>1768</v>
      </c>
      <c r="B1773" s="155">
        <f t="shared" si="280"/>
        <v>41348</v>
      </c>
      <c r="C1773" s="148">
        <f t="shared" si="271"/>
        <v>2013</v>
      </c>
      <c r="D1773" s="148">
        <f t="shared" si="272"/>
        <v>3</v>
      </c>
      <c r="E1773" s="152">
        <v>16</v>
      </c>
      <c r="F1773" s="153">
        <v>204.99</v>
      </c>
      <c r="G1773" s="154">
        <v>130.85900000000001</v>
      </c>
      <c r="H1773" s="154">
        <v>1076.088</v>
      </c>
      <c r="I1773" s="154">
        <v>85.072000000000003</v>
      </c>
      <c r="J1773" s="151">
        <v>0</v>
      </c>
      <c r="K1773" s="149">
        <f t="shared" si="273"/>
        <v>1497.009</v>
      </c>
      <c r="L1773" s="148">
        <v>104.31</v>
      </c>
      <c r="M1773" s="148">
        <v>33.469000000000001</v>
      </c>
      <c r="N1773" s="148">
        <v>372.48599999999999</v>
      </c>
      <c r="O1773" s="148">
        <v>22.765000000000001</v>
      </c>
      <c r="P1773" s="148">
        <v>0</v>
      </c>
      <c r="Q1773" s="21">
        <f t="shared" si="274"/>
        <v>292.38092999999998</v>
      </c>
      <c r="R1773" s="21">
        <f t="shared" si="275"/>
        <v>107.000393</v>
      </c>
      <c r="S1773" s="21">
        <f t="shared" si="276"/>
        <v>726.72018600000001</v>
      </c>
      <c r="T1773" s="21">
        <f t="shared" si="277"/>
        <v>72.301640000000006</v>
      </c>
      <c r="U1773" s="22">
        <f t="shared" si="278"/>
        <v>1198.403149</v>
      </c>
      <c r="V1773" s="39">
        <f t="shared" si="279"/>
        <v>0.80053169286223391</v>
      </c>
    </row>
    <row r="1774" spans="1:22">
      <c r="A1774">
        <v>1769</v>
      </c>
      <c r="B1774" s="155">
        <f t="shared" si="280"/>
        <v>41348</v>
      </c>
      <c r="C1774" s="148">
        <f t="shared" si="271"/>
        <v>2013</v>
      </c>
      <c r="D1774" s="148">
        <f t="shared" si="272"/>
        <v>3</v>
      </c>
      <c r="E1774" s="152">
        <v>17</v>
      </c>
      <c r="F1774" s="153">
        <v>207.9</v>
      </c>
      <c r="G1774" s="154">
        <v>187.78299999999999</v>
      </c>
      <c r="H1774" s="154">
        <v>911.33900000000006</v>
      </c>
      <c r="I1774" s="154">
        <v>85.826999999999998</v>
      </c>
      <c r="J1774" s="151">
        <v>0</v>
      </c>
      <c r="K1774" s="149">
        <f t="shared" si="273"/>
        <v>1392.8489999999999</v>
      </c>
      <c r="L1774" s="148">
        <v>105.557</v>
      </c>
      <c r="M1774" s="148">
        <v>44.765000000000001</v>
      </c>
      <c r="N1774" s="148">
        <v>335.12099999999998</v>
      </c>
      <c r="O1774" s="148">
        <v>23.039000000000001</v>
      </c>
      <c r="P1774" s="148">
        <v>0</v>
      </c>
      <c r="Q1774" s="21">
        <f t="shared" si="274"/>
        <v>295.87627099999997</v>
      </c>
      <c r="R1774" s="21">
        <f t="shared" si="275"/>
        <v>143.11370500000001</v>
      </c>
      <c r="S1774" s="21">
        <f t="shared" si="276"/>
        <v>653.82107099999996</v>
      </c>
      <c r="T1774" s="21">
        <f t="shared" si="277"/>
        <v>73.171864000000014</v>
      </c>
      <c r="U1774" s="22">
        <f t="shared" si="278"/>
        <v>1165.9829109999998</v>
      </c>
      <c r="V1774" s="39">
        <f t="shared" si="279"/>
        <v>0.83712083003972426</v>
      </c>
    </row>
    <row r="1775" spans="1:22">
      <c r="A1775">
        <v>1770</v>
      </c>
      <c r="B1775" s="155">
        <f t="shared" si="280"/>
        <v>41348</v>
      </c>
      <c r="C1775" s="148">
        <f t="shared" si="271"/>
        <v>2013</v>
      </c>
      <c r="D1775" s="148">
        <f t="shared" si="272"/>
        <v>3</v>
      </c>
      <c r="E1775" s="152">
        <v>18</v>
      </c>
      <c r="F1775" s="153">
        <v>203.97300000000001</v>
      </c>
      <c r="G1775" s="154">
        <v>210.08799999999999</v>
      </c>
      <c r="H1775" s="154">
        <v>897.16200000000003</v>
      </c>
      <c r="I1775" s="154">
        <v>85.418999999999997</v>
      </c>
      <c r="J1775" s="151">
        <v>0</v>
      </c>
      <c r="K1775" s="149">
        <f t="shared" si="273"/>
        <v>1396.6420000000001</v>
      </c>
      <c r="L1775" s="148">
        <v>103.166</v>
      </c>
      <c r="M1775" s="148">
        <v>51.131999999999998</v>
      </c>
      <c r="N1775" s="148">
        <v>330.55200000000002</v>
      </c>
      <c r="O1775" s="148">
        <v>22.966999999999999</v>
      </c>
      <c r="P1775" s="148">
        <v>0</v>
      </c>
      <c r="Q1775" s="21">
        <f t="shared" si="274"/>
        <v>289.17429799999996</v>
      </c>
      <c r="R1775" s="21">
        <f t="shared" si="275"/>
        <v>163.46900399999998</v>
      </c>
      <c r="S1775" s="21">
        <f t="shared" si="276"/>
        <v>644.90695200000005</v>
      </c>
      <c r="T1775" s="21">
        <f t="shared" si="277"/>
        <v>72.943191999999996</v>
      </c>
      <c r="U1775" s="22">
        <f t="shared" si="278"/>
        <v>1170.4934459999999</v>
      </c>
      <c r="V1775" s="39">
        <f t="shared" si="279"/>
        <v>0.83807693453297261</v>
      </c>
    </row>
    <row r="1776" spans="1:22">
      <c r="A1776">
        <v>1771</v>
      </c>
      <c r="B1776" s="155">
        <f t="shared" si="280"/>
        <v>41348</v>
      </c>
      <c r="C1776" s="148">
        <f t="shared" si="271"/>
        <v>2013</v>
      </c>
      <c r="D1776" s="148">
        <f t="shared" si="272"/>
        <v>3</v>
      </c>
      <c r="E1776" s="152">
        <v>19</v>
      </c>
      <c r="F1776" s="153">
        <v>224.83199999999999</v>
      </c>
      <c r="G1776" s="154">
        <v>212.68199999999999</v>
      </c>
      <c r="H1776" s="154">
        <v>885.26099999999997</v>
      </c>
      <c r="I1776" s="154">
        <v>84.918999999999997</v>
      </c>
      <c r="J1776" s="151">
        <v>0</v>
      </c>
      <c r="K1776" s="149">
        <f t="shared" si="273"/>
        <v>1407.6940000000002</v>
      </c>
      <c r="L1776" s="148">
        <v>114.291</v>
      </c>
      <c r="M1776" s="148">
        <v>51.750999999999998</v>
      </c>
      <c r="N1776" s="148">
        <v>324.553</v>
      </c>
      <c r="O1776" s="148">
        <v>23.099</v>
      </c>
      <c r="P1776" s="148">
        <v>0</v>
      </c>
      <c r="Q1776" s="21">
        <f t="shared" si="274"/>
        <v>320.35767299999998</v>
      </c>
      <c r="R1776" s="21">
        <f t="shared" si="275"/>
        <v>165.447947</v>
      </c>
      <c r="S1776" s="21">
        <f t="shared" si="276"/>
        <v>633.20290299999999</v>
      </c>
      <c r="T1776" s="21">
        <f t="shared" si="277"/>
        <v>73.362424000000004</v>
      </c>
      <c r="U1776" s="22">
        <f t="shared" si="278"/>
        <v>1192.3709469999999</v>
      </c>
      <c r="V1776" s="39">
        <f t="shared" si="279"/>
        <v>0.84703845224885499</v>
      </c>
    </row>
    <row r="1777" spans="1:22">
      <c r="A1777">
        <v>1772</v>
      </c>
      <c r="B1777" s="155">
        <f t="shared" si="280"/>
        <v>41348</v>
      </c>
      <c r="C1777" s="148">
        <f t="shared" si="271"/>
        <v>2013</v>
      </c>
      <c r="D1777" s="148">
        <f t="shared" si="272"/>
        <v>3</v>
      </c>
      <c r="E1777" s="152">
        <v>20</v>
      </c>
      <c r="F1777" s="153">
        <v>241.52</v>
      </c>
      <c r="G1777" s="154">
        <v>221.46600000000001</v>
      </c>
      <c r="H1777" s="154">
        <v>946.61900000000003</v>
      </c>
      <c r="I1777" s="154">
        <v>103.62</v>
      </c>
      <c r="J1777" s="151">
        <v>0</v>
      </c>
      <c r="K1777" s="149">
        <f t="shared" si="273"/>
        <v>1513.2249999999999</v>
      </c>
      <c r="L1777" s="148">
        <v>119.706</v>
      </c>
      <c r="M1777" s="148">
        <v>53.628999999999998</v>
      </c>
      <c r="N1777" s="148">
        <v>349.93299999999999</v>
      </c>
      <c r="O1777" s="148">
        <v>27.756</v>
      </c>
      <c r="P1777" s="148">
        <v>0</v>
      </c>
      <c r="Q1777" s="21">
        <f t="shared" si="274"/>
        <v>335.53591799999998</v>
      </c>
      <c r="R1777" s="21">
        <f t="shared" si="275"/>
        <v>171.45191299999999</v>
      </c>
      <c r="S1777" s="21">
        <f t="shared" si="276"/>
        <v>682.71928300000002</v>
      </c>
      <c r="T1777" s="21">
        <f t="shared" si="277"/>
        <v>88.153056000000007</v>
      </c>
      <c r="U1777" s="22">
        <f t="shared" si="278"/>
        <v>1277.8601700000002</v>
      </c>
      <c r="V1777" s="39">
        <f t="shared" si="279"/>
        <v>0.84446144492722508</v>
      </c>
    </row>
    <row r="1778" spans="1:22">
      <c r="A1778">
        <v>1773</v>
      </c>
      <c r="B1778" s="155">
        <f t="shared" si="280"/>
        <v>41348</v>
      </c>
      <c r="C1778" s="148">
        <f t="shared" si="271"/>
        <v>2013</v>
      </c>
      <c r="D1778" s="148">
        <f t="shared" si="272"/>
        <v>3</v>
      </c>
      <c r="E1778" s="152">
        <v>21</v>
      </c>
      <c r="F1778" s="153">
        <v>236.90799999999999</v>
      </c>
      <c r="G1778" s="154">
        <v>244.49299999999999</v>
      </c>
      <c r="H1778" s="154">
        <v>999.375</v>
      </c>
      <c r="I1778" s="154">
        <v>136.69900000000001</v>
      </c>
      <c r="J1778" s="151">
        <v>0</v>
      </c>
      <c r="K1778" s="149">
        <f t="shared" si="273"/>
        <v>1617.4749999999999</v>
      </c>
      <c r="L1778" s="148">
        <v>117.69799999999999</v>
      </c>
      <c r="M1778" s="148">
        <v>59.042000000000002</v>
      </c>
      <c r="N1778" s="148">
        <v>366.51100000000002</v>
      </c>
      <c r="O1778" s="148">
        <v>38.484000000000002</v>
      </c>
      <c r="P1778" s="148">
        <v>0</v>
      </c>
      <c r="Q1778" s="21">
        <f t="shared" si="274"/>
        <v>329.90749399999999</v>
      </c>
      <c r="R1778" s="21">
        <f t="shared" si="275"/>
        <v>188.757274</v>
      </c>
      <c r="S1778" s="21">
        <f t="shared" si="276"/>
        <v>715.06296100000009</v>
      </c>
      <c r="T1778" s="21">
        <f t="shared" si="277"/>
        <v>122.22518400000001</v>
      </c>
      <c r="U1778" s="22">
        <f t="shared" si="278"/>
        <v>1355.9529130000001</v>
      </c>
      <c r="V1778" s="39">
        <f t="shared" si="279"/>
        <v>0.83831460331689833</v>
      </c>
    </row>
    <row r="1779" spans="1:22">
      <c r="A1779">
        <v>1774</v>
      </c>
      <c r="B1779" s="155">
        <f t="shared" si="280"/>
        <v>41348</v>
      </c>
      <c r="C1779" s="148">
        <f t="shared" si="271"/>
        <v>2013</v>
      </c>
      <c r="D1779" s="148">
        <f t="shared" si="272"/>
        <v>3</v>
      </c>
      <c r="E1779" s="152">
        <v>22</v>
      </c>
      <c r="F1779" s="153">
        <v>237.13300000000001</v>
      </c>
      <c r="G1779" s="154">
        <v>244.63900000000001</v>
      </c>
      <c r="H1779" s="154">
        <v>1011.003</v>
      </c>
      <c r="I1779" s="154">
        <v>130.161</v>
      </c>
      <c r="J1779" s="151">
        <v>0</v>
      </c>
      <c r="K1779" s="149">
        <f t="shared" si="273"/>
        <v>1622.9360000000001</v>
      </c>
      <c r="L1779" s="148">
        <v>117.952</v>
      </c>
      <c r="M1779" s="148">
        <v>59.145000000000003</v>
      </c>
      <c r="N1779" s="148">
        <v>369.95</v>
      </c>
      <c r="O1779" s="148">
        <v>37.161999999999999</v>
      </c>
      <c r="P1779" s="148">
        <v>0</v>
      </c>
      <c r="Q1779" s="21">
        <f t="shared" si="274"/>
        <v>330.61945600000001</v>
      </c>
      <c r="R1779" s="21">
        <f t="shared" si="275"/>
        <v>189.08656500000001</v>
      </c>
      <c r="S1779" s="21">
        <f t="shared" si="276"/>
        <v>721.77245000000005</v>
      </c>
      <c r="T1779" s="21">
        <f t="shared" si="277"/>
        <v>118.026512</v>
      </c>
      <c r="U1779" s="22">
        <f t="shared" si="278"/>
        <v>1359.5049829999998</v>
      </c>
      <c r="V1779" s="39">
        <f t="shared" si="279"/>
        <v>0.83768243664568387</v>
      </c>
    </row>
    <row r="1780" spans="1:22">
      <c r="A1780">
        <v>1775</v>
      </c>
      <c r="B1780" s="155">
        <f t="shared" si="280"/>
        <v>41348</v>
      </c>
      <c r="C1780" s="148">
        <f t="shared" si="271"/>
        <v>2013</v>
      </c>
      <c r="D1780" s="148">
        <f t="shared" si="272"/>
        <v>3</v>
      </c>
      <c r="E1780" s="152">
        <v>23</v>
      </c>
      <c r="F1780" s="153">
        <v>234.565</v>
      </c>
      <c r="G1780" s="154">
        <v>246.18</v>
      </c>
      <c r="H1780" s="154">
        <v>949.35400000000004</v>
      </c>
      <c r="I1780" s="154">
        <v>101.709</v>
      </c>
      <c r="J1780" s="151">
        <v>0</v>
      </c>
      <c r="K1780" s="149">
        <f t="shared" si="273"/>
        <v>1531.8080000000002</v>
      </c>
      <c r="L1780" s="148">
        <v>116.443</v>
      </c>
      <c r="M1780" s="148">
        <v>60.773000000000003</v>
      </c>
      <c r="N1780" s="148">
        <v>346.72800000000001</v>
      </c>
      <c r="O1780" s="148">
        <v>28.271000000000001</v>
      </c>
      <c r="P1780" s="148">
        <v>0</v>
      </c>
      <c r="Q1780" s="21">
        <f t="shared" si="274"/>
        <v>326.38972899999999</v>
      </c>
      <c r="R1780" s="21">
        <f t="shared" si="275"/>
        <v>194.29128100000003</v>
      </c>
      <c r="S1780" s="21">
        <f t="shared" si="276"/>
        <v>676.46632800000009</v>
      </c>
      <c r="T1780" s="21">
        <f t="shared" si="277"/>
        <v>89.788696000000002</v>
      </c>
      <c r="U1780" s="22">
        <f t="shared" si="278"/>
        <v>1286.9360340000003</v>
      </c>
      <c r="V1780" s="39">
        <f t="shared" si="279"/>
        <v>0.8401418676492094</v>
      </c>
    </row>
    <row r="1781" spans="1:22">
      <c r="A1781">
        <v>1776</v>
      </c>
      <c r="B1781" s="155">
        <f t="shared" si="280"/>
        <v>41348</v>
      </c>
      <c r="C1781" s="148">
        <f t="shared" si="271"/>
        <v>2013</v>
      </c>
      <c r="D1781" s="148">
        <f t="shared" si="272"/>
        <v>3</v>
      </c>
      <c r="E1781" s="152">
        <v>24</v>
      </c>
      <c r="F1781" s="153">
        <v>227.339</v>
      </c>
      <c r="G1781" s="154">
        <v>322.37</v>
      </c>
      <c r="H1781" s="154">
        <v>847.98699999999997</v>
      </c>
      <c r="I1781" s="154">
        <v>79.191999999999993</v>
      </c>
      <c r="J1781" s="151">
        <v>0</v>
      </c>
      <c r="K1781" s="149">
        <f t="shared" si="273"/>
        <v>1476.8879999999999</v>
      </c>
      <c r="L1781" s="148">
        <v>115.01</v>
      </c>
      <c r="M1781" s="148">
        <v>83.710999999999999</v>
      </c>
      <c r="N1781" s="148">
        <v>313.78300000000002</v>
      </c>
      <c r="O1781" s="148">
        <v>21.263999999999999</v>
      </c>
      <c r="P1781" s="148">
        <v>0</v>
      </c>
      <c r="Q1781" s="21">
        <f t="shared" si="274"/>
        <v>322.37303000000003</v>
      </c>
      <c r="R1781" s="21">
        <f t="shared" si="275"/>
        <v>267.62406700000003</v>
      </c>
      <c r="S1781" s="21">
        <f t="shared" si="276"/>
        <v>612.19063300000005</v>
      </c>
      <c r="T1781" s="21">
        <f t="shared" si="277"/>
        <v>67.534464</v>
      </c>
      <c r="U1781" s="22">
        <f t="shared" si="278"/>
        <v>1269.7221940000002</v>
      </c>
      <c r="V1781" s="39">
        <f t="shared" si="279"/>
        <v>0.85972815406449254</v>
      </c>
    </row>
    <row r="1782" spans="1:22">
      <c r="A1782">
        <v>1777</v>
      </c>
      <c r="B1782" s="155">
        <f t="shared" si="280"/>
        <v>41349</v>
      </c>
      <c r="C1782" s="148">
        <f t="shared" si="271"/>
        <v>2013</v>
      </c>
      <c r="D1782" s="148">
        <f t="shared" si="272"/>
        <v>3</v>
      </c>
      <c r="E1782" s="152">
        <v>1</v>
      </c>
      <c r="F1782" s="153">
        <v>226.22</v>
      </c>
      <c r="G1782" s="154">
        <v>346.76799999999997</v>
      </c>
      <c r="H1782" s="154">
        <v>746.55700000000002</v>
      </c>
      <c r="I1782" s="154">
        <v>49.886000000000003</v>
      </c>
      <c r="J1782" s="151">
        <v>0</v>
      </c>
      <c r="K1782" s="149">
        <f t="shared" si="273"/>
        <v>1369.431</v>
      </c>
      <c r="L1782" s="148">
        <v>113.277</v>
      </c>
      <c r="M1782" s="148">
        <v>97.366</v>
      </c>
      <c r="N1782" s="148">
        <v>269.43700000000001</v>
      </c>
      <c r="O1782" s="148">
        <v>14.159000000000001</v>
      </c>
      <c r="P1782" s="148">
        <v>0</v>
      </c>
      <c r="Q1782" s="21">
        <f t="shared" si="274"/>
        <v>317.51543099999998</v>
      </c>
      <c r="R1782" s="21">
        <f t="shared" si="275"/>
        <v>311.27910200000002</v>
      </c>
      <c r="S1782" s="21">
        <f t="shared" si="276"/>
        <v>525.67158700000005</v>
      </c>
      <c r="T1782" s="21">
        <f t="shared" si="277"/>
        <v>44.968984000000006</v>
      </c>
      <c r="U1782" s="22">
        <f t="shared" si="278"/>
        <v>1199.4351040000001</v>
      </c>
      <c r="V1782" s="39">
        <f t="shared" si="279"/>
        <v>0.87586384710146048</v>
      </c>
    </row>
    <row r="1783" spans="1:22">
      <c r="A1783">
        <v>1778</v>
      </c>
      <c r="B1783" s="155">
        <f t="shared" si="280"/>
        <v>41349</v>
      </c>
      <c r="C1783" s="148">
        <f t="shared" si="271"/>
        <v>2013</v>
      </c>
      <c r="D1783" s="148">
        <f t="shared" si="272"/>
        <v>3</v>
      </c>
      <c r="E1783" s="152">
        <v>2</v>
      </c>
      <c r="F1783" s="153">
        <v>233.62799999999999</v>
      </c>
      <c r="G1783" s="154">
        <v>386.47899999999998</v>
      </c>
      <c r="H1783" s="154">
        <v>676.43299999999999</v>
      </c>
      <c r="I1783" s="154">
        <v>33.527999999999999</v>
      </c>
      <c r="J1783" s="151">
        <v>0</v>
      </c>
      <c r="K1783" s="149">
        <f t="shared" si="273"/>
        <v>1330.068</v>
      </c>
      <c r="L1783" s="148">
        <v>117.726</v>
      </c>
      <c r="M1783" s="148">
        <v>108.97199999999999</v>
      </c>
      <c r="N1783" s="148">
        <v>240.47200000000001</v>
      </c>
      <c r="O1783" s="148">
        <v>9.0259999999999998</v>
      </c>
      <c r="P1783" s="148">
        <v>0</v>
      </c>
      <c r="Q1783" s="21">
        <f t="shared" si="274"/>
        <v>329.98597799999999</v>
      </c>
      <c r="R1783" s="21">
        <f t="shared" si="275"/>
        <v>348.38348400000001</v>
      </c>
      <c r="S1783" s="21">
        <f t="shared" si="276"/>
        <v>469.16087200000004</v>
      </c>
      <c r="T1783" s="21">
        <f t="shared" si="277"/>
        <v>28.666575999999999</v>
      </c>
      <c r="U1783" s="22">
        <f t="shared" si="278"/>
        <v>1176.1969100000001</v>
      </c>
      <c r="V1783" s="39">
        <f t="shared" si="279"/>
        <v>0.88431336593317045</v>
      </c>
    </row>
    <row r="1784" spans="1:22">
      <c r="A1784">
        <v>1779</v>
      </c>
      <c r="B1784" s="155">
        <f t="shared" si="280"/>
        <v>41349</v>
      </c>
      <c r="C1784" s="148">
        <f t="shared" si="271"/>
        <v>2013</v>
      </c>
      <c r="D1784" s="148">
        <f t="shared" si="272"/>
        <v>3</v>
      </c>
      <c r="E1784" s="152">
        <v>3</v>
      </c>
      <c r="F1784" s="153">
        <v>235.57900000000001</v>
      </c>
      <c r="G1784" s="154">
        <v>393.637</v>
      </c>
      <c r="H1784" s="154">
        <v>645.77800000000002</v>
      </c>
      <c r="I1784" s="154">
        <v>27.62</v>
      </c>
      <c r="J1784" s="151">
        <v>0</v>
      </c>
      <c r="K1784" s="149">
        <f t="shared" si="273"/>
        <v>1302.614</v>
      </c>
      <c r="L1784" s="148">
        <v>118.879</v>
      </c>
      <c r="M1784" s="148">
        <v>111.437</v>
      </c>
      <c r="N1784" s="148">
        <v>230.17699999999999</v>
      </c>
      <c r="O1784" s="148">
        <v>7.6219999999999999</v>
      </c>
      <c r="P1784" s="148">
        <v>0</v>
      </c>
      <c r="Q1784" s="21">
        <f t="shared" si="274"/>
        <v>333.21783700000003</v>
      </c>
      <c r="R1784" s="21">
        <f t="shared" si="275"/>
        <v>356.26408900000001</v>
      </c>
      <c r="S1784" s="21">
        <f t="shared" si="276"/>
        <v>449.07532700000002</v>
      </c>
      <c r="T1784" s="21">
        <f t="shared" si="277"/>
        <v>24.207471999999999</v>
      </c>
      <c r="U1784" s="22">
        <f t="shared" si="278"/>
        <v>1162.764725</v>
      </c>
      <c r="V1784" s="39">
        <f t="shared" si="279"/>
        <v>0.89263951178169432</v>
      </c>
    </row>
    <row r="1785" spans="1:22">
      <c r="A1785">
        <v>1780</v>
      </c>
      <c r="B1785" s="155">
        <f t="shared" si="280"/>
        <v>41349</v>
      </c>
      <c r="C1785" s="148">
        <f t="shared" si="271"/>
        <v>2013</v>
      </c>
      <c r="D1785" s="148">
        <f t="shared" si="272"/>
        <v>3</v>
      </c>
      <c r="E1785" s="152">
        <v>4</v>
      </c>
      <c r="F1785" s="153">
        <v>245.26300000000001</v>
      </c>
      <c r="G1785" s="154">
        <v>396.916</v>
      </c>
      <c r="H1785" s="154">
        <v>507.75900000000001</v>
      </c>
      <c r="I1785" s="154">
        <v>27.170999999999999</v>
      </c>
      <c r="J1785" s="151">
        <v>0</v>
      </c>
      <c r="K1785" s="149">
        <f t="shared" si="273"/>
        <v>1177.1090000000002</v>
      </c>
      <c r="L1785" s="148">
        <v>122.40900000000001</v>
      </c>
      <c r="M1785" s="148">
        <v>112.07599999999999</v>
      </c>
      <c r="N1785" s="148">
        <v>183.32599999999999</v>
      </c>
      <c r="O1785" s="148">
        <v>7.4340000000000002</v>
      </c>
      <c r="P1785" s="148">
        <v>0</v>
      </c>
      <c r="Q1785" s="21">
        <f t="shared" si="274"/>
        <v>343.11242700000003</v>
      </c>
      <c r="R1785" s="21">
        <f t="shared" si="275"/>
        <v>358.30697199999997</v>
      </c>
      <c r="S1785" s="21">
        <f t="shared" si="276"/>
        <v>357.66902599999997</v>
      </c>
      <c r="T1785" s="21">
        <f t="shared" si="277"/>
        <v>23.610384000000003</v>
      </c>
      <c r="U1785" s="22">
        <f t="shared" si="278"/>
        <v>1082.698809</v>
      </c>
      <c r="V1785" s="39">
        <f t="shared" si="279"/>
        <v>0.91979486096869523</v>
      </c>
    </row>
    <row r="1786" spans="1:22">
      <c r="A1786">
        <v>1781</v>
      </c>
      <c r="B1786" s="155">
        <f t="shared" si="280"/>
        <v>41349</v>
      </c>
      <c r="C1786" s="148">
        <f t="shared" si="271"/>
        <v>2013</v>
      </c>
      <c r="D1786" s="148">
        <f t="shared" si="272"/>
        <v>3</v>
      </c>
      <c r="E1786" s="152">
        <v>5</v>
      </c>
      <c r="F1786" s="153">
        <v>250.928</v>
      </c>
      <c r="G1786" s="154">
        <v>400.971</v>
      </c>
      <c r="H1786" s="154">
        <v>467.036</v>
      </c>
      <c r="I1786" s="154">
        <v>26.582999999999998</v>
      </c>
      <c r="J1786" s="151">
        <v>0</v>
      </c>
      <c r="K1786" s="149">
        <f t="shared" si="273"/>
        <v>1145.518</v>
      </c>
      <c r="L1786" s="148">
        <v>125.32599999999999</v>
      </c>
      <c r="M1786" s="148">
        <v>112.878</v>
      </c>
      <c r="N1786" s="148">
        <v>169.434</v>
      </c>
      <c r="O1786" s="148">
        <v>7.1849999999999996</v>
      </c>
      <c r="P1786" s="148">
        <v>0</v>
      </c>
      <c r="Q1786" s="21">
        <f t="shared" si="274"/>
        <v>351.28877799999998</v>
      </c>
      <c r="R1786" s="21">
        <f t="shared" si="275"/>
        <v>360.87096600000001</v>
      </c>
      <c r="S1786" s="21">
        <f t="shared" si="276"/>
        <v>330.56573400000002</v>
      </c>
      <c r="T1786" s="21">
        <f t="shared" si="277"/>
        <v>22.819559999999999</v>
      </c>
      <c r="U1786" s="22">
        <f t="shared" si="278"/>
        <v>1065.545038</v>
      </c>
      <c r="V1786" s="39">
        <f t="shared" si="279"/>
        <v>0.93018620222467041</v>
      </c>
    </row>
    <row r="1787" spans="1:22">
      <c r="A1787">
        <v>1782</v>
      </c>
      <c r="B1787" s="155">
        <f t="shared" si="280"/>
        <v>41349</v>
      </c>
      <c r="C1787" s="148">
        <f t="shared" si="271"/>
        <v>2013</v>
      </c>
      <c r="D1787" s="148">
        <f t="shared" si="272"/>
        <v>3</v>
      </c>
      <c r="E1787" s="152">
        <v>6</v>
      </c>
      <c r="F1787" s="153">
        <v>169.08699999999999</v>
      </c>
      <c r="G1787" s="154">
        <v>407.64800000000002</v>
      </c>
      <c r="H1787" s="154">
        <v>637</v>
      </c>
      <c r="I1787" s="154">
        <v>26.655999999999999</v>
      </c>
      <c r="J1787" s="151">
        <v>0</v>
      </c>
      <c r="K1787" s="149">
        <f t="shared" si="273"/>
        <v>1240.3910000000001</v>
      </c>
      <c r="L1787" s="148">
        <v>84.317999999999998</v>
      </c>
      <c r="M1787" s="148">
        <v>114.215</v>
      </c>
      <c r="N1787" s="148">
        <v>225.06100000000001</v>
      </c>
      <c r="O1787" s="148">
        <v>7.1740000000000004</v>
      </c>
      <c r="P1787" s="148">
        <v>0</v>
      </c>
      <c r="Q1787" s="21">
        <f t="shared" si="274"/>
        <v>236.34335399999998</v>
      </c>
      <c r="R1787" s="21">
        <f t="shared" si="275"/>
        <v>365.145355</v>
      </c>
      <c r="S1787" s="21">
        <f t="shared" si="276"/>
        <v>439.09401100000002</v>
      </c>
      <c r="T1787" s="21">
        <f t="shared" si="277"/>
        <v>22.784624000000001</v>
      </c>
      <c r="U1787" s="22">
        <f t="shared" si="278"/>
        <v>1063.3673439999998</v>
      </c>
      <c r="V1787" s="39">
        <f t="shared" si="279"/>
        <v>0.85728398867776345</v>
      </c>
    </row>
    <row r="1788" spans="1:22">
      <c r="A1788">
        <v>1783</v>
      </c>
      <c r="B1788" s="155">
        <f t="shared" si="280"/>
        <v>41349</v>
      </c>
      <c r="C1788" s="148">
        <f t="shared" si="271"/>
        <v>2013</v>
      </c>
      <c r="D1788" s="148">
        <f t="shared" si="272"/>
        <v>3</v>
      </c>
      <c r="E1788" s="152">
        <v>7</v>
      </c>
      <c r="F1788" s="153">
        <v>176.411</v>
      </c>
      <c r="G1788" s="154">
        <v>408.56299999999999</v>
      </c>
      <c r="H1788" s="154">
        <v>570.78700000000003</v>
      </c>
      <c r="I1788" s="154">
        <v>27.484999999999999</v>
      </c>
      <c r="J1788" s="151">
        <v>0</v>
      </c>
      <c r="K1788" s="149">
        <f t="shared" si="273"/>
        <v>1183.2459999999999</v>
      </c>
      <c r="L1788" s="148">
        <v>98.334999999999994</v>
      </c>
      <c r="M1788" s="148">
        <v>113.872</v>
      </c>
      <c r="N1788" s="148">
        <v>204.46700000000001</v>
      </c>
      <c r="O1788" s="148">
        <v>8.2989999999999995</v>
      </c>
      <c r="P1788" s="148">
        <v>0</v>
      </c>
      <c r="Q1788" s="21">
        <f t="shared" si="274"/>
        <v>275.63300499999997</v>
      </c>
      <c r="R1788" s="21">
        <f t="shared" si="275"/>
        <v>364.04878400000001</v>
      </c>
      <c r="S1788" s="21">
        <f t="shared" si="276"/>
        <v>398.91511700000007</v>
      </c>
      <c r="T1788" s="21">
        <f t="shared" si="277"/>
        <v>26.357624000000001</v>
      </c>
      <c r="U1788" s="22">
        <f t="shared" si="278"/>
        <v>1064.95453</v>
      </c>
      <c r="V1788" s="39">
        <f t="shared" si="279"/>
        <v>0.90002799924952215</v>
      </c>
    </row>
    <row r="1789" spans="1:22">
      <c r="A1789">
        <v>1784</v>
      </c>
      <c r="B1789" s="155">
        <f t="shared" si="280"/>
        <v>41349</v>
      </c>
      <c r="C1789" s="148">
        <f t="shared" si="271"/>
        <v>2013</v>
      </c>
      <c r="D1789" s="148">
        <f t="shared" si="272"/>
        <v>3</v>
      </c>
      <c r="E1789" s="152">
        <v>8</v>
      </c>
      <c r="F1789" s="153">
        <v>251.458</v>
      </c>
      <c r="G1789" s="154">
        <v>410.58199999999999</v>
      </c>
      <c r="H1789" s="154">
        <v>557.85799999999995</v>
      </c>
      <c r="I1789" s="154">
        <v>27.95</v>
      </c>
      <c r="J1789" s="151">
        <v>0</v>
      </c>
      <c r="K1789" s="149">
        <f t="shared" si="273"/>
        <v>1247.848</v>
      </c>
      <c r="L1789" s="148">
        <v>128.18100000000001</v>
      </c>
      <c r="M1789" s="148">
        <v>114.3</v>
      </c>
      <c r="N1789" s="148">
        <v>201.179</v>
      </c>
      <c r="O1789" s="148">
        <v>8.1890000000000001</v>
      </c>
      <c r="P1789" s="148">
        <v>0</v>
      </c>
      <c r="Q1789" s="21">
        <f t="shared" si="274"/>
        <v>359.29134300000004</v>
      </c>
      <c r="R1789" s="21">
        <f t="shared" si="275"/>
        <v>365.4171</v>
      </c>
      <c r="S1789" s="21">
        <f t="shared" si="276"/>
        <v>392.50022899999999</v>
      </c>
      <c r="T1789" s="21">
        <f t="shared" si="277"/>
        <v>26.008264</v>
      </c>
      <c r="U1789" s="22">
        <f t="shared" si="278"/>
        <v>1143.216936</v>
      </c>
      <c r="V1789" s="39">
        <f t="shared" si="279"/>
        <v>0.91615079400696242</v>
      </c>
    </row>
    <row r="1790" spans="1:22">
      <c r="A1790">
        <v>1785</v>
      </c>
      <c r="B1790" s="155">
        <f t="shared" si="280"/>
        <v>41349</v>
      </c>
      <c r="C1790" s="148">
        <f t="shared" si="271"/>
        <v>2013</v>
      </c>
      <c r="D1790" s="148">
        <f t="shared" si="272"/>
        <v>3</v>
      </c>
      <c r="E1790" s="152">
        <v>9</v>
      </c>
      <c r="F1790" s="153">
        <v>236.43199999999999</v>
      </c>
      <c r="G1790" s="154">
        <v>410.43900000000002</v>
      </c>
      <c r="H1790" s="154">
        <v>563.346</v>
      </c>
      <c r="I1790" s="154">
        <v>24.952999999999999</v>
      </c>
      <c r="J1790" s="151">
        <v>0</v>
      </c>
      <c r="K1790" s="149">
        <f t="shared" si="273"/>
        <v>1235.17</v>
      </c>
      <c r="L1790" s="148">
        <v>121.74</v>
      </c>
      <c r="M1790" s="148">
        <v>114.267</v>
      </c>
      <c r="N1790" s="148">
        <v>205.76900000000001</v>
      </c>
      <c r="O1790" s="148">
        <v>7.2240000000000002</v>
      </c>
      <c r="P1790" s="148">
        <v>0</v>
      </c>
      <c r="Q1790" s="21">
        <f t="shared" si="274"/>
        <v>341.23721999999998</v>
      </c>
      <c r="R1790" s="21">
        <f t="shared" si="275"/>
        <v>365.311599</v>
      </c>
      <c r="S1790" s="21">
        <f t="shared" si="276"/>
        <v>401.45531900000003</v>
      </c>
      <c r="T1790" s="21">
        <f t="shared" si="277"/>
        <v>22.943424</v>
      </c>
      <c r="U1790" s="22">
        <f t="shared" si="278"/>
        <v>1130.9475620000001</v>
      </c>
      <c r="V1790" s="39">
        <f t="shared" si="279"/>
        <v>0.91562097686958066</v>
      </c>
    </row>
    <row r="1791" spans="1:22">
      <c r="A1791">
        <v>1786</v>
      </c>
      <c r="B1791" s="155">
        <f t="shared" si="280"/>
        <v>41349</v>
      </c>
      <c r="C1791" s="148">
        <f t="shared" si="271"/>
        <v>2013</v>
      </c>
      <c r="D1791" s="148">
        <f t="shared" si="272"/>
        <v>3</v>
      </c>
      <c r="E1791" s="152">
        <v>10</v>
      </c>
      <c r="F1791" s="153">
        <v>233.08</v>
      </c>
      <c r="G1791" s="154">
        <v>418.91699999999997</v>
      </c>
      <c r="H1791" s="154">
        <v>629.45000000000005</v>
      </c>
      <c r="I1791" s="154">
        <v>31.920999999999999</v>
      </c>
      <c r="J1791" s="151">
        <v>0</v>
      </c>
      <c r="K1791" s="149">
        <f t="shared" si="273"/>
        <v>1313.3680000000002</v>
      </c>
      <c r="L1791" s="148">
        <v>119.623</v>
      </c>
      <c r="M1791" s="148">
        <v>116.018</v>
      </c>
      <c r="N1791" s="148">
        <v>227.50700000000001</v>
      </c>
      <c r="O1791" s="148">
        <v>7.8689999999999998</v>
      </c>
      <c r="P1791" s="148">
        <v>0</v>
      </c>
      <c r="Q1791" s="21">
        <f t="shared" si="274"/>
        <v>335.303269</v>
      </c>
      <c r="R1791" s="21">
        <f t="shared" si="275"/>
        <v>370.90954600000003</v>
      </c>
      <c r="S1791" s="21">
        <f t="shared" si="276"/>
        <v>443.86615700000004</v>
      </c>
      <c r="T1791" s="21">
        <f t="shared" si="277"/>
        <v>24.991944</v>
      </c>
      <c r="U1791" s="22">
        <f t="shared" si="278"/>
        <v>1175.0709160000004</v>
      </c>
      <c r="V1791" s="39">
        <f t="shared" si="279"/>
        <v>0.8947004312576522</v>
      </c>
    </row>
    <row r="1792" spans="1:22">
      <c r="A1792">
        <v>1787</v>
      </c>
      <c r="B1792" s="155">
        <f t="shared" si="280"/>
        <v>41349</v>
      </c>
      <c r="C1792" s="148">
        <f t="shared" si="271"/>
        <v>2013</v>
      </c>
      <c r="D1792" s="148">
        <f t="shared" si="272"/>
        <v>3</v>
      </c>
      <c r="E1792" s="152">
        <v>11</v>
      </c>
      <c r="F1792" s="153">
        <v>229.334</v>
      </c>
      <c r="G1792" s="154">
        <v>450.05200000000002</v>
      </c>
      <c r="H1792" s="154">
        <v>648.33399999999995</v>
      </c>
      <c r="I1792" s="154">
        <v>37.451000000000001</v>
      </c>
      <c r="J1792" s="151">
        <v>0</v>
      </c>
      <c r="K1792" s="149">
        <f t="shared" si="273"/>
        <v>1365.1709999999998</v>
      </c>
      <c r="L1792" s="148">
        <v>115.599</v>
      </c>
      <c r="M1792" s="148">
        <v>122.64100000000001</v>
      </c>
      <c r="N1792" s="148">
        <v>233.44900000000001</v>
      </c>
      <c r="O1792" s="148">
        <v>9.9670000000000005</v>
      </c>
      <c r="P1792" s="148">
        <v>0</v>
      </c>
      <c r="Q1792" s="21">
        <f t="shared" si="274"/>
        <v>324.02399700000001</v>
      </c>
      <c r="R1792" s="21">
        <f t="shared" si="275"/>
        <v>392.08327700000001</v>
      </c>
      <c r="S1792" s="21">
        <f t="shared" si="276"/>
        <v>455.45899900000006</v>
      </c>
      <c r="T1792" s="21">
        <f t="shared" si="277"/>
        <v>31.655192000000003</v>
      </c>
      <c r="U1792" s="22">
        <f t="shared" si="278"/>
        <v>1203.2214649999999</v>
      </c>
      <c r="V1792" s="39">
        <f t="shared" si="279"/>
        <v>0.88137051329100902</v>
      </c>
    </row>
    <row r="1793" spans="1:22">
      <c r="A1793">
        <v>1788</v>
      </c>
      <c r="B1793" s="155">
        <f t="shared" si="280"/>
        <v>41349</v>
      </c>
      <c r="C1793" s="148">
        <f t="shared" si="271"/>
        <v>2013</v>
      </c>
      <c r="D1793" s="148">
        <f t="shared" si="272"/>
        <v>3</v>
      </c>
      <c r="E1793" s="152">
        <v>12</v>
      </c>
      <c r="F1793" s="153">
        <v>236.3</v>
      </c>
      <c r="G1793" s="154">
        <v>524.06799999999998</v>
      </c>
      <c r="H1793" s="154">
        <v>504.923</v>
      </c>
      <c r="I1793" s="154">
        <v>36.024000000000001</v>
      </c>
      <c r="J1793" s="151">
        <v>0</v>
      </c>
      <c r="K1793" s="149">
        <f t="shared" si="273"/>
        <v>1301.3150000000001</v>
      </c>
      <c r="L1793" s="148">
        <v>121.371</v>
      </c>
      <c r="M1793" s="148">
        <v>138.613</v>
      </c>
      <c r="N1793" s="148">
        <v>184.202</v>
      </c>
      <c r="O1793" s="148">
        <v>9.6449999999999996</v>
      </c>
      <c r="P1793" s="148">
        <v>0</v>
      </c>
      <c r="Q1793" s="21">
        <f t="shared" si="274"/>
        <v>340.20291299999997</v>
      </c>
      <c r="R1793" s="21">
        <f t="shared" si="275"/>
        <v>443.14576099999999</v>
      </c>
      <c r="S1793" s="21">
        <f t="shared" si="276"/>
        <v>359.37810200000001</v>
      </c>
      <c r="T1793" s="21">
        <f t="shared" si="277"/>
        <v>30.63252</v>
      </c>
      <c r="U1793" s="22">
        <f t="shared" si="278"/>
        <v>1173.3592960000001</v>
      </c>
      <c r="V1793" s="39">
        <f t="shared" si="279"/>
        <v>0.90167199794054476</v>
      </c>
    </row>
    <row r="1794" spans="1:22">
      <c r="A1794">
        <v>1789</v>
      </c>
      <c r="B1794" s="155">
        <f t="shared" si="280"/>
        <v>41349</v>
      </c>
      <c r="C1794" s="148">
        <f t="shared" si="271"/>
        <v>2013</v>
      </c>
      <c r="D1794" s="148">
        <f t="shared" si="272"/>
        <v>3</v>
      </c>
      <c r="E1794" s="152">
        <v>13</v>
      </c>
      <c r="F1794" s="153">
        <v>233.97800000000001</v>
      </c>
      <c r="G1794" s="154">
        <v>575.73099999999999</v>
      </c>
      <c r="H1794" s="154">
        <v>463.64699999999999</v>
      </c>
      <c r="I1794" s="154">
        <v>47.087000000000003</v>
      </c>
      <c r="J1794" s="151">
        <v>0</v>
      </c>
      <c r="K1794" s="149">
        <f t="shared" si="273"/>
        <v>1320.443</v>
      </c>
      <c r="L1794" s="148">
        <v>119.58499999999999</v>
      </c>
      <c r="M1794" s="148">
        <v>155.697</v>
      </c>
      <c r="N1794" s="148">
        <v>179.08699999999999</v>
      </c>
      <c r="O1794" s="148">
        <v>12.9</v>
      </c>
      <c r="P1794" s="148">
        <v>0</v>
      </c>
      <c r="Q1794" s="21">
        <f t="shared" si="274"/>
        <v>335.196755</v>
      </c>
      <c r="R1794" s="21">
        <f t="shared" si="275"/>
        <v>497.76330899999999</v>
      </c>
      <c r="S1794" s="21">
        <f t="shared" si="276"/>
        <v>349.39873699999998</v>
      </c>
      <c r="T1794" s="21">
        <f t="shared" si="277"/>
        <v>40.970400000000005</v>
      </c>
      <c r="U1794" s="22">
        <f t="shared" si="278"/>
        <v>1223.3292009999998</v>
      </c>
      <c r="V1794" s="39">
        <f t="shared" si="279"/>
        <v>0.92645362276145182</v>
      </c>
    </row>
    <row r="1795" spans="1:22">
      <c r="A1795">
        <v>1790</v>
      </c>
      <c r="B1795" s="155">
        <f t="shared" si="280"/>
        <v>41349</v>
      </c>
      <c r="C1795" s="148">
        <f t="shared" si="271"/>
        <v>2013</v>
      </c>
      <c r="D1795" s="148">
        <f t="shared" si="272"/>
        <v>3</v>
      </c>
      <c r="E1795" s="152">
        <v>14</v>
      </c>
      <c r="F1795" s="153">
        <v>231.297</v>
      </c>
      <c r="G1795" s="154">
        <v>619.53300000000002</v>
      </c>
      <c r="H1795" s="154">
        <v>369.101</v>
      </c>
      <c r="I1795" s="154">
        <v>55.304000000000002</v>
      </c>
      <c r="J1795" s="151">
        <v>0</v>
      </c>
      <c r="K1795" s="149">
        <f t="shared" si="273"/>
        <v>1275.2350000000001</v>
      </c>
      <c r="L1795" s="148">
        <v>118.84099999999999</v>
      </c>
      <c r="M1795" s="148">
        <v>164.44800000000001</v>
      </c>
      <c r="N1795" s="148">
        <v>138.61000000000001</v>
      </c>
      <c r="O1795" s="148">
        <v>15.4</v>
      </c>
      <c r="P1795" s="148">
        <v>0</v>
      </c>
      <c r="Q1795" s="21">
        <f t="shared" si="274"/>
        <v>333.11132299999997</v>
      </c>
      <c r="R1795" s="21">
        <f t="shared" si="275"/>
        <v>525.74025600000004</v>
      </c>
      <c r="S1795" s="21">
        <f t="shared" si="276"/>
        <v>270.42811000000006</v>
      </c>
      <c r="T1795" s="21">
        <f t="shared" si="277"/>
        <v>48.910400000000003</v>
      </c>
      <c r="U1795" s="22">
        <f t="shared" si="278"/>
        <v>1178.1900889999999</v>
      </c>
      <c r="V1795" s="39">
        <f t="shared" si="279"/>
        <v>0.92390037051994323</v>
      </c>
    </row>
    <row r="1796" spans="1:22">
      <c r="A1796">
        <v>1791</v>
      </c>
      <c r="B1796" s="155">
        <f t="shared" si="280"/>
        <v>41349</v>
      </c>
      <c r="C1796" s="148">
        <f t="shared" si="271"/>
        <v>2013</v>
      </c>
      <c r="D1796" s="148">
        <f t="shared" si="272"/>
        <v>3</v>
      </c>
      <c r="E1796" s="152">
        <v>15</v>
      </c>
      <c r="F1796" s="153">
        <v>233.12</v>
      </c>
      <c r="G1796" s="154">
        <v>610.95600000000002</v>
      </c>
      <c r="H1796" s="154">
        <v>347.52800000000002</v>
      </c>
      <c r="I1796" s="154">
        <v>55.470999999999997</v>
      </c>
      <c r="J1796" s="151">
        <v>0</v>
      </c>
      <c r="K1796" s="149">
        <f t="shared" si="273"/>
        <v>1247.075</v>
      </c>
      <c r="L1796" s="148">
        <v>119.634</v>
      </c>
      <c r="M1796" s="148">
        <v>162.309</v>
      </c>
      <c r="N1796" s="148">
        <v>129.63800000000001</v>
      </c>
      <c r="O1796" s="148">
        <v>15.426</v>
      </c>
      <c r="P1796" s="148">
        <v>0</v>
      </c>
      <c r="Q1796" s="21">
        <f t="shared" si="274"/>
        <v>335.33410199999997</v>
      </c>
      <c r="R1796" s="21">
        <f t="shared" si="275"/>
        <v>518.90187300000002</v>
      </c>
      <c r="S1796" s="21">
        <f t="shared" si="276"/>
        <v>252.92373800000001</v>
      </c>
      <c r="T1796" s="21">
        <f t="shared" si="277"/>
        <v>48.992976000000006</v>
      </c>
      <c r="U1796" s="22">
        <f t="shared" si="278"/>
        <v>1156.152689</v>
      </c>
      <c r="V1796" s="39">
        <f t="shared" si="279"/>
        <v>0.92709154541627403</v>
      </c>
    </row>
    <row r="1797" spans="1:22">
      <c r="A1797">
        <v>1792</v>
      </c>
      <c r="B1797" s="155">
        <f t="shared" si="280"/>
        <v>41349</v>
      </c>
      <c r="C1797" s="148">
        <f t="shared" si="271"/>
        <v>2013</v>
      </c>
      <c r="D1797" s="148">
        <f t="shared" si="272"/>
        <v>3</v>
      </c>
      <c r="E1797" s="152">
        <v>16</v>
      </c>
      <c r="F1797" s="153">
        <v>233.61699999999999</v>
      </c>
      <c r="G1797" s="154">
        <v>614.41999999999996</v>
      </c>
      <c r="H1797" s="154">
        <v>304.87599999999998</v>
      </c>
      <c r="I1797" s="154">
        <v>55.798000000000002</v>
      </c>
      <c r="J1797" s="151">
        <v>0</v>
      </c>
      <c r="K1797" s="149">
        <f t="shared" si="273"/>
        <v>1208.711</v>
      </c>
      <c r="L1797" s="148">
        <v>119.452</v>
      </c>
      <c r="M1797" s="148">
        <v>163.11500000000001</v>
      </c>
      <c r="N1797" s="148">
        <v>113.943</v>
      </c>
      <c r="O1797" s="148">
        <v>15.385999999999999</v>
      </c>
      <c r="P1797" s="148">
        <v>0</v>
      </c>
      <c r="Q1797" s="21">
        <f t="shared" si="274"/>
        <v>334.82395600000001</v>
      </c>
      <c r="R1797" s="21">
        <f t="shared" si="275"/>
        <v>521.478655</v>
      </c>
      <c r="S1797" s="21">
        <f t="shared" si="276"/>
        <v>222.30279300000001</v>
      </c>
      <c r="T1797" s="21">
        <f t="shared" si="277"/>
        <v>48.865935999999998</v>
      </c>
      <c r="U1797" s="22">
        <f t="shared" si="278"/>
        <v>1127.4713400000001</v>
      </c>
      <c r="V1797" s="39">
        <f t="shared" si="279"/>
        <v>0.9327881850996641</v>
      </c>
    </row>
    <row r="1798" spans="1:22">
      <c r="A1798">
        <v>1793</v>
      </c>
      <c r="B1798" s="155">
        <f t="shared" si="280"/>
        <v>41349</v>
      </c>
      <c r="C1798" s="148">
        <f t="shared" si="271"/>
        <v>2013</v>
      </c>
      <c r="D1798" s="148">
        <f t="shared" si="272"/>
        <v>3</v>
      </c>
      <c r="E1798" s="152">
        <v>17</v>
      </c>
      <c r="F1798" s="153">
        <v>237.26400000000001</v>
      </c>
      <c r="G1798" s="154">
        <v>634.68600000000004</v>
      </c>
      <c r="H1798" s="154">
        <v>304.97000000000003</v>
      </c>
      <c r="I1798" s="154">
        <v>54.92</v>
      </c>
      <c r="J1798" s="151">
        <v>0</v>
      </c>
      <c r="K1798" s="149">
        <f t="shared" si="273"/>
        <v>1231.8400000000001</v>
      </c>
      <c r="L1798" s="148">
        <v>121.114</v>
      </c>
      <c r="M1798" s="148">
        <v>165.495</v>
      </c>
      <c r="N1798" s="148">
        <v>113.80500000000001</v>
      </c>
      <c r="O1798" s="148">
        <v>15.186</v>
      </c>
      <c r="P1798" s="148">
        <v>0</v>
      </c>
      <c r="Q1798" s="21">
        <f t="shared" si="274"/>
        <v>339.48254200000002</v>
      </c>
      <c r="R1798" s="21">
        <f t="shared" si="275"/>
        <v>529.08751500000005</v>
      </c>
      <c r="S1798" s="21">
        <f t="shared" si="276"/>
        <v>222.03355500000001</v>
      </c>
      <c r="T1798" s="21">
        <f t="shared" si="277"/>
        <v>48.230736</v>
      </c>
      <c r="U1798" s="22">
        <f t="shared" si="278"/>
        <v>1138.8343480000001</v>
      </c>
      <c r="V1798" s="39">
        <f t="shared" si="279"/>
        <v>0.92449859397324319</v>
      </c>
    </row>
    <row r="1799" spans="1:22">
      <c r="A1799">
        <v>1794</v>
      </c>
      <c r="B1799" s="155">
        <f t="shared" si="280"/>
        <v>41349</v>
      </c>
      <c r="C1799" s="148">
        <f t="shared" ref="C1799:C1862" si="281">YEAR(B1799)</f>
        <v>2013</v>
      </c>
      <c r="D1799" s="148">
        <f t="shared" ref="D1799:D1862" si="282">MONTH(B1799)</f>
        <v>3</v>
      </c>
      <c r="E1799" s="152">
        <v>18</v>
      </c>
      <c r="F1799" s="153">
        <v>254.08799999999999</v>
      </c>
      <c r="G1799" s="154">
        <v>604.37400000000002</v>
      </c>
      <c r="H1799" s="154">
        <v>319.66199999999998</v>
      </c>
      <c r="I1799" s="154">
        <v>41.79</v>
      </c>
      <c r="J1799" s="151">
        <v>0</v>
      </c>
      <c r="K1799" s="149">
        <f t="shared" ref="K1799:K1862" si="283">SUM(F1799:J1799)</f>
        <v>1219.914</v>
      </c>
      <c r="L1799" s="148">
        <v>130.119</v>
      </c>
      <c r="M1799" s="148">
        <v>153.661</v>
      </c>
      <c r="N1799" s="148">
        <v>119.379</v>
      </c>
      <c r="O1799" s="148">
        <v>11.182</v>
      </c>
      <c r="P1799" s="148">
        <v>0</v>
      </c>
      <c r="Q1799" s="21">
        <f t="shared" ref="Q1799:Q1862" si="284">+$Q$2*L1799</f>
        <v>364.72355699999997</v>
      </c>
      <c r="R1799" s="21">
        <f t="shared" ref="R1799:R1862" si="285">+$R$2*M1799</f>
        <v>491.25421700000004</v>
      </c>
      <c r="S1799" s="21">
        <f t="shared" ref="S1799:S1862" si="286">+$S$2*N1799</f>
        <v>232.90842900000001</v>
      </c>
      <c r="T1799" s="21">
        <f t="shared" ref="T1799:T1862" si="287">+$T$2*O1799</f>
        <v>35.514032</v>
      </c>
      <c r="U1799" s="22">
        <f t="shared" ref="U1799:U1862" si="288">SUM(Q1799:T1799)</f>
        <v>1124.4002350000001</v>
      </c>
      <c r="V1799" s="39">
        <f t="shared" ref="V1799:V1862" si="289">+U1799/K1799</f>
        <v>0.92170450949821059</v>
      </c>
    </row>
    <row r="1800" spans="1:22">
      <c r="A1800">
        <v>1795</v>
      </c>
      <c r="B1800" s="155">
        <f t="shared" si="280"/>
        <v>41349</v>
      </c>
      <c r="C1800" s="148">
        <f t="shared" si="281"/>
        <v>2013</v>
      </c>
      <c r="D1800" s="148">
        <f t="shared" si="282"/>
        <v>3</v>
      </c>
      <c r="E1800" s="152">
        <v>19</v>
      </c>
      <c r="F1800" s="153">
        <v>276.565</v>
      </c>
      <c r="G1800" s="154">
        <v>579.34100000000001</v>
      </c>
      <c r="H1800" s="154">
        <v>333.01400000000001</v>
      </c>
      <c r="I1800" s="154">
        <v>42.154000000000003</v>
      </c>
      <c r="J1800" s="151">
        <v>0</v>
      </c>
      <c r="K1800" s="149">
        <f t="shared" si="283"/>
        <v>1231.0740000000001</v>
      </c>
      <c r="L1800" s="148">
        <v>138.608</v>
      </c>
      <c r="M1800" s="148">
        <v>147.875</v>
      </c>
      <c r="N1800" s="148">
        <v>127.63500000000001</v>
      </c>
      <c r="O1800" s="148">
        <v>11.446</v>
      </c>
      <c r="P1800" s="148">
        <v>0</v>
      </c>
      <c r="Q1800" s="21">
        <f t="shared" si="284"/>
        <v>388.51822399999998</v>
      </c>
      <c r="R1800" s="21">
        <f t="shared" si="285"/>
        <v>472.75637499999999</v>
      </c>
      <c r="S1800" s="21">
        <f t="shared" si="286"/>
        <v>249.01588500000003</v>
      </c>
      <c r="T1800" s="21">
        <f t="shared" si="287"/>
        <v>36.352496000000002</v>
      </c>
      <c r="U1800" s="22">
        <f t="shared" si="288"/>
        <v>1146.6429800000001</v>
      </c>
      <c r="V1800" s="39">
        <f t="shared" si="289"/>
        <v>0.93141677917005805</v>
      </c>
    </row>
    <row r="1801" spans="1:22">
      <c r="A1801">
        <v>1796</v>
      </c>
      <c r="B1801" s="155">
        <f t="shared" si="280"/>
        <v>41349</v>
      </c>
      <c r="C1801" s="148">
        <f t="shared" si="281"/>
        <v>2013</v>
      </c>
      <c r="D1801" s="148">
        <f t="shared" si="282"/>
        <v>3</v>
      </c>
      <c r="E1801" s="152">
        <v>20</v>
      </c>
      <c r="F1801" s="153">
        <v>276.464</v>
      </c>
      <c r="G1801" s="154">
        <v>578.03399999999999</v>
      </c>
      <c r="H1801" s="154">
        <v>428.75</v>
      </c>
      <c r="I1801" s="154">
        <v>61.286999999999999</v>
      </c>
      <c r="J1801" s="151">
        <v>0</v>
      </c>
      <c r="K1801" s="149">
        <f t="shared" si="283"/>
        <v>1344.5350000000001</v>
      </c>
      <c r="L1801" s="148">
        <v>138.786</v>
      </c>
      <c r="M1801" s="148">
        <v>147.61500000000001</v>
      </c>
      <c r="N1801" s="148">
        <v>161.29599999999999</v>
      </c>
      <c r="O1801" s="148">
        <v>17.123000000000001</v>
      </c>
      <c r="P1801" s="148">
        <v>0</v>
      </c>
      <c r="Q1801" s="21">
        <f t="shared" si="284"/>
        <v>389.01715799999999</v>
      </c>
      <c r="R1801" s="21">
        <f t="shared" si="285"/>
        <v>471.92515500000002</v>
      </c>
      <c r="S1801" s="21">
        <f t="shared" si="286"/>
        <v>314.68849599999999</v>
      </c>
      <c r="T1801" s="21">
        <f t="shared" si="287"/>
        <v>54.382648000000003</v>
      </c>
      <c r="U1801" s="22">
        <f t="shared" si="288"/>
        <v>1230.013457</v>
      </c>
      <c r="V1801" s="39">
        <f t="shared" si="289"/>
        <v>0.91482442405738784</v>
      </c>
    </row>
    <row r="1802" spans="1:22">
      <c r="A1802">
        <v>1797</v>
      </c>
      <c r="B1802" s="155">
        <f t="shared" si="280"/>
        <v>41349</v>
      </c>
      <c r="C1802" s="148">
        <f t="shared" si="281"/>
        <v>2013</v>
      </c>
      <c r="D1802" s="148">
        <f t="shared" si="282"/>
        <v>3</v>
      </c>
      <c r="E1802" s="152">
        <v>21</v>
      </c>
      <c r="F1802" s="153">
        <v>272.64400000000001</v>
      </c>
      <c r="G1802" s="154">
        <v>575.851</v>
      </c>
      <c r="H1802" s="154">
        <v>669.13199999999995</v>
      </c>
      <c r="I1802" s="154">
        <v>84.224000000000004</v>
      </c>
      <c r="J1802" s="151">
        <v>0</v>
      </c>
      <c r="K1802" s="149">
        <f t="shared" si="283"/>
        <v>1601.8509999999999</v>
      </c>
      <c r="L1802" s="148">
        <v>135.357</v>
      </c>
      <c r="M1802" s="148">
        <v>147.12700000000001</v>
      </c>
      <c r="N1802" s="148">
        <v>239.15199999999999</v>
      </c>
      <c r="O1802" s="148">
        <v>22.864999999999998</v>
      </c>
      <c r="P1802" s="148">
        <v>0</v>
      </c>
      <c r="Q1802" s="21">
        <f t="shared" si="284"/>
        <v>379.40567099999998</v>
      </c>
      <c r="R1802" s="21">
        <f t="shared" si="285"/>
        <v>470.36501900000002</v>
      </c>
      <c r="S1802" s="21">
        <f t="shared" si="286"/>
        <v>466.58555200000001</v>
      </c>
      <c r="T1802" s="21">
        <f t="shared" si="287"/>
        <v>72.619240000000005</v>
      </c>
      <c r="U1802" s="22">
        <f t="shared" si="288"/>
        <v>1388.9754820000001</v>
      </c>
      <c r="V1802" s="39">
        <f t="shared" si="289"/>
        <v>0.86710654236879714</v>
      </c>
    </row>
    <row r="1803" spans="1:22">
      <c r="A1803">
        <v>1798</v>
      </c>
      <c r="B1803" s="155">
        <f t="shared" si="280"/>
        <v>41349</v>
      </c>
      <c r="C1803" s="148">
        <f t="shared" si="281"/>
        <v>2013</v>
      </c>
      <c r="D1803" s="148">
        <f t="shared" si="282"/>
        <v>3</v>
      </c>
      <c r="E1803" s="152">
        <v>22</v>
      </c>
      <c r="F1803" s="153">
        <v>272.87599999999998</v>
      </c>
      <c r="G1803" s="154">
        <v>572.77800000000002</v>
      </c>
      <c r="H1803" s="154">
        <v>653.774</v>
      </c>
      <c r="I1803" s="154">
        <v>84.653000000000006</v>
      </c>
      <c r="J1803" s="151">
        <v>0</v>
      </c>
      <c r="K1803" s="149">
        <f t="shared" si="283"/>
        <v>1584.0809999999999</v>
      </c>
      <c r="L1803" s="148">
        <v>137.14699999999999</v>
      </c>
      <c r="M1803" s="148">
        <v>146.553</v>
      </c>
      <c r="N1803" s="148">
        <v>235.52</v>
      </c>
      <c r="O1803" s="148">
        <v>23.154</v>
      </c>
      <c r="P1803" s="148">
        <v>0</v>
      </c>
      <c r="Q1803" s="21">
        <f t="shared" si="284"/>
        <v>384.42304099999996</v>
      </c>
      <c r="R1803" s="21">
        <f t="shared" si="285"/>
        <v>468.52994100000001</v>
      </c>
      <c r="S1803" s="21">
        <f t="shared" si="286"/>
        <v>459.49952000000002</v>
      </c>
      <c r="T1803" s="21">
        <f t="shared" si="287"/>
        <v>73.537103999999999</v>
      </c>
      <c r="U1803" s="22">
        <f t="shared" si="288"/>
        <v>1385.9896060000001</v>
      </c>
      <c r="V1803" s="39">
        <f t="shared" si="289"/>
        <v>0.87494869643660911</v>
      </c>
    </row>
    <row r="1804" spans="1:22">
      <c r="A1804">
        <v>1799</v>
      </c>
      <c r="B1804" s="155">
        <f t="shared" si="280"/>
        <v>41349</v>
      </c>
      <c r="C1804" s="148">
        <f t="shared" si="281"/>
        <v>2013</v>
      </c>
      <c r="D1804" s="148">
        <f t="shared" si="282"/>
        <v>3</v>
      </c>
      <c r="E1804" s="152">
        <v>23</v>
      </c>
      <c r="F1804" s="153">
        <v>271.75400000000002</v>
      </c>
      <c r="G1804" s="154">
        <v>575.00099999999998</v>
      </c>
      <c r="H1804" s="154">
        <v>623.53</v>
      </c>
      <c r="I1804" s="154">
        <v>64.23</v>
      </c>
      <c r="J1804" s="151">
        <v>0</v>
      </c>
      <c r="K1804" s="149">
        <f t="shared" si="283"/>
        <v>1534.5149999999999</v>
      </c>
      <c r="L1804" s="148">
        <v>136.053</v>
      </c>
      <c r="M1804" s="148">
        <v>147.077</v>
      </c>
      <c r="N1804" s="148">
        <v>222.16800000000001</v>
      </c>
      <c r="O1804" s="148">
        <v>18.356000000000002</v>
      </c>
      <c r="P1804" s="148">
        <v>0</v>
      </c>
      <c r="Q1804" s="21">
        <f t="shared" si="284"/>
        <v>381.356559</v>
      </c>
      <c r="R1804" s="21">
        <f t="shared" si="285"/>
        <v>470.20516900000001</v>
      </c>
      <c r="S1804" s="21">
        <f t="shared" si="286"/>
        <v>433.44976800000001</v>
      </c>
      <c r="T1804" s="21">
        <f t="shared" si="287"/>
        <v>58.298656000000008</v>
      </c>
      <c r="U1804" s="22">
        <f t="shared" si="288"/>
        <v>1343.310152</v>
      </c>
      <c r="V1804" s="39">
        <f t="shared" si="289"/>
        <v>0.87539721149679228</v>
      </c>
    </row>
    <row r="1805" spans="1:22">
      <c r="A1805">
        <v>1800</v>
      </c>
      <c r="B1805" s="155">
        <f t="shared" si="280"/>
        <v>41349</v>
      </c>
      <c r="C1805" s="148">
        <f t="shared" si="281"/>
        <v>2013</v>
      </c>
      <c r="D1805" s="148">
        <f t="shared" si="282"/>
        <v>3</v>
      </c>
      <c r="E1805" s="152">
        <v>24</v>
      </c>
      <c r="F1805" s="153">
        <v>266.75099999999998</v>
      </c>
      <c r="G1805" s="154">
        <v>551.48099999999999</v>
      </c>
      <c r="H1805" s="154">
        <v>588.84900000000005</v>
      </c>
      <c r="I1805" s="154">
        <v>49.420999999999999</v>
      </c>
      <c r="J1805" s="151">
        <v>0</v>
      </c>
      <c r="K1805" s="149">
        <f t="shared" si="283"/>
        <v>1456.5020000000002</v>
      </c>
      <c r="L1805" s="148">
        <v>134.05799999999999</v>
      </c>
      <c r="M1805" s="148">
        <v>146.834</v>
      </c>
      <c r="N1805" s="148">
        <v>212.97399999999999</v>
      </c>
      <c r="O1805" s="148">
        <v>14.946999999999999</v>
      </c>
      <c r="P1805" s="148">
        <v>0</v>
      </c>
      <c r="Q1805" s="21">
        <f t="shared" si="284"/>
        <v>375.76457399999998</v>
      </c>
      <c r="R1805" s="21">
        <f t="shared" si="285"/>
        <v>469.42829800000004</v>
      </c>
      <c r="S1805" s="21">
        <f t="shared" si="286"/>
        <v>415.51227399999999</v>
      </c>
      <c r="T1805" s="21">
        <f t="shared" si="287"/>
        <v>47.471671999999998</v>
      </c>
      <c r="U1805" s="22">
        <f t="shared" si="288"/>
        <v>1308.1768179999999</v>
      </c>
      <c r="V1805" s="39">
        <f t="shared" si="289"/>
        <v>0.8981634203042631</v>
      </c>
    </row>
    <row r="1806" spans="1:22">
      <c r="A1806">
        <v>1801</v>
      </c>
      <c r="B1806" s="155">
        <f t="shared" si="280"/>
        <v>41350</v>
      </c>
      <c r="C1806" s="148">
        <f t="shared" si="281"/>
        <v>2013</v>
      </c>
      <c r="D1806" s="148">
        <f t="shared" si="282"/>
        <v>3</v>
      </c>
      <c r="E1806" s="152">
        <v>1</v>
      </c>
      <c r="F1806" s="153">
        <v>263.91199999999998</v>
      </c>
      <c r="G1806" s="154">
        <v>541.46</v>
      </c>
      <c r="H1806" s="154">
        <v>471.69400000000002</v>
      </c>
      <c r="I1806" s="154">
        <v>36.204999999999998</v>
      </c>
      <c r="J1806" s="151">
        <v>0</v>
      </c>
      <c r="K1806" s="149">
        <f t="shared" si="283"/>
        <v>1313.271</v>
      </c>
      <c r="L1806" s="148">
        <v>132.46100000000001</v>
      </c>
      <c r="M1806" s="148">
        <v>145.959</v>
      </c>
      <c r="N1806" s="148">
        <v>164.35400000000001</v>
      </c>
      <c r="O1806" s="148">
        <v>10.680999999999999</v>
      </c>
      <c r="P1806" s="148">
        <v>0</v>
      </c>
      <c r="Q1806" s="21">
        <f t="shared" si="284"/>
        <v>371.288183</v>
      </c>
      <c r="R1806" s="21">
        <f t="shared" si="285"/>
        <v>466.630923</v>
      </c>
      <c r="S1806" s="21">
        <f t="shared" si="286"/>
        <v>320.65465400000005</v>
      </c>
      <c r="T1806" s="21">
        <f t="shared" si="287"/>
        <v>33.922855999999996</v>
      </c>
      <c r="U1806" s="22">
        <f t="shared" si="288"/>
        <v>1192.4966160000001</v>
      </c>
      <c r="V1806" s="39">
        <f t="shared" si="289"/>
        <v>0.9080354443218499</v>
      </c>
    </row>
    <row r="1807" spans="1:22">
      <c r="A1807">
        <v>1802</v>
      </c>
      <c r="B1807" s="155">
        <f t="shared" si="280"/>
        <v>41350</v>
      </c>
      <c r="C1807" s="148">
        <f t="shared" si="281"/>
        <v>2013</v>
      </c>
      <c r="D1807" s="148">
        <f t="shared" si="282"/>
        <v>3</v>
      </c>
      <c r="E1807" s="152">
        <v>2</v>
      </c>
      <c r="F1807" s="153">
        <v>262.77600000000001</v>
      </c>
      <c r="G1807" s="154">
        <v>543.06100000000004</v>
      </c>
      <c r="H1807" s="154">
        <v>485.42500000000001</v>
      </c>
      <c r="I1807" s="154">
        <v>11.693</v>
      </c>
      <c r="J1807" s="151">
        <v>0</v>
      </c>
      <c r="K1807" s="149">
        <f t="shared" si="283"/>
        <v>1302.9549999999999</v>
      </c>
      <c r="L1807" s="148">
        <v>132.01900000000001</v>
      </c>
      <c r="M1807" s="148">
        <v>146.27000000000001</v>
      </c>
      <c r="N1807" s="148">
        <v>169.923</v>
      </c>
      <c r="O1807" s="148">
        <v>3.7029999999999998</v>
      </c>
      <c r="P1807" s="148">
        <v>0</v>
      </c>
      <c r="Q1807" s="21">
        <f t="shared" si="284"/>
        <v>370.04925700000001</v>
      </c>
      <c r="R1807" s="21">
        <f t="shared" si="285"/>
        <v>467.62519000000003</v>
      </c>
      <c r="S1807" s="21">
        <f t="shared" si="286"/>
        <v>331.51977300000004</v>
      </c>
      <c r="T1807" s="21">
        <f t="shared" si="287"/>
        <v>11.760728</v>
      </c>
      <c r="U1807" s="22">
        <f t="shared" si="288"/>
        <v>1180.9549480000001</v>
      </c>
      <c r="V1807" s="39">
        <f t="shared" si="289"/>
        <v>0.90636664197919359</v>
      </c>
    </row>
    <row r="1808" spans="1:22">
      <c r="A1808">
        <v>1803</v>
      </c>
      <c r="B1808" s="155">
        <f t="shared" si="280"/>
        <v>41350</v>
      </c>
      <c r="C1808" s="148">
        <f t="shared" si="281"/>
        <v>2013</v>
      </c>
      <c r="D1808" s="148">
        <f t="shared" si="282"/>
        <v>3</v>
      </c>
      <c r="E1808" s="152">
        <v>3</v>
      </c>
      <c r="F1808" s="153">
        <v>263.137</v>
      </c>
      <c r="G1808" s="154">
        <v>543.11900000000003</v>
      </c>
      <c r="H1808" s="154">
        <v>429.05900000000003</v>
      </c>
      <c r="I1808" s="154">
        <v>7.7249999999999996</v>
      </c>
      <c r="J1808" s="151">
        <v>0</v>
      </c>
      <c r="K1808" s="149">
        <f t="shared" si="283"/>
        <v>1243.04</v>
      </c>
      <c r="L1808" s="148">
        <v>132.084</v>
      </c>
      <c r="M1808" s="148">
        <v>146.29499999999999</v>
      </c>
      <c r="N1808" s="148">
        <v>150.15600000000001</v>
      </c>
      <c r="O1808" s="148">
        <v>2.2240000000000002</v>
      </c>
      <c r="P1808" s="148">
        <v>0</v>
      </c>
      <c r="Q1808" s="21">
        <f t="shared" si="284"/>
        <v>370.23145199999999</v>
      </c>
      <c r="R1808" s="21">
        <f t="shared" si="285"/>
        <v>467.70511499999998</v>
      </c>
      <c r="S1808" s="21">
        <f t="shared" si="286"/>
        <v>292.95435600000002</v>
      </c>
      <c r="T1808" s="21">
        <f t="shared" si="287"/>
        <v>7.0634240000000013</v>
      </c>
      <c r="U1808" s="22">
        <f t="shared" si="288"/>
        <v>1137.9543469999999</v>
      </c>
      <c r="V1808" s="39">
        <f t="shared" si="289"/>
        <v>0.91546076312910274</v>
      </c>
    </row>
    <row r="1809" spans="1:22">
      <c r="A1809">
        <v>1804</v>
      </c>
      <c r="B1809" s="155">
        <f t="shared" si="280"/>
        <v>41350</v>
      </c>
      <c r="C1809" s="148">
        <f t="shared" si="281"/>
        <v>2013</v>
      </c>
      <c r="D1809" s="148">
        <f t="shared" si="282"/>
        <v>3</v>
      </c>
      <c r="E1809" s="152">
        <v>4</v>
      </c>
      <c r="F1809" s="153">
        <v>265.20800000000003</v>
      </c>
      <c r="G1809" s="154">
        <v>542.03700000000003</v>
      </c>
      <c r="H1809" s="154">
        <v>380.63</v>
      </c>
      <c r="I1809" s="154">
        <v>7.4870000000000001</v>
      </c>
      <c r="J1809" s="151">
        <v>0</v>
      </c>
      <c r="K1809" s="149">
        <f t="shared" si="283"/>
        <v>1195.3620000000001</v>
      </c>
      <c r="L1809" s="148">
        <v>133.44900000000001</v>
      </c>
      <c r="M1809" s="148">
        <v>144.691</v>
      </c>
      <c r="N1809" s="148">
        <v>137.38200000000001</v>
      </c>
      <c r="O1809" s="148">
        <v>2.1579999999999999</v>
      </c>
      <c r="P1809" s="148">
        <v>0</v>
      </c>
      <c r="Q1809" s="21">
        <f t="shared" si="284"/>
        <v>374.057547</v>
      </c>
      <c r="R1809" s="21">
        <f t="shared" si="285"/>
        <v>462.57712700000002</v>
      </c>
      <c r="S1809" s="21">
        <f t="shared" si="286"/>
        <v>268.03228200000001</v>
      </c>
      <c r="T1809" s="21">
        <f t="shared" si="287"/>
        <v>6.8538079999999999</v>
      </c>
      <c r="U1809" s="22">
        <f t="shared" si="288"/>
        <v>1111.5207640000001</v>
      </c>
      <c r="V1809" s="39">
        <f t="shared" si="289"/>
        <v>0.92986121693679402</v>
      </c>
    </row>
    <row r="1810" spans="1:22">
      <c r="A1810">
        <v>1805</v>
      </c>
      <c r="B1810" s="155">
        <f t="shared" si="280"/>
        <v>41350</v>
      </c>
      <c r="C1810" s="148">
        <f t="shared" si="281"/>
        <v>2013</v>
      </c>
      <c r="D1810" s="148">
        <f t="shared" si="282"/>
        <v>3</v>
      </c>
      <c r="E1810" s="152">
        <v>5</v>
      </c>
      <c r="F1810" s="153">
        <v>232.447</v>
      </c>
      <c r="G1810" s="154">
        <v>406.40800000000002</v>
      </c>
      <c r="H1810" s="154">
        <v>536.81500000000005</v>
      </c>
      <c r="I1810" s="154">
        <v>7.2880000000000003</v>
      </c>
      <c r="J1810" s="151">
        <v>0</v>
      </c>
      <c r="K1810" s="149">
        <f t="shared" si="283"/>
        <v>1182.9580000000001</v>
      </c>
      <c r="L1810" s="148">
        <v>116.244</v>
      </c>
      <c r="M1810" s="148">
        <v>115.57</v>
      </c>
      <c r="N1810" s="148">
        <v>188.21299999999999</v>
      </c>
      <c r="O1810" s="148">
        <v>2.1230000000000002</v>
      </c>
      <c r="P1810" s="148">
        <v>0</v>
      </c>
      <c r="Q1810" s="21">
        <f t="shared" si="284"/>
        <v>325.83193199999999</v>
      </c>
      <c r="R1810" s="21">
        <f t="shared" si="285"/>
        <v>369.47728999999998</v>
      </c>
      <c r="S1810" s="21">
        <f t="shared" si="286"/>
        <v>367.20356299999997</v>
      </c>
      <c r="T1810" s="21">
        <f t="shared" si="287"/>
        <v>6.7426480000000009</v>
      </c>
      <c r="U1810" s="22">
        <f t="shared" si="288"/>
        <v>1069.2554329999998</v>
      </c>
      <c r="V1810" s="39">
        <f t="shared" si="289"/>
        <v>0.90388283692235882</v>
      </c>
    </row>
    <row r="1811" spans="1:22">
      <c r="A1811">
        <v>1806</v>
      </c>
      <c r="B1811" s="155">
        <f t="shared" si="280"/>
        <v>41350</v>
      </c>
      <c r="C1811" s="148">
        <f t="shared" si="281"/>
        <v>2013</v>
      </c>
      <c r="D1811" s="148">
        <f t="shared" si="282"/>
        <v>3</v>
      </c>
      <c r="E1811" s="152">
        <v>6</v>
      </c>
      <c r="F1811" s="153">
        <v>201.49</v>
      </c>
      <c r="G1811" s="154">
        <v>387.71499999999997</v>
      </c>
      <c r="H1811" s="154">
        <v>561.68299999999999</v>
      </c>
      <c r="I1811" s="154">
        <v>7.0869999999999997</v>
      </c>
      <c r="J1811" s="151">
        <v>0</v>
      </c>
      <c r="K1811" s="149">
        <f t="shared" si="283"/>
        <v>1157.9749999999999</v>
      </c>
      <c r="L1811" s="148">
        <v>104.70699999999999</v>
      </c>
      <c r="M1811" s="148">
        <v>111.63</v>
      </c>
      <c r="N1811" s="148">
        <v>196.38200000000001</v>
      </c>
      <c r="O1811" s="148">
        <v>2.1150000000000002</v>
      </c>
      <c r="P1811" s="148">
        <v>0</v>
      </c>
      <c r="Q1811" s="21">
        <f t="shared" si="284"/>
        <v>293.49372099999999</v>
      </c>
      <c r="R1811" s="21">
        <f t="shared" si="285"/>
        <v>356.88110999999998</v>
      </c>
      <c r="S1811" s="21">
        <f t="shared" si="286"/>
        <v>383.14128200000005</v>
      </c>
      <c r="T1811" s="21">
        <f t="shared" si="287"/>
        <v>6.7172400000000012</v>
      </c>
      <c r="U1811" s="22">
        <f t="shared" si="288"/>
        <v>1040.2333530000001</v>
      </c>
      <c r="V1811" s="39">
        <f t="shared" si="289"/>
        <v>0.89832108033420421</v>
      </c>
    </row>
    <row r="1812" spans="1:22">
      <c r="A1812">
        <v>1807</v>
      </c>
      <c r="B1812" s="155">
        <f t="shared" si="280"/>
        <v>41350</v>
      </c>
      <c r="C1812" s="148">
        <f t="shared" si="281"/>
        <v>2013</v>
      </c>
      <c r="D1812" s="148">
        <f t="shared" si="282"/>
        <v>3</v>
      </c>
      <c r="E1812" s="152">
        <v>7</v>
      </c>
      <c r="F1812" s="153">
        <v>198.63399999999999</v>
      </c>
      <c r="G1812" s="154">
        <v>389.22399999999999</v>
      </c>
      <c r="H1812" s="154">
        <v>580.94000000000005</v>
      </c>
      <c r="I1812" s="154">
        <v>7.1909999999999998</v>
      </c>
      <c r="J1812" s="151">
        <v>0</v>
      </c>
      <c r="K1812" s="149">
        <f t="shared" si="283"/>
        <v>1175.989</v>
      </c>
      <c r="L1812" s="148">
        <v>103.79</v>
      </c>
      <c r="M1812" s="148">
        <v>110.904</v>
      </c>
      <c r="N1812" s="148">
        <v>206.92</v>
      </c>
      <c r="O1812" s="148">
        <v>2.1360000000000001</v>
      </c>
      <c r="P1812" s="148">
        <v>0</v>
      </c>
      <c r="Q1812" s="21">
        <f t="shared" si="284"/>
        <v>290.92337000000003</v>
      </c>
      <c r="R1812" s="21">
        <f t="shared" si="285"/>
        <v>354.56008800000001</v>
      </c>
      <c r="S1812" s="21">
        <f t="shared" si="286"/>
        <v>403.70092</v>
      </c>
      <c r="T1812" s="21">
        <f t="shared" si="287"/>
        <v>6.7839360000000006</v>
      </c>
      <c r="U1812" s="22">
        <f t="shared" si="288"/>
        <v>1055.968314</v>
      </c>
      <c r="V1812" s="39">
        <f t="shared" si="289"/>
        <v>0.89794063890053388</v>
      </c>
    </row>
    <row r="1813" spans="1:22">
      <c r="A1813">
        <v>1808</v>
      </c>
      <c r="B1813" s="155">
        <f t="shared" si="280"/>
        <v>41350</v>
      </c>
      <c r="C1813" s="148">
        <f t="shared" si="281"/>
        <v>2013</v>
      </c>
      <c r="D1813" s="148">
        <f t="shared" si="282"/>
        <v>3</v>
      </c>
      <c r="E1813" s="152">
        <v>8</v>
      </c>
      <c r="F1813" s="153">
        <v>202.76900000000001</v>
      </c>
      <c r="G1813" s="154">
        <v>385.23500000000001</v>
      </c>
      <c r="H1813" s="154">
        <v>435.666</v>
      </c>
      <c r="I1813" s="154">
        <v>9.6140000000000008</v>
      </c>
      <c r="J1813" s="151">
        <v>0</v>
      </c>
      <c r="K1813" s="149">
        <f t="shared" si="283"/>
        <v>1033.2840000000001</v>
      </c>
      <c r="L1813" s="148">
        <v>105.465</v>
      </c>
      <c r="M1813" s="148">
        <v>110.53700000000001</v>
      </c>
      <c r="N1813" s="148">
        <v>159.11799999999999</v>
      </c>
      <c r="O1813" s="148">
        <v>2.7810000000000001</v>
      </c>
      <c r="P1813" s="148">
        <v>0</v>
      </c>
      <c r="Q1813" s="21">
        <f t="shared" si="284"/>
        <v>295.61839500000002</v>
      </c>
      <c r="R1813" s="21">
        <f t="shared" si="285"/>
        <v>353.38678900000002</v>
      </c>
      <c r="S1813" s="21">
        <f t="shared" si="286"/>
        <v>310.43921799999998</v>
      </c>
      <c r="T1813" s="21">
        <f t="shared" si="287"/>
        <v>8.8324560000000005</v>
      </c>
      <c r="U1813" s="22">
        <f t="shared" si="288"/>
        <v>968.27685800000006</v>
      </c>
      <c r="V1813" s="39">
        <f t="shared" si="289"/>
        <v>0.93708685898552568</v>
      </c>
    </row>
    <row r="1814" spans="1:22">
      <c r="A1814">
        <v>1809</v>
      </c>
      <c r="B1814" s="155">
        <f t="shared" si="280"/>
        <v>41350</v>
      </c>
      <c r="C1814" s="148">
        <f t="shared" si="281"/>
        <v>2013</v>
      </c>
      <c r="D1814" s="148">
        <f t="shared" si="282"/>
        <v>3</v>
      </c>
      <c r="E1814" s="152">
        <v>9</v>
      </c>
      <c r="F1814" s="153">
        <v>196.905</v>
      </c>
      <c r="G1814" s="154">
        <v>387.97800000000001</v>
      </c>
      <c r="H1814" s="154">
        <v>444.10899999999998</v>
      </c>
      <c r="I1814" s="154">
        <v>25.504999999999999</v>
      </c>
      <c r="J1814" s="151">
        <v>0</v>
      </c>
      <c r="K1814" s="149">
        <f t="shared" si="283"/>
        <v>1054.4970000000001</v>
      </c>
      <c r="L1814" s="148">
        <v>102.3</v>
      </c>
      <c r="M1814" s="148">
        <v>110.627</v>
      </c>
      <c r="N1814" s="148">
        <v>164.797</v>
      </c>
      <c r="O1814" s="148">
        <v>6.9669999999999996</v>
      </c>
      <c r="P1814" s="148">
        <v>0</v>
      </c>
      <c r="Q1814" s="21">
        <f t="shared" si="284"/>
        <v>286.74689999999998</v>
      </c>
      <c r="R1814" s="21">
        <f t="shared" si="285"/>
        <v>353.67451899999998</v>
      </c>
      <c r="S1814" s="21">
        <f t="shared" si="286"/>
        <v>321.51894700000003</v>
      </c>
      <c r="T1814" s="21">
        <f t="shared" si="287"/>
        <v>22.127192000000001</v>
      </c>
      <c r="U1814" s="22">
        <f t="shared" si="288"/>
        <v>984.06755800000008</v>
      </c>
      <c r="V1814" s="39">
        <f t="shared" si="289"/>
        <v>0.93321039130504879</v>
      </c>
    </row>
    <row r="1815" spans="1:22">
      <c r="A1815">
        <v>1810</v>
      </c>
      <c r="B1815" s="155">
        <f t="shared" si="280"/>
        <v>41350</v>
      </c>
      <c r="C1815" s="148">
        <f t="shared" si="281"/>
        <v>2013</v>
      </c>
      <c r="D1815" s="148">
        <f t="shared" si="282"/>
        <v>3</v>
      </c>
      <c r="E1815" s="152">
        <v>10</v>
      </c>
      <c r="F1815" s="153">
        <v>195.298</v>
      </c>
      <c r="G1815" s="154">
        <v>388.80200000000002</v>
      </c>
      <c r="H1815" s="154">
        <v>471.875</v>
      </c>
      <c r="I1815" s="154">
        <v>31.844000000000001</v>
      </c>
      <c r="J1815" s="151">
        <v>0</v>
      </c>
      <c r="K1815" s="149">
        <f t="shared" si="283"/>
        <v>1087.819</v>
      </c>
      <c r="L1815" s="148">
        <v>102.10899999999999</v>
      </c>
      <c r="M1815" s="148">
        <v>110.715</v>
      </c>
      <c r="N1815" s="148">
        <v>175.94800000000001</v>
      </c>
      <c r="O1815" s="148">
        <v>8.6920000000000002</v>
      </c>
      <c r="P1815" s="148">
        <v>0</v>
      </c>
      <c r="Q1815" s="21">
        <f t="shared" si="284"/>
        <v>286.21152699999999</v>
      </c>
      <c r="R1815" s="21">
        <f t="shared" si="285"/>
        <v>353.95585500000004</v>
      </c>
      <c r="S1815" s="21">
        <f t="shared" si="286"/>
        <v>343.27454800000004</v>
      </c>
      <c r="T1815" s="21">
        <f t="shared" si="287"/>
        <v>27.605792000000001</v>
      </c>
      <c r="U1815" s="22">
        <f t="shared" si="288"/>
        <v>1011.0477220000001</v>
      </c>
      <c r="V1815" s="39">
        <f t="shared" si="289"/>
        <v>0.92942642296190836</v>
      </c>
    </row>
    <row r="1816" spans="1:22">
      <c r="A1816">
        <v>1811</v>
      </c>
      <c r="B1816" s="155">
        <f t="shared" si="280"/>
        <v>41350</v>
      </c>
      <c r="C1816" s="148">
        <f t="shared" si="281"/>
        <v>2013</v>
      </c>
      <c r="D1816" s="148">
        <f t="shared" si="282"/>
        <v>3</v>
      </c>
      <c r="E1816" s="152">
        <v>11</v>
      </c>
      <c r="F1816" s="153">
        <v>194.863</v>
      </c>
      <c r="G1816" s="154">
        <v>388.98700000000002</v>
      </c>
      <c r="H1816" s="154">
        <v>468.697</v>
      </c>
      <c r="I1816" s="154">
        <v>33.875999999999998</v>
      </c>
      <c r="J1816" s="151">
        <v>0</v>
      </c>
      <c r="K1816" s="149">
        <f t="shared" si="283"/>
        <v>1086.423</v>
      </c>
      <c r="L1816" s="148">
        <v>101.858</v>
      </c>
      <c r="M1816" s="148">
        <v>110.78400000000001</v>
      </c>
      <c r="N1816" s="148">
        <v>177.17</v>
      </c>
      <c r="O1816" s="148">
        <v>8.6679999999999993</v>
      </c>
      <c r="P1816" s="148">
        <v>0</v>
      </c>
      <c r="Q1816" s="21">
        <f t="shared" si="284"/>
        <v>285.50797399999999</v>
      </c>
      <c r="R1816" s="21">
        <f t="shared" si="285"/>
        <v>354.17644800000005</v>
      </c>
      <c r="S1816" s="21">
        <f t="shared" si="286"/>
        <v>345.65866999999997</v>
      </c>
      <c r="T1816" s="21">
        <f t="shared" si="287"/>
        <v>27.529567999999998</v>
      </c>
      <c r="U1816" s="22">
        <f t="shared" si="288"/>
        <v>1012.8726600000001</v>
      </c>
      <c r="V1816" s="39">
        <f t="shared" si="289"/>
        <v>0.93230045755658719</v>
      </c>
    </row>
    <row r="1817" spans="1:22">
      <c r="A1817">
        <v>1812</v>
      </c>
      <c r="B1817" s="155">
        <f t="shared" si="280"/>
        <v>41350</v>
      </c>
      <c r="C1817" s="148">
        <f t="shared" si="281"/>
        <v>2013</v>
      </c>
      <c r="D1817" s="148">
        <f t="shared" si="282"/>
        <v>3</v>
      </c>
      <c r="E1817" s="152">
        <v>12</v>
      </c>
      <c r="F1817" s="153">
        <v>194.97499999999999</v>
      </c>
      <c r="G1817" s="154">
        <v>390.63299999999998</v>
      </c>
      <c r="H1817" s="154">
        <v>503.459</v>
      </c>
      <c r="I1817" s="154">
        <v>33.93</v>
      </c>
      <c r="J1817" s="151">
        <v>0</v>
      </c>
      <c r="K1817" s="149">
        <f t="shared" si="283"/>
        <v>1122.9970000000001</v>
      </c>
      <c r="L1817" s="148">
        <v>100.998</v>
      </c>
      <c r="M1817" s="148">
        <v>111.181</v>
      </c>
      <c r="N1817" s="148">
        <v>185.72499999999999</v>
      </c>
      <c r="O1817" s="148">
        <v>8.657</v>
      </c>
      <c r="P1817" s="148">
        <v>0</v>
      </c>
      <c r="Q1817" s="21">
        <f t="shared" si="284"/>
        <v>283.09739400000001</v>
      </c>
      <c r="R1817" s="21">
        <f t="shared" si="285"/>
        <v>355.44565699999998</v>
      </c>
      <c r="S1817" s="21">
        <f t="shared" si="286"/>
        <v>362.34947499999998</v>
      </c>
      <c r="T1817" s="21">
        <f t="shared" si="287"/>
        <v>27.494632000000003</v>
      </c>
      <c r="U1817" s="22">
        <f t="shared" si="288"/>
        <v>1028.387158</v>
      </c>
      <c r="V1817" s="39">
        <f t="shared" si="289"/>
        <v>0.91575236443196195</v>
      </c>
    </row>
    <row r="1818" spans="1:22">
      <c r="A1818">
        <v>1813</v>
      </c>
      <c r="B1818" s="155">
        <f t="shared" si="280"/>
        <v>41350</v>
      </c>
      <c r="C1818" s="148">
        <f t="shared" si="281"/>
        <v>2013</v>
      </c>
      <c r="D1818" s="148">
        <f t="shared" si="282"/>
        <v>3</v>
      </c>
      <c r="E1818" s="152">
        <v>13</v>
      </c>
      <c r="F1818" s="153">
        <v>196.601</v>
      </c>
      <c r="G1818" s="154">
        <v>425.56599999999997</v>
      </c>
      <c r="H1818" s="154">
        <v>477.96100000000001</v>
      </c>
      <c r="I1818" s="154">
        <v>33.850999999999999</v>
      </c>
      <c r="J1818" s="151">
        <v>0</v>
      </c>
      <c r="K1818" s="149">
        <f t="shared" si="283"/>
        <v>1133.9789999999998</v>
      </c>
      <c r="L1818" s="148">
        <v>102.89100000000001</v>
      </c>
      <c r="M1818" s="148">
        <v>119.285</v>
      </c>
      <c r="N1818" s="148">
        <v>177.751</v>
      </c>
      <c r="O1818" s="148">
        <v>8.6219999999999999</v>
      </c>
      <c r="P1818" s="148">
        <v>0</v>
      </c>
      <c r="Q1818" s="21">
        <f t="shared" si="284"/>
        <v>288.40347300000002</v>
      </c>
      <c r="R1818" s="21">
        <f t="shared" si="285"/>
        <v>381.35414500000002</v>
      </c>
      <c r="S1818" s="21">
        <f t="shared" si="286"/>
        <v>346.79220100000003</v>
      </c>
      <c r="T1818" s="21">
        <f t="shared" si="287"/>
        <v>27.383472000000001</v>
      </c>
      <c r="U1818" s="22">
        <f t="shared" si="288"/>
        <v>1043.9332910000001</v>
      </c>
      <c r="V1818" s="39">
        <f t="shared" si="289"/>
        <v>0.92059314237741641</v>
      </c>
    </row>
    <row r="1819" spans="1:22">
      <c r="A1819">
        <v>1814</v>
      </c>
      <c r="B1819" s="155">
        <f t="shared" si="280"/>
        <v>41350</v>
      </c>
      <c r="C1819" s="148">
        <f t="shared" si="281"/>
        <v>2013</v>
      </c>
      <c r="D1819" s="148">
        <f t="shared" si="282"/>
        <v>3</v>
      </c>
      <c r="E1819" s="152">
        <v>14</v>
      </c>
      <c r="F1819" s="153">
        <v>207.24799999999999</v>
      </c>
      <c r="G1819" s="154">
        <v>537.78300000000002</v>
      </c>
      <c r="H1819" s="154">
        <v>355.31900000000002</v>
      </c>
      <c r="I1819" s="154">
        <v>30.946999999999999</v>
      </c>
      <c r="J1819" s="151">
        <v>0</v>
      </c>
      <c r="K1819" s="149">
        <f t="shared" si="283"/>
        <v>1131.2969999999998</v>
      </c>
      <c r="L1819" s="148">
        <v>108.955</v>
      </c>
      <c r="M1819" s="148">
        <v>151.75200000000001</v>
      </c>
      <c r="N1819" s="148">
        <v>132.27699999999999</v>
      </c>
      <c r="O1819" s="148">
        <v>7.8460000000000001</v>
      </c>
      <c r="P1819" s="148">
        <v>0</v>
      </c>
      <c r="Q1819" s="21">
        <f t="shared" si="284"/>
        <v>305.40086500000001</v>
      </c>
      <c r="R1819" s="21">
        <f t="shared" si="285"/>
        <v>485.15114400000004</v>
      </c>
      <c r="S1819" s="21">
        <f t="shared" si="286"/>
        <v>258.072427</v>
      </c>
      <c r="T1819" s="21">
        <f t="shared" si="287"/>
        <v>24.918896</v>
      </c>
      <c r="U1819" s="22">
        <f t="shared" si="288"/>
        <v>1073.543332</v>
      </c>
      <c r="V1819" s="39">
        <f t="shared" si="289"/>
        <v>0.94894915481964515</v>
      </c>
    </row>
    <row r="1820" spans="1:22">
      <c r="A1820">
        <v>1815</v>
      </c>
      <c r="B1820" s="155">
        <f t="shared" si="280"/>
        <v>41350</v>
      </c>
      <c r="C1820" s="148">
        <f t="shared" si="281"/>
        <v>2013</v>
      </c>
      <c r="D1820" s="148">
        <f t="shared" si="282"/>
        <v>3</v>
      </c>
      <c r="E1820" s="152">
        <v>15</v>
      </c>
      <c r="F1820" s="153">
        <v>255.12200000000001</v>
      </c>
      <c r="G1820" s="154">
        <v>567.85</v>
      </c>
      <c r="H1820" s="154">
        <v>262.04599999999999</v>
      </c>
      <c r="I1820" s="154">
        <v>28.6</v>
      </c>
      <c r="J1820" s="151">
        <v>0</v>
      </c>
      <c r="K1820" s="149">
        <f t="shared" si="283"/>
        <v>1113.6179999999999</v>
      </c>
      <c r="L1820" s="148">
        <v>128.221</v>
      </c>
      <c r="M1820" s="148">
        <v>163.26599999999999</v>
      </c>
      <c r="N1820" s="148">
        <v>97.801000000000002</v>
      </c>
      <c r="O1820" s="148">
        <v>7.766</v>
      </c>
      <c r="P1820" s="148">
        <v>0</v>
      </c>
      <c r="Q1820" s="21">
        <f t="shared" si="284"/>
        <v>359.40346299999999</v>
      </c>
      <c r="R1820" s="21">
        <f t="shared" si="285"/>
        <v>521.96140200000002</v>
      </c>
      <c r="S1820" s="21">
        <f t="shared" si="286"/>
        <v>190.80975100000001</v>
      </c>
      <c r="T1820" s="21">
        <f t="shared" si="287"/>
        <v>24.664816000000002</v>
      </c>
      <c r="U1820" s="22">
        <f t="shared" si="288"/>
        <v>1096.839432</v>
      </c>
      <c r="V1820" s="39">
        <f t="shared" si="289"/>
        <v>0.98493328232841071</v>
      </c>
    </row>
    <row r="1821" spans="1:22">
      <c r="A1821">
        <v>1816</v>
      </c>
      <c r="B1821" s="155">
        <f t="shared" si="280"/>
        <v>41350</v>
      </c>
      <c r="C1821" s="148">
        <f t="shared" si="281"/>
        <v>2013</v>
      </c>
      <c r="D1821" s="148">
        <f t="shared" si="282"/>
        <v>3</v>
      </c>
      <c r="E1821" s="152">
        <v>16</v>
      </c>
      <c r="F1821" s="153">
        <v>253.16300000000001</v>
      </c>
      <c r="G1821" s="154">
        <v>628.91800000000001</v>
      </c>
      <c r="H1821" s="154">
        <v>208.661</v>
      </c>
      <c r="I1821" s="154">
        <v>29.029</v>
      </c>
      <c r="J1821" s="151">
        <v>0</v>
      </c>
      <c r="K1821" s="149">
        <f t="shared" si="283"/>
        <v>1119.771</v>
      </c>
      <c r="L1821" s="148">
        <v>125.25</v>
      </c>
      <c r="M1821" s="148">
        <v>178.886</v>
      </c>
      <c r="N1821" s="148">
        <v>76.680999999999997</v>
      </c>
      <c r="O1821" s="148">
        <v>7.7649999999999997</v>
      </c>
      <c r="P1821" s="148">
        <v>0</v>
      </c>
      <c r="Q1821" s="21">
        <f t="shared" si="284"/>
        <v>351.07574999999997</v>
      </c>
      <c r="R1821" s="21">
        <f t="shared" si="285"/>
        <v>571.89854200000002</v>
      </c>
      <c r="S1821" s="21">
        <f t="shared" si="286"/>
        <v>149.60463100000001</v>
      </c>
      <c r="T1821" s="21">
        <f t="shared" si="287"/>
        <v>24.661639999999998</v>
      </c>
      <c r="U1821" s="22">
        <f t="shared" si="288"/>
        <v>1097.2405630000001</v>
      </c>
      <c r="V1821" s="39">
        <f t="shared" si="289"/>
        <v>0.97987942445374998</v>
      </c>
    </row>
    <row r="1822" spans="1:22">
      <c r="A1822">
        <v>1817</v>
      </c>
      <c r="B1822" s="155">
        <f t="shared" si="280"/>
        <v>41350</v>
      </c>
      <c r="C1822" s="148">
        <f t="shared" si="281"/>
        <v>2013</v>
      </c>
      <c r="D1822" s="148">
        <f t="shared" si="282"/>
        <v>3</v>
      </c>
      <c r="E1822" s="152">
        <v>17</v>
      </c>
      <c r="F1822" s="153">
        <v>164.185</v>
      </c>
      <c r="G1822" s="154">
        <v>684.56500000000005</v>
      </c>
      <c r="H1822" s="154">
        <v>252.18799999999999</v>
      </c>
      <c r="I1822" s="154">
        <v>21.172000000000001</v>
      </c>
      <c r="J1822" s="151">
        <v>0</v>
      </c>
      <c r="K1822" s="149">
        <f t="shared" si="283"/>
        <v>1122.1100000000001</v>
      </c>
      <c r="L1822" s="148">
        <v>83.272000000000006</v>
      </c>
      <c r="M1822" s="148">
        <v>192.96899999999999</v>
      </c>
      <c r="N1822" s="148">
        <v>91.551000000000002</v>
      </c>
      <c r="O1822" s="148">
        <v>5.9729999999999999</v>
      </c>
      <c r="P1822" s="148">
        <v>0</v>
      </c>
      <c r="Q1822" s="21">
        <f t="shared" si="284"/>
        <v>233.411416</v>
      </c>
      <c r="R1822" s="21">
        <f t="shared" si="285"/>
        <v>616.92189299999995</v>
      </c>
      <c r="S1822" s="21">
        <f t="shared" si="286"/>
        <v>178.61600100000001</v>
      </c>
      <c r="T1822" s="21">
        <f t="shared" si="287"/>
        <v>18.970248000000002</v>
      </c>
      <c r="U1822" s="22">
        <f t="shared" si="288"/>
        <v>1047.9195580000001</v>
      </c>
      <c r="V1822" s="39">
        <f t="shared" si="289"/>
        <v>0.93388309345786058</v>
      </c>
    </row>
    <row r="1823" spans="1:22">
      <c r="A1823">
        <v>1818</v>
      </c>
      <c r="B1823" s="155">
        <f t="shared" ref="B1823:B1886" si="290">+B1799+1</f>
        <v>41350</v>
      </c>
      <c r="C1823" s="148">
        <f t="shared" si="281"/>
        <v>2013</v>
      </c>
      <c r="D1823" s="148">
        <f t="shared" si="282"/>
        <v>3</v>
      </c>
      <c r="E1823" s="152">
        <v>18</v>
      </c>
      <c r="F1823" s="153">
        <v>68.424000000000007</v>
      </c>
      <c r="G1823" s="154">
        <v>776.06100000000004</v>
      </c>
      <c r="H1823" s="154">
        <v>228.803</v>
      </c>
      <c r="I1823" s="154">
        <v>20.335000000000001</v>
      </c>
      <c r="J1823" s="151">
        <v>0</v>
      </c>
      <c r="K1823" s="149">
        <f t="shared" si="283"/>
        <v>1093.623</v>
      </c>
      <c r="L1823" s="148">
        <v>37.930999999999997</v>
      </c>
      <c r="M1823" s="148">
        <v>221.197</v>
      </c>
      <c r="N1823" s="148">
        <v>91.39</v>
      </c>
      <c r="O1823" s="148">
        <v>5.7720000000000002</v>
      </c>
      <c r="P1823" s="148">
        <v>0</v>
      </c>
      <c r="Q1823" s="21">
        <f t="shared" si="284"/>
        <v>106.32059299999999</v>
      </c>
      <c r="R1823" s="21">
        <f t="shared" si="285"/>
        <v>707.16680900000006</v>
      </c>
      <c r="S1823" s="21">
        <f t="shared" si="286"/>
        <v>178.30189000000001</v>
      </c>
      <c r="T1823" s="21">
        <f t="shared" si="287"/>
        <v>18.331872000000001</v>
      </c>
      <c r="U1823" s="22">
        <f t="shared" si="288"/>
        <v>1010.1211640000001</v>
      </c>
      <c r="V1823" s="39">
        <f t="shared" si="289"/>
        <v>0.92364659850789543</v>
      </c>
    </row>
    <row r="1824" spans="1:22">
      <c r="A1824">
        <v>1819</v>
      </c>
      <c r="B1824" s="155">
        <f t="shared" si="290"/>
        <v>41350</v>
      </c>
      <c r="C1824" s="148">
        <f t="shared" si="281"/>
        <v>2013</v>
      </c>
      <c r="D1824" s="148">
        <f t="shared" si="282"/>
        <v>3</v>
      </c>
      <c r="E1824" s="152">
        <v>19</v>
      </c>
      <c r="F1824" s="153">
        <v>21.294</v>
      </c>
      <c r="G1824" s="154">
        <v>785.524</v>
      </c>
      <c r="H1824" s="154">
        <v>305.53800000000001</v>
      </c>
      <c r="I1824" s="154">
        <v>37.792999999999999</v>
      </c>
      <c r="J1824" s="151">
        <v>0</v>
      </c>
      <c r="K1824" s="149">
        <f t="shared" si="283"/>
        <v>1150.1489999999999</v>
      </c>
      <c r="L1824" s="148">
        <v>13.555</v>
      </c>
      <c r="M1824" s="148">
        <v>223.28399999999999</v>
      </c>
      <c r="N1824" s="148">
        <v>111.226</v>
      </c>
      <c r="O1824" s="148">
        <v>9.3970000000000002</v>
      </c>
      <c r="P1824" s="148">
        <v>0</v>
      </c>
      <c r="Q1824" s="21">
        <f t="shared" si="284"/>
        <v>37.994664999999998</v>
      </c>
      <c r="R1824" s="21">
        <f t="shared" si="285"/>
        <v>713.83894799999996</v>
      </c>
      <c r="S1824" s="21">
        <f t="shared" si="286"/>
        <v>217.001926</v>
      </c>
      <c r="T1824" s="21">
        <f t="shared" si="287"/>
        <v>29.844872000000002</v>
      </c>
      <c r="U1824" s="22">
        <f t="shared" si="288"/>
        <v>998.68041100000005</v>
      </c>
      <c r="V1824" s="39">
        <f t="shared" si="289"/>
        <v>0.86830524653762264</v>
      </c>
    </row>
    <row r="1825" spans="1:22">
      <c r="A1825">
        <v>1820</v>
      </c>
      <c r="B1825" s="155">
        <f t="shared" si="290"/>
        <v>41350</v>
      </c>
      <c r="C1825" s="148">
        <f t="shared" si="281"/>
        <v>2013</v>
      </c>
      <c r="D1825" s="148">
        <f t="shared" si="282"/>
        <v>3</v>
      </c>
      <c r="E1825" s="152">
        <v>20</v>
      </c>
      <c r="F1825" s="153">
        <v>27.47</v>
      </c>
      <c r="G1825" s="154">
        <v>840.76099999999997</v>
      </c>
      <c r="H1825" s="154">
        <v>333.41800000000001</v>
      </c>
      <c r="I1825" s="154">
        <v>54.261000000000003</v>
      </c>
      <c r="J1825" s="151">
        <v>0</v>
      </c>
      <c r="K1825" s="149">
        <f t="shared" si="283"/>
        <v>1255.9099999999999</v>
      </c>
      <c r="L1825" s="148">
        <v>17.053000000000001</v>
      </c>
      <c r="M1825" s="148">
        <v>242.852</v>
      </c>
      <c r="N1825" s="148">
        <v>120.68</v>
      </c>
      <c r="O1825" s="148">
        <v>14.686999999999999</v>
      </c>
      <c r="P1825" s="148">
        <v>0</v>
      </c>
      <c r="Q1825" s="21">
        <f t="shared" si="284"/>
        <v>47.799559000000002</v>
      </c>
      <c r="R1825" s="21">
        <f t="shared" si="285"/>
        <v>776.39784400000008</v>
      </c>
      <c r="S1825" s="21">
        <f t="shared" si="286"/>
        <v>235.44668000000001</v>
      </c>
      <c r="T1825" s="21">
        <f t="shared" si="287"/>
        <v>46.645912000000003</v>
      </c>
      <c r="U1825" s="22">
        <f t="shared" si="288"/>
        <v>1106.2899950000001</v>
      </c>
      <c r="V1825" s="39">
        <f t="shared" si="289"/>
        <v>0.88086725561545032</v>
      </c>
    </row>
    <row r="1826" spans="1:22">
      <c r="A1826">
        <v>1821</v>
      </c>
      <c r="B1826" s="155">
        <f t="shared" si="290"/>
        <v>41350</v>
      </c>
      <c r="C1826" s="148">
        <f t="shared" si="281"/>
        <v>2013</v>
      </c>
      <c r="D1826" s="148">
        <f t="shared" si="282"/>
        <v>3</v>
      </c>
      <c r="E1826" s="152">
        <v>21</v>
      </c>
      <c r="F1826" s="153">
        <v>34.475999999999999</v>
      </c>
      <c r="G1826" s="154">
        <v>1111.5609999999999</v>
      </c>
      <c r="H1826" s="154">
        <v>226.221</v>
      </c>
      <c r="I1826" s="154">
        <v>64.179000000000002</v>
      </c>
      <c r="J1826" s="151">
        <v>0</v>
      </c>
      <c r="K1826" s="149">
        <f t="shared" si="283"/>
        <v>1436.4369999999999</v>
      </c>
      <c r="L1826" s="148">
        <v>20.338999999999999</v>
      </c>
      <c r="M1826" s="148">
        <v>307.56599999999997</v>
      </c>
      <c r="N1826" s="148">
        <v>81.948999999999998</v>
      </c>
      <c r="O1826" s="148">
        <v>17.469000000000001</v>
      </c>
      <c r="P1826" s="148">
        <v>0</v>
      </c>
      <c r="Q1826" s="21">
        <f t="shared" si="284"/>
        <v>57.010216999999997</v>
      </c>
      <c r="R1826" s="21">
        <f t="shared" si="285"/>
        <v>983.28850199999988</v>
      </c>
      <c r="S1826" s="21">
        <f t="shared" si="286"/>
        <v>159.882499</v>
      </c>
      <c r="T1826" s="21">
        <f t="shared" si="287"/>
        <v>55.481544000000007</v>
      </c>
      <c r="U1826" s="22">
        <f t="shared" si="288"/>
        <v>1255.6627619999999</v>
      </c>
      <c r="V1826" s="39">
        <f t="shared" si="289"/>
        <v>0.87415094570802621</v>
      </c>
    </row>
    <row r="1827" spans="1:22">
      <c r="A1827">
        <v>1822</v>
      </c>
      <c r="B1827" s="155">
        <f t="shared" si="290"/>
        <v>41350</v>
      </c>
      <c r="C1827" s="148">
        <f t="shared" si="281"/>
        <v>2013</v>
      </c>
      <c r="D1827" s="148">
        <f t="shared" si="282"/>
        <v>3</v>
      </c>
      <c r="E1827" s="152">
        <v>22</v>
      </c>
      <c r="F1827" s="153">
        <v>34.459000000000003</v>
      </c>
      <c r="G1827" s="154">
        <v>1199.9480000000001</v>
      </c>
      <c r="H1827" s="154">
        <v>212.816</v>
      </c>
      <c r="I1827" s="154">
        <v>65.468000000000004</v>
      </c>
      <c r="J1827" s="151">
        <v>0</v>
      </c>
      <c r="K1827" s="149">
        <f t="shared" si="283"/>
        <v>1512.6910000000003</v>
      </c>
      <c r="L1827" s="148">
        <v>20.315999999999999</v>
      </c>
      <c r="M1827" s="148">
        <v>332.10899999999998</v>
      </c>
      <c r="N1827" s="148">
        <v>77.248999999999995</v>
      </c>
      <c r="O1827" s="148">
        <v>17.533000000000001</v>
      </c>
      <c r="P1827" s="148">
        <v>0</v>
      </c>
      <c r="Q1827" s="21">
        <f t="shared" si="284"/>
        <v>56.945747999999995</v>
      </c>
      <c r="R1827" s="21">
        <f t="shared" si="285"/>
        <v>1061.752473</v>
      </c>
      <c r="S1827" s="21">
        <f t="shared" si="286"/>
        <v>150.71279899999999</v>
      </c>
      <c r="T1827" s="21">
        <f t="shared" si="287"/>
        <v>55.684808000000004</v>
      </c>
      <c r="U1827" s="22">
        <f t="shared" si="288"/>
        <v>1325.095828</v>
      </c>
      <c r="V1827" s="39">
        <f t="shared" si="289"/>
        <v>0.87598579485169126</v>
      </c>
    </row>
    <row r="1828" spans="1:22">
      <c r="A1828">
        <v>1823</v>
      </c>
      <c r="B1828" s="155">
        <f t="shared" si="290"/>
        <v>41350</v>
      </c>
      <c r="C1828" s="148">
        <f t="shared" si="281"/>
        <v>2013</v>
      </c>
      <c r="D1828" s="148">
        <f t="shared" si="282"/>
        <v>3</v>
      </c>
      <c r="E1828" s="152">
        <v>23</v>
      </c>
      <c r="F1828" s="153">
        <v>29.431999999999999</v>
      </c>
      <c r="G1828" s="154">
        <v>1206.2550000000001</v>
      </c>
      <c r="H1828" s="154">
        <v>129.751</v>
      </c>
      <c r="I1828" s="154">
        <v>56.473999999999997</v>
      </c>
      <c r="J1828" s="151">
        <v>0</v>
      </c>
      <c r="K1828" s="149">
        <f t="shared" si="283"/>
        <v>1421.912</v>
      </c>
      <c r="L1828" s="148">
        <v>17.393999999999998</v>
      </c>
      <c r="M1828" s="148">
        <v>333.76900000000001</v>
      </c>
      <c r="N1828" s="148">
        <v>49.31</v>
      </c>
      <c r="O1828" s="148">
        <v>15.359</v>
      </c>
      <c r="P1828" s="148">
        <v>0</v>
      </c>
      <c r="Q1828" s="21">
        <f t="shared" si="284"/>
        <v>48.755381999999997</v>
      </c>
      <c r="R1828" s="21">
        <f t="shared" si="285"/>
        <v>1067.059493</v>
      </c>
      <c r="S1828" s="21">
        <f t="shared" si="286"/>
        <v>96.203810000000004</v>
      </c>
      <c r="T1828" s="21">
        <f t="shared" si="287"/>
        <v>48.780184000000006</v>
      </c>
      <c r="U1828" s="22">
        <f t="shared" si="288"/>
        <v>1260.798869</v>
      </c>
      <c r="V1828" s="39">
        <f t="shared" si="289"/>
        <v>0.88669261459218285</v>
      </c>
    </row>
    <row r="1829" spans="1:22">
      <c r="A1829">
        <v>1824</v>
      </c>
      <c r="B1829" s="155">
        <f t="shared" si="290"/>
        <v>41350</v>
      </c>
      <c r="C1829" s="148">
        <f t="shared" si="281"/>
        <v>2013</v>
      </c>
      <c r="D1829" s="148">
        <f t="shared" si="282"/>
        <v>3</v>
      </c>
      <c r="E1829" s="152">
        <v>24</v>
      </c>
      <c r="F1829" s="153">
        <v>21.209</v>
      </c>
      <c r="G1829" s="154">
        <v>1185.722</v>
      </c>
      <c r="H1829" s="154">
        <v>121.13800000000001</v>
      </c>
      <c r="I1829" s="154">
        <v>39.255000000000003</v>
      </c>
      <c r="J1829" s="151">
        <v>0</v>
      </c>
      <c r="K1829" s="149">
        <f t="shared" si="283"/>
        <v>1367.3240000000001</v>
      </c>
      <c r="L1829" s="148">
        <v>13.368</v>
      </c>
      <c r="M1829" s="148">
        <v>329.51499999999999</v>
      </c>
      <c r="N1829" s="148">
        <v>50.944000000000003</v>
      </c>
      <c r="O1829" s="148">
        <v>10.682</v>
      </c>
      <c r="P1829" s="148">
        <v>0</v>
      </c>
      <c r="Q1829" s="21">
        <f t="shared" si="284"/>
        <v>37.470503999999998</v>
      </c>
      <c r="R1829" s="21">
        <f t="shared" si="285"/>
        <v>1053.4594549999999</v>
      </c>
      <c r="S1829" s="21">
        <f t="shared" si="286"/>
        <v>99.391744000000003</v>
      </c>
      <c r="T1829" s="21">
        <f t="shared" si="287"/>
        <v>33.926032000000006</v>
      </c>
      <c r="U1829" s="22">
        <f t="shared" si="288"/>
        <v>1224.2477349999999</v>
      </c>
      <c r="V1829" s="39">
        <f t="shared" si="289"/>
        <v>0.89536037910546429</v>
      </c>
    </row>
    <row r="1830" spans="1:22">
      <c r="A1830">
        <v>1825</v>
      </c>
      <c r="B1830" s="155">
        <f t="shared" si="290"/>
        <v>41351</v>
      </c>
      <c r="C1830" s="148">
        <f t="shared" si="281"/>
        <v>2013</v>
      </c>
      <c r="D1830" s="148">
        <f t="shared" si="282"/>
        <v>3</v>
      </c>
      <c r="E1830" s="152">
        <v>1</v>
      </c>
      <c r="F1830" s="153">
        <v>24.196999999999999</v>
      </c>
      <c r="G1830" s="154">
        <v>1092.7460000000001</v>
      </c>
      <c r="H1830" s="154">
        <v>144.03399999999999</v>
      </c>
      <c r="I1830" s="154">
        <v>25.617000000000001</v>
      </c>
      <c r="J1830" s="151">
        <v>0</v>
      </c>
      <c r="K1830" s="149">
        <f t="shared" si="283"/>
        <v>1286.5939999999998</v>
      </c>
      <c r="L1830" s="148">
        <v>15.353999999999999</v>
      </c>
      <c r="M1830" s="148">
        <v>303.459</v>
      </c>
      <c r="N1830" s="148">
        <v>58.143000000000001</v>
      </c>
      <c r="O1830" s="148">
        <v>6.7110000000000003</v>
      </c>
      <c r="P1830" s="148">
        <v>0</v>
      </c>
      <c r="Q1830" s="21">
        <f t="shared" si="284"/>
        <v>43.037261999999998</v>
      </c>
      <c r="R1830" s="21">
        <f t="shared" si="285"/>
        <v>970.15842300000008</v>
      </c>
      <c r="S1830" s="21">
        <f t="shared" si="286"/>
        <v>113.436993</v>
      </c>
      <c r="T1830" s="21">
        <f t="shared" si="287"/>
        <v>21.314136000000001</v>
      </c>
      <c r="U1830" s="22">
        <f t="shared" si="288"/>
        <v>1147.9468140000001</v>
      </c>
      <c r="V1830" s="39">
        <f t="shared" si="289"/>
        <v>0.89223703359412554</v>
      </c>
    </row>
    <row r="1831" spans="1:22">
      <c r="A1831">
        <v>1826</v>
      </c>
      <c r="B1831" s="155">
        <f t="shared" si="290"/>
        <v>41351</v>
      </c>
      <c r="C1831" s="148">
        <f t="shared" si="281"/>
        <v>2013</v>
      </c>
      <c r="D1831" s="148">
        <f t="shared" si="282"/>
        <v>3</v>
      </c>
      <c r="E1831" s="152">
        <v>2</v>
      </c>
      <c r="F1831" s="153">
        <v>25.846</v>
      </c>
      <c r="G1831" s="154">
        <v>1092.694</v>
      </c>
      <c r="H1831" s="154">
        <v>10.449</v>
      </c>
      <c r="I1831" s="154">
        <v>18.204000000000001</v>
      </c>
      <c r="J1831" s="151">
        <v>0</v>
      </c>
      <c r="K1831" s="149">
        <f t="shared" si="283"/>
        <v>1147.193</v>
      </c>
      <c r="L1831" s="148">
        <v>16.053000000000001</v>
      </c>
      <c r="M1831" s="148">
        <v>302.66699999999997</v>
      </c>
      <c r="N1831" s="148">
        <v>6.0609999999999999</v>
      </c>
      <c r="O1831" s="148">
        <v>4.9829999999999997</v>
      </c>
      <c r="P1831" s="148">
        <v>0</v>
      </c>
      <c r="Q1831" s="21">
        <f t="shared" si="284"/>
        <v>44.996558999999998</v>
      </c>
      <c r="R1831" s="21">
        <f t="shared" si="285"/>
        <v>967.62639899999988</v>
      </c>
      <c r="S1831" s="21">
        <f t="shared" si="286"/>
        <v>11.825011</v>
      </c>
      <c r="T1831" s="21">
        <f t="shared" si="287"/>
        <v>15.826008</v>
      </c>
      <c r="U1831" s="22">
        <f t="shared" si="288"/>
        <v>1040.2739769999998</v>
      </c>
      <c r="V1831" s="39">
        <f t="shared" si="289"/>
        <v>0.90679944612632735</v>
      </c>
    </row>
    <row r="1832" spans="1:22">
      <c r="A1832">
        <v>1827</v>
      </c>
      <c r="B1832" s="155">
        <f t="shared" si="290"/>
        <v>41351</v>
      </c>
      <c r="C1832" s="148">
        <f t="shared" si="281"/>
        <v>2013</v>
      </c>
      <c r="D1832" s="148">
        <f t="shared" si="282"/>
        <v>3</v>
      </c>
      <c r="E1832" s="152">
        <v>3</v>
      </c>
      <c r="F1832" s="153">
        <v>24.318999999999999</v>
      </c>
      <c r="G1832" s="154">
        <v>1047.8050000000001</v>
      </c>
      <c r="H1832" s="154">
        <v>58.180999999999997</v>
      </c>
      <c r="I1832" s="154">
        <v>11.757</v>
      </c>
      <c r="J1832" s="151">
        <v>0</v>
      </c>
      <c r="K1832" s="149">
        <f t="shared" si="283"/>
        <v>1142.0620000000001</v>
      </c>
      <c r="L1832" s="148">
        <v>15.446999999999999</v>
      </c>
      <c r="M1832" s="148">
        <v>290.73</v>
      </c>
      <c r="N1832" s="148">
        <v>23.077000000000002</v>
      </c>
      <c r="O1832" s="148">
        <v>3.3319999999999999</v>
      </c>
      <c r="P1832" s="148">
        <v>0</v>
      </c>
      <c r="Q1832" s="21">
        <f t="shared" si="284"/>
        <v>43.297940999999994</v>
      </c>
      <c r="R1832" s="21">
        <f t="shared" si="285"/>
        <v>929.46381000000008</v>
      </c>
      <c r="S1832" s="21">
        <f t="shared" si="286"/>
        <v>45.023227000000006</v>
      </c>
      <c r="T1832" s="21">
        <f t="shared" si="287"/>
        <v>10.582432000000001</v>
      </c>
      <c r="U1832" s="22">
        <f t="shared" si="288"/>
        <v>1028.3674100000001</v>
      </c>
      <c r="V1832" s="39">
        <f t="shared" si="289"/>
        <v>0.90044797042542346</v>
      </c>
    </row>
    <row r="1833" spans="1:22">
      <c r="A1833">
        <v>1828</v>
      </c>
      <c r="B1833" s="155">
        <f t="shared" si="290"/>
        <v>41351</v>
      </c>
      <c r="C1833" s="148">
        <f t="shared" si="281"/>
        <v>2013</v>
      </c>
      <c r="D1833" s="148">
        <f t="shared" si="282"/>
        <v>3</v>
      </c>
      <c r="E1833" s="152">
        <v>4</v>
      </c>
      <c r="F1833" s="153">
        <v>24.611000000000001</v>
      </c>
      <c r="G1833" s="154">
        <v>946.29200000000003</v>
      </c>
      <c r="H1833" s="154">
        <v>121.617</v>
      </c>
      <c r="I1833" s="154">
        <v>7.1180000000000003</v>
      </c>
      <c r="J1833" s="151">
        <v>0</v>
      </c>
      <c r="K1833" s="149">
        <f t="shared" si="283"/>
        <v>1099.6379999999999</v>
      </c>
      <c r="L1833" s="148">
        <v>15.601000000000001</v>
      </c>
      <c r="M1833" s="148">
        <v>260.26400000000001</v>
      </c>
      <c r="N1833" s="148">
        <v>63.811999999999998</v>
      </c>
      <c r="O1833" s="148">
        <v>2.0939999999999999</v>
      </c>
      <c r="P1833" s="148">
        <v>0</v>
      </c>
      <c r="Q1833" s="21">
        <f t="shared" si="284"/>
        <v>43.729603000000004</v>
      </c>
      <c r="R1833" s="21">
        <f t="shared" si="285"/>
        <v>832.06400800000006</v>
      </c>
      <c r="S1833" s="21">
        <f t="shared" si="286"/>
        <v>124.497212</v>
      </c>
      <c r="T1833" s="21">
        <f t="shared" si="287"/>
        <v>6.650544</v>
      </c>
      <c r="U1833" s="22">
        <f t="shared" si="288"/>
        <v>1006.941367</v>
      </c>
      <c r="V1833" s="39">
        <f t="shared" si="289"/>
        <v>0.91570259212577243</v>
      </c>
    </row>
    <row r="1834" spans="1:22">
      <c r="A1834">
        <v>1829</v>
      </c>
      <c r="B1834" s="155">
        <f t="shared" si="290"/>
        <v>41351</v>
      </c>
      <c r="C1834" s="148">
        <f t="shared" si="281"/>
        <v>2013</v>
      </c>
      <c r="D1834" s="148">
        <f t="shared" si="282"/>
        <v>3</v>
      </c>
      <c r="E1834" s="152">
        <v>5</v>
      </c>
      <c r="F1834" s="153">
        <v>24.295999999999999</v>
      </c>
      <c r="G1834" s="154">
        <v>804.81500000000005</v>
      </c>
      <c r="H1834" s="154">
        <v>457.69299999999998</v>
      </c>
      <c r="I1834" s="154">
        <v>6.9359999999999999</v>
      </c>
      <c r="J1834" s="151">
        <v>0</v>
      </c>
      <c r="K1834" s="149">
        <f t="shared" si="283"/>
        <v>1293.74</v>
      </c>
      <c r="L1834" s="148">
        <v>15.272</v>
      </c>
      <c r="M1834" s="148">
        <v>235.572</v>
      </c>
      <c r="N1834" s="148">
        <v>164.191</v>
      </c>
      <c r="O1834" s="148">
        <v>2.1059999999999999</v>
      </c>
      <c r="P1834" s="148">
        <v>0</v>
      </c>
      <c r="Q1834" s="21">
        <f t="shared" si="284"/>
        <v>42.807415999999996</v>
      </c>
      <c r="R1834" s="21">
        <f t="shared" si="285"/>
        <v>753.12368400000003</v>
      </c>
      <c r="S1834" s="21">
        <f t="shared" si="286"/>
        <v>320.33664100000004</v>
      </c>
      <c r="T1834" s="21">
        <f t="shared" si="287"/>
        <v>6.6886559999999999</v>
      </c>
      <c r="U1834" s="22">
        <f t="shared" si="288"/>
        <v>1122.9563970000002</v>
      </c>
      <c r="V1834" s="39">
        <f t="shared" si="289"/>
        <v>0.8679923299890242</v>
      </c>
    </row>
    <row r="1835" spans="1:22">
      <c r="A1835">
        <v>1830</v>
      </c>
      <c r="B1835" s="155">
        <f t="shared" si="290"/>
        <v>41351</v>
      </c>
      <c r="C1835" s="148">
        <f t="shared" si="281"/>
        <v>2013</v>
      </c>
      <c r="D1835" s="148">
        <f t="shared" si="282"/>
        <v>3</v>
      </c>
      <c r="E1835" s="152">
        <v>6</v>
      </c>
      <c r="F1835" s="153">
        <v>23.286999999999999</v>
      </c>
      <c r="G1835" s="154">
        <v>800.58100000000002</v>
      </c>
      <c r="H1835" s="154">
        <v>362.44799999999998</v>
      </c>
      <c r="I1835" s="154">
        <v>6.86</v>
      </c>
      <c r="J1835" s="151">
        <v>0</v>
      </c>
      <c r="K1835" s="149">
        <f t="shared" si="283"/>
        <v>1193.1759999999999</v>
      </c>
      <c r="L1835" s="148">
        <v>14.664</v>
      </c>
      <c r="M1835" s="148">
        <v>238.053</v>
      </c>
      <c r="N1835" s="148">
        <v>124.49</v>
      </c>
      <c r="O1835" s="148">
        <v>2.0590000000000002</v>
      </c>
      <c r="P1835" s="148">
        <v>0</v>
      </c>
      <c r="Q1835" s="21">
        <f t="shared" si="284"/>
        <v>41.103192</v>
      </c>
      <c r="R1835" s="21">
        <f t="shared" si="285"/>
        <v>761.05544099999997</v>
      </c>
      <c r="S1835" s="21">
        <f t="shared" si="286"/>
        <v>242.87998999999999</v>
      </c>
      <c r="T1835" s="21">
        <f t="shared" si="287"/>
        <v>6.539384000000001</v>
      </c>
      <c r="U1835" s="22">
        <f t="shared" si="288"/>
        <v>1051.5780069999998</v>
      </c>
      <c r="V1835" s="39">
        <f t="shared" si="289"/>
        <v>0.88132681766981558</v>
      </c>
    </row>
    <row r="1836" spans="1:22">
      <c r="A1836">
        <v>1831</v>
      </c>
      <c r="B1836" s="155">
        <f t="shared" si="290"/>
        <v>41351</v>
      </c>
      <c r="C1836" s="148">
        <f t="shared" si="281"/>
        <v>2013</v>
      </c>
      <c r="D1836" s="148">
        <f t="shared" si="282"/>
        <v>3</v>
      </c>
      <c r="E1836" s="152">
        <v>7</v>
      </c>
      <c r="F1836" s="153">
        <v>23.306000000000001</v>
      </c>
      <c r="G1836" s="154">
        <v>988.87699999999995</v>
      </c>
      <c r="H1836" s="154">
        <v>119.41200000000001</v>
      </c>
      <c r="I1836" s="154">
        <v>32.018000000000001</v>
      </c>
      <c r="J1836" s="151">
        <v>0</v>
      </c>
      <c r="K1836" s="149">
        <f t="shared" si="283"/>
        <v>1163.6130000000001</v>
      </c>
      <c r="L1836" s="148">
        <v>14.747</v>
      </c>
      <c r="M1836" s="148">
        <v>279.536</v>
      </c>
      <c r="N1836" s="148">
        <v>43.856000000000002</v>
      </c>
      <c r="O1836" s="148">
        <v>8.5589999999999993</v>
      </c>
      <c r="P1836" s="148">
        <v>0</v>
      </c>
      <c r="Q1836" s="21">
        <f t="shared" si="284"/>
        <v>41.335841000000002</v>
      </c>
      <c r="R1836" s="21">
        <f t="shared" si="285"/>
        <v>893.67659200000003</v>
      </c>
      <c r="S1836" s="21">
        <f t="shared" si="286"/>
        <v>85.563056000000003</v>
      </c>
      <c r="T1836" s="21">
        <f t="shared" si="287"/>
        <v>27.183384</v>
      </c>
      <c r="U1836" s="22">
        <f t="shared" si="288"/>
        <v>1047.758873</v>
      </c>
      <c r="V1836" s="39">
        <f t="shared" si="289"/>
        <v>0.90043586054813751</v>
      </c>
    </row>
    <row r="1837" spans="1:22">
      <c r="A1837">
        <v>1832</v>
      </c>
      <c r="B1837" s="155">
        <f t="shared" si="290"/>
        <v>41351</v>
      </c>
      <c r="C1837" s="148">
        <f t="shared" si="281"/>
        <v>2013</v>
      </c>
      <c r="D1837" s="148">
        <f t="shared" si="282"/>
        <v>3</v>
      </c>
      <c r="E1837" s="152">
        <v>8</v>
      </c>
      <c r="F1837" s="153">
        <v>24.073</v>
      </c>
      <c r="G1837" s="154">
        <v>1099.1769999999999</v>
      </c>
      <c r="H1837" s="154">
        <v>94.968999999999994</v>
      </c>
      <c r="I1837" s="154">
        <v>37.46</v>
      </c>
      <c r="J1837" s="151">
        <v>0</v>
      </c>
      <c r="K1837" s="149">
        <f t="shared" si="283"/>
        <v>1255.6790000000001</v>
      </c>
      <c r="L1837" s="148">
        <v>15.161</v>
      </c>
      <c r="M1837" s="148">
        <v>312.23200000000003</v>
      </c>
      <c r="N1837" s="148">
        <v>31.085999999999999</v>
      </c>
      <c r="O1837" s="148">
        <v>9.5660000000000007</v>
      </c>
      <c r="P1837" s="148">
        <v>0</v>
      </c>
      <c r="Q1837" s="21">
        <f t="shared" si="284"/>
        <v>42.496282999999998</v>
      </c>
      <c r="R1837" s="21">
        <f t="shared" si="285"/>
        <v>998.20570400000008</v>
      </c>
      <c r="S1837" s="21">
        <f t="shared" si="286"/>
        <v>60.648786000000001</v>
      </c>
      <c r="T1837" s="21">
        <f t="shared" si="287"/>
        <v>30.381616000000005</v>
      </c>
      <c r="U1837" s="22">
        <f t="shared" si="288"/>
        <v>1131.732389</v>
      </c>
      <c r="V1837" s="39">
        <f t="shared" si="289"/>
        <v>0.90129116517836161</v>
      </c>
    </row>
    <row r="1838" spans="1:22">
      <c r="A1838">
        <v>1833</v>
      </c>
      <c r="B1838" s="155">
        <f t="shared" si="290"/>
        <v>41351</v>
      </c>
      <c r="C1838" s="148">
        <f t="shared" si="281"/>
        <v>2013</v>
      </c>
      <c r="D1838" s="148">
        <f t="shared" si="282"/>
        <v>3</v>
      </c>
      <c r="E1838" s="152">
        <v>9</v>
      </c>
      <c r="F1838" s="153">
        <v>21.84</v>
      </c>
      <c r="G1838" s="154">
        <v>1151.453</v>
      </c>
      <c r="H1838" s="154">
        <v>92.867999999999995</v>
      </c>
      <c r="I1838" s="154">
        <v>41.371000000000002</v>
      </c>
      <c r="J1838" s="151">
        <v>0</v>
      </c>
      <c r="K1838" s="149">
        <f t="shared" si="283"/>
        <v>1307.5319999999999</v>
      </c>
      <c r="L1838" s="148">
        <v>13.901</v>
      </c>
      <c r="M1838" s="148">
        <v>318.82600000000002</v>
      </c>
      <c r="N1838" s="148">
        <v>32.718000000000004</v>
      </c>
      <c r="O1838" s="148">
        <v>10.135</v>
      </c>
      <c r="P1838" s="148">
        <v>0</v>
      </c>
      <c r="Q1838" s="21">
        <f t="shared" si="284"/>
        <v>38.964503000000001</v>
      </c>
      <c r="R1838" s="21">
        <f t="shared" si="285"/>
        <v>1019.2867220000001</v>
      </c>
      <c r="S1838" s="21">
        <f t="shared" si="286"/>
        <v>63.83281800000001</v>
      </c>
      <c r="T1838" s="21">
        <f t="shared" si="287"/>
        <v>32.188760000000002</v>
      </c>
      <c r="U1838" s="22">
        <f t="shared" si="288"/>
        <v>1154.2728030000001</v>
      </c>
      <c r="V1838" s="39">
        <f t="shared" si="289"/>
        <v>0.88278742164627722</v>
      </c>
    </row>
    <row r="1839" spans="1:22">
      <c r="A1839">
        <v>1834</v>
      </c>
      <c r="B1839" s="155">
        <f t="shared" si="290"/>
        <v>41351</v>
      </c>
      <c r="C1839" s="148">
        <f t="shared" si="281"/>
        <v>2013</v>
      </c>
      <c r="D1839" s="148">
        <f t="shared" si="282"/>
        <v>3</v>
      </c>
      <c r="E1839" s="152">
        <v>10</v>
      </c>
      <c r="F1839" s="153">
        <v>21.533999999999999</v>
      </c>
      <c r="G1839" s="154">
        <v>1159.7329999999999</v>
      </c>
      <c r="H1839" s="154">
        <v>143.27000000000001</v>
      </c>
      <c r="I1839" s="154">
        <v>71.070999999999998</v>
      </c>
      <c r="J1839" s="151">
        <v>0</v>
      </c>
      <c r="K1839" s="149">
        <f t="shared" si="283"/>
        <v>1395.6079999999999</v>
      </c>
      <c r="L1839" s="148">
        <v>13.69</v>
      </c>
      <c r="M1839" s="148">
        <v>320.79300000000001</v>
      </c>
      <c r="N1839" s="148">
        <v>47.704000000000001</v>
      </c>
      <c r="O1839" s="148">
        <v>18.603000000000002</v>
      </c>
      <c r="P1839" s="148">
        <v>0</v>
      </c>
      <c r="Q1839" s="21">
        <f t="shared" si="284"/>
        <v>38.373069999999998</v>
      </c>
      <c r="R1839" s="21">
        <f t="shared" si="285"/>
        <v>1025.5752210000001</v>
      </c>
      <c r="S1839" s="21">
        <f t="shared" si="286"/>
        <v>93.070504</v>
      </c>
      <c r="T1839" s="21">
        <f t="shared" si="287"/>
        <v>59.083128000000009</v>
      </c>
      <c r="U1839" s="22">
        <f t="shared" si="288"/>
        <v>1216.1019230000002</v>
      </c>
      <c r="V1839" s="39">
        <f t="shared" si="289"/>
        <v>0.87137786756739732</v>
      </c>
    </row>
    <row r="1840" spans="1:22">
      <c r="A1840">
        <v>1835</v>
      </c>
      <c r="B1840" s="155">
        <f t="shared" si="290"/>
        <v>41351</v>
      </c>
      <c r="C1840" s="148">
        <f t="shared" si="281"/>
        <v>2013</v>
      </c>
      <c r="D1840" s="148">
        <f t="shared" si="282"/>
        <v>3</v>
      </c>
      <c r="E1840" s="152">
        <v>11</v>
      </c>
      <c r="F1840" s="153">
        <v>21.077000000000002</v>
      </c>
      <c r="G1840" s="154">
        <v>1175.2149999999999</v>
      </c>
      <c r="H1840" s="154">
        <v>166.12299999999999</v>
      </c>
      <c r="I1840" s="154">
        <v>80.096999999999994</v>
      </c>
      <c r="J1840" s="151">
        <v>0</v>
      </c>
      <c r="K1840" s="149">
        <f t="shared" si="283"/>
        <v>1442.5119999999999</v>
      </c>
      <c r="L1840" s="148">
        <v>13.612</v>
      </c>
      <c r="M1840" s="148">
        <v>325.209</v>
      </c>
      <c r="N1840" s="148">
        <v>66.486000000000004</v>
      </c>
      <c r="O1840" s="148">
        <v>20.945</v>
      </c>
      <c r="P1840" s="148">
        <v>0</v>
      </c>
      <c r="Q1840" s="21">
        <f t="shared" si="284"/>
        <v>38.154435999999997</v>
      </c>
      <c r="R1840" s="21">
        <f t="shared" si="285"/>
        <v>1039.6931730000001</v>
      </c>
      <c r="S1840" s="21">
        <f t="shared" si="286"/>
        <v>129.71418600000001</v>
      </c>
      <c r="T1840" s="21">
        <f t="shared" si="287"/>
        <v>66.521320000000003</v>
      </c>
      <c r="U1840" s="22">
        <f t="shared" si="288"/>
        <v>1274.0831150000001</v>
      </c>
      <c r="V1840" s="39">
        <f t="shared" si="289"/>
        <v>0.88323917929278939</v>
      </c>
    </row>
    <row r="1841" spans="1:22">
      <c r="A1841">
        <v>1836</v>
      </c>
      <c r="B1841" s="155">
        <f t="shared" si="290"/>
        <v>41351</v>
      </c>
      <c r="C1841" s="148">
        <f t="shared" si="281"/>
        <v>2013</v>
      </c>
      <c r="D1841" s="148">
        <f t="shared" si="282"/>
        <v>3</v>
      </c>
      <c r="E1841" s="152">
        <v>12</v>
      </c>
      <c r="F1841" s="153">
        <v>21.684000000000001</v>
      </c>
      <c r="G1841" s="154">
        <v>1173.866</v>
      </c>
      <c r="H1841" s="154">
        <v>171.25899999999999</v>
      </c>
      <c r="I1841" s="154">
        <v>77.84</v>
      </c>
      <c r="J1841" s="151">
        <v>0</v>
      </c>
      <c r="K1841" s="149">
        <f t="shared" si="283"/>
        <v>1444.6489999999999</v>
      </c>
      <c r="L1841" s="148">
        <v>13.903</v>
      </c>
      <c r="M1841" s="148">
        <v>321.74799999999999</v>
      </c>
      <c r="N1841" s="148">
        <v>64.796999999999997</v>
      </c>
      <c r="O1841" s="148">
        <v>20.86</v>
      </c>
      <c r="P1841" s="148">
        <v>0</v>
      </c>
      <c r="Q1841" s="21">
        <f t="shared" si="284"/>
        <v>38.970109000000001</v>
      </c>
      <c r="R1841" s="21">
        <f t="shared" si="285"/>
        <v>1028.6283559999999</v>
      </c>
      <c r="S1841" s="21">
        <f t="shared" si="286"/>
        <v>126.418947</v>
      </c>
      <c r="T1841" s="21">
        <f t="shared" si="287"/>
        <v>66.251360000000005</v>
      </c>
      <c r="U1841" s="22">
        <f t="shared" si="288"/>
        <v>1260.2687720000001</v>
      </c>
      <c r="V1841" s="39">
        <f t="shared" si="289"/>
        <v>0.87237022418594423</v>
      </c>
    </row>
    <row r="1842" spans="1:22">
      <c r="A1842">
        <v>1837</v>
      </c>
      <c r="B1842" s="155">
        <f t="shared" si="290"/>
        <v>41351</v>
      </c>
      <c r="C1842" s="148">
        <f t="shared" si="281"/>
        <v>2013</v>
      </c>
      <c r="D1842" s="148">
        <f t="shared" si="282"/>
        <v>3</v>
      </c>
      <c r="E1842" s="152">
        <v>13</v>
      </c>
      <c r="F1842" s="153">
        <v>22.584</v>
      </c>
      <c r="G1842" s="154">
        <v>1158.376</v>
      </c>
      <c r="H1842" s="154">
        <v>188.601</v>
      </c>
      <c r="I1842" s="154">
        <v>75.518000000000001</v>
      </c>
      <c r="J1842" s="151">
        <v>0</v>
      </c>
      <c r="K1842" s="149">
        <f t="shared" si="283"/>
        <v>1445.0790000000002</v>
      </c>
      <c r="L1842" s="148">
        <v>14.295</v>
      </c>
      <c r="M1842" s="148">
        <v>316.17899999999997</v>
      </c>
      <c r="N1842" s="148">
        <v>65.436999999999998</v>
      </c>
      <c r="O1842" s="148">
        <v>19.382000000000001</v>
      </c>
      <c r="P1842" s="148">
        <v>0</v>
      </c>
      <c r="Q1842" s="21">
        <f t="shared" si="284"/>
        <v>40.068885000000002</v>
      </c>
      <c r="R1842" s="21">
        <f t="shared" si="285"/>
        <v>1010.824263</v>
      </c>
      <c r="S1842" s="21">
        <f t="shared" si="286"/>
        <v>127.667587</v>
      </c>
      <c r="T1842" s="21">
        <f t="shared" si="287"/>
        <v>61.557232000000006</v>
      </c>
      <c r="U1842" s="22">
        <f t="shared" si="288"/>
        <v>1240.1179669999999</v>
      </c>
      <c r="V1842" s="39">
        <f t="shared" si="289"/>
        <v>0.85816620890622575</v>
      </c>
    </row>
    <row r="1843" spans="1:22">
      <c r="A1843">
        <v>1838</v>
      </c>
      <c r="B1843" s="155">
        <f t="shared" si="290"/>
        <v>41351</v>
      </c>
      <c r="C1843" s="148">
        <f t="shared" si="281"/>
        <v>2013</v>
      </c>
      <c r="D1843" s="148">
        <f t="shared" si="282"/>
        <v>3</v>
      </c>
      <c r="E1843" s="152">
        <v>14</v>
      </c>
      <c r="F1843" s="153">
        <v>23.044</v>
      </c>
      <c r="G1843" s="154">
        <v>1174.9079999999999</v>
      </c>
      <c r="H1843" s="154">
        <v>163.11000000000001</v>
      </c>
      <c r="I1843" s="154">
        <v>67.555000000000007</v>
      </c>
      <c r="J1843" s="151">
        <v>0</v>
      </c>
      <c r="K1843" s="149">
        <f t="shared" si="283"/>
        <v>1428.617</v>
      </c>
      <c r="L1843" s="148">
        <v>14.488</v>
      </c>
      <c r="M1843" s="148">
        <v>319.74599999999998</v>
      </c>
      <c r="N1843" s="148">
        <v>55.844999999999999</v>
      </c>
      <c r="O1843" s="148">
        <v>17.640999999999998</v>
      </c>
      <c r="P1843" s="148">
        <v>0</v>
      </c>
      <c r="Q1843" s="21">
        <f t="shared" si="284"/>
        <v>40.609863999999995</v>
      </c>
      <c r="R1843" s="21">
        <f t="shared" si="285"/>
        <v>1022.2279619999999</v>
      </c>
      <c r="S1843" s="21">
        <f t="shared" si="286"/>
        <v>108.95359500000001</v>
      </c>
      <c r="T1843" s="21">
        <f t="shared" si="287"/>
        <v>56.027815999999994</v>
      </c>
      <c r="U1843" s="22">
        <f t="shared" si="288"/>
        <v>1227.8192369999999</v>
      </c>
      <c r="V1843" s="39">
        <f t="shared" si="289"/>
        <v>0.85944604957101867</v>
      </c>
    </row>
    <row r="1844" spans="1:22">
      <c r="A1844">
        <v>1839</v>
      </c>
      <c r="B1844" s="155">
        <f t="shared" si="290"/>
        <v>41351</v>
      </c>
      <c r="C1844" s="148">
        <f t="shared" si="281"/>
        <v>2013</v>
      </c>
      <c r="D1844" s="148">
        <f t="shared" si="282"/>
        <v>3</v>
      </c>
      <c r="E1844" s="152">
        <v>15</v>
      </c>
      <c r="F1844" s="153">
        <v>23.19</v>
      </c>
      <c r="G1844" s="154">
        <v>1186.6389999999999</v>
      </c>
      <c r="H1844" s="154">
        <v>173.315</v>
      </c>
      <c r="I1844" s="154">
        <v>64.076999999999998</v>
      </c>
      <c r="J1844" s="151">
        <v>0</v>
      </c>
      <c r="K1844" s="149">
        <f t="shared" si="283"/>
        <v>1447.221</v>
      </c>
      <c r="L1844" s="148">
        <v>14.569000000000001</v>
      </c>
      <c r="M1844" s="148">
        <v>326.30200000000002</v>
      </c>
      <c r="N1844" s="148">
        <v>86.204999999999998</v>
      </c>
      <c r="O1844" s="148">
        <v>16.844999999999999</v>
      </c>
      <c r="P1844" s="148">
        <v>0</v>
      </c>
      <c r="Q1844" s="21">
        <f t="shared" si="284"/>
        <v>40.836907000000004</v>
      </c>
      <c r="R1844" s="21">
        <f t="shared" si="285"/>
        <v>1043.187494</v>
      </c>
      <c r="S1844" s="21">
        <f t="shared" si="286"/>
        <v>168.18595500000001</v>
      </c>
      <c r="T1844" s="21">
        <f t="shared" si="287"/>
        <v>53.499719999999996</v>
      </c>
      <c r="U1844" s="22">
        <f t="shared" si="288"/>
        <v>1305.7100760000001</v>
      </c>
      <c r="V1844" s="39">
        <f t="shared" si="289"/>
        <v>0.90221885669154889</v>
      </c>
    </row>
    <row r="1845" spans="1:22">
      <c r="A1845">
        <v>1840</v>
      </c>
      <c r="B1845" s="155">
        <f t="shared" si="290"/>
        <v>41351</v>
      </c>
      <c r="C1845" s="148">
        <f t="shared" si="281"/>
        <v>2013</v>
      </c>
      <c r="D1845" s="148">
        <f t="shared" si="282"/>
        <v>3</v>
      </c>
      <c r="E1845" s="152">
        <v>16</v>
      </c>
      <c r="F1845" s="153">
        <v>23.024000000000001</v>
      </c>
      <c r="G1845" s="154">
        <v>1190.45</v>
      </c>
      <c r="H1845" s="154">
        <v>115.024</v>
      </c>
      <c r="I1845" s="154">
        <v>69.444999999999993</v>
      </c>
      <c r="J1845" s="151">
        <v>0</v>
      </c>
      <c r="K1845" s="149">
        <f t="shared" si="283"/>
        <v>1397.943</v>
      </c>
      <c r="L1845" s="148">
        <v>14.497</v>
      </c>
      <c r="M1845" s="148">
        <v>329.197</v>
      </c>
      <c r="N1845" s="148">
        <v>89.938999999999993</v>
      </c>
      <c r="O1845" s="148">
        <v>18.088000000000001</v>
      </c>
      <c r="P1845" s="148">
        <v>0</v>
      </c>
      <c r="Q1845" s="21">
        <f t="shared" si="284"/>
        <v>40.635090999999996</v>
      </c>
      <c r="R1845" s="21">
        <f t="shared" si="285"/>
        <v>1052.4428090000001</v>
      </c>
      <c r="S1845" s="21">
        <f t="shared" si="286"/>
        <v>175.470989</v>
      </c>
      <c r="T1845" s="21">
        <f t="shared" si="287"/>
        <v>57.447488000000007</v>
      </c>
      <c r="U1845" s="22">
        <f t="shared" si="288"/>
        <v>1325.9963770000002</v>
      </c>
      <c r="V1845" s="39">
        <f t="shared" si="289"/>
        <v>0.94853393664834706</v>
      </c>
    </row>
    <row r="1846" spans="1:22">
      <c r="A1846">
        <v>1841</v>
      </c>
      <c r="B1846" s="155">
        <f t="shared" si="290"/>
        <v>41351</v>
      </c>
      <c r="C1846" s="148">
        <f t="shared" si="281"/>
        <v>2013</v>
      </c>
      <c r="D1846" s="148">
        <f t="shared" si="282"/>
        <v>3</v>
      </c>
      <c r="E1846" s="152">
        <v>17</v>
      </c>
      <c r="F1846" s="153">
        <v>23.798999999999999</v>
      </c>
      <c r="G1846" s="154">
        <v>1272.232</v>
      </c>
      <c r="H1846" s="154">
        <v>30.587</v>
      </c>
      <c r="I1846" s="154">
        <v>77.62</v>
      </c>
      <c r="J1846" s="151">
        <v>0</v>
      </c>
      <c r="K1846" s="149">
        <f t="shared" si="283"/>
        <v>1404.2379999999998</v>
      </c>
      <c r="L1846" s="148">
        <v>15.106</v>
      </c>
      <c r="M1846" s="148">
        <v>351.18700000000001</v>
      </c>
      <c r="N1846" s="148">
        <v>11.372</v>
      </c>
      <c r="O1846" s="148">
        <v>20.6</v>
      </c>
      <c r="P1846" s="148">
        <v>0</v>
      </c>
      <c r="Q1846" s="21">
        <f t="shared" si="284"/>
        <v>42.342117999999999</v>
      </c>
      <c r="R1846" s="21">
        <f t="shared" si="285"/>
        <v>1122.744839</v>
      </c>
      <c r="S1846" s="21">
        <f t="shared" si="286"/>
        <v>22.186772000000001</v>
      </c>
      <c r="T1846" s="21">
        <f t="shared" si="287"/>
        <v>65.425600000000003</v>
      </c>
      <c r="U1846" s="22">
        <f t="shared" si="288"/>
        <v>1252.699329</v>
      </c>
      <c r="V1846" s="39">
        <f t="shared" si="289"/>
        <v>0.89208476696970185</v>
      </c>
    </row>
    <row r="1847" spans="1:22">
      <c r="A1847">
        <v>1842</v>
      </c>
      <c r="B1847" s="155">
        <f t="shared" si="290"/>
        <v>41351</v>
      </c>
      <c r="C1847" s="148">
        <f t="shared" si="281"/>
        <v>2013</v>
      </c>
      <c r="D1847" s="148">
        <f t="shared" si="282"/>
        <v>3</v>
      </c>
      <c r="E1847" s="152">
        <v>18</v>
      </c>
      <c r="F1847" s="153">
        <v>28.123000000000001</v>
      </c>
      <c r="G1847" s="154">
        <v>1274.442</v>
      </c>
      <c r="H1847" s="154">
        <v>22.245999999999999</v>
      </c>
      <c r="I1847" s="154">
        <v>74.718999999999994</v>
      </c>
      <c r="J1847" s="151">
        <v>0</v>
      </c>
      <c r="K1847" s="149">
        <f t="shared" si="283"/>
        <v>1399.5300000000002</v>
      </c>
      <c r="L1847" s="148">
        <v>17.632999999999999</v>
      </c>
      <c r="M1847" s="148">
        <v>354.54399999999998</v>
      </c>
      <c r="N1847" s="148">
        <v>6.6050000000000004</v>
      </c>
      <c r="O1847" s="148">
        <v>19.538</v>
      </c>
      <c r="P1847" s="148">
        <v>0</v>
      </c>
      <c r="Q1847" s="21">
        <f t="shared" si="284"/>
        <v>49.425298999999995</v>
      </c>
      <c r="R1847" s="21">
        <f t="shared" si="285"/>
        <v>1133.4771679999999</v>
      </c>
      <c r="S1847" s="21">
        <f t="shared" si="286"/>
        <v>12.886355000000002</v>
      </c>
      <c r="T1847" s="21">
        <f t="shared" si="287"/>
        <v>62.052688000000003</v>
      </c>
      <c r="U1847" s="22">
        <f t="shared" si="288"/>
        <v>1257.84151</v>
      </c>
      <c r="V1847" s="39">
        <f t="shared" si="289"/>
        <v>0.89875994798253689</v>
      </c>
    </row>
    <row r="1848" spans="1:22">
      <c r="A1848">
        <v>1843</v>
      </c>
      <c r="B1848" s="155">
        <f t="shared" si="290"/>
        <v>41351</v>
      </c>
      <c r="C1848" s="148">
        <f t="shared" si="281"/>
        <v>2013</v>
      </c>
      <c r="D1848" s="148">
        <f t="shared" si="282"/>
        <v>3</v>
      </c>
      <c r="E1848" s="152">
        <v>19</v>
      </c>
      <c r="F1848" s="153">
        <v>0</v>
      </c>
      <c r="G1848" s="154">
        <v>1332.6130000000001</v>
      </c>
      <c r="H1848" s="154">
        <v>0</v>
      </c>
      <c r="I1848" s="154">
        <v>82.926000000000002</v>
      </c>
      <c r="J1848" s="151">
        <v>0</v>
      </c>
      <c r="K1848" s="149">
        <f t="shared" si="283"/>
        <v>1415.539</v>
      </c>
      <c r="L1848" s="148">
        <v>0</v>
      </c>
      <c r="M1848" s="148">
        <v>367.11900000000003</v>
      </c>
      <c r="N1848" s="148">
        <v>0</v>
      </c>
      <c r="O1848" s="148">
        <v>22.03</v>
      </c>
      <c r="P1848" s="148">
        <v>0</v>
      </c>
      <c r="Q1848" s="21">
        <f t="shared" si="284"/>
        <v>0</v>
      </c>
      <c r="R1848" s="21">
        <f t="shared" si="285"/>
        <v>1173.6794430000002</v>
      </c>
      <c r="S1848" s="21">
        <f t="shared" si="286"/>
        <v>0</v>
      </c>
      <c r="T1848" s="21">
        <f t="shared" si="287"/>
        <v>69.967280000000002</v>
      </c>
      <c r="U1848" s="22">
        <f t="shared" si="288"/>
        <v>1243.6467230000003</v>
      </c>
      <c r="V1848" s="39">
        <f t="shared" si="289"/>
        <v>0.87856761488026847</v>
      </c>
    </row>
    <row r="1849" spans="1:22">
      <c r="A1849">
        <v>1844</v>
      </c>
      <c r="B1849" s="155">
        <f t="shared" si="290"/>
        <v>41351</v>
      </c>
      <c r="C1849" s="148">
        <f t="shared" si="281"/>
        <v>2013</v>
      </c>
      <c r="D1849" s="148">
        <f t="shared" si="282"/>
        <v>3</v>
      </c>
      <c r="E1849" s="152">
        <v>20</v>
      </c>
      <c r="F1849" s="153">
        <v>35.289000000000001</v>
      </c>
      <c r="G1849" s="154">
        <v>1345.3150000000001</v>
      </c>
      <c r="H1849" s="154">
        <v>0</v>
      </c>
      <c r="I1849" s="154">
        <v>119.306</v>
      </c>
      <c r="J1849" s="151">
        <v>0</v>
      </c>
      <c r="K1849" s="149">
        <f t="shared" si="283"/>
        <v>1499.91</v>
      </c>
      <c r="L1849" s="148">
        <v>21.15</v>
      </c>
      <c r="M1849" s="148">
        <v>368.95299999999997</v>
      </c>
      <c r="N1849" s="148">
        <v>0</v>
      </c>
      <c r="O1849" s="148">
        <v>32.607999999999997</v>
      </c>
      <c r="P1849" s="148">
        <v>0</v>
      </c>
      <c r="Q1849" s="21">
        <f t="shared" si="284"/>
        <v>59.283449999999995</v>
      </c>
      <c r="R1849" s="21">
        <f t="shared" si="285"/>
        <v>1179.542741</v>
      </c>
      <c r="S1849" s="21">
        <f t="shared" si="286"/>
        <v>0</v>
      </c>
      <c r="T1849" s="21">
        <f t="shared" si="287"/>
        <v>103.563008</v>
      </c>
      <c r="U1849" s="22">
        <f t="shared" si="288"/>
        <v>1342.389199</v>
      </c>
      <c r="V1849" s="39">
        <f t="shared" si="289"/>
        <v>0.89497983145655402</v>
      </c>
    </row>
    <row r="1850" spans="1:22">
      <c r="A1850">
        <v>1845</v>
      </c>
      <c r="B1850" s="155">
        <f t="shared" si="290"/>
        <v>41351</v>
      </c>
      <c r="C1850" s="148">
        <f t="shared" si="281"/>
        <v>2013</v>
      </c>
      <c r="D1850" s="148">
        <f t="shared" si="282"/>
        <v>3</v>
      </c>
      <c r="E1850" s="152">
        <v>21</v>
      </c>
      <c r="F1850" s="153">
        <v>36.143000000000001</v>
      </c>
      <c r="G1850" s="154">
        <v>1342.3910000000001</v>
      </c>
      <c r="H1850" s="154">
        <v>123.563</v>
      </c>
      <c r="I1850" s="154">
        <v>141.25299999999999</v>
      </c>
      <c r="J1850" s="151">
        <v>0</v>
      </c>
      <c r="K1850" s="149">
        <f t="shared" si="283"/>
        <v>1643.3500000000001</v>
      </c>
      <c r="L1850" s="148">
        <v>21.556999999999999</v>
      </c>
      <c r="M1850" s="148">
        <v>368.17599999999999</v>
      </c>
      <c r="N1850" s="148">
        <v>46.970999999999997</v>
      </c>
      <c r="O1850" s="148">
        <v>37.020000000000003</v>
      </c>
      <c r="P1850" s="148">
        <v>0</v>
      </c>
      <c r="Q1850" s="21">
        <f t="shared" si="284"/>
        <v>60.424270999999997</v>
      </c>
      <c r="R1850" s="21">
        <f t="shared" si="285"/>
        <v>1177.0586719999999</v>
      </c>
      <c r="S1850" s="21">
        <f t="shared" si="286"/>
        <v>91.640421000000003</v>
      </c>
      <c r="T1850" s="21">
        <f t="shared" si="287"/>
        <v>117.57552000000001</v>
      </c>
      <c r="U1850" s="22">
        <f t="shared" si="288"/>
        <v>1446.6988840000001</v>
      </c>
      <c r="V1850" s="39">
        <f t="shared" si="289"/>
        <v>0.88033522012961329</v>
      </c>
    </row>
    <row r="1851" spans="1:22">
      <c r="A1851">
        <v>1846</v>
      </c>
      <c r="B1851" s="155">
        <f t="shared" si="290"/>
        <v>41351</v>
      </c>
      <c r="C1851" s="148">
        <f t="shared" si="281"/>
        <v>2013</v>
      </c>
      <c r="D1851" s="148">
        <f t="shared" si="282"/>
        <v>3</v>
      </c>
      <c r="E1851" s="152">
        <v>22</v>
      </c>
      <c r="F1851" s="153">
        <v>36.533999999999999</v>
      </c>
      <c r="G1851" s="154">
        <v>1337.499</v>
      </c>
      <c r="H1851" s="154">
        <v>124.645</v>
      </c>
      <c r="I1851" s="154">
        <v>142.489</v>
      </c>
      <c r="J1851" s="151">
        <v>0</v>
      </c>
      <c r="K1851" s="149">
        <f t="shared" si="283"/>
        <v>1641.1670000000001</v>
      </c>
      <c r="L1851" s="148">
        <v>21.818000000000001</v>
      </c>
      <c r="M1851" s="148">
        <v>367.05399999999997</v>
      </c>
      <c r="N1851" s="148">
        <v>47.098999999999997</v>
      </c>
      <c r="O1851" s="148">
        <v>37.197000000000003</v>
      </c>
      <c r="P1851" s="148">
        <v>0</v>
      </c>
      <c r="Q1851" s="21">
        <f t="shared" si="284"/>
        <v>61.155854000000005</v>
      </c>
      <c r="R1851" s="21">
        <f t="shared" si="285"/>
        <v>1173.471638</v>
      </c>
      <c r="S1851" s="21">
        <f t="shared" si="286"/>
        <v>91.890148999999994</v>
      </c>
      <c r="T1851" s="21">
        <f t="shared" si="287"/>
        <v>118.13767200000001</v>
      </c>
      <c r="U1851" s="22">
        <f t="shared" si="288"/>
        <v>1444.6553130000002</v>
      </c>
      <c r="V1851" s="39">
        <f t="shared" si="289"/>
        <v>0.8802610051262304</v>
      </c>
    </row>
    <row r="1852" spans="1:22">
      <c r="A1852">
        <v>1847</v>
      </c>
      <c r="B1852" s="155">
        <f t="shared" si="290"/>
        <v>41351</v>
      </c>
      <c r="C1852" s="148">
        <f t="shared" si="281"/>
        <v>2013</v>
      </c>
      <c r="D1852" s="148">
        <f t="shared" si="282"/>
        <v>3</v>
      </c>
      <c r="E1852" s="152">
        <v>23</v>
      </c>
      <c r="F1852" s="153">
        <v>36.463999999999999</v>
      </c>
      <c r="G1852" s="154">
        <v>1336.2819999999999</v>
      </c>
      <c r="H1852" s="154">
        <v>77.116</v>
      </c>
      <c r="I1852" s="154">
        <v>139.59700000000001</v>
      </c>
      <c r="J1852" s="151">
        <v>0</v>
      </c>
      <c r="K1852" s="149">
        <f t="shared" si="283"/>
        <v>1589.4589999999998</v>
      </c>
      <c r="L1852" s="148">
        <v>21.71</v>
      </c>
      <c r="M1852" s="148">
        <v>367.38600000000002</v>
      </c>
      <c r="N1852" s="148">
        <v>27.402000000000001</v>
      </c>
      <c r="O1852" s="148">
        <v>35.256</v>
      </c>
      <c r="P1852" s="148">
        <v>0</v>
      </c>
      <c r="Q1852" s="21">
        <f t="shared" si="284"/>
        <v>60.85313</v>
      </c>
      <c r="R1852" s="21">
        <f t="shared" si="285"/>
        <v>1174.533042</v>
      </c>
      <c r="S1852" s="21">
        <f t="shared" si="286"/>
        <v>53.461302000000003</v>
      </c>
      <c r="T1852" s="21">
        <f t="shared" si="287"/>
        <v>111.973056</v>
      </c>
      <c r="U1852" s="22">
        <f t="shared" si="288"/>
        <v>1400.82053</v>
      </c>
      <c r="V1852" s="39">
        <f t="shared" si="289"/>
        <v>0.88131907145764699</v>
      </c>
    </row>
    <row r="1853" spans="1:22">
      <c r="A1853">
        <v>1848</v>
      </c>
      <c r="B1853" s="155">
        <f t="shared" si="290"/>
        <v>41351</v>
      </c>
      <c r="C1853" s="148">
        <f t="shared" si="281"/>
        <v>2013</v>
      </c>
      <c r="D1853" s="148">
        <f t="shared" si="282"/>
        <v>3</v>
      </c>
      <c r="E1853" s="152">
        <v>24</v>
      </c>
      <c r="F1853" s="153">
        <v>36.335999999999999</v>
      </c>
      <c r="G1853" s="154">
        <v>1328.6959999999999</v>
      </c>
      <c r="H1853" s="154">
        <v>0</v>
      </c>
      <c r="I1853" s="154">
        <v>85.355999999999995</v>
      </c>
      <c r="J1853" s="151">
        <v>0</v>
      </c>
      <c r="K1853" s="149">
        <f t="shared" si="283"/>
        <v>1450.3879999999999</v>
      </c>
      <c r="L1853" s="148">
        <v>21.728999999999999</v>
      </c>
      <c r="M1853" s="148">
        <v>366.75400000000002</v>
      </c>
      <c r="N1853" s="148">
        <v>0</v>
      </c>
      <c r="O1853" s="148">
        <v>22.318999999999999</v>
      </c>
      <c r="P1853" s="148">
        <v>0</v>
      </c>
      <c r="Q1853" s="21">
        <f t="shared" si="284"/>
        <v>60.906386999999995</v>
      </c>
      <c r="R1853" s="21">
        <f t="shared" si="285"/>
        <v>1172.5125380000002</v>
      </c>
      <c r="S1853" s="21">
        <f t="shared" si="286"/>
        <v>0</v>
      </c>
      <c r="T1853" s="21">
        <f t="shared" si="287"/>
        <v>70.885143999999997</v>
      </c>
      <c r="U1853" s="22">
        <f t="shared" si="288"/>
        <v>1304.3040690000003</v>
      </c>
      <c r="V1853" s="39">
        <f t="shared" si="289"/>
        <v>0.89927941281919066</v>
      </c>
    </row>
    <row r="1854" spans="1:22">
      <c r="A1854">
        <v>1849</v>
      </c>
      <c r="B1854" s="155">
        <f t="shared" si="290"/>
        <v>41352</v>
      </c>
      <c r="C1854" s="148">
        <f t="shared" si="281"/>
        <v>2013</v>
      </c>
      <c r="D1854" s="148">
        <f t="shared" si="282"/>
        <v>3</v>
      </c>
      <c r="E1854" s="152">
        <v>1</v>
      </c>
      <c r="F1854" s="153">
        <v>0</v>
      </c>
      <c r="G1854" s="154">
        <v>1338.8009999999999</v>
      </c>
      <c r="H1854" s="154">
        <v>0.36499999999999999</v>
      </c>
      <c r="I1854" s="154">
        <v>44.152000000000001</v>
      </c>
      <c r="J1854" s="151">
        <v>0</v>
      </c>
      <c r="K1854" s="149">
        <f t="shared" si="283"/>
        <v>1383.318</v>
      </c>
      <c r="L1854" s="148">
        <v>0</v>
      </c>
      <c r="M1854" s="148">
        <v>361.94499999999999</v>
      </c>
      <c r="N1854" s="148">
        <v>0.67600000000000005</v>
      </c>
      <c r="O1854" s="148">
        <v>11.976000000000001</v>
      </c>
      <c r="P1854" s="148">
        <v>0</v>
      </c>
      <c r="Q1854" s="21">
        <f t="shared" si="284"/>
        <v>0</v>
      </c>
      <c r="R1854" s="21">
        <f t="shared" si="285"/>
        <v>1157.1381650000001</v>
      </c>
      <c r="S1854" s="21">
        <f t="shared" si="286"/>
        <v>1.3188760000000002</v>
      </c>
      <c r="T1854" s="21">
        <f t="shared" si="287"/>
        <v>38.035776000000006</v>
      </c>
      <c r="U1854" s="22">
        <f t="shared" si="288"/>
        <v>1196.4928170000001</v>
      </c>
      <c r="V1854" s="39">
        <f t="shared" si="289"/>
        <v>0.86494415383881373</v>
      </c>
    </row>
    <row r="1855" spans="1:22">
      <c r="A1855">
        <v>1850</v>
      </c>
      <c r="B1855" s="155">
        <f t="shared" si="290"/>
        <v>41352</v>
      </c>
      <c r="C1855" s="148">
        <f t="shared" si="281"/>
        <v>2013</v>
      </c>
      <c r="D1855" s="148">
        <f t="shared" si="282"/>
        <v>3</v>
      </c>
      <c r="E1855" s="152">
        <v>2</v>
      </c>
      <c r="F1855" s="153">
        <v>0</v>
      </c>
      <c r="G1855" s="154">
        <v>1335.7940000000001</v>
      </c>
      <c r="H1855" s="154">
        <v>0</v>
      </c>
      <c r="I1855" s="154">
        <v>35.436999999999998</v>
      </c>
      <c r="J1855" s="151">
        <v>0</v>
      </c>
      <c r="K1855" s="149">
        <f t="shared" si="283"/>
        <v>1371.231</v>
      </c>
      <c r="L1855" s="148">
        <v>0</v>
      </c>
      <c r="M1855" s="148">
        <v>359.44499999999999</v>
      </c>
      <c r="N1855" s="148">
        <v>0</v>
      </c>
      <c r="O1855" s="148">
        <v>9.0210000000000008</v>
      </c>
      <c r="P1855" s="148">
        <v>0</v>
      </c>
      <c r="Q1855" s="21">
        <f t="shared" si="284"/>
        <v>0</v>
      </c>
      <c r="R1855" s="21">
        <f t="shared" si="285"/>
        <v>1149.145665</v>
      </c>
      <c r="S1855" s="21">
        <f t="shared" si="286"/>
        <v>0</v>
      </c>
      <c r="T1855" s="21">
        <f t="shared" si="287"/>
        <v>28.650696000000003</v>
      </c>
      <c r="U1855" s="22">
        <f t="shared" si="288"/>
        <v>1177.7963609999999</v>
      </c>
      <c r="V1855" s="39">
        <f t="shared" si="289"/>
        <v>0.85893358668233133</v>
      </c>
    </row>
    <row r="1856" spans="1:22">
      <c r="A1856">
        <v>1851</v>
      </c>
      <c r="B1856" s="155">
        <f t="shared" si="290"/>
        <v>41352</v>
      </c>
      <c r="C1856" s="148">
        <f t="shared" si="281"/>
        <v>2013</v>
      </c>
      <c r="D1856" s="148">
        <f t="shared" si="282"/>
        <v>3</v>
      </c>
      <c r="E1856" s="152">
        <v>3</v>
      </c>
      <c r="F1856" s="153">
        <v>0</v>
      </c>
      <c r="G1856" s="154">
        <v>1207.492</v>
      </c>
      <c r="H1856" s="154">
        <v>0</v>
      </c>
      <c r="I1856" s="154">
        <v>29.113</v>
      </c>
      <c r="J1856" s="151">
        <v>0</v>
      </c>
      <c r="K1856" s="149">
        <f t="shared" si="283"/>
        <v>1236.605</v>
      </c>
      <c r="L1856" s="148">
        <v>0</v>
      </c>
      <c r="M1856" s="148">
        <v>320.10700000000003</v>
      </c>
      <c r="N1856" s="148">
        <v>0</v>
      </c>
      <c r="O1856" s="148">
        <v>7.3579999999999997</v>
      </c>
      <c r="P1856" s="148">
        <v>0</v>
      </c>
      <c r="Q1856" s="21">
        <f t="shared" si="284"/>
        <v>0</v>
      </c>
      <c r="R1856" s="21">
        <f t="shared" si="285"/>
        <v>1023.3820790000001</v>
      </c>
      <c r="S1856" s="21">
        <f t="shared" si="286"/>
        <v>0</v>
      </c>
      <c r="T1856" s="21">
        <f t="shared" si="287"/>
        <v>23.369008000000001</v>
      </c>
      <c r="U1856" s="22">
        <f t="shared" si="288"/>
        <v>1046.7510870000001</v>
      </c>
      <c r="V1856" s="39">
        <f t="shared" si="289"/>
        <v>0.84647165990756956</v>
      </c>
    </row>
    <row r="1857" spans="1:22">
      <c r="A1857">
        <v>1852</v>
      </c>
      <c r="B1857" s="155">
        <f t="shared" si="290"/>
        <v>41352</v>
      </c>
      <c r="C1857" s="148">
        <f t="shared" si="281"/>
        <v>2013</v>
      </c>
      <c r="D1857" s="148">
        <f t="shared" si="282"/>
        <v>3</v>
      </c>
      <c r="E1857" s="152">
        <v>4</v>
      </c>
      <c r="F1857" s="153">
        <v>22.53</v>
      </c>
      <c r="G1857" s="154">
        <v>991.00800000000004</v>
      </c>
      <c r="H1857" s="154">
        <v>94.100999999999999</v>
      </c>
      <c r="I1857" s="154">
        <v>25.995999999999999</v>
      </c>
      <c r="J1857" s="151">
        <v>0</v>
      </c>
      <c r="K1857" s="149">
        <f t="shared" si="283"/>
        <v>1133.6350000000002</v>
      </c>
      <c r="L1857" s="148">
        <v>14.516999999999999</v>
      </c>
      <c r="M1857" s="148">
        <v>280.46899999999999</v>
      </c>
      <c r="N1857" s="148">
        <v>36.180999999999997</v>
      </c>
      <c r="O1857" s="148">
        <v>6.6360000000000001</v>
      </c>
      <c r="P1857" s="148">
        <v>0</v>
      </c>
      <c r="Q1857" s="21">
        <f t="shared" si="284"/>
        <v>40.691150999999998</v>
      </c>
      <c r="R1857" s="21">
        <f t="shared" si="285"/>
        <v>896.65939300000002</v>
      </c>
      <c r="S1857" s="21">
        <f t="shared" si="286"/>
        <v>70.589130999999995</v>
      </c>
      <c r="T1857" s="21">
        <f t="shared" si="287"/>
        <v>21.075936000000002</v>
      </c>
      <c r="U1857" s="22">
        <f t="shared" si="288"/>
        <v>1029.015611</v>
      </c>
      <c r="V1857" s="39">
        <f t="shared" si="289"/>
        <v>0.90771333894948536</v>
      </c>
    </row>
    <row r="1858" spans="1:22">
      <c r="A1858">
        <v>1853</v>
      </c>
      <c r="B1858" s="155">
        <f t="shared" si="290"/>
        <v>41352</v>
      </c>
      <c r="C1858" s="148">
        <f t="shared" si="281"/>
        <v>2013</v>
      </c>
      <c r="D1858" s="148">
        <f t="shared" si="282"/>
        <v>3</v>
      </c>
      <c r="E1858" s="152">
        <v>5</v>
      </c>
      <c r="F1858" s="153">
        <v>20.34</v>
      </c>
      <c r="G1858" s="154">
        <v>981.64800000000002</v>
      </c>
      <c r="H1858" s="154">
        <v>138.946</v>
      </c>
      <c r="I1858" s="154">
        <v>25.704000000000001</v>
      </c>
      <c r="J1858" s="151">
        <v>0</v>
      </c>
      <c r="K1858" s="149">
        <f t="shared" si="283"/>
        <v>1166.6379999999999</v>
      </c>
      <c r="L1858" s="148">
        <v>13.173999999999999</v>
      </c>
      <c r="M1858" s="148">
        <v>280.31700000000001</v>
      </c>
      <c r="N1858" s="148">
        <v>43.298000000000002</v>
      </c>
      <c r="O1858" s="148">
        <v>6.5679999999999996</v>
      </c>
      <c r="P1858" s="148">
        <v>0</v>
      </c>
      <c r="Q1858" s="21">
        <f t="shared" si="284"/>
        <v>36.926721999999998</v>
      </c>
      <c r="R1858" s="21">
        <f t="shared" si="285"/>
        <v>896.17344900000001</v>
      </c>
      <c r="S1858" s="21">
        <f t="shared" si="286"/>
        <v>84.474398000000008</v>
      </c>
      <c r="T1858" s="21">
        <f t="shared" si="287"/>
        <v>20.859967999999999</v>
      </c>
      <c r="U1858" s="22">
        <f t="shared" si="288"/>
        <v>1038.4345370000001</v>
      </c>
      <c r="V1858" s="39">
        <f t="shared" si="289"/>
        <v>0.89010861724030943</v>
      </c>
    </row>
    <row r="1859" spans="1:22">
      <c r="A1859">
        <v>1854</v>
      </c>
      <c r="B1859" s="155">
        <f t="shared" si="290"/>
        <v>41352</v>
      </c>
      <c r="C1859" s="148">
        <f t="shared" si="281"/>
        <v>2013</v>
      </c>
      <c r="D1859" s="148">
        <f t="shared" si="282"/>
        <v>3</v>
      </c>
      <c r="E1859" s="152">
        <v>6</v>
      </c>
      <c r="F1859" s="153">
        <v>21.297999999999998</v>
      </c>
      <c r="G1859" s="154">
        <v>1100.2429999999999</v>
      </c>
      <c r="H1859" s="154">
        <v>0</v>
      </c>
      <c r="I1859" s="154">
        <v>31.535</v>
      </c>
      <c r="J1859" s="151">
        <v>0</v>
      </c>
      <c r="K1859" s="149">
        <f t="shared" si="283"/>
        <v>1153.076</v>
      </c>
      <c r="L1859" s="148">
        <v>13.704000000000001</v>
      </c>
      <c r="M1859" s="148">
        <v>314.17399999999998</v>
      </c>
      <c r="N1859" s="148">
        <v>0</v>
      </c>
      <c r="O1859" s="148">
        <v>7.9770000000000003</v>
      </c>
      <c r="P1859" s="148">
        <v>0</v>
      </c>
      <c r="Q1859" s="21">
        <f t="shared" si="284"/>
        <v>38.412312</v>
      </c>
      <c r="R1859" s="21">
        <f t="shared" si="285"/>
        <v>1004.414278</v>
      </c>
      <c r="S1859" s="21">
        <f t="shared" si="286"/>
        <v>0</v>
      </c>
      <c r="T1859" s="21">
        <f t="shared" si="287"/>
        <v>25.334952000000001</v>
      </c>
      <c r="U1859" s="22">
        <f t="shared" si="288"/>
        <v>1068.1615419999998</v>
      </c>
      <c r="V1859" s="39">
        <f t="shared" si="289"/>
        <v>0.92635831636422905</v>
      </c>
    </row>
    <row r="1860" spans="1:22">
      <c r="A1860">
        <v>1855</v>
      </c>
      <c r="B1860" s="155">
        <f t="shared" si="290"/>
        <v>41352</v>
      </c>
      <c r="C1860" s="148">
        <f t="shared" si="281"/>
        <v>2013</v>
      </c>
      <c r="D1860" s="148">
        <f t="shared" si="282"/>
        <v>3</v>
      </c>
      <c r="E1860" s="152">
        <v>7</v>
      </c>
      <c r="F1860" s="153">
        <v>0</v>
      </c>
      <c r="G1860" s="154">
        <v>1254.172</v>
      </c>
      <c r="H1860" s="154">
        <v>0</v>
      </c>
      <c r="I1860" s="154">
        <v>29.082000000000001</v>
      </c>
      <c r="J1860" s="151">
        <v>0</v>
      </c>
      <c r="K1860" s="149">
        <f t="shared" si="283"/>
        <v>1283.2540000000001</v>
      </c>
      <c r="L1860" s="148">
        <v>0</v>
      </c>
      <c r="M1860" s="148">
        <v>344.33600000000001</v>
      </c>
      <c r="N1860" s="148">
        <v>0</v>
      </c>
      <c r="O1860" s="148">
        <v>7.7759999999999998</v>
      </c>
      <c r="P1860" s="148">
        <v>0</v>
      </c>
      <c r="Q1860" s="21">
        <f t="shared" si="284"/>
        <v>0</v>
      </c>
      <c r="R1860" s="21">
        <f t="shared" si="285"/>
        <v>1100.8421920000001</v>
      </c>
      <c r="S1860" s="21">
        <f t="shared" si="286"/>
        <v>0</v>
      </c>
      <c r="T1860" s="21">
        <f t="shared" si="287"/>
        <v>24.696576</v>
      </c>
      <c r="U1860" s="22">
        <f t="shared" si="288"/>
        <v>1125.5387680000001</v>
      </c>
      <c r="V1860" s="39">
        <f t="shared" si="289"/>
        <v>0.87709741641171579</v>
      </c>
    </row>
    <row r="1861" spans="1:22">
      <c r="A1861">
        <v>1856</v>
      </c>
      <c r="B1861" s="155">
        <f t="shared" si="290"/>
        <v>41352</v>
      </c>
      <c r="C1861" s="148">
        <f t="shared" si="281"/>
        <v>2013</v>
      </c>
      <c r="D1861" s="148">
        <f t="shared" si="282"/>
        <v>3</v>
      </c>
      <c r="E1861" s="152">
        <v>8</v>
      </c>
      <c r="F1861" s="153">
        <v>0</v>
      </c>
      <c r="G1861" s="154">
        <v>1299.0820000000001</v>
      </c>
      <c r="H1861" s="154">
        <v>1.573</v>
      </c>
      <c r="I1861" s="154">
        <v>34.64</v>
      </c>
      <c r="J1861" s="151">
        <v>0</v>
      </c>
      <c r="K1861" s="149">
        <f t="shared" si="283"/>
        <v>1335.2950000000003</v>
      </c>
      <c r="L1861" s="148">
        <v>0</v>
      </c>
      <c r="M1861" s="148">
        <v>353.78300000000002</v>
      </c>
      <c r="N1861" s="148">
        <v>3.0169999999999999</v>
      </c>
      <c r="O1861" s="148">
        <v>9.2690000000000001</v>
      </c>
      <c r="P1861" s="148">
        <v>0</v>
      </c>
      <c r="Q1861" s="21">
        <f t="shared" si="284"/>
        <v>0</v>
      </c>
      <c r="R1861" s="21">
        <f t="shared" si="285"/>
        <v>1131.044251</v>
      </c>
      <c r="S1861" s="21">
        <f t="shared" si="286"/>
        <v>5.8861670000000004</v>
      </c>
      <c r="T1861" s="21">
        <f t="shared" si="287"/>
        <v>29.438344000000001</v>
      </c>
      <c r="U1861" s="22">
        <f t="shared" si="288"/>
        <v>1166.3687619999998</v>
      </c>
      <c r="V1861" s="39">
        <f t="shared" si="289"/>
        <v>0.87349144720829452</v>
      </c>
    </row>
    <row r="1862" spans="1:22">
      <c r="A1862">
        <v>1857</v>
      </c>
      <c r="B1862" s="155">
        <f t="shared" si="290"/>
        <v>41352</v>
      </c>
      <c r="C1862" s="148">
        <f t="shared" si="281"/>
        <v>2013</v>
      </c>
      <c r="D1862" s="148">
        <f t="shared" si="282"/>
        <v>3</v>
      </c>
      <c r="E1862" s="152">
        <v>9</v>
      </c>
      <c r="F1862" s="153">
        <v>0</v>
      </c>
      <c r="G1862" s="154">
        <v>1346.9369999999999</v>
      </c>
      <c r="H1862" s="154">
        <v>0</v>
      </c>
      <c r="I1862" s="154">
        <v>55.497999999999998</v>
      </c>
      <c r="J1862" s="151">
        <v>0</v>
      </c>
      <c r="K1862" s="149">
        <f t="shared" si="283"/>
        <v>1402.4349999999999</v>
      </c>
      <c r="L1862" s="148">
        <v>0</v>
      </c>
      <c r="M1862" s="148">
        <v>364.00400000000002</v>
      </c>
      <c r="N1862" s="148">
        <v>0</v>
      </c>
      <c r="O1862" s="148">
        <v>14.789</v>
      </c>
      <c r="P1862" s="148">
        <v>0</v>
      </c>
      <c r="Q1862" s="21">
        <f t="shared" si="284"/>
        <v>0</v>
      </c>
      <c r="R1862" s="21">
        <f t="shared" si="285"/>
        <v>1163.7207880000001</v>
      </c>
      <c r="S1862" s="21">
        <f t="shared" si="286"/>
        <v>0</v>
      </c>
      <c r="T1862" s="21">
        <f t="shared" si="287"/>
        <v>46.969864000000001</v>
      </c>
      <c r="U1862" s="22">
        <f t="shared" si="288"/>
        <v>1210.690652</v>
      </c>
      <c r="V1862" s="39">
        <f t="shared" si="289"/>
        <v>0.86327755083123281</v>
      </c>
    </row>
    <row r="1863" spans="1:22">
      <c r="A1863">
        <v>1858</v>
      </c>
      <c r="B1863" s="155">
        <f t="shared" si="290"/>
        <v>41352</v>
      </c>
      <c r="C1863" s="148">
        <f t="shared" ref="C1863:C1926" si="291">YEAR(B1863)</f>
        <v>2013</v>
      </c>
      <c r="D1863" s="148">
        <f t="shared" ref="D1863:D1926" si="292">MONTH(B1863)</f>
        <v>3</v>
      </c>
      <c r="E1863" s="152">
        <v>10</v>
      </c>
      <c r="F1863" s="153">
        <v>0</v>
      </c>
      <c r="G1863" s="154">
        <v>1344.84</v>
      </c>
      <c r="H1863" s="154">
        <v>4.5229999999999997</v>
      </c>
      <c r="I1863" s="154">
        <v>77.873999999999995</v>
      </c>
      <c r="J1863" s="151">
        <v>0</v>
      </c>
      <c r="K1863" s="149">
        <f t="shared" ref="K1863:K1926" si="293">SUM(F1863:J1863)</f>
        <v>1427.2369999999999</v>
      </c>
      <c r="L1863" s="148">
        <v>0</v>
      </c>
      <c r="M1863" s="148">
        <v>363.16699999999997</v>
      </c>
      <c r="N1863" s="148">
        <v>8.077</v>
      </c>
      <c r="O1863" s="148">
        <v>21.623999999999999</v>
      </c>
      <c r="P1863" s="148">
        <v>0</v>
      </c>
      <c r="Q1863" s="21">
        <f t="shared" ref="Q1863:Q1926" si="294">+$Q$2*L1863</f>
        <v>0</v>
      </c>
      <c r="R1863" s="21">
        <f t="shared" ref="R1863:R1926" si="295">+$R$2*M1863</f>
        <v>1161.044899</v>
      </c>
      <c r="S1863" s="21">
        <f t="shared" ref="S1863:S1926" si="296">+$S$2*N1863</f>
        <v>15.758227</v>
      </c>
      <c r="T1863" s="21">
        <f t="shared" ref="T1863:T1926" si="297">+$T$2*O1863</f>
        <v>68.677824000000001</v>
      </c>
      <c r="U1863" s="22">
        <f t="shared" ref="U1863:U1926" si="298">SUM(Q1863:T1863)</f>
        <v>1245.4809500000001</v>
      </c>
      <c r="V1863" s="39">
        <f t="shared" ref="V1863:V1926" si="299">+U1863/K1863</f>
        <v>0.8726518090548383</v>
      </c>
    </row>
    <row r="1864" spans="1:22">
      <c r="A1864">
        <v>1859</v>
      </c>
      <c r="B1864" s="155">
        <f t="shared" si="290"/>
        <v>41352</v>
      </c>
      <c r="C1864" s="148">
        <f t="shared" si="291"/>
        <v>2013</v>
      </c>
      <c r="D1864" s="148">
        <f t="shared" si="292"/>
        <v>3</v>
      </c>
      <c r="E1864" s="152">
        <v>11</v>
      </c>
      <c r="F1864" s="153">
        <v>20.408999999999999</v>
      </c>
      <c r="G1864" s="154">
        <v>1343.194</v>
      </c>
      <c r="H1864" s="154">
        <v>0</v>
      </c>
      <c r="I1864" s="154">
        <v>96.986000000000004</v>
      </c>
      <c r="J1864" s="151">
        <v>0</v>
      </c>
      <c r="K1864" s="149">
        <f t="shared" si="293"/>
        <v>1460.5890000000002</v>
      </c>
      <c r="L1864" s="148">
        <v>13.186</v>
      </c>
      <c r="M1864" s="148">
        <v>362.97800000000001</v>
      </c>
      <c r="N1864" s="148">
        <v>0</v>
      </c>
      <c r="O1864" s="148">
        <v>26.388000000000002</v>
      </c>
      <c r="P1864" s="148">
        <v>0</v>
      </c>
      <c r="Q1864" s="21">
        <f t="shared" si="294"/>
        <v>36.960357999999999</v>
      </c>
      <c r="R1864" s="21">
        <f t="shared" si="295"/>
        <v>1160.440666</v>
      </c>
      <c r="S1864" s="21">
        <f t="shared" si="296"/>
        <v>0</v>
      </c>
      <c r="T1864" s="21">
        <f t="shared" si="297"/>
        <v>83.808288000000005</v>
      </c>
      <c r="U1864" s="22">
        <f t="shared" si="298"/>
        <v>1281.209312</v>
      </c>
      <c r="V1864" s="39">
        <f t="shared" si="299"/>
        <v>0.8771867458949778</v>
      </c>
    </row>
    <row r="1865" spans="1:22">
      <c r="A1865">
        <v>1860</v>
      </c>
      <c r="B1865" s="155">
        <f t="shared" si="290"/>
        <v>41352</v>
      </c>
      <c r="C1865" s="148">
        <f t="shared" si="291"/>
        <v>2013</v>
      </c>
      <c r="D1865" s="148">
        <f t="shared" si="292"/>
        <v>3</v>
      </c>
      <c r="E1865" s="152">
        <v>12</v>
      </c>
      <c r="F1865" s="153">
        <v>20.677</v>
      </c>
      <c r="G1865" s="154">
        <v>1335.317</v>
      </c>
      <c r="H1865" s="154">
        <v>21.939</v>
      </c>
      <c r="I1865" s="154">
        <v>98.947000000000003</v>
      </c>
      <c r="J1865" s="151">
        <v>0</v>
      </c>
      <c r="K1865" s="149">
        <f t="shared" si="293"/>
        <v>1476.88</v>
      </c>
      <c r="L1865" s="148">
        <v>13.369</v>
      </c>
      <c r="M1865" s="148">
        <v>359.01400000000001</v>
      </c>
      <c r="N1865" s="148">
        <v>6.3</v>
      </c>
      <c r="O1865" s="148">
        <v>26.939</v>
      </c>
      <c r="P1865" s="148">
        <v>0</v>
      </c>
      <c r="Q1865" s="21">
        <f t="shared" si="294"/>
        <v>37.473306999999998</v>
      </c>
      <c r="R1865" s="21">
        <f t="shared" si="295"/>
        <v>1147.767758</v>
      </c>
      <c r="S1865" s="21">
        <f t="shared" si="296"/>
        <v>12.2913</v>
      </c>
      <c r="T1865" s="21">
        <f t="shared" si="297"/>
        <v>85.558264000000008</v>
      </c>
      <c r="U1865" s="22">
        <f t="shared" si="298"/>
        <v>1283.090629</v>
      </c>
      <c r="V1865" s="39">
        <f t="shared" si="299"/>
        <v>0.86878461960348841</v>
      </c>
    </row>
    <row r="1866" spans="1:22">
      <c r="A1866">
        <v>1861</v>
      </c>
      <c r="B1866" s="155">
        <f t="shared" si="290"/>
        <v>41352</v>
      </c>
      <c r="C1866" s="148">
        <f t="shared" si="291"/>
        <v>2013</v>
      </c>
      <c r="D1866" s="148">
        <f t="shared" si="292"/>
        <v>3</v>
      </c>
      <c r="E1866" s="152">
        <v>13</v>
      </c>
      <c r="F1866" s="153">
        <v>21.463000000000001</v>
      </c>
      <c r="G1866" s="154">
        <v>1318.9949999999999</v>
      </c>
      <c r="H1866" s="154">
        <v>25.971</v>
      </c>
      <c r="I1866" s="154">
        <v>98.914000000000001</v>
      </c>
      <c r="J1866" s="151">
        <v>0</v>
      </c>
      <c r="K1866" s="149">
        <f t="shared" si="293"/>
        <v>1465.3429999999998</v>
      </c>
      <c r="L1866" s="148">
        <v>13.773999999999999</v>
      </c>
      <c r="M1866" s="148">
        <v>354.92200000000003</v>
      </c>
      <c r="N1866" s="148">
        <v>9.6430000000000007</v>
      </c>
      <c r="O1866" s="148">
        <v>26.957999999999998</v>
      </c>
      <c r="P1866" s="148">
        <v>0</v>
      </c>
      <c r="Q1866" s="21">
        <f t="shared" si="294"/>
        <v>38.608521999999994</v>
      </c>
      <c r="R1866" s="21">
        <f t="shared" si="295"/>
        <v>1134.6856340000002</v>
      </c>
      <c r="S1866" s="21">
        <f t="shared" si="296"/>
        <v>18.813493000000001</v>
      </c>
      <c r="T1866" s="21">
        <f t="shared" si="297"/>
        <v>85.618607999999995</v>
      </c>
      <c r="U1866" s="22">
        <f t="shared" si="298"/>
        <v>1277.7262570000003</v>
      </c>
      <c r="V1866" s="39">
        <f t="shared" si="299"/>
        <v>0.87196394086572249</v>
      </c>
    </row>
    <row r="1867" spans="1:22">
      <c r="A1867">
        <v>1862</v>
      </c>
      <c r="B1867" s="155">
        <f t="shared" si="290"/>
        <v>41352</v>
      </c>
      <c r="C1867" s="148">
        <f t="shared" si="291"/>
        <v>2013</v>
      </c>
      <c r="D1867" s="148">
        <f t="shared" si="292"/>
        <v>3</v>
      </c>
      <c r="E1867" s="152">
        <v>14</v>
      </c>
      <c r="F1867" s="153">
        <v>21.742000000000001</v>
      </c>
      <c r="G1867" s="154">
        <v>1318.3050000000001</v>
      </c>
      <c r="H1867" s="154">
        <v>22.234999999999999</v>
      </c>
      <c r="I1867" s="154">
        <v>92.405000000000001</v>
      </c>
      <c r="J1867" s="151">
        <v>0</v>
      </c>
      <c r="K1867" s="149">
        <f t="shared" si="293"/>
        <v>1454.6869999999999</v>
      </c>
      <c r="L1867" s="148">
        <v>13.858000000000001</v>
      </c>
      <c r="M1867" s="148">
        <v>354.64800000000002</v>
      </c>
      <c r="N1867" s="148">
        <v>6.4459999999999997</v>
      </c>
      <c r="O1867" s="148">
        <v>23.497</v>
      </c>
      <c r="P1867" s="148">
        <v>0</v>
      </c>
      <c r="Q1867" s="21">
        <f t="shared" si="294"/>
        <v>38.843974000000003</v>
      </c>
      <c r="R1867" s="21">
        <f t="shared" si="295"/>
        <v>1133.8096560000001</v>
      </c>
      <c r="S1867" s="21">
        <f t="shared" si="296"/>
        <v>12.576146</v>
      </c>
      <c r="T1867" s="21">
        <f t="shared" si="297"/>
        <v>74.626472000000007</v>
      </c>
      <c r="U1867" s="22">
        <f t="shared" si="298"/>
        <v>1259.8562480000003</v>
      </c>
      <c r="V1867" s="39">
        <f t="shared" si="299"/>
        <v>0.86606689136563419</v>
      </c>
    </row>
    <row r="1868" spans="1:22">
      <c r="A1868">
        <v>1863</v>
      </c>
      <c r="B1868" s="155">
        <f t="shared" si="290"/>
        <v>41352</v>
      </c>
      <c r="C1868" s="148">
        <f t="shared" si="291"/>
        <v>2013</v>
      </c>
      <c r="D1868" s="148">
        <f t="shared" si="292"/>
        <v>3</v>
      </c>
      <c r="E1868" s="152">
        <v>15</v>
      </c>
      <c r="F1868" s="153">
        <v>21.003</v>
      </c>
      <c r="G1868" s="154">
        <v>1319.8320000000001</v>
      </c>
      <c r="H1868" s="154">
        <v>22.164000000000001</v>
      </c>
      <c r="I1868" s="154">
        <v>56.290999999999997</v>
      </c>
      <c r="J1868" s="151">
        <v>0</v>
      </c>
      <c r="K1868" s="149">
        <f t="shared" si="293"/>
        <v>1419.29</v>
      </c>
      <c r="L1868" s="148">
        <v>13.497999999999999</v>
      </c>
      <c r="M1868" s="148">
        <v>355.01400000000001</v>
      </c>
      <c r="N1868" s="148">
        <v>6.3570000000000002</v>
      </c>
      <c r="O1868" s="148">
        <v>15.095000000000001</v>
      </c>
      <c r="P1868" s="148">
        <v>0</v>
      </c>
      <c r="Q1868" s="21">
        <f t="shared" si="294"/>
        <v>37.834893999999998</v>
      </c>
      <c r="R1868" s="21">
        <f t="shared" si="295"/>
        <v>1134.9797579999999</v>
      </c>
      <c r="S1868" s="21">
        <f t="shared" si="296"/>
        <v>12.402507</v>
      </c>
      <c r="T1868" s="21">
        <f t="shared" si="297"/>
        <v>47.941720000000004</v>
      </c>
      <c r="U1868" s="22">
        <f t="shared" si="298"/>
        <v>1233.1588790000001</v>
      </c>
      <c r="V1868" s="39">
        <f t="shared" si="299"/>
        <v>0.86885617386157876</v>
      </c>
    </row>
    <row r="1869" spans="1:22">
      <c r="A1869">
        <v>1864</v>
      </c>
      <c r="B1869" s="155">
        <f t="shared" si="290"/>
        <v>41352</v>
      </c>
      <c r="C1869" s="148">
        <f t="shared" si="291"/>
        <v>2013</v>
      </c>
      <c r="D1869" s="148">
        <f t="shared" si="292"/>
        <v>3</v>
      </c>
      <c r="E1869" s="152">
        <v>16</v>
      </c>
      <c r="F1869" s="153">
        <v>16.927</v>
      </c>
      <c r="G1869" s="154">
        <v>1328.222</v>
      </c>
      <c r="H1869" s="154">
        <v>22.076000000000001</v>
      </c>
      <c r="I1869" s="154">
        <v>54.996000000000002</v>
      </c>
      <c r="J1869" s="151">
        <v>0</v>
      </c>
      <c r="K1869" s="149">
        <f t="shared" si="293"/>
        <v>1422.221</v>
      </c>
      <c r="L1869" s="148">
        <v>10.939</v>
      </c>
      <c r="M1869" s="148">
        <v>357.11900000000003</v>
      </c>
      <c r="N1869" s="148">
        <v>6.3360000000000003</v>
      </c>
      <c r="O1869" s="148">
        <v>14.755000000000001</v>
      </c>
      <c r="P1869" s="148">
        <v>0</v>
      </c>
      <c r="Q1869" s="21">
        <f t="shared" si="294"/>
        <v>30.662016999999999</v>
      </c>
      <c r="R1869" s="21">
        <f t="shared" si="295"/>
        <v>1141.7094430000002</v>
      </c>
      <c r="S1869" s="21">
        <f t="shared" si="296"/>
        <v>12.361536000000001</v>
      </c>
      <c r="T1869" s="21">
        <f t="shared" si="297"/>
        <v>46.861880000000006</v>
      </c>
      <c r="U1869" s="22">
        <f t="shared" si="298"/>
        <v>1231.5948760000001</v>
      </c>
      <c r="V1869" s="39">
        <f t="shared" si="299"/>
        <v>0.86596589137693802</v>
      </c>
    </row>
    <row r="1870" spans="1:22">
      <c r="A1870">
        <v>1865</v>
      </c>
      <c r="B1870" s="155">
        <f t="shared" si="290"/>
        <v>41352</v>
      </c>
      <c r="C1870" s="148">
        <f t="shared" si="291"/>
        <v>2013</v>
      </c>
      <c r="D1870" s="148">
        <f t="shared" si="292"/>
        <v>3</v>
      </c>
      <c r="E1870" s="152">
        <v>17</v>
      </c>
      <c r="F1870" s="153">
        <v>12.462</v>
      </c>
      <c r="G1870" s="154">
        <v>1329.3520000000001</v>
      </c>
      <c r="H1870" s="154">
        <v>22.164000000000001</v>
      </c>
      <c r="I1870" s="154">
        <v>61.997999999999998</v>
      </c>
      <c r="J1870" s="151">
        <v>0</v>
      </c>
      <c r="K1870" s="149">
        <f t="shared" si="293"/>
        <v>1425.9760000000001</v>
      </c>
      <c r="L1870" s="148">
        <v>8.2870000000000008</v>
      </c>
      <c r="M1870" s="148">
        <v>358.52699999999999</v>
      </c>
      <c r="N1870" s="148">
        <v>6.3579999999999997</v>
      </c>
      <c r="O1870" s="148">
        <v>16.201000000000001</v>
      </c>
      <c r="P1870" s="148">
        <v>0</v>
      </c>
      <c r="Q1870" s="21">
        <f t="shared" si="294"/>
        <v>23.228461000000003</v>
      </c>
      <c r="R1870" s="21">
        <f t="shared" si="295"/>
        <v>1146.2108189999999</v>
      </c>
      <c r="S1870" s="21">
        <f t="shared" si="296"/>
        <v>12.404458</v>
      </c>
      <c r="T1870" s="21">
        <f t="shared" si="297"/>
        <v>51.454376000000003</v>
      </c>
      <c r="U1870" s="22">
        <f t="shared" si="298"/>
        <v>1233.2981139999997</v>
      </c>
      <c r="V1870" s="39">
        <f t="shared" si="299"/>
        <v>0.86487999377268598</v>
      </c>
    </row>
    <row r="1871" spans="1:22">
      <c r="A1871">
        <v>1866</v>
      </c>
      <c r="B1871" s="155">
        <f t="shared" si="290"/>
        <v>41352</v>
      </c>
      <c r="C1871" s="148">
        <f t="shared" si="291"/>
        <v>2013</v>
      </c>
      <c r="D1871" s="148">
        <f t="shared" si="292"/>
        <v>3</v>
      </c>
      <c r="E1871" s="152">
        <v>18</v>
      </c>
      <c r="F1871" s="153">
        <v>0</v>
      </c>
      <c r="G1871" s="154">
        <v>1335.317</v>
      </c>
      <c r="H1871" s="154">
        <v>0</v>
      </c>
      <c r="I1871" s="154">
        <v>97.619</v>
      </c>
      <c r="J1871" s="151">
        <v>0</v>
      </c>
      <c r="K1871" s="149">
        <f t="shared" si="293"/>
        <v>1432.9359999999999</v>
      </c>
      <c r="L1871" s="148">
        <v>0</v>
      </c>
      <c r="M1871" s="148">
        <v>360.17200000000003</v>
      </c>
      <c r="N1871" s="148">
        <v>0</v>
      </c>
      <c r="O1871" s="148">
        <v>25.74</v>
      </c>
      <c r="P1871" s="148">
        <v>0</v>
      </c>
      <c r="Q1871" s="21">
        <f t="shared" si="294"/>
        <v>0</v>
      </c>
      <c r="R1871" s="21">
        <f t="shared" si="295"/>
        <v>1151.4698840000001</v>
      </c>
      <c r="S1871" s="21">
        <f t="shared" si="296"/>
        <v>0</v>
      </c>
      <c r="T1871" s="21">
        <f t="shared" si="297"/>
        <v>81.750240000000005</v>
      </c>
      <c r="U1871" s="22">
        <f t="shared" si="298"/>
        <v>1233.2201240000002</v>
      </c>
      <c r="V1871" s="39">
        <f t="shared" si="299"/>
        <v>0.86062470619762521</v>
      </c>
    </row>
    <row r="1872" spans="1:22">
      <c r="A1872">
        <v>1867</v>
      </c>
      <c r="B1872" s="155">
        <f t="shared" si="290"/>
        <v>41352</v>
      </c>
      <c r="C1872" s="148">
        <f t="shared" si="291"/>
        <v>2013</v>
      </c>
      <c r="D1872" s="148">
        <f t="shared" si="292"/>
        <v>3</v>
      </c>
      <c r="E1872" s="152">
        <v>19</v>
      </c>
      <c r="F1872" s="153">
        <v>19.853999999999999</v>
      </c>
      <c r="G1872" s="154">
        <v>1333.9639999999999</v>
      </c>
      <c r="H1872" s="154">
        <v>0</v>
      </c>
      <c r="I1872" s="154">
        <v>103.55500000000001</v>
      </c>
      <c r="J1872" s="151">
        <v>0</v>
      </c>
      <c r="K1872" s="149">
        <f t="shared" si="293"/>
        <v>1457.373</v>
      </c>
      <c r="L1872" s="148">
        <v>12.835000000000001</v>
      </c>
      <c r="M1872" s="148">
        <v>359.404</v>
      </c>
      <c r="N1872" s="148">
        <v>0</v>
      </c>
      <c r="O1872" s="148">
        <v>27.4</v>
      </c>
      <c r="P1872" s="148">
        <v>0</v>
      </c>
      <c r="Q1872" s="21">
        <f t="shared" si="294"/>
        <v>35.976505000000003</v>
      </c>
      <c r="R1872" s="21">
        <f t="shared" si="295"/>
        <v>1149.014588</v>
      </c>
      <c r="S1872" s="21">
        <f t="shared" si="296"/>
        <v>0</v>
      </c>
      <c r="T1872" s="21">
        <f t="shared" si="297"/>
        <v>87.022400000000005</v>
      </c>
      <c r="U1872" s="22">
        <f t="shared" si="298"/>
        <v>1272.0134930000002</v>
      </c>
      <c r="V1872" s="39">
        <f t="shared" si="299"/>
        <v>0.87281258332630018</v>
      </c>
    </row>
    <row r="1873" spans="1:22">
      <c r="A1873">
        <v>1868</v>
      </c>
      <c r="B1873" s="155">
        <f t="shared" si="290"/>
        <v>41352</v>
      </c>
      <c r="C1873" s="148">
        <f t="shared" si="291"/>
        <v>2013</v>
      </c>
      <c r="D1873" s="148">
        <f t="shared" si="292"/>
        <v>3</v>
      </c>
      <c r="E1873" s="152">
        <v>20</v>
      </c>
      <c r="F1873" s="153">
        <v>20.152999999999999</v>
      </c>
      <c r="G1873" s="154">
        <v>1335.3989999999999</v>
      </c>
      <c r="H1873" s="154">
        <v>72.849999999999994</v>
      </c>
      <c r="I1873" s="154">
        <v>111.354</v>
      </c>
      <c r="J1873" s="151">
        <v>0</v>
      </c>
      <c r="K1873" s="149">
        <f t="shared" si="293"/>
        <v>1539.7559999999999</v>
      </c>
      <c r="L1873" s="148">
        <v>13.016999999999999</v>
      </c>
      <c r="M1873" s="148">
        <v>359.65199999999999</v>
      </c>
      <c r="N1873" s="148">
        <v>26.352</v>
      </c>
      <c r="O1873" s="148">
        <v>29.742999999999999</v>
      </c>
      <c r="P1873" s="148">
        <v>0</v>
      </c>
      <c r="Q1873" s="21">
        <f t="shared" si="294"/>
        <v>36.486650999999995</v>
      </c>
      <c r="R1873" s="21">
        <f t="shared" si="295"/>
        <v>1149.807444</v>
      </c>
      <c r="S1873" s="21">
        <f t="shared" si="296"/>
        <v>51.412752000000005</v>
      </c>
      <c r="T1873" s="21">
        <f t="shared" si="297"/>
        <v>94.463768000000002</v>
      </c>
      <c r="U1873" s="22">
        <f t="shared" si="298"/>
        <v>1332.170615</v>
      </c>
      <c r="V1873" s="39">
        <f t="shared" si="299"/>
        <v>0.86518293482863529</v>
      </c>
    </row>
    <row r="1874" spans="1:22">
      <c r="A1874">
        <v>1869</v>
      </c>
      <c r="B1874" s="155">
        <f t="shared" si="290"/>
        <v>41352</v>
      </c>
      <c r="C1874" s="148">
        <f t="shared" si="291"/>
        <v>2013</v>
      </c>
      <c r="D1874" s="148">
        <f t="shared" si="292"/>
        <v>3</v>
      </c>
      <c r="E1874" s="152">
        <v>21</v>
      </c>
      <c r="F1874" s="153">
        <v>20.265999999999998</v>
      </c>
      <c r="G1874" s="154">
        <v>1343.7339999999999</v>
      </c>
      <c r="H1874" s="154">
        <v>163.91300000000001</v>
      </c>
      <c r="I1874" s="154">
        <v>125.792</v>
      </c>
      <c r="J1874" s="151">
        <v>0</v>
      </c>
      <c r="K1874" s="149">
        <f t="shared" si="293"/>
        <v>1653.7049999999999</v>
      </c>
      <c r="L1874" s="148">
        <v>13.063000000000001</v>
      </c>
      <c r="M1874" s="148">
        <v>361.58199999999999</v>
      </c>
      <c r="N1874" s="148">
        <v>65.010999999999996</v>
      </c>
      <c r="O1874" s="148">
        <v>33.982999999999997</v>
      </c>
      <c r="P1874" s="148">
        <v>0</v>
      </c>
      <c r="Q1874" s="21">
        <f t="shared" si="294"/>
        <v>36.615589</v>
      </c>
      <c r="R1874" s="21">
        <f t="shared" si="295"/>
        <v>1155.977654</v>
      </c>
      <c r="S1874" s="21">
        <f t="shared" si="296"/>
        <v>126.836461</v>
      </c>
      <c r="T1874" s="21">
        <f t="shared" si="297"/>
        <v>107.930008</v>
      </c>
      <c r="U1874" s="22">
        <f t="shared" si="298"/>
        <v>1427.3597120000002</v>
      </c>
      <c r="V1874" s="39">
        <f t="shared" si="299"/>
        <v>0.86312837658469932</v>
      </c>
    </row>
    <row r="1875" spans="1:22">
      <c r="A1875">
        <v>1870</v>
      </c>
      <c r="B1875" s="155">
        <f t="shared" si="290"/>
        <v>41352</v>
      </c>
      <c r="C1875" s="148">
        <f t="shared" si="291"/>
        <v>2013</v>
      </c>
      <c r="D1875" s="148">
        <f t="shared" si="292"/>
        <v>3</v>
      </c>
      <c r="E1875" s="152">
        <v>22</v>
      </c>
      <c r="F1875" s="153">
        <v>19.605</v>
      </c>
      <c r="G1875" s="154">
        <v>1353.1969999999999</v>
      </c>
      <c r="H1875" s="154">
        <v>152.005</v>
      </c>
      <c r="I1875" s="154">
        <v>124.995</v>
      </c>
      <c r="J1875" s="151">
        <v>0</v>
      </c>
      <c r="K1875" s="149">
        <f t="shared" si="293"/>
        <v>1649.8019999999997</v>
      </c>
      <c r="L1875" s="148">
        <v>12.762</v>
      </c>
      <c r="M1875" s="148">
        <v>364.81</v>
      </c>
      <c r="N1875" s="148">
        <v>59.661999999999999</v>
      </c>
      <c r="O1875" s="148">
        <v>33.252000000000002</v>
      </c>
      <c r="P1875" s="148">
        <v>0</v>
      </c>
      <c r="Q1875" s="21">
        <f t="shared" si="294"/>
        <v>35.771886000000002</v>
      </c>
      <c r="R1875" s="21">
        <f t="shared" si="295"/>
        <v>1166.29757</v>
      </c>
      <c r="S1875" s="21">
        <f t="shared" si="296"/>
        <v>116.40056200000001</v>
      </c>
      <c r="T1875" s="21">
        <f t="shared" si="297"/>
        <v>105.60835200000001</v>
      </c>
      <c r="U1875" s="22">
        <f t="shared" si="298"/>
        <v>1424.0783699999999</v>
      </c>
      <c r="V1875" s="39">
        <f t="shared" si="299"/>
        <v>0.86318138176581205</v>
      </c>
    </row>
    <row r="1876" spans="1:22">
      <c r="A1876">
        <v>1871</v>
      </c>
      <c r="B1876" s="155">
        <f t="shared" si="290"/>
        <v>41352</v>
      </c>
      <c r="C1876" s="148">
        <f t="shared" si="291"/>
        <v>2013</v>
      </c>
      <c r="D1876" s="148">
        <f t="shared" si="292"/>
        <v>3</v>
      </c>
      <c r="E1876" s="152">
        <v>23</v>
      </c>
      <c r="F1876" s="153">
        <v>0</v>
      </c>
      <c r="G1876" s="154">
        <v>1375.01</v>
      </c>
      <c r="H1876" s="154">
        <v>52.353999999999999</v>
      </c>
      <c r="I1876" s="154">
        <v>117.102</v>
      </c>
      <c r="J1876" s="151">
        <v>0</v>
      </c>
      <c r="K1876" s="149">
        <f t="shared" si="293"/>
        <v>1544.4660000000001</v>
      </c>
      <c r="L1876" s="148">
        <v>0</v>
      </c>
      <c r="M1876" s="148">
        <v>373.02</v>
      </c>
      <c r="N1876" s="148">
        <v>19.827000000000002</v>
      </c>
      <c r="O1876" s="148">
        <v>31.007000000000001</v>
      </c>
      <c r="P1876" s="148">
        <v>0</v>
      </c>
      <c r="Q1876" s="21">
        <f t="shared" si="294"/>
        <v>0</v>
      </c>
      <c r="R1876" s="21">
        <f t="shared" si="295"/>
        <v>1192.54494</v>
      </c>
      <c r="S1876" s="21">
        <f t="shared" si="296"/>
        <v>38.682477000000006</v>
      </c>
      <c r="T1876" s="21">
        <f t="shared" si="297"/>
        <v>98.478232000000006</v>
      </c>
      <c r="U1876" s="22">
        <f t="shared" si="298"/>
        <v>1329.705649</v>
      </c>
      <c r="V1876" s="39">
        <f t="shared" si="299"/>
        <v>0.8609484760428523</v>
      </c>
    </row>
    <row r="1877" spans="1:22">
      <c r="A1877">
        <v>1872</v>
      </c>
      <c r="B1877" s="155">
        <f t="shared" si="290"/>
        <v>41352</v>
      </c>
      <c r="C1877" s="148">
        <f t="shared" si="291"/>
        <v>2013</v>
      </c>
      <c r="D1877" s="148">
        <f t="shared" si="292"/>
        <v>3</v>
      </c>
      <c r="E1877" s="152">
        <v>24</v>
      </c>
      <c r="F1877" s="153">
        <v>0</v>
      </c>
      <c r="G1877" s="154">
        <v>1355.3589999999999</v>
      </c>
      <c r="H1877" s="154">
        <v>0</v>
      </c>
      <c r="I1877" s="154">
        <v>96.096000000000004</v>
      </c>
      <c r="J1877" s="151">
        <v>0</v>
      </c>
      <c r="K1877" s="149">
        <f t="shared" si="293"/>
        <v>1451.4549999999999</v>
      </c>
      <c r="L1877" s="148">
        <v>0</v>
      </c>
      <c r="M1877" s="148">
        <v>365.18799999999999</v>
      </c>
      <c r="N1877" s="148">
        <v>0</v>
      </c>
      <c r="O1877" s="148">
        <v>25.364000000000001</v>
      </c>
      <c r="P1877" s="148">
        <v>0</v>
      </c>
      <c r="Q1877" s="21">
        <f t="shared" si="294"/>
        <v>0</v>
      </c>
      <c r="R1877" s="21">
        <f t="shared" si="295"/>
        <v>1167.506036</v>
      </c>
      <c r="S1877" s="21">
        <f t="shared" si="296"/>
        <v>0</v>
      </c>
      <c r="T1877" s="21">
        <f t="shared" si="297"/>
        <v>80.556064000000006</v>
      </c>
      <c r="U1877" s="22">
        <f t="shared" si="298"/>
        <v>1248.0621000000001</v>
      </c>
      <c r="V1877" s="39">
        <f t="shared" si="299"/>
        <v>0.85986964804282606</v>
      </c>
    </row>
    <row r="1878" spans="1:22">
      <c r="A1878">
        <v>1873</v>
      </c>
      <c r="B1878" s="155">
        <f t="shared" si="290"/>
        <v>41353</v>
      </c>
      <c r="C1878" s="148">
        <f t="shared" si="291"/>
        <v>2013</v>
      </c>
      <c r="D1878" s="148">
        <f t="shared" si="292"/>
        <v>3</v>
      </c>
      <c r="E1878" s="152">
        <v>1</v>
      </c>
      <c r="F1878" s="153">
        <v>0</v>
      </c>
      <c r="G1878" s="154">
        <v>1354.41</v>
      </c>
      <c r="H1878" s="154">
        <v>0</v>
      </c>
      <c r="I1878" s="154">
        <v>60.223999999999997</v>
      </c>
      <c r="J1878" s="151">
        <v>0</v>
      </c>
      <c r="K1878" s="149">
        <f t="shared" si="293"/>
        <v>1414.634</v>
      </c>
      <c r="L1878" s="148">
        <v>0</v>
      </c>
      <c r="M1878" s="148">
        <v>362.96699999999998</v>
      </c>
      <c r="N1878" s="148">
        <v>0</v>
      </c>
      <c r="O1878" s="148">
        <v>15.805999999999999</v>
      </c>
      <c r="P1878" s="148">
        <v>0</v>
      </c>
      <c r="Q1878" s="21">
        <f t="shared" si="294"/>
        <v>0</v>
      </c>
      <c r="R1878" s="21">
        <f t="shared" si="295"/>
        <v>1160.405499</v>
      </c>
      <c r="S1878" s="21">
        <f t="shared" si="296"/>
        <v>0</v>
      </c>
      <c r="T1878" s="21">
        <f t="shared" si="297"/>
        <v>50.199855999999997</v>
      </c>
      <c r="U1878" s="22">
        <f t="shared" si="298"/>
        <v>1210.6053549999999</v>
      </c>
      <c r="V1878" s="39">
        <f t="shared" si="299"/>
        <v>0.85577283947650051</v>
      </c>
    </row>
    <row r="1879" spans="1:22">
      <c r="A1879">
        <v>1874</v>
      </c>
      <c r="B1879" s="155">
        <f t="shared" si="290"/>
        <v>41353</v>
      </c>
      <c r="C1879" s="148">
        <f t="shared" si="291"/>
        <v>2013</v>
      </c>
      <c r="D1879" s="148">
        <f t="shared" si="292"/>
        <v>3</v>
      </c>
      <c r="E1879" s="152">
        <v>2</v>
      </c>
      <c r="F1879" s="153">
        <v>0</v>
      </c>
      <c r="G1879" s="154">
        <v>1346.7929999999999</v>
      </c>
      <c r="H1879" s="154">
        <v>0</v>
      </c>
      <c r="I1879" s="154">
        <v>43.698999999999998</v>
      </c>
      <c r="J1879" s="151">
        <v>0</v>
      </c>
      <c r="K1879" s="149">
        <f t="shared" si="293"/>
        <v>1390.492</v>
      </c>
      <c r="L1879" s="148">
        <v>0</v>
      </c>
      <c r="M1879" s="148">
        <v>360.72199999999998</v>
      </c>
      <c r="N1879" s="148">
        <v>0</v>
      </c>
      <c r="O1879" s="148">
        <v>11.507</v>
      </c>
      <c r="P1879" s="148">
        <v>0</v>
      </c>
      <c r="Q1879" s="21">
        <f t="shared" si="294"/>
        <v>0</v>
      </c>
      <c r="R1879" s="21">
        <f t="shared" si="295"/>
        <v>1153.2282339999999</v>
      </c>
      <c r="S1879" s="21">
        <f t="shared" si="296"/>
        <v>0</v>
      </c>
      <c r="T1879" s="21">
        <f t="shared" si="297"/>
        <v>36.546232000000003</v>
      </c>
      <c r="U1879" s="22">
        <f t="shared" si="298"/>
        <v>1189.7744659999998</v>
      </c>
      <c r="V1879" s="39">
        <f t="shared" si="299"/>
        <v>0.85564999007545517</v>
      </c>
    </row>
    <row r="1880" spans="1:22">
      <c r="A1880">
        <v>1875</v>
      </c>
      <c r="B1880" s="155">
        <f t="shared" si="290"/>
        <v>41353</v>
      </c>
      <c r="C1880" s="148">
        <f t="shared" si="291"/>
        <v>2013</v>
      </c>
      <c r="D1880" s="148">
        <f t="shared" si="292"/>
        <v>3</v>
      </c>
      <c r="E1880" s="152">
        <v>3</v>
      </c>
      <c r="F1880" s="153">
        <v>0</v>
      </c>
      <c r="G1880" s="154">
        <v>1351.4570000000001</v>
      </c>
      <c r="H1880" s="154">
        <v>0</v>
      </c>
      <c r="I1880" s="154">
        <v>25.776</v>
      </c>
      <c r="J1880" s="151">
        <v>0</v>
      </c>
      <c r="K1880" s="149">
        <f t="shared" si="293"/>
        <v>1377.2330000000002</v>
      </c>
      <c r="L1880" s="148">
        <v>0</v>
      </c>
      <c r="M1880" s="148">
        <v>361.84699999999998</v>
      </c>
      <c r="N1880" s="148">
        <v>0</v>
      </c>
      <c r="O1880" s="148">
        <v>7.5830000000000002</v>
      </c>
      <c r="P1880" s="148">
        <v>0</v>
      </c>
      <c r="Q1880" s="21">
        <f t="shared" si="294"/>
        <v>0</v>
      </c>
      <c r="R1880" s="21">
        <f t="shared" si="295"/>
        <v>1156.8248590000001</v>
      </c>
      <c r="S1880" s="21">
        <f t="shared" si="296"/>
        <v>0</v>
      </c>
      <c r="T1880" s="21">
        <f t="shared" si="297"/>
        <v>24.083608000000002</v>
      </c>
      <c r="U1880" s="22">
        <f t="shared" si="298"/>
        <v>1180.908467</v>
      </c>
      <c r="V1880" s="39">
        <f t="shared" si="299"/>
        <v>0.857450022617814</v>
      </c>
    </row>
    <row r="1881" spans="1:22">
      <c r="A1881">
        <v>1876</v>
      </c>
      <c r="B1881" s="155">
        <f t="shared" si="290"/>
        <v>41353</v>
      </c>
      <c r="C1881" s="148">
        <f t="shared" si="291"/>
        <v>2013</v>
      </c>
      <c r="D1881" s="148">
        <f t="shared" si="292"/>
        <v>3</v>
      </c>
      <c r="E1881" s="152">
        <v>4</v>
      </c>
      <c r="F1881" s="153">
        <v>0</v>
      </c>
      <c r="G1881" s="154">
        <v>1347.8869999999999</v>
      </c>
      <c r="H1881" s="154">
        <v>0</v>
      </c>
      <c r="I1881" s="154">
        <v>22.997</v>
      </c>
      <c r="J1881" s="151">
        <v>0</v>
      </c>
      <c r="K1881" s="149">
        <f t="shared" si="293"/>
        <v>1370.884</v>
      </c>
      <c r="L1881" s="148">
        <v>0</v>
      </c>
      <c r="M1881" s="148">
        <v>360.798</v>
      </c>
      <c r="N1881" s="148">
        <v>0</v>
      </c>
      <c r="O1881" s="148">
        <v>5.9939999999999998</v>
      </c>
      <c r="P1881" s="148">
        <v>0</v>
      </c>
      <c r="Q1881" s="21">
        <f t="shared" si="294"/>
        <v>0</v>
      </c>
      <c r="R1881" s="21">
        <f t="shared" si="295"/>
        <v>1153.4712059999999</v>
      </c>
      <c r="S1881" s="21">
        <f t="shared" si="296"/>
        <v>0</v>
      </c>
      <c r="T1881" s="21">
        <f t="shared" si="297"/>
        <v>19.036944000000002</v>
      </c>
      <c r="U1881" s="22">
        <f t="shared" si="298"/>
        <v>1172.5081499999999</v>
      </c>
      <c r="V1881" s="39">
        <f t="shared" si="299"/>
        <v>0.85529348216187506</v>
      </c>
    </row>
    <row r="1882" spans="1:22">
      <c r="A1882">
        <v>1877</v>
      </c>
      <c r="B1882" s="155">
        <f t="shared" si="290"/>
        <v>41353</v>
      </c>
      <c r="C1882" s="148">
        <f t="shared" si="291"/>
        <v>2013</v>
      </c>
      <c r="D1882" s="148">
        <f t="shared" si="292"/>
        <v>3</v>
      </c>
      <c r="E1882" s="152">
        <v>5</v>
      </c>
      <c r="F1882" s="153">
        <v>0</v>
      </c>
      <c r="G1882" s="154">
        <v>1347.4490000000001</v>
      </c>
      <c r="H1882" s="154">
        <v>0</v>
      </c>
      <c r="I1882" s="154">
        <v>22.701000000000001</v>
      </c>
      <c r="J1882" s="151">
        <v>0</v>
      </c>
      <c r="K1882" s="149">
        <f t="shared" si="293"/>
        <v>1370.15</v>
      </c>
      <c r="L1882" s="148">
        <v>0</v>
      </c>
      <c r="M1882" s="148">
        <v>360.87599999999998</v>
      </c>
      <c r="N1882" s="148">
        <v>0</v>
      </c>
      <c r="O1882" s="148">
        <v>5.9359999999999999</v>
      </c>
      <c r="P1882" s="148">
        <v>0</v>
      </c>
      <c r="Q1882" s="21">
        <f t="shared" si="294"/>
        <v>0</v>
      </c>
      <c r="R1882" s="21">
        <f t="shared" si="295"/>
        <v>1153.7205719999999</v>
      </c>
      <c r="S1882" s="21">
        <f t="shared" si="296"/>
        <v>0</v>
      </c>
      <c r="T1882" s="21">
        <f t="shared" si="297"/>
        <v>18.852736</v>
      </c>
      <c r="U1882" s="22">
        <f t="shared" si="298"/>
        <v>1172.573308</v>
      </c>
      <c r="V1882" s="39">
        <f t="shared" si="299"/>
        <v>0.85579922490238292</v>
      </c>
    </row>
    <row r="1883" spans="1:22">
      <c r="A1883">
        <v>1878</v>
      </c>
      <c r="B1883" s="155">
        <f t="shared" si="290"/>
        <v>41353</v>
      </c>
      <c r="C1883" s="148">
        <f t="shared" si="291"/>
        <v>2013</v>
      </c>
      <c r="D1883" s="148">
        <f t="shared" si="292"/>
        <v>3</v>
      </c>
      <c r="E1883" s="152">
        <v>6</v>
      </c>
      <c r="F1883" s="153">
        <v>0</v>
      </c>
      <c r="G1883" s="154">
        <v>1349.3610000000001</v>
      </c>
      <c r="H1883" s="154">
        <v>0</v>
      </c>
      <c r="I1883" s="154">
        <v>22.593</v>
      </c>
      <c r="J1883" s="151">
        <v>0</v>
      </c>
      <c r="K1883" s="149">
        <f t="shared" si="293"/>
        <v>1371.9540000000002</v>
      </c>
      <c r="L1883" s="148">
        <v>0</v>
      </c>
      <c r="M1883" s="148">
        <v>361.35399999999998</v>
      </c>
      <c r="N1883" s="148">
        <v>0</v>
      </c>
      <c r="O1883" s="148">
        <v>5.9</v>
      </c>
      <c r="P1883" s="148">
        <v>0</v>
      </c>
      <c r="Q1883" s="21">
        <f t="shared" si="294"/>
        <v>0</v>
      </c>
      <c r="R1883" s="21">
        <f t="shared" si="295"/>
        <v>1155.248738</v>
      </c>
      <c r="S1883" s="21">
        <f t="shared" si="296"/>
        <v>0</v>
      </c>
      <c r="T1883" s="21">
        <f t="shared" si="297"/>
        <v>18.738400000000002</v>
      </c>
      <c r="U1883" s="22">
        <f t="shared" si="298"/>
        <v>1173.987138</v>
      </c>
      <c r="V1883" s="39">
        <f t="shared" si="299"/>
        <v>0.85570444635898857</v>
      </c>
    </row>
    <row r="1884" spans="1:22">
      <c r="A1884">
        <v>1879</v>
      </c>
      <c r="B1884" s="155">
        <f t="shared" si="290"/>
        <v>41353</v>
      </c>
      <c r="C1884" s="148">
        <f t="shared" si="291"/>
        <v>2013</v>
      </c>
      <c r="D1884" s="148">
        <f t="shared" si="292"/>
        <v>3</v>
      </c>
      <c r="E1884" s="152">
        <v>7</v>
      </c>
      <c r="F1884" s="153">
        <v>0</v>
      </c>
      <c r="G1884" s="154">
        <v>1342.421</v>
      </c>
      <c r="H1884" s="154">
        <v>0</v>
      </c>
      <c r="I1884" s="154">
        <v>29.617000000000001</v>
      </c>
      <c r="J1884" s="151">
        <v>0</v>
      </c>
      <c r="K1884" s="149">
        <f t="shared" si="293"/>
        <v>1372.038</v>
      </c>
      <c r="L1884" s="148">
        <v>0</v>
      </c>
      <c r="M1884" s="148">
        <v>359.90800000000002</v>
      </c>
      <c r="N1884" s="148">
        <v>0</v>
      </c>
      <c r="O1884" s="148">
        <v>8.0459999999999994</v>
      </c>
      <c r="P1884" s="148">
        <v>0</v>
      </c>
      <c r="Q1884" s="21">
        <f t="shared" si="294"/>
        <v>0</v>
      </c>
      <c r="R1884" s="21">
        <f t="shared" si="295"/>
        <v>1150.6258760000001</v>
      </c>
      <c r="S1884" s="21">
        <f t="shared" si="296"/>
        <v>0</v>
      </c>
      <c r="T1884" s="21">
        <f t="shared" si="297"/>
        <v>25.554095999999998</v>
      </c>
      <c r="U1884" s="22">
        <f t="shared" si="298"/>
        <v>1176.1799720000001</v>
      </c>
      <c r="V1884" s="39">
        <f t="shared" si="299"/>
        <v>0.85725028898616518</v>
      </c>
    </row>
    <row r="1885" spans="1:22">
      <c r="A1885">
        <v>1880</v>
      </c>
      <c r="B1885" s="155">
        <f t="shared" si="290"/>
        <v>41353</v>
      </c>
      <c r="C1885" s="148">
        <f t="shared" si="291"/>
        <v>2013</v>
      </c>
      <c r="D1885" s="148">
        <f t="shared" si="292"/>
        <v>3</v>
      </c>
      <c r="E1885" s="152">
        <v>8</v>
      </c>
      <c r="F1885" s="153">
        <v>0</v>
      </c>
      <c r="G1885" s="154">
        <v>1348.846</v>
      </c>
      <c r="H1885" s="154">
        <v>0</v>
      </c>
      <c r="I1885" s="154">
        <v>42.118000000000002</v>
      </c>
      <c r="J1885" s="151">
        <v>0</v>
      </c>
      <c r="K1885" s="149">
        <f t="shared" si="293"/>
        <v>1390.9639999999999</v>
      </c>
      <c r="L1885" s="148">
        <v>0</v>
      </c>
      <c r="M1885" s="148">
        <v>359.65699999999998</v>
      </c>
      <c r="N1885" s="148">
        <v>0</v>
      </c>
      <c r="O1885" s="148">
        <v>11.397</v>
      </c>
      <c r="P1885" s="148">
        <v>0</v>
      </c>
      <c r="Q1885" s="21">
        <f t="shared" si="294"/>
        <v>0</v>
      </c>
      <c r="R1885" s="21">
        <f t="shared" si="295"/>
        <v>1149.823429</v>
      </c>
      <c r="S1885" s="21">
        <f t="shared" si="296"/>
        <v>0</v>
      </c>
      <c r="T1885" s="21">
        <f t="shared" si="297"/>
        <v>36.196871999999999</v>
      </c>
      <c r="U1885" s="22">
        <f t="shared" si="298"/>
        <v>1186.020301</v>
      </c>
      <c r="V1885" s="39">
        <f t="shared" si="299"/>
        <v>0.8526606734609955</v>
      </c>
    </row>
    <row r="1886" spans="1:22">
      <c r="A1886">
        <v>1881</v>
      </c>
      <c r="B1886" s="155">
        <f t="shared" si="290"/>
        <v>41353</v>
      </c>
      <c r="C1886" s="148">
        <f t="shared" si="291"/>
        <v>2013</v>
      </c>
      <c r="D1886" s="148">
        <f t="shared" si="292"/>
        <v>3</v>
      </c>
      <c r="E1886" s="152">
        <v>9</v>
      </c>
      <c r="F1886" s="153">
        <v>0</v>
      </c>
      <c r="G1886" s="154">
        <v>1322.6980000000001</v>
      </c>
      <c r="H1886" s="154">
        <v>0</v>
      </c>
      <c r="I1886" s="154">
        <v>44.445999999999998</v>
      </c>
      <c r="J1886" s="151">
        <v>0</v>
      </c>
      <c r="K1886" s="149">
        <f t="shared" si="293"/>
        <v>1367.144</v>
      </c>
      <c r="L1886" s="148">
        <v>0</v>
      </c>
      <c r="M1886" s="148">
        <v>350.69799999999998</v>
      </c>
      <c r="N1886" s="148">
        <v>0</v>
      </c>
      <c r="O1886" s="148">
        <v>11.78</v>
      </c>
      <c r="P1886" s="148">
        <v>0</v>
      </c>
      <c r="Q1886" s="21">
        <f t="shared" si="294"/>
        <v>0</v>
      </c>
      <c r="R1886" s="21">
        <f t="shared" si="295"/>
        <v>1121.1815059999999</v>
      </c>
      <c r="S1886" s="21">
        <f t="shared" si="296"/>
        <v>0</v>
      </c>
      <c r="T1886" s="21">
        <f t="shared" si="297"/>
        <v>37.41328</v>
      </c>
      <c r="U1886" s="22">
        <f t="shared" si="298"/>
        <v>1158.5947859999999</v>
      </c>
      <c r="V1886" s="39">
        <f t="shared" si="299"/>
        <v>0.84745629282650536</v>
      </c>
    </row>
    <row r="1887" spans="1:22">
      <c r="A1887">
        <v>1882</v>
      </c>
      <c r="B1887" s="155">
        <f t="shared" ref="B1887:B1950" si="300">+B1863+1</f>
        <v>41353</v>
      </c>
      <c r="C1887" s="148">
        <f t="shared" si="291"/>
        <v>2013</v>
      </c>
      <c r="D1887" s="148">
        <f t="shared" si="292"/>
        <v>3</v>
      </c>
      <c r="E1887" s="152">
        <v>10</v>
      </c>
      <c r="F1887" s="153">
        <v>18.594999999999999</v>
      </c>
      <c r="G1887" s="154">
        <v>1322.595</v>
      </c>
      <c r="H1887" s="154">
        <v>3.8039999999999998</v>
      </c>
      <c r="I1887" s="154">
        <v>59.881</v>
      </c>
      <c r="J1887" s="151">
        <v>0</v>
      </c>
      <c r="K1887" s="149">
        <f t="shared" si="293"/>
        <v>1404.8750000000002</v>
      </c>
      <c r="L1887" s="148">
        <v>12.553000000000001</v>
      </c>
      <c r="M1887" s="148">
        <v>350.11700000000002</v>
      </c>
      <c r="N1887" s="148">
        <v>3.19</v>
      </c>
      <c r="O1887" s="148">
        <v>18.675999999999998</v>
      </c>
      <c r="P1887" s="148">
        <v>0</v>
      </c>
      <c r="Q1887" s="21">
        <f t="shared" si="294"/>
        <v>35.186059</v>
      </c>
      <c r="R1887" s="21">
        <f t="shared" si="295"/>
        <v>1119.3240490000001</v>
      </c>
      <c r="S1887" s="21">
        <f t="shared" si="296"/>
        <v>6.2236900000000004</v>
      </c>
      <c r="T1887" s="21">
        <f t="shared" si="297"/>
        <v>59.314975999999994</v>
      </c>
      <c r="U1887" s="22">
        <f t="shared" si="298"/>
        <v>1220.0487739999999</v>
      </c>
      <c r="V1887" s="39">
        <f t="shared" si="299"/>
        <v>0.86843938001601539</v>
      </c>
    </row>
    <row r="1888" spans="1:22">
      <c r="A1888">
        <v>1883</v>
      </c>
      <c r="B1888" s="155">
        <f t="shared" si="300"/>
        <v>41353</v>
      </c>
      <c r="C1888" s="148">
        <f t="shared" si="291"/>
        <v>2013</v>
      </c>
      <c r="D1888" s="148">
        <f t="shared" si="292"/>
        <v>3</v>
      </c>
      <c r="E1888" s="152">
        <v>11</v>
      </c>
      <c r="F1888" s="153">
        <v>18.739000000000001</v>
      </c>
      <c r="G1888" s="154">
        <v>1319.144</v>
      </c>
      <c r="H1888" s="154">
        <v>70.965999999999994</v>
      </c>
      <c r="I1888" s="154">
        <v>62.856999999999999</v>
      </c>
      <c r="J1888" s="151">
        <v>0</v>
      </c>
      <c r="K1888" s="149">
        <f t="shared" si="293"/>
        <v>1471.7059999999999</v>
      </c>
      <c r="L1888" s="148">
        <v>12.577</v>
      </c>
      <c r="M1888" s="148">
        <v>349.49299999999999</v>
      </c>
      <c r="N1888" s="148">
        <v>29.228000000000002</v>
      </c>
      <c r="O1888" s="148">
        <v>19.25</v>
      </c>
      <c r="P1888" s="148">
        <v>0</v>
      </c>
      <c r="Q1888" s="21">
        <f t="shared" si="294"/>
        <v>35.253330999999996</v>
      </c>
      <c r="R1888" s="21">
        <f t="shared" si="295"/>
        <v>1117.329121</v>
      </c>
      <c r="S1888" s="21">
        <f t="shared" si="296"/>
        <v>57.023828000000002</v>
      </c>
      <c r="T1888" s="21">
        <f t="shared" si="297"/>
        <v>61.138000000000005</v>
      </c>
      <c r="U1888" s="22">
        <f t="shared" si="298"/>
        <v>1270.7442799999999</v>
      </c>
      <c r="V1888" s="39">
        <f t="shared" si="299"/>
        <v>0.8634498194612239</v>
      </c>
    </row>
    <row r="1889" spans="1:22">
      <c r="A1889">
        <v>1884</v>
      </c>
      <c r="B1889" s="155">
        <f t="shared" si="300"/>
        <v>41353</v>
      </c>
      <c r="C1889" s="148">
        <f t="shared" si="291"/>
        <v>2013</v>
      </c>
      <c r="D1889" s="148">
        <f t="shared" si="292"/>
        <v>3</v>
      </c>
      <c r="E1889" s="152">
        <v>12</v>
      </c>
      <c r="F1889" s="153">
        <v>19.207000000000001</v>
      </c>
      <c r="G1889" s="154">
        <v>1321.05</v>
      </c>
      <c r="H1889" s="154">
        <v>93.412999999999997</v>
      </c>
      <c r="I1889" s="154">
        <v>76.554000000000002</v>
      </c>
      <c r="J1889" s="151">
        <v>0</v>
      </c>
      <c r="K1889" s="149">
        <f t="shared" si="293"/>
        <v>1510.2240000000002</v>
      </c>
      <c r="L1889" s="148">
        <v>12.855</v>
      </c>
      <c r="M1889" s="148">
        <v>349.31700000000001</v>
      </c>
      <c r="N1889" s="148">
        <v>38.856000000000002</v>
      </c>
      <c r="O1889" s="148">
        <v>22.372</v>
      </c>
      <c r="P1889" s="148">
        <v>0</v>
      </c>
      <c r="Q1889" s="21">
        <f t="shared" si="294"/>
        <v>36.032564999999998</v>
      </c>
      <c r="R1889" s="21">
        <f t="shared" si="295"/>
        <v>1116.766449</v>
      </c>
      <c r="S1889" s="21">
        <f t="shared" si="296"/>
        <v>75.808056000000008</v>
      </c>
      <c r="T1889" s="21">
        <f t="shared" si="297"/>
        <v>71.053471999999999</v>
      </c>
      <c r="U1889" s="22">
        <f t="shared" si="298"/>
        <v>1299.6605420000001</v>
      </c>
      <c r="V1889" s="39">
        <f t="shared" si="299"/>
        <v>0.86057468428524508</v>
      </c>
    </row>
    <row r="1890" spans="1:22">
      <c r="A1890">
        <v>1885</v>
      </c>
      <c r="B1890" s="155">
        <f t="shared" si="300"/>
        <v>41353</v>
      </c>
      <c r="C1890" s="148">
        <f t="shared" si="291"/>
        <v>2013</v>
      </c>
      <c r="D1890" s="148">
        <f t="shared" si="292"/>
        <v>3</v>
      </c>
      <c r="E1890" s="152">
        <v>13</v>
      </c>
      <c r="F1890" s="153">
        <v>18.995999999999999</v>
      </c>
      <c r="G1890" s="154">
        <v>1320.8109999999999</v>
      </c>
      <c r="H1890" s="154">
        <v>65.091999999999999</v>
      </c>
      <c r="I1890" s="154">
        <v>80.497</v>
      </c>
      <c r="J1890" s="151">
        <v>0</v>
      </c>
      <c r="K1890" s="149">
        <f t="shared" si="293"/>
        <v>1485.3960000000002</v>
      </c>
      <c r="L1890" s="148">
        <v>12.622999999999999</v>
      </c>
      <c r="M1890" s="148">
        <v>350.02199999999999</v>
      </c>
      <c r="N1890" s="148">
        <v>38.521000000000001</v>
      </c>
      <c r="O1890" s="148">
        <v>23.555</v>
      </c>
      <c r="P1890" s="148">
        <v>0</v>
      </c>
      <c r="Q1890" s="21">
        <f t="shared" si="294"/>
        <v>35.382269000000001</v>
      </c>
      <c r="R1890" s="21">
        <f t="shared" si="295"/>
        <v>1119.020334</v>
      </c>
      <c r="S1890" s="21">
        <f t="shared" si="296"/>
        <v>75.154471000000001</v>
      </c>
      <c r="T1890" s="21">
        <f t="shared" si="297"/>
        <v>74.810680000000005</v>
      </c>
      <c r="U1890" s="22">
        <f t="shared" si="298"/>
        <v>1304.3677540000001</v>
      </c>
      <c r="V1890" s="39">
        <f t="shared" si="299"/>
        <v>0.87812795645067032</v>
      </c>
    </row>
    <row r="1891" spans="1:22">
      <c r="A1891">
        <v>1886</v>
      </c>
      <c r="B1891" s="155">
        <f t="shared" si="300"/>
        <v>41353</v>
      </c>
      <c r="C1891" s="148">
        <f t="shared" si="291"/>
        <v>2013</v>
      </c>
      <c r="D1891" s="148">
        <f t="shared" si="292"/>
        <v>3</v>
      </c>
      <c r="E1891" s="152">
        <v>14</v>
      </c>
      <c r="F1891" s="153">
        <v>19.167999999999999</v>
      </c>
      <c r="G1891" s="154">
        <v>1331.538</v>
      </c>
      <c r="H1891" s="154">
        <v>38.808999999999997</v>
      </c>
      <c r="I1891" s="154">
        <v>83.182000000000002</v>
      </c>
      <c r="J1891" s="151">
        <v>0</v>
      </c>
      <c r="K1891" s="149">
        <f t="shared" si="293"/>
        <v>1472.6969999999999</v>
      </c>
      <c r="L1891" s="148">
        <v>12.785</v>
      </c>
      <c r="M1891" s="148">
        <v>353.3</v>
      </c>
      <c r="N1891" s="148">
        <v>15.97</v>
      </c>
      <c r="O1891" s="148">
        <v>24.36</v>
      </c>
      <c r="P1891" s="148">
        <v>0</v>
      </c>
      <c r="Q1891" s="21">
        <f t="shared" si="294"/>
        <v>35.836354999999998</v>
      </c>
      <c r="R1891" s="21">
        <f t="shared" si="295"/>
        <v>1129.5001</v>
      </c>
      <c r="S1891" s="21">
        <f t="shared" si="296"/>
        <v>31.157470000000004</v>
      </c>
      <c r="T1891" s="21">
        <f t="shared" si="297"/>
        <v>77.367360000000005</v>
      </c>
      <c r="U1891" s="22">
        <f t="shared" si="298"/>
        <v>1273.861285</v>
      </c>
      <c r="V1891" s="39">
        <f t="shared" si="299"/>
        <v>0.86498531945131962</v>
      </c>
    </row>
    <row r="1892" spans="1:22">
      <c r="A1892">
        <v>1887</v>
      </c>
      <c r="B1892" s="155">
        <f t="shared" si="300"/>
        <v>41353</v>
      </c>
      <c r="C1892" s="148">
        <f t="shared" si="291"/>
        <v>2013</v>
      </c>
      <c r="D1892" s="148">
        <f t="shared" si="292"/>
        <v>3</v>
      </c>
      <c r="E1892" s="152">
        <v>15</v>
      </c>
      <c r="F1892" s="153">
        <v>19.231999999999999</v>
      </c>
      <c r="G1892" s="154">
        <v>1345.096</v>
      </c>
      <c r="H1892" s="154">
        <v>21.456</v>
      </c>
      <c r="I1892" s="154">
        <v>87.793000000000006</v>
      </c>
      <c r="J1892" s="151">
        <v>0</v>
      </c>
      <c r="K1892" s="149">
        <f t="shared" si="293"/>
        <v>1473.5769999999998</v>
      </c>
      <c r="L1892" s="148">
        <v>13.02</v>
      </c>
      <c r="M1892" s="148">
        <v>359.31200000000001</v>
      </c>
      <c r="N1892" s="148">
        <v>6.27</v>
      </c>
      <c r="O1892" s="148">
        <v>25.779</v>
      </c>
      <c r="P1892" s="148">
        <v>0</v>
      </c>
      <c r="Q1892" s="21">
        <f t="shared" si="294"/>
        <v>36.495059999999995</v>
      </c>
      <c r="R1892" s="21">
        <f t="shared" si="295"/>
        <v>1148.720464</v>
      </c>
      <c r="S1892" s="21">
        <f t="shared" si="296"/>
        <v>12.23277</v>
      </c>
      <c r="T1892" s="21">
        <f t="shared" si="297"/>
        <v>81.874104000000003</v>
      </c>
      <c r="U1892" s="22">
        <f t="shared" si="298"/>
        <v>1279.322398</v>
      </c>
      <c r="V1892" s="39">
        <f t="shared" si="299"/>
        <v>0.86817478693003503</v>
      </c>
    </row>
    <row r="1893" spans="1:22">
      <c r="A1893">
        <v>1888</v>
      </c>
      <c r="B1893" s="155">
        <f t="shared" si="300"/>
        <v>41353</v>
      </c>
      <c r="C1893" s="148">
        <f t="shared" si="291"/>
        <v>2013</v>
      </c>
      <c r="D1893" s="148">
        <f t="shared" si="292"/>
        <v>3</v>
      </c>
      <c r="E1893" s="152">
        <v>16</v>
      </c>
      <c r="F1893" s="153">
        <v>19.611999999999998</v>
      </c>
      <c r="G1893" s="154">
        <v>1348.4770000000001</v>
      </c>
      <c r="H1893" s="154">
        <v>0</v>
      </c>
      <c r="I1893" s="154">
        <v>83.822000000000003</v>
      </c>
      <c r="J1893" s="151">
        <v>0</v>
      </c>
      <c r="K1893" s="149">
        <f t="shared" si="293"/>
        <v>1451.9110000000001</v>
      </c>
      <c r="L1893" s="148">
        <v>12.968</v>
      </c>
      <c r="M1893" s="148">
        <v>360.11500000000001</v>
      </c>
      <c r="N1893" s="148">
        <v>0</v>
      </c>
      <c r="O1893" s="148">
        <v>23.425000000000001</v>
      </c>
      <c r="P1893" s="148">
        <v>0</v>
      </c>
      <c r="Q1893" s="21">
        <f t="shared" si="294"/>
        <v>36.349303999999997</v>
      </c>
      <c r="R1893" s="21">
        <f t="shared" si="295"/>
        <v>1151.2876550000001</v>
      </c>
      <c r="S1893" s="21">
        <f t="shared" si="296"/>
        <v>0</v>
      </c>
      <c r="T1893" s="21">
        <f t="shared" si="297"/>
        <v>74.397800000000004</v>
      </c>
      <c r="U1893" s="22">
        <f t="shared" si="298"/>
        <v>1262.0347590000001</v>
      </c>
      <c r="V1893" s="39">
        <f t="shared" si="299"/>
        <v>0.86922322304879573</v>
      </c>
    </row>
    <row r="1894" spans="1:22">
      <c r="A1894">
        <v>1889</v>
      </c>
      <c r="B1894" s="155">
        <f t="shared" si="300"/>
        <v>41353</v>
      </c>
      <c r="C1894" s="148">
        <f t="shared" si="291"/>
        <v>2013</v>
      </c>
      <c r="D1894" s="148">
        <f t="shared" si="292"/>
        <v>3</v>
      </c>
      <c r="E1894" s="152">
        <v>17</v>
      </c>
      <c r="F1894" s="153">
        <v>19.143000000000001</v>
      </c>
      <c r="G1894" s="154">
        <v>1344.171</v>
      </c>
      <c r="H1894" s="154">
        <v>21.696000000000002</v>
      </c>
      <c r="I1894" s="154">
        <v>75.503</v>
      </c>
      <c r="J1894" s="151">
        <v>0</v>
      </c>
      <c r="K1894" s="149">
        <f t="shared" si="293"/>
        <v>1460.5129999999999</v>
      </c>
      <c r="L1894" s="148">
        <v>12.808</v>
      </c>
      <c r="M1894" s="148">
        <v>358.93900000000002</v>
      </c>
      <c r="N1894" s="148">
        <v>7.01</v>
      </c>
      <c r="O1894" s="148">
        <v>19.829999999999998</v>
      </c>
      <c r="P1894" s="148">
        <v>0</v>
      </c>
      <c r="Q1894" s="21">
        <f t="shared" si="294"/>
        <v>35.900824</v>
      </c>
      <c r="R1894" s="21">
        <f t="shared" si="295"/>
        <v>1147.5279830000002</v>
      </c>
      <c r="S1894" s="21">
        <f t="shared" si="296"/>
        <v>13.67651</v>
      </c>
      <c r="T1894" s="21">
        <f t="shared" si="297"/>
        <v>62.980080000000001</v>
      </c>
      <c r="U1894" s="22">
        <f t="shared" si="298"/>
        <v>1260.0853970000003</v>
      </c>
      <c r="V1894" s="39">
        <f t="shared" si="299"/>
        <v>0.86276903868709165</v>
      </c>
    </row>
    <row r="1895" spans="1:22">
      <c r="A1895">
        <v>1890</v>
      </c>
      <c r="B1895" s="155">
        <f t="shared" si="300"/>
        <v>41353</v>
      </c>
      <c r="C1895" s="148">
        <f t="shared" si="291"/>
        <v>2013</v>
      </c>
      <c r="D1895" s="148">
        <f t="shared" si="292"/>
        <v>3</v>
      </c>
      <c r="E1895" s="152">
        <v>18</v>
      </c>
      <c r="F1895" s="153">
        <v>18.786999999999999</v>
      </c>
      <c r="G1895" s="154">
        <v>1339.8420000000001</v>
      </c>
      <c r="H1895" s="154">
        <v>29.805</v>
      </c>
      <c r="I1895" s="154">
        <v>81.367999999999995</v>
      </c>
      <c r="J1895" s="151">
        <v>0</v>
      </c>
      <c r="K1895" s="149">
        <f t="shared" si="293"/>
        <v>1469.8020000000001</v>
      </c>
      <c r="L1895" s="148">
        <v>12.637</v>
      </c>
      <c r="M1895" s="148">
        <v>358.35</v>
      </c>
      <c r="N1895" s="148">
        <v>11.116</v>
      </c>
      <c r="O1895" s="148">
        <v>21.459</v>
      </c>
      <c r="P1895" s="148">
        <v>0</v>
      </c>
      <c r="Q1895" s="21">
        <f t="shared" si="294"/>
        <v>35.421511000000002</v>
      </c>
      <c r="R1895" s="21">
        <f t="shared" si="295"/>
        <v>1145.6449500000001</v>
      </c>
      <c r="S1895" s="21">
        <f t="shared" si="296"/>
        <v>21.687315999999999</v>
      </c>
      <c r="T1895" s="21">
        <f t="shared" si="297"/>
        <v>68.153784000000002</v>
      </c>
      <c r="U1895" s="22">
        <f t="shared" si="298"/>
        <v>1270.9075610000002</v>
      </c>
      <c r="V1895" s="39">
        <f t="shared" si="299"/>
        <v>0.86467943369242939</v>
      </c>
    </row>
    <row r="1896" spans="1:22">
      <c r="A1896">
        <v>1891</v>
      </c>
      <c r="B1896" s="155">
        <f t="shared" si="300"/>
        <v>41353</v>
      </c>
      <c r="C1896" s="148">
        <f t="shared" si="291"/>
        <v>2013</v>
      </c>
      <c r="D1896" s="148">
        <f t="shared" si="292"/>
        <v>3</v>
      </c>
      <c r="E1896" s="152">
        <v>19</v>
      </c>
      <c r="F1896" s="153">
        <v>19.001999999999999</v>
      </c>
      <c r="G1896" s="154">
        <v>1337.6479999999999</v>
      </c>
      <c r="H1896" s="154">
        <v>27.390999999999998</v>
      </c>
      <c r="I1896" s="154">
        <v>84.721999999999994</v>
      </c>
      <c r="J1896" s="151">
        <v>0</v>
      </c>
      <c r="K1896" s="149">
        <f t="shared" si="293"/>
        <v>1468.7629999999999</v>
      </c>
      <c r="L1896" s="148">
        <v>12.739000000000001</v>
      </c>
      <c r="M1896" s="148">
        <v>357.71499999999997</v>
      </c>
      <c r="N1896" s="148">
        <v>17.649999999999999</v>
      </c>
      <c r="O1896" s="148">
        <v>22.077000000000002</v>
      </c>
      <c r="P1896" s="148">
        <v>0</v>
      </c>
      <c r="Q1896" s="21">
        <f t="shared" si="294"/>
        <v>35.707417</v>
      </c>
      <c r="R1896" s="21">
        <f t="shared" si="295"/>
        <v>1143.614855</v>
      </c>
      <c r="S1896" s="21">
        <f t="shared" si="296"/>
        <v>34.43515</v>
      </c>
      <c r="T1896" s="21">
        <f t="shared" si="297"/>
        <v>70.116552000000013</v>
      </c>
      <c r="U1896" s="22">
        <f t="shared" si="298"/>
        <v>1283.8739740000001</v>
      </c>
      <c r="V1896" s="39">
        <f t="shared" si="299"/>
        <v>0.874119224136229</v>
      </c>
    </row>
    <row r="1897" spans="1:22">
      <c r="A1897">
        <v>1892</v>
      </c>
      <c r="B1897" s="155">
        <f t="shared" si="300"/>
        <v>41353</v>
      </c>
      <c r="C1897" s="148">
        <f t="shared" si="291"/>
        <v>2013</v>
      </c>
      <c r="D1897" s="148">
        <f t="shared" si="292"/>
        <v>3</v>
      </c>
      <c r="E1897" s="152">
        <v>20</v>
      </c>
      <c r="F1897" s="153">
        <v>18.484999999999999</v>
      </c>
      <c r="G1897" s="154">
        <v>1343.1659999999999</v>
      </c>
      <c r="H1897" s="154">
        <v>62.831000000000003</v>
      </c>
      <c r="I1897" s="154">
        <v>107.504</v>
      </c>
      <c r="J1897" s="151">
        <v>0</v>
      </c>
      <c r="K1897" s="149">
        <f t="shared" si="293"/>
        <v>1531.9859999999996</v>
      </c>
      <c r="L1897" s="148">
        <v>12.471</v>
      </c>
      <c r="M1897" s="148">
        <v>358.81299999999999</v>
      </c>
      <c r="N1897" s="148">
        <v>21.492999999999999</v>
      </c>
      <c r="O1897" s="148">
        <v>28.172999999999998</v>
      </c>
      <c r="P1897" s="148">
        <v>0</v>
      </c>
      <c r="Q1897" s="21">
        <f t="shared" si="294"/>
        <v>34.956212999999998</v>
      </c>
      <c r="R1897" s="21">
        <f t="shared" si="295"/>
        <v>1147.1251609999999</v>
      </c>
      <c r="S1897" s="21">
        <f t="shared" si="296"/>
        <v>41.932842999999998</v>
      </c>
      <c r="T1897" s="21">
        <f t="shared" si="297"/>
        <v>89.477447999999995</v>
      </c>
      <c r="U1897" s="22">
        <f t="shared" si="298"/>
        <v>1313.491665</v>
      </c>
      <c r="V1897" s="39">
        <f t="shared" si="299"/>
        <v>0.85737837356216073</v>
      </c>
    </row>
    <row r="1898" spans="1:22">
      <c r="A1898">
        <v>1893</v>
      </c>
      <c r="B1898" s="155">
        <f t="shared" si="300"/>
        <v>41353</v>
      </c>
      <c r="C1898" s="148">
        <f t="shared" si="291"/>
        <v>2013</v>
      </c>
      <c r="D1898" s="148">
        <f t="shared" si="292"/>
        <v>3</v>
      </c>
      <c r="E1898" s="152">
        <v>21</v>
      </c>
      <c r="F1898" s="153">
        <v>18.388999999999999</v>
      </c>
      <c r="G1898" s="154">
        <v>1342.4829999999999</v>
      </c>
      <c r="H1898" s="154">
        <v>223.221</v>
      </c>
      <c r="I1898" s="154">
        <v>138.643</v>
      </c>
      <c r="J1898" s="151">
        <v>0</v>
      </c>
      <c r="K1898" s="149">
        <f t="shared" si="293"/>
        <v>1722.7359999999999</v>
      </c>
      <c r="L1898" s="148">
        <v>12.449</v>
      </c>
      <c r="M1898" s="148">
        <v>358.64</v>
      </c>
      <c r="N1898" s="148">
        <v>77.56</v>
      </c>
      <c r="O1898" s="148">
        <v>36.762</v>
      </c>
      <c r="P1898" s="148">
        <v>0</v>
      </c>
      <c r="Q1898" s="21">
        <f t="shared" si="294"/>
        <v>34.894546999999996</v>
      </c>
      <c r="R1898" s="21">
        <f t="shared" si="295"/>
        <v>1146.5720799999999</v>
      </c>
      <c r="S1898" s="21">
        <f t="shared" si="296"/>
        <v>151.31956</v>
      </c>
      <c r="T1898" s="21">
        <f t="shared" si="297"/>
        <v>116.756112</v>
      </c>
      <c r="U1898" s="22">
        <f t="shared" si="298"/>
        <v>1449.542299</v>
      </c>
      <c r="V1898" s="39">
        <f t="shared" si="299"/>
        <v>0.84141870779968608</v>
      </c>
    </row>
    <row r="1899" spans="1:22">
      <c r="A1899">
        <v>1894</v>
      </c>
      <c r="B1899" s="155">
        <f t="shared" si="300"/>
        <v>41353</v>
      </c>
      <c r="C1899" s="148">
        <f t="shared" si="291"/>
        <v>2013</v>
      </c>
      <c r="D1899" s="148">
        <f t="shared" si="292"/>
        <v>3</v>
      </c>
      <c r="E1899" s="152">
        <v>22</v>
      </c>
      <c r="F1899" s="153">
        <v>18.457999999999998</v>
      </c>
      <c r="G1899" s="154">
        <v>1342.633</v>
      </c>
      <c r="H1899" s="154">
        <v>159.78299999999999</v>
      </c>
      <c r="I1899" s="154">
        <v>132.39599999999999</v>
      </c>
      <c r="J1899" s="151">
        <v>0</v>
      </c>
      <c r="K1899" s="149">
        <f t="shared" si="293"/>
        <v>1653.27</v>
      </c>
      <c r="L1899" s="148">
        <v>12.525</v>
      </c>
      <c r="M1899" s="148">
        <v>358.55799999999999</v>
      </c>
      <c r="N1899" s="148">
        <v>57.606000000000002</v>
      </c>
      <c r="O1899" s="148">
        <v>35.073</v>
      </c>
      <c r="P1899" s="148">
        <v>0</v>
      </c>
      <c r="Q1899" s="21">
        <f t="shared" si="294"/>
        <v>35.107574999999997</v>
      </c>
      <c r="R1899" s="21">
        <f t="shared" si="295"/>
        <v>1146.3099259999999</v>
      </c>
      <c r="S1899" s="21">
        <f t="shared" si="296"/>
        <v>112.389306</v>
      </c>
      <c r="T1899" s="21">
        <f t="shared" si="297"/>
        <v>111.39184800000001</v>
      </c>
      <c r="U1899" s="22">
        <f t="shared" si="298"/>
        <v>1405.1986549999999</v>
      </c>
      <c r="V1899" s="39">
        <f t="shared" si="299"/>
        <v>0.84995109994132834</v>
      </c>
    </row>
    <row r="1900" spans="1:22">
      <c r="A1900">
        <v>1895</v>
      </c>
      <c r="B1900" s="155">
        <f t="shared" si="300"/>
        <v>41353</v>
      </c>
      <c r="C1900" s="148">
        <f t="shared" si="291"/>
        <v>2013</v>
      </c>
      <c r="D1900" s="148">
        <f t="shared" si="292"/>
        <v>3</v>
      </c>
      <c r="E1900" s="152">
        <v>23</v>
      </c>
      <c r="F1900" s="153">
        <v>18.364000000000001</v>
      </c>
      <c r="G1900" s="154">
        <v>1342.662</v>
      </c>
      <c r="H1900" s="154">
        <v>71.269000000000005</v>
      </c>
      <c r="I1900" s="154">
        <v>135.76400000000001</v>
      </c>
      <c r="J1900" s="151">
        <v>0</v>
      </c>
      <c r="K1900" s="149">
        <f t="shared" si="293"/>
        <v>1568.0590000000002</v>
      </c>
      <c r="L1900" s="148">
        <v>12.396000000000001</v>
      </c>
      <c r="M1900" s="148">
        <v>358.60500000000002</v>
      </c>
      <c r="N1900" s="148">
        <v>26.495000000000001</v>
      </c>
      <c r="O1900" s="148">
        <v>35.841999999999999</v>
      </c>
      <c r="P1900" s="148">
        <v>0</v>
      </c>
      <c r="Q1900" s="21">
        <f t="shared" si="294"/>
        <v>34.745988000000004</v>
      </c>
      <c r="R1900" s="21">
        <f t="shared" si="295"/>
        <v>1146.4601850000001</v>
      </c>
      <c r="S1900" s="21">
        <f t="shared" si="296"/>
        <v>51.691745000000004</v>
      </c>
      <c r="T1900" s="21">
        <f t="shared" si="297"/>
        <v>113.834192</v>
      </c>
      <c r="U1900" s="22">
        <f t="shared" si="298"/>
        <v>1346.7321100000001</v>
      </c>
      <c r="V1900" s="39">
        <f t="shared" si="299"/>
        <v>0.85885295770120895</v>
      </c>
    </row>
    <row r="1901" spans="1:22">
      <c r="A1901">
        <v>1896</v>
      </c>
      <c r="B1901" s="155">
        <f t="shared" si="300"/>
        <v>41353</v>
      </c>
      <c r="C1901" s="148">
        <f t="shared" si="291"/>
        <v>2013</v>
      </c>
      <c r="D1901" s="148">
        <f t="shared" si="292"/>
        <v>3</v>
      </c>
      <c r="E1901" s="152">
        <v>24</v>
      </c>
      <c r="F1901" s="153">
        <v>18.789000000000001</v>
      </c>
      <c r="G1901" s="154">
        <v>1338.701</v>
      </c>
      <c r="H1901" s="154">
        <v>0</v>
      </c>
      <c r="I1901" s="154">
        <v>95.587999999999994</v>
      </c>
      <c r="J1901" s="151">
        <v>0</v>
      </c>
      <c r="K1901" s="149">
        <f t="shared" si="293"/>
        <v>1453.078</v>
      </c>
      <c r="L1901" s="148">
        <v>12.667</v>
      </c>
      <c r="M1901" s="148">
        <v>358.77600000000001</v>
      </c>
      <c r="N1901" s="148">
        <v>0</v>
      </c>
      <c r="O1901" s="148">
        <v>25.699000000000002</v>
      </c>
      <c r="P1901" s="148">
        <v>0</v>
      </c>
      <c r="Q1901" s="21">
        <f t="shared" si="294"/>
        <v>35.505600999999999</v>
      </c>
      <c r="R1901" s="21">
        <f t="shared" si="295"/>
        <v>1147.0068720000002</v>
      </c>
      <c r="S1901" s="21">
        <f t="shared" si="296"/>
        <v>0</v>
      </c>
      <c r="T1901" s="21">
        <f t="shared" si="297"/>
        <v>81.620024000000015</v>
      </c>
      <c r="U1901" s="22">
        <f t="shared" si="298"/>
        <v>1264.1324970000003</v>
      </c>
      <c r="V1901" s="39">
        <f t="shared" si="299"/>
        <v>0.86996878144187739</v>
      </c>
    </row>
    <row r="1902" spans="1:22">
      <c r="A1902">
        <v>1897</v>
      </c>
      <c r="B1902" s="155">
        <f t="shared" si="300"/>
        <v>41354</v>
      </c>
      <c r="C1902" s="148">
        <f t="shared" si="291"/>
        <v>2013</v>
      </c>
      <c r="D1902" s="148">
        <f t="shared" si="292"/>
        <v>3</v>
      </c>
      <c r="E1902" s="152">
        <v>1</v>
      </c>
      <c r="F1902" s="153">
        <v>0</v>
      </c>
      <c r="G1902" s="154">
        <v>1338.172</v>
      </c>
      <c r="H1902" s="154">
        <v>0</v>
      </c>
      <c r="I1902" s="154">
        <v>45.585000000000001</v>
      </c>
      <c r="J1902" s="151">
        <v>0</v>
      </c>
      <c r="K1902" s="149">
        <f t="shared" si="293"/>
        <v>1383.7570000000001</v>
      </c>
      <c r="L1902" s="148">
        <v>0</v>
      </c>
      <c r="M1902" s="148">
        <v>370.93299999999999</v>
      </c>
      <c r="N1902" s="148">
        <v>0</v>
      </c>
      <c r="O1902" s="148">
        <v>12.885999999999999</v>
      </c>
      <c r="P1902" s="148">
        <v>0</v>
      </c>
      <c r="Q1902" s="21">
        <f t="shared" si="294"/>
        <v>0</v>
      </c>
      <c r="R1902" s="21">
        <f t="shared" si="295"/>
        <v>1185.872801</v>
      </c>
      <c r="S1902" s="21">
        <f t="shared" si="296"/>
        <v>0</v>
      </c>
      <c r="T1902" s="21">
        <f t="shared" si="297"/>
        <v>40.925936</v>
      </c>
      <c r="U1902" s="22">
        <f t="shared" si="298"/>
        <v>1226.7987370000001</v>
      </c>
      <c r="V1902" s="39">
        <f t="shared" si="299"/>
        <v>0.8865709347811791</v>
      </c>
    </row>
    <row r="1903" spans="1:22">
      <c r="A1903">
        <v>1898</v>
      </c>
      <c r="B1903" s="155">
        <f t="shared" si="300"/>
        <v>41354</v>
      </c>
      <c r="C1903" s="148">
        <f t="shared" si="291"/>
        <v>2013</v>
      </c>
      <c r="D1903" s="148">
        <f t="shared" si="292"/>
        <v>3</v>
      </c>
      <c r="E1903" s="152">
        <v>2</v>
      </c>
      <c r="F1903" s="153">
        <v>0</v>
      </c>
      <c r="G1903" s="154">
        <v>1334.3979999999999</v>
      </c>
      <c r="H1903" s="154">
        <v>0</v>
      </c>
      <c r="I1903" s="154">
        <v>26.579000000000001</v>
      </c>
      <c r="J1903" s="151">
        <v>0</v>
      </c>
      <c r="K1903" s="149">
        <f t="shared" si="293"/>
        <v>1360.9769999999999</v>
      </c>
      <c r="L1903" s="148">
        <v>0</v>
      </c>
      <c r="M1903" s="148">
        <v>368.75599999999997</v>
      </c>
      <c r="N1903" s="148">
        <v>0</v>
      </c>
      <c r="O1903" s="148">
        <v>7.1719999999999997</v>
      </c>
      <c r="P1903" s="148">
        <v>0</v>
      </c>
      <c r="Q1903" s="21">
        <f t="shared" si="294"/>
        <v>0</v>
      </c>
      <c r="R1903" s="21">
        <f t="shared" si="295"/>
        <v>1178.912932</v>
      </c>
      <c r="S1903" s="21">
        <f t="shared" si="296"/>
        <v>0</v>
      </c>
      <c r="T1903" s="21">
        <f t="shared" si="297"/>
        <v>22.778272000000001</v>
      </c>
      <c r="U1903" s="22">
        <f t="shared" si="298"/>
        <v>1201.691204</v>
      </c>
      <c r="V1903" s="39">
        <f t="shared" si="299"/>
        <v>0.88296216908882375</v>
      </c>
    </row>
    <row r="1904" spans="1:22">
      <c r="A1904">
        <v>1899</v>
      </c>
      <c r="B1904" s="155">
        <f t="shared" si="300"/>
        <v>41354</v>
      </c>
      <c r="C1904" s="148">
        <f t="shared" si="291"/>
        <v>2013</v>
      </c>
      <c r="D1904" s="148">
        <f t="shared" si="292"/>
        <v>3</v>
      </c>
      <c r="E1904" s="152">
        <v>3</v>
      </c>
      <c r="F1904" s="153">
        <v>0</v>
      </c>
      <c r="G1904" s="154">
        <v>1252.4829999999999</v>
      </c>
      <c r="H1904" s="154">
        <v>0</v>
      </c>
      <c r="I1904" s="154">
        <v>25.077000000000002</v>
      </c>
      <c r="J1904" s="151">
        <v>0</v>
      </c>
      <c r="K1904" s="149">
        <f t="shared" si="293"/>
        <v>1277.56</v>
      </c>
      <c r="L1904" s="148">
        <v>0</v>
      </c>
      <c r="M1904" s="148">
        <v>350.04300000000001</v>
      </c>
      <c r="N1904" s="148">
        <v>0</v>
      </c>
      <c r="O1904" s="148">
        <v>6.7960000000000003</v>
      </c>
      <c r="P1904" s="148">
        <v>0</v>
      </c>
      <c r="Q1904" s="21">
        <f t="shared" si="294"/>
        <v>0</v>
      </c>
      <c r="R1904" s="21">
        <f t="shared" si="295"/>
        <v>1119.0874710000001</v>
      </c>
      <c r="S1904" s="21">
        <f t="shared" si="296"/>
        <v>0</v>
      </c>
      <c r="T1904" s="21">
        <f t="shared" si="297"/>
        <v>21.584096000000002</v>
      </c>
      <c r="U1904" s="22">
        <f t="shared" si="298"/>
        <v>1140.6715670000001</v>
      </c>
      <c r="V1904" s="39">
        <f t="shared" si="299"/>
        <v>0.89285166019599871</v>
      </c>
    </row>
    <row r="1905" spans="1:22">
      <c r="A1905">
        <v>1900</v>
      </c>
      <c r="B1905" s="155">
        <f t="shared" si="300"/>
        <v>41354</v>
      </c>
      <c r="C1905" s="148">
        <f t="shared" si="291"/>
        <v>2013</v>
      </c>
      <c r="D1905" s="148">
        <f t="shared" si="292"/>
        <v>3</v>
      </c>
      <c r="E1905" s="152">
        <v>4</v>
      </c>
      <c r="F1905" s="153">
        <v>0</v>
      </c>
      <c r="G1905" s="154">
        <v>1229.6559999999999</v>
      </c>
      <c r="H1905" s="154">
        <v>0</v>
      </c>
      <c r="I1905" s="154">
        <v>24.584</v>
      </c>
      <c r="J1905" s="151">
        <v>0</v>
      </c>
      <c r="K1905" s="149">
        <f t="shared" si="293"/>
        <v>1254.24</v>
      </c>
      <c r="L1905" s="148">
        <v>0</v>
      </c>
      <c r="M1905" s="148">
        <v>345.40499999999997</v>
      </c>
      <c r="N1905" s="148">
        <v>0</v>
      </c>
      <c r="O1905" s="148">
        <v>6.61</v>
      </c>
      <c r="P1905" s="148">
        <v>0</v>
      </c>
      <c r="Q1905" s="21">
        <f t="shared" si="294"/>
        <v>0</v>
      </c>
      <c r="R1905" s="21">
        <f t="shared" si="295"/>
        <v>1104.259785</v>
      </c>
      <c r="S1905" s="21">
        <f t="shared" si="296"/>
        <v>0</v>
      </c>
      <c r="T1905" s="21">
        <f t="shared" si="297"/>
        <v>20.993360000000003</v>
      </c>
      <c r="U1905" s="22">
        <f t="shared" si="298"/>
        <v>1125.2531449999999</v>
      </c>
      <c r="V1905" s="39">
        <f t="shared" si="299"/>
        <v>0.89715935147978054</v>
      </c>
    </row>
    <row r="1906" spans="1:22">
      <c r="A1906">
        <v>1901</v>
      </c>
      <c r="B1906" s="155">
        <f t="shared" si="300"/>
        <v>41354</v>
      </c>
      <c r="C1906" s="148">
        <f t="shared" si="291"/>
        <v>2013</v>
      </c>
      <c r="D1906" s="148">
        <f t="shared" si="292"/>
        <v>3</v>
      </c>
      <c r="E1906" s="152">
        <v>5</v>
      </c>
      <c r="F1906" s="153">
        <v>0</v>
      </c>
      <c r="G1906" s="154">
        <v>1225.2940000000001</v>
      </c>
      <c r="H1906" s="154">
        <v>0</v>
      </c>
      <c r="I1906" s="154">
        <v>24.457000000000001</v>
      </c>
      <c r="J1906" s="151">
        <v>0</v>
      </c>
      <c r="K1906" s="149">
        <f t="shared" si="293"/>
        <v>1249.7510000000002</v>
      </c>
      <c r="L1906" s="148">
        <v>0</v>
      </c>
      <c r="M1906" s="148">
        <v>344.57299999999998</v>
      </c>
      <c r="N1906" s="148">
        <v>0</v>
      </c>
      <c r="O1906" s="148">
        <v>6.6020000000000003</v>
      </c>
      <c r="P1906" s="148">
        <v>0</v>
      </c>
      <c r="Q1906" s="21">
        <f t="shared" si="294"/>
        <v>0</v>
      </c>
      <c r="R1906" s="21">
        <f t="shared" si="295"/>
        <v>1101.5998809999999</v>
      </c>
      <c r="S1906" s="21">
        <f t="shared" si="296"/>
        <v>0</v>
      </c>
      <c r="T1906" s="21">
        <f t="shared" si="297"/>
        <v>20.967952</v>
      </c>
      <c r="U1906" s="22">
        <f t="shared" si="298"/>
        <v>1122.5678329999998</v>
      </c>
      <c r="V1906" s="39">
        <f t="shared" si="299"/>
        <v>0.89823319445233463</v>
      </c>
    </row>
    <row r="1907" spans="1:22">
      <c r="A1907">
        <v>1902</v>
      </c>
      <c r="B1907" s="155">
        <f t="shared" si="300"/>
        <v>41354</v>
      </c>
      <c r="C1907" s="148">
        <f t="shared" si="291"/>
        <v>2013</v>
      </c>
      <c r="D1907" s="148">
        <f t="shared" si="292"/>
        <v>3</v>
      </c>
      <c r="E1907" s="152">
        <v>6</v>
      </c>
      <c r="F1907" s="153">
        <v>16.972999999999999</v>
      </c>
      <c r="G1907" s="154">
        <v>1221.845</v>
      </c>
      <c r="H1907" s="154">
        <v>0</v>
      </c>
      <c r="I1907" s="154">
        <v>24.311</v>
      </c>
      <c r="J1907" s="151">
        <v>0</v>
      </c>
      <c r="K1907" s="149">
        <f t="shared" si="293"/>
        <v>1263.1289999999999</v>
      </c>
      <c r="L1907" s="148">
        <v>11.865</v>
      </c>
      <c r="M1907" s="148">
        <v>343.88299999999998</v>
      </c>
      <c r="N1907" s="148">
        <v>0</v>
      </c>
      <c r="O1907" s="148">
        <v>6.6440000000000001</v>
      </c>
      <c r="P1907" s="148">
        <v>0</v>
      </c>
      <c r="Q1907" s="21">
        <f t="shared" si="294"/>
        <v>33.257595000000002</v>
      </c>
      <c r="R1907" s="21">
        <f t="shared" si="295"/>
        <v>1099.393951</v>
      </c>
      <c r="S1907" s="21">
        <f t="shared" si="296"/>
        <v>0</v>
      </c>
      <c r="T1907" s="21">
        <f t="shared" si="297"/>
        <v>21.101344000000001</v>
      </c>
      <c r="U1907" s="22">
        <f t="shared" si="298"/>
        <v>1153.75289</v>
      </c>
      <c r="V1907" s="39">
        <f t="shared" si="299"/>
        <v>0.913408598805031</v>
      </c>
    </row>
    <row r="1908" spans="1:22">
      <c r="A1908">
        <v>1903</v>
      </c>
      <c r="B1908" s="155">
        <f t="shared" si="300"/>
        <v>41354</v>
      </c>
      <c r="C1908" s="148">
        <f t="shared" si="291"/>
        <v>2013</v>
      </c>
      <c r="D1908" s="148">
        <f t="shared" si="292"/>
        <v>3</v>
      </c>
      <c r="E1908" s="152">
        <v>7</v>
      </c>
      <c r="F1908" s="153">
        <v>15.683</v>
      </c>
      <c r="G1908" s="154">
        <v>1202.0519999999999</v>
      </c>
      <c r="H1908" s="154">
        <v>0</v>
      </c>
      <c r="I1908" s="154">
        <v>32.076999999999998</v>
      </c>
      <c r="J1908" s="151">
        <v>0</v>
      </c>
      <c r="K1908" s="149">
        <f t="shared" si="293"/>
        <v>1249.8119999999999</v>
      </c>
      <c r="L1908" s="148">
        <v>11.022</v>
      </c>
      <c r="M1908" s="148">
        <v>342.964</v>
      </c>
      <c r="N1908" s="148">
        <v>0</v>
      </c>
      <c r="O1908" s="148">
        <v>8.3160000000000007</v>
      </c>
      <c r="P1908" s="148">
        <v>0</v>
      </c>
      <c r="Q1908" s="21">
        <f t="shared" si="294"/>
        <v>30.894666000000001</v>
      </c>
      <c r="R1908" s="21">
        <f t="shared" si="295"/>
        <v>1096.4559079999999</v>
      </c>
      <c r="S1908" s="21">
        <f t="shared" si="296"/>
        <v>0</v>
      </c>
      <c r="T1908" s="21">
        <f t="shared" si="297"/>
        <v>26.411616000000002</v>
      </c>
      <c r="U1908" s="22">
        <f t="shared" si="298"/>
        <v>1153.7621899999999</v>
      </c>
      <c r="V1908" s="39">
        <f t="shared" si="299"/>
        <v>0.92314859354846968</v>
      </c>
    </row>
    <row r="1909" spans="1:22">
      <c r="A1909">
        <v>1904</v>
      </c>
      <c r="B1909" s="155">
        <f t="shared" si="300"/>
        <v>41354</v>
      </c>
      <c r="C1909" s="148">
        <f t="shared" si="291"/>
        <v>2013</v>
      </c>
      <c r="D1909" s="148">
        <f t="shared" si="292"/>
        <v>3</v>
      </c>
      <c r="E1909" s="152">
        <v>8</v>
      </c>
      <c r="F1909" s="153">
        <v>13.492000000000001</v>
      </c>
      <c r="G1909" s="154">
        <v>1228.98</v>
      </c>
      <c r="H1909" s="154">
        <v>12.388999999999999</v>
      </c>
      <c r="I1909" s="154">
        <v>48.896999999999998</v>
      </c>
      <c r="J1909" s="151">
        <v>0</v>
      </c>
      <c r="K1909" s="149">
        <f t="shared" si="293"/>
        <v>1303.7579999999998</v>
      </c>
      <c r="L1909" s="148">
        <v>9.0609999999999999</v>
      </c>
      <c r="M1909" s="148">
        <v>345.48899999999998</v>
      </c>
      <c r="N1909" s="148">
        <v>8.0960000000000001</v>
      </c>
      <c r="O1909" s="148">
        <v>11.803000000000001</v>
      </c>
      <c r="P1909" s="148">
        <v>0</v>
      </c>
      <c r="Q1909" s="21">
        <f t="shared" si="294"/>
        <v>25.397983</v>
      </c>
      <c r="R1909" s="21">
        <f t="shared" si="295"/>
        <v>1104.528333</v>
      </c>
      <c r="S1909" s="21">
        <f t="shared" si="296"/>
        <v>15.795296</v>
      </c>
      <c r="T1909" s="21">
        <f t="shared" si="297"/>
        <v>37.486328000000007</v>
      </c>
      <c r="U1909" s="22">
        <f t="shared" si="298"/>
        <v>1183.20794</v>
      </c>
      <c r="V1909" s="39">
        <f t="shared" si="299"/>
        <v>0.90753647532747661</v>
      </c>
    </row>
    <row r="1910" spans="1:22">
      <c r="A1910">
        <v>1905</v>
      </c>
      <c r="B1910" s="155">
        <f t="shared" si="300"/>
        <v>41354</v>
      </c>
      <c r="C1910" s="148">
        <f t="shared" si="291"/>
        <v>2013</v>
      </c>
      <c r="D1910" s="148">
        <f t="shared" si="292"/>
        <v>3</v>
      </c>
      <c r="E1910" s="152">
        <v>9</v>
      </c>
      <c r="F1910" s="153">
        <v>15.035</v>
      </c>
      <c r="G1910" s="154">
        <v>1221.5930000000001</v>
      </c>
      <c r="H1910" s="154">
        <v>46.301000000000002</v>
      </c>
      <c r="I1910" s="154">
        <v>54.533000000000001</v>
      </c>
      <c r="J1910" s="151">
        <v>0</v>
      </c>
      <c r="K1910" s="149">
        <f t="shared" si="293"/>
        <v>1337.462</v>
      </c>
      <c r="L1910" s="148">
        <v>9.6780000000000008</v>
      </c>
      <c r="M1910" s="148">
        <v>344.23700000000002</v>
      </c>
      <c r="N1910" s="148">
        <v>17.940999999999999</v>
      </c>
      <c r="O1910" s="148">
        <v>14.226000000000001</v>
      </c>
      <c r="P1910" s="148">
        <v>0</v>
      </c>
      <c r="Q1910" s="21">
        <f t="shared" si="294"/>
        <v>27.127434000000001</v>
      </c>
      <c r="R1910" s="21">
        <f t="shared" si="295"/>
        <v>1100.5256890000001</v>
      </c>
      <c r="S1910" s="21">
        <f t="shared" si="296"/>
        <v>35.002890999999998</v>
      </c>
      <c r="T1910" s="21">
        <f t="shared" si="297"/>
        <v>45.181776000000006</v>
      </c>
      <c r="U1910" s="22">
        <f t="shared" si="298"/>
        <v>1207.83779</v>
      </c>
      <c r="V1910" s="39">
        <f t="shared" si="299"/>
        <v>0.90308194924416552</v>
      </c>
    </row>
    <row r="1911" spans="1:22">
      <c r="A1911">
        <v>1906</v>
      </c>
      <c r="B1911" s="155">
        <f t="shared" si="300"/>
        <v>41354</v>
      </c>
      <c r="C1911" s="148">
        <f t="shared" si="291"/>
        <v>2013</v>
      </c>
      <c r="D1911" s="148">
        <f t="shared" si="292"/>
        <v>3</v>
      </c>
      <c r="E1911" s="152">
        <v>10</v>
      </c>
      <c r="F1911" s="153">
        <v>17.753</v>
      </c>
      <c r="G1911" s="154">
        <v>1225.3420000000001</v>
      </c>
      <c r="H1911" s="154">
        <v>85.088999999999999</v>
      </c>
      <c r="I1911" s="154">
        <v>71.349000000000004</v>
      </c>
      <c r="J1911" s="151">
        <v>0</v>
      </c>
      <c r="K1911" s="149">
        <f t="shared" si="293"/>
        <v>1399.5329999999999</v>
      </c>
      <c r="L1911" s="148">
        <v>11.691000000000001</v>
      </c>
      <c r="M1911" s="148">
        <v>344.17</v>
      </c>
      <c r="N1911" s="148">
        <v>58.484000000000002</v>
      </c>
      <c r="O1911" s="148">
        <v>18.798999999999999</v>
      </c>
      <c r="P1911" s="148">
        <v>0</v>
      </c>
      <c r="Q1911" s="21">
        <f t="shared" si="294"/>
        <v>32.769873000000004</v>
      </c>
      <c r="R1911" s="21">
        <f t="shared" si="295"/>
        <v>1100.31149</v>
      </c>
      <c r="S1911" s="21">
        <f t="shared" si="296"/>
        <v>114.10228400000001</v>
      </c>
      <c r="T1911" s="21">
        <f t="shared" si="297"/>
        <v>59.705624</v>
      </c>
      <c r="U1911" s="22">
        <f t="shared" si="298"/>
        <v>1306.889271</v>
      </c>
      <c r="V1911" s="39">
        <f t="shared" si="299"/>
        <v>0.93380382670505102</v>
      </c>
    </row>
    <row r="1912" spans="1:22">
      <c r="A1912">
        <v>1907</v>
      </c>
      <c r="B1912" s="155">
        <f t="shared" si="300"/>
        <v>41354</v>
      </c>
      <c r="C1912" s="148">
        <f t="shared" si="291"/>
        <v>2013</v>
      </c>
      <c r="D1912" s="148">
        <f t="shared" si="292"/>
        <v>3</v>
      </c>
      <c r="E1912" s="152">
        <v>11</v>
      </c>
      <c r="F1912" s="153">
        <v>20.204000000000001</v>
      </c>
      <c r="G1912" s="154">
        <v>1221.8679999999999</v>
      </c>
      <c r="H1912" s="154">
        <v>153.82900000000001</v>
      </c>
      <c r="I1912" s="154">
        <v>79.635999999999996</v>
      </c>
      <c r="J1912" s="151">
        <v>0</v>
      </c>
      <c r="K1912" s="149">
        <f t="shared" si="293"/>
        <v>1475.5369999999998</v>
      </c>
      <c r="L1912" s="148">
        <v>12.862</v>
      </c>
      <c r="M1912" s="148">
        <v>343.45100000000002</v>
      </c>
      <c r="N1912" s="148">
        <v>84.328999999999994</v>
      </c>
      <c r="O1912" s="148">
        <v>21.059000000000001</v>
      </c>
      <c r="P1912" s="148">
        <v>0</v>
      </c>
      <c r="Q1912" s="21">
        <f t="shared" si="294"/>
        <v>36.052185999999999</v>
      </c>
      <c r="R1912" s="21">
        <f t="shared" si="295"/>
        <v>1098.0128470000002</v>
      </c>
      <c r="S1912" s="21">
        <f t="shared" si="296"/>
        <v>164.525879</v>
      </c>
      <c r="T1912" s="21">
        <f t="shared" si="297"/>
        <v>66.883384000000007</v>
      </c>
      <c r="U1912" s="22">
        <f t="shared" si="298"/>
        <v>1365.4742960000001</v>
      </c>
      <c r="V1912" s="39">
        <f t="shared" si="299"/>
        <v>0.92540837403602905</v>
      </c>
    </row>
    <row r="1913" spans="1:22">
      <c r="A1913">
        <v>1908</v>
      </c>
      <c r="B1913" s="155">
        <f t="shared" si="300"/>
        <v>41354</v>
      </c>
      <c r="C1913" s="148">
        <f t="shared" si="291"/>
        <v>2013</v>
      </c>
      <c r="D1913" s="148">
        <f t="shared" si="292"/>
        <v>3</v>
      </c>
      <c r="E1913" s="152">
        <v>12</v>
      </c>
      <c r="F1913" s="153">
        <v>18.289000000000001</v>
      </c>
      <c r="G1913" s="154">
        <v>1311.894</v>
      </c>
      <c r="H1913" s="154">
        <v>100.797</v>
      </c>
      <c r="I1913" s="154">
        <v>78.204999999999998</v>
      </c>
      <c r="J1913" s="151">
        <v>0</v>
      </c>
      <c r="K1913" s="149">
        <f t="shared" si="293"/>
        <v>1509.1849999999999</v>
      </c>
      <c r="L1913" s="148">
        <v>11.945</v>
      </c>
      <c r="M1913" s="148">
        <v>370.767</v>
      </c>
      <c r="N1913" s="148">
        <v>44.531999999999996</v>
      </c>
      <c r="O1913" s="148">
        <v>20.564</v>
      </c>
      <c r="P1913" s="148">
        <v>0</v>
      </c>
      <c r="Q1913" s="21">
        <f t="shared" si="294"/>
        <v>33.481834999999997</v>
      </c>
      <c r="R1913" s="21">
        <f t="shared" si="295"/>
        <v>1185.342099</v>
      </c>
      <c r="S1913" s="21">
        <f t="shared" si="296"/>
        <v>86.881931999999992</v>
      </c>
      <c r="T1913" s="21">
        <f t="shared" si="297"/>
        <v>65.311264000000008</v>
      </c>
      <c r="U1913" s="22">
        <f t="shared" si="298"/>
        <v>1371.01713</v>
      </c>
      <c r="V1913" s="39">
        <f t="shared" si="299"/>
        <v>0.90844868588012739</v>
      </c>
    </row>
    <row r="1914" spans="1:22">
      <c r="A1914">
        <v>1909</v>
      </c>
      <c r="B1914" s="155">
        <f t="shared" si="300"/>
        <v>41354</v>
      </c>
      <c r="C1914" s="148">
        <f t="shared" si="291"/>
        <v>2013</v>
      </c>
      <c r="D1914" s="148">
        <f t="shared" si="292"/>
        <v>3</v>
      </c>
      <c r="E1914" s="152">
        <v>13</v>
      </c>
      <c r="F1914" s="153">
        <v>16.803999999999998</v>
      </c>
      <c r="G1914" s="154">
        <v>1319.19</v>
      </c>
      <c r="H1914" s="154">
        <v>83.513999999999996</v>
      </c>
      <c r="I1914" s="154">
        <v>80.531000000000006</v>
      </c>
      <c r="J1914" s="151">
        <v>0</v>
      </c>
      <c r="K1914" s="149">
        <f t="shared" si="293"/>
        <v>1500.039</v>
      </c>
      <c r="L1914" s="148">
        <v>11.205</v>
      </c>
      <c r="M1914" s="148">
        <v>369.43299999999999</v>
      </c>
      <c r="N1914" s="148">
        <v>50.051000000000002</v>
      </c>
      <c r="O1914" s="148">
        <v>21.166</v>
      </c>
      <c r="P1914" s="148">
        <v>0</v>
      </c>
      <c r="Q1914" s="21">
        <f t="shared" si="294"/>
        <v>31.407615</v>
      </c>
      <c r="R1914" s="21">
        <f t="shared" si="295"/>
        <v>1181.077301</v>
      </c>
      <c r="S1914" s="21">
        <f t="shared" si="296"/>
        <v>97.649501000000001</v>
      </c>
      <c r="T1914" s="21">
        <f t="shared" si="297"/>
        <v>67.223216000000008</v>
      </c>
      <c r="U1914" s="22">
        <f t="shared" si="298"/>
        <v>1377.3576330000003</v>
      </c>
      <c r="V1914" s="39">
        <f t="shared" si="299"/>
        <v>0.91821454842174122</v>
      </c>
    </row>
    <row r="1915" spans="1:22">
      <c r="A1915">
        <v>1910</v>
      </c>
      <c r="B1915" s="155">
        <f t="shared" si="300"/>
        <v>41354</v>
      </c>
      <c r="C1915" s="148">
        <f t="shared" si="291"/>
        <v>2013</v>
      </c>
      <c r="D1915" s="148">
        <f t="shared" si="292"/>
        <v>3</v>
      </c>
      <c r="E1915" s="152">
        <v>14</v>
      </c>
      <c r="F1915" s="153">
        <v>18.04</v>
      </c>
      <c r="G1915" s="154">
        <v>1344.9580000000001</v>
      </c>
      <c r="H1915" s="154">
        <v>42.85</v>
      </c>
      <c r="I1915" s="154">
        <v>81.599999999999994</v>
      </c>
      <c r="J1915" s="151">
        <v>0</v>
      </c>
      <c r="K1915" s="149">
        <f t="shared" si="293"/>
        <v>1487.4479999999999</v>
      </c>
      <c r="L1915" s="148">
        <v>11.776999999999999</v>
      </c>
      <c r="M1915" s="148">
        <v>373.83300000000003</v>
      </c>
      <c r="N1915" s="148">
        <v>17.895</v>
      </c>
      <c r="O1915" s="148">
        <v>21.373000000000001</v>
      </c>
      <c r="P1915" s="148">
        <v>0</v>
      </c>
      <c r="Q1915" s="21">
        <f t="shared" si="294"/>
        <v>33.010930999999999</v>
      </c>
      <c r="R1915" s="21">
        <f t="shared" si="295"/>
        <v>1195.1441010000001</v>
      </c>
      <c r="S1915" s="21">
        <f t="shared" si="296"/>
        <v>34.913145</v>
      </c>
      <c r="T1915" s="21">
        <f t="shared" si="297"/>
        <v>67.880648000000008</v>
      </c>
      <c r="U1915" s="22">
        <f t="shared" si="298"/>
        <v>1330.9488250000002</v>
      </c>
      <c r="V1915" s="39">
        <f t="shared" si="299"/>
        <v>0.89478679254669757</v>
      </c>
    </row>
    <row r="1916" spans="1:22">
      <c r="A1916">
        <v>1911</v>
      </c>
      <c r="B1916" s="155">
        <f t="shared" si="300"/>
        <v>41354</v>
      </c>
      <c r="C1916" s="148">
        <f t="shared" si="291"/>
        <v>2013</v>
      </c>
      <c r="D1916" s="148">
        <f t="shared" si="292"/>
        <v>3</v>
      </c>
      <c r="E1916" s="152">
        <v>15</v>
      </c>
      <c r="F1916" s="153">
        <v>0</v>
      </c>
      <c r="G1916" s="154">
        <v>1415.99</v>
      </c>
      <c r="H1916" s="154">
        <v>0</v>
      </c>
      <c r="I1916" s="154">
        <v>83.265000000000001</v>
      </c>
      <c r="J1916" s="151">
        <v>0</v>
      </c>
      <c r="K1916" s="149">
        <f t="shared" si="293"/>
        <v>1499.2550000000001</v>
      </c>
      <c r="L1916" s="148">
        <v>0</v>
      </c>
      <c r="M1916" s="148">
        <v>394.78800000000001</v>
      </c>
      <c r="N1916" s="148">
        <v>0</v>
      </c>
      <c r="O1916" s="148">
        <v>21.981000000000002</v>
      </c>
      <c r="P1916" s="148">
        <v>0</v>
      </c>
      <c r="Q1916" s="21">
        <f t="shared" si="294"/>
        <v>0</v>
      </c>
      <c r="R1916" s="21">
        <f t="shared" si="295"/>
        <v>1262.137236</v>
      </c>
      <c r="S1916" s="21">
        <f t="shared" si="296"/>
        <v>0</v>
      </c>
      <c r="T1916" s="21">
        <f t="shared" si="297"/>
        <v>69.811656000000013</v>
      </c>
      <c r="U1916" s="22">
        <f t="shared" si="298"/>
        <v>1331.9488920000001</v>
      </c>
      <c r="V1916" s="39">
        <f t="shared" si="299"/>
        <v>0.88840717022787985</v>
      </c>
    </row>
    <row r="1917" spans="1:22">
      <c r="A1917">
        <v>1912</v>
      </c>
      <c r="B1917" s="155">
        <f t="shared" si="300"/>
        <v>41354</v>
      </c>
      <c r="C1917" s="148">
        <f t="shared" si="291"/>
        <v>2013</v>
      </c>
      <c r="D1917" s="148">
        <f t="shared" si="292"/>
        <v>3</v>
      </c>
      <c r="E1917" s="152">
        <v>16</v>
      </c>
      <c r="F1917" s="153">
        <v>0</v>
      </c>
      <c r="G1917" s="154">
        <v>1451.673</v>
      </c>
      <c r="H1917" s="154">
        <v>10.007</v>
      </c>
      <c r="I1917" s="154">
        <v>86.120999999999995</v>
      </c>
      <c r="J1917" s="151">
        <v>0</v>
      </c>
      <c r="K1917" s="149">
        <f t="shared" si="293"/>
        <v>1547.8010000000002</v>
      </c>
      <c r="L1917" s="148">
        <v>0</v>
      </c>
      <c r="M1917" s="148">
        <v>402.74799999999999</v>
      </c>
      <c r="N1917" s="148">
        <v>14.824</v>
      </c>
      <c r="O1917" s="148">
        <v>22.600999999999999</v>
      </c>
      <c r="P1917" s="148">
        <v>0</v>
      </c>
      <c r="Q1917" s="21">
        <f t="shared" si="294"/>
        <v>0</v>
      </c>
      <c r="R1917" s="21">
        <f t="shared" si="295"/>
        <v>1287.585356</v>
      </c>
      <c r="S1917" s="21">
        <f t="shared" si="296"/>
        <v>28.921624000000001</v>
      </c>
      <c r="T1917" s="21">
        <f t="shared" si="297"/>
        <v>71.780776000000003</v>
      </c>
      <c r="U1917" s="22">
        <f t="shared" si="298"/>
        <v>1388.2877560000002</v>
      </c>
      <c r="V1917" s="39">
        <f t="shared" si="299"/>
        <v>0.89694202032431825</v>
      </c>
    </row>
    <row r="1918" spans="1:22">
      <c r="A1918">
        <v>1913</v>
      </c>
      <c r="B1918" s="155">
        <f t="shared" si="300"/>
        <v>41354</v>
      </c>
      <c r="C1918" s="148">
        <f t="shared" si="291"/>
        <v>2013</v>
      </c>
      <c r="D1918" s="148">
        <f t="shared" si="292"/>
        <v>3</v>
      </c>
      <c r="E1918" s="152">
        <v>17</v>
      </c>
      <c r="F1918" s="153">
        <v>1.7010000000000001</v>
      </c>
      <c r="G1918" s="154">
        <v>1381.8409999999999</v>
      </c>
      <c r="H1918" s="154">
        <v>0</v>
      </c>
      <c r="I1918" s="154">
        <v>106.92</v>
      </c>
      <c r="J1918" s="151">
        <v>0</v>
      </c>
      <c r="K1918" s="149">
        <f t="shared" si="293"/>
        <v>1490.462</v>
      </c>
      <c r="L1918" s="148">
        <v>2.8039999999999998</v>
      </c>
      <c r="M1918" s="148">
        <v>385.75099999999998</v>
      </c>
      <c r="N1918" s="148">
        <v>0</v>
      </c>
      <c r="O1918" s="148">
        <v>29.577000000000002</v>
      </c>
      <c r="P1918" s="148">
        <v>0</v>
      </c>
      <c r="Q1918" s="21">
        <f t="shared" si="294"/>
        <v>7.8596119999999994</v>
      </c>
      <c r="R1918" s="21">
        <f t="shared" si="295"/>
        <v>1233.2459469999999</v>
      </c>
      <c r="S1918" s="21">
        <f t="shared" si="296"/>
        <v>0</v>
      </c>
      <c r="T1918" s="21">
        <f t="shared" si="297"/>
        <v>93.936552000000006</v>
      </c>
      <c r="U1918" s="22">
        <f t="shared" si="298"/>
        <v>1335.0421109999997</v>
      </c>
      <c r="V1918" s="39">
        <f t="shared" si="299"/>
        <v>0.89572368232132038</v>
      </c>
    </row>
    <row r="1919" spans="1:22">
      <c r="A1919">
        <v>1914</v>
      </c>
      <c r="B1919" s="155">
        <f t="shared" si="300"/>
        <v>41354</v>
      </c>
      <c r="C1919" s="148">
        <f t="shared" si="291"/>
        <v>2013</v>
      </c>
      <c r="D1919" s="148">
        <f t="shared" si="292"/>
        <v>3</v>
      </c>
      <c r="E1919" s="152">
        <v>18</v>
      </c>
      <c r="F1919" s="153">
        <v>6.49</v>
      </c>
      <c r="G1919" s="154">
        <v>1418.37</v>
      </c>
      <c r="H1919" s="154">
        <v>0</v>
      </c>
      <c r="I1919" s="154">
        <v>125.35</v>
      </c>
      <c r="J1919" s="151">
        <v>0</v>
      </c>
      <c r="K1919" s="149">
        <f t="shared" si="293"/>
        <v>1550.2099999999998</v>
      </c>
      <c r="L1919" s="148">
        <v>5.3719999999999999</v>
      </c>
      <c r="M1919" s="148">
        <v>395.90600000000001</v>
      </c>
      <c r="N1919" s="148">
        <v>0</v>
      </c>
      <c r="O1919" s="148">
        <v>33.011000000000003</v>
      </c>
      <c r="P1919" s="148">
        <v>0</v>
      </c>
      <c r="Q1919" s="21">
        <f t="shared" si="294"/>
        <v>15.057715999999999</v>
      </c>
      <c r="R1919" s="21">
        <f t="shared" si="295"/>
        <v>1265.7114819999999</v>
      </c>
      <c r="S1919" s="21">
        <f t="shared" si="296"/>
        <v>0</v>
      </c>
      <c r="T1919" s="21">
        <f t="shared" si="297"/>
        <v>104.84293600000001</v>
      </c>
      <c r="U1919" s="22">
        <f t="shared" si="298"/>
        <v>1385.612134</v>
      </c>
      <c r="V1919" s="39">
        <f t="shared" si="299"/>
        <v>0.89382221376458681</v>
      </c>
    </row>
    <row r="1920" spans="1:22">
      <c r="A1920">
        <v>1915</v>
      </c>
      <c r="B1920" s="155">
        <f t="shared" si="300"/>
        <v>41354</v>
      </c>
      <c r="C1920" s="148">
        <f t="shared" si="291"/>
        <v>2013</v>
      </c>
      <c r="D1920" s="148">
        <f t="shared" si="292"/>
        <v>3</v>
      </c>
      <c r="E1920" s="152">
        <v>19</v>
      </c>
      <c r="F1920" s="153">
        <v>3.98</v>
      </c>
      <c r="G1920" s="154">
        <v>1432.0909999999999</v>
      </c>
      <c r="H1920" s="154">
        <v>0</v>
      </c>
      <c r="I1920" s="154">
        <v>128.363</v>
      </c>
      <c r="J1920" s="151">
        <v>0</v>
      </c>
      <c r="K1920" s="149">
        <f t="shared" si="293"/>
        <v>1564.434</v>
      </c>
      <c r="L1920" s="148">
        <v>2.8889999999999998</v>
      </c>
      <c r="M1920" s="148">
        <v>399.17099999999999</v>
      </c>
      <c r="N1920" s="148">
        <v>0</v>
      </c>
      <c r="O1920" s="148">
        <v>33.286999999999999</v>
      </c>
      <c r="P1920" s="148">
        <v>0</v>
      </c>
      <c r="Q1920" s="21">
        <f t="shared" si="294"/>
        <v>8.097866999999999</v>
      </c>
      <c r="R1920" s="21">
        <f t="shared" si="295"/>
        <v>1276.1496870000001</v>
      </c>
      <c r="S1920" s="21">
        <f t="shared" si="296"/>
        <v>0</v>
      </c>
      <c r="T1920" s="21">
        <f t="shared" si="297"/>
        <v>105.71951200000001</v>
      </c>
      <c r="U1920" s="22">
        <f t="shared" si="298"/>
        <v>1389.9670660000002</v>
      </c>
      <c r="V1920" s="39">
        <f t="shared" si="299"/>
        <v>0.88847919822760191</v>
      </c>
    </row>
    <row r="1921" spans="1:22">
      <c r="A1921">
        <v>1916</v>
      </c>
      <c r="B1921" s="155">
        <f t="shared" si="300"/>
        <v>41354</v>
      </c>
      <c r="C1921" s="148">
        <f t="shared" si="291"/>
        <v>2013</v>
      </c>
      <c r="D1921" s="148">
        <f t="shared" si="292"/>
        <v>3</v>
      </c>
      <c r="E1921" s="152">
        <v>20</v>
      </c>
      <c r="F1921" s="153">
        <v>4.758</v>
      </c>
      <c r="G1921" s="154">
        <v>1432.788</v>
      </c>
      <c r="H1921" s="154">
        <v>0</v>
      </c>
      <c r="I1921" s="154">
        <v>132.72200000000001</v>
      </c>
      <c r="J1921" s="151">
        <v>0</v>
      </c>
      <c r="K1921" s="149">
        <f t="shared" si="293"/>
        <v>1570.268</v>
      </c>
      <c r="L1921" s="148">
        <v>3.3650000000000002</v>
      </c>
      <c r="M1921" s="148">
        <v>399.81299999999999</v>
      </c>
      <c r="N1921" s="148">
        <v>0</v>
      </c>
      <c r="O1921" s="148">
        <v>33.271999999999998</v>
      </c>
      <c r="P1921" s="148">
        <v>0</v>
      </c>
      <c r="Q1921" s="21">
        <f t="shared" si="294"/>
        <v>9.4320950000000003</v>
      </c>
      <c r="R1921" s="21">
        <f t="shared" si="295"/>
        <v>1278.2021609999999</v>
      </c>
      <c r="S1921" s="21">
        <f t="shared" si="296"/>
        <v>0</v>
      </c>
      <c r="T1921" s="21">
        <f t="shared" si="297"/>
        <v>105.67187199999999</v>
      </c>
      <c r="U1921" s="22">
        <f t="shared" si="298"/>
        <v>1393.3061279999997</v>
      </c>
      <c r="V1921" s="39">
        <f t="shared" si="299"/>
        <v>0.88730466901191374</v>
      </c>
    </row>
    <row r="1922" spans="1:22">
      <c r="A1922">
        <v>1917</v>
      </c>
      <c r="B1922" s="155">
        <f t="shared" si="300"/>
        <v>41354</v>
      </c>
      <c r="C1922" s="148">
        <f t="shared" si="291"/>
        <v>2013</v>
      </c>
      <c r="D1922" s="148">
        <f t="shared" si="292"/>
        <v>3</v>
      </c>
      <c r="E1922" s="152">
        <v>21</v>
      </c>
      <c r="F1922" s="153">
        <v>5.4180000000000001</v>
      </c>
      <c r="G1922" s="154">
        <v>1591.6859999999999</v>
      </c>
      <c r="H1922" s="154">
        <v>3.5539999999999998</v>
      </c>
      <c r="I1922" s="154">
        <v>150.989</v>
      </c>
      <c r="J1922" s="151">
        <v>0</v>
      </c>
      <c r="K1922" s="149">
        <f t="shared" si="293"/>
        <v>1751.6469999999999</v>
      </c>
      <c r="L1922" s="148">
        <v>3.7639999999999998</v>
      </c>
      <c r="M1922" s="148">
        <v>437.18400000000003</v>
      </c>
      <c r="N1922" s="148">
        <v>5.67</v>
      </c>
      <c r="O1922" s="148">
        <v>39.168999999999997</v>
      </c>
      <c r="P1922" s="148">
        <v>0</v>
      </c>
      <c r="Q1922" s="21">
        <f t="shared" si="294"/>
        <v>10.550491999999998</v>
      </c>
      <c r="R1922" s="21">
        <f t="shared" si="295"/>
        <v>1397.6772480000002</v>
      </c>
      <c r="S1922" s="21">
        <f t="shared" si="296"/>
        <v>11.06217</v>
      </c>
      <c r="T1922" s="21">
        <f t="shared" si="297"/>
        <v>124.400744</v>
      </c>
      <c r="U1922" s="22">
        <f t="shared" si="298"/>
        <v>1543.6906540000002</v>
      </c>
      <c r="V1922" s="39">
        <f t="shared" si="299"/>
        <v>0.88127953520315472</v>
      </c>
    </row>
    <row r="1923" spans="1:22">
      <c r="A1923">
        <v>1918</v>
      </c>
      <c r="B1923" s="155">
        <f t="shared" si="300"/>
        <v>41354</v>
      </c>
      <c r="C1923" s="148">
        <f t="shared" si="291"/>
        <v>2013</v>
      </c>
      <c r="D1923" s="148">
        <f t="shared" si="292"/>
        <v>3</v>
      </c>
      <c r="E1923" s="152">
        <v>22</v>
      </c>
      <c r="F1923" s="153">
        <v>5.1219999999999999</v>
      </c>
      <c r="G1923" s="154">
        <v>1587.318</v>
      </c>
      <c r="H1923" s="154">
        <v>0</v>
      </c>
      <c r="I1923" s="154">
        <v>145.55199999999999</v>
      </c>
      <c r="J1923" s="151">
        <v>0</v>
      </c>
      <c r="K1923" s="149">
        <f t="shared" si="293"/>
        <v>1737.992</v>
      </c>
      <c r="L1923" s="148">
        <v>3.552</v>
      </c>
      <c r="M1923" s="148">
        <v>436.99</v>
      </c>
      <c r="N1923" s="148">
        <v>0</v>
      </c>
      <c r="O1923" s="148">
        <v>37.923000000000002</v>
      </c>
      <c r="P1923" s="148">
        <v>0</v>
      </c>
      <c r="Q1923" s="21">
        <f t="shared" si="294"/>
        <v>9.9562559999999998</v>
      </c>
      <c r="R1923" s="21">
        <f t="shared" si="295"/>
        <v>1397.0570300000002</v>
      </c>
      <c r="S1923" s="21">
        <f t="shared" si="296"/>
        <v>0</v>
      </c>
      <c r="T1923" s="21">
        <f t="shared" si="297"/>
        <v>120.44344800000002</v>
      </c>
      <c r="U1923" s="22">
        <f t="shared" si="298"/>
        <v>1527.4567340000001</v>
      </c>
      <c r="V1923" s="39">
        <f t="shared" si="299"/>
        <v>0.87886292572117719</v>
      </c>
    </row>
    <row r="1924" spans="1:22">
      <c r="A1924">
        <v>1919</v>
      </c>
      <c r="B1924" s="155">
        <f t="shared" si="300"/>
        <v>41354</v>
      </c>
      <c r="C1924" s="148">
        <f t="shared" si="291"/>
        <v>2013</v>
      </c>
      <c r="D1924" s="148">
        <f t="shared" si="292"/>
        <v>3</v>
      </c>
      <c r="E1924" s="152">
        <v>23</v>
      </c>
      <c r="F1924" s="153">
        <v>5.0640000000000001</v>
      </c>
      <c r="G1924" s="154">
        <v>1436.202</v>
      </c>
      <c r="H1924" s="154">
        <v>0</v>
      </c>
      <c r="I1924" s="154">
        <v>135.29499999999999</v>
      </c>
      <c r="J1924" s="151">
        <v>0</v>
      </c>
      <c r="K1924" s="149">
        <f t="shared" si="293"/>
        <v>1576.5610000000001</v>
      </c>
      <c r="L1924" s="148">
        <v>3.5249999999999999</v>
      </c>
      <c r="M1924" s="148">
        <v>400.483</v>
      </c>
      <c r="N1924" s="148">
        <v>0</v>
      </c>
      <c r="O1924" s="148">
        <v>35.213999999999999</v>
      </c>
      <c r="P1924" s="148">
        <v>0</v>
      </c>
      <c r="Q1924" s="21">
        <f t="shared" si="294"/>
        <v>9.8805750000000003</v>
      </c>
      <c r="R1924" s="21">
        <f t="shared" si="295"/>
        <v>1280.344151</v>
      </c>
      <c r="S1924" s="21">
        <f t="shared" si="296"/>
        <v>0</v>
      </c>
      <c r="T1924" s="21">
        <f t="shared" si="297"/>
        <v>111.839664</v>
      </c>
      <c r="U1924" s="22">
        <f t="shared" si="298"/>
        <v>1402.06439</v>
      </c>
      <c r="V1924" s="39">
        <f t="shared" si="299"/>
        <v>0.88931819954952573</v>
      </c>
    </row>
    <row r="1925" spans="1:22">
      <c r="A1925">
        <v>1920</v>
      </c>
      <c r="B1925" s="155">
        <f t="shared" si="300"/>
        <v>41354</v>
      </c>
      <c r="C1925" s="148">
        <f t="shared" si="291"/>
        <v>2013</v>
      </c>
      <c r="D1925" s="148">
        <f t="shared" si="292"/>
        <v>3</v>
      </c>
      <c r="E1925" s="152">
        <v>24</v>
      </c>
      <c r="F1925" s="153">
        <v>5.0330000000000004</v>
      </c>
      <c r="G1925" s="154">
        <v>1411.0930000000001</v>
      </c>
      <c r="H1925" s="154">
        <v>0.73199999999999998</v>
      </c>
      <c r="I1925" s="154">
        <v>97.442999999999998</v>
      </c>
      <c r="J1925" s="151">
        <v>0</v>
      </c>
      <c r="K1925" s="149">
        <f t="shared" si="293"/>
        <v>1514.3009999999999</v>
      </c>
      <c r="L1925" s="148">
        <v>3.4849999999999999</v>
      </c>
      <c r="M1925" s="148">
        <v>393.45699999999999</v>
      </c>
      <c r="N1925" s="148">
        <v>3.0390000000000001</v>
      </c>
      <c r="O1925" s="148">
        <v>26.16</v>
      </c>
      <c r="P1925" s="148">
        <v>0</v>
      </c>
      <c r="Q1925" s="21">
        <f t="shared" si="294"/>
        <v>9.7684549999999994</v>
      </c>
      <c r="R1925" s="21">
        <f t="shared" si="295"/>
        <v>1257.8820290000001</v>
      </c>
      <c r="S1925" s="21">
        <f t="shared" si="296"/>
        <v>5.9290890000000003</v>
      </c>
      <c r="T1925" s="21">
        <f t="shared" si="297"/>
        <v>83.084160000000011</v>
      </c>
      <c r="U1925" s="22">
        <f t="shared" si="298"/>
        <v>1356.6637330000001</v>
      </c>
      <c r="V1925" s="39">
        <f t="shared" si="299"/>
        <v>0.89590096882984305</v>
      </c>
    </row>
    <row r="1926" spans="1:22">
      <c r="A1926">
        <v>1921</v>
      </c>
      <c r="B1926" s="155">
        <f t="shared" si="300"/>
        <v>41355</v>
      </c>
      <c r="C1926" s="148">
        <f t="shared" si="291"/>
        <v>2013</v>
      </c>
      <c r="D1926" s="148">
        <f t="shared" si="292"/>
        <v>3</v>
      </c>
      <c r="E1926" s="152">
        <v>1</v>
      </c>
      <c r="F1926" s="153">
        <v>4.3529999999999998</v>
      </c>
      <c r="G1926" s="154">
        <v>1325.54</v>
      </c>
      <c r="H1926" s="154">
        <v>0</v>
      </c>
      <c r="I1926" s="154">
        <v>53.771999999999998</v>
      </c>
      <c r="J1926" s="151">
        <v>0</v>
      </c>
      <c r="K1926" s="149">
        <f t="shared" si="293"/>
        <v>1383.665</v>
      </c>
      <c r="L1926" s="148">
        <v>3.0910000000000002</v>
      </c>
      <c r="M1926" s="148">
        <v>356.17</v>
      </c>
      <c r="N1926" s="148">
        <v>0</v>
      </c>
      <c r="O1926" s="148">
        <v>14.679</v>
      </c>
      <c r="P1926" s="148">
        <v>0</v>
      </c>
      <c r="Q1926" s="21">
        <f t="shared" si="294"/>
        <v>8.6640730000000001</v>
      </c>
      <c r="R1926" s="21">
        <f t="shared" si="295"/>
        <v>1138.6754900000001</v>
      </c>
      <c r="S1926" s="21">
        <f t="shared" si="296"/>
        <v>0</v>
      </c>
      <c r="T1926" s="21">
        <f t="shared" si="297"/>
        <v>46.620504000000004</v>
      </c>
      <c r="U1926" s="22">
        <f t="shared" si="298"/>
        <v>1193.960067</v>
      </c>
      <c r="V1926" s="39">
        <f t="shared" si="299"/>
        <v>0.862896775592358</v>
      </c>
    </row>
    <row r="1927" spans="1:22">
      <c r="A1927">
        <v>1922</v>
      </c>
      <c r="B1927" s="155">
        <f t="shared" si="300"/>
        <v>41355</v>
      </c>
      <c r="C1927" s="148">
        <f t="shared" ref="C1927:C1990" si="301">YEAR(B1927)</f>
        <v>2013</v>
      </c>
      <c r="D1927" s="148">
        <f t="shared" ref="D1927:D1990" si="302">MONTH(B1927)</f>
        <v>3</v>
      </c>
      <c r="E1927" s="152">
        <v>2</v>
      </c>
      <c r="F1927" s="153">
        <v>5.1120000000000001</v>
      </c>
      <c r="G1927" s="154">
        <v>1326.2449999999999</v>
      </c>
      <c r="H1927" s="154">
        <v>0</v>
      </c>
      <c r="I1927" s="154">
        <v>24.811</v>
      </c>
      <c r="J1927" s="151">
        <v>0</v>
      </c>
      <c r="K1927" s="149">
        <f t="shared" ref="K1927:K1990" si="303">SUM(F1927:J1927)</f>
        <v>1356.1679999999999</v>
      </c>
      <c r="L1927" s="148">
        <v>3.56</v>
      </c>
      <c r="M1927" s="148">
        <v>357.02499999999998</v>
      </c>
      <c r="N1927" s="148">
        <v>0</v>
      </c>
      <c r="O1927" s="148">
        <v>6.33</v>
      </c>
      <c r="P1927" s="148">
        <v>0</v>
      </c>
      <c r="Q1927" s="21">
        <f t="shared" ref="Q1927:Q1990" si="304">+$Q$2*L1927</f>
        <v>9.9786800000000007</v>
      </c>
      <c r="R1927" s="21">
        <f t="shared" ref="R1927:R1990" si="305">+$R$2*M1927</f>
        <v>1141.408925</v>
      </c>
      <c r="S1927" s="21">
        <f t="shared" ref="S1927:S1990" si="306">+$S$2*N1927</f>
        <v>0</v>
      </c>
      <c r="T1927" s="21">
        <f t="shared" ref="T1927:T1990" si="307">+$T$2*O1927</f>
        <v>20.10408</v>
      </c>
      <c r="U1927" s="22">
        <f t="shared" ref="U1927:U1990" si="308">SUM(Q1927:T1927)</f>
        <v>1171.491685</v>
      </c>
      <c r="V1927" s="39">
        <f t="shared" ref="V1927:V1990" si="309">+U1927/K1927</f>
        <v>0.86382489853764433</v>
      </c>
    </row>
    <row r="1928" spans="1:22">
      <c r="A1928">
        <v>1923</v>
      </c>
      <c r="B1928" s="155">
        <f t="shared" si="300"/>
        <v>41355</v>
      </c>
      <c r="C1928" s="148">
        <f t="shared" si="301"/>
        <v>2013</v>
      </c>
      <c r="D1928" s="148">
        <f t="shared" si="302"/>
        <v>3</v>
      </c>
      <c r="E1928" s="152">
        <v>3</v>
      </c>
      <c r="F1928" s="153">
        <v>4.8730000000000002</v>
      </c>
      <c r="G1928" s="154">
        <v>1168.354</v>
      </c>
      <c r="H1928" s="154">
        <v>0</v>
      </c>
      <c r="I1928" s="154">
        <v>23.17</v>
      </c>
      <c r="J1928" s="151">
        <v>0</v>
      </c>
      <c r="K1928" s="149">
        <f t="shared" si="303"/>
        <v>1196.3970000000002</v>
      </c>
      <c r="L1928" s="148">
        <v>3.4060000000000001</v>
      </c>
      <c r="M1928" s="148">
        <v>319.13499999999999</v>
      </c>
      <c r="N1928" s="148">
        <v>0</v>
      </c>
      <c r="O1928" s="148">
        <v>5.89</v>
      </c>
      <c r="P1928" s="148">
        <v>0</v>
      </c>
      <c r="Q1928" s="21">
        <f t="shared" si="304"/>
        <v>9.5470179999999996</v>
      </c>
      <c r="R1928" s="21">
        <f t="shared" si="305"/>
        <v>1020.274595</v>
      </c>
      <c r="S1928" s="21">
        <f t="shared" si="306"/>
        <v>0</v>
      </c>
      <c r="T1928" s="21">
        <f t="shared" si="307"/>
        <v>18.70664</v>
      </c>
      <c r="U1928" s="22">
        <f t="shared" si="308"/>
        <v>1048.5282530000002</v>
      </c>
      <c r="V1928" s="39">
        <f t="shared" si="309"/>
        <v>0.8764049500291291</v>
      </c>
    </row>
    <row r="1929" spans="1:22">
      <c r="A1929">
        <v>1924</v>
      </c>
      <c r="B1929" s="155">
        <f t="shared" si="300"/>
        <v>41355</v>
      </c>
      <c r="C1929" s="148">
        <f t="shared" si="301"/>
        <v>2013</v>
      </c>
      <c r="D1929" s="148">
        <f t="shared" si="302"/>
        <v>3</v>
      </c>
      <c r="E1929" s="152">
        <v>4</v>
      </c>
      <c r="F1929" s="153">
        <v>5.0739999999999998</v>
      </c>
      <c r="G1929" s="154">
        <v>1170.373</v>
      </c>
      <c r="H1929" s="154">
        <v>0</v>
      </c>
      <c r="I1929" s="154">
        <v>23.225999999999999</v>
      </c>
      <c r="J1929" s="151">
        <v>0</v>
      </c>
      <c r="K1929" s="149">
        <f t="shared" si="303"/>
        <v>1198.6730000000002</v>
      </c>
      <c r="L1929" s="148">
        <v>3.5339999999999998</v>
      </c>
      <c r="M1929" s="148">
        <v>318.84399999999999</v>
      </c>
      <c r="N1929" s="148">
        <v>0</v>
      </c>
      <c r="O1929" s="148">
        <v>5.9530000000000003</v>
      </c>
      <c r="P1929" s="148">
        <v>0</v>
      </c>
      <c r="Q1929" s="21">
        <f t="shared" si="304"/>
        <v>9.9058019999999996</v>
      </c>
      <c r="R1929" s="21">
        <f t="shared" si="305"/>
        <v>1019.3442680000001</v>
      </c>
      <c r="S1929" s="21">
        <f t="shared" si="306"/>
        <v>0</v>
      </c>
      <c r="T1929" s="21">
        <f t="shared" si="307"/>
        <v>18.906728000000001</v>
      </c>
      <c r="U1929" s="22">
        <f t="shared" si="308"/>
        <v>1048.156798</v>
      </c>
      <c r="V1929" s="39">
        <f t="shared" si="309"/>
        <v>0.87443097325125352</v>
      </c>
    </row>
    <row r="1930" spans="1:22">
      <c r="A1930">
        <v>1925</v>
      </c>
      <c r="B1930" s="155">
        <f t="shared" si="300"/>
        <v>41355</v>
      </c>
      <c r="C1930" s="148">
        <f t="shared" si="301"/>
        <v>2013</v>
      </c>
      <c r="D1930" s="148">
        <f t="shared" si="302"/>
        <v>3</v>
      </c>
      <c r="E1930" s="152">
        <v>5</v>
      </c>
      <c r="F1930" s="153">
        <v>5.2409999999999997</v>
      </c>
      <c r="G1930" s="154">
        <v>1167.075</v>
      </c>
      <c r="H1930" s="154">
        <v>0</v>
      </c>
      <c r="I1930" s="154">
        <v>22.798999999999999</v>
      </c>
      <c r="J1930" s="151">
        <v>0</v>
      </c>
      <c r="K1930" s="149">
        <f t="shared" si="303"/>
        <v>1195.115</v>
      </c>
      <c r="L1930" s="148">
        <v>3.6240000000000001</v>
      </c>
      <c r="M1930" s="148">
        <v>317.995</v>
      </c>
      <c r="N1930" s="148">
        <v>0</v>
      </c>
      <c r="O1930" s="148">
        <v>5.8819999999999997</v>
      </c>
      <c r="P1930" s="148">
        <v>0</v>
      </c>
      <c r="Q1930" s="21">
        <f t="shared" si="304"/>
        <v>10.158072000000001</v>
      </c>
      <c r="R1930" s="21">
        <f t="shared" si="305"/>
        <v>1016.6300150000001</v>
      </c>
      <c r="S1930" s="21">
        <f t="shared" si="306"/>
        <v>0</v>
      </c>
      <c r="T1930" s="21">
        <f t="shared" si="307"/>
        <v>18.681232000000001</v>
      </c>
      <c r="U1930" s="22">
        <f t="shared" si="308"/>
        <v>1045.469319</v>
      </c>
      <c r="V1930" s="39">
        <f t="shared" si="309"/>
        <v>0.87478553863017372</v>
      </c>
    </row>
    <row r="1931" spans="1:22">
      <c r="A1931">
        <v>1926</v>
      </c>
      <c r="B1931" s="155">
        <f t="shared" si="300"/>
        <v>41355</v>
      </c>
      <c r="C1931" s="148">
        <f t="shared" si="301"/>
        <v>2013</v>
      </c>
      <c r="D1931" s="148">
        <f t="shared" si="302"/>
        <v>3</v>
      </c>
      <c r="E1931" s="152">
        <v>6</v>
      </c>
      <c r="F1931" s="153">
        <v>5.4180000000000001</v>
      </c>
      <c r="G1931" s="154">
        <v>1171.6600000000001</v>
      </c>
      <c r="H1931" s="154">
        <v>0</v>
      </c>
      <c r="I1931" s="154">
        <v>23.282</v>
      </c>
      <c r="J1931" s="151">
        <v>0</v>
      </c>
      <c r="K1931" s="149">
        <f t="shared" si="303"/>
        <v>1200.3599999999999</v>
      </c>
      <c r="L1931" s="148">
        <v>3.73</v>
      </c>
      <c r="M1931" s="148">
        <v>318.74400000000003</v>
      </c>
      <c r="N1931" s="148">
        <v>0</v>
      </c>
      <c r="O1931" s="148">
        <v>5.9720000000000004</v>
      </c>
      <c r="P1931" s="148">
        <v>0</v>
      </c>
      <c r="Q1931" s="21">
        <f t="shared" si="304"/>
        <v>10.45519</v>
      </c>
      <c r="R1931" s="21">
        <f t="shared" si="305"/>
        <v>1019.0245680000002</v>
      </c>
      <c r="S1931" s="21">
        <f t="shared" si="306"/>
        <v>0</v>
      </c>
      <c r="T1931" s="21">
        <f t="shared" si="307"/>
        <v>18.967072000000002</v>
      </c>
      <c r="U1931" s="22">
        <f t="shared" si="308"/>
        <v>1048.4468300000001</v>
      </c>
      <c r="V1931" s="39">
        <f t="shared" si="309"/>
        <v>0.87344365856909612</v>
      </c>
    </row>
    <row r="1932" spans="1:22">
      <c r="A1932">
        <v>1927</v>
      </c>
      <c r="B1932" s="155">
        <f t="shared" si="300"/>
        <v>41355</v>
      </c>
      <c r="C1932" s="148">
        <f t="shared" si="301"/>
        <v>2013</v>
      </c>
      <c r="D1932" s="148">
        <f t="shared" si="302"/>
        <v>3</v>
      </c>
      <c r="E1932" s="152">
        <v>7</v>
      </c>
      <c r="F1932" s="153">
        <v>4.9749999999999996</v>
      </c>
      <c r="G1932" s="154">
        <v>1335.145</v>
      </c>
      <c r="H1932" s="154">
        <v>0</v>
      </c>
      <c r="I1932" s="154">
        <v>33.685000000000002</v>
      </c>
      <c r="J1932" s="151">
        <v>0</v>
      </c>
      <c r="K1932" s="149">
        <f t="shared" si="303"/>
        <v>1373.8049999999998</v>
      </c>
      <c r="L1932" s="148">
        <v>3.41</v>
      </c>
      <c r="M1932" s="148">
        <v>357.78300000000002</v>
      </c>
      <c r="N1932" s="148">
        <v>0</v>
      </c>
      <c r="O1932" s="148">
        <v>9.0640000000000001</v>
      </c>
      <c r="P1932" s="148">
        <v>0</v>
      </c>
      <c r="Q1932" s="21">
        <f t="shared" si="304"/>
        <v>9.55823</v>
      </c>
      <c r="R1932" s="21">
        <f t="shared" si="305"/>
        <v>1143.832251</v>
      </c>
      <c r="S1932" s="21">
        <f t="shared" si="306"/>
        <v>0</v>
      </c>
      <c r="T1932" s="21">
        <f t="shared" si="307"/>
        <v>28.787264</v>
      </c>
      <c r="U1932" s="22">
        <f t="shared" si="308"/>
        <v>1182.1777450000002</v>
      </c>
      <c r="V1932" s="39">
        <f t="shared" si="309"/>
        <v>0.86051349718482628</v>
      </c>
    </row>
    <row r="1933" spans="1:22">
      <c r="A1933">
        <v>1928</v>
      </c>
      <c r="B1933" s="155">
        <f t="shared" si="300"/>
        <v>41355</v>
      </c>
      <c r="C1933" s="148">
        <f t="shared" si="301"/>
        <v>2013</v>
      </c>
      <c r="D1933" s="148">
        <f t="shared" si="302"/>
        <v>3</v>
      </c>
      <c r="E1933" s="152">
        <v>8</v>
      </c>
      <c r="F1933" s="153">
        <v>5.2329999999999997</v>
      </c>
      <c r="G1933" s="154">
        <v>1320.6479999999999</v>
      </c>
      <c r="H1933" s="154">
        <v>0</v>
      </c>
      <c r="I1933" s="154">
        <v>28.946000000000002</v>
      </c>
      <c r="J1933" s="151">
        <v>0</v>
      </c>
      <c r="K1933" s="149">
        <f t="shared" si="303"/>
        <v>1354.8269999999998</v>
      </c>
      <c r="L1933" s="148">
        <v>3.6789999999999998</v>
      </c>
      <c r="M1933" s="148">
        <v>355.64600000000002</v>
      </c>
      <c r="N1933" s="148">
        <v>0</v>
      </c>
      <c r="O1933" s="148">
        <v>7.5990000000000002</v>
      </c>
      <c r="P1933" s="148">
        <v>0</v>
      </c>
      <c r="Q1933" s="21">
        <f t="shared" si="304"/>
        <v>10.312237</v>
      </c>
      <c r="R1933" s="21">
        <f t="shared" si="305"/>
        <v>1137.000262</v>
      </c>
      <c r="S1933" s="21">
        <f t="shared" si="306"/>
        <v>0</v>
      </c>
      <c r="T1933" s="21">
        <f t="shared" si="307"/>
        <v>24.134424000000003</v>
      </c>
      <c r="U1933" s="22">
        <f t="shared" si="308"/>
        <v>1171.4469230000002</v>
      </c>
      <c r="V1933" s="39">
        <f t="shared" si="309"/>
        <v>0.86464686856698336</v>
      </c>
    </row>
    <row r="1934" spans="1:22">
      <c r="A1934">
        <v>1929</v>
      </c>
      <c r="B1934" s="155">
        <f t="shared" si="300"/>
        <v>41355</v>
      </c>
      <c r="C1934" s="148">
        <f t="shared" si="301"/>
        <v>2013</v>
      </c>
      <c r="D1934" s="148">
        <f t="shared" si="302"/>
        <v>3</v>
      </c>
      <c r="E1934" s="152">
        <v>9</v>
      </c>
      <c r="F1934" s="153">
        <v>23.184000000000001</v>
      </c>
      <c r="G1934" s="154">
        <v>1315.42</v>
      </c>
      <c r="H1934" s="154">
        <v>3.2730000000000001</v>
      </c>
      <c r="I1934" s="154">
        <v>40.24</v>
      </c>
      <c r="J1934" s="151">
        <v>0</v>
      </c>
      <c r="K1934" s="149">
        <f t="shared" si="303"/>
        <v>1382.117</v>
      </c>
      <c r="L1934" s="148">
        <v>15.612</v>
      </c>
      <c r="M1934" s="148">
        <v>353.40699999999998</v>
      </c>
      <c r="N1934" s="148">
        <v>4.4409999999999998</v>
      </c>
      <c r="O1934" s="148">
        <v>9.9440000000000008</v>
      </c>
      <c r="P1934" s="148">
        <v>0</v>
      </c>
      <c r="Q1934" s="21">
        <f t="shared" si="304"/>
        <v>43.760435999999999</v>
      </c>
      <c r="R1934" s="21">
        <f t="shared" si="305"/>
        <v>1129.842179</v>
      </c>
      <c r="S1934" s="21">
        <f t="shared" si="306"/>
        <v>8.6643910000000002</v>
      </c>
      <c r="T1934" s="21">
        <f t="shared" si="307"/>
        <v>31.582144000000003</v>
      </c>
      <c r="U1934" s="22">
        <f t="shared" si="308"/>
        <v>1213.84915</v>
      </c>
      <c r="V1934" s="39">
        <f t="shared" si="309"/>
        <v>0.87825354148744283</v>
      </c>
    </row>
    <row r="1935" spans="1:22">
      <c r="A1935">
        <v>1930</v>
      </c>
      <c r="B1935" s="155">
        <f t="shared" si="300"/>
        <v>41355</v>
      </c>
      <c r="C1935" s="148">
        <f t="shared" si="301"/>
        <v>2013</v>
      </c>
      <c r="D1935" s="148">
        <f t="shared" si="302"/>
        <v>3</v>
      </c>
      <c r="E1935" s="152">
        <v>10</v>
      </c>
      <c r="F1935" s="153">
        <v>23.664000000000001</v>
      </c>
      <c r="G1935" s="154">
        <v>1318.2739999999999</v>
      </c>
      <c r="H1935" s="154">
        <v>13.609</v>
      </c>
      <c r="I1935" s="154">
        <v>53.698999999999998</v>
      </c>
      <c r="J1935" s="151">
        <v>0</v>
      </c>
      <c r="K1935" s="149">
        <f t="shared" si="303"/>
        <v>1409.2459999999999</v>
      </c>
      <c r="L1935" s="148">
        <v>15.73</v>
      </c>
      <c r="M1935" s="148">
        <v>353.63400000000001</v>
      </c>
      <c r="N1935" s="148">
        <v>6.9710000000000001</v>
      </c>
      <c r="O1935" s="148">
        <v>14.414999999999999</v>
      </c>
      <c r="P1935" s="148">
        <v>0</v>
      </c>
      <c r="Q1935" s="21">
        <f t="shared" si="304"/>
        <v>44.091189999999997</v>
      </c>
      <c r="R1935" s="21">
        <f t="shared" si="305"/>
        <v>1130.567898</v>
      </c>
      <c r="S1935" s="21">
        <f t="shared" si="306"/>
        <v>13.600421000000001</v>
      </c>
      <c r="T1935" s="21">
        <f t="shared" si="307"/>
        <v>45.782040000000002</v>
      </c>
      <c r="U1935" s="22">
        <f t="shared" si="308"/>
        <v>1234.0415490000003</v>
      </c>
      <c r="V1935" s="39">
        <f t="shared" si="309"/>
        <v>0.8756750411212807</v>
      </c>
    </row>
    <row r="1936" spans="1:22">
      <c r="A1936">
        <v>1931</v>
      </c>
      <c r="B1936" s="155">
        <f t="shared" si="300"/>
        <v>41355</v>
      </c>
      <c r="C1936" s="148">
        <f t="shared" si="301"/>
        <v>2013</v>
      </c>
      <c r="D1936" s="148">
        <f t="shared" si="302"/>
        <v>3</v>
      </c>
      <c r="E1936" s="152">
        <v>11</v>
      </c>
      <c r="F1936" s="153">
        <v>23.992999999999999</v>
      </c>
      <c r="G1936" s="154">
        <v>1324.0920000000001</v>
      </c>
      <c r="H1936" s="154">
        <v>36.14</v>
      </c>
      <c r="I1936" s="154">
        <v>64.364999999999995</v>
      </c>
      <c r="J1936" s="151">
        <v>0</v>
      </c>
      <c r="K1936" s="149">
        <f t="shared" si="303"/>
        <v>1448.5900000000001</v>
      </c>
      <c r="L1936" s="148">
        <v>16.056999999999999</v>
      </c>
      <c r="M1936" s="148">
        <v>355.29700000000003</v>
      </c>
      <c r="N1936" s="148">
        <v>18.367999999999999</v>
      </c>
      <c r="O1936" s="148">
        <v>17.253</v>
      </c>
      <c r="P1936" s="148">
        <v>0</v>
      </c>
      <c r="Q1936" s="21">
        <f t="shared" si="304"/>
        <v>45.007770999999998</v>
      </c>
      <c r="R1936" s="21">
        <f t="shared" si="305"/>
        <v>1135.8845090000002</v>
      </c>
      <c r="S1936" s="21">
        <f t="shared" si="306"/>
        <v>35.835968000000001</v>
      </c>
      <c r="T1936" s="21">
        <f t="shared" si="307"/>
        <v>54.795528000000004</v>
      </c>
      <c r="U1936" s="22">
        <f t="shared" si="308"/>
        <v>1271.5237760000005</v>
      </c>
      <c r="V1936" s="39">
        <f t="shared" si="309"/>
        <v>0.87776650121842636</v>
      </c>
    </row>
    <row r="1937" spans="1:22">
      <c r="A1937">
        <v>1932</v>
      </c>
      <c r="B1937" s="155">
        <f t="shared" si="300"/>
        <v>41355</v>
      </c>
      <c r="C1937" s="148">
        <f t="shared" si="301"/>
        <v>2013</v>
      </c>
      <c r="D1937" s="148">
        <f t="shared" si="302"/>
        <v>3</v>
      </c>
      <c r="E1937" s="152">
        <v>12</v>
      </c>
      <c r="F1937" s="153">
        <v>23.83</v>
      </c>
      <c r="G1937" s="154">
        <v>1362.0640000000001</v>
      </c>
      <c r="H1937" s="154">
        <v>20.376999999999999</v>
      </c>
      <c r="I1937" s="154">
        <v>74.075000000000003</v>
      </c>
      <c r="J1937" s="151">
        <v>0</v>
      </c>
      <c r="K1937" s="149">
        <f t="shared" si="303"/>
        <v>1480.346</v>
      </c>
      <c r="L1937" s="148">
        <v>15.739000000000001</v>
      </c>
      <c r="M1937" s="148">
        <v>363.71600000000001</v>
      </c>
      <c r="N1937" s="148">
        <v>13.58</v>
      </c>
      <c r="O1937" s="148">
        <v>19.481999999999999</v>
      </c>
      <c r="P1937" s="148">
        <v>0</v>
      </c>
      <c r="Q1937" s="21">
        <f t="shared" si="304"/>
        <v>44.116416999999998</v>
      </c>
      <c r="R1937" s="21">
        <f t="shared" si="305"/>
        <v>1162.8000520000001</v>
      </c>
      <c r="S1937" s="21">
        <f t="shared" si="306"/>
        <v>26.494580000000003</v>
      </c>
      <c r="T1937" s="21">
        <f t="shared" si="307"/>
        <v>61.874831999999998</v>
      </c>
      <c r="U1937" s="22">
        <f t="shared" si="308"/>
        <v>1295.285881</v>
      </c>
      <c r="V1937" s="39">
        <f t="shared" si="309"/>
        <v>0.87498860469106543</v>
      </c>
    </row>
    <row r="1938" spans="1:22">
      <c r="A1938">
        <v>1933</v>
      </c>
      <c r="B1938" s="155">
        <f t="shared" si="300"/>
        <v>41355</v>
      </c>
      <c r="C1938" s="148">
        <f t="shared" si="301"/>
        <v>2013</v>
      </c>
      <c r="D1938" s="148">
        <f t="shared" si="302"/>
        <v>3</v>
      </c>
      <c r="E1938" s="152">
        <v>13</v>
      </c>
      <c r="F1938" s="153">
        <v>24.285</v>
      </c>
      <c r="G1938" s="154">
        <v>1352.8920000000001</v>
      </c>
      <c r="H1938" s="154">
        <v>28.401</v>
      </c>
      <c r="I1938" s="154">
        <v>77.762</v>
      </c>
      <c r="J1938" s="151">
        <v>0</v>
      </c>
      <c r="K1938" s="149">
        <f t="shared" si="303"/>
        <v>1483.3400000000001</v>
      </c>
      <c r="L1938" s="148">
        <v>15.489000000000001</v>
      </c>
      <c r="M1938" s="148">
        <v>358.99299999999999</v>
      </c>
      <c r="N1938" s="148">
        <v>16.099</v>
      </c>
      <c r="O1938" s="148">
        <v>20.629000000000001</v>
      </c>
      <c r="P1938" s="148">
        <v>0</v>
      </c>
      <c r="Q1938" s="21">
        <f t="shared" si="304"/>
        <v>43.415666999999999</v>
      </c>
      <c r="R1938" s="21">
        <f t="shared" si="305"/>
        <v>1147.700621</v>
      </c>
      <c r="S1938" s="21">
        <f t="shared" si="306"/>
        <v>31.409149000000003</v>
      </c>
      <c r="T1938" s="21">
        <f t="shared" si="307"/>
        <v>65.517704000000009</v>
      </c>
      <c r="U1938" s="22">
        <f t="shared" si="308"/>
        <v>1288.0431410000001</v>
      </c>
      <c r="V1938" s="39">
        <f t="shared" si="309"/>
        <v>0.86833978791106559</v>
      </c>
    </row>
    <row r="1939" spans="1:22">
      <c r="A1939">
        <v>1934</v>
      </c>
      <c r="B1939" s="155">
        <f t="shared" si="300"/>
        <v>41355</v>
      </c>
      <c r="C1939" s="148">
        <f t="shared" si="301"/>
        <v>2013</v>
      </c>
      <c r="D1939" s="148">
        <f t="shared" si="302"/>
        <v>3</v>
      </c>
      <c r="E1939" s="152">
        <v>14</v>
      </c>
      <c r="F1939" s="153">
        <v>28.42</v>
      </c>
      <c r="G1939" s="154">
        <v>1344.258</v>
      </c>
      <c r="H1939" s="154">
        <v>23.684999999999999</v>
      </c>
      <c r="I1939" s="154">
        <v>80.108999999999995</v>
      </c>
      <c r="J1939" s="151">
        <v>0</v>
      </c>
      <c r="K1939" s="149">
        <f t="shared" si="303"/>
        <v>1476.472</v>
      </c>
      <c r="L1939" s="148">
        <v>17.556000000000001</v>
      </c>
      <c r="M1939" s="148">
        <v>356.43700000000001</v>
      </c>
      <c r="N1939" s="148">
        <v>14.72</v>
      </c>
      <c r="O1939" s="148">
        <v>21.172999999999998</v>
      </c>
      <c r="P1939" s="148">
        <v>0</v>
      </c>
      <c r="Q1939" s="21">
        <f t="shared" si="304"/>
        <v>49.209468000000001</v>
      </c>
      <c r="R1939" s="21">
        <f t="shared" si="305"/>
        <v>1139.5290890000001</v>
      </c>
      <c r="S1939" s="21">
        <f t="shared" si="306"/>
        <v>28.718720000000001</v>
      </c>
      <c r="T1939" s="21">
        <f t="shared" si="307"/>
        <v>67.245447999999996</v>
      </c>
      <c r="U1939" s="22">
        <f t="shared" si="308"/>
        <v>1284.7027250000001</v>
      </c>
      <c r="V1939" s="39">
        <f t="shared" si="309"/>
        <v>0.87011655148218192</v>
      </c>
    </row>
    <row r="1940" spans="1:22">
      <c r="A1940">
        <v>1935</v>
      </c>
      <c r="B1940" s="155">
        <f t="shared" si="300"/>
        <v>41355</v>
      </c>
      <c r="C1940" s="148">
        <f t="shared" si="301"/>
        <v>2013</v>
      </c>
      <c r="D1940" s="148">
        <f t="shared" si="302"/>
        <v>3</v>
      </c>
      <c r="E1940" s="152">
        <v>15</v>
      </c>
      <c r="F1940" s="153">
        <v>30.81</v>
      </c>
      <c r="G1940" s="154">
        <v>1346.297</v>
      </c>
      <c r="H1940" s="154">
        <v>0.308</v>
      </c>
      <c r="I1940" s="154">
        <v>83.483999999999995</v>
      </c>
      <c r="J1940" s="151">
        <v>0</v>
      </c>
      <c r="K1940" s="149">
        <f t="shared" si="303"/>
        <v>1460.8989999999999</v>
      </c>
      <c r="L1940" s="148">
        <v>18.646000000000001</v>
      </c>
      <c r="M1940" s="148">
        <v>357.34500000000003</v>
      </c>
      <c r="N1940" s="148">
        <v>0.66500000000000004</v>
      </c>
      <c r="O1940" s="148">
        <v>22.16</v>
      </c>
      <c r="P1940" s="148">
        <v>0</v>
      </c>
      <c r="Q1940" s="21">
        <f t="shared" si="304"/>
        <v>52.264738000000001</v>
      </c>
      <c r="R1940" s="21">
        <f t="shared" si="305"/>
        <v>1142.4319650000002</v>
      </c>
      <c r="S1940" s="21">
        <f t="shared" si="306"/>
        <v>1.2974150000000002</v>
      </c>
      <c r="T1940" s="21">
        <f t="shared" si="307"/>
        <v>70.380160000000004</v>
      </c>
      <c r="U1940" s="22">
        <f t="shared" si="308"/>
        <v>1266.3742780000002</v>
      </c>
      <c r="V1940" s="39">
        <f t="shared" si="309"/>
        <v>0.86684587914701861</v>
      </c>
    </row>
    <row r="1941" spans="1:22">
      <c r="A1941">
        <v>1936</v>
      </c>
      <c r="B1941" s="155">
        <f t="shared" si="300"/>
        <v>41355</v>
      </c>
      <c r="C1941" s="148">
        <f t="shared" si="301"/>
        <v>2013</v>
      </c>
      <c r="D1941" s="148">
        <f t="shared" si="302"/>
        <v>3</v>
      </c>
      <c r="E1941" s="152">
        <v>16</v>
      </c>
      <c r="F1941" s="153">
        <v>32.530999999999999</v>
      </c>
      <c r="G1941" s="154">
        <v>1346.8130000000001</v>
      </c>
      <c r="H1941" s="154">
        <v>8.4149999999999991</v>
      </c>
      <c r="I1941" s="154">
        <v>85.783000000000001</v>
      </c>
      <c r="J1941" s="151">
        <v>0</v>
      </c>
      <c r="K1941" s="149">
        <f t="shared" si="303"/>
        <v>1473.5419999999999</v>
      </c>
      <c r="L1941" s="148">
        <v>19.669</v>
      </c>
      <c r="M1941" s="148">
        <v>356.96600000000001</v>
      </c>
      <c r="N1941" s="148">
        <v>4.8769999999999998</v>
      </c>
      <c r="O1941" s="148">
        <v>22.812000000000001</v>
      </c>
      <c r="P1941" s="148">
        <v>0</v>
      </c>
      <c r="Q1941" s="21">
        <f t="shared" si="304"/>
        <v>55.132207000000001</v>
      </c>
      <c r="R1941" s="21">
        <f t="shared" si="305"/>
        <v>1141.2203019999999</v>
      </c>
      <c r="S1941" s="21">
        <f t="shared" si="306"/>
        <v>9.5150269999999999</v>
      </c>
      <c r="T1941" s="21">
        <f t="shared" si="307"/>
        <v>72.450912000000002</v>
      </c>
      <c r="U1941" s="22">
        <f t="shared" si="308"/>
        <v>1278.318448</v>
      </c>
      <c r="V1941" s="39">
        <f t="shared" si="309"/>
        <v>0.86751409053830841</v>
      </c>
    </row>
    <row r="1942" spans="1:22">
      <c r="A1942">
        <v>1937</v>
      </c>
      <c r="B1942" s="155">
        <f t="shared" si="300"/>
        <v>41355</v>
      </c>
      <c r="C1942" s="148">
        <f t="shared" si="301"/>
        <v>2013</v>
      </c>
      <c r="D1942" s="148">
        <f t="shared" si="302"/>
        <v>3</v>
      </c>
      <c r="E1942" s="152">
        <v>17</v>
      </c>
      <c r="F1942" s="153">
        <v>32.241999999999997</v>
      </c>
      <c r="G1942" s="154">
        <v>1330.039</v>
      </c>
      <c r="H1942" s="154">
        <v>25.306000000000001</v>
      </c>
      <c r="I1942" s="154">
        <v>97.715000000000003</v>
      </c>
      <c r="J1942" s="151">
        <v>0</v>
      </c>
      <c r="K1942" s="149">
        <f t="shared" si="303"/>
        <v>1485.3019999999999</v>
      </c>
      <c r="L1942" s="148">
        <v>19.28</v>
      </c>
      <c r="M1942" s="148">
        <v>353.56099999999998</v>
      </c>
      <c r="N1942" s="148">
        <v>16.053000000000001</v>
      </c>
      <c r="O1942" s="148">
        <v>25.946000000000002</v>
      </c>
      <c r="P1942" s="148">
        <v>0</v>
      </c>
      <c r="Q1942" s="21">
        <f t="shared" si="304"/>
        <v>54.041840000000001</v>
      </c>
      <c r="R1942" s="21">
        <f t="shared" si="305"/>
        <v>1130.334517</v>
      </c>
      <c r="S1942" s="21">
        <f t="shared" si="306"/>
        <v>31.319403000000001</v>
      </c>
      <c r="T1942" s="21">
        <f t="shared" si="307"/>
        <v>82.404496000000009</v>
      </c>
      <c r="U1942" s="22">
        <f t="shared" si="308"/>
        <v>1298.1002560000002</v>
      </c>
      <c r="V1942" s="39">
        <f t="shared" si="309"/>
        <v>0.87396385112253283</v>
      </c>
    </row>
    <row r="1943" spans="1:22">
      <c r="A1943">
        <v>1938</v>
      </c>
      <c r="B1943" s="155">
        <f t="shared" si="300"/>
        <v>41355</v>
      </c>
      <c r="C1943" s="148">
        <f t="shared" si="301"/>
        <v>2013</v>
      </c>
      <c r="D1943" s="148">
        <f t="shared" si="302"/>
        <v>3</v>
      </c>
      <c r="E1943" s="152">
        <v>18</v>
      </c>
      <c r="F1943" s="153">
        <v>31.95</v>
      </c>
      <c r="G1943" s="154">
        <v>1309.086</v>
      </c>
      <c r="H1943" s="154">
        <v>30.673999999999999</v>
      </c>
      <c r="I1943" s="154">
        <v>105.867</v>
      </c>
      <c r="J1943" s="151">
        <v>0</v>
      </c>
      <c r="K1943" s="149">
        <f t="shared" si="303"/>
        <v>1477.577</v>
      </c>
      <c r="L1943" s="148">
        <v>19.187000000000001</v>
      </c>
      <c r="M1943" s="148">
        <v>349.80599999999998</v>
      </c>
      <c r="N1943" s="148">
        <v>17.003</v>
      </c>
      <c r="O1943" s="148">
        <v>28.233000000000001</v>
      </c>
      <c r="P1943" s="148">
        <v>0</v>
      </c>
      <c r="Q1943" s="21">
        <f t="shared" si="304"/>
        <v>53.781161000000004</v>
      </c>
      <c r="R1943" s="21">
        <f t="shared" si="305"/>
        <v>1118.329782</v>
      </c>
      <c r="S1943" s="21">
        <f t="shared" si="306"/>
        <v>33.172853000000003</v>
      </c>
      <c r="T1943" s="21">
        <f t="shared" si="307"/>
        <v>89.668008</v>
      </c>
      <c r="U1943" s="22">
        <f t="shared" si="308"/>
        <v>1294.9518040000003</v>
      </c>
      <c r="V1943" s="39">
        <f t="shared" si="309"/>
        <v>0.87640224773395925</v>
      </c>
    </row>
    <row r="1944" spans="1:22">
      <c r="A1944">
        <v>1939</v>
      </c>
      <c r="B1944" s="155">
        <f t="shared" si="300"/>
        <v>41355</v>
      </c>
      <c r="C1944" s="148">
        <f t="shared" si="301"/>
        <v>2013</v>
      </c>
      <c r="D1944" s="148">
        <f t="shared" si="302"/>
        <v>3</v>
      </c>
      <c r="E1944" s="152">
        <v>19</v>
      </c>
      <c r="F1944" s="153">
        <v>31.981000000000002</v>
      </c>
      <c r="G1944" s="154">
        <v>1313.1510000000001</v>
      </c>
      <c r="H1944" s="154">
        <v>7.298</v>
      </c>
      <c r="I1944" s="154">
        <v>106.262</v>
      </c>
      <c r="J1944" s="151">
        <v>0</v>
      </c>
      <c r="K1944" s="149">
        <f t="shared" si="303"/>
        <v>1458.692</v>
      </c>
      <c r="L1944" s="148">
        <v>19.289000000000001</v>
      </c>
      <c r="M1944" s="148">
        <v>350.959</v>
      </c>
      <c r="N1944" s="148">
        <v>18.416</v>
      </c>
      <c r="O1944" s="148">
        <v>28.260999999999999</v>
      </c>
      <c r="P1944" s="148">
        <v>0</v>
      </c>
      <c r="Q1944" s="21">
        <f t="shared" si="304"/>
        <v>54.067067000000002</v>
      </c>
      <c r="R1944" s="21">
        <f t="shared" si="305"/>
        <v>1122.0159229999999</v>
      </c>
      <c r="S1944" s="21">
        <f t="shared" si="306"/>
        <v>35.929616000000003</v>
      </c>
      <c r="T1944" s="21">
        <f t="shared" si="307"/>
        <v>89.756935999999996</v>
      </c>
      <c r="U1944" s="22">
        <f t="shared" si="308"/>
        <v>1301.7695419999998</v>
      </c>
      <c r="V1944" s="39">
        <f t="shared" si="309"/>
        <v>0.89242248672098001</v>
      </c>
    </row>
    <row r="1945" spans="1:22">
      <c r="A1945">
        <v>1940</v>
      </c>
      <c r="B1945" s="155">
        <f t="shared" si="300"/>
        <v>41355</v>
      </c>
      <c r="C1945" s="148">
        <f t="shared" si="301"/>
        <v>2013</v>
      </c>
      <c r="D1945" s="148">
        <f t="shared" si="302"/>
        <v>3</v>
      </c>
      <c r="E1945" s="152">
        <v>20</v>
      </c>
      <c r="F1945" s="153">
        <v>32.555999999999997</v>
      </c>
      <c r="G1945" s="154">
        <v>1339.0650000000001</v>
      </c>
      <c r="H1945" s="154">
        <v>41.008000000000003</v>
      </c>
      <c r="I1945" s="154">
        <v>137.017</v>
      </c>
      <c r="J1945" s="151">
        <v>0</v>
      </c>
      <c r="K1945" s="149">
        <f t="shared" si="303"/>
        <v>1549.6460000000002</v>
      </c>
      <c r="L1945" s="148">
        <v>19.629000000000001</v>
      </c>
      <c r="M1945" s="148">
        <v>358.34500000000003</v>
      </c>
      <c r="N1945" s="148">
        <v>19.465</v>
      </c>
      <c r="O1945" s="148">
        <v>36.703000000000003</v>
      </c>
      <c r="P1945" s="148">
        <v>0</v>
      </c>
      <c r="Q1945" s="21">
        <f t="shared" si="304"/>
        <v>55.020087000000004</v>
      </c>
      <c r="R1945" s="21">
        <f t="shared" si="305"/>
        <v>1145.6289650000001</v>
      </c>
      <c r="S1945" s="21">
        <f t="shared" si="306"/>
        <v>37.976215000000003</v>
      </c>
      <c r="T1945" s="21">
        <f t="shared" si="307"/>
        <v>116.56872800000002</v>
      </c>
      <c r="U1945" s="22">
        <f t="shared" si="308"/>
        <v>1355.1939950000001</v>
      </c>
      <c r="V1945" s="39">
        <f t="shared" si="309"/>
        <v>0.87451843517809869</v>
      </c>
    </row>
    <row r="1946" spans="1:22">
      <c r="A1946">
        <v>1941</v>
      </c>
      <c r="B1946" s="155">
        <f t="shared" si="300"/>
        <v>41355</v>
      </c>
      <c r="C1946" s="148">
        <f t="shared" si="301"/>
        <v>2013</v>
      </c>
      <c r="D1946" s="148">
        <f t="shared" si="302"/>
        <v>3</v>
      </c>
      <c r="E1946" s="152">
        <v>21</v>
      </c>
      <c r="F1946" s="153">
        <v>31.556999999999999</v>
      </c>
      <c r="G1946" s="154">
        <v>1350.845</v>
      </c>
      <c r="H1946" s="154">
        <v>140.24700000000001</v>
      </c>
      <c r="I1946" s="154">
        <v>163.59299999999999</v>
      </c>
      <c r="J1946" s="151">
        <v>0</v>
      </c>
      <c r="K1946" s="149">
        <f t="shared" si="303"/>
        <v>1686.2420000000002</v>
      </c>
      <c r="L1946" s="148">
        <v>19.056000000000001</v>
      </c>
      <c r="M1946" s="148">
        <v>360.46600000000001</v>
      </c>
      <c r="N1946" s="148">
        <v>57.231999999999999</v>
      </c>
      <c r="O1946" s="148">
        <v>44.569000000000003</v>
      </c>
      <c r="P1946" s="148">
        <v>0</v>
      </c>
      <c r="Q1946" s="21">
        <f t="shared" si="304"/>
        <v>53.413968000000004</v>
      </c>
      <c r="R1946" s="21">
        <f t="shared" si="305"/>
        <v>1152.4098020000001</v>
      </c>
      <c r="S1946" s="21">
        <f t="shared" si="306"/>
        <v>111.659632</v>
      </c>
      <c r="T1946" s="21">
        <f t="shared" si="307"/>
        <v>141.55114400000002</v>
      </c>
      <c r="U1946" s="22">
        <f t="shared" si="308"/>
        <v>1459.0345460000003</v>
      </c>
      <c r="V1946" s="39">
        <f t="shared" si="309"/>
        <v>0.86525809818519539</v>
      </c>
    </row>
    <row r="1947" spans="1:22">
      <c r="A1947">
        <v>1942</v>
      </c>
      <c r="B1947" s="155">
        <f t="shared" si="300"/>
        <v>41355</v>
      </c>
      <c r="C1947" s="148">
        <f t="shared" si="301"/>
        <v>2013</v>
      </c>
      <c r="D1947" s="148">
        <f t="shared" si="302"/>
        <v>3</v>
      </c>
      <c r="E1947" s="152">
        <v>22</v>
      </c>
      <c r="F1947" s="153">
        <v>32.164000000000001</v>
      </c>
      <c r="G1947" s="154">
        <v>1355.952</v>
      </c>
      <c r="H1947" s="154">
        <v>97.671999999999997</v>
      </c>
      <c r="I1947" s="154">
        <v>156.65700000000001</v>
      </c>
      <c r="J1947" s="151">
        <v>0</v>
      </c>
      <c r="K1947" s="149">
        <f t="shared" si="303"/>
        <v>1642.4449999999999</v>
      </c>
      <c r="L1947" s="148">
        <v>19.408999999999999</v>
      </c>
      <c r="M1947" s="148">
        <v>360.53699999999998</v>
      </c>
      <c r="N1947" s="148">
        <v>37.618000000000002</v>
      </c>
      <c r="O1947" s="148">
        <v>41.844000000000001</v>
      </c>
      <c r="P1947" s="148">
        <v>0</v>
      </c>
      <c r="Q1947" s="21">
        <f t="shared" si="304"/>
        <v>54.403426999999994</v>
      </c>
      <c r="R1947" s="21">
        <f t="shared" si="305"/>
        <v>1152.6367889999999</v>
      </c>
      <c r="S1947" s="21">
        <f t="shared" si="306"/>
        <v>73.392718000000002</v>
      </c>
      <c r="T1947" s="21">
        <f t="shared" si="307"/>
        <v>132.89654400000001</v>
      </c>
      <c r="U1947" s="22">
        <f t="shared" si="308"/>
        <v>1413.3294779999999</v>
      </c>
      <c r="V1947" s="39">
        <f t="shared" si="309"/>
        <v>0.86050338245725122</v>
      </c>
    </row>
    <row r="1948" spans="1:22">
      <c r="A1948">
        <v>1943</v>
      </c>
      <c r="B1948" s="155">
        <f t="shared" si="300"/>
        <v>41355</v>
      </c>
      <c r="C1948" s="148">
        <f t="shared" si="301"/>
        <v>2013</v>
      </c>
      <c r="D1948" s="148">
        <f t="shared" si="302"/>
        <v>3</v>
      </c>
      <c r="E1948" s="152">
        <v>23</v>
      </c>
      <c r="F1948" s="153">
        <v>31.684000000000001</v>
      </c>
      <c r="G1948" s="154">
        <v>1343.0909999999999</v>
      </c>
      <c r="H1948" s="154">
        <v>46.898000000000003</v>
      </c>
      <c r="I1948" s="154">
        <v>144.77500000000001</v>
      </c>
      <c r="J1948" s="151">
        <v>0</v>
      </c>
      <c r="K1948" s="149">
        <f t="shared" si="303"/>
        <v>1566.4479999999999</v>
      </c>
      <c r="L1948" s="148">
        <v>19.102</v>
      </c>
      <c r="M1948" s="148">
        <v>357.541</v>
      </c>
      <c r="N1948" s="148">
        <v>15.048999999999999</v>
      </c>
      <c r="O1948" s="148">
        <v>38.024000000000001</v>
      </c>
      <c r="P1948" s="148">
        <v>0</v>
      </c>
      <c r="Q1948" s="21">
        <f t="shared" si="304"/>
        <v>53.542906000000002</v>
      </c>
      <c r="R1948" s="21">
        <f t="shared" si="305"/>
        <v>1143.058577</v>
      </c>
      <c r="S1948" s="21">
        <f t="shared" si="306"/>
        <v>29.360599000000001</v>
      </c>
      <c r="T1948" s="21">
        <f t="shared" si="307"/>
        <v>120.76422400000001</v>
      </c>
      <c r="U1948" s="22">
        <f t="shared" si="308"/>
        <v>1346.726306</v>
      </c>
      <c r="V1948" s="39">
        <f t="shared" si="309"/>
        <v>0.85973253245559389</v>
      </c>
    </row>
    <row r="1949" spans="1:22">
      <c r="A1949">
        <v>1944</v>
      </c>
      <c r="B1949" s="155">
        <f t="shared" si="300"/>
        <v>41355</v>
      </c>
      <c r="C1949" s="148">
        <f t="shared" si="301"/>
        <v>2013</v>
      </c>
      <c r="D1949" s="148">
        <f t="shared" si="302"/>
        <v>3</v>
      </c>
      <c r="E1949" s="152">
        <v>24</v>
      </c>
      <c r="F1949" s="153">
        <v>31.09</v>
      </c>
      <c r="G1949" s="154">
        <v>1352.329</v>
      </c>
      <c r="H1949" s="154">
        <v>0</v>
      </c>
      <c r="I1949" s="154">
        <v>111.26</v>
      </c>
      <c r="J1949" s="151">
        <v>0</v>
      </c>
      <c r="K1949" s="149">
        <f t="shared" si="303"/>
        <v>1494.6789999999999</v>
      </c>
      <c r="L1949" s="148">
        <v>18.846</v>
      </c>
      <c r="M1949" s="148">
        <v>359.41500000000002</v>
      </c>
      <c r="N1949" s="148">
        <v>0</v>
      </c>
      <c r="O1949" s="148">
        <v>29.126000000000001</v>
      </c>
      <c r="P1949" s="148">
        <v>0</v>
      </c>
      <c r="Q1949" s="21">
        <f t="shared" si="304"/>
        <v>52.825338000000002</v>
      </c>
      <c r="R1949" s="21">
        <f t="shared" si="305"/>
        <v>1149.049755</v>
      </c>
      <c r="S1949" s="21">
        <f t="shared" si="306"/>
        <v>0</v>
      </c>
      <c r="T1949" s="21">
        <f t="shared" si="307"/>
        <v>92.504176000000015</v>
      </c>
      <c r="U1949" s="22">
        <f t="shared" si="308"/>
        <v>1294.379269</v>
      </c>
      <c r="V1949" s="39">
        <f t="shared" si="309"/>
        <v>0.86599147308552549</v>
      </c>
    </row>
    <row r="1950" spans="1:22">
      <c r="A1950">
        <v>1945</v>
      </c>
      <c r="B1950" s="155">
        <f t="shared" si="300"/>
        <v>41356</v>
      </c>
      <c r="C1950" s="148">
        <f t="shared" si="301"/>
        <v>2013</v>
      </c>
      <c r="D1950" s="148">
        <f t="shared" si="302"/>
        <v>3</v>
      </c>
      <c r="E1950" s="152">
        <v>1</v>
      </c>
      <c r="F1950" s="153">
        <v>0</v>
      </c>
      <c r="G1950" s="154">
        <v>1348.1289999999999</v>
      </c>
      <c r="H1950" s="154">
        <v>0</v>
      </c>
      <c r="I1950" s="154">
        <v>68.62</v>
      </c>
      <c r="J1950" s="151">
        <v>0</v>
      </c>
      <c r="K1950" s="149">
        <f t="shared" si="303"/>
        <v>1416.7489999999998</v>
      </c>
      <c r="L1950" s="148">
        <v>0</v>
      </c>
      <c r="M1950" s="148">
        <v>351.94799999999998</v>
      </c>
      <c r="N1950" s="148">
        <v>0</v>
      </c>
      <c r="O1950" s="148">
        <v>17.920999999999999</v>
      </c>
      <c r="P1950" s="148">
        <v>0</v>
      </c>
      <c r="Q1950" s="21">
        <f t="shared" si="304"/>
        <v>0</v>
      </c>
      <c r="R1950" s="21">
        <f t="shared" si="305"/>
        <v>1125.177756</v>
      </c>
      <c r="S1950" s="21">
        <f t="shared" si="306"/>
        <v>0</v>
      </c>
      <c r="T1950" s="21">
        <f t="shared" si="307"/>
        <v>56.917096000000001</v>
      </c>
      <c r="U1950" s="22">
        <f t="shared" si="308"/>
        <v>1182.0948519999999</v>
      </c>
      <c r="V1950" s="39">
        <f t="shared" si="309"/>
        <v>0.83437140382664832</v>
      </c>
    </row>
    <row r="1951" spans="1:22">
      <c r="A1951">
        <v>1946</v>
      </c>
      <c r="B1951" s="155">
        <f t="shared" ref="B1951:B2014" si="310">+B1927+1</f>
        <v>41356</v>
      </c>
      <c r="C1951" s="148">
        <f t="shared" si="301"/>
        <v>2013</v>
      </c>
      <c r="D1951" s="148">
        <f t="shared" si="302"/>
        <v>3</v>
      </c>
      <c r="E1951" s="152">
        <v>2</v>
      </c>
      <c r="F1951" s="153">
        <v>29.651</v>
      </c>
      <c r="G1951" s="154">
        <v>1275.6859999999999</v>
      </c>
      <c r="H1951" s="154">
        <v>0.60799999999999998</v>
      </c>
      <c r="I1951" s="154">
        <v>40.359000000000002</v>
      </c>
      <c r="J1951" s="151">
        <v>0</v>
      </c>
      <c r="K1951" s="149">
        <f t="shared" si="303"/>
        <v>1346.3039999999999</v>
      </c>
      <c r="L1951" s="148">
        <v>18.047999999999998</v>
      </c>
      <c r="M1951" s="148">
        <v>335.08100000000002</v>
      </c>
      <c r="N1951" s="148">
        <v>4.609</v>
      </c>
      <c r="O1951" s="148">
        <v>11.385999999999999</v>
      </c>
      <c r="P1951" s="148">
        <v>0</v>
      </c>
      <c r="Q1951" s="21">
        <f t="shared" si="304"/>
        <v>50.588543999999992</v>
      </c>
      <c r="R1951" s="21">
        <f t="shared" si="305"/>
        <v>1071.2539570000001</v>
      </c>
      <c r="S1951" s="21">
        <f t="shared" si="306"/>
        <v>8.9921590000000009</v>
      </c>
      <c r="T1951" s="21">
        <f t="shared" si="307"/>
        <v>36.161935999999997</v>
      </c>
      <c r="U1951" s="22">
        <f t="shared" si="308"/>
        <v>1166.996596</v>
      </c>
      <c r="V1951" s="39">
        <f t="shared" si="309"/>
        <v>0.86681506999904934</v>
      </c>
    </row>
    <row r="1952" spans="1:22">
      <c r="A1952">
        <v>1947</v>
      </c>
      <c r="B1952" s="155">
        <f t="shared" si="310"/>
        <v>41356</v>
      </c>
      <c r="C1952" s="148">
        <f t="shared" si="301"/>
        <v>2013</v>
      </c>
      <c r="D1952" s="148">
        <f t="shared" si="302"/>
        <v>3</v>
      </c>
      <c r="E1952" s="152">
        <v>3</v>
      </c>
      <c r="F1952" s="153">
        <v>0</v>
      </c>
      <c r="G1952" s="154">
        <v>1202.739</v>
      </c>
      <c r="H1952" s="154">
        <v>0</v>
      </c>
      <c r="I1952" s="154">
        <v>29.196999999999999</v>
      </c>
      <c r="J1952" s="151">
        <v>0</v>
      </c>
      <c r="K1952" s="149">
        <f t="shared" si="303"/>
        <v>1231.9359999999999</v>
      </c>
      <c r="L1952" s="148">
        <v>0</v>
      </c>
      <c r="M1952" s="148">
        <v>322.94400000000002</v>
      </c>
      <c r="N1952" s="148">
        <v>0</v>
      </c>
      <c r="O1952" s="148">
        <v>7.5439999999999996</v>
      </c>
      <c r="P1952" s="148">
        <v>0</v>
      </c>
      <c r="Q1952" s="21">
        <f t="shared" si="304"/>
        <v>0</v>
      </c>
      <c r="R1952" s="21">
        <f t="shared" si="305"/>
        <v>1032.4519680000001</v>
      </c>
      <c r="S1952" s="21">
        <f t="shared" si="306"/>
        <v>0</v>
      </c>
      <c r="T1952" s="21">
        <f t="shared" si="307"/>
        <v>23.959744000000001</v>
      </c>
      <c r="U1952" s="22">
        <f t="shared" si="308"/>
        <v>1056.4117120000001</v>
      </c>
      <c r="V1952" s="39">
        <f t="shared" si="309"/>
        <v>0.85752158553691116</v>
      </c>
    </row>
    <row r="1953" spans="1:22">
      <c r="A1953">
        <v>1948</v>
      </c>
      <c r="B1953" s="155">
        <f t="shared" si="310"/>
        <v>41356</v>
      </c>
      <c r="C1953" s="148">
        <f t="shared" si="301"/>
        <v>2013</v>
      </c>
      <c r="D1953" s="148">
        <f t="shared" si="302"/>
        <v>3</v>
      </c>
      <c r="E1953" s="152">
        <v>4</v>
      </c>
      <c r="F1953" s="153">
        <v>27.998999999999999</v>
      </c>
      <c r="G1953" s="154">
        <v>1082.6690000000001</v>
      </c>
      <c r="H1953" s="154">
        <v>47.454000000000001</v>
      </c>
      <c r="I1953" s="154">
        <v>25.58</v>
      </c>
      <c r="J1953" s="151">
        <v>0</v>
      </c>
      <c r="K1953" s="149">
        <f t="shared" si="303"/>
        <v>1183.702</v>
      </c>
      <c r="L1953" s="148">
        <v>16.966000000000001</v>
      </c>
      <c r="M1953" s="148">
        <v>297.36500000000001</v>
      </c>
      <c r="N1953" s="148">
        <v>22.841999999999999</v>
      </c>
      <c r="O1953" s="148">
        <v>6.6159999999999997</v>
      </c>
      <c r="P1953" s="148">
        <v>0</v>
      </c>
      <c r="Q1953" s="21">
        <f t="shared" si="304"/>
        <v>47.555698</v>
      </c>
      <c r="R1953" s="21">
        <f t="shared" si="305"/>
        <v>950.67590500000006</v>
      </c>
      <c r="S1953" s="21">
        <f t="shared" si="306"/>
        <v>44.564742000000003</v>
      </c>
      <c r="T1953" s="21">
        <f t="shared" si="307"/>
        <v>21.012415999999998</v>
      </c>
      <c r="U1953" s="22">
        <f t="shared" si="308"/>
        <v>1063.808761</v>
      </c>
      <c r="V1953" s="39">
        <f t="shared" si="309"/>
        <v>0.89871332565121964</v>
      </c>
    </row>
    <row r="1954" spans="1:22">
      <c r="A1954">
        <v>1949</v>
      </c>
      <c r="B1954" s="155">
        <f t="shared" si="310"/>
        <v>41356</v>
      </c>
      <c r="C1954" s="148">
        <f t="shared" si="301"/>
        <v>2013</v>
      </c>
      <c r="D1954" s="148">
        <f t="shared" si="302"/>
        <v>3</v>
      </c>
      <c r="E1954" s="152">
        <v>5</v>
      </c>
      <c r="F1954" s="153">
        <v>25.477</v>
      </c>
      <c r="G1954" s="154">
        <v>1112.3399999999999</v>
      </c>
      <c r="H1954" s="154">
        <v>0</v>
      </c>
      <c r="I1954" s="154">
        <v>22.384</v>
      </c>
      <c r="J1954" s="151">
        <v>0</v>
      </c>
      <c r="K1954" s="149">
        <f t="shared" si="303"/>
        <v>1160.201</v>
      </c>
      <c r="L1954" s="148">
        <v>15.329000000000001</v>
      </c>
      <c r="M1954" s="148">
        <v>303.85500000000002</v>
      </c>
      <c r="N1954" s="148">
        <v>0</v>
      </c>
      <c r="O1954" s="148">
        <v>5.851</v>
      </c>
      <c r="P1954" s="148">
        <v>0</v>
      </c>
      <c r="Q1954" s="21">
        <f t="shared" si="304"/>
        <v>42.967187000000003</v>
      </c>
      <c r="R1954" s="21">
        <f t="shared" si="305"/>
        <v>971.42443500000013</v>
      </c>
      <c r="S1954" s="21">
        <f t="shared" si="306"/>
        <v>0</v>
      </c>
      <c r="T1954" s="21">
        <f t="shared" si="307"/>
        <v>18.582775999999999</v>
      </c>
      <c r="U1954" s="22">
        <f t="shared" si="308"/>
        <v>1032.9743980000001</v>
      </c>
      <c r="V1954" s="39">
        <f t="shared" si="309"/>
        <v>0.89034089610334766</v>
      </c>
    </row>
    <row r="1955" spans="1:22">
      <c r="A1955">
        <v>1950</v>
      </c>
      <c r="B1955" s="155">
        <f t="shared" si="310"/>
        <v>41356</v>
      </c>
      <c r="C1955" s="148">
        <f t="shared" si="301"/>
        <v>2013</v>
      </c>
      <c r="D1955" s="148">
        <f t="shared" si="302"/>
        <v>3</v>
      </c>
      <c r="E1955" s="152">
        <v>6</v>
      </c>
      <c r="F1955" s="153">
        <v>25.475999999999999</v>
      </c>
      <c r="G1955" s="154">
        <v>1111.788</v>
      </c>
      <c r="H1955" s="154">
        <v>0</v>
      </c>
      <c r="I1955" s="154">
        <v>22.207000000000001</v>
      </c>
      <c r="J1955" s="151">
        <v>0</v>
      </c>
      <c r="K1955" s="149">
        <f t="shared" si="303"/>
        <v>1159.4710000000002</v>
      </c>
      <c r="L1955" s="148">
        <v>15.379</v>
      </c>
      <c r="M1955" s="148">
        <v>303.83999999999997</v>
      </c>
      <c r="N1955" s="148">
        <v>0</v>
      </c>
      <c r="O1955" s="148">
        <v>5.7750000000000004</v>
      </c>
      <c r="P1955" s="148">
        <v>0</v>
      </c>
      <c r="Q1955" s="21">
        <f t="shared" si="304"/>
        <v>43.107337000000001</v>
      </c>
      <c r="R1955" s="21">
        <f t="shared" si="305"/>
        <v>971.3764799999999</v>
      </c>
      <c r="S1955" s="21">
        <f t="shared" si="306"/>
        <v>0</v>
      </c>
      <c r="T1955" s="21">
        <f t="shared" si="307"/>
        <v>18.341400000000004</v>
      </c>
      <c r="U1955" s="22">
        <f t="shared" si="308"/>
        <v>1032.8252169999998</v>
      </c>
      <c r="V1955" s="39">
        <f t="shared" si="309"/>
        <v>0.89077278948761951</v>
      </c>
    </row>
    <row r="1956" spans="1:22">
      <c r="A1956">
        <v>1951</v>
      </c>
      <c r="B1956" s="155">
        <f t="shared" si="310"/>
        <v>41356</v>
      </c>
      <c r="C1956" s="148">
        <f t="shared" si="301"/>
        <v>2013</v>
      </c>
      <c r="D1956" s="148">
        <f t="shared" si="302"/>
        <v>3</v>
      </c>
      <c r="E1956" s="152">
        <v>7</v>
      </c>
      <c r="F1956" s="153">
        <v>25.213999999999999</v>
      </c>
      <c r="G1956" s="154">
        <v>1098.249</v>
      </c>
      <c r="H1956" s="154">
        <v>20.46</v>
      </c>
      <c r="I1956" s="154">
        <v>22.081</v>
      </c>
      <c r="J1956" s="151">
        <v>0</v>
      </c>
      <c r="K1956" s="149">
        <f t="shared" si="303"/>
        <v>1166.0039999999999</v>
      </c>
      <c r="L1956" s="148">
        <v>15.183</v>
      </c>
      <c r="M1956" s="148">
        <v>298.10199999999998</v>
      </c>
      <c r="N1956" s="148">
        <v>8.0890000000000004</v>
      </c>
      <c r="O1956" s="148">
        <v>5.6559999999999997</v>
      </c>
      <c r="P1956" s="148">
        <v>0</v>
      </c>
      <c r="Q1956" s="21">
        <f t="shared" si="304"/>
        <v>42.557949000000001</v>
      </c>
      <c r="R1956" s="21">
        <f t="shared" si="305"/>
        <v>953.03209399999992</v>
      </c>
      <c r="S1956" s="21">
        <f t="shared" si="306"/>
        <v>15.781639000000002</v>
      </c>
      <c r="T1956" s="21">
        <f t="shared" si="307"/>
        <v>17.963456000000001</v>
      </c>
      <c r="U1956" s="22">
        <f t="shared" si="308"/>
        <v>1029.3351379999999</v>
      </c>
      <c r="V1956" s="39">
        <f t="shared" si="309"/>
        <v>0.88278868511600306</v>
      </c>
    </row>
    <row r="1957" spans="1:22">
      <c r="A1957">
        <v>1952</v>
      </c>
      <c r="B1957" s="155">
        <f t="shared" si="310"/>
        <v>41356</v>
      </c>
      <c r="C1957" s="148">
        <f t="shared" si="301"/>
        <v>2013</v>
      </c>
      <c r="D1957" s="148">
        <f t="shared" si="302"/>
        <v>3</v>
      </c>
      <c r="E1957" s="152">
        <v>8</v>
      </c>
      <c r="F1957" s="153">
        <v>23.353000000000002</v>
      </c>
      <c r="G1957" s="154">
        <v>1093.607</v>
      </c>
      <c r="H1957" s="154">
        <v>20.427</v>
      </c>
      <c r="I1957" s="154">
        <v>24.847000000000001</v>
      </c>
      <c r="J1957" s="151">
        <v>0</v>
      </c>
      <c r="K1957" s="149">
        <f t="shared" si="303"/>
        <v>1162.2339999999999</v>
      </c>
      <c r="L1957" s="148">
        <v>14.226000000000001</v>
      </c>
      <c r="M1957" s="148">
        <v>298.25900000000001</v>
      </c>
      <c r="N1957" s="148">
        <v>7.9749999999999996</v>
      </c>
      <c r="O1957" s="148">
        <v>6.367</v>
      </c>
      <c r="P1957" s="148">
        <v>0</v>
      </c>
      <c r="Q1957" s="21">
        <f t="shared" si="304"/>
        <v>39.875478000000001</v>
      </c>
      <c r="R1957" s="21">
        <f t="shared" si="305"/>
        <v>953.53402300000005</v>
      </c>
      <c r="S1957" s="21">
        <f t="shared" si="306"/>
        <v>15.559225</v>
      </c>
      <c r="T1957" s="21">
        <f t="shared" si="307"/>
        <v>20.221592000000001</v>
      </c>
      <c r="U1957" s="22">
        <f t="shared" si="308"/>
        <v>1029.1903180000002</v>
      </c>
      <c r="V1957" s="39">
        <f t="shared" si="309"/>
        <v>0.88552762868751067</v>
      </c>
    </row>
    <row r="1958" spans="1:22">
      <c r="A1958">
        <v>1953</v>
      </c>
      <c r="B1958" s="155">
        <f t="shared" si="310"/>
        <v>41356</v>
      </c>
      <c r="C1958" s="148">
        <f t="shared" si="301"/>
        <v>2013</v>
      </c>
      <c r="D1958" s="148">
        <f t="shared" si="302"/>
        <v>3</v>
      </c>
      <c r="E1958" s="152">
        <v>9</v>
      </c>
      <c r="F1958" s="153">
        <v>0</v>
      </c>
      <c r="G1958" s="154">
        <v>1219.9690000000001</v>
      </c>
      <c r="H1958" s="154">
        <v>0</v>
      </c>
      <c r="I1958" s="154">
        <v>34.752000000000002</v>
      </c>
      <c r="J1958" s="151">
        <v>0</v>
      </c>
      <c r="K1958" s="149">
        <f t="shared" si="303"/>
        <v>1254.721</v>
      </c>
      <c r="L1958" s="148">
        <v>0</v>
      </c>
      <c r="M1958" s="148">
        <v>334.87200000000001</v>
      </c>
      <c r="N1958" s="148">
        <v>0</v>
      </c>
      <c r="O1958" s="148">
        <v>8.9969999999999999</v>
      </c>
      <c r="P1958" s="148">
        <v>0</v>
      </c>
      <c r="Q1958" s="21">
        <f t="shared" si="304"/>
        <v>0</v>
      </c>
      <c r="R1958" s="21">
        <f t="shared" si="305"/>
        <v>1070.5857840000001</v>
      </c>
      <c r="S1958" s="21">
        <f t="shared" si="306"/>
        <v>0</v>
      </c>
      <c r="T1958" s="21">
        <f t="shared" si="307"/>
        <v>28.574472</v>
      </c>
      <c r="U1958" s="22">
        <f t="shared" si="308"/>
        <v>1099.1602560000001</v>
      </c>
      <c r="V1958" s="39">
        <f t="shared" si="309"/>
        <v>0.87601965377163538</v>
      </c>
    </row>
    <row r="1959" spans="1:22">
      <c r="A1959">
        <v>1954</v>
      </c>
      <c r="B1959" s="155">
        <f t="shared" si="310"/>
        <v>41356</v>
      </c>
      <c r="C1959" s="148">
        <f t="shared" si="301"/>
        <v>2013</v>
      </c>
      <c r="D1959" s="148">
        <f t="shared" si="302"/>
        <v>3</v>
      </c>
      <c r="E1959" s="152">
        <v>10</v>
      </c>
      <c r="F1959" s="153">
        <v>0</v>
      </c>
      <c r="G1959" s="154">
        <v>1332.433</v>
      </c>
      <c r="H1959" s="154">
        <v>0</v>
      </c>
      <c r="I1959" s="154">
        <v>25.084</v>
      </c>
      <c r="J1959" s="151">
        <v>0</v>
      </c>
      <c r="K1959" s="149">
        <f t="shared" si="303"/>
        <v>1357.5170000000001</v>
      </c>
      <c r="L1959" s="148">
        <v>0</v>
      </c>
      <c r="M1959" s="148">
        <v>362.21100000000001</v>
      </c>
      <c r="N1959" s="148">
        <v>0</v>
      </c>
      <c r="O1959" s="148">
        <v>6.4260000000000002</v>
      </c>
      <c r="P1959" s="148">
        <v>0</v>
      </c>
      <c r="Q1959" s="21">
        <f t="shared" si="304"/>
        <v>0</v>
      </c>
      <c r="R1959" s="21">
        <f t="shared" si="305"/>
        <v>1157.9885670000001</v>
      </c>
      <c r="S1959" s="21">
        <f t="shared" si="306"/>
        <v>0</v>
      </c>
      <c r="T1959" s="21">
        <f t="shared" si="307"/>
        <v>20.408976000000003</v>
      </c>
      <c r="U1959" s="22">
        <f t="shared" si="308"/>
        <v>1178.397543</v>
      </c>
      <c r="V1959" s="39">
        <f t="shared" si="309"/>
        <v>0.86805361774475021</v>
      </c>
    </row>
    <row r="1960" spans="1:22">
      <c r="A1960">
        <v>1955</v>
      </c>
      <c r="B1960" s="155">
        <f t="shared" si="310"/>
        <v>41356</v>
      </c>
      <c r="C1960" s="148">
        <f t="shared" si="301"/>
        <v>2013</v>
      </c>
      <c r="D1960" s="148">
        <f t="shared" si="302"/>
        <v>3</v>
      </c>
      <c r="E1960" s="152">
        <v>11</v>
      </c>
      <c r="F1960" s="153">
        <v>0</v>
      </c>
      <c r="G1960" s="154">
        <v>1398.135</v>
      </c>
      <c r="H1960" s="154">
        <v>0</v>
      </c>
      <c r="I1960" s="154">
        <v>17.776</v>
      </c>
      <c r="J1960" s="151">
        <v>0</v>
      </c>
      <c r="K1960" s="149">
        <f t="shared" si="303"/>
        <v>1415.9110000000001</v>
      </c>
      <c r="L1960" s="148">
        <v>0</v>
      </c>
      <c r="M1960" s="148">
        <v>377.44200000000001</v>
      </c>
      <c r="N1960" s="148">
        <v>0</v>
      </c>
      <c r="O1960" s="148">
        <v>4.4470000000000001</v>
      </c>
      <c r="P1960" s="148">
        <v>0</v>
      </c>
      <c r="Q1960" s="21">
        <f t="shared" si="304"/>
        <v>0</v>
      </c>
      <c r="R1960" s="21">
        <f t="shared" si="305"/>
        <v>1206.6820740000001</v>
      </c>
      <c r="S1960" s="21">
        <f t="shared" si="306"/>
        <v>0</v>
      </c>
      <c r="T1960" s="21">
        <f t="shared" si="307"/>
        <v>14.123672000000001</v>
      </c>
      <c r="U1960" s="22">
        <f t="shared" si="308"/>
        <v>1220.805746</v>
      </c>
      <c r="V1960" s="39">
        <f t="shared" si="309"/>
        <v>0.8622051428373676</v>
      </c>
    </row>
    <row r="1961" spans="1:22">
      <c r="A1961">
        <v>1956</v>
      </c>
      <c r="B1961" s="155">
        <f t="shared" si="310"/>
        <v>41356</v>
      </c>
      <c r="C1961" s="148">
        <f t="shared" si="301"/>
        <v>2013</v>
      </c>
      <c r="D1961" s="148">
        <f t="shared" si="302"/>
        <v>3</v>
      </c>
      <c r="E1961" s="152">
        <v>12</v>
      </c>
      <c r="F1961" s="153">
        <v>0</v>
      </c>
      <c r="G1961" s="154">
        <v>1449.5409999999999</v>
      </c>
      <c r="H1961" s="154">
        <v>0</v>
      </c>
      <c r="I1961" s="154">
        <v>19.87</v>
      </c>
      <c r="J1961" s="151">
        <v>0</v>
      </c>
      <c r="K1961" s="149">
        <f t="shared" si="303"/>
        <v>1469.4109999999998</v>
      </c>
      <c r="L1961" s="148">
        <v>0</v>
      </c>
      <c r="M1961" s="148">
        <v>388.33800000000002</v>
      </c>
      <c r="N1961" s="148">
        <v>0</v>
      </c>
      <c r="O1961" s="148">
        <v>4.84</v>
      </c>
      <c r="P1961" s="148">
        <v>0</v>
      </c>
      <c r="Q1961" s="21">
        <f t="shared" si="304"/>
        <v>0</v>
      </c>
      <c r="R1961" s="21">
        <f t="shared" si="305"/>
        <v>1241.5165860000002</v>
      </c>
      <c r="S1961" s="21">
        <f t="shared" si="306"/>
        <v>0</v>
      </c>
      <c r="T1961" s="21">
        <f t="shared" si="307"/>
        <v>15.371840000000001</v>
      </c>
      <c r="U1961" s="22">
        <f t="shared" si="308"/>
        <v>1256.8884260000002</v>
      </c>
      <c r="V1961" s="39">
        <f t="shared" si="309"/>
        <v>0.85536886956746638</v>
      </c>
    </row>
    <row r="1962" spans="1:22">
      <c r="A1962">
        <v>1957</v>
      </c>
      <c r="B1962" s="155">
        <f t="shared" si="310"/>
        <v>41356</v>
      </c>
      <c r="C1962" s="148">
        <f t="shared" si="301"/>
        <v>2013</v>
      </c>
      <c r="D1962" s="148">
        <f t="shared" si="302"/>
        <v>3</v>
      </c>
      <c r="E1962" s="152">
        <v>13</v>
      </c>
      <c r="F1962" s="153">
        <v>0</v>
      </c>
      <c r="G1962" s="154">
        <v>1327.4390000000001</v>
      </c>
      <c r="H1962" s="154">
        <v>0</v>
      </c>
      <c r="I1962" s="154">
        <v>23.178999999999998</v>
      </c>
      <c r="J1962" s="151">
        <v>0</v>
      </c>
      <c r="K1962" s="149">
        <f t="shared" si="303"/>
        <v>1350.6180000000002</v>
      </c>
      <c r="L1962" s="148">
        <v>0</v>
      </c>
      <c r="M1962" s="148">
        <v>360.43599999999998</v>
      </c>
      <c r="N1962" s="148">
        <v>0</v>
      </c>
      <c r="O1962" s="148">
        <v>5.085</v>
      </c>
      <c r="P1962" s="148">
        <v>0</v>
      </c>
      <c r="Q1962" s="21">
        <f t="shared" si="304"/>
        <v>0</v>
      </c>
      <c r="R1962" s="21">
        <f t="shared" si="305"/>
        <v>1152.3138919999999</v>
      </c>
      <c r="S1962" s="21">
        <f t="shared" si="306"/>
        <v>0</v>
      </c>
      <c r="T1962" s="21">
        <f t="shared" si="307"/>
        <v>16.14996</v>
      </c>
      <c r="U1962" s="22">
        <f t="shared" si="308"/>
        <v>1168.4638519999999</v>
      </c>
      <c r="V1962" s="39">
        <f t="shared" si="309"/>
        <v>0.86513274071573143</v>
      </c>
    </row>
    <row r="1963" spans="1:22">
      <c r="A1963">
        <v>1958</v>
      </c>
      <c r="B1963" s="155">
        <f t="shared" si="310"/>
        <v>41356</v>
      </c>
      <c r="C1963" s="148">
        <f t="shared" si="301"/>
        <v>2013</v>
      </c>
      <c r="D1963" s="148">
        <f t="shared" si="302"/>
        <v>3</v>
      </c>
      <c r="E1963" s="152">
        <v>14</v>
      </c>
      <c r="F1963" s="153">
        <v>0</v>
      </c>
      <c r="G1963" s="154">
        <v>1325.991</v>
      </c>
      <c r="H1963" s="154">
        <v>0</v>
      </c>
      <c r="I1963" s="154">
        <v>30.306000000000001</v>
      </c>
      <c r="J1963" s="151">
        <v>0</v>
      </c>
      <c r="K1963" s="149">
        <f t="shared" si="303"/>
        <v>1356.297</v>
      </c>
      <c r="L1963" s="148">
        <v>0</v>
      </c>
      <c r="M1963" s="148">
        <v>360.00200000000001</v>
      </c>
      <c r="N1963" s="148">
        <v>0</v>
      </c>
      <c r="O1963" s="148">
        <v>7.4850000000000003</v>
      </c>
      <c r="P1963" s="148">
        <v>0</v>
      </c>
      <c r="Q1963" s="21">
        <f t="shared" si="304"/>
        <v>0</v>
      </c>
      <c r="R1963" s="21">
        <f t="shared" si="305"/>
        <v>1150.9263940000001</v>
      </c>
      <c r="S1963" s="21">
        <f t="shared" si="306"/>
        <v>0</v>
      </c>
      <c r="T1963" s="21">
        <f t="shared" si="307"/>
        <v>23.772360000000003</v>
      </c>
      <c r="U1963" s="22">
        <f t="shared" si="308"/>
        <v>1174.698754</v>
      </c>
      <c r="V1963" s="39">
        <f t="shared" si="309"/>
        <v>0.86610731572804478</v>
      </c>
    </row>
    <row r="1964" spans="1:22">
      <c r="A1964">
        <v>1959</v>
      </c>
      <c r="B1964" s="155">
        <f t="shared" si="310"/>
        <v>41356</v>
      </c>
      <c r="C1964" s="148">
        <f t="shared" si="301"/>
        <v>2013</v>
      </c>
      <c r="D1964" s="148">
        <f t="shared" si="302"/>
        <v>3</v>
      </c>
      <c r="E1964" s="152">
        <v>15</v>
      </c>
      <c r="F1964" s="153">
        <v>0</v>
      </c>
      <c r="G1964" s="154">
        <v>1323.633</v>
      </c>
      <c r="H1964" s="154">
        <v>0</v>
      </c>
      <c r="I1964" s="154">
        <v>30.574999999999999</v>
      </c>
      <c r="J1964" s="151">
        <v>0</v>
      </c>
      <c r="K1964" s="149">
        <f t="shared" si="303"/>
        <v>1354.2080000000001</v>
      </c>
      <c r="L1964" s="148">
        <v>0</v>
      </c>
      <c r="M1964" s="148">
        <v>359.26499999999999</v>
      </c>
      <c r="N1964" s="148">
        <v>0</v>
      </c>
      <c r="O1964" s="148">
        <v>7.8079999999999998</v>
      </c>
      <c r="P1964" s="148">
        <v>0</v>
      </c>
      <c r="Q1964" s="21">
        <f t="shared" si="304"/>
        <v>0</v>
      </c>
      <c r="R1964" s="21">
        <f t="shared" si="305"/>
        <v>1148.570205</v>
      </c>
      <c r="S1964" s="21">
        <f t="shared" si="306"/>
        <v>0</v>
      </c>
      <c r="T1964" s="21">
        <f t="shared" si="307"/>
        <v>24.798207999999999</v>
      </c>
      <c r="U1964" s="22">
        <f t="shared" si="308"/>
        <v>1173.3684129999999</v>
      </c>
      <c r="V1964" s="39">
        <f t="shared" si="309"/>
        <v>0.86646099639051011</v>
      </c>
    </row>
    <row r="1965" spans="1:22">
      <c r="A1965">
        <v>1960</v>
      </c>
      <c r="B1965" s="155">
        <f t="shared" si="310"/>
        <v>41356</v>
      </c>
      <c r="C1965" s="148">
        <f t="shared" si="301"/>
        <v>2013</v>
      </c>
      <c r="D1965" s="148">
        <f t="shared" si="302"/>
        <v>3</v>
      </c>
      <c r="E1965" s="152">
        <v>16</v>
      </c>
      <c r="F1965" s="153">
        <v>0</v>
      </c>
      <c r="G1965" s="154">
        <v>1312.019</v>
      </c>
      <c r="H1965" s="154">
        <v>0</v>
      </c>
      <c r="I1965" s="154">
        <v>23.757000000000001</v>
      </c>
      <c r="J1965" s="151">
        <v>0</v>
      </c>
      <c r="K1965" s="149">
        <f t="shared" si="303"/>
        <v>1335.7760000000001</v>
      </c>
      <c r="L1965" s="148">
        <v>0</v>
      </c>
      <c r="M1965" s="148">
        <v>355.42899999999997</v>
      </c>
      <c r="N1965" s="148">
        <v>0</v>
      </c>
      <c r="O1965" s="148">
        <v>5.798</v>
      </c>
      <c r="P1965" s="148">
        <v>0</v>
      </c>
      <c r="Q1965" s="21">
        <f t="shared" si="304"/>
        <v>0</v>
      </c>
      <c r="R1965" s="21">
        <f t="shared" si="305"/>
        <v>1136.306513</v>
      </c>
      <c r="S1965" s="21">
        <f t="shared" si="306"/>
        <v>0</v>
      </c>
      <c r="T1965" s="21">
        <f t="shared" si="307"/>
        <v>18.414448</v>
      </c>
      <c r="U1965" s="22">
        <f t="shared" si="308"/>
        <v>1154.720961</v>
      </c>
      <c r="V1965" s="39">
        <f t="shared" si="309"/>
        <v>0.86445703546103536</v>
      </c>
    </row>
    <row r="1966" spans="1:22">
      <c r="A1966">
        <v>1961</v>
      </c>
      <c r="B1966" s="155">
        <f t="shared" si="310"/>
        <v>41356</v>
      </c>
      <c r="C1966" s="148">
        <f t="shared" si="301"/>
        <v>2013</v>
      </c>
      <c r="D1966" s="148">
        <f t="shared" si="302"/>
        <v>3</v>
      </c>
      <c r="E1966" s="152">
        <v>17</v>
      </c>
      <c r="F1966" s="153">
        <v>0</v>
      </c>
      <c r="G1966" s="154">
        <v>1309.0350000000001</v>
      </c>
      <c r="H1966" s="154">
        <v>0</v>
      </c>
      <c r="I1966" s="154">
        <v>22.760999999999999</v>
      </c>
      <c r="J1966" s="151">
        <v>0</v>
      </c>
      <c r="K1966" s="149">
        <f t="shared" si="303"/>
        <v>1331.796</v>
      </c>
      <c r="L1966" s="148">
        <v>0</v>
      </c>
      <c r="M1966" s="148">
        <v>353.43400000000003</v>
      </c>
      <c r="N1966" s="148">
        <v>0</v>
      </c>
      <c r="O1966" s="148">
        <v>5.5449999999999999</v>
      </c>
      <c r="P1966" s="148">
        <v>0</v>
      </c>
      <c r="Q1966" s="21">
        <f t="shared" si="304"/>
        <v>0</v>
      </c>
      <c r="R1966" s="21">
        <f t="shared" si="305"/>
        <v>1129.9284980000002</v>
      </c>
      <c r="S1966" s="21">
        <f t="shared" si="306"/>
        <v>0</v>
      </c>
      <c r="T1966" s="21">
        <f t="shared" si="307"/>
        <v>17.61092</v>
      </c>
      <c r="U1966" s="22">
        <f t="shared" si="308"/>
        <v>1147.5394180000003</v>
      </c>
      <c r="V1966" s="39">
        <f t="shared" si="309"/>
        <v>0.86164804369437986</v>
      </c>
    </row>
    <row r="1967" spans="1:22">
      <c r="A1967">
        <v>1962</v>
      </c>
      <c r="B1967" s="155">
        <f t="shared" si="310"/>
        <v>41356</v>
      </c>
      <c r="C1967" s="148">
        <f t="shared" si="301"/>
        <v>2013</v>
      </c>
      <c r="D1967" s="148">
        <f t="shared" si="302"/>
        <v>3</v>
      </c>
      <c r="E1967" s="152">
        <v>18</v>
      </c>
      <c r="F1967" s="153">
        <v>19.91</v>
      </c>
      <c r="G1967" s="154">
        <v>1262.0530000000001</v>
      </c>
      <c r="H1967" s="154">
        <v>0</v>
      </c>
      <c r="I1967" s="154">
        <v>22.734000000000002</v>
      </c>
      <c r="J1967" s="151">
        <v>0</v>
      </c>
      <c r="K1967" s="149">
        <f t="shared" si="303"/>
        <v>1304.6970000000001</v>
      </c>
      <c r="L1967" s="148">
        <v>12.843</v>
      </c>
      <c r="M1967" s="148">
        <v>338.536</v>
      </c>
      <c r="N1967" s="148">
        <v>0</v>
      </c>
      <c r="O1967" s="148">
        <v>5.5289999999999999</v>
      </c>
      <c r="P1967" s="148">
        <v>0</v>
      </c>
      <c r="Q1967" s="21">
        <f t="shared" si="304"/>
        <v>35.998928999999997</v>
      </c>
      <c r="R1967" s="21">
        <f t="shared" si="305"/>
        <v>1082.2995920000001</v>
      </c>
      <c r="S1967" s="21">
        <f t="shared" si="306"/>
        <v>0</v>
      </c>
      <c r="T1967" s="21">
        <f t="shared" si="307"/>
        <v>17.560103999999999</v>
      </c>
      <c r="U1967" s="22">
        <f t="shared" si="308"/>
        <v>1135.8586250000001</v>
      </c>
      <c r="V1967" s="39">
        <f t="shared" si="309"/>
        <v>0.87059188838481272</v>
      </c>
    </row>
    <row r="1968" spans="1:22">
      <c r="A1968">
        <v>1963</v>
      </c>
      <c r="B1968" s="155">
        <f t="shared" si="310"/>
        <v>41356</v>
      </c>
      <c r="C1968" s="148">
        <f t="shared" si="301"/>
        <v>2013</v>
      </c>
      <c r="D1968" s="148">
        <f t="shared" si="302"/>
        <v>3</v>
      </c>
      <c r="E1968" s="152">
        <v>19</v>
      </c>
      <c r="F1968" s="153">
        <v>0</v>
      </c>
      <c r="G1968" s="154">
        <v>1437.079</v>
      </c>
      <c r="H1968" s="154">
        <v>0</v>
      </c>
      <c r="I1968" s="154">
        <v>30.798999999999999</v>
      </c>
      <c r="J1968" s="151">
        <v>0</v>
      </c>
      <c r="K1968" s="149">
        <f t="shared" si="303"/>
        <v>1467.8779999999999</v>
      </c>
      <c r="L1968" s="148">
        <v>0</v>
      </c>
      <c r="M1968" s="148">
        <v>379.017</v>
      </c>
      <c r="N1968" s="148">
        <v>0</v>
      </c>
      <c r="O1968" s="148">
        <v>7.6779999999999999</v>
      </c>
      <c r="P1968" s="148">
        <v>0</v>
      </c>
      <c r="Q1968" s="21">
        <f t="shared" si="304"/>
        <v>0</v>
      </c>
      <c r="R1968" s="21">
        <f t="shared" si="305"/>
        <v>1211.717349</v>
      </c>
      <c r="S1968" s="21">
        <f t="shared" si="306"/>
        <v>0</v>
      </c>
      <c r="T1968" s="21">
        <f t="shared" si="307"/>
        <v>24.385328000000001</v>
      </c>
      <c r="U1968" s="22">
        <f t="shared" si="308"/>
        <v>1236.1026770000001</v>
      </c>
      <c r="V1968" s="39">
        <f t="shared" si="309"/>
        <v>0.84210178025694238</v>
      </c>
    </row>
    <row r="1969" spans="1:22">
      <c r="A1969">
        <v>1964</v>
      </c>
      <c r="B1969" s="155">
        <f t="shared" si="310"/>
        <v>41356</v>
      </c>
      <c r="C1969" s="148">
        <f t="shared" si="301"/>
        <v>2013</v>
      </c>
      <c r="D1969" s="148">
        <f t="shared" si="302"/>
        <v>3</v>
      </c>
      <c r="E1969" s="152">
        <v>20</v>
      </c>
      <c r="F1969" s="153">
        <v>0</v>
      </c>
      <c r="G1969" s="154">
        <v>1427.604</v>
      </c>
      <c r="H1969" s="154">
        <v>0</v>
      </c>
      <c r="I1969" s="154">
        <v>78.852000000000004</v>
      </c>
      <c r="J1969" s="151">
        <v>0</v>
      </c>
      <c r="K1969" s="149">
        <f t="shared" si="303"/>
        <v>1506.4560000000001</v>
      </c>
      <c r="L1969" s="148">
        <v>0</v>
      </c>
      <c r="M1969" s="148">
        <v>377.988</v>
      </c>
      <c r="N1969" s="148">
        <v>0</v>
      </c>
      <c r="O1969" s="148">
        <v>20.335000000000001</v>
      </c>
      <c r="P1969" s="148">
        <v>0</v>
      </c>
      <c r="Q1969" s="21">
        <f t="shared" si="304"/>
        <v>0</v>
      </c>
      <c r="R1969" s="21">
        <f t="shared" si="305"/>
        <v>1208.4276360000001</v>
      </c>
      <c r="S1969" s="21">
        <f t="shared" si="306"/>
        <v>0</v>
      </c>
      <c r="T1969" s="21">
        <f t="shared" si="307"/>
        <v>64.583960000000005</v>
      </c>
      <c r="U1969" s="22">
        <f t="shared" si="308"/>
        <v>1273.0115960000001</v>
      </c>
      <c r="V1969" s="39">
        <f t="shared" si="309"/>
        <v>0.84503735655073886</v>
      </c>
    </row>
    <row r="1970" spans="1:22">
      <c r="A1970">
        <v>1965</v>
      </c>
      <c r="B1970" s="155">
        <f t="shared" si="310"/>
        <v>41356</v>
      </c>
      <c r="C1970" s="148">
        <f t="shared" si="301"/>
        <v>2013</v>
      </c>
      <c r="D1970" s="148">
        <f t="shared" si="302"/>
        <v>3</v>
      </c>
      <c r="E1970" s="152">
        <v>21</v>
      </c>
      <c r="F1970" s="153">
        <v>0</v>
      </c>
      <c r="G1970" s="154">
        <v>1437.9349999999999</v>
      </c>
      <c r="H1970" s="154">
        <v>0</v>
      </c>
      <c r="I1970" s="154">
        <v>126.233</v>
      </c>
      <c r="J1970" s="151">
        <v>0</v>
      </c>
      <c r="K1970" s="149">
        <f t="shared" si="303"/>
        <v>1564.1679999999999</v>
      </c>
      <c r="L1970" s="148">
        <v>0</v>
      </c>
      <c r="M1970" s="148">
        <v>380.053</v>
      </c>
      <c r="N1970" s="148">
        <v>0</v>
      </c>
      <c r="O1970" s="148">
        <v>32.350999999999999</v>
      </c>
      <c r="P1970" s="148">
        <v>0</v>
      </c>
      <c r="Q1970" s="21">
        <f t="shared" si="304"/>
        <v>0</v>
      </c>
      <c r="R1970" s="21">
        <f t="shared" si="305"/>
        <v>1215.0294409999999</v>
      </c>
      <c r="S1970" s="21">
        <f t="shared" si="306"/>
        <v>0</v>
      </c>
      <c r="T1970" s="21">
        <f t="shared" si="307"/>
        <v>102.746776</v>
      </c>
      <c r="U1970" s="22">
        <f t="shared" si="308"/>
        <v>1317.7762169999999</v>
      </c>
      <c r="V1970" s="39">
        <f t="shared" si="309"/>
        <v>0.84247741738739057</v>
      </c>
    </row>
    <row r="1971" spans="1:22">
      <c r="A1971">
        <v>1966</v>
      </c>
      <c r="B1971" s="155">
        <f t="shared" si="310"/>
        <v>41356</v>
      </c>
      <c r="C1971" s="148">
        <f t="shared" si="301"/>
        <v>2013</v>
      </c>
      <c r="D1971" s="148">
        <f t="shared" si="302"/>
        <v>3</v>
      </c>
      <c r="E1971" s="152">
        <v>22</v>
      </c>
      <c r="F1971" s="153">
        <v>0</v>
      </c>
      <c r="G1971" s="154">
        <v>1439.499</v>
      </c>
      <c r="H1971" s="154">
        <v>0</v>
      </c>
      <c r="I1971" s="154">
        <v>131.04599999999999</v>
      </c>
      <c r="J1971" s="151">
        <v>0</v>
      </c>
      <c r="K1971" s="149">
        <f t="shared" si="303"/>
        <v>1570.5450000000001</v>
      </c>
      <c r="L1971" s="148">
        <v>0</v>
      </c>
      <c r="M1971" s="148">
        <v>381.27600000000001</v>
      </c>
      <c r="N1971" s="148">
        <v>0</v>
      </c>
      <c r="O1971" s="148">
        <v>35.183999999999997</v>
      </c>
      <c r="P1971" s="148">
        <v>0</v>
      </c>
      <c r="Q1971" s="21">
        <f t="shared" si="304"/>
        <v>0</v>
      </c>
      <c r="R1971" s="21">
        <f t="shared" si="305"/>
        <v>1218.939372</v>
      </c>
      <c r="S1971" s="21">
        <f t="shared" si="306"/>
        <v>0</v>
      </c>
      <c r="T1971" s="21">
        <f t="shared" si="307"/>
        <v>111.744384</v>
      </c>
      <c r="U1971" s="22">
        <f t="shared" si="308"/>
        <v>1330.6837560000001</v>
      </c>
      <c r="V1971" s="39">
        <f t="shared" si="309"/>
        <v>0.84727515352950733</v>
      </c>
    </row>
    <row r="1972" spans="1:22">
      <c r="A1972">
        <v>1967</v>
      </c>
      <c r="B1972" s="155">
        <f t="shared" si="310"/>
        <v>41356</v>
      </c>
      <c r="C1972" s="148">
        <f t="shared" si="301"/>
        <v>2013</v>
      </c>
      <c r="D1972" s="148">
        <f t="shared" si="302"/>
        <v>3</v>
      </c>
      <c r="E1972" s="152">
        <v>23</v>
      </c>
      <c r="F1972" s="153">
        <v>0</v>
      </c>
      <c r="G1972" s="154">
        <v>1387.415</v>
      </c>
      <c r="H1972" s="154">
        <v>0</v>
      </c>
      <c r="I1972" s="154">
        <v>104.712</v>
      </c>
      <c r="J1972" s="151">
        <v>0</v>
      </c>
      <c r="K1972" s="149">
        <f t="shared" si="303"/>
        <v>1492.127</v>
      </c>
      <c r="L1972" s="148">
        <v>0</v>
      </c>
      <c r="M1972" s="148">
        <v>366.76100000000002</v>
      </c>
      <c r="N1972" s="148">
        <v>0</v>
      </c>
      <c r="O1972" s="148">
        <v>27.986000000000001</v>
      </c>
      <c r="P1972" s="148">
        <v>0</v>
      </c>
      <c r="Q1972" s="21">
        <f t="shared" si="304"/>
        <v>0</v>
      </c>
      <c r="R1972" s="21">
        <f t="shared" si="305"/>
        <v>1172.5349170000002</v>
      </c>
      <c r="S1972" s="21">
        <f t="shared" si="306"/>
        <v>0</v>
      </c>
      <c r="T1972" s="21">
        <f t="shared" si="307"/>
        <v>88.883536000000007</v>
      </c>
      <c r="U1972" s="22">
        <f t="shared" si="308"/>
        <v>1261.4184530000002</v>
      </c>
      <c r="V1972" s="39">
        <f t="shared" si="309"/>
        <v>0.84538276768666487</v>
      </c>
    </row>
    <row r="1973" spans="1:22">
      <c r="A1973">
        <v>1968</v>
      </c>
      <c r="B1973" s="155">
        <f t="shared" si="310"/>
        <v>41356</v>
      </c>
      <c r="C1973" s="148">
        <f t="shared" si="301"/>
        <v>2013</v>
      </c>
      <c r="D1973" s="148">
        <f t="shared" si="302"/>
        <v>3</v>
      </c>
      <c r="E1973" s="152">
        <v>24</v>
      </c>
      <c r="F1973" s="153">
        <v>0</v>
      </c>
      <c r="G1973" s="154">
        <v>1292.3019999999999</v>
      </c>
      <c r="H1973" s="154">
        <v>1.4279999999999999</v>
      </c>
      <c r="I1973" s="154">
        <v>67.085999999999999</v>
      </c>
      <c r="J1973" s="151">
        <v>0</v>
      </c>
      <c r="K1973" s="149">
        <f t="shared" si="303"/>
        <v>1360.816</v>
      </c>
      <c r="L1973" s="148">
        <v>0</v>
      </c>
      <c r="M1973" s="148">
        <v>350.298</v>
      </c>
      <c r="N1973" s="148">
        <v>4.2279999999999998</v>
      </c>
      <c r="O1973" s="148">
        <v>17.134</v>
      </c>
      <c r="P1973" s="148">
        <v>0</v>
      </c>
      <c r="Q1973" s="21">
        <f t="shared" si="304"/>
        <v>0</v>
      </c>
      <c r="R1973" s="21">
        <f t="shared" si="305"/>
        <v>1119.9027060000001</v>
      </c>
      <c r="S1973" s="21">
        <f t="shared" si="306"/>
        <v>8.2488279999999996</v>
      </c>
      <c r="T1973" s="21">
        <f t="shared" si="307"/>
        <v>54.417584000000005</v>
      </c>
      <c r="U1973" s="22">
        <f t="shared" si="308"/>
        <v>1182.5691180000001</v>
      </c>
      <c r="V1973" s="39">
        <f t="shared" si="309"/>
        <v>0.86901470735205943</v>
      </c>
    </row>
    <row r="1974" spans="1:22">
      <c r="A1974">
        <v>1969</v>
      </c>
      <c r="B1974" s="155">
        <f t="shared" si="310"/>
        <v>41357</v>
      </c>
      <c r="C1974" s="148">
        <f t="shared" si="301"/>
        <v>2013</v>
      </c>
      <c r="D1974" s="148">
        <f t="shared" si="302"/>
        <v>3</v>
      </c>
      <c r="E1974" s="152">
        <v>1</v>
      </c>
      <c r="F1974" s="153">
        <v>0</v>
      </c>
      <c r="G1974" s="154">
        <v>1317.2719999999999</v>
      </c>
      <c r="H1974" s="154">
        <v>1.98</v>
      </c>
      <c r="I1974" s="154">
        <v>44.085000000000001</v>
      </c>
      <c r="J1974" s="151">
        <v>0</v>
      </c>
      <c r="K1974" s="149">
        <f t="shared" si="303"/>
        <v>1363.337</v>
      </c>
      <c r="L1974" s="148">
        <v>0</v>
      </c>
      <c r="M1974" s="148">
        <v>354.14600000000002</v>
      </c>
      <c r="N1974" s="148">
        <v>5.4089999999999998</v>
      </c>
      <c r="O1974" s="148">
        <v>12.442</v>
      </c>
      <c r="P1974" s="148">
        <v>0</v>
      </c>
      <c r="Q1974" s="21">
        <f t="shared" si="304"/>
        <v>0</v>
      </c>
      <c r="R1974" s="21">
        <f t="shared" si="305"/>
        <v>1132.2047620000001</v>
      </c>
      <c r="S1974" s="21">
        <f t="shared" si="306"/>
        <v>10.552959</v>
      </c>
      <c r="T1974" s="21">
        <f t="shared" si="307"/>
        <v>39.515792000000005</v>
      </c>
      <c r="U1974" s="22">
        <f t="shared" si="308"/>
        <v>1182.2735130000001</v>
      </c>
      <c r="V1974" s="39">
        <f t="shared" si="309"/>
        <v>0.867190953520663</v>
      </c>
    </row>
    <row r="1975" spans="1:22">
      <c r="A1975">
        <v>1970</v>
      </c>
      <c r="B1975" s="155">
        <f t="shared" si="310"/>
        <v>41357</v>
      </c>
      <c r="C1975" s="148">
        <f t="shared" si="301"/>
        <v>2013</v>
      </c>
      <c r="D1975" s="148">
        <f t="shared" si="302"/>
        <v>3</v>
      </c>
      <c r="E1975" s="152">
        <v>2</v>
      </c>
      <c r="F1975" s="153">
        <v>0</v>
      </c>
      <c r="G1975" s="154">
        <v>1316.4069999999999</v>
      </c>
      <c r="H1975" s="154">
        <v>0</v>
      </c>
      <c r="I1975" s="154">
        <v>26.189</v>
      </c>
      <c r="J1975" s="151">
        <v>0</v>
      </c>
      <c r="K1975" s="149">
        <f t="shared" si="303"/>
        <v>1342.596</v>
      </c>
      <c r="L1975" s="148">
        <v>0</v>
      </c>
      <c r="M1975" s="148">
        <v>353.83100000000002</v>
      </c>
      <c r="N1975" s="148">
        <v>0</v>
      </c>
      <c r="O1975" s="148">
        <v>6.5709999999999997</v>
      </c>
      <c r="P1975" s="148">
        <v>0</v>
      </c>
      <c r="Q1975" s="21">
        <f t="shared" si="304"/>
        <v>0</v>
      </c>
      <c r="R1975" s="21">
        <f t="shared" si="305"/>
        <v>1131.197707</v>
      </c>
      <c r="S1975" s="21">
        <f t="shared" si="306"/>
        <v>0</v>
      </c>
      <c r="T1975" s="21">
        <f t="shared" si="307"/>
        <v>20.869496000000002</v>
      </c>
      <c r="U1975" s="22">
        <f t="shared" si="308"/>
        <v>1152.0672030000001</v>
      </c>
      <c r="V1975" s="39">
        <f t="shared" si="309"/>
        <v>0.85808925618726706</v>
      </c>
    </row>
    <row r="1976" spans="1:22">
      <c r="A1976">
        <v>1971</v>
      </c>
      <c r="B1976" s="155">
        <f t="shared" si="310"/>
        <v>41357</v>
      </c>
      <c r="C1976" s="148">
        <f t="shared" si="301"/>
        <v>2013</v>
      </c>
      <c r="D1976" s="148">
        <f t="shared" si="302"/>
        <v>3</v>
      </c>
      <c r="E1976" s="152">
        <v>3</v>
      </c>
      <c r="F1976" s="153">
        <v>0</v>
      </c>
      <c r="G1976" s="154">
        <v>1316.49</v>
      </c>
      <c r="H1976" s="154">
        <v>0</v>
      </c>
      <c r="I1976" s="154">
        <v>29.760999999999999</v>
      </c>
      <c r="J1976" s="151">
        <v>0</v>
      </c>
      <c r="K1976" s="149">
        <f t="shared" si="303"/>
        <v>1346.251</v>
      </c>
      <c r="L1976" s="148">
        <v>0</v>
      </c>
      <c r="M1976" s="148">
        <v>353.904</v>
      </c>
      <c r="N1976" s="148">
        <v>0</v>
      </c>
      <c r="O1976" s="148">
        <v>7.4770000000000003</v>
      </c>
      <c r="P1976" s="148">
        <v>0</v>
      </c>
      <c r="Q1976" s="21">
        <f t="shared" si="304"/>
        <v>0</v>
      </c>
      <c r="R1976" s="21">
        <f t="shared" si="305"/>
        <v>1131.431088</v>
      </c>
      <c r="S1976" s="21">
        <f t="shared" si="306"/>
        <v>0</v>
      </c>
      <c r="T1976" s="21">
        <f t="shared" si="307"/>
        <v>23.746952000000004</v>
      </c>
      <c r="U1976" s="22">
        <f t="shared" si="308"/>
        <v>1155.17804</v>
      </c>
      <c r="V1976" s="39">
        <f t="shared" si="309"/>
        <v>0.85807033012417444</v>
      </c>
    </row>
    <row r="1977" spans="1:22">
      <c r="A1977">
        <v>1972</v>
      </c>
      <c r="B1977" s="155">
        <f t="shared" si="310"/>
        <v>41357</v>
      </c>
      <c r="C1977" s="148">
        <f t="shared" si="301"/>
        <v>2013</v>
      </c>
      <c r="D1977" s="148">
        <f t="shared" si="302"/>
        <v>3</v>
      </c>
      <c r="E1977" s="152">
        <v>4</v>
      </c>
      <c r="F1977" s="153">
        <v>0</v>
      </c>
      <c r="G1977" s="154">
        <v>1308.5989999999999</v>
      </c>
      <c r="H1977" s="154">
        <v>0</v>
      </c>
      <c r="I1977" s="154">
        <v>31.786999999999999</v>
      </c>
      <c r="J1977" s="151">
        <v>0</v>
      </c>
      <c r="K1977" s="149">
        <f t="shared" si="303"/>
        <v>1340.386</v>
      </c>
      <c r="L1977" s="148">
        <v>0</v>
      </c>
      <c r="M1977" s="148">
        <v>351.92899999999997</v>
      </c>
      <c r="N1977" s="148">
        <v>0</v>
      </c>
      <c r="O1977" s="148">
        <v>8.02</v>
      </c>
      <c r="P1977" s="148">
        <v>0</v>
      </c>
      <c r="Q1977" s="21">
        <f t="shared" si="304"/>
        <v>0</v>
      </c>
      <c r="R1977" s="21">
        <f t="shared" si="305"/>
        <v>1125.117013</v>
      </c>
      <c r="S1977" s="21">
        <f t="shared" si="306"/>
        <v>0</v>
      </c>
      <c r="T1977" s="21">
        <f t="shared" si="307"/>
        <v>25.471519999999998</v>
      </c>
      <c r="U1977" s="22">
        <f t="shared" si="308"/>
        <v>1150.5885330000001</v>
      </c>
      <c r="V1977" s="39">
        <f t="shared" si="309"/>
        <v>0.85840088825159333</v>
      </c>
    </row>
    <row r="1978" spans="1:22">
      <c r="A1978">
        <v>1973</v>
      </c>
      <c r="B1978" s="155">
        <f t="shared" si="310"/>
        <v>41357</v>
      </c>
      <c r="C1978" s="148">
        <f t="shared" si="301"/>
        <v>2013</v>
      </c>
      <c r="D1978" s="148">
        <f t="shared" si="302"/>
        <v>3</v>
      </c>
      <c r="E1978" s="152">
        <v>5</v>
      </c>
      <c r="F1978" s="153">
        <v>238.23599999999999</v>
      </c>
      <c r="G1978" s="154">
        <v>1052.1320000000001</v>
      </c>
      <c r="H1978" s="154">
        <v>0</v>
      </c>
      <c r="I1978" s="154">
        <v>29.332999999999998</v>
      </c>
      <c r="J1978" s="151">
        <v>0</v>
      </c>
      <c r="K1978" s="149">
        <f t="shared" si="303"/>
        <v>1319.701</v>
      </c>
      <c r="L1978" s="148">
        <v>119.896</v>
      </c>
      <c r="M1978" s="148">
        <v>287.483</v>
      </c>
      <c r="N1978" s="148">
        <v>0</v>
      </c>
      <c r="O1978" s="148">
        <v>7.5350000000000001</v>
      </c>
      <c r="P1978" s="148">
        <v>0</v>
      </c>
      <c r="Q1978" s="21">
        <f t="shared" si="304"/>
        <v>336.068488</v>
      </c>
      <c r="R1978" s="21">
        <f t="shared" si="305"/>
        <v>919.08315100000004</v>
      </c>
      <c r="S1978" s="21">
        <f t="shared" si="306"/>
        <v>0</v>
      </c>
      <c r="T1978" s="21">
        <f t="shared" si="307"/>
        <v>23.931160000000002</v>
      </c>
      <c r="U1978" s="22">
        <f t="shared" si="308"/>
        <v>1279.0827990000003</v>
      </c>
      <c r="V1978" s="39">
        <f t="shared" si="309"/>
        <v>0.96922166384658359</v>
      </c>
    </row>
    <row r="1979" spans="1:22">
      <c r="A1979">
        <v>1974</v>
      </c>
      <c r="B1979" s="155">
        <f t="shared" si="310"/>
        <v>41357</v>
      </c>
      <c r="C1979" s="148">
        <f t="shared" si="301"/>
        <v>2013</v>
      </c>
      <c r="D1979" s="148">
        <f t="shared" si="302"/>
        <v>3</v>
      </c>
      <c r="E1979" s="152">
        <v>6</v>
      </c>
      <c r="F1979" s="153">
        <v>239.60900000000001</v>
      </c>
      <c r="G1979" s="154">
        <v>919.26900000000001</v>
      </c>
      <c r="H1979" s="154">
        <v>0</v>
      </c>
      <c r="I1979" s="154">
        <v>28.257000000000001</v>
      </c>
      <c r="J1979" s="151">
        <v>0</v>
      </c>
      <c r="K1979" s="149">
        <f t="shared" si="303"/>
        <v>1187.135</v>
      </c>
      <c r="L1979" s="148">
        <v>120.309</v>
      </c>
      <c r="M1979" s="148">
        <v>263.01600000000002</v>
      </c>
      <c r="N1979" s="148">
        <v>0</v>
      </c>
      <c r="O1979" s="148">
        <v>7.3460000000000001</v>
      </c>
      <c r="P1979" s="148">
        <v>0</v>
      </c>
      <c r="Q1979" s="21">
        <f t="shared" si="304"/>
        <v>337.22612699999996</v>
      </c>
      <c r="R1979" s="21">
        <f t="shared" si="305"/>
        <v>840.86215200000004</v>
      </c>
      <c r="S1979" s="21">
        <f t="shared" si="306"/>
        <v>0</v>
      </c>
      <c r="T1979" s="21">
        <f t="shared" si="307"/>
        <v>23.330896000000003</v>
      </c>
      <c r="U1979" s="22">
        <f t="shared" si="308"/>
        <v>1201.419175</v>
      </c>
      <c r="V1979" s="39">
        <f t="shared" si="309"/>
        <v>1.012032477350933</v>
      </c>
    </row>
    <row r="1980" spans="1:22">
      <c r="A1980">
        <v>1975</v>
      </c>
      <c r="B1980" s="155">
        <f t="shared" si="310"/>
        <v>41357</v>
      </c>
      <c r="C1980" s="148">
        <f t="shared" si="301"/>
        <v>2013</v>
      </c>
      <c r="D1980" s="148">
        <f t="shared" si="302"/>
        <v>3</v>
      </c>
      <c r="E1980" s="152">
        <v>7</v>
      </c>
      <c r="F1980" s="153">
        <v>232.91800000000001</v>
      </c>
      <c r="G1980" s="154">
        <v>885.86699999999996</v>
      </c>
      <c r="H1980" s="154">
        <v>0.33700000000000002</v>
      </c>
      <c r="I1980" s="154">
        <v>23.05</v>
      </c>
      <c r="J1980" s="151">
        <v>0</v>
      </c>
      <c r="K1980" s="149">
        <f t="shared" si="303"/>
        <v>1142.1719999999998</v>
      </c>
      <c r="L1980" s="148">
        <v>117.164</v>
      </c>
      <c r="M1980" s="148">
        <v>253.958</v>
      </c>
      <c r="N1980" s="148">
        <v>1.0669999999999999</v>
      </c>
      <c r="O1980" s="148">
        <v>6.1779999999999999</v>
      </c>
      <c r="P1980" s="148">
        <v>0</v>
      </c>
      <c r="Q1980" s="21">
        <f t="shared" si="304"/>
        <v>328.41069199999998</v>
      </c>
      <c r="R1980" s="21">
        <f t="shared" si="305"/>
        <v>811.90372600000001</v>
      </c>
      <c r="S1980" s="21">
        <f t="shared" si="306"/>
        <v>2.0817169999999998</v>
      </c>
      <c r="T1980" s="21">
        <f t="shared" si="307"/>
        <v>19.621328000000002</v>
      </c>
      <c r="U1980" s="22">
        <f t="shared" si="308"/>
        <v>1162.0174629999999</v>
      </c>
      <c r="V1980" s="39">
        <f t="shared" si="309"/>
        <v>1.017375196555335</v>
      </c>
    </row>
    <row r="1981" spans="1:22">
      <c r="A1981">
        <v>1976</v>
      </c>
      <c r="B1981" s="155">
        <f t="shared" si="310"/>
        <v>41357</v>
      </c>
      <c r="C1981" s="148">
        <f t="shared" si="301"/>
        <v>2013</v>
      </c>
      <c r="D1981" s="148">
        <f t="shared" si="302"/>
        <v>3</v>
      </c>
      <c r="E1981" s="152">
        <v>8</v>
      </c>
      <c r="F1981" s="153">
        <v>224.98599999999999</v>
      </c>
      <c r="G1981" s="154">
        <v>897.23099999999999</v>
      </c>
      <c r="H1981" s="154">
        <v>0</v>
      </c>
      <c r="I1981" s="154">
        <v>21.420999999999999</v>
      </c>
      <c r="J1981" s="151">
        <v>0</v>
      </c>
      <c r="K1981" s="149">
        <f t="shared" si="303"/>
        <v>1143.6380000000001</v>
      </c>
      <c r="L1981" s="148">
        <v>115.852</v>
      </c>
      <c r="M1981" s="148">
        <v>255.07499999999999</v>
      </c>
      <c r="N1981" s="148">
        <v>0</v>
      </c>
      <c r="O1981" s="148">
        <v>6.0119999999999996</v>
      </c>
      <c r="P1981" s="148">
        <v>0</v>
      </c>
      <c r="Q1981" s="21">
        <f t="shared" si="304"/>
        <v>324.73315600000001</v>
      </c>
      <c r="R1981" s="21">
        <f t="shared" si="305"/>
        <v>815.47477500000002</v>
      </c>
      <c r="S1981" s="21">
        <f t="shared" si="306"/>
        <v>0</v>
      </c>
      <c r="T1981" s="21">
        <f t="shared" si="307"/>
        <v>19.094111999999999</v>
      </c>
      <c r="U1981" s="22">
        <f t="shared" si="308"/>
        <v>1159.3020429999999</v>
      </c>
      <c r="V1981" s="39">
        <f t="shared" si="309"/>
        <v>1.0136966793688211</v>
      </c>
    </row>
    <row r="1982" spans="1:22">
      <c r="A1982">
        <v>1977</v>
      </c>
      <c r="B1982" s="155">
        <f t="shared" si="310"/>
        <v>41357</v>
      </c>
      <c r="C1982" s="148">
        <f t="shared" si="301"/>
        <v>2013</v>
      </c>
      <c r="D1982" s="148">
        <f t="shared" si="302"/>
        <v>3</v>
      </c>
      <c r="E1982" s="152">
        <v>9</v>
      </c>
      <c r="F1982" s="153">
        <v>222.405</v>
      </c>
      <c r="G1982" s="154">
        <v>899.17200000000003</v>
      </c>
      <c r="H1982" s="154">
        <v>0</v>
      </c>
      <c r="I1982" s="154">
        <v>21.878</v>
      </c>
      <c r="J1982" s="151">
        <v>0</v>
      </c>
      <c r="K1982" s="149">
        <f t="shared" si="303"/>
        <v>1143.4549999999999</v>
      </c>
      <c r="L1982" s="148">
        <v>112.944</v>
      </c>
      <c r="M1982" s="148">
        <v>255.57</v>
      </c>
      <c r="N1982" s="148">
        <v>0</v>
      </c>
      <c r="O1982" s="148">
        <v>5.9560000000000004</v>
      </c>
      <c r="P1982" s="148">
        <v>0</v>
      </c>
      <c r="Q1982" s="21">
        <f t="shared" si="304"/>
        <v>316.58203200000003</v>
      </c>
      <c r="R1982" s="21">
        <f t="shared" si="305"/>
        <v>817.05728999999997</v>
      </c>
      <c r="S1982" s="21">
        <f t="shared" si="306"/>
        <v>0</v>
      </c>
      <c r="T1982" s="21">
        <f t="shared" si="307"/>
        <v>18.916256000000001</v>
      </c>
      <c r="U1982" s="22">
        <f t="shared" si="308"/>
        <v>1152.555578</v>
      </c>
      <c r="V1982" s="39">
        <f t="shared" si="309"/>
        <v>1.007958842280632</v>
      </c>
    </row>
    <row r="1983" spans="1:22">
      <c r="A1983">
        <v>1978</v>
      </c>
      <c r="B1983" s="155">
        <f t="shared" si="310"/>
        <v>41357</v>
      </c>
      <c r="C1983" s="148">
        <f t="shared" si="301"/>
        <v>2013</v>
      </c>
      <c r="D1983" s="148">
        <f t="shared" si="302"/>
        <v>3</v>
      </c>
      <c r="E1983" s="152">
        <v>10</v>
      </c>
      <c r="F1983" s="153">
        <v>228.154</v>
      </c>
      <c r="G1983" s="154">
        <v>900.19299999999998</v>
      </c>
      <c r="H1983" s="154">
        <v>0</v>
      </c>
      <c r="I1983" s="154">
        <v>22.186</v>
      </c>
      <c r="J1983" s="151">
        <v>0</v>
      </c>
      <c r="K1983" s="149">
        <f t="shared" si="303"/>
        <v>1150.5329999999999</v>
      </c>
      <c r="L1983" s="148">
        <v>116.268</v>
      </c>
      <c r="M1983" s="148">
        <v>255.63399999999999</v>
      </c>
      <c r="N1983" s="148">
        <v>0</v>
      </c>
      <c r="O1983" s="148">
        <v>6.056</v>
      </c>
      <c r="P1983" s="148">
        <v>0</v>
      </c>
      <c r="Q1983" s="21">
        <f t="shared" si="304"/>
        <v>325.899204</v>
      </c>
      <c r="R1983" s="21">
        <f t="shared" si="305"/>
        <v>817.26189799999997</v>
      </c>
      <c r="S1983" s="21">
        <f t="shared" si="306"/>
        <v>0</v>
      </c>
      <c r="T1983" s="21">
        <f t="shared" si="307"/>
        <v>19.233855999999999</v>
      </c>
      <c r="U1983" s="22">
        <f t="shared" si="308"/>
        <v>1162.3949580000001</v>
      </c>
      <c r="V1983" s="39">
        <f t="shared" si="309"/>
        <v>1.0103099676410847</v>
      </c>
    </row>
    <row r="1984" spans="1:22">
      <c r="A1984">
        <v>1979</v>
      </c>
      <c r="B1984" s="155">
        <f t="shared" si="310"/>
        <v>41357</v>
      </c>
      <c r="C1984" s="148">
        <f t="shared" si="301"/>
        <v>2013</v>
      </c>
      <c r="D1984" s="148">
        <f t="shared" si="302"/>
        <v>3</v>
      </c>
      <c r="E1984" s="152">
        <v>11</v>
      </c>
      <c r="F1984" s="153">
        <v>239.04</v>
      </c>
      <c r="G1984" s="154">
        <v>894.96100000000001</v>
      </c>
      <c r="H1984" s="154">
        <v>0</v>
      </c>
      <c r="I1984" s="154">
        <v>24.643999999999998</v>
      </c>
      <c r="J1984" s="151">
        <v>0</v>
      </c>
      <c r="K1984" s="149">
        <f t="shared" si="303"/>
        <v>1158.645</v>
      </c>
      <c r="L1984" s="148">
        <v>120.145</v>
      </c>
      <c r="M1984" s="148">
        <v>251.45699999999999</v>
      </c>
      <c r="N1984" s="148">
        <v>0</v>
      </c>
      <c r="O1984" s="148">
        <v>6.6589999999999998</v>
      </c>
      <c r="P1984" s="148">
        <v>0</v>
      </c>
      <c r="Q1984" s="21">
        <f t="shared" si="304"/>
        <v>336.766435</v>
      </c>
      <c r="R1984" s="21">
        <f t="shared" si="305"/>
        <v>803.90802899999994</v>
      </c>
      <c r="S1984" s="21">
        <f t="shared" si="306"/>
        <v>0</v>
      </c>
      <c r="T1984" s="21">
        <f t="shared" si="307"/>
        <v>21.148983999999999</v>
      </c>
      <c r="U1984" s="22">
        <f t="shared" si="308"/>
        <v>1161.8234479999999</v>
      </c>
      <c r="V1984" s="39">
        <f t="shared" si="309"/>
        <v>1.0027432457741585</v>
      </c>
    </row>
    <row r="1985" spans="1:22">
      <c r="A1985">
        <v>1980</v>
      </c>
      <c r="B1985" s="155">
        <f t="shared" si="310"/>
        <v>41357</v>
      </c>
      <c r="C1985" s="148">
        <f t="shared" si="301"/>
        <v>2013</v>
      </c>
      <c r="D1985" s="148">
        <f t="shared" si="302"/>
        <v>3</v>
      </c>
      <c r="E1985" s="152">
        <v>12</v>
      </c>
      <c r="F1985" s="153">
        <v>241.34700000000001</v>
      </c>
      <c r="G1985" s="154">
        <v>893.12599999999998</v>
      </c>
      <c r="H1985" s="154">
        <v>0</v>
      </c>
      <c r="I1985" s="154">
        <v>29.178999999999998</v>
      </c>
      <c r="J1985" s="151">
        <v>0</v>
      </c>
      <c r="K1985" s="149">
        <f t="shared" si="303"/>
        <v>1163.652</v>
      </c>
      <c r="L1985" s="148">
        <v>121.46899999999999</v>
      </c>
      <c r="M1985" s="148">
        <v>250.36</v>
      </c>
      <c r="N1985" s="148">
        <v>0</v>
      </c>
      <c r="O1985" s="148">
        <v>7.6070000000000002</v>
      </c>
      <c r="P1985" s="148">
        <v>0</v>
      </c>
      <c r="Q1985" s="21">
        <f t="shared" si="304"/>
        <v>340.47760699999998</v>
      </c>
      <c r="R1985" s="21">
        <f t="shared" si="305"/>
        <v>800.40092000000004</v>
      </c>
      <c r="S1985" s="21">
        <f t="shared" si="306"/>
        <v>0</v>
      </c>
      <c r="T1985" s="21">
        <f t="shared" si="307"/>
        <v>24.159832000000002</v>
      </c>
      <c r="U1985" s="22">
        <f t="shared" si="308"/>
        <v>1165.0383590000001</v>
      </c>
      <c r="V1985" s="39">
        <f t="shared" si="309"/>
        <v>1.0011913862563722</v>
      </c>
    </row>
    <row r="1986" spans="1:22">
      <c r="A1986">
        <v>1981</v>
      </c>
      <c r="B1986" s="155">
        <f t="shared" si="310"/>
        <v>41357</v>
      </c>
      <c r="C1986" s="148">
        <f t="shared" si="301"/>
        <v>2013</v>
      </c>
      <c r="D1986" s="148">
        <f t="shared" si="302"/>
        <v>3</v>
      </c>
      <c r="E1986" s="152">
        <v>13</v>
      </c>
      <c r="F1986" s="153">
        <v>265.75799999999998</v>
      </c>
      <c r="G1986" s="154">
        <v>907.69200000000001</v>
      </c>
      <c r="H1986" s="154">
        <v>0</v>
      </c>
      <c r="I1986" s="154">
        <v>34.863</v>
      </c>
      <c r="J1986" s="151">
        <v>0</v>
      </c>
      <c r="K1986" s="149">
        <f t="shared" si="303"/>
        <v>1208.3130000000001</v>
      </c>
      <c r="L1986" s="148">
        <v>133.566</v>
      </c>
      <c r="M1986" s="148">
        <v>254.66499999999999</v>
      </c>
      <c r="N1986" s="148">
        <v>0</v>
      </c>
      <c r="O1986" s="148">
        <v>9.39</v>
      </c>
      <c r="P1986" s="148">
        <v>0</v>
      </c>
      <c r="Q1986" s="21">
        <f t="shared" si="304"/>
        <v>374.38549799999998</v>
      </c>
      <c r="R1986" s="21">
        <f t="shared" si="305"/>
        <v>814.16400499999997</v>
      </c>
      <c r="S1986" s="21">
        <f t="shared" si="306"/>
        <v>0</v>
      </c>
      <c r="T1986" s="21">
        <f t="shared" si="307"/>
        <v>29.822640000000003</v>
      </c>
      <c r="U1986" s="22">
        <f t="shared" si="308"/>
        <v>1218.3721430000001</v>
      </c>
      <c r="V1986" s="39">
        <f t="shared" si="309"/>
        <v>1.0083249480887815</v>
      </c>
    </row>
    <row r="1987" spans="1:22">
      <c r="A1987">
        <v>1982</v>
      </c>
      <c r="B1987" s="155">
        <f t="shared" si="310"/>
        <v>41357</v>
      </c>
      <c r="C1987" s="148">
        <f t="shared" si="301"/>
        <v>2013</v>
      </c>
      <c r="D1987" s="148">
        <f t="shared" si="302"/>
        <v>3</v>
      </c>
      <c r="E1987" s="152">
        <v>14</v>
      </c>
      <c r="F1987" s="153">
        <v>289.15300000000002</v>
      </c>
      <c r="G1987" s="154">
        <v>970.03899999999999</v>
      </c>
      <c r="H1987" s="154">
        <v>0</v>
      </c>
      <c r="I1987" s="154">
        <v>39.427</v>
      </c>
      <c r="J1987" s="151">
        <v>0</v>
      </c>
      <c r="K1987" s="149">
        <f t="shared" si="303"/>
        <v>1298.6189999999999</v>
      </c>
      <c r="L1987" s="148">
        <v>143.16300000000001</v>
      </c>
      <c r="M1987" s="148">
        <v>269.75900000000001</v>
      </c>
      <c r="N1987" s="148">
        <v>0</v>
      </c>
      <c r="O1987" s="148">
        <v>10.57</v>
      </c>
      <c r="P1987" s="148">
        <v>0</v>
      </c>
      <c r="Q1987" s="21">
        <f t="shared" si="304"/>
        <v>401.285889</v>
      </c>
      <c r="R1987" s="21">
        <f t="shared" si="305"/>
        <v>862.41952300000003</v>
      </c>
      <c r="S1987" s="21">
        <f t="shared" si="306"/>
        <v>0</v>
      </c>
      <c r="T1987" s="21">
        <f t="shared" si="307"/>
        <v>33.570320000000002</v>
      </c>
      <c r="U1987" s="22">
        <f t="shared" si="308"/>
        <v>1297.2757320000001</v>
      </c>
      <c r="V1987" s="39">
        <f t="shared" si="309"/>
        <v>0.99896561809121853</v>
      </c>
    </row>
    <row r="1988" spans="1:22">
      <c r="A1988">
        <v>1983</v>
      </c>
      <c r="B1988" s="155">
        <f t="shared" si="310"/>
        <v>41357</v>
      </c>
      <c r="C1988" s="148">
        <f t="shared" si="301"/>
        <v>2013</v>
      </c>
      <c r="D1988" s="148">
        <f t="shared" si="302"/>
        <v>3</v>
      </c>
      <c r="E1988" s="152">
        <v>15</v>
      </c>
      <c r="F1988" s="153">
        <v>280.09100000000001</v>
      </c>
      <c r="G1988" s="154">
        <v>979.87099999999998</v>
      </c>
      <c r="H1988" s="154">
        <v>0</v>
      </c>
      <c r="I1988" s="154">
        <v>28.635000000000002</v>
      </c>
      <c r="J1988" s="151">
        <v>0</v>
      </c>
      <c r="K1988" s="149">
        <f t="shared" si="303"/>
        <v>1288.597</v>
      </c>
      <c r="L1988" s="148">
        <v>137.71100000000001</v>
      </c>
      <c r="M1988" s="148">
        <v>272.27100000000002</v>
      </c>
      <c r="N1988" s="148">
        <v>0</v>
      </c>
      <c r="O1988" s="148">
        <v>7.6520000000000001</v>
      </c>
      <c r="P1988" s="148">
        <v>0</v>
      </c>
      <c r="Q1988" s="21">
        <f t="shared" si="304"/>
        <v>386.00393300000002</v>
      </c>
      <c r="R1988" s="21">
        <f t="shared" si="305"/>
        <v>870.45038700000009</v>
      </c>
      <c r="S1988" s="21">
        <f t="shared" si="306"/>
        <v>0</v>
      </c>
      <c r="T1988" s="21">
        <f t="shared" si="307"/>
        <v>24.302752000000002</v>
      </c>
      <c r="U1988" s="22">
        <f t="shared" si="308"/>
        <v>1280.7570720000001</v>
      </c>
      <c r="V1988" s="39">
        <f t="shared" si="309"/>
        <v>0.99391591940692092</v>
      </c>
    </row>
    <row r="1989" spans="1:22">
      <c r="A1989">
        <v>1984</v>
      </c>
      <c r="B1989" s="155">
        <f t="shared" si="310"/>
        <v>41357</v>
      </c>
      <c r="C1989" s="148">
        <f t="shared" si="301"/>
        <v>2013</v>
      </c>
      <c r="D1989" s="148">
        <f t="shared" si="302"/>
        <v>3</v>
      </c>
      <c r="E1989" s="152">
        <v>16</v>
      </c>
      <c r="F1989" s="153">
        <v>277.48500000000001</v>
      </c>
      <c r="G1989" s="154">
        <v>983.39499999999998</v>
      </c>
      <c r="H1989" s="154">
        <v>0</v>
      </c>
      <c r="I1989" s="154">
        <v>21.036000000000001</v>
      </c>
      <c r="J1989" s="151">
        <v>0</v>
      </c>
      <c r="K1989" s="149">
        <f t="shared" si="303"/>
        <v>1281.9160000000002</v>
      </c>
      <c r="L1989" s="148">
        <v>136.678</v>
      </c>
      <c r="M1989" s="148">
        <v>272.964</v>
      </c>
      <c r="N1989" s="148">
        <v>0</v>
      </c>
      <c r="O1989" s="148">
        <v>5.4669999999999996</v>
      </c>
      <c r="P1989" s="148">
        <v>0</v>
      </c>
      <c r="Q1989" s="21">
        <f t="shared" si="304"/>
        <v>383.10843399999999</v>
      </c>
      <c r="R1989" s="21">
        <f t="shared" si="305"/>
        <v>872.66590800000006</v>
      </c>
      <c r="S1989" s="21">
        <f t="shared" si="306"/>
        <v>0</v>
      </c>
      <c r="T1989" s="21">
        <f t="shared" si="307"/>
        <v>17.363191999999998</v>
      </c>
      <c r="U1989" s="22">
        <f t="shared" si="308"/>
        <v>1273.1375340000002</v>
      </c>
      <c r="V1989" s="39">
        <f t="shared" si="309"/>
        <v>0.99315207392684079</v>
      </c>
    </row>
    <row r="1990" spans="1:22">
      <c r="A1990">
        <v>1985</v>
      </c>
      <c r="B1990" s="155">
        <f t="shared" si="310"/>
        <v>41357</v>
      </c>
      <c r="C1990" s="148">
        <f t="shared" si="301"/>
        <v>2013</v>
      </c>
      <c r="D1990" s="148">
        <f t="shared" si="302"/>
        <v>3</v>
      </c>
      <c r="E1990" s="152">
        <v>17</v>
      </c>
      <c r="F1990" s="153">
        <v>292.68200000000002</v>
      </c>
      <c r="G1990" s="154">
        <v>950.21799999999996</v>
      </c>
      <c r="H1990" s="154">
        <v>0</v>
      </c>
      <c r="I1990" s="154">
        <v>21.076000000000001</v>
      </c>
      <c r="J1990" s="151">
        <v>0</v>
      </c>
      <c r="K1990" s="149">
        <f t="shared" si="303"/>
        <v>1263.9760000000001</v>
      </c>
      <c r="L1990" s="148">
        <v>146.81700000000001</v>
      </c>
      <c r="M1990" s="148">
        <v>266.23599999999999</v>
      </c>
      <c r="N1990" s="148">
        <v>0</v>
      </c>
      <c r="O1990" s="148">
        <v>5.5010000000000003</v>
      </c>
      <c r="P1990" s="148">
        <v>0</v>
      </c>
      <c r="Q1990" s="21">
        <f t="shared" si="304"/>
        <v>411.528051</v>
      </c>
      <c r="R1990" s="21">
        <f t="shared" si="305"/>
        <v>851.15649199999996</v>
      </c>
      <c r="S1990" s="21">
        <f t="shared" si="306"/>
        <v>0</v>
      </c>
      <c r="T1990" s="21">
        <f t="shared" si="307"/>
        <v>17.471176000000003</v>
      </c>
      <c r="U1990" s="22">
        <f t="shared" si="308"/>
        <v>1280.1557189999999</v>
      </c>
      <c r="V1990" s="39">
        <f t="shared" si="309"/>
        <v>1.0128006536516514</v>
      </c>
    </row>
    <row r="1991" spans="1:22">
      <c r="A1991">
        <v>1986</v>
      </c>
      <c r="B1991" s="155">
        <f t="shared" si="310"/>
        <v>41357</v>
      </c>
      <c r="C1991" s="148">
        <f t="shared" ref="C1991:C2054" si="311">YEAR(B1991)</f>
        <v>2013</v>
      </c>
      <c r="D1991" s="148">
        <f t="shared" ref="D1991:D2054" si="312">MONTH(B1991)</f>
        <v>3</v>
      </c>
      <c r="E1991" s="152">
        <v>18</v>
      </c>
      <c r="F1991" s="153">
        <v>302.38099999999997</v>
      </c>
      <c r="G1991" s="154">
        <v>979.26199999999994</v>
      </c>
      <c r="H1991" s="154">
        <v>0</v>
      </c>
      <c r="I1991" s="154">
        <v>20.832000000000001</v>
      </c>
      <c r="J1991" s="151">
        <v>0</v>
      </c>
      <c r="K1991" s="149">
        <f t="shared" ref="K1991:K2054" si="313">SUM(F1991:J1991)</f>
        <v>1302.4750000000001</v>
      </c>
      <c r="L1991" s="148">
        <v>147.84399999999999</v>
      </c>
      <c r="M1991" s="148">
        <v>271.97699999999998</v>
      </c>
      <c r="N1991" s="148">
        <v>0</v>
      </c>
      <c r="O1991" s="148">
        <v>5.4489999999999998</v>
      </c>
      <c r="P1991" s="148">
        <v>0</v>
      </c>
      <c r="Q1991" s="21">
        <f t="shared" ref="Q1991:Q2054" si="314">+$Q$2*L1991</f>
        <v>414.40673199999998</v>
      </c>
      <c r="R1991" s="21">
        <f t="shared" ref="R1991:R2054" si="315">+$R$2*M1991</f>
        <v>869.51046899999994</v>
      </c>
      <c r="S1991" s="21">
        <f t="shared" ref="S1991:S2054" si="316">+$S$2*N1991</f>
        <v>0</v>
      </c>
      <c r="T1991" s="21">
        <f t="shared" ref="T1991:T2054" si="317">+$T$2*O1991</f>
        <v>17.306024000000001</v>
      </c>
      <c r="U1991" s="22">
        <f t="shared" ref="U1991:U2054" si="318">SUM(Q1991:T1991)</f>
        <v>1301.223225</v>
      </c>
      <c r="V1991" s="39">
        <f t="shared" ref="V1991:V2054" si="319">+U1991/K1991</f>
        <v>0.99903892589109178</v>
      </c>
    </row>
    <row r="1992" spans="1:22">
      <c r="A1992">
        <v>1987</v>
      </c>
      <c r="B1992" s="155">
        <f t="shared" si="310"/>
        <v>41357</v>
      </c>
      <c r="C1992" s="148">
        <f t="shared" si="311"/>
        <v>2013</v>
      </c>
      <c r="D1992" s="148">
        <f t="shared" si="312"/>
        <v>3</v>
      </c>
      <c r="E1992" s="152">
        <v>19</v>
      </c>
      <c r="F1992" s="153">
        <v>302.51100000000002</v>
      </c>
      <c r="G1992" s="154">
        <v>984.202</v>
      </c>
      <c r="H1992" s="154">
        <v>0</v>
      </c>
      <c r="I1992" s="154">
        <v>20.390999999999998</v>
      </c>
      <c r="J1992" s="151">
        <v>0</v>
      </c>
      <c r="K1992" s="149">
        <f t="shared" si="313"/>
        <v>1307.104</v>
      </c>
      <c r="L1992" s="148">
        <v>147.815</v>
      </c>
      <c r="M1992" s="148">
        <v>273.42599999999999</v>
      </c>
      <c r="N1992" s="148">
        <v>0</v>
      </c>
      <c r="O1992" s="148">
        <v>5.4139999999999997</v>
      </c>
      <c r="P1992" s="148">
        <v>0</v>
      </c>
      <c r="Q1992" s="21">
        <f t="shared" si="314"/>
        <v>414.325445</v>
      </c>
      <c r="R1992" s="21">
        <f t="shared" si="315"/>
        <v>874.142922</v>
      </c>
      <c r="S1992" s="21">
        <f t="shared" si="316"/>
        <v>0</v>
      </c>
      <c r="T1992" s="21">
        <f t="shared" si="317"/>
        <v>17.194863999999999</v>
      </c>
      <c r="U1992" s="22">
        <f t="shared" si="318"/>
        <v>1305.663231</v>
      </c>
      <c r="V1992" s="39">
        <f t="shared" si="319"/>
        <v>0.99889773958307826</v>
      </c>
    </row>
    <row r="1993" spans="1:22">
      <c r="A1993">
        <v>1988</v>
      </c>
      <c r="B1993" s="155">
        <f t="shared" si="310"/>
        <v>41357</v>
      </c>
      <c r="C1993" s="148">
        <f t="shared" si="311"/>
        <v>2013</v>
      </c>
      <c r="D1993" s="148">
        <f t="shared" si="312"/>
        <v>3</v>
      </c>
      <c r="E1993" s="152">
        <v>20</v>
      </c>
      <c r="F1993" s="153">
        <v>299.62900000000002</v>
      </c>
      <c r="G1993" s="154">
        <v>985.28399999999999</v>
      </c>
      <c r="H1993" s="154">
        <v>4.0419999999999998</v>
      </c>
      <c r="I1993" s="154">
        <v>46.006</v>
      </c>
      <c r="J1993" s="151">
        <v>0</v>
      </c>
      <c r="K1993" s="149">
        <f t="shared" si="313"/>
        <v>1334.961</v>
      </c>
      <c r="L1993" s="148">
        <v>146.685</v>
      </c>
      <c r="M1993" s="148">
        <v>273.82499999999999</v>
      </c>
      <c r="N1993" s="148">
        <v>4.7350000000000003</v>
      </c>
      <c r="O1993" s="148">
        <v>11.629</v>
      </c>
      <c r="P1993" s="148">
        <v>0</v>
      </c>
      <c r="Q1993" s="21">
        <f t="shared" si="314"/>
        <v>411.15805499999999</v>
      </c>
      <c r="R1993" s="21">
        <f t="shared" si="315"/>
        <v>875.41852499999993</v>
      </c>
      <c r="S1993" s="21">
        <f t="shared" si="316"/>
        <v>9.2379850000000001</v>
      </c>
      <c r="T1993" s="21">
        <f t="shared" si="317"/>
        <v>36.933703999999999</v>
      </c>
      <c r="U1993" s="22">
        <f t="shared" si="318"/>
        <v>1332.7482689999999</v>
      </c>
      <c r="V1993" s="39">
        <f t="shared" si="319"/>
        <v>0.998342475173432</v>
      </c>
    </row>
    <row r="1994" spans="1:22">
      <c r="A1994">
        <v>1989</v>
      </c>
      <c r="B1994" s="155">
        <f t="shared" si="310"/>
        <v>41357</v>
      </c>
      <c r="C1994" s="148">
        <f t="shared" si="311"/>
        <v>2013</v>
      </c>
      <c r="D1994" s="148">
        <f t="shared" si="312"/>
        <v>3</v>
      </c>
      <c r="E1994" s="152">
        <v>21</v>
      </c>
      <c r="F1994" s="153">
        <v>300.18</v>
      </c>
      <c r="G1994" s="154">
        <v>986.71799999999996</v>
      </c>
      <c r="H1994" s="154">
        <v>125.74299999999999</v>
      </c>
      <c r="I1994" s="154">
        <v>69.266000000000005</v>
      </c>
      <c r="J1994" s="151">
        <v>0</v>
      </c>
      <c r="K1994" s="149">
        <f t="shared" si="313"/>
        <v>1481.9069999999999</v>
      </c>
      <c r="L1994" s="148">
        <v>146.89599999999999</v>
      </c>
      <c r="M1994" s="148">
        <v>274.12099999999998</v>
      </c>
      <c r="N1994" s="148">
        <v>49.115000000000002</v>
      </c>
      <c r="O1994" s="148">
        <v>18.57</v>
      </c>
      <c r="P1994" s="148">
        <v>0</v>
      </c>
      <c r="Q1994" s="21">
        <f t="shared" si="314"/>
        <v>411.74948799999993</v>
      </c>
      <c r="R1994" s="21">
        <f t="shared" si="315"/>
        <v>876.36483699999997</v>
      </c>
      <c r="S1994" s="21">
        <f t="shared" si="316"/>
        <v>95.82336500000001</v>
      </c>
      <c r="T1994" s="21">
        <f t="shared" si="317"/>
        <v>58.978320000000004</v>
      </c>
      <c r="U1994" s="22">
        <f t="shared" si="318"/>
        <v>1442.9160099999999</v>
      </c>
      <c r="V1994" s="39">
        <f t="shared" si="319"/>
        <v>0.97368863903065439</v>
      </c>
    </row>
    <row r="1995" spans="1:22">
      <c r="A1995">
        <v>1990</v>
      </c>
      <c r="B1995" s="155">
        <f t="shared" si="310"/>
        <v>41357</v>
      </c>
      <c r="C1995" s="148">
        <f t="shared" si="311"/>
        <v>2013</v>
      </c>
      <c r="D1995" s="148">
        <f t="shared" si="312"/>
        <v>3</v>
      </c>
      <c r="E1995" s="152">
        <v>22</v>
      </c>
      <c r="F1995" s="153">
        <v>297.77100000000002</v>
      </c>
      <c r="G1995" s="154">
        <v>988.48500000000001</v>
      </c>
      <c r="H1995" s="154">
        <v>119.538</v>
      </c>
      <c r="I1995" s="154">
        <v>69.215999999999994</v>
      </c>
      <c r="J1995" s="151">
        <v>0</v>
      </c>
      <c r="K1995" s="149">
        <f t="shared" si="313"/>
        <v>1475.01</v>
      </c>
      <c r="L1995" s="148">
        <v>145.78</v>
      </c>
      <c r="M1995" s="148">
        <v>274.33</v>
      </c>
      <c r="N1995" s="148">
        <v>44.183</v>
      </c>
      <c r="O1995" s="148">
        <v>18.562999999999999</v>
      </c>
      <c r="P1995" s="148">
        <v>0</v>
      </c>
      <c r="Q1995" s="21">
        <f t="shared" si="314"/>
        <v>408.62133999999998</v>
      </c>
      <c r="R1995" s="21">
        <f t="shared" si="315"/>
        <v>877.03300999999999</v>
      </c>
      <c r="S1995" s="21">
        <f t="shared" si="316"/>
        <v>86.20103300000001</v>
      </c>
      <c r="T1995" s="21">
        <f t="shared" si="317"/>
        <v>58.956088000000001</v>
      </c>
      <c r="U1995" s="22">
        <f t="shared" si="318"/>
        <v>1430.811471</v>
      </c>
      <c r="V1995" s="39">
        <f t="shared" si="319"/>
        <v>0.97003509874509319</v>
      </c>
    </row>
    <row r="1996" spans="1:22">
      <c r="A1996">
        <v>1991</v>
      </c>
      <c r="B1996" s="155">
        <f t="shared" si="310"/>
        <v>41357</v>
      </c>
      <c r="C1996" s="148">
        <f t="shared" si="311"/>
        <v>2013</v>
      </c>
      <c r="D1996" s="148">
        <f t="shared" si="312"/>
        <v>3</v>
      </c>
      <c r="E1996" s="152">
        <v>23</v>
      </c>
      <c r="F1996" s="153">
        <v>295.52199999999999</v>
      </c>
      <c r="G1996" s="154">
        <v>986.01599999999996</v>
      </c>
      <c r="H1996" s="154">
        <v>68.596999999999994</v>
      </c>
      <c r="I1996" s="154">
        <v>80.027000000000001</v>
      </c>
      <c r="J1996" s="151">
        <v>0</v>
      </c>
      <c r="K1996" s="149">
        <f t="shared" si="313"/>
        <v>1430.162</v>
      </c>
      <c r="L1996" s="148">
        <v>145.12899999999999</v>
      </c>
      <c r="M1996" s="148">
        <v>273.85500000000002</v>
      </c>
      <c r="N1996" s="148">
        <v>25.600999999999999</v>
      </c>
      <c r="O1996" s="148">
        <v>21.311</v>
      </c>
      <c r="P1996" s="148">
        <v>0</v>
      </c>
      <c r="Q1996" s="21">
        <f t="shared" si="314"/>
        <v>406.79658699999999</v>
      </c>
      <c r="R1996" s="21">
        <f t="shared" si="315"/>
        <v>875.51443500000005</v>
      </c>
      <c r="S1996" s="21">
        <f t="shared" si="316"/>
        <v>49.947550999999997</v>
      </c>
      <c r="T1996" s="21">
        <f t="shared" si="317"/>
        <v>67.683735999999996</v>
      </c>
      <c r="U1996" s="22">
        <f t="shared" si="318"/>
        <v>1399.942309</v>
      </c>
      <c r="V1996" s="39">
        <f t="shared" si="319"/>
        <v>0.97886974272844618</v>
      </c>
    </row>
    <row r="1997" spans="1:22">
      <c r="A1997">
        <v>1992</v>
      </c>
      <c r="B1997" s="155">
        <f t="shared" si="310"/>
        <v>41357</v>
      </c>
      <c r="C1997" s="148">
        <f t="shared" si="311"/>
        <v>2013</v>
      </c>
      <c r="D1997" s="148">
        <f t="shared" si="312"/>
        <v>3</v>
      </c>
      <c r="E1997" s="152">
        <v>24</v>
      </c>
      <c r="F1997" s="153">
        <v>294.65100000000001</v>
      </c>
      <c r="G1997" s="154">
        <v>989.94200000000001</v>
      </c>
      <c r="H1997" s="154">
        <v>2.8519999999999999</v>
      </c>
      <c r="I1997" s="154">
        <v>72.989000000000004</v>
      </c>
      <c r="J1997" s="151">
        <v>0</v>
      </c>
      <c r="K1997" s="149">
        <f t="shared" si="313"/>
        <v>1360.4340000000002</v>
      </c>
      <c r="L1997" s="148">
        <v>145.98599999999999</v>
      </c>
      <c r="M1997" s="148">
        <v>274.84300000000002</v>
      </c>
      <c r="N1997" s="148">
        <v>4.0359999999999996</v>
      </c>
      <c r="O1997" s="148">
        <v>19.376000000000001</v>
      </c>
      <c r="P1997" s="148">
        <v>0</v>
      </c>
      <c r="Q1997" s="21">
        <f t="shared" si="314"/>
        <v>409.19875799999994</v>
      </c>
      <c r="R1997" s="21">
        <f t="shared" si="315"/>
        <v>878.67307100000005</v>
      </c>
      <c r="S1997" s="21">
        <f t="shared" si="316"/>
        <v>7.8742359999999998</v>
      </c>
      <c r="T1997" s="21">
        <f t="shared" si="317"/>
        <v>61.538176000000007</v>
      </c>
      <c r="U1997" s="22">
        <f t="shared" si="318"/>
        <v>1357.2842410000001</v>
      </c>
      <c r="V1997" s="39">
        <f t="shared" si="319"/>
        <v>0.99768473957575299</v>
      </c>
    </row>
    <row r="1998" spans="1:22">
      <c r="A1998">
        <v>1993</v>
      </c>
      <c r="B1998" s="155">
        <f t="shared" si="310"/>
        <v>41358</v>
      </c>
      <c r="C1998" s="148">
        <f t="shared" si="311"/>
        <v>2013</v>
      </c>
      <c r="D1998" s="148">
        <f t="shared" si="312"/>
        <v>3</v>
      </c>
      <c r="E1998" s="152">
        <v>1</v>
      </c>
      <c r="F1998" s="153">
        <v>289.27999999999997</v>
      </c>
      <c r="G1998" s="154">
        <v>998.13</v>
      </c>
      <c r="H1998" s="154">
        <v>0</v>
      </c>
      <c r="I1998" s="154">
        <v>33.359000000000002</v>
      </c>
      <c r="J1998" s="151">
        <v>0</v>
      </c>
      <c r="K1998" s="149">
        <f t="shared" si="313"/>
        <v>1320.7689999999998</v>
      </c>
      <c r="L1998" s="148">
        <v>141.892</v>
      </c>
      <c r="M1998" s="148">
        <v>280.58699999999999</v>
      </c>
      <c r="N1998" s="148">
        <v>0</v>
      </c>
      <c r="O1998" s="148">
        <v>8.9870000000000001</v>
      </c>
      <c r="P1998" s="148">
        <v>0</v>
      </c>
      <c r="Q1998" s="21">
        <f t="shared" si="314"/>
        <v>397.723276</v>
      </c>
      <c r="R1998" s="21">
        <f t="shared" si="315"/>
        <v>897.03663900000004</v>
      </c>
      <c r="S1998" s="21">
        <f t="shared" si="316"/>
        <v>0</v>
      </c>
      <c r="T1998" s="21">
        <f t="shared" si="317"/>
        <v>28.542712000000002</v>
      </c>
      <c r="U1998" s="22">
        <f t="shared" si="318"/>
        <v>1323.302627</v>
      </c>
      <c r="V1998" s="39">
        <f t="shared" si="319"/>
        <v>1.0019182968407043</v>
      </c>
    </row>
    <row r="1999" spans="1:22">
      <c r="A1999">
        <v>1994</v>
      </c>
      <c r="B1999" s="155">
        <f t="shared" si="310"/>
        <v>41358</v>
      </c>
      <c r="C1999" s="148">
        <f t="shared" si="311"/>
        <v>2013</v>
      </c>
      <c r="D1999" s="148">
        <f t="shared" si="312"/>
        <v>3</v>
      </c>
      <c r="E1999" s="152">
        <v>2</v>
      </c>
      <c r="F1999" s="153">
        <v>285.86399999999998</v>
      </c>
      <c r="G1999" s="154">
        <v>989.26400000000001</v>
      </c>
      <c r="H1999" s="154">
        <v>5.1980000000000004</v>
      </c>
      <c r="I1999" s="154">
        <v>19.286000000000001</v>
      </c>
      <c r="J1999" s="151">
        <v>0</v>
      </c>
      <c r="K1999" s="149">
        <f t="shared" si="313"/>
        <v>1299.6120000000001</v>
      </c>
      <c r="L1999" s="148">
        <v>140.52500000000001</v>
      </c>
      <c r="M1999" s="148">
        <v>278.71499999999997</v>
      </c>
      <c r="N1999" s="148">
        <v>7.1040000000000001</v>
      </c>
      <c r="O1999" s="148">
        <v>5.8040000000000003</v>
      </c>
      <c r="P1999" s="148">
        <v>0</v>
      </c>
      <c r="Q1999" s="21">
        <f t="shared" si="314"/>
        <v>393.89157499999999</v>
      </c>
      <c r="R1999" s="21">
        <f t="shared" si="315"/>
        <v>891.05185499999993</v>
      </c>
      <c r="S1999" s="21">
        <f t="shared" si="316"/>
        <v>13.859904</v>
      </c>
      <c r="T1999" s="21">
        <f t="shared" si="317"/>
        <v>18.433504000000003</v>
      </c>
      <c r="U1999" s="22">
        <f t="shared" si="318"/>
        <v>1317.2368379999998</v>
      </c>
      <c r="V1999" s="39">
        <f t="shared" si="319"/>
        <v>1.0135616153128777</v>
      </c>
    </row>
    <row r="2000" spans="1:22">
      <c r="A2000">
        <v>1995</v>
      </c>
      <c r="B2000" s="155">
        <f t="shared" si="310"/>
        <v>41358</v>
      </c>
      <c r="C2000" s="148">
        <f t="shared" si="311"/>
        <v>2013</v>
      </c>
      <c r="D2000" s="148">
        <f t="shared" si="312"/>
        <v>3</v>
      </c>
      <c r="E2000" s="152">
        <v>3</v>
      </c>
      <c r="F2000" s="153">
        <v>285.29000000000002</v>
      </c>
      <c r="G2000" s="154">
        <v>970.80700000000002</v>
      </c>
      <c r="H2000" s="154">
        <v>0</v>
      </c>
      <c r="I2000" s="154">
        <v>10.223000000000001</v>
      </c>
      <c r="J2000" s="151">
        <v>0</v>
      </c>
      <c r="K2000" s="149">
        <f t="shared" si="313"/>
        <v>1266.32</v>
      </c>
      <c r="L2000" s="148">
        <v>140.535</v>
      </c>
      <c r="M2000" s="148">
        <v>275.16899999999998</v>
      </c>
      <c r="N2000" s="148">
        <v>0</v>
      </c>
      <c r="O2000" s="148">
        <v>2.6920000000000002</v>
      </c>
      <c r="P2000" s="148">
        <v>0</v>
      </c>
      <c r="Q2000" s="21">
        <f t="shared" si="314"/>
        <v>393.91960499999999</v>
      </c>
      <c r="R2000" s="21">
        <f t="shared" si="315"/>
        <v>879.71529299999997</v>
      </c>
      <c r="S2000" s="21">
        <f t="shared" si="316"/>
        <v>0</v>
      </c>
      <c r="T2000" s="21">
        <f t="shared" si="317"/>
        <v>8.5497920000000018</v>
      </c>
      <c r="U2000" s="22">
        <f t="shared" si="318"/>
        <v>1282.18469</v>
      </c>
      <c r="V2000" s="39">
        <f t="shared" si="319"/>
        <v>1.0125281840293134</v>
      </c>
    </row>
    <row r="2001" spans="1:22">
      <c r="A2001">
        <v>1996</v>
      </c>
      <c r="B2001" s="155">
        <f t="shared" si="310"/>
        <v>41358</v>
      </c>
      <c r="C2001" s="148">
        <f t="shared" si="311"/>
        <v>2013</v>
      </c>
      <c r="D2001" s="148">
        <f t="shared" si="312"/>
        <v>3</v>
      </c>
      <c r="E2001" s="152">
        <v>4</v>
      </c>
      <c r="F2001" s="153">
        <v>292.55399999999997</v>
      </c>
      <c r="G2001" s="154">
        <v>970.11400000000003</v>
      </c>
      <c r="H2001" s="154">
        <v>0</v>
      </c>
      <c r="I2001" s="154">
        <v>9.8279999999999994</v>
      </c>
      <c r="J2001" s="151">
        <v>0</v>
      </c>
      <c r="K2001" s="149">
        <f t="shared" si="313"/>
        <v>1272.4960000000001</v>
      </c>
      <c r="L2001" s="148">
        <v>144.17099999999999</v>
      </c>
      <c r="M2001" s="148">
        <v>274.90199999999999</v>
      </c>
      <c r="N2001" s="148">
        <v>0</v>
      </c>
      <c r="O2001" s="148">
        <v>2.536</v>
      </c>
      <c r="P2001" s="148">
        <v>0</v>
      </c>
      <c r="Q2001" s="21">
        <f t="shared" si="314"/>
        <v>404.111313</v>
      </c>
      <c r="R2001" s="21">
        <f t="shared" si="315"/>
        <v>878.86169399999994</v>
      </c>
      <c r="S2001" s="21">
        <f t="shared" si="316"/>
        <v>0</v>
      </c>
      <c r="T2001" s="21">
        <f t="shared" si="317"/>
        <v>8.0543360000000011</v>
      </c>
      <c r="U2001" s="22">
        <f t="shared" si="318"/>
        <v>1291.027343</v>
      </c>
      <c r="V2001" s="39">
        <f t="shared" si="319"/>
        <v>1.0145629872313939</v>
      </c>
    </row>
    <row r="2002" spans="1:22">
      <c r="A2002">
        <v>1997</v>
      </c>
      <c r="B2002" s="155">
        <f t="shared" si="310"/>
        <v>41358</v>
      </c>
      <c r="C2002" s="148">
        <f t="shared" si="311"/>
        <v>2013</v>
      </c>
      <c r="D2002" s="148">
        <f t="shared" si="312"/>
        <v>3</v>
      </c>
      <c r="E2002" s="152">
        <v>5</v>
      </c>
      <c r="F2002" s="153">
        <v>296.30099999999999</v>
      </c>
      <c r="G2002" s="154">
        <v>952.99400000000003</v>
      </c>
      <c r="H2002" s="154">
        <v>0</v>
      </c>
      <c r="I2002" s="154">
        <v>7.2009999999999996</v>
      </c>
      <c r="J2002" s="151">
        <v>0</v>
      </c>
      <c r="K2002" s="149">
        <f t="shared" si="313"/>
        <v>1256.4960000000001</v>
      </c>
      <c r="L2002" s="148">
        <v>145.29400000000001</v>
      </c>
      <c r="M2002" s="148">
        <v>272.11399999999998</v>
      </c>
      <c r="N2002" s="148">
        <v>0</v>
      </c>
      <c r="O2002" s="148">
        <v>1.94</v>
      </c>
      <c r="P2002" s="148">
        <v>0</v>
      </c>
      <c r="Q2002" s="21">
        <f t="shared" si="314"/>
        <v>407.25908200000003</v>
      </c>
      <c r="R2002" s="21">
        <f t="shared" si="315"/>
        <v>869.94845799999996</v>
      </c>
      <c r="S2002" s="21">
        <f t="shared" si="316"/>
        <v>0</v>
      </c>
      <c r="T2002" s="21">
        <f t="shared" si="317"/>
        <v>6.1614399999999998</v>
      </c>
      <c r="U2002" s="22">
        <f t="shared" si="318"/>
        <v>1283.36898</v>
      </c>
      <c r="V2002" s="39">
        <f t="shared" si="319"/>
        <v>1.0213872387974174</v>
      </c>
    </row>
    <row r="2003" spans="1:22">
      <c r="A2003">
        <v>1998</v>
      </c>
      <c r="B2003" s="155">
        <f t="shared" si="310"/>
        <v>41358</v>
      </c>
      <c r="C2003" s="148">
        <f t="shared" si="311"/>
        <v>2013</v>
      </c>
      <c r="D2003" s="148">
        <f t="shared" si="312"/>
        <v>3</v>
      </c>
      <c r="E2003" s="152">
        <v>6</v>
      </c>
      <c r="F2003" s="153">
        <v>297.20400000000001</v>
      </c>
      <c r="G2003" s="154">
        <v>905.32299999999998</v>
      </c>
      <c r="H2003" s="154">
        <v>0</v>
      </c>
      <c r="I2003" s="154">
        <v>7.2039999999999997</v>
      </c>
      <c r="J2003" s="151">
        <v>0</v>
      </c>
      <c r="K2003" s="149">
        <f t="shared" si="313"/>
        <v>1209.731</v>
      </c>
      <c r="L2003" s="148">
        <v>145.78299999999999</v>
      </c>
      <c r="M2003" s="148">
        <v>262.22199999999998</v>
      </c>
      <c r="N2003" s="148">
        <v>0</v>
      </c>
      <c r="O2003" s="148">
        <v>1.9630000000000001</v>
      </c>
      <c r="P2003" s="148">
        <v>0</v>
      </c>
      <c r="Q2003" s="21">
        <f t="shared" si="314"/>
        <v>408.62974899999995</v>
      </c>
      <c r="R2003" s="21">
        <f t="shared" si="315"/>
        <v>838.32373399999994</v>
      </c>
      <c r="S2003" s="21">
        <f t="shared" si="316"/>
        <v>0</v>
      </c>
      <c r="T2003" s="21">
        <f t="shared" si="317"/>
        <v>6.2344880000000007</v>
      </c>
      <c r="U2003" s="22">
        <f t="shared" si="318"/>
        <v>1253.1879709999998</v>
      </c>
      <c r="V2003" s="39">
        <f t="shared" si="319"/>
        <v>1.0359228382177523</v>
      </c>
    </row>
    <row r="2004" spans="1:22">
      <c r="A2004">
        <v>1999</v>
      </c>
      <c r="B2004" s="155">
        <f t="shared" si="310"/>
        <v>41358</v>
      </c>
      <c r="C2004" s="148">
        <f t="shared" si="311"/>
        <v>2013</v>
      </c>
      <c r="D2004" s="148">
        <f t="shared" si="312"/>
        <v>3</v>
      </c>
      <c r="E2004" s="152">
        <v>7</v>
      </c>
      <c r="F2004" s="153">
        <v>298.27600000000001</v>
      </c>
      <c r="G2004" s="154">
        <v>931.82600000000002</v>
      </c>
      <c r="H2004" s="154">
        <v>0</v>
      </c>
      <c r="I2004" s="154">
        <v>29.53</v>
      </c>
      <c r="J2004" s="151">
        <v>0</v>
      </c>
      <c r="K2004" s="149">
        <f t="shared" si="313"/>
        <v>1259.6320000000001</v>
      </c>
      <c r="L2004" s="148">
        <v>146.042</v>
      </c>
      <c r="M2004" s="148">
        <v>284.06599999999997</v>
      </c>
      <c r="N2004" s="148">
        <v>0</v>
      </c>
      <c r="O2004" s="148">
        <v>7.6859999999999999</v>
      </c>
      <c r="P2004" s="148">
        <v>0</v>
      </c>
      <c r="Q2004" s="21">
        <f t="shared" si="314"/>
        <v>409.355726</v>
      </c>
      <c r="R2004" s="21">
        <f t="shared" si="315"/>
        <v>908.15900199999999</v>
      </c>
      <c r="S2004" s="21">
        <f t="shared" si="316"/>
        <v>0</v>
      </c>
      <c r="T2004" s="21">
        <f t="shared" si="317"/>
        <v>24.410736</v>
      </c>
      <c r="U2004" s="22">
        <f t="shared" si="318"/>
        <v>1341.9254640000001</v>
      </c>
      <c r="V2004" s="39">
        <f t="shared" si="319"/>
        <v>1.0653313539192399</v>
      </c>
    </row>
    <row r="2005" spans="1:22">
      <c r="A2005">
        <v>2000</v>
      </c>
      <c r="B2005" s="155">
        <f t="shared" si="310"/>
        <v>41358</v>
      </c>
      <c r="C2005" s="148">
        <f t="shared" si="311"/>
        <v>2013</v>
      </c>
      <c r="D2005" s="148">
        <f t="shared" si="312"/>
        <v>3</v>
      </c>
      <c r="E2005" s="152">
        <v>8</v>
      </c>
      <c r="F2005" s="153">
        <v>303.505</v>
      </c>
      <c r="G2005" s="154">
        <v>1157.587</v>
      </c>
      <c r="H2005" s="154">
        <v>0</v>
      </c>
      <c r="I2005" s="154">
        <v>52.216000000000001</v>
      </c>
      <c r="J2005" s="151">
        <v>0</v>
      </c>
      <c r="K2005" s="149">
        <f t="shared" si="313"/>
        <v>1513.308</v>
      </c>
      <c r="L2005" s="148">
        <v>148.22800000000001</v>
      </c>
      <c r="M2005" s="148">
        <v>327.291</v>
      </c>
      <c r="N2005" s="148">
        <v>0</v>
      </c>
      <c r="O2005" s="148">
        <v>13.114000000000001</v>
      </c>
      <c r="P2005" s="148">
        <v>0</v>
      </c>
      <c r="Q2005" s="21">
        <f t="shared" si="314"/>
        <v>415.48308400000002</v>
      </c>
      <c r="R2005" s="21">
        <f t="shared" si="315"/>
        <v>1046.3493269999999</v>
      </c>
      <c r="S2005" s="21">
        <f t="shared" si="316"/>
        <v>0</v>
      </c>
      <c r="T2005" s="21">
        <f t="shared" si="317"/>
        <v>41.650064000000008</v>
      </c>
      <c r="U2005" s="22">
        <f t="shared" si="318"/>
        <v>1503.4824749999998</v>
      </c>
      <c r="V2005" s="39">
        <f t="shared" si="319"/>
        <v>0.99350725364565562</v>
      </c>
    </row>
    <row r="2006" spans="1:22">
      <c r="A2006">
        <v>2001</v>
      </c>
      <c r="B2006" s="155">
        <f t="shared" si="310"/>
        <v>41358</v>
      </c>
      <c r="C2006" s="148">
        <f t="shared" si="311"/>
        <v>2013</v>
      </c>
      <c r="D2006" s="148">
        <f t="shared" si="312"/>
        <v>3</v>
      </c>
      <c r="E2006" s="152">
        <v>9</v>
      </c>
      <c r="F2006" s="153">
        <v>23.257000000000001</v>
      </c>
      <c r="G2006" s="154">
        <v>1235.771</v>
      </c>
      <c r="H2006" s="154">
        <v>0.52300000000000002</v>
      </c>
      <c r="I2006" s="154">
        <v>69.308999999999997</v>
      </c>
      <c r="J2006" s="151">
        <v>0</v>
      </c>
      <c r="K2006" s="149">
        <f t="shared" si="313"/>
        <v>1328.86</v>
      </c>
      <c r="L2006" s="148">
        <v>14.032999999999999</v>
      </c>
      <c r="M2006" s="148">
        <v>342.11599999999999</v>
      </c>
      <c r="N2006" s="148">
        <v>3.2770000000000001</v>
      </c>
      <c r="O2006" s="148">
        <v>18.099</v>
      </c>
      <c r="P2006" s="148">
        <v>0</v>
      </c>
      <c r="Q2006" s="21">
        <f t="shared" si="314"/>
        <v>39.334499000000001</v>
      </c>
      <c r="R2006" s="21">
        <f t="shared" si="315"/>
        <v>1093.744852</v>
      </c>
      <c r="S2006" s="21">
        <f t="shared" si="316"/>
        <v>6.3934270000000009</v>
      </c>
      <c r="T2006" s="21">
        <f t="shared" si="317"/>
        <v>57.482424000000002</v>
      </c>
      <c r="U2006" s="22">
        <f t="shared" si="318"/>
        <v>1196.9552020000001</v>
      </c>
      <c r="V2006" s="39">
        <f t="shared" si="319"/>
        <v>0.90073837876074248</v>
      </c>
    </row>
    <row r="2007" spans="1:22">
      <c r="A2007">
        <v>2002</v>
      </c>
      <c r="B2007" s="155">
        <f t="shared" si="310"/>
        <v>41358</v>
      </c>
      <c r="C2007" s="148">
        <f t="shared" si="311"/>
        <v>2013</v>
      </c>
      <c r="D2007" s="148">
        <f t="shared" si="312"/>
        <v>3</v>
      </c>
      <c r="E2007" s="152">
        <v>10</v>
      </c>
      <c r="F2007" s="153">
        <v>306.05</v>
      </c>
      <c r="G2007" s="154">
        <v>1243.8330000000001</v>
      </c>
      <c r="H2007" s="154">
        <v>4.6189999999999998</v>
      </c>
      <c r="I2007" s="154">
        <v>73.540000000000006</v>
      </c>
      <c r="J2007" s="151">
        <v>0</v>
      </c>
      <c r="K2007" s="149">
        <f t="shared" si="313"/>
        <v>1628.0419999999999</v>
      </c>
      <c r="L2007" s="148">
        <v>149.631</v>
      </c>
      <c r="M2007" s="148">
        <v>343.91800000000001</v>
      </c>
      <c r="N2007" s="148">
        <v>5.1980000000000004</v>
      </c>
      <c r="O2007" s="148">
        <v>19.177</v>
      </c>
      <c r="P2007" s="148">
        <v>0</v>
      </c>
      <c r="Q2007" s="21">
        <f t="shared" si="314"/>
        <v>419.41569299999998</v>
      </c>
      <c r="R2007" s="21">
        <f t="shared" si="315"/>
        <v>1099.505846</v>
      </c>
      <c r="S2007" s="21">
        <f t="shared" si="316"/>
        <v>10.141298000000001</v>
      </c>
      <c r="T2007" s="21">
        <f t="shared" si="317"/>
        <v>60.906151999999999</v>
      </c>
      <c r="U2007" s="22">
        <f t="shared" si="318"/>
        <v>1589.968989</v>
      </c>
      <c r="V2007" s="39">
        <f t="shared" si="319"/>
        <v>0.97661423292519478</v>
      </c>
    </row>
    <row r="2008" spans="1:22">
      <c r="A2008">
        <v>2003</v>
      </c>
      <c r="B2008" s="155">
        <f t="shared" si="310"/>
        <v>41358</v>
      </c>
      <c r="C2008" s="148">
        <f t="shared" si="311"/>
        <v>2013</v>
      </c>
      <c r="D2008" s="148">
        <f t="shared" si="312"/>
        <v>3</v>
      </c>
      <c r="E2008" s="152">
        <v>11</v>
      </c>
      <c r="F2008" s="153">
        <v>307.01299999999998</v>
      </c>
      <c r="G2008" s="154">
        <v>1249.2190000000001</v>
      </c>
      <c r="H2008" s="154">
        <v>0</v>
      </c>
      <c r="I2008" s="154">
        <v>78.427999999999997</v>
      </c>
      <c r="J2008" s="151">
        <v>0</v>
      </c>
      <c r="K2008" s="149">
        <f t="shared" si="313"/>
        <v>1634.6599999999999</v>
      </c>
      <c r="L2008" s="148">
        <v>150.34700000000001</v>
      </c>
      <c r="M2008" s="148">
        <v>344.404</v>
      </c>
      <c r="N2008" s="148">
        <v>0</v>
      </c>
      <c r="O2008" s="148">
        <v>20.423999999999999</v>
      </c>
      <c r="P2008" s="148">
        <v>0</v>
      </c>
      <c r="Q2008" s="21">
        <f t="shared" si="314"/>
        <v>421.422641</v>
      </c>
      <c r="R2008" s="21">
        <f t="shared" si="315"/>
        <v>1101.0595880000001</v>
      </c>
      <c r="S2008" s="21">
        <f t="shared" si="316"/>
        <v>0</v>
      </c>
      <c r="T2008" s="21">
        <f t="shared" si="317"/>
        <v>64.866624000000002</v>
      </c>
      <c r="U2008" s="22">
        <f t="shared" si="318"/>
        <v>1587.3488530000002</v>
      </c>
      <c r="V2008" s="39">
        <f t="shared" si="319"/>
        <v>0.97105750003058755</v>
      </c>
    </row>
    <row r="2009" spans="1:22">
      <c r="A2009">
        <v>2004</v>
      </c>
      <c r="B2009" s="155">
        <f t="shared" si="310"/>
        <v>41358</v>
      </c>
      <c r="C2009" s="148">
        <f t="shared" si="311"/>
        <v>2013</v>
      </c>
      <c r="D2009" s="148">
        <f t="shared" si="312"/>
        <v>3</v>
      </c>
      <c r="E2009" s="152">
        <v>12</v>
      </c>
      <c r="F2009" s="153">
        <v>312.16899999999998</v>
      </c>
      <c r="G2009" s="154">
        <v>1239.4549999999999</v>
      </c>
      <c r="H2009" s="154">
        <v>0</v>
      </c>
      <c r="I2009" s="154">
        <v>78.932000000000002</v>
      </c>
      <c r="J2009" s="151">
        <v>0</v>
      </c>
      <c r="K2009" s="149">
        <f t="shared" si="313"/>
        <v>1630.5559999999998</v>
      </c>
      <c r="L2009" s="148">
        <v>153.57400000000001</v>
      </c>
      <c r="M2009" s="148">
        <v>341.83199999999999</v>
      </c>
      <c r="N2009" s="148">
        <v>0</v>
      </c>
      <c r="O2009" s="148">
        <v>20.649000000000001</v>
      </c>
      <c r="P2009" s="148">
        <v>0</v>
      </c>
      <c r="Q2009" s="21">
        <f t="shared" si="314"/>
        <v>430.46792200000004</v>
      </c>
      <c r="R2009" s="21">
        <f t="shared" si="315"/>
        <v>1092.836904</v>
      </c>
      <c r="S2009" s="21">
        <f t="shared" si="316"/>
        <v>0</v>
      </c>
      <c r="T2009" s="21">
        <f t="shared" si="317"/>
        <v>65.581224000000006</v>
      </c>
      <c r="U2009" s="22">
        <f t="shared" si="318"/>
        <v>1588.8860500000001</v>
      </c>
      <c r="V2009" s="39">
        <f t="shared" si="319"/>
        <v>0.97444433064549774</v>
      </c>
    </row>
    <row r="2010" spans="1:22">
      <c r="A2010">
        <v>2005</v>
      </c>
      <c r="B2010" s="155">
        <f t="shared" si="310"/>
        <v>41358</v>
      </c>
      <c r="C2010" s="148">
        <f t="shared" si="311"/>
        <v>2013</v>
      </c>
      <c r="D2010" s="148">
        <f t="shared" si="312"/>
        <v>3</v>
      </c>
      <c r="E2010" s="152">
        <v>13</v>
      </c>
      <c r="F2010" s="153">
        <v>312.04599999999999</v>
      </c>
      <c r="G2010" s="154">
        <v>1229.249</v>
      </c>
      <c r="H2010" s="154">
        <v>22.167000000000002</v>
      </c>
      <c r="I2010" s="154">
        <v>82.804000000000002</v>
      </c>
      <c r="J2010" s="151">
        <v>0</v>
      </c>
      <c r="K2010" s="149">
        <f t="shared" si="313"/>
        <v>1646.2660000000001</v>
      </c>
      <c r="L2010" s="148">
        <v>153.304</v>
      </c>
      <c r="M2010" s="148">
        <v>339.63</v>
      </c>
      <c r="N2010" s="148">
        <v>20.221</v>
      </c>
      <c r="O2010" s="148">
        <v>21.619</v>
      </c>
      <c r="P2010" s="148">
        <v>0</v>
      </c>
      <c r="Q2010" s="21">
        <f t="shared" si="314"/>
        <v>429.71111200000001</v>
      </c>
      <c r="R2010" s="21">
        <f t="shared" si="315"/>
        <v>1085.79711</v>
      </c>
      <c r="S2010" s="21">
        <f t="shared" si="316"/>
        <v>39.451171000000002</v>
      </c>
      <c r="T2010" s="21">
        <f t="shared" si="317"/>
        <v>68.661944000000005</v>
      </c>
      <c r="U2010" s="22">
        <f t="shared" si="318"/>
        <v>1623.6213369999998</v>
      </c>
      <c r="V2010" s="39">
        <f t="shared" si="319"/>
        <v>0.98624483345947722</v>
      </c>
    </row>
    <row r="2011" spans="1:22">
      <c r="A2011">
        <v>2006</v>
      </c>
      <c r="B2011" s="155">
        <f t="shared" si="310"/>
        <v>41358</v>
      </c>
      <c r="C2011" s="148">
        <f t="shared" si="311"/>
        <v>2013</v>
      </c>
      <c r="D2011" s="148">
        <f t="shared" si="312"/>
        <v>3</v>
      </c>
      <c r="E2011" s="152">
        <v>14</v>
      </c>
      <c r="F2011" s="153">
        <v>312.60399999999998</v>
      </c>
      <c r="G2011" s="154">
        <v>1230.8779999999999</v>
      </c>
      <c r="H2011" s="154">
        <v>0</v>
      </c>
      <c r="I2011" s="154">
        <v>86.466999999999999</v>
      </c>
      <c r="J2011" s="151">
        <v>0</v>
      </c>
      <c r="K2011" s="149">
        <f t="shared" si="313"/>
        <v>1629.9490000000001</v>
      </c>
      <c r="L2011" s="148">
        <v>153.84899999999999</v>
      </c>
      <c r="M2011" s="148">
        <v>340.00799999999998</v>
      </c>
      <c r="N2011" s="148">
        <v>0</v>
      </c>
      <c r="O2011" s="148">
        <v>22.475999999999999</v>
      </c>
      <c r="P2011" s="148">
        <v>0</v>
      </c>
      <c r="Q2011" s="21">
        <f t="shared" si="314"/>
        <v>431.23874699999993</v>
      </c>
      <c r="R2011" s="21">
        <f t="shared" si="315"/>
        <v>1087.005576</v>
      </c>
      <c r="S2011" s="21">
        <f t="shared" si="316"/>
        <v>0</v>
      </c>
      <c r="T2011" s="21">
        <f t="shared" si="317"/>
        <v>71.383775999999997</v>
      </c>
      <c r="U2011" s="22">
        <f t="shared" si="318"/>
        <v>1589.6280989999998</v>
      </c>
      <c r="V2011" s="39">
        <f t="shared" si="319"/>
        <v>0.97526247692412449</v>
      </c>
    </row>
    <row r="2012" spans="1:22">
      <c r="A2012">
        <v>2007</v>
      </c>
      <c r="B2012" s="155">
        <f t="shared" si="310"/>
        <v>41358</v>
      </c>
      <c r="C2012" s="148">
        <f t="shared" si="311"/>
        <v>2013</v>
      </c>
      <c r="D2012" s="148">
        <f t="shared" si="312"/>
        <v>3</v>
      </c>
      <c r="E2012" s="152">
        <v>15</v>
      </c>
      <c r="F2012" s="153">
        <v>313.08</v>
      </c>
      <c r="G2012" s="154">
        <v>1250.492</v>
      </c>
      <c r="H2012" s="154">
        <v>0</v>
      </c>
      <c r="I2012" s="154">
        <v>92.483000000000004</v>
      </c>
      <c r="J2012" s="151">
        <v>0</v>
      </c>
      <c r="K2012" s="149">
        <f t="shared" si="313"/>
        <v>1656.0549999999998</v>
      </c>
      <c r="L2012" s="148">
        <v>153.792</v>
      </c>
      <c r="M2012" s="148">
        <v>343.45299999999997</v>
      </c>
      <c r="N2012" s="148">
        <v>0</v>
      </c>
      <c r="O2012" s="148">
        <v>24.225999999999999</v>
      </c>
      <c r="P2012" s="148">
        <v>0</v>
      </c>
      <c r="Q2012" s="21">
        <f t="shared" si="314"/>
        <v>431.07897600000001</v>
      </c>
      <c r="R2012" s="21">
        <f t="shared" si="315"/>
        <v>1098.019241</v>
      </c>
      <c r="S2012" s="21">
        <f t="shared" si="316"/>
        <v>0</v>
      </c>
      <c r="T2012" s="21">
        <f t="shared" si="317"/>
        <v>76.941776000000004</v>
      </c>
      <c r="U2012" s="22">
        <f t="shared" si="318"/>
        <v>1606.0399929999999</v>
      </c>
      <c r="V2012" s="39">
        <f t="shared" si="319"/>
        <v>0.96979870414931868</v>
      </c>
    </row>
    <row r="2013" spans="1:22">
      <c r="A2013">
        <v>2008</v>
      </c>
      <c r="B2013" s="155">
        <f t="shared" si="310"/>
        <v>41358</v>
      </c>
      <c r="C2013" s="148">
        <f t="shared" si="311"/>
        <v>2013</v>
      </c>
      <c r="D2013" s="148">
        <f t="shared" si="312"/>
        <v>3</v>
      </c>
      <c r="E2013" s="152">
        <v>16</v>
      </c>
      <c r="F2013" s="153">
        <v>314.69</v>
      </c>
      <c r="G2013" s="154">
        <v>1255.011</v>
      </c>
      <c r="H2013" s="154">
        <v>15.177</v>
      </c>
      <c r="I2013" s="154">
        <v>102.967</v>
      </c>
      <c r="J2013" s="151">
        <v>0</v>
      </c>
      <c r="K2013" s="149">
        <f t="shared" si="313"/>
        <v>1687.845</v>
      </c>
      <c r="L2013" s="148">
        <v>154.29300000000001</v>
      </c>
      <c r="M2013" s="148">
        <v>334.512</v>
      </c>
      <c r="N2013" s="148">
        <v>30.273</v>
      </c>
      <c r="O2013" s="148">
        <v>26.986000000000001</v>
      </c>
      <c r="P2013" s="148">
        <v>0</v>
      </c>
      <c r="Q2013" s="21">
        <f t="shared" si="314"/>
        <v>432.48327899999998</v>
      </c>
      <c r="R2013" s="21">
        <f t="shared" si="315"/>
        <v>1069.4348640000001</v>
      </c>
      <c r="S2013" s="21">
        <f t="shared" si="316"/>
        <v>59.062623000000002</v>
      </c>
      <c r="T2013" s="21">
        <f t="shared" si="317"/>
        <v>85.707536000000005</v>
      </c>
      <c r="U2013" s="22">
        <f t="shared" si="318"/>
        <v>1646.688302</v>
      </c>
      <c r="V2013" s="39">
        <f t="shared" si="319"/>
        <v>0.97561583083754733</v>
      </c>
    </row>
    <row r="2014" spans="1:22">
      <c r="A2014">
        <v>2009</v>
      </c>
      <c r="B2014" s="155">
        <f t="shared" si="310"/>
        <v>41358</v>
      </c>
      <c r="C2014" s="148">
        <f t="shared" si="311"/>
        <v>2013</v>
      </c>
      <c r="D2014" s="148">
        <f t="shared" si="312"/>
        <v>3</v>
      </c>
      <c r="E2014" s="152">
        <v>17</v>
      </c>
      <c r="F2014" s="153">
        <v>309.73</v>
      </c>
      <c r="G2014" s="154">
        <v>1237.3610000000001</v>
      </c>
      <c r="H2014" s="154">
        <v>0</v>
      </c>
      <c r="I2014" s="154">
        <v>110.58499999999999</v>
      </c>
      <c r="J2014" s="151">
        <v>0</v>
      </c>
      <c r="K2014" s="149">
        <f t="shared" si="313"/>
        <v>1657.6760000000002</v>
      </c>
      <c r="L2014" s="148">
        <v>152.203</v>
      </c>
      <c r="M2014" s="148">
        <v>324.28399999999999</v>
      </c>
      <c r="N2014" s="148">
        <v>0</v>
      </c>
      <c r="O2014" s="148">
        <v>28.841999999999999</v>
      </c>
      <c r="P2014" s="148">
        <v>0</v>
      </c>
      <c r="Q2014" s="21">
        <f t="shared" si="314"/>
        <v>426.62500899999998</v>
      </c>
      <c r="R2014" s="21">
        <f t="shared" si="315"/>
        <v>1036.735948</v>
      </c>
      <c r="S2014" s="21">
        <f t="shared" si="316"/>
        <v>0</v>
      </c>
      <c r="T2014" s="21">
        <f t="shared" si="317"/>
        <v>91.602192000000002</v>
      </c>
      <c r="U2014" s="22">
        <f t="shared" si="318"/>
        <v>1554.9631489999999</v>
      </c>
      <c r="V2014" s="39">
        <f t="shared" si="319"/>
        <v>0.93803804181275463</v>
      </c>
    </row>
    <row r="2015" spans="1:22">
      <c r="A2015">
        <v>2010</v>
      </c>
      <c r="B2015" s="155">
        <f t="shared" ref="B2015:B2078" si="320">+B1991+1</f>
        <v>41358</v>
      </c>
      <c r="C2015" s="148">
        <f t="shared" si="311"/>
        <v>2013</v>
      </c>
      <c r="D2015" s="148">
        <f t="shared" si="312"/>
        <v>3</v>
      </c>
      <c r="E2015" s="152">
        <v>18</v>
      </c>
      <c r="F2015" s="153">
        <v>287.77499999999998</v>
      </c>
      <c r="G2015" s="154">
        <v>1232.8969999999999</v>
      </c>
      <c r="H2015" s="154">
        <v>0</v>
      </c>
      <c r="I2015" s="154">
        <v>143.274</v>
      </c>
      <c r="J2015" s="151">
        <v>0</v>
      </c>
      <c r="K2015" s="149">
        <f t="shared" si="313"/>
        <v>1663.9459999999999</v>
      </c>
      <c r="L2015" s="148">
        <v>142.80600000000001</v>
      </c>
      <c r="M2015" s="148">
        <v>322.79399999999998</v>
      </c>
      <c r="N2015" s="148">
        <v>0</v>
      </c>
      <c r="O2015" s="148">
        <v>35.415999999999997</v>
      </c>
      <c r="P2015" s="148">
        <v>0</v>
      </c>
      <c r="Q2015" s="21">
        <f t="shared" si="314"/>
        <v>400.28521800000004</v>
      </c>
      <c r="R2015" s="21">
        <f t="shared" si="315"/>
        <v>1031.9724180000001</v>
      </c>
      <c r="S2015" s="21">
        <f t="shared" si="316"/>
        <v>0</v>
      </c>
      <c r="T2015" s="21">
        <f t="shared" si="317"/>
        <v>112.48121599999999</v>
      </c>
      <c r="U2015" s="22">
        <f t="shared" si="318"/>
        <v>1544.738852</v>
      </c>
      <c r="V2015" s="39">
        <f t="shared" si="319"/>
        <v>0.92835876404642936</v>
      </c>
    </row>
    <row r="2016" spans="1:22">
      <c r="A2016">
        <v>2011</v>
      </c>
      <c r="B2016" s="155">
        <f t="shared" si="320"/>
        <v>41358</v>
      </c>
      <c r="C2016" s="148">
        <f t="shared" si="311"/>
        <v>2013</v>
      </c>
      <c r="D2016" s="148">
        <f t="shared" si="312"/>
        <v>3</v>
      </c>
      <c r="E2016" s="152">
        <v>19</v>
      </c>
      <c r="F2016" s="153">
        <v>300.62400000000002</v>
      </c>
      <c r="G2016" s="154">
        <v>1220.327</v>
      </c>
      <c r="H2016" s="154">
        <v>0</v>
      </c>
      <c r="I2016" s="154">
        <v>124.145</v>
      </c>
      <c r="J2016" s="151">
        <v>0</v>
      </c>
      <c r="K2016" s="149">
        <f t="shared" si="313"/>
        <v>1645.096</v>
      </c>
      <c r="L2016" s="148">
        <v>149.18700000000001</v>
      </c>
      <c r="M2016" s="148">
        <v>318.57100000000003</v>
      </c>
      <c r="N2016" s="148">
        <v>0</v>
      </c>
      <c r="O2016" s="148">
        <v>32.902999999999999</v>
      </c>
      <c r="P2016" s="148">
        <v>0</v>
      </c>
      <c r="Q2016" s="21">
        <f t="shared" si="314"/>
        <v>418.17116100000004</v>
      </c>
      <c r="R2016" s="21">
        <f t="shared" si="315"/>
        <v>1018.4714870000001</v>
      </c>
      <c r="S2016" s="21">
        <f t="shared" si="316"/>
        <v>0</v>
      </c>
      <c r="T2016" s="21">
        <f t="shared" si="317"/>
        <v>104.499928</v>
      </c>
      <c r="U2016" s="22">
        <f t="shared" si="318"/>
        <v>1541.1425760000002</v>
      </c>
      <c r="V2016" s="39">
        <f t="shared" si="319"/>
        <v>0.93681011685640236</v>
      </c>
    </row>
    <row r="2017" spans="1:22">
      <c r="A2017">
        <v>2012</v>
      </c>
      <c r="B2017" s="155">
        <f t="shared" si="320"/>
        <v>41358</v>
      </c>
      <c r="C2017" s="148">
        <f t="shared" si="311"/>
        <v>2013</v>
      </c>
      <c r="D2017" s="148">
        <f t="shared" si="312"/>
        <v>3</v>
      </c>
      <c r="E2017" s="152">
        <v>20</v>
      </c>
      <c r="F2017" s="153">
        <v>309.89999999999998</v>
      </c>
      <c r="G2017" s="154">
        <v>1220.4670000000001</v>
      </c>
      <c r="H2017" s="154">
        <v>2.9940000000000002</v>
      </c>
      <c r="I2017" s="154">
        <v>117.23</v>
      </c>
      <c r="J2017" s="151">
        <v>0</v>
      </c>
      <c r="K2017" s="149">
        <f t="shared" si="313"/>
        <v>1650.5910000000001</v>
      </c>
      <c r="L2017" s="148">
        <v>152.16399999999999</v>
      </c>
      <c r="M2017" s="148">
        <v>318.39299999999997</v>
      </c>
      <c r="N2017" s="148">
        <v>3.2749999999999999</v>
      </c>
      <c r="O2017" s="148">
        <v>30.417999999999999</v>
      </c>
      <c r="P2017" s="148">
        <v>0</v>
      </c>
      <c r="Q2017" s="21">
        <f t="shared" si="314"/>
        <v>426.51569199999994</v>
      </c>
      <c r="R2017" s="21">
        <f t="shared" si="315"/>
        <v>1017.9024209999999</v>
      </c>
      <c r="S2017" s="21">
        <f t="shared" si="316"/>
        <v>6.3895249999999999</v>
      </c>
      <c r="T2017" s="21">
        <f t="shared" si="317"/>
        <v>96.607568000000001</v>
      </c>
      <c r="U2017" s="22">
        <f t="shared" si="318"/>
        <v>1547.4152059999997</v>
      </c>
      <c r="V2017" s="39">
        <f t="shared" si="319"/>
        <v>0.93749160512810237</v>
      </c>
    </row>
    <row r="2018" spans="1:22">
      <c r="A2018">
        <v>2013</v>
      </c>
      <c r="B2018" s="155">
        <f t="shared" si="320"/>
        <v>41358</v>
      </c>
      <c r="C2018" s="148">
        <f t="shared" si="311"/>
        <v>2013</v>
      </c>
      <c r="D2018" s="148">
        <f t="shared" si="312"/>
        <v>3</v>
      </c>
      <c r="E2018" s="152">
        <v>21</v>
      </c>
      <c r="F2018" s="153">
        <v>303.80599999999998</v>
      </c>
      <c r="G2018" s="154">
        <v>1221.5709999999999</v>
      </c>
      <c r="H2018" s="154">
        <v>24.126000000000001</v>
      </c>
      <c r="I2018" s="154">
        <v>134.922</v>
      </c>
      <c r="J2018" s="151">
        <v>0</v>
      </c>
      <c r="K2018" s="149">
        <f t="shared" si="313"/>
        <v>1684.425</v>
      </c>
      <c r="L2018" s="148">
        <v>148.68600000000001</v>
      </c>
      <c r="M2018" s="148">
        <v>318.40600000000001</v>
      </c>
      <c r="N2018" s="148">
        <v>13.066000000000001</v>
      </c>
      <c r="O2018" s="148">
        <v>37.811999999999998</v>
      </c>
      <c r="P2018" s="148">
        <v>0</v>
      </c>
      <c r="Q2018" s="21">
        <f t="shared" si="314"/>
        <v>416.76685800000001</v>
      </c>
      <c r="R2018" s="21">
        <f t="shared" si="315"/>
        <v>1017.943982</v>
      </c>
      <c r="S2018" s="21">
        <f t="shared" si="316"/>
        <v>25.491766000000002</v>
      </c>
      <c r="T2018" s="21">
        <f t="shared" si="317"/>
        <v>120.090912</v>
      </c>
      <c r="U2018" s="22">
        <f t="shared" si="318"/>
        <v>1580.2935179999999</v>
      </c>
      <c r="V2018" s="39">
        <f t="shared" si="319"/>
        <v>0.93817980497795983</v>
      </c>
    </row>
    <row r="2019" spans="1:22">
      <c r="A2019">
        <v>2014</v>
      </c>
      <c r="B2019" s="155">
        <f t="shared" si="320"/>
        <v>41358</v>
      </c>
      <c r="C2019" s="148">
        <f t="shared" si="311"/>
        <v>2013</v>
      </c>
      <c r="D2019" s="148">
        <f t="shared" si="312"/>
        <v>3</v>
      </c>
      <c r="E2019" s="152">
        <v>22</v>
      </c>
      <c r="F2019" s="153">
        <v>303.14299999999997</v>
      </c>
      <c r="G2019" s="154">
        <v>1224.3779999999999</v>
      </c>
      <c r="H2019" s="154">
        <v>8.7899999999999991</v>
      </c>
      <c r="I2019" s="154">
        <v>139.59700000000001</v>
      </c>
      <c r="J2019" s="151">
        <v>0</v>
      </c>
      <c r="K2019" s="149">
        <f t="shared" si="313"/>
        <v>1675.9079999999999</v>
      </c>
      <c r="L2019" s="148">
        <v>148.74100000000001</v>
      </c>
      <c r="M2019" s="148">
        <v>319.322</v>
      </c>
      <c r="N2019" s="148">
        <v>7.4039999999999999</v>
      </c>
      <c r="O2019" s="148">
        <v>40.048000000000002</v>
      </c>
      <c r="P2019" s="148">
        <v>0</v>
      </c>
      <c r="Q2019" s="21">
        <f t="shared" si="314"/>
        <v>416.92102300000005</v>
      </c>
      <c r="R2019" s="21">
        <f t="shared" si="315"/>
        <v>1020.872434</v>
      </c>
      <c r="S2019" s="21">
        <f t="shared" si="316"/>
        <v>14.445204</v>
      </c>
      <c r="T2019" s="21">
        <f t="shared" si="317"/>
        <v>127.19244800000001</v>
      </c>
      <c r="U2019" s="22">
        <f t="shared" si="318"/>
        <v>1579.4311090000001</v>
      </c>
      <c r="V2019" s="39">
        <f t="shared" si="319"/>
        <v>0.94243306255474657</v>
      </c>
    </row>
    <row r="2020" spans="1:22">
      <c r="A2020">
        <v>2015</v>
      </c>
      <c r="B2020" s="155">
        <f t="shared" si="320"/>
        <v>41358</v>
      </c>
      <c r="C2020" s="148">
        <f t="shared" si="311"/>
        <v>2013</v>
      </c>
      <c r="D2020" s="148">
        <f t="shared" si="312"/>
        <v>3</v>
      </c>
      <c r="E2020" s="152">
        <v>23</v>
      </c>
      <c r="F2020" s="153">
        <v>305.15600000000001</v>
      </c>
      <c r="G2020" s="154">
        <v>1181.826</v>
      </c>
      <c r="H2020" s="154">
        <v>0</v>
      </c>
      <c r="I2020" s="154">
        <v>120.47799999999999</v>
      </c>
      <c r="J2020" s="151">
        <v>0</v>
      </c>
      <c r="K2020" s="149">
        <f t="shared" si="313"/>
        <v>1607.46</v>
      </c>
      <c r="L2020" s="148">
        <v>149.20699999999999</v>
      </c>
      <c r="M2020" s="148">
        <v>308.93900000000002</v>
      </c>
      <c r="N2020" s="148">
        <v>0</v>
      </c>
      <c r="O2020" s="148">
        <v>34.779000000000003</v>
      </c>
      <c r="P2020" s="148">
        <v>0</v>
      </c>
      <c r="Q2020" s="21">
        <f t="shared" si="314"/>
        <v>418.22722099999999</v>
      </c>
      <c r="R2020" s="21">
        <f t="shared" si="315"/>
        <v>987.67798300000004</v>
      </c>
      <c r="S2020" s="21">
        <f t="shared" si="316"/>
        <v>0</v>
      </c>
      <c r="T2020" s="21">
        <f t="shared" si="317"/>
        <v>110.45810400000002</v>
      </c>
      <c r="U2020" s="22">
        <f t="shared" si="318"/>
        <v>1516.3633080000002</v>
      </c>
      <c r="V2020" s="39">
        <f t="shared" si="319"/>
        <v>0.94332879698406191</v>
      </c>
    </row>
    <row r="2021" spans="1:22">
      <c r="A2021">
        <v>2016</v>
      </c>
      <c r="B2021" s="155">
        <f t="shared" si="320"/>
        <v>41358</v>
      </c>
      <c r="C2021" s="148">
        <f t="shared" si="311"/>
        <v>2013</v>
      </c>
      <c r="D2021" s="148">
        <f t="shared" si="312"/>
        <v>3</v>
      </c>
      <c r="E2021" s="152">
        <v>24</v>
      </c>
      <c r="F2021" s="153">
        <v>298.12400000000002</v>
      </c>
      <c r="G2021" s="154">
        <v>1024.662</v>
      </c>
      <c r="H2021" s="154">
        <v>68.728999999999999</v>
      </c>
      <c r="I2021" s="154">
        <v>66.989000000000004</v>
      </c>
      <c r="J2021" s="151">
        <v>0</v>
      </c>
      <c r="K2021" s="149">
        <f t="shared" si="313"/>
        <v>1458.5040000000001</v>
      </c>
      <c r="L2021" s="148">
        <v>145.63399999999999</v>
      </c>
      <c r="M2021" s="148">
        <v>269.17200000000003</v>
      </c>
      <c r="N2021" s="148">
        <v>34.686999999999998</v>
      </c>
      <c r="O2021" s="148">
        <v>17.065000000000001</v>
      </c>
      <c r="P2021" s="148">
        <v>0</v>
      </c>
      <c r="Q2021" s="21">
        <f t="shared" si="314"/>
        <v>408.21210199999996</v>
      </c>
      <c r="R2021" s="21">
        <f t="shared" si="315"/>
        <v>860.54288400000007</v>
      </c>
      <c r="S2021" s="21">
        <f t="shared" si="316"/>
        <v>67.674336999999994</v>
      </c>
      <c r="T2021" s="21">
        <f t="shared" si="317"/>
        <v>54.198440000000005</v>
      </c>
      <c r="U2021" s="22">
        <f t="shared" si="318"/>
        <v>1390.627763</v>
      </c>
      <c r="V2021" s="39">
        <f t="shared" si="319"/>
        <v>0.9534617409345465</v>
      </c>
    </row>
    <row r="2022" spans="1:22">
      <c r="A2022">
        <v>2017</v>
      </c>
      <c r="B2022" s="155">
        <f t="shared" si="320"/>
        <v>41359</v>
      </c>
      <c r="C2022" s="148">
        <f t="shared" si="311"/>
        <v>2013</v>
      </c>
      <c r="D2022" s="148">
        <f t="shared" si="312"/>
        <v>3</v>
      </c>
      <c r="E2022" s="152">
        <v>1</v>
      </c>
      <c r="F2022" s="153">
        <v>295.55099999999999</v>
      </c>
      <c r="G2022" s="154">
        <v>983.93600000000004</v>
      </c>
      <c r="H2022" s="154">
        <v>27.571999999999999</v>
      </c>
      <c r="I2022" s="154">
        <v>46.917000000000002</v>
      </c>
      <c r="J2022" s="151">
        <v>0</v>
      </c>
      <c r="K2022" s="149">
        <f t="shared" si="313"/>
        <v>1353.9759999999999</v>
      </c>
      <c r="L2022" s="148">
        <v>147.089</v>
      </c>
      <c r="M2022" s="148">
        <v>272.10399999999998</v>
      </c>
      <c r="N2022" s="148">
        <v>12.446999999999999</v>
      </c>
      <c r="O2022" s="148">
        <v>13.026999999999999</v>
      </c>
      <c r="P2022" s="148">
        <v>0</v>
      </c>
      <c r="Q2022" s="21">
        <f t="shared" si="314"/>
        <v>412.29046699999998</v>
      </c>
      <c r="R2022" s="21">
        <f t="shared" si="315"/>
        <v>869.91648799999996</v>
      </c>
      <c r="S2022" s="21">
        <f t="shared" si="316"/>
        <v>24.284096999999999</v>
      </c>
      <c r="T2022" s="21">
        <f t="shared" si="317"/>
        <v>41.373752000000003</v>
      </c>
      <c r="U2022" s="22">
        <f t="shared" si="318"/>
        <v>1347.8648039999998</v>
      </c>
      <c r="V2022" s="39">
        <f t="shared" si="319"/>
        <v>0.99548648129656647</v>
      </c>
    </row>
    <row r="2023" spans="1:22">
      <c r="A2023">
        <v>2018</v>
      </c>
      <c r="B2023" s="155">
        <f t="shared" si="320"/>
        <v>41359</v>
      </c>
      <c r="C2023" s="148">
        <f t="shared" si="311"/>
        <v>2013</v>
      </c>
      <c r="D2023" s="148">
        <f t="shared" si="312"/>
        <v>3</v>
      </c>
      <c r="E2023" s="152">
        <v>2</v>
      </c>
      <c r="F2023" s="153">
        <v>296.00599999999997</v>
      </c>
      <c r="G2023" s="154">
        <v>918.03399999999999</v>
      </c>
      <c r="H2023" s="154">
        <v>29.532</v>
      </c>
      <c r="I2023" s="154">
        <v>32.436</v>
      </c>
      <c r="J2023" s="151">
        <v>0</v>
      </c>
      <c r="K2023" s="149">
        <f t="shared" si="313"/>
        <v>1276.0079999999998</v>
      </c>
      <c r="L2023" s="148">
        <v>144.93799999999999</v>
      </c>
      <c r="M2023" s="148">
        <v>258.786</v>
      </c>
      <c r="N2023" s="148">
        <v>11.896000000000001</v>
      </c>
      <c r="O2023" s="148">
        <v>8.4540000000000006</v>
      </c>
      <c r="P2023" s="148">
        <v>0</v>
      </c>
      <c r="Q2023" s="21">
        <f t="shared" si="314"/>
        <v>406.26121399999994</v>
      </c>
      <c r="R2023" s="21">
        <f t="shared" si="315"/>
        <v>827.338842</v>
      </c>
      <c r="S2023" s="21">
        <f t="shared" si="316"/>
        <v>23.209096000000002</v>
      </c>
      <c r="T2023" s="21">
        <f t="shared" si="317"/>
        <v>26.849904000000002</v>
      </c>
      <c r="U2023" s="22">
        <f t="shared" si="318"/>
        <v>1283.659056</v>
      </c>
      <c r="V2023" s="39">
        <f t="shared" si="319"/>
        <v>1.0059960877988228</v>
      </c>
    </row>
    <row r="2024" spans="1:22">
      <c r="A2024">
        <v>2019</v>
      </c>
      <c r="B2024" s="155">
        <f t="shared" si="320"/>
        <v>41359</v>
      </c>
      <c r="C2024" s="148">
        <f t="shared" si="311"/>
        <v>2013</v>
      </c>
      <c r="D2024" s="148">
        <f t="shared" si="312"/>
        <v>3</v>
      </c>
      <c r="E2024" s="152">
        <v>3</v>
      </c>
      <c r="F2024" s="153">
        <v>294.58100000000002</v>
      </c>
      <c r="G2024" s="154">
        <v>852.19299999999998</v>
      </c>
      <c r="H2024" s="154">
        <v>62.835000000000001</v>
      </c>
      <c r="I2024" s="154">
        <v>27.428999999999998</v>
      </c>
      <c r="J2024" s="151">
        <v>0</v>
      </c>
      <c r="K2024" s="149">
        <f t="shared" si="313"/>
        <v>1237.038</v>
      </c>
      <c r="L2024" s="148">
        <v>144.40299999999999</v>
      </c>
      <c r="M2024" s="148">
        <v>245.05099999999999</v>
      </c>
      <c r="N2024" s="148">
        <v>22.94</v>
      </c>
      <c r="O2024" s="148">
        <v>7.1390000000000002</v>
      </c>
      <c r="P2024" s="148">
        <v>0</v>
      </c>
      <c r="Q2024" s="21">
        <f t="shared" si="314"/>
        <v>404.76160899999996</v>
      </c>
      <c r="R2024" s="21">
        <f t="shared" si="315"/>
        <v>783.42804699999999</v>
      </c>
      <c r="S2024" s="21">
        <f t="shared" si="316"/>
        <v>44.755940000000002</v>
      </c>
      <c r="T2024" s="21">
        <f t="shared" si="317"/>
        <v>22.673464000000003</v>
      </c>
      <c r="U2024" s="22">
        <f t="shared" si="318"/>
        <v>1255.61906</v>
      </c>
      <c r="V2024" s="39">
        <f t="shared" si="319"/>
        <v>1.0150206056725823</v>
      </c>
    </row>
    <row r="2025" spans="1:22">
      <c r="A2025">
        <v>2020</v>
      </c>
      <c r="B2025" s="155">
        <f t="shared" si="320"/>
        <v>41359</v>
      </c>
      <c r="C2025" s="148">
        <f t="shared" si="311"/>
        <v>2013</v>
      </c>
      <c r="D2025" s="148">
        <f t="shared" si="312"/>
        <v>3</v>
      </c>
      <c r="E2025" s="152">
        <v>4</v>
      </c>
      <c r="F2025" s="153">
        <v>295.34300000000002</v>
      </c>
      <c r="G2025" s="154">
        <v>855.51800000000003</v>
      </c>
      <c r="H2025" s="154">
        <v>33.709000000000003</v>
      </c>
      <c r="I2025" s="154">
        <v>22.079000000000001</v>
      </c>
      <c r="J2025" s="151">
        <v>0</v>
      </c>
      <c r="K2025" s="149">
        <f t="shared" si="313"/>
        <v>1206.6490000000001</v>
      </c>
      <c r="L2025" s="148">
        <v>144.62799999999999</v>
      </c>
      <c r="M2025" s="148">
        <v>245.66900000000001</v>
      </c>
      <c r="N2025" s="148">
        <v>11.958</v>
      </c>
      <c r="O2025" s="148">
        <v>5.7519999999999998</v>
      </c>
      <c r="P2025" s="148">
        <v>0</v>
      </c>
      <c r="Q2025" s="21">
        <f t="shared" si="314"/>
        <v>405.39228399999996</v>
      </c>
      <c r="R2025" s="21">
        <f t="shared" si="315"/>
        <v>785.40379300000006</v>
      </c>
      <c r="S2025" s="21">
        <f t="shared" si="316"/>
        <v>23.330058000000001</v>
      </c>
      <c r="T2025" s="21">
        <f t="shared" si="317"/>
        <v>18.268352</v>
      </c>
      <c r="U2025" s="22">
        <f t="shared" si="318"/>
        <v>1232.394487</v>
      </c>
      <c r="V2025" s="39">
        <f t="shared" si="319"/>
        <v>1.0213363513333205</v>
      </c>
    </row>
    <row r="2026" spans="1:22">
      <c r="A2026">
        <v>2021</v>
      </c>
      <c r="B2026" s="155">
        <f t="shared" si="320"/>
        <v>41359</v>
      </c>
      <c r="C2026" s="148">
        <f t="shared" si="311"/>
        <v>2013</v>
      </c>
      <c r="D2026" s="148">
        <f t="shared" si="312"/>
        <v>3</v>
      </c>
      <c r="E2026" s="152">
        <v>5</v>
      </c>
      <c r="F2026" s="153">
        <v>295.62</v>
      </c>
      <c r="G2026" s="154">
        <v>853.99</v>
      </c>
      <c r="H2026" s="154">
        <v>30.297999999999998</v>
      </c>
      <c r="I2026" s="154">
        <v>19.927</v>
      </c>
      <c r="J2026" s="151">
        <v>0</v>
      </c>
      <c r="K2026" s="149">
        <f t="shared" si="313"/>
        <v>1199.835</v>
      </c>
      <c r="L2026" s="148">
        <v>144.74199999999999</v>
      </c>
      <c r="M2026" s="148">
        <v>245.273</v>
      </c>
      <c r="N2026" s="148">
        <v>17.071999999999999</v>
      </c>
      <c r="O2026" s="148">
        <v>5.14</v>
      </c>
      <c r="P2026" s="148">
        <v>0</v>
      </c>
      <c r="Q2026" s="21">
        <f t="shared" si="314"/>
        <v>405.71182599999997</v>
      </c>
      <c r="R2026" s="21">
        <f t="shared" si="315"/>
        <v>784.13778100000002</v>
      </c>
      <c r="S2026" s="21">
        <f t="shared" si="316"/>
        <v>33.307471999999997</v>
      </c>
      <c r="T2026" s="21">
        <f t="shared" si="317"/>
        <v>16.324639999999999</v>
      </c>
      <c r="U2026" s="22">
        <f t="shared" si="318"/>
        <v>1239.4817190000001</v>
      </c>
      <c r="V2026" s="39">
        <f t="shared" si="319"/>
        <v>1.033043475977947</v>
      </c>
    </row>
    <row r="2027" spans="1:22">
      <c r="A2027">
        <v>2022</v>
      </c>
      <c r="B2027" s="155">
        <f t="shared" si="320"/>
        <v>41359</v>
      </c>
      <c r="C2027" s="148">
        <f t="shared" si="311"/>
        <v>2013</v>
      </c>
      <c r="D2027" s="148">
        <f t="shared" si="312"/>
        <v>3</v>
      </c>
      <c r="E2027" s="152">
        <v>6</v>
      </c>
      <c r="F2027" s="153">
        <v>292.94</v>
      </c>
      <c r="G2027" s="154">
        <v>854.61800000000005</v>
      </c>
      <c r="H2027" s="154">
        <v>30.042999999999999</v>
      </c>
      <c r="I2027" s="154">
        <v>21.966000000000001</v>
      </c>
      <c r="J2027" s="151">
        <v>0</v>
      </c>
      <c r="K2027" s="149">
        <f t="shared" si="313"/>
        <v>1199.5669999999998</v>
      </c>
      <c r="L2027" s="148">
        <v>143.23099999999999</v>
      </c>
      <c r="M2027" s="148">
        <v>245.54300000000001</v>
      </c>
      <c r="N2027" s="148">
        <v>17.071999999999999</v>
      </c>
      <c r="O2027" s="148">
        <v>5.7169999999999996</v>
      </c>
      <c r="P2027" s="148">
        <v>0</v>
      </c>
      <c r="Q2027" s="21">
        <f t="shared" si="314"/>
        <v>401.47649299999995</v>
      </c>
      <c r="R2027" s="21">
        <f t="shared" si="315"/>
        <v>785.00097100000005</v>
      </c>
      <c r="S2027" s="21">
        <f t="shared" si="316"/>
        <v>33.307471999999997</v>
      </c>
      <c r="T2027" s="21">
        <f t="shared" si="317"/>
        <v>18.157191999999998</v>
      </c>
      <c r="U2027" s="22">
        <f t="shared" si="318"/>
        <v>1237.9421279999999</v>
      </c>
      <c r="V2027" s="39">
        <f t="shared" si="319"/>
        <v>1.0319908166863545</v>
      </c>
    </row>
    <row r="2028" spans="1:22">
      <c r="A2028">
        <v>2023</v>
      </c>
      <c r="B2028" s="155">
        <f t="shared" si="320"/>
        <v>41359</v>
      </c>
      <c r="C2028" s="148">
        <f t="shared" si="311"/>
        <v>2013</v>
      </c>
      <c r="D2028" s="148">
        <f t="shared" si="312"/>
        <v>3</v>
      </c>
      <c r="E2028" s="152">
        <v>7</v>
      </c>
      <c r="F2028" s="153">
        <v>287.94299999999998</v>
      </c>
      <c r="G2028" s="154">
        <v>807.64099999999996</v>
      </c>
      <c r="H2028" s="154">
        <v>114.14100000000001</v>
      </c>
      <c r="I2028" s="154">
        <v>37.061999999999998</v>
      </c>
      <c r="J2028" s="151">
        <v>0</v>
      </c>
      <c r="K2028" s="149">
        <f t="shared" si="313"/>
        <v>1246.7869999999998</v>
      </c>
      <c r="L2028" s="148">
        <v>141.053</v>
      </c>
      <c r="M2028" s="148">
        <v>235.11799999999999</v>
      </c>
      <c r="N2028" s="148">
        <v>45.381</v>
      </c>
      <c r="O2028" s="148">
        <v>9.5719999999999992</v>
      </c>
      <c r="P2028" s="148">
        <v>0</v>
      </c>
      <c r="Q2028" s="21">
        <f t="shared" si="314"/>
        <v>395.37155899999999</v>
      </c>
      <c r="R2028" s="21">
        <f t="shared" si="315"/>
        <v>751.67224599999997</v>
      </c>
      <c r="S2028" s="21">
        <f t="shared" si="316"/>
        <v>88.538330999999999</v>
      </c>
      <c r="T2028" s="21">
        <f t="shared" si="317"/>
        <v>30.400672</v>
      </c>
      <c r="U2028" s="22">
        <f t="shared" si="318"/>
        <v>1265.982808</v>
      </c>
      <c r="V2028" s="39">
        <f t="shared" si="319"/>
        <v>1.015396220846063</v>
      </c>
    </row>
    <row r="2029" spans="1:22">
      <c r="A2029">
        <v>2024</v>
      </c>
      <c r="B2029" s="155">
        <f t="shared" si="320"/>
        <v>41359</v>
      </c>
      <c r="C2029" s="148">
        <f t="shared" si="311"/>
        <v>2013</v>
      </c>
      <c r="D2029" s="148">
        <f t="shared" si="312"/>
        <v>3</v>
      </c>
      <c r="E2029" s="152">
        <v>8</v>
      </c>
      <c r="F2029" s="153">
        <v>296.00599999999997</v>
      </c>
      <c r="G2029" s="154">
        <v>801.24199999999996</v>
      </c>
      <c r="H2029" s="154">
        <v>315.48399999999998</v>
      </c>
      <c r="I2029" s="154">
        <v>44.247</v>
      </c>
      <c r="J2029" s="151">
        <v>0</v>
      </c>
      <c r="K2029" s="149">
        <f t="shared" si="313"/>
        <v>1456.979</v>
      </c>
      <c r="L2029" s="148">
        <v>145.51300000000001</v>
      </c>
      <c r="M2029" s="148">
        <v>224.607</v>
      </c>
      <c r="N2029" s="148">
        <v>103.77500000000001</v>
      </c>
      <c r="O2029" s="148">
        <v>10.603</v>
      </c>
      <c r="P2029" s="148">
        <v>0</v>
      </c>
      <c r="Q2029" s="21">
        <f t="shared" si="314"/>
        <v>407.87293900000003</v>
      </c>
      <c r="R2029" s="21">
        <f t="shared" si="315"/>
        <v>718.068579</v>
      </c>
      <c r="S2029" s="21">
        <f t="shared" si="316"/>
        <v>202.46502500000003</v>
      </c>
      <c r="T2029" s="21">
        <f t="shared" si="317"/>
        <v>33.675128000000001</v>
      </c>
      <c r="U2029" s="22">
        <f t="shared" si="318"/>
        <v>1362.0816710000001</v>
      </c>
      <c r="V2029" s="39">
        <f t="shared" si="319"/>
        <v>0.93486705779561685</v>
      </c>
    </row>
    <row r="2030" spans="1:22">
      <c r="A2030">
        <v>2025</v>
      </c>
      <c r="B2030" s="155">
        <f t="shared" si="320"/>
        <v>41359</v>
      </c>
      <c r="C2030" s="148">
        <f t="shared" si="311"/>
        <v>2013</v>
      </c>
      <c r="D2030" s="148">
        <f t="shared" si="312"/>
        <v>3</v>
      </c>
      <c r="E2030" s="152">
        <v>9</v>
      </c>
      <c r="F2030" s="153">
        <v>291.88400000000001</v>
      </c>
      <c r="G2030" s="154">
        <v>824.81399999999996</v>
      </c>
      <c r="H2030" s="154">
        <v>292.947</v>
      </c>
      <c r="I2030" s="154">
        <v>70.41</v>
      </c>
      <c r="J2030" s="151">
        <v>0</v>
      </c>
      <c r="K2030" s="149">
        <f t="shared" si="313"/>
        <v>1480.0550000000001</v>
      </c>
      <c r="L2030" s="148">
        <v>142.45099999999999</v>
      </c>
      <c r="M2030" s="148">
        <v>230.328</v>
      </c>
      <c r="N2030" s="148">
        <v>111.776</v>
      </c>
      <c r="O2030" s="148">
        <v>18.556000000000001</v>
      </c>
      <c r="P2030" s="148">
        <v>0</v>
      </c>
      <c r="Q2030" s="21">
        <f t="shared" si="314"/>
        <v>399.29015299999998</v>
      </c>
      <c r="R2030" s="21">
        <f t="shared" si="315"/>
        <v>736.35861599999998</v>
      </c>
      <c r="S2030" s="21">
        <f t="shared" si="316"/>
        <v>218.07497599999999</v>
      </c>
      <c r="T2030" s="21">
        <f t="shared" si="317"/>
        <v>58.933856000000006</v>
      </c>
      <c r="U2030" s="22">
        <f t="shared" si="318"/>
        <v>1412.6576009999999</v>
      </c>
      <c r="V2030" s="39">
        <f t="shared" si="319"/>
        <v>0.9544629091486464</v>
      </c>
    </row>
    <row r="2031" spans="1:22">
      <c r="A2031">
        <v>2026</v>
      </c>
      <c r="B2031" s="155">
        <f t="shared" si="320"/>
        <v>41359</v>
      </c>
      <c r="C2031" s="148">
        <f t="shared" si="311"/>
        <v>2013</v>
      </c>
      <c r="D2031" s="148">
        <f t="shared" si="312"/>
        <v>3</v>
      </c>
      <c r="E2031" s="152">
        <v>10</v>
      </c>
      <c r="F2031" s="153">
        <v>287.80500000000001</v>
      </c>
      <c r="G2031" s="154">
        <v>825.29499999999996</v>
      </c>
      <c r="H2031" s="154">
        <v>237.02600000000001</v>
      </c>
      <c r="I2031" s="154">
        <v>78.486999999999995</v>
      </c>
      <c r="J2031" s="151">
        <v>0</v>
      </c>
      <c r="K2031" s="149">
        <f t="shared" si="313"/>
        <v>1428.6130000000001</v>
      </c>
      <c r="L2031" s="148">
        <v>139.745</v>
      </c>
      <c r="M2031" s="148">
        <v>230.286</v>
      </c>
      <c r="N2031" s="148">
        <v>92.343000000000004</v>
      </c>
      <c r="O2031" s="148">
        <v>20.79</v>
      </c>
      <c r="P2031" s="148">
        <v>0</v>
      </c>
      <c r="Q2031" s="21">
        <f t="shared" si="314"/>
        <v>391.70523500000002</v>
      </c>
      <c r="R2031" s="21">
        <f t="shared" si="315"/>
        <v>736.22434199999998</v>
      </c>
      <c r="S2031" s="21">
        <f t="shared" si="316"/>
        <v>180.16119300000003</v>
      </c>
      <c r="T2031" s="21">
        <f t="shared" si="317"/>
        <v>66.029039999999995</v>
      </c>
      <c r="U2031" s="22">
        <f t="shared" si="318"/>
        <v>1374.1198099999997</v>
      </c>
      <c r="V2031" s="39">
        <f t="shared" si="319"/>
        <v>0.96185587699397923</v>
      </c>
    </row>
    <row r="2032" spans="1:22">
      <c r="A2032">
        <v>2027</v>
      </c>
      <c r="B2032" s="155">
        <f t="shared" si="320"/>
        <v>41359</v>
      </c>
      <c r="C2032" s="148">
        <f t="shared" si="311"/>
        <v>2013</v>
      </c>
      <c r="D2032" s="148">
        <f t="shared" si="312"/>
        <v>3</v>
      </c>
      <c r="E2032" s="152">
        <v>11</v>
      </c>
      <c r="F2032" s="153">
        <v>287.21600000000001</v>
      </c>
      <c r="G2032" s="154">
        <v>826.80799999999999</v>
      </c>
      <c r="H2032" s="154">
        <v>391.11200000000002</v>
      </c>
      <c r="I2032" s="154">
        <v>78.564999999999998</v>
      </c>
      <c r="J2032" s="151">
        <v>0</v>
      </c>
      <c r="K2032" s="149">
        <f t="shared" si="313"/>
        <v>1583.701</v>
      </c>
      <c r="L2032" s="148">
        <v>140.036</v>
      </c>
      <c r="M2032" s="148">
        <v>230.90199999999999</v>
      </c>
      <c r="N2032" s="148">
        <v>142.006</v>
      </c>
      <c r="O2032" s="148">
        <v>20.716000000000001</v>
      </c>
      <c r="P2032" s="148">
        <v>0</v>
      </c>
      <c r="Q2032" s="21">
        <f t="shared" si="314"/>
        <v>392.52090800000002</v>
      </c>
      <c r="R2032" s="21">
        <f t="shared" si="315"/>
        <v>738.19369399999994</v>
      </c>
      <c r="S2032" s="21">
        <f t="shared" si="316"/>
        <v>277.05370600000003</v>
      </c>
      <c r="T2032" s="21">
        <f t="shared" si="317"/>
        <v>65.794016000000013</v>
      </c>
      <c r="U2032" s="22">
        <f t="shared" si="318"/>
        <v>1473.5623240000002</v>
      </c>
      <c r="V2032" s="39">
        <f t="shared" si="319"/>
        <v>0.93045488005627341</v>
      </c>
    </row>
    <row r="2033" spans="1:22">
      <c r="A2033">
        <v>2028</v>
      </c>
      <c r="B2033" s="155">
        <f t="shared" si="320"/>
        <v>41359</v>
      </c>
      <c r="C2033" s="148">
        <f t="shared" si="311"/>
        <v>2013</v>
      </c>
      <c r="D2033" s="148">
        <f t="shared" si="312"/>
        <v>3</v>
      </c>
      <c r="E2033" s="152">
        <v>12</v>
      </c>
      <c r="F2033" s="153">
        <v>287.36700000000002</v>
      </c>
      <c r="G2033" s="154">
        <v>912.69200000000001</v>
      </c>
      <c r="H2033" s="154">
        <v>197.96700000000001</v>
      </c>
      <c r="I2033" s="154">
        <v>88.694999999999993</v>
      </c>
      <c r="J2033" s="151">
        <v>0</v>
      </c>
      <c r="K2033" s="149">
        <f t="shared" si="313"/>
        <v>1486.721</v>
      </c>
      <c r="L2033" s="148">
        <v>139.38800000000001</v>
      </c>
      <c r="M2033" s="148">
        <v>253.68600000000001</v>
      </c>
      <c r="N2033" s="148">
        <v>78.622</v>
      </c>
      <c r="O2033" s="148">
        <v>23.574000000000002</v>
      </c>
      <c r="P2033" s="148">
        <v>0</v>
      </c>
      <c r="Q2033" s="21">
        <f t="shared" si="314"/>
        <v>390.704564</v>
      </c>
      <c r="R2033" s="21">
        <f t="shared" si="315"/>
        <v>811.03414200000009</v>
      </c>
      <c r="S2033" s="21">
        <f t="shared" si="316"/>
        <v>153.39152200000001</v>
      </c>
      <c r="T2033" s="21">
        <f t="shared" si="317"/>
        <v>74.871024000000006</v>
      </c>
      <c r="U2033" s="22">
        <f t="shared" si="318"/>
        <v>1430.001252</v>
      </c>
      <c r="V2033" s="39">
        <f t="shared" si="319"/>
        <v>0.96184909744329972</v>
      </c>
    </row>
    <row r="2034" spans="1:22">
      <c r="A2034">
        <v>2029</v>
      </c>
      <c r="B2034" s="155">
        <f t="shared" si="320"/>
        <v>41359</v>
      </c>
      <c r="C2034" s="148">
        <f t="shared" si="311"/>
        <v>2013</v>
      </c>
      <c r="D2034" s="148">
        <f t="shared" si="312"/>
        <v>3</v>
      </c>
      <c r="E2034" s="152">
        <v>13</v>
      </c>
      <c r="F2034" s="153">
        <v>287.16399999999999</v>
      </c>
      <c r="G2034" s="154">
        <v>893.303</v>
      </c>
      <c r="H2034" s="154">
        <v>244.61199999999999</v>
      </c>
      <c r="I2034" s="154">
        <v>102.416</v>
      </c>
      <c r="J2034" s="151">
        <v>0</v>
      </c>
      <c r="K2034" s="149">
        <f t="shared" si="313"/>
        <v>1527.4950000000001</v>
      </c>
      <c r="L2034" s="148">
        <v>139.22800000000001</v>
      </c>
      <c r="M2034" s="148">
        <v>233.82499999999999</v>
      </c>
      <c r="N2034" s="148">
        <v>95.58</v>
      </c>
      <c r="O2034" s="148">
        <v>26.556999999999999</v>
      </c>
      <c r="P2034" s="148">
        <v>0</v>
      </c>
      <c r="Q2034" s="21">
        <f t="shared" si="314"/>
        <v>390.25608399999999</v>
      </c>
      <c r="R2034" s="21">
        <f t="shared" si="315"/>
        <v>747.53852499999994</v>
      </c>
      <c r="S2034" s="21">
        <f t="shared" si="316"/>
        <v>186.47658000000001</v>
      </c>
      <c r="T2034" s="21">
        <f t="shared" si="317"/>
        <v>84.345032000000003</v>
      </c>
      <c r="U2034" s="22">
        <f t="shared" si="318"/>
        <v>1408.616221</v>
      </c>
      <c r="V2034" s="39">
        <f t="shared" si="319"/>
        <v>0.92217403068422477</v>
      </c>
    </row>
    <row r="2035" spans="1:22">
      <c r="A2035">
        <v>2030</v>
      </c>
      <c r="B2035" s="155">
        <f t="shared" si="320"/>
        <v>41359</v>
      </c>
      <c r="C2035" s="148">
        <f t="shared" si="311"/>
        <v>2013</v>
      </c>
      <c r="D2035" s="148">
        <f t="shared" si="312"/>
        <v>3</v>
      </c>
      <c r="E2035" s="152">
        <v>14</v>
      </c>
      <c r="F2035" s="153">
        <v>280.34899999999999</v>
      </c>
      <c r="G2035" s="154">
        <v>772.76800000000003</v>
      </c>
      <c r="H2035" s="154">
        <v>415.71199999999999</v>
      </c>
      <c r="I2035" s="154">
        <v>102.697</v>
      </c>
      <c r="J2035" s="151">
        <v>0</v>
      </c>
      <c r="K2035" s="149">
        <f t="shared" si="313"/>
        <v>1571.5259999999998</v>
      </c>
      <c r="L2035" s="148">
        <v>135.274</v>
      </c>
      <c r="M2035" s="148">
        <v>208.08099999999999</v>
      </c>
      <c r="N2035" s="148">
        <v>156.73400000000001</v>
      </c>
      <c r="O2035" s="148">
        <v>26.7</v>
      </c>
      <c r="P2035" s="148">
        <v>0</v>
      </c>
      <c r="Q2035" s="21">
        <f t="shared" si="314"/>
        <v>379.173022</v>
      </c>
      <c r="R2035" s="21">
        <f t="shared" si="315"/>
        <v>665.23495700000001</v>
      </c>
      <c r="S2035" s="21">
        <f t="shared" si="316"/>
        <v>305.78803400000004</v>
      </c>
      <c r="T2035" s="21">
        <f t="shared" si="317"/>
        <v>84.799199999999999</v>
      </c>
      <c r="U2035" s="22">
        <f t="shared" si="318"/>
        <v>1434.9952130000001</v>
      </c>
      <c r="V2035" s="39">
        <f t="shared" si="319"/>
        <v>0.91312215833527433</v>
      </c>
    </row>
    <row r="2036" spans="1:22">
      <c r="A2036">
        <v>2031</v>
      </c>
      <c r="B2036" s="155">
        <f t="shared" si="320"/>
        <v>41359</v>
      </c>
      <c r="C2036" s="148">
        <f t="shared" si="311"/>
        <v>2013</v>
      </c>
      <c r="D2036" s="148">
        <f t="shared" si="312"/>
        <v>3</v>
      </c>
      <c r="E2036" s="152">
        <v>15</v>
      </c>
      <c r="F2036" s="153">
        <v>284.78899999999999</v>
      </c>
      <c r="G2036" s="154">
        <v>792.84</v>
      </c>
      <c r="H2036" s="154">
        <v>280.553</v>
      </c>
      <c r="I2036" s="154">
        <v>101.911</v>
      </c>
      <c r="J2036" s="151">
        <v>0</v>
      </c>
      <c r="K2036" s="149">
        <f t="shared" si="313"/>
        <v>1460.0929999999998</v>
      </c>
      <c r="L2036" s="148">
        <v>137.94999999999999</v>
      </c>
      <c r="M2036" s="148">
        <v>212.149</v>
      </c>
      <c r="N2036" s="148">
        <v>112.895</v>
      </c>
      <c r="O2036" s="148">
        <v>26.58</v>
      </c>
      <c r="P2036" s="148">
        <v>0</v>
      </c>
      <c r="Q2036" s="21">
        <f t="shared" si="314"/>
        <v>386.67384999999996</v>
      </c>
      <c r="R2036" s="21">
        <f t="shared" si="315"/>
        <v>678.24035300000003</v>
      </c>
      <c r="S2036" s="21">
        <f t="shared" si="316"/>
        <v>220.25814500000001</v>
      </c>
      <c r="T2036" s="21">
        <f t="shared" si="317"/>
        <v>84.418080000000003</v>
      </c>
      <c r="U2036" s="22">
        <f t="shared" si="318"/>
        <v>1369.590428</v>
      </c>
      <c r="V2036" s="39">
        <f t="shared" si="319"/>
        <v>0.93801588528949875</v>
      </c>
    </row>
    <row r="2037" spans="1:22">
      <c r="A2037">
        <v>2032</v>
      </c>
      <c r="B2037" s="155">
        <f t="shared" si="320"/>
        <v>41359</v>
      </c>
      <c r="C2037" s="148">
        <f t="shared" si="311"/>
        <v>2013</v>
      </c>
      <c r="D2037" s="148">
        <f t="shared" si="312"/>
        <v>3</v>
      </c>
      <c r="E2037" s="152">
        <v>16</v>
      </c>
      <c r="F2037" s="153">
        <v>285.44299999999998</v>
      </c>
      <c r="G2037" s="154">
        <v>799.94600000000003</v>
      </c>
      <c r="H2037" s="154">
        <v>373.01799999999997</v>
      </c>
      <c r="I2037" s="154">
        <v>99.682000000000002</v>
      </c>
      <c r="J2037" s="151">
        <v>0</v>
      </c>
      <c r="K2037" s="149">
        <f t="shared" si="313"/>
        <v>1558.0890000000002</v>
      </c>
      <c r="L2037" s="148">
        <v>138.458</v>
      </c>
      <c r="M2037" s="148">
        <v>212.886</v>
      </c>
      <c r="N2037" s="148">
        <v>171.434</v>
      </c>
      <c r="O2037" s="148">
        <v>25.863</v>
      </c>
      <c r="P2037" s="148">
        <v>0</v>
      </c>
      <c r="Q2037" s="21">
        <f t="shared" si="314"/>
        <v>388.09777399999996</v>
      </c>
      <c r="R2037" s="21">
        <f t="shared" si="315"/>
        <v>680.596542</v>
      </c>
      <c r="S2037" s="21">
        <f t="shared" si="316"/>
        <v>334.46773400000001</v>
      </c>
      <c r="T2037" s="21">
        <f t="shared" si="317"/>
        <v>82.140888000000004</v>
      </c>
      <c r="U2037" s="22">
        <f t="shared" si="318"/>
        <v>1485.302938</v>
      </c>
      <c r="V2037" s="39">
        <f t="shared" si="319"/>
        <v>0.95328504212532139</v>
      </c>
    </row>
    <row r="2038" spans="1:22">
      <c r="A2038">
        <v>2033</v>
      </c>
      <c r="B2038" s="155">
        <f t="shared" si="320"/>
        <v>41359</v>
      </c>
      <c r="C2038" s="148">
        <f t="shared" si="311"/>
        <v>2013</v>
      </c>
      <c r="D2038" s="148">
        <f t="shared" si="312"/>
        <v>3</v>
      </c>
      <c r="E2038" s="152">
        <v>17</v>
      </c>
      <c r="F2038" s="153">
        <v>285.77300000000002</v>
      </c>
      <c r="G2038" s="154">
        <v>792.70100000000002</v>
      </c>
      <c r="H2038" s="154">
        <v>304.8</v>
      </c>
      <c r="I2038" s="154">
        <v>101.25700000000001</v>
      </c>
      <c r="J2038" s="151">
        <v>0</v>
      </c>
      <c r="K2038" s="149">
        <f t="shared" si="313"/>
        <v>1484.5310000000002</v>
      </c>
      <c r="L2038" s="148">
        <v>140.78200000000001</v>
      </c>
      <c r="M2038" s="148">
        <v>210.61500000000001</v>
      </c>
      <c r="N2038" s="148">
        <v>122.30500000000001</v>
      </c>
      <c r="O2038" s="148">
        <v>26.254000000000001</v>
      </c>
      <c r="P2038" s="148">
        <v>0</v>
      </c>
      <c r="Q2038" s="21">
        <f t="shared" si="314"/>
        <v>394.61194600000005</v>
      </c>
      <c r="R2038" s="21">
        <f t="shared" si="315"/>
        <v>673.33615500000008</v>
      </c>
      <c r="S2038" s="21">
        <f t="shared" si="316"/>
        <v>238.61705500000002</v>
      </c>
      <c r="T2038" s="21">
        <f t="shared" si="317"/>
        <v>83.382704000000004</v>
      </c>
      <c r="U2038" s="22">
        <f t="shared" si="318"/>
        <v>1389.9478600000002</v>
      </c>
      <c r="V2038" s="39">
        <f t="shared" si="319"/>
        <v>0.93628752784549463</v>
      </c>
    </row>
    <row r="2039" spans="1:22">
      <c r="A2039">
        <v>2034</v>
      </c>
      <c r="B2039" s="155">
        <f t="shared" si="320"/>
        <v>41359</v>
      </c>
      <c r="C2039" s="148">
        <f t="shared" si="311"/>
        <v>2013</v>
      </c>
      <c r="D2039" s="148">
        <f t="shared" si="312"/>
        <v>3</v>
      </c>
      <c r="E2039" s="152">
        <v>18</v>
      </c>
      <c r="F2039" s="153">
        <v>292.07299999999998</v>
      </c>
      <c r="G2039" s="154">
        <v>854.34500000000003</v>
      </c>
      <c r="H2039" s="154">
        <v>242.114</v>
      </c>
      <c r="I2039" s="154">
        <v>102.169</v>
      </c>
      <c r="J2039" s="151">
        <v>0</v>
      </c>
      <c r="K2039" s="149">
        <f t="shared" si="313"/>
        <v>1490.7010000000002</v>
      </c>
      <c r="L2039" s="148">
        <v>142.977</v>
      </c>
      <c r="M2039" s="148">
        <v>226.42400000000001</v>
      </c>
      <c r="N2039" s="148">
        <v>100.49</v>
      </c>
      <c r="O2039" s="148">
        <v>26.596</v>
      </c>
      <c r="P2039" s="148">
        <v>0</v>
      </c>
      <c r="Q2039" s="21">
        <f t="shared" si="314"/>
        <v>400.76453099999998</v>
      </c>
      <c r="R2039" s="21">
        <f t="shared" si="315"/>
        <v>723.87752799999998</v>
      </c>
      <c r="S2039" s="21">
        <f t="shared" si="316"/>
        <v>196.05599000000001</v>
      </c>
      <c r="T2039" s="21">
        <f t="shared" si="317"/>
        <v>84.468896000000001</v>
      </c>
      <c r="U2039" s="22">
        <f t="shared" si="318"/>
        <v>1405.1669450000002</v>
      </c>
      <c r="V2039" s="39">
        <f t="shared" si="319"/>
        <v>0.94262158876931046</v>
      </c>
    </row>
    <row r="2040" spans="1:22">
      <c r="A2040">
        <v>2035</v>
      </c>
      <c r="B2040" s="155">
        <f t="shared" si="320"/>
        <v>41359</v>
      </c>
      <c r="C2040" s="148">
        <f t="shared" si="311"/>
        <v>2013</v>
      </c>
      <c r="D2040" s="148">
        <f t="shared" si="312"/>
        <v>3</v>
      </c>
      <c r="E2040" s="152">
        <v>19</v>
      </c>
      <c r="F2040" s="153">
        <v>295.15300000000002</v>
      </c>
      <c r="G2040" s="154">
        <v>876.83399999999995</v>
      </c>
      <c r="H2040" s="154">
        <v>203.035</v>
      </c>
      <c r="I2040" s="154">
        <v>103.143</v>
      </c>
      <c r="J2040" s="151">
        <v>0</v>
      </c>
      <c r="K2040" s="149">
        <f t="shared" si="313"/>
        <v>1478.1650000000002</v>
      </c>
      <c r="L2040" s="148">
        <v>144.65100000000001</v>
      </c>
      <c r="M2040" s="148">
        <v>233.89699999999999</v>
      </c>
      <c r="N2040" s="148">
        <v>86.649000000000001</v>
      </c>
      <c r="O2040" s="148">
        <v>26.765000000000001</v>
      </c>
      <c r="P2040" s="148">
        <v>0</v>
      </c>
      <c r="Q2040" s="21">
        <f t="shared" si="314"/>
        <v>405.45675299999999</v>
      </c>
      <c r="R2040" s="21">
        <f t="shared" si="315"/>
        <v>747.76870899999994</v>
      </c>
      <c r="S2040" s="21">
        <f t="shared" si="316"/>
        <v>169.052199</v>
      </c>
      <c r="T2040" s="21">
        <f t="shared" si="317"/>
        <v>85.00564</v>
      </c>
      <c r="U2040" s="22">
        <f t="shared" si="318"/>
        <v>1407.2833009999999</v>
      </c>
      <c r="V2040" s="39">
        <f t="shared" si="319"/>
        <v>0.95204750552204909</v>
      </c>
    </row>
    <row r="2041" spans="1:22">
      <c r="A2041">
        <v>2036</v>
      </c>
      <c r="B2041" s="155">
        <f t="shared" si="320"/>
        <v>41359</v>
      </c>
      <c r="C2041" s="148">
        <f t="shared" si="311"/>
        <v>2013</v>
      </c>
      <c r="D2041" s="148">
        <f t="shared" si="312"/>
        <v>3</v>
      </c>
      <c r="E2041" s="152">
        <v>20</v>
      </c>
      <c r="F2041" s="153">
        <v>296.37799999999999</v>
      </c>
      <c r="G2041" s="154">
        <v>892.20399999999995</v>
      </c>
      <c r="H2041" s="154">
        <v>251.839</v>
      </c>
      <c r="I2041" s="154">
        <v>117.503</v>
      </c>
      <c r="J2041" s="151">
        <v>0</v>
      </c>
      <c r="K2041" s="149">
        <f t="shared" si="313"/>
        <v>1557.9239999999998</v>
      </c>
      <c r="L2041" s="148">
        <v>146.94499999999999</v>
      </c>
      <c r="M2041" s="148">
        <v>237.37799999999999</v>
      </c>
      <c r="N2041" s="148">
        <v>94.433999999999997</v>
      </c>
      <c r="O2041" s="148">
        <v>30.015000000000001</v>
      </c>
      <c r="P2041" s="148">
        <v>0</v>
      </c>
      <c r="Q2041" s="21">
        <f t="shared" si="314"/>
        <v>411.88683499999996</v>
      </c>
      <c r="R2041" s="21">
        <f t="shared" si="315"/>
        <v>758.89746600000001</v>
      </c>
      <c r="S2041" s="21">
        <f t="shared" si="316"/>
        <v>184.240734</v>
      </c>
      <c r="T2041" s="21">
        <f t="shared" si="317"/>
        <v>95.327640000000002</v>
      </c>
      <c r="U2041" s="22">
        <f t="shared" si="318"/>
        <v>1450.3526749999999</v>
      </c>
      <c r="V2041" s="39">
        <f t="shared" si="319"/>
        <v>0.93095213566258694</v>
      </c>
    </row>
    <row r="2042" spans="1:22">
      <c r="A2042">
        <v>2037</v>
      </c>
      <c r="B2042" s="155">
        <f t="shared" si="320"/>
        <v>41359</v>
      </c>
      <c r="C2042" s="148">
        <f t="shared" si="311"/>
        <v>2013</v>
      </c>
      <c r="D2042" s="148">
        <f t="shared" si="312"/>
        <v>3</v>
      </c>
      <c r="E2042" s="152">
        <v>21</v>
      </c>
      <c r="F2042" s="153">
        <v>297.83100000000002</v>
      </c>
      <c r="G2042" s="154">
        <v>924.60400000000004</v>
      </c>
      <c r="H2042" s="154">
        <v>343.99900000000002</v>
      </c>
      <c r="I2042" s="154">
        <v>142.33099999999999</v>
      </c>
      <c r="J2042" s="151">
        <v>0</v>
      </c>
      <c r="K2042" s="149">
        <f t="shared" si="313"/>
        <v>1708.7649999999999</v>
      </c>
      <c r="L2042" s="148">
        <v>145.727</v>
      </c>
      <c r="M2042" s="148">
        <v>244.94399999999999</v>
      </c>
      <c r="N2042" s="148">
        <v>129.589</v>
      </c>
      <c r="O2042" s="148">
        <v>37.316000000000003</v>
      </c>
      <c r="P2042" s="148">
        <v>0</v>
      </c>
      <c r="Q2042" s="21">
        <f t="shared" si="314"/>
        <v>408.472781</v>
      </c>
      <c r="R2042" s="21">
        <f t="shared" si="315"/>
        <v>783.08596799999998</v>
      </c>
      <c r="S2042" s="21">
        <f t="shared" si="316"/>
        <v>252.82813899999999</v>
      </c>
      <c r="T2042" s="21">
        <f t="shared" si="317"/>
        <v>118.51561600000001</v>
      </c>
      <c r="U2042" s="22">
        <f t="shared" si="318"/>
        <v>1562.9025039999999</v>
      </c>
      <c r="V2042" s="39">
        <f t="shared" si="319"/>
        <v>0.91463864486924773</v>
      </c>
    </row>
    <row r="2043" spans="1:22">
      <c r="A2043">
        <v>2038</v>
      </c>
      <c r="B2043" s="155">
        <f t="shared" si="320"/>
        <v>41359</v>
      </c>
      <c r="C2043" s="148">
        <f t="shared" si="311"/>
        <v>2013</v>
      </c>
      <c r="D2043" s="148">
        <f t="shared" si="312"/>
        <v>3</v>
      </c>
      <c r="E2043" s="152">
        <v>22</v>
      </c>
      <c r="F2043" s="153">
        <v>301.20299999999997</v>
      </c>
      <c r="G2043" s="154">
        <v>996.76800000000003</v>
      </c>
      <c r="H2043" s="154">
        <v>262.64999999999998</v>
      </c>
      <c r="I2043" s="154">
        <v>145.15</v>
      </c>
      <c r="J2043" s="151">
        <v>0</v>
      </c>
      <c r="K2043" s="149">
        <f t="shared" si="313"/>
        <v>1705.7710000000002</v>
      </c>
      <c r="L2043" s="148">
        <v>147.202</v>
      </c>
      <c r="M2043" s="148">
        <v>262.81099999999998</v>
      </c>
      <c r="N2043" s="148">
        <v>100.58799999999999</v>
      </c>
      <c r="O2043" s="148">
        <v>37.892000000000003</v>
      </c>
      <c r="P2043" s="148">
        <v>0</v>
      </c>
      <c r="Q2043" s="21">
        <f t="shared" si="314"/>
        <v>412.60720599999996</v>
      </c>
      <c r="R2043" s="21">
        <f t="shared" si="315"/>
        <v>840.2067669999999</v>
      </c>
      <c r="S2043" s="21">
        <f t="shared" si="316"/>
        <v>196.24718799999999</v>
      </c>
      <c r="T2043" s="21">
        <f t="shared" si="317"/>
        <v>120.34499200000002</v>
      </c>
      <c r="U2043" s="22">
        <f t="shared" si="318"/>
        <v>1569.4061529999999</v>
      </c>
      <c r="V2043" s="39">
        <f t="shared" si="319"/>
        <v>0.92005676787798585</v>
      </c>
    </row>
    <row r="2044" spans="1:22">
      <c r="A2044">
        <v>2039</v>
      </c>
      <c r="B2044" s="155">
        <f t="shared" si="320"/>
        <v>41359</v>
      </c>
      <c r="C2044" s="148">
        <f t="shared" si="311"/>
        <v>2013</v>
      </c>
      <c r="D2044" s="148">
        <f t="shared" si="312"/>
        <v>3</v>
      </c>
      <c r="E2044" s="152">
        <v>23</v>
      </c>
      <c r="F2044" s="153">
        <v>300.60199999999998</v>
      </c>
      <c r="G2044" s="154">
        <v>966.52099999999996</v>
      </c>
      <c r="H2044" s="154">
        <v>206.34299999999999</v>
      </c>
      <c r="I2044" s="154">
        <v>119.825</v>
      </c>
      <c r="J2044" s="151">
        <v>0</v>
      </c>
      <c r="K2044" s="149">
        <f t="shared" si="313"/>
        <v>1593.2910000000002</v>
      </c>
      <c r="L2044" s="148">
        <v>147.26499999999999</v>
      </c>
      <c r="M2044" s="148">
        <v>255.94499999999999</v>
      </c>
      <c r="N2044" s="148">
        <v>80.221000000000004</v>
      </c>
      <c r="O2044" s="148">
        <v>31.754000000000001</v>
      </c>
      <c r="P2044" s="148">
        <v>0</v>
      </c>
      <c r="Q2044" s="21">
        <f t="shared" si="314"/>
        <v>412.78379499999994</v>
      </c>
      <c r="R2044" s="21">
        <f t="shared" si="315"/>
        <v>818.25616500000001</v>
      </c>
      <c r="S2044" s="21">
        <f t="shared" si="316"/>
        <v>156.51117100000002</v>
      </c>
      <c r="T2044" s="21">
        <f t="shared" si="317"/>
        <v>100.85070400000001</v>
      </c>
      <c r="U2044" s="22">
        <f t="shared" si="318"/>
        <v>1488.4018350000001</v>
      </c>
      <c r="V2044" s="39">
        <f t="shared" si="319"/>
        <v>0.93416823103877444</v>
      </c>
    </row>
    <row r="2045" spans="1:22">
      <c r="A2045">
        <v>2040</v>
      </c>
      <c r="B2045" s="155">
        <f t="shared" si="320"/>
        <v>41359</v>
      </c>
      <c r="C2045" s="148">
        <f t="shared" si="311"/>
        <v>2013</v>
      </c>
      <c r="D2045" s="148">
        <f t="shared" si="312"/>
        <v>3</v>
      </c>
      <c r="E2045" s="152">
        <v>24</v>
      </c>
      <c r="F2045" s="153">
        <v>304.12599999999998</v>
      </c>
      <c r="G2045" s="154">
        <v>966.779</v>
      </c>
      <c r="H2045" s="154">
        <v>95.611999999999995</v>
      </c>
      <c r="I2045" s="154">
        <v>73.968000000000004</v>
      </c>
      <c r="J2045" s="151">
        <v>0</v>
      </c>
      <c r="K2045" s="149">
        <f t="shared" si="313"/>
        <v>1440.4850000000001</v>
      </c>
      <c r="L2045" s="148">
        <v>149.375</v>
      </c>
      <c r="M2045" s="148">
        <v>255.965</v>
      </c>
      <c r="N2045" s="148">
        <v>41.991</v>
      </c>
      <c r="O2045" s="148">
        <v>19.175000000000001</v>
      </c>
      <c r="P2045" s="148">
        <v>0</v>
      </c>
      <c r="Q2045" s="21">
        <f t="shared" si="314"/>
        <v>418.698125</v>
      </c>
      <c r="R2045" s="21">
        <f t="shared" si="315"/>
        <v>818.32010500000001</v>
      </c>
      <c r="S2045" s="21">
        <f t="shared" si="316"/>
        <v>81.924441000000002</v>
      </c>
      <c r="T2045" s="21">
        <f t="shared" si="317"/>
        <v>60.899800000000006</v>
      </c>
      <c r="U2045" s="22">
        <f t="shared" si="318"/>
        <v>1379.8424710000002</v>
      </c>
      <c r="V2045" s="39">
        <f t="shared" si="319"/>
        <v>0.95790131171098625</v>
      </c>
    </row>
    <row r="2046" spans="1:22">
      <c r="A2046">
        <v>2041</v>
      </c>
      <c r="B2046" s="155">
        <f t="shared" si="320"/>
        <v>41360</v>
      </c>
      <c r="C2046" s="148">
        <f t="shared" si="311"/>
        <v>2013</v>
      </c>
      <c r="D2046" s="148">
        <f t="shared" si="312"/>
        <v>3</v>
      </c>
      <c r="E2046" s="152">
        <v>1</v>
      </c>
      <c r="F2046" s="153">
        <v>301.34300000000002</v>
      </c>
      <c r="G2046" s="154">
        <v>948.47500000000002</v>
      </c>
      <c r="H2046" s="154">
        <v>43.482999999999997</v>
      </c>
      <c r="I2046" s="154">
        <v>48.834000000000003</v>
      </c>
      <c r="J2046" s="151">
        <v>0</v>
      </c>
      <c r="K2046" s="149">
        <f t="shared" si="313"/>
        <v>1342.135</v>
      </c>
      <c r="L2046" s="148">
        <v>147.48699999999999</v>
      </c>
      <c r="M2046" s="148">
        <v>235.60900000000001</v>
      </c>
      <c r="N2046" s="148">
        <v>19.28</v>
      </c>
      <c r="O2046" s="148">
        <v>12.131</v>
      </c>
      <c r="P2046" s="148">
        <v>0</v>
      </c>
      <c r="Q2046" s="21">
        <f t="shared" si="314"/>
        <v>413.40606099999997</v>
      </c>
      <c r="R2046" s="21">
        <f t="shared" si="315"/>
        <v>753.24197300000003</v>
      </c>
      <c r="S2046" s="21">
        <f t="shared" si="316"/>
        <v>37.615280000000006</v>
      </c>
      <c r="T2046" s="21">
        <f t="shared" si="317"/>
        <v>38.528055999999999</v>
      </c>
      <c r="U2046" s="22">
        <f t="shared" si="318"/>
        <v>1242.7913700000001</v>
      </c>
      <c r="V2046" s="39">
        <f t="shared" si="319"/>
        <v>0.92598089610955692</v>
      </c>
    </row>
    <row r="2047" spans="1:22">
      <c r="A2047">
        <v>2042</v>
      </c>
      <c r="B2047" s="155">
        <f t="shared" si="320"/>
        <v>41360</v>
      </c>
      <c r="C2047" s="148">
        <f t="shared" si="311"/>
        <v>2013</v>
      </c>
      <c r="D2047" s="148">
        <f t="shared" si="312"/>
        <v>3</v>
      </c>
      <c r="E2047" s="152">
        <v>2</v>
      </c>
      <c r="F2047" s="153">
        <v>300.351</v>
      </c>
      <c r="G2047" s="154">
        <v>944.82899999999995</v>
      </c>
      <c r="H2047" s="154">
        <v>5.2999999999999999E-2</v>
      </c>
      <c r="I2047" s="154">
        <v>26.332999999999998</v>
      </c>
      <c r="J2047" s="151">
        <v>0</v>
      </c>
      <c r="K2047" s="149">
        <f t="shared" si="313"/>
        <v>1271.566</v>
      </c>
      <c r="L2047" s="148">
        <v>145.512</v>
      </c>
      <c r="M2047" s="148">
        <v>234.76400000000001</v>
      </c>
      <c r="N2047" s="148">
        <v>0.28899999999999998</v>
      </c>
      <c r="O2047" s="148">
        <v>6.6280000000000001</v>
      </c>
      <c r="P2047" s="148">
        <v>0</v>
      </c>
      <c r="Q2047" s="21">
        <f t="shared" si="314"/>
        <v>407.870136</v>
      </c>
      <c r="R2047" s="21">
        <f t="shared" si="315"/>
        <v>750.54050800000005</v>
      </c>
      <c r="S2047" s="21">
        <f t="shared" si="316"/>
        <v>0.56383899999999998</v>
      </c>
      <c r="T2047" s="21">
        <f t="shared" si="317"/>
        <v>21.050528</v>
      </c>
      <c r="U2047" s="22">
        <f t="shared" si="318"/>
        <v>1180.0250109999999</v>
      </c>
      <c r="V2047" s="39">
        <f t="shared" si="319"/>
        <v>0.92800925079783503</v>
      </c>
    </row>
    <row r="2048" spans="1:22">
      <c r="A2048">
        <v>2043</v>
      </c>
      <c r="B2048" s="155">
        <f t="shared" si="320"/>
        <v>41360</v>
      </c>
      <c r="C2048" s="148">
        <f t="shared" si="311"/>
        <v>2013</v>
      </c>
      <c r="D2048" s="148">
        <f t="shared" si="312"/>
        <v>3</v>
      </c>
      <c r="E2048" s="152">
        <v>3</v>
      </c>
      <c r="F2048" s="153">
        <v>295.60899999999998</v>
      </c>
      <c r="G2048" s="154">
        <v>944.06500000000005</v>
      </c>
      <c r="H2048" s="154">
        <v>0</v>
      </c>
      <c r="I2048" s="154">
        <v>24.925000000000001</v>
      </c>
      <c r="J2048" s="151">
        <v>0</v>
      </c>
      <c r="K2048" s="149">
        <f t="shared" si="313"/>
        <v>1264.5989999999999</v>
      </c>
      <c r="L2048" s="148">
        <v>145.55699999999999</v>
      </c>
      <c r="M2048" s="148">
        <v>234.61099999999999</v>
      </c>
      <c r="N2048" s="148">
        <v>0</v>
      </c>
      <c r="O2048" s="148">
        <v>6.2530000000000001</v>
      </c>
      <c r="P2048" s="148">
        <v>0</v>
      </c>
      <c r="Q2048" s="21">
        <f t="shared" si="314"/>
        <v>407.99627099999998</v>
      </c>
      <c r="R2048" s="21">
        <f t="shared" si="315"/>
        <v>750.05136700000003</v>
      </c>
      <c r="S2048" s="21">
        <f t="shared" si="316"/>
        <v>0</v>
      </c>
      <c r="T2048" s="21">
        <f t="shared" si="317"/>
        <v>19.859528000000001</v>
      </c>
      <c r="U2048" s="22">
        <f t="shared" si="318"/>
        <v>1177.907166</v>
      </c>
      <c r="V2048" s="39">
        <f t="shared" si="319"/>
        <v>0.93144717495427409</v>
      </c>
    </row>
    <row r="2049" spans="1:22">
      <c r="A2049">
        <v>2044</v>
      </c>
      <c r="B2049" s="155">
        <f t="shared" si="320"/>
        <v>41360</v>
      </c>
      <c r="C2049" s="148">
        <f t="shared" si="311"/>
        <v>2013</v>
      </c>
      <c r="D2049" s="148">
        <f t="shared" si="312"/>
        <v>3</v>
      </c>
      <c r="E2049" s="152">
        <v>4</v>
      </c>
      <c r="F2049" s="153">
        <v>291.99099999999999</v>
      </c>
      <c r="G2049" s="154">
        <v>936.46699999999998</v>
      </c>
      <c r="H2049" s="154">
        <v>0</v>
      </c>
      <c r="I2049" s="154">
        <v>22.457999999999998</v>
      </c>
      <c r="J2049" s="151">
        <v>0</v>
      </c>
      <c r="K2049" s="149">
        <f t="shared" si="313"/>
        <v>1250.9160000000002</v>
      </c>
      <c r="L2049" s="148">
        <v>147.428</v>
      </c>
      <c r="M2049" s="148">
        <v>232.92599999999999</v>
      </c>
      <c r="N2049" s="148">
        <v>0</v>
      </c>
      <c r="O2049" s="148">
        <v>5.6059999999999999</v>
      </c>
      <c r="P2049" s="148">
        <v>0</v>
      </c>
      <c r="Q2049" s="21">
        <f t="shared" si="314"/>
        <v>413.24068399999999</v>
      </c>
      <c r="R2049" s="21">
        <f t="shared" si="315"/>
        <v>744.66442199999995</v>
      </c>
      <c r="S2049" s="21">
        <f t="shared" si="316"/>
        <v>0</v>
      </c>
      <c r="T2049" s="21">
        <f t="shared" si="317"/>
        <v>17.804656000000001</v>
      </c>
      <c r="U2049" s="22">
        <f t="shared" si="318"/>
        <v>1175.709762</v>
      </c>
      <c r="V2049" s="39">
        <f t="shared" si="319"/>
        <v>0.93987906622027362</v>
      </c>
    </row>
    <row r="2050" spans="1:22">
      <c r="A2050">
        <v>2045</v>
      </c>
      <c r="B2050" s="155">
        <f t="shared" si="320"/>
        <v>41360</v>
      </c>
      <c r="C2050" s="148">
        <f t="shared" si="311"/>
        <v>2013</v>
      </c>
      <c r="D2050" s="148">
        <f t="shared" si="312"/>
        <v>3</v>
      </c>
      <c r="E2050" s="152">
        <v>5</v>
      </c>
      <c r="F2050" s="153">
        <v>294.52499999999998</v>
      </c>
      <c r="G2050" s="154">
        <v>917.62800000000004</v>
      </c>
      <c r="H2050" s="154">
        <v>0</v>
      </c>
      <c r="I2050" s="154">
        <v>21.965</v>
      </c>
      <c r="J2050" s="151">
        <v>0</v>
      </c>
      <c r="K2050" s="149">
        <f t="shared" si="313"/>
        <v>1234.1179999999999</v>
      </c>
      <c r="L2050" s="148">
        <v>147.447</v>
      </c>
      <c r="M2050" s="148">
        <v>228.38499999999999</v>
      </c>
      <c r="N2050" s="148">
        <v>0</v>
      </c>
      <c r="O2050" s="148">
        <v>5.5579999999999998</v>
      </c>
      <c r="P2050" s="148">
        <v>0</v>
      </c>
      <c r="Q2050" s="21">
        <f t="shared" si="314"/>
        <v>413.29394100000002</v>
      </c>
      <c r="R2050" s="21">
        <f t="shared" si="315"/>
        <v>730.14684499999998</v>
      </c>
      <c r="S2050" s="21">
        <f t="shared" si="316"/>
        <v>0</v>
      </c>
      <c r="T2050" s="21">
        <f t="shared" si="317"/>
        <v>17.652208000000002</v>
      </c>
      <c r="U2050" s="22">
        <f t="shared" si="318"/>
        <v>1161.0929940000001</v>
      </c>
      <c r="V2050" s="39">
        <f t="shared" si="319"/>
        <v>0.94082818174599203</v>
      </c>
    </row>
    <row r="2051" spans="1:22">
      <c r="A2051">
        <v>2046</v>
      </c>
      <c r="B2051" s="155">
        <f t="shared" si="320"/>
        <v>41360</v>
      </c>
      <c r="C2051" s="148">
        <f t="shared" si="311"/>
        <v>2013</v>
      </c>
      <c r="D2051" s="148">
        <f t="shared" si="312"/>
        <v>3</v>
      </c>
      <c r="E2051" s="152">
        <v>6</v>
      </c>
      <c r="F2051" s="153">
        <v>293.09100000000001</v>
      </c>
      <c r="G2051" s="154">
        <v>918.17</v>
      </c>
      <c r="H2051" s="154">
        <v>0</v>
      </c>
      <c r="I2051" s="154">
        <v>21.856000000000002</v>
      </c>
      <c r="J2051" s="151">
        <v>0</v>
      </c>
      <c r="K2051" s="149">
        <f t="shared" si="313"/>
        <v>1233.117</v>
      </c>
      <c r="L2051" s="148">
        <v>144.678</v>
      </c>
      <c r="M2051" s="148">
        <v>228.44800000000001</v>
      </c>
      <c r="N2051" s="148">
        <v>0</v>
      </c>
      <c r="O2051" s="148">
        <v>5.548</v>
      </c>
      <c r="P2051" s="148">
        <v>0</v>
      </c>
      <c r="Q2051" s="21">
        <f t="shared" si="314"/>
        <v>405.53243399999997</v>
      </c>
      <c r="R2051" s="21">
        <f t="shared" si="315"/>
        <v>730.34825599999999</v>
      </c>
      <c r="S2051" s="21">
        <f t="shared" si="316"/>
        <v>0</v>
      </c>
      <c r="T2051" s="21">
        <f t="shared" si="317"/>
        <v>17.620448</v>
      </c>
      <c r="U2051" s="22">
        <f t="shared" si="318"/>
        <v>1153.5011379999999</v>
      </c>
      <c r="V2051" s="39">
        <f t="shared" si="319"/>
        <v>0.93543527337632992</v>
      </c>
    </row>
    <row r="2052" spans="1:22">
      <c r="A2052">
        <v>2047</v>
      </c>
      <c r="B2052" s="155">
        <f t="shared" si="320"/>
        <v>41360</v>
      </c>
      <c r="C2052" s="148">
        <f t="shared" si="311"/>
        <v>2013</v>
      </c>
      <c r="D2052" s="148">
        <f t="shared" si="312"/>
        <v>3</v>
      </c>
      <c r="E2052" s="152">
        <v>7</v>
      </c>
      <c r="F2052" s="153">
        <v>290.65899999999999</v>
      </c>
      <c r="G2052" s="154">
        <v>928.64</v>
      </c>
      <c r="H2052" s="154">
        <v>0</v>
      </c>
      <c r="I2052" s="154">
        <v>33.003999999999998</v>
      </c>
      <c r="J2052" s="151">
        <v>0</v>
      </c>
      <c r="K2052" s="149">
        <f t="shared" si="313"/>
        <v>1252.3029999999999</v>
      </c>
      <c r="L2052" s="148">
        <v>146.9</v>
      </c>
      <c r="M2052" s="148">
        <v>230.00899999999999</v>
      </c>
      <c r="N2052" s="148">
        <v>0</v>
      </c>
      <c r="O2052" s="148">
        <v>8.7560000000000002</v>
      </c>
      <c r="P2052" s="148">
        <v>0</v>
      </c>
      <c r="Q2052" s="21">
        <f t="shared" si="314"/>
        <v>411.76069999999999</v>
      </c>
      <c r="R2052" s="21">
        <f t="shared" si="315"/>
        <v>735.33877299999995</v>
      </c>
      <c r="S2052" s="21">
        <f t="shared" si="316"/>
        <v>0</v>
      </c>
      <c r="T2052" s="21">
        <f t="shared" si="317"/>
        <v>27.809056000000002</v>
      </c>
      <c r="U2052" s="22">
        <f t="shared" si="318"/>
        <v>1174.908529</v>
      </c>
      <c r="V2052" s="39">
        <f t="shared" si="319"/>
        <v>0.93819828667662708</v>
      </c>
    </row>
    <row r="2053" spans="1:22">
      <c r="A2053">
        <v>2048</v>
      </c>
      <c r="B2053" s="155">
        <f t="shared" si="320"/>
        <v>41360</v>
      </c>
      <c r="C2053" s="148">
        <f t="shared" si="311"/>
        <v>2013</v>
      </c>
      <c r="D2053" s="148">
        <f t="shared" si="312"/>
        <v>3</v>
      </c>
      <c r="E2053" s="152">
        <v>8</v>
      </c>
      <c r="F2053" s="153">
        <v>289.57299999999998</v>
      </c>
      <c r="G2053" s="154">
        <v>885.85699999999997</v>
      </c>
      <c r="H2053" s="154">
        <v>87.408000000000001</v>
      </c>
      <c r="I2053" s="154">
        <v>34.81</v>
      </c>
      <c r="J2053" s="151">
        <v>0</v>
      </c>
      <c r="K2053" s="149">
        <f t="shared" si="313"/>
        <v>1297.6479999999997</v>
      </c>
      <c r="L2053" s="148">
        <v>145.78899999999999</v>
      </c>
      <c r="M2053" s="148">
        <v>222.64500000000001</v>
      </c>
      <c r="N2053" s="148">
        <v>45.475000000000001</v>
      </c>
      <c r="O2053" s="148">
        <v>9.1</v>
      </c>
      <c r="P2053" s="148">
        <v>0</v>
      </c>
      <c r="Q2053" s="21">
        <f t="shared" si="314"/>
        <v>408.64656699999995</v>
      </c>
      <c r="R2053" s="21">
        <f t="shared" si="315"/>
        <v>711.796065</v>
      </c>
      <c r="S2053" s="21">
        <f t="shared" si="316"/>
        <v>88.721725000000006</v>
      </c>
      <c r="T2053" s="21">
        <f t="shared" si="317"/>
        <v>28.901600000000002</v>
      </c>
      <c r="U2053" s="22">
        <f t="shared" si="318"/>
        <v>1238.065957</v>
      </c>
      <c r="V2053" s="39">
        <f t="shared" si="319"/>
        <v>0.95408458765397108</v>
      </c>
    </row>
    <row r="2054" spans="1:22">
      <c r="A2054">
        <v>2049</v>
      </c>
      <c r="B2054" s="155">
        <f t="shared" si="320"/>
        <v>41360</v>
      </c>
      <c r="C2054" s="148">
        <f t="shared" si="311"/>
        <v>2013</v>
      </c>
      <c r="D2054" s="148">
        <f t="shared" si="312"/>
        <v>3</v>
      </c>
      <c r="E2054" s="152">
        <v>9</v>
      </c>
      <c r="F2054" s="153">
        <v>270.83999999999997</v>
      </c>
      <c r="G2054" s="154">
        <v>761.34299999999996</v>
      </c>
      <c r="H2054" s="154">
        <v>346.30099999999999</v>
      </c>
      <c r="I2054" s="154">
        <v>54.170999999999999</v>
      </c>
      <c r="J2054" s="151">
        <v>0</v>
      </c>
      <c r="K2054" s="149">
        <f t="shared" si="313"/>
        <v>1432.655</v>
      </c>
      <c r="L2054" s="148">
        <v>131.11099999999999</v>
      </c>
      <c r="M2054" s="148">
        <v>199.721</v>
      </c>
      <c r="N2054" s="148">
        <v>129.44200000000001</v>
      </c>
      <c r="O2054" s="148">
        <v>14.337999999999999</v>
      </c>
      <c r="P2054" s="148">
        <v>0</v>
      </c>
      <c r="Q2054" s="21">
        <f t="shared" si="314"/>
        <v>367.50413299999997</v>
      </c>
      <c r="R2054" s="21">
        <f t="shared" si="315"/>
        <v>638.50803700000006</v>
      </c>
      <c r="S2054" s="21">
        <f t="shared" si="316"/>
        <v>252.54134200000001</v>
      </c>
      <c r="T2054" s="21">
        <f t="shared" si="317"/>
        <v>45.537487999999996</v>
      </c>
      <c r="U2054" s="22">
        <f t="shared" si="318"/>
        <v>1304.0909999999999</v>
      </c>
      <c r="V2054" s="39">
        <f t="shared" si="319"/>
        <v>0.91026171688229196</v>
      </c>
    </row>
    <row r="2055" spans="1:22">
      <c r="A2055">
        <v>2050</v>
      </c>
      <c r="B2055" s="155">
        <f t="shared" si="320"/>
        <v>41360</v>
      </c>
      <c r="C2055" s="148">
        <f t="shared" ref="C2055:C2118" si="321">YEAR(B2055)</f>
        <v>2013</v>
      </c>
      <c r="D2055" s="148">
        <f t="shared" ref="D2055:D2118" si="322">MONTH(B2055)</f>
        <v>3</v>
      </c>
      <c r="E2055" s="152">
        <v>10</v>
      </c>
      <c r="F2055" s="153">
        <v>271.08</v>
      </c>
      <c r="G2055" s="154">
        <v>762.49900000000002</v>
      </c>
      <c r="H2055" s="154">
        <v>352.71199999999999</v>
      </c>
      <c r="I2055" s="154">
        <v>66.143000000000001</v>
      </c>
      <c r="J2055" s="151">
        <v>0</v>
      </c>
      <c r="K2055" s="149">
        <f t="shared" ref="K2055:K2118" si="323">SUM(F2055:J2055)</f>
        <v>1452.434</v>
      </c>
      <c r="L2055" s="148">
        <v>131.11099999999999</v>
      </c>
      <c r="M2055" s="148">
        <v>201.21600000000001</v>
      </c>
      <c r="N2055" s="148">
        <v>135.99799999999999</v>
      </c>
      <c r="O2055" s="148">
        <v>18.178999999999998</v>
      </c>
      <c r="P2055" s="148">
        <v>0</v>
      </c>
      <c r="Q2055" s="21">
        <f t="shared" ref="Q2055:Q2118" si="324">+$Q$2*L2055</f>
        <v>367.50413299999997</v>
      </c>
      <c r="R2055" s="21">
        <f t="shared" ref="R2055:R2118" si="325">+$R$2*M2055</f>
        <v>643.28755200000001</v>
      </c>
      <c r="S2055" s="21">
        <f t="shared" ref="S2055:S2118" si="326">+$S$2*N2055</f>
        <v>265.33209799999997</v>
      </c>
      <c r="T2055" s="21">
        <f t="shared" ref="T2055:T2118" si="327">+$T$2*O2055</f>
        <v>57.736503999999996</v>
      </c>
      <c r="U2055" s="22">
        <f t="shared" ref="U2055:U2118" si="328">SUM(Q2055:T2055)</f>
        <v>1333.860287</v>
      </c>
      <c r="V2055" s="39">
        <f t="shared" ref="V2055:V2118" si="329">+U2055/K2055</f>
        <v>0.91836206464458969</v>
      </c>
    </row>
    <row r="2056" spans="1:22">
      <c r="A2056">
        <v>2051</v>
      </c>
      <c r="B2056" s="155">
        <f t="shared" si="320"/>
        <v>41360</v>
      </c>
      <c r="C2056" s="148">
        <f t="shared" si="321"/>
        <v>2013</v>
      </c>
      <c r="D2056" s="148">
        <f t="shared" si="322"/>
        <v>3</v>
      </c>
      <c r="E2056" s="152">
        <v>11</v>
      </c>
      <c r="F2056" s="153">
        <v>274.44</v>
      </c>
      <c r="G2056" s="154">
        <v>771.84100000000001</v>
      </c>
      <c r="H2056" s="154">
        <v>377.31599999999997</v>
      </c>
      <c r="I2056" s="154">
        <v>95.165000000000006</v>
      </c>
      <c r="J2056" s="151">
        <v>0</v>
      </c>
      <c r="K2056" s="149">
        <f t="shared" si="323"/>
        <v>1518.7619999999999</v>
      </c>
      <c r="L2056" s="148">
        <v>131.11099999999999</v>
      </c>
      <c r="M2056" s="148">
        <v>205.62799999999999</v>
      </c>
      <c r="N2056" s="148">
        <v>143.13399999999999</v>
      </c>
      <c r="O2056" s="148">
        <v>25.776</v>
      </c>
      <c r="P2056" s="148">
        <v>0</v>
      </c>
      <c r="Q2056" s="21">
        <f t="shared" si="324"/>
        <v>367.50413299999997</v>
      </c>
      <c r="R2056" s="21">
        <f t="shared" si="325"/>
        <v>657.39271599999995</v>
      </c>
      <c r="S2056" s="21">
        <f t="shared" si="326"/>
        <v>279.254434</v>
      </c>
      <c r="T2056" s="21">
        <f t="shared" si="327"/>
        <v>81.864576</v>
      </c>
      <c r="U2056" s="22">
        <f t="shared" si="328"/>
        <v>1386.0158589999999</v>
      </c>
      <c r="V2056" s="39">
        <f t="shared" si="329"/>
        <v>0.91259582409883833</v>
      </c>
    </row>
    <row r="2057" spans="1:22">
      <c r="A2057">
        <v>2052</v>
      </c>
      <c r="B2057" s="155">
        <f t="shared" si="320"/>
        <v>41360</v>
      </c>
      <c r="C2057" s="148">
        <f t="shared" si="321"/>
        <v>2013</v>
      </c>
      <c r="D2057" s="148">
        <f t="shared" si="322"/>
        <v>3</v>
      </c>
      <c r="E2057" s="152">
        <v>12</v>
      </c>
      <c r="F2057" s="153">
        <v>276.89999999999998</v>
      </c>
      <c r="G2057" s="154">
        <v>850.84400000000005</v>
      </c>
      <c r="H2057" s="154">
        <v>385.72699999999998</v>
      </c>
      <c r="I2057" s="154">
        <v>108.47199999999999</v>
      </c>
      <c r="J2057" s="151">
        <v>0</v>
      </c>
      <c r="K2057" s="149">
        <f t="shared" si="323"/>
        <v>1621.943</v>
      </c>
      <c r="L2057" s="148">
        <v>131.11099999999999</v>
      </c>
      <c r="M2057" s="148">
        <v>226.143</v>
      </c>
      <c r="N2057" s="148">
        <v>146.411</v>
      </c>
      <c r="O2057" s="148">
        <v>29.084</v>
      </c>
      <c r="P2057" s="148">
        <v>0</v>
      </c>
      <c r="Q2057" s="21">
        <f t="shared" si="324"/>
        <v>367.50413299999997</v>
      </c>
      <c r="R2057" s="21">
        <f t="shared" si="325"/>
        <v>722.97917100000006</v>
      </c>
      <c r="S2057" s="21">
        <f t="shared" si="326"/>
        <v>285.64786100000003</v>
      </c>
      <c r="T2057" s="21">
        <f t="shared" si="327"/>
        <v>92.370784</v>
      </c>
      <c r="U2057" s="22">
        <f t="shared" si="328"/>
        <v>1468.5019490000002</v>
      </c>
      <c r="V2057" s="39">
        <f t="shared" si="329"/>
        <v>0.90539676733399399</v>
      </c>
    </row>
    <row r="2058" spans="1:22">
      <c r="A2058">
        <v>2053</v>
      </c>
      <c r="B2058" s="155">
        <f t="shared" si="320"/>
        <v>41360</v>
      </c>
      <c r="C2058" s="148">
        <f t="shared" si="321"/>
        <v>2013</v>
      </c>
      <c r="D2058" s="148">
        <f t="shared" si="322"/>
        <v>3</v>
      </c>
      <c r="E2058" s="152">
        <v>13</v>
      </c>
      <c r="F2058" s="153">
        <v>277.98</v>
      </c>
      <c r="G2058" s="154">
        <v>861.08100000000002</v>
      </c>
      <c r="H2058" s="154">
        <v>394.06299999999999</v>
      </c>
      <c r="I2058" s="154">
        <v>112.779</v>
      </c>
      <c r="J2058" s="151">
        <v>0</v>
      </c>
      <c r="K2058" s="149">
        <f t="shared" si="323"/>
        <v>1645.9030000000002</v>
      </c>
      <c r="L2058" s="148">
        <v>132.22200000000001</v>
      </c>
      <c r="M2058" s="148">
        <v>228.21199999999999</v>
      </c>
      <c r="N2058" s="148">
        <v>154.71600000000001</v>
      </c>
      <c r="O2058" s="148">
        <v>30.155000000000001</v>
      </c>
      <c r="P2058" s="148">
        <v>0</v>
      </c>
      <c r="Q2058" s="21">
        <f t="shared" si="324"/>
        <v>370.61826600000001</v>
      </c>
      <c r="R2058" s="21">
        <f t="shared" si="325"/>
        <v>729.59376399999996</v>
      </c>
      <c r="S2058" s="21">
        <f t="shared" si="326"/>
        <v>301.85091600000004</v>
      </c>
      <c r="T2058" s="21">
        <f t="shared" si="327"/>
        <v>95.772280000000009</v>
      </c>
      <c r="U2058" s="22">
        <f t="shared" si="328"/>
        <v>1497.8352259999999</v>
      </c>
      <c r="V2058" s="39">
        <f t="shared" si="329"/>
        <v>0.91003857821511946</v>
      </c>
    </row>
    <row r="2059" spans="1:22">
      <c r="A2059">
        <v>2054</v>
      </c>
      <c r="B2059" s="155">
        <f t="shared" si="320"/>
        <v>41360</v>
      </c>
      <c r="C2059" s="148">
        <f t="shared" si="321"/>
        <v>2013</v>
      </c>
      <c r="D2059" s="148">
        <f t="shared" si="322"/>
        <v>3</v>
      </c>
      <c r="E2059" s="152">
        <v>14</v>
      </c>
      <c r="F2059" s="153">
        <v>279.12</v>
      </c>
      <c r="G2059" s="154">
        <v>867.553</v>
      </c>
      <c r="H2059" s="154">
        <v>218.09800000000001</v>
      </c>
      <c r="I2059" s="154">
        <v>121.718</v>
      </c>
      <c r="J2059" s="151">
        <v>0</v>
      </c>
      <c r="K2059" s="149">
        <f t="shared" si="323"/>
        <v>1486.489</v>
      </c>
      <c r="L2059" s="148">
        <v>132.22200000000001</v>
      </c>
      <c r="M2059" s="148">
        <v>229.191</v>
      </c>
      <c r="N2059" s="148">
        <v>91.363</v>
      </c>
      <c r="O2059" s="148">
        <v>32.677</v>
      </c>
      <c r="P2059" s="148">
        <v>0</v>
      </c>
      <c r="Q2059" s="21">
        <f t="shared" si="324"/>
        <v>370.61826600000001</v>
      </c>
      <c r="R2059" s="21">
        <f t="shared" si="325"/>
        <v>732.72362700000008</v>
      </c>
      <c r="S2059" s="21">
        <f t="shared" si="326"/>
        <v>178.249213</v>
      </c>
      <c r="T2059" s="21">
        <f t="shared" si="327"/>
        <v>103.78215200000001</v>
      </c>
      <c r="U2059" s="22">
        <f t="shared" si="328"/>
        <v>1385.3732580000001</v>
      </c>
      <c r="V2059" s="39">
        <f t="shared" si="329"/>
        <v>0.93197679767559671</v>
      </c>
    </row>
    <row r="2060" spans="1:22">
      <c r="A2060">
        <v>2055</v>
      </c>
      <c r="B2060" s="155">
        <f t="shared" si="320"/>
        <v>41360</v>
      </c>
      <c r="C2060" s="148">
        <f t="shared" si="321"/>
        <v>2013</v>
      </c>
      <c r="D2060" s="148">
        <f t="shared" si="322"/>
        <v>3</v>
      </c>
      <c r="E2060" s="152">
        <v>15</v>
      </c>
      <c r="F2060" s="153">
        <v>278.39999999999998</v>
      </c>
      <c r="G2060" s="154">
        <v>868.10500000000002</v>
      </c>
      <c r="H2060" s="154">
        <v>197.18700000000001</v>
      </c>
      <c r="I2060" s="154">
        <v>133.26300000000001</v>
      </c>
      <c r="J2060" s="151">
        <v>0</v>
      </c>
      <c r="K2060" s="149">
        <f t="shared" si="323"/>
        <v>1476.9549999999999</v>
      </c>
      <c r="L2060" s="148">
        <v>132.22200000000001</v>
      </c>
      <c r="M2060" s="148">
        <v>229.01900000000001</v>
      </c>
      <c r="N2060" s="148">
        <v>84.370999999999995</v>
      </c>
      <c r="O2060" s="148">
        <v>35.890999999999998</v>
      </c>
      <c r="P2060" s="148">
        <v>0</v>
      </c>
      <c r="Q2060" s="21">
        <f t="shared" si="324"/>
        <v>370.61826600000001</v>
      </c>
      <c r="R2060" s="21">
        <f t="shared" si="325"/>
        <v>732.17374300000006</v>
      </c>
      <c r="S2060" s="21">
        <f t="shared" si="326"/>
        <v>164.607821</v>
      </c>
      <c r="T2060" s="21">
        <f t="shared" si="327"/>
        <v>113.989816</v>
      </c>
      <c r="U2060" s="22">
        <f t="shared" si="328"/>
        <v>1381.3896460000001</v>
      </c>
      <c r="V2060" s="39">
        <f t="shared" si="329"/>
        <v>0.935295690119198</v>
      </c>
    </row>
    <row r="2061" spans="1:22">
      <c r="A2061">
        <v>2056</v>
      </c>
      <c r="B2061" s="155">
        <f t="shared" si="320"/>
        <v>41360</v>
      </c>
      <c r="C2061" s="148">
        <f t="shared" si="321"/>
        <v>2013</v>
      </c>
      <c r="D2061" s="148">
        <f t="shared" si="322"/>
        <v>3</v>
      </c>
      <c r="E2061" s="152">
        <v>16</v>
      </c>
      <c r="F2061" s="153">
        <v>300.447</v>
      </c>
      <c r="G2061" s="154">
        <v>846.12199999999996</v>
      </c>
      <c r="H2061" s="154">
        <v>198.434</v>
      </c>
      <c r="I2061" s="154">
        <v>125.24</v>
      </c>
      <c r="J2061" s="151">
        <v>0</v>
      </c>
      <c r="K2061" s="149">
        <f t="shared" si="323"/>
        <v>1470.2429999999999</v>
      </c>
      <c r="L2061" s="148">
        <v>145.071</v>
      </c>
      <c r="M2061" s="148">
        <v>221.16900000000001</v>
      </c>
      <c r="N2061" s="148">
        <v>83.054000000000002</v>
      </c>
      <c r="O2061" s="148">
        <v>33.884</v>
      </c>
      <c r="P2061" s="148">
        <v>0</v>
      </c>
      <c r="Q2061" s="21">
        <f t="shared" si="324"/>
        <v>406.63401299999998</v>
      </c>
      <c r="R2061" s="21">
        <f t="shared" si="325"/>
        <v>707.07729300000005</v>
      </c>
      <c r="S2061" s="21">
        <f t="shared" si="326"/>
        <v>162.038354</v>
      </c>
      <c r="T2061" s="21">
        <f t="shared" si="327"/>
        <v>107.61558400000001</v>
      </c>
      <c r="U2061" s="22">
        <f t="shared" si="328"/>
        <v>1383.3652440000001</v>
      </c>
      <c r="V2061" s="39">
        <f t="shared" si="329"/>
        <v>0.94090925377641665</v>
      </c>
    </row>
    <row r="2062" spans="1:22">
      <c r="A2062">
        <v>2057</v>
      </c>
      <c r="B2062" s="155">
        <f t="shared" si="320"/>
        <v>41360</v>
      </c>
      <c r="C2062" s="148">
        <f t="shared" si="321"/>
        <v>2013</v>
      </c>
      <c r="D2062" s="148">
        <f t="shared" si="322"/>
        <v>3</v>
      </c>
      <c r="E2062" s="152">
        <v>17</v>
      </c>
      <c r="F2062" s="153">
        <v>304.67</v>
      </c>
      <c r="G2062" s="154">
        <v>840.05899999999997</v>
      </c>
      <c r="H2062" s="154">
        <v>206.92400000000001</v>
      </c>
      <c r="I2062" s="154">
        <v>124.889</v>
      </c>
      <c r="J2062" s="151">
        <v>0</v>
      </c>
      <c r="K2062" s="149">
        <f t="shared" si="323"/>
        <v>1476.5419999999999</v>
      </c>
      <c r="L2062" s="148">
        <v>143.45500000000001</v>
      </c>
      <c r="M2062" s="148">
        <v>219.48099999999999</v>
      </c>
      <c r="N2062" s="148">
        <v>83.539000000000001</v>
      </c>
      <c r="O2062" s="148">
        <v>33.747999999999998</v>
      </c>
      <c r="P2062" s="148">
        <v>0</v>
      </c>
      <c r="Q2062" s="21">
        <f t="shared" si="324"/>
        <v>402.10436500000003</v>
      </c>
      <c r="R2062" s="21">
        <f t="shared" si="325"/>
        <v>701.68075699999997</v>
      </c>
      <c r="S2062" s="21">
        <f t="shared" si="326"/>
        <v>162.984589</v>
      </c>
      <c r="T2062" s="21">
        <f t="shared" si="327"/>
        <v>107.18364799999999</v>
      </c>
      <c r="U2062" s="22">
        <f t="shared" si="328"/>
        <v>1373.9533589999999</v>
      </c>
      <c r="V2062" s="39">
        <f t="shared" si="329"/>
        <v>0.93052101396370701</v>
      </c>
    </row>
    <row r="2063" spans="1:22">
      <c r="A2063">
        <v>2058</v>
      </c>
      <c r="B2063" s="155">
        <f t="shared" si="320"/>
        <v>41360</v>
      </c>
      <c r="C2063" s="148">
        <f t="shared" si="321"/>
        <v>2013</v>
      </c>
      <c r="D2063" s="148">
        <f t="shared" si="322"/>
        <v>3</v>
      </c>
      <c r="E2063" s="152">
        <v>18</v>
      </c>
      <c r="F2063" s="153">
        <v>307.57299999999998</v>
      </c>
      <c r="G2063" s="154">
        <v>843.12300000000005</v>
      </c>
      <c r="H2063" s="154">
        <v>199.904</v>
      </c>
      <c r="I2063" s="154">
        <v>123.044</v>
      </c>
      <c r="J2063" s="151">
        <v>0</v>
      </c>
      <c r="K2063" s="149">
        <f t="shared" si="323"/>
        <v>1473.644</v>
      </c>
      <c r="L2063" s="148">
        <v>149.55500000000001</v>
      </c>
      <c r="M2063" s="148">
        <v>220.048</v>
      </c>
      <c r="N2063" s="148">
        <v>71.715999999999994</v>
      </c>
      <c r="O2063" s="148">
        <v>33.448</v>
      </c>
      <c r="P2063" s="148">
        <v>0</v>
      </c>
      <c r="Q2063" s="21">
        <f t="shared" si="324"/>
        <v>419.20266500000002</v>
      </c>
      <c r="R2063" s="21">
        <f t="shared" si="325"/>
        <v>703.49345600000004</v>
      </c>
      <c r="S2063" s="21">
        <f t="shared" si="326"/>
        <v>139.91791599999999</v>
      </c>
      <c r="T2063" s="21">
        <f t="shared" si="327"/>
        <v>106.23084800000001</v>
      </c>
      <c r="U2063" s="22">
        <f t="shared" si="328"/>
        <v>1368.8448849999997</v>
      </c>
      <c r="V2063" s="39">
        <f t="shared" si="329"/>
        <v>0.92888437438078653</v>
      </c>
    </row>
    <row r="2064" spans="1:22">
      <c r="A2064">
        <v>2059</v>
      </c>
      <c r="B2064" s="155">
        <f t="shared" si="320"/>
        <v>41360</v>
      </c>
      <c r="C2064" s="148">
        <f t="shared" si="321"/>
        <v>2013</v>
      </c>
      <c r="D2064" s="148">
        <f t="shared" si="322"/>
        <v>3</v>
      </c>
      <c r="E2064" s="152">
        <v>19</v>
      </c>
      <c r="F2064" s="153">
        <v>308.04899999999998</v>
      </c>
      <c r="G2064" s="154">
        <v>842.78399999999999</v>
      </c>
      <c r="H2064" s="154">
        <v>208.87700000000001</v>
      </c>
      <c r="I2064" s="154">
        <v>121.52800000000001</v>
      </c>
      <c r="J2064" s="151">
        <v>0</v>
      </c>
      <c r="K2064" s="149">
        <f t="shared" si="323"/>
        <v>1481.2380000000001</v>
      </c>
      <c r="L2064" s="148">
        <v>148.43199999999999</v>
      </c>
      <c r="M2064" s="148">
        <v>219.95599999999999</v>
      </c>
      <c r="N2064" s="148">
        <v>73.614000000000004</v>
      </c>
      <c r="O2064" s="148">
        <v>32.811999999999998</v>
      </c>
      <c r="P2064" s="148">
        <v>0</v>
      </c>
      <c r="Q2064" s="21">
        <f t="shared" si="324"/>
        <v>416.05489599999993</v>
      </c>
      <c r="R2064" s="21">
        <f t="shared" si="325"/>
        <v>703.19933200000003</v>
      </c>
      <c r="S2064" s="21">
        <f t="shared" si="326"/>
        <v>143.62091400000003</v>
      </c>
      <c r="T2064" s="21">
        <f t="shared" si="327"/>
        <v>104.21091199999999</v>
      </c>
      <c r="U2064" s="22">
        <f t="shared" si="328"/>
        <v>1367.0860540000001</v>
      </c>
      <c r="V2064" s="39">
        <f t="shared" si="329"/>
        <v>0.92293477077957764</v>
      </c>
    </row>
    <row r="2065" spans="1:22">
      <c r="A2065">
        <v>2060</v>
      </c>
      <c r="B2065" s="155">
        <f t="shared" si="320"/>
        <v>41360</v>
      </c>
      <c r="C2065" s="148">
        <f t="shared" si="321"/>
        <v>2013</v>
      </c>
      <c r="D2065" s="148">
        <f t="shared" si="322"/>
        <v>3</v>
      </c>
      <c r="E2065" s="152">
        <v>20</v>
      </c>
      <c r="F2065" s="153">
        <v>304.99400000000003</v>
      </c>
      <c r="G2065" s="154">
        <v>843.95600000000002</v>
      </c>
      <c r="H2065" s="154">
        <v>338.483</v>
      </c>
      <c r="I2065" s="154">
        <v>136.80799999999999</v>
      </c>
      <c r="J2065" s="151">
        <v>0</v>
      </c>
      <c r="K2065" s="149">
        <f t="shared" si="323"/>
        <v>1624.241</v>
      </c>
      <c r="L2065" s="148">
        <v>149.256</v>
      </c>
      <c r="M2065" s="148">
        <v>220.22300000000001</v>
      </c>
      <c r="N2065" s="148">
        <v>118.5</v>
      </c>
      <c r="O2065" s="148">
        <v>36.96</v>
      </c>
      <c r="P2065" s="148">
        <v>0</v>
      </c>
      <c r="Q2065" s="21">
        <f t="shared" si="324"/>
        <v>418.36456799999996</v>
      </c>
      <c r="R2065" s="21">
        <f t="shared" si="325"/>
        <v>704.05293100000006</v>
      </c>
      <c r="S2065" s="21">
        <f t="shared" si="326"/>
        <v>231.1935</v>
      </c>
      <c r="T2065" s="21">
        <f t="shared" si="327"/>
        <v>117.38496000000001</v>
      </c>
      <c r="U2065" s="22">
        <f t="shared" si="328"/>
        <v>1470.9959590000003</v>
      </c>
      <c r="V2065" s="39">
        <f t="shared" si="329"/>
        <v>0.9056512912800504</v>
      </c>
    </row>
    <row r="2066" spans="1:22">
      <c r="A2066">
        <v>2061</v>
      </c>
      <c r="B2066" s="155">
        <f t="shared" si="320"/>
        <v>41360</v>
      </c>
      <c r="C2066" s="148">
        <f t="shared" si="321"/>
        <v>2013</v>
      </c>
      <c r="D2066" s="148">
        <f t="shared" si="322"/>
        <v>3</v>
      </c>
      <c r="E2066" s="152">
        <v>21</v>
      </c>
      <c r="F2066" s="153">
        <v>303.15300000000002</v>
      </c>
      <c r="G2066" s="154">
        <v>840.54</v>
      </c>
      <c r="H2066" s="154">
        <v>435.298</v>
      </c>
      <c r="I2066" s="154">
        <v>157.03700000000001</v>
      </c>
      <c r="J2066" s="151">
        <v>0</v>
      </c>
      <c r="K2066" s="149">
        <f t="shared" si="323"/>
        <v>1736.028</v>
      </c>
      <c r="L2066" s="148">
        <v>148.41800000000001</v>
      </c>
      <c r="M2066" s="148">
        <v>219.48400000000001</v>
      </c>
      <c r="N2066" s="148">
        <v>140.86600000000001</v>
      </c>
      <c r="O2066" s="148">
        <v>42.360999999999997</v>
      </c>
      <c r="P2066" s="148">
        <v>0</v>
      </c>
      <c r="Q2066" s="21">
        <f t="shared" si="324"/>
        <v>416.01565399999998</v>
      </c>
      <c r="R2066" s="21">
        <f t="shared" si="325"/>
        <v>701.69034800000009</v>
      </c>
      <c r="S2066" s="21">
        <f t="shared" si="326"/>
        <v>274.82956600000006</v>
      </c>
      <c r="T2066" s="21">
        <f t="shared" si="327"/>
        <v>134.53853599999999</v>
      </c>
      <c r="U2066" s="22">
        <f t="shared" si="328"/>
        <v>1527.0741040000003</v>
      </c>
      <c r="V2066" s="39">
        <f t="shared" si="329"/>
        <v>0.87963679387659655</v>
      </c>
    </row>
    <row r="2067" spans="1:22">
      <c r="A2067">
        <v>2062</v>
      </c>
      <c r="B2067" s="155">
        <f t="shared" si="320"/>
        <v>41360</v>
      </c>
      <c r="C2067" s="148">
        <f t="shared" si="321"/>
        <v>2013</v>
      </c>
      <c r="D2067" s="148">
        <f t="shared" si="322"/>
        <v>3</v>
      </c>
      <c r="E2067" s="152">
        <v>22</v>
      </c>
      <c r="F2067" s="153">
        <v>301.92399999999998</v>
      </c>
      <c r="G2067" s="154">
        <v>841.55499999999995</v>
      </c>
      <c r="H2067" s="154">
        <v>466.541</v>
      </c>
      <c r="I2067" s="154">
        <v>162.75800000000001</v>
      </c>
      <c r="J2067" s="151">
        <v>0</v>
      </c>
      <c r="K2067" s="149">
        <f t="shared" si="323"/>
        <v>1772.7779999999998</v>
      </c>
      <c r="L2067" s="148">
        <v>148.381</v>
      </c>
      <c r="M2067" s="148">
        <v>219.72399999999999</v>
      </c>
      <c r="N2067" s="148">
        <v>150.23400000000001</v>
      </c>
      <c r="O2067" s="148">
        <v>43.579000000000001</v>
      </c>
      <c r="P2067" s="148">
        <v>0</v>
      </c>
      <c r="Q2067" s="21">
        <f t="shared" si="324"/>
        <v>415.91194300000001</v>
      </c>
      <c r="R2067" s="21">
        <f t="shared" si="325"/>
        <v>702.457628</v>
      </c>
      <c r="S2067" s="21">
        <f t="shared" si="326"/>
        <v>293.10653400000001</v>
      </c>
      <c r="T2067" s="21">
        <f t="shared" si="327"/>
        <v>138.406904</v>
      </c>
      <c r="U2067" s="22">
        <f t="shared" si="328"/>
        <v>1549.8830089999999</v>
      </c>
      <c r="V2067" s="39">
        <f t="shared" si="329"/>
        <v>0.87426796192191014</v>
      </c>
    </row>
    <row r="2068" spans="1:22">
      <c r="A2068">
        <v>2063</v>
      </c>
      <c r="B2068" s="155">
        <f t="shared" si="320"/>
        <v>41360</v>
      </c>
      <c r="C2068" s="148">
        <f t="shared" si="321"/>
        <v>2013</v>
      </c>
      <c r="D2068" s="148">
        <f t="shared" si="322"/>
        <v>3</v>
      </c>
      <c r="E2068" s="152">
        <v>23</v>
      </c>
      <c r="F2068" s="153">
        <v>300.54599999999999</v>
      </c>
      <c r="G2068" s="154">
        <v>835.64800000000002</v>
      </c>
      <c r="H2068" s="154">
        <v>307.685</v>
      </c>
      <c r="I2068" s="154">
        <v>122.16200000000001</v>
      </c>
      <c r="J2068" s="151">
        <v>0</v>
      </c>
      <c r="K2068" s="149">
        <f t="shared" si="323"/>
        <v>1566.0409999999999</v>
      </c>
      <c r="L2068" s="148">
        <v>146.97499999999999</v>
      </c>
      <c r="M2068" s="148">
        <v>218.304</v>
      </c>
      <c r="N2068" s="148">
        <v>104.152</v>
      </c>
      <c r="O2068" s="148">
        <v>32.96</v>
      </c>
      <c r="P2068" s="148">
        <v>0</v>
      </c>
      <c r="Q2068" s="21">
        <f t="shared" si="324"/>
        <v>411.97092499999997</v>
      </c>
      <c r="R2068" s="21">
        <f t="shared" si="325"/>
        <v>697.91788800000006</v>
      </c>
      <c r="S2068" s="21">
        <f t="shared" si="326"/>
        <v>203.20055200000002</v>
      </c>
      <c r="T2068" s="21">
        <f t="shared" si="327"/>
        <v>104.68096000000001</v>
      </c>
      <c r="U2068" s="22">
        <f t="shared" si="328"/>
        <v>1417.770325</v>
      </c>
      <c r="V2068" s="39">
        <f t="shared" si="329"/>
        <v>0.90532133258324654</v>
      </c>
    </row>
    <row r="2069" spans="1:22">
      <c r="A2069">
        <v>2064</v>
      </c>
      <c r="B2069" s="155">
        <f t="shared" si="320"/>
        <v>41360</v>
      </c>
      <c r="C2069" s="148">
        <f t="shared" si="321"/>
        <v>2013</v>
      </c>
      <c r="D2069" s="148">
        <f t="shared" si="322"/>
        <v>3</v>
      </c>
      <c r="E2069" s="152">
        <v>24</v>
      </c>
      <c r="F2069" s="153">
        <v>291.67200000000003</v>
      </c>
      <c r="G2069" s="154">
        <v>700.71400000000006</v>
      </c>
      <c r="H2069" s="154">
        <v>434.77</v>
      </c>
      <c r="I2069" s="154">
        <v>77.355999999999995</v>
      </c>
      <c r="J2069" s="151">
        <v>0</v>
      </c>
      <c r="K2069" s="149">
        <f t="shared" si="323"/>
        <v>1504.5119999999999</v>
      </c>
      <c r="L2069" s="148">
        <v>144.922</v>
      </c>
      <c r="M2069" s="148">
        <v>190.26499999999999</v>
      </c>
      <c r="N2069" s="148">
        <v>149.83500000000001</v>
      </c>
      <c r="O2069" s="148">
        <v>21.353999999999999</v>
      </c>
      <c r="P2069" s="148">
        <v>0</v>
      </c>
      <c r="Q2069" s="21">
        <f t="shared" si="324"/>
        <v>406.21636599999999</v>
      </c>
      <c r="R2069" s="21">
        <f t="shared" si="325"/>
        <v>608.27720499999998</v>
      </c>
      <c r="S2069" s="21">
        <f t="shared" si="326"/>
        <v>292.32808500000004</v>
      </c>
      <c r="T2069" s="21">
        <f t="shared" si="327"/>
        <v>67.820304000000007</v>
      </c>
      <c r="U2069" s="22">
        <f t="shared" si="328"/>
        <v>1374.6419600000002</v>
      </c>
      <c r="V2069" s="39">
        <f t="shared" si="329"/>
        <v>0.91367962502126954</v>
      </c>
    </row>
    <row r="2070" spans="1:22">
      <c r="A2070">
        <v>2065</v>
      </c>
      <c r="B2070" s="155">
        <f t="shared" si="320"/>
        <v>41361</v>
      </c>
      <c r="C2070" s="148">
        <f t="shared" si="321"/>
        <v>2013</v>
      </c>
      <c r="D2070" s="148">
        <f t="shared" si="322"/>
        <v>3</v>
      </c>
      <c r="E2070" s="152">
        <v>1</v>
      </c>
      <c r="F2070" s="153">
        <v>292.16899999999998</v>
      </c>
      <c r="G2070" s="154">
        <v>607.49300000000005</v>
      </c>
      <c r="H2070" s="154">
        <v>443.79399999999998</v>
      </c>
      <c r="I2070" s="154">
        <v>49.195</v>
      </c>
      <c r="J2070" s="151">
        <v>0</v>
      </c>
      <c r="K2070" s="149">
        <f t="shared" si="323"/>
        <v>1392.6510000000001</v>
      </c>
      <c r="L2070" s="148">
        <v>143.92699999999999</v>
      </c>
      <c r="M2070" s="148">
        <v>155.28200000000001</v>
      </c>
      <c r="N2070" s="148">
        <v>152.55099999999999</v>
      </c>
      <c r="O2070" s="148">
        <v>13.403</v>
      </c>
      <c r="P2070" s="148">
        <v>0</v>
      </c>
      <c r="Q2070" s="21">
        <f t="shared" si="324"/>
        <v>403.42738099999997</v>
      </c>
      <c r="R2070" s="21">
        <f t="shared" si="325"/>
        <v>496.43655400000006</v>
      </c>
      <c r="S2070" s="21">
        <f t="shared" si="326"/>
        <v>297.62700100000001</v>
      </c>
      <c r="T2070" s="21">
        <f t="shared" si="327"/>
        <v>42.567928000000002</v>
      </c>
      <c r="U2070" s="22">
        <f t="shared" si="328"/>
        <v>1240.0588640000001</v>
      </c>
      <c r="V2070" s="39">
        <f t="shared" si="329"/>
        <v>0.89043045529712761</v>
      </c>
    </row>
    <row r="2071" spans="1:22">
      <c r="A2071">
        <v>2066</v>
      </c>
      <c r="B2071" s="155">
        <f t="shared" si="320"/>
        <v>41361</v>
      </c>
      <c r="C2071" s="148">
        <f t="shared" si="321"/>
        <v>2013</v>
      </c>
      <c r="D2071" s="148">
        <f t="shared" si="322"/>
        <v>3</v>
      </c>
      <c r="E2071" s="152">
        <v>2</v>
      </c>
      <c r="F2071" s="153">
        <v>288.76900000000001</v>
      </c>
      <c r="G2071" s="154">
        <v>444.96600000000001</v>
      </c>
      <c r="H2071" s="154">
        <v>536.024</v>
      </c>
      <c r="I2071" s="154">
        <v>24.582999999999998</v>
      </c>
      <c r="J2071" s="151">
        <v>0</v>
      </c>
      <c r="K2071" s="149">
        <f t="shared" si="323"/>
        <v>1294.3420000000001</v>
      </c>
      <c r="L2071" s="148">
        <v>141.94300000000001</v>
      </c>
      <c r="M2071" s="148">
        <v>112.85599999999999</v>
      </c>
      <c r="N2071" s="148">
        <v>187.02099999999999</v>
      </c>
      <c r="O2071" s="148">
        <v>6.742</v>
      </c>
      <c r="P2071" s="148">
        <v>0</v>
      </c>
      <c r="Q2071" s="21">
        <f t="shared" si="324"/>
        <v>397.86622900000003</v>
      </c>
      <c r="R2071" s="21">
        <f t="shared" si="325"/>
        <v>360.80063200000001</v>
      </c>
      <c r="S2071" s="21">
        <f t="shared" si="326"/>
        <v>364.877971</v>
      </c>
      <c r="T2071" s="21">
        <f t="shared" si="327"/>
        <v>21.412592</v>
      </c>
      <c r="U2071" s="22">
        <f t="shared" si="328"/>
        <v>1144.9574239999999</v>
      </c>
      <c r="V2071" s="39">
        <f t="shared" si="329"/>
        <v>0.88458647250881128</v>
      </c>
    </row>
    <row r="2072" spans="1:22">
      <c r="A2072">
        <v>2067</v>
      </c>
      <c r="B2072" s="155">
        <f t="shared" si="320"/>
        <v>41361</v>
      </c>
      <c r="C2072" s="148">
        <f t="shared" si="321"/>
        <v>2013</v>
      </c>
      <c r="D2072" s="148">
        <f t="shared" si="322"/>
        <v>3</v>
      </c>
      <c r="E2072" s="152">
        <v>3</v>
      </c>
      <c r="F2072" s="153">
        <v>288.738</v>
      </c>
      <c r="G2072" s="154">
        <v>333.88799999999998</v>
      </c>
      <c r="H2072" s="154">
        <v>699.81100000000004</v>
      </c>
      <c r="I2072" s="154">
        <v>18.635999999999999</v>
      </c>
      <c r="J2072" s="151">
        <v>0</v>
      </c>
      <c r="K2072" s="149">
        <f t="shared" si="323"/>
        <v>1341.0729999999999</v>
      </c>
      <c r="L2072" s="148">
        <v>141.51300000000001</v>
      </c>
      <c r="M2072" s="148">
        <v>89.254000000000005</v>
      </c>
      <c r="N2072" s="148">
        <v>219.38499999999999</v>
      </c>
      <c r="O2072" s="148">
        <v>5.1189999999999998</v>
      </c>
      <c r="P2072" s="148">
        <v>0</v>
      </c>
      <c r="Q2072" s="21">
        <f t="shared" si="324"/>
        <v>396.66093899999998</v>
      </c>
      <c r="R2072" s="21">
        <f t="shared" si="325"/>
        <v>285.34503800000005</v>
      </c>
      <c r="S2072" s="21">
        <f t="shared" si="326"/>
        <v>428.02013499999998</v>
      </c>
      <c r="T2072" s="21">
        <f t="shared" si="327"/>
        <v>16.257943999999998</v>
      </c>
      <c r="U2072" s="22">
        <f t="shared" si="328"/>
        <v>1126.284056</v>
      </c>
      <c r="V2072" s="39">
        <f t="shared" si="329"/>
        <v>0.83983799241353763</v>
      </c>
    </row>
    <row r="2073" spans="1:22">
      <c r="A2073">
        <v>2068</v>
      </c>
      <c r="B2073" s="155">
        <f t="shared" si="320"/>
        <v>41361</v>
      </c>
      <c r="C2073" s="148">
        <f t="shared" si="321"/>
        <v>2013</v>
      </c>
      <c r="D2073" s="148">
        <f t="shared" si="322"/>
        <v>3</v>
      </c>
      <c r="E2073" s="152">
        <v>4</v>
      </c>
      <c r="F2073" s="153">
        <v>283.26</v>
      </c>
      <c r="G2073" s="154">
        <v>225.971</v>
      </c>
      <c r="H2073" s="154">
        <v>697.59</v>
      </c>
      <c r="I2073" s="154">
        <v>18.218</v>
      </c>
      <c r="J2073" s="151">
        <v>0</v>
      </c>
      <c r="K2073" s="149">
        <f t="shared" si="323"/>
        <v>1225.039</v>
      </c>
      <c r="L2073" s="148">
        <v>139.452</v>
      </c>
      <c r="M2073" s="148">
        <v>65.593000000000004</v>
      </c>
      <c r="N2073" s="148">
        <v>219.87</v>
      </c>
      <c r="O2073" s="148">
        <v>4.9969999999999999</v>
      </c>
      <c r="P2073" s="148">
        <v>0</v>
      </c>
      <c r="Q2073" s="21">
        <f t="shared" si="324"/>
        <v>390.88395600000001</v>
      </c>
      <c r="R2073" s="21">
        <f t="shared" si="325"/>
        <v>209.70082100000002</v>
      </c>
      <c r="S2073" s="21">
        <f t="shared" si="326"/>
        <v>428.96637000000004</v>
      </c>
      <c r="T2073" s="21">
        <f t="shared" si="327"/>
        <v>15.870472000000001</v>
      </c>
      <c r="U2073" s="22">
        <f t="shared" si="328"/>
        <v>1045.4216190000002</v>
      </c>
      <c r="V2073" s="39">
        <f t="shared" si="329"/>
        <v>0.8533782344888613</v>
      </c>
    </row>
    <row r="2074" spans="1:22">
      <c r="A2074">
        <v>2069</v>
      </c>
      <c r="B2074" s="155">
        <f t="shared" si="320"/>
        <v>41361</v>
      </c>
      <c r="C2074" s="148">
        <f t="shared" si="321"/>
        <v>2013</v>
      </c>
      <c r="D2074" s="148">
        <f t="shared" si="322"/>
        <v>3</v>
      </c>
      <c r="E2074" s="152">
        <v>5</v>
      </c>
      <c r="F2074" s="153">
        <v>286.06299999999999</v>
      </c>
      <c r="G2074" s="154">
        <v>227.52699999999999</v>
      </c>
      <c r="H2074" s="154">
        <v>699.62300000000005</v>
      </c>
      <c r="I2074" s="154">
        <v>18.042000000000002</v>
      </c>
      <c r="J2074" s="151">
        <v>0</v>
      </c>
      <c r="K2074" s="149">
        <f t="shared" si="323"/>
        <v>1231.2549999999999</v>
      </c>
      <c r="L2074" s="148">
        <v>140.84200000000001</v>
      </c>
      <c r="M2074" s="148">
        <v>65.905000000000001</v>
      </c>
      <c r="N2074" s="148">
        <v>220.499</v>
      </c>
      <c r="O2074" s="148">
        <v>4.875</v>
      </c>
      <c r="P2074" s="148">
        <v>0</v>
      </c>
      <c r="Q2074" s="21">
        <f t="shared" si="324"/>
        <v>394.78012600000005</v>
      </c>
      <c r="R2074" s="21">
        <f t="shared" si="325"/>
        <v>210.698285</v>
      </c>
      <c r="S2074" s="21">
        <f t="shared" si="326"/>
        <v>430.19354900000002</v>
      </c>
      <c r="T2074" s="21">
        <f t="shared" si="327"/>
        <v>15.483000000000001</v>
      </c>
      <c r="U2074" s="22">
        <f t="shared" si="328"/>
        <v>1051.1549600000001</v>
      </c>
      <c r="V2074" s="39">
        <f t="shared" si="329"/>
        <v>0.85372644984182822</v>
      </c>
    </row>
    <row r="2075" spans="1:22">
      <c r="A2075">
        <v>2070</v>
      </c>
      <c r="B2075" s="155">
        <f t="shared" si="320"/>
        <v>41361</v>
      </c>
      <c r="C2075" s="148">
        <f t="shared" si="321"/>
        <v>2013</v>
      </c>
      <c r="D2075" s="148">
        <f t="shared" si="322"/>
        <v>3</v>
      </c>
      <c r="E2075" s="152">
        <v>6</v>
      </c>
      <c r="F2075" s="153">
        <v>290.20600000000002</v>
      </c>
      <c r="G2075" s="154">
        <v>228.56800000000001</v>
      </c>
      <c r="H2075" s="154">
        <v>753.50599999999997</v>
      </c>
      <c r="I2075" s="154">
        <v>18.012</v>
      </c>
      <c r="J2075" s="151">
        <v>0</v>
      </c>
      <c r="K2075" s="149">
        <f t="shared" si="323"/>
        <v>1290.2919999999999</v>
      </c>
      <c r="L2075" s="148">
        <v>142.32</v>
      </c>
      <c r="M2075" s="148">
        <v>66.122</v>
      </c>
      <c r="N2075" s="148">
        <v>236.75200000000001</v>
      </c>
      <c r="O2075" s="148">
        <v>4.8559999999999999</v>
      </c>
      <c r="P2075" s="148">
        <v>0</v>
      </c>
      <c r="Q2075" s="21">
        <f t="shared" si="324"/>
        <v>398.92295999999999</v>
      </c>
      <c r="R2075" s="21">
        <f t="shared" si="325"/>
        <v>211.392034</v>
      </c>
      <c r="S2075" s="21">
        <f t="shared" si="326"/>
        <v>461.90315200000003</v>
      </c>
      <c r="T2075" s="21">
        <f t="shared" si="327"/>
        <v>15.422656</v>
      </c>
      <c r="U2075" s="22">
        <f t="shared" si="328"/>
        <v>1087.6408019999999</v>
      </c>
      <c r="V2075" s="39">
        <f t="shared" si="329"/>
        <v>0.84294159926590262</v>
      </c>
    </row>
    <row r="2076" spans="1:22">
      <c r="A2076">
        <v>2071</v>
      </c>
      <c r="B2076" s="155">
        <f t="shared" si="320"/>
        <v>41361</v>
      </c>
      <c r="C2076" s="148">
        <f t="shared" si="321"/>
        <v>2013</v>
      </c>
      <c r="D2076" s="148">
        <f t="shared" si="322"/>
        <v>3</v>
      </c>
      <c r="E2076" s="152">
        <v>7</v>
      </c>
      <c r="F2076" s="153">
        <v>291.68700000000001</v>
      </c>
      <c r="G2076" s="154">
        <v>232.702</v>
      </c>
      <c r="H2076" s="154">
        <v>691.87800000000004</v>
      </c>
      <c r="I2076" s="154">
        <v>18.905000000000001</v>
      </c>
      <c r="J2076" s="151">
        <v>0</v>
      </c>
      <c r="K2076" s="149">
        <f t="shared" si="323"/>
        <v>1235.172</v>
      </c>
      <c r="L2076" s="148">
        <v>143.02500000000001</v>
      </c>
      <c r="M2076" s="148">
        <v>66.991</v>
      </c>
      <c r="N2076" s="148">
        <v>228.517</v>
      </c>
      <c r="O2076" s="148">
        <v>4.9989999999999997</v>
      </c>
      <c r="P2076" s="148">
        <v>0</v>
      </c>
      <c r="Q2076" s="21">
        <f t="shared" si="324"/>
        <v>400.89907499999998</v>
      </c>
      <c r="R2076" s="21">
        <f t="shared" si="325"/>
        <v>214.17022700000001</v>
      </c>
      <c r="S2076" s="21">
        <f t="shared" si="326"/>
        <v>445.83666700000003</v>
      </c>
      <c r="T2076" s="21">
        <f t="shared" si="327"/>
        <v>15.876823999999999</v>
      </c>
      <c r="U2076" s="22">
        <f t="shared" si="328"/>
        <v>1076.7827929999999</v>
      </c>
      <c r="V2076" s="39">
        <f t="shared" si="329"/>
        <v>0.87176748906225188</v>
      </c>
    </row>
    <row r="2077" spans="1:22">
      <c r="A2077">
        <v>2072</v>
      </c>
      <c r="B2077" s="155">
        <f t="shared" si="320"/>
        <v>41361</v>
      </c>
      <c r="C2077" s="148">
        <f t="shared" si="321"/>
        <v>2013</v>
      </c>
      <c r="D2077" s="148">
        <f t="shared" si="322"/>
        <v>3</v>
      </c>
      <c r="E2077" s="152">
        <v>8</v>
      </c>
      <c r="F2077" s="153">
        <v>306.43099999999998</v>
      </c>
      <c r="G2077" s="154">
        <v>368.78500000000003</v>
      </c>
      <c r="H2077" s="154">
        <v>661.70899999999995</v>
      </c>
      <c r="I2077" s="154">
        <v>23.186</v>
      </c>
      <c r="J2077" s="151">
        <v>0</v>
      </c>
      <c r="K2077" s="149">
        <f t="shared" si="323"/>
        <v>1360.1109999999999</v>
      </c>
      <c r="L2077" s="148">
        <v>151.33199999999999</v>
      </c>
      <c r="M2077" s="148">
        <v>96.77</v>
      </c>
      <c r="N2077" s="148">
        <v>215.10499999999999</v>
      </c>
      <c r="O2077" s="148">
        <v>5.9530000000000003</v>
      </c>
      <c r="P2077" s="148">
        <v>0</v>
      </c>
      <c r="Q2077" s="21">
        <f t="shared" si="324"/>
        <v>424.18359599999997</v>
      </c>
      <c r="R2077" s="21">
        <f t="shared" si="325"/>
        <v>309.37369000000001</v>
      </c>
      <c r="S2077" s="21">
        <f t="shared" si="326"/>
        <v>419.66985499999998</v>
      </c>
      <c r="T2077" s="21">
        <f t="shared" si="327"/>
        <v>18.906728000000001</v>
      </c>
      <c r="U2077" s="22">
        <f t="shared" si="328"/>
        <v>1172.1338689999998</v>
      </c>
      <c r="V2077" s="39">
        <f t="shared" si="329"/>
        <v>0.86179280146987991</v>
      </c>
    </row>
    <row r="2078" spans="1:22">
      <c r="A2078">
        <v>2073</v>
      </c>
      <c r="B2078" s="155">
        <f t="shared" si="320"/>
        <v>41361</v>
      </c>
      <c r="C2078" s="148">
        <f t="shared" si="321"/>
        <v>2013</v>
      </c>
      <c r="D2078" s="148">
        <f t="shared" si="322"/>
        <v>3</v>
      </c>
      <c r="E2078" s="152">
        <v>9</v>
      </c>
      <c r="F2078" s="153">
        <v>307.96300000000002</v>
      </c>
      <c r="G2078" s="154">
        <v>442.53800000000001</v>
      </c>
      <c r="H2078" s="154">
        <v>623.49099999999999</v>
      </c>
      <c r="I2078" s="154">
        <v>39.433999999999997</v>
      </c>
      <c r="J2078" s="151">
        <v>0</v>
      </c>
      <c r="K2078" s="149">
        <f t="shared" si="323"/>
        <v>1413.4259999999999</v>
      </c>
      <c r="L2078" s="148">
        <v>152.83199999999999</v>
      </c>
      <c r="M2078" s="148">
        <v>114.03</v>
      </c>
      <c r="N2078" s="148">
        <v>202.22399999999999</v>
      </c>
      <c r="O2078" s="148">
        <v>10.137</v>
      </c>
      <c r="P2078" s="148">
        <v>0</v>
      </c>
      <c r="Q2078" s="21">
        <f t="shared" si="324"/>
        <v>428.38809599999996</v>
      </c>
      <c r="R2078" s="21">
        <f t="shared" si="325"/>
        <v>364.55391000000003</v>
      </c>
      <c r="S2078" s="21">
        <f t="shared" si="326"/>
        <v>394.53902399999998</v>
      </c>
      <c r="T2078" s="21">
        <f t="shared" si="327"/>
        <v>32.195112000000002</v>
      </c>
      <c r="U2078" s="22">
        <f t="shared" si="328"/>
        <v>1219.676142</v>
      </c>
      <c r="V2078" s="39">
        <f t="shared" si="329"/>
        <v>0.86292182399361561</v>
      </c>
    </row>
    <row r="2079" spans="1:22">
      <c r="A2079">
        <v>2074</v>
      </c>
      <c r="B2079" s="155">
        <f t="shared" ref="B2079:B2142" si="330">+B2055+1</f>
        <v>41361</v>
      </c>
      <c r="C2079" s="148">
        <f t="shared" si="321"/>
        <v>2013</v>
      </c>
      <c r="D2079" s="148">
        <f t="shared" si="322"/>
        <v>3</v>
      </c>
      <c r="E2079" s="152">
        <v>10</v>
      </c>
      <c r="F2079" s="153">
        <v>311.98200000000003</v>
      </c>
      <c r="G2079" s="154">
        <v>450.81</v>
      </c>
      <c r="H2079" s="154">
        <v>547.64400000000001</v>
      </c>
      <c r="I2079" s="154">
        <v>69.768000000000001</v>
      </c>
      <c r="J2079" s="151">
        <v>0</v>
      </c>
      <c r="K2079" s="149">
        <f t="shared" si="323"/>
        <v>1380.2040000000002</v>
      </c>
      <c r="L2079" s="148">
        <v>154.60599999999999</v>
      </c>
      <c r="M2079" s="148">
        <v>116.65900000000001</v>
      </c>
      <c r="N2079" s="148">
        <v>189.87</v>
      </c>
      <c r="O2079" s="148">
        <v>17.478000000000002</v>
      </c>
      <c r="P2079" s="148">
        <v>0</v>
      </c>
      <c r="Q2079" s="21">
        <f t="shared" si="324"/>
        <v>433.36061799999999</v>
      </c>
      <c r="R2079" s="21">
        <f t="shared" si="325"/>
        <v>372.95882300000005</v>
      </c>
      <c r="S2079" s="21">
        <f t="shared" si="326"/>
        <v>370.43637000000001</v>
      </c>
      <c r="T2079" s="21">
        <f t="shared" si="327"/>
        <v>55.510128000000009</v>
      </c>
      <c r="U2079" s="22">
        <f t="shared" si="328"/>
        <v>1232.2659389999999</v>
      </c>
      <c r="V2079" s="39">
        <f t="shared" si="329"/>
        <v>0.8928143513567558</v>
      </c>
    </row>
    <row r="2080" spans="1:22">
      <c r="A2080">
        <v>2075</v>
      </c>
      <c r="B2080" s="155">
        <f t="shared" si="330"/>
        <v>41361</v>
      </c>
      <c r="C2080" s="148">
        <f t="shared" si="321"/>
        <v>2013</v>
      </c>
      <c r="D2080" s="148">
        <f t="shared" si="322"/>
        <v>3</v>
      </c>
      <c r="E2080" s="152">
        <v>11</v>
      </c>
      <c r="F2080" s="153">
        <v>313.89400000000001</v>
      </c>
      <c r="G2080" s="154">
        <v>448.74099999999999</v>
      </c>
      <c r="H2080" s="154">
        <v>618.32100000000003</v>
      </c>
      <c r="I2080" s="154">
        <v>82.995000000000005</v>
      </c>
      <c r="J2080" s="151">
        <v>0</v>
      </c>
      <c r="K2080" s="149">
        <f t="shared" si="323"/>
        <v>1463.951</v>
      </c>
      <c r="L2080" s="148">
        <v>155.072</v>
      </c>
      <c r="M2080" s="148">
        <v>116.23699999999999</v>
      </c>
      <c r="N2080" s="148">
        <v>193.565</v>
      </c>
      <c r="O2080" s="148">
        <v>22.177</v>
      </c>
      <c r="P2080" s="148">
        <v>0</v>
      </c>
      <c r="Q2080" s="21">
        <f t="shared" si="324"/>
        <v>434.66681599999998</v>
      </c>
      <c r="R2080" s="21">
        <f t="shared" si="325"/>
        <v>371.609689</v>
      </c>
      <c r="S2080" s="21">
        <f t="shared" si="326"/>
        <v>377.64531499999998</v>
      </c>
      <c r="T2080" s="21">
        <f t="shared" si="327"/>
        <v>70.434151999999997</v>
      </c>
      <c r="U2080" s="22">
        <f t="shared" si="328"/>
        <v>1254.3559720000001</v>
      </c>
      <c r="V2080" s="39">
        <f t="shared" si="329"/>
        <v>0.85682920534908613</v>
      </c>
    </row>
    <row r="2081" spans="1:22">
      <c r="A2081">
        <v>2076</v>
      </c>
      <c r="B2081" s="155">
        <f t="shared" si="330"/>
        <v>41361</v>
      </c>
      <c r="C2081" s="148">
        <f t="shared" si="321"/>
        <v>2013</v>
      </c>
      <c r="D2081" s="148">
        <f t="shared" si="322"/>
        <v>3</v>
      </c>
      <c r="E2081" s="152">
        <v>12</v>
      </c>
      <c r="F2081" s="153">
        <v>309.68700000000001</v>
      </c>
      <c r="G2081" s="154">
        <v>443.66500000000002</v>
      </c>
      <c r="H2081" s="154">
        <v>620.72400000000005</v>
      </c>
      <c r="I2081" s="154">
        <v>87.906000000000006</v>
      </c>
      <c r="J2081" s="151">
        <v>0</v>
      </c>
      <c r="K2081" s="149">
        <f t="shared" si="323"/>
        <v>1461.982</v>
      </c>
      <c r="L2081" s="148">
        <v>152.672</v>
      </c>
      <c r="M2081" s="148">
        <v>115.14400000000001</v>
      </c>
      <c r="N2081" s="148">
        <v>190.744</v>
      </c>
      <c r="O2081" s="148">
        <v>23.202000000000002</v>
      </c>
      <c r="P2081" s="148">
        <v>0</v>
      </c>
      <c r="Q2081" s="21">
        <f t="shared" si="324"/>
        <v>427.939616</v>
      </c>
      <c r="R2081" s="21">
        <f t="shared" si="325"/>
        <v>368.11536800000005</v>
      </c>
      <c r="S2081" s="21">
        <f t="shared" si="326"/>
        <v>372.14154400000001</v>
      </c>
      <c r="T2081" s="21">
        <f t="shared" si="327"/>
        <v>73.689552000000006</v>
      </c>
      <c r="U2081" s="22">
        <f t="shared" si="328"/>
        <v>1241.8860800000002</v>
      </c>
      <c r="V2081" s="39">
        <f t="shared" si="329"/>
        <v>0.84945374156453379</v>
      </c>
    </row>
    <row r="2082" spans="1:22">
      <c r="A2082">
        <v>2077</v>
      </c>
      <c r="B2082" s="155">
        <f t="shared" si="330"/>
        <v>41361</v>
      </c>
      <c r="C2082" s="148">
        <f t="shared" si="321"/>
        <v>2013</v>
      </c>
      <c r="D2082" s="148">
        <f t="shared" si="322"/>
        <v>3</v>
      </c>
      <c r="E2082" s="152">
        <v>13</v>
      </c>
      <c r="F2082" s="153">
        <v>306.47000000000003</v>
      </c>
      <c r="G2082" s="154">
        <v>444.69200000000001</v>
      </c>
      <c r="H2082" s="154">
        <v>725.55100000000004</v>
      </c>
      <c r="I2082" s="154">
        <v>90.105999999999995</v>
      </c>
      <c r="J2082" s="151">
        <v>0</v>
      </c>
      <c r="K2082" s="149">
        <f t="shared" si="323"/>
        <v>1566.8190000000002</v>
      </c>
      <c r="L2082" s="148">
        <v>151.625</v>
      </c>
      <c r="M2082" s="148">
        <v>115.384</v>
      </c>
      <c r="N2082" s="148">
        <v>227.739</v>
      </c>
      <c r="O2082" s="148">
        <v>23.806000000000001</v>
      </c>
      <c r="P2082" s="148">
        <v>0</v>
      </c>
      <c r="Q2082" s="21">
        <f t="shared" si="324"/>
        <v>425.00487499999997</v>
      </c>
      <c r="R2082" s="21">
        <f t="shared" si="325"/>
        <v>368.88264800000002</v>
      </c>
      <c r="S2082" s="21">
        <f t="shared" si="326"/>
        <v>444.31878900000004</v>
      </c>
      <c r="T2082" s="21">
        <f t="shared" si="327"/>
        <v>75.607856000000012</v>
      </c>
      <c r="U2082" s="22">
        <f t="shared" si="328"/>
        <v>1313.8141680000001</v>
      </c>
      <c r="V2082" s="39">
        <f t="shared" si="329"/>
        <v>0.83852325507924008</v>
      </c>
    </row>
    <row r="2083" spans="1:22">
      <c r="A2083">
        <v>2078</v>
      </c>
      <c r="B2083" s="155">
        <f t="shared" si="330"/>
        <v>41361</v>
      </c>
      <c r="C2083" s="148">
        <f t="shared" si="321"/>
        <v>2013</v>
      </c>
      <c r="D2083" s="148">
        <f t="shared" si="322"/>
        <v>3</v>
      </c>
      <c r="E2083" s="152">
        <v>14</v>
      </c>
      <c r="F2083" s="153">
        <v>306.77100000000002</v>
      </c>
      <c r="G2083" s="154">
        <v>443.96699999999998</v>
      </c>
      <c r="H2083" s="154">
        <v>675.02499999999998</v>
      </c>
      <c r="I2083" s="154">
        <v>92.144000000000005</v>
      </c>
      <c r="J2083" s="151">
        <v>0</v>
      </c>
      <c r="K2083" s="149">
        <f t="shared" si="323"/>
        <v>1517.9069999999999</v>
      </c>
      <c r="L2083" s="148">
        <v>151.339</v>
      </c>
      <c r="M2083" s="148">
        <v>115.20399999999999</v>
      </c>
      <c r="N2083" s="148">
        <v>212.59399999999999</v>
      </c>
      <c r="O2083" s="148">
        <v>24.169</v>
      </c>
      <c r="P2083" s="148">
        <v>0</v>
      </c>
      <c r="Q2083" s="21">
        <f t="shared" si="324"/>
        <v>424.203217</v>
      </c>
      <c r="R2083" s="21">
        <f t="shared" si="325"/>
        <v>368.307188</v>
      </c>
      <c r="S2083" s="21">
        <f t="shared" si="326"/>
        <v>414.770894</v>
      </c>
      <c r="T2083" s="21">
        <f t="shared" si="327"/>
        <v>76.760744000000003</v>
      </c>
      <c r="U2083" s="22">
        <f t="shared" si="328"/>
        <v>1284.0420429999999</v>
      </c>
      <c r="V2083" s="39">
        <f t="shared" si="329"/>
        <v>0.84592932439207402</v>
      </c>
    </row>
    <row r="2084" spans="1:22">
      <c r="A2084">
        <v>2079</v>
      </c>
      <c r="B2084" s="155">
        <f t="shared" si="330"/>
        <v>41361</v>
      </c>
      <c r="C2084" s="148">
        <f t="shared" si="321"/>
        <v>2013</v>
      </c>
      <c r="D2084" s="148">
        <f t="shared" si="322"/>
        <v>3</v>
      </c>
      <c r="E2084" s="152">
        <v>15</v>
      </c>
      <c r="F2084" s="153">
        <v>305.77699999999999</v>
      </c>
      <c r="G2084" s="154">
        <v>446.346</v>
      </c>
      <c r="H2084" s="154">
        <v>750.45399999999995</v>
      </c>
      <c r="I2084" s="154">
        <v>91.438000000000002</v>
      </c>
      <c r="J2084" s="151">
        <v>0</v>
      </c>
      <c r="K2084" s="149">
        <f t="shared" si="323"/>
        <v>1594.0150000000001</v>
      </c>
      <c r="L2084" s="148">
        <v>151.03800000000001</v>
      </c>
      <c r="M2084" s="148">
        <v>115.76300000000001</v>
      </c>
      <c r="N2084" s="148">
        <v>239.941</v>
      </c>
      <c r="O2084" s="148">
        <v>24.262</v>
      </c>
      <c r="P2084" s="148">
        <v>0</v>
      </c>
      <c r="Q2084" s="21">
        <f t="shared" si="324"/>
        <v>423.35951400000005</v>
      </c>
      <c r="R2084" s="21">
        <f t="shared" si="325"/>
        <v>370.094311</v>
      </c>
      <c r="S2084" s="21">
        <f t="shared" si="326"/>
        <v>468.12489100000005</v>
      </c>
      <c r="T2084" s="21">
        <f t="shared" si="327"/>
        <v>77.056111999999999</v>
      </c>
      <c r="U2084" s="22">
        <f t="shared" si="328"/>
        <v>1338.634828</v>
      </c>
      <c r="V2084" s="39">
        <f t="shared" si="329"/>
        <v>0.83978809986104264</v>
      </c>
    </row>
    <row r="2085" spans="1:22">
      <c r="A2085">
        <v>2080</v>
      </c>
      <c r="B2085" s="155">
        <f t="shared" si="330"/>
        <v>41361</v>
      </c>
      <c r="C2085" s="148">
        <f t="shared" si="321"/>
        <v>2013</v>
      </c>
      <c r="D2085" s="148">
        <f t="shared" si="322"/>
        <v>3</v>
      </c>
      <c r="E2085" s="152">
        <v>16</v>
      </c>
      <c r="F2085" s="153">
        <v>303.46100000000001</v>
      </c>
      <c r="G2085" s="154">
        <v>446.80900000000003</v>
      </c>
      <c r="H2085" s="154">
        <v>578.41300000000001</v>
      </c>
      <c r="I2085" s="154">
        <v>91.534000000000006</v>
      </c>
      <c r="J2085" s="151">
        <v>0</v>
      </c>
      <c r="K2085" s="149">
        <f t="shared" si="323"/>
        <v>1420.2170000000001</v>
      </c>
      <c r="L2085" s="148">
        <v>149.99700000000001</v>
      </c>
      <c r="M2085" s="148">
        <v>115.871</v>
      </c>
      <c r="N2085" s="148">
        <v>189.19300000000001</v>
      </c>
      <c r="O2085" s="148">
        <v>24.126000000000001</v>
      </c>
      <c r="P2085" s="148">
        <v>0</v>
      </c>
      <c r="Q2085" s="21">
        <f t="shared" si="324"/>
        <v>420.44159100000002</v>
      </c>
      <c r="R2085" s="21">
        <f t="shared" si="325"/>
        <v>370.43958700000002</v>
      </c>
      <c r="S2085" s="21">
        <f t="shared" si="326"/>
        <v>369.11554300000006</v>
      </c>
      <c r="T2085" s="21">
        <f t="shared" si="327"/>
        <v>76.624176000000006</v>
      </c>
      <c r="U2085" s="22">
        <f t="shared" si="328"/>
        <v>1236.6208970000002</v>
      </c>
      <c r="V2085" s="39">
        <f t="shared" si="329"/>
        <v>0.87072672485965186</v>
      </c>
    </row>
    <row r="2086" spans="1:22">
      <c r="A2086">
        <v>2081</v>
      </c>
      <c r="B2086" s="155">
        <f t="shared" si="330"/>
        <v>41361</v>
      </c>
      <c r="C2086" s="148">
        <f t="shared" si="321"/>
        <v>2013</v>
      </c>
      <c r="D2086" s="148">
        <f t="shared" si="322"/>
        <v>3</v>
      </c>
      <c r="E2086" s="152">
        <v>17</v>
      </c>
      <c r="F2086" s="153">
        <v>304.98599999999999</v>
      </c>
      <c r="G2086" s="154">
        <v>445.262</v>
      </c>
      <c r="H2086" s="154">
        <v>694.36599999999999</v>
      </c>
      <c r="I2086" s="154">
        <v>93.105999999999995</v>
      </c>
      <c r="J2086" s="151">
        <v>0</v>
      </c>
      <c r="K2086" s="149">
        <f t="shared" si="323"/>
        <v>1537.72</v>
      </c>
      <c r="L2086" s="148">
        <v>150.684</v>
      </c>
      <c r="M2086" s="148">
        <v>115.44499999999999</v>
      </c>
      <c r="N2086" s="148">
        <v>222.446</v>
      </c>
      <c r="O2086" s="148">
        <v>24.547000000000001</v>
      </c>
      <c r="P2086" s="148">
        <v>0</v>
      </c>
      <c r="Q2086" s="21">
        <f t="shared" si="324"/>
        <v>422.36725200000001</v>
      </c>
      <c r="R2086" s="21">
        <f t="shared" si="325"/>
        <v>369.07766499999997</v>
      </c>
      <c r="S2086" s="21">
        <f t="shared" si="326"/>
        <v>433.99214599999999</v>
      </c>
      <c r="T2086" s="21">
        <f t="shared" si="327"/>
        <v>77.961272000000008</v>
      </c>
      <c r="U2086" s="22">
        <f t="shared" si="328"/>
        <v>1303.3983350000001</v>
      </c>
      <c r="V2086" s="39">
        <f t="shared" si="329"/>
        <v>0.84761746937023652</v>
      </c>
    </row>
    <row r="2087" spans="1:22">
      <c r="A2087">
        <v>2082</v>
      </c>
      <c r="B2087" s="155">
        <f t="shared" si="330"/>
        <v>41361</v>
      </c>
      <c r="C2087" s="148">
        <f t="shared" si="321"/>
        <v>2013</v>
      </c>
      <c r="D2087" s="148">
        <f t="shared" si="322"/>
        <v>3</v>
      </c>
      <c r="E2087" s="152">
        <v>18</v>
      </c>
      <c r="F2087" s="153">
        <v>305.61099999999999</v>
      </c>
      <c r="G2087" s="154">
        <v>445.16399999999999</v>
      </c>
      <c r="H2087" s="154">
        <v>659.63499999999999</v>
      </c>
      <c r="I2087" s="154">
        <v>91.332999999999998</v>
      </c>
      <c r="J2087" s="151">
        <v>0</v>
      </c>
      <c r="K2087" s="149">
        <f t="shared" si="323"/>
        <v>1501.7429999999999</v>
      </c>
      <c r="L2087" s="148">
        <v>150.84200000000001</v>
      </c>
      <c r="M2087" s="148">
        <v>115.42</v>
      </c>
      <c r="N2087" s="148">
        <v>210.59200000000001</v>
      </c>
      <c r="O2087" s="148">
        <v>23.991</v>
      </c>
      <c r="P2087" s="148">
        <v>0</v>
      </c>
      <c r="Q2087" s="21">
        <f t="shared" si="324"/>
        <v>422.81012600000003</v>
      </c>
      <c r="R2087" s="21">
        <f t="shared" si="325"/>
        <v>368.99774000000002</v>
      </c>
      <c r="S2087" s="21">
        <f t="shared" si="326"/>
        <v>410.86499200000003</v>
      </c>
      <c r="T2087" s="21">
        <f t="shared" si="327"/>
        <v>76.195416000000009</v>
      </c>
      <c r="U2087" s="22">
        <f t="shared" si="328"/>
        <v>1278.8682740000002</v>
      </c>
      <c r="V2087" s="39">
        <f t="shared" si="329"/>
        <v>0.85158930256375442</v>
      </c>
    </row>
    <row r="2088" spans="1:22">
      <c r="A2088">
        <v>2083</v>
      </c>
      <c r="B2088" s="155">
        <f t="shared" si="330"/>
        <v>41361</v>
      </c>
      <c r="C2088" s="148">
        <f t="shared" si="321"/>
        <v>2013</v>
      </c>
      <c r="D2088" s="148">
        <f t="shared" si="322"/>
        <v>3</v>
      </c>
      <c r="E2088" s="152">
        <v>19</v>
      </c>
      <c r="F2088" s="153">
        <v>306.99400000000003</v>
      </c>
      <c r="G2088" s="154">
        <v>445.97500000000002</v>
      </c>
      <c r="H2088" s="154">
        <v>589.06100000000004</v>
      </c>
      <c r="I2088" s="154">
        <v>89.57</v>
      </c>
      <c r="J2088" s="151">
        <v>0</v>
      </c>
      <c r="K2088" s="149">
        <f t="shared" si="323"/>
        <v>1431.6000000000001</v>
      </c>
      <c r="L2088" s="148">
        <v>151.345</v>
      </c>
      <c r="M2088" s="148">
        <v>115.599</v>
      </c>
      <c r="N2088" s="148">
        <v>200.07400000000001</v>
      </c>
      <c r="O2088" s="148">
        <v>23.593</v>
      </c>
      <c r="P2088" s="148">
        <v>0</v>
      </c>
      <c r="Q2088" s="21">
        <f t="shared" si="324"/>
        <v>424.220035</v>
      </c>
      <c r="R2088" s="21">
        <f t="shared" si="325"/>
        <v>369.57000300000004</v>
      </c>
      <c r="S2088" s="21">
        <f t="shared" si="326"/>
        <v>390.34437400000002</v>
      </c>
      <c r="T2088" s="21">
        <f t="shared" si="327"/>
        <v>74.931368000000006</v>
      </c>
      <c r="U2088" s="22">
        <f t="shared" si="328"/>
        <v>1259.0657800000001</v>
      </c>
      <c r="V2088" s="39">
        <f t="shared" si="329"/>
        <v>0.87948154512433641</v>
      </c>
    </row>
    <row r="2089" spans="1:22">
      <c r="A2089">
        <v>2084</v>
      </c>
      <c r="B2089" s="155">
        <f t="shared" si="330"/>
        <v>41361</v>
      </c>
      <c r="C2089" s="148">
        <f t="shared" si="321"/>
        <v>2013</v>
      </c>
      <c r="D2089" s="148">
        <f t="shared" si="322"/>
        <v>3</v>
      </c>
      <c r="E2089" s="152">
        <v>20</v>
      </c>
      <c r="F2089" s="153">
        <v>306.863</v>
      </c>
      <c r="G2089" s="154">
        <v>443.55399999999997</v>
      </c>
      <c r="H2089" s="154">
        <v>683.31600000000003</v>
      </c>
      <c r="I2089" s="154">
        <v>112.812</v>
      </c>
      <c r="J2089" s="151">
        <v>0</v>
      </c>
      <c r="K2089" s="149">
        <f t="shared" si="323"/>
        <v>1546.5449999999998</v>
      </c>
      <c r="L2089" s="148">
        <v>151.376</v>
      </c>
      <c r="M2089" s="148">
        <v>115.01300000000001</v>
      </c>
      <c r="N2089" s="148">
        <v>228.215</v>
      </c>
      <c r="O2089" s="148">
        <v>29.332999999999998</v>
      </c>
      <c r="P2089" s="148">
        <v>0</v>
      </c>
      <c r="Q2089" s="21">
        <f t="shared" si="324"/>
        <v>424.30692800000003</v>
      </c>
      <c r="R2089" s="21">
        <f t="shared" si="325"/>
        <v>367.69656100000003</v>
      </c>
      <c r="S2089" s="21">
        <f t="shared" si="326"/>
        <v>445.24746500000003</v>
      </c>
      <c r="T2089" s="21">
        <f t="shared" si="327"/>
        <v>93.161608000000001</v>
      </c>
      <c r="U2089" s="22">
        <f t="shared" si="328"/>
        <v>1330.412562</v>
      </c>
      <c r="V2089" s="39">
        <f t="shared" si="329"/>
        <v>0.86024820616276931</v>
      </c>
    </row>
    <row r="2090" spans="1:22">
      <c r="A2090">
        <v>2085</v>
      </c>
      <c r="B2090" s="155">
        <f t="shared" si="330"/>
        <v>41361</v>
      </c>
      <c r="C2090" s="148">
        <f t="shared" si="321"/>
        <v>2013</v>
      </c>
      <c r="D2090" s="148">
        <f t="shared" si="322"/>
        <v>3</v>
      </c>
      <c r="E2090" s="152">
        <v>21</v>
      </c>
      <c r="F2090" s="153">
        <v>306.12799999999999</v>
      </c>
      <c r="G2090" s="154">
        <v>442.87200000000001</v>
      </c>
      <c r="H2090" s="154">
        <v>865.31200000000001</v>
      </c>
      <c r="I2090" s="154">
        <v>142.54400000000001</v>
      </c>
      <c r="J2090" s="151">
        <v>0</v>
      </c>
      <c r="K2090" s="149">
        <f t="shared" si="323"/>
        <v>1756.856</v>
      </c>
      <c r="L2090" s="148">
        <v>150.917</v>
      </c>
      <c r="M2090" s="148">
        <v>114.898</v>
      </c>
      <c r="N2090" s="148">
        <v>279.16800000000001</v>
      </c>
      <c r="O2090" s="148">
        <v>37.880000000000003</v>
      </c>
      <c r="P2090" s="148">
        <v>0</v>
      </c>
      <c r="Q2090" s="21">
        <f t="shared" si="324"/>
        <v>423.02035100000001</v>
      </c>
      <c r="R2090" s="21">
        <f t="shared" si="325"/>
        <v>367.32890600000002</v>
      </c>
      <c r="S2090" s="21">
        <f t="shared" si="326"/>
        <v>544.65676800000006</v>
      </c>
      <c r="T2090" s="21">
        <f t="shared" si="327"/>
        <v>120.30688000000002</v>
      </c>
      <c r="U2090" s="22">
        <f t="shared" si="328"/>
        <v>1455.3129050000002</v>
      </c>
      <c r="V2090" s="39">
        <f t="shared" si="329"/>
        <v>0.82836208829864266</v>
      </c>
    </row>
    <row r="2091" spans="1:22">
      <c r="A2091">
        <v>2086</v>
      </c>
      <c r="B2091" s="155">
        <f t="shared" si="330"/>
        <v>41361</v>
      </c>
      <c r="C2091" s="148">
        <f t="shared" si="321"/>
        <v>2013</v>
      </c>
      <c r="D2091" s="148">
        <f t="shared" si="322"/>
        <v>3</v>
      </c>
      <c r="E2091" s="152">
        <v>22</v>
      </c>
      <c r="F2091" s="153">
        <v>306.06599999999997</v>
      </c>
      <c r="G2091" s="154">
        <v>442.90100000000001</v>
      </c>
      <c r="H2091" s="154">
        <v>730.423</v>
      </c>
      <c r="I2091" s="154">
        <v>126.1</v>
      </c>
      <c r="J2091" s="151">
        <v>0</v>
      </c>
      <c r="K2091" s="149">
        <f t="shared" si="323"/>
        <v>1605.4899999999998</v>
      </c>
      <c r="L2091" s="148">
        <v>151.19200000000001</v>
      </c>
      <c r="M2091" s="148">
        <v>114.902</v>
      </c>
      <c r="N2091" s="148">
        <v>258.803</v>
      </c>
      <c r="O2091" s="148">
        <v>33.494999999999997</v>
      </c>
      <c r="P2091" s="148">
        <v>0</v>
      </c>
      <c r="Q2091" s="21">
        <f t="shared" si="324"/>
        <v>423.79117600000001</v>
      </c>
      <c r="R2091" s="21">
        <f t="shared" si="325"/>
        <v>367.34169400000002</v>
      </c>
      <c r="S2091" s="21">
        <f t="shared" si="326"/>
        <v>504.92465300000003</v>
      </c>
      <c r="T2091" s="21">
        <f t="shared" si="327"/>
        <v>106.38011999999999</v>
      </c>
      <c r="U2091" s="22">
        <f t="shared" si="328"/>
        <v>1402.437643</v>
      </c>
      <c r="V2091" s="39">
        <f t="shared" si="329"/>
        <v>0.87352623996412326</v>
      </c>
    </row>
    <row r="2092" spans="1:22">
      <c r="A2092">
        <v>2087</v>
      </c>
      <c r="B2092" s="155">
        <f t="shared" si="330"/>
        <v>41361</v>
      </c>
      <c r="C2092" s="148">
        <f t="shared" si="321"/>
        <v>2013</v>
      </c>
      <c r="D2092" s="148">
        <f t="shared" si="322"/>
        <v>3</v>
      </c>
      <c r="E2092" s="152">
        <v>23</v>
      </c>
      <c r="F2092" s="153">
        <v>309.48599999999999</v>
      </c>
      <c r="G2092" s="154">
        <v>440.93599999999998</v>
      </c>
      <c r="H2092" s="154">
        <v>676.20699999999999</v>
      </c>
      <c r="I2092" s="154">
        <v>96.198999999999998</v>
      </c>
      <c r="J2092" s="151">
        <v>0</v>
      </c>
      <c r="K2092" s="149">
        <f t="shared" si="323"/>
        <v>1522.828</v>
      </c>
      <c r="L2092" s="148">
        <v>150.90299999999999</v>
      </c>
      <c r="M2092" s="148">
        <v>114.193</v>
      </c>
      <c r="N2092" s="148">
        <v>241.46299999999999</v>
      </c>
      <c r="O2092" s="148">
        <v>25.67</v>
      </c>
      <c r="P2092" s="148">
        <v>0</v>
      </c>
      <c r="Q2092" s="21">
        <f t="shared" si="324"/>
        <v>422.98110899999995</v>
      </c>
      <c r="R2092" s="21">
        <f t="shared" si="325"/>
        <v>365.07502099999999</v>
      </c>
      <c r="S2092" s="21">
        <f t="shared" si="326"/>
        <v>471.094313</v>
      </c>
      <c r="T2092" s="21">
        <f t="shared" si="327"/>
        <v>81.527920000000009</v>
      </c>
      <c r="U2092" s="22">
        <f t="shared" si="328"/>
        <v>1340.678363</v>
      </c>
      <c r="V2092" s="39">
        <f t="shared" si="329"/>
        <v>0.88038725515947958</v>
      </c>
    </row>
    <row r="2093" spans="1:22">
      <c r="A2093">
        <v>2088</v>
      </c>
      <c r="B2093" s="155">
        <f t="shared" si="330"/>
        <v>41361</v>
      </c>
      <c r="C2093" s="148">
        <f t="shared" si="321"/>
        <v>2013</v>
      </c>
      <c r="D2093" s="148">
        <f t="shared" si="322"/>
        <v>3</v>
      </c>
      <c r="E2093" s="152">
        <v>24</v>
      </c>
      <c r="F2093" s="153">
        <v>308.93099999999998</v>
      </c>
      <c r="G2093" s="154">
        <v>443.72500000000002</v>
      </c>
      <c r="H2093" s="154">
        <v>719.60799999999995</v>
      </c>
      <c r="I2093" s="154">
        <v>66.808999999999997</v>
      </c>
      <c r="J2093" s="151">
        <v>0</v>
      </c>
      <c r="K2093" s="149">
        <f t="shared" si="323"/>
        <v>1539.0729999999999</v>
      </c>
      <c r="L2093" s="148">
        <v>152.34</v>
      </c>
      <c r="M2093" s="148">
        <v>115.104</v>
      </c>
      <c r="N2093" s="148">
        <v>252.535</v>
      </c>
      <c r="O2093" s="148">
        <v>17.513999999999999</v>
      </c>
      <c r="P2093" s="148">
        <v>0</v>
      </c>
      <c r="Q2093" s="21">
        <f t="shared" si="324"/>
        <v>427.00902000000002</v>
      </c>
      <c r="R2093" s="21">
        <f t="shared" si="325"/>
        <v>367.98748799999998</v>
      </c>
      <c r="S2093" s="21">
        <f t="shared" si="326"/>
        <v>492.695785</v>
      </c>
      <c r="T2093" s="21">
        <f t="shared" si="327"/>
        <v>55.624464000000003</v>
      </c>
      <c r="U2093" s="22">
        <f t="shared" si="328"/>
        <v>1343.3167570000001</v>
      </c>
      <c r="V2093" s="39">
        <f t="shared" si="329"/>
        <v>0.87280899411528901</v>
      </c>
    </row>
    <row r="2094" spans="1:22">
      <c r="A2094">
        <v>2089</v>
      </c>
      <c r="B2094" s="155">
        <f t="shared" si="330"/>
        <v>41362</v>
      </c>
      <c r="C2094" s="148">
        <f t="shared" si="321"/>
        <v>2013</v>
      </c>
      <c r="D2094" s="148">
        <f t="shared" si="322"/>
        <v>3</v>
      </c>
      <c r="E2094" s="152">
        <v>1</v>
      </c>
      <c r="F2094" s="153">
        <v>305.08</v>
      </c>
      <c r="G2094" s="154">
        <v>445.23500000000001</v>
      </c>
      <c r="H2094" s="154">
        <v>633.92399999999998</v>
      </c>
      <c r="I2094" s="154">
        <v>29.477</v>
      </c>
      <c r="J2094" s="151">
        <v>0</v>
      </c>
      <c r="K2094" s="149">
        <f t="shared" si="323"/>
        <v>1413.7160000000001</v>
      </c>
      <c r="L2094" s="148">
        <v>150.61000000000001</v>
      </c>
      <c r="M2094" s="148">
        <v>114.175</v>
      </c>
      <c r="N2094" s="148">
        <v>212.233</v>
      </c>
      <c r="O2094" s="148">
        <v>7.9059999999999997</v>
      </c>
      <c r="P2094" s="148">
        <v>0</v>
      </c>
      <c r="Q2094" s="21">
        <f t="shared" si="324"/>
        <v>422.15983000000006</v>
      </c>
      <c r="R2094" s="21">
        <f t="shared" si="325"/>
        <v>365.01747499999999</v>
      </c>
      <c r="S2094" s="21">
        <f t="shared" si="326"/>
        <v>414.06658300000004</v>
      </c>
      <c r="T2094" s="21">
        <f t="shared" si="327"/>
        <v>25.109456000000002</v>
      </c>
      <c r="U2094" s="22">
        <f t="shared" si="328"/>
        <v>1226.3533439999999</v>
      </c>
      <c r="V2094" s="39">
        <f t="shared" si="329"/>
        <v>0.86746796669203696</v>
      </c>
    </row>
    <row r="2095" spans="1:22">
      <c r="A2095">
        <v>2090</v>
      </c>
      <c r="B2095" s="155">
        <f t="shared" si="330"/>
        <v>41362</v>
      </c>
      <c r="C2095" s="148">
        <f t="shared" si="321"/>
        <v>2013</v>
      </c>
      <c r="D2095" s="148">
        <f t="shared" si="322"/>
        <v>3</v>
      </c>
      <c r="E2095" s="152">
        <v>2</v>
      </c>
      <c r="F2095" s="153">
        <v>305.71100000000001</v>
      </c>
      <c r="G2095" s="154">
        <v>440.20699999999999</v>
      </c>
      <c r="H2095" s="154">
        <v>485.98399999999998</v>
      </c>
      <c r="I2095" s="154">
        <v>16.314</v>
      </c>
      <c r="J2095" s="151">
        <v>0</v>
      </c>
      <c r="K2095" s="149">
        <f t="shared" si="323"/>
        <v>1248.2160000000001</v>
      </c>
      <c r="L2095" s="148">
        <v>151.25</v>
      </c>
      <c r="M2095" s="148">
        <v>112.455</v>
      </c>
      <c r="N2095" s="148">
        <v>166.16300000000001</v>
      </c>
      <c r="O2095" s="148">
        <v>4.29</v>
      </c>
      <c r="P2095" s="148">
        <v>0</v>
      </c>
      <c r="Q2095" s="21">
        <f t="shared" si="324"/>
        <v>423.95375000000001</v>
      </c>
      <c r="R2095" s="21">
        <f t="shared" si="325"/>
        <v>359.51863500000002</v>
      </c>
      <c r="S2095" s="21">
        <f t="shared" si="326"/>
        <v>324.18401300000005</v>
      </c>
      <c r="T2095" s="21">
        <f t="shared" si="327"/>
        <v>13.62504</v>
      </c>
      <c r="U2095" s="22">
        <f t="shared" si="328"/>
        <v>1121.281438</v>
      </c>
      <c r="V2095" s="39">
        <f t="shared" si="329"/>
        <v>0.89830721445647221</v>
      </c>
    </row>
    <row r="2096" spans="1:22">
      <c r="A2096">
        <v>2091</v>
      </c>
      <c r="B2096" s="155">
        <f t="shared" si="330"/>
        <v>41362</v>
      </c>
      <c r="C2096" s="148">
        <f t="shared" si="321"/>
        <v>2013</v>
      </c>
      <c r="D2096" s="148">
        <f t="shared" si="322"/>
        <v>3</v>
      </c>
      <c r="E2096" s="152">
        <v>3</v>
      </c>
      <c r="F2096" s="153">
        <v>304.399</v>
      </c>
      <c r="G2096" s="154">
        <v>441.346</v>
      </c>
      <c r="H2096" s="154">
        <v>421.21800000000002</v>
      </c>
      <c r="I2096" s="154">
        <v>6.9649999999999999</v>
      </c>
      <c r="J2096" s="151">
        <v>0</v>
      </c>
      <c r="K2096" s="149">
        <f t="shared" si="323"/>
        <v>1173.9279999999999</v>
      </c>
      <c r="L2096" s="148">
        <v>150.744</v>
      </c>
      <c r="M2096" s="148">
        <v>112.93</v>
      </c>
      <c r="N2096" s="148">
        <v>146.886</v>
      </c>
      <c r="O2096" s="148">
        <v>1.79</v>
      </c>
      <c r="P2096" s="148">
        <v>0</v>
      </c>
      <c r="Q2096" s="21">
        <f t="shared" si="324"/>
        <v>422.53543200000001</v>
      </c>
      <c r="R2096" s="21">
        <f t="shared" si="325"/>
        <v>361.03721000000002</v>
      </c>
      <c r="S2096" s="21">
        <f t="shared" si="326"/>
        <v>286.57458600000001</v>
      </c>
      <c r="T2096" s="21">
        <f t="shared" si="327"/>
        <v>5.6850400000000008</v>
      </c>
      <c r="U2096" s="22">
        <f t="shared" si="328"/>
        <v>1075.8322680000001</v>
      </c>
      <c r="V2096" s="39">
        <f t="shared" si="329"/>
        <v>0.91643803367838594</v>
      </c>
    </row>
    <row r="2097" spans="1:22">
      <c r="A2097">
        <v>2092</v>
      </c>
      <c r="B2097" s="155">
        <f t="shared" si="330"/>
        <v>41362</v>
      </c>
      <c r="C2097" s="148">
        <f t="shared" si="321"/>
        <v>2013</v>
      </c>
      <c r="D2097" s="148">
        <f t="shared" si="322"/>
        <v>3</v>
      </c>
      <c r="E2097" s="152">
        <v>4</v>
      </c>
      <c r="F2097" s="153">
        <v>298.97500000000002</v>
      </c>
      <c r="G2097" s="154">
        <v>442.702</v>
      </c>
      <c r="H2097" s="154">
        <v>372.601</v>
      </c>
      <c r="I2097" s="154">
        <v>6.54</v>
      </c>
      <c r="J2097" s="151">
        <v>0</v>
      </c>
      <c r="K2097" s="149">
        <f t="shared" si="323"/>
        <v>1120.818</v>
      </c>
      <c r="L2097" s="148">
        <v>146.94499999999999</v>
      </c>
      <c r="M2097" s="148">
        <v>113.343</v>
      </c>
      <c r="N2097" s="148">
        <v>128.655</v>
      </c>
      <c r="O2097" s="148">
        <v>1.764</v>
      </c>
      <c r="P2097" s="148">
        <v>0</v>
      </c>
      <c r="Q2097" s="21">
        <f t="shared" si="324"/>
        <v>411.88683499999996</v>
      </c>
      <c r="R2097" s="21">
        <f t="shared" si="325"/>
        <v>362.35757100000001</v>
      </c>
      <c r="S2097" s="21">
        <f t="shared" si="326"/>
        <v>251.00590500000001</v>
      </c>
      <c r="T2097" s="21">
        <f t="shared" si="327"/>
        <v>5.6024640000000003</v>
      </c>
      <c r="U2097" s="22">
        <f t="shared" si="328"/>
        <v>1030.8527750000001</v>
      </c>
      <c r="V2097" s="39">
        <f t="shared" si="329"/>
        <v>0.91973253016992951</v>
      </c>
    </row>
    <row r="2098" spans="1:22">
      <c r="A2098">
        <v>2093</v>
      </c>
      <c r="B2098" s="155">
        <f t="shared" si="330"/>
        <v>41362</v>
      </c>
      <c r="C2098" s="148">
        <f t="shared" si="321"/>
        <v>2013</v>
      </c>
      <c r="D2098" s="148">
        <f t="shared" si="322"/>
        <v>3</v>
      </c>
      <c r="E2098" s="152">
        <v>5</v>
      </c>
      <c r="F2098" s="153">
        <v>288.65699999999998</v>
      </c>
      <c r="G2098" s="154">
        <v>306.49799999999999</v>
      </c>
      <c r="H2098" s="154">
        <v>518.697</v>
      </c>
      <c r="I2098" s="154">
        <v>6.4260000000000002</v>
      </c>
      <c r="J2098" s="151">
        <v>0</v>
      </c>
      <c r="K2098" s="149">
        <f t="shared" si="323"/>
        <v>1120.2779999999998</v>
      </c>
      <c r="L2098" s="148">
        <v>142.41800000000001</v>
      </c>
      <c r="M2098" s="148">
        <v>83.367999999999995</v>
      </c>
      <c r="N2098" s="148">
        <v>174.87799999999999</v>
      </c>
      <c r="O2098" s="148">
        <v>1.7030000000000001</v>
      </c>
      <c r="P2098" s="148">
        <v>0</v>
      </c>
      <c r="Q2098" s="21">
        <f t="shared" si="324"/>
        <v>399.197654</v>
      </c>
      <c r="R2098" s="21">
        <f t="shared" si="325"/>
        <v>266.52749599999999</v>
      </c>
      <c r="S2098" s="21">
        <f t="shared" si="326"/>
        <v>341.18697800000001</v>
      </c>
      <c r="T2098" s="21">
        <f t="shared" si="327"/>
        <v>5.4087280000000009</v>
      </c>
      <c r="U2098" s="22">
        <f t="shared" si="328"/>
        <v>1012.3208559999999</v>
      </c>
      <c r="V2098" s="39">
        <f t="shared" si="329"/>
        <v>0.90363361237121509</v>
      </c>
    </row>
    <row r="2099" spans="1:22">
      <c r="A2099">
        <v>2094</v>
      </c>
      <c r="B2099" s="155">
        <f t="shared" si="330"/>
        <v>41362</v>
      </c>
      <c r="C2099" s="148">
        <f t="shared" si="321"/>
        <v>2013</v>
      </c>
      <c r="D2099" s="148">
        <f t="shared" si="322"/>
        <v>3</v>
      </c>
      <c r="E2099" s="152">
        <v>6</v>
      </c>
      <c r="F2099" s="153">
        <v>292.36500000000001</v>
      </c>
      <c r="G2099" s="154">
        <v>233.15899999999999</v>
      </c>
      <c r="H2099" s="154">
        <v>703.01900000000001</v>
      </c>
      <c r="I2099" s="154">
        <v>6.3860000000000001</v>
      </c>
      <c r="J2099" s="151">
        <v>0</v>
      </c>
      <c r="K2099" s="149">
        <f t="shared" si="323"/>
        <v>1234.9290000000001</v>
      </c>
      <c r="L2099" s="148">
        <v>144.19999999999999</v>
      </c>
      <c r="M2099" s="148">
        <v>67.888000000000005</v>
      </c>
      <c r="N2099" s="148">
        <v>230.673</v>
      </c>
      <c r="O2099" s="148">
        <v>1.6819999999999999</v>
      </c>
      <c r="P2099" s="148">
        <v>0</v>
      </c>
      <c r="Q2099" s="21">
        <f t="shared" si="324"/>
        <v>404.19259999999997</v>
      </c>
      <c r="R2099" s="21">
        <f t="shared" si="325"/>
        <v>217.03793600000003</v>
      </c>
      <c r="S2099" s="21">
        <f t="shared" si="326"/>
        <v>450.04302300000001</v>
      </c>
      <c r="T2099" s="21">
        <f t="shared" si="327"/>
        <v>5.3420319999999997</v>
      </c>
      <c r="U2099" s="22">
        <f t="shared" si="328"/>
        <v>1076.615591</v>
      </c>
      <c r="V2099" s="39">
        <f t="shared" si="329"/>
        <v>0.87180363486483836</v>
      </c>
    </row>
    <row r="2100" spans="1:22">
      <c r="A2100">
        <v>2095</v>
      </c>
      <c r="B2100" s="155">
        <f t="shared" si="330"/>
        <v>41362</v>
      </c>
      <c r="C2100" s="148">
        <f t="shared" si="321"/>
        <v>2013</v>
      </c>
      <c r="D2100" s="148">
        <f t="shared" si="322"/>
        <v>3</v>
      </c>
      <c r="E2100" s="152">
        <v>7</v>
      </c>
      <c r="F2100" s="153">
        <v>292.90300000000002</v>
      </c>
      <c r="G2100" s="154">
        <v>234.273</v>
      </c>
      <c r="H2100" s="154">
        <v>703.25400000000002</v>
      </c>
      <c r="I2100" s="154">
        <v>6.1539999999999999</v>
      </c>
      <c r="J2100" s="151">
        <v>0</v>
      </c>
      <c r="K2100" s="149">
        <f t="shared" si="323"/>
        <v>1236.5840000000001</v>
      </c>
      <c r="L2100" s="148">
        <v>144.02199999999999</v>
      </c>
      <c r="M2100" s="148">
        <v>68.129000000000005</v>
      </c>
      <c r="N2100" s="148">
        <v>229.33799999999999</v>
      </c>
      <c r="O2100" s="148">
        <v>1.6240000000000001</v>
      </c>
      <c r="P2100" s="148">
        <v>0</v>
      </c>
      <c r="Q2100" s="21">
        <f t="shared" si="324"/>
        <v>403.69366599999995</v>
      </c>
      <c r="R2100" s="21">
        <f t="shared" si="325"/>
        <v>217.80841300000003</v>
      </c>
      <c r="S2100" s="21">
        <f t="shared" si="326"/>
        <v>447.43843800000002</v>
      </c>
      <c r="T2100" s="21">
        <f t="shared" si="327"/>
        <v>5.1578240000000006</v>
      </c>
      <c r="U2100" s="22">
        <f t="shared" si="328"/>
        <v>1074.0983409999999</v>
      </c>
      <c r="V2100" s="39">
        <f t="shared" si="329"/>
        <v>0.86860119571335215</v>
      </c>
    </row>
    <row r="2101" spans="1:22">
      <c r="A2101">
        <v>2096</v>
      </c>
      <c r="B2101" s="155">
        <f t="shared" si="330"/>
        <v>41362</v>
      </c>
      <c r="C2101" s="148">
        <f t="shared" si="321"/>
        <v>2013</v>
      </c>
      <c r="D2101" s="148">
        <f t="shared" si="322"/>
        <v>3</v>
      </c>
      <c r="E2101" s="152">
        <v>8</v>
      </c>
      <c r="F2101" s="153">
        <v>294.57400000000001</v>
      </c>
      <c r="G2101" s="154">
        <v>235.75700000000001</v>
      </c>
      <c r="H2101" s="154">
        <v>551.76199999999994</v>
      </c>
      <c r="I2101" s="154">
        <v>5.5750000000000002</v>
      </c>
      <c r="J2101" s="151">
        <v>0</v>
      </c>
      <c r="K2101" s="149">
        <f t="shared" si="323"/>
        <v>1087.6679999999999</v>
      </c>
      <c r="L2101" s="148">
        <v>144.79300000000001</v>
      </c>
      <c r="M2101" s="148">
        <v>68.471999999999994</v>
      </c>
      <c r="N2101" s="148">
        <v>182.85599999999999</v>
      </c>
      <c r="O2101" s="148">
        <v>1.423</v>
      </c>
      <c r="P2101" s="148">
        <v>0</v>
      </c>
      <c r="Q2101" s="21">
        <f t="shared" si="324"/>
        <v>405.85477900000001</v>
      </c>
      <c r="R2101" s="21">
        <f t="shared" si="325"/>
        <v>218.90498399999998</v>
      </c>
      <c r="S2101" s="21">
        <f t="shared" si="326"/>
        <v>356.75205599999998</v>
      </c>
      <c r="T2101" s="21">
        <f t="shared" si="327"/>
        <v>4.5194480000000006</v>
      </c>
      <c r="U2101" s="22">
        <f t="shared" si="328"/>
        <v>986.03126700000007</v>
      </c>
      <c r="V2101" s="39">
        <f t="shared" si="329"/>
        <v>0.90655537075651782</v>
      </c>
    </row>
    <row r="2102" spans="1:22">
      <c r="A2102">
        <v>2097</v>
      </c>
      <c r="B2102" s="155">
        <f t="shared" si="330"/>
        <v>41362</v>
      </c>
      <c r="C2102" s="148">
        <f t="shared" si="321"/>
        <v>2013</v>
      </c>
      <c r="D2102" s="148">
        <f t="shared" si="322"/>
        <v>3</v>
      </c>
      <c r="E2102" s="152">
        <v>9</v>
      </c>
      <c r="F2102" s="153">
        <v>292.904</v>
      </c>
      <c r="G2102" s="154">
        <v>235.721</v>
      </c>
      <c r="H2102" s="154">
        <v>593.93299999999999</v>
      </c>
      <c r="I2102" s="154">
        <v>5.5389999999999997</v>
      </c>
      <c r="J2102" s="151">
        <v>0</v>
      </c>
      <c r="K2102" s="149">
        <f t="shared" si="323"/>
        <v>1128.097</v>
      </c>
      <c r="L2102" s="148">
        <v>144.239</v>
      </c>
      <c r="M2102" s="148">
        <v>68.465999999999994</v>
      </c>
      <c r="N2102" s="148">
        <v>196.124</v>
      </c>
      <c r="O2102" s="148">
        <v>1.409</v>
      </c>
      <c r="P2102" s="148">
        <v>0</v>
      </c>
      <c r="Q2102" s="21">
        <f t="shared" si="324"/>
        <v>404.301917</v>
      </c>
      <c r="R2102" s="21">
        <f t="shared" si="325"/>
        <v>218.88580199999998</v>
      </c>
      <c r="S2102" s="21">
        <f t="shared" si="326"/>
        <v>382.637924</v>
      </c>
      <c r="T2102" s="21">
        <f t="shared" si="327"/>
        <v>4.4749840000000001</v>
      </c>
      <c r="U2102" s="22">
        <f t="shared" si="328"/>
        <v>1010.300627</v>
      </c>
      <c r="V2102" s="39">
        <f t="shared" si="329"/>
        <v>0.89557957072840366</v>
      </c>
    </row>
    <row r="2103" spans="1:22">
      <c r="A2103">
        <v>2098</v>
      </c>
      <c r="B2103" s="155">
        <f t="shared" si="330"/>
        <v>41362</v>
      </c>
      <c r="C2103" s="148">
        <f t="shared" si="321"/>
        <v>2013</v>
      </c>
      <c r="D2103" s="148">
        <f t="shared" si="322"/>
        <v>3</v>
      </c>
      <c r="E2103" s="152">
        <v>10</v>
      </c>
      <c r="F2103" s="153">
        <v>293.35399999999998</v>
      </c>
      <c r="G2103" s="154">
        <v>237.84899999999999</v>
      </c>
      <c r="H2103" s="154">
        <v>735.10500000000002</v>
      </c>
      <c r="I2103" s="154">
        <v>5.5410000000000004</v>
      </c>
      <c r="J2103" s="151">
        <v>0</v>
      </c>
      <c r="K2103" s="149">
        <f t="shared" si="323"/>
        <v>1271.8489999999999</v>
      </c>
      <c r="L2103" s="148">
        <v>144.33000000000001</v>
      </c>
      <c r="M2103" s="148">
        <v>68.912000000000006</v>
      </c>
      <c r="N2103" s="148">
        <v>221.661</v>
      </c>
      <c r="O2103" s="148">
        <v>1.407</v>
      </c>
      <c r="P2103" s="148">
        <v>0</v>
      </c>
      <c r="Q2103" s="21">
        <f t="shared" si="324"/>
        <v>404.55699000000004</v>
      </c>
      <c r="R2103" s="21">
        <f t="shared" si="325"/>
        <v>220.31166400000004</v>
      </c>
      <c r="S2103" s="21">
        <f t="shared" si="326"/>
        <v>432.46061100000003</v>
      </c>
      <c r="T2103" s="21">
        <f t="shared" si="327"/>
        <v>4.4686320000000004</v>
      </c>
      <c r="U2103" s="22">
        <f t="shared" si="328"/>
        <v>1061.7978970000001</v>
      </c>
      <c r="V2103" s="39">
        <f t="shared" si="329"/>
        <v>0.83484587950299149</v>
      </c>
    </row>
    <row r="2104" spans="1:22">
      <c r="A2104">
        <v>2099</v>
      </c>
      <c r="B2104" s="155">
        <f t="shared" si="330"/>
        <v>41362</v>
      </c>
      <c r="C2104" s="148">
        <f t="shared" si="321"/>
        <v>2013</v>
      </c>
      <c r="D2104" s="148">
        <f t="shared" si="322"/>
        <v>3</v>
      </c>
      <c r="E2104" s="152">
        <v>11</v>
      </c>
      <c r="F2104" s="153">
        <v>294.33100000000002</v>
      </c>
      <c r="G2104" s="154">
        <v>238.86</v>
      </c>
      <c r="H2104" s="154">
        <v>634.45899999999995</v>
      </c>
      <c r="I2104" s="154">
        <v>5.5810000000000004</v>
      </c>
      <c r="J2104" s="151">
        <v>0</v>
      </c>
      <c r="K2104" s="149">
        <f t="shared" si="323"/>
        <v>1173.231</v>
      </c>
      <c r="L2104" s="148">
        <v>145.05500000000001</v>
      </c>
      <c r="M2104" s="148">
        <v>69.153999999999996</v>
      </c>
      <c r="N2104" s="148">
        <v>201.874</v>
      </c>
      <c r="O2104" s="148">
        <v>1.4259999999999999</v>
      </c>
      <c r="P2104" s="148">
        <v>0</v>
      </c>
      <c r="Q2104" s="21">
        <f t="shared" si="324"/>
        <v>406.58916500000004</v>
      </c>
      <c r="R2104" s="21">
        <f t="shared" si="325"/>
        <v>221.08533799999998</v>
      </c>
      <c r="S2104" s="21">
        <f t="shared" si="326"/>
        <v>393.85617400000001</v>
      </c>
      <c r="T2104" s="21">
        <f t="shared" si="327"/>
        <v>4.5289760000000001</v>
      </c>
      <c r="U2104" s="22">
        <f t="shared" si="328"/>
        <v>1026.059653</v>
      </c>
      <c r="V2104" s="39">
        <f t="shared" si="329"/>
        <v>0.87455893425932318</v>
      </c>
    </row>
    <row r="2105" spans="1:22">
      <c r="A2105">
        <v>2100</v>
      </c>
      <c r="B2105" s="155">
        <f t="shared" si="330"/>
        <v>41362</v>
      </c>
      <c r="C2105" s="148">
        <f t="shared" si="321"/>
        <v>2013</v>
      </c>
      <c r="D2105" s="148">
        <f t="shared" si="322"/>
        <v>3</v>
      </c>
      <c r="E2105" s="152">
        <v>12</v>
      </c>
      <c r="F2105" s="153">
        <v>296.23</v>
      </c>
      <c r="G2105" s="154">
        <v>239.554</v>
      </c>
      <c r="H2105" s="154">
        <v>634.29700000000003</v>
      </c>
      <c r="I2105" s="154">
        <v>10.005000000000001</v>
      </c>
      <c r="J2105" s="151">
        <v>0</v>
      </c>
      <c r="K2105" s="149">
        <f t="shared" si="323"/>
        <v>1180.0860000000002</v>
      </c>
      <c r="L2105" s="148">
        <v>145.62299999999999</v>
      </c>
      <c r="M2105" s="148">
        <v>69.358999999999995</v>
      </c>
      <c r="N2105" s="148">
        <v>200.321</v>
      </c>
      <c r="O2105" s="148">
        <v>2.2229999999999999</v>
      </c>
      <c r="P2105" s="148">
        <v>0</v>
      </c>
      <c r="Q2105" s="21">
        <f t="shared" si="324"/>
        <v>408.18126899999999</v>
      </c>
      <c r="R2105" s="21">
        <f t="shared" si="325"/>
        <v>221.74072299999997</v>
      </c>
      <c r="S2105" s="21">
        <f t="shared" si="326"/>
        <v>390.82627100000002</v>
      </c>
      <c r="T2105" s="21">
        <f t="shared" si="327"/>
        <v>7.0602479999999996</v>
      </c>
      <c r="U2105" s="22">
        <f t="shared" si="328"/>
        <v>1027.808511</v>
      </c>
      <c r="V2105" s="39">
        <f t="shared" si="329"/>
        <v>0.87096068506871516</v>
      </c>
    </row>
    <row r="2106" spans="1:22">
      <c r="A2106">
        <v>2101</v>
      </c>
      <c r="B2106" s="155">
        <f t="shared" si="330"/>
        <v>41362</v>
      </c>
      <c r="C2106" s="148">
        <f t="shared" si="321"/>
        <v>2013</v>
      </c>
      <c r="D2106" s="148">
        <f t="shared" si="322"/>
        <v>3</v>
      </c>
      <c r="E2106" s="152">
        <v>13</v>
      </c>
      <c r="F2106" s="153">
        <v>306.73</v>
      </c>
      <c r="G2106" s="154">
        <v>306.61700000000002</v>
      </c>
      <c r="H2106" s="154">
        <v>706.89099999999996</v>
      </c>
      <c r="I2106" s="154">
        <v>21.532</v>
      </c>
      <c r="J2106" s="151">
        <v>0</v>
      </c>
      <c r="K2106" s="149">
        <f t="shared" si="323"/>
        <v>1341.7699999999998</v>
      </c>
      <c r="L2106" s="148">
        <v>151.51499999999999</v>
      </c>
      <c r="M2106" s="148">
        <v>83.325000000000003</v>
      </c>
      <c r="N2106" s="148">
        <v>222.08799999999999</v>
      </c>
      <c r="O2106" s="148">
        <v>5.56</v>
      </c>
      <c r="P2106" s="148">
        <v>0</v>
      </c>
      <c r="Q2106" s="21">
        <f t="shared" si="324"/>
        <v>424.69654499999996</v>
      </c>
      <c r="R2106" s="21">
        <f t="shared" si="325"/>
        <v>266.39002500000004</v>
      </c>
      <c r="S2106" s="21">
        <f t="shared" si="326"/>
        <v>433.29368799999997</v>
      </c>
      <c r="T2106" s="21">
        <f t="shared" si="327"/>
        <v>17.658560000000001</v>
      </c>
      <c r="U2106" s="22">
        <f t="shared" si="328"/>
        <v>1142.038818</v>
      </c>
      <c r="V2106" s="39">
        <f t="shared" si="329"/>
        <v>0.85114350298486341</v>
      </c>
    </row>
    <row r="2107" spans="1:22">
      <c r="A2107">
        <v>2102</v>
      </c>
      <c r="B2107" s="155">
        <f t="shared" si="330"/>
        <v>41362</v>
      </c>
      <c r="C2107" s="148">
        <f t="shared" si="321"/>
        <v>2013</v>
      </c>
      <c r="D2107" s="148">
        <f t="shared" si="322"/>
        <v>3</v>
      </c>
      <c r="E2107" s="152">
        <v>14</v>
      </c>
      <c r="F2107" s="153">
        <v>312.90199999999999</v>
      </c>
      <c r="G2107" s="154">
        <v>438.32499999999999</v>
      </c>
      <c r="H2107" s="154">
        <v>419.05799999999999</v>
      </c>
      <c r="I2107" s="154">
        <v>22.611999999999998</v>
      </c>
      <c r="J2107" s="151">
        <v>0</v>
      </c>
      <c r="K2107" s="149">
        <f t="shared" si="323"/>
        <v>1192.8969999999999</v>
      </c>
      <c r="L2107" s="148">
        <v>154.07599999999999</v>
      </c>
      <c r="M2107" s="148">
        <v>112.499</v>
      </c>
      <c r="N2107" s="148">
        <v>141.62299999999999</v>
      </c>
      <c r="O2107" s="148">
        <v>5.85</v>
      </c>
      <c r="P2107" s="148">
        <v>0</v>
      </c>
      <c r="Q2107" s="21">
        <f t="shared" si="324"/>
        <v>431.87502799999999</v>
      </c>
      <c r="R2107" s="21">
        <f t="shared" si="325"/>
        <v>359.65930299999997</v>
      </c>
      <c r="S2107" s="21">
        <f t="shared" si="326"/>
        <v>276.30647299999998</v>
      </c>
      <c r="T2107" s="21">
        <f t="shared" si="327"/>
        <v>18.579599999999999</v>
      </c>
      <c r="U2107" s="22">
        <f t="shared" si="328"/>
        <v>1086.420404</v>
      </c>
      <c r="V2107" s="39">
        <f t="shared" si="329"/>
        <v>0.91074116541495198</v>
      </c>
    </row>
    <row r="2108" spans="1:22">
      <c r="A2108">
        <v>2103</v>
      </c>
      <c r="B2108" s="155">
        <f t="shared" si="330"/>
        <v>41362</v>
      </c>
      <c r="C2108" s="148">
        <f t="shared" si="321"/>
        <v>2013</v>
      </c>
      <c r="D2108" s="148">
        <f t="shared" si="322"/>
        <v>3</v>
      </c>
      <c r="E2108" s="152">
        <v>15</v>
      </c>
      <c r="F2108" s="153">
        <v>313.61500000000001</v>
      </c>
      <c r="G2108" s="154">
        <v>439.452</v>
      </c>
      <c r="H2108" s="154">
        <v>476.185</v>
      </c>
      <c r="I2108" s="154">
        <v>23.835999999999999</v>
      </c>
      <c r="J2108" s="151">
        <v>0</v>
      </c>
      <c r="K2108" s="149">
        <f t="shared" si="323"/>
        <v>1253.088</v>
      </c>
      <c r="L2108" s="148">
        <v>154.71899999999999</v>
      </c>
      <c r="M2108" s="148">
        <v>112.428</v>
      </c>
      <c r="N2108" s="148">
        <v>158.39599999999999</v>
      </c>
      <c r="O2108" s="148">
        <v>6.1639999999999997</v>
      </c>
      <c r="P2108" s="148">
        <v>0</v>
      </c>
      <c r="Q2108" s="21">
        <f t="shared" si="324"/>
        <v>433.67735699999997</v>
      </c>
      <c r="R2108" s="21">
        <f t="shared" si="325"/>
        <v>359.43231600000001</v>
      </c>
      <c r="S2108" s="21">
        <f t="shared" si="326"/>
        <v>309.030596</v>
      </c>
      <c r="T2108" s="21">
        <f t="shared" si="327"/>
        <v>19.576864</v>
      </c>
      <c r="U2108" s="22">
        <f t="shared" si="328"/>
        <v>1121.7171330000001</v>
      </c>
      <c r="V2108" s="39">
        <f t="shared" si="329"/>
        <v>0.89516229746035403</v>
      </c>
    </row>
    <row r="2109" spans="1:22">
      <c r="A2109">
        <v>2104</v>
      </c>
      <c r="B2109" s="155">
        <f t="shared" si="330"/>
        <v>41362</v>
      </c>
      <c r="C2109" s="148">
        <f t="shared" si="321"/>
        <v>2013</v>
      </c>
      <c r="D2109" s="148">
        <f t="shared" si="322"/>
        <v>3</v>
      </c>
      <c r="E2109" s="152">
        <v>16</v>
      </c>
      <c r="F2109" s="153">
        <v>306.44499999999999</v>
      </c>
      <c r="G2109" s="154">
        <v>440.01499999999999</v>
      </c>
      <c r="H2109" s="154">
        <v>425.03699999999998</v>
      </c>
      <c r="I2109" s="154">
        <v>25.213000000000001</v>
      </c>
      <c r="J2109" s="151">
        <v>0</v>
      </c>
      <c r="K2109" s="149">
        <f t="shared" si="323"/>
        <v>1196.71</v>
      </c>
      <c r="L2109" s="148">
        <v>151.78</v>
      </c>
      <c r="M2109" s="148">
        <v>112.602</v>
      </c>
      <c r="N2109" s="148">
        <v>143.553</v>
      </c>
      <c r="O2109" s="148">
        <v>6.444</v>
      </c>
      <c r="P2109" s="148">
        <v>0</v>
      </c>
      <c r="Q2109" s="21">
        <f t="shared" si="324"/>
        <v>425.43934000000002</v>
      </c>
      <c r="R2109" s="21">
        <f t="shared" si="325"/>
        <v>359.98859400000003</v>
      </c>
      <c r="S2109" s="21">
        <f t="shared" si="326"/>
        <v>280.07190300000002</v>
      </c>
      <c r="T2109" s="21">
        <f t="shared" si="327"/>
        <v>20.466144</v>
      </c>
      <c r="U2109" s="22">
        <f t="shared" si="328"/>
        <v>1085.9659810000001</v>
      </c>
      <c r="V2109" s="39">
        <f t="shared" si="329"/>
        <v>0.90745960257706548</v>
      </c>
    </row>
    <row r="2110" spans="1:22">
      <c r="A2110">
        <v>2105</v>
      </c>
      <c r="B2110" s="155">
        <f t="shared" si="330"/>
        <v>41362</v>
      </c>
      <c r="C2110" s="148">
        <f t="shared" si="321"/>
        <v>2013</v>
      </c>
      <c r="D2110" s="148">
        <f t="shared" si="322"/>
        <v>3</v>
      </c>
      <c r="E2110" s="152">
        <v>17</v>
      </c>
      <c r="F2110" s="153">
        <v>297.50700000000001</v>
      </c>
      <c r="G2110" s="154">
        <v>439.02699999999999</v>
      </c>
      <c r="H2110" s="154">
        <v>420.09399999999999</v>
      </c>
      <c r="I2110" s="154">
        <v>26.1</v>
      </c>
      <c r="J2110" s="151">
        <v>0</v>
      </c>
      <c r="K2110" s="149">
        <f t="shared" si="323"/>
        <v>1182.7279999999998</v>
      </c>
      <c r="L2110" s="148">
        <v>147.43700000000001</v>
      </c>
      <c r="M2110" s="148">
        <v>112.375</v>
      </c>
      <c r="N2110" s="148">
        <v>142.42699999999999</v>
      </c>
      <c r="O2110" s="148">
        <v>6.7190000000000003</v>
      </c>
      <c r="P2110" s="148">
        <v>0</v>
      </c>
      <c r="Q2110" s="21">
        <f t="shared" si="324"/>
        <v>413.26591100000002</v>
      </c>
      <c r="R2110" s="21">
        <f t="shared" si="325"/>
        <v>359.26287500000001</v>
      </c>
      <c r="S2110" s="21">
        <f t="shared" si="326"/>
        <v>277.87507699999998</v>
      </c>
      <c r="T2110" s="21">
        <f t="shared" si="327"/>
        <v>21.339544000000004</v>
      </c>
      <c r="U2110" s="22">
        <f t="shared" si="328"/>
        <v>1071.7434069999999</v>
      </c>
      <c r="V2110" s="39">
        <f t="shared" si="329"/>
        <v>0.90616220043830875</v>
      </c>
    </row>
    <row r="2111" spans="1:22">
      <c r="A2111">
        <v>2106</v>
      </c>
      <c r="B2111" s="155">
        <f t="shared" si="330"/>
        <v>41362</v>
      </c>
      <c r="C2111" s="148">
        <f t="shared" si="321"/>
        <v>2013</v>
      </c>
      <c r="D2111" s="148">
        <f t="shared" si="322"/>
        <v>3</v>
      </c>
      <c r="E2111" s="152">
        <v>18</v>
      </c>
      <c r="F2111" s="153">
        <v>293.30700000000002</v>
      </c>
      <c r="G2111" s="154">
        <v>431.101</v>
      </c>
      <c r="H2111" s="154">
        <v>435.15</v>
      </c>
      <c r="I2111" s="154">
        <v>26.096</v>
      </c>
      <c r="J2111" s="151">
        <v>0</v>
      </c>
      <c r="K2111" s="149">
        <f t="shared" si="323"/>
        <v>1185.654</v>
      </c>
      <c r="L2111" s="148">
        <v>144.857</v>
      </c>
      <c r="M2111" s="148">
        <v>109.70699999999999</v>
      </c>
      <c r="N2111" s="148">
        <v>147.62700000000001</v>
      </c>
      <c r="O2111" s="148">
        <v>6.6479999999999997</v>
      </c>
      <c r="P2111" s="148">
        <v>0</v>
      </c>
      <c r="Q2111" s="21">
        <f t="shared" si="324"/>
        <v>406.03417100000001</v>
      </c>
      <c r="R2111" s="21">
        <f t="shared" si="325"/>
        <v>350.73327899999998</v>
      </c>
      <c r="S2111" s="21">
        <f t="shared" si="326"/>
        <v>288.02027700000002</v>
      </c>
      <c r="T2111" s="21">
        <f t="shared" si="327"/>
        <v>21.114048</v>
      </c>
      <c r="U2111" s="22">
        <f t="shared" si="328"/>
        <v>1065.901775</v>
      </c>
      <c r="V2111" s="39">
        <f t="shared" si="329"/>
        <v>0.89899901235942359</v>
      </c>
    </row>
    <row r="2112" spans="1:22">
      <c r="A2112">
        <v>2107</v>
      </c>
      <c r="B2112" s="155">
        <f t="shared" si="330"/>
        <v>41362</v>
      </c>
      <c r="C2112" s="148">
        <f t="shared" si="321"/>
        <v>2013</v>
      </c>
      <c r="D2112" s="148">
        <f t="shared" si="322"/>
        <v>3</v>
      </c>
      <c r="E2112" s="152">
        <v>19</v>
      </c>
      <c r="F2112" s="153">
        <v>289.06299999999999</v>
      </c>
      <c r="G2112" s="154">
        <v>429.56900000000002</v>
      </c>
      <c r="H2112" s="154">
        <v>471.75099999999998</v>
      </c>
      <c r="I2112" s="154">
        <v>42.097999999999999</v>
      </c>
      <c r="J2112" s="151">
        <v>0</v>
      </c>
      <c r="K2112" s="149">
        <f t="shared" si="323"/>
        <v>1232.481</v>
      </c>
      <c r="L2112" s="148">
        <v>141.91900000000001</v>
      </c>
      <c r="M2112" s="148">
        <v>109.31399999999999</v>
      </c>
      <c r="N2112" s="148">
        <v>170.71299999999999</v>
      </c>
      <c r="O2112" s="148">
        <v>10.196</v>
      </c>
      <c r="P2112" s="148">
        <v>0</v>
      </c>
      <c r="Q2112" s="21">
        <f t="shared" si="324"/>
        <v>397.79895700000003</v>
      </c>
      <c r="R2112" s="21">
        <f t="shared" si="325"/>
        <v>349.47685799999999</v>
      </c>
      <c r="S2112" s="21">
        <f t="shared" si="326"/>
        <v>333.06106299999999</v>
      </c>
      <c r="T2112" s="21">
        <f t="shared" si="327"/>
        <v>32.382496000000003</v>
      </c>
      <c r="U2112" s="22">
        <f t="shared" si="328"/>
        <v>1112.719374</v>
      </c>
      <c r="V2112" s="39">
        <f t="shared" si="329"/>
        <v>0.90282882575877443</v>
      </c>
    </row>
    <row r="2113" spans="1:22">
      <c r="A2113">
        <v>2108</v>
      </c>
      <c r="B2113" s="155">
        <f t="shared" si="330"/>
        <v>41362</v>
      </c>
      <c r="C2113" s="148">
        <f t="shared" si="321"/>
        <v>2013</v>
      </c>
      <c r="D2113" s="148">
        <f t="shared" si="322"/>
        <v>3</v>
      </c>
      <c r="E2113" s="152">
        <v>20</v>
      </c>
      <c r="F2113" s="153">
        <v>300.423</v>
      </c>
      <c r="G2113" s="154">
        <v>428.923</v>
      </c>
      <c r="H2113" s="154">
        <v>543.41999999999996</v>
      </c>
      <c r="I2113" s="154">
        <v>77.05</v>
      </c>
      <c r="J2113" s="151">
        <v>0</v>
      </c>
      <c r="K2113" s="149">
        <f t="shared" si="323"/>
        <v>1349.816</v>
      </c>
      <c r="L2113" s="148">
        <v>147.614</v>
      </c>
      <c r="M2113" s="148">
        <v>109.157</v>
      </c>
      <c r="N2113" s="148">
        <v>192.59399999999999</v>
      </c>
      <c r="O2113" s="148">
        <v>20.262</v>
      </c>
      <c r="P2113" s="148">
        <v>0</v>
      </c>
      <c r="Q2113" s="21">
        <f t="shared" si="324"/>
        <v>413.76204200000001</v>
      </c>
      <c r="R2113" s="21">
        <f t="shared" si="325"/>
        <v>348.97492899999997</v>
      </c>
      <c r="S2113" s="21">
        <f t="shared" si="326"/>
        <v>375.75089400000002</v>
      </c>
      <c r="T2113" s="21">
        <f t="shared" si="327"/>
        <v>64.352112000000005</v>
      </c>
      <c r="U2113" s="22">
        <f t="shared" si="328"/>
        <v>1202.8399770000001</v>
      </c>
      <c r="V2113" s="39">
        <f t="shared" si="329"/>
        <v>0.89111403109757181</v>
      </c>
    </row>
    <row r="2114" spans="1:22">
      <c r="A2114">
        <v>2109</v>
      </c>
      <c r="B2114" s="155">
        <f t="shared" si="330"/>
        <v>41362</v>
      </c>
      <c r="C2114" s="148">
        <f t="shared" si="321"/>
        <v>2013</v>
      </c>
      <c r="D2114" s="148">
        <f t="shared" si="322"/>
        <v>3</v>
      </c>
      <c r="E2114" s="152">
        <v>21</v>
      </c>
      <c r="F2114" s="153">
        <v>298.03500000000003</v>
      </c>
      <c r="G2114" s="154">
        <v>427.69299999999998</v>
      </c>
      <c r="H2114" s="154">
        <v>704.15800000000002</v>
      </c>
      <c r="I2114" s="154">
        <v>100.46299999999999</v>
      </c>
      <c r="J2114" s="151">
        <v>0</v>
      </c>
      <c r="K2114" s="149">
        <f t="shared" si="323"/>
        <v>1530.3489999999999</v>
      </c>
      <c r="L2114" s="148">
        <v>146.22399999999999</v>
      </c>
      <c r="M2114" s="148">
        <v>108.867</v>
      </c>
      <c r="N2114" s="148">
        <v>241.45699999999999</v>
      </c>
      <c r="O2114" s="148">
        <v>26.239000000000001</v>
      </c>
      <c r="P2114" s="148">
        <v>0</v>
      </c>
      <c r="Q2114" s="21">
        <f t="shared" si="324"/>
        <v>409.86587199999997</v>
      </c>
      <c r="R2114" s="21">
        <f t="shared" si="325"/>
        <v>348.047799</v>
      </c>
      <c r="S2114" s="21">
        <f t="shared" si="326"/>
        <v>471.082607</v>
      </c>
      <c r="T2114" s="21">
        <f t="shared" si="327"/>
        <v>83.335064000000003</v>
      </c>
      <c r="U2114" s="22">
        <f t="shared" si="328"/>
        <v>1312.3313420000002</v>
      </c>
      <c r="V2114" s="39">
        <f t="shared" si="329"/>
        <v>0.85753729508759124</v>
      </c>
    </row>
    <row r="2115" spans="1:22">
      <c r="A2115">
        <v>2110</v>
      </c>
      <c r="B2115" s="155">
        <f t="shared" si="330"/>
        <v>41362</v>
      </c>
      <c r="C2115" s="148">
        <f t="shared" si="321"/>
        <v>2013</v>
      </c>
      <c r="D2115" s="148">
        <f t="shared" si="322"/>
        <v>3</v>
      </c>
      <c r="E2115" s="152">
        <v>22</v>
      </c>
      <c r="F2115" s="153">
        <v>295.471</v>
      </c>
      <c r="G2115" s="154">
        <v>427.09899999999999</v>
      </c>
      <c r="H2115" s="154">
        <v>706.49199999999996</v>
      </c>
      <c r="I2115" s="154">
        <v>90.468999999999994</v>
      </c>
      <c r="J2115" s="151">
        <v>0</v>
      </c>
      <c r="K2115" s="149">
        <f t="shared" si="323"/>
        <v>1519.5309999999999</v>
      </c>
      <c r="L2115" s="148">
        <v>145.327</v>
      </c>
      <c r="M2115" s="148">
        <v>108.733</v>
      </c>
      <c r="N2115" s="148">
        <v>242.364</v>
      </c>
      <c r="O2115" s="148">
        <v>23.521000000000001</v>
      </c>
      <c r="P2115" s="148">
        <v>0</v>
      </c>
      <c r="Q2115" s="21">
        <f t="shared" si="324"/>
        <v>407.35158100000001</v>
      </c>
      <c r="R2115" s="21">
        <f t="shared" si="325"/>
        <v>347.61940100000004</v>
      </c>
      <c r="S2115" s="21">
        <f t="shared" si="326"/>
        <v>472.85216400000002</v>
      </c>
      <c r="T2115" s="21">
        <f t="shared" si="327"/>
        <v>74.702696000000003</v>
      </c>
      <c r="U2115" s="22">
        <f t="shared" si="328"/>
        <v>1302.5258420000002</v>
      </c>
      <c r="V2115" s="39">
        <f t="shared" si="329"/>
        <v>0.85718938409285517</v>
      </c>
    </row>
    <row r="2116" spans="1:22">
      <c r="A2116">
        <v>2111</v>
      </c>
      <c r="B2116" s="155">
        <f t="shared" si="330"/>
        <v>41362</v>
      </c>
      <c r="C2116" s="148">
        <f t="shared" si="321"/>
        <v>2013</v>
      </c>
      <c r="D2116" s="148">
        <f t="shared" si="322"/>
        <v>3</v>
      </c>
      <c r="E2116" s="152">
        <v>23</v>
      </c>
      <c r="F2116" s="153">
        <v>297.19200000000001</v>
      </c>
      <c r="G2116" s="154">
        <v>427.46300000000002</v>
      </c>
      <c r="H2116" s="154">
        <v>626.61500000000001</v>
      </c>
      <c r="I2116" s="154">
        <v>71.736000000000004</v>
      </c>
      <c r="J2116" s="151">
        <v>0</v>
      </c>
      <c r="K2116" s="149">
        <f t="shared" si="323"/>
        <v>1423.0060000000001</v>
      </c>
      <c r="L2116" s="148">
        <v>146.124</v>
      </c>
      <c r="M2116" s="148">
        <v>108.81699999999999</v>
      </c>
      <c r="N2116" s="148">
        <v>213.37700000000001</v>
      </c>
      <c r="O2116" s="148">
        <v>19.114999999999998</v>
      </c>
      <c r="P2116" s="148">
        <v>0</v>
      </c>
      <c r="Q2116" s="21">
        <f t="shared" si="324"/>
        <v>409.58557199999996</v>
      </c>
      <c r="R2116" s="21">
        <f t="shared" si="325"/>
        <v>347.88794899999999</v>
      </c>
      <c r="S2116" s="21">
        <f t="shared" si="326"/>
        <v>416.29852700000004</v>
      </c>
      <c r="T2116" s="21">
        <f t="shared" si="327"/>
        <v>60.709240000000001</v>
      </c>
      <c r="U2116" s="22">
        <f t="shared" si="328"/>
        <v>1234.4812879999997</v>
      </c>
      <c r="V2116" s="39">
        <f t="shared" si="329"/>
        <v>0.86751657266378335</v>
      </c>
    </row>
    <row r="2117" spans="1:22">
      <c r="A2117">
        <v>2112</v>
      </c>
      <c r="B2117" s="155">
        <f t="shared" si="330"/>
        <v>41362</v>
      </c>
      <c r="C2117" s="148">
        <f t="shared" si="321"/>
        <v>2013</v>
      </c>
      <c r="D2117" s="148">
        <f t="shared" si="322"/>
        <v>3</v>
      </c>
      <c r="E2117" s="152">
        <v>24</v>
      </c>
      <c r="F2117" s="153">
        <v>299.017</v>
      </c>
      <c r="G2117" s="154">
        <v>426.70800000000003</v>
      </c>
      <c r="H2117" s="154">
        <v>592.50900000000001</v>
      </c>
      <c r="I2117" s="154">
        <v>55.284999999999997</v>
      </c>
      <c r="J2117" s="151">
        <v>0</v>
      </c>
      <c r="K2117" s="149">
        <f t="shared" si="323"/>
        <v>1373.519</v>
      </c>
      <c r="L2117" s="148">
        <v>147.11799999999999</v>
      </c>
      <c r="M2117" s="148">
        <v>108.64100000000001</v>
      </c>
      <c r="N2117" s="148">
        <v>195.48599999999999</v>
      </c>
      <c r="O2117" s="148">
        <v>14.227</v>
      </c>
      <c r="P2117" s="148">
        <v>0</v>
      </c>
      <c r="Q2117" s="21">
        <f t="shared" si="324"/>
        <v>412.37175399999995</v>
      </c>
      <c r="R2117" s="21">
        <f t="shared" si="325"/>
        <v>347.32527700000003</v>
      </c>
      <c r="S2117" s="21">
        <f t="shared" si="326"/>
        <v>381.39318600000001</v>
      </c>
      <c r="T2117" s="21">
        <f t="shared" si="327"/>
        <v>45.184952000000003</v>
      </c>
      <c r="U2117" s="22">
        <f t="shared" si="328"/>
        <v>1186.275169</v>
      </c>
      <c r="V2117" s="39">
        <f t="shared" si="329"/>
        <v>0.86367583484465815</v>
      </c>
    </row>
    <row r="2118" spans="1:22">
      <c r="A2118">
        <v>2113</v>
      </c>
      <c r="B2118" s="155">
        <f t="shared" si="330"/>
        <v>41363</v>
      </c>
      <c r="C2118" s="148">
        <f t="shared" si="321"/>
        <v>2013</v>
      </c>
      <c r="D2118" s="148">
        <f t="shared" si="322"/>
        <v>3</v>
      </c>
      <c r="E2118" s="152">
        <v>1</v>
      </c>
      <c r="F2118" s="153">
        <v>296.98700000000002</v>
      </c>
      <c r="G2118" s="154">
        <v>428.02100000000002</v>
      </c>
      <c r="H2118" s="154">
        <v>648.77700000000004</v>
      </c>
      <c r="I2118" s="154">
        <v>31.911000000000001</v>
      </c>
      <c r="J2118" s="151">
        <v>0</v>
      </c>
      <c r="K2118" s="149">
        <f t="shared" si="323"/>
        <v>1405.6960000000001</v>
      </c>
      <c r="L2118" s="148">
        <v>147.57900000000001</v>
      </c>
      <c r="M2118" s="148">
        <v>112.28</v>
      </c>
      <c r="N2118" s="148">
        <v>206.47</v>
      </c>
      <c r="O2118" s="148">
        <v>8.3689999999999998</v>
      </c>
      <c r="P2118" s="148">
        <v>0</v>
      </c>
      <c r="Q2118" s="21">
        <f t="shared" si="324"/>
        <v>413.66393700000003</v>
      </c>
      <c r="R2118" s="21">
        <f t="shared" si="325"/>
        <v>358.95916</v>
      </c>
      <c r="S2118" s="21">
        <f t="shared" si="326"/>
        <v>402.82297</v>
      </c>
      <c r="T2118" s="21">
        <f t="shared" si="327"/>
        <v>26.579944000000001</v>
      </c>
      <c r="U2118" s="22">
        <f t="shared" si="328"/>
        <v>1202.0260110000002</v>
      </c>
      <c r="V2118" s="39">
        <f t="shared" si="329"/>
        <v>0.85511092796735566</v>
      </c>
    </row>
    <row r="2119" spans="1:22">
      <c r="A2119">
        <v>2114</v>
      </c>
      <c r="B2119" s="155">
        <f t="shared" si="330"/>
        <v>41363</v>
      </c>
      <c r="C2119" s="148">
        <f t="shared" ref="C2119:C2182" si="331">YEAR(B2119)</f>
        <v>2013</v>
      </c>
      <c r="D2119" s="148">
        <f t="shared" ref="D2119:D2182" si="332">MONTH(B2119)</f>
        <v>3</v>
      </c>
      <c r="E2119" s="152">
        <v>2</v>
      </c>
      <c r="F2119" s="153">
        <v>300.88499999999999</v>
      </c>
      <c r="G2119" s="154">
        <v>428.42599999999999</v>
      </c>
      <c r="H2119" s="154">
        <v>427.72500000000002</v>
      </c>
      <c r="I2119" s="154">
        <v>17.074999999999999</v>
      </c>
      <c r="J2119" s="151">
        <v>0</v>
      </c>
      <c r="K2119" s="149">
        <f t="shared" ref="K2119:K2182" si="333">SUM(F2119:J2119)</f>
        <v>1174.1110000000001</v>
      </c>
      <c r="L2119" s="148">
        <v>147.87299999999999</v>
      </c>
      <c r="M2119" s="148">
        <v>112.38</v>
      </c>
      <c r="N2119" s="148">
        <v>148.39400000000001</v>
      </c>
      <c r="O2119" s="148">
        <v>4.7110000000000003</v>
      </c>
      <c r="P2119" s="148">
        <v>0</v>
      </c>
      <c r="Q2119" s="21">
        <f t="shared" ref="Q2119:Q2182" si="334">+$Q$2*L2119</f>
        <v>414.48801899999995</v>
      </c>
      <c r="R2119" s="21">
        <f t="shared" ref="R2119:R2182" si="335">+$R$2*M2119</f>
        <v>359.27886000000001</v>
      </c>
      <c r="S2119" s="21">
        <f t="shared" ref="S2119:S2182" si="336">+$S$2*N2119</f>
        <v>289.51669400000003</v>
      </c>
      <c r="T2119" s="21">
        <f t="shared" ref="T2119:T2182" si="337">+$T$2*O2119</f>
        <v>14.962136000000001</v>
      </c>
      <c r="U2119" s="22">
        <f t="shared" ref="U2119:U2182" si="338">SUM(Q2119:T2119)</f>
        <v>1078.2457090000003</v>
      </c>
      <c r="V2119" s="39">
        <f t="shared" ref="V2119:V2182" si="339">+U2119/K2119</f>
        <v>0.91835074281733176</v>
      </c>
    </row>
    <row r="2120" spans="1:22">
      <c r="A2120">
        <v>2115</v>
      </c>
      <c r="B2120" s="155">
        <f t="shared" si="330"/>
        <v>41363</v>
      </c>
      <c r="C2120" s="148">
        <f t="shared" si="331"/>
        <v>2013</v>
      </c>
      <c r="D2120" s="148">
        <f t="shared" si="332"/>
        <v>3</v>
      </c>
      <c r="E2120" s="152">
        <v>3</v>
      </c>
      <c r="F2120" s="153">
        <v>303.61399999999998</v>
      </c>
      <c r="G2120" s="154">
        <v>405.58199999999999</v>
      </c>
      <c r="H2120" s="154">
        <v>428.84100000000001</v>
      </c>
      <c r="I2120" s="154">
        <v>10.192</v>
      </c>
      <c r="J2120" s="151">
        <v>0</v>
      </c>
      <c r="K2120" s="149">
        <f t="shared" si="333"/>
        <v>1148.2289999999998</v>
      </c>
      <c r="L2120" s="148">
        <v>148.92500000000001</v>
      </c>
      <c r="M2120" s="148">
        <v>106.92100000000001</v>
      </c>
      <c r="N2120" s="148">
        <v>146.91</v>
      </c>
      <c r="O2120" s="148">
        <v>2.63</v>
      </c>
      <c r="P2120" s="148">
        <v>0</v>
      </c>
      <c r="Q2120" s="21">
        <f t="shared" si="334"/>
        <v>417.43677500000001</v>
      </c>
      <c r="R2120" s="21">
        <f t="shared" si="335"/>
        <v>341.82643700000006</v>
      </c>
      <c r="S2120" s="21">
        <f t="shared" si="336"/>
        <v>286.62141000000003</v>
      </c>
      <c r="T2120" s="21">
        <f t="shared" si="337"/>
        <v>8.3528800000000007</v>
      </c>
      <c r="U2120" s="22">
        <f t="shared" si="338"/>
        <v>1054.2375019999999</v>
      </c>
      <c r="V2120" s="39">
        <f t="shared" si="339"/>
        <v>0.91814220159915849</v>
      </c>
    </row>
    <row r="2121" spans="1:22">
      <c r="A2121">
        <v>2116</v>
      </c>
      <c r="B2121" s="155">
        <f t="shared" si="330"/>
        <v>41363</v>
      </c>
      <c r="C2121" s="148">
        <f t="shared" si="331"/>
        <v>2013</v>
      </c>
      <c r="D2121" s="148">
        <f t="shared" si="332"/>
        <v>3</v>
      </c>
      <c r="E2121" s="152">
        <v>4</v>
      </c>
      <c r="F2121" s="153">
        <v>302.56799999999998</v>
      </c>
      <c r="G2121" s="154">
        <v>241.399</v>
      </c>
      <c r="H2121" s="154">
        <v>578.62300000000005</v>
      </c>
      <c r="I2121" s="154">
        <v>8.2970000000000006</v>
      </c>
      <c r="J2121" s="151">
        <v>0</v>
      </c>
      <c r="K2121" s="149">
        <f t="shared" si="333"/>
        <v>1130.8870000000002</v>
      </c>
      <c r="L2121" s="148">
        <v>148.38200000000001</v>
      </c>
      <c r="M2121" s="148">
        <v>70.176000000000002</v>
      </c>
      <c r="N2121" s="148">
        <v>192.959</v>
      </c>
      <c r="O2121" s="148">
        <v>2.0350000000000001</v>
      </c>
      <c r="P2121" s="148">
        <v>0</v>
      </c>
      <c r="Q2121" s="21">
        <f t="shared" si="334"/>
        <v>415.91474599999998</v>
      </c>
      <c r="R2121" s="21">
        <f t="shared" si="335"/>
        <v>224.35267200000001</v>
      </c>
      <c r="S2121" s="21">
        <f t="shared" si="336"/>
        <v>376.463009</v>
      </c>
      <c r="T2121" s="21">
        <f t="shared" si="337"/>
        <v>6.4631600000000011</v>
      </c>
      <c r="U2121" s="22">
        <f t="shared" si="338"/>
        <v>1023.193587</v>
      </c>
      <c r="V2121" s="39">
        <f t="shared" si="339"/>
        <v>0.90477084536297603</v>
      </c>
    </row>
    <row r="2122" spans="1:22">
      <c r="A2122">
        <v>2117</v>
      </c>
      <c r="B2122" s="155">
        <f t="shared" si="330"/>
        <v>41363</v>
      </c>
      <c r="C2122" s="148">
        <f t="shared" si="331"/>
        <v>2013</v>
      </c>
      <c r="D2122" s="148">
        <f t="shared" si="332"/>
        <v>3</v>
      </c>
      <c r="E2122" s="152">
        <v>5</v>
      </c>
      <c r="F2122" s="153">
        <v>301.851</v>
      </c>
      <c r="G2122" s="154">
        <v>230.34</v>
      </c>
      <c r="H2122" s="154">
        <v>580.66200000000003</v>
      </c>
      <c r="I2122" s="154">
        <v>8.423</v>
      </c>
      <c r="J2122" s="151">
        <v>0</v>
      </c>
      <c r="K2122" s="149">
        <f t="shared" si="333"/>
        <v>1121.2760000000001</v>
      </c>
      <c r="L2122" s="148">
        <v>148.107</v>
      </c>
      <c r="M2122" s="148">
        <v>67.834999999999994</v>
      </c>
      <c r="N2122" s="148">
        <v>192.70099999999999</v>
      </c>
      <c r="O2122" s="148">
        <v>2.1190000000000002</v>
      </c>
      <c r="P2122" s="148">
        <v>0</v>
      </c>
      <c r="Q2122" s="21">
        <f t="shared" si="334"/>
        <v>415.14392099999998</v>
      </c>
      <c r="R2122" s="21">
        <f t="shared" si="335"/>
        <v>216.868495</v>
      </c>
      <c r="S2122" s="21">
        <f t="shared" si="336"/>
        <v>375.95965100000001</v>
      </c>
      <c r="T2122" s="21">
        <f t="shared" si="337"/>
        <v>6.7299440000000006</v>
      </c>
      <c r="U2122" s="22">
        <f t="shared" si="338"/>
        <v>1014.7020110000001</v>
      </c>
      <c r="V2122" s="39">
        <f t="shared" si="339"/>
        <v>0.90495293843799385</v>
      </c>
    </row>
    <row r="2123" spans="1:22">
      <c r="A2123">
        <v>2118</v>
      </c>
      <c r="B2123" s="155">
        <f t="shared" si="330"/>
        <v>41363</v>
      </c>
      <c r="C2123" s="148">
        <f t="shared" si="331"/>
        <v>2013</v>
      </c>
      <c r="D2123" s="148">
        <f t="shared" si="332"/>
        <v>3</v>
      </c>
      <c r="E2123" s="152">
        <v>6</v>
      </c>
      <c r="F2123" s="153">
        <v>307.887</v>
      </c>
      <c r="G2123" s="154">
        <v>231.31299999999999</v>
      </c>
      <c r="H2123" s="154">
        <v>581.79700000000003</v>
      </c>
      <c r="I2123" s="154">
        <v>8.4019999999999992</v>
      </c>
      <c r="J2123" s="151">
        <v>0</v>
      </c>
      <c r="K2123" s="149">
        <f t="shared" si="333"/>
        <v>1129.3990000000001</v>
      </c>
      <c r="L2123" s="148">
        <v>150.92500000000001</v>
      </c>
      <c r="M2123" s="148">
        <v>68.034000000000006</v>
      </c>
      <c r="N2123" s="148">
        <v>192.595</v>
      </c>
      <c r="O2123" s="148">
        <v>2.0840000000000001</v>
      </c>
      <c r="P2123" s="148">
        <v>0</v>
      </c>
      <c r="Q2123" s="21">
        <f t="shared" si="334"/>
        <v>423.04277500000001</v>
      </c>
      <c r="R2123" s="21">
        <f t="shared" si="335"/>
        <v>217.50469800000002</v>
      </c>
      <c r="S2123" s="21">
        <f t="shared" si="336"/>
        <v>375.75284500000004</v>
      </c>
      <c r="T2123" s="21">
        <f t="shared" si="337"/>
        <v>6.6187840000000007</v>
      </c>
      <c r="U2123" s="22">
        <f t="shared" si="338"/>
        <v>1022.9191020000001</v>
      </c>
      <c r="V2123" s="39">
        <f t="shared" si="339"/>
        <v>0.90571985808381272</v>
      </c>
    </row>
    <row r="2124" spans="1:22">
      <c r="A2124">
        <v>2119</v>
      </c>
      <c r="B2124" s="155">
        <f t="shared" si="330"/>
        <v>41363</v>
      </c>
      <c r="C2124" s="148">
        <f t="shared" si="331"/>
        <v>2013</v>
      </c>
      <c r="D2124" s="148">
        <f t="shared" si="332"/>
        <v>3</v>
      </c>
      <c r="E2124" s="152">
        <v>7</v>
      </c>
      <c r="F2124" s="153">
        <v>305.10300000000001</v>
      </c>
      <c r="G2124" s="154">
        <v>232.85300000000001</v>
      </c>
      <c r="H2124" s="154">
        <v>579.91499999999996</v>
      </c>
      <c r="I2124" s="154">
        <v>8.407</v>
      </c>
      <c r="J2124" s="151">
        <v>0</v>
      </c>
      <c r="K2124" s="149">
        <f t="shared" si="333"/>
        <v>1126.278</v>
      </c>
      <c r="L2124" s="148">
        <v>149.42500000000001</v>
      </c>
      <c r="M2124" s="148">
        <v>68.364000000000004</v>
      </c>
      <c r="N2124" s="148">
        <v>192.50200000000001</v>
      </c>
      <c r="O2124" s="148">
        <v>2.1440000000000001</v>
      </c>
      <c r="P2124" s="148">
        <v>0</v>
      </c>
      <c r="Q2124" s="21">
        <f t="shared" si="334"/>
        <v>418.83827500000001</v>
      </c>
      <c r="R2124" s="21">
        <f t="shared" si="335"/>
        <v>218.55970800000003</v>
      </c>
      <c r="S2124" s="21">
        <f t="shared" si="336"/>
        <v>375.57140200000003</v>
      </c>
      <c r="T2124" s="21">
        <f t="shared" si="337"/>
        <v>6.8093440000000012</v>
      </c>
      <c r="U2124" s="22">
        <f t="shared" si="338"/>
        <v>1019.7787290000001</v>
      </c>
      <c r="V2124" s="39">
        <f t="shared" si="339"/>
        <v>0.90544139990304351</v>
      </c>
    </row>
    <row r="2125" spans="1:22">
      <c r="A2125">
        <v>2120</v>
      </c>
      <c r="B2125" s="155">
        <f t="shared" si="330"/>
        <v>41363</v>
      </c>
      <c r="C2125" s="148">
        <f t="shared" si="331"/>
        <v>2013</v>
      </c>
      <c r="D2125" s="148">
        <f t="shared" si="332"/>
        <v>3</v>
      </c>
      <c r="E2125" s="152">
        <v>8</v>
      </c>
      <c r="F2125" s="153">
        <v>298.46600000000001</v>
      </c>
      <c r="G2125" s="154">
        <v>233.06800000000001</v>
      </c>
      <c r="H2125" s="154">
        <v>567.06100000000004</v>
      </c>
      <c r="I2125" s="154">
        <v>6.1429999999999998</v>
      </c>
      <c r="J2125" s="151">
        <v>0</v>
      </c>
      <c r="K2125" s="149">
        <f t="shared" si="333"/>
        <v>1104.7380000000001</v>
      </c>
      <c r="L2125" s="148">
        <v>146.739</v>
      </c>
      <c r="M2125" s="148">
        <v>68.41</v>
      </c>
      <c r="N2125" s="148">
        <v>189.173</v>
      </c>
      <c r="O2125" s="148">
        <v>1.5149999999999999</v>
      </c>
      <c r="P2125" s="148">
        <v>0</v>
      </c>
      <c r="Q2125" s="21">
        <f t="shared" si="334"/>
        <v>411.309417</v>
      </c>
      <c r="R2125" s="21">
        <f t="shared" si="335"/>
        <v>218.70677000000001</v>
      </c>
      <c r="S2125" s="21">
        <f t="shared" si="336"/>
        <v>369.07652300000001</v>
      </c>
      <c r="T2125" s="21">
        <f t="shared" si="337"/>
        <v>4.8116399999999997</v>
      </c>
      <c r="U2125" s="22">
        <f t="shared" si="338"/>
        <v>1003.9043499999999</v>
      </c>
      <c r="V2125" s="39">
        <f t="shared" si="339"/>
        <v>0.90872618666145266</v>
      </c>
    </row>
    <row r="2126" spans="1:22">
      <c r="A2126">
        <v>2121</v>
      </c>
      <c r="B2126" s="155">
        <f t="shared" si="330"/>
        <v>41363</v>
      </c>
      <c r="C2126" s="148">
        <f t="shared" si="331"/>
        <v>2013</v>
      </c>
      <c r="D2126" s="148">
        <f t="shared" si="332"/>
        <v>3</v>
      </c>
      <c r="E2126" s="152">
        <v>9</v>
      </c>
      <c r="F2126" s="153">
        <v>294.24700000000001</v>
      </c>
      <c r="G2126" s="154">
        <v>233.79300000000001</v>
      </c>
      <c r="H2126" s="154">
        <v>588.67600000000004</v>
      </c>
      <c r="I2126" s="154">
        <v>8.3130000000000006</v>
      </c>
      <c r="J2126" s="151">
        <v>0</v>
      </c>
      <c r="K2126" s="149">
        <f t="shared" si="333"/>
        <v>1125.029</v>
      </c>
      <c r="L2126" s="148">
        <v>144.61099999999999</v>
      </c>
      <c r="M2126" s="148">
        <v>68.561000000000007</v>
      </c>
      <c r="N2126" s="148">
        <v>193.73500000000001</v>
      </c>
      <c r="O2126" s="148">
        <v>2.181</v>
      </c>
      <c r="P2126" s="148">
        <v>0</v>
      </c>
      <c r="Q2126" s="21">
        <f t="shared" si="334"/>
        <v>405.34463299999999</v>
      </c>
      <c r="R2126" s="21">
        <f t="shared" si="335"/>
        <v>219.18951700000002</v>
      </c>
      <c r="S2126" s="21">
        <f t="shared" si="336"/>
        <v>377.97698500000001</v>
      </c>
      <c r="T2126" s="21">
        <f t="shared" si="337"/>
        <v>6.9268560000000008</v>
      </c>
      <c r="U2126" s="22">
        <f t="shared" si="338"/>
        <v>1009.437991</v>
      </c>
      <c r="V2126" s="39">
        <f t="shared" si="339"/>
        <v>0.89725508498003159</v>
      </c>
    </row>
    <row r="2127" spans="1:22">
      <c r="A2127">
        <v>2122</v>
      </c>
      <c r="B2127" s="155">
        <f t="shared" si="330"/>
        <v>41363</v>
      </c>
      <c r="C2127" s="148">
        <f t="shared" si="331"/>
        <v>2013</v>
      </c>
      <c r="D2127" s="148">
        <f t="shared" si="332"/>
        <v>3</v>
      </c>
      <c r="E2127" s="152">
        <v>10</v>
      </c>
      <c r="F2127" s="153">
        <v>298.30099999999999</v>
      </c>
      <c r="G2127" s="154">
        <v>233.84800000000001</v>
      </c>
      <c r="H2127" s="154">
        <v>723.12</v>
      </c>
      <c r="I2127" s="154">
        <v>18.637</v>
      </c>
      <c r="J2127" s="151">
        <v>0</v>
      </c>
      <c r="K2127" s="149">
        <f t="shared" si="333"/>
        <v>1273.9059999999999</v>
      </c>
      <c r="L2127" s="148">
        <v>146.905</v>
      </c>
      <c r="M2127" s="148">
        <v>68.575000000000003</v>
      </c>
      <c r="N2127" s="148">
        <v>230.541</v>
      </c>
      <c r="O2127" s="148">
        <v>4.97</v>
      </c>
      <c r="P2127" s="148">
        <v>0</v>
      </c>
      <c r="Q2127" s="21">
        <f t="shared" si="334"/>
        <v>411.77471500000001</v>
      </c>
      <c r="R2127" s="21">
        <f t="shared" si="335"/>
        <v>219.23427500000003</v>
      </c>
      <c r="S2127" s="21">
        <f t="shared" si="336"/>
        <v>449.78549100000004</v>
      </c>
      <c r="T2127" s="21">
        <f t="shared" si="337"/>
        <v>15.78472</v>
      </c>
      <c r="U2127" s="22">
        <f t="shared" si="338"/>
        <v>1096.5792010000002</v>
      </c>
      <c r="V2127" s="39">
        <f t="shared" si="339"/>
        <v>0.86080071920534196</v>
      </c>
    </row>
    <row r="2128" spans="1:22">
      <c r="A2128">
        <v>2123</v>
      </c>
      <c r="B2128" s="155">
        <f t="shared" si="330"/>
        <v>41363</v>
      </c>
      <c r="C2128" s="148">
        <f t="shared" si="331"/>
        <v>2013</v>
      </c>
      <c r="D2128" s="148">
        <f t="shared" si="332"/>
        <v>3</v>
      </c>
      <c r="E2128" s="152">
        <v>11</v>
      </c>
      <c r="F2128" s="153">
        <v>296.09899999999999</v>
      </c>
      <c r="G2128" s="154">
        <v>246.27600000000001</v>
      </c>
      <c r="H2128" s="154">
        <v>654.28700000000003</v>
      </c>
      <c r="I2128" s="154">
        <v>28.163</v>
      </c>
      <c r="J2128" s="151">
        <v>0</v>
      </c>
      <c r="K2128" s="149">
        <f t="shared" si="333"/>
        <v>1224.825</v>
      </c>
      <c r="L2128" s="148">
        <v>145.833</v>
      </c>
      <c r="M2128" s="148">
        <v>71.313999999999993</v>
      </c>
      <c r="N2128" s="148">
        <v>215.34700000000001</v>
      </c>
      <c r="O2128" s="148">
        <v>7.3659999999999997</v>
      </c>
      <c r="P2128" s="148">
        <v>0</v>
      </c>
      <c r="Q2128" s="21">
        <f t="shared" si="334"/>
        <v>408.76989900000001</v>
      </c>
      <c r="R2128" s="21">
        <f t="shared" si="335"/>
        <v>227.99085799999997</v>
      </c>
      <c r="S2128" s="21">
        <f t="shared" si="336"/>
        <v>420.141997</v>
      </c>
      <c r="T2128" s="21">
        <f t="shared" si="337"/>
        <v>23.394416</v>
      </c>
      <c r="U2128" s="22">
        <f t="shared" si="338"/>
        <v>1080.2971700000001</v>
      </c>
      <c r="V2128" s="39">
        <f t="shared" si="339"/>
        <v>0.88200124099361132</v>
      </c>
    </row>
    <row r="2129" spans="1:22">
      <c r="A2129">
        <v>2124</v>
      </c>
      <c r="B2129" s="155">
        <f t="shared" si="330"/>
        <v>41363</v>
      </c>
      <c r="C2129" s="148">
        <f t="shared" si="331"/>
        <v>2013</v>
      </c>
      <c r="D2129" s="148">
        <f t="shared" si="332"/>
        <v>3</v>
      </c>
      <c r="E2129" s="152">
        <v>12</v>
      </c>
      <c r="F2129" s="153">
        <v>293.33999999999997</v>
      </c>
      <c r="G2129" s="154">
        <v>404.03300000000002</v>
      </c>
      <c r="H2129" s="154">
        <v>449.55799999999999</v>
      </c>
      <c r="I2129" s="154">
        <v>135.13499999999999</v>
      </c>
      <c r="J2129" s="151">
        <v>0</v>
      </c>
      <c r="K2129" s="149">
        <f t="shared" si="333"/>
        <v>1282.066</v>
      </c>
      <c r="L2129" s="148">
        <v>144.93199999999999</v>
      </c>
      <c r="M2129" s="148">
        <v>106.914</v>
      </c>
      <c r="N2129" s="148">
        <v>153.953</v>
      </c>
      <c r="O2129" s="148">
        <v>41.665999999999997</v>
      </c>
      <c r="P2129" s="148">
        <v>0</v>
      </c>
      <c r="Q2129" s="21">
        <f t="shared" si="334"/>
        <v>406.24439599999994</v>
      </c>
      <c r="R2129" s="21">
        <f t="shared" si="335"/>
        <v>341.804058</v>
      </c>
      <c r="S2129" s="21">
        <f t="shared" si="336"/>
        <v>300.362303</v>
      </c>
      <c r="T2129" s="21">
        <f t="shared" si="337"/>
        <v>132.33121599999998</v>
      </c>
      <c r="U2129" s="22">
        <f t="shared" si="338"/>
        <v>1180.7419730000001</v>
      </c>
      <c r="V2129" s="39">
        <f t="shared" si="339"/>
        <v>0.92096816622545186</v>
      </c>
    </row>
    <row r="2130" spans="1:22">
      <c r="A2130">
        <v>2125</v>
      </c>
      <c r="B2130" s="155">
        <f t="shared" si="330"/>
        <v>41363</v>
      </c>
      <c r="C2130" s="148">
        <f t="shared" si="331"/>
        <v>2013</v>
      </c>
      <c r="D2130" s="148">
        <f t="shared" si="332"/>
        <v>3</v>
      </c>
      <c r="E2130" s="152">
        <v>13</v>
      </c>
      <c r="F2130" s="153">
        <v>289.07400000000001</v>
      </c>
      <c r="G2130" s="154">
        <v>439.90499999999997</v>
      </c>
      <c r="H2130" s="154">
        <v>635.81399999999996</v>
      </c>
      <c r="I2130" s="154">
        <v>66.066999999999993</v>
      </c>
      <c r="J2130" s="151">
        <v>0</v>
      </c>
      <c r="K2130" s="149">
        <f t="shared" si="333"/>
        <v>1430.8600000000001</v>
      </c>
      <c r="L2130" s="148">
        <v>142.37700000000001</v>
      </c>
      <c r="M2130" s="148">
        <v>115.15900000000001</v>
      </c>
      <c r="N2130" s="148">
        <v>207.44200000000001</v>
      </c>
      <c r="O2130" s="148">
        <v>16.373000000000001</v>
      </c>
      <c r="P2130" s="148">
        <v>0</v>
      </c>
      <c r="Q2130" s="21">
        <f t="shared" si="334"/>
        <v>399.08273100000002</v>
      </c>
      <c r="R2130" s="21">
        <f t="shared" si="335"/>
        <v>368.16332300000005</v>
      </c>
      <c r="S2130" s="21">
        <f t="shared" si="336"/>
        <v>404.71934200000004</v>
      </c>
      <c r="T2130" s="21">
        <f t="shared" si="337"/>
        <v>52.000648000000005</v>
      </c>
      <c r="U2130" s="22">
        <f t="shared" si="338"/>
        <v>1223.966044</v>
      </c>
      <c r="V2130" s="39">
        <f t="shared" si="339"/>
        <v>0.85540587059530626</v>
      </c>
    </row>
    <row r="2131" spans="1:22">
      <c r="A2131">
        <v>2126</v>
      </c>
      <c r="B2131" s="155">
        <f t="shared" si="330"/>
        <v>41363</v>
      </c>
      <c r="C2131" s="148">
        <f t="shared" si="331"/>
        <v>2013</v>
      </c>
      <c r="D2131" s="148">
        <f t="shared" si="332"/>
        <v>3</v>
      </c>
      <c r="E2131" s="152">
        <v>14</v>
      </c>
      <c r="F2131" s="153">
        <v>288.62599999999998</v>
      </c>
      <c r="G2131" s="154">
        <v>441.44400000000002</v>
      </c>
      <c r="H2131" s="154">
        <v>485.07100000000003</v>
      </c>
      <c r="I2131" s="154">
        <v>86.781999999999996</v>
      </c>
      <c r="J2131" s="151">
        <v>0</v>
      </c>
      <c r="K2131" s="149">
        <f t="shared" si="333"/>
        <v>1301.923</v>
      </c>
      <c r="L2131" s="148">
        <v>142.49</v>
      </c>
      <c r="M2131" s="148">
        <v>115.508</v>
      </c>
      <c r="N2131" s="148">
        <v>174.76300000000001</v>
      </c>
      <c r="O2131" s="148">
        <v>26.099</v>
      </c>
      <c r="P2131" s="148">
        <v>0</v>
      </c>
      <c r="Q2131" s="21">
        <f t="shared" si="334"/>
        <v>399.39947000000001</v>
      </c>
      <c r="R2131" s="21">
        <f t="shared" si="335"/>
        <v>369.27907599999998</v>
      </c>
      <c r="S2131" s="21">
        <f t="shared" si="336"/>
        <v>340.96261300000003</v>
      </c>
      <c r="T2131" s="21">
        <f t="shared" si="337"/>
        <v>82.89042400000001</v>
      </c>
      <c r="U2131" s="22">
        <f t="shared" si="338"/>
        <v>1192.531583</v>
      </c>
      <c r="V2131" s="39">
        <f t="shared" si="339"/>
        <v>0.91597704549347381</v>
      </c>
    </row>
    <row r="2132" spans="1:22">
      <c r="A2132">
        <v>2127</v>
      </c>
      <c r="B2132" s="155">
        <f t="shared" si="330"/>
        <v>41363</v>
      </c>
      <c r="C2132" s="148">
        <f t="shared" si="331"/>
        <v>2013</v>
      </c>
      <c r="D2132" s="148">
        <f t="shared" si="332"/>
        <v>3</v>
      </c>
      <c r="E2132" s="152">
        <v>15</v>
      </c>
      <c r="F2132" s="153">
        <v>285.56799999999998</v>
      </c>
      <c r="G2132" s="154">
        <v>440.26600000000002</v>
      </c>
      <c r="H2132" s="154">
        <v>444.53399999999999</v>
      </c>
      <c r="I2132" s="154">
        <v>168.80199999999999</v>
      </c>
      <c r="J2132" s="151">
        <v>0</v>
      </c>
      <c r="K2132" s="149">
        <f t="shared" si="333"/>
        <v>1339.1699999999998</v>
      </c>
      <c r="L2132" s="148">
        <v>140.63900000000001</v>
      </c>
      <c r="M2132" s="148">
        <v>115.233</v>
      </c>
      <c r="N2132" s="148">
        <v>154.565</v>
      </c>
      <c r="O2132" s="148">
        <v>49.045000000000002</v>
      </c>
      <c r="P2132" s="148">
        <v>0</v>
      </c>
      <c r="Q2132" s="21">
        <f t="shared" si="334"/>
        <v>394.211117</v>
      </c>
      <c r="R2132" s="21">
        <f t="shared" si="335"/>
        <v>368.399901</v>
      </c>
      <c r="S2132" s="21">
        <f t="shared" si="336"/>
        <v>301.55631499999998</v>
      </c>
      <c r="T2132" s="21">
        <f t="shared" si="337"/>
        <v>155.76692</v>
      </c>
      <c r="U2132" s="22">
        <f t="shared" si="338"/>
        <v>1219.9342530000001</v>
      </c>
      <c r="V2132" s="39">
        <f t="shared" si="339"/>
        <v>0.91096294943883172</v>
      </c>
    </row>
    <row r="2133" spans="1:22">
      <c r="A2133">
        <v>2128</v>
      </c>
      <c r="B2133" s="155">
        <f t="shared" si="330"/>
        <v>41363</v>
      </c>
      <c r="C2133" s="148">
        <f t="shared" si="331"/>
        <v>2013</v>
      </c>
      <c r="D2133" s="148">
        <f t="shared" si="332"/>
        <v>3</v>
      </c>
      <c r="E2133" s="152">
        <v>16</v>
      </c>
      <c r="F2133" s="153">
        <v>286.55900000000003</v>
      </c>
      <c r="G2133" s="154">
        <v>439.02</v>
      </c>
      <c r="H2133" s="154">
        <v>489.58499999999998</v>
      </c>
      <c r="I2133" s="154">
        <v>175.905</v>
      </c>
      <c r="J2133" s="151">
        <v>0</v>
      </c>
      <c r="K2133" s="149">
        <f t="shared" si="333"/>
        <v>1391.069</v>
      </c>
      <c r="L2133" s="148">
        <v>141.66200000000001</v>
      </c>
      <c r="M2133" s="148">
        <v>114.941</v>
      </c>
      <c r="N2133" s="148">
        <v>176.06299999999999</v>
      </c>
      <c r="O2133" s="148">
        <v>51.570999999999998</v>
      </c>
      <c r="P2133" s="148">
        <v>0</v>
      </c>
      <c r="Q2133" s="21">
        <f t="shared" si="334"/>
        <v>397.07858600000003</v>
      </c>
      <c r="R2133" s="21">
        <f t="shared" si="335"/>
        <v>367.46637700000002</v>
      </c>
      <c r="S2133" s="21">
        <f t="shared" si="336"/>
        <v>343.49891300000002</v>
      </c>
      <c r="T2133" s="21">
        <f t="shared" si="337"/>
        <v>163.78949600000001</v>
      </c>
      <c r="U2133" s="22">
        <f t="shared" si="338"/>
        <v>1271.8333720000003</v>
      </c>
      <c r="V2133" s="39">
        <f t="shared" si="339"/>
        <v>0.91428489312895356</v>
      </c>
    </row>
    <row r="2134" spans="1:22">
      <c r="A2134">
        <v>2129</v>
      </c>
      <c r="B2134" s="155">
        <f t="shared" si="330"/>
        <v>41363</v>
      </c>
      <c r="C2134" s="148">
        <f t="shared" si="331"/>
        <v>2013</v>
      </c>
      <c r="D2134" s="148">
        <f t="shared" si="332"/>
        <v>3</v>
      </c>
      <c r="E2134" s="152">
        <v>17</v>
      </c>
      <c r="F2134" s="153">
        <v>296.07799999999997</v>
      </c>
      <c r="G2134" s="154">
        <v>438.947</v>
      </c>
      <c r="H2134" s="154">
        <v>416.09399999999999</v>
      </c>
      <c r="I2134" s="154">
        <v>211.41499999999999</v>
      </c>
      <c r="J2134" s="151">
        <v>0</v>
      </c>
      <c r="K2134" s="149">
        <f t="shared" si="333"/>
        <v>1362.5339999999999</v>
      </c>
      <c r="L2134" s="148">
        <v>147.24</v>
      </c>
      <c r="M2134" s="148">
        <v>114.92400000000001</v>
      </c>
      <c r="N2134" s="148">
        <v>151.78200000000001</v>
      </c>
      <c r="O2134" s="148">
        <v>67.677000000000007</v>
      </c>
      <c r="P2134" s="148">
        <v>0</v>
      </c>
      <c r="Q2134" s="21">
        <f t="shared" si="334"/>
        <v>412.71372000000002</v>
      </c>
      <c r="R2134" s="21">
        <f t="shared" si="335"/>
        <v>367.41202800000002</v>
      </c>
      <c r="S2134" s="21">
        <f t="shared" si="336"/>
        <v>296.12668200000002</v>
      </c>
      <c r="T2134" s="21">
        <f t="shared" si="337"/>
        <v>214.94215200000002</v>
      </c>
      <c r="U2134" s="22">
        <f t="shared" si="338"/>
        <v>1291.1945820000001</v>
      </c>
      <c r="V2134" s="39">
        <f t="shared" si="339"/>
        <v>0.94764210067418519</v>
      </c>
    </row>
    <row r="2135" spans="1:22">
      <c r="A2135">
        <v>2130</v>
      </c>
      <c r="B2135" s="155">
        <f t="shared" si="330"/>
        <v>41363</v>
      </c>
      <c r="C2135" s="148">
        <f t="shared" si="331"/>
        <v>2013</v>
      </c>
      <c r="D2135" s="148">
        <f t="shared" si="332"/>
        <v>3</v>
      </c>
      <c r="E2135" s="152">
        <v>18</v>
      </c>
      <c r="F2135" s="153">
        <v>306.99200000000002</v>
      </c>
      <c r="G2135" s="154">
        <v>437.71</v>
      </c>
      <c r="H2135" s="154">
        <v>542.54899999999998</v>
      </c>
      <c r="I2135" s="154">
        <v>53.999000000000002</v>
      </c>
      <c r="J2135" s="151">
        <v>0</v>
      </c>
      <c r="K2135" s="149">
        <f t="shared" si="333"/>
        <v>1341.25</v>
      </c>
      <c r="L2135" s="148">
        <v>150.84399999999999</v>
      </c>
      <c r="M2135" s="148">
        <v>114.64</v>
      </c>
      <c r="N2135" s="148">
        <v>216.55600000000001</v>
      </c>
      <c r="O2135" s="148">
        <v>13.933999999999999</v>
      </c>
      <c r="P2135" s="148">
        <v>0</v>
      </c>
      <c r="Q2135" s="21">
        <f t="shared" si="334"/>
        <v>422.81573199999997</v>
      </c>
      <c r="R2135" s="21">
        <f t="shared" si="335"/>
        <v>366.50407999999999</v>
      </c>
      <c r="S2135" s="21">
        <f t="shared" si="336"/>
        <v>422.50075600000002</v>
      </c>
      <c r="T2135" s="21">
        <f t="shared" si="337"/>
        <v>44.254384000000002</v>
      </c>
      <c r="U2135" s="22">
        <f t="shared" si="338"/>
        <v>1256.0749520000002</v>
      </c>
      <c r="V2135" s="39">
        <f t="shared" si="339"/>
        <v>0.93649577036346709</v>
      </c>
    </row>
    <row r="2136" spans="1:22">
      <c r="A2136">
        <v>2131</v>
      </c>
      <c r="B2136" s="155">
        <f t="shared" si="330"/>
        <v>41363</v>
      </c>
      <c r="C2136" s="148">
        <f t="shared" si="331"/>
        <v>2013</v>
      </c>
      <c r="D2136" s="148">
        <f t="shared" si="332"/>
        <v>3</v>
      </c>
      <c r="E2136" s="152">
        <v>19</v>
      </c>
      <c r="F2136" s="153">
        <v>311.55700000000002</v>
      </c>
      <c r="G2136" s="154">
        <v>436.31299999999999</v>
      </c>
      <c r="H2136" s="154">
        <v>496.09500000000003</v>
      </c>
      <c r="I2136" s="154">
        <v>77.465999999999994</v>
      </c>
      <c r="J2136" s="151">
        <v>0</v>
      </c>
      <c r="K2136" s="149">
        <f t="shared" si="333"/>
        <v>1321.431</v>
      </c>
      <c r="L2136" s="148">
        <v>152.208</v>
      </c>
      <c r="M2136" s="148">
        <v>114.31</v>
      </c>
      <c r="N2136" s="148">
        <v>175.39699999999999</v>
      </c>
      <c r="O2136" s="148">
        <v>19.931999999999999</v>
      </c>
      <c r="P2136" s="148">
        <v>0</v>
      </c>
      <c r="Q2136" s="21">
        <f t="shared" si="334"/>
        <v>426.63902400000001</v>
      </c>
      <c r="R2136" s="21">
        <f t="shared" si="335"/>
        <v>365.44907000000001</v>
      </c>
      <c r="S2136" s="21">
        <f t="shared" si="336"/>
        <v>342.199547</v>
      </c>
      <c r="T2136" s="21">
        <f t="shared" si="337"/>
        <v>63.304031999999999</v>
      </c>
      <c r="U2136" s="22">
        <f t="shared" si="338"/>
        <v>1197.5916729999999</v>
      </c>
      <c r="V2136" s="39">
        <f t="shared" si="339"/>
        <v>0.90628392477548947</v>
      </c>
    </row>
    <row r="2137" spans="1:22">
      <c r="A2137">
        <v>2132</v>
      </c>
      <c r="B2137" s="155">
        <f t="shared" si="330"/>
        <v>41363</v>
      </c>
      <c r="C2137" s="148">
        <f t="shared" si="331"/>
        <v>2013</v>
      </c>
      <c r="D2137" s="148">
        <f t="shared" si="332"/>
        <v>3</v>
      </c>
      <c r="E2137" s="152">
        <v>20</v>
      </c>
      <c r="F2137" s="153">
        <v>307.50799999999998</v>
      </c>
      <c r="G2137" s="154">
        <v>433.99700000000001</v>
      </c>
      <c r="H2137" s="154">
        <v>613.99099999999999</v>
      </c>
      <c r="I2137" s="154">
        <v>102.76300000000001</v>
      </c>
      <c r="J2137" s="151">
        <v>0</v>
      </c>
      <c r="K2137" s="149">
        <f t="shared" si="333"/>
        <v>1458.259</v>
      </c>
      <c r="L2137" s="148">
        <v>150.36699999999999</v>
      </c>
      <c r="M2137" s="148">
        <v>113.741</v>
      </c>
      <c r="N2137" s="148">
        <v>218.08500000000001</v>
      </c>
      <c r="O2137" s="148">
        <v>27.103999999999999</v>
      </c>
      <c r="P2137" s="148">
        <v>0</v>
      </c>
      <c r="Q2137" s="21">
        <f t="shared" si="334"/>
        <v>421.47870099999994</v>
      </c>
      <c r="R2137" s="21">
        <f t="shared" si="335"/>
        <v>363.629977</v>
      </c>
      <c r="S2137" s="21">
        <f t="shared" si="336"/>
        <v>425.48383500000006</v>
      </c>
      <c r="T2137" s="21">
        <f t="shared" si="337"/>
        <v>86.082304000000008</v>
      </c>
      <c r="U2137" s="22">
        <f t="shared" si="338"/>
        <v>1296.6748170000001</v>
      </c>
      <c r="V2137" s="39">
        <f t="shared" si="339"/>
        <v>0.8891937694195613</v>
      </c>
    </row>
    <row r="2138" spans="1:22">
      <c r="A2138">
        <v>2133</v>
      </c>
      <c r="B2138" s="155">
        <f t="shared" si="330"/>
        <v>41363</v>
      </c>
      <c r="C2138" s="148">
        <f t="shared" si="331"/>
        <v>2013</v>
      </c>
      <c r="D2138" s="148">
        <f t="shared" si="332"/>
        <v>3</v>
      </c>
      <c r="E2138" s="152">
        <v>21</v>
      </c>
      <c r="F2138" s="153">
        <v>304.36599999999999</v>
      </c>
      <c r="G2138" s="154">
        <v>433.20299999999997</v>
      </c>
      <c r="H2138" s="154">
        <v>907.96</v>
      </c>
      <c r="I2138" s="154">
        <v>122.059</v>
      </c>
      <c r="J2138" s="151">
        <v>0</v>
      </c>
      <c r="K2138" s="149">
        <f t="shared" si="333"/>
        <v>1767.588</v>
      </c>
      <c r="L2138" s="148">
        <v>149.101</v>
      </c>
      <c r="M2138" s="148">
        <v>113.545</v>
      </c>
      <c r="N2138" s="148">
        <v>294.84300000000002</v>
      </c>
      <c r="O2138" s="148">
        <v>32.393000000000001</v>
      </c>
      <c r="P2138" s="148">
        <v>0</v>
      </c>
      <c r="Q2138" s="21">
        <f t="shared" si="334"/>
        <v>417.93010299999997</v>
      </c>
      <c r="R2138" s="21">
        <f t="shared" si="335"/>
        <v>363.00336500000003</v>
      </c>
      <c r="S2138" s="21">
        <f t="shared" si="336"/>
        <v>575.23869300000001</v>
      </c>
      <c r="T2138" s="21">
        <f t="shared" si="337"/>
        <v>102.88016800000001</v>
      </c>
      <c r="U2138" s="22">
        <f t="shared" si="338"/>
        <v>1459.0523289999999</v>
      </c>
      <c r="V2138" s="39">
        <f t="shared" si="339"/>
        <v>0.8254481977700685</v>
      </c>
    </row>
    <row r="2139" spans="1:22">
      <c r="A2139">
        <v>2134</v>
      </c>
      <c r="B2139" s="155">
        <f t="shared" si="330"/>
        <v>41363</v>
      </c>
      <c r="C2139" s="148">
        <f t="shared" si="331"/>
        <v>2013</v>
      </c>
      <c r="D2139" s="148">
        <f t="shared" si="332"/>
        <v>3</v>
      </c>
      <c r="E2139" s="152">
        <v>22</v>
      </c>
      <c r="F2139" s="153">
        <v>305.87200000000001</v>
      </c>
      <c r="G2139" s="154">
        <v>433.36700000000002</v>
      </c>
      <c r="H2139" s="154">
        <v>854.09400000000005</v>
      </c>
      <c r="I2139" s="154">
        <v>114.89100000000001</v>
      </c>
      <c r="J2139" s="151">
        <v>0</v>
      </c>
      <c r="K2139" s="149">
        <f t="shared" si="333"/>
        <v>1708.2240000000002</v>
      </c>
      <c r="L2139" s="148">
        <v>150.10599999999999</v>
      </c>
      <c r="M2139" s="148">
        <v>113.583</v>
      </c>
      <c r="N2139" s="148">
        <v>276.63099999999997</v>
      </c>
      <c r="O2139" s="148">
        <v>30.870999999999999</v>
      </c>
      <c r="P2139" s="148">
        <v>0</v>
      </c>
      <c r="Q2139" s="21">
        <f t="shared" si="334"/>
        <v>420.747118</v>
      </c>
      <c r="R2139" s="21">
        <f t="shared" si="335"/>
        <v>363.12485099999998</v>
      </c>
      <c r="S2139" s="21">
        <f t="shared" si="336"/>
        <v>539.70708100000002</v>
      </c>
      <c r="T2139" s="21">
        <f t="shared" si="337"/>
        <v>98.046295999999998</v>
      </c>
      <c r="U2139" s="22">
        <f t="shared" si="338"/>
        <v>1421.625346</v>
      </c>
      <c r="V2139" s="39">
        <f t="shared" si="339"/>
        <v>0.83222419659248426</v>
      </c>
    </row>
    <row r="2140" spans="1:22">
      <c r="A2140">
        <v>2135</v>
      </c>
      <c r="B2140" s="155">
        <f t="shared" si="330"/>
        <v>41363</v>
      </c>
      <c r="C2140" s="148">
        <f t="shared" si="331"/>
        <v>2013</v>
      </c>
      <c r="D2140" s="148">
        <f t="shared" si="332"/>
        <v>3</v>
      </c>
      <c r="E2140" s="152">
        <v>23</v>
      </c>
      <c r="F2140" s="153">
        <v>309.65100000000001</v>
      </c>
      <c r="G2140" s="154">
        <v>433.57</v>
      </c>
      <c r="H2140" s="154">
        <v>814.75199999999995</v>
      </c>
      <c r="I2140" s="154">
        <v>101.252</v>
      </c>
      <c r="J2140" s="151">
        <v>0</v>
      </c>
      <c r="K2140" s="149">
        <f t="shared" si="333"/>
        <v>1659.2249999999999</v>
      </c>
      <c r="L2140" s="148">
        <v>151.93899999999999</v>
      </c>
      <c r="M2140" s="148">
        <v>113.63</v>
      </c>
      <c r="N2140" s="148">
        <v>251.18299999999999</v>
      </c>
      <c r="O2140" s="148">
        <v>27.22</v>
      </c>
      <c r="P2140" s="148">
        <v>0</v>
      </c>
      <c r="Q2140" s="21">
        <f t="shared" si="334"/>
        <v>425.88501699999995</v>
      </c>
      <c r="R2140" s="21">
        <f t="shared" si="335"/>
        <v>363.27510999999998</v>
      </c>
      <c r="S2140" s="21">
        <f t="shared" si="336"/>
        <v>490.05803300000002</v>
      </c>
      <c r="T2140" s="21">
        <f t="shared" si="337"/>
        <v>86.450720000000004</v>
      </c>
      <c r="U2140" s="22">
        <f t="shared" si="338"/>
        <v>1365.6688799999999</v>
      </c>
      <c r="V2140" s="39">
        <f t="shared" si="339"/>
        <v>0.8230763639651042</v>
      </c>
    </row>
    <row r="2141" spans="1:22">
      <c r="A2141">
        <v>2136</v>
      </c>
      <c r="B2141" s="155">
        <f t="shared" si="330"/>
        <v>41363</v>
      </c>
      <c r="C2141" s="148">
        <f t="shared" si="331"/>
        <v>2013</v>
      </c>
      <c r="D2141" s="148">
        <f t="shared" si="332"/>
        <v>3</v>
      </c>
      <c r="E2141" s="152">
        <v>24</v>
      </c>
      <c r="F2141" s="153">
        <v>310.55500000000001</v>
      </c>
      <c r="G2141" s="154">
        <v>432.89600000000002</v>
      </c>
      <c r="H2141" s="154">
        <v>640.32500000000005</v>
      </c>
      <c r="I2141" s="154">
        <v>75.197000000000003</v>
      </c>
      <c r="J2141" s="151">
        <v>0</v>
      </c>
      <c r="K2141" s="149">
        <f t="shared" si="333"/>
        <v>1458.973</v>
      </c>
      <c r="L2141" s="148">
        <v>152.137</v>
      </c>
      <c r="M2141" s="148">
        <v>113.46599999999999</v>
      </c>
      <c r="N2141" s="148">
        <v>208.28800000000001</v>
      </c>
      <c r="O2141" s="148">
        <v>20.14</v>
      </c>
      <c r="P2141" s="148">
        <v>0</v>
      </c>
      <c r="Q2141" s="21">
        <f t="shared" si="334"/>
        <v>426.44001099999997</v>
      </c>
      <c r="R2141" s="21">
        <f t="shared" si="335"/>
        <v>362.75080199999996</v>
      </c>
      <c r="S2141" s="21">
        <f t="shared" si="336"/>
        <v>406.36988800000006</v>
      </c>
      <c r="T2141" s="21">
        <f t="shared" si="337"/>
        <v>63.964640000000003</v>
      </c>
      <c r="U2141" s="22">
        <f t="shared" si="338"/>
        <v>1259.5253409999998</v>
      </c>
      <c r="V2141" s="39">
        <f t="shared" si="339"/>
        <v>0.86329585331599679</v>
      </c>
    </row>
    <row r="2142" spans="1:22">
      <c r="A2142">
        <v>2137</v>
      </c>
      <c r="B2142" s="155">
        <f t="shared" si="330"/>
        <v>41364</v>
      </c>
      <c r="C2142" s="148">
        <f t="shared" si="331"/>
        <v>2013</v>
      </c>
      <c r="D2142" s="148">
        <f t="shared" si="332"/>
        <v>3</v>
      </c>
      <c r="E2142" s="152">
        <v>1</v>
      </c>
      <c r="F2142" s="153">
        <v>308.30900000000003</v>
      </c>
      <c r="G2142" s="154">
        <v>432.86</v>
      </c>
      <c r="H2142" s="154">
        <v>536.91399999999999</v>
      </c>
      <c r="I2142" s="154">
        <v>54.726999999999997</v>
      </c>
      <c r="J2142" s="151">
        <v>0</v>
      </c>
      <c r="K2142" s="149">
        <f t="shared" si="333"/>
        <v>1332.8100000000002</v>
      </c>
      <c r="L2142" s="148">
        <v>150.988</v>
      </c>
      <c r="M2142" s="148">
        <v>114.895</v>
      </c>
      <c r="N2142" s="148">
        <v>183.768</v>
      </c>
      <c r="O2142" s="148">
        <v>15.237</v>
      </c>
      <c r="P2142" s="148">
        <v>0</v>
      </c>
      <c r="Q2142" s="21">
        <f t="shared" si="334"/>
        <v>423.21936399999998</v>
      </c>
      <c r="R2142" s="21">
        <f t="shared" si="335"/>
        <v>367.31931500000002</v>
      </c>
      <c r="S2142" s="21">
        <f t="shared" si="336"/>
        <v>358.53136799999999</v>
      </c>
      <c r="T2142" s="21">
        <f t="shared" si="337"/>
        <v>48.392712000000003</v>
      </c>
      <c r="U2142" s="22">
        <f t="shared" si="338"/>
        <v>1197.462759</v>
      </c>
      <c r="V2142" s="39">
        <f t="shared" si="339"/>
        <v>0.89844971076147373</v>
      </c>
    </row>
    <row r="2143" spans="1:22">
      <c r="A2143">
        <v>2138</v>
      </c>
      <c r="B2143" s="155">
        <f t="shared" ref="B2143:B2206" si="340">+B2119+1</f>
        <v>41364</v>
      </c>
      <c r="C2143" s="148">
        <f t="shared" si="331"/>
        <v>2013</v>
      </c>
      <c r="D2143" s="148">
        <f t="shared" si="332"/>
        <v>3</v>
      </c>
      <c r="E2143" s="152">
        <v>2</v>
      </c>
      <c r="F2143" s="153">
        <v>306.98599999999999</v>
      </c>
      <c r="G2143" s="154">
        <v>402.85300000000001</v>
      </c>
      <c r="H2143" s="154">
        <v>530.56200000000001</v>
      </c>
      <c r="I2143" s="154">
        <v>35.924999999999997</v>
      </c>
      <c r="J2143" s="151">
        <v>0</v>
      </c>
      <c r="K2143" s="149">
        <f t="shared" si="333"/>
        <v>1276.3259999999998</v>
      </c>
      <c r="L2143" s="148">
        <v>152.49100000000001</v>
      </c>
      <c r="M2143" s="148">
        <v>108.11799999999999</v>
      </c>
      <c r="N2143" s="148">
        <v>171.012</v>
      </c>
      <c r="O2143" s="148">
        <v>9.44</v>
      </c>
      <c r="P2143" s="148">
        <v>0</v>
      </c>
      <c r="Q2143" s="21">
        <f t="shared" si="334"/>
        <v>427.43227300000001</v>
      </c>
      <c r="R2143" s="21">
        <f t="shared" si="335"/>
        <v>345.65324599999997</v>
      </c>
      <c r="S2143" s="21">
        <f t="shared" si="336"/>
        <v>333.64441199999999</v>
      </c>
      <c r="T2143" s="21">
        <f t="shared" si="337"/>
        <v>29.981439999999999</v>
      </c>
      <c r="U2143" s="22">
        <f t="shared" si="338"/>
        <v>1136.7113709999999</v>
      </c>
      <c r="V2143" s="39">
        <f t="shared" si="339"/>
        <v>0.89061209361871496</v>
      </c>
    </row>
    <row r="2144" spans="1:22">
      <c r="A2144">
        <v>2139</v>
      </c>
      <c r="B2144" s="155">
        <f t="shared" si="340"/>
        <v>41364</v>
      </c>
      <c r="C2144" s="148">
        <f t="shared" si="331"/>
        <v>2013</v>
      </c>
      <c r="D2144" s="148">
        <f t="shared" si="332"/>
        <v>3</v>
      </c>
      <c r="E2144" s="152">
        <v>3</v>
      </c>
      <c r="F2144" s="153">
        <v>308.74799999999999</v>
      </c>
      <c r="G2144" s="154">
        <v>381.029</v>
      </c>
      <c r="H2144" s="154">
        <v>444.24099999999999</v>
      </c>
      <c r="I2144" s="154">
        <v>34.003999999999998</v>
      </c>
      <c r="J2144" s="151">
        <v>0</v>
      </c>
      <c r="K2144" s="149">
        <f t="shared" si="333"/>
        <v>1168.0219999999999</v>
      </c>
      <c r="L2144" s="148">
        <v>151.37</v>
      </c>
      <c r="M2144" s="148">
        <v>103.499</v>
      </c>
      <c r="N2144" s="148">
        <v>155.797</v>
      </c>
      <c r="O2144" s="148">
        <v>8.6010000000000009</v>
      </c>
      <c r="P2144" s="148">
        <v>0</v>
      </c>
      <c r="Q2144" s="21">
        <f t="shared" si="334"/>
        <v>424.29011000000003</v>
      </c>
      <c r="R2144" s="21">
        <f t="shared" si="335"/>
        <v>330.886303</v>
      </c>
      <c r="S2144" s="21">
        <f t="shared" si="336"/>
        <v>303.959947</v>
      </c>
      <c r="T2144" s="21">
        <f t="shared" si="337"/>
        <v>27.316776000000004</v>
      </c>
      <c r="U2144" s="22">
        <f t="shared" si="338"/>
        <v>1086.4531360000001</v>
      </c>
      <c r="V2144" s="39">
        <f t="shared" si="339"/>
        <v>0.93016495922165865</v>
      </c>
    </row>
    <row r="2145" spans="1:22">
      <c r="A2145">
        <v>2140</v>
      </c>
      <c r="B2145" s="155">
        <f t="shared" si="340"/>
        <v>41364</v>
      </c>
      <c r="C2145" s="148">
        <f t="shared" si="331"/>
        <v>2013</v>
      </c>
      <c r="D2145" s="148">
        <f t="shared" si="332"/>
        <v>3</v>
      </c>
      <c r="E2145" s="152">
        <v>4</v>
      </c>
      <c r="F2145" s="153">
        <v>297.35199999999998</v>
      </c>
      <c r="G2145" s="154">
        <v>341.86700000000002</v>
      </c>
      <c r="H2145" s="154">
        <v>487.34500000000003</v>
      </c>
      <c r="I2145" s="154">
        <v>22.766999999999999</v>
      </c>
      <c r="J2145" s="151">
        <v>0</v>
      </c>
      <c r="K2145" s="149">
        <f t="shared" si="333"/>
        <v>1149.3310000000001</v>
      </c>
      <c r="L2145" s="148">
        <v>145.71</v>
      </c>
      <c r="M2145" s="148">
        <v>94.11</v>
      </c>
      <c r="N2145" s="148">
        <v>165.82400000000001</v>
      </c>
      <c r="O2145" s="148">
        <v>5.532</v>
      </c>
      <c r="P2145" s="148">
        <v>0</v>
      </c>
      <c r="Q2145" s="21">
        <f t="shared" si="334"/>
        <v>408.42513000000002</v>
      </c>
      <c r="R2145" s="21">
        <f t="shared" si="335"/>
        <v>300.86966999999999</v>
      </c>
      <c r="S2145" s="21">
        <f t="shared" si="336"/>
        <v>323.52262400000001</v>
      </c>
      <c r="T2145" s="21">
        <f t="shared" si="337"/>
        <v>17.569632000000002</v>
      </c>
      <c r="U2145" s="22">
        <f t="shared" si="338"/>
        <v>1050.387056</v>
      </c>
      <c r="V2145" s="39">
        <f t="shared" si="339"/>
        <v>0.91391170689731671</v>
      </c>
    </row>
    <row r="2146" spans="1:22">
      <c r="A2146">
        <v>2141</v>
      </c>
      <c r="B2146" s="155">
        <f t="shared" si="340"/>
        <v>41364</v>
      </c>
      <c r="C2146" s="148">
        <f t="shared" si="331"/>
        <v>2013</v>
      </c>
      <c r="D2146" s="148">
        <f t="shared" si="332"/>
        <v>3</v>
      </c>
      <c r="E2146" s="152">
        <v>5</v>
      </c>
      <c r="F2146" s="153">
        <v>293.93099999999998</v>
      </c>
      <c r="G2146" s="154">
        <v>226.571</v>
      </c>
      <c r="H2146" s="154">
        <v>701.524</v>
      </c>
      <c r="I2146" s="154">
        <v>20.501999999999999</v>
      </c>
      <c r="J2146" s="151">
        <v>0</v>
      </c>
      <c r="K2146" s="149">
        <f t="shared" si="333"/>
        <v>1242.5279999999998</v>
      </c>
      <c r="L2146" s="148">
        <v>145.548</v>
      </c>
      <c r="M2146" s="148">
        <v>67.832999999999998</v>
      </c>
      <c r="N2146" s="148">
        <v>231.262</v>
      </c>
      <c r="O2146" s="148">
        <v>5.1269999999999998</v>
      </c>
      <c r="P2146" s="148">
        <v>0</v>
      </c>
      <c r="Q2146" s="21">
        <f t="shared" si="334"/>
        <v>407.97104400000001</v>
      </c>
      <c r="R2146" s="21">
        <f t="shared" si="335"/>
        <v>216.862101</v>
      </c>
      <c r="S2146" s="21">
        <f t="shared" si="336"/>
        <v>451.192162</v>
      </c>
      <c r="T2146" s="21">
        <f t="shared" si="337"/>
        <v>16.283352000000001</v>
      </c>
      <c r="U2146" s="22">
        <f t="shared" si="338"/>
        <v>1092.308659</v>
      </c>
      <c r="V2146" s="39">
        <f t="shared" si="339"/>
        <v>0.87910184639702305</v>
      </c>
    </row>
    <row r="2147" spans="1:22">
      <c r="A2147">
        <v>2142</v>
      </c>
      <c r="B2147" s="155">
        <f t="shared" si="340"/>
        <v>41364</v>
      </c>
      <c r="C2147" s="148">
        <f t="shared" si="331"/>
        <v>2013</v>
      </c>
      <c r="D2147" s="148">
        <f t="shared" si="332"/>
        <v>3</v>
      </c>
      <c r="E2147" s="152">
        <v>6</v>
      </c>
      <c r="F2147" s="153">
        <v>291.52699999999999</v>
      </c>
      <c r="G2147" s="154">
        <v>155.93700000000001</v>
      </c>
      <c r="H2147" s="154">
        <v>631.72</v>
      </c>
      <c r="I2147" s="154">
        <v>17.879000000000001</v>
      </c>
      <c r="J2147" s="151">
        <v>0</v>
      </c>
      <c r="K2147" s="149">
        <f t="shared" si="333"/>
        <v>1097.0629999999999</v>
      </c>
      <c r="L2147" s="148">
        <v>142.01499999999999</v>
      </c>
      <c r="M2147" s="148">
        <v>46.902999999999999</v>
      </c>
      <c r="N2147" s="148">
        <v>212.20699999999999</v>
      </c>
      <c r="O2147" s="148">
        <v>4.383</v>
      </c>
      <c r="P2147" s="148">
        <v>0</v>
      </c>
      <c r="Q2147" s="21">
        <f t="shared" si="334"/>
        <v>398.06804499999993</v>
      </c>
      <c r="R2147" s="21">
        <f t="shared" si="335"/>
        <v>149.948891</v>
      </c>
      <c r="S2147" s="21">
        <f t="shared" si="336"/>
        <v>414.01585699999998</v>
      </c>
      <c r="T2147" s="21">
        <f t="shared" si="337"/>
        <v>13.920408</v>
      </c>
      <c r="U2147" s="22">
        <f t="shared" si="338"/>
        <v>975.95320099999992</v>
      </c>
      <c r="V2147" s="39">
        <f t="shared" si="339"/>
        <v>0.88960542922329899</v>
      </c>
    </row>
    <row r="2148" spans="1:22">
      <c r="A2148">
        <v>2143</v>
      </c>
      <c r="B2148" s="155">
        <f t="shared" si="340"/>
        <v>41364</v>
      </c>
      <c r="C2148" s="148">
        <f t="shared" si="331"/>
        <v>2013</v>
      </c>
      <c r="D2148" s="148">
        <f t="shared" si="332"/>
        <v>3</v>
      </c>
      <c r="E2148" s="152">
        <v>7</v>
      </c>
      <c r="F2148" s="153">
        <v>287.46800000000002</v>
      </c>
      <c r="G2148" s="154">
        <v>155.47300000000001</v>
      </c>
      <c r="H2148" s="154">
        <v>642.49900000000002</v>
      </c>
      <c r="I2148" s="154">
        <v>13.365</v>
      </c>
      <c r="J2148" s="151">
        <v>0</v>
      </c>
      <c r="K2148" s="149">
        <f t="shared" si="333"/>
        <v>1098.8050000000001</v>
      </c>
      <c r="L2148" s="148">
        <v>140.958</v>
      </c>
      <c r="M2148" s="148">
        <v>46.801000000000002</v>
      </c>
      <c r="N2148" s="148">
        <v>216.57499999999999</v>
      </c>
      <c r="O2148" s="148">
        <v>3.4430000000000001</v>
      </c>
      <c r="P2148" s="148">
        <v>0</v>
      </c>
      <c r="Q2148" s="21">
        <f t="shared" si="334"/>
        <v>395.10527400000001</v>
      </c>
      <c r="R2148" s="21">
        <f t="shared" si="335"/>
        <v>149.62279700000002</v>
      </c>
      <c r="S2148" s="21">
        <f t="shared" si="336"/>
        <v>422.537825</v>
      </c>
      <c r="T2148" s="21">
        <f t="shared" si="337"/>
        <v>10.934968000000001</v>
      </c>
      <c r="U2148" s="22">
        <f t="shared" si="338"/>
        <v>978.20086400000002</v>
      </c>
      <c r="V2148" s="39">
        <f t="shared" si="339"/>
        <v>0.89024063778377416</v>
      </c>
    </row>
    <row r="2149" spans="1:22">
      <c r="A2149">
        <v>2144</v>
      </c>
      <c r="B2149" s="155">
        <f t="shared" si="340"/>
        <v>41364</v>
      </c>
      <c r="C2149" s="148">
        <f t="shared" si="331"/>
        <v>2013</v>
      </c>
      <c r="D2149" s="148">
        <f t="shared" si="332"/>
        <v>3</v>
      </c>
      <c r="E2149" s="152">
        <v>8</v>
      </c>
      <c r="F2149" s="153">
        <v>293.92099999999999</v>
      </c>
      <c r="G2149" s="154">
        <v>155.191</v>
      </c>
      <c r="H2149" s="154">
        <v>694.27300000000002</v>
      </c>
      <c r="I2149" s="154">
        <v>10.012</v>
      </c>
      <c r="J2149" s="151">
        <v>0</v>
      </c>
      <c r="K2149" s="149">
        <f t="shared" si="333"/>
        <v>1153.3969999999999</v>
      </c>
      <c r="L2149" s="148">
        <v>144.49</v>
      </c>
      <c r="M2149" s="148">
        <v>46.74</v>
      </c>
      <c r="N2149" s="148">
        <v>229.309</v>
      </c>
      <c r="O2149" s="148">
        <v>2.5409999999999999</v>
      </c>
      <c r="P2149" s="148">
        <v>0</v>
      </c>
      <c r="Q2149" s="21">
        <f t="shared" si="334"/>
        <v>405.00547</v>
      </c>
      <c r="R2149" s="21">
        <f t="shared" si="335"/>
        <v>149.42778000000001</v>
      </c>
      <c r="S2149" s="21">
        <f t="shared" si="336"/>
        <v>447.38185900000002</v>
      </c>
      <c r="T2149" s="21">
        <f t="shared" si="337"/>
        <v>8.0702160000000003</v>
      </c>
      <c r="U2149" s="22">
        <f t="shared" si="338"/>
        <v>1009.8853250000001</v>
      </c>
      <c r="V2149" s="39">
        <f t="shared" si="339"/>
        <v>0.87557478040952086</v>
      </c>
    </row>
    <row r="2150" spans="1:22">
      <c r="A2150">
        <v>2145</v>
      </c>
      <c r="B2150" s="155">
        <f t="shared" si="340"/>
        <v>41364</v>
      </c>
      <c r="C2150" s="148">
        <f t="shared" si="331"/>
        <v>2013</v>
      </c>
      <c r="D2150" s="148">
        <f t="shared" si="332"/>
        <v>3</v>
      </c>
      <c r="E2150" s="152">
        <v>9</v>
      </c>
      <c r="F2150" s="153">
        <v>290.79199999999997</v>
      </c>
      <c r="G2150" s="154">
        <v>155.52699999999999</v>
      </c>
      <c r="H2150" s="154">
        <v>583.21299999999997</v>
      </c>
      <c r="I2150" s="154">
        <v>9.7010000000000005</v>
      </c>
      <c r="J2150" s="151">
        <v>0</v>
      </c>
      <c r="K2150" s="149">
        <f t="shared" si="333"/>
        <v>1039.2329999999999</v>
      </c>
      <c r="L2150" s="148">
        <v>143.16499999999999</v>
      </c>
      <c r="M2150" s="148">
        <v>46.814</v>
      </c>
      <c r="N2150" s="148">
        <v>190.32900000000001</v>
      </c>
      <c r="O2150" s="148">
        <v>2.4220000000000002</v>
      </c>
      <c r="P2150" s="148">
        <v>0</v>
      </c>
      <c r="Q2150" s="21">
        <f t="shared" si="334"/>
        <v>401.29149499999994</v>
      </c>
      <c r="R2150" s="21">
        <f t="shared" si="335"/>
        <v>149.66435799999999</v>
      </c>
      <c r="S2150" s="21">
        <f t="shared" si="336"/>
        <v>371.33187900000001</v>
      </c>
      <c r="T2150" s="21">
        <f t="shared" si="337"/>
        <v>7.6922720000000009</v>
      </c>
      <c r="U2150" s="22">
        <f t="shared" si="338"/>
        <v>929.98000400000001</v>
      </c>
      <c r="V2150" s="39">
        <f t="shared" si="339"/>
        <v>0.89487151004635157</v>
      </c>
    </row>
    <row r="2151" spans="1:22">
      <c r="A2151">
        <v>2146</v>
      </c>
      <c r="B2151" s="155">
        <f t="shared" si="340"/>
        <v>41364</v>
      </c>
      <c r="C2151" s="148">
        <f t="shared" si="331"/>
        <v>2013</v>
      </c>
      <c r="D2151" s="148">
        <f t="shared" si="332"/>
        <v>3</v>
      </c>
      <c r="E2151" s="152">
        <v>10</v>
      </c>
      <c r="F2151" s="153">
        <v>288.96800000000002</v>
      </c>
      <c r="G2151" s="154">
        <v>161.13200000000001</v>
      </c>
      <c r="H2151" s="154">
        <v>780.31399999999996</v>
      </c>
      <c r="I2151" s="154">
        <v>9.7319999999999993</v>
      </c>
      <c r="J2151" s="151">
        <v>0</v>
      </c>
      <c r="K2151" s="149">
        <f t="shared" si="333"/>
        <v>1240.146</v>
      </c>
      <c r="L2151" s="148">
        <v>140.48400000000001</v>
      </c>
      <c r="M2151" s="148">
        <v>48.042999999999999</v>
      </c>
      <c r="N2151" s="148">
        <v>252.29499999999999</v>
      </c>
      <c r="O2151" s="148">
        <v>2.4180000000000001</v>
      </c>
      <c r="P2151" s="148">
        <v>0</v>
      </c>
      <c r="Q2151" s="21">
        <f t="shared" si="334"/>
        <v>393.77665200000001</v>
      </c>
      <c r="R2151" s="21">
        <f t="shared" si="335"/>
        <v>153.59347099999999</v>
      </c>
      <c r="S2151" s="21">
        <f t="shared" si="336"/>
        <v>492.22754500000002</v>
      </c>
      <c r="T2151" s="21">
        <f t="shared" si="337"/>
        <v>7.6795680000000006</v>
      </c>
      <c r="U2151" s="22">
        <f t="shared" si="338"/>
        <v>1047.2772360000001</v>
      </c>
      <c r="V2151" s="39">
        <f t="shared" si="339"/>
        <v>0.84447898553879963</v>
      </c>
    </row>
    <row r="2152" spans="1:22">
      <c r="A2152">
        <v>2147</v>
      </c>
      <c r="B2152" s="155">
        <f t="shared" si="340"/>
        <v>41364</v>
      </c>
      <c r="C2152" s="148">
        <f t="shared" si="331"/>
        <v>2013</v>
      </c>
      <c r="D2152" s="148">
        <f t="shared" si="332"/>
        <v>3</v>
      </c>
      <c r="E2152" s="152">
        <v>11</v>
      </c>
      <c r="F2152" s="153">
        <v>299.62299999999999</v>
      </c>
      <c r="G2152" s="154">
        <v>293.93400000000003</v>
      </c>
      <c r="H2152" s="154">
        <v>641.53</v>
      </c>
      <c r="I2152" s="154">
        <v>9.2929999999999993</v>
      </c>
      <c r="J2152" s="151">
        <v>0</v>
      </c>
      <c r="K2152" s="149">
        <f t="shared" si="333"/>
        <v>1244.3799999999999</v>
      </c>
      <c r="L2152" s="148">
        <v>146.43199999999999</v>
      </c>
      <c r="M2152" s="148">
        <v>78.632999999999996</v>
      </c>
      <c r="N2152" s="148">
        <v>208.51599999999999</v>
      </c>
      <c r="O2152" s="148">
        <v>2.419</v>
      </c>
      <c r="P2152" s="148">
        <v>0</v>
      </c>
      <c r="Q2152" s="21">
        <f t="shared" si="334"/>
        <v>410.44889599999993</v>
      </c>
      <c r="R2152" s="21">
        <f t="shared" si="335"/>
        <v>251.389701</v>
      </c>
      <c r="S2152" s="21">
        <f t="shared" si="336"/>
        <v>406.81471599999998</v>
      </c>
      <c r="T2152" s="21">
        <f t="shared" si="337"/>
        <v>7.6827440000000005</v>
      </c>
      <c r="U2152" s="22">
        <f t="shared" si="338"/>
        <v>1076.3360569999998</v>
      </c>
      <c r="V2152" s="39">
        <f t="shared" si="339"/>
        <v>0.86495769539851164</v>
      </c>
    </row>
    <row r="2153" spans="1:22">
      <c r="A2153">
        <v>2148</v>
      </c>
      <c r="B2153" s="155">
        <f t="shared" si="340"/>
        <v>41364</v>
      </c>
      <c r="C2153" s="148">
        <f t="shared" si="331"/>
        <v>2013</v>
      </c>
      <c r="D2153" s="148">
        <f t="shared" si="332"/>
        <v>3</v>
      </c>
      <c r="E2153" s="152">
        <v>12</v>
      </c>
      <c r="F2153" s="153">
        <v>292.036</v>
      </c>
      <c r="G2153" s="154">
        <v>297.90300000000002</v>
      </c>
      <c r="H2153" s="154">
        <v>666.79600000000005</v>
      </c>
      <c r="I2153" s="154">
        <v>8.9930000000000003</v>
      </c>
      <c r="J2153" s="151">
        <v>0</v>
      </c>
      <c r="K2153" s="149">
        <f t="shared" si="333"/>
        <v>1265.7280000000001</v>
      </c>
      <c r="L2153" s="148">
        <v>142.202</v>
      </c>
      <c r="M2153" s="148">
        <v>79.665999999999997</v>
      </c>
      <c r="N2153" s="148">
        <v>217.2</v>
      </c>
      <c r="O2153" s="148">
        <v>2.7930000000000001</v>
      </c>
      <c r="P2153" s="148">
        <v>0</v>
      </c>
      <c r="Q2153" s="21">
        <f t="shared" si="334"/>
        <v>398.59220599999998</v>
      </c>
      <c r="R2153" s="21">
        <f t="shared" si="335"/>
        <v>254.69220200000001</v>
      </c>
      <c r="S2153" s="21">
        <f t="shared" si="336"/>
        <v>423.75720000000001</v>
      </c>
      <c r="T2153" s="21">
        <f t="shared" si="337"/>
        <v>8.8705680000000005</v>
      </c>
      <c r="U2153" s="22">
        <f t="shared" si="338"/>
        <v>1085.912176</v>
      </c>
      <c r="V2153" s="39">
        <f t="shared" si="339"/>
        <v>0.85793486120240681</v>
      </c>
    </row>
    <row r="2154" spans="1:22">
      <c r="A2154">
        <v>2149</v>
      </c>
      <c r="B2154" s="155">
        <f t="shared" si="340"/>
        <v>41364</v>
      </c>
      <c r="C2154" s="148">
        <f t="shared" si="331"/>
        <v>2013</v>
      </c>
      <c r="D2154" s="148">
        <f t="shared" si="332"/>
        <v>3</v>
      </c>
      <c r="E2154" s="152">
        <v>13</v>
      </c>
      <c r="F2154" s="153">
        <v>283.85700000000003</v>
      </c>
      <c r="G2154" s="154">
        <v>267.255</v>
      </c>
      <c r="H2154" s="154">
        <v>662.08199999999999</v>
      </c>
      <c r="I2154" s="154">
        <v>17.376999999999999</v>
      </c>
      <c r="J2154" s="151">
        <v>0</v>
      </c>
      <c r="K2154" s="149">
        <f t="shared" si="333"/>
        <v>1230.5709999999999</v>
      </c>
      <c r="L2154" s="148">
        <v>138.62299999999999</v>
      </c>
      <c r="M2154" s="148">
        <v>72.524000000000001</v>
      </c>
      <c r="N2154" s="148">
        <v>217.114</v>
      </c>
      <c r="O2154" s="148">
        <v>5.1520000000000001</v>
      </c>
      <c r="P2154" s="148">
        <v>0</v>
      </c>
      <c r="Q2154" s="21">
        <f t="shared" si="334"/>
        <v>388.56026899999995</v>
      </c>
      <c r="R2154" s="21">
        <f t="shared" si="335"/>
        <v>231.859228</v>
      </c>
      <c r="S2154" s="21">
        <f t="shared" si="336"/>
        <v>423.58941400000003</v>
      </c>
      <c r="T2154" s="21">
        <f t="shared" si="337"/>
        <v>16.362752</v>
      </c>
      <c r="U2154" s="22">
        <f t="shared" si="338"/>
        <v>1060.3716629999999</v>
      </c>
      <c r="V2154" s="39">
        <f t="shared" si="339"/>
        <v>0.8616907622558958</v>
      </c>
    </row>
    <row r="2155" spans="1:22">
      <c r="A2155">
        <v>2150</v>
      </c>
      <c r="B2155" s="155">
        <f t="shared" si="340"/>
        <v>41364</v>
      </c>
      <c r="C2155" s="148">
        <f t="shared" si="331"/>
        <v>2013</v>
      </c>
      <c r="D2155" s="148">
        <f t="shared" si="332"/>
        <v>3</v>
      </c>
      <c r="E2155" s="152">
        <v>14</v>
      </c>
      <c r="F2155" s="153">
        <v>279.09500000000003</v>
      </c>
      <c r="G2155" s="154">
        <v>266.14600000000002</v>
      </c>
      <c r="H2155" s="154">
        <v>662.06200000000001</v>
      </c>
      <c r="I2155" s="154">
        <v>26.187000000000001</v>
      </c>
      <c r="J2155" s="151">
        <v>0</v>
      </c>
      <c r="K2155" s="149">
        <f t="shared" si="333"/>
        <v>1233.4899999999998</v>
      </c>
      <c r="L2155" s="148">
        <v>136.363</v>
      </c>
      <c r="M2155" s="148">
        <v>72.253</v>
      </c>
      <c r="N2155" s="148">
        <v>217.03700000000001</v>
      </c>
      <c r="O2155" s="148">
        <v>7.3760000000000003</v>
      </c>
      <c r="P2155" s="148">
        <v>0</v>
      </c>
      <c r="Q2155" s="21">
        <f t="shared" si="334"/>
        <v>382.22548899999998</v>
      </c>
      <c r="R2155" s="21">
        <f t="shared" si="335"/>
        <v>230.992841</v>
      </c>
      <c r="S2155" s="21">
        <f t="shared" si="336"/>
        <v>423.439187</v>
      </c>
      <c r="T2155" s="21">
        <f t="shared" si="337"/>
        <v>23.426176000000002</v>
      </c>
      <c r="U2155" s="22">
        <f t="shared" si="338"/>
        <v>1060.0836929999998</v>
      </c>
      <c r="V2155" s="39">
        <f t="shared" si="339"/>
        <v>0.859418149316168</v>
      </c>
    </row>
    <row r="2156" spans="1:22">
      <c r="A2156">
        <v>2151</v>
      </c>
      <c r="B2156" s="155">
        <f t="shared" si="340"/>
        <v>41364</v>
      </c>
      <c r="C2156" s="148">
        <f t="shared" si="331"/>
        <v>2013</v>
      </c>
      <c r="D2156" s="148">
        <f t="shared" si="332"/>
        <v>3</v>
      </c>
      <c r="E2156" s="152">
        <v>15</v>
      </c>
      <c r="F2156" s="153">
        <v>286.43599999999998</v>
      </c>
      <c r="G2156" s="154">
        <v>266.54500000000002</v>
      </c>
      <c r="H2156" s="154">
        <v>661.17899999999997</v>
      </c>
      <c r="I2156" s="154">
        <v>29.477</v>
      </c>
      <c r="J2156" s="151">
        <v>0</v>
      </c>
      <c r="K2156" s="149">
        <f t="shared" si="333"/>
        <v>1243.6369999999999</v>
      </c>
      <c r="L2156" s="148">
        <v>141.654</v>
      </c>
      <c r="M2156" s="148">
        <v>72.352000000000004</v>
      </c>
      <c r="N2156" s="148">
        <v>216.702</v>
      </c>
      <c r="O2156" s="148">
        <v>8.1890000000000001</v>
      </c>
      <c r="P2156" s="148">
        <v>0</v>
      </c>
      <c r="Q2156" s="21">
        <f t="shared" si="334"/>
        <v>397.05616199999997</v>
      </c>
      <c r="R2156" s="21">
        <f t="shared" si="335"/>
        <v>231.30934400000001</v>
      </c>
      <c r="S2156" s="21">
        <f t="shared" si="336"/>
        <v>422.78560199999998</v>
      </c>
      <c r="T2156" s="21">
        <f t="shared" si="337"/>
        <v>26.008264</v>
      </c>
      <c r="U2156" s="22">
        <f t="shared" si="338"/>
        <v>1077.1593720000001</v>
      </c>
      <c r="V2156" s="39">
        <f t="shared" si="339"/>
        <v>0.86613647873133404</v>
      </c>
    </row>
    <row r="2157" spans="1:22">
      <c r="A2157">
        <v>2152</v>
      </c>
      <c r="B2157" s="155">
        <f t="shared" si="340"/>
        <v>41364</v>
      </c>
      <c r="C2157" s="148">
        <f t="shared" si="331"/>
        <v>2013</v>
      </c>
      <c r="D2157" s="148">
        <f t="shared" si="332"/>
        <v>3</v>
      </c>
      <c r="E2157" s="152">
        <v>16</v>
      </c>
      <c r="F2157" s="153">
        <v>292.32499999999999</v>
      </c>
      <c r="G2157" s="154">
        <v>266.26100000000002</v>
      </c>
      <c r="H2157" s="154">
        <v>738.29300000000001</v>
      </c>
      <c r="I2157" s="154">
        <v>42.994</v>
      </c>
      <c r="J2157" s="151">
        <v>0</v>
      </c>
      <c r="K2157" s="149">
        <f t="shared" si="333"/>
        <v>1339.8729999999998</v>
      </c>
      <c r="L2157" s="148">
        <v>143.50899999999999</v>
      </c>
      <c r="M2157" s="148">
        <v>72.278999999999996</v>
      </c>
      <c r="N2157" s="148">
        <v>238.55500000000001</v>
      </c>
      <c r="O2157" s="148">
        <v>11.849</v>
      </c>
      <c r="P2157" s="148">
        <v>0</v>
      </c>
      <c r="Q2157" s="21">
        <f t="shared" si="334"/>
        <v>402.25572699999998</v>
      </c>
      <c r="R2157" s="21">
        <f t="shared" si="335"/>
        <v>231.075963</v>
      </c>
      <c r="S2157" s="21">
        <f t="shared" si="336"/>
        <v>465.42080500000003</v>
      </c>
      <c r="T2157" s="21">
        <f t="shared" si="337"/>
        <v>37.632424</v>
      </c>
      <c r="U2157" s="22">
        <f t="shared" si="338"/>
        <v>1136.3849189999999</v>
      </c>
      <c r="V2157" s="39">
        <f t="shared" si="339"/>
        <v>0.84812882937412726</v>
      </c>
    </row>
    <row r="2158" spans="1:22">
      <c r="A2158">
        <v>2153</v>
      </c>
      <c r="B2158" s="155">
        <f t="shared" si="340"/>
        <v>41364</v>
      </c>
      <c r="C2158" s="148">
        <f t="shared" si="331"/>
        <v>2013</v>
      </c>
      <c r="D2158" s="148">
        <f t="shared" si="332"/>
        <v>3</v>
      </c>
      <c r="E2158" s="152">
        <v>17</v>
      </c>
      <c r="F2158" s="153">
        <v>301.21499999999997</v>
      </c>
      <c r="G2158" s="154">
        <v>266.45699999999999</v>
      </c>
      <c r="H2158" s="154">
        <v>658.74599999999998</v>
      </c>
      <c r="I2158" s="154">
        <v>46.447000000000003</v>
      </c>
      <c r="J2158" s="151">
        <v>0</v>
      </c>
      <c r="K2158" s="149">
        <f t="shared" si="333"/>
        <v>1272.8650000000002</v>
      </c>
      <c r="L2158" s="148">
        <v>147.88200000000001</v>
      </c>
      <c r="M2158" s="148">
        <v>72.325999999999993</v>
      </c>
      <c r="N2158" s="148">
        <v>215.43299999999999</v>
      </c>
      <c r="O2158" s="148">
        <v>12.766</v>
      </c>
      <c r="P2158" s="148">
        <v>0</v>
      </c>
      <c r="Q2158" s="21">
        <f t="shared" si="334"/>
        <v>414.51324599999998</v>
      </c>
      <c r="R2158" s="21">
        <f t="shared" si="335"/>
        <v>231.22622199999998</v>
      </c>
      <c r="S2158" s="21">
        <f t="shared" si="336"/>
        <v>420.30978299999998</v>
      </c>
      <c r="T2158" s="21">
        <f t="shared" si="337"/>
        <v>40.544816000000004</v>
      </c>
      <c r="U2158" s="22">
        <f t="shared" si="338"/>
        <v>1106.594067</v>
      </c>
      <c r="V2158" s="39">
        <f t="shared" si="339"/>
        <v>0.86937268838407822</v>
      </c>
    </row>
    <row r="2159" spans="1:22">
      <c r="A2159">
        <v>2154</v>
      </c>
      <c r="B2159" s="155">
        <f t="shared" si="340"/>
        <v>41364</v>
      </c>
      <c r="C2159" s="148">
        <f t="shared" si="331"/>
        <v>2013</v>
      </c>
      <c r="D2159" s="148">
        <f t="shared" si="332"/>
        <v>3</v>
      </c>
      <c r="E2159" s="152">
        <v>18</v>
      </c>
      <c r="F2159" s="153">
        <v>297.14999999999998</v>
      </c>
      <c r="G2159" s="154">
        <v>267.625</v>
      </c>
      <c r="H2159" s="154">
        <v>657.88599999999997</v>
      </c>
      <c r="I2159" s="154">
        <v>47.283999999999999</v>
      </c>
      <c r="J2159" s="151">
        <v>0</v>
      </c>
      <c r="K2159" s="149">
        <f t="shared" si="333"/>
        <v>1269.9450000000002</v>
      </c>
      <c r="L2159" s="148">
        <v>144.85499999999999</v>
      </c>
      <c r="M2159" s="148">
        <v>72.594999999999999</v>
      </c>
      <c r="N2159" s="148">
        <v>216.83500000000001</v>
      </c>
      <c r="O2159" s="148">
        <v>12.97</v>
      </c>
      <c r="P2159" s="148">
        <v>0</v>
      </c>
      <c r="Q2159" s="21">
        <f t="shared" si="334"/>
        <v>406.02856499999996</v>
      </c>
      <c r="R2159" s="21">
        <f t="shared" si="335"/>
        <v>232.08621500000001</v>
      </c>
      <c r="S2159" s="21">
        <f t="shared" si="336"/>
        <v>423.04508500000003</v>
      </c>
      <c r="T2159" s="21">
        <f t="shared" si="337"/>
        <v>41.192720000000001</v>
      </c>
      <c r="U2159" s="22">
        <f t="shared" si="338"/>
        <v>1102.3525850000001</v>
      </c>
      <c r="V2159" s="39">
        <f t="shared" si="339"/>
        <v>0.86803175334364868</v>
      </c>
    </row>
    <row r="2160" spans="1:22">
      <c r="A2160">
        <v>2155</v>
      </c>
      <c r="B2160" s="155">
        <f t="shared" si="340"/>
        <v>41364</v>
      </c>
      <c r="C2160" s="148">
        <f t="shared" si="331"/>
        <v>2013</v>
      </c>
      <c r="D2160" s="148">
        <f t="shared" si="332"/>
        <v>3</v>
      </c>
      <c r="E2160" s="152">
        <v>19</v>
      </c>
      <c r="F2160" s="153">
        <v>287.30500000000001</v>
      </c>
      <c r="G2160" s="154">
        <v>268.572</v>
      </c>
      <c r="H2160" s="154">
        <v>784.94100000000003</v>
      </c>
      <c r="I2160" s="154">
        <v>50.058999999999997</v>
      </c>
      <c r="J2160" s="151">
        <v>0</v>
      </c>
      <c r="K2160" s="149">
        <f t="shared" si="333"/>
        <v>1390.877</v>
      </c>
      <c r="L2160" s="148">
        <v>142.029</v>
      </c>
      <c r="M2160" s="148">
        <v>72.805000000000007</v>
      </c>
      <c r="N2160" s="148">
        <v>267.93700000000001</v>
      </c>
      <c r="O2160" s="148">
        <v>13.488</v>
      </c>
      <c r="P2160" s="148">
        <v>0</v>
      </c>
      <c r="Q2160" s="21">
        <f t="shared" si="334"/>
        <v>398.10728699999999</v>
      </c>
      <c r="R2160" s="21">
        <f t="shared" si="335"/>
        <v>232.75758500000003</v>
      </c>
      <c r="S2160" s="21">
        <f t="shared" si="336"/>
        <v>522.74508700000001</v>
      </c>
      <c r="T2160" s="21">
        <f t="shared" si="337"/>
        <v>42.837888</v>
      </c>
      <c r="U2160" s="22">
        <f t="shared" si="338"/>
        <v>1196.4478469999999</v>
      </c>
      <c r="V2160" s="39">
        <f t="shared" si="339"/>
        <v>0.86021110924977551</v>
      </c>
    </row>
    <row r="2161" spans="1:22">
      <c r="A2161">
        <v>2156</v>
      </c>
      <c r="B2161" s="155">
        <f t="shared" si="340"/>
        <v>41364</v>
      </c>
      <c r="C2161" s="148">
        <f t="shared" si="331"/>
        <v>2013</v>
      </c>
      <c r="D2161" s="148">
        <f t="shared" si="332"/>
        <v>3</v>
      </c>
      <c r="E2161" s="152">
        <v>20</v>
      </c>
      <c r="F2161" s="153">
        <v>294.41800000000001</v>
      </c>
      <c r="G2161" s="154">
        <v>265.27499999999998</v>
      </c>
      <c r="H2161" s="154">
        <v>888.18100000000004</v>
      </c>
      <c r="I2161" s="154">
        <v>72.584999999999994</v>
      </c>
      <c r="J2161" s="151">
        <v>0</v>
      </c>
      <c r="K2161" s="149">
        <f t="shared" si="333"/>
        <v>1520.4590000000001</v>
      </c>
      <c r="L2161" s="148">
        <v>144.40100000000001</v>
      </c>
      <c r="M2161" s="148">
        <v>72.012</v>
      </c>
      <c r="N2161" s="148">
        <v>290.18200000000002</v>
      </c>
      <c r="O2161" s="148">
        <v>19.181999999999999</v>
      </c>
      <c r="P2161" s="148">
        <v>0</v>
      </c>
      <c r="Q2161" s="21">
        <f t="shared" si="334"/>
        <v>404.75600300000002</v>
      </c>
      <c r="R2161" s="21">
        <f t="shared" si="335"/>
        <v>230.222364</v>
      </c>
      <c r="S2161" s="21">
        <f t="shared" si="336"/>
        <v>566.145082</v>
      </c>
      <c r="T2161" s="21">
        <f t="shared" si="337"/>
        <v>60.922032000000002</v>
      </c>
      <c r="U2161" s="22">
        <f t="shared" si="338"/>
        <v>1262.0454810000001</v>
      </c>
      <c r="V2161" s="39">
        <f t="shared" si="339"/>
        <v>0.83004242863503719</v>
      </c>
    </row>
    <row r="2162" spans="1:22">
      <c r="A2162">
        <v>2157</v>
      </c>
      <c r="B2162" s="155">
        <f t="shared" si="340"/>
        <v>41364</v>
      </c>
      <c r="C2162" s="148">
        <f t="shared" si="331"/>
        <v>2013</v>
      </c>
      <c r="D2162" s="148">
        <f t="shared" si="332"/>
        <v>3</v>
      </c>
      <c r="E2162" s="152">
        <v>21</v>
      </c>
      <c r="F2162" s="153">
        <v>298.47300000000001</v>
      </c>
      <c r="G2162" s="154">
        <v>264.96199999999999</v>
      </c>
      <c r="H2162" s="154">
        <v>899.97699999999998</v>
      </c>
      <c r="I2162" s="154">
        <v>99.905000000000001</v>
      </c>
      <c r="J2162" s="151">
        <v>0</v>
      </c>
      <c r="K2162" s="149">
        <f t="shared" si="333"/>
        <v>1563.3169999999998</v>
      </c>
      <c r="L2162" s="148">
        <v>146.58000000000001</v>
      </c>
      <c r="M2162" s="148">
        <v>71.926000000000002</v>
      </c>
      <c r="N2162" s="148">
        <v>293.52100000000002</v>
      </c>
      <c r="O2162" s="148">
        <v>26.94</v>
      </c>
      <c r="P2162" s="148">
        <v>0</v>
      </c>
      <c r="Q2162" s="21">
        <f t="shared" si="334"/>
        <v>410.86374000000001</v>
      </c>
      <c r="R2162" s="21">
        <f t="shared" si="335"/>
        <v>229.94742200000002</v>
      </c>
      <c r="S2162" s="21">
        <f t="shared" si="336"/>
        <v>572.65947100000005</v>
      </c>
      <c r="T2162" s="21">
        <f t="shared" si="337"/>
        <v>85.561440000000005</v>
      </c>
      <c r="U2162" s="22">
        <f t="shared" si="338"/>
        <v>1299.0320729999999</v>
      </c>
      <c r="V2162" s="39">
        <f t="shared" si="339"/>
        <v>0.83094604165374009</v>
      </c>
    </row>
    <row r="2163" spans="1:22">
      <c r="A2163">
        <v>2158</v>
      </c>
      <c r="B2163" s="155">
        <f t="shared" si="340"/>
        <v>41364</v>
      </c>
      <c r="C2163" s="148">
        <f t="shared" si="331"/>
        <v>2013</v>
      </c>
      <c r="D2163" s="148">
        <f t="shared" si="332"/>
        <v>3</v>
      </c>
      <c r="E2163" s="152">
        <v>22</v>
      </c>
      <c r="F2163" s="153">
        <v>295.35399999999998</v>
      </c>
      <c r="G2163" s="154">
        <v>265.33199999999999</v>
      </c>
      <c r="H2163" s="154">
        <v>898.55200000000002</v>
      </c>
      <c r="I2163" s="154">
        <v>103.968</v>
      </c>
      <c r="J2163" s="151">
        <v>0</v>
      </c>
      <c r="K2163" s="149">
        <f t="shared" si="333"/>
        <v>1563.2059999999999</v>
      </c>
      <c r="L2163" s="148">
        <v>145.357</v>
      </c>
      <c r="M2163" s="148">
        <v>72.013000000000005</v>
      </c>
      <c r="N2163" s="148">
        <v>292.78699999999998</v>
      </c>
      <c r="O2163" s="148">
        <v>28.099</v>
      </c>
      <c r="P2163" s="148">
        <v>0</v>
      </c>
      <c r="Q2163" s="21">
        <f t="shared" si="334"/>
        <v>407.43567100000001</v>
      </c>
      <c r="R2163" s="21">
        <f t="shared" si="335"/>
        <v>230.22556100000003</v>
      </c>
      <c r="S2163" s="21">
        <f t="shared" si="336"/>
        <v>571.22743700000001</v>
      </c>
      <c r="T2163" s="21">
        <f t="shared" si="337"/>
        <v>89.242424</v>
      </c>
      <c r="U2163" s="22">
        <f t="shared" si="338"/>
        <v>1298.131093</v>
      </c>
      <c r="V2163" s="39">
        <f t="shared" si="339"/>
        <v>0.83042867862584968</v>
      </c>
    </row>
    <row r="2164" spans="1:22">
      <c r="A2164">
        <v>2159</v>
      </c>
      <c r="B2164" s="155">
        <f t="shared" si="340"/>
        <v>41364</v>
      </c>
      <c r="C2164" s="148">
        <f t="shared" si="331"/>
        <v>2013</v>
      </c>
      <c r="D2164" s="148">
        <f t="shared" si="332"/>
        <v>3</v>
      </c>
      <c r="E2164" s="152">
        <v>23</v>
      </c>
      <c r="F2164" s="153">
        <v>302.52300000000002</v>
      </c>
      <c r="G2164" s="154">
        <v>265.62099999999998</v>
      </c>
      <c r="H2164" s="154">
        <v>896.43600000000004</v>
      </c>
      <c r="I2164" s="154">
        <v>93.045000000000002</v>
      </c>
      <c r="J2164" s="151">
        <v>0</v>
      </c>
      <c r="K2164" s="149">
        <f t="shared" si="333"/>
        <v>1557.625</v>
      </c>
      <c r="L2164" s="148">
        <v>148.84399999999999</v>
      </c>
      <c r="M2164" s="148">
        <v>72.084999999999994</v>
      </c>
      <c r="N2164" s="148">
        <v>283.245</v>
      </c>
      <c r="O2164" s="148">
        <v>25.137</v>
      </c>
      <c r="P2164" s="148">
        <v>0</v>
      </c>
      <c r="Q2164" s="21">
        <f t="shared" si="334"/>
        <v>417.20973199999997</v>
      </c>
      <c r="R2164" s="21">
        <f t="shared" si="335"/>
        <v>230.45574499999998</v>
      </c>
      <c r="S2164" s="21">
        <f t="shared" si="336"/>
        <v>552.610995</v>
      </c>
      <c r="T2164" s="21">
        <f t="shared" si="337"/>
        <v>79.835112000000009</v>
      </c>
      <c r="U2164" s="22">
        <f t="shared" si="338"/>
        <v>1280.111584</v>
      </c>
      <c r="V2164" s="39">
        <f t="shared" si="339"/>
        <v>0.82183554064681807</v>
      </c>
    </row>
    <row r="2165" spans="1:22">
      <c r="A2165">
        <v>2160</v>
      </c>
      <c r="B2165" s="155">
        <f t="shared" si="340"/>
        <v>41364</v>
      </c>
      <c r="C2165" s="148">
        <f t="shared" si="331"/>
        <v>2013</v>
      </c>
      <c r="D2165" s="148">
        <f t="shared" si="332"/>
        <v>3</v>
      </c>
      <c r="E2165" s="152">
        <v>24</v>
      </c>
      <c r="F2165" s="153">
        <v>308.20400000000001</v>
      </c>
      <c r="G2165" s="154">
        <v>265.49700000000001</v>
      </c>
      <c r="H2165" s="154">
        <v>787.60400000000004</v>
      </c>
      <c r="I2165" s="154">
        <v>78.528000000000006</v>
      </c>
      <c r="J2165" s="151">
        <v>0</v>
      </c>
      <c r="K2165" s="149">
        <f t="shared" si="333"/>
        <v>1439.8330000000001</v>
      </c>
      <c r="L2165" s="148">
        <v>151.71700000000001</v>
      </c>
      <c r="M2165" s="148">
        <v>72.055999999999997</v>
      </c>
      <c r="N2165" s="148">
        <v>249.93199999999999</v>
      </c>
      <c r="O2165" s="148">
        <v>21.866</v>
      </c>
      <c r="P2165" s="148">
        <v>0</v>
      </c>
      <c r="Q2165" s="21">
        <f t="shared" si="334"/>
        <v>425.26275100000004</v>
      </c>
      <c r="R2165" s="21">
        <f t="shared" si="335"/>
        <v>230.363032</v>
      </c>
      <c r="S2165" s="21">
        <f t="shared" si="336"/>
        <v>487.61733199999998</v>
      </c>
      <c r="T2165" s="21">
        <f t="shared" si="337"/>
        <v>69.446415999999999</v>
      </c>
      <c r="U2165" s="22">
        <f t="shared" si="338"/>
        <v>1212.689531</v>
      </c>
      <c r="V2165" s="39">
        <f t="shared" si="339"/>
        <v>0.84224318445264135</v>
      </c>
    </row>
    <row r="2166" spans="1:22">
      <c r="A2166">
        <v>2161</v>
      </c>
      <c r="B2166" s="155">
        <f t="shared" si="340"/>
        <v>41365</v>
      </c>
      <c r="C2166" s="148">
        <f t="shared" si="331"/>
        <v>2013</v>
      </c>
      <c r="D2166" s="148">
        <f t="shared" si="332"/>
        <v>4</v>
      </c>
      <c r="E2166" s="152">
        <v>1</v>
      </c>
      <c r="F2166" s="153">
        <v>307.92099999999999</v>
      </c>
      <c r="G2166" s="154">
        <v>269.209</v>
      </c>
      <c r="H2166" s="154">
        <v>617.54700000000003</v>
      </c>
      <c r="I2166" s="154">
        <v>81.98</v>
      </c>
      <c r="J2166" s="151">
        <v>0</v>
      </c>
      <c r="K2166" s="149">
        <f t="shared" si="333"/>
        <v>1276.6570000000002</v>
      </c>
      <c r="L2166" s="148">
        <v>150.95599999999999</v>
      </c>
      <c r="M2166" s="148">
        <v>73.713999999999999</v>
      </c>
      <c r="N2166" s="148">
        <v>206.667</v>
      </c>
      <c r="O2166" s="148">
        <v>28.33</v>
      </c>
      <c r="P2166" s="148">
        <v>0</v>
      </c>
      <c r="Q2166" s="21">
        <f t="shared" si="334"/>
        <v>423.12966799999998</v>
      </c>
      <c r="R2166" s="21">
        <f t="shared" si="335"/>
        <v>235.663658</v>
      </c>
      <c r="S2166" s="21">
        <f t="shared" si="336"/>
        <v>403.20731699999999</v>
      </c>
      <c r="T2166" s="21">
        <f t="shared" si="337"/>
        <v>89.976079999999996</v>
      </c>
      <c r="U2166" s="22">
        <f t="shared" si="338"/>
        <v>1151.9767229999998</v>
      </c>
      <c r="V2166" s="39">
        <f t="shared" si="339"/>
        <v>0.9023384691424553</v>
      </c>
    </row>
    <row r="2167" spans="1:22">
      <c r="A2167">
        <v>2162</v>
      </c>
      <c r="B2167" s="155">
        <f t="shared" si="340"/>
        <v>41365</v>
      </c>
      <c r="C2167" s="148">
        <f t="shared" si="331"/>
        <v>2013</v>
      </c>
      <c r="D2167" s="148">
        <f t="shared" si="332"/>
        <v>4</v>
      </c>
      <c r="E2167" s="152">
        <v>2</v>
      </c>
      <c r="F2167" s="153">
        <v>308.363</v>
      </c>
      <c r="G2167" s="154">
        <v>211.239</v>
      </c>
      <c r="H2167" s="154">
        <v>445.07600000000002</v>
      </c>
      <c r="I2167" s="154">
        <v>241.524</v>
      </c>
      <c r="J2167" s="151">
        <v>0</v>
      </c>
      <c r="K2167" s="149">
        <f t="shared" si="333"/>
        <v>1206.202</v>
      </c>
      <c r="L2167" s="148">
        <v>151.405</v>
      </c>
      <c r="M2167" s="148">
        <v>59.850999999999999</v>
      </c>
      <c r="N2167" s="148">
        <v>156.286</v>
      </c>
      <c r="O2167" s="148">
        <v>80.554000000000002</v>
      </c>
      <c r="P2167" s="148">
        <v>0</v>
      </c>
      <c r="Q2167" s="21">
        <f t="shared" si="334"/>
        <v>424.388215</v>
      </c>
      <c r="R2167" s="21">
        <f t="shared" si="335"/>
        <v>191.343647</v>
      </c>
      <c r="S2167" s="21">
        <f t="shared" si="336"/>
        <v>304.91398600000002</v>
      </c>
      <c r="T2167" s="21">
        <f t="shared" si="337"/>
        <v>255.83950400000001</v>
      </c>
      <c r="U2167" s="22">
        <f t="shared" si="338"/>
        <v>1176.4853519999999</v>
      </c>
      <c r="V2167" s="39">
        <f t="shared" si="339"/>
        <v>0.97536345653547241</v>
      </c>
    </row>
    <row r="2168" spans="1:22">
      <c r="A2168">
        <v>2163</v>
      </c>
      <c r="B2168" s="155">
        <f t="shared" si="340"/>
        <v>41365</v>
      </c>
      <c r="C2168" s="148">
        <f t="shared" si="331"/>
        <v>2013</v>
      </c>
      <c r="D2168" s="148">
        <f t="shared" si="332"/>
        <v>4</v>
      </c>
      <c r="E2168" s="152">
        <v>3</v>
      </c>
      <c r="F2168" s="153">
        <v>307.71800000000002</v>
      </c>
      <c r="G2168" s="154">
        <v>156.70400000000001</v>
      </c>
      <c r="H2168" s="154">
        <v>592.00900000000001</v>
      </c>
      <c r="I2168" s="154">
        <v>66.738</v>
      </c>
      <c r="J2168" s="151">
        <v>0</v>
      </c>
      <c r="K2168" s="149">
        <f t="shared" si="333"/>
        <v>1123.1690000000001</v>
      </c>
      <c r="L2168" s="148">
        <v>150.51300000000001</v>
      </c>
      <c r="M2168" s="148">
        <v>47.487000000000002</v>
      </c>
      <c r="N2168" s="148">
        <v>203.99299999999999</v>
      </c>
      <c r="O2168" s="148">
        <v>15.66</v>
      </c>
      <c r="P2168" s="148">
        <v>0</v>
      </c>
      <c r="Q2168" s="21">
        <f t="shared" si="334"/>
        <v>421.88793900000002</v>
      </c>
      <c r="R2168" s="21">
        <f t="shared" si="335"/>
        <v>151.81593900000001</v>
      </c>
      <c r="S2168" s="21">
        <f t="shared" si="336"/>
        <v>397.990343</v>
      </c>
      <c r="T2168" s="21">
        <f t="shared" si="337"/>
        <v>49.736160000000005</v>
      </c>
      <c r="U2168" s="22">
        <f t="shared" si="338"/>
        <v>1021.430381</v>
      </c>
      <c r="V2168" s="39">
        <f t="shared" si="339"/>
        <v>0.9094182451616809</v>
      </c>
    </row>
    <row r="2169" spans="1:22">
      <c r="A2169">
        <v>2164</v>
      </c>
      <c r="B2169" s="155">
        <f t="shared" si="340"/>
        <v>41365</v>
      </c>
      <c r="C2169" s="148">
        <f t="shared" si="331"/>
        <v>2013</v>
      </c>
      <c r="D2169" s="148">
        <f t="shared" si="332"/>
        <v>4</v>
      </c>
      <c r="E2169" s="152">
        <v>4</v>
      </c>
      <c r="F2169" s="153">
        <v>301.37700000000001</v>
      </c>
      <c r="G2169" s="154">
        <v>156.30699999999999</v>
      </c>
      <c r="H2169" s="154">
        <v>586.63599999999997</v>
      </c>
      <c r="I2169" s="154">
        <v>44.96</v>
      </c>
      <c r="J2169" s="151">
        <v>0</v>
      </c>
      <c r="K2169" s="149">
        <f t="shared" si="333"/>
        <v>1089.28</v>
      </c>
      <c r="L2169" s="148">
        <v>148.11000000000001</v>
      </c>
      <c r="M2169" s="148">
        <v>47.4</v>
      </c>
      <c r="N2169" s="148">
        <v>196.38499999999999</v>
      </c>
      <c r="O2169" s="148">
        <v>12.288</v>
      </c>
      <c r="P2169" s="148">
        <v>0</v>
      </c>
      <c r="Q2169" s="21">
        <f t="shared" si="334"/>
        <v>415.15233000000001</v>
      </c>
      <c r="R2169" s="21">
        <f t="shared" si="335"/>
        <v>151.5378</v>
      </c>
      <c r="S2169" s="21">
        <f t="shared" si="336"/>
        <v>383.14713499999999</v>
      </c>
      <c r="T2169" s="21">
        <f t="shared" si="337"/>
        <v>39.026688</v>
      </c>
      <c r="U2169" s="22">
        <f t="shared" si="338"/>
        <v>988.86395299999992</v>
      </c>
      <c r="V2169" s="39">
        <f t="shared" si="339"/>
        <v>0.90781429292743832</v>
      </c>
    </row>
    <row r="2170" spans="1:22">
      <c r="A2170">
        <v>2165</v>
      </c>
      <c r="B2170" s="155">
        <f t="shared" si="340"/>
        <v>41365</v>
      </c>
      <c r="C2170" s="148">
        <f t="shared" si="331"/>
        <v>2013</v>
      </c>
      <c r="D2170" s="148">
        <f t="shared" si="332"/>
        <v>4</v>
      </c>
      <c r="E2170" s="152">
        <v>5</v>
      </c>
      <c r="F2170" s="153">
        <v>297.90199999999999</v>
      </c>
      <c r="G2170" s="154">
        <v>155.79599999999999</v>
      </c>
      <c r="H2170" s="154">
        <v>594.90200000000004</v>
      </c>
      <c r="I2170" s="154">
        <v>46.180999999999997</v>
      </c>
      <c r="J2170" s="151">
        <v>0</v>
      </c>
      <c r="K2170" s="149">
        <f t="shared" si="333"/>
        <v>1094.7809999999999</v>
      </c>
      <c r="L2170" s="148">
        <v>146.55099999999999</v>
      </c>
      <c r="M2170" s="148">
        <v>47.284999999999997</v>
      </c>
      <c r="N2170" s="148">
        <v>196.51900000000001</v>
      </c>
      <c r="O2170" s="148">
        <v>12.586</v>
      </c>
      <c r="P2170" s="148">
        <v>0</v>
      </c>
      <c r="Q2170" s="21">
        <f t="shared" si="334"/>
        <v>410.78245299999998</v>
      </c>
      <c r="R2170" s="21">
        <f t="shared" si="335"/>
        <v>151.17014499999999</v>
      </c>
      <c r="S2170" s="21">
        <f t="shared" si="336"/>
        <v>383.408569</v>
      </c>
      <c r="T2170" s="21">
        <f t="shared" si="337"/>
        <v>39.973136000000004</v>
      </c>
      <c r="U2170" s="22">
        <f t="shared" si="338"/>
        <v>985.33430299999998</v>
      </c>
      <c r="V2170" s="39">
        <f t="shared" si="339"/>
        <v>0.90002868427566796</v>
      </c>
    </row>
    <row r="2171" spans="1:22">
      <c r="A2171">
        <v>2166</v>
      </c>
      <c r="B2171" s="155">
        <f t="shared" si="340"/>
        <v>41365</v>
      </c>
      <c r="C2171" s="148">
        <f t="shared" si="331"/>
        <v>2013</v>
      </c>
      <c r="D2171" s="148">
        <f t="shared" si="332"/>
        <v>4</v>
      </c>
      <c r="E2171" s="152">
        <v>6</v>
      </c>
      <c r="F2171" s="153">
        <v>299.03199999999998</v>
      </c>
      <c r="G2171" s="154">
        <v>155.86099999999999</v>
      </c>
      <c r="H2171" s="154">
        <v>585.51700000000005</v>
      </c>
      <c r="I2171" s="154">
        <v>38.856999999999999</v>
      </c>
      <c r="J2171" s="151">
        <v>0</v>
      </c>
      <c r="K2171" s="149">
        <f t="shared" si="333"/>
        <v>1079.2670000000001</v>
      </c>
      <c r="L2171" s="148">
        <v>147.57499999999999</v>
      </c>
      <c r="M2171" s="148">
        <v>47.3</v>
      </c>
      <c r="N2171" s="148">
        <v>194.137</v>
      </c>
      <c r="O2171" s="148">
        <v>10.324999999999999</v>
      </c>
      <c r="P2171" s="148">
        <v>0</v>
      </c>
      <c r="Q2171" s="21">
        <f t="shared" si="334"/>
        <v>413.65272499999998</v>
      </c>
      <c r="R2171" s="21">
        <f t="shared" si="335"/>
        <v>151.21809999999999</v>
      </c>
      <c r="S2171" s="21">
        <f t="shared" si="336"/>
        <v>378.76128700000004</v>
      </c>
      <c r="T2171" s="21">
        <f t="shared" si="337"/>
        <v>32.792200000000001</v>
      </c>
      <c r="U2171" s="22">
        <f t="shared" si="338"/>
        <v>976.42431199999999</v>
      </c>
      <c r="V2171" s="39">
        <f t="shared" si="339"/>
        <v>0.9047106156307938</v>
      </c>
    </row>
    <row r="2172" spans="1:22">
      <c r="A2172">
        <v>2167</v>
      </c>
      <c r="B2172" s="155">
        <f t="shared" si="340"/>
        <v>41365</v>
      </c>
      <c r="C2172" s="148">
        <f t="shared" si="331"/>
        <v>2013</v>
      </c>
      <c r="D2172" s="148">
        <f t="shared" si="332"/>
        <v>4</v>
      </c>
      <c r="E2172" s="152">
        <v>7</v>
      </c>
      <c r="F2172" s="153">
        <v>306.64100000000002</v>
      </c>
      <c r="G2172" s="154">
        <v>158.363</v>
      </c>
      <c r="H2172" s="154">
        <v>586.86300000000006</v>
      </c>
      <c r="I2172" s="154">
        <v>31.794</v>
      </c>
      <c r="J2172" s="151">
        <v>0</v>
      </c>
      <c r="K2172" s="149">
        <f t="shared" si="333"/>
        <v>1083.6610000000003</v>
      </c>
      <c r="L2172" s="148">
        <v>152.643</v>
      </c>
      <c r="M2172" s="148">
        <v>47.874000000000002</v>
      </c>
      <c r="N2172" s="148">
        <v>199.68</v>
      </c>
      <c r="O2172" s="148">
        <v>8.0459999999999994</v>
      </c>
      <c r="P2172" s="148">
        <v>0</v>
      </c>
      <c r="Q2172" s="21">
        <f t="shared" si="334"/>
        <v>427.85832899999997</v>
      </c>
      <c r="R2172" s="21">
        <f t="shared" si="335"/>
        <v>153.053178</v>
      </c>
      <c r="S2172" s="21">
        <f t="shared" si="336"/>
        <v>389.57568000000003</v>
      </c>
      <c r="T2172" s="21">
        <f t="shared" si="337"/>
        <v>25.554095999999998</v>
      </c>
      <c r="U2172" s="22">
        <f t="shared" si="338"/>
        <v>996.04128300000002</v>
      </c>
      <c r="V2172" s="39">
        <f t="shared" si="339"/>
        <v>0.91914471684410504</v>
      </c>
    </row>
    <row r="2173" spans="1:22">
      <c r="A2173">
        <v>2168</v>
      </c>
      <c r="B2173" s="155">
        <f t="shared" si="340"/>
        <v>41365</v>
      </c>
      <c r="C2173" s="148">
        <f t="shared" si="331"/>
        <v>2013</v>
      </c>
      <c r="D2173" s="148">
        <f t="shared" si="332"/>
        <v>4</v>
      </c>
      <c r="E2173" s="152">
        <v>8</v>
      </c>
      <c r="F2173" s="153">
        <v>307.654</v>
      </c>
      <c r="G2173" s="154">
        <v>158.61099999999999</v>
      </c>
      <c r="H2173" s="154">
        <v>563.96500000000003</v>
      </c>
      <c r="I2173" s="154">
        <v>25.382999999999999</v>
      </c>
      <c r="J2173" s="151">
        <v>0</v>
      </c>
      <c r="K2173" s="149">
        <f t="shared" si="333"/>
        <v>1055.6130000000001</v>
      </c>
      <c r="L2173" s="148">
        <v>151.45099999999999</v>
      </c>
      <c r="M2173" s="148">
        <v>47.93</v>
      </c>
      <c r="N2173" s="148">
        <v>199.18299999999999</v>
      </c>
      <c r="O2173" s="148">
        <v>6.35</v>
      </c>
      <c r="P2173" s="148">
        <v>0</v>
      </c>
      <c r="Q2173" s="21">
        <f t="shared" si="334"/>
        <v>424.51715299999995</v>
      </c>
      <c r="R2173" s="21">
        <f t="shared" si="335"/>
        <v>153.23221000000001</v>
      </c>
      <c r="S2173" s="21">
        <f t="shared" si="336"/>
        <v>388.60603300000002</v>
      </c>
      <c r="T2173" s="21">
        <f t="shared" si="337"/>
        <v>20.1676</v>
      </c>
      <c r="U2173" s="22">
        <f t="shared" si="338"/>
        <v>986.52299599999992</v>
      </c>
      <c r="V2173" s="39">
        <f t="shared" si="339"/>
        <v>0.93454987386475907</v>
      </c>
    </row>
    <row r="2174" spans="1:22">
      <c r="A2174">
        <v>2169</v>
      </c>
      <c r="B2174" s="155">
        <f t="shared" si="340"/>
        <v>41365</v>
      </c>
      <c r="C2174" s="148">
        <f t="shared" si="331"/>
        <v>2013</v>
      </c>
      <c r="D2174" s="148">
        <f t="shared" si="332"/>
        <v>4</v>
      </c>
      <c r="E2174" s="152">
        <v>9</v>
      </c>
      <c r="F2174" s="153">
        <v>307.62700000000001</v>
      </c>
      <c r="G2174" s="154">
        <v>158.017</v>
      </c>
      <c r="H2174" s="154">
        <v>545.154</v>
      </c>
      <c r="I2174" s="154">
        <v>35.776000000000003</v>
      </c>
      <c r="J2174" s="151">
        <v>0</v>
      </c>
      <c r="K2174" s="149">
        <f t="shared" si="333"/>
        <v>1046.5740000000001</v>
      </c>
      <c r="L2174" s="148">
        <v>151.20099999999999</v>
      </c>
      <c r="M2174" s="148">
        <v>47.802</v>
      </c>
      <c r="N2174" s="148">
        <v>202.161</v>
      </c>
      <c r="O2174" s="148">
        <v>9.1750000000000007</v>
      </c>
      <c r="P2174" s="148">
        <v>0</v>
      </c>
      <c r="Q2174" s="21">
        <f t="shared" si="334"/>
        <v>423.81640299999998</v>
      </c>
      <c r="R2174" s="21">
        <f t="shared" si="335"/>
        <v>152.82299399999999</v>
      </c>
      <c r="S2174" s="21">
        <f t="shared" si="336"/>
        <v>394.416111</v>
      </c>
      <c r="T2174" s="21">
        <f t="shared" si="337"/>
        <v>29.139800000000005</v>
      </c>
      <c r="U2174" s="22">
        <f t="shared" si="338"/>
        <v>1000.195308</v>
      </c>
      <c r="V2174" s="39">
        <f t="shared" si="339"/>
        <v>0.95568522436062797</v>
      </c>
    </row>
    <row r="2175" spans="1:22">
      <c r="A2175">
        <v>2170</v>
      </c>
      <c r="B2175" s="155">
        <f t="shared" si="340"/>
        <v>41365</v>
      </c>
      <c r="C2175" s="148">
        <f t="shared" si="331"/>
        <v>2013</v>
      </c>
      <c r="D2175" s="148">
        <f t="shared" si="332"/>
        <v>4</v>
      </c>
      <c r="E2175" s="152">
        <v>10</v>
      </c>
      <c r="F2175" s="153">
        <v>308.601</v>
      </c>
      <c r="G2175" s="154">
        <v>168.43700000000001</v>
      </c>
      <c r="H2175" s="154">
        <v>602.31700000000001</v>
      </c>
      <c r="I2175" s="154">
        <v>36.597000000000001</v>
      </c>
      <c r="J2175" s="151">
        <v>0</v>
      </c>
      <c r="K2175" s="149">
        <f t="shared" si="333"/>
        <v>1115.952</v>
      </c>
      <c r="L2175" s="148">
        <v>151.821</v>
      </c>
      <c r="M2175" s="148">
        <v>50.183999999999997</v>
      </c>
      <c r="N2175" s="148">
        <v>221.303</v>
      </c>
      <c r="O2175" s="148">
        <v>9.3989999999999991</v>
      </c>
      <c r="P2175" s="148">
        <v>0</v>
      </c>
      <c r="Q2175" s="21">
        <f t="shared" si="334"/>
        <v>425.55426299999999</v>
      </c>
      <c r="R2175" s="21">
        <f t="shared" si="335"/>
        <v>160.43824799999999</v>
      </c>
      <c r="S2175" s="21">
        <f t="shared" si="336"/>
        <v>431.76215300000001</v>
      </c>
      <c r="T2175" s="21">
        <f t="shared" si="337"/>
        <v>29.851223999999998</v>
      </c>
      <c r="U2175" s="22">
        <f t="shared" si="338"/>
        <v>1047.6058879999998</v>
      </c>
      <c r="V2175" s="39">
        <f t="shared" si="339"/>
        <v>0.93875532997835021</v>
      </c>
    </row>
    <row r="2176" spans="1:22">
      <c r="A2176">
        <v>2171</v>
      </c>
      <c r="B2176" s="155">
        <f t="shared" si="340"/>
        <v>41365</v>
      </c>
      <c r="C2176" s="148">
        <f t="shared" si="331"/>
        <v>2013</v>
      </c>
      <c r="D2176" s="148">
        <f t="shared" si="332"/>
        <v>4</v>
      </c>
      <c r="E2176" s="152">
        <v>11</v>
      </c>
      <c r="F2176" s="153">
        <v>311.33999999999997</v>
      </c>
      <c r="G2176" s="154">
        <v>246.62700000000001</v>
      </c>
      <c r="H2176" s="154">
        <v>591.20500000000004</v>
      </c>
      <c r="I2176" s="154">
        <v>17.004000000000001</v>
      </c>
      <c r="J2176" s="151">
        <v>0</v>
      </c>
      <c r="K2176" s="149">
        <f t="shared" si="333"/>
        <v>1166.1759999999999</v>
      </c>
      <c r="L2176" s="148">
        <v>152.84100000000001</v>
      </c>
      <c r="M2176" s="148">
        <v>68.557000000000002</v>
      </c>
      <c r="N2176" s="148">
        <v>220.49700000000001</v>
      </c>
      <c r="O2176" s="148">
        <v>4.1360000000000001</v>
      </c>
      <c r="P2176" s="148">
        <v>0</v>
      </c>
      <c r="Q2176" s="21">
        <f t="shared" si="334"/>
        <v>428.41332299999999</v>
      </c>
      <c r="R2176" s="21">
        <f t="shared" si="335"/>
        <v>219.17672900000002</v>
      </c>
      <c r="S2176" s="21">
        <f t="shared" si="336"/>
        <v>430.18964700000004</v>
      </c>
      <c r="T2176" s="21">
        <f t="shared" si="337"/>
        <v>13.135936000000001</v>
      </c>
      <c r="U2176" s="22">
        <f t="shared" si="338"/>
        <v>1090.9156350000001</v>
      </c>
      <c r="V2176" s="39">
        <f t="shared" si="339"/>
        <v>0.93546397370551282</v>
      </c>
    </row>
    <row r="2177" spans="1:22">
      <c r="A2177">
        <v>2172</v>
      </c>
      <c r="B2177" s="155">
        <f t="shared" si="340"/>
        <v>41365</v>
      </c>
      <c r="C2177" s="148">
        <f t="shared" si="331"/>
        <v>2013</v>
      </c>
      <c r="D2177" s="148">
        <f t="shared" si="332"/>
        <v>4</v>
      </c>
      <c r="E2177" s="152">
        <v>12</v>
      </c>
      <c r="F2177" s="153">
        <v>295.33699999999999</v>
      </c>
      <c r="G2177" s="154">
        <v>266.13499999999999</v>
      </c>
      <c r="H2177" s="154">
        <v>629.06600000000003</v>
      </c>
      <c r="I2177" s="154">
        <v>18.148</v>
      </c>
      <c r="J2177" s="151">
        <v>0</v>
      </c>
      <c r="K2177" s="149">
        <f t="shared" si="333"/>
        <v>1208.6859999999999</v>
      </c>
      <c r="L2177" s="148">
        <v>144.96</v>
      </c>
      <c r="M2177" s="148">
        <v>73.012</v>
      </c>
      <c r="N2177" s="148">
        <v>231.75800000000001</v>
      </c>
      <c r="O2177" s="148">
        <v>4.4989999999999997</v>
      </c>
      <c r="P2177" s="148">
        <v>0</v>
      </c>
      <c r="Q2177" s="21">
        <f t="shared" si="334"/>
        <v>406.32288</v>
      </c>
      <c r="R2177" s="21">
        <f t="shared" si="335"/>
        <v>233.419364</v>
      </c>
      <c r="S2177" s="21">
        <f t="shared" si="336"/>
        <v>452.15985800000004</v>
      </c>
      <c r="T2177" s="21">
        <f t="shared" si="337"/>
        <v>14.288824</v>
      </c>
      <c r="U2177" s="22">
        <f t="shared" si="338"/>
        <v>1106.190926</v>
      </c>
      <c r="V2177" s="39">
        <f t="shared" si="339"/>
        <v>0.91520124002429093</v>
      </c>
    </row>
    <row r="2178" spans="1:22">
      <c r="A2178">
        <v>2173</v>
      </c>
      <c r="B2178" s="155">
        <f t="shared" si="340"/>
        <v>41365</v>
      </c>
      <c r="C2178" s="148">
        <f t="shared" si="331"/>
        <v>2013</v>
      </c>
      <c r="D2178" s="148">
        <f t="shared" si="332"/>
        <v>4</v>
      </c>
      <c r="E2178" s="152">
        <v>13</v>
      </c>
      <c r="F2178" s="153">
        <v>281.03100000000001</v>
      </c>
      <c r="G2178" s="154">
        <v>266.36099999999999</v>
      </c>
      <c r="H2178" s="154">
        <v>624.476</v>
      </c>
      <c r="I2178" s="154">
        <v>23.135000000000002</v>
      </c>
      <c r="J2178" s="151">
        <v>0</v>
      </c>
      <c r="K2178" s="149">
        <f t="shared" si="333"/>
        <v>1195.0029999999999</v>
      </c>
      <c r="L2178" s="148">
        <v>139.15700000000001</v>
      </c>
      <c r="M2178" s="148">
        <v>73.069000000000003</v>
      </c>
      <c r="N2178" s="148">
        <v>238.483</v>
      </c>
      <c r="O2178" s="148">
        <v>5.67</v>
      </c>
      <c r="P2178" s="148">
        <v>0</v>
      </c>
      <c r="Q2178" s="21">
        <f t="shared" si="334"/>
        <v>390.05707100000001</v>
      </c>
      <c r="R2178" s="21">
        <f t="shared" si="335"/>
        <v>233.60159300000001</v>
      </c>
      <c r="S2178" s="21">
        <f t="shared" si="336"/>
        <v>465.28033300000004</v>
      </c>
      <c r="T2178" s="21">
        <f t="shared" si="337"/>
        <v>18.007920000000002</v>
      </c>
      <c r="U2178" s="22">
        <f t="shared" si="338"/>
        <v>1106.9469170000002</v>
      </c>
      <c r="V2178" s="39">
        <f t="shared" si="339"/>
        <v>0.92631308624329833</v>
      </c>
    </row>
    <row r="2179" spans="1:22">
      <c r="A2179">
        <v>2174</v>
      </c>
      <c r="B2179" s="155">
        <f t="shared" si="340"/>
        <v>41365</v>
      </c>
      <c r="C2179" s="148">
        <f t="shared" si="331"/>
        <v>2013</v>
      </c>
      <c r="D2179" s="148">
        <f t="shared" si="332"/>
        <v>4</v>
      </c>
      <c r="E2179" s="152">
        <v>14</v>
      </c>
      <c r="F2179" s="153">
        <v>280.64600000000002</v>
      </c>
      <c r="G2179" s="154">
        <v>273.57299999999998</v>
      </c>
      <c r="H2179" s="154">
        <v>667.88</v>
      </c>
      <c r="I2179" s="154">
        <v>21.989000000000001</v>
      </c>
      <c r="J2179" s="151">
        <v>0</v>
      </c>
      <c r="K2179" s="149">
        <f t="shared" si="333"/>
        <v>1244.0880000000002</v>
      </c>
      <c r="L2179" s="148">
        <v>139.59800000000001</v>
      </c>
      <c r="M2179" s="148">
        <v>74.703999999999994</v>
      </c>
      <c r="N2179" s="148">
        <v>244.97300000000001</v>
      </c>
      <c r="O2179" s="148">
        <v>5.4820000000000002</v>
      </c>
      <c r="P2179" s="148">
        <v>0</v>
      </c>
      <c r="Q2179" s="21">
        <f t="shared" si="334"/>
        <v>391.29319400000003</v>
      </c>
      <c r="R2179" s="21">
        <f t="shared" si="335"/>
        <v>238.82868799999997</v>
      </c>
      <c r="S2179" s="21">
        <f t="shared" si="336"/>
        <v>477.94232300000004</v>
      </c>
      <c r="T2179" s="21">
        <f t="shared" si="337"/>
        <v>17.410832000000003</v>
      </c>
      <c r="U2179" s="22">
        <f t="shared" si="338"/>
        <v>1125.4750370000002</v>
      </c>
      <c r="V2179" s="39">
        <f t="shared" si="339"/>
        <v>0.90465870340361776</v>
      </c>
    </row>
    <row r="2180" spans="1:22">
      <c r="A2180">
        <v>2175</v>
      </c>
      <c r="B2180" s="155">
        <f t="shared" si="340"/>
        <v>41365</v>
      </c>
      <c r="C2180" s="148">
        <f t="shared" si="331"/>
        <v>2013</v>
      </c>
      <c r="D2180" s="148">
        <f t="shared" si="332"/>
        <v>4</v>
      </c>
      <c r="E2180" s="152">
        <v>15</v>
      </c>
      <c r="F2180" s="153">
        <v>280.90100000000001</v>
      </c>
      <c r="G2180" s="154">
        <v>299.83699999999999</v>
      </c>
      <c r="H2180" s="154">
        <v>656.71299999999997</v>
      </c>
      <c r="I2180" s="154">
        <v>24.417999999999999</v>
      </c>
      <c r="J2180" s="151">
        <v>0</v>
      </c>
      <c r="K2180" s="149">
        <f t="shared" si="333"/>
        <v>1261.8689999999999</v>
      </c>
      <c r="L2180" s="148">
        <v>138.56200000000001</v>
      </c>
      <c r="M2180" s="148">
        <v>80.766999999999996</v>
      </c>
      <c r="N2180" s="148">
        <v>233.614</v>
      </c>
      <c r="O2180" s="148">
        <v>5.9850000000000003</v>
      </c>
      <c r="P2180" s="148">
        <v>0</v>
      </c>
      <c r="Q2180" s="21">
        <f t="shared" si="334"/>
        <v>388.38928600000003</v>
      </c>
      <c r="R2180" s="21">
        <f t="shared" si="335"/>
        <v>258.21209899999997</v>
      </c>
      <c r="S2180" s="21">
        <f t="shared" si="336"/>
        <v>455.78091400000005</v>
      </c>
      <c r="T2180" s="21">
        <f t="shared" si="337"/>
        <v>19.008360000000003</v>
      </c>
      <c r="U2180" s="22">
        <f t="shared" si="338"/>
        <v>1121.3906589999999</v>
      </c>
      <c r="V2180" s="39">
        <f t="shared" si="339"/>
        <v>0.88867438616845329</v>
      </c>
    </row>
    <row r="2181" spans="1:22">
      <c r="A2181">
        <v>2176</v>
      </c>
      <c r="B2181" s="155">
        <f t="shared" si="340"/>
        <v>41365</v>
      </c>
      <c r="C2181" s="148">
        <f t="shared" si="331"/>
        <v>2013</v>
      </c>
      <c r="D2181" s="148">
        <f t="shared" si="332"/>
        <v>4</v>
      </c>
      <c r="E2181" s="152">
        <v>16</v>
      </c>
      <c r="F2181" s="153">
        <v>284.36200000000002</v>
      </c>
      <c r="G2181" s="154">
        <v>301.58999999999997</v>
      </c>
      <c r="H2181" s="154">
        <v>683.01900000000001</v>
      </c>
      <c r="I2181" s="154">
        <v>23.373999999999999</v>
      </c>
      <c r="J2181" s="151">
        <v>0</v>
      </c>
      <c r="K2181" s="149">
        <f t="shared" si="333"/>
        <v>1292.345</v>
      </c>
      <c r="L2181" s="148">
        <v>140.67500000000001</v>
      </c>
      <c r="M2181" s="148">
        <v>81.177000000000007</v>
      </c>
      <c r="N2181" s="148">
        <v>238.34800000000001</v>
      </c>
      <c r="O2181" s="148">
        <v>5.7629999999999999</v>
      </c>
      <c r="P2181" s="148">
        <v>0</v>
      </c>
      <c r="Q2181" s="21">
        <f t="shared" si="334"/>
        <v>394.31202500000001</v>
      </c>
      <c r="R2181" s="21">
        <f t="shared" si="335"/>
        <v>259.52286900000001</v>
      </c>
      <c r="S2181" s="21">
        <f t="shared" si="336"/>
        <v>465.01694800000001</v>
      </c>
      <c r="T2181" s="21">
        <f t="shared" si="337"/>
        <v>18.303288000000002</v>
      </c>
      <c r="U2181" s="22">
        <f t="shared" si="338"/>
        <v>1137.1551300000001</v>
      </c>
      <c r="V2181" s="39">
        <f t="shared" si="339"/>
        <v>0.8799160673040094</v>
      </c>
    </row>
    <row r="2182" spans="1:22">
      <c r="A2182">
        <v>2177</v>
      </c>
      <c r="B2182" s="155">
        <f t="shared" si="340"/>
        <v>41365</v>
      </c>
      <c r="C2182" s="148">
        <f t="shared" si="331"/>
        <v>2013</v>
      </c>
      <c r="D2182" s="148">
        <f t="shared" si="332"/>
        <v>4</v>
      </c>
      <c r="E2182" s="152">
        <v>17</v>
      </c>
      <c r="F2182" s="153">
        <v>297.40699999999998</v>
      </c>
      <c r="G2182" s="154">
        <v>302.46100000000001</v>
      </c>
      <c r="H2182" s="154">
        <v>561.53700000000003</v>
      </c>
      <c r="I2182" s="154">
        <v>21.594999999999999</v>
      </c>
      <c r="J2182" s="151">
        <v>0</v>
      </c>
      <c r="K2182" s="149">
        <f t="shared" si="333"/>
        <v>1183</v>
      </c>
      <c r="L2182" s="148">
        <v>146.875</v>
      </c>
      <c r="M2182" s="148">
        <v>81.385000000000005</v>
      </c>
      <c r="N2182" s="148">
        <v>194.608</v>
      </c>
      <c r="O2182" s="148">
        <v>5.4889999999999999</v>
      </c>
      <c r="P2182" s="148">
        <v>0</v>
      </c>
      <c r="Q2182" s="21">
        <f t="shared" si="334"/>
        <v>411.69062500000001</v>
      </c>
      <c r="R2182" s="21">
        <f t="shared" si="335"/>
        <v>260.18784500000004</v>
      </c>
      <c r="S2182" s="21">
        <f t="shared" si="336"/>
        <v>379.68020799999999</v>
      </c>
      <c r="T2182" s="21">
        <f t="shared" si="337"/>
        <v>17.433064000000002</v>
      </c>
      <c r="U2182" s="22">
        <f t="shared" si="338"/>
        <v>1068.9917420000002</v>
      </c>
      <c r="V2182" s="39">
        <f t="shared" si="339"/>
        <v>0.90362784615384628</v>
      </c>
    </row>
    <row r="2183" spans="1:22">
      <c r="A2183">
        <v>2178</v>
      </c>
      <c r="B2183" s="155">
        <f t="shared" si="340"/>
        <v>41365</v>
      </c>
      <c r="C2183" s="148">
        <f t="shared" ref="C2183:C2246" si="341">YEAR(B2183)</f>
        <v>2013</v>
      </c>
      <c r="D2183" s="148">
        <f t="shared" ref="D2183:D2246" si="342">MONTH(B2183)</f>
        <v>4</v>
      </c>
      <c r="E2183" s="152">
        <v>18</v>
      </c>
      <c r="F2183" s="153">
        <v>300.75799999999998</v>
      </c>
      <c r="G2183" s="154">
        <v>302.50700000000001</v>
      </c>
      <c r="H2183" s="154">
        <v>543.45000000000005</v>
      </c>
      <c r="I2183" s="154">
        <v>18.033999999999999</v>
      </c>
      <c r="J2183" s="151">
        <v>0</v>
      </c>
      <c r="K2183" s="149">
        <f t="shared" ref="K2183:K2246" si="343">SUM(F2183:J2183)</f>
        <v>1164.7490000000003</v>
      </c>
      <c r="L2183" s="148">
        <v>148.01499999999999</v>
      </c>
      <c r="M2183" s="148">
        <v>81.391999999999996</v>
      </c>
      <c r="N2183" s="148">
        <v>187.79</v>
      </c>
      <c r="O2183" s="148">
        <v>4.5490000000000004</v>
      </c>
      <c r="P2183" s="148">
        <v>0</v>
      </c>
      <c r="Q2183" s="21">
        <f t="shared" ref="Q2183:Q2246" si="344">+$Q$2*L2183</f>
        <v>414.88604499999997</v>
      </c>
      <c r="R2183" s="21">
        <f t="shared" ref="R2183:R2246" si="345">+$R$2*M2183</f>
        <v>260.21022399999998</v>
      </c>
      <c r="S2183" s="21">
        <f t="shared" ref="S2183:S2246" si="346">+$S$2*N2183</f>
        <v>366.37828999999999</v>
      </c>
      <c r="T2183" s="21">
        <f t="shared" ref="T2183:T2246" si="347">+$T$2*O2183</f>
        <v>14.447624000000001</v>
      </c>
      <c r="U2183" s="22">
        <f t="shared" ref="U2183:U2246" si="348">SUM(Q2183:T2183)</f>
        <v>1055.9221829999997</v>
      </c>
      <c r="V2183" s="39">
        <f t="shared" ref="V2183:V2246" si="349">+U2183/K2183</f>
        <v>0.90656629282360357</v>
      </c>
    </row>
    <row r="2184" spans="1:22">
      <c r="A2184">
        <v>2179</v>
      </c>
      <c r="B2184" s="155">
        <f t="shared" si="340"/>
        <v>41365</v>
      </c>
      <c r="C2184" s="148">
        <f t="shared" si="341"/>
        <v>2013</v>
      </c>
      <c r="D2184" s="148">
        <f t="shared" si="342"/>
        <v>4</v>
      </c>
      <c r="E2184" s="152">
        <v>19</v>
      </c>
      <c r="F2184" s="153">
        <v>301.10000000000002</v>
      </c>
      <c r="G2184" s="154">
        <v>302.22399999999999</v>
      </c>
      <c r="H2184" s="154">
        <v>615.34799999999996</v>
      </c>
      <c r="I2184" s="154">
        <v>22.056999999999999</v>
      </c>
      <c r="J2184" s="151">
        <v>0</v>
      </c>
      <c r="K2184" s="149">
        <f t="shared" si="343"/>
        <v>1240.729</v>
      </c>
      <c r="L2184" s="148">
        <v>148.35400000000001</v>
      </c>
      <c r="M2184" s="148">
        <v>81.322999999999993</v>
      </c>
      <c r="N2184" s="148">
        <v>210.929</v>
      </c>
      <c r="O2184" s="148">
        <v>5.5369999999999999</v>
      </c>
      <c r="P2184" s="148">
        <v>0</v>
      </c>
      <c r="Q2184" s="21">
        <f t="shared" si="344"/>
        <v>415.83626200000003</v>
      </c>
      <c r="R2184" s="21">
        <f t="shared" si="345"/>
        <v>259.98963099999997</v>
      </c>
      <c r="S2184" s="21">
        <f t="shared" si="346"/>
        <v>411.52247900000003</v>
      </c>
      <c r="T2184" s="21">
        <f t="shared" si="347"/>
        <v>17.585512000000001</v>
      </c>
      <c r="U2184" s="22">
        <f t="shared" si="348"/>
        <v>1104.933884</v>
      </c>
      <c r="V2184" s="39">
        <f t="shared" si="349"/>
        <v>0.89055215441889402</v>
      </c>
    </row>
    <row r="2185" spans="1:22">
      <c r="A2185">
        <v>2180</v>
      </c>
      <c r="B2185" s="155">
        <f t="shared" si="340"/>
        <v>41365</v>
      </c>
      <c r="C2185" s="148">
        <f t="shared" si="341"/>
        <v>2013</v>
      </c>
      <c r="D2185" s="148">
        <f t="shared" si="342"/>
        <v>4</v>
      </c>
      <c r="E2185" s="152">
        <v>20</v>
      </c>
      <c r="F2185" s="153">
        <v>301.67200000000003</v>
      </c>
      <c r="G2185" s="154">
        <v>297.49599999999998</v>
      </c>
      <c r="H2185" s="154">
        <v>717.62599999999998</v>
      </c>
      <c r="I2185" s="154">
        <v>53.790999999999997</v>
      </c>
      <c r="J2185" s="151">
        <v>0</v>
      </c>
      <c r="K2185" s="149">
        <f t="shared" si="343"/>
        <v>1370.5849999999998</v>
      </c>
      <c r="L2185" s="148">
        <v>148.239</v>
      </c>
      <c r="M2185" s="148">
        <v>80.213999999999999</v>
      </c>
      <c r="N2185" s="148">
        <v>243.869</v>
      </c>
      <c r="O2185" s="148">
        <v>13.505000000000001</v>
      </c>
      <c r="P2185" s="148">
        <v>0</v>
      </c>
      <c r="Q2185" s="21">
        <f t="shared" si="344"/>
        <v>415.51391699999999</v>
      </c>
      <c r="R2185" s="21">
        <f t="shared" si="345"/>
        <v>256.44415800000002</v>
      </c>
      <c r="S2185" s="21">
        <f t="shared" si="346"/>
        <v>475.78841900000003</v>
      </c>
      <c r="T2185" s="21">
        <f t="shared" si="347"/>
        <v>42.891880000000008</v>
      </c>
      <c r="U2185" s="22">
        <f t="shared" si="348"/>
        <v>1190.6383739999999</v>
      </c>
      <c r="V2185" s="39">
        <f t="shared" si="349"/>
        <v>0.86870816038406962</v>
      </c>
    </row>
    <row r="2186" spans="1:22">
      <c r="A2186">
        <v>2181</v>
      </c>
      <c r="B2186" s="155">
        <f t="shared" si="340"/>
        <v>41365</v>
      </c>
      <c r="C2186" s="148">
        <f t="shared" si="341"/>
        <v>2013</v>
      </c>
      <c r="D2186" s="148">
        <f t="shared" si="342"/>
        <v>4</v>
      </c>
      <c r="E2186" s="152">
        <v>21</v>
      </c>
      <c r="F2186" s="153">
        <v>297.767</v>
      </c>
      <c r="G2186" s="154">
        <v>301.62900000000002</v>
      </c>
      <c r="H2186" s="154">
        <v>773.09199999999998</v>
      </c>
      <c r="I2186" s="154">
        <v>89.176000000000002</v>
      </c>
      <c r="J2186" s="151">
        <v>0</v>
      </c>
      <c r="K2186" s="149">
        <f t="shared" si="343"/>
        <v>1461.6639999999998</v>
      </c>
      <c r="L2186" s="148">
        <v>146.59399999999999</v>
      </c>
      <c r="M2186" s="148">
        <v>81.185000000000002</v>
      </c>
      <c r="N2186" s="148">
        <v>256.39</v>
      </c>
      <c r="O2186" s="148">
        <v>23.75</v>
      </c>
      <c r="P2186" s="148">
        <v>0</v>
      </c>
      <c r="Q2186" s="21">
        <f t="shared" si="344"/>
        <v>410.90298199999995</v>
      </c>
      <c r="R2186" s="21">
        <f t="shared" si="345"/>
        <v>259.54844500000002</v>
      </c>
      <c r="S2186" s="21">
        <f t="shared" si="346"/>
        <v>500.21688999999998</v>
      </c>
      <c r="T2186" s="21">
        <f t="shared" si="347"/>
        <v>75.430000000000007</v>
      </c>
      <c r="U2186" s="22">
        <f t="shared" si="348"/>
        <v>1246.098317</v>
      </c>
      <c r="V2186" s="39">
        <f t="shared" si="349"/>
        <v>0.85252035830396056</v>
      </c>
    </row>
    <row r="2187" spans="1:22">
      <c r="A2187">
        <v>2182</v>
      </c>
      <c r="B2187" s="155">
        <f t="shared" si="340"/>
        <v>41365</v>
      </c>
      <c r="C2187" s="148">
        <f t="shared" si="341"/>
        <v>2013</v>
      </c>
      <c r="D2187" s="148">
        <f t="shared" si="342"/>
        <v>4</v>
      </c>
      <c r="E2187" s="152">
        <v>22</v>
      </c>
      <c r="F2187" s="153">
        <v>297.577</v>
      </c>
      <c r="G2187" s="154">
        <v>250.47800000000001</v>
      </c>
      <c r="H2187" s="154">
        <v>940.67399999999998</v>
      </c>
      <c r="I2187" s="154">
        <v>92.066999999999993</v>
      </c>
      <c r="J2187" s="151">
        <v>0</v>
      </c>
      <c r="K2187" s="149">
        <f t="shared" si="343"/>
        <v>1580.796</v>
      </c>
      <c r="L2187" s="148">
        <v>146.58799999999999</v>
      </c>
      <c r="M2187" s="148">
        <v>69.03</v>
      </c>
      <c r="N2187" s="148">
        <v>306.63799999999998</v>
      </c>
      <c r="O2187" s="148">
        <v>24.661999999999999</v>
      </c>
      <c r="P2187" s="148">
        <v>0</v>
      </c>
      <c r="Q2187" s="21">
        <f t="shared" si="344"/>
        <v>410.88616399999995</v>
      </c>
      <c r="R2187" s="21">
        <f t="shared" si="345"/>
        <v>220.68891000000002</v>
      </c>
      <c r="S2187" s="21">
        <f t="shared" si="346"/>
        <v>598.25073799999996</v>
      </c>
      <c r="T2187" s="21">
        <f t="shared" si="347"/>
        <v>78.326511999999994</v>
      </c>
      <c r="U2187" s="22">
        <f t="shared" si="348"/>
        <v>1308.1523240000001</v>
      </c>
      <c r="V2187" s="39">
        <f t="shared" si="349"/>
        <v>0.82752760254960167</v>
      </c>
    </row>
    <row r="2188" spans="1:22">
      <c r="A2188">
        <v>2183</v>
      </c>
      <c r="B2188" s="155">
        <f t="shared" si="340"/>
        <v>41365</v>
      </c>
      <c r="C2188" s="148">
        <f t="shared" si="341"/>
        <v>2013</v>
      </c>
      <c r="D2188" s="148">
        <f t="shared" si="342"/>
        <v>4</v>
      </c>
      <c r="E2188" s="152">
        <v>23</v>
      </c>
      <c r="F2188" s="153">
        <v>296.53300000000002</v>
      </c>
      <c r="G2188" s="154">
        <v>154.65100000000001</v>
      </c>
      <c r="H2188" s="154">
        <v>942.09799999999996</v>
      </c>
      <c r="I2188" s="154">
        <v>68.213999999999999</v>
      </c>
      <c r="J2188" s="151">
        <v>0</v>
      </c>
      <c r="K2188" s="149">
        <f t="shared" si="343"/>
        <v>1461.4959999999999</v>
      </c>
      <c r="L2188" s="148">
        <v>145.685</v>
      </c>
      <c r="M2188" s="148">
        <v>47.031999999999996</v>
      </c>
      <c r="N2188" s="148">
        <v>304.65600000000001</v>
      </c>
      <c r="O2188" s="148">
        <v>17.873000000000001</v>
      </c>
      <c r="P2188" s="148">
        <v>0</v>
      </c>
      <c r="Q2188" s="21">
        <f t="shared" si="344"/>
        <v>408.35505499999999</v>
      </c>
      <c r="R2188" s="21">
        <f t="shared" si="345"/>
        <v>150.36130399999999</v>
      </c>
      <c r="S2188" s="21">
        <f t="shared" si="346"/>
        <v>594.38385600000004</v>
      </c>
      <c r="T2188" s="21">
        <f t="shared" si="347"/>
        <v>56.764648000000008</v>
      </c>
      <c r="U2188" s="22">
        <f t="shared" si="348"/>
        <v>1209.864863</v>
      </c>
      <c r="V2188" s="39">
        <f t="shared" si="349"/>
        <v>0.82782632521744848</v>
      </c>
    </row>
    <row r="2189" spans="1:22">
      <c r="A2189">
        <v>2184</v>
      </c>
      <c r="B2189" s="155">
        <f t="shared" si="340"/>
        <v>41365</v>
      </c>
      <c r="C2189" s="148">
        <f t="shared" si="341"/>
        <v>2013</v>
      </c>
      <c r="D2189" s="148">
        <f t="shared" si="342"/>
        <v>4</v>
      </c>
      <c r="E2189" s="152">
        <v>24</v>
      </c>
      <c r="F2189" s="153">
        <v>294.12700000000001</v>
      </c>
      <c r="G2189" s="154">
        <v>155.541</v>
      </c>
      <c r="H2189" s="154">
        <v>822.226</v>
      </c>
      <c r="I2189" s="154">
        <v>42.518999999999998</v>
      </c>
      <c r="J2189" s="151">
        <v>0</v>
      </c>
      <c r="K2189" s="149">
        <f t="shared" si="343"/>
        <v>1314.413</v>
      </c>
      <c r="L2189" s="148">
        <v>145.26300000000001</v>
      </c>
      <c r="M2189" s="148">
        <v>47.228999999999999</v>
      </c>
      <c r="N2189" s="148">
        <v>270.37799999999999</v>
      </c>
      <c r="O2189" s="148">
        <v>11.326000000000001</v>
      </c>
      <c r="P2189" s="148">
        <v>0</v>
      </c>
      <c r="Q2189" s="21">
        <f t="shared" si="344"/>
        <v>407.172189</v>
      </c>
      <c r="R2189" s="21">
        <f t="shared" si="345"/>
        <v>150.99111300000001</v>
      </c>
      <c r="S2189" s="21">
        <f t="shared" si="346"/>
        <v>527.50747799999999</v>
      </c>
      <c r="T2189" s="21">
        <f t="shared" si="347"/>
        <v>35.971376000000006</v>
      </c>
      <c r="U2189" s="22">
        <f t="shared" si="348"/>
        <v>1121.6421559999999</v>
      </c>
      <c r="V2189" s="39">
        <f t="shared" si="349"/>
        <v>0.85334073537008526</v>
      </c>
    </row>
    <row r="2190" spans="1:22">
      <c r="A2190">
        <v>2185</v>
      </c>
      <c r="B2190" s="155">
        <f t="shared" si="340"/>
        <v>41366</v>
      </c>
      <c r="C2190" s="148">
        <f t="shared" si="341"/>
        <v>2013</v>
      </c>
      <c r="D2190" s="148">
        <f t="shared" si="342"/>
        <v>4</v>
      </c>
      <c r="E2190" s="152">
        <v>1</v>
      </c>
      <c r="F2190" s="153">
        <v>293.60500000000002</v>
      </c>
      <c r="G2190" s="154">
        <v>157.846</v>
      </c>
      <c r="H2190" s="154">
        <v>733.08799999999997</v>
      </c>
      <c r="I2190" s="154">
        <v>37.284999999999997</v>
      </c>
      <c r="J2190" s="151">
        <v>0</v>
      </c>
      <c r="K2190" s="149">
        <f t="shared" si="343"/>
        <v>1221.8240000000001</v>
      </c>
      <c r="L2190" s="148">
        <v>144.958</v>
      </c>
      <c r="M2190" s="148">
        <v>45.97</v>
      </c>
      <c r="N2190" s="148">
        <v>241.358</v>
      </c>
      <c r="O2190" s="148">
        <v>9.8279999999999994</v>
      </c>
      <c r="P2190" s="148">
        <v>0</v>
      </c>
      <c r="Q2190" s="21">
        <f t="shared" si="344"/>
        <v>406.317274</v>
      </c>
      <c r="R2190" s="21">
        <f t="shared" si="345"/>
        <v>146.96609000000001</v>
      </c>
      <c r="S2190" s="21">
        <f t="shared" si="346"/>
        <v>470.88945800000005</v>
      </c>
      <c r="T2190" s="21">
        <f t="shared" si="347"/>
        <v>31.213728</v>
      </c>
      <c r="U2190" s="22">
        <f t="shared" si="348"/>
        <v>1055.3865499999999</v>
      </c>
      <c r="V2190" s="39">
        <f t="shared" si="349"/>
        <v>0.86377952143680259</v>
      </c>
    </row>
    <row r="2191" spans="1:22">
      <c r="A2191">
        <v>2186</v>
      </c>
      <c r="B2191" s="155">
        <f t="shared" si="340"/>
        <v>41366</v>
      </c>
      <c r="C2191" s="148">
        <f t="shared" si="341"/>
        <v>2013</v>
      </c>
      <c r="D2191" s="148">
        <f t="shared" si="342"/>
        <v>4</v>
      </c>
      <c r="E2191" s="152">
        <v>2</v>
      </c>
      <c r="F2191" s="153">
        <v>293.85599999999999</v>
      </c>
      <c r="G2191" s="154">
        <v>157.76599999999999</v>
      </c>
      <c r="H2191" s="154">
        <v>735.29899999999998</v>
      </c>
      <c r="I2191" s="154">
        <v>36.075000000000003</v>
      </c>
      <c r="J2191" s="151">
        <v>0</v>
      </c>
      <c r="K2191" s="149">
        <f t="shared" si="343"/>
        <v>1222.9959999999999</v>
      </c>
      <c r="L2191" s="148">
        <v>145.05699999999999</v>
      </c>
      <c r="M2191" s="148">
        <v>45.953000000000003</v>
      </c>
      <c r="N2191" s="148">
        <v>227.09100000000001</v>
      </c>
      <c r="O2191" s="148">
        <v>9.2140000000000004</v>
      </c>
      <c r="P2191" s="148">
        <v>0</v>
      </c>
      <c r="Q2191" s="21">
        <f t="shared" si="344"/>
        <v>406.59477099999998</v>
      </c>
      <c r="R2191" s="21">
        <f t="shared" si="345"/>
        <v>146.91174100000001</v>
      </c>
      <c r="S2191" s="21">
        <f t="shared" si="346"/>
        <v>443.05454100000003</v>
      </c>
      <c r="T2191" s="21">
        <f t="shared" si="347"/>
        <v>29.263664000000002</v>
      </c>
      <c r="U2191" s="22">
        <f t="shared" si="348"/>
        <v>1025.824717</v>
      </c>
      <c r="V2191" s="39">
        <f t="shared" si="349"/>
        <v>0.8387801080297892</v>
      </c>
    </row>
    <row r="2192" spans="1:22">
      <c r="A2192">
        <v>2187</v>
      </c>
      <c r="B2192" s="155">
        <f t="shared" si="340"/>
        <v>41366</v>
      </c>
      <c r="C2192" s="148">
        <f t="shared" si="341"/>
        <v>2013</v>
      </c>
      <c r="D2192" s="148">
        <f t="shared" si="342"/>
        <v>4</v>
      </c>
      <c r="E2192" s="152">
        <v>3</v>
      </c>
      <c r="F2192" s="153">
        <v>290.54500000000002</v>
      </c>
      <c r="G2192" s="154">
        <v>157.774</v>
      </c>
      <c r="H2192" s="154">
        <v>705.23400000000004</v>
      </c>
      <c r="I2192" s="154">
        <v>36.011000000000003</v>
      </c>
      <c r="J2192" s="151">
        <v>0</v>
      </c>
      <c r="K2192" s="149">
        <f t="shared" si="343"/>
        <v>1189.5640000000001</v>
      </c>
      <c r="L2192" s="148">
        <v>143.21700000000001</v>
      </c>
      <c r="M2192" s="148">
        <v>45.951999999999998</v>
      </c>
      <c r="N2192" s="148">
        <v>219.75</v>
      </c>
      <c r="O2192" s="148">
        <v>9.2059999999999995</v>
      </c>
      <c r="P2192" s="148">
        <v>0</v>
      </c>
      <c r="Q2192" s="21">
        <f t="shared" si="344"/>
        <v>401.437251</v>
      </c>
      <c r="R2192" s="21">
        <f t="shared" si="345"/>
        <v>146.90854400000001</v>
      </c>
      <c r="S2192" s="21">
        <f t="shared" si="346"/>
        <v>428.73225000000002</v>
      </c>
      <c r="T2192" s="21">
        <f t="shared" si="347"/>
        <v>29.238256</v>
      </c>
      <c r="U2192" s="22">
        <f t="shared" si="348"/>
        <v>1006.316301</v>
      </c>
      <c r="V2192" s="39">
        <f t="shared" si="349"/>
        <v>0.84595389655369524</v>
      </c>
    </row>
    <row r="2193" spans="1:22">
      <c r="A2193">
        <v>2188</v>
      </c>
      <c r="B2193" s="155">
        <f t="shared" si="340"/>
        <v>41366</v>
      </c>
      <c r="C2193" s="148">
        <f t="shared" si="341"/>
        <v>2013</v>
      </c>
      <c r="D2193" s="148">
        <f t="shared" si="342"/>
        <v>4</v>
      </c>
      <c r="E2193" s="152">
        <v>4</v>
      </c>
      <c r="F2193" s="153">
        <v>280.97300000000001</v>
      </c>
      <c r="G2193" s="154">
        <v>157.57900000000001</v>
      </c>
      <c r="H2193" s="154">
        <v>727.89200000000005</v>
      </c>
      <c r="I2193" s="154">
        <v>34.238</v>
      </c>
      <c r="J2193" s="151">
        <v>0</v>
      </c>
      <c r="K2193" s="149">
        <f t="shared" si="343"/>
        <v>1200.682</v>
      </c>
      <c r="L2193" s="148">
        <v>138.334</v>
      </c>
      <c r="M2193" s="148">
        <v>45.911000000000001</v>
      </c>
      <c r="N2193" s="148">
        <v>227.92</v>
      </c>
      <c r="O2193" s="148">
        <v>8.7089999999999996</v>
      </c>
      <c r="P2193" s="148">
        <v>0</v>
      </c>
      <c r="Q2193" s="21">
        <f t="shared" si="344"/>
        <v>387.750202</v>
      </c>
      <c r="R2193" s="21">
        <f t="shared" si="345"/>
        <v>146.777467</v>
      </c>
      <c r="S2193" s="21">
        <f t="shared" si="346"/>
        <v>444.67192</v>
      </c>
      <c r="T2193" s="21">
        <f t="shared" si="347"/>
        <v>27.659784000000002</v>
      </c>
      <c r="U2193" s="22">
        <f t="shared" si="348"/>
        <v>1006.859373</v>
      </c>
      <c r="V2193" s="39">
        <f t="shared" si="349"/>
        <v>0.83857288857499324</v>
      </c>
    </row>
    <row r="2194" spans="1:22">
      <c r="A2194">
        <v>2189</v>
      </c>
      <c r="B2194" s="155">
        <f t="shared" si="340"/>
        <v>41366</v>
      </c>
      <c r="C2194" s="148">
        <f t="shared" si="341"/>
        <v>2013</v>
      </c>
      <c r="D2194" s="148">
        <f t="shared" si="342"/>
        <v>4</v>
      </c>
      <c r="E2194" s="152">
        <v>5</v>
      </c>
      <c r="F2194" s="153">
        <v>288.714</v>
      </c>
      <c r="G2194" s="154">
        <v>156.87</v>
      </c>
      <c r="H2194" s="154">
        <v>722.64400000000001</v>
      </c>
      <c r="I2194" s="154">
        <v>29.731999999999999</v>
      </c>
      <c r="J2194" s="151">
        <v>0</v>
      </c>
      <c r="K2194" s="149">
        <f t="shared" si="343"/>
        <v>1197.96</v>
      </c>
      <c r="L2194" s="148">
        <v>143.012</v>
      </c>
      <c r="M2194" s="148">
        <v>45.759</v>
      </c>
      <c r="N2194" s="148">
        <v>228.30600000000001</v>
      </c>
      <c r="O2194" s="148">
        <v>7.532</v>
      </c>
      <c r="P2194" s="148">
        <v>0</v>
      </c>
      <c r="Q2194" s="21">
        <f t="shared" si="344"/>
        <v>400.86263600000001</v>
      </c>
      <c r="R2194" s="21">
        <f t="shared" si="345"/>
        <v>146.29152300000001</v>
      </c>
      <c r="S2194" s="21">
        <f t="shared" si="346"/>
        <v>445.42500600000005</v>
      </c>
      <c r="T2194" s="21">
        <f t="shared" si="347"/>
        <v>23.921632000000002</v>
      </c>
      <c r="U2194" s="22">
        <f t="shared" si="348"/>
        <v>1016.5007970000001</v>
      </c>
      <c r="V2194" s="39">
        <f t="shared" si="349"/>
        <v>0.84852649253731349</v>
      </c>
    </row>
    <row r="2195" spans="1:22">
      <c r="A2195">
        <v>2190</v>
      </c>
      <c r="B2195" s="155">
        <f t="shared" si="340"/>
        <v>41366</v>
      </c>
      <c r="C2195" s="148">
        <f t="shared" si="341"/>
        <v>2013</v>
      </c>
      <c r="D2195" s="148">
        <f t="shared" si="342"/>
        <v>4</v>
      </c>
      <c r="E2195" s="152">
        <v>6</v>
      </c>
      <c r="F2195" s="153">
        <v>298.23</v>
      </c>
      <c r="G2195" s="154">
        <v>156.91999999999999</v>
      </c>
      <c r="H2195" s="154">
        <v>589.45799999999997</v>
      </c>
      <c r="I2195" s="154">
        <v>35.453000000000003</v>
      </c>
      <c r="J2195" s="151">
        <v>0</v>
      </c>
      <c r="K2195" s="149">
        <f t="shared" si="343"/>
        <v>1080.0609999999999</v>
      </c>
      <c r="L2195" s="148">
        <v>147.11699999999999</v>
      </c>
      <c r="M2195" s="148">
        <v>45.768999999999998</v>
      </c>
      <c r="N2195" s="148">
        <v>194.74100000000001</v>
      </c>
      <c r="O2195" s="148">
        <v>9.0489999999999995</v>
      </c>
      <c r="P2195" s="148">
        <v>0</v>
      </c>
      <c r="Q2195" s="21">
        <f t="shared" si="344"/>
        <v>412.36895099999998</v>
      </c>
      <c r="R2195" s="21">
        <f t="shared" si="345"/>
        <v>146.32349299999998</v>
      </c>
      <c r="S2195" s="21">
        <f t="shared" si="346"/>
        <v>379.93969100000004</v>
      </c>
      <c r="T2195" s="21">
        <f t="shared" si="347"/>
        <v>28.739623999999999</v>
      </c>
      <c r="U2195" s="22">
        <f t="shared" si="348"/>
        <v>967.37175900000011</v>
      </c>
      <c r="V2195" s="39">
        <f t="shared" si="349"/>
        <v>0.89566400323685436</v>
      </c>
    </row>
    <row r="2196" spans="1:22">
      <c r="A2196">
        <v>2191</v>
      </c>
      <c r="B2196" s="155">
        <f t="shared" si="340"/>
        <v>41366</v>
      </c>
      <c r="C2196" s="148">
        <f t="shared" si="341"/>
        <v>2013</v>
      </c>
      <c r="D2196" s="148">
        <f t="shared" si="342"/>
        <v>4</v>
      </c>
      <c r="E2196" s="152">
        <v>7</v>
      </c>
      <c r="F2196" s="153">
        <v>299.77699999999999</v>
      </c>
      <c r="G2196" s="154">
        <v>157.97800000000001</v>
      </c>
      <c r="H2196" s="154">
        <v>625.44500000000005</v>
      </c>
      <c r="I2196" s="154">
        <v>26.196999999999999</v>
      </c>
      <c r="J2196" s="151">
        <v>0</v>
      </c>
      <c r="K2196" s="149">
        <f t="shared" si="343"/>
        <v>1109.3969999999999</v>
      </c>
      <c r="L2196" s="148">
        <v>147.88200000000001</v>
      </c>
      <c r="M2196" s="148">
        <v>45.991999999999997</v>
      </c>
      <c r="N2196" s="148">
        <v>208.47300000000001</v>
      </c>
      <c r="O2196" s="148">
        <v>6.7910000000000004</v>
      </c>
      <c r="P2196" s="148">
        <v>0</v>
      </c>
      <c r="Q2196" s="21">
        <f t="shared" si="344"/>
        <v>414.51324599999998</v>
      </c>
      <c r="R2196" s="21">
        <f t="shared" si="345"/>
        <v>147.03642399999998</v>
      </c>
      <c r="S2196" s="21">
        <f t="shared" si="346"/>
        <v>406.73082300000004</v>
      </c>
      <c r="T2196" s="21">
        <f t="shared" si="347"/>
        <v>21.568216000000003</v>
      </c>
      <c r="U2196" s="22">
        <f t="shared" si="348"/>
        <v>989.84870899999999</v>
      </c>
      <c r="V2196" s="39">
        <f t="shared" si="349"/>
        <v>0.89224029720650055</v>
      </c>
    </row>
    <row r="2197" spans="1:22">
      <c r="A2197">
        <v>2192</v>
      </c>
      <c r="B2197" s="155">
        <f t="shared" si="340"/>
        <v>41366</v>
      </c>
      <c r="C2197" s="148">
        <f t="shared" si="341"/>
        <v>2013</v>
      </c>
      <c r="D2197" s="148">
        <f t="shared" si="342"/>
        <v>4</v>
      </c>
      <c r="E2197" s="152">
        <v>8</v>
      </c>
      <c r="F2197" s="153">
        <v>307.18599999999998</v>
      </c>
      <c r="G2197" s="154">
        <v>158.07300000000001</v>
      </c>
      <c r="H2197" s="154">
        <v>621.12599999999998</v>
      </c>
      <c r="I2197" s="154">
        <v>18.271000000000001</v>
      </c>
      <c r="J2197" s="151">
        <v>0</v>
      </c>
      <c r="K2197" s="149">
        <f t="shared" si="343"/>
        <v>1104.6559999999999</v>
      </c>
      <c r="L2197" s="148">
        <v>151.45400000000001</v>
      </c>
      <c r="M2197" s="148">
        <v>46.012</v>
      </c>
      <c r="N2197" s="148">
        <v>205.947</v>
      </c>
      <c r="O2197" s="148">
        <v>4.7859999999999996</v>
      </c>
      <c r="P2197" s="148">
        <v>0</v>
      </c>
      <c r="Q2197" s="21">
        <f t="shared" si="344"/>
        <v>424.52556200000004</v>
      </c>
      <c r="R2197" s="21">
        <f t="shared" si="345"/>
        <v>147.10036400000001</v>
      </c>
      <c r="S2197" s="21">
        <f t="shared" si="346"/>
        <v>401.80259699999999</v>
      </c>
      <c r="T2197" s="21">
        <f t="shared" si="347"/>
        <v>15.200336</v>
      </c>
      <c r="U2197" s="22">
        <f t="shared" si="348"/>
        <v>988.62885900000003</v>
      </c>
      <c r="V2197" s="39">
        <f t="shared" si="349"/>
        <v>0.89496536387798564</v>
      </c>
    </row>
    <row r="2198" spans="1:22">
      <c r="A2198">
        <v>2193</v>
      </c>
      <c r="B2198" s="155">
        <f t="shared" si="340"/>
        <v>41366</v>
      </c>
      <c r="C2198" s="148">
        <f t="shared" si="341"/>
        <v>2013</v>
      </c>
      <c r="D2198" s="148">
        <f t="shared" si="342"/>
        <v>4</v>
      </c>
      <c r="E2198" s="152">
        <v>9</v>
      </c>
      <c r="F2198" s="153">
        <v>306.30599999999998</v>
      </c>
      <c r="G2198" s="154">
        <v>158.608</v>
      </c>
      <c r="H2198" s="154">
        <v>555.12099999999998</v>
      </c>
      <c r="I2198" s="154">
        <v>22.03</v>
      </c>
      <c r="J2198" s="151">
        <v>0</v>
      </c>
      <c r="K2198" s="149">
        <f t="shared" si="343"/>
        <v>1042.0650000000001</v>
      </c>
      <c r="L2198" s="148">
        <v>150.078</v>
      </c>
      <c r="M2198" s="148">
        <v>46.127000000000002</v>
      </c>
      <c r="N2198" s="148">
        <v>182.37100000000001</v>
      </c>
      <c r="O2198" s="148">
        <v>5.7709999999999999</v>
      </c>
      <c r="P2198" s="148">
        <v>0</v>
      </c>
      <c r="Q2198" s="21">
        <f t="shared" si="344"/>
        <v>420.668634</v>
      </c>
      <c r="R2198" s="21">
        <f t="shared" si="345"/>
        <v>147.468019</v>
      </c>
      <c r="S2198" s="21">
        <f t="shared" si="346"/>
        <v>355.80582100000004</v>
      </c>
      <c r="T2198" s="21">
        <f t="shared" si="347"/>
        <v>18.328696000000001</v>
      </c>
      <c r="U2198" s="22">
        <f t="shared" si="348"/>
        <v>942.2711700000001</v>
      </c>
      <c r="V2198" s="39">
        <f t="shared" si="349"/>
        <v>0.90423454391040869</v>
      </c>
    </row>
    <row r="2199" spans="1:22">
      <c r="A2199">
        <v>2194</v>
      </c>
      <c r="B2199" s="155">
        <f t="shared" si="340"/>
        <v>41366</v>
      </c>
      <c r="C2199" s="148">
        <f t="shared" si="341"/>
        <v>2013</v>
      </c>
      <c r="D2199" s="148">
        <f t="shared" si="342"/>
        <v>4</v>
      </c>
      <c r="E2199" s="152">
        <v>10</v>
      </c>
      <c r="F2199" s="153">
        <v>302.10399999999998</v>
      </c>
      <c r="G2199" s="154">
        <v>159.00899999999999</v>
      </c>
      <c r="H2199" s="154">
        <v>628.13900000000001</v>
      </c>
      <c r="I2199" s="154">
        <v>25.748999999999999</v>
      </c>
      <c r="J2199" s="151">
        <v>0</v>
      </c>
      <c r="K2199" s="149">
        <f t="shared" si="343"/>
        <v>1115.001</v>
      </c>
      <c r="L2199" s="148">
        <v>149.227</v>
      </c>
      <c r="M2199" s="148">
        <v>46.210999999999999</v>
      </c>
      <c r="N2199" s="148">
        <v>198.39099999999999</v>
      </c>
      <c r="O2199" s="148">
        <v>6.508</v>
      </c>
      <c r="P2199" s="148">
        <v>0</v>
      </c>
      <c r="Q2199" s="21">
        <f t="shared" si="344"/>
        <v>418.28328099999999</v>
      </c>
      <c r="R2199" s="21">
        <f t="shared" si="345"/>
        <v>147.73656700000001</v>
      </c>
      <c r="S2199" s="21">
        <f t="shared" si="346"/>
        <v>387.06084099999998</v>
      </c>
      <c r="T2199" s="21">
        <f t="shared" si="347"/>
        <v>20.669408000000001</v>
      </c>
      <c r="U2199" s="22">
        <f t="shared" si="348"/>
        <v>973.75009699999998</v>
      </c>
      <c r="V2199" s="39">
        <f t="shared" si="349"/>
        <v>0.87331768940117538</v>
      </c>
    </row>
    <row r="2200" spans="1:22">
      <c r="A2200">
        <v>2195</v>
      </c>
      <c r="B2200" s="155">
        <f t="shared" si="340"/>
        <v>41366</v>
      </c>
      <c r="C2200" s="148">
        <f t="shared" si="341"/>
        <v>2013</v>
      </c>
      <c r="D2200" s="148">
        <f t="shared" si="342"/>
        <v>4</v>
      </c>
      <c r="E2200" s="152">
        <v>11</v>
      </c>
      <c r="F2200" s="153">
        <v>310.38400000000001</v>
      </c>
      <c r="G2200" s="154">
        <v>183.196</v>
      </c>
      <c r="H2200" s="154">
        <v>567.44299999999998</v>
      </c>
      <c r="I2200" s="154">
        <v>25.614999999999998</v>
      </c>
      <c r="J2200" s="151">
        <v>0</v>
      </c>
      <c r="K2200" s="149">
        <f t="shared" si="343"/>
        <v>1086.6380000000001</v>
      </c>
      <c r="L2200" s="148">
        <v>153.22499999999999</v>
      </c>
      <c r="M2200" s="148">
        <v>51.537999999999997</v>
      </c>
      <c r="N2200" s="148">
        <v>181.57300000000001</v>
      </c>
      <c r="O2200" s="148">
        <v>6.4939999999999998</v>
      </c>
      <c r="P2200" s="148">
        <v>0</v>
      </c>
      <c r="Q2200" s="21">
        <f t="shared" si="344"/>
        <v>429.48967499999998</v>
      </c>
      <c r="R2200" s="21">
        <f t="shared" si="345"/>
        <v>164.766986</v>
      </c>
      <c r="S2200" s="21">
        <f t="shared" si="346"/>
        <v>354.24892300000005</v>
      </c>
      <c r="T2200" s="21">
        <f t="shared" si="347"/>
        <v>20.624943999999999</v>
      </c>
      <c r="U2200" s="22">
        <f t="shared" si="348"/>
        <v>969.13052800000003</v>
      </c>
      <c r="V2200" s="39">
        <f t="shared" si="349"/>
        <v>0.89186143683545016</v>
      </c>
    </row>
    <row r="2201" spans="1:22">
      <c r="A2201">
        <v>2196</v>
      </c>
      <c r="B2201" s="155">
        <f t="shared" si="340"/>
        <v>41366</v>
      </c>
      <c r="C2201" s="148">
        <f t="shared" si="341"/>
        <v>2013</v>
      </c>
      <c r="D2201" s="148">
        <f t="shared" si="342"/>
        <v>4</v>
      </c>
      <c r="E2201" s="152">
        <v>12</v>
      </c>
      <c r="F2201" s="153">
        <v>318.755</v>
      </c>
      <c r="G2201" s="154">
        <v>296.28199999999998</v>
      </c>
      <c r="H2201" s="154">
        <v>658.33</v>
      </c>
      <c r="I2201" s="154">
        <v>32.389000000000003</v>
      </c>
      <c r="J2201" s="151">
        <v>0</v>
      </c>
      <c r="K2201" s="149">
        <f t="shared" si="343"/>
        <v>1305.7560000000001</v>
      </c>
      <c r="L2201" s="148">
        <v>156.83099999999999</v>
      </c>
      <c r="M2201" s="148">
        <v>77.075000000000003</v>
      </c>
      <c r="N2201" s="148">
        <v>204.36</v>
      </c>
      <c r="O2201" s="148">
        <v>8.2279999999999998</v>
      </c>
      <c r="P2201" s="148">
        <v>0</v>
      </c>
      <c r="Q2201" s="21">
        <f t="shared" si="344"/>
        <v>439.59729299999998</v>
      </c>
      <c r="R2201" s="21">
        <f t="shared" si="345"/>
        <v>246.40877500000002</v>
      </c>
      <c r="S2201" s="21">
        <f t="shared" si="346"/>
        <v>398.70636000000002</v>
      </c>
      <c r="T2201" s="21">
        <f t="shared" si="347"/>
        <v>26.132128000000002</v>
      </c>
      <c r="U2201" s="22">
        <f t="shared" si="348"/>
        <v>1110.844556</v>
      </c>
      <c r="V2201" s="39">
        <f t="shared" si="349"/>
        <v>0.85072904585542775</v>
      </c>
    </row>
    <row r="2202" spans="1:22">
      <c r="A2202">
        <v>2197</v>
      </c>
      <c r="B2202" s="155">
        <f t="shared" si="340"/>
        <v>41366</v>
      </c>
      <c r="C2202" s="148">
        <f t="shared" si="341"/>
        <v>2013</v>
      </c>
      <c r="D2202" s="148">
        <f t="shared" si="342"/>
        <v>4</v>
      </c>
      <c r="E2202" s="152">
        <v>13</v>
      </c>
      <c r="F2202" s="153">
        <v>317.63600000000002</v>
      </c>
      <c r="G2202" s="154">
        <v>312.48500000000001</v>
      </c>
      <c r="H2202" s="154">
        <v>499.58199999999999</v>
      </c>
      <c r="I2202" s="154">
        <v>33.409999999999997</v>
      </c>
      <c r="J2202" s="151">
        <v>0</v>
      </c>
      <c r="K2202" s="149">
        <f t="shared" si="343"/>
        <v>1163.1130000000001</v>
      </c>
      <c r="L2202" s="148">
        <v>155.87799999999999</v>
      </c>
      <c r="M2202" s="148">
        <v>80.832999999999998</v>
      </c>
      <c r="N2202" s="148">
        <v>159.80699999999999</v>
      </c>
      <c r="O2202" s="148">
        <v>8.5449999999999999</v>
      </c>
      <c r="P2202" s="148">
        <v>0</v>
      </c>
      <c r="Q2202" s="21">
        <f t="shared" si="344"/>
        <v>436.92603399999996</v>
      </c>
      <c r="R2202" s="21">
        <f t="shared" si="345"/>
        <v>258.42310099999997</v>
      </c>
      <c r="S2202" s="21">
        <f t="shared" si="346"/>
        <v>311.783457</v>
      </c>
      <c r="T2202" s="21">
        <f t="shared" si="347"/>
        <v>27.138920000000002</v>
      </c>
      <c r="U2202" s="22">
        <f t="shared" si="348"/>
        <v>1034.271512</v>
      </c>
      <c r="V2202" s="39">
        <f t="shared" si="349"/>
        <v>0.88922702437338419</v>
      </c>
    </row>
    <row r="2203" spans="1:22">
      <c r="A2203">
        <v>2198</v>
      </c>
      <c r="B2203" s="155">
        <f t="shared" si="340"/>
        <v>41366</v>
      </c>
      <c r="C2203" s="148">
        <f t="shared" si="341"/>
        <v>2013</v>
      </c>
      <c r="D2203" s="148">
        <f t="shared" si="342"/>
        <v>4</v>
      </c>
      <c r="E2203" s="152">
        <v>14</v>
      </c>
      <c r="F2203" s="153">
        <v>318.96899999999999</v>
      </c>
      <c r="G2203" s="154">
        <v>311.87299999999999</v>
      </c>
      <c r="H2203" s="154">
        <v>602.36</v>
      </c>
      <c r="I2203" s="154">
        <v>29.722000000000001</v>
      </c>
      <c r="J2203" s="151">
        <v>0</v>
      </c>
      <c r="K2203" s="149">
        <f t="shared" si="343"/>
        <v>1262.924</v>
      </c>
      <c r="L2203" s="148">
        <v>156.721</v>
      </c>
      <c r="M2203" s="148">
        <v>80.694999999999993</v>
      </c>
      <c r="N2203" s="148">
        <v>190.047</v>
      </c>
      <c r="O2203" s="148">
        <v>7.6360000000000001</v>
      </c>
      <c r="P2203" s="148">
        <v>0</v>
      </c>
      <c r="Q2203" s="21">
        <f t="shared" si="344"/>
        <v>439.28896300000002</v>
      </c>
      <c r="R2203" s="21">
        <f t="shared" si="345"/>
        <v>257.98191499999996</v>
      </c>
      <c r="S2203" s="21">
        <f t="shared" si="346"/>
        <v>370.78169700000001</v>
      </c>
      <c r="T2203" s="21">
        <f t="shared" si="347"/>
        <v>24.251936000000001</v>
      </c>
      <c r="U2203" s="22">
        <f t="shared" si="348"/>
        <v>1092.3045110000003</v>
      </c>
      <c r="V2203" s="39">
        <f t="shared" si="349"/>
        <v>0.86490122208462294</v>
      </c>
    </row>
    <row r="2204" spans="1:22">
      <c r="A2204">
        <v>2199</v>
      </c>
      <c r="B2204" s="155">
        <f t="shared" si="340"/>
        <v>41366</v>
      </c>
      <c r="C2204" s="148">
        <f t="shared" si="341"/>
        <v>2013</v>
      </c>
      <c r="D2204" s="148">
        <f t="shared" si="342"/>
        <v>4</v>
      </c>
      <c r="E2204" s="152">
        <v>15</v>
      </c>
      <c r="F2204" s="153">
        <v>313.38400000000001</v>
      </c>
      <c r="G2204" s="154">
        <v>253.07900000000001</v>
      </c>
      <c r="H2204" s="154">
        <v>605.18100000000004</v>
      </c>
      <c r="I2204" s="154">
        <v>29.114999999999998</v>
      </c>
      <c r="J2204" s="151">
        <v>0</v>
      </c>
      <c r="K2204" s="149">
        <f t="shared" si="343"/>
        <v>1200.759</v>
      </c>
      <c r="L2204" s="148">
        <v>153.571</v>
      </c>
      <c r="M2204" s="148">
        <v>66.995000000000005</v>
      </c>
      <c r="N2204" s="148">
        <v>190.499</v>
      </c>
      <c r="O2204" s="148">
        <v>7.3890000000000002</v>
      </c>
      <c r="P2204" s="148">
        <v>0</v>
      </c>
      <c r="Q2204" s="21">
        <f t="shared" si="344"/>
        <v>430.45951299999996</v>
      </c>
      <c r="R2204" s="21">
        <f t="shared" si="345"/>
        <v>214.18301500000001</v>
      </c>
      <c r="S2204" s="21">
        <f t="shared" si="346"/>
        <v>371.66354899999999</v>
      </c>
      <c r="T2204" s="21">
        <f t="shared" si="347"/>
        <v>23.467464000000003</v>
      </c>
      <c r="U2204" s="22">
        <f t="shared" si="348"/>
        <v>1039.773541</v>
      </c>
      <c r="V2204" s="39">
        <f t="shared" si="349"/>
        <v>0.86593024995023982</v>
      </c>
    </row>
    <row r="2205" spans="1:22">
      <c r="A2205">
        <v>2200</v>
      </c>
      <c r="B2205" s="155">
        <f t="shared" si="340"/>
        <v>41366</v>
      </c>
      <c r="C2205" s="148">
        <f t="shared" si="341"/>
        <v>2013</v>
      </c>
      <c r="D2205" s="148">
        <f t="shared" si="342"/>
        <v>4</v>
      </c>
      <c r="E2205" s="152">
        <v>16</v>
      </c>
      <c r="F2205" s="153">
        <v>313.36</v>
      </c>
      <c r="G2205" s="154">
        <v>156.38800000000001</v>
      </c>
      <c r="H2205" s="154">
        <v>652.06399999999996</v>
      </c>
      <c r="I2205" s="154">
        <v>35.942999999999998</v>
      </c>
      <c r="J2205" s="151">
        <v>0</v>
      </c>
      <c r="K2205" s="149">
        <f t="shared" si="343"/>
        <v>1157.7549999999999</v>
      </c>
      <c r="L2205" s="148">
        <v>154.25700000000001</v>
      </c>
      <c r="M2205" s="148">
        <v>45.661000000000001</v>
      </c>
      <c r="N2205" s="148">
        <v>205.41399999999999</v>
      </c>
      <c r="O2205" s="148">
        <v>9.1820000000000004</v>
      </c>
      <c r="P2205" s="148">
        <v>0</v>
      </c>
      <c r="Q2205" s="21">
        <f t="shared" si="344"/>
        <v>432.38237099999998</v>
      </c>
      <c r="R2205" s="21">
        <f t="shared" si="345"/>
        <v>145.978217</v>
      </c>
      <c r="S2205" s="21">
        <f t="shared" si="346"/>
        <v>400.76271400000002</v>
      </c>
      <c r="T2205" s="21">
        <f t="shared" si="347"/>
        <v>29.162032000000004</v>
      </c>
      <c r="U2205" s="22">
        <f t="shared" si="348"/>
        <v>1008.2853339999999</v>
      </c>
      <c r="V2205" s="39">
        <f t="shared" si="349"/>
        <v>0.87089698079472777</v>
      </c>
    </row>
    <row r="2206" spans="1:22">
      <c r="A2206">
        <v>2201</v>
      </c>
      <c r="B2206" s="155">
        <f t="shared" si="340"/>
        <v>41366</v>
      </c>
      <c r="C2206" s="148">
        <f t="shared" si="341"/>
        <v>2013</v>
      </c>
      <c r="D2206" s="148">
        <f t="shared" si="342"/>
        <v>4</v>
      </c>
      <c r="E2206" s="152">
        <v>17</v>
      </c>
      <c r="F2206" s="153">
        <v>307.149</v>
      </c>
      <c r="G2206" s="154">
        <v>155.16300000000001</v>
      </c>
      <c r="H2206" s="154">
        <v>674.60500000000002</v>
      </c>
      <c r="I2206" s="154">
        <v>37.890999999999998</v>
      </c>
      <c r="J2206" s="151">
        <v>0</v>
      </c>
      <c r="K2206" s="149">
        <f t="shared" si="343"/>
        <v>1174.808</v>
      </c>
      <c r="L2206" s="148">
        <v>150.74600000000001</v>
      </c>
      <c r="M2206" s="148">
        <v>45.396999999999998</v>
      </c>
      <c r="N2206" s="148">
        <v>213.334</v>
      </c>
      <c r="O2206" s="148">
        <v>9.9060000000000006</v>
      </c>
      <c r="P2206" s="148">
        <v>0</v>
      </c>
      <c r="Q2206" s="21">
        <f t="shared" si="344"/>
        <v>422.54103800000001</v>
      </c>
      <c r="R2206" s="21">
        <f t="shared" si="345"/>
        <v>145.134209</v>
      </c>
      <c r="S2206" s="21">
        <f t="shared" si="346"/>
        <v>416.21463400000005</v>
      </c>
      <c r="T2206" s="21">
        <f t="shared" si="347"/>
        <v>31.461456000000002</v>
      </c>
      <c r="U2206" s="22">
        <f t="shared" si="348"/>
        <v>1015.3513370000001</v>
      </c>
      <c r="V2206" s="39">
        <f t="shared" si="349"/>
        <v>0.8642700228462864</v>
      </c>
    </row>
    <row r="2207" spans="1:22">
      <c r="A2207">
        <v>2202</v>
      </c>
      <c r="B2207" s="155">
        <f t="shared" ref="B2207:B2270" si="350">+B2183+1</f>
        <v>41366</v>
      </c>
      <c r="C2207" s="148">
        <f t="shared" si="341"/>
        <v>2013</v>
      </c>
      <c r="D2207" s="148">
        <f t="shared" si="342"/>
        <v>4</v>
      </c>
      <c r="E2207" s="152">
        <v>18</v>
      </c>
      <c r="F2207" s="153">
        <v>308.34800000000001</v>
      </c>
      <c r="G2207" s="154">
        <v>154.98500000000001</v>
      </c>
      <c r="H2207" s="154">
        <v>665.20899999999995</v>
      </c>
      <c r="I2207" s="154">
        <v>40.573999999999998</v>
      </c>
      <c r="J2207" s="151">
        <v>0</v>
      </c>
      <c r="K2207" s="149">
        <f t="shared" si="343"/>
        <v>1169.116</v>
      </c>
      <c r="L2207" s="148">
        <v>151.6</v>
      </c>
      <c r="M2207" s="148">
        <v>45.357999999999997</v>
      </c>
      <c r="N2207" s="148">
        <v>213.65100000000001</v>
      </c>
      <c r="O2207" s="148">
        <v>10.512</v>
      </c>
      <c r="P2207" s="148">
        <v>0</v>
      </c>
      <c r="Q2207" s="21">
        <f t="shared" si="344"/>
        <v>424.9348</v>
      </c>
      <c r="R2207" s="21">
        <f t="shared" si="345"/>
        <v>145.00952599999999</v>
      </c>
      <c r="S2207" s="21">
        <f t="shared" si="346"/>
        <v>416.83310100000006</v>
      </c>
      <c r="T2207" s="21">
        <f t="shared" si="347"/>
        <v>33.386112000000004</v>
      </c>
      <c r="U2207" s="22">
        <f t="shared" si="348"/>
        <v>1020.1635390000001</v>
      </c>
      <c r="V2207" s="39">
        <f t="shared" si="349"/>
        <v>0.87259394191850947</v>
      </c>
    </row>
    <row r="2208" spans="1:22">
      <c r="A2208">
        <v>2203</v>
      </c>
      <c r="B2208" s="155">
        <f t="shared" si="350"/>
        <v>41366</v>
      </c>
      <c r="C2208" s="148">
        <f t="shared" si="341"/>
        <v>2013</v>
      </c>
      <c r="D2208" s="148">
        <f t="shared" si="342"/>
        <v>4</v>
      </c>
      <c r="E2208" s="152">
        <v>19</v>
      </c>
      <c r="F2208" s="153">
        <v>307.11</v>
      </c>
      <c r="G2208" s="154">
        <v>154.88300000000001</v>
      </c>
      <c r="H2208" s="154">
        <v>824.84699999999998</v>
      </c>
      <c r="I2208" s="154">
        <v>57.610999999999997</v>
      </c>
      <c r="J2208" s="151">
        <v>0</v>
      </c>
      <c r="K2208" s="149">
        <f t="shared" si="343"/>
        <v>1344.4510000000002</v>
      </c>
      <c r="L2208" s="148">
        <v>151.22300000000001</v>
      </c>
      <c r="M2208" s="148">
        <v>45.335000000000001</v>
      </c>
      <c r="N2208" s="148">
        <v>272.358</v>
      </c>
      <c r="O2208" s="148">
        <v>15.058999999999999</v>
      </c>
      <c r="P2208" s="148">
        <v>0</v>
      </c>
      <c r="Q2208" s="21">
        <f t="shared" si="344"/>
        <v>423.87806900000004</v>
      </c>
      <c r="R2208" s="21">
        <f t="shared" si="345"/>
        <v>144.93599500000002</v>
      </c>
      <c r="S2208" s="21">
        <f t="shared" si="346"/>
        <v>531.37045799999999</v>
      </c>
      <c r="T2208" s="21">
        <f t="shared" si="347"/>
        <v>47.827384000000002</v>
      </c>
      <c r="U2208" s="22">
        <f t="shared" si="348"/>
        <v>1148.011906</v>
      </c>
      <c r="V2208" s="39">
        <f t="shared" si="349"/>
        <v>0.85388898963219917</v>
      </c>
    </row>
    <row r="2209" spans="1:22">
      <c r="A2209">
        <v>2204</v>
      </c>
      <c r="B2209" s="155">
        <f t="shared" si="350"/>
        <v>41366</v>
      </c>
      <c r="C2209" s="148">
        <f t="shared" si="341"/>
        <v>2013</v>
      </c>
      <c r="D2209" s="148">
        <f t="shared" si="342"/>
        <v>4</v>
      </c>
      <c r="E2209" s="152">
        <v>20</v>
      </c>
      <c r="F2209" s="153">
        <v>303.11700000000002</v>
      </c>
      <c r="G2209" s="154">
        <v>153.71700000000001</v>
      </c>
      <c r="H2209" s="154">
        <v>937.81899999999996</v>
      </c>
      <c r="I2209" s="154">
        <v>89.671999999999997</v>
      </c>
      <c r="J2209" s="151">
        <v>0</v>
      </c>
      <c r="K2209" s="149">
        <f t="shared" si="343"/>
        <v>1484.325</v>
      </c>
      <c r="L2209" s="148">
        <v>149.471</v>
      </c>
      <c r="M2209" s="148">
        <v>45.082000000000001</v>
      </c>
      <c r="N2209" s="148">
        <v>302.27600000000001</v>
      </c>
      <c r="O2209" s="148">
        <v>22.504000000000001</v>
      </c>
      <c r="P2209" s="148">
        <v>0</v>
      </c>
      <c r="Q2209" s="21">
        <f t="shared" si="344"/>
        <v>418.96721300000002</v>
      </c>
      <c r="R2209" s="21">
        <f t="shared" si="345"/>
        <v>144.12715400000002</v>
      </c>
      <c r="S2209" s="21">
        <f t="shared" si="346"/>
        <v>589.74047600000006</v>
      </c>
      <c r="T2209" s="21">
        <f t="shared" si="347"/>
        <v>71.472704000000007</v>
      </c>
      <c r="U2209" s="22">
        <f t="shared" si="348"/>
        <v>1224.3075470000001</v>
      </c>
      <c r="V2209" s="39">
        <f t="shared" si="349"/>
        <v>0.82482444680241862</v>
      </c>
    </row>
    <row r="2210" spans="1:22">
      <c r="A2210">
        <v>2205</v>
      </c>
      <c r="B2210" s="155">
        <f t="shared" si="350"/>
        <v>41366</v>
      </c>
      <c r="C2210" s="148">
        <f t="shared" si="341"/>
        <v>2013</v>
      </c>
      <c r="D2210" s="148">
        <f t="shared" si="342"/>
        <v>4</v>
      </c>
      <c r="E2210" s="152">
        <v>21</v>
      </c>
      <c r="F2210" s="153">
        <v>307.85500000000002</v>
      </c>
      <c r="G2210" s="154">
        <v>153.922</v>
      </c>
      <c r="H2210" s="154">
        <v>893.31700000000001</v>
      </c>
      <c r="I2210" s="154">
        <v>97.902000000000001</v>
      </c>
      <c r="J2210" s="151">
        <v>0</v>
      </c>
      <c r="K2210" s="149">
        <f t="shared" si="343"/>
        <v>1452.9960000000001</v>
      </c>
      <c r="L2210" s="148">
        <v>151.714</v>
      </c>
      <c r="M2210" s="148">
        <v>45.125999999999998</v>
      </c>
      <c r="N2210" s="148">
        <v>291.60199999999998</v>
      </c>
      <c r="O2210" s="148">
        <v>25.306000000000001</v>
      </c>
      <c r="P2210" s="148">
        <v>0</v>
      </c>
      <c r="Q2210" s="21">
        <f t="shared" si="344"/>
        <v>425.25434200000001</v>
      </c>
      <c r="R2210" s="21">
        <f t="shared" si="345"/>
        <v>144.267822</v>
      </c>
      <c r="S2210" s="21">
        <f t="shared" si="346"/>
        <v>568.91550199999995</v>
      </c>
      <c r="T2210" s="21">
        <f t="shared" si="347"/>
        <v>80.371856000000008</v>
      </c>
      <c r="U2210" s="22">
        <f t="shared" si="348"/>
        <v>1218.8095219999998</v>
      </c>
      <c r="V2210" s="39">
        <f t="shared" si="349"/>
        <v>0.83882510481790706</v>
      </c>
    </row>
    <row r="2211" spans="1:22">
      <c r="A2211">
        <v>2206</v>
      </c>
      <c r="B2211" s="155">
        <f t="shared" si="350"/>
        <v>41366</v>
      </c>
      <c r="C2211" s="148">
        <f t="shared" si="341"/>
        <v>2013</v>
      </c>
      <c r="D2211" s="148">
        <f t="shared" si="342"/>
        <v>4</v>
      </c>
      <c r="E2211" s="152">
        <v>22</v>
      </c>
      <c r="F2211" s="153">
        <v>310.96899999999999</v>
      </c>
      <c r="G2211" s="154">
        <v>154.40100000000001</v>
      </c>
      <c r="H2211" s="154">
        <v>887.38599999999997</v>
      </c>
      <c r="I2211" s="154">
        <v>92.899000000000001</v>
      </c>
      <c r="J2211" s="151">
        <v>0</v>
      </c>
      <c r="K2211" s="149">
        <f t="shared" si="343"/>
        <v>1445.6549999999997</v>
      </c>
      <c r="L2211" s="148">
        <v>153.13800000000001</v>
      </c>
      <c r="M2211" s="148">
        <v>45.226999999999997</v>
      </c>
      <c r="N2211" s="148">
        <v>289.18799999999999</v>
      </c>
      <c r="O2211" s="148">
        <v>24.204999999999998</v>
      </c>
      <c r="P2211" s="148">
        <v>0</v>
      </c>
      <c r="Q2211" s="21">
        <f t="shared" si="344"/>
        <v>429.245814</v>
      </c>
      <c r="R2211" s="21">
        <f t="shared" si="345"/>
        <v>144.59071899999998</v>
      </c>
      <c r="S2211" s="21">
        <f t="shared" si="346"/>
        <v>564.20578799999998</v>
      </c>
      <c r="T2211" s="21">
        <f t="shared" si="347"/>
        <v>76.875079999999997</v>
      </c>
      <c r="U2211" s="22">
        <f t="shared" si="348"/>
        <v>1214.9174009999999</v>
      </c>
      <c r="V2211" s="39">
        <f t="shared" si="349"/>
        <v>0.84039234879691227</v>
      </c>
    </row>
    <row r="2212" spans="1:22">
      <c r="A2212">
        <v>2207</v>
      </c>
      <c r="B2212" s="155">
        <f t="shared" si="350"/>
        <v>41366</v>
      </c>
      <c r="C2212" s="148">
        <f t="shared" si="341"/>
        <v>2013</v>
      </c>
      <c r="D2212" s="148">
        <f t="shared" si="342"/>
        <v>4</v>
      </c>
      <c r="E2212" s="152">
        <v>23</v>
      </c>
      <c r="F2212" s="153">
        <v>306.87299999999999</v>
      </c>
      <c r="G2212" s="154">
        <v>154.73099999999999</v>
      </c>
      <c r="H2212" s="154">
        <v>839.98099999999999</v>
      </c>
      <c r="I2212" s="154">
        <v>70.046999999999997</v>
      </c>
      <c r="J2212" s="151">
        <v>0</v>
      </c>
      <c r="K2212" s="149">
        <f t="shared" si="343"/>
        <v>1371.6320000000001</v>
      </c>
      <c r="L2212" s="148">
        <v>151.18899999999999</v>
      </c>
      <c r="M2212" s="148">
        <v>45.296999999999997</v>
      </c>
      <c r="N2212" s="148">
        <v>274.48899999999998</v>
      </c>
      <c r="O2212" s="148">
        <v>18.23</v>
      </c>
      <c r="P2212" s="148">
        <v>0</v>
      </c>
      <c r="Q2212" s="21">
        <f t="shared" si="344"/>
        <v>423.78276699999998</v>
      </c>
      <c r="R2212" s="21">
        <f t="shared" si="345"/>
        <v>144.81450899999999</v>
      </c>
      <c r="S2212" s="21">
        <f t="shared" si="346"/>
        <v>535.52803899999992</v>
      </c>
      <c r="T2212" s="21">
        <f t="shared" si="347"/>
        <v>57.898480000000006</v>
      </c>
      <c r="U2212" s="22">
        <f t="shared" si="348"/>
        <v>1162.0237949999998</v>
      </c>
      <c r="V2212" s="39">
        <f t="shared" si="349"/>
        <v>0.84718335165700409</v>
      </c>
    </row>
    <row r="2213" spans="1:22">
      <c r="A2213">
        <v>2208</v>
      </c>
      <c r="B2213" s="155">
        <f t="shared" si="350"/>
        <v>41366</v>
      </c>
      <c r="C2213" s="148">
        <f t="shared" si="341"/>
        <v>2013</v>
      </c>
      <c r="D2213" s="148">
        <f t="shared" si="342"/>
        <v>4</v>
      </c>
      <c r="E2213" s="152">
        <v>24</v>
      </c>
      <c r="F2213" s="153">
        <v>299.83699999999999</v>
      </c>
      <c r="G2213" s="154">
        <v>154.61600000000001</v>
      </c>
      <c r="H2213" s="154">
        <v>826.14499999999998</v>
      </c>
      <c r="I2213" s="154">
        <v>36.764000000000003</v>
      </c>
      <c r="J2213" s="151">
        <v>0</v>
      </c>
      <c r="K2213" s="149">
        <f t="shared" si="343"/>
        <v>1317.3619999999999</v>
      </c>
      <c r="L2213" s="148">
        <v>147.51499999999999</v>
      </c>
      <c r="M2213" s="148">
        <v>45.271999999999998</v>
      </c>
      <c r="N2213" s="148">
        <v>270.15600000000001</v>
      </c>
      <c r="O2213" s="148">
        <v>10.331</v>
      </c>
      <c r="P2213" s="148">
        <v>0</v>
      </c>
      <c r="Q2213" s="21">
        <f t="shared" si="344"/>
        <v>413.48454499999997</v>
      </c>
      <c r="R2213" s="21">
        <f t="shared" si="345"/>
        <v>144.73458399999998</v>
      </c>
      <c r="S2213" s="21">
        <f t="shared" si="346"/>
        <v>527.07435600000008</v>
      </c>
      <c r="T2213" s="21">
        <f t="shared" si="347"/>
        <v>32.811256</v>
      </c>
      <c r="U2213" s="22">
        <f t="shared" si="348"/>
        <v>1118.1047410000001</v>
      </c>
      <c r="V2213" s="39">
        <f t="shared" si="349"/>
        <v>0.84874525073594065</v>
      </c>
    </row>
    <row r="2214" spans="1:22">
      <c r="A2214">
        <v>2209</v>
      </c>
      <c r="B2214" s="155">
        <f t="shared" si="350"/>
        <v>41367</v>
      </c>
      <c r="C2214" s="148">
        <f t="shared" si="341"/>
        <v>2013</v>
      </c>
      <c r="D2214" s="148">
        <f t="shared" si="342"/>
        <v>4</v>
      </c>
      <c r="E2214" s="152">
        <v>1</v>
      </c>
      <c r="F2214" s="153">
        <v>303.58</v>
      </c>
      <c r="G2214" s="154">
        <v>154.69</v>
      </c>
      <c r="H2214" s="154">
        <v>710.601</v>
      </c>
      <c r="I2214" s="154">
        <v>31.86</v>
      </c>
      <c r="J2214" s="151">
        <v>0</v>
      </c>
      <c r="K2214" s="149">
        <f t="shared" si="343"/>
        <v>1200.731</v>
      </c>
      <c r="L2214" s="148">
        <v>149.13499999999999</v>
      </c>
      <c r="M2214" s="148">
        <v>44.844000000000001</v>
      </c>
      <c r="N2214" s="148">
        <v>225.82499999999999</v>
      </c>
      <c r="O2214" s="148">
        <v>8.577</v>
      </c>
      <c r="P2214" s="148">
        <v>0</v>
      </c>
      <c r="Q2214" s="21">
        <f t="shared" si="344"/>
        <v>418.02540499999998</v>
      </c>
      <c r="R2214" s="21">
        <f t="shared" si="345"/>
        <v>143.36626800000002</v>
      </c>
      <c r="S2214" s="21">
        <f t="shared" si="346"/>
        <v>440.58457499999997</v>
      </c>
      <c r="T2214" s="21">
        <f t="shared" si="347"/>
        <v>27.240552000000001</v>
      </c>
      <c r="U2214" s="22">
        <f t="shared" si="348"/>
        <v>1029.2167999999999</v>
      </c>
      <c r="V2214" s="39">
        <f t="shared" si="349"/>
        <v>0.85715851427172274</v>
      </c>
    </row>
    <row r="2215" spans="1:22">
      <c r="A2215">
        <v>2210</v>
      </c>
      <c r="B2215" s="155">
        <f t="shared" si="350"/>
        <v>41367</v>
      </c>
      <c r="C2215" s="148">
        <f t="shared" si="341"/>
        <v>2013</v>
      </c>
      <c r="D2215" s="148">
        <f t="shared" si="342"/>
        <v>4</v>
      </c>
      <c r="E2215" s="152">
        <v>2</v>
      </c>
      <c r="F2215" s="153">
        <v>303.85500000000002</v>
      </c>
      <c r="G2215" s="154">
        <v>155.24199999999999</v>
      </c>
      <c r="H2215" s="154">
        <v>643.13800000000003</v>
      </c>
      <c r="I2215" s="154">
        <v>26.54</v>
      </c>
      <c r="J2215" s="151">
        <v>0</v>
      </c>
      <c r="K2215" s="149">
        <f t="shared" si="343"/>
        <v>1128.7750000000001</v>
      </c>
      <c r="L2215" s="148">
        <v>150.114</v>
      </c>
      <c r="M2215" s="148">
        <v>44.96</v>
      </c>
      <c r="N2215" s="148">
        <v>215.88800000000001</v>
      </c>
      <c r="O2215" s="148">
        <v>6.8689999999999998</v>
      </c>
      <c r="P2215" s="148">
        <v>0</v>
      </c>
      <c r="Q2215" s="21">
        <f t="shared" si="344"/>
        <v>420.769542</v>
      </c>
      <c r="R2215" s="21">
        <f t="shared" si="345"/>
        <v>143.73712</v>
      </c>
      <c r="S2215" s="21">
        <f t="shared" si="346"/>
        <v>421.19748800000002</v>
      </c>
      <c r="T2215" s="21">
        <f t="shared" si="347"/>
        <v>21.815944000000002</v>
      </c>
      <c r="U2215" s="22">
        <f t="shared" si="348"/>
        <v>1007.520094</v>
      </c>
      <c r="V2215" s="39">
        <f t="shared" si="349"/>
        <v>0.89257832074594134</v>
      </c>
    </row>
    <row r="2216" spans="1:22">
      <c r="A2216">
        <v>2211</v>
      </c>
      <c r="B2216" s="155">
        <f t="shared" si="350"/>
        <v>41367</v>
      </c>
      <c r="C2216" s="148">
        <f t="shared" si="341"/>
        <v>2013</v>
      </c>
      <c r="D2216" s="148">
        <f t="shared" si="342"/>
        <v>4</v>
      </c>
      <c r="E2216" s="152">
        <v>3</v>
      </c>
      <c r="F2216" s="153">
        <v>305.142</v>
      </c>
      <c r="G2216" s="154">
        <v>155.18799999999999</v>
      </c>
      <c r="H2216" s="154">
        <v>561.56100000000004</v>
      </c>
      <c r="I2216" s="154">
        <v>24.925999999999998</v>
      </c>
      <c r="J2216" s="151">
        <v>0</v>
      </c>
      <c r="K2216" s="149">
        <f t="shared" si="343"/>
        <v>1046.817</v>
      </c>
      <c r="L2216" s="148">
        <v>149.41900000000001</v>
      </c>
      <c r="M2216" s="148">
        <v>44.948999999999998</v>
      </c>
      <c r="N2216" s="148">
        <v>191.85400000000001</v>
      </c>
      <c r="O2216" s="148">
        <v>6.4580000000000002</v>
      </c>
      <c r="P2216" s="148">
        <v>0</v>
      </c>
      <c r="Q2216" s="21">
        <f t="shared" si="344"/>
        <v>418.82145700000001</v>
      </c>
      <c r="R2216" s="21">
        <f t="shared" si="345"/>
        <v>143.701953</v>
      </c>
      <c r="S2216" s="21">
        <f t="shared" si="346"/>
        <v>374.30715400000003</v>
      </c>
      <c r="T2216" s="21">
        <f t="shared" si="347"/>
        <v>20.510608000000001</v>
      </c>
      <c r="U2216" s="22">
        <f t="shared" si="348"/>
        <v>957.34117200000014</v>
      </c>
      <c r="V2216" s="39">
        <f t="shared" si="349"/>
        <v>0.9145258168333148</v>
      </c>
    </row>
    <row r="2217" spans="1:22">
      <c r="A2217">
        <v>2212</v>
      </c>
      <c r="B2217" s="155">
        <f t="shared" si="350"/>
        <v>41367</v>
      </c>
      <c r="C2217" s="148">
        <f t="shared" si="341"/>
        <v>2013</v>
      </c>
      <c r="D2217" s="148">
        <f t="shared" si="342"/>
        <v>4</v>
      </c>
      <c r="E2217" s="152">
        <v>4</v>
      </c>
      <c r="F2217" s="153">
        <v>298.899</v>
      </c>
      <c r="G2217" s="154">
        <v>155.21700000000001</v>
      </c>
      <c r="H2217" s="154">
        <v>562.57799999999997</v>
      </c>
      <c r="I2217" s="154">
        <v>24.582999999999998</v>
      </c>
      <c r="J2217" s="151">
        <v>0</v>
      </c>
      <c r="K2217" s="149">
        <f t="shared" si="343"/>
        <v>1041.277</v>
      </c>
      <c r="L2217" s="148">
        <v>148.334</v>
      </c>
      <c r="M2217" s="148">
        <v>44.954999999999998</v>
      </c>
      <c r="N2217" s="148">
        <v>189.27600000000001</v>
      </c>
      <c r="O2217" s="148">
        <v>6.3739999999999997</v>
      </c>
      <c r="P2217" s="148">
        <v>0</v>
      </c>
      <c r="Q2217" s="21">
        <f t="shared" si="344"/>
        <v>415.78020199999997</v>
      </c>
      <c r="R2217" s="21">
        <f t="shared" si="345"/>
        <v>143.721135</v>
      </c>
      <c r="S2217" s="21">
        <f t="shared" si="346"/>
        <v>369.27747600000004</v>
      </c>
      <c r="T2217" s="21">
        <f t="shared" si="347"/>
        <v>20.243824</v>
      </c>
      <c r="U2217" s="22">
        <f t="shared" si="348"/>
        <v>949.02263699999992</v>
      </c>
      <c r="V2217" s="39">
        <f t="shared" si="349"/>
        <v>0.91140266903043077</v>
      </c>
    </row>
    <row r="2218" spans="1:22">
      <c r="A2218">
        <v>2213</v>
      </c>
      <c r="B2218" s="155">
        <f t="shared" si="350"/>
        <v>41367</v>
      </c>
      <c r="C2218" s="148">
        <f t="shared" si="341"/>
        <v>2013</v>
      </c>
      <c r="D2218" s="148">
        <f t="shared" si="342"/>
        <v>4</v>
      </c>
      <c r="E2218" s="152">
        <v>5</v>
      </c>
      <c r="F2218" s="153">
        <v>300.48099999999999</v>
      </c>
      <c r="G2218" s="154">
        <v>156.84299999999999</v>
      </c>
      <c r="H2218" s="154">
        <v>563.83900000000006</v>
      </c>
      <c r="I2218" s="154">
        <v>19.751999999999999</v>
      </c>
      <c r="J2218" s="151">
        <v>0</v>
      </c>
      <c r="K2218" s="149">
        <f t="shared" si="343"/>
        <v>1040.915</v>
      </c>
      <c r="L2218" s="148">
        <v>148.321</v>
      </c>
      <c r="M2218" s="148">
        <v>45.295000000000002</v>
      </c>
      <c r="N2218" s="148">
        <v>189.785</v>
      </c>
      <c r="O2218" s="148">
        <v>5.21</v>
      </c>
      <c r="P2218" s="148">
        <v>0</v>
      </c>
      <c r="Q2218" s="21">
        <f t="shared" si="344"/>
        <v>415.743763</v>
      </c>
      <c r="R2218" s="21">
        <f t="shared" si="345"/>
        <v>144.80811500000002</v>
      </c>
      <c r="S2218" s="21">
        <f t="shared" si="346"/>
        <v>370.270535</v>
      </c>
      <c r="T2218" s="21">
        <f t="shared" si="347"/>
        <v>16.546960000000002</v>
      </c>
      <c r="U2218" s="22">
        <f t="shared" si="348"/>
        <v>947.369373</v>
      </c>
      <c r="V2218" s="39">
        <f t="shared" si="349"/>
        <v>0.9101313488613384</v>
      </c>
    </row>
    <row r="2219" spans="1:22">
      <c r="A2219">
        <v>2214</v>
      </c>
      <c r="B2219" s="155">
        <f t="shared" si="350"/>
        <v>41367</v>
      </c>
      <c r="C2219" s="148">
        <f t="shared" si="341"/>
        <v>2013</v>
      </c>
      <c r="D2219" s="148">
        <f t="shared" si="342"/>
        <v>4</v>
      </c>
      <c r="E2219" s="152">
        <v>6</v>
      </c>
      <c r="F2219" s="153">
        <v>303.61799999999999</v>
      </c>
      <c r="G2219" s="154">
        <v>156.91900000000001</v>
      </c>
      <c r="H2219" s="154">
        <v>575.36199999999997</v>
      </c>
      <c r="I2219" s="154">
        <v>28.414000000000001</v>
      </c>
      <c r="J2219" s="151">
        <v>0</v>
      </c>
      <c r="K2219" s="149">
        <f t="shared" si="343"/>
        <v>1064.3129999999999</v>
      </c>
      <c r="L2219" s="148">
        <v>150.70099999999999</v>
      </c>
      <c r="M2219" s="148">
        <v>45.311999999999998</v>
      </c>
      <c r="N2219" s="148">
        <v>191.81399999999999</v>
      </c>
      <c r="O2219" s="148">
        <v>7.3220000000000001</v>
      </c>
      <c r="P2219" s="148">
        <v>0</v>
      </c>
      <c r="Q2219" s="21">
        <f t="shared" si="344"/>
        <v>422.41490299999998</v>
      </c>
      <c r="R2219" s="21">
        <f t="shared" si="345"/>
        <v>144.86246399999999</v>
      </c>
      <c r="S2219" s="21">
        <f t="shared" si="346"/>
        <v>374.22911399999998</v>
      </c>
      <c r="T2219" s="21">
        <f t="shared" si="347"/>
        <v>23.254672000000003</v>
      </c>
      <c r="U2219" s="22">
        <f t="shared" si="348"/>
        <v>964.76115299999992</v>
      </c>
      <c r="V2219" s="39">
        <f t="shared" si="349"/>
        <v>0.90646374985554068</v>
      </c>
    </row>
    <row r="2220" spans="1:22">
      <c r="A2220">
        <v>2215</v>
      </c>
      <c r="B2220" s="155">
        <f t="shared" si="350"/>
        <v>41367</v>
      </c>
      <c r="C2220" s="148">
        <f t="shared" si="341"/>
        <v>2013</v>
      </c>
      <c r="D2220" s="148">
        <f t="shared" si="342"/>
        <v>4</v>
      </c>
      <c r="E2220" s="152">
        <v>7</v>
      </c>
      <c r="F2220" s="153">
        <v>303.209</v>
      </c>
      <c r="G2220" s="154">
        <v>156.81800000000001</v>
      </c>
      <c r="H2220" s="154">
        <v>774.42200000000003</v>
      </c>
      <c r="I2220" s="154">
        <v>34.618000000000002</v>
      </c>
      <c r="J2220" s="151">
        <v>0</v>
      </c>
      <c r="K2220" s="149">
        <f t="shared" si="343"/>
        <v>1269.067</v>
      </c>
      <c r="L2220" s="148">
        <v>149.61699999999999</v>
      </c>
      <c r="M2220" s="148">
        <v>45.29</v>
      </c>
      <c r="N2220" s="148">
        <v>271.12200000000001</v>
      </c>
      <c r="O2220" s="148">
        <v>9.0719999999999992</v>
      </c>
      <c r="P2220" s="148">
        <v>0</v>
      </c>
      <c r="Q2220" s="21">
        <f t="shared" si="344"/>
        <v>419.37645099999997</v>
      </c>
      <c r="R2220" s="21">
        <f t="shared" si="345"/>
        <v>144.79212999999999</v>
      </c>
      <c r="S2220" s="21">
        <f t="shared" si="346"/>
        <v>528.959022</v>
      </c>
      <c r="T2220" s="21">
        <f t="shared" si="347"/>
        <v>28.812671999999999</v>
      </c>
      <c r="U2220" s="22">
        <f t="shared" si="348"/>
        <v>1121.9402749999999</v>
      </c>
      <c r="V2220" s="39">
        <f t="shared" si="349"/>
        <v>0.88406701537428667</v>
      </c>
    </row>
    <row r="2221" spans="1:22">
      <c r="A2221">
        <v>2216</v>
      </c>
      <c r="B2221" s="155">
        <f t="shared" si="350"/>
        <v>41367</v>
      </c>
      <c r="C2221" s="148">
        <f t="shared" si="341"/>
        <v>2013</v>
      </c>
      <c r="D2221" s="148">
        <f t="shared" si="342"/>
        <v>4</v>
      </c>
      <c r="E2221" s="152">
        <v>8</v>
      </c>
      <c r="F2221" s="153">
        <v>304.25599999999997</v>
      </c>
      <c r="G2221" s="154">
        <v>156.79400000000001</v>
      </c>
      <c r="H2221" s="154">
        <v>726.17899999999997</v>
      </c>
      <c r="I2221" s="154">
        <v>47.81</v>
      </c>
      <c r="J2221" s="151">
        <v>0</v>
      </c>
      <c r="K2221" s="149">
        <f t="shared" si="343"/>
        <v>1235.0389999999998</v>
      </c>
      <c r="L2221" s="148">
        <v>151.28</v>
      </c>
      <c r="M2221" s="148">
        <v>45.286000000000001</v>
      </c>
      <c r="N2221" s="148">
        <v>233.65700000000001</v>
      </c>
      <c r="O2221" s="148">
        <v>11.784000000000001</v>
      </c>
      <c r="P2221" s="148">
        <v>0</v>
      </c>
      <c r="Q2221" s="21">
        <f t="shared" si="344"/>
        <v>424.03784000000002</v>
      </c>
      <c r="R2221" s="21">
        <f t="shared" si="345"/>
        <v>144.77934200000001</v>
      </c>
      <c r="S2221" s="21">
        <f t="shared" si="346"/>
        <v>455.86480700000004</v>
      </c>
      <c r="T2221" s="21">
        <f t="shared" si="347"/>
        <v>37.425984000000007</v>
      </c>
      <c r="U2221" s="22">
        <f t="shared" si="348"/>
        <v>1062.1079730000001</v>
      </c>
      <c r="V2221" s="39">
        <f t="shared" si="349"/>
        <v>0.85997929862943623</v>
      </c>
    </row>
    <row r="2222" spans="1:22">
      <c r="A2222">
        <v>2217</v>
      </c>
      <c r="B2222" s="155">
        <f t="shared" si="350"/>
        <v>41367</v>
      </c>
      <c r="C2222" s="148">
        <f t="shared" si="341"/>
        <v>2013</v>
      </c>
      <c r="D2222" s="148">
        <f t="shared" si="342"/>
        <v>4</v>
      </c>
      <c r="E2222" s="152">
        <v>9</v>
      </c>
      <c r="F2222" s="153">
        <v>303.29500000000002</v>
      </c>
      <c r="G2222" s="154">
        <v>156.85</v>
      </c>
      <c r="H2222" s="154">
        <v>932.83199999999999</v>
      </c>
      <c r="I2222" s="154">
        <v>67.317999999999998</v>
      </c>
      <c r="J2222" s="151">
        <v>0</v>
      </c>
      <c r="K2222" s="149">
        <f t="shared" si="343"/>
        <v>1460.2949999999998</v>
      </c>
      <c r="L2222" s="148">
        <v>151.14099999999999</v>
      </c>
      <c r="M2222" s="148">
        <v>45.296999999999997</v>
      </c>
      <c r="N2222" s="148">
        <v>306.83100000000002</v>
      </c>
      <c r="O2222" s="148">
        <v>17.821000000000002</v>
      </c>
      <c r="P2222" s="148">
        <v>0</v>
      </c>
      <c r="Q2222" s="21">
        <f t="shared" si="344"/>
        <v>423.64822299999997</v>
      </c>
      <c r="R2222" s="21">
        <f t="shared" si="345"/>
        <v>144.81450899999999</v>
      </c>
      <c r="S2222" s="21">
        <f t="shared" si="346"/>
        <v>598.62728100000004</v>
      </c>
      <c r="T2222" s="21">
        <f t="shared" si="347"/>
        <v>56.599496000000009</v>
      </c>
      <c r="U2222" s="22">
        <f t="shared" si="348"/>
        <v>1223.689509</v>
      </c>
      <c r="V2222" s="39">
        <f t="shared" si="349"/>
        <v>0.83797418261378709</v>
      </c>
    </row>
    <row r="2223" spans="1:22">
      <c r="A2223">
        <v>2218</v>
      </c>
      <c r="B2223" s="155">
        <f t="shared" si="350"/>
        <v>41367</v>
      </c>
      <c r="C2223" s="148">
        <f t="shared" si="341"/>
        <v>2013</v>
      </c>
      <c r="D2223" s="148">
        <f t="shared" si="342"/>
        <v>4</v>
      </c>
      <c r="E2223" s="152">
        <v>10</v>
      </c>
      <c r="F2223" s="153">
        <v>307.649</v>
      </c>
      <c r="G2223" s="154">
        <v>156.822</v>
      </c>
      <c r="H2223" s="154">
        <v>818.66899999999998</v>
      </c>
      <c r="I2223" s="154">
        <v>66.331000000000003</v>
      </c>
      <c r="J2223" s="151">
        <v>0</v>
      </c>
      <c r="K2223" s="149">
        <f t="shared" si="343"/>
        <v>1349.4709999999998</v>
      </c>
      <c r="L2223" s="148">
        <v>151.58000000000001</v>
      </c>
      <c r="M2223" s="148">
        <v>45.29</v>
      </c>
      <c r="N2223" s="148">
        <v>271.37299999999999</v>
      </c>
      <c r="O2223" s="148">
        <v>17.594999999999999</v>
      </c>
      <c r="P2223" s="148">
        <v>0</v>
      </c>
      <c r="Q2223" s="21">
        <f t="shared" si="344"/>
        <v>424.87874000000005</v>
      </c>
      <c r="R2223" s="21">
        <f t="shared" si="345"/>
        <v>144.79212999999999</v>
      </c>
      <c r="S2223" s="21">
        <f t="shared" si="346"/>
        <v>529.44872299999997</v>
      </c>
      <c r="T2223" s="21">
        <f t="shared" si="347"/>
        <v>55.881720000000001</v>
      </c>
      <c r="U2223" s="22">
        <f t="shared" si="348"/>
        <v>1155.001313</v>
      </c>
      <c r="V2223" s="39">
        <f t="shared" si="349"/>
        <v>0.85589191097845019</v>
      </c>
    </row>
    <row r="2224" spans="1:22">
      <c r="A2224">
        <v>2219</v>
      </c>
      <c r="B2224" s="155">
        <f t="shared" si="350"/>
        <v>41367</v>
      </c>
      <c r="C2224" s="148">
        <f t="shared" si="341"/>
        <v>2013</v>
      </c>
      <c r="D2224" s="148">
        <f t="shared" si="342"/>
        <v>4</v>
      </c>
      <c r="E2224" s="152">
        <v>11</v>
      </c>
      <c r="F2224" s="153">
        <v>304.61</v>
      </c>
      <c r="G2224" s="154">
        <v>157.11799999999999</v>
      </c>
      <c r="H2224" s="154">
        <v>915.43200000000002</v>
      </c>
      <c r="I2224" s="154">
        <v>66.908000000000001</v>
      </c>
      <c r="J2224" s="151">
        <v>0</v>
      </c>
      <c r="K2224" s="149">
        <f t="shared" si="343"/>
        <v>1444.068</v>
      </c>
      <c r="L2224" s="148">
        <v>151.06100000000001</v>
      </c>
      <c r="M2224" s="148">
        <v>45.353000000000002</v>
      </c>
      <c r="N2224" s="148">
        <v>299.58800000000002</v>
      </c>
      <c r="O2224" s="148">
        <v>17.702000000000002</v>
      </c>
      <c r="P2224" s="148">
        <v>0</v>
      </c>
      <c r="Q2224" s="21">
        <f t="shared" si="344"/>
        <v>423.42398300000002</v>
      </c>
      <c r="R2224" s="21">
        <f t="shared" si="345"/>
        <v>144.99354100000002</v>
      </c>
      <c r="S2224" s="21">
        <f t="shared" si="346"/>
        <v>584.49618800000007</v>
      </c>
      <c r="T2224" s="21">
        <f t="shared" si="347"/>
        <v>56.22155200000001</v>
      </c>
      <c r="U2224" s="22">
        <f t="shared" si="348"/>
        <v>1209.135264</v>
      </c>
      <c r="V2224" s="39">
        <f t="shared" si="349"/>
        <v>0.83731186066030128</v>
      </c>
    </row>
    <row r="2225" spans="1:22">
      <c r="A2225">
        <v>2220</v>
      </c>
      <c r="B2225" s="155">
        <f t="shared" si="350"/>
        <v>41367</v>
      </c>
      <c r="C2225" s="148">
        <f t="shared" si="341"/>
        <v>2013</v>
      </c>
      <c r="D2225" s="148">
        <f t="shared" si="342"/>
        <v>4</v>
      </c>
      <c r="E2225" s="152">
        <v>12</v>
      </c>
      <c r="F2225" s="153">
        <v>298.89400000000001</v>
      </c>
      <c r="G2225" s="154">
        <v>157.22</v>
      </c>
      <c r="H2225" s="154">
        <v>901.58600000000001</v>
      </c>
      <c r="I2225" s="154">
        <v>68.875</v>
      </c>
      <c r="J2225" s="151">
        <v>0</v>
      </c>
      <c r="K2225" s="149">
        <f t="shared" si="343"/>
        <v>1426.575</v>
      </c>
      <c r="L2225" s="148">
        <v>146.64400000000001</v>
      </c>
      <c r="M2225" s="148">
        <v>45.375999999999998</v>
      </c>
      <c r="N2225" s="148">
        <v>302.45999999999998</v>
      </c>
      <c r="O2225" s="148">
        <v>18.513000000000002</v>
      </c>
      <c r="P2225" s="148">
        <v>0</v>
      </c>
      <c r="Q2225" s="21">
        <f t="shared" si="344"/>
        <v>411.04313200000001</v>
      </c>
      <c r="R2225" s="21">
        <f t="shared" si="345"/>
        <v>145.067072</v>
      </c>
      <c r="S2225" s="21">
        <f t="shared" si="346"/>
        <v>590.09946000000002</v>
      </c>
      <c r="T2225" s="21">
        <f t="shared" si="347"/>
        <v>58.797288000000009</v>
      </c>
      <c r="U2225" s="22">
        <f t="shared" si="348"/>
        <v>1205.006952</v>
      </c>
      <c r="V2225" s="39">
        <f t="shared" si="349"/>
        <v>0.84468531412649173</v>
      </c>
    </row>
    <row r="2226" spans="1:22">
      <c r="A2226">
        <v>2221</v>
      </c>
      <c r="B2226" s="155">
        <f t="shared" si="350"/>
        <v>41367</v>
      </c>
      <c r="C2226" s="148">
        <f t="shared" si="341"/>
        <v>2013</v>
      </c>
      <c r="D2226" s="148">
        <f t="shared" si="342"/>
        <v>4</v>
      </c>
      <c r="E2226" s="152">
        <v>13</v>
      </c>
      <c r="F2226" s="153">
        <v>296.24400000000003</v>
      </c>
      <c r="G2226" s="154">
        <v>157.15600000000001</v>
      </c>
      <c r="H2226" s="154">
        <v>983.99699999999996</v>
      </c>
      <c r="I2226" s="154">
        <v>73.588999999999999</v>
      </c>
      <c r="J2226" s="151">
        <v>0</v>
      </c>
      <c r="K2226" s="149">
        <f t="shared" si="343"/>
        <v>1510.9859999999999</v>
      </c>
      <c r="L2226" s="148">
        <v>146.809</v>
      </c>
      <c r="M2226" s="148">
        <v>45.362000000000002</v>
      </c>
      <c r="N2226" s="148">
        <v>320.964</v>
      </c>
      <c r="O2226" s="148">
        <v>19.670999999999999</v>
      </c>
      <c r="P2226" s="148">
        <v>0</v>
      </c>
      <c r="Q2226" s="21">
        <f t="shared" si="344"/>
        <v>411.505627</v>
      </c>
      <c r="R2226" s="21">
        <f t="shared" si="345"/>
        <v>145.02231400000002</v>
      </c>
      <c r="S2226" s="21">
        <f t="shared" si="346"/>
        <v>626.20076400000005</v>
      </c>
      <c r="T2226" s="21">
        <f t="shared" si="347"/>
        <v>62.475096000000001</v>
      </c>
      <c r="U2226" s="22">
        <f t="shared" si="348"/>
        <v>1245.2038009999999</v>
      </c>
      <c r="V2226" s="39">
        <f t="shared" si="349"/>
        <v>0.8241001577777689</v>
      </c>
    </row>
    <row r="2227" spans="1:22">
      <c r="A2227">
        <v>2222</v>
      </c>
      <c r="B2227" s="155">
        <f t="shared" si="350"/>
        <v>41367</v>
      </c>
      <c r="C2227" s="148">
        <f t="shared" si="341"/>
        <v>2013</v>
      </c>
      <c r="D2227" s="148">
        <f t="shared" si="342"/>
        <v>4</v>
      </c>
      <c r="E2227" s="152">
        <v>14</v>
      </c>
      <c r="F2227" s="153">
        <v>306.95999999999998</v>
      </c>
      <c r="G2227" s="154">
        <v>157.54900000000001</v>
      </c>
      <c r="H2227" s="154">
        <v>892.25</v>
      </c>
      <c r="I2227" s="154">
        <v>79.471999999999994</v>
      </c>
      <c r="J2227" s="151">
        <v>0</v>
      </c>
      <c r="K2227" s="149">
        <f t="shared" si="343"/>
        <v>1436.231</v>
      </c>
      <c r="L2227" s="148">
        <v>151.14699999999999</v>
      </c>
      <c r="M2227" s="148">
        <v>45.445</v>
      </c>
      <c r="N2227" s="148">
        <v>292.26299999999998</v>
      </c>
      <c r="O2227" s="148">
        <v>21.141999999999999</v>
      </c>
      <c r="P2227" s="148">
        <v>0</v>
      </c>
      <c r="Q2227" s="21">
        <f t="shared" si="344"/>
        <v>423.66504099999997</v>
      </c>
      <c r="R2227" s="21">
        <f t="shared" si="345"/>
        <v>145.287665</v>
      </c>
      <c r="S2227" s="21">
        <f t="shared" si="346"/>
        <v>570.20511299999998</v>
      </c>
      <c r="T2227" s="21">
        <f t="shared" si="347"/>
        <v>67.146991999999997</v>
      </c>
      <c r="U2227" s="22">
        <f t="shared" si="348"/>
        <v>1206.304811</v>
      </c>
      <c r="V2227" s="39">
        <f t="shared" si="349"/>
        <v>0.83991002213432242</v>
      </c>
    </row>
    <row r="2228" spans="1:22">
      <c r="A2228">
        <v>2223</v>
      </c>
      <c r="B2228" s="155">
        <f t="shared" si="350"/>
        <v>41367</v>
      </c>
      <c r="C2228" s="148">
        <f t="shared" si="341"/>
        <v>2013</v>
      </c>
      <c r="D2228" s="148">
        <f t="shared" si="342"/>
        <v>4</v>
      </c>
      <c r="E2228" s="152">
        <v>15</v>
      </c>
      <c r="F2228" s="153">
        <v>309.05500000000001</v>
      </c>
      <c r="G2228" s="154">
        <v>157.517</v>
      </c>
      <c r="H2228" s="154">
        <v>862.30200000000002</v>
      </c>
      <c r="I2228" s="154">
        <v>82.846000000000004</v>
      </c>
      <c r="J2228" s="151">
        <v>0</v>
      </c>
      <c r="K2228" s="149">
        <f t="shared" si="343"/>
        <v>1411.72</v>
      </c>
      <c r="L2228" s="148">
        <v>152.178</v>
      </c>
      <c r="M2228" s="148">
        <v>45.438000000000002</v>
      </c>
      <c r="N2228" s="148">
        <v>287.43400000000003</v>
      </c>
      <c r="O2228" s="148">
        <v>22.209</v>
      </c>
      <c r="P2228" s="148">
        <v>0</v>
      </c>
      <c r="Q2228" s="21">
        <f t="shared" si="344"/>
        <v>426.554934</v>
      </c>
      <c r="R2228" s="21">
        <f t="shared" si="345"/>
        <v>145.265286</v>
      </c>
      <c r="S2228" s="21">
        <f t="shared" si="346"/>
        <v>560.78373400000009</v>
      </c>
      <c r="T2228" s="21">
        <f t="shared" si="347"/>
        <v>70.535784000000007</v>
      </c>
      <c r="U2228" s="22">
        <f t="shared" si="348"/>
        <v>1203.1397380000001</v>
      </c>
      <c r="V2228" s="39">
        <f t="shared" si="349"/>
        <v>0.85225096903068598</v>
      </c>
    </row>
    <row r="2229" spans="1:22">
      <c r="A2229">
        <v>2224</v>
      </c>
      <c r="B2229" s="155">
        <f t="shared" si="350"/>
        <v>41367</v>
      </c>
      <c r="C2229" s="148">
        <f t="shared" si="341"/>
        <v>2013</v>
      </c>
      <c r="D2229" s="148">
        <f t="shared" si="342"/>
        <v>4</v>
      </c>
      <c r="E2229" s="152">
        <v>16</v>
      </c>
      <c r="F2229" s="153">
        <v>306.18599999999998</v>
      </c>
      <c r="G2229" s="154">
        <v>157.44499999999999</v>
      </c>
      <c r="H2229" s="154">
        <v>911.303</v>
      </c>
      <c r="I2229" s="154">
        <v>83.28</v>
      </c>
      <c r="J2229" s="151">
        <v>0</v>
      </c>
      <c r="K2229" s="149">
        <f t="shared" si="343"/>
        <v>1458.2139999999999</v>
      </c>
      <c r="L2229" s="148">
        <v>152.24100000000001</v>
      </c>
      <c r="M2229" s="148">
        <v>45.423000000000002</v>
      </c>
      <c r="N2229" s="148">
        <v>301.36799999999999</v>
      </c>
      <c r="O2229" s="148">
        <v>22.207999999999998</v>
      </c>
      <c r="P2229" s="148">
        <v>0</v>
      </c>
      <c r="Q2229" s="21">
        <f t="shared" si="344"/>
        <v>426.73152300000004</v>
      </c>
      <c r="R2229" s="21">
        <f t="shared" si="345"/>
        <v>145.217331</v>
      </c>
      <c r="S2229" s="21">
        <f t="shared" si="346"/>
        <v>587.96896800000002</v>
      </c>
      <c r="T2229" s="21">
        <f t="shared" si="347"/>
        <v>70.532607999999996</v>
      </c>
      <c r="U2229" s="22">
        <f t="shared" si="348"/>
        <v>1230.4504299999999</v>
      </c>
      <c r="V2229" s="39">
        <f t="shared" si="349"/>
        <v>0.84380648519353119</v>
      </c>
    </row>
    <row r="2230" spans="1:22">
      <c r="A2230">
        <v>2225</v>
      </c>
      <c r="B2230" s="155">
        <f t="shared" si="350"/>
        <v>41367</v>
      </c>
      <c r="C2230" s="148">
        <f t="shared" si="341"/>
        <v>2013</v>
      </c>
      <c r="D2230" s="148">
        <f t="shared" si="342"/>
        <v>4</v>
      </c>
      <c r="E2230" s="152">
        <v>17</v>
      </c>
      <c r="F2230" s="153">
        <v>306.91500000000002</v>
      </c>
      <c r="G2230" s="154">
        <v>157.55000000000001</v>
      </c>
      <c r="H2230" s="154">
        <v>938.14700000000005</v>
      </c>
      <c r="I2230" s="154">
        <v>83.483999999999995</v>
      </c>
      <c r="J2230" s="151">
        <v>0</v>
      </c>
      <c r="K2230" s="149">
        <f t="shared" si="343"/>
        <v>1486.096</v>
      </c>
      <c r="L2230" s="148">
        <v>152.15799999999999</v>
      </c>
      <c r="M2230" s="148">
        <v>45.444000000000003</v>
      </c>
      <c r="N2230" s="148">
        <v>298.68599999999998</v>
      </c>
      <c r="O2230" s="148">
        <v>22.224</v>
      </c>
      <c r="P2230" s="148">
        <v>0</v>
      </c>
      <c r="Q2230" s="21">
        <f t="shared" si="344"/>
        <v>426.49887399999994</v>
      </c>
      <c r="R2230" s="21">
        <f t="shared" si="345"/>
        <v>145.284468</v>
      </c>
      <c r="S2230" s="21">
        <f t="shared" si="346"/>
        <v>582.73638599999992</v>
      </c>
      <c r="T2230" s="21">
        <f t="shared" si="347"/>
        <v>70.583424000000008</v>
      </c>
      <c r="U2230" s="22">
        <f t="shared" si="348"/>
        <v>1225.1031519999997</v>
      </c>
      <c r="V2230" s="39">
        <f t="shared" si="349"/>
        <v>0.82437685856095411</v>
      </c>
    </row>
    <row r="2231" spans="1:22">
      <c r="A2231">
        <v>2226</v>
      </c>
      <c r="B2231" s="155">
        <f t="shared" si="350"/>
        <v>41367</v>
      </c>
      <c r="C2231" s="148">
        <f t="shared" si="341"/>
        <v>2013</v>
      </c>
      <c r="D2231" s="148">
        <f t="shared" si="342"/>
        <v>4</v>
      </c>
      <c r="E2231" s="152">
        <v>18</v>
      </c>
      <c r="F2231" s="153">
        <v>312.49599999999998</v>
      </c>
      <c r="G2231" s="154">
        <v>157.57400000000001</v>
      </c>
      <c r="H2231" s="154">
        <v>930.69399999999996</v>
      </c>
      <c r="I2231" s="154">
        <v>86.278999999999996</v>
      </c>
      <c r="J2231" s="151">
        <v>0</v>
      </c>
      <c r="K2231" s="149">
        <f t="shared" si="343"/>
        <v>1487.0429999999999</v>
      </c>
      <c r="L2231" s="148">
        <v>152.16200000000001</v>
      </c>
      <c r="M2231" s="148">
        <v>45.448999999999998</v>
      </c>
      <c r="N2231" s="148">
        <v>296.37299999999999</v>
      </c>
      <c r="O2231" s="148">
        <v>22.675999999999998</v>
      </c>
      <c r="P2231" s="148">
        <v>0</v>
      </c>
      <c r="Q2231" s="21">
        <f t="shared" si="344"/>
        <v>426.510086</v>
      </c>
      <c r="R2231" s="21">
        <f t="shared" si="345"/>
        <v>145.300453</v>
      </c>
      <c r="S2231" s="21">
        <f t="shared" si="346"/>
        <v>578.22372299999995</v>
      </c>
      <c r="T2231" s="21">
        <f t="shared" si="347"/>
        <v>72.018975999999995</v>
      </c>
      <c r="U2231" s="22">
        <f t="shared" si="348"/>
        <v>1222.0532380000002</v>
      </c>
      <c r="V2231" s="39">
        <f t="shared" si="349"/>
        <v>0.82180087462164864</v>
      </c>
    </row>
    <row r="2232" spans="1:22">
      <c r="A2232">
        <v>2227</v>
      </c>
      <c r="B2232" s="155">
        <f t="shared" si="350"/>
        <v>41367</v>
      </c>
      <c r="C2232" s="148">
        <f t="shared" si="341"/>
        <v>2013</v>
      </c>
      <c r="D2232" s="148">
        <f t="shared" si="342"/>
        <v>4</v>
      </c>
      <c r="E2232" s="152">
        <v>19</v>
      </c>
      <c r="F2232" s="153">
        <v>308.56700000000001</v>
      </c>
      <c r="G2232" s="154">
        <v>157.386</v>
      </c>
      <c r="H2232" s="154">
        <v>891.46400000000006</v>
      </c>
      <c r="I2232" s="154">
        <v>81.981999999999999</v>
      </c>
      <c r="J2232" s="151">
        <v>0</v>
      </c>
      <c r="K2232" s="149">
        <f t="shared" si="343"/>
        <v>1439.3989999999999</v>
      </c>
      <c r="L2232" s="148">
        <v>152.304</v>
      </c>
      <c r="M2232" s="148">
        <v>45.41</v>
      </c>
      <c r="N2232" s="148">
        <v>294.572</v>
      </c>
      <c r="O2232" s="148">
        <v>21.86</v>
      </c>
      <c r="P2232" s="148">
        <v>0</v>
      </c>
      <c r="Q2232" s="21">
        <f t="shared" si="344"/>
        <v>426.90811200000002</v>
      </c>
      <c r="R2232" s="21">
        <f t="shared" si="345"/>
        <v>145.17577</v>
      </c>
      <c r="S2232" s="21">
        <f t="shared" si="346"/>
        <v>574.70997199999999</v>
      </c>
      <c r="T2232" s="21">
        <f t="shared" si="347"/>
        <v>69.427360000000007</v>
      </c>
      <c r="U2232" s="22">
        <f t="shared" si="348"/>
        <v>1216.2212139999999</v>
      </c>
      <c r="V2232" s="39">
        <f t="shared" si="349"/>
        <v>0.84495071484696049</v>
      </c>
    </row>
    <row r="2233" spans="1:22">
      <c r="A2233">
        <v>2228</v>
      </c>
      <c r="B2233" s="155">
        <f t="shared" si="350"/>
        <v>41367</v>
      </c>
      <c r="C2233" s="148">
        <f t="shared" si="341"/>
        <v>2013</v>
      </c>
      <c r="D2233" s="148">
        <f t="shared" si="342"/>
        <v>4</v>
      </c>
      <c r="E2233" s="152">
        <v>20</v>
      </c>
      <c r="F2233" s="153">
        <v>307.97699999999998</v>
      </c>
      <c r="G2233" s="154">
        <v>180.977</v>
      </c>
      <c r="H2233" s="154">
        <v>976.01800000000003</v>
      </c>
      <c r="I2233" s="154">
        <v>90.278000000000006</v>
      </c>
      <c r="J2233" s="151">
        <v>0</v>
      </c>
      <c r="K2233" s="149">
        <f t="shared" si="343"/>
        <v>1555.25</v>
      </c>
      <c r="L2233" s="148">
        <v>150.72200000000001</v>
      </c>
      <c r="M2233" s="148">
        <v>50.430999999999997</v>
      </c>
      <c r="N2233" s="148">
        <v>314.58199999999999</v>
      </c>
      <c r="O2233" s="148">
        <v>24.170999999999999</v>
      </c>
      <c r="P2233" s="148">
        <v>0</v>
      </c>
      <c r="Q2233" s="21">
        <f t="shared" si="344"/>
        <v>422.47376600000001</v>
      </c>
      <c r="R2233" s="21">
        <f t="shared" si="345"/>
        <v>161.22790699999999</v>
      </c>
      <c r="S2233" s="21">
        <f t="shared" si="346"/>
        <v>613.74948200000006</v>
      </c>
      <c r="T2233" s="21">
        <f t="shared" si="347"/>
        <v>76.767095999999995</v>
      </c>
      <c r="U2233" s="22">
        <f t="shared" si="348"/>
        <v>1274.2182510000002</v>
      </c>
      <c r="V2233" s="39">
        <f t="shared" si="349"/>
        <v>0.81930123838611169</v>
      </c>
    </row>
    <row r="2234" spans="1:22">
      <c r="A2234">
        <v>2229</v>
      </c>
      <c r="B2234" s="155">
        <f t="shared" si="350"/>
        <v>41367</v>
      </c>
      <c r="C2234" s="148">
        <f t="shared" si="341"/>
        <v>2013</v>
      </c>
      <c r="D2234" s="148">
        <f t="shared" si="342"/>
        <v>4</v>
      </c>
      <c r="E2234" s="152">
        <v>21</v>
      </c>
      <c r="F2234" s="153">
        <v>310.74700000000001</v>
      </c>
      <c r="G2234" s="154">
        <v>301.74799999999999</v>
      </c>
      <c r="H2234" s="154">
        <v>898.21199999999999</v>
      </c>
      <c r="I2234" s="154">
        <v>108.755</v>
      </c>
      <c r="J2234" s="151">
        <v>0</v>
      </c>
      <c r="K2234" s="149">
        <f t="shared" si="343"/>
        <v>1619.462</v>
      </c>
      <c r="L2234" s="148">
        <v>150.99</v>
      </c>
      <c r="M2234" s="148">
        <v>77.427000000000007</v>
      </c>
      <c r="N2234" s="148">
        <v>283.50700000000001</v>
      </c>
      <c r="O2234" s="148">
        <v>29.134</v>
      </c>
      <c r="P2234" s="148">
        <v>0</v>
      </c>
      <c r="Q2234" s="21">
        <f t="shared" si="344"/>
        <v>423.22497000000004</v>
      </c>
      <c r="R2234" s="21">
        <f t="shared" si="345"/>
        <v>247.53411900000003</v>
      </c>
      <c r="S2234" s="21">
        <f t="shared" si="346"/>
        <v>553.12215700000002</v>
      </c>
      <c r="T2234" s="21">
        <f t="shared" si="347"/>
        <v>92.529584</v>
      </c>
      <c r="U2234" s="22">
        <f t="shared" si="348"/>
        <v>1316.4108300000003</v>
      </c>
      <c r="V2234" s="39">
        <f t="shared" si="349"/>
        <v>0.81286923064573313</v>
      </c>
    </row>
    <row r="2235" spans="1:22">
      <c r="A2235">
        <v>2230</v>
      </c>
      <c r="B2235" s="155">
        <f t="shared" si="350"/>
        <v>41367</v>
      </c>
      <c r="C2235" s="148">
        <f t="shared" si="341"/>
        <v>2013</v>
      </c>
      <c r="D2235" s="148">
        <f t="shared" si="342"/>
        <v>4</v>
      </c>
      <c r="E2235" s="152">
        <v>22</v>
      </c>
      <c r="F2235" s="153">
        <v>309.91000000000003</v>
      </c>
      <c r="G2235" s="154">
        <v>305.75099999999998</v>
      </c>
      <c r="H2235" s="154">
        <v>864.31399999999996</v>
      </c>
      <c r="I2235" s="154">
        <v>106.898</v>
      </c>
      <c r="J2235" s="151">
        <v>0</v>
      </c>
      <c r="K2235" s="149">
        <f t="shared" si="343"/>
        <v>1586.8729999999998</v>
      </c>
      <c r="L2235" s="148">
        <v>151.63999999999999</v>
      </c>
      <c r="M2235" s="148">
        <v>78.350999999999999</v>
      </c>
      <c r="N2235" s="148">
        <v>269.14499999999998</v>
      </c>
      <c r="O2235" s="148">
        <v>28.757000000000001</v>
      </c>
      <c r="P2235" s="148">
        <v>0</v>
      </c>
      <c r="Q2235" s="21">
        <f t="shared" si="344"/>
        <v>425.04691999999994</v>
      </c>
      <c r="R2235" s="21">
        <f t="shared" si="345"/>
        <v>250.488147</v>
      </c>
      <c r="S2235" s="21">
        <f t="shared" si="346"/>
        <v>525.10189500000001</v>
      </c>
      <c r="T2235" s="21">
        <f t="shared" si="347"/>
        <v>91.332232000000005</v>
      </c>
      <c r="U2235" s="22">
        <f t="shared" si="348"/>
        <v>1291.969194</v>
      </c>
      <c r="V2235" s="39">
        <f t="shared" si="349"/>
        <v>0.81416042367599684</v>
      </c>
    </row>
    <row r="2236" spans="1:22">
      <c r="A2236">
        <v>2231</v>
      </c>
      <c r="B2236" s="155">
        <f t="shared" si="350"/>
        <v>41367</v>
      </c>
      <c r="C2236" s="148">
        <f t="shared" si="341"/>
        <v>2013</v>
      </c>
      <c r="D2236" s="148">
        <f t="shared" si="342"/>
        <v>4</v>
      </c>
      <c r="E2236" s="152">
        <v>23</v>
      </c>
      <c r="F2236" s="153">
        <v>304.28199999999998</v>
      </c>
      <c r="G2236" s="154">
        <v>178.78299999999999</v>
      </c>
      <c r="H2236" s="154">
        <v>963.04499999999996</v>
      </c>
      <c r="I2236" s="154">
        <v>65.091999999999999</v>
      </c>
      <c r="J2236" s="151">
        <v>0</v>
      </c>
      <c r="K2236" s="149">
        <f t="shared" si="343"/>
        <v>1511.202</v>
      </c>
      <c r="L2236" s="148">
        <v>148.15700000000001</v>
      </c>
      <c r="M2236" s="148">
        <v>44.725999999999999</v>
      </c>
      <c r="N2236" s="148">
        <v>302.40899999999999</v>
      </c>
      <c r="O2236" s="148">
        <v>17.195</v>
      </c>
      <c r="P2236" s="148">
        <v>0</v>
      </c>
      <c r="Q2236" s="21">
        <f t="shared" si="344"/>
        <v>415.28407100000004</v>
      </c>
      <c r="R2236" s="21">
        <f t="shared" si="345"/>
        <v>142.98902200000001</v>
      </c>
      <c r="S2236" s="21">
        <f t="shared" si="346"/>
        <v>589.99995899999999</v>
      </c>
      <c r="T2236" s="21">
        <f t="shared" si="347"/>
        <v>54.611320000000006</v>
      </c>
      <c r="U2236" s="22">
        <f t="shared" si="348"/>
        <v>1202.884372</v>
      </c>
      <c r="V2236" s="39">
        <f t="shared" si="349"/>
        <v>0.79597854687857739</v>
      </c>
    </row>
    <row r="2237" spans="1:22">
      <c r="A2237">
        <v>2232</v>
      </c>
      <c r="B2237" s="155">
        <f t="shared" si="350"/>
        <v>41367</v>
      </c>
      <c r="C2237" s="148">
        <f t="shared" si="341"/>
        <v>2013</v>
      </c>
      <c r="D2237" s="148">
        <f t="shared" si="342"/>
        <v>4</v>
      </c>
      <c r="E2237" s="152">
        <v>24</v>
      </c>
      <c r="F2237" s="153">
        <v>304.41699999999997</v>
      </c>
      <c r="G2237" s="154">
        <v>176.51499999999999</v>
      </c>
      <c r="H2237" s="154">
        <v>891.83100000000002</v>
      </c>
      <c r="I2237" s="154">
        <v>44.363999999999997</v>
      </c>
      <c r="J2237" s="151">
        <v>0</v>
      </c>
      <c r="K2237" s="149">
        <f t="shared" si="343"/>
        <v>1417.127</v>
      </c>
      <c r="L2237" s="148">
        <v>152.26900000000001</v>
      </c>
      <c r="M2237" s="148">
        <v>44.201999999999998</v>
      </c>
      <c r="N2237" s="148">
        <v>288.79399999999998</v>
      </c>
      <c r="O2237" s="148">
        <v>11.631</v>
      </c>
      <c r="P2237" s="148">
        <v>0</v>
      </c>
      <c r="Q2237" s="21">
        <f t="shared" si="344"/>
        <v>426.81000699999998</v>
      </c>
      <c r="R2237" s="21">
        <f t="shared" si="345"/>
        <v>141.313794</v>
      </c>
      <c r="S2237" s="21">
        <f t="shared" si="346"/>
        <v>563.437094</v>
      </c>
      <c r="T2237" s="21">
        <f t="shared" si="347"/>
        <v>36.940056000000006</v>
      </c>
      <c r="U2237" s="22">
        <f t="shared" si="348"/>
        <v>1168.500951</v>
      </c>
      <c r="V2237" s="39">
        <f t="shared" si="349"/>
        <v>0.82455626842195517</v>
      </c>
    </row>
    <row r="2238" spans="1:22">
      <c r="A2238">
        <v>2233</v>
      </c>
      <c r="B2238" s="155">
        <f t="shared" si="350"/>
        <v>41368</v>
      </c>
      <c r="C2238" s="148">
        <f t="shared" si="341"/>
        <v>2013</v>
      </c>
      <c r="D2238" s="148">
        <f t="shared" si="342"/>
        <v>4</v>
      </c>
      <c r="E2238" s="152">
        <v>1</v>
      </c>
      <c r="F2238" s="153">
        <v>307.45699999999999</v>
      </c>
      <c r="G2238" s="154">
        <v>175.34</v>
      </c>
      <c r="H2238" s="154">
        <v>867.94100000000003</v>
      </c>
      <c r="I2238" s="154">
        <v>34.563000000000002</v>
      </c>
      <c r="J2238" s="151">
        <v>0</v>
      </c>
      <c r="K2238" s="149">
        <f t="shared" si="343"/>
        <v>1385.3010000000002</v>
      </c>
      <c r="L2238" s="148">
        <v>152.36799999999999</v>
      </c>
      <c r="M2238" s="148">
        <v>43.448</v>
      </c>
      <c r="N2238" s="148">
        <v>280.94400000000002</v>
      </c>
      <c r="O2238" s="148">
        <v>9.3160000000000007</v>
      </c>
      <c r="P2238" s="148">
        <v>0</v>
      </c>
      <c r="Q2238" s="21">
        <f t="shared" si="344"/>
        <v>427.08750399999997</v>
      </c>
      <c r="R2238" s="21">
        <f t="shared" si="345"/>
        <v>138.903256</v>
      </c>
      <c r="S2238" s="21">
        <f t="shared" si="346"/>
        <v>548.12174400000004</v>
      </c>
      <c r="T2238" s="21">
        <f t="shared" si="347"/>
        <v>29.587616000000004</v>
      </c>
      <c r="U2238" s="22">
        <f t="shared" si="348"/>
        <v>1143.70012</v>
      </c>
      <c r="V2238" s="39">
        <f t="shared" si="349"/>
        <v>0.82559683418982577</v>
      </c>
    </row>
    <row r="2239" spans="1:22">
      <c r="A2239">
        <v>2234</v>
      </c>
      <c r="B2239" s="155">
        <f t="shared" si="350"/>
        <v>41368</v>
      </c>
      <c r="C2239" s="148">
        <f t="shared" si="341"/>
        <v>2013</v>
      </c>
      <c r="D2239" s="148">
        <f t="shared" si="342"/>
        <v>4</v>
      </c>
      <c r="E2239" s="152">
        <v>2</v>
      </c>
      <c r="F2239" s="153">
        <v>309.76299999999998</v>
      </c>
      <c r="G2239" s="154">
        <v>175.25299999999999</v>
      </c>
      <c r="H2239" s="154">
        <v>725.53700000000003</v>
      </c>
      <c r="I2239" s="154">
        <v>22.484000000000002</v>
      </c>
      <c r="J2239" s="151">
        <v>0</v>
      </c>
      <c r="K2239" s="149">
        <f t="shared" si="343"/>
        <v>1233.0369999999998</v>
      </c>
      <c r="L2239" s="148">
        <v>152.32</v>
      </c>
      <c r="M2239" s="148">
        <v>43.427999999999997</v>
      </c>
      <c r="N2239" s="148">
        <v>249.40899999999999</v>
      </c>
      <c r="O2239" s="148">
        <v>6.55</v>
      </c>
      <c r="P2239" s="148">
        <v>0</v>
      </c>
      <c r="Q2239" s="21">
        <f t="shared" si="344"/>
        <v>426.95295999999996</v>
      </c>
      <c r="R2239" s="21">
        <f t="shared" si="345"/>
        <v>138.839316</v>
      </c>
      <c r="S2239" s="21">
        <f t="shared" si="346"/>
        <v>486.59695900000003</v>
      </c>
      <c r="T2239" s="21">
        <f t="shared" si="347"/>
        <v>20.802800000000001</v>
      </c>
      <c r="U2239" s="22">
        <f t="shared" si="348"/>
        <v>1073.1920349999998</v>
      </c>
      <c r="V2239" s="39">
        <f t="shared" si="349"/>
        <v>0.87036482684623406</v>
      </c>
    </row>
    <row r="2240" spans="1:22">
      <c r="A2240">
        <v>2235</v>
      </c>
      <c r="B2240" s="155">
        <f t="shared" si="350"/>
        <v>41368</v>
      </c>
      <c r="C2240" s="148">
        <f t="shared" si="341"/>
        <v>2013</v>
      </c>
      <c r="D2240" s="148">
        <f t="shared" si="342"/>
        <v>4</v>
      </c>
      <c r="E2240" s="152">
        <v>3</v>
      </c>
      <c r="F2240" s="153">
        <v>307.19299999999998</v>
      </c>
      <c r="G2240" s="154">
        <v>175.14699999999999</v>
      </c>
      <c r="H2240" s="154">
        <v>754.96900000000005</v>
      </c>
      <c r="I2240" s="154">
        <v>21.306000000000001</v>
      </c>
      <c r="J2240" s="151">
        <v>0</v>
      </c>
      <c r="K2240" s="149">
        <f t="shared" si="343"/>
        <v>1258.615</v>
      </c>
      <c r="L2240" s="148">
        <v>152.33099999999999</v>
      </c>
      <c r="M2240" s="148">
        <v>43.404000000000003</v>
      </c>
      <c r="N2240" s="148">
        <v>252.91300000000001</v>
      </c>
      <c r="O2240" s="148">
        <v>5.5819999999999999</v>
      </c>
      <c r="P2240" s="148">
        <v>0</v>
      </c>
      <c r="Q2240" s="21">
        <f t="shared" si="344"/>
        <v>426.98379299999993</v>
      </c>
      <c r="R2240" s="21">
        <f t="shared" si="345"/>
        <v>138.76258800000002</v>
      </c>
      <c r="S2240" s="21">
        <f t="shared" si="346"/>
        <v>493.43326300000001</v>
      </c>
      <c r="T2240" s="21">
        <f t="shared" si="347"/>
        <v>17.728432000000002</v>
      </c>
      <c r="U2240" s="22">
        <f t="shared" si="348"/>
        <v>1076.9080759999999</v>
      </c>
      <c r="V2240" s="39">
        <f t="shared" si="349"/>
        <v>0.85562946254414574</v>
      </c>
    </row>
    <row r="2241" spans="1:22">
      <c r="A2241">
        <v>2236</v>
      </c>
      <c r="B2241" s="155">
        <f t="shared" si="350"/>
        <v>41368</v>
      </c>
      <c r="C2241" s="148">
        <f t="shared" si="341"/>
        <v>2013</v>
      </c>
      <c r="D2241" s="148">
        <f t="shared" si="342"/>
        <v>4</v>
      </c>
      <c r="E2241" s="152">
        <v>4</v>
      </c>
      <c r="F2241" s="153">
        <v>309.45800000000003</v>
      </c>
      <c r="G2241" s="154">
        <v>175.25299999999999</v>
      </c>
      <c r="H2241" s="154">
        <v>594.72199999999998</v>
      </c>
      <c r="I2241" s="154">
        <v>22.353999999999999</v>
      </c>
      <c r="J2241" s="151">
        <v>0</v>
      </c>
      <c r="K2241" s="149">
        <f t="shared" si="343"/>
        <v>1101.787</v>
      </c>
      <c r="L2241" s="148">
        <v>151.85499999999999</v>
      </c>
      <c r="M2241" s="148">
        <v>43.427999999999997</v>
      </c>
      <c r="N2241" s="148">
        <v>206.947</v>
      </c>
      <c r="O2241" s="148">
        <v>5.8259999999999996</v>
      </c>
      <c r="P2241" s="148">
        <v>0</v>
      </c>
      <c r="Q2241" s="21">
        <f t="shared" si="344"/>
        <v>425.64956499999994</v>
      </c>
      <c r="R2241" s="21">
        <f t="shared" si="345"/>
        <v>138.839316</v>
      </c>
      <c r="S2241" s="21">
        <f t="shared" si="346"/>
        <v>403.75359700000001</v>
      </c>
      <c r="T2241" s="21">
        <f t="shared" si="347"/>
        <v>18.503375999999999</v>
      </c>
      <c r="U2241" s="22">
        <f t="shared" si="348"/>
        <v>986.74585400000001</v>
      </c>
      <c r="V2241" s="39">
        <f t="shared" si="349"/>
        <v>0.89558676404786042</v>
      </c>
    </row>
    <row r="2242" spans="1:22">
      <c r="A2242">
        <v>2237</v>
      </c>
      <c r="B2242" s="155">
        <f t="shared" si="350"/>
        <v>41368</v>
      </c>
      <c r="C2242" s="148">
        <f t="shared" si="341"/>
        <v>2013</v>
      </c>
      <c r="D2242" s="148">
        <f t="shared" si="342"/>
        <v>4</v>
      </c>
      <c r="E2242" s="152">
        <v>5</v>
      </c>
      <c r="F2242" s="153">
        <v>304.60399999999998</v>
      </c>
      <c r="G2242" s="154">
        <v>175.16900000000001</v>
      </c>
      <c r="H2242" s="154">
        <v>618.33600000000001</v>
      </c>
      <c r="I2242" s="154">
        <v>32.939</v>
      </c>
      <c r="J2242" s="151">
        <v>0</v>
      </c>
      <c r="K2242" s="149">
        <f t="shared" si="343"/>
        <v>1131.048</v>
      </c>
      <c r="L2242" s="148">
        <v>149.696</v>
      </c>
      <c r="M2242" s="148">
        <v>43.408999999999999</v>
      </c>
      <c r="N2242" s="148">
        <v>214.74600000000001</v>
      </c>
      <c r="O2242" s="148">
        <v>8.61</v>
      </c>
      <c r="P2242" s="148">
        <v>0</v>
      </c>
      <c r="Q2242" s="21">
        <f t="shared" si="344"/>
        <v>419.59788800000001</v>
      </c>
      <c r="R2242" s="21">
        <f t="shared" si="345"/>
        <v>138.77857299999999</v>
      </c>
      <c r="S2242" s="21">
        <f t="shared" si="346"/>
        <v>418.969446</v>
      </c>
      <c r="T2242" s="21">
        <f t="shared" si="347"/>
        <v>27.345359999999999</v>
      </c>
      <c r="U2242" s="22">
        <f t="shared" si="348"/>
        <v>1004.6912670000002</v>
      </c>
      <c r="V2242" s="39">
        <f t="shared" si="349"/>
        <v>0.8882834919472915</v>
      </c>
    </row>
    <row r="2243" spans="1:22">
      <c r="A2243">
        <v>2238</v>
      </c>
      <c r="B2243" s="155">
        <f t="shared" si="350"/>
        <v>41368</v>
      </c>
      <c r="C2243" s="148">
        <f t="shared" si="341"/>
        <v>2013</v>
      </c>
      <c r="D2243" s="148">
        <f t="shared" si="342"/>
        <v>4</v>
      </c>
      <c r="E2243" s="152">
        <v>6</v>
      </c>
      <c r="F2243" s="153">
        <v>306.28100000000001</v>
      </c>
      <c r="G2243" s="154">
        <v>175.55600000000001</v>
      </c>
      <c r="H2243" s="154">
        <v>614.73500000000001</v>
      </c>
      <c r="I2243" s="154">
        <v>32.944000000000003</v>
      </c>
      <c r="J2243" s="151">
        <v>0</v>
      </c>
      <c r="K2243" s="149">
        <f t="shared" si="343"/>
        <v>1129.5160000000001</v>
      </c>
      <c r="L2243" s="148">
        <v>150.964</v>
      </c>
      <c r="M2243" s="148">
        <v>43.497</v>
      </c>
      <c r="N2243" s="148">
        <v>209.762</v>
      </c>
      <c r="O2243" s="148">
        <v>8.6080000000000005</v>
      </c>
      <c r="P2243" s="148">
        <v>0</v>
      </c>
      <c r="Q2243" s="21">
        <f t="shared" si="344"/>
        <v>423.15209199999998</v>
      </c>
      <c r="R2243" s="21">
        <f t="shared" si="345"/>
        <v>139.059909</v>
      </c>
      <c r="S2243" s="21">
        <f t="shared" si="346"/>
        <v>409.24566200000004</v>
      </c>
      <c r="T2243" s="21">
        <f t="shared" si="347"/>
        <v>27.339008000000003</v>
      </c>
      <c r="U2243" s="22">
        <f t="shared" si="348"/>
        <v>998.79667100000006</v>
      </c>
      <c r="V2243" s="39">
        <f t="shared" si="349"/>
        <v>0.88426960839864155</v>
      </c>
    </row>
    <row r="2244" spans="1:22">
      <c r="A2244">
        <v>2239</v>
      </c>
      <c r="B2244" s="155">
        <f t="shared" si="350"/>
        <v>41368</v>
      </c>
      <c r="C2244" s="148">
        <f t="shared" si="341"/>
        <v>2013</v>
      </c>
      <c r="D2244" s="148">
        <f t="shared" si="342"/>
        <v>4</v>
      </c>
      <c r="E2244" s="152">
        <v>7</v>
      </c>
      <c r="F2244" s="153">
        <v>301.11200000000002</v>
      </c>
      <c r="G2244" s="154">
        <v>175.637</v>
      </c>
      <c r="H2244" s="154">
        <v>699.60799999999995</v>
      </c>
      <c r="I2244" s="154">
        <v>29.95</v>
      </c>
      <c r="J2244" s="151">
        <v>0</v>
      </c>
      <c r="K2244" s="149">
        <f t="shared" si="343"/>
        <v>1206.307</v>
      </c>
      <c r="L2244" s="148">
        <v>148.892</v>
      </c>
      <c r="M2244" s="148">
        <v>43.515999999999998</v>
      </c>
      <c r="N2244" s="148">
        <v>237.75299999999999</v>
      </c>
      <c r="O2244" s="148">
        <v>8.0269999999999992</v>
      </c>
      <c r="P2244" s="148">
        <v>0</v>
      </c>
      <c r="Q2244" s="21">
        <f t="shared" si="344"/>
        <v>417.34427599999998</v>
      </c>
      <c r="R2244" s="21">
        <f t="shared" si="345"/>
        <v>139.12065200000001</v>
      </c>
      <c r="S2244" s="21">
        <f t="shared" si="346"/>
        <v>463.85610299999996</v>
      </c>
      <c r="T2244" s="21">
        <f t="shared" si="347"/>
        <v>25.493752000000001</v>
      </c>
      <c r="U2244" s="22">
        <f t="shared" si="348"/>
        <v>1045.814783</v>
      </c>
      <c r="V2244" s="39">
        <f t="shared" si="349"/>
        <v>0.86695574426742117</v>
      </c>
    </row>
    <row r="2245" spans="1:22">
      <c r="A2245">
        <v>2240</v>
      </c>
      <c r="B2245" s="155">
        <f t="shared" si="350"/>
        <v>41368</v>
      </c>
      <c r="C2245" s="148">
        <f t="shared" si="341"/>
        <v>2013</v>
      </c>
      <c r="D2245" s="148">
        <f t="shared" si="342"/>
        <v>4</v>
      </c>
      <c r="E2245" s="152">
        <v>8</v>
      </c>
      <c r="F2245" s="153">
        <v>300.83800000000002</v>
      </c>
      <c r="G2245" s="154">
        <v>175.404</v>
      </c>
      <c r="H2245" s="154">
        <v>750.53300000000002</v>
      </c>
      <c r="I2245" s="154">
        <v>39.777000000000001</v>
      </c>
      <c r="J2245" s="151">
        <v>0</v>
      </c>
      <c r="K2245" s="149">
        <f t="shared" si="343"/>
        <v>1266.5520000000001</v>
      </c>
      <c r="L2245" s="148">
        <v>148.77500000000001</v>
      </c>
      <c r="M2245" s="148">
        <v>43.463000000000001</v>
      </c>
      <c r="N2245" s="148">
        <v>253.72399999999999</v>
      </c>
      <c r="O2245" s="148">
        <v>10.474</v>
      </c>
      <c r="P2245" s="148">
        <v>0</v>
      </c>
      <c r="Q2245" s="21">
        <f t="shared" si="344"/>
        <v>417.01632499999999</v>
      </c>
      <c r="R2245" s="21">
        <f t="shared" si="345"/>
        <v>138.951211</v>
      </c>
      <c r="S2245" s="21">
        <f t="shared" si="346"/>
        <v>495.01552399999997</v>
      </c>
      <c r="T2245" s="21">
        <f t="shared" si="347"/>
        <v>33.265424000000003</v>
      </c>
      <c r="U2245" s="22">
        <f t="shared" si="348"/>
        <v>1084.248484</v>
      </c>
      <c r="V2245" s="39">
        <f t="shared" si="349"/>
        <v>0.85606314150544138</v>
      </c>
    </row>
    <row r="2246" spans="1:22">
      <c r="A2246">
        <v>2241</v>
      </c>
      <c r="B2246" s="155">
        <f t="shared" si="350"/>
        <v>41368</v>
      </c>
      <c r="C2246" s="148">
        <f t="shared" si="341"/>
        <v>2013</v>
      </c>
      <c r="D2246" s="148">
        <f t="shared" si="342"/>
        <v>4</v>
      </c>
      <c r="E2246" s="152">
        <v>9</v>
      </c>
      <c r="F2246" s="153">
        <v>307.90600000000001</v>
      </c>
      <c r="G2246" s="154">
        <v>175.619</v>
      </c>
      <c r="H2246" s="154">
        <v>785.55799999999999</v>
      </c>
      <c r="I2246" s="154">
        <v>51.923999999999999</v>
      </c>
      <c r="J2246" s="151">
        <v>0</v>
      </c>
      <c r="K2246" s="149">
        <f t="shared" si="343"/>
        <v>1321.0070000000001</v>
      </c>
      <c r="L2246" s="148">
        <v>152.25700000000001</v>
      </c>
      <c r="M2246" s="148">
        <v>43.512</v>
      </c>
      <c r="N2246" s="148">
        <v>267.58100000000002</v>
      </c>
      <c r="O2246" s="148">
        <v>13.894</v>
      </c>
      <c r="P2246" s="148">
        <v>0</v>
      </c>
      <c r="Q2246" s="21">
        <f t="shared" si="344"/>
        <v>426.77637099999998</v>
      </c>
      <c r="R2246" s="21">
        <f t="shared" si="345"/>
        <v>139.10786400000001</v>
      </c>
      <c r="S2246" s="21">
        <f t="shared" si="346"/>
        <v>522.05053100000009</v>
      </c>
      <c r="T2246" s="21">
        <f t="shared" si="347"/>
        <v>44.127344000000001</v>
      </c>
      <c r="U2246" s="22">
        <f t="shared" si="348"/>
        <v>1132.0621100000001</v>
      </c>
      <c r="V2246" s="39">
        <f t="shared" si="349"/>
        <v>0.85696904709816069</v>
      </c>
    </row>
    <row r="2247" spans="1:22">
      <c r="A2247">
        <v>2242</v>
      </c>
      <c r="B2247" s="155">
        <f t="shared" si="350"/>
        <v>41368</v>
      </c>
      <c r="C2247" s="148">
        <f t="shared" ref="C2247:C2310" si="351">YEAR(B2247)</f>
        <v>2013</v>
      </c>
      <c r="D2247" s="148">
        <f t="shared" ref="D2247:D2310" si="352">MONTH(B2247)</f>
        <v>4</v>
      </c>
      <c r="E2247" s="152">
        <v>10</v>
      </c>
      <c r="F2247" s="153">
        <v>308.125</v>
      </c>
      <c r="G2247" s="154">
        <v>175.191</v>
      </c>
      <c r="H2247" s="154">
        <v>919.59799999999996</v>
      </c>
      <c r="I2247" s="154">
        <v>65.953000000000003</v>
      </c>
      <c r="J2247" s="151">
        <v>0</v>
      </c>
      <c r="K2247" s="149">
        <f t="shared" ref="K2247:K2310" si="353">SUM(F2247:J2247)</f>
        <v>1468.867</v>
      </c>
      <c r="L2247" s="148">
        <v>152.24</v>
      </c>
      <c r="M2247" s="148">
        <v>43.414000000000001</v>
      </c>
      <c r="N2247" s="148">
        <v>301.24700000000001</v>
      </c>
      <c r="O2247" s="148">
        <v>17.771000000000001</v>
      </c>
      <c r="P2247" s="148">
        <v>0</v>
      </c>
      <c r="Q2247" s="21">
        <f t="shared" ref="Q2247:Q2310" si="354">+$Q$2*L2247</f>
        <v>426.72872000000001</v>
      </c>
      <c r="R2247" s="21">
        <f t="shared" ref="R2247:R2310" si="355">+$R$2*M2247</f>
        <v>138.79455799999999</v>
      </c>
      <c r="S2247" s="21">
        <f t="shared" ref="S2247:S2310" si="356">+$S$2*N2247</f>
        <v>587.73289700000009</v>
      </c>
      <c r="T2247" s="21">
        <f t="shared" ref="T2247:T2310" si="357">+$T$2*O2247</f>
        <v>56.440696000000003</v>
      </c>
      <c r="U2247" s="22">
        <f t="shared" ref="U2247:U2310" si="358">SUM(Q2247:T2247)</f>
        <v>1209.6968710000001</v>
      </c>
      <c r="V2247" s="39">
        <f t="shared" ref="V2247:V2310" si="359">+U2247/K2247</f>
        <v>0.82355779726823475</v>
      </c>
    </row>
    <row r="2248" spans="1:22">
      <c r="A2248">
        <v>2243</v>
      </c>
      <c r="B2248" s="155">
        <f t="shared" si="350"/>
        <v>41368</v>
      </c>
      <c r="C2248" s="148">
        <f t="shared" si="351"/>
        <v>2013</v>
      </c>
      <c r="D2248" s="148">
        <f t="shared" si="352"/>
        <v>4</v>
      </c>
      <c r="E2248" s="152">
        <v>11</v>
      </c>
      <c r="F2248" s="153">
        <v>310.726</v>
      </c>
      <c r="G2248" s="154">
        <v>0</v>
      </c>
      <c r="H2248" s="154">
        <v>1051.309</v>
      </c>
      <c r="I2248" s="154">
        <v>73.942999999999998</v>
      </c>
      <c r="J2248" s="151">
        <v>0</v>
      </c>
      <c r="K2248" s="149">
        <f t="shared" si="353"/>
        <v>1435.9779999999998</v>
      </c>
      <c r="L2248" s="148">
        <v>153.184</v>
      </c>
      <c r="M2248" s="148">
        <v>0</v>
      </c>
      <c r="N2248" s="148">
        <v>344.00299999999999</v>
      </c>
      <c r="O2248" s="148">
        <v>20.690999999999999</v>
      </c>
      <c r="P2248" s="148">
        <v>0</v>
      </c>
      <c r="Q2248" s="21">
        <f t="shared" si="354"/>
        <v>429.374752</v>
      </c>
      <c r="R2248" s="21">
        <f t="shared" si="355"/>
        <v>0</v>
      </c>
      <c r="S2248" s="21">
        <f t="shared" si="356"/>
        <v>671.14985300000001</v>
      </c>
      <c r="T2248" s="21">
        <f t="shared" si="357"/>
        <v>65.714616000000007</v>
      </c>
      <c r="U2248" s="22">
        <f t="shared" si="358"/>
        <v>1166.239221</v>
      </c>
      <c r="V2248" s="39">
        <f t="shared" si="359"/>
        <v>0.8121567468303833</v>
      </c>
    </row>
    <row r="2249" spans="1:22">
      <c r="A2249">
        <v>2244</v>
      </c>
      <c r="B2249" s="155">
        <f t="shared" si="350"/>
        <v>41368</v>
      </c>
      <c r="C2249" s="148">
        <f t="shared" si="351"/>
        <v>2013</v>
      </c>
      <c r="D2249" s="148">
        <f t="shared" si="352"/>
        <v>4</v>
      </c>
      <c r="E2249" s="152">
        <v>12</v>
      </c>
      <c r="F2249" s="153">
        <v>311.70499999999998</v>
      </c>
      <c r="G2249" s="154">
        <v>0</v>
      </c>
      <c r="H2249" s="154">
        <v>1057.627</v>
      </c>
      <c r="I2249" s="154">
        <v>79.756</v>
      </c>
      <c r="J2249" s="151">
        <v>0</v>
      </c>
      <c r="K2249" s="149">
        <f t="shared" si="353"/>
        <v>1449.088</v>
      </c>
      <c r="L2249" s="148">
        <v>153.03399999999999</v>
      </c>
      <c r="M2249" s="148">
        <v>0</v>
      </c>
      <c r="N2249" s="148">
        <v>341.76</v>
      </c>
      <c r="O2249" s="148">
        <v>22.065999999999999</v>
      </c>
      <c r="P2249" s="148">
        <v>0</v>
      </c>
      <c r="Q2249" s="21">
        <f t="shared" si="354"/>
        <v>428.95430199999998</v>
      </c>
      <c r="R2249" s="21">
        <f t="shared" si="355"/>
        <v>0</v>
      </c>
      <c r="S2249" s="21">
        <f t="shared" si="356"/>
        <v>666.77376000000004</v>
      </c>
      <c r="T2249" s="21">
        <f t="shared" si="357"/>
        <v>70.081615999999997</v>
      </c>
      <c r="U2249" s="22">
        <f t="shared" si="358"/>
        <v>1165.8096780000001</v>
      </c>
      <c r="V2249" s="39">
        <f t="shared" si="359"/>
        <v>0.80451268521994534</v>
      </c>
    </row>
    <row r="2250" spans="1:22">
      <c r="A2250">
        <v>2245</v>
      </c>
      <c r="B2250" s="155">
        <f t="shared" si="350"/>
        <v>41368</v>
      </c>
      <c r="C2250" s="148">
        <f t="shared" si="351"/>
        <v>2013</v>
      </c>
      <c r="D2250" s="148">
        <f t="shared" si="352"/>
        <v>4</v>
      </c>
      <c r="E2250" s="152">
        <v>13</v>
      </c>
      <c r="F2250" s="153">
        <v>311.43400000000003</v>
      </c>
      <c r="G2250" s="154">
        <v>0</v>
      </c>
      <c r="H2250" s="154">
        <v>1073.0260000000001</v>
      </c>
      <c r="I2250" s="154">
        <v>78.745999999999995</v>
      </c>
      <c r="J2250" s="151">
        <v>0</v>
      </c>
      <c r="K2250" s="149">
        <f t="shared" si="353"/>
        <v>1463.2060000000001</v>
      </c>
      <c r="L2250" s="148">
        <v>152.893</v>
      </c>
      <c r="M2250" s="148">
        <v>0</v>
      </c>
      <c r="N2250" s="148">
        <v>349.45600000000002</v>
      </c>
      <c r="O2250" s="148">
        <v>20.908000000000001</v>
      </c>
      <c r="P2250" s="148">
        <v>0</v>
      </c>
      <c r="Q2250" s="21">
        <f t="shared" si="354"/>
        <v>428.559079</v>
      </c>
      <c r="R2250" s="21">
        <f t="shared" si="355"/>
        <v>0</v>
      </c>
      <c r="S2250" s="21">
        <f t="shared" si="356"/>
        <v>681.78865600000006</v>
      </c>
      <c r="T2250" s="21">
        <f t="shared" si="357"/>
        <v>66.403808000000012</v>
      </c>
      <c r="U2250" s="22">
        <f t="shared" si="358"/>
        <v>1176.7515430000001</v>
      </c>
      <c r="V2250" s="39">
        <f t="shared" si="359"/>
        <v>0.8042282105185462</v>
      </c>
    </row>
    <row r="2251" spans="1:22">
      <c r="A2251">
        <v>2246</v>
      </c>
      <c r="B2251" s="155">
        <f t="shared" si="350"/>
        <v>41368</v>
      </c>
      <c r="C2251" s="148">
        <f t="shared" si="351"/>
        <v>2013</v>
      </c>
      <c r="D2251" s="148">
        <f t="shared" si="352"/>
        <v>4</v>
      </c>
      <c r="E2251" s="152">
        <v>14</v>
      </c>
      <c r="F2251" s="153">
        <v>309.08999999999997</v>
      </c>
      <c r="G2251" s="154">
        <v>0</v>
      </c>
      <c r="H2251" s="154">
        <v>1069.4929999999999</v>
      </c>
      <c r="I2251" s="154">
        <v>62.725999999999999</v>
      </c>
      <c r="J2251" s="151">
        <v>0</v>
      </c>
      <c r="K2251" s="149">
        <f t="shared" si="353"/>
        <v>1441.3089999999997</v>
      </c>
      <c r="L2251" s="148">
        <v>152.614</v>
      </c>
      <c r="M2251" s="148">
        <v>0</v>
      </c>
      <c r="N2251" s="148">
        <v>347.79199999999997</v>
      </c>
      <c r="O2251" s="148">
        <v>17.097999999999999</v>
      </c>
      <c r="P2251" s="148">
        <v>0</v>
      </c>
      <c r="Q2251" s="21">
        <f t="shared" si="354"/>
        <v>427.77704199999999</v>
      </c>
      <c r="R2251" s="21">
        <f t="shared" si="355"/>
        <v>0</v>
      </c>
      <c r="S2251" s="21">
        <f t="shared" si="356"/>
        <v>678.542192</v>
      </c>
      <c r="T2251" s="21">
        <f t="shared" si="357"/>
        <v>54.303247999999996</v>
      </c>
      <c r="U2251" s="22">
        <f t="shared" si="358"/>
        <v>1160.622482</v>
      </c>
      <c r="V2251" s="39">
        <f t="shared" si="359"/>
        <v>0.80525583480017138</v>
      </c>
    </row>
    <row r="2252" spans="1:22">
      <c r="A2252">
        <v>2247</v>
      </c>
      <c r="B2252" s="155">
        <f t="shared" si="350"/>
        <v>41368</v>
      </c>
      <c r="C2252" s="148">
        <f t="shared" si="351"/>
        <v>2013</v>
      </c>
      <c r="D2252" s="148">
        <f t="shared" si="352"/>
        <v>4</v>
      </c>
      <c r="E2252" s="152">
        <v>15</v>
      </c>
      <c r="F2252" s="153">
        <v>258.88400000000001</v>
      </c>
      <c r="G2252" s="154">
        <v>0</v>
      </c>
      <c r="H2252" s="154">
        <v>1103.5219999999999</v>
      </c>
      <c r="I2252" s="154">
        <v>63.883000000000003</v>
      </c>
      <c r="J2252" s="151">
        <v>0</v>
      </c>
      <c r="K2252" s="149">
        <f t="shared" si="353"/>
        <v>1426.289</v>
      </c>
      <c r="L2252" s="148">
        <v>127.291</v>
      </c>
      <c r="M2252" s="148">
        <v>0</v>
      </c>
      <c r="N2252" s="148">
        <v>361.26</v>
      </c>
      <c r="O2252" s="148">
        <v>17.600000000000001</v>
      </c>
      <c r="P2252" s="148">
        <v>0</v>
      </c>
      <c r="Q2252" s="21">
        <f t="shared" si="354"/>
        <v>356.796673</v>
      </c>
      <c r="R2252" s="21">
        <f t="shared" si="355"/>
        <v>0</v>
      </c>
      <c r="S2252" s="21">
        <f t="shared" si="356"/>
        <v>704.81826000000001</v>
      </c>
      <c r="T2252" s="21">
        <f t="shared" si="357"/>
        <v>55.897600000000004</v>
      </c>
      <c r="U2252" s="22">
        <f t="shared" si="358"/>
        <v>1117.5125330000001</v>
      </c>
      <c r="V2252" s="39">
        <f t="shared" si="359"/>
        <v>0.78351058796639395</v>
      </c>
    </row>
    <row r="2253" spans="1:22">
      <c r="A2253">
        <v>2248</v>
      </c>
      <c r="B2253" s="155">
        <f t="shared" si="350"/>
        <v>41368</v>
      </c>
      <c r="C2253" s="148">
        <f t="shared" si="351"/>
        <v>2013</v>
      </c>
      <c r="D2253" s="148">
        <f t="shared" si="352"/>
        <v>4</v>
      </c>
      <c r="E2253" s="152">
        <v>16</v>
      </c>
      <c r="F2253" s="153">
        <v>127.931</v>
      </c>
      <c r="G2253" s="154">
        <v>0</v>
      </c>
      <c r="H2253" s="154">
        <v>1251.29</v>
      </c>
      <c r="I2253" s="154">
        <v>65.847999999999999</v>
      </c>
      <c r="J2253" s="151">
        <v>0</v>
      </c>
      <c r="K2253" s="149">
        <f t="shared" si="353"/>
        <v>1445.069</v>
      </c>
      <c r="L2253" s="148">
        <v>64.995999999999995</v>
      </c>
      <c r="M2253" s="148">
        <v>0</v>
      </c>
      <c r="N2253" s="148">
        <v>411.38900000000001</v>
      </c>
      <c r="O2253" s="148">
        <v>18.303000000000001</v>
      </c>
      <c r="P2253" s="148">
        <v>0</v>
      </c>
      <c r="Q2253" s="21">
        <f t="shared" si="354"/>
        <v>182.18378799999999</v>
      </c>
      <c r="R2253" s="21">
        <f t="shared" si="355"/>
        <v>0</v>
      </c>
      <c r="S2253" s="21">
        <f t="shared" si="356"/>
        <v>802.61993900000004</v>
      </c>
      <c r="T2253" s="21">
        <f t="shared" si="357"/>
        <v>58.130328000000006</v>
      </c>
      <c r="U2253" s="22">
        <f t="shared" si="358"/>
        <v>1042.9340549999999</v>
      </c>
      <c r="V2253" s="39">
        <f t="shared" si="359"/>
        <v>0.72171920856374328</v>
      </c>
    </row>
    <row r="2254" spans="1:22">
      <c r="A2254">
        <v>2249</v>
      </c>
      <c r="B2254" s="155">
        <f t="shared" si="350"/>
        <v>41368</v>
      </c>
      <c r="C2254" s="148">
        <f t="shared" si="351"/>
        <v>2013</v>
      </c>
      <c r="D2254" s="148">
        <f t="shared" si="352"/>
        <v>4</v>
      </c>
      <c r="E2254" s="152">
        <v>17</v>
      </c>
      <c r="F2254" s="153">
        <v>34.646999999999998</v>
      </c>
      <c r="G2254" s="154">
        <v>0</v>
      </c>
      <c r="H2254" s="154">
        <v>1345.9079999999999</v>
      </c>
      <c r="I2254" s="154">
        <v>72.033000000000001</v>
      </c>
      <c r="J2254" s="151">
        <v>0</v>
      </c>
      <c r="K2254" s="149">
        <f t="shared" si="353"/>
        <v>1452.5879999999997</v>
      </c>
      <c r="L2254" s="148">
        <v>20.494</v>
      </c>
      <c r="M2254" s="148">
        <v>0</v>
      </c>
      <c r="N2254" s="148">
        <v>442.11399999999998</v>
      </c>
      <c r="O2254" s="148">
        <v>19.628</v>
      </c>
      <c r="P2254" s="148">
        <v>0</v>
      </c>
      <c r="Q2254" s="21">
        <f t="shared" si="354"/>
        <v>57.444682</v>
      </c>
      <c r="R2254" s="21">
        <f t="shared" si="355"/>
        <v>0</v>
      </c>
      <c r="S2254" s="21">
        <f t="shared" si="356"/>
        <v>862.56441399999994</v>
      </c>
      <c r="T2254" s="21">
        <f t="shared" si="357"/>
        <v>62.338528000000004</v>
      </c>
      <c r="U2254" s="22">
        <f t="shared" si="358"/>
        <v>982.347624</v>
      </c>
      <c r="V2254" s="39">
        <f t="shared" si="359"/>
        <v>0.6762740873530555</v>
      </c>
    </row>
    <row r="2255" spans="1:22">
      <c r="A2255">
        <v>2250</v>
      </c>
      <c r="B2255" s="155">
        <f t="shared" si="350"/>
        <v>41368</v>
      </c>
      <c r="C2255" s="148">
        <f t="shared" si="351"/>
        <v>2013</v>
      </c>
      <c r="D2255" s="148">
        <f t="shared" si="352"/>
        <v>4</v>
      </c>
      <c r="E2255" s="152">
        <v>18</v>
      </c>
      <c r="F2255" s="153">
        <v>34.953000000000003</v>
      </c>
      <c r="G2255" s="154">
        <v>45.854999999999997</v>
      </c>
      <c r="H2255" s="154">
        <v>1345.895</v>
      </c>
      <c r="I2255" s="154">
        <v>76.277000000000001</v>
      </c>
      <c r="J2255" s="151">
        <v>0</v>
      </c>
      <c r="K2255" s="149">
        <f t="shared" si="353"/>
        <v>1502.98</v>
      </c>
      <c r="L2255" s="148">
        <v>20.606999999999999</v>
      </c>
      <c r="M2255" s="148">
        <v>12.146000000000001</v>
      </c>
      <c r="N2255" s="148">
        <v>442.33800000000002</v>
      </c>
      <c r="O2255" s="148">
        <v>20.698</v>
      </c>
      <c r="P2255" s="148">
        <v>0</v>
      </c>
      <c r="Q2255" s="21">
        <f t="shared" si="354"/>
        <v>57.761420999999999</v>
      </c>
      <c r="R2255" s="21">
        <f t="shared" si="355"/>
        <v>38.830762</v>
      </c>
      <c r="S2255" s="21">
        <f t="shared" si="356"/>
        <v>863.00143800000012</v>
      </c>
      <c r="T2255" s="21">
        <f t="shared" si="357"/>
        <v>65.736848000000009</v>
      </c>
      <c r="U2255" s="22">
        <f t="shared" si="358"/>
        <v>1025.330469</v>
      </c>
      <c r="V2255" s="39">
        <f t="shared" si="359"/>
        <v>0.68219834528736245</v>
      </c>
    </row>
    <row r="2256" spans="1:22">
      <c r="A2256">
        <v>2251</v>
      </c>
      <c r="B2256" s="155">
        <f t="shared" si="350"/>
        <v>41368</v>
      </c>
      <c r="C2256" s="148">
        <f t="shared" si="351"/>
        <v>2013</v>
      </c>
      <c r="D2256" s="148">
        <f t="shared" si="352"/>
        <v>4</v>
      </c>
      <c r="E2256" s="152">
        <v>19</v>
      </c>
      <c r="F2256" s="153">
        <v>35.115000000000002</v>
      </c>
      <c r="G2256" s="154">
        <v>45.64</v>
      </c>
      <c r="H2256" s="154">
        <v>1310.058</v>
      </c>
      <c r="I2256" s="154">
        <v>75.653999999999996</v>
      </c>
      <c r="J2256" s="151">
        <v>0</v>
      </c>
      <c r="K2256" s="149">
        <f t="shared" si="353"/>
        <v>1466.4670000000001</v>
      </c>
      <c r="L2256" s="148">
        <v>20.706</v>
      </c>
      <c r="M2256" s="148">
        <v>12.103999999999999</v>
      </c>
      <c r="N2256" s="148">
        <v>435.40199999999999</v>
      </c>
      <c r="O2256" s="148">
        <v>20.404</v>
      </c>
      <c r="P2256" s="148">
        <v>0</v>
      </c>
      <c r="Q2256" s="21">
        <f t="shared" si="354"/>
        <v>58.038917999999995</v>
      </c>
      <c r="R2256" s="21">
        <f t="shared" si="355"/>
        <v>38.696487999999995</v>
      </c>
      <c r="S2256" s="21">
        <f t="shared" si="356"/>
        <v>849.46930199999997</v>
      </c>
      <c r="T2256" s="21">
        <f t="shared" si="357"/>
        <v>64.803104000000005</v>
      </c>
      <c r="U2256" s="22">
        <f t="shared" si="358"/>
        <v>1011.0078119999999</v>
      </c>
      <c r="V2256" s="39">
        <f t="shared" si="359"/>
        <v>0.68941736295463851</v>
      </c>
    </row>
    <row r="2257" spans="1:22">
      <c r="A2257">
        <v>2252</v>
      </c>
      <c r="B2257" s="155">
        <f t="shared" si="350"/>
        <v>41368</v>
      </c>
      <c r="C2257" s="148">
        <f t="shared" si="351"/>
        <v>2013</v>
      </c>
      <c r="D2257" s="148">
        <f t="shared" si="352"/>
        <v>4</v>
      </c>
      <c r="E2257" s="152">
        <v>20</v>
      </c>
      <c r="F2257" s="153">
        <v>35.225000000000001</v>
      </c>
      <c r="G2257" s="154">
        <v>45.55</v>
      </c>
      <c r="H2257" s="154">
        <v>1536.2919999999999</v>
      </c>
      <c r="I2257" s="154">
        <v>98.825000000000003</v>
      </c>
      <c r="J2257" s="151">
        <v>0</v>
      </c>
      <c r="K2257" s="149">
        <f t="shared" si="353"/>
        <v>1715.8920000000001</v>
      </c>
      <c r="L2257" s="148">
        <v>20.724</v>
      </c>
      <c r="M2257" s="148">
        <v>12.086</v>
      </c>
      <c r="N2257" s="148">
        <v>499.26</v>
      </c>
      <c r="O2257" s="148">
        <v>25.54</v>
      </c>
      <c r="P2257" s="148">
        <v>0</v>
      </c>
      <c r="Q2257" s="21">
        <f t="shared" si="354"/>
        <v>58.089371999999997</v>
      </c>
      <c r="R2257" s="21">
        <f t="shared" si="355"/>
        <v>38.638942</v>
      </c>
      <c r="S2257" s="21">
        <f t="shared" si="356"/>
        <v>974.05626000000007</v>
      </c>
      <c r="T2257" s="21">
        <f t="shared" si="357"/>
        <v>81.115040000000008</v>
      </c>
      <c r="U2257" s="22">
        <f t="shared" si="358"/>
        <v>1151.8996139999999</v>
      </c>
      <c r="V2257" s="39">
        <f t="shared" si="359"/>
        <v>0.67131242176081007</v>
      </c>
    </row>
    <row r="2258" spans="1:22">
      <c r="A2258">
        <v>2253</v>
      </c>
      <c r="B2258" s="155">
        <f t="shared" si="350"/>
        <v>41368</v>
      </c>
      <c r="C2258" s="148">
        <f t="shared" si="351"/>
        <v>2013</v>
      </c>
      <c r="D2258" s="148">
        <f t="shared" si="352"/>
        <v>4</v>
      </c>
      <c r="E2258" s="152">
        <v>21</v>
      </c>
      <c r="F2258" s="153">
        <v>35.15</v>
      </c>
      <c r="G2258" s="154">
        <v>45.616999999999997</v>
      </c>
      <c r="H2258" s="154">
        <v>1457.2629999999999</v>
      </c>
      <c r="I2258" s="154">
        <v>133.71100000000001</v>
      </c>
      <c r="J2258" s="151">
        <v>0</v>
      </c>
      <c r="K2258" s="149">
        <f t="shared" si="353"/>
        <v>1671.741</v>
      </c>
      <c r="L2258" s="148">
        <v>20.599</v>
      </c>
      <c r="M2258" s="148">
        <v>12.099</v>
      </c>
      <c r="N2258" s="148">
        <v>473.56599999999997</v>
      </c>
      <c r="O2258" s="148">
        <v>35.628</v>
      </c>
      <c r="P2258" s="148">
        <v>0</v>
      </c>
      <c r="Q2258" s="21">
        <f t="shared" si="354"/>
        <v>57.738996999999998</v>
      </c>
      <c r="R2258" s="21">
        <f t="shared" si="355"/>
        <v>38.680503000000002</v>
      </c>
      <c r="S2258" s="21">
        <f t="shared" si="356"/>
        <v>923.92726600000003</v>
      </c>
      <c r="T2258" s="21">
        <f t="shared" si="357"/>
        <v>113.154528</v>
      </c>
      <c r="U2258" s="22">
        <f t="shared" si="358"/>
        <v>1133.5012939999999</v>
      </c>
      <c r="V2258" s="39">
        <f t="shared" si="359"/>
        <v>0.67803642669528352</v>
      </c>
    </row>
    <row r="2259" spans="1:22">
      <c r="A2259">
        <v>2254</v>
      </c>
      <c r="B2259" s="155">
        <f t="shared" si="350"/>
        <v>41368</v>
      </c>
      <c r="C2259" s="148">
        <f t="shared" si="351"/>
        <v>2013</v>
      </c>
      <c r="D2259" s="148">
        <f t="shared" si="352"/>
        <v>4</v>
      </c>
      <c r="E2259" s="152">
        <v>22</v>
      </c>
      <c r="F2259" s="153">
        <v>35.125</v>
      </c>
      <c r="G2259" s="154">
        <v>45.741999999999997</v>
      </c>
      <c r="H2259" s="154">
        <v>1477.6289999999999</v>
      </c>
      <c r="I2259" s="154">
        <v>126.76900000000001</v>
      </c>
      <c r="J2259" s="151">
        <v>0</v>
      </c>
      <c r="K2259" s="149">
        <f t="shared" si="353"/>
        <v>1685.2649999999999</v>
      </c>
      <c r="L2259" s="148">
        <v>20.599</v>
      </c>
      <c r="M2259" s="148">
        <v>12.124000000000001</v>
      </c>
      <c r="N2259" s="148">
        <v>476.72800000000001</v>
      </c>
      <c r="O2259" s="148">
        <v>34.290999999999997</v>
      </c>
      <c r="P2259" s="148">
        <v>0</v>
      </c>
      <c r="Q2259" s="21">
        <f t="shared" si="354"/>
        <v>57.738996999999998</v>
      </c>
      <c r="R2259" s="21">
        <f t="shared" si="355"/>
        <v>38.760428000000005</v>
      </c>
      <c r="S2259" s="21">
        <f t="shared" si="356"/>
        <v>930.09632800000009</v>
      </c>
      <c r="T2259" s="21">
        <f t="shared" si="357"/>
        <v>108.908216</v>
      </c>
      <c r="U2259" s="22">
        <f t="shared" si="358"/>
        <v>1135.5039690000001</v>
      </c>
      <c r="V2259" s="39">
        <f t="shared" si="359"/>
        <v>0.67378362987423357</v>
      </c>
    </row>
    <row r="2260" spans="1:22">
      <c r="A2260">
        <v>2255</v>
      </c>
      <c r="B2260" s="155">
        <f t="shared" si="350"/>
        <v>41368</v>
      </c>
      <c r="C2260" s="148">
        <f t="shared" si="351"/>
        <v>2013</v>
      </c>
      <c r="D2260" s="148">
        <f t="shared" si="352"/>
        <v>4</v>
      </c>
      <c r="E2260" s="152">
        <v>23</v>
      </c>
      <c r="F2260" s="153">
        <v>30.582999999999998</v>
      </c>
      <c r="G2260" s="154">
        <v>0</v>
      </c>
      <c r="H2260" s="154">
        <v>1426.6769999999999</v>
      </c>
      <c r="I2260" s="154">
        <v>91.02</v>
      </c>
      <c r="J2260" s="151">
        <v>0</v>
      </c>
      <c r="K2260" s="149">
        <f t="shared" si="353"/>
        <v>1548.28</v>
      </c>
      <c r="L2260" s="148">
        <v>18.001999999999999</v>
      </c>
      <c r="M2260" s="148">
        <v>0</v>
      </c>
      <c r="N2260" s="148">
        <v>462.11799999999999</v>
      </c>
      <c r="O2260" s="148">
        <v>25.108000000000001</v>
      </c>
      <c r="P2260" s="148">
        <v>0</v>
      </c>
      <c r="Q2260" s="21">
        <f t="shared" si="354"/>
        <v>50.459605999999994</v>
      </c>
      <c r="R2260" s="21">
        <f t="shared" si="355"/>
        <v>0</v>
      </c>
      <c r="S2260" s="21">
        <f t="shared" si="356"/>
        <v>901.592218</v>
      </c>
      <c r="T2260" s="21">
        <f t="shared" si="357"/>
        <v>79.743008000000003</v>
      </c>
      <c r="U2260" s="22">
        <f t="shared" si="358"/>
        <v>1031.794832</v>
      </c>
      <c r="V2260" s="39">
        <f t="shared" si="359"/>
        <v>0.66641358927325811</v>
      </c>
    </row>
    <row r="2261" spans="1:22">
      <c r="A2261">
        <v>2256</v>
      </c>
      <c r="B2261" s="155">
        <f t="shared" si="350"/>
        <v>41368</v>
      </c>
      <c r="C2261" s="148">
        <f t="shared" si="351"/>
        <v>2013</v>
      </c>
      <c r="D2261" s="148">
        <f t="shared" si="352"/>
        <v>4</v>
      </c>
      <c r="E2261" s="152">
        <v>24</v>
      </c>
      <c r="F2261" s="153">
        <v>32.634</v>
      </c>
      <c r="G2261" s="154">
        <v>0</v>
      </c>
      <c r="H2261" s="154">
        <v>1349.8989999999999</v>
      </c>
      <c r="I2261" s="154">
        <v>74.247</v>
      </c>
      <c r="J2261" s="151">
        <v>0</v>
      </c>
      <c r="K2261" s="149">
        <f t="shared" si="353"/>
        <v>1456.78</v>
      </c>
      <c r="L2261" s="148">
        <v>19.265000000000001</v>
      </c>
      <c r="M2261" s="148">
        <v>0</v>
      </c>
      <c r="N2261" s="148">
        <v>441.79300000000001</v>
      </c>
      <c r="O2261" s="148">
        <v>20.097000000000001</v>
      </c>
      <c r="P2261" s="148">
        <v>0</v>
      </c>
      <c r="Q2261" s="21">
        <f t="shared" si="354"/>
        <v>53.999794999999999</v>
      </c>
      <c r="R2261" s="21">
        <f t="shared" si="355"/>
        <v>0</v>
      </c>
      <c r="S2261" s="21">
        <f t="shared" si="356"/>
        <v>861.93814300000008</v>
      </c>
      <c r="T2261" s="21">
        <f t="shared" si="357"/>
        <v>63.828072000000006</v>
      </c>
      <c r="U2261" s="22">
        <f t="shared" si="358"/>
        <v>979.76601000000005</v>
      </c>
      <c r="V2261" s="39">
        <f t="shared" si="359"/>
        <v>0.67255591784620883</v>
      </c>
    </row>
    <row r="2262" spans="1:22">
      <c r="A2262">
        <v>2257</v>
      </c>
      <c r="B2262" s="155">
        <f t="shared" si="350"/>
        <v>41369</v>
      </c>
      <c r="C2262" s="148">
        <f t="shared" si="351"/>
        <v>2013</v>
      </c>
      <c r="D2262" s="148">
        <f t="shared" si="352"/>
        <v>4</v>
      </c>
      <c r="E2262" s="152">
        <v>1</v>
      </c>
      <c r="F2262" s="153">
        <v>19.89</v>
      </c>
      <c r="G2262" s="154">
        <v>0</v>
      </c>
      <c r="H2262" s="154">
        <v>1259.32</v>
      </c>
      <c r="I2262" s="154">
        <v>45.743000000000002</v>
      </c>
      <c r="J2262" s="151">
        <v>0</v>
      </c>
      <c r="K2262" s="149">
        <f t="shared" si="353"/>
        <v>1324.953</v>
      </c>
      <c r="L2262" s="148">
        <v>12.548</v>
      </c>
      <c r="M2262" s="148">
        <v>0</v>
      </c>
      <c r="N2262" s="148">
        <v>408.58499999999998</v>
      </c>
      <c r="O2262" s="148">
        <v>12.563000000000001</v>
      </c>
      <c r="P2262" s="148">
        <v>0</v>
      </c>
      <c r="Q2262" s="21">
        <f t="shared" si="354"/>
        <v>35.172044</v>
      </c>
      <c r="R2262" s="21">
        <f t="shared" si="355"/>
        <v>0</v>
      </c>
      <c r="S2262" s="21">
        <f t="shared" si="356"/>
        <v>797.14933499999995</v>
      </c>
      <c r="T2262" s="21">
        <f t="shared" si="357"/>
        <v>39.900088000000004</v>
      </c>
      <c r="U2262" s="22">
        <f t="shared" si="358"/>
        <v>872.22146699999996</v>
      </c>
      <c r="V2262" s="39">
        <f t="shared" si="359"/>
        <v>0.65830370360307122</v>
      </c>
    </row>
    <row r="2263" spans="1:22">
      <c r="A2263">
        <v>2258</v>
      </c>
      <c r="B2263" s="155">
        <f t="shared" si="350"/>
        <v>41369</v>
      </c>
      <c r="C2263" s="148">
        <f t="shared" si="351"/>
        <v>2013</v>
      </c>
      <c r="D2263" s="148">
        <f t="shared" si="352"/>
        <v>4</v>
      </c>
      <c r="E2263" s="152">
        <v>2</v>
      </c>
      <c r="F2263" s="153">
        <v>18.649999999999999</v>
      </c>
      <c r="G2263" s="154">
        <v>0</v>
      </c>
      <c r="H2263" s="154">
        <v>1296.752</v>
      </c>
      <c r="I2263" s="154">
        <v>29.593</v>
      </c>
      <c r="J2263" s="151">
        <v>0</v>
      </c>
      <c r="K2263" s="149">
        <f t="shared" si="353"/>
        <v>1344.9950000000001</v>
      </c>
      <c r="L2263" s="148">
        <v>12.064</v>
      </c>
      <c r="M2263" s="148">
        <v>0</v>
      </c>
      <c r="N2263" s="148">
        <v>428.19900000000001</v>
      </c>
      <c r="O2263" s="148">
        <v>8.3580000000000005</v>
      </c>
      <c r="P2263" s="148">
        <v>0</v>
      </c>
      <c r="Q2263" s="21">
        <f t="shared" si="354"/>
        <v>33.815392000000003</v>
      </c>
      <c r="R2263" s="21">
        <f t="shared" si="355"/>
        <v>0</v>
      </c>
      <c r="S2263" s="21">
        <f t="shared" si="356"/>
        <v>835.41624900000011</v>
      </c>
      <c r="T2263" s="21">
        <f t="shared" si="357"/>
        <v>26.545008000000003</v>
      </c>
      <c r="U2263" s="22">
        <f t="shared" si="358"/>
        <v>895.77664900000013</v>
      </c>
      <c r="V2263" s="39">
        <f t="shared" si="359"/>
        <v>0.66600741935843633</v>
      </c>
    </row>
    <row r="2264" spans="1:22">
      <c r="A2264">
        <v>2259</v>
      </c>
      <c r="B2264" s="155">
        <f t="shared" si="350"/>
        <v>41369</v>
      </c>
      <c r="C2264" s="148">
        <f t="shared" si="351"/>
        <v>2013</v>
      </c>
      <c r="D2264" s="148">
        <f t="shared" si="352"/>
        <v>4</v>
      </c>
      <c r="E2264" s="152">
        <v>3</v>
      </c>
      <c r="F2264" s="153">
        <v>18.846</v>
      </c>
      <c r="G2264" s="154">
        <v>0</v>
      </c>
      <c r="H2264" s="154">
        <v>1111.4880000000001</v>
      </c>
      <c r="I2264" s="154">
        <v>21.553000000000001</v>
      </c>
      <c r="J2264" s="151">
        <v>0</v>
      </c>
      <c r="K2264" s="149">
        <f t="shared" si="353"/>
        <v>1151.8870000000002</v>
      </c>
      <c r="L2264" s="148">
        <v>12.125999999999999</v>
      </c>
      <c r="M2264" s="148">
        <v>0</v>
      </c>
      <c r="N2264" s="148">
        <v>369.19600000000003</v>
      </c>
      <c r="O2264" s="148">
        <v>5.7789999999999999</v>
      </c>
      <c r="P2264" s="148">
        <v>0</v>
      </c>
      <c r="Q2264" s="21">
        <f t="shared" si="354"/>
        <v>33.989177999999995</v>
      </c>
      <c r="R2264" s="21">
        <f t="shared" si="355"/>
        <v>0</v>
      </c>
      <c r="S2264" s="21">
        <f t="shared" si="356"/>
        <v>720.30139600000007</v>
      </c>
      <c r="T2264" s="21">
        <f t="shared" si="357"/>
        <v>18.354104</v>
      </c>
      <c r="U2264" s="22">
        <f t="shared" si="358"/>
        <v>772.64467800000011</v>
      </c>
      <c r="V2264" s="39">
        <f t="shared" si="359"/>
        <v>0.670764300664909</v>
      </c>
    </row>
    <row r="2265" spans="1:22">
      <c r="A2265">
        <v>2260</v>
      </c>
      <c r="B2265" s="155">
        <f t="shared" si="350"/>
        <v>41369</v>
      </c>
      <c r="C2265" s="148">
        <f t="shared" si="351"/>
        <v>2013</v>
      </c>
      <c r="D2265" s="148">
        <f t="shared" si="352"/>
        <v>4</v>
      </c>
      <c r="E2265" s="152">
        <v>4</v>
      </c>
      <c r="F2265" s="153">
        <v>18.792999999999999</v>
      </c>
      <c r="G2265" s="154">
        <v>0</v>
      </c>
      <c r="H2265" s="154">
        <v>1083.326</v>
      </c>
      <c r="I2265" s="154">
        <v>21.17</v>
      </c>
      <c r="J2265" s="151">
        <v>0</v>
      </c>
      <c r="K2265" s="149">
        <f t="shared" si="353"/>
        <v>1123.289</v>
      </c>
      <c r="L2265" s="148">
        <v>12.125999999999999</v>
      </c>
      <c r="M2265" s="148">
        <v>0</v>
      </c>
      <c r="N2265" s="148">
        <v>359.82499999999999</v>
      </c>
      <c r="O2265" s="148">
        <v>5.6760000000000002</v>
      </c>
      <c r="P2265" s="148">
        <v>0</v>
      </c>
      <c r="Q2265" s="21">
        <f t="shared" si="354"/>
        <v>33.989177999999995</v>
      </c>
      <c r="R2265" s="21">
        <f t="shared" si="355"/>
        <v>0</v>
      </c>
      <c r="S2265" s="21">
        <f t="shared" si="356"/>
        <v>702.01857500000006</v>
      </c>
      <c r="T2265" s="21">
        <f t="shared" si="357"/>
        <v>18.026976000000001</v>
      </c>
      <c r="U2265" s="22">
        <f t="shared" si="358"/>
        <v>754.03472900000008</v>
      </c>
      <c r="V2265" s="39">
        <f t="shared" si="359"/>
        <v>0.67127402565145755</v>
      </c>
    </row>
    <row r="2266" spans="1:22">
      <c r="A2266">
        <v>2261</v>
      </c>
      <c r="B2266" s="155">
        <f t="shared" si="350"/>
        <v>41369</v>
      </c>
      <c r="C2266" s="148">
        <f t="shared" si="351"/>
        <v>2013</v>
      </c>
      <c r="D2266" s="148">
        <f t="shared" si="352"/>
        <v>4</v>
      </c>
      <c r="E2266" s="152">
        <v>5</v>
      </c>
      <c r="F2266" s="153">
        <v>18.222999999999999</v>
      </c>
      <c r="G2266" s="154">
        <v>0</v>
      </c>
      <c r="H2266" s="154">
        <v>1083.9559999999999</v>
      </c>
      <c r="I2266" s="154">
        <v>20.983000000000001</v>
      </c>
      <c r="J2266" s="151">
        <v>0</v>
      </c>
      <c r="K2266" s="149">
        <f t="shared" si="353"/>
        <v>1123.1619999999998</v>
      </c>
      <c r="L2266" s="148">
        <v>11.834</v>
      </c>
      <c r="M2266" s="148">
        <v>0</v>
      </c>
      <c r="N2266" s="148">
        <v>359.20800000000003</v>
      </c>
      <c r="O2266" s="148">
        <v>5.63</v>
      </c>
      <c r="P2266" s="148">
        <v>0</v>
      </c>
      <c r="Q2266" s="21">
        <f t="shared" si="354"/>
        <v>33.170701999999999</v>
      </c>
      <c r="R2266" s="21">
        <f t="shared" si="355"/>
        <v>0</v>
      </c>
      <c r="S2266" s="21">
        <f t="shared" si="356"/>
        <v>700.81480800000008</v>
      </c>
      <c r="T2266" s="21">
        <f t="shared" si="357"/>
        <v>17.880880000000001</v>
      </c>
      <c r="U2266" s="22">
        <f t="shared" si="358"/>
        <v>751.86639000000014</v>
      </c>
      <c r="V2266" s="39">
        <f t="shared" si="359"/>
        <v>0.6694193624784317</v>
      </c>
    </row>
    <row r="2267" spans="1:22">
      <c r="A2267">
        <v>2262</v>
      </c>
      <c r="B2267" s="155">
        <f t="shared" si="350"/>
        <v>41369</v>
      </c>
      <c r="C2267" s="148">
        <f t="shared" si="351"/>
        <v>2013</v>
      </c>
      <c r="D2267" s="148">
        <f t="shared" si="352"/>
        <v>4</v>
      </c>
      <c r="E2267" s="152">
        <v>6</v>
      </c>
      <c r="F2267" s="153">
        <v>19.074999999999999</v>
      </c>
      <c r="G2267" s="154">
        <v>0</v>
      </c>
      <c r="H2267" s="154">
        <v>1096.6559999999999</v>
      </c>
      <c r="I2267" s="154">
        <v>21.225999999999999</v>
      </c>
      <c r="J2267" s="151">
        <v>0</v>
      </c>
      <c r="K2267" s="149">
        <f t="shared" si="353"/>
        <v>1136.9569999999999</v>
      </c>
      <c r="L2267" s="148">
        <v>12.238</v>
      </c>
      <c r="M2267" s="148">
        <v>0</v>
      </c>
      <c r="N2267" s="148">
        <v>361.755</v>
      </c>
      <c r="O2267" s="148">
        <v>5.6950000000000003</v>
      </c>
      <c r="P2267" s="148">
        <v>0</v>
      </c>
      <c r="Q2267" s="21">
        <f t="shared" si="354"/>
        <v>34.303114000000001</v>
      </c>
      <c r="R2267" s="21">
        <f t="shared" si="355"/>
        <v>0</v>
      </c>
      <c r="S2267" s="21">
        <f t="shared" si="356"/>
        <v>705.78400499999998</v>
      </c>
      <c r="T2267" s="21">
        <f t="shared" si="357"/>
        <v>18.087320000000002</v>
      </c>
      <c r="U2267" s="22">
        <f t="shared" si="358"/>
        <v>758.17443900000001</v>
      </c>
      <c r="V2267" s="39">
        <f t="shared" si="359"/>
        <v>0.66684530637482342</v>
      </c>
    </row>
    <row r="2268" spans="1:22">
      <c r="A2268">
        <v>2263</v>
      </c>
      <c r="B2268" s="155">
        <f t="shared" si="350"/>
        <v>41369</v>
      </c>
      <c r="C2268" s="148">
        <f t="shared" si="351"/>
        <v>2013</v>
      </c>
      <c r="D2268" s="148">
        <f t="shared" si="352"/>
        <v>4</v>
      </c>
      <c r="E2268" s="152">
        <v>7</v>
      </c>
      <c r="F2268" s="153">
        <v>19.271000000000001</v>
      </c>
      <c r="G2268" s="154">
        <v>0</v>
      </c>
      <c r="H2268" s="154">
        <v>1171.5239999999999</v>
      </c>
      <c r="I2268" s="154">
        <v>46.165999999999997</v>
      </c>
      <c r="J2268" s="151">
        <v>0</v>
      </c>
      <c r="K2268" s="149">
        <f t="shared" si="353"/>
        <v>1236.9609999999998</v>
      </c>
      <c r="L2268" s="148">
        <v>12.346</v>
      </c>
      <c r="M2268" s="148">
        <v>0</v>
      </c>
      <c r="N2268" s="148">
        <v>376.47800000000001</v>
      </c>
      <c r="O2268" s="148">
        <v>11.606999999999999</v>
      </c>
      <c r="P2268" s="148">
        <v>0</v>
      </c>
      <c r="Q2268" s="21">
        <f t="shared" si="354"/>
        <v>34.605837999999999</v>
      </c>
      <c r="R2268" s="21">
        <f t="shared" si="355"/>
        <v>0</v>
      </c>
      <c r="S2268" s="21">
        <f t="shared" si="356"/>
        <v>734.50857800000006</v>
      </c>
      <c r="T2268" s="21">
        <f t="shared" si="357"/>
        <v>36.863832000000002</v>
      </c>
      <c r="U2268" s="22">
        <f t="shared" si="358"/>
        <v>805.97824800000001</v>
      </c>
      <c r="V2268" s="39">
        <f t="shared" si="359"/>
        <v>0.65157935294645519</v>
      </c>
    </row>
    <row r="2269" spans="1:22">
      <c r="A2269">
        <v>2264</v>
      </c>
      <c r="B2269" s="155">
        <f t="shared" si="350"/>
        <v>41369</v>
      </c>
      <c r="C2269" s="148">
        <f t="shared" si="351"/>
        <v>2013</v>
      </c>
      <c r="D2269" s="148">
        <f t="shared" si="352"/>
        <v>4</v>
      </c>
      <c r="E2269" s="152">
        <v>8</v>
      </c>
      <c r="F2269" s="153">
        <v>19.253</v>
      </c>
      <c r="G2269" s="154">
        <v>0</v>
      </c>
      <c r="H2269" s="154">
        <v>1198.883</v>
      </c>
      <c r="I2269" s="154">
        <v>71.153000000000006</v>
      </c>
      <c r="J2269" s="151">
        <v>0</v>
      </c>
      <c r="K2269" s="149">
        <f t="shared" si="353"/>
        <v>1289.289</v>
      </c>
      <c r="L2269" s="148">
        <v>12.362</v>
      </c>
      <c r="M2269" s="148">
        <v>0</v>
      </c>
      <c r="N2269" s="148">
        <v>380.74299999999999</v>
      </c>
      <c r="O2269" s="148">
        <v>19.068000000000001</v>
      </c>
      <c r="P2269" s="148">
        <v>0</v>
      </c>
      <c r="Q2269" s="21">
        <f t="shared" si="354"/>
        <v>34.650686</v>
      </c>
      <c r="R2269" s="21">
        <f t="shared" si="355"/>
        <v>0</v>
      </c>
      <c r="S2269" s="21">
        <f t="shared" si="356"/>
        <v>742.82959300000005</v>
      </c>
      <c r="T2269" s="21">
        <f t="shared" si="357"/>
        <v>60.559968000000005</v>
      </c>
      <c r="U2269" s="22">
        <f t="shared" si="358"/>
        <v>838.04024700000002</v>
      </c>
      <c r="V2269" s="39">
        <f t="shared" si="359"/>
        <v>0.65000185916423703</v>
      </c>
    </row>
    <row r="2270" spans="1:22">
      <c r="A2270">
        <v>2265</v>
      </c>
      <c r="B2270" s="155">
        <f t="shared" si="350"/>
        <v>41369</v>
      </c>
      <c r="C2270" s="148">
        <f t="shared" si="351"/>
        <v>2013</v>
      </c>
      <c r="D2270" s="148">
        <f t="shared" si="352"/>
        <v>4</v>
      </c>
      <c r="E2270" s="152">
        <v>9</v>
      </c>
      <c r="F2270" s="153">
        <v>19.126999999999999</v>
      </c>
      <c r="G2270" s="154">
        <v>0</v>
      </c>
      <c r="H2270" s="154">
        <v>1228.0229999999999</v>
      </c>
      <c r="I2270" s="154">
        <v>71.549000000000007</v>
      </c>
      <c r="J2270" s="151">
        <v>0</v>
      </c>
      <c r="K2270" s="149">
        <f t="shared" si="353"/>
        <v>1318.6989999999998</v>
      </c>
      <c r="L2270" s="148">
        <v>12.326000000000001</v>
      </c>
      <c r="M2270" s="148">
        <v>0</v>
      </c>
      <c r="N2270" s="148">
        <v>393.56599999999997</v>
      </c>
      <c r="O2270" s="148">
        <v>19.219000000000001</v>
      </c>
      <c r="P2270" s="148">
        <v>0</v>
      </c>
      <c r="Q2270" s="21">
        <f t="shared" si="354"/>
        <v>34.549778000000003</v>
      </c>
      <c r="R2270" s="21">
        <f t="shared" si="355"/>
        <v>0</v>
      </c>
      <c r="S2270" s="21">
        <f t="shared" si="356"/>
        <v>767.84726599999999</v>
      </c>
      <c r="T2270" s="21">
        <f t="shared" si="357"/>
        <v>61.039544000000006</v>
      </c>
      <c r="U2270" s="22">
        <f t="shared" si="358"/>
        <v>863.43658800000003</v>
      </c>
      <c r="V2270" s="39">
        <f t="shared" si="359"/>
        <v>0.65476396660648117</v>
      </c>
    </row>
    <row r="2271" spans="1:22">
      <c r="A2271">
        <v>2266</v>
      </c>
      <c r="B2271" s="155">
        <f t="shared" ref="B2271:B2334" si="360">+B2247+1</f>
        <v>41369</v>
      </c>
      <c r="C2271" s="148">
        <f t="shared" si="351"/>
        <v>2013</v>
      </c>
      <c r="D2271" s="148">
        <f t="shared" si="352"/>
        <v>4</v>
      </c>
      <c r="E2271" s="152">
        <v>10</v>
      </c>
      <c r="F2271" s="153">
        <v>17.562000000000001</v>
      </c>
      <c r="G2271" s="154">
        <v>0</v>
      </c>
      <c r="H2271" s="154">
        <v>1441.6289999999999</v>
      </c>
      <c r="I2271" s="154">
        <v>72.22</v>
      </c>
      <c r="J2271" s="151">
        <v>0</v>
      </c>
      <c r="K2271" s="149">
        <f t="shared" si="353"/>
        <v>1531.4109999999998</v>
      </c>
      <c r="L2271" s="148">
        <v>11.468999999999999</v>
      </c>
      <c r="M2271" s="148">
        <v>0</v>
      </c>
      <c r="N2271" s="148">
        <v>464.37799999999999</v>
      </c>
      <c r="O2271" s="148">
        <v>19.501999999999999</v>
      </c>
      <c r="P2271" s="148">
        <v>0</v>
      </c>
      <c r="Q2271" s="21">
        <f t="shared" si="354"/>
        <v>32.147607000000001</v>
      </c>
      <c r="R2271" s="21">
        <f t="shared" si="355"/>
        <v>0</v>
      </c>
      <c r="S2271" s="21">
        <f t="shared" si="356"/>
        <v>906.00147800000002</v>
      </c>
      <c r="T2271" s="21">
        <f t="shared" si="357"/>
        <v>61.938352000000002</v>
      </c>
      <c r="U2271" s="22">
        <f t="shared" si="358"/>
        <v>1000.087437</v>
      </c>
      <c r="V2271" s="39">
        <f t="shared" si="359"/>
        <v>0.65304966269668963</v>
      </c>
    </row>
    <row r="2272" spans="1:22">
      <c r="A2272">
        <v>2267</v>
      </c>
      <c r="B2272" s="155">
        <f t="shared" si="360"/>
        <v>41369</v>
      </c>
      <c r="C2272" s="148">
        <f t="shared" si="351"/>
        <v>2013</v>
      </c>
      <c r="D2272" s="148">
        <f t="shared" si="352"/>
        <v>4</v>
      </c>
      <c r="E2272" s="152">
        <v>11</v>
      </c>
      <c r="F2272" s="153">
        <v>18.335999999999999</v>
      </c>
      <c r="G2272" s="154">
        <v>0</v>
      </c>
      <c r="H2272" s="154">
        <v>1415.925</v>
      </c>
      <c r="I2272" s="154">
        <v>83.438999999999993</v>
      </c>
      <c r="J2272" s="151">
        <v>0</v>
      </c>
      <c r="K2272" s="149">
        <f t="shared" si="353"/>
        <v>1517.7</v>
      </c>
      <c r="L2272" s="148">
        <v>11.942</v>
      </c>
      <c r="M2272" s="148">
        <v>0</v>
      </c>
      <c r="N2272" s="148">
        <v>441.68700000000001</v>
      </c>
      <c r="O2272" s="148">
        <v>22.687000000000001</v>
      </c>
      <c r="P2272" s="148">
        <v>0</v>
      </c>
      <c r="Q2272" s="21">
        <f t="shared" si="354"/>
        <v>33.473425999999996</v>
      </c>
      <c r="R2272" s="21">
        <f t="shared" si="355"/>
        <v>0</v>
      </c>
      <c r="S2272" s="21">
        <f t="shared" si="356"/>
        <v>861.73133700000005</v>
      </c>
      <c r="T2272" s="21">
        <f t="shared" si="357"/>
        <v>72.053912000000011</v>
      </c>
      <c r="U2272" s="22">
        <f t="shared" si="358"/>
        <v>967.25867500000004</v>
      </c>
      <c r="V2272" s="39">
        <f t="shared" si="359"/>
        <v>0.63731875535349547</v>
      </c>
    </row>
    <row r="2273" spans="1:22">
      <c r="A2273">
        <v>2268</v>
      </c>
      <c r="B2273" s="155">
        <f t="shared" si="360"/>
        <v>41369</v>
      </c>
      <c r="C2273" s="148">
        <f t="shared" si="351"/>
        <v>2013</v>
      </c>
      <c r="D2273" s="148">
        <f t="shared" si="352"/>
        <v>4</v>
      </c>
      <c r="E2273" s="152">
        <v>12</v>
      </c>
      <c r="F2273" s="153">
        <v>18.803999999999998</v>
      </c>
      <c r="G2273" s="154">
        <v>0</v>
      </c>
      <c r="H2273" s="154">
        <v>1337.0350000000001</v>
      </c>
      <c r="I2273" s="154">
        <v>99.599000000000004</v>
      </c>
      <c r="J2273" s="151">
        <v>0</v>
      </c>
      <c r="K2273" s="149">
        <f t="shared" si="353"/>
        <v>1455.4380000000001</v>
      </c>
      <c r="L2273" s="148">
        <v>12.098000000000001</v>
      </c>
      <c r="M2273" s="148">
        <v>0</v>
      </c>
      <c r="N2273" s="148">
        <v>436.88900000000001</v>
      </c>
      <c r="O2273" s="148">
        <v>27.134</v>
      </c>
      <c r="P2273" s="148">
        <v>0</v>
      </c>
      <c r="Q2273" s="21">
        <f t="shared" si="354"/>
        <v>33.910693999999999</v>
      </c>
      <c r="R2273" s="21">
        <f t="shared" si="355"/>
        <v>0</v>
      </c>
      <c r="S2273" s="21">
        <f t="shared" si="356"/>
        <v>852.37043900000003</v>
      </c>
      <c r="T2273" s="21">
        <f t="shared" si="357"/>
        <v>86.17758400000001</v>
      </c>
      <c r="U2273" s="22">
        <f t="shared" si="358"/>
        <v>972.45871700000009</v>
      </c>
      <c r="V2273" s="39">
        <f t="shared" si="359"/>
        <v>0.66815537109791001</v>
      </c>
    </row>
    <row r="2274" spans="1:22">
      <c r="A2274">
        <v>2269</v>
      </c>
      <c r="B2274" s="155">
        <f t="shared" si="360"/>
        <v>41369</v>
      </c>
      <c r="C2274" s="148">
        <f t="shared" si="351"/>
        <v>2013</v>
      </c>
      <c r="D2274" s="148">
        <f t="shared" si="352"/>
        <v>4</v>
      </c>
      <c r="E2274" s="152">
        <v>13</v>
      </c>
      <c r="F2274" s="153">
        <v>18.919</v>
      </c>
      <c r="G2274" s="154">
        <v>0</v>
      </c>
      <c r="H2274" s="154">
        <v>1347.326</v>
      </c>
      <c r="I2274" s="154">
        <v>101.30500000000001</v>
      </c>
      <c r="J2274" s="151">
        <v>0</v>
      </c>
      <c r="K2274" s="149">
        <f t="shared" si="353"/>
        <v>1467.5500000000002</v>
      </c>
      <c r="L2274" s="148">
        <v>12.176</v>
      </c>
      <c r="M2274" s="148">
        <v>0</v>
      </c>
      <c r="N2274" s="148">
        <v>451.11599999999999</v>
      </c>
      <c r="O2274" s="148">
        <v>27.350999999999999</v>
      </c>
      <c r="P2274" s="148">
        <v>0</v>
      </c>
      <c r="Q2274" s="21">
        <f t="shared" si="354"/>
        <v>34.129328000000001</v>
      </c>
      <c r="R2274" s="21">
        <f t="shared" si="355"/>
        <v>0</v>
      </c>
      <c r="S2274" s="21">
        <f t="shared" si="356"/>
        <v>880.12731599999995</v>
      </c>
      <c r="T2274" s="21">
        <f t="shared" si="357"/>
        <v>86.866776000000002</v>
      </c>
      <c r="U2274" s="22">
        <f t="shared" si="358"/>
        <v>1001.1234199999999</v>
      </c>
      <c r="V2274" s="39">
        <f t="shared" si="359"/>
        <v>0.68217329562876883</v>
      </c>
    </row>
    <row r="2275" spans="1:22">
      <c r="A2275">
        <v>2270</v>
      </c>
      <c r="B2275" s="155">
        <f t="shared" si="360"/>
        <v>41369</v>
      </c>
      <c r="C2275" s="148">
        <f t="shared" si="351"/>
        <v>2013</v>
      </c>
      <c r="D2275" s="148">
        <f t="shared" si="352"/>
        <v>4</v>
      </c>
      <c r="E2275" s="152">
        <v>14</v>
      </c>
      <c r="F2275" s="153">
        <v>17.433</v>
      </c>
      <c r="G2275" s="154">
        <v>0</v>
      </c>
      <c r="H2275" s="154">
        <v>1399.7080000000001</v>
      </c>
      <c r="I2275" s="154">
        <v>90.769000000000005</v>
      </c>
      <c r="J2275" s="151">
        <v>0</v>
      </c>
      <c r="K2275" s="149">
        <f t="shared" si="353"/>
        <v>1507.91</v>
      </c>
      <c r="L2275" s="148">
        <v>11.446999999999999</v>
      </c>
      <c r="M2275" s="148">
        <v>0</v>
      </c>
      <c r="N2275" s="148">
        <v>463.98200000000003</v>
      </c>
      <c r="O2275" s="148">
        <v>24.617000000000001</v>
      </c>
      <c r="P2275" s="148">
        <v>0</v>
      </c>
      <c r="Q2275" s="21">
        <f t="shared" si="354"/>
        <v>32.085940999999998</v>
      </c>
      <c r="R2275" s="21">
        <f t="shared" si="355"/>
        <v>0</v>
      </c>
      <c r="S2275" s="21">
        <f t="shared" si="356"/>
        <v>905.22888200000011</v>
      </c>
      <c r="T2275" s="21">
        <f t="shared" si="357"/>
        <v>78.183592000000004</v>
      </c>
      <c r="U2275" s="22">
        <f t="shared" si="358"/>
        <v>1015.4984150000001</v>
      </c>
      <c r="V2275" s="39">
        <f t="shared" si="359"/>
        <v>0.67344762950043446</v>
      </c>
    </row>
    <row r="2276" spans="1:22">
      <c r="A2276">
        <v>2271</v>
      </c>
      <c r="B2276" s="155">
        <f t="shared" si="360"/>
        <v>41369</v>
      </c>
      <c r="C2276" s="148">
        <f t="shared" si="351"/>
        <v>2013</v>
      </c>
      <c r="D2276" s="148">
        <f t="shared" si="352"/>
        <v>4</v>
      </c>
      <c r="E2276" s="152">
        <v>15</v>
      </c>
      <c r="F2276" s="153">
        <v>18.431999999999999</v>
      </c>
      <c r="G2276" s="154">
        <v>0</v>
      </c>
      <c r="H2276" s="154">
        <v>1365.451</v>
      </c>
      <c r="I2276" s="154">
        <v>109.02800000000001</v>
      </c>
      <c r="J2276" s="151">
        <v>0</v>
      </c>
      <c r="K2276" s="149">
        <f t="shared" si="353"/>
        <v>1492.9110000000001</v>
      </c>
      <c r="L2276" s="148">
        <v>11.909000000000001</v>
      </c>
      <c r="M2276" s="148">
        <v>0</v>
      </c>
      <c r="N2276" s="148">
        <v>452.98500000000001</v>
      </c>
      <c r="O2276" s="148">
        <v>28.815999999999999</v>
      </c>
      <c r="P2276" s="148">
        <v>0</v>
      </c>
      <c r="Q2276" s="21">
        <f t="shared" si="354"/>
        <v>33.380927</v>
      </c>
      <c r="R2276" s="21">
        <f t="shared" si="355"/>
        <v>0</v>
      </c>
      <c r="S2276" s="21">
        <f t="shared" si="356"/>
        <v>883.7737350000001</v>
      </c>
      <c r="T2276" s="21">
        <f t="shared" si="357"/>
        <v>91.519615999999999</v>
      </c>
      <c r="U2276" s="22">
        <f t="shared" si="358"/>
        <v>1008.6742780000002</v>
      </c>
      <c r="V2276" s="39">
        <f t="shared" si="359"/>
        <v>0.67564260562083078</v>
      </c>
    </row>
    <row r="2277" spans="1:22">
      <c r="A2277">
        <v>2272</v>
      </c>
      <c r="B2277" s="155">
        <f t="shared" si="360"/>
        <v>41369</v>
      </c>
      <c r="C2277" s="148">
        <f t="shared" si="351"/>
        <v>2013</v>
      </c>
      <c r="D2277" s="148">
        <f t="shared" si="352"/>
        <v>4</v>
      </c>
      <c r="E2277" s="152">
        <v>16</v>
      </c>
      <c r="F2277" s="153">
        <v>18.850999999999999</v>
      </c>
      <c r="G2277" s="154">
        <v>0</v>
      </c>
      <c r="H2277" s="154">
        <v>1410.7619999999999</v>
      </c>
      <c r="I2277" s="154">
        <v>116.629</v>
      </c>
      <c r="J2277" s="151">
        <v>0</v>
      </c>
      <c r="K2277" s="149">
        <f t="shared" si="353"/>
        <v>1546.2419999999997</v>
      </c>
      <c r="L2277" s="148">
        <v>12.077</v>
      </c>
      <c r="M2277" s="148">
        <v>0</v>
      </c>
      <c r="N2277" s="148">
        <v>464.839</v>
      </c>
      <c r="O2277" s="148">
        <v>30.352</v>
      </c>
      <c r="P2277" s="148">
        <v>0</v>
      </c>
      <c r="Q2277" s="21">
        <f t="shared" si="354"/>
        <v>33.851830999999997</v>
      </c>
      <c r="R2277" s="21">
        <f t="shared" si="355"/>
        <v>0</v>
      </c>
      <c r="S2277" s="21">
        <f t="shared" si="356"/>
        <v>906.90088900000001</v>
      </c>
      <c r="T2277" s="21">
        <f t="shared" si="357"/>
        <v>96.397952000000004</v>
      </c>
      <c r="U2277" s="22">
        <f t="shared" si="358"/>
        <v>1037.150672</v>
      </c>
      <c r="V2277" s="39">
        <f t="shared" si="359"/>
        <v>0.67075572387763371</v>
      </c>
    </row>
    <row r="2278" spans="1:22">
      <c r="A2278">
        <v>2273</v>
      </c>
      <c r="B2278" s="155">
        <f t="shared" si="360"/>
        <v>41369</v>
      </c>
      <c r="C2278" s="148">
        <f t="shared" si="351"/>
        <v>2013</v>
      </c>
      <c r="D2278" s="148">
        <f t="shared" si="352"/>
        <v>4</v>
      </c>
      <c r="E2278" s="152">
        <v>17</v>
      </c>
      <c r="F2278" s="153">
        <v>18.558</v>
      </c>
      <c r="G2278" s="154">
        <v>0</v>
      </c>
      <c r="H2278" s="154">
        <v>1317.4860000000001</v>
      </c>
      <c r="I2278" s="154">
        <v>117.38200000000001</v>
      </c>
      <c r="J2278" s="151">
        <v>0</v>
      </c>
      <c r="K2278" s="149">
        <f t="shared" si="353"/>
        <v>1453.4260000000002</v>
      </c>
      <c r="L2278" s="148">
        <v>11.943</v>
      </c>
      <c r="M2278" s="148">
        <v>0</v>
      </c>
      <c r="N2278" s="148">
        <v>418.74400000000003</v>
      </c>
      <c r="O2278" s="148">
        <v>30.853000000000002</v>
      </c>
      <c r="P2278" s="148">
        <v>0</v>
      </c>
      <c r="Q2278" s="21">
        <f t="shared" si="354"/>
        <v>33.476228999999996</v>
      </c>
      <c r="R2278" s="21">
        <f t="shared" si="355"/>
        <v>0</v>
      </c>
      <c r="S2278" s="21">
        <f t="shared" si="356"/>
        <v>816.96954400000004</v>
      </c>
      <c r="T2278" s="21">
        <f t="shared" si="357"/>
        <v>97.989128000000008</v>
      </c>
      <c r="U2278" s="22">
        <f t="shared" si="358"/>
        <v>948.43490100000008</v>
      </c>
      <c r="V2278" s="39">
        <f t="shared" si="359"/>
        <v>0.65255121416570228</v>
      </c>
    </row>
    <row r="2279" spans="1:22">
      <c r="A2279">
        <v>2274</v>
      </c>
      <c r="B2279" s="155">
        <f t="shared" si="360"/>
        <v>41369</v>
      </c>
      <c r="C2279" s="148">
        <f t="shared" si="351"/>
        <v>2013</v>
      </c>
      <c r="D2279" s="148">
        <f t="shared" si="352"/>
        <v>4</v>
      </c>
      <c r="E2279" s="152">
        <v>18</v>
      </c>
      <c r="F2279" s="153">
        <v>18.998999999999999</v>
      </c>
      <c r="G2279" s="154">
        <v>0</v>
      </c>
      <c r="H2279" s="154">
        <v>1496.788</v>
      </c>
      <c r="I2279" s="154">
        <v>105.95099999999999</v>
      </c>
      <c r="J2279" s="151">
        <v>0</v>
      </c>
      <c r="K2279" s="149">
        <f t="shared" si="353"/>
        <v>1621.7380000000001</v>
      </c>
      <c r="L2279" s="148">
        <v>12.238</v>
      </c>
      <c r="M2279" s="148">
        <v>0</v>
      </c>
      <c r="N2279" s="148">
        <v>471.10199999999998</v>
      </c>
      <c r="O2279" s="148">
        <v>28.263000000000002</v>
      </c>
      <c r="P2279" s="148">
        <v>0</v>
      </c>
      <c r="Q2279" s="21">
        <f t="shared" si="354"/>
        <v>34.303114000000001</v>
      </c>
      <c r="R2279" s="21">
        <f t="shared" si="355"/>
        <v>0</v>
      </c>
      <c r="S2279" s="21">
        <f t="shared" si="356"/>
        <v>919.120002</v>
      </c>
      <c r="T2279" s="21">
        <f t="shared" si="357"/>
        <v>89.763288000000003</v>
      </c>
      <c r="U2279" s="22">
        <f t="shared" si="358"/>
        <v>1043.186404</v>
      </c>
      <c r="V2279" s="39">
        <f t="shared" si="359"/>
        <v>0.64325211840630236</v>
      </c>
    </row>
    <row r="2280" spans="1:22">
      <c r="A2280">
        <v>2275</v>
      </c>
      <c r="B2280" s="155">
        <f t="shared" si="360"/>
        <v>41369</v>
      </c>
      <c r="C2280" s="148">
        <f t="shared" si="351"/>
        <v>2013</v>
      </c>
      <c r="D2280" s="148">
        <f t="shared" si="352"/>
        <v>4</v>
      </c>
      <c r="E2280" s="152">
        <v>19</v>
      </c>
      <c r="F2280" s="153">
        <v>19.827999999999999</v>
      </c>
      <c r="G2280" s="154">
        <v>0</v>
      </c>
      <c r="H2280" s="154">
        <v>1385.702</v>
      </c>
      <c r="I2280" s="154">
        <v>101.78400000000001</v>
      </c>
      <c r="J2280" s="151">
        <v>0</v>
      </c>
      <c r="K2280" s="149">
        <f t="shared" si="353"/>
        <v>1507.3140000000001</v>
      </c>
      <c r="L2280" s="148">
        <v>12.666</v>
      </c>
      <c r="M2280" s="148">
        <v>0</v>
      </c>
      <c r="N2280" s="148">
        <v>479.005</v>
      </c>
      <c r="O2280" s="148">
        <v>27.494</v>
      </c>
      <c r="P2280" s="148">
        <v>0</v>
      </c>
      <c r="Q2280" s="21">
        <f t="shared" si="354"/>
        <v>35.502797999999999</v>
      </c>
      <c r="R2280" s="21">
        <f t="shared" si="355"/>
        <v>0</v>
      </c>
      <c r="S2280" s="21">
        <f t="shared" si="356"/>
        <v>934.53875500000004</v>
      </c>
      <c r="T2280" s="21">
        <f t="shared" si="357"/>
        <v>87.320943999999997</v>
      </c>
      <c r="U2280" s="22">
        <f t="shared" si="358"/>
        <v>1057.3624970000001</v>
      </c>
      <c r="V2280" s="39">
        <f t="shared" si="359"/>
        <v>0.70148787644777399</v>
      </c>
    </row>
    <row r="2281" spans="1:22">
      <c r="A2281">
        <v>2276</v>
      </c>
      <c r="B2281" s="155">
        <f t="shared" si="360"/>
        <v>41369</v>
      </c>
      <c r="C2281" s="148">
        <f t="shared" si="351"/>
        <v>2013</v>
      </c>
      <c r="D2281" s="148">
        <f t="shared" si="352"/>
        <v>4</v>
      </c>
      <c r="E2281" s="152">
        <v>20</v>
      </c>
      <c r="F2281" s="153">
        <v>19.785</v>
      </c>
      <c r="G2281" s="154">
        <v>0</v>
      </c>
      <c r="H2281" s="154">
        <v>1458.019</v>
      </c>
      <c r="I2281" s="154">
        <v>128.876</v>
      </c>
      <c r="J2281" s="151">
        <v>0</v>
      </c>
      <c r="K2281" s="149">
        <f t="shared" si="353"/>
        <v>1606.68</v>
      </c>
      <c r="L2281" s="148">
        <v>12.565</v>
      </c>
      <c r="M2281" s="148">
        <v>0</v>
      </c>
      <c r="N2281" s="148">
        <v>471.28500000000003</v>
      </c>
      <c r="O2281" s="148">
        <v>34.843000000000004</v>
      </c>
      <c r="P2281" s="148">
        <v>0</v>
      </c>
      <c r="Q2281" s="21">
        <f t="shared" si="354"/>
        <v>35.219694999999994</v>
      </c>
      <c r="R2281" s="21">
        <f t="shared" si="355"/>
        <v>0</v>
      </c>
      <c r="S2281" s="21">
        <f t="shared" si="356"/>
        <v>919.47703500000011</v>
      </c>
      <c r="T2281" s="21">
        <f t="shared" si="357"/>
        <v>110.66136800000001</v>
      </c>
      <c r="U2281" s="22">
        <f t="shared" si="358"/>
        <v>1065.3580980000002</v>
      </c>
      <c r="V2281" s="39">
        <f t="shared" si="359"/>
        <v>0.66308045036970653</v>
      </c>
    </row>
    <row r="2282" spans="1:22">
      <c r="A2282">
        <v>2277</v>
      </c>
      <c r="B2282" s="155">
        <f t="shared" si="360"/>
        <v>41369</v>
      </c>
      <c r="C2282" s="148">
        <f t="shared" si="351"/>
        <v>2013</v>
      </c>
      <c r="D2282" s="148">
        <f t="shared" si="352"/>
        <v>4</v>
      </c>
      <c r="E2282" s="152">
        <v>21</v>
      </c>
      <c r="F2282" s="153">
        <v>19.242000000000001</v>
      </c>
      <c r="G2282" s="154">
        <v>0</v>
      </c>
      <c r="H2282" s="154">
        <v>1663.1320000000001</v>
      </c>
      <c r="I2282" s="154">
        <v>149.46700000000001</v>
      </c>
      <c r="J2282" s="151">
        <v>0</v>
      </c>
      <c r="K2282" s="149">
        <f t="shared" si="353"/>
        <v>1831.8410000000001</v>
      </c>
      <c r="L2282" s="148">
        <v>12.262</v>
      </c>
      <c r="M2282" s="148">
        <v>0</v>
      </c>
      <c r="N2282" s="148">
        <v>531.84400000000005</v>
      </c>
      <c r="O2282" s="148">
        <v>39.811999999999998</v>
      </c>
      <c r="P2282" s="148">
        <v>0</v>
      </c>
      <c r="Q2282" s="21">
        <f t="shared" si="354"/>
        <v>34.370386000000003</v>
      </c>
      <c r="R2282" s="21">
        <f t="shared" si="355"/>
        <v>0</v>
      </c>
      <c r="S2282" s="21">
        <f t="shared" si="356"/>
        <v>1037.6276440000001</v>
      </c>
      <c r="T2282" s="21">
        <f t="shared" si="357"/>
        <v>126.44291199999999</v>
      </c>
      <c r="U2282" s="22">
        <f t="shared" si="358"/>
        <v>1198.4409420000002</v>
      </c>
      <c r="V2282" s="39">
        <f t="shared" si="359"/>
        <v>0.65422760053956652</v>
      </c>
    </row>
    <row r="2283" spans="1:22">
      <c r="A2283">
        <v>2278</v>
      </c>
      <c r="B2283" s="155">
        <f t="shared" si="360"/>
        <v>41369</v>
      </c>
      <c r="C2283" s="148">
        <f t="shared" si="351"/>
        <v>2013</v>
      </c>
      <c r="D2283" s="148">
        <f t="shared" si="352"/>
        <v>4</v>
      </c>
      <c r="E2283" s="152">
        <v>22</v>
      </c>
      <c r="F2283" s="153">
        <v>19.456</v>
      </c>
      <c r="G2283" s="154">
        <v>0</v>
      </c>
      <c r="H2283" s="154">
        <v>1503.1980000000001</v>
      </c>
      <c r="I2283" s="154">
        <v>150.029</v>
      </c>
      <c r="J2283" s="151">
        <v>0</v>
      </c>
      <c r="K2283" s="149">
        <f t="shared" si="353"/>
        <v>1672.683</v>
      </c>
      <c r="L2283" s="148">
        <v>12.404</v>
      </c>
      <c r="M2283" s="148">
        <v>0</v>
      </c>
      <c r="N2283" s="148">
        <v>471.483</v>
      </c>
      <c r="O2283" s="148">
        <v>40.110999999999997</v>
      </c>
      <c r="P2283" s="148">
        <v>0</v>
      </c>
      <c r="Q2283" s="21">
        <f t="shared" si="354"/>
        <v>34.768411999999998</v>
      </c>
      <c r="R2283" s="21">
        <f t="shared" si="355"/>
        <v>0</v>
      </c>
      <c r="S2283" s="21">
        <f t="shared" si="356"/>
        <v>919.86333300000001</v>
      </c>
      <c r="T2283" s="21">
        <f t="shared" si="357"/>
        <v>127.39253599999999</v>
      </c>
      <c r="U2283" s="22">
        <f t="shared" si="358"/>
        <v>1082.024281</v>
      </c>
      <c r="V2283" s="39">
        <f t="shared" si="359"/>
        <v>0.64687946311405087</v>
      </c>
    </row>
    <row r="2284" spans="1:22">
      <c r="A2284">
        <v>2279</v>
      </c>
      <c r="B2284" s="155">
        <f t="shared" si="360"/>
        <v>41369</v>
      </c>
      <c r="C2284" s="148">
        <f t="shared" si="351"/>
        <v>2013</v>
      </c>
      <c r="D2284" s="148">
        <f t="shared" si="352"/>
        <v>4</v>
      </c>
      <c r="E2284" s="152">
        <v>23</v>
      </c>
      <c r="F2284" s="153">
        <v>19.920999999999999</v>
      </c>
      <c r="G2284" s="154">
        <v>0</v>
      </c>
      <c r="H2284" s="154">
        <v>1473.796</v>
      </c>
      <c r="I2284" s="154">
        <v>136.35400000000001</v>
      </c>
      <c r="J2284" s="151">
        <v>0</v>
      </c>
      <c r="K2284" s="149">
        <f t="shared" si="353"/>
        <v>1630.0710000000001</v>
      </c>
      <c r="L2284" s="148">
        <v>12.621</v>
      </c>
      <c r="M2284" s="148">
        <v>0</v>
      </c>
      <c r="N2284" s="148">
        <v>467.63099999999997</v>
      </c>
      <c r="O2284" s="148">
        <v>36.430999999999997</v>
      </c>
      <c r="P2284" s="148">
        <v>0</v>
      </c>
      <c r="Q2284" s="21">
        <f t="shared" si="354"/>
        <v>35.376663000000001</v>
      </c>
      <c r="R2284" s="21">
        <f t="shared" si="355"/>
        <v>0</v>
      </c>
      <c r="S2284" s="21">
        <f t="shared" si="356"/>
        <v>912.34808099999998</v>
      </c>
      <c r="T2284" s="21">
        <f t="shared" si="357"/>
        <v>115.70485599999999</v>
      </c>
      <c r="U2284" s="22">
        <f t="shared" si="358"/>
        <v>1063.4295999999999</v>
      </c>
      <c r="V2284" s="39">
        <f t="shared" si="359"/>
        <v>0.65238238089015743</v>
      </c>
    </row>
    <row r="2285" spans="1:22">
      <c r="A2285">
        <v>2280</v>
      </c>
      <c r="B2285" s="155">
        <f t="shared" si="360"/>
        <v>41369</v>
      </c>
      <c r="C2285" s="148">
        <f t="shared" si="351"/>
        <v>2013</v>
      </c>
      <c r="D2285" s="148">
        <f t="shared" si="352"/>
        <v>4</v>
      </c>
      <c r="E2285" s="152">
        <v>24</v>
      </c>
      <c r="F2285" s="153">
        <v>22.809000000000001</v>
      </c>
      <c r="G2285" s="154">
        <v>0</v>
      </c>
      <c r="H2285" s="154">
        <v>1459.982</v>
      </c>
      <c r="I2285" s="154">
        <v>104.393</v>
      </c>
      <c r="J2285" s="151">
        <v>0</v>
      </c>
      <c r="K2285" s="149">
        <f t="shared" si="353"/>
        <v>1587.184</v>
      </c>
      <c r="L2285" s="148">
        <v>14.231</v>
      </c>
      <c r="M2285" s="148">
        <v>0</v>
      </c>
      <c r="N2285" s="148">
        <v>472.678</v>
      </c>
      <c r="O2285" s="148">
        <v>28.251999999999999</v>
      </c>
      <c r="P2285" s="148">
        <v>0</v>
      </c>
      <c r="Q2285" s="21">
        <f t="shared" si="354"/>
        <v>39.889493000000002</v>
      </c>
      <c r="R2285" s="21">
        <f t="shared" si="355"/>
        <v>0</v>
      </c>
      <c r="S2285" s="21">
        <f t="shared" si="356"/>
        <v>922.19477800000004</v>
      </c>
      <c r="T2285" s="21">
        <f t="shared" si="357"/>
        <v>89.728352000000001</v>
      </c>
      <c r="U2285" s="22">
        <f t="shared" si="358"/>
        <v>1051.812623</v>
      </c>
      <c r="V2285" s="39">
        <f t="shared" si="359"/>
        <v>0.6626910446425871</v>
      </c>
    </row>
    <row r="2286" spans="1:22">
      <c r="A2286">
        <v>2281</v>
      </c>
      <c r="B2286" s="155">
        <f t="shared" si="360"/>
        <v>41370</v>
      </c>
      <c r="C2286" s="148">
        <f t="shared" si="351"/>
        <v>2013</v>
      </c>
      <c r="D2286" s="148">
        <f t="shared" si="352"/>
        <v>4</v>
      </c>
      <c r="E2286" s="152">
        <v>1</v>
      </c>
      <c r="F2286" s="153">
        <v>22.303000000000001</v>
      </c>
      <c r="G2286" s="154">
        <v>0</v>
      </c>
      <c r="H2286" s="154">
        <v>1262.354</v>
      </c>
      <c r="I2286" s="154">
        <v>57.121000000000002</v>
      </c>
      <c r="J2286" s="151">
        <v>0</v>
      </c>
      <c r="K2286" s="149">
        <f t="shared" si="353"/>
        <v>1341.7780000000002</v>
      </c>
      <c r="L2286" s="148">
        <v>14.036</v>
      </c>
      <c r="M2286" s="148">
        <v>0</v>
      </c>
      <c r="N2286" s="148">
        <v>423.61399999999998</v>
      </c>
      <c r="O2286" s="148">
        <v>15.816000000000001</v>
      </c>
      <c r="P2286" s="148">
        <v>0</v>
      </c>
      <c r="Q2286" s="21">
        <f t="shared" si="354"/>
        <v>39.342908000000001</v>
      </c>
      <c r="R2286" s="21">
        <f t="shared" si="355"/>
        <v>0</v>
      </c>
      <c r="S2286" s="21">
        <f t="shared" si="356"/>
        <v>826.47091399999999</v>
      </c>
      <c r="T2286" s="21">
        <f t="shared" si="357"/>
        <v>50.231616000000002</v>
      </c>
      <c r="U2286" s="22">
        <f t="shared" si="358"/>
        <v>916.04543799999999</v>
      </c>
      <c r="V2286" s="39">
        <f t="shared" si="359"/>
        <v>0.68271013386715229</v>
      </c>
    </row>
    <row r="2287" spans="1:22">
      <c r="A2287">
        <v>2282</v>
      </c>
      <c r="B2287" s="155">
        <f t="shared" si="360"/>
        <v>41370</v>
      </c>
      <c r="C2287" s="148">
        <f t="shared" si="351"/>
        <v>2013</v>
      </c>
      <c r="D2287" s="148">
        <f t="shared" si="352"/>
        <v>4</v>
      </c>
      <c r="E2287" s="152">
        <v>2</v>
      </c>
      <c r="F2287" s="153">
        <v>19.515999999999998</v>
      </c>
      <c r="G2287" s="154">
        <v>0</v>
      </c>
      <c r="H2287" s="154">
        <v>1190.8510000000001</v>
      </c>
      <c r="I2287" s="154">
        <v>34.445</v>
      </c>
      <c r="J2287" s="151">
        <v>0</v>
      </c>
      <c r="K2287" s="149">
        <f t="shared" si="353"/>
        <v>1244.8120000000001</v>
      </c>
      <c r="L2287" s="148">
        <v>12.569000000000001</v>
      </c>
      <c r="M2287" s="148">
        <v>0</v>
      </c>
      <c r="N2287" s="148">
        <v>409.39600000000002</v>
      </c>
      <c r="O2287" s="148">
        <v>9.8170000000000002</v>
      </c>
      <c r="P2287" s="148">
        <v>0</v>
      </c>
      <c r="Q2287" s="21">
        <f t="shared" si="354"/>
        <v>35.230907000000002</v>
      </c>
      <c r="R2287" s="21">
        <f t="shared" si="355"/>
        <v>0</v>
      </c>
      <c r="S2287" s="21">
        <f t="shared" si="356"/>
        <v>798.73159600000008</v>
      </c>
      <c r="T2287" s="21">
        <f t="shared" si="357"/>
        <v>31.178792000000001</v>
      </c>
      <c r="U2287" s="22">
        <f t="shared" si="358"/>
        <v>865.14129500000013</v>
      </c>
      <c r="V2287" s="39">
        <f t="shared" si="359"/>
        <v>0.69499755384748862</v>
      </c>
    </row>
    <row r="2288" spans="1:22">
      <c r="A2288">
        <v>2283</v>
      </c>
      <c r="B2288" s="155">
        <f t="shared" si="360"/>
        <v>41370</v>
      </c>
      <c r="C2288" s="148">
        <f t="shared" si="351"/>
        <v>2013</v>
      </c>
      <c r="D2288" s="148">
        <f t="shared" si="352"/>
        <v>4</v>
      </c>
      <c r="E2288" s="152">
        <v>3</v>
      </c>
      <c r="F2288" s="153">
        <v>20.596</v>
      </c>
      <c r="G2288" s="154">
        <v>0</v>
      </c>
      <c r="H2288" s="154">
        <v>1175.3330000000001</v>
      </c>
      <c r="I2288" s="154">
        <v>24.687999999999999</v>
      </c>
      <c r="J2288" s="151">
        <v>0</v>
      </c>
      <c r="K2288" s="149">
        <f t="shared" si="353"/>
        <v>1220.6170000000002</v>
      </c>
      <c r="L2288" s="148">
        <v>13.147</v>
      </c>
      <c r="M2288" s="148">
        <v>0</v>
      </c>
      <c r="N2288" s="148">
        <v>399.12700000000001</v>
      </c>
      <c r="O2288" s="148">
        <v>7.056</v>
      </c>
      <c r="P2288" s="148">
        <v>0</v>
      </c>
      <c r="Q2288" s="21">
        <f t="shared" si="354"/>
        <v>36.851041000000002</v>
      </c>
      <c r="R2288" s="21">
        <f t="shared" si="355"/>
        <v>0</v>
      </c>
      <c r="S2288" s="21">
        <f t="shared" si="356"/>
        <v>778.696777</v>
      </c>
      <c r="T2288" s="21">
        <f t="shared" si="357"/>
        <v>22.409856000000001</v>
      </c>
      <c r="U2288" s="22">
        <f t="shared" si="358"/>
        <v>837.957674</v>
      </c>
      <c r="V2288" s="39">
        <f t="shared" si="359"/>
        <v>0.68650336182438876</v>
      </c>
    </row>
    <row r="2289" spans="1:22">
      <c r="A2289">
        <v>2284</v>
      </c>
      <c r="B2289" s="155">
        <f t="shared" si="360"/>
        <v>41370</v>
      </c>
      <c r="C2289" s="148">
        <f t="shared" si="351"/>
        <v>2013</v>
      </c>
      <c r="D2289" s="148">
        <f t="shared" si="352"/>
        <v>4</v>
      </c>
      <c r="E2289" s="152">
        <v>4</v>
      </c>
      <c r="F2289" s="153">
        <v>20.702000000000002</v>
      </c>
      <c r="G2289" s="154">
        <v>0</v>
      </c>
      <c r="H2289" s="154">
        <v>1174.829</v>
      </c>
      <c r="I2289" s="154">
        <v>20.881</v>
      </c>
      <c r="J2289" s="151">
        <v>0</v>
      </c>
      <c r="K2289" s="149">
        <f t="shared" si="353"/>
        <v>1216.412</v>
      </c>
      <c r="L2289" s="148">
        <v>13.266</v>
      </c>
      <c r="M2289" s="148">
        <v>0</v>
      </c>
      <c r="N2289" s="148">
        <v>397.84300000000002</v>
      </c>
      <c r="O2289" s="148">
        <v>5.6749999999999998</v>
      </c>
      <c r="P2289" s="148">
        <v>0</v>
      </c>
      <c r="Q2289" s="21">
        <f t="shared" si="354"/>
        <v>37.184598000000001</v>
      </c>
      <c r="R2289" s="21">
        <f t="shared" si="355"/>
        <v>0</v>
      </c>
      <c r="S2289" s="21">
        <f t="shared" si="356"/>
        <v>776.1916930000001</v>
      </c>
      <c r="T2289" s="21">
        <f t="shared" si="357"/>
        <v>18.023800000000001</v>
      </c>
      <c r="U2289" s="22">
        <f t="shared" si="358"/>
        <v>831.4000910000002</v>
      </c>
      <c r="V2289" s="39">
        <f t="shared" si="359"/>
        <v>0.68348560438404105</v>
      </c>
    </row>
    <row r="2290" spans="1:22">
      <c r="A2290">
        <v>2285</v>
      </c>
      <c r="B2290" s="155">
        <f t="shared" si="360"/>
        <v>41370</v>
      </c>
      <c r="C2290" s="148">
        <f t="shared" si="351"/>
        <v>2013</v>
      </c>
      <c r="D2290" s="148">
        <f t="shared" si="352"/>
        <v>4</v>
      </c>
      <c r="E2290" s="152">
        <v>5</v>
      </c>
      <c r="F2290" s="153">
        <v>21.079000000000001</v>
      </c>
      <c r="G2290" s="154">
        <v>0</v>
      </c>
      <c r="H2290" s="154">
        <v>1086.7560000000001</v>
      </c>
      <c r="I2290" s="154">
        <v>20.719000000000001</v>
      </c>
      <c r="J2290" s="151">
        <v>0</v>
      </c>
      <c r="K2290" s="149">
        <f t="shared" si="353"/>
        <v>1128.5540000000001</v>
      </c>
      <c r="L2290" s="148">
        <v>13.396000000000001</v>
      </c>
      <c r="M2290" s="148">
        <v>0</v>
      </c>
      <c r="N2290" s="148">
        <v>369.334</v>
      </c>
      <c r="O2290" s="148">
        <v>5.6130000000000004</v>
      </c>
      <c r="P2290" s="148">
        <v>0</v>
      </c>
      <c r="Q2290" s="21">
        <f t="shared" si="354"/>
        <v>37.548988000000001</v>
      </c>
      <c r="R2290" s="21">
        <f t="shared" si="355"/>
        <v>0</v>
      </c>
      <c r="S2290" s="21">
        <f t="shared" si="356"/>
        <v>720.57063400000004</v>
      </c>
      <c r="T2290" s="21">
        <f t="shared" si="357"/>
        <v>17.826888000000004</v>
      </c>
      <c r="U2290" s="22">
        <f t="shared" si="358"/>
        <v>775.9465100000001</v>
      </c>
      <c r="V2290" s="39">
        <f t="shared" si="359"/>
        <v>0.68755815849308055</v>
      </c>
    </row>
    <row r="2291" spans="1:22">
      <c r="A2291">
        <v>2286</v>
      </c>
      <c r="B2291" s="155">
        <f t="shared" si="360"/>
        <v>41370</v>
      </c>
      <c r="C2291" s="148">
        <f t="shared" si="351"/>
        <v>2013</v>
      </c>
      <c r="D2291" s="148">
        <f t="shared" si="352"/>
        <v>4</v>
      </c>
      <c r="E2291" s="152">
        <v>6</v>
      </c>
      <c r="F2291" s="153">
        <v>21.16</v>
      </c>
      <c r="G2291" s="154">
        <v>0</v>
      </c>
      <c r="H2291" s="154">
        <v>1112.9739999999999</v>
      </c>
      <c r="I2291" s="154">
        <v>20.719000000000001</v>
      </c>
      <c r="J2291" s="151">
        <v>0</v>
      </c>
      <c r="K2291" s="149">
        <f t="shared" si="353"/>
        <v>1154.8530000000001</v>
      </c>
      <c r="L2291" s="148">
        <v>13.387</v>
      </c>
      <c r="M2291" s="148">
        <v>0</v>
      </c>
      <c r="N2291" s="148">
        <v>376.94900000000001</v>
      </c>
      <c r="O2291" s="148">
        <v>5.6150000000000002</v>
      </c>
      <c r="P2291" s="148">
        <v>0</v>
      </c>
      <c r="Q2291" s="21">
        <f t="shared" si="354"/>
        <v>37.523761</v>
      </c>
      <c r="R2291" s="21">
        <f t="shared" si="355"/>
        <v>0</v>
      </c>
      <c r="S2291" s="21">
        <f t="shared" si="356"/>
        <v>735.42749900000001</v>
      </c>
      <c r="T2291" s="21">
        <f t="shared" si="357"/>
        <v>17.83324</v>
      </c>
      <c r="U2291" s="22">
        <f t="shared" si="358"/>
        <v>790.78450000000009</v>
      </c>
      <c r="V2291" s="39">
        <f t="shared" si="359"/>
        <v>0.68474905464158642</v>
      </c>
    </row>
    <row r="2292" spans="1:22">
      <c r="A2292">
        <v>2287</v>
      </c>
      <c r="B2292" s="155">
        <f t="shared" si="360"/>
        <v>41370</v>
      </c>
      <c r="C2292" s="148">
        <f t="shared" si="351"/>
        <v>2013</v>
      </c>
      <c r="D2292" s="148">
        <f t="shared" si="352"/>
        <v>4</v>
      </c>
      <c r="E2292" s="152">
        <v>7</v>
      </c>
      <c r="F2292" s="153">
        <v>21.154</v>
      </c>
      <c r="G2292" s="154">
        <v>0</v>
      </c>
      <c r="H2292" s="154">
        <v>1085.96</v>
      </c>
      <c r="I2292" s="154">
        <v>25.369</v>
      </c>
      <c r="J2292" s="151">
        <v>0</v>
      </c>
      <c r="K2292" s="149">
        <f t="shared" si="353"/>
        <v>1132.4829999999999</v>
      </c>
      <c r="L2292" s="148">
        <v>13.454000000000001</v>
      </c>
      <c r="M2292" s="148">
        <v>0</v>
      </c>
      <c r="N2292" s="148">
        <v>366.07400000000001</v>
      </c>
      <c r="O2292" s="148">
        <v>6.3049999999999997</v>
      </c>
      <c r="P2292" s="148">
        <v>0</v>
      </c>
      <c r="Q2292" s="21">
        <f t="shared" si="354"/>
        <v>37.711562000000001</v>
      </c>
      <c r="R2292" s="21">
        <f t="shared" si="355"/>
        <v>0</v>
      </c>
      <c r="S2292" s="21">
        <f t="shared" si="356"/>
        <v>714.210374</v>
      </c>
      <c r="T2292" s="21">
        <f t="shared" si="357"/>
        <v>20.02468</v>
      </c>
      <c r="U2292" s="22">
        <f t="shared" si="358"/>
        <v>771.94661599999995</v>
      </c>
      <c r="V2292" s="39">
        <f t="shared" si="359"/>
        <v>0.68164079814001621</v>
      </c>
    </row>
    <row r="2293" spans="1:22">
      <c r="A2293">
        <v>2288</v>
      </c>
      <c r="B2293" s="155">
        <f t="shared" si="360"/>
        <v>41370</v>
      </c>
      <c r="C2293" s="148">
        <f t="shared" si="351"/>
        <v>2013</v>
      </c>
      <c r="D2293" s="148">
        <f t="shared" si="352"/>
        <v>4</v>
      </c>
      <c r="E2293" s="152">
        <v>8</v>
      </c>
      <c r="F2293" s="153">
        <v>21.105</v>
      </c>
      <c r="G2293" s="154">
        <v>0</v>
      </c>
      <c r="H2293" s="154">
        <v>1068.2149999999999</v>
      </c>
      <c r="I2293" s="154">
        <v>42.173999999999999</v>
      </c>
      <c r="J2293" s="151">
        <v>0</v>
      </c>
      <c r="K2293" s="149">
        <f t="shared" si="353"/>
        <v>1131.4939999999999</v>
      </c>
      <c r="L2293" s="148">
        <v>13.38</v>
      </c>
      <c r="M2293" s="148">
        <v>0</v>
      </c>
      <c r="N2293" s="148">
        <v>353.22300000000001</v>
      </c>
      <c r="O2293" s="148">
        <v>10.827999999999999</v>
      </c>
      <c r="P2293" s="148">
        <v>0</v>
      </c>
      <c r="Q2293" s="21">
        <f t="shared" si="354"/>
        <v>37.50414</v>
      </c>
      <c r="R2293" s="21">
        <f t="shared" si="355"/>
        <v>0</v>
      </c>
      <c r="S2293" s="21">
        <f t="shared" si="356"/>
        <v>689.13807300000008</v>
      </c>
      <c r="T2293" s="21">
        <f t="shared" si="357"/>
        <v>34.389727999999998</v>
      </c>
      <c r="U2293" s="22">
        <f t="shared" si="358"/>
        <v>761.03194100000007</v>
      </c>
      <c r="V2293" s="39">
        <f t="shared" si="359"/>
        <v>0.67259034603807011</v>
      </c>
    </row>
    <row r="2294" spans="1:22">
      <c r="A2294">
        <v>2289</v>
      </c>
      <c r="B2294" s="155">
        <f t="shared" si="360"/>
        <v>41370</v>
      </c>
      <c r="C2294" s="148">
        <f t="shared" si="351"/>
        <v>2013</v>
      </c>
      <c r="D2294" s="148">
        <f t="shared" si="352"/>
        <v>4</v>
      </c>
      <c r="E2294" s="152">
        <v>9</v>
      </c>
      <c r="F2294" s="153">
        <v>20.706</v>
      </c>
      <c r="G2294" s="154">
        <v>0</v>
      </c>
      <c r="H2294" s="154">
        <v>1105.7370000000001</v>
      </c>
      <c r="I2294" s="154">
        <v>53.628999999999998</v>
      </c>
      <c r="J2294" s="151">
        <v>0</v>
      </c>
      <c r="K2294" s="149">
        <f t="shared" si="353"/>
        <v>1180.0719999999999</v>
      </c>
      <c r="L2294" s="148">
        <v>13.183</v>
      </c>
      <c r="M2294" s="148">
        <v>0</v>
      </c>
      <c r="N2294" s="148">
        <v>374.79399999999998</v>
      </c>
      <c r="O2294" s="148">
        <v>14.28</v>
      </c>
      <c r="P2294" s="148">
        <v>0</v>
      </c>
      <c r="Q2294" s="21">
        <f t="shared" si="354"/>
        <v>36.951948999999999</v>
      </c>
      <c r="R2294" s="21">
        <f t="shared" si="355"/>
        <v>0</v>
      </c>
      <c r="S2294" s="21">
        <f t="shared" si="356"/>
        <v>731.22309399999995</v>
      </c>
      <c r="T2294" s="21">
        <f t="shared" si="357"/>
        <v>45.353279999999998</v>
      </c>
      <c r="U2294" s="22">
        <f t="shared" si="358"/>
        <v>813.528323</v>
      </c>
      <c r="V2294" s="39">
        <f t="shared" si="359"/>
        <v>0.68938871780704913</v>
      </c>
    </row>
    <row r="2295" spans="1:22">
      <c r="A2295">
        <v>2290</v>
      </c>
      <c r="B2295" s="155">
        <f t="shared" si="360"/>
        <v>41370</v>
      </c>
      <c r="C2295" s="148">
        <f t="shared" si="351"/>
        <v>2013</v>
      </c>
      <c r="D2295" s="148">
        <f t="shared" si="352"/>
        <v>4</v>
      </c>
      <c r="E2295" s="152">
        <v>10</v>
      </c>
      <c r="F2295" s="153">
        <v>20.181000000000001</v>
      </c>
      <c r="G2295" s="154">
        <v>0</v>
      </c>
      <c r="H2295" s="154">
        <v>1188.818</v>
      </c>
      <c r="I2295" s="154">
        <v>64.805000000000007</v>
      </c>
      <c r="J2295" s="151">
        <v>0</v>
      </c>
      <c r="K2295" s="149">
        <f t="shared" si="353"/>
        <v>1273.8040000000001</v>
      </c>
      <c r="L2295" s="148">
        <v>12.894</v>
      </c>
      <c r="M2295" s="148">
        <v>0</v>
      </c>
      <c r="N2295" s="148">
        <v>398.19299999999998</v>
      </c>
      <c r="O2295" s="148">
        <v>17.065999999999999</v>
      </c>
      <c r="P2295" s="148">
        <v>0</v>
      </c>
      <c r="Q2295" s="21">
        <f t="shared" si="354"/>
        <v>36.141882000000003</v>
      </c>
      <c r="R2295" s="21">
        <f t="shared" si="355"/>
        <v>0</v>
      </c>
      <c r="S2295" s="21">
        <f t="shared" si="356"/>
        <v>776.87454300000002</v>
      </c>
      <c r="T2295" s="21">
        <f t="shared" si="357"/>
        <v>54.201616000000001</v>
      </c>
      <c r="U2295" s="22">
        <f t="shared" si="358"/>
        <v>867.21804100000008</v>
      </c>
      <c r="V2295" s="39">
        <f t="shared" si="359"/>
        <v>0.68080963868852662</v>
      </c>
    </row>
    <row r="2296" spans="1:22">
      <c r="A2296">
        <v>2291</v>
      </c>
      <c r="B2296" s="155">
        <f t="shared" si="360"/>
        <v>41370</v>
      </c>
      <c r="C2296" s="148">
        <f t="shared" si="351"/>
        <v>2013</v>
      </c>
      <c r="D2296" s="148">
        <f t="shared" si="352"/>
        <v>4</v>
      </c>
      <c r="E2296" s="152">
        <v>11</v>
      </c>
      <c r="F2296" s="153">
        <v>19.948</v>
      </c>
      <c r="G2296" s="154">
        <v>0</v>
      </c>
      <c r="H2296" s="154">
        <v>1269.3309999999999</v>
      </c>
      <c r="I2296" s="154">
        <v>65.122</v>
      </c>
      <c r="J2296" s="151">
        <v>0</v>
      </c>
      <c r="K2296" s="149">
        <f t="shared" si="353"/>
        <v>1354.4010000000001</v>
      </c>
      <c r="L2296" s="148">
        <v>12.795</v>
      </c>
      <c r="M2296" s="148">
        <v>0</v>
      </c>
      <c r="N2296" s="148">
        <v>431.81599999999997</v>
      </c>
      <c r="O2296" s="148">
        <v>17.117000000000001</v>
      </c>
      <c r="P2296" s="148">
        <v>0</v>
      </c>
      <c r="Q2296" s="21">
        <f t="shared" si="354"/>
        <v>35.864384999999999</v>
      </c>
      <c r="R2296" s="21">
        <f t="shared" si="355"/>
        <v>0</v>
      </c>
      <c r="S2296" s="21">
        <f t="shared" si="356"/>
        <v>842.47301600000003</v>
      </c>
      <c r="T2296" s="21">
        <f t="shared" si="357"/>
        <v>54.363592000000004</v>
      </c>
      <c r="U2296" s="22">
        <f t="shared" si="358"/>
        <v>932.70099300000004</v>
      </c>
      <c r="V2296" s="39">
        <f t="shared" si="359"/>
        <v>0.68864464290856253</v>
      </c>
    </row>
    <row r="2297" spans="1:22">
      <c r="A2297">
        <v>2292</v>
      </c>
      <c r="B2297" s="155">
        <f t="shared" si="360"/>
        <v>41370</v>
      </c>
      <c r="C2297" s="148">
        <f t="shared" si="351"/>
        <v>2013</v>
      </c>
      <c r="D2297" s="148">
        <f t="shared" si="352"/>
        <v>4</v>
      </c>
      <c r="E2297" s="152">
        <v>12</v>
      </c>
      <c r="F2297" s="153">
        <v>19.718</v>
      </c>
      <c r="G2297" s="154">
        <v>0</v>
      </c>
      <c r="H2297" s="154">
        <v>1299.7570000000001</v>
      </c>
      <c r="I2297" s="154">
        <v>63.325000000000003</v>
      </c>
      <c r="J2297" s="151">
        <v>0</v>
      </c>
      <c r="K2297" s="149">
        <f t="shared" si="353"/>
        <v>1382.8000000000002</v>
      </c>
      <c r="L2297" s="148">
        <v>12.678000000000001</v>
      </c>
      <c r="M2297" s="148">
        <v>0</v>
      </c>
      <c r="N2297" s="148">
        <v>437.64400000000001</v>
      </c>
      <c r="O2297" s="148">
        <v>16.693999999999999</v>
      </c>
      <c r="P2297" s="148">
        <v>0</v>
      </c>
      <c r="Q2297" s="21">
        <f t="shared" si="354"/>
        <v>35.536434</v>
      </c>
      <c r="R2297" s="21">
        <f t="shared" si="355"/>
        <v>0</v>
      </c>
      <c r="S2297" s="21">
        <f t="shared" si="356"/>
        <v>853.84344400000009</v>
      </c>
      <c r="T2297" s="21">
        <f t="shared" si="357"/>
        <v>53.020144000000002</v>
      </c>
      <c r="U2297" s="22">
        <f t="shared" si="358"/>
        <v>942.40002200000004</v>
      </c>
      <c r="V2297" s="39">
        <f t="shared" si="359"/>
        <v>0.68151578102400923</v>
      </c>
    </row>
    <row r="2298" spans="1:22">
      <c r="A2298">
        <v>2293</v>
      </c>
      <c r="B2298" s="155">
        <f t="shared" si="360"/>
        <v>41370</v>
      </c>
      <c r="C2298" s="148">
        <f t="shared" si="351"/>
        <v>2013</v>
      </c>
      <c r="D2298" s="148">
        <f t="shared" si="352"/>
        <v>4</v>
      </c>
      <c r="E2298" s="152">
        <v>13</v>
      </c>
      <c r="F2298" s="153">
        <v>19.381</v>
      </c>
      <c r="G2298" s="154">
        <v>0</v>
      </c>
      <c r="H2298" s="154">
        <v>1218.712</v>
      </c>
      <c r="I2298" s="154">
        <v>62.924999999999997</v>
      </c>
      <c r="J2298" s="151">
        <v>0</v>
      </c>
      <c r="K2298" s="149">
        <f t="shared" si="353"/>
        <v>1301.018</v>
      </c>
      <c r="L2298" s="148">
        <v>12.47</v>
      </c>
      <c r="M2298" s="148">
        <v>0</v>
      </c>
      <c r="N2298" s="148">
        <v>416.38</v>
      </c>
      <c r="O2298" s="148">
        <v>16.66</v>
      </c>
      <c r="P2298" s="148">
        <v>0</v>
      </c>
      <c r="Q2298" s="21">
        <f t="shared" si="354"/>
        <v>34.953409999999998</v>
      </c>
      <c r="R2298" s="21">
        <f t="shared" si="355"/>
        <v>0</v>
      </c>
      <c r="S2298" s="21">
        <f t="shared" si="356"/>
        <v>812.35738000000003</v>
      </c>
      <c r="T2298" s="21">
        <f t="shared" si="357"/>
        <v>52.91216</v>
      </c>
      <c r="U2298" s="22">
        <f t="shared" si="358"/>
        <v>900.22294999999997</v>
      </c>
      <c r="V2298" s="39">
        <f t="shared" si="359"/>
        <v>0.69193735213502039</v>
      </c>
    </row>
    <row r="2299" spans="1:22">
      <c r="A2299">
        <v>2294</v>
      </c>
      <c r="B2299" s="155">
        <f t="shared" si="360"/>
        <v>41370</v>
      </c>
      <c r="C2299" s="148">
        <f t="shared" si="351"/>
        <v>2013</v>
      </c>
      <c r="D2299" s="148">
        <f t="shared" si="352"/>
        <v>4</v>
      </c>
      <c r="E2299" s="152">
        <v>14</v>
      </c>
      <c r="F2299" s="153">
        <v>19.585999999999999</v>
      </c>
      <c r="G2299" s="154">
        <v>0</v>
      </c>
      <c r="H2299" s="154">
        <v>1208.9190000000001</v>
      </c>
      <c r="I2299" s="154">
        <v>62.944000000000003</v>
      </c>
      <c r="J2299" s="151">
        <v>0</v>
      </c>
      <c r="K2299" s="149">
        <f t="shared" si="353"/>
        <v>1291.4490000000001</v>
      </c>
      <c r="L2299" s="148">
        <v>12.566000000000001</v>
      </c>
      <c r="M2299" s="148">
        <v>0</v>
      </c>
      <c r="N2299" s="148">
        <v>412.55700000000002</v>
      </c>
      <c r="O2299" s="148">
        <v>16.655999999999999</v>
      </c>
      <c r="P2299" s="148">
        <v>0</v>
      </c>
      <c r="Q2299" s="21">
        <f t="shared" si="354"/>
        <v>35.222498000000002</v>
      </c>
      <c r="R2299" s="21">
        <f t="shared" si="355"/>
        <v>0</v>
      </c>
      <c r="S2299" s="21">
        <f t="shared" si="356"/>
        <v>804.89870700000006</v>
      </c>
      <c r="T2299" s="21">
        <f t="shared" si="357"/>
        <v>52.899456000000001</v>
      </c>
      <c r="U2299" s="22">
        <f t="shared" si="358"/>
        <v>893.02066100000002</v>
      </c>
      <c r="V2299" s="39">
        <f t="shared" si="359"/>
        <v>0.69148736109594722</v>
      </c>
    </row>
    <row r="2300" spans="1:22">
      <c r="A2300">
        <v>2295</v>
      </c>
      <c r="B2300" s="155">
        <f t="shared" si="360"/>
        <v>41370</v>
      </c>
      <c r="C2300" s="148">
        <f t="shared" si="351"/>
        <v>2013</v>
      </c>
      <c r="D2300" s="148">
        <f t="shared" si="352"/>
        <v>4</v>
      </c>
      <c r="E2300" s="152">
        <v>15</v>
      </c>
      <c r="F2300" s="153">
        <v>19.643000000000001</v>
      </c>
      <c r="G2300" s="154">
        <v>0</v>
      </c>
      <c r="H2300" s="154">
        <v>1199.067</v>
      </c>
      <c r="I2300" s="154">
        <v>62.988999999999997</v>
      </c>
      <c r="J2300" s="151">
        <v>0</v>
      </c>
      <c r="K2300" s="149">
        <f t="shared" si="353"/>
        <v>1281.6990000000001</v>
      </c>
      <c r="L2300" s="148">
        <v>12.670999999999999</v>
      </c>
      <c r="M2300" s="148">
        <v>0</v>
      </c>
      <c r="N2300" s="148">
        <v>409.98500000000001</v>
      </c>
      <c r="O2300" s="148">
        <v>16.664000000000001</v>
      </c>
      <c r="P2300" s="148">
        <v>0</v>
      </c>
      <c r="Q2300" s="21">
        <f t="shared" si="354"/>
        <v>35.516812999999999</v>
      </c>
      <c r="R2300" s="21">
        <f t="shared" si="355"/>
        <v>0</v>
      </c>
      <c r="S2300" s="21">
        <f t="shared" si="356"/>
        <v>799.88073500000007</v>
      </c>
      <c r="T2300" s="21">
        <f t="shared" si="357"/>
        <v>52.924864000000007</v>
      </c>
      <c r="U2300" s="22">
        <f t="shared" si="358"/>
        <v>888.32241199999999</v>
      </c>
      <c r="V2300" s="39">
        <f t="shared" si="359"/>
        <v>0.69308192641173938</v>
      </c>
    </row>
    <row r="2301" spans="1:22">
      <c r="A2301">
        <v>2296</v>
      </c>
      <c r="B2301" s="155">
        <f t="shared" si="360"/>
        <v>41370</v>
      </c>
      <c r="C2301" s="148">
        <f t="shared" si="351"/>
        <v>2013</v>
      </c>
      <c r="D2301" s="148">
        <f t="shared" si="352"/>
        <v>4</v>
      </c>
      <c r="E2301" s="152">
        <v>16</v>
      </c>
      <c r="F2301" s="153">
        <v>19.933</v>
      </c>
      <c r="G2301" s="154">
        <v>0</v>
      </c>
      <c r="H2301" s="154">
        <v>1173.193</v>
      </c>
      <c r="I2301" s="154">
        <v>62.585000000000001</v>
      </c>
      <c r="J2301" s="151">
        <v>0</v>
      </c>
      <c r="K2301" s="149">
        <f t="shared" si="353"/>
        <v>1255.711</v>
      </c>
      <c r="L2301" s="148">
        <v>12.798</v>
      </c>
      <c r="M2301" s="148">
        <v>0</v>
      </c>
      <c r="N2301" s="148">
        <v>401.86900000000003</v>
      </c>
      <c r="O2301" s="148">
        <v>16.538</v>
      </c>
      <c r="P2301" s="148">
        <v>0</v>
      </c>
      <c r="Q2301" s="21">
        <f t="shared" si="354"/>
        <v>35.872793999999999</v>
      </c>
      <c r="R2301" s="21">
        <f t="shared" si="355"/>
        <v>0</v>
      </c>
      <c r="S2301" s="21">
        <f t="shared" si="356"/>
        <v>784.04641900000013</v>
      </c>
      <c r="T2301" s="21">
        <f t="shared" si="357"/>
        <v>52.524688000000005</v>
      </c>
      <c r="U2301" s="22">
        <f t="shared" si="358"/>
        <v>872.4439010000001</v>
      </c>
      <c r="V2301" s="39">
        <f t="shared" si="359"/>
        <v>0.69478080625239413</v>
      </c>
    </row>
    <row r="2302" spans="1:22">
      <c r="A2302">
        <v>2297</v>
      </c>
      <c r="B2302" s="155">
        <f t="shared" si="360"/>
        <v>41370</v>
      </c>
      <c r="C2302" s="148">
        <f t="shared" si="351"/>
        <v>2013</v>
      </c>
      <c r="D2302" s="148">
        <f t="shared" si="352"/>
        <v>4</v>
      </c>
      <c r="E2302" s="152">
        <v>17</v>
      </c>
      <c r="F2302" s="153">
        <v>19.841000000000001</v>
      </c>
      <c r="G2302" s="154">
        <v>0</v>
      </c>
      <c r="H2302" s="154">
        <v>1172.386</v>
      </c>
      <c r="I2302" s="154">
        <v>46.253</v>
      </c>
      <c r="J2302" s="151">
        <v>0</v>
      </c>
      <c r="K2302" s="149">
        <f t="shared" si="353"/>
        <v>1238.4799999999998</v>
      </c>
      <c r="L2302" s="148">
        <v>12.724</v>
      </c>
      <c r="M2302" s="148">
        <v>0</v>
      </c>
      <c r="N2302" s="148">
        <v>401.60199999999998</v>
      </c>
      <c r="O2302" s="148">
        <v>12.287000000000001</v>
      </c>
      <c r="P2302" s="148">
        <v>0</v>
      </c>
      <c r="Q2302" s="21">
        <f t="shared" si="354"/>
        <v>35.665371999999998</v>
      </c>
      <c r="R2302" s="21">
        <f t="shared" si="355"/>
        <v>0</v>
      </c>
      <c r="S2302" s="21">
        <f t="shared" si="356"/>
        <v>783.52550199999996</v>
      </c>
      <c r="T2302" s="21">
        <f t="shared" si="357"/>
        <v>39.023512000000004</v>
      </c>
      <c r="U2302" s="22">
        <f t="shared" si="358"/>
        <v>858.21438599999999</v>
      </c>
      <c r="V2302" s="39">
        <f t="shared" si="359"/>
        <v>0.69295780795814232</v>
      </c>
    </row>
    <row r="2303" spans="1:22">
      <c r="A2303">
        <v>2298</v>
      </c>
      <c r="B2303" s="155">
        <f t="shared" si="360"/>
        <v>41370</v>
      </c>
      <c r="C2303" s="148">
        <f t="shared" si="351"/>
        <v>2013</v>
      </c>
      <c r="D2303" s="148">
        <f t="shared" si="352"/>
        <v>4</v>
      </c>
      <c r="E2303" s="152">
        <v>18</v>
      </c>
      <c r="F2303" s="153">
        <v>20.613</v>
      </c>
      <c r="G2303" s="154">
        <v>0</v>
      </c>
      <c r="H2303" s="154">
        <v>1170.2339999999999</v>
      </c>
      <c r="I2303" s="154">
        <v>46.06</v>
      </c>
      <c r="J2303" s="151">
        <v>0</v>
      </c>
      <c r="K2303" s="149">
        <f t="shared" si="353"/>
        <v>1236.9069999999999</v>
      </c>
      <c r="L2303" s="148">
        <v>13.224</v>
      </c>
      <c r="M2303" s="148">
        <v>0</v>
      </c>
      <c r="N2303" s="148">
        <v>401.11399999999998</v>
      </c>
      <c r="O2303" s="148">
        <v>12.266999999999999</v>
      </c>
      <c r="P2303" s="148">
        <v>0</v>
      </c>
      <c r="Q2303" s="21">
        <f t="shared" si="354"/>
        <v>37.066871999999996</v>
      </c>
      <c r="R2303" s="21">
        <f t="shared" si="355"/>
        <v>0</v>
      </c>
      <c r="S2303" s="21">
        <f t="shared" si="356"/>
        <v>782.57341399999996</v>
      </c>
      <c r="T2303" s="21">
        <f t="shared" si="357"/>
        <v>38.959992</v>
      </c>
      <c r="U2303" s="22">
        <f t="shared" si="358"/>
        <v>858.60027799999989</v>
      </c>
      <c r="V2303" s="39">
        <f t="shared" si="359"/>
        <v>0.69415103803277045</v>
      </c>
    </row>
    <row r="2304" spans="1:22">
      <c r="A2304">
        <v>2299</v>
      </c>
      <c r="B2304" s="155">
        <f t="shared" si="360"/>
        <v>41370</v>
      </c>
      <c r="C2304" s="148">
        <f t="shared" si="351"/>
        <v>2013</v>
      </c>
      <c r="D2304" s="148">
        <f t="shared" si="352"/>
        <v>4</v>
      </c>
      <c r="E2304" s="152">
        <v>19</v>
      </c>
      <c r="F2304" s="153">
        <v>21.954000000000001</v>
      </c>
      <c r="G2304" s="154">
        <v>0</v>
      </c>
      <c r="H2304" s="154">
        <v>1187.17</v>
      </c>
      <c r="I2304" s="154">
        <v>52.185000000000002</v>
      </c>
      <c r="J2304" s="151">
        <v>0</v>
      </c>
      <c r="K2304" s="149">
        <f t="shared" si="353"/>
        <v>1261.309</v>
      </c>
      <c r="L2304" s="148">
        <v>13.749000000000001</v>
      </c>
      <c r="M2304" s="148">
        <v>0</v>
      </c>
      <c r="N2304" s="148">
        <v>409.286</v>
      </c>
      <c r="O2304" s="148">
        <v>13.539</v>
      </c>
      <c r="P2304" s="148">
        <v>0</v>
      </c>
      <c r="Q2304" s="21">
        <f t="shared" si="354"/>
        <v>38.538446999999998</v>
      </c>
      <c r="R2304" s="21">
        <f t="shared" si="355"/>
        <v>0</v>
      </c>
      <c r="S2304" s="21">
        <f t="shared" si="356"/>
        <v>798.51698599999997</v>
      </c>
      <c r="T2304" s="21">
        <f t="shared" si="357"/>
        <v>42.999864000000002</v>
      </c>
      <c r="U2304" s="22">
        <f t="shared" si="358"/>
        <v>880.055297</v>
      </c>
      <c r="V2304" s="39">
        <f t="shared" si="359"/>
        <v>0.69773171919014298</v>
      </c>
    </row>
    <row r="2305" spans="1:22">
      <c r="A2305">
        <v>2300</v>
      </c>
      <c r="B2305" s="155">
        <f t="shared" si="360"/>
        <v>41370</v>
      </c>
      <c r="C2305" s="148">
        <f t="shared" si="351"/>
        <v>2013</v>
      </c>
      <c r="D2305" s="148">
        <f t="shared" si="352"/>
        <v>4</v>
      </c>
      <c r="E2305" s="152">
        <v>20</v>
      </c>
      <c r="F2305" s="153">
        <v>22.343</v>
      </c>
      <c r="G2305" s="154">
        <v>0</v>
      </c>
      <c r="H2305" s="154">
        <v>1422.386</v>
      </c>
      <c r="I2305" s="154">
        <v>91.936999999999998</v>
      </c>
      <c r="J2305" s="151">
        <v>0</v>
      </c>
      <c r="K2305" s="149">
        <f t="shared" si="353"/>
        <v>1536.6659999999999</v>
      </c>
      <c r="L2305" s="148">
        <v>13.996</v>
      </c>
      <c r="M2305" s="148">
        <v>0</v>
      </c>
      <c r="N2305" s="148">
        <v>478.90199999999999</v>
      </c>
      <c r="O2305" s="148">
        <v>24.878</v>
      </c>
      <c r="P2305" s="148">
        <v>0</v>
      </c>
      <c r="Q2305" s="21">
        <f t="shared" si="354"/>
        <v>39.230787999999997</v>
      </c>
      <c r="R2305" s="21">
        <f t="shared" si="355"/>
        <v>0</v>
      </c>
      <c r="S2305" s="21">
        <f t="shared" si="356"/>
        <v>934.33780200000001</v>
      </c>
      <c r="T2305" s="21">
        <f t="shared" si="357"/>
        <v>79.012528000000003</v>
      </c>
      <c r="U2305" s="22">
        <f t="shared" si="358"/>
        <v>1052.5811180000001</v>
      </c>
      <c r="V2305" s="39">
        <f t="shared" si="359"/>
        <v>0.68497716354757643</v>
      </c>
    </row>
    <row r="2306" spans="1:22">
      <c r="A2306">
        <v>2301</v>
      </c>
      <c r="B2306" s="155">
        <f t="shared" si="360"/>
        <v>41370</v>
      </c>
      <c r="C2306" s="148">
        <f t="shared" si="351"/>
        <v>2013</v>
      </c>
      <c r="D2306" s="148">
        <f t="shared" si="352"/>
        <v>4</v>
      </c>
      <c r="E2306" s="152">
        <v>21</v>
      </c>
      <c r="F2306" s="153">
        <v>22.46</v>
      </c>
      <c r="G2306" s="154">
        <v>0</v>
      </c>
      <c r="H2306" s="154">
        <v>1371.671</v>
      </c>
      <c r="I2306" s="154">
        <v>133.87799999999999</v>
      </c>
      <c r="J2306" s="151">
        <v>0</v>
      </c>
      <c r="K2306" s="149">
        <f t="shared" si="353"/>
        <v>1528.009</v>
      </c>
      <c r="L2306" s="148">
        <v>14.081</v>
      </c>
      <c r="M2306" s="148">
        <v>0</v>
      </c>
      <c r="N2306" s="148">
        <v>455.46800000000002</v>
      </c>
      <c r="O2306" s="148">
        <v>34.743000000000002</v>
      </c>
      <c r="P2306" s="148">
        <v>0</v>
      </c>
      <c r="Q2306" s="21">
        <f t="shared" si="354"/>
        <v>39.469042999999999</v>
      </c>
      <c r="R2306" s="21">
        <f t="shared" si="355"/>
        <v>0</v>
      </c>
      <c r="S2306" s="21">
        <f t="shared" si="356"/>
        <v>888.61806800000011</v>
      </c>
      <c r="T2306" s="21">
        <f t="shared" si="357"/>
        <v>110.34376800000001</v>
      </c>
      <c r="U2306" s="22">
        <f t="shared" si="358"/>
        <v>1038.430879</v>
      </c>
      <c r="V2306" s="39">
        <f t="shared" si="359"/>
        <v>0.67959735773807617</v>
      </c>
    </row>
    <row r="2307" spans="1:22">
      <c r="A2307">
        <v>2302</v>
      </c>
      <c r="B2307" s="155">
        <f t="shared" si="360"/>
        <v>41370</v>
      </c>
      <c r="C2307" s="148">
        <f t="shared" si="351"/>
        <v>2013</v>
      </c>
      <c r="D2307" s="148">
        <f t="shared" si="352"/>
        <v>4</v>
      </c>
      <c r="E2307" s="152">
        <v>22</v>
      </c>
      <c r="F2307" s="153">
        <v>22.550999999999998</v>
      </c>
      <c r="G2307" s="154">
        <v>0</v>
      </c>
      <c r="H2307" s="154">
        <v>1432.6759999999999</v>
      </c>
      <c r="I2307" s="154">
        <v>141.22999999999999</v>
      </c>
      <c r="J2307" s="151">
        <v>0</v>
      </c>
      <c r="K2307" s="149">
        <f t="shared" si="353"/>
        <v>1596.4569999999999</v>
      </c>
      <c r="L2307" s="148">
        <v>14.087</v>
      </c>
      <c r="M2307" s="148">
        <v>0</v>
      </c>
      <c r="N2307" s="148">
        <v>470.41800000000001</v>
      </c>
      <c r="O2307" s="148">
        <v>38.359000000000002</v>
      </c>
      <c r="P2307" s="148">
        <v>0</v>
      </c>
      <c r="Q2307" s="21">
        <f t="shared" si="354"/>
        <v>39.485861</v>
      </c>
      <c r="R2307" s="21">
        <f t="shared" si="355"/>
        <v>0</v>
      </c>
      <c r="S2307" s="21">
        <f t="shared" si="356"/>
        <v>917.78551800000002</v>
      </c>
      <c r="T2307" s="21">
        <f t="shared" si="357"/>
        <v>121.82818400000001</v>
      </c>
      <c r="U2307" s="22">
        <f t="shared" si="358"/>
        <v>1079.099563</v>
      </c>
      <c r="V2307" s="39">
        <f t="shared" si="359"/>
        <v>0.67593399822231359</v>
      </c>
    </row>
    <row r="2308" spans="1:22">
      <c r="A2308">
        <v>2303</v>
      </c>
      <c r="B2308" s="155">
        <f t="shared" si="360"/>
        <v>41370</v>
      </c>
      <c r="C2308" s="148">
        <f t="shared" si="351"/>
        <v>2013</v>
      </c>
      <c r="D2308" s="148">
        <f t="shared" si="352"/>
        <v>4</v>
      </c>
      <c r="E2308" s="152">
        <v>23</v>
      </c>
      <c r="F2308" s="153">
        <v>22.19</v>
      </c>
      <c r="G2308" s="154">
        <v>0</v>
      </c>
      <c r="H2308" s="154">
        <v>1411.068</v>
      </c>
      <c r="I2308" s="154">
        <v>130.65899999999999</v>
      </c>
      <c r="J2308" s="151">
        <v>0</v>
      </c>
      <c r="K2308" s="149">
        <f t="shared" si="353"/>
        <v>1563.9169999999999</v>
      </c>
      <c r="L2308" s="148">
        <v>13.885999999999999</v>
      </c>
      <c r="M2308" s="148">
        <v>0</v>
      </c>
      <c r="N2308" s="148">
        <v>455.96</v>
      </c>
      <c r="O2308" s="148">
        <v>32.631</v>
      </c>
      <c r="P2308" s="148">
        <v>0</v>
      </c>
      <c r="Q2308" s="21">
        <f t="shared" si="354"/>
        <v>38.922457999999999</v>
      </c>
      <c r="R2308" s="21">
        <f t="shared" si="355"/>
        <v>0</v>
      </c>
      <c r="S2308" s="21">
        <f t="shared" si="356"/>
        <v>889.57795999999996</v>
      </c>
      <c r="T2308" s="21">
        <f t="shared" si="357"/>
        <v>103.63605600000001</v>
      </c>
      <c r="U2308" s="22">
        <f t="shared" si="358"/>
        <v>1032.1364739999999</v>
      </c>
      <c r="V2308" s="39">
        <f t="shared" si="359"/>
        <v>0.65996883082669988</v>
      </c>
    </row>
    <row r="2309" spans="1:22">
      <c r="A2309">
        <v>2304</v>
      </c>
      <c r="B2309" s="155">
        <f t="shared" si="360"/>
        <v>41370</v>
      </c>
      <c r="C2309" s="148">
        <f t="shared" si="351"/>
        <v>2013</v>
      </c>
      <c r="D2309" s="148">
        <f t="shared" si="352"/>
        <v>4</v>
      </c>
      <c r="E2309" s="152">
        <v>24</v>
      </c>
      <c r="F2309" s="153">
        <v>22.081</v>
      </c>
      <c r="G2309" s="154">
        <v>0</v>
      </c>
      <c r="H2309" s="154">
        <v>1389.7539999999999</v>
      </c>
      <c r="I2309" s="154">
        <v>79.406000000000006</v>
      </c>
      <c r="J2309" s="151">
        <v>0</v>
      </c>
      <c r="K2309" s="149">
        <f t="shared" si="353"/>
        <v>1491.2409999999998</v>
      </c>
      <c r="L2309" s="148">
        <v>13.794</v>
      </c>
      <c r="M2309" s="148">
        <v>0</v>
      </c>
      <c r="N2309" s="148">
        <v>450.471</v>
      </c>
      <c r="O2309" s="148">
        <v>20.407</v>
      </c>
      <c r="P2309" s="148">
        <v>0</v>
      </c>
      <c r="Q2309" s="21">
        <f t="shared" si="354"/>
        <v>38.664582000000003</v>
      </c>
      <c r="R2309" s="21">
        <f t="shared" si="355"/>
        <v>0</v>
      </c>
      <c r="S2309" s="21">
        <f t="shared" si="356"/>
        <v>878.868921</v>
      </c>
      <c r="T2309" s="21">
        <f t="shared" si="357"/>
        <v>64.812632000000008</v>
      </c>
      <c r="U2309" s="22">
        <f t="shared" si="358"/>
        <v>982.346135</v>
      </c>
      <c r="V2309" s="39">
        <f t="shared" si="359"/>
        <v>0.65874404941924225</v>
      </c>
    </row>
    <row r="2310" spans="1:22">
      <c r="A2310">
        <v>2305</v>
      </c>
      <c r="B2310" s="155">
        <f t="shared" si="360"/>
        <v>41371</v>
      </c>
      <c r="C2310" s="148">
        <f t="shared" si="351"/>
        <v>2013</v>
      </c>
      <c r="D2310" s="148">
        <f t="shared" si="352"/>
        <v>4</v>
      </c>
      <c r="E2310" s="152">
        <v>1</v>
      </c>
      <c r="F2310" s="153">
        <v>21.837</v>
      </c>
      <c r="G2310" s="154">
        <v>0</v>
      </c>
      <c r="H2310" s="154">
        <v>1196.4259999999999</v>
      </c>
      <c r="I2310" s="154">
        <v>44.65</v>
      </c>
      <c r="J2310" s="151">
        <v>0</v>
      </c>
      <c r="K2310" s="149">
        <f t="shared" si="353"/>
        <v>1262.913</v>
      </c>
      <c r="L2310" s="148">
        <v>13.574</v>
      </c>
      <c r="M2310" s="148">
        <v>0</v>
      </c>
      <c r="N2310" s="148">
        <v>389.69099999999997</v>
      </c>
      <c r="O2310" s="148">
        <v>12.678000000000001</v>
      </c>
      <c r="P2310" s="148">
        <v>0</v>
      </c>
      <c r="Q2310" s="21">
        <f t="shared" si="354"/>
        <v>38.047922</v>
      </c>
      <c r="R2310" s="21">
        <f t="shared" si="355"/>
        <v>0</v>
      </c>
      <c r="S2310" s="21">
        <f t="shared" si="356"/>
        <v>760.28714100000002</v>
      </c>
      <c r="T2310" s="21">
        <f t="shared" si="357"/>
        <v>40.265328000000004</v>
      </c>
      <c r="U2310" s="22">
        <f t="shared" si="358"/>
        <v>838.60039099999995</v>
      </c>
      <c r="V2310" s="39">
        <f t="shared" si="359"/>
        <v>0.6640207132241096</v>
      </c>
    </row>
    <row r="2311" spans="1:22">
      <c r="A2311">
        <v>2306</v>
      </c>
      <c r="B2311" s="155">
        <f t="shared" si="360"/>
        <v>41371</v>
      </c>
      <c r="C2311" s="148">
        <f t="shared" ref="C2311:C2374" si="361">YEAR(B2311)</f>
        <v>2013</v>
      </c>
      <c r="D2311" s="148">
        <f t="shared" ref="D2311:D2374" si="362">MONTH(B2311)</f>
        <v>4</v>
      </c>
      <c r="E2311" s="152">
        <v>2</v>
      </c>
      <c r="F2311" s="153">
        <v>20.847000000000001</v>
      </c>
      <c r="G2311" s="154">
        <v>0</v>
      </c>
      <c r="H2311" s="154">
        <v>1172.365</v>
      </c>
      <c r="I2311" s="154">
        <v>23.109000000000002</v>
      </c>
      <c r="J2311" s="151">
        <v>0</v>
      </c>
      <c r="K2311" s="149">
        <f t="shared" ref="K2311:K2374" si="363">SUM(F2311:J2311)</f>
        <v>1216.3209999999999</v>
      </c>
      <c r="L2311" s="148">
        <v>13.170999999999999</v>
      </c>
      <c r="M2311" s="148">
        <v>0</v>
      </c>
      <c r="N2311" s="148">
        <v>386.89499999999998</v>
      </c>
      <c r="O2311" s="148">
        <v>6.282</v>
      </c>
      <c r="P2311" s="148">
        <v>0</v>
      </c>
      <c r="Q2311" s="21">
        <f t="shared" ref="Q2311:Q2374" si="364">+$Q$2*L2311</f>
        <v>36.918312999999998</v>
      </c>
      <c r="R2311" s="21">
        <f t="shared" ref="R2311:R2374" si="365">+$R$2*M2311</f>
        <v>0</v>
      </c>
      <c r="S2311" s="21">
        <f t="shared" ref="S2311:S2374" si="366">+$S$2*N2311</f>
        <v>754.83214499999997</v>
      </c>
      <c r="T2311" s="21">
        <f t="shared" ref="T2311:T2374" si="367">+$T$2*O2311</f>
        <v>19.951632</v>
      </c>
      <c r="U2311" s="22">
        <f t="shared" ref="U2311:U2374" si="368">SUM(Q2311:T2311)</f>
        <v>811.70209</v>
      </c>
      <c r="V2311" s="39">
        <f t="shared" ref="V2311:V2374" si="369">+U2311/K2311</f>
        <v>0.66734200100138041</v>
      </c>
    </row>
    <row r="2312" spans="1:22">
      <c r="A2312">
        <v>2307</v>
      </c>
      <c r="B2312" s="155">
        <f t="shared" si="360"/>
        <v>41371</v>
      </c>
      <c r="C2312" s="148">
        <f t="shared" si="361"/>
        <v>2013</v>
      </c>
      <c r="D2312" s="148">
        <f t="shared" si="362"/>
        <v>4</v>
      </c>
      <c r="E2312" s="152">
        <v>3</v>
      </c>
      <c r="F2312" s="153">
        <v>21.672999999999998</v>
      </c>
      <c r="G2312" s="154">
        <v>0</v>
      </c>
      <c r="H2312" s="154">
        <v>1202.577</v>
      </c>
      <c r="I2312" s="154">
        <v>18.571000000000002</v>
      </c>
      <c r="J2312" s="151">
        <v>0</v>
      </c>
      <c r="K2312" s="149">
        <f t="shared" si="363"/>
        <v>1242.8209999999999</v>
      </c>
      <c r="L2312" s="148">
        <v>13.635</v>
      </c>
      <c r="M2312" s="148">
        <v>0</v>
      </c>
      <c r="N2312" s="148">
        <v>397.61700000000002</v>
      </c>
      <c r="O2312" s="148">
        <v>4.9610000000000003</v>
      </c>
      <c r="P2312" s="148">
        <v>0</v>
      </c>
      <c r="Q2312" s="21">
        <f t="shared" si="364"/>
        <v>38.218904999999999</v>
      </c>
      <c r="R2312" s="21">
        <f t="shared" si="365"/>
        <v>0</v>
      </c>
      <c r="S2312" s="21">
        <f t="shared" si="366"/>
        <v>775.75076700000011</v>
      </c>
      <c r="T2312" s="21">
        <f t="shared" si="367"/>
        <v>15.756136000000001</v>
      </c>
      <c r="U2312" s="22">
        <f t="shared" si="368"/>
        <v>829.72580800000003</v>
      </c>
      <c r="V2312" s="39">
        <f t="shared" si="369"/>
        <v>0.66761489224916548</v>
      </c>
    </row>
    <row r="2313" spans="1:22">
      <c r="A2313">
        <v>2308</v>
      </c>
      <c r="B2313" s="155">
        <f t="shared" si="360"/>
        <v>41371</v>
      </c>
      <c r="C2313" s="148">
        <f t="shared" si="361"/>
        <v>2013</v>
      </c>
      <c r="D2313" s="148">
        <f t="shared" si="362"/>
        <v>4</v>
      </c>
      <c r="E2313" s="152">
        <v>4</v>
      </c>
      <c r="F2313" s="153">
        <v>21.370999999999999</v>
      </c>
      <c r="G2313" s="154">
        <v>0</v>
      </c>
      <c r="H2313" s="154">
        <v>1080.9659999999999</v>
      </c>
      <c r="I2313" s="154">
        <v>6.6849999999999996</v>
      </c>
      <c r="J2313" s="151">
        <v>0</v>
      </c>
      <c r="K2313" s="149">
        <f t="shared" si="363"/>
        <v>1109.0219999999999</v>
      </c>
      <c r="L2313" s="148">
        <v>13.417</v>
      </c>
      <c r="M2313" s="148">
        <v>0</v>
      </c>
      <c r="N2313" s="148">
        <v>371.58499999999998</v>
      </c>
      <c r="O2313" s="148">
        <v>1.806</v>
      </c>
      <c r="P2313" s="148">
        <v>0</v>
      </c>
      <c r="Q2313" s="21">
        <f t="shared" si="364"/>
        <v>37.607850999999997</v>
      </c>
      <c r="R2313" s="21">
        <f t="shared" si="365"/>
        <v>0</v>
      </c>
      <c r="S2313" s="21">
        <f t="shared" si="366"/>
        <v>724.96233499999994</v>
      </c>
      <c r="T2313" s="21">
        <f t="shared" si="367"/>
        <v>5.7358560000000001</v>
      </c>
      <c r="U2313" s="22">
        <f t="shared" si="368"/>
        <v>768.30604199999993</v>
      </c>
      <c r="V2313" s="39">
        <f t="shared" si="369"/>
        <v>0.69277799899370796</v>
      </c>
    </row>
    <row r="2314" spans="1:22">
      <c r="A2314">
        <v>2309</v>
      </c>
      <c r="B2314" s="155">
        <f t="shared" si="360"/>
        <v>41371</v>
      </c>
      <c r="C2314" s="148">
        <f t="shared" si="361"/>
        <v>2013</v>
      </c>
      <c r="D2314" s="148">
        <f t="shared" si="362"/>
        <v>4</v>
      </c>
      <c r="E2314" s="152">
        <v>5</v>
      </c>
      <c r="F2314" s="153">
        <v>21.311</v>
      </c>
      <c r="G2314" s="154">
        <v>0</v>
      </c>
      <c r="H2314" s="154">
        <v>1080.123</v>
      </c>
      <c r="I2314" s="154">
        <v>6.5129999999999999</v>
      </c>
      <c r="J2314" s="151">
        <v>0</v>
      </c>
      <c r="K2314" s="149">
        <f t="shared" si="363"/>
        <v>1107.9469999999999</v>
      </c>
      <c r="L2314" s="148">
        <v>13.407999999999999</v>
      </c>
      <c r="M2314" s="148">
        <v>0</v>
      </c>
      <c r="N2314" s="148">
        <v>374.45699999999999</v>
      </c>
      <c r="O2314" s="148">
        <v>1.73</v>
      </c>
      <c r="P2314" s="148">
        <v>0</v>
      </c>
      <c r="Q2314" s="21">
        <f t="shared" si="364"/>
        <v>37.582623999999996</v>
      </c>
      <c r="R2314" s="21">
        <f t="shared" si="365"/>
        <v>0</v>
      </c>
      <c r="S2314" s="21">
        <f t="shared" si="366"/>
        <v>730.565607</v>
      </c>
      <c r="T2314" s="21">
        <f t="shared" si="367"/>
        <v>5.4944800000000003</v>
      </c>
      <c r="U2314" s="22">
        <f t="shared" si="368"/>
        <v>773.64271099999996</v>
      </c>
      <c r="V2314" s="39">
        <f t="shared" si="369"/>
        <v>0.698266894535569</v>
      </c>
    </row>
    <row r="2315" spans="1:22">
      <c r="A2315">
        <v>2310</v>
      </c>
      <c r="B2315" s="155">
        <f t="shared" si="360"/>
        <v>41371</v>
      </c>
      <c r="C2315" s="148">
        <f t="shared" si="361"/>
        <v>2013</v>
      </c>
      <c r="D2315" s="148">
        <f t="shared" si="362"/>
        <v>4</v>
      </c>
      <c r="E2315" s="152">
        <v>6</v>
      </c>
      <c r="F2315" s="153">
        <v>20.931000000000001</v>
      </c>
      <c r="G2315" s="154">
        <v>0</v>
      </c>
      <c r="H2315" s="154">
        <v>1037.509</v>
      </c>
      <c r="I2315" s="154">
        <v>7.4349999999999996</v>
      </c>
      <c r="J2315" s="151">
        <v>0</v>
      </c>
      <c r="K2315" s="149">
        <f t="shared" si="363"/>
        <v>1065.875</v>
      </c>
      <c r="L2315" s="148">
        <v>13.223000000000001</v>
      </c>
      <c r="M2315" s="148">
        <v>0</v>
      </c>
      <c r="N2315" s="148">
        <v>354.73099999999999</v>
      </c>
      <c r="O2315" s="148">
        <v>1.72</v>
      </c>
      <c r="P2315" s="148">
        <v>0</v>
      </c>
      <c r="Q2315" s="21">
        <f t="shared" si="364"/>
        <v>37.064069000000003</v>
      </c>
      <c r="R2315" s="21">
        <f t="shared" si="365"/>
        <v>0</v>
      </c>
      <c r="S2315" s="21">
        <f t="shared" si="366"/>
        <v>692.08018100000004</v>
      </c>
      <c r="T2315" s="21">
        <f t="shared" si="367"/>
        <v>5.46272</v>
      </c>
      <c r="U2315" s="22">
        <f t="shared" si="368"/>
        <v>734.60697000000005</v>
      </c>
      <c r="V2315" s="39">
        <f t="shared" si="369"/>
        <v>0.68920555412220008</v>
      </c>
    </row>
    <row r="2316" spans="1:22">
      <c r="A2316">
        <v>2311</v>
      </c>
      <c r="B2316" s="155">
        <f t="shared" si="360"/>
        <v>41371</v>
      </c>
      <c r="C2316" s="148">
        <f t="shared" si="361"/>
        <v>2013</v>
      </c>
      <c r="D2316" s="148">
        <f t="shared" si="362"/>
        <v>4</v>
      </c>
      <c r="E2316" s="152">
        <v>7</v>
      </c>
      <c r="F2316" s="153">
        <v>21.611000000000001</v>
      </c>
      <c r="G2316" s="154">
        <v>0</v>
      </c>
      <c r="H2316" s="154">
        <v>1037.1669999999999</v>
      </c>
      <c r="I2316" s="154">
        <v>12.201000000000001</v>
      </c>
      <c r="J2316" s="151">
        <v>0</v>
      </c>
      <c r="K2316" s="149">
        <f t="shared" si="363"/>
        <v>1070.979</v>
      </c>
      <c r="L2316" s="148">
        <v>13.545999999999999</v>
      </c>
      <c r="M2316" s="148">
        <v>0</v>
      </c>
      <c r="N2316" s="148">
        <v>353.56200000000001</v>
      </c>
      <c r="O2316" s="148">
        <v>3.024</v>
      </c>
      <c r="P2316" s="148">
        <v>0</v>
      </c>
      <c r="Q2316" s="21">
        <f t="shared" si="364"/>
        <v>37.969437999999997</v>
      </c>
      <c r="R2316" s="21">
        <f t="shared" si="365"/>
        <v>0</v>
      </c>
      <c r="S2316" s="21">
        <f t="shared" si="366"/>
        <v>689.79946200000006</v>
      </c>
      <c r="T2316" s="21">
        <f t="shared" si="367"/>
        <v>9.6042240000000003</v>
      </c>
      <c r="U2316" s="22">
        <f t="shared" si="368"/>
        <v>737.37312400000008</v>
      </c>
      <c r="V2316" s="39">
        <f t="shared" si="369"/>
        <v>0.6885038119328204</v>
      </c>
    </row>
    <row r="2317" spans="1:22">
      <c r="A2317">
        <v>2312</v>
      </c>
      <c r="B2317" s="155">
        <f t="shared" si="360"/>
        <v>41371</v>
      </c>
      <c r="C2317" s="148">
        <f t="shared" si="361"/>
        <v>2013</v>
      </c>
      <c r="D2317" s="148">
        <f t="shared" si="362"/>
        <v>4</v>
      </c>
      <c r="E2317" s="152">
        <v>8</v>
      </c>
      <c r="F2317" s="153">
        <v>0</v>
      </c>
      <c r="G2317" s="154">
        <v>0</v>
      </c>
      <c r="H2317" s="154">
        <v>1032.4970000000001</v>
      </c>
      <c r="I2317" s="154">
        <v>11.368</v>
      </c>
      <c r="J2317" s="151">
        <v>0</v>
      </c>
      <c r="K2317" s="149">
        <f t="shared" si="363"/>
        <v>1043.865</v>
      </c>
      <c r="L2317" s="148">
        <v>0</v>
      </c>
      <c r="M2317" s="148">
        <v>0</v>
      </c>
      <c r="N2317" s="148">
        <v>354.39600000000002</v>
      </c>
      <c r="O2317" s="148">
        <v>2.82</v>
      </c>
      <c r="P2317" s="148">
        <v>0</v>
      </c>
      <c r="Q2317" s="21">
        <f t="shared" si="364"/>
        <v>0</v>
      </c>
      <c r="R2317" s="21">
        <f t="shared" si="365"/>
        <v>0</v>
      </c>
      <c r="S2317" s="21">
        <f t="shared" si="366"/>
        <v>691.42659600000002</v>
      </c>
      <c r="T2317" s="21">
        <f t="shared" si="367"/>
        <v>8.9563199999999998</v>
      </c>
      <c r="U2317" s="22">
        <f t="shared" si="368"/>
        <v>700.38291600000002</v>
      </c>
      <c r="V2317" s="39">
        <f t="shared" si="369"/>
        <v>0.67095162305470535</v>
      </c>
    </row>
    <row r="2318" spans="1:22">
      <c r="A2318">
        <v>2313</v>
      </c>
      <c r="B2318" s="155">
        <f t="shared" si="360"/>
        <v>41371</v>
      </c>
      <c r="C2318" s="148">
        <f t="shared" si="361"/>
        <v>2013</v>
      </c>
      <c r="D2318" s="148">
        <f t="shared" si="362"/>
        <v>4</v>
      </c>
      <c r="E2318" s="152">
        <v>9</v>
      </c>
      <c r="F2318" s="153">
        <v>22.045999999999999</v>
      </c>
      <c r="G2318" s="154">
        <v>0</v>
      </c>
      <c r="H2318" s="154">
        <v>1027.5340000000001</v>
      </c>
      <c r="I2318" s="154">
        <v>8.8520000000000003</v>
      </c>
      <c r="J2318" s="151">
        <v>0</v>
      </c>
      <c r="K2318" s="149">
        <f t="shared" si="363"/>
        <v>1058.4320000000002</v>
      </c>
      <c r="L2318" s="148">
        <v>13.821999999999999</v>
      </c>
      <c r="M2318" s="148">
        <v>0</v>
      </c>
      <c r="N2318" s="148">
        <v>359.322</v>
      </c>
      <c r="O2318" s="148">
        <v>2.3159999999999998</v>
      </c>
      <c r="P2318" s="148">
        <v>0</v>
      </c>
      <c r="Q2318" s="21">
        <f t="shared" si="364"/>
        <v>38.743065999999999</v>
      </c>
      <c r="R2318" s="21">
        <f t="shared" si="365"/>
        <v>0</v>
      </c>
      <c r="S2318" s="21">
        <f t="shared" si="366"/>
        <v>701.03722200000004</v>
      </c>
      <c r="T2318" s="21">
        <f t="shared" si="367"/>
        <v>7.3556159999999995</v>
      </c>
      <c r="U2318" s="22">
        <f t="shared" si="368"/>
        <v>747.1359040000001</v>
      </c>
      <c r="V2318" s="39">
        <f t="shared" si="369"/>
        <v>0.7058893759825855</v>
      </c>
    </row>
    <row r="2319" spans="1:22">
      <c r="A2319">
        <v>2314</v>
      </c>
      <c r="B2319" s="155">
        <f t="shared" si="360"/>
        <v>41371</v>
      </c>
      <c r="C2319" s="148">
        <f t="shared" si="361"/>
        <v>2013</v>
      </c>
      <c r="D2319" s="148">
        <f t="shared" si="362"/>
        <v>4</v>
      </c>
      <c r="E2319" s="152">
        <v>10</v>
      </c>
      <c r="F2319" s="153">
        <v>21.350999999999999</v>
      </c>
      <c r="G2319" s="154">
        <v>0</v>
      </c>
      <c r="H2319" s="154">
        <v>1061.0999999999999</v>
      </c>
      <c r="I2319" s="154">
        <v>10.691000000000001</v>
      </c>
      <c r="J2319" s="151">
        <v>0</v>
      </c>
      <c r="K2319" s="149">
        <f t="shared" si="363"/>
        <v>1093.1420000000001</v>
      </c>
      <c r="L2319" s="148">
        <v>13.382999999999999</v>
      </c>
      <c r="M2319" s="148">
        <v>0</v>
      </c>
      <c r="N2319" s="148">
        <v>368.33300000000003</v>
      </c>
      <c r="O2319" s="148">
        <v>2.778</v>
      </c>
      <c r="P2319" s="148">
        <v>0</v>
      </c>
      <c r="Q2319" s="21">
        <f t="shared" si="364"/>
        <v>37.512549</v>
      </c>
      <c r="R2319" s="21">
        <f t="shared" si="365"/>
        <v>0</v>
      </c>
      <c r="S2319" s="21">
        <f t="shared" si="366"/>
        <v>718.61768300000006</v>
      </c>
      <c r="T2319" s="21">
        <f t="shared" si="367"/>
        <v>8.822928000000001</v>
      </c>
      <c r="U2319" s="22">
        <f t="shared" si="368"/>
        <v>764.95316000000014</v>
      </c>
      <c r="V2319" s="39">
        <f t="shared" si="369"/>
        <v>0.69977474106749182</v>
      </c>
    </row>
    <row r="2320" spans="1:22">
      <c r="A2320">
        <v>2315</v>
      </c>
      <c r="B2320" s="155">
        <f t="shared" si="360"/>
        <v>41371</v>
      </c>
      <c r="C2320" s="148">
        <f t="shared" si="361"/>
        <v>2013</v>
      </c>
      <c r="D2320" s="148">
        <f t="shared" si="362"/>
        <v>4</v>
      </c>
      <c r="E2320" s="152">
        <v>11</v>
      </c>
      <c r="F2320" s="153">
        <v>20.152000000000001</v>
      </c>
      <c r="G2320" s="154">
        <v>0</v>
      </c>
      <c r="H2320" s="154">
        <v>1042.5039999999999</v>
      </c>
      <c r="I2320" s="154">
        <v>8.452</v>
      </c>
      <c r="J2320" s="151">
        <v>0</v>
      </c>
      <c r="K2320" s="149">
        <f t="shared" si="363"/>
        <v>1071.1079999999999</v>
      </c>
      <c r="L2320" s="148">
        <v>12.863</v>
      </c>
      <c r="M2320" s="148">
        <v>0</v>
      </c>
      <c r="N2320" s="148">
        <v>362.65800000000002</v>
      </c>
      <c r="O2320" s="148">
        <v>2.1989999999999998</v>
      </c>
      <c r="P2320" s="148">
        <v>0</v>
      </c>
      <c r="Q2320" s="21">
        <f t="shared" si="364"/>
        <v>36.054988999999999</v>
      </c>
      <c r="R2320" s="21">
        <f t="shared" si="365"/>
        <v>0</v>
      </c>
      <c r="S2320" s="21">
        <f t="shared" si="366"/>
        <v>707.54575800000009</v>
      </c>
      <c r="T2320" s="21">
        <f t="shared" si="367"/>
        <v>6.9840239999999998</v>
      </c>
      <c r="U2320" s="22">
        <f t="shared" si="368"/>
        <v>750.58477100000005</v>
      </c>
      <c r="V2320" s="39">
        <f t="shared" si="369"/>
        <v>0.7007554522979943</v>
      </c>
    </row>
    <row r="2321" spans="1:22">
      <c r="A2321">
        <v>2316</v>
      </c>
      <c r="B2321" s="155">
        <f t="shared" si="360"/>
        <v>41371</v>
      </c>
      <c r="C2321" s="148">
        <f t="shared" si="361"/>
        <v>2013</v>
      </c>
      <c r="D2321" s="148">
        <f t="shared" si="362"/>
        <v>4</v>
      </c>
      <c r="E2321" s="152">
        <v>12</v>
      </c>
      <c r="F2321" s="153">
        <v>20.919</v>
      </c>
      <c r="G2321" s="154">
        <v>0</v>
      </c>
      <c r="H2321" s="154">
        <v>1101.2719999999999</v>
      </c>
      <c r="I2321" s="154">
        <v>14.631</v>
      </c>
      <c r="J2321" s="151">
        <v>0</v>
      </c>
      <c r="K2321" s="149">
        <f t="shared" si="363"/>
        <v>1136.8220000000001</v>
      </c>
      <c r="L2321" s="148">
        <v>13.266999999999999</v>
      </c>
      <c r="M2321" s="148">
        <v>0</v>
      </c>
      <c r="N2321" s="148">
        <v>378.38299999999998</v>
      </c>
      <c r="O2321" s="148">
        <v>3.8039999999999998</v>
      </c>
      <c r="P2321" s="148">
        <v>0</v>
      </c>
      <c r="Q2321" s="21">
        <f t="shared" si="364"/>
        <v>37.187400999999994</v>
      </c>
      <c r="R2321" s="21">
        <f t="shared" si="365"/>
        <v>0</v>
      </c>
      <c r="S2321" s="21">
        <f t="shared" si="366"/>
        <v>738.225233</v>
      </c>
      <c r="T2321" s="21">
        <f t="shared" si="367"/>
        <v>12.081504000000001</v>
      </c>
      <c r="U2321" s="22">
        <f t="shared" si="368"/>
        <v>787.49413800000002</v>
      </c>
      <c r="V2321" s="39">
        <f t="shared" si="369"/>
        <v>0.69271542774506467</v>
      </c>
    </row>
    <row r="2322" spans="1:22">
      <c r="A2322">
        <v>2317</v>
      </c>
      <c r="B2322" s="155">
        <f t="shared" si="360"/>
        <v>41371</v>
      </c>
      <c r="C2322" s="148">
        <f t="shared" si="361"/>
        <v>2013</v>
      </c>
      <c r="D2322" s="148">
        <f t="shared" si="362"/>
        <v>4</v>
      </c>
      <c r="E2322" s="152">
        <v>13</v>
      </c>
      <c r="F2322" s="153">
        <v>20.434999999999999</v>
      </c>
      <c r="G2322" s="154">
        <v>0</v>
      </c>
      <c r="H2322" s="154">
        <v>1110.2819999999999</v>
      </c>
      <c r="I2322" s="154">
        <v>25.262</v>
      </c>
      <c r="J2322" s="151">
        <v>0</v>
      </c>
      <c r="K2322" s="149">
        <f t="shared" si="363"/>
        <v>1155.9789999999998</v>
      </c>
      <c r="L2322" s="148">
        <v>13.023</v>
      </c>
      <c r="M2322" s="148">
        <v>0</v>
      </c>
      <c r="N2322" s="148">
        <v>378.78699999999998</v>
      </c>
      <c r="O2322" s="148">
        <v>6.7240000000000002</v>
      </c>
      <c r="P2322" s="148">
        <v>0</v>
      </c>
      <c r="Q2322" s="21">
        <f t="shared" si="364"/>
        <v>36.503468999999996</v>
      </c>
      <c r="R2322" s="21">
        <f t="shared" si="365"/>
        <v>0</v>
      </c>
      <c r="S2322" s="21">
        <f t="shared" si="366"/>
        <v>739.01343699999995</v>
      </c>
      <c r="T2322" s="21">
        <f t="shared" si="367"/>
        <v>21.355424000000003</v>
      </c>
      <c r="U2322" s="22">
        <f t="shared" si="368"/>
        <v>796.87232999999992</v>
      </c>
      <c r="V2322" s="39">
        <f t="shared" si="369"/>
        <v>0.68934844837146703</v>
      </c>
    </row>
    <row r="2323" spans="1:22">
      <c r="A2323">
        <v>2318</v>
      </c>
      <c r="B2323" s="155">
        <f t="shared" si="360"/>
        <v>41371</v>
      </c>
      <c r="C2323" s="148">
        <f t="shared" si="361"/>
        <v>2013</v>
      </c>
      <c r="D2323" s="148">
        <f t="shared" si="362"/>
        <v>4</v>
      </c>
      <c r="E2323" s="152">
        <v>14</v>
      </c>
      <c r="F2323" s="153">
        <v>20.238</v>
      </c>
      <c r="G2323" s="154">
        <v>0</v>
      </c>
      <c r="H2323" s="154">
        <v>1089.99</v>
      </c>
      <c r="I2323" s="154">
        <v>26.065000000000001</v>
      </c>
      <c r="J2323" s="151">
        <v>0</v>
      </c>
      <c r="K2323" s="149">
        <f t="shared" si="363"/>
        <v>1136.2930000000001</v>
      </c>
      <c r="L2323" s="148">
        <v>12.968</v>
      </c>
      <c r="M2323" s="148">
        <v>0</v>
      </c>
      <c r="N2323" s="148">
        <v>374.959</v>
      </c>
      <c r="O2323" s="148">
        <v>7.23</v>
      </c>
      <c r="P2323" s="148">
        <v>0</v>
      </c>
      <c r="Q2323" s="21">
        <f t="shared" si="364"/>
        <v>36.349303999999997</v>
      </c>
      <c r="R2323" s="21">
        <f t="shared" si="365"/>
        <v>0</v>
      </c>
      <c r="S2323" s="21">
        <f t="shared" si="366"/>
        <v>731.54500900000005</v>
      </c>
      <c r="T2323" s="21">
        <f t="shared" si="367"/>
        <v>22.962480000000003</v>
      </c>
      <c r="U2323" s="22">
        <f t="shared" si="368"/>
        <v>790.85679300000004</v>
      </c>
      <c r="V2323" s="39">
        <f t="shared" si="369"/>
        <v>0.69599724102850224</v>
      </c>
    </row>
    <row r="2324" spans="1:22">
      <c r="A2324">
        <v>2319</v>
      </c>
      <c r="B2324" s="155">
        <f t="shared" si="360"/>
        <v>41371</v>
      </c>
      <c r="C2324" s="148">
        <f t="shared" si="361"/>
        <v>2013</v>
      </c>
      <c r="D2324" s="148">
        <f t="shared" si="362"/>
        <v>4</v>
      </c>
      <c r="E2324" s="152">
        <v>15</v>
      </c>
      <c r="F2324" s="153">
        <v>20.190000000000001</v>
      </c>
      <c r="G2324" s="154">
        <v>0</v>
      </c>
      <c r="H2324" s="154">
        <v>1090.8520000000001</v>
      </c>
      <c r="I2324" s="154">
        <v>14.818</v>
      </c>
      <c r="J2324" s="151">
        <v>0</v>
      </c>
      <c r="K2324" s="149">
        <f t="shared" si="363"/>
        <v>1125.8600000000001</v>
      </c>
      <c r="L2324" s="148">
        <v>12.909000000000001</v>
      </c>
      <c r="M2324" s="148">
        <v>0</v>
      </c>
      <c r="N2324" s="148">
        <v>377.51400000000001</v>
      </c>
      <c r="O2324" s="148">
        <v>4.0289999999999999</v>
      </c>
      <c r="P2324" s="148">
        <v>0</v>
      </c>
      <c r="Q2324" s="21">
        <f t="shared" si="364"/>
        <v>36.183927000000004</v>
      </c>
      <c r="R2324" s="21">
        <f t="shared" si="365"/>
        <v>0</v>
      </c>
      <c r="S2324" s="21">
        <f t="shared" si="366"/>
        <v>736.5298140000001</v>
      </c>
      <c r="T2324" s="21">
        <f t="shared" si="367"/>
        <v>12.796104</v>
      </c>
      <c r="U2324" s="22">
        <f t="shared" si="368"/>
        <v>785.50984500000015</v>
      </c>
      <c r="V2324" s="39">
        <f t="shared" si="369"/>
        <v>0.69769762226209309</v>
      </c>
    </row>
    <row r="2325" spans="1:22">
      <c r="A2325">
        <v>2320</v>
      </c>
      <c r="B2325" s="155">
        <f t="shared" si="360"/>
        <v>41371</v>
      </c>
      <c r="C2325" s="148">
        <f t="shared" si="361"/>
        <v>2013</v>
      </c>
      <c r="D2325" s="148">
        <f t="shared" si="362"/>
        <v>4</v>
      </c>
      <c r="E2325" s="152">
        <v>16</v>
      </c>
      <c r="F2325" s="153">
        <v>20.416</v>
      </c>
      <c r="G2325" s="154">
        <v>0</v>
      </c>
      <c r="H2325" s="154">
        <v>1049.0840000000001</v>
      </c>
      <c r="I2325" s="154">
        <v>16.29</v>
      </c>
      <c r="J2325" s="151">
        <v>0</v>
      </c>
      <c r="K2325" s="149">
        <f t="shared" si="363"/>
        <v>1085.79</v>
      </c>
      <c r="L2325" s="148">
        <v>13.035</v>
      </c>
      <c r="M2325" s="148">
        <v>0</v>
      </c>
      <c r="N2325" s="148">
        <v>363.15199999999999</v>
      </c>
      <c r="O2325" s="148">
        <v>4.2389999999999999</v>
      </c>
      <c r="P2325" s="148">
        <v>0</v>
      </c>
      <c r="Q2325" s="21">
        <f t="shared" si="364"/>
        <v>36.537104999999997</v>
      </c>
      <c r="R2325" s="21">
        <f t="shared" si="365"/>
        <v>0</v>
      </c>
      <c r="S2325" s="21">
        <f t="shared" si="366"/>
        <v>708.50955199999999</v>
      </c>
      <c r="T2325" s="21">
        <f t="shared" si="367"/>
        <v>13.463064000000001</v>
      </c>
      <c r="U2325" s="22">
        <f t="shared" si="368"/>
        <v>758.50972100000001</v>
      </c>
      <c r="V2325" s="39">
        <f t="shared" si="369"/>
        <v>0.69857865793569662</v>
      </c>
    </row>
    <row r="2326" spans="1:22">
      <c r="A2326">
        <v>2321</v>
      </c>
      <c r="B2326" s="155">
        <f t="shared" si="360"/>
        <v>41371</v>
      </c>
      <c r="C2326" s="148">
        <f t="shared" si="361"/>
        <v>2013</v>
      </c>
      <c r="D2326" s="148">
        <f t="shared" si="362"/>
        <v>4</v>
      </c>
      <c r="E2326" s="152">
        <v>17</v>
      </c>
      <c r="F2326" s="153">
        <v>20.673999999999999</v>
      </c>
      <c r="G2326" s="154">
        <v>0</v>
      </c>
      <c r="H2326" s="154">
        <v>1057.3340000000001</v>
      </c>
      <c r="I2326" s="154">
        <v>17.948</v>
      </c>
      <c r="J2326" s="151">
        <v>0</v>
      </c>
      <c r="K2326" s="149">
        <f t="shared" si="363"/>
        <v>1095.9560000000001</v>
      </c>
      <c r="L2326" s="148">
        <v>13.151999999999999</v>
      </c>
      <c r="M2326" s="148">
        <v>0</v>
      </c>
      <c r="N2326" s="148">
        <v>363.68700000000001</v>
      </c>
      <c r="O2326" s="148">
        <v>4.6929999999999996</v>
      </c>
      <c r="P2326" s="148">
        <v>0</v>
      </c>
      <c r="Q2326" s="21">
        <f t="shared" si="364"/>
        <v>36.865055999999996</v>
      </c>
      <c r="R2326" s="21">
        <f t="shared" si="365"/>
        <v>0</v>
      </c>
      <c r="S2326" s="21">
        <f t="shared" si="366"/>
        <v>709.55333700000006</v>
      </c>
      <c r="T2326" s="21">
        <f t="shared" si="367"/>
        <v>14.904968</v>
      </c>
      <c r="U2326" s="22">
        <f t="shared" si="368"/>
        <v>761.32336100000009</v>
      </c>
      <c r="V2326" s="39">
        <f t="shared" si="369"/>
        <v>0.69466599115292949</v>
      </c>
    </row>
    <row r="2327" spans="1:22">
      <c r="A2327">
        <v>2322</v>
      </c>
      <c r="B2327" s="155">
        <f t="shared" si="360"/>
        <v>41371</v>
      </c>
      <c r="C2327" s="148">
        <f t="shared" si="361"/>
        <v>2013</v>
      </c>
      <c r="D2327" s="148">
        <f t="shared" si="362"/>
        <v>4</v>
      </c>
      <c r="E2327" s="152">
        <v>18</v>
      </c>
      <c r="F2327" s="153">
        <v>20.983000000000001</v>
      </c>
      <c r="G2327" s="154">
        <v>0</v>
      </c>
      <c r="H2327" s="154">
        <v>1194.0150000000001</v>
      </c>
      <c r="I2327" s="154">
        <v>18.902999999999999</v>
      </c>
      <c r="J2327" s="151">
        <v>0</v>
      </c>
      <c r="K2327" s="149">
        <f t="shared" si="363"/>
        <v>1233.9010000000001</v>
      </c>
      <c r="L2327" s="148">
        <v>13.31</v>
      </c>
      <c r="M2327" s="148">
        <v>0</v>
      </c>
      <c r="N2327" s="148">
        <v>402.08499999999998</v>
      </c>
      <c r="O2327" s="148">
        <v>4.9710000000000001</v>
      </c>
      <c r="P2327" s="148">
        <v>0</v>
      </c>
      <c r="Q2327" s="21">
        <f t="shared" si="364"/>
        <v>37.307929999999999</v>
      </c>
      <c r="R2327" s="21">
        <f t="shared" si="365"/>
        <v>0</v>
      </c>
      <c r="S2327" s="21">
        <f t="shared" si="366"/>
        <v>784.46783500000004</v>
      </c>
      <c r="T2327" s="21">
        <f t="shared" si="367"/>
        <v>15.787896000000002</v>
      </c>
      <c r="U2327" s="22">
        <f t="shared" si="368"/>
        <v>837.56366100000014</v>
      </c>
      <c r="V2327" s="39">
        <f t="shared" si="369"/>
        <v>0.67879324273179131</v>
      </c>
    </row>
    <row r="2328" spans="1:22">
      <c r="A2328">
        <v>2323</v>
      </c>
      <c r="B2328" s="155">
        <f t="shared" si="360"/>
        <v>41371</v>
      </c>
      <c r="C2328" s="148">
        <f t="shared" si="361"/>
        <v>2013</v>
      </c>
      <c r="D2328" s="148">
        <f t="shared" si="362"/>
        <v>4</v>
      </c>
      <c r="E2328" s="152">
        <v>19</v>
      </c>
      <c r="F2328" s="153">
        <v>22.068999999999999</v>
      </c>
      <c r="G2328" s="154">
        <v>0</v>
      </c>
      <c r="H2328" s="154">
        <v>1260.1859999999999</v>
      </c>
      <c r="I2328" s="154">
        <v>28.529</v>
      </c>
      <c r="J2328" s="151">
        <v>0</v>
      </c>
      <c r="K2328" s="149">
        <f t="shared" si="363"/>
        <v>1310.7839999999999</v>
      </c>
      <c r="L2328" s="148">
        <v>13.911</v>
      </c>
      <c r="M2328" s="148">
        <v>0</v>
      </c>
      <c r="N2328" s="148">
        <v>426.625</v>
      </c>
      <c r="O2328" s="148">
        <v>7.4009999999999998</v>
      </c>
      <c r="P2328" s="148">
        <v>0</v>
      </c>
      <c r="Q2328" s="21">
        <f t="shared" si="364"/>
        <v>38.992532999999995</v>
      </c>
      <c r="R2328" s="21">
        <f t="shared" si="365"/>
        <v>0</v>
      </c>
      <c r="S2328" s="21">
        <f t="shared" si="366"/>
        <v>832.34537499999999</v>
      </c>
      <c r="T2328" s="21">
        <f t="shared" si="367"/>
        <v>23.505576000000001</v>
      </c>
      <c r="U2328" s="22">
        <f t="shared" si="368"/>
        <v>894.84348399999999</v>
      </c>
      <c r="V2328" s="39">
        <f t="shared" si="369"/>
        <v>0.68267806442556522</v>
      </c>
    </row>
    <row r="2329" spans="1:22">
      <c r="A2329">
        <v>2324</v>
      </c>
      <c r="B2329" s="155">
        <f t="shared" si="360"/>
        <v>41371</v>
      </c>
      <c r="C2329" s="148">
        <f t="shared" si="361"/>
        <v>2013</v>
      </c>
      <c r="D2329" s="148">
        <f t="shared" si="362"/>
        <v>4</v>
      </c>
      <c r="E2329" s="152">
        <v>20</v>
      </c>
      <c r="F2329" s="153">
        <v>22.241</v>
      </c>
      <c r="G2329" s="154">
        <v>0</v>
      </c>
      <c r="H2329" s="154">
        <v>1319.0630000000001</v>
      </c>
      <c r="I2329" s="154">
        <v>59</v>
      </c>
      <c r="J2329" s="151">
        <v>0</v>
      </c>
      <c r="K2329" s="149">
        <f t="shared" si="363"/>
        <v>1400.3040000000001</v>
      </c>
      <c r="L2329" s="148">
        <v>13.882999999999999</v>
      </c>
      <c r="M2329" s="148">
        <v>0</v>
      </c>
      <c r="N2329" s="148">
        <v>439.226</v>
      </c>
      <c r="O2329" s="148">
        <v>14.887</v>
      </c>
      <c r="P2329" s="148">
        <v>0</v>
      </c>
      <c r="Q2329" s="21">
        <f t="shared" si="364"/>
        <v>38.914048999999999</v>
      </c>
      <c r="R2329" s="21">
        <f t="shared" si="365"/>
        <v>0</v>
      </c>
      <c r="S2329" s="21">
        <f t="shared" si="366"/>
        <v>856.92992600000002</v>
      </c>
      <c r="T2329" s="21">
        <f t="shared" si="367"/>
        <v>47.281112</v>
      </c>
      <c r="U2329" s="22">
        <f t="shared" si="368"/>
        <v>943.12508700000001</v>
      </c>
      <c r="V2329" s="39">
        <f t="shared" si="369"/>
        <v>0.67351452755972985</v>
      </c>
    </row>
    <row r="2330" spans="1:22">
      <c r="A2330">
        <v>2325</v>
      </c>
      <c r="B2330" s="155">
        <f t="shared" si="360"/>
        <v>41371</v>
      </c>
      <c r="C2330" s="148">
        <f t="shared" si="361"/>
        <v>2013</v>
      </c>
      <c r="D2330" s="148">
        <f t="shared" si="362"/>
        <v>4</v>
      </c>
      <c r="E2330" s="152">
        <v>21</v>
      </c>
      <c r="F2330" s="153">
        <v>24.056000000000001</v>
      </c>
      <c r="G2330" s="154">
        <v>4.202</v>
      </c>
      <c r="H2330" s="154">
        <v>1357.943</v>
      </c>
      <c r="I2330" s="154">
        <v>69.049000000000007</v>
      </c>
      <c r="J2330" s="151">
        <v>0</v>
      </c>
      <c r="K2330" s="149">
        <f t="shared" si="363"/>
        <v>1455.25</v>
      </c>
      <c r="L2330" s="148">
        <v>15.254</v>
      </c>
      <c r="M2330" s="148">
        <v>1.52</v>
      </c>
      <c r="N2330" s="148">
        <v>445.10399999999998</v>
      </c>
      <c r="O2330" s="148">
        <v>18.582999999999998</v>
      </c>
      <c r="P2330" s="148">
        <v>0</v>
      </c>
      <c r="Q2330" s="21">
        <f t="shared" si="364"/>
        <v>42.756961999999994</v>
      </c>
      <c r="R2330" s="21">
        <f t="shared" si="365"/>
        <v>4.8594400000000002</v>
      </c>
      <c r="S2330" s="21">
        <f t="shared" si="366"/>
        <v>868.39790400000004</v>
      </c>
      <c r="T2330" s="21">
        <f t="shared" si="367"/>
        <v>59.019607999999998</v>
      </c>
      <c r="U2330" s="22">
        <f t="shared" si="368"/>
        <v>975.03391399999998</v>
      </c>
      <c r="V2330" s="39">
        <f t="shared" si="369"/>
        <v>0.67001127916165604</v>
      </c>
    </row>
    <row r="2331" spans="1:22">
      <c r="A2331">
        <v>2326</v>
      </c>
      <c r="B2331" s="155">
        <f t="shared" si="360"/>
        <v>41371</v>
      </c>
      <c r="C2331" s="148">
        <f t="shared" si="361"/>
        <v>2013</v>
      </c>
      <c r="D2331" s="148">
        <f t="shared" si="362"/>
        <v>4</v>
      </c>
      <c r="E2331" s="152">
        <v>22</v>
      </c>
      <c r="F2331" s="153">
        <v>33.363</v>
      </c>
      <c r="G2331" s="154">
        <v>4.4880000000000004</v>
      </c>
      <c r="H2331" s="154">
        <v>1364.319</v>
      </c>
      <c r="I2331" s="154">
        <v>69.846999999999994</v>
      </c>
      <c r="J2331" s="151">
        <v>0</v>
      </c>
      <c r="K2331" s="149">
        <f t="shared" si="363"/>
        <v>1472.0170000000001</v>
      </c>
      <c r="L2331" s="148">
        <v>19.923999999999999</v>
      </c>
      <c r="M2331" s="148">
        <v>1.5289999999999999</v>
      </c>
      <c r="N2331" s="148">
        <v>448.38099999999997</v>
      </c>
      <c r="O2331" s="148">
        <v>18.728000000000002</v>
      </c>
      <c r="P2331" s="148">
        <v>0</v>
      </c>
      <c r="Q2331" s="21">
        <f t="shared" si="364"/>
        <v>55.846971999999994</v>
      </c>
      <c r="R2331" s="21">
        <f t="shared" si="365"/>
        <v>4.8882129999999995</v>
      </c>
      <c r="S2331" s="21">
        <f t="shared" si="366"/>
        <v>874.79133100000001</v>
      </c>
      <c r="T2331" s="21">
        <f t="shared" si="367"/>
        <v>59.480128000000008</v>
      </c>
      <c r="U2331" s="22">
        <f t="shared" si="368"/>
        <v>995.00664400000005</v>
      </c>
      <c r="V2331" s="39">
        <f t="shared" si="369"/>
        <v>0.67594779408118255</v>
      </c>
    </row>
    <row r="2332" spans="1:22">
      <c r="A2332">
        <v>2327</v>
      </c>
      <c r="B2332" s="155">
        <f t="shared" si="360"/>
        <v>41371</v>
      </c>
      <c r="C2332" s="148">
        <f t="shared" si="361"/>
        <v>2013</v>
      </c>
      <c r="D2332" s="148">
        <f t="shared" si="362"/>
        <v>4</v>
      </c>
      <c r="E2332" s="152">
        <v>23</v>
      </c>
      <c r="F2332" s="153">
        <v>33.81</v>
      </c>
      <c r="G2332" s="154">
        <v>4.5289999999999999</v>
      </c>
      <c r="H2332" s="154">
        <v>1429.3219999999999</v>
      </c>
      <c r="I2332" s="154">
        <v>69.902000000000001</v>
      </c>
      <c r="J2332" s="151">
        <v>0</v>
      </c>
      <c r="K2332" s="149">
        <f t="shared" si="363"/>
        <v>1537.5629999999999</v>
      </c>
      <c r="L2332" s="148">
        <v>20.064</v>
      </c>
      <c r="M2332" s="148">
        <v>1.5329999999999999</v>
      </c>
      <c r="N2332" s="148">
        <v>469.404</v>
      </c>
      <c r="O2332" s="148">
        <v>18.759</v>
      </c>
      <c r="P2332" s="148">
        <v>0</v>
      </c>
      <c r="Q2332" s="21">
        <f t="shared" si="364"/>
        <v>56.239392000000002</v>
      </c>
      <c r="R2332" s="21">
        <f t="shared" si="365"/>
        <v>4.9010009999999999</v>
      </c>
      <c r="S2332" s="21">
        <f t="shared" si="366"/>
        <v>915.80720400000007</v>
      </c>
      <c r="T2332" s="21">
        <f t="shared" si="367"/>
        <v>59.578584000000006</v>
      </c>
      <c r="U2332" s="22">
        <f t="shared" si="368"/>
        <v>1036.5261810000002</v>
      </c>
      <c r="V2332" s="39">
        <f t="shared" si="369"/>
        <v>0.67413574663282105</v>
      </c>
    </row>
    <row r="2333" spans="1:22">
      <c r="A2333">
        <v>2328</v>
      </c>
      <c r="B2333" s="155">
        <f t="shared" si="360"/>
        <v>41371</v>
      </c>
      <c r="C2333" s="148">
        <f t="shared" si="361"/>
        <v>2013</v>
      </c>
      <c r="D2333" s="148">
        <f t="shared" si="362"/>
        <v>4</v>
      </c>
      <c r="E2333" s="152">
        <v>24</v>
      </c>
      <c r="F2333" s="153">
        <v>33.799999999999997</v>
      </c>
      <c r="G2333" s="154">
        <v>4.524</v>
      </c>
      <c r="H2333" s="154">
        <v>1257.1089999999999</v>
      </c>
      <c r="I2333" s="154">
        <v>42.868000000000002</v>
      </c>
      <c r="J2333" s="151">
        <v>0</v>
      </c>
      <c r="K2333" s="149">
        <f t="shared" si="363"/>
        <v>1338.3009999999999</v>
      </c>
      <c r="L2333" s="148">
        <v>20.010999999999999</v>
      </c>
      <c r="M2333" s="148">
        <v>1.528</v>
      </c>
      <c r="N2333" s="148">
        <v>418.83199999999999</v>
      </c>
      <c r="O2333" s="148">
        <v>12.241</v>
      </c>
      <c r="P2333" s="148">
        <v>0</v>
      </c>
      <c r="Q2333" s="21">
        <f t="shared" si="364"/>
        <v>56.090832999999996</v>
      </c>
      <c r="R2333" s="21">
        <f t="shared" si="365"/>
        <v>4.8850160000000002</v>
      </c>
      <c r="S2333" s="21">
        <f t="shared" si="366"/>
        <v>817.14123200000006</v>
      </c>
      <c r="T2333" s="21">
        <f t="shared" si="367"/>
        <v>38.877416000000004</v>
      </c>
      <c r="U2333" s="22">
        <f t="shared" si="368"/>
        <v>916.99449700000014</v>
      </c>
      <c r="V2333" s="39">
        <f t="shared" si="369"/>
        <v>0.6851930148748302</v>
      </c>
    </row>
    <row r="2334" spans="1:22">
      <c r="A2334">
        <v>2329</v>
      </c>
      <c r="B2334" s="155">
        <f t="shared" si="360"/>
        <v>41372</v>
      </c>
      <c r="C2334" s="148">
        <f t="shared" si="361"/>
        <v>2013</v>
      </c>
      <c r="D2334" s="148">
        <f t="shared" si="362"/>
        <v>4</v>
      </c>
      <c r="E2334" s="152">
        <v>1</v>
      </c>
      <c r="F2334" s="153">
        <v>88.808999999999997</v>
      </c>
      <c r="G2334" s="154">
        <v>90.144000000000005</v>
      </c>
      <c r="H2334" s="154">
        <v>1062.1130000000001</v>
      </c>
      <c r="I2334" s="154">
        <v>22.202999999999999</v>
      </c>
      <c r="J2334" s="151">
        <v>0</v>
      </c>
      <c r="K2334" s="149">
        <f t="shared" si="363"/>
        <v>1263.269</v>
      </c>
      <c r="L2334" s="148">
        <v>48.281999999999996</v>
      </c>
      <c r="M2334" s="148">
        <v>23.870999999999999</v>
      </c>
      <c r="N2334" s="148">
        <v>357.19900000000001</v>
      </c>
      <c r="O2334" s="148">
        <v>5.7889999999999997</v>
      </c>
      <c r="P2334" s="148">
        <v>0</v>
      </c>
      <c r="Q2334" s="21">
        <f t="shared" si="364"/>
        <v>135.33444599999999</v>
      </c>
      <c r="R2334" s="21">
        <f t="shared" si="365"/>
        <v>76.315586999999994</v>
      </c>
      <c r="S2334" s="21">
        <f t="shared" si="366"/>
        <v>696.89524900000004</v>
      </c>
      <c r="T2334" s="21">
        <f t="shared" si="367"/>
        <v>18.385864000000002</v>
      </c>
      <c r="U2334" s="22">
        <f t="shared" si="368"/>
        <v>926.93114600000001</v>
      </c>
      <c r="V2334" s="39">
        <f t="shared" si="369"/>
        <v>0.73375595063284227</v>
      </c>
    </row>
    <row r="2335" spans="1:22">
      <c r="A2335">
        <v>2330</v>
      </c>
      <c r="B2335" s="155">
        <f t="shared" ref="B2335:B2398" si="370">+B2311+1</f>
        <v>41372</v>
      </c>
      <c r="C2335" s="148">
        <f t="shared" si="361"/>
        <v>2013</v>
      </c>
      <c r="D2335" s="148">
        <f t="shared" si="362"/>
        <v>4</v>
      </c>
      <c r="E2335" s="152">
        <v>2</v>
      </c>
      <c r="F2335" s="153">
        <v>123.277</v>
      </c>
      <c r="G2335" s="154">
        <v>89.224000000000004</v>
      </c>
      <c r="H2335" s="154">
        <v>977.78499999999997</v>
      </c>
      <c r="I2335" s="154">
        <v>12.566000000000001</v>
      </c>
      <c r="J2335" s="151">
        <v>0</v>
      </c>
      <c r="K2335" s="149">
        <f t="shared" si="363"/>
        <v>1202.8520000000001</v>
      </c>
      <c r="L2335" s="148">
        <v>66.954999999999998</v>
      </c>
      <c r="M2335" s="148">
        <v>23.686</v>
      </c>
      <c r="N2335" s="148">
        <v>333.91800000000001</v>
      </c>
      <c r="O2335" s="148">
        <v>3.2240000000000002</v>
      </c>
      <c r="P2335" s="148">
        <v>0</v>
      </c>
      <c r="Q2335" s="21">
        <f t="shared" si="364"/>
        <v>187.67486499999998</v>
      </c>
      <c r="R2335" s="21">
        <f t="shared" si="365"/>
        <v>75.724142000000001</v>
      </c>
      <c r="S2335" s="21">
        <f t="shared" si="366"/>
        <v>651.474018</v>
      </c>
      <c r="T2335" s="21">
        <f t="shared" si="367"/>
        <v>10.239424000000001</v>
      </c>
      <c r="U2335" s="22">
        <f t="shared" si="368"/>
        <v>925.11244899999997</v>
      </c>
      <c r="V2335" s="39">
        <f t="shared" si="369"/>
        <v>0.76909914852367534</v>
      </c>
    </row>
    <row r="2336" spans="1:22">
      <c r="A2336">
        <v>2331</v>
      </c>
      <c r="B2336" s="155">
        <f t="shared" si="370"/>
        <v>41372</v>
      </c>
      <c r="C2336" s="148">
        <f t="shared" si="361"/>
        <v>2013</v>
      </c>
      <c r="D2336" s="148">
        <f t="shared" si="362"/>
        <v>4</v>
      </c>
      <c r="E2336" s="152">
        <v>3</v>
      </c>
      <c r="F2336" s="153">
        <v>192.22399999999999</v>
      </c>
      <c r="G2336" s="154">
        <v>89.266999999999996</v>
      </c>
      <c r="H2336" s="154">
        <v>944.45299999999997</v>
      </c>
      <c r="I2336" s="154">
        <v>11.629</v>
      </c>
      <c r="J2336" s="151">
        <v>0</v>
      </c>
      <c r="K2336" s="149">
        <f t="shared" si="363"/>
        <v>1237.5729999999999</v>
      </c>
      <c r="L2336" s="148">
        <v>99.47</v>
      </c>
      <c r="M2336" s="148">
        <v>23.695</v>
      </c>
      <c r="N2336" s="148">
        <v>317.48700000000002</v>
      </c>
      <c r="O2336" s="148">
        <v>3.0289999999999999</v>
      </c>
      <c r="P2336" s="148">
        <v>0</v>
      </c>
      <c r="Q2336" s="21">
        <f t="shared" si="364"/>
        <v>278.81441000000001</v>
      </c>
      <c r="R2336" s="21">
        <f t="shared" si="365"/>
        <v>75.752915000000002</v>
      </c>
      <c r="S2336" s="21">
        <f t="shared" si="366"/>
        <v>619.41713700000003</v>
      </c>
      <c r="T2336" s="21">
        <f t="shared" si="367"/>
        <v>9.6201039999999995</v>
      </c>
      <c r="U2336" s="22">
        <f t="shared" si="368"/>
        <v>983.60456599999998</v>
      </c>
      <c r="V2336" s="39">
        <f t="shared" si="369"/>
        <v>0.79478508823317906</v>
      </c>
    </row>
    <row r="2337" spans="1:22">
      <c r="A2337">
        <v>2332</v>
      </c>
      <c r="B2337" s="155">
        <f t="shared" si="370"/>
        <v>41372</v>
      </c>
      <c r="C2337" s="148">
        <f t="shared" si="361"/>
        <v>2013</v>
      </c>
      <c r="D2337" s="148">
        <f t="shared" si="362"/>
        <v>4</v>
      </c>
      <c r="E2337" s="152">
        <v>4</v>
      </c>
      <c r="F2337" s="153">
        <v>270.08</v>
      </c>
      <c r="G2337" s="154">
        <v>89.436999999999998</v>
      </c>
      <c r="H2337" s="154">
        <v>727.73199999999997</v>
      </c>
      <c r="I2337" s="154">
        <v>11.276999999999999</v>
      </c>
      <c r="J2337" s="151">
        <v>0</v>
      </c>
      <c r="K2337" s="149">
        <f t="shared" si="363"/>
        <v>1098.5260000000001</v>
      </c>
      <c r="L2337" s="148">
        <v>135.142</v>
      </c>
      <c r="M2337" s="148">
        <v>23.728999999999999</v>
      </c>
      <c r="N2337" s="148">
        <v>252.11799999999999</v>
      </c>
      <c r="O2337" s="148">
        <v>2.9039999999999999</v>
      </c>
      <c r="P2337" s="148">
        <v>0</v>
      </c>
      <c r="Q2337" s="21">
        <f t="shared" si="364"/>
        <v>378.80302599999999</v>
      </c>
      <c r="R2337" s="21">
        <f t="shared" si="365"/>
        <v>75.861613000000006</v>
      </c>
      <c r="S2337" s="21">
        <f t="shared" si="366"/>
        <v>491.88221800000002</v>
      </c>
      <c r="T2337" s="21">
        <f t="shared" si="367"/>
        <v>9.2231039999999993</v>
      </c>
      <c r="U2337" s="22">
        <f t="shared" si="368"/>
        <v>955.76996100000008</v>
      </c>
      <c r="V2337" s="39">
        <f t="shared" si="369"/>
        <v>0.8700476465736815</v>
      </c>
    </row>
    <row r="2338" spans="1:22">
      <c r="A2338">
        <v>2333</v>
      </c>
      <c r="B2338" s="155">
        <f t="shared" si="370"/>
        <v>41372</v>
      </c>
      <c r="C2338" s="148">
        <f t="shared" si="361"/>
        <v>2013</v>
      </c>
      <c r="D2338" s="148">
        <f t="shared" si="362"/>
        <v>4</v>
      </c>
      <c r="E2338" s="152">
        <v>5</v>
      </c>
      <c r="F2338" s="153">
        <v>289.70999999999998</v>
      </c>
      <c r="G2338" s="154">
        <v>89.501999999999995</v>
      </c>
      <c r="H2338" s="154">
        <v>729.07600000000002</v>
      </c>
      <c r="I2338" s="154">
        <v>11.153</v>
      </c>
      <c r="J2338" s="151">
        <v>0</v>
      </c>
      <c r="K2338" s="149">
        <f t="shared" si="363"/>
        <v>1119.441</v>
      </c>
      <c r="L2338" s="148">
        <v>142.56899999999999</v>
      </c>
      <c r="M2338" s="148">
        <v>23.742000000000001</v>
      </c>
      <c r="N2338" s="148">
        <v>252.66</v>
      </c>
      <c r="O2338" s="148">
        <v>2.8809999999999998</v>
      </c>
      <c r="P2338" s="148">
        <v>0</v>
      </c>
      <c r="Q2338" s="21">
        <f t="shared" si="364"/>
        <v>399.62090699999993</v>
      </c>
      <c r="R2338" s="21">
        <f t="shared" si="365"/>
        <v>75.903174000000007</v>
      </c>
      <c r="S2338" s="21">
        <f t="shared" si="366"/>
        <v>492.93966</v>
      </c>
      <c r="T2338" s="21">
        <f t="shared" si="367"/>
        <v>9.1500559999999993</v>
      </c>
      <c r="U2338" s="22">
        <f t="shared" si="368"/>
        <v>977.61379699999986</v>
      </c>
      <c r="V2338" s="39">
        <f t="shared" si="369"/>
        <v>0.87330533453750558</v>
      </c>
    </row>
    <row r="2339" spans="1:22">
      <c r="A2339">
        <v>2334</v>
      </c>
      <c r="B2339" s="155">
        <f t="shared" si="370"/>
        <v>41372</v>
      </c>
      <c r="C2339" s="148">
        <f t="shared" si="361"/>
        <v>2013</v>
      </c>
      <c r="D2339" s="148">
        <f t="shared" si="362"/>
        <v>4</v>
      </c>
      <c r="E2339" s="152">
        <v>6</v>
      </c>
      <c r="F2339" s="153">
        <v>289.72699999999998</v>
      </c>
      <c r="G2339" s="154">
        <v>89.650999999999996</v>
      </c>
      <c r="H2339" s="154">
        <v>735.03499999999997</v>
      </c>
      <c r="I2339" s="154">
        <v>13.504</v>
      </c>
      <c r="J2339" s="151">
        <v>0</v>
      </c>
      <c r="K2339" s="149">
        <f t="shared" si="363"/>
        <v>1127.9169999999999</v>
      </c>
      <c r="L2339" s="148">
        <v>142.31</v>
      </c>
      <c r="M2339" s="148">
        <v>23.771999999999998</v>
      </c>
      <c r="N2339" s="148">
        <v>254.94499999999999</v>
      </c>
      <c r="O2339" s="148">
        <v>3.516</v>
      </c>
      <c r="P2339" s="148">
        <v>0</v>
      </c>
      <c r="Q2339" s="21">
        <f t="shared" si="364"/>
        <v>398.89492999999999</v>
      </c>
      <c r="R2339" s="21">
        <f t="shared" si="365"/>
        <v>75.999083999999996</v>
      </c>
      <c r="S2339" s="21">
        <f t="shared" si="366"/>
        <v>497.397695</v>
      </c>
      <c r="T2339" s="21">
        <f t="shared" si="367"/>
        <v>11.166816000000001</v>
      </c>
      <c r="U2339" s="22">
        <f t="shared" si="368"/>
        <v>983.45852500000001</v>
      </c>
      <c r="V2339" s="39">
        <f t="shared" si="369"/>
        <v>0.87192455207253727</v>
      </c>
    </row>
    <row r="2340" spans="1:22">
      <c r="A2340">
        <v>2335</v>
      </c>
      <c r="B2340" s="155">
        <f t="shared" si="370"/>
        <v>41372</v>
      </c>
      <c r="C2340" s="148">
        <f t="shared" si="361"/>
        <v>2013</v>
      </c>
      <c r="D2340" s="148">
        <f t="shared" si="362"/>
        <v>4</v>
      </c>
      <c r="E2340" s="152">
        <v>7</v>
      </c>
      <c r="F2340" s="153">
        <v>296.21300000000002</v>
      </c>
      <c r="G2340" s="154">
        <v>101.72499999999999</v>
      </c>
      <c r="H2340" s="154">
        <v>759.08500000000004</v>
      </c>
      <c r="I2340" s="154">
        <v>50.981000000000002</v>
      </c>
      <c r="J2340" s="151">
        <v>0</v>
      </c>
      <c r="K2340" s="149">
        <f t="shared" si="363"/>
        <v>1208.0040000000001</v>
      </c>
      <c r="L2340" s="148">
        <v>145.45400000000001</v>
      </c>
      <c r="M2340" s="148">
        <v>26.225999999999999</v>
      </c>
      <c r="N2340" s="148">
        <v>254.41</v>
      </c>
      <c r="O2340" s="148">
        <v>12.835000000000001</v>
      </c>
      <c r="P2340" s="148">
        <v>0</v>
      </c>
      <c r="Q2340" s="21">
        <f t="shared" si="364"/>
        <v>407.707562</v>
      </c>
      <c r="R2340" s="21">
        <f t="shared" si="365"/>
        <v>83.844521999999998</v>
      </c>
      <c r="S2340" s="21">
        <f t="shared" si="366"/>
        <v>496.35390999999998</v>
      </c>
      <c r="T2340" s="21">
        <f t="shared" si="367"/>
        <v>40.763960000000004</v>
      </c>
      <c r="U2340" s="22">
        <f t="shared" si="368"/>
        <v>1028.669954</v>
      </c>
      <c r="V2340" s="39">
        <f t="shared" si="369"/>
        <v>0.85154515547961751</v>
      </c>
    </row>
    <row r="2341" spans="1:22">
      <c r="A2341">
        <v>2336</v>
      </c>
      <c r="B2341" s="155">
        <f t="shared" si="370"/>
        <v>41372</v>
      </c>
      <c r="C2341" s="148">
        <f t="shared" si="361"/>
        <v>2013</v>
      </c>
      <c r="D2341" s="148">
        <f t="shared" si="362"/>
        <v>4</v>
      </c>
      <c r="E2341" s="152">
        <v>8</v>
      </c>
      <c r="F2341" s="153">
        <v>309.48</v>
      </c>
      <c r="G2341" s="154">
        <v>167.03899999999999</v>
      </c>
      <c r="H2341" s="154">
        <v>849.69500000000005</v>
      </c>
      <c r="I2341" s="154">
        <v>60.844999999999999</v>
      </c>
      <c r="J2341" s="151">
        <v>0</v>
      </c>
      <c r="K2341" s="149">
        <f t="shared" si="363"/>
        <v>1387.059</v>
      </c>
      <c r="L2341" s="148">
        <v>149.273</v>
      </c>
      <c r="M2341" s="148">
        <v>40.054000000000002</v>
      </c>
      <c r="N2341" s="148">
        <v>323.98899999999998</v>
      </c>
      <c r="O2341" s="148">
        <v>16.367000000000001</v>
      </c>
      <c r="P2341" s="148">
        <v>0</v>
      </c>
      <c r="Q2341" s="21">
        <f t="shared" si="364"/>
        <v>418.41221899999999</v>
      </c>
      <c r="R2341" s="21">
        <f t="shared" si="365"/>
        <v>128.052638</v>
      </c>
      <c r="S2341" s="21">
        <f t="shared" si="366"/>
        <v>632.10253899999998</v>
      </c>
      <c r="T2341" s="21">
        <f t="shared" si="367"/>
        <v>51.981592000000006</v>
      </c>
      <c r="U2341" s="22">
        <f t="shared" si="368"/>
        <v>1230.548988</v>
      </c>
      <c r="V2341" s="39">
        <f t="shared" si="369"/>
        <v>0.88716412784171406</v>
      </c>
    </row>
    <row r="2342" spans="1:22">
      <c r="A2342">
        <v>2337</v>
      </c>
      <c r="B2342" s="155">
        <f t="shared" si="370"/>
        <v>41372</v>
      </c>
      <c r="C2342" s="148">
        <f t="shared" si="361"/>
        <v>2013</v>
      </c>
      <c r="D2342" s="148">
        <f t="shared" si="362"/>
        <v>4</v>
      </c>
      <c r="E2342" s="152">
        <v>9</v>
      </c>
      <c r="F2342" s="153">
        <v>324.56</v>
      </c>
      <c r="G2342" s="154">
        <v>176.89</v>
      </c>
      <c r="H2342" s="154">
        <v>789.048</v>
      </c>
      <c r="I2342" s="154">
        <v>63.247999999999998</v>
      </c>
      <c r="J2342" s="151">
        <v>0</v>
      </c>
      <c r="K2342" s="149">
        <f t="shared" si="363"/>
        <v>1353.7460000000001</v>
      </c>
      <c r="L2342" s="148">
        <v>157.05699999999999</v>
      </c>
      <c r="M2342" s="148">
        <v>42.22</v>
      </c>
      <c r="N2342" s="148">
        <v>300.14499999999998</v>
      </c>
      <c r="O2342" s="148">
        <v>21.51</v>
      </c>
      <c r="P2342" s="148">
        <v>0</v>
      </c>
      <c r="Q2342" s="21">
        <f t="shared" si="364"/>
        <v>440.23077099999995</v>
      </c>
      <c r="R2342" s="21">
        <f t="shared" si="365"/>
        <v>134.97734</v>
      </c>
      <c r="S2342" s="21">
        <f t="shared" si="366"/>
        <v>585.58289500000001</v>
      </c>
      <c r="T2342" s="21">
        <f t="shared" si="367"/>
        <v>68.315760000000012</v>
      </c>
      <c r="U2342" s="22">
        <f t="shared" si="368"/>
        <v>1229.1067659999999</v>
      </c>
      <c r="V2342" s="39">
        <f t="shared" si="369"/>
        <v>0.90793011835307347</v>
      </c>
    </row>
    <row r="2343" spans="1:22">
      <c r="A2343">
        <v>2338</v>
      </c>
      <c r="B2343" s="155">
        <f t="shared" si="370"/>
        <v>41372</v>
      </c>
      <c r="C2343" s="148">
        <f t="shared" si="361"/>
        <v>2013</v>
      </c>
      <c r="D2343" s="148">
        <f t="shared" si="362"/>
        <v>4</v>
      </c>
      <c r="E2343" s="152">
        <v>10</v>
      </c>
      <c r="F2343" s="153">
        <v>315.44600000000003</v>
      </c>
      <c r="G2343" s="154">
        <v>182.423</v>
      </c>
      <c r="H2343" s="154">
        <v>814.21199999999999</v>
      </c>
      <c r="I2343" s="154">
        <v>99.956000000000003</v>
      </c>
      <c r="J2343" s="151">
        <v>0</v>
      </c>
      <c r="K2343" s="149">
        <f t="shared" si="363"/>
        <v>1412.037</v>
      </c>
      <c r="L2343" s="148">
        <v>151.68600000000001</v>
      </c>
      <c r="M2343" s="148">
        <v>43.445999999999998</v>
      </c>
      <c r="N2343" s="148">
        <v>275.392</v>
      </c>
      <c r="O2343" s="148">
        <v>31.963000000000001</v>
      </c>
      <c r="P2343" s="148">
        <v>0</v>
      </c>
      <c r="Q2343" s="21">
        <f t="shared" si="364"/>
        <v>425.17585800000001</v>
      </c>
      <c r="R2343" s="21">
        <f t="shared" si="365"/>
        <v>138.896862</v>
      </c>
      <c r="S2343" s="21">
        <f t="shared" si="366"/>
        <v>537.28979200000003</v>
      </c>
      <c r="T2343" s="21">
        <f t="shared" si="367"/>
        <v>101.51448800000001</v>
      </c>
      <c r="U2343" s="22">
        <f t="shared" si="368"/>
        <v>1202.8770000000002</v>
      </c>
      <c r="V2343" s="39">
        <f t="shared" si="369"/>
        <v>0.85187356988520846</v>
      </c>
    </row>
    <row r="2344" spans="1:22">
      <c r="A2344">
        <v>2339</v>
      </c>
      <c r="B2344" s="155">
        <f t="shared" si="370"/>
        <v>41372</v>
      </c>
      <c r="C2344" s="148">
        <f t="shared" si="361"/>
        <v>2013</v>
      </c>
      <c r="D2344" s="148">
        <f t="shared" si="362"/>
        <v>4</v>
      </c>
      <c r="E2344" s="152">
        <v>11</v>
      </c>
      <c r="F2344" s="153">
        <v>305.92500000000001</v>
      </c>
      <c r="G2344" s="154">
        <v>217.18600000000001</v>
      </c>
      <c r="H2344" s="154">
        <v>899.83299999999997</v>
      </c>
      <c r="I2344" s="154">
        <v>161.72</v>
      </c>
      <c r="J2344" s="151">
        <v>0</v>
      </c>
      <c r="K2344" s="149">
        <f t="shared" si="363"/>
        <v>1584.664</v>
      </c>
      <c r="L2344" s="148">
        <v>147.941</v>
      </c>
      <c r="M2344" s="148">
        <v>51.298999999999999</v>
      </c>
      <c r="N2344" s="148">
        <v>291.33800000000002</v>
      </c>
      <c r="O2344" s="148">
        <v>50.573999999999998</v>
      </c>
      <c r="P2344" s="148">
        <v>0</v>
      </c>
      <c r="Q2344" s="21">
        <f t="shared" si="364"/>
        <v>414.67862300000002</v>
      </c>
      <c r="R2344" s="21">
        <f t="shared" si="365"/>
        <v>164.002903</v>
      </c>
      <c r="S2344" s="21">
        <f t="shared" si="366"/>
        <v>568.40043800000001</v>
      </c>
      <c r="T2344" s="21">
        <f t="shared" si="367"/>
        <v>160.62302400000002</v>
      </c>
      <c r="U2344" s="22">
        <f t="shared" si="368"/>
        <v>1307.704988</v>
      </c>
      <c r="V2344" s="39">
        <f t="shared" si="369"/>
        <v>0.82522540298763647</v>
      </c>
    </row>
    <row r="2345" spans="1:22">
      <c r="A2345">
        <v>2340</v>
      </c>
      <c r="B2345" s="155">
        <f t="shared" si="370"/>
        <v>41372</v>
      </c>
      <c r="C2345" s="148">
        <f t="shared" si="361"/>
        <v>2013</v>
      </c>
      <c r="D2345" s="148">
        <f t="shared" si="362"/>
        <v>4</v>
      </c>
      <c r="E2345" s="152">
        <v>12</v>
      </c>
      <c r="F2345" s="153">
        <v>303.21600000000001</v>
      </c>
      <c r="G2345" s="154">
        <v>224.08799999999999</v>
      </c>
      <c r="H2345" s="154">
        <v>841.22400000000005</v>
      </c>
      <c r="I2345" s="154">
        <v>155.54900000000001</v>
      </c>
      <c r="J2345" s="151">
        <v>0</v>
      </c>
      <c r="K2345" s="149">
        <f t="shared" si="363"/>
        <v>1524.077</v>
      </c>
      <c r="L2345" s="148">
        <v>146.167</v>
      </c>
      <c r="M2345" s="148">
        <v>52.889000000000003</v>
      </c>
      <c r="N2345" s="148">
        <v>264.74200000000002</v>
      </c>
      <c r="O2345" s="148">
        <v>48.621000000000002</v>
      </c>
      <c r="P2345" s="148">
        <v>0</v>
      </c>
      <c r="Q2345" s="21">
        <f t="shared" si="364"/>
        <v>409.70610099999999</v>
      </c>
      <c r="R2345" s="21">
        <f t="shared" si="365"/>
        <v>169.08613300000002</v>
      </c>
      <c r="S2345" s="21">
        <f t="shared" si="366"/>
        <v>516.51164200000005</v>
      </c>
      <c r="T2345" s="21">
        <f t="shared" si="367"/>
        <v>154.42029600000001</v>
      </c>
      <c r="U2345" s="22">
        <f t="shared" si="368"/>
        <v>1249.724172</v>
      </c>
      <c r="V2345" s="39">
        <f t="shared" si="369"/>
        <v>0.8199875544345856</v>
      </c>
    </row>
    <row r="2346" spans="1:22">
      <c r="A2346">
        <v>2341</v>
      </c>
      <c r="B2346" s="155">
        <f t="shared" si="370"/>
        <v>41372</v>
      </c>
      <c r="C2346" s="148">
        <f t="shared" si="361"/>
        <v>2013</v>
      </c>
      <c r="D2346" s="148">
        <f t="shared" si="362"/>
        <v>4</v>
      </c>
      <c r="E2346" s="152">
        <v>13</v>
      </c>
      <c r="F2346" s="153">
        <v>233.93600000000001</v>
      </c>
      <c r="G2346" s="154">
        <v>225.58199999999999</v>
      </c>
      <c r="H2346" s="154">
        <v>836.16300000000001</v>
      </c>
      <c r="I2346" s="154">
        <v>141.74199999999999</v>
      </c>
      <c r="J2346" s="151">
        <v>0</v>
      </c>
      <c r="K2346" s="149">
        <f t="shared" si="363"/>
        <v>1437.423</v>
      </c>
      <c r="L2346" s="148">
        <v>117.343</v>
      </c>
      <c r="M2346" s="148">
        <v>53.235999999999997</v>
      </c>
      <c r="N2346" s="148">
        <v>263.77699999999999</v>
      </c>
      <c r="O2346" s="148">
        <v>44.860999999999997</v>
      </c>
      <c r="P2346" s="148">
        <v>0</v>
      </c>
      <c r="Q2346" s="21">
        <f t="shared" si="364"/>
        <v>328.91242899999997</v>
      </c>
      <c r="R2346" s="21">
        <f t="shared" si="365"/>
        <v>170.195492</v>
      </c>
      <c r="S2346" s="21">
        <f t="shared" si="366"/>
        <v>514.62892699999998</v>
      </c>
      <c r="T2346" s="21">
        <f t="shared" si="367"/>
        <v>142.47853599999999</v>
      </c>
      <c r="U2346" s="22">
        <f t="shared" si="368"/>
        <v>1156.2153840000001</v>
      </c>
      <c r="V2346" s="39">
        <f t="shared" si="369"/>
        <v>0.8043668314754947</v>
      </c>
    </row>
    <row r="2347" spans="1:22">
      <c r="A2347">
        <v>2342</v>
      </c>
      <c r="B2347" s="155">
        <f t="shared" si="370"/>
        <v>41372</v>
      </c>
      <c r="C2347" s="148">
        <f t="shared" si="361"/>
        <v>2013</v>
      </c>
      <c r="D2347" s="148">
        <f t="shared" si="362"/>
        <v>4</v>
      </c>
      <c r="E2347" s="152">
        <v>14</v>
      </c>
      <c r="F2347" s="153">
        <v>222.065</v>
      </c>
      <c r="G2347" s="154">
        <v>226.43799999999999</v>
      </c>
      <c r="H2347" s="154">
        <v>829.01</v>
      </c>
      <c r="I2347" s="154">
        <v>135.92699999999999</v>
      </c>
      <c r="J2347" s="151">
        <v>0</v>
      </c>
      <c r="K2347" s="149">
        <f t="shared" si="363"/>
        <v>1413.4399999999998</v>
      </c>
      <c r="L2347" s="148">
        <v>112.458</v>
      </c>
      <c r="M2347" s="148">
        <v>53.433</v>
      </c>
      <c r="N2347" s="148">
        <v>264.22899999999998</v>
      </c>
      <c r="O2347" s="148">
        <v>42.710999999999999</v>
      </c>
      <c r="P2347" s="148">
        <v>0</v>
      </c>
      <c r="Q2347" s="21">
        <f t="shared" si="364"/>
        <v>315.21977399999997</v>
      </c>
      <c r="R2347" s="21">
        <f t="shared" si="365"/>
        <v>170.825301</v>
      </c>
      <c r="S2347" s="21">
        <f t="shared" si="366"/>
        <v>515.51077899999996</v>
      </c>
      <c r="T2347" s="21">
        <f t="shared" si="367"/>
        <v>135.650136</v>
      </c>
      <c r="U2347" s="22">
        <f t="shared" si="368"/>
        <v>1137.2059899999999</v>
      </c>
      <c r="V2347" s="39">
        <f t="shared" si="369"/>
        <v>0.80456615774281193</v>
      </c>
    </row>
    <row r="2348" spans="1:22">
      <c r="A2348">
        <v>2343</v>
      </c>
      <c r="B2348" s="155">
        <f t="shared" si="370"/>
        <v>41372</v>
      </c>
      <c r="C2348" s="148">
        <f t="shared" si="361"/>
        <v>2013</v>
      </c>
      <c r="D2348" s="148">
        <f t="shared" si="362"/>
        <v>4</v>
      </c>
      <c r="E2348" s="152">
        <v>15</v>
      </c>
      <c r="F2348" s="153">
        <v>178.584</v>
      </c>
      <c r="G2348" s="154">
        <v>224.51300000000001</v>
      </c>
      <c r="H2348" s="154">
        <v>968.61099999999999</v>
      </c>
      <c r="I2348" s="154">
        <v>143.97999999999999</v>
      </c>
      <c r="J2348" s="151">
        <v>0</v>
      </c>
      <c r="K2348" s="149">
        <f t="shared" si="363"/>
        <v>1515.6880000000001</v>
      </c>
      <c r="L2348" s="148">
        <v>86.200999999999993</v>
      </c>
      <c r="M2348" s="148">
        <v>52.988999999999997</v>
      </c>
      <c r="N2348" s="148">
        <v>308.25099999999998</v>
      </c>
      <c r="O2348" s="148">
        <v>45.533999999999999</v>
      </c>
      <c r="P2348" s="148">
        <v>0</v>
      </c>
      <c r="Q2348" s="21">
        <f t="shared" si="364"/>
        <v>241.62140299999999</v>
      </c>
      <c r="R2348" s="21">
        <f t="shared" si="365"/>
        <v>169.405833</v>
      </c>
      <c r="S2348" s="21">
        <f t="shared" si="366"/>
        <v>601.39770099999998</v>
      </c>
      <c r="T2348" s="21">
        <f t="shared" si="367"/>
        <v>144.615984</v>
      </c>
      <c r="U2348" s="22">
        <f t="shared" si="368"/>
        <v>1157.040921</v>
      </c>
      <c r="V2348" s="39">
        <f t="shared" si="369"/>
        <v>0.76337671143401542</v>
      </c>
    </row>
    <row r="2349" spans="1:22">
      <c r="A2349">
        <v>2344</v>
      </c>
      <c r="B2349" s="155">
        <f t="shared" si="370"/>
        <v>41372</v>
      </c>
      <c r="C2349" s="148">
        <f t="shared" si="361"/>
        <v>2013</v>
      </c>
      <c r="D2349" s="148">
        <f t="shared" si="362"/>
        <v>4</v>
      </c>
      <c r="E2349" s="152">
        <v>16</v>
      </c>
      <c r="F2349" s="153">
        <v>25.777000000000001</v>
      </c>
      <c r="G2349" s="154">
        <v>224.40899999999999</v>
      </c>
      <c r="H2349" s="154">
        <v>1045.473</v>
      </c>
      <c r="I2349" s="154">
        <v>147.46600000000001</v>
      </c>
      <c r="J2349" s="151">
        <v>0</v>
      </c>
      <c r="K2349" s="149">
        <f t="shared" si="363"/>
        <v>1443.125</v>
      </c>
      <c r="L2349" s="148">
        <v>15.292</v>
      </c>
      <c r="M2349" s="148">
        <v>52.963999999999999</v>
      </c>
      <c r="N2349" s="148">
        <v>339.21499999999997</v>
      </c>
      <c r="O2349" s="148">
        <v>46.249000000000002</v>
      </c>
      <c r="P2349" s="148">
        <v>0</v>
      </c>
      <c r="Q2349" s="21">
        <f t="shared" si="364"/>
        <v>42.863475999999999</v>
      </c>
      <c r="R2349" s="21">
        <f t="shared" si="365"/>
        <v>169.325908</v>
      </c>
      <c r="S2349" s="21">
        <f t="shared" si="366"/>
        <v>661.80846499999996</v>
      </c>
      <c r="T2349" s="21">
        <f t="shared" si="367"/>
        <v>146.88682400000002</v>
      </c>
      <c r="U2349" s="22">
        <f t="shared" si="368"/>
        <v>1020.884673</v>
      </c>
      <c r="V2349" s="39">
        <f t="shared" si="369"/>
        <v>0.70741250619315721</v>
      </c>
    </row>
    <row r="2350" spans="1:22">
      <c r="A2350">
        <v>2345</v>
      </c>
      <c r="B2350" s="155">
        <f t="shared" si="370"/>
        <v>41372</v>
      </c>
      <c r="C2350" s="148">
        <f t="shared" si="361"/>
        <v>2013</v>
      </c>
      <c r="D2350" s="148">
        <f t="shared" si="362"/>
        <v>4</v>
      </c>
      <c r="E2350" s="152">
        <v>17</v>
      </c>
      <c r="F2350" s="153">
        <v>26.29</v>
      </c>
      <c r="G2350" s="154">
        <v>224.47</v>
      </c>
      <c r="H2350" s="154">
        <v>1129.1600000000001</v>
      </c>
      <c r="I2350" s="154">
        <v>144.864</v>
      </c>
      <c r="J2350" s="151">
        <v>0</v>
      </c>
      <c r="K2350" s="149">
        <f t="shared" si="363"/>
        <v>1524.7840000000001</v>
      </c>
      <c r="L2350" s="148">
        <v>15.461</v>
      </c>
      <c r="M2350" s="148">
        <v>52.978999999999999</v>
      </c>
      <c r="N2350" s="148">
        <v>366.96800000000002</v>
      </c>
      <c r="O2350" s="148">
        <v>45.603000000000002</v>
      </c>
      <c r="P2350" s="148">
        <v>0</v>
      </c>
      <c r="Q2350" s="21">
        <f t="shared" si="364"/>
        <v>43.337183000000003</v>
      </c>
      <c r="R2350" s="21">
        <f t="shared" si="365"/>
        <v>169.373863</v>
      </c>
      <c r="S2350" s="21">
        <f t="shared" si="366"/>
        <v>715.95456800000011</v>
      </c>
      <c r="T2350" s="21">
        <f t="shared" si="367"/>
        <v>144.83512800000003</v>
      </c>
      <c r="U2350" s="22">
        <f t="shared" si="368"/>
        <v>1073.5007420000002</v>
      </c>
      <c r="V2350" s="39">
        <f t="shared" si="369"/>
        <v>0.7040346317904701</v>
      </c>
    </row>
    <row r="2351" spans="1:22">
      <c r="A2351">
        <v>2346</v>
      </c>
      <c r="B2351" s="155">
        <f t="shared" si="370"/>
        <v>41372</v>
      </c>
      <c r="C2351" s="148">
        <f t="shared" si="361"/>
        <v>2013</v>
      </c>
      <c r="D2351" s="148">
        <f t="shared" si="362"/>
        <v>4</v>
      </c>
      <c r="E2351" s="152">
        <v>18</v>
      </c>
      <c r="F2351" s="153">
        <v>26.677</v>
      </c>
      <c r="G2351" s="154">
        <v>223.31899999999999</v>
      </c>
      <c r="H2351" s="154">
        <v>1103.6869999999999</v>
      </c>
      <c r="I2351" s="154">
        <v>144.797</v>
      </c>
      <c r="J2351" s="151">
        <v>0</v>
      </c>
      <c r="K2351" s="149">
        <f t="shared" si="363"/>
        <v>1498.48</v>
      </c>
      <c r="L2351" s="148">
        <v>15.664</v>
      </c>
      <c r="M2351" s="148">
        <v>52.712000000000003</v>
      </c>
      <c r="N2351" s="148">
        <v>345.64299999999997</v>
      </c>
      <c r="O2351" s="148">
        <v>45.77</v>
      </c>
      <c r="P2351" s="148">
        <v>0</v>
      </c>
      <c r="Q2351" s="21">
        <f t="shared" si="364"/>
        <v>43.906191999999997</v>
      </c>
      <c r="R2351" s="21">
        <f t="shared" si="365"/>
        <v>168.52026400000003</v>
      </c>
      <c r="S2351" s="21">
        <f t="shared" si="366"/>
        <v>674.34949299999994</v>
      </c>
      <c r="T2351" s="21">
        <f t="shared" si="367"/>
        <v>145.36552</v>
      </c>
      <c r="U2351" s="22">
        <f t="shared" si="368"/>
        <v>1032.1414689999999</v>
      </c>
      <c r="V2351" s="39">
        <f t="shared" si="369"/>
        <v>0.68879228885270405</v>
      </c>
    </row>
    <row r="2352" spans="1:22">
      <c r="A2352">
        <v>2347</v>
      </c>
      <c r="B2352" s="155">
        <f t="shared" si="370"/>
        <v>41372</v>
      </c>
      <c r="C2352" s="148">
        <f t="shared" si="361"/>
        <v>2013</v>
      </c>
      <c r="D2352" s="148">
        <f t="shared" si="362"/>
        <v>4</v>
      </c>
      <c r="E2352" s="152">
        <v>19</v>
      </c>
      <c r="F2352" s="153">
        <v>26.254999999999999</v>
      </c>
      <c r="G2352" s="154">
        <v>223.91499999999999</v>
      </c>
      <c r="H2352" s="154">
        <v>1044.2190000000001</v>
      </c>
      <c r="I2352" s="154">
        <v>177.97</v>
      </c>
      <c r="J2352" s="151">
        <v>0</v>
      </c>
      <c r="K2352" s="149">
        <f t="shared" si="363"/>
        <v>1472.3590000000002</v>
      </c>
      <c r="L2352" s="148">
        <v>15.456</v>
      </c>
      <c r="M2352" s="148">
        <v>52.85</v>
      </c>
      <c r="N2352" s="148">
        <v>317.125</v>
      </c>
      <c r="O2352" s="148">
        <v>63.482999999999997</v>
      </c>
      <c r="P2352" s="148">
        <v>0</v>
      </c>
      <c r="Q2352" s="21">
        <f t="shared" si="364"/>
        <v>43.323167999999995</v>
      </c>
      <c r="R2352" s="21">
        <f t="shared" si="365"/>
        <v>168.96145000000001</v>
      </c>
      <c r="S2352" s="21">
        <f t="shared" si="366"/>
        <v>618.71087499999999</v>
      </c>
      <c r="T2352" s="21">
        <f t="shared" si="367"/>
        <v>201.62200799999999</v>
      </c>
      <c r="U2352" s="22">
        <f t="shared" si="368"/>
        <v>1032.6175009999999</v>
      </c>
      <c r="V2352" s="39">
        <f t="shared" si="369"/>
        <v>0.70133540868769084</v>
      </c>
    </row>
    <row r="2353" spans="1:22">
      <c r="A2353">
        <v>2348</v>
      </c>
      <c r="B2353" s="155">
        <f t="shared" si="370"/>
        <v>41372</v>
      </c>
      <c r="C2353" s="148">
        <f t="shared" si="361"/>
        <v>2013</v>
      </c>
      <c r="D2353" s="148">
        <f t="shared" si="362"/>
        <v>4</v>
      </c>
      <c r="E2353" s="152">
        <v>20</v>
      </c>
      <c r="F2353" s="153">
        <v>26.219000000000001</v>
      </c>
      <c r="G2353" s="154">
        <v>224.40799999999999</v>
      </c>
      <c r="H2353" s="154">
        <v>1137.079</v>
      </c>
      <c r="I2353" s="154">
        <v>317.57900000000001</v>
      </c>
      <c r="J2353" s="151">
        <v>0</v>
      </c>
      <c r="K2353" s="149">
        <f t="shared" si="363"/>
        <v>1705.2849999999999</v>
      </c>
      <c r="L2353" s="148">
        <v>15.41</v>
      </c>
      <c r="M2353" s="148">
        <v>52.963999999999999</v>
      </c>
      <c r="N2353" s="148">
        <v>334.70100000000002</v>
      </c>
      <c r="O2353" s="148">
        <v>102.444</v>
      </c>
      <c r="P2353" s="148">
        <v>0</v>
      </c>
      <c r="Q2353" s="21">
        <f t="shared" si="364"/>
        <v>43.194229999999997</v>
      </c>
      <c r="R2353" s="21">
        <f t="shared" si="365"/>
        <v>169.325908</v>
      </c>
      <c r="S2353" s="21">
        <f t="shared" si="366"/>
        <v>653.00165100000004</v>
      </c>
      <c r="T2353" s="21">
        <f t="shared" si="367"/>
        <v>325.362144</v>
      </c>
      <c r="U2353" s="22">
        <f t="shared" si="368"/>
        <v>1190.8839330000001</v>
      </c>
      <c r="V2353" s="39">
        <f t="shared" si="369"/>
        <v>0.69834891704319224</v>
      </c>
    </row>
    <row r="2354" spans="1:22">
      <c r="A2354">
        <v>2349</v>
      </c>
      <c r="B2354" s="155">
        <f t="shared" si="370"/>
        <v>41372</v>
      </c>
      <c r="C2354" s="148">
        <f t="shared" si="361"/>
        <v>2013</v>
      </c>
      <c r="D2354" s="148">
        <f t="shared" si="362"/>
        <v>4</v>
      </c>
      <c r="E2354" s="152">
        <v>21</v>
      </c>
      <c r="F2354" s="153">
        <v>25.893999999999998</v>
      </c>
      <c r="G2354" s="154">
        <v>193.74700000000001</v>
      </c>
      <c r="H2354" s="154">
        <v>1335.3610000000001</v>
      </c>
      <c r="I2354" s="154">
        <v>335.959</v>
      </c>
      <c r="J2354" s="151">
        <v>0</v>
      </c>
      <c r="K2354" s="149">
        <f t="shared" si="363"/>
        <v>1890.9610000000002</v>
      </c>
      <c r="L2354" s="148">
        <v>15.250999999999999</v>
      </c>
      <c r="M2354" s="148">
        <v>45.975000000000001</v>
      </c>
      <c r="N2354" s="148">
        <v>392.76299999999998</v>
      </c>
      <c r="O2354" s="148">
        <v>107.745</v>
      </c>
      <c r="P2354" s="148">
        <v>0</v>
      </c>
      <c r="Q2354" s="21">
        <f t="shared" si="364"/>
        <v>42.748552999999994</v>
      </c>
      <c r="R2354" s="21">
        <f t="shared" si="365"/>
        <v>146.98207500000001</v>
      </c>
      <c r="S2354" s="21">
        <f t="shared" si="366"/>
        <v>766.28061300000002</v>
      </c>
      <c r="T2354" s="21">
        <f t="shared" si="367"/>
        <v>342.19812000000002</v>
      </c>
      <c r="U2354" s="22">
        <f t="shared" si="368"/>
        <v>1298.2093610000002</v>
      </c>
      <c r="V2354" s="39">
        <f t="shared" si="369"/>
        <v>0.686534180768403</v>
      </c>
    </row>
    <row r="2355" spans="1:22">
      <c r="A2355">
        <v>2350</v>
      </c>
      <c r="B2355" s="155">
        <f t="shared" si="370"/>
        <v>41372</v>
      </c>
      <c r="C2355" s="148">
        <f t="shared" si="361"/>
        <v>2013</v>
      </c>
      <c r="D2355" s="148">
        <f t="shared" si="362"/>
        <v>4</v>
      </c>
      <c r="E2355" s="152">
        <v>22</v>
      </c>
      <c r="F2355" s="153">
        <v>26.099</v>
      </c>
      <c r="G2355" s="154">
        <v>111.31399999999999</v>
      </c>
      <c r="H2355" s="154">
        <v>1340.05</v>
      </c>
      <c r="I2355" s="154">
        <v>331.64299999999997</v>
      </c>
      <c r="J2355" s="151">
        <v>0</v>
      </c>
      <c r="K2355" s="149">
        <f t="shared" si="363"/>
        <v>1809.106</v>
      </c>
      <c r="L2355" s="148">
        <v>15.343</v>
      </c>
      <c r="M2355" s="148">
        <v>28.199000000000002</v>
      </c>
      <c r="N2355" s="148">
        <v>393.447</v>
      </c>
      <c r="O2355" s="148">
        <v>107.86499999999999</v>
      </c>
      <c r="P2355" s="148">
        <v>0</v>
      </c>
      <c r="Q2355" s="21">
        <f t="shared" si="364"/>
        <v>43.006428999999997</v>
      </c>
      <c r="R2355" s="21">
        <f t="shared" si="365"/>
        <v>90.152203</v>
      </c>
      <c r="S2355" s="21">
        <f t="shared" si="366"/>
        <v>767.61509699999999</v>
      </c>
      <c r="T2355" s="21">
        <f t="shared" si="367"/>
        <v>342.57924000000003</v>
      </c>
      <c r="U2355" s="22">
        <f t="shared" si="368"/>
        <v>1243.352969</v>
      </c>
      <c r="V2355" s="39">
        <f t="shared" si="369"/>
        <v>0.68727480258204887</v>
      </c>
    </row>
    <row r="2356" spans="1:22">
      <c r="A2356">
        <v>2351</v>
      </c>
      <c r="B2356" s="155">
        <f t="shared" si="370"/>
        <v>41372</v>
      </c>
      <c r="C2356" s="148">
        <f t="shared" si="361"/>
        <v>2013</v>
      </c>
      <c r="D2356" s="148">
        <f t="shared" si="362"/>
        <v>4</v>
      </c>
      <c r="E2356" s="152">
        <v>23</v>
      </c>
      <c r="F2356" s="153">
        <v>25.405999999999999</v>
      </c>
      <c r="G2356" s="154">
        <v>93.475999999999999</v>
      </c>
      <c r="H2356" s="154">
        <v>1339.173</v>
      </c>
      <c r="I2356" s="154">
        <v>285.93</v>
      </c>
      <c r="J2356" s="151">
        <v>0</v>
      </c>
      <c r="K2356" s="149">
        <f t="shared" si="363"/>
        <v>1743.9850000000001</v>
      </c>
      <c r="L2356" s="148">
        <v>14.988</v>
      </c>
      <c r="M2356" s="148">
        <v>24.547000000000001</v>
      </c>
      <c r="N2356" s="148">
        <v>392.928</v>
      </c>
      <c r="O2356" s="148">
        <v>95.17</v>
      </c>
      <c r="P2356" s="148">
        <v>0</v>
      </c>
      <c r="Q2356" s="21">
        <f t="shared" si="364"/>
        <v>42.011364</v>
      </c>
      <c r="R2356" s="21">
        <f t="shared" si="365"/>
        <v>78.476759000000001</v>
      </c>
      <c r="S2356" s="21">
        <f t="shared" si="366"/>
        <v>766.60252800000001</v>
      </c>
      <c r="T2356" s="21">
        <f t="shared" si="367"/>
        <v>302.25992000000002</v>
      </c>
      <c r="U2356" s="22">
        <f t="shared" si="368"/>
        <v>1189.3505709999999</v>
      </c>
      <c r="V2356" s="39">
        <f t="shared" si="369"/>
        <v>0.68197293612043675</v>
      </c>
    </row>
    <row r="2357" spans="1:22">
      <c r="A2357">
        <v>2352</v>
      </c>
      <c r="B2357" s="155">
        <f t="shared" si="370"/>
        <v>41372</v>
      </c>
      <c r="C2357" s="148">
        <f t="shared" si="361"/>
        <v>2013</v>
      </c>
      <c r="D2357" s="148">
        <f t="shared" si="362"/>
        <v>4</v>
      </c>
      <c r="E2357" s="152">
        <v>24</v>
      </c>
      <c r="F2357" s="153">
        <v>25.548999999999999</v>
      </c>
      <c r="G2357" s="154">
        <v>382.14800000000002</v>
      </c>
      <c r="H2357" s="154">
        <v>976.48400000000004</v>
      </c>
      <c r="I2357" s="154">
        <v>137.251</v>
      </c>
      <c r="J2357" s="151">
        <v>0</v>
      </c>
      <c r="K2357" s="149">
        <f t="shared" si="363"/>
        <v>1521.432</v>
      </c>
      <c r="L2357" s="148">
        <v>15.083</v>
      </c>
      <c r="M2357" s="148">
        <v>98.28</v>
      </c>
      <c r="N2357" s="148">
        <v>323.14600000000002</v>
      </c>
      <c r="O2357" s="148">
        <v>42.54</v>
      </c>
      <c r="P2357" s="148">
        <v>0</v>
      </c>
      <c r="Q2357" s="21">
        <f t="shared" si="364"/>
        <v>42.277648999999997</v>
      </c>
      <c r="R2357" s="21">
        <f t="shared" si="365"/>
        <v>314.20116000000002</v>
      </c>
      <c r="S2357" s="21">
        <f t="shared" si="366"/>
        <v>630.45784600000002</v>
      </c>
      <c r="T2357" s="21">
        <f t="shared" si="367"/>
        <v>135.10704000000001</v>
      </c>
      <c r="U2357" s="22">
        <f t="shared" si="368"/>
        <v>1122.0436950000001</v>
      </c>
      <c r="V2357" s="39">
        <f t="shared" si="369"/>
        <v>0.73749184649724742</v>
      </c>
    </row>
    <row r="2358" spans="1:22">
      <c r="A2358">
        <v>2353</v>
      </c>
      <c r="B2358" s="155">
        <f t="shared" si="370"/>
        <v>41373</v>
      </c>
      <c r="C2358" s="148">
        <f t="shared" si="361"/>
        <v>2013</v>
      </c>
      <c r="D2358" s="148">
        <f t="shared" si="362"/>
        <v>4</v>
      </c>
      <c r="E2358" s="152">
        <v>1</v>
      </c>
      <c r="F2358" s="153">
        <v>33.250999999999998</v>
      </c>
      <c r="G2358" s="154">
        <v>562.87</v>
      </c>
      <c r="H2358" s="154">
        <v>719.82399999999996</v>
      </c>
      <c r="I2358" s="154">
        <v>69.233999999999995</v>
      </c>
      <c r="J2358" s="151">
        <v>0</v>
      </c>
      <c r="K2358" s="149">
        <f t="shared" si="363"/>
        <v>1385.1789999999999</v>
      </c>
      <c r="L2358" s="148">
        <v>19.658000000000001</v>
      </c>
      <c r="M2358" s="148">
        <v>187.28100000000001</v>
      </c>
      <c r="N2358" s="148">
        <v>263.577</v>
      </c>
      <c r="O2358" s="148">
        <v>18.344000000000001</v>
      </c>
      <c r="P2358" s="148">
        <v>0</v>
      </c>
      <c r="Q2358" s="21">
        <f t="shared" si="364"/>
        <v>55.101374</v>
      </c>
      <c r="R2358" s="21">
        <f t="shared" si="365"/>
        <v>598.73735699999997</v>
      </c>
      <c r="S2358" s="21">
        <f t="shared" si="366"/>
        <v>514.23872700000004</v>
      </c>
      <c r="T2358" s="21">
        <f t="shared" si="367"/>
        <v>58.26054400000001</v>
      </c>
      <c r="U2358" s="22">
        <f t="shared" si="368"/>
        <v>1226.338002</v>
      </c>
      <c r="V2358" s="39">
        <f t="shared" si="369"/>
        <v>0.88532817924614804</v>
      </c>
    </row>
    <row r="2359" spans="1:22">
      <c r="A2359">
        <v>2354</v>
      </c>
      <c r="B2359" s="155">
        <f t="shared" si="370"/>
        <v>41373</v>
      </c>
      <c r="C2359" s="148">
        <f t="shared" si="361"/>
        <v>2013</v>
      </c>
      <c r="D2359" s="148">
        <f t="shared" si="362"/>
        <v>4</v>
      </c>
      <c r="E2359" s="152">
        <v>2</v>
      </c>
      <c r="F2359" s="153">
        <v>24.291</v>
      </c>
      <c r="G2359" s="154">
        <v>772.08100000000002</v>
      </c>
      <c r="H2359" s="154">
        <v>405.72699999999998</v>
      </c>
      <c r="I2359" s="154">
        <v>27.324999999999999</v>
      </c>
      <c r="J2359" s="151">
        <v>0</v>
      </c>
      <c r="K2359" s="149">
        <f t="shared" si="363"/>
        <v>1229.4240000000002</v>
      </c>
      <c r="L2359" s="148">
        <v>14.71</v>
      </c>
      <c r="M2359" s="148">
        <v>208.05600000000001</v>
      </c>
      <c r="N2359" s="148">
        <v>138.917</v>
      </c>
      <c r="O2359" s="148">
        <v>8.1180000000000003</v>
      </c>
      <c r="P2359" s="148">
        <v>0</v>
      </c>
      <c r="Q2359" s="21">
        <f t="shared" si="364"/>
        <v>41.232129999999998</v>
      </c>
      <c r="R2359" s="21">
        <f t="shared" si="365"/>
        <v>665.15503200000001</v>
      </c>
      <c r="S2359" s="21">
        <f t="shared" si="366"/>
        <v>271.02706699999999</v>
      </c>
      <c r="T2359" s="21">
        <f t="shared" si="367"/>
        <v>25.782768000000001</v>
      </c>
      <c r="U2359" s="22">
        <f t="shared" si="368"/>
        <v>1003.196997</v>
      </c>
      <c r="V2359" s="39">
        <f t="shared" si="369"/>
        <v>0.81598943651661249</v>
      </c>
    </row>
    <row r="2360" spans="1:22">
      <c r="A2360">
        <v>2355</v>
      </c>
      <c r="B2360" s="155">
        <f t="shared" si="370"/>
        <v>41373</v>
      </c>
      <c r="C2360" s="148">
        <f t="shared" si="361"/>
        <v>2013</v>
      </c>
      <c r="D2360" s="148">
        <f t="shared" si="362"/>
        <v>4</v>
      </c>
      <c r="E2360" s="152">
        <v>3</v>
      </c>
      <c r="F2360" s="153">
        <v>21.533000000000001</v>
      </c>
      <c r="G2360" s="154">
        <v>816.57600000000002</v>
      </c>
      <c r="H2360" s="154">
        <v>385.25200000000001</v>
      </c>
      <c r="I2360" s="154">
        <v>20.350999999999999</v>
      </c>
      <c r="J2360" s="151">
        <v>0</v>
      </c>
      <c r="K2360" s="149">
        <f t="shared" si="363"/>
        <v>1243.712</v>
      </c>
      <c r="L2360" s="148">
        <v>13.598000000000001</v>
      </c>
      <c r="M2360" s="148">
        <v>208.965</v>
      </c>
      <c r="N2360" s="148">
        <v>126.047</v>
      </c>
      <c r="O2360" s="148">
        <v>5.4089999999999998</v>
      </c>
      <c r="P2360" s="148">
        <v>0</v>
      </c>
      <c r="Q2360" s="21">
        <f t="shared" si="364"/>
        <v>38.115194000000002</v>
      </c>
      <c r="R2360" s="21">
        <f t="shared" si="365"/>
        <v>668.061105</v>
      </c>
      <c r="S2360" s="21">
        <f t="shared" si="366"/>
        <v>245.917697</v>
      </c>
      <c r="T2360" s="21">
        <f t="shared" si="367"/>
        <v>17.178984</v>
      </c>
      <c r="U2360" s="22">
        <f t="shared" si="368"/>
        <v>969.27297999999996</v>
      </c>
      <c r="V2360" s="39">
        <f t="shared" si="369"/>
        <v>0.77933876974733696</v>
      </c>
    </row>
    <row r="2361" spans="1:22">
      <c r="A2361">
        <v>2356</v>
      </c>
      <c r="B2361" s="155">
        <f t="shared" si="370"/>
        <v>41373</v>
      </c>
      <c r="C2361" s="148">
        <f t="shared" si="361"/>
        <v>2013</v>
      </c>
      <c r="D2361" s="148">
        <f t="shared" si="362"/>
        <v>4</v>
      </c>
      <c r="E2361" s="152">
        <v>4</v>
      </c>
      <c r="F2361" s="153">
        <v>22.312999999999999</v>
      </c>
      <c r="G2361" s="154">
        <v>803.63400000000001</v>
      </c>
      <c r="H2361" s="154">
        <v>381.87700000000001</v>
      </c>
      <c r="I2361" s="154">
        <v>20.323</v>
      </c>
      <c r="J2361" s="151">
        <v>0</v>
      </c>
      <c r="K2361" s="149">
        <f t="shared" si="363"/>
        <v>1228.1470000000002</v>
      </c>
      <c r="L2361" s="148">
        <v>14.026999999999999</v>
      </c>
      <c r="M2361" s="148">
        <v>207.11500000000001</v>
      </c>
      <c r="N2361" s="148">
        <v>125.444</v>
      </c>
      <c r="O2361" s="148">
        <v>5.3869999999999996</v>
      </c>
      <c r="P2361" s="148">
        <v>0</v>
      </c>
      <c r="Q2361" s="21">
        <f t="shared" si="364"/>
        <v>39.317681</v>
      </c>
      <c r="R2361" s="21">
        <f t="shared" si="365"/>
        <v>662.14665500000001</v>
      </c>
      <c r="S2361" s="21">
        <f t="shared" si="366"/>
        <v>244.74124400000002</v>
      </c>
      <c r="T2361" s="21">
        <f t="shared" si="367"/>
        <v>17.109112</v>
      </c>
      <c r="U2361" s="22">
        <f t="shared" si="368"/>
        <v>963.31469200000004</v>
      </c>
      <c r="V2361" s="39">
        <f t="shared" si="369"/>
        <v>0.78436432446604509</v>
      </c>
    </row>
    <row r="2362" spans="1:22">
      <c r="A2362">
        <v>2357</v>
      </c>
      <c r="B2362" s="155">
        <f t="shared" si="370"/>
        <v>41373</v>
      </c>
      <c r="C2362" s="148">
        <f t="shared" si="361"/>
        <v>2013</v>
      </c>
      <c r="D2362" s="148">
        <f t="shared" si="362"/>
        <v>4</v>
      </c>
      <c r="E2362" s="152">
        <v>5</v>
      </c>
      <c r="F2362" s="153">
        <v>22.63</v>
      </c>
      <c r="G2362" s="154">
        <v>807.35299999999995</v>
      </c>
      <c r="H2362" s="154">
        <v>379.26900000000001</v>
      </c>
      <c r="I2362" s="154">
        <v>20.233000000000001</v>
      </c>
      <c r="J2362" s="151">
        <v>0</v>
      </c>
      <c r="K2362" s="149">
        <f t="shared" si="363"/>
        <v>1229.4849999999999</v>
      </c>
      <c r="L2362" s="148">
        <v>14.14</v>
      </c>
      <c r="M2362" s="148">
        <v>207.358</v>
      </c>
      <c r="N2362" s="148">
        <v>125.18300000000001</v>
      </c>
      <c r="O2362" s="148">
        <v>5.351</v>
      </c>
      <c r="P2362" s="148">
        <v>0</v>
      </c>
      <c r="Q2362" s="21">
        <f t="shared" si="364"/>
        <v>39.634419999999999</v>
      </c>
      <c r="R2362" s="21">
        <f t="shared" si="365"/>
        <v>662.92352600000004</v>
      </c>
      <c r="S2362" s="21">
        <f t="shared" si="366"/>
        <v>244.23203300000003</v>
      </c>
      <c r="T2362" s="21">
        <f t="shared" si="367"/>
        <v>16.994776000000002</v>
      </c>
      <c r="U2362" s="22">
        <f t="shared" si="368"/>
        <v>963.78475500000002</v>
      </c>
      <c r="V2362" s="39">
        <f t="shared" si="369"/>
        <v>0.78389305684900601</v>
      </c>
    </row>
    <row r="2363" spans="1:22">
      <c r="A2363">
        <v>2358</v>
      </c>
      <c r="B2363" s="155">
        <f t="shared" si="370"/>
        <v>41373</v>
      </c>
      <c r="C2363" s="148">
        <f t="shared" si="361"/>
        <v>2013</v>
      </c>
      <c r="D2363" s="148">
        <f t="shared" si="362"/>
        <v>4</v>
      </c>
      <c r="E2363" s="152">
        <v>6</v>
      </c>
      <c r="F2363" s="153">
        <v>22.876000000000001</v>
      </c>
      <c r="G2363" s="154">
        <v>806.81899999999996</v>
      </c>
      <c r="H2363" s="154">
        <v>427.79899999999998</v>
      </c>
      <c r="I2363" s="154">
        <v>21.966999999999999</v>
      </c>
      <c r="J2363" s="151">
        <v>0</v>
      </c>
      <c r="K2363" s="149">
        <f t="shared" si="363"/>
        <v>1279.461</v>
      </c>
      <c r="L2363" s="148">
        <v>14.225</v>
      </c>
      <c r="M2363" s="148">
        <v>207.30099999999999</v>
      </c>
      <c r="N2363" s="148">
        <v>142.43799999999999</v>
      </c>
      <c r="O2363" s="148">
        <v>5.798</v>
      </c>
      <c r="P2363" s="148">
        <v>0</v>
      </c>
      <c r="Q2363" s="21">
        <f t="shared" si="364"/>
        <v>39.872675000000001</v>
      </c>
      <c r="R2363" s="21">
        <f t="shared" si="365"/>
        <v>662.74129699999992</v>
      </c>
      <c r="S2363" s="21">
        <f t="shared" si="366"/>
        <v>277.89653799999996</v>
      </c>
      <c r="T2363" s="21">
        <f t="shared" si="367"/>
        <v>18.414448</v>
      </c>
      <c r="U2363" s="22">
        <f t="shared" si="368"/>
        <v>998.92495799999983</v>
      </c>
      <c r="V2363" s="39">
        <f t="shared" si="369"/>
        <v>0.78073888770349376</v>
      </c>
    </row>
    <row r="2364" spans="1:22">
      <c r="A2364">
        <v>2359</v>
      </c>
      <c r="B2364" s="155">
        <f t="shared" si="370"/>
        <v>41373</v>
      </c>
      <c r="C2364" s="148">
        <f t="shared" si="361"/>
        <v>2013</v>
      </c>
      <c r="D2364" s="148">
        <f t="shared" si="362"/>
        <v>4</v>
      </c>
      <c r="E2364" s="152">
        <v>7</v>
      </c>
      <c r="F2364" s="153">
        <v>22.352</v>
      </c>
      <c r="G2364" s="154">
        <v>780.63199999999995</v>
      </c>
      <c r="H2364" s="154">
        <v>447.91899999999998</v>
      </c>
      <c r="I2364" s="154">
        <v>37.143999999999998</v>
      </c>
      <c r="J2364" s="151">
        <v>0</v>
      </c>
      <c r="K2364" s="149">
        <f t="shared" si="363"/>
        <v>1288.0469999999998</v>
      </c>
      <c r="L2364" s="148">
        <v>14.042</v>
      </c>
      <c r="M2364" s="148">
        <v>204.49799999999999</v>
      </c>
      <c r="N2364" s="148">
        <v>145.208</v>
      </c>
      <c r="O2364" s="148">
        <v>9.1750000000000007</v>
      </c>
      <c r="P2364" s="148">
        <v>0</v>
      </c>
      <c r="Q2364" s="21">
        <f t="shared" si="364"/>
        <v>39.359726000000002</v>
      </c>
      <c r="R2364" s="21">
        <f t="shared" si="365"/>
        <v>653.78010599999993</v>
      </c>
      <c r="S2364" s="21">
        <f t="shared" si="366"/>
        <v>283.30080800000002</v>
      </c>
      <c r="T2364" s="21">
        <f t="shared" si="367"/>
        <v>29.139800000000005</v>
      </c>
      <c r="U2364" s="22">
        <f t="shared" si="368"/>
        <v>1005.5804400000001</v>
      </c>
      <c r="V2364" s="39">
        <f t="shared" si="369"/>
        <v>0.78070166694227794</v>
      </c>
    </row>
    <row r="2365" spans="1:22">
      <c r="A2365">
        <v>2360</v>
      </c>
      <c r="B2365" s="155">
        <f t="shared" si="370"/>
        <v>41373</v>
      </c>
      <c r="C2365" s="148">
        <f t="shared" si="361"/>
        <v>2013</v>
      </c>
      <c r="D2365" s="148">
        <f t="shared" si="362"/>
        <v>4</v>
      </c>
      <c r="E2365" s="152">
        <v>8</v>
      </c>
      <c r="F2365" s="153">
        <v>22.681000000000001</v>
      </c>
      <c r="G2365" s="154">
        <v>801.23500000000001</v>
      </c>
      <c r="H2365" s="154">
        <v>595.94200000000001</v>
      </c>
      <c r="I2365" s="154">
        <v>58.195999999999998</v>
      </c>
      <c r="J2365" s="151">
        <v>0</v>
      </c>
      <c r="K2365" s="149">
        <f t="shared" si="363"/>
        <v>1478.0540000000001</v>
      </c>
      <c r="L2365" s="148">
        <v>14.179</v>
      </c>
      <c r="M2365" s="148">
        <v>208.24199999999999</v>
      </c>
      <c r="N2365" s="148">
        <v>176.52199999999999</v>
      </c>
      <c r="O2365" s="148">
        <v>15.446999999999999</v>
      </c>
      <c r="P2365" s="148">
        <v>0</v>
      </c>
      <c r="Q2365" s="21">
        <f t="shared" si="364"/>
        <v>39.743737000000003</v>
      </c>
      <c r="R2365" s="21">
        <f t="shared" si="365"/>
        <v>665.74967400000003</v>
      </c>
      <c r="S2365" s="21">
        <f t="shared" si="366"/>
        <v>344.39442200000002</v>
      </c>
      <c r="T2365" s="21">
        <f t="shared" si="367"/>
        <v>49.059671999999999</v>
      </c>
      <c r="U2365" s="22">
        <f t="shared" si="368"/>
        <v>1098.9475050000001</v>
      </c>
      <c r="V2365" s="39">
        <f t="shared" si="369"/>
        <v>0.74350971277098132</v>
      </c>
    </row>
    <row r="2366" spans="1:22">
      <c r="A2366">
        <v>2361</v>
      </c>
      <c r="B2366" s="155">
        <f t="shared" si="370"/>
        <v>41373</v>
      </c>
      <c r="C2366" s="148">
        <f t="shared" si="361"/>
        <v>2013</v>
      </c>
      <c r="D2366" s="148">
        <f t="shared" si="362"/>
        <v>4</v>
      </c>
      <c r="E2366" s="152">
        <v>9</v>
      </c>
      <c r="F2366" s="153">
        <v>23.074000000000002</v>
      </c>
      <c r="G2366" s="154">
        <v>812.97699999999998</v>
      </c>
      <c r="H2366" s="154">
        <v>602.26800000000003</v>
      </c>
      <c r="I2366" s="154">
        <v>63.415999999999997</v>
      </c>
      <c r="J2366" s="151">
        <v>0</v>
      </c>
      <c r="K2366" s="149">
        <f t="shared" si="363"/>
        <v>1501.7349999999999</v>
      </c>
      <c r="L2366" s="148">
        <v>14.303000000000001</v>
      </c>
      <c r="M2366" s="148">
        <v>210.864</v>
      </c>
      <c r="N2366" s="148">
        <v>180.285</v>
      </c>
      <c r="O2366" s="148">
        <v>16.881</v>
      </c>
      <c r="P2366" s="148">
        <v>0</v>
      </c>
      <c r="Q2366" s="21">
        <f t="shared" si="364"/>
        <v>40.091309000000003</v>
      </c>
      <c r="R2366" s="21">
        <f t="shared" si="365"/>
        <v>674.13220799999999</v>
      </c>
      <c r="S2366" s="21">
        <f t="shared" si="366"/>
        <v>351.73603500000002</v>
      </c>
      <c r="T2366" s="21">
        <f t="shared" si="367"/>
        <v>53.614056000000005</v>
      </c>
      <c r="U2366" s="22">
        <f t="shared" si="368"/>
        <v>1119.5736080000001</v>
      </c>
      <c r="V2366" s="39">
        <f t="shared" si="369"/>
        <v>0.74552008709925532</v>
      </c>
    </row>
    <row r="2367" spans="1:22">
      <c r="A2367">
        <v>2362</v>
      </c>
      <c r="B2367" s="155">
        <f t="shared" si="370"/>
        <v>41373</v>
      </c>
      <c r="C2367" s="148">
        <f t="shared" si="361"/>
        <v>2013</v>
      </c>
      <c r="D2367" s="148">
        <f t="shared" si="362"/>
        <v>4</v>
      </c>
      <c r="E2367" s="152">
        <v>10</v>
      </c>
      <c r="F2367" s="153">
        <v>22.99</v>
      </c>
      <c r="G2367" s="154">
        <v>843.87199999999996</v>
      </c>
      <c r="H2367" s="154">
        <v>405.09500000000003</v>
      </c>
      <c r="I2367" s="154">
        <v>140.149</v>
      </c>
      <c r="J2367" s="151">
        <v>0</v>
      </c>
      <c r="K2367" s="149">
        <f t="shared" si="363"/>
        <v>1412.1059999999998</v>
      </c>
      <c r="L2367" s="148">
        <v>14.336</v>
      </c>
      <c r="M2367" s="148">
        <v>217.53700000000001</v>
      </c>
      <c r="N2367" s="148">
        <v>117.506</v>
      </c>
      <c r="O2367" s="148">
        <v>42.997</v>
      </c>
      <c r="P2367" s="148">
        <v>0</v>
      </c>
      <c r="Q2367" s="21">
        <f t="shared" si="364"/>
        <v>40.183807999999999</v>
      </c>
      <c r="R2367" s="21">
        <f t="shared" si="365"/>
        <v>695.46578900000009</v>
      </c>
      <c r="S2367" s="21">
        <f t="shared" si="366"/>
        <v>229.25420600000001</v>
      </c>
      <c r="T2367" s="21">
        <f t="shared" si="367"/>
        <v>136.55847199999999</v>
      </c>
      <c r="U2367" s="22">
        <f t="shared" si="368"/>
        <v>1101.4622750000001</v>
      </c>
      <c r="V2367" s="39">
        <f t="shared" si="369"/>
        <v>0.78001387643703823</v>
      </c>
    </row>
    <row r="2368" spans="1:22">
      <c r="A2368">
        <v>2363</v>
      </c>
      <c r="B2368" s="155">
        <f t="shared" si="370"/>
        <v>41373</v>
      </c>
      <c r="C2368" s="148">
        <f t="shared" si="361"/>
        <v>2013</v>
      </c>
      <c r="D2368" s="148">
        <f t="shared" si="362"/>
        <v>4</v>
      </c>
      <c r="E2368" s="152">
        <v>11</v>
      </c>
      <c r="F2368" s="153">
        <v>23.43</v>
      </c>
      <c r="G2368" s="154">
        <v>888.45100000000002</v>
      </c>
      <c r="H2368" s="154">
        <v>532.96100000000001</v>
      </c>
      <c r="I2368" s="154">
        <v>166.245</v>
      </c>
      <c r="J2368" s="151">
        <v>0</v>
      </c>
      <c r="K2368" s="149">
        <f t="shared" si="363"/>
        <v>1611.087</v>
      </c>
      <c r="L2368" s="148">
        <v>14.513</v>
      </c>
      <c r="M2368" s="148">
        <v>227.76400000000001</v>
      </c>
      <c r="N2368" s="148">
        <v>149.71600000000001</v>
      </c>
      <c r="O2368" s="148">
        <v>51.026000000000003</v>
      </c>
      <c r="P2368" s="148">
        <v>0</v>
      </c>
      <c r="Q2368" s="21">
        <f t="shared" si="364"/>
        <v>40.679938999999997</v>
      </c>
      <c r="R2368" s="21">
        <f t="shared" si="365"/>
        <v>728.16150800000003</v>
      </c>
      <c r="S2368" s="21">
        <f t="shared" si="366"/>
        <v>292.09591600000005</v>
      </c>
      <c r="T2368" s="21">
        <f t="shared" si="367"/>
        <v>162.05857600000002</v>
      </c>
      <c r="U2368" s="22">
        <f t="shared" si="368"/>
        <v>1222.9959389999999</v>
      </c>
      <c r="V2368" s="39">
        <f t="shared" si="369"/>
        <v>0.75911228816320897</v>
      </c>
    </row>
    <row r="2369" spans="1:22">
      <c r="A2369">
        <v>2364</v>
      </c>
      <c r="B2369" s="155">
        <f t="shared" si="370"/>
        <v>41373</v>
      </c>
      <c r="C2369" s="148">
        <f t="shared" si="361"/>
        <v>2013</v>
      </c>
      <c r="D2369" s="148">
        <f t="shared" si="362"/>
        <v>4</v>
      </c>
      <c r="E2369" s="152">
        <v>12</v>
      </c>
      <c r="F2369" s="153">
        <v>23.212</v>
      </c>
      <c r="G2369" s="154">
        <v>891.64700000000005</v>
      </c>
      <c r="H2369" s="154">
        <v>428.452</v>
      </c>
      <c r="I2369" s="154">
        <v>176.161</v>
      </c>
      <c r="J2369" s="151">
        <v>0</v>
      </c>
      <c r="K2369" s="149">
        <f t="shared" si="363"/>
        <v>1519.4720000000002</v>
      </c>
      <c r="L2369" s="148">
        <v>14.367000000000001</v>
      </c>
      <c r="M2369" s="148">
        <v>228.53</v>
      </c>
      <c r="N2369" s="148">
        <v>119.164</v>
      </c>
      <c r="O2369" s="148">
        <v>51.133000000000003</v>
      </c>
      <c r="P2369" s="148">
        <v>0</v>
      </c>
      <c r="Q2369" s="21">
        <f t="shared" si="364"/>
        <v>40.270701000000003</v>
      </c>
      <c r="R2369" s="21">
        <f t="shared" si="365"/>
        <v>730.61041</v>
      </c>
      <c r="S2369" s="21">
        <f t="shared" si="366"/>
        <v>232.48896400000001</v>
      </c>
      <c r="T2369" s="21">
        <f t="shared" si="367"/>
        <v>162.39840800000002</v>
      </c>
      <c r="U2369" s="22">
        <f t="shared" si="368"/>
        <v>1165.7684830000001</v>
      </c>
      <c r="V2369" s="39">
        <f t="shared" si="369"/>
        <v>0.76721945715353745</v>
      </c>
    </row>
    <row r="2370" spans="1:22">
      <c r="A2370">
        <v>2365</v>
      </c>
      <c r="B2370" s="155">
        <f t="shared" si="370"/>
        <v>41373</v>
      </c>
      <c r="C2370" s="148">
        <f t="shared" si="361"/>
        <v>2013</v>
      </c>
      <c r="D2370" s="148">
        <f t="shared" si="362"/>
        <v>4</v>
      </c>
      <c r="E2370" s="152">
        <v>13</v>
      </c>
      <c r="F2370" s="153">
        <v>23.433</v>
      </c>
      <c r="G2370" s="154">
        <v>890.053</v>
      </c>
      <c r="H2370" s="154">
        <v>431.47199999999998</v>
      </c>
      <c r="I2370" s="154">
        <v>175.47200000000001</v>
      </c>
      <c r="J2370" s="151">
        <v>0</v>
      </c>
      <c r="K2370" s="149">
        <f t="shared" si="363"/>
        <v>1520.43</v>
      </c>
      <c r="L2370" s="148">
        <v>14.548999999999999</v>
      </c>
      <c r="M2370" s="148">
        <v>228.23099999999999</v>
      </c>
      <c r="N2370" s="148">
        <v>121.265</v>
      </c>
      <c r="O2370" s="148">
        <v>51.033999999999999</v>
      </c>
      <c r="P2370" s="148">
        <v>0</v>
      </c>
      <c r="Q2370" s="21">
        <f t="shared" si="364"/>
        <v>40.780846999999994</v>
      </c>
      <c r="R2370" s="21">
        <f t="shared" si="365"/>
        <v>729.65450699999997</v>
      </c>
      <c r="S2370" s="21">
        <f t="shared" si="366"/>
        <v>236.58801500000001</v>
      </c>
      <c r="T2370" s="21">
        <f t="shared" si="367"/>
        <v>162.08398400000002</v>
      </c>
      <c r="U2370" s="22">
        <f t="shared" si="368"/>
        <v>1169.1073530000001</v>
      </c>
      <c r="V2370" s="39">
        <f t="shared" si="369"/>
        <v>0.76893204751287469</v>
      </c>
    </row>
    <row r="2371" spans="1:22">
      <c r="A2371">
        <v>2366</v>
      </c>
      <c r="B2371" s="155">
        <f t="shared" si="370"/>
        <v>41373</v>
      </c>
      <c r="C2371" s="148">
        <f t="shared" si="361"/>
        <v>2013</v>
      </c>
      <c r="D2371" s="148">
        <f t="shared" si="362"/>
        <v>4</v>
      </c>
      <c r="E2371" s="152">
        <v>14</v>
      </c>
      <c r="F2371" s="153">
        <v>23.727</v>
      </c>
      <c r="G2371" s="154">
        <v>889.40899999999999</v>
      </c>
      <c r="H2371" s="154">
        <v>433.72899999999998</v>
      </c>
      <c r="I2371" s="154">
        <v>172.54599999999999</v>
      </c>
      <c r="J2371" s="151">
        <v>0</v>
      </c>
      <c r="K2371" s="149">
        <f t="shared" si="363"/>
        <v>1519.4110000000001</v>
      </c>
      <c r="L2371" s="148">
        <v>14.739000000000001</v>
      </c>
      <c r="M2371" s="148">
        <v>228.101</v>
      </c>
      <c r="N2371" s="148">
        <v>123.633</v>
      </c>
      <c r="O2371" s="148">
        <v>50.307000000000002</v>
      </c>
      <c r="P2371" s="148">
        <v>0</v>
      </c>
      <c r="Q2371" s="21">
        <f t="shared" si="364"/>
        <v>41.313417000000001</v>
      </c>
      <c r="R2371" s="21">
        <f t="shared" si="365"/>
        <v>729.23889700000007</v>
      </c>
      <c r="S2371" s="21">
        <f t="shared" si="366"/>
        <v>241.20798300000001</v>
      </c>
      <c r="T2371" s="21">
        <f t="shared" si="367"/>
        <v>159.77503200000001</v>
      </c>
      <c r="U2371" s="22">
        <f t="shared" si="368"/>
        <v>1171.535329</v>
      </c>
      <c r="V2371" s="39">
        <f t="shared" si="369"/>
        <v>0.77104570718521848</v>
      </c>
    </row>
    <row r="2372" spans="1:22">
      <c r="A2372">
        <v>2367</v>
      </c>
      <c r="B2372" s="155">
        <f t="shared" si="370"/>
        <v>41373</v>
      </c>
      <c r="C2372" s="148">
        <f t="shared" si="361"/>
        <v>2013</v>
      </c>
      <c r="D2372" s="148">
        <f t="shared" si="362"/>
        <v>4</v>
      </c>
      <c r="E2372" s="152">
        <v>15</v>
      </c>
      <c r="F2372" s="153">
        <v>24.442</v>
      </c>
      <c r="G2372" s="154">
        <v>892.36699999999996</v>
      </c>
      <c r="H2372" s="154">
        <v>421.10300000000001</v>
      </c>
      <c r="I2372" s="154">
        <v>184.94499999999999</v>
      </c>
      <c r="J2372" s="151">
        <v>0</v>
      </c>
      <c r="K2372" s="149">
        <f t="shared" si="363"/>
        <v>1522.857</v>
      </c>
      <c r="L2372" s="148">
        <v>15.087</v>
      </c>
      <c r="M2372" s="148">
        <v>229.07</v>
      </c>
      <c r="N2372" s="148">
        <v>115.45</v>
      </c>
      <c r="O2372" s="148">
        <v>53.399000000000001</v>
      </c>
      <c r="P2372" s="148">
        <v>0</v>
      </c>
      <c r="Q2372" s="21">
        <f t="shared" si="364"/>
        <v>42.288860999999997</v>
      </c>
      <c r="R2372" s="21">
        <f t="shared" si="365"/>
        <v>732.33678999999995</v>
      </c>
      <c r="S2372" s="21">
        <f t="shared" si="366"/>
        <v>225.24295000000001</v>
      </c>
      <c r="T2372" s="21">
        <f t="shared" si="367"/>
        <v>169.595224</v>
      </c>
      <c r="U2372" s="22">
        <f t="shared" si="368"/>
        <v>1169.4638249999998</v>
      </c>
      <c r="V2372" s="39">
        <f t="shared" si="369"/>
        <v>0.76794067006948119</v>
      </c>
    </row>
    <row r="2373" spans="1:22">
      <c r="A2373">
        <v>2368</v>
      </c>
      <c r="B2373" s="155">
        <f t="shared" si="370"/>
        <v>41373</v>
      </c>
      <c r="C2373" s="148">
        <f t="shared" si="361"/>
        <v>2013</v>
      </c>
      <c r="D2373" s="148">
        <f t="shared" si="362"/>
        <v>4</v>
      </c>
      <c r="E2373" s="152">
        <v>16</v>
      </c>
      <c r="F2373" s="153">
        <v>22.552</v>
      </c>
      <c r="G2373" s="154">
        <v>897.89</v>
      </c>
      <c r="H2373" s="154">
        <v>401.68799999999999</v>
      </c>
      <c r="I2373" s="154">
        <v>185.447</v>
      </c>
      <c r="J2373" s="151">
        <v>0</v>
      </c>
      <c r="K2373" s="149">
        <f t="shared" si="363"/>
        <v>1507.5770000000002</v>
      </c>
      <c r="L2373" s="148">
        <v>13.798</v>
      </c>
      <c r="M2373" s="148">
        <v>230.095</v>
      </c>
      <c r="N2373" s="148">
        <v>111.77200000000001</v>
      </c>
      <c r="O2373" s="148">
        <v>52.335999999999999</v>
      </c>
      <c r="P2373" s="148">
        <v>0</v>
      </c>
      <c r="Q2373" s="21">
        <f t="shared" si="364"/>
        <v>38.675793999999996</v>
      </c>
      <c r="R2373" s="21">
        <f t="shared" si="365"/>
        <v>735.61371499999996</v>
      </c>
      <c r="S2373" s="21">
        <f t="shared" si="366"/>
        <v>218.06717200000003</v>
      </c>
      <c r="T2373" s="21">
        <f t="shared" si="367"/>
        <v>166.21913599999999</v>
      </c>
      <c r="U2373" s="22">
        <f t="shared" si="368"/>
        <v>1158.5758169999999</v>
      </c>
      <c r="V2373" s="39">
        <f t="shared" si="369"/>
        <v>0.76850191864163475</v>
      </c>
    </row>
    <row r="2374" spans="1:22">
      <c r="A2374">
        <v>2369</v>
      </c>
      <c r="B2374" s="155">
        <f t="shared" si="370"/>
        <v>41373</v>
      </c>
      <c r="C2374" s="148">
        <f t="shared" si="361"/>
        <v>2013</v>
      </c>
      <c r="D2374" s="148">
        <f t="shared" si="362"/>
        <v>4</v>
      </c>
      <c r="E2374" s="152">
        <v>17</v>
      </c>
      <c r="F2374" s="153">
        <v>22.837</v>
      </c>
      <c r="G2374" s="154">
        <v>901.72699999999998</v>
      </c>
      <c r="H2374" s="154">
        <v>516.67999999999995</v>
      </c>
      <c r="I2374" s="154">
        <v>167.43600000000001</v>
      </c>
      <c r="J2374" s="151">
        <v>0</v>
      </c>
      <c r="K2374" s="149">
        <f t="shared" si="363"/>
        <v>1608.6799999999998</v>
      </c>
      <c r="L2374" s="148">
        <v>14.18</v>
      </c>
      <c r="M2374" s="148">
        <v>231.72</v>
      </c>
      <c r="N2374" s="148">
        <v>155.18899999999999</v>
      </c>
      <c r="O2374" s="148">
        <v>49.084000000000003</v>
      </c>
      <c r="P2374" s="148">
        <v>0</v>
      </c>
      <c r="Q2374" s="21">
        <f t="shared" si="364"/>
        <v>39.746539999999996</v>
      </c>
      <c r="R2374" s="21">
        <f t="shared" si="365"/>
        <v>740.80884000000003</v>
      </c>
      <c r="S2374" s="21">
        <f t="shared" si="366"/>
        <v>302.77373899999998</v>
      </c>
      <c r="T2374" s="21">
        <f t="shared" si="367"/>
        <v>155.89078400000002</v>
      </c>
      <c r="U2374" s="22">
        <f t="shared" si="368"/>
        <v>1239.2199029999999</v>
      </c>
      <c r="V2374" s="39">
        <f t="shared" si="369"/>
        <v>0.77033338078424551</v>
      </c>
    </row>
    <row r="2375" spans="1:22">
      <c r="A2375">
        <v>2370</v>
      </c>
      <c r="B2375" s="155">
        <f t="shared" si="370"/>
        <v>41373</v>
      </c>
      <c r="C2375" s="148">
        <f t="shared" ref="C2375:C2438" si="371">YEAR(B2375)</f>
        <v>2013</v>
      </c>
      <c r="D2375" s="148">
        <f t="shared" ref="D2375:D2438" si="372">MONTH(B2375)</f>
        <v>4</v>
      </c>
      <c r="E2375" s="152">
        <v>18</v>
      </c>
      <c r="F2375" s="153">
        <v>23.68</v>
      </c>
      <c r="G2375" s="154">
        <v>910.93499999999995</v>
      </c>
      <c r="H2375" s="154">
        <v>556.52499999999998</v>
      </c>
      <c r="I2375" s="154">
        <v>163.96600000000001</v>
      </c>
      <c r="J2375" s="151">
        <v>0</v>
      </c>
      <c r="K2375" s="149">
        <f t="shared" ref="K2375:K2438" si="373">SUM(F2375:J2375)</f>
        <v>1655.1059999999998</v>
      </c>
      <c r="L2375" s="148">
        <v>14.587999999999999</v>
      </c>
      <c r="M2375" s="148">
        <v>232.54</v>
      </c>
      <c r="N2375" s="148">
        <v>157.83600000000001</v>
      </c>
      <c r="O2375" s="148">
        <v>48.447000000000003</v>
      </c>
      <c r="P2375" s="148">
        <v>0</v>
      </c>
      <c r="Q2375" s="21">
        <f t="shared" ref="Q2375:Q2438" si="374">+$Q$2*L2375</f>
        <v>40.890163999999999</v>
      </c>
      <c r="R2375" s="21">
        <f t="shared" ref="R2375:R2438" si="375">+$R$2*M2375</f>
        <v>743.43038000000001</v>
      </c>
      <c r="S2375" s="21">
        <f t="shared" ref="S2375:S2438" si="376">+$S$2*N2375</f>
        <v>307.93803600000001</v>
      </c>
      <c r="T2375" s="21">
        <f t="shared" ref="T2375:T2438" si="377">+$T$2*O2375</f>
        <v>153.86767200000003</v>
      </c>
      <c r="U2375" s="22">
        <f t="shared" ref="U2375:U2438" si="378">SUM(Q2375:T2375)</f>
        <v>1246.1262520000002</v>
      </c>
      <c r="V2375" s="39">
        <f t="shared" ref="V2375:V2438" si="379">+U2375/K2375</f>
        <v>0.75289815395509441</v>
      </c>
    </row>
    <row r="2376" spans="1:22">
      <c r="A2376">
        <v>2371</v>
      </c>
      <c r="B2376" s="155">
        <f t="shared" si="370"/>
        <v>41373</v>
      </c>
      <c r="C2376" s="148">
        <f t="shared" si="371"/>
        <v>2013</v>
      </c>
      <c r="D2376" s="148">
        <f t="shared" si="372"/>
        <v>4</v>
      </c>
      <c r="E2376" s="152">
        <v>19</v>
      </c>
      <c r="F2376" s="153">
        <v>23.449000000000002</v>
      </c>
      <c r="G2376" s="154">
        <v>910.96799999999996</v>
      </c>
      <c r="H2376" s="154">
        <v>492.44600000000003</v>
      </c>
      <c r="I2376" s="154">
        <v>217.93700000000001</v>
      </c>
      <c r="J2376" s="151">
        <v>0</v>
      </c>
      <c r="K2376" s="149">
        <f t="shared" si="373"/>
        <v>1644.7999999999997</v>
      </c>
      <c r="L2376" s="148">
        <v>14.446999999999999</v>
      </c>
      <c r="M2376" s="148">
        <v>232.78899999999999</v>
      </c>
      <c r="N2376" s="148">
        <v>139.10400000000001</v>
      </c>
      <c r="O2376" s="148">
        <v>68.762</v>
      </c>
      <c r="P2376" s="148">
        <v>0</v>
      </c>
      <c r="Q2376" s="21">
        <f t="shared" si="374"/>
        <v>40.494940999999997</v>
      </c>
      <c r="R2376" s="21">
        <f t="shared" si="375"/>
        <v>744.22643299999993</v>
      </c>
      <c r="S2376" s="21">
        <f t="shared" si="376"/>
        <v>271.39190400000001</v>
      </c>
      <c r="T2376" s="21">
        <f t="shared" si="377"/>
        <v>218.38811200000001</v>
      </c>
      <c r="U2376" s="22">
        <f t="shared" si="378"/>
        <v>1274.5013900000001</v>
      </c>
      <c r="V2376" s="39">
        <f t="shared" si="379"/>
        <v>0.77486709022373557</v>
      </c>
    </row>
    <row r="2377" spans="1:22">
      <c r="A2377">
        <v>2372</v>
      </c>
      <c r="B2377" s="155">
        <f t="shared" si="370"/>
        <v>41373</v>
      </c>
      <c r="C2377" s="148">
        <f t="shared" si="371"/>
        <v>2013</v>
      </c>
      <c r="D2377" s="148">
        <f t="shared" si="372"/>
        <v>4</v>
      </c>
      <c r="E2377" s="152">
        <v>20</v>
      </c>
      <c r="F2377" s="153">
        <v>23.312999999999999</v>
      </c>
      <c r="G2377" s="154">
        <v>913.76099999999997</v>
      </c>
      <c r="H2377" s="154">
        <v>620.25900000000001</v>
      </c>
      <c r="I2377" s="154">
        <v>344.24900000000002</v>
      </c>
      <c r="J2377" s="151">
        <v>0</v>
      </c>
      <c r="K2377" s="149">
        <f t="shared" si="373"/>
        <v>1901.5820000000001</v>
      </c>
      <c r="L2377" s="148">
        <v>14.407</v>
      </c>
      <c r="M2377" s="148">
        <v>233.43600000000001</v>
      </c>
      <c r="N2377" s="148">
        <v>177.072</v>
      </c>
      <c r="O2377" s="148">
        <v>112.38</v>
      </c>
      <c r="P2377" s="148">
        <v>0</v>
      </c>
      <c r="Q2377" s="21">
        <f t="shared" si="374"/>
        <v>40.382821</v>
      </c>
      <c r="R2377" s="21">
        <f t="shared" si="375"/>
        <v>746.294892</v>
      </c>
      <c r="S2377" s="21">
        <f t="shared" si="376"/>
        <v>345.46747200000004</v>
      </c>
      <c r="T2377" s="21">
        <f t="shared" si="377"/>
        <v>356.91888</v>
      </c>
      <c r="U2377" s="22">
        <f t="shared" si="378"/>
        <v>1489.064065</v>
      </c>
      <c r="V2377" s="39">
        <f t="shared" si="379"/>
        <v>0.78306592353103888</v>
      </c>
    </row>
    <row r="2378" spans="1:22">
      <c r="A2378">
        <v>2373</v>
      </c>
      <c r="B2378" s="155">
        <f t="shared" si="370"/>
        <v>41373</v>
      </c>
      <c r="C2378" s="148">
        <f t="shared" si="371"/>
        <v>2013</v>
      </c>
      <c r="D2378" s="148">
        <f t="shared" si="372"/>
        <v>4</v>
      </c>
      <c r="E2378" s="152">
        <v>21</v>
      </c>
      <c r="F2378" s="153">
        <v>23.468</v>
      </c>
      <c r="G2378" s="154">
        <v>914.90499999999997</v>
      </c>
      <c r="H2378" s="154">
        <v>641.81600000000003</v>
      </c>
      <c r="I2378" s="154">
        <v>367.33300000000003</v>
      </c>
      <c r="J2378" s="151">
        <v>0</v>
      </c>
      <c r="K2378" s="149">
        <f t="shared" si="373"/>
        <v>1947.5219999999999</v>
      </c>
      <c r="L2378" s="148">
        <v>14.456</v>
      </c>
      <c r="M2378" s="148">
        <v>233.73400000000001</v>
      </c>
      <c r="N2378" s="148">
        <v>184.71100000000001</v>
      </c>
      <c r="O2378" s="148">
        <v>119.75700000000001</v>
      </c>
      <c r="P2378" s="148">
        <v>0</v>
      </c>
      <c r="Q2378" s="21">
        <f t="shared" si="374"/>
        <v>40.520167999999998</v>
      </c>
      <c r="R2378" s="21">
        <f t="shared" si="375"/>
        <v>747.24759800000004</v>
      </c>
      <c r="S2378" s="21">
        <f t="shared" si="376"/>
        <v>360.37116100000003</v>
      </c>
      <c r="T2378" s="21">
        <f t="shared" si="377"/>
        <v>380.34823200000005</v>
      </c>
      <c r="U2378" s="22">
        <f t="shared" si="378"/>
        <v>1528.487159</v>
      </c>
      <c r="V2378" s="39">
        <f t="shared" si="379"/>
        <v>0.78483691532111066</v>
      </c>
    </row>
    <row r="2379" spans="1:22">
      <c r="A2379">
        <v>2374</v>
      </c>
      <c r="B2379" s="155">
        <f t="shared" si="370"/>
        <v>41373</v>
      </c>
      <c r="C2379" s="148">
        <f t="shared" si="371"/>
        <v>2013</v>
      </c>
      <c r="D2379" s="148">
        <f t="shared" si="372"/>
        <v>4</v>
      </c>
      <c r="E2379" s="152">
        <v>22</v>
      </c>
      <c r="F2379" s="153">
        <v>23.106000000000002</v>
      </c>
      <c r="G2379" s="154">
        <v>916.83299999999997</v>
      </c>
      <c r="H2379" s="154">
        <v>353.22300000000001</v>
      </c>
      <c r="I2379" s="154">
        <v>346.50099999999998</v>
      </c>
      <c r="J2379" s="151">
        <v>0</v>
      </c>
      <c r="K2379" s="149">
        <f t="shared" si="373"/>
        <v>1639.663</v>
      </c>
      <c r="L2379" s="148">
        <v>14.337</v>
      </c>
      <c r="M2379" s="148">
        <v>253.79</v>
      </c>
      <c r="N2379" s="148">
        <v>107.94</v>
      </c>
      <c r="O2379" s="148">
        <v>113.355</v>
      </c>
      <c r="P2379" s="148">
        <v>0</v>
      </c>
      <c r="Q2379" s="21">
        <f t="shared" si="374"/>
        <v>40.186610999999999</v>
      </c>
      <c r="R2379" s="21">
        <f t="shared" si="375"/>
        <v>811.36662999999999</v>
      </c>
      <c r="S2379" s="21">
        <f t="shared" si="376"/>
        <v>210.59093999999999</v>
      </c>
      <c r="T2379" s="21">
        <f t="shared" si="377"/>
        <v>360.01548000000003</v>
      </c>
      <c r="U2379" s="22">
        <f t="shared" si="378"/>
        <v>1422.1596609999999</v>
      </c>
      <c r="V2379" s="39">
        <f t="shared" si="379"/>
        <v>0.86734875459164473</v>
      </c>
    </row>
    <row r="2380" spans="1:22">
      <c r="A2380">
        <v>2375</v>
      </c>
      <c r="B2380" s="155">
        <f t="shared" si="370"/>
        <v>41373</v>
      </c>
      <c r="C2380" s="148">
        <f t="shared" si="371"/>
        <v>2013</v>
      </c>
      <c r="D2380" s="148">
        <f t="shared" si="372"/>
        <v>4</v>
      </c>
      <c r="E2380" s="152">
        <v>23</v>
      </c>
      <c r="F2380" s="153">
        <v>22.869</v>
      </c>
      <c r="G2380" s="154">
        <v>925.529</v>
      </c>
      <c r="H2380" s="154">
        <v>362.04899999999998</v>
      </c>
      <c r="I2380" s="154">
        <v>267.79500000000002</v>
      </c>
      <c r="J2380" s="151">
        <v>0</v>
      </c>
      <c r="K2380" s="149">
        <f t="shared" si="373"/>
        <v>1578.2420000000002</v>
      </c>
      <c r="L2380" s="148">
        <v>14.214</v>
      </c>
      <c r="M2380" s="148">
        <v>252.102</v>
      </c>
      <c r="N2380" s="148">
        <v>114.13200000000001</v>
      </c>
      <c r="O2380" s="148">
        <v>85.147999999999996</v>
      </c>
      <c r="P2380" s="148">
        <v>0</v>
      </c>
      <c r="Q2380" s="21">
        <f t="shared" si="374"/>
        <v>39.841842</v>
      </c>
      <c r="R2380" s="21">
        <f t="shared" si="375"/>
        <v>805.97009400000002</v>
      </c>
      <c r="S2380" s="21">
        <f t="shared" si="376"/>
        <v>222.67153200000001</v>
      </c>
      <c r="T2380" s="21">
        <f t="shared" si="377"/>
        <v>270.430048</v>
      </c>
      <c r="U2380" s="22">
        <f t="shared" si="378"/>
        <v>1338.9135160000001</v>
      </c>
      <c r="V2380" s="39">
        <f t="shared" si="379"/>
        <v>0.84835754972938238</v>
      </c>
    </row>
    <row r="2381" spans="1:22">
      <c r="A2381">
        <v>2376</v>
      </c>
      <c r="B2381" s="155">
        <f t="shared" si="370"/>
        <v>41373</v>
      </c>
      <c r="C2381" s="148">
        <f t="shared" si="371"/>
        <v>2013</v>
      </c>
      <c r="D2381" s="148">
        <f t="shared" si="372"/>
        <v>4</v>
      </c>
      <c r="E2381" s="152">
        <v>24</v>
      </c>
      <c r="F2381" s="153">
        <v>22.905999999999999</v>
      </c>
      <c r="G2381" s="154">
        <v>911.63499999999999</v>
      </c>
      <c r="H2381" s="154">
        <v>344.15699999999998</v>
      </c>
      <c r="I2381" s="154">
        <v>186.05099999999999</v>
      </c>
      <c r="J2381" s="151">
        <v>0</v>
      </c>
      <c r="K2381" s="149">
        <f t="shared" si="373"/>
        <v>1464.7489999999998</v>
      </c>
      <c r="L2381" s="148">
        <v>14.177</v>
      </c>
      <c r="M2381" s="148">
        <v>246.63300000000001</v>
      </c>
      <c r="N2381" s="148">
        <v>125.149</v>
      </c>
      <c r="O2381" s="148">
        <v>60.07</v>
      </c>
      <c r="P2381" s="148">
        <v>0</v>
      </c>
      <c r="Q2381" s="21">
        <f t="shared" si="374"/>
        <v>39.738130999999996</v>
      </c>
      <c r="R2381" s="21">
        <f t="shared" si="375"/>
        <v>788.48570100000006</v>
      </c>
      <c r="S2381" s="21">
        <f t="shared" si="376"/>
        <v>244.16569900000002</v>
      </c>
      <c r="T2381" s="21">
        <f t="shared" si="377"/>
        <v>190.78232</v>
      </c>
      <c r="U2381" s="22">
        <f t="shared" si="378"/>
        <v>1263.1718510000001</v>
      </c>
      <c r="V2381" s="39">
        <f t="shared" si="379"/>
        <v>0.86238109805843888</v>
      </c>
    </row>
    <row r="2382" spans="1:22">
      <c r="A2382">
        <v>2377</v>
      </c>
      <c r="B2382" s="155">
        <f t="shared" si="370"/>
        <v>41374</v>
      </c>
      <c r="C2382" s="148">
        <f t="shared" si="371"/>
        <v>2013</v>
      </c>
      <c r="D2382" s="148">
        <f t="shared" si="372"/>
        <v>4</v>
      </c>
      <c r="E2382" s="152">
        <v>1</v>
      </c>
      <c r="F2382" s="153">
        <v>24.268000000000001</v>
      </c>
      <c r="G2382" s="154">
        <v>868.14200000000005</v>
      </c>
      <c r="H2382" s="154">
        <v>529.34100000000001</v>
      </c>
      <c r="I2382" s="154">
        <v>66.037999999999997</v>
      </c>
      <c r="J2382" s="151">
        <v>0</v>
      </c>
      <c r="K2382" s="149">
        <f t="shared" si="373"/>
        <v>1487.7890000000002</v>
      </c>
      <c r="L2382" s="148">
        <v>15.154</v>
      </c>
      <c r="M2382" s="148">
        <v>224.91200000000001</v>
      </c>
      <c r="N2382" s="148">
        <v>148.99700000000001</v>
      </c>
      <c r="O2382" s="148">
        <v>18.494</v>
      </c>
      <c r="P2382" s="148">
        <v>0</v>
      </c>
      <c r="Q2382" s="21">
        <f t="shared" si="374"/>
        <v>42.476661999999997</v>
      </c>
      <c r="R2382" s="21">
        <f t="shared" si="375"/>
        <v>719.04366400000004</v>
      </c>
      <c r="S2382" s="21">
        <f t="shared" si="376"/>
        <v>290.69314700000001</v>
      </c>
      <c r="T2382" s="21">
        <f t="shared" si="377"/>
        <v>58.736944000000001</v>
      </c>
      <c r="U2382" s="22">
        <f t="shared" si="378"/>
        <v>1110.950417</v>
      </c>
      <c r="V2382" s="39">
        <f t="shared" si="379"/>
        <v>0.74671234765144778</v>
      </c>
    </row>
    <row r="2383" spans="1:22">
      <c r="A2383">
        <v>2378</v>
      </c>
      <c r="B2383" s="155">
        <f t="shared" si="370"/>
        <v>41374</v>
      </c>
      <c r="C2383" s="148">
        <f t="shared" si="371"/>
        <v>2013</v>
      </c>
      <c r="D2383" s="148">
        <f t="shared" si="372"/>
        <v>4</v>
      </c>
      <c r="E2383" s="152">
        <v>2</v>
      </c>
      <c r="F2383" s="153">
        <v>23.634</v>
      </c>
      <c r="G2383" s="154">
        <v>858.87400000000002</v>
      </c>
      <c r="H2383" s="154">
        <v>340.01</v>
      </c>
      <c r="I2383" s="154">
        <v>36.65</v>
      </c>
      <c r="J2383" s="151">
        <v>0</v>
      </c>
      <c r="K2383" s="149">
        <f t="shared" si="373"/>
        <v>1259.1680000000001</v>
      </c>
      <c r="L2383" s="148">
        <v>14.97</v>
      </c>
      <c r="M2383" s="148">
        <v>223.58699999999999</v>
      </c>
      <c r="N2383" s="148">
        <v>121.431</v>
      </c>
      <c r="O2383" s="148">
        <v>9.6170000000000009</v>
      </c>
      <c r="P2383" s="148">
        <v>0</v>
      </c>
      <c r="Q2383" s="21">
        <f t="shared" si="374"/>
        <v>41.960909999999998</v>
      </c>
      <c r="R2383" s="21">
        <f t="shared" si="375"/>
        <v>714.80763899999999</v>
      </c>
      <c r="S2383" s="21">
        <f t="shared" si="376"/>
        <v>236.91188099999999</v>
      </c>
      <c r="T2383" s="21">
        <f t="shared" si="377"/>
        <v>30.543592000000004</v>
      </c>
      <c r="U2383" s="22">
        <f t="shared" si="378"/>
        <v>1024.2240220000001</v>
      </c>
      <c r="V2383" s="39">
        <f t="shared" si="379"/>
        <v>0.81341331895346769</v>
      </c>
    </row>
    <row r="2384" spans="1:22">
      <c r="A2384">
        <v>2379</v>
      </c>
      <c r="B2384" s="155">
        <f t="shared" si="370"/>
        <v>41374</v>
      </c>
      <c r="C2384" s="148">
        <f t="shared" si="371"/>
        <v>2013</v>
      </c>
      <c r="D2384" s="148">
        <f t="shared" si="372"/>
        <v>4</v>
      </c>
      <c r="E2384" s="152">
        <v>3</v>
      </c>
      <c r="F2384" s="153">
        <v>21.777999999999999</v>
      </c>
      <c r="G2384" s="154">
        <v>840.779</v>
      </c>
      <c r="H2384" s="154">
        <v>424.05599999999998</v>
      </c>
      <c r="I2384" s="154">
        <v>30.097999999999999</v>
      </c>
      <c r="J2384" s="151">
        <v>0</v>
      </c>
      <c r="K2384" s="149">
        <f t="shared" si="373"/>
        <v>1316.711</v>
      </c>
      <c r="L2384" s="148">
        <v>14.275</v>
      </c>
      <c r="M2384" s="148">
        <v>219.51400000000001</v>
      </c>
      <c r="N2384" s="148">
        <v>130.90700000000001</v>
      </c>
      <c r="O2384" s="148">
        <v>7.968</v>
      </c>
      <c r="P2384" s="148">
        <v>0</v>
      </c>
      <c r="Q2384" s="21">
        <f t="shared" si="374"/>
        <v>40.012824999999999</v>
      </c>
      <c r="R2384" s="21">
        <f t="shared" si="375"/>
        <v>701.78625800000009</v>
      </c>
      <c r="S2384" s="21">
        <f t="shared" si="376"/>
        <v>255.39955700000002</v>
      </c>
      <c r="T2384" s="21">
        <f t="shared" si="377"/>
        <v>25.306368000000003</v>
      </c>
      <c r="U2384" s="22">
        <f t="shared" si="378"/>
        <v>1022.5050080000001</v>
      </c>
      <c r="V2384" s="39">
        <f t="shared" si="379"/>
        <v>0.77655993456422867</v>
      </c>
    </row>
    <row r="2385" spans="1:22">
      <c r="A2385">
        <v>2380</v>
      </c>
      <c r="B2385" s="155">
        <f t="shared" si="370"/>
        <v>41374</v>
      </c>
      <c r="C2385" s="148">
        <f t="shared" si="371"/>
        <v>2013</v>
      </c>
      <c r="D2385" s="148">
        <f t="shared" si="372"/>
        <v>4</v>
      </c>
      <c r="E2385" s="152">
        <v>4</v>
      </c>
      <c r="F2385" s="153">
        <v>22.158000000000001</v>
      </c>
      <c r="G2385" s="154">
        <v>859.97299999999996</v>
      </c>
      <c r="H2385" s="154">
        <v>387.858</v>
      </c>
      <c r="I2385" s="154">
        <v>29.584</v>
      </c>
      <c r="J2385" s="151">
        <v>0</v>
      </c>
      <c r="K2385" s="149">
        <f t="shared" si="373"/>
        <v>1299.5730000000001</v>
      </c>
      <c r="L2385" s="148">
        <v>14.568</v>
      </c>
      <c r="M2385" s="148">
        <v>226.17699999999999</v>
      </c>
      <c r="N2385" s="148">
        <v>123.461</v>
      </c>
      <c r="O2385" s="148">
        <v>7.9119999999999999</v>
      </c>
      <c r="P2385" s="148">
        <v>0</v>
      </c>
      <c r="Q2385" s="21">
        <f t="shared" si="374"/>
        <v>40.834103999999996</v>
      </c>
      <c r="R2385" s="21">
        <f t="shared" si="375"/>
        <v>723.08786899999996</v>
      </c>
      <c r="S2385" s="21">
        <f t="shared" si="376"/>
        <v>240.872411</v>
      </c>
      <c r="T2385" s="21">
        <f t="shared" si="377"/>
        <v>25.128512000000001</v>
      </c>
      <c r="U2385" s="22">
        <f t="shared" si="378"/>
        <v>1029.922896</v>
      </c>
      <c r="V2385" s="39">
        <f t="shared" si="379"/>
        <v>0.79250869016207626</v>
      </c>
    </row>
    <row r="2386" spans="1:22">
      <c r="A2386">
        <v>2381</v>
      </c>
      <c r="B2386" s="155">
        <f t="shared" si="370"/>
        <v>41374</v>
      </c>
      <c r="C2386" s="148">
        <f t="shared" si="371"/>
        <v>2013</v>
      </c>
      <c r="D2386" s="148">
        <f t="shared" si="372"/>
        <v>4</v>
      </c>
      <c r="E2386" s="152">
        <v>5</v>
      </c>
      <c r="F2386" s="153">
        <v>23.126000000000001</v>
      </c>
      <c r="G2386" s="154">
        <v>870.45</v>
      </c>
      <c r="H2386" s="154">
        <v>391.12400000000002</v>
      </c>
      <c r="I2386" s="154">
        <v>28.792000000000002</v>
      </c>
      <c r="J2386" s="151">
        <v>0</v>
      </c>
      <c r="K2386" s="149">
        <f t="shared" si="373"/>
        <v>1313.492</v>
      </c>
      <c r="L2386" s="148">
        <v>14.945</v>
      </c>
      <c r="M2386" s="148">
        <v>230.45400000000001</v>
      </c>
      <c r="N2386" s="148">
        <v>119.63200000000001</v>
      </c>
      <c r="O2386" s="148">
        <v>7.6520000000000001</v>
      </c>
      <c r="P2386" s="148">
        <v>0</v>
      </c>
      <c r="Q2386" s="21">
        <f t="shared" si="374"/>
        <v>41.890835000000003</v>
      </c>
      <c r="R2386" s="21">
        <f t="shared" si="375"/>
        <v>736.761438</v>
      </c>
      <c r="S2386" s="21">
        <f t="shared" si="376"/>
        <v>233.40203200000002</v>
      </c>
      <c r="T2386" s="21">
        <f t="shared" si="377"/>
        <v>24.302752000000002</v>
      </c>
      <c r="U2386" s="22">
        <f t="shared" si="378"/>
        <v>1036.3570570000002</v>
      </c>
      <c r="V2386" s="39">
        <f t="shared" si="379"/>
        <v>0.78900903621795959</v>
      </c>
    </row>
    <row r="2387" spans="1:22">
      <c r="A2387">
        <v>2382</v>
      </c>
      <c r="B2387" s="155">
        <f t="shared" si="370"/>
        <v>41374</v>
      </c>
      <c r="C2387" s="148">
        <f t="shared" si="371"/>
        <v>2013</v>
      </c>
      <c r="D2387" s="148">
        <f t="shared" si="372"/>
        <v>4</v>
      </c>
      <c r="E2387" s="152">
        <v>6</v>
      </c>
      <c r="F2387" s="153">
        <v>22.823</v>
      </c>
      <c r="G2387" s="154">
        <v>872.61900000000003</v>
      </c>
      <c r="H2387" s="154">
        <v>393.12299999999999</v>
      </c>
      <c r="I2387" s="154">
        <v>28.600999999999999</v>
      </c>
      <c r="J2387" s="151">
        <v>0</v>
      </c>
      <c r="K2387" s="149">
        <f t="shared" si="373"/>
        <v>1317.1660000000002</v>
      </c>
      <c r="L2387" s="148">
        <v>14.804</v>
      </c>
      <c r="M2387" s="148">
        <v>231.072</v>
      </c>
      <c r="N2387" s="148">
        <v>120.89100000000001</v>
      </c>
      <c r="O2387" s="148">
        <v>7.6390000000000002</v>
      </c>
      <c r="P2387" s="148">
        <v>0</v>
      </c>
      <c r="Q2387" s="21">
        <f t="shared" si="374"/>
        <v>41.495612000000001</v>
      </c>
      <c r="R2387" s="21">
        <f t="shared" si="375"/>
        <v>738.73718400000007</v>
      </c>
      <c r="S2387" s="21">
        <f t="shared" si="376"/>
        <v>235.85834100000002</v>
      </c>
      <c r="T2387" s="21">
        <f t="shared" si="377"/>
        <v>24.261464000000004</v>
      </c>
      <c r="U2387" s="22">
        <f t="shared" si="378"/>
        <v>1040.352601</v>
      </c>
      <c r="V2387" s="39">
        <f t="shared" si="379"/>
        <v>0.78984167599224386</v>
      </c>
    </row>
    <row r="2388" spans="1:22">
      <c r="A2388">
        <v>2383</v>
      </c>
      <c r="B2388" s="155">
        <f t="shared" si="370"/>
        <v>41374</v>
      </c>
      <c r="C2388" s="148">
        <f t="shared" si="371"/>
        <v>2013</v>
      </c>
      <c r="D2388" s="148">
        <f t="shared" si="372"/>
        <v>4</v>
      </c>
      <c r="E2388" s="152">
        <v>7</v>
      </c>
      <c r="F2388" s="153">
        <v>22.638999999999999</v>
      </c>
      <c r="G2388" s="154">
        <v>868.51700000000005</v>
      </c>
      <c r="H2388" s="154">
        <v>417.58600000000001</v>
      </c>
      <c r="I2388" s="154">
        <v>34.889000000000003</v>
      </c>
      <c r="J2388" s="151">
        <v>0</v>
      </c>
      <c r="K2388" s="149">
        <f t="shared" si="373"/>
        <v>1343.6310000000001</v>
      </c>
      <c r="L2388" s="148">
        <v>14.619</v>
      </c>
      <c r="M2388" s="148">
        <v>231.92699999999999</v>
      </c>
      <c r="N2388" s="148">
        <v>133.87200000000001</v>
      </c>
      <c r="O2388" s="148">
        <v>8.9809999999999999</v>
      </c>
      <c r="P2388" s="148">
        <v>0</v>
      </c>
      <c r="Q2388" s="21">
        <f t="shared" si="374"/>
        <v>40.977056999999995</v>
      </c>
      <c r="R2388" s="21">
        <f t="shared" si="375"/>
        <v>741.47061899999994</v>
      </c>
      <c r="S2388" s="21">
        <f t="shared" si="376"/>
        <v>261.18427200000002</v>
      </c>
      <c r="T2388" s="21">
        <f t="shared" si="377"/>
        <v>28.523656000000003</v>
      </c>
      <c r="U2388" s="22">
        <f t="shared" si="378"/>
        <v>1072.155604</v>
      </c>
      <c r="V2388" s="39">
        <f t="shared" si="379"/>
        <v>0.79795390549935208</v>
      </c>
    </row>
    <row r="2389" spans="1:22">
      <c r="A2389">
        <v>2384</v>
      </c>
      <c r="B2389" s="155">
        <f t="shared" si="370"/>
        <v>41374</v>
      </c>
      <c r="C2389" s="148">
        <f t="shared" si="371"/>
        <v>2013</v>
      </c>
      <c r="D2389" s="148">
        <f t="shared" si="372"/>
        <v>4</v>
      </c>
      <c r="E2389" s="152">
        <v>8</v>
      </c>
      <c r="F2389" s="153">
        <v>22.582999999999998</v>
      </c>
      <c r="G2389" s="154">
        <v>893.31799999999998</v>
      </c>
      <c r="H2389" s="154">
        <v>485.55500000000001</v>
      </c>
      <c r="I2389" s="154">
        <v>60.828000000000003</v>
      </c>
      <c r="J2389" s="151">
        <v>0</v>
      </c>
      <c r="K2389" s="149">
        <f t="shared" si="373"/>
        <v>1462.2839999999999</v>
      </c>
      <c r="L2389" s="148">
        <v>14.548</v>
      </c>
      <c r="M2389" s="148">
        <v>236.25299999999999</v>
      </c>
      <c r="N2389" s="148">
        <v>141.12299999999999</v>
      </c>
      <c r="O2389" s="148">
        <v>16.013000000000002</v>
      </c>
      <c r="P2389" s="148">
        <v>0</v>
      </c>
      <c r="Q2389" s="21">
        <f t="shared" si="374"/>
        <v>40.778044000000001</v>
      </c>
      <c r="R2389" s="21">
        <f t="shared" si="375"/>
        <v>755.30084099999999</v>
      </c>
      <c r="S2389" s="21">
        <f t="shared" si="376"/>
        <v>275.33097299999997</v>
      </c>
      <c r="T2389" s="21">
        <f t="shared" si="377"/>
        <v>50.857288000000011</v>
      </c>
      <c r="U2389" s="22">
        <f t="shared" si="378"/>
        <v>1122.2671459999999</v>
      </c>
      <c r="V2389" s="39">
        <f t="shared" si="379"/>
        <v>0.76747550133900122</v>
      </c>
    </row>
    <row r="2390" spans="1:22">
      <c r="A2390">
        <v>2385</v>
      </c>
      <c r="B2390" s="155">
        <f t="shared" si="370"/>
        <v>41374</v>
      </c>
      <c r="C2390" s="148">
        <f t="shared" si="371"/>
        <v>2013</v>
      </c>
      <c r="D2390" s="148">
        <f t="shared" si="372"/>
        <v>4</v>
      </c>
      <c r="E2390" s="152">
        <v>9</v>
      </c>
      <c r="F2390" s="153">
        <v>23.632000000000001</v>
      </c>
      <c r="G2390" s="154">
        <v>915.09500000000003</v>
      </c>
      <c r="H2390" s="154">
        <v>319.28399999999999</v>
      </c>
      <c r="I2390" s="154">
        <v>110.715</v>
      </c>
      <c r="J2390" s="151">
        <v>0</v>
      </c>
      <c r="K2390" s="149">
        <f t="shared" si="373"/>
        <v>1368.7259999999999</v>
      </c>
      <c r="L2390" s="148">
        <v>15.166</v>
      </c>
      <c r="M2390" s="148">
        <v>241.14500000000001</v>
      </c>
      <c r="N2390" s="148">
        <v>95.343999999999994</v>
      </c>
      <c r="O2390" s="148">
        <v>29.948</v>
      </c>
      <c r="P2390" s="148">
        <v>0</v>
      </c>
      <c r="Q2390" s="21">
        <f t="shared" si="374"/>
        <v>42.510297999999999</v>
      </c>
      <c r="R2390" s="21">
        <f t="shared" si="375"/>
        <v>770.94056499999999</v>
      </c>
      <c r="S2390" s="21">
        <f t="shared" si="376"/>
        <v>186.016144</v>
      </c>
      <c r="T2390" s="21">
        <f t="shared" si="377"/>
        <v>95.114848000000009</v>
      </c>
      <c r="U2390" s="22">
        <f t="shared" si="378"/>
        <v>1094.5818549999999</v>
      </c>
      <c r="V2390" s="39">
        <f t="shared" si="379"/>
        <v>0.79970852822259531</v>
      </c>
    </row>
    <row r="2391" spans="1:22">
      <c r="A2391">
        <v>2386</v>
      </c>
      <c r="B2391" s="155">
        <f t="shared" si="370"/>
        <v>41374</v>
      </c>
      <c r="C2391" s="148">
        <f t="shared" si="371"/>
        <v>2013</v>
      </c>
      <c r="D2391" s="148">
        <f t="shared" si="372"/>
        <v>4</v>
      </c>
      <c r="E2391" s="152">
        <v>10</v>
      </c>
      <c r="F2391" s="153">
        <v>25.771000000000001</v>
      </c>
      <c r="G2391" s="154">
        <v>939.40499999999997</v>
      </c>
      <c r="H2391" s="154">
        <v>526.65599999999995</v>
      </c>
      <c r="I2391" s="154">
        <v>151.41300000000001</v>
      </c>
      <c r="J2391" s="151">
        <v>0</v>
      </c>
      <c r="K2391" s="149">
        <f t="shared" si="373"/>
        <v>1643.2449999999999</v>
      </c>
      <c r="L2391" s="148">
        <v>16.09</v>
      </c>
      <c r="M2391" s="148">
        <v>247.15299999999999</v>
      </c>
      <c r="N2391" s="148">
        <v>144.19800000000001</v>
      </c>
      <c r="O2391" s="148">
        <v>41.113999999999997</v>
      </c>
      <c r="P2391" s="148">
        <v>0</v>
      </c>
      <c r="Q2391" s="21">
        <f t="shared" si="374"/>
        <v>45.100270000000002</v>
      </c>
      <c r="R2391" s="21">
        <f t="shared" si="375"/>
        <v>790.14814100000001</v>
      </c>
      <c r="S2391" s="21">
        <f t="shared" si="376"/>
        <v>281.33029800000003</v>
      </c>
      <c r="T2391" s="21">
        <f t="shared" si="377"/>
        <v>130.57806399999998</v>
      </c>
      <c r="U2391" s="22">
        <f t="shared" si="378"/>
        <v>1247.1567730000002</v>
      </c>
      <c r="V2391" s="39">
        <f t="shared" si="379"/>
        <v>0.75895972481279439</v>
      </c>
    </row>
    <row r="2392" spans="1:22">
      <c r="A2392">
        <v>2387</v>
      </c>
      <c r="B2392" s="155">
        <f t="shared" si="370"/>
        <v>41374</v>
      </c>
      <c r="C2392" s="148">
        <f t="shared" si="371"/>
        <v>2013</v>
      </c>
      <c r="D2392" s="148">
        <f t="shared" si="372"/>
        <v>4</v>
      </c>
      <c r="E2392" s="152">
        <v>11</v>
      </c>
      <c r="F2392" s="153">
        <v>23.324000000000002</v>
      </c>
      <c r="G2392" s="154">
        <v>953</v>
      </c>
      <c r="H2392" s="154">
        <v>549.52499999999998</v>
      </c>
      <c r="I2392" s="154">
        <v>168.30199999999999</v>
      </c>
      <c r="J2392" s="151">
        <v>0</v>
      </c>
      <c r="K2392" s="149">
        <f t="shared" si="373"/>
        <v>1694.1509999999998</v>
      </c>
      <c r="L2392" s="148">
        <v>15.016</v>
      </c>
      <c r="M2392" s="148">
        <v>250.83799999999999</v>
      </c>
      <c r="N2392" s="148">
        <v>151.077</v>
      </c>
      <c r="O2392" s="148">
        <v>46.091000000000001</v>
      </c>
      <c r="P2392" s="148">
        <v>0</v>
      </c>
      <c r="Q2392" s="21">
        <f t="shared" si="374"/>
        <v>42.089847999999996</v>
      </c>
      <c r="R2392" s="21">
        <f t="shared" si="375"/>
        <v>801.92908599999998</v>
      </c>
      <c r="S2392" s="21">
        <f t="shared" si="376"/>
        <v>294.75122700000003</v>
      </c>
      <c r="T2392" s="21">
        <f t="shared" si="377"/>
        <v>146.38501600000001</v>
      </c>
      <c r="U2392" s="22">
        <f t="shared" si="378"/>
        <v>1285.1551769999999</v>
      </c>
      <c r="V2392" s="39">
        <f t="shared" si="379"/>
        <v>0.75858360736439667</v>
      </c>
    </row>
    <row r="2393" spans="1:22">
      <c r="A2393">
        <v>2388</v>
      </c>
      <c r="B2393" s="155">
        <f t="shared" si="370"/>
        <v>41374</v>
      </c>
      <c r="C2393" s="148">
        <f t="shared" si="371"/>
        <v>2013</v>
      </c>
      <c r="D2393" s="148">
        <f t="shared" si="372"/>
        <v>4</v>
      </c>
      <c r="E2393" s="152">
        <v>12</v>
      </c>
      <c r="F2393" s="153">
        <v>23.315999999999999</v>
      </c>
      <c r="G2393" s="154">
        <v>1017.381</v>
      </c>
      <c r="H2393" s="154">
        <v>388.96100000000001</v>
      </c>
      <c r="I2393" s="154">
        <v>178.756</v>
      </c>
      <c r="J2393" s="151">
        <v>0</v>
      </c>
      <c r="K2393" s="149">
        <f t="shared" si="373"/>
        <v>1608.414</v>
      </c>
      <c r="L2393" s="148">
        <v>15.016</v>
      </c>
      <c r="M2393" s="148">
        <v>269.86200000000002</v>
      </c>
      <c r="N2393" s="148">
        <v>112.444</v>
      </c>
      <c r="O2393" s="148">
        <v>48.911000000000001</v>
      </c>
      <c r="P2393" s="148">
        <v>0</v>
      </c>
      <c r="Q2393" s="21">
        <f t="shared" si="374"/>
        <v>42.089847999999996</v>
      </c>
      <c r="R2393" s="21">
        <f t="shared" si="375"/>
        <v>862.74881400000004</v>
      </c>
      <c r="S2393" s="21">
        <f t="shared" si="376"/>
        <v>219.37824400000002</v>
      </c>
      <c r="T2393" s="21">
        <f t="shared" si="377"/>
        <v>155.34133600000001</v>
      </c>
      <c r="U2393" s="22">
        <f t="shared" si="378"/>
        <v>1279.5582420000001</v>
      </c>
      <c r="V2393" s="39">
        <f t="shared" si="379"/>
        <v>0.79554035341647122</v>
      </c>
    </row>
    <row r="2394" spans="1:22">
      <c r="A2394">
        <v>2389</v>
      </c>
      <c r="B2394" s="155">
        <f t="shared" si="370"/>
        <v>41374</v>
      </c>
      <c r="C2394" s="148">
        <f t="shared" si="371"/>
        <v>2013</v>
      </c>
      <c r="D2394" s="148">
        <f t="shared" si="372"/>
        <v>4</v>
      </c>
      <c r="E2394" s="152">
        <v>13</v>
      </c>
      <c r="F2394" s="153">
        <v>36.04</v>
      </c>
      <c r="G2394" s="154">
        <v>1094.556</v>
      </c>
      <c r="H2394" s="154">
        <v>160.28</v>
      </c>
      <c r="I2394" s="154">
        <v>181.92500000000001</v>
      </c>
      <c r="J2394" s="151">
        <v>0</v>
      </c>
      <c r="K2394" s="149">
        <f t="shared" si="373"/>
        <v>1472.8009999999999</v>
      </c>
      <c r="L2394" s="148">
        <v>22.134</v>
      </c>
      <c r="M2394" s="148">
        <v>295.887</v>
      </c>
      <c r="N2394" s="148">
        <v>59.04</v>
      </c>
      <c r="O2394" s="148">
        <v>49.412999999999997</v>
      </c>
      <c r="P2394" s="148">
        <v>0</v>
      </c>
      <c r="Q2394" s="21">
        <f t="shared" si="374"/>
        <v>62.041601999999997</v>
      </c>
      <c r="R2394" s="21">
        <f t="shared" si="375"/>
        <v>945.950739</v>
      </c>
      <c r="S2394" s="21">
        <f t="shared" si="376"/>
        <v>115.18704</v>
      </c>
      <c r="T2394" s="21">
        <f t="shared" si="377"/>
        <v>156.935688</v>
      </c>
      <c r="U2394" s="22">
        <f t="shared" si="378"/>
        <v>1280.1150689999999</v>
      </c>
      <c r="V2394" s="39">
        <f t="shared" si="379"/>
        <v>0.86917042356706709</v>
      </c>
    </row>
    <row r="2395" spans="1:22">
      <c r="A2395">
        <v>2390</v>
      </c>
      <c r="B2395" s="155">
        <f t="shared" si="370"/>
        <v>41374</v>
      </c>
      <c r="C2395" s="148">
        <f t="shared" si="371"/>
        <v>2013</v>
      </c>
      <c r="D2395" s="148">
        <f t="shared" si="372"/>
        <v>4</v>
      </c>
      <c r="E2395" s="152">
        <v>14</v>
      </c>
      <c r="F2395" s="153">
        <v>39.189</v>
      </c>
      <c r="G2395" s="154">
        <v>1081.471</v>
      </c>
      <c r="H2395" s="154">
        <v>200.511</v>
      </c>
      <c r="I2395" s="154">
        <v>175.387</v>
      </c>
      <c r="J2395" s="151">
        <v>0</v>
      </c>
      <c r="K2395" s="149">
        <f t="shared" si="373"/>
        <v>1496.558</v>
      </c>
      <c r="L2395" s="148">
        <v>23.26</v>
      </c>
      <c r="M2395" s="148">
        <v>290.65100000000001</v>
      </c>
      <c r="N2395" s="148">
        <v>72.644000000000005</v>
      </c>
      <c r="O2395" s="148">
        <v>46.618000000000002</v>
      </c>
      <c r="P2395" s="148">
        <v>0</v>
      </c>
      <c r="Q2395" s="21">
        <f t="shared" si="374"/>
        <v>65.197780000000009</v>
      </c>
      <c r="R2395" s="21">
        <f t="shared" si="375"/>
        <v>929.21124700000007</v>
      </c>
      <c r="S2395" s="21">
        <f t="shared" si="376"/>
        <v>141.72844400000002</v>
      </c>
      <c r="T2395" s="21">
        <f t="shared" si="377"/>
        <v>148.05876800000001</v>
      </c>
      <c r="U2395" s="22">
        <f t="shared" si="378"/>
        <v>1284.1962390000001</v>
      </c>
      <c r="V2395" s="39">
        <f t="shared" si="379"/>
        <v>0.85809987918944675</v>
      </c>
    </row>
    <row r="2396" spans="1:22">
      <c r="A2396">
        <v>2391</v>
      </c>
      <c r="B2396" s="155">
        <f t="shared" si="370"/>
        <v>41374</v>
      </c>
      <c r="C2396" s="148">
        <f t="shared" si="371"/>
        <v>2013</v>
      </c>
      <c r="D2396" s="148">
        <f t="shared" si="372"/>
        <v>4</v>
      </c>
      <c r="E2396" s="152">
        <v>15</v>
      </c>
      <c r="F2396" s="153">
        <v>38.939</v>
      </c>
      <c r="G2396" s="154">
        <v>1011.502</v>
      </c>
      <c r="H2396" s="154">
        <v>257.803</v>
      </c>
      <c r="I2396" s="154">
        <v>184.85</v>
      </c>
      <c r="J2396" s="151">
        <v>0</v>
      </c>
      <c r="K2396" s="149">
        <f t="shared" si="373"/>
        <v>1493.0940000000001</v>
      </c>
      <c r="L2396" s="148">
        <v>23.026</v>
      </c>
      <c r="M2396" s="148">
        <v>268.63600000000002</v>
      </c>
      <c r="N2396" s="148">
        <v>79.951999999999998</v>
      </c>
      <c r="O2396" s="148">
        <v>52.634999999999998</v>
      </c>
      <c r="P2396" s="148">
        <v>0</v>
      </c>
      <c r="Q2396" s="21">
        <f t="shared" si="374"/>
        <v>64.541877999999997</v>
      </c>
      <c r="R2396" s="21">
        <f t="shared" si="375"/>
        <v>858.82929200000012</v>
      </c>
      <c r="S2396" s="21">
        <f t="shared" si="376"/>
        <v>155.98635200000001</v>
      </c>
      <c r="T2396" s="21">
        <f t="shared" si="377"/>
        <v>167.16875999999999</v>
      </c>
      <c r="U2396" s="22">
        <f t="shared" si="378"/>
        <v>1246.5262820000003</v>
      </c>
      <c r="V2396" s="39">
        <f t="shared" si="379"/>
        <v>0.83486122240126892</v>
      </c>
    </row>
    <row r="2397" spans="1:22">
      <c r="A2397">
        <v>2392</v>
      </c>
      <c r="B2397" s="155">
        <f t="shared" si="370"/>
        <v>41374</v>
      </c>
      <c r="C2397" s="148">
        <f t="shared" si="371"/>
        <v>2013</v>
      </c>
      <c r="D2397" s="148">
        <f t="shared" si="372"/>
        <v>4</v>
      </c>
      <c r="E2397" s="152">
        <v>16</v>
      </c>
      <c r="F2397" s="153">
        <v>38.393000000000001</v>
      </c>
      <c r="G2397" s="154">
        <v>1033.9849999999999</v>
      </c>
      <c r="H2397" s="154">
        <v>174.74600000000001</v>
      </c>
      <c r="I2397" s="154">
        <v>213.18700000000001</v>
      </c>
      <c r="J2397" s="151">
        <v>0</v>
      </c>
      <c r="K2397" s="149">
        <f t="shared" si="373"/>
        <v>1460.3110000000001</v>
      </c>
      <c r="L2397" s="148">
        <v>22.87</v>
      </c>
      <c r="M2397" s="148">
        <v>274.11099999999999</v>
      </c>
      <c r="N2397" s="148">
        <v>55.000999999999998</v>
      </c>
      <c r="O2397" s="148">
        <v>61.088000000000001</v>
      </c>
      <c r="P2397" s="148">
        <v>0</v>
      </c>
      <c r="Q2397" s="21">
        <f t="shared" si="374"/>
        <v>64.104610000000008</v>
      </c>
      <c r="R2397" s="21">
        <f t="shared" si="375"/>
        <v>876.33286699999996</v>
      </c>
      <c r="S2397" s="21">
        <f t="shared" si="376"/>
        <v>107.306951</v>
      </c>
      <c r="T2397" s="21">
        <f t="shared" si="377"/>
        <v>194.015488</v>
      </c>
      <c r="U2397" s="22">
        <f t="shared" si="378"/>
        <v>1241.759916</v>
      </c>
      <c r="V2397" s="39">
        <f t="shared" si="379"/>
        <v>0.85033935647954428</v>
      </c>
    </row>
    <row r="2398" spans="1:22">
      <c r="A2398">
        <v>2393</v>
      </c>
      <c r="B2398" s="155">
        <f t="shared" si="370"/>
        <v>41374</v>
      </c>
      <c r="C2398" s="148">
        <f t="shared" si="371"/>
        <v>2013</v>
      </c>
      <c r="D2398" s="148">
        <f t="shared" si="372"/>
        <v>4</v>
      </c>
      <c r="E2398" s="152">
        <v>17</v>
      </c>
      <c r="F2398" s="153">
        <v>38.454999999999998</v>
      </c>
      <c r="G2398" s="154">
        <v>1047.3240000000001</v>
      </c>
      <c r="H2398" s="154">
        <v>175.18199999999999</v>
      </c>
      <c r="I2398" s="154">
        <v>213.44200000000001</v>
      </c>
      <c r="J2398" s="151">
        <v>0</v>
      </c>
      <c r="K2398" s="149">
        <f t="shared" si="373"/>
        <v>1474.403</v>
      </c>
      <c r="L2398" s="148">
        <v>22.797000000000001</v>
      </c>
      <c r="M2398" s="148">
        <v>277.84100000000001</v>
      </c>
      <c r="N2398" s="148">
        <v>55.136000000000003</v>
      </c>
      <c r="O2398" s="148">
        <v>60.923999999999999</v>
      </c>
      <c r="P2398" s="148">
        <v>0</v>
      </c>
      <c r="Q2398" s="21">
        <f t="shared" si="374"/>
        <v>63.899991</v>
      </c>
      <c r="R2398" s="21">
        <f t="shared" si="375"/>
        <v>888.25767700000006</v>
      </c>
      <c r="S2398" s="21">
        <f t="shared" si="376"/>
        <v>107.57033600000001</v>
      </c>
      <c r="T2398" s="21">
        <f t="shared" si="377"/>
        <v>193.49462400000002</v>
      </c>
      <c r="U2398" s="22">
        <f t="shared" si="378"/>
        <v>1253.222628</v>
      </c>
      <c r="V2398" s="39">
        <f t="shared" si="379"/>
        <v>0.84998648809043387</v>
      </c>
    </row>
    <row r="2399" spans="1:22">
      <c r="A2399">
        <v>2394</v>
      </c>
      <c r="B2399" s="155">
        <f t="shared" ref="B2399:B2462" si="380">+B2375+1</f>
        <v>41374</v>
      </c>
      <c r="C2399" s="148">
        <f t="shared" si="371"/>
        <v>2013</v>
      </c>
      <c r="D2399" s="148">
        <f t="shared" si="372"/>
        <v>4</v>
      </c>
      <c r="E2399" s="152">
        <v>18</v>
      </c>
      <c r="F2399" s="153">
        <v>37.398000000000003</v>
      </c>
      <c r="G2399" s="154">
        <v>1125.6320000000001</v>
      </c>
      <c r="H2399" s="154">
        <v>108.73099999999999</v>
      </c>
      <c r="I2399" s="154">
        <v>219.25700000000001</v>
      </c>
      <c r="J2399" s="151">
        <v>0</v>
      </c>
      <c r="K2399" s="149">
        <f t="shared" si="373"/>
        <v>1491.018</v>
      </c>
      <c r="L2399" s="148">
        <v>22.254999999999999</v>
      </c>
      <c r="M2399" s="148">
        <v>309.84399999999999</v>
      </c>
      <c r="N2399" s="148">
        <v>41.463999999999999</v>
      </c>
      <c r="O2399" s="148">
        <v>67.114999999999995</v>
      </c>
      <c r="P2399" s="148">
        <v>0</v>
      </c>
      <c r="Q2399" s="21">
        <f t="shared" si="374"/>
        <v>62.380764999999997</v>
      </c>
      <c r="R2399" s="21">
        <f t="shared" si="375"/>
        <v>990.57126800000003</v>
      </c>
      <c r="S2399" s="21">
        <f t="shared" si="376"/>
        <v>80.896264000000002</v>
      </c>
      <c r="T2399" s="21">
        <f t="shared" si="377"/>
        <v>213.15724</v>
      </c>
      <c r="U2399" s="22">
        <f t="shared" si="378"/>
        <v>1347.005537</v>
      </c>
      <c r="V2399" s="39">
        <f t="shared" si="379"/>
        <v>0.90341333035550209</v>
      </c>
    </row>
    <row r="2400" spans="1:22">
      <c r="A2400">
        <v>2395</v>
      </c>
      <c r="B2400" s="155">
        <f t="shared" si="380"/>
        <v>41374</v>
      </c>
      <c r="C2400" s="148">
        <f t="shared" si="371"/>
        <v>2013</v>
      </c>
      <c r="D2400" s="148">
        <f t="shared" si="372"/>
        <v>4</v>
      </c>
      <c r="E2400" s="152">
        <v>19</v>
      </c>
      <c r="F2400" s="153">
        <v>37.180999999999997</v>
      </c>
      <c r="G2400" s="154">
        <v>1125.4359999999999</v>
      </c>
      <c r="H2400" s="154">
        <v>109.596</v>
      </c>
      <c r="I2400" s="154">
        <v>256.697</v>
      </c>
      <c r="J2400" s="151">
        <v>0</v>
      </c>
      <c r="K2400" s="149">
        <f t="shared" si="373"/>
        <v>1528.9099999999999</v>
      </c>
      <c r="L2400" s="148">
        <v>22.123000000000001</v>
      </c>
      <c r="M2400" s="148">
        <v>309.99700000000001</v>
      </c>
      <c r="N2400" s="148">
        <v>41.588999999999999</v>
      </c>
      <c r="O2400" s="148">
        <v>82.878</v>
      </c>
      <c r="P2400" s="148">
        <v>0</v>
      </c>
      <c r="Q2400" s="21">
        <f t="shared" si="374"/>
        <v>62.010769000000003</v>
      </c>
      <c r="R2400" s="21">
        <f t="shared" si="375"/>
        <v>991.06040900000005</v>
      </c>
      <c r="S2400" s="21">
        <f t="shared" si="376"/>
        <v>81.140139000000005</v>
      </c>
      <c r="T2400" s="21">
        <f t="shared" si="377"/>
        <v>263.220528</v>
      </c>
      <c r="U2400" s="22">
        <f t="shared" si="378"/>
        <v>1397.4318450000003</v>
      </c>
      <c r="V2400" s="39">
        <f t="shared" si="379"/>
        <v>0.91400530116226619</v>
      </c>
    </row>
    <row r="2401" spans="1:22">
      <c r="A2401">
        <v>2396</v>
      </c>
      <c r="B2401" s="155">
        <f t="shared" si="380"/>
        <v>41374</v>
      </c>
      <c r="C2401" s="148">
        <f t="shared" si="371"/>
        <v>2013</v>
      </c>
      <c r="D2401" s="148">
        <f t="shared" si="372"/>
        <v>4</v>
      </c>
      <c r="E2401" s="152">
        <v>20</v>
      </c>
      <c r="F2401" s="153">
        <v>36.15</v>
      </c>
      <c r="G2401" s="154">
        <v>1125.308</v>
      </c>
      <c r="H2401" s="154">
        <v>143</v>
      </c>
      <c r="I2401" s="154">
        <v>366.65600000000001</v>
      </c>
      <c r="J2401" s="151">
        <v>0</v>
      </c>
      <c r="K2401" s="149">
        <f t="shared" si="373"/>
        <v>1671.114</v>
      </c>
      <c r="L2401" s="148">
        <v>21.504999999999999</v>
      </c>
      <c r="M2401" s="148">
        <v>310.17099999999999</v>
      </c>
      <c r="N2401" s="148">
        <v>46.308999999999997</v>
      </c>
      <c r="O2401" s="148">
        <v>117.922</v>
      </c>
      <c r="P2401" s="148">
        <v>0</v>
      </c>
      <c r="Q2401" s="21">
        <f t="shared" si="374"/>
        <v>60.278514999999999</v>
      </c>
      <c r="R2401" s="21">
        <f t="shared" si="375"/>
        <v>991.61668699999996</v>
      </c>
      <c r="S2401" s="21">
        <f t="shared" si="376"/>
        <v>90.348859000000004</v>
      </c>
      <c r="T2401" s="21">
        <f t="shared" si="377"/>
        <v>374.52027200000003</v>
      </c>
      <c r="U2401" s="22">
        <f t="shared" si="378"/>
        <v>1516.7643329999999</v>
      </c>
      <c r="V2401" s="39">
        <f t="shared" si="379"/>
        <v>0.9076366621307701</v>
      </c>
    </row>
    <row r="2402" spans="1:22">
      <c r="A2402">
        <v>2397</v>
      </c>
      <c r="B2402" s="155">
        <f t="shared" si="380"/>
        <v>41374</v>
      </c>
      <c r="C2402" s="148">
        <f t="shared" si="371"/>
        <v>2013</v>
      </c>
      <c r="D2402" s="148">
        <f t="shared" si="372"/>
        <v>4</v>
      </c>
      <c r="E2402" s="152">
        <v>21</v>
      </c>
      <c r="F2402" s="153">
        <v>36.511000000000003</v>
      </c>
      <c r="G2402" s="154">
        <v>1126.798</v>
      </c>
      <c r="H2402" s="154">
        <v>199.55699999999999</v>
      </c>
      <c r="I2402" s="154">
        <v>378.33600000000001</v>
      </c>
      <c r="J2402" s="151">
        <v>0</v>
      </c>
      <c r="K2402" s="149">
        <f t="shared" si="373"/>
        <v>1741.202</v>
      </c>
      <c r="L2402" s="148">
        <v>21.792999999999999</v>
      </c>
      <c r="M2402" s="148">
        <v>309.87900000000002</v>
      </c>
      <c r="N2402" s="148">
        <v>62.204000000000001</v>
      </c>
      <c r="O2402" s="148">
        <v>119.508</v>
      </c>
      <c r="P2402" s="148">
        <v>0</v>
      </c>
      <c r="Q2402" s="21">
        <f t="shared" si="374"/>
        <v>61.085778999999995</v>
      </c>
      <c r="R2402" s="21">
        <f t="shared" si="375"/>
        <v>990.68316300000004</v>
      </c>
      <c r="S2402" s="21">
        <f t="shared" si="376"/>
        <v>121.360004</v>
      </c>
      <c r="T2402" s="21">
        <f t="shared" si="377"/>
        <v>379.55740800000001</v>
      </c>
      <c r="U2402" s="22">
        <f t="shared" si="378"/>
        <v>1552.6863539999999</v>
      </c>
      <c r="V2402" s="39">
        <f t="shared" si="379"/>
        <v>0.89173246642262061</v>
      </c>
    </row>
    <row r="2403" spans="1:22">
      <c r="A2403">
        <v>2398</v>
      </c>
      <c r="B2403" s="155">
        <f t="shared" si="380"/>
        <v>41374</v>
      </c>
      <c r="C2403" s="148">
        <f t="shared" si="371"/>
        <v>2013</v>
      </c>
      <c r="D2403" s="148">
        <f t="shared" si="372"/>
        <v>4</v>
      </c>
      <c r="E2403" s="152">
        <v>22</v>
      </c>
      <c r="F2403" s="153">
        <v>36.210999999999999</v>
      </c>
      <c r="G2403" s="154">
        <v>1128.096</v>
      </c>
      <c r="H2403" s="154">
        <v>170.191</v>
      </c>
      <c r="I2403" s="154">
        <v>343.76</v>
      </c>
      <c r="J2403" s="151">
        <v>0</v>
      </c>
      <c r="K2403" s="149">
        <f t="shared" si="373"/>
        <v>1678.258</v>
      </c>
      <c r="L2403" s="148">
        <v>21.673999999999999</v>
      </c>
      <c r="M2403" s="148">
        <v>310.27</v>
      </c>
      <c r="N2403" s="148">
        <v>52.906999999999996</v>
      </c>
      <c r="O2403" s="148">
        <v>111.386</v>
      </c>
      <c r="P2403" s="148">
        <v>0</v>
      </c>
      <c r="Q2403" s="21">
        <f t="shared" si="374"/>
        <v>60.752221999999996</v>
      </c>
      <c r="R2403" s="21">
        <f t="shared" si="375"/>
        <v>991.93318999999997</v>
      </c>
      <c r="S2403" s="21">
        <f t="shared" si="376"/>
        <v>103.22155699999999</v>
      </c>
      <c r="T2403" s="21">
        <f t="shared" si="377"/>
        <v>353.76193599999999</v>
      </c>
      <c r="U2403" s="22">
        <f t="shared" si="378"/>
        <v>1509.668905</v>
      </c>
      <c r="V2403" s="39">
        <f t="shared" si="379"/>
        <v>0.89954518613943746</v>
      </c>
    </row>
    <row r="2404" spans="1:22">
      <c r="A2404">
        <v>2399</v>
      </c>
      <c r="B2404" s="155">
        <f t="shared" si="380"/>
        <v>41374</v>
      </c>
      <c r="C2404" s="148">
        <f t="shared" si="371"/>
        <v>2013</v>
      </c>
      <c r="D2404" s="148">
        <f t="shared" si="372"/>
        <v>4</v>
      </c>
      <c r="E2404" s="152">
        <v>23</v>
      </c>
      <c r="F2404" s="153">
        <v>32.828000000000003</v>
      </c>
      <c r="G2404" s="154">
        <v>1126.3019999999999</v>
      </c>
      <c r="H2404" s="154">
        <v>185.42099999999999</v>
      </c>
      <c r="I2404" s="154">
        <v>229.17099999999999</v>
      </c>
      <c r="J2404" s="151">
        <v>0</v>
      </c>
      <c r="K2404" s="149">
        <f t="shared" si="373"/>
        <v>1573.722</v>
      </c>
      <c r="L2404" s="148">
        <v>19.439</v>
      </c>
      <c r="M2404" s="148">
        <v>309.55799999999999</v>
      </c>
      <c r="N2404" s="148">
        <v>61.515999999999998</v>
      </c>
      <c r="O2404" s="148">
        <v>73.674999999999997</v>
      </c>
      <c r="P2404" s="148">
        <v>0</v>
      </c>
      <c r="Q2404" s="21">
        <f t="shared" si="374"/>
        <v>54.487516999999997</v>
      </c>
      <c r="R2404" s="21">
        <f t="shared" si="375"/>
        <v>989.656926</v>
      </c>
      <c r="S2404" s="21">
        <f t="shared" si="376"/>
        <v>120.01771600000001</v>
      </c>
      <c r="T2404" s="21">
        <f t="shared" si="377"/>
        <v>233.99180000000001</v>
      </c>
      <c r="U2404" s="22">
        <f t="shared" si="378"/>
        <v>1398.153959</v>
      </c>
      <c r="V2404" s="39">
        <f t="shared" si="379"/>
        <v>0.88843770310131009</v>
      </c>
    </row>
    <row r="2405" spans="1:22">
      <c r="A2405">
        <v>2400</v>
      </c>
      <c r="B2405" s="155">
        <f t="shared" si="380"/>
        <v>41374</v>
      </c>
      <c r="C2405" s="148">
        <f t="shared" si="371"/>
        <v>2013</v>
      </c>
      <c r="D2405" s="148">
        <f t="shared" si="372"/>
        <v>4</v>
      </c>
      <c r="E2405" s="152">
        <v>24</v>
      </c>
      <c r="F2405" s="153">
        <v>23.536000000000001</v>
      </c>
      <c r="G2405" s="154">
        <v>1099.7429999999999</v>
      </c>
      <c r="H2405" s="154">
        <v>196.91399999999999</v>
      </c>
      <c r="I2405" s="154">
        <v>154.4</v>
      </c>
      <c r="J2405" s="151">
        <v>0</v>
      </c>
      <c r="K2405" s="149">
        <f t="shared" si="373"/>
        <v>1474.5930000000001</v>
      </c>
      <c r="L2405" s="148">
        <v>14.901999999999999</v>
      </c>
      <c r="M2405" s="148">
        <v>302.084</v>
      </c>
      <c r="N2405" s="148">
        <v>72.126000000000005</v>
      </c>
      <c r="O2405" s="148">
        <v>43.6</v>
      </c>
      <c r="P2405" s="148">
        <v>0</v>
      </c>
      <c r="Q2405" s="21">
        <f t="shared" si="374"/>
        <v>41.770305999999998</v>
      </c>
      <c r="R2405" s="21">
        <f t="shared" si="375"/>
        <v>965.76254800000004</v>
      </c>
      <c r="S2405" s="21">
        <f t="shared" si="376"/>
        <v>140.717826</v>
      </c>
      <c r="T2405" s="21">
        <f t="shared" si="377"/>
        <v>138.4736</v>
      </c>
      <c r="U2405" s="22">
        <f t="shared" si="378"/>
        <v>1286.7242800000001</v>
      </c>
      <c r="V2405" s="39">
        <f t="shared" si="379"/>
        <v>0.87259622146585536</v>
      </c>
    </row>
    <row r="2406" spans="1:22">
      <c r="A2406">
        <v>2401</v>
      </c>
      <c r="B2406" s="155">
        <f t="shared" si="380"/>
        <v>41375</v>
      </c>
      <c r="C2406" s="148">
        <f t="shared" si="371"/>
        <v>2013</v>
      </c>
      <c r="D2406" s="148">
        <f t="shared" si="372"/>
        <v>4</v>
      </c>
      <c r="E2406" s="152">
        <v>1</v>
      </c>
      <c r="F2406" s="153">
        <v>23.228999999999999</v>
      </c>
      <c r="G2406" s="154">
        <v>1060.9490000000001</v>
      </c>
      <c r="H2406" s="154">
        <v>220.755</v>
      </c>
      <c r="I2406" s="154">
        <v>71.95</v>
      </c>
      <c r="J2406" s="151">
        <v>0</v>
      </c>
      <c r="K2406" s="149">
        <f t="shared" si="373"/>
        <v>1376.883</v>
      </c>
      <c r="L2406" s="148">
        <v>14.744</v>
      </c>
      <c r="M2406" s="148">
        <v>271.20499999999998</v>
      </c>
      <c r="N2406" s="148">
        <v>70.912999999999997</v>
      </c>
      <c r="O2406" s="148">
        <v>19.526</v>
      </c>
      <c r="P2406" s="148">
        <v>0</v>
      </c>
      <c r="Q2406" s="21">
        <f t="shared" si="374"/>
        <v>41.327432000000002</v>
      </c>
      <c r="R2406" s="21">
        <f t="shared" si="375"/>
        <v>867.04238499999997</v>
      </c>
      <c r="S2406" s="21">
        <f t="shared" si="376"/>
        <v>138.35126299999999</v>
      </c>
      <c r="T2406" s="21">
        <f t="shared" si="377"/>
        <v>62.014576000000005</v>
      </c>
      <c r="U2406" s="22">
        <f t="shared" si="378"/>
        <v>1108.7356560000001</v>
      </c>
      <c r="V2406" s="39">
        <f t="shared" si="379"/>
        <v>0.80525045047400545</v>
      </c>
    </row>
    <row r="2407" spans="1:22">
      <c r="A2407">
        <v>2402</v>
      </c>
      <c r="B2407" s="155">
        <f t="shared" si="380"/>
        <v>41375</v>
      </c>
      <c r="C2407" s="148">
        <f t="shared" si="371"/>
        <v>2013</v>
      </c>
      <c r="D2407" s="148">
        <f t="shared" si="372"/>
        <v>4</v>
      </c>
      <c r="E2407" s="152">
        <v>2</v>
      </c>
      <c r="F2407" s="153">
        <v>22.783000000000001</v>
      </c>
      <c r="G2407" s="154">
        <v>1083.8699999999999</v>
      </c>
      <c r="H2407" s="154">
        <v>271.56900000000002</v>
      </c>
      <c r="I2407" s="154">
        <v>45.82</v>
      </c>
      <c r="J2407" s="151">
        <v>0</v>
      </c>
      <c r="K2407" s="149">
        <f t="shared" si="373"/>
        <v>1424.0419999999997</v>
      </c>
      <c r="L2407" s="148">
        <v>14.537000000000001</v>
      </c>
      <c r="M2407" s="148">
        <v>278.26400000000001</v>
      </c>
      <c r="N2407" s="148">
        <v>87.33</v>
      </c>
      <c r="O2407" s="148">
        <v>11.85</v>
      </c>
      <c r="P2407" s="148">
        <v>0</v>
      </c>
      <c r="Q2407" s="21">
        <f t="shared" si="374"/>
        <v>40.747211</v>
      </c>
      <c r="R2407" s="21">
        <f t="shared" si="375"/>
        <v>889.61000799999999</v>
      </c>
      <c r="S2407" s="21">
        <f t="shared" si="376"/>
        <v>170.38083</v>
      </c>
      <c r="T2407" s="21">
        <f t="shared" si="377"/>
        <v>37.635600000000004</v>
      </c>
      <c r="U2407" s="22">
        <f t="shared" si="378"/>
        <v>1138.3736490000001</v>
      </c>
      <c r="V2407" s="39">
        <f t="shared" si="379"/>
        <v>0.79939611963692103</v>
      </c>
    </row>
    <row r="2408" spans="1:22">
      <c r="A2408">
        <v>2403</v>
      </c>
      <c r="B2408" s="155">
        <f t="shared" si="380"/>
        <v>41375</v>
      </c>
      <c r="C2408" s="148">
        <f t="shared" si="371"/>
        <v>2013</v>
      </c>
      <c r="D2408" s="148">
        <f t="shared" si="372"/>
        <v>4</v>
      </c>
      <c r="E2408" s="152">
        <v>3</v>
      </c>
      <c r="F2408" s="153">
        <v>23.44</v>
      </c>
      <c r="G2408" s="154">
        <v>1084.723</v>
      </c>
      <c r="H2408" s="154">
        <v>38.880000000000003</v>
      </c>
      <c r="I2408" s="154">
        <v>40.719000000000001</v>
      </c>
      <c r="J2408" s="151">
        <v>0</v>
      </c>
      <c r="K2408" s="149">
        <f t="shared" si="373"/>
        <v>1187.7620000000002</v>
      </c>
      <c r="L2408" s="148">
        <v>14.791</v>
      </c>
      <c r="M2408" s="148">
        <v>279.20800000000003</v>
      </c>
      <c r="N2408" s="148">
        <v>15.455</v>
      </c>
      <c r="O2408" s="148">
        <v>10.577999999999999</v>
      </c>
      <c r="P2408" s="148">
        <v>0</v>
      </c>
      <c r="Q2408" s="21">
        <f t="shared" si="374"/>
        <v>41.459173</v>
      </c>
      <c r="R2408" s="21">
        <f t="shared" si="375"/>
        <v>892.6279760000001</v>
      </c>
      <c r="S2408" s="21">
        <f t="shared" si="376"/>
        <v>30.152705000000001</v>
      </c>
      <c r="T2408" s="21">
        <f t="shared" si="377"/>
        <v>33.595728000000001</v>
      </c>
      <c r="U2408" s="22">
        <f t="shared" si="378"/>
        <v>997.83558200000004</v>
      </c>
      <c r="V2408" s="39">
        <f t="shared" si="379"/>
        <v>0.84009724338714309</v>
      </c>
    </row>
    <row r="2409" spans="1:22">
      <c r="A2409">
        <v>2404</v>
      </c>
      <c r="B2409" s="155">
        <f t="shared" si="380"/>
        <v>41375</v>
      </c>
      <c r="C2409" s="148">
        <f t="shared" si="371"/>
        <v>2013</v>
      </c>
      <c r="D2409" s="148">
        <f t="shared" si="372"/>
        <v>4</v>
      </c>
      <c r="E2409" s="152">
        <v>4</v>
      </c>
      <c r="F2409" s="153">
        <v>23.097999999999999</v>
      </c>
      <c r="G2409" s="154">
        <v>1091.6030000000001</v>
      </c>
      <c r="H2409" s="154">
        <v>21.79</v>
      </c>
      <c r="I2409" s="154">
        <v>40.814999999999998</v>
      </c>
      <c r="J2409" s="151">
        <v>0</v>
      </c>
      <c r="K2409" s="149">
        <f t="shared" si="373"/>
        <v>1177.306</v>
      </c>
      <c r="L2409" s="148">
        <v>14.64</v>
      </c>
      <c r="M2409" s="148">
        <v>280.83300000000003</v>
      </c>
      <c r="N2409" s="148">
        <v>9.5559999999999992</v>
      </c>
      <c r="O2409" s="148">
        <v>10.619</v>
      </c>
      <c r="P2409" s="148">
        <v>0</v>
      </c>
      <c r="Q2409" s="21">
        <f t="shared" si="374"/>
        <v>41.035919999999997</v>
      </c>
      <c r="R2409" s="21">
        <f t="shared" si="375"/>
        <v>897.82310100000007</v>
      </c>
      <c r="S2409" s="21">
        <f t="shared" si="376"/>
        <v>18.643756</v>
      </c>
      <c r="T2409" s="21">
        <f t="shared" si="377"/>
        <v>33.725943999999998</v>
      </c>
      <c r="U2409" s="22">
        <f t="shared" si="378"/>
        <v>991.22872100000018</v>
      </c>
      <c r="V2409" s="39">
        <f t="shared" si="379"/>
        <v>0.84194654660725432</v>
      </c>
    </row>
    <row r="2410" spans="1:22">
      <c r="A2410">
        <v>2405</v>
      </c>
      <c r="B2410" s="155">
        <f t="shared" si="380"/>
        <v>41375</v>
      </c>
      <c r="C2410" s="148">
        <f t="shared" si="371"/>
        <v>2013</v>
      </c>
      <c r="D2410" s="148">
        <f t="shared" si="372"/>
        <v>4</v>
      </c>
      <c r="E2410" s="152">
        <v>5</v>
      </c>
      <c r="F2410" s="153">
        <v>21.725000000000001</v>
      </c>
      <c r="G2410" s="154">
        <v>1089.789</v>
      </c>
      <c r="H2410" s="154">
        <v>26.975999999999999</v>
      </c>
      <c r="I2410" s="154">
        <v>38.216999999999999</v>
      </c>
      <c r="J2410" s="151">
        <v>0</v>
      </c>
      <c r="K2410" s="149">
        <f t="shared" si="373"/>
        <v>1176.7069999999999</v>
      </c>
      <c r="L2410" s="148">
        <v>13.94</v>
      </c>
      <c r="M2410" s="148">
        <v>280.46100000000001</v>
      </c>
      <c r="N2410" s="148">
        <v>10.425000000000001</v>
      </c>
      <c r="O2410" s="148">
        <v>9.8539999999999992</v>
      </c>
      <c r="P2410" s="148">
        <v>0</v>
      </c>
      <c r="Q2410" s="21">
        <f t="shared" si="374"/>
        <v>39.073819999999998</v>
      </c>
      <c r="R2410" s="21">
        <f t="shared" si="375"/>
        <v>896.63381700000002</v>
      </c>
      <c r="S2410" s="21">
        <f t="shared" si="376"/>
        <v>20.339175000000001</v>
      </c>
      <c r="T2410" s="21">
        <f t="shared" si="377"/>
        <v>31.296303999999999</v>
      </c>
      <c r="U2410" s="22">
        <f t="shared" si="378"/>
        <v>987.3431159999999</v>
      </c>
      <c r="V2410" s="39">
        <f t="shared" si="379"/>
        <v>0.83907303687324031</v>
      </c>
    </row>
    <row r="2411" spans="1:22">
      <c r="A2411">
        <v>2406</v>
      </c>
      <c r="B2411" s="155">
        <f t="shared" si="380"/>
        <v>41375</v>
      </c>
      <c r="C2411" s="148">
        <f t="shared" si="371"/>
        <v>2013</v>
      </c>
      <c r="D2411" s="148">
        <f t="shared" si="372"/>
        <v>4</v>
      </c>
      <c r="E2411" s="152">
        <v>6</v>
      </c>
      <c r="F2411" s="153">
        <v>19.597000000000001</v>
      </c>
      <c r="G2411" s="154">
        <v>1021.568</v>
      </c>
      <c r="H2411" s="154">
        <v>262.70299999999997</v>
      </c>
      <c r="I2411" s="154">
        <v>37.948999999999998</v>
      </c>
      <c r="J2411" s="151">
        <v>0</v>
      </c>
      <c r="K2411" s="149">
        <f t="shared" si="373"/>
        <v>1341.817</v>
      </c>
      <c r="L2411" s="148">
        <v>12.927</v>
      </c>
      <c r="M2411" s="148">
        <v>266.125</v>
      </c>
      <c r="N2411" s="148">
        <v>79.152000000000001</v>
      </c>
      <c r="O2411" s="148">
        <v>9.8460000000000001</v>
      </c>
      <c r="P2411" s="148">
        <v>0</v>
      </c>
      <c r="Q2411" s="21">
        <f t="shared" si="374"/>
        <v>36.234380999999999</v>
      </c>
      <c r="R2411" s="21">
        <f t="shared" si="375"/>
        <v>850.80162500000006</v>
      </c>
      <c r="S2411" s="21">
        <f t="shared" si="376"/>
        <v>154.42555200000001</v>
      </c>
      <c r="T2411" s="21">
        <f t="shared" si="377"/>
        <v>31.270896</v>
      </c>
      <c r="U2411" s="22">
        <f t="shared" si="378"/>
        <v>1072.732454</v>
      </c>
      <c r="V2411" s="39">
        <f t="shared" si="379"/>
        <v>0.79946256009575067</v>
      </c>
    </row>
    <row r="2412" spans="1:22">
      <c r="A2412">
        <v>2407</v>
      </c>
      <c r="B2412" s="155">
        <f t="shared" si="380"/>
        <v>41375</v>
      </c>
      <c r="C2412" s="148">
        <f t="shared" si="371"/>
        <v>2013</v>
      </c>
      <c r="D2412" s="148">
        <f t="shared" si="372"/>
        <v>4</v>
      </c>
      <c r="E2412" s="152">
        <v>7</v>
      </c>
      <c r="F2412" s="153">
        <v>19.645</v>
      </c>
      <c r="G2412" s="154">
        <v>960.62099999999998</v>
      </c>
      <c r="H2412" s="154">
        <v>265.46300000000002</v>
      </c>
      <c r="I2412" s="154">
        <v>55.655000000000001</v>
      </c>
      <c r="J2412" s="151">
        <v>0</v>
      </c>
      <c r="K2412" s="149">
        <f t="shared" si="373"/>
        <v>1301.384</v>
      </c>
      <c r="L2412" s="148">
        <v>12.99</v>
      </c>
      <c r="M2412" s="148">
        <v>252.70699999999999</v>
      </c>
      <c r="N2412" s="148">
        <v>84.744</v>
      </c>
      <c r="O2412" s="148">
        <v>13.84</v>
      </c>
      <c r="P2412" s="148">
        <v>0</v>
      </c>
      <c r="Q2412" s="21">
        <f t="shared" si="374"/>
        <v>36.410969999999999</v>
      </c>
      <c r="R2412" s="21">
        <f t="shared" si="375"/>
        <v>807.90427899999997</v>
      </c>
      <c r="S2412" s="21">
        <f t="shared" si="376"/>
        <v>165.335544</v>
      </c>
      <c r="T2412" s="21">
        <f t="shared" si="377"/>
        <v>43.955840000000002</v>
      </c>
      <c r="U2412" s="22">
        <f t="shared" si="378"/>
        <v>1053.6066330000001</v>
      </c>
      <c r="V2412" s="39">
        <f t="shared" si="379"/>
        <v>0.80960472312553411</v>
      </c>
    </row>
    <row r="2413" spans="1:22">
      <c r="A2413">
        <v>2408</v>
      </c>
      <c r="B2413" s="155">
        <f t="shared" si="380"/>
        <v>41375</v>
      </c>
      <c r="C2413" s="148">
        <f t="shared" si="371"/>
        <v>2013</v>
      </c>
      <c r="D2413" s="148">
        <f t="shared" si="372"/>
        <v>4</v>
      </c>
      <c r="E2413" s="152">
        <v>8</v>
      </c>
      <c r="F2413" s="153">
        <v>21.001999999999999</v>
      </c>
      <c r="G2413" s="154">
        <v>1048.998</v>
      </c>
      <c r="H2413" s="154">
        <v>195.31299999999999</v>
      </c>
      <c r="I2413" s="154">
        <v>86.278000000000006</v>
      </c>
      <c r="J2413" s="151">
        <v>0</v>
      </c>
      <c r="K2413" s="149">
        <f t="shared" si="373"/>
        <v>1351.5910000000001</v>
      </c>
      <c r="L2413" s="148">
        <v>13.567</v>
      </c>
      <c r="M2413" s="148">
        <v>268.93799999999999</v>
      </c>
      <c r="N2413" s="148">
        <v>59.944000000000003</v>
      </c>
      <c r="O2413" s="148">
        <v>23.018000000000001</v>
      </c>
      <c r="P2413" s="148">
        <v>0</v>
      </c>
      <c r="Q2413" s="21">
        <f t="shared" si="374"/>
        <v>38.028300999999999</v>
      </c>
      <c r="R2413" s="21">
        <f t="shared" si="375"/>
        <v>859.79478599999993</v>
      </c>
      <c r="S2413" s="21">
        <f t="shared" si="376"/>
        <v>116.95074400000001</v>
      </c>
      <c r="T2413" s="21">
        <f t="shared" si="377"/>
        <v>73.105168000000006</v>
      </c>
      <c r="U2413" s="22">
        <f t="shared" si="378"/>
        <v>1087.878999</v>
      </c>
      <c r="V2413" s="39">
        <f t="shared" si="379"/>
        <v>0.80488772047165147</v>
      </c>
    </row>
    <row r="2414" spans="1:22">
      <c r="A2414">
        <v>2409</v>
      </c>
      <c r="B2414" s="155">
        <f t="shared" si="380"/>
        <v>41375</v>
      </c>
      <c r="C2414" s="148">
        <f t="shared" si="371"/>
        <v>2013</v>
      </c>
      <c r="D2414" s="148">
        <f t="shared" si="372"/>
        <v>4</v>
      </c>
      <c r="E2414" s="152">
        <v>9</v>
      </c>
      <c r="F2414" s="153">
        <v>19.251000000000001</v>
      </c>
      <c r="G2414" s="154">
        <v>1088.1300000000001</v>
      </c>
      <c r="H2414" s="154">
        <v>299.93200000000002</v>
      </c>
      <c r="I2414" s="154">
        <v>137.19999999999999</v>
      </c>
      <c r="J2414" s="151">
        <v>0</v>
      </c>
      <c r="K2414" s="149">
        <f t="shared" si="373"/>
        <v>1544.5130000000001</v>
      </c>
      <c r="L2414" s="148">
        <v>12.676</v>
      </c>
      <c r="M2414" s="148">
        <v>277.26799999999997</v>
      </c>
      <c r="N2414" s="148">
        <v>83.652000000000001</v>
      </c>
      <c r="O2414" s="148">
        <v>40.752000000000002</v>
      </c>
      <c r="P2414" s="148">
        <v>0</v>
      </c>
      <c r="Q2414" s="21">
        <f t="shared" si="374"/>
        <v>35.530828</v>
      </c>
      <c r="R2414" s="21">
        <f t="shared" si="375"/>
        <v>886.42579599999988</v>
      </c>
      <c r="S2414" s="21">
        <f t="shared" si="376"/>
        <v>163.20505199999999</v>
      </c>
      <c r="T2414" s="21">
        <f t="shared" si="377"/>
        <v>129.42835200000002</v>
      </c>
      <c r="U2414" s="22">
        <f t="shared" si="378"/>
        <v>1214.5900280000001</v>
      </c>
      <c r="V2414" s="39">
        <f t="shared" si="379"/>
        <v>0.7863902913086519</v>
      </c>
    </row>
    <row r="2415" spans="1:22">
      <c r="A2415">
        <v>2410</v>
      </c>
      <c r="B2415" s="155">
        <f t="shared" si="380"/>
        <v>41375</v>
      </c>
      <c r="C2415" s="148">
        <f t="shared" si="371"/>
        <v>2013</v>
      </c>
      <c r="D2415" s="148">
        <f t="shared" si="372"/>
        <v>4</v>
      </c>
      <c r="E2415" s="152">
        <v>10</v>
      </c>
      <c r="F2415" s="153">
        <v>21.821000000000002</v>
      </c>
      <c r="G2415" s="154">
        <v>1092.153</v>
      </c>
      <c r="H2415" s="154">
        <v>184.51599999999999</v>
      </c>
      <c r="I2415" s="154">
        <v>218.14599999999999</v>
      </c>
      <c r="J2415" s="151">
        <v>5.9939999999999998</v>
      </c>
      <c r="K2415" s="149">
        <f t="shared" si="373"/>
        <v>1522.6299999999999</v>
      </c>
      <c r="L2415" s="148">
        <v>13.984</v>
      </c>
      <c r="M2415" s="148">
        <v>278.28399999999999</v>
      </c>
      <c r="N2415" s="148">
        <v>60.329000000000001</v>
      </c>
      <c r="O2415" s="148">
        <v>68.207999999999998</v>
      </c>
      <c r="P2415" s="148">
        <v>2.617</v>
      </c>
      <c r="Q2415" s="21">
        <f t="shared" si="374"/>
        <v>39.197151999999996</v>
      </c>
      <c r="R2415" s="21">
        <f t="shared" si="375"/>
        <v>889.673948</v>
      </c>
      <c r="S2415" s="21">
        <f t="shared" si="376"/>
        <v>117.70187900000001</v>
      </c>
      <c r="T2415" s="21">
        <f t="shared" si="377"/>
        <v>216.62860800000001</v>
      </c>
      <c r="U2415" s="22">
        <f t="shared" si="378"/>
        <v>1263.201587</v>
      </c>
      <c r="V2415" s="39">
        <f t="shared" si="379"/>
        <v>0.82961821782048173</v>
      </c>
    </row>
    <row r="2416" spans="1:22">
      <c r="A2416">
        <v>2411</v>
      </c>
      <c r="B2416" s="155">
        <f t="shared" si="380"/>
        <v>41375</v>
      </c>
      <c r="C2416" s="148">
        <f t="shared" si="371"/>
        <v>2013</v>
      </c>
      <c r="D2416" s="148">
        <f t="shared" si="372"/>
        <v>4</v>
      </c>
      <c r="E2416" s="152">
        <v>11</v>
      </c>
      <c r="F2416" s="153">
        <v>22.105</v>
      </c>
      <c r="G2416" s="154">
        <v>1101.4069999999999</v>
      </c>
      <c r="H2416" s="154">
        <v>316.75700000000001</v>
      </c>
      <c r="I2416" s="154">
        <v>234.59399999999999</v>
      </c>
      <c r="J2416" s="151">
        <v>7.1390000000000002</v>
      </c>
      <c r="K2416" s="149">
        <f t="shared" si="373"/>
        <v>1682.002</v>
      </c>
      <c r="L2416" s="148">
        <v>14.1</v>
      </c>
      <c r="M2416" s="148">
        <v>281.50299999999999</v>
      </c>
      <c r="N2416" s="148">
        <v>89.929000000000002</v>
      </c>
      <c r="O2416" s="148">
        <v>73.108999999999995</v>
      </c>
      <c r="P2416" s="148">
        <v>3.2320000000000002</v>
      </c>
      <c r="Q2416" s="21">
        <f t="shared" si="374"/>
        <v>39.522300000000001</v>
      </c>
      <c r="R2416" s="21">
        <f t="shared" si="375"/>
        <v>899.96509100000003</v>
      </c>
      <c r="S2416" s="21">
        <f t="shared" si="376"/>
        <v>175.45147900000001</v>
      </c>
      <c r="T2416" s="21">
        <f t="shared" si="377"/>
        <v>232.19418400000001</v>
      </c>
      <c r="U2416" s="22">
        <f t="shared" si="378"/>
        <v>1347.1330539999999</v>
      </c>
      <c r="V2416" s="39">
        <f t="shared" si="379"/>
        <v>0.80091049475565423</v>
      </c>
    </row>
    <row r="2417" spans="1:22">
      <c r="A2417">
        <v>2412</v>
      </c>
      <c r="B2417" s="155">
        <f t="shared" si="380"/>
        <v>41375</v>
      </c>
      <c r="C2417" s="148">
        <f t="shared" si="371"/>
        <v>2013</v>
      </c>
      <c r="D2417" s="148">
        <f t="shared" si="372"/>
        <v>4</v>
      </c>
      <c r="E2417" s="152">
        <v>12</v>
      </c>
      <c r="F2417" s="153">
        <v>21.649000000000001</v>
      </c>
      <c r="G2417" s="154">
        <v>1126.6110000000001</v>
      </c>
      <c r="H2417" s="154">
        <v>0</v>
      </c>
      <c r="I2417" s="154">
        <v>382.04599999999999</v>
      </c>
      <c r="J2417" s="151">
        <v>0</v>
      </c>
      <c r="K2417" s="149">
        <f t="shared" si="373"/>
        <v>1530.3060000000003</v>
      </c>
      <c r="L2417" s="148">
        <v>13.917999999999999</v>
      </c>
      <c r="M2417" s="148">
        <v>288.76600000000002</v>
      </c>
      <c r="N2417" s="148">
        <v>0</v>
      </c>
      <c r="O2417" s="148">
        <v>107.67</v>
      </c>
      <c r="P2417" s="148">
        <v>0</v>
      </c>
      <c r="Q2417" s="21">
        <f t="shared" si="374"/>
        <v>39.012153999999995</v>
      </c>
      <c r="R2417" s="21">
        <f t="shared" si="375"/>
        <v>923.18490200000008</v>
      </c>
      <c r="S2417" s="21">
        <f t="shared" si="376"/>
        <v>0</v>
      </c>
      <c r="T2417" s="21">
        <f t="shared" si="377"/>
        <v>341.95992000000001</v>
      </c>
      <c r="U2417" s="22">
        <f t="shared" si="378"/>
        <v>1304.1569760000002</v>
      </c>
      <c r="V2417" s="39">
        <f t="shared" si="379"/>
        <v>0.85221973644486793</v>
      </c>
    </row>
    <row r="2418" spans="1:22">
      <c r="A2418">
        <v>2413</v>
      </c>
      <c r="B2418" s="155">
        <f t="shared" si="380"/>
        <v>41375</v>
      </c>
      <c r="C2418" s="148">
        <f t="shared" si="371"/>
        <v>2013</v>
      </c>
      <c r="D2418" s="148">
        <f t="shared" si="372"/>
        <v>4</v>
      </c>
      <c r="E2418" s="152">
        <v>13</v>
      </c>
      <c r="F2418" s="153">
        <v>0</v>
      </c>
      <c r="G2418" s="154">
        <v>1123.921</v>
      </c>
      <c r="H2418" s="154">
        <v>0</v>
      </c>
      <c r="I2418" s="154">
        <v>532.62099999999998</v>
      </c>
      <c r="J2418" s="151">
        <v>0</v>
      </c>
      <c r="K2418" s="149">
        <f t="shared" si="373"/>
        <v>1656.5419999999999</v>
      </c>
      <c r="L2418" s="148">
        <v>0</v>
      </c>
      <c r="M2418" s="148">
        <v>288.334</v>
      </c>
      <c r="N2418" s="148">
        <v>0</v>
      </c>
      <c r="O2418" s="148">
        <v>126.816</v>
      </c>
      <c r="P2418" s="148">
        <v>0</v>
      </c>
      <c r="Q2418" s="21">
        <f t="shared" si="374"/>
        <v>0</v>
      </c>
      <c r="R2418" s="21">
        <f t="shared" si="375"/>
        <v>921.80379800000003</v>
      </c>
      <c r="S2418" s="21">
        <f t="shared" si="376"/>
        <v>0</v>
      </c>
      <c r="T2418" s="21">
        <f t="shared" si="377"/>
        <v>402.76761600000003</v>
      </c>
      <c r="U2418" s="22">
        <f t="shared" si="378"/>
        <v>1324.571414</v>
      </c>
      <c r="V2418" s="39">
        <f t="shared" si="379"/>
        <v>0.79960026005981133</v>
      </c>
    </row>
    <row r="2419" spans="1:22">
      <c r="A2419">
        <v>2414</v>
      </c>
      <c r="B2419" s="155">
        <f t="shared" si="380"/>
        <v>41375</v>
      </c>
      <c r="C2419" s="148">
        <f t="shared" si="371"/>
        <v>2013</v>
      </c>
      <c r="D2419" s="148">
        <f t="shared" si="372"/>
        <v>4</v>
      </c>
      <c r="E2419" s="152">
        <v>14</v>
      </c>
      <c r="F2419" s="153">
        <v>0</v>
      </c>
      <c r="G2419" s="154">
        <v>837.26800000000003</v>
      </c>
      <c r="H2419" s="154">
        <v>0</v>
      </c>
      <c r="I2419" s="154">
        <v>783.49</v>
      </c>
      <c r="J2419" s="151">
        <v>0</v>
      </c>
      <c r="K2419" s="149">
        <f t="shared" si="373"/>
        <v>1620.758</v>
      </c>
      <c r="L2419" s="148">
        <v>0</v>
      </c>
      <c r="M2419" s="148">
        <v>223.06200000000001</v>
      </c>
      <c r="N2419" s="148">
        <v>0</v>
      </c>
      <c r="O2419" s="148">
        <v>186.10300000000001</v>
      </c>
      <c r="P2419" s="148">
        <v>0</v>
      </c>
      <c r="Q2419" s="21">
        <f t="shared" si="374"/>
        <v>0</v>
      </c>
      <c r="R2419" s="21">
        <f t="shared" si="375"/>
        <v>713.12921400000005</v>
      </c>
      <c r="S2419" s="21">
        <f t="shared" si="376"/>
        <v>0</v>
      </c>
      <c r="T2419" s="21">
        <f t="shared" si="377"/>
        <v>591.06312800000001</v>
      </c>
      <c r="U2419" s="22">
        <f t="shared" si="378"/>
        <v>1304.1923420000001</v>
      </c>
      <c r="V2419" s="39">
        <f t="shared" si="379"/>
        <v>0.80468049023975208</v>
      </c>
    </row>
    <row r="2420" spans="1:22">
      <c r="A2420">
        <v>2415</v>
      </c>
      <c r="B2420" s="155">
        <f t="shared" si="380"/>
        <v>41375</v>
      </c>
      <c r="C2420" s="148">
        <f t="shared" si="371"/>
        <v>2013</v>
      </c>
      <c r="D2420" s="148">
        <f t="shared" si="372"/>
        <v>4</v>
      </c>
      <c r="E2420" s="152">
        <v>15</v>
      </c>
      <c r="F2420" s="153">
        <v>0</v>
      </c>
      <c r="G2420" s="154">
        <v>608.33199999999999</v>
      </c>
      <c r="H2420" s="154">
        <v>0</v>
      </c>
      <c r="I2420" s="154">
        <v>968.22199999999998</v>
      </c>
      <c r="J2420" s="151">
        <v>0</v>
      </c>
      <c r="K2420" s="149">
        <f t="shared" si="373"/>
        <v>1576.5540000000001</v>
      </c>
      <c r="L2420" s="148">
        <v>0</v>
      </c>
      <c r="M2420" s="148">
        <v>169.232</v>
      </c>
      <c r="N2420" s="148">
        <v>0</v>
      </c>
      <c r="O2420" s="148">
        <v>206.428</v>
      </c>
      <c r="P2420" s="148">
        <v>0</v>
      </c>
      <c r="Q2420" s="21">
        <f t="shared" si="374"/>
        <v>0</v>
      </c>
      <c r="R2420" s="21">
        <f t="shared" si="375"/>
        <v>541.03470400000003</v>
      </c>
      <c r="S2420" s="21">
        <f t="shared" si="376"/>
        <v>0</v>
      </c>
      <c r="T2420" s="21">
        <f t="shared" si="377"/>
        <v>655.61532799999998</v>
      </c>
      <c r="U2420" s="22">
        <f t="shared" si="378"/>
        <v>1196.650032</v>
      </c>
      <c r="V2420" s="39">
        <f t="shared" si="379"/>
        <v>0.7590288895908418</v>
      </c>
    </row>
    <row r="2421" spans="1:22">
      <c r="A2421">
        <v>2416</v>
      </c>
      <c r="B2421" s="155">
        <f t="shared" si="380"/>
        <v>41375</v>
      </c>
      <c r="C2421" s="148">
        <f t="shared" si="371"/>
        <v>2013</v>
      </c>
      <c r="D2421" s="148">
        <f t="shared" si="372"/>
        <v>4</v>
      </c>
      <c r="E2421" s="152">
        <v>16</v>
      </c>
      <c r="F2421" s="153">
        <v>0</v>
      </c>
      <c r="G2421" s="154">
        <v>491.52800000000002</v>
      </c>
      <c r="H2421" s="154">
        <v>0</v>
      </c>
      <c r="I2421" s="154">
        <v>975.79899999999998</v>
      </c>
      <c r="J2421" s="151">
        <v>0</v>
      </c>
      <c r="K2421" s="149">
        <f t="shared" si="373"/>
        <v>1467.327</v>
      </c>
      <c r="L2421" s="148">
        <v>0</v>
      </c>
      <c r="M2421" s="148">
        <v>140.55699999999999</v>
      </c>
      <c r="N2421" s="148">
        <v>0</v>
      </c>
      <c r="O2421" s="148">
        <v>205.715</v>
      </c>
      <c r="P2421" s="148">
        <v>0</v>
      </c>
      <c r="Q2421" s="21">
        <f t="shared" si="374"/>
        <v>0</v>
      </c>
      <c r="R2421" s="21">
        <f t="shared" si="375"/>
        <v>449.36072899999999</v>
      </c>
      <c r="S2421" s="21">
        <f t="shared" si="376"/>
        <v>0</v>
      </c>
      <c r="T2421" s="21">
        <f t="shared" si="377"/>
        <v>653.35084000000006</v>
      </c>
      <c r="U2421" s="22">
        <f t="shared" si="378"/>
        <v>1102.7115690000001</v>
      </c>
      <c r="V2421" s="39">
        <f t="shared" si="379"/>
        <v>0.75151044654667987</v>
      </c>
    </row>
    <row r="2422" spans="1:22">
      <c r="A2422">
        <v>2417</v>
      </c>
      <c r="B2422" s="155">
        <f t="shared" si="380"/>
        <v>41375</v>
      </c>
      <c r="C2422" s="148">
        <f t="shared" si="371"/>
        <v>2013</v>
      </c>
      <c r="D2422" s="148">
        <f t="shared" si="372"/>
        <v>4</v>
      </c>
      <c r="E2422" s="152">
        <v>17</v>
      </c>
      <c r="F2422" s="153">
        <v>0</v>
      </c>
      <c r="G2422" s="154">
        <v>610.96</v>
      </c>
      <c r="H2422" s="154">
        <v>0</v>
      </c>
      <c r="I2422" s="154">
        <v>978.98</v>
      </c>
      <c r="J2422" s="151">
        <v>0</v>
      </c>
      <c r="K2422" s="149">
        <f t="shared" si="373"/>
        <v>1589.94</v>
      </c>
      <c r="L2422" s="148">
        <v>0</v>
      </c>
      <c r="M2422" s="148">
        <v>171.07300000000001</v>
      </c>
      <c r="N2422" s="148">
        <v>0</v>
      </c>
      <c r="O2422" s="148">
        <v>205.99100000000001</v>
      </c>
      <c r="P2422" s="148">
        <v>0</v>
      </c>
      <c r="Q2422" s="21">
        <f t="shared" si="374"/>
        <v>0</v>
      </c>
      <c r="R2422" s="21">
        <f t="shared" si="375"/>
        <v>546.92038100000002</v>
      </c>
      <c r="S2422" s="21">
        <f t="shared" si="376"/>
        <v>0</v>
      </c>
      <c r="T2422" s="21">
        <f t="shared" si="377"/>
        <v>654.22741600000006</v>
      </c>
      <c r="U2422" s="22">
        <f t="shared" si="378"/>
        <v>1201.1477970000001</v>
      </c>
      <c r="V2422" s="39">
        <f t="shared" si="379"/>
        <v>0.75546737424053745</v>
      </c>
    </row>
    <row r="2423" spans="1:22">
      <c r="A2423">
        <v>2418</v>
      </c>
      <c r="B2423" s="155">
        <f t="shared" si="380"/>
        <v>41375</v>
      </c>
      <c r="C2423" s="148">
        <f t="shared" si="371"/>
        <v>2013</v>
      </c>
      <c r="D2423" s="148">
        <f t="shared" si="372"/>
        <v>4</v>
      </c>
      <c r="E2423" s="152">
        <v>18</v>
      </c>
      <c r="F2423" s="153">
        <v>0</v>
      </c>
      <c r="G2423" s="154">
        <v>485.70400000000001</v>
      </c>
      <c r="H2423" s="154">
        <v>0</v>
      </c>
      <c r="I2423" s="154">
        <v>992.50199999999995</v>
      </c>
      <c r="J2423" s="151">
        <v>0</v>
      </c>
      <c r="K2423" s="149">
        <f t="shared" si="373"/>
        <v>1478.2059999999999</v>
      </c>
      <c r="L2423" s="148">
        <v>0</v>
      </c>
      <c r="M2423" s="148">
        <v>139.12</v>
      </c>
      <c r="N2423" s="148">
        <v>0</v>
      </c>
      <c r="O2423" s="148">
        <v>213.36600000000001</v>
      </c>
      <c r="P2423" s="148">
        <v>0</v>
      </c>
      <c r="Q2423" s="21">
        <f t="shared" si="374"/>
        <v>0</v>
      </c>
      <c r="R2423" s="21">
        <f t="shared" si="375"/>
        <v>444.76664</v>
      </c>
      <c r="S2423" s="21">
        <f t="shared" si="376"/>
        <v>0</v>
      </c>
      <c r="T2423" s="21">
        <f t="shared" si="377"/>
        <v>677.65041600000006</v>
      </c>
      <c r="U2423" s="22">
        <f t="shared" si="378"/>
        <v>1122.417056</v>
      </c>
      <c r="V2423" s="39">
        <f t="shared" si="379"/>
        <v>0.75931030992973925</v>
      </c>
    </row>
    <row r="2424" spans="1:22">
      <c r="A2424">
        <v>2419</v>
      </c>
      <c r="B2424" s="155">
        <f t="shared" si="380"/>
        <v>41375</v>
      </c>
      <c r="C2424" s="148">
        <f t="shared" si="371"/>
        <v>2013</v>
      </c>
      <c r="D2424" s="148">
        <f t="shared" si="372"/>
        <v>4</v>
      </c>
      <c r="E2424" s="152">
        <v>19</v>
      </c>
      <c r="F2424" s="153">
        <v>0</v>
      </c>
      <c r="G2424" s="154">
        <v>488.58699999999999</v>
      </c>
      <c r="H2424" s="154">
        <v>0</v>
      </c>
      <c r="I2424" s="154">
        <v>1066.1369999999999</v>
      </c>
      <c r="J2424" s="151">
        <v>0</v>
      </c>
      <c r="K2424" s="149">
        <f t="shared" si="373"/>
        <v>1554.7239999999999</v>
      </c>
      <c r="L2424" s="148">
        <v>0</v>
      </c>
      <c r="M2424" s="148">
        <v>139.86199999999999</v>
      </c>
      <c r="N2424" s="148">
        <v>0</v>
      </c>
      <c r="O2424" s="148">
        <v>242.255</v>
      </c>
      <c r="P2424" s="148">
        <v>0</v>
      </c>
      <c r="Q2424" s="21">
        <f t="shared" si="374"/>
        <v>0</v>
      </c>
      <c r="R2424" s="21">
        <f t="shared" si="375"/>
        <v>447.13881399999997</v>
      </c>
      <c r="S2424" s="21">
        <f t="shared" si="376"/>
        <v>0</v>
      </c>
      <c r="T2424" s="21">
        <f t="shared" si="377"/>
        <v>769.40188000000001</v>
      </c>
      <c r="U2424" s="22">
        <f t="shared" si="378"/>
        <v>1216.540694</v>
      </c>
      <c r="V2424" s="39">
        <f t="shared" si="379"/>
        <v>0.78248016625458927</v>
      </c>
    </row>
    <row r="2425" spans="1:22">
      <c r="A2425">
        <v>2420</v>
      </c>
      <c r="B2425" s="155">
        <f t="shared" si="380"/>
        <v>41375</v>
      </c>
      <c r="C2425" s="148">
        <f t="shared" si="371"/>
        <v>2013</v>
      </c>
      <c r="D2425" s="148">
        <f t="shared" si="372"/>
        <v>4</v>
      </c>
      <c r="E2425" s="152">
        <v>20</v>
      </c>
      <c r="F2425" s="153">
        <v>0</v>
      </c>
      <c r="G2425" s="154">
        <v>612.79399999999998</v>
      </c>
      <c r="H2425" s="154">
        <v>0</v>
      </c>
      <c r="I2425" s="154">
        <v>1136.31</v>
      </c>
      <c r="J2425" s="151">
        <v>0</v>
      </c>
      <c r="K2425" s="149">
        <f t="shared" si="373"/>
        <v>1749.1039999999998</v>
      </c>
      <c r="L2425" s="148">
        <v>0</v>
      </c>
      <c r="M2425" s="148">
        <v>171.739</v>
      </c>
      <c r="N2425" s="148">
        <v>0</v>
      </c>
      <c r="O2425" s="148">
        <v>259.82900000000001</v>
      </c>
      <c r="P2425" s="148">
        <v>0</v>
      </c>
      <c r="Q2425" s="21">
        <f t="shared" si="374"/>
        <v>0</v>
      </c>
      <c r="R2425" s="21">
        <f t="shared" si="375"/>
        <v>549.04958299999998</v>
      </c>
      <c r="S2425" s="21">
        <f t="shared" si="376"/>
        <v>0</v>
      </c>
      <c r="T2425" s="21">
        <f t="shared" si="377"/>
        <v>825.21690400000011</v>
      </c>
      <c r="U2425" s="22">
        <f t="shared" si="378"/>
        <v>1374.2664870000001</v>
      </c>
      <c r="V2425" s="39">
        <f t="shared" si="379"/>
        <v>0.78569741250377345</v>
      </c>
    </row>
    <row r="2426" spans="1:22">
      <c r="A2426">
        <v>2421</v>
      </c>
      <c r="B2426" s="155">
        <f t="shared" si="380"/>
        <v>41375</v>
      </c>
      <c r="C2426" s="148">
        <f t="shared" si="371"/>
        <v>2013</v>
      </c>
      <c r="D2426" s="148">
        <f t="shared" si="372"/>
        <v>4</v>
      </c>
      <c r="E2426" s="152">
        <v>21</v>
      </c>
      <c r="F2426" s="153">
        <v>0</v>
      </c>
      <c r="G2426" s="154">
        <v>612.471</v>
      </c>
      <c r="H2426" s="154">
        <v>1.2709999999999999</v>
      </c>
      <c r="I2426" s="154">
        <v>1154.268</v>
      </c>
      <c r="J2426" s="151">
        <v>0</v>
      </c>
      <c r="K2426" s="149">
        <f t="shared" si="373"/>
        <v>1768.01</v>
      </c>
      <c r="L2426" s="148">
        <v>0</v>
      </c>
      <c r="M2426" s="148">
        <v>171.91800000000001</v>
      </c>
      <c r="N2426" s="148">
        <v>2.4249999999999998</v>
      </c>
      <c r="O2426" s="148">
        <v>263.61200000000002</v>
      </c>
      <c r="P2426" s="148">
        <v>0</v>
      </c>
      <c r="Q2426" s="21">
        <f t="shared" si="374"/>
        <v>0</v>
      </c>
      <c r="R2426" s="21">
        <f t="shared" si="375"/>
        <v>549.62184600000001</v>
      </c>
      <c r="S2426" s="21">
        <f t="shared" si="376"/>
        <v>4.7311749999999995</v>
      </c>
      <c r="T2426" s="21">
        <f t="shared" si="377"/>
        <v>837.23171200000013</v>
      </c>
      <c r="U2426" s="22">
        <f t="shared" si="378"/>
        <v>1391.5847330000001</v>
      </c>
      <c r="V2426" s="39">
        <f t="shared" si="379"/>
        <v>0.78709098534510558</v>
      </c>
    </row>
    <row r="2427" spans="1:22">
      <c r="A2427">
        <v>2422</v>
      </c>
      <c r="B2427" s="155">
        <f t="shared" si="380"/>
        <v>41375</v>
      </c>
      <c r="C2427" s="148">
        <f t="shared" si="371"/>
        <v>2013</v>
      </c>
      <c r="D2427" s="148">
        <f t="shared" si="372"/>
        <v>4</v>
      </c>
      <c r="E2427" s="152">
        <v>22</v>
      </c>
      <c r="F2427" s="153">
        <v>0</v>
      </c>
      <c r="G2427" s="154">
        <v>615.57600000000002</v>
      </c>
      <c r="H2427" s="154">
        <v>0</v>
      </c>
      <c r="I2427" s="154">
        <v>1148.2750000000001</v>
      </c>
      <c r="J2427" s="151">
        <v>0</v>
      </c>
      <c r="K2427" s="149">
        <f t="shared" si="373"/>
        <v>1763.8510000000001</v>
      </c>
      <c r="L2427" s="148">
        <v>0</v>
      </c>
      <c r="M2427" s="148">
        <v>172.614</v>
      </c>
      <c r="N2427" s="148">
        <v>0</v>
      </c>
      <c r="O2427" s="148">
        <v>263.47399999999999</v>
      </c>
      <c r="P2427" s="148">
        <v>0</v>
      </c>
      <c r="Q2427" s="21">
        <f t="shared" si="374"/>
        <v>0</v>
      </c>
      <c r="R2427" s="21">
        <f t="shared" si="375"/>
        <v>551.84695799999997</v>
      </c>
      <c r="S2427" s="21">
        <f t="shared" si="376"/>
        <v>0</v>
      </c>
      <c r="T2427" s="21">
        <f t="shared" si="377"/>
        <v>836.79342399999996</v>
      </c>
      <c r="U2427" s="22">
        <f t="shared" si="378"/>
        <v>1388.640382</v>
      </c>
      <c r="V2427" s="39">
        <f t="shared" si="379"/>
        <v>0.78727759997868296</v>
      </c>
    </row>
    <row r="2428" spans="1:22">
      <c r="A2428">
        <v>2423</v>
      </c>
      <c r="B2428" s="155">
        <f t="shared" si="380"/>
        <v>41375</v>
      </c>
      <c r="C2428" s="148">
        <f t="shared" si="371"/>
        <v>2013</v>
      </c>
      <c r="D2428" s="148">
        <f t="shared" si="372"/>
        <v>4</v>
      </c>
      <c r="E2428" s="152">
        <v>23</v>
      </c>
      <c r="F2428" s="153">
        <v>0</v>
      </c>
      <c r="G2428" s="154">
        <v>614.04600000000005</v>
      </c>
      <c r="H2428" s="154">
        <v>0</v>
      </c>
      <c r="I2428" s="154">
        <v>1091.2170000000001</v>
      </c>
      <c r="J2428" s="151">
        <v>0</v>
      </c>
      <c r="K2428" s="149">
        <f t="shared" si="373"/>
        <v>1705.2630000000001</v>
      </c>
      <c r="L2428" s="148">
        <v>0</v>
      </c>
      <c r="M2428" s="148">
        <v>172.04900000000001</v>
      </c>
      <c r="N2428" s="148">
        <v>0</v>
      </c>
      <c r="O2428" s="148">
        <v>242.36699999999999</v>
      </c>
      <c r="P2428" s="148">
        <v>0</v>
      </c>
      <c r="Q2428" s="21">
        <f t="shared" si="374"/>
        <v>0</v>
      </c>
      <c r="R2428" s="21">
        <f t="shared" si="375"/>
        <v>550.04065300000002</v>
      </c>
      <c r="S2428" s="21">
        <f t="shared" si="376"/>
        <v>0</v>
      </c>
      <c r="T2428" s="21">
        <f t="shared" si="377"/>
        <v>769.75759200000005</v>
      </c>
      <c r="U2428" s="22">
        <f t="shared" si="378"/>
        <v>1319.798245</v>
      </c>
      <c r="V2428" s="39">
        <f t="shared" si="379"/>
        <v>0.77395583261936707</v>
      </c>
    </row>
    <row r="2429" spans="1:22">
      <c r="A2429">
        <v>2424</v>
      </c>
      <c r="B2429" s="155">
        <f t="shared" si="380"/>
        <v>41375</v>
      </c>
      <c r="C2429" s="148">
        <f t="shared" si="371"/>
        <v>2013</v>
      </c>
      <c r="D2429" s="148">
        <f t="shared" si="372"/>
        <v>4</v>
      </c>
      <c r="E2429" s="152">
        <v>24</v>
      </c>
      <c r="F2429" s="153">
        <v>0</v>
      </c>
      <c r="G2429" s="154">
        <v>610.30399999999997</v>
      </c>
      <c r="H2429" s="154">
        <v>0</v>
      </c>
      <c r="I2429" s="154">
        <v>949.05100000000004</v>
      </c>
      <c r="J2429" s="151">
        <v>0</v>
      </c>
      <c r="K2429" s="149">
        <f t="shared" si="373"/>
        <v>1559.355</v>
      </c>
      <c r="L2429" s="148">
        <v>0</v>
      </c>
      <c r="M2429" s="148">
        <v>170.97300000000001</v>
      </c>
      <c r="N2429" s="148">
        <v>0</v>
      </c>
      <c r="O2429" s="148">
        <v>199.55799999999999</v>
      </c>
      <c r="P2429" s="148">
        <v>0</v>
      </c>
      <c r="Q2429" s="21">
        <f t="shared" si="374"/>
        <v>0</v>
      </c>
      <c r="R2429" s="21">
        <f t="shared" si="375"/>
        <v>546.60068100000001</v>
      </c>
      <c r="S2429" s="21">
        <f t="shared" si="376"/>
        <v>0</v>
      </c>
      <c r="T2429" s="21">
        <f t="shared" si="377"/>
        <v>633.79620799999998</v>
      </c>
      <c r="U2429" s="22">
        <f t="shared" si="378"/>
        <v>1180.3968890000001</v>
      </c>
      <c r="V2429" s="39">
        <f t="shared" si="379"/>
        <v>0.75697765358112812</v>
      </c>
    </row>
    <row r="2430" spans="1:22">
      <c r="A2430">
        <v>2425</v>
      </c>
      <c r="B2430" s="155">
        <f t="shared" si="380"/>
        <v>41376</v>
      </c>
      <c r="C2430" s="148">
        <f t="shared" si="371"/>
        <v>2013</v>
      </c>
      <c r="D2430" s="148">
        <f t="shared" si="372"/>
        <v>4</v>
      </c>
      <c r="E2430" s="152">
        <v>1</v>
      </c>
      <c r="F2430" s="153">
        <v>0</v>
      </c>
      <c r="G2430" s="154">
        <v>529.55100000000004</v>
      </c>
      <c r="H2430" s="154">
        <v>2.0339999999999998</v>
      </c>
      <c r="I2430" s="154">
        <v>856.83</v>
      </c>
      <c r="J2430" s="151">
        <v>0</v>
      </c>
      <c r="K2430" s="149">
        <f t="shared" si="373"/>
        <v>1388.415</v>
      </c>
      <c r="L2430" s="148">
        <v>0</v>
      </c>
      <c r="M2430" s="148">
        <v>150.29</v>
      </c>
      <c r="N2430" s="148">
        <v>16.835000000000001</v>
      </c>
      <c r="O2430" s="148">
        <v>166.54599999999999</v>
      </c>
      <c r="P2430" s="148">
        <v>0</v>
      </c>
      <c r="Q2430" s="21">
        <f t="shared" si="374"/>
        <v>0</v>
      </c>
      <c r="R2430" s="21">
        <f t="shared" si="375"/>
        <v>480.47712999999999</v>
      </c>
      <c r="S2430" s="21">
        <f t="shared" si="376"/>
        <v>32.845085000000005</v>
      </c>
      <c r="T2430" s="21">
        <f t="shared" si="377"/>
        <v>528.95009600000003</v>
      </c>
      <c r="U2430" s="22">
        <f t="shared" si="378"/>
        <v>1042.2723110000002</v>
      </c>
      <c r="V2430" s="39">
        <f t="shared" si="379"/>
        <v>0.75069220009867377</v>
      </c>
    </row>
    <row r="2431" spans="1:22">
      <c r="A2431">
        <v>2426</v>
      </c>
      <c r="B2431" s="155">
        <f t="shared" si="380"/>
        <v>41376</v>
      </c>
      <c r="C2431" s="148">
        <f t="shared" si="371"/>
        <v>2013</v>
      </c>
      <c r="D2431" s="148">
        <f t="shared" si="372"/>
        <v>4</v>
      </c>
      <c r="E2431" s="152">
        <v>2</v>
      </c>
      <c r="F2431" s="153">
        <v>0</v>
      </c>
      <c r="G2431" s="154">
        <v>793.97799999999995</v>
      </c>
      <c r="H2431" s="154">
        <v>0</v>
      </c>
      <c r="I2431" s="154">
        <v>643.98900000000003</v>
      </c>
      <c r="J2431" s="151">
        <v>0</v>
      </c>
      <c r="K2431" s="149">
        <f t="shared" si="373"/>
        <v>1437.9670000000001</v>
      </c>
      <c r="L2431" s="148">
        <v>0</v>
      </c>
      <c r="M2431" s="148">
        <v>216.54</v>
      </c>
      <c r="N2431" s="148">
        <v>0</v>
      </c>
      <c r="O2431" s="148">
        <v>121.96299999999999</v>
      </c>
      <c r="P2431" s="148">
        <v>0</v>
      </c>
      <c r="Q2431" s="21">
        <f t="shared" si="374"/>
        <v>0</v>
      </c>
      <c r="R2431" s="21">
        <f t="shared" si="375"/>
        <v>692.27837999999997</v>
      </c>
      <c r="S2431" s="21">
        <f t="shared" si="376"/>
        <v>0</v>
      </c>
      <c r="T2431" s="21">
        <f t="shared" si="377"/>
        <v>387.354488</v>
      </c>
      <c r="U2431" s="22">
        <f t="shared" si="378"/>
        <v>1079.6328679999999</v>
      </c>
      <c r="V2431" s="39">
        <f t="shared" si="379"/>
        <v>0.75080503794593323</v>
      </c>
    </row>
    <row r="2432" spans="1:22">
      <c r="A2432">
        <v>2427</v>
      </c>
      <c r="B2432" s="155">
        <f t="shared" si="380"/>
        <v>41376</v>
      </c>
      <c r="C2432" s="148">
        <f t="shared" si="371"/>
        <v>2013</v>
      </c>
      <c r="D2432" s="148">
        <f t="shared" si="372"/>
        <v>4</v>
      </c>
      <c r="E2432" s="152">
        <v>3</v>
      </c>
      <c r="F2432" s="153">
        <v>0</v>
      </c>
      <c r="G2432" s="154">
        <v>799.76900000000001</v>
      </c>
      <c r="H2432" s="154">
        <v>0</v>
      </c>
      <c r="I2432" s="154">
        <v>623.13099999999997</v>
      </c>
      <c r="J2432" s="151">
        <v>0</v>
      </c>
      <c r="K2432" s="149">
        <f t="shared" si="373"/>
        <v>1422.9</v>
      </c>
      <c r="L2432" s="148">
        <v>0</v>
      </c>
      <c r="M2432" s="148">
        <v>219.22</v>
      </c>
      <c r="N2432" s="148">
        <v>0</v>
      </c>
      <c r="O2432" s="148">
        <v>116.36499999999999</v>
      </c>
      <c r="P2432" s="148">
        <v>0</v>
      </c>
      <c r="Q2432" s="21">
        <f t="shared" si="374"/>
        <v>0</v>
      </c>
      <c r="R2432" s="21">
        <f t="shared" si="375"/>
        <v>700.84634000000005</v>
      </c>
      <c r="S2432" s="21">
        <f t="shared" si="376"/>
        <v>0</v>
      </c>
      <c r="T2432" s="21">
        <f t="shared" si="377"/>
        <v>369.57524000000001</v>
      </c>
      <c r="U2432" s="22">
        <f t="shared" si="378"/>
        <v>1070.4215800000002</v>
      </c>
      <c r="V2432" s="39">
        <f t="shared" si="379"/>
        <v>0.75228166420690146</v>
      </c>
    </row>
    <row r="2433" spans="1:22">
      <c r="A2433">
        <v>2428</v>
      </c>
      <c r="B2433" s="155">
        <f t="shared" si="380"/>
        <v>41376</v>
      </c>
      <c r="C2433" s="148">
        <f t="shared" si="371"/>
        <v>2013</v>
      </c>
      <c r="D2433" s="148">
        <f t="shared" si="372"/>
        <v>4</v>
      </c>
      <c r="E2433" s="152">
        <v>4</v>
      </c>
      <c r="F2433" s="153">
        <v>0</v>
      </c>
      <c r="G2433" s="154">
        <v>807.00900000000001</v>
      </c>
      <c r="H2433" s="154">
        <v>0</v>
      </c>
      <c r="I2433" s="154">
        <v>602.33600000000001</v>
      </c>
      <c r="J2433" s="151">
        <v>0</v>
      </c>
      <c r="K2433" s="149">
        <f t="shared" si="373"/>
        <v>1409.345</v>
      </c>
      <c r="L2433" s="148">
        <v>0</v>
      </c>
      <c r="M2433" s="148">
        <v>222.46600000000001</v>
      </c>
      <c r="N2433" s="148">
        <v>0</v>
      </c>
      <c r="O2433" s="148">
        <v>110.96899999999999</v>
      </c>
      <c r="P2433" s="148">
        <v>0</v>
      </c>
      <c r="Q2433" s="21">
        <f t="shared" si="374"/>
        <v>0</v>
      </c>
      <c r="R2433" s="21">
        <f t="shared" si="375"/>
        <v>711.22380200000009</v>
      </c>
      <c r="S2433" s="21">
        <f t="shared" si="376"/>
        <v>0</v>
      </c>
      <c r="T2433" s="21">
        <f t="shared" si="377"/>
        <v>352.437544</v>
      </c>
      <c r="U2433" s="22">
        <f t="shared" si="378"/>
        <v>1063.6613460000001</v>
      </c>
      <c r="V2433" s="39">
        <f t="shared" si="379"/>
        <v>0.75472034597632243</v>
      </c>
    </row>
    <row r="2434" spans="1:22">
      <c r="A2434">
        <v>2429</v>
      </c>
      <c r="B2434" s="155">
        <f t="shared" si="380"/>
        <v>41376</v>
      </c>
      <c r="C2434" s="148">
        <f t="shared" si="371"/>
        <v>2013</v>
      </c>
      <c r="D2434" s="148">
        <f t="shared" si="372"/>
        <v>4</v>
      </c>
      <c r="E2434" s="152">
        <v>5</v>
      </c>
      <c r="F2434" s="153">
        <v>0</v>
      </c>
      <c r="G2434" s="154">
        <v>820.89400000000001</v>
      </c>
      <c r="H2434" s="154">
        <v>0</v>
      </c>
      <c r="I2434" s="154">
        <v>602.173</v>
      </c>
      <c r="J2434" s="151">
        <v>0</v>
      </c>
      <c r="K2434" s="149">
        <f t="shared" si="373"/>
        <v>1423.067</v>
      </c>
      <c r="L2434" s="148">
        <v>0</v>
      </c>
      <c r="M2434" s="148">
        <v>225.89699999999999</v>
      </c>
      <c r="N2434" s="148">
        <v>0</v>
      </c>
      <c r="O2434" s="148">
        <v>111.029</v>
      </c>
      <c r="P2434" s="148">
        <v>0</v>
      </c>
      <c r="Q2434" s="21">
        <f t="shared" si="374"/>
        <v>0</v>
      </c>
      <c r="R2434" s="21">
        <f t="shared" si="375"/>
        <v>722.19270900000004</v>
      </c>
      <c r="S2434" s="21">
        <f t="shared" si="376"/>
        <v>0</v>
      </c>
      <c r="T2434" s="21">
        <f t="shared" si="377"/>
        <v>352.62810400000001</v>
      </c>
      <c r="U2434" s="22">
        <f t="shared" si="378"/>
        <v>1074.820813</v>
      </c>
      <c r="V2434" s="39">
        <f t="shared" si="379"/>
        <v>0.75528475679641227</v>
      </c>
    </row>
    <row r="2435" spans="1:22">
      <c r="A2435">
        <v>2430</v>
      </c>
      <c r="B2435" s="155">
        <f t="shared" si="380"/>
        <v>41376</v>
      </c>
      <c r="C2435" s="148">
        <f t="shared" si="371"/>
        <v>2013</v>
      </c>
      <c r="D2435" s="148">
        <f t="shared" si="372"/>
        <v>4</v>
      </c>
      <c r="E2435" s="152">
        <v>6</v>
      </c>
      <c r="F2435" s="153">
        <v>0</v>
      </c>
      <c r="G2435" s="154">
        <v>758.61500000000001</v>
      </c>
      <c r="H2435" s="154">
        <v>0</v>
      </c>
      <c r="I2435" s="154">
        <v>744.64099999999996</v>
      </c>
      <c r="J2435" s="151">
        <v>0</v>
      </c>
      <c r="K2435" s="149">
        <f t="shared" si="373"/>
        <v>1503.2559999999999</v>
      </c>
      <c r="L2435" s="148">
        <v>0</v>
      </c>
      <c r="M2435" s="148">
        <v>209.114</v>
      </c>
      <c r="N2435" s="148">
        <v>0</v>
      </c>
      <c r="O2435" s="148">
        <v>145.84800000000001</v>
      </c>
      <c r="P2435" s="148">
        <v>0</v>
      </c>
      <c r="Q2435" s="21">
        <f t="shared" si="374"/>
        <v>0</v>
      </c>
      <c r="R2435" s="21">
        <f t="shared" si="375"/>
        <v>668.53745800000002</v>
      </c>
      <c r="S2435" s="21">
        <f t="shared" si="376"/>
        <v>0</v>
      </c>
      <c r="T2435" s="21">
        <f t="shared" si="377"/>
        <v>463.21324800000008</v>
      </c>
      <c r="U2435" s="22">
        <f t="shared" si="378"/>
        <v>1131.750706</v>
      </c>
      <c r="V2435" s="39">
        <f t="shared" si="379"/>
        <v>0.7528662489955138</v>
      </c>
    </row>
    <row r="2436" spans="1:22">
      <c r="A2436">
        <v>2431</v>
      </c>
      <c r="B2436" s="155">
        <f t="shared" si="380"/>
        <v>41376</v>
      </c>
      <c r="C2436" s="148">
        <f t="shared" si="371"/>
        <v>2013</v>
      </c>
      <c r="D2436" s="148">
        <f t="shared" si="372"/>
        <v>4</v>
      </c>
      <c r="E2436" s="152">
        <v>7</v>
      </c>
      <c r="F2436" s="153">
        <v>0</v>
      </c>
      <c r="G2436" s="154">
        <v>686.33299999999997</v>
      </c>
      <c r="H2436" s="154">
        <v>0</v>
      </c>
      <c r="I2436" s="154">
        <v>794.60299999999995</v>
      </c>
      <c r="J2436" s="151">
        <v>0</v>
      </c>
      <c r="K2436" s="149">
        <f t="shared" si="373"/>
        <v>1480.9359999999999</v>
      </c>
      <c r="L2436" s="148">
        <v>0</v>
      </c>
      <c r="M2436" s="148">
        <v>193.464</v>
      </c>
      <c r="N2436" s="148">
        <v>0</v>
      </c>
      <c r="O2436" s="148">
        <v>153.27000000000001</v>
      </c>
      <c r="P2436" s="148">
        <v>0</v>
      </c>
      <c r="Q2436" s="21">
        <f t="shared" si="374"/>
        <v>0</v>
      </c>
      <c r="R2436" s="21">
        <f t="shared" si="375"/>
        <v>618.50440800000001</v>
      </c>
      <c r="S2436" s="21">
        <f t="shared" si="376"/>
        <v>0</v>
      </c>
      <c r="T2436" s="21">
        <f t="shared" si="377"/>
        <v>486.78552000000008</v>
      </c>
      <c r="U2436" s="22">
        <f t="shared" si="378"/>
        <v>1105.2899280000001</v>
      </c>
      <c r="V2436" s="39">
        <f t="shared" si="379"/>
        <v>0.74634550581524128</v>
      </c>
    </row>
    <row r="2437" spans="1:22">
      <c r="A2437">
        <v>2432</v>
      </c>
      <c r="B2437" s="155">
        <f t="shared" si="380"/>
        <v>41376</v>
      </c>
      <c r="C2437" s="148">
        <f t="shared" si="371"/>
        <v>2013</v>
      </c>
      <c r="D2437" s="148">
        <f t="shared" si="372"/>
        <v>4</v>
      </c>
      <c r="E2437" s="152">
        <v>8</v>
      </c>
      <c r="F2437" s="153">
        <v>0</v>
      </c>
      <c r="G2437" s="154">
        <v>692.59500000000003</v>
      </c>
      <c r="H2437" s="154">
        <v>0</v>
      </c>
      <c r="I2437" s="154">
        <v>805.48299999999995</v>
      </c>
      <c r="J2437" s="151">
        <v>0</v>
      </c>
      <c r="K2437" s="149">
        <f t="shared" si="373"/>
        <v>1498.078</v>
      </c>
      <c r="L2437" s="148">
        <v>0</v>
      </c>
      <c r="M2437" s="148">
        <v>193.732</v>
      </c>
      <c r="N2437" s="148">
        <v>0</v>
      </c>
      <c r="O2437" s="148">
        <v>152.809</v>
      </c>
      <c r="P2437" s="148">
        <v>0</v>
      </c>
      <c r="Q2437" s="21">
        <f t="shared" si="374"/>
        <v>0</v>
      </c>
      <c r="R2437" s="21">
        <f t="shared" si="375"/>
        <v>619.36120400000004</v>
      </c>
      <c r="S2437" s="21">
        <f t="shared" si="376"/>
        <v>0</v>
      </c>
      <c r="T2437" s="21">
        <f t="shared" si="377"/>
        <v>485.32138400000002</v>
      </c>
      <c r="U2437" s="22">
        <f t="shared" si="378"/>
        <v>1104.6825880000001</v>
      </c>
      <c r="V2437" s="39">
        <f t="shared" si="379"/>
        <v>0.73739991375615965</v>
      </c>
    </row>
    <row r="2438" spans="1:22">
      <c r="A2438">
        <v>2433</v>
      </c>
      <c r="B2438" s="155">
        <f t="shared" si="380"/>
        <v>41376</v>
      </c>
      <c r="C2438" s="148">
        <f t="shared" si="371"/>
        <v>2013</v>
      </c>
      <c r="D2438" s="148">
        <f t="shared" si="372"/>
        <v>4</v>
      </c>
      <c r="E2438" s="152">
        <v>9</v>
      </c>
      <c r="F2438" s="153">
        <v>0</v>
      </c>
      <c r="G2438" s="154">
        <v>691.71799999999996</v>
      </c>
      <c r="H2438" s="154">
        <v>0</v>
      </c>
      <c r="I2438" s="154">
        <v>801.36199999999997</v>
      </c>
      <c r="J2438" s="151">
        <v>0</v>
      </c>
      <c r="K2438" s="149">
        <f t="shared" si="373"/>
        <v>1493.08</v>
      </c>
      <c r="L2438" s="148">
        <v>0</v>
      </c>
      <c r="M2438" s="148">
        <v>193.35400000000001</v>
      </c>
      <c r="N2438" s="148">
        <v>0</v>
      </c>
      <c r="O2438" s="148">
        <v>160.63499999999999</v>
      </c>
      <c r="P2438" s="148">
        <v>0</v>
      </c>
      <c r="Q2438" s="21">
        <f t="shared" si="374"/>
        <v>0</v>
      </c>
      <c r="R2438" s="21">
        <f t="shared" si="375"/>
        <v>618.152738</v>
      </c>
      <c r="S2438" s="21">
        <f t="shared" si="376"/>
        <v>0</v>
      </c>
      <c r="T2438" s="21">
        <f t="shared" si="377"/>
        <v>510.17676</v>
      </c>
      <c r="U2438" s="22">
        <f t="shared" si="378"/>
        <v>1128.3294980000001</v>
      </c>
      <c r="V2438" s="39">
        <f t="shared" si="379"/>
        <v>0.75570598896241337</v>
      </c>
    </row>
    <row r="2439" spans="1:22">
      <c r="A2439">
        <v>2434</v>
      </c>
      <c r="B2439" s="155">
        <f t="shared" si="380"/>
        <v>41376</v>
      </c>
      <c r="C2439" s="148">
        <f t="shared" ref="C2439:C2502" si="381">YEAR(B2439)</f>
        <v>2013</v>
      </c>
      <c r="D2439" s="148">
        <f t="shared" ref="D2439:D2502" si="382">MONTH(B2439)</f>
        <v>4</v>
      </c>
      <c r="E2439" s="152">
        <v>10</v>
      </c>
      <c r="F2439" s="153">
        <v>0</v>
      </c>
      <c r="G2439" s="154">
        <v>426.05</v>
      </c>
      <c r="H2439" s="154">
        <v>0</v>
      </c>
      <c r="I2439" s="154">
        <v>993.13800000000003</v>
      </c>
      <c r="J2439" s="151">
        <v>0</v>
      </c>
      <c r="K2439" s="149">
        <f t="shared" ref="K2439:K2502" si="383">SUM(F2439:J2439)</f>
        <v>1419.1880000000001</v>
      </c>
      <c r="L2439" s="148">
        <v>0</v>
      </c>
      <c r="M2439" s="148">
        <v>123.79</v>
      </c>
      <c r="N2439" s="148">
        <v>0</v>
      </c>
      <c r="O2439" s="148">
        <v>209.779</v>
      </c>
      <c r="P2439" s="148">
        <v>0</v>
      </c>
      <c r="Q2439" s="21">
        <f t="shared" ref="Q2439:Q2502" si="384">+$Q$2*L2439</f>
        <v>0</v>
      </c>
      <c r="R2439" s="21">
        <f t="shared" ref="R2439:R2502" si="385">+$R$2*M2439</f>
        <v>395.75663000000003</v>
      </c>
      <c r="S2439" s="21">
        <f t="shared" ref="S2439:S2502" si="386">+$S$2*N2439</f>
        <v>0</v>
      </c>
      <c r="T2439" s="21">
        <f t="shared" ref="T2439:T2502" si="387">+$T$2*O2439</f>
        <v>666.258104</v>
      </c>
      <c r="U2439" s="22">
        <f t="shared" ref="U2439:U2502" si="388">SUM(Q2439:T2439)</f>
        <v>1062.0147340000001</v>
      </c>
      <c r="V2439" s="39">
        <f t="shared" ref="V2439:V2502" si="389">+U2439/K2439</f>
        <v>0.74832561577465428</v>
      </c>
    </row>
    <row r="2440" spans="1:22">
      <c r="A2440">
        <v>2435</v>
      </c>
      <c r="B2440" s="155">
        <f t="shared" si="380"/>
        <v>41376</v>
      </c>
      <c r="C2440" s="148">
        <f t="shared" si="381"/>
        <v>2013</v>
      </c>
      <c r="D2440" s="148">
        <f t="shared" si="382"/>
        <v>4</v>
      </c>
      <c r="E2440" s="152">
        <v>11</v>
      </c>
      <c r="F2440" s="153">
        <v>0</v>
      </c>
      <c r="G2440" s="154">
        <v>423.55399999999997</v>
      </c>
      <c r="H2440" s="154">
        <v>0</v>
      </c>
      <c r="I2440" s="154">
        <v>1033.0440000000001</v>
      </c>
      <c r="J2440" s="151">
        <v>0</v>
      </c>
      <c r="K2440" s="149">
        <f t="shared" si="383"/>
        <v>1456.598</v>
      </c>
      <c r="L2440" s="148">
        <v>0</v>
      </c>
      <c r="M2440" s="148">
        <v>123.95399999999999</v>
      </c>
      <c r="N2440" s="148">
        <v>0</v>
      </c>
      <c r="O2440" s="148">
        <v>217.815</v>
      </c>
      <c r="P2440" s="148">
        <v>0</v>
      </c>
      <c r="Q2440" s="21">
        <f t="shared" si="384"/>
        <v>0</v>
      </c>
      <c r="R2440" s="21">
        <f t="shared" si="385"/>
        <v>396.28093799999999</v>
      </c>
      <c r="S2440" s="21">
        <f t="shared" si="386"/>
        <v>0</v>
      </c>
      <c r="T2440" s="21">
        <f t="shared" si="387"/>
        <v>691.78044</v>
      </c>
      <c r="U2440" s="22">
        <f t="shared" si="388"/>
        <v>1088.0613779999999</v>
      </c>
      <c r="V2440" s="39">
        <f t="shared" si="389"/>
        <v>0.7469881037870435</v>
      </c>
    </row>
    <row r="2441" spans="1:22">
      <c r="A2441">
        <v>2436</v>
      </c>
      <c r="B2441" s="155">
        <f t="shared" si="380"/>
        <v>41376</v>
      </c>
      <c r="C2441" s="148">
        <f t="shared" si="381"/>
        <v>2013</v>
      </c>
      <c r="D2441" s="148">
        <f t="shared" si="382"/>
        <v>4</v>
      </c>
      <c r="E2441" s="152">
        <v>12</v>
      </c>
      <c r="F2441" s="153">
        <v>0</v>
      </c>
      <c r="G2441" s="154">
        <v>700.88599999999997</v>
      </c>
      <c r="H2441" s="154">
        <v>3.5449999999999999</v>
      </c>
      <c r="I2441" s="154">
        <v>916.529</v>
      </c>
      <c r="J2441" s="151">
        <v>0</v>
      </c>
      <c r="K2441" s="149">
        <f t="shared" si="383"/>
        <v>1620.96</v>
      </c>
      <c r="L2441" s="148">
        <v>0</v>
      </c>
      <c r="M2441" s="148">
        <v>195.69800000000001</v>
      </c>
      <c r="N2441" s="148">
        <v>8.298</v>
      </c>
      <c r="O2441" s="148">
        <v>190.96</v>
      </c>
      <c r="P2441" s="148">
        <v>0</v>
      </c>
      <c r="Q2441" s="21">
        <f t="shared" si="384"/>
        <v>0</v>
      </c>
      <c r="R2441" s="21">
        <f t="shared" si="385"/>
        <v>625.64650600000004</v>
      </c>
      <c r="S2441" s="21">
        <f t="shared" si="386"/>
        <v>16.189398000000001</v>
      </c>
      <c r="T2441" s="21">
        <f t="shared" si="387"/>
        <v>606.48896000000002</v>
      </c>
      <c r="U2441" s="22">
        <f t="shared" si="388"/>
        <v>1248.3248640000002</v>
      </c>
      <c r="V2441" s="39">
        <f t="shared" si="389"/>
        <v>0.77011453953212916</v>
      </c>
    </row>
    <row r="2442" spans="1:22">
      <c r="A2442">
        <v>2437</v>
      </c>
      <c r="B2442" s="155">
        <f t="shared" si="380"/>
        <v>41376</v>
      </c>
      <c r="C2442" s="148">
        <f t="shared" si="381"/>
        <v>2013</v>
      </c>
      <c r="D2442" s="148">
        <f t="shared" si="382"/>
        <v>4</v>
      </c>
      <c r="E2442" s="152">
        <v>13</v>
      </c>
      <c r="F2442" s="153">
        <v>0</v>
      </c>
      <c r="G2442" s="154">
        <v>702.23900000000003</v>
      </c>
      <c r="H2442" s="154">
        <v>0</v>
      </c>
      <c r="I2442" s="154">
        <v>916.423</v>
      </c>
      <c r="J2442" s="151">
        <v>0</v>
      </c>
      <c r="K2442" s="149">
        <f t="shared" si="383"/>
        <v>1618.662</v>
      </c>
      <c r="L2442" s="148">
        <v>0</v>
      </c>
      <c r="M2442" s="148">
        <v>196.06399999999999</v>
      </c>
      <c r="N2442" s="148">
        <v>0</v>
      </c>
      <c r="O2442" s="148">
        <v>190.846</v>
      </c>
      <c r="P2442" s="148">
        <v>0</v>
      </c>
      <c r="Q2442" s="21">
        <f t="shared" si="384"/>
        <v>0</v>
      </c>
      <c r="R2442" s="21">
        <f t="shared" si="385"/>
        <v>626.81660799999997</v>
      </c>
      <c r="S2442" s="21">
        <f t="shared" si="386"/>
        <v>0</v>
      </c>
      <c r="T2442" s="21">
        <f t="shared" si="387"/>
        <v>606.12689599999999</v>
      </c>
      <c r="U2442" s="22">
        <f t="shared" si="388"/>
        <v>1232.9435039999998</v>
      </c>
      <c r="V2442" s="39">
        <f t="shared" si="389"/>
        <v>0.7617053492328848</v>
      </c>
    </row>
    <row r="2443" spans="1:22">
      <c r="A2443">
        <v>2438</v>
      </c>
      <c r="B2443" s="155">
        <f t="shared" si="380"/>
        <v>41376</v>
      </c>
      <c r="C2443" s="148">
        <f t="shared" si="381"/>
        <v>2013</v>
      </c>
      <c r="D2443" s="148">
        <f t="shared" si="382"/>
        <v>4</v>
      </c>
      <c r="E2443" s="152">
        <v>14</v>
      </c>
      <c r="F2443" s="153">
        <v>0</v>
      </c>
      <c r="G2443" s="154">
        <v>702.52200000000005</v>
      </c>
      <c r="H2443" s="154">
        <v>0</v>
      </c>
      <c r="I2443" s="154">
        <v>917.72500000000002</v>
      </c>
      <c r="J2443" s="151">
        <v>0</v>
      </c>
      <c r="K2443" s="149">
        <f t="shared" si="383"/>
        <v>1620.2470000000001</v>
      </c>
      <c r="L2443" s="148">
        <v>0</v>
      </c>
      <c r="M2443" s="148">
        <v>195.97</v>
      </c>
      <c r="N2443" s="148">
        <v>0</v>
      </c>
      <c r="O2443" s="148">
        <v>190.744</v>
      </c>
      <c r="P2443" s="148">
        <v>0</v>
      </c>
      <c r="Q2443" s="21">
        <f t="shared" si="384"/>
        <v>0</v>
      </c>
      <c r="R2443" s="21">
        <f t="shared" si="385"/>
        <v>626.51608999999996</v>
      </c>
      <c r="S2443" s="21">
        <f t="shared" si="386"/>
        <v>0</v>
      </c>
      <c r="T2443" s="21">
        <f t="shared" si="387"/>
        <v>605.80294400000002</v>
      </c>
      <c r="U2443" s="22">
        <f t="shared" si="388"/>
        <v>1232.3190340000001</v>
      </c>
      <c r="V2443" s="39">
        <f t="shared" si="389"/>
        <v>0.76057479754630009</v>
      </c>
    </row>
    <row r="2444" spans="1:22">
      <c r="A2444">
        <v>2439</v>
      </c>
      <c r="B2444" s="155">
        <f t="shared" si="380"/>
        <v>41376</v>
      </c>
      <c r="C2444" s="148">
        <f t="shared" si="381"/>
        <v>2013</v>
      </c>
      <c r="D2444" s="148">
        <f t="shared" si="382"/>
        <v>4</v>
      </c>
      <c r="E2444" s="152">
        <v>15</v>
      </c>
      <c r="F2444" s="153">
        <v>0</v>
      </c>
      <c r="G2444" s="154">
        <v>501.279</v>
      </c>
      <c r="H2444" s="154">
        <v>0</v>
      </c>
      <c r="I2444" s="154">
        <v>913.02</v>
      </c>
      <c r="J2444" s="151">
        <v>0</v>
      </c>
      <c r="K2444" s="149">
        <f t="shared" si="383"/>
        <v>1414.299</v>
      </c>
      <c r="L2444" s="148">
        <v>0</v>
      </c>
      <c r="M2444" s="148">
        <v>146.90899999999999</v>
      </c>
      <c r="N2444" s="148">
        <v>0</v>
      </c>
      <c r="O2444" s="148">
        <v>189.11500000000001</v>
      </c>
      <c r="P2444" s="148">
        <v>0</v>
      </c>
      <c r="Q2444" s="21">
        <f t="shared" si="384"/>
        <v>0</v>
      </c>
      <c r="R2444" s="21">
        <f t="shared" si="385"/>
        <v>469.66807299999999</v>
      </c>
      <c r="S2444" s="21">
        <f t="shared" si="386"/>
        <v>0</v>
      </c>
      <c r="T2444" s="21">
        <f t="shared" si="387"/>
        <v>600.6292400000001</v>
      </c>
      <c r="U2444" s="22">
        <f t="shared" si="388"/>
        <v>1070.297313</v>
      </c>
      <c r="V2444" s="39">
        <f t="shared" si="389"/>
        <v>0.75676876883883826</v>
      </c>
    </row>
    <row r="2445" spans="1:22">
      <c r="A2445">
        <v>2440</v>
      </c>
      <c r="B2445" s="155">
        <f t="shared" si="380"/>
        <v>41376</v>
      </c>
      <c r="C2445" s="148">
        <f t="shared" si="381"/>
        <v>2013</v>
      </c>
      <c r="D2445" s="148">
        <f t="shared" si="382"/>
        <v>4</v>
      </c>
      <c r="E2445" s="152">
        <v>16</v>
      </c>
      <c r="F2445" s="153">
        <v>0</v>
      </c>
      <c r="G2445" s="154">
        <v>495.87299999999999</v>
      </c>
      <c r="H2445" s="154">
        <v>0</v>
      </c>
      <c r="I2445" s="154">
        <v>904.21</v>
      </c>
      <c r="J2445" s="151">
        <v>0</v>
      </c>
      <c r="K2445" s="149">
        <f t="shared" si="383"/>
        <v>1400.0830000000001</v>
      </c>
      <c r="L2445" s="148">
        <v>0</v>
      </c>
      <c r="M2445" s="148">
        <v>145.584</v>
      </c>
      <c r="N2445" s="148">
        <v>0</v>
      </c>
      <c r="O2445" s="148">
        <v>186.04300000000001</v>
      </c>
      <c r="P2445" s="148">
        <v>0</v>
      </c>
      <c r="Q2445" s="21">
        <f t="shared" si="384"/>
        <v>0</v>
      </c>
      <c r="R2445" s="21">
        <f t="shared" si="385"/>
        <v>465.43204800000001</v>
      </c>
      <c r="S2445" s="21">
        <f t="shared" si="386"/>
        <v>0</v>
      </c>
      <c r="T2445" s="21">
        <f t="shared" si="387"/>
        <v>590.872568</v>
      </c>
      <c r="U2445" s="22">
        <f t="shared" si="388"/>
        <v>1056.3046159999999</v>
      </c>
      <c r="V2445" s="39">
        <f t="shared" si="389"/>
        <v>0.75445856852772286</v>
      </c>
    </row>
    <row r="2446" spans="1:22">
      <c r="A2446">
        <v>2441</v>
      </c>
      <c r="B2446" s="155">
        <f t="shared" si="380"/>
        <v>41376</v>
      </c>
      <c r="C2446" s="148">
        <f t="shared" si="381"/>
        <v>2013</v>
      </c>
      <c r="D2446" s="148">
        <f t="shared" si="382"/>
        <v>4</v>
      </c>
      <c r="E2446" s="152">
        <v>17</v>
      </c>
      <c r="F2446" s="153">
        <v>0</v>
      </c>
      <c r="G2446" s="154">
        <v>494.34800000000001</v>
      </c>
      <c r="H2446" s="154">
        <v>0</v>
      </c>
      <c r="I2446" s="154">
        <v>903.173</v>
      </c>
      <c r="J2446" s="151">
        <v>0</v>
      </c>
      <c r="K2446" s="149">
        <f t="shared" si="383"/>
        <v>1397.521</v>
      </c>
      <c r="L2446" s="148">
        <v>0</v>
      </c>
      <c r="M2446" s="148">
        <v>145.536</v>
      </c>
      <c r="N2446" s="148">
        <v>0</v>
      </c>
      <c r="O2446" s="148">
        <v>185.80199999999999</v>
      </c>
      <c r="P2446" s="148">
        <v>0</v>
      </c>
      <c r="Q2446" s="21">
        <f t="shared" si="384"/>
        <v>0</v>
      </c>
      <c r="R2446" s="21">
        <f t="shared" si="385"/>
        <v>465.278592</v>
      </c>
      <c r="S2446" s="21">
        <f t="shared" si="386"/>
        <v>0</v>
      </c>
      <c r="T2446" s="21">
        <f t="shared" si="387"/>
        <v>590.10715200000004</v>
      </c>
      <c r="U2446" s="22">
        <f t="shared" si="388"/>
        <v>1055.3857440000002</v>
      </c>
      <c r="V2446" s="39">
        <f t="shared" si="389"/>
        <v>0.75518417540773997</v>
      </c>
    </row>
    <row r="2447" spans="1:22">
      <c r="A2447">
        <v>2442</v>
      </c>
      <c r="B2447" s="155">
        <f t="shared" si="380"/>
        <v>41376</v>
      </c>
      <c r="C2447" s="148">
        <f t="shared" si="381"/>
        <v>2013</v>
      </c>
      <c r="D2447" s="148">
        <f t="shared" si="382"/>
        <v>4</v>
      </c>
      <c r="E2447" s="152">
        <v>18</v>
      </c>
      <c r="F2447" s="153">
        <v>0</v>
      </c>
      <c r="G2447" s="154">
        <v>495.59300000000002</v>
      </c>
      <c r="H2447" s="154">
        <v>0</v>
      </c>
      <c r="I2447" s="154">
        <v>903.52200000000005</v>
      </c>
      <c r="J2447" s="151">
        <v>0</v>
      </c>
      <c r="K2447" s="149">
        <f t="shared" si="383"/>
        <v>1399.115</v>
      </c>
      <c r="L2447" s="148">
        <v>0</v>
      </c>
      <c r="M2447" s="148">
        <v>145.614</v>
      </c>
      <c r="N2447" s="148">
        <v>0</v>
      </c>
      <c r="O2447" s="148">
        <v>185.97399999999999</v>
      </c>
      <c r="P2447" s="148">
        <v>0</v>
      </c>
      <c r="Q2447" s="21">
        <f t="shared" si="384"/>
        <v>0</v>
      </c>
      <c r="R2447" s="21">
        <f t="shared" si="385"/>
        <v>465.52795800000001</v>
      </c>
      <c r="S2447" s="21">
        <f t="shared" si="386"/>
        <v>0</v>
      </c>
      <c r="T2447" s="21">
        <f t="shared" si="387"/>
        <v>590.65342399999997</v>
      </c>
      <c r="U2447" s="22">
        <f t="shared" si="388"/>
        <v>1056.181382</v>
      </c>
      <c r="V2447" s="39">
        <f t="shared" si="389"/>
        <v>0.75489247274169746</v>
      </c>
    </row>
    <row r="2448" spans="1:22">
      <c r="A2448">
        <v>2443</v>
      </c>
      <c r="B2448" s="155">
        <f t="shared" si="380"/>
        <v>41376</v>
      </c>
      <c r="C2448" s="148">
        <f t="shared" si="381"/>
        <v>2013</v>
      </c>
      <c r="D2448" s="148">
        <f t="shared" si="382"/>
        <v>4</v>
      </c>
      <c r="E2448" s="152">
        <v>19</v>
      </c>
      <c r="F2448" s="153">
        <v>0</v>
      </c>
      <c r="G2448" s="154">
        <v>768.32500000000005</v>
      </c>
      <c r="H2448" s="154">
        <v>0.96599999999999997</v>
      </c>
      <c r="I2448" s="154">
        <v>925.01800000000003</v>
      </c>
      <c r="J2448" s="151">
        <v>0</v>
      </c>
      <c r="K2448" s="149">
        <f t="shared" si="383"/>
        <v>1694.3090000000002</v>
      </c>
      <c r="L2448" s="148">
        <v>0</v>
      </c>
      <c r="M2448" s="148">
        <v>216.59399999999999</v>
      </c>
      <c r="N2448" s="148">
        <v>4.4889999999999999</v>
      </c>
      <c r="O2448" s="148">
        <v>191.42400000000001</v>
      </c>
      <c r="P2448" s="148">
        <v>0</v>
      </c>
      <c r="Q2448" s="21">
        <f t="shared" si="384"/>
        <v>0</v>
      </c>
      <c r="R2448" s="21">
        <f t="shared" si="385"/>
        <v>692.45101799999998</v>
      </c>
      <c r="S2448" s="21">
        <f t="shared" si="386"/>
        <v>8.7580390000000001</v>
      </c>
      <c r="T2448" s="21">
        <f t="shared" si="387"/>
        <v>607.96262400000001</v>
      </c>
      <c r="U2448" s="22">
        <f t="shared" si="388"/>
        <v>1309.171681</v>
      </c>
      <c r="V2448" s="39">
        <f t="shared" si="389"/>
        <v>0.77268767444427189</v>
      </c>
    </row>
    <row r="2449" spans="1:22">
      <c r="A2449">
        <v>2444</v>
      </c>
      <c r="B2449" s="155">
        <f t="shared" si="380"/>
        <v>41376</v>
      </c>
      <c r="C2449" s="148">
        <f t="shared" si="381"/>
        <v>2013</v>
      </c>
      <c r="D2449" s="148">
        <f t="shared" si="382"/>
        <v>4</v>
      </c>
      <c r="E2449" s="152">
        <v>20</v>
      </c>
      <c r="F2449" s="153">
        <v>0</v>
      </c>
      <c r="G2449" s="154">
        <v>735.22900000000004</v>
      </c>
      <c r="H2449" s="154">
        <v>0</v>
      </c>
      <c r="I2449" s="154">
        <v>971.17399999999998</v>
      </c>
      <c r="J2449" s="151">
        <v>0</v>
      </c>
      <c r="K2449" s="149">
        <f t="shared" si="383"/>
        <v>1706.403</v>
      </c>
      <c r="L2449" s="148">
        <v>0</v>
      </c>
      <c r="M2449" s="148">
        <v>205.86199999999999</v>
      </c>
      <c r="N2449" s="148">
        <v>0</v>
      </c>
      <c r="O2449" s="148">
        <v>203.72900000000001</v>
      </c>
      <c r="P2449" s="148">
        <v>0</v>
      </c>
      <c r="Q2449" s="21">
        <f t="shared" si="384"/>
        <v>0</v>
      </c>
      <c r="R2449" s="21">
        <f t="shared" si="385"/>
        <v>658.14081399999998</v>
      </c>
      <c r="S2449" s="21">
        <f t="shared" si="386"/>
        <v>0</v>
      </c>
      <c r="T2449" s="21">
        <f t="shared" si="387"/>
        <v>647.04330400000003</v>
      </c>
      <c r="U2449" s="22">
        <f t="shared" si="388"/>
        <v>1305.1841180000001</v>
      </c>
      <c r="V2449" s="39">
        <f t="shared" si="389"/>
        <v>0.76487448627317234</v>
      </c>
    </row>
    <row r="2450" spans="1:22">
      <c r="A2450">
        <v>2445</v>
      </c>
      <c r="B2450" s="155">
        <f t="shared" si="380"/>
        <v>41376</v>
      </c>
      <c r="C2450" s="148">
        <f t="shared" si="381"/>
        <v>2013</v>
      </c>
      <c r="D2450" s="148">
        <f t="shared" si="382"/>
        <v>4</v>
      </c>
      <c r="E2450" s="152">
        <v>21</v>
      </c>
      <c r="F2450" s="153">
        <v>0</v>
      </c>
      <c r="G2450" s="154">
        <v>749.86400000000003</v>
      </c>
      <c r="H2450" s="154">
        <v>0</v>
      </c>
      <c r="I2450" s="154">
        <v>986.57299999999998</v>
      </c>
      <c r="J2450" s="151">
        <v>0</v>
      </c>
      <c r="K2450" s="149">
        <f t="shared" si="383"/>
        <v>1736.4369999999999</v>
      </c>
      <c r="L2450" s="148">
        <v>0</v>
      </c>
      <c r="M2450" s="148">
        <v>209.07</v>
      </c>
      <c r="N2450" s="148">
        <v>0</v>
      </c>
      <c r="O2450" s="148">
        <v>207.60400000000001</v>
      </c>
      <c r="P2450" s="148">
        <v>0</v>
      </c>
      <c r="Q2450" s="21">
        <f t="shared" si="384"/>
        <v>0</v>
      </c>
      <c r="R2450" s="21">
        <f t="shared" si="385"/>
        <v>668.39679000000001</v>
      </c>
      <c r="S2450" s="21">
        <f t="shared" si="386"/>
        <v>0</v>
      </c>
      <c r="T2450" s="21">
        <f t="shared" si="387"/>
        <v>659.35030400000005</v>
      </c>
      <c r="U2450" s="22">
        <f t="shared" si="388"/>
        <v>1327.7470940000001</v>
      </c>
      <c r="V2450" s="39">
        <f t="shared" si="389"/>
        <v>0.76463879426665071</v>
      </c>
    </row>
    <row r="2451" spans="1:22">
      <c r="A2451">
        <v>2446</v>
      </c>
      <c r="B2451" s="155">
        <f t="shared" si="380"/>
        <v>41376</v>
      </c>
      <c r="C2451" s="148">
        <f t="shared" si="381"/>
        <v>2013</v>
      </c>
      <c r="D2451" s="148">
        <f t="shared" si="382"/>
        <v>4</v>
      </c>
      <c r="E2451" s="152">
        <v>22</v>
      </c>
      <c r="F2451" s="153">
        <v>0</v>
      </c>
      <c r="G2451" s="154">
        <v>751.06</v>
      </c>
      <c r="H2451" s="154">
        <v>1.2490000000000001</v>
      </c>
      <c r="I2451" s="154">
        <v>973.80700000000002</v>
      </c>
      <c r="J2451" s="151">
        <v>0</v>
      </c>
      <c r="K2451" s="149">
        <f t="shared" si="383"/>
        <v>1726.116</v>
      </c>
      <c r="L2451" s="148">
        <v>0</v>
      </c>
      <c r="M2451" s="148">
        <v>209.131</v>
      </c>
      <c r="N2451" s="148">
        <v>3.0880000000000001</v>
      </c>
      <c r="O2451" s="148">
        <v>204.851</v>
      </c>
      <c r="P2451" s="148">
        <v>0</v>
      </c>
      <c r="Q2451" s="21">
        <f t="shared" si="384"/>
        <v>0</v>
      </c>
      <c r="R2451" s="21">
        <f t="shared" si="385"/>
        <v>668.59180700000002</v>
      </c>
      <c r="S2451" s="21">
        <f t="shared" si="386"/>
        <v>6.0246880000000003</v>
      </c>
      <c r="T2451" s="21">
        <f t="shared" si="387"/>
        <v>650.60677600000008</v>
      </c>
      <c r="U2451" s="22">
        <f t="shared" si="388"/>
        <v>1325.2232710000001</v>
      </c>
      <c r="V2451" s="39">
        <f t="shared" si="389"/>
        <v>0.7677486744807418</v>
      </c>
    </row>
    <row r="2452" spans="1:22">
      <c r="A2452">
        <v>2447</v>
      </c>
      <c r="B2452" s="155">
        <f t="shared" si="380"/>
        <v>41376</v>
      </c>
      <c r="C2452" s="148">
        <f t="shared" si="381"/>
        <v>2013</v>
      </c>
      <c r="D2452" s="148">
        <f t="shared" si="382"/>
        <v>4</v>
      </c>
      <c r="E2452" s="152">
        <v>23</v>
      </c>
      <c r="F2452" s="153">
        <v>0</v>
      </c>
      <c r="G2452" s="154">
        <v>846.20399999999995</v>
      </c>
      <c r="H2452" s="154">
        <v>0</v>
      </c>
      <c r="I2452" s="154">
        <v>912.61599999999999</v>
      </c>
      <c r="J2452" s="151">
        <v>0</v>
      </c>
      <c r="K2452" s="149">
        <f t="shared" si="383"/>
        <v>1758.82</v>
      </c>
      <c r="L2452" s="148">
        <v>0</v>
      </c>
      <c r="M2452" s="148">
        <v>234.56</v>
      </c>
      <c r="N2452" s="148">
        <v>0</v>
      </c>
      <c r="O2452" s="148">
        <v>189.119</v>
      </c>
      <c r="P2452" s="148">
        <v>0</v>
      </c>
      <c r="Q2452" s="21">
        <f t="shared" si="384"/>
        <v>0</v>
      </c>
      <c r="R2452" s="21">
        <f t="shared" si="385"/>
        <v>749.88832000000002</v>
      </c>
      <c r="S2452" s="21">
        <f t="shared" si="386"/>
        <v>0</v>
      </c>
      <c r="T2452" s="21">
        <f t="shared" si="387"/>
        <v>600.64194400000008</v>
      </c>
      <c r="U2452" s="22">
        <f t="shared" si="388"/>
        <v>1350.530264</v>
      </c>
      <c r="V2452" s="39">
        <f t="shared" si="389"/>
        <v>0.76786155718038229</v>
      </c>
    </row>
    <row r="2453" spans="1:22">
      <c r="A2453">
        <v>2448</v>
      </c>
      <c r="B2453" s="155">
        <f t="shared" si="380"/>
        <v>41376</v>
      </c>
      <c r="C2453" s="148">
        <f t="shared" si="381"/>
        <v>2013</v>
      </c>
      <c r="D2453" s="148">
        <f t="shared" si="382"/>
        <v>4</v>
      </c>
      <c r="E2453" s="152">
        <v>24</v>
      </c>
      <c r="F2453" s="153">
        <v>0</v>
      </c>
      <c r="G2453" s="154">
        <v>830.63699999999994</v>
      </c>
      <c r="H2453" s="154">
        <v>0</v>
      </c>
      <c r="I2453" s="154">
        <v>858.34299999999996</v>
      </c>
      <c r="J2453" s="151">
        <v>0</v>
      </c>
      <c r="K2453" s="149">
        <f t="shared" si="383"/>
        <v>1688.98</v>
      </c>
      <c r="L2453" s="148">
        <v>0</v>
      </c>
      <c r="M2453" s="148">
        <v>230.834</v>
      </c>
      <c r="N2453" s="148">
        <v>0</v>
      </c>
      <c r="O2453" s="148">
        <v>169.52</v>
      </c>
      <c r="P2453" s="148">
        <v>0</v>
      </c>
      <c r="Q2453" s="21">
        <f t="shared" si="384"/>
        <v>0</v>
      </c>
      <c r="R2453" s="21">
        <f t="shared" si="385"/>
        <v>737.97629800000004</v>
      </c>
      <c r="S2453" s="21">
        <f t="shared" si="386"/>
        <v>0</v>
      </c>
      <c r="T2453" s="21">
        <f t="shared" si="387"/>
        <v>538.39552000000003</v>
      </c>
      <c r="U2453" s="22">
        <f t="shared" si="388"/>
        <v>1276.3718180000001</v>
      </c>
      <c r="V2453" s="39">
        <f t="shared" si="389"/>
        <v>0.75570570285024097</v>
      </c>
    </row>
    <row r="2454" spans="1:22">
      <c r="A2454">
        <v>2449</v>
      </c>
      <c r="B2454" s="155">
        <f t="shared" si="380"/>
        <v>41377</v>
      </c>
      <c r="C2454" s="148">
        <f t="shared" si="381"/>
        <v>2013</v>
      </c>
      <c r="D2454" s="148">
        <f t="shared" si="382"/>
        <v>4</v>
      </c>
      <c r="E2454" s="152">
        <v>1</v>
      </c>
      <c r="F2454" s="153">
        <v>0</v>
      </c>
      <c r="G2454" s="154">
        <v>703.80399999999997</v>
      </c>
      <c r="H2454" s="154">
        <v>0</v>
      </c>
      <c r="I2454" s="154">
        <v>829.79100000000005</v>
      </c>
      <c r="J2454" s="151">
        <v>0</v>
      </c>
      <c r="K2454" s="149">
        <f t="shared" si="383"/>
        <v>1533.595</v>
      </c>
      <c r="L2454" s="148">
        <v>0</v>
      </c>
      <c r="M2454" s="148">
        <v>192.964</v>
      </c>
      <c r="N2454" s="148">
        <v>0</v>
      </c>
      <c r="O2454" s="148">
        <v>165.86799999999999</v>
      </c>
      <c r="P2454" s="148">
        <v>0</v>
      </c>
      <c r="Q2454" s="21">
        <f t="shared" si="384"/>
        <v>0</v>
      </c>
      <c r="R2454" s="21">
        <f t="shared" si="385"/>
        <v>616.90590799999995</v>
      </c>
      <c r="S2454" s="21">
        <f t="shared" si="386"/>
        <v>0</v>
      </c>
      <c r="T2454" s="21">
        <f t="shared" si="387"/>
        <v>526.79676800000004</v>
      </c>
      <c r="U2454" s="22">
        <f t="shared" si="388"/>
        <v>1143.7026759999999</v>
      </c>
      <c r="V2454" s="39">
        <f t="shared" si="389"/>
        <v>0.74576578301311613</v>
      </c>
    </row>
    <row r="2455" spans="1:22">
      <c r="A2455">
        <v>2450</v>
      </c>
      <c r="B2455" s="155">
        <f t="shared" si="380"/>
        <v>41377</v>
      </c>
      <c r="C2455" s="148">
        <f t="shared" si="381"/>
        <v>2013</v>
      </c>
      <c r="D2455" s="148">
        <f t="shared" si="382"/>
        <v>4</v>
      </c>
      <c r="E2455" s="152">
        <v>2</v>
      </c>
      <c r="F2455" s="153">
        <v>0</v>
      </c>
      <c r="G2455" s="154">
        <v>701.85599999999999</v>
      </c>
      <c r="H2455" s="154">
        <v>0</v>
      </c>
      <c r="I2455" s="154">
        <v>798.70799999999997</v>
      </c>
      <c r="J2455" s="151">
        <v>0</v>
      </c>
      <c r="K2455" s="149">
        <f t="shared" si="383"/>
        <v>1500.5639999999999</v>
      </c>
      <c r="L2455" s="148">
        <v>0</v>
      </c>
      <c r="M2455" s="148">
        <v>192.619</v>
      </c>
      <c r="N2455" s="148">
        <v>0</v>
      </c>
      <c r="O2455" s="148">
        <v>155.69900000000001</v>
      </c>
      <c r="P2455" s="148">
        <v>0</v>
      </c>
      <c r="Q2455" s="21">
        <f t="shared" si="384"/>
        <v>0</v>
      </c>
      <c r="R2455" s="21">
        <f t="shared" si="385"/>
        <v>615.80294300000003</v>
      </c>
      <c r="S2455" s="21">
        <f t="shared" si="386"/>
        <v>0</v>
      </c>
      <c r="T2455" s="21">
        <f t="shared" si="387"/>
        <v>494.50002400000005</v>
      </c>
      <c r="U2455" s="22">
        <f t="shared" si="388"/>
        <v>1110.3029670000001</v>
      </c>
      <c r="V2455" s="39">
        <f t="shared" si="389"/>
        <v>0.73992376666373461</v>
      </c>
    </row>
    <row r="2456" spans="1:22">
      <c r="A2456">
        <v>2451</v>
      </c>
      <c r="B2456" s="155">
        <f t="shared" si="380"/>
        <v>41377</v>
      </c>
      <c r="C2456" s="148">
        <f t="shared" si="381"/>
        <v>2013</v>
      </c>
      <c r="D2456" s="148">
        <f t="shared" si="382"/>
        <v>4</v>
      </c>
      <c r="E2456" s="152">
        <v>3</v>
      </c>
      <c r="F2456" s="153">
        <v>0</v>
      </c>
      <c r="G2456" s="154">
        <v>701.37800000000004</v>
      </c>
      <c r="H2456" s="154">
        <v>0</v>
      </c>
      <c r="I2456" s="154">
        <v>618.22900000000004</v>
      </c>
      <c r="J2456" s="151">
        <v>0</v>
      </c>
      <c r="K2456" s="149">
        <f t="shared" si="383"/>
        <v>1319.607</v>
      </c>
      <c r="L2456" s="148">
        <v>0</v>
      </c>
      <c r="M2456" s="148">
        <v>192.48599999999999</v>
      </c>
      <c r="N2456" s="148">
        <v>0</v>
      </c>
      <c r="O2456" s="148">
        <v>115.2</v>
      </c>
      <c r="P2456" s="148">
        <v>0</v>
      </c>
      <c r="Q2456" s="21">
        <f t="shared" si="384"/>
        <v>0</v>
      </c>
      <c r="R2456" s="21">
        <f t="shared" si="385"/>
        <v>615.37774200000001</v>
      </c>
      <c r="S2456" s="21">
        <f t="shared" si="386"/>
        <v>0</v>
      </c>
      <c r="T2456" s="21">
        <f t="shared" si="387"/>
        <v>365.87520000000001</v>
      </c>
      <c r="U2456" s="22">
        <f t="shared" si="388"/>
        <v>981.25294200000008</v>
      </c>
      <c r="V2456" s="39">
        <f t="shared" si="389"/>
        <v>0.74359482936965327</v>
      </c>
    </row>
    <row r="2457" spans="1:22">
      <c r="A2457">
        <v>2452</v>
      </c>
      <c r="B2457" s="155">
        <f t="shared" si="380"/>
        <v>41377</v>
      </c>
      <c r="C2457" s="148">
        <f t="shared" si="381"/>
        <v>2013</v>
      </c>
      <c r="D2457" s="148">
        <f t="shared" si="382"/>
        <v>4</v>
      </c>
      <c r="E2457" s="152">
        <v>4</v>
      </c>
      <c r="F2457" s="153">
        <v>0</v>
      </c>
      <c r="G2457" s="154">
        <v>701.91300000000001</v>
      </c>
      <c r="H2457" s="154">
        <v>0</v>
      </c>
      <c r="I2457" s="154">
        <v>595.58900000000006</v>
      </c>
      <c r="J2457" s="151">
        <v>0</v>
      </c>
      <c r="K2457" s="149">
        <f t="shared" si="383"/>
        <v>1297.502</v>
      </c>
      <c r="L2457" s="148">
        <v>0</v>
      </c>
      <c r="M2457" s="148">
        <v>192.65700000000001</v>
      </c>
      <c r="N2457" s="148">
        <v>0</v>
      </c>
      <c r="O2457" s="148">
        <v>113.164</v>
      </c>
      <c r="P2457" s="148">
        <v>0</v>
      </c>
      <c r="Q2457" s="21">
        <f t="shared" si="384"/>
        <v>0</v>
      </c>
      <c r="R2457" s="21">
        <f t="shared" si="385"/>
        <v>615.92442900000003</v>
      </c>
      <c r="S2457" s="21">
        <f t="shared" si="386"/>
        <v>0</v>
      </c>
      <c r="T2457" s="21">
        <f t="shared" si="387"/>
        <v>359.40886399999999</v>
      </c>
      <c r="U2457" s="22">
        <f t="shared" si="388"/>
        <v>975.33329300000003</v>
      </c>
      <c r="V2457" s="39">
        <f t="shared" si="389"/>
        <v>0.75170080123190564</v>
      </c>
    </row>
    <row r="2458" spans="1:22">
      <c r="A2458">
        <v>2453</v>
      </c>
      <c r="B2458" s="155">
        <f t="shared" si="380"/>
        <v>41377</v>
      </c>
      <c r="C2458" s="148">
        <f t="shared" si="381"/>
        <v>2013</v>
      </c>
      <c r="D2458" s="148">
        <f t="shared" si="382"/>
        <v>4</v>
      </c>
      <c r="E2458" s="152">
        <v>5</v>
      </c>
      <c r="F2458" s="153">
        <v>0</v>
      </c>
      <c r="G2458" s="154">
        <v>702.69200000000001</v>
      </c>
      <c r="H2458" s="154">
        <v>0</v>
      </c>
      <c r="I2458" s="154">
        <v>595.27300000000002</v>
      </c>
      <c r="J2458" s="151">
        <v>0</v>
      </c>
      <c r="K2458" s="149">
        <f t="shared" si="383"/>
        <v>1297.9650000000001</v>
      </c>
      <c r="L2458" s="148">
        <v>0</v>
      </c>
      <c r="M2458" s="148">
        <v>192.749</v>
      </c>
      <c r="N2458" s="148">
        <v>0</v>
      </c>
      <c r="O2458" s="148">
        <v>113.21899999999999</v>
      </c>
      <c r="P2458" s="148">
        <v>0</v>
      </c>
      <c r="Q2458" s="21">
        <f t="shared" si="384"/>
        <v>0</v>
      </c>
      <c r="R2458" s="21">
        <f t="shared" si="385"/>
        <v>616.21855300000004</v>
      </c>
      <c r="S2458" s="21">
        <f t="shared" si="386"/>
        <v>0</v>
      </c>
      <c r="T2458" s="21">
        <f t="shared" si="387"/>
        <v>359.58354400000002</v>
      </c>
      <c r="U2458" s="22">
        <f t="shared" si="388"/>
        <v>975.802097</v>
      </c>
      <c r="V2458" s="39">
        <f t="shared" si="389"/>
        <v>0.75179384420997475</v>
      </c>
    </row>
    <row r="2459" spans="1:22">
      <c r="A2459">
        <v>2454</v>
      </c>
      <c r="B2459" s="155">
        <f t="shared" si="380"/>
        <v>41377</v>
      </c>
      <c r="C2459" s="148">
        <f t="shared" si="381"/>
        <v>2013</v>
      </c>
      <c r="D2459" s="148">
        <f t="shared" si="382"/>
        <v>4</v>
      </c>
      <c r="E2459" s="152">
        <v>6</v>
      </c>
      <c r="F2459" s="153">
        <v>0</v>
      </c>
      <c r="G2459" s="154">
        <v>704.99300000000005</v>
      </c>
      <c r="H2459" s="154">
        <v>0</v>
      </c>
      <c r="I2459" s="154">
        <v>595.15599999999995</v>
      </c>
      <c r="J2459" s="151">
        <v>0</v>
      </c>
      <c r="K2459" s="149">
        <f t="shared" si="383"/>
        <v>1300.1489999999999</v>
      </c>
      <c r="L2459" s="148">
        <v>0</v>
      </c>
      <c r="M2459" s="148">
        <v>193.45400000000001</v>
      </c>
      <c r="N2459" s="148">
        <v>0</v>
      </c>
      <c r="O2459" s="148">
        <v>113.23099999999999</v>
      </c>
      <c r="P2459" s="148">
        <v>0</v>
      </c>
      <c r="Q2459" s="21">
        <f t="shared" si="384"/>
        <v>0</v>
      </c>
      <c r="R2459" s="21">
        <f t="shared" si="385"/>
        <v>618.47243800000001</v>
      </c>
      <c r="S2459" s="21">
        <f t="shared" si="386"/>
        <v>0</v>
      </c>
      <c r="T2459" s="21">
        <f t="shared" si="387"/>
        <v>359.62165599999997</v>
      </c>
      <c r="U2459" s="22">
        <f t="shared" si="388"/>
        <v>978.09409400000004</v>
      </c>
      <c r="V2459" s="39">
        <f t="shared" si="389"/>
        <v>0.75229384785897624</v>
      </c>
    </row>
    <row r="2460" spans="1:22">
      <c r="A2460">
        <v>2455</v>
      </c>
      <c r="B2460" s="155">
        <f t="shared" si="380"/>
        <v>41377</v>
      </c>
      <c r="C2460" s="148">
        <f t="shared" si="381"/>
        <v>2013</v>
      </c>
      <c r="D2460" s="148">
        <f t="shared" si="382"/>
        <v>4</v>
      </c>
      <c r="E2460" s="152">
        <v>7</v>
      </c>
      <c r="F2460" s="153">
        <v>0</v>
      </c>
      <c r="G2460" s="154">
        <v>698.04600000000005</v>
      </c>
      <c r="H2460" s="154">
        <v>0</v>
      </c>
      <c r="I2460" s="154">
        <v>596.52200000000005</v>
      </c>
      <c r="J2460" s="151">
        <v>0</v>
      </c>
      <c r="K2460" s="149">
        <f t="shared" si="383"/>
        <v>1294.5680000000002</v>
      </c>
      <c r="L2460" s="148">
        <v>0</v>
      </c>
      <c r="M2460" s="148">
        <v>193.631</v>
      </c>
      <c r="N2460" s="148">
        <v>0</v>
      </c>
      <c r="O2460" s="148">
        <v>113.468</v>
      </c>
      <c r="P2460" s="148">
        <v>0</v>
      </c>
      <c r="Q2460" s="21">
        <f t="shared" si="384"/>
        <v>0</v>
      </c>
      <c r="R2460" s="21">
        <f t="shared" si="385"/>
        <v>619.03830700000003</v>
      </c>
      <c r="S2460" s="21">
        <f t="shared" si="386"/>
        <v>0</v>
      </c>
      <c r="T2460" s="21">
        <f t="shared" si="387"/>
        <v>360.374368</v>
      </c>
      <c r="U2460" s="22">
        <f t="shared" si="388"/>
        <v>979.41267500000004</v>
      </c>
      <c r="V2460" s="39">
        <f t="shared" si="389"/>
        <v>0.75655560387712339</v>
      </c>
    </row>
    <row r="2461" spans="1:22">
      <c r="A2461">
        <v>2456</v>
      </c>
      <c r="B2461" s="155">
        <f t="shared" si="380"/>
        <v>41377</v>
      </c>
      <c r="C2461" s="148">
        <f t="shared" si="381"/>
        <v>2013</v>
      </c>
      <c r="D2461" s="148">
        <f t="shared" si="382"/>
        <v>4</v>
      </c>
      <c r="E2461" s="152">
        <v>8</v>
      </c>
      <c r="F2461" s="153">
        <v>0</v>
      </c>
      <c r="G2461" s="154">
        <v>746.96</v>
      </c>
      <c r="H2461" s="154">
        <v>0</v>
      </c>
      <c r="I2461" s="154">
        <v>612.73</v>
      </c>
      <c r="J2461" s="151">
        <v>0</v>
      </c>
      <c r="K2461" s="149">
        <f t="shared" si="383"/>
        <v>1359.69</v>
      </c>
      <c r="L2461" s="148">
        <v>0</v>
      </c>
      <c r="M2461" s="148">
        <v>206.01</v>
      </c>
      <c r="N2461" s="148">
        <v>0</v>
      </c>
      <c r="O2461" s="148">
        <v>117.46</v>
      </c>
      <c r="P2461" s="148">
        <v>0</v>
      </c>
      <c r="Q2461" s="21">
        <f t="shared" si="384"/>
        <v>0</v>
      </c>
      <c r="R2461" s="21">
        <f t="shared" si="385"/>
        <v>658.61396999999999</v>
      </c>
      <c r="S2461" s="21">
        <f t="shared" si="386"/>
        <v>0</v>
      </c>
      <c r="T2461" s="21">
        <f t="shared" si="387"/>
        <v>373.05295999999998</v>
      </c>
      <c r="U2461" s="22">
        <f t="shared" si="388"/>
        <v>1031.6669299999999</v>
      </c>
      <c r="V2461" s="39">
        <f t="shared" si="389"/>
        <v>0.75875157572681995</v>
      </c>
    </row>
    <row r="2462" spans="1:22">
      <c r="A2462">
        <v>2457</v>
      </c>
      <c r="B2462" s="155">
        <f t="shared" si="380"/>
        <v>41377</v>
      </c>
      <c r="C2462" s="148">
        <f t="shared" si="381"/>
        <v>2013</v>
      </c>
      <c r="D2462" s="148">
        <f t="shared" si="382"/>
        <v>4</v>
      </c>
      <c r="E2462" s="152">
        <v>9</v>
      </c>
      <c r="F2462" s="153">
        <v>0</v>
      </c>
      <c r="G2462" s="154">
        <v>751.81200000000001</v>
      </c>
      <c r="H2462" s="154">
        <v>0</v>
      </c>
      <c r="I2462" s="154">
        <v>628.18799999999999</v>
      </c>
      <c r="J2462" s="151">
        <v>0</v>
      </c>
      <c r="K2462" s="149">
        <f t="shared" si="383"/>
        <v>1380</v>
      </c>
      <c r="L2462" s="148">
        <v>0</v>
      </c>
      <c r="M2462" s="148">
        <v>207.27</v>
      </c>
      <c r="N2462" s="148">
        <v>0</v>
      </c>
      <c r="O2462" s="148">
        <v>122.783</v>
      </c>
      <c r="P2462" s="148">
        <v>0</v>
      </c>
      <c r="Q2462" s="21">
        <f t="shared" si="384"/>
        <v>0</v>
      </c>
      <c r="R2462" s="21">
        <f t="shared" si="385"/>
        <v>662.64219000000003</v>
      </c>
      <c r="S2462" s="21">
        <f t="shared" si="386"/>
        <v>0</v>
      </c>
      <c r="T2462" s="21">
        <f t="shared" si="387"/>
        <v>389.95880800000003</v>
      </c>
      <c r="U2462" s="22">
        <f t="shared" si="388"/>
        <v>1052.6009980000001</v>
      </c>
      <c r="V2462" s="39">
        <f t="shared" si="389"/>
        <v>0.76275434637681172</v>
      </c>
    </row>
    <row r="2463" spans="1:22">
      <c r="A2463">
        <v>2458</v>
      </c>
      <c r="B2463" s="155">
        <f t="shared" ref="B2463:B2526" si="390">+B2439+1</f>
        <v>41377</v>
      </c>
      <c r="C2463" s="148">
        <f t="shared" si="381"/>
        <v>2013</v>
      </c>
      <c r="D2463" s="148">
        <f t="shared" si="382"/>
        <v>4</v>
      </c>
      <c r="E2463" s="152">
        <v>10</v>
      </c>
      <c r="F2463" s="153">
        <v>0</v>
      </c>
      <c r="G2463" s="154">
        <v>499.83699999999999</v>
      </c>
      <c r="H2463" s="154">
        <v>0</v>
      </c>
      <c r="I2463" s="154">
        <v>785.58699999999999</v>
      </c>
      <c r="J2463" s="151">
        <v>0</v>
      </c>
      <c r="K2463" s="149">
        <f t="shared" si="383"/>
        <v>1285.424</v>
      </c>
      <c r="L2463" s="148">
        <v>0</v>
      </c>
      <c r="M2463" s="148">
        <v>140.744</v>
      </c>
      <c r="N2463" s="148">
        <v>0</v>
      </c>
      <c r="O2463" s="148">
        <v>158.53200000000001</v>
      </c>
      <c r="P2463" s="148">
        <v>0</v>
      </c>
      <c r="Q2463" s="21">
        <f t="shared" si="384"/>
        <v>0</v>
      </c>
      <c r="R2463" s="21">
        <f t="shared" si="385"/>
        <v>449.95856800000001</v>
      </c>
      <c r="S2463" s="21">
        <f t="shared" si="386"/>
        <v>0</v>
      </c>
      <c r="T2463" s="21">
        <f t="shared" si="387"/>
        <v>503.49763200000007</v>
      </c>
      <c r="U2463" s="22">
        <f t="shared" si="388"/>
        <v>953.45620000000008</v>
      </c>
      <c r="V2463" s="39">
        <f t="shared" si="389"/>
        <v>0.74174451387246554</v>
      </c>
    </row>
    <row r="2464" spans="1:22">
      <c r="A2464">
        <v>2459</v>
      </c>
      <c r="B2464" s="155">
        <f t="shared" si="390"/>
        <v>41377</v>
      </c>
      <c r="C2464" s="148">
        <f t="shared" si="381"/>
        <v>2013</v>
      </c>
      <c r="D2464" s="148">
        <f t="shared" si="382"/>
        <v>4</v>
      </c>
      <c r="E2464" s="152">
        <v>11</v>
      </c>
      <c r="F2464" s="153">
        <v>0</v>
      </c>
      <c r="G2464" s="154">
        <v>499.64100000000002</v>
      </c>
      <c r="H2464" s="154">
        <v>0.5</v>
      </c>
      <c r="I2464" s="154">
        <v>831.75599999999997</v>
      </c>
      <c r="J2464" s="151">
        <v>0</v>
      </c>
      <c r="K2464" s="149">
        <f t="shared" si="383"/>
        <v>1331.8969999999999</v>
      </c>
      <c r="L2464" s="148">
        <v>0</v>
      </c>
      <c r="M2464" s="148">
        <v>140.726</v>
      </c>
      <c r="N2464" s="148">
        <v>3.0939999999999999</v>
      </c>
      <c r="O2464" s="148">
        <v>164.048</v>
      </c>
      <c r="P2464" s="148">
        <v>0</v>
      </c>
      <c r="Q2464" s="21">
        <f t="shared" si="384"/>
        <v>0</v>
      </c>
      <c r="R2464" s="21">
        <f t="shared" si="385"/>
        <v>449.90102200000001</v>
      </c>
      <c r="S2464" s="21">
        <f t="shared" si="386"/>
        <v>6.0363939999999996</v>
      </c>
      <c r="T2464" s="21">
        <f t="shared" si="387"/>
        <v>521.01644800000008</v>
      </c>
      <c r="U2464" s="22">
        <f t="shared" si="388"/>
        <v>976.95386400000007</v>
      </c>
      <c r="V2464" s="39">
        <f t="shared" si="389"/>
        <v>0.73350556687191282</v>
      </c>
    </row>
    <row r="2465" spans="1:22">
      <c r="A2465">
        <v>2460</v>
      </c>
      <c r="B2465" s="155">
        <f t="shared" si="390"/>
        <v>41377</v>
      </c>
      <c r="C2465" s="148">
        <f t="shared" si="381"/>
        <v>2013</v>
      </c>
      <c r="D2465" s="148">
        <f t="shared" si="382"/>
        <v>4</v>
      </c>
      <c r="E2465" s="152">
        <v>12</v>
      </c>
      <c r="F2465" s="153">
        <v>0</v>
      </c>
      <c r="G2465" s="154">
        <v>500.23399999999998</v>
      </c>
      <c r="H2465" s="154">
        <v>1.4370000000000001</v>
      </c>
      <c r="I2465" s="154">
        <v>829.07799999999997</v>
      </c>
      <c r="J2465" s="151">
        <v>0</v>
      </c>
      <c r="K2465" s="149">
        <f t="shared" si="383"/>
        <v>1330.749</v>
      </c>
      <c r="L2465" s="148">
        <v>0</v>
      </c>
      <c r="M2465" s="148">
        <v>140.74299999999999</v>
      </c>
      <c r="N2465" s="148">
        <v>3.1970000000000001</v>
      </c>
      <c r="O2465" s="148">
        <v>163.13800000000001</v>
      </c>
      <c r="P2465" s="148">
        <v>0</v>
      </c>
      <c r="Q2465" s="21">
        <f t="shared" si="384"/>
        <v>0</v>
      </c>
      <c r="R2465" s="21">
        <f t="shared" si="385"/>
        <v>449.95537100000001</v>
      </c>
      <c r="S2465" s="21">
        <f t="shared" si="386"/>
        <v>6.2373470000000006</v>
      </c>
      <c r="T2465" s="21">
        <f t="shared" si="387"/>
        <v>518.12628800000005</v>
      </c>
      <c r="U2465" s="22">
        <f t="shared" si="388"/>
        <v>974.31900600000006</v>
      </c>
      <c r="V2465" s="39">
        <f t="shared" si="389"/>
        <v>0.73215836044212701</v>
      </c>
    </row>
    <row r="2466" spans="1:22">
      <c r="A2466">
        <v>2461</v>
      </c>
      <c r="B2466" s="155">
        <f t="shared" si="390"/>
        <v>41377</v>
      </c>
      <c r="C2466" s="148">
        <f t="shared" si="381"/>
        <v>2013</v>
      </c>
      <c r="D2466" s="148">
        <f t="shared" si="382"/>
        <v>4</v>
      </c>
      <c r="E2466" s="152">
        <v>13</v>
      </c>
      <c r="F2466" s="153">
        <v>0</v>
      </c>
      <c r="G2466" s="154">
        <v>499.12299999999999</v>
      </c>
      <c r="H2466" s="154">
        <v>0</v>
      </c>
      <c r="I2466" s="154">
        <v>825.81700000000001</v>
      </c>
      <c r="J2466" s="151">
        <v>0</v>
      </c>
      <c r="K2466" s="149">
        <f t="shared" si="383"/>
        <v>1324.94</v>
      </c>
      <c r="L2466" s="148">
        <v>0</v>
      </c>
      <c r="M2466" s="148">
        <v>140.482</v>
      </c>
      <c r="N2466" s="148">
        <v>0</v>
      </c>
      <c r="O2466" s="148">
        <v>162.208</v>
      </c>
      <c r="P2466" s="148">
        <v>0</v>
      </c>
      <c r="Q2466" s="21">
        <f t="shared" si="384"/>
        <v>0</v>
      </c>
      <c r="R2466" s="21">
        <f t="shared" si="385"/>
        <v>449.12095399999998</v>
      </c>
      <c r="S2466" s="21">
        <f t="shared" si="386"/>
        <v>0</v>
      </c>
      <c r="T2466" s="21">
        <f t="shared" si="387"/>
        <v>515.17260799999997</v>
      </c>
      <c r="U2466" s="22">
        <f t="shared" si="388"/>
        <v>964.29356199999995</v>
      </c>
      <c r="V2466" s="39">
        <f t="shared" si="389"/>
        <v>0.72780168309508353</v>
      </c>
    </row>
    <row r="2467" spans="1:22">
      <c r="A2467">
        <v>2462</v>
      </c>
      <c r="B2467" s="155">
        <f t="shared" si="390"/>
        <v>41377</v>
      </c>
      <c r="C2467" s="148">
        <f t="shared" si="381"/>
        <v>2013</v>
      </c>
      <c r="D2467" s="148">
        <f t="shared" si="382"/>
        <v>4</v>
      </c>
      <c r="E2467" s="152">
        <v>14</v>
      </c>
      <c r="F2467" s="153">
        <v>0</v>
      </c>
      <c r="G2467" s="154">
        <v>766.92499999999995</v>
      </c>
      <c r="H2467" s="154">
        <v>0</v>
      </c>
      <c r="I2467" s="154">
        <v>734.47299999999996</v>
      </c>
      <c r="J2467" s="151">
        <v>0</v>
      </c>
      <c r="K2467" s="149">
        <f t="shared" si="383"/>
        <v>1501.3979999999999</v>
      </c>
      <c r="L2467" s="148">
        <v>0</v>
      </c>
      <c r="M2467" s="148">
        <v>210.89500000000001</v>
      </c>
      <c r="N2467" s="148">
        <v>0</v>
      </c>
      <c r="O2467" s="148">
        <v>139.03299999999999</v>
      </c>
      <c r="P2467" s="148">
        <v>0</v>
      </c>
      <c r="Q2467" s="21">
        <f t="shared" si="384"/>
        <v>0</v>
      </c>
      <c r="R2467" s="21">
        <f t="shared" si="385"/>
        <v>674.231315</v>
      </c>
      <c r="S2467" s="21">
        <f t="shared" si="386"/>
        <v>0</v>
      </c>
      <c r="T2467" s="21">
        <f t="shared" si="387"/>
        <v>441.56880799999999</v>
      </c>
      <c r="U2467" s="22">
        <f t="shared" si="388"/>
        <v>1115.800123</v>
      </c>
      <c r="V2467" s="39">
        <f t="shared" si="389"/>
        <v>0.74317411039577785</v>
      </c>
    </row>
    <row r="2468" spans="1:22">
      <c r="A2468">
        <v>2463</v>
      </c>
      <c r="B2468" s="155">
        <f t="shared" si="390"/>
        <v>41377</v>
      </c>
      <c r="C2468" s="148">
        <f t="shared" si="381"/>
        <v>2013</v>
      </c>
      <c r="D2468" s="148">
        <f t="shared" si="382"/>
        <v>4</v>
      </c>
      <c r="E2468" s="152">
        <v>15</v>
      </c>
      <c r="F2468" s="153">
        <v>0</v>
      </c>
      <c r="G2468" s="154">
        <v>763.745</v>
      </c>
      <c r="H2468" s="154">
        <v>0</v>
      </c>
      <c r="I2468" s="154">
        <v>499.37299999999999</v>
      </c>
      <c r="J2468" s="151">
        <v>0</v>
      </c>
      <c r="K2468" s="149">
        <f t="shared" si="383"/>
        <v>1263.1179999999999</v>
      </c>
      <c r="L2468" s="148">
        <v>0</v>
      </c>
      <c r="M2468" s="148">
        <v>210.05</v>
      </c>
      <c r="N2468" s="148">
        <v>0</v>
      </c>
      <c r="O2468" s="148">
        <v>115.694</v>
      </c>
      <c r="P2468" s="148">
        <v>0</v>
      </c>
      <c r="Q2468" s="21">
        <f t="shared" si="384"/>
        <v>0</v>
      </c>
      <c r="R2468" s="21">
        <f t="shared" si="385"/>
        <v>671.52985000000001</v>
      </c>
      <c r="S2468" s="21">
        <f t="shared" si="386"/>
        <v>0</v>
      </c>
      <c r="T2468" s="21">
        <f t="shared" si="387"/>
        <v>367.44414400000005</v>
      </c>
      <c r="U2468" s="22">
        <f t="shared" si="388"/>
        <v>1038.9739939999999</v>
      </c>
      <c r="V2468" s="39">
        <f t="shared" si="389"/>
        <v>0.82254705736122835</v>
      </c>
    </row>
    <row r="2469" spans="1:22">
      <c r="A2469">
        <v>2464</v>
      </c>
      <c r="B2469" s="155">
        <f t="shared" si="390"/>
        <v>41377</v>
      </c>
      <c r="C2469" s="148">
        <f t="shared" si="381"/>
        <v>2013</v>
      </c>
      <c r="D2469" s="148">
        <f t="shared" si="382"/>
        <v>4</v>
      </c>
      <c r="E2469" s="152">
        <v>16</v>
      </c>
      <c r="F2469" s="153">
        <v>0</v>
      </c>
      <c r="G2469" s="154">
        <v>900.67399999999998</v>
      </c>
      <c r="H2469" s="154">
        <v>0</v>
      </c>
      <c r="I2469" s="154">
        <v>324.315</v>
      </c>
      <c r="J2469" s="151">
        <v>0</v>
      </c>
      <c r="K2469" s="149">
        <f t="shared" si="383"/>
        <v>1224.989</v>
      </c>
      <c r="L2469" s="148">
        <v>0</v>
      </c>
      <c r="M2469" s="148">
        <v>245.57900000000001</v>
      </c>
      <c r="N2469" s="148">
        <v>0</v>
      </c>
      <c r="O2469" s="148">
        <v>65.921000000000006</v>
      </c>
      <c r="P2469" s="148">
        <v>0</v>
      </c>
      <c r="Q2469" s="21">
        <f t="shared" si="384"/>
        <v>0</v>
      </c>
      <c r="R2469" s="21">
        <f t="shared" si="385"/>
        <v>785.11606300000005</v>
      </c>
      <c r="S2469" s="21">
        <f t="shared" si="386"/>
        <v>0</v>
      </c>
      <c r="T2469" s="21">
        <f t="shared" si="387"/>
        <v>209.36509600000002</v>
      </c>
      <c r="U2469" s="22">
        <f t="shared" si="388"/>
        <v>994.48115900000005</v>
      </c>
      <c r="V2469" s="39">
        <f t="shared" si="389"/>
        <v>0.81182864417558032</v>
      </c>
    </row>
    <row r="2470" spans="1:22">
      <c r="A2470">
        <v>2465</v>
      </c>
      <c r="B2470" s="155">
        <f t="shared" si="390"/>
        <v>41377</v>
      </c>
      <c r="C2470" s="148">
        <f t="shared" si="381"/>
        <v>2013</v>
      </c>
      <c r="D2470" s="148">
        <f t="shared" si="382"/>
        <v>4</v>
      </c>
      <c r="E2470" s="152">
        <v>17</v>
      </c>
      <c r="F2470" s="153">
        <v>0</v>
      </c>
      <c r="G2470" s="154">
        <v>910.14300000000003</v>
      </c>
      <c r="H2470" s="154">
        <v>0</v>
      </c>
      <c r="I2470" s="154">
        <v>396.54</v>
      </c>
      <c r="J2470" s="151">
        <v>0</v>
      </c>
      <c r="K2470" s="149">
        <f t="shared" si="383"/>
        <v>1306.683</v>
      </c>
      <c r="L2470" s="148">
        <v>0</v>
      </c>
      <c r="M2470" s="148">
        <v>247.89400000000001</v>
      </c>
      <c r="N2470" s="148">
        <v>0</v>
      </c>
      <c r="O2470" s="148">
        <v>79.378</v>
      </c>
      <c r="P2470" s="148">
        <v>0</v>
      </c>
      <c r="Q2470" s="21">
        <f t="shared" si="384"/>
        <v>0</v>
      </c>
      <c r="R2470" s="21">
        <f t="shared" si="385"/>
        <v>792.51711799999998</v>
      </c>
      <c r="S2470" s="21">
        <f t="shared" si="386"/>
        <v>0</v>
      </c>
      <c r="T2470" s="21">
        <f t="shared" si="387"/>
        <v>252.10452800000002</v>
      </c>
      <c r="U2470" s="22">
        <f t="shared" si="388"/>
        <v>1044.6216460000001</v>
      </c>
      <c r="V2470" s="39">
        <f t="shared" si="389"/>
        <v>0.79944534825967739</v>
      </c>
    </row>
    <row r="2471" spans="1:22">
      <c r="A2471">
        <v>2466</v>
      </c>
      <c r="B2471" s="155">
        <f t="shared" si="390"/>
        <v>41377</v>
      </c>
      <c r="C2471" s="148">
        <f t="shared" si="381"/>
        <v>2013</v>
      </c>
      <c r="D2471" s="148">
        <f t="shared" si="382"/>
        <v>4</v>
      </c>
      <c r="E2471" s="152">
        <v>18</v>
      </c>
      <c r="F2471" s="153">
        <v>0</v>
      </c>
      <c r="G2471" s="154">
        <v>923.02300000000002</v>
      </c>
      <c r="H2471" s="154">
        <v>0</v>
      </c>
      <c r="I2471" s="154">
        <v>418.19</v>
      </c>
      <c r="J2471" s="151">
        <v>0</v>
      </c>
      <c r="K2471" s="149">
        <f t="shared" si="383"/>
        <v>1341.213</v>
      </c>
      <c r="L2471" s="148">
        <v>0</v>
      </c>
      <c r="M2471" s="148">
        <v>250.97</v>
      </c>
      <c r="N2471" s="148">
        <v>0</v>
      </c>
      <c r="O2471" s="148">
        <v>84.69</v>
      </c>
      <c r="P2471" s="148">
        <v>0</v>
      </c>
      <c r="Q2471" s="21">
        <f t="shared" si="384"/>
        <v>0</v>
      </c>
      <c r="R2471" s="21">
        <f t="shared" si="385"/>
        <v>802.35109</v>
      </c>
      <c r="S2471" s="21">
        <f t="shared" si="386"/>
        <v>0</v>
      </c>
      <c r="T2471" s="21">
        <f t="shared" si="387"/>
        <v>268.97543999999999</v>
      </c>
      <c r="U2471" s="22">
        <f t="shared" si="388"/>
        <v>1071.32653</v>
      </c>
      <c r="V2471" s="39">
        <f t="shared" si="389"/>
        <v>0.79877434083922549</v>
      </c>
    </row>
    <row r="2472" spans="1:22">
      <c r="A2472">
        <v>2467</v>
      </c>
      <c r="B2472" s="155">
        <f t="shared" si="390"/>
        <v>41377</v>
      </c>
      <c r="C2472" s="148">
        <f t="shared" si="381"/>
        <v>2013</v>
      </c>
      <c r="D2472" s="148">
        <f t="shared" si="382"/>
        <v>4</v>
      </c>
      <c r="E2472" s="152">
        <v>19</v>
      </c>
      <c r="F2472" s="153">
        <v>0</v>
      </c>
      <c r="G2472" s="154">
        <v>932.04899999999998</v>
      </c>
      <c r="H2472" s="154">
        <v>0</v>
      </c>
      <c r="I2472" s="154">
        <v>434.65199999999999</v>
      </c>
      <c r="J2472" s="151">
        <v>0</v>
      </c>
      <c r="K2472" s="149">
        <f t="shared" si="383"/>
        <v>1366.701</v>
      </c>
      <c r="L2472" s="148">
        <v>0</v>
      </c>
      <c r="M2472" s="148">
        <v>254.27</v>
      </c>
      <c r="N2472" s="148">
        <v>0</v>
      </c>
      <c r="O2472" s="148">
        <v>88.768000000000001</v>
      </c>
      <c r="P2472" s="148">
        <v>0</v>
      </c>
      <c r="Q2472" s="21">
        <f t="shared" si="384"/>
        <v>0</v>
      </c>
      <c r="R2472" s="21">
        <f t="shared" si="385"/>
        <v>812.90119000000004</v>
      </c>
      <c r="S2472" s="21">
        <f t="shared" si="386"/>
        <v>0</v>
      </c>
      <c r="T2472" s="21">
        <f t="shared" si="387"/>
        <v>281.92716799999999</v>
      </c>
      <c r="U2472" s="22">
        <f t="shared" si="388"/>
        <v>1094.828358</v>
      </c>
      <c r="V2472" s="39">
        <f t="shared" si="389"/>
        <v>0.80107379595097972</v>
      </c>
    </row>
    <row r="2473" spans="1:22">
      <c r="A2473">
        <v>2468</v>
      </c>
      <c r="B2473" s="155">
        <f t="shared" si="390"/>
        <v>41377</v>
      </c>
      <c r="C2473" s="148">
        <f t="shared" si="381"/>
        <v>2013</v>
      </c>
      <c r="D2473" s="148">
        <f t="shared" si="382"/>
        <v>4</v>
      </c>
      <c r="E2473" s="152">
        <v>20</v>
      </c>
      <c r="F2473" s="153">
        <v>19.626000000000001</v>
      </c>
      <c r="G2473" s="154">
        <v>1122.4739999999999</v>
      </c>
      <c r="H2473" s="154">
        <v>0</v>
      </c>
      <c r="I2473" s="154">
        <v>471.40899999999999</v>
      </c>
      <c r="J2473" s="151">
        <v>0</v>
      </c>
      <c r="K2473" s="149">
        <f t="shared" si="383"/>
        <v>1613.509</v>
      </c>
      <c r="L2473" s="148">
        <v>12.914</v>
      </c>
      <c r="M2473" s="148">
        <v>298.10500000000002</v>
      </c>
      <c r="N2473" s="148">
        <v>0</v>
      </c>
      <c r="O2473" s="148">
        <v>96.796000000000006</v>
      </c>
      <c r="P2473" s="148">
        <v>0</v>
      </c>
      <c r="Q2473" s="21">
        <f t="shared" si="384"/>
        <v>36.197941999999998</v>
      </c>
      <c r="R2473" s="21">
        <f t="shared" si="385"/>
        <v>953.04168500000003</v>
      </c>
      <c r="S2473" s="21">
        <f t="shared" si="386"/>
        <v>0</v>
      </c>
      <c r="T2473" s="21">
        <f t="shared" si="387"/>
        <v>307.42409600000002</v>
      </c>
      <c r="U2473" s="22">
        <f t="shared" si="388"/>
        <v>1296.6637230000001</v>
      </c>
      <c r="V2473" s="39">
        <f t="shared" si="389"/>
        <v>0.80362968102440091</v>
      </c>
    </row>
    <row r="2474" spans="1:22">
      <c r="A2474">
        <v>2469</v>
      </c>
      <c r="B2474" s="155">
        <f t="shared" si="390"/>
        <v>41377</v>
      </c>
      <c r="C2474" s="148">
        <f t="shared" si="381"/>
        <v>2013</v>
      </c>
      <c r="D2474" s="148">
        <f t="shared" si="382"/>
        <v>4</v>
      </c>
      <c r="E2474" s="152">
        <v>21</v>
      </c>
      <c r="F2474" s="153">
        <v>19.465</v>
      </c>
      <c r="G2474" s="154">
        <v>1133.0229999999999</v>
      </c>
      <c r="H2474" s="154">
        <v>0</v>
      </c>
      <c r="I2474" s="154">
        <v>481.03</v>
      </c>
      <c r="J2474" s="151">
        <v>0</v>
      </c>
      <c r="K2474" s="149">
        <f t="shared" si="383"/>
        <v>1633.5179999999998</v>
      </c>
      <c r="L2474" s="148">
        <v>12.749000000000001</v>
      </c>
      <c r="M2474" s="148">
        <v>300.137</v>
      </c>
      <c r="N2474" s="148">
        <v>0</v>
      </c>
      <c r="O2474" s="148">
        <v>99.063000000000002</v>
      </c>
      <c r="P2474" s="148">
        <v>0</v>
      </c>
      <c r="Q2474" s="21">
        <f t="shared" si="384"/>
        <v>35.735447000000001</v>
      </c>
      <c r="R2474" s="21">
        <f t="shared" si="385"/>
        <v>959.53798900000004</v>
      </c>
      <c r="S2474" s="21">
        <f t="shared" si="386"/>
        <v>0</v>
      </c>
      <c r="T2474" s="21">
        <f t="shared" si="387"/>
        <v>314.62408800000003</v>
      </c>
      <c r="U2474" s="22">
        <f t="shared" si="388"/>
        <v>1309.897524</v>
      </c>
      <c r="V2474" s="39">
        <f t="shared" si="389"/>
        <v>0.80188741354548898</v>
      </c>
    </row>
    <row r="2475" spans="1:22">
      <c r="A2475">
        <v>2470</v>
      </c>
      <c r="B2475" s="155">
        <f t="shared" si="390"/>
        <v>41377</v>
      </c>
      <c r="C2475" s="148">
        <f t="shared" si="381"/>
        <v>2013</v>
      </c>
      <c r="D2475" s="148">
        <f t="shared" si="382"/>
        <v>4</v>
      </c>
      <c r="E2475" s="152">
        <v>22</v>
      </c>
      <c r="F2475" s="153">
        <v>19.509</v>
      </c>
      <c r="G2475" s="154">
        <v>1131.0889999999999</v>
      </c>
      <c r="H2475" s="154">
        <v>7.0350000000000001</v>
      </c>
      <c r="I2475" s="154">
        <v>439.64699999999999</v>
      </c>
      <c r="J2475" s="151">
        <v>0</v>
      </c>
      <c r="K2475" s="149">
        <f t="shared" si="383"/>
        <v>1597.28</v>
      </c>
      <c r="L2475" s="148">
        <v>12.784000000000001</v>
      </c>
      <c r="M2475" s="148">
        <v>300.21699999999998</v>
      </c>
      <c r="N2475" s="148">
        <v>15.27</v>
      </c>
      <c r="O2475" s="148">
        <v>87.858000000000004</v>
      </c>
      <c r="P2475" s="148">
        <v>0</v>
      </c>
      <c r="Q2475" s="21">
        <f t="shared" si="384"/>
        <v>35.833552000000005</v>
      </c>
      <c r="R2475" s="21">
        <f t="shared" si="385"/>
        <v>959.79374899999993</v>
      </c>
      <c r="S2475" s="21">
        <f t="shared" si="386"/>
        <v>29.79177</v>
      </c>
      <c r="T2475" s="21">
        <f t="shared" si="387"/>
        <v>279.03700800000001</v>
      </c>
      <c r="U2475" s="22">
        <f t="shared" si="388"/>
        <v>1304.456079</v>
      </c>
      <c r="V2475" s="39">
        <f t="shared" si="389"/>
        <v>0.81667339414504658</v>
      </c>
    </row>
    <row r="2476" spans="1:22">
      <c r="A2476">
        <v>2471</v>
      </c>
      <c r="B2476" s="155">
        <f t="shared" si="390"/>
        <v>41377</v>
      </c>
      <c r="C2476" s="148">
        <f t="shared" si="381"/>
        <v>2013</v>
      </c>
      <c r="D2476" s="148">
        <f t="shared" si="382"/>
        <v>4</v>
      </c>
      <c r="E2476" s="152">
        <v>23</v>
      </c>
      <c r="F2476" s="153">
        <v>283.09899999999999</v>
      </c>
      <c r="G2476" s="154">
        <v>1113.17</v>
      </c>
      <c r="H2476" s="154">
        <v>0</v>
      </c>
      <c r="I2476" s="154">
        <v>254.73</v>
      </c>
      <c r="J2476" s="151">
        <v>0</v>
      </c>
      <c r="K2476" s="149">
        <f t="shared" si="383"/>
        <v>1650.999</v>
      </c>
      <c r="L2476" s="148">
        <v>138.34399999999999</v>
      </c>
      <c r="M2476" s="148">
        <v>295.50900000000001</v>
      </c>
      <c r="N2476" s="148">
        <v>0</v>
      </c>
      <c r="O2476" s="148">
        <v>90.233999999999995</v>
      </c>
      <c r="P2476" s="148">
        <v>0</v>
      </c>
      <c r="Q2476" s="21">
        <f t="shared" si="384"/>
        <v>387.778232</v>
      </c>
      <c r="R2476" s="21">
        <f t="shared" si="385"/>
        <v>944.74227300000007</v>
      </c>
      <c r="S2476" s="21">
        <f t="shared" si="386"/>
        <v>0</v>
      </c>
      <c r="T2476" s="21">
        <f t="shared" si="387"/>
        <v>286.58318400000002</v>
      </c>
      <c r="U2476" s="22">
        <f t="shared" si="388"/>
        <v>1619.103689</v>
      </c>
      <c r="V2476" s="39">
        <f t="shared" si="389"/>
        <v>0.98068120513701096</v>
      </c>
    </row>
    <row r="2477" spans="1:22">
      <c r="A2477">
        <v>2472</v>
      </c>
      <c r="B2477" s="155">
        <f t="shared" si="390"/>
        <v>41377</v>
      </c>
      <c r="C2477" s="148">
        <f t="shared" si="381"/>
        <v>2013</v>
      </c>
      <c r="D2477" s="148">
        <f t="shared" si="382"/>
        <v>4</v>
      </c>
      <c r="E2477" s="152">
        <v>24</v>
      </c>
      <c r="F2477" s="153">
        <v>285.58100000000002</v>
      </c>
      <c r="G2477" s="154">
        <v>1121.479</v>
      </c>
      <c r="H2477" s="154">
        <v>0</v>
      </c>
      <c r="I2477" s="154">
        <v>50.710999999999999</v>
      </c>
      <c r="J2477" s="151">
        <v>0</v>
      </c>
      <c r="K2477" s="149">
        <f t="shared" si="383"/>
        <v>1457.771</v>
      </c>
      <c r="L2477" s="148">
        <v>139.83600000000001</v>
      </c>
      <c r="M2477" s="148">
        <v>297.28699999999998</v>
      </c>
      <c r="N2477" s="148">
        <v>0</v>
      </c>
      <c r="O2477" s="148">
        <v>14.092000000000001</v>
      </c>
      <c r="P2477" s="148">
        <v>0</v>
      </c>
      <c r="Q2477" s="21">
        <f t="shared" si="384"/>
        <v>391.96030800000005</v>
      </c>
      <c r="R2477" s="21">
        <f t="shared" si="385"/>
        <v>950.42653899999993</v>
      </c>
      <c r="S2477" s="21">
        <f t="shared" si="386"/>
        <v>0</v>
      </c>
      <c r="T2477" s="21">
        <f t="shared" si="387"/>
        <v>44.756192000000006</v>
      </c>
      <c r="U2477" s="22">
        <f t="shared" si="388"/>
        <v>1387.143039</v>
      </c>
      <c r="V2477" s="39">
        <f t="shared" si="389"/>
        <v>0.95155071612756736</v>
      </c>
    </row>
    <row r="2478" spans="1:22">
      <c r="A2478">
        <v>2473</v>
      </c>
      <c r="B2478" s="155">
        <f t="shared" si="390"/>
        <v>41378</v>
      </c>
      <c r="C2478" s="148">
        <f t="shared" si="381"/>
        <v>2013</v>
      </c>
      <c r="D2478" s="148">
        <f t="shared" si="382"/>
        <v>4</v>
      </c>
      <c r="E2478" s="152">
        <v>1</v>
      </c>
      <c r="F2478" s="153">
        <v>287.197</v>
      </c>
      <c r="G2478" s="154">
        <v>1167.7329999999999</v>
      </c>
      <c r="H2478" s="154">
        <v>2.137</v>
      </c>
      <c r="I2478" s="154">
        <v>51.533999999999999</v>
      </c>
      <c r="J2478" s="151">
        <v>0</v>
      </c>
      <c r="K2478" s="149">
        <f t="shared" si="383"/>
        <v>1508.6009999999999</v>
      </c>
      <c r="L2478" s="148">
        <v>141.43799999999999</v>
      </c>
      <c r="M2478" s="148">
        <v>306.50099999999998</v>
      </c>
      <c r="N2478" s="148">
        <v>4.4400000000000004</v>
      </c>
      <c r="O2478" s="148">
        <v>12.333</v>
      </c>
      <c r="P2478" s="148">
        <v>0</v>
      </c>
      <c r="Q2478" s="21">
        <f t="shared" si="384"/>
        <v>396.45071399999995</v>
      </c>
      <c r="R2478" s="21">
        <f t="shared" si="385"/>
        <v>979.88369699999998</v>
      </c>
      <c r="S2478" s="21">
        <f t="shared" si="386"/>
        <v>8.6624400000000019</v>
      </c>
      <c r="T2478" s="21">
        <f t="shared" si="387"/>
        <v>39.169608000000004</v>
      </c>
      <c r="U2478" s="22">
        <f t="shared" si="388"/>
        <v>1424.1664589999998</v>
      </c>
      <c r="V2478" s="39">
        <f t="shared" si="389"/>
        <v>0.94403123092189378</v>
      </c>
    </row>
    <row r="2479" spans="1:22">
      <c r="A2479">
        <v>2474</v>
      </c>
      <c r="B2479" s="155">
        <f t="shared" si="390"/>
        <v>41378</v>
      </c>
      <c r="C2479" s="148">
        <f t="shared" si="381"/>
        <v>2013</v>
      </c>
      <c r="D2479" s="148">
        <f t="shared" si="382"/>
        <v>4</v>
      </c>
      <c r="E2479" s="152">
        <v>2</v>
      </c>
      <c r="F2479" s="153">
        <v>20.974</v>
      </c>
      <c r="G2479" s="154">
        <v>1187.3630000000001</v>
      </c>
      <c r="H2479" s="154">
        <v>0</v>
      </c>
      <c r="I2479" s="154">
        <v>24.102</v>
      </c>
      <c r="J2479" s="151">
        <v>0</v>
      </c>
      <c r="K2479" s="149">
        <f t="shared" si="383"/>
        <v>1232.4390000000001</v>
      </c>
      <c r="L2479" s="148">
        <v>13.888999999999999</v>
      </c>
      <c r="M2479" s="148">
        <v>310.95699999999999</v>
      </c>
      <c r="N2479" s="148">
        <v>0</v>
      </c>
      <c r="O2479" s="148">
        <v>16.36</v>
      </c>
      <c r="P2479" s="148">
        <v>0</v>
      </c>
      <c r="Q2479" s="21">
        <f t="shared" si="384"/>
        <v>38.930866999999999</v>
      </c>
      <c r="R2479" s="21">
        <f t="shared" si="385"/>
        <v>994.12952900000005</v>
      </c>
      <c r="S2479" s="21">
        <f t="shared" si="386"/>
        <v>0</v>
      </c>
      <c r="T2479" s="21">
        <f t="shared" si="387"/>
        <v>51.959360000000004</v>
      </c>
      <c r="U2479" s="22">
        <f t="shared" si="388"/>
        <v>1085.0197560000001</v>
      </c>
      <c r="V2479" s="39">
        <f t="shared" si="389"/>
        <v>0.88038414558448741</v>
      </c>
    </row>
    <row r="2480" spans="1:22">
      <c r="A2480">
        <v>2475</v>
      </c>
      <c r="B2480" s="155">
        <f t="shared" si="390"/>
        <v>41378</v>
      </c>
      <c r="C2480" s="148">
        <f t="shared" si="381"/>
        <v>2013</v>
      </c>
      <c r="D2480" s="148">
        <f t="shared" si="382"/>
        <v>4</v>
      </c>
      <c r="E2480" s="152">
        <v>3</v>
      </c>
      <c r="F2480" s="153">
        <v>20.123999999999999</v>
      </c>
      <c r="G2480" s="154">
        <v>1198.277</v>
      </c>
      <c r="H2480" s="154">
        <v>0</v>
      </c>
      <c r="I2480" s="154">
        <v>8.6980000000000004</v>
      </c>
      <c r="J2480" s="151">
        <v>0</v>
      </c>
      <c r="K2480" s="149">
        <f t="shared" si="383"/>
        <v>1227.0990000000002</v>
      </c>
      <c r="L2480" s="148">
        <v>13.476000000000001</v>
      </c>
      <c r="M2480" s="148">
        <v>313.45699999999999</v>
      </c>
      <c r="N2480" s="148">
        <v>0</v>
      </c>
      <c r="O2480" s="148">
        <v>2.3210000000000002</v>
      </c>
      <c r="P2480" s="148">
        <v>0</v>
      </c>
      <c r="Q2480" s="21">
        <f t="shared" si="384"/>
        <v>37.773228000000003</v>
      </c>
      <c r="R2480" s="21">
        <f t="shared" si="385"/>
        <v>1002.122029</v>
      </c>
      <c r="S2480" s="21">
        <f t="shared" si="386"/>
        <v>0</v>
      </c>
      <c r="T2480" s="21">
        <f t="shared" si="387"/>
        <v>7.3714960000000005</v>
      </c>
      <c r="U2480" s="22">
        <f t="shared" si="388"/>
        <v>1047.2667529999999</v>
      </c>
      <c r="V2480" s="39">
        <f t="shared" si="389"/>
        <v>0.85344927589379482</v>
      </c>
    </row>
    <row r="2481" spans="1:22">
      <c r="A2481">
        <v>2476</v>
      </c>
      <c r="B2481" s="155">
        <f t="shared" si="390"/>
        <v>41378</v>
      </c>
      <c r="C2481" s="148">
        <f t="shared" si="381"/>
        <v>2013</v>
      </c>
      <c r="D2481" s="148">
        <f t="shared" si="382"/>
        <v>4</v>
      </c>
      <c r="E2481" s="152">
        <v>4</v>
      </c>
      <c r="F2481" s="153">
        <v>20.812999999999999</v>
      </c>
      <c r="G2481" s="154">
        <v>1200.258</v>
      </c>
      <c r="H2481" s="154">
        <v>0</v>
      </c>
      <c r="I2481" s="154">
        <v>8.4779999999999998</v>
      </c>
      <c r="J2481" s="151">
        <v>0</v>
      </c>
      <c r="K2481" s="149">
        <f t="shared" si="383"/>
        <v>1229.5490000000002</v>
      </c>
      <c r="L2481" s="148">
        <v>13.726000000000001</v>
      </c>
      <c r="M2481" s="148">
        <v>313.98899999999998</v>
      </c>
      <c r="N2481" s="148">
        <v>0</v>
      </c>
      <c r="O2481" s="148">
        <v>2.2959999999999998</v>
      </c>
      <c r="P2481" s="148">
        <v>0</v>
      </c>
      <c r="Q2481" s="21">
        <f t="shared" si="384"/>
        <v>38.473978000000002</v>
      </c>
      <c r="R2481" s="21">
        <f t="shared" si="385"/>
        <v>1003.8228329999999</v>
      </c>
      <c r="S2481" s="21">
        <f t="shared" si="386"/>
        <v>0</v>
      </c>
      <c r="T2481" s="21">
        <f t="shared" si="387"/>
        <v>7.2920959999999999</v>
      </c>
      <c r="U2481" s="22">
        <f t="shared" si="388"/>
        <v>1049.5889069999998</v>
      </c>
      <c r="V2481" s="39">
        <f t="shared" si="389"/>
        <v>0.85363731498297313</v>
      </c>
    </row>
    <row r="2482" spans="1:22">
      <c r="A2482">
        <v>2477</v>
      </c>
      <c r="B2482" s="155">
        <f t="shared" si="390"/>
        <v>41378</v>
      </c>
      <c r="C2482" s="148">
        <f t="shared" si="381"/>
        <v>2013</v>
      </c>
      <c r="D2482" s="148">
        <f t="shared" si="382"/>
        <v>4</v>
      </c>
      <c r="E2482" s="152">
        <v>5</v>
      </c>
      <c r="F2482" s="153">
        <v>20.294</v>
      </c>
      <c r="G2482" s="154">
        <v>1198.713</v>
      </c>
      <c r="H2482" s="154">
        <v>0</v>
      </c>
      <c r="I2482" s="154">
        <v>4.3899999999999997</v>
      </c>
      <c r="J2482" s="151">
        <v>0</v>
      </c>
      <c r="K2482" s="149">
        <f t="shared" si="383"/>
        <v>1223.3970000000002</v>
      </c>
      <c r="L2482" s="148">
        <v>13.443</v>
      </c>
      <c r="M2482" s="148">
        <v>313.68400000000003</v>
      </c>
      <c r="N2482" s="148">
        <v>0</v>
      </c>
      <c r="O2482" s="148">
        <v>1.2609999999999999</v>
      </c>
      <c r="P2482" s="148">
        <v>0</v>
      </c>
      <c r="Q2482" s="21">
        <f t="shared" si="384"/>
        <v>37.680728999999999</v>
      </c>
      <c r="R2482" s="21">
        <f t="shared" si="385"/>
        <v>1002.8477480000001</v>
      </c>
      <c r="S2482" s="21">
        <f t="shared" si="386"/>
        <v>0</v>
      </c>
      <c r="T2482" s="21">
        <f t="shared" si="387"/>
        <v>4.0049359999999998</v>
      </c>
      <c r="U2482" s="22">
        <f t="shared" si="388"/>
        <v>1044.5334130000001</v>
      </c>
      <c r="V2482" s="39">
        <f t="shared" si="389"/>
        <v>0.85379759227789509</v>
      </c>
    </row>
    <row r="2483" spans="1:22">
      <c r="A2483">
        <v>2478</v>
      </c>
      <c r="B2483" s="155">
        <f t="shared" si="390"/>
        <v>41378</v>
      </c>
      <c r="C2483" s="148">
        <f t="shared" si="381"/>
        <v>2013</v>
      </c>
      <c r="D2483" s="148">
        <f t="shared" si="382"/>
        <v>4</v>
      </c>
      <c r="E2483" s="152">
        <v>6</v>
      </c>
      <c r="F2483" s="153">
        <v>20.129000000000001</v>
      </c>
      <c r="G2483" s="154">
        <v>1202.3320000000001</v>
      </c>
      <c r="H2483" s="154">
        <v>0</v>
      </c>
      <c r="I2483" s="154">
        <v>3.794</v>
      </c>
      <c r="J2483" s="151">
        <v>0</v>
      </c>
      <c r="K2483" s="149">
        <f t="shared" si="383"/>
        <v>1226.2550000000001</v>
      </c>
      <c r="L2483" s="148">
        <v>13.476000000000001</v>
      </c>
      <c r="M2483" s="148">
        <v>314.59500000000003</v>
      </c>
      <c r="N2483" s="148">
        <v>0</v>
      </c>
      <c r="O2483" s="148">
        <v>1.032</v>
      </c>
      <c r="P2483" s="148">
        <v>0</v>
      </c>
      <c r="Q2483" s="21">
        <f t="shared" si="384"/>
        <v>37.773228000000003</v>
      </c>
      <c r="R2483" s="21">
        <f t="shared" si="385"/>
        <v>1005.7602150000001</v>
      </c>
      <c r="S2483" s="21">
        <f t="shared" si="386"/>
        <v>0</v>
      </c>
      <c r="T2483" s="21">
        <f t="shared" si="387"/>
        <v>3.2776320000000001</v>
      </c>
      <c r="U2483" s="22">
        <f t="shared" si="388"/>
        <v>1046.8110750000001</v>
      </c>
      <c r="V2483" s="39">
        <f t="shared" si="389"/>
        <v>0.85366508189569057</v>
      </c>
    </row>
    <row r="2484" spans="1:22">
      <c r="A2484">
        <v>2479</v>
      </c>
      <c r="B2484" s="155">
        <f t="shared" si="390"/>
        <v>41378</v>
      </c>
      <c r="C2484" s="148">
        <f t="shared" si="381"/>
        <v>2013</v>
      </c>
      <c r="D2484" s="148">
        <f t="shared" si="382"/>
        <v>4</v>
      </c>
      <c r="E2484" s="152">
        <v>7</v>
      </c>
      <c r="F2484" s="153">
        <v>20.073</v>
      </c>
      <c r="G2484" s="154">
        <v>1201.4949999999999</v>
      </c>
      <c r="H2484" s="154">
        <v>0</v>
      </c>
      <c r="I2484" s="154">
        <v>3.79</v>
      </c>
      <c r="J2484" s="151">
        <v>0</v>
      </c>
      <c r="K2484" s="149">
        <f t="shared" si="383"/>
        <v>1225.3579999999999</v>
      </c>
      <c r="L2484" s="148">
        <v>13.451000000000001</v>
      </c>
      <c r="M2484" s="148">
        <v>317.37299999999999</v>
      </c>
      <c r="N2484" s="148">
        <v>0</v>
      </c>
      <c r="O2484" s="148">
        <v>1.272</v>
      </c>
      <c r="P2484" s="148">
        <v>0</v>
      </c>
      <c r="Q2484" s="21">
        <f t="shared" si="384"/>
        <v>37.703153</v>
      </c>
      <c r="R2484" s="21">
        <f t="shared" si="385"/>
        <v>1014.641481</v>
      </c>
      <c r="S2484" s="21">
        <f t="shared" si="386"/>
        <v>0</v>
      </c>
      <c r="T2484" s="21">
        <f t="shared" si="387"/>
        <v>4.0398719999999999</v>
      </c>
      <c r="U2484" s="22">
        <f t="shared" si="388"/>
        <v>1056.3845060000001</v>
      </c>
      <c r="V2484" s="39">
        <f t="shared" si="389"/>
        <v>0.86210275364424127</v>
      </c>
    </row>
    <row r="2485" spans="1:22">
      <c r="A2485">
        <v>2480</v>
      </c>
      <c r="B2485" s="155">
        <f t="shared" si="390"/>
        <v>41378</v>
      </c>
      <c r="C2485" s="148">
        <f t="shared" si="381"/>
        <v>2013</v>
      </c>
      <c r="D2485" s="148">
        <f t="shared" si="382"/>
        <v>4</v>
      </c>
      <c r="E2485" s="152">
        <v>8</v>
      </c>
      <c r="F2485" s="153">
        <v>20.696000000000002</v>
      </c>
      <c r="G2485" s="154">
        <v>1207.675</v>
      </c>
      <c r="H2485" s="154">
        <v>0</v>
      </c>
      <c r="I2485" s="154">
        <v>3.6139999999999999</v>
      </c>
      <c r="J2485" s="151">
        <v>0</v>
      </c>
      <c r="K2485" s="149">
        <f t="shared" si="383"/>
        <v>1231.9849999999999</v>
      </c>
      <c r="L2485" s="148">
        <v>13.737</v>
      </c>
      <c r="M2485" s="148">
        <v>316.86599999999999</v>
      </c>
      <c r="N2485" s="148">
        <v>0</v>
      </c>
      <c r="O2485" s="148">
        <v>1.204</v>
      </c>
      <c r="P2485" s="148">
        <v>0</v>
      </c>
      <c r="Q2485" s="21">
        <f t="shared" si="384"/>
        <v>38.504810999999997</v>
      </c>
      <c r="R2485" s="21">
        <f t="shared" si="385"/>
        <v>1013.0206019999999</v>
      </c>
      <c r="S2485" s="21">
        <f t="shared" si="386"/>
        <v>0</v>
      </c>
      <c r="T2485" s="21">
        <f t="shared" si="387"/>
        <v>3.8239040000000002</v>
      </c>
      <c r="U2485" s="22">
        <f t="shared" si="388"/>
        <v>1055.3493169999999</v>
      </c>
      <c r="V2485" s="39">
        <f t="shared" si="389"/>
        <v>0.85662513504628712</v>
      </c>
    </row>
    <row r="2486" spans="1:22">
      <c r="A2486">
        <v>2481</v>
      </c>
      <c r="B2486" s="155">
        <f t="shared" si="390"/>
        <v>41378</v>
      </c>
      <c r="C2486" s="148">
        <f t="shared" si="381"/>
        <v>2013</v>
      </c>
      <c r="D2486" s="148">
        <f t="shared" si="382"/>
        <v>4</v>
      </c>
      <c r="E2486" s="152">
        <v>9</v>
      </c>
      <c r="F2486" s="153">
        <v>20.774999999999999</v>
      </c>
      <c r="G2486" s="154">
        <v>1209.636</v>
      </c>
      <c r="H2486" s="154">
        <v>0</v>
      </c>
      <c r="I2486" s="154">
        <v>3.5409999999999999</v>
      </c>
      <c r="J2486" s="151">
        <v>0</v>
      </c>
      <c r="K2486" s="149">
        <f t="shared" si="383"/>
        <v>1233.952</v>
      </c>
      <c r="L2486" s="148">
        <v>13.746</v>
      </c>
      <c r="M2486" s="148">
        <v>317.56099999999998</v>
      </c>
      <c r="N2486" s="148">
        <v>0</v>
      </c>
      <c r="O2486" s="148">
        <v>1.21</v>
      </c>
      <c r="P2486" s="148">
        <v>0</v>
      </c>
      <c r="Q2486" s="21">
        <f t="shared" si="384"/>
        <v>38.530037999999998</v>
      </c>
      <c r="R2486" s="21">
        <f t="shared" si="385"/>
        <v>1015.2425169999999</v>
      </c>
      <c r="S2486" s="21">
        <f t="shared" si="386"/>
        <v>0</v>
      </c>
      <c r="T2486" s="21">
        <f t="shared" si="387"/>
        <v>3.8429600000000002</v>
      </c>
      <c r="U2486" s="22">
        <f t="shared" si="388"/>
        <v>1057.615515</v>
      </c>
      <c r="V2486" s="39">
        <f t="shared" si="389"/>
        <v>0.85709615527994598</v>
      </c>
    </row>
    <row r="2487" spans="1:22">
      <c r="A2487">
        <v>2482</v>
      </c>
      <c r="B2487" s="155">
        <f t="shared" si="390"/>
        <v>41378</v>
      </c>
      <c r="C2487" s="148">
        <f t="shared" si="381"/>
        <v>2013</v>
      </c>
      <c r="D2487" s="148">
        <f t="shared" si="382"/>
        <v>4</v>
      </c>
      <c r="E2487" s="152">
        <v>10</v>
      </c>
      <c r="F2487" s="153">
        <v>20.481999999999999</v>
      </c>
      <c r="G2487" s="154">
        <v>1199.2829999999999</v>
      </c>
      <c r="H2487" s="154">
        <v>0.96499999999999997</v>
      </c>
      <c r="I2487" s="154">
        <v>3.54</v>
      </c>
      <c r="J2487" s="151">
        <v>0</v>
      </c>
      <c r="K2487" s="149">
        <f t="shared" si="383"/>
        <v>1224.2699999999998</v>
      </c>
      <c r="L2487" s="148">
        <v>13.582000000000001</v>
      </c>
      <c r="M2487" s="148">
        <v>313.596</v>
      </c>
      <c r="N2487" s="148">
        <v>3.03</v>
      </c>
      <c r="O2487" s="148">
        <v>1.41</v>
      </c>
      <c r="P2487" s="148">
        <v>0</v>
      </c>
      <c r="Q2487" s="21">
        <f t="shared" si="384"/>
        <v>38.070346000000001</v>
      </c>
      <c r="R2487" s="21">
        <f t="shared" si="385"/>
        <v>1002.566412</v>
      </c>
      <c r="S2487" s="21">
        <f t="shared" si="386"/>
        <v>5.91153</v>
      </c>
      <c r="T2487" s="21">
        <f t="shared" si="387"/>
        <v>4.4781599999999999</v>
      </c>
      <c r="U2487" s="22">
        <f t="shared" si="388"/>
        <v>1051.0264480000001</v>
      </c>
      <c r="V2487" s="39">
        <f t="shared" si="389"/>
        <v>0.85849236524622863</v>
      </c>
    </row>
    <row r="2488" spans="1:22">
      <c r="A2488">
        <v>2483</v>
      </c>
      <c r="B2488" s="155">
        <f t="shared" si="390"/>
        <v>41378</v>
      </c>
      <c r="C2488" s="148">
        <f t="shared" si="381"/>
        <v>2013</v>
      </c>
      <c r="D2488" s="148">
        <f t="shared" si="382"/>
        <v>4</v>
      </c>
      <c r="E2488" s="152">
        <v>11</v>
      </c>
      <c r="F2488" s="153">
        <v>19.965</v>
      </c>
      <c r="G2488" s="154">
        <v>1176.798</v>
      </c>
      <c r="H2488" s="154">
        <v>0</v>
      </c>
      <c r="I2488" s="154">
        <v>14.567</v>
      </c>
      <c r="J2488" s="151">
        <v>0</v>
      </c>
      <c r="K2488" s="149">
        <f t="shared" si="383"/>
        <v>1211.33</v>
      </c>
      <c r="L2488" s="148">
        <v>13.314</v>
      </c>
      <c r="M2488" s="148">
        <v>306.53199999999998</v>
      </c>
      <c r="N2488" s="148">
        <v>0</v>
      </c>
      <c r="O2488" s="148">
        <v>4.7709999999999999</v>
      </c>
      <c r="P2488" s="148">
        <v>0</v>
      </c>
      <c r="Q2488" s="21">
        <f t="shared" si="384"/>
        <v>37.319141999999999</v>
      </c>
      <c r="R2488" s="21">
        <f t="shared" si="385"/>
        <v>979.98280399999999</v>
      </c>
      <c r="S2488" s="21">
        <f t="shared" si="386"/>
        <v>0</v>
      </c>
      <c r="T2488" s="21">
        <f t="shared" si="387"/>
        <v>15.152696000000001</v>
      </c>
      <c r="U2488" s="22">
        <f t="shared" si="388"/>
        <v>1032.4546420000001</v>
      </c>
      <c r="V2488" s="39">
        <f t="shared" si="389"/>
        <v>0.8523314389968053</v>
      </c>
    </row>
    <row r="2489" spans="1:22">
      <c r="A2489">
        <v>2484</v>
      </c>
      <c r="B2489" s="155">
        <f t="shared" si="390"/>
        <v>41378</v>
      </c>
      <c r="C2489" s="148">
        <f t="shared" si="381"/>
        <v>2013</v>
      </c>
      <c r="D2489" s="148">
        <f t="shared" si="382"/>
        <v>4</v>
      </c>
      <c r="E2489" s="152">
        <v>12</v>
      </c>
      <c r="F2489" s="153">
        <v>19.975999999999999</v>
      </c>
      <c r="G2489" s="154">
        <v>1171.749</v>
      </c>
      <c r="H2489" s="154">
        <v>0</v>
      </c>
      <c r="I2489" s="154">
        <v>20.443999999999999</v>
      </c>
      <c r="J2489" s="151">
        <v>0</v>
      </c>
      <c r="K2489" s="149">
        <f t="shared" si="383"/>
        <v>1212.1689999999999</v>
      </c>
      <c r="L2489" s="148">
        <v>13.311</v>
      </c>
      <c r="M2489" s="148">
        <v>305.286</v>
      </c>
      <c r="N2489" s="148">
        <v>0</v>
      </c>
      <c r="O2489" s="148">
        <v>6.2080000000000002</v>
      </c>
      <c r="P2489" s="148">
        <v>0</v>
      </c>
      <c r="Q2489" s="21">
        <f t="shared" si="384"/>
        <v>37.310732999999999</v>
      </c>
      <c r="R2489" s="21">
        <f t="shared" si="385"/>
        <v>975.99934200000007</v>
      </c>
      <c r="S2489" s="21">
        <f t="shared" si="386"/>
        <v>0</v>
      </c>
      <c r="T2489" s="21">
        <f t="shared" si="387"/>
        <v>19.716608000000001</v>
      </c>
      <c r="U2489" s="22">
        <f t="shared" si="388"/>
        <v>1033.026683</v>
      </c>
      <c r="V2489" s="39">
        <f t="shared" si="389"/>
        <v>0.85221341496111525</v>
      </c>
    </row>
    <row r="2490" spans="1:22">
      <c r="A2490">
        <v>2485</v>
      </c>
      <c r="B2490" s="155">
        <f t="shared" si="390"/>
        <v>41378</v>
      </c>
      <c r="C2490" s="148">
        <f t="shared" si="381"/>
        <v>2013</v>
      </c>
      <c r="D2490" s="148">
        <f t="shared" si="382"/>
        <v>4</v>
      </c>
      <c r="E2490" s="152">
        <v>13</v>
      </c>
      <c r="F2490" s="153">
        <v>19.873999999999999</v>
      </c>
      <c r="G2490" s="154">
        <v>1178.232</v>
      </c>
      <c r="H2490" s="154">
        <v>0</v>
      </c>
      <c r="I2490" s="154">
        <v>29.802</v>
      </c>
      <c r="J2490" s="151">
        <v>0</v>
      </c>
      <c r="K2490" s="149">
        <f t="shared" si="383"/>
        <v>1227.9079999999999</v>
      </c>
      <c r="L2490" s="148">
        <v>13.287000000000001</v>
      </c>
      <c r="M2490" s="148">
        <v>306.70100000000002</v>
      </c>
      <c r="N2490" s="148">
        <v>0</v>
      </c>
      <c r="O2490" s="148">
        <v>8.9039999999999999</v>
      </c>
      <c r="P2490" s="148">
        <v>0</v>
      </c>
      <c r="Q2490" s="21">
        <f t="shared" si="384"/>
        <v>37.243461000000003</v>
      </c>
      <c r="R2490" s="21">
        <f t="shared" si="385"/>
        <v>980.52309700000012</v>
      </c>
      <c r="S2490" s="21">
        <f t="shared" si="386"/>
        <v>0</v>
      </c>
      <c r="T2490" s="21">
        <f t="shared" si="387"/>
        <v>28.279104</v>
      </c>
      <c r="U2490" s="22">
        <f t="shared" si="388"/>
        <v>1046.0456620000002</v>
      </c>
      <c r="V2490" s="39">
        <f t="shared" si="389"/>
        <v>0.85189253755167349</v>
      </c>
    </row>
    <row r="2491" spans="1:22">
      <c r="A2491">
        <v>2486</v>
      </c>
      <c r="B2491" s="155">
        <f t="shared" si="390"/>
        <v>41378</v>
      </c>
      <c r="C2491" s="148">
        <f t="shared" si="381"/>
        <v>2013</v>
      </c>
      <c r="D2491" s="148">
        <f t="shared" si="382"/>
        <v>4</v>
      </c>
      <c r="E2491" s="152">
        <v>14</v>
      </c>
      <c r="F2491" s="153">
        <v>20.164000000000001</v>
      </c>
      <c r="G2491" s="154">
        <v>1174.787</v>
      </c>
      <c r="H2491" s="154">
        <v>0</v>
      </c>
      <c r="I2491" s="154">
        <v>32.756999999999998</v>
      </c>
      <c r="J2491" s="151">
        <v>0</v>
      </c>
      <c r="K2491" s="149">
        <f t="shared" si="383"/>
        <v>1227.7080000000001</v>
      </c>
      <c r="L2491" s="148">
        <v>13.401999999999999</v>
      </c>
      <c r="M2491" s="148">
        <v>305.74700000000001</v>
      </c>
      <c r="N2491" s="148">
        <v>0</v>
      </c>
      <c r="O2491" s="148">
        <v>9.5120000000000005</v>
      </c>
      <c r="P2491" s="148">
        <v>0</v>
      </c>
      <c r="Q2491" s="21">
        <f t="shared" si="384"/>
        <v>37.565805999999995</v>
      </c>
      <c r="R2491" s="21">
        <f t="shared" si="385"/>
        <v>977.47315900000001</v>
      </c>
      <c r="S2491" s="21">
        <f t="shared" si="386"/>
        <v>0</v>
      </c>
      <c r="T2491" s="21">
        <f t="shared" si="387"/>
        <v>30.210112000000002</v>
      </c>
      <c r="U2491" s="22">
        <f t="shared" si="388"/>
        <v>1045.2490769999999</v>
      </c>
      <c r="V2491" s="39">
        <f t="shared" si="389"/>
        <v>0.85138247612624485</v>
      </c>
    </row>
    <row r="2492" spans="1:22">
      <c r="A2492">
        <v>2487</v>
      </c>
      <c r="B2492" s="155">
        <f t="shared" si="390"/>
        <v>41378</v>
      </c>
      <c r="C2492" s="148">
        <f t="shared" si="381"/>
        <v>2013</v>
      </c>
      <c r="D2492" s="148">
        <f t="shared" si="382"/>
        <v>4</v>
      </c>
      <c r="E2492" s="152">
        <v>15</v>
      </c>
      <c r="F2492" s="153">
        <v>20.704999999999998</v>
      </c>
      <c r="G2492" s="154">
        <v>1173.32</v>
      </c>
      <c r="H2492" s="154">
        <v>0</v>
      </c>
      <c r="I2492" s="154">
        <v>18.198</v>
      </c>
      <c r="J2492" s="151">
        <v>0</v>
      </c>
      <c r="K2492" s="149">
        <f t="shared" si="383"/>
        <v>1212.223</v>
      </c>
      <c r="L2492" s="148">
        <v>13.712999999999999</v>
      </c>
      <c r="M2492" s="148">
        <v>305.55</v>
      </c>
      <c r="N2492" s="148">
        <v>0</v>
      </c>
      <c r="O2492" s="148">
        <v>4.968</v>
      </c>
      <c r="P2492" s="148">
        <v>0</v>
      </c>
      <c r="Q2492" s="21">
        <f t="shared" si="384"/>
        <v>38.437538999999994</v>
      </c>
      <c r="R2492" s="21">
        <f t="shared" si="385"/>
        <v>976.8433500000001</v>
      </c>
      <c r="S2492" s="21">
        <f t="shared" si="386"/>
        <v>0</v>
      </c>
      <c r="T2492" s="21">
        <f t="shared" si="387"/>
        <v>15.778368</v>
      </c>
      <c r="U2492" s="22">
        <f t="shared" si="388"/>
        <v>1031.0592570000001</v>
      </c>
      <c r="V2492" s="39">
        <f t="shared" si="389"/>
        <v>0.85055246188201361</v>
      </c>
    </row>
    <row r="2493" spans="1:22">
      <c r="A2493">
        <v>2488</v>
      </c>
      <c r="B2493" s="155">
        <f t="shared" si="390"/>
        <v>41378</v>
      </c>
      <c r="C2493" s="148">
        <f t="shared" si="381"/>
        <v>2013</v>
      </c>
      <c r="D2493" s="148">
        <f t="shared" si="382"/>
        <v>4</v>
      </c>
      <c r="E2493" s="152">
        <v>16</v>
      </c>
      <c r="F2493" s="153">
        <v>20.992000000000001</v>
      </c>
      <c r="G2493" s="154">
        <v>1176.249</v>
      </c>
      <c r="H2493" s="154">
        <v>0</v>
      </c>
      <c r="I2493" s="154">
        <v>15.442</v>
      </c>
      <c r="J2493" s="151">
        <v>0</v>
      </c>
      <c r="K2493" s="149">
        <f t="shared" si="383"/>
        <v>1212.683</v>
      </c>
      <c r="L2493" s="148">
        <v>13.766</v>
      </c>
      <c r="M2493" s="148">
        <v>306.048</v>
      </c>
      <c r="N2493" s="148">
        <v>0</v>
      </c>
      <c r="O2493" s="148">
        <v>4.4720000000000004</v>
      </c>
      <c r="P2493" s="148">
        <v>0</v>
      </c>
      <c r="Q2493" s="21">
        <f t="shared" si="384"/>
        <v>38.586098</v>
      </c>
      <c r="R2493" s="21">
        <f t="shared" si="385"/>
        <v>978.43545600000004</v>
      </c>
      <c r="S2493" s="21">
        <f t="shared" si="386"/>
        <v>0</v>
      </c>
      <c r="T2493" s="21">
        <f t="shared" si="387"/>
        <v>14.203072000000002</v>
      </c>
      <c r="U2493" s="22">
        <f t="shared" si="388"/>
        <v>1031.2246259999999</v>
      </c>
      <c r="V2493" s="39">
        <f t="shared" si="389"/>
        <v>0.85036619297870919</v>
      </c>
    </row>
    <row r="2494" spans="1:22">
      <c r="A2494">
        <v>2489</v>
      </c>
      <c r="B2494" s="155">
        <f t="shared" si="390"/>
        <v>41378</v>
      </c>
      <c r="C2494" s="148">
        <f t="shared" si="381"/>
        <v>2013</v>
      </c>
      <c r="D2494" s="148">
        <f t="shared" si="382"/>
        <v>4</v>
      </c>
      <c r="E2494" s="152">
        <v>17</v>
      </c>
      <c r="F2494" s="153">
        <v>0</v>
      </c>
      <c r="G2494" s="154">
        <v>1150.4849999999999</v>
      </c>
      <c r="H2494" s="154">
        <v>0</v>
      </c>
      <c r="I2494" s="154">
        <v>14.429</v>
      </c>
      <c r="J2494" s="151">
        <v>0</v>
      </c>
      <c r="K2494" s="149">
        <f t="shared" si="383"/>
        <v>1164.914</v>
      </c>
      <c r="L2494" s="148">
        <v>0</v>
      </c>
      <c r="M2494" s="148">
        <v>297.73</v>
      </c>
      <c r="N2494" s="148">
        <v>0</v>
      </c>
      <c r="O2494" s="148">
        <v>4.1980000000000004</v>
      </c>
      <c r="P2494" s="148">
        <v>0</v>
      </c>
      <c r="Q2494" s="21">
        <f t="shared" si="384"/>
        <v>0</v>
      </c>
      <c r="R2494" s="21">
        <f t="shared" si="385"/>
        <v>951.8428100000001</v>
      </c>
      <c r="S2494" s="21">
        <f t="shared" si="386"/>
        <v>0</v>
      </c>
      <c r="T2494" s="21">
        <f t="shared" si="387"/>
        <v>13.332848000000002</v>
      </c>
      <c r="U2494" s="22">
        <f t="shared" si="388"/>
        <v>965.17565800000011</v>
      </c>
      <c r="V2494" s="39">
        <f t="shared" si="389"/>
        <v>0.82853812212747047</v>
      </c>
    </row>
    <row r="2495" spans="1:22">
      <c r="A2495">
        <v>2490</v>
      </c>
      <c r="B2495" s="155">
        <f t="shared" si="390"/>
        <v>41378</v>
      </c>
      <c r="C2495" s="148">
        <f t="shared" si="381"/>
        <v>2013</v>
      </c>
      <c r="D2495" s="148">
        <f t="shared" si="382"/>
        <v>4</v>
      </c>
      <c r="E2495" s="152">
        <v>18</v>
      </c>
      <c r="F2495" s="153">
        <v>21.029</v>
      </c>
      <c r="G2495" s="154">
        <v>1148.1869999999999</v>
      </c>
      <c r="H2495" s="154">
        <v>0</v>
      </c>
      <c r="I2495" s="154">
        <v>7.9640000000000004</v>
      </c>
      <c r="J2495" s="151">
        <v>0</v>
      </c>
      <c r="K2495" s="149">
        <f t="shared" si="383"/>
        <v>1177.1799999999998</v>
      </c>
      <c r="L2495" s="148">
        <v>13.901999999999999</v>
      </c>
      <c r="M2495" s="148">
        <v>297.21699999999998</v>
      </c>
      <c r="N2495" s="148">
        <v>0</v>
      </c>
      <c r="O2495" s="148">
        <v>2.4180000000000001</v>
      </c>
      <c r="P2495" s="148">
        <v>0</v>
      </c>
      <c r="Q2495" s="21">
        <f t="shared" si="384"/>
        <v>38.967305999999994</v>
      </c>
      <c r="R2495" s="21">
        <f t="shared" si="385"/>
        <v>950.20274899999993</v>
      </c>
      <c r="S2495" s="21">
        <f t="shared" si="386"/>
        <v>0</v>
      </c>
      <c r="T2495" s="21">
        <f t="shared" si="387"/>
        <v>7.6795680000000006</v>
      </c>
      <c r="U2495" s="22">
        <f t="shared" si="388"/>
        <v>996.84962299999995</v>
      </c>
      <c r="V2495" s="39">
        <f t="shared" si="389"/>
        <v>0.84681155218403314</v>
      </c>
    </row>
    <row r="2496" spans="1:22">
      <c r="A2496">
        <v>2491</v>
      </c>
      <c r="B2496" s="155">
        <f t="shared" si="390"/>
        <v>41378</v>
      </c>
      <c r="C2496" s="148">
        <f t="shared" si="381"/>
        <v>2013</v>
      </c>
      <c r="D2496" s="148">
        <f t="shared" si="382"/>
        <v>4</v>
      </c>
      <c r="E2496" s="152">
        <v>19</v>
      </c>
      <c r="F2496" s="153">
        <v>21.555</v>
      </c>
      <c r="G2496" s="154">
        <v>1145.672</v>
      </c>
      <c r="H2496" s="154">
        <v>0</v>
      </c>
      <c r="I2496" s="154">
        <v>24.018999999999998</v>
      </c>
      <c r="J2496" s="151">
        <v>0</v>
      </c>
      <c r="K2496" s="149">
        <f t="shared" si="383"/>
        <v>1191.2460000000001</v>
      </c>
      <c r="L2496" s="148">
        <v>14.087</v>
      </c>
      <c r="M2496" s="148">
        <v>296.97199999999998</v>
      </c>
      <c r="N2496" s="148">
        <v>0</v>
      </c>
      <c r="O2496" s="148">
        <v>6.7009999999999996</v>
      </c>
      <c r="P2496" s="148">
        <v>0</v>
      </c>
      <c r="Q2496" s="21">
        <f t="shared" si="384"/>
        <v>39.485861</v>
      </c>
      <c r="R2496" s="21">
        <f t="shared" si="385"/>
        <v>949.41948400000001</v>
      </c>
      <c r="S2496" s="21">
        <f t="shared" si="386"/>
        <v>0</v>
      </c>
      <c r="T2496" s="21">
        <f t="shared" si="387"/>
        <v>21.282375999999999</v>
      </c>
      <c r="U2496" s="22">
        <f t="shared" si="388"/>
        <v>1010.187721</v>
      </c>
      <c r="V2496" s="39">
        <f t="shared" si="389"/>
        <v>0.84800932888756808</v>
      </c>
    </row>
    <row r="2497" spans="1:22">
      <c r="A2497">
        <v>2492</v>
      </c>
      <c r="B2497" s="155">
        <f t="shared" si="390"/>
        <v>41378</v>
      </c>
      <c r="C2497" s="148">
        <f t="shared" si="381"/>
        <v>2013</v>
      </c>
      <c r="D2497" s="148">
        <f t="shared" si="382"/>
        <v>4</v>
      </c>
      <c r="E2497" s="152">
        <v>20</v>
      </c>
      <c r="F2497" s="153">
        <v>283.137</v>
      </c>
      <c r="G2497" s="154">
        <v>1144.0740000000001</v>
      </c>
      <c r="H2497" s="154">
        <v>0</v>
      </c>
      <c r="I2497" s="154">
        <v>48.972000000000001</v>
      </c>
      <c r="J2497" s="151">
        <v>0</v>
      </c>
      <c r="K2497" s="149">
        <f t="shared" si="383"/>
        <v>1476.183</v>
      </c>
      <c r="L2497" s="148">
        <v>139.50200000000001</v>
      </c>
      <c r="M2497" s="148">
        <v>296.47899999999998</v>
      </c>
      <c r="N2497" s="148">
        <v>0</v>
      </c>
      <c r="O2497" s="148">
        <v>13.44</v>
      </c>
      <c r="P2497" s="148">
        <v>0</v>
      </c>
      <c r="Q2497" s="21">
        <f t="shared" si="384"/>
        <v>391.02410600000002</v>
      </c>
      <c r="R2497" s="21">
        <f t="shared" si="385"/>
        <v>947.84336299999995</v>
      </c>
      <c r="S2497" s="21">
        <f t="shared" si="386"/>
        <v>0</v>
      </c>
      <c r="T2497" s="21">
        <f t="shared" si="387"/>
        <v>42.68544</v>
      </c>
      <c r="U2497" s="22">
        <f t="shared" si="388"/>
        <v>1381.552909</v>
      </c>
      <c r="V2497" s="39">
        <f t="shared" si="389"/>
        <v>0.93589542014777305</v>
      </c>
    </row>
    <row r="2498" spans="1:22">
      <c r="A2498">
        <v>2493</v>
      </c>
      <c r="B2498" s="155">
        <f t="shared" si="390"/>
        <v>41378</v>
      </c>
      <c r="C2498" s="148">
        <f t="shared" si="381"/>
        <v>2013</v>
      </c>
      <c r="D2498" s="148">
        <f t="shared" si="382"/>
        <v>4</v>
      </c>
      <c r="E2498" s="152">
        <v>21</v>
      </c>
      <c r="F2498" s="153">
        <v>282.80200000000002</v>
      </c>
      <c r="G2498" s="154">
        <v>1144.9390000000001</v>
      </c>
      <c r="H2498" s="154">
        <v>0</v>
      </c>
      <c r="I2498" s="154">
        <v>76.575000000000003</v>
      </c>
      <c r="J2498" s="151">
        <v>0</v>
      </c>
      <c r="K2498" s="149">
        <f t="shared" si="383"/>
        <v>1504.316</v>
      </c>
      <c r="L2498" s="148">
        <v>139.56299999999999</v>
      </c>
      <c r="M2498" s="148">
        <v>296.32400000000001</v>
      </c>
      <c r="N2498" s="148">
        <v>0</v>
      </c>
      <c r="O2498" s="148">
        <v>20.898</v>
      </c>
      <c r="P2498" s="148">
        <v>0</v>
      </c>
      <c r="Q2498" s="21">
        <f t="shared" si="384"/>
        <v>391.19508899999994</v>
      </c>
      <c r="R2498" s="21">
        <f t="shared" si="385"/>
        <v>947.34782800000005</v>
      </c>
      <c r="S2498" s="21">
        <f t="shared" si="386"/>
        <v>0</v>
      </c>
      <c r="T2498" s="21">
        <f t="shared" si="387"/>
        <v>66.372048000000007</v>
      </c>
      <c r="U2498" s="22">
        <f t="shared" si="388"/>
        <v>1404.9149649999999</v>
      </c>
      <c r="V2498" s="39">
        <f t="shared" si="389"/>
        <v>0.93392276955107834</v>
      </c>
    </row>
    <row r="2499" spans="1:22">
      <c r="A2499">
        <v>2494</v>
      </c>
      <c r="B2499" s="155">
        <f t="shared" si="390"/>
        <v>41378</v>
      </c>
      <c r="C2499" s="148">
        <f t="shared" si="381"/>
        <v>2013</v>
      </c>
      <c r="D2499" s="148">
        <f t="shared" si="382"/>
        <v>4</v>
      </c>
      <c r="E2499" s="152">
        <v>22</v>
      </c>
      <c r="F2499" s="153">
        <v>283.28100000000001</v>
      </c>
      <c r="G2499" s="154">
        <v>1165.25</v>
      </c>
      <c r="H2499" s="154">
        <v>1.0149999999999999</v>
      </c>
      <c r="I2499" s="154">
        <v>73.786000000000001</v>
      </c>
      <c r="J2499" s="151">
        <v>0</v>
      </c>
      <c r="K2499" s="149">
        <f t="shared" si="383"/>
        <v>1523.3320000000001</v>
      </c>
      <c r="L2499" s="148">
        <v>139.16800000000001</v>
      </c>
      <c r="M2499" s="148">
        <v>302.87700000000001</v>
      </c>
      <c r="N2499" s="148">
        <v>5.9109999999999996</v>
      </c>
      <c r="O2499" s="148">
        <v>20.45</v>
      </c>
      <c r="P2499" s="148">
        <v>0</v>
      </c>
      <c r="Q2499" s="21">
        <f t="shared" si="384"/>
        <v>390.08790400000004</v>
      </c>
      <c r="R2499" s="21">
        <f t="shared" si="385"/>
        <v>968.29776900000002</v>
      </c>
      <c r="S2499" s="21">
        <f t="shared" si="386"/>
        <v>11.532361</v>
      </c>
      <c r="T2499" s="21">
        <f t="shared" si="387"/>
        <v>64.949200000000005</v>
      </c>
      <c r="U2499" s="22">
        <f t="shared" si="388"/>
        <v>1434.8672340000001</v>
      </c>
      <c r="V2499" s="39">
        <f t="shared" si="389"/>
        <v>0.94192679862301842</v>
      </c>
    </row>
    <row r="2500" spans="1:22">
      <c r="A2500">
        <v>2495</v>
      </c>
      <c r="B2500" s="155">
        <f t="shared" si="390"/>
        <v>41378</v>
      </c>
      <c r="C2500" s="148">
        <f t="shared" si="381"/>
        <v>2013</v>
      </c>
      <c r="D2500" s="148">
        <f t="shared" si="382"/>
        <v>4</v>
      </c>
      <c r="E2500" s="152">
        <v>23</v>
      </c>
      <c r="F2500" s="153">
        <v>284.68200000000002</v>
      </c>
      <c r="G2500" s="154">
        <v>1163.7360000000001</v>
      </c>
      <c r="H2500" s="154">
        <v>0</v>
      </c>
      <c r="I2500" s="154">
        <v>73.921999999999997</v>
      </c>
      <c r="J2500" s="151">
        <v>0</v>
      </c>
      <c r="K2500" s="149">
        <f t="shared" si="383"/>
        <v>1522.3400000000001</v>
      </c>
      <c r="L2500" s="148">
        <v>139.20699999999999</v>
      </c>
      <c r="M2500" s="148">
        <v>302.32100000000003</v>
      </c>
      <c r="N2500" s="148">
        <v>0</v>
      </c>
      <c r="O2500" s="148">
        <v>20.498000000000001</v>
      </c>
      <c r="P2500" s="148">
        <v>0</v>
      </c>
      <c r="Q2500" s="21">
        <f t="shared" si="384"/>
        <v>390.19722099999996</v>
      </c>
      <c r="R2500" s="21">
        <f t="shared" si="385"/>
        <v>966.52023700000007</v>
      </c>
      <c r="S2500" s="21">
        <f t="shared" si="386"/>
        <v>0</v>
      </c>
      <c r="T2500" s="21">
        <f t="shared" si="387"/>
        <v>65.101648000000012</v>
      </c>
      <c r="U2500" s="22">
        <f t="shared" si="388"/>
        <v>1421.8191060000001</v>
      </c>
      <c r="V2500" s="39">
        <f t="shared" si="389"/>
        <v>0.93396948513472677</v>
      </c>
    </row>
    <row r="2501" spans="1:22">
      <c r="A2501">
        <v>2496</v>
      </c>
      <c r="B2501" s="155">
        <f t="shared" si="390"/>
        <v>41378</v>
      </c>
      <c r="C2501" s="148">
        <f t="shared" si="381"/>
        <v>2013</v>
      </c>
      <c r="D2501" s="148">
        <f t="shared" si="382"/>
        <v>4</v>
      </c>
      <c r="E2501" s="152">
        <v>24</v>
      </c>
      <c r="F2501" s="153">
        <v>282.42200000000003</v>
      </c>
      <c r="G2501" s="154">
        <v>1151.43</v>
      </c>
      <c r="H2501" s="154">
        <v>0</v>
      </c>
      <c r="I2501" s="154">
        <v>44.468000000000004</v>
      </c>
      <c r="J2501" s="151">
        <v>0</v>
      </c>
      <c r="K2501" s="149">
        <f t="shared" si="383"/>
        <v>1478.3200000000002</v>
      </c>
      <c r="L2501" s="148">
        <v>138.708</v>
      </c>
      <c r="M2501" s="148">
        <v>297.06400000000002</v>
      </c>
      <c r="N2501" s="148">
        <v>0</v>
      </c>
      <c r="O2501" s="148">
        <v>13.122</v>
      </c>
      <c r="P2501" s="148">
        <v>0</v>
      </c>
      <c r="Q2501" s="21">
        <f t="shared" si="384"/>
        <v>388.79852399999999</v>
      </c>
      <c r="R2501" s="21">
        <f t="shared" si="385"/>
        <v>949.71360800000014</v>
      </c>
      <c r="S2501" s="21">
        <f t="shared" si="386"/>
        <v>0</v>
      </c>
      <c r="T2501" s="21">
        <f t="shared" si="387"/>
        <v>41.675471999999999</v>
      </c>
      <c r="U2501" s="22">
        <f t="shared" si="388"/>
        <v>1380.187604</v>
      </c>
      <c r="V2501" s="39">
        <f t="shared" si="389"/>
        <v>0.93361897559391727</v>
      </c>
    </row>
    <row r="2502" spans="1:22">
      <c r="A2502">
        <v>2497</v>
      </c>
      <c r="B2502" s="155">
        <f t="shared" si="390"/>
        <v>41379</v>
      </c>
      <c r="C2502" s="148">
        <f t="shared" si="381"/>
        <v>2013</v>
      </c>
      <c r="D2502" s="148">
        <f t="shared" si="382"/>
        <v>4</v>
      </c>
      <c r="E2502" s="152">
        <v>1</v>
      </c>
      <c r="F2502" s="153">
        <v>274.86200000000002</v>
      </c>
      <c r="G2502" s="154">
        <v>1096.1880000000001</v>
      </c>
      <c r="H2502" s="154">
        <v>3.4710000000000001</v>
      </c>
      <c r="I2502" s="154">
        <v>15.318</v>
      </c>
      <c r="J2502" s="151">
        <v>0</v>
      </c>
      <c r="K2502" s="149">
        <f t="shared" si="383"/>
        <v>1389.8390000000002</v>
      </c>
      <c r="L2502" s="148">
        <v>135.67500000000001</v>
      </c>
      <c r="M2502" s="148">
        <v>278.25900000000001</v>
      </c>
      <c r="N2502" s="148">
        <v>4.6920000000000002</v>
      </c>
      <c r="O2502" s="148">
        <v>4.7140000000000004</v>
      </c>
      <c r="P2502" s="148">
        <v>0</v>
      </c>
      <c r="Q2502" s="21">
        <f t="shared" si="384"/>
        <v>380.29702500000002</v>
      </c>
      <c r="R2502" s="21">
        <f t="shared" si="385"/>
        <v>889.59402300000011</v>
      </c>
      <c r="S2502" s="21">
        <f t="shared" si="386"/>
        <v>9.1540920000000003</v>
      </c>
      <c r="T2502" s="21">
        <f t="shared" si="387"/>
        <v>14.971664000000002</v>
      </c>
      <c r="U2502" s="22">
        <f t="shared" si="388"/>
        <v>1294.0168040000001</v>
      </c>
      <c r="V2502" s="39">
        <f t="shared" si="389"/>
        <v>0.93105518265065235</v>
      </c>
    </row>
    <row r="2503" spans="1:22">
      <c r="A2503">
        <v>2498</v>
      </c>
      <c r="B2503" s="155">
        <f t="shared" si="390"/>
        <v>41379</v>
      </c>
      <c r="C2503" s="148">
        <f t="shared" ref="C2503:C2566" si="391">YEAR(B2503)</f>
        <v>2013</v>
      </c>
      <c r="D2503" s="148">
        <f t="shared" ref="D2503:D2566" si="392">MONTH(B2503)</f>
        <v>4</v>
      </c>
      <c r="E2503" s="152">
        <v>2</v>
      </c>
      <c r="F2503" s="153">
        <v>269.19900000000001</v>
      </c>
      <c r="G2503" s="154">
        <v>1095.559</v>
      </c>
      <c r="H2503" s="154">
        <v>0</v>
      </c>
      <c r="I2503" s="154">
        <v>5.0910000000000002</v>
      </c>
      <c r="J2503" s="151">
        <v>0</v>
      </c>
      <c r="K2503" s="149">
        <f t="shared" ref="K2503:K2566" si="393">SUM(F2503:J2503)</f>
        <v>1369.8489999999999</v>
      </c>
      <c r="L2503" s="148">
        <v>133.87299999999999</v>
      </c>
      <c r="M2503" s="148">
        <v>278.31700000000001</v>
      </c>
      <c r="N2503" s="148">
        <v>0</v>
      </c>
      <c r="O2503" s="148">
        <v>1.81</v>
      </c>
      <c r="P2503" s="148">
        <v>0</v>
      </c>
      <c r="Q2503" s="21">
        <f t="shared" ref="Q2503:Q2566" si="394">+$Q$2*L2503</f>
        <v>375.24601899999999</v>
      </c>
      <c r="R2503" s="21">
        <f t="shared" ref="R2503:R2566" si="395">+$R$2*M2503</f>
        <v>889.779449</v>
      </c>
      <c r="S2503" s="21">
        <f t="shared" ref="S2503:S2566" si="396">+$S$2*N2503</f>
        <v>0</v>
      </c>
      <c r="T2503" s="21">
        <f t="shared" ref="T2503:T2566" si="397">+$T$2*O2503</f>
        <v>5.7485600000000003</v>
      </c>
      <c r="U2503" s="22">
        <f t="shared" ref="U2503:U2566" si="398">SUM(Q2503:T2503)</f>
        <v>1270.774028</v>
      </c>
      <c r="V2503" s="39">
        <f t="shared" ref="V2503:V2566" si="399">+U2503/K2503</f>
        <v>0.92767453055044757</v>
      </c>
    </row>
    <row r="2504" spans="1:22">
      <c r="A2504">
        <v>2499</v>
      </c>
      <c r="B2504" s="155">
        <f t="shared" si="390"/>
        <v>41379</v>
      </c>
      <c r="C2504" s="148">
        <f t="shared" si="391"/>
        <v>2013</v>
      </c>
      <c r="D2504" s="148">
        <f t="shared" si="392"/>
        <v>4</v>
      </c>
      <c r="E2504" s="152">
        <v>3</v>
      </c>
      <c r="F2504" s="153">
        <v>19.521000000000001</v>
      </c>
      <c r="G2504" s="154">
        <v>1095.232</v>
      </c>
      <c r="H2504" s="154">
        <v>0</v>
      </c>
      <c r="I2504" s="154">
        <v>4.3159999999999998</v>
      </c>
      <c r="J2504" s="151">
        <v>0</v>
      </c>
      <c r="K2504" s="149">
        <f t="shared" si="393"/>
        <v>1119.069</v>
      </c>
      <c r="L2504" s="148">
        <v>13.131</v>
      </c>
      <c r="M2504" s="148">
        <v>278.08800000000002</v>
      </c>
      <c r="N2504" s="148">
        <v>0</v>
      </c>
      <c r="O2504" s="148">
        <v>1.4159999999999999</v>
      </c>
      <c r="P2504" s="148">
        <v>0</v>
      </c>
      <c r="Q2504" s="21">
        <f t="shared" si="394"/>
        <v>36.806193</v>
      </c>
      <c r="R2504" s="21">
        <f t="shared" si="395"/>
        <v>889.04733600000009</v>
      </c>
      <c r="S2504" s="21">
        <f t="shared" si="396"/>
        <v>0</v>
      </c>
      <c r="T2504" s="21">
        <f t="shared" si="397"/>
        <v>4.4972159999999999</v>
      </c>
      <c r="U2504" s="22">
        <f t="shared" si="398"/>
        <v>930.35074500000007</v>
      </c>
      <c r="V2504" s="39">
        <f t="shared" si="399"/>
        <v>0.83136137718049563</v>
      </c>
    </row>
    <row r="2505" spans="1:22">
      <c r="A2505">
        <v>2500</v>
      </c>
      <c r="B2505" s="155">
        <f t="shared" si="390"/>
        <v>41379</v>
      </c>
      <c r="C2505" s="148">
        <f t="shared" si="391"/>
        <v>2013</v>
      </c>
      <c r="D2505" s="148">
        <f t="shared" si="392"/>
        <v>4</v>
      </c>
      <c r="E2505" s="152">
        <v>4</v>
      </c>
      <c r="F2505" s="153">
        <v>19.443999999999999</v>
      </c>
      <c r="G2505" s="154">
        <v>1095.5409999999999</v>
      </c>
      <c r="H2505" s="154">
        <v>0</v>
      </c>
      <c r="I2505" s="154">
        <v>4.2569999999999997</v>
      </c>
      <c r="J2505" s="151">
        <v>0</v>
      </c>
      <c r="K2505" s="149">
        <f t="shared" si="393"/>
        <v>1119.242</v>
      </c>
      <c r="L2505" s="148">
        <v>13.127000000000001</v>
      </c>
      <c r="M2505" s="148">
        <v>278.214</v>
      </c>
      <c r="N2505" s="148">
        <v>0</v>
      </c>
      <c r="O2505" s="148">
        <v>1.389</v>
      </c>
      <c r="P2505" s="148">
        <v>0</v>
      </c>
      <c r="Q2505" s="21">
        <f t="shared" si="394"/>
        <v>36.794981</v>
      </c>
      <c r="R2505" s="21">
        <f t="shared" si="395"/>
        <v>889.45015799999999</v>
      </c>
      <c r="S2505" s="21">
        <f t="shared" si="396"/>
        <v>0</v>
      </c>
      <c r="T2505" s="21">
        <f t="shared" si="397"/>
        <v>4.4114640000000005</v>
      </c>
      <c r="U2505" s="22">
        <f t="shared" si="398"/>
        <v>930.65660300000002</v>
      </c>
      <c r="V2505" s="39">
        <f t="shared" si="399"/>
        <v>0.83150614701735648</v>
      </c>
    </row>
    <row r="2506" spans="1:22">
      <c r="A2506">
        <v>2501</v>
      </c>
      <c r="B2506" s="155">
        <f t="shared" si="390"/>
        <v>41379</v>
      </c>
      <c r="C2506" s="148">
        <f t="shared" si="391"/>
        <v>2013</v>
      </c>
      <c r="D2506" s="148">
        <f t="shared" si="392"/>
        <v>4</v>
      </c>
      <c r="E2506" s="152">
        <v>5</v>
      </c>
      <c r="F2506" s="153">
        <v>19.84</v>
      </c>
      <c r="G2506" s="154">
        <v>1093.5540000000001</v>
      </c>
      <c r="H2506" s="154">
        <v>0</v>
      </c>
      <c r="I2506" s="154">
        <v>4.1769999999999996</v>
      </c>
      <c r="J2506" s="151">
        <v>0</v>
      </c>
      <c r="K2506" s="149">
        <f t="shared" si="393"/>
        <v>1117.5709999999999</v>
      </c>
      <c r="L2506" s="148">
        <v>13.242000000000001</v>
      </c>
      <c r="M2506" s="148">
        <v>277.81400000000002</v>
      </c>
      <c r="N2506" s="148">
        <v>0</v>
      </c>
      <c r="O2506" s="148">
        <v>1.4259999999999999</v>
      </c>
      <c r="P2506" s="148">
        <v>0</v>
      </c>
      <c r="Q2506" s="21">
        <f t="shared" si="394"/>
        <v>37.117325999999998</v>
      </c>
      <c r="R2506" s="21">
        <f t="shared" si="395"/>
        <v>888.17135800000005</v>
      </c>
      <c r="S2506" s="21">
        <f t="shared" si="396"/>
        <v>0</v>
      </c>
      <c r="T2506" s="21">
        <f t="shared" si="397"/>
        <v>4.5289760000000001</v>
      </c>
      <c r="U2506" s="22">
        <f t="shared" si="398"/>
        <v>929.81766000000016</v>
      </c>
      <c r="V2506" s="39">
        <f t="shared" si="399"/>
        <v>0.83199873654559775</v>
      </c>
    </row>
    <row r="2507" spans="1:22">
      <c r="A2507">
        <v>2502</v>
      </c>
      <c r="B2507" s="155">
        <f t="shared" si="390"/>
        <v>41379</v>
      </c>
      <c r="C2507" s="148">
        <f t="shared" si="391"/>
        <v>2013</v>
      </c>
      <c r="D2507" s="148">
        <f t="shared" si="392"/>
        <v>4</v>
      </c>
      <c r="E2507" s="152">
        <v>6</v>
      </c>
      <c r="F2507" s="153">
        <v>19.760000000000002</v>
      </c>
      <c r="G2507" s="154">
        <v>1094.0889999999999</v>
      </c>
      <c r="H2507" s="154">
        <v>1.946</v>
      </c>
      <c r="I2507" s="154">
        <v>9.4039999999999999</v>
      </c>
      <c r="J2507" s="151">
        <v>0</v>
      </c>
      <c r="K2507" s="149">
        <f t="shared" si="393"/>
        <v>1125.1989999999998</v>
      </c>
      <c r="L2507" s="148">
        <v>13.246</v>
      </c>
      <c r="M2507" s="148">
        <v>277.75400000000002</v>
      </c>
      <c r="N2507" s="148">
        <v>3.036</v>
      </c>
      <c r="O2507" s="148">
        <v>2.847</v>
      </c>
      <c r="P2507" s="148">
        <v>0</v>
      </c>
      <c r="Q2507" s="21">
        <f t="shared" si="394"/>
        <v>37.128537999999999</v>
      </c>
      <c r="R2507" s="21">
        <f t="shared" si="395"/>
        <v>887.97953800000005</v>
      </c>
      <c r="S2507" s="21">
        <f t="shared" si="396"/>
        <v>5.9232360000000002</v>
      </c>
      <c r="T2507" s="21">
        <f t="shared" si="397"/>
        <v>9.042072000000001</v>
      </c>
      <c r="U2507" s="22">
        <f t="shared" si="398"/>
        <v>940.07338400000003</v>
      </c>
      <c r="V2507" s="39">
        <f t="shared" si="399"/>
        <v>0.8354729998871312</v>
      </c>
    </row>
    <row r="2508" spans="1:22">
      <c r="A2508">
        <v>2503</v>
      </c>
      <c r="B2508" s="155">
        <f t="shared" si="390"/>
        <v>41379</v>
      </c>
      <c r="C2508" s="148">
        <f t="shared" si="391"/>
        <v>2013</v>
      </c>
      <c r="D2508" s="148">
        <f t="shared" si="392"/>
        <v>4</v>
      </c>
      <c r="E2508" s="152">
        <v>7</v>
      </c>
      <c r="F2508" s="153">
        <v>276.25400000000002</v>
      </c>
      <c r="G2508" s="154">
        <v>1087.203</v>
      </c>
      <c r="H2508" s="154">
        <v>0.125</v>
      </c>
      <c r="I2508" s="154">
        <v>25.277999999999999</v>
      </c>
      <c r="J2508" s="151">
        <v>0</v>
      </c>
      <c r="K2508" s="149">
        <f t="shared" si="393"/>
        <v>1388.86</v>
      </c>
      <c r="L2508" s="148">
        <v>137.13200000000001</v>
      </c>
      <c r="M2508" s="148">
        <v>278.49099999999999</v>
      </c>
      <c r="N2508" s="148">
        <v>0.22500000000000001</v>
      </c>
      <c r="O2508" s="148">
        <v>6.8239999999999998</v>
      </c>
      <c r="P2508" s="148">
        <v>0</v>
      </c>
      <c r="Q2508" s="21">
        <f t="shared" si="394"/>
        <v>384.38099599999998</v>
      </c>
      <c r="R2508" s="21">
        <f t="shared" si="395"/>
        <v>890.33572700000002</v>
      </c>
      <c r="S2508" s="21">
        <f t="shared" si="396"/>
        <v>0.438975</v>
      </c>
      <c r="T2508" s="21">
        <f t="shared" si="397"/>
        <v>21.673024000000002</v>
      </c>
      <c r="U2508" s="22">
        <f t="shared" si="398"/>
        <v>1296.828722</v>
      </c>
      <c r="V2508" s="39">
        <f t="shared" si="399"/>
        <v>0.93373610155091236</v>
      </c>
    </row>
    <row r="2509" spans="1:22">
      <c r="A2509">
        <v>2504</v>
      </c>
      <c r="B2509" s="155">
        <f t="shared" si="390"/>
        <v>41379</v>
      </c>
      <c r="C2509" s="148">
        <f t="shared" si="391"/>
        <v>2013</v>
      </c>
      <c r="D2509" s="148">
        <f t="shared" si="392"/>
        <v>4</v>
      </c>
      <c r="E2509" s="152">
        <v>8</v>
      </c>
      <c r="F2509" s="153">
        <v>19.568000000000001</v>
      </c>
      <c r="G2509" s="154">
        <v>1112.059</v>
      </c>
      <c r="H2509" s="154">
        <v>0</v>
      </c>
      <c r="I2509" s="154">
        <v>280.27100000000002</v>
      </c>
      <c r="J2509" s="151">
        <v>0</v>
      </c>
      <c r="K2509" s="149">
        <f t="shared" si="393"/>
        <v>1411.8979999999999</v>
      </c>
      <c r="L2509" s="148">
        <v>13.083</v>
      </c>
      <c r="M2509" s="148">
        <v>282.65499999999997</v>
      </c>
      <c r="N2509" s="148">
        <v>0</v>
      </c>
      <c r="O2509" s="148">
        <v>63.820999999999998</v>
      </c>
      <c r="P2509" s="148">
        <v>0</v>
      </c>
      <c r="Q2509" s="21">
        <f t="shared" si="394"/>
        <v>36.671649000000002</v>
      </c>
      <c r="R2509" s="21">
        <f t="shared" si="395"/>
        <v>903.64803499999994</v>
      </c>
      <c r="S2509" s="21">
        <f t="shared" si="396"/>
        <v>0</v>
      </c>
      <c r="T2509" s="21">
        <f t="shared" si="397"/>
        <v>202.69549599999999</v>
      </c>
      <c r="U2509" s="22">
        <f t="shared" si="398"/>
        <v>1143.0151799999999</v>
      </c>
      <c r="V2509" s="39">
        <f t="shared" si="399"/>
        <v>0.80955931660785685</v>
      </c>
    </row>
    <row r="2510" spans="1:22">
      <c r="A2510">
        <v>2505</v>
      </c>
      <c r="B2510" s="155">
        <f t="shared" si="390"/>
        <v>41379</v>
      </c>
      <c r="C2510" s="148">
        <f t="shared" si="391"/>
        <v>2013</v>
      </c>
      <c r="D2510" s="148">
        <f t="shared" si="392"/>
        <v>4</v>
      </c>
      <c r="E2510" s="152">
        <v>9</v>
      </c>
      <c r="F2510" s="153">
        <v>0</v>
      </c>
      <c r="G2510" s="154">
        <v>719.33600000000001</v>
      </c>
      <c r="H2510" s="154">
        <v>0.72099999999999997</v>
      </c>
      <c r="I2510" s="154">
        <v>586.41899999999998</v>
      </c>
      <c r="J2510" s="151">
        <v>0</v>
      </c>
      <c r="K2510" s="149">
        <f t="shared" si="393"/>
        <v>1306.4760000000001</v>
      </c>
      <c r="L2510" s="148">
        <v>0</v>
      </c>
      <c r="M2510" s="148">
        <v>190.18700000000001</v>
      </c>
      <c r="N2510" s="148">
        <v>3.7749999999999999</v>
      </c>
      <c r="O2510" s="148">
        <v>132.13499999999999</v>
      </c>
      <c r="P2510" s="148">
        <v>0</v>
      </c>
      <c r="Q2510" s="21">
        <f t="shared" si="394"/>
        <v>0</v>
      </c>
      <c r="R2510" s="21">
        <f t="shared" si="395"/>
        <v>608.02783900000009</v>
      </c>
      <c r="S2510" s="21">
        <f t="shared" si="396"/>
        <v>7.3650250000000002</v>
      </c>
      <c r="T2510" s="21">
        <f t="shared" si="397"/>
        <v>419.66075999999998</v>
      </c>
      <c r="U2510" s="22">
        <f t="shared" si="398"/>
        <v>1035.0536240000001</v>
      </c>
      <c r="V2510" s="39">
        <f t="shared" si="399"/>
        <v>0.79224847911480967</v>
      </c>
    </row>
    <row r="2511" spans="1:22">
      <c r="A2511">
        <v>2506</v>
      </c>
      <c r="B2511" s="155">
        <f t="shared" si="390"/>
        <v>41379</v>
      </c>
      <c r="C2511" s="148">
        <f t="shared" si="391"/>
        <v>2013</v>
      </c>
      <c r="D2511" s="148">
        <f t="shared" si="392"/>
        <v>4</v>
      </c>
      <c r="E2511" s="152">
        <v>10</v>
      </c>
      <c r="F2511" s="153">
        <v>0</v>
      </c>
      <c r="G2511" s="154">
        <v>628.601</v>
      </c>
      <c r="H2511" s="154">
        <v>0</v>
      </c>
      <c r="I2511" s="154">
        <v>830.66700000000003</v>
      </c>
      <c r="J2511" s="151">
        <v>0</v>
      </c>
      <c r="K2511" s="149">
        <f t="shared" si="393"/>
        <v>1459.268</v>
      </c>
      <c r="L2511" s="148">
        <v>0</v>
      </c>
      <c r="M2511" s="148">
        <v>167.887</v>
      </c>
      <c r="N2511" s="148">
        <v>0</v>
      </c>
      <c r="O2511" s="148">
        <v>171.232</v>
      </c>
      <c r="P2511" s="148">
        <v>0</v>
      </c>
      <c r="Q2511" s="21">
        <f t="shared" si="394"/>
        <v>0</v>
      </c>
      <c r="R2511" s="21">
        <f t="shared" si="395"/>
        <v>536.73473899999999</v>
      </c>
      <c r="S2511" s="21">
        <f t="shared" si="396"/>
        <v>0</v>
      </c>
      <c r="T2511" s="21">
        <f t="shared" si="397"/>
        <v>543.83283200000005</v>
      </c>
      <c r="U2511" s="22">
        <f t="shared" si="398"/>
        <v>1080.567571</v>
      </c>
      <c r="V2511" s="39">
        <f t="shared" si="399"/>
        <v>0.74048603203798069</v>
      </c>
    </row>
    <row r="2512" spans="1:22">
      <c r="A2512">
        <v>2507</v>
      </c>
      <c r="B2512" s="155">
        <f t="shared" si="390"/>
        <v>41379</v>
      </c>
      <c r="C2512" s="148">
        <f t="shared" si="391"/>
        <v>2013</v>
      </c>
      <c r="D2512" s="148">
        <f t="shared" si="392"/>
        <v>4</v>
      </c>
      <c r="E2512" s="152">
        <v>11</v>
      </c>
      <c r="F2512" s="153">
        <v>0</v>
      </c>
      <c r="G2512" s="154">
        <v>646.01800000000003</v>
      </c>
      <c r="H2512" s="154">
        <v>0</v>
      </c>
      <c r="I2512" s="154">
        <v>828.06700000000001</v>
      </c>
      <c r="J2512" s="151">
        <v>0</v>
      </c>
      <c r="K2512" s="149">
        <f t="shared" si="393"/>
        <v>1474.085</v>
      </c>
      <c r="L2512" s="148">
        <v>0</v>
      </c>
      <c r="M2512" s="148">
        <v>171.851</v>
      </c>
      <c r="N2512" s="148">
        <v>0</v>
      </c>
      <c r="O2512" s="148">
        <v>170.78200000000001</v>
      </c>
      <c r="P2512" s="148">
        <v>0</v>
      </c>
      <c r="Q2512" s="21">
        <f t="shared" si="394"/>
        <v>0</v>
      </c>
      <c r="R2512" s="21">
        <f t="shared" si="395"/>
        <v>549.407647</v>
      </c>
      <c r="S2512" s="21">
        <f t="shared" si="396"/>
        <v>0</v>
      </c>
      <c r="T2512" s="21">
        <f t="shared" si="397"/>
        <v>542.40363200000002</v>
      </c>
      <c r="U2512" s="22">
        <f t="shared" si="398"/>
        <v>1091.811279</v>
      </c>
      <c r="V2512" s="39">
        <f t="shared" si="399"/>
        <v>0.74067050339702256</v>
      </c>
    </row>
    <row r="2513" spans="1:22">
      <c r="A2513">
        <v>2508</v>
      </c>
      <c r="B2513" s="155">
        <f t="shared" si="390"/>
        <v>41379</v>
      </c>
      <c r="C2513" s="148">
        <f t="shared" si="391"/>
        <v>2013</v>
      </c>
      <c r="D2513" s="148">
        <f t="shared" si="392"/>
        <v>4</v>
      </c>
      <c r="E2513" s="152">
        <v>12</v>
      </c>
      <c r="F2513" s="153">
        <v>0</v>
      </c>
      <c r="G2513" s="154">
        <v>668.25800000000004</v>
      </c>
      <c r="H2513" s="154">
        <v>0</v>
      </c>
      <c r="I2513" s="154">
        <v>815.40700000000004</v>
      </c>
      <c r="J2513" s="151">
        <v>0</v>
      </c>
      <c r="K2513" s="149">
        <f t="shared" si="393"/>
        <v>1483.665</v>
      </c>
      <c r="L2513" s="148">
        <v>0</v>
      </c>
      <c r="M2513" s="148">
        <v>177.90600000000001</v>
      </c>
      <c r="N2513" s="148">
        <v>0</v>
      </c>
      <c r="O2513" s="148">
        <v>164.92500000000001</v>
      </c>
      <c r="P2513" s="148">
        <v>0</v>
      </c>
      <c r="Q2513" s="21">
        <f t="shared" si="394"/>
        <v>0</v>
      </c>
      <c r="R2513" s="21">
        <f t="shared" si="395"/>
        <v>568.76548200000002</v>
      </c>
      <c r="S2513" s="21">
        <f t="shared" si="396"/>
        <v>0</v>
      </c>
      <c r="T2513" s="21">
        <f t="shared" si="397"/>
        <v>523.80180000000007</v>
      </c>
      <c r="U2513" s="22">
        <f t="shared" si="398"/>
        <v>1092.567282</v>
      </c>
      <c r="V2513" s="39">
        <f t="shared" si="399"/>
        <v>0.73639755740008694</v>
      </c>
    </row>
    <row r="2514" spans="1:22">
      <c r="A2514">
        <v>2509</v>
      </c>
      <c r="B2514" s="155">
        <f t="shared" si="390"/>
        <v>41379</v>
      </c>
      <c r="C2514" s="148">
        <f t="shared" si="391"/>
        <v>2013</v>
      </c>
      <c r="D2514" s="148">
        <f t="shared" si="392"/>
        <v>4</v>
      </c>
      <c r="E2514" s="152">
        <v>13</v>
      </c>
      <c r="F2514" s="153">
        <v>0</v>
      </c>
      <c r="G2514" s="154">
        <v>696.60400000000004</v>
      </c>
      <c r="H2514" s="154">
        <v>0</v>
      </c>
      <c r="I2514" s="154">
        <v>790.06600000000003</v>
      </c>
      <c r="J2514" s="151">
        <v>0</v>
      </c>
      <c r="K2514" s="149">
        <f t="shared" si="393"/>
        <v>1486.67</v>
      </c>
      <c r="L2514" s="148">
        <v>0</v>
      </c>
      <c r="M2514" s="148">
        <v>187.059</v>
      </c>
      <c r="N2514" s="148">
        <v>0</v>
      </c>
      <c r="O2514" s="148">
        <v>158.68899999999999</v>
      </c>
      <c r="P2514" s="148">
        <v>0</v>
      </c>
      <c r="Q2514" s="21">
        <f t="shared" si="394"/>
        <v>0</v>
      </c>
      <c r="R2514" s="21">
        <f t="shared" si="395"/>
        <v>598.02762299999995</v>
      </c>
      <c r="S2514" s="21">
        <f t="shared" si="396"/>
        <v>0</v>
      </c>
      <c r="T2514" s="21">
        <f t="shared" si="397"/>
        <v>503.996264</v>
      </c>
      <c r="U2514" s="22">
        <f t="shared" si="398"/>
        <v>1102.0238869999998</v>
      </c>
      <c r="V2514" s="39">
        <f t="shared" si="399"/>
        <v>0.741270010829572</v>
      </c>
    </row>
    <row r="2515" spans="1:22">
      <c r="A2515">
        <v>2510</v>
      </c>
      <c r="B2515" s="155">
        <f t="shared" si="390"/>
        <v>41379</v>
      </c>
      <c r="C2515" s="148">
        <f t="shared" si="391"/>
        <v>2013</v>
      </c>
      <c r="D2515" s="148">
        <f t="shared" si="392"/>
        <v>4</v>
      </c>
      <c r="E2515" s="152">
        <v>14</v>
      </c>
      <c r="F2515" s="153">
        <v>0</v>
      </c>
      <c r="G2515" s="154">
        <v>698.83500000000004</v>
      </c>
      <c r="H2515" s="154">
        <v>0</v>
      </c>
      <c r="I2515" s="154">
        <v>781.91899999999998</v>
      </c>
      <c r="J2515" s="151">
        <v>0</v>
      </c>
      <c r="K2515" s="149">
        <f t="shared" si="393"/>
        <v>1480.7539999999999</v>
      </c>
      <c r="L2515" s="148">
        <v>0</v>
      </c>
      <c r="M2515" s="148">
        <v>187.387</v>
      </c>
      <c r="N2515" s="148">
        <v>0</v>
      </c>
      <c r="O2515" s="148">
        <v>156.989</v>
      </c>
      <c r="P2515" s="148">
        <v>0</v>
      </c>
      <c r="Q2515" s="21">
        <f t="shared" si="394"/>
        <v>0</v>
      </c>
      <c r="R2515" s="21">
        <f t="shared" si="395"/>
        <v>599.07623899999999</v>
      </c>
      <c r="S2515" s="21">
        <f t="shared" si="396"/>
        <v>0</v>
      </c>
      <c r="T2515" s="21">
        <f t="shared" si="397"/>
        <v>498.59706400000005</v>
      </c>
      <c r="U2515" s="22">
        <f t="shared" si="398"/>
        <v>1097.673303</v>
      </c>
      <c r="V2515" s="39">
        <f t="shared" si="399"/>
        <v>0.74129349169409642</v>
      </c>
    </row>
    <row r="2516" spans="1:22">
      <c r="A2516">
        <v>2511</v>
      </c>
      <c r="B2516" s="155">
        <f t="shared" si="390"/>
        <v>41379</v>
      </c>
      <c r="C2516" s="148">
        <f t="shared" si="391"/>
        <v>2013</v>
      </c>
      <c r="D2516" s="148">
        <f t="shared" si="392"/>
        <v>4</v>
      </c>
      <c r="E2516" s="152">
        <v>15</v>
      </c>
      <c r="F2516" s="153">
        <v>0</v>
      </c>
      <c r="G2516" s="154">
        <v>699.29100000000005</v>
      </c>
      <c r="H2516" s="154">
        <v>0</v>
      </c>
      <c r="I2516" s="154">
        <v>785.12599999999998</v>
      </c>
      <c r="J2516" s="151">
        <v>0</v>
      </c>
      <c r="K2516" s="149">
        <f t="shared" si="393"/>
        <v>1484.4169999999999</v>
      </c>
      <c r="L2516" s="148">
        <v>0</v>
      </c>
      <c r="M2516" s="148">
        <v>187.77500000000001</v>
      </c>
      <c r="N2516" s="148">
        <v>0</v>
      </c>
      <c r="O2516" s="148">
        <v>157.77500000000001</v>
      </c>
      <c r="P2516" s="148">
        <v>0</v>
      </c>
      <c r="Q2516" s="21">
        <f t="shared" si="394"/>
        <v>0</v>
      </c>
      <c r="R2516" s="21">
        <f t="shared" si="395"/>
        <v>600.31667500000003</v>
      </c>
      <c r="S2516" s="21">
        <f t="shared" si="396"/>
        <v>0</v>
      </c>
      <c r="T2516" s="21">
        <f t="shared" si="397"/>
        <v>501.09340000000003</v>
      </c>
      <c r="U2516" s="22">
        <f t="shared" si="398"/>
        <v>1101.410075</v>
      </c>
      <c r="V2516" s="39">
        <f t="shared" si="399"/>
        <v>0.74198158266848202</v>
      </c>
    </row>
    <row r="2517" spans="1:22">
      <c r="A2517">
        <v>2512</v>
      </c>
      <c r="B2517" s="155">
        <f t="shared" si="390"/>
        <v>41379</v>
      </c>
      <c r="C2517" s="148">
        <f t="shared" si="391"/>
        <v>2013</v>
      </c>
      <c r="D2517" s="148">
        <f t="shared" si="392"/>
        <v>4</v>
      </c>
      <c r="E2517" s="152">
        <v>16</v>
      </c>
      <c r="F2517" s="153">
        <v>0</v>
      </c>
      <c r="G2517" s="154">
        <v>700.50900000000001</v>
      </c>
      <c r="H2517" s="154">
        <v>0</v>
      </c>
      <c r="I2517" s="154">
        <v>799.58600000000001</v>
      </c>
      <c r="J2517" s="151">
        <v>0</v>
      </c>
      <c r="K2517" s="149">
        <f t="shared" si="393"/>
        <v>1500.095</v>
      </c>
      <c r="L2517" s="148">
        <v>0</v>
      </c>
      <c r="M2517" s="148">
        <v>187.042</v>
      </c>
      <c r="N2517" s="148">
        <v>0</v>
      </c>
      <c r="O2517" s="148">
        <v>160.81100000000001</v>
      </c>
      <c r="P2517" s="148">
        <v>0</v>
      </c>
      <c r="Q2517" s="21">
        <f t="shared" si="394"/>
        <v>0</v>
      </c>
      <c r="R2517" s="21">
        <f t="shared" si="395"/>
        <v>597.97327400000006</v>
      </c>
      <c r="S2517" s="21">
        <f t="shared" si="396"/>
        <v>0</v>
      </c>
      <c r="T2517" s="21">
        <f t="shared" si="397"/>
        <v>510.73573600000003</v>
      </c>
      <c r="U2517" s="22">
        <f t="shared" si="398"/>
        <v>1108.70901</v>
      </c>
      <c r="V2517" s="39">
        <f t="shared" si="399"/>
        <v>0.73909253080638226</v>
      </c>
    </row>
    <row r="2518" spans="1:22">
      <c r="A2518">
        <v>2513</v>
      </c>
      <c r="B2518" s="155">
        <f t="shared" si="390"/>
        <v>41379</v>
      </c>
      <c r="C2518" s="148">
        <f t="shared" si="391"/>
        <v>2013</v>
      </c>
      <c r="D2518" s="148">
        <f t="shared" si="392"/>
        <v>4</v>
      </c>
      <c r="E2518" s="152">
        <v>17</v>
      </c>
      <c r="F2518" s="153">
        <v>0</v>
      </c>
      <c r="G2518" s="154">
        <v>713.75599999999997</v>
      </c>
      <c r="H2518" s="154">
        <v>0</v>
      </c>
      <c r="I2518" s="154">
        <v>809.44500000000005</v>
      </c>
      <c r="J2518" s="151">
        <v>0</v>
      </c>
      <c r="K2518" s="149">
        <f t="shared" si="393"/>
        <v>1523.201</v>
      </c>
      <c r="L2518" s="148">
        <v>0</v>
      </c>
      <c r="M2518" s="148">
        <v>190.22200000000001</v>
      </c>
      <c r="N2518" s="148">
        <v>0</v>
      </c>
      <c r="O2518" s="148">
        <v>163.744</v>
      </c>
      <c r="P2518" s="148">
        <v>0</v>
      </c>
      <c r="Q2518" s="21">
        <f t="shared" si="394"/>
        <v>0</v>
      </c>
      <c r="R2518" s="21">
        <f t="shared" si="395"/>
        <v>608.13973400000009</v>
      </c>
      <c r="S2518" s="21">
        <f t="shared" si="396"/>
        <v>0</v>
      </c>
      <c r="T2518" s="21">
        <f t="shared" si="397"/>
        <v>520.05094400000007</v>
      </c>
      <c r="U2518" s="22">
        <f t="shared" si="398"/>
        <v>1128.1906780000002</v>
      </c>
      <c r="V2518" s="39">
        <f t="shared" si="399"/>
        <v>0.74067091473810753</v>
      </c>
    </row>
    <row r="2519" spans="1:22">
      <c r="A2519">
        <v>2514</v>
      </c>
      <c r="B2519" s="155">
        <f t="shared" si="390"/>
        <v>41379</v>
      </c>
      <c r="C2519" s="148">
        <f t="shared" si="391"/>
        <v>2013</v>
      </c>
      <c r="D2519" s="148">
        <f t="shared" si="392"/>
        <v>4</v>
      </c>
      <c r="E2519" s="152">
        <v>18</v>
      </c>
      <c r="F2519" s="153">
        <v>0</v>
      </c>
      <c r="G2519" s="154">
        <v>716.92399999999998</v>
      </c>
      <c r="H2519" s="154">
        <v>0</v>
      </c>
      <c r="I2519" s="154">
        <v>781.18200000000002</v>
      </c>
      <c r="J2519" s="151">
        <v>0</v>
      </c>
      <c r="K2519" s="149">
        <f t="shared" si="393"/>
        <v>1498.106</v>
      </c>
      <c r="L2519" s="148">
        <v>0</v>
      </c>
      <c r="M2519" s="148">
        <v>190.71799999999999</v>
      </c>
      <c r="N2519" s="148">
        <v>0</v>
      </c>
      <c r="O2519" s="148">
        <v>156.398</v>
      </c>
      <c r="P2519" s="148">
        <v>0</v>
      </c>
      <c r="Q2519" s="21">
        <f t="shared" si="394"/>
        <v>0</v>
      </c>
      <c r="R2519" s="21">
        <f t="shared" si="395"/>
        <v>609.72544600000003</v>
      </c>
      <c r="S2519" s="21">
        <f t="shared" si="396"/>
        <v>0</v>
      </c>
      <c r="T2519" s="21">
        <f t="shared" si="397"/>
        <v>496.72004800000002</v>
      </c>
      <c r="U2519" s="22">
        <f t="shared" si="398"/>
        <v>1106.4454940000001</v>
      </c>
      <c r="V2519" s="39">
        <f t="shared" si="399"/>
        <v>0.7385628880733407</v>
      </c>
    </row>
    <row r="2520" spans="1:22">
      <c r="A2520">
        <v>2515</v>
      </c>
      <c r="B2520" s="155">
        <f t="shared" si="390"/>
        <v>41379</v>
      </c>
      <c r="C2520" s="148">
        <f t="shared" si="391"/>
        <v>2013</v>
      </c>
      <c r="D2520" s="148">
        <f t="shared" si="392"/>
        <v>4</v>
      </c>
      <c r="E2520" s="152">
        <v>19</v>
      </c>
      <c r="F2520" s="153">
        <v>0</v>
      </c>
      <c r="G2520" s="154">
        <v>716.11199999999997</v>
      </c>
      <c r="H2520" s="154">
        <v>8.4459999999999997</v>
      </c>
      <c r="I2520" s="154">
        <v>724.48599999999999</v>
      </c>
      <c r="J2520" s="151">
        <v>0</v>
      </c>
      <c r="K2520" s="149">
        <f t="shared" si="393"/>
        <v>1449.0439999999999</v>
      </c>
      <c r="L2520" s="148">
        <v>0</v>
      </c>
      <c r="M2520" s="148">
        <v>190.45699999999999</v>
      </c>
      <c r="N2520" s="148">
        <v>11.801</v>
      </c>
      <c r="O2520" s="148">
        <v>147.89500000000001</v>
      </c>
      <c r="P2520" s="148">
        <v>0</v>
      </c>
      <c r="Q2520" s="21">
        <f t="shared" si="394"/>
        <v>0</v>
      </c>
      <c r="R2520" s="21">
        <f t="shared" si="395"/>
        <v>608.891029</v>
      </c>
      <c r="S2520" s="21">
        <f t="shared" si="396"/>
        <v>23.023751000000001</v>
      </c>
      <c r="T2520" s="21">
        <f t="shared" si="397"/>
        <v>469.71452000000005</v>
      </c>
      <c r="U2520" s="22">
        <f t="shared" si="398"/>
        <v>1101.6293000000001</v>
      </c>
      <c r="V2520" s="39">
        <f t="shared" si="399"/>
        <v>0.76024558260480712</v>
      </c>
    </row>
    <row r="2521" spans="1:22">
      <c r="A2521">
        <v>2516</v>
      </c>
      <c r="B2521" s="155">
        <f t="shared" si="390"/>
        <v>41379</v>
      </c>
      <c r="C2521" s="148">
        <f t="shared" si="391"/>
        <v>2013</v>
      </c>
      <c r="D2521" s="148">
        <f t="shared" si="392"/>
        <v>4</v>
      </c>
      <c r="E2521" s="152">
        <v>20</v>
      </c>
      <c r="F2521" s="153">
        <v>0</v>
      </c>
      <c r="G2521" s="154">
        <v>719.79200000000003</v>
      </c>
      <c r="H2521" s="154">
        <v>0</v>
      </c>
      <c r="I2521" s="154">
        <v>920.83900000000006</v>
      </c>
      <c r="J2521" s="151">
        <v>0</v>
      </c>
      <c r="K2521" s="149">
        <f t="shared" si="393"/>
        <v>1640.6310000000001</v>
      </c>
      <c r="L2521" s="148">
        <v>0</v>
      </c>
      <c r="M2521" s="148">
        <v>191.01400000000001</v>
      </c>
      <c r="N2521" s="148">
        <v>0</v>
      </c>
      <c r="O2521" s="148">
        <v>193.285</v>
      </c>
      <c r="P2521" s="148">
        <v>0</v>
      </c>
      <c r="Q2521" s="21">
        <f t="shared" si="394"/>
        <v>0</v>
      </c>
      <c r="R2521" s="21">
        <f t="shared" si="395"/>
        <v>610.67175800000007</v>
      </c>
      <c r="S2521" s="21">
        <f t="shared" si="396"/>
        <v>0</v>
      </c>
      <c r="T2521" s="21">
        <f t="shared" si="397"/>
        <v>613.87315999999998</v>
      </c>
      <c r="U2521" s="22">
        <f t="shared" si="398"/>
        <v>1224.5449180000001</v>
      </c>
      <c r="V2521" s="39">
        <f t="shared" si="399"/>
        <v>0.74638655371012741</v>
      </c>
    </row>
    <row r="2522" spans="1:22">
      <c r="A2522">
        <v>2517</v>
      </c>
      <c r="B2522" s="155">
        <f t="shared" si="390"/>
        <v>41379</v>
      </c>
      <c r="C2522" s="148">
        <f t="shared" si="391"/>
        <v>2013</v>
      </c>
      <c r="D2522" s="148">
        <f t="shared" si="392"/>
        <v>4</v>
      </c>
      <c r="E2522" s="152">
        <v>21</v>
      </c>
      <c r="F2522" s="153">
        <v>0</v>
      </c>
      <c r="G2522" s="154">
        <v>849.42</v>
      </c>
      <c r="H2522" s="154">
        <v>0</v>
      </c>
      <c r="I2522" s="154">
        <v>951.14800000000002</v>
      </c>
      <c r="J2522" s="151">
        <v>0</v>
      </c>
      <c r="K2522" s="149">
        <f t="shared" si="393"/>
        <v>1800.568</v>
      </c>
      <c r="L2522" s="148">
        <v>0</v>
      </c>
      <c r="M2522" s="148">
        <v>224.82599999999999</v>
      </c>
      <c r="N2522" s="148">
        <v>0</v>
      </c>
      <c r="O2522" s="148">
        <v>201.07400000000001</v>
      </c>
      <c r="P2522" s="148">
        <v>0</v>
      </c>
      <c r="Q2522" s="21">
        <f t="shared" si="394"/>
        <v>0</v>
      </c>
      <c r="R2522" s="21">
        <f t="shared" si="395"/>
        <v>718.76872200000003</v>
      </c>
      <c r="S2522" s="21">
        <f t="shared" si="396"/>
        <v>0</v>
      </c>
      <c r="T2522" s="21">
        <f t="shared" si="397"/>
        <v>638.61102400000004</v>
      </c>
      <c r="U2522" s="22">
        <f t="shared" si="398"/>
        <v>1357.3797460000001</v>
      </c>
      <c r="V2522" s="39">
        <f t="shared" si="399"/>
        <v>0.75386197355501161</v>
      </c>
    </row>
    <row r="2523" spans="1:22">
      <c r="A2523">
        <v>2518</v>
      </c>
      <c r="B2523" s="155">
        <f t="shared" si="390"/>
        <v>41379</v>
      </c>
      <c r="C2523" s="148">
        <f t="shared" si="391"/>
        <v>2013</v>
      </c>
      <c r="D2523" s="148">
        <f t="shared" si="392"/>
        <v>4</v>
      </c>
      <c r="E2523" s="152">
        <v>22</v>
      </c>
      <c r="F2523" s="153">
        <v>0</v>
      </c>
      <c r="G2523" s="154">
        <v>731.5</v>
      </c>
      <c r="H2523" s="154">
        <v>0</v>
      </c>
      <c r="I2523" s="154">
        <v>932.96100000000001</v>
      </c>
      <c r="J2523" s="151">
        <v>0</v>
      </c>
      <c r="K2523" s="149">
        <f t="shared" si="393"/>
        <v>1664.461</v>
      </c>
      <c r="L2523" s="148">
        <v>0</v>
      </c>
      <c r="M2523" s="148">
        <v>195.27199999999999</v>
      </c>
      <c r="N2523" s="148">
        <v>0</v>
      </c>
      <c r="O2523" s="148">
        <v>196.47900000000001</v>
      </c>
      <c r="P2523" s="148">
        <v>0</v>
      </c>
      <c r="Q2523" s="21">
        <f t="shared" si="394"/>
        <v>0</v>
      </c>
      <c r="R2523" s="21">
        <f t="shared" si="395"/>
        <v>624.284584</v>
      </c>
      <c r="S2523" s="21">
        <f t="shared" si="396"/>
        <v>0</v>
      </c>
      <c r="T2523" s="21">
        <f t="shared" si="397"/>
        <v>624.01730400000008</v>
      </c>
      <c r="U2523" s="22">
        <f t="shared" si="398"/>
        <v>1248.301888</v>
      </c>
      <c r="V2523" s="39">
        <f t="shared" si="399"/>
        <v>0.74997364792566479</v>
      </c>
    </row>
    <row r="2524" spans="1:22">
      <c r="A2524">
        <v>2519</v>
      </c>
      <c r="B2524" s="155">
        <f t="shared" si="390"/>
        <v>41379</v>
      </c>
      <c r="C2524" s="148">
        <f t="shared" si="391"/>
        <v>2013</v>
      </c>
      <c r="D2524" s="148">
        <f t="shared" si="392"/>
        <v>4</v>
      </c>
      <c r="E2524" s="152">
        <v>23</v>
      </c>
      <c r="F2524" s="153">
        <v>0</v>
      </c>
      <c r="G2524" s="154">
        <v>716.23199999999997</v>
      </c>
      <c r="H2524" s="154">
        <v>0</v>
      </c>
      <c r="I2524" s="154">
        <v>920.08699999999999</v>
      </c>
      <c r="J2524" s="151">
        <v>0</v>
      </c>
      <c r="K2524" s="149">
        <f t="shared" si="393"/>
        <v>1636.319</v>
      </c>
      <c r="L2524" s="148">
        <v>0</v>
      </c>
      <c r="M2524" s="148">
        <v>190.98599999999999</v>
      </c>
      <c r="N2524" s="148">
        <v>0</v>
      </c>
      <c r="O2524" s="148">
        <v>193.072</v>
      </c>
      <c r="P2524" s="148">
        <v>0</v>
      </c>
      <c r="Q2524" s="21">
        <f t="shared" si="394"/>
        <v>0</v>
      </c>
      <c r="R2524" s="21">
        <f t="shared" si="395"/>
        <v>610.58224199999995</v>
      </c>
      <c r="S2524" s="21">
        <f t="shared" si="396"/>
        <v>0</v>
      </c>
      <c r="T2524" s="21">
        <f t="shared" si="397"/>
        <v>613.19667200000004</v>
      </c>
      <c r="U2524" s="22">
        <f t="shared" si="398"/>
        <v>1223.778914</v>
      </c>
      <c r="V2524" s="39">
        <f t="shared" si="399"/>
        <v>0.74788529253770197</v>
      </c>
    </row>
    <row r="2525" spans="1:22">
      <c r="A2525">
        <v>2520</v>
      </c>
      <c r="B2525" s="155">
        <f t="shared" si="390"/>
        <v>41379</v>
      </c>
      <c r="C2525" s="148">
        <f t="shared" si="391"/>
        <v>2013</v>
      </c>
      <c r="D2525" s="148">
        <f t="shared" si="392"/>
        <v>4</v>
      </c>
      <c r="E2525" s="152">
        <v>24</v>
      </c>
      <c r="F2525" s="153">
        <v>0</v>
      </c>
      <c r="G2525" s="154">
        <v>595.57100000000003</v>
      </c>
      <c r="H2525" s="154">
        <v>7.5570000000000004</v>
      </c>
      <c r="I2525" s="154">
        <v>872.98099999999999</v>
      </c>
      <c r="J2525" s="151">
        <v>0</v>
      </c>
      <c r="K2525" s="149">
        <f t="shared" si="393"/>
        <v>1476.1089999999999</v>
      </c>
      <c r="L2525" s="148">
        <v>0</v>
      </c>
      <c r="M2525" s="148">
        <v>155.46899999999999</v>
      </c>
      <c r="N2525" s="148">
        <v>28.579000000000001</v>
      </c>
      <c r="O2525" s="148">
        <v>180.6</v>
      </c>
      <c r="P2525" s="148">
        <v>0</v>
      </c>
      <c r="Q2525" s="21">
        <f t="shared" si="394"/>
        <v>0</v>
      </c>
      <c r="R2525" s="21">
        <f t="shared" si="395"/>
        <v>497.03439299999997</v>
      </c>
      <c r="S2525" s="21">
        <f t="shared" si="396"/>
        <v>55.757629000000001</v>
      </c>
      <c r="T2525" s="21">
        <f t="shared" si="397"/>
        <v>573.5856</v>
      </c>
      <c r="U2525" s="22">
        <f t="shared" si="398"/>
        <v>1126.377622</v>
      </c>
      <c r="V2525" s="39">
        <f t="shared" si="399"/>
        <v>0.76307211865790403</v>
      </c>
    </row>
    <row r="2526" spans="1:22">
      <c r="A2526">
        <v>2521</v>
      </c>
      <c r="B2526" s="155">
        <f t="shared" si="390"/>
        <v>41380</v>
      </c>
      <c r="C2526" s="148">
        <f t="shared" si="391"/>
        <v>2013</v>
      </c>
      <c r="D2526" s="148">
        <f t="shared" si="392"/>
        <v>4</v>
      </c>
      <c r="E2526" s="152">
        <v>1</v>
      </c>
      <c r="F2526" s="153">
        <v>0</v>
      </c>
      <c r="G2526" s="154">
        <v>635.42600000000004</v>
      </c>
      <c r="H2526" s="154">
        <v>0</v>
      </c>
      <c r="I2526" s="154">
        <v>819.55</v>
      </c>
      <c r="J2526" s="151">
        <v>0</v>
      </c>
      <c r="K2526" s="149">
        <f t="shared" si="393"/>
        <v>1454.9760000000001</v>
      </c>
      <c r="L2526" s="148">
        <v>0</v>
      </c>
      <c r="M2526" s="148">
        <v>169.00299999999999</v>
      </c>
      <c r="N2526" s="148">
        <v>0</v>
      </c>
      <c r="O2526" s="148">
        <v>172.83</v>
      </c>
      <c r="P2526" s="148">
        <v>0</v>
      </c>
      <c r="Q2526" s="21">
        <f t="shared" si="394"/>
        <v>0</v>
      </c>
      <c r="R2526" s="21">
        <f t="shared" si="395"/>
        <v>540.30259100000001</v>
      </c>
      <c r="S2526" s="21">
        <f t="shared" si="396"/>
        <v>0</v>
      </c>
      <c r="T2526" s="21">
        <f t="shared" si="397"/>
        <v>548.90808000000004</v>
      </c>
      <c r="U2526" s="22">
        <f t="shared" si="398"/>
        <v>1089.210671</v>
      </c>
      <c r="V2526" s="39">
        <f t="shared" si="399"/>
        <v>0.74861074753123069</v>
      </c>
    </row>
    <row r="2527" spans="1:22">
      <c r="A2527">
        <v>2522</v>
      </c>
      <c r="B2527" s="155">
        <f t="shared" ref="B2527:B2590" si="400">+B2503+1</f>
        <v>41380</v>
      </c>
      <c r="C2527" s="148">
        <f t="shared" si="391"/>
        <v>2013</v>
      </c>
      <c r="D2527" s="148">
        <f t="shared" si="392"/>
        <v>4</v>
      </c>
      <c r="E2527" s="152">
        <v>2</v>
      </c>
      <c r="F2527" s="153">
        <v>0</v>
      </c>
      <c r="G2527" s="154">
        <v>646.38800000000003</v>
      </c>
      <c r="H2527" s="154">
        <v>0</v>
      </c>
      <c r="I2527" s="154">
        <v>772.26800000000003</v>
      </c>
      <c r="J2527" s="151">
        <v>0</v>
      </c>
      <c r="K2527" s="149">
        <f t="shared" si="393"/>
        <v>1418.6559999999999</v>
      </c>
      <c r="L2527" s="148">
        <v>0</v>
      </c>
      <c r="M2527" s="148">
        <v>173.845</v>
      </c>
      <c r="N2527" s="148">
        <v>0</v>
      </c>
      <c r="O2527" s="148">
        <v>160.369</v>
      </c>
      <c r="P2527" s="148">
        <v>0</v>
      </c>
      <c r="Q2527" s="21">
        <f t="shared" si="394"/>
        <v>0</v>
      </c>
      <c r="R2527" s="21">
        <f t="shared" si="395"/>
        <v>555.782465</v>
      </c>
      <c r="S2527" s="21">
        <f t="shared" si="396"/>
        <v>0</v>
      </c>
      <c r="T2527" s="21">
        <f t="shared" si="397"/>
        <v>509.33194400000002</v>
      </c>
      <c r="U2527" s="22">
        <f t="shared" si="398"/>
        <v>1065.114409</v>
      </c>
      <c r="V2527" s="39">
        <f t="shared" si="399"/>
        <v>0.75079117770622339</v>
      </c>
    </row>
    <row r="2528" spans="1:22">
      <c r="A2528">
        <v>2523</v>
      </c>
      <c r="B2528" s="155">
        <f t="shared" si="400"/>
        <v>41380</v>
      </c>
      <c r="C2528" s="148">
        <f t="shared" si="391"/>
        <v>2013</v>
      </c>
      <c r="D2528" s="148">
        <f t="shared" si="392"/>
        <v>4</v>
      </c>
      <c r="E2528" s="152">
        <v>3</v>
      </c>
      <c r="F2528" s="153">
        <v>0</v>
      </c>
      <c r="G2528" s="154">
        <v>646.226</v>
      </c>
      <c r="H2528" s="154">
        <v>0</v>
      </c>
      <c r="I2528" s="154">
        <v>649.39599999999996</v>
      </c>
      <c r="J2528" s="151">
        <v>0</v>
      </c>
      <c r="K2528" s="149">
        <f t="shared" si="393"/>
        <v>1295.6219999999998</v>
      </c>
      <c r="L2528" s="148">
        <v>0</v>
      </c>
      <c r="M2528" s="148">
        <v>173.935</v>
      </c>
      <c r="N2528" s="148">
        <v>0</v>
      </c>
      <c r="O2528" s="148">
        <v>128.92599999999999</v>
      </c>
      <c r="P2528" s="148">
        <v>0</v>
      </c>
      <c r="Q2528" s="21">
        <f t="shared" si="394"/>
        <v>0</v>
      </c>
      <c r="R2528" s="21">
        <f t="shared" si="395"/>
        <v>556.07019500000001</v>
      </c>
      <c r="S2528" s="21">
        <f t="shared" si="396"/>
        <v>0</v>
      </c>
      <c r="T2528" s="21">
        <f t="shared" si="397"/>
        <v>409.468976</v>
      </c>
      <c r="U2528" s="22">
        <f t="shared" si="398"/>
        <v>965.53917100000001</v>
      </c>
      <c r="V2528" s="39">
        <f t="shared" si="399"/>
        <v>0.74523215181588465</v>
      </c>
    </row>
    <row r="2529" spans="1:22">
      <c r="A2529">
        <v>2524</v>
      </c>
      <c r="B2529" s="155">
        <f t="shared" si="400"/>
        <v>41380</v>
      </c>
      <c r="C2529" s="148">
        <f t="shared" si="391"/>
        <v>2013</v>
      </c>
      <c r="D2529" s="148">
        <f t="shared" si="392"/>
        <v>4</v>
      </c>
      <c r="E2529" s="152">
        <v>4</v>
      </c>
      <c r="F2529" s="153">
        <v>0</v>
      </c>
      <c r="G2529" s="154">
        <v>646.79300000000001</v>
      </c>
      <c r="H2529" s="154">
        <v>0.157</v>
      </c>
      <c r="I2529" s="154">
        <v>603.90099999999995</v>
      </c>
      <c r="J2529" s="151">
        <v>0</v>
      </c>
      <c r="K2529" s="149">
        <f t="shared" si="393"/>
        <v>1250.8510000000001</v>
      </c>
      <c r="L2529" s="148">
        <v>0</v>
      </c>
      <c r="M2529" s="148">
        <v>174.386</v>
      </c>
      <c r="N2529" s="148">
        <v>0.24199999999999999</v>
      </c>
      <c r="O2529" s="148">
        <v>122.354</v>
      </c>
      <c r="P2529" s="148">
        <v>0</v>
      </c>
      <c r="Q2529" s="21">
        <f t="shared" si="394"/>
        <v>0</v>
      </c>
      <c r="R2529" s="21">
        <f t="shared" si="395"/>
        <v>557.51204199999995</v>
      </c>
      <c r="S2529" s="21">
        <f t="shared" si="396"/>
        <v>0.47214200000000001</v>
      </c>
      <c r="T2529" s="21">
        <f t="shared" si="397"/>
        <v>388.59630400000003</v>
      </c>
      <c r="U2529" s="22">
        <f t="shared" si="398"/>
        <v>946.58048799999995</v>
      </c>
      <c r="V2529" s="39">
        <f t="shared" si="399"/>
        <v>0.75674919554767106</v>
      </c>
    </row>
    <row r="2530" spans="1:22">
      <c r="A2530">
        <v>2525</v>
      </c>
      <c r="B2530" s="155">
        <f t="shared" si="400"/>
        <v>41380</v>
      </c>
      <c r="C2530" s="148">
        <f t="shared" si="391"/>
        <v>2013</v>
      </c>
      <c r="D2530" s="148">
        <f t="shared" si="392"/>
        <v>4</v>
      </c>
      <c r="E2530" s="152">
        <v>5</v>
      </c>
      <c r="F2530" s="153">
        <v>0</v>
      </c>
      <c r="G2530" s="154">
        <v>657.47799999999995</v>
      </c>
      <c r="H2530" s="154">
        <v>0</v>
      </c>
      <c r="I2530" s="154">
        <v>603.16999999999996</v>
      </c>
      <c r="J2530" s="151">
        <v>0</v>
      </c>
      <c r="K2530" s="149">
        <f t="shared" si="393"/>
        <v>1260.6479999999999</v>
      </c>
      <c r="L2530" s="148">
        <v>0</v>
      </c>
      <c r="M2530" s="148">
        <v>178.494</v>
      </c>
      <c r="N2530" s="148">
        <v>0</v>
      </c>
      <c r="O2530" s="148">
        <v>122.369</v>
      </c>
      <c r="P2530" s="148">
        <v>0</v>
      </c>
      <c r="Q2530" s="21">
        <f t="shared" si="394"/>
        <v>0</v>
      </c>
      <c r="R2530" s="21">
        <f t="shared" si="395"/>
        <v>570.64531799999997</v>
      </c>
      <c r="S2530" s="21">
        <f t="shared" si="396"/>
        <v>0</v>
      </c>
      <c r="T2530" s="21">
        <f t="shared" si="397"/>
        <v>388.64394400000003</v>
      </c>
      <c r="U2530" s="22">
        <f t="shared" si="398"/>
        <v>959.28926200000001</v>
      </c>
      <c r="V2530" s="39">
        <f t="shared" si="399"/>
        <v>0.76094933875276849</v>
      </c>
    </row>
    <row r="2531" spans="1:22">
      <c r="A2531">
        <v>2526</v>
      </c>
      <c r="B2531" s="155">
        <f t="shared" si="400"/>
        <v>41380</v>
      </c>
      <c r="C2531" s="148">
        <f t="shared" si="391"/>
        <v>2013</v>
      </c>
      <c r="D2531" s="148">
        <f t="shared" si="392"/>
        <v>4</v>
      </c>
      <c r="E2531" s="152">
        <v>6</v>
      </c>
      <c r="F2531" s="153">
        <v>0</v>
      </c>
      <c r="G2531" s="154">
        <v>572.70399999999995</v>
      </c>
      <c r="H2531" s="154">
        <v>0</v>
      </c>
      <c r="I2531" s="154">
        <v>613.10400000000004</v>
      </c>
      <c r="J2531" s="151">
        <v>0</v>
      </c>
      <c r="K2531" s="149">
        <f t="shared" si="393"/>
        <v>1185.808</v>
      </c>
      <c r="L2531" s="148">
        <v>0</v>
      </c>
      <c r="M2531" s="148">
        <v>157.40899999999999</v>
      </c>
      <c r="N2531" s="148">
        <v>0</v>
      </c>
      <c r="O2531" s="148">
        <v>124.79</v>
      </c>
      <c r="P2531" s="148">
        <v>0</v>
      </c>
      <c r="Q2531" s="21">
        <f t="shared" si="394"/>
        <v>0</v>
      </c>
      <c r="R2531" s="21">
        <f t="shared" si="395"/>
        <v>503.23657299999996</v>
      </c>
      <c r="S2531" s="21">
        <f t="shared" si="396"/>
        <v>0</v>
      </c>
      <c r="T2531" s="21">
        <f t="shared" si="397"/>
        <v>396.33304000000004</v>
      </c>
      <c r="U2531" s="22">
        <f t="shared" si="398"/>
        <v>899.569613</v>
      </c>
      <c r="V2531" s="39">
        <f t="shared" si="399"/>
        <v>0.7586132097270385</v>
      </c>
    </row>
    <row r="2532" spans="1:22">
      <c r="A2532">
        <v>2527</v>
      </c>
      <c r="B2532" s="155">
        <f t="shared" si="400"/>
        <v>41380</v>
      </c>
      <c r="C2532" s="148">
        <f t="shared" si="391"/>
        <v>2013</v>
      </c>
      <c r="D2532" s="148">
        <f t="shared" si="392"/>
        <v>4</v>
      </c>
      <c r="E2532" s="152">
        <v>7</v>
      </c>
      <c r="F2532" s="153">
        <v>0</v>
      </c>
      <c r="G2532" s="154">
        <v>567.34</v>
      </c>
      <c r="H2532" s="154">
        <v>0</v>
      </c>
      <c r="I2532" s="154">
        <v>735.38599999999997</v>
      </c>
      <c r="J2532" s="151">
        <v>0</v>
      </c>
      <c r="K2532" s="149">
        <f t="shared" si="393"/>
        <v>1302.7260000000001</v>
      </c>
      <c r="L2532" s="148">
        <v>0</v>
      </c>
      <c r="M2532" s="148">
        <v>157.80000000000001</v>
      </c>
      <c r="N2532" s="148">
        <v>0</v>
      </c>
      <c r="O2532" s="148">
        <v>156.83000000000001</v>
      </c>
      <c r="P2532" s="148">
        <v>0</v>
      </c>
      <c r="Q2532" s="21">
        <f t="shared" si="394"/>
        <v>0</v>
      </c>
      <c r="R2532" s="21">
        <f t="shared" si="395"/>
        <v>504.48660000000007</v>
      </c>
      <c r="S2532" s="21">
        <f t="shared" si="396"/>
        <v>0</v>
      </c>
      <c r="T2532" s="21">
        <f t="shared" si="397"/>
        <v>498.09208000000007</v>
      </c>
      <c r="U2532" s="22">
        <f t="shared" si="398"/>
        <v>1002.5786800000001</v>
      </c>
      <c r="V2532" s="39">
        <f t="shared" si="399"/>
        <v>0.76960057602289356</v>
      </c>
    </row>
    <row r="2533" spans="1:22">
      <c r="A2533">
        <v>2528</v>
      </c>
      <c r="B2533" s="155">
        <f t="shared" si="400"/>
        <v>41380</v>
      </c>
      <c r="C2533" s="148">
        <f t="shared" si="391"/>
        <v>2013</v>
      </c>
      <c r="D2533" s="148">
        <f t="shared" si="392"/>
        <v>4</v>
      </c>
      <c r="E2533" s="152">
        <v>8</v>
      </c>
      <c r="F2533" s="153">
        <v>0</v>
      </c>
      <c r="G2533" s="154">
        <v>579.28200000000004</v>
      </c>
      <c r="H2533" s="154">
        <v>0</v>
      </c>
      <c r="I2533" s="154">
        <v>803.43</v>
      </c>
      <c r="J2533" s="151">
        <v>0</v>
      </c>
      <c r="K2533" s="149">
        <f t="shared" si="393"/>
        <v>1382.712</v>
      </c>
      <c r="L2533" s="148">
        <v>0</v>
      </c>
      <c r="M2533" s="148">
        <v>158.98099999999999</v>
      </c>
      <c r="N2533" s="148">
        <v>0</v>
      </c>
      <c r="O2533" s="148">
        <v>167.61099999999999</v>
      </c>
      <c r="P2533" s="148">
        <v>0</v>
      </c>
      <c r="Q2533" s="21">
        <f t="shared" si="394"/>
        <v>0</v>
      </c>
      <c r="R2533" s="21">
        <f t="shared" si="395"/>
        <v>508.26225699999998</v>
      </c>
      <c r="S2533" s="21">
        <f t="shared" si="396"/>
        <v>0</v>
      </c>
      <c r="T2533" s="21">
        <f t="shared" si="397"/>
        <v>532.332536</v>
      </c>
      <c r="U2533" s="22">
        <f t="shared" si="398"/>
        <v>1040.594793</v>
      </c>
      <c r="V2533" s="39">
        <f t="shared" si="399"/>
        <v>0.75257522390779863</v>
      </c>
    </row>
    <row r="2534" spans="1:22">
      <c r="A2534">
        <v>2529</v>
      </c>
      <c r="B2534" s="155">
        <f t="shared" si="400"/>
        <v>41380</v>
      </c>
      <c r="C2534" s="148">
        <f t="shared" si="391"/>
        <v>2013</v>
      </c>
      <c r="D2534" s="148">
        <f t="shared" si="392"/>
        <v>4</v>
      </c>
      <c r="E2534" s="152">
        <v>9</v>
      </c>
      <c r="F2534" s="153">
        <v>0</v>
      </c>
      <c r="G2534" s="154">
        <v>806.33500000000004</v>
      </c>
      <c r="H2534" s="154">
        <v>0</v>
      </c>
      <c r="I2534" s="154">
        <v>569.84400000000005</v>
      </c>
      <c r="J2534" s="151">
        <v>0</v>
      </c>
      <c r="K2534" s="149">
        <f t="shared" si="393"/>
        <v>1376.1790000000001</v>
      </c>
      <c r="L2534" s="148">
        <v>0</v>
      </c>
      <c r="M2534" s="148">
        <v>218.85</v>
      </c>
      <c r="N2534" s="148">
        <v>0</v>
      </c>
      <c r="O2534" s="148">
        <v>145.607</v>
      </c>
      <c r="P2534" s="148">
        <v>0</v>
      </c>
      <c r="Q2534" s="21">
        <f t="shared" si="394"/>
        <v>0</v>
      </c>
      <c r="R2534" s="21">
        <f t="shared" si="395"/>
        <v>699.66345000000001</v>
      </c>
      <c r="S2534" s="21">
        <f t="shared" si="396"/>
        <v>0</v>
      </c>
      <c r="T2534" s="21">
        <f t="shared" si="397"/>
        <v>462.44783200000001</v>
      </c>
      <c r="U2534" s="22">
        <f t="shared" si="398"/>
        <v>1162.1112820000001</v>
      </c>
      <c r="V2534" s="39">
        <f t="shared" si="399"/>
        <v>0.84444776587929327</v>
      </c>
    </row>
    <row r="2535" spans="1:22">
      <c r="A2535">
        <v>2530</v>
      </c>
      <c r="B2535" s="155">
        <f t="shared" si="400"/>
        <v>41380</v>
      </c>
      <c r="C2535" s="148">
        <f t="shared" si="391"/>
        <v>2013</v>
      </c>
      <c r="D2535" s="148">
        <f t="shared" si="392"/>
        <v>4</v>
      </c>
      <c r="E2535" s="152">
        <v>10</v>
      </c>
      <c r="F2535" s="153">
        <v>256.8</v>
      </c>
      <c r="G2535" s="154">
        <v>998.11800000000005</v>
      </c>
      <c r="H2535" s="154">
        <v>65.224000000000004</v>
      </c>
      <c r="I2535" s="154">
        <v>86.799000000000007</v>
      </c>
      <c r="J2535" s="151">
        <v>0</v>
      </c>
      <c r="K2535" s="149">
        <f t="shared" si="393"/>
        <v>1406.941</v>
      </c>
      <c r="L2535" s="148">
        <v>123.971</v>
      </c>
      <c r="M2535" s="148">
        <v>258.80099999999999</v>
      </c>
      <c r="N2535" s="148">
        <v>46.720999999999997</v>
      </c>
      <c r="O2535" s="148">
        <v>22.841000000000001</v>
      </c>
      <c r="P2535" s="148">
        <v>0</v>
      </c>
      <c r="Q2535" s="21">
        <f t="shared" si="394"/>
        <v>347.49071300000003</v>
      </c>
      <c r="R2535" s="21">
        <f t="shared" si="395"/>
        <v>827.386797</v>
      </c>
      <c r="S2535" s="21">
        <f t="shared" si="396"/>
        <v>91.152670999999998</v>
      </c>
      <c r="T2535" s="21">
        <f t="shared" si="397"/>
        <v>72.543016000000009</v>
      </c>
      <c r="U2535" s="22">
        <f t="shared" si="398"/>
        <v>1338.5731970000002</v>
      </c>
      <c r="V2535" s="39">
        <f t="shared" si="399"/>
        <v>0.95140677327620715</v>
      </c>
    </row>
    <row r="2536" spans="1:22">
      <c r="A2536">
        <v>2531</v>
      </c>
      <c r="B2536" s="155">
        <f t="shared" si="400"/>
        <v>41380</v>
      </c>
      <c r="C2536" s="148">
        <f t="shared" si="391"/>
        <v>2013</v>
      </c>
      <c r="D2536" s="148">
        <f t="shared" si="392"/>
        <v>4</v>
      </c>
      <c r="E2536" s="152">
        <v>11</v>
      </c>
      <c r="F2536" s="153">
        <v>261.77999999999997</v>
      </c>
      <c r="G2536" s="154">
        <v>964.68899999999996</v>
      </c>
      <c r="H2536" s="154">
        <v>128.928</v>
      </c>
      <c r="I2536" s="154">
        <v>94.585999999999999</v>
      </c>
      <c r="J2536" s="151">
        <v>0</v>
      </c>
      <c r="K2536" s="149">
        <f t="shared" si="393"/>
        <v>1449.9829999999999</v>
      </c>
      <c r="L2536" s="148">
        <v>126.05200000000001</v>
      </c>
      <c r="M2536" s="148">
        <v>249.89599999999999</v>
      </c>
      <c r="N2536" s="148">
        <v>50.243000000000002</v>
      </c>
      <c r="O2536" s="148">
        <v>25.096</v>
      </c>
      <c r="P2536" s="148">
        <v>0</v>
      </c>
      <c r="Q2536" s="21">
        <f t="shared" si="394"/>
        <v>353.323756</v>
      </c>
      <c r="R2536" s="21">
        <f t="shared" si="395"/>
        <v>798.91751199999999</v>
      </c>
      <c r="S2536" s="21">
        <f t="shared" si="396"/>
        <v>98.024093000000008</v>
      </c>
      <c r="T2536" s="21">
        <f t="shared" si="397"/>
        <v>79.704896000000005</v>
      </c>
      <c r="U2536" s="22">
        <f t="shared" si="398"/>
        <v>1329.9702569999999</v>
      </c>
      <c r="V2536" s="39">
        <f t="shared" si="399"/>
        <v>0.91723162064658692</v>
      </c>
    </row>
    <row r="2537" spans="1:22">
      <c r="A2537">
        <v>2532</v>
      </c>
      <c r="B2537" s="155">
        <f t="shared" si="400"/>
        <v>41380</v>
      </c>
      <c r="C2537" s="148">
        <f t="shared" si="391"/>
        <v>2013</v>
      </c>
      <c r="D2537" s="148">
        <f t="shared" si="392"/>
        <v>4</v>
      </c>
      <c r="E2537" s="152">
        <v>12</v>
      </c>
      <c r="F2537" s="153">
        <v>257.64</v>
      </c>
      <c r="G2537" s="154">
        <v>1014.775</v>
      </c>
      <c r="H2537" s="154">
        <v>89.239000000000004</v>
      </c>
      <c r="I2537" s="154">
        <v>93.358999999999995</v>
      </c>
      <c r="J2537" s="151">
        <v>0</v>
      </c>
      <c r="K2537" s="149">
        <f t="shared" si="393"/>
        <v>1455.0129999999999</v>
      </c>
      <c r="L2537" s="148">
        <v>123.788</v>
      </c>
      <c r="M2537" s="148">
        <v>260.887</v>
      </c>
      <c r="N2537" s="148">
        <v>35.704999999999998</v>
      </c>
      <c r="O2537" s="148">
        <v>24.776</v>
      </c>
      <c r="P2537" s="148">
        <v>0</v>
      </c>
      <c r="Q2537" s="21">
        <f t="shared" si="394"/>
        <v>346.97776399999998</v>
      </c>
      <c r="R2537" s="21">
        <f t="shared" si="395"/>
        <v>834.05573900000002</v>
      </c>
      <c r="S2537" s="21">
        <f t="shared" si="396"/>
        <v>69.660454999999999</v>
      </c>
      <c r="T2537" s="21">
        <f t="shared" si="397"/>
        <v>78.688575999999998</v>
      </c>
      <c r="U2537" s="22">
        <f t="shared" si="398"/>
        <v>1329.3825340000001</v>
      </c>
      <c r="V2537" s="39">
        <f t="shared" si="399"/>
        <v>0.91365680856459708</v>
      </c>
    </row>
    <row r="2538" spans="1:22">
      <c r="A2538">
        <v>2533</v>
      </c>
      <c r="B2538" s="155">
        <f t="shared" si="400"/>
        <v>41380</v>
      </c>
      <c r="C2538" s="148">
        <f t="shared" si="391"/>
        <v>2013</v>
      </c>
      <c r="D2538" s="148">
        <f t="shared" si="392"/>
        <v>4</v>
      </c>
      <c r="E2538" s="152">
        <v>13</v>
      </c>
      <c r="F2538" s="153">
        <v>255.42</v>
      </c>
      <c r="G2538" s="154">
        <v>1013.472</v>
      </c>
      <c r="H2538" s="154">
        <v>67.459000000000003</v>
      </c>
      <c r="I2538" s="154">
        <v>112.87</v>
      </c>
      <c r="J2538" s="151">
        <v>0</v>
      </c>
      <c r="K2538" s="149">
        <f t="shared" si="393"/>
        <v>1449.221</v>
      </c>
      <c r="L2538" s="148">
        <v>123.408</v>
      </c>
      <c r="M2538" s="148">
        <v>261.14999999999998</v>
      </c>
      <c r="N2538" s="148">
        <v>57.341000000000001</v>
      </c>
      <c r="O2538" s="148">
        <v>35.881999999999998</v>
      </c>
      <c r="P2538" s="148">
        <v>0</v>
      </c>
      <c r="Q2538" s="21">
        <f t="shared" si="394"/>
        <v>345.91262399999999</v>
      </c>
      <c r="R2538" s="21">
        <f t="shared" si="395"/>
        <v>834.89654999999993</v>
      </c>
      <c r="S2538" s="21">
        <f t="shared" si="396"/>
        <v>111.872291</v>
      </c>
      <c r="T2538" s="21">
        <f t="shared" si="397"/>
        <v>113.961232</v>
      </c>
      <c r="U2538" s="22">
        <f t="shared" si="398"/>
        <v>1406.6426969999998</v>
      </c>
      <c r="V2538" s="39">
        <f t="shared" si="399"/>
        <v>0.9706198688812816</v>
      </c>
    </row>
    <row r="2539" spans="1:22">
      <c r="A2539">
        <v>2534</v>
      </c>
      <c r="B2539" s="155">
        <f t="shared" si="400"/>
        <v>41380</v>
      </c>
      <c r="C2539" s="148">
        <f t="shared" si="391"/>
        <v>2013</v>
      </c>
      <c r="D2539" s="148">
        <f t="shared" si="392"/>
        <v>4</v>
      </c>
      <c r="E2539" s="152">
        <v>14</v>
      </c>
      <c r="F2539" s="153">
        <v>256.2</v>
      </c>
      <c r="G2539" s="154">
        <v>1012.266</v>
      </c>
      <c r="H2539" s="154">
        <v>0</v>
      </c>
      <c r="I2539" s="154">
        <v>211.48599999999999</v>
      </c>
      <c r="J2539" s="151">
        <v>0</v>
      </c>
      <c r="K2539" s="149">
        <f t="shared" si="393"/>
        <v>1479.9519999999998</v>
      </c>
      <c r="L2539" s="148">
        <v>123.27500000000001</v>
      </c>
      <c r="M2539" s="148">
        <v>260.55</v>
      </c>
      <c r="N2539" s="148">
        <v>0</v>
      </c>
      <c r="O2539" s="148">
        <v>62.654000000000003</v>
      </c>
      <c r="P2539" s="148">
        <v>0</v>
      </c>
      <c r="Q2539" s="21">
        <f t="shared" si="394"/>
        <v>345.53982500000001</v>
      </c>
      <c r="R2539" s="21">
        <f t="shared" si="395"/>
        <v>832.97835000000009</v>
      </c>
      <c r="S2539" s="21">
        <f t="shared" si="396"/>
        <v>0</v>
      </c>
      <c r="T2539" s="21">
        <f t="shared" si="397"/>
        <v>198.98910400000003</v>
      </c>
      <c r="U2539" s="22">
        <f t="shared" si="398"/>
        <v>1377.5072790000002</v>
      </c>
      <c r="V2539" s="39">
        <f t="shared" si="399"/>
        <v>0.93077834889239675</v>
      </c>
    </row>
    <row r="2540" spans="1:22">
      <c r="A2540">
        <v>2535</v>
      </c>
      <c r="B2540" s="155">
        <f t="shared" si="400"/>
        <v>41380</v>
      </c>
      <c r="C2540" s="148">
        <f t="shared" si="391"/>
        <v>2013</v>
      </c>
      <c r="D2540" s="148">
        <f t="shared" si="392"/>
        <v>4</v>
      </c>
      <c r="E2540" s="152">
        <v>15</v>
      </c>
      <c r="F2540" s="153">
        <v>255.66</v>
      </c>
      <c r="G2540" s="154">
        <v>1002.639</v>
      </c>
      <c r="H2540" s="154">
        <v>0</v>
      </c>
      <c r="I2540" s="154">
        <v>369.56</v>
      </c>
      <c r="J2540" s="151">
        <v>0</v>
      </c>
      <c r="K2540" s="149">
        <f t="shared" si="393"/>
        <v>1627.8589999999999</v>
      </c>
      <c r="L2540" s="148">
        <v>123.554</v>
      </c>
      <c r="M2540" s="148">
        <v>256.98700000000002</v>
      </c>
      <c r="N2540" s="148">
        <v>0</v>
      </c>
      <c r="O2540" s="148">
        <v>87.305999999999997</v>
      </c>
      <c r="P2540" s="148">
        <v>0</v>
      </c>
      <c r="Q2540" s="21">
        <f t="shared" si="394"/>
        <v>346.32186200000001</v>
      </c>
      <c r="R2540" s="21">
        <f t="shared" si="395"/>
        <v>821.58743900000013</v>
      </c>
      <c r="S2540" s="21">
        <f t="shared" si="396"/>
        <v>0</v>
      </c>
      <c r="T2540" s="21">
        <f t="shared" si="397"/>
        <v>277.28385600000001</v>
      </c>
      <c r="U2540" s="22">
        <f t="shared" si="398"/>
        <v>1445.1931570000002</v>
      </c>
      <c r="V2540" s="39">
        <f t="shared" si="399"/>
        <v>0.88778767509962486</v>
      </c>
    </row>
    <row r="2541" spans="1:22">
      <c r="A2541">
        <v>2536</v>
      </c>
      <c r="B2541" s="155">
        <f t="shared" si="400"/>
        <v>41380</v>
      </c>
      <c r="C2541" s="148">
        <f t="shared" si="391"/>
        <v>2013</v>
      </c>
      <c r="D2541" s="148">
        <f t="shared" si="392"/>
        <v>4</v>
      </c>
      <c r="E2541" s="152">
        <v>16</v>
      </c>
      <c r="F2541" s="153">
        <v>0</v>
      </c>
      <c r="G2541" s="154">
        <v>984.56700000000001</v>
      </c>
      <c r="H2541" s="154">
        <v>0</v>
      </c>
      <c r="I2541" s="154">
        <v>469.37400000000002</v>
      </c>
      <c r="J2541" s="151">
        <v>0</v>
      </c>
      <c r="K2541" s="149">
        <f t="shared" si="393"/>
        <v>1453.941</v>
      </c>
      <c r="L2541" s="148">
        <v>0</v>
      </c>
      <c r="M2541" s="148">
        <v>253.53399999999999</v>
      </c>
      <c r="N2541" s="148">
        <v>0</v>
      </c>
      <c r="O2541" s="148">
        <v>102.405</v>
      </c>
      <c r="P2541" s="148">
        <v>0</v>
      </c>
      <c r="Q2541" s="21">
        <f t="shared" si="394"/>
        <v>0</v>
      </c>
      <c r="R2541" s="21">
        <f t="shared" si="395"/>
        <v>810.54819799999996</v>
      </c>
      <c r="S2541" s="21">
        <f t="shared" si="396"/>
        <v>0</v>
      </c>
      <c r="T2541" s="21">
        <f t="shared" si="397"/>
        <v>325.23828000000003</v>
      </c>
      <c r="U2541" s="22">
        <f t="shared" si="398"/>
        <v>1135.786478</v>
      </c>
      <c r="V2541" s="39">
        <f t="shared" si="399"/>
        <v>0.78117783183774303</v>
      </c>
    </row>
    <row r="2542" spans="1:22">
      <c r="A2542">
        <v>2537</v>
      </c>
      <c r="B2542" s="155">
        <f t="shared" si="400"/>
        <v>41380</v>
      </c>
      <c r="C2542" s="148">
        <f t="shared" si="391"/>
        <v>2013</v>
      </c>
      <c r="D2542" s="148">
        <f t="shared" si="392"/>
        <v>4</v>
      </c>
      <c r="E2542" s="152">
        <v>17</v>
      </c>
      <c r="F2542" s="153">
        <v>0</v>
      </c>
      <c r="G2542" s="154">
        <v>989.46199999999999</v>
      </c>
      <c r="H2542" s="154">
        <v>0</v>
      </c>
      <c r="I2542" s="154">
        <v>471.37400000000002</v>
      </c>
      <c r="J2542" s="151">
        <v>0</v>
      </c>
      <c r="K2542" s="149">
        <f t="shared" si="393"/>
        <v>1460.836</v>
      </c>
      <c r="L2542" s="148">
        <v>0</v>
      </c>
      <c r="M2542" s="148">
        <v>255.11</v>
      </c>
      <c r="N2542" s="148">
        <v>0</v>
      </c>
      <c r="O2542" s="148">
        <v>103.07</v>
      </c>
      <c r="P2542" s="148">
        <v>0</v>
      </c>
      <c r="Q2542" s="21">
        <f t="shared" si="394"/>
        <v>0</v>
      </c>
      <c r="R2542" s="21">
        <f t="shared" si="395"/>
        <v>815.58667000000003</v>
      </c>
      <c r="S2542" s="21">
        <f t="shared" si="396"/>
        <v>0</v>
      </c>
      <c r="T2542" s="21">
        <f t="shared" si="397"/>
        <v>327.35032000000001</v>
      </c>
      <c r="U2542" s="22">
        <f t="shared" si="398"/>
        <v>1142.9369900000002</v>
      </c>
      <c r="V2542" s="39">
        <f t="shared" si="399"/>
        <v>0.78238555868009829</v>
      </c>
    </row>
    <row r="2543" spans="1:22">
      <c r="A2543">
        <v>2538</v>
      </c>
      <c r="B2543" s="155">
        <f t="shared" si="400"/>
        <v>41380</v>
      </c>
      <c r="C2543" s="148">
        <f t="shared" si="391"/>
        <v>2013</v>
      </c>
      <c r="D2543" s="148">
        <f t="shared" si="392"/>
        <v>4</v>
      </c>
      <c r="E2543" s="152">
        <v>18</v>
      </c>
      <c r="F2543" s="153">
        <v>0</v>
      </c>
      <c r="G2543" s="154">
        <v>991.02499999999998</v>
      </c>
      <c r="H2543" s="154">
        <v>0</v>
      </c>
      <c r="I2543" s="154">
        <v>473.74099999999999</v>
      </c>
      <c r="J2543" s="151">
        <v>0</v>
      </c>
      <c r="K2543" s="149">
        <f t="shared" si="393"/>
        <v>1464.7660000000001</v>
      </c>
      <c r="L2543" s="148">
        <v>0</v>
      </c>
      <c r="M2543" s="148">
        <v>255.53899999999999</v>
      </c>
      <c r="N2543" s="148">
        <v>0</v>
      </c>
      <c r="O2543" s="148">
        <v>103.61</v>
      </c>
      <c r="P2543" s="148">
        <v>0</v>
      </c>
      <c r="Q2543" s="21">
        <f t="shared" si="394"/>
        <v>0</v>
      </c>
      <c r="R2543" s="21">
        <f t="shared" si="395"/>
        <v>816.95818299999996</v>
      </c>
      <c r="S2543" s="21">
        <f t="shared" si="396"/>
        <v>0</v>
      </c>
      <c r="T2543" s="21">
        <f t="shared" si="397"/>
        <v>329.06536</v>
      </c>
      <c r="U2543" s="22">
        <f t="shared" si="398"/>
        <v>1146.023543</v>
      </c>
      <c r="V2543" s="39">
        <f t="shared" si="399"/>
        <v>0.78239359938720587</v>
      </c>
    </row>
    <row r="2544" spans="1:22">
      <c r="A2544">
        <v>2539</v>
      </c>
      <c r="B2544" s="155">
        <f t="shared" si="400"/>
        <v>41380</v>
      </c>
      <c r="C2544" s="148">
        <f t="shared" si="391"/>
        <v>2013</v>
      </c>
      <c r="D2544" s="148">
        <f t="shared" si="392"/>
        <v>4</v>
      </c>
      <c r="E2544" s="152">
        <v>19</v>
      </c>
      <c r="F2544" s="153">
        <v>0</v>
      </c>
      <c r="G2544" s="154">
        <v>991.82399999999996</v>
      </c>
      <c r="H2544" s="154">
        <v>1.5920000000000001</v>
      </c>
      <c r="I2544" s="154">
        <v>482.16800000000001</v>
      </c>
      <c r="J2544" s="151">
        <v>0</v>
      </c>
      <c r="K2544" s="149">
        <f t="shared" si="393"/>
        <v>1475.5839999999998</v>
      </c>
      <c r="L2544" s="148">
        <v>0</v>
      </c>
      <c r="M2544" s="148">
        <v>255.785</v>
      </c>
      <c r="N2544" s="148">
        <v>3.27</v>
      </c>
      <c r="O2544" s="148">
        <v>105.52200000000001</v>
      </c>
      <c r="P2544" s="148">
        <v>0</v>
      </c>
      <c r="Q2544" s="21">
        <f t="shared" si="394"/>
        <v>0</v>
      </c>
      <c r="R2544" s="21">
        <f t="shared" si="395"/>
        <v>817.74464499999999</v>
      </c>
      <c r="S2544" s="21">
        <f t="shared" si="396"/>
        <v>6.3797700000000006</v>
      </c>
      <c r="T2544" s="21">
        <f t="shared" si="397"/>
        <v>335.13787200000002</v>
      </c>
      <c r="U2544" s="22">
        <f t="shared" si="398"/>
        <v>1159.262287</v>
      </c>
      <c r="V2544" s="39">
        <f t="shared" si="399"/>
        <v>0.78562947754922807</v>
      </c>
    </row>
    <row r="2545" spans="1:22">
      <c r="A2545">
        <v>2540</v>
      </c>
      <c r="B2545" s="155">
        <f t="shared" si="400"/>
        <v>41380</v>
      </c>
      <c r="C2545" s="148">
        <f t="shared" si="391"/>
        <v>2013</v>
      </c>
      <c r="D2545" s="148">
        <f t="shared" si="392"/>
        <v>4</v>
      </c>
      <c r="E2545" s="152">
        <v>20</v>
      </c>
      <c r="F2545" s="153">
        <v>259.44</v>
      </c>
      <c r="G2545" s="154">
        <v>990.255</v>
      </c>
      <c r="H2545" s="154">
        <v>0</v>
      </c>
      <c r="I2545" s="154">
        <v>409.00700000000001</v>
      </c>
      <c r="J2545" s="151">
        <v>0</v>
      </c>
      <c r="K2545" s="149">
        <f t="shared" si="393"/>
        <v>1658.702</v>
      </c>
      <c r="L2545" s="148">
        <v>124.444</v>
      </c>
      <c r="M2545" s="148">
        <v>255.4</v>
      </c>
      <c r="N2545" s="148">
        <v>0</v>
      </c>
      <c r="O2545" s="148">
        <v>118.28100000000001</v>
      </c>
      <c r="P2545" s="148">
        <v>0</v>
      </c>
      <c r="Q2545" s="21">
        <f t="shared" si="394"/>
        <v>348.816532</v>
      </c>
      <c r="R2545" s="21">
        <f t="shared" si="395"/>
        <v>816.51380000000006</v>
      </c>
      <c r="S2545" s="21">
        <f t="shared" si="396"/>
        <v>0</v>
      </c>
      <c r="T2545" s="21">
        <f t="shared" si="397"/>
        <v>375.66045600000001</v>
      </c>
      <c r="U2545" s="22">
        <f t="shared" si="398"/>
        <v>1540.9907880000001</v>
      </c>
      <c r="V2545" s="39">
        <f t="shared" si="399"/>
        <v>0.92903414115374561</v>
      </c>
    </row>
    <row r="2546" spans="1:22">
      <c r="A2546">
        <v>2541</v>
      </c>
      <c r="B2546" s="155">
        <f t="shared" si="400"/>
        <v>41380</v>
      </c>
      <c r="C2546" s="148">
        <f t="shared" si="391"/>
        <v>2013</v>
      </c>
      <c r="D2546" s="148">
        <f t="shared" si="392"/>
        <v>4</v>
      </c>
      <c r="E2546" s="152">
        <v>21</v>
      </c>
      <c r="F2546" s="153">
        <v>257.04000000000002</v>
      </c>
      <c r="G2546" s="154">
        <v>989.07799999999997</v>
      </c>
      <c r="H2546" s="154">
        <v>156.91999999999999</v>
      </c>
      <c r="I2546" s="154">
        <v>292.81599999999997</v>
      </c>
      <c r="J2546" s="151">
        <v>0</v>
      </c>
      <c r="K2546" s="149">
        <f t="shared" si="393"/>
        <v>1695.854</v>
      </c>
      <c r="L2546" s="148">
        <v>125.556</v>
      </c>
      <c r="M2546" s="148">
        <v>255.40799999999999</v>
      </c>
      <c r="N2546" s="148">
        <v>63.695</v>
      </c>
      <c r="O2546" s="148">
        <v>79.019000000000005</v>
      </c>
      <c r="P2546" s="148">
        <v>0</v>
      </c>
      <c r="Q2546" s="21">
        <f t="shared" si="394"/>
        <v>351.933468</v>
      </c>
      <c r="R2546" s="21">
        <f t="shared" si="395"/>
        <v>816.53937599999995</v>
      </c>
      <c r="S2546" s="21">
        <f t="shared" si="396"/>
        <v>124.268945</v>
      </c>
      <c r="T2546" s="21">
        <f t="shared" si="397"/>
        <v>250.96434400000004</v>
      </c>
      <c r="U2546" s="22">
        <f t="shared" si="398"/>
        <v>1543.7061329999999</v>
      </c>
      <c r="V2546" s="39">
        <f t="shared" si="399"/>
        <v>0.91028244943255721</v>
      </c>
    </row>
    <row r="2547" spans="1:22">
      <c r="A2547">
        <v>2542</v>
      </c>
      <c r="B2547" s="155">
        <f t="shared" si="400"/>
        <v>41380</v>
      </c>
      <c r="C2547" s="148">
        <f t="shared" si="391"/>
        <v>2013</v>
      </c>
      <c r="D2547" s="148">
        <f t="shared" si="392"/>
        <v>4</v>
      </c>
      <c r="E2547" s="152">
        <v>22</v>
      </c>
      <c r="F2547" s="153">
        <v>257.33999999999997</v>
      </c>
      <c r="G2547" s="154">
        <v>989.58900000000006</v>
      </c>
      <c r="H2547" s="154">
        <v>46.481000000000002</v>
      </c>
      <c r="I2547" s="154">
        <v>380.416</v>
      </c>
      <c r="J2547" s="151">
        <v>0</v>
      </c>
      <c r="K2547" s="149">
        <f t="shared" si="393"/>
        <v>1673.826</v>
      </c>
      <c r="L2547" s="148">
        <v>124.444</v>
      </c>
      <c r="M2547" s="148">
        <v>255.28899999999999</v>
      </c>
      <c r="N2547" s="148">
        <v>16.552</v>
      </c>
      <c r="O2547" s="148">
        <v>93.478999999999999</v>
      </c>
      <c r="P2547" s="148">
        <v>0</v>
      </c>
      <c r="Q2547" s="21">
        <f t="shared" si="394"/>
        <v>348.816532</v>
      </c>
      <c r="R2547" s="21">
        <f t="shared" si="395"/>
        <v>816.15893299999993</v>
      </c>
      <c r="S2547" s="21">
        <f t="shared" si="396"/>
        <v>32.292952</v>
      </c>
      <c r="T2547" s="21">
        <f t="shared" si="397"/>
        <v>296.88930400000004</v>
      </c>
      <c r="U2547" s="22">
        <f t="shared" si="398"/>
        <v>1494.157721</v>
      </c>
      <c r="V2547" s="39">
        <f t="shared" si="399"/>
        <v>0.89266012178087806</v>
      </c>
    </row>
    <row r="2548" spans="1:22">
      <c r="A2548">
        <v>2543</v>
      </c>
      <c r="B2548" s="155">
        <f t="shared" si="400"/>
        <v>41380</v>
      </c>
      <c r="C2548" s="148">
        <f t="shared" si="391"/>
        <v>2013</v>
      </c>
      <c r="D2548" s="148">
        <f t="shared" si="392"/>
        <v>4</v>
      </c>
      <c r="E2548" s="152">
        <v>23</v>
      </c>
      <c r="F2548" s="153">
        <v>255.6</v>
      </c>
      <c r="G2548" s="154">
        <v>994.55600000000004</v>
      </c>
      <c r="H2548" s="154">
        <v>0</v>
      </c>
      <c r="I2548" s="154">
        <v>507.483</v>
      </c>
      <c r="J2548" s="151">
        <v>0</v>
      </c>
      <c r="K2548" s="149">
        <f t="shared" si="393"/>
        <v>1757.6389999999999</v>
      </c>
      <c r="L2548" s="148">
        <v>124.444</v>
      </c>
      <c r="M2548" s="148">
        <v>256.971</v>
      </c>
      <c r="N2548" s="148">
        <v>0</v>
      </c>
      <c r="O2548" s="148">
        <v>112.411</v>
      </c>
      <c r="P2548" s="148">
        <v>0</v>
      </c>
      <c r="Q2548" s="21">
        <f t="shared" si="394"/>
        <v>348.816532</v>
      </c>
      <c r="R2548" s="21">
        <f t="shared" si="395"/>
        <v>821.53628700000002</v>
      </c>
      <c r="S2548" s="21">
        <f t="shared" si="396"/>
        <v>0</v>
      </c>
      <c r="T2548" s="21">
        <f t="shared" si="397"/>
        <v>357.017336</v>
      </c>
      <c r="U2548" s="22">
        <f t="shared" si="398"/>
        <v>1527.3701550000001</v>
      </c>
      <c r="V2548" s="39">
        <f t="shared" si="399"/>
        <v>0.86898968161266343</v>
      </c>
    </row>
    <row r="2549" spans="1:22">
      <c r="A2549">
        <v>2544</v>
      </c>
      <c r="B2549" s="155">
        <f t="shared" si="400"/>
        <v>41380</v>
      </c>
      <c r="C2549" s="148">
        <f t="shared" si="391"/>
        <v>2013</v>
      </c>
      <c r="D2549" s="148">
        <f t="shared" si="392"/>
        <v>4</v>
      </c>
      <c r="E2549" s="152">
        <v>24</v>
      </c>
      <c r="F2549" s="153">
        <v>0</v>
      </c>
      <c r="G2549" s="154">
        <v>1005.869</v>
      </c>
      <c r="H2549" s="154">
        <v>0</v>
      </c>
      <c r="I2549" s="154">
        <v>474.69400000000002</v>
      </c>
      <c r="J2549" s="151">
        <v>0</v>
      </c>
      <c r="K2549" s="149">
        <f t="shared" si="393"/>
        <v>1480.5630000000001</v>
      </c>
      <c r="L2549" s="148">
        <v>0</v>
      </c>
      <c r="M2549" s="148">
        <v>258.68</v>
      </c>
      <c r="N2549" s="148">
        <v>0</v>
      </c>
      <c r="O2549" s="148">
        <v>104.172</v>
      </c>
      <c r="P2549" s="148">
        <v>0</v>
      </c>
      <c r="Q2549" s="21">
        <f t="shared" si="394"/>
        <v>0</v>
      </c>
      <c r="R2549" s="21">
        <f t="shared" si="395"/>
        <v>826.99995999999999</v>
      </c>
      <c r="S2549" s="21">
        <f t="shared" si="396"/>
        <v>0</v>
      </c>
      <c r="T2549" s="21">
        <f t="shared" si="397"/>
        <v>330.85027200000002</v>
      </c>
      <c r="U2549" s="22">
        <f t="shared" si="398"/>
        <v>1157.850232</v>
      </c>
      <c r="V2549" s="39">
        <f t="shared" si="399"/>
        <v>0.78203374797289948</v>
      </c>
    </row>
    <row r="2550" spans="1:22">
      <c r="A2550">
        <v>2545</v>
      </c>
      <c r="B2550" s="155">
        <f t="shared" si="400"/>
        <v>41381</v>
      </c>
      <c r="C2550" s="148">
        <f t="shared" si="391"/>
        <v>2013</v>
      </c>
      <c r="D2550" s="148">
        <f t="shared" si="392"/>
        <v>4</v>
      </c>
      <c r="E2550" s="152">
        <v>1</v>
      </c>
      <c r="F2550" s="153">
        <v>0</v>
      </c>
      <c r="G2550" s="154">
        <v>1030.5809999999999</v>
      </c>
      <c r="H2550" s="154">
        <v>0</v>
      </c>
      <c r="I2550" s="154">
        <v>446.495</v>
      </c>
      <c r="J2550" s="151">
        <v>0</v>
      </c>
      <c r="K2550" s="149">
        <f t="shared" si="393"/>
        <v>1477.076</v>
      </c>
      <c r="L2550" s="148">
        <v>0</v>
      </c>
      <c r="M2550" s="148">
        <v>276.41199999999998</v>
      </c>
      <c r="N2550" s="148">
        <v>0</v>
      </c>
      <c r="O2550" s="148">
        <v>87.66</v>
      </c>
      <c r="P2550" s="148">
        <v>0</v>
      </c>
      <c r="Q2550" s="21">
        <f t="shared" si="394"/>
        <v>0</v>
      </c>
      <c r="R2550" s="21">
        <f t="shared" si="395"/>
        <v>883.68916399999989</v>
      </c>
      <c r="S2550" s="21">
        <f t="shared" si="396"/>
        <v>0</v>
      </c>
      <c r="T2550" s="21">
        <f t="shared" si="397"/>
        <v>278.40816000000001</v>
      </c>
      <c r="U2550" s="22">
        <f t="shared" si="398"/>
        <v>1162.0973239999998</v>
      </c>
      <c r="V2550" s="39">
        <f t="shared" si="399"/>
        <v>0.78675526783997562</v>
      </c>
    </row>
    <row r="2551" spans="1:22">
      <c r="A2551">
        <v>2546</v>
      </c>
      <c r="B2551" s="155">
        <f t="shared" si="400"/>
        <v>41381</v>
      </c>
      <c r="C2551" s="148">
        <f t="shared" si="391"/>
        <v>2013</v>
      </c>
      <c r="D2551" s="148">
        <f t="shared" si="392"/>
        <v>4</v>
      </c>
      <c r="E2551" s="152">
        <v>2</v>
      </c>
      <c r="F2551" s="153">
        <v>0</v>
      </c>
      <c r="G2551" s="154">
        <v>1017.793</v>
      </c>
      <c r="H2551" s="154">
        <v>0</v>
      </c>
      <c r="I2551" s="154">
        <v>363.94200000000001</v>
      </c>
      <c r="J2551" s="151">
        <v>0</v>
      </c>
      <c r="K2551" s="149">
        <f t="shared" si="393"/>
        <v>1381.7350000000001</v>
      </c>
      <c r="L2551" s="148">
        <v>0</v>
      </c>
      <c r="M2551" s="148">
        <v>271.108</v>
      </c>
      <c r="N2551" s="148">
        <v>0</v>
      </c>
      <c r="O2551" s="148">
        <v>68.007000000000005</v>
      </c>
      <c r="P2551" s="148">
        <v>0</v>
      </c>
      <c r="Q2551" s="21">
        <f t="shared" si="394"/>
        <v>0</v>
      </c>
      <c r="R2551" s="21">
        <f t="shared" si="395"/>
        <v>866.73227600000007</v>
      </c>
      <c r="S2551" s="21">
        <f t="shared" si="396"/>
        <v>0</v>
      </c>
      <c r="T2551" s="21">
        <f t="shared" si="397"/>
        <v>215.99023200000002</v>
      </c>
      <c r="U2551" s="22">
        <f t="shared" si="398"/>
        <v>1082.7225080000001</v>
      </c>
      <c r="V2551" s="39">
        <f t="shared" si="399"/>
        <v>0.78359635385945925</v>
      </c>
    </row>
    <row r="2552" spans="1:22">
      <c r="A2552">
        <v>2547</v>
      </c>
      <c r="B2552" s="155">
        <f t="shared" si="400"/>
        <v>41381</v>
      </c>
      <c r="C2552" s="148">
        <f t="shared" si="391"/>
        <v>2013</v>
      </c>
      <c r="D2552" s="148">
        <f t="shared" si="392"/>
        <v>4</v>
      </c>
      <c r="E2552" s="152">
        <v>3</v>
      </c>
      <c r="F2552" s="153">
        <v>0</v>
      </c>
      <c r="G2552" s="154">
        <v>1042.5350000000001</v>
      </c>
      <c r="H2552" s="154">
        <v>0</v>
      </c>
      <c r="I2552" s="154">
        <v>313.97699999999998</v>
      </c>
      <c r="J2552" s="151">
        <v>0</v>
      </c>
      <c r="K2552" s="149">
        <f t="shared" si="393"/>
        <v>1356.5120000000002</v>
      </c>
      <c r="L2552" s="148">
        <v>0</v>
      </c>
      <c r="M2552" s="148">
        <v>278.274</v>
      </c>
      <c r="N2552" s="148">
        <v>0</v>
      </c>
      <c r="O2552" s="148">
        <v>59.58</v>
      </c>
      <c r="P2552" s="148">
        <v>0</v>
      </c>
      <c r="Q2552" s="21">
        <f t="shared" si="394"/>
        <v>0</v>
      </c>
      <c r="R2552" s="21">
        <f t="shared" si="395"/>
        <v>889.64197799999999</v>
      </c>
      <c r="S2552" s="21">
        <f t="shared" si="396"/>
        <v>0</v>
      </c>
      <c r="T2552" s="21">
        <f t="shared" si="397"/>
        <v>189.22608</v>
      </c>
      <c r="U2552" s="22">
        <f t="shared" si="398"/>
        <v>1078.868058</v>
      </c>
      <c r="V2552" s="39">
        <f t="shared" si="399"/>
        <v>0.79532511175721254</v>
      </c>
    </row>
    <row r="2553" spans="1:22">
      <c r="A2553">
        <v>2548</v>
      </c>
      <c r="B2553" s="155">
        <f t="shared" si="400"/>
        <v>41381</v>
      </c>
      <c r="C2553" s="148">
        <f t="shared" si="391"/>
        <v>2013</v>
      </c>
      <c r="D2553" s="148">
        <f t="shared" si="392"/>
        <v>4</v>
      </c>
      <c r="E2553" s="152">
        <v>4</v>
      </c>
      <c r="F2553" s="153">
        <v>0</v>
      </c>
      <c r="G2553" s="154">
        <v>1050.701</v>
      </c>
      <c r="H2553" s="154">
        <v>0</v>
      </c>
      <c r="I2553" s="154">
        <v>309.69</v>
      </c>
      <c r="J2553" s="151">
        <v>0</v>
      </c>
      <c r="K2553" s="149">
        <f t="shared" si="393"/>
        <v>1360.3910000000001</v>
      </c>
      <c r="L2553" s="148">
        <v>0</v>
      </c>
      <c r="M2553" s="148">
        <v>279.55500000000001</v>
      </c>
      <c r="N2553" s="148">
        <v>0</v>
      </c>
      <c r="O2553" s="148">
        <v>58.316000000000003</v>
      </c>
      <c r="P2553" s="148">
        <v>0</v>
      </c>
      <c r="Q2553" s="21">
        <f t="shared" si="394"/>
        <v>0</v>
      </c>
      <c r="R2553" s="21">
        <f t="shared" si="395"/>
        <v>893.73733500000003</v>
      </c>
      <c r="S2553" s="21">
        <f t="shared" si="396"/>
        <v>0</v>
      </c>
      <c r="T2553" s="21">
        <f t="shared" si="397"/>
        <v>185.21161600000002</v>
      </c>
      <c r="U2553" s="22">
        <f t="shared" si="398"/>
        <v>1078.9489510000001</v>
      </c>
      <c r="V2553" s="39">
        <f t="shared" si="399"/>
        <v>0.7931167958329628</v>
      </c>
    </row>
    <row r="2554" spans="1:22">
      <c r="A2554">
        <v>2549</v>
      </c>
      <c r="B2554" s="155">
        <f t="shared" si="400"/>
        <v>41381</v>
      </c>
      <c r="C2554" s="148">
        <f t="shared" si="391"/>
        <v>2013</v>
      </c>
      <c r="D2554" s="148">
        <f t="shared" si="392"/>
        <v>4</v>
      </c>
      <c r="E2554" s="152">
        <v>5</v>
      </c>
      <c r="F2554" s="153">
        <v>0</v>
      </c>
      <c r="G2554" s="154">
        <v>1048.615</v>
      </c>
      <c r="H2554" s="154">
        <v>0</v>
      </c>
      <c r="I2554" s="154">
        <v>309.41500000000002</v>
      </c>
      <c r="J2554" s="151">
        <v>0</v>
      </c>
      <c r="K2554" s="149">
        <f t="shared" si="393"/>
        <v>1358.03</v>
      </c>
      <c r="L2554" s="148">
        <v>0</v>
      </c>
      <c r="M2554" s="148">
        <v>279.07100000000003</v>
      </c>
      <c r="N2554" s="148">
        <v>0</v>
      </c>
      <c r="O2554" s="148">
        <v>58.286999999999999</v>
      </c>
      <c r="P2554" s="148">
        <v>0</v>
      </c>
      <c r="Q2554" s="21">
        <f t="shared" si="394"/>
        <v>0</v>
      </c>
      <c r="R2554" s="21">
        <f t="shared" si="395"/>
        <v>892.18998700000009</v>
      </c>
      <c r="S2554" s="21">
        <f t="shared" si="396"/>
        <v>0</v>
      </c>
      <c r="T2554" s="21">
        <f t="shared" si="397"/>
        <v>185.11951200000001</v>
      </c>
      <c r="U2554" s="22">
        <f t="shared" si="398"/>
        <v>1077.3094990000002</v>
      </c>
      <c r="V2554" s="39">
        <f t="shared" si="399"/>
        <v>0.7932884391361017</v>
      </c>
    </row>
    <row r="2555" spans="1:22">
      <c r="A2555">
        <v>2550</v>
      </c>
      <c r="B2555" s="155">
        <f t="shared" si="400"/>
        <v>41381</v>
      </c>
      <c r="C2555" s="148">
        <f t="shared" si="391"/>
        <v>2013</v>
      </c>
      <c r="D2555" s="148">
        <f t="shared" si="392"/>
        <v>4</v>
      </c>
      <c r="E2555" s="152">
        <v>6</v>
      </c>
      <c r="F2555" s="153">
        <v>0</v>
      </c>
      <c r="G2555" s="154">
        <v>1050.51</v>
      </c>
      <c r="H2555" s="154">
        <v>0</v>
      </c>
      <c r="I2555" s="154">
        <v>312.16500000000002</v>
      </c>
      <c r="J2555" s="151">
        <v>0</v>
      </c>
      <c r="K2555" s="149">
        <f t="shared" si="393"/>
        <v>1362.675</v>
      </c>
      <c r="L2555" s="148">
        <v>0</v>
      </c>
      <c r="M2555" s="148">
        <v>279.90199999999999</v>
      </c>
      <c r="N2555" s="148">
        <v>0</v>
      </c>
      <c r="O2555" s="148">
        <v>58.896000000000001</v>
      </c>
      <c r="P2555" s="148">
        <v>0</v>
      </c>
      <c r="Q2555" s="21">
        <f t="shared" si="394"/>
        <v>0</v>
      </c>
      <c r="R2555" s="21">
        <f t="shared" si="395"/>
        <v>894.84669399999996</v>
      </c>
      <c r="S2555" s="21">
        <f t="shared" si="396"/>
        <v>0</v>
      </c>
      <c r="T2555" s="21">
        <f t="shared" si="397"/>
        <v>187.053696</v>
      </c>
      <c r="U2555" s="22">
        <f t="shared" si="398"/>
        <v>1081.90039</v>
      </c>
      <c r="V2555" s="39">
        <f t="shared" si="399"/>
        <v>0.79395335644963039</v>
      </c>
    </row>
    <row r="2556" spans="1:22">
      <c r="A2556">
        <v>2551</v>
      </c>
      <c r="B2556" s="155">
        <f t="shared" si="400"/>
        <v>41381</v>
      </c>
      <c r="C2556" s="148">
        <f t="shared" si="391"/>
        <v>2013</v>
      </c>
      <c r="D2556" s="148">
        <f t="shared" si="392"/>
        <v>4</v>
      </c>
      <c r="E2556" s="152">
        <v>7</v>
      </c>
      <c r="F2556" s="153">
        <v>0</v>
      </c>
      <c r="G2556" s="154">
        <v>1046.5909999999999</v>
      </c>
      <c r="H2556" s="154">
        <v>4.5999999999999999E-2</v>
      </c>
      <c r="I2556" s="154">
        <v>348.69400000000002</v>
      </c>
      <c r="J2556" s="151">
        <v>0</v>
      </c>
      <c r="K2556" s="149">
        <f t="shared" si="393"/>
        <v>1395.3309999999999</v>
      </c>
      <c r="L2556" s="148">
        <v>0</v>
      </c>
      <c r="M2556" s="148">
        <v>280.37299999999999</v>
      </c>
      <c r="N2556" s="148">
        <v>0.89700000000000002</v>
      </c>
      <c r="O2556" s="148">
        <v>68.641999999999996</v>
      </c>
      <c r="P2556" s="148">
        <v>0</v>
      </c>
      <c r="Q2556" s="21">
        <f t="shared" si="394"/>
        <v>0</v>
      </c>
      <c r="R2556" s="21">
        <f t="shared" si="395"/>
        <v>896.35248100000001</v>
      </c>
      <c r="S2556" s="21">
        <f t="shared" si="396"/>
        <v>1.7500470000000001</v>
      </c>
      <c r="T2556" s="21">
        <f t="shared" si="397"/>
        <v>218.006992</v>
      </c>
      <c r="U2556" s="22">
        <f t="shared" si="398"/>
        <v>1116.10952</v>
      </c>
      <c r="V2556" s="39">
        <f t="shared" si="399"/>
        <v>0.79988871457740141</v>
      </c>
    </row>
    <row r="2557" spans="1:22">
      <c r="A2557">
        <v>2552</v>
      </c>
      <c r="B2557" s="155">
        <f t="shared" si="400"/>
        <v>41381</v>
      </c>
      <c r="C2557" s="148">
        <f t="shared" si="391"/>
        <v>2013</v>
      </c>
      <c r="D2557" s="148">
        <f t="shared" si="392"/>
        <v>4</v>
      </c>
      <c r="E2557" s="152">
        <v>8</v>
      </c>
      <c r="F2557" s="153">
        <v>0</v>
      </c>
      <c r="G2557" s="154">
        <v>1050.8109999999999</v>
      </c>
      <c r="H2557" s="154">
        <v>0</v>
      </c>
      <c r="I2557" s="154">
        <v>357.69499999999999</v>
      </c>
      <c r="J2557" s="151">
        <v>0</v>
      </c>
      <c r="K2557" s="149">
        <f t="shared" si="393"/>
        <v>1408.5059999999999</v>
      </c>
      <c r="L2557" s="148">
        <v>0</v>
      </c>
      <c r="M2557" s="148">
        <v>279.47300000000001</v>
      </c>
      <c r="N2557" s="148">
        <v>0</v>
      </c>
      <c r="O2557" s="148">
        <v>71.599999999999994</v>
      </c>
      <c r="P2557" s="148">
        <v>0</v>
      </c>
      <c r="Q2557" s="21">
        <f t="shared" si="394"/>
        <v>0</v>
      </c>
      <c r="R2557" s="21">
        <f t="shared" si="395"/>
        <v>893.47518100000002</v>
      </c>
      <c r="S2557" s="21">
        <f t="shared" si="396"/>
        <v>0</v>
      </c>
      <c r="T2557" s="21">
        <f t="shared" si="397"/>
        <v>227.4016</v>
      </c>
      <c r="U2557" s="22">
        <f t="shared" si="398"/>
        <v>1120.8767809999999</v>
      </c>
      <c r="V2557" s="39">
        <f t="shared" si="399"/>
        <v>0.79579127174467135</v>
      </c>
    </row>
    <row r="2558" spans="1:22">
      <c r="A2558">
        <v>2553</v>
      </c>
      <c r="B2558" s="155">
        <f t="shared" si="400"/>
        <v>41381</v>
      </c>
      <c r="C2558" s="148">
        <f t="shared" si="391"/>
        <v>2013</v>
      </c>
      <c r="D2558" s="148">
        <f t="shared" si="392"/>
        <v>4</v>
      </c>
      <c r="E2558" s="152">
        <v>9</v>
      </c>
      <c r="F2558" s="153">
        <v>0</v>
      </c>
      <c r="G2558" s="154">
        <v>1051.0989999999999</v>
      </c>
      <c r="H2558" s="154">
        <v>16.387</v>
      </c>
      <c r="I2558" s="154">
        <v>361.2</v>
      </c>
      <c r="J2558" s="151">
        <v>0</v>
      </c>
      <c r="K2558" s="149">
        <f t="shared" si="393"/>
        <v>1428.6859999999999</v>
      </c>
      <c r="L2558" s="148">
        <v>0</v>
      </c>
      <c r="M2558" s="148">
        <v>279.30399999999997</v>
      </c>
      <c r="N2558" s="148">
        <v>19.248000000000001</v>
      </c>
      <c r="O2558" s="148">
        <v>72.320999999999998</v>
      </c>
      <c r="P2558" s="148">
        <v>0</v>
      </c>
      <c r="Q2558" s="21">
        <f t="shared" si="394"/>
        <v>0</v>
      </c>
      <c r="R2558" s="21">
        <f t="shared" si="395"/>
        <v>892.93488799999989</v>
      </c>
      <c r="S2558" s="21">
        <f t="shared" si="396"/>
        <v>37.552848000000004</v>
      </c>
      <c r="T2558" s="21">
        <f t="shared" si="397"/>
        <v>229.691496</v>
      </c>
      <c r="U2558" s="22">
        <f t="shared" si="398"/>
        <v>1160.179232</v>
      </c>
      <c r="V2558" s="39">
        <f t="shared" si="399"/>
        <v>0.81206033516112008</v>
      </c>
    </row>
    <row r="2559" spans="1:22">
      <c r="A2559">
        <v>2554</v>
      </c>
      <c r="B2559" s="155">
        <f t="shared" si="400"/>
        <v>41381</v>
      </c>
      <c r="C2559" s="148">
        <f t="shared" si="391"/>
        <v>2013</v>
      </c>
      <c r="D2559" s="148">
        <f t="shared" si="392"/>
        <v>4</v>
      </c>
      <c r="E2559" s="152">
        <v>10</v>
      </c>
      <c r="F2559" s="153">
        <v>0</v>
      </c>
      <c r="G2559" s="154">
        <v>1051.9770000000001</v>
      </c>
      <c r="H2559" s="154">
        <v>0</v>
      </c>
      <c r="I2559" s="154">
        <v>406.00900000000001</v>
      </c>
      <c r="J2559" s="151">
        <v>0</v>
      </c>
      <c r="K2559" s="149">
        <f t="shared" si="393"/>
        <v>1457.9860000000001</v>
      </c>
      <c r="L2559" s="148">
        <v>0</v>
      </c>
      <c r="M2559" s="148">
        <v>279.50900000000001</v>
      </c>
      <c r="N2559" s="148">
        <v>0</v>
      </c>
      <c r="O2559" s="148">
        <v>86.451999999999998</v>
      </c>
      <c r="P2559" s="148">
        <v>0</v>
      </c>
      <c r="Q2559" s="21">
        <f t="shared" si="394"/>
        <v>0</v>
      </c>
      <c r="R2559" s="21">
        <f t="shared" si="395"/>
        <v>893.59027300000002</v>
      </c>
      <c r="S2559" s="21">
        <f t="shared" si="396"/>
        <v>0</v>
      </c>
      <c r="T2559" s="21">
        <f t="shared" si="397"/>
        <v>274.571552</v>
      </c>
      <c r="U2559" s="22">
        <f t="shared" si="398"/>
        <v>1168.1618250000001</v>
      </c>
      <c r="V2559" s="39">
        <f t="shared" si="399"/>
        <v>0.80121607820651231</v>
      </c>
    </row>
    <row r="2560" spans="1:22">
      <c r="A2560">
        <v>2555</v>
      </c>
      <c r="B2560" s="155">
        <f t="shared" si="400"/>
        <v>41381</v>
      </c>
      <c r="C2560" s="148">
        <f t="shared" si="391"/>
        <v>2013</v>
      </c>
      <c r="D2560" s="148">
        <f t="shared" si="392"/>
        <v>4</v>
      </c>
      <c r="E2560" s="152">
        <v>11</v>
      </c>
      <c r="F2560" s="153">
        <v>0</v>
      </c>
      <c r="G2560" s="154">
        <v>1054.807</v>
      </c>
      <c r="H2560" s="154">
        <v>0</v>
      </c>
      <c r="I2560" s="154">
        <v>497.63600000000002</v>
      </c>
      <c r="J2560" s="151">
        <v>0</v>
      </c>
      <c r="K2560" s="149">
        <f t="shared" si="393"/>
        <v>1552.443</v>
      </c>
      <c r="L2560" s="148">
        <v>0</v>
      </c>
      <c r="M2560" s="148">
        <v>278.863</v>
      </c>
      <c r="N2560" s="148">
        <v>0</v>
      </c>
      <c r="O2560" s="148">
        <v>104.245</v>
      </c>
      <c r="P2560" s="148">
        <v>0</v>
      </c>
      <c r="Q2560" s="21">
        <f t="shared" si="394"/>
        <v>0</v>
      </c>
      <c r="R2560" s="21">
        <f t="shared" si="395"/>
        <v>891.52501100000006</v>
      </c>
      <c r="S2560" s="21">
        <f t="shared" si="396"/>
        <v>0</v>
      </c>
      <c r="T2560" s="21">
        <f t="shared" si="397"/>
        <v>331.08212000000003</v>
      </c>
      <c r="U2560" s="22">
        <f t="shared" si="398"/>
        <v>1222.6071310000002</v>
      </c>
      <c r="V2560" s="39">
        <f t="shared" si="399"/>
        <v>0.78753753342312738</v>
      </c>
    </row>
    <row r="2561" spans="1:22">
      <c r="A2561">
        <v>2556</v>
      </c>
      <c r="B2561" s="155">
        <f t="shared" si="400"/>
        <v>41381</v>
      </c>
      <c r="C2561" s="148">
        <f t="shared" si="391"/>
        <v>2013</v>
      </c>
      <c r="D2561" s="148">
        <f t="shared" si="392"/>
        <v>4</v>
      </c>
      <c r="E2561" s="152">
        <v>12</v>
      </c>
      <c r="F2561" s="153">
        <v>0</v>
      </c>
      <c r="G2561" s="154">
        <v>1028.078</v>
      </c>
      <c r="H2561" s="154">
        <v>0</v>
      </c>
      <c r="I2561" s="154">
        <v>484.88</v>
      </c>
      <c r="J2561" s="151">
        <v>0</v>
      </c>
      <c r="K2561" s="149">
        <f t="shared" si="393"/>
        <v>1512.9580000000001</v>
      </c>
      <c r="L2561" s="148">
        <v>0</v>
      </c>
      <c r="M2561" s="148">
        <v>272.988</v>
      </c>
      <c r="N2561" s="148">
        <v>0</v>
      </c>
      <c r="O2561" s="148">
        <v>97.721000000000004</v>
      </c>
      <c r="P2561" s="148">
        <v>0</v>
      </c>
      <c r="Q2561" s="21">
        <f t="shared" si="394"/>
        <v>0</v>
      </c>
      <c r="R2561" s="21">
        <f t="shared" si="395"/>
        <v>872.74263600000006</v>
      </c>
      <c r="S2561" s="21">
        <f t="shared" si="396"/>
        <v>0</v>
      </c>
      <c r="T2561" s="21">
        <f t="shared" si="397"/>
        <v>310.361896</v>
      </c>
      <c r="U2561" s="22">
        <f t="shared" si="398"/>
        <v>1183.1045320000001</v>
      </c>
      <c r="V2561" s="39">
        <f t="shared" si="399"/>
        <v>0.78198108077025275</v>
      </c>
    </row>
    <row r="2562" spans="1:22">
      <c r="A2562">
        <v>2557</v>
      </c>
      <c r="B2562" s="155">
        <f t="shared" si="400"/>
        <v>41381</v>
      </c>
      <c r="C2562" s="148">
        <f t="shared" si="391"/>
        <v>2013</v>
      </c>
      <c r="D2562" s="148">
        <f t="shared" si="392"/>
        <v>4</v>
      </c>
      <c r="E2562" s="152">
        <v>13</v>
      </c>
      <c r="F2562" s="153">
        <v>0</v>
      </c>
      <c r="G2562" s="154">
        <v>1043.729</v>
      </c>
      <c r="H2562" s="154">
        <v>0.84799999999999998</v>
      </c>
      <c r="I2562" s="154">
        <v>479.73200000000003</v>
      </c>
      <c r="J2562" s="151">
        <v>0</v>
      </c>
      <c r="K2562" s="149">
        <f t="shared" si="393"/>
        <v>1524.309</v>
      </c>
      <c r="L2562" s="148">
        <v>0</v>
      </c>
      <c r="M2562" s="148">
        <v>279.27300000000002</v>
      </c>
      <c r="N2562" s="148">
        <v>2.415</v>
      </c>
      <c r="O2562" s="148">
        <v>96.466999999999999</v>
      </c>
      <c r="P2562" s="148">
        <v>0</v>
      </c>
      <c r="Q2562" s="21">
        <f t="shared" si="394"/>
        <v>0</v>
      </c>
      <c r="R2562" s="21">
        <f t="shared" si="395"/>
        <v>892.83578100000011</v>
      </c>
      <c r="S2562" s="21">
        <f t="shared" si="396"/>
        <v>4.711665</v>
      </c>
      <c r="T2562" s="21">
        <f t="shared" si="397"/>
        <v>306.37919199999999</v>
      </c>
      <c r="U2562" s="22">
        <f t="shared" si="398"/>
        <v>1203.9266380000001</v>
      </c>
      <c r="V2562" s="39">
        <f t="shared" si="399"/>
        <v>0.78981796866645815</v>
      </c>
    </row>
    <row r="2563" spans="1:22">
      <c r="A2563">
        <v>2558</v>
      </c>
      <c r="B2563" s="155">
        <f t="shared" si="400"/>
        <v>41381</v>
      </c>
      <c r="C2563" s="148">
        <f t="shared" si="391"/>
        <v>2013</v>
      </c>
      <c r="D2563" s="148">
        <f t="shared" si="392"/>
        <v>4</v>
      </c>
      <c r="E2563" s="152">
        <v>14</v>
      </c>
      <c r="F2563" s="153">
        <v>0</v>
      </c>
      <c r="G2563" s="154">
        <v>1061.3589999999999</v>
      </c>
      <c r="H2563" s="154">
        <v>0</v>
      </c>
      <c r="I2563" s="154">
        <v>476.76499999999999</v>
      </c>
      <c r="J2563" s="151">
        <v>0</v>
      </c>
      <c r="K2563" s="149">
        <f t="shared" si="393"/>
        <v>1538.1239999999998</v>
      </c>
      <c r="L2563" s="148">
        <v>0</v>
      </c>
      <c r="M2563" s="148">
        <v>282.84500000000003</v>
      </c>
      <c r="N2563" s="148">
        <v>0</v>
      </c>
      <c r="O2563" s="148">
        <v>95.954999999999998</v>
      </c>
      <c r="P2563" s="148">
        <v>0</v>
      </c>
      <c r="Q2563" s="21">
        <f t="shared" si="394"/>
        <v>0</v>
      </c>
      <c r="R2563" s="21">
        <f t="shared" si="395"/>
        <v>904.25546500000007</v>
      </c>
      <c r="S2563" s="21">
        <f t="shared" si="396"/>
        <v>0</v>
      </c>
      <c r="T2563" s="21">
        <f t="shared" si="397"/>
        <v>304.75308000000001</v>
      </c>
      <c r="U2563" s="22">
        <f t="shared" si="398"/>
        <v>1209.0085450000001</v>
      </c>
      <c r="V2563" s="39">
        <f t="shared" si="399"/>
        <v>0.7860280087951298</v>
      </c>
    </row>
    <row r="2564" spans="1:22">
      <c r="A2564">
        <v>2559</v>
      </c>
      <c r="B2564" s="155">
        <f t="shared" si="400"/>
        <v>41381</v>
      </c>
      <c r="C2564" s="148">
        <f t="shared" si="391"/>
        <v>2013</v>
      </c>
      <c r="D2564" s="148">
        <f t="shared" si="392"/>
        <v>4</v>
      </c>
      <c r="E2564" s="152">
        <v>15</v>
      </c>
      <c r="F2564" s="153">
        <v>0</v>
      </c>
      <c r="G2564" s="154">
        <v>1071.5</v>
      </c>
      <c r="H2564" s="154">
        <v>0</v>
      </c>
      <c r="I2564" s="154">
        <v>482.08300000000003</v>
      </c>
      <c r="J2564" s="151">
        <v>0</v>
      </c>
      <c r="K2564" s="149">
        <f t="shared" si="393"/>
        <v>1553.5830000000001</v>
      </c>
      <c r="L2564" s="148">
        <v>0</v>
      </c>
      <c r="M2564" s="148">
        <v>285.50200000000001</v>
      </c>
      <c r="N2564" s="148">
        <v>0</v>
      </c>
      <c r="O2564" s="148">
        <v>97.483000000000004</v>
      </c>
      <c r="P2564" s="148">
        <v>0</v>
      </c>
      <c r="Q2564" s="21">
        <f t="shared" si="394"/>
        <v>0</v>
      </c>
      <c r="R2564" s="21">
        <f t="shared" si="395"/>
        <v>912.74989400000004</v>
      </c>
      <c r="S2564" s="21">
        <f t="shared" si="396"/>
        <v>0</v>
      </c>
      <c r="T2564" s="21">
        <f t="shared" si="397"/>
        <v>309.60600800000003</v>
      </c>
      <c r="U2564" s="22">
        <f t="shared" si="398"/>
        <v>1222.355902</v>
      </c>
      <c r="V2564" s="39">
        <f t="shared" si="399"/>
        <v>0.78679793870041059</v>
      </c>
    </row>
    <row r="2565" spans="1:22">
      <c r="A2565">
        <v>2560</v>
      </c>
      <c r="B2565" s="155">
        <f t="shared" si="400"/>
        <v>41381</v>
      </c>
      <c r="C2565" s="148">
        <f t="shared" si="391"/>
        <v>2013</v>
      </c>
      <c r="D2565" s="148">
        <f t="shared" si="392"/>
        <v>4</v>
      </c>
      <c r="E2565" s="152">
        <v>16</v>
      </c>
      <c r="F2565" s="153">
        <v>0</v>
      </c>
      <c r="G2565" s="154">
        <v>1077.655</v>
      </c>
      <c r="H2565" s="154">
        <v>0</v>
      </c>
      <c r="I2565" s="154">
        <v>481.61099999999999</v>
      </c>
      <c r="J2565" s="151">
        <v>0</v>
      </c>
      <c r="K2565" s="149">
        <f t="shared" si="393"/>
        <v>1559.2660000000001</v>
      </c>
      <c r="L2565" s="148">
        <v>0</v>
      </c>
      <c r="M2565" s="148">
        <v>286.48099999999999</v>
      </c>
      <c r="N2565" s="148">
        <v>0</v>
      </c>
      <c r="O2565" s="148">
        <v>97.245999999999995</v>
      </c>
      <c r="P2565" s="148">
        <v>0</v>
      </c>
      <c r="Q2565" s="21">
        <f t="shared" si="394"/>
        <v>0</v>
      </c>
      <c r="R2565" s="21">
        <f t="shared" si="395"/>
        <v>915.87975700000004</v>
      </c>
      <c r="S2565" s="21">
        <f t="shared" si="396"/>
        <v>0</v>
      </c>
      <c r="T2565" s="21">
        <f t="shared" si="397"/>
        <v>308.853296</v>
      </c>
      <c r="U2565" s="22">
        <f t="shared" si="398"/>
        <v>1224.7330529999999</v>
      </c>
      <c r="V2565" s="39">
        <f t="shared" si="399"/>
        <v>0.78545485696475126</v>
      </c>
    </row>
    <row r="2566" spans="1:22">
      <c r="A2566">
        <v>2561</v>
      </c>
      <c r="B2566" s="155">
        <f t="shared" si="400"/>
        <v>41381</v>
      </c>
      <c r="C2566" s="148">
        <f t="shared" si="391"/>
        <v>2013</v>
      </c>
      <c r="D2566" s="148">
        <f t="shared" si="392"/>
        <v>4</v>
      </c>
      <c r="E2566" s="152">
        <v>17</v>
      </c>
      <c r="F2566" s="153">
        <v>0</v>
      </c>
      <c r="G2566" s="154">
        <v>1088.0619999999999</v>
      </c>
      <c r="H2566" s="154">
        <v>0</v>
      </c>
      <c r="I2566" s="154">
        <v>478.142</v>
      </c>
      <c r="J2566" s="151">
        <v>0</v>
      </c>
      <c r="K2566" s="149">
        <f t="shared" si="393"/>
        <v>1566.204</v>
      </c>
      <c r="L2566" s="148">
        <v>0</v>
      </c>
      <c r="M2566" s="148">
        <v>289.55099999999999</v>
      </c>
      <c r="N2566" s="148">
        <v>0</v>
      </c>
      <c r="O2566" s="148">
        <v>96.55</v>
      </c>
      <c r="P2566" s="148">
        <v>0</v>
      </c>
      <c r="Q2566" s="21">
        <f t="shared" si="394"/>
        <v>0</v>
      </c>
      <c r="R2566" s="21">
        <f t="shared" si="395"/>
        <v>925.69454699999994</v>
      </c>
      <c r="S2566" s="21">
        <f t="shared" si="396"/>
        <v>0</v>
      </c>
      <c r="T2566" s="21">
        <f t="shared" si="397"/>
        <v>306.64280000000002</v>
      </c>
      <c r="U2566" s="22">
        <f t="shared" si="398"/>
        <v>1232.3373469999999</v>
      </c>
      <c r="V2566" s="39">
        <f t="shared" si="399"/>
        <v>0.7868306727603811</v>
      </c>
    </row>
    <row r="2567" spans="1:22">
      <c r="A2567">
        <v>2562</v>
      </c>
      <c r="B2567" s="155">
        <f t="shared" si="400"/>
        <v>41381</v>
      </c>
      <c r="C2567" s="148">
        <f t="shared" ref="C2567:C2630" si="401">YEAR(B2567)</f>
        <v>2013</v>
      </c>
      <c r="D2567" s="148">
        <f t="shared" ref="D2567:D2630" si="402">MONTH(B2567)</f>
        <v>4</v>
      </c>
      <c r="E2567" s="152">
        <v>18</v>
      </c>
      <c r="F2567" s="153">
        <v>0</v>
      </c>
      <c r="G2567" s="154">
        <v>1067.7750000000001</v>
      </c>
      <c r="H2567" s="154">
        <v>0</v>
      </c>
      <c r="I2567" s="154">
        <v>479.91399999999999</v>
      </c>
      <c r="J2567" s="151">
        <v>0</v>
      </c>
      <c r="K2567" s="149">
        <f t="shared" ref="K2567:K2630" si="403">SUM(F2567:J2567)</f>
        <v>1547.6890000000001</v>
      </c>
      <c r="L2567" s="148">
        <v>0</v>
      </c>
      <c r="M2567" s="148">
        <v>283.14499999999998</v>
      </c>
      <c r="N2567" s="148">
        <v>0</v>
      </c>
      <c r="O2567" s="148">
        <v>97.033000000000001</v>
      </c>
      <c r="P2567" s="148">
        <v>0</v>
      </c>
      <c r="Q2567" s="21">
        <f t="shared" ref="Q2567:Q2630" si="404">+$Q$2*L2567</f>
        <v>0</v>
      </c>
      <c r="R2567" s="21">
        <f t="shared" ref="R2567:R2630" si="405">+$R$2*M2567</f>
        <v>905.21456499999999</v>
      </c>
      <c r="S2567" s="21">
        <f t="shared" ref="S2567:S2630" si="406">+$S$2*N2567</f>
        <v>0</v>
      </c>
      <c r="T2567" s="21">
        <f t="shared" ref="T2567:T2630" si="407">+$T$2*O2567</f>
        <v>308.17680799999999</v>
      </c>
      <c r="U2567" s="22">
        <f t="shared" ref="U2567:U2630" si="408">SUM(Q2567:T2567)</f>
        <v>1213.3913729999999</v>
      </c>
      <c r="V2567" s="39">
        <f t="shared" ref="V2567:V2630" si="409">+U2567/K2567</f>
        <v>0.78400206566047825</v>
      </c>
    </row>
    <row r="2568" spans="1:22">
      <c r="A2568">
        <v>2563</v>
      </c>
      <c r="B2568" s="155">
        <f t="shared" si="400"/>
        <v>41381</v>
      </c>
      <c r="C2568" s="148">
        <f t="shared" si="401"/>
        <v>2013</v>
      </c>
      <c r="D2568" s="148">
        <f t="shared" si="402"/>
        <v>4</v>
      </c>
      <c r="E2568" s="152">
        <v>19</v>
      </c>
      <c r="F2568" s="153">
        <v>0</v>
      </c>
      <c r="G2568" s="154">
        <v>1048.9169999999999</v>
      </c>
      <c r="H2568" s="154">
        <v>0.32900000000000001</v>
      </c>
      <c r="I2568" s="154">
        <v>482.31700000000001</v>
      </c>
      <c r="J2568" s="151">
        <v>0</v>
      </c>
      <c r="K2568" s="149">
        <f t="shared" si="403"/>
        <v>1531.5629999999999</v>
      </c>
      <c r="L2568" s="148">
        <v>0</v>
      </c>
      <c r="M2568" s="148">
        <v>277.51</v>
      </c>
      <c r="N2568" s="148">
        <v>3.2090000000000001</v>
      </c>
      <c r="O2568" s="148">
        <v>97.429000000000002</v>
      </c>
      <c r="P2568" s="148">
        <v>0</v>
      </c>
      <c r="Q2568" s="21">
        <f t="shared" si="404"/>
        <v>0</v>
      </c>
      <c r="R2568" s="21">
        <f t="shared" si="405"/>
        <v>887.19947000000002</v>
      </c>
      <c r="S2568" s="21">
        <f t="shared" si="406"/>
        <v>6.2607590000000002</v>
      </c>
      <c r="T2568" s="21">
        <f t="shared" si="407"/>
        <v>309.434504</v>
      </c>
      <c r="U2568" s="22">
        <f t="shared" si="408"/>
        <v>1202.8947330000001</v>
      </c>
      <c r="V2568" s="39">
        <f t="shared" si="409"/>
        <v>0.78540336440616554</v>
      </c>
    </row>
    <row r="2569" spans="1:22">
      <c r="A2569">
        <v>2564</v>
      </c>
      <c r="B2569" s="155">
        <f t="shared" si="400"/>
        <v>41381</v>
      </c>
      <c r="C2569" s="148">
        <f t="shared" si="401"/>
        <v>2013</v>
      </c>
      <c r="D2569" s="148">
        <f t="shared" si="402"/>
        <v>4</v>
      </c>
      <c r="E2569" s="152">
        <v>20</v>
      </c>
      <c r="F2569" s="153">
        <v>245.04</v>
      </c>
      <c r="G2569" s="154">
        <v>1051.921</v>
      </c>
      <c r="H2569" s="154">
        <v>0</v>
      </c>
      <c r="I2569" s="154">
        <v>543.05399999999997</v>
      </c>
      <c r="J2569" s="151">
        <v>0</v>
      </c>
      <c r="K2569" s="149">
        <f t="shared" si="403"/>
        <v>1840.0149999999999</v>
      </c>
      <c r="L2569" s="148">
        <v>118.821</v>
      </c>
      <c r="M2569" s="148">
        <v>278.31400000000002</v>
      </c>
      <c r="N2569" s="148">
        <v>0</v>
      </c>
      <c r="O2569" s="148">
        <v>113.456</v>
      </c>
      <c r="P2569" s="148">
        <v>0</v>
      </c>
      <c r="Q2569" s="21">
        <f t="shared" si="404"/>
        <v>333.05526299999997</v>
      </c>
      <c r="R2569" s="21">
        <f t="shared" si="405"/>
        <v>889.76985800000011</v>
      </c>
      <c r="S2569" s="21">
        <f t="shared" si="406"/>
        <v>0</v>
      </c>
      <c r="T2569" s="21">
        <f t="shared" si="407"/>
        <v>360.33625600000005</v>
      </c>
      <c r="U2569" s="22">
        <f t="shared" si="408"/>
        <v>1583.1613770000001</v>
      </c>
      <c r="V2569" s="39">
        <f t="shared" si="409"/>
        <v>0.8604067776621388</v>
      </c>
    </row>
    <row r="2570" spans="1:22">
      <c r="A2570">
        <v>2565</v>
      </c>
      <c r="B2570" s="155">
        <f t="shared" si="400"/>
        <v>41381</v>
      </c>
      <c r="C2570" s="148">
        <f t="shared" si="401"/>
        <v>2013</v>
      </c>
      <c r="D2570" s="148">
        <f t="shared" si="402"/>
        <v>4</v>
      </c>
      <c r="E2570" s="152">
        <v>21</v>
      </c>
      <c r="F2570" s="153">
        <v>243.18</v>
      </c>
      <c r="G2570" s="154">
        <v>1050.758</v>
      </c>
      <c r="H2570" s="154">
        <v>0</v>
      </c>
      <c r="I2570" s="154">
        <v>562.45899999999995</v>
      </c>
      <c r="J2570" s="151">
        <v>0</v>
      </c>
      <c r="K2570" s="149">
        <f t="shared" si="403"/>
        <v>1856.3969999999999</v>
      </c>
      <c r="L2570" s="148">
        <v>117.747</v>
      </c>
      <c r="M2570" s="148">
        <v>277.38900000000001</v>
      </c>
      <c r="N2570" s="148">
        <v>0</v>
      </c>
      <c r="O2570" s="148">
        <v>118.532</v>
      </c>
      <c r="P2570" s="148">
        <v>0</v>
      </c>
      <c r="Q2570" s="21">
        <f t="shared" si="404"/>
        <v>330.04484100000002</v>
      </c>
      <c r="R2570" s="21">
        <f t="shared" si="405"/>
        <v>886.81263300000001</v>
      </c>
      <c r="S2570" s="21">
        <f t="shared" si="406"/>
        <v>0</v>
      </c>
      <c r="T2570" s="21">
        <f t="shared" si="407"/>
        <v>376.45763199999999</v>
      </c>
      <c r="U2570" s="22">
        <f t="shared" si="408"/>
        <v>1593.315106</v>
      </c>
      <c r="V2570" s="39">
        <f t="shared" si="409"/>
        <v>0.85828360313014951</v>
      </c>
    </row>
    <row r="2571" spans="1:22">
      <c r="A2571">
        <v>2566</v>
      </c>
      <c r="B2571" s="155">
        <f t="shared" si="400"/>
        <v>41381</v>
      </c>
      <c r="C2571" s="148">
        <f t="shared" si="401"/>
        <v>2013</v>
      </c>
      <c r="D2571" s="148">
        <f t="shared" si="402"/>
        <v>4</v>
      </c>
      <c r="E2571" s="152">
        <v>22</v>
      </c>
      <c r="F2571" s="153">
        <v>238.74</v>
      </c>
      <c r="G2571" s="154">
        <v>1046.5119999999999</v>
      </c>
      <c r="H2571" s="154">
        <v>0</v>
      </c>
      <c r="I2571" s="154">
        <v>540.58399999999995</v>
      </c>
      <c r="J2571" s="151">
        <v>0</v>
      </c>
      <c r="K2571" s="149">
        <f t="shared" si="403"/>
        <v>1825.8359999999998</v>
      </c>
      <c r="L2571" s="148">
        <v>115.794</v>
      </c>
      <c r="M2571" s="148">
        <v>276.02100000000002</v>
      </c>
      <c r="N2571" s="148">
        <v>0</v>
      </c>
      <c r="O2571" s="148">
        <v>112.867</v>
      </c>
      <c r="P2571" s="148">
        <v>0</v>
      </c>
      <c r="Q2571" s="21">
        <f t="shared" si="404"/>
        <v>324.570582</v>
      </c>
      <c r="R2571" s="21">
        <f t="shared" si="405"/>
        <v>882.43913700000007</v>
      </c>
      <c r="S2571" s="21">
        <f t="shared" si="406"/>
        <v>0</v>
      </c>
      <c r="T2571" s="21">
        <f t="shared" si="407"/>
        <v>358.46559200000002</v>
      </c>
      <c r="U2571" s="22">
        <f t="shared" si="408"/>
        <v>1565.4753110000001</v>
      </c>
      <c r="V2571" s="39">
        <f t="shared" si="409"/>
        <v>0.85740193040338797</v>
      </c>
    </row>
    <row r="2572" spans="1:22">
      <c r="A2572">
        <v>2567</v>
      </c>
      <c r="B2572" s="155">
        <f t="shared" si="400"/>
        <v>41381</v>
      </c>
      <c r="C2572" s="148">
        <f t="shared" si="401"/>
        <v>2013</v>
      </c>
      <c r="D2572" s="148">
        <f t="shared" si="402"/>
        <v>4</v>
      </c>
      <c r="E2572" s="152">
        <v>23</v>
      </c>
      <c r="F2572" s="153">
        <v>231.36</v>
      </c>
      <c r="G2572" s="154">
        <v>1046.172</v>
      </c>
      <c r="H2572" s="154">
        <v>0.91600000000000004</v>
      </c>
      <c r="I2572" s="154">
        <v>513.51700000000005</v>
      </c>
      <c r="J2572" s="151">
        <v>0</v>
      </c>
      <c r="K2572" s="149">
        <f t="shared" si="403"/>
        <v>1791.9650000000001</v>
      </c>
      <c r="L2572" s="148">
        <v>113.03400000000001</v>
      </c>
      <c r="M2572" s="148">
        <v>276.56900000000002</v>
      </c>
      <c r="N2572" s="148">
        <v>16.021999999999998</v>
      </c>
      <c r="O2572" s="148">
        <v>105.292</v>
      </c>
      <c r="P2572" s="148">
        <v>0</v>
      </c>
      <c r="Q2572" s="21">
        <f t="shared" si="404"/>
        <v>316.83430200000004</v>
      </c>
      <c r="R2572" s="21">
        <f t="shared" si="405"/>
        <v>884.19109300000002</v>
      </c>
      <c r="S2572" s="21">
        <f t="shared" si="406"/>
        <v>31.258921999999998</v>
      </c>
      <c r="T2572" s="21">
        <f t="shared" si="407"/>
        <v>334.40739200000002</v>
      </c>
      <c r="U2572" s="22">
        <f t="shared" si="408"/>
        <v>1566.6917090000002</v>
      </c>
      <c r="V2572" s="39">
        <f t="shared" si="409"/>
        <v>0.87428700281534522</v>
      </c>
    </row>
    <row r="2573" spans="1:22">
      <c r="A2573">
        <v>2568</v>
      </c>
      <c r="B2573" s="155">
        <f t="shared" si="400"/>
        <v>41381</v>
      </c>
      <c r="C2573" s="148">
        <f t="shared" si="401"/>
        <v>2013</v>
      </c>
      <c r="D2573" s="148">
        <f t="shared" si="402"/>
        <v>4</v>
      </c>
      <c r="E2573" s="152">
        <v>24</v>
      </c>
      <c r="F2573" s="153">
        <v>0</v>
      </c>
      <c r="G2573" s="154">
        <v>1068.492</v>
      </c>
      <c r="H2573" s="154">
        <v>4.2999999999999997E-2</v>
      </c>
      <c r="I2573" s="154">
        <v>487.22699999999998</v>
      </c>
      <c r="J2573" s="151">
        <v>0</v>
      </c>
      <c r="K2573" s="149">
        <f t="shared" si="403"/>
        <v>1555.7619999999997</v>
      </c>
      <c r="L2573" s="148">
        <v>0</v>
      </c>
      <c r="M2573" s="148">
        <v>285.93599999999998</v>
      </c>
      <c r="N2573" s="148">
        <v>3.22</v>
      </c>
      <c r="O2573" s="148">
        <v>98.144999999999996</v>
      </c>
      <c r="P2573" s="148">
        <v>0</v>
      </c>
      <c r="Q2573" s="21">
        <f t="shared" si="404"/>
        <v>0</v>
      </c>
      <c r="R2573" s="21">
        <f t="shared" si="405"/>
        <v>914.13739199999998</v>
      </c>
      <c r="S2573" s="21">
        <f t="shared" si="406"/>
        <v>6.2822200000000006</v>
      </c>
      <c r="T2573" s="21">
        <f t="shared" si="407"/>
        <v>311.70852000000002</v>
      </c>
      <c r="U2573" s="22">
        <f t="shared" si="408"/>
        <v>1232.1281320000001</v>
      </c>
      <c r="V2573" s="39">
        <f t="shared" si="409"/>
        <v>0.7919772638745517</v>
      </c>
    </row>
    <row r="2574" spans="1:22">
      <c r="A2574">
        <v>2569</v>
      </c>
      <c r="B2574" s="155">
        <f t="shared" si="400"/>
        <v>41382</v>
      </c>
      <c r="C2574" s="148">
        <f t="shared" si="401"/>
        <v>2013</v>
      </c>
      <c r="D2574" s="148">
        <f t="shared" si="402"/>
        <v>4</v>
      </c>
      <c r="E2574" s="152">
        <v>1</v>
      </c>
      <c r="F2574" s="153">
        <v>0</v>
      </c>
      <c r="G2574" s="154">
        <v>1096.1690000000001</v>
      </c>
      <c r="H2574" s="154">
        <v>0</v>
      </c>
      <c r="I2574" s="154">
        <v>439.85199999999998</v>
      </c>
      <c r="J2574" s="151">
        <v>0</v>
      </c>
      <c r="K2574" s="149">
        <f t="shared" si="403"/>
        <v>1536.0210000000002</v>
      </c>
      <c r="L2574" s="148">
        <v>0</v>
      </c>
      <c r="M2574" s="148">
        <v>292.81099999999998</v>
      </c>
      <c r="N2574" s="148">
        <v>0</v>
      </c>
      <c r="O2574" s="148">
        <v>88.789000000000001</v>
      </c>
      <c r="P2574" s="148">
        <v>0</v>
      </c>
      <c r="Q2574" s="21">
        <f t="shared" si="404"/>
        <v>0</v>
      </c>
      <c r="R2574" s="21">
        <f t="shared" si="405"/>
        <v>936.11676699999998</v>
      </c>
      <c r="S2574" s="21">
        <f t="shared" si="406"/>
        <v>0</v>
      </c>
      <c r="T2574" s="21">
        <f t="shared" si="407"/>
        <v>281.99386400000003</v>
      </c>
      <c r="U2574" s="22">
        <f t="shared" si="408"/>
        <v>1218.110631</v>
      </c>
      <c r="V2574" s="39">
        <f t="shared" si="409"/>
        <v>0.79302993318450721</v>
      </c>
    </row>
    <row r="2575" spans="1:22">
      <c r="A2575">
        <v>2570</v>
      </c>
      <c r="B2575" s="155">
        <f t="shared" si="400"/>
        <v>41382</v>
      </c>
      <c r="C2575" s="148">
        <f t="shared" si="401"/>
        <v>2013</v>
      </c>
      <c r="D2575" s="148">
        <f t="shared" si="402"/>
        <v>4</v>
      </c>
      <c r="E2575" s="152">
        <v>2</v>
      </c>
      <c r="F2575" s="153">
        <v>0</v>
      </c>
      <c r="G2575" s="154">
        <v>1108.568</v>
      </c>
      <c r="H2575" s="154">
        <v>0</v>
      </c>
      <c r="I2575" s="154">
        <v>331.33</v>
      </c>
      <c r="J2575" s="151">
        <v>0</v>
      </c>
      <c r="K2575" s="149">
        <f t="shared" si="403"/>
        <v>1439.8979999999999</v>
      </c>
      <c r="L2575" s="148">
        <v>0</v>
      </c>
      <c r="M2575" s="148">
        <v>296.19400000000002</v>
      </c>
      <c r="N2575" s="148">
        <v>0</v>
      </c>
      <c r="O2575" s="148">
        <v>65.872</v>
      </c>
      <c r="P2575" s="148">
        <v>0</v>
      </c>
      <c r="Q2575" s="21">
        <f t="shared" si="404"/>
        <v>0</v>
      </c>
      <c r="R2575" s="21">
        <f t="shared" si="405"/>
        <v>946.93221800000003</v>
      </c>
      <c r="S2575" s="21">
        <f t="shared" si="406"/>
        <v>0</v>
      </c>
      <c r="T2575" s="21">
        <f t="shared" si="407"/>
        <v>209.20947200000001</v>
      </c>
      <c r="U2575" s="22">
        <f t="shared" si="408"/>
        <v>1156.1416899999999</v>
      </c>
      <c r="V2575" s="39">
        <f t="shared" si="409"/>
        <v>0.80293304803534693</v>
      </c>
    </row>
    <row r="2576" spans="1:22">
      <c r="A2576">
        <v>2571</v>
      </c>
      <c r="B2576" s="155">
        <f t="shared" si="400"/>
        <v>41382</v>
      </c>
      <c r="C2576" s="148">
        <f t="shared" si="401"/>
        <v>2013</v>
      </c>
      <c r="D2576" s="148">
        <f t="shared" si="402"/>
        <v>4</v>
      </c>
      <c r="E2576" s="152">
        <v>3</v>
      </c>
      <c r="F2576" s="153">
        <v>0</v>
      </c>
      <c r="G2576" s="154">
        <v>1111.546</v>
      </c>
      <c r="H2576" s="154">
        <v>0</v>
      </c>
      <c r="I2576" s="154">
        <v>323.10399999999998</v>
      </c>
      <c r="J2576" s="151">
        <v>0</v>
      </c>
      <c r="K2576" s="149">
        <f t="shared" si="403"/>
        <v>1434.65</v>
      </c>
      <c r="L2576" s="148">
        <v>0</v>
      </c>
      <c r="M2576" s="148">
        <v>297.23</v>
      </c>
      <c r="N2576" s="148">
        <v>0</v>
      </c>
      <c r="O2576" s="148">
        <v>64.584000000000003</v>
      </c>
      <c r="P2576" s="148">
        <v>0</v>
      </c>
      <c r="Q2576" s="21">
        <f t="shared" si="404"/>
        <v>0</v>
      </c>
      <c r="R2576" s="21">
        <f t="shared" si="405"/>
        <v>950.24431000000004</v>
      </c>
      <c r="S2576" s="21">
        <f t="shared" si="406"/>
        <v>0</v>
      </c>
      <c r="T2576" s="21">
        <f t="shared" si="407"/>
        <v>205.11878400000003</v>
      </c>
      <c r="U2576" s="22">
        <f t="shared" si="408"/>
        <v>1155.363094</v>
      </c>
      <c r="V2576" s="39">
        <f t="shared" si="409"/>
        <v>0.80532749729899278</v>
      </c>
    </row>
    <row r="2577" spans="1:22">
      <c r="A2577">
        <v>2572</v>
      </c>
      <c r="B2577" s="155">
        <f t="shared" si="400"/>
        <v>41382</v>
      </c>
      <c r="C2577" s="148">
        <f t="shared" si="401"/>
        <v>2013</v>
      </c>
      <c r="D2577" s="148">
        <f t="shared" si="402"/>
        <v>4</v>
      </c>
      <c r="E2577" s="152">
        <v>4</v>
      </c>
      <c r="F2577" s="153">
        <v>0</v>
      </c>
      <c r="G2577" s="154">
        <v>941.04300000000001</v>
      </c>
      <c r="H2577" s="154">
        <v>0</v>
      </c>
      <c r="I2577" s="154">
        <v>310.96899999999999</v>
      </c>
      <c r="J2577" s="151">
        <v>0</v>
      </c>
      <c r="K2577" s="149">
        <f t="shared" si="403"/>
        <v>1252.0119999999999</v>
      </c>
      <c r="L2577" s="148">
        <v>0</v>
      </c>
      <c r="M2577" s="148">
        <v>259.029</v>
      </c>
      <c r="N2577" s="148">
        <v>0</v>
      </c>
      <c r="O2577" s="148">
        <v>60.981999999999999</v>
      </c>
      <c r="P2577" s="148">
        <v>0</v>
      </c>
      <c r="Q2577" s="21">
        <f t="shared" si="404"/>
        <v>0</v>
      </c>
      <c r="R2577" s="21">
        <f t="shared" si="405"/>
        <v>828.11571300000003</v>
      </c>
      <c r="S2577" s="21">
        <f t="shared" si="406"/>
        <v>0</v>
      </c>
      <c r="T2577" s="21">
        <f t="shared" si="407"/>
        <v>193.678832</v>
      </c>
      <c r="U2577" s="22">
        <f t="shared" si="408"/>
        <v>1021.794545</v>
      </c>
      <c r="V2577" s="39">
        <f t="shared" si="409"/>
        <v>0.81612200601911167</v>
      </c>
    </row>
    <row r="2578" spans="1:22">
      <c r="A2578">
        <v>2573</v>
      </c>
      <c r="B2578" s="155">
        <f t="shared" si="400"/>
        <v>41382</v>
      </c>
      <c r="C2578" s="148">
        <f t="shared" si="401"/>
        <v>2013</v>
      </c>
      <c r="D2578" s="148">
        <f t="shared" si="402"/>
        <v>4</v>
      </c>
      <c r="E2578" s="152">
        <v>5</v>
      </c>
      <c r="F2578" s="153">
        <v>0</v>
      </c>
      <c r="G2578" s="154">
        <v>1168.538</v>
      </c>
      <c r="H2578" s="154">
        <v>0</v>
      </c>
      <c r="I2578" s="154">
        <v>307.904</v>
      </c>
      <c r="J2578" s="151">
        <v>0</v>
      </c>
      <c r="K2578" s="149">
        <f t="shared" si="403"/>
        <v>1476.442</v>
      </c>
      <c r="L2578" s="148">
        <v>0</v>
      </c>
      <c r="M2578" s="148">
        <v>311.74900000000002</v>
      </c>
      <c r="N2578" s="148">
        <v>0</v>
      </c>
      <c r="O2578" s="148">
        <v>60.457000000000001</v>
      </c>
      <c r="P2578" s="148">
        <v>0</v>
      </c>
      <c r="Q2578" s="21">
        <f t="shared" si="404"/>
        <v>0</v>
      </c>
      <c r="R2578" s="21">
        <f t="shared" si="405"/>
        <v>996.66155300000014</v>
      </c>
      <c r="S2578" s="21">
        <f t="shared" si="406"/>
        <v>0</v>
      </c>
      <c r="T2578" s="21">
        <f t="shared" si="407"/>
        <v>192.01143200000001</v>
      </c>
      <c r="U2578" s="22">
        <f t="shared" si="408"/>
        <v>1188.6729850000002</v>
      </c>
      <c r="V2578" s="39">
        <f t="shared" si="409"/>
        <v>0.8050929091694764</v>
      </c>
    </row>
    <row r="2579" spans="1:22">
      <c r="A2579">
        <v>2574</v>
      </c>
      <c r="B2579" s="155">
        <f t="shared" si="400"/>
        <v>41382</v>
      </c>
      <c r="C2579" s="148">
        <f t="shared" si="401"/>
        <v>2013</v>
      </c>
      <c r="D2579" s="148">
        <f t="shared" si="402"/>
        <v>4</v>
      </c>
      <c r="E2579" s="152">
        <v>6</v>
      </c>
      <c r="F2579" s="153">
        <v>0</v>
      </c>
      <c r="G2579" s="154">
        <v>1176.5119999999999</v>
      </c>
      <c r="H2579" s="154">
        <v>0</v>
      </c>
      <c r="I2579" s="154">
        <v>310.59199999999998</v>
      </c>
      <c r="J2579" s="151">
        <v>0</v>
      </c>
      <c r="K2579" s="149">
        <f t="shared" si="403"/>
        <v>1487.1039999999998</v>
      </c>
      <c r="L2579" s="148">
        <v>0</v>
      </c>
      <c r="M2579" s="148">
        <v>313.50900000000001</v>
      </c>
      <c r="N2579" s="148">
        <v>0</v>
      </c>
      <c r="O2579" s="148">
        <v>61.378</v>
      </c>
      <c r="P2579" s="148">
        <v>0</v>
      </c>
      <c r="Q2579" s="21">
        <f t="shared" si="404"/>
        <v>0</v>
      </c>
      <c r="R2579" s="21">
        <f t="shared" si="405"/>
        <v>1002.2882730000001</v>
      </c>
      <c r="S2579" s="21">
        <f t="shared" si="406"/>
        <v>0</v>
      </c>
      <c r="T2579" s="21">
        <f t="shared" si="407"/>
        <v>194.93652800000001</v>
      </c>
      <c r="U2579" s="22">
        <f t="shared" si="408"/>
        <v>1197.2248010000001</v>
      </c>
      <c r="V2579" s="39">
        <f t="shared" si="409"/>
        <v>0.80507133394839914</v>
      </c>
    </row>
    <row r="2580" spans="1:22">
      <c r="A2580">
        <v>2575</v>
      </c>
      <c r="B2580" s="155">
        <f t="shared" si="400"/>
        <v>41382</v>
      </c>
      <c r="C2580" s="148">
        <f t="shared" si="401"/>
        <v>2013</v>
      </c>
      <c r="D2580" s="148">
        <f t="shared" si="402"/>
        <v>4</v>
      </c>
      <c r="E2580" s="152">
        <v>7</v>
      </c>
      <c r="F2580" s="153">
        <v>0</v>
      </c>
      <c r="G2580" s="154">
        <v>1186.2260000000001</v>
      </c>
      <c r="H2580" s="154">
        <v>0</v>
      </c>
      <c r="I2580" s="154">
        <v>345.36799999999999</v>
      </c>
      <c r="J2580" s="151">
        <v>0</v>
      </c>
      <c r="K2580" s="149">
        <f t="shared" si="403"/>
        <v>1531.5940000000001</v>
      </c>
      <c r="L2580" s="148">
        <v>0</v>
      </c>
      <c r="M2580" s="148">
        <v>313.61399999999998</v>
      </c>
      <c r="N2580" s="148">
        <v>0</v>
      </c>
      <c r="O2580" s="148">
        <v>72.144000000000005</v>
      </c>
      <c r="P2580" s="148">
        <v>0</v>
      </c>
      <c r="Q2580" s="21">
        <f t="shared" si="404"/>
        <v>0</v>
      </c>
      <c r="R2580" s="21">
        <f t="shared" si="405"/>
        <v>1002.6239579999999</v>
      </c>
      <c r="S2580" s="21">
        <f t="shared" si="406"/>
        <v>0</v>
      </c>
      <c r="T2580" s="21">
        <f t="shared" si="407"/>
        <v>229.12934400000003</v>
      </c>
      <c r="U2580" s="22">
        <f t="shared" si="408"/>
        <v>1231.7533019999998</v>
      </c>
      <c r="V2580" s="39">
        <f t="shared" si="409"/>
        <v>0.80422964702133848</v>
      </c>
    </row>
    <row r="2581" spans="1:22">
      <c r="A2581">
        <v>2576</v>
      </c>
      <c r="B2581" s="155">
        <f t="shared" si="400"/>
        <v>41382</v>
      </c>
      <c r="C2581" s="148">
        <f t="shared" si="401"/>
        <v>2013</v>
      </c>
      <c r="D2581" s="148">
        <f t="shared" si="402"/>
        <v>4</v>
      </c>
      <c r="E2581" s="152">
        <v>8</v>
      </c>
      <c r="F2581" s="153">
        <v>0</v>
      </c>
      <c r="G2581" s="154">
        <v>957.00599999999997</v>
      </c>
      <c r="H2581" s="154">
        <v>0</v>
      </c>
      <c r="I2581" s="154">
        <v>460.33100000000002</v>
      </c>
      <c r="J2581" s="151">
        <v>0</v>
      </c>
      <c r="K2581" s="149">
        <f t="shared" si="403"/>
        <v>1417.337</v>
      </c>
      <c r="L2581" s="148">
        <v>0</v>
      </c>
      <c r="M2581" s="148">
        <v>259.54300000000001</v>
      </c>
      <c r="N2581" s="148">
        <v>0</v>
      </c>
      <c r="O2581" s="148">
        <v>95.001000000000005</v>
      </c>
      <c r="P2581" s="148">
        <v>0</v>
      </c>
      <c r="Q2581" s="21">
        <f t="shared" si="404"/>
        <v>0</v>
      </c>
      <c r="R2581" s="21">
        <f t="shared" si="405"/>
        <v>829.75897100000009</v>
      </c>
      <c r="S2581" s="21">
        <f t="shared" si="406"/>
        <v>0</v>
      </c>
      <c r="T2581" s="21">
        <f t="shared" si="407"/>
        <v>301.72317600000002</v>
      </c>
      <c r="U2581" s="22">
        <f t="shared" si="408"/>
        <v>1131.4821470000002</v>
      </c>
      <c r="V2581" s="39">
        <f t="shared" si="409"/>
        <v>0.79831553610750317</v>
      </c>
    </row>
    <row r="2582" spans="1:22">
      <c r="A2582">
        <v>2577</v>
      </c>
      <c r="B2582" s="155">
        <f t="shared" si="400"/>
        <v>41382</v>
      </c>
      <c r="C2582" s="148">
        <f t="shared" si="401"/>
        <v>2013</v>
      </c>
      <c r="D2582" s="148">
        <f t="shared" si="402"/>
        <v>4</v>
      </c>
      <c r="E2582" s="152">
        <v>9</v>
      </c>
      <c r="F2582" s="153">
        <v>0</v>
      </c>
      <c r="G2582" s="154">
        <v>958.63900000000001</v>
      </c>
      <c r="H2582" s="154">
        <v>0</v>
      </c>
      <c r="I2582" s="154">
        <v>447.70600000000002</v>
      </c>
      <c r="J2582" s="151">
        <v>0</v>
      </c>
      <c r="K2582" s="149">
        <f t="shared" si="403"/>
        <v>1406.345</v>
      </c>
      <c r="L2582" s="148">
        <v>0</v>
      </c>
      <c r="M2582" s="148">
        <v>259.84300000000002</v>
      </c>
      <c r="N2582" s="148">
        <v>0</v>
      </c>
      <c r="O2582" s="148">
        <v>91.269000000000005</v>
      </c>
      <c r="P2582" s="148">
        <v>0</v>
      </c>
      <c r="Q2582" s="21">
        <f t="shared" si="404"/>
        <v>0</v>
      </c>
      <c r="R2582" s="21">
        <f t="shared" si="405"/>
        <v>830.71807100000012</v>
      </c>
      <c r="S2582" s="21">
        <f t="shared" si="406"/>
        <v>0</v>
      </c>
      <c r="T2582" s="21">
        <f t="shared" si="407"/>
        <v>289.87034400000005</v>
      </c>
      <c r="U2582" s="22">
        <f t="shared" si="408"/>
        <v>1120.5884150000002</v>
      </c>
      <c r="V2582" s="39">
        <f t="shared" si="409"/>
        <v>0.79680904401124908</v>
      </c>
    </row>
    <row r="2583" spans="1:22">
      <c r="A2583">
        <v>2578</v>
      </c>
      <c r="B2583" s="155">
        <f t="shared" si="400"/>
        <v>41382</v>
      </c>
      <c r="C2583" s="148">
        <f t="shared" si="401"/>
        <v>2013</v>
      </c>
      <c r="D2583" s="148">
        <f t="shared" si="402"/>
        <v>4</v>
      </c>
      <c r="E2583" s="152">
        <v>10</v>
      </c>
      <c r="F2583" s="153">
        <v>0</v>
      </c>
      <c r="G2583" s="154">
        <v>957.91099999999994</v>
      </c>
      <c r="H2583" s="154">
        <v>0</v>
      </c>
      <c r="I2583" s="154">
        <v>446.75099999999998</v>
      </c>
      <c r="J2583" s="151">
        <v>0</v>
      </c>
      <c r="K2583" s="149">
        <f t="shared" si="403"/>
        <v>1404.6619999999998</v>
      </c>
      <c r="L2583" s="148">
        <v>0</v>
      </c>
      <c r="M2583" s="148">
        <v>259.64299999999997</v>
      </c>
      <c r="N2583" s="148">
        <v>0</v>
      </c>
      <c r="O2583" s="148">
        <v>90.884</v>
      </c>
      <c r="P2583" s="148">
        <v>0</v>
      </c>
      <c r="Q2583" s="21">
        <f t="shared" si="404"/>
        <v>0</v>
      </c>
      <c r="R2583" s="21">
        <f t="shared" si="405"/>
        <v>830.07867099999987</v>
      </c>
      <c r="S2583" s="21">
        <f t="shared" si="406"/>
        <v>0</v>
      </c>
      <c r="T2583" s="21">
        <f t="shared" si="407"/>
        <v>288.64758399999999</v>
      </c>
      <c r="U2583" s="22">
        <f t="shared" si="408"/>
        <v>1118.7262549999998</v>
      </c>
      <c r="V2583" s="39">
        <f t="shared" si="409"/>
        <v>0.79643804345814151</v>
      </c>
    </row>
    <row r="2584" spans="1:22">
      <c r="A2584">
        <v>2579</v>
      </c>
      <c r="B2584" s="155">
        <f t="shared" si="400"/>
        <v>41382</v>
      </c>
      <c r="C2584" s="148">
        <f t="shared" si="401"/>
        <v>2013</v>
      </c>
      <c r="D2584" s="148">
        <f t="shared" si="402"/>
        <v>4</v>
      </c>
      <c r="E2584" s="152">
        <v>11</v>
      </c>
      <c r="F2584" s="153">
        <v>0</v>
      </c>
      <c r="G2584" s="154">
        <v>1201.9670000000001</v>
      </c>
      <c r="H2584" s="154">
        <v>0</v>
      </c>
      <c r="I2584" s="154">
        <v>453.20800000000003</v>
      </c>
      <c r="J2584" s="151">
        <v>0</v>
      </c>
      <c r="K2584" s="149">
        <f t="shared" si="403"/>
        <v>1655.1750000000002</v>
      </c>
      <c r="L2584" s="148">
        <v>0</v>
      </c>
      <c r="M2584" s="148">
        <v>315.67899999999997</v>
      </c>
      <c r="N2584" s="148">
        <v>0</v>
      </c>
      <c r="O2584" s="148">
        <v>92.552999999999997</v>
      </c>
      <c r="P2584" s="148">
        <v>0</v>
      </c>
      <c r="Q2584" s="21">
        <f t="shared" si="404"/>
        <v>0</v>
      </c>
      <c r="R2584" s="21">
        <f t="shared" si="405"/>
        <v>1009.2257629999999</v>
      </c>
      <c r="S2584" s="21">
        <f t="shared" si="406"/>
        <v>0</v>
      </c>
      <c r="T2584" s="21">
        <f t="shared" si="407"/>
        <v>293.948328</v>
      </c>
      <c r="U2584" s="22">
        <f t="shared" si="408"/>
        <v>1303.1740909999999</v>
      </c>
      <c r="V2584" s="39">
        <f t="shared" si="409"/>
        <v>0.78733311643783876</v>
      </c>
    </row>
    <row r="2585" spans="1:22">
      <c r="A2585">
        <v>2580</v>
      </c>
      <c r="B2585" s="155">
        <f t="shared" si="400"/>
        <v>41382</v>
      </c>
      <c r="C2585" s="148">
        <f t="shared" si="401"/>
        <v>2013</v>
      </c>
      <c r="D2585" s="148">
        <f t="shared" si="402"/>
        <v>4</v>
      </c>
      <c r="E2585" s="152">
        <v>12</v>
      </c>
      <c r="F2585" s="153">
        <v>0</v>
      </c>
      <c r="G2585" s="154">
        <v>1204.8009999999999</v>
      </c>
      <c r="H2585" s="154">
        <v>0</v>
      </c>
      <c r="I2585" s="154">
        <v>463.77800000000002</v>
      </c>
      <c r="J2585" s="151">
        <v>0</v>
      </c>
      <c r="K2585" s="149">
        <f t="shared" si="403"/>
        <v>1668.579</v>
      </c>
      <c r="L2585" s="148">
        <v>0</v>
      </c>
      <c r="M2585" s="148">
        <v>316.60500000000002</v>
      </c>
      <c r="N2585" s="148">
        <v>0</v>
      </c>
      <c r="O2585" s="148">
        <v>96.620999999999995</v>
      </c>
      <c r="P2585" s="148">
        <v>0</v>
      </c>
      <c r="Q2585" s="21">
        <f t="shared" si="404"/>
        <v>0</v>
      </c>
      <c r="R2585" s="21">
        <f t="shared" si="405"/>
        <v>1012.186185</v>
      </c>
      <c r="S2585" s="21">
        <f t="shared" si="406"/>
        <v>0</v>
      </c>
      <c r="T2585" s="21">
        <f t="shared" si="407"/>
        <v>306.86829599999999</v>
      </c>
      <c r="U2585" s="22">
        <f t="shared" si="408"/>
        <v>1319.0544810000001</v>
      </c>
      <c r="V2585" s="39">
        <f t="shared" si="409"/>
        <v>0.79052563948125931</v>
      </c>
    </row>
    <row r="2586" spans="1:22">
      <c r="A2586">
        <v>2581</v>
      </c>
      <c r="B2586" s="155">
        <f t="shared" si="400"/>
        <v>41382</v>
      </c>
      <c r="C2586" s="148">
        <f t="shared" si="401"/>
        <v>2013</v>
      </c>
      <c r="D2586" s="148">
        <f t="shared" si="402"/>
        <v>4</v>
      </c>
      <c r="E2586" s="152">
        <v>13</v>
      </c>
      <c r="F2586" s="153">
        <v>0</v>
      </c>
      <c r="G2586" s="154">
        <v>1208.6679999999999</v>
      </c>
      <c r="H2586" s="154">
        <v>0</v>
      </c>
      <c r="I2586" s="154">
        <v>462.77800000000002</v>
      </c>
      <c r="J2586" s="151">
        <v>0</v>
      </c>
      <c r="K2586" s="149">
        <f t="shared" si="403"/>
        <v>1671.4459999999999</v>
      </c>
      <c r="L2586" s="148">
        <v>0</v>
      </c>
      <c r="M2586" s="148">
        <v>317.98399999999998</v>
      </c>
      <c r="N2586" s="148">
        <v>0</v>
      </c>
      <c r="O2586" s="148">
        <v>95.251999999999995</v>
      </c>
      <c r="P2586" s="148">
        <v>0</v>
      </c>
      <c r="Q2586" s="21">
        <f t="shared" si="404"/>
        <v>0</v>
      </c>
      <c r="R2586" s="21">
        <f t="shared" si="405"/>
        <v>1016.594848</v>
      </c>
      <c r="S2586" s="21">
        <f t="shared" si="406"/>
        <v>0</v>
      </c>
      <c r="T2586" s="21">
        <f t="shared" si="407"/>
        <v>302.520352</v>
      </c>
      <c r="U2586" s="22">
        <f t="shared" si="408"/>
        <v>1319.1152</v>
      </c>
      <c r="V2586" s="39">
        <f t="shared" si="409"/>
        <v>0.789205992894775</v>
      </c>
    </row>
    <row r="2587" spans="1:22">
      <c r="A2587">
        <v>2582</v>
      </c>
      <c r="B2587" s="155">
        <f t="shared" si="400"/>
        <v>41382</v>
      </c>
      <c r="C2587" s="148">
        <f t="shared" si="401"/>
        <v>2013</v>
      </c>
      <c r="D2587" s="148">
        <f t="shared" si="402"/>
        <v>4</v>
      </c>
      <c r="E2587" s="152">
        <v>14</v>
      </c>
      <c r="F2587" s="153">
        <v>0</v>
      </c>
      <c r="G2587" s="154">
        <v>960.12900000000002</v>
      </c>
      <c r="H2587" s="154">
        <v>0</v>
      </c>
      <c r="I2587" s="154">
        <v>682.56100000000004</v>
      </c>
      <c r="J2587" s="151">
        <v>0</v>
      </c>
      <c r="K2587" s="149">
        <f t="shared" si="403"/>
        <v>1642.69</v>
      </c>
      <c r="L2587" s="148">
        <v>0</v>
      </c>
      <c r="M2587" s="148">
        <v>259.70999999999998</v>
      </c>
      <c r="N2587" s="148">
        <v>0</v>
      </c>
      <c r="O2587" s="148">
        <v>148.517</v>
      </c>
      <c r="P2587" s="148">
        <v>0</v>
      </c>
      <c r="Q2587" s="21">
        <f t="shared" si="404"/>
        <v>0</v>
      </c>
      <c r="R2587" s="21">
        <f t="shared" si="405"/>
        <v>830.29286999999999</v>
      </c>
      <c r="S2587" s="21">
        <f t="shared" si="406"/>
        <v>0</v>
      </c>
      <c r="T2587" s="21">
        <f t="shared" si="407"/>
        <v>471.68999200000002</v>
      </c>
      <c r="U2587" s="22">
        <f t="shared" si="408"/>
        <v>1301.9828620000001</v>
      </c>
      <c r="V2587" s="39">
        <f t="shared" si="409"/>
        <v>0.7925919449196136</v>
      </c>
    </row>
    <row r="2588" spans="1:22">
      <c r="A2588">
        <v>2583</v>
      </c>
      <c r="B2588" s="155">
        <f t="shared" si="400"/>
        <v>41382</v>
      </c>
      <c r="C2588" s="148">
        <f t="shared" si="401"/>
        <v>2013</v>
      </c>
      <c r="D2588" s="148">
        <f t="shared" si="402"/>
        <v>4</v>
      </c>
      <c r="E2588" s="152">
        <v>15</v>
      </c>
      <c r="F2588" s="153">
        <v>0</v>
      </c>
      <c r="G2588" s="154">
        <v>662.78899999999999</v>
      </c>
      <c r="H2588" s="154">
        <v>0</v>
      </c>
      <c r="I2588" s="154">
        <v>814.12699999999995</v>
      </c>
      <c r="J2588" s="151">
        <v>0</v>
      </c>
      <c r="K2588" s="149">
        <f t="shared" si="403"/>
        <v>1476.9159999999999</v>
      </c>
      <c r="L2588" s="148">
        <v>0</v>
      </c>
      <c r="M2588" s="148">
        <v>189.994</v>
      </c>
      <c r="N2588" s="148">
        <v>0</v>
      </c>
      <c r="O2588" s="148">
        <v>164.84</v>
      </c>
      <c r="P2588" s="148">
        <v>0</v>
      </c>
      <c r="Q2588" s="21">
        <f t="shared" si="404"/>
        <v>0</v>
      </c>
      <c r="R2588" s="21">
        <f t="shared" si="405"/>
        <v>607.41081800000006</v>
      </c>
      <c r="S2588" s="21">
        <f t="shared" si="406"/>
        <v>0</v>
      </c>
      <c r="T2588" s="21">
        <f t="shared" si="407"/>
        <v>523.53183999999999</v>
      </c>
      <c r="U2588" s="22">
        <f t="shared" si="408"/>
        <v>1130.9426579999999</v>
      </c>
      <c r="V2588" s="39">
        <f t="shared" si="409"/>
        <v>0.76574609388753323</v>
      </c>
    </row>
    <row r="2589" spans="1:22">
      <c r="A2589">
        <v>2584</v>
      </c>
      <c r="B2589" s="155">
        <f t="shared" si="400"/>
        <v>41382</v>
      </c>
      <c r="C2589" s="148">
        <f t="shared" si="401"/>
        <v>2013</v>
      </c>
      <c r="D2589" s="148">
        <f t="shared" si="402"/>
        <v>4</v>
      </c>
      <c r="E2589" s="152">
        <v>16</v>
      </c>
      <c r="F2589" s="153">
        <v>0</v>
      </c>
      <c r="G2589" s="154">
        <v>669.995</v>
      </c>
      <c r="H2589" s="154">
        <v>0</v>
      </c>
      <c r="I2589" s="154">
        <v>824.85</v>
      </c>
      <c r="J2589" s="151">
        <v>0</v>
      </c>
      <c r="K2589" s="149">
        <f t="shared" si="403"/>
        <v>1494.845</v>
      </c>
      <c r="L2589" s="148">
        <v>0</v>
      </c>
      <c r="M2589" s="148">
        <v>192.041</v>
      </c>
      <c r="N2589" s="148">
        <v>0</v>
      </c>
      <c r="O2589" s="148">
        <v>166.03899999999999</v>
      </c>
      <c r="P2589" s="148">
        <v>0</v>
      </c>
      <c r="Q2589" s="21">
        <f t="shared" si="404"/>
        <v>0</v>
      </c>
      <c r="R2589" s="21">
        <f t="shared" si="405"/>
        <v>613.95507699999996</v>
      </c>
      <c r="S2589" s="21">
        <f t="shared" si="406"/>
        <v>0</v>
      </c>
      <c r="T2589" s="21">
        <f t="shared" si="407"/>
        <v>527.33986400000003</v>
      </c>
      <c r="U2589" s="22">
        <f t="shared" si="408"/>
        <v>1141.2949410000001</v>
      </c>
      <c r="V2589" s="39">
        <f t="shared" si="409"/>
        <v>0.76348714482103497</v>
      </c>
    </row>
    <row r="2590" spans="1:22">
      <c r="A2590">
        <v>2585</v>
      </c>
      <c r="B2590" s="155">
        <f t="shared" si="400"/>
        <v>41382</v>
      </c>
      <c r="C2590" s="148">
        <f t="shared" si="401"/>
        <v>2013</v>
      </c>
      <c r="D2590" s="148">
        <f t="shared" si="402"/>
        <v>4</v>
      </c>
      <c r="E2590" s="152">
        <v>17</v>
      </c>
      <c r="F2590" s="153">
        <v>0</v>
      </c>
      <c r="G2590" s="154">
        <v>674.61199999999997</v>
      </c>
      <c r="H2590" s="154">
        <v>0</v>
      </c>
      <c r="I2590" s="154">
        <v>834.52800000000002</v>
      </c>
      <c r="J2590" s="151">
        <v>0</v>
      </c>
      <c r="K2590" s="149">
        <f t="shared" si="403"/>
        <v>1509.1399999999999</v>
      </c>
      <c r="L2590" s="148">
        <v>0</v>
      </c>
      <c r="M2590" s="148">
        <v>193.36099999999999</v>
      </c>
      <c r="N2590" s="148">
        <v>0</v>
      </c>
      <c r="O2590" s="148">
        <v>170.64099999999999</v>
      </c>
      <c r="P2590" s="148">
        <v>0</v>
      </c>
      <c r="Q2590" s="21">
        <f t="shared" si="404"/>
        <v>0</v>
      </c>
      <c r="R2590" s="21">
        <f t="shared" si="405"/>
        <v>618.175117</v>
      </c>
      <c r="S2590" s="21">
        <f t="shared" si="406"/>
        <v>0</v>
      </c>
      <c r="T2590" s="21">
        <f t="shared" si="407"/>
        <v>541.95581600000003</v>
      </c>
      <c r="U2590" s="22">
        <f t="shared" si="408"/>
        <v>1160.1309329999999</v>
      </c>
      <c r="V2590" s="39">
        <f t="shared" si="409"/>
        <v>0.76873645453702111</v>
      </c>
    </row>
    <row r="2591" spans="1:22">
      <c r="A2591">
        <v>2586</v>
      </c>
      <c r="B2591" s="155">
        <f t="shared" ref="B2591:B2654" si="410">+B2567+1</f>
        <v>41382</v>
      </c>
      <c r="C2591" s="148">
        <f t="shared" si="401"/>
        <v>2013</v>
      </c>
      <c r="D2591" s="148">
        <f t="shared" si="402"/>
        <v>4</v>
      </c>
      <c r="E2591" s="152">
        <v>18</v>
      </c>
      <c r="F2591" s="153">
        <v>0</v>
      </c>
      <c r="G2591" s="154">
        <v>685.52099999999996</v>
      </c>
      <c r="H2591" s="154">
        <v>0</v>
      </c>
      <c r="I2591" s="154">
        <v>849.76599999999996</v>
      </c>
      <c r="J2591" s="151">
        <v>0</v>
      </c>
      <c r="K2591" s="149">
        <f t="shared" si="403"/>
        <v>1535.2869999999998</v>
      </c>
      <c r="L2591" s="148">
        <v>0</v>
      </c>
      <c r="M2591" s="148">
        <v>197.67</v>
      </c>
      <c r="N2591" s="148">
        <v>0</v>
      </c>
      <c r="O2591" s="148">
        <v>175.21</v>
      </c>
      <c r="P2591" s="148">
        <v>0</v>
      </c>
      <c r="Q2591" s="21">
        <f t="shared" si="404"/>
        <v>0</v>
      </c>
      <c r="R2591" s="21">
        <f t="shared" si="405"/>
        <v>631.95098999999993</v>
      </c>
      <c r="S2591" s="21">
        <f t="shared" si="406"/>
        <v>0</v>
      </c>
      <c r="T2591" s="21">
        <f t="shared" si="407"/>
        <v>556.46696000000009</v>
      </c>
      <c r="U2591" s="22">
        <f t="shared" si="408"/>
        <v>1188.41795</v>
      </c>
      <c r="V2591" s="39">
        <f t="shared" si="409"/>
        <v>0.77406892001300098</v>
      </c>
    </row>
    <row r="2592" spans="1:22">
      <c r="A2592">
        <v>2587</v>
      </c>
      <c r="B2592" s="155">
        <f t="shared" si="410"/>
        <v>41382</v>
      </c>
      <c r="C2592" s="148">
        <f t="shared" si="401"/>
        <v>2013</v>
      </c>
      <c r="D2592" s="148">
        <f t="shared" si="402"/>
        <v>4</v>
      </c>
      <c r="E2592" s="152">
        <v>19</v>
      </c>
      <c r="F2592" s="153">
        <v>0</v>
      </c>
      <c r="G2592" s="154">
        <v>696.38400000000001</v>
      </c>
      <c r="H2592" s="154">
        <v>0</v>
      </c>
      <c r="I2592" s="154">
        <v>869.47699999999998</v>
      </c>
      <c r="J2592" s="151">
        <v>0</v>
      </c>
      <c r="K2592" s="149">
        <f t="shared" si="403"/>
        <v>1565.8609999999999</v>
      </c>
      <c r="L2592" s="148">
        <v>0</v>
      </c>
      <c r="M2592" s="148">
        <v>199.15199999999999</v>
      </c>
      <c r="N2592" s="148">
        <v>0</v>
      </c>
      <c r="O2592" s="148">
        <v>177.38300000000001</v>
      </c>
      <c r="P2592" s="148">
        <v>0</v>
      </c>
      <c r="Q2592" s="21">
        <f t="shared" si="404"/>
        <v>0</v>
      </c>
      <c r="R2592" s="21">
        <f t="shared" si="405"/>
        <v>636.68894399999999</v>
      </c>
      <c r="S2592" s="21">
        <f t="shared" si="406"/>
        <v>0</v>
      </c>
      <c r="T2592" s="21">
        <f t="shared" si="407"/>
        <v>563.36840800000004</v>
      </c>
      <c r="U2592" s="22">
        <f t="shared" si="408"/>
        <v>1200.057352</v>
      </c>
      <c r="V2592" s="39">
        <f t="shared" si="409"/>
        <v>0.76638817366292422</v>
      </c>
    </row>
    <row r="2593" spans="1:22">
      <c r="A2593">
        <v>2588</v>
      </c>
      <c r="B2593" s="155">
        <f t="shared" si="410"/>
        <v>41382</v>
      </c>
      <c r="C2593" s="148">
        <f t="shared" si="401"/>
        <v>2013</v>
      </c>
      <c r="D2593" s="148">
        <f t="shared" si="402"/>
        <v>4</v>
      </c>
      <c r="E2593" s="152">
        <v>20</v>
      </c>
      <c r="F2593" s="153">
        <v>0</v>
      </c>
      <c r="G2593" s="154">
        <v>981.11699999999996</v>
      </c>
      <c r="H2593" s="154">
        <v>0</v>
      </c>
      <c r="I2593" s="154">
        <v>921.22500000000002</v>
      </c>
      <c r="J2593" s="151">
        <v>0</v>
      </c>
      <c r="K2593" s="149">
        <f t="shared" si="403"/>
        <v>1902.3420000000001</v>
      </c>
      <c r="L2593" s="148">
        <v>0</v>
      </c>
      <c r="M2593" s="148">
        <v>269.44799999999998</v>
      </c>
      <c r="N2593" s="148">
        <v>0</v>
      </c>
      <c r="O2593" s="148">
        <v>191.71199999999999</v>
      </c>
      <c r="P2593" s="148">
        <v>0</v>
      </c>
      <c r="Q2593" s="21">
        <f t="shared" si="404"/>
        <v>0</v>
      </c>
      <c r="R2593" s="21">
        <f t="shared" si="405"/>
        <v>861.42525599999999</v>
      </c>
      <c r="S2593" s="21">
        <f t="shared" si="406"/>
        <v>0</v>
      </c>
      <c r="T2593" s="21">
        <f t="shared" si="407"/>
        <v>608.87731199999996</v>
      </c>
      <c r="U2593" s="22">
        <f t="shared" si="408"/>
        <v>1470.3025680000001</v>
      </c>
      <c r="V2593" s="39">
        <f t="shared" si="409"/>
        <v>0.77289076727528483</v>
      </c>
    </row>
    <row r="2594" spans="1:22">
      <c r="A2594">
        <v>2589</v>
      </c>
      <c r="B2594" s="155">
        <f t="shared" si="410"/>
        <v>41382</v>
      </c>
      <c r="C2594" s="148">
        <f t="shared" si="401"/>
        <v>2013</v>
      </c>
      <c r="D2594" s="148">
        <f t="shared" si="402"/>
        <v>4</v>
      </c>
      <c r="E2594" s="152">
        <v>21</v>
      </c>
      <c r="F2594" s="153">
        <v>0</v>
      </c>
      <c r="G2594" s="154">
        <v>986.60199999999998</v>
      </c>
      <c r="H2594" s="154">
        <v>0</v>
      </c>
      <c r="I2594" s="154">
        <v>929.12199999999996</v>
      </c>
      <c r="J2594" s="151">
        <v>0</v>
      </c>
      <c r="K2594" s="149">
        <f t="shared" si="403"/>
        <v>1915.7239999999999</v>
      </c>
      <c r="L2594" s="148">
        <v>0</v>
      </c>
      <c r="M2594" s="148">
        <v>270.18299999999999</v>
      </c>
      <c r="N2594" s="148">
        <v>0</v>
      </c>
      <c r="O2594" s="148">
        <v>192.946</v>
      </c>
      <c r="P2594" s="148">
        <v>0</v>
      </c>
      <c r="Q2594" s="21">
        <f t="shared" si="404"/>
        <v>0</v>
      </c>
      <c r="R2594" s="21">
        <f t="shared" si="405"/>
        <v>863.77505099999996</v>
      </c>
      <c r="S2594" s="21">
        <f t="shared" si="406"/>
        <v>0</v>
      </c>
      <c r="T2594" s="21">
        <f t="shared" si="407"/>
        <v>612.79649600000005</v>
      </c>
      <c r="U2594" s="22">
        <f t="shared" si="408"/>
        <v>1476.571547</v>
      </c>
      <c r="V2594" s="39">
        <f t="shared" si="409"/>
        <v>0.77076423691512974</v>
      </c>
    </row>
    <row r="2595" spans="1:22">
      <c r="A2595">
        <v>2590</v>
      </c>
      <c r="B2595" s="155">
        <f t="shared" si="410"/>
        <v>41382</v>
      </c>
      <c r="C2595" s="148">
        <f t="shared" si="401"/>
        <v>2013</v>
      </c>
      <c r="D2595" s="148">
        <f t="shared" si="402"/>
        <v>4</v>
      </c>
      <c r="E2595" s="152">
        <v>22</v>
      </c>
      <c r="F2595" s="153">
        <v>0</v>
      </c>
      <c r="G2595" s="154">
        <v>987.25300000000004</v>
      </c>
      <c r="H2595" s="154">
        <v>1.746</v>
      </c>
      <c r="I2595" s="154">
        <v>913.03700000000003</v>
      </c>
      <c r="J2595" s="151">
        <v>0</v>
      </c>
      <c r="K2595" s="149">
        <f t="shared" si="403"/>
        <v>1902.0360000000001</v>
      </c>
      <c r="L2595" s="148">
        <v>0</v>
      </c>
      <c r="M2595" s="148">
        <v>270.05500000000001</v>
      </c>
      <c r="N2595" s="148">
        <v>3.2759999999999998</v>
      </c>
      <c r="O2595" s="148">
        <v>188.71299999999999</v>
      </c>
      <c r="P2595" s="148">
        <v>0</v>
      </c>
      <c r="Q2595" s="21">
        <f t="shared" si="404"/>
        <v>0</v>
      </c>
      <c r="R2595" s="21">
        <f t="shared" si="405"/>
        <v>863.36583500000006</v>
      </c>
      <c r="S2595" s="21">
        <f t="shared" si="406"/>
        <v>6.3914759999999999</v>
      </c>
      <c r="T2595" s="21">
        <f t="shared" si="407"/>
        <v>599.35248799999999</v>
      </c>
      <c r="U2595" s="22">
        <f t="shared" si="408"/>
        <v>1469.1097990000001</v>
      </c>
      <c r="V2595" s="39">
        <f t="shared" si="409"/>
        <v>0.77238800895461501</v>
      </c>
    </row>
    <row r="2596" spans="1:22">
      <c r="A2596">
        <v>2591</v>
      </c>
      <c r="B2596" s="155">
        <f t="shared" si="410"/>
        <v>41382</v>
      </c>
      <c r="C2596" s="148">
        <f t="shared" si="401"/>
        <v>2013</v>
      </c>
      <c r="D2596" s="148">
        <f t="shared" si="402"/>
        <v>4</v>
      </c>
      <c r="E2596" s="152">
        <v>23</v>
      </c>
      <c r="F2596" s="153">
        <v>0</v>
      </c>
      <c r="G2596" s="154">
        <v>704.26099999999997</v>
      </c>
      <c r="H2596" s="154">
        <v>0</v>
      </c>
      <c r="I2596" s="154">
        <v>898.375</v>
      </c>
      <c r="J2596" s="151">
        <v>0</v>
      </c>
      <c r="K2596" s="149">
        <f t="shared" si="403"/>
        <v>1602.636</v>
      </c>
      <c r="L2596" s="148">
        <v>0</v>
      </c>
      <c r="M2596" s="148">
        <v>201.44</v>
      </c>
      <c r="N2596" s="148">
        <v>0</v>
      </c>
      <c r="O2596" s="148">
        <v>183.86799999999999</v>
      </c>
      <c r="P2596" s="148">
        <v>0</v>
      </c>
      <c r="Q2596" s="21">
        <f t="shared" si="404"/>
        <v>0</v>
      </c>
      <c r="R2596" s="21">
        <f t="shared" si="405"/>
        <v>644.00368000000003</v>
      </c>
      <c r="S2596" s="21">
        <f t="shared" si="406"/>
        <v>0</v>
      </c>
      <c r="T2596" s="21">
        <f t="shared" si="407"/>
        <v>583.96476800000005</v>
      </c>
      <c r="U2596" s="22">
        <f t="shared" si="408"/>
        <v>1227.9684480000001</v>
      </c>
      <c r="V2596" s="39">
        <f t="shared" si="409"/>
        <v>0.76621793595052157</v>
      </c>
    </row>
    <row r="2597" spans="1:22">
      <c r="A2597">
        <v>2592</v>
      </c>
      <c r="B2597" s="155">
        <f t="shared" si="410"/>
        <v>41382</v>
      </c>
      <c r="C2597" s="148">
        <f t="shared" si="401"/>
        <v>2013</v>
      </c>
      <c r="D2597" s="148">
        <f t="shared" si="402"/>
        <v>4</v>
      </c>
      <c r="E2597" s="152">
        <v>24</v>
      </c>
      <c r="F2597" s="153">
        <v>0</v>
      </c>
      <c r="G2597" s="154">
        <v>705.87300000000005</v>
      </c>
      <c r="H2597" s="154">
        <v>0</v>
      </c>
      <c r="I2597" s="154">
        <v>847.14200000000005</v>
      </c>
      <c r="J2597" s="151">
        <v>0</v>
      </c>
      <c r="K2597" s="149">
        <f t="shared" si="403"/>
        <v>1553.0150000000001</v>
      </c>
      <c r="L2597" s="148">
        <v>0</v>
      </c>
      <c r="M2597" s="148">
        <v>202.22</v>
      </c>
      <c r="N2597" s="148">
        <v>0</v>
      </c>
      <c r="O2597" s="148">
        <v>169.935</v>
      </c>
      <c r="P2597" s="148">
        <v>0</v>
      </c>
      <c r="Q2597" s="21">
        <f t="shared" si="404"/>
        <v>0</v>
      </c>
      <c r="R2597" s="21">
        <f t="shared" si="405"/>
        <v>646.49734000000001</v>
      </c>
      <c r="S2597" s="21">
        <f t="shared" si="406"/>
        <v>0</v>
      </c>
      <c r="T2597" s="21">
        <f t="shared" si="407"/>
        <v>539.71356000000003</v>
      </c>
      <c r="U2597" s="22">
        <f t="shared" si="408"/>
        <v>1186.2109</v>
      </c>
      <c r="V2597" s="39">
        <f t="shared" si="409"/>
        <v>0.76381161804618758</v>
      </c>
    </row>
    <row r="2598" spans="1:22">
      <c r="A2598">
        <v>2593</v>
      </c>
      <c r="B2598" s="155">
        <f t="shared" si="410"/>
        <v>41383</v>
      </c>
      <c r="C2598" s="148">
        <f t="shared" si="401"/>
        <v>2013</v>
      </c>
      <c r="D2598" s="148">
        <f t="shared" si="402"/>
        <v>4</v>
      </c>
      <c r="E2598" s="152">
        <v>1</v>
      </c>
      <c r="F2598" s="153">
        <v>0</v>
      </c>
      <c r="G2598" s="154">
        <v>546.005</v>
      </c>
      <c r="H2598" s="154">
        <v>0</v>
      </c>
      <c r="I2598" s="154">
        <v>810.84100000000001</v>
      </c>
      <c r="J2598" s="151">
        <v>0</v>
      </c>
      <c r="K2598" s="149">
        <f t="shared" si="403"/>
        <v>1356.846</v>
      </c>
      <c r="L2598" s="148">
        <v>0</v>
      </c>
      <c r="M2598" s="148">
        <v>162.20400000000001</v>
      </c>
      <c r="N2598" s="148">
        <v>0</v>
      </c>
      <c r="O2598" s="148">
        <v>158.40700000000001</v>
      </c>
      <c r="P2598" s="148">
        <v>0</v>
      </c>
      <c r="Q2598" s="21">
        <f t="shared" si="404"/>
        <v>0</v>
      </c>
      <c r="R2598" s="21">
        <f t="shared" si="405"/>
        <v>518.56618800000001</v>
      </c>
      <c r="S2598" s="21">
        <f t="shared" si="406"/>
        <v>0</v>
      </c>
      <c r="T2598" s="21">
        <f t="shared" si="407"/>
        <v>503.10063200000008</v>
      </c>
      <c r="U2598" s="22">
        <f t="shared" si="408"/>
        <v>1021.6668200000001</v>
      </c>
      <c r="V2598" s="39">
        <f t="shared" si="409"/>
        <v>0.75297183320730587</v>
      </c>
    </row>
    <row r="2599" spans="1:22">
      <c r="A2599">
        <v>2594</v>
      </c>
      <c r="B2599" s="155">
        <f t="shared" si="410"/>
        <v>41383</v>
      </c>
      <c r="C2599" s="148">
        <f t="shared" si="401"/>
        <v>2013</v>
      </c>
      <c r="D2599" s="148">
        <f t="shared" si="402"/>
        <v>4</v>
      </c>
      <c r="E2599" s="152">
        <v>2</v>
      </c>
      <c r="F2599" s="153">
        <v>0</v>
      </c>
      <c r="G2599" s="154">
        <v>701.25099999999998</v>
      </c>
      <c r="H2599" s="154">
        <v>0</v>
      </c>
      <c r="I2599" s="154">
        <v>628.29499999999996</v>
      </c>
      <c r="J2599" s="151">
        <v>0</v>
      </c>
      <c r="K2599" s="149">
        <f t="shared" si="403"/>
        <v>1329.5459999999998</v>
      </c>
      <c r="L2599" s="148">
        <v>0</v>
      </c>
      <c r="M2599" s="148">
        <v>203.69200000000001</v>
      </c>
      <c r="N2599" s="148">
        <v>0</v>
      </c>
      <c r="O2599" s="148">
        <v>117.279</v>
      </c>
      <c r="P2599" s="148">
        <v>0</v>
      </c>
      <c r="Q2599" s="21">
        <f t="shared" si="404"/>
        <v>0</v>
      </c>
      <c r="R2599" s="21">
        <f t="shared" si="405"/>
        <v>651.20332400000007</v>
      </c>
      <c r="S2599" s="21">
        <f t="shared" si="406"/>
        <v>0</v>
      </c>
      <c r="T2599" s="21">
        <f t="shared" si="407"/>
        <v>372.47810400000003</v>
      </c>
      <c r="U2599" s="22">
        <f t="shared" si="408"/>
        <v>1023.6814280000001</v>
      </c>
      <c r="V2599" s="39">
        <f t="shared" si="409"/>
        <v>0.76994810860248553</v>
      </c>
    </row>
    <row r="2600" spans="1:22">
      <c r="A2600">
        <v>2595</v>
      </c>
      <c r="B2600" s="155">
        <f t="shared" si="410"/>
        <v>41383</v>
      </c>
      <c r="C2600" s="148">
        <f t="shared" si="401"/>
        <v>2013</v>
      </c>
      <c r="D2600" s="148">
        <f t="shared" si="402"/>
        <v>4</v>
      </c>
      <c r="E2600" s="152">
        <v>3</v>
      </c>
      <c r="F2600" s="153">
        <v>0</v>
      </c>
      <c r="G2600" s="154">
        <v>704.39700000000005</v>
      </c>
      <c r="H2600" s="154">
        <v>0.72699999999999998</v>
      </c>
      <c r="I2600" s="154">
        <v>608.80499999999995</v>
      </c>
      <c r="J2600" s="151">
        <v>0</v>
      </c>
      <c r="K2600" s="149">
        <f t="shared" si="403"/>
        <v>1313.9290000000001</v>
      </c>
      <c r="L2600" s="148">
        <v>0</v>
      </c>
      <c r="M2600" s="148">
        <v>204.078</v>
      </c>
      <c r="N2600" s="148">
        <v>13.587999999999999</v>
      </c>
      <c r="O2600" s="148">
        <v>115.405</v>
      </c>
      <c r="P2600" s="148">
        <v>0</v>
      </c>
      <c r="Q2600" s="21">
        <f t="shared" si="404"/>
        <v>0</v>
      </c>
      <c r="R2600" s="21">
        <f t="shared" si="405"/>
        <v>652.437366</v>
      </c>
      <c r="S2600" s="21">
        <f t="shared" si="406"/>
        <v>26.510187999999999</v>
      </c>
      <c r="T2600" s="21">
        <f t="shared" si="407"/>
        <v>366.52628000000004</v>
      </c>
      <c r="U2600" s="22">
        <f t="shared" si="408"/>
        <v>1045.4738339999999</v>
      </c>
      <c r="V2600" s="39">
        <f t="shared" si="409"/>
        <v>0.79568518085832629</v>
      </c>
    </row>
    <row r="2601" spans="1:22">
      <c r="A2601">
        <v>2596</v>
      </c>
      <c r="B2601" s="155">
        <f t="shared" si="410"/>
        <v>41383</v>
      </c>
      <c r="C2601" s="148">
        <f t="shared" si="401"/>
        <v>2013</v>
      </c>
      <c r="D2601" s="148">
        <f t="shared" si="402"/>
        <v>4</v>
      </c>
      <c r="E2601" s="152">
        <v>4</v>
      </c>
      <c r="F2601" s="153">
        <v>0</v>
      </c>
      <c r="G2601" s="154">
        <v>707.36500000000001</v>
      </c>
      <c r="H2601" s="154">
        <v>0</v>
      </c>
      <c r="I2601" s="154">
        <v>606.36199999999997</v>
      </c>
      <c r="J2601" s="151">
        <v>0</v>
      </c>
      <c r="K2601" s="149">
        <f t="shared" si="403"/>
        <v>1313.7269999999999</v>
      </c>
      <c r="L2601" s="148">
        <v>0</v>
      </c>
      <c r="M2601" s="148">
        <v>205.54300000000001</v>
      </c>
      <c r="N2601" s="148">
        <v>0</v>
      </c>
      <c r="O2601" s="148">
        <v>114.767</v>
      </c>
      <c r="P2601" s="148">
        <v>0</v>
      </c>
      <c r="Q2601" s="21">
        <f t="shared" si="404"/>
        <v>0</v>
      </c>
      <c r="R2601" s="21">
        <f t="shared" si="405"/>
        <v>657.12097100000005</v>
      </c>
      <c r="S2601" s="21">
        <f t="shared" si="406"/>
        <v>0</v>
      </c>
      <c r="T2601" s="21">
        <f t="shared" si="407"/>
        <v>364.49999200000002</v>
      </c>
      <c r="U2601" s="22">
        <f t="shared" si="408"/>
        <v>1021.6209630000001</v>
      </c>
      <c r="V2601" s="39">
        <f t="shared" si="409"/>
        <v>0.77765088408779004</v>
      </c>
    </row>
    <row r="2602" spans="1:22">
      <c r="A2602">
        <v>2597</v>
      </c>
      <c r="B2602" s="155">
        <f t="shared" si="410"/>
        <v>41383</v>
      </c>
      <c r="C2602" s="148">
        <f t="shared" si="401"/>
        <v>2013</v>
      </c>
      <c r="D2602" s="148">
        <f t="shared" si="402"/>
        <v>4</v>
      </c>
      <c r="E2602" s="152">
        <v>5</v>
      </c>
      <c r="F2602" s="153">
        <v>0</v>
      </c>
      <c r="G2602" s="154">
        <v>721.86400000000003</v>
      </c>
      <c r="H2602" s="154">
        <v>0</v>
      </c>
      <c r="I2602" s="154">
        <v>605.67700000000002</v>
      </c>
      <c r="J2602" s="151">
        <v>0</v>
      </c>
      <c r="K2602" s="149">
        <f t="shared" si="403"/>
        <v>1327.5410000000002</v>
      </c>
      <c r="L2602" s="148">
        <v>0</v>
      </c>
      <c r="M2602" s="148">
        <v>209.74799999999999</v>
      </c>
      <c r="N2602" s="148">
        <v>0</v>
      </c>
      <c r="O2602" s="148">
        <v>114.642</v>
      </c>
      <c r="P2602" s="148">
        <v>0</v>
      </c>
      <c r="Q2602" s="21">
        <f t="shared" si="404"/>
        <v>0</v>
      </c>
      <c r="R2602" s="21">
        <f t="shared" si="405"/>
        <v>670.56435599999998</v>
      </c>
      <c r="S2602" s="21">
        <f t="shared" si="406"/>
        <v>0</v>
      </c>
      <c r="T2602" s="21">
        <f t="shared" si="407"/>
        <v>364.10299200000003</v>
      </c>
      <c r="U2602" s="22">
        <f t="shared" si="408"/>
        <v>1034.6673479999999</v>
      </c>
      <c r="V2602" s="39">
        <f t="shared" si="409"/>
        <v>0.77938636019527818</v>
      </c>
    </row>
    <row r="2603" spans="1:22">
      <c r="A2603">
        <v>2598</v>
      </c>
      <c r="B2603" s="155">
        <f t="shared" si="410"/>
        <v>41383</v>
      </c>
      <c r="C2603" s="148">
        <f t="shared" si="401"/>
        <v>2013</v>
      </c>
      <c r="D2603" s="148">
        <f t="shared" si="402"/>
        <v>4</v>
      </c>
      <c r="E2603" s="152">
        <v>6</v>
      </c>
      <c r="F2603" s="153">
        <v>0</v>
      </c>
      <c r="G2603" s="154">
        <v>722.93600000000004</v>
      </c>
      <c r="H2603" s="154">
        <v>0</v>
      </c>
      <c r="I2603" s="154">
        <v>605.45100000000002</v>
      </c>
      <c r="J2603" s="151">
        <v>0</v>
      </c>
      <c r="K2603" s="149">
        <f t="shared" si="403"/>
        <v>1328.3870000000002</v>
      </c>
      <c r="L2603" s="148">
        <v>0</v>
      </c>
      <c r="M2603" s="148">
        <v>209.96199999999999</v>
      </c>
      <c r="N2603" s="148">
        <v>0</v>
      </c>
      <c r="O2603" s="148">
        <v>114.768</v>
      </c>
      <c r="P2603" s="148">
        <v>0</v>
      </c>
      <c r="Q2603" s="21">
        <f t="shared" si="404"/>
        <v>0</v>
      </c>
      <c r="R2603" s="21">
        <f t="shared" si="405"/>
        <v>671.248514</v>
      </c>
      <c r="S2603" s="21">
        <f t="shared" si="406"/>
        <v>0</v>
      </c>
      <c r="T2603" s="21">
        <f t="shared" si="407"/>
        <v>364.50316800000002</v>
      </c>
      <c r="U2603" s="22">
        <f t="shared" si="408"/>
        <v>1035.7516820000001</v>
      </c>
      <c r="V2603" s="39">
        <f t="shared" si="409"/>
        <v>0.77970627686058347</v>
      </c>
    </row>
    <row r="2604" spans="1:22">
      <c r="A2604">
        <v>2599</v>
      </c>
      <c r="B2604" s="155">
        <f t="shared" si="410"/>
        <v>41383</v>
      </c>
      <c r="C2604" s="148">
        <f t="shared" si="401"/>
        <v>2013</v>
      </c>
      <c r="D2604" s="148">
        <f t="shared" si="402"/>
        <v>4</v>
      </c>
      <c r="E2604" s="152">
        <v>7</v>
      </c>
      <c r="F2604" s="153">
        <v>0</v>
      </c>
      <c r="G2604" s="154">
        <v>617.76800000000003</v>
      </c>
      <c r="H2604" s="154">
        <v>1.361</v>
      </c>
      <c r="I2604" s="154">
        <v>780.38499999999999</v>
      </c>
      <c r="J2604" s="151">
        <v>0</v>
      </c>
      <c r="K2604" s="149">
        <f t="shared" si="403"/>
        <v>1399.5140000000001</v>
      </c>
      <c r="L2604" s="148">
        <v>0</v>
      </c>
      <c r="M2604" s="148">
        <v>185.39599999999999</v>
      </c>
      <c r="N2604" s="148">
        <v>3.8620000000000001</v>
      </c>
      <c r="O2604" s="148">
        <v>155.99199999999999</v>
      </c>
      <c r="P2604" s="148">
        <v>0</v>
      </c>
      <c r="Q2604" s="21">
        <f t="shared" si="404"/>
        <v>0</v>
      </c>
      <c r="R2604" s="21">
        <f t="shared" si="405"/>
        <v>592.71101199999998</v>
      </c>
      <c r="S2604" s="21">
        <f t="shared" si="406"/>
        <v>7.5347620000000006</v>
      </c>
      <c r="T2604" s="21">
        <f t="shared" si="407"/>
        <v>495.43059199999999</v>
      </c>
      <c r="U2604" s="22">
        <f t="shared" si="408"/>
        <v>1095.6763659999999</v>
      </c>
      <c r="V2604" s="39">
        <f t="shared" si="409"/>
        <v>0.78289775307713949</v>
      </c>
    </row>
    <row r="2605" spans="1:22">
      <c r="A2605">
        <v>2600</v>
      </c>
      <c r="B2605" s="155">
        <f t="shared" si="410"/>
        <v>41383</v>
      </c>
      <c r="C2605" s="148">
        <f t="shared" si="401"/>
        <v>2013</v>
      </c>
      <c r="D2605" s="148">
        <f t="shared" si="402"/>
        <v>4</v>
      </c>
      <c r="E2605" s="152">
        <v>8</v>
      </c>
      <c r="F2605" s="153">
        <v>0</v>
      </c>
      <c r="G2605" s="154">
        <v>780.34</v>
      </c>
      <c r="H2605" s="154">
        <v>0</v>
      </c>
      <c r="I2605" s="154">
        <v>830.51599999999996</v>
      </c>
      <c r="J2605" s="151">
        <v>0</v>
      </c>
      <c r="K2605" s="149">
        <f t="shared" si="403"/>
        <v>1610.856</v>
      </c>
      <c r="L2605" s="148">
        <v>0</v>
      </c>
      <c r="M2605" s="148">
        <v>227.614</v>
      </c>
      <c r="N2605" s="148">
        <v>0</v>
      </c>
      <c r="O2605" s="148">
        <v>163.62899999999999</v>
      </c>
      <c r="P2605" s="148">
        <v>0</v>
      </c>
      <c r="Q2605" s="21">
        <f t="shared" si="404"/>
        <v>0</v>
      </c>
      <c r="R2605" s="21">
        <f t="shared" si="405"/>
        <v>727.68195800000001</v>
      </c>
      <c r="S2605" s="21">
        <f t="shared" si="406"/>
        <v>0</v>
      </c>
      <c r="T2605" s="21">
        <f t="shared" si="407"/>
        <v>519.68570399999999</v>
      </c>
      <c r="U2605" s="22">
        <f t="shared" si="408"/>
        <v>1247.3676620000001</v>
      </c>
      <c r="V2605" s="39">
        <f t="shared" si="409"/>
        <v>0.77435081844683828</v>
      </c>
    </row>
    <row r="2606" spans="1:22">
      <c r="A2606">
        <v>2601</v>
      </c>
      <c r="B2606" s="155">
        <f t="shared" si="410"/>
        <v>41383</v>
      </c>
      <c r="C2606" s="148">
        <f t="shared" si="401"/>
        <v>2013</v>
      </c>
      <c r="D2606" s="148">
        <f t="shared" si="402"/>
        <v>4</v>
      </c>
      <c r="E2606" s="152">
        <v>9</v>
      </c>
      <c r="F2606" s="153">
        <v>0</v>
      </c>
      <c r="G2606" s="154">
        <v>505.017</v>
      </c>
      <c r="H2606" s="154">
        <v>0</v>
      </c>
      <c r="I2606" s="154">
        <v>837.42899999999997</v>
      </c>
      <c r="J2606" s="151">
        <v>0</v>
      </c>
      <c r="K2606" s="149">
        <f t="shared" si="403"/>
        <v>1342.4459999999999</v>
      </c>
      <c r="L2606" s="148">
        <v>0</v>
      </c>
      <c r="M2606" s="148">
        <v>152.14699999999999</v>
      </c>
      <c r="N2606" s="148">
        <v>0</v>
      </c>
      <c r="O2606" s="148">
        <v>165.32599999999999</v>
      </c>
      <c r="P2606" s="148">
        <v>0</v>
      </c>
      <c r="Q2606" s="21">
        <f t="shared" si="404"/>
        <v>0</v>
      </c>
      <c r="R2606" s="21">
        <f t="shared" si="405"/>
        <v>486.41395899999998</v>
      </c>
      <c r="S2606" s="21">
        <f t="shared" si="406"/>
        <v>0</v>
      </c>
      <c r="T2606" s="21">
        <f t="shared" si="407"/>
        <v>525.07537600000001</v>
      </c>
      <c r="U2606" s="22">
        <f t="shared" si="408"/>
        <v>1011.489335</v>
      </c>
      <c r="V2606" s="39">
        <f t="shared" si="409"/>
        <v>0.75346742811256473</v>
      </c>
    </row>
    <row r="2607" spans="1:22">
      <c r="A2607">
        <v>2602</v>
      </c>
      <c r="B2607" s="155">
        <f t="shared" si="410"/>
        <v>41383</v>
      </c>
      <c r="C2607" s="148">
        <f t="shared" si="401"/>
        <v>2013</v>
      </c>
      <c r="D2607" s="148">
        <f t="shared" si="402"/>
        <v>4</v>
      </c>
      <c r="E2607" s="152">
        <v>10</v>
      </c>
      <c r="F2607" s="153">
        <v>0</v>
      </c>
      <c r="G2607" s="154">
        <v>795.39300000000003</v>
      </c>
      <c r="H2607" s="154">
        <v>0</v>
      </c>
      <c r="I2607" s="154">
        <v>845.44200000000001</v>
      </c>
      <c r="J2607" s="151">
        <v>0</v>
      </c>
      <c r="K2607" s="149">
        <f t="shared" si="403"/>
        <v>1640.835</v>
      </c>
      <c r="L2607" s="148">
        <v>0</v>
      </c>
      <c r="M2607" s="148">
        <v>229.892</v>
      </c>
      <c r="N2607" s="148">
        <v>0</v>
      </c>
      <c r="O2607" s="148">
        <v>167.18</v>
      </c>
      <c r="P2607" s="148">
        <v>0</v>
      </c>
      <c r="Q2607" s="21">
        <f t="shared" si="404"/>
        <v>0</v>
      </c>
      <c r="R2607" s="21">
        <f t="shared" si="405"/>
        <v>734.96472400000005</v>
      </c>
      <c r="S2607" s="21">
        <f t="shared" si="406"/>
        <v>0</v>
      </c>
      <c r="T2607" s="21">
        <f t="shared" si="407"/>
        <v>530.96368000000007</v>
      </c>
      <c r="U2607" s="22">
        <f t="shared" si="408"/>
        <v>1265.9284040000002</v>
      </c>
      <c r="V2607" s="39">
        <f t="shared" si="409"/>
        <v>0.77151474950253995</v>
      </c>
    </row>
    <row r="2608" spans="1:22">
      <c r="A2608">
        <v>2603</v>
      </c>
      <c r="B2608" s="155">
        <f t="shared" si="410"/>
        <v>41383</v>
      </c>
      <c r="C2608" s="148">
        <f t="shared" si="401"/>
        <v>2013</v>
      </c>
      <c r="D2608" s="148">
        <f t="shared" si="402"/>
        <v>4</v>
      </c>
      <c r="E2608" s="152">
        <v>11</v>
      </c>
      <c r="F2608" s="153">
        <v>0</v>
      </c>
      <c r="G2608" s="154">
        <v>794.84500000000003</v>
      </c>
      <c r="H2608" s="154">
        <v>0</v>
      </c>
      <c r="I2608" s="154">
        <v>847.04899999999998</v>
      </c>
      <c r="J2608" s="151">
        <v>0</v>
      </c>
      <c r="K2608" s="149">
        <f t="shared" si="403"/>
        <v>1641.894</v>
      </c>
      <c r="L2608" s="148">
        <v>0</v>
      </c>
      <c r="M2608" s="148">
        <v>229.399</v>
      </c>
      <c r="N2608" s="148">
        <v>0</v>
      </c>
      <c r="O2608" s="148">
        <v>168.28899999999999</v>
      </c>
      <c r="P2608" s="148">
        <v>0</v>
      </c>
      <c r="Q2608" s="21">
        <f t="shared" si="404"/>
        <v>0</v>
      </c>
      <c r="R2608" s="21">
        <f t="shared" si="405"/>
        <v>733.38860299999999</v>
      </c>
      <c r="S2608" s="21">
        <f t="shared" si="406"/>
        <v>0</v>
      </c>
      <c r="T2608" s="21">
        <f t="shared" si="407"/>
        <v>534.48586399999999</v>
      </c>
      <c r="U2608" s="22">
        <f t="shared" si="408"/>
        <v>1267.8744670000001</v>
      </c>
      <c r="V2608" s="39">
        <f t="shared" si="409"/>
        <v>0.77220238760845716</v>
      </c>
    </row>
    <row r="2609" spans="1:22">
      <c r="A2609">
        <v>2604</v>
      </c>
      <c r="B2609" s="155">
        <f t="shared" si="410"/>
        <v>41383</v>
      </c>
      <c r="C2609" s="148">
        <f t="shared" si="401"/>
        <v>2013</v>
      </c>
      <c r="D2609" s="148">
        <f t="shared" si="402"/>
        <v>4</v>
      </c>
      <c r="E2609" s="152">
        <v>12</v>
      </c>
      <c r="F2609" s="153">
        <v>0</v>
      </c>
      <c r="G2609" s="154">
        <v>792.80399999999997</v>
      </c>
      <c r="H2609" s="154">
        <v>0</v>
      </c>
      <c r="I2609" s="154">
        <v>837.48699999999997</v>
      </c>
      <c r="J2609" s="151">
        <v>0</v>
      </c>
      <c r="K2609" s="149">
        <f t="shared" si="403"/>
        <v>1630.2909999999999</v>
      </c>
      <c r="L2609" s="148">
        <v>0</v>
      </c>
      <c r="M2609" s="148">
        <v>229.29900000000001</v>
      </c>
      <c r="N2609" s="148">
        <v>0</v>
      </c>
      <c r="O2609" s="148">
        <v>166.26</v>
      </c>
      <c r="P2609" s="148">
        <v>0</v>
      </c>
      <c r="Q2609" s="21">
        <f t="shared" si="404"/>
        <v>0</v>
      </c>
      <c r="R2609" s="21">
        <f t="shared" si="405"/>
        <v>733.06890300000009</v>
      </c>
      <c r="S2609" s="21">
        <f t="shared" si="406"/>
        <v>0</v>
      </c>
      <c r="T2609" s="21">
        <f t="shared" si="407"/>
        <v>528.04175999999995</v>
      </c>
      <c r="U2609" s="22">
        <f t="shared" si="408"/>
        <v>1261.1106629999999</v>
      </c>
      <c r="V2609" s="39">
        <f t="shared" si="409"/>
        <v>0.7735494233851502</v>
      </c>
    </row>
    <row r="2610" spans="1:22">
      <c r="A2610">
        <v>2605</v>
      </c>
      <c r="B2610" s="155">
        <f t="shared" si="410"/>
        <v>41383</v>
      </c>
      <c r="C2610" s="148">
        <f t="shared" si="401"/>
        <v>2013</v>
      </c>
      <c r="D2610" s="148">
        <f t="shared" si="402"/>
        <v>4</v>
      </c>
      <c r="E2610" s="152">
        <v>13</v>
      </c>
      <c r="F2610" s="153">
        <v>0</v>
      </c>
      <c r="G2610" s="154">
        <v>802.79700000000003</v>
      </c>
      <c r="H2610" s="154">
        <v>0.19400000000000001</v>
      </c>
      <c r="I2610" s="154">
        <v>836.43399999999997</v>
      </c>
      <c r="J2610" s="151">
        <v>0</v>
      </c>
      <c r="K2610" s="149">
        <f t="shared" si="403"/>
        <v>1639.425</v>
      </c>
      <c r="L2610" s="148">
        <v>0</v>
      </c>
      <c r="M2610" s="148">
        <v>231.40100000000001</v>
      </c>
      <c r="N2610" s="148">
        <v>3.415</v>
      </c>
      <c r="O2610" s="148">
        <v>166.32400000000001</v>
      </c>
      <c r="P2610" s="148">
        <v>0</v>
      </c>
      <c r="Q2610" s="21">
        <f t="shared" si="404"/>
        <v>0</v>
      </c>
      <c r="R2610" s="21">
        <f t="shared" si="405"/>
        <v>739.78899699999999</v>
      </c>
      <c r="S2610" s="21">
        <f t="shared" si="406"/>
        <v>6.6626650000000005</v>
      </c>
      <c r="T2610" s="21">
        <f t="shared" si="407"/>
        <v>528.24502400000006</v>
      </c>
      <c r="U2610" s="22">
        <f t="shared" si="408"/>
        <v>1274.696686</v>
      </c>
      <c r="V2610" s="39">
        <f t="shared" si="409"/>
        <v>0.77752668527075042</v>
      </c>
    </row>
    <row r="2611" spans="1:22">
      <c r="A2611">
        <v>2606</v>
      </c>
      <c r="B2611" s="155">
        <f t="shared" si="410"/>
        <v>41383</v>
      </c>
      <c r="C2611" s="148">
        <f t="shared" si="401"/>
        <v>2013</v>
      </c>
      <c r="D2611" s="148">
        <f t="shared" si="402"/>
        <v>4</v>
      </c>
      <c r="E2611" s="152">
        <v>14</v>
      </c>
      <c r="F2611" s="153">
        <v>0</v>
      </c>
      <c r="G2611" s="154">
        <v>803.92499999999995</v>
      </c>
      <c r="H2611" s="154">
        <v>0</v>
      </c>
      <c r="I2611" s="154">
        <v>830.71299999999997</v>
      </c>
      <c r="J2611" s="151">
        <v>0</v>
      </c>
      <c r="K2611" s="149">
        <f t="shared" si="403"/>
        <v>1634.6379999999999</v>
      </c>
      <c r="L2611" s="148">
        <v>0</v>
      </c>
      <c r="M2611" s="148">
        <v>231.94499999999999</v>
      </c>
      <c r="N2611" s="148">
        <v>0</v>
      </c>
      <c r="O2611" s="148">
        <v>164.97</v>
      </c>
      <c r="P2611" s="148">
        <v>0</v>
      </c>
      <c r="Q2611" s="21">
        <f t="shared" si="404"/>
        <v>0</v>
      </c>
      <c r="R2611" s="21">
        <f t="shared" si="405"/>
        <v>741.52816499999994</v>
      </c>
      <c r="S2611" s="21">
        <f t="shared" si="406"/>
        <v>0</v>
      </c>
      <c r="T2611" s="21">
        <f t="shared" si="407"/>
        <v>523.94472000000007</v>
      </c>
      <c r="U2611" s="22">
        <f t="shared" si="408"/>
        <v>1265.4728850000001</v>
      </c>
      <c r="V2611" s="39">
        <f t="shared" si="409"/>
        <v>0.77416093654986617</v>
      </c>
    </row>
    <row r="2612" spans="1:22">
      <c r="A2612">
        <v>2607</v>
      </c>
      <c r="B2612" s="155">
        <f t="shared" si="410"/>
        <v>41383</v>
      </c>
      <c r="C2612" s="148">
        <f t="shared" si="401"/>
        <v>2013</v>
      </c>
      <c r="D2612" s="148">
        <f t="shared" si="402"/>
        <v>4</v>
      </c>
      <c r="E2612" s="152">
        <v>15</v>
      </c>
      <c r="F2612" s="153">
        <v>0</v>
      </c>
      <c r="G2612" s="154">
        <v>781.21100000000001</v>
      </c>
      <c r="H2612" s="154">
        <v>2.8730000000000002</v>
      </c>
      <c r="I2612" s="154">
        <v>835.57</v>
      </c>
      <c r="J2612" s="151">
        <v>0</v>
      </c>
      <c r="K2612" s="149">
        <f t="shared" si="403"/>
        <v>1619.654</v>
      </c>
      <c r="L2612" s="148">
        <v>0</v>
      </c>
      <c r="M2612" s="148">
        <v>225.18299999999999</v>
      </c>
      <c r="N2612" s="148">
        <v>3.5219999999999998</v>
      </c>
      <c r="O2612" s="148">
        <v>166.06700000000001</v>
      </c>
      <c r="P2612" s="148">
        <v>0</v>
      </c>
      <c r="Q2612" s="21">
        <f t="shared" si="404"/>
        <v>0</v>
      </c>
      <c r="R2612" s="21">
        <f t="shared" si="405"/>
        <v>719.91005099999995</v>
      </c>
      <c r="S2612" s="21">
        <f t="shared" si="406"/>
        <v>6.8714219999999999</v>
      </c>
      <c r="T2612" s="21">
        <f t="shared" si="407"/>
        <v>527.42879200000004</v>
      </c>
      <c r="U2612" s="22">
        <f t="shared" si="408"/>
        <v>1254.2102650000002</v>
      </c>
      <c r="V2612" s="39">
        <f t="shared" si="409"/>
        <v>0.77436925726111883</v>
      </c>
    </row>
    <row r="2613" spans="1:22">
      <c r="A2613">
        <v>2608</v>
      </c>
      <c r="B2613" s="155">
        <f t="shared" si="410"/>
        <v>41383</v>
      </c>
      <c r="C2613" s="148">
        <f t="shared" si="401"/>
        <v>2013</v>
      </c>
      <c r="D2613" s="148">
        <f t="shared" si="402"/>
        <v>4</v>
      </c>
      <c r="E2613" s="152">
        <v>16</v>
      </c>
      <c r="F2613" s="153">
        <v>0</v>
      </c>
      <c r="G2613" s="154">
        <v>718.25900000000001</v>
      </c>
      <c r="H2613" s="154">
        <v>0</v>
      </c>
      <c r="I2613" s="154">
        <v>833.15</v>
      </c>
      <c r="J2613" s="151">
        <v>0</v>
      </c>
      <c r="K2613" s="149">
        <f t="shared" si="403"/>
        <v>1551.4090000000001</v>
      </c>
      <c r="L2613" s="148">
        <v>0</v>
      </c>
      <c r="M2613" s="148">
        <v>206.86500000000001</v>
      </c>
      <c r="N2613" s="148">
        <v>0</v>
      </c>
      <c r="O2613" s="148">
        <v>165.88300000000001</v>
      </c>
      <c r="P2613" s="148">
        <v>0</v>
      </c>
      <c r="Q2613" s="21">
        <f t="shared" si="404"/>
        <v>0</v>
      </c>
      <c r="R2613" s="21">
        <f t="shared" si="405"/>
        <v>661.34740500000009</v>
      </c>
      <c r="S2613" s="21">
        <f t="shared" si="406"/>
        <v>0</v>
      </c>
      <c r="T2613" s="21">
        <f t="shared" si="407"/>
        <v>526.84440800000004</v>
      </c>
      <c r="U2613" s="22">
        <f t="shared" si="408"/>
        <v>1188.1918130000001</v>
      </c>
      <c r="V2613" s="39">
        <f t="shared" si="409"/>
        <v>0.76587915436870613</v>
      </c>
    </row>
    <row r="2614" spans="1:22">
      <c r="A2614">
        <v>2609</v>
      </c>
      <c r="B2614" s="155">
        <f t="shared" si="410"/>
        <v>41383</v>
      </c>
      <c r="C2614" s="148">
        <f t="shared" si="401"/>
        <v>2013</v>
      </c>
      <c r="D2614" s="148">
        <f t="shared" si="402"/>
        <v>4</v>
      </c>
      <c r="E2614" s="152">
        <v>17</v>
      </c>
      <c r="F2614" s="153">
        <v>0</v>
      </c>
      <c r="G2614" s="154">
        <v>766.61199999999997</v>
      </c>
      <c r="H2614" s="154">
        <v>0</v>
      </c>
      <c r="I2614" s="154">
        <v>829.78399999999999</v>
      </c>
      <c r="J2614" s="151">
        <v>0</v>
      </c>
      <c r="K2614" s="149">
        <f t="shared" si="403"/>
        <v>1596.396</v>
      </c>
      <c r="L2614" s="148">
        <v>0</v>
      </c>
      <c r="M2614" s="148">
        <v>220.75700000000001</v>
      </c>
      <c r="N2614" s="148">
        <v>0</v>
      </c>
      <c r="O2614" s="148">
        <v>165.21600000000001</v>
      </c>
      <c r="P2614" s="148">
        <v>0</v>
      </c>
      <c r="Q2614" s="21">
        <f t="shared" si="404"/>
        <v>0</v>
      </c>
      <c r="R2614" s="21">
        <f t="shared" si="405"/>
        <v>705.76012900000001</v>
      </c>
      <c r="S2614" s="21">
        <f t="shared" si="406"/>
        <v>0</v>
      </c>
      <c r="T2614" s="21">
        <f t="shared" si="407"/>
        <v>524.72601600000007</v>
      </c>
      <c r="U2614" s="22">
        <f t="shared" si="408"/>
        <v>1230.4861450000001</v>
      </c>
      <c r="V2614" s="39">
        <f t="shared" si="409"/>
        <v>0.77079004520181715</v>
      </c>
    </row>
    <row r="2615" spans="1:22">
      <c r="A2615">
        <v>2610</v>
      </c>
      <c r="B2615" s="155">
        <f t="shared" si="410"/>
        <v>41383</v>
      </c>
      <c r="C2615" s="148">
        <f t="shared" si="401"/>
        <v>2013</v>
      </c>
      <c r="D2615" s="148">
        <f t="shared" si="402"/>
        <v>4</v>
      </c>
      <c r="E2615" s="152">
        <v>18</v>
      </c>
      <c r="F2615" s="153">
        <v>0</v>
      </c>
      <c r="G2615" s="154">
        <v>716.93100000000004</v>
      </c>
      <c r="H2615" s="154">
        <v>0</v>
      </c>
      <c r="I2615" s="154">
        <v>831.15300000000002</v>
      </c>
      <c r="J2615" s="151">
        <v>0</v>
      </c>
      <c r="K2615" s="149">
        <f t="shared" si="403"/>
        <v>1548.0840000000001</v>
      </c>
      <c r="L2615" s="148">
        <v>0</v>
      </c>
      <c r="M2615" s="148">
        <v>206.61500000000001</v>
      </c>
      <c r="N2615" s="148">
        <v>0</v>
      </c>
      <c r="O2615" s="148">
        <v>165.589</v>
      </c>
      <c r="P2615" s="148">
        <v>0</v>
      </c>
      <c r="Q2615" s="21">
        <f t="shared" si="404"/>
        <v>0</v>
      </c>
      <c r="R2615" s="21">
        <f t="shared" si="405"/>
        <v>660.54815500000007</v>
      </c>
      <c r="S2615" s="21">
        <f t="shared" si="406"/>
        <v>0</v>
      </c>
      <c r="T2615" s="21">
        <f t="shared" si="407"/>
        <v>525.910664</v>
      </c>
      <c r="U2615" s="22">
        <f t="shared" si="408"/>
        <v>1186.4588189999999</v>
      </c>
      <c r="V2615" s="39">
        <f t="shared" si="409"/>
        <v>0.76640467765315057</v>
      </c>
    </row>
    <row r="2616" spans="1:22">
      <c r="A2616">
        <v>2611</v>
      </c>
      <c r="B2616" s="155">
        <f t="shared" si="410"/>
        <v>41383</v>
      </c>
      <c r="C2616" s="148">
        <f t="shared" si="401"/>
        <v>2013</v>
      </c>
      <c r="D2616" s="148">
        <f t="shared" si="402"/>
        <v>4</v>
      </c>
      <c r="E2616" s="152">
        <v>19</v>
      </c>
      <c r="F2616" s="153">
        <v>0</v>
      </c>
      <c r="G2616" s="154">
        <v>751.54700000000003</v>
      </c>
      <c r="H2616" s="154">
        <v>0</v>
      </c>
      <c r="I2616" s="154">
        <v>841.58600000000001</v>
      </c>
      <c r="J2616" s="151">
        <v>0</v>
      </c>
      <c r="K2616" s="149">
        <f t="shared" si="403"/>
        <v>1593.133</v>
      </c>
      <c r="L2616" s="148">
        <v>0</v>
      </c>
      <c r="M2616" s="148">
        <v>217.30500000000001</v>
      </c>
      <c r="N2616" s="148">
        <v>0</v>
      </c>
      <c r="O2616" s="148">
        <v>168.702</v>
      </c>
      <c r="P2616" s="148">
        <v>0</v>
      </c>
      <c r="Q2616" s="21">
        <f t="shared" si="404"/>
        <v>0</v>
      </c>
      <c r="R2616" s="21">
        <f t="shared" si="405"/>
        <v>694.72408500000006</v>
      </c>
      <c r="S2616" s="21">
        <f t="shared" si="406"/>
        <v>0</v>
      </c>
      <c r="T2616" s="21">
        <f t="shared" si="407"/>
        <v>535.797552</v>
      </c>
      <c r="U2616" s="22">
        <f t="shared" si="408"/>
        <v>1230.5216370000001</v>
      </c>
      <c r="V2616" s="39">
        <f t="shared" si="409"/>
        <v>0.77239102887204025</v>
      </c>
    </row>
    <row r="2617" spans="1:22">
      <c r="A2617">
        <v>2612</v>
      </c>
      <c r="B2617" s="155">
        <f t="shared" si="410"/>
        <v>41383</v>
      </c>
      <c r="C2617" s="148">
        <f t="shared" si="401"/>
        <v>2013</v>
      </c>
      <c r="D2617" s="148">
        <f t="shared" si="402"/>
        <v>4</v>
      </c>
      <c r="E2617" s="152">
        <v>20</v>
      </c>
      <c r="F2617" s="153">
        <v>0</v>
      </c>
      <c r="G2617" s="154">
        <v>807.50900000000001</v>
      </c>
      <c r="H2617" s="154">
        <v>0</v>
      </c>
      <c r="I2617" s="154">
        <v>893.28700000000003</v>
      </c>
      <c r="J2617" s="151">
        <v>0</v>
      </c>
      <c r="K2617" s="149">
        <f t="shared" si="403"/>
        <v>1700.796</v>
      </c>
      <c r="L2617" s="148">
        <v>0</v>
      </c>
      <c r="M2617" s="148">
        <v>232.80600000000001</v>
      </c>
      <c r="N2617" s="148">
        <v>0</v>
      </c>
      <c r="O2617" s="148">
        <v>181.31800000000001</v>
      </c>
      <c r="P2617" s="148">
        <v>0</v>
      </c>
      <c r="Q2617" s="21">
        <f t="shared" si="404"/>
        <v>0</v>
      </c>
      <c r="R2617" s="21">
        <f t="shared" si="405"/>
        <v>744.28078200000004</v>
      </c>
      <c r="S2617" s="21">
        <f t="shared" si="406"/>
        <v>0</v>
      </c>
      <c r="T2617" s="21">
        <f t="shared" si="407"/>
        <v>575.86596800000007</v>
      </c>
      <c r="U2617" s="22">
        <f t="shared" si="408"/>
        <v>1320.1467500000001</v>
      </c>
      <c r="V2617" s="39">
        <f t="shared" si="409"/>
        <v>0.77619347058671351</v>
      </c>
    </row>
    <row r="2618" spans="1:22">
      <c r="A2618">
        <v>2613</v>
      </c>
      <c r="B2618" s="155">
        <f t="shared" si="410"/>
        <v>41383</v>
      </c>
      <c r="C2618" s="148">
        <f t="shared" si="401"/>
        <v>2013</v>
      </c>
      <c r="D2618" s="148">
        <f t="shared" si="402"/>
        <v>4</v>
      </c>
      <c r="E2618" s="152">
        <v>21</v>
      </c>
      <c r="F2618" s="153">
        <v>0</v>
      </c>
      <c r="G2618" s="154">
        <v>812.06700000000001</v>
      </c>
      <c r="H2618" s="154">
        <v>0</v>
      </c>
      <c r="I2618" s="154">
        <v>906.69600000000003</v>
      </c>
      <c r="J2618" s="151">
        <v>0</v>
      </c>
      <c r="K2618" s="149">
        <f t="shared" si="403"/>
        <v>1718.7629999999999</v>
      </c>
      <c r="L2618" s="148">
        <v>0</v>
      </c>
      <c r="M2618" s="148">
        <v>233.63800000000001</v>
      </c>
      <c r="N2618" s="148">
        <v>0</v>
      </c>
      <c r="O2618" s="148">
        <v>184.66300000000001</v>
      </c>
      <c r="P2618" s="148">
        <v>0</v>
      </c>
      <c r="Q2618" s="21">
        <f t="shared" si="404"/>
        <v>0</v>
      </c>
      <c r="R2618" s="21">
        <f t="shared" si="405"/>
        <v>746.94068600000003</v>
      </c>
      <c r="S2618" s="21">
        <f t="shared" si="406"/>
        <v>0</v>
      </c>
      <c r="T2618" s="21">
        <f t="shared" si="407"/>
        <v>586.48968800000011</v>
      </c>
      <c r="U2618" s="22">
        <f t="shared" si="408"/>
        <v>1333.430374</v>
      </c>
      <c r="V2618" s="39">
        <f t="shared" si="409"/>
        <v>0.77580816785094864</v>
      </c>
    </row>
    <row r="2619" spans="1:22">
      <c r="A2619">
        <v>2614</v>
      </c>
      <c r="B2619" s="155">
        <f t="shared" si="410"/>
        <v>41383</v>
      </c>
      <c r="C2619" s="148">
        <f t="shared" si="401"/>
        <v>2013</v>
      </c>
      <c r="D2619" s="148">
        <f t="shared" si="402"/>
        <v>4</v>
      </c>
      <c r="E2619" s="152">
        <v>22</v>
      </c>
      <c r="F2619" s="153">
        <v>0</v>
      </c>
      <c r="G2619" s="154">
        <v>754.51800000000003</v>
      </c>
      <c r="H2619" s="154">
        <v>1.8180000000000001</v>
      </c>
      <c r="I2619" s="154">
        <v>891.75599999999997</v>
      </c>
      <c r="J2619" s="151">
        <v>0</v>
      </c>
      <c r="K2619" s="149">
        <f t="shared" si="403"/>
        <v>1648.0920000000001</v>
      </c>
      <c r="L2619" s="148">
        <v>0</v>
      </c>
      <c r="M2619" s="148">
        <v>217.733</v>
      </c>
      <c r="N2619" s="148">
        <v>3.4950000000000001</v>
      </c>
      <c r="O2619" s="148">
        <v>178.32</v>
      </c>
      <c r="P2619" s="148">
        <v>0</v>
      </c>
      <c r="Q2619" s="21">
        <f t="shared" si="404"/>
        <v>0</v>
      </c>
      <c r="R2619" s="21">
        <f t="shared" si="405"/>
        <v>696.092401</v>
      </c>
      <c r="S2619" s="21">
        <f t="shared" si="406"/>
        <v>6.8187450000000007</v>
      </c>
      <c r="T2619" s="21">
        <f t="shared" si="407"/>
        <v>566.34432000000004</v>
      </c>
      <c r="U2619" s="22">
        <f t="shared" si="408"/>
        <v>1269.2554660000001</v>
      </c>
      <c r="V2619" s="39">
        <f t="shared" si="409"/>
        <v>0.77013629457578825</v>
      </c>
    </row>
    <row r="2620" spans="1:22">
      <c r="A2620">
        <v>2615</v>
      </c>
      <c r="B2620" s="155">
        <f t="shared" si="410"/>
        <v>41383</v>
      </c>
      <c r="C2620" s="148">
        <f t="shared" si="401"/>
        <v>2013</v>
      </c>
      <c r="D2620" s="148">
        <f t="shared" si="402"/>
        <v>4</v>
      </c>
      <c r="E2620" s="152">
        <v>23</v>
      </c>
      <c r="F2620" s="153">
        <v>0</v>
      </c>
      <c r="G2620" s="154">
        <v>717.45299999999997</v>
      </c>
      <c r="H2620" s="154">
        <v>0</v>
      </c>
      <c r="I2620" s="154">
        <v>844.32600000000002</v>
      </c>
      <c r="J2620" s="151">
        <v>0</v>
      </c>
      <c r="K2620" s="149">
        <f t="shared" si="403"/>
        <v>1561.779</v>
      </c>
      <c r="L2620" s="148">
        <v>0</v>
      </c>
      <c r="M2620" s="148">
        <v>206.68199999999999</v>
      </c>
      <c r="N2620" s="148">
        <v>0</v>
      </c>
      <c r="O2620" s="148">
        <v>165.786</v>
      </c>
      <c r="P2620" s="148">
        <v>0</v>
      </c>
      <c r="Q2620" s="21">
        <f t="shared" si="404"/>
        <v>0</v>
      </c>
      <c r="R2620" s="21">
        <f t="shared" si="405"/>
        <v>660.76235399999996</v>
      </c>
      <c r="S2620" s="21">
        <f t="shared" si="406"/>
        <v>0</v>
      </c>
      <c r="T2620" s="21">
        <f t="shared" si="407"/>
        <v>526.53633600000001</v>
      </c>
      <c r="U2620" s="22">
        <f t="shared" si="408"/>
        <v>1187.2986900000001</v>
      </c>
      <c r="V2620" s="39">
        <f t="shared" si="409"/>
        <v>0.76022195842049356</v>
      </c>
    </row>
    <row r="2621" spans="1:22">
      <c r="A2621">
        <v>2616</v>
      </c>
      <c r="B2621" s="155">
        <f t="shared" si="410"/>
        <v>41383</v>
      </c>
      <c r="C2621" s="148">
        <f t="shared" si="401"/>
        <v>2013</v>
      </c>
      <c r="D2621" s="148">
        <f t="shared" si="402"/>
        <v>4</v>
      </c>
      <c r="E2621" s="152">
        <v>24</v>
      </c>
      <c r="F2621" s="153">
        <v>0</v>
      </c>
      <c r="G2621" s="154">
        <v>770.52599999999995</v>
      </c>
      <c r="H2621" s="154">
        <v>1.2929999999999999</v>
      </c>
      <c r="I2621" s="154">
        <v>784.38900000000001</v>
      </c>
      <c r="J2621" s="151">
        <v>0</v>
      </c>
      <c r="K2621" s="149">
        <f t="shared" si="403"/>
        <v>1556.2080000000001</v>
      </c>
      <c r="L2621" s="148">
        <v>0</v>
      </c>
      <c r="M2621" s="148">
        <v>221.53899999999999</v>
      </c>
      <c r="N2621" s="148">
        <v>3.8180000000000001</v>
      </c>
      <c r="O2621" s="148">
        <v>152.41</v>
      </c>
      <c r="P2621" s="148">
        <v>0</v>
      </c>
      <c r="Q2621" s="21">
        <f t="shared" si="404"/>
        <v>0</v>
      </c>
      <c r="R2621" s="21">
        <f t="shared" si="405"/>
        <v>708.26018299999998</v>
      </c>
      <c r="S2621" s="21">
        <f t="shared" si="406"/>
        <v>7.4489180000000008</v>
      </c>
      <c r="T2621" s="21">
        <f t="shared" si="407"/>
        <v>484.05416000000002</v>
      </c>
      <c r="U2621" s="22">
        <f t="shared" si="408"/>
        <v>1199.7632610000001</v>
      </c>
      <c r="V2621" s="39">
        <f t="shared" si="409"/>
        <v>0.77095302234662721</v>
      </c>
    </row>
    <row r="2622" spans="1:22">
      <c r="A2622">
        <v>2617</v>
      </c>
      <c r="B2622" s="155">
        <f t="shared" si="410"/>
        <v>41384</v>
      </c>
      <c r="C2622" s="148">
        <f t="shared" si="401"/>
        <v>2013</v>
      </c>
      <c r="D2622" s="148">
        <f t="shared" si="402"/>
        <v>4</v>
      </c>
      <c r="E2622" s="152">
        <v>1</v>
      </c>
      <c r="F2622" s="153">
        <v>0</v>
      </c>
      <c r="G2622" s="154">
        <v>824.322</v>
      </c>
      <c r="H2622" s="154">
        <v>0</v>
      </c>
      <c r="I2622" s="154">
        <v>586.06500000000005</v>
      </c>
      <c r="J2622" s="151">
        <v>0</v>
      </c>
      <c r="K2622" s="149">
        <f t="shared" si="403"/>
        <v>1410.3870000000002</v>
      </c>
      <c r="L2622" s="148">
        <v>0</v>
      </c>
      <c r="M2622" s="148">
        <v>232.667</v>
      </c>
      <c r="N2622" s="148">
        <v>0</v>
      </c>
      <c r="O2622" s="148">
        <v>131.399</v>
      </c>
      <c r="P2622" s="148">
        <v>0</v>
      </c>
      <c r="Q2622" s="21">
        <f t="shared" si="404"/>
        <v>0</v>
      </c>
      <c r="R2622" s="21">
        <f t="shared" si="405"/>
        <v>743.83639900000003</v>
      </c>
      <c r="S2622" s="21">
        <f t="shared" si="406"/>
        <v>0</v>
      </c>
      <c r="T2622" s="21">
        <f t="shared" si="407"/>
        <v>417.32322400000004</v>
      </c>
      <c r="U2622" s="22">
        <f t="shared" si="408"/>
        <v>1161.159623</v>
      </c>
      <c r="V2622" s="39">
        <f t="shared" si="409"/>
        <v>0.82329149588020867</v>
      </c>
    </row>
    <row r="2623" spans="1:22">
      <c r="A2623">
        <v>2618</v>
      </c>
      <c r="B2623" s="155">
        <f t="shared" si="410"/>
        <v>41384</v>
      </c>
      <c r="C2623" s="148">
        <f t="shared" si="401"/>
        <v>2013</v>
      </c>
      <c r="D2623" s="148">
        <f t="shared" si="402"/>
        <v>4</v>
      </c>
      <c r="E2623" s="152">
        <v>2</v>
      </c>
      <c r="F2623" s="153">
        <v>0</v>
      </c>
      <c r="G2623" s="154">
        <v>1019.264</v>
      </c>
      <c r="H2623" s="154">
        <v>0</v>
      </c>
      <c r="I2623" s="154">
        <v>410.09500000000003</v>
      </c>
      <c r="J2623" s="151">
        <v>0</v>
      </c>
      <c r="K2623" s="149">
        <f t="shared" si="403"/>
        <v>1429.3589999999999</v>
      </c>
      <c r="L2623" s="148">
        <v>0</v>
      </c>
      <c r="M2623" s="148">
        <v>277.94799999999998</v>
      </c>
      <c r="N2623" s="148">
        <v>0</v>
      </c>
      <c r="O2623" s="148">
        <v>79.076999999999998</v>
      </c>
      <c r="P2623" s="148">
        <v>0</v>
      </c>
      <c r="Q2623" s="21">
        <f t="shared" si="404"/>
        <v>0</v>
      </c>
      <c r="R2623" s="21">
        <f t="shared" si="405"/>
        <v>888.59975599999996</v>
      </c>
      <c r="S2623" s="21">
        <f t="shared" si="406"/>
        <v>0</v>
      </c>
      <c r="T2623" s="21">
        <f t="shared" si="407"/>
        <v>251.148552</v>
      </c>
      <c r="U2623" s="22">
        <f t="shared" si="408"/>
        <v>1139.748308</v>
      </c>
      <c r="V2623" s="39">
        <f t="shared" si="409"/>
        <v>0.7973842176807926</v>
      </c>
    </row>
    <row r="2624" spans="1:22">
      <c r="A2624">
        <v>2619</v>
      </c>
      <c r="B2624" s="155">
        <f t="shared" si="410"/>
        <v>41384</v>
      </c>
      <c r="C2624" s="148">
        <f t="shared" si="401"/>
        <v>2013</v>
      </c>
      <c r="D2624" s="148">
        <f t="shared" si="402"/>
        <v>4</v>
      </c>
      <c r="E2624" s="152">
        <v>3</v>
      </c>
      <c r="F2624" s="153">
        <v>0</v>
      </c>
      <c r="G2624" s="154">
        <v>1021.727</v>
      </c>
      <c r="H2624" s="154">
        <v>0</v>
      </c>
      <c r="I2624" s="154">
        <v>404.53199999999998</v>
      </c>
      <c r="J2624" s="151">
        <v>0</v>
      </c>
      <c r="K2624" s="149">
        <f t="shared" si="403"/>
        <v>1426.259</v>
      </c>
      <c r="L2624" s="148">
        <v>0</v>
      </c>
      <c r="M2624" s="148">
        <v>271.08600000000001</v>
      </c>
      <c r="N2624" s="148">
        <v>0</v>
      </c>
      <c r="O2624" s="148">
        <v>77.599999999999994</v>
      </c>
      <c r="P2624" s="148">
        <v>0</v>
      </c>
      <c r="Q2624" s="21">
        <f t="shared" si="404"/>
        <v>0</v>
      </c>
      <c r="R2624" s="21">
        <f t="shared" si="405"/>
        <v>866.66194200000007</v>
      </c>
      <c r="S2624" s="21">
        <f t="shared" si="406"/>
        <v>0</v>
      </c>
      <c r="T2624" s="21">
        <f t="shared" si="407"/>
        <v>246.45759999999999</v>
      </c>
      <c r="U2624" s="22">
        <f t="shared" si="408"/>
        <v>1113.1195420000001</v>
      </c>
      <c r="V2624" s="39">
        <f t="shared" si="409"/>
        <v>0.78044698894099884</v>
      </c>
    </row>
    <row r="2625" spans="1:22">
      <c r="A2625">
        <v>2620</v>
      </c>
      <c r="B2625" s="155">
        <f t="shared" si="410"/>
        <v>41384</v>
      </c>
      <c r="C2625" s="148">
        <f t="shared" si="401"/>
        <v>2013</v>
      </c>
      <c r="D2625" s="148">
        <f t="shared" si="402"/>
        <v>4</v>
      </c>
      <c r="E2625" s="152">
        <v>4</v>
      </c>
      <c r="F2625" s="153">
        <v>0</v>
      </c>
      <c r="G2625" s="154">
        <v>1021.216</v>
      </c>
      <c r="H2625" s="154">
        <v>0</v>
      </c>
      <c r="I2625" s="154">
        <v>361.57600000000002</v>
      </c>
      <c r="J2625" s="151">
        <v>0</v>
      </c>
      <c r="K2625" s="149">
        <f t="shared" si="403"/>
        <v>1382.7919999999999</v>
      </c>
      <c r="L2625" s="148">
        <v>0</v>
      </c>
      <c r="M2625" s="148">
        <v>270.93200000000002</v>
      </c>
      <c r="N2625" s="148">
        <v>0</v>
      </c>
      <c r="O2625" s="148">
        <v>68.126000000000005</v>
      </c>
      <c r="P2625" s="148">
        <v>0</v>
      </c>
      <c r="Q2625" s="21">
        <f t="shared" si="404"/>
        <v>0</v>
      </c>
      <c r="R2625" s="21">
        <f t="shared" si="405"/>
        <v>866.16960400000005</v>
      </c>
      <c r="S2625" s="21">
        <f t="shared" si="406"/>
        <v>0</v>
      </c>
      <c r="T2625" s="21">
        <f t="shared" si="407"/>
        <v>216.36817600000003</v>
      </c>
      <c r="U2625" s="22">
        <f t="shared" si="408"/>
        <v>1082.5377800000001</v>
      </c>
      <c r="V2625" s="39">
        <f t="shared" si="409"/>
        <v>0.78286378573205528</v>
      </c>
    </row>
    <row r="2626" spans="1:22">
      <c r="A2626">
        <v>2621</v>
      </c>
      <c r="B2626" s="155">
        <f t="shared" si="410"/>
        <v>41384</v>
      </c>
      <c r="C2626" s="148">
        <f t="shared" si="401"/>
        <v>2013</v>
      </c>
      <c r="D2626" s="148">
        <f t="shared" si="402"/>
        <v>4</v>
      </c>
      <c r="E2626" s="152">
        <v>5</v>
      </c>
      <c r="F2626" s="153">
        <v>0</v>
      </c>
      <c r="G2626" s="154">
        <v>1020.617</v>
      </c>
      <c r="H2626" s="154">
        <v>0.96099999999999997</v>
      </c>
      <c r="I2626" s="154">
        <v>303.32299999999998</v>
      </c>
      <c r="J2626" s="151">
        <v>0</v>
      </c>
      <c r="K2626" s="149">
        <f t="shared" si="403"/>
        <v>1324.9009999999998</v>
      </c>
      <c r="L2626" s="148">
        <v>0</v>
      </c>
      <c r="M2626" s="148">
        <v>269.79700000000003</v>
      </c>
      <c r="N2626" s="148">
        <v>2.9089999999999998</v>
      </c>
      <c r="O2626" s="148">
        <v>58.040999999999997</v>
      </c>
      <c r="P2626" s="148">
        <v>0</v>
      </c>
      <c r="Q2626" s="21">
        <f t="shared" si="404"/>
        <v>0</v>
      </c>
      <c r="R2626" s="21">
        <f t="shared" si="405"/>
        <v>862.54100900000014</v>
      </c>
      <c r="S2626" s="21">
        <f t="shared" si="406"/>
        <v>5.675459</v>
      </c>
      <c r="T2626" s="21">
        <f t="shared" si="407"/>
        <v>184.33821599999999</v>
      </c>
      <c r="U2626" s="22">
        <f t="shared" si="408"/>
        <v>1052.5546840000002</v>
      </c>
      <c r="V2626" s="39">
        <f t="shared" si="409"/>
        <v>0.79444025176220734</v>
      </c>
    </row>
    <row r="2627" spans="1:22">
      <c r="A2627">
        <v>2622</v>
      </c>
      <c r="B2627" s="155">
        <f t="shared" si="410"/>
        <v>41384</v>
      </c>
      <c r="C2627" s="148">
        <f t="shared" si="401"/>
        <v>2013</v>
      </c>
      <c r="D2627" s="148">
        <f t="shared" si="402"/>
        <v>4</v>
      </c>
      <c r="E2627" s="152">
        <v>6</v>
      </c>
      <c r="F2627" s="153">
        <v>0</v>
      </c>
      <c r="G2627" s="154">
        <v>966.20799999999997</v>
      </c>
      <c r="H2627" s="154">
        <v>0</v>
      </c>
      <c r="I2627" s="154">
        <v>303.33600000000001</v>
      </c>
      <c r="J2627" s="151">
        <v>0</v>
      </c>
      <c r="K2627" s="149">
        <f t="shared" si="403"/>
        <v>1269.5439999999999</v>
      </c>
      <c r="L2627" s="148">
        <v>0</v>
      </c>
      <c r="M2627" s="148">
        <v>255.68</v>
      </c>
      <c r="N2627" s="148">
        <v>0</v>
      </c>
      <c r="O2627" s="148">
        <v>58.087000000000003</v>
      </c>
      <c r="P2627" s="148">
        <v>0</v>
      </c>
      <c r="Q2627" s="21">
        <f t="shared" si="404"/>
        <v>0</v>
      </c>
      <c r="R2627" s="21">
        <f t="shared" si="405"/>
        <v>817.40896000000009</v>
      </c>
      <c r="S2627" s="21">
        <f t="shared" si="406"/>
        <v>0</v>
      </c>
      <c r="T2627" s="21">
        <f t="shared" si="407"/>
        <v>184.48431200000002</v>
      </c>
      <c r="U2627" s="22">
        <f t="shared" si="408"/>
        <v>1001.8932720000001</v>
      </c>
      <c r="V2627" s="39">
        <f t="shared" si="409"/>
        <v>0.78917569773083895</v>
      </c>
    </row>
    <row r="2628" spans="1:22">
      <c r="A2628">
        <v>2623</v>
      </c>
      <c r="B2628" s="155">
        <f t="shared" si="410"/>
        <v>41384</v>
      </c>
      <c r="C2628" s="148">
        <f t="shared" si="401"/>
        <v>2013</v>
      </c>
      <c r="D2628" s="148">
        <f t="shared" si="402"/>
        <v>4</v>
      </c>
      <c r="E2628" s="152">
        <v>7</v>
      </c>
      <c r="F2628" s="153">
        <v>0</v>
      </c>
      <c r="G2628" s="154">
        <v>954.87400000000002</v>
      </c>
      <c r="H2628" s="154">
        <v>0</v>
      </c>
      <c r="I2628" s="154">
        <v>307.041</v>
      </c>
      <c r="J2628" s="151">
        <v>0</v>
      </c>
      <c r="K2628" s="149">
        <f t="shared" si="403"/>
        <v>1261.915</v>
      </c>
      <c r="L2628" s="148">
        <v>0</v>
      </c>
      <c r="M2628" s="148">
        <v>255.75700000000001</v>
      </c>
      <c r="N2628" s="148">
        <v>0</v>
      </c>
      <c r="O2628" s="148">
        <v>59.258000000000003</v>
      </c>
      <c r="P2628" s="148">
        <v>0</v>
      </c>
      <c r="Q2628" s="21">
        <f t="shared" si="404"/>
        <v>0</v>
      </c>
      <c r="R2628" s="21">
        <f t="shared" si="405"/>
        <v>817.65512899999999</v>
      </c>
      <c r="S2628" s="21">
        <f t="shared" si="406"/>
        <v>0</v>
      </c>
      <c r="T2628" s="21">
        <f t="shared" si="407"/>
        <v>188.20340800000002</v>
      </c>
      <c r="U2628" s="22">
        <f t="shared" si="408"/>
        <v>1005.8585370000001</v>
      </c>
      <c r="V2628" s="39">
        <f t="shared" si="409"/>
        <v>0.79708897746678664</v>
      </c>
    </row>
    <row r="2629" spans="1:22">
      <c r="A2629">
        <v>2624</v>
      </c>
      <c r="B2629" s="155">
        <f t="shared" si="410"/>
        <v>41384</v>
      </c>
      <c r="C2629" s="148">
        <f t="shared" si="401"/>
        <v>2013</v>
      </c>
      <c r="D2629" s="148">
        <f t="shared" si="402"/>
        <v>4</v>
      </c>
      <c r="E2629" s="152">
        <v>8</v>
      </c>
      <c r="F2629" s="153">
        <v>0</v>
      </c>
      <c r="G2629" s="154">
        <v>962.96400000000006</v>
      </c>
      <c r="H2629" s="154">
        <v>0</v>
      </c>
      <c r="I2629" s="154">
        <v>308.39800000000002</v>
      </c>
      <c r="J2629" s="151">
        <v>0</v>
      </c>
      <c r="K2629" s="149">
        <f t="shared" si="403"/>
        <v>1271.3620000000001</v>
      </c>
      <c r="L2629" s="148">
        <v>0</v>
      </c>
      <c r="M2629" s="148">
        <v>256.11099999999999</v>
      </c>
      <c r="N2629" s="148">
        <v>0</v>
      </c>
      <c r="O2629" s="148">
        <v>59.671999999999997</v>
      </c>
      <c r="P2629" s="148">
        <v>0</v>
      </c>
      <c r="Q2629" s="21">
        <f t="shared" si="404"/>
        <v>0</v>
      </c>
      <c r="R2629" s="21">
        <f t="shared" si="405"/>
        <v>818.78686700000003</v>
      </c>
      <c r="S2629" s="21">
        <f t="shared" si="406"/>
        <v>0</v>
      </c>
      <c r="T2629" s="21">
        <f t="shared" si="407"/>
        <v>189.518272</v>
      </c>
      <c r="U2629" s="22">
        <f t="shared" si="408"/>
        <v>1008.3051390000001</v>
      </c>
      <c r="V2629" s="39">
        <f t="shared" si="409"/>
        <v>0.79309051159307886</v>
      </c>
    </row>
    <row r="2630" spans="1:22">
      <c r="A2630">
        <v>2625</v>
      </c>
      <c r="B2630" s="155">
        <f t="shared" si="410"/>
        <v>41384</v>
      </c>
      <c r="C2630" s="148">
        <f t="shared" si="401"/>
        <v>2013</v>
      </c>
      <c r="D2630" s="148">
        <f t="shared" si="402"/>
        <v>4</v>
      </c>
      <c r="E2630" s="152">
        <v>9</v>
      </c>
      <c r="F2630" s="153">
        <v>258.18</v>
      </c>
      <c r="G2630" s="154">
        <v>970.84</v>
      </c>
      <c r="H2630" s="154">
        <v>0</v>
      </c>
      <c r="I2630" s="154">
        <v>209.434</v>
      </c>
      <c r="J2630" s="151">
        <v>0</v>
      </c>
      <c r="K2630" s="149">
        <f t="shared" si="403"/>
        <v>1438.454</v>
      </c>
      <c r="L2630" s="148">
        <v>123.333</v>
      </c>
      <c r="M2630" s="148">
        <v>259.14600000000002</v>
      </c>
      <c r="N2630" s="148">
        <v>0</v>
      </c>
      <c r="O2630" s="148">
        <v>67.701999999999998</v>
      </c>
      <c r="P2630" s="148">
        <v>0</v>
      </c>
      <c r="Q2630" s="21">
        <f t="shared" si="404"/>
        <v>345.70239900000001</v>
      </c>
      <c r="R2630" s="21">
        <f t="shared" si="405"/>
        <v>828.48976200000004</v>
      </c>
      <c r="S2630" s="21">
        <f t="shared" si="406"/>
        <v>0</v>
      </c>
      <c r="T2630" s="21">
        <f t="shared" si="407"/>
        <v>215.02155200000001</v>
      </c>
      <c r="U2630" s="22">
        <f t="shared" si="408"/>
        <v>1389.2137129999999</v>
      </c>
      <c r="V2630" s="39">
        <f t="shared" si="409"/>
        <v>0.9657686050440264</v>
      </c>
    </row>
    <row r="2631" spans="1:22">
      <c r="A2631">
        <v>2626</v>
      </c>
      <c r="B2631" s="155">
        <f t="shared" si="410"/>
        <v>41384</v>
      </c>
      <c r="C2631" s="148">
        <f t="shared" ref="C2631:C2694" si="411">YEAR(B2631)</f>
        <v>2013</v>
      </c>
      <c r="D2631" s="148">
        <f t="shared" ref="D2631:D2694" si="412">MONTH(B2631)</f>
        <v>4</v>
      </c>
      <c r="E2631" s="152">
        <v>10</v>
      </c>
      <c r="F2631" s="153">
        <v>254.88</v>
      </c>
      <c r="G2631" s="154">
        <v>1008.831</v>
      </c>
      <c r="H2631" s="154">
        <v>10.135999999999999</v>
      </c>
      <c r="I2631" s="154">
        <v>75.938000000000002</v>
      </c>
      <c r="J2631" s="151">
        <v>0</v>
      </c>
      <c r="K2631" s="149">
        <f t="shared" ref="K2631:K2694" si="413">SUM(F2631:J2631)</f>
        <v>1349.7850000000001</v>
      </c>
      <c r="L2631" s="148">
        <v>122.22199999999999</v>
      </c>
      <c r="M2631" s="148">
        <v>269.22500000000002</v>
      </c>
      <c r="N2631" s="148">
        <v>9.7279999999999998</v>
      </c>
      <c r="O2631" s="148">
        <v>20.373000000000001</v>
      </c>
      <c r="P2631" s="148">
        <v>0</v>
      </c>
      <c r="Q2631" s="21">
        <f t="shared" ref="Q2631:Q2694" si="414">+$Q$2*L2631</f>
        <v>342.58826599999998</v>
      </c>
      <c r="R2631" s="21">
        <f t="shared" ref="R2631:R2694" si="415">+$R$2*M2631</f>
        <v>860.71232500000008</v>
      </c>
      <c r="S2631" s="21">
        <f t="shared" ref="S2631:S2694" si="416">+$S$2*N2631</f>
        <v>18.979327999999999</v>
      </c>
      <c r="T2631" s="21">
        <f t="shared" ref="T2631:T2694" si="417">+$T$2*O2631</f>
        <v>64.704648000000006</v>
      </c>
      <c r="U2631" s="22">
        <f t="shared" ref="U2631:U2694" si="418">SUM(Q2631:T2631)</f>
        <v>1286.984567</v>
      </c>
      <c r="V2631" s="39">
        <f t="shared" ref="V2631:V2694" si="419">+U2631/K2631</f>
        <v>0.95347375100478959</v>
      </c>
    </row>
    <row r="2632" spans="1:22">
      <c r="A2632">
        <v>2627</v>
      </c>
      <c r="B2632" s="155">
        <f t="shared" si="410"/>
        <v>41384</v>
      </c>
      <c r="C2632" s="148">
        <f t="shared" si="411"/>
        <v>2013</v>
      </c>
      <c r="D2632" s="148">
        <f t="shared" si="412"/>
        <v>4</v>
      </c>
      <c r="E2632" s="152">
        <v>11</v>
      </c>
      <c r="F2632" s="153">
        <v>259.32</v>
      </c>
      <c r="G2632" s="154">
        <v>991.07399999999996</v>
      </c>
      <c r="H2632" s="154">
        <v>0</v>
      </c>
      <c r="I2632" s="154">
        <v>76.430000000000007</v>
      </c>
      <c r="J2632" s="151">
        <v>0</v>
      </c>
      <c r="K2632" s="149">
        <f t="shared" si="413"/>
        <v>1326.8240000000001</v>
      </c>
      <c r="L2632" s="148">
        <v>124.444</v>
      </c>
      <c r="M2632" s="148">
        <v>265.68299999999999</v>
      </c>
      <c r="N2632" s="148">
        <v>0</v>
      </c>
      <c r="O2632" s="148">
        <v>20.495999999999999</v>
      </c>
      <c r="P2632" s="148">
        <v>0</v>
      </c>
      <c r="Q2632" s="21">
        <f t="shared" si="414"/>
        <v>348.816532</v>
      </c>
      <c r="R2632" s="21">
        <f t="shared" si="415"/>
        <v>849.38855100000001</v>
      </c>
      <c r="S2632" s="21">
        <f t="shared" si="416"/>
        <v>0</v>
      </c>
      <c r="T2632" s="21">
        <f t="shared" si="417"/>
        <v>65.095296000000005</v>
      </c>
      <c r="U2632" s="22">
        <f t="shared" si="418"/>
        <v>1263.300379</v>
      </c>
      <c r="V2632" s="39">
        <f t="shared" si="419"/>
        <v>0.95212355142807181</v>
      </c>
    </row>
    <row r="2633" spans="1:22">
      <c r="A2633">
        <v>2628</v>
      </c>
      <c r="B2633" s="155">
        <f t="shared" si="410"/>
        <v>41384</v>
      </c>
      <c r="C2633" s="148">
        <f t="shared" si="411"/>
        <v>2013</v>
      </c>
      <c r="D2633" s="148">
        <f t="shared" si="412"/>
        <v>4</v>
      </c>
      <c r="E2633" s="152">
        <v>12</v>
      </c>
      <c r="F2633" s="153">
        <v>260.64</v>
      </c>
      <c r="G2633" s="154">
        <v>1024.2260000000001</v>
      </c>
      <c r="H2633" s="154">
        <v>0</v>
      </c>
      <c r="I2633" s="154">
        <v>74.593999999999994</v>
      </c>
      <c r="J2633" s="151">
        <v>0</v>
      </c>
      <c r="K2633" s="149">
        <f t="shared" si="413"/>
        <v>1359.46</v>
      </c>
      <c r="L2633" s="148">
        <v>124.444</v>
      </c>
      <c r="M2633" s="148">
        <v>272.45699999999999</v>
      </c>
      <c r="N2633" s="148">
        <v>0</v>
      </c>
      <c r="O2633" s="148">
        <v>20.067</v>
      </c>
      <c r="P2633" s="148">
        <v>0</v>
      </c>
      <c r="Q2633" s="21">
        <f t="shared" si="414"/>
        <v>348.816532</v>
      </c>
      <c r="R2633" s="21">
        <f t="shared" si="415"/>
        <v>871.045029</v>
      </c>
      <c r="S2633" s="21">
        <f t="shared" si="416"/>
        <v>0</v>
      </c>
      <c r="T2633" s="21">
        <f t="shared" si="417"/>
        <v>63.732792000000003</v>
      </c>
      <c r="U2633" s="22">
        <f t="shared" si="418"/>
        <v>1283.594353</v>
      </c>
      <c r="V2633" s="39">
        <f t="shared" si="419"/>
        <v>0.94419427787503851</v>
      </c>
    </row>
    <row r="2634" spans="1:22">
      <c r="A2634">
        <v>2629</v>
      </c>
      <c r="B2634" s="155">
        <f t="shared" si="410"/>
        <v>41384</v>
      </c>
      <c r="C2634" s="148">
        <f t="shared" si="411"/>
        <v>2013</v>
      </c>
      <c r="D2634" s="148">
        <f t="shared" si="412"/>
        <v>4</v>
      </c>
      <c r="E2634" s="152">
        <v>13</v>
      </c>
      <c r="F2634" s="153">
        <v>266.76</v>
      </c>
      <c r="G2634" s="154">
        <v>938.74300000000005</v>
      </c>
      <c r="H2634" s="154">
        <v>42.37</v>
      </c>
      <c r="I2634" s="154">
        <v>74.632000000000005</v>
      </c>
      <c r="J2634" s="151">
        <v>0</v>
      </c>
      <c r="K2634" s="149">
        <f t="shared" si="413"/>
        <v>1322.5050000000001</v>
      </c>
      <c r="L2634" s="148">
        <v>126.667</v>
      </c>
      <c r="M2634" s="148">
        <v>258.92399999999998</v>
      </c>
      <c r="N2634" s="148">
        <v>13.278</v>
      </c>
      <c r="O2634" s="148">
        <v>20.004999999999999</v>
      </c>
      <c r="P2634" s="148">
        <v>0</v>
      </c>
      <c r="Q2634" s="21">
        <f t="shared" si="414"/>
        <v>355.04760099999999</v>
      </c>
      <c r="R2634" s="21">
        <f t="shared" si="415"/>
        <v>827.7800279999999</v>
      </c>
      <c r="S2634" s="21">
        <f t="shared" si="416"/>
        <v>25.905378000000002</v>
      </c>
      <c r="T2634" s="21">
        <f t="shared" si="417"/>
        <v>63.535879999999999</v>
      </c>
      <c r="U2634" s="22">
        <f t="shared" si="418"/>
        <v>1272.2688869999997</v>
      </c>
      <c r="V2634" s="39">
        <f t="shared" si="419"/>
        <v>0.96201442489820421</v>
      </c>
    </row>
    <row r="2635" spans="1:22">
      <c r="A2635">
        <v>2630</v>
      </c>
      <c r="B2635" s="155">
        <f t="shared" si="410"/>
        <v>41384</v>
      </c>
      <c r="C2635" s="148">
        <f t="shared" si="411"/>
        <v>2013</v>
      </c>
      <c r="D2635" s="148">
        <f t="shared" si="412"/>
        <v>4</v>
      </c>
      <c r="E2635" s="152">
        <v>14</v>
      </c>
      <c r="F2635" s="153">
        <v>271.32</v>
      </c>
      <c r="G2635" s="154">
        <v>937.15499999999997</v>
      </c>
      <c r="H2635" s="154">
        <v>22.032</v>
      </c>
      <c r="I2635" s="154">
        <v>74.391999999999996</v>
      </c>
      <c r="J2635" s="151">
        <v>0</v>
      </c>
      <c r="K2635" s="149">
        <f t="shared" si="413"/>
        <v>1304.8989999999999</v>
      </c>
      <c r="L2635" s="148">
        <v>128.88900000000001</v>
      </c>
      <c r="M2635" s="148">
        <v>258.77</v>
      </c>
      <c r="N2635" s="148">
        <v>7.4429999999999996</v>
      </c>
      <c r="O2635" s="148">
        <v>20.012</v>
      </c>
      <c r="P2635" s="148">
        <v>0</v>
      </c>
      <c r="Q2635" s="21">
        <f t="shared" si="414"/>
        <v>361.27586700000001</v>
      </c>
      <c r="R2635" s="21">
        <f t="shared" si="415"/>
        <v>827.28769</v>
      </c>
      <c r="S2635" s="21">
        <f t="shared" si="416"/>
        <v>14.521293</v>
      </c>
      <c r="T2635" s="21">
        <f t="shared" si="417"/>
        <v>63.558112000000001</v>
      </c>
      <c r="U2635" s="22">
        <f t="shared" si="418"/>
        <v>1266.6429619999999</v>
      </c>
      <c r="V2635" s="39">
        <f t="shared" si="419"/>
        <v>0.97068275935532178</v>
      </c>
    </row>
    <row r="2636" spans="1:22">
      <c r="A2636">
        <v>2631</v>
      </c>
      <c r="B2636" s="155">
        <f t="shared" si="410"/>
        <v>41384</v>
      </c>
      <c r="C2636" s="148">
        <f t="shared" si="411"/>
        <v>2013</v>
      </c>
      <c r="D2636" s="148">
        <f t="shared" si="412"/>
        <v>4</v>
      </c>
      <c r="E2636" s="152">
        <v>15</v>
      </c>
      <c r="F2636" s="153">
        <v>273.48</v>
      </c>
      <c r="G2636" s="154">
        <v>934.44899999999996</v>
      </c>
      <c r="H2636" s="154">
        <v>0</v>
      </c>
      <c r="I2636" s="154">
        <v>79.613</v>
      </c>
      <c r="J2636" s="151">
        <v>0</v>
      </c>
      <c r="K2636" s="149">
        <f t="shared" si="413"/>
        <v>1287.5420000000001</v>
      </c>
      <c r="L2636" s="148">
        <v>130</v>
      </c>
      <c r="M2636" s="148">
        <v>257.93799999999999</v>
      </c>
      <c r="N2636" s="148">
        <v>0</v>
      </c>
      <c r="O2636" s="148">
        <v>21.939</v>
      </c>
      <c r="P2636" s="148">
        <v>0</v>
      </c>
      <c r="Q2636" s="21">
        <f t="shared" si="414"/>
        <v>364.39</v>
      </c>
      <c r="R2636" s="21">
        <f t="shared" si="415"/>
        <v>824.62778600000001</v>
      </c>
      <c r="S2636" s="21">
        <f t="shared" si="416"/>
        <v>0</v>
      </c>
      <c r="T2636" s="21">
        <f t="shared" si="417"/>
        <v>69.678263999999999</v>
      </c>
      <c r="U2636" s="22">
        <f t="shared" si="418"/>
        <v>1258.6960499999998</v>
      </c>
      <c r="V2636" s="39">
        <f t="shared" si="419"/>
        <v>0.97759610948613684</v>
      </c>
    </row>
    <row r="2637" spans="1:22">
      <c r="A2637">
        <v>2632</v>
      </c>
      <c r="B2637" s="155">
        <f t="shared" si="410"/>
        <v>41384</v>
      </c>
      <c r="C2637" s="148">
        <f t="shared" si="411"/>
        <v>2013</v>
      </c>
      <c r="D2637" s="148">
        <f t="shared" si="412"/>
        <v>4</v>
      </c>
      <c r="E2637" s="152">
        <v>16</v>
      </c>
      <c r="F2637" s="153">
        <v>274.86</v>
      </c>
      <c r="G2637" s="154">
        <v>939.17100000000005</v>
      </c>
      <c r="H2637" s="154">
        <v>20.779</v>
      </c>
      <c r="I2637" s="154">
        <v>94.331999999999994</v>
      </c>
      <c r="J2637" s="151">
        <v>0</v>
      </c>
      <c r="K2637" s="149">
        <f t="shared" si="413"/>
        <v>1329.1419999999998</v>
      </c>
      <c r="L2637" s="148">
        <v>130</v>
      </c>
      <c r="M2637" s="148">
        <v>258.089</v>
      </c>
      <c r="N2637" s="148">
        <v>6.4130000000000003</v>
      </c>
      <c r="O2637" s="148">
        <v>25.704999999999998</v>
      </c>
      <c r="P2637" s="148">
        <v>0</v>
      </c>
      <c r="Q2637" s="21">
        <f t="shared" si="414"/>
        <v>364.39</v>
      </c>
      <c r="R2637" s="21">
        <f t="shared" si="415"/>
        <v>825.11053300000003</v>
      </c>
      <c r="S2637" s="21">
        <f t="shared" si="416"/>
        <v>12.511763</v>
      </c>
      <c r="T2637" s="21">
        <f t="shared" si="417"/>
        <v>81.639079999999993</v>
      </c>
      <c r="U2637" s="22">
        <f t="shared" si="418"/>
        <v>1283.6513759999998</v>
      </c>
      <c r="V2637" s="39">
        <f t="shared" si="419"/>
        <v>0.96577444396460266</v>
      </c>
    </row>
    <row r="2638" spans="1:22">
      <c r="A2638">
        <v>2633</v>
      </c>
      <c r="B2638" s="155">
        <f t="shared" si="410"/>
        <v>41384</v>
      </c>
      <c r="C2638" s="148">
        <f t="shared" si="411"/>
        <v>2013</v>
      </c>
      <c r="D2638" s="148">
        <f t="shared" si="412"/>
        <v>4</v>
      </c>
      <c r="E2638" s="152">
        <v>17</v>
      </c>
      <c r="F2638" s="153">
        <v>275.16000000000003</v>
      </c>
      <c r="G2638" s="154">
        <v>946.18100000000004</v>
      </c>
      <c r="H2638" s="154">
        <v>0</v>
      </c>
      <c r="I2638" s="154">
        <v>91.608999999999995</v>
      </c>
      <c r="J2638" s="151">
        <v>0</v>
      </c>
      <c r="K2638" s="149">
        <f t="shared" si="413"/>
        <v>1312.95</v>
      </c>
      <c r="L2638" s="148">
        <v>130</v>
      </c>
      <c r="M2638" s="148">
        <v>259.87700000000001</v>
      </c>
      <c r="N2638" s="148">
        <v>0</v>
      </c>
      <c r="O2638" s="148">
        <v>24.501000000000001</v>
      </c>
      <c r="P2638" s="148">
        <v>0</v>
      </c>
      <c r="Q2638" s="21">
        <f t="shared" si="414"/>
        <v>364.39</v>
      </c>
      <c r="R2638" s="21">
        <f t="shared" si="415"/>
        <v>830.82676900000001</v>
      </c>
      <c r="S2638" s="21">
        <f t="shared" si="416"/>
        <v>0</v>
      </c>
      <c r="T2638" s="21">
        <f t="shared" si="417"/>
        <v>77.815176000000008</v>
      </c>
      <c r="U2638" s="22">
        <f t="shared" si="418"/>
        <v>1273.0319450000002</v>
      </c>
      <c r="V2638" s="39">
        <f t="shared" si="419"/>
        <v>0.96959666780913223</v>
      </c>
    </row>
    <row r="2639" spans="1:22">
      <c r="A2639">
        <v>2634</v>
      </c>
      <c r="B2639" s="155">
        <f t="shared" si="410"/>
        <v>41384</v>
      </c>
      <c r="C2639" s="148">
        <f t="shared" si="411"/>
        <v>2013</v>
      </c>
      <c r="D2639" s="148">
        <f t="shared" si="412"/>
        <v>4</v>
      </c>
      <c r="E2639" s="152">
        <v>18</v>
      </c>
      <c r="F2639" s="153">
        <v>272.45999999999998</v>
      </c>
      <c r="G2639" s="154">
        <v>958.51199999999994</v>
      </c>
      <c r="H2639" s="154">
        <v>0</v>
      </c>
      <c r="I2639" s="154">
        <v>78.141000000000005</v>
      </c>
      <c r="J2639" s="151">
        <v>0</v>
      </c>
      <c r="K2639" s="149">
        <f t="shared" si="413"/>
        <v>1309.1130000000001</v>
      </c>
      <c r="L2639" s="148">
        <v>128.88900000000001</v>
      </c>
      <c r="M2639" s="148">
        <v>264.02800000000002</v>
      </c>
      <c r="N2639" s="148">
        <v>0</v>
      </c>
      <c r="O2639" s="148">
        <v>20.960999999999999</v>
      </c>
      <c r="P2639" s="148">
        <v>0</v>
      </c>
      <c r="Q2639" s="21">
        <f t="shared" si="414"/>
        <v>361.27586700000001</v>
      </c>
      <c r="R2639" s="21">
        <f t="shared" si="415"/>
        <v>844.09751600000004</v>
      </c>
      <c r="S2639" s="21">
        <f t="shared" si="416"/>
        <v>0</v>
      </c>
      <c r="T2639" s="21">
        <f t="shared" si="417"/>
        <v>66.572136</v>
      </c>
      <c r="U2639" s="22">
        <f t="shared" si="418"/>
        <v>1271.9455190000001</v>
      </c>
      <c r="V2639" s="39">
        <f t="shared" si="419"/>
        <v>0.97160865334008606</v>
      </c>
    </row>
    <row r="2640" spans="1:22">
      <c r="A2640">
        <v>2635</v>
      </c>
      <c r="B2640" s="155">
        <f t="shared" si="410"/>
        <v>41384</v>
      </c>
      <c r="C2640" s="148">
        <f t="shared" si="411"/>
        <v>2013</v>
      </c>
      <c r="D2640" s="148">
        <f t="shared" si="412"/>
        <v>4</v>
      </c>
      <c r="E2640" s="152">
        <v>19</v>
      </c>
      <c r="F2640" s="153">
        <v>267.77999999999997</v>
      </c>
      <c r="G2640" s="154">
        <v>959.62699999999995</v>
      </c>
      <c r="H2640" s="154">
        <v>21.477</v>
      </c>
      <c r="I2640" s="154">
        <v>87.135000000000005</v>
      </c>
      <c r="J2640" s="151">
        <v>0</v>
      </c>
      <c r="K2640" s="149">
        <f t="shared" si="413"/>
        <v>1336.019</v>
      </c>
      <c r="L2640" s="148">
        <v>126.667</v>
      </c>
      <c r="M2640" s="148">
        <v>264.98599999999999</v>
      </c>
      <c r="N2640" s="148">
        <v>6.5090000000000003</v>
      </c>
      <c r="O2640" s="148">
        <v>23.364999999999998</v>
      </c>
      <c r="P2640" s="148">
        <v>0</v>
      </c>
      <c r="Q2640" s="21">
        <f t="shared" si="414"/>
        <v>355.04760099999999</v>
      </c>
      <c r="R2640" s="21">
        <f t="shared" si="415"/>
        <v>847.16024200000004</v>
      </c>
      <c r="S2640" s="21">
        <f t="shared" si="416"/>
        <v>12.699059000000002</v>
      </c>
      <c r="T2640" s="21">
        <f t="shared" si="417"/>
        <v>74.207239999999999</v>
      </c>
      <c r="U2640" s="22">
        <f t="shared" si="418"/>
        <v>1289.1141420000001</v>
      </c>
      <c r="V2640" s="39">
        <f t="shared" si="419"/>
        <v>0.96489207264267962</v>
      </c>
    </row>
    <row r="2641" spans="1:22">
      <c r="A2641">
        <v>2636</v>
      </c>
      <c r="B2641" s="155">
        <f t="shared" si="410"/>
        <v>41384</v>
      </c>
      <c r="C2641" s="148">
        <f t="shared" si="411"/>
        <v>2013</v>
      </c>
      <c r="D2641" s="148">
        <f t="shared" si="412"/>
        <v>4</v>
      </c>
      <c r="E2641" s="152">
        <v>20</v>
      </c>
      <c r="F2641" s="153">
        <v>263.58</v>
      </c>
      <c r="G2641" s="154">
        <v>956.721</v>
      </c>
      <c r="H2641" s="154">
        <v>173.565</v>
      </c>
      <c r="I2641" s="154">
        <v>105.005</v>
      </c>
      <c r="J2641" s="151">
        <v>0</v>
      </c>
      <c r="K2641" s="149">
        <f t="shared" si="413"/>
        <v>1498.8710000000001</v>
      </c>
      <c r="L2641" s="148">
        <v>125.556</v>
      </c>
      <c r="M2641" s="148">
        <v>264.12200000000001</v>
      </c>
      <c r="N2641" s="148">
        <v>54.448</v>
      </c>
      <c r="O2641" s="148">
        <v>28.117000000000001</v>
      </c>
      <c r="P2641" s="148">
        <v>0</v>
      </c>
      <c r="Q2641" s="21">
        <f t="shared" si="414"/>
        <v>351.933468</v>
      </c>
      <c r="R2641" s="21">
        <f t="shared" si="415"/>
        <v>844.39803400000005</v>
      </c>
      <c r="S2641" s="21">
        <f t="shared" si="416"/>
        <v>106.228048</v>
      </c>
      <c r="T2641" s="21">
        <f t="shared" si="417"/>
        <v>89.299592000000004</v>
      </c>
      <c r="U2641" s="22">
        <f t="shared" si="418"/>
        <v>1391.859142</v>
      </c>
      <c r="V2641" s="39">
        <f t="shared" si="419"/>
        <v>0.92860502471526896</v>
      </c>
    </row>
    <row r="2642" spans="1:22">
      <c r="A2642">
        <v>2637</v>
      </c>
      <c r="B2642" s="155">
        <f t="shared" si="410"/>
        <v>41384</v>
      </c>
      <c r="C2642" s="148">
        <f t="shared" si="411"/>
        <v>2013</v>
      </c>
      <c r="D2642" s="148">
        <f t="shared" si="412"/>
        <v>4</v>
      </c>
      <c r="E2642" s="152">
        <v>21</v>
      </c>
      <c r="F2642" s="153">
        <v>261.60000000000002</v>
      </c>
      <c r="G2642" s="154">
        <v>958.25699999999995</v>
      </c>
      <c r="H2642" s="154">
        <v>237.583</v>
      </c>
      <c r="I2642" s="154">
        <v>105.13200000000001</v>
      </c>
      <c r="J2642" s="151">
        <v>0</v>
      </c>
      <c r="K2642" s="149">
        <f t="shared" si="413"/>
        <v>1562.5720000000001</v>
      </c>
      <c r="L2642" s="148">
        <v>124.444</v>
      </c>
      <c r="M2642" s="148">
        <v>264.77300000000002</v>
      </c>
      <c r="N2642" s="148">
        <v>71.132999999999996</v>
      </c>
      <c r="O2642" s="148">
        <v>28.166</v>
      </c>
      <c r="P2642" s="148">
        <v>0</v>
      </c>
      <c r="Q2642" s="21">
        <f t="shared" si="414"/>
        <v>348.816532</v>
      </c>
      <c r="R2642" s="21">
        <f t="shared" si="415"/>
        <v>846.47928100000013</v>
      </c>
      <c r="S2642" s="21">
        <f t="shared" si="416"/>
        <v>138.780483</v>
      </c>
      <c r="T2642" s="21">
        <f t="shared" si="417"/>
        <v>89.455216000000007</v>
      </c>
      <c r="U2642" s="22">
        <f t="shared" si="418"/>
        <v>1423.5315120000002</v>
      </c>
      <c r="V2642" s="39">
        <f t="shared" si="419"/>
        <v>0.91101818796189882</v>
      </c>
    </row>
    <row r="2643" spans="1:22">
      <c r="A2643">
        <v>2638</v>
      </c>
      <c r="B2643" s="155">
        <f t="shared" si="410"/>
        <v>41384</v>
      </c>
      <c r="C2643" s="148">
        <f t="shared" si="411"/>
        <v>2013</v>
      </c>
      <c r="D2643" s="148">
        <f t="shared" si="412"/>
        <v>4</v>
      </c>
      <c r="E2643" s="152">
        <v>22</v>
      </c>
      <c r="F2643" s="153">
        <v>262.86</v>
      </c>
      <c r="G2643" s="154">
        <v>965.11900000000003</v>
      </c>
      <c r="H2643" s="154">
        <v>219.16499999999999</v>
      </c>
      <c r="I2643" s="154">
        <v>100.32299999999999</v>
      </c>
      <c r="J2643" s="151">
        <v>0</v>
      </c>
      <c r="K2643" s="149">
        <f t="shared" si="413"/>
        <v>1547.4670000000001</v>
      </c>
      <c r="L2643" s="148">
        <v>125.556</v>
      </c>
      <c r="M2643" s="148">
        <v>266.75799999999998</v>
      </c>
      <c r="N2643" s="148">
        <v>66.756</v>
      </c>
      <c r="O2643" s="148">
        <v>26.95</v>
      </c>
      <c r="P2643" s="148">
        <v>0</v>
      </c>
      <c r="Q2643" s="21">
        <f t="shared" si="414"/>
        <v>351.933468</v>
      </c>
      <c r="R2643" s="21">
        <f t="shared" si="415"/>
        <v>852.8253259999999</v>
      </c>
      <c r="S2643" s="21">
        <f t="shared" si="416"/>
        <v>130.24095600000001</v>
      </c>
      <c r="T2643" s="21">
        <f t="shared" si="417"/>
        <v>85.593199999999996</v>
      </c>
      <c r="U2643" s="22">
        <f t="shared" si="418"/>
        <v>1420.59295</v>
      </c>
      <c r="V2643" s="39">
        <f t="shared" si="419"/>
        <v>0.91801178958905094</v>
      </c>
    </row>
    <row r="2644" spans="1:22">
      <c r="A2644">
        <v>2639</v>
      </c>
      <c r="B2644" s="155">
        <f t="shared" si="410"/>
        <v>41384</v>
      </c>
      <c r="C2644" s="148">
        <f t="shared" si="411"/>
        <v>2013</v>
      </c>
      <c r="D2644" s="148">
        <f t="shared" si="412"/>
        <v>4</v>
      </c>
      <c r="E2644" s="152">
        <v>23</v>
      </c>
      <c r="F2644" s="153">
        <v>261</v>
      </c>
      <c r="G2644" s="154">
        <v>968.54700000000003</v>
      </c>
      <c r="H2644" s="154">
        <v>160.63999999999999</v>
      </c>
      <c r="I2644" s="154">
        <v>60.43</v>
      </c>
      <c r="J2644" s="151">
        <v>0</v>
      </c>
      <c r="K2644" s="149">
        <f t="shared" si="413"/>
        <v>1450.617</v>
      </c>
      <c r="L2644" s="148">
        <v>124.444</v>
      </c>
      <c r="M2644" s="148">
        <v>267.738</v>
      </c>
      <c r="N2644" s="148">
        <v>54.506</v>
      </c>
      <c r="O2644" s="148">
        <v>16.71</v>
      </c>
      <c r="P2644" s="148">
        <v>0</v>
      </c>
      <c r="Q2644" s="21">
        <f t="shared" si="414"/>
        <v>348.816532</v>
      </c>
      <c r="R2644" s="21">
        <f t="shared" si="415"/>
        <v>855.95838600000002</v>
      </c>
      <c r="S2644" s="21">
        <f t="shared" si="416"/>
        <v>106.341206</v>
      </c>
      <c r="T2644" s="21">
        <f t="shared" si="417"/>
        <v>53.070960000000007</v>
      </c>
      <c r="U2644" s="22">
        <f t="shared" si="418"/>
        <v>1364.1870840000001</v>
      </c>
      <c r="V2644" s="39">
        <f t="shared" si="419"/>
        <v>0.94041851432873058</v>
      </c>
    </row>
    <row r="2645" spans="1:22">
      <c r="A2645">
        <v>2640</v>
      </c>
      <c r="B2645" s="155">
        <f t="shared" si="410"/>
        <v>41384</v>
      </c>
      <c r="C2645" s="148">
        <f t="shared" si="411"/>
        <v>2013</v>
      </c>
      <c r="D2645" s="148">
        <f t="shared" si="412"/>
        <v>4</v>
      </c>
      <c r="E2645" s="152">
        <v>24</v>
      </c>
      <c r="F2645" s="153">
        <v>260.39999999999998</v>
      </c>
      <c r="G2645" s="154">
        <v>957.36900000000003</v>
      </c>
      <c r="H2645" s="154">
        <v>169.298</v>
      </c>
      <c r="I2645" s="154">
        <v>34.847999999999999</v>
      </c>
      <c r="J2645" s="151">
        <v>0</v>
      </c>
      <c r="K2645" s="149">
        <f t="shared" si="413"/>
        <v>1421.915</v>
      </c>
      <c r="L2645" s="148">
        <v>124.444</v>
      </c>
      <c r="M2645" s="148">
        <v>263.55</v>
      </c>
      <c r="N2645" s="148">
        <v>63.283000000000001</v>
      </c>
      <c r="O2645" s="148">
        <v>9.0589999999999993</v>
      </c>
      <c r="P2645" s="148">
        <v>0</v>
      </c>
      <c r="Q2645" s="21">
        <f t="shared" si="414"/>
        <v>348.816532</v>
      </c>
      <c r="R2645" s="21">
        <f t="shared" si="415"/>
        <v>842.5693500000001</v>
      </c>
      <c r="S2645" s="21">
        <f t="shared" si="416"/>
        <v>123.46513300000001</v>
      </c>
      <c r="T2645" s="21">
        <f t="shared" si="417"/>
        <v>28.771383999999998</v>
      </c>
      <c r="U2645" s="22">
        <f t="shared" si="418"/>
        <v>1343.6223989999999</v>
      </c>
      <c r="V2645" s="39">
        <f t="shared" si="419"/>
        <v>0.94493862080363444</v>
      </c>
    </row>
    <row r="2646" spans="1:22">
      <c r="A2646">
        <v>2641</v>
      </c>
      <c r="B2646" s="155">
        <f t="shared" si="410"/>
        <v>41385</v>
      </c>
      <c r="C2646" s="148">
        <f t="shared" si="411"/>
        <v>2013</v>
      </c>
      <c r="D2646" s="148">
        <f t="shared" si="412"/>
        <v>4</v>
      </c>
      <c r="E2646" s="152">
        <v>1</v>
      </c>
      <c r="F2646" s="153">
        <v>260.94</v>
      </c>
      <c r="G2646" s="154">
        <v>946.78899999999999</v>
      </c>
      <c r="H2646" s="154">
        <v>76.906000000000006</v>
      </c>
      <c r="I2646" s="154">
        <v>16.46</v>
      </c>
      <c r="J2646" s="151">
        <v>0</v>
      </c>
      <c r="K2646" s="149">
        <f t="shared" si="413"/>
        <v>1301.095</v>
      </c>
      <c r="L2646" s="148">
        <v>124.444</v>
      </c>
      <c r="M2646" s="148">
        <v>267.90699999999998</v>
      </c>
      <c r="N2646" s="148">
        <v>36.85</v>
      </c>
      <c r="O2646" s="148">
        <v>4.4290000000000003</v>
      </c>
      <c r="P2646" s="148">
        <v>0</v>
      </c>
      <c r="Q2646" s="21">
        <f t="shared" si="414"/>
        <v>348.816532</v>
      </c>
      <c r="R2646" s="21">
        <f t="shared" si="415"/>
        <v>856.49867899999992</v>
      </c>
      <c r="S2646" s="21">
        <f t="shared" si="416"/>
        <v>71.894350000000003</v>
      </c>
      <c r="T2646" s="21">
        <f t="shared" si="417"/>
        <v>14.066504000000002</v>
      </c>
      <c r="U2646" s="22">
        <f t="shared" si="418"/>
        <v>1291.2760649999998</v>
      </c>
      <c r="V2646" s="39">
        <f t="shared" si="419"/>
        <v>0.99245332969537181</v>
      </c>
    </row>
    <row r="2647" spans="1:22">
      <c r="A2647">
        <v>2642</v>
      </c>
      <c r="B2647" s="155">
        <f t="shared" si="410"/>
        <v>41385</v>
      </c>
      <c r="C2647" s="148">
        <f t="shared" si="411"/>
        <v>2013</v>
      </c>
      <c r="D2647" s="148">
        <f t="shared" si="412"/>
        <v>4</v>
      </c>
      <c r="E2647" s="152">
        <v>2</v>
      </c>
      <c r="F2647" s="153">
        <v>258.36</v>
      </c>
      <c r="G2647" s="154">
        <v>948.71900000000005</v>
      </c>
      <c r="H2647" s="154">
        <v>38.954999999999998</v>
      </c>
      <c r="I2647" s="154">
        <v>7.7919999999999998</v>
      </c>
      <c r="J2647" s="151">
        <v>0</v>
      </c>
      <c r="K2647" s="149">
        <f t="shared" si="413"/>
        <v>1253.826</v>
      </c>
      <c r="L2647" s="148">
        <v>123.333</v>
      </c>
      <c r="M2647" s="148">
        <v>267.78399999999999</v>
      </c>
      <c r="N2647" s="148">
        <v>10.750999999999999</v>
      </c>
      <c r="O2647" s="148">
        <v>2.1110000000000002</v>
      </c>
      <c r="P2647" s="148">
        <v>0</v>
      </c>
      <c r="Q2647" s="21">
        <f t="shared" si="414"/>
        <v>345.70239900000001</v>
      </c>
      <c r="R2647" s="21">
        <f t="shared" si="415"/>
        <v>856.10544800000002</v>
      </c>
      <c r="S2647" s="21">
        <f t="shared" si="416"/>
        <v>20.975200999999998</v>
      </c>
      <c r="T2647" s="21">
        <f t="shared" si="417"/>
        <v>6.7045360000000009</v>
      </c>
      <c r="U2647" s="22">
        <f t="shared" si="418"/>
        <v>1229.487584</v>
      </c>
      <c r="V2647" s="39">
        <f t="shared" si="419"/>
        <v>0.98058868136408073</v>
      </c>
    </row>
    <row r="2648" spans="1:22">
      <c r="A2648">
        <v>2643</v>
      </c>
      <c r="B2648" s="155">
        <f t="shared" si="410"/>
        <v>41385</v>
      </c>
      <c r="C2648" s="148">
        <f t="shared" si="411"/>
        <v>2013</v>
      </c>
      <c r="D2648" s="148">
        <f t="shared" si="412"/>
        <v>4</v>
      </c>
      <c r="E2648" s="152">
        <v>3</v>
      </c>
      <c r="F2648" s="153">
        <v>258.72000000000003</v>
      </c>
      <c r="G2648" s="154">
        <v>979.71900000000005</v>
      </c>
      <c r="H2648" s="154">
        <v>0</v>
      </c>
      <c r="I2648" s="154">
        <v>19.927</v>
      </c>
      <c r="J2648" s="151">
        <v>0</v>
      </c>
      <c r="K2648" s="149">
        <f t="shared" si="413"/>
        <v>1258.366</v>
      </c>
      <c r="L2648" s="148">
        <v>123.333</v>
      </c>
      <c r="M2648" s="148">
        <v>263.61599999999999</v>
      </c>
      <c r="N2648" s="148">
        <v>0</v>
      </c>
      <c r="O2648" s="148">
        <v>23.547999999999998</v>
      </c>
      <c r="P2648" s="148">
        <v>0</v>
      </c>
      <c r="Q2648" s="21">
        <f t="shared" si="414"/>
        <v>345.70239900000001</v>
      </c>
      <c r="R2648" s="21">
        <f t="shared" si="415"/>
        <v>842.78035199999999</v>
      </c>
      <c r="S2648" s="21">
        <f t="shared" si="416"/>
        <v>0</v>
      </c>
      <c r="T2648" s="21">
        <f t="shared" si="417"/>
        <v>74.788448000000002</v>
      </c>
      <c r="U2648" s="22">
        <f t="shared" si="418"/>
        <v>1263.271199</v>
      </c>
      <c r="V2648" s="39">
        <f t="shared" si="419"/>
        <v>1.0038980701957936</v>
      </c>
    </row>
    <row r="2649" spans="1:22">
      <c r="A2649">
        <v>2644</v>
      </c>
      <c r="B2649" s="155">
        <f t="shared" si="410"/>
        <v>41385</v>
      </c>
      <c r="C2649" s="148">
        <f t="shared" si="411"/>
        <v>2013</v>
      </c>
      <c r="D2649" s="148">
        <f t="shared" si="412"/>
        <v>4</v>
      </c>
      <c r="E2649" s="152">
        <v>4</v>
      </c>
      <c r="F2649" s="153">
        <v>258.06</v>
      </c>
      <c r="G2649" s="154">
        <v>972.69200000000001</v>
      </c>
      <c r="H2649" s="154">
        <v>0</v>
      </c>
      <c r="I2649" s="154">
        <v>46.643999999999998</v>
      </c>
      <c r="J2649" s="151">
        <v>0</v>
      </c>
      <c r="K2649" s="149">
        <f t="shared" si="413"/>
        <v>1277.396</v>
      </c>
      <c r="L2649" s="148">
        <v>123.333</v>
      </c>
      <c r="M2649" s="148">
        <v>256.96499999999997</v>
      </c>
      <c r="N2649" s="148">
        <v>0</v>
      </c>
      <c r="O2649" s="148">
        <v>28.396999999999998</v>
      </c>
      <c r="P2649" s="148">
        <v>0</v>
      </c>
      <c r="Q2649" s="21">
        <f t="shared" si="414"/>
        <v>345.70239900000001</v>
      </c>
      <c r="R2649" s="21">
        <f t="shared" si="415"/>
        <v>821.5171049999999</v>
      </c>
      <c r="S2649" s="21">
        <f t="shared" si="416"/>
        <v>0</v>
      </c>
      <c r="T2649" s="21">
        <f t="shared" si="417"/>
        <v>90.188872000000003</v>
      </c>
      <c r="U2649" s="22">
        <f t="shared" si="418"/>
        <v>1257.4083759999999</v>
      </c>
      <c r="V2649" s="39">
        <f t="shared" si="419"/>
        <v>0.98435283655186012</v>
      </c>
    </row>
    <row r="2650" spans="1:22">
      <c r="A2650">
        <v>2645</v>
      </c>
      <c r="B2650" s="155">
        <f t="shared" si="410"/>
        <v>41385</v>
      </c>
      <c r="C2650" s="148">
        <f t="shared" si="411"/>
        <v>2013</v>
      </c>
      <c r="D2650" s="148">
        <f t="shared" si="412"/>
        <v>4</v>
      </c>
      <c r="E2650" s="152">
        <v>5</v>
      </c>
      <c r="F2650" s="153">
        <v>259.86</v>
      </c>
      <c r="G2650" s="154">
        <v>780.99099999999999</v>
      </c>
      <c r="H2650" s="154">
        <v>59.686</v>
      </c>
      <c r="I2650" s="154">
        <v>54.981999999999999</v>
      </c>
      <c r="J2650" s="151">
        <v>0</v>
      </c>
      <c r="K2650" s="149">
        <f t="shared" si="413"/>
        <v>1155.519</v>
      </c>
      <c r="L2650" s="148">
        <v>123.889</v>
      </c>
      <c r="M2650" s="148">
        <v>214.42400000000001</v>
      </c>
      <c r="N2650" s="148">
        <v>23.108000000000001</v>
      </c>
      <c r="O2650" s="148">
        <v>21.312000000000001</v>
      </c>
      <c r="P2650" s="148">
        <v>0</v>
      </c>
      <c r="Q2650" s="21">
        <f t="shared" si="414"/>
        <v>347.26086699999996</v>
      </c>
      <c r="R2650" s="21">
        <f t="shared" si="415"/>
        <v>685.51352800000006</v>
      </c>
      <c r="S2650" s="21">
        <f t="shared" si="416"/>
        <v>45.083708000000001</v>
      </c>
      <c r="T2650" s="21">
        <f t="shared" si="417"/>
        <v>67.686912000000007</v>
      </c>
      <c r="U2650" s="22">
        <f t="shared" si="418"/>
        <v>1145.5450150000001</v>
      </c>
      <c r="V2650" s="39">
        <f t="shared" si="419"/>
        <v>0.99136839376937991</v>
      </c>
    </row>
    <row r="2651" spans="1:22">
      <c r="A2651">
        <v>2646</v>
      </c>
      <c r="B2651" s="155">
        <f t="shared" si="410"/>
        <v>41385</v>
      </c>
      <c r="C2651" s="148">
        <f t="shared" si="411"/>
        <v>2013</v>
      </c>
      <c r="D2651" s="148">
        <f t="shared" si="412"/>
        <v>4</v>
      </c>
      <c r="E2651" s="152">
        <v>6</v>
      </c>
      <c r="F2651" s="153">
        <v>259.8</v>
      </c>
      <c r="G2651" s="154">
        <v>697.00599999999997</v>
      </c>
      <c r="H2651" s="154">
        <v>216.81100000000001</v>
      </c>
      <c r="I2651" s="154">
        <v>3.589</v>
      </c>
      <c r="J2651" s="151">
        <v>0</v>
      </c>
      <c r="K2651" s="149">
        <f t="shared" si="413"/>
        <v>1177.2059999999999</v>
      </c>
      <c r="L2651" s="148">
        <v>123.889</v>
      </c>
      <c r="M2651" s="148">
        <v>193.8</v>
      </c>
      <c r="N2651" s="148">
        <v>73.822000000000003</v>
      </c>
      <c r="O2651" s="148">
        <v>0.98499999999999999</v>
      </c>
      <c r="P2651" s="148">
        <v>0</v>
      </c>
      <c r="Q2651" s="21">
        <f t="shared" si="414"/>
        <v>347.26086699999996</v>
      </c>
      <c r="R2651" s="21">
        <f t="shared" si="415"/>
        <v>619.57860000000005</v>
      </c>
      <c r="S2651" s="21">
        <f t="shared" si="416"/>
        <v>144.02672200000001</v>
      </c>
      <c r="T2651" s="21">
        <f t="shared" si="417"/>
        <v>3.1283600000000003</v>
      </c>
      <c r="U2651" s="22">
        <f t="shared" si="418"/>
        <v>1113.994549</v>
      </c>
      <c r="V2651" s="39">
        <f t="shared" si="419"/>
        <v>0.94630383212453906</v>
      </c>
    </row>
    <row r="2652" spans="1:22">
      <c r="A2652">
        <v>2647</v>
      </c>
      <c r="B2652" s="155">
        <f t="shared" si="410"/>
        <v>41385</v>
      </c>
      <c r="C2652" s="148">
        <f t="shared" si="411"/>
        <v>2013</v>
      </c>
      <c r="D2652" s="148">
        <f t="shared" si="412"/>
        <v>4</v>
      </c>
      <c r="E2652" s="152">
        <v>7</v>
      </c>
      <c r="F2652" s="153">
        <v>258.36</v>
      </c>
      <c r="G2652" s="154">
        <v>669.31399999999996</v>
      </c>
      <c r="H2652" s="154">
        <v>203.25800000000001</v>
      </c>
      <c r="I2652" s="154">
        <v>3.5659999999999998</v>
      </c>
      <c r="J2652" s="151">
        <v>0</v>
      </c>
      <c r="K2652" s="149">
        <f t="shared" si="413"/>
        <v>1134.498</v>
      </c>
      <c r="L2652" s="148">
        <v>123.333</v>
      </c>
      <c r="M2652" s="148">
        <v>189.21199999999999</v>
      </c>
      <c r="N2652" s="148">
        <v>68.043999999999997</v>
      </c>
      <c r="O2652" s="148">
        <v>0.92500000000000004</v>
      </c>
      <c r="P2652" s="148">
        <v>0</v>
      </c>
      <c r="Q2652" s="21">
        <f t="shared" si="414"/>
        <v>345.70239900000001</v>
      </c>
      <c r="R2652" s="21">
        <f t="shared" si="415"/>
        <v>604.91076399999997</v>
      </c>
      <c r="S2652" s="21">
        <f t="shared" si="416"/>
        <v>132.75384399999999</v>
      </c>
      <c r="T2652" s="21">
        <f t="shared" si="417"/>
        <v>2.9378000000000002</v>
      </c>
      <c r="U2652" s="22">
        <f t="shared" si="418"/>
        <v>1086.304807</v>
      </c>
      <c r="V2652" s="39">
        <f t="shared" si="419"/>
        <v>0.95752024860334695</v>
      </c>
    </row>
    <row r="2653" spans="1:22">
      <c r="A2653">
        <v>2648</v>
      </c>
      <c r="B2653" s="155">
        <f t="shared" si="410"/>
        <v>41385</v>
      </c>
      <c r="C2653" s="148">
        <f t="shared" si="411"/>
        <v>2013</v>
      </c>
      <c r="D2653" s="148">
        <f t="shared" si="412"/>
        <v>4</v>
      </c>
      <c r="E2653" s="152">
        <v>8</v>
      </c>
      <c r="F2653" s="153">
        <v>259.5</v>
      </c>
      <c r="G2653" s="154">
        <v>674.68899999999996</v>
      </c>
      <c r="H2653" s="154">
        <v>132.785</v>
      </c>
      <c r="I2653" s="154">
        <v>18.77</v>
      </c>
      <c r="J2653" s="151">
        <v>0</v>
      </c>
      <c r="K2653" s="149">
        <f t="shared" si="413"/>
        <v>1085.7439999999999</v>
      </c>
      <c r="L2653" s="148">
        <v>123.889</v>
      </c>
      <c r="M2653" s="148">
        <v>188.797</v>
      </c>
      <c r="N2653" s="148">
        <v>50.834000000000003</v>
      </c>
      <c r="O2653" s="148">
        <v>5.5890000000000004</v>
      </c>
      <c r="P2653" s="148">
        <v>0</v>
      </c>
      <c r="Q2653" s="21">
        <f t="shared" si="414"/>
        <v>347.26086699999996</v>
      </c>
      <c r="R2653" s="21">
        <f t="shared" si="415"/>
        <v>603.58400900000004</v>
      </c>
      <c r="S2653" s="21">
        <f t="shared" si="416"/>
        <v>99.177134000000009</v>
      </c>
      <c r="T2653" s="21">
        <f t="shared" si="417"/>
        <v>17.750664</v>
      </c>
      <c r="U2653" s="22">
        <f t="shared" si="418"/>
        <v>1067.7726739999998</v>
      </c>
      <c r="V2653" s="39">
        <f t="shared" si="419"/>
        <v>0.98344791589914371</v>
      </c>
    </row>
    <row r="2654" spans="1:22">
      <c r="A2654">
        <v>2649</v>
      </c>
      <c r="B2654" s="155">
        <f t="shared" si="410"/>
        <v>41385</v>
      </c>
      <c r="C2654" s="148">
        <f t="shared" si="411"/>
        <v>2013</v>
      </c>
      <c r="D2654" s="148">
        <f t="shared" si="412"/>
        <v>4</v>
      </c>
      <c r="E2654" s="152">
        <v>9</v>
      </c>
      <c r="F2654" s="153">
        <v>259.86</v>
      </c>
      <c r="G2654" s="154">
        <v>695.83799999999997</v>
      </c>
      <c r="H2654" s="154">
        <v>59.67</v>
      </c>
      <c r="I2654" s="154">
        <v>56.094999999999999</v>
      </c>
      <c r="J2654" s="151">
        <v>0</v>
      </c>
      <c r="K2654" s="149">
        <f t="shared" si="413"/>
        <v>1071.463</v>
      </c>
      <c r="L2654" s="148">
        <v>124.22199999999999</v>
      </c>
      <c r="M2654" s="148">
        <v>193.51499999999999</v>
      </c>
      <c r="N2654" s="148">
        <v>23.068999999999999</v>
      </c>
      <c r="O2654" s="148">
        <v>14.313000000000001</v>
      </c>
      <c r="P2654" s="148">
        <v>0</v>
      </c>
      <c r="Q2654" s="21">
        <f t="shared" si="414"/>
        <v>348.19426599999997</v>
      </c>
      <c r="R2654" s="21">
        <f t="shared" si="415"/>
        <v>618.66745500000002</v>
      </c>
      <c r="S2654" s="21">
        <f t="shared" si="416"/>
        <v>45.007618999999998</v>
      </c>
      <c r="T2654" s="21">
        <f t="shared" si="417"/>
        <v>45.458088000000004</v>
      </c>
      <c r="U2654" s="22">
        <f t="shared" si="418"/>
        <v>1057.3274280000001</v>
      </c>
      <c r="V2654" s="39">
        <f t="shared" si="419"/>
        <v>0.98680722339455496</v>
      </c>
    </row>
    <row r="2655" spans="1:22">
      <c r="A2655">
        <v>2650</v>
      </c>
      <c r="B2655" s="155">
        <f t="shared" ref="B2655:B2718" si="420">+B2631+1</f>
        <v>41385</v>
      </c>
      <c r="C2655" s="148">
        <f t="shared" si="411"/>
        <v>2013</v>
      </c>
      <c r="D2655" s="148">
        <f t="shared" si="412"/>
        <v>4</v>
      </c>
      <c r="E2655" s="152">
        <v>10</v>
      </c>
      <c r="F2655" s="153">
        <v>260.7</v>
      </c>
      <c r="G2655" s="154">
        <v>713.95699999999999</v>
      </c>
      <c r="H2655" s="154">
        <v>68.819000000000003</v>
      </c>
      <c r="I2655" s="154">
        <v>49.021999999999998</v>
      </c>
      <c r="J2655" s="151">
        <v>0</v>
      </c>
      <c r="K2655" s="149">
        <f t="shared" si="413"/>
        <v>1092.4979999999998</v>
      </c>
      <c r="L2655" s="148">
        <v>124.444</v>
      </c>
      <c r="M2655" s="148">
        <v>197.24799999999999</v>
      </c>
      <c r="N2655" s="148">
        <v>26.446000000000002</v>
      </c>
      <c r="O2655" s="148">
        <v>13.144</v>
      </c>
      <c r="P2655" s="148">
        <v>0</v>
      </c>
      <c r="Q2655" s="21">
        <f t="shared" si="414"/>
        <v>348.816532</v>
      </c>
      <c r="R2655" s="21">
        <f t="shared" si="415"/>
        <v>630.601856</v>
      </c>
      <c r="S2655" s="21">
        <f t="shared" si="416"/>
        <v>51.596146000000005</v>
      </c>
      <c r="T2655" s="21">
        <f t="shared" si="417"/>
        <v>41.745344000000003</v>
      </c>
      <c r="U2655" s="22">
        <f t="shared" si="418"/>
        <v>1072.7598780000001</v>
      </c>
      <c r="V2655" s="39">
        <f t="shared" si="419"/>
        <v>0.98193303603301818</v>
      </c>
    </row>
    <row r="2656" spans="1:22">
      <c r="A2656">
        <v>2651</v>
      </c>
      <c r="B2656" s="155">
        <f t="shared" si="420"/>
        <v>41385</v>
      </c>
      <c r="C2656" s="148">
        <f t="shared" si="411"/>
        <v>2013</v>
      </c>
      <c r="D2656" s="148">
        <f t="shared" si="412"/>
        <v>4</v>
      </c>
      <c r="E2656" s="152">
        <v>11</v>
      </c>
      <c r="F2656" s="153">
        <v>259.98</v>
      </c>
      <c r="G2656" s="154">
        <v>728.47799999999995</v>
      </c>
      <c r="H2656" s="154">
        <v>71.739000000000004</v>
      </c>
      <c r="I2656" s="154">
        <v>56.587000000000003</v>
      </c>
      <c r="J2656" s="151">
        <v>0</v>
      </c>
      <c r="K2656" s="149">
        <f t="shared" si="413"/>
        <v>1116.7839999999999</v>
      </c>
      <c r="L2656" s="148">
        <v>124.111</v>
      </c>
      <c r="M2656" s="148">
        <v>200.76300000000001</v>
      </c>
      <c r="N2656" s="148">
        <v>39.734999999999999</v>
      </c>
      <c r="O2656" s="148">
        <v>14.407999999999999</v>
      </c>
      <c r="P2656" s="148">
        <v>0</v>
      </c>
      <c r="Q2656" s="21">
        <f t="shared" si="414"/>
        <v>347.88313299999999</v>
      </c>
      <c r="R2656" s="21">
        <f t="shared" si="415"/>
        <v>641.83931100000007</v>
      </c>
      <c r="S2656" s="21">
        <f t="shared" si="416"/>
        <v>77.522985000000006</v>
      </c>
      <c r="T2656" s="21">
        <f t="shared" si="417"/>
        <v>45.759808</v>
      </c>
      <c r="U2656" s="22">
        <f t="shared" si="418"/>
        <v>1113.0052370000001</v>
      </c>
      <c r="V2656" s="39">
        <f t="shared" si="419"/>
        <v>0.99661638866602686</v>
      </c>
    </row>
    <row r="2657" spans="1:22">
      <c r="A2657">
        <v>2652</v>
      </c>
      <c r="B2657" s="155">
        <f t="shared" si="420"/>
        <v>41385</v>
      </c>
      <c r="C2657" s="148">
        <f t="shared" si="411"/>
        <v>2013</v>
      </c>
      <c r="D2657" s="148">
        <f t="shared" si="412"/>
        <v>4</v>
      </c>
      <c r="E2657" s="152">
        <v>12</v>
      </c>
      <c r="F2657" s="153">
        <v>262.26</v>
      </c>
      <c r="G2657" s="154">
        <v>752.90499999999997</v>
      </c>
      <c r="H2657" s="154">
        <v>29.988</v>
      </c>
      <c r="I2657" s="154">
        <v>74.930999999999997</v>
      </c>
      <c r="J2657" s="151">
        <v>0</v>
      </c>
      <c r="K2657" s="149">
        <f t="shared" si="413"/>
        <v>1120.0840000000001</v>
      </c>
      <c r="L2657" s="148">
        <v>126.081</v>
      </c>
      <c r="M2657" s="148">
        <v>206.535</v>
      </c>
      <c r="N2657" s="148">
        <v>22.445</v>
      </c>
      <c r="O2657" s="148">
        <v>19.751999999999999</v>
      </c>
      <c r="P2657" s="148">
        <v>0</v>
      </c>
      <c r="Q2657" s="21">
        <f t="shared" si="414"/>
        <v>353.40504299999998</v>
      </c>
      <c r="R2657" s="21">
        <f t="shared" si="415"/>
        <v>660.29239500000006</v>
      </c>
      <c r="S2657" s="21">
        <f t="shared" si="416"/>
        <v>43.790195000000004</v>
      </c>
      <c r="T2657" s="21">
        <f t="shared" si="417"/>
        <v>62.732351999999999</v>
      </c>
      <c r="U2657" s="22">
        <f t="shared" si="418"/>
        <v>1120.219985</v>
      </c>
      <c r="V2657" s="39">
        <f t="shared" si="419"/>
        <v>1.0001214060731158</v>
      </c>
    </row>
    <row r="2658" spans="1:22">
      <c r="A2658">
        <v>2653</v>
      </c>
      <c r="B2658" s="155">
        <f t="shared" si="420"/>
        <v>41385</v>
      </c>
      <c r="C2658" s="148">
        <f t="shared" si="411"/>
        <v>2013</v>
      </c>
      <c r="D2658" s="148">
        <f t="shared" si="412"/>
        <v>4</v>
      </c>
      <c r="E2658" s="152">
        <v>13</v>
      </c>
      <c r="F2658" s="153">
        <v>264.48</v>
      </c>
      <c r="G2658" s="154">
        <v>815.94799999999998</v>
      </c>
      <c r="H2658" s="154">
        <v>20.125</v>
      </c>
      <c r="I2658" s="154">
        <v>89.548000000000002</v>
      </c>
      <c r="J2658" s="151">
        <v>0</v>
      </c>
      <c r="K2658" s="149">
        <f t="shared" si="413"/>
        <v>1190.1009999999999</v>
      </c>
      <c r="L2658" s="148">
        <v>125</v>
      </c>
      <c r="M2658" s="148">
        <v>220.846</v>
      </c>
      <c r="N2658" s="148">
        <v>18.071000000000002</v>
      </c>
      <c r="O2658" s="148">
        <v>23.838000000000001</v>
      </c>
      <c r="P2658" s="148">
        <v>0</v>
      </c>
      <c r="Q2658" s="21">
        <f t="shared" si="414"/>
        <v>350.375</v>
      </c>
      <c r="R2658" s="21">
        <f t="shared" si="415"/>
        <v>706.04466200000002</v>
      </c>
      <c r="S2658" s="21">
        <f t="shared" si="416"/>
        <v>35.256521000000006</v>
      </c>
      <c r="T2658" s="21">
        <f t="shared" si="417"/>
        <v>75.709488000000007</v>
      </c>
      <c r="U2658" s="22">
        <f t="shared" si="418"/>
        <v>1167.385671</v>
      </c>
      <c r="V2658" s="39">
        <f t="shared" si="419"/>
        <v>0.98091310821518518</v>
      </c>
    </row>
    <row r="2659" spans="1:22">
      <c r="A2659">
        <v>2654</v>
      </c>
      <c r="B2659" s="155">
        <f t="shared" si="420"/>
        <v>41385</v>
      </c>
      <c r="C2659" s="148">
        <f t="shared" si="411"/>
        <v>2013</v>
      </c>
      <c r="D2659" s="148">
        <f t="shared" si="412"/>
        <v>4</v>
      </c>
      <c r="E2659" s="152">
        <v>14</v>
      </c>
      <c r="F2659" s="153">
        <v>265.62</v>
      </c>
      <c r="G2659" s="154">
        <v>839.10900000000004</v>
      </c>
      <c r="H2659" s="154">
        <v>0</v>
      </c>
      <c r="I2659" s="154">
        <v>90.52</v>
      </c>
      <c r="J2659" s="151">
        <v>0</v>
      </c>
      <c r="K2659" s="149">
        <f t="shared" si="413"/>
        <v>1195.249</v>
      </c>
      <c r="L2659" s="148">
        <v>127.16200000000001</v>
      </c>
      <c r="M2659" s="148">
        <v>226.01599999999999</v>
      </c>
      <c r="N2659" s="148">
        <v>0</v>
      </c>
      <c r="O2659" s="148">
        <v>24.016999999999999</v>
      </c>
      <c r="P2659" s="148">
        <v>0</v>
      </c>
      <c r="Q2659" s="21">
        <f t="shared" si="414"/>
        <v>356.43508600000001</v>
      </c>
      <c r="R2659" s="21">
        <f t="shared" si="415"/>
        <v>722.57315199999994</v>
      </c>
      <c r="S2659" s="21">
        <f t="shared" si="416"/>
        <v>0</v>
      </c>
      <c r="T2659" s="21">
        <f t="shared" si="417"/>
        <v>76.277991999999998</v>
      </c>
      <c r="U2659" s="22">
        <f t="shared" si="418"/>
        <v>1155.2862299999999</v>
      </c>
      <c r="V2659" s="39">
        <f t="shared" si="419"/>
        <v>0.96656531818892955</v>
      </c>
    </row>
    <row r="2660" spans="1:22">
      <c r="A2660">
        <v>2655</v>
      </c>
      <c r="B2660" s="155">
        <f t="shared" si="420"/>
        <v>41385</v>
      </c>
      <c r="C2660" s="148">
        <f t="shared" si="411"/>
        <v>2013</v>
      </c>
      <c r="D2660" s="148">
        <f t="shared" si="412"/>
        <v>4</v>
      </c>
      <c r="E2660" s="152">
        <v>15</v>
      </c>
      <c r="F2660" s="153">
        <v>267.60000000000002</v>
      </c>
      <c r="G2660" s="154">
        <v>847.25099999999998</v>
      </c>
      <c r="H2660" s="154">
        <v>0</v>
      </c>
      <c r="I2660" s="154">
        <v>90.397000000000006</v>
      </c>
      <c r="J2660" s="151">
        <v>0</v>
      </c>
      <c r="K2660" s="149">
        <f t="shared" si="413"/>
        <v>1205.248</v>
      </c>
      <c r="L2660" s="148">
        <v>126.667</v>
      </c>
      <c r="M2660" s="148">
        <v>228.05600000000001</v>
      </c>
      <c r="N2660" s="148">
        <v>0</v>
      </c>
      <c r="O2660" s="148">
        <v>23.974</v>
      </c>
      <c r="P2660" s="148">
        <v>0</v>
      </c>
      <c r="Q2660" s="21">
        <f t="shared" si="414"/>
        <v>355.04760099999999</v>
      </c>
      <c r="R2660" s="21">
        <f t="shared" si="415"/>
        <v>729.09503200000006</v>
      </c>
      <c r="S2660" s="21">
        <f t="shared" si="416"/>
        <v>0</v>
      </c>
      <c r="T2660" s="21">
        <f t="shared" si="417"/>
        <v>76.141424000000001</v>
      </c>
      <c r="U2660" s="22">
        <f t="shared" si="418"/>
        <v>1160.2840569999998</v>
      </c>
      <c r="V2660" s="39">
        <f t="shared" si="419"/>
        <v>0.9626932025608006</v>
      </c>
    </row>
    <row r="2661" spans="1:22">
      <c r="A2661">
        <v>2656</v>
      </c>
      <c r="B2661" s="155">
        <f t="shared" si="420"/>
        <v>41385</v>
      </c>
      <c r="C2661" s="148">
        <f t="shared" si="411"/>
        <v>2013</v>
      </c>
      <c r="D2661" s="148">
        <f t="shared" si="412"/>
        <v>4</v>
      </c>
      <c r="E2661" s="152">
        <v>16</v>
      </c>
      <c r="F2661" s="153">
        <v>271.62</v>
      </c>
      <c r="G2661" s="154">
        <v>845.447</v>
      </c>
      <c r="H2661" s="154">
        <v>0</v>
      </c>
      <c r="I2661" s="154">
        <v>90.289000000000001</v>
      </c>
      <c r="J2661" s="151">
        <v>0</v>
      </c>
      <c r="K2661" s="149">
        <f t="shared" si="413"/>
        <v>1207.356</v>
      </c>
      <c r="L2661" s="148">
        <v>128.11099999999999</v>
      </c>
      <c r="M2661" s="148">
        <v>227.50200000000001</v>
      </c>
      <c r="N2661" s="148">
        <v>0</v>
      </c>
      <c r="O2661" s="148">
        <v>23.308</v>
      </c>
      <c r="P2661" s="148">
        <v>0</v>
      </c>
      <c r="Q2661" s="21">
        <f t="shared" si="414"/>
        <v>359.09513299999998</v>
      </c>
      <c r="R2661" s="21">
        <f t="shared" si="415"/>
        <v>727.323894</v>
      </c>
      <c r="S2661" s="21">
        <f t="shared" si="416"/>
        <v>0</v>
      </c>
      <c r="T2661" s="21">
        <f t="shared" si="417"/>
        <v>74.026207999999997</v>
      </c>
      <c r="U2661" s="22">
        <f t="shared" si="418"/>
        <v>1160.4452349999999</v>
      </c>
      <c r="V2661" s="39">
        <f t="shared" si="419"/>
        <v>0.96114587164017895</v>
      </c>
    </row>
    <row r="2662" spans="1:22">
      <c r="A2662">
        <v>2657</v>
      </c>
      <c r="B2662" s="155">
        <f t="shared" si="420"/>
        <v>41385</v>
      </c>
      <c r="C2662" s="148">
        <f t="shared" si="411"/>
        <v>2013</v>
      </c>
      <c r="D2662" s="148">
        <f t="shared" si="412"/>
        <v>4</v>
      </c>
      <c r="E2662" s="152">
        <v>17</v>
      </c>
      <c r="F2662" s="153">
        <v>271.44</v>
      </c>
      <c r="G2662" s="154">
        <v>848.85199999999998</v>
      </c>
      <c r="H2662" s="154">
        <v>0</v>
      </c>
      <c r="I2662" s="154">
        <v>75.855000000000004</v>
      </c>
      <c r="J2662" s="151">
        <v>0</v>
      </c>
      <c r="K2662" s="149">
        <f t="shared" si="413"/>
        <v>1196.1469999999999</v>
      </c>
      <c r="L2662" s="148">
        <v>128</v>
      </c>
      <c r="M2662" s="148">
        <v>233.10900000000001</v>
      </c>
      <c r="N2662" s="148">
        <v>0</v>
      </c>
      <c r="O2662" s="148">
        <v>20.007000000000001</v>
      </c>
      <c r="P2662" s="148">
        <v>0</v>
      </c>
      <c r="Q2662" s="21">
        <f t="shared" si="414"/>
        <v>358.78399999999999</v>
      </c>
      <c r="R2662" s="21">
        <f t="shared" si="415"/>
        <v>745.24947300000008</v>
      </c>
      <c r="S2662" s="21">
        <f t="shared" si="416"/>
        <v>0</v>
      </c>
      <c r="T2662" s="21">
        <f t="shared" si="417"/>
        <v>63.542232000000006</v>
      </c>
      <c r="U2662" s="22">
        <f t="shared" si="418"/>
        <v>1167.575705</v>
      </c>
      <c r="V2662" s="39">
        <f t="shared" si="419"/>
        <v>0.97611389319205755</v>
      </c>
    </row>
    <row r="2663" spans="1:22">
      <c r="A2663">
        <v>2658</v>
      </c>
      <c r="B2663" s="155">
        <f t="shared" si="420"/>
        <v>41385</v>
      </c>
      <c r="C2663" s="148">
        <f t="shared" si="411"/>
        <v>2013</v>
      </c>
      <c r="D2663" s="148">
        <f t="shared" si="412"/>
        <v>4</v>
      </c>
      <c r="E2663" s="152">
        <v>18</v>
      </c>
      <c r="F2663" s="153">
        <v>271.56</v>
      </c>
      <c r="G2663" s="154">
        <v>980.03399999999999</v>
      </c>
      <c r="H2663" s="154">
        <v>10.624000000000001</v>
      </c>
      <c r="I2663" s="154">
        <v>73.320999999999998</v>
      </c>
      <c r="J2663" s="151">
        <v>0</v>
      </c>
      <c r="K2663" s="149">
        <f t="shared" si="413"/>
        <v>1335.539</v>
      </c>
      <c r="L2663" s="148">
        <v>128.22200000000001</v>
      </c>
      <c r="M2663" s="148">
        <v>260.685</v>
      </c>
      <c r="N2663" s="148">
        <v>13.148</v>
      </c>
      <c r="O2663" s="148">
        <v>19.518999999999998</v>
      </c>
      <c r="P2663" s="148">
        <v>0</v>
      </c>
      <c r="Q2663" s="21">
        <f t="shared" si="414"/>
        <v>359.40626600000002</v>
      </c>
      <c r="R2663" s="21">
        <f t="shared" si="415"/>
        <v>833.40994499999999</v>
      </c>
      <c r="S2663" s="21">
        <f t="shared" si="416"/>
        <v>25.651748000000001</v>
      </c>
      <c r="T2663" s="21">
        <f t="shared" si="417"/>
        <v>61.992343999999996</v>
      </c>
      <c r="U2663" s="22">
        <f t="shared" si="418"/>
        <v>1280.4603030000001</v>
      </c>
      <c r="V2663" s="39">
        <f t="shared" si="419"/>
        <v>0.95875919984365865</v>
      </c>
    </row>
    <row r="2664" spans="1:22">
      <c r="A2664">
        <v>2659</v>
      </c>
      <c r="B2664" s="155">
        <f t="shared" si="420"/>
        <v>41385</v>
      </c>
      <c r="C2664" s="148">
        <f t="shared" si="411"/>
        <v>2013</v>
      </c>
      <c r="D2664" s="148">
        <f t="shared" si="412"/>
        <v>4</v>
      </c>
      <c r="E2664" s="152">
        <v>19</v>
      </c>
      <c r="F2664" s="153">
        <v>270.36</v>
      </c>
      <c r="G2664" s="154">
        <v>1023.9690000000001</v>
      </c>
      <c r="H2664" s="154">
        <v>10.65</v>
      </c>
      <c r="I2664" s="154">
        <v>74.316999999999993</v>
      </c>
      <c r="J2664" s="151">
        <v>0</v>
      </c>
      <c r="K2664" s="149">
        <f t="shared" si="413"/>
        <v>1379.2960000000003</v>
      </c>
      <c r="L2664" s="148">
        <v>127.556</v>
      </c>
      <c r="M2664" s="148">
        <v>274.22800000000001</v>
      </c>
      <c r="N2664" s="148">
        <v>10.307</v>
      </c>
      <c r="O2664" s="148">
        <v>19.940000000000001</v>
      </c>
      <c r="P2664" s="148">
        <v>0</v>
      </c>
      <c r="Q2664" s="21">
        <f t="shared" si="414"/>
        <v>357.539468</v>
      </c>
      <c r="R2664" s="21">
        <f t="shared" si="415"/>
        <v>876.70691600000009</v>
      </c>
      <c r="S2664" s="21">
        <f t="shared" si="416"/>
        <v>20.108957</v>
      </c>
      <c r="T2664" s="21">
        <f t="shared" si="417"/>
        <v>63.329440000000005</v>
      </c>
      <c r="U2664" s="22">
        <f t="shared" si="418"/>
        <v>1317.6847809999999</v>
      </c>
      <c r="V2664" s="39">
        <f t="shared" si="419"/>
        <v>0.95533140167157715</v>
      </c>
    </row>
    <row r="2665" spans="1:22">
      <c r="A2665">
        <v>2660</v>
      </c>
      <c r="B2665" s="155">
        <f t="shared" si="420"/>
        <v>41385</v>
      </c>
      <c r="C2665" s="148">
        <f t="shared" si="411"/>
        <v>2013</v>
      </c>
      <c r="D2665" s="148">
        <f t="shared" si="412"/>
        <v>4</v>
      </c>
      <c r="E2665" s="152">
        <v>20</v>
      </c>
      <c r="F2665" s="153">
        <v>267.95999999999998</v>
      </c>
      <c r="G2665" s="154">
        <v>1032.1769999999999</v>
      </c>
      <c r="H2665" s="154">
        <v>69.075000000000003</v>
      </c>
      <c r="I2665" s="154">
        <v>96.962000000000003</v>
      </c>
      <c r="J2665" s="151">
        <v>0</v>
      </c>
      <c r="K2665" s="149">
        <f t="shared" si="413"/>
        <v>1466.174</v>
      </c>
      <c r="L2665" s="148">
        <v>127.22199999999999</v>
      </c>
      <c r="M2665" s="148">
        <v>276.98200000000003</v>
      </c>
      <c r="N2665" s="148">
        <v>28.49</v>
      </c>
      <c r="O2665" s="148">
        <v>25.77</v>
      </c>
      <c r="P2665" s="148">
        <v>0</v>
      </c>
      <c r="Q2665" s="21">
        <f t="shared" si="414"/>
        <v>356.60326599999996</v>
      </c>
      <c r="R2665" s="21">
        <f t="shared" si="415"/>
        <v>885.51145400000007</v>
      </c>
      <c r="S2665" s="21">
        <f t="shared" si="416"/>
        <v>55.58399</v>
      </c>
      <c r="T2665" s="21">
        <f t="shared" si="417"/>
        <v>81.845520000000008</v>
      </c>
      <c r="U2665" s="22">
        <f t="shared" si="418"/>
        <v>1379.5442300000002</v>
      </c>
      <c r="V2665" s="39">
        <f t="shared" si="419"/>
        <v>0.9409144003372043</v>
      </c>
    </row>
    <row r="2666" spans="1:22">
      <c r="A2666">
        <v>2661</v>
      </c>
      <c r="B2666" s="155">
        <f t="shared" si="420"/>
        <v>41385</v>
      </c>
      <c r="C2666" s="148">
        <f t="shared" si="411"/>
        <v>2013</v>
      </c>
      <c r="D2666" s="148">
        <f t="shared" si="412"/>
        <v>4</v>
      </c>
      <c r="E2666" s="152">
        <v>21</v>
      </c>
      <c r="F2666" s="153">
        <v>266.39999999999998</v>
      </c>
      <c r="G2666" s="154">
        <v>1032.6110000000001</v>
      </c>
      <c r="H2666" s="154">
        <v>140.11000000000001</v>
      </c>
      <c r="I2666" s="154">
        <v>100.444</v>
      </c>
      <c r="J2666" s="151">
        <v>0</v>
      </c>
      <c r="K2666" s="149">
        <f t="shared" si="413"/>
        <v>1539.5650000000001</v>
      </c>
      <c r="L2666" s="148">
        <v>127</v>
      </c>
      <c r="M2666" s="148">
        <v>276.87400000000002</v>
      </c>
      <c r="N2666" s="148">
        <v>44.627000000000002</v>
      </c>
      <c r="O2666" s="148">
        <v>26.62</v>
      </c>
      <c r="P2666" s="148">
        <v>0</v>
      </c>
      <c r="Q2666" s="21">
        <f t="shared" si="414"/>
        <v>355.98099999999999</v>
      </c>
      <c r="R2666" s="21">
        <f t="shared" si="415"/>
        <v>885.16617800000006</v>
      </c>
      <c r="S2666" s="21">
        <f t="shared" si="416"/>
        <v>87.067277000000004</v>
      </c>
      <c r="T2666" s="21">
        <f t="shared" si="417"/>
        <v>84.545120000000011</v>
      </c>
      <c r="U2666" s="22">
        <f t="shared" si="418"/>
        <v>1412.7595750000003</v>
      </c>
      <c r="V2666" s="39">
        <f t="shared" si="419"/>
        <v>0.91763554965201222</v>
      </c>
    </row>
    <row r="2667" spans="1:22">
      <c r="A2667">
        <v>2662</v>
      </c>
      <c r="B2667" s="155">
        <f t="shared" si="420"/>
        <v>41385</v>
      </c>
      <c r="C2667" s="148">
        <f t="shared" si="411"/>
        <v>2013</v>
      </c>
      <c r="D2667" s="148">
        <f t="shared" si="412"/>
        <v>4</v>
      </c>
      <c r="E2667" s="152">
        <v>22</v>
      </c>
      <c r="F2667" s="153">
        <v>268.74</v>
      </c>
      <c r="G2667" s="154">
        <v>1030.3520000000001</v>
      </c>
      <c r="H2667" s="154">
        <v>82.248999999999995</v>
      </c>
      <c r="I2667" s="154">
        <v>98.628</v>
      </c>
      <c r="J2667" s="151">
        <v>0</v>
      </c>
      <c r="K2667" s="149">
        <f t="shared" si="413"/>
        <v>1479.9690000000001</v>
      </c>
      <c r="L2667" s="148">
        <v>127.333</v>
      </c>
      <c r="M2667" s="148">
        <v>276.00299999999999</v>
      </c>
      <c r="N2667" s="148">
        <v>32.128</v>
      </c>
      <c r="O2667" s="148">
        <v>26.285</v>
      </c>
      <c r="P2667" s="148">
        <v>0</v>
      </c>
      <c r="Q2667" s="21">
        <f t="shared" si="414"/>
        <v>356.914399</v>
      </c>
      <c r="R2667" s="21">
        <f t="shared" si="415"/>
        <v>882.38159099999996</v>
      </c>
      <c r="S2667" s="21">
        <f t="shared" si="416"/>
        <v>62.681728</v>
      </c>
      <c r="T2667" s="21">
        <f t="shared" si="417"/>
        <v>83.481160000000003</v>
      </c>
      <c r="U2667" s="22">
        <f t="shared" si="418"/>
        <v>1385.4588780000001</v>
      </c>
      <c r="V2667" s="39">
        <f t="shared" si="419"/>
        <v>0.93614047186123495</v>
      </c>
    </row>
    <row r="2668" spans="1:22">
      <c r="A2668">
        <v>2663</v>
      </c>
      <c r="B2668" s="155">
        <f t="shared" si="420"/>
        <v>41385</v>
      </c>
      <c r="C2668" s="148">
        <f t="shared" si="411"/>
        <v>2013</v>
      </c>
      <c r="D2668" s="148">
        <f t="shared" si="412"/>
        <v>4</v>
      </c>
      <c r="E2668" s="152">
        <v>23</v>
      </c>
      <c r="F2668" s="153">
        <v>265.74</v>
      </c>
      <c r="G2668" s="154">
        <v>1030.519</v>
      </c>
      <c r="H2668" s="154">
        <v>152.434</v>
      </c>
      <c r="I2668" s="154">
        <v>65.566000000000003</v>
      </c>
      <c r="J2668" s="151">
        <v>0</v>
      </c>
      <c r="K2668" s="149">
        <f t="shared" si="413"/>
        <v>1514.259</v>
      </c>
      <c r="L2668" s="148">
        <v>126.556</v>
      </c>
      <c r="M2668" s="148">
        <v>277.12200000000001</v>
      </c>
      <c r="N2668" s="148">
        <v>51.918999999999997</v>
      </c>
      <c r="O2668" s="148">
        <v>17.423999999999999</v>
      </c>
      <c r="P2668" s="148">
        <v>0</v>
      </c>
      <c r="Q2668" s="21">
        <f t="shared" si="414"/>
        <v>354.736468</v>
      </c>
      <c r="R2668" s="21">
        <f t="shared" si="415"/>
        <v>885.95903400000009</v>
      </c>
      <c r="S2668" s="21">
        <f t="shared" si="416"/>
        <v>101.293969</v>
      </c>
      <c r="T2668" s="21">
        <f t="shared" si="417"/>
        <v>55.338624000000003</v>
      </c>
      <c r="U2668" s="22">
        <f t="shared" si="418"/>
        <v>1397.3280950000001</v>
      </c>
      <c r="V2668" s="39">
        <f t="shared" si="419"/>
        <v>0.92278011555486883</v>
      </c>
    </row>
    <row r="2669" spans="1:22">
      <c r="A2669">
        <v>2664</v>
      </c>
      <c r="B2669" s="155">
        <f t="shared" si="420"/>
        <v>41385</v>
      </c>
      <c r="C2669" s="148">
        <f t="shared" si="411"/>
        <v>2013</v>
      </c>
      <c r="D2669" s="148">
        <f t="shared" si="412"/>
        <v>4</v>
      </c>
      <c r="E2669" s="152">
        <v>24</v>
      </c>
      <c r="F2669" s="153">
        <v>265.68</v>
      </c>
      <c r="G2669" s="154">
        <v>1022.352</v>
      </c>
      <c r="H2669" s="154">
        <v>23.321999999999999</v>
      </c>
      <c r="I2669" s="154">
        <v>31.388000000000002</v>
      </c>
      <c r="J2669" s="151">
        <v>0</v>
      </c>
      <c r="K2669" s="149">
        <f t="shared" si="413"/>
        <v>1342.7419999999997</v>
      </c>
      <c r="L2669" s="148">
        <v>126.667</v>
      </c>
      <c r="M2669" s="148">
        <v>276.762</v>
      </c>
      <c r="N2669" s="148">
        <v>6.883</v>
      </c>
      <c r="O2669" s="148">
        <v>9.0079999999999991</v>
      </c>
      <c r="P2669" s="148">
        <v>0</v>
      </c>
      <c r="Q2669" s="21">
        <f t="shared" si="414"/>
        <v>355.04760099999999</v>
      </c>
      <c r="R2669" s="21">
        <f t="shared" si="415"/>
        <v>884.80811400000005</v>
      </c>
      <c r="S2669" s="21">
        <f t="shared" si="416"/>
        <v>13.428733000000001</v>
      </c>
      <c r="T2669" s="21">
        <f t="shared" si="417"/>
        <v>28.609407999999998</v>
      </c>
      <c r="U2669" s="22">
        <f t="shared" si="418"/>
        <v>1281.8938560000001</v>
      </c>
      <c r="V2669" s="39">
        <f t="shared" si="419"/>
        <v>0.95468366670589022</v>
      </c>
    </row>
    <row r="2670" spans="1:22">
      <c r="A2670">
        <v>2665</v>
      </c>
      <c r="B2670" s="155">
        <f t="shared" si="420"/>
        <v>41386</v>
      </c>
      <c r="C2670" s="148">
        <f t="shared" si="411"/>
        <v>2013</v>
      </c>
      <c r="D2670" s="148">
        <f t="shared" si="412"/>
        <v>4</v>
      </c>
      <c r="E2670" s="152">
        <v>1</v>
      </c>
      <c r="F2670" s="153">
        <v>268.86</v>
      </c>
      <c r="G2670" s="154">
        <v>1004.716</v>
      </c>
      <c r="H2670" s="154">
        <v>0</v>
      </c>
      <c r="I2670" s="154">
        <v>15.3</v>
      </c>
      <c r="J2670" s="151">
        <v>0</v>
      </c>
      <c r="K2670" s="149">
        <f t="shared" si="413"/>
        <v>1288.876</v>
      </c>
      <c r="L2670" s="148">
        <v>127.77800000000001</v>
      </c>
      <c r="M2670" s="148">
        <v>272.798</v>
      </c>
      <c r="N2670" s="148">
        <v>0</v>
      </c>
      <c r="O2670" s="148">
        <v>4.0720000000000001</v>
      </c>
      <c r="P2670" s="148">
        <v>0</v>
      </c>
      <c r="Q2670" s="21">
        <f t="shared" si="414"/>
        <v>358.16173400000002</v>
      </c>
      <c r="R2670" s="21">
        <f t="shared" si="415"/>
        <v>872.13520600000004</v>
      </c>
      <c r="S2670" s="21">
        <f t="shared" si="416"/>
        <v>0</v>
      </c>
      <c r="T2670" s="21">
        <f t="shared" si="417"/>
        <v>12.932672</v>
      </c>
      <c r="U2670" s="22">
        <f t="shared" si="418"/>
        <v>1243.2296120000001</v>
      </c>
      <c r="V2670" s="39">
        <f t="shared" si="419"/>
        <v>0.96458434480896538</v>
      </c>
    </row>
    <row r="2671" spans="1:22">
      <c r="A2671">
        <v>2666</v>
      </c>
      <c r="B2671" s="155">
        <f t="shared" si="420"/>
        <v>41386</v>
      </c>
      <c r="C2671" s="148">
        <f t="shared" si="411"/>
        <v>2013</v>
      </c>
      <c r="D2671" s="148">
        <f t="shared" si="412"/>
        <v>4</v>
      </c>
      <c r="E2671" s="152">
        <v>2</v>
      </c>
      <c r="F2671" s="153">
        <v>267.66000000000003</v>
      </c>
      <c r="G2671" s="154">
        <v>993.27599999999995</v>
      </c>
      <c r="H2671" s="154">
        <v>0</v>
      </c>
      <c r="I2671" s="154">
        <v>8.0619999999999994</v>
      </c>
      <c r="J2671" s="151">
        <v>0</v>
      </c>
      <c r="K2671" s="149">
        <f t="shared" si="413"/>
        <v>1268.9979999999998</v>
      </c>
      <c r="L2671" s="148">
        <v>126.667</v>
      </c>
      <c r="M2671" s="148">
        <v>269.315</v>
      </c>
      <c r="N2671" s="148">
        <v>0</v>
      </c>
      <c r="O2671" s="148">
        <v>2.0720000000000001</v>
      </c>
      <c r="P2671" s="148">
        <v>0</v>
      </c>
      <c r="Q2671" s="21">
        <f t="shared" si="414"/>
        <v>355.04760099999999</v>
      </c>
      <c r="R2671" s="21">
        <f t="shared" si="415"/>
        <v>861.00005499999997</v>
      </c>
      <c r="S2671" s="21">
        <f t="shared" si="416"/>
        <v>0</v>
      </c>
      <c r="T2671" s="21">
        <f t="shared" si="417"/>
        <v>6.5806720000000007</v>
      </c>
      <c r="U2671" s="22">
        <f t="shared" si="418"/>
        <v>1222.628328</v>
      </c>
      <c r="V2671" s="39">
        <f t="shared" si="419"/>
        <v>0.96345961774565458</v>
      </c>
    </row>
    <row r="2672" spans="1:22">
      <c r="A2672">
        <v>2667</v>
      </c>
      <c r="B2672" s="155">
        <f t="shared" si="420"/>
        <v>41386</v>
      </c>
      <c r="C2672" s="148">
        <f t="shared" si="411"/>
        <v>2013</v>
      </c>
      <c r="D2672" s="148">
        <f t="shared" si="412"/>
        <v>4</v>
      </c>
      <c r="E2672" s="152">
        <v>3</v>
      </c>
      <c r="F2672" s="153">
        <v>268.32</v>
      </c>
      <c r="G2672" s="154">
        <v>985.60599999999999</v>
      </c>
      <c r="H2672" s="154">
        <v>1.512</v>
      </c>
      <c r="I2672" s="154">
        <v>7.0229999999999997</v>
      </c>
      <c r="J2672" s="151">
        <v>0</v>
      </c>
      <c r="K2672" s="149">
        <f t="shared" si="413"/>
        <v>1262.4609999999998</v>
      </c>
      <c r="L2672" s="148">
        <v>127.77800000000001</v>
      </c>
      <c r="M2672" s="148">
        <v>265.11</v>
      </c>
      <c r="N2672" s="148">
        <v>11.968</v>
      </c>
      <c r="O2672" s="148">
        <v>1.931</v>
      </c>
      <c r="P2672" s="148">
        <v>0</v>
      </c>
      <c r="Q2672" s="21">
        <f t="shared" si="414"/>
        <v>358.16173400000002</v>
      </c>
      <c r="R2672" s="21">
        <f t="shared" si="415"/>
        <v>847.55667000000005</v>
      </c>
      <c r="S2672" s="21">
        <f t="shared" si="416"/>
        <v>23.349568000000001</v>
      </c>
      <c r="T2672" s="21">
        <f t="shared" si="417"/>
        <v>6.1328560000000003</v>
      </c>
      <c r="U2672" s="22">
        <f t="shared" si="418"/>
        <v>1235.2008280000002</v>
      </c>
      <c r="V2672" s="39">
        <f t="shared" si="419"/>
        <v>0.97840711752679921</v>
      </c>
    </row>
    <row r="2673" spans="1:22">
      <c r="A2673">
        <v>2668</v>
      </c>
      <c r="B2673" s="155">
        <f t="shared" si="420"/>
        <v>41386</v>
      </c>
      <c r="C2673" s="148">
        <f t="shared" si="411"/>
        <v>2013</v>
      </c>
      <c r="D2673" s="148">
        <f t="shared" si="412"/>
        <v>4</v>
      </c>
      <c r="E2673" s="152">
        <v>4</v>
      </c>
      <c r="F2673" s="153">
        <v>270.54000000000002</v>
      </c>
      <c r="G2673" s="154">
        <v>819.673</v>
      </c>
      <c r="H2673" s="154">
        <v>54.88</v>
      </c>
      <c r="I2673" s="154">
        <v>3.9889999999999999</v>
      </c>
      <c r="J2673" s="151">
        <v>0</v>
      </c>
      <c r="K2673" s="149">
        <f t="shared" si="413"/>
        <v>1149.0820000000001</v>
      </c>
      <c r="L2673" s="148">
        <v>128.88900000000001</v>
      </c>
      <c r="M2673" s="148">
        <v>225.05799999999999</v>
      </c>
      <c r="N2673" s="148">
        <v>32.718000000000004</v>
      </c>
      <c r="O2673" s="148">
        <v>1.1100000000000001</v>
      </c>
      <c r="P2673" s="148">
        <v>0</v>
      </c>
      <c r="Q2673" s="21">
        <f t="shared" si="414"/>
        <v>361.27586700000001</v>
      </c>
      <c r="R2673" s="21">
        <f t="shared" si="415"/>
        <v>719.51042599999994</v>
      </c>
      <c r="S2673" s="21">
        <f t="shared" si="416"/>
        <v>63.83281800000001</v>
      </c>
      <c r="T2673" s="21">
        <f t="shared" si="417"/>
        <v>3.5253600000000005</v>
      </c>
      <c r="U2673" s="22">
        <f t="shared" si="418"/>
        <v>1148.1444710000001</v>
      </c>
      <c r="V2673" s="39">
        <f t="shared" si="419"/>
        <v>0.99918410609512631</v>
      </c>
    </row>
    <row r="2674" spans="1:22">
      <c r="A2674">
        <v>2669</v>
      </c>
      <c r="B2674" s="155">
        <f t="shared" si="420"/>
        <v>41386</v>
      </c>
      <c r="C2674" s="148">
        <f t="shared" si="411"/>
        <v>2013</v>
      </c>
      <c r="D2674" s="148">
        <f t="shared" si="412"/>
        <v>4</v>
      </c>
      <c r="E2674" s="152">
        <v>5</v>
      </c>
      <c r="F2674" s="153">
        <v>266.22000000000003</v>
      </c>
      <c r="G2674" s="154">
        <v>670.50699999999995</v>
      </c>
      <c r="H2674" s="154">
        <v>204.14</v>
      </c>
      <c r="I2674" s="154">
        <v>3.8759999999999999</v>
      </c>
      <c r="J2674" s="151">
        <v>0</v>
      </c>
      <c r="K2674" s="149">
        <f t="shared" si="413"/>
        <v>1144.7429999999999</v>
      </c>
      <c r="L2674" s="148">
        <v>127.508</v>
      </c>
      <c r="M2674" s="148">
        <v>193.09800000000001</v>
      </c>
      <c r="N2674" s="148">
        <v>83.22</v>
      </c>
      <c r="O2674" s="148">
        <v>1.0960000000000001</v>
      </c>
      <c r="P2674" s="148">
        <v>0</v>
      </c>
      <c r="Q2674" s="21">
        <f t="shared" si="414"/>
        <v>357.40492399999999</v>
      </c>
      <c r="R2674" s="21">
        <f t="shared" si="415"/>
        <v>617.33430600000008</v>
      </c>
      <c r="S2674" s="21">
        <f t="shared" si="416"/>
        <v>162.36222000000001</v>
      </c>
      <c r="T2674" s="21">
        <f t="shared" si="417"/>
        <v>3.4808960000000004</v>
      </c>
      <c r="U2674" s="22">
        <f t="shared" si="418"/>
        <v>1140.5823460000001</v>
      </c>
      <c r="V2674" s="39">
        <f t="shared" si="419"/>
        <v>0.99636542525265515</v>
      </c>
    </row>
    <row r="2675" spans="1:22">
      <c r="A2675">
        <v>2670</v>
      </c>
      <c r="B2675" s="155">
        <f t="shared" si="420"/>
        <v>41386</v>
      </c>
      <c r="C2675" s="148">
        <f t="shared" si="411"/>
        <v>2013</v>
      </c>
      <c r="D2675" s="148">
        <f t="shared" si="412"/>
        <v>4</v>
      </c>
      <c r="E2675" s="152">
        <v>6</v>
      </c>
      <c r="F2675" s="153">
        <v>267.3</v>
      </c>
      <c r="G2675" s="154">
        <v>704.88800000000003</v>
      </c>
      <c r="H2675" s="154">
        <v>179.86199999999999</v>
      </c>
      <c r="I2675" s="154">
        <v>4.306</v>
      </c>
      <c r="J2675" s="151">
        <v>0</v>
      </c>
      <c r="K2675" s="149">
        <f t="shared" si="413"/>
        <v>1156.3560000000002</v>
      </c>
      <c r="L2675" s="148">
        <v>127.9</v>
      </c>
      <c r="M2675" s="148">
        <v>204.815</v>
      </c>
      <c r="N2675" s="148">
        <v>68.745999999999995</v>
      </c>
      <c r="O2675" s="148">
        <v>1.222</v>
      </c>
      <c r="P2675" s="148">
        <v>0</v>
      </c>
      <c r="Q2675" s="21">
        <f t="shared" si="414"/>
        <v>358.50369999999998</v>
      </c>
      <c r="R2675" s="21">
        <f t="shared" si="415"/>
        <v>654.79355499999997</v>
      </c>
      <c r="S2675" s="21">
        <f t="shared" si="416"/>
        <v>134.123446</v>
      </c>
      <c r="T2675" s="21">
        <f t="shared" si="417"/>
        <v>3.8810720000000001</v>
      </c>
      <c r="U2675" s="22">
        <f t="shared" si="418"/>
        <v>1151.3017729999999</v>
      </c>
      <c r="V2675" s="39">
        <f t="shared" si="419"/>
        <v>0.99562917734676837</v>
      </c>
    </row>
    <row r="2676" spans="1:22">
      <c r="A2676">
        <v>2671</v>
      </c>
      <c r="B2676" s="155">
        <f t="shared" si="420"/>
        <v>41386</v>
      </c>
      <c r="C2676" s="148">
        <f t="shared" si="411"/>
        <v>2013</v>
      </c>
      <c r="D2676" s="148">
        <f t="shared" si="412"/>
        <v>4</v>
      </c>
      <c r="E2676" s="152">
        <v>7</v>
      </c>
      <c r="F2676" s="153">
        <v>260.16000000000003</v>
      </c>
      <c r="G2676" s="154">
        <v>974.423</v>
      </c>
      <c r="H2676" s="154">
        <v>0</v>
      </c>
      <c r="I2676" s="154">
        <v>22.524999999999999</v>
      </c>
      <c r="J2676" s="151">
        <v>0</v>
      </c>
      <c r="K2676" s="149">
        <f t="shared" si="413"/>
        <v>1257.1080000000002</v>
      </c>
      <c r="L2676" s="148">
        <v>124.452</v>
      </c>
      <c r="M2676" s="148">
        <v>269.64699999999999</v>
      </c>
      <c r="N2676" s="148">
        <v>0</v>
      </c>
      <c r="O2676" s="148">
        <v>6.0910000000000002</v>
      </c>
      <c r="P2676" s="148">
        <v>0</v>
      </c>
      <c r="Q2676" s="21">
        <f t="shared" si="414"/>
        <v>348.838956</v>
      </c>
      <c r="R2676" s="21">
        <f t="shared" si="415"/>
        <v>862.06145900000001</v>
      </c>
      <c r="S2676" s="21">
        <f t="shared" si="416"/>
        <v>0</v>
      </c>
      <c r="T2676" s="21">
        <f t="shared" si="417"/>
        <v>19.345016000000001</v>
      </c>
      <c r="U2676" s="22">
        <f t="shared" si="418"/>
        <v>1230.2454310000001</v>
      </c>
      <c r="V2676" s="39">
        <f t="shared" si="419"/>
        <v>0.97863145489488568</v>
      </c>
    </row>
    <row r="2677" spans="1:22">
      <c r="A2677">
        <v>2672</v>
      </c>
      <c r="B2677" s="155">
        <f t="shared" si="420"/>
        <v>41386</v>
      </c>
      <c r="C2677" s="148">
        <f t="shared" si="411"/>
        <v>2013</v>
      </c>
      <c r="D2677" s="148">
        <f t="shared" si="412"/>
        <v>4</v>
      </c>
      <c r="E2677" s="152">
        <v>8</v>
      </c>
      <c r="F2677" s="153">
        <v>246.66</v>
      </c>
      <c r="G2677" s="154">
        <v>1093.5340000000001</v>
      </c>
      <c r="H2677" s="154">
        <v>12.88</v>
      </c>
      <c r="I2677" s="154">
        <v>54.412999999999997</v>
      </c>
      <c r="J2677" s="151">
        <v>0</v>
      </c>
      <c r="K2677" s="149">
        <f t="shared" si="413"/>
        <v>1407.4870000000003</v>
      </c>
      <c r="L2677" s="148">
        <v>118.842</v>
      </c>
      <c r="M2677" s="148">
        <v>297.58999999999997</v>
      </c>
      <c r="N2677" s="148">
        <v>12.901999999999999</v>
      </c>
      <c r="O2677" s="148">
        <v>13.584</v>
      </c>
      <c r="P2677" s="148">
        <v>0</v>
      </c>
      <c r="Q2677" s="21">
        <f t="shared" si="414"/>
        <v>333.114126</v>
      </c>
      <c r="R2677" s="21">
        <f t="shared" si="415"/>
        <v>951.39522999999997</v>
      </c>
      <c r="S2677" s="21">
        <f t="shared" si="416"/>
        <v>25.171802</v>
      </c>
      <c r="T2677" s="21">
        <f t="shared" si="417"/>
        <v>43.142783999999999</v>
      </c>
      <c r="U2677" s="22">
        <f t="shared" si="418"/>
        <v>1352.823942</v>
      </c>
      <c r="V2677" s="39">
        <f t="shared" si="419"/>
        <v>0.96116265514352861</v>
      </c>
    </row>
    <row r="2678" spans="1:22">
      <c r="A2678">
        <v>2673</v>
      </c>
      <c r="B2678" s="155">
        <f t="shared" si="420"/>
        <v>41386</v>
      </c>
      <c r="C2678" s="148">
        <f t="shared" si="411"/>
        <v>2013</v>
      </c>
      <c r="D2678" s="148">
        <f t="shared" si="412"/>
        <v>4</v>
      </c>
      <c r="E2678" s="152">
        <v>9</v>
      </c>
      <c r="F2678" s="153">
        <v>244.86</v>
      </c>
      <c r="G2678" s="154">
        <v>1156.9079999999999</v>
      </c>
      <c r="H2678" s="154">
        <v>3.6789999999999998</v>
      </c>
      <c r="I2678" s="154">
        <v>71.876999999999995</v>
      </c>
      <c r="J2678" s="151">
        <v>0</v>
      </c>
      <c r="K2678" s="149">
        <f t="shared" si="413"/>
        <v>1477.3240000000001</v>
      </c>
      <c r="L2678" s="148">
        <v>118.142</v>
      </c>
      <c r="M2678" s="148">
        <v>313.07400000000001</v>
      </c>
      <c r="N2678" s="148">
        <v>9.1470000000000002</v>
      </c>
      <c r="O2678" s="148">
        <v>19.266999999999999</v>
      </c>
      <c r="P2678" s="148">
        <v>0</v>
      </c>
      <c r="Q2678" s="21">
        <f t="shared" si="414"/>
        <v>331.15202599999998</v>
      </c>
      <c r="R2678" s="21">
        <f t="shared" si="415"/>
        <v>1000.8975780000001</v>
      </c>
      <c r="S2678" s="21">
        <f t="shared" si="416"/>
        <v>17.845797000000001</v>
      </c>
      <c r="T2678" s="21">
        <f t="shared" si="417"/>
        <v>61.191991999999999</v>
      </c>
      <c r="U2678" s="22">
        <f t="shared" si="418"/>
        <v>1411.087393</v>
      </c>
      <c r="V2678" s="39">
        <f t="shared" si="419"/>
        <v>0.95516446832245328</v>
      </c>
    </row>
    <row r="2679" spans="1:22">
      <c r="A2679">
        <v>2674</v>
      </c>
      <c r="B2679" s="155">
        <f t="shared" si="420"/>
        <v>41386</v>
      </c>
      <c r="C2679" s="148">
        <f t="shared" si="411"/>
        <v>2013</v>
      </c>
      <c r="D2679" s="148">
        <f t="shared" si="412"/>
        <v>4</v>
      </c>
      <c r="E2679" s="152">
        <v>10</v>
      </c>
      <c r="F2679" s="153">
        <v>243.18</v>
      </c>
      <c r="G2679" s="154">
        <v>1152.394</v>
      </c>
      <c r="H2679" s="154">
        <v>4.5380000000000003</v>
      </c>
      <c r="I2679" s="154">
        <v>78.727000000000004</v>
      </c>
      <c r="J2679" s="151">
        <v>0</v>
      </c>
      <c r="K2679" s="149">
        <f t="shared" si="413"/>
        <v>1478.8390000000002</v>
      </c>
      <c r="L2679" s="148">
        <v>117.443</v>
      </c>
      <c r="M2679" s="148">
        <v>311.74599999999998</v>
      </c>
      <c r="N2679" s="148">
        <v>5.3860000000000001</v>
      </c>
      <c r="O2679" s="148">
        <v>20.709</v>
      </c>
      <c r="P2679" s="148">
        <v>0</v>
      </c>
      <c r="Q2679" s="21">
        <f t="shared" si="414"/>
        <v>329.19272899999999</v>
      </c>
      <c r="R2679" s="21">
        <f t="shared" si="415"/>
        <v>996.65196199999991</v>
      </c>
      <c r="S2679" s="21">
        <f t="shared" si="416"/>
        <v>10.508086</v>
      </c>
      <c r="T2679" s="21">
        <f t="shared" si="417"/>
        <v>65.771783999999997</v>
      </c>
      <c r="U2679" s="22">
        <f t="shared" si="418"/>
        <v>1402.1245609999999</v>
      </c>
      <c r="V2679" s="39">
        <f t="shared" si="419"/>
        <v>0.94812522593737369</v>
      </c>
    </row>
    <row r="2680" spans="1:22">
      <c r="A2680">
        <v>2675</v>
      </c>
      <c r="B2680" s="155">
        <f t="shared" si="420"/>
        <v>41386</v>
      </c>
      <c r="C2680" s="148">
        <f t="shared" si="411"/>
        <v>2013</v>
      </c>
      <c r="D2680" s="148">
        <f t="shared" si="412"/>
        <v>4</v>
      </c>
      <c r="E2680" s="152">
        <v>11</v>
      </c>
      <c r="F2680" s="153">
        <v>241.44</v>
      </c>
      <c r="G2680" s="154">
        <v>1139.28</v>
      </c>
      <c r="H2680" s="154">
        <v>0</v>
      </c>
      <c r="I2680" s="154">
        <v>93.941999999999993</v>
      </c>
      <c r="J2680" s="151">
        <v>0</v>
      </c>
      <c r="K2680" s="149">
        <f t="shared" si="413"/>
        <v>1474.662</v>
      </c>
      <c r="L2680" s="148">
        <v>116.92100000000001</v>
      </c>
      <c r="M2680" s="148">
        <v>308.32799999999997</v>
      </c>
      <c r="N2680" s="148">
        <v>0</v>
      </c>
      <c r="O2680" s="148">
        <v>25.350999999999999</v>
      </c>
      <c r="P2680" s="148">
        <v>0</v>
      </c>
      <c r="Q2680" s="21">
        <f t="shared" si="414"/>
        <v>327.72956299999998</v>
      </c>
      <c r="R2680" s="21">
        <f t="shared" si="415"/>
        <v>985.72461599999997</v>
      </c>
      <c r="S2680" s="21">
        <f t="shared" si="416"/>
        <v>0</v>
      </c>
      <c r="T2680" s="21">
        <f t="shared" si="417"/>
        <v>80.514775999999998</v>
      </c>
      <c r="U2680" s="22">
        <f t="shared" si="418"/>
        <v>1393.9689549999998</v>
      </c>
      <c r="V2680" s="39">
        <f t="shared" si="419"/>
        <v>0.94528031169176385</v>
      </c>
    </row>
    <row r="2681" spans="1:22">
      <c r="A2681">
        <v>2676</v>
      </c>
      <c r="B2681" s="155">
        <f t="shared" si="420"/>
        <v>41386</v>
      </c>
      <c r="C2681" s="148">
        <f t="shared" si="411"/>
        <v>2013</v>
      </c>
      <c r="D2681" s="148">
        <f t="shared" si="412"/>
        <v>4</v>
      </c>
      <c r="E2681" s="152">
        <v>12</v>
      </c>
      <c r="F2681" s="153">
        <v>245.1</v>
      </c>
      <c r="G2681" s="154">
        <v>1141.722</v>
      </c>
      <c r="H2681" s="154">
        <v>0</v>
      </c>
      <c r="I2681" s="154">
        <v>93.174000000000007</v>
      </c>
      <c r="J2681" s="151">
        <v>0</v>
      </c>
      <c r="K2681" s="149">
        <f t="shared" si="413"/>
        <v>1479.9959999999999</v>
      </c>
      <c r="L2681" s="148">
        <v>118.459</v>
      </c>
      <c r="M2681" s="148">
        <v>309.02</v>
      </c>
      <c r="N2681" s="148">
        <v>0</v>
      </c>
      <c r="O2681" s="148">
        <v>24.75</v>
      </c>
      <c r="P2681" s="148">
        <v>0</v>
      </c>
      <c r="Q2681" s="21">
        <f t="shared" si="414"/>
        <v>332.04057699999998</v>
      </c>
      <c r="R2681" s="21">
        <f t="shared" si="415"/>
        <v>987.93693999999994</v>
      </c>
      <c r="S2681" s="21">
        <f t="shared" si="416"/>
        <v>0</v>
      </c>
      <c r="T2681" s="21">
        <f t="shared" si="417"/>
        <v>78.606000000000009</v>
      </c>
      <c r="U2681" s="22">
        <f t="shared" si="418"/>
        <v>1398.5835169999998</v>
      </c>
      <c r="V2681" s="39">
        <f t="shared" si="419"/>
        <v>0.94499141686869415</v>
      </c>
    </row>
    <row r="2682" spans="1:22">
      <c r="A2682">
        <v>2677</v>
      </c>
      <c r="B2682" s="155">
        <f t="shared" si="420"/>
        <v>41386</v>
      </c>
      <c r="C2682" s="148">
        <f t="shared" si="411"/>
        <v>2013</v>
      </c>
      <c r="D2682" s="148">
        <f t="shared" si="412"/>
        <v>4</v>
      </c>
      <c r="E2682" s="152">
        <v>13</v>
      </c>
      <c r="F2682" s="153">
        <v>241.56</v>
      </c>
      <c r="G2682" s="154">
        <v>1145.1469999999999</v>
      </c>
      <c r="H2682" s="154">
        <v>6.1059999999999999</v>
      </c>
      <c r="I2682" s="154">
        <v>99.25</v>
      </c>
      <c r="J2682" s="151">
        <v>0</v>
      </c>
      <c r="K2682" s="149">
        <f t="shared" si="413"/>
        <v>1492.0629999999999</v>
      </c>
      <c r="L2682" s="148">
        <v>116.999</v>
      </c>
      <c r="M2682" s="148">
        <v>310.065</v>
      </c>
      <c r="N2682" s="148">
        <v>4.4710000000000001</v>
      </c>
      <c r="O2682" s="148">
        <v>26.387</v>
      </c>
      <c r="P2682" s="148">
        <v>0</v>
      </c>
      <c r="Q2682" s="21">
        <f t="shared" si="414"/>
        <v>327.94819699999999</v>
      </c>
      <c r="R2682" s="21">
        <f t="shared" si="415"/>
        <v>991.27780500000006</v>
      </c>
      <c r="S2682" s="21">
        <f t="shared" si="416"/>
        <v>8.7229210000000013</v>
      </c>
      <c r="T2682" s="21">
        <f t="shared" si="417"/>
        <v>83.805112000000008</v>
      </c>
      <c r="U2682" s="22">
        <f t="shared" si="418"/>
        <v>1411.7540350000002</v>
      </c>
      <c r="V2682" s="39">
        <f t="shared" si="419"/>
        <v>0.9461758886856656</v>
      </c>
    </row>
    <row r="2683" spans="1:22">
      <c r="A2683">
        <v>2678</v>
      </c>
      <c r="B2683" s="155">
        <f t="shared" si="420"/>
        <v>41386</v>
      </c>
      <c r="C2683" s="148">
        <f t="shared" si="411"/>
        <v>2013</v>
      </c>
      <c r="D2683" s="148">
        <f t="shared" si="412"/>
        <v>4</v>
      </c>
      <c r="E2683" s="152">
        <v>14</v>
      </c>
      <c r="F2683" s="153">
        <v>243.36</v>
      </c>
      <c r="G2683" s="154">
        <v>1148.1410000000001</v>
      </c>
      <c r="H2683" s="154">
        <v>0</v>
      </c>
      <c r="I2683" s="154">
        <v>99.369</v>
      </c>
      <c r="J2683" s="151">
        <v>0</v>
      </c>
      <c r="K2683" s="149">
        <f t="shared" si="413"/>
        <v>1490.8700000000001</v>
      </c>
      <c r="L2683" s="148">
        <v>117.82899999999999</v>
      </c>
      <c r="M2683" s="148">
        <v>310.81299999999999</v>
      </c>
      <c r="N2683" s="148">
        <v>0</v>
      </c>
      <c r="O2683" s="148">
        <v>26.442</v>
      </c>
      <c r="P2683" s="148">
        <v>0</v>
      </c>
      <c r="Q2683" s="21">
        <f t="shared" si="414"/>
        <v>330.27468699999997</v>
      </c>
      <c r="R2683" s="21">
        <f t="shared" si="415"/>
        <v>993.66916100000003</v>
      </c>
      <c r="S2683" s="21">
        <f t="shared" si="416"/>
        <v>0</v>
      </c>
      <c r="T2683" s="21">
        <f t="shared" si="417"/>
        <v>83.979792000000003</v>
      </c>
      <c r="U2683" s="22">
        <f t="shared" si="418"/>
        <v>1407.92364</v>
      </c>
      <c r="V2683" s="39">
        <f t="shared" si="419"/>
        <v>0.94436378758711348</v>
      </c>
    </row>
    <row r="2684" spans="1:22">
      <c r="A2684">
        <v>2679</v>
      </c>
      <c r="B2684" s="155">
        <f t="shared" si="420"/>
        <v>41386</v>
      </c>
      <c r="C2684" s="148">
        <f t="shared" si="411"/>
        <v>2013</v>
      </c>
      <c r="D2684" s="148">
        <f t="shared" si="412"/>
        <v>4</v>
      </c>
      <c r="E2684" s="152">
        <v>15</v>
      </c>
      <c r="F2684" s="153">
        <v>237.42</v>
      </c>
      <c r="G2684" s="154">
        <v>1143.575</v>
      </c>
      <c r="H2684" s="154">
        <v>0</v>
      </c>
      <c r="I2684" s="154">
        <v>104.735</v>
      </c>
      <c r="J2684" s="151">
        <v>0</v>
      </c>
      <c r="K2684" s="149">
        <f t="shared" si="413"/>
        <v>1485.73</v>
      </c>
      <c r="L2684" s="148">
        <v>114.776</v>
      </c>
      <c r="M2684" s="148">
        <v>309.67899999999997</v>
      </c>
      <c r="N2684" s="148">
        <v>0</v>
      </c>
      <c r="O2684" s="148">
        <v>28.068000000000001</v>
      </c>
      <c r="P2684" s="148">
        <v>0</v>
      </c>
      <c r="Q2684" s="21">
        <f t="shared" si="414"/>
        <v>321.717128</v>
      </c>
      <c r="R2684" s="21">
        <f t="shared" si="415"/>
        <v>990.0437629999999</v>
      </c>
      <c r="S2684" s="21">
        <f t="shared" si="416"/>
        <v>0</v>
      </c>
      <c r="T2684" s="21">
        <f t="shared" si="417"/>
        <v>89.143968000000015</v>
      </c>
      <c r="U2684" s="22">
        <f t="shared" si="418"/>
        <v>1400.904859</v>
      </c>
      <c r="V2684" s="39">
        <f t="shared" si="419"/>
        <v>0.9429067589669724</v>
      </c>
    </row>
    <row r="2685" spans="1:22">
      <c r="A2685">
        <v>2680</v>
      </c>
      <c r="B2685" s="155">
        <f t="shared" si="420"/>
        <v>41386</v>
      </c>
      <c r="C2685" s="148">
        <f t="shared" si="411"/>
        <v>2013</v>
      </c>
      <c r="D2685" s="148">
        <f t="shared" si="412"/>
        <v>4</v>
      </c>
      <c r="E2685" s="152">
        <v>16</v>
      </c>
      <c r="F2685" s="153">
        <v>241.68</v>
      </c>
      <c r="G2685" s="154">
        <v>1143.125</v>
      </c>
      <c r="H2685" s="154">
        <v>0</v>
      </c>
      <c r="I2685" s="154">
        <v>106.68300000000001</v>
      </c>
      <c r="J2685" s="151">
        <v>0</v>
      </c>
      <c r="K2685" s="149">
        <f t="shared" si="413"/>
        <v>1491.4880000000001</v>
      </c>
      <c r="L2685" s="148">
        <v>117.163</v>
      </c>
      <c r="M2685" s="148">
        <v>309.89999999999998</v>
      </c>
      <c r="N2685" s="148">
        <v>0</v>
      </c>
      <c r="O2685" s="148">
        <v>28.274999999999999</v>
      </c>
      <c r="P2685" s="148">
        <v>0</v>
      </c>
      <c r="Q2685" s="21">
        <f t="shared" si="414"/>
        <v>328.40788900000001</v>
      </c>
      <c r="R2685" s="21">
        <f t="shared" si="415"/>
        <v>990.75029999999992</v>
      </c>
      <c r="S2685" s="21">
        <f t="shared" si="416"/>
        <v>0</v>
      </c>
      <c r="T2685" s="21">
        <f t="shared" si="417"/>
        <v>89.801400000000001</v>
      </c>
      <c r="U2685" s="22">
        <f t="shared" si="418"/>
        <v>1408.9595890000001</v>
      </c>
      <c r="V2685" s="39">
        <f t="shared" si="419"/>
        <v>0.94466706336222617</v>
      </c>
    </row>
    <row r="2686" spans="1:22">
      <c r="A2686">
        <v>2681</v>
      </c>
      <c r="B2686" s="155">
        <f t="shared" si="420"/>
        <v>41386</v>
      </c>
      <c r="C2686" s="148">
        <f t="shared" si="411"/>
        <v>2013</v>
      </c>
      <c r="D2686" s="148">
        <f t="shared" si="412"/>
        <v>4</v>
      </c>
      <c r="E2686" s="152">
        <v>17</v>
      </c>
      <c r="F2686" s="153">
        <v>246.06</v>
      </c>
      <c r="G2686" s="154">
        <v>1104.8040000000001</v>
      </c>
      <c r="H2686" s="154">
        <v>38.344999999999999</v>
      </c>
      <c r="I2686" s="154">
        <v>107.05800000000001</v>
      </c>
      <c r="J2686" s="151">
        <v>0</v>
      </c>
      <c r="K2686" s="149">
        <f t="shared" si="413"/>
        <v>1496.2670000000001</v>
      </c>
      <c r="L2686" s="148">
        <v>118.693</v>
      </c>
      <c r="M2686" s="148">
        <v>297.76</v>
      </c>
      <c r="N2686" s="148">
        <v>15.62</v>
      </c>
      <c r="O2686" s="148">
        <v>28.503</v>
      </c>
      <c r="P2686" s="148">
        <v>0</v>
      </c>
      <c r="Q2686" s="21">
        <f t="shared" si="414"/>
        <v>332.69647900000001</v>
      </c>
      <c r="R2686" s="21">
        <f t="shared" si="415"/>
        <v>951.93871999999999</v>
      </c>
      <c r="S2686" s="21">
        <f t="shared" si="416"/>
        <v>30.474619999999998</v>
      </c>
      <c r="T2686" s="21">
        <f t="shared" si="417"/>
        <v>90.525528000000008</v>
      </c>
      <c r="U2686" s="22">
        <f t="shared" si="418"/>
        <v>1405.6353469999999</v>
      </c>
      <c r="V2686" s="39">
        <f t="shared" si="419"/>
        <v>0.93942815486808162</v>
      </c>
    </row>
    <row r="2687" spans="1:22">
      <c r="A2687">
        <v>2682</v>
      </c>
      <c r="B2687" s="155">
        <f t="shared" si="420"/>
        <v>41386</v>
      </c>
      <c r="C2687" s="148">
        <f t="shared" si="411"/>
        <v>2013</v>
      </c>
      <c r="D2687" s="148">
        <f t="shared" si="412"/>
        <v>4</v>
      </c>
      <c r="E2687" s="152">
        <v>18</v>
      </c>
      <c r="F2687" s="153">
        <v>244.44</v>
      </c>
      <c r="G2687" s="154">
        <v>1089.761</v>
      </c>
      <c r="H2687" s="154">
        <v>49.119</v>
      </c>
      <c r="I2687" s="154">
        <v>113.46899999999999</v>
      </c>
      <c r="J2687" s="151">
        <v>0</v>
      </c>
      <c r="K2687" s="149">
        <f t="shared" si="413"/>
        <v>1496.789</v>
      </c>
      <c r="L2687" s="148">
        <v>118.22</v>
      </c>
      <c r="M2687" s="148">
        <v>291.38600000000002</v>
      </c>
      <c r="N2687" s="148">
        <v>21.209</v>
      </c>
      <c r="O2687" s="148">
        <v>30.201000000000001</v>
      </c>
      <c r="P2687" s="148">
        <v>0</v>
      </c>
      <c r="Q2687" s="21">
        <f t="shared" si="414"/>
        <v>331.37065999999999</v>
      </c>
      <c r="R2687" s="21">
        <f t="shared" si="415"/>
        <v>931.56104200000004</v>
      </c>
      <c r="S2687" s="21">
        <f t="shared" si="416"/>
        <v>41.378759000000002</v>
      </c>
      <c r="T2687" s="21">
        <f t="shared" si="417"/>
        <v>95.918376000000009</v>
      </c>
      <c r="U2687" s="22">
        <f t="shared" si="418"/>
        <v>1400.2288370000001</v>
      </c>
      <c r="V2687" s="39">
        <f t="shared" si="419"/>
        <v>0.93548846029734323</v>
      </c>
    </row>
    <row r="2688" spans="1:22">
      <c r="A2688">
        <v>2683</v>
      </c>
      <c r="B2688" s="155">
        <f t="shared" si="420"/>
        <v>41386</v>
      </c>
      <c r="C2688" s="148">
        <f t="shared" si="411"/>
        <v>2013</v>
      </c>
      <c r="D2688" s="148">
        <f t="shared" si="412"/>
        <v>4</v>
      </c>
      <c r="E2688" s="152">
        <v>19</v>
      </c>
      <c r="F2688" s="153">
        <v>243.48</v>
      </c>
      <c r="G2688" s="154">
        <v>1095.921</v>
      </c>
      <c r="H2688" s="154">
        <v>53.448999999999998</v>
      </c>
      <c r="I2688" s="154">
        <v>126.51</v>
      </c>
      <c r="J2688" s="151">
        <v>0</v>
      </c>
      <c r="K2688" s="149">
        <f t="shared" si="413"/>
        <v>1519.3600000000001</v>
      </c>
      <c r="L2688" s="148">
        <v>117.307</v>
      </c>
      <c r="M2688" s="148">
        <v>293.678</v>
      </c>
      <c r="N2688" s="148">
        <v>25.16</v>
      </c>
      <c r="O2688" s="148">
        <v>33.828000000000003</v>
      </c>
      <c r="P2688" s="148">
        <v>0</v>
      </c>
      <c r="Q2688" s="21">
        <f t="shared" si="414"/>
        <v>328.81152099999997</v>
      </c>
      <c r="R2688" s="21">
        <f t="shared" si="415"/>
        <v>938.88856599999997</v>
      </c>
      <c r="S2688" s="21">
        <f t="shared" si="416"/>
        <v>49.087160000000004</v>
      </c>
      <c r="T2688" s="21">
        <f t="shared" si="417"/>
        <v>107.43772800000002</v>
      </c>
      <c r="U2688" s="22">
        <f t="shared" si="418"/>
        <v>1424.2249750000001</v>
      </c>
      <c r="V2688" s="39">
        <f t="shared" si="419"/>
        <v>0.93738480346988207</v>
      </c>
    </row>
    <row r="2689" spans="1:22">
      <c r="A2689">
        <v>2684</v>
      </c>
      <c r="B2689" s="155">
        <f t="shared" si="420"/>
        <v>41386</v>
      </c>
      <c r="C2689" s="148">
        <f t="shared" si="411"/>
        <v>2013</v>
      </c>
      <c r="D2689" s="148">
        <f t="shared" si="412"/>
        <v>4</v>
      </c>
      <c r="E2689" s="152">
        <v>20</v>
      </c>
      <c r="F2689" s="153">
        <v>243</v>
      </c>
      <c r="G2689" s="154">
        <v>1098.886</v>
      </c>
      <c r="H2689" s="154">
        <v>199.667</v>
      </c>
      <c r="I2689" s="154">
        <v>156.20599999999999</v>
      </c>
      <c r="J2689" s="151">
        <v>0</v>
      </c>
      <c r="K2689" s="149">
        <f t="shared" si="413"/>
        <v>1697.7589999999998</v>
      </c>
      <c r="L2689" s="148">
        <v>117.23699999999999</v>
      </c>
      <c r="M2689" s="148">
        <v>294.22899999999998</v>
      </c>
      <c r="N2689" s="148">
        <v>85.68</v>
      </c>
      <c r="O2689" s="148">
        <v>41.56</v>
      </c>
      <c r="P2689" s="148">
        <v>0</v>
      </c>
      <c r="Q2689" s="21">
        <f t="shared" si="414"/>
        <v>328.61531099999996</v>
      </c>
      <c r="R2689" s="21">
        <f t="shared" si="415"/>
        <v>940.65011299999992</v>
      </c>
      <c r="S2689" s="21">
        <f t="shared" si="416"/>
        <v>167.16168000000002</v>
      </c>
      <c r="T2689" s="21">
        <f t="shared" si="417"/>
        <v>131.99456000000001</v>
      </c>
      <c r="U2689" s="22">
        <f t="shared" si="418"/>
        <v>1568.421664</v>
      </c>
      <c r="V2689" s="39">
        <f t="shared" si="419"/>
        <v>0.92381878935702899</v>
      </c>
    </row>
    <row r="2690" spans="1:22">
      <c r="A2690">
        <v>2685</v>
      </c>
      <c r="B2690" s="155">
        <f t="shared" si="420"/>
        <v>41386</v>
      </c>
      <c r="C2690" s="148">
        <f t="shared" si="411"/>
        <v>2013</v>
      </c>
      <c r="D2690" s="148">
        <f t="shared" si="412"/>
        <v>4</v>
      </c>
      <c r="E2690" s="152">
        <v>21</v>
      </c>
      <c r="F2690" s="153">
        <v>240.78</v>
      </c>
      <c r="G2690" s="154">
        <v>1110.1690000000001</v>
      </c>
      <c r="H2690" s="154">
        <v>239.12899999999999</v>
      </c>
      <c r="I2690" s="154">
        <v>154.98400000000001</v>
      </c>
      <c r="J2690" s="151">
        <v>0</v>
      </c>
      <c r="K2690" s="149">
        <f t="shared" si="413"/>
        <v>1745.0619999999999</v>
      </c>
      <c r="L2690" s="148">
        <v>116.404</v>
      </c>
      <c r="M2690" s="148">
        <v>296.96499999999997</v>
      </c>
      <c r="N2690" s="148">
        <v>103.55500000000001</v>
      </c>
      <c r="O2690" s="148">
        <v>41.271999999999998</v>
      </c>
      <c r="P2690" s="148">
        <v>0</v>
      </c>
      <c r="Q2690" s="21">
        <f t="shared" si="414"/>
        <v>326.28041199999996</v>
      </c>
      <c r="R2690" s="21">
        <f t="shared" si="415"/>
        <v>949.3971049999999</v>
      </c>
      <c r="S2690" s="21">
        <f t="shared" si="416"/>
        <v>202.03580500000001</v>
      </c>
      <c r="T2690" s="21">
        <f t="shared" si="417"/>
        <v>131.07987199999999</v>
      </c>
      <c r="U2690" s="22">
        <f t="shared" si="418"/>
        <v>1608.7931939999999</v>
      </c>
      <c r="V2690" s="39">
        <f t="shared" si="419"/>
        <v>0.92191176817786413</v>
      </c>
    </row>
    <row r="2691" spans="1:22">
      <c r="A2691">
        <v>2686</v>
      </c>
      <c r="B2691" s="155">
        <f t="shared" si="420"/>
        <v>41386</v>
      </c>
      <c r="C2691" s="148">
        <f t="shared" si="411"/>
        <v>2013</v>
      </c>
      <c r="D2691" s="148">
        <f t="shared" si="412"/>
        <v>4</v>
      </c>
      <c r="E2691" s="152">
        <v>22</v>
      </c>
      <c r="F2691" s="153">
        <v>241.2</v>
      </c>
      <c r="G2691" s="154">
        <v>1110.433</v>
      </c>
      <c r="H2691" s="154">
        <v>159.21799999999999</v>
      </c>
      <c r="I2691" s="154">
        <v>149.15199999999999</v>
      </c>
      <c r="J2691" s="151">
        <v>0</v>
      </c>
      <c r="K2691" s="149">
        <f t="shared" si="413"/>
        <v>1660.0030000000002</v>
      </c>
      <c r="L2691" s="148">
        <v>116.72</v>
      </c>
      <c r="M2691" s="148">
        <v>297.13200000000001</v>
      </c>
      <c r="N2691" s="148">
        <v>70.771000000000001</v>
      </c>
      <c r="O2691" s="148">
        <v>39.625</v>
      </c>
      <c r="P2691" s="148">
        <v>0</v>
      </c>
      <c r="Q2691" s="21">
        <f t="shared" si="414"/>
        <v>327.16615999999999</v>
      </c>
      <c r="R2691" s="21">
        <f t="shared" si="415"/>
        <v>949.93100400000003</v>
      </c>
      <c r="S2691" s="21">
        <f t="shared" si="416"/>
        <v>138.07422099999999</v>
      </c>
      <c r="T2691" s="21">
        <f t="shared" si="417"/>
        <v>125.849</v>
      </c>
      <c r="U2691" s="22">
        <f t="shared" si="418"/>
        <v>1541.020385</v>
      </c>
      <c r="V2691" s="39">
        <f t="shared" si="419"/>
        <v>0.92832385543881546</v>
      </c>
    </row>
    <row r="2692" spans="1:22">
      <c r="A2692">
        <v>2687</v>
      </c>
      <c r="B2692" s="155">
        <f t="shared" si="420"/>
        <v>41386</v>
      </c>
      <c r="C2692" s="148">
        <f t="shared" si="411"/>
        <v>2013</v>
      </c>
      <c r="D2692" s="148">
        <f t="shared" si="412"/>
        <v>4</v>
      </c>
      <c r="E2692" s="152">
        <v>23</v>
      </c>
      <c r="F2692" s="153">
        <v>247.5</v>
      </c>
      <c r="G2692" s="154">
        <v>1109.0029999999999</v>
      </c>
      <c r="H2692" s="154">
        <v>78.454999999999998</v>
      </c>
      <c r="I2692" s="154">
        <v>123.553</v>
      </c>
      <c r="J2692" s="151">
        <v>0</v>
      </c>
      <c r="K2692" s="149">
        <f t="shared" si="413"/>
        <v>1558.511</v>
      </c>
      <c r="L2692" s="148">
        <v>120.121</v>
      </c>
      <c r="M2692" s="148">
        <v>296.8</v>
      </c>
      <c r="N2692" s="148">
        <v>34.575000000000003</v>
      </c>
      <c r="O2692" s="148">
        <v>33.743000000000002</v>
      </c>
      <c r="P2692" s="148">
        <v>0</v>
      </c>
      <c r="Q2692" s="21">
        <f t="shared" si="414"/>
        <v>336.699163</v>
      </c>
      <c r="R2692" s="21">
        <f t="shared" si="415"/>
        <v>948.8696000000001</v>
      </c>
      <c r="S2692" s="21">
        <f t="shared" si="416"/>
        <v>67.455825000000004</v>
      </c>
      <c r="T2692" s="21">
        <f t="shared" si="417"/>
        <v>107.16776800000001</v>
      </c>
      <c r="U2692" s="22">
        <f t="shared" si="418"/>
        <v>1460.1923560000002</v>
      </c>
      <c r="V2692" s="39">
        <f t="shared" si="419"/>
        <v>0.93691501439515046</v>
      </c>
    </row>
    <row r="2693" spans="1:22">
      <c r="A2693">
        <v>2688</v>
      </c>
      <c r="B2693" s="155">
        <f t="shared" si="420"/>
        <v>41386</v>
      </c>
      <c r="C2693" s="148">
        <f t="shared" si="411"/>
        <v>2013</v>
      </c>
      <c r="D2693" s="148">
        <f t="shared" si="412"/>
        <v>4</v>
      </c>
      <c r="E2693" s="152">
        <v>24</v>
      </c>
      <c r="F2693" s="153">
        <v>256.68</v>
      </c>
      <c r="G2693" s="154">
        <v>1112.2460000000001</v>
      </c>
      <c r="H2693" s="154">
        <v>29.103000000000002</v>
      </c>
      <c r="I2693" s="154">
        <v>51.877000000000002</v>
      </c>
      <c r="J2693" s="151">
        <v>0</v>
      </c>
      <c r="K2693" s="149">
        <f t="shared" si="413"/>
        <v>1449.9060000000002</v>
      </c>
      <c r="L2693" s="148">
        <v>123.462</v>
      </c>
      <c r="M2693" s="148">
        <v>297.64299999999997</v>
      </c>
      <c r="N2693" s="148">
        <v>11.445</v>
      </c>
      <c r="O2693" s="148">
        <v>13.711</v>
      </c>
      <c r="P2693" s="148">
        <v>0</v>
      </c>
      <c r="Q2693" s="21">
        <f t="shared" si="414"/>
        <v>346.063986</v>
      </c>
      <c r="R2693" s="21">
        <f t="shared" si="415"/>
        <v>951.56467099999998</v>
      </c>
      <c r="S2693" s="21">
        <f t="shared" si="416"/>
        <v>22.329195000000002</v>
      </c>
      <c r="T2693" s="21">
        <f t="shared" si="417"/>
        <v>43.546136000000004</v>
      </c>
      <c r="U2693" s="22">
        <f t="shared" si="418"/>
        <v>1363.5039879999999</v>
      </c>
      <c r="V2693" s="39">
        <f t="shared" si="419"/>
        <v>0.94040854234688298</v>
      </c>
    </row>
    <row r="2694" spans="1:22">
      <c r="A2694">
        <v>2689</v>
      </c>
      <c r="B2694" s="155">
        <f t="shared" si="420"/>
        <v>41387</v>
      </c>
      <c r="C2694" s="148">
        <f t="shared" si="411"/>
        <v>2013</v>
      </c>
      <c r="D2694" s="148">
        <f t="shared" si="412"/>
        <v>4</v>
      </c>
      <c r="E2694" s="152">
        <v>1</v>
      </c>
      <c r="F2694" s="153">
        <v>258.06</v>
      </c>
      <c r="G2694" s="154">
        <v>1105.7280000000001</v>
      </c>
      <c r="H2694" s="154">
        <v>1.869</v>
      </c>
      <c r="I2694" s="154">
        <v>28.41</v>
      </c>
      <c r="J2694" s="151">
        <v>0</v>
      </c>
      <c r="K2694" s="149">
        <f t="shared" si="413"/>
        <v>1394.067</v>
      </c>
      <c r="L2694" s="148">
        <v>124.251</v>
      </c>
      <c r="M2694" s="148">
        <v>294.42599999999999</v>
      </c>
      <c r="N2694" s="148">
        <v>2.9769999999999999</v>
      </c>
      <c r="O2694" s="148">
        <v>7.4269999999999996</v>
      </c>
      <c r="P2694" s="148">
        <v>0</v>
      </c>
      <c r="Q2694" s="21">
        <f t="shared" si="414"/>
        <v>348.275553</v>
      </c>
      <c r="R2694" s="21">
        <f t="shared" si="415"/>
        <v>941.27992199999994</v>
      </c>
      <c r="S2694" s="21">
        <f t="shared" si="416"/>
        <v>5.8081269999999998</v>
      </c>
      <c r="T2694" s="21">
        <f t="shared" si="417"/>
        <v>23.588152000000001</v>
      </c>
      <c r="U2694" s="22">
        <f t="shared" si="418"/>
        <v>1318.9517539999999</v>
      </c>
      <c r="V2694" s="39">
        <f t="shared" si="419"/>
        <v>0.94611790824974695</v>
      </c>
    </row>
    <row r="2695" spans="1:22">
      <c r="A2695">
        <v>2690</v>
      </c>
      <c r="B2695" s="155">
        <f t="shared" si="420"/>
        <v>41387</v>
      </c>
      <c r="C2695" s="148">
        <f t="shared" ref="C2695:C2758" si="421">YEAR(B2695)</f>
        <v>2013</v>
      </c>
      <c r="D2695" s="148">
        <f t="shared" ref="D2695:D2758" si="422">MONTH(B2695)</f>
        <v>4</v>
      </c>
      <c r="E2695" s="152">
        <v>2</v>
      </c>
      <c r="F2695" s="153">
        <v>262.68</v>
      </c>
      <c r="G2695" s="154">
        <v>1100.9690000000001</v>
      </c>
      <c r="H2695" s="154">
        <v>0</v>
      </c>
      <c r="I2695" s="154">
        <v>31.773</v>
      </c>
      <c r="J2695" s="151">
        <v>0</v>
      </c>
      <c r="K2695" s="149">
        <f t="shared" ref="K2695:K2758" si="423">SUM(F2695:J2695)</f>
        <v>1395.422</v>
      </c>
      <c r="L2695" s="148">
        <v>126.283</v>
      </c>
      <c r="M2695" s="148">
        <v>293.404</v>
      </c>
      <c r="N2695" s="148">
        <v>0</v>
      </c>
      <c r="O2695" s="148">
        <v>8.2430000000000003</v>
      </c>
      <c r="P2695" s="148">
        <v>0</v>
      </c>
      <c r="Q2695" s="21">
        <f t="shared" ref="Q2695:Q2758" si="424">+$Q$2*L2695</f>
        <v>353.971249</v>
      </c>
      <c r="R2695" s="21">
        <f t="shared" ref="R2695:R2758" si="425">+$R$2*M2695</f>
        <v>938.01258800000005</v>
      </c>
      <c r="S2695" s="21">
        <f t="shared" ref="S2695:S2758" si="426">+$S$2*N2695</f>
        <v>0</v>
      </c>
      <c r="T2695" s="21">
        <f t="shared" ref="T2695:T2758" si="427">+$T$2*O2695</f>
        <v>26.179768000000003</v>
      </c>
      <c r="U2695" s="22">
        <f t="shared" ref="U2695:U2758" si="428">SUM(Q2695:T2695)</f>
        <v>1318.163605</v>
      </c>
      <c r="V2695" s="39">
        <f t="shared" ref="V2695:V2758" si="429">+U2695/K2695</f>
        <v>0.94463438658699661</v>
      </c>
    </row>
    <row r="2696" spans="1:22">
      <c r="A2696">
        <v>2691</v>
      </c>
      <c r="B2696" s="155">
        <f t="shared" si="420"/>
        <v>41387</v>
      </c>
      <c r="C2696" s="148">
        <f t="shared" si="421"/>
        <v>2013</v>
      </c>
      <c r="D2696" s="148">
        <f t="shared" si="422"/>
        <v>4</v>
      </c>
      <c r="E2696" s="152">
        <v>3</v>
      </c>
      <c r="F2696" s="153">
        <v>258.12</v>
      </c>
      <c r="G2696" s="154">
        <v>1091.7719999999999</v>
      </c>
      <c r="H2696" s="154">
        <v>0</v>
      </c>
      <c r="I2696" s="154">
        <v>31.437000000000001</v>
      </c>
      <c r="J2696" s="151">
        <v>0</v>
      </c>
      <c r="K2696" s="149">
        <f t="shared" si="423"/>
        <v>1381.3289999999997</v>
      </c>
      <c r="L2696" s="148">
        <v>123.604</v>
      </c>
      <c r="M2696" s="148">
        <v>289.54199999999997</v>
      </c>
      <c r="N2696" s="148">
        <v>0</v>
      </c>
      <c r="O2696" s="148">
        <v>8.3770000000000007</v>
      </c>
      <c r="P2696" s="148">
        <v>0</v>
      </c>
      <c r="Q2696" s="21">
        <f t="shared" si="424"/>
        <v>346.46201200000002</v>
      </c>
      <c r="R2696" s="21">
        <f t="shared" si="425"/>
        <v>925.66577399999994</v>
      </c>
      <c r="S2696" s="21">
        <f t="shared" si="426"/>
        <v>0</v>
      </c>
      <c r="T2696" s="21">
        <f t="shared" si="427"/>
        <v>26.605352000000003</v>
      </c>
      <c r="U2696" s="22">
        <f t="shared" si="428"/>
        <v>1298.7331380000001</v>
      </c>
      <c r="V2696" s="39">
        <f t="shared" si="429"/>
        <v>0.94020551077983616</v>
      </c>
    </row>
    <row r="2697" spans="1:22">
      <c r="A2697">
        <v>2692</v>
      </c>
      <c r="B2697" s="155">
        <f t="shared" si="420"/>
        <v>41387</v>
      </c>
      <c r="C2697" s="148">
        <f t="shared" si="421"/>
        <v>2013</v>
      </c>
      <c r="D2697" s="148">
        <f t="shared" si="422"/>
        <v>4</v>
      </c>
      <c r="E2697" s="152">
        <v>4</v>
      </c>
      <c r="F2697" s="153">
        <v>240.42</v>
      </c>
      <c r="G2697" s="154">
        <v>947.78899999999999</v>
      </c>
      <c r="H2697" s="154">
        <v>29.550999999999998</v>
      </c>
      <c r="I2697" s="154">
        <v>27.698</v>
      </c>
      <c r="J2697" s="151">
        <v>0</v>
      </c>
      <c r="K2697" s="149">
        <f t="shared" si="423"/>
        <v>1245.4580000000001</v>
      </c>
      <c r="L2697" s="148">
        <v>115.57299999999999</v>
      </c>
      <c r="M2697" s="148">
        <v>253.95699999999999</v>
      </c>
      <c r="N2697" s="148">
        <v>13.634</v>
      </c>
      <c r="O2697" s="148">
        <v>7.44</v>
      </c>
      <c r="P2697" s="148">
        <v>0</v>
      </c>
      <c r="Q2697" s="21">
        <f t="shared" si="424"/>
        <v>323.95111899999995</v>
      </c>
      <c r="R2697" s="21">
        <f t="shared" si="425"/>
        <v>811.90052900000001</v>
      </c>
      <c r="S2697" s="21">
        <f t="shared" si="426"/>
        <v>26.599934000000001</v>
      </c>
      <c r="T2697" s="21">
        <f t="shared" si="427"/>
        <v>23.629440000000002</v>
      </c>
      <c r="U2697" s="22">
        <f t="shared" si="428"/>
        <v>1186.0810219999998</v>
      </c>
      <c r="V2697" s="39">
        <f t="shared" si="429"/>
        <v>0.95232518639729302</v>
      </c>
    </row>
    <row r="2698" spans="1:22">
      <c r="A2698">
        <v>2693</v>
      </c>
      <c r="B2698" s="155">
        <f t="shared" si="420"/>
        <v>41387</v>
      </c>
      <c r="C2698" s="148">
        <f t="shared" si="421"/>
        <v>2013</v>
      </c>
      <c r="D2698" s="148">
        <f t="shared" si="422"/>
        <v>4</v>
      </c>
      <c r="E2698" s="152">
        <v>5</v>
      </c>
      <c r="F2698" s="153">
        <v>232.2</v>
      </c>
      <c r="G2698" s="154">
        <v>933.12099999999998</v>
      </c>
      <c r="H2698" s="154">
        <v>79.073999999999998</v>
      </c>
      <c r="I2698" s="154">
        <v>27.472999999999999</v>
      </c>
      <c r="J2698" s="151">
        <v>0</v>
      </c>
      <c r="K2698" s="149">
        <f t="shared" si="423"/>
        <v>1271.8679999999999</v>
      </c>
      <c r="L2698" s="148">
        <v>113.05800000000001</v>
      </c>
      <c r="M2698" s="148">
        <v>254.91</v>
      </c>
      <c r="N2698" s="148">
        <v>33.037999999999997</v>
      </c>
      <c r="O2698" s="148">
        <v>7.2539999999999996</v>
      </c>
      <c r="P2698" s="148">
        <v>0</v>
      </c>
      <c r="Q2698" s="21">
        <f t="shared" si="424"/>
        <v>316.90157400000004</v>
      </c>
      <c r="R2698" s="21">
        <f t="shared" si="425"/>
        <v>814.94727</v>
      </c>
      <c r="S2698" s="21">
        <f t="shared" si="426"/>
        <v>64.457138</v>
      </c>
      <c r="T2698" s="21">
        <f t="shared" si="427"/>
        <v>23.038703999999999</v>
      </c>
      <c r="U2698" s="22">
        <f t="shared" si="428"/>
        <v>1219.3446860000001</v>
      </c>
      <c r="V2698" s="39">
        <f t="shared" si="429"/>
        <v>0.95870380102337682</v>
      </c>
    </row>
    <row r="2699" spans="1:22">
      <c r="A2699">
        <v>2694</v>
      </c>
      <c r="B2699" s="155">
        <f t="shared" si="420"/>
        <v>41387</v>
      </c>
      <c r="C2699" s="148">
        <f t="shared" si="421"/>
        <v>2013</v>
      </c>
      <c r="D2699" s="148">
        <f t="shared" si="422"/>
        <v>4</v>
      </c>
      <c r="E2699" s="152">
        <v>6</v>
      </c>
      <c r="F2699" s="153">
        <v>235.14</v>
      </c>
      <c r="G2699" s="154">
        <v>1086.3900000000001</v>
      </c>
      <c r="H2699" s="154">
        <v>0</v>
      </c>
      <c r="I2699" s="154">
        <v>30.716999999999999</v>
      </c>
      <c r="J2699" s="151">
        <v>0</v>
      </c>
      <c r="K2699" s="149">
        <f t="shared" si="423"/>
        <v>1352.2470000000003</v>
      </c>
      <c r="L2699" s="148">
        <v>114.428</v>
      </c>
      <c r="M2699" s="148">
        <v>289.90699999999998</v>
      </c>
      <c r="N2699" s="148">
        <v>0</v>
      </c>
      <c r="O2699" s="148">
        <v>8.0879999999999992</v>
      </c>
      <c r="P2699" s="148">
        <v>0</v>
      </c>
      <c r="Q2699" s="21">
        <f t="shared" si="424"/>
        <v>320.74168399999996</v>
      </c>
      <c r="R2699" s="21">
        <f t="shared" si="425"/>
        <v>926.83267899999998</v>
      </c>
      <c r="S2699" s="21">
        <f t="shared" si="426"/>
        <v>0</v>
      </c>
      <c r="T2699" s="21">
        <f t="shared" si="427"/>
        <v>25.687487999999998</v>
      </c>
      <c r="U2699" s="22">
        <f t="shared" si="428"/>
        <v>1273.261851</v>
      </c>
      <c r="V2699" s="39">
        <f t="shared" si="429"/>
        <v>0.94158970291670063</v>
      </c>
    </row>
    <row r="2700" spans="1:22">
      <c r="A2700">
        <v>2695</v>
      </c>
      <c r="B2700" s="155">
        <f t="shared" si="420"/>
        <v>41387</v>
      </c>
      <c r="C2700" s="148">
        <f t="shared" si="421"/>
        <v>2013</v>
      </c>
      <c r="D2700" s="148">
        <f t="shared" si="422"/>
        <v>4</v>
      </c>
      <c r="E2700" s="152">
        <v>7</v>
      </c>
      <c r="F2700" s="153">
        <v>241.38</v>
      </c>
      <c r="G2700" s="154">
        <v>1093.165</v>
      </c>
      <c r="H2700" s="154">
        <v>0</v>
      </c>
      <c r="I2700" s="154">
        <v>50.198</v>
      </c>
      <c r="J2700" s="151">
        <v>0</v>
      </c>
      <c r="K2700" s="149">
        <f t="shared" si="423"/>
        <v>1384.7430000000002</v>
      </c>
      <c r="L2700" s="148">
        <v>117.233</v>
      </c>
      <c r="M2700" s="148">
        <v>292.08600000000001</v>
      </c>
      <c r="N2700" s="148">
        <v>0</v>
      </c>
      <c r="O2700" s="148">
        <v>12.423</v>
      </c>
      <c r="P2700" s="148">
        <v>0</v>
      </c>
      <c r="Q2700" s="21">
        <f t="shared" si="424"/>
        <v>328.60409900000002</v>
      </c>
      <c r="R2700" s="21">
        <f t="shared" si="425"/>
        <v>933.79894200000001</v>
      </c>
      <c r="S2700" s="21">
        <f t="shared" si="426"/>
        <v>0</v>
      </c>
      <c r="T2700" s="21">
        <f t="shared" si="427"/>
        <v>39.455448000000004</v>
      </c>
      <c r="U2700" s="22">
        <f t="shared" si="428"/>
        <v>1301.858489</v>
      </c>
      <c r="V2700" s="39">
        <f t="shared" si="429"/>
        <v>0.94014448096144898</v>
      </c>
    </row>
    <row r="2701" spans="1:22">
      <c r="A2701">
        <v>2696</v>
      </c>
      <c r="B2701" s="155">
        <f t="shared" si="420"/>
        <v>41387</v>
      </c>
      <c r="C2701" s="148">
        <f t="shared" si="421"/>
        <v>2013</v>
      </c>
      <c r="D2701" s="148">
        <f t="shared" si="422"/>
        <v>4</v>
      </c>
      <c r="E2701" s="152">
        <v>8</v>
      </c>
      <c r="F2701" s="153">
        <v>241.44</v>
      </c>
      <c r="G2701" s="154">
        <v>1100.316</v>
      </c>
      <c r="H2701" s="154">
        <v>0</v>
      </c>
      <c r="I2701" s="154">
        <v>70.763000000000005</v>
      </c>
      <c r="J2701" s="151">
        <v>0</v>
      </c>
      <c r="K2701" s="149">
        <f t="shared" si="423"/>
        <v>1412.519</v>
      </c>
      <c r="L2701" s="148">
        <v>117.13500000000001</v>
      </c>
      <c r="M2701" s="148">
        <v>292.05399999999997</v>
      </c>
      <c r="N2701" s="148">
        <v>0</v>
      </c>
      <c r="O2701" s="148">
        <v>19.327000000000002</v>
      </c>
      <c r="P2701" s="148">
        <v>0</v>
      </c>
      <c r="Q2701" s="21">
        <f t="shared" si="424"/>
        <v>328.32940500000001</v>
      </c>
      <c r="R2701" s="21">
        <f t="shared" si="425"/>
        <v>933.69663799999989</v>
      </c>
      <c r="S2701" s="21">
        <f t="shared" si="426"/>
        <v>0</v>
      </c>
      <c r="T2701" s="21">
        <f t="shared" si="427"/>
        <v>61.382552000000011</v>
      </c>
      <c r="U2701" s="22">
        <f t="shared" si="428"/>
        <v>1323.4085949999999</v>
      </c>
      <c r="V2701" s="39">
        <f t="shared" si="429"/>
        <v>0.93691383620326518</v>
      </c>
    </row>
    <row r="2702" spans="1:22">
      <c r="A2702">
        <v>2697</v>
      </c>
      <c r="B2702" s="155">
        <f t="shared" si="420"/>
        <v>41387</v>
      </c>
      <c r="C2702" s="148">
        <f t="shared" si="421"/>
        <v>2013</v>
      </c>
      <c r="D2702" s="148">
        <f t="shared" si="422"/>
        <v>4</v>
      </c>
      <c r="E2702" s="152">
        <v>9</v>
      </c>
      <c r="F2702" s="153">
        <v>242.1</v>
      </c>
      <c r="G2702" s="154">
        <v>1098.567</v>
      </c>
      <c r="H2702" s="154">
        <v>0.187</v>
      </c>
      <c r="I2702" s="154">
        <v>73.174000000000007</v>
      </c>
      <c r="J2702" s="151">
        <v>0</v>
      </c>
      <c r="K2702" s="149">
        <f t="shared" si="423"/>
        <v>1414.0279999999998</v>
      </c>
      <c r="L2702" s="148">
        <v>117.122</v>
      </c>
      <c r="M2702" s="148">
        <v>291.74599999999998</v>
      </c>
      <c r="N2702" s="148">
        <v>0.34300000000000003</v>
      </c>
      <c r="O2702" s="148">
        <v>19.356999999999999</v>
      </c>
      <c r="P2702" s="148">
        <v>0</v>
      </c>
      <c r="Q2702" s="21">
        <f t="shared" si="424"/>
        <v>328.29296599999998</v>
      </c>
      <c r="R2702" s="21">
        <f t="shared" si="425"/>
        <v>932.71196199999997</v>
      </c>
      <c r="S2702" s="21">
        <f t="shared" si="426"/>
        <v>0.66919300000000004</v>
      </c>
      <c r="T2702" s="21">
        <f t="shared" si="427"/>
        <v>61.477831999999999</v>
      </c>
      <c r="U2702" s="22">
        <f t="shared" si="428"/>
        <v>1323.1519529999998</v>
      </c>
      <c r="V2702" s="39">
        <f t="shared" si="429"/>
        <v>0.9357324982249291</v>
      </c>
    </row>
    <row r="2703" spans="1:22">
      <c r="A2703">
        <v>2698</v>
      </c>
      <c r="B2703" s="155">
        <f t="shared" si="420"/>
        <v>41387</v>
      </c>
      <c r="C2703" s="148">
        <f t="shared" si="421"/>
        <v>2013</v>
      </c>
      <c r="D2703" s="148">
        <f t="shared" si="422"/>
        <v>4</v>
      </c>
      <c r="E2703" s="152">
        <v>10</v>
      </c>
      <c r="F2703" s="153">
        <v>244.68</v>
      </c>
      <c r="G2703" s="154">
        <v>1100.826</v>
      </c>
      <c r="H2703" s="154">
        <v>0.61899999999999999</v>
      </c>
      <c r="I2703" s="154">
        <v>91.893000000000001</v>
      </c>
      <c r="J2703" s="151">
        <v>0</v>
      </c>
      <c r="K2703" s="149">
        <f t="shared" si="423"/>
        <v>1438.018</v>
      </c>
      <c r="L2703" s="148">
        <v>118.65600000000001</v>
      </c>
      <c r="M2703" s="148">
        <v>292.262</v>
      </c>
      <c r="N2703" s="148">
        <v>1.425</v>
      </c>
      <c r="O2703" s="148">
        <v>24.71</v>
      </c>
      <c r="P2703" s="148">
        <v>0</v>
      </c>
      <c r="Q2703" s="21">
        <f t="shared" si="424"/>
        <v>332.59276800000004</v>
      </c>
      <c r="R2703" s="21">
        <f t="shared" si="425"/>
        <v>934.36161400000003</v>
      </c>
      <c r="S2703" s="21">
        <f t="shared" si="426"/>
        <v>2.7801750000000003</v>
      </c>
      <c r="T2703" s="21">
        <f t="shared" si="427"/>
        <v>78.478960000000001</v>
      </c>
      <c r="U2703" s="22">
        <f t="shared" si="428"/>
        <v>1348.2135170000001</v>
      </c>
      <c r="V2703" s="39">
        <f t="shared" si="429"/>
        <v>0.93754981996052911</v>
      </c>
    </row>
    <row r="2704" spans="1:22">
      <c r="A2704">
        <v>2699</v>
      </c>
      <c r="B2704" s="155">
        <f t="shared" si="420"/>
        <v>41387</v>
      </c>
      <c r="C2704" s="148">
        <f t="shared" si="421"/>
        <v>2013</v>
      </c>
      <c r="D2704" s="148">
        <f t="shared" si="422"/>
        <v>4</v>
      </c>
      <c r="E2704" s="152">
        <v>11</v>
      </c>
      <c r="F2704" s="153">
        <v>243.6</v>
      </c>
      <c r="G2704" s="154">
        <v>1015.18</v>
      </c>
      <c r="H2704" s="154">
        <v>111.398</v>
      </c>
      <c r="I2704" s="154">
        <v>107.36199999999999</v>
      </c>
      <c r="J2704" s="151">
        <v>0</v>
      </c>
      <c r="K2704" s="149">
        <f t="shared" si="423"/>
        <v>1477.54</v>
      </c>
      <c r="L2704" s="148">
        <v>117.619</v>
      </c>
      <c r="M2704" s="148">
        <v>272.39600000000002</v>
      </c>
      <c r="N2704" s="148">
        <v>50.536000000000001</v>
      </c>
      <c r="O2704" s="148">
        <v>30.721</v>
      </c>
      <c r="P2704" s="148">
        <v>0</v>
      </c>
      <c r="Q2704" s="21">
        <f t="shared" si="424"/>
        <v>329.68605700000001</v>
      </c>
      <c r="R2704" s="21">
        <f t="shared" si="425"/>
        <v>870.85001200000011</v>
      </c>
      <c r="S2704" s="21">
        <f t="shared" si="426"/>
        <v>98.595736000000002</v>
      </c>
      <c r="T2704" s="21">
        <f t="shared" si="427"/>
        <v>97.569896</v>
      </c>
      <c r="U2704" s="22">
        <f t="shared" si="428"/>
        <v>1396.7017010000002</v>
      </c>
      <c r="V2704" s="39">
        <f t="shared" si="429"/>
        <v>0.94528858846461028</v>
      </c>
    </row>
    <row r="2705" spans="1:22">
      <c r="A2705">
        <v>2700</v>
      </c>
      <c r="B2705" s="155">
        <f t="shared" si="420"/>
        <v>41387</v>
      </c>
      <c r="C2705" s="148">
        <f t="shared" si="421"/>
        <v>2013</v>
      </c>
      <c r="D2705" s="148">
        <f t="shared" si="422"/>
        <v>4</v>
      </c>
      <c r="E2705" s="152">
        <v>12</v>
      </c>
      <c r="F2705" s="153">
        <v>238.02</v>
      </c>
      <c r="G2705" s="154">
        <v>1004.57</v>
      </c>
      <c r="H2705" s="154">
        <v>165.624</v>
      </c>
      <c r="I2705" s="154">
        <v>111.032</v>
      </c>
      <c r="J2705" s="151">
        <v>0</v>
      </c>
      <c r="K2705" s="149">
        <f t="shared" si="423"/>
        <v>1519.2460000000001</v>
      </c>
      <c r="L2705" s="148">
        <v>115.434</v>
      </c>
      <c r="M2705" s="148">
        <v>266.94799999999998</v>
      </c>
      <c r="N2705" s="148">
        <v>76.703999999999994</v>
      </c>
      <c r="O2705" s="148">
        <v>31.707000000000001</v>
      </c>
      <c r="P2705" s="148">
        <v>0</v>
      </c>
      <c r="Q2705" s="21">
        <f t="shared" si="424"/>
        <v>323.56150199999996</v>
      </c>
      <c r="R2705" s="21">
        <f t="shared" si="425"/>
        <v>853.43275599999993</v>
      </c>
      <c r="S2705" s="21">
        <f t="shared" si="426"/>
        <v>149.64950399999998</v>
      </c>
      <c r="T2705" s="21">
        <f t="shared" si="427"/>
        <v>100.70143200000001</v>
      </c>
      <c r="U2705" s="22">
        <f t="shared" si="428"/>
        <v>1427.345194</v>
      </c>
      <c r="V2705" s="39">
        <f t="shared" si="429"/>
        <v>0.93950893666990065</v>
      </c>
    </row>
    <row r="2706" spans="1:22">
      <c r="A2706">
        <v>2701</v>
      </c>
      <c r="B2706" s="155">
        <f t="shared" si="420"/>
        <v>41387</v>
      </c>
      <c r="C2706" s="148">
        <f t="shared" si="421"/>
        <v>2013</v>
      </c>
      <c r="D2706" s="148">
        <f t="shared" si="422"/>
        <v>4</v>
      </c>
      <c r="E2706" s="152">
        <v>13</v>
      </c>
      <c r="F2706" s="153">
        <v>252.24</v>
      </c>
      <c r="G2706" s="154">
        <v>1008.35</v>
      </c>
      <c r="H2706" s="154">
        <v>161.81</v>
      </c>
      <c r="I2706" s="154">
        <v>112.10599999999999</v>
      </c>
      <c r="J2706" s="151">
        <v>0</v>
      </c>
      <c r="K2706" s="149">
        <f t="shared" si="423"/>
        <v>1534.5060000000001</v>
      </c>
      <c r="L2706" s="148">
        <v>121.111</v>
      </c>
      <c r="M2706" s="148">
        <v>267.72699999999998</v>
      </c>
      <c r="N2706" s="148">
        <v>121.53700000000001</v>
      </c>
      <c r="O2706" s="148">
        <v>31.885000000000002</v>
      </c>
      <c r="P2706" s="148">
        <v>0</v>
      </c>
      <c r="Q2706" s="21">
        <f t="shared" si="424"/>
        <v>339.47413299999999</v>
      </c>
      <c r="R2706" s="21">
        <f t="shared" si="425"/>
        <v>855.9232189999999</v>
      </c>
      <c r="S2706" s="21">
        <f t="shared" si="426"/>
        <v>237.11868700000002</v>
      </c>
      <c r="T2706" s="21">
        <f t="shared" si="427"/>
        <v>101.26676</v>
      </c>
      <c r="U2706" s="22">
        <f t="shared" si="428"/>
        <v>1533.7827990000001</v>
      </c>
      <c r="V2706" s="39">
        <f t="shared" si="429"/>
        <v>0.99952870761013646</v>
      </c>
    </row>
    <row r="2707" spans="1:22">
      <c r="A2707">
        <v>2702</v>
      </c>
      <c r="B2707" s="155">
        <f t="shared" si="420"/>
        <v>41387</v>
      </c>
      <c r="C2707" s="148">
        <f t="shared" si="421"/>
        <v>2013</v>
      </c>
      <c r="D2707" s="148">
        <f t="shared" si="422"/>
        <v>4</v>
      </c>
      <c r="E2707" s="152">
        <v>14</v>
      </c>
      <c r="F2707" s="153">
        <v>265.14</v>
      </c>
      <c r="G2707" s="154">
        <v>1010.498</v>
      </c>
      <c r="H2707" s="154">
        <v>121.03100000000001</v>
      </c>
      <c r="I2707" s="154">
        <v>114.345</v>
      </c>
      <c r="J2707" s="151">
        <v>0</v>
      </c>
      <c r="K2707" s="149">
        <f t="shared" si="423"/>
        <v>1511.0139999999999</v>
      </c>
      <c r="L2707" s="148">
        <v>125.556</v>
      </c>
      <c r="M2707" s="148">
        <v>268.14800000000002</v>
      </c>
      <c r="N2707" s="148">
        <v>53.774999999999999</v>
      </c>
      <c r="O2707" s="148">
        <v>31.565000000000001</v>
      </c>
      <c r="P2707" s="148">
        <v>0</v>
      </c>
      <c r="Q2707" s="21">
        <f t="shared" si="424"/>
        <v>351.933468</v>
      </c>
      <c r="R2707" s="21">
        <f t="shared" si="425"/>
        <v>857.26915600000007</v>
      </c>
      <c r="S2707" s="21">
        <f t="shared" si="426"/>
        <v>104.915025</v>
      </c>
      <c r="T2707" s="21">
        <f t="shared" si="427"/>
        <v>100.25044000000001</v>
      </c>
      <c r="U2707" s="22">
        <f t="shared" si="428"/>
        <v>1414.3680890000001</v>
      </c>
      <c r="V2707" s="39">
        <f t="shared" si="429"/>
        <v>0.93603903669985855</v>
      </c>
    </row>
    <row r="2708" spans="1:22">
      <c r="A2708">
        <v>2703</v>
      </c>
      <c r="B2708" s="155">
        <f t="shared" si="420"/>
        <v>41387</v>
      </c>
      <c r="C2708" s="148">
        <f t="shared" si="421"/>
        <v>2013</v>
      </c>
      <c r="D2708" s="148">
        <f t="shared" si="422"/>
        <v>4</v>
      </c>
      <c r="E2708" s="152">
        <v>15</v>
      </c>
      <c r="F2708" s="153">
        <v>262.68</v>
      </c>
      <c r="G2708" s="154">
        <v>1015.4</v>
      </c>
      <c r="H2708" s="154">
        <v>95.73</v>
      </c>
      <c r="I2708" s="154">
        <v>123.191</v>
      </c>
      <c r="J2708" s="151">
        <v>0</v>
      </c>
      <c r="K2708" s="149">
        <f t="shared" si="423"/>
        <v>1497.001</v>
      </c>
      <c r="L2708" s="148">
        <v>124.444</v>
      </c>
      <c r="M2708" s="148">
        <v>269.46300000000002</v>
      </c>
      <c r="N2708" s="148">
        <v>42.841999999999999</v>
      </c>
      <c r="O2708" s="148">
        <v>32.884</v>
      </c>
      <c r="P2708" s="148">
        <v>0</v>
      </c>
      <c r="Q2708" s="21">
        <f t="shared" si="424"/>
        <v>348.816532</v>
      </c>
      <c r="R2708" s="21">
        <f t="shared" si="425"/>
        <v>861.47321100000011</v>
      </c>
      <c r="S2708" s="21">
        <f t="shared" si="426"/>
        <v>83.584742000000006</v>
      </c>
      <c r="T2708" s="21">
        <f t="shared" si="427"/>
        <v>104.43958400000001</v>
      </c>
      <c r="U2708" s="22">
        <f t="shared" si="428"/>
        <v>1398.314069</v>
      </c>
      <c r="V2708" s="39">
        <f t="shared" si="429"/>
        <v>0.93407691043626562</v>
      </c>
    </row>
    <row r="2709" spans="1:22">
      <c r="A2709">
        <v>2704</v>
      </c>
      <c r="B2709" s="155">
        <f t="shared" si="420"/>
        <v>41387</v>
      </c>
      <c r="C2709" s="148">
        <f t="shared" si="421"/>
        <v>2013</v>
      </c>
      <c r="D2709" s="148">
        <f t="shared" si="422"/>
        <v>4</v>
      </c>
      <c r="E2709" s="152">
        <v>16</v>
      </c>
      <c r="F2709" s="153">
        <v>262.74</v>
      </c>
      <c r="G2709" s="154">
        <v>1016.1420000000001</v>
      </c>
      <c r="H2709" s="154">
        <v>100.09099999999999</v>
      </c>
      <c r="I2709" s="154">
        <v>131.22399999999999</v>
      </c>
      <c r="J2709" s="151">
        <v>0</v>
      </c>
      <c r="K2709" s="149">
        <f t="shared" si="423"/>
        <v>1510.1969999999999</v>
      </c>
      <c r="L2709" s="148">
        <v>124.444</v>
      </c>
      <c r="M2709" s="148">
        <v>269.55900000000003</v>
      </c>
      <c r="N2709" s="148">
        <v>42.978000000000002</v>
      </c>
      <c r="O2709" s="148">
        <v>34.453000000000003</v>
      </c>
      <c r="P2709" s="148">
        <v>0</v>
      </c>
      <c r="Q2709" s="21">
        <f t="shared" si="424"/>
        <v>348.816532</v>
      </c>
      <c r="R2709" s="21">
        <f t="shared" si="425"/>
        <v>861.78012300000012</v>
      </c>
      <c r="S2709" s="21">
        <f t="shared" si="426"/>
        <v>83.850078000000011</v>
      </c>
      <c r="T2709" s="21">
        <f t="shared" si="427"/>
        <v>109.42272800000002</v>
      </c>
      <c r="U2709" s="22">
        <f t="shared" si="428"/>
        <v>1403.869461</v>
      </c>
      <c r="V2709" s="39">
        <f t="shared" si="429"/>
        <v>0.92959359672943342</v>
      </c>
    </row>
    <row r="2710" spans="1:22">
      <c r="A2710">
        <v>2705</v>
      </c>
      <c r="B2710" s="155">
        <f t="shared" si="420"/>
        <v>41387</v>
      </c>
      <c r="C2710" s="148">
        <f t="shared" si="421"/>
        <v>2013</v>
      </c>
      <c r="D2710" s="148">
        <f t="shared" si="422"/>
        <v>4</v>
      </c>
      <c r="E2710" s="152">
        <v>17</v>
      </c>
      <c r="F2710" s="153">
        <v>261.66000000000003</v>
      </c>
      <c r="G2710" s="154">
        <v>1016.953</v>
      </c>
      <c r="H2710" s="154">
        <v>130.697</v>
      </c>
      <c r="I2710" s="154">
        <v>110.91200000000001</v>
      </c>
      <c r="J2710" s="151">
        <v>0</v>
      </c>
      <c r="K2710" s="149">
        <f t="shared" si="423"/>
        <v>1520.222</v>
      </c>
      <c r="L2710" s="148">
        <v>125.498</v>
      </c>
      <c r="M2710" s="148">
        <v>270.05700000000002</v>
      </c>
      <c r="N2710" s="148">
        <v>55.957999999999998</v>
      </c>
      <c r="O2710" s="148">
        <v>29.42</v>
      </c>
      <c r="P2710" s="148">
        <v>0</v>
      </c>
      <c r="Q2710" s="21">
        <f t="shared" si="424"/>
        <v>351.770894</v>
      </c>
      <c r="R2710" s="21">
        <f t="shared" si="425"/>
        <v>863.37222900000006</v>
      </c>
      <c r="S2710" s="21">
        <f t="shared" si="426"/>
        <v>109.174058</v>
      </c>
      <c r="T2710" s="21">
        <f t="shared" si="427"/>
        <v>93.437920000000005</v>
      </c>
      <c r="U2710" s="22">
        <f t="shared" si="428"/>
        <v>1417.7551010000002</v>
      </c>
      <c r="V2710" s="39">
        <f t="shared" si="429"/>
        <v>0.93259741077290037</v>
      </c>
    </row>
    <row r="2711" spans="1:22">
      <c r="A2711">
        <v>2706</v>
      </c>
      <c r="B2711" s="155">
        <f t="shared" si="420"/>
        <v>41387</v>
      </c>
      <c r="C2711" s="148">
        <f t="shared" si="421"/>
        <v>2013</v>
      </c>
      <c r="D2711" s="148">
        <f t="shared" si="422"/>
        <v>4</v>
      </c>
      <c r="E2711" s="152">
        <v>18</v>
      </c>
      <c r="F2711" s="153">
        <v>258.89999999999998</v>
      </c>
      <c r="G2711" s="154">
        <v>1015.915</v>
      </c>
      <c r="H2711" s="154">
        <v>142.143</v>
      </c>
      <c r="I2711" s="154">
        <v>117.099</v>
      </c>
      <c r="J2711" s="151">
        <v>0</v>
      </c>
      <c r="K2711" s="149">
        <f t="shared" si="423"/>
        <v>1534.057</v>
      </c>
      <c r="L2711" s="148">
        <v>124.343</v>
      </c>
      <c r="M2711" s="148">
        <v>269.44600000000003</v>
      </c>
      <c r="N2711" s="148">
        <v>61.59</v>
      </c>
      <c r="O2711" s="148">
        <v>31.146000000000001</v>
      </c>
      <c r="P2711" s="148">
        <v>0</v>
      </c>
      <c r="Q2711" s="21">
        <f t="shared" si="424"/>
        <v>348.53342900000001</v>
      </c>
      <c r="R2711" s="21">
        <f t="shared" si="425"/>
        <v>861.4188620000001</v>
      </c>
      <c r="S2711" s="21">
        <f t="shared" si="426"/>
        <v>120.16209000000001</v>
      </c>
      <c r="T2711" s="21">
        <f t="shared" si="427"/>
        <v>98.919696000000002</v>
      </c>
      <c r="U2711" s="22">
        <f t="shared" si="428"/>
        <v>1429.034077</v>
      </c>
      <c r="V2711" s="39">
        <f t="shared" si="429"/>
        <v>0.93153909991610484</v>
      </c>
    </row>
    <row r="2712" spans="1:22">
      <c r="A2712">
        <v>2707</v>
      </c>
      <c r="B2712" s="155">
        <f t="shared" si="420"/>
        <v>41387</v>
      </c>
      <c r="C2712" s="148">
        <f t="shared" si="421"/>
        <v>2013</v>
      </c>
      <c r="D2712" s="148">
        <f t="shared" si="422"/>
        <v>4</v>
      </c>
      <c r="E2712" s="152">
        <v>19</v>
      </c>
      <c r="F2712" s="153">
        <v>259.8</v>
      </c>
      <c r="G2712" s="154">
        <v>1015.5890000000001</v>
      </c>
      <c r="H2712" s="154">
        <v>150.93899999999999</v>
      </c>
      <c r="I2712" s="154">
        <v>132.649</v>
      </c>
      <c r="J2712" s="151">
        <v>0</v>
      </c>
      <c r="K2712" s="149">
        <f t="shared" si="423"/>
        <v>1558.9770000000003</v>
      </c>
      <c r="L2712" s="148">
        <v>124.765</v>
      </c>
      <c r="M2712" s="148">
        <v>269.37200000000001</v>
      </c>
      <c r="N2712" s="148">
        <v>68.25</v>
      </c>
      <c r="O2712" s="148">
        <v>36.005000000000003</v>
      </c>
      <c r="P2712" s="148">
        <v>0</v>
      </c>
      <c r="Q2712" s="21">
        <f t="shared" si="424"/>
        <v>349.716295</v>
      </c>
      <c r="R2712" s="21">
        <f t="shared" si="425"/>
        <v>861.1822840000001</v>
      </c>
      <c r="S2712" s="21">
        <f t="shared" si="426"/>
        <v>133.15575000000001</v>
      </c>
      <c r="T2712" s="21">
        <f t="shared" si="427"/>
        <v>114.35188000000001</v>
      </c>
      <c r="U2712" s="22">
        <f t="shared" si="428"/>
        <v>1458.406209</v>
      </c>
      <c r="V2712" s="39">
        <f t="shared" si="429"/>
        <v>0.93548924005934642</v>
      </c>
    </row>
    <row r="2713" spans="1:22">
      <c r="A2713">
        <v>2708</v>
      </c>
      <c r="B2713" s="155">
        <f t="shared" si="420"/>
        <v>41387</v>
      </c>
      <c r="C2713" s="148">
        <f t="shared" si="421"/>
        <v>2013</v>
      </c>
      <c r="D2713" s="148">
        <f t="shared" si="422"/>
        <v>4</v>
      </c>
      <c r="E2713" s="152">
        <v>20</v>
      </c>
      <c r="F2713" s="153">
        <v>259.68</v>
      </c>
      <c r="G2713" s="154">
        <v>1020.121</v>
      </c>
      <c r="H2713" s="154">
        <v>276.47899999999998</v>
      </c>
      <c r="I2713" s="154">
        <v>158.15899999999999</v>
      </c>
      <c r="J2713" s="151">
        <v>0</v>
      </c>
      <c r="K2713" s="149">
        <f t="shared" si="423"/>
        <v>1714.4389999999999</v>
      </c>
      <c r="L2713" s="148">
        <v>125.083</v>
      </c>
      <c r="M2713" s="148">
        <v>270.54000000000002</v>
      </c>
      <c r="N2713" s="148">
        <v>106.476</v>
      </c>
      <c r="O2713" s="148">
        <v>43.057000000000002</v>
      </c>
      <c r="P2713" s="148">
        <v>0</v>
      </c>
      <c r="Q2713" s="21">
        <f t="shared" si="424"/>
        <v>350.60764899999998</v>
      </c>
      <c r="R2713" s="21">
        <f t="shared" si="425"/>
        <v>864.91638000000012</v>
      </c>
      <c r="S2713" s="21">
        <f t="shared" si="426"/>
        <v>207.73467600000001</v>
      </c>
      <c r="T2713" s="21">
        <f t="shared" si="427"/>
        <v>136.749032</v>
      </c>
      <c r="U2713" s="22">
        <f t="shared" si="428"/>
        <v>1560.0077370000001</v>
      </c>
      <c r="V2713" s="39">
        <f t="shared" si="429"/>
        <v>0.90992315095491894</v>
      </c>
    </row>
    <row r="2714" spans="1:22">
      <c r="A2714">
        <v>2709</v>
      </c>
      <c r="B2714" s="155">
        <f t="shared" si="420"/>
        <v>41387</v>
      </c>
      <c r="C2714" s="148">
        <f t="shared" si="421"/>
        <v>2013</v>
      </c>
      <c r="D2714" s="148">
        <f t="shared" si="422"/>
        <v>4</v>
      </c>
      <c r="E2714" s="152">
        <v>21</v>
      </c>
      <c r="F2714" s="153">
        <v>260.52</v>
      </c>
      <c r="G2714" s="154">
        <v>1028.2190000000001</v>
      </c>
      <c r="H2714" s="154">
        <v>379.17399999999998</v>
      </c>
      <c r="I2714" s="154">
        <v>152.28399999999999</v>
      </c>
      <c r="J2714" s="151">
        <v>0</v>
      </c>
      <c r="K2714" s="149">
        <f t="shared" si="423"/>
        <v>1820.1970000000001</v>
      </c>
      <c r="L2714" s="148">
        <v>125.02500000000001</v>
      </c>
      <c r="M2714" s="148">
        <v>272.65699999999998</v>
      </c>
      <c r="N2714" s="148">
        <v>139.94999999999999</v>
      </c>
      <c r="O2714" s="148">
        <v>41.435000000000002</v>
      </c>
      <c r="P2714" s="148">
        <v>0</v>
      </c>
      <c r="Q2714" s="21">
        <f t="shared" si="424"/>
        <v>350.44507500000003</v>
      </c>
      <c r="R2714" s="21">
        <f t="shared" si="425"/>
        <v>871.68442899999991</v>
      </c>
      <c r="S2714" s="21">
        <f t="shared" si="426"/>
        <v>273.04244999999997</v>
      </c>
      <c r="T2714" s="21">
        <f t="shared" si="427"/>
        <v>131.59756000000002</v>
      </c>
      <c r="U2714" s="22">
        <f t="shared" si="428"/>
        <v>1626.7695139999998</v>
      </c>
      <c r="V2714" s="39">
        <f t="shared" si="429"/>
        <v>0.89373266410174268</v>
      </c>
    </row>
    <row r="2715" spans="1:22">
      <c r="A2715">
        <v>2710</v>
      </c>
      <c r="B2715" s="155">
        <f t="shared" si="420"/>
        <v>41387</v>
      </c>
      <c r="C2715" s="148">
        <f t="shared" si="421"/>
        <v>2013</v>
      </c>
      <c r="D2715" s="148">
        <f t="shared" si="422"/>
        <v>4</v>
      </c>
      <c r="E2715" s="152">
        <v>22</v>
      </c>
      <c r="F2715" s="153">
        <v>258.89999999999998</v>
      </c>
      <c r="G2715" s="154">
        <v>1028.876</v>
      </c>
      <c r="H2715" s="154">
        <v>251.74100000000001</v>
      </c>
      <c r="I2715" s="154">
        <v>146.964</v>
      </c>
      <c r="J2715" s="151">
        <v>0</v>
      </c>
      <c r="K2715" s="149">
        <f t="shared" si="423"/>
        <v>1686.4809999999998</v>
      </c>
      <c r="L2715" s="148">
        <v>124.539</v>
      </c>
      <c r="M2715" s="148">
        <v>272.36700000000002</v>
      </c>
      <c r="N2715" s="148">
        <v>95.975999999999999</v>
      </c>
      <c r="O2715" s="148">
        <v>40.014000000000003</v>
      </c>
      <c r="P2715" s="148">
        <v>0</v>
      </c>
      <c r="Q2715" s="21">
        <f t="shared" si="424"/>
        <v>349.08281699999998</v>
      </c>
      <c r="R2715" s="21">
        <f t="shared" si="425"/>
        <v>870.7572990000001</v>
      </c>
      <c r="S2715" s="21">
        <f t="shared" si="426"/>
        <v>187.24917600000001</v>
      </c>
      <c r="T2715" s="21">
        <f t="shared" si="427"/>
        <v>127.08446400000001</v>
      </c>
      <c r="U2715" s="22">
        <f t="shared" si="428"/>
        <v>1534.1737560000001</v>
      </c>
      <c r="V2715" s="39">
        <f t="shared" si="429"/>
        <v>0.90968932113673406</v>
      </c>
    </row>
    <row r="2716" spans="1:22">
      <c r="A2716">
        <v>2711</v>
      </c>
      <c r="B2716" s="155">
        <f t="shared" si="420"/>
        <v>41387</v>
      </c>
      <c r="C2716" s="148">
        <f t="shared" si="421"/>
        <v>2013</v>
      </c>
      <c r="D2716" s="148">
        <f t="shared" si="422"/>
        <v>4</v>
      </c>
      <c r="E2716" s="152">
        <v>23</v>
      </c>
      <c r="F2716" s="153">
        <v>259.5</v>
      </c>
      <c r="G2716" s="154">
        <v>1027.796</v>
      </c>
      <c r="H2716" s="154">
        <v>184.66399999999999</v>
      </c>
      <c r="I2716" s="154">
        <v>124.672</v>
      </c>
      <c r="J2716" s="151">
        <v>0</v>
      </c>
      <c r="K2716" s="149">
        <f t="shared" si="423"/>
        <v>1596.6320000000001</v>
      </c>
      <c r="L2716" s="148">
        <v>124.76900000000001</v>
      </c>
      <c r="M2716" s="148">
        <v>272.19400000000002</v>
      </c>
      <c r="N2716" s="148">
        <v>76.186000000000007</v>
      </c>
      <c r="O2716" s="148">
        <v>31.736999999999998</v>
      </c>
      <c r="P2716" s="148">
        <v>0</v>
      </c>
      <c r="Q2716" s="21">
        <f t="shared" si="424"/>
        <v>349.727507</v>
      </c>
      <c r="R2716" s="21">
        <f t="shared" si="425"/>
        <v>870.20421800000008</v>
      </c>
      <c r="S2716" s="21">
        <f t="shared" si="426"/>
        <v>148.63888600000001</v>
      </c>
      <c r="T2716" s="21">
        <f t="shared" si="427"/>
        <v>100.796712</v>
      </c>
      <c r="U2716" s="22">
        <f t="shared" si="428"/>
        <v>1469.3673230000002</v>
      </c>
      <c r="V2716" s="39">
        <f t="shared" si="429"/>
        <v>0.92029179109525561</v>
      </c>
    </row>
    <row r="2717" spans="1:22">
      <c r="A2717">
        <v>2712</v>
      </c>
      <c r="B2717" s="155">
        <f t="shared" si="420"/>
        <v>41387</v>
      </c>
      <c r="C2717" s="148">
        <f t="shared" si="421"/>
        <v>2013</v>
      </c>
      <c r="D2717" s="148">
        <f t="shared" si="422"/>
        <v>4</v>
      </c>
      <c r="E2717" s="152">
        <v>24</v>
      </c>
      <c r="F2717" s="153">
        <v>257.7</v>
      </c>
      <c r="G2717" s="154">
        <v>1029.4760000000001</v>
      </c>
      <c r="H2717" s="154">
        <v>137.047</v>
      </c>
      <c r="I2717" s="154">
        <v>58.832000000000001</v>
      </c>
      <c r="J2717" s="151">
        <v>0</v>
      </c>
      <c r="K2717" s="149">
        <f t="shared" si="423"/>
        <v>1483.0550000000003</v>
      </c>
      <c r="L2717" s="148">
        <v>123.98399999999999</v>
      </c>
      <c r="M2717" s="148">
        <v>272.548</v>
      </c>
      <c r="N2717" s="148">
        <v>59.176000000000002</v>
      </c>
      <c r="O2717" s="148">
        <v>16.248000000000001</v>
      </c>
      <c r="P2717" s="148">
        <v>0</v>
      </c>
      <c r="Q2717" s="21">
        <f t="shared" si="424"/>
        <v>347.527152</v>
      </c>
      <c r="R2717" s="21">
        <f t="shared" si="425"/>
        <v>871.33595600000001</v>
      </c>
      <c r="S2717" s="21">
        <f t="shared" si="426"/>
        <v>115.452376</v>
      </c>
      <c r="T2717" s="21">
        <f t="shared" si="427"/>
        <v>51.603648000000007</v>
      </c>
      <c r="U2717" s="22">
        <f t="shared" si="428"/>
        <v>1385.919132</v>
      </c>
      <c r="V2717" s="39">
        <f t="shared" si="429"/>
        <v>0.93450285525486221</v>
      </c>
    </row>
    <row r="2718" spans="1:22">
      <c r="A2718">
        <v>2713</v>
      </c>
      <c r="B2718" s="155">
        <f t="shared" si="420"/>
        <v>41388</v>
      </c>
      <c r="C2718" s="148">
        <f t="shared" si="421"/>
        <v>2013</v>
      </c>
      <c r="D2718" s="148">
        <f t="shared" si="422"/>
        <v>4</v>
      </c>
      <c r="E2718" s="152">
        <v>1</v>
      </c>
      <c r="F2718" s="153">
        <v>257.76</v>
      </c>
      <c r="G2718" s="154">
        <v>936.12300000000005</v>
      </c>
      <c r="H2718" s="154">
        <v>104.367</v>
      </c>
      <c r="I2718" s="154">
        <v>47.686999999999998</v>
      </c>
      <c r="J2718" s="151">
        <v>0</v>
      </c>
      <c r="K2718" s="149">
        <f t="shared" si="423"/>
        <v>1345.9369999999999</v>
      </c>
      <c r="L2718" s="148">
        <v>124.017</v>
      </c>
      <c r="M2718" s="148">
        <v>250.25299999999999</v>
      </c>
      <c r="N2718" s="148">
        <v>54.292999999999999</v>
      </c>
      <c r="O2718" s="148">
        <v>12.467000000000001</v>
      </c>
      <c r="P2718" s="148">
        <v>0</v>
      </c>
      <c r="Q2718" s="21">
        <f t="shared" si="424"/>
        <v>347.61965099999998</v>
      </c>
      <c r="R2718" s="21">
        <f t="shared" si="425"/>
        <v>800.05884099999992</v>
      </c>
      <c r="S2718" s="21">
        <f t="shared" si="426"/>
        <v>105.92564300000001</v>
      </c>
      <c r="T2718" s="21">
        <f t="shared" si="427"/>
        <v>39.595192000000004</v>
      </c>
      <c r="U2718" s="22">
        <f t="shared" si="428"/>
        <v>1293.199327</v>
      </c>
      <c r="V2718" s="39">
        <f t="shared" si="429"/>
        <v>0.96081713111386358</v>
      </c>
    </row>
    <row r="2719" spans="1:22">
      <c r="A2719">
        <v>2714</v>
      </c>
      <c r="B2719" s="155">
        <f t="shared" ref="B2719:B2782" si="430">+B2695+1</f>
        <v>41388</v>
      </c>
      <c r="C2719" s="148">
        <f t="shared" si="421"/>
        <v>2013</v>
      </c>
      <c r="D2719" s="148">
        <f t="shared" si="422"/>
        <v>4</v>
      </c>
      <c r="E2719" s="152">
        <v>2</v>
      </c>
      <c r="F2719" s="153">
        <v>258.18</v>
      </c>
      <c r="G2719" s="154">
        <v>933.803</v>
      </c>
      <c r="H2719" s="154">
        <v>68.997</v>
      </c>
      <c r="I2719" s="154">
        <v>33.088000000000001</v>
      </c>
      <c r="J2719" s="151">
        <v>0</v>
      </c>
      <c r="K2719" s="149">
        <f t="shared" si="423"/>
        <v>1294.068</v>
      </c>
      <c r="L2719" s="148">
        <v>124.092</v>
      </c>
      <c r="M2719" s="148">
        <v>249.72200000000001</v>
      </c>
      <c r="N2719" s="148">
        <v>29.736000000000001</v>
      </c>
      <c r="O2719" s="148">
        <v>8.4670000000000005</v>
      </c>
      <c r="P2719" s="148">
        <v>0</v>
      </c>
      <c r="Q2719" s="21">
        <f t="shared" si="424"/>
        <v>347.82987600000001</v>
      </c>
      <c r="R2719" s="21">
        <f t="shared" si="425"/>
        <v>798.36123400000008</v>
      </c>
      <c r="S2719" s="21">
        <f t="shared" si="426"/>
        <v>58.014936000000006</v>
      </c>
      <c r="T2719" s="21">
        <f t="shared" si="427"/>
        <v>26.891192000000004</v>
      </c>
      <c r="U2719" s="22">
        <f t="shared" si="428"/>
        <v>1231.0972380000003</v>
      </c>
      <c r="V2719" s="39">
        <f t="shared" si="429"/>
        <v>0.95133890800174359</v>
      </c>
    </row>
    <row r="2720" spans="1:22">
      <c r="A2720">
        <v>2715</v>
      </c>
      <c r="B2720" s="155">
        <f t="shared" si="430"/>
        <v>41388</v>
      </c>
      <c r="C2720" s="148">
        <f t="shared" si="421"/>
        <v>2013</v>
      </c>
      <c r="D2720" s="148">
        <f t="shared" si="422"/>
        <v>4</v>
      </c>
      <c r="E2720" s="152">
        <v>3</v>
      </c>
      <c r="F2720" s="153">
        <v>257.76</v>
      </c>
      <c r="G2720" s="154">
        <v>936.26099999999997</v>
      </c>
      <c r="H2720" s="154">
        <v>68.936000000000007</v>
      </c>
      <c r="I2720" s="154">
        <v>29.298999999999999</v>
      </c>
      <c r="J2720" s="151">
        <v>0</v>
      </c>
      <c r="K2720" s="149">
        <f t="shared" si="423"/>
        <v>1292.2559999999999</v>
      </c>
      <c r="L2720" s="148">
        <v>123.98399999999999</v>
      </c>
      <c r="M2720" s="148">
        <v>250.34899999999999</v>
      </c>
      <c r="N2720" s="148">
        <v>30.494</v>
      </c>
      <c r="O2720" s="148">
        <v>7.5389999999999997</v>
      </c>
      <c r="P2720" s="148">
        <v>0</v>
      </c>
      <c r="Q2720" s="21">
        <f t="shared" si="424"/>
        <v>347.527152</v>
      </c>
      <c r="R2720" s="21">
        <f t="shared" si="425"/>
        <v>800.36575299999993</v>
      </c>
      <c r="S2720" s="21">
        <f t="shared" si="426"/>
        <v>59.493794000000001</v>
      </c>
      <c r="T2720" s="21">
        <f t="shared" si="427"/>
        <v>23.943864000000001</v>
      </c>
      <c r="U2720" s="22">
        <f t="shared" si="428"/>
        <v>1231.330563</v>
      </c>
      <c r="V2720" s="39">
        <f t="shared" si="429"/>
        <v>0.95285343074437268</v>
      </c>
    </row>
    <row r="2721" spans="1:22">
      <c r="A2721">
        <v>2716</v>
      </c>
      <c r="B2721" s="155">
        <f t="shared" si="430"/>
        <v>41388</v>
      </c>
      <c r="C2721" s="148">
        <f t="shared" si="421"/>
        <v>2013</v>
      </c>
      <c r="D2721" s="148">
        <f t="shared" si="422"/>
        <v>4</v>
      </c>
      <c r="E2721" s="152">
        <v>4</v>
      </c>
      <c r="F2721" s="153">
        <v>255.18</v>
      </c>
      <c r="G2721" s="154">
        <v>929.07500000000005</v>
      </c>
      <c r="H2721" s="154">
        <v>69.049000000000007</v>
      </c>
      <c r="I2721" s="154">
        <v>25.326000000000001</v>
      </c>
      <c r="J2721" s="151">
        <v>0</v>
      </c>
      <c r="K2721" s="149">
        <f t="shared" si="423"/>
        <v>1278.6300000000001</v>
      </c>
      <c r="L2721" s="148">
        <v>122.858</v>
      </c>
      <c r="M2721" s="148">
        <v>247.12</v>
      </c>
      <c r="N2721" s="148">
        <v>30.483000000000001</v>
      </c>
      <c r="O2721" s="148">
        <v>6.4790000000000001</v>
      </c>
      <c r="P2721" s="148">
        <v>0</v>
      </c>
      <c r="Q2721" s="21">
        <f t="shared" si="424"/>
        <v>344.37097399999999</v>
      </c>
      <c r="R2721" s="21">
        <f t="shared" si="425"/>
        <v>790.04264000000001</v>
      </c>
      <c r="S2721" s="21">
        <f t="shared" si="426"/>
        <v>59.472333000000006</v>
      </c>
      <c r="T2721" s="21">
        <f t="shared" si="427"/>
        <v>20.577304000000002</v>
      </c>
      <c r="U2721" s="22">
        <f t="shared" si="428"/>
        <v>1214.4632509999999</v>
      </c>
      <c r="V2721" s="39">
        <f t="shared" si="429"/>
        <v>0.94981601479708733</v>
      </c>
    </row>
    <row r="2722" spans="1:22">
      <c r="A2722">
        <v>2717</v>
      </c>
      <c r="B2722" s="155">
        <f t="shared" si="430"/>
        <v>41388</v>
      </c>
      <c r="C2722" s="148">
        <f t="shared" si="421"/>
        <v>2013</v>
      </c>
      <c r="D2722" s="148">
        <f t="shared" si="422"/>
        <v>4</v>
      </c>
      <c r="E2722" s="152">
        <v>5</v>
      </c>
      <c r="F2722" s="153">
        <v>256.08</v>
      </c>
      <c r="G2722" s="154">
        <v>821.45600000000002</v>
      </c>
      <c r="H2722" s="154">
        <v>211.65700000000001</v>
      </c>
      <c r="I2722" s="154">
        <v>26.905000000000001</v>
      </c>
      <c r="J2722" s="151">
        <v>0</v>
      </c>
      <c r="K2722" s="149">
        <f t="shared" si="423"/>
        <v>1316.098</v>
      </c>
      <c r="L2722" s="148">
        <v>123.304</v>
      </c>
      <c r="M2722" s="148">
        <v>221.56800000000001</v>
      </c>
      <c r="N2722" s="148">
        <v>76.043999999999997</v>
      </c>
      <c r="O2722" s="148">
        <v>6.875</v>
      </c>
      <c r="P2722" s="148">
        <v>0</v>
      </c>
      <c r="Q2722" s="21">
        <f t="shared" si="424"/>
        <v>345.62111199999998</v>
      </c>
      <c r="R2722" s="21">
        <f t="shared" si="425"/>
        <v>708.3528960000001</v>
      </c>
      <c r="S2722" s="21">
        <f t="shared" si="426"/>
        <v>148.36184399999999</v>
      </c>
      <c r="T2722" s="21">
        <f t="shared" si="427"/>
        <v>21.835000000000001</v>
      </c>
      <c r="U2722" s="22">
        <f t="shared" si="428"/>
        <v>1224.1708520000002</v>
      </c>
      <c r="V2722" s="39">
        <f t="shared" si="429"/>
        <v>0.93015174553870628</v>
      </c>
    </row>
    <row r="2723" spans="1:22">
      <c r="A2723">
        <v>2718</v>
      </c>
      <c r="B2723" s="155">
        <f t="shared" si="430"/>
        <v>41388</v>
      </c>
      <c r="C2723" s="148">
        <f t="shared" si="421"/>
        <v>2013</v>
      </c>
      <c r="D2723" s="148">
        <f t="shared" si="422"/>
        <v>4</v>
      </c>
      <c r="E2723" s="152">
        <v>6</v>
      </c>
      <c r="F2723" s="153">
        <v>257.45999999999998</v>
      </c>
      <c r="G2723" s="154">
        <v>854.07100000000003</v>
      </c>
      <c r="H2723" s="154">
        <v>144.90700000000001</v>
      </c>
      <c r="I2723" s="154">
        <v>27.751000000000001</v>
      </c>
      <c r="J2723" s="151">
        <v>0</v>
      </c>
      <c r="K2723" s="149">
        <f t="shared" si="423"/>
        <v>1284.1889999999999</v>
      </c>
      <c r="L2723" s="148">
        <v>124.13800000000001</v>
      </c>
      <c r="M2723" s="148">
        <v>229.51400000000001</v>
      </c>
      <c r="N2723" s="148">
        <v>54.027999999999999</v>
      </c>
      <c r="O2723" s="148">
        <v>7.1130000000000004</v>
      </c>
      <c r="P2723" s="148">
        <v>0</v>
      </c>
      <c r="Q2723" s="21">
        <f t="shared" si="424"/>
        <v>347.95881400000002</v>
      </c>
      <c r="R2723" s="21">
        <f t="shared" si="425"/>
        <v>733.756258</v>
      </c>
      <c r="S2723" s="21">
        <f t="shared" si="426"/>
        <v>105.40862800000001</v>
      </c>
      <c r="T2723" s="21">
        <f t="shared" si="427"/>
        <v>22.590888000000003</v>
      </c>
      <c r="U2723" s="22">
        <f t="shared" si="428"/>
        <v>1209.7145879999998</v>
      </c>
      <c r="V2723" s="39">
        <f t="shared" si="429"/>
        <v>0.94200665789848692</v>
      </c>
    </row>
    <row r="2724" spans="1:22">
      <c r="A2724">
        <v>2719</v>
      </c>
      <c r="B2724" s="155">
        <f t="shared" si="430"/>
        <v>41388</v>
      </c>
      <c r="C2724" s="148">
        <f t="shared" si="421"/>
        <v>2013</v>
      </c>
      <c r="D2724" s="148">
        <f t="shared" si="422"/>
        <v>4</v>
      </c>
      <c r="E2724" s="152">
        <v>7</v>
      </c>
      <c r="F2724" s="153">
        <v>259.02</v>
      </c>
      <c r="G2724" s="154">
        <v>877.54</v>
      </c>
      <c r="H2724" s="154">
        <v>133.29599999999999</v>
      </c>
      <c r="I2724" s="154">
        <v>31.704999999999998</v>
      </c>
      <c r="J2724" s="151">
        <v>0</v>
      </c>
      <c r="K2724" s="149">
        <f t="shared" si="423"/>
        <v>1301.5609999999999</v>
      </c>
      <c r="L2724" s="148">
        <v>124.69799999999999</v>
      </c>
      <c r="M2724" s="148">
        <v>237.46600000000001</v>
      </c>
      <c r="N2724" s="148">
        <v>47.722999999999999</v>
      </c>
      <c r="O2724" s="148">
        <v>8.6739999999999995</v>
      </c>
      <c r="P2724" s="148">
        <v>0</v>
      </c>
      <c r="Q2724" s="21">
        <f t="shared" si="424"/>
        <v>349.52849399999997</v>
      </c>
      <c r="R2724" s="21">
        <f t="shared" si="425"/>
        <v>759.17880200000002</v>
      </c>
      <c r="S2724" s="21">
        <f t="shared" si="426"/>
        <v>93.107573000000002</v>
      </c>
      <c r="T2724" s="21">
        <f t="shared" si="427"/>
        <v>27.548624</v>
      </c>
      <c r="U2724" s="22">
        <f t="shared" si="428"/>
        <v>1229.3634930000001</v>
      </c>
      <c r="V2724" s="39">
        <f t="shared" si="429"/>
        <v>0.94453006274773144</v>
      </c>
    </row>
    <row r="2725" spans="1:22">
      <c r="A2725">
        <v>2720</v>
      </c>
      <c r="B2725" s="155">
        <f t="shared" si="430"/>
        <v>41388</v>
      </c>
      <c r="C2725" s="148">
        <f t="shared" si="421"/>
        <v>2013</v>
      </c>
      <c r="D2725" s="148">
        <f t="shared" si="422"/>
        <v>4</v>
      </c>
      <c r="E2725" s="152">
        <v>8</v>
      </c>
      <c r="F2725" s="153">
        <v>261.36</v>
      </c>
      <c r="G2725" s="154">
        <v>882.18700000000001</v>
      </c>
      <c r="H2725" s="154">
        <v>134.24</v>
      </c>
      <c r="I2725" s="154">
        <v>62.036000000000001</v>
      </c>
      <c r="J2725" s="151">
        <v>0</v>
      </c>
      <c r="K2725" s="149">
        <f t="shared" si="423"/>
        <v>1339.8230000000001</v>
      </c>
      <c r="L2725" s="148">
        <v>125.758</v>
      </c>
      <c r="M2725" s="148">
        <v>236.83799999999999</v>
      </c>
      <c r="N2725" s="148">
        <v>48.128</v>
      </c>
      <c r="O2725" s="148">
        <v>15.946</v>
      </c>
      <c r="P2725" s="148">
        <v>0</v>
      </c>
      <c r="Q2725" s="21">
        <f t="shared" si="424"/>
        <v>352.49967399999997</v>
      </c>
      <c r="R2725" s="21">
        <f t="shared" si="425"/>
        <v>757.17108599999995</v>
      </c>
      <c r="S2725" s="21">
        <f t="shared" si="426"/>
        <v>93.897728000000001</v>
      </c>
      <c r="T2725" s="21">
        <f t="shared" si="427"/>
        <v>50.644496000000004</v>
      </c>
      <c r="U2725" s="22">
        <f t="shared" si="428"/>
        <v>1254.2129839999998</v>
      </c>
      <c r="V2725" s="39">
        <f t="shared" si="429"/>
        <v>0.93610348829658818</v>
      </c>
    </row>
    <row r="2726" spans="1:22">
      <c r="A2726">
        <v>2721</v>
      </c>
      <c r="B2726" s="155">
        <f t="shared" si="430"/>
        <v>41388</v>
      </c>
      <c r="C2726" s="148">
        <f t="shared" si="421"/>
        <v>2013</v>
      </c>
      <c r="D2726" s="148">
        <f t="shared" si="422"/>
        <v>4</v>
      </c>
      <c r="E2726" s="152">
        <v>9</v>
      </c>
      <c r="F2726" s="153">
        <v>263.88</v>
      </c>
      <c r="G2726" s="154">
        <v>885.15800000000002</v>
      </c>
      <c r="H2726" s="154">
        <v>160.08699999999999</v>
      </c>
      <c r="I2726" s="154">
        <v>73.009</v>
      </c>
      <c r="J2726" s="151">
        <v>0</v>
      </c>
      <c r="K2726" s="149">
        <f t="shared" si="423"/>
        <v>1382.134</v>
      </c>
      <c r="L2726" s="148">
        <v>126.834</v>
      </c>
      <c r="M2726" s="148">
        <v>237.477</v>
      </c>
      <c r="N2726" s="148">
        <v>63.765000000000001</v>
      </c>
      <c r="O2726" s="148">
        <v>19.744</v>
      </c>
      <c r="P2726" s="148">
        <v>0</v>
      </c>
      <c r="Q2726" s="21">
        <f t="shared" si="424"/>
        <v>355.51570199999998</v>
      </c>
      <c r="R2726" s="21">
        <f t="shared" si="425"/>
        <v>759.21396900000002</v>
      </c>
      <c r="S2726" s="21">
        <f t="shared" si="426"/>
        <v>124.40551500000001</v>
      </c>
      <c r="T2726" s="21">
        <f t="shared" si="427"/>
        <v>62.706944</v>
      </c>
      <c r="U2726" s="22">
        <f t="shared" si="428"/>
        <v>1301.84213</v>
      </c>
      <c r="V2726" s="39">
        <f t="shared" si="429"/>
        <v>0.94190731868255895</v>
      </c>
    </row>
    <row r="2727" spans="1:22">
      <c r="A2727">
        <v>2722</v>
      </c>
      <c r="B2727" s="155">
        <f t="shared" si="430"/>
        <v>41388</v>
      </c>
      <c r="C2727" s="148">
        <f t="shared" si="421"/>
        <v>2013</v>
      </c>
      <c r="D2727" s="148">
        <f t="shared" si="422"/>
        <v>4</v>
      </c>
      <c r="E2727" s="152">
        <v>10</v>
      </c>
      <c r="F2727" s="153">
        <v>261.42</v>
      </c>
      <c r="G2727" s="154">
        <v>885.01199999999994</v>
      </c>
      <c r="H2727" s="154">
        <v>253.71899999999999</v>
      </c>
      <c r="I2727" s="154">
        <v>86.673000000000002</v>
      </c>
      <c r="J2727" s="151">
        <v>0</v>
      </c>
      <c r="K2727" s="149">
        <f t="shared" si="423"/>
        <v>1486.8240000000001</v>
      </c>
      <c r="L2727" s="148">
        <v>124.958</v>
      </c>
      <c r="M2727" s="148">
        <v>237.55199999999999</v>
      </c>
      <c r="N2727" s="148">
        <v>111.098</v>
      </c>
      <c r="O2727" s="148">
        <v>23.286999999999999</v>
      </c>
      <c r="P2727" s="148">
        <v>0</v>
      </c>
      <c r="Q2727" s="21">
        <f t="shared" si="424"/>
        <v>350.257274</v>
      </c>
      <c r="R2727" s="21">
        <f t="shared" si="425"/>
        <v>759.45374400000003</v>
      </c>
      <c r="S2727" s="21">
        <f t="shared" si="426"/>
        <v>216.75219799999999</v>
      </c>
      <c r="T2727" s="21">
        <f t="shared" si="427"/>
        <v>73.959512000000004</v>
      </c>
      <c r="U2727" s="22">
        <f t="shared" si="428"/>
        <v>1400.4227279999998</v>
      </c>
      <c r="V2727" s="39">
        <f t="shared" si="429"/>
        <v>0.94188870236154365</v>
      </c>
    </row>
    <row r="2728" spans="1:22">
      <c r="A2728">
        <v>2723</v>
      </c>
      <c r="B2728" s="155">
        <f t="shared" si="430"/>
        <v>41388</v>
      </c>
      <c r="C2728" s="148">
        <f t="shared" si="421"/>
        <v>2013</v>
      </c>
      <c r="D2728" s="148">
        <f t="shared" si="422"/>
        <v>4</v>
      </c>
      <c r="E2728" s="152">
        <v>11</v>
      </c>
      <c r="F2728" s="153">
        <v>251.88</v>
      </c>
      <c r="G2728" s="154">
        <v>886.72900000000004</v>
      </c>
      <c r="H2728" s="154">
        <v>300.49400000000003</v>
      </c>
      <c r="I2728" s="154">
        <v>91.058000000000007</v>
      </c>
      <c r="J2728" s="151">
        <v>0</v>
      </c>
      <c r="K2728" s="149">
        <f t="shared" si="423"/>
        <v>1530.1610000000001</v>
      </c>
      <c r="L2728" s="148">
        <v>121.172</v>
      </c>
      <c r="M2728" s="148">
        <v>245.52199999999999</v>
      </c>
      <c r="N2728" s="148">
        <v>127.07899999999999</v>
      </c>
      <c r="O2728" s="148">
        <v>24.385999999999999</v>
      </c>
      <c r="P2728" s="148">
        <v>0</v>
      </c>
      <c r="Q2728" s="21">
        <f t="shared" si="424"/>
        <v>339.64511599999997</v>
      </c>
      <c r="R2728" s="21">
        <f t="shared" si="425"/>
        <v>784.93383399999993</v>
      </c>
      <c r="S2728" s="21">
        <f t="shared" si="426"/>
        <v>247.931129</v>
      </c>
      <c r="T2728" s="21">
        <f t="shared" si="427"/>
        <v>77.449936000000008</v>
      </c>
      <c r="U2728" s="22">
        <f t="shared" si="428"/>
        <v>1449.9600149999999</v>
      </c>
      <c r="V2728" s="39">
        <f t="shared" si="429"/>
        <v>0.94758657095560517</v>
      </c>
    </row>
    <row r="2729" spans="1:22">
      <c r="A2729">
        <v>2724</v>
      </c>
      <c r="B2729" s="155">
        <f t="shared" si="430"/>
        <v>41388</v>
      </c>
      <c r="C2729" s="148">
        <f t="shared" si="421"/>
        <v>2013</v>
      </c>
      <c r="D2729" s="148">
        <f t="shared" si="422"/>
        <v>4</v>
      </c>
      <c r="E2729" s="152">
        <v>12</v>
      </c>
      <c r="F2729" s="153">
        <v>248.82</v>
      </c>
      <c r="G2729" s="154">
        <v>888.25099999999998</v>
      </c>
      <c r="H2729" s="154">
        <v>306.26299999999998</v>
      </c>
      <c r="I2729" s="154">
        <v>90.897000000000006</v>
      </c>
      <c r="J2729" s="151">
        <v>0</v>
      </c>
      <c r="K2729" s="149">
        <f t="shared" si="423"/>
        <v>1534.2309999999998</v>
      </c>
      <c r="L2729" s="148">
        <v>120.601</v>
      </c>
      <c r="M2729" s="148">
        <v>245.42699999999999</v>
      </c>
      <c r="N2729" s="148">
        <v>130.73599999999999</v>
      </c>
      <c r="O2729" s="148">
        <v>24.463999999999999</v>
      </c>
      <c r="P2729" s="148">
        <v>0</v>
      </c>
      <c r="Q2729" s="21">
        <f t="shared" si="424"/>
        <v>338.044603</v>
      </c>
      <c r="R2729" s="21">
        <f t="shared" si="425"/>
        <v>784.63011900000004</v>
      </c>
      <c r="S2729" s="21">
        <f t="shared" si="426"/>
        <v>255.06593599999999</v>
      </c>
      <c r="T2729" s="21">
        <f t="shared" si="427"/>
        <v>77.697664000000003</v>
      </c>
      <c r="U2729" s="22">
        <f t="shared" si="428"/>
        <v>1455.438322</v>
      </c>
      <c r="V2729" s="39">
        <f t="shared" si="429"/>
        <v>0.94864353672947566</v>
      </c>
    </row>
    <row r="2730" spans="1:22">
      <c r="A2730">
        <v>2725</v>
      </c>
      <c r="B2730" s="155">
        <f t="shared" si="430"/>
        <v>41388</v>
      </c>
      <c r="C2730" s="148">
        <f t="shared" si="421"/>
        <v>2013</v>
      </c>
      <c r="D2730" s="148">
        <f t="shared" si="422"/>
        <v>4</v>
      </c>
      <c r="E2730" s="152">
        <v>13</v>
      </c>
      <c r="F2730" s="153">
        <v>255.72</v>
      </c>
      <c r="G2730" s="154">
        <v>896.62800000000004</v>
      </c>
      <c r="H2730" s="154">
        <v>262.85700000000003</v>
      </c>
      <c r="I2730" s="154">
        <v>91.484999999999999</v>
      </c>
      <c r="J2730" s="151">
        <v>0</v>
      </c>
      <c r="K2730" s="149">
        <f t="shared" si="423"/>
        <v>1506.6899999999998</v>
      </c>
      <c r="L2730" s="148">
        <v>123.29600000000001</v>
      </c>
      <c r="M2730" s="148">
        <v>247.54300000000001</v>
      </c>
      <c r="N2730" s="148">
        <v>120.93600000000001</v>
      </c>
      <c r="O2730" s="148">
        <v>24.629000000000001</v>
      </c>
      <c r="P2730" s="148">
        <v>0</v>
      </c>
      <c r="Q2730" s="21">
        <f t="shared" si="424"/>
        <v>345.59868800000004</v>
      </c>
      <c r="R2730" s="21">
        <f t="shared" si="425"/>
        <v>791.39497100000006</v>
      </c>
      <c r="S2730" s="21">
        <f t="shared" si="426"/>
        <v>235.94613600000002</v>
      </c>
      <c r="T2730" s="21">
        <f t="shared" si="427"/>
        <v>78.221704000000003</v>
      </c>
      <c r="U2730" s="22">
        <f t="shared" si="428"/>
        <v>1451.1614990000003</v>
      </c>
      <c r="V2730" s="39">
        <f t="shared" si="429"/>
        <v>0.96314537097876829</v>
      </c>
    </row>
    <row r="2731" spans="1:22">
      <c r="A2731">
        <v>2726</v>
      </c>
      <c r="B2731" s="155">
        <f t="shared" si="430"/>
        <v>41388</v>
      </c>
      <c r="C2731" s="148">
        <f t="shared" si="421"/>
        <v>2013</v>
      </c>
      <c r="D2731" s="148">
        <f t="shared" si="422"/>
        <v>4</v>
      </c>
      <c r="E2731" s="152">
        <v>14</v>
      </c>
      <c r="F2731" s="153">
        <v>256.44</v>
      </c>
      <c r="G2731" s="154">
        <v>943.02</v>
      </c>
      <c r="H2731" s="154">
        <v>220.9</v>
      </c>
      <c r="I2731" s="154">
        <v>79.962000000000003</v>
      </c>
      <c r="J2731" s="151">
        <v>0</v>
      </c>
      <c r="K2731" s="149">
        <f t="shared" si="423"/>
        <v>1500.3220000000001</v>
      </c>
      <c r="L2731" s="148">
        <v>123.529</v>
      </c>
      <c r="M2731" s="148">
        <v>255.297</v>
      </c>
      <c r="N2731" s="148">
        <v>102.116</v>
      </c>
      <c r="O2731" s="148">
        <v>21.547000000000001</v>
      </c>
      <c r="P2731" s="148">
        <v>0</v>
      </c>
      <c r="Q2731" s="21">
        <f t="shared" si="424"/>
        <v>346.25178699999998</v>
      </c>
      <c r="R2731" s="21">
        <f t="shared" si="425"/>
        <v>816.18450900000005</v>
      </c>
      <c r="S2731" s="21">
        <f t="shared" si="426"/>
        <v>199.22831600000001</v>
      </c>
      <c r="T2731" s="21">
        <f t="shared" si="427"/>
        <v>68.433272000000002</v>
      </c>
      <c r="U2731" s="22">
        <f t="shared" si="428"/>
        <v>1430.097884</v>
      </c>
      <c r="V2731" s="39">
        <f t="shared" si="429"/>
        <v>0.95319397036102915</v>
      </c>
    </row>
    <row r="2732" spans="1:22">
      <c r="A2732">
        <v>2727</v>
      </c>
      <c r="B2732" s="155">
        <f t="shared" si="430"/>
        <v>41388</v>
      </c>
      <c r="C2732" s="148">
        <f t="shared" si="421"/>
        <v>2013</v>
      </c>
      <c r="D2732" s="148">
        <f t="shared" si="422"/>
        <v>4</v>
      </c>
      <c r="E2732" s="152">
        <v>15</v>
      </c>
      <c r="F2732" s="153">
        <v>257.7</v>
      </c>
      <c r="G2732" s="154">
        <v>970.16099999999994</v>
      </c>
      <c r="H2732" s="154">
        <v>192.74199999999999</v>
      </c>
      <c r="I2732" s="154">
        <v>92.858000000000004</v>
      </c>
      <c r="J2732" s="151">
        <v>0</v>
      </c>
      <c r="K2732" s="149">
        <f t="shared" si="423"/>
        <v>1513.4609999999998</v>
      </c>
      <c r="L2732" s="148">
        <v>123.825</v>
      </c>
      <c r="M2732" s="148">
        <v>262.18</v>
      </c>
      <c r="N2732" s="148">
        <v>90.641999999999996</v>
      </c>
      <c r="O2732" s="148">
        <v>27.015000000000001</v>
      </c>
      <c r="P2732" s="148">
        <v>0</v>
      </c>
      <c r="Q2732" s="21">
        <f t="shared" si="424"/>
        <v>347.08147500000001</v>
      </c>
      <c r="R2732" s="21">
        <f t="shared" si="425"/>
        <v>838.18946000000005</v>
      </c>
      <c r="S2732" s="21">
        <f t="shared" si="426"/>
        <v>176.84254200000001</v>
      </c>
      <c r="T2732" s="21">
        <f t="shared" si="427"/>
        <v>85.799640000000011</v>
      </c>
      <c r="U2732" s="22">
        <f t="shared" si="428"/>
        <v>1447.9131170000001</v>
      </c>
      <c r="V2732" s="39">
        <f t="shared" si="429"/>
        <v>0.9566900746038387</v>
      </c>
    </row>
    <row r="2733" spans="1:22">
      <c r="A2733">
        <v>2728</v>
      </c>
      <c r="B2733" s="155">
        <f t="shared" si="430"/>
        <v>41388</v>
      </c>
      <c r="C2733" s="148">
        <f t="shared" si="421"/>
        <v>2013</v>
      </c>
      <c r="D2733" s="148">
        <f t="shared" si="422"/>
        <v>4</v>
      </c>
      <c r="E2733" s="152">
        <v>16</v>
      </c>
      <c r="F2733" s="153">
        <v>256.86</v>
      </c>
      <c r="G2733" s="154">
        <v>1003.4160000000001</v>
      </c>
      <c r="H2733" s="154">
        <v>141.26</v>
      </c>
      <c r="I2733" s="154">
        <v>112.849</v>
      </c>
      <c r="J2733" s="151">
        <v>0</v>
      </c>
      <c r="K2733" s="149">
        <f t="shared" si="423"/>
        <v>1514.385</v>
      </c>
      <c r="L2733" s="148">
        <v>124.10899999999999</v>
      </c>
      <c r="M2733" s="148">
        <v>272.04599999999999</v>
      </c>
      <c r="N2733" s="148">
        <v>66.766000000000005</v>
      </c>
      <c r="O2733" s="148">
        <v>36.031999999999996</v>
      </c>
      <c r="P2733" s="148">
        <v>0</v>
      </c>
      <c r="Q2733" s="21">
        <f t="shared" si="424"/>
        <v>347.87752699999999</v>
      </c>
      <c r="R2733" s="21">
        <f t="shared" si="425"/>
        <v>869.73106199999995</v>
      </c>
      <c r="S2733" s="21">
        <f t="shared" si="426"/>
        <v>130.26046600000001</v>
      </c>
      <c r="T2733" s="21">
        <f t="shared" si="427"/>
        <v>114.43763199999999</v>
      </c>
      <c r="U2733" s="22">
        <f t="shared" si="428"/>
        <v>1462.3066869999998</v>
      </c>
      <c r="V2733" s="39">
        <f t="shared" si="429"/>
        <v>0.96561091598239535</v>
      </c>
    </row>
    <row r="2734" spans="1:22">
      <c r="A2734">
        <v>2729</v>
      </c>
      <c r="B2734" s="155">
        <f t="shared" si="430"/>
        <v>41388</v>
      </c>
      <c r="C2734" s="148">
        <f t="shared" si="421"/>
        <v>2013</v>
      </c>
      <c r="D2734" s="148">
        <f t="shared" si="422"/>
        <v>4</v>
      </c>
      <c r="E2734" s="152">
        <v>17</v>
      </c>
      <c r="F2734" s="153">
        <v>268.38</v>
      </c>
      <c r="G2734" s="154">
        <v>1023.394</v>
      </c>
      <c r="H2734" s="154">
        <v>146.60599999999999</v>
      </c>
      <c r="I2734" s="154">
        <v>99.09</v>
      </c>
      <c r="J2734" s="151">
        <v>0</v>
      </c>
      <c r="K2734" s="149">
        <f t="shared" si="423"/>
        <v>1537.4699999999998</v>
      </c>
      <c r="L2734" s="148">
        <v>129.10599999999999</v>
      </c>
      <c r="M2734" s="148">
        <v>278.279</v>
      </c>
      <c r="N2734" s="148">
        <v>64.914000000000001</v>
      </c>
      <c r="O2734" s="148">
        <v>26.515999999999998</v>
      </c>
      <c r="P2734" s="148">
        <v>0</v>
      </c>
      <c r="Q2734" s="21">
        <f t="shared" si="424"/>
        <v>361.884118</v>
      </c>
      <c r="R2734" s="21">
        <f t="shared" si="425"/>
        <v>889.657963</v>
      </c>
      <c r="S2734" s="21">
        <f t="shared" si="426"/>
        <v>126.64721400000001</v>
      </c>
      <c r="T2734" s="21">
        <f t="shared" si="427"/>
        <v>84.214815999999999</v>
      </c>
      <c r="U2734" s="22">
        <f t="shared" si="428"/>
        <v>1462.4041110000001</v>
      </c>
      <c r="V2734" s="39">
        <f t="shared" si="429"/>
        <v>0.95117570489180292</v>
      </c>
    </row>
    <row r="2735" spans="1:22">
      <c r="A2735">
        <v>2730</v>
      </c>
      <c r="B2735" s="155">
        <f t="shared" si="430"/>
        <v>41388</v>
      </c>
      <c r="C2735" s="148">
        <f t="shared" si="421"/>
        <v>2013</v>
      </c>
      <c r="D2735" s="148">
        <f t="shared" si="422"/>
        <v>4</v>
      </c>
      <c r="E2735" s="152">
        <v>18</v>
      </c>
      <c r="F2735" s="153">
        <v>270.36</v>
      </c>
      <c r="G2735" s="154">
        <v>1088.0709999999999</v>
      </c>
      <c r="H2735" s="154">
        <v>70.046999999999997</v>
      </c>
      <c r="I2735" s="154">
        <v>116.767</v>
      </c>
      <c r="J2735" s="151">
        <v>0</v>
      </c>
      <c r="K2735" s="149">
        <f t="shared" si="423"/>
        <v>1545.2450000000001</v>
      </c>
      <c r="L2735" s="148">
        <v>129.32599999999999</v>
      </c>
      <c r="M2735" s="148">
        <v>295.255</v>
      </c>
      <c r="N2735" s="148">
        <v>29.54</v>
      </c>
      <c r="O2735" s="148">
        <v>31.146000000000001</v>
      </c>
      <c r="P2735" s="148">
        <v>0</v>
      </c>
      <c r="Q2735" s="21">
        <f t="shared" si="424"/>
        <v>362.50077799999997</v>
      </c>
      <c r="R2735" s="21">
        <f t="shared" si="425"/>
        <v>943.93023500000004</v>
      </c>
      <c r="S2735" s="21">
        <f t="shared" si="426"/>
        <v>57.632539999999999</v>
      </c>
      <c r="T2735" s="21">
        <f t="shared" si="427"/>
        <v>98.919696000000002</v>
      </c>
      <c r="U2735" s="22">
        <f t="shared" si="428"/>
        <v>1462.9832489999999</v>
      </c>
      <c r="V2735" s="39">
        <f t="shared" si="429"/>
        <v>0.94676459008118441</v>
      </c>
    </row>
    <row r="2736" spans="1:22">
      <c r="A2736">
        <v>2731</v>
      </c>
      <c r="B2736" s="155">
        <f t="shared" si="430"/>
        <v>41388</v>
      </c>
      <c r="C2736" s="148">
        <f t="shared" si="421"/>
        <v>2013</v>
      </c>
      <c r="D2736" s="148">
        <f t="shared" si="422"/>
        <v>4</v>
      </c>
      <c r="E2736" s="152">
        <v>19</v>
      </c>
      <c r="F2736" s="153">
        <v>267.60000000000002</v>
      </c>
      <c r="G2736" s="154">
        <v>1098.2850000000001</v>
      </c>
      <c r="H2736" s="154">
        <v>70.141999999999996</v>
      </c>
      <c r="I2736" s="154">
        <v>123.98699999999999</v>
      </c>
      <c r="J2736" s="151">
        <v>0</v>
      </c>
      <c r="K2736" s="149">
        <f t="shared" si="423"/>
        <v>1560.0140000000004</v>
      </c>
      <c r="L2736" s="148">
        <v>127.90900000000001</v>
      </c>
      <c r="M2736" s="148">
        <v>298.10000000000002</v>
      </c>
      <c r="N2736" s="148">
        <v>29.481999999999999</v>
      </c>
      <c r="O2736" s="148">
        <v>33.484999999999999</v>
      </c>
      <c r="P2736" s="148">
        <v>0</v>
      </c>
      <c r="Q2736" s="21">
        <f t="shared" si="424"/>
        <v>358.52892700000001</v>
      </c>
      <c r="R2736" s="21">
        <f t="shared" si="425"/>
        <v>953.02570000000014</v>
      </c>
      <c r="S2736" s="21">
        <f t="shared" si="426"/>
        <v>57.519382</v>
      </c>
      <c r="T2736" s="21">
        <f t="shared" si="427"/>
        <v>106.34836</v>
      </c>
      <c r="U2736" s="22">
        <f t="shared" si="428"/>
        <v>1475.4223690000001</v>
      </c>
      <c r="V2736" s="39">
        <f t="shared" si="429"/>
        <v>0.94577508214669859</v>
      </c>
    </row>
    <row r="2737" spans="1:22">
      <c r="A2737">
        <v>2732</v>
      </c>
      <c r="B2737" s="155">
        <f t="shared" si="430"/>
        <v>41388</v>
      </c>
      <c r="C2737" s="148">
        <f t="shared" si="421"/>
        <v>2013</v>
      </c>
      <c r="D2737" s="148">
        <f t="shared" si="422"/>
        <v>4</v>
      </c>
      <c r="E2737" s="152">
        <v>20</v>
      </c>
      <c r="F2737" s="153">
        <v>261.66000000000003</v>
      </c>
      <c r="G2737" s="154">
        <v>1102.95</v>
      </c>
      <c r="H2737" s="154">
        <v>205.30799999999999</v>
      </c>
      <c r="I2737" s="154">
        <v>157.85499999999999</v>
      </c>
      <c r="J2737" s="151">
        <v>0</v>
      </c>
      <c r="K2737" s="149">
        <f t="shared" si="423"/>
        <v>1727.7730000000001</v>
      </c>
      <c r="L2737" s="148">
        <v>125.636</v>
      </c>
      <c r="M2737" s="148">
        <v>299.65899999999999</v>
      </c>
      <c r="N2737" s="148">
        <v>89.034000000000006</v>
      </c>
      <c r="O2737" s="148">
        <v>41.889000000000003</v>
      </c>
      <c r="P2737" s="148">
        <v>0</v>
      </c>
      <c r="Q2737" s="21">
        <f t="shared" si="424"/>
        <v>352.15770799999996</v>
      </c>
      <c r="R2737" s="21">
        <f t="shared" si="425"/>
        <v>958.00982299999998</v>
      </c>
      <c r="S2737" s="21">
        <f t="shared" si="426"/>
        <v>173.70533400000002</v>
      </c>
      <c r="T2737" s="21">
        <f t="shared" si="427"/>
        <v>133.03946400000001</v>
      </c>
      <c r="U2737" s="22">
        <f t="shared" si="428"/>
        <v>1616.912329</v>
      </c>
      <c r="V2737" s="39">
        <f t="shared" si="429"/>
        <v>0.93583609015767688</v>
      </c>
    </row>
    <row r="2738" spans="1:22">
      <c r="A2738">
        <v>2733</v>
      </c>
      <c r="B2738" s="155">
        <f t="shared" si="430"/>
        <v>41388</v>
      </c>
      <c r="C2738" s="148">
        <f t="shared" si="421"/>
        <v>2013</v>
      </c>
      <c r="D2738" s="148">
        <f t="shared" si="422"/>
        <v>4</v>
      </c>
      <c r="E2738" s="152">
        <v>21</v>
      </c>
      <c r="F2738" s="153">
        <v>262.8</v>
      </c>
      <c r="G2738" s="154">
        <v>1105.087</v>
      </c>
      <c r="H2738" s="154">
        <v>212.18</v>
      </c>
      <c r="I2738" s="154">
        <v>171.852</v>
      </c>
      <c r="J2738" s="151">
        <v>0</v>
      </c>
      <c r="K2738" s="149">
        <f t="shared" si="423"/>
        <v>1751.9190000000001</v>
      </c>
      <c r="L2738" s="148">
        <v>125.871</v>
      </c>
      <c r="M2738" s="148">
        <v>300.11099999999999</v>
      </c>
      <c r="N2738" s="148">
        <v>94.512</v>
      </c>
      <c r="O2738" s="148">
        <v>46.146999999999998</v>
      </c>
      <c r="P2738" s="148">
        <v>0</v>
      </c>
      <c r="Q2738" s="21">
        <f t="shared" si="424"/>
        <v>352.81641299999995</v>
      </c>
      <c r="R2738" s="21">
        <f t="shared" si="425"/>
        <v>959.45486700000004</v>
      </c>
      <c r="S2738" s="21">
        <f t="shared" si="426"/>
        <v>184.392912</v>
      </c>
      <c r="T2738" s="21">
        <f t="shared" si="427"/>
        <v>146.562872</v>
      </c>
      <c r="U2738" s="22">
        <f t="shared" si="428"/>
        <v>1643.2270639999999</v>
      </c>
      <c r="V2738" s="39">
        <f t="shared" si="429"/>
        <v>0.93795835538058547</v>
      </c>
    </row>
    <row r="2739" spans="1:22">
      <c r="A2739">
        <v>2734</v>
      </c>
      <c r="B2739" s="155">
        <f t="shared" si="430"/>
        <v>41388</v>
      </c>
      <c r="C2739" s="148">
        <f t="shared" si="421"/>
        <v>2013</v>
      </c>
      <c r="D2739" s="148">
        <f t="shared" si="422"/>
        <v>4</v>
      </c>
      <c r="E2739" s="152">
        <v>22</v>
      </c>
      <c r="F2739" s="153">
        <v>263.58</v>
      </c>
      <c r="G2739" s="154">
        <v>1105.587</v>
      </c>
      <c r="H2739" s="154">
        <v>188.83</v>
      </c>
      <c r="I2739" s="154">
        <v>159.02099999999999</v>
      </c>
      <c r="J2739" s="151">
        <v>0</v>
      </c>
      <c r="K2739" s="149">
        <f t="shared" si="423"/>
        <v>1717.0179999999998</v>
      </c>
      <c r="L2739" s="148">
        <v>126.363</v>
      </c>
      <c r="M2739" s="148">
        <v>300.21100000000001</v>
      </c>
      <c r="N2739" s="148">
        <v>81.498999999999995</v>
      </c>
      <c r="O2739" s="148">
        <v>42.820999999999998</v>
      </c>
      <c r="P2739" s="148">
        <v>0</v>
      </c>
      <c r="Q2739" s="21">
        <f t="shared" si="424"/>
        <v>354.19548900000001</v>
      </c>
      <c r="R2739" s="21">
        <f t="shared" si="425"/>
        <v>959.77456700000005</v>
      </c>
      <c r="S2739" s="21">
        <f t="shared" si="426"/>
        <v>159.004549</v>
      </c>
      <c r="T2739" s="21">
        <f t="shared" si="427"/>
        <v>135.99949599999999</v>
      </c>
      <c r="U2739" s="22">
        <f t="shared" si="428"/>
        <v>1608.974101</v>
      </c>
      <c r="V2739" s="39">
        <f t="shared" si="429"/>
        <v>0.93707468471501187</v>
      </c>
    </row>
    <row r="2740" spans="1:22">
      <c r="A2740">
        <v>2735</v>
      </c>
      <c r="B2740" s="155">
        <f t="shared" si="430"/>
        <v>41388</v>
      </c>
      <c r="C2740" s="148">
        <f t="shared" si="421"/>
        <v>2013</v>
      </c>
      <c r="D2740" s="148">
        <f t="shared" si="422"/>
        <v>4</v>
      </c>
      <c r="E2740" s="152">
        <v>23</v>
      </c>
      <c r="F2740" s="153">
        <v>266.16000000000003</v>
      </c>
      <c r="G2740" s="154">
        <v>1105.6030000000001</v>
      </c>
      <c r="H2740" s="154">
        <v>75.412000000000006</v>
      </c>
      <c r="I2740" s="154">
        <v>148.10599999999999</v>
      </c>
      <c r="J2740" s="151">
        <v>0</v>
      </c>
      <c r="K2740" s="149">
        <f t="shared" si="423"/>
        <v>1595.2810000000002</v>
      </c>
      <c r="L2740" s="148">
        <v>127.55800000000001</v>
      </c>
      <c r="M2740" s="148">
        <v>300.25099999999998</v>
      </c>
      <c r="N2740" s="148">
        <v>30.875</v>
      </c>
      <c r="O2740" s="148">
        <v>39.929000000000002</v>
      </c>
      <c r="P2740" s="148">
        <v>0</v>
      </c>
      <c r="Q2740" s="21">
        <f t="shared" si="424"/>
        <v>357.545074</v>
      </c>
      <c r="R2740" s="21">
        <f t="shared" si="425"/>
        <v>959.90244699999994</v>
      </c>
      <c r="S2740" s="21">
        <f t="shared" si="426"/>
        <v>60.237124999999999</v>
      </c>
      <c r="T2740" s="21">
        <f t="shared" si="427"/>
        <v>126.81450400000001</v>
      </c>
      <c r="U2740" s="22">
        <f t="shared" si="428"/>
        <v>1504.4991500000001</v>
      </c>
      <c r="V2740" s="39">
        <f t="shared" si="429"/>
        <v>0.94309350515677171</v>
      </c>
    </row>
    <row r="2741" spans="1:22">
      <c r="A2741">
        <v>2736</v>
      </c>
      <c r="B2741" s="155">
        <f t="shared" si="430"/>
        <v>41388</v>
      </c>
      <c r="C2741" s="148">
        <f t="shared" si="421"/>
        <v>2013</v>
      </c>
      <c r="D2741" s="148">
        <f t="shared" si="422"/>
        <v>4</v>
      </c>
      <c r="E2741" s="152">
        <v>24</v>
      </c>
      <c r="F2741" s="153">
        <v>264.42</v>
      </c>
      <c r="G2741" s="154">
        <v>1104.6669999999999</v>
      </c>
      <c r="H2741" s="154">
        <v>43.802999999999997</v>
      </c>
      <c r="I2741" s="154">
        <v>72.876999999999995</v>
      </c>
      <c r="J2741" s="151">
        <v>0</v>
      </c>
      <c r="K2741" s="149">
        <f t="shared" si="423"/>
        <v>1485.7669999999998</v>
      </c>
      <c r="L2741" s="148">
        <v>126.535</v>
      </c>
      <c r="M2741" s="148">
        <v>299.86799999999999</v>
      </c>
      <c r="N2741" s="148">
        <v>18.244</v>
      </c>
      <c r="O2741" s="148">
        <v>20.824000000000002</v>
      </c>
      <c r="P2741" s="148">
        <v>0</v>
      </c>
      <c r="Q2741" s="21">
        <f t="shared" si="424"/>
        <v>354.67760499999997</v>
      </c>
      <c r="R2741" s="21">
        <f t="shared" si="425"/>
        <v>958.67799600000001</v>
      </c>
      <c r="S2741" s="21">
        <f t="shared" si="426"/>
        <v>35.594044000000004</v>
      </c>
      <c r="T2741" s="21">
        <f t="shared" si="427"/>
        <v>66.137024000000011</v>
      </c>
      <c r="U2741" s="22">
        <f t="shared" si="428"/>
        <v>1415.086669</v>
      </c>
      <c r="V2741" s="39">
        <f t="shared" si="429"/>
        <v>0.95242838816584308</v>
      </c>
    </row>
    <row r="2742" spans="1:22">
      <c r="A2742">
        <v>2737</v>
      </c>
      <c r="B2742" s="155">
        <f t="shared" si="430"/>
        <v>41389</v>
      </c>
      <c r="C2742" s="148">
        <f t="shared" si="421"/>
        <v>2013</v>
      </c>
      <c r="D2742" s="148">
        <f t="shared" si="422"/>
        <v>4</v>
      </c>
      <c r="E2742" s="152">
        <v>1</v>
      </c>
      <c r="F2742" s="153">
        <v>251.94</v>
      </c>
      <c r="G2742" s="154">
        <v>1084.777</v>
      </c>
      <c r="H2742" s="154">
        <v>0</v>
      </c>
      <c r="I2742" s="154">
        <v>56.134</v>
      </c>
      <c r="J2742" s="151">
        <v>0</v>
      </c>
      <c r="K2742" s="149">
        <f t="shared" si="423"/>
        <v>1392.8510000000001</v>
      </c>
      <c r="L2742" s="148">
        <v>120.824</v>
      </c>
      <c r="M2742" s="148">
        <v>296.53800000000001</v>
      </c>
      <c r="N2742" s="148">
        <v>0</v>
      </c>
      <c r="O2742" s="148">
        <v>14.815</v>
      </c>
      <c r="P2742" s="148">
        <v>0</v>
      </c>
      <c r="Q2742" s="21">
        <f t="shared" si="424"/>
        <v>338.66967199999999</v>
      </c>
      <c r="R2742" s="21">
        <f t="shared" si="425"/>
        <v>948.03198600000007</v>
      </c>
      <c r="S2742" s="21">
        <f t="shared" si="426"/>
        <v>0</v>
      </c>
      <c r="T2742" s="21">
        <f t="shared" si="427"/>
        <v>47.052440000000004</v>
      </c>
      <c r="U2742" s="22">
        <f t="shared" si="428"/>
        <v>1333.7540979999999</v>
      </c>
      <c r="V2742" s="39">
        <f t="shared" si="429"/>
        <v>0.95757126785277091</v>
      </c>
    </row>
    <row r="2743" spans="1:22">
      <c r="A2743">
        <v>2738</v>
      </c>
      <c r="B2743" s="155">
        <f t="shared" si="430"/>
        <v>41389</v>
      </c>
      <c r="C2743" s="148">
        <f t="shared" si="421"/>
        <v>2013</v>
      </c>
      <c r="D2743" s="148">
        <f t="shared" si="422"/>
        <v>4</v>
      </c>
      <c r="E2743" s="152">
        <v>2</v>
      </c>
      <c r="F2743" s="153">
        <v>247.74</v>
      </c>
      <c r="G2743" s="154">
        <v>1082.123</v>
      </c>
      <c r="H2743" s="154">
        <v>0</v>
      </c>
      <c r="I2743" s="154">
        <v>43.78</v>
      </c>
      <c r="J2743" s="151">
        <v>0</v>
      </c>
      <c r="K2743" s="149">
        <f t="shared" si="423"/>
        <v>1373.643</v>
      </c>
      <c r="L2743" s="148">
        <v>119.497</v>
      </c>
      <c r="M2743" s="148">
        <v>295.27600000000001</v>
      </c>
      <c r="N2743" s="148">
        <v>0</v>
      </c>
      <c r="O2743" s="148">
        <v>11.138999999999999</v>
      </c>
      <c r="P2743" s="148">
        <v>0</v>
      </c>
      <c r="Q2743" s="21">
        <f t="shared" si="424"/>
        <v>334.95009099999999</v>
      </c>
      <c r="R2743" s="21">
        <f t="shared" si="425"/>
        <v>943.99737200000004</v>
      </c>
      <c r="S2743" s="21">
        <f t="shared" si="426"/>
        <v>0</v>
      </c>
      <c r="T2743" s="21">
        <f t="shared" si="427"/>
        <v>35.377463999999996</v>
      </c>
      <c r="U2743" s="22">
        <f t="shared" si="428"/>
        <v>1314.3249269999999</v>
      </c>
      <c r="V2743" s="39">
        <f t="shared" si="429"/>
        <v>0.95681696554344897</v>
      </c>
    </row>
    <row r="2744" spans="1:22">
      <c r="A2744">
        <v>2739</v>
      </c>
      <c r="B2744" s="155">
        <f t="shared" si="430"/>
        <v>41389</v>
      </c>
      <c r="C2744" s="148">
        <f t="shared" si="421"/>
        <v>2013</v>
      </c>
      <c r="D2744" s="148">
        <f t="shared" si="422"/>
        <v>4</v>
      </c>
      <c r="E2744" s="152">
        <v>3</v>
      </c>
      <c r="F2744" s="153">
        <v>248.94</v>
      </c>
      <c r="G2744" s="154">
        <v>1083.7760000000001</v>
      </c>
      <c r="H2744" s="154">
        <v>0</v>
      </c>
      <c r="I2744" s="154">
        <v>39.878</v>
      </c>
      <c r="J2744" s="151">
        <v>0</v>
      </c>
      <c r="K2744" s="149">
        <f t="shared" si="423"/>
        <v>1372.5940000000001</v>
      </c>
      <c r="L2744" s="148">
        <v>120.03</v>
      </c>
      <c r="M2744" s="148">
        <v>295.09399999999999</v>
      </c>
      <c r="N2744" s="148">
        <v>0</v>
      </c>
      <c r="O2744" s="148">
        <v>10.619</v>
      </c>
      <c r="P2744" s="148">
        <v>0</v>
      </c>
      <c r="Q2744" s="21">
        <f t="shared" si="424"/>
        <v>336.44409000000002</v>
      </c>
      <c r="R2744" s="21">
        <f t="shared" si="425"/>
        <v>943.41551800000002</v>
      </c>
      <c r="S2744" s="21">
        <f t="shared" si="426"/>
        <v>0</v>
      </c>
      <c r="T2744" s="21">
        <f t="shared" si="427"/>
        <v>33.725943999999998</v>
      </c>
      <c r="U2744" s="22">
        <f t="shared" si="428"/>
        <v>1313.585552</v>
      </c>
      <c r="V2744" s="39">
        <f t="shared" si="429"/>
        <v>0.95700953960165935</v>
      </c>
    </row>
    <row r="2745" spans="1:22">
      <c r="A2745">
        <v>2740</v>
      </c>
      <c r="B2745" s="155">
        <f t="shared" si="430"/>
        <v>41389</v>
      </c>
      <c r="C2745" s="148">
        <f t="shared" si="421"/>
        <v>2013</v>
      </c>
      <c r="D2745" s="148">
        <f t="shared" si="422"/>
        <v>4</v>
      </c>
      <c r="E2745" s="152">
        <v>4</v>
      </c>
      <c r="F2745" s="153">
        <v>248.34</v>
      </c>
      <c r="G2745" s="154">
        <v>1084.3119999999999</v>
      </c>
      <c r="H2745" s="154">
        <v>0</v>
      </c>
      <c r="I2745" s="154">
        <v>39.369999999999997</v>
      </c>
      <c r="J2745" s="151">
        <v>0</v>
      </c>
      <c r="K2745" s="149">
        <f t="shared" si="423"/>
        <v>1372.0219999999997</v>
      </c>
      <c r="L2745" s="148">
        <v>118.889</v>
      </c>
      <c r="M2745" s="148">
        <v>295.18599999999998</v>
      </c>
      <c r="N2745" s="148">
        <v>0</v>
      </c>
      <c r="O2745" s="148">
        <v>10.436</v>
      </c>
      <c r="P2745" s="148">
        <v>0</v>
      </c>
      <c r="Q2745" s="21">
        <f t="shared" si="424"/>
        <v>333.24586699999998</v>
      </c>
      <c r="R2745" s="21">
        <f t="shared" si="425"/>
        <v>943.70964199999992</v>
      </c>
      <c r="S2745" s="21">
        <f t="shared" si="426"/>
        <v>0</v>
      </c>
      <c r="T2745" s="21">
        <f t="shared" si="427"/>
        <v>33.144736000000002</v>
      </c>
      <c r="U2745" s="22">
        <f t="shared" si="428"/>
        <v>1310.1002449999999</v>
      </c>
      <c r="V2745" s="39">
        <f t="shared" si="429"/>
        <v>0.95486824919717039</v>
      </c>
    </row>
    <row r="2746" spans="1:22">
      <c r="A2746">
        <v>2741</v>
      </c>
      <c r="B2746" s="155">
        <f t="shared" si="430"/>
        <v>41389</v>
      </c>
      <c r="C2746" s="148">
        <f t="shared" si="421"/>
        <v>2013</v>
      </c>
      <c r="D2746" s="148">
        <f t="shared" si="422"/>
        <v>4</v>
      </c>
      <c r="E2746" s="152">
        <v>5</v>
      </c>
      <c r="F2746" s="153">
        <v>255.84</v>
      </c>
      <c r="G2746" s="154">
        <v>1084.7660000000001</v>
      </c>
      <c r="H2746" s="154">
        <v>0</v>
      </c>
      <c r="I2746" s="154">
        <v>39.261000000000003</v>
      </c>
      <c r="J2746" s="151">
        <v>0</v>
      </c>
      <c r="K2746" s="149">
        <f t="shared" si="423"/>
        <v>1379.867</v>
      </c>
      <c r="L2746" s="148">
        <v>123.254</v>
      </c>
      <c r="M2746" s="148">
        <v>295.27199999999999</v>
      </c>
      <c r="N2746" s="148">
        <v>0</v>
      </c>
      <c r="O2746" s="148">
        <v>10.462</v>
      </c>
      <c r="P2746" s="148">
        <v>0</v>
      </c>
      <c r="Q2746" s="21">
        <f t="shared" si="424"/>
        <v>345.48096200000003</v>
      </c>
      <c r="R2746" s="21">
        <f t="shared" si="425"/>
        <v>943.98458400000004</v>
      </c>
      <c r="S2746" s="21">
        <f t="shared" si="426"/>
        <v>0</v>
      </c>
      <c r="T2746" s="21">
        <f t="shared" si="427"/>
        <v>33.227311999999998</v>
      </c>
      <c r="U2746" s="22">
        <f t="shared" si="428"/>
        <v>1322.6928580000001</v>
      </c>
      <c r="V2746" s="39">
        <f t="shared" si="429"/>
        <v>0.95856546899085215</v>
      </c>
    </row>
    <row r="2747" spans="1:22">
      <c r="A2747">
        <v>2742</v>
      </c>
      <c r="B2747" s="155">
        <f t="shared" si="430"/>
        <v>41389</v>
      </c>
      <c r="C2747" s="148">
        <f t="shared" si="421"/>
        <v>2013</v>
      </c>
      <c r="D2747" s="148">
        <f t="shared" si="422"/>
        <v>4</v>
      </c>
      <c r="E2747" s="152">
        <v>6</v>
      </c>
      <c r="F2747" s="153">
        <v>260.76</v>
      </c>
      <c r="G2747" s="154">
        <v>1084.4100000000001</v>
      </c>
      <c r="H2747" s="154">
        <v>0</v>
      </c>
      <c r="I2747" s="154">
        <v>43.155000000000001</v>
      </c>
      <c r="J2747" s="151">
        <v>0</v>
      </c>
      <c r="K2747" s="149">
        <f t="shared" si="423"/>
        <v>1388.325</v>
      </c>
      <c r="L2747" s="148">
        <v>125.146</v>
      </c>
      <c r="M2747" s="148">
        <v>295.173</v>
      </c>
      <c r="N2747" s="148">
        <v>0</v>
      </c>
      <c r="O2747" s="148">
        <v>11.532999999999999</v>
      </c>
      <c r="P2747" s="148">
        <v>0</v>
      </c>
      <c r="Q2747" s="21">
        <f t="shared" si="424"/>
        <v>350.78423800000002</v>
      </c>
      <c r="R2747" s="21">
        <f t="shared" si="425"/>
        <v>943.66808100000003</v>
      </c>
      <c r="S2747" s="21">
        <f t="shared" si="426"/>
        <v>0</v>
      </c>
      <c r="T2747" s="21">
        <f t="shared" si="427"/>
        <v>36.628807999999999</v>
      </c>
      <c r="U2747" s="22">
        <f t="shared" si="428"/>
        <v>1331.0811269999999</v>
      </c>
      <c r="V2747" s="39">
        <f t="shared" si="429"/>
        <v>0.95876767111447236</v>
      </c>
    </row>
    <row r="2748" spans="1:22">
      <c r="A2748">
        <v>2743</v>
      </c>
      <c r="B2748" s="155">
        <f t="shared" si="430"/>
        <v>41389</v>
      </c>
      <c r="C2748" s="148">
        <f t="shared" si="421"/>
        <v>2013</v>
      </c>
      <c r="D2748" s="148">
        <f t="shared" si="422"/>
        <v>4</v>
      </c>
      <c r="E2748" s="152">
        <v>7</v>
      </c>
      <c r="F2748" s="153">
        <v>259.8</v>
      </c>
      <c r="G2748" s="154">
        <v>1077.3689999999999</v>
      </c>
      <c r="H2748" s="154">
        <v>0</v>
      </c>
      <c r="I2748" s="154">
        <v>48.148000000000003</v>
      </c>
      <c r="J2748" s="151">
        <v>0</v>
      </c>
      <c r="K2748" s="149">
        <f t="shared" si="423"/>
        <v>1385.3169999999998</v>
      </c>
      <c r="L2748" s="148">
        <v>124.732</v>
      </c>
      <c r="M2748" s="148">
        <v>294.51299999999998</v>
      </c>
      <c r="N2748" s="148">
        <v>0</v>
      </c>
      <c r="O2748" s="148">
        <v>12.832000000000001</v>
      </c>
      <c r="P2748" s="148">
        <v>0</v>
      </c>
      <c r="Q2748" s="21">
        <f t="shared" si="424"/>
        <v>349.62379599999997</v>
      </c>
      <c r="R2748" s="21">
        <f t="shared" si="425"/>
        <v>941.55806099999995</v>
      </c>
      <c r="S2748" s="21">
        <f t="shared" si="426"/>
        <v>0</v>
      </c>
      <c r="T2748" s="21">
        <f t="shared" si="427"/>
        <v>40.754432000000001</v>
      </c>
      <c r="U2748" s="22">
        <f t="shared" si="428"/>
        <v>1331.936289</v>
      </c>
      <c r="V2748" s="39">
        <f t="shared" si="429"/>
        <v>0.96146678991162327</v>
      </c>
    </row>
    <row r="2749" spans="1:22">
      <c r="A2749">
        <v>2744</v>
      </c>
      <c r="B2749" s="155">
        <f t="shared" si="430"/>
        <v>41389</v>
      </c>
      <c r="C2749" s="148">
        <f t="shared" si="421"/>
        <v>2013</v>
      </c>
      <c r="D2749" s="148">
        <f t="shared" si="422"/>
        <v>4</v>
      </c>
      <c r="E2749" s="152">
        <v>8</v>
      </c>
      <c r="F2749" s="153">
        <v>261</v>
      </c>
      <c r="G2749" s="154">
        <v>1083.597</v>
      </c>
      <c r="H2749" s="154">
        <v>0</v>
      </c>
      <c r="I2749" s="154">
        <v>73.802000000000007</v>
      </c>
      <c r="J2749" s="151">
        <v>0</v>
      </c>
      <c r="K2749" s="149">
        <f t="shared" si="423"/>
        <v>1418.3989999999999</v>
      </c>
      <c r="L2749" s="148">
        <v>125.35599999999999</v>
      </c>
      <c r="M2749" s="148">
        <v>295.42500000000001</v>
      </c>
      <c r="N2749" s="148">
        <v>0</v>
      </c>
      <c r="O2749" s="148">
        <v>19.448</v>
      </c>
      <c r="P2749" s="148">
        <v>0</v>
      </c>
      <c r="Q2749" s="21">
        <f t="shared" si="424"/>
        <v>351.37286799999998</v>
      </c>
      <c r="R2749" s="21">
        <f t="shared" si="425"/>
        <v>944.47372500000006</v>
      </c>
      <c r="S2749" s="21">
        <f t="shared" si="426"/>
        <v>0</v>
      </c>
      <c r="T2749" s="21">
        <f t="shared" si="427"/>
        <v>61.766848000000003</v>
      </c>
      <c r="U2749" s="22">
        <f t="shared" si="428"/>
        <v>1357.613441</v>
      </c>
      <c r="V2749" s="39">
        <f t="shared" si="429"/>
        <v>0.95714495075081141</v>
      </c>
    </row>
    <row r="2750" spans="1:22">
      <c r="A2750">
        <v>2745</v>
      </c>
      <c r="B2750" s="155">
        <f t="shared" si="430"/>
        <v>41389</v>
      </c>
      <c r="C2750" s="148">
        <f t="shared" si="421"/>
        <v>2013</v>
      </c>
      <c r="D2750" s="148">
        <f t="shared" si="422"/>
        <v>4</v>
      </c>
      <c r="E2750" s="152">
        <v>9</v>
      </c>
      <c r="F2750" s="153">
        <v>265.8</v>
      </c>
      <c r="G2750" s="154">
        <v>1085.596</v>
      </c>
      <c r="H2750" s="154">
        <v>0</v>
      </c>
      <c r="I2750" s="154">
        <v>86.430999999999997</v>
      </c>
      <c r="J2750" s="151">
        <v>0</v>
      </c>
      <c r="K2750" s="149">
        <f t="shared" si="423"/>
        <v>1437.827</v>
      </c>
      <c r="L2750" s="148">
        <v>127.596</v>
      </c>
      <c r="M2750" s="148">
        <v>295.94</v>
      </c>
      <c r="N2750" s="148">
        <v>0</v>
      </c>
      <c r="O2750" s="148">
        <v>22.887</v>
      </c>
      <c r="P2750" s="148">
        <v>0</v>
      </c>
      <c r="Q2750" s="21">
        <f t="shared" si="424"/>
        <v>357.651588</v>
      </c>
      <c r="R2750" s="21">
        <f t="shared" si="425"/>
        <v>946.12018</v>
      </c>
      <c r="S2750" s="21">
        <f t="shared" si="426"/>
        <v>0</v>
      </c>
      <c r="T2750" s="21">
        <f t="shared" si="427"/>
        <v>72.689112000000009</v>
      </c>
      <c r="U2750" s="22">
        <f t="shared" si="428"/>
        <v>1376.4608800000001</v>
      </c>
      <c r="V2750" s="39">
        <f t="shared" si="429"/>
        <v>0.9573202339363498</v>
      </c>
    </row>
    <row r="2751" spans="1:22">
      <c r="A2751">
        <v>2746</v>
      </c>
      <c r="B2751" s="155">
        <f t="shared" si="430"/>
        <v>41389</v>
      </c>
      <c r="C2751" s="148">
        <f t="shared" si="421"/>
        <v>2013</v>
      </c>
      <c r="D2751" s="148">
        <f t="shared" si="422"/>
        <v>4</v>
      </c>
      <c r="E2751" s="152">
        <v>10</v>
      </c>
      <c r="F2751" s="153">
        <v>266.88</v>
      </c>
      <c r="G2751" s="154">
        <v>1096.395</v>
      </c>
      <c r="H2751" s="154">
        <v>2.8610000000000002</v>
      </c>
      <c r="I2751" s="154">
        <v>92.721000000000004</v>
      </c>
      <c r="J2751" s="151">
        <v>0</v>
      </c>
      <c r="K2751" s="149">
        <f t="shared" si="423"/>
        <v>1458.8570000000002</v>
      </c>
      <c r="L2751" s="148">
        <v>128.17500000000001</v>
      </c>
      <c r="M2751" s="148">
        <v>295.89800000000002</v>
      </c>
      <c r="N2751" s="148">
        <v>6.8159999999999998</v>
      </c>
      <c r="O2751" s="148">
        <v>24.573</v>
      </c>
      <c r="P2751" s="148">
        <v>0</v>
      </c>
      <c r="Q2751" s="21">
        <f t="shared" si="424"/>
        <v>359.27452500000004</v>
      </c>
      <c r="R2751" s="21">
        <f t="shared" si="425"/>
        <v>945.98590600000011</v>
      </c>
      <c r="S2751" s="21">
        <f t="shared" si="426"/>
        <v>13.298016000000001</v>
      </c>
      <c r="T2751" s="21">
        <f t="shared" si="427"/>
        <v>78.043848000000011</v>
      </c>
      <c r="U2751" s="22">
        <f t="shared" si="428"/>
        <v>1396.6022950000001</v>
      </c>
      <c r="V2751" s="39">
        <f t="shared" si="429"/>
        <v>0.95732638291484362</v>
      </c>
    </row>
    <row r="2752" spans="1:22">
      <c r="A2752">
        <v>2747</v>
      </c>
      <c r="B2752" s="155">
        <f t="shared" si="430"/>
        <v>41389</v>
      </c>
      <c r="C2752" s="148">
        <f t="shared" si="421"/>
        <v>2013</v>
      </c>
      <c r="D2752" s="148">
        <f t="shared" si="422"/>
        <v>4</v>
      </c>
      <c r="E2752" s="152">
        <v>11</v>
      </c>
      <c r="F2752" s="153">
        <v>266.22000000000003</v>
      </c>
      <c r="G2752" s="154">
        <v>1065.665</v>
      </c>
      <c r="H2752" s="154">
        <v>46.808</v>
      </c>
      <c r="I2752" s="154">
        <v>101.093</v>
      </c>
      <c r="J2752" s="151">
        <v>0</v>
      </c>
      <c r="K2752" s="149">
        <f t="shared" si="423"/>
        <v>1479.7860000000001</v>
      </c>
      <c r="L2752" s="148">
        <v>128.078</v>
      </c>
      <c r="M2752" s="148">
        <v>282.54000000000002</v>
      </c>
      <c r="N2752" s="148">
        <v>17.157</v>
      </c>
      <c r="O2752" s="148">
        <v>26.617999999999999</v>
      </c>
      <c r="P2752" s="148">
        <v>0</v>
      </c>
      <c r="Q2752" s="21">
        <f t="shared" si="424"/>
        <v>359.002634</v>
      </c>
      <c r="R2752" s="21">
        <f t="shared" si="425"/>
        <v>903.28038000000004</v>
      </c>
      <c r="S2752" s="21">
        <f t="shared" si="426"/>
        <v>33.473306999999998</v>
      </c>
      <c r="T2752" s="21">
        <f t="shared" si="427"/>
        <v>84.538768000000005</v>
      </c>
      <c r="U2752" s="22">
        <f t="shared" si="428"/>
        <v>1380.2950890000002</v>
      </c>
      <c r="V2752" s="39">
        <f t="shared" si="429"/>
        <v>0.93276668991327139</v>
      </c>
    </row>
    <row r="2753" spans="1:22">
      <c r="A2753">
        <v>2748</v>
      </c>
      <c r="B2753" s="155">
        <f t="shared" si="430"/>
        <v>41389</v>
      </c>
      <c r="C2753" s="148">
        <f t="shared" si="421"/>
        <v>2013</v>
      </c>
      <c r="D2753" s="148">
        <f t="shared" si="422"/>
        <v>4</v>
      </c>
      <c r="E2753" s="152">
        <v>12</v>
      </c>
      <c r="F2753" s="153">
        <v>269.58</v>
      </c>
      <c r="G2753" s="154">
        <v>1059.8309999999999</v>
      </c>
      <c r="H2753" s="154">
        <v>60.323</v>
      </c>
      <c r="I2753" s="154">
        <v>129.04499999999999</v>
      </c>
      <c r="J2753" s="151">
        <v>0</v>
      </c>
      <c r="K2753" s="149">
        <f t="shared" si="423"/>
        <v>1518.779</v>
      </c>
      <c r="L2753" s="148">
        <v>128.94499999999999</v>
      </c>
      <c r="M2753" s="148">
        <v>283.459</v>
      </c>
      <c r="N2753" s="148">
        <v>22.643999999999998</v>
      </c>
      <c r="O2753" s="148">
        <v>34.335999999999999</v>
      </c>
      <c r="P2753" s="148">
        <v>0</v>
      </c>
      <c r="Q2753" s="21">
        <f t="shared" si="424"/>
        <v>361.43283499999995</v>
      </c>
      <c r="R2753" s="21">
        <f t="shared" si="425"/>
        <v>906.21842300000003</v>
      </c>
      <c r="S2753" s="21">
        <f t="shared" si="426"/>
        <v>44.178443999999999</v>
      </c>
      <c r="T2753" s="21">
        <f t="shared" si="427"/>
        <v>109.051136</v>
      </c>
      <c r="U2753" s="22">
        <f t="shared" si="428"/>
        <v>1420.8808379999998</v>
      </c>
      <c r="V2753" s="39">
        <f t="shared" si="429"/>
        <v>0.93554153566779619</v>
      </c>
    </row>
    <row r="2754" spans="1:22">
      <c r="A2754">
        <v>2749</v>
      </c>
      <c r="B2754" s="155">
        <f t="shared" si="430"/>
        <v>41389</v>
      </c>
      <c r="C2754" s="148">
        <f t="shared" si="421"/>
        <v>2013</v>
      </c>
      <c r="D2754" s="148">
        <f t="shared" si="422"/>
        <v>4</v>
      </c>
      <c r="E2754" s="152">
        <v>13</v>
      </c>
      <c r="F2754" s="153">
        <v>267.89999999999998</v>
      </c>
      <c r="G2754" s="154">
        <v>1054.72</v>
      </c>
      <c r="H2754" s="154">
        <v>75.245999999999995</v>
      </c>
      <c r="I2754" s="154">
        <v>137.73699999999999</v>
      </c>
      <c r="J2754" s="151">
        <v>0</v>
      </c>
      <c r="K2754" s="149">
        <f t="shared" si="423"/>
        <v>1535.6030000000001</v>
      </c>
      <c r="L2754" s="148">
        <v>126.667</v>
      </c>
      <c r="M2754" s="148">
        <v>282.55200000000002</v>
      </c>
      <c r="N2754" s="148">
        <v>30.707999999999998</v>
      </c>
      <c r="O2754" s="148">
        <v>36.712000000000003</v>
      </c>
      <c r="P2754" s="148">
        <v>0</v>
      </c>
      <c r="Q2754" s="21">
        <f t="shared" si="424"/>
        <v>355.04760099999999</v>
      </c>
      <c r="R2754" s="21">
        <f t="shared" si="425"/>
        <v>903.31874400000004</v>
      </c>
      <c r="S2754" s="21">
        <f t="shared" si="426"/>
        <v>59.911307999999998</v>
      </c>
      <c r="T2754" s="21">
        <f t="shared" si="427"/>
        <v>116.59731200000002</v>
      </c>
      <c r="U2754" s="22">
        <f t="shared" si="428"/>
        <v>1434.874965</v>
      </c>
      <c r="V2754" s="39">
        <f t="shared" si="429"/>
        <v>0.93440489827123285</v>
      </c>
    </row>
    <row r="2755" spans="1:22">
      <c r="A2755">
        <v>2750</v>
      </c>
      <c r="B2755" s="155">
        <f t="shared" si="430"/>
        <v>41389</v>
      </c>
      <c r="C2755" s="148">
        <f t="shared" si="421"/>
        <v>2013</v>
      </c>
      <c r="D2755" s="148">
        <f t="shared" si="422"/>
        <v>4</v>
      </c>
      <c r="E2755" s="152">
        <v>14</v>
      </c>
      <c r="F2755" s="153">
        <v>268.38</v>
      </c>
      <c r="G2755" s="154">
        <v>1053.3879999999999</v>
      </c>
      <c r="H2755" s="154">
        <v>62.031999999999996</v>
      </c>
      <c r="I2755" s="154">
        <v>129.72499999999999</v>
      </c>
      <c r="J2755" s="151">
        <v>0</v>
      </c>
      <c r="K2755" s="149">
        <f t="shared" si="423"/>
        <v>1513.5249999999999</v>
      </c>
      <c r="L2755" s="148">
        <v>127.77800000000001</v>
      </c>
      <c r="M2755" s="148">
        <v>282.37799999999999</v>
      </c>
      <c r="N2755" s="148">
        <v>24.658999999999999</v>
      </c>
      <c r="O2755" s="148">
        <v>34.222000000000001</v>
      </c>
      <c r="P2755" s="148">
        <v>0</v>
      </c>
      <c r="Q2755" s="21">
        <f t="shared" si="424"/>
        <v>358.16173400000002</v>
      </c>
      <c r="R2755" s="21">
        <f t="shared" si="425"/>
        <v>902.76246600000002</v>
      </c>
      <c r="S2755" s="21">
        <f t="shared" si="426"/>
        <v>48.109709000000002</v>
      </c>
      <c r="T2755" s="21">
        <f t="shared" si="427"/>
        <v>108.68907200000001</v>
      </c>
      <c r="U2755" s="22">
        <f t="shared" si="428"/>
        <v>1417.7229809999999</v>
      </c>
      <c r="V2755" s="39">
        <f t="shared" si="429"/>
        <v>0.93670271782758796</v>
      </c>
    </row>
    <row r="2756" spans="1:22">
      <c r="A2756">
        <v>2751</v>
      </c>
      <c r="B2756" s="155">
        <f t="shared" si="430"/>
        <v>41389</v>
      </c>
      <c r="C2756" s="148">
        <f t="shared" si="421"/>
        <v>2013</v>
      </c>
      <c r="D2756" s="148">
        <f t="shared" si="422"/>
        <v>4</v>
      </c>
      <c r="E2756" s="152">
        <v>15</v>
      </c>
      <c r="F2756" s="153">
        <v>268.02</v>
      </c>
      <c r="G2756" s="154">
        <v>1055.585</v>
      </c>
      <c r="H2756" s="154">
        <v>61.985999999999997</v>
      </c>
      <c r="I2756" s="154">
        <v>132.53700000000001</v>
      </c>
      <c r="J2756" s="151">
        <v>0</v>
      </c>
      <c r="K2756" s="149">
        <f t="shared" si="423"/>
        <v>1518.1280000000002</v>
      </c>
      <c r="L2756" s="148">
        <v>127.77800000000001</v>
      </c>
      <c r="M2756" s="148">
        <v>282.66199999999998</v>
      </c>
      <c r="N2756" s="148">
        <v>24.599</v>
      </c>
      <c r="O2756" s="148">
        <v>35.470999999999997</v>
      </c>
      <c r="P2756" s="148">
        <v>0</v>
      </c>
      <c r="Q2756" s="21">
        <f t="shared" si="424"/>
        <v>358.16173400000002</v>
      </c>
      <c r="R2756" s="21">
        <f t="shared" si="425"/>
        <v>903.67041399999994</v>
      </c>
      <c r="S2756" s="21">
        <f t="shared" si="426"/>
        <v>47.992649</v>
      </c>
      <c r="T2756" s="21">
        <f t="shared" si="427"/>
        <v>112.655896</v>
      </c>
      <c r="U2756" s="22">
        <f t="shared" si="428"/>
        <v>1422.480693</v>
      </c>
      <c r="V2756" s="39">
        <f t="shared" si="429"/>
        <v>0.93699654640451913</v>
      </c>
    </row>
    <row r="2757" spans="1:22">
      <c r="A2757">
        <v>2752</v>
      </c>
      <c r="B2757" s="155">
        <f t="shared" si="430"/>
        <v>41389</v>
      </c>
      <c r="C2757" s="148">
        <f t="shared" si="421"/>
        <v>2013</v>
      </c>
      <c r="D2757" s="148">
        <f t="shared" si="422"/>
        <v>4</v>
      </c>
      <c r="E2757" s="152">
        <v>16</v>
      </c>
      <c r="F2757" s="153">
        <v>264.42</v>
      </c>
      <c r="G2757" s="154">
        <v>1055.7170000000001</v>
      </c>
      <c r="H2757" s="154">
        <v>65.884</v>
      </c>
      <c r="I2757" s="154">
        <v>135.25399999999999</v>
      </c>
      <c r="J2757" s="151">
        <v>0</v>
      </c>
      <c r="K2757" s="149">
        <f t="shared" si="423"/>
        <v>1521.2750000000001</v>
      </c>
      <c r="L2757" s="148">
        <v>127.77800000000001</v>
      </c>
      <c r="M2757" s="148">
        <v>282.61500000000001</v>
      </c>
      <c r="N2757" s="148">
        <v>29.361999999999998</v>
      </c>
      <c r="O2757" s="148">
        <v>36.103000000000002</v>
      </c>
      <c r="P2757" s="148">
        <v>0</v>
      </c>
      <c r="Q2757" s="21">
        <f t="shared" si="424"/>
        <v>358.16173400000002</v>
      </c>
      <c r="R2757" s="21">
        <f t="shared" si="425"/>
        <v>903.52015500000005</v>
      </c>
      <c r="S2757" s="21">
        <f t="shared" si="426"/>
        <v>57.285261999999996</v>
      </c>
      <c r="T2757" s="21">
        <f t="shared" si="427"/>
        <v>114.66312800000001</v>
      </c>
      <c r="U2757" s="22">
        <f t="shared" si="428"/>
        <v>1433.630279</v>
      </c>
      <c r="V2757" s="39">
        <f t="shared" si="429"/>
        <v>0.94238732576292905</v>
      </c>
    </row>
    <row r="2758" spans="1:22">
      <c r="A2758">
        <v>2753</v>
      </c>
      <c r="B2758" s="155">
        <f t="shared" si="430"/>
        <v>41389</v>
      </c>
      <c r="C2758" s="148">
        <f t="shared" si="421"/>
        <v>2013</v>
      </c>
      <c r="D2758" s="148">
        <f t="shared" si="422"/>
        <v>4</v>
      </c>
      <c r="E2758" s="152">
        <v>17</v>
      </c>
      <c r="F2758" s="153">
        <v>263.94</v>
      </c>
      <c r="G2758" s="154">
        <v>1043.73</v>
      </c>
      <c r="H2758" s="154">
        <v>83.218999999999994</v>
      </c>
      <c r="I2758" s="154">
        <v>143.36799999999999</v>
      </c>
      <c r="J2758" s="151">
        <v>0</v>
      </c>
      <c r="K2758" s="149">
        <f t="shared" si="423"/>
        <v>1534.2570000000001</v>
      </c>
      <c r="L2758" s="148">
        <v>126.667</v>
      </c>
      <c r="M2758" s="148">
        <v>276.93599999999998</v>
      </c>
      <c r="N2758" s="148">
        <v>42.777999999999999</v>
      </c>
      <c r="O2758" s="148">
        <v>38.215000000000003</v>
      </c>
      <c r="P2758" s="148">
        <v>0</v>
      </c>
      <c r="Q2758" s="21">
        <f t="shared" si="424"/>
        <v>355.04760099999999</v>
      </c>
      <c r="R2758" s="21">
        <f t="shared" si="425"/>
        <v>885.36439199999995</v>
      </c>
      <c r="S2758" s="21">
        <f t="shared" si="426"/>
        <v>83.459878000000003</v>
      </c>
      <c r="T2758" s="21">
        <f t="shared" si="427"/>
        <v>121.37084000000002</v>
      </c>
      <c r="U2758" s="22">
        <f t="shared" si="428"/>
        <v>1445.2427109999999</v>
      </c>
      <c r="V2758" s="39">
        <f t="shared" si="429"/>
        <v>0.94198215227305448</v>
      </c>
    </row>
    <row r="2759" spans="1:22">
      <c r="A2759">
        <v>2754</v>
      </c>
      <c r="B2759" s="155">
        <f t="shared" si="430"/>
        <v>41389</v>
      </c>
      <c r="C2759" s="148">
        <f t="shared" ref="C2759:C2822" si="431">YEAR(B2759)</f>
        <v>2013</v>
      </c>
      <c r="D2759" s="148">
        <f t="shared" ref="D2759:D2822" si="432">MONTH(B2759)</f>
        <v>4</v>
      </c>
      <c r="E2759" s="152">
        <v>18</v>
      </c>
      <c r="F2759" s="153">
        <v>264.24</v>
      </c>
      <c r="G2759" s="154">
        <v>1018.3390000000001</v>
      </c>
      <c r="H2759" s="154">
        <v>97.724999999999994</v>
      </c>
      <c r="I2759" s="154">
        <v>163.749</v>
      </c>
      <c r="J2759" s="151">
        <v>0</v>
      </c>
      <c r="K2759" s="149">
        <f t="shared" ref="K2759:K2822" si="433">SUM(F2759:J2759)</f>
        <v>1544.0530000000001</v>
      </c>
      <c r="L2759" s="148">
        <v>126.687</v>
      </c>
      <c r="M2759" s="148">
        <v>270.11099999999999</v>
      </c>
      <c r="N2759" s="148">
        <v>41.802</v>
      </c>
      <c r="O2759" s="148">
        <v>43.655999999999999</v>
      </c>
      <c r="P2759" s="148">
        <v>0</v>
      </c>
      <c r="Q2759" s="21">
        <f t="shared" ref="Q2759:Q2822" si="434">+$Q$2*L2759</f>
        <v>355.10366099999999</v>
      </c>
      <c r="R2759" s="21">
        <f t="shared" ref="R2759:R2822" si="435">+$R$2*M2759</f>
        <v>863.54486699999995</v>
      </c>
      <c r="S2759" s="21">
        <f t="shared" ref="S2759:S2822" si="436">+$S$2*N2759</f>
        <v>81.555701999999997</v>
      </c>
      <c r="T2759" s="21">
        <f t="shared" ref="T2759:T2822" si="437">+$T$2*O2759</f>
        <v>138.651456</v>
      </c>
      <c r="U2759" s="22">
        <f t="shared" ref="U2759:U2822" si="438">SUM(Q2759:T2759)</f>
        <v>1438.8556859999999</v>
      </c>
      <c r="V2759" s="39">
        <f t="shared" ref="V2759:V2822" si="439">+U2759/K2759</f>
        <v>0.93186936329258108</v>
      </c>
    </row>
    <row r="2760" spans="1:22">
      <c r="A2760">
        <v>2755</v>
      </c>
      <c r="B2760" s="155">
        <f t="shared" si="430"/>
        <v>41389</v>
      </c>
      <c r="C2760" s="148">
        <f t="shared" si="431"/>
        <v>2013</v>
      </c>
      <c r="D2760" s="148">
        <f t="shared" si="432"/>
        <v>4</v>
      </c>
      <c r="E2760" s="152">
        <v>19</v>
      </c>
      <c r="F2760" s="153">
        <v>268.32</v>
      </c>
      <c r="G2760" s="154">
        <v>1025.1189999999999</v>
      </c>
      <c r="H2760" s="154">
        <v>101.31</v>
      </c>
      <c r="I2760" s="154">
        <v>171.71100000000001</v>
      </c>
      <c r="J2760" s="151">
        <v>0</v>
      </c>
      <c r="K2760" s="149">
        <f t="shared" si="433"/>
        <v>1566.4599999999998</v>
      </c>
      <c r="L2760" s="148">
        <v>128.25899999999999</v>
      </c>
      <c r="M2760" s="148">
        <v>271.93</v>
      </c>
      <c r="N2760" s="148">
        <v>45.646999999999998</v>
      </c>
      <c r="O2760" s="148">
        <v>45.569000000000003</v>
      </c>
      <c r="P2760" s="148">
        <v>0</v>
      </c>
      <c r="Q2760" s="21">
        <f t="shared" si="434"/>
        <v>359.50997699999994</v>
      </c>
      <c r="R2760" s="21">
        <f t="shared" si="435"/>
        <v>869.36021000000005</v>
      </c>
      <c r="S2760" s="21">
        <f t="shared" si="436"/>
        <v>89.057297000000005</v>
      </c>
      <c r="T2760" s="21">
        <f t="shared" si="437"/>
        <v>144.72714400000001</v>
      </c>
      <c r="U2760" s="22">
        <f t="shared" si="438"/>
        <v>1462.654628</v>
      </c>
      <c r="V2760" s="39">
        <f t="shared" si="439"/>
        <v>0.93373251024603254</v>
      </c>
    </row>
    <row r="2761" spans="1:22">
      <c r="A2761">
        <v>2756</v>
      </c>
      <c r="B2761" s="155">
        <f t="shared" si="430"/>
        <v>41389</v>
      </c>
      <c r="C2761" s="148">
        <f t="shared" si="431"/>
        <v>2013</v>
      </c>
      <c r="D2761" s="148">
        <f t="shared" si="432"/>
        <v>4</v>
      </c>
      <c r="E2761" s="152">
        <v>20</v>
      </c>
      <c r="F2761" s="153">
        <v>264.48</v>
      </c>
      <c r="G2761" s="154">
        <v>1028.211</v>
      </c>
      <c r="H2761" s="154">
        <v>234.74199999999999</v>
      </c>
      <c r="I2761" s="154">
        <v>192.10400000000001</v>
      </c>
      <c r="J2761" s="151">
        <v>0</v>
      </c>
      <c r="K2761" s="149">
        <f t="shared" si="433"/>
        <v>1719.537</v>
      </c>
      <c r="L2761" s="148">
        <v>127.77800000000001</v>
      </c>
      <c r="M2761" s="148">
        <v>272.74900000000002</v>
      </c>
      <c r="N2761" s="148">
        <v>118.914</v>
      </c>
      <c r="O2761" s="148">
        <v>51.551000000000002</v>
      </c>
      <c r="P2761" s="148">
        <v>0</v>
      </c>
      <c r="Q2761" s="21">
        <f t="shared" si="434"/>
        <v>358.16173400000002</v>
      </c>
      <c r="R2761" s="21">
        <f t="shared" si="435"/>
        <v>871.97855300000015</v>
      </c>
      <c r="S2761" s="21">
        <f t="shared" si="436"/>
        <v>232.001214</v>
      </c>
      <c r="T2761" s="21">
        <f t="shared" si="437"/>
        <v>163.725976</v>
      </c>
      <c r="U2761" s="22">
        <f t="shared" si="438"/>
        <v>1625.867477</v>
      </c>
      <c r="V2761" s="39">
        <f t="shared" si="439"/>
        <v>0.94552631144313848</v>
      </c>
    </row>
    <row r="2762" spans="1:22">
      <c r="A2762">
        <v>2757</v>
      </c>
      <c r="B2762" s="155">
        <f t="shared" si="430"/>
        <v>41389</v>
      </c>
      <c r="C2762" s="148">
        <f t="shared" si="431"/>
        <v>2013</v>
      </c>
      <c r="D2762" s="148">
        <f t="shared" si="432"/>
        <v>4</v>
      </c>
      <c r="E2762" s="152">
        <v>21</v>
      </c>
      <c r="F2762" s="153">
        <v>231.12</v>
      </c>
      <c r="G2762" s="154">
        <v>1027.7159999999999</v>
      </c>
      <c r="H2762" s="154">
        <v>329.23500000000001</v>
      </c>
      <c r="I2762" s="154">
        <v>195.37</v>
      </c>
      <c r="J2762" s="151">
        <v>0</v>
      </c>
      <c r="K2762" s="149">
        <f t="shared" si="433"/>
        <v>1783.4409999999998</v>
      </c>
      <c r="L2762" s="148">
        <v>110.181</v>
      </c>
      <c r="M2762" s="148">
        <v>273.22000000000003</v>
      </c>
      <c r="N2762" s="148">
        <v>122.286</v>
      </c>
      <c r="O2762" s="148">
        <v>52.256</v>
      </c>
      <c r="P2762" s="148">
        <v>0</v>
      </c>
      <c r="Q2762" s="21">
        <f t="shared" si="434"/>
        <v>308.83734299999998</v>
      </c>
      <c r="R2762" s="21">
        <f t="shared" si="435"/>
        <v>873.48434000000009</v>
      </c>
      <c r="S2762" s="21">
        <f t="shared" si="436"/>
        <v>238.57998600000002</v>
      </c>
      <c r="T2762" s="21">
        <f t="shared" si="437"/>
        <v>165.965056</v>
      </c>
      <c r="U2762" s="22">
        <f t="shared" si="438"/>
        <v>1586.8667250000001</v>
      </c>
      <c r="V2762" s="39">
        <f t="shared" si="439"/>
        <v>0.88977808909854617</v>
      </c>
    </row>
    <row r="2763" spans="1:22">
      <c r="A2763">
        <v>2758</v>
      </c>
      <c r="B2763" s="155">
        <f t="shared" si="430"/>
        <v>41389</v>
      </c>
      <c r="C2763" s="148">
        <f t="shared" si="431"/>
        <v>2013</v>
      </c>
      <c r="D2763" s="148">
        <f t="shared" si="432"/>
        <v>4</v>
      </c>
      <c r="E2763" s="152">
        <v>22</v>
      </c>
      <c r="F2763" s="153">
        <v>216.12</v>
      </c>
      <c r="G2763" s="154">
        <v>1030.375</v>
      </c>
      <c r="H2763" s="154">
        <v>264.96800000000002</v>
      </c>
      <c r="I2763" s="154">
        <v>190.46799999999999</v>
      </c>
      <c r="J2763" s="151">
        <v>0</v>
      </c>
      <c r="K2763" s="149">
        <f t="shared" si="433"/>
        <v>1701.931</v>
      </c>
      <c r="L2763" s="148">
        <v>106.137</v>
      </c>
      <c r="M2763" s="148">
        <v>273.12700000000001</v>
      </c>
      <c r="N2763" s="148">
        <v>104.271</v>
      </c>
      <c r="O2763" s="148">
        <v>50.859000000000002</v>
      </c>
      <c r="P2763" s="148">
        <v>0</v>
      </c>
      <c r="Q2763" s="21">
        <f t="shared" si="434"/>
        <v>297.50201099999998</v>
      </c>
      <c r="R2763" s="21">
        <f t="shared" si="435"/>
        <v>873.18701900000008</v>
      </c>
      <c r="S2763" s="21">
        <f t="shared" si="436"/>
        <v>203.43272100000002</v>
      </c>
      <c r="T2763" s="21">
        <f t="shared" si="437"/>
        <v>161.52818400000001</v>
      </c>
      <c r="U2763" s="22">
        <f t="shared" si="438"/>
        <v>1535.6499350000001</v>
      </c>
      <c r="V2763" s="39">
        <f t="shared" si="439"/>
        <v>0.90229858613539571</v>
      </c>
    </row>
    <row r="2764" spans="1:22">
      <c r="A2764">
        <v>2759</v>
      </c>
      <c r="B2764" s="155">
        <f t="shared" si="430"/>
        <v>41389</v>
      </c>
      <c r="C2764" s="148">
        <f t="shared" si="431"/>
        <v>2013</v>
      </c>
      <c r="D2764" s="148">
        <f t="shared" si="432"/>
        <v>4</v>
      </c>
      <c r="E2764" s="152">
        <v>23</v>
      </c>
      <c r="F2764" s="153">
        <v>261.77999999999997</v>
      </c>
      <c r="G2764" s="154">
        <v>1028.8130000000001</v>
      </c>
      <c r="H2764" s="154">
        <v>123.919</v>
      </c>
      <c r="I2764" s="154">
        <v>175.036</v>
      </c>
      <c r="J2764" s="151">
        <v>0</v>
      </c>
      <c r="K2764" s="149">
        <f t="shared" si="433"/>
        <v>1589.5480000000002</v>
      </c>
      <c r="L2764" s="148">
        <v>125.556</v>
      </c>
      <c r="M2764" s="148">
        <v>272.81</v>
      </c>
      <c r="N2764" s="148">
        <v>52.216000000000001</v>
      </c>
      <c r="O2764" s="148">
        <v>46.895000000000003</v>
      </c>
      <c r="P2764" s="148">
        <v>0</v>
      </c>
      <c r="Q2764" s="21">
        <f t="shared" si="434"/>
        <v>351.933468</v>
      </c>
      <c r="R2764" s="21">
        <f t="shared" si="435"/>
        <v>872.17357000000004</v>
      </c>
      <c r="S2764" s="21">
        <f t="shared" si="436"/>
        <v>101.87341600000001</v>
      </c>
      <c r="T2764" s="21">
        <f t="shared" si="437"/>
        <v>148.93852000000001</v>
      </c>
      <c r="U2764" s="22">
        <f t="shared" si="438"/>
        <v>1474.9189739999999</v>
      </c>
      <c r="V2764" s="39">
        <f t="shared" si="439"/>
        <v>0.92788577255924309</v>
      </c>
    </row>
    <row r="2765" spans="1:22">
      <c r="A2765">
        <v>2760</v>
      </c>
      <c r="B2765" s="155">
        <f t="shared" si="430"/>
        <v>41389</v>
      </c>
      <c r="C2765" s="148">
        <f t="shared" si="431"/>
        <v>2013</v>
      </c>
      <c r="D2765" s="148">
        <f t="shared" si="432"/>
        <v>4</v>
      </c>
      <c r="E2765" s="152">
        <v>24</v>
      </c>
      <c r="F2765" s="153">
        <v>269.52</v>
      </c>
      <c r="G2765" s="154">
        <v>1025.723</v>
      </c>
      <c r="H2765" s="154">
        <v>56.064999999999998</v>
      </c>
      <c r="I2765" s="154">
        <v>136.97399999999999</v>
      </c>
      <c r="J2765" s="151">
        <v>0</v>
      </c>
      <c r="K2765" s="149">
        <f t="shared" si="433"/>
        <v>1488.2819999999999</v>
      </c>
      <c r="L2765" s="148">
        <v>128.57599999999999</v>
      </c>
      <c r="M2765" s="148">
        <v>272.67399999999998</v>
      </c>
      <c r="N2765" s="148">
        <v>23.609000000000002</v>
      </c>
      <c r="O2765" s="148">
        <v>36.756999999999998</v>
      </c>
      <c r="P2765" s="148">
        <v>0</v>
      </c>
      <c r="Q2765" s="21">
        <f t="shared" si="434"/>
        <v>360.398528</v>
      </c>
      <c r="R2765" s="21">
        <f t="shared" si="435"/>
        <v>871.73877799999991</v>
      </c>
      <c r="S2765" s="21">
        <f t="shared" si="436"/>
        <v>46.061159000000004</v>
      </c>
      <c r="T2765" s="21">
        <f t="shared" si="437"/>
        <v>116.74023200000001</v>
      </c>
      <c r="U2765" s="22">
        <f t="shared" si="438"/>
        <v>1394.938697</v>
      </c>
      <c r="V2765" s="39">
        <f t="shared" si="439"/>
        <v>0.93728117184780846</v>
      </c>
    </row>
    <row r="2766" spans="1:22">
      <c r="A2766">
        <v>2761</v>
      </c>
      <c r="B2766" s="155">
        <f t="shared" si="430"/>
        <v>41390</v>
      </c>
      <c r="C2766" s="148">
        <f t="shared" si="431"/>
        <v>2013</v>
      </c>
      <c r="D2766" s="148">
        <f t="shared" si="432"/>
        <v>4</v>
      </c>
      <c r="E2766" s="152">
        <v>1</v>
      </c>
      <c r="F2766" s="153">
        <v>269.64</v>
      </c>
      <c r="G2766" s="154">
        <v>1035.616</v>
      </c>
      <c r="H2766" s="154">
        <v>21.388000000000002</v>
      </c>
      <c r="I2766" s="154">
        <v>88.394999999999996</v>
      </c>
      <c r="J2766" s="151">
        <v>0</v>
      </c>
      <c r="K2766" s="149">
        <f t="shared" si="433"/>
        <v>1415.0389999999998</v>
      </c>
      <c r="L2766" s="148">
        <v>128.88900000000001</v>
      </c>
      <c r="M2766" s="148">
        <v>273.64400000000001</v>
      </c>
      <c r="N2766" s="148">
        <v>7.3579999999999997</v>
      </c>
      <c r="O2766" s="148">
        <v>23.715</v>
      </c>
      <c r="P2766" s="148">
        <v>0</v>
      </c>
      <c r="Q2766" s="21">
        <f t="shared" si="434"/>
        <v>361.27586700000001</v>
      </c>
      <c r="R2766" s="21">
        <f t="shared" si="435"/>
        <v>874.83986800000002</v>
      </c>
      <c r="S2766" s="21">
        <f t="shared" si="436"/>
        <v>14.355458</v>
      </c>
      <c r="T2766" s="21">
        <f t="shared" si="437"/>
        <v>75.318840000000009</v>
      </c>
      <c r="U2766" s="22">
        <f t="shared" si="438"/>
        <v>1325.790033</v>
      </c>
      <c r="V2766" s="39">
        <f t="shared" si="439"/>
        <v>0.93692826346128988</v>
      </c>
    </row>
    <row r="2767" spans="1:22">
      <c r="A2767">
        <v>2762</v>
      </c>
      <c r="B2767" s="155">
        <f t="shared" si="430"/>
        <v>41390</v>
      </c>
      <c r="C2767" s="148">
        <f t="shared" si="431"/>
        <v>2013</v>
      </c>
      <c r="D2767" s="148">
        <f t="shared" si="432"/>
        <v>4</v>
      </c>
      <c r="E2767" s="152">
        <v>2</v>
      </c>
      <c r="F2767" s="153">
        <v>264.60000000000002</v>
      </c>
      <c r="G2767" s="154">
        <v>1033.626</v>
      </c>
      <c r="H2767" s="154">
        <v>20.251999999999999</v>
      </c>
      <c r="I2767" s="154">
        <v>67.072000000000003</v>
      </c>
      <c r="J2767" s="151">
        <v>0</v>
      </c>
      <c r="K2767" s="149">
        <f t="shared" si="433"/>
        <v>1385.5500000000002</v>
      </c>
      <c r="L2767" s="148">
        <v>126.111</v>
      </c>
      <c r="M2767" s="148">
        <v>273.137</v>
      </c>
      <c r="N2767" s="148">
        <v>6.0220000000000002</v>
      </c>
      <c r="O2767" s="148">
        <v>18.021999999999998</v>
      </c>
      <c r="P2767" s="148">
        <v>0</v>
      </c>
      <c r="Q2767" s="21">
        <f t="shared" si="434"/>
        <v>353.48913299999998</v>
      </c>
      <c r="R2767" s="21">
        <f t="shared" si="435"/>
        <v>873.21898899999997</v>
      </c>
      <c r="S2767" s="21">
        <f t="shared" si="436"/>
        <v>11.748922</v>
      </c>
      <c r="T2767" s="21">
        <f t="shared" si="437"/>
        <v>57.237871999999996</v>
      </c>
      <c r="U2767" s="22">
        <f t="shared" si="438"/>
        <v>1295.6949159999999</v>
      </c>
      <c r="V2767" s="39">
        <f t="shared" si="439"/>
        <v>0.93514843636101175</v>
      </c>
    </row>
    <row r="2768" spans="1:22">
      <c r="A2768">
        <v>2763</v>
      </c>
      <c r="B2768" s="155">
        <f t="shared" si="430"/>
        <v>41390</v>
      </c>
      <c r="C2768" s="148">
        <f t="shared" si="431"/>
        <v>2013</v>
      </c>
      <c r="D2768" s="148">
        <f t="shared" si="432"/>
        <v>4</v>
      </c>
      <c r="E2768" s="152">
        <v>3</v>
      </c>
      <c r="F2768" s="153">
        <v>259.02</v>
      </c>
      <c r="G2768" s="154">
        <v>1033.123</v>
      </c>
      <c r="H2768" s="154">
        <v>20.548999999999999</v>
      </c>
      <c r="I2768" s="154">
        <v>65.266999999999996</v>
      </c>
      <c r="J2768" s="151">
        <v>0</v>
      </c>
      <c r="K2768" s="149">
        <f t="shared" si="433"/>
        <v>1377.9590000000001</v>
      </c>
      <c r="L2768" s="148">
        <v>123.889</v>
      </c>
      <c r="M2768" s="148">
        <v>273.03699999999998</v>
      </c>
      <c r="N2768" s="148">
        <v>6.125</v>
      </c>
      <c r="O2768" s="148">
        <v>17.501999999999999</v>
      </c>
      <c r="P2768" s="148">
        <v>0</v>
      </c>
      <c r="Q2768" s="21">
        <f t="shared" si="434"/>
        <v>347.26086699999996</v>
      </c>
      <c r="R2768" s="21">
        <f t="shared" si="435"/>
        <v>872.89928899999995</v>
      </c>
      <c r="S2768" s="21">
        <f t="shared" si="436"/>
        <v>11.949875</v>
      </c>
      <c r="T2768" s="21">
        <f t="shared" si="437"/>
        <v>55.586351999999998</v>
      </c>
      <c r="U2768" s="22">
        <f t="shared" si="438"/>
        <v>1287.696383</v>
      </c>
      <c r="V2768" s="39">
        <f t="shared" si="439"/>
        <v>0.93449542620643999</v>
      </c>
    </row>
    <row r="2769" spans="1:22">
      <c r="A2769">
        <v>2764</v>
      </c>
      <c r="B2769" s="155">
        <f t="shared" si="430"/>
        <v>41390</v>
      </c>
      <c r="C2769" s="148">
        <f t="shared" si="431"/>
        <v>2013</v>
      </c>
      <c r="D2769" s="148">
        <f t="shared" si="432"/>
        <v>4</v>
      </c>
      <c r="E2769" s="152">
        <v>4</v>
      </c>
      <c r="F2769" s="153">
        <v>266.04000000000002</v>
      </c>
      <c r="G2769" s="154">
        <v>1033.029</v>
      </c>
      <c r="H2769" s="154">
        <v>20.710999999999999</v>
      </c>
      <c r="I2769" s="154">
        <v>61.475000000000001</v>
      </c>
      <c r="J2769" s="151">
        <v>0</v>
      </c>
      <c r="K2769" s="149">
        <f t="shared" si="433"/>
        <v>1381.2549999999999</v>
      </c>
      <c r="L2769" s="148">
        <v>126.667</v>
      </c>
      <c r="M2769" s="148">
        <v>272.988</v>
      </c>
      <c r="N2769" s="148">
        <v>6.1289999999999996</v>
      </c>
      <c r="O2769" s="148">
        <v>16.446000000000002</v>
      </c>
      <c r="P2769" s="148">
        <v>0</v>
      </c>
      <c r="Q2769" s="21">
        <f t="shared" si="434"/>
        <v>355.04760099999999</v>
      </c>
      <c r="R2769" s="21">
        <f t="shared" si="435"/>
        <v>872.74263600000006</v>
      </c>
      <c r="S2769" s="21">
        <f t="shared" si="436"/>
        <v>11.957678999999999</v>
      </c>
      <c r="T2769" s="21">
        <f t="shared" si="437"/>
        <v>52.232496000000005</v>
      </c>
      <c r="U2769" s="22">
        <f t="shared" si="438"/>
        <v>1291.9804120000003</v>
      </c>
      <c r="V2769" s="39">
        <f t="shared" si="439"/>
        <v>0.93536704808308424</v>
      </c>
    </row>
    <row r="2770" spans="1:22">
      <c r="A2770">
        <v>2765</v>
      </c>
      <c r="B2770" s="155">
        <f t="shared" si="430"/>
        <v>41390</v>
      </c>
      <c r="C2770" s="148">
        <f t="shared" si="431"/>
        <v>2013</v>
      </c>
      <c r="D2770" s="148">
        <f t="shared" si="432"/>
        <v>4</v>
      </c>
      <c r="E2770" s="152">
        <v>5</v>
      </c>
      <c r="F2770" s="153">
        <v>269.22000000000003</v>
      </c>
      <c r="G2770" s="154">
        <v>1032.3620000000001</v>
      </c>
      <c r="H2770" s="154">
        <v>20.638000000000002</v>
      </c>
      <c r="I2770" s="154">
        <v>59.113</v>
      </c>
      <c r="J2770" s="151">
        <v>0</v>
      </c>
      <c r="K2770" s="149">
        <f t="shared" si="433"/>
        <v>1381.3330000000001</v>
      </c>
      <c r="L2770" s="148">
        <v>128.333</v>
      </c>
      <c r="M2770" s="148">
        <v>272.851</v>
      </c>
      <c r="N2770" s="148">
        <v>6.1479999999999997</v>
      </c>
      <c r="O2770" s="148">
        <v>15.849</v>
      </c>
      <c r="P2770" s="148">
        <v>0</v>
      </c>
      <c r="Q2770" s="21">
        <f t="shared" si="434"/>
        <v>359.717399</v>
      </c>
      <c r="R2770" s="21">
        <f t="shared" si="435"/>
        <v>872.30464700000005</v>
      </c>
      <c r="S2770" s="21">
        <f t="shared" si="436"/>
        <v>11.994748</v>
      </c>
      <c r="T2770" s="21">
        <f t="shared" si="437"/>
        <v>50.336424000000001</v>
      </c>
      <c r="U2770" s="22">
        <f t="shared" si="438"/>
        <v>1294.3532180000002</v>
      </c>
      <c r="V2770" s="39">
        <f t="shared" si="439"/>
        <v>0.93703199590540454</v>
      </c>
    </row>
    <row r="2771" spans="1:22">
      <c r="A2771">
        <v>2766</v>
      </c>
      <c r="B2771" s="155">
        <f t="shared" si="430"/>
        <v>41390</v>
      </c>
      <c r="C2771" s="148">
        <f t="shared" si="431"/>
        <v>2013</v>
      </c>
      <c r="D2771" s="148">
        <f t="shared" si="432"/>
        <v>4</v>
      </c>
      <c r="E2771" s="152">
        <v>6</v>
      </c>
      <c r="F2771" s="153">
        <v>262.36500000000001</v>
      </c>
      <c r="G2771" s="154">
        <v>1036.4359999999999</v>
      </c>
      <c r="H2771" s="154">
        <v>20.831</v>
      </c>
      <c r="I2771" s="154">
        <v>62.704999999999998</v>
      </c>
      <c r="J2771" s="151">
        <v>0</v>
      </c>
      <c r="K2771" s="149">
        <f t="shared" si="433"/>
        <v>1382.3369999999998</v>
      </c>
      <c r="L2771" s="148">
        <v>126.38800000000001</v>
      </c>
      <c r="M2771" s="148">
        <v>274.94600000000003</v>
      </c>
      <c r="N2771" s="148">
        <v>6.1909999999999998</v>
      </c>
      <c r="O2771" s="148">
        <v>16.667000000000002</v>
      </c>
      <c r="P2771" s="148">
        <v>0</v>
      </c>
      <c r="Q2771" s="21">
        <f t="shared" si="434"/>
        <v>354.26556399999998</v>
      </c>
      <c r="R2771" s="21">
        <f t="shared" si="435"/>
        <v>879.00236200000006</v>
      </c>
      <c r="S2771" s="21">
        <f t="shared" si="436"/>
        <v>12.078640999999999</v>
      </c>
      <c r="T2771" s="21">
        <f t="shared" si="437"/>
        <v>52.93439200000001</v>
      </c>
      <c r="U2771" s="22">
        <f t="shared" si="438"/>
        <v>1298.2809590000002</v>
      </c>
      <c r="V2771" s="39">
        <f t="shared" si="439"/>
        <v>0.93919280103187597</v>
      </c>
    </row>
    <row r="2772" spans="1:22">
      <c r="A2772">
        <v>2767</v>
      </c>
      <c r="B2772" s="155">
        <f t="shared" si="430"/>
        <v>41390</v>
      </c>
      <c r="C2772" s="148">
        <f t="shared" si="431"/>
        <v>2013</v>
      </c>
      <c r="D2772" s="148">
        <f t="shared" si="432"/>
        <v>4</v>
      </c>
      <c r="E2772" s="152">
        <v>7</v>
      </c>
      <c r="F2772" s="153">
        <v>258.08800000000002</v>
      </c>
      <c r="G2772" s="154">
        <v>1030.3530000000001</v>
      </c>
      <c r="H2772" s="154">
        <v>20.922000000000001</v>
      </c>
      <c r="I2772" s="154">
        <v>70.691999999999993</v>
      </c>
      <c r="J2772" s="151">
        <v>0</v>
      </c>
      <c r="K2772" s="149">
        <f t="shared" si="433"/>
        <v>1380.0550000000001</v>
      </c>
      <c r="L2772" s="148">
        <v>126.852</v>
      </c>
      <c r="M2772" s="148">
        <v>274.40600000000001</v>
      </c>
      <c r="N2772" s="148">
        <v>6.2060000000000004</v>
      </c>
      <c r="O2772" s="148">
        <v>19.239999999999998</v>
      </c>
      <c r="P2772" s="148">
        <v>0</v>
      </c>
      <c r="Q2772" s="21">
        <f t="shared" si="434"/>
        <v>355.56615599999998</v>
      </c>
      <c r="R2772" s="21">
        <f t="shared" si="435"/>
        <v>877.275982</v>
      </c>
      <c r="S2772" s="21">
        <f t="shared" si="436"/>
        <v>12.107906000000002</v>
      </c>
      <c r="T2772" s="21">
        <f t="shared" si="437"/>
        <v>61.10624</v>
      </c>
      <c r="U2772" s="22">
        <f t="shared" si="438"/>
        <v>1306.056284</v>
      </c>
      <c r="V2772" s="39">
        <f t="shared" si="439"/>
        <v>0.94637987906279097</v>
      </c>
    </row>
    <row r="2773" spans="1:22">
      <c r="A2773">
        <v>2768</v>
      </c>
      <c r="B2773" s="155">
        <f t="shared" si="430"/>
        <v>41390</v>
      </c>
      <c r="C2773" s="148">
        <f t="shared" si="431"/>
        <v>2013</v>
      </c>
      <c r="D2773" s="148">
        <f t="shared" si="432"/>
        <v>4</v>
      </c>
      <c r="E2773" s="152">
        <v>8</v>
      </c>
      <c r="F2773" s="153">
        <v>260.464</v>
      </c>
      <c r="G2773" s="154">
        <v>1038.3620000000001</v>
      </c>
      <c r="H2773" s="154">
        <v>20.814</v>
      </c>
      <c r="I2773" s="154">
        <v>93.33</v>
      </c>
      <c r="J2773" s="151">
        <v>0</v>
      </c>
      <c r="K2773" s="149">
        <f t="shared" si="433"/>
        <v>1412.97</v>
      </c>
      <c r="L2773" s="148">
        <v>128.91499999999999</v>
      </c>
      <c r="M2773" s="148">
        <v>273.55200000000002</v>
      </c>
      <c r="N2773" s="148">
        <v>6.1429999999999998</v>
      </c>
      <c r="O2773" s="148">
        <v>25.045000000000002</v>
      </c>
      <c r="P2773" s="148">
        <v>0</v>
      </c>
      <c r="Q2773" s="21">
        <f t="shared" si="434"/>
        <v>361.34874499999995</v>
      </c>
      <c r="R2773" s="21">
        <f t="shared" si="435"/>
        <v>874.54574400000013</v>
      </c>
      <c r="S2773" s="21">
        <f t="shared" si="436"/>
        <v>11.984992999999999</v>
      </c>
      <c r="T2773" s="21">
        <f t="shared" si="437"/>
        <v>79.542920000000009</v>
      </c>
      <c r="U2773" s="22">
        <f t="shared" si="438"/>
        <v>1327.4224020000001</v>
      </c>
      <c r="V2773" s="39">
        <f t="shared" si="439"/>
        <v>0.93945547463852741</v>
      </c>
    </row>
    <row r="2774" spans="1:22">
      <c r="A2774">
        <v>2769</v>
      </c>
      <c r="B2774" s="155">
        <f t="shared" si="430"/>
        <v>41390</v>
      </c>
      <c r="C2774" s="148">
        <f t="shared" si="431"/>
        <v>2013</v>
      </c>
      <c r="D2774" s="148">
        <f t="shared" si="432"/>
        <v>4</v>
      </c>
      <c r="E2774" s="152">
        <v>9</v>
      </c>
      <c r="F2774" s="153">
        <v>268.19799999999998</v>
      </c>
      <c r="G2774" s="154">
        <v>1026.1379999999999</v>
      </c>
      <c r="H2774" s="154">
        <v>20.538</v>
      </c>
      <c r="I2774" s="154">
        <v>107.051</v>
      </c>
      <c r="J2774" s="151">
        <v>0</v>
      </c>
      <c r="K2774" s="149">
        <f t="shared" si="433"/>
        <v>1421.9249999999997</v>
      </c>
      <c r="L2774" s="148">
        <v>132.614</v>
      </c>
      <c r="M2774" s="148">
        <v>271.649</v>
      </c>
      <c r="N2774" s="148">
        <v>6.069</v>
      </c>
      <c r="O2774" s="148">
        <v>28.91</v>
      </c>
      <c r="P2774" s="148">
        <v>0</v>
      </c>
      <c r="Q2774" s="21">
        <f t="shared" si="434"/>
        <v>371.71704199999999</v>
      </c>
      <c r="R2774" s="21">
        <f t="shared" si="435"/>
        <v>868.46185300000002</v>
      </c>
      <c r="S2774" s="21">
        <f t="shared" si="436"/>
        <v>11.840619</v>
      </c>
      <c r="T2774" s="21">
        <f t="shared" si="437"/>
        <v>91.818160000000006</v>
      </c>
      <c r="U2774" s="22">
        <f t="shared" si="438"/>
        <v>1343.8376740000001</v>
      </c>
      <c r="V2774" s="39">
        <f t="shared" si="439"/>
        <v>0.94508337218911009</v>
      </c>
    </row>
    <row r="2775" spans="1:22">
      <c r="A2775">
        <v>2770</v>
      </c>
      <c r="B2775" s="155">
        <f t="shared" si="430"/>
        <v>41390</v>
      </c>
      <c r="C2775" s="148">
        <f t="shared" si="431"/>
        <v>2013</v>
      </c>
      <c r="D2775" s="148">
        <f t="shared" si="432"/>
        <v>4</v>
      </c>
      <c r="E2775" s="152">
        <v>10</v>
      </c>
      <c r="F2775" s="153">
        <v>269.101</v>
      </c>
      <c r="G2775" s="154">
        <v>1026.8009999999999</v>
      </c>
      <c r="H2775" s="154">
        <v>32.716999999999999</v>
      </c>
      <c r="I2775" s="154">
        <v>117.377</v>
      </c>
      <c r="J2775" s="151">
        <v>0</v>
      </c>
      <c r="K2775" s="149">
        <f t="shared" si="433"/>
        <v>1445.9960000000001</v>
      </c>
      <c r="L2775" s="148">
        <v>132.61600000000001</v>
      </c>
      <c r="M2775" s="148">
        <v>272.49900000000002</v>
      </c>
      <c r="N2775" s="148">
        <v>12.231</v>
      </c>
      <c r="O2775" s="148">
        <v>31.577000000000002</v>
      </c>
      <c r="P2775" s="148">
        <v>0</v>
      </c>
      <c r="Q2775" s="21">
        <f t="shared" si="434"/>
        <v>371.72264800000005</v>
      </c>
      <c r="R2775" s="21">
        <f t="shared" si="435"/>
        <v>871.17930300000012</v>
      </c>
      <c r="S2775" s="21">
        <f t="shared" si="436"/>
        <v>23.862681000000002</v>
      </c>
      <c r="T2775" s="21">
        <f t="shared" si="437"/>
        <v>100.28855200000001</v>
      </c>
      <c r="U2775" s="22">
        <f t="shared" si="438"/>
        <v>1367.0531840000003</v>
      </c>
      <c r="V2775" s="39">
        <f t="shared" si="439"/>
        <v>0.94540592366783882</v>
      </c>
    </row>
    <row r="2776" spans="1:22">
      <c r="A2776">
        <v>2771</v>
      </c>
      <c r="B2776" s="155">
        <f t="shared" si="430"/>
        <v>41390</v>
      </c>
      <c r="C2776" s="148">
        <f t="shared" si="431"/>
        <v>2013</v>
      </c>
      <c r="D2776" s="148">
        <f t="shared" si="432"/>
        <v>4</v>
      </c>
      <c r="E2776" s="152">
        <v>11</v>
      </c>
      <c r="F2776" s="153">
        <v>270.25</v>
      </c>
      <c r="G2776" s="154">
        <v>1030.242</v>
      </c>
      <c r="H2776" s="154">
        <v>137.19</v>
      </c>
      <c r="I2776" s="154">
        <v>123.355</v>
      </c>
      <c r="J2776" s="151">
        <v>0</v>
      </c>
      <c r="K2776" s="149">
        <f t="shared" si="433"/>
        <v>1561.037</v>
      </c>
      <c r="L2776" s="148">
        <v>133.66200000000001</v>
      </c>
      <c r="M2776" s="148">
        <v>273.06099999999998</v>
      </c>
      <c r="N2776" s="148">
        <v>45.540999999999997</v>
      </c>
      <c r="O2776" s="148">
        <v>33.259</v>
      </c>
      <c r="P2776" s="148">
        <v>0</v>
      </c>
      <c r="Q2776" s="21">
        <f t="shared" si="434"/>
        <v>374.65458599999999</v>
      </c>
      <c r="R2776" s="21">
        <f t="shared" si="435"/>
        <v>872.97601699999996</v>
      </c>
      <c r="S2776" s="21">
        <f t="shared" si="436"/>
        <v>88.850490999999991</v>
      </c>
      <c r="T2776" s="21">
        <f t="shared" si="437"/>
        <v>105.63058400000001</v>
      </c>
      <c r="U2776" s="22">
        <f t="shared" si="438"/>
        <v>1442.111678</v>
      </c>
      <c r="V2776" s="39">
        <f t="shared" si="439"/>
        <v>0.92381646174946519</v>
      </c>
    </row>
    <row r="2777" spans="1:22">
      <c r="A2777">
        <v>2772</v>
      </c>
      <c r="B2777" s="155">
        <f t="shared" si="430"/>
        <v>41390</v>
      </c>
      <c r="C2777" s="148">
        <f t="shared" si="431"/>
        <v>2013</v>
      </c>
      <c r="D2777" s="148">
        <f t="shared" si="432"/>
        <v>4</v>
      </c>
      <c r="E2777" s="152">
        <v>12</v>
      </c>
      <c r="F2777" s="153">
        <v>286.16800000000001</v>
      </c>
      <c r="G2777" s="154">
        <v>1035.7090000000001</v>
      </c>
      <c r="H2777" s="154">
        <v>136.37799999999999</v>
      </c>
      <c r="I2777" s="154">
        <v>123.589</v>
      </c>
      <c r="J2777" s="151">
        <v>0</v>
      </c>
      <c r="K2777" s="149">
        <f t="shared" si="433"/>
        <v>1581.8439999999998</v>
      </c>
      <c r="L2777" s="148">
        <v>140.626</v>
      </c>
      <c r="M2777" s="148">
        <v>274.077</v>
      </c>
      <c r="N2777" s="148">
        <v>46.529000000000003</v>
      </c>
      <c r="O2777" s="148">
        <v>33.274999999999999</v>
      </c>
      <c r="P2777" s="148">
        <v>0</v>
      </c>
      <c r="Q2777" s="21">
        <f t="shared" si="434"/>
        <v>394.17467800000003</v>
      </c>
      <c r="R2777" s="21">
        <f t="shared" si="435"/>
        <v>876.22416899999996</v>
      </c>
      <c r="S2777" s="21">
        <f t="shared" si="436"/>
        <v>90.778079000000005</v>
      </c>
      <c r="T2777" s="21">
        <f t="shared" si="437"/>
        <v>105.6814</v>
      </c>
      <c r="U2777" s="22">
        <f t="shared" si="438"/>
        <v>1466.8583259999998</v>
      </c>
      <c r="V2777" s="39">
        <f t="shared" si="439"/>
        <v>0.92730909369065473</v>
      </c>
    </row>
    <row r="2778" spans="1:22">
      <c r="A2778">
        <v>2773</v>
      </c>
      <c r="B2778" s="155">
        <f t="shared" si="430"/>
        <v>41390</v>
      </c>
      <c r="C2778" s="148">
        <f t="shared" si="431"/>
        <v>2013</v>
      </c>
      <c r="D2778" s="148">
        <f t="shared" si="432"/>
        <v>4</v>
      </c>
      <c r="E2778" s="152">
        <v>13</v>
      </c>
      <c r="F2778" s="153">
        <v>293.71199999999999</v>
      </c>
      <c r="G2778" s="154">
        <v>1043.992</v>
      </c>
      <c r="H2778" s="154">
        <v>148.33699999999999</v>
      </c>
      <c r="I2778" s="154">
        <v>128.80500000000001</v>
      </c>
      <c r="J2778" s="151">
        <v>0</v>
      </c>
      <c r="K2778" s="149">
        <f t="shared" si="433"/>
        <v>1614.846</v>
      </c>
      <c r="L2778" s="148">
        <v>144.482</v>
      </c>
      <c r="M2778" s="148">
        <v>276.76400000000001</v>
      </c>
      <c r="N2778" s="148">
        <v>51.448</v>
      </c>
      <c r="O2778" s="148">
        <v>34.841000000000001</v>
      </c>
      <c r="P2778" s="148">
        <v>0</v>
      </c>
      <c r="Q2778" s="21">
        <f t="shared" si="434"/>
        <v>404.983046</v>
      </c>
      <c r="R2778" s="21">
        <f t="shared" si="435"/>
        <v>884.81450800000005</v>
      </c>
      <c r="S2778" s="21">
        <f t="shared" si="436"/>
        <v>100.37504800000001</v>
      </c>
      <c r="T2778" s="21">
        <f t="shared" si="437"/>
        <v>110.655016</v>
      </c>
      <c r="U2778" s="22">
        <f t="shared" si="438"/>
        <v>1500.827618</v>
      </c>
      <c r="V2778" s="39">
        <f t="shared" si="439"/>
        <v>0.92939364992079743</v>
      </c>
    </row>
    <row r="2779" spans="1:22">
      <c r="A2779">
        <v>2774</v>
      </c>
      <c r="B2779" s="155">
        <f t="shared" si="430"/>
        <v>41390</v>
      </c>
      <c r="C2779" s="148">
        <f t="shared" si="431"/>
        <v>2013</v>
      </c>
      <c r="D2779" s="148">
        <f t="shared" si="432"/>
        <v>4</v>
      </c>
      <c r="E2779" s="152">
        <v>14</v>
      </c>
      <c r="F2779" s="153">
        <v>299.16899999999998</v>
      </c>
      <c r="G2779" s="154">
        <v>1138.7929999999999</v>
      </c>
      <c r="H2779" s="154">
        <v>20.143000000000001</v>
      </c>
      <c r="I2779" s="154">
        <v>119.468</v>
      </c>
      <c r="J2779" s="151">
        <v>0</v>
      </c>
      <c r="K2779" s="149">
        <f t="shared" si="433"/>
        <v>1577.5730000000001</v>
      </c>
      <c r="L2779" s="148">
        <v>146.304</v>
      </c>
      <c r="M2779" s="148">
        <v>296.774</v>
      </c>
      <c r="N2779" s="148">
        <v>6.0250000000000004</v>
      </c>
      <c r="O2779" s="148">
        <v>32.090000000000003</v>
      </c>
      <c r="P2779" s="148">
        <v>0</v>
      </c>
      <c r="Q2779" s="21">
        <f t="shared" si="434"/>
        <v>410.09011199999998</v>
      </c>
      <c r="R2779" s="21">
        <f t="shared" si="435"/>
        <v>948.78647799999999</v>
      </c>
      <c r="S2779" s="21">
        <f t="shared" si="436"/>
        <v>11.754775</v>
      </c>
      <c r="T2779" s="21">
        <f t="shared" si="437"/>
        <v>101.91784000000001</v>
      </c>
      <c r="U2779" s="22">
        <f t="shared" si="438"/>
        <v>1472.549205</v>
      </c>
      <c r="V2779" s="39">
        <f t="shared" si="439"/>
        <v>0.93342698245976574</v>
      </c>
    </row>
    <row r="2780" spans="1:22">
      <c r="A2780">
        <v>2775</v>
      </c>
      <c r="B2780" s="155">
        <f t="shared" si="430"/>
        <v>41390</v>
      </c>
      <c r="C2780" s="148">
        <f t="shared" si="431"/>
        <v>2013</v>
      </c>
      <c r="D2780" s="148">
        <f t="shared" si="432"/>
        <v>4</v>
      </c>
      <c r="E2780" s="152">
        <v>15</v>
      </c>
      <c r="F2780" s="153">
        <v>296.67</v>
      </c>
      <c r="G2780" s="154">
        <v>1141.3879999999999</v>
      </c>
      <c r="H2780" s="154">
        <v>20.055</v>
      </c>
      <c r="I2780" s="154">
        <v>124.129</v>
      </c>
      <c r="J2780" s="151">
        <v>0</v>
      </c>
      <c r="K2780" s="149">
        <f t="shared" si="433"/>
        <v>1582.242</v>
      </c>
      <c r="L2780" s="148">
        <v>145.97</v>
      </c>
      <c r="M2780" s="148">
        <v>296.67</v>
      </c>
      <c r="N2780" s="148">
        <v>6.0209999999999999</v>
      </c>
      <c r="O2780" s="148">
        <v>33.499000000000002</v>
      </c>
      <c r="P2780" s="148">
        <v>0</v>
      </c>
      <c r="Q2780" s="21">
        <f t="shared" si="434"/>
        <v>409.15391</v>
      </c>
      <c r="R2780" s="21">
        <f t="shared" si="435"/>
        <v>948.45399000000009</v>
      </c>
      <c r="S2780" s="21">
        <f t="shared" si="436"/>
        <v>11.746971</v>
      </c>
      <c r="T2780" s="21">
        <f t="shared" si="437"/>
        <v>106.39282400000002</v>
      </c>
      <c r="U2780" s="22">
        <f t="shared" si="438"/>
        <v>1475.747695</v>
      </c>
      <c r="V2780" s="39">
        <f t="shared" si="439"/>
        <v>0.93269404743395767</v>
      </c>
    </row>
    <row r="2781" spans="1:22">
      <c r="A2781">
        <v>2776</v>
      </c>
      <c r="B2781" s="155">
        <f t="shared" si="430"/>
        <v>41390</v>
      </c>
      <c r="C2781" s="148">
        <f t="shared" si="431"/>
        <v>2013</v>
      </c>
      <c r="D2781" s="148">
        <f t="shared" si="432"/>
        <v>4</v>
      </c>
      <c r="E2781" s="152">
        <v>16</v>
      </c>
      <c r="F2781" s="153">
        <v>298.12299999999999</v>
      </c>
      <c r="G2781" s="154">
        <v>1144.963</v>
      </c>
      <c r="H2781" s="154">
        <v>20.016999999999999</v>
      </c>
      <c r="I2781" s="154">
        <v>127.617</v>
      </c>
      <c r="J2781" s="151">
        <v>0</v>
      </c>
      <c r="K2781" s="149">
        <f t="shared" si="433"/>
        <v>1590.72</v>
      </c>
      <c r="L2781" s="148">
        <v>145.916</v>
      </c>
      <c r="M2781" s="148">
        <v>296.815</v>
      </c>
      <c r="N2781" s="148">
        <v>5.9909999999999997</v>
      </c>
      <c r="O2781" s="148">
        <v>34.247999999999998</v>
      </c>
      <c r="P2781" s="148">
        <v>0</v>
      </c>
      <c r="Q2781" s="21">
        <f t="shared" si="434"/>
        <v>409.00254799999999</v>
      </c>
      <c r="R2781" s="21">
        <f t="shared" si="435"/>
        <v>948.91755499999999</v>
      </c>
      <c r="S2781" s="21">
        <f t="shared" si="436"/>
        <v>11.688440999999999</v>
      </c>
      <c r="T2781" s="21">
        <f t="shared" si="437"/>
        <v>108.771648</v>
      </c>
      <c r="U2781" s="22">
        <f t="shared" si="438"/>
        <v>1478.3801919999999</v>
      </c>
      <c r="V2781" s="39">
        <f t="shared" si="439"/>
        <v>0.92937801247233942</v>
      </c>
    </row>
    <row r="2782" spans="1:22">
      <c r="A2782">
        <v>2777</v>
      </c>
      <c r="B2782" s="155">
        <f t="shared" si="430"/>
        <v>41390</v>
      </c>
      <c r="C2782" s="148">
        <f t="shared" si="431"/>
        <v>2013</v>
      </c>
      <c r="D2782" s="148">
        <f t="shared" si="432"/>
        <v>4</v>
      </c>
      <c r="E2782" s="152">
        <v>17</v>
      </c>
      <c r="F2782" s="153">
        <v>292.30399999999997</v>
      </c>
      <c r="G2782" s="154">
        <v>1144.8030000000001</v>
      </c>
      <c r="H2782" s="154">
        <v>20.065000000000001</v>
      </c>
      <c r="I2782" s="154">
        <v>127.93300000000001</v>
      </c>
      <c r="J2782" s="151">
        <v>0</v>
      </c>
      <c r="K2782" s="149">
        <f t="shared" si="433"/>
        <v>1585.105</v>
      </c>
      <c r="L2782" s="148">
        <v>143.49600000000001</v>
      </c>
      <c r="M2782" s="148">
        <v>297.346</v>
      </c>
      <c r="N2782" s="148">
        <v>6.8520000000000003</v>
      </c>
      <c r="O2782" s="148">
        <v>34.222999999999999</v>
      </c>
      <c r="P2782" s="148">
        <v>0</v>
      </c>
      <c r="Q2782" s="21">
        <f t="shared" si="434"/>
        <v>402.21928800000001</v>
      </c>
      <c r="R2782" s="21">
        <f t="shared" si="435"/>
        <v>950.61516200000005</v>
      </c>
      <c r="S2782" s="21">
        <f t="shared" si="436"/>
        <v>13.368252000000002</v>
      </c>
      <c r="T2782" s="21">
        <f t="shared" si="437"/>
        <v>108.69224800000001</v>
      </c>
      <c r="U2782" s="22">
        <f t="shared" si="438"/>
        <v>1474.8949500000001</v>
      </c>
      <c r="V2782" s="39">
        <f t="shared" si="439"/>
        <v>0.93047145141804488</v>
      </c>
    </row>
    <row r="2783" spans="1:22">
      <c r="A2783">
        <v>2778</v>
      </c>
      <c r="B2783" s="155">
        <f t="shared" ref="B2783:B2846" si="440">+B2759+1</f>
        <v>41390</v>
      </c>
      <c r="C2783" s="148">
        <f t="shared" si="431"/>
        <v>2013</v>
      </c>
      <c r="D2783" s="148">
        <f t="shared" si="432"/>
        <v>4</v>
      </c>
      <c r="E2783" s="152">
        <v>18</v>
      </c>
      <c r="F2783" s="153">
        <v>285.78500000000003</v>
      </c>
      <c r="G2783" s="154">
        <v>1180.1010000000001</v>
      </c>
      <c r="H2783" s="154">
        <v>20.105</v>
      </c>
      <c r="I2783" s="154">
        <v>133.94999999999999</v>
      </c>
      <c r="J2783" s="151">
        <v>0</v>
      </c>
      <c r="K2783" s="149">
        <f t="shared" si="433"/>
        <v>1619.9410000000003</v>
      </c>
      <c r="L2783" s="148">
        <v>139.76499999999999</v>
      </c>
      <c r="M2783" s="148">
        <v>306.322</v>
      </c>
      <c r="N2783" s="148">
        <v>6.069</v>
      </c>
      <c r="O2783" s="148">
        <v>35.698999999999998</v>
      </c>
      <c r="P2783" s="148">
        <v>0</v>
      </c>
      <c r="Q2783" s="21">
        <f t="shared" si="434"/>
        <v>391.76129499999996</v>
      </c>
      <c r="R2783" s="21">
        <f t="shared" si="435"/>
        <v>979.31143400000008</v>
      </c>
      <c r="S2783" s="21">
        <f t="shared" si="436"/>
        <v>11.840619</v>
      </c>
      <c r="T2783" s="21">
        <f t="shared" si="437"/>
        <v>113.38002400000001</v>
      </c>
      <c r="U2783" s="22">
        <f t="shared" si="438"/>
        <v>1496.2933720000001</v>
      </c>
      <c r="V2783" s="39">
        <f t="shared" si="439"/>
        <v>0.92367152383944839</v>
      </c>
    </row>
    <row r="2784" spans="1:22">
      <c r="A2784">
        <v>2779</v>
      </c>
      <c r="B2784" s="155">
        <f t="shared" si="440"/>
        <v>41390</v>
      </c>
      <c r="C2784" s="148">
        <f t="shared" si="431"/>
        <v>2013</v>
      </c>
      <c r="D2784" s="148">
        <f t="shared" si="432"/>
        <v>4</v>
      </c>
      <c r="E2784" s="152">
        <v>19</v>
      </c>
      <c r="F2784" s="153">
        <v>288.11700000000002</v>
      </c>
      <c r="G2784" s="154">
        <v>1227.451</v>
      </c>
      <c r="H2784" s="154">
        <v>20.218</v>
      </c>
      <c r="I2784" s="154">
        <v>134.82400000000001</v>
      </c>
      <c r="J2784" s="151">
        <v>0</v>
      </c>
      <c r="K2784" s="149">
        <f t="shared" si="433"/>
        <v>1670.6100000000001</v>
      </c>
      <c r="L2784" s="148">
        <v>140.72800000000001</v>
      </c>
      <c r="M2784" s="148">
        <v>319.29399999999998</v>
      </c>
      <c r="N2784" s="148">
        <v>6.0960000000000001</v>
      </c>
      <c r="O2784" s="148">
        <v>35.613</v>
      </c>
      <c r="P2784" s="148">
        <v>0</v>
      </c>
      <c r="Q2784" s="21">
        <f t="shared" si="434"/>
        <v>394.46058400000004</v>
      </c>
      <c r="R2784" s="21">
        <f t="shared" si="435"/>
        <v>1020.782918</v>
      </c>
      <c r="S2784" s="21">
        <f t="shared" si="436"/>
        <v>11.893296000000001</v>
      </c>
      <c r="T2784" s="21">
        <f t="shared" si="437"/>
        <v>113.106888</v>
      </c>
      <c r="U2784" s="22">
        <f t="shared" si="438"/>
        <v>1540.243686</v>
      </c>
      <c r="V2784" s="39">
        <f t="shared" si="439"/>
        <v>0.92196484278197777</v>
      </c>
    </row>
    <row r="2785" spans="1:22">
      <c r="A2785">
        <v>2780</v>
      </c>
      <c r="B2785" s="155">
        <f t="shared" si="440"/>
        <v>41390</v>
      </c>
      <c r="C2785" s="148">
        <f t="shared" si="431"/>
        <v>2013</v>
      </c>
      <c r="D2785" s="148">
        <f t="shared" si="432"/>
        <v>4</v>
      </c>
      <c r="E2785" s="152">
        <v>20</v>
      </c>
      <c r="F2785" s="153">
        <v>283.70800000000003</v>
      </c>
      <c r="G2785" s="154">
        <v>1238.546</v>
      </c>
      <c r="H2785" s="154">
        <v>20.327999999999999</v>
      </c>
      <c r="I2785" s="154">
        <v>165.56100000000001</v>
      </c>
      <c r="J2785" s="151">
        <v>0</v>
      </c>
      <c r="K2785" s="149">
        <f t="shared" si="433"/>
        <v>1708.143</v>
      </c>
      <c r="L2785" s="148">
        <v>139.49199999999999</v>
      </c>
      <c r="M2785" s="148">
        <v>322.03399999999999</v>
      </c>
      <c r="N2785" s="148">
        <v>6.093</v>
      </c>
      <c r="O2785" s="148">
        <v>44.085999999999999</v>
      </c>
      <c r="P2785" s="148">
        <v>0</v>
      </c>
      <c r="Q2785" s="21">
        <f t="shared" si="434"/>
        <v>390.99607599999996</v>
      </c>
      <c r="R2785" s="21">
        <f t="shared" si="435"/>
        <v>1029.542698</v>
      </c>
      <c r="S2785" s="21">
        <f t="shared" si="436"/>
        <v>11.887443000000001</v>
      </c>
      <c r="T2785" s="21">
        <f t="shared" si="437"/>
        <v>140.01713599999999</v>
      </c>
      <c r="U2785" s="22">
        <f t="shared" si="438"/>
        <v>1572.4433529999999</v>
      </c>
      <c r="V2785" s="39">
        <f t="shared" si="439"/>
        <v>0.9205572092032106</v>
      </c>
    </row>
    <row r="2786" spans="1:22">
      <c r="A2786">
        <v>2781</v>
      </c>
      <c r="B2786" s="155">
        <f t="shared" si="440"/>
        <v>41390</v>
      </c>
      <c r="C2786" s="148">
        <f t="shared" si="431"/>
        <v>2013</v>
      </c>
      <c r="D2786" s="148">
        <f t="shared" si="432"/>
        <v>4</v>
      </c>
      <c r="E2786" s="152">
        <v>21</v>
      </c>
      <c r="F2786" s="153">
        <v>284.81099999999998</v>
      </c>
      <c r="G2786" s="154">
        <v>1215.288</v>
      </c>
      <c r="H2786" s="154">
        <v>47.838000000000001</v>
      </c>
      <c r="I2786" s="154">
        <v>175.13499999999999</v>
      </c>
      <c r="J2786" s="151">
        <v>0</v>
      </c>
      <c r="K2786" s="149">
        <f t="shared" si="433"/>
        <v>1723.0719999999999</v>
      </c>
      <c r="L2786" s="148">
        <v>139.07900000000001</v>
      </c>
      <c r="M2786" s="148">
        <v>314.541</v>
      </c>
      <c r="N2786" s="148">
        <v>19.666</v>
      </c>
      <c r="O2786" s="148">
        <v>46.375999999999998</v>
      </c>
      <c r="P2786" s="148">
        <v>0</v>
      </c>
      <c r="Q2786" s="21">
        <f t="shared" si="434"/>
        <v>389.838437</v>
      </c>
      <c r="R2786" s="21">
        <f t="shared" si="435"/>
        <v>1005.587577</v>
      </c>
      <c r="S2786" s="21">
        <f t="shared" si="436"/>
        <v>38.368366000000002</v>
      </c>
      <c r="T2786" s="21">
        <f t="shared" si="437"/>
        <v>147.290176</v>
      </c>
      <c r="U2786" s="22">
        <f t="shared" si="438"/>
        <v>1581.084556</v>
      </c>
      <c r="V2786" s="39">
        <f t="shared" si="439"/>
        <v>0.91759633723953504</v>
      </c>
    </row>
    <row r="2787" spans="1:22">
      <c r="A2787">
        <v>2782</v>
      </c>
      <c r="B2787" s="155">
        <f t="shared" si="440"/>
        <v>41390</v>
      </c>
      <c r="C2787" s="148">
        <f t="shared" si="431"/>
        <v>2013</v>
      </c>
      <c r="D2787" s="148">
        <f t="shared" si="432"/>
        <v>4</v>
      </c>
      <c r="E2787" s="152">
        <v>22</v>
      </c>
      <c r="F2787" s="153">
        <v>283.27800000000002</v>
      </c>
      <c r="G2787" s="154">
        <v>1222.8520000000001</v>
      </c>
      <c r="H2787" s="154">
        <v>20.978999999999999</v>
      </c>
      <c r="I2787" s="154">
        <v>176.87200000000001</v>
      </c>
      <c r="J2787" s="151">
        <v>0</v>
      </c>
      <c r="K2787" s="149">
        <f t="shared" si="433"/>
        <v>1703.9810000000002</v>
      </c>
      <c r="L2787" s="148">
        <v>138.97999999999999</v>
      </c>
      <c r="M2787" s="148">
        <v>315.93700000000001</v>
      </c>
      <c r="N2787" s="148">
        <v>9.609</v>
      </c>
      <c r="O2787" s="148">
        <v>47.121000000000002</v>
      </c>
      <c r="P2787" s="148">
        <v>0</v>
      </c>
      <c r="Q2787" s="21">
        <f t="shared" si="434"/>
        <v>389.56093999999996</v>
      </c>
      <c r="R2787" s="21">
        <f t="shared" si="435"/>
        <v>1010.0505890000001</v>
      </c>
      <c r="S2787" s="21">
        <f t="shared" si="436"/>
        <v>18.747159</v>
      </c>
      <c r="T2787" s="21">
        <f t="shared" si="437"/>
        <v>149.65629600000003</v>
      </c>
      <c r="U2787" s="22">
        <f t="shared" si="438"/>
        <v>1568.0149840000001</v>
      </c>
      <c r="V2787" s="39">
        <f t="shared" si="439"/>
        <v>0.92020684737681935</v>
      </c>
    </row>
    <row r="2788" spans="1:22">
      <c r="A2788">
        <v>2783</v>
      </c>
      <c r="B2788" s="155">
        <f t="shared" si="440"/>
        <v>41390</v>
      </c>
      <c r="C2788" s="148">
        <f t="shared" si="431"/>
        <v>2013</v>
      </c>
      <c r="D2788" s="148">
        <f t="shared" si="432"/>
        <v>4</v>
      </c>
      <c r="E2788" s="152">
        <v>23</v>
      </c>
      <c r="F2788" s="153">
        <v>280.733</v>
      </c>
      <c r="G2788" s="154">
        <v>1232.692</v>
      </c>
      <c r="H2788" s="154">
        <v>24.971</v>
      </c>
      <c r="I2788" s="154">
        <v>164.46899999999999</v>
      </c>
      <c r="J2788" s="151">
        <v>0</v>
      </c>
      <c r="K2788" s="149">
        <f t="shared" si="433"/>
        <v>1702.865</v>
      </c>
      <c r="L2788" s="148">
        <v>137.429</v>
      </c>
      <c r="M2788" s="148">
        <v>319.65499999999997</v>
      </c>
      <c r="N2788" s="148">
        <v>20.456</v>
      </c>
      <c r="O2788" s="148">
        <v>43.978000000000002</v>
      </c>
      <c r="P2788" s="148">
        <v>0</v>
      </c>
      <c r="Q2788" s="21">
        <f t="shared" si="434"/>
        <v>385.21348699999999</v>
      </c>
      <c r="R2788" s="21">
        <f t="shared" si="435"/>
        <v>1021.9370349999999</v>
      </c>
      <c r="S2788" s="21">
        <f t="shared" si="436"/>
        <v>39.909655999999998</v>
      </c>
      <c r="T2788" s="21">
        <f t="shared" si="437"/>
        <v>139.67412800000002</v>
      </c>
      <c r="U2788" s="22">
        <f t="shared" si="438"/>
        <v>1586.7343060000001</v>
      </c>
      <c r="V2788" s="39">
        <f t="shared" si="439"/>
        <v>0.93180275946713331</v>
      </c>
    </row>
    <row r="2789" spans="1:22">
      <c r="A2789">
        <v>2784</v>
      </c>
      <c r="B2789" s="155">
        <f t="shared" si="440"/>
        <v>41390</v>
      </c>
      <c r="C2789" s="148">
        <f t="shared" si="431"/>
        <v>2013</v>
      </c>
      <c r="D2789" s="148">
        <f t="shared" si="432"/>
        <v>4</v>
      </c>
      <c r="E2789" s="152">
        <v>24</v>
      </c>
      <c r="F2789" s="153">
        <v>280.065</v>
      </c>
      <c r="G2789" s="154">
        <v>1230.4929999999999</v>
      </c>
      <c r="H2789" s="154">
        <v>25.651</v>
      </c>
      <c r="I2789" s="154">
        <v>138.905</v>
      </c>
      <c r="J2789" s="151">
        <v>0</v>
      </c>
      <c r="K2789" s="149">
        <f t="shared" si="433"/>
        <v>1675.114</v>
      </c>
      <c r="L2789" s="148">
        <v>137.178</v>
      </c>
      <c r="M2789" s="148">
        <v>319.64499999999998</v>
      </c>
      <c r="N2789" s="148">
        <v>17.125</v>
      </c>
      <c r="O2789" s="148">
        <v>36.624000000000002</v>
      </c>
      <c r="P2789" s="148">
        <v>0</v>
      </c>
      <c r="Q2789" s="21">
        <f t="shared" si="434"/>
        <v>384.50993399999999</v>
      </c>
      <c r="R2789" s="21">
        <f t="shared" si="435"/>
        <v>1021.9050649999999</v>
      </c>
      <c r="S2789" s="21">
        <f t="shared" si="436"/>
        <v>33.410875000000004</v>
      </c>
      <c r="T2789" s="21">
        <f t="shared" si="437"/>
        <v>116.31782400000002</v>
      </c>
      <c r="U2789" s="22">
        <f t="shared" si="438"/>
        <v>1556.1436979999999</v>
      </c>
      <c r="V2789" s="39">
        <f t="shared" si="439"/>
        <v>0.92897778778041362</v>
      </c>
    </row>
    <row r="2790" spans="1:22">
      <c r="A2790">
        <v>2785</v>
      </c>
      <c r="B2790" s="155">
        <f t="shared" si="440"/>
        <v>41391</v>
      </c>
      <c r="C2790" s="148">
        <f t="shared" si="431"/>
        <v>2013</v>
      </c>
      <c r="D2790" s="148">
        <f t="shared" si="432"/>
        <v>4</v>
      </c>
      <c r="E2790" s="152">
        <v>1</v>
      </c>
      <c r="F2790" s="153">
        <v>23.19</v>
      </c>
      <c r="G2790" s="154">
        <v>1245.579</v>
      </c>
      <c r="H2790" s="154">
        <v>0</v>
      </c>
      <c r="I2790" s="154">
        <v>96.933000000000007</v>
      </c>
      <c r="J2790" s="151">
        <v>0</v>
      </c>
      <c r="K2790" s="149">
        <f t="shared" si="433"/>
        <v>1365.702</v>
      </c>
      <c r="L2790" s="148">
        <v>14.648</v>
      </c>
      <c r="M2790" s="148">
        <v>324.93</v>
      </c>
      <c r="N2790" s="148">
        <v>0</v>
      </c>
      <c r="O2790" s="148">
        <v>26.521000000000001</v>
      </c>
      <c r="P2790" s="148">
        <v>0</v>
      </c>
      <c r="Q2790" s="21">
        <f t="shared" si="434"/>
        <v>41.058343999999998</v>
      </c>
      <c r="R2790" s="21">
        <f t="shared" si="435"/>
        <v>1038.8012100000001</v>
      </c>
      <c r="S2790" s="21">
        <f t="shared" si="436"/>
        <v>0</v>
      </c>
      <c r="T2790" s="21">
        <f t="shared" si="437"/>
        <v>84.230696000000009</v>
      </c>
      <c r="U2790" s="22">
        <f t="shared" si="438"/>
        <v>1164.0902500000002</v>
      </c>
      <c r="V2790" s="39">
        <f t="shared" si="439"/>
        <v>0.85237500567473734</v>
      </c>
    </row>
    <row r="2791" spans="1:22">
      <c r="A2791">
        <v>2786</v>
      </c>
      <c r="B2791" s="155">
        <f t="shared" si="440"/>
        <v>41391</v>
      </c>
      <c r="C2791" s="148">
        <f t="shared" si="431"/>
        <v>2013</v>
      </c>
      <c r="D2791" s="148">
        <f t="shared" si="432"/>
        <v>4</v>
      </c>
      <c r="E2791" s="152">
        <v>2</v>
      </c>
      <c r="F2791" s="153">
        <v>0</v>
      </c>
      <c r="G2791" s="154">
        <v>1237.5119999999999</v>
      </c>
      <c r="H2791" s="154">
        <v>0</v>
      </c>
      <c r="I2791" s="154">
        <v>71.325999999999993</v>
      </c>
      <c r="J2791" s="151">
        <v>0</v>
      </c>
      <c r="K2791" s="149">
        <f t="shared" si="433"/>
        <v>1308.838</v>
      </c>
      <c r="L2791" s="148">
        <v>0</v>
      </c>
      <c r="M2791" s="148">
        <v>322.89699999999999</v>
      </c>
      <c r="N2791" s="148">
        <v>0</v>
      </c>
      <c r="O2791" s="148">
        <v>19.835000000000001</v>
      </c>
      <c r="P2791" s="148">
        <v>0</v>
      </c>
      <c r="Q2791" s="21">
        <f t="shared" si="434"/>
        <v>0</v>
      </c>
      <c r="R2791" s="21">
        <f t="shared" si="435"/>
        <v>1032.3017090000001</v>
      </c>
      <c r="S2791" s="21">
        <f t="shared" si="436"/>
        <v>0</v>
      </c>
      <c r="T2791" s="21">
        <f t="shared" si="437"/>
        <v>62.995960000000004</v>
      </c>
      <c r="U2791" s="22">
        <f t="shared" si="438"/>
        <v>1095.297669</v>
      </c>
      <c r="V2791" s="39">
        <f t="shared" si="439"/>
        <v>0.83684739364229954</v>
      </c>
    </row>
    <row r="2792" spans="1:22">
      <c r="A2792">
        <v>2787</v>
      </c>
      <c r="B2792" s="155">
        <f t="shared" si="440"/>
        <v>41391</v>
      </c>
      <c r="C2792" s="148">
        <f t="shared" si="431"/>
        <v>2013</v>
      </c>
      <c r="D2792" s="148">
        <f t="shared" si="432"/>
        <v>4</v>
      </c>
      <c r="E2792" s="152">
        <v>3</v>
      </c>
      <c r="F2792" s="153">
        <v>0</v>
      </c>
      <c r="G2792" s="154">
        <v>1235.6610000000001</v>
      </c>
      <c r="H2792" s="154">
        <v>0</v>
      </c>
      <c r="I2792" s="154">
        <v>59.991999999999997</v>
      </c>
      <c r="J2792" s="151">
        <v>0</v>
      </c>
      <c r="K2792" s="149">
        <f t="shared" si="433"/>
        <v>1295.653</v>
      </c>
      <c r="L2792" s="148">
        <v>0</v>
      </c>
      <c r="M2792" s="148">
        <v>322.30200000000002</v>
      </c>
      <c r="N2792" s="148">
        <v>0</v>
      </c>
      <c r="O2792" s="148">
        <v>16.135000000000002</v>
      </c>
      <c r="P2792" s="148">
        <v>0</v>
      </c>
      <c r="Q2792" s="21">
        <f t="shared" si="434"/>
        <v>0</v>
      </c>
      <c r="R2792" s="21">
        <f t="shared" si="435"/>
        <v>1030.399494</v>
      </c>
      <c r="S2792" s="21">
        <f t="shared" si="436"/>
        <v>0</v>
      </c>
      <c r="T2792" s="21">
        <f t="shared" si="437"/>
        <v>51.244760000000007</v>
      </c>
      <c r="U2792" s="22">
        <f t="shared" si="438"/>
        <v>1081.644254</v>
      </c>
      <c r="V2792" s="39">
        <f t="shared" si="439"/>
        <v>0.83482556980920053</v>
      </c>
    </row>
    <row r="2793" spans="1:22">
      <c r="A2793">
        <v>2788</v>
      </c>
      <c r="B2793" s="155">
        <f t="shared" si="440"/>
        <v>41391</v>
      </c>
      <c r="C2793" s="148">
        <f t="shared" si="431"/>
        <v>2013</v>
      </c>
      <c r="D2793" s="148">
        <f t="shared" si="432"/>
        <v>4</v>
      </c>
      <c r="E2793" s="152">
        <v>4</v>
      </c>
      <c r="F2793" s="153">
        <v>0</v>
      </c>
      <c r="G2793" s="154">
        <v>1240.203</v>
      </c>
      <c r="H2793" s="154">
        <v>0</v>
      </c>
      <c r="I2793" s="154">
        <v>50.680999999999997</v>
      </c>
      <c r="J2793" s="151">
        <v>0</v>
      </c>
      <c r="K2793" s="149">
        <f t="shared" si="433"/>
        <v>1290.884</v>
      </c>
      <c r="L2793" s="148">
        <v>0</v>
      </c>
      <c r="M2793" s="148">
        <v>323.589</v>
      </c>
      <c r="N2793" s="148">
        <v>0</v>
      </c>
      <c r="O2793" s="148">
        <v>13.726000000000001</v>
      </c>
      <c r="P2793" s="148">
        <v>0</v>
      </c>
      <c r="Q2793" s="21">
        <f t="shared" si="434"/>
        <v>0</v>
      </c>
      <c r="R2793" s="21">
        <f t="shared" si="435"/>
        <v>1034.5140329999999</v>
      </c>
      <c r="S2793" s="21">
        <f t="shared" si="436"/>
        <v>0</v>
      </c>
      <c r="T2793" s="21">
        <f t="shared" si="437"/>
        <v>43.593776000000005</v>
      </c>
      <c r="U2793" s="22">
        <f t="shared" si="438"/>
        <v>1078.1078089999999</v>
      </c>
      <c r="V2793" s="39">
        <f t="shared" si="439"/>
        <v>0.83517016943427902</v>
      </c>
    </row>
    <row r="2794" spans="1:22">
      <c r="A2794">
        <v>2789</v>
      </c>
      <c r="B2794" s="155">
        <f t="shared" si="440"/>
        <v>41391</v>
      </c>
      <c r="C2794" s="148">
        <f t="shared" si="431"/>
        <v>2013</v>
      </c>
      <c r="D2794" s="148">
        <f t="shared" si="432"/>
        <v>4</v>
      </c>
      <c r="E2794" s="152">
        <v>5</v>
      </c>
      <c r="F2794" s="153">
        <v>0</v>
      </c>
      <c r="G2794" s="154">
        <v>1239.8</v>
      </c>
      <c r="H2794" s="154">
        <v>0</v>
      </c>
      <c r="I2794" s="154">
        <v>50.591000000000001</v>
      </c>
      <c r="J2794" s="151">
        <v>0</v>
      </c>
      <c r="K2794" s="149">
        <f t="shared" si="433"/>
        <v>1290.3909999999998</v>
      </c>
      <c r="L2794" s="148">
        <v>0</v>
      </c>
      <c r="M2794" s="148">
        <v>323.34699999999998</v>
      </c>
      <c r="N2794" s="148">
        <v>0</v>
      </c>
      <c r="O2794" s="148">
        <v>13.659000000000001</v>
      </c>
      <c r="P2794" s="148">
        <v>0</v>
      </c>
      <c r="Q2794" s="21">
        <f t="shared" si="434"/>
        <v>0</v>
      </c>
      <c r="R2794" s="21">
        <f t="shared" si="435"/>
        <v>1033.7403589999999</v>
      </c>
      <c r="S2794" s="21">
        <f t="shared" si="436"/>
        <v>0</v>
      </c>
      <c r="T2794" s="21">
        <f t="shared" si="437"/>
        <v>43.380984000000005</v>
      </c>
      <c r="U2794" s="22">
        <f t="shared" si="438"/>
        <v>1077.1213429999998</v>
      </c>
      <c r="V2794" s="39">
        <f t="shared" si="439"/>
        <v>0.83472477954356461</v>
      </c>
    </row>
    <row r="2795" spans="1:22">
      <c r="A2795">
        <v>2790</v>
      </c>
      <c r="B2795" s="155">
        <f t="shared" si="440"/>
        <v>41391</v>
      </c>
      <c r="C2795" s="148">
        <f t="shared" si="431"/>
        <v>2013</v>
      </c>
      <c r="D2795" s="148">
        <f t="shared" si="432"/>
        <v>4</v>
      </c>
      <c r="E2795" s="152">
        <v>6</v>
      </c>
      <c r="F2795" s="153">
        <v>0</v>
      </c>
      <c r="G2795" s="154">
        <v>1242.9549999999999</v>
      </c>
      <c r="H2795" s="154">
        <v>0</v>
      </c>
      <c r="I2795" s="154">
        <v>50.164999999999999</v>
      </c>
      <c r="J2795" s="151">
        <v>0</v>
      </c>
      <c r="K2795" s="149">
        <f t="shared" si="433"/>
        <v>1293.1199999999999</v>
      </c>
      <c r="L2795" s="148">
        <v>0</v>
      </c>
      <c r="M2795" s="148">
        <v>324.10500000000002</v>
      </c>
      <c r="N2795" s="148">
        <v>0</v>
      </c>
      <c r="O2795" s="148">
        <v>13.669</v>
      </c>
      <c r="P2795" s="148">
        <v>0</v>
      </c>
      <c r="Q2795" s="21">
        <f t="shared" si="434"/>
        <v>0</v>
      </c>
      <c r="R2795" s="21">
        <f t="shared" si="435"/>
        <v>1036.163685</v>
      </c>
      <c r="S2795" s="21">
        <f t="shared" si="436"/>
        <v>0</v>
      </c>
      <c r="T2795" s="21">
        <f t="shared" si="437"/>
        <v>43.412744000000004</v>
      </c>
      <c r="U2795" s="22">
        <f t="shared" si="438"/>
        <v>1079.576429</v>
      </c>
      <c r="V2795" s="39">
        <f t="shared" si="439"/>
        <v>0.83486175219623859</v>
      </c>
    </row>
    <row r="2796" spans="1:22">
      <c r="A2796">
        <v>2791</v>
      </c>
      <c r="B2796" s="155">
        <f t="shared" si="440"/>
        <v>41391</v>
      </c>
      <c r="C2796" s="148">
        <f t="shared" si="431"/>
        <v>2013</v>
      </c>
      <c r="D2796" s="148">
        <f t="shared" si="432"/>
        <v>4</v>
      </c>
      <c r="E2796" s="152">
        <v>7</v>
      </c>
      <c r="F2796" s="153">
        <v>0</v>
      </c>
      <c r="G2796" s="154">
        <v>1235.193</v>
      </c>
      <c r="H2796" s="154">
        <v>0</v>
      </c>
      <c r="I2796" s="154">
        <v>59.246000000000002</v>
      </c>
      <c r="J2796" s="151">
        <v>0</v>
      </c>
      <c r="K2796" s="149">
        <f t="shared" si="433"/>
        <v>1294.4390000000001</v>
      </c>
      <c r="L2796" s="148">
        <v>0</v>
      </c>
      <c r="M2796" s="148">
        <v>322.38400000000001</v>
      </c>
      <c r="N2796" s="148">
        <v>0</v>
      </c>
      <c r="O2796" s="148">
        <v>16.065999999999999</v>
      </c>
      <c r="P2796" s="148">
        <v>0</v>
      </c>
      <c r="Q2796" s="21">
        <f t="shared" si="434"/>
        <v>0</v>
      </c>
      <c r="R2796" s="21">
        <f t="shared" si="435"/>
        <v>1030.661648</v>
      </c>
      <c r="S2796" s="21">
        <f t="shared" si="436"/>
        <v>0</v>
      </c>
      <c r="T2796" s="21">
        <f t="shared" si="437"/>
        <v>51.025615999999999</v>
      </c>
      <c r="U2796" s="22">
        <f t="shared" si="438"/>
        <v>1081.6872639999999</v>
      </c>
      <c r="V2796" s="39">
        <f t="shared" si="439"/>
        <v>0.83564174441592065</v>
      </c>
    </row>
    <row r="2797" spans="1:22">
      <c r="A2797">
        <v>2792</v>
      </c>
      <c r="B2797" s="155">
        <f t="shared" si="440"/>
        <v>41391</v>
      </c>
      <c r="C2797" s="148">
        <f t="shared" si="431"/>
        <v>2013</v>
      </c>
      <c r="D2797" s="148">
        <f t="shared" si="432"/>
        <v>4</v>
      </c>
      <c r="E2797" s="152">
        <v>8</v>
      </c>
      <c r="F2797" s="153">
        <v>0</v>
      </c>
      <c r="G2797" s="154">
        <v>1240.413</v>
      </c>
      <c r="H2797" s="154">
        <v>0</v>
      </c>
      <c r="I2797" s="154">
        <v>68.986000000000004</v>
      </c>
      <c r="J2797" s="151">
        <v>0</v>
      </c>
      <c r="K2797" s="149">
        <f t="shared" si="433"/>
        <v>1309.3990000000001</v>
      </c>
      <c r="L2797" s="148">
        <v>0</v>
      </c>
      <c r="M2797" s="148">
        <v>322.53100000000001</v>
      </c>
      <c r="N2797" s="148">
        <v>0</v>
      </c>
      <c r="O2797" s="148">
        <v>18.559999999999999</v>
      </c>
      <c r="P2797" s="148">
        <v>0</v>
      </c>
      <c r="Q2797" s="21">
        <f t="shared" si="434"/>
        <v>0</v>
      </c>
      <c r="R2797" s="21">
        <f t="shared" si="435"/>
        <v>1031.131607</v>
      </c>
      <c r="S2797" s="21">
        <f t="shared" si="436"/>
        <v>0</v>
      </c>
      <c r="T2797" s="21">
        <f t="shared" si="437"/>
        <v>58.946559999999998</v>
      </c>
      <c r="U2797" s="22">
        <f t="shared" si="438"/>
        <v>1090.0781670000001</v>
      </c>
      <c r="V2797" s="39">
        <f t="shared" si="439"/>
        <v>0.83250267260017763</v>
      </c>
    </row>
    <row r="2798" spans="1:22">
      <c r="A2798">
        <v>2793</v>
      </c>
      <c r="B2798" s="155">
        <f t="shared" si="440"/>
        <v>41391</v>
      </c>
      <c r="C2798" s="148">
        <f t="shared" si="431"/>
        <v>2013</v>
      </c>
      <c r="D2798" s="148">
        <f t="shared" si="432"/>
        <v>4</v>
      </c>
      <c r="E2798" s="152">
        <v>9</v>
      </c>
      <c r="F2798" s="153">
        <v>0</v>
      </c>
      <c r="G2798" s="154">
        <v>1241.6880000000001</v>
      </c>
      <c r="H2798" s="154">
        <v>0</v>
      </c>
      <c r="I2798" s="154">
        <v>81.775999999999996</v>
      </c>
      <c r="J2798" s="151">
        <v>0</v>
      </c>
      <c r="K2798" s="149">
        <f t="shared" si="433"/>
        <v>1323.4640000000002</v>
      </c>
      <c r="L2798" s="148">
        <v>0</v>
      </c>
      <c r="M2798" s="148">
        <v>322.423</v>
      </c>
      <c r="N2798" s="148">
        <v>0</v>
      </c>
      <c r="O2798" s="148">
        <v>22.456</v>
      </c>
      <c r="P2798" s="148">
        <v>0</v>
      </c>
      <c r="Q2798" s="21">
        <f t="shared" si="434"/>
        <v>0</v>
      </c>
      <c r="R2798" s="21">
        <f t="shared" si="435"/>
        <v>1030.786331</v>
      </c>
      <c r="S2798" s="21">
        <f t="shared" si="436"/>
        <v>0</v>
      </c>
      <c r="T2798" s="21">
        <f t="shared" si="437"/>
        <v>71.320256000000001</v>
      </c>
      <c r="U2798" s="22">
        <f t="shared" si="438"/>
        <v>1102.106587</v>
      </c>
      <c r="V2798" s="39">
        <f t="shared" si="439"/>
        <v>0.83274391067682973</v>
      </c>
    </row>
    <row r="2799" spans="1:22">
      <c r="A2799">
        <v>2794</v>
      </c>
      <c r="B2799" s="155">
        <f t="shared" si="440"/>
        <v>41391</v>
      </c>
      <c r="C2799" s="148">
        <f t="shared" si="431"/>
        <v>2013</v>
      </c>
      <c r="D2799" s="148">
        <f t="shared" si="432"/>
        <v>4</v>
      </c>
      <c r="E2799" s="152">
        <v>10</v>
      </c>
      <c r="F2799" s="153">
        <v>0</v>
      </c>
      <c r="G2799" s="154">
        <v>1240.3330000000001</v>
      </c>
      <c r="H2799" s="154">
        <v>0</v>
      </c>
      <c r="I2799" s="154">
        <v>61.186</v>
      </c>
      <c r="J2799" s="151">
        <v>0</v>
      </c>
      <c r="K2799" s="149">
        <f t="shared" si="433"/>
        <v>1301.519</v>
      </c>
      <c r="L2799" s="148">
        <v>0</v>
      </c>
      <c r="M2799" s="148">
        <v>322.41899999999998</v>
      </c>
      <c r="N2799" s="148">
        <v>0</v>
      </c>
      <c r="O2799" s="148">
        <v>16.562999999999999</v>
      </c>
      <c r="P2799" s="148">
        <v>0</v>
      </c>
      <c r="Q2799" s="21">
        <f t="shared" si="434"/>
        <v>0</v>
      </c>
      <c r="R2799" s="21">
        <f t="shared" si="435"/>
        <v>1030.773543</v>
      </c>
      <c r="S2799" s="21">
        <f t="shared" si="436"/>
        <v>0</v>
      </c>
      <c r="T2799" s="21">
        <f t="shared" si="437"/>
        <v>52.604087999999997</v>
      </c>
      <c r="U2799" s="22">
        <f t="shared" si="438"/>
        <v>1083.3776310000001</v>
      </c>
      <c r="V2799" s="39">
        <f t="shared" si="439"/>
        <v>0.83239478716791693</v>
      </c>
    </row>
    <row r="2800" spans="1:22">
      <c r="A2800">
        <v>2795</v>
      </c>
      <c r="B2800" s="155">
        <f t="shared" si="440"/>
        <v>41391</v>
      </c>
      <c r="C2800" s="148">
        <f t="shared" si="431"/>
        <v>2013</v>
      </c>
      <c r="D2800" s="148">
        <f t="shared" si="432"/>
        <v>4</v>
      </c>
      <c r="E2800" s="152">
        <v>11</v>
      </c>
      <c r="F2800" s="153">
        <v>0</v>
      </c>
      <c r="G2800" s="154">
        <v>1275.8620000000001</v>
      </c>
      <c r="H2800" s="154">
        <v>1.925</v>
      </c>
      <c r="I2800" s="154">
        <v>54.554000000000002</v>
      </c>
      <c r="J2800" s="151">
        <v>0</v>
      </c>
      <c r="K2800" s="149">
        <f t="shared" si="433"/>
        <v>1332.3410000000001</v>
      </c>
      <c r="L2800" s="148">
        <v>0</v>
      </c>
      <c r="M2800" s="148">
        <v>332.81799999999998</v>
      </c>
      <c r="N2800" s="148">
        <v>2.2440000000000002</v>
      </c>
      <c r="O2800" s="148">
        <v>14.837</v>
      </c>
      <c r="P2800" s="148">
        <v>0</v>
      </c>
      <c r="Q2800" s="21">
        <f t="shared" si="434"/>
        <v>0</v>
      </c>
      <c r="R2800" s="21">
        <f t="shared" si="435"/>
        <v>1064.0191459999999</v>
      </c>
      <c r="S2800" s="21">
        <f t="shared" si="436"/>
        <v>4.3780440000000009</v>
      </c>
      <c r="T2800" s="21">
        <f t="shared" si="437"/>
        <v>47.122312000000001</v>
      </c>
      <c r="U2800" s="22">
        <f t="shared" si="438"/>
        <v>1115.5195019999999</v>
      </c>
      <c r="V2800" s="39">
        <f t="shared" si="439"/>
        <v>0.83726275930861527</v>
      </c>
    </row>
    <row r="2801" spans="1:22">
      <c r="A2801">
        <v>2796</v>
      </c>
      <c r="B2801" s="155">
        <f t="shared" si="440"/>
        <v>41391</v>
      </c>
      <c r="C2801" s="148">
        <f t="shared" si="431"/>
        <v>2013</v>
      </c>
      <c r="D2801" s="148">
        <f t="shared" si="432"/>
        <v>4</v>
      </c>
      <c r="E2801" s="152">
        <v>12</v>
      </c>
      <c r="F2801" s="153">
        <v>0</v>
      </c>
      <c r="G2801" s="154">
        <v>1298.8320000000001</v>
      </c>
      <c r="H2801" s="154">
        <v>0</v>
      </c>
      <c r="I2801" s="154">
        <v>51.258000000000003</v>
      </c>
      <c r="J2801" s="151">
        <v>0</v>
      </c>
      <c r="K2801" s="149">
        <f t="shared" si="433"/>
        <v>1350.0900000000001</v>
      </c>
      <c r="L2801" s="148">
        <v>0</v>
      </c>
      <c r="M2801" s="148">
        <v>342.38499999999999</v>
      </c>
      <c r="N2801" s="148">
        <v>0</v>
      </c>
      <c r="O2801" s="148">
        <v>13.747999999999999</v>
      </c>
      <c r="P2801" s="148">
        <v>0</v>
      </c>
      <c r="Q2801" s="21">
        <f t="shared" si="434"/>
        <v>0</v>
      </c>
      <c r="R2801" s="21">
        <f t="shared" si="435"/>
        <v>1094.6048450000001</v>
      </c>
      <c r="S2801" s="21">
        <f t="shared" si="436"/>
        <v>0</v>
      </c>
      <c r="T2801" s="21">
        <f t="shared" si="437"/>
        <v>43.663648000000002</v>
      </c>
      <c r="U2801" s="22">
        <f t="shared" si="438"/>
        <v>1138.268493</v>
      </c>
      <c r="V2801" s="39">
        <f t="shared" si="439"/>
        <v>0.84310563962402496</v>
      </c>
    </row>
    <row r="2802" spans="1:22">
      <c r="A2802">
        <v>2797</v>
      </c>
      <c r="B2802" s="155">
        <f t="shared" si="440"/>
        <v>41391</v>
      </c>
      <c r="C2802" s="148">
        <f t="shared" si="431"/>
        <v>2013</v>
      </c>
      <c r="D2802" s="148">
        <f t="shared" si="432"/>
        <v>4</v>
      </c>
      <c r="E2802" s="152">
        <v>13</v>
      </c>
      <c r="F2802" s="153">
        <v>0</v>
      </c>
      <c r="G2802" s="154">
        <v>1311.712</v>
      </c>
      <c r="H2802" s="154">
        <v>0</v>
      </c>
      <c r="I2802" s="154">
        <v>51.511000000000003</v>
      </c>
      <c r="J2802" s="151">
        <v>0</v>
      </c>
      <c r="K2802" s="149">
        <f t="shared" si="433"/>
        <v>1363.223</v>
      </c>
      <c r="L2802" s="148">
        <v>0</v>
      </c>
      <c r="M2802" s="148">
        <v>346.726</v>
      </c>
      <c r="N2802" s="148">
        <v>0</v>
      </c>
      <c r="O2802" s="148">
        <v>13.997999999999999</v>
      </c>
      <c r="P2802" s="148">
        <v>0</v>
      </c>
      <c r="Q2802" s="21">
        <f t="shared" si="434"/>
        <v>0</v>
      </c>
      <c r="R2802" s="21">
        <f t="shared" si="435"/>
        <v>1108.4830220000001</v>
      </c>
      <c r="S2802" s="21">
        <f t="shared" si="436"/>
        <v>0</v>
      </c>
      <c r="T2802" s="21">
        <f t="shared" si="437"/>
        <v>44.457647999999999</v>
      </c>
      <c r="U2802" s="22">
        <f t="shared" si="438"/>
        <v>1152.9406700000002</v>
      </c>
      <c r="V2802" s="39">
        <f t="shared" si="439"/>
        <v>0.84574619853098154</v>
      </c>
    </row>
    <row r="2803" spans="1:22">
      <c r="A2803">
        <v>2798</v>
      </c>
      <c r="B2803" s="155">
        <f t="shared" si="440"/>
        <v>41391</v>
      </c>
      <c r="C2803" s="148">
        <f t="shared" si="431"/>
        <v>2013</v>
      </c>
      <c r="D2803" s="148">
        <f t="shared" si="432"/>
        <v>4</v>
      </c>
      <c r="E2803" s="152">
        <v>14</v>
      </c>
      <c r="F2803" s="153">
        <v>0</v>
      </c>
      <c r="G2803" s="154">
        <v>1323.598</v>
      </c>
      <c r="H2803" s="154">
        <v>0</v>
      </c>
      <c r="I2803" s="154">
        <v>33.915999999999997</v>
      </c>
      <c r="J2803" s="151">
        <v>0</v>
      </c>
      <c r="K2803" s="149">
        <f t="shared" si="433"/>
        <v>1357.5139999999999</v>
      </c>
      <c r="L2803" s="148">
        <v>0</v>
      </c>
      <c r="M2803" s="148">
        <v>349.99099999999999</v>
      </c>
      <c r="N2803" s="148">
        <v>0</v>
      </c>
      <c r="O2803" s="148">
        <v>9.1189999999999998</v>
      </c>
      <c r="P2803" s="148">
        <v>0</v>
      </c>
      <c r="Q2803" s="21">
        <f t="shared" si="434"/>
        <v>0</v>
      </c>
      <c r="R2803" s="21">
        <f t="shared" si="435"/>
        <v>1118.921227</v>
      </c>
      <c r="S2803" s="21">
        <f t="shared" si="436"/>
        <v>0</v>
      </c>
      <c r="T2803" s="21">
        <f t="shared" si="437"/>
        <v>28.961943999999999</v>
      </c>
      <c r="U2803" s="22">
        <f t="shared" si="438"/>
        <v>1147.8831709999999</v>
      </c>
      <c r="V2803" s="39">
        <f t="shared" si="439"/>
        <v>0.84557740914642499</v>
      </c>
    </row>
    <row r="2804" spans="1:22">
      <c r="A2804">
        <v>2799</v>
      </c>
      <c r="B2804" s="155">
        <f t="shared" si="440"/>
        <v>41391</v>
      </c>
      <c r="C2804" s="148">
        <f t="shared" si="431"/>
        <v>2013</v>
      </c>
      <c r="D2804" s="148">
        <f t="shared" si="432"/>
        <v>4</v>
      </c>
      <c r="E2804" s="152">
        <v>15</v>
      </c>
      <c r="F2804" s="153">
        <v>0</v>
      </c>
      <c r="G2804" s="154">
        <v>1325.8879999999999</v>
      </c>
      <c r="H2804" s="154">
        <v>0</v>
      </c>
      <c r="I2804" s="154">
        <v>33.862000000000002</v>
      </c>
      <c r="J2804" s="151">
        <v>0</v>
      </c>
      <c r="K2804" s="149">
        <f t="shared" si="433"/>
        <v>1359.75</v>
      </c>
      <c r="L2804" s="148">
        <v>0</v>
      </c>
      <c r="M2804" s="148">
        <v>350.00900000000001</v>
      </c>
      <c r="N2804" s="148">
        <v>0</v>
      </c>
      <c r="O2804" s="148">
        <v>8.6080000000000005</v>
      </c>
      <c r="P2804" s="148">
        <v>0</v>
      </c>
      <c r="Q2804" s="21">
        <f t="shared" si="434"/>
        <v>0</v>
      </c>
      <c r="R2804" s="21">
        <f t="shared" si="435"/>
        <v>1118.978773</v>
      </c>
      <c r="S2804" s="21">
        <f t="shared" si="436"/>
        <v>0</v>
      </c>
      <c r="T2804" s="21">
        <f t="shared" si="437"/>
        <v>27.339008000000003</v>
      </c>
      <c r="U2804" s="22">
        <f t="shared" si="438"/>
        <v>1146.317781</v>
      </c>
      <c r="V2804" s="39">
        <f t="shared" si="439"/>
        <v>0.84303569111969112</v>
      </c>
    </row>
    <row r="2805" spans="1:22">
      <c r="A2805">
        <v>2800</v>
      </c>
      <c r="B2805" s="155">
        <f t="shared" si="440"/>
        <v>41391</v>
      </c>
      <c r="C2805" s="148">
        <f t="shared" si="431"/>
        <v>2013</v>
      </c>
      <c r="D2805" s="148">
        <f t="shared" si="432"/>
        <v>4</v>
      </c>
      <c r="E2805" s="152">
        <v>16</v>
      </c>
      <c r="F2805" s="153">
        <v>0</v>
      </c>
      <c r="G2805" s="154">
        <v>1323.845</v>
      </c>
      <c r="H2805" s="154">
        <v>0</v>
      </c>
      <c r="I2805" s="154">
        <v>37.613999999999997</v>
      </c>
      <c r="J2805" s="151">
        <v>0</v>
      </c>
      <c r="K2805" s="149">
        <f t="shared" si="433"/>
        <v>1361.4590000000001</v>
      </c>
      <c r="L2805" s="148">
        <v>0</v>
      </c>
      <c r="M2805" s="148">
        <v>349.74400000000003</v>
      </c>
      <c r="N2805" s="148">
        <v>0</v>
      </c>
      <c r="O2805" s="148">
        <v>9.7270000000000003</v>
      </c>
      <c r="P2805" s="148">
        <v>0</v>
      </c>
      <c r="Q2805" s="21">
        <f t="shared" si="434"/>
        <v>0</v>
      </c>
      <c r="R2805" s="21">
        <f t="shared" si="435"/>
        <v>1118.131568</v>
      </c>
      <c r="S2805" s="21">
        <f t="shared" si="436"/>
        <v>0</v>
      </c>
      <c r="T2805" s="21">
        <f t="shared" si="437"/>
        <v>30.892952000000001</v>
      </c>
      <c r="U2805" s="22">
        <f t="shared" si="438"/>
        <v>1149.0245199999999</v>
      </c>
      <c r="V2805" s="39">
        <f t="shared" si="439"/>
        <v>0.84396556929000421</v>
      </c>
    </row>
    <row r="2806" spans="1:22">
      <c r="A2806">
        <v>2801</v>
      </c>
      <c r="B2806" s="155">
        <f t="shared" si="440"/>
        <v>41391</v>
      </c>
      <c r="C2806" s="148">
        <f t="shared" si="431"/>
        <v>2013</v>
      </c>
      <c r="D2806" s="148">
        <f t="shared" si="432"/>
        <v>4</v>
      </c>
      <c r="E2806" s="152">
        <v>17</v>
      </c>
      <c r="F2806" s="153">
        <v>0</v>
      </c>
      <c r="G2806" s="154">
        <v>1330.548</v>
      </c>
      <c r="H2806" s="154">
        <v>0</v>
      </c>
      <c r="I2806" s="154">
        <v>43.932000000000002</v>
      </c>
      <c r="J2806" s="151">
        <v>0</v>
      </c>
      <c r="K2806" s="149">
        <f t="shared" si="433"/>
        <v>1374.48</v>
      </c>
      <c r="L2806" s="148">
        <v>0</v>
      </c>
      <c r="M2806" s="148">
        <v>351.90499999999997</v>
      </c>
      <c r="N2806" s="148">
        <v>0</v>
      </c>
      <c r="O2806" s="148">
        <v>11.509</v>
      </c>
      <c r="P2806" s="148">
        <v>0</v>
      </c>
      <c r="Q2806" s="21">
        <f t="shared" si="434"/>
        <v>0</v>
      </c>
      <c r="R2806" s="21">
        <f t="shared" si="435"/>
        <v>1125.040285</v>
      </c>
      <c r="S2806" s="21">
        <f t="shared" si="436"/>
        <v>0</v>
      </c>
      <c r="T2806" s="21">
        <f t="shared" si="437"/>
        <v>36.552584000000003</v>
      </c>
      <c r="U2806" s="22">
        <f t="shared" si="438"/>
        <v>1161.5928690000001</v>
      </c>
      <c r="V2806" s="39">
        <f t="shared" si="439"/>
        <v>0.84511442072638387</v>
      </c>
    </row>
    <row r="2807" spans="1:22">
      <c r="A2807">
        <v>2802</v>
      </c>
      <c r="B2807" s="155">
        <f t="shared" si="440"/>
        <v>41391</v>
      </c>
      <c r="C2807" s="148">
        <f t="shared" si="431"/>
        <v>2013</v>
      </c>
      <c r="D2807" s="148">
        <f t="shared" si="432"/>
        <v>4</v>
      </c>
      <c r="E2807" s="152">
        <v>18</v>
      </c>
      <c r="F2807" s="153">
        <v>0</v>
      </c>
      <c r="G2807" s="154">
        <v>1308.193</v>
      </c>
      <c r="H2807" s="154">
        <v>0</v>
      </c>
      <c r="I2807" s="154">
        <v>62.515999999999998</v>
      </c>
      <c r="J2807" s="151">
        <v>0</v>
      </c>
      <c r="K2807" s="149">
        <f t="shared" si="433"/>
        <v>1370.7090000000001</v>
      </c>
      <c r="L2807" s="148">
        <v>0</v>
      </c>
      <c r="M2807" s="148">
        <v>344.62900000000002</v>
      </c>
      <c r="N2807" s="148">
        <v>0</v>
      </c>
      <c r="O2807" s="148">
        <v>14.896000000000001</v>
      </c>
      <c r="P2807" s="148">
        <v>0</v>
      </c>
      <c r="Q2807" s="21">
        <f t="shared" si="434"/>
        <v>0</v>
      </c>
      <c r="R2807" s="21">
        <f t="shared" si="435"/>
        <v>1101.7789130000001</v>
      </c>
      <c r="S2807" s="21">
        <f t="shared" si="436"/>
        <v>0</v>
      </c>
      <c r="T2807" s="21">
        <f t="shared" si="437"/>
        <v>47.309696000000002</v>
      </c>
      <c r="U2807" s="22">
        <f t="shared" si="438"/>
        <v>1149.0886090000001</v>
      </c>
      <c r="V2807" s="39">
        <f t="shared" si="439"/>
        <v>0.83831696516182508</v>
      </c>
    </row>
    <row r="2808" spans="1:22">
      <c r="A2808">
        <v>2803</v>
      </c>
      <c r="B2808" s="155">
        <f t="shared" si="440"/>
        <v>41391</v>
      </c>
      <c r="C2808" s="148">
        <f t="shared" si="431"/>
        <v>2013</v>
      </c>
      <c r="D2808" s="148">
        <f t="shared" si="432"/>
        <v>4</v>
      </c>
      <c r="E2808" s="152">
        <v>19</v>
      </c>
      <c r="F2808" s="153">
        <v>20.003</v>
      </c>
      <c r="G2808" s="154">
        <v>1296.9970000000001</v>
      </c>
      <c r="H2808" s="154">
        <v>4.8860000000000001</v>
      </c>
      <c r="I2808" s="154">
        <v>96.137</v>
      </c>
      <c r="J2808" s="151">
        <v>0</v>
      </c>
      <c r="K2808" s="149">
        <f t="shared" si="433"/>
        <v>1418.0229999999999</v>
      </c>
      <c r="L2808" s="148">
        <v>13.039</v>
      </c>
      <c r="M2808" s="148">
        <v>341.964</v>
      </c>
      <c r="N2808" s="148">
        <v>11.118</v>
      </c>
      <c r="O2808" s="148">
        <v>26.074999999999999</v>
      </c>
      <c r="P2808" s="148">
        <v>0</v>
      </c>
      <c r="Q2808" s="21">
        <f t="shared" si="434"/>
        <v>36.548316999999997</v>
      </c>
      <c r="R2808" s="21">
        <f t="shared" si="435"/>
        <v>1093.258908</v>
      </c>
      <c r="S2808" s="21">
        <f t="shared" si="436"/>
        <v>21.691218000000003</v>
      </c>
      <c r="T2808" s="21">
        <f t="shared" si="437"/>
        <v>82.8142</v>
      </c>
      <c r="U2808" s="22">
        <f t="shared" si="438"/>
        <v>1234.312643</v>
      </c>
      <c r="V2808" s="39">
        <f t="shared" si="439"/>
        <v>0.87044613733345655</v>
      </c>
    </row>
    <row r="2809" spans="1:22">
      <c r="A2809">
        <v>2804</v>
      </c>
      <c r="B2809" s="155">
        <f t="shared" si="440"/>
        <v>41391</v>
      </c>
      <c r="C2809" s="148">
        <f t="shared" si="431"/>
        <v>2013</v>
      </c>
      <c r="D2809" s="148">
        <f t="shared" si="432"/>
        <v>4</v>
      </c>
      <c r="E2809" s="152">
        <v>20</v>
      </c>
      <c r="F2809" s="153">
        <v>287.08</v>
      </c>
      <c r="G2809" s="154">
        <v>1293.472</v>
      </c>
      <c r="H2809" s="154">
        <v>2.3079999999999998</v>
      </c>
      <c r="I2809" s="154">
        <v>133.97</v>
      </c>
      <c r="J2809" s="151">
        <v>0</v>
      </c>
      <c r="K2809" s="149">
        <f t="shared" si="433"/>
        <v>1716.83</v>
      </c>
      <c r="L2809" s="148">
        <v>140.21899999999999</v>
      </c>
      <c r="M2809" s="148">
        <v>341.36500000000001</v>
      </c>
      <c r="N2809" s="148">
        <v>1.847</v>
      </c>
      <c r="O2809" s="148">
        <v>35.316000000000003</v>
      </c>
      <c r="P2809" s="148">
        <v>0</v>
      </c>
      <c r="Q2809" s="21">
        <f t="shared" si="434"/>
        <v>393.03385699999995</v>
      </c>
      <c r="R2809" s="21">
        <f t="shared" si="435"/>
        <v>1091.3439049999999</v>
      </c>
      <c r="S2809" s="21">
        <f t="shared" si="436"/>
        <v>3.603497</v>
      </c>
      <c r="T2809" s="21">
        <f t="shared" si="437"/>
        <v>112.16361600000002</v>
      </c>
      <c r="U2809" s="22">
        <f t="shared" si="438"/>
        <v>1600.144875</v>
      </c>
      <c r="V2809" s="39">
        <f t="shared" si="439"/>
        <v>0.93203454913998474</v>
      </c>
    </row>
    <row r="2810" spans="1:22">
      <c r="A2810">
        <v>2805</v>
      </c>
      <c r="B2810" s="155">
        <f t="shared" si="440"/>
        <v>41391</v>
      </c>
      <c r="C2810" s="148">
        <f t="shared" si="431"/>
        <v>2013</v>
      </c>
      <c r="D2810" s="148">
        <f t="shared" si="432"/>
        <v>4</v>
      </c>
      <c r="E2810" s="152">
        <v>21</v>
      </c>
      <c r="F2810" s="153">
        <v>286.577</v>
      </c>
      <c r="G2810" s="154">
        <v>1294.1990000000001</v>
      </c>
      <c r="H2810" s="154">
        <v>0</v>
      </c>
      <c r="I2810" s="154">
        <v>143.61000000000001</v>
      </c>
      <c r="J2810" s="151">
        <v>0</v>
      </c>
      <c r="K2810" s="149">
        <f t="shared" si="433"/>
        <v>1724.386</v>
      </c>
      <c r="L2810" s="148">
        <v>140.25</v>
      </c>
      <c r="M2810" s="148">
        <v>341.63</v>
      </c>
      <c r="N2810" s="148">
        <v>0</v>
      </c>
      <c r="O2810" s="148">
        <v>38.664000000000001</v>
      </c>
      <c r="P2810" s="148">
        <v>0</v>
      </c>
      <c r="Q2810" s="21">
        <f t="shared" si="434"/>
        <v>393.12074999999999</v>
      </c>
      <c r="R2810" s="21">
        <f t="shared" si="435"/>
        <v>1092.19111</v>
      </c>
      <c r="S2810" s="21">
        <f t="shared" si="436"/>
        <v>0</v>
      </c>
      <c r="T2810" s="21">
        <f t="shared" si="437"/>
        <v>122.79686400000001</v>
      </c>
      <c r="U2810" s="22">
        <f t="shared" si="438"/>
        <v>1608.1087239999999</v>
      </c>
      <c r="V2810" s="39">
        <f t="shared" si="439"/>
        <v>0.9325688819092709</v>
      </c>
    </row>
    <row r="2811" spans="1:22">
      <c r="A2811">
        <v>2806</v>
      </c>
      <c r="B2811" s="155">
        <f t="shared" si="440"/>
        <v>41391</v>
      </c>
      <c r="C2811" s="148">
        <f t="shared" si="431"/>
        <v>2013</v>
      </c>
      <c r="D2811" s="148">
        <f t="shared" si="432"/>
        <v>4</v>
      </c>
      <c r="E2811" s="152">
        <v>22</v>
      </c>
      <c r="F2811" s="153">
        <v>288.91000000000003</v>
      </c>
      <c r="G2811" s="154">
        <v>1298.893</v>
      </c>
      <c r="H2811" s="154">
        <v>0</v>
      </c>
      <c r="I2811" s="154">
        <v>140.20099999999999</v>
      </c>
      <c r="J2811" s="151">
        <v>0</v>
      </c>
      <c r="K2811" s="149">
        <f t="shared" si="433"/>
        <v>1728.0040000000001</v>
      </c>
      <c r="L2811" s="148">
        <v>141.25299999999999</v>
      </c>
      <c r="M2811" s="148">
        <v>342.45699999999999</v>
      </c>
      <c r="N2811" s="148">
        <v>0</v>
      </c>
      <c r="O2811" s="148">
        <v>38.043999999999997</v>
      </c>
      <c r="P2811" s="148">
        <v>0</v>
      </c>
      <c r="Q2811" s="21">
        <f t="shared" si="434"/>
        <v>395.93215899999996</v>
      </c>
      <c r="R2811" s="21">
        <f t="shared" si="435"/>
        <v>1094.8350290000001</v>
      </c>
      <c r="S2811" s="21">
        <f t="shared" si="436"/>
        <v>0</v>
      </c>
      <c r="T2811" s="21">
        <f t="shared" si="437"/>
        <v>120.827744</v>
      </c>
      <c r="U2811" s="22">
        <f t="shared" si="438"/>
        <v>1611.594932</v>
      </c>
      <c r="V2811" s="39">
        <f t="shared" si="439"/>
        <v>0.93263379714398797</v>
      </c>
    </row>
    <row r="2812" spans="1:22">
      <c r="A2812">
        <v>2807</v>
      </c>
      <c r="B2812" s="155">
        <f t="shared" si="440"/>
        <v>41391</v>
      </c>
      <c r="C2812" s="148">
        <f t="shared" si="431"/>
        <v>2013</v>
      </c>
      <c r="D2812" s="148">
        <f t="shared" si="432"/>
        <v>4</v>
      </c>
      <c r="E2812" s="152">
        <v>23</v>
      </c>
      <c r="F2812" s="153">
        <v>21.963999999999999</v>
      </c>
      <c r="G2812" s="154">
        <v>1301.7529999999999</v>
      </c>
      <c r="H2812" s="154">
        <v>0</v>
      </c>
      <c r="I2812" s="154">
        <v>133.99600000000001</v>
      </c>
      <c r="J2812" s="151">
        <v>0</v>
      </c>
      <c r="K2812" s="149">
        <f t="shared" si="433"/>
        <v>1457.713</v>
      </c>
      <c r="L2812" s="148">
        <v>14.021000000000001</v>
      </c>
      <c r="M2812" s="148">
        <v>343.58800000000002</v>
      </c>
      <c r="N2812" s="148">
        <v>0</v>
      </c>
      <c r="O2812" s="148">
        <v>36.340000000000003</v>
      </c>
      <c r="P2812" s="148">
        <v>0</v>
      </c>
      <c r="Q2812" s="21">
        <f t="shared" si="434"/>
        <v>39.300863</v>
      </c>
      <c r="R2812" s="21">
        <f t="shared" si="435"/>
        <v>1098.450836</v>
      </c>
      <c r="S2812" s="21">
        <f t="shared" si="436"/>
        <v>0</v>
      </c>
      <c r="T2812" s="21">
        <f t="shared" si="437"/>
        <v>115.41584000000002</v>
      </c>
      <c r="U2812" s="22">
        <f t="shared" si="438"/>
        <v>1253.167539</v>
      </c>
      <c r="V2812" s="39">
        <f t="shared" si="439"/>
        <v>0.85968056743679999</v>
      </c>
    </row>
    <row r="2813" spans="1:22">
      <c r="A2813">
        <v>2808</v>
      </c>
      <c r="B2813" s="155">
        <f t="shared" si="440"/>
        <v>41391</v>
      </c>
      <c r="C2813" s="148">
        <f t="shared" si="431"/>
        <v>2013</v>
      </c>
      <c r="D2813" s="148">
        <f t="shared" si="432"/>
        <v>4</v>
      </c>
      <c r="E2813" s="152">
        <v>24</v>
      </c>
      <c r="F2813" s="153">
        <v>0</v>
      </c>
      <c r="G2813" s="154">
        <v>1300.768</v>
      </c>
      <c r="H2813" s="154">
        <v>0</v>
      </c>
      <c r="I2813" s="154">
        <v>95.721000000000004</v>
      </c>
      <c r="J2813" s="151">
        <v>0</v>
      </c>
      <c r="K2813" s="149">
        <f t="shared" si="433"/>
        <v>1396.489</v>
      </c>
      <c r="L2813" s="148">
        <v>0</v>
      </c>
      <c r="M2813" s="148">
        <v>344.01900000000001</v>
      </c>
      <c r="N2813" s="148">
        <v>0</v>
      </c>
      <c r="O2813" s="148">
        <v>27.152999999999999</v>
      </c>
      <c r="P2813" s="148">
        <v>0</v>
      </c>
      <c r="Q2813" s="21">
        <f t="shared" si="434"/>
        <v>0</v>
      </c>
      <c r="R2813" s="21">
        <f t="shared" si="435"/>
        <v>1099.828743</v>
      </c>
      <c r="S2813" s="21">
        <f t="shared" si="436"/>
        <v>0</v>
      </c>
      <c r="T2813" s="21">
        <f t="shared" si="437"/>
        <v>86.237927999999997</v>
      </c>
      <c r="U2813" s="22">
        <f t="shared" si="438"/>
        <v>1186.066671</v>
      </c>
      <c r="V2813" s="39">
        <f t="shared" si="439"/>
        <v>0.84932045365198006</v>
      </c>
    </row>
    <row r="2814" spans="1:22">
      <c r="A2814">
        <v>2809</v>
      </c>
      <c r="B2814" s="155">
        <f t="shared" si="440"/>
        <v>41392</v>
      </c>
      <c r="C2814" s="148">
        <f t="shared" si="431"/>
        <v>2013</v>
      </c>
      <c r="D2814" s="148">
        <f t="shared" si="432"/>
        <v>4</v>
      </c>
      <c r="E2814" s="152">
        <v>1</v>
      </c>
      <c r="F2814" s="153">
        <v>0</v>
      </c>
      <c r="G2814" s="154">
        <v>1294.451</v>
      </c>
      <c r="H2814" s="154">
        <v>0</v>
      </c>
      <c r="I2814" s="154">
        <v>70.652000000000001</v>
      </c>
      <c r="J2814" s="151">
        <v>0</v>
      </c>
      <c r="K2814" s="149">
        <f t="shared" si="433"/>
        <v>1365.1030000000001</v>
      </c>
      <c r="L2814" s="148">
        <v>0</v>
      </c>
      <c r="M2814" s="148">
        <v>338.774</v>
      </c>
      <c r="N2814" s="148">
        <v>0</v>
      </c>
      <c r="O2814" s="148">
        <v>18.948</v>
      </c>
      <c r="P2814" s="148">
        <v>0</v>
      </c>
      <c r="Q2814" s="21">
        <f t="shared" si="434"/>
        <v>0</v>
      </c>
      <c r="R2814" s="21">
        <f t="shared" si="435"/>
        <v>1083.0604780000001</v>
      </c>
      <c r="S2814" s="21">
        <f t="shared" si="436"/>
        <v>0</v>
      </c>
      <c r="T2814" s="21">
        <f t="shared" si="437"/>
        <v>60.178848000000002</v>
      </c>
      <c r="U2814" s="22">
        <f t="shared" si="438"/>
        <v>1143.2393260000001</v>
      </c>
      <c r="V2814" s="39">
        <f t="shared" si="439"/>
        <v>0.83747477369839496</v>
      </c>
    </row>
    <row r="2815" spans="1:22">
      <c r="A2815">
        <v>2810</v>
      </c>
      <c r="B2815" s="155">
        <f t="shared" si="440"/>
        <v>41392</v>
      </c>
      <c r="C2815" s="148">
        <f t="shared" si="431"/>
        <v>2013</v>
      </c>
      <c r="D2815" s="148">
        <f t="shared" si="432"/>
        <v>4</v>
      </c>
      <c r="E2815" s="152">
        <v>2</v>
      </c>
      <c r="F2815" s="153">
        <v>0</v>
      </c>
      <c r="G2815" s="154">
        <v>1290.655</v>
      </c>
      <c r="H2815" s="154">
        <v>0</v>
      </c>
      <c r="I2815" s="154">
        <v>52.027000000000001</v>
      </c>
      <c r="J2815" s="151">
        <v>0</v>
      </c>
      <c r="K2815" s="149">
        <f t="shared" si="433"/>
        <v>1342.682</v>
      </c>
      <c r="L2815" s="148">
        <v>0</v>
      </c>
      <c r="M2815" s="148">
        <v>337.238</v>
      </c>
      <c r="N2815" s="148">
        <v>0</v>
      </c>
      <c r="O2815" s="148">
        <v>15.601000000000001</v>
      </c>
      <c r="P2815" s="148">
        <v>0</v>
      </c>
      <c r="Q2815" s="21">
        <f t="shared" si="434"/>
        <v>0</v>
      </c>
      <c r="R2815" s="21">
        <f t="shared" si="435"/>
        <v>1078.1498859999999</v>
      </c>
      <c r="S2815" s="21">
        <f t="shared" si="436"/>
        <v>0</v>
      </c>
      <c r="T2815" s="21">
        <f t="shared" si="437"/>
        <v>49.548776000000004</v>
      </c>
      <c r="U2815" s="22">
        <f t="shared" si="438"/>
        <v>1127.698662</v>
      </c>
      <c r="V2815" s="39">
        <f t="shared" si="439"/>
        <v>0.8398851418280725</v>
      </c>
    </row>
    <row r="2816" spans="1:22">
      <c r="A2816">
        <v>2811</v>
      </c>
      <c r="B2816" s="155">
        <f t="shared" si="440"/>
        <v>41392</v>
      </c>
      <c r="C2816" s="148">
        <f t="shared" si="431"/>
        <v>2013</v>
      </c>
      <c r="D2816" s="148">
        <f t="shared" si="432"/>
        <v>4</v>
      </c>
      <c r="E2816" s="152">
        <v>3</v>
      </c>
      <c r="F2816" s="153">
        <v>0</v>
      </c>
      <c r="G2816" s="154">
        <v>1291.6790000000001</v>
      </c>
      <c r="H2816" s="154">
        <v>0</v>
      </c>
      <c r="I2816" s="154">
        <v>42.993000000000002</v>
      </c>
      <c r="J2816" s="151">
        <v>0</v>
      </c>
      <c r="K2816" s="149">
        <f t="shared" si="433"/>
        <v>1334.672</v>
      </c>
      <c r="L2816" s="148">
        <v>0</v>
      </c>
      <c r="M2816" s="148">
        <v>338.45699999999999</v>
      </c>
      <c r="N2816" s="148">
        <v>0</v>
      </c>
      <c r="O2816" s="148">
        <v>11.409000000000001</v>
      </c>
      <c r="P2816" s="148">
        <v>0</v>
      </c>
      <c r="Q2816" s="21">
        <f t="shared" si="434"/>
        <v>0</v>
      </c>
      <c r="R2816" s="21">
        <f t="shared" si="435"/>
        <v>1082.0470290000001</v>
      </c>
      <c r="S2816" s="21">
        <f t="shared" si="436"/>
        <v>0</v>
      </c>
      <c r="T2816" s="21">
        <f t="shared" si="437"/>
        <v>36.234984000000004</v>
      </c>
      <c r="U2816" s="22">
        <f t="shared" si="438"/>
        <v>1118.282013</v>
      </c>
      <c r="V2816" s="39">
        <f t="shared" si="439"/>
        <v>0.83787028798086716</v>
      </c>
    </row>
    <row r="2817" spans="1:22">
      <c r="A2817">
        <v>2812</v>
      </c>
      <c r="B2817" s="155">
        <f t="shared" si="440"/>
        <v>41392</v>
      </c>
      <c r="C2817" s="148">
        <f t="shared" si="431"/>
        <v>2013</v>
      </c>
      <c r="D2817" s="148">
        <f t="shared" si="432"/>
        <v>4</v>
      </c>
      <c r="E2817" s="152">
        <v>4</v>
      </c>
      <c r="F2817" s="153">
        <v>0</v>
      </c>
      <c r="G2817" s="154">
        <v>1294.4739999999999</v>
      </c>
      <c r="H2817" s="154">
        <v>0</v>
      </c>
      <c r="I2817" s="154">
        <v>41.411000000000001</v>
      </c>
      <c r="J2817" s="151">
        <v>0</v>
      </c>
      <c r="K2817" s="149">
        <f t="shared" si="433"/>
        <v>1335.885</v>
      </c>
      <c r="L2817" s="148">
        <v>0</v>
      </c>
      <c r="M2817" s="148">
        <v>338.779</v>
      </c>
      <c r="N2817" s="148">
        <v>0</v>
      </c>
      <c r="O2817" s="148">
        <v>10.878</v>
      </c>
      <c r="P2817" s="148">
        <v>0</v>
      </c>
      <c r="Q2817" s="21">
        <f t="shared" si="434"/>
        <v>0</v>
      </c>
      <c r="R2817" s="21">
        <f t="shared" si="435"/>
        <v>1083.0764630000001</v>
      </c>
      <c r="S2817" s="21">
        <f t="shared" si="436"/>
        <v>0</v>
      </c>
      <c r="T2817" s="21">
        <f t="shared" si="437"/>
        <v>34.548528000000005</v>
      </c>
      <c r="U2817" s="22">
        <f t="shared" si="438"/>
        <v>1117.6249910000001</v>
      </c>
      <c r="V2817" s="39">
        <f t="shared" si="439"/>
        <v>0.83661766619132649</v>
      </c>
    </row>
    <row r="2818" spans="1:22">
      <c r="A2818">
        <v>2813</v>
      </c>
      <c r="B2818" s="155">
        <f t="shared" si="440"/>
        <v>41392</v>
      </c>
      <c r="C2818" s="148">
        <f t="shared" si="431"/>
        <v>2013</v>
      </c>
      <c r="D2818" s="148">
        <f t="shared" si="432"/>
        <v>4</v>
      </c>
      <c r="E2818" s="152">
        <v>5</v>
      </c>
      <c r="F2818" s="153">
        <v>0</v>
      </c>
      <c r="G2818" s="154">
        <v>1292.098</v>
      </c>
      <c r="H2818" s="154">
        <v>0</v>
      </c>
      <c r="I2818" s="154">
        <v>41.145000000000003</v>
      </c>
      <c r="J2818" s="151">
        <v>0</v>
      </c>
      <c r="K2818" s="149">
        <f t="shared" si="433"/>
        <v>1333.2429999999999</v>
      </c>
      <c r="L2818" s="148">
        <v>0</v>
      </c>
      <c r="M2818" s="148">
        <v>338.166</v>
      </c>
      <c r="N2818" s="148">
        <v>0</v>
      </c>
      <c r="O2818" s="148">
        <v>10.925000000000001</v>
      </c>
      <c r="P2818" s="148">
        <v>0</v>
      </c>
      <c r="Q2818" s="21">
        <f t="shared" si="434"/>
        <v>0</v>
      </c>
      <c r="R2818" s="21">
        <f t="shared" si="435"/>
        <v>1081.116702</v>
      </c>
      <c r="S2818" s="21">
        <f t="shared" si="436"/>
        <v>0</v>
      </c>
      <c r="T2818" s="21">
        <f t="shared" si="437"/>
        <v>34.697800000000001</v>
      </c>
      <c r="U2818" s="22">
        <f t="shared" si="438"/>
        <v>1115.8145019999999</v>
      </c>
      <c r="V2818" s="39">
        <f t="shared" si="439"/>
        <v>0.83691757766588681</v>
      </c>
    </row>
    <row r="2819" spans="1:22">
      <c r="A2819">
        <v>2814</v>
      </c>
      <c r="B2819" s="155">
        <f t="shared" si="440"/>
        <v>41392</v>
      </c>
      <c r="C2819" s="148">
        <f t="shared" si="431"/>
        <v>2013</v>
      </c>
      <c r="D2819" s="148">
        <f t="shared" si="432"/>
        <v>4</v>
      </c>
      <c r="E2819" s="152">
        <v>6</v>
      </c>
      <c r="F2819" s="153">
        <v>0</v>
      </c>
      <c r="G2819" s="154">
        <v>1288.604</v>
      </c>
      <c r="H2819" s="154">
        <v>0</v>
      </c>
      <c r="I2819" s="154">
        <v>36.652999999999999</v>
      </c>
      <c r="J2819" s="151">
        <v>0</v>
      </c>
      <c r="K2819" s="149">
        <f t="shared" si="433"/>
        <v>1325.2570000000001</v>
      </c>
      <c r="L2819" s="148">
        <v>0</v>
      </c>
      <c r="M2819" s="148">
        <v>336.05700000000002</v>
      </c>
      <c r="N2819" s="148">
        <v>0</v>
      </c>
      <c r="O2819" s="148">
        <v>9.5410000000000004</v>
      </c>
      <c r="P2819" s="148">
        <v>0</v>
      </c>
      <c r="Q2819" s="21">
        <f t="shared" si="434"/>
        <v>0</v>
      </c>
      <c r="R2819" s="21">
        <f t="shared" si="435"/>
        <v>1074.374229</v>
      </c>
      <c r="S2819" s="21">
        <f t="shared" si="436"/>
        <v>0</v>
      </c>
      <c r="T2819" s="21">
        <f t="shared" si="437"/>
        <v>30.302216000000001</v>
      </c>
      <c r="U2819" s="22">
        <f t="shared" si="438"/>
        <v>1104.6764450000001</v>
      </c>
      <c r="V2819" s="39">
        <f t="shared" si="439"/>
        <v>0.83355639321278818</v>
      </c>
    </row>
    <row r="2820" spans="1:22">
      <c r="A2820">
        <v>2815</v>
      </c>
      <c r="B2820" s="155">
        <f t="shared" si="440"/>
        <v>41392</v>
      </c>
      <c r="C2820" s="148">
        <f t="shared" si="431"/>
        <v>2013</v>
      </c>
      <c r="D2820" s="148">
        <f t="shared" si="432"/>
        <v>4</v>
      </c>
      <c r="E2820" s="152">
        <v>7</v>
      </c>
      <c r="F2820" s="153">
        <v>0</v>
      </c>
      <c r="G2820" s="154">
        <v>1280.931</v>
      </c>
      <c r="H2820" s="154">
        <v>0</v>
      </c>
      <c r="I2820" s="154">
        <v>26.553000000000001</v>
      </c>
      <c r="J2820" s="151">
        <v>0</v>
      </c>
      <c r="K2820" s="149">
        <f t="shared" si="433"/>
        <v>1307.4840000000002</v>
      </c>
      <c r="L2820" s="148">
        <v>0</v>
      </c>
      <c r="M2820" s="148">
        <v>337.50900000000001</v>
      </c>
      <c r="N2820" s="148">
        <v>0</v>
      </c>
      <c r="O2820" s="148">
        <v>7.2460000000000004</v>
      </c>
      <c r="P2820" s="148">
        <v>0</v>
      </c>
      <c r="Q2820" s="21">
        <f t="shared" si="434"/>
        <v>0</v>
      </c>
      <c r="R2820" s="21">
        <f t="shared" si="435"/>
        <v>1079.016273</v>
      </c>
      <c r="S2820" s="21">
        <f t="shared" si="436"/>
        <v>0</v>
      </c>
      <c r="T2820" s="21">
        <f t="shared" si="437"/>
        <v>23.013296000000004</v>
      </c>
      <c r="U2820" s="22">
        <f t="shared" si="438"/>
        <v>1102.029569</v>
      </c>
      <c r="V2820" s="39">
        <f t="shared" si="439"/>
        <v>0.84286275702035351</v>
      </c>
    </row>
    <row r="2821" spans="1:22">
      <c r="A2821">
        <v>2816</v>
      </c>
      <c r="B2821" s="155">
        <f t="shared" si="440"/>
        <v>41392</v>
      </c>
      <c r="C2821" s="148">
        <f t="shared" si="431"/>
        <v>2013</v>
      </c>
      <c r="D2821" s="148">
        <f t="shared" si="432"/>
        <v>4</v>
      </c>
      <c r="E2821" s="152">
        <v>8</v>
      </c>
      <c r="F2821" s="153">
        <v>0</v>
      </c>
      <c r="G2821" s="154">
        <v>1288.3219999999999</v>
      </c>
      <c r="H2821" s="154">
        <v>0</v>
      </c>
      <c r="I2821" s="154">
        <v>25.725000000000001</v>
      </c>
      <c r="J2821" s="151">
        <v>0</v>
      </c>
      <c r="K2821" s="149">
        <f t="shared" si="433"/>
        <v>1314.0469999999998</v>
      </c>
      <c r="L2821" s="148">
        <v>0</v>
      </c>
      <c r="M2821" s="148">
        <v>337.53</v>
      </c>
      <c r="N2821" s="148">
        <v>0</v>
      </c>
      <c r="O2821" s="148">
        <v>7.07</v>
      </c>
      <c r="P2821" s="148">
        <v>0</v>
      </c>
      <c r="Q2821" s="21">
        <f t="shared" si="434"/>
        <v>0</v>
      </c>
      <c r="R2821" s="21">
        <f t="shared" si="435"/>
        <v>1079.08341</v>
      </c>
      <c r="S2821" s="21">
        <f t="shared" si="436"/>
        <v>0</v>
      </c>
      <c r="T2821" s="21">
        <f t="shared" si="437"/>
        <v>22.454320000000003</v>
      </c>
      <c r="U2821" s="22">
        <f t="shared" si="438"/>
        <v>1101.53773</v>
      </c>
      <c r="V2821" s="39">
        <f t="shared" si="439"/>
        <v>0.83827879063686472</v>
      </c>
    </row>
    <row r="2822" spans="1:22">
      <c r="A2822">
        <v>2817</v>
      </c>
      <c r="B2822" s="155">
        <f t="shared" si="440"/>
        <v>41392</v>
      </c>
      <c r="C2822" s="148">
        <f t="shared" si="431"/>
        <v>2013</v>
      </c>
      <c r="D2822" s="148">
        <f t="shared" si="432"/>
        <v>4</v>
      </c>
      <c r="E2822" s="152">
        <v>9</v>
      </c>
      <c r="F2822" s="153">
        <v>0</v>
      </c>
      <c r="G2822" s="154">
        <v>1039.5060000000001</v>
      </c>
      <c r="H2822" s="154">
        <v>0</v>
      </c>
      <c r="I2822" s="154">
        <v>26.306000000000001</v>
      </c>
      <c r="J2822" s="151">
        <v>0</v>
      </c>
      <c r="K2822" s="149">
        <f t="shared" si="433"/>
        <v>1065.8120000000001</v>
      </c>
      <c r="L2822" s="148">
        <v>0</v>
      </c>
      <c r="M2822" s="148">
        <v>279.74400000000003</v>
      </c>
      <c r="N2822" s="148">
        <v>0</v>
      </c>
      <c r="O2822" s="148">
        <v>7.1349999999999998</v>
      </c>
      <c r="P2822" s="148">
        <v>0</v>
      </c>
      <c r="Q2822" s="21">
        <f t="shared" si="434"/>
        <v>0</v>
      </c>
      <c r="R2822" s="21">
        <f t="shared" si="435"/>
        <v>894.34156800000005</v>
      </c>
      <c r="S2822" s="21">
        <f t="shared" si="436"/>
        <v>0</v>
      </c>
      <c r="T2822" s="21">
        <f t="shared" si="437"/>
        <v>22.66076</v>
      </c>
      <c r="U2822" s="22">
        <f t="shared" si="438"/>
        <v>917.00232800000003</v>
      </c>
      <c r="V2822" s="39">
        <f t="shared" si="439"/>
        <v>0.86037906122280472</v>
      </c>
    </row>
    <row r="2823" spans="1:22">
      <c r="A2823">
        <v>2818</v>
      </c>
      <c r="B2823" s="155">
        <f t="shared" si="440"/>
        <v>41392</v>
      </c>
      <c r="C2823" s="148">
        <f t="shared" ref="C2823:C2886" si="441">YEAR(B2823)</f>
        <v>2013</v>
      </c>
      <c r="D2823" s="148">
        <f t="shared" ref="D2823:D2886" si="442">MONTH(B2823)</f>
        <v>4</v>
      </c>
      <c r="E2823" s="152">
        <v>10</v>
      </c>
      <c r="F2823" s="153">
        <v>0</v>
      </c>
      <c r="G2823" s="154">
        <v>1275.095</v>
      </c>
      <c r="H2823" s="154">
        <v>0</v>
      </c>
      <c r="I2823" s="154">
        <v>26.51</v>
      </c>
      <c r="J2823" s="151">
        <v>0</v>
      </c>
      <c r="K2823" s="149">
        <f t="shared" ref="K2823:K2886" si="443">SUM(F2823:J2823)</f>
        <v>1301.605</v>
      </c>
      <c r="L2823" s="148">
        <v>0</v>
      </c>
      <c r="M2823" s="148">
        <v>336.18200000000002</v>
      </c>
      <c r="N2823" s="148">
        <v>0</v>
      </c>
      <c r="O2823" s="148">
        <v>7.2619999999999996</v>
      </c>
      <c r="P2823" s="148">
        <v>0</v>
      </c>
      <c r="Q2823" s="21">
        <f t="shared" ref="Q2823:Q2886" si="444">+$Q$2*L2823</f>
        <v>0</v>
      </c>
      <c r="R2823" s="21">
        <f t="shared" ref="R2823:R2886" si="445">+$R$2*M2823</f>
        <v>1074.773854</v>
      </c>
      <c r="S2823" s="21">
        <f t="shared" ref="S2823:S2886" si="446">+$S$2*N2823</f>
        <v>0</v>
      </c>
      <c r="T2823" s="21">
        <f t="shared" ref="T2823:T2886" si="447">+$T$2*O2823</f>
        <v>23.064112000000002</v>
      </c>
      <c r="U2823" s="22">
        <f t="shared" ref="U2823:U2886" si="448">SUM(Q2823:T2823)</f>
        <v>1097.8379660000001</v>
      </c>
      <c r="V2823" s="39">
        <f t="shared" ref="V2823:V2886" si="449">+U2823/K2823</f>
        <v>0.84344940746232544</v>
      </c>
    </row>
    <row r="2824" spans="1:22">
      <c r="A2824">
        <v>2819</v>
      </c>
      <c r="B2824" s="155">
        <f t="shared" si="440"/>
        <v>41392</v>
      </c>
      <c r="C2824" s="148">
        <f t="shared" si="441"/>
        <v>2013</v>
      </c>
      <c r="D2824" s="148">
        <f t="shared" si="442"/>
        <v>4</v>
      </c>
      <c r="E2824" s="152">
        <v>11</v>
      </c>
      <c r="F2824" s="153">
        <v>0</v>
      </c>
      <c r="G2824" s="154">
        <v>1279.97</v>
      </c>
      <c r="H2824" s="154">
        <v>0</v>
      </c>
      <c r="I2824" s="154">
        <v>28.844000000000001</v>
      </c>
      <c r="J2824" s="151">
        <v>0</v>
      </c>
      <c r="K2824" s="149">
        <f t="shared" si="443"/>
        <v>1308.8140000000001</v>
      </c>
      <c r="L2824" s="148">
        <v>0</v>
      </c>
      <c r="M2824" s="148">
        <v>336.33100000000002</v>
      </c>
      <c r="N2824" s="148">
        <v>0</v>
      </c>
      <c r="O2824" s="148">
        <v>7.8559999999999999</v>
      </c>
      <c r="P2824" s="148">
        <v>0</v>
      </c>
      <c r="Q2824" s="21">
        <f t="shared" si="444"/>
        <v>0</v>
      </c>
      <c r="R2824" s="21">
        <f t="shared" si="445"/>
        <v>1075.250207</v>
      </c>
      <c r="S2824" s="21">
        <f t="shared" si="446"/>
        <v>0</v>
      </c>
      <c r="T2824" s="21">
        <f t="shared" si="447"/>
        <v>24.950656000000002</v>
      </c>
      <c r="U2824" s="22">
        <f t="shared" si="448"/>
        <v>1100.200863</v>
      </c>
      <c r="V2824" s="39">
        <f t="shared" si="449"/>
        <v>0.8406090269511175</v>
      </c>
    </row>
    <row r="2825" spans="1:22">
      <c r="A2825">
        <v>2820</v>
      </c>
      <c r="B2825" s="155">
        <f t="shared" si="440"/>
        <v>41392</v>
      </c>
      <c r="C2825" s="148">
        <f t="shared" si="441"/>
        <v>2013</v>
      </c>
      <c r="D2825" s="148">
        <f t="shared" si="442"/>
        <v>4</v>
      </c>
      <c r="E2825" s="152">
        <v>12</v>
      </c>
      <c r="F2825" s="153">
        <v>0</v>
      </c>
      <c r="G2825" s="154">
        <v>1271.3969999999999</v>
      </c>
      <c r="H2825" s="154">
        <v>0</v>
      </c>
      <c r="I2825" s="154">
        <v>38.372</v>
      </c>
      <c r="J2825" s="151">
        <v>0</v>
      </c>
      <c r="K2825" s="149">
        <f t="shared" si="443"/>
        <v>1309.769</v>
      </c>
      <c r="L2825" s="148">
        <v>0</v>
      </c>
      <c r="M2825" s="148">
        <v>334.197</v>
      </c>
      <c r="N2825" s="148">
        <v>0</v>
      </c>
      <c r="O2825" s="148">
        <v>10.509</v>
      </c>
      <c r="P2825" s="148">
        <v>0</v>
      </c>
      <c r="Q2825" s="21">
        <f t="shared" si="444"/>
        <v>0</v>
      </c>
      <c r="R2825" s="21">
        <f t="shared" si="445"/>
        <v>1068.427809</v>
      </c>
      <c r="S2825" s="21">
        <f t="shared" si="446"/>
        <v>0</v>
      </c>
      <c r="T2825" s="21">
        <f t="shared" si="447"/>
        <v>33.376584000000001</v>
      </c>
      <c r="U2825" s="22">
        <f t="shared" si="448"/>
        <v>1101.8043930000001</v>
      </c>
      <c r="V2825" s="39">
        <f t="shared" si="449"/>
        <v>0.8412203930616774</v>
      </c>
    </row>
    <row r="2826" spans="1:22">
      <c r="A2826">
        <v>2821</v>
      </c>
      <c r="B2826" s="155">
        <f t="shared" si="440"/>
        <v>41392</v>
      </c>
      <c r="C2826" s="148">
        <f t="shared" si="441"/>
        <v>2013</v>
      </c>
      <c r="D2826" s="148">
        <f t="shared" si="442"/>
        <v>4</v>
      </c>
      <c r="E2826" s="152">
        <v>13</v>
      </c>
      <c r="F2826" s="153">
        <v>0</v>
      </c>
      <c r="G2826" s="154">
        <v>1270.2570000000001</v>
      </c>
      <c r="H2826" s="154">
        <v>0</v>
      </c>
      <c r="I2826" s="154">
        <v>32.380000000000003</v>
      </c>
      <c r="J2826" s="151">
        <v>0</v>
      </c>
      <c r="K2826" s="149">
        <f t="shared" si="443"/>
        <v>1302.6370000000002</v>
      </c>
      <c r="L2826" s="148">
        <v>0</v>
      </c>
      <c r="M2826" s="148">
        <v>334.012</v>
      </c>
      <c r="N2826" s="148">
        <v>0</v>
      </c>
      <c r="O2826" s="148">
        <v>9.016</v>
      </c>
      <c r="P2826" s="148">
        <v>0</v>
      </c>
      <c r="Q2826" s="21">
        <f t="shared" si="444"/>
        <v>0</v>
      </c>
      <c r="R2826" s="21">
        <f t="shared" si="445"/>
        <v>1067.836364</v>
      </c>
      <c r="S2826" s="21">
        <f t="shared" si="446"/>
        <v>0</v>
      </c>
      <c r="T2826" s="21">
        <f t="shared" si="447"/>
        <v>28.634816000000001</v>
      </c>
      <c r="U2826" s="22">
        <f t="shared" si="448"/>
        <v>1096.47118</v>
      </c>
      <c r="V2826" s="39">
        <f t="shared" si="449"/>
        <v>0.84173194834785126</v>
      </c>
    </row>
    <row r="2827" spans="1:22">
      <c r="A2827">
        <v>2822</v>
      </c>
      <c r="B2827" s="155">
        <f t="shared" si="440"/>
        <v>41392</v>
      </c>
      <c r="C2827" s="148">
        <f t="shared" si="441"/>
        <v>2013</v>
      </c>
      <c r="D2827" s="148">
        <f t="shared" si="442"/>
        <v>4</v>
      </c>
      <c r="E2827" s="152">
        <v>14</v>
      </c>
      <c r="F2827" s="153">
        <v>0</v>
      </c>
      <c r="G2827" s="154">
        <v>1268.732</v>
      </c>
      <c r="H2827" s="154">
        <v>0</v>
      </c>
      <c r="I2827" s="154">
        <v>33.484999999999999</v>
      </c>
      <c r="J2827" s="151">
        <v>0</v>
      </c>
      <c r="K2827" s="149">
        <f t="shared" si="443"/>
        <v>1302.2169999999999</v>
      </c>
      <c r="L2827" s="148">
        <v>0</v>
      </c>
      <c r="M2827" s="148">
        <v>333.53699999999998</v>
      </c>
      <c r="N2827" s="148">
        <v>0</v>
      </c>
      <c r="O2827" s="148">
        <v>9.41</v>
      </c>
      <c r="P2827" s="148">
        <v>0</v>
      </c>
      <c r="Q2827" s="21">
        <f t="shared" si="444"/>
        <v>0</v>
      </c>
      <c r="R2827" s="21">
        <f t="shared" si="445"/>
        <v>1066.3177889999999</v>
      </c>
      <c r="S2827" s="21">
        <f t="shared" si="446"/>
        <v>0</v>
      </c>
      <c r="T2827" s="21">
        <f t="shared" si="447"/>
        <v>29.88616</v>
      </c>
      <c r="U2827" s="22">
        <f t="shared" si="448"/>
        <v>1096.203949</v>
      </c>
      <c r="V2827" s="39">
        <f t="shared" si="449"/>
        <v>0.84179821719421577</v>
      </c>
    </row>
    <row r="2828" spans="1:22">
      <c r="A2828">
        <v>2823</v>
      </c>
      <c r="B2828" s="155">
        <f t="shared" si="440"/>
        <v>41392</v>
      </c>
      <c r="C2828" s="148">
        <f t="shared" si="441"/>
        <v>2013</v>
      </c>
      <c r="D2828" s="148">
        <f t="shared" si="442"/>
        <v>4</v>
      </c>
      <c r="E2828" s="152">
        <v>15</v>
      </c>
      <c r="F2828" s="153">
        <v>0</v>
      </c>
      <c r="G2828" s="154">
        <v>1269.3130000000001</v>
      </c>
      <c r="H2828" s="154">
        <v>0</v>
      </c>
      <c r="I2828" s="154">
        <v>51.790999999999997</v>
      </c>
      <c r="J2828" s="151">
        <v>0</v>
      </c>
      <c r="K2828" s="149">
        <f t="shared" si="443"/>
        <v>1321.104</v>
      </c>
      <c r="L2828" s="148">
        <v>0</v>
      </c>
      <c r="M2828" s="148">
        <v>333.77300000000002</v>
      </c>
      <c r="N2828" s="148">
        <v>0</v>
      </c>
      <c r="O2828" s="148">
        <v>29.619</v>
      </c>
      <c r="P2828" s="148">
        <v>0</v>
      </c>
      <c r="Q2828" s="21">
        <f t="shared" si="444"/>
        <v>0</v>
      </c>
      <c r="R2828" s="21">
        <f t="shared" si="445"/>
        <v>1067.0722810000002</v>
      </c>
      <c r="S2828" s="21">
        <f t="shared" si="446"/>
        <v>0</v>
      </c>
      <c r="T2828" s="21">
        <f t="shared" si="447"/>
        <v>94.069944000000007</v>
      </c>
      <c r="U2828" s="22">
        <f t="shared" si="448"/>
        <v>1161.1422250000003</v>
      </c>
      <c r="V2828" s="39">
        <f t="shared" si="449"/>
        <v>0.87891810561469819</v>
      </c>
    </row>
    <row r="2829" spans="1:22">
      <c r="A2829">
        <v>2824</v>
      </c>
      <c r="B2829" s="155">
        <f t="shared" si="440"/>
        <v>41392</v>
      </c>
      <c r="C2829" s="148">
        <f t="shared" si="441"/>
        <v>2013</v>
      </c>
      <c r="D2829" s="148">
        <f t="shared" si="442"/>
        <v>4</v>
      </c>
      <c r="E2829" s="152">
        <v>16</v>
      </c>
      <c r="F2829" s="153">
        <v>0</v>
      </c>
      <c r="G2829" s="154">
        <v>1028.383</v>
      </c>
      <c r="H2829" s="154">
        <v>0</v>
      </c>
      <c r="I2829" s="154">
        <v>145.16800000000001</v>
      </c>
      <c r="J2829" s="151">
        <v>0</v>
      </c>
      <c r="K2829" s="149">
        <f t="shared" si="443"/>
        <v>1173.5509999999999</v>
      </c>
      <c r="L2829" s="148">
        <v>0</v>
      </c>
      <c r="M2829" s="148">
        <v>277.45</v>
      </c>
      <c r="N2829" s="148">
        <v>0</v>
      </c>
      <c r="O2829" s="148">
        <v>52.688000000000002</v>
      </c>
      <c r="P2829" s="148">
        <v>0</v>
      </c>
      <c r="Q2829" s="21">
        <f t="shared" si="444"/>
        <v>0</v>
      </c>
      <c r="R2829" s="21">
        <f t="shared" si="445"/>
        <v>887.00765000000001</v>
      </c>
      <c r="S2829" s="21">
        <f t="shared" si="446"/>
        <v>0</v>
      </c>
      <c r="T2829" s="21">
        <f t="shared" si="447"/>
        <v>167.33708800000002</v>
      </c>
      <c r="U2829" s="22">
        <f t="shared" si="448"/>
        <v>1054.344738</v>
      </c>
      <c r="V2829" s="39">
        <f t="shared" si="449"/>
        <v>0.8984225977396807</v>
      </c>
    </row>
    <row r="2830" spans="1:22">
      <c r="A2830">
        <v>2825</v>
      </c>
      <c r="B2830" s="155">
        <f t="shared" si="440"/>
        <v>41392</v>
      </c>
      <c r="C2830" s="148">
        <f t="shared" si="441"/>
        <v>2013</v>
      </c>
      <c r="D2830" s="148">
        <f t="shared" si="442"/>
        <v>4</v>
      </c>
      <c r="E2830" s="152">
        <v>17</v>
      </c>
      <c r="F2830" s="153">
        <v>0</v>
      </c>
      <c r="G2830" s="154">
        <v>1028.0309999999999</v>
      </c>
      <c r="H2830" s="154">
        <v>0.19800000000000001</v>
      </c>
      <c r="I2830" s="154">
        <v>169.834</v>
      </c>
      <c r="J2830" s="151">
        <v>0</v>
      </c>
      <c r="K2830" s="149">
        <f t="shared" si="443"/>
        <v>1198.0630000000001</v>
      </c>
      <c r="L2830" s="148">
        <v>0</v>
      </c>
      <c r="M2830" s="148">
        <v>277.26600000000002</v>
      </c>
      <c r="N2830" s="148">
        <v>0.63</v>
      </c>
      <c r="O2830" s="148">
        <v>57.204000000000001</v>
      </c>
      <c r="P2830" s="148">
        <v>0</v>
      </c>
      <c r="Q2830" s="21">
        <f t="shared" si="444"/>
        <v>0</v>
      </c>
      <c r="R2830" s="21">
        <f t="shared" si="445"/>
        <v>886.4194020000001</v>
      </c>
      <c r="S2830" s="21">
        <f t="shared" si="446"/>
        <v>1.2291300000000001</v>
      </c>
      <c r="T2830" s="21">
        <f t="shared" si="447"/>
        <v>181.67990400000002</v>
      </c>
      <c r="U2830" s="22">
        <f t="shared" si="448"/>
        <v>1069.3284360000002</v>
      </c>
      <c r="V2830" s="39">
        <f t="shared" si="449"/>
        <v>0.89254775082779469</v>
      </c>
    </row>
    <row r="2831" spans="1:22">
      <c r="A2831">
        <v>2826</v>
      </c>
      <c r="B2831" s="155">
        <f t="shared" si="440"/>
        <v>41392</v>
      </c>
      <c r="C2831" s="148">
        <f t="shared" si="441"/>
        <v>2013</v>
      </c>
      <c r="D2831" s="148">
        <f t="shared" si="442"/>
        <v>4</v>
      </c>
      <c r="E2831" s="152">
        <v>18</v>
      </c>
      <c r="F2831" s="153">
        <v>0</v>
      </c>
      <c r="G2831" s="154">
        <v>989.2</v>
      </c>
      <c r="H2831" s="154">
        <v>0</v>
      </c>
      <c r="I2831" s="154">
        <v>251.108</v>
      </c>
      <c r="J2831" s="151">
        <v>0</v>
      </c>
      <c r="K2831" s="149">
        <f t="shared" si="443"/>
        <v>1240.308</v>
      </c>
      <c r="L2831" s="148">
        <v>0</v>
      </c>
      <c r="M2831" s="148">
        <v>268.62700000000001</v>
      </c>
      <c r="N2831" s="148">
        <v>0</v>
      </c>
      <c r="O2831" s="148">
        <v>76.332999999999998</v>
      </c>
      <c r="P2831" s="148">
        <v>0</v>
      </c>
      <c r="Q2831" s="21">
        <f t="shared" si="444"/>
        <v>0</v>
      </c>
      <c r="R2831" s="21">
        <f t="shared" si="445"/>
        <v>858.80051900000001</v>
      </c>
      <c r="S2831" s="21">
        <f t="shared" si="446"/>
        <v>0</v>
      </c>
      <c r="T2831" s="21">
        <f t="shared" si="447"/>
        <v>242.43360800000002</v>
      </c>
      <c r="U2831" s="22">
        <f t="shared" si="448"/>
        <v>1101.2341269999999</v>
      </c>
      <c r="V2831" s="39">
        <f t="shared" si="449"/>
        <v>0.88787150207851595</v>
      </c>
    </row>
    <row r="2832" spans="1:22">
      <c r="A2832">
        <v>2827</v>
      </c>
      <c r="B2832" s="155">
        <f t="shared" si="440"/>
        <v>41392</v>
      </c>
      <c r="C2832" s="148">
        <f t="shared" si="441"/>
        <v>2013</v>
      </c>
      <c r="D2832" s="148">
        <f t="shared" si="442"/>
        <v>4</v>
      </c>
      <c r="E2832" s="152">
        <v>19</v>
      </c>
      <c r="F2832" s="153">
        <v>0</v>
      </c>
      <c r="G2832" s="154">
        <v>1333.049</v>
      </c>
      <c r="H2832" s="154">
        <v>3.5000000000000003E-2</v>
      </c>
      <c r="I2832" s="154">
        <v>167.68199999999999</v>
      </c>
      <c r="J2832" s="151">
        <v>0</v>
      </c>
      <c r="K2832" s="149">
        <f t="shared" si="443"/>
        <v>1500.7660000000001</v>
      </c>
      <c r="L2832" s="148">
        <v>0</v>
      </c>
      <c r="M2832" s="148">
        <v>349.42899999999997</v>
      </c>
      <c r="N2832" s="148">
        <v>0.89400000000000002</v>
      </c>
      <c r="O2832" s="148">
        <v>57.156999999999996</v>
      </c>
      <c r="P2832" s="148">
        <v>0</v>
      </c>
      <c r="Q2832" s="21">
        <f t="shared" si="444"/>
        <v>0</v>
      </c>
      <c r="R2832" s="21">
        <f t="shared" si="445"/>
        <v>1117.124513</v>
      </c>
      <c r="S2832" s="21">
        <f t="shared" si="446"/>
        <v>1.744194</v>
      </c>
      <c r="T2832" s="21">
        <f t="shared" si="447"/>
        <v>181.530632</v>
      </c>
      <c r="U2832" s="22">
        <f t="shared" si="448"/>
        <v>1300.3993390000001</v>
      </c>
      <c r="V2832" s="39">
        <f t="shared" si="449"/>
        <v>0.86649040489989781</v>
      </c>
    </row>
    <row r="2833" spans="1:22">
      <c r="A2833">
        <v>2828</v>
      </c>
      <c r="B2833" s="155">
        <f t="shared" si="440"/>
        <v>41392</v>
      </c>
      <c r="C2833" s="148">
        <f t="shared" si="441"/>
        <v>2013</v>
      </c>
      <c r="D2833" s="148">
        <f t="shared" si="442"/>
        <v>4</v>
      </c>
      <c r="E2833" s="152">
        <v>20</v>
      </c>
      <c r="F2833" s="153">
        <v>0</v>
      </c>
      <c r="G2833" s="154">
        <v>1338.4960000000001</v>
      </c>
      <c r="H2833" s="154">
        <v>2.7639999999999998</v>
      </c>
      <c r="I2833" s="154">
        <v>198.21799999999999</v>
      </c>
      <c r="J2833" s="151">
        <v>0</v>
      </c>
      <c r="K2833" s="149">
        <f t="shared" si="443"/>
        <v>1539.4780000000001</v>
      </c>
      <c r="L2833" s="148">
        <v>0</v>
      </c>
      <c r="M2833" s="148">
        <v>350.15699999999998</v>
      </c>
      <c r="N2833" s="148">
        <v>5.13</v>
      </c>
      <c r="O2833" s="148">
        <v>66.959999999999994</v>
      </c>
      <c r="P2833" s="148">
        <v>0</v>
      </c>
      <c r="Q2833" s="21">
        <f t="shared" si="444"/>
        <v>0</v>
      </c>
      <c r="R2833" s="21">
        <f t="shared" si="445"/>
        <v>1119.4519290000001</v>
      </c>
      <c r="S2833" s="21">
        <f t="shared" si="446"/>
        <v>10.00863</v>
      </c>
      <c r="T2833" s="21">
        <f t="shared" si="447"/>
        <v>212.66495999999998</v>
      </c>
      <c r="U2833" s="22">
        <f t="shared" si="448"/>
        <v>1342.1255190000002</v>
      </c>
      <c r="V2833" s="39">
        <f t="shared" si="449"/>
        <v>0.87180558539972652</v>
      </c>
    </row>
    <row r="2834" spans="1:22">
      <c r="A2834">
        <v>2829</v>
      </c>
      <c r="B2834" s="155">
        <f t="shared" si="440"/>
        <v>41392</v>
      </c>
      <c r="C2834" s="148">
        <f t="shared" si="441"/>
        <v>2013</v>
      </c>
      <c r="D2834" s="148">
        <f t="shared" si="442"/>
        <v>4</v>
      </c>
      <c r="E2834" s="152">
        <v>21</v>
      </c>
      <c r="F2834" s="153">
        <v>0</v>
      </c>
      <c r="G2834" s="154">
        <v>1352.875</v>
      </c>
      <c r="H2834" s="154">
        <v>0</v>
      </c>
      <c r="I2834" s="154">
        <v>165.23599999999999</v>
      </c>
      <c r="J2834" s="151">
        <v>0</v>
      </c>
      <c r="K2834" s="149">
        <f t="shared" si="443"/>
        <v>1518.1109999999999</v>
      </c>
      <c r="L2834" s="148">
        <v>0</v>
      </c>
      <c r="M2834" s="148">
        <v>354.17</v>
      </c>
      <c r="N2834" s="148">
        <v>0</v>
      </c>
      <c r="O2834" s="148">
        <v>54.521999999999998</v>
      </c>
      <c r="P2834" s="148">
        <v>0</v>
      </c>
      <c r="Q2834" s="21">
        <f t="shared" si="444"/>
        <v>0</v>
      </c>
      <c r="R2834" s="21">
        <f t="shared" si="445"/>
        <v>1132.2814900000001</v>
      </c>
      <c r="S2834" s="21">
        <f t="shared" si="446"/>
        <v>0</v>
      </c>
      <c r="T2834" s="21">
        <f t="shared" si="447"/>
        <v>173.16187200000002</v>
      </c>
      <c r="U2834" s="22">
        <f t="shared" si="448"/>
        <v>1305.443362</v>
      </c>
      <c r="V2834" s="39">
        <f t="shared" si="449"/>
        <v>0.85991298528236737</v>
      </c>
    </row>
    <row r="2835" spans="1:22">
      <c r="A2835">
        <v>2830</v>
      </c>
      <c r="B2835" s="155">
        <f t="shared" si="440"/>
        <v>41392</v>
      </c>
      <c r="C2835" s="148">
        <f t="shared" si="441"/>
        <v>2013</v>
      </c>
      <c r="D2835" s="148">
        <f t="shared" si="442"/>
        <v>4</v>
      </c>
      <c r="E2835" s="152">
        <v>22</v>
      </c>
      <c r="F2835" s="153">
        <v>0</v>
      </c>
      <c r="G2835" s="154">
        <v>1380.3050000000001</v>
      </c>
      <c r="H2835" s="154">
        <v>0</v>
      </c>
      <c r="I2835" s="154">
        <v>149.517</v>
      </c>
      <c r="J2835" s="151">
        <v>0</v>
      </c>
      <c r="K2835" s="149">
        <f t="shared" si="443"/>
        <v>1529.8220000000001</v>
      </c>
      <c r="L2835" s="148">
        <v>0</v>
      </c>
      <c r="M2835" s="148">
        <v>361.92099999999999</v>
      </c>
      <c r="N2835" s="148">
        <v>0</v>
      </c>
      <c r="O2835" s="148">
        <v>49.616999999999997</v>
      </c>
      <c r="P2835" s="148">
        <v>0</v>
      </c>
      <c r="Q2835" s="21">
        <f t="shared" si="444"/>
        <v>0</v>
      </c>
      <c r="R2835" s="21">
        <f t="shared" si="445"/>
        <v>1157.0614370000001</v>
      </c>
      <c r="S2835" s="21">
        <f t="shared" si="446"/>
        <v>0</v>
      </c>
      <c r="T2835" s="21">
        <f t="shared" si="447"/>
        <v>157.58359200000001</v>
      </c>
      <c r="U2835" s="22">
        <f t="shared" si="448"/>
        <v>1314.645029</v>
      </c>
      <c r="V2835" s="39">
        <f t="shared" si="449"/>
        <v>0.85934509308926132</v>
      </c>
    </row>
    <row r="2836" spans="1:22">
      <c r="A2836">
        <v>2831</v>
      </c>
      <c r="B2836" s="155">
        <f t="shared" si="440"/>
        <v>41392</v>
      </c>
      <c r="C2836" s="148">
        <f t="shared" si="441"/>
        <v>2013</v>
      </c>
      <c r="D2836" s="148">
        <f t="shared" si="442"/>
        <v>4</v>
      </c>
      <c r="E2836" s="152">
        <v>23</v>
      </c>
      <c r="F2836" s="153">
        <v>0</v>
      </c>
      <c r="G2836" s="154">
        <v>1401.665</v>
      </c>
      <c r="H2836" s="154">
        <v>0</v>
      </c>
      <c r="I2836" s="154">
        <v>101.93300000000001</v>
      </c>
      <c r="J2836" s="151">
        <v>0</v>
      </c>
      <c r="K2836" s="149">
        <f t="shared" si="443"/>
        <v>1503.598</v>
      </c>
      <c r="L2836" s="148">
        <v>0</v>
      </c>
      <c r="M2836" s="148">
        <v>367.495</v>
      </c>
      <c r="N2836" s="148">
        <v>0</v>
      </c>
      <c r="O2836" s="148">
        <v>29.756</v>
      </c>
      <c r="P2836" s="148">
        <v>0</v>
      </c>
      <c r="Q2836" s="21">
        <f t="shared" si="444"/>
        <v>0</v>
      </c>
      <c r="R2836" s="21">
        <f t="shared" si="445"/>
        <v>1174.881515</v>
      </c>
      <c r="S2836" s="21">
        <f t="shared" si="446"/>
        <v>0</v>
      </c>
      <c r="T2836" s="21">
        <f t="shared" si="447"/>
        <v>94.50505600000001</v>
      </c>
      <c r="U2836" s="22">
        <f t="shared" si="448"/>
        <v>1269.386571</v>
      </c>
      <c r="V2836" s="39">
        <f t="shared" si="449"/>
        <v>0.84423268120867412</v>
      </c>
    </row>
    <row r="2837" spans="1:22">
      <c r="A2837">
        <v>2832</v>
      </c>
      <c r="B2837" s="155">
        <f t="shared" si="440"/>
        <v>41392</v>
      </c>
      <c r="C2837" s="148">
        <f t="shared" si="441"/>
        <v>2013</v>
      </c>
      <c r="D2837" s="148">
        <f t="shared" si="442"/>
        <v>4</v>
      </c>
      <c r="E2837" s="152">
        <v>24</v>
      </c>
      <c r="F2837" s="153">
        <v>0</v>
      </c>
      <c r="G2837" s="154">
        <v>1397.441</v>
      </c>
      <c r="H2837" s="154">
        <v>0</v>
      </c>
      <c r="I2837" s="154">
        <v>74.132999999999996</v>
      </c>
      <c r="J2837" s="151">
        <v>0</v>
      </c>
      <c r="K2837" s="149">
        <f t="shared" si="443"/>
        <v>1471.5740000000001</v>
      </c>
      <c r="L2837" s="148">
        <v>0</v>
      </c>
      <c r="M2837" s="148">
        <v>366.58</v>
      </c>
      <c r="N2837" s="148">
        <v>0</v>
      </c>
      <c r="O2837" s="148">
        <v>21.36</v>
      </c>
      <c r="P2837" s="148">
        <v>0</v>
      </c>
      <c r="Q2837" s="21">
        <f t="shared" si="444"/>
        <v>0</v>
      </c>
      <c r="R2837" s="21">
        <f t="shared" si="445"/>
        <v>1171.9562599999999</v>
      </c>
      <c r="S2837" s="21">
        <f t="shared" si="446"/>
        <v>0</v>
      </c>
      <c r="T2837" s="21">
        <f t="shared" si="447"/>
        <v>67.839359999999999</v>
      </c>
      <c r="U2837" s="22">
        <f t="shared" si="448"/>
        <v>1239.7956199999999</v>
      </c>
      <c r="V2837" s="39">
        <f t="shared" si="449"/>
        <v>0.84249627949392947</v>
      </c>
    </row>
    <row r="2838" spans="1:22">
      <c r="A2838">
        <v>2833</v>
      </c>
      <c r="B2838" s="155">
        <f t="shared" si="440"/>
        <v>41393</v>
      </c>
      <c r="C2838" s="148">
        <f t="shared" si="441"/>
        <v>2013</v>
      </c>
      <c r="D2838" s="148">
        <f t="shared" si="442"/>
        <v>4</v>
      </c>
      <c r="E2838" s="152">
        <v>1</v>
      </c>
      <c r="F2838" s="153">
        <v>0</v>
      </c>
      <c r="G2838" s="154">
        <v>1400.32</v>
      </c>
      <c r="H2838" s="154">
        <v>0</v>
      </c>
      <c r="I2838" s="154">
        <v>46.753999999999998</v>
      </c>
      <c r="J2838" s="151">
        <v>0</v>
      </c>
      <c r="K2838" s="149">
        <f t="shared" si="443"/>
        <v>1447.0739999999998</v>
      </c>
      <c r="L2838" s="148">
        <v>0</v>
      </c>
      <c r="M2838" s="148">
        <v>367.99400000000003</v>
      </c>
      <c r="N2838" s="148">
        <v>0</v>
      </c>
      <c r="O2838" s="148">
        <v>12.906000000000001</v>
      </c>
      <c r="P2838" s="148">
        <v>0</v>
      </c>
      <c r="Q2838" s="21">
        <f t="shared" si="444"/>
        <v>0</v>
      </c>
      <c r="R2838" s="21">
        <f t="shared" si="445"/>
        <v>1176.4768180000001</v>
      </c>
      <c r="S2838" s="21">
        <f t="shared" si="446"/>
        <v>0</v>
      </c>
      <c r="T2838" s="21">
        <f t="shared" si="447"/>
        <v>40.989456000000004</v>
      </c>
      <c r="U2838" s="22">
        <f t="shared" si="448"/>
        <v>1217.4662740000001</v>
      </c>
      <c r="V2838" s="39">
        <f t="shared" si="449"/>
        <v>0.84132965833122575</v>
      </c>
    </row>
    <row r="2839" spans="1:22">
      <c r="A2839">
        <v>2834</v>
      </c>
      <c r="B2839" s="155">
        <f t="shared" si="440"/>
        <v>41393</v>
      </c>
      <c r="C2839" s="148">
        <f t="shared" si="441"/>
        <v>2013</v>
      </c>
      <c r="D2839" s="148">
        <f t="shared" si="442"/>
        <v>4</v>
      </c>
      <c r="E2839" s="152">
        <v>2</v>
      </c>
      <c r="F2839" s="153">
        <v>0</v>
      </c>
      <c r="G2839" s="154">
        <v>1146.5409999999999</v>
      </c>
      <c r="H2839" s="154">
        <v>0</v>
      </c>
      <c r="I2839" s="154">
        <v>26.722000000000001</v>
      </c>
      <c r="J2839" s="151">
        <v>0</v>
      </c>
      <c r="K2839" s="149">
        <f t="shared" si="443"/>
        <v>1173.2629999999999</v>
      </c>
      <c r="L2839" s="148">
        <v>0</v>
      </c>
      <c r="M2839" s="148">
        <v>309.31200000000001</v>
      </c>
      <c r="N2839" s="148">
        <v>0</v>
      </c>
      <c r="O2839" s="148">
        <v>7.5030000000000001</v>
      </c>
      <c r="P2839" s="148">
        <v>0</v>
      </c>
      <c r="Q2839" s="21">
        <f t="shared" si="444"/>
        <v>0</v>
      </c>
      <c r="R2839" s="21">
        <f t="shared" si="445"/>
        <v>988.87046400000008</v>
      </c>
      <c r="S2839" s="21">
        <f t="shared" si="446"/>
        <v>0</v>
      </c>
      <c r="T2839" s="21">
        <f t="shared" si="447"/>
        <v>23.829528</v>
      </c>
      <c r="U2839" s="22">
        <f t="shared" si="448"/>
        <v>1012.6999920000001</v>
      </c>
      <c r="V2839" s="39">
        <f t="shared" si="449"/>
        <v>0.8631483239478277</v>
      </c>
    </row>
    <row r="2840" spans="1:22">
      <c r="A2840">
        <v>2835</v>
      </c>
      <c r="B2840" s="155">
        <f t="shared" si="440"/>
        <v>41393</v>
      </c>
      <c r="C2840" s="148">
        <f t="shared" si="441"/>
        <v>2013</v>
      </c>
      <c r="D2840" s="148">
        <f t="shared" si="442"/>
        <v>4</v>
      </c>
      <c r="E2840" s="152">
        <v>3</v>
      </c>
      <c r="F2840" s="153">
        <v>0</v>
      </c>
      <c r="G2840" s="154">
        <v>1142.8910000000001</v>
      </c>
      <c r="H2840" s="154">
        <v>0</v>
      </c>
      <c r="I2840" s="154">
        <v>20.981999999999999</v>
      </c>
      <c r="J2840" s="151">
        <v>0</v>
      </c>
      <c r="K2840" s="149">
        <f t="shared" si="443"/>
        <v>1163.873</v>
      </c>
      <c r="L2840" s="148">
        <v>0</v>
      </c>
      <c r="M2840" s="148">
        <v>308.82900000000001</v>
      </c>
      <c r="N2840" s="148">
        <v>0</v>
      </c>
      <c r="O2840" s="148">
        <v>5.9249999999999998</v>
      </c>
      <c r="P2840" s="148">
        <v>0</v>
      </c>
      <c r="Q2840" s="21">
        <f t="shared" si="444"/>
        <v>0</v>
      </c>
      <c r="R2840" s="21">
        <f t="shared" si="445"/>
        <v>987.32631300000003</v>
      </c>
      <c r="S2840" s="21">
        <f t="shared" si="446"/>
        <v>0</v>
      </c>
      <c r="T2840" s="21">
        <f t="shared" si="447"/>
        <v>18.817800000000002</v>
      </c>
      <c r="U2840" s="22">
        <f t="shared" si="448"/>
        <v>1006.1441130000001</v>
      </c>
      <c r="V2840" s="39">
        <f t="shared" si="449"/>
        <v>0.8644792971398082</v>
      </c>
    </row>
    <row r="2841" spans="1:22">
      <c r="A2841">
        <v>2836</v>
      </c>
      <c r="B2841" s="155">
        <f t="shared" si="440"/>
        <v>41393</v>
      </c>
      <c r="C2841" s="148">
        <f t="shared" si="441"/>
        <v>2013</v>
      </c>
      <c r="D2841" s="148">
        <f t="shared" si="442"/>
        <v>4</v>
      </c>
      <c r="E2841" s="152">
        <v>4</v>
      </c>
      <c r="F2841" s="153">
        <v>0</v>
      </c>
      <c r="G2841" s="154">
        <v>1142.3510000000001</v>
      </c>
      <c r="H2841" s="154">
        <v>0</v>
      </c>
      <c r="I2841" s="154">
        <v>15.871</v>
      </c>
      <c r="J2841" s="151">
        <v>0</v>
      </c>
      <c r="K2841" s="149">
        <f t="shared" si="443"/>
        <v>1158.2220000000002</v>
      </c>
      <c r="L2841" s="148">
        <v>0</v>
      </c>
      <c r="M2841" s="148">
        <v>308.50200000000001</v>
      </c>
      <c r="N2841" s="148">
        <v>0</v>
      </c>
      <c r="O2841" s="148">
        <v>4.5780000000000003</v>
      </c>
      <c r="P2841" s="148">
        <v>0</v>
      </c>
      <c r="Q2841" s="21">
        <f t="shared" si="444"/>
        <v>0</v>
      </c>
      <c r="R2841" s="21">
        <f t="shared" si="445"/>
        <v>986.2808940000001</v>
      </c>
      <c r="S2841" s="21">
        <f t="shared" si="446"/>
        <v>0</v>
      </c>
      <c r="T2841" s="21">
        <f t="shared" si="447"/>
        <v>14.539728000000002</v>
      </c>
      <c r="U2841" s="22">
        <f t="shared" si="448"/>
        <v>1000.8206220000001</v>
      </c>
      <c r="V2841" s="39">
        <f t="shared" si="449"/>
        <v>0.86410085631252032</v>
      </c>
    </row>
    <row r="2842" spans="1:22">
      <c r="A2842">
        <v>2837</v>
      </c>
      <c r="B2842" s="155">
        <f t="shared" si="440"/>
        <v>41393</v>
      </c>
      <c r="C2842" s="148">
        <f t="shared" si="441"/>
        <v>2013</v>
      </c>
      <c r="D2842" s="148">
        <f t="shared" si="442"/>
        <v>4</v>
      </c>
      <c r="E2842" s="152">
        <v>5</v>
      </c>
      <c r="F2842" s="153">
        <v>0</v>
      </c>
      <c r="G2842" s="154">
        <v>1322.9079999999999</v>
      </c>
      <c r="H2842" s="154">
        <v>16.513999999999999</v>
      </c>
      <c r="I2842" s="154">
        <v>14.137</v>
      </c>
      <c r="J2842" s="151">
        <v>0</v>
      </c>
      <c r="K2842" s="149">
        <f t="shared" si="443"/>
        <v>1353.5589999999997</v>
      </c>
      <c r="L2842" s="148">
        <v>0</v>
      </c>
      <c r="M2842" s="148">
        <v>345.93200000000002</v>
      </c>
      <c r="N2842" s="148">
        <v>18.655000000000001</v>
      </c>
      <c r="O2842" s="148">
        <v>3.9830000000000001</v>
      </c>
      <c r="P2842" s="148">
        <v>0</v>
      </c>
      <c r="Q2842" s="21">
        <f t="shared" si="444"/>
        <v>0</v>
      </c>
      <c r="R2842" s="21">
        <f t="shared" si="445"/>
        <v>1105.944604</v>
      </c>
      <c r="S2842" s="21">
        <f t="shared" si="446"/>
        <v>36.395905000000006</v>
      </c>
      <c r="T2842" s="21">
        <f t="shared" si="447"/>
        <v>12.650008000000001</v>
      </c>
      <c r="U2842" s="22">
        <f t="shared" si="448"/>
        <v>1154.9905170000002</v>
      </c>
      <c r="V2842" s="39">
        <f t="shared" si="449"/>
        <v>0.85329898216479694</v>
      </c>
    </row>
    <row r="2843" spans="1:22">
      <c r="A2843">
        <v>2838</v>
      </c>
      <c r="B2843" s="155">
        <f t="shared" si="440"/>
        <v>41393</v>
      </c>
      <c r="C2843" s="148">
        <f t="shared" si="441"/>
        <v>2013</v>
      </c>
      <c r="D2843" s="148">
        <f t="shared" si="442"/>
        <v>4</v>
      </c>
      <c r="E2843" s="152">
        <v>6</v>
      </c>
      <c r="F2843" s="153">
        <v>0</v>
      </c>
      <c r="G2843" s="154">
        <v>1206.5129999999999</v>
      </c>
      <c r="H2843" s="154">
        <v>0</v>
      </c>
      <c r="I2843" s="154">
        <v>21.062999999999999</v>
      </c>
      <c r="J2843" s="151">
        <v>0</v>
      </c>
      <c r="K2843" s="149">
        <f t="shared" si="443"/>
        <v>1227.576</v>
      </c>
      <c r="L2843" s="148">
        <v>0</v>
      </c>
      <c r="M2843" s="148">
        <v>321.815</v>
      </c>
      <c r="N2843" s="148">
        <v>0</v>
      </c>
      <c r="O2843" s="148">
        <v>5.875</v>
      </c>
      <c r="P2843" s="148">
        <v>0</v>
      </c>
      <c r="Q2843" s="21">
        <f t="shared" si="444"/>
        <v>0</v>
      </c>
      <c r="R2843" s="21">
        <f t="shared" si="445"/>
        <v>1028.8425549999999</v>
      </c>
      <c r="S2843" s="21">
        <f t="shared" si="446"/>
        <v>0</v>
      </c>
      <c r="T2843" s="21">
        <f t="shared" si="447"/>
        <v>18.659000000000002</v>
      </c>
      <c r="U2843" s="22">
        <f t="shared" si="448"/>
        <v>1047.5015550000001</v>
      </c>
      <c r="V2843" s="39">
        <f t="shared" si="449"/>
        <v>0.85330892343936349</v>
      </c>
    </row>
    <row r="2844" spans="1:22">
      <c r="A2844">
        <v>2839</v>
      </c>
      <c r="B2844" s="155">
        <f t="shared" si="440"/>
        <v>41393</v>
      </c>
      <c r="C2844" s="148">
        <f t="shared" si="441"/>
        <v>2013</v>
      </c>
      <c r="D2844" s="148">
        <f t="shared" si="442"/>
        <v>4</v>
      </c>
      <c r="E2844" s="152">
        <v>7</v>
      </c>
      <c r="F2844" s="153">
        <v>0</v>
      </c>
      <c r="G2844" s="154">
        <v>1283.174</v>
      </c>
      <c r="H2844" s="154">
        <v>7.1319999999999997</v>
      </c>
      <c r="I2844" s="154">
        <v>37.093000000000004</v>
      </c>
      <c r="J2844" s="151">
        <v>0</v>
      </c>
      <c r="K2844" s="149">
        <f t="shared" si="443"/>
        <v>1327.3990000000001</v>
      </c>
      <c r="L2844" s="148">
        <v>0</v>
      </c>
      <c r="M2844" s="148">
        <v>345.22800000000001</v>
      </c>
      <c r="N2844" s="148">
        <v>12.706</v>
      </c>
      <c r="O2844" s="148">
        <v>9.7409999999999997</v>
      </c>
      <c r="P2844" s="148">
        <v>0</v>
      </c>
      <c r="Q2844" s="21">
        <f t="shared" si="444"/>
        <v>0</v>
      </c>
      <c r="R2844" s="21">
        <f t="shared" si="445"/>
        <v>1103.6939159999999</v>
      </c>
      <c r="S2844" s="21">
        <f t="shared" si="446"/>
        <v>24.789406</v>
      </c>
      <c r="T2844" s="21">
        <f t="shared" si="447"/>
        <v>30.937415999999999</v>
      </c>
      <c r="U2844" s="22">
        <f t="shared" si="448"/>
        <v>1159.420738</v>
      </c>
      <c r="V2844" s="39">
        <f t="shared" si="449"/>
        <v>0.87345307477254386</v>
      </c>
    </row>
    <row r="2845" spans="1:22">
      <c r="A2845">
        <v>2840</v>
      </c>
      <c r="B2845" s="155">
        <f t="shared" si="440"/>
        <v>41393</v>
      </c>
      <c r="C2845" s="148">
        <f t="shared" si="441"/>
        <v>2013</v>
      </c>
      <c r="D2845" s="148">
        <f t="shared" si="442"/>
        <v>4</v>
      </c>
      <c r="E2845" s="152">
        <v>8</v>
      </c>
      <c r="F2845" s="153">
        <v>0</v>
      </c>
      <c r="G2845" s="154">
        <v>1374.0340000000001</v>
      </c>
      <c r="H2845" s="154">
        <v>0</v>
      </c>
      <c r="I2845" s="154">
        <v>55.167000000000002</v>
      </c>
      <c r="J2845" s="151">
        <v>0</v>
      </c>
      <c r="K2845" s="149">
        <f t="shared" si="443"/>
        <v>1429.201</v>
      </c>
      <c r="L2845" s="148">
        <v>0</v>
      </c>
      <c r="M2845" s="148">
        <v>362.41399999999999</v>
      </c>
      <c r="N2845" s="148">
        <v>0</v>
      </c>
      <c r="O2845" s="148">
        <v>13.832000000000001</v>
      </c>
      <c r="P2845" s="148">
        <v>0</v>
      </c>
      <c r="Q2845" s="21">
        <f t="shared" si="444"/>
        <v>0</v>
      </c>
      <c r="R2845" s="21">
        <f t="shared" si="445"/>
        <v>1158.6375579999999</v>
      </c>
      <c r="S2845" s="21">
        <f t="shared" si="446"/>
        <v>0</v>
      </c>
      <c r="T2845" s="21">
        <f t="shared" si="447"/>
        <v>43.930432000000003</v>
      </c>
      <c r="U2845" s="22">
        <f t="shared" si="448"/>
        <v>1202.56799</v>
      </c>
      <c r="V2845" s="39">
        <f t="shared" si="449"/>
        <v>0.84142677621971995</v>
      </c>
    </row>
    <row r="2846" spans="1:22">
      <c r="A2846">
        <v>2841</v>
      </c>
      <c r="B2846" s="155">
        <f t="shared" si="440"/>
        <v>41393</v>
      </c>
      <c r="C2846" s="148">
        <f t="shared" si="441"/>
        <v>2013</v>
      </c>
      <c r="D2846" s="148">
        <f t="shared" si="442"/>
        <v>4</v>
      </c>
      <c r="E2846" s="152">
        <v>9</v>
      </c>
      <c r="F2846" s="153">
        <v>0</v>
      </c>
      <c r="G2846" s="154">
        <v>1367.8140000000001</v>
      </c>
      <c r="H2846" s="154">
        <v>4.6639999999999997</v>
      </c>
      <c r="I2846" s="154">
        <v>105.468</v>
      </c>
      <c r="J2846" s="151">
        <v>0</v>
      </c>
      <c r="K2846" s="149">
        <f t="shared" si="443"/>
        <v>1477.9460000000001</v>
      </c>
      <c r="L2846" s="148">
        <v>0</v>
      </c>
      <c r="M2846" s="148">
        <v>361.69200000000001</v>
      </c>
      <c r="N2846" s="148">
        <v>6.3570000000000002</v>
      </c>
      <c r="O2846" s="148">
        <v>36.308</v>
      </c>
      <c r="P2846" s="148">
        <v>0</v>
      </c>
      <c r="Q2846" s="21">
        <f t="shared" si="444"/>
        <v>0</v>
      </c>
      <c r="R2846" s="21">
        <f t="shared" si="445"/>
        <v>1156.329324</v>
      </c>
      <c r="S2846" s="21">
        <f t="shared" si="446"/>
        <v>12.402507</v>
      </c>
      <c r="T2846" s="21">
        <f t="shared" si="447"/>
        <v>115.31420800000001</v>
      </c>
      <c r="U2846" s="22">
        <f t="shared" si="448"/>
        <v>1284.0460390000001</v>
      </c>
      <c r="V2846" s="39">
        <f t="shared" si="449"/>
        <v>0.86880443466811363</v>
      </c>
    </row>
    <row r="2847" spans="1:22">
      <c r="A2847">
        <v>2842</v>
      </c>
      <c r="B2847" s="155">
        <f t="shared" ref="B2847:B2910" si="450">+B2823+1</f>
        <v>41393</v>
      </c>
      <c r="C2847" s="148">
        <f t="shared" si="441"/>
        <v>2013</v>
      </c>
      <c r="D2847" s="148">
        <f t="shared" si="442"/>
        <v>4</v>
      </c>
      <c r="E2847" s="152">
        <v>10</v>
      </c>
      <c r="F2847" s="153">
        <v>0</v>
      </c>
      <c r="G2847" s="154">
        <v>1377.627</v>
      </c>
      <c r="H2847" s="154">
        <v>1.448</v>
      </c>
      <c r="I2847" s="154">
        <v>96.138000000000005</v>
      </c>
      <c r="J2847" s="151">
        <v>0</v>
      </c>
      <c r="K2847" s="149">
        <f t="shared" si="443"/>
        <v>1475.213</v>
      </c>
      <c r="L2847" s="148">
        <v>0</v>
      </c>
      <c r="M2847" s="148">
        <v>362.53800000000001</v>
      </c>
      <c r="N2847" s="148">
        <v>2.988</v>
      </c>
      <c r="O2847" s="148">
        <v>25.390999999999998</v>
      </c>
      <c r="P2847" s="148">
        <v>0</v>
      </c>
      <c r="Q2847" s="21">
        <f t="shared" si="444"/>
        <v>0</v>
      </c>
      <c r="R2847" s="21">
        <f t="shared" si="445"/>
        <v>1159.0339860000001</v>
      </c>
      <c r="S2847" s="21">
        <f t="shared" si="446"/>
        <v>5.8295880000000002</v>
      </c>
      <c r="T2847" s="21">
        <f t="shared" si="447"/>
        <v>80.641815999999992</v>
      </c>
      <c r="U2847" s="22">
        <f t="shared" si="448"/>
        <v>1245.5053900000003</v>
      </c>
      <c r="V2847" s="39">
        <f t="shared" si="449"/>
        <v>0.84428851291305074</v>
      </c>
    </row>
    <row r="2848" spans="1:22">
      <c r="A2848">
        <v>2843</v>
      </c>
      <c r="B2848" s="155">
        <f t="shared" si="450"/>
        <v>41393</v>
      </c>
      <c r="C2848" s="148">
        <f t="shared" si="441"/>
        <v>2013</v>
      </c>
      <c r="D2848" s="148">
        <f t="shared" si="442"/>
        <v>4</v>
      </c>
      <c r="E2848" s="152">
        <v>11</v>
      </c>
      <c r="F2848" s="153">
        <v>0</v>
      </c>
      <c r="G2848" s="154">
        <v>1357.8779999999999</v>
      </c>
      <c r="H2848" s="154">
        <v>0.73299999999999998</v>
      </c>
      <c r="I2848" s="154">
        <v>144.31800000000001</v>
      </c>
      <c r="J2848" s="151">
        <v>0</v>
      </c>
      <c r="K2848" s="149">
        <f t="shared" si="443"/>
        <v>1502.9289999999999</v>
      </c>
      <c r="L2848" s="148">
        <v>0</v>
      </c>
      <c r="M2848" s="148">
        <v>354.221</v>
      </c>
      <c r="N2848" s="148">
        <v>2.9569999999999999</v>
      </c>
      <c r="O2848" s="148">
        <v>36.988999999999997</v>
      </c>
      <c r="P2848" s="148">
        <v>0</v>
      </c>
      <c r="Q2848" s="21">
        <f t="shared" si="444"/>
        <v>0</v>
      </c>
      <c r="R2848" s="21">
        <f t="shared" si="445"/>
        <v>1132.4445370000001</v>
      </c>
      <c r="S2848" s="21">
        <f t="shared" si="446"/>
        <v>5.769107</v>
      </c>
      <c r="T2848" s="21">
        <f t="shared" si="447"/>
        <v>117.477064</v>
      </c>
      <c r="U2848" s="22">
        <f t="shared" si="448"/>
        <v>1255.6907080000001</v>
      </c>
      <c r="V2848" s="39">
        <f t="shared" si="449"/>
        <v>0.83549569407470359</v>
      </c>
    </row>
    <row r="2849" spans="1:22">
      <c r="A2849">
        <v>2844</v>
      </c>
      <c r="B2849" s="155">
        <f t="shared" si="450"/>
        <v>41393</v>
      </c>
      <c r="C2849" s="148">
        <f t="shared" si="441"/>
        <v>2013</v>
      </c>
      <c r="D2849" s="148">
        <f t="shared" si="442"/>
        <v>4</v>
      </c>
      <c r="E2849" s="152">
        <v>12</v>
      </c>
      <c r="F2849" s="153">
        <v>269.33999999999997</v>
      </c>
      <c r="G2849" s="154">
        <v>1197.896</v>
      </c>
      <c r="H2849" s="154">
        <v>0</v>
      </c>
      <c r="I2849" s="154">
        <v>156.267</v>
      </c>
      <c r="J2849" s="151">
        <v>0</v>
      </c>
      <c r="K2849" s="149">
        <f t="shared" si="443"/>
        <v>1623.5029999999999</v>
      </c>
      <c r="L2849" s="148">
        <v>129.751</v>
      </c>
      <c r="M2849" s="148">
        <v>321.48200000000003</v>
      </c>
      <c r="N2849" s="148">
        <v>0</v>
      </c>
      <c r="O2849" s="148">
        <v>41.908999999999999</v>
      </c>
      <c r="P2849" s="148">
        <v>0</v>
      </c>
      <c r="Q2849" s="21">
        <f t="shared" si="444"/>
        <v>363.69205299999999</v>
      </c>
      <c r="R2849" s="21">
        <f t="shared" si="445"/>
        <v>1027.7779540000001</v>
      </c>
      <c r="S2849" s="21">
        <f t="shared" si="446"/>
        <v>0</v>
      </c>
      <c r="T2849" s="21">
        <f t="shared" si="447"/>
        <v>133.10298399999999</v>
      </c>
      <c r="U2849" s="22">
        <f t="shared" si="448"/>
        <v>1524.572991</v>
      </c>
      <c r="V2849" s="39">
        <f t="shared" si="449"/>
        <v>0.93906385821276595</v>
      </c>
    </row>
    <row r="2850" spans="1:22">
      <c r="A2850">
        <v>2845</v>
      </c>
      <c r="B2850" s="155">
        <f t="shared" si="450"/>
        <v>41393</v>
      </c>
      <c r="C2850" s="148">
        <f t="shared" si="441"/>
        <v>2013</v>
      </c>
      <c r="D2850" s="148">
        <f t="shared" si="442"/>
        <v>4</v>
      </c>
      <c r="E2850" s="152">
        <v>13</v>
      </c>
      <c r="F2850" s="153">
        <v>273.24</v>
      </c>
      <c r="G2850" s="154">
        <v>1122.8340000000001</v>
      </c>
      <c r="H2850" s="154">
        <v>0</v>
      </c>
      <c r="I2850" s="154">
        <v>158.072</v>
      </c>
      <c r="J2850" s="151">
        <v>0</v>
      </c>
      <c r="K2850" s="149">
        <f t="shared" si="443"/>
        <v>1554.1460000000002</v>
      </c>
      <c r="L2850" s="148">
        <v>131.304</v>
      </c>
      <c r="M2850" s="148">
        <v>300.64400000000001</v>
      </c>
      <c r="N2850" s="148">
        <v>0</v>
      </c>
      <c r="O2850" s="148">
        <v>42.430999999999997</v>
      </c>
      <c r="P2850" s="148">
        <v>0</v>
      </c>
      <c r="Q2850" s="21">
        <f t="shared" si="444"/>
        <v>368.04511200000002</v>
      </c>
      <c r="R2850" s="21">
        <f t="shared" si="445"/>
        <v>961.15886799999998</v>
      </c>
      <c r="S2850" s="21">
        <f t="shared" si="446"/>
        <v>0</v>
      </c>
      <c r="T2850" s="21">
        <f t="shared" si="447"/>
        <v>134.76085599999999</v>
      </c>
      <c r="U2850" s="22">
        <f t="shared" si="448"/>
        <v>1463.9648360000001</v>
      </c>
      <c r="V2850" s="39">
        <f t="shared" si="449"/>
        <v>0.94197381455796303</v>
      </c>
    </row>
    <row r="2851" spans="1:22">
      <c r="A2851">
        <v>2846</v>
      </c>
      <c r="B2851" s="155">
        <f t="shared" si="450"/>
        <v>41393</v>
      </c>
      <c r="C2851" s="148">
        <f t="shared" si="441"/>
        <v>2013</v>
      </c>
      <c r="D2851" s="148">
        <f t="shared" si="442"/>
        <v>4</v>
      </c>
      <c r="E2851" s="152">
        <v>14</v>
      </c>
      <c r="F2851" s="153">
        <v>273.48</v>
      </c>
      <c r="G2851" s="154">
        <v>1113.5170000000001</v>
      </c>
      <c r="H2851" s="154">
        <v>7.0000000000000007E-2</v>
      </c>
      <c r="I2851" s="154">
        <v>157</v>
      </c>
      <c r="J2851" s="151">
        <v>0</v>
      </c>
      <c r="K2851" s="149">
        <f t="shared" si="443"/>
        <v>1544.067</v>
      </c>
      <c r="L2851" s="148">
        <v>131.65</v>
      </c>
      <c r="M2851" s="148">
        <v>299.41399999999999</v>
      </c>
      <c r="N2851" s="148">
        <v>4.976</v>
      </c>
      <c r="O2851" s="148">
        <v>42.109000000000002</v>
      </c>
      <c r="P2851" s="148">
        <v>0</v>
      </c>
      <c r="Q2851" s="21">
        <f t="shared" si="444"/>
        <v>369.01495</v>
      </c>
      <c r="R2851" s="21">
        <f t="shared" si="445"/>
        <v>957.22655799999995</v>
      </c>
      <c r="S2851" s="21">
        <f t="shared" si="446"/>
        <v>9.7081759999999999</v>
      </c>
      <c r="T2851" s="21">
        <f t="shared" si="447"/>
        <v>133.73818400000002</v>
      </c>
      <c r="U2851" s="22">
        <f t="shared" si="448"/>
        <v>1469.6878680000002</v>
      </c>
      <c r="V2851" s="39">
        <f t="shared" si="449"/>
        <v>0.95182907736516631</v>
      </c>
    </row>
    <row r="2852" spans="1:22">
      <c r="A2852">
        <v>2847</v>
      </c>
      <c r="B2852" s="155">
        <f t="shared" si="450"/>
        <v>41393</v>
      </c>
      <c r="C2852" s="148">
        <f t="shared" si="441"/>
        <v>2013</v>
      </c>
      <c r="D2852" s="148">
        <f t="shared" si="442"/>
        <v>4</v>
      </c>
      <c r="E2852" s="152">
        <v>15</v>
      </c>
      <c r="F2852" s="153">
        <v>272.04000000000002</v>
      </c>
      <c r="G2852" s="154">
        <v>1148.4649999999999</v>
      </c>
      <c r="H2852" s="154">
        <v>4.9550000000000001</v>
      </c>
      <c r="I2852" s="154">
        <v>161.48400000000001</v>
      </c>
      <c r="J2852" s="151">
        <v>0</v>
      </c>
      <c r="K2852" s="149">
        <f t="shared" si="443"/>
        <v>1586.9439999999997</v>
      </c>
      <c r="L2852" s="148">
        <v>129.93299999999999</v>
      </c>
      <c r="M2852" s="148">
        <v>310.34100000000001</v>
      </c>
      <c r="N2852" s="148">
        <v>4.5270000000000001</v>
      </c>
      <c r="O2852" s="148">
        <v>43.569000000000003</v>
      </c>
      <c r="P2852" s="148">
        <v>0</v>
      </c>
      <c r="Q2852" s="21">
        <f t="shared" si="444"/>
        <v>364.20219899999995</v>
      </c>
      <c r="R2852" s="21">
        <f t="shared" si="445"/>
        <v>992.16017700000009</v>
      </c>
      <c r="S2852" s="21">
        <f t="shared" si="446"/>
        <v>8.8321769999999997</v>
      </c>
      <c r="T2852" s="21">
        <f t="shared" si="447"/>
        <v>138.37514400000001</v>
      </c>
      <c r="U2852" s="22">
        <f t="shared" si="448"/>
        <v>1503.5696970000001</v>
      </c>
      <c r="V2852" s="39">
        <f t="shared" si="449"/>
        <v>0.94746235342898077</v>
      </c>
    </row>
    <row r="2853" spans="1:22">
      <c r="A2853">
        <v>2848</v>
      </c>
      <c r="B2853" s="155">
        <f t="shared" si="450"/>
        <v>41393</v>
      </c>
      <c r="C2853" s="148">
        <f t="shared" si="441"/>
        <v>2013</v>
      </c>
      <c r="D2853" s="148">
        <f t="shared" si="442"/>
        <v>4</v>
      </c>
      <c r="E2853" s="152">
        <v>16</v>
      </c>
      <c r="F2853" s="153">
        <v>267.24</v>
      </c>
      <c r="G2853" s="154">
        <v>1157.2180000000001</v>
      </c>
      <c r="H2853" s="154">
        <v>0</v>
      </c>
      <c r="I2853" s="154">
        <v>164.572</v>
      </c>
      <c r="J2853" s="151">
        <v>0</v>
      </c>
      <c r="K2853" s="149">
        <f t="shared" si="443"/>
        <v>1589.0300000000002</v>
      </c>
      <c r="L2853" s="148">
        <v>128.124</v>
      </c>
      <c r="M2853" s="148">
        <v>312.37200000000001</v>
      </c>
      <c r="N2853" s="148">
        <v>0</v>
      </c>
      <c r="O2853" s="148">
        <v>44.323</v>
      </c>
      <c r="P2853" s="148">
        <v>0</v>
      </c>
      <c r="Q2853" s="21">
        <f t="shared" si="444"/>
        <v>359.13157200000001</v>
      </c>
      <c r="R2853" s="21">
        <f t="shared" si="445"/>
        <v>998.6532840000001</v>
      </c>
      <c r="S2853" s="21">
        <f t="shared" si="446"/>
        <v>0</v>
      </c>
      <c r="T2853" s="21">
        <f t="shared" si="447"/>
        <v>140.769848</v>
      </c>
      <c r="U2853" s="22">
        <f t="shared" si="448"/>
        <v>1498.5547040000001</v>
      </c>
      <c r="V2853" s="39">
        <f t="shared" si="449"/>
        <v>0.94306256269548083</v>
      </c>
    </row>
    <row r="2854" spans="1:22">
      <c r="A2854">
        <v>2849</v>
      </c>
      <c r="B2854" s="155">
        <f t="shared" si="450"/>
        <v>41393</v>
      </c>
      <c r="C2854" s="148">
        <f t="shared" si="441"/>
        <v>2013</v>
      </c>
      <c r="D2854" s="148">
        <f t="shared" si="442"/>
        <v>4</v>
      </c>
      <c r="E2854" s="152">
        <v>17</v>
      </c>
      <c r="F2854" s="153">
        <v>267.54000000000002</v>
      </c>
      <c r="G2854" s="154">
        <v>1181.519</v>
      </c>
      <c r="H2854" s="154">
        <v>36.115000000000002</v>
      </c>
      <c r="I2854" s="154">
        <v>145.142</v>
      </c>
      <c r="J2854" s="151">
        <v>0</v>
      </c>
      <c r="K2854" s="149">
        <f t="shared" si="443"/>
        <v>1630.316</v>
      </c>
      <c r="L2854" s="148">
        <v>128.17099999999999</v>
      </c>
      <c r="M2854" s="148">
        <v>320.745</v>
      </c>
      <c r="N2854" s="148">
        <v>38.585999999999999</v>
      </c>
      <c r="O2854" s="148">
        <v>39.118000000000002</v>
      </c>
      <c r="P2854" s="148">
        <v>0</v>
      </c>
      <c r="Q2854" s="21">
        <f t="shared" si="444"/>
        <v>359.26331299999998</v>
      </c>
      <c r="R2854" s="21">
        <f t="shared" si="445"/>
        <v>1025.4217650000001</v>
      </c>
      <c r="S2854" s="21">
        <f t="shared" si="446"/>
        <v>75.281285999999994</v>
      </c>
      <c r="T2854" s="21">
        <f t="shared" si="447"/>
        <v>124.23876800000001</v>
      </c>
      <c r="U2854" s="22">
        <f t="shared" si="448"/>
        <v>1584.2051319999998</v>
      </c>
      <c r="V2854" s="39">
        <f t="shared" si="449"/>
        <v>0.97171660708721486</v>
      </c>
    </row>
    <row r="2855" spans="1:22">
      <c r="A2855">
        <v>2850</v>
      </c>
      <c r="B2855" s="155">
        <f t="shared" si="450"/>
        <v>41393</v>
      </c>
      <c r="C2855" s="148">
        <f t="shared" si="441"/>
        <v>2013</v>
      </c>
      <c r="D2855" s="148">
        <f t="shared" si="442"/>
        <v>4</v>
      </c>
      <c r="E2855" s="152">
        <v>18</v>
      </c>
      <c r="F2855" s="153">
        <v>268.74</v>
      </c>
      <c r="G2855" s="154">
        <v>1279.3499999999999</v>
      </c>
      <c r="H2855" s="154">
        <v>0</v>
      </c>
      <c r="I2855" s="154">
        <v>139.42099999999999</v>
      </c>
      <c r="J2855" s="151">
        <v>0</v>
      </c>
      <c r="K2855" s="149">
        <f t="shared" si="443"/>
        <v>1687.511</v>
      </c>
      <c r="L2855" s="148">
        <v>128.648</v>
      </c>
      <c r="M2855" s="148">
        <v>342.71300000000002</v>
      </c>
      <c r="N2855" s="148">
        <v>0</v>
      </c>
      <c r="O2855" s="148">
        <v>37.58</v>
      </c>
      <c r="P2855" s="148">
        <v>0</v>
      </c>
      <c r="Q2855" s="21">
        <f t="shared" si="444"/>
        <v>360.60034400000001</v>
      </c>
      <c r="R2855" s="21">
        <f t="shared" si="445"/>
        <v>1095.6534610000001</v>
      </c>
      <c r="S2855" s="21">
        <f t="shared" si="446"/>
        <v>0</v>
      </c>
      <c r="T2855" s="21">
        <f t="shared" si="447"/>
        <v>119.35408</v>
      </c>
      <c r="U2855" s="22">
        <f t="shared" si="448"/>
        <v>1575.6078850000001</v>
      </c>
      <c r="V2855" s="39">
        <f t="shared" si="449"/>
        <v>0.93368747522238382</v>
      </c>
    </row>
    <row r="2856" spans="1:22">
      <c r="A2856">
        <v>2851</v>
      </c>
      <c r="B2856" s="155">
        <f t="shared" si="450"/>
        <v>41393</v>
      </c>
      <c r="C2856" s="148">
        <f t="shared" si="441"/>
        <v>2013</v>
      </c>
      <c r="D2856" s="148">
        <f t="shared" si="442"/>
        <v>4</v>
      </c>
      <c r="E2856" s="152">
        <v>19</v>
      </c>
      <c r="F2856" s="153">
        <v>267.72000000000003</v>
      </c>
      <c r="G2856" s="154">
        <v>1290.876</v>
      </c>
      <c r="H2856" s="154">
        <v>0.58099999999999996</v>
      </c>
      <c r="I2856" s="154">
        <v>142.24</v>
      </c>
      <c r="J2856" s="151">
        <v>0</v>
      </c>
      <c r="K2856" s="149">
        <f t="shared" si="443"/>
        <v>1701.4169999999999</v>
      </c>
      <c r="L2856" s="148">
        <v>127.99299999999999</v>
      </c>
      <c r="M2856" s="148">
        <v>345.20600000000002</v>
      </c>
      <c r="N2856" s="148">
        <v>2.4540000000000002</v>
      </c>
      <c r="O2856" s="148">
        <v>38.497999999999998</v>
      </c>
      <c r="P2856" s="148">
        <v>0</v>
      </c>
      <c r="Q2856" s="21">
        <f t="shared" si="444"/>
        <v>358.76437899999996</v>
      </c>
      <c r="R2856" s="21">
        <f t="shared" si="445"/>
        <v>1103.6235820000002</v>
      </c>
      <c r="S2856" s="21">
        <f t="shared" si="446"/>
        <v>4.7877540000000005</v>
      </c>
      <c r="T2856" s="21">
        <f t="shared" si="447"/>
        <v>122.269648</v>
      </c>
      <c r="U2856" s="22">
        <f t="shared" si="448"/>
        <v>1589.445363</v>
      </c>
      <c r="V2856" s="39">
        <f t="shared" si="449"/>
        <v>0.93418918642519744</v>
      </c>
    </row>
    <row r="2857" spans="1:22">
      <c r="A2857">
        <v>2852</v>
      </c>
      <c r="B2857" s="155">
        <f t="shared" si="450"/>
        <v>41393</v>
      </c>
      <c r="C2857" s="148">
        <f t="shared" si="441"/>
        <v>2013</v>
      </c>
      <c r="D2857" s="148">
        <f t="shared" si="442"/>
        <v>4</v>
      </c>
      <c r="E2857" s="152">
        <v>20</v>
      </c>
      <c r="F2857" s="153">
        <v>266.39999999999998</v>
      </c>
      <c r="G2857" s="154">
        <v>1321.4760000000001</v>
      </c>
      <c r="H2857" s="154">
        <v>0</v>
      </c>
      <c r="I2857" s="154">
        <v>187.72499999999999</v>
      </c>
      <c r="J2857" s="151">
        <v>0</v>
      </c>
      <c r="K2857" s="149">
        <f t="shared" si="443"/>
        <v>1775.6010000000001</v>
      </c>
      <c r="L2857" s="148">
        <v>127.64700000000001</v>
      </c>
      <c r="M2857" s="148">
        <v>346.85199999999998</v>
      </c>
      <c r="N2857" s="148">
        <v>0</v>
      </c>
      <c r="O2857" s="148">
        <v>50.942999999999998</v>
      </c>
      <c r="P2857" s="148">
        <v>0</v>
      </c>
      <c r="Q2857" s="21">
        <f t="shared" si="444"/>
        <v>357.79454099999998</v>
      </c>
      <c r="R2857" s="21">
        <f t="shared" si="445"/>
        <v>1108.8858439999999</v>
      </c>
      <c r="S2857" s="21">
        <f t="shared" si="446"/>
        <v>0</v>
      </c>
      <c r="T2857" s="21">
        <f t="shared" si="447"/>
        <v>161.79496800000001</v>
      </c>
      <c r="U2857" s="22">
        <f t="shared" si="448"/>
        <v>1628.4753529999998</v>
      </c>
      <c r="V2857" s="39">
        <f t="shared" si="449"/>
        <v>0.9171403671207663</v>
      </c>
    </row>
    <row r="2858" spans="1:22">
      <c r="A2858">
        <v>2853</v>
      </c>
      <c r="B2858" s="155">
        <f t="shared" si="450"/>
        <v>41393</v>
      </c>
      <c r="C2858" s="148">
        <f t="shared" si="441"/>
        <v>2013</v>
      </c>
      <c r="D2858" s="148">
        <f t="shared" si="442"/>
        <v>4</v>
      </c>
      <c r="E2858" s="152">
        <v>21</v>
      </c>
      <c r="F2858" s="153">
        <v>262.14</v>
      </c>
      <c r="G2858" s="154">
        <v>1336.1659999999999</v>
      </c>
      <c r="H2858" s="154">
        <v>4.3999999999999997E-2</v>
      </c>
      <c r="I2858" s="154">
        <v>207.279</v>
      </c>
      <c r="J2858" s="151">
        <v>0</v>
      </c>
      <c r="K2858" s="149">
        <f t="shared" si="443"/>
        <v>1805.6290000000001</v>
      </c>
      <c r="L2858" s="148">
        <v>125.901</v>
      </c>
      <c r="M2858" s="148">
        <v>353.56599999999997</v>
      </c>
      <c r="N2858" s="148">
        <v>1.9330000000000001</v>
      </c>
      <c r="O2858" s="148">
        <v>55.494</v>
      </c>
      <c r="P2858" s="148">
        <v>0</v>
      </c>
      <c r="Q2858" s="21">
        <f t="shared" si="444"/>
        <v>352.90050299999996</v>
      </c>
      <c r="R2858" s="21">
        <f t="shared" si="445"/>
        <v>1130.350502</v>
      </c>
      <c r="S2858" s="21">
        <f t="shared" si="446"/>
        <v>3.7712830000000004</v>
      </c>
      <c r="T2858" s="21">
        <f t="shared" si="447"/>
        <v>176.24894399999999</v>
      </c>
      <c r="U2858" s="22">
        <f t="shared" si="448"/>
        <v>1663.2712320000001</v>
      </c>
      <c r="V2858" s="39">
        <f t="shared" si="449"/>
        <v>0.92115890473624418</v>
      </c>
    </row>
    <row r="2859" spans="1:22">
      <c r="A2859">
        <v>2854</v>
      </c>
      <c r="B2859" s="155">
        <f t="shared" si="450"/>
        <v>41393</v>
      </c>
      <c r="C2859" s="148">
        <f t="shared" si="441"/>
        <v>2013</v>
      </c>
      <c r="D2859" s="148">
        <f t="shared" si="442"/>
        <v>4</v>
      </c>
      <c r="E2859" s="152">
        <v>22</v>
      </c>
      <c r="F2859" s="153">
        <v>262.26</v>
      </c>
      <c r="G2859" s="154">
        <v>1230.6400000000001</v>
      </c>
      <c r="H2859" s="154">
        <v>1.147</v>
      </c>
      <c r="I2859" s="154">
        <v>205.47</v>
      </c>
      <c r="J2859" s="151">
        <v>0</v>
      </c>
      <c r="K2859" s="149">
        <f t="shared" si="443"/>
        <v>1699.5170000000001</v>
      </c>
      <c r="L2859" s="148">
        <v>126.182</v>
      </c>
      <c r="M2859" s="148">
        <v>327.94099999999997</v>
      </c>
      <c r="N2859" s="148">
        <v>2.6040000000000001</v>
      </c>
      <c r="O2859" s="148">
        <v>55.003999999999998</v>
      </c>
      <c r="P2859" s="148">
        <v>0</v>
      </c>
      <c r="Q2859" s="21">
        <f t="shared" si="444"/>
        <v>353.68814600000002</v>
      </c>
      <c r="R2859" s="21">
        <f t="shared" si="445"/>
        <v>1048.427377</v>
      </c>
      <c r="S2859" s="21">
        <f t="shared" si="446"/>
        <v>5.0804040000000006</v>
      </c>
      <c r="T2859" s="21">
        <f t="shared" si="447"/>
        <v>174.69270399999999</v>
      </c>
      <c r="U2859" s="22">
        <f t="shared" si="448"/>
        <v>1581.888631</v>
      </c>
      <c r="V2859" s="39">
        <f t="shared" si="449"/>
        <v>0.9307871771803401</v>
      </c>
    </row>
    <row r="2860" spans="1:22">
      <c r="A2860">
        <v>2855</v>
      </c>
      <c r="B2860" s="155">
        <f t="shared" si="450"/>
        <v>41393</v>
      </c>
      <c r="C2860" s="148">
        <f t="shared" si="441"/>
        <v>2013</v>
      </c>
      <c r="D2860" s="148">
        <f t="shared" si="442"/>
        <v>4</v>
      </c>
      <c r="E2860" s="152">
        <v>23</v>
      </c>
      <c r="F2860" s="153">
        <v>262.92</v>
      </c>
      <c r="G2860" s="154">
        <v>1190.2829999999999</v>
      </c>
      <c r="H2860" s="154">
        <v>0</v>
      </c>
      <c r="I2860" s="154">
        <v>184.55799999999999</v>
      </c>
      <c r="J2860" s="151">
        <v>0</v>
      </c>
      <c r="K2860" s="149">
        <f t="shared" si="443"/>
        <v>1637.761</v>
      </c>
      <c r="L2860" s="148">
        <v>126.262</v>
      </c>
      <c r="M2860" s="148">
        <v>314.86799999999999</v>
      </c>
      <c r="N2860" s="148">
        <v>0</v>
      </c>
      <c r="O2860" s="148">
        <v>49.615000000000002</v>
      </c>
      <c r="P2860" s="148">
        <v>0</v>
      </c>
      <c r="Q2860" s="21">
        <f t="shared" si="444"/>
        <v>353.91238599999997</v>
      </c>
      <c r="R2860" s="21">
        <f t="shared" si="445"/>
        <v>1006.632996</v>
      </c>
      <c r="S2860" s="21">
        <f t="shared" si="446"/>
        <v>0</v>
      </c>
      <c r="T2860" s="21">
        <f t="shared" si="447"/>
        <v>157.57724000000002</v>
      </c>
      <c r="U2860" s="22">
        <f t="shared" si="448"/>
        <v>1518.1226220000001</v>
      </c>
      <c r="V2860" s="39">
        <f t="shared" si="449"/>
        <v>0.92695003849768076</v>
      </c>
    </row>
    <row r="2861" spans="1:22">
      <c r="A2861">
        <v>2856</v>
      </c>
      <c r="B2861" s="155">
        <f t="shared" si="450"/>
        <v>41393</v>
      </c>
      <c r="C2861" s="148">
        <f t="shared" si="441"/>
        <v>2013</v>
      </c>
      <c r="D2861" s="148">
        <f t="shared" si="442"/>
        <v>4</v>
      </c>
      <c r="E2861" s="152">
        <v>24</v>
      </c>
      <c r="F2861" s="153">
        <v>257.10000000000002</v>
      </c>
      <c r="G2861" s="154">
        <v>1191.7760000000001</v>
      </c>
      <c r="H2861" s="154">
        <v>1.226</v>
      </c>
      <c r="I2861" s="154">
        <v>135.79</v>
      </c>
      <c r="J2861" s="151">
        <v>0</v>
      </c>
      <c r="K2861" s="149">
        <f t="shared" si="443"/>
        <v>1585.8920000000003</v>
      </c>
      <c r="L2861" s="148">
        <v>123.479</v>
      </c>
      <c r="M2861" s="148">
        <v>317.31</v>
      </c>
      <c r="N2861" s="148">
        <v>3.5190000000000001</v>
      </c>
      <c r="O2861" s="148">
        <v>36.287999999999997</v>
      </c>
      <c r="P2861" s="148">
        <v>0</v>
      </c>
      <c r="Q2861" s="21">
        <f t="shared" si="444"/>
        <v>346.11163699999997</v>
      </c>
      <c r="R2861" s="21">
        <f t="shared" si="445"/>
        <v>1014.44007</v>
      </c>
      <c r="S2861" s="21">
        <f t="shared" si="446"/>
        <v>6.8655690000000007</v>
      </c>
      <c r="T2861" s="21">
        <f t="shared" si="447"/>
        <v>115.250688</v>
      </c>
      <c r="U2861" s="22">
        <f t="shared" si="448"/>
        <v>1482.6679640000002</v>
      </c>
      <c r="V2861" s="39">
        <f t="shared" si="449"/>
        <v>0.93491105573393396</v>
      </c>
    </row>
    <row r="2862" spans="1:22">
      <c r="A2862">
        <v>2857</v>
      </c>
      <c r="B2862" s="155">
        <f t="shared" si="450"/>
        <v>41394</v>
      </c>
      <c r="C2862" s="148">
        <f t="shared" si="441"/>
        <v>2013</v>
      </c>
      <c r="D2862" s="148">
        <f t="shared" si="442"/>
        <v>4</v>
      </c>
      <c r="E2862" s="152">
        <v>1</v>
      </c>
      <c r="F2862" s="153">
        <v>256.38</v>
      </c>
      <c r="G2862" s="154">
        <v>1176.6279999999999</v>
      </c>
      <c r="H2862" s="154">
        <v>0</v>
      </c>
      <c r="I2862" s="154">
        <v>95.325999999999993</v>
      </c>
      <c r="J2862" s="151">
        <v>0</v>
      </c>
      <c r="K2862" s="149">
        <f t="shared" si="443"/>
        <v>1528.3339999999998</v>
      </c>
      <c r="L2862" s="148">
        <v>124.084</v>
      </c>
      <c r="M2862" s="148">
        <v>312.20400000000001</v>
      </c>
      <c r="N2862" s="148">
        <v>0</v>
      </c>
      <c r="O2862" s="148">
        <v>26.974</v>
      </c>
      <c r="P2862" s="148">
        <v>0</v>
      </c>
      <c r="Q2862" s="21">
        <f t="shared" si="444"/>
        <v>347.80745200000001</v>
      </c>
      <c r="R2862" s="21">
        <f t="shared" si="445"/>
        <v>998.11618800000008</v>
      </c>
      <c r="S2862" s="21">
        <f t="shared" si="446"/>
        <v>0</v>
      </c>
      <c r="T2862" s="21">
        <f t="shared" si="447"/>
        <v>85.669424000000006</v>
      </c>
      <c r="U2862" s="22">
        <f t="shared" si="448"/>
        <v>1431.5930639999999</v>
      </c>
      <c r="V2862" s="39">
        <f t="shared" si="449"/>
        <v>0.93670170525552665</v>
      </c>
    </row>
    <row r="2863" spans="1:22">
      <c r="A2863">
        <v>2858</v>
      </c>
      <c r="B2863" s="155">
        <f t="shared" si="450"/>
        <v>41394</v>
      </c>
      <c r="C2863" s="148">
        <f t="shared" si="441"/>
        <v>2013</v>
      </c>
      <c r="D2863" s="148">
        <f t="shared" si="442"/>
        <v>4</v>
      </c>
      <c r="E2863" s="152">
        <v>2</v>
      </c>
      <c r="F2863" s="153">
        <v>260.64</v>
      </c>
      <c r="G2863" s="154">
        <v>1151.2329999999999</v>
      </c>
      <c r="H2863" s="154">
        <v>0</v>
      </c>
      <c r="I2863" s="154">
        <v>44.655000000000001</v>
      </c>
      <c r="J2863" s="151">
        <v>0</v>
      </c>
      <c r="K2863" s="149">
        <f t="shared" si="443"/>
        <v>1456.528</v>
      </c>
      <c r="L2863" s="148">
        <v>125.276</v>
      </c>
      <c r="M2863" s="148">
        <v>301.798</v>
      </c>
      <c r="N2863" s="148">
        <v>0</v>
      </c>
      <c r="O2863" s="148">
        <v>12.348000000000001</v>
      </c>
      <c r="P2863" s="148">
        <v>0</v>
      </c>
      <c r="Q2863" s="21">
        <f t="shared" si="444"/>
        <v>351.14862799999997</v>
      </c>
      <c r="R2863" s="21">
        <f t="shared" si="445"/>
        <v>964.848206</v>
      </c>
      <c r="S2863" s="21">
        <f t="shared" si="446"/>
        <v>0</v>
      </c>
      <c r="T2863" s="21">
        <f t="shared" si="447"/>
        <v>39.217248000000005</v>
      </c>
      <c r="U2863" s="22">
        <f t="shared" si="448"/>
        <v>1355.214082</v>
      </c>
      <c r="V2863" s="39">
        <f t="shared" si="449"/>
        <v>0.93044148962464157</v>
      </c>
    </row>
    <row r="2864" spans="1:22">
      <c r="A2864">
        <v>2859</v>
      </c>
      <c r="B2864" s="155">
        <f t="shared" si="450"/>
        <v>41394</v>
      </c>
      <c r="C2864" s="148">
        <f t="shared" si="441"/>
        <v>2013</v>
      </c>
      <c r="D2864" s="148">
        <f t="shared" si="442"/>
        <v>4</v>
      </c>
      <c r="E2864" s="152">
        <v>3</v>
      </c>
      <c r="F2864" s="153">
        <v>0</v>
      </c>
      <c r="G2864" s="154">
        <v>1149.961</v>
      </c>
      <c r="H2864" s="154">
        <v>0</v>
      </c>
      <c r="I2864" s="154">
        <v>24.352</v>
      </c>
      <c r="J2864" s="151">
        <v>0</v>
      </c>
      <c r="K2864" s="149">
        <f t="shared" si="443"/>
        <v>1174.3130000000001</v>
      </c>
      <c r="L2864" s="148">
        <v>0</v>
      </c>
      <c r="M2864" s="148">
        <v>301.51299999999998</v>
      </c>
      <c r="N2864" s="148">
        <v>0</v>
      </c>
      <c r="O2864" s="148">
        <v>6.3940000000000001</v>
      </c>
      <c r="P2864" s="148">
        <v>0</v>
      </c>
      <c r="Q2864" s="21">
        <f t="shared" si="444"/>
        <v>0</v>
      </c>
      <c r="R2864" s="21">
        <f t="shared" si="445"/>
        <v>963.93706099999997</v>
      </c>
      <c r="S2864" s="21">
        <f t="shared" si="446"/>
        <v>0</v>
      </c>
      <c r="T2864" s="21">
        <f t="shared" si="447"/>
        <v>20.307344000000001</v>
      </c>
      <c r="U2864" s="22">
        <f t="shared" si="448"/>
        <v>984.24440499999992</v>
      </c>
      <c r="V2864" s="39">
        <f t="shared" si="449"/>
        <v>0.83814486001602628</v>
      </c>
    </row>
    <row r="2865" spans="1:22">
      <c r="A2865">
        <v>2860</v>
      </c>
      <c r="B2865" s="155">
        <f t="shared" si="450"/>
        <v>41394</v>
      </c>
      <c r="C2865" s="148">
        <f t="shared" si="441"/>
        <v>2013</v>
      </c>
      <c r="D2865" s="148">
        <f t="shared" si="442"/>
        <v>4</v>
      </c>
      <c r="E2865" s="152">
        <v>4</v>
      </c>
      <c r="F2865" s="153">
        <v>0</v>
      </c>
      <c r="G2865" s="154">
        <v>1149.1500000000001</v>
      </c>
      <c r="H2865" s="154">
        <v>0</v>
      </c>
      <c r="I2865" s="154">
        <v>19.774999999999999</v>
      </c>
      <c r="J2865" s="151">
        <v>0</v>
      </c>
      <c r="K2865" s="149">
        <f t="shared" si="443"/>
        <v>1168.9250000000002</v>
      </c>
      <c r="L2865" s="148">
        <v>0</v>
      </c>
      <c r="M2865" s="148">
        <v>301.24599999999998</v>
      </c>
      <c r="N2865" s="148">
        <v>0</v>
      </c>
      <c r="O2865" s="148">
        <v>5.2030000000000003</v>
      </c>
      <c r="P2865" s="148">
        <v>0</v>
      </c>
      <c r="Q2865" s="21">
        <f t="shared" si="444"/>
        <v>0</v>
      </c>
      <c r="R2865" s="21">
        <f t="shared" si="445"/>
        <v>963.08346199999994</v>
      </c>
      <c r="S2865" s="21">
        <f t="shared" si="446"/>
        <v>0</v>
      </c>
      <c r="T2865" s="21">
        <f t="shared" si="447"/>
        <v>16.524728000000003</v>
      </c>
      <c r="U2865" s="22">
        <f t="shared" si="448"/>
        <v>979.60818999999992</v>
      </c>
      <c r="V2865" s="39">
        <f t="shared" si="449"/>
        <v>0.8380419530765445</v>
      </c>
    </row>
    <row r="2866" spans="1:22">
      <c r="A2866">
        <v>2861</v>
      </c>
      <c r="B2866" s="155">
        <f t="shared" si="450"/>
        <v>41394</v>
      </c>
      <c r="C2866" s="148">
        <f t="shared" si="441"/>
        <v>2013</v>
      </c>
      <c r="D2866" s="148">
        <f t="shared" si="442"/>
        <v>4</v>
      </c>
      <c r="E2866" s="152">
        <v>5</v>
      </c>
      <c r="F2866" s="153">
        <v>0</v>
      </c>
      <c r="G2866" s="154">
        <v>1148.1980000000001</v>
      </c>
      <c r="H2866" s="154">
        <v>0</v>
      </c>
      <c r="I2866" s="154">
        <v>30.779</v>
      </c>
      <c r="J2866" s="151">
        <v>0</v>
      </c>
      <c r="K2866" s="149">
        <f t="shared" si="443"/>
        <v>1178.9770000000001</v>
      </c>
      <c r="L2866" s="148">
        <v>0</v>
      </c>
      <c r="M2866" s="148">
        <v>299.88900000000001</v>
      </c>
      <c r="N2866" s="148">
        <v>0</v>
      </c>
      <c r="O2866" s="148">
        <v>7.5410000000000004</v>
      </c>
      <c r="P2866" s="148">
        <v>0</v>
      </c>
      <c r="Q2866" s="21">
        <f t="shared" si="444"/>
        <v>0</v>
      </c>
      <c r="R2866" s="21">
        <f t="shared" si="445"/>
        <v>958.74513300000001</v>
      </c>
      <c r="S2866" s="21">
        <f t="shared" si="446"/>
        <v>0</v>
      </c>
      <c r="T2866" s="21">
        <f t="shared" si="447"/>
        <v>23.950216000000001</v>
      </c>
      <c r="U2866" s="22">
        <f t="shared" si="448"/>
        <v>982.69534899999996</v>
      </c>
      <c r="V2866" s="39">
        <f t="shared" si="449"/>
        <v>0.83351528401317398</v>
      </c>
    </row>
    <row r="2867" spans="1:22">
      <c r="A2867">
        <v>2862</v>
      </c>
      <c r="B2867" s="155">
        <f t="shared" si="450"/>
        <v>41394</v>
      </c>
      <c r="C2867" s="148">
        <f t="shared" si="441"/>
        <v>2013</v>
      </c>
      <c r="D2867" s="148">
        <f t="shared" si="442"/>
        <v>4</v>
      </c>
      <c r="E2867" s="152">
        <v>6</v>
      </c>
      <c r="F2867" s="153">
        <v>268.8</v>
      </c>
      <c r="G2867" s="154">
        <v>1104.393</v>
      </c>
      <c r="H2867" s="154">
        <v>0</v>
      </c>
      <c r="I2867" s="154">
        <v>31.033999999999999</v>
      </c>
      <c r="J2867" s="151">
        <v>0</v>
      </c>
      <c r="K2867" s="149">
        <f t="shared" si="443"/>
        <v>1404.2270000000001</v>
      </c>
      <c r="L2867" s="148">
        <v>129.22900000000001</v>
      </c>
      <c r="M2867" s="148">
        <v>286.60599999999999</v>
      </c>
      <c r="N2867" s="148">
        <v>0</v>
      </c>
      <c r="O2867" s="148">
        <v>7.55</v>
      </c>
      <c r="P2867" s="148">
        <v>0</v>
      </c>
      <c r="Q2867" s="21">
        <f t="shared" si="444"/>
        <v>362.22888700000004</v>
      </c>
      <c r="R2867" s="21">
        <f t="shared" si="445"/>
        <v>916.27938200000006</v>
      </c>
      <c r="S2867" s="21">
        <f t="shared" si="446"/>
        <v>0</v>
      </c>
      <c r="T2867" s="21">
        <f t="shared" si="447"/>
        <v>23.9788</v>
      </c>
      <c r="U2867" s="22">
        <f t="shared" si="448"/>
        <v>1302.4870690000002</v>
      </c>
      <c r="V2867" s="39">
        <f t="shared" si="449"/>
        <v>0.92754737588723202</v>
      </c>
    </row>
    <row r="2868" spans="1:22">
      <c r="A2868">
        <v>2863</v>
      </c>
      <c r="B2868" s="155">
        <f t="shared" si="450"/>
        <v>41394</v>
      </c>
      <c r="C2868" s="148">
        <f t="shared" si="441"/>
        <v>2013</v>
      </c>
      <c r="D2868" s="148">
        <f t="shared" si="442"/>
        <v>4</v>
      </c>
      <c r="E2868" s="152">
        <v>7</v>
      </c>
      <c r="F2868" s="153">
        <v>270</v>
      </c>
      <c r="G2868" s="154">
        <v>1038.7719999999999</v>
      </c>
      <c r="H2868" s="154">
        <v>12.249000000000001</v>
      </c>
      <c r="I2868" s="154">
        <v>59.311</v>
      </c>
      <c r="J2868" s="151">
        <v>0</v>
      </c>
      <c r="K2868" s="149">
        <f t="shared" si="443"/>
        <v>1380.3319999999999</v>
      </c>
      <c r="L2868" s="148">
        <v>129.678</v>
      </c>
      <c r="M2868" s="148">
        <v>276.53199999999998</v>
      </c>
      <c r="N2868" s="148">
        <v>18.573</v>
      </c>
      <c r="O2868" s="148">
        <v>14.250999999999999</v>
      </c>
      <c r="P2868" s="148">
        <v>0</v>
      </c>
      <c r="Q2868" s="21">
        <f t="shared" si="444"/>
        <v>363.48743400000001</v>
      </c>
      <c r="R2868" s="21">
        <f t="shared" si="445"/>
        <v>884.07280399999991</v>
      </c>
      <c r="S2868" s="21">
        <f t="shared" si="446"/>
        <v>36.235923</v>
      </c>
      <c r="T2868" s="21">
        <f t="shared" si="447"/>
        <v>45.261175999999999</v>
      </c>
      <c r="U2868" s="22">
        <f t="shared" si="448"/>
        <v>1329.057337</v>
      </c>
      <c r="V2868" s="39">
        <f t="shared" si="449"/>
        <v>0.96285338382360186</v>
      </c>
    </row>
    <row r="2869" spans="1:22">
      <c r="A2869">
        <v>2864</v>
      </c>
      <c r="B2869" s="155">
        <f t="shared" si="450"/>
        <v>41394</v>
      </c>
      <c r="C2869" s="148">
        <f t="shared" si="441"/>
        <v>2013</v>
      </c>
      <c r="D2869" s="148">
        <f t="shared" si="442"/>
        <v>4</v>
      </c>
      <c r="E2869" s="152">
        <v>8</v>
      </c>
      <c r="F2869" s="153">
        <v>270.66000000000003</v>
      </c>
      <c r="G2869" s="154">
        <v>1029.5319999999999</v>
      </c>
      <c r="H2869" s="154">
        <v>0</v>
      </c>
      <c r="I2869" s="154">
        <v>106.294</v>
      </c>
      <c r="J2869" s="151">
        <v>0</v>
      </c>
      <c r="K2869" s="149">
        <f t="shared" si="443"/>
        <v>1406.4860000000001</v>
      </c>
      <c r="L2869" s="148">
        <v>130.10300000000001</v>
      </c>
      <c r="M2869" s="148">
        <v>276.30200000000002</v>
      </c>
      <c r="N2869" s="148">
        <v>0</v>
      </c>
      <c r="O2869" s="148">
        <v>27.466000000000001</v>
      </c>
      <c r="P2869" s="148">
        <v>0</v>
      </c>
      <c r="Q2869" s="21">
        <f t="shared" si="444"/>
        <v>364.67870900000003</v>
      </c>
      <c r="R2869" s="21">
        <f t="shared" si="445"/>
        <v>883.33749400000011</v>
      </c>
      <c r="S2869" s="21">
        <f t="shared" si="446"/>
        <v>0</v>
      </c>
      <c r="T2869" s="21">
        <f t="shared" si="447"/>
        <v>87.232016000000002</v>
      </c>
      <c r="U2869" s="22">
        <f t="shared" si="448"/>
        <v>1335.2482190000001</v>
      </c>
      <c r="V2869" s="39">
        <f t="shared" si="449"/>
        <v>0.94935052250786711</v>
      </c>
    </row>
    <row r="2870" spans="1:22">
      <c r="A2870">
        <v>2865</v>
      </c>
      <c r="B2870" s="155">
        <f t="shared" si="450"/>
        <v>41394</v>
      </c>
      <c r="C2870" s="148">
        <f t="shared" si="441"/>
        <v>2013</v>
      </c>
      <c r="D2870" s="148">
        <f t="shared" si="442"/>
        <v>4</v>
      </c>
      <c r="E2870" s="152">
        <v>9</v>
      </c>
      <c r="F2870" s="153">
        <v>272.39999999999998</v>
      </c>
      <c r="G2870" s="154">
        <v>1033.9469999999999</v>
      </c>
      <c r="H2870" s="154">
        <v>0</v>
      </c>
      <c r="I2870" s="154">
        <v>114.785</v>
      </c>
      <c r="J2870" s="151">
        <v>0</v>
      </c>
      <c r="K2870" s="149">
        <f t="shared" si="443"/>
        <v>1421.1319999999998</v>
      </c>
      <c r="L2870" s="148">
        <v>130.83099999999999</v>
      </c>
      <c r="M2870" s="148">
        <v>275.51299999999998</v>
      </c>
      <c r="N2870" s="148">
        <v>0</v>
      </c>
      <c r="O2870" s="148">
        <v>27.314</v>
      </c>
      <c r="P2870" s="148">
        <v>0</v>
      </c>
      <c r="Q2870" s="21">
        <f t="shared" si="444"/>
        <v>366.71929299999994</v>
      </c>
      <c r="R2870" s="21">
        <f t="shared" si="445"/>
        <v>880.8150609999999</v>
      </c>
      <c r="S2870" s="21">
        <f t="shared" si="446"/>
        <v>0</v>
      </c>
      <c r="T2870" s="21">
        <f t="shared" si="447"/>
        <v>86.749264000000011</v>
      </c>
      <c r="U2870" s="22">
        <f t="shared" si="448"/>
        <v>1334.2836179999999</v>
      </c>
      <c r="V2870" s="39">
        <f t="shared" si="449"/>
        <v>0.93888788515071087</v>
      </c>
    </row>
    <row r="2871" spans="1:22">
      <c r="A2871">
        <v>2866</v>
      </c>
      <c r="B2871" s="155">
        <f t="shared" si="450"/>
        <v>41394</v>
      </c>
      <c r="C2871" s="148">
        <f t="shared" si="441"/>
        <v>2013</v>
      </c>
      <c r="D2871" s="148">
        <f t="shared" si="442"/>
        <v>4</v>
      </c>
      <c r="E2871" s="152">
        <v>10</v>
      </c>
      <c r="F2871" s="153">
        <v>275.76</v>
      </c>
      <c r="G2871" s="154">
        <v>1026.3810000000001</v>
      </c>
      <c r="H2871" s="154">
        <v>0</v>
      </c>
      <c r="I2871" s="154">
        <v>160.785</v>
      </c>
      <c r="J2871" s="151">
        <v>0</v>
      </c>
      <c r="K2871" s="149">
        <f t="shared" si="443"/>
        <v>1462.9260000000002</v>
      </c>
      <c r="L2871" s="148">
        <v>131.32599999999999</v>
      </c>
      <c r="M2871" s="148">
        <v>273.07900000000001</v>
      </c>
      <c r="N2871" s="148">
        <v>0</v>
      </c>
      <c r="O2871" s="148">
        <v>48.021999999999998</v>
      </c>
      <c r="P2871" s="148">
        <v>0</v>
      </c>
      <c r="Q2871" s="21">
        <f t="shared" si="444"/>
        <v>368.10677799999996</v>
      </c>
      <c r="R2871" s="21">
        <f t="shared" si="445"/>
        <v>873.03356300000007</v>
      </c>
      <c r="S2871" s="21">
        <f t="shared" si="446"/>
        <v>0</v>
      </c>
      <c r="T2871" s="21">
        <f t="shared" si="447"/>
        <v>152.51787200000001</v>
      </c>
      <c r="U2871" s="22">
        <f t="shared" si="448"/>
        <v>1393.6582130000002</v>
      </c>
      <c r="V2871" s="39">
        <f t="shared" si="449"/>
        <v>0.95265120245316581</v>
      </c>
    </row>
    <row r="2872" spans="1:22">
      <c r="A2872">
        <v>2867</v>
      </c>
      <c r="B2872" s="155">
        <f t="shared" si="450"/>
        <v>41394</v>
      </c>
      <c r="C2872" s="148">
        <f t="shared" si="441"/>
        <v>2013</v>
      </c>
      <c r="D2872" s="148">
        <f t="shared" si="442"/>
        <v>4</v>
      </c>
      <c r="E2872" s="152">
        <v>11</v>
      </c>
      <c r="F2872" s="153">
        <v>221.22</v>
      </c>
      <c r="G2872" s="154">
        <v>1025.867</v>
      </c>
      <c r="H2872" s="154">
        <v>39.4</v>
      </c>
      <c r="I2872" s="154">
        <v>163.68700000000001</v>
      </c>
      <c r="J2872" s="151">
        <v>0</v>
      </c>
      <c r="K2872" s="149">
        <f t="shared" si="443"/>
        <v>1450.174</v>
      </c>
      <c r="L2872" s="148">
        <v>106.863</v>
      </c>
      <c r="M2872" s="148">
        <v>272.94</v>
      </c>
      <c r="N2872" s="148">
        <v>14.920999999999999</v>
      </c>
      <c r="O2872" s="148">
        <v>43.953000000000003</v>
      </c>
      <c r="P2872" s="148">
        <v>0</v>
      </c>
      <c r="Q2872" s="21">
        <f t="shared" si="444"/>
        <v>299.53698900000001</v>
      </c>
      <c r="R2872" s="21">
        <f t="shared" si="445"/>
        <v>872.58918000000006</v>
      </c>
      <c r="S2872" s="21">
        <f t="shared" si="446"/>
        <v>29.110870999999999</v>
      </c>
      <c r="T2872" s="21">
        <f t="shared" si="447"/>
        <v>139.594728</v>
      </c>
      <c r="U2872" s="22">
        <f t="shared" si="448"/>
        <v>1340.8317680000002</v>
      </c>
      <c r="V2872" s="39">
        <f t="shared" si="449"/>
        <v>0.92460061206448352</v>
      </c>
    </row>
    <row r="2873" spans="1:22">
      <c r="A2873">
        <v>2868</v>
      </c>
      <c r="B2873" s="155">
        <f t="shared" si="450"/>
        <v>41394</v>
      </c>
      <c r="C2873" s="148">
        <f t="shared" si="441"/>
        <v>2013</v>
      </c>
      <c r="D2873" s="148">
        <f t="shared" si="442"/>
        <v>4</v>
      </c>
      <c r="E2873" s="152">
        <v>12</v>
      </c>
      <c r="F2873" s="153">
        <v>209.22</v>
      </c>
      <c r="G2873" s="154">
        <v>1026.758</v>
      </c>
      <c r="H2873" s="154">
        <v>70.412999999999997</v>
      </c>
      <c r="I2873" s="154">
        <v>159.989</v>
      </c>
      <c r="J2873" s="151">
        <v>0</v>
      </c>
      <c r="K2873" s="149">
        <f t="shared" si="443"/>
        <v>1466.38</v>
      </c>
      <c r="L2873" s="148">
        <v>103.377</v>
      </c>
      <c r="M2873" s="148">
        <v>273.95100000000002</v>
      </c>
      <c r="N2873" s="148">
        <v>27.436</v>
      </c>
      <c r="O2873" s="148">
        <v>43.287999999999997</v>
      </c>
      <c r="P2873" s="148">
        <v>0</v>
      </c>
      <c r="Q2873" s="21">
        <f t="shared" si="444"/>
        <v>289.76573099999996</v>
      </c>
      <c r="R2873" s="21">
        <f t="shared" si="445"/>
        <v>875.82134700000006</v>
      </c>
      <c r="S2873" s="21">
        <f t="shared" si="446"/>
        <v>53.527636000000001</v>
      </c>
      <c r="T2873" s="21">
        <f t="shared" si="447"/>
        <v>137.482688</v>
      </c>
      <c r="U2873" s="22">
        <f t="shared" si="448"/>
        <v>1356.5974020000001</v>
      </c>
      <c r="V2873" s="39">
        <f t="shared" si="449"/>
        <v>0.925133595657333</v>
      </c>
    </row>
    <row r="2874" spans="1:22">
      <c r="A2874">
        <v>2869</v>
      </c>
      <c r="B2874" s="155">
        <f t="shared" si="450"/>
        <v>41394</v>
      </c>
      <c r="C2874" s="148">
        <f t="shared" si="441"/>
        <v>2013</v>
      </c>
      <c r="D2874" s="148">
        <f t="shared" si="442"/>
        <v>4</v>
      </c>
      <c r="E2874" s="152">
        <v>13</v>
      </c>
      <c r="F2874" s="153">
        <v>210.3</v>
      </c>
      <c r="G2874" s="154">
        <v>1027.682</v>
      </c>
      <c r="H2874" s="154">
        <v>69.463999999999999</v>
      </c>
      <c r="I2874" s="154">
        <v>160.14699999999999</v>
      </c>
      <c r="J2874" s="151">
        <v>0</v>
      </c>
      <c r="K2874" s="149">
        <f t="shared" si="443"/>
        <v>1467.5929999999998</v>
      </c>
      <c r="L2874" s="148">
        <v>103.646</v>
      </c>
      <c r="M2874" s="148">
        <v>273.71699999999998</v>
      </c>
      <c r="N2874" s="148">
        <v>28.699000000000002</v>
      </c>
      <c r="O2874" s="148">
        <v>43.167000000000002</v>
      </c>
      <c r="P2874" s="148">
        <v>0</v>
      </c>
      <c r="Q2874" s="21">
        <f t="shared" si="444"/>
        <v>290.51973800000002</v>
      </c>
      <c r="R2874" s="21">
        <f t="shared" si="445"/>
        <v>875.07324899999992</v>
      </c>
      <c r="S2874" s="21">
        <f t="shared" si="446"/>
        <v>55.991749000000006</v>
      </c>
      <c r="T2874" s="21">
        <f t="shared" si="447"/>
        <v>137.09839200000002</v>
      </c>
      <c r="U2874" s="22">
        <f t="shared" si="448"/>
        <v>1358.6831280000001</v>
      </c>
      <c r="V2874" s="39">
        <f t="shared" si="449"/>
        <v>0.9257901393642517</v>
      </c>
    </row>
    <row r="2875" spans="1:22">
      <c r="A2875">
        <v>2870</v>
      </c>
      <c r="B2875" s="155">
        <f t="shared" si="450"/>
        <v>41394</v>
      </c>
      <c r="C2875" s="148">
        <f t="shared" si="441"/>
        <v>2013</v>
      </c>
      <c r="D2875" s="148">
        <f t="shared" si="442"/>
        <v>4</v>
      </c>
      <c r="E2875" s="152">
        <v>14</v>
      </c>
      <c r="F2875" s="153">
        <v>210.06</v>
      </c>
      <c r="G2875" s="154">
        <v>1008.434</v>
      </c>
      <c r="H2875" s="154">
        <v>69.33</v>
      </c>
      <c r="I2875" s="154">
        <v>160.05600000000001</v>
      </c>
      <c r="J2875" s="151">
        <v>0</v>
      </c>
      <c r="K2875" s="149">
        <f t="shared" si="443"/>
        <v>1447.8799999999999</v>
      </c>
      <c r="L2875" s="148">
        <v>105.29</v>
      </c>
      <c r="M2875" s="148">
        <v>268.351</v>
      </c>
      <c r="N2875" s="148">
        <v>28.893000000000001</v>
      </c>
      <c r="O2875" s="148">
        <v>43.139000000000003</v>
      </c>
      <c r="P2875" s="148">
        <v>0</v>
      </c>
      <c r="Q2875" s="21">
        <f t="shared" si="444"/>
        <v>295.12787000000003</v>
      </c>
      <c r="R2875" s="21">
        <f t="shared" si="445"/>
        <v>857.91814699999998</v>
      </c>
      <c r="S2875" s="21">
        <f t="shared" si="446"/>
        <v>56.370243000000002</v>
      </c>
      <c r="T2875" s="21">
        <f t="shared" si="447"/>
        <v>137.00946400000001</v>
      </c>
      <c r="U2875" s="22">
        <f t="shared" si="448"/>
        <v>1346.4257240000002</v>
      </c>
      <c r="V2875" s="39">
        <f t="shared" si="449"/>
        <v>0.92992908528331097</v>
      </c>
    </row>
    <row r="2876" spans="1:22">
      <c r="A2876">
        <v>2871</v>
      </c>
      <c r="B2876" s="155">
        <f t="shared" si="450"/>
        <v>41394</v>
      </c>
      <c r="C2876" s="148">
        <f t="shared" si="441"/>
        <v>2013</v>
      </c>
      <c r="D2876" s="148">
        <f t="shared" si="442"/>
        <v>4</v>
      </c>
      <c r="E2876" s="152">
        <v>15</v>
      </c>
      <c r="F2876" s="153">
        <v>257.58</v>
      </c>
      <c r="G2876" s="154">
        <v>997.83900000000006</v>
      </c>
      <c r="H2876" s="154">
        <v>20.504000000000001</v>
      </c>
      <c r="I2876" s="154">
        <v>163.18299999999999</v>
      </c>
      <c r="J2876" s="151">
        <v>0</v>
      </c>
      <c r="K2876" s="149">
        <f t="shared" si="443"/>
        <v>1439.106</v>
      </c>
      <c r="L2876" s="148">
        <v>124.815</v>
      </c>
      <c r="M2876" s="148">
        <v>265.69299999999998</v>
      </c>
      <c r="N2876" s="148">
        <v>6.1219999999999999</v>
      </c>
      <c r="O2876" s="148">
        <v>44.140999999999998</v>
      </c>
      <c r="P2876" s="148">
        <v>0</v>
      </c>
      <c r="Q2876" s="21">
        <f t="shared" si="444"/>
        <v>349.85644500000001</v>
      </c>
      <c r="R2876" s="21">
        <f t="shared" si="445"/>
        <v>849.42052100000001</v>
      </c>
      <c r="S2876" s="21">
        <f t="shared" si="446"/>
        <v>11.944022</v>
      </c>
      <c r="T2876" s="21">
        <f t="shared" si="447"/>
        <v>140.19181599999999</v>
      </c>
      <c r="U2876" s="22">
        <f t="shared" si="448"/>
        <v>1351.4128039999998</v>
      </c>
      <c r="V2876" s="39">
        <f t="shared" si="449"/>
        <v>0.93906411619435948</v>
      </c>
    </row>
    <row r="2877" spans="1:22">
      <c r="A2877">
        <v>2872</v>
      </c>
      <c r="B2877" s="155">
        <f t="shared" si="450"/>
        <v>41394</v>
      </c>
      <c r="C2877" s="148">
        <f t="shared" si="441"/>
        <v>2013</v>
      </c>
      <c r="D2877" s="148">
        <f t="shared" si="442"/>
        <v>4</v>
      </c>
      <c r="E2877" s="152">
        <v>16</v>
      </c>
      <c r="F2877" s="153">
        <v>260.33999999999997</v>
      </c>
      <c r="G2877" s="154">
        <v>1015.347</v>
      </c>
      <c r="H2877" s="154">
        <v>0</v>
      </c>
      <c r="I2877" s="154">
        <v>162.94999999999999</v>
      </c>
      <c r="J2877" s="151">
        <v>0</v>
      </c>
      <c r="K2877" s="149">
        <f t="shared" si="443"/>
        <v>1438.6369999999999</v>
      </c>
      <c r="L2877" s="148">
        <v>125.423</v>
      </c>
      <c r="M2877" s="148">
        <v>273.22699999999998</v>
      </c>
      <c r="N2877" s="148">
        <v>0</v>
      </c>
      <c r="O2877" s="148">
        <v>43.887999999999998</v>
      </c>
      <c r="P2877" s="148">
        <v>0</v>
      </c>
      <c r="Q2877" s="21">
        <f t="shared" si="444"/>
        <v>351.56066900000002</v>
      </c>
      <c r="R2877" s="21">
        <f t="shared" si="445"/>
        <v>873.50671899999998</v>
      </c>
      <c r="S2877" s="21">
        <f t="shared" si="446"/>
        <v>0</v>
      </c>
      <c r="T2877" s="21">
        <f t="shared" si="447"/>
        <v>139.38828799999999</v>
      </c>
      <c r="U2877" s="22">
        <f t="shared" si="448"/>
        <v>1364.455676</v>
      </c>
      <c r="V2877" s="39">
        <f t="shared" si="449"/>
        <v>0.948436385273005</v>
      </c>
    </row>
    <row r="2878" spans="1:22">
      <c r="A2878">
        <v>2873</v>
      </c>
      <c r="B2878" s="155">
        <f t="shared" si="450"/>
        <v>41394</v>
      </c>
      <c r="C2878" s="148">
        <f t="shared" si="441"/>
        <v>2013</v>
      </c>
      <c r="D2878" s="148">
        <f t="shared" si="442"/>
        <v>4</v>
      </c>
      <c r="E2878" s="152">
        <v>17</v>
      </c>
      <c r="F2878" s="153">
        <v>260.94</v>
      </c>
      <c r="G2878" s="154">
        <v>1095.7560000000001</v>
      </c>
      <c r="H2878" s="154">
        <v>0</v>
      </c>
      <c r="I2878" s="154">
        <v>152.01499999999999</v>
      </c>
      <c r="J2878" s="151">
        <v>0</v>
      </c>
      <c r="K2878" s="149">
        <f t="shared" si="443"/>
        <v>1508.7110000000002</v>
      </c>
      <c r="L2878" s="148">
        <v>125.645</v>
      </c>
      <c r="M2878" s="148">
        <v>289.66800000000001</v>
      </c>
      <c r="N2878" s="148">
        <v>0</v>
      </c>
      <c r="O2878" s="148">
        <v>41.225999999999999</v>
      </c>
      <c r="P2878" s="148">
        <v>0</v>
      </c>
      <c r="Q2878" s="21">
        <f t="shared" si="444"/>
        <v>352.18293499999999</v>
      </c>
      <c r="R2878" s="21">
        <f t="shared" si="445"/>
        <v>926.06859600000007</v>
      </c>
      <c r="S2878" s="21">
        <f t="shared" si="446"/>
        <v>0</v>
      </c>
      <c r="T2878" s="21">
        <f t="shared" si="447"/>
        <v>130.93377599999999</v>
      </c>
      <c r="U2878" s="22">
        <f t="shared" si="448"/>
        <v>1409.1853070000002</v>
      </c>
      <c r="V2878" s="39">
        <f t="shared" si="449"/>
        <v>0.93403263249224</v>
      </c>
    </row>
    <row r="2879" spans="1:22">
      <c r="A2879">
        <v>2874</v>
      </c>
      <c r="B2879" s="155">
        <f t="shared" si="450"/>
        <v>41394</v>
      </c>
      <c r="C2879" s="148">
        <f t="shared" si="441"/>
        <v>2013</v>
      </c>
      <c r="D2879" s="148">
        <f t="shared" si="442"/>
        <v>4</v>
      </c>
      <c r="E2879" s="152">
        <v>18</v>
      </c>
      <c r="F2879" s="153">
        <v>259.32</v>
      </c>
      <c r="G2879" s="154">
        <v>1111.057</v>
      </c>
      <c r="H2879" s="154">
        <v>0</v>
      </c>
      <c r="I2879" s="154">
        <v>146.078</v>
      </c>
      <c r="J2879" s="151">
        <v>0</v>
      </c>
      <c r="K2879" s="149">
        <f t="shared" si="443"/>
        <v>1516.4549999999999</v>
      </c>
      <c r="L2879" s="148">
        <v>124.498</v>
      </c>
      <c r="M2879" s="148">
        <v>291.173</v>
      </c>
      <c r="N2879" s="148">
        <v>0</v>
      </c>
      <c r="O2879" s="148">
        <v>39.520000000000003</v>
      </c>
      <c r="P2879" s="148">
        <v>0</v>
      </c>
      <c r="Q2879" s="21">
        <f t="shared" si="444"/>
        <v>348.967894</v>
      </c>
      <c r="R2879" s="21">
        <f t="shared" si="445"/>
        <v>930.88008100000002</v>
      </c>
      <c r="S2879" s="21">
        <f t="shared" si="446"/>
        <v>0</v>
      </c>
      <c r="T2879" s="21">
        <f t="shared" si="447"/>
        <v>125.51552000000001</v>
      </c>
      <c r="U2879" s="22">
        <f t="shared" si="448"/>
        <v>1405.3634950000001</v>
      </c>
      <c r="V2879" s="39">
        <f t="shared" si="449"/>
        <v>0.92674263001539781</v>
      </c>
    </row>
    <row r="2880" spans="1:22">
      <c r="A2880">
        <v>2875</v>
      </c>
      <c r="B2880" s="155">
        <f t="shared" si="450"/>
        <v>41394</v>
      </c>
      <c r="C2880" s="148">
        <f t="shared" si="441"/>
        <v>2013</v>
      </c>
      <c r="D2880" s="148">
        <f t="shared" si="442"/>
        <v>4</v>
      </c>
      <c r="E2880" s="152">
        <v>19</v>
      </c>
      <c r="F2880" s="153">
        <v>259.32</v>
      </c>
      <c r="G2880" s="154">
        <v>1112.68</v>
      </c>
      <c r="H2880" s="154">
        <v>4.569</v>
      </c>
      <c r="I2880" s="154">
        <v>170.22900000000001</v>
      </c>
      <c r="J2880" s="151">
        <v>0</v>
      </c>
      <c r="K2880" s="149">
        <f t="shared" si="443"/>
        <v>1546.798</v>
      </c>
      <c r="L2880" s="148">
        <v>124.94499999999999</v>
      </c>
      <c r="M2880" s="148">
        <v>291.86900000000003</v>
      </c>
      <c r="N2880" s="148">
        <v>11.696</v>
      </c>
      <c r="O2880" s="148">
        <v>49.96</v>
      </c>
      <c r="P2880" s="148">
        <v>0</v>
      </c>
      <c r="Q2880" s="21">
        <f t="shared" si="444"/>
        <v>350.22083499999997</v>
      </c>
      <c r="R2880" s="21">
        <f t="shared" si="445"/>
        <v>933.1051930000001</v>
      </c>
      <c r="S2880" s="21">
        <f t="shared" si="446"/>
        <v>22.818895999999999</v>
      </c>
      <c r="T2880" s="21">
        <f t="shared" si="447"/>
        <v>158.67296000000002</v>
      </c>
      <c r="U2880" s="22">
        <f t="shared" si="448"/>
        <v>1464.817884</v>
      </c>
      <c r="V2880" s="39">
        <f t="shared" si="449"/>
        <v>0.94700011507643533</v>
      </c>
    </row>
    <row r="2881" spans="1:22">
      <c r="A2881">
        <v>2876</v>
      </c>
      <c r="B2881" s="155">
        <f t="shared" si="450"/>
        <v>41394</v>
      </c>
      <c r="C2881" s="148">
        <f t="shared" si="441"/>
        <v>2013</v>
      </c>
      <c r="D2881" s="148">
        <f t="shared" si="442"/>
        <v>4</v>
      </c>
      <c r="E2881" s="152">
        <v>20</v>
      </c>
      <c r="F2881" s="153">
        <v>260.64</v>
      </c>
      <c r="G2881" s="154">
        <v>1116.875</v>
      </c>
      <c r="H2881" s="154">
        <v>74.253</v>
      </c>
      <c r="I2881" s="154">
        <v>234.01599999999999</v>
      </c>
      <c r="J2881" s="151">
        <v>0</v>
      </c>
      <c r="K2881" s="149">
        <f t="shared" si="443"/>
        <v>1685.7839999999999</v>
      </c>
      <c r="L2881" s="148">
        <v>125.28400000000001</v>
      </c>
      <c r="M2881" s="148">
        <v>291.60199999999998</v>
      </c>
      <c r="N2881" s="148">
        <v>35.750999999999998</v>
      </c>
      <c r="O2881" s="148">
        <v>66.899000000000001</v>
      </c>
      <c r="P2881" s="148">
        <v>0</v>
      </c>
      <c r="Q2881" s="21">
        <f t="shared" si="444"/>
        <v>351.17105200000003</v>
      </c>
      <c r="R2881" s="21">
        <f t="shared" si="445"/>
        <v>932.25159399999995</v>
      </c>
      <c r="S2881" s="21">
        <f t="shared" si="446"/>
        <v>69.750201000000004</v>
      </c>
      <c r="T2881" s="21">
        <f t="shared" si="447"/>
        <v>212.47122400000001</v>
      </c>
      <c r="U2881" s="22">
        <f t="shared" si="448"/>
        <v>1565.6440710000002</v>
      </c>
      <c r="V2881" s="39">
        <f t="shared" si="449"/>
        <v>0.92873349788585036</v>
      </c>
    </row>
    <row r="2882" spans="1:22">
      <c r="A2882">
        <v>2877</v>
      </c>
      <c r="B2882" s="155">
        <f t="shared" si="450"/>
        <v>41394</v>
      </c>
      <c r="C2882" s="148">
        <f t="shared" si="441"/>
        <v>2013</v>
      </c>
      <c r="D2882" s="148">
        <f t="shared" si="442"/>
        <v>4</v>
      </c>
      <c r="E2882" s="152">
        <v>21</v>
      </c>
      <c r="F2882" s="153">
        <v>261.48</v>
      </c>
      <c r="G2882" s="154">
        <v>1106.6949999999999</v>
      </c>
      <c r="H2882" s="154">
        <v>96.703000000000003</v>
      </c>
      <c r="I2882" s="154">
        <v>218.06299999999999</v>
      </c>
      <c r="J2882" s="151">
        <v>0</v>
      </c>
      <c r="K2882" s="149">
        <f t="shared" si="443"/>
        <v>1682.9409999999998</v>
      </c>
      <c r="L2882" s="148">
        <v>125.66200000000001</v>
      </c>
      <c r="M2882" s="148">
        <v>291.48500000000001</v>
      </c>
      <c r="N2882" s="148">
        <v>44.173999999999999</v>
      </c>
      <c r="O2882" s="148">
        <v>59.212000000000003</v>
      </c>
      <c r="P2882" s="148">
        <v>0</v>
      </c>
      <c r="Q2882" s="21">
        <f t="shared" si="444"/>
        <v>352.23058600000002</v>
      </c>
      <c r="R2882" s="21">
        <f t="shared" si="445"/>
        <v>931.87754500000005</v>
      </c>
      <c r="S2882" s="21">
        <f t="shared" si="446"/>
        <v>86.183474000000004</v>
      </c>
      <c r="T2882" s="21">
        <f t="shared" si="447"/>
        <v>188.05731200000002</v>
      </c>
      <c r="U2882" s="22">
        <f t="shared" si="448"/>
        <v>1558.3489169999998</v>
      </c>
      <c r="V2882" s="39">
        <f t="shared" si="449"/>
        <v>0.92596764651880248</v>
      </c>
    </row>
    <row r="2883" spans="1:22">
      <c r="A2883">
        <v>2878</v>
      </c>
      <c r="B2883" s="155">
        <f t="shared" si="450"/>
        <v>41394</v>
      </c>
      <c r="C2883" s="148">
        <f t="shared" si="441"/>
        <v>2013</v>
      </c>
      <c r="D2883" s="148">
        <f t="shared" si="442"/>
        <v>4</v>
      </c>
      <c r="E2883" s="152">
        <v>22</v>
      </c>
      <c r="F2883" s="153">
        <v>260.82</v>
      </c>
      <c r="G2883" s="154">
        <v>1122.4739999999999</v>
      </c>
      <c r="H2883" s="154">
        <v>47.670999999999999</v>
      </c>
      <c r="I2883" s="154">
        <v>199.47800000000001</v>
      </c>
      <c r="J2883" s="151">
        <v>0</v>
      </c>
      <c r="K2883" s="149">
        <f t="shared" si="443"/>
        <v>1630.443</v>
      </c>
      <c r="L2883" s="148">
        <v>125.255</v>
      </c>
      <c r="M2883" s="148">
        <v>296.18900000000002</v>
      </c>
      <c r="N2883" s="148">
        <v>24.422000000000001</v>
      </c>
      <c r="O2883" s="148">
        <v>53.877000000000002</v>
      </c>
      <c r="P2883" s="148">
        <v>0</v>
      </c>
      <c r="Q2883" s="21">
        <f t="shared" si="444"/>
        <v>351.089765</v>
      </c>
      <c r="R2883" s="21">
        <f t="shared" si="445"/>
        <v>946.91623300000003</v>
      </c>
      <c r="S2883" s="21">
        <f t="shared" si="446"/>
        <v>47.647322000000003</v>
      </c>
      <c r="T2883" s="21">
        <f t="shared" si="447"/>
        <v>171.11335200000002</v>
      </c>
      <c r="U2883" s="22">
        <f t="shared" si="448"/>
        <v>1516.7666720000002</v>
      </c>
      <c r="V2883" s="39">
        <f t="shared" si="449"/>
        <v>0.93027887022116085</v>
      </c>
    </row>
    <row r="2884" spans="1:22">
      <c r="A2884">
        <v>2879</v>
      </c>
      <c r="B2884" s="155">
        <f t="shared" si="450"/>
        <v>41394</v>
      </c>
      <c r="C2884" s="148">
        <f t="shared" si="441"/>
        <v>2013</v>
      </c>
      <c r="D2884" s="148">
        <f t="shared" si="442"/>
        <v>4</v>
      </c>
      <c r="E2884" s="152">
        <v>23</v>
      </c>
      <c r="F2884" s="153">
        <v>258.3</v>
      </c>
      <c r="G2884" s="154">
        <v>1141.1759999999999</v>
      </c>
      <c r="H2884" s="154">
        <v>11.282</v>
      </c>
      <c r="I2884" s="154">
        <v>138.18299999999999</v>
      </c>
      <c r="J2884" s="151">
        <v>0</v>
      </c>
      <c r="K2884" s="149">
        <f t="shared" si="443"/>
        <v>1548.9409999999998</v>
      </c>
      <c r="L2884" s="148">
        <v>124.14700000000001</v>
      </c>
      <c r="M2884" s="148">
        <v>304.77499999999998</v>
      </c>
      <c r="N2884" s="148">
        <v>8.4529999999999994</v>
      </c>
      <c r="O2884" s="148">
        <v>36.767000000000003</v>
      </c>
      <c r="P2884" s="148">
        <v>0</v>
      </c>
      <c r="Q2884" s="21">
        <f t="shared" si="444"/>
        <v>347.98404099999999</v>
      </c>
      <c r="R2884" s="21">
        <f t="shared" si="445"/>
        <v>974.3656749999999</v>
      </c>
      <c r="S2884" s="21">
        <f t="shared" si="446"/>
        <v>16.491803000000001</v>
      </c>
      <c r="T2884" s="21">
        <f t="shared" si="447"/>
        <v>116.77199200000001</v>
      </c>
      <c r="U2884" s="22">
        <f t="shared" si="448"/>
        <v>1455.6135109999998</v>
      </c>
      <c r="V2884" s="39">
        <f t="shared" si="449"/>
        <v>0.93974755074596128</v>
      </c>
    </row>
    <row r="2885" spans="1:22">
      <c r="A2885">
        <v>2880</v>
      </c>
      <c r="B2885" s="155">
        <f t="shared" si="450"/>
        <v>41394</v>
      </c>
      <c r="C2885" s="148">
        <f t="shared" si="441"/>
        <v>2013</v>
      </c>
      <c r="D2885" s="148">
        <f t="shared" si="442"/>
        <v>4</v>
      </c>
      <c r="E2885" s="152">
        <v>24</v>
      </c>
      <c r="F2885" s="153">
        <v>259.56</v>
      </c>
      <c r="G2885" s="154">
        <v>1155.2190000000001</v>
      </c>
      <c r="H2885" s="154">
        <v>11.337999999999999</v>
      </c>
      <c r="I2885" s="154">
        <v>93.984999999999999</v>
      </c>
      <c r="J2885" s="151">
        <v>0</v>
      </c>
      <c r="K2885" s="149">
        <f t="shared" si="443"/>
        <v>1520.1019999999999</v>
      </c>
      <c r="L2885" s="148">
        <v>124.983</v>
      </c>
      <c r="M2885" s="148">
        <v>307.50799999999998</v>
      </c>
      <c r="N2885" s="148">
        <v>8.85</v>
      </c>
      <c r="O2885" s="148">
        <v>25.282</v>
      </c>
      <c r="P2885" s="148">
        <v>0</v>
      </c>
      <c r="Q2885" s="21">
        <f t="shared" si="444"/>
        <v>350.32734900000003</v>
      </c>
      <c r="R2885" s="21">
        <f t="shared" si="445"/>
        <v>983.10307599999999</v>
      </c>
      <c r="S2885" s="21">
        <f t="shared" si="446"/>
        <v>17.266349999999999</v>
      </c>
      <c r="T2885" s="21">
        <f t="shared" si="447"/>
        <v>80.295631999999998</v>
      </c>
      <c r="U2885" s="22">
        <f t="shared" si="448"/>
        <v>1430.9924070000002</v>
      </c>
      <c r="V2885" s="39">
        <f t="shared" si="449"/>
        <v>0.94137920152726617</v>
      </c>
    </row>
    <row r="2886" spans="1:22">
      <c r="A2886">
        <v>2881</v>
      </c>
      <c r="B2886" s="155">
        <f t="shared" si="450"/>
        <v>41395</v>
      </c>
      <c r="C2886" s="148">
        <f t="shared" si="441"/>
        <v>2013</v>
      </c>
      <c r="D2886" s="148">
        <f t="shared" si="442"/>
        <v>5</v>
      </c>
      <c r="E2886" s="152">
        <v>1</v>
      </c>
      <c r="F2886" s="153">
        <v>261</v>
      </c>
      <c r="G2886" s="154">
        <v>1172.6590000000001</v>
      </c>
      <c r="H2886" s="154">
        <v>0</v>
      </c>
      <c r="I2886" s="154">
        <v>63.398000000000003</v>
      </c>
      <c r="J2886" s="151">
        <v>0</v>
      </c>
      <c r="K2886" s="149">
        <f t="shared" si="443"/>
        <v>1497.057</v>
      </c>
      <c r="L2886" s="148">
        <v>125.64100000000001</v>
      </c>
      <c r="M2886" s="148">
        <v>311.14299999999997</v>
      </c>
      <c r="N2886" s="148">
        <v>0</v>
      </c>
      <c r="O2886" s="148">
        <v>17.163</v>
      </c>
      <c r="P2886" s="148">
        <v>0</v>
      </c>
      <c r="Q2886" s="21">
        <f t="shared" si="444"/>
        <v>352.17172299999999</v>
      </c>
      <c r="R2886" s="21">
        <f t="shared" si="445"/>
        <v>994.72417099999996</v>
      </c>
      <c r="S2886" s="21">
        <f t="shared" si="446"/>
        <v>0</v>
      </c>
      <c r="T2886" s="21">
        <f t="shared" si="447"/>
        <v>54.509688000000004</v>
      </c>
      <c r="U2886" s="22">
        <f t="shared" si="448"/>
        <v>1401.4055820000001</v>
      </c>
      <c r="V2886" s="39">
        <f t="shared" si="449"/>
        <v>0.93610702999284601</v>
      </c>
    </row>
    <row r="2887" spans="1:22">
      <c r="A2887">
        <v>2882</v>
      </c>
      <c r="B2887" s="155">
        <f t="shared" si="450"/>
        <v>41395</v>
      </c>
      <c r="C2887" s="148">
        <f t="shared" ref="C2887:C2950" si="451">YEAR(B2887)</f>
        <v>2013</v>
      </c>
      <c r="D2887" s="148">
        <f t="shared" ref="D2887:D2950" si="452">MONTH(B2887)</f>
        <v>5</v>
      </c>
      <c r="E2887" s="152">
        <v>2</v>
      </c>
      <c r="F2887" s="153">
        <v>261.36</v>
      </c>
      <c r="G2887" s="154">
        <v>1154.6790000000001</v>
      </c>
      <c r="H2887" s="154">
        <v>0.36099999999999999</v>
      </c>
      <c r="I2887" s="154">
        <v>28.643999999999998</v>
      </c>
      <c r="J2887" s="151">
        <v>0</v>
      </c>
      <c r="K2887" s="149">
        <f t="shared" ref="K2887:K2950" si="453">SUM(F2887:J2887)</f>
        <v>1445.0440000000003</v>
      </c>
      <c r="L2887" s="148">
        <v>125.934</v>
      </c>
      <c r="M2887" s="148">
        <v>306.245</v>
      </c>
      <c r="N2887" s="148">
        <v>0.60299999999999998</v>
      </c>
      <c r="O2887" s="148">
        <v>7.4630000000000001</v>
      </c>
      <c r="P2887" s="148">
        <v>0</v>
      </c>
      <c r="Q2887" s="21">
        <f t="shared" ref="Q2887:Q2950" si="454">+$Q$2*L2887</f>
        <v>352.99300199999999</v>
      </c>
      <c r="R2887" s="21">
        <f t="shared" ref="R2887:R2950" si="455">+$R$2*M2887</f>
        <v>979.06526500000007</v>
      </c>
      <c r="S2887" s="21">
        <f t="shared" ref="S2887:S2950" si="456">+$S$2*N2887</f>
        <v>1.176453</v>
      </c>
      <c r="T2887" s="21">
        <f t="shared" ref="T2887:T2950" si="457">+$T$2*O2887</f>
        <v>23.702488000000002</v>
      </c>
      <c r="U2887" s="22">
        <f t="shared" ref="U2887:U2950" si="458">SUM(Q2887:T2887)</f>
        <v>1356.9372080000001</v>
      </c>
      <c r="V2887" s="39">
        <f t="shared" ref="V2887:V2950" si="459">+U2887/K2887</f>
        <v>0.93902829810026534</v>
      </c>
    </row>
    <row r="2888" spans="1:22">
      <c r="A2888">
        <v>2883</v>
      </c>
      <c r="B2888" s="155">
        <f t="shared" si="450"/>
        <v>41395</v>
      </c>
      <c r="C2888" s="148">
        <f t="shared" si="451"/>
        <v>2013</v>
      </c>
      <c r="D2888" s="148">
        <f t="shared" si="452"/>
        <v>5</v>
      </c>
      <c r="E2888" s="152">
        <v>3</v>
      </c>
      <c r="F2888" s="153">
        <v>0</v>
      </c>
      <c r="G2888" s="154">
        <v>1167.8889999999999</v>
      </c>
      <c r="H2888" s="154">
        <v>0</v>
      </c>
      <c r="I2888" s="154">
        <v>20.100000000000001</v>
      </c>
      <c r="J2888" s="151">
        <v>0</v>
      </c>
      <c r="K2888" s="149">
        <f t="shared" si="453"/>
        <v>1187.9889999999998</v>
      </c>
      <c r="L2888" s="148">
        <v>0</v>
      </c>
      <c r="M2888" s="148">
        <v>311.37599999999998</v>
      </c>
      <c r="N2888" s="148">
        <v>0</v>
      </c>
      <c r="O2888" s="148">
        <v>4.8099999999999996</v>
      </c>
      <c r="P2888" s="148">
        <v>0</v>
      </c>
      <c r="Q2888" s="21">
        <f t="shared" si="454"/>
        <v>0</v>
      </c>
      <c r="R2888" s="21">
        <f t="shared" si="455"/>
        <v>995.46907199999998</v>
      </c>
      <c r="S2888" s="21">
        <f t="shared" si="456"/>
        <v>0</v>
      </c>
      <c r="T2888" s="21">
        <f t="shared" si="457"/>
        <v>15.27656</v>
      </c>
      <c r="U2888" s="22">
        <f t="shared" si="458"/>
        <v>1010.745632</v>
      </c>
      <c r="V2888" s="39">
        <f t="shared" si="459"/>
        <v>0.85080386434554545</v>
      </c>
    </row>
    <row r="2889" spans="1:22">
      <c r="A2889">
        <v>2884</v>
      </c>
      <c r="B2889" s="155">
        <f t="shared" si="450"/>
        <v>41395</v>
      </c>
      <c r="C2889" s="148">
        <f t="shared" si="451"/>
        <v>2013</v>
      </c>
      <c r="D2889" s="148">
        <f t="shared" si="452"/>
        <v>5</v>
      </c>
      <c r="E2889" s="152">
        <v>4</v>
      </c>
      <c r="F2889" s="153">
        <v>0</v>
      </c>
      <c r="G2889" s="154">
        <v>1178.74</v>
      </c>
      <c r="H2889" s="154">
        <v>0</v>
      </c>
      <c r="I2889" s="154">
        <v>16.84</v>
      </c>
      <c r="J2889" s="151">
        <v>0</v>
      </c>
      <c r="K2889" s="149">
        <f t="shared" si="453"/>
        <v>1195.58</v>
      </c>
      <c r="L2889" s="148">
        <v>0</v>
      </c>
      <c r="M2889" s="148">
        <v>314.60000000000002</v>
      </c>
      <c r="N2889" s="148">
        <v>0</v>
      </c>
      <c r="O2889" s="148">
        <v>4.28</v>
      </c>
      <c r="P2889" s="148">
        <v>0</v>
      </c>
      <c r="Q2889" s="21">
        <f t="shared" si="454"/>
        <v>0</v>
      </c>
      <c r="R2889" s="21">
        <f t="shared" si="455"/>
        <v>1005.7762000000001</v>
      </c>
      <c r="S2889" s="21">
        <f t="shared" si="456"/>
        <v>0</v>
      </c>
      <c r="T2889" s="21">
        <f t="shared" si="457"/>
        <v>13.593280000000002</v>
      </c>
      <c r="U2889" s="22">
        <f t="shared" si="458"/>
        <v>1019.3694800000002</v>
      </c>
      <c r="V2889" s="39">
        <f t="shared" si="459"/>
        <v>0.85261503203466116</v>
      </c>
    </row>
    <row r="2890" spans="1:22">
      <c r="A2890">
        <v>2885</v>
      </c>
      <c r="B2890" s="155">
        <f t="shared" si="450"/>
        <v>41395</v>
      </c>
      <c r="C2890" s="148">
        <f t="shared" si="451"/>
        <v>2013</v>
      </c>
      <c r="D2890" s="148">
        <f t="shared" si="452"/>
        <v>5</v>
      </c>
      <c r="E2890" s="152">
        <v>5</v>
      </c>
      <c r="F2890" s="153">
        <v>0</v>
      </c>
      <c r="G2890" s="154">
        <v>1180.413</v>
      </c>
      <c r="H2890" s="154">
        <v>0</v>
      </c>
      <c r="I2890" s="154">
        <v>16.338999999999999</v>
      </c>
      <c r="J2890" s="151">
        <v>0</v>
      </c>
      <c r="K2890" s="149">
        <f t="shared" si="453"/>
        <v>1196.752</v>
      </c>
      <c r="L2890" s="148">
        <v>0</v>
      </c>
      <c r="M2890" s="148">
        <v>315.02100000000002</v>
      </c>
      <c r="N2890" s="148">
        <v>0</v>
      </c>
      <c r="O2890" s="148">
        <v>4.226</v>
      </c>
      <c r="P2890" s="148">
        <v>0</v>
      </c>
      <c r="Q2890" s="21">
        <f t="shared" si="454"/>
        <v>0</v>
      </c>
      <c r="R2890" s="21">
        <f t="shared" si="455"/>
        <v>1007.1221370000001</v>
      </c>
      <c r="S2890" s="21">
        <f t="shared" si="456"/>
        <v>0</v>
      </c>
      <c r="T2890" s="21">
        <f t="shared" si="457"/>
        <v>13.421776000000001</v>
      </c>
      <c r="U2890" s="22">
        <f t="shared" si="458"/>
        <v>1020.5439130000001</v>
      </c>
      <c r="V2890" s="39">
        <f t="shared" si="459"/>
        <v>0.85276140169391834</v>
      </c>
    </row>
    <row r="2891" spans="1:22">
      <c r="A2891">
        <v>2886</v>
      </c>
      <c r="B2891" s="155">
        <f t="shared" si="450"/>
        <v>41395</v>
      </c>
      <c r="C2891" s="148">
        <f t="shared" si="451"/>
        <v>2013</v>
      </c>
      <c r="D2891" s="148">
        <f t="shared" si="452"/>
        <v>5</v>
      </c>
      <c r="E2891" s="152">
        <v>6</v>
      </c>
      <c r="F2891" s="153">
        <v>0</v>
      </c>
      <c r="G2891" s="154">
        <v>1183.9490000000001</v>
      </c>
      <c r="H2891" s="154">
        <v>0</v>
      </c>
      <c r="I2891" s="154">
        <v>16.102</v>
      </c>
      <c r="J2891" s="151">
        <v>0</v>
      </c>
      <c r="K2891" s="149">
        <f t="shared" si="453"/>
        <v>1200.0510000000002</v>
      </c>
      <c r="L2891" s="148">
        <v>0</v>
      </c>
      <c r="M2891" s="148">
        <v>316.85500000000002</v>
      </c>
      <c r="N2891" s="148">
        <v>0</v>
      </c>
      <c r="O2891" s="148">
        <v>4.0750000000000002</v>
      </c>
      <c r="P2891" s="148">
        <v>0</v>
      </c>
      <c r="Q2891" s="21">
        <f t="shared" si="454"/>
        <v>0</v>
      </c>
      <c r="R2891" s="21">
        <f t="shared" si="455"/>
        <v>1012.9854350000001</v>
      </c>
      <c r="S2891" s="21">
        <f t="shared" si="456"/>
        <v>0</v>
      </c>
      <c r="T2891" s="21">
        <f t="shared" si="457"/>
        <v>12.942200000000001</v>
      </c>
      <c r="U2891" s="22">
        <f t="shared" si="458"/>
        <v>1025.927635</v>
      </c>
      <c r="V2891" s="39">
        <f t="shared" si="459"/>
        <v>0.85490336244042953</v>
      </c>
    </row>
    <row r="2892" spans="1:22">
      <c r="A2892">
        <v>2887</v>
      </c>
      <c r="B2892" s="155">
        <f t="shared" si="450"/>
        <v>41395</v>
      </c>
      <c r="C2892" s="148">
        <f t="shared" si="451"/>
        <v>2013</v>
      </c>
      <c r="D2892" s="148">
        <f t="shared" si="452"/>
        <v>5</v>
      </c>
      <c r="E2892" s="152">
        <v>7</v>
      </c>
      <c r="F2892" s="153">
        <v>0</v>
      </c>
      <c r="G2892" s="154">
        <v>1212.8330000000001</v>
      </c>
      <c r="H2892" s="154">
        <v>0</v>
      </c>
      <c r="I2892" s="154">
        <v>12.409000000000001</v>
      </c>
      <c r="J2892" s="151">
        <v>0</v>
      </c>
      <c r="K2892" s="149">
        <f t="shared" si="453"/>
        <v>1225.2420000000002</v>
      </c>
      <c r="L2892" s="148">
        <v>0</v>
      </c>
      <c r="M2892" s="148">
        <v>329.233</v>
      </c>
      <c r="N2892" s="148">
        <v>0</v>
      </c>
      <c r="O2892" s="148">
        <v>3.3439999999999999</v>
      </c>
      <c r="P2892" s="148">
        <v>0</v>
      </c>
      <c r="Q2892" s="21">
        <f t="shared" si="454"/>
        <v>0</v>
      </c>
      <c r="R2892" s="21">
        <f t="shared" si="455"/>
        <v>1052.5579010000001</v>
      </c>
      <c r="S2892" s="21">
        <f t="shared" si="456"/>
        <v>0</v>
      </c>
      <c r="T2892" s="21">
        <f t="shared" si="457"/>
        <v>10.620544000000001</v>
      </c>
      <c r="U2892" s="22">
        <f t="shared" si="458"/>
        <v>1063.1784450000002</v>
      </c>
      <c r="V2892" s="39">
        <f t="shared" si="459"/>
        <v>0.8677293506099204</v>
      </c>
    </row>
    <row r="2893" spans="1:22">
      <c r="A2893">
        <v>2888</v>
      </c>
      <c r="B2893" s="155">
        <f t="shared" si="450"/>
        <v>41395</v>
      </c>
      <c r="C2893" s="148">
        <f t="shared" si="451"/>
        <v>2013</v>
      </c>
      <c r="D2893" s="148">
        <f t="shared" si="452"/>
        <v>5</v>
      </c>
      <c r="E2893" s="152">
        <v>8</v>
      </c>
      <c r="F2893" s="153">
        <v>0</v>
      </c>
      <c r="G2893" s="154">
        <v>1191.55</v>
      </c>
      <c r="H2893" s="154">
        <v>0.254</v>
      </c>
      <c r="I2893" s="154">
        <v>18.332000000000001</v>
      </c>
      <c r="J2893" s="151">
        <v>0</v>
      </c>
      <c r="K2893" s="149">
        <f t="shared" si="453"/>
        <v>1210.136</v>
      </c>
      <c r="L2893" s="148">
        <v>0</v>
      </c>
      <c r="M2893" s="148">
        <v>321.351</v>
      </c>
      <c r="N2893" s="148">
        <v>2.274</v>
      </c>
      <c r="O2893" s="148">
        <v>4.7530000000000001</v>
      </c>
      <c r="P2893" s="148">
        <v>0</v>
      </c>
      <c r="Q2893" s="21">
        <f t="shared" si="454"/>
        <v>0</v>
      </c>
      <c r="R2893" s="21">
        <f t="shared" si="455"/>
        <v>1027.3591470000001</v>
      </c>
      <c r="S2893" s="21">
        <f t="shared" si="456"/>
        <v>4.4365740000000002</v>
      </c>
      <c r="T2893" s="21">
        <f t="shared" si="457"/>
        <v>15.095528000000002</v>
      </c>
      <c r="U2893" s="22">
        <f t="shared" si="458"/>
        <v>1046.8912490000002</v>
      </c>
      <c r="V2893" s="39">
        <f t="shared" si="459"/>
        <v>0.8651021447176187</v>
      </c>
    </row>
    <row r="2894" spans="1:22">
      <c r="A2894">
        <v>2889</v>
      </c>
      <c r="B2894" s="155">
        <f t="shared" si="450"/>
        <v>41395</v>
      </c>
      <c r="C2894" s="148">
        <f t="shared" si="451"/>
        <v>2013</v>
      </c>
      <c r="D2894" s="148">
        <f t="shared" si="452"/>
        <v>5</v>
      </c>
      <c r="E2894" s="152">
        <v>9</v>
      </c>
      <c r="F2894" s="153">
        <v>0</v>
      </c>
      <c r="G2894" s="154">
        <v>1192.6030000000001</v>
      </c>
      <c r="H2894" s="154">
        <v>0</v>
      </c>
      <c r="I2894" s="154">
        <v>17.04</v>
      </c>
      <c r="J2894" s="151">
        <v>0</v>
      </c>
      <c r="K2894" s="149">
        <f t="shared" si="453"/>
        <v>1209.643</v>
      </c>
      <c r="L2894" s="148">
        <v>0</v>
      </c>
      <c r="M2894" s="148">
        <v>322.846</v>
      </c>
      <c r="N2894" s="148">
        <v>0</v>
      </c>
      <c r="O2894" s="148">
        <v>4.5730000000000004</v>
      </c>
      <c r="P2894" s="148">
        <v>0</v>
      </c>
      <c r="Q2894" s="21">
        <f t="shared" si="454"/>
        <v>0</v>
      </c>
      <c r="R2894" s="21">
        <f t="shared" si="455"/>
        <v>1032.1386620000001</v>
      </c>
      <c r="S2894" s="21">
        <f t="shared" si="456"/>
        <v>0</v>
      </c>
      <c r="T2894" s="21">
        <f t="shared" si="457"/>
        <v>14.523848000000003</v>
      </c>
      <c r="U2894" s="22">
        <f t="shared" si="458"/>
        <v>1046.6625100000001</v>
      </c>
      <c r="V2894" s="39">
        <f t="shared" si="459"/>
        <v>0.86526562795800088</v>
      </c>
    </row>
    <row r="2895" spans="1:22">
      <c r="A2895">
        <v>2890</v>
      </c>
      <c r="B2895" s="155">
        <f t="shared" si="450"/>
        <v>41395</v>
      </c>
      <c r="C2895" s="148">
        <f t="shared" si="451"/>
        <v>2013</v>
      </c>
      <c r="D2895" s="148">
        <f t="shared" si="452"/>
        <v>5</v>
      </c>
      <c r="E2895" s="152">
        <v>10</v>
      </c>
      <c r="F2895" s="153">
        <v>0</v>
      </c>
      <c r="G2895" s="154">
        <v>1209.0309999999999</v>
      </c>
      <c r="H2895" s="154">
        <v>0</v>
      </c>
      <c r="I2895" s="154">
        <v>17.277999999999999</v>
      </c>
      <c r="J2895" s="151">
        <v>0</v>
      </c>
      <c r="K2895" s="149">
        <f t="shared" si="453"/>
        <v>1226.309</v>
      </c>
      <c r="L2895" s="148">
        <v>0</v>
      </c>
      <c r="M2895" s="148">
        <v>326.40899999999999</v>
      </c>
      <c r="N2895" s="148">
        <v>0</v>
      </c>
      <c r="O2895" s="148">
        <v>4.6459999999999999</v>
      </c>
      <c r="P2895" s="148">
        <v>0</v>
      </c>
      <c r="Q2895" s="21">
        <f t="shared" si="454"/>
        <v>0</v>
      </c>
      <c r="R2895" s="21">
        <f t="shared" si="455"/>
        <v>1043.529573</v>
      </c>
      <c r="S2895" s="21">
        <f t="shared" si="456"/>
        <v>0</v>
      </c>
      <c r="T2895" s="21">
        <f t="shared" si="457"/>
        <v>14.755696</v>
      </c>
      <c r="U2895" s="22">
        <f t="shared" si="458"/>
        <v>1058.285269</v>
      </c>
      <c r="V2895" s="39">
        <f t="shared" si="459"/>
        <v>0.86298418180083492</v>
      </c>
    </row>
    <row r="2896" spans="1:22">
      <c r="A2896">
        <v>2891</v>
      </c>
      <c r="B2896" s="155">
        <f t="shared" si="450"/>
        <v>41395</v>
      </c>
      <c r="C2896" s="148">
        <f t="shared" si="451"/>
        <v>2013</v>
      </c>
      <c r="D2896" s="148">
        <f t="shared" si="452"/>
        <v>5</v>
      </c>
      <c r="E2896" s="152">
        <v>11</v>
      </c>
      <c r="F2896" s="153">
        <v>0</v>
      </c>
      <c r="G2896" s="154">
        <v>1229.5229999999999</v>
      </c>
      <c r="H2896" s="154">
        <v>3.9769999999999999</v>
      </c>
      <c r="I2896" s="154">
        <v>30.391999999999999</v>
      </c>
      <c r="J2896" s="151">
        <v>0</v>
      </c>
      <c r="K2896" s="149">
        <f t="shared" si="453"/>
        <v>1263.8920000000001</v>
      </c>
      <c r="L2896" s="148">
        <v>0</v>
      </c>
      <c r="M2896" s="148">
        <v>334.49599999999998</v>
      </c>
      <c r="N2896" s="148">
        <v>4.9580000000000002</v>
      </c>
      <c r="O2896" s="148">
        <v>8.1940000000000008</v>
      </c>
      <c r="P2896" s="148">
        <v>0</v>
      </c>
      <c r="Q2896" s="21">
        <f t="shared" si="454"/>
        <v>0</v>
      </c>
      <c r="R2896" s="21">
        <f t="shared" si="455"/>
        <v>1069.3837120000001</v>
      </c>
      <c r="S2896" s="21">
        <f t="shared" si="456"/>
        <v>9.673058000000001</v>
      </c>
      <c r="T2896" s="21">
        <f t="shared" si="457"/>
        <v>26.024144000000003</v>
      </c>
      <c r="U2896" s="22">
        <f t="shared" si="458"/>
        <v>1105.0809140000001</v>
      </c>
      <c r="V2896" s="39">
        <f t="shared" si="459"/>
        <v>0.87434758191364459</v>
      </c>
    </row>
    <row r="2897" spans="1:22">
      <c r="A2897">
        <v>2892</v>
      </c>
      <c r="B2897" s="155">
        <f t="shared" si="450"/>
        <v>41395</v>
      </c>
      <c r="C2897" s="148">
        <f t="shared" si="451"/>
        <v>2013</v>
      </c>
      <c r="D2897" s="148">
        <f t="shared" si="452"/>
        <v>5</v>
      </c>
      <c r="E2897" s="152">
        <v>12</v>
      </c>
      <c r="F2897" s="153">
        <v>0</v>
      </c>
      <c r="G2897" s="154">
        <v>1242.797</v>
      </c>
      <c r="H2897" s="154">
        <v>0</v>
      </c>
      <c r="I2897" s="154">
        <v>31.166</v>
      </c>
      <c r="J2897" s="151">
        <v>0</v>
      </c>
      <c r="K2897" s="149">
        <f t="shared" si="453"/>
        <v>1273.963</v>
      </c>
      <c r="L2897" s="148">
        <v>0</v>
      </c>
      <c r="M2897" s="148">
        <v>338.71100000000001</v>
      </c>
      <c r="N2897" s="148">
        <v>0</v>
      </c>
      <c r="O2897" s="148">
        <v>8.4280000000000008</v>
      </c>
      <c r="P2897" s="148">
        <v>0</v>
      </c>
      <c r="Q2897" s="21">
        <f t="shared" si="454"/>
        <v>0</v>
      </c>
      <c r="R2897" s="21">
        <f t="shared" si="455"/>
        <v>1082.8590670000001</v>
      </c>
      <c r="S2897" s="21">
        <f t="shared" si="456"/>
        <v>0</v>
      </c>
      <c r="T2897" s="21">
        <f t="shared" si="457"/>
        <v>26.767328000000003</v>
      </c>
      <c r="U2897" s="22">
        <f t="shared" si="458"/>
        <v>1109.626395</v>
      </c>
      <c r="V2897" s="39">
        <f t="shared" si="459"/>
        <v>0.87100362804885234</v>
      </c>
    </row>
    <row r="2898" spans="1:22">
      <c r="A2898">
        <v>2893</v>
      </c>
      <c r="B2898" s="155">
        <f t="shared" si="450"/>
        <v>41395</v>
      </c>
      <c r="C2898" s="148">
        <f t="shared" si="451"/>
        <v>2013</v>
      </c>
      <c r="D2898" s="148">
        <f t="shared" si="452"/>
        <v>5</v>
      </c>
      <c r="E2898" s="152">
        <v>13</v>
      </c>
      <c r="F2898" s="153">
        <v>0</v>
      </c>
      <c r="G2898" s="154">
        <v>1252.52</v>
      </c>
      <c r="H2898" s="154">
        <v>0</v>
      </c>
      <c r="I2898" s="154">
        <v>32.408999999999999</v>
      </c>
      <c r="J2898" s="151">
        <v>0</v>
      </c>
      <c r="K2898" s="149">
        <f t="shared" si="453"/>
        <v>1284.9290000000001</v>
      </c>
      <c r="L2898" s="148">
        <v>0</v>
      </c>
      <c r="M2898" s="148">
        <v>340.56299999999999</v>
      </c>
      <c r="N2898" s="148">
        <v>0</v>
      </c>
      <c r="O2898" s="148">
        <v>8.7780000000000005</v>
      </c>
      <c r="P2898" s="148">
        <v>0</v>
      </c>
      <c r="Q2898" s="21">
        <f t="shared" si="454"/>
        <v>0</v>
      </c>
      <c r="R2898" s="21">
        <f t="shared" si="455"/>
        <v>1088.7799110000001</v>
      </c>
      <c r="S2898" s="21">
        <f t="shared" si="456"/>
        <v>0</v>
      </c>
      <c r="T2898" s="21">
        <f t="shared" si="457"/>
        <v>27.878928000000002</v>
      </c>
      <c r="U2898" s="22">
        <f t="shared" si="458"/>
        <v>1116.6588390000002</v>
      </c>
      <c r="V2898" s="39">
        <f t="shared" si="459"/>
        <v>0.86904322262163913</v>
      </c>
    </row>
    <row r="2899" spans="1:22">
      <c r="A2899">
        <v>2894</v>
      </c>
      <c r="B2899" s="155">
        <f t="shared" si="450"/>
        <v>41395</v>
      </c>
      <c r="C2899" s="148">
        <f t="shared" si="451"/>
        <v>2013</v>
      </c>
      <c r="D2899" s="148">
        <f t="shared" si="452"/>
        <v>5</v>
      </c>
      <c r="E2899" s="152">
        <v>14</v>
      </c>
      <c r="F2899" s="153">
        <v>0</v>
      </c>
      <c r="G2899" s="154">
        <v>1251.414</v>
      </c>
      <c r="H2899" s="154">
        <v>0</v>
      </c>
      <c r="I2899" s="154">
        <v>35.344000000000001</v>
      </c>
      <c r="J2899" s="151">
        <v>0</v>
      </c>
      <c r="K2899" s="149">
        <f t="shared" si="453"/>
        <v>1286.758</v>
      </c>
      <c r="L2899" s="148">
        <v>0</v>
      </c>
      <c r="M2899" s="148">
        <v>339.964</v>
      </c>
      <c r="N2899" s="148">
        <v>0</v>
      </c>
      <c r="O2899" s="148">
        <v>9.6050000000000004</v>
      </c>
      <c r="P2899" s="148">
        <v>0</v>
      </c>
      <c r="Q2899" s="21">
        <f t="shared" si="454"/>
        <v>0</v>
      </c>
      <c r="R2899" s="21">
        <f t="shared" si="455"/>
        <v>1086.864908</v>
      </c>
      <c r="S2899" s="21">
        <f t="shared" si="456"/>
        <v>0</v>
      </c>
      <c r="T2899" s="21">
        <f t="shared" si="457"/>
        <v>30.505480000000002</v>
      </c>
      <c r="U2899" s="22">
        <f t="shared" si="458"/>
        <v>1117.370388</v>
      </c>
      <c r="V2899" s="39">
        <f t="shared" si="459"/>
        <v>0.86836094121816221</v>
      </c>
    </row>
    <row r="2900" spans="1:22">
      <c r="A2900">
        <v>2895</v>
      </c>
      <c r="B2900" s="155">
        <f t="shared" si="450"/>
        <v>41395</v>
      </c>
      <c r="C2900" s="148">
        <f t="shared" si="451"/>
        <v>2013</v>
      </c>
      <c r="D2900" s="148">
        <f t="shared" si="452"/>
        <v>5</v>
      </c>
      <c r="E2900" s="152">
        <v>15</v>
      </c>
      <c r="F2900" s="153">
        <v>0</v>
      </c>
      <c r="G2900" s="154">
        <v>1244.5940000000001</v>
      </c>
      <c r="H2900" s="154">
        <v>0</v>
      </c>
      <c r="I2900" s="154">
        <v>36.968000000000004</v>
      </c>
      <c r="J2900" s="151">
        <v>0</v>
      </c>
      <c r="K2900" s="149">
        <f t="shared" si="453"/>
        <v>1281.5620000000001</v>
      </c>
      <c r="L2900" s="148">
        <v>0</v>
      </c>
      <c r="M2900" s="148">
        <v>339.72899999999998</v>
      </c>
      <c r="N2900" s="148">
        <v>0</v>
      </c>
      <c r="O2900" s="148">
        <v>10.042</v>
      </c>
      <c r="P2900" s="148">
        <v>0</v>
      </c>
      <c r="Q2900" s="21">
        <f t="shared" si="454"/>
        <v>0</v>
      </c>
      <c r="R2900" s="21">
        <f t="shared" si="455"/>
        <v>1086.113613</v>
      </c>
      <c r="S2900" s="21">
        <f t="shared" si="456"/>
        <v>0</v>
      </c>
      <c r="T2900" s="21">
        <f t="shared" si="457"/>
        <v>31.893392000000002</v>
      </c>
      <c r="U2900" s="22">
        <f t="shared" si="458"/>
        <v>1118.0070049999999</v>
      </c>
      <c r="V2900" s="39">
        <f t="shared" si="459"/>
        <v>0.87237839839196218</v>
      </c>
    </row>
    <row r="2901" spans="1:22">
      <c r="A2901">
        <v>2896</v>
      </c>
      <c r="B2901" s="155">
        <f t="shared" si="450"/>
        <v>41395</v>
      </c>
      <c r="C2901" s="148">
        <f t="shared" si="451"/>
        <v>2013</v>
      </c>
      <c r="D2901" s="148">
        <f t="shared" si="452"/>
        <v>5</v>
      </c>
      <c r="E2901" s="152">
        <v>16</v>
      </c>
      <c r="F2901" s="153">
        <v>0</v>
      </c>
      <c r="G2901" s="154">
        <v>1255.74</v>
      </c>
      <c r="H2901" s="154">
        <v>0</v>
      </c>
      <c r="I2901" s="154">
        <v>35.454000000000001</v>
      </c>
      <c r="J2901" s="151">
        <v>0</v>
      </c>
      <c r="K2901" s="149">
        <f t="shared" si="453"/>
        <v>1291.194</v>
      </c>
      <c r="L2901" s="148">
        <v>0</v>
      </c>
      <c r="M2901" s="148">
        <v>340.85599999999999</v>
      </c>
      <c r="N2901" s="148">
        <v>0</v>
      </c>
      <c r="O2901" s="148">
        <v>9.5229999999999997</v>
      </c>
      <c r="P2901" s="148">
        <v>0</v>
      </c>
      <c r="Q2901" s="21">
        <f t="shared" si="454"/>
        <v>0</v>
      </c>
      <c r="R2901" s="21">
        <f t="shared" si="455"/>
        <v>1089.7166320000001</v>
      </c>
      <c r="S2901" s="21">
        <f t="shared" si="456"/>
        <v>0</v>
      </c>
      <c r="T2901" s="21">
        <f t="shared" si="457"/>
        <v>30.245048000000001</v>
      </c>
      <c r="U2901" s="22">
        <f t="shared" si="458"/>
        <v>1119.9616800000001</v>
      </c>
      <c r="V2901" s="39">
        <f t="shared" si="459"/>
        <v>0.86738451386855897</v>
      </c>
    </row>
    <row r="2902" spans="1:22">
      <c r="A2902">
        <v>2897</v>
      </c>
      <c r="B2902" s="155">
        <f t="shared" si="450"/>
        <v>41395</v>
      </c>
      <c r="C2902" s="148">
        <f t="shared" si="451"/>
        <v>2013</v>
      </c>
      <c r="D2902" s="148">
        <f t="shared" si="452"/>
        <v>5</v>
      </c>
      <c r="E2902" s="152">
        <v>17</v>
      </c>
      <c r="F2902" s="153">
        <v>0</v>
      </c>
      <c r="G2902" s="154">
        <v>1230.856</v>
      </c>
      <c r="H2902" s="154">
        <v>0</v>
      </c>
      <c r="I2902" s="154">
        <v>31.669</v>
      </c>
      <c r="J2902" s="151">
        <v>0</v>
      </c>
      <c r="K2902" s="149">
        <f t="shared" si="453"/>
        <v>1262.5250000000001</v>
      </c>
      <c r="L2902" s="148">
        <v>0</v>
      </c>
      <c r="M2902" s="148">
        <v>335.315</v>
      </c>
      <c r="N2902" s="148">
        <v>0</v>
      </c>
      <c r="O2902" s="148">
        <v>8.5129999999999999</v>
      </c>
      <c r="P2902" s="148">
        <v>0</v>
      </c>
      <c r="Q2902" s="21">
        <f t="shared" si="454"/>
        <v>0</v>
      </c>
      <c r="R2902" s="21">
        <f t="shared" si="455"/>
        <v>1072.0020549999999</v>
      </c>
      <c r="S2902" s="21">
        <f t="shared" si="456"/>
        <v>0</v>
      </c>
      <c r="T2902" s="21">
        <f t="shared" si="457"/>
        <v>27.037288</v>
      </c>
      <c r="U2902" s="22">
        <f t="shared" si="458"/>
        <v>1099.0393429999999</v>
      </c>
      <c r="V2902" s="39">
        <f t="shared" si="459"/>
        <v>0.87050897447575282</v>
      </c>
    </row>
    <row r="2903" spans="1:22">
      <c r="A2903">
        <v>2898</v>
      </c>
      <c r="B2903" s="155">
        <f t="shared" si="450"/>
        <v>41395</v>
      </c>
      <c r="C2903" s="148">
        <f t="shared" si="451"/>
        <v>2013</v>
      </c>
      <c r="D2903" s="148">
        <f t="shared" si="452"/>
        <v>5</v>
      </c>
      <c r="E2903" s="152">
        <v>18</v>
      </c>
      <c r="F2903" s="153">
        <v>0</v>
      </c>
      <c r="G2903" s="154">
        <v>1220.1669999999999</v>
      </c>
      <c r="H2903" s="154">
        <v>0</v>
      </c>
      <c r="I2903" s="154">
        <v>27.138000000000002</v>
      </c>
      <c r="J2903" s="151">
        <v>0</v>
      </c>
      <c r="K2903" s="149">
        <f t="shared" si="453"/>
        <v>1247.3049999999998</v>
      </c>
      <c r="L2903" s="148">
        <v>0</v>
      </c>
      <c r="M2903" s="148">
        <v>333.89400000000001</v>
      </c>
      <c r="N2903" s="148">
        <v>0</v>
      </c>
      <c r="O2903" s="148">
        <v>7.3540000000000001</v>
      </c>
      <c r="P2903" s="148">
        <v>0</v>
      </c>
      <c r="Q2903" s="21">
        <f t="shared" si="454"/>
        <v>0</v>
      </c>
      <c r="R2903" s="21">
        <f t="shared" si="455"/>
        <v>1067.459118</v>
      </c>
      <c r="S2903" s="21">
        <f t="shared" si="456"/>
        <v>0</v>
      </c>
      <c r="T2903" s="21">
        <f t="shared" si="457"/>
        <v>23.356304000000002</v>
      </c>
      <c r="U2903" s="22">
        <f t="shared" si="458"/>
        <v>1090.8154219999999</v>
      </c>
      <c r="V2903" s="39">
        <f t="shared" si="459"/>
        <v>0.87453784118559619</v>
      </c>
    </row>
    <row r="2904" spans="1:22">
      <c r="A2904">
        <v>2899</v>
      </c>
      <c r="B2904" s="155">
        <f t="shared" si="450"/>
        <v>41395</v>
      </c>
      <c r="C2904" s="148">
        <f t="shared" si="451"/>
        <v>2013</v>
      </c>
      <c r="D2904" s="148">
        <f t="shared" si="452"/>
        <v>5</v>
      </c>
      <c r="E2904" s="152">
        <v>19</v>
      </c>
      <c r="F2904" s="153">
        <v>0</v>
      </c>
      <c r="G2904" s="154">
        <v>1225.9880000000001</v>
      </c>
      <c r="H2904" s="154">
        <v>0</v>
      </c>
      <c r="I2904" s="154">
        <v>49.112000000000002</v>
      </c>
      <c r="J2904" s="151">
        <v>0</v>
      </c>
      <c r="K2904" s="149">
        <f t="shared" si="453"/>
        <v>1275.1000000000001</v>
      </c>
      <c r="L2904" s="148">
        <v>0</v>
      </c>
      <c r="M2904" s="148">
        <v>335.29300000000001</v>
      </c>
      <c r="N2904" s="148">
        <v>0</v>
      </c>
      <c r="O2904" s="148">
        <v>12.842000000000001</v>
      </c>
      <c r="P2904" s="148">
        <v>0</v>
      </c>
      <c r="Q2904" s="21">
        <f t="shared" si="454"/>
        <v>0</v>
      </c>
      <c r="R2904" s="21">
        <f t="shared" si="455"/>
        <v>1071.9317210000002</v>
      </c>
      <c r="S2904" s="21">
        <f t="shared" si="456"/>
        <v>0</v>
      </c>
      <c r="T2904" s="21">
        <f t="shared" si="457"/>
        <v>40.786192000000007</v>
      </c>
      <c r="U2904" s="22">
        <f t="shared" si="458"/>
        <v>1112.7179130000002</v>
      </c>
      <c r="V2904" s="39">
        <f t="shared" si="459"/>
        <v>0.87265148851070506</v>
      </c>
    </row>
    <row r="2905" spans="1:22">
      <c r="A2905">
        <v>2900</v>
      </c>
      <c r="B2905" s="155">
        <f t="shared" si="450"/>
        <v>41395</v>
      </c>
      <c r="C2905" s="148">
        <f t="shared" si="451"/>
        <v>2013</v>
      </c>
      <c r="D2905" s="148">
        <f t="shared" si="452"/>
        <v>5</v>
      </c>
      <c r="E2905" s="152">
        <v>20</v>
      </c>
      <c r="F2905" s="153">
        <v>255.66</v>
      </c>
      <c r="G2905" s="154">
        <v>1226.768</v>
      </c>
      <c r="H2905" s="154">
        <v>0</v>
      </c>
      <c r="I2905" s="154">
        <v>87.876999999999995</v>
      </c>
      <c r="J2905" s="151">
        <v>0</v>
      </c>
      <c r="K2905" s="149">
        <f t="shared" si="453"/>
        <v>1570.3050000000001</v>
      </c>
      <c r="L2905" s="148">
        <v>122.875</v>
      </c>
      <c r="M2905" s="148">
        <v>336.459</v>
      </c>
      <c r="N2905" s="148">
        <v>0</v>
      </c>
      <c r="O2905" s="148">
        <v>24.181000000000001</v>
      </c>
      <c r="P2905" s="148">
        <v>0</v>
      </c>
      <c r="Q2905" s="21">
        <f t="shared" si="454"/>
        <v>344.41862500000002</v>
      </c>
      <c r="R2905" s="21">
        <f t="shared" si="455"/>
        <v>1075.6594230000001</v>
      </c>
      <c r="S2905" s="21">
        <f t="shared" si="456"/>
        <v>0</v>
      </c>
      <c r="T2905" s="21">
        <f t="shared" si="457"/>
        <v>76.798856000000001</v>
      </c>
      <c r="U2905" s="22">
        <f t="shared" si="458"/>
        <v>1496.8769040000002</v>
      </c>
      <c r="V2905" s="39">
        <f t="shared" si="459"/>
        <v>0.95323959612941445</v>
      </c>
    </row>
    <row r="2906" spans="1:22">
      <c r="A2906">
        <v>2901</v>
      </c>
      <c r="B2906" s="155">
        <f t="shared" si="450"/>
        <v>41395</v>
      </c>
      <c r="C2906" s="148">
        <f t="shared" si="451"/>
        <v>2013</v>
      </c>
      <c r="D2906" s="148">
        <f t="shared" si="452"/>
        <v>5</v>
      </c>
      <c r="E2906" s="152">
        <v>21</v>
      </c>
      <c r="F2906" s="153">
        <v>254.76</v>
      </c>
      <c r="G2906" s="154">
        <v>1222.885</v>
      </c>
      <c r="H2906" s="154">
        <v>0</v>
      </c>
      <c r="I2906" s="154">
        <v>88.944000000000003</v>
      </c>
      <c r="J2906" s="151">
        <v>0</v>
      </c>
      <c r="K2906" s="149">
        <f t="shared" si="453"/>
        <v>1566.5889999999999</v>
      </c>
      <c r="L2906" s="148">
        <v>122.526</v>
      </c>
      <c r="M2906" s="148">
        <v>335.91</v>
      </c>
      <c r="N2906" s="148">
        <v>0</v>
      </c>
      <c r="O2906" s="148">
        <v>24.440999999999999</v>
      </c>
      <c r="P2906" s="148">
        <v>0</v>
      </c>
      <c r="Q2906" s="21">
        <f t="shared" si="454"/>
        <v>343.44037800000001</v>
      </c>
      <c r="R2906" s="21">
        <f t="shared" si="455"/>
        <v>1073.90427</v>
      </c>
      <c r="S2906" s="21">
        <f t="shared" si="456"/>
        <v>0</v>
      </c>
      <c r="T2906" s="21">
        <f t="shared" si="457"/>
        <v>77.624616000000003</v>
      </c>
      <c r="U2906" s="22">
        <f t="shared" si="458"/>
        <v>1494.9692640000001</v>
      </c>
      <c r="V2906" s="39">
        <f t="shared" si="459"/>
        <v>0.9542830084980809</v>
      </c>
    </row>
    <row r="2907" spans="1:22">
      <c r="A2907">
        <v>2902</v>
      </c>
      <c r="B2907" s="155">
        <f t="shared" si="450"/>
        <v>41395</v>
      </c>
      <c r="C2907" s="148">
        <f t="shared" si="451"/>
        <v>2013</v>
      </c>
      <c r="D2907" s="148">
        <f t="shared" si="452"/>
        <v>5</v>
      </c>
      <c r="E2907" s="152">
        <v>22</v>
      </c>
      <c r="F2907" s="153">
        <v>252.78</v>
      </c>
      <c r="G2907" s="154">
        <v>1225.7349999999999</v>
      </c>
      <c r="H2907" s="154">
        <v>0</v>
      </c>
      <c r="I2907" s="154">
        <v>88.798000000000002</v>
      </c>
      <c r="J2907" s="151">
        <v>0</v>
      </c>
      <c r="K2907" s="149">
        <f t="shared" si="453"/>
        <v>1567.3129999999999</v>
      </c>
      <c r="L2907" s="148">
        <v>121.84</v>
      </c>
      <c r="M2907" s="148">
        <v>331.79700000000003</v>
      </c>
      <c r="N2907" s="148">
        <v>0</v>
      </c>
      <c r="O2907" s="148">
        <v>24.25</v>
      </c>
      <c r="P2907" s="148">
        <v>0</v>
      </c>
      <c r="Q2907" s="21">
        <f t="shared" si="454"/>
        <v>341.51751999999999</v>
      </c>
      <c r="R2907" s="21">
        <f t="shared" si="455"/>
        <v>1060.7550090000002</v>
      </c>
      <c r="S2907" s="21">
        <f t="shared" si="456"/>
        <v>0</v>
      </c>
      <c r="T2907" s="21">
        <f t="shared" si="457"/>
        <v>77.018000000000001</v>
      </c>
      <c r="U2907" s="22">
        <f t="shared" si="458"/>
        <v>1479.2905290000003</v>
      </c>
      <c r="V2907" s="39">
        <f t="shared" si="459"/>
        <v>0.94383861360175059</v>
      </c>
    </row>
    <row r="2908" spans="1:22">
      <c r="A2908">
        <v>2903</v>
      </c>
      <c r="B2908" s="155">
        <f t="shared" si="450"/>
        <v>41395</v>
      </c>
      <c r="C2908" s="148">
        <f t="shared" si="451"/>
        <v>2013</v>
      </c>
      <c r="D2908" s="148">
        <f t="shared" si="452"/>
        <v>5</v>
      </c>
      <c r="E2908" s="152">
        <v>23</v>
      </c>
      <c r="F2908" s="153">
        <v>253.38</v>
      </c>
      <c r="G2908" s="154">
        <v>1241.0260000000001</v>
      </c>
      <c r="H2908" s="154">
        <v>0</v>
      </c>
      <c r="I2908" s="154">
        <v>78.474999999999994</v>
      </c>
      <c r="J2908" s="151">
        <v>0</v>
      </c>
      <c r="K2908" s="149">
        <f t="shared" si="453"/>
        <v>1572.8809999999999</v>
      </c>
      <c r="L2908" s="148">
        <v>122.048</v>
      </c>
      <c r="M2908" s="148">
        <v>337.33100000000002</v>
      </c>
      <c r="N2908" s="148">
        <v>0</v>
      </c>
      <c r="O2908" s="148">
        <v>22.044</v>
      </c>
      <c r="P2908" s="148">
        <v>0</v>
      </c>
      <c r="Q2908" s="21">
        <f t="shared" si="454"/>
        <v>342.10054400000001</v>
      </c>
      <c r="R2908" s="21">
        <f t="shared" si="455"/>
        <v>1078.4472070000002</v>
      </c>
      <c r="S2908" s="21">
        <f t="shared" si="456"/>
        <v>0</v>
      </c>
      <c r="T2908" s="21">
        <f t="shared" si="457"/>
        <v>70.011744000000007</v>
      </c>
      <c r="U2908" s="22">
        <f t="shared" si="458"/>
        <v>1490.559495</v>
      </c>
      <c r="V2908" s="39">
        <f t="shared" si="459"/>
        <v>0.94766196234807343</v>
      </c>
    </row>
    <row r="2909" spans="1:22">
      <c r="A2909">
        <v>2904</v>
      </c>
      <c r="B2909" s="155">
        <f t="shared" si="450"/>
        <v>41395</v>
      </c>
      <c r="C2909" s="148">
        <f t="shared" si="451"/>
        <v>2013</v>
      </c>
      <c r="D2909" s="148">
        <f t="shared" si="452"/>
        <v>5</v>
      </c>
      <c r="E2909" s="152">
        <v>24</v>
      </c>
      <c r="F2909" s="153">
        <v>0</v>
      </c>
      <c r="G2909" s="154">
        <v>1240.604</v>
      </c>
      <c r="H2909" s="154">
        <v>0</v>
      </c>
      <c r="I2909" s="154">
        <v>47.53</v>
      </c>
      <c r="J2909" s="151">
        <v>0</v>
      </c>
      <c r="K2909" s="149">
        <f t="shared" si="453"/>
        <v>1288.134</v>
      </c>
      <c r="L2909" s="148">
        <v>0</v>
      </c>
      <c r="M2909" s="148">
        <v>337.22399999999999</v>
      </c>
      <c r="N2909" s="148">
        <v>0</v>
      </c>
      <c r="O2909" s="148">
        <v>13.172000000000001</v>
      </c>
      <c r="P2909" s="148">
        <v>0</v>
      </c>
      <c r="Q2909" s="21">
        <f t="shared" si="454"/>
        <v>0</v>
      </c>
      <c r="R2909" s="21">
        <f t="shared" si="455"/>
        <v>1078.1051279999999</v>
      </c>
      <c r="S2909" s="21">
        <f t="shared" si="456"/>
        <v>0</v>
      </c>
      <c r="T2909" s="21">
        <f t="shared" si="457"/>
        <v>41.834272000000006</v>
      </c>
      <c r="U2909" s="22">
        <f t="shared" si="458"/>
        <v>1119.9394</v>
      </c>
      <c r="V2909" s="39">
        <f t="shared" si="459"/>
        <v>0.86942771481848935</v>
      </c>
    </row>
    <row r="2910" spans="1:22">
      <c r="A2910">
        <v>2905</v>
      </c>
      <c r="B2910" s="155">
        <f t="shared" si="450"/>
        <v>41396</v>
      </c>
      <c r="C2910" s="148">
        <f t="shared" si="451"/>
        <v>2013</v>
      </c>
      <c r="D2910" s="148">
        <f t="shared" si="452"/>
        <v>5</v>
      </c>
      <c r="E2910" s="152">
        <v>1</v>
      </c>
      <c r="F2910" s="153">
        <v>0</v>
      </c>
      <c r="G2910" s="154">
        <v>1225.951</v>
      </c>
      <c r="H2910" s="154">
        <v>0</v>
      </c>
      <c r="I2910" s="154">
        <v>42.829000000000001</v>
      </c>
      <c r="J2910" s="151">
        <v>0</v>
      </c>
      <c r="K2910" s="149">
        <f t="shared" si="453"/>
        <v>1268.78</v>
      </c>
      <c r="L2910" s="148">
        <v>0</v>
      </c>
      <c r="M2910" s="148">
        <v>333.387</v>
      </c>
      <c r="N2910" s="148">
        <v>0</v>
      </c>
      <c r="O2910" s="148">
        <v>11.64</v>
      </c>
      <c r="P2910" s="148">
        <v>0</v>
      </c>
      <c r="Q2910" s="21">
        <f t="shared" si="454"/>
        <v>0</v>
      </c>
      <c r="R2910" s="21">
        <f t="shared" si="455"/>
        <v>1065.8382389999999</v>
      </c>
      <c r="S2910" s="21">
        <f t="shared" si="456"/>
        <v>0</v>
      </c>
      <c r="T2910" s="21">
        <f t="shared" si="457"/>
        <v>36.968640000000001</v>
      </c>
      <c r="U2910" s="22">
        <f t="shared" si="458"/>
        <v>1102.806879</v>
      </c>
      <c r="V2910" s="39">
        <f t="shared" si="459"/>
        <v>0.86918684011412539</v>
      </c>
    </row>
    <row r="2911" spans="1:22">
      <c r="A2911">
        <v>2906</v>
      </c>
      <c r="B2911" s="155">
        <f t="shared" ref="B2911:B2974" si="460">+B2887+1</f>
        <v>41396</v>
      </c>
      <c r="C2911" s="148">
        <f t="shared" si="451"/>
        <v>2013</v>
      </c>
      <c r="D2911" s="148">
        <f t="shared" si="452"/>
        <v>5</v>
      </c>
      <c r="E2911" s="152">
        <v>2</v>
      </c>
      <c r="F2911" s="153">
        <v>0</v>
      </c>
      <c r="G2911" s="154">
        <v>1225.319</v>
      </c>
      <c r="H2911" s="154">
        <v>0</v>
      </c>
      <c r="I2911" s="154">
        <v>54.823999999999998</v>
      </c>
      <c r="J2911" s="151">
        <v>0</v>
      </c>
      <c r="K2911" s="149">
        <f t="shared" si="453"/>
        <v>1280.143</v>
      </c>
      <c r="L2911" s="148">
        <v>0</v>
      </c>
      <c r="M2911" s="148">
        <v>334.84500000000003</v>
      </c>
      <c r="N2911" s="148">
        <v>0</v>
      </c>
      <c r="O2911" s="148">
        <v>15.275</v>
      </c>
      <c r="P2911" s="148">
        <v>0</v>
      </c>
      <c r="Q2911" s="21">
        <f t="shared" si="454"/>
        <v>0</v>
      </c>
      <c r="R2911" s="21">
        <f t="shared" si="455"/>
        <v>1070.4994650000001</v>
      </c>
      <c r="S2911" s="21">
        <f t="shared" si="456"/>
        <v>0</v>
      </c>
      <c r="T2911" s="21">
        <f t="shared" si="457"/>
        <v>48.513400000000004</v>
      </c>
      <c r="U2911" s="22">
        <f t="shared" si="458"/>
        <v>1119.0128650000001</v>
      </c>
      <c r="V2911" s="39">
        <f t="shared" si="459"/>
        <v>0.87413114394251279</v>
      </c>
    </row>
    <row r="2912" spans="1:22">
      <c r="A2912">
        <v>2907</v>
      </c>
      <c r="B2912" s="155">
        <f t="shared" si="460"/>
        <v>41396</v>
      </c>
      <c r="C2912" s="148">
        <f t="shared" si="451"/>
        <v>2013</v>
      </c>
      <c r="D2912" s="148">
        <f t="shared" si="452"/>
        <v>5</v>
      </c>
      <c r="E2912" s="152">
        <v>3</v>
      </c>
      <c r="F2912" s="153">
        <v>0</v>
      </c>
      <c r="G2912" s="154">
        <v>1229.1659999999999</v>
      </c>
      <c r="H2912" s="154">
        <v>0</v>
      </c>
      <c r="I2912" s="154">
        <v>55.011000000000003</v>
      </c>
      <c r="J2912" s="151">
        <v>0</v>
      </c>
      <c r="K2912" s="149">
        <f t="shared" si="453"/>
        <v>1284.1769999999999</v>
      </c>
      <c r="L2912" s="148">
        <v>0</v>
      </c>
      <c r="M2912" s="148">
        <v>334.63099999999997</v>
      </c>
      <c r="N2912" s="148">
        <v>0</v>
      </c>
      <c r="O2912" s="148">
        <v>15.316000000000001</v>
      </c>
      <c r="P2912" s="148">
        <v>0</v>
      </c>
      <c r="Q2912" s="21">
        <f t="shared" si="454"/>
        <v>0</v>
      </c>
      <c r="R2912" s="21">
        <f t="shared" si="455"/>
        <v>1069.8153069999998</v>
      </c>
      <c r="S2912" s="21">
        <f t="shared" si="456"/>
        <v>0</v>
      </c>
      <c r="T2912" s="21">
        <f t="shared" si="457"/>
        <v>48.643616000000002</v>
      </c>
      <c r="U2912" s="22">
        <f t="shared" si="458"/>
        <v>1118.4589229999999</v>
      </c>
      <c r="V2912" s="39">
        <f t="shared" si="459"/>
        <v>0.8709538661726538</v>
      </c>
    </row>
    <row r="2913" spans="1:22">
      <c r="A2913">
        <v>2908</v>
      </c>
      <c r="B2913" s="155">
        <f t="shared" si="460"/>
        <v>41396</v>
      </c>
      <c r="C2913" s="148">
        <f t="shared" si="451"/>
        <v>2013</v>
      </c>
      <c r="D2913" s="148">
        <f t="shared" si="452"/>
        <v>5</v>
      </c>
      <c r="E2913" s="152">
        <v>4</v>
      </c>
      <c r="F2913" s="153">
        <v>0</v>
      </c>
      <c r="G2913" s="154">
        <v>1224.577</v>
      </c>
      <c r="H2913" s="154">
        <v>0</v>
      </c>
      <c r="I2913" s="154">
        <v>54.456000000000003</v>
      </c>
      <c r="J2913" s="151">
        <v>0</v>
      </c>
      <c r="K2913" s="149">
        <f t="shared" si="453"/>
        <v>1279.0329999999999</v>
      </c>
      <c r="L2913" s="148">
        <v>0</v>
      </c>
      <c r="M2913" s="148">
        <v>331.55200000000002</v>
      </c>
      <c r="N2913" s="148">
        <v>0</v>
      </c>
      <c r="O2913" s="148">
        <v>15.194000000000001</v>
      </c>
      <c r="P2913" s="148">
        <v>0</v>
      </c>
      <c r="Q2913" s="21">
        <f t="shared" si="454"/>
        <v>0</v>
      </c>
      <c r="R2913" s="21">
        <f t="shared" si="455"/>
        <v>1059.9717440000002</v>
      </c>
      <c r="S2913" s="21">
        <f t="shared" si="456"/>
        <v>0</v>
      </c>
      <c r="T2913" s="21">
        <f t="shared" si="457"/>
        <v>48.256144000000006</v>
      </c>
      <c r="U2913" s="22">
        <f t="shared" si="458"/>
        <v>1108.2278880000001</v>
      </c>
      <c r="V2913" s="39">
        <f t="shared" si="459"/>
        <v>0.86645761915447073</v>
      </c>
    </row>
    <row r="2914" spans="1:22">
      <c r="A2914">
        <v>2909</v>
      </c>
      <c r="B2914" s="155">
        <f t="shared" si="460"/>
        <v>41396</v>
      </c>
      <c r="C2914" s="148">
        <f t="shared" si="451"/>
        <v>2013</v>
      </c>
      <c r="D2914" s="148">
        <f t="shared" si="452"/>
        <v>5</v>
      </c>
      <c r="E2914" s="152">
        <v>5</v>
      </c>
      <c r="F2914" s="153">
        <v>0</v>
      </c>
      <c r="G2914" s="154">
        <v>1214.325</v>
      </c>
      <c r="H2914" s="154">
        <v>0</v>
      </c>
      <c r="I2914" s="154">
        <v>45.726999999999997</v>
      </c>
      <c r="J2914" s="151">
        <v>0</v>
      </c>
      <c r="K2914" s="149">
        <f t="shared" si="453"/>
        <v>1260.0520000000001</v>
      </c>
      <c r="L2914" s="148">
        <v>0</v>
      </c>
      <c r="M2914" s="148">
        <v>327.82600000000002</v>
      </c>
      <c r="N2914" s="148">
        <v>0</v>
      </c>
      <c r="O2914" s="148">
        <v>12.834</v>
      </c>
      <c r="P2914" s="148">
        <v>0</v>
      </c>
      <c r="Q2914" s="21">
        <f t="shared" si="454"/>
        <v>0</v>
      </c>
      <c r="R2914" s="21">
        <f t="shared" si="455"/>
        <v>1048.0597220000002</v>
      </c>
      <c r="S2914" s="21">
        <f t="shared" si="456"/>
        <v>0</v>
      </c>
      <c r="T2914" s="21">
        <f t="shared" si="457"/>
        <v>40.760784000000001</v>
      </c>
      <c r="U2914" s="22">
        <f t="shared" si="458"/>
        <v>1088.8205060000003</v>
      </c>
      <c r="V2914" s="39">
        <f t="shared" si="459"/>
        <v>0.86410759714678453</v>
      </c>
    </row>
    <row r="2915" spans="1:22">
      <c r="A2915">
        <v>2910</v>
      </c>
      <c r="B2915" s="155">
        <f t="shared" si="460"/>
        <v>41396</v>
      </c>
      <c r="C2915" s="148">
        <f t="shared" si="451"/>
        <v>2013</v>
      </c>
      <c r="D2915" s="148">
        <f t="shared" si="452"/>
        <v>5</v>
      </c>
      <c r="E2915" s="152">
        <v>6</v>
      </c>
      <c r="F2915" s="153">
        <v>0</v>
      </c>
      <c r="G2915" s="154">
        <v>1214.972</v>
      </c>
      <c r="H2915" s="154">
        <v>0</v>
      </c>
      <c r="I2915" s="154">
        <v>50.604999999999997</v>
      </c>
      <c r="J2915" s="151">
        <v>0</v>
      </c>
      <c r="K2915" s="149">
        <f t="shared" si="453"/>
        <v>1265.577</v>
      </c>
      <c r="L2915" s="148">
        <v>0</v>
      </c>
      <c r="M2915" s="148">
        <v>327.91</v>
      </c>
      <c r="N2915" s="148">
        <v>0</v>
      </c>
      <c r="O2915" s="148">
        <v>13.912000000000001</v>
      </c>
      <c r="P2915" s="148">
        <v>0</v>
      </c>
      <c r="Q2915" s="21">
        <f t="shared" si="454"/>
        <v>0</v>
      </c>
      <c r="R2915" s="21">
        <f t="shared" si="455"/>
        <v>1048.3282700000002</v>
      </c>
      <c r="S2915" s="21">
        <f t="shared" si="456"/>
        <v>0</v>
      </c>
      <c r="T2915" s="21">
        <f t="shared" si="457"/>
        <v>44.184512000000005</v>
      </c>
      <c r="U2915" s="22">
        <f t="shared" si="458"/>
        <v>1092.5127820000002</v>
      </c>
      <c r="V2915" s="39">
        <f t="shared" si="459"/>
        <v>0.86325271555978045</v>
      </c>
    </row>
    <row r="2916" spans="1:22">
      <c r="A2916">
        <v>2911</v>
      </c>
      <c r="B2916" s="155">
        <f t="shared" si="460"/>
        <v>41396</v>
      </c>
      <c r="C2916" s="148">
        <f t="shared" si="451"/>
        <v>2013</v>
      </c>
      <c r="D2916" s="148">
        <f t="shared" si="452"/>
        <v>5</v>
      </c>
      <c r="E2916" s="152">
        <v>7</v>
      </c>
      <c r="F2916" s="153">
        <v>0</v>
      </c>
      <c r="G2916" s="154">
        <v>1198.721</v>
      </c>
      <c r="H2916" s="154">
        <v>17.635000000000002</v>
      </c>
      <c r="I2916" s="154">
        <v>68.436999999999998</v>
      </c>
      <c r="J2916" s="151">
        <v>0</v>
      </c>
      <c r="K2916" s="149">
        <f t="shared" si="453"/>
        <v>1284.7929999999999</v>
      </c>
      <c r="L2916" s="148">
        <v>0</v>
      </c>
      <c r="M2916" s="148">
        <v>322.83100000000002</v>
      </c>
      <c r="N2916" s="148">
        <v>40.235999999999997</v>
      </c>
      <c r="O2916" s="148">
        <v>18.349</v>
      </c>
      <c r="P2916" s="148">
        <v>0</v>
      </c>
      <c r="Q2916" s="21">
        <f t="shared" si="454"/>
        <v>0</v>
      </c>
      <c r="R2916" s="21">
        <f t="shared" si="455"/>
        <v>1032.0907070000001</v>
      </c>
      <c r="S2916" s="21">
        <f t="shared" si="456"/>
        <v>78.500435999999993</v>
      </c>
      <c r="T2916" s="21">
        <f t="shared" si="457"/>
        <v>58.276424000000006</v>
      </c>
      <c r="U2916" s="22">
        <f t="shared" si="458"/>
        <v>1168.867567</v>
      </c>
      <c r="V2916" s="39">
        <f t="shared" si="459"/>
        <v>0.90977112032833318</v>
      </c>
    </row>
    <row r="2917" spans="1:22">
      <c r="A2917">
        <v>2912</v>
      </c>
      <c r="B2917" s="155">
        <f t="shared" si="460"/>
        <v>41396</v>
      </c>
      <c r="C2917" s="148">
        <f t="shared" si="451"/>
        <v>2013</v>
      </c>
      <c r="D2917" s="148">
        <f t="shared" si="452"/>
        <v>5</v>
      </c>
      <c r="E2917" s="152">
        <v>8</v>
      </c>
      <c r="F2917" s="153">
        <v>267.72000000000003</v>
      </c>
      <c r="G2917" s="154">
        <v>1194.6479999999999</v>
      </c>
      <c r="H2917" s="154">
        <v>0</v>
      </c>
      <c r="I2917" s="154">
        <v>77.778999999999996</v>
      </c>
      <c r="J2917" s="151">
        <v>0</v>
      </c>
      <c r="K2917" s="149">
        <f t="shared" si="453"/>
        <v>1540.1469999999999</v>
      </c>
      <c r="L2917" s="148">
        <v>128.60599999999999</v>
      </c>
      <c r="M2917" s="148">
        <v>321.59199999999998</v>
      </c>
      <c r="N2917" s="148">
        <v>0</v>
      </c>
      <c r="O2917" s="148">
        <v>20.178999999999998</v>
      </c>
      <c r="P2917" s="148">
        <v>0</v>
      </c>
      <c r="Q2917" s="21">
        <f t="shared" si="454"/>
        <v>360.482618</v>
      </c>
      <c r="R2917" s="21">
        <f t="shared" si="455"/>
        <v>1028.1296239999999</v>
      </c>
      <c r="S2917" s="21">
        <f t="shared" si="456"/>
        <v>0</v>
      </c>
      <c r="T2917" s="21">
        <f t="shared" si="457"/>
        <v>64.088504</v>
      </c>
      <c r="U2917" s="22">
        <f t="shared" si="458"/>
        <v>1452.700746</v>
      </c>
      <c r="V2917" s="39">
        <f t="shared" si="459"/>
        <v>0.94322213788683806</v>
      </c>
    </row>
    <row r="2918" spans="1:22">
      <c r="A2918">
        <v>2913</v>
      </c>
      <c r="B2918" s="155">
        <f t="shared" si="460"/>
        <v>41396</v>
      </c>
      <c r="C2918" s="148">
        <f t="shared" si="451"/>
        <v>2013</v>
      </c>
      <c r="D2918" s="148">
        <f t="shared" si="452"/>
        <v>5</v>
      </c>
      <c r="E2918" s="152">
        <v>9</v>
      </c>
      <c r="F2918" s="153">
        <v>266.7</v>
      </c>
      <c r="G2918" s="154">
        <v>1214.4059999999999</v>
      </c>
      <c r="H2918" s="154">
        <v>0</v>
      </c>
      <c r="I2918" s="154">
        <v>100.78100000000001</v>
      </c>
      <c r="J2918" s="151">
        <v>0</v>
      </c>
      <c r="K2918" s="149">
        <f t="shared" si="453"/>
        <v>1581.8869999999999</v>
      </c>
      <c r="L2918" s="148">
        <v>128.226</v>
      </c>
      <c r="M2918" s="148">
        <v>326.67</v>
      </c>
      <c r="N2918" s="148">
        <v>0</v>
      </c>
      <c r="O2918" s="148">
        <v>26.812999999999999</v>
      </c>
      <c r="P2918" s="148">
        <v>0</v>
      </c>
      <c r="Q2918" s="21">
        <f t="shared" si="454"/>
        <v>359.41747800000002</v>
      </c>
      <c r="R2918" s="21">
        <f t="shared" si="455"/>
        <v>1044.3639900000001</v>
      </c>
      <c r="S2918" s="21">
        <f t="shared" si="456"/>
        <v>0</v>
      </c>
      <c r="T2918" s="21">
        <f t="shared" si="457"/>
        <v>85.158088000000006</v>
      </c>
      <c r="U2918" s="22">
        <f t="shared" si="458"/>
        <v>1488.939556</v>
      </c>
      <c r="V2918" s="39">
        <f t="shared" si="459"/>
        <v>0.94124267789039295</v>
      </c>
    </row>
    <row r="2919" spans="1:22">
      <c r="A2919">
        <v>2914</v>
      </c>
      <c r="B2919" s="155">
        <f t="shared" si="460"/>
        <v>41396</v>
      </c>
      <c r="C2919" s="148">
        <f t="shared" si="451"/>
        <v>2013</v>
      </c>
      <c r="D2919" s="148">
        <f t="shared" si="452"/>
        <v>5</v>
      </c>
      <c r="E2919" s="152">
        <v>10</v>
      </c>
      <c r="F2919" s="153">
        <v>268.14</v>
      </c>
      <c r="G2919" s="154">
        <v>1210.2180000000001</v>
      </c>
      <c r="H2919" s="154">
        <v>0.124</v>
      </c>
      <c r="I2919" s="154">
        <v>104.066</v>
      </c>
      <c r="J2919" s="151">
        <v>0</v>
      </c>
      <c r="K2919" s="149">
        <f t="shared" si="453"/>
        <v>1582.5480000000002</v>
      </c>
      <c r="L2919" s="148">
        <v>129.00800000000001</v>
      </c>
      <c r="M2919" s="148">
        <v>324.98200000000003</v>
      </c>
      <c r="N2919" s="148">
        <v>0.72699999999999998</v>
      </c>
      <c r="O2919" s="148">
        <v>27.878</v>
      </c>
      <c r="P2919" s="148">
        <v>0</v>
      </c>
      <c r="Q2919" s="21">
        <f t="shared" si="454"/>
        <v>361.60942400000005</v>
      </c>
      <c r="R2919" s="21">
        <f t="shared" si="455"/>
        <v>1038.9674540000001</v>
      </c>
      <c r="S2919" s="21">
        <f t="shared" si="456"/>
        <v>1.418377</v>
      </c>
      <c r="T2919" s="21">
        <f t="shared" si="457"/>
        <v>88.540528000000009</v>
      </c>
      <c r="U2919" s="22">
        <f t="shared" si="458"/>
        <v>1490.535783</v>
      </c>
      <c r="V2919" s="39">
        <f t="shared" si="459"/>
        <v>0.94185818250062547</v>
      </c>
    </row>
    <row r="2920" spans="1:22">
      <c r="A2920">
        <v>2915</v>
      </c>
      <c r="B2920" s="155">
        <f t="shared" si="460"/>
        <v>41396</v>
      </c>
      <c r="C2920" s="148">
        <f t="shared" si="451"/>
        <v>2013</v>
      </c>
      <c r="D2920" s="148">
        <f t="shared" si="452"/>
        <v>5</v>
      </c>
      <c r="E2920" s="152">
        <v>11</v>
      </c>
      <c r="F2920" s="153">
        <v>269.64</v>
      </c>
      <c r="G2920" s="154">
        <v>1212.162</v>
      </c>
      <c r="H2920" s="154">
        <v>24.148</v>
      </c>
      <c r="I2920" s="154">
        <v>114.395</v>
      </c>
      <c r="J2920" s="151">
        <v>0</v>
      </c>
      <c r="K2920" s="149">
        <f t="shared" si="453"/>
        <v>1620.345</v>
      </c>
      <c r="L2920" s="148">
        <v>129.339</v>
      </c>
      <c r="M2920" s="148">
        <v>324.87400000000002</v>
      </c>
      <c r="N2920" s="148">
        <v>8.14</v>
      </c>
      <c r="O2920" s="148">
        <v>30.736000000000001</v>
      </c>
      <c r="P2920" s="148">
        <v>0</v>
      </c>
      <c r="Q2920" s="21">
        <f t="shared" si="454"/>
        <v>362.537217</v>
      </c>
      <c r="R2920" s="21">
        <f t="shared" si="455"/>
        <v>1038.6221780000001</v>
      </c>
      <c r="S2920" s="21">
        <f t="shared" si="456"/>
        <v>15.881140000000002</v>
      </c>
      <c r="T2920" s="21">
        <f t="shared" si="457"/>
        <v>97.617536000000001</v>
      </c>
      <c r="U2920" s="22">
        <f t="shared" si="458"/>
        <v>1514.6580710000001</v>
      </c>
      <c r="V2920" s="39">
        <f t="shared" si="459"/>
        <v>0.93477504543785428</v>
      </c>
    </row>
    <row r="2921" spans="1:22">
      <c r="A2921">
        <v>2916</v>
      </c>
      <c r="B2921" s="155">
        <f t="shared" si="460"/>
        <v>41396</v>
      </c>
      <c r="C2921" s="148">
        <f t="shared" si="451"/>
        <v>2013</v>
      </c>
      <c r="D2921" s="148">
        <f t="shared" si="452"/>
        <v>5</v>
      </c>
      <c r="E2921" s="152">
        <v>12</v>
      </c>
      <c r="F2921" s="153">
        <v>263.45999999999998</v>
      </c>
      <c r="G2921" s="154">
        <v>1211.5920000000001</v>
      </c>
      <c r="H2921" s="154">
        <v>26.145</v>
      </c>
      <c r="I2921" s="154">
        <v>131.26599999999999</v>
      </c>
      <c r="J2921" s="151">
        <v>0</v>
      </c>
      <c r="K2921" s="149">
        <f t="shared" si="453"/>
        <v>1632.4630000000002</v>
      </c>
      <c r="L2921" s="148">
        <v>126.422</v>
      </c>
      <c r="M2921" s="148">
        <v>326.12299999999999</v>
      </c>
      <c r="N2921" s="148">
        <v>10.853</v>
      </c>
      <c r="O2921" s="148">
        <v>35.213000000000001</v>
      </c>
      <c r="P2921" s="148">
        <v>0</v>
      </c>
      <c r="Q2921" s="21">
        <f t="shared" si="454"/>
        <v>354.36086599999999</v>
      </c>
      <c r="R2921" s="21">
        <f t="shared" si="455"/>
        <v>1042.615231</v>
      </c>
      <c r="S2921" s="21">
        <f t="shared" si="456"/>
        <v>21.174202999999999</v>
      </c>
      <c r="T2921" s="21">
        <f t="shared" si="457"/>
        <v>111.836488</v>
      </c>
      <c r="U2921" s="22">
        <f t="shared" si="458"/>
        <v>1529.9867879999999</v>
      </c>
      <c r="V2921" s="39">
        <f t="shared" si="459"/>
        <v>0.93722601247317683</v>
      </c>
    </row>
    <row r="2922" spans="1:22">
      <c r="A2922">
        <v>2917</v>
      </c>
      <c r="B2922" s="155">
        <f t="shared" si="460"/>
        <v>41396</v>
      </c>
      <c r="C2922" s="148">
        <f t="shared" si="451"/>
        <v>2013</v>
      </c>
      <c r="D2922" s="148">
        <f t="shared" si="452"/>
        <v>5</v>
      </c>
      <c r="E2922" s="152">
        <v>13</v>
      </c>
      <c r="F2922" s="153">
        <v>260.45999999999998</v>
      </c>
      <c r="G2922" s="154">
        <v>1228.67</v>
      </c>
      <c r="H2922" s="154">
        <v>0</v>
      </c>
      <c r="I2922" s="154">
        <v>134.232</v>
      </c>
      <c r="J2922" s="151">
        <v>0</v>
      </c>
      <c r="K2922" s="149">
        <f t="shared" si="453"/>
        <v>1623.3620000000001</v>
      </c>
      <c r="L2922" s="148">
        <v>125.163</v>
      </c>
      <c r="M2922" s="148">
        <v>329.88299999999998</v>
      </c>
      <c r="N2922" s="148">
        <v>0</v>
      </c>
      <c r="O2922" s="148">
        <v>36.064</v>
      </c>
      <c r="P2922" s="148">
        <v>0</v>
      </c>
      <c r="Q2922" s="21">
        <f t="shared" si="454"/>
        <v>350.83188899999999</v>
      </c>
      <c r="R2922" s="21">
        <f t="shared" si="455"/>
        <v>1054.635951</v>
      </c>
      <c r="S2922" s="21">
        <f t="shared" si="456"/>
        <v>0</v>
      </c>
      <c r="T2922" s="21">
        <f t="shared" si="457"/>
        <v>114.539264</v>
      </c>
      <c r="U2922" s="22">
        <f t="shared" si="458"/>
        <v>1520.007104</v>
      </c>
      <c r="V2922" s="39">
        <f t="shared" si="459"/>
        <v>0.93633281054995743</v>
      </c>
    </row>
    <row r="2923" spans="1:22">
      <c r="A2923">
        <v>2918</v>
      </c>
      <c r="B2923" s="155">
        <f t="shared" si="460"/>
        <v>41396</v>
      </c>
      <c r="C2923" s="148">
        <f t="shared" si="451"/>
        <v>2013</v>
      </c>
      <c r="D2923" s="148">
        <f t="shared" si="452"/>
        <v>5</v>
      </c>
      <c r="E2923" s="152">
        <v>14</v>
      </c>
      <c r="F2923" s="153">
        <v>253.14</v>
      </c>
      <c r="G2923" s="154">
        <v>1230.1669999999999</v>
      </c>
      <c r="H2923" s="154">
        <v>0</v>
      </c>
      <c r="I2923" s="154">
        <v>136.875</v>
      </c>
      <c r="J2923" s="151">
        <v>0</v>
      </c>
      <c r="K2923" s="149">
        <f t="shared" si="453"/>
        <v>1620.1819999999998</v>
      </c>
      <c r="L2923" s="148">
        <v>121.923</v>
      </c>
      <c r="M2923" s="148">
        <v>330.02100000000002</v>
      </c>
      <c r="N2923" s="148">
        <v>0</v>
      </c>
      <c r="O2923" s="148">
        <v>37.006999999999998</v>
      </c>
      <c r="P2923" s="148">
        <v>0</v>
      </c>
      <c r="Q2923" s="21">
        <f t="shared" si="454"/>
        <v>341.75016899999997</v>
      </c>
      <c r="R2923" s="21">
        <f t="shared" si="455"/>
        <v>1055.077137</v>
      </c>
      <c r="S2923" s="21">
        <f t="shared" si="456"/>
        <v>0</v>
      </c>
      <c r="T2923" s="21">
        <f t="shared" si="457"/>
        <v>117.534232</v>
      </c>
      <c r="U2923" s="22">
        <f t="shared" si="458"/>
        <v>1514.3615379999999</v>
      </c>
      <c r="V2923" s="39">
        <f t="shared" si="459"/>
        <v>0.93468606489888173</v>
      </c>
    </row>
    <row r="2924" spans="1:22">
      <c r="A2924">
        <v>2919</v>
      </c>
      <c r="B2924" s="155">
        <f t="shared" si="460"/>
        <v>41396</v>
      </c>
      <c r="C2924" s="148">
        <f t="shared" si="451"/>
        <v>2013</v>
      </c>
      <c r="D2924" s="148">
        <f t="shared" si="452"/>
        <v>5</v>
      </c>
      <c r="E2924" s="152">
        <v>15</v>
      </c>
      <c r="F2924" s="153">
        <v>251.88</v>
      </c>
      <c r="G2924" s="154">
        <v>1232.001</v>
      </c>
      <c r="H2924" s="154">
        <v>0</v>
      </c>
      <c r="I2924" s="154">
        <v>152.40799999999999</v>
      </c>
      <c r="J2924" s="151">
        <v>0</v>
      </c>
      <c r="K2924" s="149">
        <f t="shared" si="453"/>
        <v>1636.2889999999998</v>
      </c>
      <c r="L2924" s="148">
        <v>121.5</v>
      </c>
      <c r="M2924" s="148">
        <v>330.55900000000003</v>
      </c>
      <c r="N2924" s="148">
        <v>0</v>
      </c>
      <c r="O2924" s="148">
        <v>41.015999999999998</v>
      </c>
      <c r="P2924" s="148">
        <v>0</v>
      </c>
      <c r="Q2924" s="21">
        <f t="shared" si="454"/>
        <v>340.56450000000001</v>
      </c>
      <c r="R2924" s="21">
        <f t="shared" si="455"/>
        <v>1056.7971230000001</v>
      </c>
      <c r="S2924" s="21">
        <f t="shared" si="456"/>
        <v>0</v>
      </c>
      <c r="T2924" s="21">
        <f t="shared" si="457"/>
        <v>130.26681600000001</v>
      </c>
      <c r="U2924" s="22">
        <f t="shared" si="458"/>
        <v>1527.6284390000001</v>
      </c>
      <c r="V2924" s="39">
        <f t="shared" si="459"/>
        <v>0.93359329494973098</v>
      </c>
    </row>
    <row r="2925" spans="1:22">
      <c r="A2925">
        <v>2920</v>
      </c>
      <c r="B2925" s="155">
        <f t="shared" si="460"/>
        <v>41396</v>
      </c>
      <c r="C2925" s="148">
        <f t="shared" si="451"/>
        <v>2013</v>
      </c>
      <c r="D2925" s="148">
        <f t="shared" si="452"/>
        <v>5</v>
      </c>
      <c r="E2925" s="152">
        <v>16</v>
      </c>
      <c r="F2925" s="153">
        <v>253.5</v>
      </c>
      <c r="G2925" s="154">
        <v>1233.5239999999999</v>
      </c>
      <c r="H2925" s="154">
        <v>1.3180000000000001</v>
      </c>
      <c r="I2925" s="154">
        <v>149.91300000000001</v>
      </c>
      <c r="J2925" s="151">
        <v>0</v>
      </c>
      <c r="K2925" s="149">
        <f t="shared" si="453"/>
        <v>1638.2549999999999</v>
      </c>
      <c r="L2925" s="148">
        <v>122.239</v>
      </c>
      <c r="M2925" s="148">
        <v>330.88799999999998</v>
      </c>
      <c r="N2925" s="148">
        <v>2.35</v>
      </c>
      <c r="O2925" s="148">
        <v>40.25</v>
      </c>
      <c r="P2925" s="148">
        <v>0</v>
      </c>
      <c r="Q2925" s="21">
        <f t="shared" si="454"/>
        <v>342.63591700000001</v>
      </c>
      <c r="R2925" s="21">
        <f t="shared" si="455"/>
        <v>1057.8489359999999</v>
      </c>
      <c r="S2925" s="21">
        <f t="shared" si="456"/>
        <v>4.5848500000000003</v>
      </c>
      <c r="T2925" s="21">
        <f t="shared" si="457"/>
        <v>127.834</v>
      </c>
      <c r="U2925" s="22">
        <f t="shared" si="458"/>
        <v>1532.903703</v>
      </c>
      <c r="V2925" s="39">
        <f t="shared" si="459"/>
        <v>0.93569298003058132</v>
      </c>
    </row>
    <row r="2926" spans="1:22">
      <c r="A2926">
        <v>2921</v>
      </c>
      <c r="B2926" s="155">
        <f t="shared" si="460"/>
        <v>41396</v>
      </c>
      <c r="C2926" s="148">
        <f t="shared" si="451"/>
        <v>2013</v>
      </c>
      <c r="D2926" s="148">
        <f t="shared" si="452"/>
        <v>5</v>
      </c>
      <c r="E2926" s="152">
        <v>17</v>
      </c>
      <c r="F2926" s="153">
        <v>0</v>
      </c>
      <c r="G2926" s="154">
        <v>1233.2270000000001</v>
      </c>
      <c r="H2926" s="154">
        <v>0</v>
      </c>
      <c r="I2926" s="154">
        <v>326.505</v>
      </c>
      <c r="J2926" s="151">
        <v>0</v>
      </c>
      <c r="K2926" s="149">
        <f t="shared" si="453"/>
        <v>1559.732</v>
      </c>
      <c r="L2926" s="148">
        <v>0</v>
      </c>
      <c r="M2926" s="148">
        <v>331.43599999999998</v>
      </c>
      <c r="N2926" s="148">
        <v>0</v>
      </c>
      <c r="O2926" s="148">
        <v>86.144000000000005</v>
      </c>
      <c r="P2926" s="148">
        <v>0</v>
      </c>
      <c r="Q2926" s="21">
        <f t="shared" si="454"/>
        <v>0</v>
      </c>
      <c r="R2926" s="21">
        <f t="shared" si="455"/>
        <v>1059.6008919999999</v>
      </c>
      <c r="S2926" s="21">
        <f t="shared" si="456"/>
        <v>0</v>
      </c>
      <c r="T2926" s="21">
        <f t="shared" si="457"/>
        <v>273.59334400000006</v>
      </c>
      <c r="U2926" s="22">
        <f t="shared" si="458"/>
        <v>1333.194236</v>
      </c>
      <c r="V2926" s="39">
        <f t="shared" si="459"/>
        <v>0.85475853287616077</v>
      </c>
    </row>
    <row r="2927" spans="1:22">
      <c r="A2927">
        <v>2922</v>
      </c>
      <c r="B2927" s="155">
        <f t="shared" si="460"/>
        <v>41396</v>
      </c>
      <c r="C2927" s="148">
        <f t="shared" si="451"/>
        <v>2013</v>
      </c>
      <c r="D2927" s="148">
        <f t="shared" si="452"/>
        <v>5</v>
      </c>
      <c r="E2927" s="152">
        <v>18</v>
      </c>
      <c r="F2927" s="153">
        <v>0</v>
      </c>
      <c r="G2927" s="154">
        <v>1229.7329999999999</v>
      </c>
      <c r="H2927" s="154">
        <v>0</v>
      </c>
      <c r="I2927" s="154">
        <v>509.45400000000001</v>
      </c>
      <c r="J2927" s="151">
        <v>0</v>
      </c>
      <c r="K2927" s="149">
        <f t="shared" si="453"/>
        <v>1739.1869999999999</v>
      </c>
      <c r="L2927" s="148">
        <v>0</v>
      </c>
      <c r="M2927" s="148">
        <v>330.81</v>
      </c>
      <c r="N2927" s="148">
        <v>0</v>
      </c>
      <c r="O2927" s="148">
        <v>109.758</v>
      </c>
      <c r="P2927" s="148">
        <v>0</v>
      </c>
      <c r="Q2927" s="21">
        <f t="shared" si="454"/>
        <v>0</v>
      </c>
      <c r="R2927" s="21">
        <f t="shared" si="455"/>
        <v>1057.5995700000001</v>
      </c>
      <c r="S2927" s="21">
        <f t="shared" si="456"/>
        <v>0</v>
      </c>
      <c r="T2927" s="21">
        <f t="shared" si="457"/>
        <v>348.591408</v>
      </c>
      <c r="U2927" s="22">
        <f t="shared" si="458"/>
        <v>1406.1909780000001</v>
      </c>
      <c r="V2927" s="39">
        <f t="shared" si="459"/>
        <v>0.8085335147974313</v>
      </c>
    </row>
    <row r="2928" spans="1:22">
      <c r="A2928">
        <v>2923</v>
      </c>
      <c r="B2928" s="155">
        <f t="shared" si="460"/>
        <v>41396</v>
      </c>
      <c r="C2928" s="148">
        <f t="shared" si="451"/>
        <v>2013</v>
      </c>
      <c r="D2928" s="148">
        <f t="shared" si="452"/>
        <v>5</v>
      </c>
      <c r="E2928" s="152">
        <v>19</v>
      </c>
      <c r="F2928" s="153">
        <v>0</v>
      </c>
      <c r="G2928" s="154">
        <v>1232.194</v>
      </c>
      <c r="H2928" s="154">
        <v>0</v>
      </c>
      <c r="I2928" s="154">
        <v>525.91600000000005</v>
      </c>
      <c r="J2928" s="151">
        <v>0</v>
      </c>
      <c r="K2928" s="149">
        <f t="shared" si="453"/>
        <v>1758.1100000000001</v>
      </c>
      <c r="L2928" s="148">
        <v>0</v>
      </c>
      <c r="M2928" s="148">
        <v>330.76</v>
      </c>
      <c r="N2928" s="148">
        <v>0</v>
      </c>
      <c r="O2928" s="148">
        <v>114.309</v>
      </c>
      <c r="P2928" s="148">
        <v>0</v>
      </c>
      <c r="Q2928" s="21">
        <f t="shared" si="454"/>
        <v>0</v>
      </c>
      <c r="R2928" s="21">
        <f t="shared" si="455"/>
        <v>1057.4397200000001</v>
      </c>
      <c r="S2928" s="21">
        <f t="shared" si="456"/>
        <v>0</v>
      </c>
      <c r="T2928" s="21">
        <f t="shared" si="457"/>
        <v>363.04538400000001</v>
      </c>
      <c r="U2928" s="22">
        <f t="shared" si="458"/>
        <v>1420.4851040000001</v>
      </c>
      <c r="V2928" s="39">
        <f t="shared" si="459"/>
        <v>0.8079614495111227</v>
      </c>
    </row>
    <row r="2929" spans="1:22">
      <c r="A2929">
        <v>2924</v>
      </c>
      <c r="B2929" s="155">
        <f t="shared" si="460"/>
        <v>41396</v>
      </c>
      <c r="C2929" s="148">
        <f t="shared" si="451"/>
        <v>2013</v>
      </c>
      <c r="D2929" s="148">
        <f t="shared" si="452"/>
        <v>5</v>
      </c>
      <c r="E2929" s="152">
        <v>20</v>
      </c>
      <c r="F2929" s="153">
        <v>269.04000000000002</v>
      </c>
      <c r="G2929" s="154">
        <v>1234.5619999999999</v>
      </c>
      <c r="H2929" s="154">
        <v>0</v>
      </c>
      <c r="I2929" s="154">
        <v>387.14400000000001</v>
      </c>
      <c r="J2929" s="151">
        <v>0</v>
      </c>
      <c r="K2929" s="149">
        <f t="shared" si="453"/>
        <v>1890.7459999999999</v>
      </c>
      <c r="L2929" s="148">
        <v>128.733</v>
      </c>
      <c r="M2929" s="148">
        <v>330.84199999999998</v>
      </c>
      <c r="N2929" s="148">
        <v>0</v>
      </c>
      <c r="O2929" s="148">
        <v>92.600999999999999</v>
      </c>
      <c r="P2929" s="148">
        <v>0</v>
      </c>
      <c r="Q2929" s="21">
        <f t="shared" si="454"/>
        <v>360.83859899999999</v>
      </c>
      <c r="R2929" s="21">
        <f t="shared" si="455"/>
        <v>1057.7018739999999</v>
      </c>
      <c r="S2929" s="21">
        <f t="shared" si="456"/>
        <v>0</v>
      </c>
      <c r="T2929" s="21">
        <f t="shared" si="457"/>
        <v>294.100776</v>
      </c>
      <c r="U2929" s="22">
        <f t="shared" si="458"/>
        <v>1712.6412489999998</v>
      </c>
      <c r="V2929" s="39">
        <f t="shared" si="459"/>
        <v>0.9058018628625949</v>
      </c>
    </row>
    <row r="2930" spans="1:22">
      <c r="A2930">
        <v>2925</v>
      </c>
      <c r="B2930" s="155">
        <f t="shared" si="460"/>
        <v>41396</v>
      </c>
      <c r="C2930" s="148">
        <f t="shared" si="451"/>
        <v>2013</v>
      </c>
      <c r="D2930" s="148">
        <f t="shared" si="452"/>
        <v>5</v>
      </c>
      <c r="E2930" s="152">
        <v>21</v>
      </c>
      <c r="F2930" s="153">
        <v>0</v>
      </c>
      <c r="G2930" s="154">
        <v>1241.96</v>
      </c>
      <c r="H2930" s="154">
        <v>0</v>
      </c>
      <c r="I2930" s="154">
        <v>499.27600000000001</v>
      </c>
      <c r="J2930" s="151">
        <v>0</v>
      </c>
      <c r="K2930" s="149">
        <f t="shared" si="453"/>
        <v>1741.2360000000001</v>
      </c>
      <c r="L2930" s="148">
        <v>0</v>
      </c>
      <c r="M2930" s="148">
        <v>333.07499999999999</v>
      </c>
      <c r="N2930" s="148">
        <v>0</v>
      </c>
      <c r="O2930" s="148">
        <v>117.506</v>
      </c>
      <c r="P2930" s="148">
        <v>0</v>
      </c>
      <c r="Q2930" s="21">
        <f t="shared" si="454"/>
        <v>0</v>
      </c>
      <c r="R2930" s="21">
        <f t="shared" si="455"/>
        <v>1064.8407749999999</v>
      </c>
      <c r="S2930" s="21">
        <f t="shared" si="456"/>
        <v>0</v>
      </c>
      <c r="T2930" s="21">
        <f t="shared" si="457"/>
        <v>373.19905600000004</v>
      </c>
      <c r="U2930" s="22">
        <f t="shared" si="458"/>
        <v>1438.039831</v>
      </c>
      <c r="V2930" s="39">
        <f t="shared" si="459"/>
        <v>0.82587301836166949</v>
      </c>
    </row>
    <row r="2931" spans="1:22">
      <c r="A2931">
        <v>2926</v>
      </c>
      <c r="B2931" s="155">
        <f t="shared" si="460"/>
        <v>41396</v>
      </c>
      <c r="C2931" s="148">
        <f t="shared" si="451"/>
        <v>2013</v>
      </c>
      <c r="D2931" s="148">
        <f t="shared" si="452"/>
        <v>5</v>
      </c>
      <c r="E2931" s="152">
        <v>22</v>
      </c>
      <c r="F2931" s="153">
        <v>0</v>
      </c>
      <c r="G2931" s="154">
        <v>1248.8140000000001</v>
      </c>
      <c r="H2931" s="154">
        <v>0</v>
      </c>
      <c r="I2931" s="154">
        <v>572.69500000000005</v>
      </c>
      <c r="J2931" s="151">
        <v>0</v>
      </c>
      <c r="K2931" s="149">
        <f t="shared" si="453"/>
        <v>1821.509</v>
      </c>
      <c r="L2931" s="148">
        <v>0</v>
      </c>
      <c r="M2931" s="148">
        <v>333.99400000000003</v>
      </c>
      <c r="N2931" s="148">
        <v>0</v>
      </c>
      <c r="O2931" s="148">
        <v>125.185</v>
      </c>
      <c r="P2931" s="148">
        <v>0</v>
      </c>
      <c r="Q2931" s="21">
        <f t="shared" si="454"/>
        <v>0</v>
      </c>
      <c r="R2931" s="21">
        <f t="shared" si="455"/>
        <v>1067.778818</v>
      </c>
      <c r="S2931" s="21">
        <f t="shared" si="456"/>
        <v>0</v>
      </c>
      <c r="T2931" s="21">
        <f t="shared" si="457"/>
        <v>397.58756000000005</v>
      </c>
      <c r="U2931" s="22">
        <f t="shared" si="458"/>
        <v>1465.3663780000002</v>
      </c>
      <c r="V2931" s="39">
        <f t="shared" si="459"/>
        <v>0.80447935091179901</v>
      </c>
    </row>
    <row r="2932" spans="1:22">
      <c r="A2932">
        <v>2927</v>
      </c>
      <c r="B2932" s="155">
        <f t="shared" si="460"/>
        <v>41396</v>
      </c>
      <c r="C2932" s="148">
        <f t="shared" si="451"/>
        <v>2013</v>
      </c>
      <c r="D2932" s="148">
        <f t="shared" si="452"/>
        <v>5</v>
      </c>
      <c r="E2932" s="152">
        <v>23</v>
      </c>
      <c r="F2932" s="153">
        <v>0</v>
      </c>
      <c r="G2932" s="154">
        <v>1246.086</v>
      </c>
      <c r="H2932" s="154">
        <v>0</v>
      </c>
      <c r="I2932" s="154">
        <v>540.08699999999999</v>
      </c>
      <c r="J2932" s="151">
        <v>0</v>
      </c>
      <c r="K2932" s="149">
        <f t="shared" si="453"/>
        <v>1786.173</v>
      </c>
      <c r="L2932" s="148">
        <v>0</v>
      </c>
      <c r="M2932" s="148">
        <v>332.72899999999998</v>
      </c>
      <c r="N2932" s="148">
        <v>0</v>
      </c>
      <c r="O2932" s="148">
        <v>115.619</v>
      </c>
      <c r="P2932" s="148">
        <v>0</v>
      </c>
      <c r="Q2932" s="21">
        <f t="shared" si="454"/>
        <v>0</v>
      </c>
      <c r="R2932" s="21">
        <f t="shared" si="455"/>
        <v>1063.7346130000001</v>
      </c>
      <c r="S2932" s="21">
        <f t="shared" si="456"/>
        <v>0</v>
      </c>
      <c r="T2932" s="21">
        <f t="shared" si="457"/>
        <v>367.20594400000004</v>
      </c>
      <c r="U2932" s="22">
        <f t="shared" si="458"/>
        <v>1430.9405570000001</v>
      </c>
      <c r="V2932" s="39">
        <f t="shared" si="459"/>
        <v>0.80112091997807611</v>
      </c>
    </row>
    <row r="2933" spans="1:22">
      <c r="A2933">
        <v>2928</v>
      </c>
      <c r="B2933" s="155">
        <f t="shared" si="460"/>
        <v>41396</v>
      </c>
      <c r="C2933" s="148">
        <f t="shared" si="451"/>
        <v>2013</v>
      </c>
      <c r="D2933" s="148">
        <f t="shared" si="452"/>
        <v>5</v>
      </c>
      <c r="E2933" s="152">
        <v>24</v>
      </c>
      <c r="F2933" s="153">
        <v>0</v>
      </c>
      <c r="G2933" s="154">
        <v>1250.095</v>
      </c>
      <c r="H2933" s="154">
        <v>0</v>
      </c>
      <c r="I2933" s="154">
        <v>326.62599999999998</v>
      </c>
      <c r="J2933" s="151">
        <v>0</v>
      </c>
      <c r="K2933" s="149">
        <f t="shared" si="453"/>
        <v>1576.721</v>
      </c>
      <c r="L2933" s="148">
        <v>0</v>
      </c>
      <c r="M2933" s="148">
        <v>334.16500000000002</v>
      </c>
      <c r="N2933" s="148">
        <v>0</v>
      </c>
      <c r="O2933" s="148">
        <v>86.492000000000004</v>
      </c>
      <c r="P2933" s="148">
        <v>0</v>
      </c>
      <c r="Q2933" s="21">
        <f t="shared" si="454"/>
        <v>0</v>
      </c>
      <c r="R2933" s="21">
        <f t="shared" si="455"/>
        <v>1068.325505</v>
      </c>
      <c r="S2933" s="21">
        <f t="shared" si="456"/>
        <v>0</v>
      </c>
      <c r="T2933" s="21">
        <f t="shared" si="457"/>
        <v>274.69859200000002</v>
      </c>
      <c r="U2933" s="22">
        <f t="shared" si="458"/>
        <v>1343.024097</v>
      </c>
      <c r="V2933" s="39">
        <f t="shared" si="459"/>
        <v>0.85178297048114404</v>
      </c>
    </row>
    <row r="2934" spans="1:22">
      <c r="A2934">
        <v>2929</v>
      </c>
      <c r="B2934" s="155">
        <f t="shared" si="460"/>
        <v>41397</v>
      </c>
      <c r="C2934" s="148">
        <f t="shared" si="451"/>
        <v>2013</v>
      </c>
      <c r="D2934" s="148">
        <f t="shared" si="452"/>
        <v>5</v>
      </c>
      <c r="E2934" s="152">
        <v>1</v>
      </c>
      <c r="F2934" s="153">
        <v>0</v>
      </c>
      <c r="G2934" s="154">
        <v>1242.221</v>
      </c>
      <c r="H2934" s="154">
        <v>0.432</v>
      </c>
      <c r="I2934" s="154">
        <v>220.35400000000001</v>
      </c>
      <c r="J2934" s="151">
        <v>0</v>
      </c>
      <c r="K2934" s="149">
        <f t="shared" si="453"/>
        <v>1463.0070000000001</v>
      </c>
      <c r="L2934" s="148">
        <v>0</v>
      </c>
      <c r="M2934" s="148">
        <v>333.64299999999997</v>
      </c>
      <c r="N2934" s="148">
        <v>5.1390000000000002</v>
      </c>
      <c r="O2934" s="148">
        <v>55.387999999999998</v>
      </c>
      <c r="P2934" s="148">
        <v>0</v>
      </c>
      <c r="Q2934" s="21">
        <f t="shared" si="454"/>
        <v>0</v>
      </c>
      <c r="R2934" s="21">
        <f t="shared" si="455"/>
        <v>1066.656671</v>
      </c>
      <c r="S2934" s="21">
        <f t="shared" si="456"/>
        <v>10.026189</v>
      </c>
      <c r="T2934" s="21">
        <f t="shared" si="457"/>
        <v>175.91228799999999</v>
      </c>
      <c r="U2934" s="22">
        <f t="shared" si="458"/>
        <v>1252.5951479999999</v>
      </c>
      <c r="V2934" s="39">
        <f t="shared" si="459"/>
        <v>0.85617850632293613</v>
      </c>
    </row>
    <row r="2935" spans="1:22">
      <c r="A2935">
        <v>2930</v>
      </c>
      <c r="B2935" s="155">
        <f t="shared" si="460"/>
        <v>41397</v>
      </c>
      <c r="C2935" s="148">
        <f t="shared" si="451"/>
        <v>2013</v>
      </c>
      <c r="D2935" s="148">
        <f t="shared" si="452"/>
        <v>5</v>
      </c>
      <c r="E2935" s="152">
        <v>2</v>
      </c>
      <c r="F2935" s="153">
        <v>0</v>
      </c>
      <c r="G2935" s="154">
        <v>833.13099999999997</v>
      </c>
      <c r="H2935" s="154">
        <v>0</v>
      </c>
      <c r="I2935" s="154">
        <v>435.64100000000002</v>
      </c>
      <c r="J2935" s="151">
        <v>0</v>
      </c>
      <c r="K2935" s="149">
        <f t="shared" si="453"/>
        <v>1268.7719999999999</v>
      </c>
      <c r="L2935" s="148">
        <v>0</v>
      </c>
      <c r="M2935" s="148">
        <v>232.49199999999999</v>
      </c>
      <c r="N2935" s="148">
        <v>0</v>
      </c>
      <c r="O2935" s="148">
        <v>92.436000000000007</v>
      </c>
      <c r="P2935" s="148">
        <v>0</v>
      </c>
      <c r="Q2935" s="21">
        <f t="shared" si="454"/>
        <v>0</v>
      </c>
      <c r="R2935" s="21">
        <f t="shared" si="455"/>
        <v>743.27692400000001</v>
      </c>
      <c r="S2935" s="21">
        <f t="shared" si="456"/>
        <v>0</v>
      </c>
      <c r="T2935" s="21">
        <f t="shared" si="457"/>
        <v>293.57673600000004</v>
      </c>
      <c r="U2935" s="22">
        <f t="shared" si="458"/>
        <v>1036.85366</v>
      </c>
      <c r="V2935" s="39">
        <f t="shared" si="459"/>
        <v>0.81721038925827494</v>
      </c>
    </row>
    <row r="2936" spans="1:22">
      <c r="A2936">
        <v>2931</v>
      </c>
      <c r="B2936" s="155">
        <f t="shared" si="460"/>
        <v>41397</v>
      </c>
      <c r="C2936" s="148">
        <f t="shared" si="451"/>
        <v>2013</v>
      </c>
      <c r="D2936" s="148">
        <f t="shared" si="452"/>
        <v>5</v>
      </c>
      <c r="E2936" s="152">
        <v>3</v>
      </c>
      <c r="F2936" s="153">
        <v>0</v>
      </c>
      <c r="G2936" s="154">
        <v>832.84400000000005</v>
      </c>
      <c r="H2936" s="154">
        <v>0</v>
      </c>
      <c r="I2936" s="154">
        <v>390.85300000000001</v>
      </c>
      <c r="J2936" s="151">
        <v>0</v>
      </c>
      <c r="K2936" s="149">
        <f t="shared" si="453"/>
        <v>1223.6970000000001</v>
      </c>
      <c r="L2936" s="148">
        <v>0</v>
      </c>
      <c r="M2936" s="148">
        <v>231.44</v>
      </c>
      <c r="N2936" s="148">
        <v>0</v>
      </c>
      <c r="O2936" s="148">
        <v>79.424000000000007</v>
      </c>
      <c r="P2936" s="148">
        <v>0</v>
      </c>
      <c r="Q2936" s="21">
        <f t="shared" si="454"/>
        <v>0</v>
      </c>
      <c r="R2936" s="21">
        <f t="shared" si="455"/>
        <v>739.91368</v>
      </c>
      <c r="S2936" s="21">
        <f t="shared" si="456"/>
        <v>0</v>
      </c>
      <c r="T2936" s="21">
        <f t="shared" si="457"/>
        <v>252.25062400000004</v>
      </c>
      <c r="U2936" s="22">
        <f t="shared" si="458"/>
        <v>992.16430400000002</v>
      </c>
      <c r="V2936" s="39">
        <f t="shared" si="459"/>
        <v>0.81079246251318748</v>
      </c>
    </row>
    <row r="2937" spans="1:22">
      <c r="A2937">
        <v>2932</v>
      </c>
      <c r="B2937" s="155">
        <f t="shared" si="460"/>
        <v>41397</v>
      </c>
      <c r="C2937" s="148">
        <f t="shared" si="451"/>
        <v>2013</v>
      </c>
      <c r="D2937" s="148">
        <f t="shared" si="452"/>
        <v>5</v>
      </c>
      <c r="E2937" s="152">
        <v>4</v>
      </c>
      <c r="F2937" s="153">
        <v>0</v>
      </c>
      <c r="G2937" s="154">
        <v>913.82</v>
      </c>
      <c r="H2937" s="154">
        <v>0</v>
      </c>
      <c r="I2937" s="154">
        <v>341.79</v>
      </c>
      <c r="J2937" s="151">
        <v>0</v>
      </c>
      <c r="K2937" s="149">
        <f t="shared" si="453"/>
        <v>1255.6100000000001</v>
      </c>
      <c r="L2937" s="148">
        <v>0</v>
      </c>
      <c r="M2937" s="148">
        <v>252.87899999999999</v>
      </c>
      <c r="N2937" s="148">
        <v>0</v>
      </c>
      <c r="O2937" s="148">
        <v>69.819999999999993</v>
      </c>
      <c r="P2937" s="148">
        <v>0</v>
      </c>
      <c r="Q2937" s="21">
        <f t="shared" si="454"/>
        <v>0</v>
      </c>
      <c r="R2937" s="21">
        <f t="shared" si="455"/>
        <v>808.45416299999999</v>
      </c>
      <c r="S2937" s="21">
        <f t="shared" si="456"/>
        <v>0</v>
      </c>
      <c r="T2937" s="21">
        <f t="shared" si="457"/>
        <v>221.74831999999998</v>
      </c>
      <c r="U2937" s="22">
        <f t="shared" si="458"/>
        <v>1030.202483</v>
      </c>
      <c r="V2937" s="39">
        <f t="shared" si="459"/>
        <v>0.82047967362477192</v>
      </c>
    </row>
    <row r="2938" spans="1:22">
      <c r="A2938">
        <v>2933</v>
      </c>
      <c r="B2938" s="155">
        <f t="shared" si="460"/>
        <v>41397</v>
      </c>
      <c r="C2938" s="148">
        <f t="shared" si="451"/>
        <v>2013</v>
      </c>
      <c r="D2938" s="148">
        <f t="shared" si="452"/>
        <v>5</v>
      </c>
      <c r="E2938" s="152">
        <v>5</v>
      </c>
      <c r="F2938" s="153">
        <v>0</v>
      </c>
      <c r="G2938" s="154">
        <v>915.81299999999999</v>
      </c>
      <c r="H2938" s="154">
        <v>0</v>
      </c>
      <c r="I2938" s="154">
        <v>336.92899999999997</v>
      </c>
      <c r="J2938" s="151">
        <v>0</v>
      </c>
      <c r="K2938" s="149">
        <f t="shared" si="453"/>
        <v>1252.742</v>
      </c>
      <c r="L2938" s="148">
        <v>0</v>
      </c>
      <c r="M2938" s="148">
        <v>306.55500000000001</v>
      </c>
      <c r="N2938" s="148">
        <v>0</v>
      </c>
      <c r="O2938" s="148">
        <v>68.48</v>
      </c>
      <c r="P2938" s="148">
        <v>0</v>
      </c>
      <c r="Q2938" s="21">
        <f t="shared" si="454"/>
        <v>0</v>
      </c>
      <c r="R2938" s="21">
        <f t="shared" si="455"/>
        <v>980.05633499999999</v>
      </c>
      <c r="S2938" s="21">
        <f t="shared" si="456"/>
        <v>0</v>
      </c>
      <c r="T2938" s="21">
        <f t="shared" si="457"/>
        <v>217.49248000000003</v>
      </c>
      <c r="U2938" s="22">
        <f t="shared" si="458"/>
        <v>1197.5488150000001</v>
      </c>
      <c r="V2938" s="39">
        <f t="shared" si="459"/>
        <v>0.95594209741511038</v>
      </c>
    </row>
    <row r="2939" spans="1:22">
      <c r="A2939">
        <v>2934</v>
      </c>
      <c r="B2939" s="155">
        <f t="shared" si="460"/>
        <v>41397</v>
      </c>
      <c r="C2939" s="148">
        <f t="shared" si="451"/>
        <v>2013</v>
      </c>
      <c r="D2939" s="148">
        <f t="shared" si="452"/>
        <v>5</v>
      </c>
      <c r="E2939" s="152">
        <v>6</v>
      </c>
      <c r="F2939" s="153">
        <v>0</v>
      </c>
      <c r="G2939" s="154">
        <v>927.44299999999998</v>
      </c>
      <c r="H2939" s="154">
        <v>0.23100000000000001</v>
      </c>
      <c r="I2939" s="154">
        <v>342.67899999999997</v>
      </c>
      <c r="J2939" s="151">
        <v>0</v>
      </c>
      <c r="K2939" s="149">
        <f t="shared" si="453"/>
        <v>1270.3530000000001</v>
      </c>
      <c r="L2939" s="148">
        <v>0</v>
      </c>
      <c r="M2939" s="148">
        <v>258.93799999999999</v>
      </c>
      <c r="N2939" s="148">
        <v>1.6579999999999999</v>
      </c>
      <c r="O2939" s="148">
        <v>71.787000000000006</v>
      </c>
      <c r="P2939" s="148">
        <v>0</v>
      </c>
      <c r="Q2939" s="21">
        <f t="shared" si="454"/>
        <v>0</v>
      </c>
      <c r="R2939" s="21">
        <f t="shared" si="455"/>
        <v>827.82478600000002</v>
      </c>
      <c r="S2939" s="21">
        <f t="shared" si="456"/>
        <v>3.2347579999999998</v>
      </c>
      <c r="T2939" s="21">
        <f t="shared" si="457"/>
        <v>227.99551200000002</v>
      </c>
      <c r="U2939" s="22">
        <f t="shared" si="458"/>
        <v>1059.0550560000001</v>
      </c>
      <c r="V2939" s="39">
        <f t="shared" si="459"/>
        <v>0.8336698980519589</v>
      </c>
    </row>
    <row r="2940" spans="1:22">
      <c r="A2940">
        <v>2935</v>
      </c>
      <c r="B2940" s="155">
        <f t="shared" si="460"/>
        <v>41397</v>
      </c>
      <c r="C2940" s="148">
        <f t="shared" si="451"/>
        <v>2013</v>
      </c>
      <c r="D2940" s="148">
        <f t="shared" si="452"/>
        <v>5</v>
      </c>
      <c r="E2940" s="152">
        <v>7</v>
      </c>
      <c r="F2940" s="153">
        <v>0</v>
      </c>
      <c r="G2940" s="154">
        <v>851.56799999999998</v>
      </c>
      <c r="H2940" s="154">
        <v>0.22700000000000001</v>
      </c>
      <c r="I2940" s="154">
        <v>436.59800000000001</v>
      </c>
      <c r="J2940" s="151">
        <v>0</v>
      </c>
      <c r="K2940" s="149">
        <f t="shared" si="453"/>
        <v>1288.393</v>
      </c>
      <c r="L2940" s="148">
        <v>0</v>
      </c>
      <c r="M2940" s="148">
        <v>238.91900000000001</v>
      </c>
      <c r="N2940" s="148">
        <v>2.9079999999999999</v>
      </c>
      <c r="O2940" s="148">
        <v>88.647000000000006</v>
      </c>
      <c r="P2940" s="148">
        <v>0</v>
      </c>
      <c r="Q2940" s="21">
        <f t="shared" si="454"/>
        <v>0</v>
      </c>
      <c r="R2940" s="21">
        <f t="shared" si="455"/>
        <v>763.82404300000007</v>
      </c>
      <c r="S2940" s="21">
        <f t="shared" si="456"/>
        <v>5.673508</v>
      </c>
      <c r="T2940" s="21">
        <f t="shared" si="457"/>
        <v>281.54287200000005</v>
      </c>
      <c r="U2940" s="22">
        <f t="shared" si="458"/>
        <v>1051.0404230000001</v>
      </c>
      <c r="V2940" s="39">
        <f t="shared" si="459"/>
        <v>0.81577626003866843</v>
      </c>
    </row>
    <row r="2941" spans="1:22">
      <c r="A2941">
        <v>2936</v>
      </c>
      <c r="B2941" s="155">
        <f t="shared" si="460"/>
        <v>41397</v>
      </c>
      <c r="C2941" s="148">
        <f t="shared" si="451"/>
        <v>2013</v>
      </c>
      <c r="D2941" s="148">
        <f t="shared" si="452"/>
        <v>5</v>
      </c>
      <c r="E2941" s="152">
        <v>8</v>
      </c>
      <c r="F2941" s="153">
        <v>0</v>
      </c>
      <c r="G2941" s="154">
        <v>937.43899999999996</v>
      </c>
      <c r="H2941" s="154">
        <v>0.496</v>
      </c>
      <c r="I2941" s="154">
        <v>439.47699999999998</v>
      </c>
      <c r="J2941" s="151">
        <v>0</v>
      </c>
      <c r="K2941" s="149">
        <f t="shared" si="453"/>
        <v>1377.4119999999998</v>
      </c>
      <c r="L2941" s="148">
        <v>0</v>
      </c>
      <c r="M2941" s="148">
        <v>260.28300000000002</v>
      </c>
      <c r="N2941" s="148">
        <v>3.3479999999999999</v>
      </c>
      <c r="O2941" s="148">
        <v>88.866</v>
      </c>
      <c r="P2941" s="148">
        <v>0</v>
      </c>
      <c r="Q2941" s="21">
        <f t="shared" si="454"/>
        <v>0</v>
      </c>
      <c r="R2941" s="21">
        <f t="shared" si="455"/>
        <v>832.12475100000006</v>
      </c>
      <c r="S2941" s="21">
        <f t="shared" si="456"/>
        <v>6.5319479999999999</v>
      </c>
      <c r="T2941" s="21">
        <f t="shared" si="457"/>
        <v>282.23841600000003</v>
      </c>
      <c r="U2941" s="22">
        <f t="shared" si="458"/>
        <v>1120.8951150000003</v>
      </c>
      <c r="V2941" s="39">
        <f t="shared" si="459"/>
        <v>0.81376894857892945</v>
      </c>
    </row>
    <row r="2942" spans="1:22">
      <c r="A2942">
        <v>2937</v>
      </c>
      <c r="B2942" s="155">
        <f t="shared" si="460"/>
        <v>41397</v>
      </c>
      <c r="C2942" s="148">
        <f t="shared" si="451"/>
        <v>2013</v>
      </c>
      <c r="D2942" s="148">
        <f t="shared" si="452"/>
        <v>5</v>
      </c>
      <c r="E2942" s="152">
        <v>9</v>
      </c>
      <c r="F2942" s="153">
        <v>0</v>
      </c>
      <c r="G2942" s="154">
        <v>936.03399999999999</v>
      </c>
      <c r="H2942" s="154">
        <v>0.13100000000000001</v>
      </c>
      <c r="I2942" s="154">
        <v>472.64600000000002</v>
      </c>
      <c r="J2942" s="151">
        <v>0</v>
      </c>
      <c r="K2942" s="149">
        <f t="shared" si="453"/>
        <v>1408.8109999999999</v>
      </c>
      <c r="L2942" s="148">
        <v>0</v>
      </c>
      <c r="M2942" s="148">
        <v>259.435</v>
      </c>
      <c r="N2942" s="148">
        <v>0.34699999999999998</v>
      </c>
      <c r="O2942" s="148">
        <v>96.396000000000001</v>
      </c>
      <c r="P2942" s="148">
        <v>0</v>
      </c>
      <c r="Q2942" s="21">
        <f t="shared" si="454"/>
        <v>0</v>
      </c>
      <c r="R2942" s="21">
        <f t="shared" si="455"/>
        <v>829.41369500000008</v>
      </c>
      <c r="S2942" s="21">
        <f t="shared" si="456"/>
        <v>0.67699699999999996</v>
      </c>
      <c r="T2942" s="21">
        <f t="shared" si="457"/>
        <v>306.15369600000002</v>
      </c>
      <c r="U2942" s="22">
        <f t="shared" si="458"/>
        <v>1136.2443880000001</v>
      </c>
      <c r="V2942" s="39">
        <f t="shared" si="459"/>
        <v>0.80652719775754178</v>
      </c>
    </row>
    <row r="2943" spans="1:22">
      <c r="A2943">
        <v>2938</v>
      </c>
      <c r="B2943" s="155">
        <f t="shared" si="460"/>
        <v>41397</v>
      </c>
      <c r="C2943" s="148">
        <f t="shared" si="451"/>
        <v>2013</v>
      </c>
      <c r="D2943" s="148">
        <f t="shared" si="452"/>
        <v>5</v>
      </c>
      <c r="E2943" s="152">
        <v>10</v>
      </c>
      <c r="F2943" s="153">
        <v>0</v>
      </c>
      <c r="G2943" s="154">
        <v>1024.9190000000001</v>
      </c>
      <c r="H2943" s="154">
        <v>3.09</v>
      </c>
      <c r="I2943" s="154">
        <v>491.94900000000001</v>
      </c>
      <c r="J2943" s="151">
        <v>0</v>
      </c>
      <c r="K2943" s="149">
        <f t="shared" si="453"/>
        <v>1519.9580000000001</v>
      </c>
      <c r="L2943" s="148">
        <v>0</v>
      </c>
      <c r="M2943" s="148">
        <v>282.09800000000001</v>
      </c>
      <c r="N2943" s="148">
        <v>3.7879999999999998</v>
      </c>
      <c r="O2943" s="148">
        <v>103.01600000000001</v>
      </c>
      <c r="P2943" s="148">
        <v>0</v>
      </c>
      <c r="Q2943" s="21">
        <f t="shared" si="454"/>
        <v>0</v>
      </c>
      <c r="R2943" s="21">
        <f t="shared" si="455"/>
        <v>901.8673060000001</v>
      </c>
      <c r="S2943" s="21">
        <f t="shared" si="456"/>
        <v>7.3903879999999997</v>
      </c>
      <c r="T2943" s="21">
        <f t="shared" si="457"/>
        <v>327.17881600000004</v>
      </c>
      <c r="U2943" s="22">
        <f t="shared" si="458"/>
        <v>1236.4365100000002</v>
      </c>
      <c r="V2943" s="39">
        <f t="shared" si="459"/>
        <v>0.81346754976124347</v>
      </c>
    </row>
    <row r="2944" spans="1:22">
      <c r="A2944">
        <v>2939</v>
      </c>
      <c r="B2944" s="155">
        <f t="shared" si="460"/>
        <v>41397</v>
      </c>
      <c r="C2944" s="148">
        <f t="shared" si="451"/>
        <v>2013</v>
      </c>
      <c r="D2944" s="148">
        <f t="shared" si="452"/>
        <v>5</v>
      </c>
      <c r="E2944" s="152">
        <v>11</v>
      </c>
      <c r="F2944" s="153">
        <v>0</v>
      </c>
      <c r="G2944" s="154">
        <v>934.58500000000004</v>
      </c>
      <c r="H2944" s="154">
        <v>0</v>
      </c>
      <c r="I2944" s="154">
        <v>620.43499999999995</v>
      </c>
      <c r="J2944" s="151">
        <v>0</v>
      </c>
      <c r="K2944" s="149">
        <f t="shared" si="453"/>
        <v>1555.02</v>
      </c>
      <c r="L2944" s="148">
        <v>0</v>
      </c>
      <c r="M2944" s="148">
        <v>257.99799999999999</v>
      </c>
      <c r="N2944" s="148">
        <v>0</v>
      </c>
      <c r="O2944" s="148">
        <v>137.42400000000001</v>
      </c>
      <c r="P2944" s="148">
        <v>0</v>
      </c>
      <c r="Q2944" s="21">
        <f t="shared" si="454"/>
        <v>0</v>
      </c>
      <c r="R2944" s="21">
        <f t="shared" si="455"/>
        <v>824.81960600000002</v>
      </c>
      <c r="S2944" s="21">
        <f t="shared" si="456"/>
        <v>0</v>
      </c>
      <c r="T2944" s="21">
        <f t="shared" si="457"/>
        <v>436.45862400000004</v>
      </c>
      <c r="U2944" s="22">
        <f t="shared" si="458"/>
        <v>1261.2782300000001</v>
      </c>
      <c r="V2944" s="39">
        <f t="shared" si="459"/>
        <v>0.81110096976244683</v>
      </c>
    </row>
    <row r="2945" spans="1:22">
      <c r="A2945">
        <v>2940</v>
      </c>
      <c r="B2945" s="155">
        <f t="shared" si="460"/>
        <v>41397</v>
      </c>
      <c r="C2945" s="148">
        <f t="shared" si="451"/>
        <v>2013</v>
      </c>
      <c r="D2945" s="148">
        <f t="shared" si="452"/>
        <v>5</v>
      </c>
      <c r="E2945" s="152">
        <v>12</v>
      </c>
      <c r="F2945" s="153">
        <v>0</v>
      </c>
      <c r="G2945" s="154">
        <v>553.19600000000003</v>
      </c>
      <c r="H2945" s="154">
        <v>0</v>
      </c>
      <c r="I2945" s="154">
        <v>1021.879</v>
      </c>
      <c r="J2945" s="151">
        <v>0</v>
      </c>
      <c r="K2945" s="149">
        <f t="shared" si="453"/>
        <v>1575.075</v>
      </c>
      <c r="L2945" s="148">
        <v>0</v>
      </c>
      <c r="M2945" s="148">
        <v>181.321</v>
      </c>
      <c r="N2945" s="148">
        <v>0</v>
      </c>
      <c r="O2945" s="148">
        <v>242.62899999999999</v>
      </c>
      <c r="P2945" s="148">
        <v>0</v>
      </c>
      <c r="Q2945" s="21">
        <f t="shared" si="454"/>
        <v>0</v>
      </c>
      <c r="R2945" s="21">
        <f t="shared" si="455"/>
        <v>579.68323699999996</v>
      </c>
      <c r="S2945" s="21">
        <f t="shared" si="456"/>
        <v>0</v>
      </c>
      <c r="T2945" s="21">
        <f t="shared" si="457"/>
        <v>770.58970399999998</v>
      </c>
      <c r="U2945" s="22">
        <f t="shared" si="458"/>
        <v>1350.2729409999999</v>
      </c>
      <c r="V2945" s="39">
        <f t="shared" si="459"/>
        <v>0.85727533038109294</v>
      </c>
    </row>
    <row r="2946" spans="1:22">
      <c r="A2946">
        <v>2941</v>
      </c>
      <c r="B2946" s="155">
        <f t="shared" si="460"/>
        <v>41397</v>
      </c>
      <c r="C2946" s="148">
        <f t="shared" si="451"/>
        <v>2013</v>
      </c>
      <c r="D2946" s="148">
        <f t="shared" si="452"/>
        <v>5</v>
      </c>
      <c r="E2946" s="152">
        <v>13</v>
      </c>
      <c r="F2946" s="153">
        <v>0</v>
      </c>
      <c r="G2946" s="154">
        <v>465.93700000000001</v>
      </c>
      <c r="H2946" s="154">
        <v>0</v>
      </c>
      <c r="I2946" s="154">
        <v>1094.818</v>
      </c>
      <c r="J2946" s="151">
        <v>0</v>
      </c>
      <c r="K2946" s="149">
        <f t="shared" si="453"/>
        <v>1560.7550000000001</v>
      </c>
      <c r="L2946" s="148">
        <v>0</v>
      </c>
      <c r="M2946" s="148">
        <v>137.98099999999999</v>
      </c>
      <c r="N2946" s="148">
        <v>0</v>
      </c>
      <c r="O2946" s="148">
        <v>262.49</v>
      </c>
      <c r="P2946" s="148">
        <v>0</v>
      </c>
      <c r="Q2946" s="21">
        <f t="shared" si="454"/>
        <v>0</v>
      </c>
      <c r="R2946" s="21">
        <f t="shared" si="455"/>
        <v>441.12525699999998</v>
      </c>
      <c r="S2946" s="21">
        <f t="shared" si="456"/>
        <v>0</v>
      </c>
      <c r="T2946" s="21">
        <f t="shared" si="457"/>
        <v>833.66824000000008</v>
      </c>
      <c r="U2946" s="22">
        <f t="shared" si="458"/>
        <v>1274.7934970000001</v>
      </c>
      <c r="V2946" s="39">
        <f t="shared" si="459"/>
        <v>0.81678001800410704</v>
      </c>
    </row>
    <row r="2947" spans="1:22">
      <c r="A2947">
        <v>2942</v>
      </c>
      <c r="B2947" s="155">
        <f t="shared" si="460"/>
        <v>41397</v>
      </c>
      <c r="C2947" s="148">
        <f t="shared" si="451"/>
        <v>2013</v>
      </c>
      <c r="D2947" s="148">
        <f t="shared" si="452"/>
        <v>5</v>
      </c>
      <c r="E2947" s="152">
        <v>14</v>
      </c>
      <c r="F2947" s="153">
        <v>0</v>
      </c>
      <c r="G2947" s="154">
        <v>479.55799999999999</v>
      </c>
      <c r="H2947" s="154">
        <v>0</v>
      </c>
      <c r="I2947" s="154">
        <v>1096.9780000000001</v>
      </c>
      <c r="J2947" s="151">
        <v>0</v>
      </c>
      <c r="K2947" s="149">
        <f t="shared" si="453"/>
        <v>1576.5360000000001</v>
      </c>
      <c r="L2947" s="148">
        <v>0</v>
      </c>
      <c r="M2947" s="148">
        <v>142.499</v>
      </c>
      <c r="N2947" s="148">
        <v>0</v>
      </c>
      <c r="O2947" s="148">
        <v>263.11799999999999</v>
      </c>
      <c r="P2947" s="148">
        <v>0</v>
      </c>
      <c r="Q2947" s="21">
        <f t="shared" si="454"/>
        <v>0</v>
      </c>
      <c r="R2947" s="21">
        <f t="shared" si="455"/>
        <v>455.56930299999999</v>
      </c>
      <c r="S2947" s="21">
        <f t="shared" si="456"/>
        <v>0</v>
      </c>
      <c r="T2947" s="21">
        <f t="shared" si="457"/>
        <v>835.66276800000003</v>
      </c>
      <c r="U2947" s="22">
        <f t="shared" si="458"/>
        <v>1291.2320709999999</v>
      </c>
      <c r="V2947" s="39">
        <f t="shared" si="459"/>
        <v>0.81903113598420829</v>
      </c>
    </row>
    <row r="2948" spans="1:22">
      <c r="A2948">
        <v>2943</v>
      </c>
      <c r="B2948" s="155">
        <f t="shared" si="460"/>
        <v>41397</v>
      </c>
      <c r="C2948" s="148">
        <f t="shared" si="451"/>
        <v>2013</v>
      </c>
      <c r="D2948" s="148">
        <f t="shared" si="452"/>
        <v>5</v>
      </c>
      <c r="E2948" s="152">
        <v>15</v>
      </c>
      <c r="F2948" s="153">
        <v>0</v>
      </c>
      <c r="G2948" s="154">
        <v>488.53199999999998</v>
      </c>
      <c r="H2948" s="154">
        <v>0</v>
      </c>
      <c r="I2948" s="154">
        <v>1094.086</v>
      </c>
      <c r="J2948" s="151">
        <v>0</v>
      </c>
      <c r="K2948" s="149">
        <f t="shared" si="453"/>
        <v>1582.6179999999999</v>
      </c>
      <c r="L2948" s="148">
        <v>0</v>
      </c>
      <c r="M2948" s="148">
        <v>144.76900000000001</v>
      </c>
      <c r="N2948" s="148">
        <v>0</v>
      </c>
      <c r="O2948" s="148">
        <v>262.28699999999998</v>
      </c>
      <c r="P2948" s="148">
        <v>0</v>
      </c>
      <c r="Q2948" s="21">
        <f t="shared" si="454"/>
        <v>0</v>
      </c>
      <c r="R2948" s="21">
        <f t="shared" si="455"/>
        <v>462.82649300000003</v>
      </c>
      <c r="S2948" s="21">
        <f t="shared" si="456"/>
        <v>0</v>
      </c>
      <c r="T2948" s="21">
        <f t="shared" si="457"/>
        <v>833.02351199999998</v>
      </c>
      <c r="U2948" s="22">
        <f t="shared" si="458"/>
        <v>1295.850005</v>
      </c>
      <c r="V2948" s="39">
        <f t="shared" si="459"/>
        <v>0.81880150800761775</v>
      </c>
    </row>
    <row r="2949" spans="1:22">
      <c r="A2949">
        <v>2944</v>
      </c>
      <c r="B2949" s="155">
        <f t="shared" si="460"/>
        <v>41397</v>
      </c>
      <c r="C2949" s="148">
        <f t="shared" si="451"/>
        <v>2013</v>
      </c>
      <c r="D2949" s="148">
        <f t="shared" si="452"/>
        <v>5</v>
      </c>
      <c r="E2949" s="152">
        <v>16</v>
      </c>
      <c r="F2949" s="153">
        <v>0</v>
      </c>
      <c r="G2949" s="154">
        <v>485.28300000000002</v>
      </c>
      <c r="H2949" s="154">
        <v>0</v>
      </c>
      <c r="I2949" s="154">
        <v>1093.3810000000001</v>
      </c>
      <c r="J2949" s="151">
        <v>0</v>
      </c>
      <c r="K2949" s="149">
        <f t="shared" si="453"/>
        <v>1578.6640000000002</v>
      </c>
      <c r="L2949" s="148">
        <v>0</v>
      </c>
      <c r="M2949" s="148">
        <v>143.87</v>
      </c>
      <c r="N2949" s="148">
        <v>0</v>
      </c>
      <c r="O2949" s="148">
        <v>262.11</v>
      </c>
      <c r="P2949" s="148">
        <v>0</v>
      </c>
      <c r="Q2949" s="21">
        <f t="shared" si="454"/>
        <v>0</v>
      </c>
      <c r="R2949" s="21">
        <f t="shared" si="455"/>
        <v>459.95239000000004</v>
      </c>
      <c r="S2949" s="21">
        <f t="shared" si="456"/>
        <v>0</v>
      </c>
      <c r="T2949" s="21">
        <f t="shared" si="457"/>
        <v>832.46136000000013</v>
      </c>
      <c r="U2949" s="22">
        <f t="shared" si="458"/>
        <v>1292.4137500000002</v>
      </c>
      <c r="V2949" s="39">
        <f t="shared" si="459"/>
        <v>0.81867563332032656</v>
      </c>
    </row>
    <row r="2950" spans="1:22">
      <c r="A2950">
        <v>2945</v>
      </c>
      <c r="B2950" s="155">
        <f t="shared" si="460"/>
        <v>41397</v>
      </c>
      <c r="C2950" s="148">
        <f t="shared" si="451"/>
        <v>2013</v>
      </c>
      <c r="D2950" s="148">
        <f t="shared" si="452"/>
        <v>5</v>
      </c>
      <c r="E2950" s="152">
        <v>17</v>
      </c>
      <c r="F2950" s="153">
        <v>0</v>
      </c>
      <c r="G2950" s="154">
        <v>484.71100000000001</v>
      </c>
      <c r="H2950" s="154">
        <v>0</v>
      </c>
      <c r="I2950" s="154">
        <v>1083.7080000000001</v>
      </c>
      <c r="J2950" s="151">
        <v>0</v>
      </c>
      <c r="K2950" s="149">
        <f t="shared" si="453"/>
        <v>1568.4190000000001</v>
      </c>
      <c r="L2950" s="148">
        <v>0</v>
      </c>
      <c r="M2950" s="148">
        <v>144.32</v>
      </c>
      <c r="N2950" s="148">
        <v>0</v>
      </c>
      <c r="O2950" s="148">
        <v>259.97300000000001</v>
      </c>
      <c r="P2950" s="148">
        <v>0</v>
      </c>
      <c r="Q2950" s="21">
        <f t="shared" si="454"/>
        <v>0</v>
      </c>
      <c r="R2950" s="21">
        <f t="shared" si="455"/>
        <v>461.39103999999998</v>
      </c>
      <c r="S2950" s="21">
        <f t="shared" si="456"/>
        <v>0</v>
      </c>
      <c r="T2950" s="21">
        <f t="shared" si="457"/>
        <v>825.67424800000003</v>
      </c>
      <c r="U2950" s="22">
        <f t="shared" si="458"/>
        <v>1287.065288</v>
      </c>
      <c r="V2950" s="39">
        <f t="shared" si="459"/>
        <v>0.82061317033267256</v>
      </c>
    </row>
    <row r="2951" spans="1:22">
      <c r="A2951">
        <v>2946</v>
      </c>
      <c r="B2951" s="155">
        <f t="shared" si="460"/>
        <v>41397</v>
      </c>
      <c r="C2951" s="148">
        <f t="shared" ref="C2951:C3014" si="461">YEAR(B2951)</f>
        <v>2013</v>
      </c>
      <c r="D2951" s="148">
        <f t="shared" ref="D2951:D3014" si="462">MONTH(B2951)</f>
        <v>5</v>
      </c>
      <c r="E2951" s="152">
        <v>18</v>
      </c>
      <c r="F2951" s="153">
        <v>0</v>
      </c>
      <c r="G2951" s="154">
        <v>482.404</v>
      </c>
      <c r="H2951" s="154">
        <v>0</v>
      </c>
      <c r="I2951" s="154">
        <v>1095.33</v>
      </c>
      <c r="J2951" s="151">
        <v>0</v>
      </c>
      <c r="K2951" s="149">
        <f t="shared" ref="K2951:K3014" si="463">SUM(F2951:J2951)</f>
        <v>1577.7339999999999</v>
      </c>
      <c r="L2951" s="148">
        <v>0</v>
      </c>
      <c r="M2951" s="148">
        <v>144.38499999999999</v>
      </c>
      <c r="N2951" s="148">
        <v>0</v>
      </c>
      <c r="O2951" s="148">
        <v>263.08499999999998</v>
      </c>
      <c r="P2951" s="148">
        <v>0</v>
      </c>
      <c r="Q2951" s="21">
        <f t="shared" ref="Q2951:Q3014" si="464">+$Q$2*L2951</f>
        <v>0</v>
      </c>
      <c r="R2951" s="21">
        <f t="shared" ref="R2951:R3014" si="465">+$R$2*M2951</f>
        <v>461.59884499999998</v>
      </c>
      <c r="S2951" s="21">
        <f t="shared" ref="S2951:S3014" si="466">+$S$2*N2951</f>
        <v>0</v>
      </c>
      <c r="T2951" s="21">
        <f t="shared" ref="T2951:T3014" si="467">+$T$2*O2951</f>
        <v>835.55795999999998</v>
      </c>
      <c r="U2951" s="22">
        <f t="shared" ref="U2951:U3014" si="468">SUM(Q2951:T2951)</f>
        <v>1297.1568050000001</v>
      </c>
      <c r="V2951" s="39">
        <f t="shared" ref="V2951:V3014" si="469">+U2951/K2951</f>
        <v>0.82216444914034947</v>
      </c>
    </row>
    <row r="2952" spans="1:22">
      <c r="A2952">
        <v>2947</v>
      </c>
      <c r="B2952" s="155">
        <f t="shared" si="460"/>
        <v>41397</v>
      </c>
      <c r="C2952" s="148">
        <f t="shared" si="461"/>
        <v>2013</v>
      </c>
      <c r="D2952" s="148">
        <f t="shared" si="462"/>
        <v>5</v>
      </c>
      <c r="E2952" s="152">
        <v>19</v>
      </c>
      <c r="F2952" s="153">
        <v>0</v>
      </c>
      <c r="G2952" s="154">
        <v>724.13</v>
      </c>
      <c r="H2952" s="154">
        <v>0.89</v>
      </c>
      <c r="I2952" s="154">
        <v>1100.4380000000001</v>
      </c>
      <c r="J2952" s="151">
        <v>0</v>
      </c>
      <c r="K2952" s="149">
        <f t="shared" si="463"/>
        <v>1825.4580000000001</v>
      </c>
      <c r="L2952" s="148">
        <v>0</v>
      </c>
      <c r="M2952" s="148">
        <v>206.98500000000001</v>
      </c>
      <c r="N2952" s="148">
        <v>1.5</v>
      </c>
      <c r="O2952" s="148">
        <v>264.21600000000001</v>
      </c>
      <c r="P2952" s="148">
        <v>0</v>
      </c>
      <c r="Q2952" s="21">
        <f t="shared" si="464"/>
        <v>0</v>
      </c>
      <c r="R2952" s="21">
        <f t="shared" si="465"/>
        <v>661.73104500000011</v>
      </c>
      <c r="S2952" s="21">
        <f t="shared" si="466"/>
        <v>2.9264999999999999</v>
      </c>
      <c r="T2952" s="21">
        <f t="shared" si="467"/>
        <v>839.15001600000005</v>
      </c>
      <c r="U2952" s="22">
        <f t="shared" si="468"/>
        <v>1503.8075610000001</v>
      </c>
      <c r="V2952" s="39">
        <f t="shared" si="469"/>
        <v>0.82379740372005272</v>
      </c>
    </row>
    <row r="2953" spans="1:22">
      <c r="A2953">
        <v>2948</v>
      </c>
      <c r="B2953" s="155">
        <f t="shared" si="460"/>
        <v>41397</v>
      </c>
      <c r="C2953" s="148">
        <f t="shared" si="461"/>
        <v>2013</v>
      </c>
      <c r="D2953" s="148">
        <f t="shared" si="462"/>
        <v>5</v>
      </c>
      <c r="E2953" s="152">
        <v>20</v>
      </c>
      <c r="F2953" s="153">
        <v>0</v>
      </c>
      <c r="G2953" s="154">
        <v>731.77</v>
      </c>
      <c r="H2953" s="154">
        <v>0</v>
      </c>
      <c r="I2953" s="154">
        <v>1103.3779999999999</v>
      </c>
      <c r="J2953" s="151">
        <v>0</v>
      </c>
      <c r="K2953" s="149">
        <f t="shared" si="463"/>
        <v>1835.1479999999999</v>
      </c>
      <c r="L2953" s="148">
        <v>0</v>
      </c>
      <c r="M2953" s="148">
        <v>207.52099999999999</v>
      </c>
      <c r="N2953" s="148">
        <v>0</v>
      </c>
      <c r="O2953" s="148">
        <v>265.06400000000002</v>
      </c>
      <c r="P2953" s="148">
        <v>0</v>
      </c>
      <c r="Q2953" s="21">
        <f t="shared" si="464"/>
        <v>0</v>
      </c>
      <c r="R2953" s="21">
        <f t="shared" si="465"/>
        <v>663.44463699999994</v>
      </c>
      <c r="S2953" s="21">
        <f t="shared" si="466"/>
        <v>0</v>
      </c>
      <c r="T2953" s="21">
        <f t="shared" si="467"/>
        <v>841.84326400000009</v>
      </c>
      <c r="U2953" s="22">
        <f t="shared" si="468"/>
        <v>1505.2879010000001</v>
      </c>
      <c r="V2953" s="39">
        <f t="shared" si="469"/>
        <v>0.82025422527229419</v>
      </c>
    </row>
    <row r="2954" spans="1:22">
      <c r="A2954">
        <v>2949</v>
      </c>
      <c r="B2954" s="155">
        <f t="shared" si="460"/>
        <v>41397</v>
      </c>
      <c r="C2954" s="148">
        <f t="shared" si="461"/>
        <v>2013</v>
      </c>
      <c r="D2954" s="148">
        <f t="shared" si="462"/>
        <v>5</v>
      </c>
      <c r="E2954" s="152">
        <v>21</v>
      </c>
      <c r="F2954" s="153">
        <v>0</v>
      </c>
      <c r="G2954" s="154">
        <v>609.524</v>
      </c>
      <c r="H2954" s="154">
        <v>0</v>
      </c>
      <c r="I2954" s="154">
        <v>1110.106</v>
      </c>
      <c r="J2954" s="151">
        <v>0</v>
      </c>
      <c r="K2954" s="149">
        <f t="shared" si="463"/>
        <v>1719.63</v>
      </c>
      <c r="L2954" s="148">
        <v>0</v>
      </c>
      <c r="M2954" s="148">
        <v>175.97200000000001</v>
      </c>
      <c r="N2954" s="148">
        <v>0</v>
      </c>
      <c r="O2954" s="148">
        <v>267.02100000000002</v>
      </c>
      <c r="P2954" s="148">
        <v>0</v>
      </c>
      <c r="Q2954" s="21">
        <f t="shared" si="464"/>
        <v>0</v>
      </c>
      <c r="R2954" s="21">
        <f t="shared" si="465"/>
        <v>562.58248400000002</v>
      </c>
      <c r="S2954" s="21">
        <f t="shared" si="466"/>
        <v>0</v>
      </c>
      <c r="T2954" s="21">
        <f t="shared" si="467"/>
        <v>848.05869600000005</v>
      </c>
      <c r="U2954" s="22">
        <f t="shared" si="468"/>
        <v>1410.6411800000001</v>
      </c>
      <c r="V2954" s="39">
        <f t="shared" si="469"/>
        <v>0.82031668440304017</v>
      </c>
    </row>
    <row r="2955" spans="1:22">
      <c r="A2955">
        <v>2950</v>
      </c>
      <c r="B2955" s="155">
        <f t="shared" si="460"/>
        <v>41397</v>
      </c>
      <c r="C2955" s="148">
        <f t="shared" si="461"/>
        <v>2013</v>
      </c>
      <c r="D2955" s="148">
        <f t="shared" si="462"/>
        <v>5</v>
      </c>
      <c r="E2955" s="152">
        <v>22</v>
      </c>
      <c r="F2955" s="153">
        <v>0</v>
      </c>
      <c r="G2955" s="154">
        <v>608.399</v>
      </c>
      <c r="H2955" s="154">
        <v>0</v>
      </c>
      <c r="I2955" s="154">
        <v>1115.4190000000001</v>
      </c>
      <c r="J2955" s="151">
        <v>0</v>
      </c>
      <c r="K2955" s="149">
        <f t="shared" si="463"/>
        <v>1723.8180000000002</v>
      </c>
      <c r="L2955" s="148">
        <v>0</v>
      </c>
      <c r="M2955" s="148">
        <v>175.56200000000001</v>
      </c>
      <c r="N2955" s="148">
        <v>0</v>
      </c>
      <c r="O2955" s="148">
        <v>267.798</v>
      </c>
      <c r="P2955" s="148">
        <v>0</v>
      </c>
      <c r="Q2955" s="21">
        <f t="shared" si="464"/>
        <v>0</v>
      </c>
      <c r="R2955" s="21">
        <f t="shared" si="465"/>
        <v>561.27171400000009</v>
      </c>
      <c r="S2955" s="21">
        <f t="shared" si="466"/>
        <v>0</v>
      </c>
      <c r="T2955" s="21">
        <f t="shared" si="467"/>
        <v>850.52644800000007</v>
      </c>
      <c r="U2955" s="22">
        <f t="shared" si="468"/>
        <v>1411.798162</v>
      </c>
      <c r="V2955" s="39">
        <f t="shared" si="469"/>
        <v>0.81899490665487884</v>
      </c>
    </row>
    <row r="2956" spans="1:22">
      <c r="A2956">
        <v>2951</v>
      </c>
      <c r="B2956" s="155">
        <f t="shared" si="460"/>
        <v>41397</v>
      </c>
      <c r="C2956" s="148">
        <f t="shared" si="461"/>
        <v>2013</v>
      </c>
      <c r="D2956" s="148">
        <f t="shared" si="462"/>
        <v>5</v>
      </c>
      <c r="E2956" s="152">
        <v>23</v>
      </c>
      <c r="F2956" s="153">
        <v>0</v>
      </c>
      <c r="G2956" s="154">
        <v>609.78899999999999</v>
      </c>
      <c r="H2956" s="154">
        <v>0</v>
      </c>
      <c r="I2956" s="154">
        <v>1112.617</v>
      </c>
      <c r="J2956" s="151">
        <v>0</v>
      </c>
      <c r="K2956" s="149">
        <f t="shared" si="463"/>
        <v>1722.4059999999999</v>
      </c>
      <c r="L2956" s="148">
        <v>0</v>
      </c>
      <c r="M2956" s="148">
        <v>175.90700000000001</v>
      </c>
      <c r="N2956" s="148">
        <v>0</v>
      </c>
      <c r="O2956" s="148">
        <v>267.00099999999998</v>
      </c>
      <c r="P2956" s="148">
        <v>0</v>
      </c>
      <c r="Q2956" s="21">
        <f t="shared" si="464"/>
        <v>0</v>
      </c>
      <c r="R2956" s="21">
        <f t="shared" si="465"/>
        <v>562.37467900000001</v>
      </c>
      <c r="S2956" s="21">
        <f t="shared" si="466"/>
        <v>0</v>
      </c>
      <c r="T2956" s="21">
        <f t="shared" si="467"/>
        <v>847.99517600000001</v>
      </c>
      <c r="U2956" s="22">
        <f t="shared" si="468"/>
        <v>1410.3698549999999</v>
      </c>
      <c r="V2956" s="39">
        <f t="shared" si="469"/>
        <v>0.81883705409758212</v>
      </c>
    </row>
    <row r="2957" spans="1:22">
      <c r="A2957">
        <v>2952</v>
      </c>
      <c r="B2957" s="155">
        <f t="shared" si="460"/>
        <v>41397</v>
      </c>
      <c r="C2957" s="148">
        <f t="shared" si="461"/>
        <v>2013</v>
      </c>
      <c r="D2957" s="148">
        <f t="shared" si="462"/>
        <v>5</v>
      </c>
      <c r="E2957" s="152">
        <v>24</v>
      </c>
      <c r="F2957" s="153">
        <v>0</v>
      </c>
      <c r="G2957" s="154">
        <v>457.85700000000003</v>
      </c>
      <c r="H2957" s="154">
        <v>0</v>
      </c>
      <c r="I2957" s="154">
        <v>1116.1410000000001</v>
      </c>
      <c r="J2957" s="151">
        <v>0</v>
      </c>
      <c r="K2957" s="149">
        <f t="shared" si="463"/>
        <v>1573.998</v>
      </c>
      <c r="L2957" s="148">
        <v>0</v>
      </c>
      <c r="M2957" s="148">
        <v>137.107</v>
      </c>
      <c r="N2957" s="148">
        <v>0</v>
      </c>
      <c r="O2957" s="148">
        <v>267.83199999999999</v>
      </c>
      <c r="P2957" s="148">
        <v>0</v>
      </c>
      <c r="Q2957" s="21">
        <f t="shared" si="464"/>
        <v>0</v>
      </c>
      <c r="R2957" s="21">
        <f t="shared" si="465"/>
        <v>438.33107899999999</v>
      </c>
      <c r="S2957" s="21">
        <f t="shared" si="466"/>
        <v>0</v>
      </c>
      <c r="T2957" s="21">
        <f t="shared" si="467"/>
        <v>850.63443200000006</v>
      </c>
      <c r="U2957" s="22">
        <f t="shared" si="468"/>
        <v>1288.9655110000001</v>
      </c>
      <c r="V2957" s="39">
        <f t="shared" si="469"/>
        <v>0.81891178451306801</v>
      </c>
    </row>
    <row r="2958" spans="1:22">
      <c r="A2958">
        <v>2953</v>
      </c>
      <c r="B2958" s="155">
        <f t="shared" si="460"/>
        <v>41398</v>
      </c>
      <c r="C2958" s="148">
        <f t="shared" si="461"/>
        <v>2013</v>
      </c>
      <c r="D2958" s="148">
        <f t="shared" si="462"/>
        <v>5</v>
      </c>
      <c r="E2958" s="152">
        <v>1</v>
      </c>
      <c r="F2958" s="153">
        <v>0</v>
      </c>
      <c r="G2958" s="154">
        <v>243.52199999999999</v>
      </c>
      <c r="H2958" s="154">
        <v>0</v>
      </c>
      <c r="I2958" s="154">
        <v>1125.633</v>
      </c>
      <c r="J2958" s="151">
        <v>0</v>
      </c>
      <c r="K2958" s="149">
        <f t="shared" si="463"/>
        <v>1369.155</v>
      </c>
      <c r="L2958" s="148">
        <v>0</v>
      </c>
      <c r="M2958" s="148">
        <v>77.460999999999999</v>
      </c>
      <c r="N2958" s="148">
        <v>0</v>
      </c>
      <c r="O2958" s="148">
        <v>259.858</v>
      </c>
      <c r="P2958" s="148">
        <v>0</v>
      </c>
      <c r="Q2958" s="21">
        <f t="shared" si="464"/>
        <v>0</v>
      </c>
      <c r="R2958" s="21">
        <f t="shared" si="465"/>
        <v>247.64281700000001</v>
      </c>
      <c r="S2958" s="21">
        <f t="shared" si="466"/>
        <v>0</v>
      </c>
      <c r="T2958" s="21">
        <f t="shared" si="467"/>
        <v>825.30900800000006</v>
      </c>
      <c r="U2958" s="22">
        <f t="shared" si="468"/>
        <v>1072.9518250000001</v>
      </c>
      <c r="V2958" s="39">
        <f t="shared" si="469"/>
        <v>0.78365986685218259</v>
      </c>
    </row>
    <row r="2959" spans="1:22">
      <c r="A2959">
        <v>2954</v>
      </c>
      <c r="B2959" s="155">
        <f t="shared" si="460"/>
        <v>41398</v>
      </c>
      <c r="C2959" s="148">
        <f t="shared" si="461"/>
        <v>2013</v>
      </c>
      <c r="D2959" s="148">
        <f t="shared" si="462"/>
        <v>5</v>
      </c>
      <c r="E2959" s="152">
        <v>2</v>
      </c>
      <c r="F2959" s="153">
        <v>0</v>
      </c>
      <c r="G2959" s="154">
        <v>488.291</v>
      </c>
      <c r="H2959" s="154">
        <v>0</v>
      </c>
      <c r="I2959" s="154">
        <v>804.50300000000004</v>
      </c>
      <c r="J2959" s="151">
        <v>0</v>
      </c>
      <c r="K2959" s="149">
        <f t="shared" si="463"/>
        <v>1292.7940000000001</v>
      </c>
      <c r="L2959" s="148">
        <v>0</v>
      </c>
      <c r="M2959" s="148">
        <v>143.89599999999999</v>
      </c>
      <c r="N2959" s="148">
        <v>0</v>
      </c>
      <c r="O2959" s="148">
        <v>164.53200000000001</v>
      </c>
      <c r="P2959" s="148">
        <v>0</v>
      </c>
      <c r="Q2959" s="21">
        <f t="shared" si="464"/>
        <v>0</v>
      </c>
      <c r="R2959" s="21">
        <f t="shared" si="465"/>
        <v>460.03551199999998</v>
      </c>
      <c r="S2959" s="21">
        <f t="shared" si="466"/>
        <v>0</v>
      </c>
      <c r="T2959" s="21">
        <f t="shared" si="467"/>
        <v>522.55363200000011</v>
      </c>
      <c r="U2959" s="22">
        <f t="shared" si="468"/>
        <v>982.58914400000003</v>
      </c>
      <c r="V2959" s="39">
        <f t="shared" si="469"/>
        <v>0.76005082325567719</v>
      </c>
    </row>
    <row r="2960" spans="1:22">
      <c r="A2960">
        <v>2955</v>
      </c>
      <c r="B2960" s="155">
        <f t="shared" si="460"/>
        <v>41398</v>
      </c>
      <c r="C2960" s="148">
        <f t="shared" si="461"/>
        <v>2013</v>
      </c>
      <c r="D2960" s="148">
        <f t="shared" si="462"/>
        <v>5</v>
      </c>
      <c r="E2960" s="152">
        <v>3</v>
      </c>
      <c r="F2960" s="153">
        <v>0</v>
      </c>
      <c r="G2960" s="154">
        <v>487.43099999999998</v>
      </c>
      <c r="H2960" s="154">
        <v>0</v>
      </c>
      <c r="I2960" s="154">
        <v>822.63699999999994</v>
      </c>
      <c r="J2960" s="151">
        <v>0</v>
      </c>
      <c r="K2960" s="149">
        <f t="shared" si="463"/>
        <v>1310.068</v>
      </c>
      <c r="L2960" s="148">
        <v>0</v>
      </c>
      <c r="M2960" s="148">
        <v>143.524</v>
      </c>
      <c r="N2960" s="148">
        <v>0</v>
      </c>
      <c r="O2960" s="148">
        <v>163.58799999999999</v>
      </c>
      <c r="P2960" s="148">
        <v>0</v>
      </c>
      <c r="Q2960" s="21">
        <f t="shared" si="464"/>
        <v>0</v>
      </c>
      <c r="R2960" s="21">
        <f t="shared" si="465"/>
        <v>458.846228</v>
      </c>
      <c r="S2960" s="21">
        <f t="shared" si="466"/>
        <v>0</v>
      </c>
      <c r="T2960" s="21">
        <f t="shared" si="467"/>
        <v>519.55548799999997</v>
      </c>
      <c r="U2960" s="22">
        <f t="shared" si="468"/>
        <v>978.40171599999996</v>
      </c>
      <c r="V2960" s="39">
        <f t="shared" si="469"/>
        <v>0.74683277203931397</v>
      </c>
    </row>
    <row r="2961" spans="1:22">
      <c r="A2961">
        <v>2956</v>
      </c>
      <c r="B2961" s="155">
        <f t="shared" si="460"/>
        <v>41398</v>
      </c>
      <c r="C2961" s="148">
        <f t="shared" si="461"/>
        <v>2013</v>
      </c>
      <c r="D2961" s="148">
        <f t="shared" si="462"/>
        <v>5</v>
      </c>
      <c r="E2961" s="152">
        <v>4</v>
      </c>
      <c r="F2961" s="153">
        <v>0</v>
      </c>
      <c r="G2961" s="154">
        <v>489.471</v>
      </c>
      <c r="H2961" s="154">
        <v>0</v>
      </c>
      <c r="I2961" s="154">
        <v>819.26900000000001</v>
      </c>
      <c r="J2961" s="151">
        <v>0</v>
      </c>
      <c r="K2961" s="149">
        <f t="shared" si="463"/>
        <v>1308.74</v>
      </c>
      <c r="L2961" s="148">
        <v>0</v>
      </c>
      <c r="M2961" s="148">
        <v>144.04599999999999</v>
      </c>
      <c r="N2961" s="148">
        <v>0</v>
      </c>
      <c r="O2961" s="148">
        <v>162.566</v>
      </c>
      <c r="P2961" s="148">
        <v>0</v>
      </c>
      <c r="Q2961" s="21">
        <f t="shared" si="464"/>
        <v>0</v>
      </c>
      <c r="R2961" s="21">
        <f t="shared" si="465"/>
        <v>460.515062</v>
      </c>
      <c r="S2961" s="21">
        <f t="shared" si="466"/>
        <v>0</v>
      </c>
      <c r="T2961" s="21">
        <f t="shared" si="467"/>
        <v>516.30961600000001</v>
      </c>
      <c r="U2961" s="22">
        <f t="shared" si="468"/>
        <v>976.82467799999995</v>
      </c>
      <c r="V2961" s="39">
        <f t="shared" si="469"/>
        <v>0.74638559072084598</v>
      </c>
    </row>
    <row r="2962" spans="1:22">
      <c r="A2962">
        <v>2957</v>
      </c>
      <c r="B2962" s="155">
        <f t="shared" si="460"/>
        <v>41398</v>
      </c>
      <c r="C2962" s="148">
        <f t="shared" si="461"/>
        <v>2013</v>
      </c>
      <c r="D2962" s="148">
        <f t="shared" si="462"/>
        <v>5</v>
      </c>
      <c r="E2962" s="152">
        <v>5</v>
      </c>
      <c r="F2962" s="153">
        <v>0</v>
      </c>
      <c r="G2962" s="154">
        <v>488.54500000000002</v>
      </c>
      <c r="H2962" s="154">
        <v>0</v>
      </c>
      <c r="I2962" s="154">
        <v>818.79499999999996</v>
      </c>
      <c r="J2962" s="151">
        <v>0</v>
      </c>
      <c r="K2962" s="149">
        <f t="shared" si="463"/>
        <v>1307.3399999999999</v>
      </c>
      <c r="L2962" s="148">
        <v>0</v>
      </c>
      <c r="M2962" s="148">
        <v>143.989</v>
      </c>
      <c r="N2962" s="148">
        <v>0</v>
      </c>
      <c r="O2962" s="148">
        <v>162.357</v>
      </c>
      <c r="P2962" s="148">
        <v>0</v>
      </c>
      <c r="Q2962" s="21">
        <f t="shared" si="464"/>
        <v>0</v>
      </c>
      <c r="R2962" s="21">
        <f t="shared" si="465"/>
        <v>460.33283300000005</v>
      </c>
      <c r="S2962" s="21">
        <f t="shared" si="466"/>
        <v>0</v>
      </c>
      <c r="T2962" s="21">
        <f t="shared" si="467"/>
        <v>515.64583200000004</v>
      </c>
      <c r="U2962" s="22">
        <f t="shared" si="468"/>
        <v>975.97866500000009</v>
      </c>
      <c r="V2962" s="39">
        <f t="shared" si="469"/>
        <v>0.74653775222971852</v>
      </c>
    </row>
    <row r="2963" spans="1:22">
      <c r="A2963">
        <v>2958</v>
      </c>
      <c r="B2963" s="155">
        <f t="shared" si="460"/>
        <v>41398</v>
      </c>
      <c r="C2963" s="148">
        <f t="shared" si="461"/>
        <v>2013</v>
      </c>
      <c r="D2963" s="148">
        <f t="shared" si="462"/>
        <v>5</v>
      </c>
      <c r="E2963" s="152">
        <v>6</v>
      </c>
      <c r="F2963" s="153">
        <v>0</v>
      </c>
      <c r="G2963" s="154">
        <v>338.71100000000001</v>
      </c>
      <c r="H2963" s="154">
        <v>0</v>
      </c>
      <c r="I2963" s="154">
        <v>820.98099999999999</v>
      </c>
      <c r="J2963" s="151">
        <v>0</v>
      </c>
      <c r="K2963" s="149">
        <f t="shared" si="463"/>
        <v>1159.692</v>
      </c>
      <c r="L2963" s="148">
        <v>0</v>
      </c>
      <c r="M2963" s="148">
        <v>103.83499999999999</v>
      </c>
      <c r="N2963" s="148">
        <v>0</v>
      </c>
      <c r="O2963" s="148">
        <v>163.001</v>
      </c>
      <c r="P2963" s="148">
        <v>0</v>
      </c>
      <c r="Q2963" s="21">
        <f t="shared" si="464"/>
        <v>0</v>
      </c>
      <c r="R2963" s="21">
        <f t="shared" si="465"/>
        <v>331.96049499999998</v>
      </c>
      <c r="S2963" s="21">
        <f t="shared" si="466"/>
        <v>0</v>
      </c>
      <c r="T2963" s="21">
        <f t="shared" si="467"/>
        <v>517.69117600000004</v>
      </c>
      <c r="U2963" s="22">
        <f t="shared" si="468"/>
        <v>849.65167100000008</v>
      </c>
      <c r="V2963" s="39">
        <f t="shared" si="469"/>
        <v>0.73265286903764104</v>
      </c>
    </row>
    <row r="2964" spans="1:22">
      <c r="A2964">
        <v>2959</v>
      </c>
      <c r="B2964" s="155">
        <f t="shared" si="460"/>
        <v>41398</v>
      </c>
      <c r="C2964" s="148">
        <f t="shared" si="461"/>
        <v>2013</v>
      </c>
      <c r="D2964" s="148">
        <f t="shared" si="462"/>
        <v>5</v>
      </c>
      <c r="E2964" s="152">
        <v>7</v>
      </c>
      <c r="F2964" s="153">
        <v>0</v>
      </c>
      <c r="G2964" s="154">
        <v>487.71699999999998</v>
      </c>
      <c r="H2964" s="154">
        <v>8.593</v>
      </c>
      <c r="I2964" s="154">
        <v>822.96199999999999</v>
      </c>
      <c r="J2964" s="151">
        <v>0</v>
      </c>
      <c r="K2964" s="149">
        <f t="shared" si="463"/>
        <v>1319.2719999999999</v>
      </c>
      <c r="L2964" s="148">
        <v>0</v>
      </c>
      <c r="M2964" s="148">
        <v>144.452</v>
      </c>
      <c r="N2964" s="148">
        <v>11.085000000000001</v>
      </c>
      <c r="O2964" s="148">
        <v>163.934</v>
      </c>
      <c r="P2964" s="148">
        <v>0</v>
      </c>
      <c r="Q2964" s="21">
        <f t="shared" si="464"/>
        <v>0</v>
      </c>
      <c r="R2964" s="21">
        <f t="shared" si="465"/>
        <v>461.81304399999999</v>
      </c>
      <c r="S2964" s="21">
        <f t="shared" si="466"/>
        <v>21.626835000000003</v>
      </c>
      <c r="T2964" s="21">
        <f t="shared" si="467"/>
        <v>520.65438400000005</v>
      </c>
      <c r="U2964" s="22">
        <f t="shared" si="468"/>
        <v>1004.0942630000001</v>
      </c>
      <c r="V2964" s="39">
        <f t="shared" si="469"/>
        <v>0.76109722862305884</v>
      </c>
    </row>
    <row r="2965" spans="1:22">
      <c r="A2965">
        <v>2960</v>
      </c>
      <c r="B2965" s="155">
        <f t="shared" si="460"/>
        <v>41398</v>
      </c>
      <c r="C2965" s="148">
        <f t="shared" si="461"/>
        <v>2013</v>
      </c>
      <c r="D2965" s="148">
        <f t="shared" si="462"/>
        <v>5</v>
      </c>
      <c r="E2965" s="152">
        <v>8</v>
      </c>
      <c r="F2965" s="153">
        <v>0</v>
      </c>
      <c r="G2965" s="154">
        <v>488.738</v>
      </c>
      <c r="H2965" s="154">
        <v>0</v>
      </c>
      <c r="I2965" s="154">
        <v>832.66899999999998</v>
      </c>
      <c r="J2965" s="151">
        <v>0</v>
      </c>
      <c r="K2965" s="149">
        <f t="shared" si="463"/>
        <v>1321.4069999999999</v>
      </c>
      <c r="L2965" s="148">
        <v>0</v>
      </c>
      <c r="M2965" s="148">
        <v>144.637</v>
      </c>
      <c r="N2965" s="148">
        <v>0</v>
      </c>
      <c r="O2965" s="148">
        <v>166.53100000000001</v>
      </c>
      <c r="P2965" s="148">
        <v>0</v>
      </c>
      <c r="Q2965" s="21">
        <f t="shared" si="464"/>
        <v>0</v>
      </c>
      <c r="R2965" s="21">
        <f t="shared" si="465"/>
        <v>462.40448900000001</v>
      </c>
      <c r="S2965" s="21">
        <f t="shared" si="466"/>
        <v>0</v>
      </c>
      <c r="T2965" s="21">
        <f t="shared" si="467"/>
        <v>528.90245600000003</v>
      </c>
      <c r="U2965" s="22">
        <f t="shared" si="468"/>
        <v>991.30694500000004</v>
      </c>
      <c r="V2965" s="39">
        <f t="shared" si="469"/>
        <v>0.75019047500126768</v>
      </c>
    </row>
    <row r="2966" spans="1:22">
      <c r="A2966">
        <v>2961</v>
      </c>
      <c r="B2966" s="155">
        <f t="shared" si="460"/>
        <v>41398</v>
      </c>
      <c r="C2966" s="148">
        <f t="shared" si="461"/>
        <v>2013</v>
      </c>
      <c r="D2966" s="148">
        <f t="shared" si="462"/>
        <v>5</v>
      </c>
      <c r="E2966" s="152">
        <v>9</v>
      </c>
      <c r="F2966" s="153">
        <v>0</v>
      </c>
      <c r="G2966" s="154">
        <v>488.29199999999997</v>
      </c>
      <c r="H2966" s="154">
        <v>5.4550000000000001</v>
      </c>
      <c r="I2966" s="154">
        <v>836.28800000000001</v>
      </c>
      <c r="J2966" s="151">
        <v>0</v>
      </c>
      <c r="K2966" s="149">
        <f t="shared" si="463"/>
        <v>1330.0349999999999</v>
      </c>
      <c r="L2966" s="148">
        <v>0</v>
      </c>
      <c r="M2966" s="148">
        <v>144.46199999999999</v>
      </c>
      <c r="N2966" s="148">
        <v>9.6319999999999997</v>
      </c>
      <c r="O2966" s="148">
        <v>167.48400000000001</v>
      </c>
      <c r="P2966" s="148">
        <v>0</v>
      </c>
      <c r="Q2966" s="21">
        <f t="shared" si="464"/>
        <v>0</v>
      </c>
      <c r="R2966" s="21">
        <f t="shared" si="465"/>
        <v>461.84501399999999</v>
      </c>
      <c r="S2966" s="21">
        <f t="shared" si="466"/>
        <v>18.792031999999999</v>
      </c>
      <c r="T2966" s="21">
        <f t="shared" si="467"/>
        <v>531.92918400000008</v>
      </c>
      <c r="U2966" s="22">
        <f t="shared" si="468"/>
        <v>1012.5662300000001</v>
      </c>
      <c r="V2966" s="39">
        <f t="shared" si="469"/>
        <v>0.76130795806125418</v>
      </c>
    </row>
    <row r="2967" spans="1:22">
      <c r="A2967">
        <v>2962</v>
      </c>
      <c r="B2967" s="155">
        <f t="shared" si="460"/>
        <v>41398</v>
      </c>
      <c r="C2967" s="148">
        <f t="shared" si="461"/>
        <v>2013</v>
      </c>
      <c r="D2967" s="148">
        <f t="shared" si="462"/>
        <v>5</v>
      </c>
      <c r="E2967" s="152">
        <v>10</v>
      </c>
      <c r="F2967" s="153">
        <v>0</v>
      </c>
      <c r="G2967" s="154">
        <v>484.12099999999998</v>
      </c>
      <c r="H2967" s="154">
        <v>0</v>
      </c>
      <c r="I2967" s="154">
        <v>830.32</v>
      </c>
      <c r="J2967" s="151">
        <v>0</v>
      </c>
      <c r="K2967" s="149">
        <f t="shared" si="463"/>
        <v>1314.441</v>
      </c>
      <c r="L2967" s="148">
        <v>0</v>
      </c>
      <c r="M2967" s="148">
        <v>144.07599999999999</v>
      </c>
      <c r="N2967" s="148">
        <v>0</v>
      </c>
      <c r="O2967" s="148">
        <v>165.024</v>
      </c>
      <c r="P2967" s="148">
        <v>0</v>
      </c>
      <c r="Q2967" s="21">
        <f t="shared" si="464"/>
        <v>0</v>
      </c>
      <c r="R2967" s="21">
        <f t="shared" si="465"/>
        <v>460.610972</v>
      </c>
      <c r="S2967" s="21">
        <f t="shared" si="466"/>
        <v>0</v>
      </c>
      <c r="T2967" s="21">
        <f t="shared" si="467"/>
        <v>524.11622399999999</v>
      </c>
      <c r="U2967" s="22">
        <f t="shared" si="468"/>
        <v>984.72719600000005</v>
      </c>
      <c r="V2967" s="39">
        <f t="shared" si="469"/>
        <v>0.74916043854383729</v>
      </c>
    </row>
    <row r="2968" spans="1:22">
      <c r="A2968">
        <v>2963</v>
      </c>
      <c r="B2968" s="155">
        <f t="shared" si="460"/>
        <v>41398</v>
      </c>
      <c r="C2968" s="148">
        <f t="shared" si="461"/>
        <v>2013</v>
      </c>
      <c r="D2968" s="148">
        <f t="shared" si="462"/>
        <v>5</v>
      </c>
      <c r="E2968" s="152">
        <v>11</v>
      </c>
      <c r="F2968" s="153">
        <v>0</v>
      </c>
      <c r="G2968" s="154">
        <v>502.62900000000002</v>
      </c>
      <c r="H2968" s="154">
        <v>0</v>
      </c>
      <c r="I2968" s="154">
        <v>833.78</v>
      </c>
      <c r="J2968" s="151">
        <v>0</v>
      </c>
      <c r="K2968" s="149">
        <f t="shared" si="463"/>
        <v>1336.4090000000001</v>
      </c>
      <c r="L2968" s="148">
        <v>0</v>
      </c>
      <c r="M2968" s="148">
        <v>149.756</v>
      </c>
      <c r="N2968" s="148">
        <v>0</v>
      </c>
      <c r="O2968" s="148">
        <v>166.333</v>
      </c>
      <c r="P2968" s="148">
        <v>0</v>
      </c>
      <c r="Q2968" s="21">
        <f t="shared" si="464"/>
        <v>0</v>
      </c>
      <c r="R2968" s="21">
        <f t="shared" si="465"/>
        <v>478.76993199999998</v>
      </c>
      <c r="S2968" s="21">
        <f t="shared" si="466"/>
        <v>0</v>
      </c>
      <c r="T2968" s="21">
        <f t="shared" si="467"/>
        <v>528.27360799999997</v>
      </c>
      <c r="U2968" s="22">
        <f t="shared" si="468"/>
        <v>1007.0435399999999</v>
      </c>
      <c r="V2968" s="39">
        <f t="shared" si="469"/>
        <v>0.75354441641742897</v>
      </c>
    </row>
    <row r="2969" spans="1:22">
      <c r="A2969">
        <v>2964</v>
      </c>
      <c r="B2969" s="155">
        <f t="shared" si="460"/>
        <v>41398</v>
      </c>
      <c r="C2969" s="148">
        <f t="shared" si="461"/>
        <v>2013</v>
      </c>
      <c r="D2969" s="148">
        <f t="shared" si="462"/>
        <v>5</v>
      </c>
      <c r="E2969" s="152">
        <v>12</v>
      </c>
      <c r="F2969" s="153">
        <v>0</v>
      </c>
      <c r="G2969" s="154">
        <v>507.464</v>
      </c>
      <c r="H2969" s="154">
        <v>0</v>
      </c>
      <c r="I2969" s="154">
        <v>825.58299999999997</v>
      </c>
      <c r="J2969" s="151">
        <v>0</v>
      </c>
      <c r="K2969" s="149">
        <f t="shared" si="463"/>
        <v>1333.047</v>
      </c>
      <c r="L2969" s="148">
        <v>0</v>
      </c>
      <c r="M2969" s="148">
        <v>150.16200000000001</v>
      </c>
      <c r="N2969" s="148">
        <v>0</v>
      </c>
      <c r="O2969" s="148">
        <v>164.06399999999999</v>
      </c>
      <c r="P2969" s="148">
        <v>0</v>
      </c>
      <c r="Q2969" s="21">
        <f t="shared" si="464"/>
        <v>0</v>
      </c>
      <c r="R2969" s="21">
        <f t="shared" si="465"/>
        <v>480.06791400000003</v>
      </c>
      <c r="S2969" s="21">
        <f t="shared" si="466"/>
        <v>0</v>
      </c>
      <c r="T2969" s="21">
        <f t="shared" si="467"/>
        <v>521.06726400000002</v>
      </c>
      <c r="U2969" s="22">
        <f t="shared" si="468"/>
        <v>1001.135178</v>
      </c>
      <c r="V2969" s="39">
        <f t="shared" si="469"/>
        <v>0.75101266346948004</v>
      </c>
    </row>
    <row r="2970" spans="1:22">
      <c r="A2970">
        <v>2965</v>
      </c>
      <c r="B2970" s="155">
        <f t="shared" si="460"/>
        <v>41398</v>
      </c>
      <c r="C2970" s="148">
        <f t="shared" si="461"/>
        <v>2013</v>
      </c>
      <c r="D2970" s="148">
        <f t="shared" si="462"/>
        <v>5</v>
      </c>
      <c r="E2970" s="152">
        <v>13</v>
      </c>
      <c r="F2970" s="153">
        <v>0</v>
      </c>
      <c r="G2970" s="154">
        <v>507.61200000000002</v>
      </c>
      <c r="H2970" s="154">
        <v>1.0940000000000001</v>
      </c>
      <c r="I2970" s="154">
        <v>819.53</v>
      </c>
      <c r="J2970" s="151">
        <v>0</v>
      </c>
      <c r="K2970" s="149">
        <f t="shared" si="463"/>
        <v>1328.2359999999999</v>
      </c>
      <c r="L2970" s="148">
        <v>0</v>
      </c>
      <c r="M2970" s="148">
        <v>150.172</v>
      </c>
      <c r="N2970" s="148">
        <v>7.8949999999999996</v>
      </c>
      <c r="O2970" s="148">
        <v>162.71899999999999</v>
      </c>
      <c r="P2970" s="148">
        <v>0</v>
      </c>
      <c r="Q2970" s="21">
        <f t="shared" si="464"/>
        <v>0</v>
      </c>
      <c r="R2970" s="21">
        <f t="shared" si="465"/>
        <v>480.09988399999997</v>
      </c>
      <c r="S2970" s="21">
        <f t="shared" si="466"/>
        <v>15.403145</v>
      </c>
      <c r="T2970" s="21">
        <f t="shared" si="467"/>
        <v>516.79554399999995</v>
      </c>
      <c r="U2970" s="22">
        <f t="shared" si="468"/>
        <v>1012.2985729999999</v>
      </c>
      <c r="V2970" s="39">
        <f t="shared" si="469"/>
        <v>0.7621375817249344</v>
      </c>
    </row>
    <row r="2971" spans="1:22">
      <c r="A2971">
        <v>2966</v>
      </c>
      <c r="B2971" s="155">
        <f t="shared" si="460"/>
        <v>41398</v>
      </c>
      <c r="C2971" s="148">
        <f t="shared" si="461"/>
        <v>2013</v>
      </c>
      <c r="D2971" s="148">
        <f t="shared" si="462"/>
        <v>5</v>
      </c>
      <c r="E2971" s="152">
        <v>14</v>
      </c>
      <c r="F2971" s="153">
        <v>0</v>
      </c>
      <c r="G2971" s="154">
        <v>509.72399999999999</v>
      </c>
      <c r="H2971" s="154">
        <v>0</v>
      </c>
      <c r="I2971" s="154">
        <v>814.16</v>
      </c>
      <c r="J2971" s="151">
        <v>0</v>
      </c>
      <c r="K2971" s="149">
        <f t="shared" si="463"/>
        <v>1323.884</v>
      </c>
      <c r="L2971" s="148">
        <v>0</v>
      </c>
      <c r="M2971" s="148">
        <v>150.828</v>
      </c>
      <c r="N2971" s="148">
        <v>0</v>
      </c>
      <c r="O2971" s="148">
        <v>161.524</v>
      </c>
      <c r="P2971" s="148">
        <v>0</v>
      </c>
      <c r="Q2971" s="21">
        <f t="shared" si="464"/>
        <v>0</v>
      </c>
      <c r="R2971" s="21">
        <f t="shared" si="465"/>
        <v>482.19711599999999</v>
      </c>
      <c r="S2971" s="21">
        <f t="shared" si="466"/>
        <v>0</v>
      </c>
      <c r="T2971" s="21">
        <f t="shared" si="467"/>
        <v>513.000224</v>
      </c>
      <c r="U2971" s="22">
        <f t="shared" si="468"/>
        <v>995.19733999999994</v>
      </c>
      <c r="V2971" s="39">
        <f t="shared" si="469"/>
        <v>0.75172548350157564</v>
      </c>
    </row>
    <row r="2972" spans="1:22">
      <c r="A2972">
        <v>2967</v>
      </c>
      <c r="B2972" s="155">
        <f t="shared" si="460"/>
        <v>41398</v>
      </c>
      <c r="C2972" s="148">
        <f t="shared" si="461"/>
        <v>2013</v>
      </c>
      <c r="D2972" s="148">
        <f t="shared" si="462"/>
        <v>5</v>
      </c>
      <c r="E2972" s="152">
        <v>15</v>
      </c>
      <c r="F2972" s="153">
        <v>0</v>
      </c>
      <c r="G2972" s="154">
        <v>509.06700000000001</v>
      </c>
      <c r="H2972" s="154">
        <v>0</v>
      </c>
      <c r="I2972" s="154">
        <v>785.23599999999999</v>
      </c>
      <c r="J2972" s="151">
        <v>0</v>
      </c>
      <c r="K2972" s="149">
        <f t="shared" si="463"/>
        <v>1294.3029999999999</v>
      </c>
      <c r="L2972" s="148">
        <v>0</v>
      </c>
      <c r="M2972" s="148">
        <v>150.87100000000001</v>
      </c>
      <c r="N2972" s="148">
        <v>0</v>
      </c>
      <c r="O2972" s="148">
        <v>150.30699999999999</v>
      </c>
      <c r="P2972" s="148">
        <v>0</v>
      </c>
      <c r="Q2972" s="21">
        <f t="shared" si="464"/>
        <v>0</v>
      </c>
      <c r="R2972" s="21">
        <f t="shared" si="465"/>
        <v>482.33458700000006</v>
      </c>
      <c r="S2972" s="21">
        <f t="shared" si="466"/>
        <v>0</v>
      </c>
      <c r="T2972" s="21">
        <f t="shared" si="467"/>
        <v>477.37503199999998</v>
      </c>
      <c r="U2972" s="22">
        <f t="shared" si="468"/>
        <v>959.70961899999998</v>
      </c>
      <c r="V2972" s="39">
        <f t="shared" si="469"/>
        <v>0.74148759525397068</v>
      </c>
    </row>
    <row r="2973" spans="1:22">
      <c r="A2973">
        <v>2968</v>
      </c>
      <c r="B2973" s="155">
        <f t="shared" si="460"/>
        <v>41398</v>
      </c>
      <c r="C2973" s="148">
        <f t="shared" si="461"/>
        <v>2013</v>
      </c>
      <c r="D2973" s="148">
        <f t="shared" si="462"/>
        <v>5</v>
      </c>
      <c r="E2973" s="152">
        <v>16</v>
      </c>
      <c r="F2973" s="153">
        <v>0</v>
      </c>
      <c r="G2973" s="154">
        <v>660.46100000000001</v>
      </c>
      <c r="H2973" s="154">
        <v>0</v>
      </c>
      <c r="I2973" s="154">
        <v>581.09799999999996</v>
      </c>
      <c r="J2973" s="151">
        <v>0</v>
      </c>
      <c r="K2973" s="149">
        <f t="shared" si="463"/>
        <v>1241.559</v>
      </c>
      <c r="L2973" s="148">
        <v>0</v>
      </c>
      <c r="M2973" s="148">
        <v>191.17500000000001</v>
      </c>
      <c r="N2973" s="148">
        <v>0</v>
      </c>
      <c r="O2973" s="148">
        <v>111.50700000000001</v>
      </c>
      <c r="P2973" s="148">
        <v>0</v>
      </c>
      <c r="Q2973" s="21">
        <f t="shared" si="464"/>
        <v>0</v>
      </c>
      <c r="R2973" s="21">
        <f t="shared" si="465"/>
        <v>611.18647500000009</v>
      </c>
      <c r="S2973" s="21">
        <f t="shared" si="466"/>
        <v>0</v>
      </c>
      <c r="T2973" s="21">
        <f t="shared" si="467"/>
        <v>354.14623200000005</v>
      </c>
      <c r="U2973" s="22">
        <f t="shared" si="468"/>
        <v>965.33270700000014</v>
      </c>
      <c r="V2973" s="39">
        <f t="shared" si="469"/>
        <v>0.77751657955844233</v>
      </c>
    </row>
    <row r="2974" spans="1:22">
      <c r="A2974">
        <v>2969</v>
      </c>
      <c r="B2974" s="155">
        <f t="shared" si="460"/>
        <v>41398</v>
      </c>
      <c r="C2974" s="148">
        <f t="shared" si="461"/>
        <v>2013</v>
      </c>
      <c r="D2974" s="148">
        <f t="shared" si="462"/>
        <v>5</v>
      </c>
      <c r="E2974" s="152">
        <v>17</v>
      </c>
      <c r="F2974" s="153">
        <v>0</v>
      </c>
      <c r="G2974" s="154">
        <v>691.32600000000002</v>
      </c>
      <c r="H2974" s="154">
        <v>0</v>
      </c>
      <c r="I2974" s="154">
        <v>576.654</v>
      </c>
      <c r="J2974" s="151">
        <v>0</v>
      </c>
      <c r="K2974" s="149">
        <f t="shared" si="463"/>
        <v>1267.98</v>
      </c>
      <c r="L2974" s="148">
        <v>0</v>
      </c>
      <c r="M2974" s="148">
        <v>199.46799999999999</v>
      </c>
      <c r="N2974" s="148">
        <v>0</v>
      </c>
      <c r="O2974" s="148">
        <v>110.47799999999999</v>
      </c>
      <c r="P2974" s="148">
        <v>0</v>
      </c>
      <c r="Q2974" s="21">
        <f t="shared" si="464"/>
        <v>0</v>
      </c>
      <c r="R2974" s="21">
        <f t="shared" si="465"/>
        <v>637.69919600000003</v>
      </c>
      <c r="S2974" s="21">
        <f t="shared" si="466"/>
        <v>0</v>
      </c>
      <c r="T2974" s="21">
        <f t="shared" si="467"/>
        <v>350.878128</v>
      </c>
      <c r="U2974" s="22">
        <f t="shared" si="468"/>
        <v>988.57732400000009</v>
      </c>
      <c r="V2974" s="39">
        <f t="shared" si="469"/>
        <v>0.77964741084244238</v>
      </c>
    </row>
    <row r="2975" spans="1:22">
      <c r="A2975">
        <v>2970</v>
      </c>
      <c r="B2975" s="155">
        <f t="shared" ref="B2975:B3038" si="470">+B2951+1</f>
        <v>41398</v>
      </c>
      <c r="C2975" s="148">
        <f t="shared" si="461"/>
        <v>2013</v>
      </c>
      <c r="D2975" s="148">
        <f t="shared" si="462"/>
        <v>5</v>
      </c>
      <c r="E2975" s="152">
        <v>18</v>
      </c>
      <c r="F2975" s="153">
        <v>0</v>
      </c>
      <c r="G2975" s="154">
        <v>705.221</v>
      </c>
      <c r="H2975" s="154">
        <v>0</v>
      </c>
      <c r="I2975" s="154">
        <v>629.21299999999997</v>
      </c>
      <c r="J2975" s="151">
        <v>0</v>
      </c>
      <c r="K2975" s="149">
        <f t="shared" si="463"/>
        <v>1334.434</v>
      </c>
      <c r="L2975" s="148">
        <v>0</v>
      </c>
      <c r="M2975" s="148">
        <v>203.81800000000001</v>
      </c>
      <c r="N2975" s="148">
        <v>0</v>
      </c>
      <c r="O2975" s="148">
        <v>126.161</v>
      </c>
      <c r="P2975" s="148">
        <v>0</v>
      </c>
      <c r="Q2975" s="21">
        <f t="shared" si="464"/>
        <v>0</v>
      </c>
      <c r="R2975" s="21">
        <f t="shared" si="465"/>
        <v>651.60614600000008</v>
      </c>
      <c r="S2975" s="21">
        <f t="shared" si="466"/>
        <v>0</v>
      </c>
      <c r="T2975" s="21">
        <f t="shared" si="467"/>
        <v>400.68733600000002</v>
      </c>
      <c r="U2975" s="22">
        <f t="shared" si="468"/>
        <v>1052.293482</v>
      </c>
      <c r="V2975" s="39">
        <f t="shared" si="469"/>
        <v>0.78856914766859965</v>
      </c>
    </row>
    <row r="2976" spans="1:22">
      <c r="A2976">
        <v>2971</v>
      </c>
      <c r="B2976" s="155">
        <f t="shared" si="470"/>
        <v>41398</v>
      </c>
      <c r="C2976" s="148">
        <f t="shared" si="461"/>
        <v>2013</v>
      </c>
      <c r="D2976" s="148">
        <f t="shared" si="462"/>
        <v>5</v>
      </c>
      <c r="E2976" s="152">
        <v>19</v>
      </c>
      <c r="F2976" s="153">
        <v>0</v>
      </c>
      <c r="G2976" s="154">
        <v>553.08699999999999</v>
      </c>
      <c r="H2976" s="154">
        <v>19.902999999999999</v>
      </c>
      <c r="I2976" s="154">
        <v>832.61099999999999</v>
      </c>
      <c r="J2976" s="151">
        <v>0</v>
      </c>
      <c r="K2976" s="149">
        <f t="shared" si="463"/>
        <v>1405.6010000000001</v>
      </c>
      <c r="L2976" s="148">
        <v>0</v>
      </c>
      <c r="M2976" s="148">
        <v>163.33000000000001</v>
      </c>
      <c r="N2976" s="148">
        <v>24.872</v>
      </c>
      <c r="O2976" s="148">
        <v>167.04499999999999</v>
      </c>
      <c r="P2976" s="148">
        <v>0</v>
      </c>
      <c r="Q2976" s="21">
        <f t="shared" si="464"/>
        <v>0</v>
      </c>
      <c r="R2976" s="21">
        <f t="shared" si="465"/>
        <v>522.16601000000003</v>
      </c>
      <c r="S2976" s="21">
        <f t="shared" si="466"/>
        <v>48.525272000000001</v>
      </c>
      <c r="T2976" s="21">
        <f t="shared" si="467"/>
        <v>530.53491999999994</v>
      </c>
      <c r="U2976" s="22">
        <f t="shared" si="468"/>
        <v>1101.2262019999998</v>
      </c>
      <c r="V2976" s="39">
        <f t="shared" si="469"/>
        <v>0.78345576162794406</v>
      </c>
    </row>
    <row r="2977" spans="1:22">
      <c r="A2977">
        <v>2972</v>
      </c>
      <c r="B2977" s="155">
        <f t="shared" si="470"/>
        <v>41398</v>
      </c>
      <c r="C2977" s="148">
        <f t="shared" si="461"/>
        <v>2013</v>
      </c>
      <c r="D2977" s="148">
        <f t="shared" si="462"/>
        <v>5</v>
      </c>
      <c r="E2977" s="152">
        <v>20</v>
      </c>
      <c r="F2977" s="153">
        <v>0</v>
      </c>
      <c r="G2977" s="154">
        <v>675.49800000000005</v>
      </c>
      <c r="H2977" s="154">
        <v>0</v>
      </c>
      <c r="I2977" s="154">
        <v>877.08799999999997</v>
      </c>
      <c r="J2977" s="151">
        <v>0</v>
      </c>
      <c r="K2977" s="149">
        <f t="shared" si="463"/>
        <v>1552.586</v>
      </c>
      <c r="L2977" s="148">
        <v>0</v>
      </c>
      <c r="M2977" s="148">
        <v>195.31700000000001</v>
      </c>
      <c r="N2977" s="148">
        <v>0</v>
      </c>
      <c r="O2977" s="148">
        <v>179.46899999999999</v>
      </c>
      <c r="P2977" s="148">
        <v>0</v>
      </c>
      <c r="Q2977" s="21">
        <f t="shared" si="464"/>
        <v>0</v>
      </c>
      <c r="R2977" s="21">
        <f t="shared" si="465"/>
        <v>624.428449</v>
      </c>
      <c r="S2977" s="21">
        <f t="shared" si="466"/>
        <v>0</v>
      </c>
      <c r="T2977" s="21">
        <f t="shared" si="467"/>
        <v>569.99354400000004</v>
      </c>
      <c r="U2977" s="22">
        <f t="shared" si="468"/>
        <v>1194.4219929999999</v>
      </c>
      <c r="V2977" s="39">
        <f t="shared" si="469"/>
        <v>0.76931132510534028</v>
      </c>
    </row>
    <row r="2978" spans="1:22">
      <c r="A2978">
        <v>2973</v>
      </c>
      <c r="B2978" s="155">
        <f t="shared" si="470"/>
        <v>41398</v>
      </c>
      <c r="C2978" s="148">
        <f t="shared" si="461"/>
        <v>2013</v>
      </c>
      <c r="D2978" s="148">
        <f t="shared" si="462"/>
        <v>5</v>
      </c>
      <c r="E2978" s="152">
        <v>21</v>
      </c>
      <c r="F2978" s="153">
        <v>0</v>
      </c>
      <c r="G2978" s="154">
        <v>832.70500000000004</v>
      </c>
      <c r="H2978" s="154">
        <v>0</v>
      </c>
      <c r="I2978" s="154">
        <v>884.56399999999996</v>
      </c>
      <c r="J2978" s="151">
        <v>0</v>
      </c>
      <c r="K2978" s="149">
        <f t="shared" si="463"/>
        <v>1717.269</v>
      </c>
      <c r="L2978" s="148">
        <v>0</v>
      </c>
      <c r="M2978" s="148">
        <v>237.81700000000001</v>
      </c>
      <c r="N2978" s="148">
        <v>0</v>
      </c>
      <c r="O2978" s="148">
        <v>181.994</v>
      </c>
      <c r="P2978" s="148">
        <v>0</v>
      </c>
      <c r="Q2978" s="21">
        <f t="shared" si="464"/>
        <v>0</v>
      </c>
      <c r="R2978" s="21">
        <f t="shared" si="465"/>
        <v>760.30094900000006</v>
      </c>
      <c r="S2978" s="21">
        <f t="shared" si="466"/>
        <v>0</v>
      </c>
      <c r="T2978" s="21">
        <f t="shared" si="467"/>
        <v>578.01294400000006</v>
      </c>
      <c r="U2978" s="22">
        <f t="shared" si="468"/>
        <v>1338.313893</v>
      </c>
      <c r="V2978" s="39">
        <f t="shared" si="469"/>
        <v>0.7793268806459559</v>
      </c>
    </row>
    <row r="2979" spans="1:22">
      <c r="A2979">
        <v>2974</v>
      </c>
      <c r="B2979" s="155">
        <f t="shared" si="470"/>
        <v>41398</v>
      </c>
      <c r="C2979" s="148">
        <f t="shared" si="461"/>
        <v>2013</v>
      </c>
      <c r="D2979" s="148">
        <f t="shared" si="462"/>
        <v>5</v>
      </c>
      <c r="E2979" s="152">
        <v>22</v>
      </c>
      <c r="F2979" s="153">
        <v>0</v>
      </c>
      <c r="G2979" s="154">
        <v>676.51599999999996</v>
      </c>
      <c r="H2979" s="154">
        <v>0</v>
      </c>
      <c r="I2979" s="154">
        <v>885.34799999999996</v>
      </c>
      <c r="J2979" s="151">
        <v>0</v>
      </c>
      <c r="K2979" s="149">
        <f t="shared" si="463"/>
        <v>1561.864</v>
      </c>
      <c r="L2979" s="148">
        <v>0</v>
      </c>
      <c r="M2979" s="148">
        <v>194.905</v>
      </c>
      <c r="N2979" s="148">
        <v>0</v>
      </c>
      <c r="O2979" s="148">
        <v>182.066</v>
      </c>
      <c r="P2979" s="148">
        <v>0</v>
      </c>
      <c r="Q2979" s="21">
        <f t="shared" si="464"/>
        <v>0</v>
      </c>
      <c r="R2979" s="21">
        <f t="shared" si="465"/>
        <v>623.11128500000007</v>
      </c>
      <c r="S2979" s="21">
        <f t="shared" si="466"/>
        <v>0</v>
      </c>
      <c r="T2979" s="21">
        <f t="shared" si="467"/>
        <v>578.24161600000002</v>
      </c>
      <c r="U2979" s="22">
        <f t="shared" si="468"/>
        <v>1201.3529010000002</v>
      </c>
      <c r="V2979" s="39">
        <f t="shared" si="469"/>
        <v>0.76917894323705538</v>
      </c>
    </row>
    <row r="2980" spans="1:22">
      <c r="A2980">
        <v>2975</v>
      </c>
      <c r="B2980" s="155">
        <f t="shared" si="470"/>
        <v>41398</v>
      </c>
      <c r="C2980" s="148">
        <f t="shared" si="461"/>
        <v>2013</v>
      </c>
      <c r="D2980" s="148">
        <f t="shared" si="462"/>
        <v>5</v>
      </c>
      <c r="E2980" s="152">
        <v>23</v>
      </c>
      <c r="F2980" s="153">
        <v>0</v>
      </c>
      <c r="G2980" s="154">
        <v>678.28499999999997</v>
      </c>
      <c r="H2980" s="154">
        <v>0</v>
      </c>
      <c r="I2980" s="154">
        <v>884.77599999999995</v>
      </c>
      <c r="J2980" s="151">
        <v>0</v>
      </c>
      <c r="K2980" s="149">
        <f t="shared" si="463"/>
        <v>1563.0609999999999</v>
      </c>
      <c r="L2980" s="148">
        <v>0</v>
      </c>
      <c r="M2980" s="148">
        <v>195.53200000000001</v>
      </c>
      <c r="N2980" s="148">
        <v>0</v>
      </c>
      <c r="O2980" s="148">
        <v>181.80099999999999</v>
      </c>
      <c r="P2980" s="148">
        <v>0</v>
      </c>
      <c r="Q2980" s="21">
        <f t="shared" si="464"/>
        <v>0</v>
      </c>
      <c r="R2980" s="21">
        <f t="shared" si="465"/>
        <v>625.11580400000003</v>
      </c>
      <c r="S2980" s="21">
        <f t="shared" si="466"/>
        <v>0</v>
      </c>
      <c r="T2980" s="21">
        <f t="shared" si="467"/>
        <v>577.39997600000004</v>
      </c>
      <c r="U2980" s="22">
        <f t="shared" si="468"/>
        <v>1202.5157800000002</v>
      </c>
      <c r="V2980" s="39">
        <f t="shared" si="469"/>
        <v>0.76933387756459937</v>
      </c>
    </row>
    <row r="2981" spans="1:22">
      <c r="A2981">
        <v>2976</v>
      </c>
      <c r="B2981" s="155">
        <f t="shared" si="470"/>
        <v>41398</v>
      </c>
      <c r="C2981" s="148">
        <f t="shared" si="461"/>
        <v>2013</v>
      </c>
      <c r="D2981" s="148">
        <f t="shared" si="462"/>
        <v>5</v>
      </c>
      <c r="E2981" s="152">
        <v>24</v>
      </c>
      <c r="F2981" s="153">
        <v>0</v>
      </c>
      <c r="G2981" s="154">
        <v>553.16099999999994</v>
      </c>
      <c r="H2981" s="154">
        <v>0</v>
      </c>
      <c r="I2981" s="154">
        <v>834.447</v>
      </c>
      <c r="J2981" s="151">
        <v>0</v>
      </c>
      <c r="K2981" s="149">
        <f t="shared" si="463"/>
        <v>1387.6079999999999</v>
      </c>
      <c r="L2981" s="148">
        <v>0</v>
      </c>
      <c r="M2981" s="148">
        <v>163.828</v>
      </c>
      <c r="N2981" s="148">
        <v>0</v>
      </c>
      <c r="O2981" s="148">
        <v>170.91300000000001</v>
      </c>
      <c r="P2981" s="148">
        <v>0</v>
      </c>
      <c r="Q2981" s="21">
        <f t="shared" si="464"/>
        <v>0</v>
      </c>
      <c r="R2981" s="21">
        <f t="shared" si="465"/>
        <v>523.75811599999997</v>
      </c>
      <c r="S2981" s="21">
        <f t="shared" si="466"/>
        <v>0</v>
      </c>
      <c r="T2981" s="21">
        <f t="shared" si="467"/>
        <v>542.81968800000004</v>
      </c>
      <c r="U2981" s="22">
        <f t="shared" si="468"/>
        <v>1066.577804</v>
      </c>
      <c r="V2981" s="39">
        <f t="shared" si="469"/>
        <v>0.76864489394699376</v>
      </c>
    </row>
    <row r="2982" spans="1:22">
      <c r="A2982">
        <v>2977</v>
      </c>
      <c r="B2982" s="155">
        <f t="shared" si="470"/>
        <v>41399</v>
      </c>
      <c r="C2982" s="148">
        <f t="shared" si="461"/>
        <v>2013</v>
      </c>
      <c r="D2982" s="148">
        <f t="shared" si="462"/>
        <v>5</v>
      </c>
      <c r="E2982" s="152">
        <v>1</v>
      </c>
      <c r="F2982" s="153">
        <v>0</v>
      </c>
      <c r="G2982" s="154">
        <v>563.36500000000001</v>
      </c>
      <c r="H2982" s="154">
        <v>0</v>
      </c>
      <c r="I2982" s="154">
        <v>818.10299999999995</v>
      </c>
      <c r="J2982" s="151">
        <v>0</v>
      </c>
      <c r="K2982" s="149">
        <f t="shared" si="463"/>
        <v>1381.4679999999998</v>
      </c>
      <c r="L2982" s="148">
        <v>0</v>
      </c>
      <c r="M2982" s="148">
        <v>169.822</v>
      </c>
      <c r="N2982" s="148">
        <v>0</v>
      </c>
      <c r="O2982" s="148">
        <v>162.17099999999999</v>
      </c>
      <c r="P2982" s="148">
        <v>0</v>
      </c>
      <c r="Q2982" s="21">
        <f t="shared" si="464"/>
        <v>0</v>
      </c>
      <c r="R2982" s="21">
        <f t="shared" si="465"/>
        <v>542.92093399999999</v>
      </c>
      <c r="S2982" s="21">
        <f t="shared" si="466"/>
        <v>0</v>
      </c>
      <c r="T2982" s="21">
        <f t="shared" si="467"/>
        <v>515.05509600000005</v>
      </c>
      <c r="U2982" s="22">
        <f t="shared" si="468"/>
        <v>1057.97603</v>
      </c>
      <c r="V2982" s="39">
        <f t="shared" si="469"/>
        <v>0.76583462664354163</v>
      </c>
    </row>
    <row r="2983" spans="1:22">
      <c r="A2983">
        <v>2978</v>
      </c>
      <c r="B2983" s="155">
        <f t="shared" si="470"/>
        <v>41399</v>
      </c>
      <c r="C2983" s="148">
        <f t="shared" si="461"/>
        <v>2013</v>
      </c>
      <c r="D2983" s="148">
        <f t="shared" si="462"/>
        <v>5</v>
      </c>
      <c r="E2983" s="152">
        <v>2</v>
      </c>
      <c r="F2983" s="153">
        <v>0</v>
      </c>
      <c r="G2983" s="154">
        <v>394.11700000000002</v>
      </c>
      <c r="H2983" s="154">
        <v>8.3160000000000007</v>
      </c>
      <c r="I2983" s="154">
        <v>828.44100000000003</v>
      </c>
      <c r="J2983" s="151">
        <v>0</v>
      </c>
      <c r="K2983" s="149">
        <f t="shared" si="463"/>
        <v>1230.874</v>
      </c>
      <c r="L2983" s="148">
        <v>0</v>
      </c>
      <c r="M2983" s="148">
        <v>124.142</v>
      </c>
      <c r="N2983" s="148">
        <v>10.768000000000001</v>
      </c>
      <c r="O2983" s="148">
        <v>176.42699999999999</v>
      </c>
      <c r="P2983" s="148">
        <v>0</v>
      </c>
      <c r="Q2983" s="21">
        <f t="shared" si="464"/>
        <v>0</v>
      </c>
      <c r="R2983" s="21">
        <f t="shared" si="465"/>
        <v>396.88197400000001</v>
      </c>
      <c r="S2983" s="21">
        <f t="shared" si="466"/>
        <v>21.008368000000001</v>
      </c>
      <c r="T2983" s="21">
        <f t="shared" si="467"/>
        <v>560.33215199999995</v>
      </c>
      <c r="U2983" s="22">
        <f t="shared" si="468"/>
        <v>978.22249399999998</v>
      </c>
      <c r="V2983" s="39">
        <f t="shared" si="469"/>
        <v>0.79473812429216961</v>
      </c>
    </row>
    <row r="2984" spans="1:22">
      <c r="A2984">
        <v>2979</v>
      </c>
      <c r="B2984" s="155">
        <f t="shared" si="470"/>
        <v>41399</v>
      </c>
      <c r="C2984" s="148">
        <f t="shared" si="461"/>
        <v>2013</v>
      </c>
      <c r="D2984" s="148">
        <f t="shared" si="462"/>
        <v>5</v>
      </c>
      <c r="E2984" s="152">
        <v>3</v>
      </c>
      <c r="F2984" s="153">
        <v>0</v>
      </c>
      <c r="G2984" s="154">
        <v>360.22</v>
      </c>
      <c r="H2984" s="154">
        <v>0</v>
      </c>
      <c r="I2984" s="154">
        <v>815.47900000000004</v>
      </c>
      <c r="J2984" s="151">
        <v>0</v>
      </c>
      <c r="K2984" s="149">
        <f t="shared" si="463"/>
        <v>1175.6990000000001</v>
      </c>
      <c r="L2984" s="148">
        <v>0</v>
      </c>
      <c r="M2984" s="148">
        <v>114.46599999999999</v>
      </c>
      <c r="N2984" s="148">
        <v>0</v>
      </c>
      <c r="O2984" s="148">
        <v>165.69</v>
      </c>
      <c r="P2984" s="148">
        <v>0</v>
      </c>
      <c r="Q2984" s="21">
        <f t="shared" si="464"/>
        <v>0</v>
      </c>
      <c r="R2984" s="21">
        <f t="shared" si="465"/>
        <v>365.94780199999997</v>
      </c>
      <c r="S2984" s="21">
        <f t="shared" si="466"/>
        <v>0</v>
      </c>
      <c r="T2984" s="21">
        <f t="shared" si="467"/>
        <v>526.23144000000002</v>
      </c>
      <c r="U2984" s="22">
        <f t="shared" si="468"/>
        <v>892.17924199999993</v>
      </c>
      <c r="V2984" s="39">
        <f t="shared" si="469"/>
        <v>0.75885004750365515</v>
      </c>
    </row>
    <row r="2985" spans="1:22">
      <c r="A2985">
        <v>2980</v>
      </c>
      <c r="B2985" s="155">
        <f t="shared" si="470"/>
        <v>41399</v>
      </c>
      <c r="C2985" s="148">
        <f t="shared" si="461"/>
        <v>2013</v>
      </c>
      <c r="D2985" s="148">
        <f t="shared" si="462"/>
        <v>5</v>
      </c>
      <c r="E2985" s="152">
        <v>4</v>
      </c>
      <c r="F2985" s="153">
        <v>0</v>
      </c>
      <c r="G2985" s="154">
        <v>359.75900000000001</v>
      </c>
      <c r="H2985" s="154">
        <v>0</v>
      </c>
      <c r="I2985" s="154">
        <v>802.99099999999999</v>
      </c>
      <c r="J2985" s="151">
        <v>0</v>
      </c>
      <c r="K2985" s="149">
        <f t="shared" si="463"/>
        <v>1162.75</v>
      </c>
      <c r="L2985" s="148">
        <v>0</v>
      </c>
      <c r="M2985" s="148">
        <v>114.19199999999999</v>
      </c>
      <c r="N2985" s="148">
        <v>0</v>
      </c>
      <c r="O2985" s="148">
        <v>157.43</v>
      </c>
      <c r="P2985" s="148">
        <v>0</v>
      </c>
      <c r="Q2985" s="21">
        <f t="shared" si="464"/>
        <v>0</v>
      </c>
      <c r="R2985" s="21">
        <f t="shared" si="465"/>
        <v>365.07182399999999</v>
      </c>
      <c r="S2985" s="21">
        <f t="shared" si="466"/>
        <v>0</v>
      </c>
      <c r="T2985" s="21">
        <f t="shared" si="467"/>
        <v>499.99768000000006</v>
      </c>
      <c r="U2985" s="22">
        <f t="shared" si="468"/>
        <v>865.06950400000005</v>
      </c>
      <c r="V2985" s="39">
        <f t="shared" si="469"/>
        <v>0.74398581294345312</v>
      </c>
    </row>
    <row r="2986" spans="1:22">
      <c r="A2986">
        <v>2981</v>
      </c>
      <c r="B2986" s="155">
        <f t="shared" si="470"/>
        <v>41399</v>
      </c>
      <c r="C2986" s="148">
        <f t="shared" si="461"/>
        <v>2013</v>
      </c>
      <c r="D2986" s="148">
        <f t="shared" si="462"/>
        <v>5</v>
      </c>
      <c r="E2986" s="152">
        <v>5</v>
      </c>
      <c r="F2986" s="153">
        <v>0</v>
      </c>
      <c r="G2986" s="154">
        <v>300.339</v>
      </c>
      <c r="H2986" s="154">
        <v>0</v>
      </c>
      <c r="I2986" s="154">
        <v>800.18700000000001</v>
      </c>
      <c r="J2986" s="151">
        <v>0</v>
      </c>
      <c r="K2986" s="149">
        <f t="shared" si="463"/>
        <v>1100.5260000000001</v>
      </c>
      <c r="L2986" s="148">
        <v>0</v>
      </c>
      <c r="M2986" s="148">
        <v>97.075000000000003</v>
      </c>
      <c r="N2986" s="148">
        <v>0</v>
      </c>
      <c r="O2986" s="148">
        <v>156.68299999999999</v>
      </c>
      <c r="P2986" s="148">
        <v>0</v>
      </c>
      <c r="Q2986" s="21">
        <f t="shared" si="464"/>
        <v>0</v>
      </c>
      <c r="R2986" s="21">
        <f t="shared" si="465"/>
        <v>310.34877499999999</v>
      </c>
      <c r="S2986" s="21">
        <f t="shared" si="466"/>
        <v>0</v>
      </c>
      <c r="T2986" s="21">
        <f t="shared" si="467"/>
        <v>497.62520799999999</v>
      </c>
      <c r="U2986" s="22">
        <f t="shared" si="468"/>
        <v>807.97398299999998</v>
      </c>
      <c r="V2986" s="39">
        <f t="shared" si="469"/>
        <v>0.7341707356300532</v>
      </c>
    </row>
    <row r="2987" spans="1:22">
      <c r="A2987">
        <v>2982</v>
      </c>
      <c r="B2987" s="155">
        <f t="shared" si="470"/>
        <v>41399</v>
      </c>
      <c r="C2987" s="148">
        <f t="shared" si="461"/>
        <v>2013</v>
      </c>
      <c r="D2987" s="148">
        <f t="shared" si="462"/>
        <v>5</v>
      </c>
      <c r="E2987" s="152">
        <v>6</v>
      </c>
      <c r="F2987" s="153">
        <v>0</v>
      </c>
      <c r="G2987" s="154">
        <v>300.94400000000002</v>
      </c>
      <c r="H2987" s="154">
        <v>0</v>
      </c>
      <c r="I2987" s="154">
        <v>801.46</v>
      </c>
      <c r="J2987" s="151">
        <v>0</v>
      </c>
      <c r="K2987" s="149">
        <f t="shared" si="463"/>
        <v>1102.404</v>
      </c>
      <c r="L2987" s="148">
        <v>0</v>
      </c>
      <c r="M2987" s="148">
        <v>97.174999999999997</v>
      </c>
      <c r="N2987" s="148">
        <v>0</v>
      </c>
      <c r="O2987" s="148">
        <v>156.97900000000001</v>
      </c>
      <c r="P2987" s="148">
        <v>0</v>
      </c>
      <c r="Q2987" s="21">
        <f t="shared" si="464"/>
        <v>0</v>
      </c>
      <c r="R2987" s="21">
        <f t="shared" si="465"/>
        <v>310.668475</v>
      </c>
      <c r="S2987" s="21">
        <f t="shared" si="466"/>
        <v>0</v>
      </c>
      <c r="T2987" s="21">
        <f t="shared" si="467"/>
        <v>498.56530400000008</v>
      </c>
      <c r="U2987" s="22">
        <f t="shared" si="468"/>
        <v>809.23377900000014</v>
      </c>
      <c r="V2987" s="39">
        <f t="shared" si="469"/>
        <v>0.73406281091142644</v>
      </c>
    </row>
    <row r="2988" spans="1:22">
      <c r="A2988">
        <v>2983</v>
      </c>
      <c r="B2988" s="155">
        <f t="shared" si="470"/>
        <v>41399</v>
      </c>
      <c r="C2988" s="148">
        <f t="shared" si="461"/>
        <v>2013</v>
      </c>
      <c r="D2988" s="148">
        <f t="shared" si="462"/>
        <v>5</v>
      </c>
      <c r="E2988" s="152">
        <v>7</v>
      </c>
      <c r="F2988" s="153">
        <v>0</v>
      </c>
      <c r="G2988" s="154">
        <v>295.92099999999999</v>
      </c>
      <c r="H2988" s="154">
        <v>0</v>
      </c>
      <c r="I2988" s="154">
        <v>807.39099999999996</v>
      </c>
      <c r="J2988" s="151">
        <v>0</v>
      </c>
      <c r="K2988" s="149">
        <f t="shared" si="463"/>
        <v>1103.3119999999999</v>
      </c>
      <c r="L2988" s="148">
        <v>0</v>
      </c>
      <c r="M2988" s="148">
        <v>92.183000000000007</v>
      </c>
      <c r="N2988" s="148">
        <v>0</v>
      </c>
      <c r="O2988" s="148">
        <v>158.49299999999999</v>
      </c>
      <c r="P2988" s="148">
        <v>0</v>
      </c>
      <c r="Q2988" s="21">
        <f t="shared" si="464"/>
        <v>0</v>
      </c>
      <c r="R2988" s="21">
        <f t="shared" si="465"/>
        <v>294.70905100000004</v>
      </c>
      <c r="S2988" s="21">
        <f t="shared" si="466"/>
        <v>0</v>
      </c>
      <c r="T2988" s="21">
        <f t="shared" si="467"/>
        <v>503.37376799999998</v>
      </c>
      <c r="U2988" s="22">
        <f t="shared" si="468"/>
        <v>798.08281899999997</v>
      </c>
      <c r="V2988" s="39">
        <f t="shared" si="469"/>
        <v>0.72335188867700162</v>
      </c>
    </row>
    <row r="2989" spans="1:22">
      <c r="A2989">
        <v>2984</v>
      </c>
      <c r="B2989" s="155">
        <f t="shared" si="470"/>
        <v>41399</v>
      </c>
      <c r="C2989" s="148">
        <f t="shared" si="461"/>
        <v>2013</v>
      </c>
      <c r="D2989" s="148">
        <f t="shared" si="462"/>
        <v>5</v>
      </c>
      <c r="E2989" s="152">
        <v>8</v>
      </c>
      <c r="F2989" s="153">
        <v>0</v>
      </c>
      <c r="G2989" s="154">
        <v>233.91300000000001</v>
      </c>
      <c r="H2989" s="154">
        <v>0</v>
      </c>
      <c r="I2989" s="154">
        <v>819.85</v>
      </c>
      <c r="J2989" s="151">
        <v>0</v>
      </c>
      <c r="K2989" s="149">
        <f t="shared" si="463"/>
        <v>1053.7629999999999</v>
      </c>
      <c r="L2989" s="148">
        <v>0</v>
      </c>
      <c r="M2989" s="148">
        <v>74.569000000000003</v>
      </c>
      <c r="N2989" s="148">
        <v>0</v>
      </c>
      <c r="O2989" s="148">
        <v>161.70099999999999</v>
      </c>
      <c r="P2989" s="148">
        <v>0</v>
      </c>
      <c r="Q2989" s="21">
        <f t="shared" si="464"/>
        <v>0</v>
      </c>
      <c r="R2989" s="21">
        <f t="shared" si="465"/>
        <v>238.39709300000001</v>
      </c>
      <c r="S2989" s="21">
        <f t="shared" si="466"/>
        <v>0</v>
      </c>
      <c r="T2989" s="21">
        <f t="shared" si="467"/>
        <v>513.56237599999997</v>
      </c>
      <c r="U2989" s="22">
        <f t="shared" si="468"/>
        <v>751.95946900000001</v>
      </c>
      <c r="V2989" s="39">
        <f t="shared" si="469"/>
        <v>0.71359448851402074</v>
      </c>
    </row>
    <row r="2990" spans="1:22">
      <c r="A2990">
        <v>2985</v>
      </c>
      <c r="B2990" s="155">
        <f t="shared" si="470"/>
        <v>41399</v>
      </c>
      <c r="C2990" s="148">
        <f t="shared" si="461"/>
        <v>2013</v>
      </c>
      <c r="D2990" s="148">
        <f t="shared" si="462"/>
        <v>5</v>
      </c>
      <c r="E2990" s="152">
        <v>9</v>
      </c>
      <c r="F2990" s="153">
        <v>0</v>
      </c>
      <c r="G2990" s="154">
        <v>175.63800000000001</v>
      </c>
      <c r="H2990" s="154">
        <v>0</v>
      </c>
      <c r="I2990" s="154">
        <v>823.63099999999997</v>
      </c>
      <c r="J2990" s="151">
        <v>0</v>
      </c>
      <c r="K2990" s="149">
        <f t="shared" si="463"/>
        <v>999.26900000000001</v>
      </c>
      <c r="L2990" s="148">
        <v>0</v>
      </c>
      <c r="M2990" s="148">
        <v>57.494999999999997</v>
      </c>
      <c r="N2990" s="148">
        <v>0</v>
      </c>
      <c r="O2990" s="148">
        <v>162.53899999999999</v>
      </c>
      <c r="P2990" s="148">
        <v>0</v>
      </c>
      <c r="Q2990" s="21">
        <f t="shared" si="464"/>
        <v>0</v>
      </c>
      <c r="R2990" s="21">
        <f t="shared" si="465"/>
        <v>183.81151499999999</v>
      </c>
      <c r="S2990" s="21">
        <f t="shared" si="466"/>
        <v>0</v>
      </c>
      <c r="T2990" s="21">
        <f t="shared" si="467"/>
        <v>516.22386399999994</v>
      </c>
      <c r="U2990" s="22">
        <f t="shared" si="468"/>
        <v>700.03537899999992</v>
      </c>
      <c r="V2990" s="39">
        <f t="shared" si="469"/>
        <v>0.70054747920730043</v>
      </c>
    </row>
    <row r="2991" spans="1:22">
      <c r="A2991">
        <v>2986</v>
      </c>
      <c r="B2991" s="155">
        <f t="shared" si="470"/>
        <v>41399</v>
      </c>
      <c r="C2991" s="148">
        <f t="shared" si="461"/>
        <v>2013</v>
      </c>
      <c r="D2991" s="148">
        <f t="shared" si="462"/>
        <v>5</v>
      </c>
      <c r="E2991" s="152">
        <v>10</v>
      </c>
      <c r="F2991" s="153">
        <v>0</v>
      </c>
      <c r="G2991" s="154">
        <v>232.61500000000001</v>
      </c>
      <c r="H2991" s="154">
        <v>0</v>
      </c>
      <c r="I2991" s="154">
        <v>826.84</v>
      </c>
      <c r="J2991" s="151">
        <v>0</v>
      </c>
      <c r="K2991" s="149">
        <f t="shared" si="463"/>
        <v>1059.4549999999999</v>
      </c>
      <c r="L2991" s="148">
        <v>0</v>
      </c>
      <c r="M2991" s="148">
        <v>74.597999999999999</v>
      </c>
      <c r="N2991" s="148">
        <v>0</v>
      </c>
      <c r="O2991" s="148">
        <v>163.08799999999999</v>
      </c>
      <c r="P2991" s="148">
        <v>0</v>
      </c>
      <c r="Q2991" s="21">
        <f t="shared" si="464"/>
        <v>0</v>
      </c>
      <c r="R2991" s="21">
        <f t="shared" si="465"/>
        <v>238.48980599999999</v>
      </c>
      <c r="S2991" s="21">
        <f t="shared" si="466"/>
        <v>0</v>
      </c>
      <c r="T2991" s="21">
        <f t="shared" si="467"/>
        <v>517.967488</v>
      </c>
      <c r="U2991" s="22">
        <f t="shared" si="468"/>
        <v>756.45729400000005</v>
      </c>
      <c r="V2991" s="39">
        <f t="shared" si="469"/>
        <v>0.71400606349491025</v>
      </c>
    </row>
    <row r="2992" spans="1:22">
      <c r="A2992">
        <v>2987</v>
      </c>
      <c r="B2992" s="155">
        <f t="shared" si="470"/>
        <v>41399</v>
      </c>
      <c r="C2992" s="148">
        <f t="shared" si="461"/>
        <v>2013</v>
      </c>
      <c r="D2992" s="148">
        <f t="shared" si="462"/>
        <v>5</v>
      </c>
      <c r="E2992" s="152">
        <v>11</v>
      </c>
      <c r="F2992" s="153">
        <v>0</v>
      </c>
      <c r="G2992" s="154">
        <v>286.99900000000002</v>
      </c>
      <c r="H2992" s="154">
        <v>0</v>
      </c>
      <c r="I2992" s="154">
        <v>817.55</v>
      </c>
      <c r="J2992" s="151">
        <v>0</v>
      </c>
      <c r="K2992" s="149">
        <f t="shared" si="463"/>
        <v>1104.549</v>
      </c>
      <c r="L2992" s="148">
        <v>0</v>
      </c>
      <c r="M2992" s="148">
        <v>92.090999999999994</v>
      </c>
      <c r="N2992" s="148">
        <v>0</v>
      </c>
      <c r="O2992" s="148">
        <v>160.804</v>
      </c>
      <c r="P2992" s="148">
        <v>0</v>
      </c>
      <c r="Q2992" s="21">
        <f t="shared" si="464"/>
        <v>0</v>
      </c>
      <c r="R2992" s="21">
        <f t="shared" si="465"/>
        <v>294.41492699999998</v>
      </c>
      <c r="S2992" s="21">
        <f t="shared" si="466"/>
        <v>0</v>
      </c>
      <c r="T2992" s="21">
        <f t="shared" si="467"/>
        <v>510.71350400000006</v>
      </c>
      <c r="U2992" s="22">
        <f t="shared" si="468"/>
        <v>805.12843100000009</v>
      </c>
      <c r="V2992" s="39">
        <f t="shared" si="469"/>
        <v>0.72892051959668613</v>
      </c>
    </row>
    <row r="2993" spans="1:22">
      <c r="A2993">
        <v>2988</v>
      </c>
      <c r="B2993" s="155">
        <f t="shared" si="470"/>
        <v>41399</v>
      </c>
      <c r="C2993" s="148">
        <f t="shared" si="461"/>
        <v>2013</v>
      </c>
      <c r="D2993" s="148">
        <f t="shared" si="462"/>
        <v>5</v>
      </c>
      <c r="E2993" s="152">
        <v>12</v>
      </c>
      <c r="F2993" s="153">
        <v>0</v>
      </c>
      <c r="G2993" s="154">
        <v>327.29899999999998</v>
      </c>
      <c r="H2993" s="154">
        <v>0</v>
      </c>
      <c r="I2993" s="154">
        <v>807.03800000000001</v>
      </c>
      <c r="J2993" s="151">
        <v>0</v>
      </c>
      <c r="K2993" s="149">
        <f t="shared" si="463"/>
        <v>1134.337</v>
      </c>
      <c r="L2993" s="148">
        <v>0</v>
      </c>
      <c r="M2993" s="148">
        <v>102.084</v>
      </c>
      <c r="N2993" s="148">
        <v>0</v>
      </c>
      <c r="O2993" s="148">
        <v>158.49299999999999</v>
      </c>
      <c r="P2993" s="148">
        <v>0</v>
      </c>
      <c r="Q2993" s="21">
        <f t="shared" si="464"/>
        <v>0</v>
      </c>
      <c r="R2993" s="21">
        <f t="shared" si="465"/>
        <v>326.362548</v>
      </c>
      <c r="S2993" s="21">
        <f t="shared" si="466"/>
        <v>0</v>
      </c>
      <c r="T2993" s="21">
        <f t="shared" si="467"/>
        <v>503.37376799999998</v>
      </c>
      <c r="U2993" s="22">
        <f t="shared" si="468"/>
        <v>829.73631599999999</v>
      </c>
      <c r="V2993" s="39">
        <f t="shared" si="469"/>
        <v>0.73147249538717329</v>
      </c>
    </row>
    <row r="2994" spans="1:22">
      <c r="A2994">
        <v>2989</v>
      </c>
      <c r="B2994" s="155">
        <f t="shared" si="470"/>
        <v>41399</v>
      </c>
      <c r="C2994" s="148">
        <f t="shared" si="461"/>
        <v>2013</v>
      </c>
      <c r="D2994" s="148">
        <f t="shared" si="462"/>
        <v>5</v>
      </c>
      <c r="E2994" s="152">
        <v>13</v>
      </c>
      <c r="F2994" s="153">
        <v>0</v>
      </c>
      <c r="G2994" s="154">
        <v>348.82900000000001</v>
      </c>
      <c r="H2994" s="154">
        <v>0</v>
      </c>
      <c r="I2994" s="154">
        <v>789.505</v>
      </c>
      <c r="J2994" s="151">
        <v>0</v>
      </c>
      <c r="K2994" s="149">
        <f t="shared" si="463"/>
        <v>1138.3340000000001</v>
      </c>
      <c r="L2994" s="148">
        <v>0</v>
      </c>
      <c r="M2994" s="148">
        <v>111.02800000000001</v>
      </c>
      <c r="N2994" s="148">
        <v>0</v>
      </c>
      <c r="O2994" s="148">
        <v>154.08199999999999</v>
      </c>
      <c r="P2994" s="148">
        <v>0</v>
      </c>
      <c r="Q2994" s="21">
        <f t="shared" si="464"/>
        <v>0</v>
      </c>
      <c r="R2994" s="21">
        <f t="shared" si="465"/>
        <v>354.95651600000002</v>
      </c>
      <c r="S2994" s="21">
        <f t="shared" si="466"/>
        <v>0</v>
      </c>
      <c r="T2994" s="21">
        <f t="shared" si="467"/>
        <v>489.36443200000002</v>
      </c>
      <c r="U2994" s="22">
        <f t="shared" si="468"/>
        <v>844.32094800000004</v>
      </c>
      <c r="V2994" s="39">
        <f t="shared" si="469"/>
        <v>0.74171635741355346</v>
      </c>
    </row>
    <row r="2995" spans="1:22">
      <c r="A2995">
        <v>2990</v>
      </c>
      <c r="B2995" s="155">
        <f t="shared" si="470"/>
        <v>41399</v>
      </c>
      <c r="C2995" s="148">
        <f t="shared" si="461"/>
        <v>2013</v>
      </c>
      <c r="D2995" s="148">
        <f t="shared" si="462"/>
        <v>5</v>
      </c>
      <c r="E2995" s="152">
        <v>14</v>
      </c>
      <c r="F2995" s="153">
        <v>0</v>
      </c>
      <c r="G2995" s="154">
        <v>325.60599999999999</v>
      </c>
      <c r="H2995" s="154">
        <v>0</v>
      </c>
      <c r="I2995" s="154">
        <v>800.88800000000003</v>
      </c>
      <c r="J2995" s="151">
        <v>0</v>
      </c>
      <c r="K2995" s="149">
        <f t="shared" si="463"/>
        <v>1126.4940000000001</v>
      </c>
      <c r="L2995" s="148">
        <v>0</v>
      </c>
      <c r="M2995" s="148">
        <v>101.282</v>
      </c>
      <c r="N2995" s="148">
        <v>0</v>
      </c>
      <c r="O2995" s="148">
        <v>171.584</v>
      </c>
      <c r="P2995" s="148">
        <v>0</v>
      </c>
      <c r="Q2995" s="21">
        <f t="shared" si="464"/>
        <v>0</v>
      </c>
      <c r="R2995" s="21">
        <f t="shared" si="465"/>
        <v>323.79855399999997</v>
      </c>
      <c r="S2995" s="21">
        <f t="shared" si="466"/>
        <v>0</v>
      </c>
      <c r="T2995" s="21">
        <f t="shared" si="467"/>
        <v>544.950784</v>
      </c>
      <c r="U2995" s="22">
        <f t="shared" si="468"/>
        <v>868.74933799999997</v>
      </c>
      <c r="V2995" s="39">
        <f t="shared" si="469"/>
        <v>0.77119748351966355</v>
      </c>
    </row>
    <row r="2996" spans="1:22">
      <c r="A2996">
        <v>2991</v>
      </c>
      <c r="B2996" s="155">
        <f t="shared" si="470"/>
        <v>41399</v>
      </c>
      <c r="C2996" s="148">
        <f t="shared" si="461"/>
        <v>2013</v>
      </c>
      <c r="D2996" s="148">
        <f t="shared" si="462"/>
        <v>5</v>
      </c>
      <c r="E2996" s="152">
        <v>15</v>
      </c>
      <c r="F2996" s="153">
        <v>0</v>
      </c>
      <c r="G2996" s="154">
        <v>493.6</v>
      </c>
      <c r="H2996" s="154">
        <v>0</v>
      </c>
      <c r="I2996" s="154">
        <v>777.70500000000004</v>
      </c>
      <c r="J2996" s="151">
        <v>0</v>
      </c>
      <c r="K2996" s="149">
        <f t="shared" si="463"/>
        <v>1271.3050000000001</v>
      </c>
      <c r="L2996" s="148">
        <v>0</v>
      </c>
      <c r="M2996" s="148">
        <v>147.76400000000001</v>
      </c>
      <c r="N2996" s="148">
        <v>0</v>
      </c>
      <c r="O2996" s="148">
        <v>153.262</v>
      </c>
      <c r="P2996" s="148">
        <v>0</v>
      </c>
      <c r="Q2996" s="21">
        <f t="shared" si="464"/>
        <v>0</v>
      </c>
      <c r="R2996" s="21">
        <f t="shared" si="465"/>
        <v>472.40150800000004</v>
      </c>
      <c r="S2996" s="21">
        <f t="shared" si="466"/>
        <v>0</v>
      </c>
      <c r="T2996" s="21">
        <f t="shared" si="467"/>
        <v>486.76011200000005</v>
      </c>
      <c r="U2996" s="22">
        <f t="shared" si="468"/>
        <v>959.16162000000008</v>
      </c>
      <c r="V2996" s="39">
        <f t="shared" si="469"/>
        <v>0.75447010748797494</v>
      </c>
    </row>
    <row r="2997" spans="1:22">
      <c r="A2997">
        <v>2992</v>
      </c>
      <c r="B2997" s="155">
        <f t="shared" si="470"/>
        <v>41399</v>
      </c>
      <c r="C2997" s="148">
        <f t="shared" si="461"/>
        <v>2013</v>
      </c>
      <c r="D2997" s="148">
        <f t="shared" si="462"/>
        <v>5</v>
      </c>
      <c r="E2997" s="152">
        <v>16</v>
      </c>
      <c r="F2997" s="153">
        <v>0</v>
      </c>
      <c r="G2997" s="154">
        <v>495.048</v>
      </c>
      <c r="H2997" s="154">
        <v>0</v>
      </c>
      <c r="I2997" s="154">
        <v>764.69600000000003</v>
      </c>
      <c r="J2997" s="151">
        <v>0</v>
      </c>
      <c r="K2997" s="149">
        <f t="shared" si="463"/>
        <v>1259.7440000000001</v>
      </c>
      <c r="L2997" s="148">
        <v>0</v>
      </c>
      <c r="M2997" s="148">
        <v>148.018</v>
      </c>
      <c r="N2997" s="148">
        <v>0</v>
      </c>
      <c r="O2997" s="148">
        <v>148.02500000000001</v>
      </c>
      <c r="P2997" s="148">
        <v>0</v>
      </c>
      <c r="Q2997" s="21">
        <f t="shared" si="464"/>
        <v>0</v>
      </c>
      <c r="R2997" s="21">
        <f t="shared" si="465"/>
        <v>473.21354600000001</v>
      </c>
      <c r="S2997" s="21">
        <f t="shared" si="466"/>
        <v>0</v>
      </c>
      <c r="T2997" s="21">
        <f t="shared" si="467"/>
        <v>470.12740000000002</v>
      </c>
      <c r="U2997" s="22">
        <f t="shared" si="468"/>
        <v>943.34094600000003</v>
      </c>
      <c r="V2997" s="39">
        <f t="shared" si="469"/>
        <v>0.74883543481850279</v>
      </c>
    </row>
    <row r="2998" spans="1:22">
      <c r="A2998">
        <v>2993</v>
      </c>
      <c r="B2998" s="155">
        <f t="shared" si="470"/>
        <v>41399</v>
      </c>
      <c r="C2998" s="148">
        <f t="shared" si="461"/>
        <v>2013</v>
      </c>
      <c r="D2998" s="148">
        <f t="shared" si="462"/>
        <v>5</v>
      </c>
      <c r="E2998" s="152">
        <v>17</v>
      </c>
      <c r="F2998" s="153">
        <v>0</v>
      </c>
      <c r="G2998" s="154">
        <v>494.596</v>
      </c>
      <c r="H2998" s="154">
        <v>0</v>
      </c>
      <c r="I2998" s="154">
        <v>759.08100000000002</v>
      </c>
      <c r="J2998" s="151">
        <v>0</v>
      </c>
      <c r="K2998" s="149">
        <f t="shared" si="463"/>
        <v>1253.6770000000001</v>
      </c>
      <c r="L2998" s="148">
        <v>0</v>
      </c>
      <c r="M2998" s="148">
        <v>147.97800000000001</v>
      </c>
      <c r="N2998" s="148">
        <v>0</v>
      </c>
      <c r="O2998" s="148">
        <v>146.86500000000001</v>
      </c>
      <c r="P2998" s="148">
        <v>0</v>
      </c>
      <c r="Q2998" s="21">
        <f t="shared" si="464"/>
        <v>0</v>
      </c>
      <c r="R2998" s="21">
        <f t="shared" si="465"/>
        <v>473.08566600000006</v>
      </c>
      <c r="S2998" s="21">
        <f t="shared" si="466"/>
        <v>0</v>
      </c>
      <c r="T2998" s="21">
        <f t="shared" si="467"/>
        <v>466.44324000000006</v>
      </c>
      <c r="U2998" s="22">
        <f t="shared" si="468"/>
        <v>939.52890600000012</v>
      </c>
      <c r="V2998" s="39">
        <f t="shared" si="469"/>
        <v>0.7494186349434504</v>
      </c>
    </row>
    <row r="2999" spans="1:22">
      <c r="A2999">
        <v>2994</v>
      </c>
      <c r="B2999" s="155">
        <f t="shared" si="470"/>
        <v>41399</v>
      </c>
      <c r="C2999" s="148">
        <f t="shared" si="461"/>
        <v>2013</v>
      </c>
      <c r="D2999" s="148">
        <f t="shared" si="462"/>
        <v>5</v>
      </c>
      <c r="E2999" s="152">
        <v>18</v>
      </c>
      <c r="F2999" s="153">
        <v>0</v>
      </c>
      <c r="G2999" s="154">
        <v>493.27100000000002</v>
      </c>
      <c r="H2999" s="154">
        <v>0.54900000000000004</v>
      </c>
      <c r="I2999" s="154">
        <v>768.51499999999999</v>
      </c>
      <c r="J2999" s="151">
        <v>0</v>
      </c>
      <c r="K2999" s="149">
        <f t="shared" si="463"/>
        <v>1262.335</v>
      </c>
      <c r="L2999" s="148">
        <v>0</v>
      </c>
      <c r="M2999" s="148">
        <v>148.053</v>
      </c>
      <c r="N2999" s="148">
        <v>3.758</v>
      </c>
      <c r="O2999" s="148">
        <v>149.02600000000001</v>
      </c>
      <c r="P2999" s="148">
        <v>0</v>
      </c>
      <c r="Q2999" s="21">
        <f t="shared" si="464"/>
        <v>0</v>
      </c>
      <c r="R2999" s="21">
        <f t="shared" si="465"/>
        <v>473.32544100000001</v>
      </c>
      <c r="S2999" s="21">
        <f t="shared" si="466"/>
        <v>7.3318580000000004</v>
      </c>
      <c r="T2999" s="21">
        <f t="shared" si="467"/>
        <v>473.30657600000006</v>
      </c>
      <c r="U2999" s="22">
        <f t="shared" si="468"/>
        <v>953.96387500000014</v>
      </c>
      <c r="V2999" s="39">
        <f t="shared" si="469"/>
        <v>0.75571371704024692</v>
      </c>
    </row>
    <row r="3000" spans="1:22">
      <c r="A3000">
        <v>2995</v>
      </c>
      <c r="B3000" s="155">
        <f t="shared" si="470"/>
        <v>41399</v>
      </c>
      <c r="C3000" s="148">
        <f t="shared" si="461"/>
        <v>2013</v>
      </c>
      <c r="D3000" s="148">
        <f t="shared" si="462"/>
        <v>5</v>
      </c>
      <c r="E3000" s="152">
        <v>19</v>
      </c>
      <c r="F3000" s="153">
        <v>0</v>
      </c>
      <c r="G3000" s="154">
        <v>459.95699999999999</v>
      </c>
      <c r="H3000" s="154">
        <v>0</v>
      </c>
      <c r="I3000" s="154">
        <v>797.60299999999995</v>
      </c>
      <c r="J3000" s="151">
        <v>0</v>
      </c>
      <c r="K3000" s="149">
        <f t="shared" si="463"/>
        <v>1257.56</v>
      </c>
      <c r="L3000" s="148">
        <v>0</v>
      </c>
      <c r="M3000" s="148">
        <v>138.32599999999999</v>
      </c>
      <c r="N3000" s="148">
        <v>0</v>
      </c>
      <c r="O3000" s="148">
        <v>161.91</v>
      </c>
      <c r="P3000" s="148">
        <v>0</v>
      </c>
      <c r="Q3000" s="21">
        <f t="shared" si="464"/>
        <v>0</v>
      </c>
      <c r="R3000" s="21">
        <f t="shared" si="465"/>
        <v>442.22822199999996</v>
      </c>
      <c r="S3000" s="21">
        <f t="shared" si="466"/>
        <v>0</v>
      </c>
      <c r="T3000" s="21">
        <f t="shared" si="467"/>
        <v>514.22616000000005</v>
      </c>
      <c r="U3000" s="22">
        <f t="shared" si="468"/>
        <v>956.45438200000001</v>
      </c>
      <c r="V3000" s="39">
        <f t="shared" si="469"/>
        <v>0.76056361684531959</v>
      </c>
    </row>
    <row r="3001" spans="1:22">
      <c r="A3001">
        <v>2996</v>
      </c>
      <c r="B3001" s="155">
        <f t="shared" si="470"/>
        <v>41399</v>
      </c>
      <c r="C3001" s="148">
        <f t="shared" si="461"/>
        <v>2013</v>
      </c>
      <c r="D3001" s="148">
        <f t="shared" si="462"/>
        <v>5</v>
      </c>
      <c r="E3001" s="152">
        <v>20</v>
      </c>
      <c r="F3001" s="153">
        <v>0</v>
      </c>
      <c r="G3001" s="154">
        <v>614.76</v>
      </c>
      <c r="H3001" s="154">
        <v>0</v>
      </c>
      <c r="I3001" s="154">
        <v>855.17399999999998</v>
      </c>
      <c r="J3001" s="151">
        <v>0</v>
      </c>
      <c r="K3001" s="149">
        <f t="shared" si="463"/>
        <v>1469.934</v>
      </c>
      <c r="L3001" s="148">
        <v>0</v>
      </c>
      <c r="M3001" s="148">
        <v>179.33199999999999</v>
      </c>
      <c r="N3001" s="148">
        <v>0</v>
      </c>
      <c r="O3001" s="148">
        <v>179.95500000000001</v>
      </c>
      <c r="P3001" s="148">
        <v>0</v>
      </c>
      <c r="Q3001" s="21">
        <f t="shared" si="464"/>
        <v>0</v>
      </c>
      <c r="R3001" s="21">
        <f t="shared" si="465"/>
        <v>573.32440399999996</v>
      </c>
      <c r="S3001" s="21">
        <f t="shared" si="466"/>
        <v>0</v>
      </c>
      <c r="T3001" s="21">
        <f t="shared" si="467"/>
        <v>571.53708000000006</v>
      </c>
      <c r="U3001" s="22">
        <f t="shared" si="468"/>
        <v>1144.861484</v>
      </c>
      <c r="V3001" s="39">
        <f t="shared" si="469"/>
        <v>0.77885230493341884</v>
      </c>
    </row>
    <row r="3002" spans="1:22">
      <c r="A3002">
        <v>2997</v>
      </c>
      <c r="B3002" s="155">
        <f t="shared" si="470"/>
        <v>41399</v>
      </c>
      <c r="C3002" s="148">
        <f t="shared" si="461"/>
        <v>2013</v>
      </c>
      <c r="D3002" s="148">
        <f t="shared" si="462"/>
        <v>5</v>
      </c>
      <c r="E3002" s="152">
        <v>21</v>
      </c>
      <c r="F3002" s="153">
        <v>0</v>
      </c>
      <c r="G3002" s="154">
        <v>703.471</v>
      </c>
      <c r="H3002" s="154">
        <v>0</v>
      </c>
      <c r="I3002" s="154">
        <v>825.10500000000002</v>
      </c>
      <c r="J3002" s="151">
        <v>0</v>
      </c>
      <c r="K3002" s="149">
        <f t="shared" si="463"/>
        <v>1528.576</v>
      </c>
      <c r="L3002" s="148">
        <v>0</v>
      </c>
      <c r="M3002" s="148">
        <v>203.66900000000001</v>
      </c>
      <c r="N3002" s="148">
        <v>0</v>
      </c>
      <c r="O3002" s="148">
        <v>163.60400000000001</v>
      </c>
      <c r="P3002" s="148">
        <v>0</v>
      </c>
      <c r="Q3002" s="21">
        <f t="shared" si="464"/>
        <v>0</v>
      </c>
      <c r="R3002" s="21">
        <f t="shared" si="465"/>
        <v>651.12979300000006</v>
      </c>
      <c r="S3002" s="21">
        <f t="shared" si="466"/>
        <v>0</v>
      </c>
      <c r="T3002" s="21">
        <f t="shared" si="467"/>
        <v>519.60630400000002</v>
      </c>
      <c r="U3002" s="22">
        <f t="shared" si="468"/>
        <v>1170.736097</v>
      </c>
      <c r="V3002" s="39">
        <f t="shared" si="469"/>
        <v>0.7658998289911656</v>
      </c>
    </row>
    <row r="3003" spans="1:22">
      <c r="A3003">
        <v>2998</v>
      </c>
      <c r="B3003" s="155">
        <f t="shared" si="470"/>
        <v>41399</v>
      </c>
      <c r="C3003" s="148">
        <f t="shared" si="461"/>
        <v>2013</v>
      </c>
      <c r="D3003" s="148">
        <f t="shared" si="462"/>
        <v>5</v>
      </c>
      <c r="E3003" s="152">
        <v>22</v>
      </c>
      <c r="F3003" s="153">
        <v>0</v>
      </c>
      <c r="G3003" s="154">
        <v>670.26400000000001</v>
      </c>
      <c r="H3003" s="154">
        <v>0</v>
      </c>
      <c r="I3003" s="154">
        <v>826.33500000000004</v>
      </c>
      <c r="J3003" s="151">
        <v>0</v>
      </c>
      <c r="K3003" s="149">
        <f t="shared" si="463"/>
        <v>1496.5990000000002</v>
      </c>
      <c r="L3003" s="148">
        <v>0</v>
      </c>
      <c r="M3003" s="148">
        <v>194.054</v>
      </c>
      <c r="N3003" s="148">
        <v>0</v>
      </c>
      <c r="O3003" s="148">
        <v>163.76400000000001</v>
      </c>
      <c r="P3003" s="148">
        <v>0</v>
      </c>
      <c r="Q3003" s="21">
        <f t="shared" si="464"/>
        <v>0</v>
      </c>
      <c r="R3003" s="21">
        <f t="shared" si="465"/>
        <v>620.39063799999997</v>
      </c>
      <c r="S3003" s="21">
        <f t="shared" si="466"/>
        <v>0</v>
      </c>
      <c r="T3003" s="21">
        <f t="shared" si="467"/>
        <v>520.11446400000011</v>
      </c>
      <c r="U3003" s="22">
        <f t="shared" si="468"/>
        <v>1140.5051020000001</v>
      </c>
      <c r="V3003" s="39">
        <f t="shared" si="469"/>
        <v>0.7620645891117126</v>
      </c>
    </row>
    <row r="3004" spans="1:22">
      <c r="A3004">
        <v>2999</v>
      </c>
      <c r="B3004" s="155">
        <f t="shared" si="470"/>
        <v>41399</v>
      </c>
      <c r="C3004" s="148">
        <f t="shared" si="461"/>
        <v>2013</v>
      </c>
      <c r="D3004" s="148">
        <f t="shared" si="462"/>
        <v>5</v>
      </c>
      <c r="E3004" s="152">
        <v>23</v>
      </c>
      <c r="F3004" s="153">
        <v>0</v>
      </c>
      <c r="G3004" s="154">
        <v>619.11</v>
      </c>
      <c r="H3004" s="154">
        <v>0</v>
      </c>
      <c r="I3004" s="154">
        <v>824.64300000000003</v>
      </c>
      <c r="J3004" s="151">
        <v>0</v>
      </c>
      <c r="K3004" s="149">
        <f t="shared" si="463"/>
        <v>1443.7530000000002</v>
      </c>
      <c r="L3004" s="148">
        <v>0</v>
      </c>
      <c r="M3004" s="148">
        <v>180.88399999999999</v>
      </c>
      <c r="N3004" s="148">
        <v>0</v>
      </c>
      <c r="O3004" s="148">
        <v>163.17500000000001</v>
      </c>
      <c r="P3004" s="148">
        <v>0</v>
      </c>
      <c r="Q3004" s="21">
        <f t="shared" si="464"/>
        <v>0</v>
      </c>
      <c r="R3004" s="21">
        <f t="shared" si="465"/>
        <v>578.28614799999991</v>
      </c>
      <c r="S3004" s="21">
        <f t="shared" si="466"/>
        <v>0</v>
      </c>
      <c r="T3004" s="21">
        <f t="shared" si="467"/>
        <v>518.24380000000008</v>
      </c>
      <c r="U3004" s="22">
        <f t="shared" si="468"/>
        <v>1096.5299479999999</v>
      </c>
      <c r="V3004" s="39">
        <f t="shared" si="469"/>
        <v>0.75949968450281991</v>
      </c>
    </row>
    <row r="3005" spans="1:22">
      <c r="A3005">
        <v>3000</v>
      </c>
      <c r="B3005" s="155">
        <f t="shared" si="470"/>
        <v>41399</v>
      </c>
      <c r="C3005" s="148">
        <f t="shared" si="461"/>
        <v>2013</v>
      </c>
      <c r="D3005" s="148">
        <f t="shared" si="462"/>
        <v>5</v>
      </c>
      <c r="E3005" s="152">
        <v>24</v>
      </c>
      <c r="F3005" s="153">
        <v>0</v>
      </c>
      <c r="G3005" s="154">
        <v>548.71600000000001</v>
      </c>
      <c r="H3005" s="154">
        <v>0</v>
      </c>
      <c r="I3005" s="154">
        <v>803.45</v>
      </c>
      <c r="J3005" s="151">
        <v>0</v>
      </c>
      <c r="K3005" s="149">
        <f t="shared" si="463"/>
        <v>1352.1660000000002</v>
      </c>
      <c r="L3005" s="148">
        <v>0</v>
      </c>
      <c r="M3005" s="148">
        <v>162.84200000000001</v>
      </c>
      <c r="N3005" s="148">
        <v>0</v>
      </c>
      <c r="O3005" s="148">
        <v>158.124</v>
      </c>
      <c r="P3005" s="148">
        <v>0</v>
      </c>
      <c r="Q3005" s="21">
        <f t="shared" si="464"/>
        <v>0</v>
      </c>
      <c r="R3005" s="21">
        <f t="shared" si="465"/>
        <v>520.60587400000009</v>
      </c>
      <c r="S3005" s="21">
        <f t="shared" si="466"/>
        <v>0</v>
      </c>
      <c r="T3005" s="21">
        <f t="shared" si="467"/>
        <v>502.20182399999999</v>
      </c>
      <c r="U3005" s="22">
        <f t="shared" si="468"/>
        <v>1022.8076980000001</v>
      </c>
      <c r="V3005" s="39">
        <f t="shared" si="469"/>
        <v>0.75642169526522629</v>
      </c>
    </row>
    <row r="3006" spans="1:22">
      <c r="A3006">
        <v>3001</v>
      </c>
      <c r="B3006" s="155">
        <f t="shared" si="470"/>
        <v>41400</v>
      </c>
      <c r="C3006" s="148">
        <f t="shared" si="461"/>
        <v>2013</v>
      </c>
      <c r="D3006" s="148">
        <f t="shared" si="462"/>
        <v>5</v>
      </c>
      <c r="E3006" s="152">
        <v>1</v>
      </c>
      <c r="F3006" s="153">
        <v>0</v>
      </c>
      <c r="G3006" s="154">
        <v>449.286</v>
      </c>
      <c r="H3006" s="154">
        <v>0</v>
      </c>
      <c r="I3006" s="154">
        <v>795.048</v>
      </c>
      <c r="J3006" s="151">
        <v>0</v>
      </c>
      <c r="K3006" s="149">
        <f t="shared" si="463"/>
        <v>1244.3340000000001</v>
      </c>
      <c r="L3006" s="148">
        <v>0</v>
      </c>
      <c r="M3006" s="148">
        <v>133.05000000000001</v>
      </c>
      <c r="N3006" s="148">
        <v>0</v>
      </c>
      <c r="O3006" s="148">
        <v>155.94</v>
      </c>
      <c r="P3006" s="148">
        <v>0</v>
      </c>
      <c r="Q3006" s="21">
        <f t="shared" si="464"/>
        <v>0</v>
      </c>
      <c r="R3006" s="21">
        <f t="shared" si="465"/>
        <v>425.36085000000003</v>
      </c>
      <c r="S3006" s="21">
        <f t="shared" si="466"/>
        <v>0</v>
      </c>
      <c r="T3006" s="21">
        <f t="shared" si="467"/>
        <v>495.26544000000001</v>
      </c>
      <c r="U3006" s="22">
        <f t="shared" si="468"/>
        <v>920.62629000000004</v>
      </c>
      <c r="V3006" s="39">
        <f t="shared" si="469"/>
        <v>0.73985464513547006</v>
      </c>
    </row>
    <row r="3007" spans="1:22">
      <c r="A3007">
        <v>3002</v>
      </c>
      <c r="B3007" s="155">
        <f t="shared" si="470"/>
        <v>41400</v>
      </c>
      <c r="C3007" s="148">
        <f t="shared" si="461"/>
        <v>2013</v>
      </c>
      <c r="D3007" s="148">
        <f t="shared" si="462"/>
        <v>5</v>
      </c>
      <c r="E3007" s="152">
        <v>2</v>
      </c>
      <c r="F3007" s="153">
        <v>0</v>
      </c>
      <c r="G3007" s="154">
        <v>387.18599999999998</v>
      </c>
      <c r="H3007" s="154">
        <v>0</v>
      </c>
      <c r="I3007" s="154">
        <v>785.94899999999996</v>
      </c>
      <c r="J3007" s="151">
        <v>0</v>
      </c>
      <c r="K3007" s="149">
        <f t="shared" si="463"/>
        <v>1173.135</v>
      </c>
      <c r="L3007" s="148">
        <v>0</v>
      </c>
      <c r="M3007" s="148">
        <v>115.098</v>
      </c>
      <c r="N3007" s="148">
        <v>0</v>
      </c>
      <c r="O3007" s="148">
        <v>152.47</v>
      </c>
      <c r="P3007" s="148">
        <v>0</v>
      </c>
      <c r="Q3007" s="21">
        <f t="shared" si="464"/>
        <v>0</v>
      </c>
      <c r="R3007" s="21">
        <f t="shared" si="465"/>
        <v>367.96830599999998</v>
      </c>
      <c r="S3007" s="21">
        <f t="shared" si="466"/>
        <v>0</v>
      </c>
      <c r="T3007" s="21">
        <f t="shared" si="467"/>
        <v>484.24472000000003</v>
      </c>
      <c r="U3007" s="22">
        <f t="shared" si="468"/>
        <v>852.21302600000001</v>
      </c>
      <c r="V3007" s="39">
        <f t="shared" si="469"/>
        <v>0.72644071313190728</v>
      </c>
    </row>
    <row r="3008" spans="1:22">
      <c r="A3008">
        <v>3003</v>
      </c>
      <c r="B3008" s="155">
        <f t="shared" si="470"/>
        <v>41400</v>
      </c>
      <c r="C3008" s="148">
        <f t="shared" si="461"/>
        <v>2013</v>
      </c>
      <c r="D3008" s="148">
        <f t="shared" si="462"/>
        <v>5</v>
      </c>
      <c r="E3008" s="152">
        <v>3</v>
      </c>
      <c r="F3008" s="153">
        <v>0</v>
      </c>
      <c r="G3008" s="154">
        <v>415.54899999999998</v>
      </c>
      <c r="H3008" s="154">
        <v>0</v>
      </c>
      <c r="I3008" s="154">
        <v>786.88900000000001</v>
      </c>
      <c r="J3008" s="151">
        <v>0</v>
      </c>
      <c r="K3008" s="149">
        <f t="shared" si="463"/>
        <v>1202.4380000000001</v>
      </c>
      <c r="L3008" s="148">
        <v>0</v>
      </c>
      <c r="M3008" s="148">
        <v>123.69</v>
      </c>
      <c r="N3008" s="148">
        <v>0</v>
      </c>
      <c r="O3008" s="148">
        <v>152.869</v>
      </c>
      <c r="P3008" s="148">
        <v>0</v>
      </c>
      <c r="Q3008" s="21">
        <f t="shared" si="464"/>
        <v>0</v>
      </c>
      <c r="R3008" s="21">
        <f t="shared" si="465"/>
        <v>395.43693000000002</v>
      </c>
      <c r="S3008" s="21">
        <f t="shared" si="466"/>
        <v>0</v>
      </c>
      <c r="T3008" s="21">
        <f t="shared" si="467"/>
        <v>485.51194400000003</v>
      </c>
      <c r="U3008" s="22">
        <f t="shared" si="468"/>
        <v>880.94887400000005</v>
      </c>
      <c r="V3008" s="39">
        <f t="shared" si="469"/>
        <v>0.73263559035892079</v>
      </c>
    </row>
    <row r="3009" spans="1:22">
      <c r="A3009">
        <v>3004</v>
      </c>
      <c r="B3009" s="155">
        <f t="shared" si="470"/>
        <v>41400</v>
      </c>
      <c r="C3009" s="148">
        <f t="shared" si="461"/>
        <v>2013</v>
      </c>
      <c r="D3009" s="148">
        <f t="shared" si="462"/>
        <v>5</v>
      </c>
      <c r="E3009" s="152">
        <v>4</v>
      </c>
      <c r="F3009" s="153">
        <v>0</v>
      </c>
      <c r="G3009" s="154">
        <v>388.82900000000001</v>
      </c>
      <c r="H3009" s="154">
        <v>0</v>
      </c>
      <c r="I3009" s="154">
        <v>788.05600000000004</v>
      </c>
      <c r="J3009" s="151">
        <v>0</v>
      </c>
      <c r="K3009" s="149">
        <f t="shared" si="463"/>
        <v>1176.885</v>
      </c>
      <c r="L3009" s="148">
        <v>0</v>
      </c>
      <c r="M3009" s="148">
        <v>116.083</v>
      </c>
      <c r="N3009" s="148">
        <v>0</v>
      </c>
      <c r="O3009" s="148">
        <v>153.25299999999999</v>
      </c>
      <c r="P3009" s="148">
        <v>0</v>
      </c>
      <c r="Q3009" s="21">
        <f t="shared" si="464"/>
        <v>0</v>
      </c>
      <c r="R3009" s="21">
        <f t="shared" si="465"/>
        <v>371.11735099999999</v>
      </c>
      <c r="S3009" s="21">
        <f t="shared" si="466"/>
        <v>0</v>
      </c>
      <c r="T3009" s="21">
        <f t="shared" si="467"/>
        <v>486.73152799999997</v>
      </c>
      <c r="U3009" s="22">
        <f t="shared" si="468"/>
        <v>857.8488789999999</v>
      </c>
      <c r="V3009" s="39">
        <f t="shared" si="469"/>
        <v>0.72891478691630862</v>
      </c>
    </row>
    <row r="3010" spans="1:22">
      <c r="A3010">
        <v>3005</v>
      </c>
      <c r="B3010" s="155">
        <f t="shared" si="470"/>
        <v>41400</v>
      </c>
      <c r="C3010" s="148">
        <f t="shared" si="461"/>
        <v>2013</v>
      </c>
      <c r="D3010" s="148">
        <f t="shared" si="462"/>
        <v>5</v>
      </c>
      <c r="E3010" s="152">
        <v>5</v>
      </c>
      <c r="F3010" s="153">
        <v>0</v>
      </c>
      <c r="G3010" s="154">
        <v>416.48200000000003</v>
      </c>
      <c r="H3010" s="154">
        <v>0</v>
      </c>
      <c r="I3010" s="154">
        <v>785.40200000000004</v>
      </c>
      <c r="J3010" s="151">
        <v>0</v>
      </c>
      <c r="K3010" s="149">
        <f t="shared" si="463"/>
        <v>1201.884</v>
      </c>
      <c r="L3010" s="148">
        <v>0</v>
      </c>
      <c r="M3010" s="148">
        <v>123.651</v>
      </c>
      <c r="N3010" s="148">
        <v>0</v>
      </c>
      <c r="O3010" s="148">
        <v>152.54900000000001</v>
      </c>
      <c r="P3010" s="148">
        <v>0</v>
      </c>
      <c r="Q3010" s="21">
        <f t="shared" si="464"/>
        <v>0</v>
      </c>
      <c r="R3010" s="21">
        <f t="shared" si="465"/>
        <v>395.31224700000001</v>
      </c>
      <c r="S3010" s="21">
        <f t="shared" si="466"/>
        <v>0</v>
      </c>
      <c r="T3010" s="21">
        <f t="shared" si="467"/>
        <v>484.49562400000002</v>
      </c>
      <c r="U3010" s="22">
        <f t="shared" si="468"/>
        <v>879.80787099999998</v>
      </c>
      <c r="V3010" s="39">
        <f t="shared" si="469"/>
        <v>0.73202394823460493</v>
      </c>
    </row>
    <row r="3011" spans="1:22">
      <c r="A3011">
        <v>3006</v>
      </c>
      <c r="B3011" s="155">
        <f t="shared" si="470"/>
        <v>41400</v>
      </c>
      <c r="C3011" s="148">
        <f t="shared" si="461"/>
        <v>2013</v>
      </c>
      <c r="D3011" s="148">
        <f t="shared" si="462"/>
        <v>5</v>
      </c>
      <c r="E3011" s="152">
        <v>6</v>
      </c>
      <c r="F3011" s="153">
        <v>0</v>
      </c>
      <c r="G3011" s="154">
        <v>431.161</v>
      </c>
      <c r="H3011" s="154">
        <v>0</v>
      </c>
      <c r="I3011" s="154">
        <v>784.45899999999995</v>
      </c>
      <c r="J3011" s="151">
        <v>0</v>
      </c>
      <c r="K3011" s="149">
        <f t="shared" si="463"/>
        <v>1215.6199999999999</v>
      </c>
      <c r="L3011" s="148">
        <v>0</v>
      </c>
      <c r="M3011" s="148">
        <v>127.59399999999999</v>
      </c>
      <c r="N3011" s="148">
        <v>0</v>
      </c>
      <c r="O3011" s="148">
        <v>152.13800000000001</v>
      </c>
      <c r="P3011" s="148">
        <v>0</v>
      </c>
      <c r="Q3011" s="21">
        <f t="shared" si="464"/>
        <v>0</v>
      </c>
      <c r="R3011" s="21">
        <f t="shared" si="465"/>
        <v>407.91801799999996</v>
      </c>
      <c r="S3011" s="21">
        <f t="shared" si="466"/>
        <v>0</v>
      </c>
      <c r="T3011" s="21">
        <f t="shared" si="467"/>
        <v>483.19028800000007</v>
      </c>
      <c r="U3011" s="22">
        <f t="shared" si="468"/>
        <v>891.10830600000008</v>
      </c>
      <c r="V3011" s="39">
        <f t="shared" si="469"/>
        <v>0.7330484082196741</v>
      </c>
    </row>
    <row r="3012" spans="1:22">
      <c r="A3012">
        <v>3007</v>
      </c>
      <c r="B3012" s="155">
        <f t="shared" si="470"/>
        <v>41400</v>
      </c>
      <c r="C3012" s="148">
        <f t="shared" si="461"/>
        <v>2013</v>
      </c>
      <c r="D3012" s="148">
        <f t="shared" si="462"/>
        <v>5</v>
      </c>
      <c r="E3012" s="152">
        <v>7</v>
      </c>
      <c r="F3012" s="153">
        <v>0</v>
      </c>
      <c r="G3012" s="154">
        <v>343.77</v>
      </c>
      <c r="H3012" s="154">
        <v>0</v>
      </c>
      <c r="I3012" s="154">
        <v>900.303</v>
      </c>
      <c r="J3012" s="151">
        <v>0</v>
      </c>
      <c r="K3012" s="149">
        <f t="shared" si="463"/>
        <v>1244.0729999999999</v>
      </c>
      <c r="L3012" s="148">
        <v>0</v>
      </c>
      <c r="M3012" s="148">
        <v>112.34699999999999</v>
      </c>
      <c r="N3012" s="148">
        <v>0</v>
      </c>
      <c r="O3012" s="148">
        <v>183.94399999999999</v>
      </c>
      <c r="P3012" s="148">
        <v>0</v>
      </c>
      <c r="Q3012" s="21">
        <f t="shared" si="464"/>
        <v>0</v>
      </c>
      <c r="R3012" s="21">
        <f t="shared" si="465"/>
        <v>359.173359</v>
      </c>
      <c r="S3012" s="21">
        <f t="shared" si="466"/>
        <v>0</v>
      </c>
      <c r="T3012" s="21">
        <f t="shared" si="467"/>
        <v>584.20614399999999</v>
      </c>
      <c r="U3012" s="22">
        <f t="shared" si="468"/>
        <v>943.379503</v>
      </c>
      <c r="V3012" s="39">
        <f t="shared" si="469"/>
        <v>0.75829915366702771</v>
      </c>
    </row>
    <row r="3013" spans="1:22">
      <c r="A3013">
        <v>3008</v>
      </c>
      <c r="B3013" s="155">
        <f t="shared" si="470"/>
        <v>41400</v>
      </c>
      <c r="C3013" s="148">
        <f t="shared" si="461"/>
        <v>2013</v>
      </c>
      <c r="D3013" s="148">
        <f t="shared" si="462"/>
        <v>5</v>
      </c>
      <c r="E3013" s="152">
        <v>8</v>
      </c>
      <c r="F3013" s="153">
        <v>0</v>
      </c>
      <c r="G3013" s="154">
        <v>316.572</v>
      </c>
      <c r="H3013" s="154">
        <v>0</v>
      </c>
      <c r="I3013" s="154">
        <v>1062.8530000000001</v>
      </c>
      <c r="J3013" s="151">
        <v>0</v>
      </c>
      <c r="K3013" s="149">
        <f t="shared" si="463"/>
        <v>1379.4250000000002</v>
      </c>
      <c r="L3013" s="148">
        <v>0</v>
      </c>
      <c r="M3013" s="148">
        <v>99.906000000000006</v>
      </c>
      <c r="N3013" s="148">
        <v>0</v>
      </c>
      <c r="O3013" s="148">
        <v>234.18100000000001</v>
      </c>
      <c r="P3013" s="148">
        <v>0</v>
      </c>
      <c r="Q3013" s="21">
        <f t="shared" si="464"/>
        <v>0</v>
      </c>
      <c r="R3013" s="21">
        <f t="shared" si="465"/>
        <v>319.39948200000003</v>
      </c>
      <c r="S3013" s="21">
        <f t="shared" si="466"/>
        <v>0</v>
      </c>
      <c r="T3013" s="21">
        <f t="shared" si="467"/>
        <v>743.75885600000004</v>
      </c>
      <c r="U3013" s="22">
        <f t="shared" si="468"/>
        <v>1063.1583380000002</v>
      </c>
      <c r="V3013" s="39">
        <f t="shared" si="469"/>
        <v>0.77072572847382059</v>
      </c>
    </row>
    <row r="3014" spans="1:22">
      <c r="A3014">
        <v>3009</v>
      </c>
      <c r="B3014" s="155">
        <f t="shared" si="470"/>
        <v>41400</v>
      </c>
      <c r="C3014" s="148">
        <f t="shared" si="461"/>
        <v>2013</v>
      </c>
      <c r="D3014" s="148">
        <f t="shared" si="462"/>
        <v>5</v>
      </c>
      <c r="E3014" s="152">
        <v>9</v>
      </c>
      <c r="F3014" s="153">
        <v>0</v>
      </c>
      <c r="G3014" s="154">
        <v>260.59899999999999</v>
      </c>
      <c r="H3014" s="154">
        <v>0</v>
      </c>
      <c r="I3014" s="154">
        <v>1085.259</v>
      </c>
      <c r="J3014" s="151">
        <v>0</v>
      </c>
      <c r="K3014" s="149">
        <f t="shared" si="463"/>
        <v>1345.8579999999999</v>
      </c>
      <c r="L3014" s="148">
        <v>0</v>
      </c>
      <c r="M3014" s="148">
        <v>83.191000000000003</v>
      </c>
      <c r="N3014" s="148">
        <v>0</v>
      </c>
      <c r="O3014" s="148">
        <v>236.92599999999999</v>
      </c>
      <c r="P3014" s="148">
        <v>0</v>
      </c>
      <c r="Q3014" s="21">
        <f t="shared" si="464"/>
        <v>0</v>
      </c>
      <c r="R3014" s="21">
        <f t="shared" si="465"/>
        <v>265.96162700000002</v>
      </c>
      <c r="S3014" s="21">
        <f t="shared" si="466"/>
        <v>0</v>
      </c>
      <c r="T3014" s="21">
        <f t="shared" si="467"/>
        <v>752.47697600000004</v>
      </c>
      <c r="U3014" s="22">
        <f t="shared" si="468"/>
        <v>1018.4386030000001</v>
      </c>
      <c r="V3014" s="39">
        <f t="shared" si="469"/>
        <v>0.75672069638847494</v>
      </c>
    </row>
    <row r="3015" spans="1:22">
      <c r="A3015">
        <v>3010</v>
      </c>
      <c r="B3015" s="155">
        <f t="shared" si="470"/>
        <v>41400</v>
      </c>
      <c r="C3015" s="148">
        <f t="shared" ref="C3015:C3078" si="471">YEAR(B3015)</f>
        <v>2013</v>
      </c>
      <c r="D3015" s="148">
        <f t="shared" ref="D3015:D3078" si="472">MONTH(B3015)</f>
        <v>5</v>
      </c>
      <c r="E3015" s="152">
        <v>10</v>
      </c>
      <c r="F3015" s="153">
        <v>0</v>
      </c>
      <c r="G3015" s="154">
        <v>170.04599999999999</v>
      </c>
      <c r="H3015" s="154">
        <v>0</v>
      </c>
      <c r="I3015" s="154">
        <v>1252.46</v>
      </c>
      <c r="J3015" s="151">
        <v>0</v>
      </c>
      <c r="K3015" s="149">
        <f t="shared" ref="K3015:K3078" si="473">SUM(F3015:J3015)</f>
        <v>1422.5060000000001</v>
      </c>
      <c r="L3015" s="148">
        <v>0</v>
      </c>
      <c r="M3015" s="148">
        <v>56.366999999999997</v>
      </c>
      <c r="N3015" s="148">
        <v>0</v>
      </c>
      <c r="O3015" s="148">
        <v>281.15899999999999</v>
      </c>
      <c r="P3015" s="148">
        <v>0</v>
      </c>
      <c r="Q3015" s="21">
        <f t="shared" ref="Q3015:Q3078" si="474">+$Q$2*L3015</f>
        <v>0</v>
      </c>
      <c r="R3015" s="21">
        <f t="shared" ref="R3015:R3078" si="475">+$R$2*M3015</f>
        <v>180.205299</v>
      </c>
      <c r="S3015" s="21">
        <f t="shared" ref="S3015:S3078" si="476">+$S$2*N3015</f>
        <v>0</v>
      </c>
      <c r="T3015" s="21">
        <f t="shared" ref="T3015:T3078" si="477">+$T$2*O3015</f>
        <v>892.96098400000005</v>
      </c>
      <c r="U3015" s="22">
        <f t="shared" ref="U3015:U3078" si="478">SUM(Q3015:T3015)</f>
        <v>1073.166283</v>
      </c>
      <c r="V3015" s="39">
        <f t="shared" ref="V3015:V3078" si="479">+U3015/K3015</f>
        <v>0.75441951246602823</v>
      </c>
    </row>
    <row r="3016" spans="1:22">
      <c r="A3016">
        <v>3011</v>
      </c>
      <c r="B3016" s="155">
        <f t="shared" si="470"/>
        <v>41400</v>
      </c>
      <c r="C3016" s="148">
        <f t="shared" si="471"/>
        <v>2013</v>
      </c>
      <c r="D3016" s="148">
        <f t="shared" si="472"/>
        <v>5</v>
      </c>
      <c r="E3016" s="152">
        <v>11</v>
      </c>
      <c r="F3016" s="153">
        <v>0</v>
      </c>
      <c r="G3016" s="154">
        <v>168.92500000000001</v>
      </c>
      <c r="H3016" s="154">
        <v>1.637</v>
      </c>
      <c r="I3016" s="154">
        <v>1285.8050000000001</v>
      </c>
      <c r="J3016" s="151">
        <v>0</v>
      </c>
      <c r="K3016" s="149">
        <f t="shared" si="473"/>
        <v>1456.3670000000002</v>
      </c>
      <c r="L3016" s="148">
        <v>0</v>
      </c>
      <c r="M3016" s="148">
        <v>56.008000000000003</v>
      </c>
      <c r="N3016" s="148">
        <v>2.742</v>
      </c>
      <c r="O3016" s="148">
        <v>287.44400000000002</v>
      </c>
      <c r="P3016" s="148">
        <v>0</v>
      </c>
      <c r="Q3016" s="21">
        <f t="shared" si="474"/>
        <v>0</v>
      </c>
      <c r="R3016" s="21">
        <f t="shared" si="475"/>
        <v>179.05757600000001</v>
      </c>
      <c r="S3016" s="21">
        <f t="shared" si="476"/>
        <v>5.3496420000000002</v>
      </c>
      <c r="T3016" s="21">
        <f t="shared" si="477"/>
        <v>912.92214400000012</v>
      </c>
      <c r="U3016" s="22">
        <f t="shared" si="478"/>
        <v>1097.3293620000002</v>
      </c>
      <c r="V3016" s="39">
        <f t="shared" si="479"/>
        <v>0.75347035602976453</v>
      </c>
    </row>
    <row r="3017" spans="1:22">
      <c r="A3017">
        <v>3012</v>
      </c>
      <c r="B3017" s="155">
        <f t="shared" si="470"/>
        <v>41400</v>
      </c>
      <c r="C3017" s="148">
        <f t="shared" si="471"/>
        <v>2013</v>
      </c>
      <c r="D3017" s="148">
        <f t="shared" si="472"/>
        <v>5</v>
      </c>
      <c r="E3017" s="152">
        <v>12</v>
      </c>
      <c r="F3017" s="153">
        <v>0</v>
      </c>
      <c r="G3017" s="154">
        <v>85.686000000000007</v>
      </c>
      <c r="H3017" s="154">
        <v>0</v>
      </c>
      <c r="I3017" s="154">
        <v>1386.078</v>
      </c>
      <c r="J3017" s="151">
        <v>0</v>
      </c>
      <c r="K3017" s="149">
        <f t="shared" si="473"/>
        <v>1471.7639999999999</v>
      </c>
      <c r="L3017" s="148">
        <v>0</v>
      </c>
      <c r="M3017" s="148">
        <v>29.88</v>
      </c>
      <c r="N3017" s="148">
        <v>0</v>
      </c>
      <c r="O3017" s="148">
        <v>314.20400000000001</v>
      </c>
      <c r="P3017" s="148">
        <v>0</v>
      </c>
      <c r="Q3017" s="21">
        <f t="shared" si="474"/>
        <v>0</v>
      </c>
      <c r="R3017" s="21">
        <f t="shared" si="475"/>
        <v>95.526359999999997</v>
      </c>
      <c r="S3017" s="21">
        <f t="shared" si="476"/>
        <v>0</v>
      </c>
      <c r="T3017" s="21">
        <f t="shared" si="477"/>
        <v>997.91190400000005</v>
      </c>
      <c r="U3017" s="22">
        <f t="shared" si="478"/>
        <v>1093.4382640000001</v>
      </c>
      <c r="V3017" s="39">
        <f t="shared" si="479"/>
        <v>0.74294402091639711</v>
      </c>
    </row>
    <row r="3018" spans="1:22">
      <c r="A3018">
        <v>3013</v>
      </c>
      <c r="B3018" s="155">
        <f t="shared" si="470"/>
        <v>41400</v>
      </c>
      <c r="C3018" s="148">
        <f t="shared" si="471"/>
        <v>2013</v>
      </c>
      <c r="D3018" s="148">
        <f t="shared" si="472"/>
        <v>5</v>
      </c>
      <c r="E3018" s="152">
        <v>13</v>
      </c>
      <c r="F3018" s="153">
        <v>0</v>
      </c>
      <c r="G3018" s="154">
        <v>85.701999999999998</v>
      </c>
      <c r="H3018" s="154">
        <v>0</v>
      </c>
      <c r="I3018" s="154">
        <v>1595.905</v>
      </c>
      <c r="J3018" s="151">
        <v>0</v>
      </c>
      <c r="K3018" s="149">
        <f t="shared" si="473"/>
        <v>1681.607</v>
      </c>
      <c r="L3018" s="148">
        <v>0</v>
      </c>
      <c r="M3018" s="148">
        <v>29.945</v>
      </c>
      <c r="N3018" s="148">
        <v>0</v>
      </c>
      <c r="O3018" s="148">
        <v>373.565</v>
      </c>
      <c r="P3018" s="148">
        <v>0</v>
      </c>
      <c r="Q3018" s="21">
        <f t="shared" si="474"/>
        <v>0</v>
      </c>
      <c r="R3018" s="21">
        <f t="shared" si="475"/>
        <v>95.734165000000004</v>
      </c>
      <c r="S3018" s="21">
        <f t="shared" si="476"/>
        <v>0</v>
      </c>
      <c r="T3018" s="21">
        <f t="shared" si="477"/>
        <v>1186.44244</v>
      </c>
      <c r="U3018" s="22">
        <f t="shared" si="478"/>
        <v>1282.1766050000001</v>
      </c>
      <c r="V3018" s="39">
        <f t="shared" si="479"/>
        <v>0.76247102028000602</v>
      </c>
    </row>
    <row r="3019" spans="1:22">
      <c r="A3019">
        <v>3014</v>
      </c>
      <c r="B3019" s="155">
        <f t="shared" si="470"/>
        <v>41400</v>
      </c>
      <c r="C3019" s="148">
        <f t="shared" si="471"/>
        <v>2013</v>
      </c>
      <c r="D3019" s="148">
        <f t="shared" si="472"/>
        <v>5</v>
      </c>
      <c r="E3019" s="152">
        <v>14</v>
      </c>
      <c r="F3019" s="153">
        <v>0</v>
      </c>
      <c r="G3019" s="154">
        <v>86.131</v>
      </c>
      <c r="H3019" s="154">
        <v>0</v>
      </c>
      <c r="I3019" s="154">
        <v>1556.7149999999999</v>
      </c>
      <c r="J3019" s="151">
        <v>0</v>
      </c>
      <c r="K3019" s="149">
        <f t="shared" si="473"/>
        <v>1642.846</v>
      </c>
      <c r="L3019" s="148">
        <v>0</v>
      </c>
      <c r="M3019" s="148">
        <v>30.055</v>
      </c>
      <c r="N3019" s="148">
        <v>0</v>
      </c>
      <c r="O3019" s="148">
        <v>362.108</v>
      </c>
      <c r="P3019" s="148">
        <v>0</v>
      </c>
      <c r="Q3019" s="21">
        <f t="shared" si="474"/>
        <v>0</v>
      </c>
      <c r="R3019" s="21">
        <f t="shared" si="475"/>
        <v>96.085835000000003</v>
      </c>
      <c r="S3019" s="21">
        <f t="shared" si="476"/>
        <v>0</v>
      </c>
      <c r="T3019" s="21">
        <f t="shared" si="477"/>
        <v>1150.055008</v>
      </c>
      <c r="U3019" s="22">
        <f t="shared" si="478"/>
        <v>1246.1408430000001</v>
      </c>
      <c r="V3019" s="39">
        <f t="shared" si="479"/>
        <v>0.75852565791315807</v>
      </c>
    </row>
    <row r="3020" spans="1:22">
      <c r="A3020">
        <v>3015</v>
      </c>
      <c r="B3020" s="155">
        <f t="shared" si="470"/>
        <v>41400</v>
      </c>
      <c r="C3020" s="148">
        <f t="shared" si="471"/>
        <v>2013</v>
      </c>
      <c r="D3020" s="148">
        <f t="shared" si="472"/>
        <v>5</v>
      </c>
      <c r="E3020" s="152">
        <v>15</v>
      </c>
      <c r="F3020" s="153">
        <v>0</v>
      </c>
      <c r="G3020" s="154">
        <v>95.971000000000004</v>
      </c>
      <c r="H3020" s="154">
        <v>0</v>
      </c>
      <c r="I3020" s="154">
        <v>1663.3889999999999</v>
      </c>
      <c r="J3020" s="151">
        <v>0</v>
      </c>
      <c r="K3020" s="149">
        <f t="shared" si="473"/>
        <v>1759.36</v>
      </c>
      <c r="L3020" s="148">
        <v>0</v>
      </c>
      <c r="M3020" s="148">
        <v>33.283000000000001</v>
      </c>
      <c r="N3020" s="148">
        <v>0</v>
      </c>
      <c r="O3020" s="148">
        <v>389.01900000000001</v>
      </c>
      <c r="P3020" s="148">
        <v>0</v>
      </c>
      <c r="Q3020" s="21">
        <f t="shared" si="474"/>
        <v>0</v>
      </c>
      <c r="R3020" s="21">
        <f t="shared" si="475"/>
        <v>106.40575100000001</v>
      </c>
      <c r="S3020" s="21">
        <f t="shared" si="476"/>
        <v>0</v>
      </c>
      <c r="T3020" s="21">
        <f t="shared" si="477"/>
        <v>1235.5243440000002</v>
      </c>
      <c r="U3020" s="22">
        <f t="shared" si="478"/>
        <v>1341.9300950000002</v>
      </c>
      <c r="V3020" s="39">
        <f t="shared" si="479"/>
        <v>0.7627376403919609</v>
      </c>
    </row>
    <row r="3021" spans="1:22">
      <c r="A3021">
        <v>3016</v>
      </c>
      <c r="B3021" s="155">
        <f t="shared" si="470"/>
        <v>41400</v>
      </c>
      <c r="C3021" s="148">
        <f t="shared" si="471"/>
        <v>2013</v>
      </c>
      <c r="D3021" s="148">
        <f t="shared" si="472"/>
        <v>5</v>
      </c>
      <c r="E3021" s="152">
        <v>16</v>
      </c>
      <c r="F3021" s="153">
        <v>0</v>
      </c>
      <c r="G3021" s="154">
        <v>96.19</v>
      </c>
      <c r="H3021" s="154">
        <v>0</v>
      </c>
      <c r="I3021" s="154">
        <v>1620.6890000000001</v>
      </c>
      <c r="J3021" s="151">
        <v>0</v>
      </c>
      <c r="K3021" s="149">
        <f t="shared" si="473"/>
        <v>1716.8790000000001</v>
      </c>
      <c r="L3021" s="148">
        <v>0</v>
      </c>
      <c r="M3021" s="148">
        <v>33.287999999999997</v>
      </c>
      <c r="N3021" s="148">
        <v>0</v>
      </c>
      <c r="O3021" s="148">
        <v>377.90199999999999</v>
      </c>
      <c r="P3021" s="148">
        <v>0</v>
      </c>
      <c r="Q3021" s="21">
        <f t="shared" si="474"/>
        <v>0</v>
      </c>
      <c r="R3021" s="21">
        <f t="shared" si="475"/>
        <v>106.421736</v>
      </c>
      <c r="S3021" s="21">
        <f t="shared" si="476"/>
        <v>0</v>
      </c>
      <c r="T3021" s="21">
        <f t="shared" si="477"/>
        <v>1200.216752</v>
      </c>
      <c r="U3021" s="22">
        <f t="shared" si="478"/>
        <v>1306.6384880000001</v>
      </c>
      <c r="V3021" s="39">
        <f t="shared" si="479"/>
        <v>0.76105449947258952</v>
      </c>
    </row>
    <row r="3022" spans="1:22">
      <c r="A3022">
        <v>3017</v>
      </c>
      <c r="B3022" s="155">
        <f t="shared" si="470"/>
        <v>41400</v>
      </c>
      <c r="C3022" s="148">
        <f t="shared" si="471"/>
        <v>2013</v>
      </c>
      <c r="D3022" s="148">
        <f t="shared" si="472"/>
        <v>5</v>
      </c>
      <c r="E3022" s="152">
        <v>17</v>
      </c>
      <c r="F3022" s="153">
        <v>0</v>
      </c>
      <c r="G3022" s="154">
        <v>100.203</v>
      </c>
      <c r="H3022" s="154">
        <v>0</v>
      </c>
      <c r="I3022" s="154">
        <v>1623.4870000000001</v>
      </c>
      <c r="J3022" s="151">
        <v>0</v>
      </c>
      <c r="K3022" s="149">
        <f t="shared" si="473"/>
        <v>1723.69</v>
      </c>
      <c r="L3022" s="148">
        <v>0</v>
      </c>
      <c r="M3022" s="148">
        <v>34.503999999999998</v>
      </c>
      <c r="N3022" s="148">
        <v>0</v>
      </c>
      <c r="O3022" s="148">
        <v>379.69799999999998</v>
      </c>
      <c r="P3022" s="148">
        <v>0</v>
      </c>
      <c r="Q3022" s="21">
        <f t="shared" si="474"/>
        <v>0</v>
      </c>
      <c r="R3022" s="21">
        <f t="shared" si="475"/>
        <v>110.309288</v>
      </c>
      <c r="S3022" s="21">
        <f t="shared" si="476"/>
        <v>0</v>
      </c>
      <c r="T3022" s="21">
        <f t="shared" si="477"/>
        <v>1205.920848</v>
      </c>
      <c r="U3022" s="22">
        <f t="shared" si="478"/>
        <v>1316.2301359999999</v>
      </c>
      <c r="V3022" s="39">
        <f t="shared" si="479"/>
        <v>0.76361186524258995</v>
      </c>
    </row>
    <row r="3023" spans="1:22">
      <c r="A3023">
        <v>3018</v>
      </c>
      <c r="B3023" s="155">
        <f t="shared" si="470"/>
        <v>41400</v>
      </c>
      <c r="C3023" s="148">
        <f t="shared" si="471"/>
        <v>2013</v>
      </c>
      <c r="D3023" s="148">
        <f t="shared" si="472"/>
        <v>5</v>
      </c>
      <c r="E3023" s="152">
        <v>18</v>
      </c>
      <c r="F3023" s="153">
        <v>0</v>
      </c>
      <c r="G3023" s="154">
        <v>102.628</v>
      </c>
      <c r="H3023" s="154">
        <v>0</v>
      </c>
      <c r="I3023" s="154">
        <v>1665.4970000000001</v>
      </c>
      <c r="J3023" s="151">
        <v>0</v>
      </c>
      <c r="K3023" s="149">
        <f t="shared" si="473"/>
        <v>1768.125</v>
      </c>
      <c r="L3023" s="148">
        <v>0</v>
      </c>
      <c r="M3023" s="148">
        <v>34.884</v>
      </c>
      <c r="N3023" s="148">
        <v>0</v>
      </c>
      <c r="O3023" s="148">
        <v>387.84800000000001</v>
      </c>
      <c r="P3023" s="148">
        <v>0</v>
      </c>
      <c r="Q3023" s="21">
        <f t="shared" si="474"/>
        <v>0</v>
      </c>
      <c r="R3023" s="21">
        <f t="shared" si="475"/>
        <v>111.524148</v>
      </c>
      <c r="S3023" s="21">
        <f t="shared" si="476"/>
        <v>0</v>
      </c>
      <c r="T3023" s="21">
        <f t="shared" si="477"/>
        <v>1231.8052480000001</v>
      </c>
      <c r="U3023" s="22">
        <f t="shared" si="478"/>
        <v>1343.3293960000001</v>
      </c>
      <c r="V3023" s="39">
        <f t="shared" si="479"/>
        <v>0.75974797935666316</v>
      </c>
    </row>
    <row r="3024" spans="1:22">
      <c r="A3024">
        <v>3019</v>
      </c>
      <c r="B3024" s="155">
        <f t="shared" si="470"/>
        <v>41400</v>
      </c>
      <c r="C3024" s="148">
        <f t="shared" si="471"/>
        <v>2013</v>
      </c>
      <c r="D3024" s="148">
        <f t="shared" si="472"/>
        <v>5</v>
      </c>
      <c r="E3024" s="152">
        <v>19</v>
      </c>
      <c r="F3024" s="153">
        <v>0</v>
      </c>
      <c r="G3024" s="154">
        <v>103.00700000000001</v>
      </c>
      <c r="H3024" s="154">
        <v>3.7080000000000002</v>
      </c>
      <c r="I3024" s="154">
        <v>1712.3810000000001</v>
      </c>
      <c r="J3024" s="151">
        <v>0</v>
      </c>
      <c r="K3024" s="149">
        <f t="shared" si="473"/>
        <v>1819.096</v>
      </c>
      <c r="L3024" s="148">
        <v>0</v>
      </c>
      <c r="M3024" s="148">
        <v>34.905000000000001</v>
      </c>
      <c r="N3024" s="148">
        <v>8.5020000000000007</v>
      </c>
      <c r="O3024" s="148">
        <v>399.09899999999999</v>
      </c>
      <c r="P3024" s="148">
        <v>0</v>
      </c>
      <c r="Q3024" s="21">
        <f t="shared" si="474"/>
        <v>0</v>
      </c>
      <c r="R3024" s="21">
        <f t="shared" si="475"/>
        <v>111.591285</v>
      </c>
      <c r="S3024" s="21">
        <f t="shared" si="476"/>
        <v>16.587402000000001</v>
      </c>
      <c r="T3024" s="21">
        <f t="shared" si="477"/>
        <v>1267.5384240000001</v>
      </c>
      <c r="U3024" s="22">
        <f t="shared" si="478"/>
        <v>1395.7171110000002</v>
      </c>
      <c r="V3024" s="39">
        <f t="shared" si="479"/>
        <v>0.76725863340912193</v>
      </c>
    </row>
    <row r="3025" spans="1:22">
      <c r="A3025">
        <v>3020</v>
      </c>
      <c r="B3025" s="155">
        <f t="shared" si="470"/>
        <v>41400</v>
      </c>
      <c r="C3025" s="148">
        <f t="shared" si="471"/>
        <v>2013</v>
      </c>
      <c r="D3025" s="148">
        <f t="shared" si="472"/>
        <v>5</v>
      </c>
      <c r="E3025" s="152">
        <v>20</v>
      </c>
      <c r="F3025" s="153">
        <v>0</v>
      </c>
      <c r="G3025" s="154">
        <v>83.191999999999993</v>
      </c>
      <c r="H3025" s="154">
        <v>0.23599999999999999</v>
      </c>
      <c r="I3025" s="154">
        <v>1751.3820000000001</v>
      </c>
      <c r="J3025" s="151">
        <v>0</v>
      </c>
      <c r="K3025" s="149">
        <f t="shared" si="473"/>
        <v>1834.81</v>
      </c>
      <c r="L3025" s="148">
        <v>0</v>
      </c>
      <c r="M3025" s="148">
        <v>28.687000000000001</v>
      </c>
      <c r="N3025" s="148">
        <v>16.521000000000001</v>
      </c>
      <c r="O3025" s="148">
        <v>408.64699999999999</v>
      </c>
      <c r="P3025" s="148">
        <v>0</v>
      </c>
      <c r="Q3025" s="21">
        <f t="shared" si="474"/>
        <v>0</v>
      </c>
      <c r="R3025" s="21">
        <f t="shared" si="475"/>
        <v>91.712339</v>
      </c>
      <c r="S3025" s="21">
        <f t="shared" si="476"/>
        <v>32.232471000000004</v>
      </c>
      <c r="T3025" s="21">
        <f t="shared" si="477"/>
        <v>1297.8628719999999</v>
      </c>
      <c r="U3025" s="22">
        <f t="shared" si="478"/>
        <v>1421.8076819999999</v>
      </c>
      <c r="V3025" s="39">
        <f t="shared" si="479"/>
        <v>0.77490731029370885</v>
      </c>
    </row>
    <row r="3026" spans="1:22">
      <c r="A3026">
        <v>3021</v>
      </c>
      <c r="B3026" s="155">
        <f t="shared" si="470"/>
        <v>41400</v>
      </c>
      <c r="C3026" s="148">
        <f t="shared" si="471"/>
        <v>2013</v>
      </c>
      <c r="D3026" s="148">
        <f t="shared" si="472"/>
        <v>5</v>
      </c>
      <c r="E3026" s="152">
        <v>21</v>
      </c>
      <c r="F3026" s="153">
        <v>0</v>
      </c>
      <c r="G3026" s="154">
        <v>99.915000000000006</v>
      </c>
      <c r="H3026" s="154">
        <v>0</v>
      </c>
      <c r="I3026" s="154">
        <v>1769.5350000000001</v>
      </c>
      <c r="J3026" s="151">
        <v>0</v>
      </c>
      <c r="K3026" s="149">
        <f t="shared" si="473"/>
        <v>1869.45</v>
      </c>
      <c r="L3026" s="148">
        <v>0</v>
      </c>
      <c r="M3026" s="148">
        <v>34.302</v>
      </c>
      <c r="N3026" s="148">
        <v>0</v>
      </c>
      <c r="O3026" s="148">
        <v>416.63299999999998</v>
      </c>
      <c r="P3026" s="148">
        <v>0</v>
      </c>
      <c r="Q3026" s="21">
        <f t="shared" si="474"/>
        <v>0</v>
      </c>
      <c r="R3026" s="21">
        <f t="shared" si="475"/>
        <v>109.663494</v>
      </c>
      <c r="S3026" s="21">
        <f t="shared" si="476"/>
        <v>0</v>
      </c>
      <c r="T3026" s="21">
        <f t="shared" si="477"/>
        <v>1323.226408</v>
      </c>
      <c r="U3026" s="22">
        <f t="shared" si="478"/>
        <v>1432.8899019999999</v>
      </c>
      <c r="V3026" s="39">
        <f t="shared" si="479"/>
        <v>0.76647671882104351</v>
      </c>
    </row>
    <row r="3027" spans="1:22">
      <c r="A3027">
        <v>3022</v>
      </c>
      <c r="B3027" s="155">
        <f t="shared" si="470"/>
        <v>41400</v>
      </c>
      <c r="C3027" s="148">
        <f t="shared" si="471"/>
        <v>2013</v>
      </c>
      <c r="D3027" s="148">
        <f t="shared" si="472"/>
        <v>5</v>
      </c>
      <c r="E3027" s="152">
        <v>22</v>
      </c>
      <c r="F3027" s="153">
        <v>0</v>
      </c>
      <c r="G3027" s="154">
        <v>92.212999999999994</v>
      </c>
      <c r="H3027" s="154">
        <v>0</v>
      </c>
      <c r="I3027" s="154">
        <v>1781.8710000000001</v>
      </c>
      <c r="J3027" s="151">
        <v>0</v>
      </c>
      <c r="K3027" s="149">
        <f t="shared" si="473"/>
        <v>1874.0840000000001</v>
      </c>
      <c r="L3027" s="148">
        <v>0</v>
      </c>
      <c r="M3027" s="148">
        <v>31.427</v>
      </c>
      <c r="N3027" s="148">
        <v>0</v>
      </c>
      <c r="O3027" s="148">
        <v>423.62599999999998</v>
      </c>
      <c r="P3027" s="148">
        <v>0</v>
      </c>
      <c r="Q3027" s="21">
        <f t="shared" si="474"/>
        <v>0</v>
      </c>
      <c r="R3027" s="21">
        <f t="shared" si="475"/>
        <v>100.47211900000001</v>
      </c>
      <c r="S3027" s="21">
        <f t="shared" si="476"/>
        <v>0</v>
      </c>
      <c r="T3027" s="21">
        <f t="shared" si="477"/>
        <v>1345.4361759999999</v>
      </c>
      <c r="U3027" s="22">
        <f t="shared" si="478"/>
        <v>1445.908295</v>
      </c>
      <c r="V3027" s="39">
        <f t="shared" si="479"/>
        <v>0.77152800781608499</v>
      </c>
    </row>
    <row r="3028" spans="1:22">
      <c r="A3028">
        <v>3023</v>
      </c>
      <c r="B3028" s="155">
        <f t="shared" si="470"/>
        <v>41400</v>
      </c>
      <c r="C3028" s="148">
        <f t="shared" si="471"/>
        <v>2013</v>
      </c>
      <c r="D3028" s="148">
        <f t="shared" si="472"/>
        <v>5</v>
      </c>
      <c r="E3028" s="152">
        <v>23</v>
      </c>
      <c r="F3028" s="153">
        <v>0</v>
      </c>
      <c r="G3028" s="154">
        <v>80.424999999999997</v>
      </c>
      <c r="H3028" s="154">
        <v>0</v>
      </c>
      <c r="I3028" s="154">
        <v>1867.278</v>
      </c>
      <c r="J3028" s="151">
        <v>0</v>
      </c>
      <c r="K3028" s="149">
        <f t="shared" si="473"/>
        <v>1947.703</v>
      </c>
      <c r="L3028" s="148">
        <v>0</v>
      </c>
      <c r="M3028" s="148">
        <v>28.100999999999999</v>
      </c>
      <c r="N3028" s="148">
        <v>0</v>
      </c>
      <c r="O3028" s="148">
        <v>437.57499999999999</v>
      </c>
      <c r="P3028" s="148">
        <v>0</v>
      </c>
      <c r="Q3028" s="21">
        <f t="shared" si="474"/>
        <v>0</v>
      </c>
      <c r="R3028" s="21">
        <f t="shared" si="475"/>
        <v>89.838897000000003</v>
      </c>
      <c r="S3028" s="21">
        <f t="shared" si="476"/>
        <v>0</v>
      </c>
      <c r="T3028" s="21">
        <f t="shared" si="477"/>
        <v>1389.7382</v>
      </c>
      <c r="U3028" s="22">
        <f t="shared" si="478"/>
        <v>1479.5770970000001</v>
      </c>
      <c r="V3028" s="39">
        <f t="shared" si="479"/>
        <v>0.75965231711405701</v>
      </c>
    </row>
    <row r="3029" spans="1:22">
      <c r="A3029">
        <v>3024</v>
      </c>
      <c r="B3029" s="155">
        <f t="shared" si="470"/>
        <v>41400</v>
      </c>
      <c r="C3029" s="148">
        <f t="shared" si="471"/>
        <v>2013</v>
      </c>
      <c r="D3029" s="148">
        <f t="shared" si="472"/>
        <v>5</v>
      </c>
      <c r="E3029" s="152">
        <v>24</v>
      </c>
      <c r="F3029" s="153">
        <v>0</v>
      </c>
      <c r="G3029" s="154">
        <v>99.313000000000002</v>
      </c>
      <c r="H3029" s="154">
        <v>0</v>
      </c>
      <c r="I3029" s="154">
        <v>1526.9849999999999</v>
      </c>
      <c r="J3029" s="151">
        <v>0</v>
      </c>
      <c r="K3029" s="149">
        <f t="shared" si="473"/>
        <v>1626.298</v>
      </c>
      <c r="L3029" s="148">
        <v>0</v>
      </c>
      <c r="M3029" s="148">
        <v>34.588999999999999</v>
      </c>
      <c r="N3029" s="148">
        <v>0</v>
      </c>
      <c r="O3029" s="148">
        <v>368.60599999999999</v>
      </c>
      <c r="P3029" s="148">
        <v>0</v>
      </c>
      <c r="Q3029" s="21">
        <f t="shared" si="474"/>
        <v>0</v>
      </c>
      <c r="R3029" s="21">
        <f t="shared" si="475"/>
        <v>110.58103299999999</v>
      </c>
      <c r="S3029" s="21">
        <f t="shared" si="476"/>
        <v>0</v>
      </c>
      <c r="T3029" s="21">
        <f t="shared" si="477"/>
        <v>1170.6926559999999</v>
      </c>
      <c r="U3029" s="22">
        <f t="shared" si="478"/>
        <v>1281.2736889999999</v>
      </c>
      <c r="V3029" s="39">
        <f t="shared" si="479"/>
        <v>0.78784680851848787</v>
      </c>
    </row>
    <row r="3030" spans="1:22">
      <c r="A3030">
        <v>3025</v>
      </c>
      <c r="B3030" s="155">
        <f t="shared" si="470"/>
        <v>41401</v>
      </c>
      <c r="C3030" s="148">
        <f t="shared" si="471"/>
        <v>2013</v>
      </c>
      <c r="D3030" s="148">
        <f t="shared" si="472"/>
        <v>5</v>
      </c>
      <c r="E3030" s="152">
        <v>1</v>
      </c>
      <c r="F3030" s="153">
        <v>0</v>
      </c>
      <c r="G3030" s="154">
        <v>76.582999999999998</v>
      </c>
      <c r="H3030" s="154">
        <v>0</v>
      </c>
      <c r="I3030" s="154">
        <v>1602.876</v>
      </c>
      <c r="J3030" s="151">
        <v>0</v>
      </c>
      <c r="K3030" s="149">
        <f t="shared" si="473"/>
        <v>1679.4590000000001</v>
      </c>
      <c r="L3030" s="148">
        <v>0</v>
      </c>
      <c r="M3030" s="148">
        <v>26.678999999999998</v>
      </c>
      <c r="N3030" s="148">
        <v>0</v>
      </c>
      <c r="O3030" s="148">
        <v>370.27800000000002</v>
      </c>
      <c r="P3030" s="148">
        <v>0</v>
      </c>
      <c r="Q3030" s="21">
        <f t="shared" si="474"/>
        <v>0</v>
      </c>
      <c r="R3030" s="21">
        <f t="shared" si="475"/>
        <v>85.292762999999994</v>
      </c>
      <c r="S3030" s="21">
        <f t="shared" si="476"/>
        <v>0</v>
      </c>
      <c r="T3030" s="21">
        <f t="shared" si="477"/>
        <v>1176.0029280000001</v>
      </c>
      <c r="U3030" s="22">
        <f t="shared" si="478"/>
        <v>1261.295691</v>
      </c>
      <c r="V3030" s="39">
        <f t="shared" si="479"/>
        <v>0.75101308873869499</v>
      </c>
    </row>
    <row r="3031" spans="1:22">
      <c r="A3031">
        <v>3026</v>
      </c>
      <c r="B3031" s="155">
        <f t="shared" si="470"/>
        <v>41401</v>
      </c>
      <c r="C3031" s="148">
        <f t="shared" si="471"/>
        <v>2013</v>
      </c>
      <c r="D3031" s="148">
        <f t="shared" si="472"/>
        <v>5</v>
      </c>
      <c r="E3031" s="152">
        <v>2</v>
      </c>
      <c r="F3031" s="153">
        <v>0</v>
      </c>
      <c r="G3031" s="154">
        <v>126.879</v>
      </c>
      <c r="H3031" s="154">
        <v>0</v>
      </c>
      <c r="I3031" s="154">
        <v>1359.921</v>
      </c>
      <c r="J3031" s="151">
        <v>0</v>
      </c>
      <c r="K3031" s="149">
        <f t="shared" si="473"/>
        <v>1486.8</v>
      </c>
      <c r="L3031" s="148">
        <v>0</v>
      </c>
      <c r="M3031" s="148">
        <v>50.558</v>
      </c>
      <c r="N3031" s="148">
        <v>0</v>
      </c>
      <c r="O3031" s="148">
        <v>305.43200000000002</v>
      </c>
      <c r="P3031" s="148">
        <v>0</v>
      </c>
      <c r="Q3031" s="21">
        <f t="shared" si="474"/>
        <v>0</v>
      </c>
      <c r="R3031" s="21">
        <f t="shared" si="475"/>
        <v>161.633926</v>
      </c>
      <c r="S3031" s="21">
        <f t="shared" si="476"/>
        <v>0</v>
      </c>
      <c r="T3031" s="21">
        <f t="shared" si="477"/>
        <v>970.05203200000005</v>
      </c>
      <c r="U3031" s="22">
        <f t="shared" si="478"/>
        <v>1131.685958</v>
      </c>
      <c r="V3031" s="39">
        <f t="shared" si="479"/>
        <v>0.76115547350013457</v>
      </c>
    </row>
    <row r="3032" spans="1:22">
      <c r="A3032">
        <v>3027</v>
      </c>
      <c r="B3032" s="155">
        <f t="shared" si="470"/>
        <v>41401</v>
      </c>
      <c r="C3032" s="148">
        <f t="shared" si="471"/>
        <v>2013</v>
      </c>
      <c r="D3032" s="148">
        <f t="shared" si="472"/>
        <v>5</v>
      </c>
      <c r="E3032" s="152">
        <v>3</v>
      </c>
      <c r="F3032" s="153">
        <v>0</v>
      </c>
      <c r="G3032" s="154">
        <v>75.688999999999993</v>
      </c>
      <c r="H3032" s="154">
        <v>0</v>
      </c>
      <c r="I3032" s="154">
        <v>1139.6369999999999</v>
      </c>
      <c r="J3032" s="151">
        <v>0</v>
      </c>
      <c r="K3032" s="149">
        <f t="shared" si="473"/>
        <v>1215.326</v>
      </c>
      <c r="L3032" s="148">
        <v>0</v>
      </c>
      <c r="M3032" s="148">
        <v>26.47</v>
      </c>
      <c r="N3032" s="148">
        <v>0</v>
      </c>
      <c r="O3032" s="148">
        <v>247.51300000000001</v>
      </c>
      <c r="P3032" s="148">
        <v>0</v>
      </c>
      <c r="Q3032" s="21">
        <f t="shared" si="474"/>
        <v>0</v>
      </c>
      <c r="R3032" s="21">
        <f t="shared" si="475"/>
        <v>84.624589999999998</v>
      </c>
      <c r="S3032" s="21">
        <f t="shared" si="476"/>
        <v>0</v>
      </c>
      <c r="T3032" s="21">
        <f t="shared" si="477"/>
        <v>786.10128800000007</v>
      </c>
      <c r="U3032" s="22">
        <f t="shared" si="478"/>
        <v>870.72587800000008</v>
      </c>
      <c r="V3032" s="39">
        <f t="shared" si="479"/>
        <v>0.71645457926515199</v>
      </c>
    </row>
    <row r="3033" spans="1:22">
      <c r="A3033">
        <v>3028</v>
      </c>
      <c r="B3033" s="155">
        <f t="shared" si="470"/>
        <v>41401</v>
      </c>
      <c r="C3033" s="148">
        <f t="shared" si="471"/>
        <v>2013</v>
      </c>
      <c r="D3033" s="148">
        <f t="shared" si="472"/>
        <v>5</v>
      </c>
      <c r="E3033" s="152">
        <v>4</v>
      </c>
      <c r="F3033" s="153">
        <v>0</v>
      </c>
      <c r="G3033" s="154">
        <v>75.481999999999999</v>
      </c>
      <c r="H3033" s="154">
        <v>0</v>
      </c>
      <c r="I3033" s="154">
        <v>1435.49</v>
      </c>
      <c r="J3033" s="151">
        <v>0</v>
      </c>
      <c r="K3033" s="149">
        <f t="shared" si="473"/>
        <v>1510.972</v>
      </c>
      <c r="L3033" s="148">
        <v>0</v>
      </c>
      <c r="M3033" s="148">
        <v>26.388000000000002</v>
      </c>
      <c r="N3033" s="148">
        <v>0</v>
      </c>
      <c r="O3033" s="148">
        <v>302.41800000000001</v>
      </c>
      <c r="P3033" s="148">
        <v>0</v>
      </c>
      <c r="Q3033" s="21">
        <f t="shared" si="474"/>
        <v>0</v>
      </c>
      <c r="R3033" s="21">
        <f t="shared" si="475"/>
        <v>84.362436000000002</v>
      </c>
      <c r="S3033" s="21">
        <f t="shared" si="476"/>
        <v>0</v>
      </c>
      <c r="T3033" s="21">
        <f t="shared" si="477"/>
        <v>960.47956800000009</v>
      </c>
      <c r="U3033" s="22">
        <f t="shared" si="478"/>
        <v>1044.8420040000001</v>
      </c>
      <c r="V3033" s="39">
        <f t="shared" si="479"/>
        <v>0.69150322044352919</v>
      </c>
    </row>
    <row r="3034" spans="1:22">
      <c r="A3034">
        <v>3029</v>
      </c>
      <c r="B3034" s="155">
        <f t="shared" si="470"/>
        <v>41401</v>
      </c>
      <c r="C3034" s="148">
        <f t="shared" si="471"/>
        <v>2013</v>
      </c>
      <c r="D3034" s="148">
        <f t="shared" si="472"/>
        <v>5</v>
      </c>
      <c r="E3034" s="152">
        <v>5</v>
      </c>
      <c r="F3034" s="153">
        <v>0</v>
      </c>
      <c r="G3034" s="154">
        <v>75.043000000000006</v>
      </c>
      <c r="H3034" s="154">
        <v>0</v>
      </c>
      <c r="I3034" s="154">
        <v>1433.8030000000001</v>
      </c>
      <c r="J3034" s="151">
        <v>0</v>
      </c>
      <c r="K3034" s="149">
        <f t="shared" si="473"/>
        <v>1508.846</v>
      </c>
      <c r="L3034" s="148">
        <v>0</v>
      </c>
      <c r="M3034" s="148">
        <v>26.2</v>
      </c>
      <c r="N3034" s="148">
        <v>0</v>
      </c>
      <c r="O3034" s="148">
        <v>302.09699999999998</v>
      </c>
      <c r="P3034" s="148">
        <v>0</v>
      </c>
      <c r="Q3034" s="21">
        <f t="shared" si="474"/>
        <v>0</v>
      </c>
      <c r="R3034" s="21">
        <f t="shared" si="475"/>
        <v>83.761399999999995</v>
      </c>
      <c r="S3034" s="21">
        <f t="shared" si="476"/>
        <v>0</v>
      </c>
      <c r="T3034" s="21">
        <f t="shared" si="477"/>
        <v>959.46007199999997</v>
      </c>
      <c r="U3034" s="22">
        <f t="shared" si="478"/>
        <v>1043.2214719999999</v>
      </c>
      <c r="V3034" s="39">
        <f t="shared" si="479"/>
        <v>0.69140354416554106</v>
      </c>
    </row>
    <row r="3035" spans="1:22">
      <c r="A3035">
        <v>3030</v>
      </c>
      <c r="B3035" s="155">
        <f t="shared" si="470"/>
        <v>41401</v>
      </c>
      <c r="C3035" s="148">
        <f t="shared" si="471"/>
        <v>2013</v>
      </c>
      <c r="D3035" s="148">
        <f t="shared" si="472"/>
        <v>5</v>
      </c>
      <c r="E3035" s="152">
        <v>6</v>
      </c>
      <c r="F3035" s="153">
        <v>0</v>
      </c>
      <c r="G3035" s="154">
        <v>74.733000000000004</v>
      </c>
      <c r="H3035" s="154">
        <v>0</v>
      </c>
      <c r="I3035" s="154">
        <v>1159.6120000000001</v>
      </c>
      <c r="J3035" s="151">
        <v>0</v>
      </c>
      <c r="K3035" s="149">
        <f t="shared" si="473"/>
        <v>1234.345</v>
      </c>
      <c r="L3035" s="148">
        <v>0</v>
      </c>
      <c r="M3035" s="148">
        <v>26.169</v>
      </c>
      <c r="N3035" s="148">
        <v>0</v>
      </c>
      <c r="O3035" s="148">
        <v>254.029</v>
      </c>
      <c r="P3035" s="148">
        <v>0</v>
      </c>
      <c r="Q3035" s="21">
        <f t="shared" si="474"/>
        <v>0</v>
      </c>
      <c r="R3035" s="21">
        <f t="shared" si="475"/>
        <v>83.662293000000005</v>
      </c>
      <c r="S3035" s="21">
        <f t="shared" si="476"/>
        <v>0</v>
      </c>
      <c r="T3035" s="21">
        <f t="shared" si="477"/>
        <v>806.79610400000001</v>
      </c>
      <c r="U3035" s="22">
        <f t="shared" si="478"/>
        <v>890.45839699999999</v>
      </c>
      <c r="V3035" s="39">
        <f t="shared" si="479"/>
        <v>0.72140155061996436</v>
      </c>
    </row>
    <row r="3036" spans="1:22">
      <c r="A3036">
        <v>3031</v>
      </c>
      <c r="B3036" s="155">
        <f t="shared" si="470"/>
        <v>41401</v>
      </c>
      <c r="C3036" s="148">
        <f t="shared" si="471"/>
        <v>2013</v>
      </c>
      <c r="D3036" s="148">
        <f t="shared" si="472"/>
        <v>5</v>
      </c>
      <c r="E3036" s="152">
        <v>7</v>
      </c>
      <c r="F3036" s="153">
        <v>0</v>
      </c>
      <c r="G3036" s="154">
        <v>75.578999999999994</v>
      </c>
      <c r="H3036" s="154">
        <v>0</v>
      </c>
      <c r="I3036" s="154">
        <v>1382.393</v>
      </c>
      <c r="J3036" s="151">
        <v>0</v>
      </c>
      <c r="K3036" s="149">
        <f t="shared" si="473"/>
        <v>1457.972</v>
      </c>
      <c r="L3036" s="148">
        <v>0</v>
      </c>
      <c r="M3036" s="148">
        <v>26.565000000000001</v>
      </c>
      <c r="N3036" s="148">
        <v>0</v>
      </c>
      <c r="O3036" s="148">
        <v>312.14100000000002</v>
      </c>
      <c r="P3036" s="148">
        <v>0</v>
      </c>
      <c r="Q3036" s="21">
        <f t="shared" si="474"/>
        <v>0</v>
      </c>
      <c r="R3036" s="21">
        <f t="shared" si="475"/>
        <v>84.928305000000009</v>
      </c>
      <c r="S3036" s="21">
        <f t="shared" si="476"/>
        <v>0</v>
      </c>
      <c r="T3036" s="21">
        <f t="shared" si="477"/>
        <v>991.35981600000014</v>
      </c>
      <c r="U3036" s="22">
        <f t="shared" si="478"/>
        <v>1076.288121</v>
      </c>
      <c r="V3036" s="39">
        <f t="shared" si="479"/>
        <v>0.73820904722450087</v>
      </c>
    </row>
    <row r="3037" spans="1:22">
      <c r="A3037">
        <v>3032</v>
      </c>
      <c r="B3037" s="155">
        <f t="shared" si="470"/>
        <v>41401</v>
      </c>
      <c r="C3037" s="148">
        <f t="shared" si="471"/>
        <v>2013</v>
      </c>
      <c r="D3037" s="148">
        <f t="shared" si="472"/>
        <v>5</v>
      </c>
      <c r="E3037" s="152">
        <v>8</v>
      </c>
      <c r="F3037" s="153">
        <v>0</v>
      </c>
      <c r="G3037" s="154">
        <v>75.831000000000003</v>
      </c>
      <c r="H3037" s="154">
        <v>0</v>
      </c>
      <c r="I3037" s="154">
        <v>1463.8119999999999</v>
      </c>
      <c r="J3037" s="151">
        <v>0</v>
      </c>
      <c r="K3037" s="149">
        <f t="shared" si="473"/>
        <v>1539.6429999999998</v>
      </c>
      <c r="L3037" s="148">
        <v>0</v>
      </c>
      <c r="M3037" s="148">
        <v>26.545999999999999</v>
      </c>
      <c r="N3037" s="148">
        <v>0</v>
      </c>
      <c r="O3037" s="148">
        <v>370.88200000000001</v>
      </c>
      <c r="P3037" s="148">
        <v>0</v>
      </c>
      <c r="Q3037" s="21">
        <f t="shared" si="474"/>
        <v>0</v>
      </c>
      <c r="R3037" s="21">
        <f t="shared" si="475"/>
        <v>84.867562000000007</v>
      </c>
      <c r="S3037" s="21">
        <f t="shared" si="476"/>
        <v>0</v>
      </c>
      <c r="T3037" s="21">
        <f t="shared" si="477"/>
        <v>1177.9212320000001</v>
      </c>
      <c r="U3037" s="22">
        <f t="shared" si="478"/>
        <v>1262.7887940000001</v>
      </c>
      <c r="V3037" s="39">
        <f t="shared" si="479"/>
        <v>0.8201828566752164</v>
      </c>
    </row>
    <row r="3038" spans="1:22">
      <c r="A3038">
        <v>3033</v>
      </c>
      <c r="B3038" s="155">
        <f t="shared" si="470"/>
        <v>41401</v>
      </c>
      <c r="C3038" s="148">
        <f t="shared" si="471"/>
        <v>2013</v>
      </c>
      <c r="D3038" s="148">
        <f t="shared" si="472"/>
        <v>5</v>
      </c>
      <c r="E3038" s="152">
        <v>9</v>
      </c>
      <c r="F3038" s="153">
        <v>0</v>
      </c>
      <c r="G3038" s="154">
        <v>76.165000000000006</v>
      </c>
      <c r="H3038" s="154">
        <v>0</v>
      </c>
      <c r="I3038" s="154">
        <v>1527.3040000000001</v>
      </c>
      <c r="J3038" s="151">
        <v>0</v>
      </c>
      <c r="K3038" s="149">
        <f t="shared" si="473"/>
        <v>1603.4690000000001</v>
      </c>
      <c r="L3038" s="148">
        <v>0</v>
      </c>
      <c r="M3038" s="148">
        <v>26.684000000000001</v>
      </c>
      <c r="N3038" s="148">
        <v>0</v>
      </c>
      <c r="O3038" s="148">
        <v>379.68599999999998</v>
      </c>
      <c r="P3038" s="148">
        <v>0</v>
      </c>
      <c r="Q3038" s="21">
        <f t="shared" si="474"/>
        <v>0</v>
      </c>
      <c r="R3038" s="21">
        <f t="shared" si="475"/>
        <v>85.308748000000008</v>
      </c>
      <c r="S3038" s="21">
        <f t="shared" si="476"/>
        <v>0</v>
      </c>
      <c r="T3038" s="21">
        <f t="shared" si="477"/>
        <v>1205.882736</v>
      </c>
      <c r="U3038" s="22">
        <f t="shared" si="478"/>
        <v>1291.1914839999999</v>
      </c>
      <c r="V3038" s="39">
        <f t="shared" si="479"/>
        <v>0.8052487974510264</v>
      </c>
    </row>
    <row r="3039" spans="1:22">
      <c r="A3039">
        <v>3034</v>
      </c>
      <c r="B3039" s="155">
        <f t="shared" ref="B3039:B3102" si="480">+B3015+1</f>
        <v>41401</v>
      </c>
      <c r="C3039" s="148">
        <f t="shared" si="471"/>
        <v>2013</v>
      </c>
      <c r="D3039" s="148">
        <f t="shared" si="472"/>
        <v>5</v>
      </c>
      <c r="E3039" s="152">
        <v>10</v>
      </c>
      <c r="F3039" s="153">
        <v>0</v>
      </c>
      <c r="G3039" s="154">
        <v>76.308000000000007</v>
      </c>
      <c r="H3039" s="154">
        <v>0</v>
      </c>
      <c r="I3039" s="154">
        <v>1530.7619999999999</v>
      </c>
      <c r="J3039" s="151">
        <v>0</v>
      </c>
      <c r="K3039" s="149">
        <f t="shared" si="473"/>
        <v>1607.07</v>
      </c>
      <c r="L3039" s="148">
        <v>0</v>
      </c>
      <c r="M3039" s="148">
        <v>26.721</v>
      </c>
      <c r="N3039" s="148">
        <v>0</v>
      </c>
      <c r="O3039" s="148">
        <v>382.43700000000001</v>
      </c>
      <c r="P3039" s="148">
        <v>0</v>
      </c>
      <c r="Q3039" s="21">
        <f t="shared" si="474"/>
        <v>0</v>
      </c>
      <c r="R3039" s="21">
        <f t="shared" si="475"/>
        <v>85.427036999999999</v>
      </c>
      <c r="S3039" s="21">
        <f t="shared" si="476"/>
        <v>0</v>
      </c>
      <c r="T3039" s="21">
        <f t="shared" si="477"/>
        <v>1214.6199120000001</v>
      </c>
      <c r="U3039" s="22">
        <f t="shared" si="478"/>
        <v>1300.046949</v>
      </c>
      <c r="V3039" s="39">
        <f t="shared" si="479"/>
        <v>0.80895477421643125</v>
      </c>
    </row>
    <row r="3040" spans="1:22">
      <c r="A3040">
        <v>3035</v>
      </c>
      <c r="B3040" s="155">
        <f t="shared" si="480"/>
        <v>41401</v>
      </c>
      <c r="C3040" s="148">
        <f t="shared" si="471"/>
        <v>2013</v>
      </c>
      <c r="D3040" s="148">
        <f t="shared" si="472"/>
        <v>5</v>
      </c>
      <c r="E3040" s="152">
        <v>11</v>
      </c>
      <c r="F3040" s="153">
        <v>0</v>
      </c>
      <c r="G3040" s="154">
        <v>152.34899999999999</v>
      </c>
      <c r="H3040" s="154">
        <v>0</v>
      </c>
      <c r="I3040" s="154">
        <v>1515.3610000000001</v>
      </c>
      <c r="J3040" s="151">
        <v>0</v>
      </c>
      <c r="K3040" s="149">
        <f t="shared" si="473"/>
        <v>1667.71</v>
      </c>
      <c r="L3040" s="148">
        <v>0</v>
      </c>
      <c r="M3040" s="148">
        <v>55.036000000000001</v>
      </c>
      <c r="N3040" s="148">
        <v>0</v>
      </c>
      <c r="O3040" s="148">
        <v>379.87299999999999</v>
      </c>
      <c r="P3040" s="148">
        <v>0</v>
      </c>
      <c r="Q3040" s="21">
        <f t="shared" si="474"/>
        <v>0</v>
      </c>
      <c r="R3040" s="21">
        <f t="shared" si="475"/>
        <v>175.95009200000001</v>
      </c>
      <c r="S3040" s="21">
        <f t="shared" si="476"/>
        <v>0</v>
      </c>
      <c r="T3040" s="21">
        <f t="shared" si="477"/>
        <v>1206.4766480000001</v>
      </c>
      <c r="U3040" s="22">
        <f t="shared" si="478"/>
        <v>1382.4267400000001</v>
      </c>
      <c r="V3040" s="39">
        <f t="shared" si="479"/>
        <v>0.82893712935702257</v>
      </c>
    </row>
    <row r="3041" spans="1:22">
      <c r="A3041">
        <v>3036</v>
      </c>
      <c r="B3041" s="155">
        <f t="shared" si="480"/>
        <v>41401</v>
      </c>
      <c r="C3041" s="148">
        <f t="shared" si="471"/>
        <v>2013</v>
      </c>
      <c r="D3041" s="148">
        <f t="shared" si="472"/>
        <v>5</v>
      </c>
      <c r="E3041" s="152">
        <v>12</v>
      </c>
      <c r="F3041" s="153">
        <v>0</v>
      </c>
      <c r="G3041" s="154">
        <v>153.119</v>
      </c>
      <c r="H3041" s="154">
        <v>0</v>
      </c>
      <c r="I3041" s="154">
        <v>1523.1389999999999</v>
      </c>
      <c r="J3041" s="151">
        <v>0</v>
      </c>
      <c r="K3041" s="149">
        <f t="shared" si="473"/>
        <v>1676.2579999999998</v>
      </c>
      <c r="L3041" s="148">
        <v>0</v>
      </c>
      <c r="M3041" s="148">
        <v>55.027999999999999</v>
      </c>
      <c r="N3041" s="148">
        <v>0</v>
      </c>
      <c r="O3041" s="148">
        <v>381.03899999999999</v>
      </c>
      <c r="P3041" s="148">
        <v>0</v>
      </c>
      <c r="Q3041" s="21">
        <f t="shared" si="474"/>
        <v>0</v>
      </c>
      <c r="R3041" s="21">
        <f t="shared" si="475"/>
        <v>175.92451600000001</v>
      </c>
      <c r="S3041" s="21">
        <f t="shared" si="476"/>
        <v>0</v>
      </c>
      <c r="T3041" s="21">
        <f t="shared" si="477"/>
        <v>1210.179864</v>
      </c>
      <c r="U3041" s="22">
        <f t="shared" si="478"/>
        <v>1386.10438</v>
      </c>
      <c r="V3041" s="39">
        <f t="shared" si="479"/>
        <v>0.82690396108474962</v>
      </c>
    </row>
    <row r="3042" spans="1:22">
      <c r="A3042">
        <v>3037</v>
      </c>
      <c r="B3042" s="155">
        <f t="shared" si="480"/>
        <v>41401</v>
      </c>
      <c r="C3042" s="148">
        <f t="shared" si="471"/>
        <v>2013</v>
      </c>
      <c r="D3042" s="148">
        <f t="shared" si="472"/>
        <v>5</v>
      </c>
      <c r="E3042" s="152">
        <v>13</v>
      </c>
      <c r="F3042" s="153">
        <v>0</v>
      </c>
      <c r="G3042" s="154">
        <v>152.376</v>
      </c>
      <c r="H3042" s="154">
        <v>0</v>
      </c>
      <c r="I3042" s="154">
        <v>1529.5229999999999</v>
      </c>
      <c r="J3042" s="151">
        <v>0</v>
      </c>
      <c r="K3042" s="149">
        <f t="shared" si="473"/>
        <v>1681.8989999999999</v>
      </c>
      <c r="L3042" s="148">
        <v>0</v>
      </c>
      <c r="M3042" s="148">
        <v>54.683</v>
      </c>
      <c r="N3042" s="148">
        <v>0</v>
      </c>
      <c r="O3042" s="148">
        <v>384.435</v>
      </c>
      <c r="P3042" s="148">
        <v>0</v>
      </c>
      <c r="Q3042" s="21">
        <f t="shared" si="474"/>
        <v>0</v>
      </c>
      <c r="R3042" s="21">
        <f t="shared" si="475"/>
        <v>174.821551</v>
      </c>
      <c r="S3042" s="21">
        <f t="shared" si="476"/>
        <v>0</v>
      </c>
      <c r="T3042" s="21">
        <f t="shared" si="477"/>
        <v>1220.9655600000001</v>
      </c>
      <c r="U3042" s="22">
        <f t="shared" si="478"/>
        <v>1395.7871110000001</v>
      </c>
      <c r="V3042" s="39">
        <f t="shared" si="479"/>
        <v>0.82988759194220352</v>
      </c>
    </row>
    <row r="3043" spans="1:22">
      <c r="A3043">
        <v>3038</v>
      </c>
      <c r="B3043" s="155">
        <f t="shared" si="480"/>
        <v>41401</v>
      </c>
      <c r="C3043" s="148">
        <f t="shared" si="471"/>
        <v>2013</v>
      </c>
      <c r="D3043" s="148">
        <f t="shared" si="472"/>
        <v>5</v>
      </c>
      <c r="E3043" s="152">
        <v>14</v>
      </c>
      <c r="F3043" s="153">
        <v>0</v>
      </c>
      <c r="G3043" s="154">
        <v>151.03800000000001</v>
      </c>
      <c r="H3043" s="154">
        <v>0</v>
      </c>
      <c r="I3043" s="154">
        <v>1466.6980000000001</v>
      </c>
      <c r="J3043" s="151">
        <v>0</v>
      </c>
      <c r="K3043" s="149">
        <f t="shared" si="473"/>
        <v>1617.7360000000001</v>
      </c>
      <c r="L3043" s="148">
        <v>0</v>
      </c>
      <c r="M3043" s="148">
        <v>54.423999999999999</v>
      </c>
      <c r="N3043" s="148">
        <v>0</v>
      </c>
      <c r="O3043" s="148">
        <v>370.57</v>
      </c>
      <c r="P3043" s="148">
        <v>0</v>
      </c>
      <c r="Q3043" s="21">
        <f t="shared" si="474"/>
        <v>0</v>
      </c>
      <c r="R3043" s="21">
        <f t="shared" si="475"/>
        <v>173.993528</v>
      </c>
      <c r="S3043" s="21">
        <f t="shared" si="476"/>
        <v>0</v>
      </c>
      <c r="T3043" s="21">
        <f t="shared" si="477"/>
        <v>1176.9303199999999</v>
      </c>
      <c r="U3043" s="22">
        <f t="shared" si="478"/>
        <v>1350.9238479999999</v>
      </c>
      <c r="V3043" s="39">
        <f t="shared" si="479"/>
        <v>0.8350706468793424</v>
      </c>
    </row>
    <row r="3044" spans="1:22">
      <c r="A3044">
        <v>3039</v>
      </c>
      <c r="B3044" s="155">
        <f t="shared" si="480"/>
        <v>41401</v>
      </c>
      <c r="C3044" s="148">
        <f t="shared" si="471"/>
        <v>2013</v>
      </c>
      <c r="D3044" s="148">
        <f t="shared" si="472"/>
        <v>5</v>
      </c>
      <c r="E3044" s="152">
        <v>15</v>
      </c>
      <c r="F3044" s="153">
        <v>0</v>
      </c>
      <c r="G3044" s="154">
        <v>150.45699999999999</v>
      </c>
      <c r="H3044" s="154">
        <v>0</v>
      </c>
      <c r="I3044" s="154">
        <v>1451.021</v>
      </c>
      <c r="J3044" s="151">
        <v>0</v>
      </c>
      <c r="K3044" s="149">
        <f t="shared" si="473"/>
        <v>1601.4780000000001</v>
      </c>
      <c r="L3044" s="148">
        <v>0</v>
      </c>
      <c r="M3044" s="148">
        <v>54.244</v>
      </c>
      <c r="N3044" s="148">
        <v>0</v>
      </c>
      <c r="O3044" s="148">
        <v>369.27800000000002</v>
      </c>
      <c r="P3044" s="148">
        <v>0</v>
      </c>
      <c r="Q3044" s="21">
        <f t="shared" si="474"/>
        <v>0</v>
      </c>
      <c r="R3044" s="21">
        <f t="shared" si="475"/>
        <v>173.41806800000001</v>
      </c>
      <c r="S3044" s="21">
        <f t="shared" si="476"/>
        <v>0</v>
      </c>
      <c r="T3044" s="21">
        <f t="shared" si="477"/>
        <v>1172.8269280000002</v>
      </c>
      <c r="U3044" s="22">
        <f t="shared" si="478"/>
        <v>1346.2449960000001</v>
      </c>
      <c r="V3044" s="39">
        <f t="shared" si="479"/>
        <v>0.84062659368408432</v>
      </c>
    </row>
    <row r="3045" spans="1:22">
      <c r="A3045">
        <v>3040</v>
      </c>
      <c r="B3045" s="155">
        <f t="shared" si="480"/>
        <v>41401</v>
      </c>
      <c r="C3045" s="148">
        <f t="shared" si="471"/>
        <v>2013</v>
      </c>
      <c r="D3045" s="148">
        <f t="shared" si="472"/>
        <v>5</v>
      </c>
      <c r="E3045" s="152">
        <v>16</v>
      </c>
      <c r="F3045" s="153">
        <v>0</v>
      </c>
      <c r="G3045" s="154">
        <v>149.08500000000001</v>
      </c>
      <c r="H3045" s="154">
        <v>0.182</v>
      </c>
      <c r="I3045" s="154">
        <v>1426.567</v>
      </c>
      <c r="J3045" s="151">
        <v>0</v>
      </c>
      <c r="K3045" s="149">
        <f t="shared" si="473"/>
        <v>1575.8340000000001</v>
      </c>
      <c r="L3045" s="148">
        <v>0</v>
      </c>
      <c r="M3045" s="148">
        <v>53.765999999999998</v>
      </c>
      <c r="N3045" s="148">
        <v>0.35499999999999998</v>
      </c>
      <c r="O3045" s="148">
        <v>357.89100000000002</v>
      </c>
      <c r="P3045" s="148">
        <v>0</v>
      </c>
      <c r="Q3045" s="21">
        <f t="shared" si="474"/>
        <v>0</v>
      </c>
      <c r="R3045" s="21">
        <f t="shared" si="475"/>
        <v>171.88990200000001</v>
      </c>
      <c r="S3045" s="21">
        <f t="shared" si="476"/>
        <v>0.69260500000000003</v>
      </c>
      <c r="T3045" s="21">
        <f t="shared" si="477"/>
        <v>1136.661816</v>
      </c>
      <c r="U3045" s="22">
        <f t="shared" si="478"/>
        <v>1309.2443230000001</v>
      </c>
      <c r="V3045" s="39">
        <f t="shared" si="479"/>
        <v>0.83082629452086965</v>
      </c>
    </row>
    <row r="3046" spans="1:22">
      <c r="A3046">
        <v>3041</v>
      </c>
      <c r="B3046" s="155">
        <f t="shared" si="480"/>
        <v>41401</v>
      </c>
      <c r="C3046" s="148">
        <f t="shared" si="471"/>
        <v>2013</v>
      </c>
      <c r="D3046" s="148">
        <f t="shared" si="472"/>
        <v>5</v>
      </c>
      <c r="E3046" s="152">
        <v>17</v>
      </c>
      <c r="F3046" s="153">
        <v>0</v>
      </c>
      <c r="G3046" s="154">
        <v>145.791</v>
      </c>
      <c r="H3046" s="154">
        <v>0</v>
      </c>
      <c r="I3046" s="154">
        <v>1452.261</v>
      </c>
      <c r="J3046" s="151">
        <v>0</v>
      </c>
      <c r="K3046" s="149">
        <f t="shared" si="473"/>
        <v>1598.0519999999999</v>
      </c>
      <c r="L3046" s="148">
        <v>0</v>
      </c>
      <c r="M3046" s="148">
        <v>52.985999999999997</v>
      </c>
      <c r="N3046" s="148">
        <v>0</v>
      </c>
      <c r="O3046" s="148">
        <v>366.90300000000002</v>
      </c>
      <c r="P3046" s="148">
        <v>0</v>
      </c>
      <c r="Q3046" s="21">
        <f t="shared" si="474"/>
        <v>0</v>
      </c>
      <c r="R3046" s="21">
        <f t="shared" si="475"/>
        <v>169.396242</v>
      </c>
      <c r="S3046" s="21">
        <f t="shared" si="476"/>
        <v>0</v>
      </c>
      <c r="T3046" s="21">
        <f t="shared" si="477"/>
        <v>1165.2839280000001</v>
      </c>
      <c r="U3046" s="22">
        <f t="shared" si="478"/>
        <v>1334.6801700000001</v>
      </c>
      <c r="V3046" s="39">
        <f t="shared" si="479"/>
        <v>0.83519195245211053</v>
      </c>
    </row>
    <row r="3047" spans="1:22">
      <c r="A3047">
        <v>3042</v>
      </c>
      <c r="B3047" s="155">
        <f t="shared" si="480"/>
        <v>41401</v>
      </c>
      <c r="C3047" s="148">
        <f t="shared" si="471"/>
        <v>2013</v>
      </c>
      <c r="D3047" s="148">
        <f t="shared" si="472"/>
        <v>5</v>
      </c>
      <c r="E3047" s="152">
        <v>18</v>
      </c>
      <c r="F3047" s="153">
        <v>0</v>
      </c>
      <c r="G3047" s="154">
        <v>152.511</v>
      </c>
      <c r="H3047" s="154">
        <v>9.0540000000000003</v>
      </c>
      <c r="I3047" s="154">
        <v>1501.0119999999999</v>
      </c>
      <c r="J3047" s="151">
        <v>0</v>
      </c>
      <c r="K3047" s="149">
        <f t="shared" si="473"/>
        <v>1662.577</v>
      </c>
      <c r="L3047" s="148">
        <v>0</v>
      </c>
      <c r="M3047" s="148">
        <v>56.115000000000002</v>
      </c>
      <c r="N3047" s="148">
        <v>22.125</v>
      </c>
      <c r="O3047" s="148">
        <v>376.209</v>
      </c>
      <c r="P3047" s="148">
        <v>0</v>
      </c>
      <c r="Q3047" s="21">
        <f t="shared" si="474"/>
        <v>0</v>
      </c>
      <c r="R3047" s="21">
        <f t="shared" si="475"/>
        <v>179.39965500000002</v>
      </c>
      <c r="S3047" s="21">
        <f t="shared" si="476"/>
        <v>43.165875</v>
      </c>
      <c r="T3047" s="21">
        <f t="shared" si="477"/>
        <v>1194.839784</v>
      </c>
      <c r="U3047" s="22">
        <f t="shared" si="478"/>
        <v>1417.4053140000001</v>
      </c>
      <c r="V3047" s="39">
        <f t="shared" si="479"/>
        <v>0.8525351391243835</v>
      </c>
    </row>
    <row r="3048" spans="1:22">
      <c r="A3048">
        <v>3043</v>
      </c>
      <c r="B3048" s="155">
        <f t="shared" si="480"/>
        <v>41401</v>
      </c>
      <c r="C3048" s="148">
        <f t="shared" si="471"/>
        <v>2013</v>
      </c>
      <c r="D3048" s="148">
        <f t="shared" si="472"/>
        <v>5</v>
      </c>
      <c r="E3048" s="152">
        <v>19</v>
      </c>
      <c r="F3048" s="153">
        <v>0</v>
      </c>
      <c r="G3048" s="154">
        <v>164.61</v>
      </c>
      <c r="H3048" s="154">
        <v>0</v>
      </c>
      <c r="I3048" s="154">
        <v>1528.3009999999999</v>
      </c>
      <c r="J3048" s="151">
        <v>0</v>
      </c>
      <c r="K3048" s="149">
        <f t="shared" si="473"/>
        <v>1692.9110000000001</v>
      </c>
      <c r="L3048" s="148">
        <v>0</v>
      </c>
      <c r="M3048" s="148">
        <v>60.231999999999999</v>
      </c>
      <c r="N3048" s="148">
        <v>0</v>
      </c>
      <c r="O3048" s="148">
        <v>384.738</v>
      </c>
      <c r="P3048" s="148">
        <v>0</v>
      </c>
      <c r="Q3048" s="21">
        <f t="shared" si="474"/>
        <v>0</v>
      </c>
      <c r="R3048" s="21">
        <f t="shared" si="475"/>
        <v>192.56170399999999</v>
      </c>
      <c r="S3048" s="21">
        <f t="shared" si="476"/>
        <v>0</v>
      </c>
      <c r="T3048" s="21">
        <f t="shared" si="477"/>
        <v>1221.9278880000002</v>
      </c>
      <c r="U3048" s="22">
        <f t="shared" si="478"/>
        <v>1414.4895920000001</v>
      </c>
      <c r="V3048" s="39">
        <f t="shared" si="479"/>
        <v>0.83553689000780318</v>
      </c>
    </row>
    <row r="3049" spans="1:22">
      <c r="A3049">
        <v>3044</v>
      </c>
      <c r="B3049" s="155">
        <f t="shared" si="480"/>
        <v>41401</v>
      </c>
      <c r="C3049" s="148">
        <f t="shared" si="471"/>
        <v>2013</v>
      </c>
      <c r="D3049" s="148">
        <f t="shared" si="472"/>
        <v>5</v>
      </c>
      <c r="E3049" s="152">
        <v>20</v>
      </c>
      <c r="F3049" s="153">
        <v>0</v>
      </c>
      <c r="G3049" s="154">
        <v>166.005</v>
      </c>
      <c r="H3049" s="154">
        <v>0</v>
      </c>
      <c r="I3049" s="154">
        <v>1923.691</v>
      </c>
      <c r="J3049" s="151">
        <v>0</v>
      </c>
      <c r="K3049" s="149">
        <f t="shared" si="473"/>
        <v>2089.6959999999999</v>
      </c>
      <c r="L3049" s="148">
        <v>0</v>
      </c>
      <c r="M3049" s="148">
        <v>60.314</v>
      </c>
      <c r="N3049" s="148">
        <v>0</v>
      </c>
      <c r="O3049" s="148">
        <v>461.85700000000003</v>
      </c>
      <c r="P3049" s="148">
        <v>0</v>
      </c>
      <c r="Q3049" s="21">
        <f t="shared" si="474"/>
        <v>0</v>
      </c>
      <c r="R3049" s="21">
        <f t="shared" si="475"/>
        <v>192.823858</v>
      </c>
      <c r="S3049" s="21">
        <f t="shared" si="476"/>
        <v>0</v>
      </c>
      <c r="T3049" s="21">
        <f t="shared" si="477"/>
        <v>1466.8578320000001</v>
      </c>
      <c r="U3049" s="22">
        <f t="shared" si="478"/>
        <v>1659.6816900000001</v>
      </c>
      <c r="V3049" s="39">
        <f t="shared" si="479"/>
        <v>0.79422159491141309</v>
      </c>
    </row>
    <row r="3050" spans="1:22">
      <c r="A3050">
        <v>3045</v>
      </c>
      <c r="B3050" s="155">
        <f t="shared" si="480"/>
        <v>41401</v>
      </c>
      <c r="C3050" s="148">
        <f t="shared" si="471"/>
        <v>2013</v>
      </c>
      <c r="D3050" s="148">
        <f t="shared" si="472"/>
        <v>5</v>
      </c>
      <c r="E3050" s="152">
        <v>21</v>
      </c>
      <c r="F3050" s="153">
        <v>0</v>
      </c>
      <c r="G3050" s="154">
        <v>166.43899999999999</v>
      </c>
      <c r="H3050" s="154">
        <v>0</v>
      </c>
      <c r="I3050" s="154">
        <v>1916.319</v>
      </c>
      <c r="J3050" s="151">
        <v>0</v>
      </c>
      <c r="K3050" s="149">
        <f t="shared" si="473"/>
        <v>2082.7579999999998</v>
      </c>
      <c r="L3050" s="148">
        <v>0</v>
      </c>
      <c r="M3050" s="148">
        <v>60.612000000000002</v>
      </c>
      <c r="N3050" s="148">
        <v>0</v>
      </c>
      <c r="O3050" s="148">
        <v>456.80900000000003</v>
      </c>
      <c r="P3050" s="148">
        <v>0</v>
      </c>
      <c r="Q3050" s="21">
        <f t="shared" si="474"/>
        <v>0</v>
      </c>
      <c r="R3050" s="21">
        <f t="shared" si="475"/>
        <v>193.77656400000001</v>
      </c>
      <c r="S3050" s="21">
        <f t="shared" si="476"/>
        <v>0</v>
      </c>
      <c r="T3050" s="21">
        <f t="shared" si="477"/>
        <v>1450.8253840000002</v>
      </c>
      <c r="U3050" s="22">
        <f t="shared" si="478"/>
        <v>1644.6019480000002</v>
      </c>
      <c r="V3050" s="39">
        <f t="shared" si="479"/>
        <v>0.78962699843188711</v>
      </c>
    </row>
    <row r="3051" spans="1:22">
      <c r="A3051">
        <v>3046</v>
      </c>
      <c r="B3051" s="155">
        <f t="shared" si="480"/>
        <v>41401</v>
      </c>
      <c r="C3051" s="148">
        <f t="shared" si="471"/>
        <v>2013</v>
      </c>
      <c r="D3051" s="148">
        <f t="shared" si="472"/>
        <v>5</v>
      </c>
      <c r="E3051" s="152">
        <v>22</v>
      </c>
      <c r="F3051" s="153">
        <v>0</v>
      </c>
      <c r="G3051" s="154">
        <v>150.68600000000001</v>
      </c>
      <c r="H3051" s="154">
        <v>0</v>
      </c>
      <c r="I3051" s="154">
        <v>1919.182</v>
      </c>
      <c r="J3051" s="151">
        <v>0</v>
      </c>
      <c r="K3051" s="149">
        <f t="shared" si="473"/>
        <v>2069.8679999999999</v>
      </c>
      <c r="L3051" s="148">
        <v>0</v>
      </c>
      <c r="M3051" s="148">
        <v>51.817999999999998</v>
      </c>
      <c r="N3051" s="148">
        <v>0</v>
      </c>
      <c r="O3051" s="148">
        <v>457.851</v>
      </c>
      <c r="P3051" s="148">
        <v>0</v>
      </c>
      <c r="Q3051" s="21">
        <f t="shared" si="474"/>
        <v>0</v>
      </c>
      <c r="R3051" s="21">
        <f t="shared" si="475"/>
        <v>165.66214600000001</v>
      </c>
      <c r="S3051" s="21">
        <f t="shared" si="476"/>
        <v>0</v>
      </c>
      <c r="T3051" s="21">
        <f t="shared" si="477"/>
        <v>1454.1347760000001</v>
      </c>
      <c r="U3051" s="22">
        <f t="shared" si="478"/>
        <v>1619.796922</v>
      </c>
      <c r="V3051" s="39">
        <f t="shared" si="479"/>
        <v>0.78256049274639738</v>
      </c>
    </row>
    <row r="3052" spans="1:22">
      <c r="A3052">
        <v>3047</v>
      </c>
      <c r="B3052" s="155">
        <f t="shared" si="480"/>
        <v>41401</v>
      </c>
      <c r="C3052" s="148">
        <f t="shared" si="471"/>
        <v>2013</v>
      </c>
      <c r="D3052" s="148">
        <f t="shared" si="472"/>
        <v>5</v>
      </c>
      <c r="E3052" s="152">
        <v>23</v>
      </c>
      <c r="F3052" s="153">
        <v>0</v>
      </c>
      <c r="G3052" s="154">
        <v>146.267</v>
      </c>
      <c r="H3052" s="154">
        <v>0</v>
      </c>
      <c r="I3052" s="154">
        <v>1540.1849999999999</v>
      </c>
      <c r="J3052" s="151">
        <v>0</v>
      </c>
      <c r="K3052" s="149">
        <f t="shared" si="473"/>
        <v>1686.452</v>
      </c>
      <c r="L3052" s="148">
        <v>0</v>
      </c>
      <c r="M3052" s="148">
        <v>50.676000000000002</v>
      </c>
      <c r="N3052" s="148">
        <v>0</v>
      </c>
      <c r="O3052" s="148">
        <v>385.399</v>
      </c>
      <c r="P3052" s="148">
        <v>0</v>
      </c>
      <c r="Q3052" s="21">
        <f t="shared" si="474"/>
        <v>0</v>
      </c>
      <c r="R3052" s="21">
        <f t="shared" si="475"/>
        <v>162.01117200000002</v>
      </c>
      <c r="S3052" s="21">
        <f t="shared" si="476"/>
        <v>0</v>
      </c>
      <c r="T3052" s="21">
        <f t="shared" si="477"/>
        <v>1224.0272240000002</v>
      </c>
      <c r="U3052" s="22">
        <f t="shared" si="478"/>
        <v>1386.0383960000001</v>
      </c>
      <c r="V3052" s="39">
        <f t="shared" si="479"/>
        <v>0.82186649605206674</v>
      </c>
    </row>
    <row r="3053" spans="1:22">
      <c r="A3053">
        <v>3048</v>
      </c>
      <c r="B3053" s="155">
        <f t="shared" si="480"/>
        <v>41401</v>
      </c>
      <c r="C3053" s="148">
        <f t="shared" si="471"/>
        <v>2013</v>
      </c>
      <c r="D3053" s="148">
        <f t="shared" si="472"/>
        <v>5</v>
      </c>
      <c r="E3053" s="152">
        <v>24</v>
      </c>
      <c r="F3053" s="153">
        <v>0</v>
      </c>
      <c r="G3053" s="154">
        <v>145.01400000000001</v>
      </c>
      <c r="H3053" s="154">
        <v>0</v>
      </c>
      <c r="I3053" s="154">
        <v>1538.0029999999999</v>
      </c>
      <c r="J3053" s="151">
        <v>0</v>
      </c>
      <c r="K3053" s="149">
        <f t="shared" si="473"/>
        <v>1683.0169999999998</v>
      </c>
      <c r="L3053" s="148">
        <v>0</v>
      </c>
      <c r="M3053" s="148">
        <v>50.502000000000002</v>
      </c>
      <c r="N3053" s="148">
        <v>0</v>
      </c>
      <c r="O3053" s="148">
        <v>385.80900000000003</v>
      </c>
      <c r="P3053" s="148">
        <v>0</v>
      </c>
      <c r="Q3053" s="21">
        <f t="shared" si="474"/>
        <v>0</v>
      </c>
      <c r="R3053" s="21">
        <f t="shared" si="475"/>
        <v>161.45489400000002</v>
      </c>
      <c r="S3053" s="21">
        <f t="shared" si="476"/>
        <v>0</v>
      </c>
      <c r="T3053" s="21">
        <f t="shared" si="477"/>
        <v>1225.3293840000001</v>
      </c>
      <c r="U3053" s="22">
        <f t="shared" si="478"/>
        <v>1386.7842780000001</v>
      </c>
      <c r="V3053" s="39">
        <f t="shared" si="479"/>
        <v>0.82398708866280035</v>
      </c>
    </row>
    <row r="3054" spans="1:22">
      <c r="A3054">
        <v>3049</v>
      </c>
      <c r="B3054" s="155">
        <f t="shared" si="480"/>
        <v>41402</v>
      </c>
      <c r="C3054" s="148">
        <f t="shared" si="471"/>
        <v>2013</v>
      </c>
      <c r="D3054" s="148">
        <f t="shared" si="472"/>
        <v>5</v>
      </c>
      <c r="E3054" s="152">
        <v>1</v>
      </c>
      <c r="F3054" s="153">
        <v>0</v>
      </c>
      <c r="G3054" s="154">
        <v>77.430999999999997</v>
      </c>
      <c r="H3054" s="154">
        <v>0</v>
      </c>
      <c r="I3054" s="154">
        <v>1389.3240000000001</v>
      </c>
      <c r="J3054" s="151">
        <v>0</v>
      </c>
      <c r="K3054" s="149">
        <f t="shared" si="473"/>
        <v>1466.7550000000001</v>
      </c>
      <c r="L3054" s="148">
        <v>0</v>
      </c>
      <c r="M3054" s="148">
        <v>26.960999999999999</v>
      </c>
      <c r="N3054" s="148">
        <v>0</v>
      </c>
      <c r="O3054" s="148">
        <v>337.983</v>
      </c>
      <c r="P3054" s="148">
        <v>0</v>
      </c>
      <c r="Q3054" s="21">
        <f t="shared" si="474"/>
        <v>0</v>
      </c>
      <c r="R3054" s="21">
        <f t="shared" si="475"/>
        <v>86.194316999999998</v>
      </c>
      <c r="S3054" s="21">
        <f t="shared" si="476"/>
        <v>0</v>
      </c>
      <c r="T3054" s="21">
        <f t="shared" si="477"/>
        <v>1073.4340080000002</v>
      </c>
      <c r="U3054" s="22">
        <f t="shared" si="478"/>
        <v>1159.6283250000001</v>
      </c>
      <c r="V3054" s="39">
        <f t="shared" si="479"/>
        <v>0.79060805996911554</v>
      </c>
    </row>
    <row r="3055" spans="1:22">
      <c r="A3055">
        <v>3050</v>
      </c>
      <c r="B3055" s="155">
        <f t="shared" si="480"/>
        <v>41402</v>
      </c>
      <c r="C3055" s="148">
        <f t="shared" si="471"/>
        <v>2013</v>
      </c>
      <c r="D3055" s="148">
        <f t="shared" si="472"/>
        <v>5</v>
      </c>
      <c r="E3055" s="152">
        <v>2</v>
      </c>
      <c r="F3055" s="153">
        <v>0</v>
      </c>
      <c r="G3055" s="154">
        <v>77.224999999999994</v>
      </c>
      <c r="H3055" s="154">
        <v>0</v>
      </c>
      <c r="I3055" s="154">
        <v>1229.4780000000001</v>
      </c>
      <c r="J3055" s="151">
        <v>0</v>
      </c>
      <c r="K3055" s="149">
        <f t="shared" si="473"/>
        <v>1306.703</v>
      </c>
      <c r="L3055" s="148">
        <v>0</v>
      </c>
      <c r="M3055" s="148">
        <v>26.891999999999999</v>
      </c>
      <c r="N3055" s="148">
        <v>0</v>
      </c>
      <c r="O3055" s="148">
        <v>272.26400000000001</v>
      </c>
      <c r="P3055" s="148">
        <v>0</v>
      </c>
      <c r="Q3055" s="21">
        <f t="shared" si="474"/>
        <v>0</v>
      </c>
      <c r="R3055" s="21">
        <f t="shared" si="475"/>
        <v>85.973724000000004</v>
      </c>
      <c r="S3055" s="21">
        <f t="shared" si="476"/>
        <v>0</v>
      </c>
      <c r="T3055" s="21">
        <f t="shared" si="477"/>
        <v>864.71046400000012</v>
      </c>
      <c r="U3055" s="22">
        <f t="shared" si="478"/>
        <v>950.68418800000018</v>
      </c>
      <c r="V3055" s="39">
        <f t="shared" si="479"/>
        <v>0.72754419940874104</v>
      </c>
    </row>
    <row r="3056" spans="1:22">
      <c r="A3056">
        <v>3051</v>
      </c>
      <c r="B3056" s="155">
        <f t="shared" si="480"/>
        <v>41402</v>
      </c>
      <c r="C3056" s="148">
        <f t="shared" si="471"/>
        <v>2013</v>
      </c>
      <c r="D3056" s="148">
        <f t="shared" si="472"/>
        <v>5</v>
      </c>
      <c r="E3056" s="152">
        <v>3</v>
      </c>
      <c r="F3056" s="153">
        <v>0</v>
      </c>
      <c r="G3056" s="154">
        <v>76.680000000000007</v>
      </c>
      <c r="H3056" s="154">
        <v>0</v>
      </c>
      <c r="I3056" s="154">
        <v>1456.0830000000001</v>
      </c>
      <c r="J3056" s="151">
        <v>0</v>
      </c>
      <c r="K3056" s="149">
        <f t="shared" si="473"/>
        <v>1532.7630000000001</v>
      </c>
      <c r="L3056" s="148">
        <v>0</v>
      </c>
      <c r="M3056" s="148">
        <v>26.736999999999998</v>
      </c>
      <c r="N3056" s="148">
        <v>0</v>
      </c>
      <c r="O3056" s="148">
        <v>305.50299999999999</v>
      </c>
      <c r="P3056" s="148">
        <v>0</v>
      </c>
      <c r="Q3056" s="21">
        <f t="shared" si="474"/>
        <v>0</v>
      </c>
      <c r="R3056" s="21">
        <f t="shared" si="475"/>
        <v>85.478189</v>
      </c>
      <c r="S3056" s="21">
        <f t="shared" si="476"/>
        <v>0</v>
      </c>
      <c r="T3056" s="21">
        <f t="shared" si="477"/>
        <v>970.27752799999996</v>
      </c>
      <c r="U3056" s="22">
        <f t="shared" si="478"/>
        <v>1055.755717</v>
      </c>
      <c r="V3056" s="39">
        <f t="shared" si="479"/>
        <v>0.68879253805056617</v>
      </c>
    </row>
    <row r="3057" spans="1:22">
      <c r="A3057">
        <v>3052</v>
      </c>
      <c r="B3057" s="155">
        <f t="shared" si="480"/>
        <v>41402</v>
      </c>
      <c r="C3057" s="148">
        <f t="shared" si="471"/>
        <v>2013</v>
      </c>
      <c r="D3057" s="148">
        <f t="shared" si="472"/>
        <v>5</v>
      </c>
      <c r="E3057" s="152">
        <v>4</v>
      </c>
      <c r="F3057" s="153">
        <v>5.093</v>
      </c>
      <c r="G3057" s="154">
        <v>76.715999999999994</v>
      </c>
      <c r="H3057" s="154">
        <v>0</v>
      </c>
      <c r="I3057" s="154">
        <v>1453.145</v>
      </c>
      <c r="J3057" s="151">
        <v>0</v>
      </c>
      <c r="K3057" s="149">
        <f t="shared" si="473"/>
        <v>1534.954</v>
      </c>
      <c r="L3057" s="148">
        <v>5.1070000000000002</v>
      </c>
      <c r="M3057" s="148">
        <v>26.74</v>
      </c>
      <c r="N3057" s="148">
        <v>0</v>
      </c>
      <c r="O3057" s="148">
        <v>304.77600000000001</v>
      </c>
      <c r="P3057" s="148">
        <v>0</v>
      </c>
      <c r="Q3057" s="21">
        <f t="shared" si="474"/>
        <v>14.314921</v>
      </c>
      <c r="R3057" s="21">
        <f t="shared" si="475"/>
        <v>85.487780000000001</v>
      </c>
      <c r="S3057" s="21">
        <f t="shared" si="476"/>
        <v>0</v>
      </c>
      <c r="T3057" s="21">
        <f t="shared" si="477"/>
        <v>967.9685760000001</v>
      </c>
      <c r="U3057" s="22">
        <f t="shared" si="478"/>
        <v>1067.7712770000001</v>
      </c>
      <c r="V3057" s="39">
        <f t="shared" si="479"/>
        <v>0.69563731356118819</v>
      </c>
    </row>
    <row r="3058" spans="1:22">
      <c r="A3058">
        <v>3053</v>
      </c>
      <c r="B3058" s="155">
        <f t="shared" si="480"/>
        <v>41402</v>
      </c>
      <c r="C3058" s="148">
        <f t="shared" si="471"/>
        <v>2013</v>
      </c>
      <c r="D3058" s="148">
        <f t="shared" si="472"/>
        <v>5</v>
      </c>
      <c r="E3058" s="152">
        <v>5</v>
      </c>
      <c r="F3058" s="153">
        <v>0</v>
      </c>
      <c r="G3058" s="154">
        <v>76.058999999999997</v>
      </c>
      <c r="H3058" s="154">
        <v>0</v>
      </c>
      <c r="I3058" s="154">
        <v>1454.7090000000001</v>
      </c>
      <c r="J3058" s="151">
        <v>0</v>
      </c>
      <c r="K3058" s="149">
        <f t="shared" si="473"/>
        <v>1530.768</v>
      </c>
      <c r="L3058" s="148">
        <v>0</v>
      </c>
      <c r="M3058" s="148">
        <v>26.497</v>
      </c>
      <c r="N3058" s="148">
        <v>0</v>
      </c>
      <c r="O3058" s="148">
        <v>304.11799999999999</v>
      </c>
      <c r="P3058" s="148">
        <v>0</v>
      </c>
      <c r="Q3058" s="21">
        <f t="shared" si="474"/>
        <v>0</v>
      </c>
      <c r="R3058" s="21">
        <f t="shared" si="475"/>
        <v>84.710909000000001</v>
      </c>
      <c r="S3058" s="21">
        <f t="shared" si="476"/>
        <v>0</v>
      </c>
      <c r="T3058" s="21">
        <f t="shared" si="477"/>
        <v>965.87876800000004</v>
      </c>
      <c r="U3058" s="22">
        <f t="shared" si="478"/>
        <v>1050.5896769999999</v>
      </c>
      <c r="V3058" s="39">
        <f t="shared" si="479"/>
        <v>0.68631541618324909</v>
      </c>
    </row>
    <row r="3059" spans="1:22">
      <c r="A3059">
        <v>3054</v>
      </c>
      <c r="B3059" s="155">
        <f t="shared" si="480"/>
        <v>41402</v>
      </c>
      <c r="C3059" s="148">
        <f t="shared" si="471"/>
        <v>2013</v>
      </c>
      <c r="D3059" s="148">
        <f t="shared" si="472"/>
        <v>5</v>
      </c>
      <c r="E3059" s="152">
        <v>6</v>
      </c>
      <c r="F3059" s="153">
        <v>0</v>
      </c>
      <c r="G3059" s="154">
        <v>75.927999999999997</v>
      </c>
      <c r="H3059" s="154">
        <v>0</v>
      </c>
      <c r="I3059" s="154">
        <v>1495.3720000000001</v>
      </c>
      <c r="J3059" s="151">
        <v>0</v>
      </c>
      <c r="K3059" s="149">
        <f t="shared" si="473"/>
        <v>1571.3000000000002</v>
      </c>
      <c r="L3059" s="148">
        <v>0</v>
      </c>
      <c r="M3059" s="148">
        <v>26.474</v>
      </c>
      <c r="N3059" s="148">
        <v>0</v>
      </c>
      <c r="O3059" s="148">
        <v>316.94200000000001</v>
      </c>
      <c r="P3059" s="148">
        <v>0</v>
      </c>
      <c r="Q3059" s="21">
        <f t="shared" si="474"/>
        <v>0</v>
      </c>
      <c r="R3059" s="21">
        <f t="shared" si="475"/>
        <v>84.637377999999998</v>
      </c>
      <c r="S3059" s="21">
        <f t="shared" si="476"/>
        <v>0</v>
      </c>
      <c r="T3059" s="21">
        <f t="shared" si="477"/>
        <v>1006.607792</v>
      </c>
      <c r="U3059" s="22">
        <f t="shared" si="478"/>
        <v>1091.2451699999999</v>
      </c>
      <c r="V3059" s="39">
        <f t="shared" si="479"/>
        <v>0.69448556609177103</v>
      </c>
    </row>
    <row r="3060" spans="1:22">
      <c r="A3060">
        <v>3055</v>
      </c>
      <c r="B3060" s="155">
        <f t="shared" si="480"/>
        <v>41402</v>
      </c>
      <c r="C3060" s="148">
        <f t="shared" si="471"/>
        <v>2013</v>
      </c>
      <c r="D3060" s="148">
        <f t="shared" si="472"/>
        <v>5</v>
      </c>
      <c r="E3060" s="152">
        <v>7</v>
      </c>
      <c r="F3060" s="153">
        <v>0</v>
      </c>
      <c r="G3060" s="154">
        <v>77.933999999999997</v>
      </c>
      <c r="H3060" s="154">
        <v>0</v>
      </c>
      <c r="I3060" s="154">
        <v>1352.3610000000001</v>
      </c>
      <c r="J3060" s="151">
        <v>0</v>
      </c>
      <c r="K3060" s="149">
        <f t="shared" si="473"/>
        <v>1430.2950000000001</v>
      </c>
      <c r="L3060" s="148">
        <v>0</v>
      </c>
      <c r="M3060" s="148">
        <v>27.31</v>
      </c>
      <c r="N3060" s="148">
        <v>0</v>
      </c>
      <c r="O3060" s="148">
        <v>313.09300000000002</v>
      </c>
      <c r="P3060" s="148">
        <v>0</v>
      </c>
      <c r="Q3060" s="21">
        <f t="shared" si="474"/>
        <v>0</v>
      </c>
      <c r="R3060" s="21">
        <f t="shared" si="475"/>
        <v>87.310069999999996</v>
      </c>
      <c r="S3060" s="21">
        <f t="shared" si="476"/>
        <v>0</v>
      </c>
      <c r="T3060" s="21">
        <f t="shared" si="477"/>
        <v>994.38336800000013</v>
      </c>
      <c r="U3060" s="22">
        <f t="shared" si="478"/>
        <v>1081.6934380000002</v>
      </c>
      <c r="V3060" s="39">
        <f t="shared" si="479"/>
        <v>0.75627296326981508</v>
      </c>
    </row>
    <row r="3061" spans="1:22">
      <c r="A3061">
        <v>3056</v>
      </c>
      <c r="B3061" s="155">
        <f t="shared" si="480"/>
        <v>41402</v>
      </c>
      <c r="C3061" s="148">
        <f t="shared" si="471"/>
        <v>2013</v>
      </c>
      <c r="D3061" s="148">
        <f t="shared" si="472"/>
        <v>5</v>
      </c>
      <c r="E3061" s="152">
        <v>8</v>
      </c>
      <c r="F3061" s="153">
        <v>0</v>
      </c>
      <c r="G3061" s="154">
        <v>84.253</v>
      </c>
      <c r="H3061" s="154">
        <v>0</v>
      </c>
      <c r="I3061" s="154">
        <v>1499.4549999999999</v>
      </c>
      <c r="J3061" s="151">
        <v>0</v>
      </c>
      <c r="K3061" s="149">
        <f t="shared" si="473"/>
        <v>1583.7079999999999</v>
      </c>
      <c r="L3061" s="148">
        <v>0</v>
      </c>
      <c r="M3061" s="148">
        <v>29.664000000000001</v>
      </c>
      <c r="N3061" s="148">
        <v>0</v>
      </c>
      <c r="O3061" s="148">
        <v>344.24400000000003</v>
      </c>
      <c r="P3061" s="148">
        <v>0</v>
      </c>
      <c r="Q3061" s="21">
        <f t="shared" si="474"/>
        <v>0</v>
      </c>
      <c r="R3061" s="21">
        <f t="shared" si="475"/>
        <v>94.835808</v>
      </c>
      <c r="S3061" s="21">
        <f t="shared" si="476"/>
        <v>0</v>
      </c>
      <c r="T3061" s="21">
        <f t="shared" si="477"/>
        <v>1093.3189440000001</v>
      </c>
      <c r="U3061" s="22">
        <f t="shared" si="478"/>
        <v>1188.1547520000001</v>
      </c>
      <c r="V3061" s="39">
        <f t="shared" si="479"/>
        <v>0.75023599805014574</v>
      </c>
    </row>
    <row r="3062" spans="1:22">
      <c r="A3062">
        <v>3057</v>
      </c>
      <c r="B3062" s="155">
        <f t="shared" si="480"/>
        <v>41402</v>
      </c>
      <c r="C3062" s="148">
        <f t="shared" si="471"/>
        <v>2013</v>
      </c>
      <c r="D3062" s="148">
        <f t="shared" si="472"/>
        <v>5</v>
      </c>
      <c r="E3062" s="152">
        <v>9</v>
      </c>
      <c r="F3062" s="153">
        <v>0</v>
      </c>
      <c r="G3062" s="154">
        <v>85.055000000000007</v>
      </c>
      <c r="H3062" s="154">
        <v>0</v>
      </c>
      <c r="I3062" s="154">
        <v>1458.9649999999999</v>
      </c>
      <c r="J3062" s="151">
        <v>0</v>
      </c>
      <c r="K3062" s="149">
        <f t="shared" si="473"/>
        <v>1544.02</v>
      </c>
      <c r="L3062" s="148">
        <v>0</v>
      </c>
      <c r="M3062" s="148">
        <v>29.867000000000001</v>
      </c>
      <c r="N3062" s="148">
        <v>0</v>
      </c>
      <c r="O3062" s="148">
        <v>337.791</v>
      </c>
      <c r="P3062" s="148">
        <v>0</v>
      </c>
      <c r="Q3062" s="21">
        <f t="shared" si="474"/>
        <v>0</v>
      </c>
      <c r="R3062" s="21">
        <f t="shared" si="475"/>
        <v>95.48479900000001</v>
      </c>
      <c r="S3062" s="21">
        <f t="shared" si="476"/>
        <v>0</v>
      </c>
      <c r="T3062" s="21">
        <f t="shared" si="477"/>
        <v>1072.824216</v>
      </c>
      <c r="U3062" s="22">
        <f t="shared" si="478"/>
        <v>1168.309015</v>
      </c>
      <c r="V3062" s="39">
        <f t="shared" si="479"/>
        <v>0.75666702180023582</v>
      </c>
    </row>
    <row r="3063" spans="1:22">
      <c r="A3063">
        <v>3058</v>
      </c>
      <c r="B3063" s="155">
        <f t="shared" si="480"/>
        <v>41402</v>
      </c>
      <c r="C3063" s="148">
        <f t="shared" si="471"/>
        <v>2013</v>
      </c>
      <c r="D3063" s="148">
        <f t="shared" si="472"/>
        <v>5</v>
      </c>
      <c r="E3063" s="152">
        <v>10</v>
      </c>
      <c r="F3063" s="153">
        <v>0</v>
      </c>
      <c r="G3063" s="154">
        <v>111.93899999999999</v>
      </c>
      <c r="H3063" s="154">
        <v>0</v>
      </c>
      <c r="I3063" s="154">
        <v>1490.502</v>
      </c>
      <c r="J3063" s="151">
        <v>0</v>
      </c>
      <c r="K3063" s="149">
        <f t="shared" si="473"/>
        <v>1602.441</v>
      </c>
      <c r="L3063" s="148">
        <v>0</v>
      </c>
      <c r="M3063" s="148">
        <v>39.5</v>
      </c>
      <c r="N3063" s="148">
        <v>0</v>
      </c>
      <c r="O3063" s="148">
        <v>342.35700000000003</v>
      </c>
      <c r="P3063" s="148">
        <v>0</v>
      </c>
      <c r="Q3063" s="21">
        <f t="shared" si="474"/>
        <v>0</v>
      </c>
      <c r="R3063" s="21">
        <f t="shared" si="475"/>
        <v>126.28150000000001</v>
      </c>
      <c r="S3063" s="21">
        <f t="shared" si="476"/>
        <v>0</v>
      </c>
      <c r="T3063" s="21">
        <f t="shared" si="477"/>
        <v>1087.3258320000002</v>
      </c>
      <c r="U3063" s="22">
        <f t="shared" si="478"/>
        <v>1213.6073320000003</v>
      </c>
      <c r="V3063" s="39">
        <f t="shared" si="479"/>
        <v>0.75734915170043715</v>
      </c>
    </row>
    <row r="3064" spans="1:22">
      <c r="A3064">
        <v>3059</v>
      </c>
      <c r="B3064" s="155">
        <f t="shared" si="480"/>
        <v>41402</v>
      </c>
      <c r="C3064" s="148">
        <f t="shared" si="471"/>
        <v>2013</v>
      </c>
      <c r="D3064" s="148">
        <f t="shared" si="472"/>
        <v>5</v>
      </c>
      <c r="E3064" s="152">
        <v>11</v>
      </c>
      <c r="F3064" s="153">
        <v>0</v>
      </c>
      <c r="G3064" s="154">
        <v>84.634</v>
      </c>
      <c r="H3064" s="154">
        <v>0</v>
      </c>
      <c r="I3064" s="154">
        <v>1488.4469999999999</v>
      </c>
      <c r="J3064" s="151">
        <v>0</v>
      </c>
      <c r="K3064" s="149">
        <f t="shared" si="473"/>
        <v>1573.0809999999999</v>
      </c>
      <c r="L3064" s="148">
        <v>0</v>
      </c>
      <c r="M3064" s="148">
        <v>29.73</v>
      </c>
      <c r="N3064" s="148">
        <v>0</v>
      </c>
      <c r="O3064" s="148">
        <v>343.15100000000001</v>
      </c>
      <c r="P3064" s="148">
        <v>0</v>
      </c>
      <c r="Q3064" s="21">
        <f t="shared" si="474"/>
        <v>0</v>
      </c>
      <c r="R3064" s="21">
        <f t="shared" si="475"/>
        <v>95.046810000000008</v>
      </c>
      <c r="S3064" s="21">
        <f t="shared" si="476"/>
        <v>0</v>
      </c>
      <c r="T3064" s="21">
        <f t="shared" si="477"/>
        <v>1089.8475760000001</v>
      </c>
      <c r="U3064" s="22">
        <f t="shared" si="478"/>
        <v>1184.8943860000002</v>
      </c>
      <c r="V3064" s="39">
        <f t="shared" si="479"/>
        <v>0.75323164287153699</v>
      </c>
    </row>
    <row r="3065" spans="1:22">
      <c r="A3065">
        <v>3060</v>
      </c>
      <c r="B3065" s="155">
        <f t="shared" si="480"/>
        <v>41402</v>
      </c>
      <c r="C3065" s="148">
        <f t="shared" si="471"/>
        <v>2013</v>
      </c>
      <c r="D3065" s="148">
        <f t="shared" si="472"/>
        <v>5</v>
      </c>
      <c r="E3065" s="152">
        <v>12</v>
      </c>
      <c r="F3065" s="153">
        <v>0</v>
      </c>
      <c r="G3065" s="154">
        <v>84.197000000000003</v>
      </c>
      <c r="H3065" s="154">
        <v>0</v>
      </c>
      <c r="I3065" s="154">
        <v>1477.864</v>
      </c>
      <c r="J3065" s="151">
        <v>0</v>
      </c>
      <c r="K3065" s="149">
        <f t="shared" si="473"/>
        <v>1562.0610000000001</v>
      </c>
      <c r="L3065" s="148">
        <v>0</v>
      </c>
      <c r="M3065" s="148">
        <v>29.709</v>
      </c>
      <c r="N3065" s="148">
        <v>0</v>
      </c>
      <c r="O3065" s="148">
        <v>341.81099999999998</v>
      </c>
      <c r="P3065" s="148">
        <v>0</v>
      </c>
      <c r="Q3065" s="21">
        <f t="shared" si="474"/>
        <v>0</v>
      </c>
      <c r="R3065" s="21">
        <f t="shared" si="475"/>
        <v>94.979673000000005</v>
      </c>
      <c r="S3065" s="21">
        <f t="shared" si="476"/>
        <v>0</v>
      </c>
      <c r="T3065" s="21">
        <f t="shared" si="477"/>
        <v>1085.5917360000001</v>
      </c>
      <c r="U3065" s="22">
        <f t="shared" si="478"/>
        <v>1180.5714090000001</v>
      </c>
      <c r="V3065" s="39">
        <f t="shared" si="479"/>
        <v>0.75577804515956803</v>
      </c>
    </row>
    <row r="3066" spans="1:22">
      <c r="A3066">
        <v>3061</v>
      </c>
      <c r="B3066" s="155">
        <f t="shared" si="480"/>
        <v>41402</v>
      </c>
      <c r="C3066" s="148">
        <f t="shared" si="471"/>
        <v>2013</v>
      </c>
      <c r="D3066" s="148">
        <f t="shared" si="472"/>
        <v>5</v>
      </c>
      <c r="E3066" s="152">
        <v>13</v>
      </c>
      <c r="F3066" s="153">
        <v>0</v>
      </c>
      <c r="G3066" s="154">
        <v>84.238</v>
      </c>
      <c r="H3066" s="154">
        <v>0</v>
      </c>
      <c r="I3066" s="154">
        <v>1469.0830000000001</v>
      </c>
      <c r="J3066" s="151">
        <v>0</v>
      </c>
      <c r="K3066" s="149">
        <f t="shared" si="473"/>
        <v>1553.3210000000001</v>
      </c>
      <c r="L3066" s="148">
        <v>0</v>
      </c>
      <c r="M3066" s="148">
        <v>29.763999999999999</v>
      </c>
      <c r="N3066" s="148">
        <v>0</v>
      </c>
      <c r="O3066" s="148">
        <v>337.84199999999998</v>
      </c>
      <c r="P3066" s="148">
        <v>0</v>
      </c>
      <c r="Q3066" s="21">
        <f t="shared" si="474"/>
        <v>0</v>
      </c>
      <c r="R3066" s="21">
        <f t="shared" si="475"/>
        <v>95.155507999999998</v>
      </c>
      <c r="S3066" s="21">
        <f t="shared" si="476"/>
        <v>0</v>
      </c>
      <c r="T3066" s="21">
        <f t="shared" si="477"/>
        <v>1072.9861920000001</v>
      </c>
      <c r="U3066" s="22">
        <f t="shared" si="478"/>
        <v>1168.1417000000001</v>
      </c>
      <c r="V3066" s="39">
        <f t="shared" si="479"/>
        <v>0.75202852469000292</v>
      </c>
    </row>
    <row r="3067" spans="1:22">
      <c r="A3067">
        <v>3062</v>
      </c>
      <c r="B3067" s="155">
        <f t="shared" si="480"/>
        <v>41402</v>
      </c>
      <c r="C3067" s="148">
        <f t="shared" si="471"/>
        <v>2013</v>
      </c>
      <c r="D3067" s="148">
        <f t="shared" si="472"/>
        <v>5</v>
      </c>
      <c r="E3067" s="152">
        <v>14</v>
      </c>
      <c r="F3067" s="153">
        <v>0</v>
      </c>
      <c r="G3067" s="154">
        <v>84.649000000000001</v>
      </c>
      <c r="H3067" s="154">
        <v>0</v>
      </c>
      <c r="I3067" s="154">
        <v>1631.751</v>
      </c>
      <c r="J3067" s="151">
        <v>0</v>
      </c>
      <c r="K3067" s="149">
        <f t="shared" si="473"/>
        <v>1716.4</v>
      </c>
      <c r="L3067" s="148">
        <v>0</v>
      </c>
      <c r="M3067" s="148">
        <v>29.763999999999999</v>
      </c>
      <c r="N3067" s="148">
        <v>0</v>
      </c>
      <c r="O3067" s="148">
        <v>384.31200000000001</v>
      </c>
      <c r="P3067" s="148">
        <v>0</v>
      </c>
      <c r="Q3067" s="21">
        <f t="shared" si="474"/>
        <v>0</v>
      </c>
      <c r="R3067" s="21">
        <f t="shared" si="475"/>
        <v>95.155507999999998</v>
      </c>
      <c r="S3067" s="21">
        <f t="shared" si="476"/>
        <v>0</v>
      </c>
      <c r="T3067" s="21">
        <f t="shared" si="477"/>
        <v>1220.574912</v>
      </c>
      <c r="U3067" s="22">
        <f t="shared" si="478"/>
        <v>1315.7304200000001</v>
      </c>
      <c r="V3067" s="39">
        <f t="shared" si="479"/>
        <v>0.76656398275460269</v>
      </c>
    </row>
    <row r="3068" spans="1:22">
      <c r="A3068">
        <v>3063</v>
      </c>
      <c r="B3068" s="155">
        <f t="shared" si="480"/>
        <v>41402</v>
      </c>
      <c r="C3068" s="148">
        <f t="shared" si="471"/>
        <v>2013</v>
      </c>
      <c r="D3068" s="148">
        <f t="shared" si="472"/>
        <v>5</v>
      </c>
      <c r="E3068" s="152">
        <v>15</v>
      </c>
      <c r="F3068" s="153">
        <v>0</v>
      </c>
      <c r="G3068" s="154">
        <v>84.870999999999995</v>
      </c>
      <c r="H3068" s="154">
        <v>0</v>
      </c>
      <c r="I3068" s="154">
        <v>1479.48</v>
      </c>
      <c r="J3068" s="151">
        <v>0</v>
      </c>
      <c r="K3068" s="149">
        <f t="shared" si="473"/>
        <v>1564.3510000000001</v>
      </c>
      <c r="L3068" s="148">
        <v>0</v>
      </c>
      <c r="M3068" s="148">
        <v>29.794</v>
      </c>
      <c r="N3068" s="148">
        <v>0</v>
      </c>
      <c r="O3068" s="148">
        <v>373.77199999999999</v>
      </c>
      <c r="P3068" s="148">
        <v>0</v>
      </c>
      <c r="Q3068" s="21">
        <f t="shared" si="474"/>
        <v>0</v>
      </c>
      <c r="R3068" s="21">
        <f t="shared" si="475"/>
        <v>95.251418000000001</v>
      </c>
      <c r="S3068" s="21">
        <f t="shared" si="476"/>
        <v>0</v>
      </c>
      <c r="T3068" s="21">
        <f t="shared" si="477"/>
        <v>1187.099872</v>
      </c>
      <c r="U3068" s="22">
        <f t="shared" si="478"/>
        <v>1282.3512900000001</v>
      </c>
      <c r="V3068" s="39">
        <f t="shared" si="479"/>
        <v>0.81973373622671641</v>
      </c>
    </row>
    <row r="3069" spans="1:22">
      <c r="A3069">
        <v>3064</v>
      </c>
      <c r="B3069" s="155">
        <f t="shared" si="480"/>
        <v>41402</v>
      </c>
      <c r="C3069" s="148">
        <f t="shared" si="471"/>
        <v>2013</v>
      </c>
      <c r="D3069" s="148">
        <f t="shared" si="472"/>
        <v>5</v>
      </c>
      <c r="E3069" s="152">
        <v>16</v>
      </c>
      <c r="F3069" s="153">
        <v>0</v>
      </c>
      <c r="G3069" s="154">
        <v>84.798000000000002</v>
      </c>
      <c r="H3069" s="154">
        <v>0</v>
      </c>
      <c r="I3069" s="154">
        <v>1514.433</v>
      </c>
      <c r="J3069" s="151">
        <v>0</v>
      </c>
      <c r="K3069" s="149">
        <f t="shared" si="473"/>
        <v>1599.231</v>
      </c>
      <c r="L3069" s="148">
        <v>0</v>
      </c>
      <c r="M3069" s="148">
        <v>29.875</v>
      </c>
      <c r="N3069" s="148">
        <v>0</v>
      </c>
      <c r="O3069" s="148">
        <v>384.596</v>
      </c>
      <c r="P3069" s="148">
        <v>0</v>
      </c>
      <c r="Q3069" s="21">
        <f t="shared" si="474"/>
        <v>0</v>
      </c>
      <c r="R3069" s="21">
        <f t="shared" si="475"/>
        <v>95.510374999999996</v>
      </c>
      <c r="S3069" s="21">
        <f t="shared" si="476"/>
        <v>0</v>
      </c>
      <c r="T3069" s="21">
        <f t="shared" si="477"/>
        <v>1221.4768960000001</v>
      </c>
      <c r="U3069" s="22">
        <f t="shared" si="478"/>
        <v>1316.9872710000002</v>
      </c>
      <c r="V3069" s="39">
        <f t="shared" si="479"/>
        <v>0.8235128452362418</v>
      </c>
    </row>
    <row r="3070" spans="1:22">
      <c r="A3070">
        <v>3065</v>
      </c>
      <c r="B3070" s="155">
        <f t="shared" si="480"/>
        <v>41402</v>
      </c>
      <c r="C3070" s="148">
        <f t="shared" si="471"/>
        <v>2013</v>
      </c>
      <c r="D3070" s="148">
        <f t="shared" si="472"/>
        <v>5</v>
      </c>
      <c r="E3070" s="152">
        <v>17</v>
      </c>
      <c r="F3070" s="153">
        <v>0</v>
      </c>
      <c r="G3070" s="154">
        <v>87.995000000000005</v>
      </c>
      <c r="H3070" s="154">
        <v>0</v>
      </c>
      <c r="I3070" s="154">
        <v>1514.86</v>
      </c>
      <c r="J3070" s="151">
        <v>0</v>
      </c>
      <c r="K3070" s="149">
        <f t="shared" si="473"/>
        <v>1602.855</v>
      </c>
      <c r="L3070" s="148">
        <v>0</v>
      </c>
      <c r="M3070" s="148">
        <v>31.125</v>
      </c>
      <c r="N3070" s="148">
        <v>0</v>
      </c>
      <c r="O3070" s="148">
        <v>383.18900000000002</v>
      </c>
      <c r="P3070" s="148">
        <v>0</v>
      </c>
      <c r="Q3070" s="21">
        <f t="shared" si="474"/>
        <v>0</v>
      </c>
      <c r="R3070" s="21">
        <f t="shared" si="475"/>
        <v>99.506625</v>
      </c>
      <c r="S3070" s="21">
        <f t="shared" si="476"/>
        <v>0</v>
      </c>
      <c r="T3070" s="21">
        <f t="shared" si="477"/>
        <v>1217.0082640000001</v>
      </c>
      <c r="U3070" s="22">
        <f t="shared" si="478"/>
        <v>1316.514889</v>
      </c>
      <c r="V3070" s="39">
        <f t="shared" si="479"/>
        <v>0.82135619815891026</v>
      </c>
    </row>
    <row r="3071" spans="1:22">
      <c r="A3071">
        <v>3066</v>
      </c>
      <c r="B3071" s="155">
        <f t="shared" si="480"/>
        <v>41402</v>
      </c>
      <c r="C3071" s="148">
        <f t="shared" si="471"/>
        <v>2013</v>
      </c>
      <c r="D3071" s="148">
        <f t="shared" si="472"/>
        <v>5</v>
      </c>
      <c r="E3071" s="152">
        <v>18</v>
      </c>
      <c r="F3071" s="153">
        <v>0</v>
      </c>
      <c r="G3071" s="154">
        <v>91.656999999999996</v>
      </c>
      <c r="H3071" s="154">
        <v>0</v>
      </c>
      <c r="I3071" s="154">
        <v>1519.6079999999999</v>
      </c>
      <c r="J3071" s="151">
        <v>0</v>
      </c>
      <c r="K3071" s="149">
        <f t="shared" si="473"/>
        <v>1611.2649999999999</v>
      </c>
      <c r="L3071" s="148">
        <v>0</v>
      </c>
      <c r="M3071" s="148">
        <v>31.4</v>
      </c>
      <c r="N3071" s="148">
        <v>0</v>
      </c>
      <c r="O3071" s="148">
        <v>388.64299999999997</v>
      </c>
      <c r="P3071" s="148">
        <v>0</v>
      </c>
      <c r="Q3071" s="21">
        <f t="shared" si="474"/>
        <v>0</v>
      </c>
      <c r="R3071" s="21">
        <f t="shared" si="475"/>
        <v>100.3858</v>
      </c>
      <c r="S3071" s="21">
        <f t="shared" si="476"/>
        <v>0</v>
      </c>
      <c r="T3071" s="21">
        <f t="shared" si="477"/>
        <v>1234.330168</v>
      </c>
      <c r="U3071" s="22">
        <f t="shared" si="478"/>
        <v>1334.715968</v>
      </c>
      <c r="V3071" s="39">
        <f t="shared" si="479"/>
        <v>0.82836527076551658</v>
      </c>
    </row>
    <row r="3072" spans="1:22">
      <c r="A3072">
        <v>3067</v>
      </c>
      <c r="B3072" s="155">
        <f t="shared" si="480"/>
        <v>41402</v>
      </c>
      <c r="C3072" s="148">
        <f t="shared" si="471"/>
        <v>2013</v>
      </c>
      <c r="D3072" s="148">
        <f t="shared" si="472"/>
        <v>5</v>
      </c>
      <c r="E3072" s="152">
        <v>19</v>
      </c>
      <c r="F3072" s="153">
        <v>0</v>
      </c>
      <c r="G3072" s="154">
        <v>73.322000000000003</v>
      </c>
      <c r="H3072" s="154">
        <v>0</v>
      </c>
      <c r="I3072" s="154">
        <v>1547.46</v>
      </c>
      <c r="J3072" s="151">
        <v>0</v>
      </c>
      <c r="K3072" s="149">
        <f t="shared" si="473"/>
        <v>1620.7820000000002</v>
      </c>
      <c r="L3072" s="148">
        <v>0</v>
      </c>
      <c r="M3072" s="148">
        <v>25.41</v>
      </c>
      <c r="N3072" s="148">
        <v>0</v>
      </c>
      <c r="O3072" s="148">
        <v>394.43299999999999</v>
      </c>
      <c r="P3072" s="148">
        <v>0</v>
      </c>
      <c r="Q3072" s="21">
        <f t="shared" si="474"/>
        <v>0</v>
      </c>
      <c r="R3072" s="21">
        <f t="shared" si="475"/>
        <v>81.235770000000002</v>
      </c>
      <c r="S3072" s="21">
        <f t="shared" si="476"/>
        <v>0</v>
      </c>
      <c r="T3072" s="21">
        <f t="shared" si="477"/>
        <v>1252.719208</v>
      </c>
      <c r="U3072" s="22">
        <f t="shared" si="478"/>
        <v>1333.954978</v>
      </c>
      <c r="V3072" s="39">
        <f t="shared" si="479"/>
        <v>0.82303170815075677</v>
      </c>
    </row>
    <row r="3073" spans="1:22">
      <c r="A3073">
        <v>3068</v>
      </c>
      <c r="B3073" s="155">
        <f t="shared" si="480"/>
        <v>41402</v>
      </c>
      <c r="C3073" s="148">
        <f t="shared" si="471"/>
        <v>2013</v>
      </c>
      <c r="D3073" s="148">
        <f t="shared" si="472"/>
        <v>5</v>
      </c>
      <c r="E3073" s="152">
        <v>20</v>
      </c>
      <c r="F3073" s="153">
        <v>0</v>
      </c>
      <c r="G3073" s="154">
        <v>73.332999999999998</v>
      </c>
      <c r="H3073" s="154">
        <v>0</v>
      </c>
      <c r="I3073" s="154">
        <v>1939.066</v>
      </c>
      <c r="J3073" s="151">
        <v>0</v>
      </c>
      <c r="K3073" s="149">
        <f t="shared" si="473"/>
        <v>2012.3990000000001</v>
      </c>
      <c r="L3073" s="148">
        <v>0</v>
      </c>
      <c r="M3073" s="148">
        <v>25.353999999999999</v>
      </c>
      <c r="N3073" s="148">
        <v>0</v>
      </c>
      <c r="O3073" s="148">
        <v>468.52199999999999</v>
      </c>
      <c r="P3073" s="148">
        <v>0</v>
      </c>
      <c r="Q3073" s="21">
        <f t="shared" si="474"/>
        <v>0</v>
      </c>
      <c r="R3073" s="21">
        <f t="shared" si="475"/>
        <v>81.056737999999996</v>
      </c>
      <c r="S3073" s="21">
        <f t="shared" si="476"/>
        <v>0</v>
      </c>
      <c r="T3073" s="21">
        <f t="shared" si="477"/>
        <v>1488.0258719999999</v>
      </c>
      <c r="U3073" s="22">
        <f t="shared" si="478"/>
        <v>1569.0826099999999</v>
      </c>
      <c r="V3073" s="39">
        <f t="shared" si="479"/>
        <v>0.77970750830227997</v>
      </c>
    </row>
    <row r="3074" spans="1:22">
      <c r="A3074">
        <v>3069</v>
      </c>
      <c r="B3074" s="155">
        <f t="shared" si="480"/>
        <v>41402</v>
      </c>
      <c r="C3074" s="148">
        <f t="shared" si="471"/>
        <v>2013</v>
      </c>
      <c r="D3074" s="148">
        <f t="shared" si="472"/>
        <v>5</v>
      </c>
      <c r="E3074" s="152">
        <v>21</v>
      </c>
      <c r="F3074" s="153">
        <v>0</v>
      </c>
      <c r="G3074" s="154">
        <v>74.14</v>
      </c>
      <c r="H3074" s="154">
        <v>0</v>
      </c>
      <c r="I3074" s="154">
        <v>1961.1880000000001</v>
      </c>
      <c r="J3074" s="151">
        <v>0</v>
      </c>
      <c r="K3074" s="149">
        <f t="shared" si="473"/>
        <v>2035.3280000000002</v>
      </c>
      <c r="L3074" s="148">
        <v>0</v>
      </c>
      <c r="M3074" s="148">
        <v>25.690999999999999</v>
      </c>
      <c r="N3074" s="148">
        <v>0</v>
      </c>
      <c r="O3074" s="148">
        <v>476.96</v>
      </c>
      <c r="P3074" s="148">
        <v>0</v>
      </c>
      <c r="Q3074" s="21">
        <f t="shared" si="474"/>
        <v>0</v>
      </c>
      <c r="R3074" s="21">
        <f t="shared" si="475"/>
        <v>82.134126999999992</v>
      </c>
      <c r="S3074" s="21">
        <f t="shared" si="476"/>
        <v>0</v>
      </c>
      <c r="T3074" s="21">
        <f t="shared" si="477"/>
        <v>1514.8249599999999</v>
      </c>
      <c r="U3074" s="22">
        <f t="shared" si="478"/>
        <v>1596.959087</v>
      </c>
      <c r="V3074" s="39">
        <f t="shared" si="479"/>
        <v>0.78462001554540584</v>
      </c>
    </row>
    <row r="3075" spans="1:22">
      <c r="A3075">
        <v>3070</v>
      </c>
      <c r="B3075" s="155">
        <f t="shared" si="480"/>
        <v>41402</v>
      </c>
      <c r="C3075" s="148">
        <f t="shared" si="471"/>
        <v>2013</v>
      </c>
      <c r="D3075" s="148">
        <f t="shared" si="472"/>
        <v>5</v>
      </c>
      <c r="E3075" s="152">
        <v>22</v>
      </c>
      <c r="F3075" s="153">
        <v>0</v>
      </c>
      <c r="G3075" s="154">
        <v>74.075000000000003</v>
      </c>
      <c r="H3075" s="154">
        <v>0</v>
      </c>
      <c r="I3075" s="154">
        <v>1968.6849999999999</v>
      </c>
      <c r="J3075" s="151">
        <v>0</v>
      </c>
      <c r="K3075" s="149">
        <f t="shared" si="473"/>
        <v>2042.76</v>
      </c>
      <c r="L3075" s="148">
        <v>0</v>
      </c>
      <c r="M3075" s="148">
        <v>25.65</v>
      </c>
      <c r="N3075" s="148">
        <v>0</v>
      </c>
      <c r="O3075" s="148">
        <v>475.80200000000002</v>
      </c>
      <c r="P3075" s="148">
        <v>0</v>
      </c>
      <c r="Q3075" s="21">
        <f t="shared" si="474"/>
        <v>0</v>
      </c>
      <c r="R3075" s="21">
        <f t="shared" si="475"/>
        <v>82.003050000000002</v>
      </c>
      <c r="S3075" s="21">
        <f t="shared" si="476"/>
        <v>0</v>
      </c>
      <c r="T3075" s="21">
        <f t="shared" si="477"/>
        <v>1511.1471520000002</v>
      </c>
      <c r="U3075" s="22">
        <f t="shared" si="478"/>
        <v>1593.1502020000003</v>
      </c>
      <c r="V3075" s="39">
        <f t="shared" si="479"/>
        <v>0.77990082143766293</v>
      </c>
    </row>
    <row r="3076" spans="1:22">
      <c r="A3076">
        <v>3071</v>
      </c>
      <c r="B3076" s="155">
        <f t="shared" si="480"/>
        <v>41402</v>
      </c>
      <c r="C3076" s="148">
        <f t="shared" si="471"/>
        <v>2013</v>
      </c>
      <c r="D3076" s="148">
        <f t="shared" si="472"/>
        <v>5</v>
      </c>
      <c r="E3076" s="152">
        <v>23</v>
      </c>
      <c r="F3076" s="153">
        <v>0</v>
      </c>
      <c r="G3076" s="154">
        <v>73.661000000000001</v>
      </c>
      <c r="H3076" s="154">
        <v>0</v>
      </c>
      <c r="I3076" s="154">
        <v>1570.9449999999999</v>
      </c>
      <c r="J3076" s="151">
        <v>0</v>
      </c>
      <c r="K3076" s="149">
        <f t="shared" si="473"/>
        <v>1644.606</v>
      </c>
      <c r="L3076" s="148">
        <v>0</v>
      </c>
      <c r="M3076" s="148">
        <v>25.513000000000002</v>
      </c>
      <c r="N3076" s="148">
        <v>0</v>
      </c>
      <c r="O3076" s="148">
        <v>396.596</v>
      </c>
      <c r="P3076" s="148">
        <v>0</v>
      </c>
      <c r="Q3076" s="21">
        <f t="shared" si="474"/>
        <v>0</v>
      </c>
      <c r="R3076" s="21">
        <f t="shared" si="475"/>
        <v>81.565061</v>
      </c>
      <c r="S3076" s="21">
        <f t="shared" si="476"/>
        <v>0</v>
      </c>
      <c r="T3076" s="21">
        <f t="shared" si="477"/>
        <v>1259.588896</v>
      </c>
      <c r="U3076" s="22">
        <f t="shared" si="478"/>
        <v>1341.153957</v>
      </c>
      <c r="V3076" s="39">
        <f t="shared" si="479"/>
        <v>0.81548647943641217</v>
      </c>
    </row>
    <row r="3077" spans="1:22">
      <c r="A3077">
        <v>3072</v>
      </c>
      <c r="B3077" s="155">
        <f t="shared" si="480"/>
        <v>41402</v>
      </c>
      <c r="C3077" s="148">
        <f t="shared" si="471"/>
        <v>2013</v>
      </c>
      <c r="D3077" s="148">
        <f t="shared" si="472"/>
        <v>5</v>
      </c>
      <c r="E3077" s="152">
        <v>24</v>
      </c>
      <c r="F3077" s="153">
        <v>0</v>
      </c>
      <c r="G3077" s="154">
        <v>75.096999999999994</v>
      </c>
      <c r="H3077" s="154">
        <v>0</v>
      </c>
      <c r="I3077" s="154">
        <v>1565.7170000000001</v>
      </c>
      <c r="J3077" s="151">
        <v>0</v>
      </c>
      <c r="K3077" s="149">
        <f t="shared" si="473"/>
        <v>1640.8140000000001</v>
      </c>
      <c r="L3077" s="148">
        <v>0</v>
      </c>
      <c r="M3077" s="148">
        <v>25.934999999999999</v>
      </c>
      <c r="N3077" s="148">
        <v>0</v>
      </c>
      <c r="O3077" s="148">
        <v>396.19400000000002</v>
      </c>
      <c r="P3077" s="148">
        <v>0</v>
      </c>
      <c r="Q3077" s="21">
        <f t="shared" si="474"/>
        <v>0</v>
      </c>
      <c r="R3077" s="21">
        <f t="shared" si="475"/>
        <v>82.914194999999992</v>
      </c>
      <c r="S3077" s="21">
        <f t="shared" si="476"/>
        <v>0</v>
      </c>
      <c r="T3077" s="21">
        <f t="shared" si="477"/>
        <v>1258.3121440000002</v>
      </c>
      <c r="U3077" s="22">
        <f t="shared" si="478"/>
        <v>1341.2263390000003</v>
      </c>
      <c r="V3077" s="39">
        <f t="shared" si="479"/>
        <v>0.81741522134745326</v>
      </c>
    </row>
    <row r="3078" spans="1:22">
      <c r="A3078">
        <v>3073</v>
      </c>
      <c r="B3078" s="155">
        <f t="shared" si="480"/>
        <v>41403</v>
      </c>
      <c r="C3078" s="148">
        <f t="shared" si="471"/>
        <v>2013</v>
      </c>
      <c r="D3078" s="148">
        <f t="shared" si="472"/>
        <v>5</v>
      </c>
      <c r="E3078" s="152">
        <v>1</v>
      </c>
      <c r="F3078" s="153">
        <v>0</v>
      </c>
      <c r="G3078" s="154">
        <v>86.626999999999995</v>
      </c>
      <c r="H3078" s="154">
        <v>0.152</v>
      </c>
      <c r="I3078" s="154">
        <v>1450.9559999999999</v>
      </c>
      <c r="J3078" s="151">
        <v>0</v>
      </c>
      <c r="K3078" s="149">
        <f t="shared" si="473"/>
        <v>1537.7349999999999</v>
      </c>
      <c r="L3078" s="148">
        <v>0</v>
      </c>
      <c r="M3078" s="148">
        <v>29.893000000000001</v>
      </c>
      <c r="N3078" s="148">
        <v>0.35899999999999999</v>
      </c>
      <c r="O3078" s="148">
        <v>353.71</v>
      </c>
      <c r="P3078" s="148">
        <v>0</v>
      </c>
      <c r="Q3078" s="21">
        <f t="shared" si="474"/>
        <v>0</v>
      </c>
      <c r="R3078" s="21">
        <f t="shared" si="475"/>
        <v>95.567920999999998</v>
      </c>
      <c r="S3078" s="21">
        <f t="shared" si="476"/>
        <v>0.70040899999999995</v>
      </c>
      <c r="T3078" s="21">
        <f t="shared" si="477"/>
        <v>1123.3829599999999</v>
      </c>
      <c r="U3078" s="22">
        <f t="shared" si="478"/>
        <v>1219.6512899999998</v>
      </c>
      <c r="V3078" s="39">
        <f t="shared" si="479"/>
        <v>0.7931479025970013</v>
      </c>
    </row>
    <row r="3079" spans="1:22">
      <c r="A3079">
        <v>3074</v>
      </c>
      <c r="B3079" s="155">
        <f t="shared" si="480"/>
        <v>41403</v>
      </c>
      <c r="C3079" s="148">
        <f t="shared" ref="C3079:C3142" si="481">YEAR(B3079)</f>
        <v>2013</v>
      </c>
      <c r="D3079" s="148">
        <f t="shared" ref="D3079:D3142" si="482">MONTH(B3079)</f>
        <v>5</v>
      </c>
      <c r="E3079" s="152">
        <v>2</v>
      </c>
      <c r="F3079" s="153">
        <v>0</v>
      </c>
      <c r="G3079" s="154">
        <v>98.751000000000005</v>
      </c>
      <c r="H3079" s="154">
        <v>5.5E-2</v>
      </c>
      <c r="I3079" s="154">
        <v>1513.9190000000001</v>
      </c>
      <c r="J3079" s="151">
        <v>0</v>
      </c>
      <c r="K3079" s="149">
        <f t="shared" ref="K3079:K3142" si="483">SUM(F3079:J3079)</f>
        <v>1612.7250000000001</v>
      </c>
      <c r="L3079" s="148">
        <v>0</v>
      </c>
      <c r="M3079" s="148">
        <v>34.354999999999997</v>
      </c>
      <c r="N3079" s="148">
        <v>1.0980000000000001</v>
      </c>
      <c r="O3079" s="148">
        <v>322.76499999999999</v>
      </c>
      <c r="P3079" s="148">
        <v>0</v>
      </c>
      <c r="Q3079" s="21">
        <f t="shared" ref="Q3079:Q3142" si="484">+$Q$2*L3079</f>
        <v>0</v>
      </c>
      <c r="R3079" s="21">
        <f t="shared" ref="R3079:R3142" si="485">+$R$2*M3079</f>
        <v>109.83293499999999</v>
      </c>
      <c r="S3079" s="21">
        <f t="shared" ref="S3079:S3142" si="486">+$S$2*N3079</f>
        <v>2.142198</v>
      </c>
      <c r="T3079" s="21">
        <f t="shared" ref="T3079:T3142" si="487">+$T$2*O3079</f>
        <v>1025.1016400000001</v>
      </c>
      <c r="U3079" s="22">
        <f t="shared" ref="U3079:U3142" si="488">SUM(Q3079:T3079)</f>
        <v>1137.076773</v>
      </c>
      <c r="V3079" s="39">
        <f t="shared" ref="V3079:V3142" si="489">+U3079/K3079</f>
        <v>0.70506550899874432</v>
      </c>
    </row>
    <row r="3080" spans="1:22">
      <c r="A3080">
        <v>3075</v>
      </c>
      <c r="B3080" s="155">
        <f t="shared" si="480"/>
        <v>41403</v>
      </c>
      <c r="C3080" s="148">
        <f t="shared" si="481"/>
        <v>2013</v>
      </c>
      <c r="D3080" s="148">
        <f t="shared" si="482"/>
        <v>5</v>
      </c>
      <c r="E3080" s="152">
        <v>3</v>
      </c>
      <c r="F3080" s="153">
        <v>0</v>
      </c>
      <c r="G3080" s="154">
        <v>92.03</v>
      </c>
      <c r="H3080" s="154">
        <v>0</v>
      </c>
      <c r="I3080" s="154">
        <v>1441.117</v>
      </c>
      <c r="J3080" s="151">
        <v>0</v>
      </c>
      <c r="K3080" s="149">
        <f t="shared" si="483"/>
        <v>1533.1469999999999</v>
      </c>
      <c r="L3080" s="148">
        <v>0</v>
      </c>
      <c r="M3080" s="148">
        <v>32.168999999999997</v>
      </c>
      <c r="N3080" s="148">
        <v>0</v>
      </c>
      <c r="O3080" s="148">
        <v>306.49299999999999</v>
      </c>
      <c r="P3080" s="148">
        <v>0</v>
      </c>
      <c r="Q3080" s="21">
        <f t="shared" si="484"/>
        <v>0</v>
      </c>
      <c r="R3080" s="21">
        <f t="shared" si="485"/>
        <v>102.84429299999999</v>
      </c>
      <c r="S3080" s="21">
        <f t="shared" si="486"/>
        <v>0</v>
      </c>
      <c r="T3080" s="21">
        <f t="shared" si="487"/>
        <v>973.42176800000004</v>
      </c>
      <c r="U3080" s="22">
        <f t="shared" si="488"/>
        <v>1076.266061</v>
      </c>
      <c r="V3080" s="39">
        <f t="shared" si="489"/>
        <v>0.70199795649079966</v>
      </c>
    </row>
    <row r="3081" spans="1:22">
      <c r="A3081">
        <v>3076</v>
      </c>
      <c r="B3081" s="155">
        <f t="shared" si="480"/>
        <v>41403</v>
      </c>
      <c r="C3081" s="148">
        <f t="shared" si="481"/>
        <v>2013</v>
      </c>
      <c r="D3081" s="148">
        <f t="shared" si="482"/>
        <v>5</v>
      </c>
      <c r="E3081" s="152">
        <v>4</v>
      </c>
      <c r="F3081" s="153">
        <v>0</v>
      </c>
      <c r="G3081" s="154">
        <v>91.844999999999999</v>
      </c>
      <c r="H3081" s="154">
        <v>0</v>
      </c>
      <c r="I3081" s="154">
        <v>1444.556</v>
      </c>
      <c r="J3081" s="151">
        <v>0</v>
      </c>
      <c r="K3081" s="149">
        <f t="shared" si="483"/>
        <v>1536.4010000000001</v>
      </c>
      <c r="L3081" s="148">
        <v>0</v>
      </c>
      <c r="M3081" s="148">
        <v>32.011000000000003</v>
      </c>
      <c r="N3081" s="148">
        <v>0</v>
      </c>
      <c r="O3081" s="148">
        <v>306.79399999999998</v>
      </c>
      <c r="P3081" s="148">
        <v>0</v>
      </c>
      <c r="Q3081" s="21">
        <f t="shared" si="484"/>
        <v>0</v>
      </c>
      <c r="R3081" s="21">
        <f t="shared" si="485"/>
        <v>102.33916700000002</v>
      </c>
      <c r="S3081" s="21">
        <f t="shared" si="486"/>
        <v>0</v>
      </c>
      <c r="T3081" s="21">
        <f t="shared" si="487"/>
        <v>974.37774400000001</v>
      </c>
      <c r="U3081" s="22">
        <f t="shared" si="488"/>
        <v>1076.716911</v>
      </c>
      <c r="V3081" s="39">
        <f t="shared" si="489"/>
        <v>0.70080461481084688</v>
      </c>
    </row>
    <row r="3082" spans="1:22">
      <c r="A3082">
        <v>3077</v>
      </c>
      <c r="B3082" s="155">
        <f t="shared" si="480"/>
        <v>41403</v>
      </c>
      <c r="C3082" s="148">
        <f t="shared" si="481"/>
        <v>2013</v>
      </c>
      <c r="D3082" s="148">
        <f t="shared" si="482"/>
        <v>5</v>
      </c>
      <c r="E3082" s="152">
        <v>5</v>
      </c>
      <c r="F3082" s="153">
        <v>0</v>
      </c>
      <c r="G3082" s="154">
        <v>91.263000000000005</v>
      </c>
      <c r="H3082" s="154">
        <v>0</v>
      </c>
      <c r="I3082" s="154">
        <v>1447.9459999999999</v>
      </c>
      <c r="J3082" s="151">
        <v>0</v>
      </c>
      <c r="K3082" s="149">
        <f t="shared" si="483"/>
        <v>1539.2089999999998</v>
      </c>
      <c r="L3082" s="148">
        <v>0</v>
      </c>
      <c r="M3082" s="148">
        <v>31.817</v>
      </c>
      <c r="N3082" s="148">
        <v>0</v>
      </c>
      <c r="O3082" s="148">
        <v>307.56099999999998</v>
      </c>
      <c r="P3082" s="148">
        <v>0</v>
      </c>
      <c r="Q3082" s="21">
        <f t="shared" si="484"/>
        <v>0</v>
      </c>
      <c r="R3082" s="21">
        <f t="shared" si="485"/>
        <v>101.71894900000001</v>
      </c>
      <c r="S3082" s="21">
        <f t="shared" si="486"/>
        <v>0</v>
      </c>
      <c r="T3082" s="21">
        <f t="shared" si="487"/>
        <v>976.81373599999995</v>
      </c>
      <c r="U3082" s="22">
        <f t="shared" si="488"/>
        <v>1078.5326849999999</v>
      </c>
      <c r="V3082" s="39">
        <f t="shared" si="489"/>
        <v>0.70070580733350707</v>
      </c>
    </row>
    <row r="3083" spans="1:22">
      <c r="A3083">
        <v>3078</v>
      </c>
      <c r="B3083" s="155">
        <f t="shared" si="480"/>
        <v>41403</v>
      </c>
      <c r="C3083" s="148">
        <f t="shared" si="481"/>
        <v>2013</v>
      </c>
      <c r="D3083" s="148">
        <f t="shared" si="482"/>
        <v>5</v>
      </c>
      <c r="E3083" s="152">
        <v>6</v>
      </c>
      <c r="F3083" s="153">
        <v>0</v>
      </c>
      <c r="G3083" s="154">
        <v>91.811000000000007</v>
      </c>
      <c r="H3083" s="154">
        <v>0</v>
      </c>
      <c r="I3083" s="154">
        <v>1460.9459999999999</v>
      </c>
      <c r="J3083" s="151">
        <v>0</v>
      </c>
      <c r="K3083" s="149">
        <f t="shared" si="483"/>
        <v>1552.7569999999998</v>
      </c>
      <c r="L3083" s="148">
        <v>0</v>
      </c>
      <c r="M3083" s="148">
        <v>31.995000000000001</v>
      </c>
      <c r="N3083" s="148">
        <v>0</v>
      </c>
      <c r="O3083" s="148">
        <v>308.137</v>
      </c>
      <c r="P3083" s="148">
        <v>0</v>
      </c>
      <c r="Q3083" s="21">
        <f t="shared" si="484"/>
        <v>0</v>
      </c>
      <c r="R3083" s="21">
        <f t="shared" si="485"/>
        <v>102.288015</v>
      </c>
      <c r="S3083" s="21">
        <f t="shared" si="486"/>
        <v>0</v>
      </c>
      <c r="T3083" s="21">
        <f t="shared" si="487"/>
        <v>978.64311200000009</v>
      </c>
      <c r="U3083" s="22">
        <f t="shared" si="488"/>
        <v>1080.9311270000001</v>
      </c>
      <c r="V3083" s="39">
        <f t="shared" si="489"/>
        <v>0.69613669556794799</v>
      </c>
    </row>
    <row r="3084" spans="1:22">
      <c r="A3084">
        <v>3079</v>
      </c>
      <c r="B3084" s="155">
        <f t="shared" si="480"/>
        <v>41403</v>
      </c>
      <c r="C3084" s="148">
        <f t="shared" si="481"/>
        <v>2013</v>
      </c>
      <c r="D3084" s="148">
        <f t="shared" si="482"/>
        <v>5</v>
      </c>
      <c r="E3084" s="152">
        <v>7</v>
      </c>
      <c r="F3084" s="153">
        <v>0</v>
      </c>
      <c r="G3084" s="154">
        <v>117.36</v>
      </c>
      <c r="H3084" s="154">
        <v>0</v>
      </c>
      <c r="I3084" s="154">
        <v>1429.6579999999999</v>
      </c>
      <c r="J3084" s="151">
        <v>0</v>
      </c>
      <c r="K3084" s="149">
        <f t="shared" si="483"/>
        <v>1547.0179999999998</v>
      </c>
      <c r="L3084" s="148">
        <v>0</v>
      </c>
      <c r="M3084" s="148">
        <v>40.895000000000003</v>
      </c>
      <c r="N3084" s="148">
        <v>0</v>
      </c>
      <c r="O3084" s="148">
        <v>324.22899999999998</v>
      </c>
      <c r="P3084" s="148">
        <v>0</v>
      </c>
      <c r="Q3084" s="21">
        <f t="shared" si="484"/>
        <v>0</v>
      </c>
      <c r="R3084" s="21">
        <f t="shared" si="485"/>
        <v>130.74131500000001</v>
      </c>
      <c r="S3084" s="21">
        <f t="shared" si="486"/>
        <v>0</v>
      </c>
      <c r="T3084" s="21">
        <f t="shared" si="487"/>
        <v>1029.7513039999999</v>
      </c>
      <c r="U3084" s="22">
        <f t="shared" si="488"/>
        <v>1160.4926189999999</v>
      </c>
      <c r="V3084" s="39">
        <f t="shared" si="489"/>
        <v>0.75014810364197448</v>
      </c>
    </row>
    <row r="3085" spans="1:22">
      <c r="A3085">
        <v>3080</v>
      </c>
      <c r="B3085" s="155">
        <f t="shared" si="480"/>
        <v>41403</v>
      </c>
      <c r="C3085" s="148">
        <f t="shared" si="481"/>
        <v>2013</v>
      </c>
      <c r="D3085" s="148">
        <f t="shared" si="482"/>
        <v>5</v>
      </c>
      <c r="E3085" s="152">
        <v>8</v>
      </c>
      <c r="F3085" s="153">
        <v>0</v>
      </c>
      <c r="G3085" s="154">
        <v>86.308999999999997</v>
      </c>
      <c r="H3085" s="154">
        <v>0</v>
      </c>
      <c r="I3085" s="154">
        <v>1431.473</v>
      </c>
      <c r="J3085" s="151">
        <v>0</v>
      </c>
      <c r="K3085" s="149">
        <f t="shared" si="483"/>
        <v>1517.7819999999999</v>
      </c>
      <c r="L3085" s="148">
        <v>0</v>
      </c>
      <c r="M3085" s="148">
        <v>29.849</v>
      </c>
      <c r="N3085" s="148">
        <v>0</v>
      </c>
      <c r="O3085" s="148">
        <v>351.44499999999999</v>
      </c>
      <c r="P3085" s="148">
        <v>0</v>
      </c>
      <c r="Q3085" s="21">
        <f t="shared" si="484"/>
        <v>0</v>
      </c>
      <c r="R3085" s="21">
        <f t="shared" si="485"/>
        <v>95.427253000000007</v>
      </c>
      <c r="S3085" s="21">
        <f t="shared" si="486"/>
        <v>0</v>
      </c>
      <c r="T3085" s="21">
        <f t="shared" si="487"/>
        <v>1116.18932</v>
      </c>
      <c r="U3085" s="22">
        <f t="shared" si="488"/>
        <v>1211.616573</v>
      </c>
      <c r="V3085" s="39">
        <f t="shared" si="489"/>
        <v>0.79828102652423083</v>
      </c>
    </row>
    <row r="3086" spans="1:22">
      <c r="A3086">
        <v>3081</v>
      </c>
      <c r="B3086" s="155">
        <f t="shared" si="480"/>
        <v>41403</v>
      </c>
      <c r="C3086" s="148">
        <f t="shared" si="481"/>
        <v>2013</v>
      </c>
      <c r="D3086" s="148">
        <f t="shared" si="482"/>
        <v>5</v>
      </c>
      <c r="E3086" s="152">
        <v>9</v>
      </c>
      <c r="F3086" s="153">
        <v>0</v>
      </c>
      <c r="G3086" s="154">
        <v>83.019000000000005</v>
      </c>
      <c r="H3086" s="154">
        <v>0</v>
      </c>
      <c r="I3086" s="154">
        <v>1613.75</v>
      </c>
      <c r="J3086" s="151">
        <v>0</v>
      </c>
      <c r="K3086" s="149">
        <f t="shared" si="483"/>
        <v>1696.769</v>
      </c>
      <c r="L3086" s="148">
        <v>0</v>
      </c>
      <c r="M3086" s="148">
        <v>28.716000000000001</v>
      </c>
      <c r="N3086" s="148">
        <v>0</v>
      </c>
      <c r="O3086" s="148">
        <v>402.11200000000002</v>
      </c>
      <c r="P3086" s="148">
        <v>0</v>
      </c>
      <c r="Q3086" s="21">
        <f t="shared" si="484"/>
        <v>0</v>
      </c>
      <c r="R3086" s="21">
        <f t="shared" si="485"/>
        <v>91.805052000000003</v>
      </c>
      <c r="S3086" s="21">
        <f t="shared" si="486"/>
        <v>0</v>
      </c>
      <c r="T3086" s="21">
        <f t="shared" si="487"/>
        <v>1277.1077120000002</v>
      </c>
      <c r="U3086" s="22">
        <f t="shared" si="488"/>
        <v>1368.9127640000002</v>
      </c>
      <c r="V3086" s="39">
        <f t="shared" si="489"/>
        <v>0.80677615161521699</v>
      </c>
    </row>
    <row r="3087" spans="1:22">
      <c r="A3087">
        <v>3082</v>
      </c>
      <c r="B3087" s="155">
        <f t="shared" si="480"/>
        <v>41403</v>
      </c>
      <c r="C3087" s="148">
        <f t="shared" si="481"/>
        <v>2013</v>
      </c>
      <c r="D3087" s="148">
        <f t="shared" si="482"/>
        <v>5</v>
      </c>
      <c r="E3087" s="152">
        <v>10</v>
      </c>
      <c r="F3087" s="153">
        <v>0</v>
      </c>
      <c r="G3087" s="154">
        <v>82.103999999999999</v>
      </c>
      <c r="H3087" s="154">
        <v>0</v>
      </c>
      <c r="I3087" s="154">
        <v>1550.18</v>
      </c>
      <c r="J3087" s="151">
        <v>0</v>
      </c>
      <c r="K3087" s="149">
        <f t="shared" si="483"/>
        <v>1632.2840000000001</v>
      </c>
      <c r="L3087" s="148">
        <v>0</v>
      </c>
      <c r="M3087" s="148">
        <v>28.434000000000001</v>
      </c>
      <c r="N3087" s="148">
        <v>0</v>
      </c>
      <c r="O3087" s="148">
        <v>386.79199999999997</v>
      </c>
      <c r="P3087" s="148">
        <v>0</v>
      </c>
      <c r="Q3087" s="21">
        <f t="shared" si="484"/>
        <v>0</v>
      </c>
      <c r="R3087" s="21">
        <f t="shared" si="485"/>
        <v>90.903497999999999</v>
      </c>
      <c r="S3087" s="21">
        <f t="shared" si="486"/>
        <v>0</v>
      </c>
      <c r="T3087" s="21">
        <f t="shared" si="487"/>
        <v>1228.4513919999999</v>
      </c>
      <c r="U3087" s="22">
        <f t="shared" si="488"/>
        <v>1319.3548899999998</v>
      </c>
      <c r="V3087" s="39">
        <f t="shared" si="489"/>
        <v>0.80828758353325758</v>
      </c>
    </row>
    <row r="3088" spans="1:22">
      <c r="A3088">
        <v>3083</v>
      </c>
      <c r="B3088" s="155">
        <f t="shared" si="480"/>
        <v>41403</v>
      </c>
      <c r="C3088" s="148">
        <f t="shared" si="481"/>
        <v>2013</v>
      </c>
      <c r="D3088" s="148">
        <f t="shared" si="482"/>
        <v>5</v>
      </c>
      <c r="E3088" s="152">
        <v>11</v>
      </c>
      <c r="F3088" s="153">
        <v>0</v>
      </c>
      <c r="G3088" s="154">
        <v>84.094999999999999</v>
      </c>
      <c r="H3088" s="154">
        <v>0</v>
      </c>
      <c r="I3088" s="154">
        <v>1430.03</v>
      </c>
      <c r="J3088" s="151">
        <v>0</v>
      </c>
      <c r="K3088" s="149">
        <f t="shared" si="483"/>
        <v>1514.125</v>
      </c>
      <c r="L3088" s="148">
        <v>0</v>
      </c>
      <c r="M3088" s="148">
        <v>29.082999999999998</v>
      </c>
      <c r="N3088" s="148">
        <v>0</v>
      </c>
      <c r="O3088" s="148">
        <v>358.601</v>
      </c>
      <c r="P3088" s="148">
        <v>0</v>
      </c>
      <c r="Q3088" s="21">
        <f t="shared" si="484"/>
        <v>0</v>
      </c>
      <c r="R3088" s="21">
        <f t="shared" si="485"/>
        <v>92.978351000000004</v>
      </c>
      <c r="S3088" s="21">
        <f t="shared" si="486"/>
        <v>0</v>
      </c>
      <c r="T3088" s="21">
        <f t="shared" si="487"/>
        <v>1138.916776</v>
      </c>
      <c r="U3088" s="22">
        <f t="shared" si="488"/>
        <v>1231.895127</v>
      </c>
      <c r="V3088" s="39">
        <f t="shared" si="489"/>
        <v>0.81360199917444065</v>
      </c>
    </row>
    <row r="3089" spans="1:22">
      <c r="A3089">
        <v>3084</v>
      </c>
      <c r="B3089" s="155">
        <f t="shared" si="480"/>
        <v>41403</v>
      </c>
      <c r="C3089" s="148">
        <f t="shared" si="481"/>
        <v>2013</v>
      </c>
      <c r="D3089" s="148">
        <f t="shared" si="482"/>
        <v>5</v>
      </c>
      <c r="E3089" s="152">
        <v>12</v>
      </c>
      <c r="F3089" s="153">
        <v>0</v>
      </c>
      <c r="G3089" s="154">
        <v>84.382999999999996</v>
      </c>
      <c r="H3089" s="154">
        <v>2.02</v>
      </c>
      <c r="I3089" s="154">
        <v>1532.0530000000001</v>
      </c>
      <c r="J3089" s="151">
        <v>0</v>
      </c>
      <c r="K3089" s="149">
        <f t="shared" si="483"/>
        <v>1618.4560000000001</v>
      </c>
      <c r="L3089" s="148">
        <v>0</v>
      </c>
      <c r="M3089" s="148">
        <v>29.193999999999999</v>
      </c>
      <c r="N3089" s="148">
        <v>3.5209999999999999</v>
      </c>
      <c r="O3089" s="148">
        <v>388.00099999999998</v>
      </c>
      <c r="P3089" s="148">
        <v>0</v>
      </c>
      <c r="Q3089" s="21">
        <f t="shared" si="484"/>
        <v>0</v>
      </c>
      <c r="R3089" s="21">
        <f t="shared" si="485"/>
        <v>93.333218000000002</v>
      </c>
      <c r="S3089" s="21">
        <f t="shared" si="486"/>
        <v>6.8694709999999999</v>
      </c>
      <c r="T3089" s="21">
        <f t="shared" si="487"/>
        <v>1232.291176</v>
      </c>
      <c r="U3089" s="22">
        <f t="shared" si="488"/>
        <v>1332.4938649999999</v>
      </c>
      <c r="V3089" s="39">
        <f t="shared" si="489"/>
        <v>0.82331176442238763</v>
      </c>
    </row>
    <row r="3090" spans="1:22">
      <c r="A3090">
        <v>3085</v>
      </c>
      <c r="B3090" s="155">
        <f t="shared" si="480"/>
        <v>41403</v>
      </c>
      <c r="C3090" s="148">
        <f t="shared" si="481"/>
        <v>2013</v>
      </c>
      <c r="D3090" s="148">
        <f t="shared" si="482"/>
        <v>5</v>
      </c>
      <c r="E3090" s="152">
        <v>13</v>
      </c>
      <c r="F3090" s="153">
        <v>0</v>
      </c>
      <c r="G3090" s="154">
        <v>114.953</v>
      </c>
      <c r="H3090" s="154">
        <v>0</v>
      </c>
      <c r="I3090" s="154">
        <v>1641.088</v>
      </c>
      <c r="J3090" s="151">
        <v>0</v>
      </c>
      <c r="K3090" s="149">
        <f t="shared" si="483"/>
        <v>1756.0409999999999</v>
      </c>
      <c r="L3090" s="148">
        <v>0</v>
      </c>
      <c r="M3090" s="148">
        <v>44.707000000000001</v>
      </c>
      <c r="N3090" s="148">
        <v>0</v>
      </c>
      <c r="O3090" s="148">
        <v>409.55500000000001</v>
      </c>
      <c r="P3090" s="148">
        <v>0</v>
      </c>
      <c r="Q3090" s="21">
        <f t="shared" si="484"/>
        <v>0</v>
      </c>
      <c r="R3090" s="21">
        <f t="shared" si="485"/>
        <v>142.928279</v>
      </c>
      <c r="S3090" s="21">
        <f t="shared" si="486"/>
        <v>0</v>
      </c>
      <c r="T3090" s="21">
        <f t="shared" si="487"/>
        <v>1300.7466800000002</v>
      </c>
      <c r="U3090" s="22">
        <f t="shared" si="488"/>
        <v>1443.6749590000002</v>
      </c>
      <c r="V3090" s="39">
        <f t="shared" si="489"/>
        <v>0.8221191640741875</v>
      </c>
    </row>
    <row r="3091" spans="1:22">
      <c r="A3091">
        <v>3086</v>
      </c>
      <c r="B3091" s="155">
        <f t="shared" si="480"/>
        <v>41403</v>
      </c>
      <c r="C3091" s="148">
        <f t="shared" si="481"/>
        <v>2013</v>
      </c>
      <c r="D3091" s="148">
        <f t="shared" si="482"/>
        <v>5</v>
      </c>
      <c r="E3091" s="152">
        <v>14</v>
      </c>
      <c r="F3091" s="153">
        <v>0</v>
      </c>
      <c r="G3091" s="154">
        <v>83.712000000000003</v>
      </c>
      <c r="H3091" s="154">
        <v>0</v>
      </c>
      <c r="I3091" s="154">
        <v>1635.329</v>
      </c>
      <c r="J3091" s="151">
        <v>0</v>
      </c>
      <c r="K3091" s="149">
        <f t="shared" si="483"/>
        <v>1719.0409999999999</v>
      </c>
      <c r="L3091" s="148">
        <v>0</v>
      </c>
      <c r="M3091" s="148">
        <v>28.954999999999998</v>
      </c>
      <c r="N3091" s="148">
        <v>0</v>
      </c>
      <c r="O3091" s="148">
        <v>408.34</v>
      </c>
      <c r="P3091" s="148">
        <v>0</v>
      </c>
      <c r="Q3091" s="21">
        <f t="shared" si="484"/>
        <v>0</v>
      </c>
      <c r="R3091" s="21">
        <f t="shared" si="485"/>
        <v>92.569135000000003</v>
      </c>
      <c r="S3091" s="21">
        <f t="shared" si="486"/>
        <v>0</v>
      </c>
      <c r="T3091" s="21">
        <f t="shared" si="487"/>
        <v>1296.8878400000001</v>
      </c>
      <c r="U3091" s="22">
        <f t="shared" si="488"/>
        <v>1389.4569750000001</v>
      </c>
      <c r="V3091" s="39">
        <f t="shared" si="489"/>
        <v>0.80827448269122149</v>
      </c>
    </row>
    <row r="3092" spans="1:22">
      <c r="A3092">
        <v>3087</v>
      </c>
      <c r="B3092" s="155">
        <f t="shared" si="480"/>
        <v>41403</v>
      </c>
      <c r="C3092" s="148">
        <f t="shared" si="481"/>
        <v>2013</v>
      </c>
      <c r="D3092" s="148">
        <f t="shared" si="482"/>
        <v>5</v>
      </c>
      <c r="E3092" s="152">
        <v>15</v>
      </c>
      <c r="F3092" s="153">
        <v>0</v>
      </c>
      <c r="G3092" s="154">
        <v>83.831000000000003</v>
      </c>
      <c r="H3092" s="154">
        <v>0</v>
      </c>
      <c r="I3092" s="154">
        <v>1627.72</v>
      </c>
      <c r="J3092" s="151">
        <v>0</v>
      </c>
      <c r="K3092" s="149">
        <f t="shared" si="483"/>
        <v>1711.5509999999999</v>
      </c>
      <c r="L3092" s="148">
        <v>0</v>
      </c>
      <c r="M3092" s="148">
        <v>29.004000000000001</v>
      </c>
      <c r="N3092" s="148">
        <v>0</v>
      </c>
      <c r="O3092" s="148">
        <v>406.43099999999998</v>
      </c>
      <c r="P3092" s="148">
        <v>0</v>
      </c>
      <c r="Q3092" s="21">
        <f t="shared" si="484"/>
        <v>0</v>
      </c>
      <c r="R3092" s="21">
        <f t="shared" si="485"/>
        <v>92.725788000000009</v>
      </c>
      <c r="S3092" s="21">
        <f t="shared" si="486"/>
        <v>0</v>
      </c>
      <c r="T3092" s="21">
        <f t="shared" si="487"/>
        <v>1290.824856</v>
      </c>
      <c r="U3092" s="22">
        <f t="shared" si="488"/>
        <v>1383.5506439999999</v>
      </c>
      <c r="V3092" s="39">
        <f t="shared" si="489"/>
        <v>0.80836074648082357</v>
      </c>
    </row>
    <row r="3093" spans="1:22">
      <c r="A3093">
        <v>3088</v>
      </c>
      <c r="B3093" s="155">
        <f t="shared" si="480"/>
        <v>41403</v>
      </c>
      <c r="C3093" s="148">
        <f t="shared" si="481"/>
        <v>2013</v>
      </c>
      <c r="D3093" s="148">
        <f t="shared" si="482"/>
        <v>5</v>
      </c>
      <c r="E3093" s="152">
        <v>16</v>
      </c>
      <c r="F3093" s="153">
        <v>0</v>
      </c>
      <c r="G3093" s="154">
        <v>83.451999999999998</v>
      </c>
      <c r="H3093" s="154">
        <v>0</v>
      </c>
      <c r="I3093" s="154">
        <v>1654.5640000000001</v>
      </c>
      <c r="J3093" s="151">
        <v>0</v>
      </c>
      <c r="K3093" s="149">
        <f t="shared" si="483"/>
        <v>1738.0160000000001</v>
      </c>
      <c r="L3093" s="148">
        <v>0</v>
      </c>
      <c r="M3093" s="148">
        <v>28.85</v>
      </c>
      <c r="N3093" s="148">
        <v>0</v>
      </c>
      <c r="O3093" s="148">
        <v>418.85</v>
      </c>
      <c r="P3093" s="148">
        <v>0</v>
      </c>
      <c r="Q3093" s="21">
        <f t="shared" si="484"/>
        <v>0</v>
      </c>
      <c r="R3093" s="21">
        <f t="shared" si="485"/>
        <v>92.233450000000005</v>
      </c>
      <c r="S3093" s="21">
        <f t="shared" si="486"/>
        <v>0</v>
      </c>
      <c r="T3093" s="21">
        <f t="shared" si="487"/>
        <v>1330.2676000000001</v>
      </c>
      <c r="U3093" s="22">
        <f t="shared" si="488"/>
        <v>1422.5010500000001</v>
      </c>
      <c r="V3093" s="39">
        <f t="shared" si="489"/>
        <v>0.81846257456778304</v>
      </c>
    </row>
    <row r="3094" spans="1:22">
      <c r="A3094">
        <v>3089</v>
      </c>
      <c r="B3094" s="155">
        <f t="shared" si="480"/>
        <v>41403</v>
      </c>
      <c r="C3094" s="148">
        <f t="shared" si="481"/>
        <v>2013</v>
      </c>
      <c r="D3094" s="148">
        <f t="shared" si="482"/>
        <v>5</v>
      </c>
      <c r="E3094" s="152">
        <v>17</v>
      </c>
      <c r="F3094" s="153">
        <v>0</v>
      </c>
      <c r="G3094" s="154">
        <v>94.692999999999998</v>
      </c>
      <c r="H3094" s="154">
        <v>0</v>
      </c>
      <c r="I3094" s="154">
        <v>1331.3140000000001</v>
      </c>
      <c r="J3094" s="151">
        <v>0</v>
      </c>
      <c r="K3094" s="149">
        <f t="shared" si="483"/>
        <v>1426.0070000000001</v>
      </c>
      <c r="L3094" s="148">
        <v>0</v>
      </c>
      <c r="M3094" s="148">
        <v>33.17</v>
      </c>
      <c r="N3094" s="148">
        <v>0</v>
      </c>
      <c r="O3094" s="148">
        <v>357.59500000000003</v>
      </c>
      <c r="P3094" s="148">
        <v>0</v>
      </c>
      <c r="Q3094" s="21">
        <f t="shared" si="484"/>
        <v>0</v>
      </c>
      <c r="R3094" s="21">
        <f t="shared" si="485"/>
        <v>106.04449000000001</v>
      </c>
      <c r="S3094" s="21">
        <f t="shared" si="486"/>
        <v>0</v>
      </c>
      <c r="T3094" s="21">
        <f t="shared" si="487"/>
        <v>1135.7217200000002</v>
      </c>
      <c r="U3094" s="22">
        <f t="shared" si="488"/>
        <v>1241.7662100000002</v>
      </c>
      <c r="V3094" s="39">
        <f t="shared" si="489"/>
        <v>0.87079951921694643</v>
      </c>
    </row>
    <row r="3095" spans="1:22">
      <c r="A3095">
        <v>3090</v>
      </c>
      <c r="B3095" s="155">
        <f t="shared" si="480"/>
        <v>41403</v>
      </c>
      <c r="C3095" s="148">
        <f t="shared" si="481"/>
        <v>2013</v>
      </c>
      <c r="D3095" s="148">
        <f t="shared" si="482"/>
        <v>5</v>
      </c>
      <c r="E3095" s="152">
        <v>18</v>
      </c>
      <c r="F3095" s="153">
        <v>0</v>
      </c>
      <c r="G3095" s="154">
        <v>88.396000000000001</v>
      </c>
      <c r="H3095" s="154">
        <v>0</v>
      </c>
      <c r="I3095" s="154">
        <v>1349.261</v>
      </c>
      <c r="J3095" s="151">
        <v>0</v>
      </c>
      <c r="K3095" s="149">
        <f t="shared" si="483"/>
        <v>1437.6569999999999</v>
      </c>
      <c r="L3095" s="148">
        <v>0</v>
      </c>
      <c r="M3095" s="148">
        <v>31.152000000000001</v>
      </c>
      <c r="N3095" s="148">
        <v>0</v>
      </c>
      <c r="O3095" s="148">
        <v>362.74099999999999</v>
      </c>
      <c r="P3095" s="148">
        <v>0</v>
      </c>
      <c r="Q3095" s="21">
        <f t="shared" si="484"/>
        <v>0</v>
      </c>
      <c r="R3095" s="21">
        <f t="shared" si="485"/>
        <v>99.592944000000003</v>
      </c>
      <c r="S3095" s="21">
        <f t="shared" si="486"/>
        <v>0</v>
      </c>
      <c r="T3095" s="21">
        <f t="shared" si="487"/>
        <v>1152.0654159999999</v>
      </c>
      <c r="U3095" s="22">
        <f t="shared" si="488"/>
        <v>1251.6583599999999</v>
      </c>
      <c r="V3095" s="39">
        <f t="shared" si="489"/>
        <v>0.87062377187326323</v>
      </c>
    </row>
    <row r="3096" spans="1:22">
      <c r="A3096">
        <v>3091</v>
      </c>
      <c r="B3096" s="155">
        <f t="shared" si="480"/>
        <v>41403</v>
      </c>
      <c r="C3096" s="148">
        <f t="shared" si="481"/>
        <v>2013</v>
      </c>
      <c r="D3096" s="148">
        <f t="shared" si="482"/>
        <v>5</v>
      </c>
      <c r="E3096" s="152">
        <v>19</v>
      </c>
      <c r="F3096" s="153">
        <v>0</v>
      </c>
      <c r="G3096" s="154">
        <v>87.373999999999995</v>
      </c>
      <c r="H3096" s="154">
        <v>0</v>
      </c>
      <c r="I3096" s="154">
        <v>1741.4580000000001</v>
      </c>
      <c r="J3096" s="151">
        <v>0</v>
      </c>
      <c r="K3096" s="149">
        <f t="shared" si="483"/>
        <v>1828.8320000000001</v>
      </c>
      <c r="L3096" s="148">
        <v>0</v>
      </c>
      <c r="M3096" s="148">
        <v>30.763999999999999</v>
      </c>
      <c r="N3096" s="148">
        <v>0</v>
      </c>
      <c r="O3096" s="148">
        <v>439.99200000000002</v>
      </c>
      <c r="P3096" s="148">
        <v>0</v>
      </c>
      <c r="Q3096" s="21">
        <f t="shared" si="484"/>
        <v>0</v>
      </c>
      <c r="R3096" s="21">
        <f t="shared" si="485"/>
        <v>98.352508</v>
      </c>
      <c r="S3096" s="21">
        <f t="shared" si="486"/>
        <v>0</v>
      </c>
      <c r="T3096" s="21">
        <f t="shared" si="487"/>
        <v>1397.4145920000001</v>
      </c>
      <c r="U3096" s="22">
        <f t="shared" si="488"/>
        <v>1495.7671</v>
      </c>
      <c r="V3096" s="39">
        <f t="shared" si="489"/>
        <v>0.81788108475792198</v>
      </c>
    </row>
    <row r="3097" spans="1:22">
      <c r="A3097">
        <v>3092</v>
      </c>
      <c r="B3097" s="155">
        <f t="shared" si="480"/>
        <v>41403</v>
      </c>
      <c r="C3097" s="148">
        <f t="shared" si="481"/>
        <v>2013</v>
      </c>
      <c r="D3097" s="148">
        <f t="shared" si="482"/>
        <v>5</v>
      </c>
      <c r="E3097" s="152">
        <v>20</v>
      </c>
      <c r="F3097" s="153">
        <v>0</v>
      </c>
      <c r="G3097" s="154">
        <v>103.74299999999999</v>
      </c>
      <c r="H3097" s="154">
        <v>0</v>
      </c>
      <c r="I3097" s="154">
        <v>1898.412</v>
      </c>
      <c r="J3097" s="151">
        <v>0</v>
      </c>
      <c r="K3097" s="149">
        <f t="shared" si="483"/>
        <v>2002.155</v>
      </c>
      <c r="L3097" s="148">
        <v>0</v>
      </c>
      <c r="M3097" s="148">
        <v>36.484999999999999</v>
      </c>
      <c r="N3097" s="148">
        <v>0</v>
      </c>
      <c r="O3097" s="148">
        <v>475.14800000000002</v>
      </c>
      <c r="P3097" s="148">
        <v>0</v>
      </c>
      <c r="Q3097" s="21">
        <f t="shared" si="484"/>
        <v>0</v>
      </c>
      <c r="R3097" s="21">
        <f t="shared" si="485"/>
        <v>116.642545</v>
      </c>
      <c r="S3097" s="21">
        <f t="shared" si="486"/>
        <v>0</v>
      </c>
      <c r="T3097" s="21">
        <f t="shared" si="487"/>
        <v>1509.070048</v>
      </c>
      <c r="U3097" s="22">
        <f t="shared" si="488"/>
        <v>1625.712593</v>
      </c>
      <c r="V3097" s="39">
        <f t="shared" si="489"/>
        <v>0.81198138655598595</v>
      </c>
    </row>
    <row r="3098" spans="1:22">
      <c r="A3098">
        <v>3093</v>
      </c>
      <c r="B3098" s="155">
        <f t="shared" si="480"/>
        <v>41403</v>
      </c>
      <c r="C3098" s="148">
        <f t="shared" si="481"/>
        <v>2013</v>
      </c>
      <c r="D3098" s="148">
        <f t="shared" si="482"/>
        <v>5</v>
      </c>
      <c r="E3098" s="152">
        <v>21</v>
      </c>
      <c r="F3098" s="153">
        <v>0</v>
      </c>
      <c r="G3098" s="154">
        <v>65.231999999999999</v>
      </c>
      <c r="H3098" s="154">
        <v>0</v>
      </c>
      <c r="I3098" s="154">
        <v>1642.2349999999999</v>
      </c>
      <c r="J3098" s="151">
        <v>0</v>
      </c>
      <c r="K3098" s="149">
        <f t="shared" si="483"/>
        <v>1707.4669999999999</v>
      </c>
      <c r="L3098" s="148">
        <v>0</v>
      </c>
      <c r="M3098" s="148">
        <v>22.788</v>
      </c>
      <c r="N3098" s="148">
        <v>0</v>
      </c>
      <c r="O3098" s="148">
        <v>425.51</v>
      </c>
      <c r="P3098" s="148">
        <v>0</v>
      </c>
      <c r="Q3098" s="21">
        <f t="shared" si="484"/>
        <v>0</v>
      </c>
      <c r="R3098" s="21">
        <f t="shared" si="485"/>
        <v>72.853235999999995</v>
      </c>
      <c r="S3098" s="21">
        <f t="shared" si="486"/>
        <v>0</v>
      </c>
      <c r="T3098" s="21">
        <f t="shared" si="487"/>
        <v>1351.41976</v>
      </c>
      <c r="U3098" s="22">
        <f t="shared" si="488"/>
        <v>1424.2729959999999</v>
      </c>
      <c r="V3098" s="39">
        <f t="shared" si="489"/>
        <v>0.83414379077311596</v>
      </c>
    </row>
    <row r="3099" spans="1:22">
      <c r="A3099">
        <v>3094</v>
      </c>
      <c r="B3099" s="155">
        <f t="shared" si="480"/>
        <v>41403</v>
      </c>
      <c r="C3099" s="148">
        <f t="shared" si="481"/>
        <v>2013</v>
      </c>
      <c r="D3099" s="148">
        <f t="shared" si="482"/>
        <v>5</v>
      </c>
      <c r="E3099" s="152">
        <v>22</v>
      </c>
      <c r="F3099" s="153">
        <v>0</v>
      </c>
      <c r="G3099" s="154">
        <v>0</v>
      </c>
      <c r="H3099" s="154">
        <v>0</v>
      </c>
      <c r="I3099" s="154">
        <v>1648.248</v>
      </c>
      <c r="J3099" s="151">
        <v>0</v>
      </c>
      <c r="K3099" s="149">
        <f t="shared" si="483"/>
        <v>1648.248</v>
      </c>
      <c r="L3099" s="148">
        <v>0</v>
      </c>
      <c r="M3099" s="148">
        <v>0</v>
      </c>
      <c r="N3099" s="148">
        <v>0</v>
      </c>
      <c r="O3099" s="148">
        <v>426.62599999999998</v>
      </c>
      <c r="P3099" s="148">
        <v>0</v>
      </c>
      <c r="Q3099" s="21">
        <f t="shared" si="484"/>
        <v>0</v>
      </c>
      <c r="R3099" s="21">
        <f t="shared" si="485"/>
        <v>0</v>
      </c>
      <c r="S3099" s="21">
        <f t="shared" si="486"/>
        <v>0</v>
      </c>
      <c r="T3099" s="21">
        <f t="shared" si="487"/>
        <v>1354.964176</v>
      </c>
      <c r="U3099" s="22">
        <f t="shared" si="488"/>
        <v>1354.964176</v>
      </c>
      <c r="V3099" s="39">
        <f t="shared" si="489"/>
        <v>0.82206329144643275</v>
      </c>
    </row>
    <row r="3100" spans="1:22">
      <c r="A3100">
        <v>3095</v>
      </c>
      <c r="B3100" s="155">
        <f t="shared" si="480"/>
        <v>41403</v>
      </c>
      <c r="C3100" s="148">
        <f t="shared" si="481"/>
        <v>2013</v>
      </c>
      <c r="D3100" s="148">
        <f t="shared" si="482"/>
        <v>5</v>
      </c>
      <c r="E3100" s="152">
        <v>23</v>
      </c>
      <c r="F3100" s="153">
        <v>0</v>
      </c>
      <c r="G3100" s="154">
        <v>0</v>
      </c>
      <c r="H3100" s="154">
        <v>0</v>
      </c>
      <c r="I3100" s="154">
        <v>1646.318</v>
      </c>
      <c r="J3100" s="151">
        <v>0</v>
      </c>
      <c r="K3100" s="149">
        <f t="shared" si="483"/>
        <v>1646.318</v>
      </c>
      <c r="L3100" s="148">
        <v>0</v>
      </c>
      <c r="M3100" s="148">
        <v>0</v>
      </c>
      <c r="N3100" s="148">
        <v>0</v>
      </c>
      <c r="O3100" s="148">
        <v>426.20699999999999</v>
      </c>
      <c r="P3100" s="148">
        <v>0</v>
      </c>
      <c r="Q3100" s="21">
        <f t="shared" si="484"/>
        <v>0</v>
      </c>
      <c r="R3100" s="21">
        <f t="shared" si="485"/>
        <v>0</v>
      </c>
      <c r="S3100" s="21">
        <f t="shared" si="486"/>
        <v>0</v>
      </c>
      <c r="T3100" s="21">
        <f t="shared" si="487"/>
        <v>1353.6334320000001</v>
      </c>
      <c r="U3100" s="22">
        <f t="shared" si="488"/>
        <v>1353.6334320000001</v>
      </c>
      <c r="V3100" s="39">
        <f t="shared" si="489"/>
        <v>0.82221869165009442</v>
      </c>
    </row>
    <row r="3101" spans="1:22">
      <c r="A3101">
        <v>3096</v>
      </c>
      <c r="B3101" s="155">
        <f t="shared" si="480"/>
        <v>41403</v>
      </c>
      <c r="C3101" s="148">
        <f t="shared" si="481"/>
        <v>2013</v>
      </c>
      <c r="D3101" s="148">
        <f t="shared" si="482"/>
        <v>5</v>
      </c>
      <c r="E3101" s="152">
        <v>24</v>
      </c>
      <c r="F3101" s="153">
        <v>0</v>
      </c>
      <c r="G3101" s="154">
        <v>0</v>
      </c>
      <c r="H3101" s="154">
        <v>0</v>
      </c>
      <c r="I3101" s="154">
        <v>1639.3779999999999</v>
      </c>
      <c r="J3101" s="151">
        <v>0</v>
      </c>
      <c r="K3101" s="149">
        <f t="shared" si="483"/>
        <v>1639.3779999999999</v>
      </c>
      <c r="L3101" s="148">
        <v>0</v>
      </c>
      <c r="M3101" s="148">
        <v>0</v>
      </c>
      <c r="N3101" s="148">
        <v>0</v>
      </c>
      <c r="O3101" s="148">
        <v>424.875</v>
      </c>
      <c r="P3101" s="148">
        <v>0</v>
      </c>
      <c r="Q3101" s="21">
        <f t="shared" si="484"/>
        <v>0</v>
      </c>
      <c r="R3101" s="21">
        <f t="shared" si="485"/>
        <v>0</v>
      </c>
      <c r="S3101" s="21">
        <f t="shared" si="486"/>
        <v>0</v>
      </c>
      <c r="T3101" s="21">
        <f t="shared" si="487"/>
        <v>1349.403</v>
      </c>
      <c r="U3101" s="22">
        <f t="shared" si="488"/>
        <v>1349.403</v>
      </c>
      <c r="V3101" s="39">
        <f t="shared" si="489"/>
        <v>0.82311889021323947</v>
      </c>
    </row>
    <row r="3102" spans="1:22">
      <c r="A3102">
        <v>3097</v>
      </c>
      <c r="B3102" s="155">
        <f t="shared" si="480"/>
        <v>41404</v>
      </c>
      <c r="C3102" s="148">
        <f t="shared" si="481"/>
        <v>2013</v>
      </c>
      <c r="D3102" s="148">
        <f t="shared" si="482"/>
        <v>5</v>
      </c>
      <c r="E3102" s="152">
        <v>1</v>
      </c>
      <c r="F3102" s="153">
        <v>0</v>
      </c>
      <c r="G3102" s="154">
        <v>65.176000000000002</v>
      </c>
      <c r="H3102" s="154">
        <v>0</v>
      </c>
      <c r="I3102" s="154">
        <v>1556.15</v>
      </c>
      <c r="J3102" s="151">
        <v>0</v>
      </c>
      <c r="K3102" s="149">
        <f t="shared" si="483"/>
        <v>1621.326</v>
      </c>
      <c r="L3102" s="148">
        <v>0</v>
      </c>
      <c r="M3102" s="148">
        <v>22.748999999999999</v>
      </c>
      <c r="N3102" s="148">
        <v>0</v>
      </c>
      <c r="O3102" s="148">
        <v>392.65100000000001</v>
      </c>
      <c r="P3102" s="148">
        <v>0</v>
      </c>
      <c r="Q3102" s="21">
        <f t="shared" si="484"/>
        <v>0</v>
      </c>
      <c r="R3102" s="21">
        <f t="shared" si="485"/>
        <v>72.728552999999991</v>
      </c>
      <c r="S3102" s="21">
        <f t="shared" si="486"/>
        <v>0</v>
      </c>
      <c r="T3102" s="21">
        <f t="shared" si="487"/>
        <v>1247.0595760000001</v>
      </c>
      <c r="U3102" s="22">
        <f t="shared" si="488"/>
        <v>1319.788129</v>
      </c>
      <c r="V3102" s="39">
        <f t="shared" si="489"/>
        <v>0.81401774165096963</v>
      </c>
    </row>
    <row r="3103" spans="1:22">
      <c r="A3103">
        <v>3098</v>
      </c>
      <c r="B3103" s="155">
        <f t="shared" ref="B3103:B3166" si="490">+B3079+1</f>
        <v>41404</v>
      </c>
      <c r="C3103" s="148">
        <f t="shared" si="481"/>
        <v>2013</v>
      </c>
      <c r="D3103" s="148">
        <f t="shared" si="482"/>
        <v>5</v>
      </c>
      <c r="E3103" s="152">
        <v>2</v>
      </c>
      <c r="F3103" s="153">
        <v>0</v>
      </c>
      <c r="G3103" s="154">
        <v>130.577</v>
      </c>
      <c r="H3103" s="154">
        <v>0</v>
      </c>
      <c r="I3103" s="154">
        <v>1377.2139999999999</v>
      </c>
      <c r="J3103" s="151">
        <v>0</v>
      </c>
      <c r="K3103" s="149">
        <f t="shared" si="483"/>
        <v>1507.7909999999999</v>
      </c>
      <c r="L3103" s="148">
        <v>0</v>
      </c>
      <c r="M3103" s="148">
        <v>44.503999999999998</v>
      </c>
      <c r="N3103" s="148">
        <v>0</v>
      </c>
      <c r="O3103" s="148">
        <v>320.74099999999999</v>
      </c>
      <c r="P3103" s="148">
        <v>0</v>
      </c>
      <c r="Q3103" s="21">
        <f t="shared" si="484"/>
        <v>0</v>
      </c>
      <c r="R3103" s="21">
        <f t="shared" si="485"/>
        <v>142.27928800000001</v>
      </c>
      <c r="S3103" s="21">
        <f t="shared" si="486"/>
        <v>0</v>
      </c>
      <c r="T3103" s="21">
        <f t="shared" si="487"/>
        <v>1018.673416</v>
      </c>
      <c r="U3103" s="22">
        <f t="shared" si="488"/>
        <v>1160.952704</v>
      </c>
      <c r="V3103" s="39">
        <f t="shared" si="489"/>
        <v>0.76996924905374819</v>
      </c>
    </row>
    <row r="3104" spans="1:22">
      <c r="A3104">
        <v>3099</v>
      </c>
      <c r="B3104" s="155">
        <f t="shared" si="490"/>
        <v>41404</v>
      </c>
      <c r="C3104" s="148">
        <f t="shared" si="481"/>
        <v>2013</v>
      </c>
      <c r="D3104" s="148">
        <f t="shared" si="482"/>
        <v>5</v>
      </c>
      <c r="E3104" s="152">
        <v>3</v>
      </c>
      <c r="F3104" s="153">
        <v>0</v>
      </c>
      <c r="G3104" s="154">
        <v>130.23699999999999</v>
      </c>
      <c r="H3104" s="154">
        <v>0</v>
      </c>
      <c r="I3104" s="154">
        <v>1334.9010000000001</v>
      </c>
      <c r="J3104" s="151">
        <v>0</v>
      </c>
      <c r="K3104" s="149">
        <f t="shared" si="483"/>
        <v>1465.1380000000001</v>
      </c>
      <c r="L3104" s="148">
        <v>0</v>
      </c>
      <c r="M3104" s="148">
        <v>44.335999999999999</v>
      </c>
      <c r="N3104" s="148">
        <v>0</v>
      </c>
      <c r="O3104" s="148">
        <v>308.97000000000003</v>
      </c>
      <c r="P3104" s="148">
        <v>0</v>
      </c>
      <c r="Q3104" s="21">
        <f t="shared" si="484"/>
        <v>0</v>
      </c>
      <c r="R3104" s="21">
        <f t="shared" si="485"/>
        <v>141.74219199999999</v>
      </c>
      <c r="S3104" s="21">
        <f t="shared" si="486"/>
        <v>0</v>
      </c>
      <c r="T3104" s="21">
        <f t="shared" si="487"/>
        <v>981.28872000000013</v>
      </c>
      <c r="U3104" s="22">
        <f t="shared" si="488"/>
        <v>1123.0309120000002</v>
      </c>
      <c r="V3104" s="39">
        <f t="shared" si="489"/>
        <v>0.76650179846540056</v>
      </c>
    </row>
    <row r="3105" spans="1:22">
      <c r="A3105">
        <v>3100</v>
      </c>
      <c r="B3105" s="155">
        <f t="shared" si="490"/>
        <v>41404</v>
      </c>
      <c r="C3105" s="148">
        <f t="shared" si="481"/>
        <v>2013</v>
      </c>
      <c r="D3105" s="148">
        <f t="shared" si="482"/>
        <v>5</v>
      </c>
      <c r="E3105" s="152">
        <v>4</v>
      </c>
      <c r="F3105" s="153">
        <v>0</v>
      </c>
      <c r="G3105" s="154">
        <v>126.959</v>
      </c>
      <c r="H3105" s="154">
        <v>0</v>
      </c>
      <c r="I3105" s="154">
        <v>1338.1130000000001</v>
      </c>
      <c r="J3105" s="151">
        <v>0</v>
      </c>
      <c r="K3105" s="149">
        <f t="shared" si="483"/>
        <v>1465.0720000000001</v>
      </c>
      <c r="L3105" s="148">
        <v>0</v>
      </c>
      <c r="M3105" s="148">
        <v>43.186999999999998</v>
      </c>
      <c r="N3105" s="148">
        <v>0</v>
      </c>
      <c r="O3105" s="148">
        <v>309.20499999999998</v>
      </c>
      <c r="P3105" s="148">
        <v>0</v>
      </c>
      <c r="Q3105" s="21">
        <f t="shared" si="484"/>
        <v>0</v>
      </c>
      <c r="R3105" s="21">
        <f t="shared" si="485"/>
        <v>138.068839</v>
      </c>
      <c r="S3105" s="21">
        <f t="shared" si="486"/>
        <v>0</v>
      </c>
      <c r="T3105" s="21">
        <f t="shared" si="487"/>
        <v>982.03507999999999</v>
      </c>
      <c r="U3105" s="22">
        <f t="shared" si="488"/>
        <v>1120.1039189999999</v>
      </c>
      <c r="V3105" s="39">
        <f t="shared" si="489"/>
        <v>0.76453847933753416</v>
      </c>
    </row>
    <row r="3106" spans="1:22">
      <c r="A3106">
        <v>3101</v>
      </c>
      <c r="B3106" s="155">
        <f t="shared" si="490"/>
        <v>41404</v>
      </c>
      <c r="C3106" s="148">
        <f t="shared" si="481"/>
        <v>2013</v>
      </c>
      <c r="D3106" s="148">
        <f t="shared" si="482"/>
        <v>5</v>
      </c>
      <c r="E3106" s="152">
        <v>5</v>
      </c>
      <c r="F3106" s="153">
        <v>0</v>
      </c>
      <c r="G3106" s="154">
        <v>124.107</v>
      </c>
      <c r="H3106" s="154">
        <v>0</v>
      </c>
      <c r="I3106" s="154">
        <v>1337.308</v>
      </c>
      <c r="J3106" s="151">
        <v>0</v>
      </c>
      <c r="K3106" s="149">
        <f t="shared" si="483"/>
        <v>1461.415</v>
      </c>
      <c r="L3106" s="148">
        <v>0</v>
      </c>
      <c r="M3106" s="148">
        <v>42.537999999999997</v>
      </c>
      <c r="N3106" s="148">
        <v>0</v>
      </c>
      <c r="O3106" s="148">
        <v>308.99599999999998</v>
      </c>
      <c r="P3106" s="148">
        <v>0</v>
      </c>
      <c r="Q3106" s="21">
        <f t="shared" si="484"/>
        <v>0</v>
      </c>
      <c r="R3106" s="21">
        <f t="shared" si="485"/>
        <v>135.99398599999998</v>
      </c>
      <c r="S3106" s="21">
        <f t="shared" si="486"/>
        <v>0</v>
      </c>
      <c r="T3106" s="21">
        <f t="shared" si="487"/>
        <v>981.37129600000003</v>
      </c>
      <c r="U3106" s="22">
        <f t="shared" si="488"/>
        <v>1117.365282</v>
      </c>
      <c r="V3106" s="39">
        <f t="shared" si="489"/>
        <v>0.76457767437723034</v>
      </c>
    </row>
    <row r="3107" spans="1:22">
      <c r="A3107">
        <v>3102</v>
      </c>
      <c r="B3107" s="155">
        <f t="shared" si="490"/>
        <v>41404</v>
      </c>
      <c r="C3107" s="148">
        <f t="shared" si="481"/>
        <v>2013</v>
      </c>
      <c r="D3107" s="148">
        <f t="shared" si="482"/>
        <v>5</v>
      </c>
      <c r="E3107" s="152">
        <v>6</v>
      </c>
      <c r="F3107" s="153">
        <v>0</v>
      </c>
      <c r="G3107" s="154">
        <v>84.173000000000002</v>
      </c>
      <c r="H3107" s="154">
        <v>0</v>
      </c>
      <c r="I3107" s="154">
        <v>1349.98</v>
      </c>
      <c r="J3107" s="151">
        <v>0</v>
      </c>
      <c r="K3107" s="149">
        <f t="shared" si="483"/>
        <v>1434.153</v>
      </c>
      <c r="L3107" s="148">
        <v>0</v>
      </c>
      <c r="M3107" s="148">
        <v>30.04</v>
      </c>
      <c r="N3107" s="148">
        <v>0</v>
      </c>
      <c r="O3107" s="148">
        <v>310.745</v>
      </c>
      <c r="P3107" s="148">
        <v>0</v>
      </c>
      <c r="Q3107" s="21">
        <f t="shared" si="484"/>
        <v>0</v>
      </c>
      <c r="R3107" s="21">
        <f t="shared" si="485"/>
        <v>96.037880000000001</v>
      </c>
      <c r="S3107" s="21">
        <f t="shared" si="486"/>
        <v>0</v>
      </c>
      <c r="T3107" s="21">
        <f t="shared" si="487"/>
        <v>986.92612000000008</v>
      </c>
      <c r="U3107" s="22">
        <f t="shared" si="488"/>
        <v>1082.9640000000002</v>
      </c>
      <c r="V3107" s="39">
        <f t="shared" si="489"/>
        <v>0.75512445324871202</v>
      </c>
    </row>
    <row r="3108" spans="1:22">
      <c r="A3108">
        <v>3103</v>
      </c>
      <c r="B3108" s="155">
        <f t="shared" si="490"/>
        <v>41404</v>
      </c>
      <c r="C3108" s="148">
        <f t="shared" si="481"/>
        <v>2013</v>
      </c>
      <c r="D3108" s="148">
        <f t="shared" si="482"/>
        <v>5</v>
      </c>
      <c r="E3108" s="152">
        <v>7</v>
      </c>
      <c r="F3108" s="153">
        <v>0</v>
      </c>
      <c r="G3108" s="154">
        <v>84.429000000000002</v>
      </c>
      <c r="H3108" s="154">
        <v>0</v>
      </c>
      <c r="I3108" s="154">
        <v>1535.279</v>
      </c>
      <c r="J3108" s="151">
        <v>0</v>
      </c>
      <c r="K3108" s="149">
        <f t="shared" si="483"/>
        <v>1619.7080000000001</v>
      </c>
      <c r="L3108" s="148">
        <v>0</v>
      </c>
      <c r="M3108" s="148">
        <v>29.863</v>
      </c>
      <c r="N3108" s="148">
        <v>0</v>
      </c>
      <c r="O3108" s="148">
        <v>359.99900000000002</v>
      </c>
      <c r="P3108" s="148">
        <v>0</v>
      </c>
      <c r="Q3108" s="21">
        <f t="shared" si="484"/>
        <v>0</v>
      </c>
      <c r="R3108" s="21">
        <f t="shared" si="485"/>
        <v>95.472010999999995</v>
      </c>
      <c r="S3108" s="21">
        <f t="shared" si="486"/>
        <v>0</v>
      </c>
      <c r="T3108" s="21">
        <f t="shared" si="487"/>
        <v>1143.3568240000002</v>
      </c>
      <c r="U3108" s="22">
        <f t="shared" si="488"/>
        <v>1238.8288350000003</v>
      </c>
      <c r="V3108" s="39">
        <f t="shared" si="489"/>
        <v>0.7648470187218932</v>
      </c>
    </row>
    <row r="3109" spans="1:22">
      <c r="A3109">
        <v>3104</v>
      </c>
      <c r="B3109" s="155">
        <f t="shared" si="490"/>
        <v>41404</v>
      </c>
      <c r="C3109" s="148">
        <f t="shared" si="481"/>
        <v>2013</v>
      </c>
      <c r="D3109" s="148">
        <f t="shared" si="482"/>
        <v>5</v>
      </c>
      <c r="E3109" s="152">
        <v>8</v>
      </c>
      <c r="F3109" s="153">
        <v>0</v>
      </c>
      <c r="G3109" s="154">
        <v>71.656999999999996</v>
      </c>
      <c r="H3109" s="154">
        <v>0</v>
      </c>
      <c r="I3109" s="154">
        <v>1622.229</v>
      </c>
      <c r="J3109" s="151">
        <v>0</v>
      </c>
      <c r="K3109" s="149">
        <f t="shared" si="483"/>
        <v>1693.886</v>
      </c>
      <c r="L3109" s="148">
        <v>0</v>
      </c>
      <c r="M3109" s="148">
        <v>25.027999999999999</v>
      </c>
      <c r="N3109" s="148">
        <v>0</v>
      </c>
      <c r="O3109" s="148">
        <v>414.42099999999999</v>
      </c>
      <c r="P3109" s="148">
        <v>0</v>
      </c>
      <c r="Q3109" s="21">
        <f t="shared" si="484"/>
        <v>0</v>
      </c>
      <c r="R3109" s="21">
        <f t="shared" si="485"/>
        <v>80.014516</v>
      </c>
      <c r="S3109" s="21">
        <f t="shared" si="486"/>
        <v>0</v>
      </c>
      <c r="T3109" s="21">
        <f t="shared" si="487"/>
        <v>1316.201096</v>
      </c>
      <c r="U3109" s="22">
        <f t="shared" si="488"/>
        <v>1396.215612</v>
      </c>
      <c r="V3109" s="39">
        <f t="shared" si="489"/>
        <v>0.82426775591745838</v>
      </c>
    </row>
    <row r="3110" spans="1:22">
      <c r="A3110">
        <v>3105</v>
      </c>
      <c r="B3110" s="155">
        <f t="shared" si="490"/>
        <v>41404</v>
      </c>
      <c r="C3110" s="148">
        <f t="shared" si="481"/>
        <v>2013</v>
      </c>
      <c r="D3110" s="148">
        <f t="shared" si="482"/>
        <v>5</v>
      </c>
      <c r="E3110" s="152">
        <v>9</v>
      </c>
      <c r="F3110" s="153">
        <v>0</v>
      </c>
      <c r="G3110" s="154">
        <v>73.885000000000005</v>
      </c>
      <c r="H3110" s="154">
        <v>2.0030000000000001</v>
      </c>
      <c r="I3110" s="154">
        <v>1643.5889999999999</v>
      </c>
      <c r="J3110" s="151">
        <v>0</v>
      </c>
      <c r="K3110" s="149">
        <f t="shared" si="483"/>
        <v>1719.4769999999999</v>
      </c>
      <c r="L3110" s="148">
        <v>0</v>
      </c>
      <c r="M3110" s="148">
        <v>25.759</v>
      </c>
      <c r="N3110" s="148">
        <v>7.4459999999999997</v>
      </c>
      <c r="O3110" s="148">
        <v>418.69400000000002</v>
      </c>
      <c r="P3110" s="148">
        <v>0</v>
      </c>
      <c r="Q3110" s="21">
        <f t="shared" si="484"/>
        <v>0</v>
      </c>
      <c r="R3110" s="21">
        <f t="shared" si="485"/>
        <v>82.351523</v>
      </c>
      <c r="S3110" s="21">
        <f t="shared" si="486"/>
        <v>14.527146</v>
      </c>
      <c r="T3110" s="21">
        <f t="shared" si="487"/>
        <v>1329.772144</v>
      </c>
      <c r="U3110" s="22">
        <f t="shared" si="488"/>
        <v>1426.650813</v>
      </c>
      <c r="V3110" s="39">
        <f t="shared" si="489"/>
        <v>0.82970043391100901</v>
      </c>
    </row>
    <row r="3111" spans="1:22">
      <c r="A3111">
        <v>3106</v>
      </c>
      <c r="B3111" s="155">
        <f t="shared" si="490"/>
        <v>41404</v>
      </c>
      <c r="C3111" s="148">
        <f t="shared" si="481"/>
        <v>2013</v>
      </c>
      <c r="D3111" s="148">
        <f t="shared" si="482"/>
        <v>5</v>
      </c>
      <c r="E3111" s="152">
        <v>10</v>
      </c>
      <c r="F3111" s="153">
        <v>0</v>
      </c>
      <c r="G3111" s="154">
        <v>74.72</v>
      </c>
      <c r="H3111" s="154">
        <v>0</v>
      </c>
      <c r="I3111" s="154">
        <v>1398.1</v>
      </c>
      <c r="J3111" s="151">
        <v>0</v>
      </c>
      <c r="K3111" s="149">
        <f t="shared" si="483"/>
        <v>1472.82</v>
      </c>
      <c r="L3111" s="148">
        <v>0</v>
      </c>
      <c r="M3111" s="148">
        <v>26.055</v>
      </c>
      <c r="N3111" s="148">
        <v>0</v>
      </c>
      <c r="O3111" s="148">
        <v>369.90300000000002</v>
      </c>
      <c r="P3111" s="148">
        <v>0</v>
      </c>
      <c r="Q3111" s="21">
        <f t="shared" si="484"/>
        <v>0</v>
      </c>
      <c r="R3111" s="21">
        <f t="shared" si="485"/>
        <v>83.297835000000006</v>
      </c>
      <c r="S3111" s="21">
        <f t="shared" si="486"/>
        <v>0</v>
      </c>
      <c r="T3111" s="21">
        <f t="shared" si="487"/>
        <v>1174.8119280000001</v>
      </c>
      <c r="U3111" s="22">
        <f t="shared" si="488"/>
        <v>1258.1097630000002</v>
      </c>
      <c r="V3111" s="39">
        <f t="shared" si="489"/>
        <v>0.85421827718254795</v>
      </c>
    </row>
    <row r="3112" spans="1:22">
      <c r="A3112">
        <v>3107</v>
      </c>
      <c r="B3112" s="155">
        <f t="shared" si="490"/>
        <v>41404</v>
      </c>
      <c r="C3112" s="148">
        <f t="shared" si="481"/>
        <v>2013</v>
      </c>
      <c r="D3112" s="148">
        <f t="shared" si="482"/>
        <v>5</v>
      </c>
      <c r="E3112" s="152">
        <v>11</v>
      </c>
      <c r="F3112" s="153">
        <v>0</v>
      </c>
      <c r="G3112" s="154">
        <v>74.707999999999998</v>
      </c>
      <c r="H3112" s="154">
        <v>0</v>
      </c>
      <c r="I3112" s="154">
        <v>1643.1679999999999</v>
      </c>
      <c r="J3112" s="151">
        <v>0</v>
      </c>
      <c r="K3112" s="149">
        <f t="shared" si="483"/>
        <v>1717.876</v>
      </c>
      <c r="L3112" s="148">
        <v>0</v>
      </c>
      <c r="M3112" s="148">
        <v>25.966000000000001</v>
      </c>
      <c r="N3112" s="148">
        <v>0</v>
      </c>
      <c r="O3112" s="148">
        <v>418.50599999999997</v>
      </c>
      <c r="P3112" s="148">
        <v>0</v>
      </c>
      <c r="Q3112" s="21">
        <f t="shared" si="484"/>
        <v>0</v>
      </c>
      <c r="R3112" s="21">
        <f t="shared" si="485"/>
        <v>83.01330200000001</v>
      </c>
      <c r="S3112" s="21">
        <f t="shared" si="486"/>
        <v>0</v>
      </c>
      <c r="T3112" s="21">
        <f t="shared" si="487"/>
        <v>1329.175056</v>
      </c>
      <c r="U3112" s="22">
        <f t="shared" si="488"/>
        <v>1412.1883580000001</v>
      </c>
      <c r="V3112" s="39">
        <f t="shared" si="489"/>
        <v>0.82205488521872361</v>
      </c>
    </row>
    <row r="3113" spans="1:22">
      <c r="A3113">
        <v>3108</v>
      </c>
      <c r="B3113" s="155">
        <f t="shared" si="490"/>
        <v>41404</v>
      </c>
      <c r="C3113" s="148">
        <f t="shared" si="481"/>
        <v>2013</v>
      </c>
      <c r="D3113" s="148">
        <f t="shared" si="482"/>
        <v>5</v>
      </c>
      <c r="E3113" s="152">
        <v>12</v>
      </c>
      <c r="F3113" s="153">
        <v>0</v>
      </c>
      <c r="G3113" s="154">
        <v>74.305999999999997</v>
      </c>
      <c r="H3113" s="154">
        <v>0</v>
      </c>
      <c r="I3113" s="154">
        <v>1637.941</v>
      </c>
      <c r="J3113" s="151">
        <v>0</v>
      </c>
      <c r="K3113" s="149">
        <f t="shared" si="483"/>
        <v>1712.2470000000001</v>
      </c>
      <c r="L3113" s="148">
        <v>0</v>
      </c>
      <c r="M3113" s="148">
        <v>25.82</v>
      </c>
      <c r="N3113" s="148">
        <v>0</v>
      </c>
      <c r="O3113" s="148">
        <v>417.74700000000001</v>
      </c>
      <c r="P3113" s="148">
        <v>0</v>
      </c>
      <c r="Q3113" s="21">
        <f t="shared" si="484"/>
        <v>0</v>
      </c>
      <c r="R3113" s="21">
        <f t="shared" si="485"/>
        <v>82.546540000000007</v>
      </c>
      <c r="S3113" s="21">
        <f t="shared" si="486"/>
        <v>0</v>
      </c>
      <c r="T3113" s="21">
        <f t="shared" si="487"/>
        <v>1326.7644720000001</v>
      </c>
      <c r="U3113" s="22">
        <f t="shared" si="488"/>
        <v>1409.3110120000001</v>
      </c>
      <c r="V3113" s="39">
        <f t="shared" si="489"/>
        <v>0.82307693457777997</v>
      </c>
    </row>
    <row r="3114" spans="1:22">
      <c r="A3114">
        <v>3109</v>
      </c>
      <c r="B3114" s="155">
        <f t="shared" si="490"/>
        <v>41404</v>
      </c>
      <c r="C3114" s="148">
        <f t="shared" si="481"/>
        <v>2013</v>
      </c>
      <c r="D3114" s="148">
        <f t="shared" si="482"/>
        <v>5</v>
      </c>
      <c r="E3114" s="152">
        <v>13</v>
      </c>
      <c r="F3114" s="153">
        <v>0</v>
      </c>
      <c r="G3114" s="154">
        <v>74.599999999999994</v>
      </c>
      <c r="H3114" s="154">
        <v>0</v>
      </c>
      <c r="I3114" s="154">
        <v>1637.002</v>
      </c>
      <c r="J3114" s="151">
        <v>0</v>
      </c>
      <c r="K3114" s="149">
        <f t="shared" si="483"/>
        <v>1711.6019999999999</v>
      </c>
      <c r="L3114" s="148">
        <v>0</v>
      </c>
      <c r="M3114" s="148">
        <v>25.946000000000002</v>
      </c>
      <c r="N3114" s="148">
        <v>0</v>
      </c>
      <c r="O3114" s="148">
        <v>417.01499999999999</v>
      </c>
      <c r="P3114" s="148">
        <v>0</v>
      </c>
      <c r="Q3114" s="21">
        <f t="shared" si="484"/>
        <v>0</v>
      </c>
      <c r="R3114" s="21">
        <f t="shared" si="485"/>
        <v>82.949362000000008</v>
      </c>
      <c r="S3114" s="21">
        <f t="shared" si="486"/>
        <v>0</v>
      </c>
      <c r="T3114" s="21">
        <f t="shared" si="487"/>
        <v>1324.4396400000001</v>
      </c>
      <c r="U3114" s="22">
        <f t="shared" si="488"/>
        <v>1407.3890020000001</v>
      </c>
      <c r="V3114" s="39">
        <f t="shared" si="489"/>
        <v>0.82226417239521821</v>
      </c>
    </row>
    <row r="3115" spans="1:22">
      <c r="A3115">
        <v>3110</v>
      </c>
      <c r="B3115" s="155">
        <f t="shared" si="490"/>
        <v>41404</v>
      </c>
      <c r="C3115" s="148">
        <f t="shared" si="481"/>
        <v>2013</v>
      </c>
      <c r="D3115" s="148">
        <f t="shared" si="482"/>
        <v>5</v>
      </c>
      <c r="E3115" s="152">
        <v>14</v>
      </c>
      <c r="F3115" s="153">
        <v>0</v>
      </c>
      <c r="G3115" s="154">
        <v>74.507000000000005</v>
      </c>
      <c r="H3115" s="154">
        <v>0</v>
      </c>
      <c r="I3115" s="154">
        <v>1620.2909999999999</v>
      </c>
      <c r="J3115" s="151">
        <v>0</v>
      </c>
      <c r="K3115" s="149">
        <f t="shared" si="483"/>
        <v>1694.798</v>
      </c>
      <c r="L3115" s="148">
        <v>0</v>
      </c>
      <c r="M3115" s="148">
        <v>25.92</v>
      </c>
      <c r="N3115" s="148">
        <v>0</v>
      </c>
      <c r="O3115" s="148">
        <v>413.12799999999999</v>
      </c>
      <c r="P3115" s="148">
        <v>0</v>
      </c>
      <c r="Q3115" s="21">
        <f t="shared" si="484"/>
        <v>0</v>
      </c>
      <c r="R3115" s="21">
        <f t="shared" si="485"/>
        <v>82.866240000000005</v>
      </c>
      <c r="S3115" s="21">
        <f t="shared" si="486"/>
        <v>0</v>
      </c>
      <c r="T3115" s="21">
        <f t="shared" si="487"/>
        <v>1312.0945280000001</v>
      </c>
      <c r="U3115" s="22">
        <f t="shared" si="488"/>
        <v>1394.9607680000001</v>
      </c>
      <c r="V3115" s="39">
        <f t="shared" si="489"/>
        <v>0.82308379405687293</v>
      </c>
    </row>
    <row r="3116" spans="1:22">
      <c r="A3116">
        <v>3111</v>
      </c>
      <c r="B3116" s="155">
        <f t="shared" si="490"/>
        <v>41404</v>
      </c>
      <c r="C3116" s="148">
        <f t="shared" si="481"/>
        <v>2013</v>
      </c>
      <c r="D3116" s="148">
        <f t="shared" si="482"/>
        <v>5</v>
      </c>
      <c r="E3116" s="152">
        <v>15</v>
      </c>
      <c r="F3116" s="153">
        <v>0</v>
      </c>
      <c r="G3116" s="154">
        <v>74.66</v>
      </c>
      <c r="H3116" s="154">
        <v>0</v>
      </c>
      <c r="I3116" s="154">
        <v>1571.454</v>
      </c>
      <c r="J3116" s="151">
        <v>0</v>
      </c>
      <c r="K3116" s="149">
        <f t="shared" si="483"/>
        <v>1646.114</v>
      </c>
      <c r="L3116" s="148">
        <v>0</v>
      </c>
      <c r="M3116" s="148">
        <v>25.954000000000001</v>
      </c>
      <c r="N3116" s="148">
        <v>0</v>
      </c>
      <c r="O3116" s="148">
        <v>399.053</v>
      </c>
      <c r="P3116" s="148">
        <v>0</v>
      </c>
      <c r="Q3116" s="21">
        <f t="shared" si="484"/>
        <v>0</v>
      </c>
      <c r="R3116" s="21">
        <f t="shared" si="485"/>
        <v>82.974938000000009</v>
      </c>
      <c r="S3116" s="21">
        <f t="shared" si="486"/>
        <v>0</v>
      </c>
      <c r="T3116" s="21">
        <f t="shared" si="487"/>
        <v>1267.3923280000001</v>
      </c>
      <c r="U3116" s="22">
        <f t="shared" si="488"/>
        <v>1350.3672660000002</v>
      </c>
      <c r="V3116" s="39">
        <f t="shared" si="489"/>
        <v>0.82033642019933017</v>
      </c>
    </row>
    <row r="3117" spans="1:22">
      <c r="A3117">
        <v>3112</v>
      </c>
      <c r="B3117" s="155">
        <f t="shared" si="490"/>
        <v>41404</v>
      </c>
      <c r="C3117" s="148">
        <f t="shared" si="481"/>
        <v>2013</v>
      </c>
      <c r="D3117" s="148">
        <f t="shared" si="482"/>
        <v>5</v>
      </c>
      <c r="E3117" s="152">
        <v>16</v>
      </c>
      <c r="F3117" s="153">
        <v>0</v>
      </c>
      <c r="G3117" s="154">
        <v>74.793999999999997</v>
      </c>
      <c r="H3117" s="154">
        <v>0</v>
      </c>
      <c r="I3117" s="154">
        <v>1628.3130000000001</v>
      </c>
      <c r="J3117" s="151">
        <v>0</v>
      </c>
      <c r="K3117" s="149">
        <f t="shared" si="483"/>
        <v>1703.1070000000002</v>
      </c>
      <c r="L3117" s="148">
        <v>0</v>
      </c>
      <c r="M3117" s="148">
        <v>26.013000000000002</v>
      </c>
      <c r="N3117" s="148">
        <v>0</v>
      </c>
      <c r="O3117" s="148">
        <v>418.91300000000001</v>
      </c>
      <c r="P3117" s="148">
        <v>0</v>
      </c>
      <c r="Q3117" s="21">
        <f t="shared" si="484"/>
        <v>0</v>
      </c>
      <c r="R3117" s="21">
        <f t="shared" si="485"/>
        <v>83.163561000000001</v>
      </c>
      <c r="S3117" s="21">
        <f t="shared" si="486"/>
        <v>0</v>
      </c>
      <c r="T3117" s="21">
        <f t="shared" si="487"/>
        <v>1330.4676880000002</v>
      </c>
      <c r="U3117" s="22">
        <f t="shared" si="488"/>
        <v>1413.6312490000003</v>
      </c>
      <c r="V3117" s="39">
        <f t="shared" si="489"/>
        <v>0.83003079019697534</v>
      </c>
    </row>
    <row r="3118" spans="1:22">
      <c r="A3118">
        <v>3113</v>
      </c>
      <c r="B3118" s="155">
        <f t="shared" si="490"/>
        <v>41404</v>
      </c>
      <c r="C3118" s="148">
        <f t="shared" si="481"/>
        <v>2013</v>
      </c>
      <c r="D3118" s="148">
        <f t="shared" si="482"/>
        <v>5</v>
      </c>
      <c r="E3118" s="152">
        <v>17</v>
      </c>
      <c r="F3118" s="153">
        <v>0</v>
      </c>
      <c r="G3118" s="154">
        <v>74.644000000000005</v>
      </c>
      <c r="H3118" s="154">
        <v>0</v>
      </c>
      <c r="I3118" s="154">
        <v>1618.855</v>
      </c>
      <c r="J3118" s="151">
        <v>0</v>
      </c>
      <c r="K3118" s="149">
        <f t="shared" si="483"/>
        <v>1693.499</v>
      </c>
      <c r="L3118" s="148">
        <v>0</v>
      </c>
      <c r="M3118" s="148">
        <v>25.876999999999999</v>
      </c>
      <c r="N3118" s="148">
        <v>0</v>
      </c>
      <c r="O3118" s="148">
        <v>414.37099999999998</v>
      </c>
      <c r="P3118" s="148">
        <v>0</v>
      </c>
      <c r="Q3118" s="21">
        <f t="shared" si="484"/>
        <v>0</v>
      </c>
      <c r="R3118" s="21">
        <f t="shared" si="485"/>
        <v>82.728769</v>
      </c>
      <c r="S3118" s="21">
        <f t="shared" si="486"/>
        <v>0</v>
      </c>
      <c r="T3118" s="21">
        <f t="shared" si="487"/>
        <v>1316.0422960000001</v>
      </c>
      <c r="U3118" s="22">
        <f t="shared" si="488"/>
        <v>1398.7710650000001</v>
      </c>
      <c r="V3118" s="39">
        <f t="shared" si="489"/>
        <v>0.82596509652500538</v>
      </c>
    </row>
    <row r="3119" spans="1:22">
      <c r="A3119">
        <v>3114</v>
      </c>
      <c r="B3119" s="155">
        <f t="shared" si="490"/>
        <v>41404</v>
      </c>
      <c r="C3119" s="148">
        <f t="shared" si="481"/>
        <v>2013</v>
      </c>
      <c r="D3119" s="148">
        <f t="shared" si="482"/>
        <v>5</v>
      </c>
      <c r="E3119" s="152">
        <v>18</v>
      </c>
      <c r="F3119" s="153">
        <v>0</v>
      </c>
      <c r="G3119" s="154">
        <v>74.024000000000001</v>
      </c>
      <c r="H3119" s="154">
        <v>0</v>
      </c>
      <c r="I3119" s="154">
        <v>1625.0029999999999</v>
      </c>
      <c r="J3119" s="151">
        <v>0</v>
      </c>
      <c r="K3119" s="149">
        <f t="shared" si="483"/>
        <v>1699.027</v>
      </c>
      <c r="L3119" s="148">
        <v>0</v>
      </c>
      <c r="M3119" s="148">
        <v>25.798999999999999</v>
      </c>
      <c r="N3119" s="148">
        <v>0</v>
      </c>
      <c r="O3119" s="148">
        <v>417.85700000000003</v>
      </c>
      <c r="P3119" s="148">
        <v>0</v>
      </c>
      <c r="Q3119" s="21">
        <f t="shared" si="484"/>
        <v>0</v>
      </c>
      <c r="R3119" s="21">
        <f t="shared" si="485"/>
        <v>82.479403000000005</v>
      </c>
      <c r="S3119" s="21">
        <f t="shared" si="486"/>
        <v>0</v>
      </c>
      <c r="T3119" s="21">
        <f t="shared" si="487"/>
        <v>1327.1138320000002</v>
      </c>
      <c r="U3119" s="22">
        <f t="shared" si="488"/>
        <v>1409.5932350000003</v>
      </c>
      <c r="V3119" s="39">
        <f t="shared" si="489"/>
        <v>0.82964734227295989</v>
      </c>
    </row>
    <row r="3120" spans="1:22">
      <c r="A3120">
        <v>3115</v>
      </c>
      <c r="B3120" s="155">
        <f t="shared" si="490"/>
        <v>41404</v>
      </c>
      <c r="C3120" s="148">
        <f t="shared" si="481"/>
        <v>2013</v>
      </c>
      <c r="D3120" s="148">
        <f t="shared" si="482"/>
        <v>5</v>
      </c>
      <c r="E3120" s="152">
        <v>19</v>
      </c>
      <c r="F3120" s="153">
        <v>0</v>
      </c>
      <c r="G3120" s="154">
        <v>74.093000000000004</v>
      </c>
      <c r="H3120" s="154">
        <v>1.8089999999999999</v>
      </c>
      <c r="I3120" s="154">
        <v>1625.9390000000001</v>
      </c>
      <c r="J3120" s="151">
        <v>0</v>
      </c>
      <c r="K3120" s="149">
        <f t="shared" si="483"/>
        <v>1701.8410000000001</v>
      </c>
      <c r="L3120" s="148">
        <v>0</v>
      </c>
      <c r="M3120" s="148">
        <v>25.727</v>
      </c>
      <c r="N3120" s="148">
        <v>5.0469999999999997</v>
      </c>
      <c r="O3120" s="148">
        <v>414.48200000000003</v>
      </c>
      <c r="P3120" s="148">
        <v>0</v>
      </c>
      <c r="Q3120" s="21">
        <f t="shared" si="484"/>
        <v>0</v>
      </c>
      <c r="R3120" s="21">
        <f t="shared" si="485"/>
        <v>82.249218999999997</v>
      </c>
      <c r="S3120" s="21">
        <f t="shared" si="486"/>
        <v>9.8466969999999989</v>
      </c>
      <c r="T3120" s="21">
        <f t="shared" si="487"/>
        <v>1316.3948320000002</v>
      </c>
      <c r="U3120" s="22">
        <f t="shared" si="488"/>
        <v>1408.4907480000002</v>
      </c>
      <c r="V3120" s="39">
        <f t="shared" si="489"/>
        <v>0.82762769729957153</v>
      </c>
    </row>
    <row r="3121" spans="1:22">
      <c r="A3121">
        <v>3116</v>
      </c>
      <c r="B3121" s="155">
        <f t="shared" si="490"/>
        <v>41404</v>
      </c>
      <c r="C3121" s="148">
        <f t="shared" si="481"/>
        <v>2013</v>
      </c>
      <c r="D3121" s="148">
        <f t="shared" si="482"/>
        <v>5</v>
      </c>
      <c r="E3121" s="152">
        <v>20</v>
      </c>
      <c r="F3121" s="153">
        <v>0</v>
      </c>
      <c r="G3121" s="154">
        <v>74.191000000000003</v>
      </c>
      <c r="H3121" s="154">
        <v>0</v>
      </c>
      <c r="I3121" s="154">
        <v>1637.923</v>
      </c>
      <c r="J3121" s="151">
        <v>0</v>
      </c>
      <c r="K3121" s="149">
        <f t="shared" si="483"/>
        <v>1712.114</v>
      </c>
      <c r="L3121" s="148">
        <v>0</v>
      </c>
      <c r="M3121" s="148">
        <v>25.783999999999999</v>
      </c>
      <c r="N3121" s="148">
        <v>0</v>
      </c>
      <c r="O3121" s="148">
        <v>418.05700000000002</v>
      </c>
      <c r="P3121" s="148">
        <v>0</v>
      </c>
      <c r="Q3121" s="21">
        <f t="shared" si="484"/>
        <v>0</v>
      </c>
      <c r="R3121" s="21">
        <f t="shared" si="485"/>
        <v>82.431448000000003</v>
      </c>
      <c r="S3121" s="21">
        <f t="shared" si="486"/>
        <v>0</v>
      </c>
      <c r="T3121" s="21">
        <f t="shared" si="487"/>
        <v>1327.7490320000002</v>
      </c>
      <c r="U3121" s="22">
        <f t="shared" si="488"/>
        <v>1410.1804800000002</v>
      </c>
      <c r="V3121" s="39">
        <f t="shared" si="489"/>
        <v>0.82364870563525572</v>
      </c>
    </row>
    <row r="3122" spans="1:22">
      <c r="A3122">
        <v>3117</v>
      </c>
      <c r="B3122" s="155">
        <f t="shared" si="490"/>
        <v>41404</v>
      </c>
      <c r="C3122" s="148">
        <f t="shared" si="481"/>
        <v>2013</v>
      </c>
      <c r="D3122" s="148">
        <f t="shared" si="482"/>
        <v>5</v>
      </c>
      <c r="E3122" s="152">
        <v>21</v>
      </c>
      <c r="F3122" s="153">
        <v>0</v>
      </c>
      <c r="G3122" s="154">
        <v>74.144999999999996</v>
      </c>
      <c r="H3122" s="154">
        <v>0</v>
      </c>
      <c r="I3122" s="154">
        <v>1639.0909999999999</v>
      </c>
      <c r="J3122" s="151">
        <v>0</v>
      </c>
      <c r="K3122" s="149">
        <f t="shared" si="483"/>
        <v>1713.2359999999999</v>
      </c>
      <c r="L3122" s="148">
        <v>0</v>
      </c>
      <c r="M3122" s="148">
        <v>25.747</v>
      </c>
      <c r="N3122" s="148">
        <v>0</v>
      </c>
      <c r="O3122" s="148">
        <v>418.86099999999999</v>
      </c>
      <c r="P3122" s="148">
        <v>0</v>
      </c>
      <c r="Q3122" s="21">
        <f t="shared" si="484"/>
        <v>0</v>
      </c>
      <c r="R3122" s="21">
        <f t="shared" si="485"/>
        <v>82.313158999999999</v>
      </c>
      <c r="S3122" s="21">
        <f t="shared" si="486"/>
        <v>0</v>
      </c>
      <c r="T3122" s="21">
        <f t="shared" si="487"/>
        <v>1330.3025360000001</v>
      </c>
      <c r="U3122" s="22">
        <f t="shared" si="488"/>
        <v>1412.6156950000002</v>
      </c>
      <c r="V3122" s="39">
        <f t="shared" si="489"/>
        <v>0.82453070972125286</v>
      </c>
    </row>
    <row r="3123" spans="1:22">
      <c r="A3123">
        <v>3118</v>
      </c>
      <c r="B3123" s="155">
        <f t="shared" si="490"/>
        <v>41404</v>
      </c>
      <c r="C3123" s="148">
        <f t="shared" si="481"/>
        <v>2013</v>
      </c>
      <c r="D3123" s="148">
        <f t="shared" si="482"/>
        <v>5</v>
      </c>
      <c r="E3123" s="152">
        <v>22</v>
      </c>
      <c r="F3123" s="153">
        <v>0</v>
      </c>
      <c r="G3123" s="154">
        <v>73.933999999999997</v>
      </c>
      <c r="H3123" s="154">
        <v>0</v>
      </c>
      <c r="I3123" s="154">
        <v>1643.1579999999999</v>
      </c>
      <c r="J3123" s="151">
        <v>0</v>
      </c>
      <c r="K3123" s="149">
        <f t="shared" si="483"/>
        <v>1717.0919999999999</v>
      </c>
      <c r="L3123" s="148">
        <v>0</v>
      </c>
      <c r="M3123" s="148">
        <v>25.657</v>
      </c>
      <c r="N3123" s="148">
        <v>0</v>
      </c>
      <c r="O3123" s="148">
        <v>419.21100000000001</v>
      </c>
      <c r="P3123" s="148">
        <v>0</v>
      </c>
      <c r="Q3123" s="21">
        <f t="shared" si="484"/>
        <v>0</v>
      </c>
      <c r="R3123" s="21">
        <f t="shared" si="485"/>
        <v>82.025429000000003</v>
      </c>
      <c r="S3123" s="21">
        <f t="shared" si="486"/>
        <v>0</v>
      </c>
      <c r="T3123" s="21">
        <f t="shared" si="487"/>
        <v>1331.4141360000001</v>
      </c>
      <c r="U3123" s="22">
        <f t="shared" si="488"/>
        <v>1413.4395650000001</v>
      </c>
      <c r="V3123" s="39">
        <f t="shared" si="489"/>
        <v>0.8231589017944293</v>
      </c>
    </row>
    <row r="3124" spans="1:22">
      <c r="A3124">
        <v>3119</v>
      </c>
      <c r="B3124" s="155">
        <f t="shared" si="490"/>
        <v>41404</v>
      </c>
      <c r="C3124" s="148">
        <f t="shared" si="481"/>
        <v>2013</v>
      </c>
      <c r="D3124" s="148">
        <f t="shared" si="482"/>
        <v>5</v>
      </c>
      <c r="E3124" s="152">
        <v>23</v>
      </c>
      <c r="F3124" s="153">
        <v>0</v>
      </c>
      <c r="G3124" s="154">
        <v>73.534000000000006</v>
      </c>
      <c r="H3124" s="154">
        <v>0</v>
      </c>
      <c r="I3124" s="154">
        <v>1643.932</v>
      </c>
      <c r="J3124" s="151">
        <v>0</v>
      </c>
      <c r="K3124" s="149">
        <f t="shared" si="483"/>
        <v>1717.4660000000001</v>
      </c>
      <c r="L3124" s="148">
        <v>0</v>
      </c>
      <c r="M3124" s="148">
        <v>25.635999999999999</v>
      </c>
      <c r="N3124" s="148">
        <v>0</v>
      </c>
      <c r="O3124" s="148">
        <v>419.255</v>
      </c>
      <c r="P3124" s="148">
        <v>0</v>
      </c>
      <c r="Q3124" s="21">
        <f t="shared" si="484"/>
        <v>0</v>
      </c>
      <c r="R3124" s="21">
        <f t="shared" si="485"/>
        <v>81.958292</v>
      </c>
      <c r="S3124" s="21">
        <f t="shared" si="486"/>
        <v>0</v>
      </c>
      <c r="T3124" s="21">
        <f t="shared" si="487"/>
        <v>1331.5538800000002</v>
      </c>
      <c r="U3124" s="22">
        <f t="shared" si="488"/>
        <v>1413.5121720000002</v>
      </c>
      <c r="V3124" s="39">
        <f t="shared" si="489"/>
        <v>0.82302192416036191</v>
      </c>
    </row>
    <row r="3125" spans="1:22">
      <c r="A3125">
        <v>3120</v>
      </c>
      <c r="B3125" s="155">
        <f t="shared" si="490"/>
        <v>41404</v>
      </c>
      <c r="C3125" s="148">
        <f t="shared" si="481"/>
        <v>2013</v>
      </c>
      <c r="D3125" s="148">
        <f t="shared" si="482"/>
        <v>5</v>
      </c>
      <c r="E3125" s="152">
        <v>24</v>
      </c>
      <c r="F3125" s="153">
        <v>0</v>
      </c>
      <c r="G3125" s="154">
        <v>74.317999999999998</v>
      </c>
      <c r="H3125" s="154">
        <v>0</v>
      </c>
      <c r="I3125" s="154">
        <v>1541.019</v>
      </c>
      <c r="J3125" s="151">
        <v>0</v>
      </c>
      <c r="K3125" s="149">
        <f t="shared" si="483"/>
        <v>1615.337</v>
      </c>
      <c r="L3125" s="148">
        <v>0</v>
      </c>
      <c r="M3125" s="148">
        <v>25.855</v>
      </c>
      <c r="N3125" s="148">
        <v>0</v>
      </c>
      <c r="O3125" s="148">
        <v>392.322</v>
      </c>
      <c r="P3125" s="148">
        <v>0</v>
      </c>
      <c r="Q3125" s="21">
        <f t="shared" si="484"/>
        <v>0</v>
      </c>
      <c r="R3125" s="21">
        <f t="shared" si="485"/>
        <v>82.658434999999997</v>
      </c>
      <c r="S3125" s="21">
        <f t="shared" si="486"/>
        <v>0</v>
      </c>
      <c r="T3125" s="21">
        <f t="shared" si="487"/>
        <v>1246.014672</v>
      </c>
      <c r="U3125" s="22">
        <f t="shared" si="488"/>
        <v>1328.6731070000001</v>
      </c>
      <c r="V3125" s="39">
        <f t="shared" si="489"/>
        <v>0.82253616861373202</v>
      </c>
    </row>
    <row r="3126" spans="1:22">
      <c r="A3126">
        <v>3121</v>
      </c>
      <c r="B3126" s="155">
        <f t="shared" si="490"/>
        <v>41405</v>
      </c>
      <c r="C3126" s="148">
        <f t="shared" si="481"/>
        <v>2013</v>
      </c>
      <c r="D3126" s="148">
        <f t="shared" si="482"/>
        <v>5</v>
      </c>
      <c r="E3126" s="152">
        <v>1</v>
      </c>
      <c r="F3126" s="153">
        <v>0</v>
      </c>
      <c r="G3126" s="154">
        <v>72.915999999999997</v>
      </c>
      <c r="H3126" s="154">
        <v>0</v>
      </c>
      <c r="I3126" s="154">
        <v>1503.7270000000001</v>
      </c>
      <c r="J3126" s="151">
        <v>0</v>
      </c>
      <c r="K3126" s="149">
        <f t="shared" si="483"/>
        <v>1576.643</v>
      </c>
      <c r="L3126" s="148">
        <v>0</v>
      </c>
      <c r="M3126" s="148">
        <v>25.265000000000001</v>
      </c>
      <c r="N3126" s="148">
        <v>0</v>
      </c>
      <c r="O3126" s="148">
        <v>367.23399999999998</v>
      </c>
      <c r="P3126" s="148">
        <v>0</v>
      </c>
      <c r="Q3126" s="21">
        <f t="shared" si="484"/>
        <v>0</v>
      </c>
      <c r="R3126" s="21">
        <f t="shared" si="485"/>
        <v>80.772205</v>
      </c>
      <c r="S3126" s="21">
        <f t="shared" si="486"/>
        <v>0</v>
      </c>
      <c r="T3126" s="21">
        <f t="shared" si="487"/>
        <v>1166.335184</v>
      </c>
      <c r="U3126" s="22">
        <f t="shared" si="488"/>
        <v>1247.107389</v>
      </c>
      <c r="V3126" s="39">
        <f t="shared" si="489"/>
        <v>0.79098907552312092</v>
      </c>
    </row>
    <row r="3127" spans="1:22">
      <c r="A3127">
        <v>3122</v>
      </c>
      <c r="B3127" s="155">
        <f t="shared" si="490"/>
        <v>41405</v>
      </c>
      <c r="C3127" s="148">
        <f t="shared" si="481"/>
        <v>2013</v>
      </c>
      <c r="D3127" s="148">
        <f t="shared" si="482"/>
        <v>5</v>
      </c>
      <c r="E3127" s="152">
        <v>2</v>
      </c>
      <c r="F3127" s="153">
        <v>0</v>
      </c>
      <c r="G3127" s="154">
        <v>73.72</v>
      </c>
      <c r="H3127" s="154">
        <v>0</v>
      </c>
      <c r="I3127" s="154">
        <v>1389.837</v>
      </c>
      <c r="J3127" s="151">
        <v>0</v>
      </c>
      <c r="K3127" s="149">
        <f t="shared" si="483"/>
        <v>1463.557</v>
      </c>
      <c r="L3127" s="148">
        <v>0</v>
      </c>
      <c r="M3127" s="148">
        <v>25.579000000000001</v>
      </c>
      <c r="N3127" s="148">
        <v>0</v>
      </c>
      <c r="O3127" s="148">
        <v>300.76400000000001</v>
      </c>
      <c r="P3127" s="148">
        <v>0</v>
      </c>
      <c r="Q3127" s="21">
        <f t="shared" si="484"/>
        <v>0</v>
      </c>
      <c r="R3127" s="21">
        <f t="shared" si="485"/>
        <v>81.776063000000008</v>
      </c>
      <c r="S3127" s="21">
        <f t="shared" si="486"/>
        <v>0</v>
      </c>
      <c r="T3127" s="21">
        <f t="shared" si="487"/>
        <v>955.22646400000008</v>
      </c>
      <c r="U3127" s="22">
        <f t="shared" si="488"/>
        <v>1037.0025270000001</v>
      </c>
      <c r="V3127" s="39">
        <f t="shared" si="489"/>
        <v>0.70854946339636937</v>
      </c>
    </row>
    <row r="3128" spans="1:22">
      <c r="A3128">
        <v>3123</v>
      </c>
      <c r="B3128" s="155">
        <f t="shared" si="490"/>
        <v>41405</v>
      </c>
      <c r="C3128" s="148">
        <f t="shared" si="481"/>
        <v>2013</v>
      </c>
      <c r="D3128" s="148">
        <f t="shared" si="482"/>
        <v>5</v>
      </c>
      <c r="E3128" s="152">
        <v>3</v>
      </c>
      <c r="F3128" s="153">
        <v>0</v>
      </c>
      <c r="G3128" s="154">
        <v>74.147999999999996</v>
      </c>
      <c r="H3128" s="154">
        <v>0</v>
      </c>
      <c r="I3128" s="154">
        <v>1441.83</v>
      </c>
      <c r="J3128" s="151">
        <v>0</v>
      </c>
      <c r="K3128" s="149">
        <f t="shared" si="483"/>
        <v>1515.9779999999998</v>
      </c>
      <c r="L3128" s="148">
        <v>0</v>
      </c>
      <c r="M3128" s="148">
        <v>25.79</v>
      </c>
      <c r="N3128" s="148">
        <v>0</v>
      </c>
      <c r="O3128" s="148">
        <v>288.51600000000002</v>
      </c>
      <c r="P3128" s="148">
        <v>0</v>
      </c>
      <c r="Q3128" s="21">
        <f t="shared" si="484"/>
        <v>0</v>
      </c>
      <c r="R3128" s="21">
        <f t="shared" si="485"/>
        <v>82.450630000000004</v>
      </c>
      <c r="S3128" s="21">
        <f t="shared" si="486"/>
        <v>0</v>
      </c>
      <c r="T3128" s="21">
        <f t="shared" si="487"/>
        <v>916.32681600000012</v>
      </c>
      <c r="U3128" s="22">
        <f t="shared" si="488"/>
        <v>998.77744600000017</v>
      </c>
      <c r="V3128" s="39">
        <f t="shared" si="489"/>
        <v>0.65883373373492249</v>
      </c>
    </row>
    <row r="3129" spans="1:22">
      <c r="A3129">
        <v>3124</v>
      </c>
      <c r="B3129" s="155">
        <f t="shared" si="490"/>
        <v>41405</v>
      </c>
      <c r="C3129" s="148">
        <f t="shared" si="481"/>
        <v>2013</v>
      </c>
      <c r="D3129" s="148">
        <f t="shared" si="482"/>
        <v>5</v>
      </c>
      <c r="E3129" s="152">
        <v>4</v>
      </c>
      <c r="F3129" s="153">
        <v>0</v>
      </c>
      <c r="G3129" s="154">
        <v>74.337000000000003</v>
      </c>
      <c r="H3129" s="154">
        <v>0</v>
      </c>
      <c r="I3129" s="154">
        <v>1440.434</v>
      </c>
      <c r="J3129" s="151">
        <v>0</v>
      </c>
      <c r="K3129" s="149">
        <f t="shared" si="483"/>
        <v>1514.771</v>
      </c>
      <c r="L3129" s="148">
        <v>0</v>
      </c>
      <c r="M3129" s="148">
        <v>25.806999999999999</v>
      </c>
      <c r="N3129" s="148">
        <v>0</v>
      </c>
      <c r="O3129" s="148">
        <v>287.23</v>
      </c>
      <c r="P3129" s="148">
        <v>0</v>
      </c>
      <c r="Q3129" s="21">
        <f t="shared" si="484"/>
        <v>0</v>
      </c>
      <c r="R3129" s="21">
        <f t="shared" si="485"/>
        <v>82.504978999999992</v>
      </c>
      <c r="S3129" s="21">
        <f t="shared" si="486"/>
        <v>0</v>
      </c>
      <c r="T3129" s="21">
        <f t="shared" si="487"/>
        <v>912.24248000000011</v>
      </c>
      <c r="U3129" s="22">
        <f t="shared" si="488"/>
        <v>994.74745900000016</v>
      </c>
      <c r="V3129" s="39">
        <f t="shared" si="489"/>
        <v>0.65669824613753514</v>
      </c>
    </row>
    <row r="3130" spans="1:22">
      <c r="A3130">
        <v>3125</v>
      </c>
      <c r="B3130" s="155">
        <f t="shared" si="490"/>
        <v>41405</v>
      </c>
      <c r="C3130" s="148">
        <f t="shared" si="481"/>
        <v>2013</v>
      </c>
      <c r="D3130" s="148">
        <f t="shared" si="482"/>
        <v>5</v>
      </c>
      <c r="E3130" s="152">
        <v>5</v>
      </c>
      <c r="F3130" s="153">
        <v>0</v>
      </c>
      <c r="G3130" s="154">
        <v>87.861000000000004</v>
      </c>
      <c r="H3130" s="154">
        <v>0</v>
      </c>
      <c r="I3130" s="154">
        <v>1446.355</v>
      </c>
      <c r="J3130" s="151">
        <v>0</v>
      </c>
      <c r="K3130" s="149">
        <f t="shared" si="483"/>
        <v>1534.2160000000001</v>
      </c>
      <c r="L3130" s="148">
        <v>0</v>
      </c>
      <c r="M3130" s="148">
        <v>30.838000000000001</v>
      </c>
      <c r="N3130" s="148">
        <v>0</v>
      </c>
      <c r="O3130" s="148">
        <v>288.50700000000001</v>
      </c>
      <c r="P3130" s="148">
        <v>0</v>
      </c>
      <c r="Q3130" s="21">
        <f t="shared" si="484"/>
        <v>0</v>
      </c>
      <c r="R3130" s="21">
        <f t="shared" si="485"/>
        <v>98.589086000000009</v>
      </c>
      <c r="S3130" s="21">
        <f t="shared" si="486"/>
        <v>0</v>
      </c>
      <c r="T3130" s="21">
        <f t="shared" si="487"/>
        <v>916.2982320000001</v>
      </c>
      <c r="U3130" s="22">
        <f t="shared" si="488"/>
        <v>1014.8873180000001</v>
      </c>
      <c r="V3130" s="39">
        <f t="shared" si="489"/>
        <v>0.66150223827674848</v>
      </c>
    </row>
    <row r="3131" spans="1:22">
      <c r="A3131">
        <v>3126</v>
      </c>
      <c r="B3131" s="155">
        <f t="shared" si="490"/>
        <v>41405</v>
      </c>
      <c r="C3131" s="148">
        <f t="shared" si="481"/>
        <v>2013</v>
      </c>
      <c r="D3131" s="148">
        <f t="shared" si="482"/>
        <v>5</v>
      </c>
      <c r="E3131" s="152">
        <v>6</v>
      </c>
      <c r="F3131" s="153">
        <v>0</v>
      </c>
      <c r="G3131" s="154">
        <v>87.876999999999995</v>
      </c>
      <c r="H3131" s="154">
        <v>0</v>
      </c>
      <c r="I3131" s="154">
        <v>1445.9939999999999</v>
      </c>
      <c r="J3131" s="151">
        <v>0</v>
      </c>
      <c r="K3131" s="149">
        <f t="shared" si="483"/>
        <v>1533.8709999999999</v>
      </c>
      <c r="L3131" s="148">
        <v>0</v>
      </c>
      <c r="M3131" s="148">
        <v>30.946000000000002</v>
      </c>
      <c r="N3131" s="148">
        <v>0</v>
      </c>
      <c r="O3131" s="148">
        <v>288.27600000000001</v>
      </c>
      <c r="P3131" s="148">
        <v>0</v>
      </c>
      <c r="Q3131" s="21">
        <f t="shared" si="484"/>
        <v>0</v>
      </c>
      <c r="R3131" s="21">
        <f t="shared" si="485"/>
        <v>98.934362000000007</v>
      </c>
      <c r="S3131" s="21">
        <f t="shared" si="486"/>
        <v>0</v>
      </c>
      <c r="T3131" s="21">
        <f t="shared" si="487"/>
        <v>915.5645760000001</v>
      </c>
      <c r="U3131" s="22">
        <f t="shared" si="488"/>
        <v>1014.4989380000001</v>
      </c>
      <c r="V3131" s="39">
        <f t="shared" si="489"/>
        <v>0.66139782158995131</v>
      </c>
    </row>
    <row r="3132" spans="1:22">
      <c r="A3132">
        <v>3127</v>
      </c>
      <c r="B3132" s="155">
        <f t="shared" si="490"/>
        <v>41405</v>
      </c>
      <c r="C3132" s="148">
        <f t="shared" si="481"/>
        <v>2013</v>
      </c>
      <c r="D3132" s="148">
        <f t="shared" si="482"/>
        <v>5</v>
      </c>
      <c r="E3132" s="152">
        <v>7</v>
      </c>
      <c r="F3132" s="153">
        <v>0</v>
      </c>
      <c r="G3132" s="154">
        <v>126.99299999999999</v>
      </c>
      <c r="H3132" s="154">
        <v>0</v>
      </c>
      <c r="I3132" s="154">
        <v>1454.5319999999999</v>
      </c>
      <c r="J3132" s="151">
        <v>0</v>
      </c>
      <c r="K3132" s="149">
        <f t="shared" si="483"/>
        <v>1581.5249999999999</v>
      </c>
      <c r="L3132" s="148">
        <v>0</v>
      </c>
      <c r="M3132" s="148">
        <v>43.378999999999998</v>
      </c>
      <c r="N3132" s="148">
        <v>0</v>
      </c>
      <c r="O3132" s="148">
        <v>290.88200000000001</v>
      </c>
      <c r="P3132" s="148">
        <v>0</v>
      </c>
      <c r="Q3132" s="21">
        <f t="shared" si="484"/>
        <v>0</v>
      </c>
      <c r="R3132" s="21">
        <f t="shared" si="485"/>
        <v>138.68266299999999</v>
      </c>
      <c r="S3132" s="21">
        <f t="shared" si="486"/>
        <v>0</v>
      </c>
      <c r="T3132" s="21">
        <f t="shared" si="487"/>
        <v>923.8412320000001</v>
      </c>
      <c r="U3132" s="22">
        <f t="shared" si="488"/>
        <v>1062.523895</v>
      </c>
      <c r="V3132" s="39">
        <f t="shared" si="489"/>
        <v>0.6718350294810389</v>
      </c>
    </row>
    <row r="3133" spans="1:22">
      <c r="A3133">
        <v>3128</v>
      </c>
      <c r="B3133" s="155">
        <f t="shared" si="490"/>
        <v>41405</v>
      </c>
      <c r="C3133" s="148">
        <f t="shared" si="481"/>
        <v>2013</v>
      </c>
      <c r="D3133" s="148">
        <f t="shared" si="482"/>
        <v>5</v>
      </c>
      <c r="E3133" s="152">
        <v>8</v>
      </c>
      <c r="F3133" s="153">
        <v>0</v>
      </c>
      <c r="G3133" s="154">
        <v>154.589</v>
      </c>
      <c r="H3133" s="154">
        <v>0</v>
      </c>
      <c r="I3133" s="154">
        <v>1087.942</v>
      </c>
      <c r="J3133" s="151">
        <v>0</v>
      </c>
      <c r="K3133" s="149">
        <f t="shared" si="483"/>
        <v>1242.5309999999999</v>
      </c>
      <c r="L3133" s="148">
        <v>0</v>
      </c>
      <c r="M3133" s="148">
        <v>56.895000000000003</v>
      </c>
      <c r="N3133" s="148">
        <v>0</v>
      </c>
      <c r="O3133" s="148">
        <v>221.702</v>
      </c>
      <c r="P3133" s="148">
        <v>0</v>
      </c>
      <c r="Q3133" s="21">
        <f t="shared" si="484"/>
        <v>0</v>
      </c>
      <c r="R3133" s="21">
        <f t="shared" si="485"/>
        <v>181.893315</v>
      </c>
      <c r="S3133" s="21">
        <f t="shared" si="486"/>
        <v>0</v>
      </c>
      <c r="T3133" s="21">
        <f t="shared" si="487"/>
        <v>704.12555200000008</v>
      </c>
      <c r="U3133" s="22">
        <f t="shared" si="488"/>
        <v>886.01886700000011</v>
      </c>
      <c r="V3133" s="39">
        <f t="shared" si="489"/>
        <v>0.7130758645055939</v>
      </c>
    </row>
    <row r="3134" spans="1:22">
      <c r="A3134">
        <v>3129</v>
      </c>
      <c r="B3134" s="155">
        <f t="shared" si="490"/>
        <v>41405</v>
      </c>
      <c r="C3134" s="148">
        <f t="shared" si="481"/>
        <v>2013</v>
      </c>
      <c r="D3134" s="148">
        <f t="shared" si="482"/>
        <v>5</v>
      </c>
      <c r="E3134" s="152">
        <v>9</v>
      </c>
      <c r="F3134" s="153">
        <v>0</v>
      </c>
      <c r="G3134" s="154">
        <v>129.82900000000001</v>
      </c>
      <c r="H3134" s="154">
        <v>0</v>
      </c>
      <c r="I3134" s="154">
        <v>1139.943</v>
      </c>
      <c r="J3134" s="151">
        <v>0</v>
      </c>
      <c r="K3134" s="149">
        <f t="shared" si="483"/>
        <v>1269.7719999999999</v>
      </c>
      <c r="L3134" s="148">
        <v>0</v>
      </c>
      <c r="M3134" s="148">
        <v>47.186999999999998</v>
      </c>
      <c r="N3134" s="148">
        <v>0</v>
      </c>
      <c r="O3134" s="148">
        <v>238.28</v>
      </c>
      <c r="P3134" s="148">
        <v>0</v>
      </c>
      <c r="Q3134" s="21">
        <f t="shared" si="484"/>
        <v>0</v>
      </c>
      <c r="R3134" s="21">
        <f t="shared" si="485"/>
        <v>150.85683900000001</v>
      </c>
      <c r="S3134" s="21">
        <f t="shared" si="486"/>
        <v>0</v>
      </c>
      <c r="T3134" s="21">
        <f t="shared" si="487"/>
        <v>756.77728000000002</v>
      </c>
      <c r="U3134" s="22">
        <f t="shared" si="488"/>
        <v>907.63411900000006</v>
      </c>
      <c r="V3134" s="39">
        <f t="shared" si="489"/>
        <v>0.71480086109947305</v>
      </c>
    </row>
    <row r="3135" spans="1:22">
      <c r="A3135">
        <v>3130</v>
      </c>
      <c r="B3135" s="155">
        <f t="shared" si="490"/>
        <v>41405</v>
      </c>
      <c r="C3135" s="148">
        <f t="shared" si="481"/>
        <v>2013</v>
      </c>
      <c r="D3135" s="148">
        <f t="shared" si="482"/>
        <v>5</v>
      </c>
      <c r="E3135" s="152">
        <v>10</v>
      </c>
      <c r="F3135" s="153">
        <v>0</v>
      </c>
      <c r="G3135" s="154">
        <v>73.611999999999995</v>
      </c>
      <c r="H3135" s="154">
        <v>0</v>
      </c>
      <c r="I3135" s="154">
        <v>1462.675</v>
      </c>
      <c r="J3135" s="151">
        <v>0</v>
      </c>
      <c r="K3135" s="149">
        <f t="shared" si="483"/>
        <v>1536.287</v>
      </c>
      <c r="L3135" s="148">
        <v>0</v>
      </c>
      <c r="M3135" s="148">
        <v>25.763999999999999</v>
      </c>
      <c r="N3135" s="148">
        <v>0</v>
      </c>
      <c r="O3135" s="148">
        <v>338.59399999999999</v>
      </c>
      <c r="P3135" s="148">
        <v>0</v>
      </c>
      <c r="Q3135" s="21">
        <f t="shared" si="484"/>
        <v>0</v>
      </c>
      <c r="R3135" s="21">
        <f t="shared" si="485"/>
        <v>82.367508000000001</v>
      </c>
      <c r="S3135" s="21">
        <f t="shared" si="486"/>
        <v>0</v>
      </c>
      <c r="T3135" s="21">
        <f t="shared" si="487"/>
        <v>1075.374544</v>
      </c>
      <c r="U3135" s="22">
        <f t="shared" si="488"/>
        <v>1157.7420520000001</v>
      </c>
      <c r="V3135" s="39">
        <f t="shared" si="489"/>
        <v>0.75359750619513155</v>
      </c>
    </row>
    <row r="3136" spans="1:22">
      <c r="A3136">
        <v>3131</v>
      </c>
      <c r="B3136" s="155">
        <f t="shared" si="490"/>
        <v>41405</v>
      </c>
      <c r="C3136" s="148">
        <f t="shared" si="481"/>
        <v>2013</v>
      </c>
      <c r="D3136" s="148">
        <f t="shared" si="482"/>
        <v>5</v>
      </c>
      <c r="E3136" s="152">
        <v>11</v>
      </c>
      <c r="F3136" s="153">
        <v>0</v>
      </c>
      <c r="G3136" s="154">
        <v>73.049000000000007</v>
      </c>
      <c r="H3136" s="154">
        <v>0</v>
      </c>
      <c r="I3136" s="154">
        <v>1234.2090000000001</v>
      </c>
      <c r="J3136" s="151">
        <v>0</v>
      </c>
      <c r="K3136" s="149">
        <f t="shared" si="483"/>
        <v>1307.258</v>
      </c>
      <c r="L3136" s="148">
        <v>0</v>
      </c>
      <c r="M3136" s="148">
        <v>25.59</v>
      </c>
      <c r="N3136" s="148">
        <v>0</v>
      </c>
      <c r="O3136" s="148">
        <v>295.92200000000003</v>
      </c>
      <c r="P3136" s="148">
        <v>0</v>
      </c>
      <c r="Q3136" s="21">
        <f t="shared" si="484"/>
        <v>0</v>
      </c>
      <c r="R3136" s="21">
        <f t="shared" si="485"/>
        <v>81.811229999999995</v>
      </c>
      <c r="S3136" s="21">
        <f t="shared" si="486"/>
        <v>0</v>
      </c>
      <c r="T3136" s="21">
        <f t="shared" si="487"/>
        <v>939.84827200000018</v>
      </c>
      <c r="U3136" s="22">
        <f t="shared" si="488"/>
        <v>1021.6595020000002</v>
      </c>
      <c r="V3136" s="39">
        <f t="shared" si="489"/>
        <v>0.78152859037772204</v>
      </c>
    </row>
    <row r="3137" spans="1:22">
      <c r="A3137">
        <v>3132</v>
      </c>
      <c r="B3137" s="155">
        <f t="shared" si="490"/>
        <v>41405</v>
      </c>
      <c r="C3137" s="148">
        <f t="shared" si="481"/>
        <v>2013</v>
      </c>
      <c r="D3137" s="148">
        <f t="shared" si="482"/>
        <v>5</v>
      </c>
      <c r="E3137" s="152">
        <v>12</v>
      </c>
      <c r="F3137" s="153">
        <v>0</v>
      </c>
      <c r="G3137" s="154">
        <v>72.650000000000006</v>
      </c>
      <c r="H3137" s="154">
        <v>0</v>
      </c>
      <c r="I3137" s="154">
        <v>1596.8009999999999</v>
      </c>
      <c r="J3137" s="151">
        <v>0</v>
      </c>
      <c r="K3137" s="149">
        <f t="shared" si="483"/>
        <v>1669.451</v>
      </c>
      <c r="L3137" s="148">
        <v>0</v>
      </c>
      <c r="M3137" s="148">
        <v>25.384</v>
      </c>
      <c r="N3137" s="148">
        <v>0</v>
      </c>
      <c r="O3137" s="148">
        <v>362.68799999999999</v>
      </c>
      <c r="P3137" s="148">
        <v>0</v>
      </c>
      <c r="Q3137" s="21">
        <f t="shared" si="484"/>
        <v>0</v>
      </c>
      <c r="R3137" s="21">
        <f t="shared" si="485"/>
        <v>81.152647999999999</v>
      </c>
      <c r="S3137" s="21">
        <f t="shared" si="486"/>
        <v>0</v>
      </c>
      <c r="T3137" s="21">
        <f t="shared" si="487"/>
        <v>1151.8970879999999</v>
      </c>
      <c r="U3137" s="22">
        <f t="shared" si="488"/>
        <v>1233.0497359999999</v>
      </c>
      <c r="V3137" s="39">
        <f t="shared" si="489"/>
        <v>0.73859594321726119</v>
      </c>
    </row>
    <row r="3138" spans="1:22">
      <c r="A3138">
        <v>3133</v>
      </c>
      <c r="B3138" s="155">
        <f t="shared" si="490"/>
        <v>41405</v>
      </c>
      <c r="C3138" s="148">
        <f t="shared" si="481"/>
        <v>2013</v>
      </c>
      <c r="D3138" s="148">
        <f t="shared" si="482"/>
        <v>5</v>
      </c>
      <c r="E3138" s="152">
        <v>13</v>
      </c>
      <c r="F3138" s="153">
        <v>0</v>
      </c>
      <c r="G3138" s="154">
        <v>72.774000000000001</v>
      </c>
      <c r="H3138" s="154">
        <v>0</v>
      </c>
      <c r="I3138" s="154">
        <v>1466.6880000000001</v>
      </c>
      <c r="J3138" s="151">
        <v>0</v>
      </c>
      <c r="K3138" s="149">
        <f t="shared" si="483"/>
        <v>1539.462</v>
      </c>
      <c r="L3138" s="148">
        <v>0</v>
      </c>
      <c r="M3138" s="148">
        <v>25.231000000000002</v>
      </c>
      <c r="N3138" s="148">
        <v>0</v>
      </c>
      <c r="O3138" s="148">
        <v>324.02800000000002</v>
      </c>
      <c r="P3138" s="148">
        <v>0</v>
      </c>
      <c r="Q3138" s="21">
        <f t="shared" si="484"/>
        <v>0</v>
      </c>
      <c r="R3138" s="21">
        <f t="shared" si="485"/>
        <v>80.66350700000001</v>
      </c>
      <c r="S3138" s="21">
        <f t="shared" si="486"/>
        <v>0</v>
      </c>
      <c r="T3138" s="21">
        <f t="shared" si="487"/>
        <v>1029.112928</v>
      </c>
      <c r="U3138" s="22">
        <f t="shared" si="488"/>
        <v>1109.776435</v>
      </c>
      <c r="V3138" s="39">
        <f t="shared" si="489"/>
        <v>0.72088589065530684</v>
      </c>
    </row>
    <row r="3139" spans="1:22">
      <c r="A3139">
        <v>3134</v>
      </c>
      <c r="B3139" s="155">
        <f t="shared" si="490"/>
        <v>41405</v>
      </c>
      <c r="C3139" s="148">
        <f t="shared" si="481"/>
        <v>2013</v>
      </c>
      <c r="D3139" s="148">
        <f t="shared" si="482"/>
        <v>5</v>
      </c>
      <c r="E3139" s="152">
        <v>14</v>
      </c>
      <c r="F3139" s="153">
        <v>0</v>
      </c>
      <c r="G3139" s="154">
        <v>112.917</v>
      </c>
      <c r="H3139" s="154">
        <v>0</v>
      </c>
      <c r="I3139" s="154">
        <v>1433.1389999999999</v>
      </c>
      <c r="J3139" s="151">
        <v>0</v>
      </c>
      <c r="K3139" s="149">
        <f t="shared" si="483"/>
        <v>1546.0559999999998</v>
      </c>
      <c r="L3139" s="148">
        <v>0</v>
      </c>
      <c r="M3139" s="148">
        <v>37.854999999999997</v>
      </c>
      <c r="N3139" s="148">
        <v>0</v>
      </c>
      <c r="O3139" s="148">
        <v>312.685</v>
      </c>
      <c r="P3139" s="148">
        <v>0</v>
      </c>
      <c r="Q3139" s="21">
        <f t="shared" si="484"/>
        <v>0</v>
      </c>
      <c r="R3139" s="21">
        <f t="shared" si="485"/>
        <v>121.02243499999999</v>
      </c>
      <c r="S3139" s="21">
        <f t="shared" si="486"/>
        <v>0</v>
      </c>
      <c r="T3139" s="21">
        <f t="shared" si="487"/>
        <v>993.08756000000005</v>
      </c>
      <c r="U3139" s="22">
        <f t="shared" si="488"/>
        <v>1114.109995</v>
      </c>
      <c r="V3139" s="39">
        <f t="shared" si="489"/>
        <v>0.72061425653404543</v>
      </c>
    </row>
    <row r="3140" spans="1:22">
      <c r="A3140">
        <v>3135</v>
      </c>
      <c r="B3140" s="155">
        <f t="shared" si="490"/>
        <v>41405</v>
      </c>
      <c r="C3140" s="148">
        <f t="shared" si="481"/>
        <v>2013</v>
      </c>
      <c r="D3140" s="148">
        <f t="shared" si="482"/>
        <v>5</v>
      </c>
      <c r="E3140" s="152">
        <v>15</v>
      </c>
      <c r="F3140" s="153">
        <v>0</v>
      </c>
      <c r="G3140" s="154">
        <v>114.33</v>
      </c>
      <c r="H3140" s="154">
        <v>0.92</v>
      </c>
      <c r="I3140" s="154">
        <v>1429.9860000000001</v>
      </c>
      <c r="J3140" s="151">
        <v>0</v>
      </c>
      <c r="K3140" s="149">
        <f t="shared" si="483"/>
        <v>1545.2360000000001</v>
      </c>
      <c r="L3140" s="148">
        <v>0</v>
      </c>
      <c r="M3140" s="148">
        <v>38.274000000000001</v>
      </c>
      <c r="N3140" s="148">
        <v>2.323</v>
      </c>
      <c r="O3140" s="148">
        <v>311.733</v>
      </c>
      <c r="P3140" s="148">
        <v>0</v>
      </c>
      <c r="Q3140" s="21">
        <f t="shared" si="484"/>
        <v>0</v>
      </c>
      <c r="R3140" s="21">
        <f t="shared" si="485"/>
        <v>122.36197800000001</v>
      </c>
      <c r="S3140" s="21">
        <f t="shared" si="486"/>
        <v>4.5321730000000002</v>
      </c>
      <c r="T3140" s="21">
        <f t="shared" si="487"/>
        <v>990.06400800000006</v>
      </c>
      <c r="U3140" s="22">
        <f t="shared" si="488"/>
        <v>1116.958159</v>
      </c>
      <c r="V3140" s="39">
        <f t="shared" si="489"/>
        <v>0.72283985035295573</v>
      </c>
    </row>
    <row r="3141" spans="1:22">
      <c r="A3141">
        <v>3136</v>
      </c>
      <c r="B3141" s="155">
        <f t="shared" si="490"/>
        <v>41405</v>
      </c>
      <c r="C3141" s="148">
        <f t="shared" si="481"/>
        <v>2013</v>
      </c>
      <c r="D3141" s="148">
        <f t="shared" si="482"/>
        <v>5</v>
      </c>
      <c r="E3141" s="152">
        <v>16</v>
      </c>
      <c r="F3141" s="153">
        <v>0</v>
      </c>
      <c r="G3141" s="154">
        <v>114.387</v>
      </c>
      <c r="H3141" s="154">
        <v>0</v>
      </c>
      <c r="I3141" s="154">
        <v>1413.59</v>
      </c>
      <c r="J3141" s="151">
        <v>0</v>
      </c>
      <c r="K3141" s="149">
        <f t="shared" si="483"/>
        <v>1527.9769999999999</v>
      </c>
      <c r="L3141" s="148">
        <v>0</v>
      </c>
      <c r="M3141" s="148">
        <v>38.305</v>
      </c>
      <c r="N3141" s="148">
        <v>0</v>
      </c>
      <c r="O3141" s="148">
        <v>308.19099999999997</v>
      </c>
      <c r="P3141" s="148">
        <v>0</v>
      </c>
      <c r="Q3141" s="21">
        <f t="shared" si="484"/>
        <v>0</v>
      </c>
      <c r="R3141" s="21">
        <f t="shared" si="485"/>
        <v>122.461085</v>
      </c>
      <c r="S3141" s="21">
        <f t="shared" si="486"/>
        <v>0</v>
      </c>
      <c r="T3141" s="21">
        <f t="shared" si="487"/>
        <v>978.814616</v>
      </c>
      <c r="U3141" s="22">
        <f t="shared" si="488"/>
        <v>1101.275701</v>
      </c>
      <c r="V3141" s="39">
        <f t="shared" si="489"/>
        <v>0.72074101966194526</v>
      </c>
    </row>
    <row r="3142" spans="1:22">
      <c r="A3142">
        <v>3137</v>
      </c>
      <c r="B3142" s="155">
        <f t="shared" si="490"/>
        <v>41405</v>
      </c>
      <c r="C3142" s="148">
        <f t="shared" si="481"/>
        <v>2013</v>
      </c>
      <c r="D3142" s="148">
        <f t="shared" si="482"/>
        <v>5</v>
      </c>
      <c r="E3142" s="152">
        <v>17</v>
      </c>
      <c r="F3142" s="153">
        <v>0</v>
      </c>
      <c r="G3142" s="154">
        <v>114.871</v>
      </c>
      <c r="H3142" s="154">
        <v>0</v>
      </c>
      <c r="I3142" s="154">
        <v>1316.15</v>
      </c>
      <c r="J3142" s="151">
        <v>0</v>
      </c>
      <c r="K3142" s="149">
        <f t="shared" si="483"/>
        <v>1431.0210000000002</v>
      </c>
      <c r="L3142" s="148">
        <v>0</v>
      </c>
      <c r="M3142" s="148">
        <v>38.448999999999998</v>
      </c>
      <c r="N3142" s="148">
        <v>0</v>
      </c>
      <c r="O3142" s="148">
        <v>288.79199999999997</v>
      </c>
      <c r="P3142" s="148">
        <v>0</v>
      </c>
      <c r="Q3142" s="21">
        <f t="shared" si="484"/>
        <v>0</v>
      </c>
      <c r="R3142" s="21">
        <f t="shared" si="485"/>
        <v>122.921453</v>
      </c>
      <c r="S3142" s="21">
        <f t="shared" si="486"/>
        <v>0</v>
      </c>
      <c r="T3142" s="21">
        <f t="shared" si="487"/>
        <v>917.20339200000001</v>
      </c>
      <c r="U3142" s="22">
        <f t="shared" si="488"/>
        <v>1040.1248450000001</v>
      </c>
      <c r="V3142" s="39">
        <f t="shared" si="489"/>
        <v>0.72684107710508783</v>
      </c>
    </row>
    <row r="3143" spans="1:22">
      <c r="A3143">
        <v>3138</v>
      </c>
      <c r="B3143" s="155">
        <f t="shared" si="490"/>
        <v>41405</v>
      </c>
      <c r="C3143" s="148">
        <f t="shared" ref="C3143:C3206" si="491">YEAR(B3143)</f>
        <v>2013</v>
      </c>
      <c r="D3143" s="148">
        <f t="shared" ref="D3143:D3206" si="492">MONTH(B3143)</f>
        <v>5</v>
      </c>
      <c r="E3143" s="152">
        <v>18</v>
      </c>
      <c r="F3143" s="153">
        <v>0</v>
      </c>
      <c r="G3143" s="154">
        <v>114.25700000000001</v>
      </c>
      <c r="H3143" s="154">
        <v>0</v>
      </c>
      <c r="I3143" s="154">
        <v>1422.587</v>
      </c>
      <c r="J3143" s="151">
        <v>0</v>
      </c>
      <c r="K3143" s="149">
        <f t="shared" ref="K3143:K3206" si="493">SUM(F3143:J3143)</f>
        <v>1536.8440000000001</v>
      </c>
      <c r="L3143" s="148">
        <v>0</v>
      </c>
      <c r="M3143" s="148">
        <v>38.261000000000003</v>
      </c>
      <c r="N3143" s="148">
        <v>0</v>
      </c>
      <c r="O3143" s="148">
        <v>310.68900000000002</v>
      </c>
      <c r="P3143" s="148">
        <v>0</v>
      </c>
      <c r="Q3143" s="21">
        <f t="shared" ref="Q3143:Q3206" si="494">+$Q$2*L3143</f>
        <v>0</v>
      </c>
      <c r="R3143" s="21">
        <f t="shared" ref="R3143:R3206" si="495">+$R$2*M3143</f>
        <v>122.32041700000001</v>
      </c>
      <c r="S3143" s="21">
        <f t="shared" ref="S3143:S3206" si="496">+$S$2*N3143</f>
        <v>0</v>
      </c>
      <c r="T3143" s="21">
        <f t="shared" ref="T3143:T3206" si="497">+$T$2*O3143</f>
        <v>986.74826400000006</v>
      </c>
      <c r="U3143" s="22">
        <f t="shared" ref="U3143:U3206" si="498">SUM(Q3143:T3143)</f>
        <v>1109.068681</v>
      </c>
      <c r="V3143" s="39">
        <f t="shared" ref="V3143:V3206" si="499">+U3143/K3143</f>
        <v>0.72165338902321896</v>
      </c>
    </row>
    <row r="3144" spans="1:22">
      <c r="A3144">
        <v>3139</v>
      </c>
      <c r="B3144" s="155">
        <f t="shared" si="490"/>
        <v>41405</v>
      </c>
      <c r="C3144" s="148">
        <f t="shared" si="491"/>
        <v>2013</v>
      </c>
      <c r="D3144" s="148">
        <f t="shared" si="492"/>
        <v>5</v>
      </c>
      <c r="E3144" s="152">
        <v>19</v>
      </c>
      <c r="F3144" s="153">
        <v>0</v>
      </c>
      <c r="G3144" s="154">
        <v>74.650999999999996</v>
      </c>
      <c r="H3144" s="154">
        <v>0</v>
      </c>
      <c r="I3144" s="154">
        <v>1457.2</v>
      </c>
      <c r="J3144" s="151">
        <v>0</v>
      </c>
      <c r="K3144" s="149">
        <f t="shared" si="493"/>
        <v>1531.8510000000001</v>
      </c>
      <c r="L3144" s="148">
        <v>0</v>
      </c>
      <c r="M3144" s="148">
        <v>25.824999999999999</v>
      </c>
      <c r="N3144" s="148">
        <v>0</v>
      </c>
      <c r="O3144" s="148">
        <v>317.90800000000002</v>
      </c>
      <c r="P3144" s="148">
        <v>0</v>
      </c>
      <c r="Q3144" s="21">
        <f t="shared" si="494"/>
        <v>0</v>
      </c>
      <c r="R3144" s="21">
        <f t="shared" si="495"/>
        <v>82.562524999999994</v>
      </c>
      <c r="S3144" s="21">
        <f t="shared" si="496"/>
        <v>0</v>
      </c>
      <c r="T3144" s="21">
        <f t="shared" si="497"/>
        <v>1009.6758080000001</v>
      </c>
      <c r="U3144" s="22">
        <f t="shared" si="498"/>
        <v>1092.238333</v>
      </c>
      <c r="V3144" s="39">
        <f t="shared" si="499"/>
        <v>0.71301865063899816</v>
      </c>
    </row>
    <row r="3145" spans="1:22">
      <c r="A3145">
        <v>3140</v>
      </c>
      <c r="B3145" s="155">
        <f t="shared" si="490"/>
        <v>41405</v>
      </c>
      <c r="C3145" s="148">
        <f t="shared" si="491"/>
        <v>2013</v>
      </c>
      <c r="D3145" s="148">
        <f t="shared" si="492"/>
        <v>5</v>
      </c>
      <c r="E3145" s="152">
        <v>20</v>
      </c>
      <c r="F3145" s="153">
        <v>0</v>
      </c>
      <c r="G3145" s="154">
        <v>74.802000000000007</v>
      </c>
      <c r="H3145" s="154">
        <v>0</v>
      </c>
      <c r="I3145" s="154">
        <v>1503.2660000000001</v>
      </c>
      <c r="J3145" s="151">
        <v>0</v>
      </c>
      <c r="K3145" s="149">
        <f t="shared" si="493"/>
        <v>1578.068</v>
      </c>
      <c r="L3145" s="148">
        <v>0</v>
      </c>
      <c r="M3145" s="148">
        <v>25.923999999999999</v>
      </c>
      <c r="N3145" s="148">
        <v>0</v>
      </c>
      <c r="O3145" s="148">
        <v>330.19</v>
      </c>
      <c r="P3145" s="148">
        <v>0</v>
      </c>
      <c r="Q3145" s="21">
        <f t="shared" si="494"/>
        <v>0</v>
      </c>
      <c r="R3145" s="21">
        <f t="shared" si="495"/>
        <v>82.879028000000005</v>
      </c>
      <c r="S3145" s="21">
        <f t="shared" si="496"/>
        <v>0</v>
      </c>
      <c r="T3145" s="21">
        <f t="shared" si="497"/>
        <v>1048.68344</v>
      </c>
      <c r="U3145" s="22">
        <f t="shared" si="498"/>
        <v>1131.5624680000001</v>
      </c>
      <c r="V3145" s="39">
        <f t="shared" si="499"/>
        <v>0.71705558188873997</v>
      </c>
    </row>
    <row r="3146" spans="1:22">
      <c r="A3146">
        <v>3141</v>
      </c>
      <c r="B3146" s="155">
        <f t="shared" si="490"/>
        <v>41405</v>
      </c>
      <c r="C3146" s="148">
        <f t="shared" si="491"/>
        <v>2013</v>
      </c>
      <c r="D3146" s="148">
        <f t="shared" si="492"/>
        <v>5</v>
      </c>
      <c r="E3146" s="152">
        <v>21</v>
      </c>
      <c r="F3146" s="153">
        <v>0</v>
      </c>
      <c r="G3146" s="154">
        <v>75.188999999999993</v>
      </c>
      <c r="H3146" s="154">
        <v>0</v>
      </c>
      <c r="I3146" s="154">
        <v>1513.5340000000001</v>
      </c>
      <c r="J3146" s="151">
        <v>0</v>
      </c>
      <c r="K3146" s="149">
        <f t="shared" si="493"/>
        <v>1588.7230000000002</v>
      </c>
      <c r="L3146" s="148">
        <v>0</v>
      </c>
      <c r="M3146" s="148">
        <v>26.013000000000002</v>
      </c>
      <c r="N3146" s="148">
        <v>0</v>
      </c>
      <c r="O3146" s="148">
        <v>332.41300000000001</v>
      </c>
      <c r="P3146" s="148">
        <v>0</v>
      </c>
      <c r="Q3146" s="21">
        <f t="shared" si="494"/>
        <v>0</v>
      </c>
      <c r="R3146" s="21">
        <f t="shared" si="495"/>
        <v>83.163561000000001</v>
      </c>
      <c r="S3146" s="21">
        <f t="shared" si="496"/>
        <v>0</v>
      </c>
      <c r="T3146" s="21">
        <f t="shared" si="497"/>
        <v>1055.743688</v>
      </c>
      <c r="U3146" s="22">
        <f t="shared" si="498"/>
        <v>1138.9072490000001</v>
      </c>
      <c r="V3146" s="39">
        <f t="shared" si="499"/>
        <v>0.71686961729640719</v>
      </c>
    </row>
    <row r="3147" spans="1:22">
      <c r="A3147">
        <v>3142</v>
      </c>
      <c r="B3147" s="155">
        <f t="shared" si="490"/>
        <v>41405</v>
      </c>
      <c r="C3147" s="148">
        <f t="shared" si="491"/>
        <v>2013</v>
      </c>
      <c r="D3147" s="148">
        <f t="shared" si="492"/>
        <v>5</v>
      </c>
      <c r="E3147" s="152">
        <v>22</v>
      </c>
      <c r="F3147" s="153">
        <v>0</v>
      </c>
      <c r="G3147" s="154">
        <v>74.88</v>
      </c>
      <c r="H3147" s="154">
        <v>0</v>
      </c>
      <c r="I3147" s="154">
        <v>1519.7190000000001</v>
      </c>
      <c r="J3147" s="151">
        <v>0</v>
      </c>
      <c r="K3147" s="149">
        <f t="shared" si="493"/>
        <v>1594.5990000000002</v>
      </c>
      <c r="L3147" s="148">
        <v>0</v>
      </c>
      <c r="M3147" s="148">
        <v>25.933</v>
      </c>
      <c r="N3147" s="148">
        <v>0</v>
      </c>
      <c r="O3147" s="148">
        <v>333.70499999999998</v>
      </c>
      <c r="P3147" s="148">
        <v>0</v>
      </c>
      <c r="Q3147" s="21">
        <f t="shared" si="494"/>
        <v>0</v>
      </c>
      <c r="R3147" s="21">
        <f t="shared" si="495"/>
        <v>82.907801000000006</v>
      </c>
      <c r="S3147" s="21">
        <f t="shared" si="496"/>
        <v>0</v>
      </c>
      <c r="T3147" s="21">
        <f t="shared" si="497"/>
        <v>1059.84708</v>
      </c>
      <c r="U3147" s="22">
        <f t="shared" si="498"/>
        <v>1142.7548810000001</v>
      </c>
      <c r="V3147" s="39">
        <f t="shared" si="499"/>
        <v>0.7166409116022272</v>
      </c>
    </row>
    <row r="3148" spans="1:22">
      <c r="A3148">
        <v>3143</v>
      </c>
      <c r="B3148" s="155">
        <f t="shared" si="490"/>
        <v>41405</v>
      </c>
      <c r="C3148" s="148">
        <f t="shared" si="491"/>
        <v>2013</v>
      </c>
      <c r="D3148" s="148">
        <f t="shared" si="492"/>
        <v>5</v>
      </c>
      <c r="E3148" s="152">
        <v>23</v>
      </c>
      <c r="F3148" s="153">
        <v>0</v>
      </c>
      <c r="G3148" s="154">
        <v>75.013000000000005</v>
      </c>
      <c r="H3148" s="154">
        <v>0</v>
      </c>
      <c r="I3148" s="154">
        <v>1527.1389999999999</v>
      </c>
      <c r="J3148" s="151">
        <v>0</v>
      </c>
      <c r="K3148" s="149">
        <f t="shared" si="493"/>
        <v>1602.1519999999998</v>
      </c>
      <c r="L3148" s="148">
        <v>0</v>
      </c>
      <c r="M3148" s="148">
        <v>25.981000000000002</v>
      </c>
      <c r="N3148" s="148">
        <v>0</v>
      </c>
      <c r="O3148" s="148">
        <v>343.9</v>
      </c>
      <c r="P3148" s="148">
        <v>0</v>
      </c>
      <c r="Q3148" s="21">
        <f t="shared" si="494"/>
        <v>0</v>
      </c>
      <c r="R3148" s="21">
        <f t="shared" si="495"/>
        <v>83.061257000000012</v>
      </c>
      <c r="S3148" s="21">
        <f t="shared" si="496"/>
        <v>0</v>
      </c>
      <c r="T3148" s="21">
        <f t="shared" si="497"/>
        <v>1092.2264</v>
      </c>
      <c r="U3148" s="22">
        <f t="shared" si="498"/>
        <v>1175.2876570000001</v>
      </c>
      <c r="V3148" s="39">
        <f t="shared" si="499"/>
        <v>0.7335681364814326</v>
      </c>
    </row>
    <row r="3149" spans="1:22">
      <c r="A3149">
        <v>3144</v>
      </c>
      <c r="B3149" s="155">
        <f t="shared" si="490"/>
        <v>41405</v>
      </c>
      <c r="C3149" s="148">
        <f t="shared" si="491"/>
        <v>2013</v>
      </c>
      <c r="D3149" s="148">
        <f t="shared" si="492"/>
        <v>5</v>
      </c>
      <c r="E3149" s="152">
        <v>24</v>
      </c>
      <c r="F3149" s="153">
        <v>0</v>
      </c>
      <c r="G3149" s="154">
        <v>75.042000000000002</v>
      </c>
      <c r="H3149" s="154">
        <v>0</v>
      </c>
      <c r="I3149" s="154">
        <v>1564.164</v>
      </c>
      <c r="J3149" s="151">
        <v>0</v>
      </c>
      <c r="K3149" s="149">
        <f t="shared" si="493"/>
        <v>1639.2059999999999</v>
      </c>
      <c r="L3149" s="148">
        <v>0</v>
      </c>
      <c r="M3149" s="148">
        <v>25.975000000000001</v>
      </c>
      <c r="N3149" s="148">
        <v>0</v>
      </c>
      <c r="O3149" s="148">
        <v>357.72800000000001</v>
      </c>
      <c r="P3149" s="148">
        <v>0</v>
      </c>
      <c r="Q3149" s="21">
        <f t="shared" si="494"/>
        <v>0</v>
      </c>
      <c r="R3149" s="21">
        <f t="shared" si="495"/>
        <v>83.042075000000011</v>
      </c>
      <c r="S3149" s="21">
        <f t="shared" si="496"/>
        <v>0</v>
      </c>
      <c r="T3149" s="21">
        <f t="shared" si="497"/>
        <v>1136.1441280000001</v>
      </c>
      <c r="U3149" s="22">
        <f t="shared" si="498"/>
        <v>1219.1862030000002</v>
      </c>
      <c r="V3149" s="39">
        <f t="shared" si="499"/>
        <v>0.7437663130808454</v>
      </c>
    </row>
    <row r="3150" spans="1:22">
      <c r="A3150">
        <v>3145</v>
      </c>
      <c r="B3150" s="155">
        <f t="shared" si="490"/>
        <v>41406</v>
      </c>
      <c r="C3150" s="148">
        <f t="shared" si="491"/>
        <v>2013</v>
      </c>
      <c r="D3150" s="148">
        <f t="shared" si="492"/>
        <v>5</v>
      </c>
      <c r="E3150" s="152">
        <v>1</v>
      </c>
      <c r="F3150" s="153">
        <v>0</v>
      </c>
      <c r="G3150" s="154">
        <v>75.606999999999999</v>
      </c>
      <c r="H3150" s="154">
        <v>0</v>
      </c>
      <c r="I3150" s="154">
        <v>1466.674</v>
      </c>
      <c r="J3150" s="151">
        <v>0</v>
      </c>
      <c r="K3150" s="149">
        <f t="shared" si="493"/>
        <v>1542.2809999999999</v>
      </c>
      <c r="L3150" s="148">
        <v>0</v>
      </c>
      <c r="M3150" s="148">
        <v>26.152000000000001</v>
      </c>
      <c r="N3150" s="148">
        <v>0</v>
      </c>
      <c r="O3150" s="148">
        <v>328.834</v>
      </c>
      <c r="P3150" s="148">
        <v>0</v>
      </c>
      <c r="Q3150" s="21">
        <f t="shared" si="494"/>
        <v>0</v>
      </c>
      <c r="R3150" s="21">
        <f t="shared" si="495"/>
        <v>83.607944000000003</v>
      </c>
      <c r="S3150" s="21">
        <f t="shared" si="496"/>
        <v>0</v>
      </c>
      <c r="T3150" s="21">
        <f t="shared" si="497"/>
        <v>1044.376784</v>
      </c>
      <c r="U3150" s="22">
        <f t="shared" si="498"/>
        <v>1127.9847280000001</v>
      </c>
      <c r="V3150" s="39">
        <f t="shared" si="499"/>
        <v>0.73137432672774949</v>
      </c>
    </row>
    <row r="3151" spans="1:22">
      <c r="A3151">
        <v>3146</v>
      </c>
      <c r="B3151" s="155">
        <f t="shared" si="490"/>
        <v>41406</v>
      </c>
      <c r="C3151" s="148">
        <f t="shared" si="491"/>
        <v>2013</v>
      </c>
      <c r="D3151" s="148">
        <f t="shared" si="492"/>
        <v>5</v>
      </c>
      <c r="E3151" s="152">
        <v>2</v>
      </c>
      <c r="F3151" s="153">
        <v>0</v>
      </c>
      <c r="G3151" s="154">
        <v>83.081000000000003</v>
      </c>
      <c r="H3151" s="154">
        <v>0</v>
      </c>
      <c r="I3151" s="154">
        <v>1371.3679999999999</v>
      </c>
      <c r="J3151" s="151">
        <v>0</v>
      </c>
      <c r="K3151" s="149">
        <f t="shared" si="493"/>
        <v>1454.4489999999998</v>
      </c>
      <c r="L3151" s="148">
        <v>0</v>
      </c>
      <c r="M3151" s="148">
        <v>28.719000000000001</v>
      </c>
      <c r="N3151" s="148">
        <v>0</v>
      </c>
      <c r="O3151" s="148">
        <v>296.81900000000002</v>
      </c>
      <c r="P3151" s="148">
        <v>0</v>
      </c>
      <c r="Q3151" s="21">
        <f t="shared" si="494"/>
        <v>0</v>
      </c>
      <c r="R3151" s="21">
        <f t="shared" si="495"/>
        <v>91.814643000000004</v>
      </c>
      <c r="S3151" s="21">
        <f t="shared" si="496"/>
        <v>0</v>
      </c>
      <c r="T3151" s="21">
        <f t="shared" si="497"/>
        <v>942.69714400000009</v>
      </c>
      <c r="U3151" s="22">
        <f t="shared" si="498"/>
        <v>1034.5117870000001</v>
      </c>
      <c r="V3151" s="39">
        <f t="shared" si="499"/>
        <v>0.71127401992094619</v>
      </c>
    </row>
    <row r="3152" spans="1:22">
      <c r="A3152">
        <v>3147</v>
      </c>
      <c r="B3152" s="155">
        <f t="shared" si="490"/>
        <v>41406</v>
      </c>
      <c r="C3152" s="148">
        <f t="shared" si="491"/>
        <v>2013</v>
      </c>
      <c r="D3152" s="148">
        <f t="shared" si="492"/>
        <v>5</v>
      </c>
      <c r="E3152" s="152">
        <v>3</v>
      </c>
      <c r="F3152" s="153">
        <v>0</v>
      </c>
      <c r="G3152" s="154">
        <v>85.021000000000001</v>
      </c>
      <c r="H3152" s="154">
        <v>0</v>
      </c>
      <c r="I3152" s="154">
        <v>1249.0609999999999</v>
      </c>
      <c r="J3152" s="151">
        <v>0</v>
      </c>
      <c r="K3152" s="149">
        <f t="shared" si="493"/>
        <v>1334.0819999999999</v>
      </c>
      <c r="L3152" s="148">
        <v>0</v>
      </c>
      <c r="M3152" s="148">
        <v>29.347000000000001</v>
      </c>
      <c r="N3152" s="148">
        <v>0</v>
      </c>
      <c r="O3152" s="148">
        <v>267.20999999999998</v>
      </c>
      <c r="P3152" s="148">
        <v>0</v>
      </c>
      <c r="Q3152" s="21">
        <f t="shared" si="494"/>
        <v>0</v>
      </c>
      <c r="R3152" s="21">
        <f t="shared" si="495"/>
        <v>93.822359000000006</v>
      </c>
      <c r="S3152" s="21">
        <f t="shared" si="496"/>
        <v>0</v>
      </c>
      <c r="T3152" s="21">
        <f t="shared" si="497"/>
        <v>848.65895999999998</v>
      </c>
      <c r="U3152" s="22">
        <f t="shared" si="498"/>
        <v>942.48131899999998</v>
      </c>
      <c r="V3152" s="39">
        <f t="shared" si="499"/>
        <v>0.70646430954019324</v>
      </c>
    </row>
    <row r="3153" spans="1:22">
      <c r="A3153">
        <v>3148</v>
      </c>
      <c r="B3153" s="155">
        <f t="shared" si="490"/>
        <v>41406</v>
      </c>
      <c r="C3153" s="148">
        <f t="shared" si="491"/>
        <v>2013</v>
      </c>
      <c r="D3153" s="148">
        <f t="shared" si="492"/>
        <v>5</v>
      </c>
      <c r="E3153" s="152">
        <v>4</v>
      </c>
      <c r="F3153" s="153">
        <v>0</v>
      </c>
      <c r="G3153" s="154">
        <v>85.168999999999997</v>
      </c>
      <c r="H3153" s="154">
        <v>0</v>
      </c>
      <c r="I3153" s="154">
        <v>1076.4359999999999</v>
      </c>
      <c r="J3153" s="151">
        <v>0</v>
      </c>
      <c r="K3153" s="149">
        <f t="shared" si="493"/>
        <v>1161.605</v>
      </c>
      <c r="L3153" s="148">
        <v>0</v>
      </c>
      <c r="M3153" s="148">
        <v>29.34</v>
      </c>
      <c r="N3153" s="148">
        <v>0</v>
      </c>
      <c r="O3153" s="148">
        <v>220.00200000000001</v>
      </c>
      <c r="P3153" s="148">
        <v>0</v>
      </c>
      <c r="Q3153" s="21">
        <f t="shared" si="494"/>
        <v>0</v>
      </c>
      <c r="R3153" s="21">
        <f t="shared" si="495"/>
        <v>93.799980000000005</v>
      </c>
      <c r="S3153" s="21">
        <f t="shared" si="496"/>
        <v>0</v>
      </c>
      <c r="T3153" s="21">
        <f t="shared" si="497"/>
        <v>698.72635200000002</v>
      </c>
      <c r="U3153" s="22">
        <f t="shared" si="498"/>
        <v>792.52633200000002</v>
      </c>
      <c r="V3153" s="39">
        <f t="shared" si="499"/>
        <v>0.68226835456114598</v>
      </c>
    </row>
    <row r="3154" spans="1:22">
      <c r="A3154">
        <v>3149</v>
      </c>
      <c r="B3154" s="155">
        <f t="shared" si="490"/>
        <v>41406</v>
      </c>
      <c r="C3154" s="148">
        <f t="shared" si="491"/>
        <v>2013</v>
      </c>
      <c r="D3154" s="148">
        <f t="shared" si="492"/>
        <v>5</v>
      </c>
      <c r="E3154" s="152">
        <v>5</v>
      </c>
      <c r="F3154" s="153">
        <v>0</v>
      </c>
      <c r="G3154" s="154">
        <v>86.503</v>
      </c>
      <c r="H3154" s="154">
        <v>0</v>
      </c>
      <c r="I3154" s="154">
        <v>1145.5250000000001</v>
      </c>
      <c r="J3154" s="151">
        <v>0</v>
      </c>
      <c r="K3154" s="149">
        <f t="shared" si="493"/>
        <v>1232.028</v>
      </c>
      <c r="L3154" s="148">
        <v>0</v>
      </c>
      <c r="M3154" s="148">
        <v>29.853000000000002</v>
      </c>
      <c r="N3154" s="148">
        <v>0</v>
      </c>
      <c r="O3154" s="148">
        <v>229.24</v>
      </c>
      <c r="P3154" s="148">
        <v>0</v>
      </c>
      <c r="Q3154" s="21">
        <f t="shared" si="494"/>
        <v>0</v>
      </c>
      <c r="R3154" s="21">
        <f t="shared" si="495"/>
        <v>95.440041000000008</v>
      </c>
      <c r="S3154" s="21">
        <f t="shared" si="496"/>
        <v>0</v>
      </c>
      <c r="T3154" s="21">
        <f t="shared" si="497"/>
        <v>728.06624000000011</v>
      </c>
      <c r="U3154" s="22">
        <f t="shared" si="498"/>
        <v>823.50628100000017</v>
      </c>
      <c r="V3154" s="39">
        <f t="shared" si="499"/>
        <v>0.66841523163434613</v>
      </c>
    </row>
    <row r="3155" spans="1:22">
      <c r="A3155">
        <v>3150</v>
      </c>
      <c r="B3155" s="155">
        <f t="shared" si="490"/>
        <v>41406</v>
      </c>
      <c r="C3155" s="148">
        <f t="shared" si="491"/>
        <v>2013</v>
      </c>
      <c r="D3155" s="148">
        <f t="shared" si="492"/>
        <v>5</v>
      </c>
      <c r="E3155" s="152">
        <v>6</v>
      </c>
      <c r="F3155" s="153">
        <v>0</v>
      </c>
      <c r="G3155" s="154">
        <v>85.870999999999995</v>
      </c>
      <c r="H3155" s="154">
        <v>0</v>
      </c>
      <c r="I3155" s="154">
        <v>1391.038</v>
      </c>
      <c r="J3155" s="151">
        <v>0</v>
      </c>
      <c r="K3155" s="149">
        <f t="shared" si="493"/>
        <v>1476.9090000000001</v>
      </c>
      <c r="L3155" s="148">
        <v>0</v>
      </c>
      <c r="M3155" s="148">
        <v>29.556999999999999</v>
      </c>
      <c r="N3155" s="148">
        <v>0</v>
      </c>
      <c r="O3155" s="148">
        <v>275.64100000000002</v>
      </c>
      <c r="P3155" s="148">
        <v>0</v>
      </c>
      <c r="Q3155" s="21">
        <f t="shared" si="494"/>
        <v>0</v>
      </c>
      <c r="R3155" s="21">
        <f t="shared" si="495"/>
        <v>94.493729000000002</v>
      </c>
      <c r="S3155" s="21">
        <f t="shared" si="496"/>
        <v>0</v>
      </c>
      <c r="T3155" s="21">
        <f t="shared" si="497"/>
        <v>875.43581600000016</v>
      </c>
      <c r="U3155" s="22">
        <f t="shared" si="498"/>
        <v>969.92954500000019</v>
      </c>
      <c r="V3155" s="39">
        <f t="shared" si="499"/>
        <v>0.65672938887907117</v>
      </c>
    </row>
    <row r="3156" spans="1:22">
      <c r="A3156">
        <v>3151</v>
      </c>
      <c r="B3156" s="155">
        <f t="shared" si="490"/>
        <v>41406</v>
      </c>
      <c r="C3156" s="148">
        <f t="shared" si="491"/>
        <v>2013</v>
      </c>
      <c r="D3156" s="148">
        <f t="shared" si="492"/>
        <v>5</v>
      </c>
      <c r="E3156" s="152">
        <v>7</v>
      </c>
      <c r="F3156" s="153">
        <v>0</v>
      </c>
      <c r="G3156" s="154">
        <v>171.178</v>
      </c>
      <c r="H3156" s="154">
        <v>0</v>
      </c>
      <c r="I3156" s="154">
        <v>1190.3699999999999</v>
      </c>
      <c r="J3156" s="151">
        <v>0</v>
      </c>
      <c r="K3156" s="149">
        <f t="shared" si="493"/>
        <v>1361.5479999999998</v>
      </c>
      <c r="L3156" s="148">
        <v>0</v>
      </c>
      <c r="M3156" s="148">
        <v>56.206000000000003</v>
      </c>
      <c r="N3156" s="148">
        <v>0</v>
      </c>
      <c r="O3156" s="148">
        <v>236.08699999999999</v>
      </c>
      <c r="P3156" s="148">
        <v>0</v>
      </c>
      <c r="Q3156" s="21">
        <f t="shared" si="494"/>
        <v>0</v>
      </c>
      <c r="R3156" s="21">
        <f t="shared" si="495"/>
        <v>179.69058200000001</v>
      </c>
      <c r="S3156" s="21">
        <f t="shared" si="496"/>
        <v>0</v>
      </c>
      <c r="T3156" s="21">
        <f t="shared" si="497"/>
        <v>749.81231200000002</v>
      </c>
      <c r="U3156" s="22">
        <f t="shared" si="498"/>
        <v>929.50289399999997</v>
      </c>
      <c r="V3156" s="39">
        <f t="shared" si="499"/>
        <v>0.68268095873226664</v>
      </c>
    </row>
    <row r="3157" spans="1:22">
      <c r="A3157">
        <v>3152</v>
      </c>
      <c r="B3157" s="155">
        <f t="shared" si="490"/>
        <v>41406</v>
      </c>
      <c r="C3157" s="148">
        <f t="shared" si="491"/>
        <v>2013</v>
      </c>
      <c r="D3157" s="148">
        <f t="shared" si="492"/>
        <v>5</v>
      </c>
      <c r="E3157" s="152">
        <v>8</v>
      </c>
      <c r="F3157" s="153">
        <v>0</v>
      </c>
      <c r="G3157" s="154">
        <v>171.88900000000001</v>
      </c>
      <c r="H3157" s="154">
        <v>0</v>
      </c>
      <c r="I3157" s="154">
        <v>1166</v>
      </c>
      <c r="J3157" s="151">
        <v>0</v>
      </c>
      <c r="K3157" s="149">
        <f t="shared" si="493"/>
        <v>1337.8890000000001</v>
      </c>
      <c r="L3157" s="148">
        <v>0</v>
      </c>
      <c r="M3157" s="148">
        <v>56.389000000000003</v>
      </c>
      <c r="N3157" s="148">
        <v>0</v>
      </c>
      <c r="O3157" s="148">
        <v>230.65899999999999</v>
      </c>
      <c r="P3157" s="148">
        <v>0</v>
      </c>
      <c r="Q3157" s="21">
        <f t="shared" si="494"/>
        <v>0</v>
      </c>
      <c r="R3157" s="21">
        <f t="shared" si="495"/>
        <v>180.275633</v>
      </c>
      <c r="S3157" s="21">
        <f t="shared" si="496"/>
        <v>0</v>
      </c>
      <c r="T3157" s="21">
        <f t="shared" si="497"/>
        <v>732.57298400000002</v>
      </c>
      <c r="U3157" s="22">
        <f t="shared" si="498"/>
        <v>912.84861699999999</v>
      </c>
      <c r="V3157" s="39">
        <f t="shared" si="499"/>
        <v>0.68230519646996124</v>
      </c>
    </row>
    <row r="3158" spans="1:22">
      <c r="A3158">
        <v>3153</v>
      </c>
      <c r="B3158" s="155">
        <f t="shared" si="490"/>
        <v>41406</v>
      </c>
      <c r="C3158" s="148">
        <f t="shared" si="491"/>
        <v>2013</v>
      </c>
      <c r="D3158" s="148">
        <f t="shared" si="492"/>
        <v>5</v>
      </c>
      <c r="E3158" s="152">
        <v>9</v>
      </c>
      <c r="F3158" s="153">
        <v>0</v>
      </c>
      <c r="G3158" s="154">
        <v>170.61699999999999</v>
      </c>
      <c r="H3158" s="154">
        <v>0</v>
      </c>
      <c r="I3158" s="154">
        <v>1042.521</v>
      </c>
      <c r="J3158" s="151">
        <v>0</v>
      </c>
      <c r="K3158" s="149">
        <f t="shared" si="493"/>
        <v>1213.1379999999999</v>
      </c>
      <c r="L3158" s="148">
        <v>0</v>
      </c>
      <c r="M3158" s="148">
        <v>55.945999999999998</v>
      </c>
      <c r="N3158" s="148">
        <v>0</v>
      </c>
      <c r="O3158" s="148">
        <v>210.31100000000001</v>
      </c>
      <c r="P3158" s="148">
        <v>0</v>
      </c>
      <c r="Q3158" s="21">
        <f t="shared" si="494"/>
        <v>0</v>
      </c>
      <c r="R3158" s="21">
        <f t="shared" si="495"/>
        <v>178.859362</v>
      </c>
      <c r="S3158" s="21">
        <f t="shared" si="496"/>
        <v>0</v>
      </c>
      <c r="T3158" s="21">
        <f t="shared" si="497"/>
        <v>667.94773600000008</v>
      </c>
      <c r="U3158" s="22">
        <f t="shared" si="498"/>
        <v>846.80709800000011</v>
      </c>
      <c r="V3158" s="39">
        <f t="shared" si="499"/>
        <v>0.69803031312183783</v>
      </c>
    </row>
    <row r="3159" spans="1:22">
      <c r="A3159">
        <v>3154</v>
      </c>
      <c r="B3159" s="155">
        <f t="shared" si="490"/>
        <v>41406</v>
      </c>
      <c r="C3159" s="148">
        <f t="shared" si="491"/>
        <v>2013</v>
      </c>
      <c r="D3159" s="148">
        <f t="shared" si="492"/>
        <v>5</v>
      </c>
      <c r="E3159" s="152">
        <v>10</v>
      </c>
      <c r="F3159" s="153">
        <v>0</v>
      </c>
      <c r="G3159" s="154">
        <v>123.788</v>
      </c>
      <c r="H3159" s="154">
        <v>0</v>
      </c>
      <c r="I3159" s="154">
        <v>1123.3710000000001</v>
      </c>
      <c r="J3159" s="151">
        <v>0</v>
      </c>
      <c r="K3159" s="149">
        <f t="shared" si="493"/>
        <v>1247.1590000000001</v>
      </c>
      <c r="L3159" s="148">
        <v>0</v>
      </c>
      <c r="M3159" s="148">
        <v>42.710999999999999</v>
      </c>
      <c r="N3159" s="148">
        <v>0</v>
      </c>
      <c r="O3159" s="148">
        <v>232.06200000000001</v>
      </c>
      <c r="P3159" s="148">
        <v>0</v>
      </c>
      <c r="Q3159" s="21">
        <f t="shared" si="494"/>
        <v>0</v>
      </c>
      <c r="R3159" s="21">
        <f t="shared" si="495"/>
        <v>136.547067</v>
      </c>
      <c r="S3159" s="21">
        <f t="shared" si="496"/>
        <v>0</v>
      </c>
      <c r="T3159" s="21">
        <f t="shared" si="497"/>
        <v>737.0289120000001</v>
      </c>
      <c r="U3159" s="22">
        <f t="shared" si="498"/>
        <v>873.57597900000007</v>
      </c>
      <c r="V3159" s="39">
        <f t="shared" si="499"/>
        <v>0.70045277226079439</v>
      </c>
    </row>
    <row r="3160" spans="1:22">
      <c r="A3160">
        <v>3155</v>
      </c>
      <c r="B3160" s="155">
        <f t="shared" si="490"/>
        <v>41406</v>
      </c>
      <c r="C3160" s="148">
        <f t="shared" si="491"/>
        <v>2013</v>
      </c>
      <c r="D3160" s="148">
        <f t="shared" si="492"/>
        <v>5</v>
      </c>
      <c r="E3160" s="152">
        <v>11</v>
      </c>
      <c r="F3160" s="153">
        <v>0</v>
      </c>
      <c r="G3160" s="154">
        <v>85.313000000000002</v>
      </c>
      <c r="H3160" s="154">
        <v>0</v>
      </c>
      <c r="I3160" s="154">
        <v>1050.0940000000001</v>
      </c>
      <c r="J3160" s="151">
        <v>0</v>
      </c>
      <c r="K3160" s="149">
        <f t="shared" si="493"/>
        <v>1135.4070000000002</v>
      </c>
      <c r="L3160" s="148">
        <v>0</v>
      </c>
      <c r="M3160" s="148">
        <v>29.390999999999998</v>
      </c>
      <c r="N3160" s="148">
        <v>0</v>
      </c>
      <c r="O3160" s="148">
        <v>217.392</v>
      </c>
      <c r="P3160" s="148">
        <v>0</v>
      </c>
      <c r="Q3160" s="21">
        <f t="shared" si="494"/>
        <v>0</v>
      </c>
      <c r="R3160" s="21">
        <f t="shared" si="495"/>
        <v>93.963026999999997</v>
      </c>
      <c r="S3160" s="21">
        <f t="shared" si="496"/>
        <v>0</v>
      </c>
      <c r="T3160" s="21">
        <f t="shared" si="497"/>
        <v>690.43699200000003</v>
      </c>
      <c r="U3160" s="22">
        <f t="shared" si="498"/>
        <v>784.40001900000004</v>
      </c>
      <c r="V3160" s="39">
        <f t="shared" si="499"/>
        <v>0.6908536049187648</v>
      </c>
    </row>
    <row r="3161" spans="1:22">
      <c r="A3161">
        <v>3156</v>
      </c>
      <c r="B3161" s="155">
        <f t="shared" si="490"/>
        <v>41406</v>
      </c>
      <c r="C3161" s="148">
        <f t="shared" si="491"/>
        <v>2013</v>
      </c>
      <c r="D3161" s="148">
        <f t="shared" si="492"/>
        <v>5</v>
      </c>
      <c r="E3161" s="152">
        <v>12</v>
      </c>
      <c r="F3161" s="153">
        <v>0</v>
      </c>
      <c r="G3161" s="154">
        <v>85.153999999999996</v>
      </c>
      <c r="H3161" s="154">
        <v>0</v>
      </c>
      <c r="I3161" s="154">
        <v>1096.42</v>
      </c>
      <c r="J3161" s="151">
        <v>0</v>
      </c>
      <c r="K3161" s="149">
        <f t="shared" si="493"/>
        <v>1181.5740000000001</v>
      </c>
      <c r="L3161" s="148">
        <v>0</v>
      </c>
      <c r="M3161" s="148">
        <v>29.343</v>
      </c>
      <c r="N3161" s="148">
        <v>0</v>
      </c>
      <c r="O3161" s="148">
        <v>223.56899999999999</v>
      </c>
      <c r="P3161" s="148">
        <v>0</v>
      </c>
      <c r="Q3161" s="21">
        <f t="shared" si="494"/>
        <v>0</v>
      </c>
      <c r="R3161" s="21">
        <f t="shared" si="495"/>
        <v>93.809571000000005</v>
      </c>
      <c r="S3161" s="21">
        <f t="shared" si="496"/>
        <v>0</v>
      </c>
      <c r="T3161" s="21">
        <f t="shared" si="497"/>
        <v>710.05514400000004</v>
      </c>
      <c r="U3161" s="22">
        <f t="shared" si="498"/>
        <v>803.86471500000005</v>
      </c>
      <c r="V3161" s="39">
        <f t="shared" si="499"/>
        <v>0.68033378781185094</v>
      </c>
    </row>
    <row r="3162" spans="1:22">
      <c r="A3162">
        <v>3157</v>
      </c>
      <c r="B3162" s="155">
        <f t="shared" si="490"/>
        <v>41406</v>
      </c>
      <c r="C3162" s="148">
        <f t="shared" si="491"/>
        <v>2013</v>
      </c>
      <c r="D3162" s="148">
        <f t="shared" si="492"/>
        <v>5</v>
      </c>
      <c r="E3162" s="152">
        <v>13</v>
      </c>
      <c r="F3162" s="153">
        <v>0</v>
      </c>
      <c r="G3162" s="154">
        <v>84.828999999999994</v>
      </c>
      <c r="H3162" s="154">
        <v>0</v>
      </c>
      <c r="I3162" s="154">
        <v>1155.0260000000001</v>
      </c>
      <c r="J3162" s="151">
        <v>0</v>
      </c>
      <c r="K3162" s="149">
        <f t="shared" si="493"/>
        <v>1239.855</v>
      </c>
      <c r="L3162" s="148">
        <v>0</v>
      </c>
      <c r="M3162" s="148">
        <v>29.251999999999999</v>
      </c>
      <c r="N3162" s="148">
        <v>0</v>
      </c>
      <c r="O3162" s="148">
        <v>245.57300000000001</v>
      </c>
      <c r="P3162" s="148">
        <v>0</v>
      </c>
      <c r="Q3162" s="21">
        <f t="shared" si="494"/>
        <v>0</v>
      </c>
      <c r="R3162" s="21">
        <f t="shared" si="495"/>
        <v>93.518643999999995</v>
      </c>
      <c r="S3162" s="21">
        <f t="shared" si="496"/>
        <v>0</v>
      </c>
      <c r="T3162" s="21">
        <f t="shared" si="497"/>
        <v>779.9398480000001</v>
      </c>
      <c r="U3162" s="22">
        <f t="shared" si="498"/>
        <v>873.45849200000009</v>
      </c>
      <c r="V3162" s="39">
        <f t="shared" si="499"/>
        <v>0.70448438890031506</v>
      </c>
    </row>
    <row r="3163" spans="1:22">
      <c r="A3163">
        <v>3158</v>
      </c>
      <c r="B3163" s="155">
        <f t="shared" si="490"/>
        <v>41406</v>
      </c>
      <c r="C3163" s="148">
        <f t="shared" si="491"/>
        <v>2013</v>
      </c>
      <c r="D3163" s="148">
        <f t="shared" si="492"/>
        <v>5</v>
      </c>
      <c r="E3163" s="152">
        <v>14</v>
      </c>
      <c r="F3163" s="153">
        <v>0</v>
      </c>
      <c r="G3163" s="154">
        <v>85.406999999999996</v>
      </c>
      <c r="H3163" s="154">
        <v>0</v>
      </c>
      <c r="I3163" s="154">
        <v>1241.979</v>
      </c>
      <c r="J3163" s="151">
        <v>0</v>
      </c>
      <c r="K3163" s="149">
        <f t="shared" si="493"/>
        <v>1327.386</v>
      </c>
      <c r="L3163" s="148">
        <v>0</v>
      </c>
      <c r="M3163" s="148">
        <v>29.533999999999999</v>
      </c>
      <c r="N3163" s="148">
        <v>0</v>
      </c>
      <c r="O3163" s="148">
        <v>271.06700000000001</v>
      </c>
      <c r="P3163" s="148">
        <v>0</v>
      </c>
      <c r="Q3163" s="21">
        <f t="shared" si="494"/>
        <v>0</v>
      </c>
      <c r="R3163" s="21">
        <f t="shared" si="495"/>
        <v>94.420197999999999</v>
      </c>
      <c r="S3163" s="21">
        <f t="shared" si="496"/>
        <v>0</v>
      </c>
      <c r="T3163" s="21">
        <f t="shared" si="497"/>
        <v>860.90879200000006</v>
      </c>
      <c r="U3163" s="22">
        <f t="shared" si="498"/>
        <v>955.32899000000009</v>
      </c>
      <c r="V3163" s="39">
        <f t="shared" si="499"/>
        <v>0.71970699555366724</v>
      </c>
    </row>
    <row r="3164" spans="1:22">
      <c r="A3164">
        <v>3159</v>
      </c>
      <c r="B3164" s="155">
        <f t="shared" si="490"/>
        <v>41406</v>
      </c>
      <c r="C3164" s="148">
        <f t="shared" si="491"/>
        <v>2013</v>
      </c>
      <c r="D3164" s="148">
        <f t="shared" si="492"/>
        <v>5</v>
      </c>
      <c r="E3164" s="152">
        <v>15</v>
      </c>
      <c r="F3164" s="153">
        <v>0</v>
      </c>
      <c r="G3164" s="154">
        <v>85.478999999999999</v>
      </c>
      <c r="H3164" s="154">
        <v>0</v>
      </c>
      <c r="I3164" s="154">
        <v>1402.527</v>
      </c>
      <c r="J3164" s="151">
        <v>0</v>
      </c>
      <c r="K3164" s="149">
        <f t="shared" si="493"/>
        <v>1488.0060000000001</v>
      </c>
      <c r="L3164" s="148">
        <v>0</v>
      </c>
      <c r="M3164" s="148">
        <v>29.562999999999999</v>
      </c>
      <c r="N3164" s="148">
        <v>0</v>
      </c>
      <c r="O3164" s="148">
        <v>297.27999999999997</v>
      </c>
      <c r="P3164" s="148">
        <v>0</v>
      </c>
      <c r="Q3164" s="21">
        <f t="shared" si="494"/>
        <v>0</v>
      </c>
      <c r="R3164" s="21">
        <f t="shared" si="495"/>
        <v>94.512911000000003</v>
      </c>
      <c r="S3164" s="21">
        <f t="shared" si="496"/>
        <v>0</v>
      </c>
      <c r="T3164" s="21">
        <f t="shared" si="497"/>
        <v>944.16127999999992</v>
      </c>
      <c r="U3164" s="22">
        <f t="shared" si="498"/>
        <v>1038.6741909999998</v>
      </c>
      <c r="V3164" s="39">
        <f t="shared" si="499"/>
        <v>0.69803091586996269</v>
      </c>
    </row>
    <row r="3165" spans="1:22">
      <c r="A3165">
        <v>3160</v>
      </c>
      <c r="B3165" s="155">
        <f t="shared" si="490"/>
        <v>41406</v>
      </c>
      <c r="C3165" s="148">
        <f t="shared" si="491"/>
        <v>2013</v>
      </c>
      <c r="D3165" s="148">
        <f t="shared" si="492"/>
        <v>5</v>
      </c>
      <c r="E3165" s="152">
        <v>16</v>
      </c>
      <c r="F3165" s="153">
        <v>0</v>
      </c>
      <c r="G3165" s="154">
        <v>86.031999999999996</v>
      </c>
      <c r="H3165" s="154">
        <v>0</v>
      </c>
      <c r="I3165" s="154">
        <v>1384.7729999999999</v>
      </c>
      <c r="J3165" s="151">
        <v>0</v>
      </c>
      <c r="K3165" s="149">
        <f t="shared" si="493"/>
        <v>1470.8049999999998</v>
      </c>
      <c r="L3165" s="148">
        <v>0</v>
      </c>
      <c r="M3165" s="148">
        <v>29.733000000000001</v>
      </c>
      <c r="N3165" s="148">
        <v>0</v>
      </c>
      <c r="O3165" s="148">
        <v>297.00099999999998</v>
      </c>
      <c r="P3165" s="148">
        <v>0</v>
      </c>
      <c r="Q3165" s="21">
        <f t="shared" si="494"/>
        <v>0</v>
      </c>
      <c r="R3165" s="21">
        <f t="shared" si="495"/>
        <v>95.056401000000008</v>
      </c>
      <c r="S3165" s="21">
        <f t="shared" si="496"/>
        <v>0</v>
      </c>
      <c r="T3165" s="21">
        <f t="shared" si="497"/>
        <v>943.27517599999999</v>
      </c>
      <c r="U3165" s="22">
        <f t="shared" si="498"/>
        <v>1038.3315769999999</v>
      </c>
      <c r="V3165" s="39">
        <f t="shared" si="499"/>
        <v>0.70596141364762832</v>
      </c>
    </row>
    <row r="3166" spans="1:22">
      <c r="A3166">
        <v>3161</v>
      </c>
      <c r="B3166" s="155">
        <f t="shared" si="490"/>
        <v>41406</v>
      </c>
      <c r="C3166" s="148">
        <f t="shared" si="491"/>
        <v>2013</v>
      </c>
      <c r="D3166" s="148">
        <f t="shared" si="492"/>
        <v>5</v>
      </c>
      <c r="E3166" s="152">
        <v>17</v>
      </c>
      <c r="F3166" s="153">
        <v>0</v>
      </c>
      <c r="G3166" s="154">
        <v>86.31</v>
      </c>
      <c r="H3166" s="154">
        <v>0</v>
      </c>
      <c r="I3166" s="154">
        <v>1415.0429999999999</v>
      </c>
      <c r="J3166" s="151">
        <v>0</v>
      </c>
      <c r="K3166" s="149">
        <f t="shared" si="493"/>
        <v>1501.3529999999998</v>
      </c>
      <c r="L3166" s="148">
        <v>0</v>
      </c>
      <c r="M3166" s="148">
        <v>29.792999999999999</v>
      </c>
      <c r="N3166" s="148">
        <v>0</v>
      </c>
      <c r="O3166" s="148">
        <v>307.54300000000001</v>
      </c>
      <c r="P3166" s="148">
        <v>0</v>
      </c>
      <c r="Q3166" s="21">
        <f t="shared" si="494"/>
        <v>0</v>
      </c>
      <c r="R3166" s="21">
        <f t="shared" si="495"/>
        <v>95.248221000000001</v>
      </c>
      <c r="S3166" s="21">
        <f t="shared" si="496"/>
        <v>0</v>
      </c>
      <c r="T3166" s="21">
        <f t="shared" si="497"/>
        <v>976.75656800000002</v>
      </c>
      <c r="U3166" s="22">
        <f t="shared" si="498"/>
        <v>1072.0047890000001</v>
      </c>
      <c r="V3166" s="39">
        <f t="shared" si="499"/>
        <v>0.71402580805446836</v>
      </c>
    </row>
    <row r="3167" spans="1:22">
      <c r="A3167">
        <v>3162</v>
      </c>
      <c r="B3167" s="155">
        <f t="shared" ref="B3167:B3230" si="500">+B3143+1</f>
        <v>41406</v>
      </c>
      <c r="C3167" s="148">
        <f t="shared" si="491"/>
        <v>2013</v>
      </c>
      <c r="D3167" s="148">
        <f t="shared" si="492"/>
        <v>5</v>
      </c>
      <c r="E3167" s="152">
        <v>18</v>
      </c>
      <c r="F3167" s="153">
        <v>0</v>
      </c>
      <c r="G3167" s="154">
        <v>86.584999999999994</v>
      </c>
      <c r="H3167" s="154">
        <v>0.64900000000000002</v>
      </c>
      <c r="I3167" s="154">
        <v>1420.97</v>
      </c>
      <c r="J3167" s="151">
        <v>0</v>
      </c>
      <c r="K3167" s="149">
        <f t="shared" si="493"/>
        <v>1508.204</v>
      </c>
      <c r="L3167" s="148">
        <v>0</v>
      </c>
      <c r="M3167" s="148">
        <v>29.850999999999999</v>
      </c>
      <c r="N3167" s="148">
        <v>3.0569999999999999</v>
      </c>
      <c r="O3167" s="148">
        <v>310.36099999999999</v>
      </c>
      <c r="P3167" s="148">
        <v>0</v>
      </c>
      <c r="Q3167" s="21">
        <f t="shared" si="494"/>
        <v>0</v>
      </c>
      <c r="R3167" s="21">
        <f t="shared" si="495"/>
        <v>95.433646999999993</v>
      </c>
      <c r="S3167" s="21">
        <f t="shared" si="496"/>
        <v>5.964207</v>
      </c>
      <c r="T3167" s="21">
        <f t="shared" si="497"/>
        <v>985.70653600000003</v>
      </c>
      <c r="U3167" s="22">
        <f t="shared" si="498"/>
        <v>1087.10439</v>
      </c>
      <c r="V3167" s="39">
        <f t="shared" si="499"/>
        <v>0.72079399736375183</v>
      </c>
    </row>
    <row r="3168" spans="1:22">
      <c r="A3168">
        <v>3163</v>
      </c>
      <c r="B3168" s="155">
        <f t="shared" si="500"/>
        <v>41406</v>
      </c>
      <c r="C3168" s="148">
        <f t="shared" si="491"/>
        <v>2013</v>
      </c>
      <c r="D3168" s="148">
        <f t="shared" si="492"/>
        <v>5</v>
      </c>
      <c r="E3168" s="152">
        <v>19</v>
      </c>
      <c r="F3168" s="153">
        <v>0</v>
      </c>
      <c r="G3168" s="154">
        <v>86.63</v>
      </c>
      <c r="H3168" s="154">
        <v>0.32800000000000001</v>
      </c>
      <c r="I3168" s="154">
        <v>1435.932</v>
      </c>
      <c r="J3168" s="151">
        <v>0</v>
      </c>
      <c r="K3168" s="149">
        <f t="shared" si="493"/>
        <v>1522.89</v>
      </c>
      <c r="L3168" s="148">
        <v>0</v>
      </c>
      <c r="M3168" s="148">
        <v>29.853999999999999</v>
      </c>
      <c r="N3168" s="148">
        <v>10.093999999999999</v>
      </c>
      <c r="O3168" s="148">
        <v>312.49099999999999</v>
      </c>
      <c r="P3168" s="148">
        <v>0</v>
      </c>
      <c r="Q3168" s="21">
        <f t="shared" si="494"/>
        <v>0</v>
      </c>
      <c r="R3168" s="21">
        <f t="shared" si="495"/>
        <v>95.443237999999994</v>
      </c>
      <c r="S3168" s="21">
        <f t="shared" si="496"/>
        <v>19.693393999999998</v>
      </c>
      <c r="T3168" s="21">
        <f t="shared" si="497"/>
        <v>992.47141599999998</v>
      </c>
      <c r="U3168" s="22">
        <f t="shared" si="498"/>
        <v>1107.6080480000001</v>
      </c>
      <c r="V3168" s="39">
        <f t="shared" si="499"/>
        <v>0.72730666561603263</v>
      </c>
    </row>
    <row r="3169" spans="1:22">
      <c r="A3169">
        <v>3164</v>
      </c>
      <c r="B3169" s="155">
        <f t="shared" si="500"/>
        <v>41406</v>
      </c>
      <c r="C3169" s="148">
        <f t="shared" si="491"/>
        <v>2013</v>
      </c>
      <c r="D3169" s="148">
        <f t="shared" si="492"/>
        <v>5</v>
      </c>
      <c r="E3169" s="152">
        <v>20</v>
      </c>
      <c r="F3169" s="153">
        <v>0</v>
      </c>
      <c r="G3169" s="154">
        <v>86.53</v>
      </c>
      <c r="H3169" s="154">
        <v>0</v>
      </c>
      <c r="I3169" s="154">
        <v>1486.46</v>
      </c>
      <c r="J3169" s="151">
        <v>0</v>
      </c>
      <c r="K3169" s="149">
        <f t="shared" si="493"/>
        <v>1572.99</v>
      </c>
      <c r="L3169" s="148">
        <v>0</v>
      </c>
      <c r="M3169" s="148">
        <v>29.841000000000001</v>
      </c>
      <c r="N3169" s="148">
        <v>0</v>
      </c>
      <c r="O3169" s="148">
        <v>328.18200000000002</v>
      </c>
      <c r="P3169" s="148">
        <v>0</v>
      </c>
      <c r="Q3169" s="21">
        <f t="shared" si="494"/>
        <v>0</v>
      </c>
      <c r="R3169" s="21">
        <f t="shared" si="495"/>
        <v>95.401677000000007</v>
      </c>
      <c r="S3169" s="21">
        <f t="shared" si="496"/>
        <v>0</v>
      </c>
      <c r="T3169" s="21">
        <f t="shared" si="497"/>
        <v>1042.3060320000002</v>
      </c>
      <c r="U3169" s="22">
        <f t="shared" si="498"/>
        <v>1137.7077090000002</v>
      </c>
      <c r="V3169" s="39">
        <f t="shared" si="499"/>
        <v>0.7232771403505428</v>
      </c>
    </row>
    <row r="3170" spans="1:22">
      <c r="A3170">
        <v>3165</v>
      </c>
      <c r="B3170" s="155">
        <f t="shared" si="500"/>
        <v>41406</v>
      </c>
      <c r="C3170" s="148">
        <f t="shared" si="491"/>
        <v>2013</v>
      </c>
      <c r="D3170" s="148">
        <f t="shared" si="492"/>
        <v>5</v>
      </c>
      <c r="E3170" s="152">
        <v>21</v>
      </c>
      <c r="F3170" s="153">
        <v>0</v>
      </c>
      <c r="G3170" s="154">
        <v>87.230999999999995</v>
      </c>
      <c r="H3170" s="154">
        <v>0</v>
      </c>
      <c r="I3170" s="154">
        <v>1544.1489999999999</v>
      </c>
      <c r="J3170" s="151">
        <v>0</v>
      </c>
      <c r="K3170" s="149">
        <f t="shared" si="493"/>
        <v>1631.3799999999999</v>
      </c>
      <c r="L3170" s="148">
        <v>0</v>
      </c>
      <c r="M3170" s="148">
        <v>30.012</v>
      </c>
      <c r="N3170" s="148">
        <v>0</v>
      </c>
      <c r="O3170" s="148">
        <v>338.154</v>
      </c>
      <c r="P3170" s="148">
        <v>0</v>
      </c>
      <c r="Q3170" s="21">
        <f t="shared" si="494"/>
        <v>0</v>
      </c>
      <c r="R3170" s="21">
        <f t="shared" si="495"/>
        <v>95.948363999999998</v>
      </c>
      <c r="S3170" s="21">
        <f t="shared" si="496"/>
        <v>0</v>
      </c>
      <c r="T3170" s="21">
        <f t="shared" si="497"/>
        <v>1073.9771040000001</v>
      </c>
      <c r="U3170" s="22">
        <f t="shared" si="498"/>
        <v>1169.9254680000001</v>
      </c>
      <c r="V3170" s="39">
        <f t="shared" si="499"/>
        <v>0.71713853792494708</v>
      </c>
    </row>
    <row r="3171" spans="1:22">
      <c r="A3171">
        <v>3166</v>
      </c>
      <c r="B3171" s="155">
        <f t="shared" si="500"/>
        <v>41406</v>
      </c>
      <c r="C3171" s="148">
        <f t="shared" si="491"/>
        <v>2013</v>
      </c>
      <c r="D3171" s="148">
        <f t="shared" si="492"/>
        <v>5</v>
      </c>
      <c r="E3171" s="152">
        <v>22</v>
      </c>
      <c r="F3171" s="153">
        <v>0</v>
      </c>
      <c r="G3171" s="154">
        <v>86.894999999999996</v>
      </c>
      <c r="H3171" s="154">
        <v>0</v>
      </c>
      <c r="I3171" s="154">
        <v>1569.9069999999999</v>
      </c>
      <c r="J3171" s="151">
        <v>0</v>
      </c>
      <c r="K3171" s="149">
        <f t="shared" si="493"/>
        <v>1656.8019999999999</v>
      </c>
      <c r="L3171" s="148">
        <v>0</v>
      </c>
      <c r="M3171" s="148">
        <v>29.882999999999999</v>
      </c>
      <c r="N3171" s="148">
        <v>0</v>
      </c>
      <c r="O3171" s="148">
        <v>342.327</v>
      </c>
      <c r="P3171" s="148">
        <v>0</v>
      </c>
      <c r="Q3171" s="21">
        <f t="shared" si="494"/>
        <v>0</v>
      </c>
      <c r="R3171" s="21">
        <f t="shared" si="495"/>
        <v>95.535950999999997</v>
      </c>
      <c r="S3171" s="21">
        <f t="shared" si="496"/>
        <v>0</v>
      </c>
      <c r="T3171" s="21">
        <f t="shared" si="497"/>
        <v>1087.230552</v>
      </c>
      <c r="U3171" s="22">
        <f t="shared" si="498"/>
        <v>1182.7665030000001</v>
      </c>
      <c r="V3171" s="39">
        <f t="shared" si="499"/>
        <v>0.71388524579279844</v>
      </c>
    </row>
    <row r="3172" spans="1:22">
      <c r="A3172">
        <v>3167</v>
      </c>
      <c r="B3172" s="155">
        <f t="shared" si="500"/>
        <v>41406</v>
      </c>
      <c r="C3172" s="148">
        <f t="shared" si="491"/>
        <v>2013</v>
      </c>
      <c r="D3172" s="148">
        <f t="shared" si="492"/>
        <v>5</v>
      </c>
      <c r="E3172" s="152">
        <v>23</v>
      </c>
      <c r="F3172" s="153">
        <v>0</v>
      </c>
      <c r="G3172" s="154">
        <v>86.076999999999998</v>
      </c>
      <c r="H3172" s="154">
        <v>0</v>
      </c>
      <c r="I3172" s="154">
        <v>1485.67</v>
      </c>
      <c r="J3172" s="151">
        <v>0</v>
      </c>
      <c r="K3172" s="149">
        <f t="shared" si="493"/>
        <v>1571.7470000000001</v>
      </c>
      <c r="L3172" s="148">
        <v>0</v>
      </c>
      <c r="M3172" s="148">
        <v>29.67</v>
      </c>
      <c r="N3172" s="148">
        <v>0</v>
      </c>
      <c r="O3172" s="148">
        <v>326.33300000000003</v>
      </c>
      <c r="P3172" s="148">
        <v>0</v>
      </c>
      <c r="Q3172" s="21">
        <f t="shared" si="494"/>
        <v>0</v>
      </c>
      <c r="R3172" s="21">
        <f t="shared" si="495"/>
        <v>94.854990000000001</v>
      </c>
      <c r="S3172" s="21">
        <f t="shared" si="496"/>
        <v>0</v>
      </c>
      <c r="T3172" s="21">
        <f t="shared" si="497"/>
        <v>1036.433608</v>
      </c>
      <c r="U3172" s="22">
        <f t="shared" si="498"/>
        <v>1131.2885980000001</v>
      </c>
      <c r="V3172" s="39">
        <f t="shared" si="499"/>
        <v>0.71976507542244395</v>
      </c>
    </row>
    <row r="3173" spans="1:22">
      <c r="A3173">
        <v>3168</v>
      </c>
      <c r="B3173" s="155">
        <f t="shared" si="500"/>
        <v>41406</v>
      </c>
      <c r="C3173" s="148">
        <f t="shared" si="491"/>
        <v>2013</v>
      </c>
      <c r="D3173" s="148">
        <f t="shared" si="492"/>
        <v>5</v>
      </c>
      <c r="E3173" s="152">
        <v>24</v>
      </c>
      <c r="F3173" s="153">
        <v>0</v>
      </c>
      <c r="G3173" s="154">
        <v>85.882000000000005</v>
      </c>
      <c r="H3173" s="154">
        <v>0</v>
      </c>
      <c r="I3173" s="154">
        <v>1318.3879999999999</v>
      </c>
      <c r="J3173" s="151">
        <v>0</v>
      </c>
      <c r="K3173" s="149">
        <f t="shared" si="493"/>
        <v>1404.27</v>
      </c>
      <c r="L3173" s="148">
        <v>0</v>
      </c>
      <c r="M3173" s="148">
        <v>29.606000000000002</v>
      </c>
      <c r="N3173" s="148">
        <v>0</v>
      </c>
      <c r="O3173" s="148">
        <v>308.50700000000001</v>
      </c>
      <c r="P3173" s="148">
        <v>0</v>
      </c>
      <c r="Q3173" s="21">
        <f t="shared" si="494"/>
        <v>0</v>
      </c>
      <c r="R3173" s="21">
        <f t="shared" si="495"/>
        <v>94.650382000000008</v>
      </c>
      <c r="S3173" s="21">
        <f t="shared" si="496"/>
        <v>0</v>
      </c>
      <c r="T3173" s="21">
        <f t="shared" si="497"/>
        <v>979.81823200000008</v>
      </c>
      <c r="U3173" s="22">
        <f t="shared" si="498"/>
        <v>1074.4686140000001</v>
      </c>
      <c r="V3173" s="39">
        <f t="shared" si="499"/>
        <v>0.76514389255627491</v>
      </c>
    </row>
    <row r="3174" spans="1:22">
      <c r="A3174">
        <v>3169</v>
      </c>
      <c r="B3174" s="155">
        <f t="shared" si="500"/>
        <v>41407</v>
      </c>
      <c r="C3174" s="148">
        <f t="shared" si="491"/>
        <v>2013</v>
      </c>
      <c r="D3174" s="148">
        <f t="shared" si="492"/>
        <v>5</v>
      </c>
      <c r="E3174" s="152">
        <v>1</v>
      </c>
      <c r="F3174" s="153">
        <v>0</v>
      </c>
      <c r="G3174" s="154">
        <v>86.578000000000003</v>
      </c>
      <c r="H3174" s="154">
        <v>0</v>
      </c>
      <c r="I3174" s="154">
        <v>1494.7760000000001</v>
      </c>
      <c r="J3174" s="151">
        <v>0</v>
      </c>
      <c r="K3174" s="149">
        <f t="shared" si="493"/>
        <v>1581.354</v>
      </c>
      <c r="L3174" s="148">
        <v>0</v>
      </c>
      <c r="M3174" s="148">
        <v>29.879000000000001</v>
      </c>
      <c r="N3174" s="148">
        <v>0</v>
      </c>
      <c r="O3174" s="148">
        <v>339.82600000000002</v>
      </c>
      <c r="P3174" s="148">
        <v>0</v>
      </c>
      <c r="Q3174" s="21">
        <f t="shared" si="494"/>
        <v>0</v>
      </c>
      <c r="R3174" s="21">
        <f t="shared" si="495"/>
        <v>95.523163000000011</v>
      </c>
      <c r="S3174" s="21">
        <f t="shared" si="496"/>
        <v>0</v>
      </c>
      <c r="T3174" s="21">
        <f t="shared" si="497"/>
        <v>1079.2873760000002</v>
      </c>
      <c r="U3174" s="22">
        <f t="shared" si="498"/>
        <v>1174.8105390000003</v>
      </c>
      <c r="V3174" s="39">
        <f t="shared" si="499"/>
        <v>0.74291432468631324</v>
      </c>
    </row>
    <row r="3175" spans="1:22">
      <c r="A3175">
        <v>3170</v>
      </c>
      <c r="B3175" s="155">
        <f t="shared" si="500"/>
        <v>41407</v>
      </c>
      <c r="C3175" s="148">
        <f t="shared" si="491"/>
        <v>2013</v>
      </c>
      <c r="D3175" s="148">
        <f t="shared" si="492"/>
        <v>5</v>
      </c>
      <c r="E3175" s="152">
        <v>2</v>
      </c>
      <c r="F3175" s="153">
        <v>0</v>
      </c>
      <c r="G3175" s="154">
        <v>86.864000000000004</v>
      </c>
      <c r="H3175" s="154">
        <v>1.706</v>
      </c>
      <c r="I3175" s="154">
        <v>1267.4259999999999</v>
      </c>
      <c r="J3175" s="151">
        <v>0</v>
      </c>
      <c r="K3175" s="149">
        <f t="shared" si="493"/>
        <v>1355.9959999999999</v>
      </c>
      <c r="L3175" s="148">
        <v>0</v>
      </c>
      <c r="M3175" s="148">
        <v>29.812999999999999</v>
      </c>
      <c r="N3175" s="148">
        <v>5.1289999999999996</v>
      </c>
      <c r="O3175" s="148">
        <v>290.18299999999999</v>
      </c>
      <c r="P3175" s="148">
        <v>0</v>
      </c>
      <c r="Q3175" s="21">
        <f t="shared" si="494"/>
        <v>0</v>
      </c>
      <c r="R3175" s="21">
        <f t="shared" si="495"/>
        <v>95.312161000000003</v>
      </c>
      <c r="S3175" s="21">
        <f t="shared" si="496"/>
        <v>10.006679</v>
      </c>
      <c r="T3175" s="21">
        <f t="shared" si="497"/>
        <v>921.62120800000002</v>
      </c>
      <c r="U3175" s="22">
        <f t="shared" si="498"/>
        <v>1026.9400479999999</v>
      </c>
      <c r="V3175" s="39">
        <f t="shared" si="499"/>
        <v>0.75733265289868112</v>
      </c>
    </row>
    <row r="3176" spans="1:22">
      <c r="A3176">
        <v>3171</v>
      </c>
      <c r="B3176" s="155">
        <f t="shared" si="500"/>
        <v>41407</v>
      </c>
      <c r="C3176" s="148">
        <f t="shared" si="491"/>
        <v>2013</v>
      </c>
      <c r="D3176" s="148">
        <f t="shared" si="492"/>
        <v>5</v>
      </c>
      <c r="E3176" s="152">
        <v>3</v>
      </c>
      <c r="F3176" s="153">
        <v>0</v>
      </c>
      <c r="G3176" s="154">
        <v>86.828999999999994</v>
      </c>
      <c r="H3176" s="154">
        <v>0</v>
      </c>
      <c r="I3176" s="154">
        <v>1246.9860000000001</v>
      </c>
      <c r="J3176" s="151">
        <v>0</v>
      </c>
      <c r="K3176" s="149">
        <f t="shared" si="493"/>
        <v>1333.8150000000001</v>
      </c>
      <c r="L3176" s="148">
        <v>0</v>
      </c>
      <c r="M3176" s="148">
        <v>29.876000000000001</v>
      </c>
      <c r="N3176" s="148">
        <v>0</v>
      </c>
      <c r="O3176" s="148">
        <v>286.12</v>
      </c>
      <c r="P3176" s="148">
        <v>0</v>
      </c>
      <c r="Q3176" s="21">
        <f t="shared" si="494"/>
        <v>0</v>
      </c>
      <c r="R3176" s="21">
        <f t="shared" si="495"/>
        <v>95.513572000000011</v>
      </c>
      <c r="S3176" s="21">
        <f t="shared" si="496"/>
        <v>0</v>
      </c>
      <c r="T3176" s="21">
        <f t="shared" si="497"/>
        <v>908.71712000000002</v>
      </c>
      <c r="U3176" s="22">
        <f t="shared" si="498"/>
        <v>1004.2306920000001</v>
      </c>
      <c r="V3176" s="39">
        <f t="shared" si="499"/>
        <v>0.75290103350164761</v>
      </c>
    </row>
    <row r="3177" spans="1:22">
      <c r="A3177">
        <v>3172</v>
      </c>
      <c r="B3177" s="155">
        <f t="shared" si="500"/>
        <v>41407</v>
      </c>
      <c r="C3177" s="148">
        <f t="shared" si="491"/>
        <v>2013</v>
      </c>
      <c r="D3177" s="148">
        <f t="shared" si="492"/>
        <v>5</v>
      </c>
      <c r="E3177" s="152">
        <v>4</v>
      </c>
      <c r="F3177" s="153">
        <v>0</v>
      </c>
      <c r="G3177" s="154">
        <v>86.35</v>
      </c>
      <c r="H3177" s="154">
        <v>0</v>
      </c>
      <c r="I3177" s="154">
        <v>1245.346</v>
      </c>
      <c r="J3177" s="151">
        <v>0</v>
      </c>
      <c r="K3177" s="149">
        <f t="shared" si="493"/>
        <v>1331.6959999999999</v>
      </c>
      <c r="L3177" s="148">
        <v>0</v>
      </c>
      <c r="M3177" s="148">
        <v>29.706</v>
      </c>
      <c r="N3177" s="148">
        <v>0</v>
      </c>
      <c r="O3177" s="148">
        <v>285.49400000000003</v>
      </c>
      <c r="P3177" s="148">
        <v>0</v>
      </c>
      <c r="Q3177" s="21">
        <f t="shared" si="494"/>
        <v>0</v>
      </c>
      <c r="R3177" s="21">
        <f t="shared" si="495"/>
        <v>94.970082000000005</v>
      </c>
      <c r="S3177" s="21">
        <f t="shared" si="496"/>
        <v>0</v>
      </c>
      <c r="T3177" s="21">
        <f t="shared" si="497"/>
        <v>906.72894400000018</v>
      </c>
      <c r="U3177" s="22">
        <f t="shared" si="498"/>
        <v>1001.6990260000002</v>
      </c>
      <c r="V3177" s="39">
        <f t="shared" si="499"/>
        <v>0.75219796860544774</v>
      </c>
    </row>
    <row r="3178" spans="1:22">
      <c r="A3178">
        <v>3173</v>
      </c>
      <c r="B3178" s="155">
        <f t="shared" si="500"/>
        <v>41407</v>
      </c>
      <c r="C3178" s="148">
        <f t="shared" si="491"/>
        <v>2013</v>
      </c>
      <c r="D3178" s="148">
        <f t="shared" si="492"/>
        <v>5</v>
      </c>
      <c r="E3178" s="152">
        <v>5</v>
      </c>
      <c r="F3178" s="153">
        <v>0</v>
      </c>
      <c r="G3178" s="154">
        <v>85.225999999999999</v>
      </c>
      <c r="H3178" s="154">
        <v>0</v>
      </c>
      <c r="I3178" s="154">
        <v>1245.972</v>
      </c>
      <c r="J3178" s="151">
        <v>0</v>
      </c>
      <c r="K3178" s="149">
        <f t="shared" si="493"/>
        <v>1331.1979999999999</v>
      </c>
      <c r="L3178" s="148">
        <v>0</v>
      </c>
      <c r="M3178" s="148">
        <v>29.381</v>
      </c>
      <c r="N3178" s="148">
        <v>0</v>
      </c>
      <c r="O3178" s="148">
        <v>285.66899999999998</v>
      </c>
      <c r="P3178" s="148">
        <v>0</v>
      </c>
      <c r="Q3178" s="21">
        <f t="shared" si="494"/>
        <v>0</v>
      </c>
      <c r="R3178" s="21">
        <f t="shared" si="495"/>
        <v>93.931056999999996</v>
      </c>
      <c r="S3178" s="21">
        <f t="shared" si="496"/>
        <v>0</v>
      </c>
      <c r="T3178" s="21">
        <f t="shared" si="497"/>
        <v>907.28474400000005</v>
      </c>
      <c r="U3178" s="22">
        <f t="shared" si="498"/>
        <v>1001.2158010000001</v>
      </c>
      <c r="V3178" s="39">
        <f t="shared" si="499"/>
        <v>0.75211636510872171</v>
      </c>
    </row>
    <row r="3179" spans="1:22">
      <c r="A3179">
        <v>3174</v>
      </c>
      <c r="B3179" s="155">
        <f t="shared" si="500"/>
        <v>41407</v>
      </c>
      <c r="C3179" s="148">
        <f t="shared" si="491"/>
        <v>2013</v>
      </c>
      <c r="D3179" s="148">
        <f t="shared" si="492"/>
        <v>5</v>
      </c>
      <c r="E3179" s="152">
        <v>6</v>
      </c>
      <c r="F3179" s="153">
        <v>0</v>
      </c>
      <c r="G3179" s="154">
        <v>86.058000000000007</v>
      </c>
      <c r="H3179" s="154">
        <v>0</v>
      </c>
      <c r="I3179" s="154">
        <v>1261.8150000000001</v>
      </c>
      <c r="J3179" s="151">
        <v>0</v>
      </c>
      <c r="K3179" s="149">
        <f t="shared" si="493"/>
        <v>1347.873</v>
      </c>
      <c r="L3179" s="148">
        <v>0</v>
      </c>
      <c r="M3179" s="148">
        <v>29.698</v>
      </c>
      <c r="N3179" s="148">
        <v>0</v>
      </c>
      <c r="O3179" s="148">
        <v>287.27199999999999</v>
      </c>
      <c r="P3179" s="148">
        <v>0</v>
      </c>
      <c r="Q3179" s="21">
        <f t="shared" si="494"/>
        <v>0</v>
      </c>
      <c r="R3179" s="21">
        <f t="shared" si="495"/>
        <v>94.944506000000004</v>
      </c>
      <c r="S3179" s="21">
        <f t="shared" si="496"/>
        <v>0</v>
      </c>
      <c r="T3179" s="21">
        <f t="shared" si="497"/>
        <v>912.37587200000007</v>
      </c>
      <c r="U3179" s="22">
        <f t="shared" si="498"/>
        <v>1007.3203780000001</v>
      </c>
      <c r="V3179" s="39">
        <f t="shared" si="499"/>
        <v>0.74734071978591465</v>
      </c>
    </row>
    <row r="3180" spans="1:22">
      <c r="A3180">
        <v>3175</v>
      </c>
      <c r="B3180" s="155">
        <f t="shared" si="500"/>
        <v>41407</v>
      </c>
      <c r="C3180" s="148">
        <f t="shared" si="491"/>
        <v>2013</v>
      </c>
      <c r="D3180" s="148">
        <f t="shared" si="492"/>
        <v>5</v>
      </c>
      <c r="E3180" s="152">
        <v>7</v>
      </c>
      <c r="F3180" s="153">
        <v>0</v>
      </c>
      <c r="G3180" s="154">
        <v>87.254000000000005</v>
      </c>
      <c r="H3180" s="154">
        <v>0</v>
      </c>
      <c r="I3180" s="154">
        <v>1511.5250000000001</v>
      </c>
      <c r="J3180" s="151">
        <v>0</v>
      </c>
      <c r="K3180" s="149">
        <f t="shared" si="493"/>
        <v>1598.779</v>
      </c>
      <c r="L3180" s="148">
        <v>0</v>
      </c>
      <c r="M3180" s="148">
        <v>30.111000000000001</v>
      </c>
      <c r="N3180" s="148">
        <v>0</v>
      </c>
      <c r="O3180" s="148">
        <v>375.52499999999998</v>
      </c>
      <c r="P3180" s="148">
        <v>0</v>
      </c>
      <c r="Q3180" s="21">
        <f t="shared" si="494"/>
        <v>0</v>
      </c>
      <c r="R3180" s="21">
        <f t="shared" si="495"/>
        <v>96.26486700000001</v>
      </c>
      <c r="S3180" s="21">
        <f t="shared" si="496"/>
        <v>0</v>
      </c>
      <c r="T3180" s="21">
        <f t="shared" si="497"/>
        <v>1192.6674</v>
      </c>
      <c r="U3180" s="22">
        <f t="shared" si="498"/>
        <v>1288.9322670000001</v>
      </c>
      <c r="V3180" s="39">
        <f t="shared" si="499"/>
        <v>0.80619789664487718</v>
      </c>
    </row>
    <row r="3181" spans="1:22">
      <c r="A3181">
        <v>3176</v>
      </c>
      <c r="B3181" s="155">
        <f t="shared" si="500"/>
        <v>41407</v>
      </c>
      <c r="C3181" s="148">
        <f t="shared" si="491"/>
        <v>2013</v>
      </c>
      <c r="D3181" s="148">
        <f t="shared" si="492"/>
        <v>5</v>
      </c>
      <c r="E3181" s="152">
        <v>8</v>
      </c>
      <c r="F3181" s="153">
        <v>0</v>
      </c>
      <c r="G3181" s="154">
        <v>0</v>
      </c>
      <c r="H3181" s="154">
        <v>0.34200000000000003</v>
      </c>
      <c r="I3181" s="154">
        <v>1376.701</v>
      </c>
      <c r="J3181" s="151">
        <v>0</v>
      </c>
      <c r="K3181" s="149">
        <f t="shared" si="493"/>
        <v>1377.0430000000001</v>
      </c>
      <c r="L3181" s="148">
        <v>0</v>
      </c>
      <c r="M3181" s="148">
        <v>0</v>
      </c>
      <c r="N3181" s="148">
        <v>3.6429999999999998</v>
      </c>
      <c r="O3181" s="148">
        <v>372.89</v>
      </c>
      <c r="P3181" s="148">
        <v>0</v>
      </c>
      <c r="Q3181" s="21">
        <f t="shared" si="494"/>
        <v>0</v>
      </c>
      <c r="R3181" s="21">
        <f t="shared" si="495"/>
        <v>0</v>
      </c>
      <c r="S3181" s="21">
        <f t="shared" si="496"/>
        <v>7.1074929999999998</v>
      </c>
      <c r="T3181" s="21">
        <f t="shared" si="497"/>
        <v>1184.29864</v>
      </c>
      <c r="U3181" s="22">
        <f t="shared" si="498"/>
        <v>1191.406133</v>
      </c>
      <c r="V3181" s="39">
        <f t="shared" si="499"/>
        <v>0.86519167012213838</v>
      </c>
    </row>
    <row r="3182" spans="1:22">
      <c r="A3182">
        <v>3177</v>
      </c>
      <c r="B3182" s="155">
        <f t="shared" si="500"/>
        <v>41407</v>
      </c>
      <c r="C3182" s="148">
        <f t="shared" si="491"/>
        <v>2013</v>
      </c>
      <c r="D3182" s="148">
        <f t="shared" si="492"/>
        <v>5</v>
      </c>
      <c r="E3182" s="152">
        <v>9</v>
      </c>
      <c r="F3182" s="153">
        <v>0</v>
      </c>
      <c r="G3182" s="154">
        <v>0</v>
      </c>
      <c r="H3182" s="154">
        <v>0.87</v>
      </c>
      <c r="I3182" s="154">
        <v>1381.2239999999999</v>
      </c>
      <c r="J3182" s="151">
        <v>0</v>
      </c>
      <c r="K3182" s="149">
        <f t="shared" si="493"/>
        <v>1382.0939999999998</v>
      </c>
      <c r="L3182" s="148">
        <v>0</v>
      </c>
      <c r="M3182" s="148">
        <v>0</v>
      </c>
      <c r="N3182" s="148">
        <v>4.3769999999999998</v>
      </c>
      <c r="O3182" s="148">
        <v>372.92599999999999</v>
      </c>
      <c r="P3182" s="148">
        <v>0</v>
      </c>
      <c r="Q3182" s="21">
        <f t="shared" si="494"/>
        <v>0</v>
      </c>
      <c r="R3182" s="21">
        <f t="shared" si="495"/>
        <v>0</v>
      </c>
      <c r="S3182" s="21">
        <f t="shared" si="496"/>
        <v>8.5395269999999996</v>
      </c>
      <c r="T3182" s="21">
        <f t="shared" si="497"/>
        <v>1184.4129760000001</v>
      </c>
      <c r="U3182" s="22">
        <f t="shared" si="498"/>
        <v>1192.952503</v>
      </c>
      <c r="V3182" s="39">
        <f t="shared" si="499"/>
        <v>0.86314860132523552</v>
      </c>
    </row>
    <row r="3183" spans="1:22">
      <c r="A3183">
        <v>3178</v>
      </c>
      <c r="B3183" s="155">
        <f t="shared" si="500"/>
        <v>41407</v>
      </c>
      <c r="C3183" s="148">
        <f t="shared" si="491"/>
        <v>2013</v>
      </c>
      <c r="D3183" s="148">
        <f t="shared" si="492"/>
        <v>5</v>
      </c>
      <c r="E3183" s="152">
        <v>10</v>
      </c>
      <c r="F3183" s="153">
        <v>0</v>
      </c>
      <c r="G3183" s="154">
        <v>19.920000000000002</v>
      </c>
      <c r="H3183" s="154">
        <v>0</v>
      </c>
      <c r="I3183" s="154">
        <v>1422.279</v>
      </c>
      <c r="J3183" s="151">
        <v>0</v>
      </c>
      <c r="K3183" s="149">
        <f t="shared" si="493"/>
        <v>1442.1990000000001</v>
      </c>
      <c r="L3183" s="148">
        <v>0</v>
      </c>
      <c r="M3183" s="148">
        <v>7.1319999999999997</v>
      </c>
      <c r="N3183" s="148">
        <v>0</v>
      </c>
      <c r="O3183" s="148">
        <v>384.28</v>
      </c>
      <c r="P3183" s="148">
        <v>0</v>
      </c>
      <c r="Q3183" s="21">
        <f t="shared" si="494"/>
        <v>0</v>
      </c>
      <c r="R3183" s="21">
        <f t="shared" si="495"/>
        <v>22.801003999999999</v>
      </c>
      <c r="S3183" s="21">
        <f t="shared" si="496"/>
        <v>0</v>
      </c>
      <c r="T3183" s="21">
        <f t="shared" si="497"/>
        <v>1220.4732799999999</v>
      </c>
      <c r="U3183" s="22">
        <f t="shared" si="498"/>
        <v>1243.2742839999999</v>
      </c>
      <c r="V3183" s="39">
        <f t="shared" si="499"/>
        <v>0.86206846905316104</v>
      </c>
    </row>
    <row r="3184" spans="1:22">
      <c r="A3184">
        <v>3179</v>
      </c>
      <c r="B3184" s="155">
        <f t="shared" si="500"/>
        <v>41407</v>
      </c>
      <c r="C3184" s="148">
        <f t="shared" si="491"/>
        <v>2013</v>
      </c>
      <c r="D3184" s="148">
        <f t="shared" si="492"/>
        <v>5</v>
      </c>
      <c r="E3184" s="152">
        <v>11</v>
      </c>
      <c r="F3184" s="153">
        <v>0</v>
      </c>
      <c r="G3184" s="154">
        <v>63.932000000000002</v>
      </c>
      <c r="H3184" s="154">
        <v>0</v>
      </c>
      <c r="I3184" s="154">
        <v>1417.1420000000001</v>
      </c>
      <c r="J3184" s="151">
        <v>0</v>
      </c>
      <c r="K3184" s="149">
        <f t="shared" si="493"/>
        <v>1481.0740000000001</v>
      </c>
      <c r="L3184" s="148">
        <v>0</v>
      </c>
      <c r="M3184" s="148">
        <v>22.306000000000001</v>
      </c>
      <c r="N3184" s="148">
        <v>0</v>
      </c>
      <c r="O3184" s="148">
        <v>383.32</v>
      </c>
      <c r="P3184" s="148">
        <v>0</v>
      </c>
      <c r="Q3184" s="21">
        <f t="shared" si="494"/>
        <v>0</v>
      </c>
      <c r="R3184" s="21">
        <f t="shared" si="495"/>
        <v>71.31228200000001</v>
      </c>
      <c r="S3184" s="21">
        <f t="shared" si="496"/>
        <v>0</v>
      </c>
      <c r="T3184" s="21">
        <f t="shared" si="497"/>
        <v>1217.4243200000001</v>
      </c>
      <c r="U3184" s="22">
        <f t="shared" si="498"/>
        <v>1288.7366020000002</v>
      </c>
      <c r="V3184" s="39">
        <f t="shared" si="499"/>
        <v>0.87013653740461316</v>
      </c>
    </row>
    <row r="3185" spans="1:22">
      <c r="A3185">
        <v>3180</v>
      </c>
      <c r="B3185" s="155">
        <f t="shared" si="500"/>
        <v>41407</v>
      </c>
      <c r="C3185" s="148">
        <f t="shared" si="491"/>
        <v>2013</v>
      </c>
      <c r="D3185" s="148">
        <f t="shared" si="492"/>
        <v>5</v>
      </c>
      <c r="E3185" s="152">
        <v>12</v>
      </c>
      <c r="F3185" s="153">
        <v>0</v>
      </c>
      <c r="G3185" s="154">
        <v>63.93</v>
      </c>
      <c r="H3185" s="154">
        <v>0</v>
      </c>
      <c r="I3185" s="154">
        <v>1615.9760000000001</v>
      </c>
      <c r="J3185" s="151">
        <v>0</v>
      </c>
      <c r="K3185" s="149">
        <f t="shared" si="493"/>
        <v>1679.9060000000002</v>
      </c>
      <c r="L3185" s="148">
        <v>0</v>
      </c>
      <c r="M3185" s="148">
        <v>22.349</v>
      </c>
      <c r="N3185" s="148">
        <v>0</v>
      </c>
      <c r="O3185" s="148">
        <v>425.12099999999998</v>
      </c>
      <c r="P3185" s="148">
        <v>0</v>
      </c>
      <c r="Q3185" s="21">
        <f t="shared" si="494"/>
        <v>0</v>
      </c>
      <c r="R3185" s="21">
        <f t="shared" si="495"/>
        <v>71.449753000000001</v>
      </c>
      <c r="S3185" s="21">
        <f t="shared" si="496"/>
        <v>0</v>
      </c>
      <c r="T3185" s="21">
        <f t="shared" si="497"/>
        <v>1350.1842959999999</v>
      </c>
      <c r="U3185" s="22">
        <f t="shared" si="498"/>
        <v>1421.634049</v>
      </c>
      <c r="V3185" s="39">
        <f t="shared" si="499"/>
        <v>0.84625809360761839</v>
      </c>
    </row>
    <row r="3186" spans="1:22">
      <c r="A3186">
        <v>3181</v>
      </c>
      <c r="B3186" s="155">
        <f t="shared" si="500"/>
        <v>41407</v>
      </c>
      <c r="C3186" s="148">
        <f t="shared" si="491"/>
        <v>2013</v>
      </c>
      <c r="D3186" s="148">
        <f t="shared" si="492"/>
        <v>5</v>
      </c>
      <c r="E3186" s="152">
        <v>13</v>
      </c>
      <c r="F3186" s="153">
        <v>0</v>
      </c>
      <c r="G3186" s="154">
        <v>64.209000000000003</v>
      </c>
      <c r="H3186" s="154">
        <v>0</v>
      </c>
      <c r="I3186" s="154">
        <v>1606.6289999999999</v>
      </c>
      <c r="J3186" s="151">
        <v>0</v>
      </c>
      <c r="K3186" s="149">
        <f t="shared" si="493"/>
        <v>1670.838</v>
      </c>
      <c r="L3186" s="148">
        <v>0</v>
      </c>
      <c r="M3186" s="148">
        <v>22.391999999999999</v>
      </c>
      <c r="N3186" s="148">
        <v>0</v>
      </c>
      <c r="O3186" s="148">
        <v>425.649</v>
      </c>
      <c r="P3186" s="148">
        <v>0</v>
      </c>
      <c r="Q3186" s="21">
        <f t="shared" si="494"/>
        <v>0</v>
      </c>
      <c r="R3186" s="21">
        <f t="shared" si="495"/>
        <v>71.587224000000006</v>
      </c>
      <c r="S3186" s="21">
        <f t="shared" si="496"/>
        <v>0</v>
      </c>
      <c r="T3186" s="21">
        <f t="shared" si="497"/>
        <v>1351.861224</v>
      </c>
      <c r="U3186" s="22">
        <f t="shared" si="498"/>
        <v>1423.4484480000001</v>
      </c>
      <c r="V3186" s="39">
        <f t="shared" si="499"/>
        <v>0.85193684127366032</v>
      </c>
    </row>
    <row r="3187" spans="1:22">
      <c r="A3187">
        <v>3182</v>
      </c>
      <c r="B3187" s="155">
        <f t="shared" si="500"/>
        <v>41407</v>
      </c>
      <c r="C3187" s="148">
        <f t="shared" si="491"/>
        <v>2013</v>
      </c>
      <c r="D3187" s="148">
        <f t="shared" si="492"/>
        <v>5</v>
      </c>
      <c r="E3187" s="152">
        <v>14</v>
      </c>
      <c r="F3187" s="153">
        <v>0</v>
      </c>
      <c r="G3187" s="154">
        <v>64.212999999999994</v>
      </c>
      <c r="H3187" s="154">
        <v>0</v>
      </c>
      <c r="I3187" s="154">
        <v>1495.9079999999999</v>
      </c>
      <c r="J3187" s="151">
        <v>0</v>
      </c>
      <c r="K3187" s="149">
        <f t="shared" si="493"/>
        <v>1560.1209999999999</v>
      </c>
      <c r="L3187" s="148">
        <v>0</v>
      </c>
      <c r="M3187" s="148">
        <v>22.454000000000001</v>
      </c>
      <c r="N3187" s="148">
        <v>0</v>
      </c>
      <c r="O3187" s="148">
        <v>390.12599999999998</v>
      </c>
      <c r="P3187" s="148">
        <v>0</v>
      </c>
      <c r="Q3187" s="21">
        <f t="shared" si="494"/>
        <v>0</v>
      </c>
      <c r="R3187" s="21">
        <f t="shared" si="495"/>
        <v>71.785437999999999</v>
      </c>
      <c r="S3187" s="21">
        <f t="shared" si="496"/>
        <v>0</v>
      </c>
      <c r="T3187" s="21">
        <f t="shared" si="497"/>
        <v>1239.040176</v>
      </c>
      <c r="U3187" s="22">
        <f t="shared" si="498"/>
        <v>1310.8256139999999</v>
      </c>
      <c r="V3187" s="39">
        <f t="shared" si="499"/>
        <v>0.84020765953410026</v>
      </c>
    </row>
    <row r="3188" spans="1:22">
      <c r="A3188">
        <v>3183</v>
      </c>
      <c r="B3188" s="155">
        <f t="shared" si="500"/>
        <v>41407</v>
      </c>
      <c r="C3188" s="148">
        <f t="shared" si="491"/>
        <v>2013</v>
      </c>
      <c r="D3188" s="148">
        <f t="shared" si="492"/>
        <v>5</v>
      </c>
      <c r="E3188" s="152">
        <v>15</v>
      </c>
      <c r="F3188" s="153">
        <v>0</v>
      </c>
      <c r="G3188" s="154">
        <v>0</v>
      </c>
      <c r="H3188" s="154">
        <v>0</v>
      </c>
      <c r="I3188" s="154">
        <v>1425.875</v>
      </c>
      <c r="J3188" s="151">
        <v>0</v>
      </c>
      <c r="K3188" s="149">
        <f t="shared" si="493"/>
        <v>1425.875</v>
      </c>
      <c r="L3188" s="148">
        <v>0</v>
      </c>
      <c r="M3188" s="148">
        <v>0</v>
      </c>
      <c r="N3188" s="148">
        <v>0</v>
      </c>
      <c r="O3188" s="148">
        <v>392.04</v>
      </c>
      <c r="P3188" s="148">
        <v>0</v>
      </c>
      <c r="Q3188" s="21">
        <f t="shared" si="494"/>
        <v>0</v>
      </c>
      <c r="R3188" s="21">
        <f t="shared" si="495"/>
        <v>0</v>
      </c>
      <c r="S3188" s="21">
        <f t="shared" si="496"/>
        <v>0</v>
      </c>
      <c r="T3188" s="21">
        <f t="shared" si="497"/>
        <v>1245.11904</v>
      </c>
      <c r="U3188" s="22">
        <f t="shared" si="498"/>
        <v>1245.11904</v>
      </c>
      <c r="V3188" s="39">
        <f t="shared" si="499"/>
        <v>0.87323155255544849</v>
      </c>
    </row>
    <row r="3189" spans="1:22">
      <c r="A3189">
        <v>3184</v>
      </c>
      <c r="B3189" s="155">
        <f t="shared" si="500"/>
        <v>41407</v>
      </c>
      <c r="C3189" s="148">
        <f t="shared" si="491"/>
        <v>2013</v>
      </c>
      <c r="D3189" s="148">
        <f t="shared" si="492"/>
        <v>5</v>
      </c>
      <c r="E3189" s="152">
        <v>16</v>
      </c>
      <c r="F3189" s="153">
        <v>0</v>
      </c>
      <c r="G3189" s="154">
        <v>64.462000000000003</v>
      </c>
      <c r="H3189" s="154">
        <v>0</v>
      </c>
      <c r="I3189" s="154">
        <v>1354.152</v>
      </c>
      <c r="J3189" s="151">
        <v>0</v>
      </c>
      <c r="K3189" s="149">
        <f t="shared" si="493"/>
        <v>1418.614</v>
      </c>
      <c r="L3189" s="148">
        <v>0</v>
      </c>
      <c r="M3189" s="148">
        <v>22.466999999999999</v>
      </c>
      <c r="N3189" s="148">
        <v>0</v>
      </c>
      <c r="O3189" s="148">
        <v>380.46199999999999</v>
      </c>
      <c r="P3189" s="148">
        <v>0</v>
      </c>
      <c r="Q3189" s="21">
        <f t="shared" si="494"/>
        <v>0</v>
      </c>
      <c r="R3189" s="21">
        <f t="shared" si="495"/>
        <v>71.826999000000001</v>
      </c>
      <c r="S3189" s="21">
        <f t="shared" si="496"/>
        <v>0</v>
      </c>
      <c r="T3189" s="21">
        <f t="shared" si="497"/>
        <v>1208.3473120000001</v>
      </c>
      <c r="U3189" s="22">
        <f t="shared" si="498"/>
        <v>1280.1743110000002</v>
      </c>
      <c r="V3189" s="39">
        <f t="shared" si="499"/>
        <v>0.90241200989134474</v>
      </c>
    </row>
    <row r="3190" spans="1:22">
      <c r="A3190">
        <v>3185</v>
      </c>
      <c r="B3190" s="155">
        <f t="shared" si="500"/>
        <v>41407</v>
      </c>
      <c r="C3190" s="148">
        <f t="shared" si="491"/>
        <v>2013</v>
      </c>
      <c r="D3190" s="148">
        <f t="shared" si="492"/>
        <v>5</v>
      </c>
      <c r="E3190" s="152">
        <v>17</v>
      </c>
      <c r="F3190" s="153">
        <v>0</v>
      </c>
      <c r="G3190" s="154">
        <v>63.936</v>
      </c>
      <c r="H3190" s="154">
        <v>0</v>
      </c>
      <c r="I3190" s="154">
        <v>1641.8119999999999</v>
      </c>
      <c r="J3190" s="151">
        <v>0</v>
      </c>
      <c r="K3190" s="149">
        <f t="shared" si="493"/>
        <v>1705.7479999999998</v>
      </c>
      <c r="L3190" s="148">
        <v>0</v>
      </c>
      <c r="M3190" s="148">
        <v>22.344999999999999</v>
      </c>
      <c r="N3190" s="148">
        <v>0</v>
      </c>
      <c r="O3190" s="148">
        <v>425.89100000000002</v>
      </c>
      <c r="P3190" s="148">
        <v>0</v>
      </c>
      <c r="Q3190" s="21">
        <f t="shared" si="494"/>
        <v>0</v>
      </c>
      <c r="R3190" s="21">
        <f t="shared" si="495"/>
        <v>71.436965000000001</v>
      </c>
      <c r="S3190" s="21">
        <f t="shared" si="496"/>
        <v>0</v>
      </c>
      <c r="T3190" s="21">
        <f t="shared" si="497"/>
        <v>1352.6298160000001</v>
      </c>
      <c r="U3190" s="22">
        <f t="shared" si="498"/>
        <v>1424.0667810000002</v>
      </c>
      <c r="V3190" s="39">
        <f t="shared" si="499"/>
        <v>0.83486352087178195</v>
      </c>
    </row>
    <row r="3191" spans="1:22">
      <c r="A3191">
        <v>3186</v>
      </c>
      <c r="B3191" s="155">
        <f t="shared" si="500"/>
        <v>41407</v>
      </c>
      <c r="C3191" s="148">
        <f t="shared" si="491"/>
        <v>2013</v>
      </c>
      <c r="D3191" s="148">
        <f t="shared" si="492"/>
        <v>5</v>
      </c>
      <c r="E3191" s="152">
        <v>18</v>
      </c>
      <c r="F3191" s="153">
        <v>0</v>
      </c>
      <c r="G3191" s="154">
        <v>64.239000000000004</v>
      </c>
      <c r="H3191" s="154">
        <v>2.673</v>
      </c>
      <c r="I3191" s="154">
        <v>1658.421</v>
      </c>
      <c r="J3191" s="151">
        <v>0</v>
      </c>
      <c r="K3191" s="149">
        <f t="shared" si="493"/>
        <v>1725.3330000000001</v>
      </c>
      <c r="L3191" s="148">
        <v>0</v>
      </c>
      <c r="M3191" s="148">
        <v>22.477</v>
      </c>
      <c r="N3191" s="148">
        <v>6.0730000000000004</v>
      </c>
      <c r="O3191" s="148">
        <v>426.02600000000001</v>
      </c>
      <c r="P3191" s="148">
        <v>0</v>
      </c>
      <c r="Q3191" s="21">
        <f t="shared" si="494"/>
        <v>0</v>
      </c>
      <c r="R3191" s="21">
        <f t="shared" si="495"/>
        <v>71.858969000000002</v>
      </c>
      <c r="S3191" s="21">
        <f t="shared" si="496"/>
        <v>11.848423</v>
      </c>
      <c r="T3191" s="21">
        <f t="shared" si="497"/>
        <v>1353.0585760000001</v>
      </c>
      <c r="U3191" s="22">
        <f t="shared" si="498"/>
        <v>1436.7659680000002</v>
      </c>
      <c r="V3191" s="39">
        <f t="shared" si="499"/>
        <v>0.83274705114896663</v>
      </c>
    </row>
    <row r="3192" spans="1:22">
      <c r="A3192">
        <v>3187</v>
      </c>
      <c r="B3192" s="155">
        <f t="shared" si="500"/>
        <v>41407</v>
      </c>
      <c r="C3192" s="148">
        <f t="shared" si="491"/>
        <v>2013</v>
      </c>
      <c r="D3192" s="148">
        <f t="shared" si="492"/>
        <v>5</v>
      </c>
      <c r="E3192" s="152">
        <v>19</v>
      </c>
      <c r="F3192" s="153">
        <v>0</v>
      </c>
      <c r="G3192" s="154">
        <v>63.491</v>
      </c>
      <c r="H3192" s="154">
        <v>0</v>
      </c>
      <c r="I3192" s="154">
        <v>1503.6690000000001</v>
      </c>
      <c r="J3192" s="151">
        <v>0</v>
      </c>
      <c r="K3192" s="149">
        <f t="shared" si="493"/>
        <v>1567.16</v>
      </c>
      <c r="L3192" s="148">
        <v>0</v>
      </c>
      <c r="M3192" s="148">
        <v>22.187999999999999</v>
      </c>
      <c r="N3192" s="148">
        <v>0</v>
      </c>
      <c r="O3192" s="148">
        <v>415.017</v>
      </c>
      <c r="P3192" s="148">
        <v>0</v>
      </c>
      <c r="Q3192" s="21">
        <f t="shared" si="494"/>
        <v>0</v>
      </c>
      <c r="R3192" s="21">
        <f t="shared" si="495"/>
        <v>70.935035999999997</v>
      </c>
      <c r="S3192" s="21">
        <f t="shared" si="496"/>
        <v>0</v>
      </c>
      <c r="T3192" s="21">
        <f t="shared" si="497"/>
        <v>1318.0939920000001</v>
      </c>
      <c r="U3192" s="22">
        <f t="shared" si="498"/>
        <v>1389.0290280000002</v>
      </c>
      <c r="V3192" s="39">
        <f t="shared" si="499"/>
        <v>0.88633517190331557</v>
      </c>
    </row>
    <row r="3193" spans="1:22">
      <c r="A3193">
        <v>3188</v>
      </c>
      <c r="B3193" s="155">
        <f t="shared" si="500"/>
        <v>41407</v>
      </c>
      <c r="C3193" s="148">
        <f t="shared" si="491"/>
        <v>2013</v>
      </c>
      <c r="D3193" s="148">
        <f t="shared" si="492"/>
        <v>5</v>
      </c>
      <c r="E3193" s="152">
        <v>20</v>
      </c>
      <c r="F3193" s="153">
        <v>0</v>
      </c>
      <c r="G3193" s="154">
        <v>63.576999999999998</v>
      </c>
      <c r="H3193" s="154">
        <v>0</v>
      </c>
      <c r="I3193" s="154">
        <v>1648.683</v>
      </c>
      <c r="J3193" s="151">
        <v>0</v>
      </c>
      <c r="K3193" s="149">
        <f t="shared" si="493"/>
        <v>1712.26</v>
      </c>
      <c r="L3193" s="148">
        <v>0</v>
      </c>
      <c r="M3193" s="148">
        <v>22.297999999999998</v>
      </c>
      <c r="N3193" s="148">
        <v>0</v>
      </c>
      <c r="O3193" s="148">
        <v>448.65300000000002</v>
      </c>
      <c r="P3193" s="148">
        <v>0</v>
      </c>
      <c r="Q3193" s="21">
        <f t="shared" si="494"/>
        <v>0</v>
      </c>
      <c r="R3193" s="21">
        <f t="shared" si="495"/>
        <v>71.286705999999995</v>
      </c>
      <c r="S3193" s="21">
        <f t="shared" si="496"/>
        <v>0</v>
      </c>
      <c r="T3193" s="21">
        <f t="shared" si="497"/>
        <v>1424.9219280000002</v>
      </c>
      <c r="U3193" s="22">
        <f t="shared" si="498"/>
        <v>1496.2086340000003</v>
      </c>
      <c r="V3193" s="39">
        <f t="shared" si="499"/>
        <v>0.87382093490474599</v>
      </c>
    </row>
    <row r="3194" spans="1:22">
      <c r="A3194">
        <v>3189</v>
      </c>
      <c r="B3194" s="155">
        <f t="shared" si="500"/>
        <v>41407</v>
      </c>
      <c r="C3194" s="148">
        <f t="shared" si="491"/>
        <v>2013</v>
      </c>
      <c r="D3194" s="148">
        <f t="shared" si="492"/>
        <v>5</v>
      </c>
      <c r="E3194" s="152">
        <v>21</v>
      </c>
      <c r="F3194" s="153">
        <v>0</v>
      </c>
      <c r="G3194" s="154">
        <v>0</v>
      </c>
      <c r="H3194" s="154">
        <v>0</v>
      </c>
      <c r="I3194" s="154">
        <v>1731.8</v>
      </c>
      <c r="J3194" s="151">
        <v>0</v>
      </c>
      <c r="K3194" s="149">
        <f t="shared" si="493"/>
        <v>1731.8</v>
      </c>
      <c r="L3194" s="148">
        <v>0</v>
      </c>
      <c r="M3194" s="148">
        <v>0</v>
      </c>
      <c r="N3194" s="148">
        <v>0</v>
      </c>
      <c r="O3194" s="148">
        <v>465.35500000000002</v>
      </c>
      <c r="P3194" s="148">
        <v>0</v>
      </c>
      <c r="Q3194" s="21">
        <f t="shared" si="494"/>
        <v>0</v>
      </c>
      <c r="R3194" s="21">
        <f t="shared" si="495"/>
        <v>0</v>
      </c>
      <c r="S3194" s="21">
        <f t="shared" si="496"/>
        <v>0</v>
      </c>
      <c r="T3194" s="21">
        <f t="shared" si="497"/>
        <v>1477.96748</v>
      </c>
      <c r="U3194" s="22">
        <f t="shared" si="498"/>
        <v>1477.96748</v>
      </c>
      <c r="V3194" s="39">
        <f t="shared" si="499"/>
        <v>0.85342850213650545</v>
      </c>
    </row>
    <row r="3195" spans="1:22">
      <c r="A3195">
        <v>3190</v>
      </c>
      <c r="B3195" s="155">
        <f t="shared" si="500"/>
        <v>41407</v>
      </c>
      <c r="C3195" s="148">
        <f t="shared" si="491"/>
        <v>2013</v>
      </c>
      <c r="D3195" s="148">
        <f t="shared" si="492"/>
        <v>5</v>
      </c>
      <c r="E3195" s="152">
        <v>22</v>
      </c>
      <c r="F3195" s="153">
        <v>0</v>
      </c>
      <c r="G3195" s="154">
        <v>0</v>
      </c>
      <c r="H3195" s="154">
        <v>0</v>
      </c>
      <c r="I3195" s="154">
        <v>1746.623</v>
      </c>
      <c r="J3195" s="151">
        <v>0</v>
      </c>
      <c r="K3195" s="149">
        <f t="shared" si="493"/>
        <v>1746.623</v>
      </c>
      <c r="L3195" s="148">
        <v>0</v>
      </c>
      <c r="M3195" s="148">
        <v>0</v>
      </c>
      <c r="N3195" s="148">
        <v>0</v>
      </c>
      <c r="O3195" s="148">
        <v>469.286</v>
      </c>
      <c r="P3195" s="148">
        <v>0</v>
      </c>
      <c r="Q3195" s="21">
        <f t="shared" si="494"/>
        <v>0</v>
      </c>
      <c r="R3195" s="21">
        <f t="shared" si="495"/>
        <v>0</v>
      </c>
      <c r="S3195" s="21">
        <f t="shared" si="496"/>
        <v>0</v>
      </c>
      <c r="T3195" s="21">
        <f t="shared" si="497"/>
        <v>1490.4523360000001</v>
      </c>
      <c r="U3195" s="22">
        <f t="shared" si="498"/>
        <v>1490.4523360000001</v>
      </c>
      <c r="V3195" s="39">
        <f t="shared" si="499"/>
        <v>0.85333373945035651</v>
      </c>
    </row>
    <row r="3196" spans="1:22">
      <c r="A3196">
        <v>3191</v>
      </c>
      <c r="B3196" s="155">
        <f t="shared" si="500"/>
        <v>41407</v>
      </c>
      <c r="C3196" s="148">
        <f t="shared" si="491"/>
        <v>2013</v>
      </c>
      <c r="D3196" s="148">
        <f t="shared" si="492"/>
        <v>5</v>
      </c>
      <c r="E3196" s="152">
        <v>23</v>
      </c>
      <c r="F3196" s="153">
        <v>0</v>
      </c>
      <c r="G3196" s="154">
        <v>0</v>
      </c>
      <c r="H3196" s="154">
        <v>0</v>
      </c>
      <c r="I3196" s="154">
        <v>1652.7080000000001</v>
      </c>
      <c r="J3196" s="151">
        <v>0</v>
      </c>
      <c r="K3196" s="149">
        <f t="shared" si="493"/>
        <v>1652.7080000000001</v>
      </c>
      <c r="L3196" s="148">
        <v>0</v>
      </c>
      <c r="M3196" s="148">
        <v>0</v>
      </c>
      <c r="N3196" s="148">
        <v>0</v>
      </c>
      <c r="O3196" s="148">
        <v>440.62700000000001</v>
      </c>
      <c r="P3196" s="148">
        <v>0</v>
      </c>
      <c r="Q3196" s="21">
        <f t="shared" si="494"/>
        <v>0</v>
      </c>
      <c r="R3196" s="21">
        <f t="shared" si="495"/>
        <v>0</v>
      </c>
      <c r="S3196" s="21">
        <f t="shared" si="496"/>
        <v>0</v>
      </c>
      <c r="T3196" s="21">
        <f t="shared" si="497"/>
        <v>1399.4313520000001</v>
      </c>
      <c r="U3196" s="22">
        <f t="shared" si="498"/>
        <v>1399.4313520000001</v>
      </c>
      <c r="V3196" s="39">
        <f t="shared" si="499"/>
        <v>0.84675051612263019</v>
      </c>
    </row>
    <row r="3197" spans="1:22">
      <c r="A3197">
        <v>3192</v>
      </c>
      <c r="B3197" s="155">
        <f t="shared" si="500"/>
        <v>41407</v>
      </c>
      <c r="C3197" s="148">
        <f t="shared" si="491"/>
        <v>2013</v>
      </c>
      <c r="D3197" s="148">
        <f t="shared" si="492"/>
        <v>5</v>
      </c>
      <c r="E3197" s="152">
        <v>24</v>
      </c>
      <c r="F3197" s="153">
        <v>0</v>
      </c>
      <c r="G3197" s="154">
        <v>66.076999999999998</v>
      </c>
      <c r="H3197" s="154">
        <v>0</v>
      </c>
      <c r="I3197" s="154">
        <v>1394.29</v>
      </c>
      <c r="J3197" s="151">
        <v>0</v>
      </c>
      <c r="K3197" s="149">
        <f t="shared" si="493"/>
        <v>1460.367</v>
      </c>
      <c r="L3197" s="148">
        <v>0</v>
      </c>
      <c r="M3197" s="148">
        <v>23.018999999999998</v>
      </c>
      <c r="N3197" s="148">
        <v>0</v>
      </c>
      <c r="O3197" s="148">
        <v>379.03800000000001</v>
      </c>
      <c r="P3197" s="148">
        <v>0</v>
      </c>
      <c r="Q3197" s="21">
        <f t="shared" si="494"/>
        <v>0</v>
      </c>
      <c r="R3197" s="21">
        <f t="shared" si="495"/>
        <v>73.591742999999994</v>
      </c>
      <c r="S3197" s="21">
        <f t="shared" si="496"/>
        <v>0</v>
      </c>
      <c r="T3197" s="21">
        <f t="shared" si="497"/>
        <v>1203.8246880000002</v>
      </c>
      <c r="U3197" s="22">
        <f t="shared" si="498"/>
        <v>1277.4164310000001</v>
      </c>
      <c r="V3197" s="39">
        <f t="shared" si="499"/>
        <v>0.87472288198788395</v>
      </c>
    </row>
    <row r="3198" spans="1:22">
      <c r="A3198">
        <v>3193</v>
      </c>
      <c r="B3198" s="155">
        <f t="shared" si="500"/>
        <v>41408</v>
      </c>
      <c r="C3198" s="148">
        <f t="shared" si="491"/>
        <v>2013</v>
      </c>
      <c r="D3198" s="148">
        <f t="shared" si="492"/>
        <v>5</v>
      </c>
      <c r="E3198" s="152">
        <v>1</v>
      </c>
      <c r="F3198" s="153">
        <v>0</v>
      </c>
      <c r="G3198" s="154">
        <v>72.751000000000005</v>
      </c>
      <c r="H3198" s="154">
        <v>0</v>
      </c>
      <c r="I3198" s="154">
        <v>1323.0540000000001</v>
      </c>
      <c r="J3198" s="151">
        <v>0</v>
      </c>
      <c r="K3198" s="149">
        <f t="shared" si="493"/>
        <v>1395.8050000000001</v>
      </c>
      <c r="L3198" s="148">
        <v>0</v>
      </c>
      <c r="M3198" s="148">
        <v>25.234999999999999</v>
      </c>
      <c r="N3198" s="148">
        <v>0</v>
      </c>
      <c r="O3198" s="148">
        <v>304.29000000000002</v>
      </c>
      <c r="P3198" s="148">
        <v>0</v>
      </c>
      <c r="Q3198" s="21">
        <f t="shared" si="494"/>
        <v>0</v>
      </c>
      <c r="R3198" s="21">
        <f t="shared" si="495"/>
        <v>80.676294999999996</v>
      </c>
      <c r="S3198" s="21">
        <f t="shared" si="496"/>
        <v>0</v>
      </c>
      <c r="T3198" s="21">
        <f t="shared" si="497"/>
        <v>966.42504000000008</v>
      </c>
      <c r="U3198" s="22">
        <f t="shared" si="498"/>
        <v>1047.1013350000001</v>
      </c>
      <c r="V3198" s="39">
        <f t="shared" si="499"/>
        <v>0.75017737792886541</v>
      </c>
    </row>
    <row r="3199" spans="1:22">
      <c r="A3199">
        <v>3194</v>
      </c>
      <c r="B3199" s="155">
        <f t="shared" si="500"/>
        <v>41408</v>
      </c>
      <c r="C3199" s="148">
        <f t="shared" si="491"/>
        <v>2013</v>
      </c>
      <c r="D3199" s="148">
        <f t="shared" si="492"/>
        <v>5</v>
      </c>
      <c r="E3199" s="152">
        <v>2</v>
      </c>
      <c r="F3199" s="153">
        <v>0</v>
      </c>
      <c r="G3199" s="154">
        <v>112.075</v>
      </c>
      <c r="H3199" s="154">
        <v>0</v>
      </c>
      <c r="I3199" s="154">
        <v>1145.309</v>
      </c>
      <c r="J3199" s="151">
        <v>0</v>
      </c>
      <c r="K3199" s="149">
        <f t="shared" si="493"/>
        <v>1257.384</v>
      </c>
      <c r="L3199" s="148">
        <v>0</v>
      </c>
      <c r="M3199" s="148">
        <v>37.555</v>
      </c>
      <c r="N3199" s="148">
        <v>0</v>
      </c>
      <c r="O3199" s="148">
        <v>256</v>
      </c>
      <c r="P3199" s="148">
        <v>0</v>
      </c>
      <c r="Q3199" s="21">
        <f t="shared" si="494"/>
        <v>0</v>
      </c>
      <c r="R3199" s="21">
        <f t="shared" si="495"/>
        <v>120.063335</v>
      </c>
      <c r="S3199" s="21">
        <f t="shared" si="496"/>
        <v>0</v>
      </c>
      <c r="T3199" s="21">
        <f t="shared" si="497"/>
        <v>813.05600000000004</v>
      </c>
      <c r="U3199" s="22">
        <f t="shared" si="498"/>
        <v>933.11933500000009</v>
      </c>
      <c r="V3199" s="39">
        <f t="shared" si="499"/>
        <v>0.742111665966801</v>
      </c>
    </row>
    <row r="3200" spans="1:22">
      <c r="A3200">
        <v>3195</v>
      </c>
      <c r="B3200" s="155">
        <f t="shared" si="500"/>
        <v>41408</v>
      </c>
      <c r="C3200" s="148">
        <f t="shared" si="491"/>
        <v>2013</v>
      </c>
      <c r="D3200" s="148">
        <f t="shared" si="492"/>
        <v>5</v>
      </c>
      <c r="E3200" s="152">
        <v>3</v>
      </c>
      <c r="F3200" s="153">
        <v>0</v>
      </c>
      <c r="G3200" s="154">
        <v>74.049000000000007</v>
      </c>
      <c r="H3200" s="154">
        <v>0</v>
      </c>
      <c r="I3200" s="154">
        <v>1129.2850000000001</v>
      </c>
      <c r="J3200" s="151">
        <v>0</v>
      </c>
      <c r="K3200" s="149">
        <f t="shared" si="493"/>
        <v>1203.3340000000001</v>
      </c>
      <c r="L3200" s="148">
        <v>0</v>
      </c>
      <c r="M3200" s="148">
        <v>25.661000000000001</v>
      </c>
      <c r="N3200" s="148">
        <v>0</v>
      </c>
      <c r="O3200" s="148">
        <v>251.50399999999999</v>
      </c>
      <c r="P3200" s="148">
        <v>0</v>
      </c>
      <c r="Q3200" s="21">
        <f t="shared" si="494"/>
        <v>0</v>
      </c>
      <c r="R3200" s="21">
        <f t="shared" si="495"/>
        <v>82.038217000000003</v>
      </c>
      <c r="S3200" s="21">
        <f t="shared" si="496"/>
        <v>0</v>
      </c>
      <c r="T3200" s="21">
        <f t="shared" si="497"/>
        <v>798.776704</v>
      </c>
      <c r="U3200" s="22">
        <f t="shared" si="498"/>
        <v>880.81492100000003</v>
      </c>
      <c r="V3200" s="39">
        <f t="shared" si="499"/>
        <v>0.73197875319736661</v>
      </c>
    </row>
    <row r="3201" spans="1:22">
      <c r="A3201">
        <v>3196</v>
      </c>
      <c r="B3201" s="155">
        <f t="shared" si="500"/>
        <v>41408</v>
      </c>
      <c r="C3201" s="148">
        <f t="shared" si="491"/>
        <v>2013</v>
      </c>
      <c r="D3201" s="148">
        <f t="shared" si="492"/>
        <v>5</v>
      </c>
      <c r="E3201" s="152">
        <v>4</v>
      </c>
      <c r="F3201" s="153">
        <v>0</v>
      </c>
      <c r="G3201" s="154">
        <v>112.384</v>
      </c>
      <c r="H3201" s="154">
        <v>0</v>
      </c>
      <c r="I3201" s="154">
        <v>1126.4649999999999</v>
      </c>
      <c r="J3201" s="151">
        <v>0</v>
      </c>
      <c r="K3201" s="149">
        <f t="shared" si="493"/>
        <v>1238.8489999999999</v>
      </c>
      <c r="L3201" s="148">
        <v>0</v>
      </c>
      <c r="M3201" s="148">
        <v>37.540999999999997</v>
      </c>
      <c r="N3201" s="148">
        <v>0</v>
      </c>
      <c r="O3201" s="148">
        <v>249.98699999999999</v>
      </c>
      <c r="P3201" s="148">
        <v>0</v>
      </c>
      <c r="Q3201" s="21">
        <f t="shared" si="494"/>
        <v>0</v>
      </c>
      <c r="R3201" s="21">
        <f t="shared" si="495"/>
        <v>120.01857699999999</v>
      </c>
      <c r="S3201" s="21">
        <f t="shared" si="496"/>
        <v>0</v>
      </c>
      <c r="T3201" s="21">
        <f t="shared" si="497"/>
        <v>793.95871199999999</v>
      </c>
      <c r="U3201" s="22">
        <f t="shared" si="498"/>
        <v>913.97728899999993</v>
      </c>
      <c r="V3201" s="39">
        <f t="shared" si="499"/>
        <v>0.73776326977702689</v>
      </c>
    </row>
    <row r="3202" spans="1:22">
      <c r="A3202">
        <v>3197</v>
      </c>
      <c r="B3202" s="155">
        <f t="shared" si="500"/>
        <v>41408</v>
      </c>
      <c r="C3202" s="148">
        <f t="shared" si="491"/>
        <v>2013</v>
      </c>
      <c r="D3202" s="148">
        <f t="shared" si="492"/>
        <v>5</v>
      </c>
      <c r="E3202" s="152">
        <v>5</v>
      </c>
      <c r="F3202" s="153">
        <v>0</v>
      </c>
      <c r="G3202" s="154">
        <v>112.404</v>
      </c>
      <c r="H3202" s="154">
        <v>0</v>
      </c>
      <c r="I3202" s="154">
        <v>1126.2809999999999</v>
      </c>
      <c r="J3202" s="151">
        <v>0</v>
      </c>
      <c r="K3202" s="149">
        <f t="shared" si="493"/>
        <v>1238.6849999999999</v>
      </c>
      <c r="L3202" s="148">
        <v>0</v>
      </c>
      <c r="M3202" s="148">
        <v>37.585999999999999</v>
      </c>
      <c r="N3202" s="148">
        <v>0</v>
      </c>
      <c r="O3202" s="148">
        <v>250.33</v>
      </c>
      <c r="P3202" s="148">
        <v>0</v>
      </c>
      <c r="Q3202" s="21">
        <f t="shared" si="494"/>
        <v>0</v>
      </c>
      <c r="R3202" s="21">
        <f t="shared" si="495"/>
        <v>120.162442</v>
      </c>
      <c r="S3202" s="21">
        <f t="shared" si="496"/>
        <v>0</v>
      </c>
      <c r="T3202" s="21">
        <f t="shared" si="497"/>
        <v>795.04808000000003</v>
      </c>
      <c r="U3202" s="22">
        <f t="shared" si="498"/>
        <v>915.21052200000008</v>
      </c>
      <c r="V3202" s="39">
        <f t="shared" si="499"/>
        <v>0.73885654706402359</v>
      </c>
    </row>
    <row r="3203" spans="1:22">
      <c r="A3203">
        <v>3198</v>
      </c>
      <c r="B3203" s="155">
        <f t="shared" si="500"/>
        <v>41408</v>
      </c>
      <c r="C3203" s="148">
        <f t="shared" si="491"/>
        <v>2013</v>
      </c>
      <c r="D3203" s="148">
        <f t="shared" si="492"/>
        <v>5</v>
      </c>
      <c r="E3203" s="152">
        <v>6</v>
      </c>
      <c r="F3203" s="153">
        <v>0</v>
      </c>
      <c r="G3203" s="154">
        <v>73.652000000000001</v>
      </c>
      <c r="H3203" s="154">
        <v>0</v>
      </c>
      <c r="I3203" s="154">
        <v>1508.48</v>
      </c>
      <c r="J3203" s="151">
        <v>0</v>
      </c>
      <c r="K3203" s="149">
        <f t="shared" si="493"/>
        <v>1582.1320000000001</v>
      </c>
      <c r="L3203" s="148">
        <v>0</v>
      </c>
      <c r="M3203" s="148">
        <v>25.495999999999999</v>
      </c>
      <c r="N3203" s="148">
        <v>0</v>
      </c>
      <c r="O3203" s="148">
        <v>324.86900000000003</v>
      </c>
      <c r="P3203" s="148">
        <v>0</v>
      </c>
      <c r="Q3203" s="21">
        <f t="shared" si="494"/>
        <v>0</v>
      </c>
      <c r="R3203" s="21">
        <f t="shared" si="495"/>
        <v>81.510711999999998</v>
      </c>
      <c r="S3203" s="21">
        <f t="shared" si="496"/>
        <v>0</v>
      </c>
      <c r="T3203" s="21">
        <f t="shared" si="497"/>
        <v>1031.7839440000002</v>
      </c>
      <c r="U3203" s="22">
        <f t="shared" si="498"/>
        <v>1113.2946560000003</v>
      </c>
      <c r="V3203" s="39">
        <f t="shared" si="499"/>
        <v>0.70366736530201035</v>
      </c>
    </row>
    <row r="3204" spans="1:22">
      <c r="A3204">
        <v>3199</v>
      </c>
      <c r="B3204" s="155">
        <f t="shared" si="500"/>
        <v>41408</v>
      </c>
      <c r="C3204" s="148">
        <f t="shared" si="491"/>
        <v>2013</v>
      </c>
      <c r="D3204" s="148">
        <f t="shared" si="492"/>
        <v>5</v>
      </c>
      <c r="E3204" s="152">
        <v>7</v>
      </c>
      <c r="F3204" s="153">
        <v>0</v>
      </c>
      <c r="G3204" s="154">
        <v>85.998000000000005</v>
      </c>
      <c r="H3204" s="154">
        <v>2.3E-2</v>
      </c>
      <c r="I3204" s="154">
        <v>1529.146</v>
      </c>
      <c r="J3204" s="151">
        <v>0</v>
      </c>
      <c r="K3204" s="149">
        <f t="shared" si="493"/>
        <v>1615.1669999999999</v>
      </c>
      <c r="L3204" s="148">
        <v>0</v>
      </c>
      <c r="M3204" s="148">
        <v>29.754000000000001</v>
      </c>
      <c r="N3204" s="148">
        <v>0.96</v>
      </c>
      <c r="O3204" s="148">
        <v>336.61099999999999</v>
      </c>
      <c r="P3204" s="148">
        <v>0</v>
      </c>
      <c r="Q3204" s="21">
        <f t="shared" si="494"/>
        <v>0</v>
      </c>
      <c r="R3204" s="21">
        <f t="shared" si="495"/>
        <v>95.123538000000011</v>
      </c>
      <c r="S3204" s="21">
        <f t="shared" si="496"/>
        <v>1.87296</v>
      </c>
      <c r="T3204" s="21">
        <f t="shared" si="497"/>
        <v>1069.076536</v>
      </c>
      <c r="U3204" s="22">
        <f t="shared" si="498"/>
        <v>1166.073034</v>
      </c>
      <c r="V3204" s="39">
        <f t="shared" si="499"/>
        <v>0.72195199258033382</v>
      </c>
    </row>
    <row r="3205" spans="1:22">
      <c r="A3205">
        <v>3200</v>
      </c>
      <c r="B3205" s="155">
        <f t="shared" si="500"/>
        <v>41408</v>
      </c>
      <c r="C3205" s="148">
        <f t="shared" si="491"/>
        <v>2013</v>
      </c>
      <c r="D3205" s="148">
        <f t="shared" si="492"/>
        <v>5</v>
      </c>
      <c r="E3205" s="152">
        <v>8</v>
      </c>
      <c r="F3205" s="153">
        <v>0</v>
      </c>
      <c r="G3205" s="154">
        <v>65.822000000000003</v>
      </c>
      <c r="H3205" s="154">
        <v>0</v>
      </c>
      <c r="I3205" s="154">
        <v>1542.232</v>
      </c>
      <c r="J3205" s="151">
        <v>0</v>
      </c>
      <c r="K3205" s="149">
        <f t="shared" si="493"/>
        <v>1608.0540000000001</v>
      </c>
      <c r="L3205" s="148">
        <v>0</v>
      </c>
      <c r="M3205" s="148">
        <v>22.716999999999999</v>
      </c>
      <c r="N3205" s="148">
        <v>0</v>
      </c>
      <c r="O3205" s="148">
        <v>365.90100000000001</v>
      </c>
      <c r="P3205" s="148">
        <v>0</v>
      </c>
      <c r="Q3205" s="21">
        <f t="shared" si="494"/>
        <v>0</v>
      </c>
      <c r="R3205" s="21">
        <f t="shared" si="495"/>
        <v>72.626249000000001</v>
      </c>
      <c r="S3205" s="21">
        <f t="shared" si="496"/>
        <v>0</v>
      </c>
      <c r="T3205" s="21">
        <f t="shared" si="497"/>
        <v>1162.101576</v>
      </c>
      <c r="U3205" s="22">
        <f t="shared" si="498"/>
        <v>1234.7278249999999</v>
      </c>
      <c r="V3205" s="39">
        <f t="shared" si="499"/>
        <v>0.76783977714678731</v>
      </c>
    </row>
    <row r="3206" spans="1:22">
      <c r="A3206">
        <v>3201</v>
      </c>
      <c r="B3206" s="155">
        <f t="shared" si="500"/>
        <v>41408</v>
      </c>
      <c r="C3206" s="148">
        <f t="shared" si="491"/>
        <v>2013</v>
      </c>
      <c r="D3206" s="148">
        <f t="shared" si="492"/>
        <v>5</v>
      </c>
      <c r="E3206" s="152">
        <v>9</v>
      </c>
      <c r="F3206" s="153">
        <v>0</v>
      </c>
      <c r="G3206" s="154">
        <v>66.346999999999994</v>
      </c>
      <c r="H3206" s="154">
        <v>0</v>
      </c>
      <c r="I3206" s="154">
        <v>1651.049</v>
      </c>
      <c r="J3206" s="151">
        <v>0</v>
      </c>
      <c r="K3206" s="149">
        <f t="shared" si="493"/>
        <v>1717.396</v>
      </c>
      <c r="L3206" s="148">
        <v>0</v>
      </c>
      <c r="M3206" s="148">
        <v>22.966999999999999</v>
      </c>
      <c r="N3206" s="148">
        <v>0</v>
      </c>
      <c r="O3206" s="148">
        <v>388.29300000000001</v>
      </c>
      <c r="P3206" s="148">
        <v>0</v>
      </c>
      <c r="Q3206" s="21">
        <f t="shared" si="494"/>
        <v>0</v>
      </c>
      <c r="R3206" s="21">
        <f t="shared" si="495"/>
        <v>73.425499000000002</v>
      </c>
      <c r="S3206" s="21">
        <f t="shared" si="496"/>
        <v>0</v>
      </c>
      <c r="T3206" s="21">
        <f t="shared" si="497"/>
        <v>1233.218568</v>
      </c>
      <c r="U3206" s="22">
        <f t="shared" si="498"/>
        <v>1306.6440669999999</v>
      </c>
      <c r="V3206" s="39">
        <f t="shared" si="499"/>
        <v>0.7608286423166235</v>
      </c>
    </row>
    <row r="3207" spans="1:22">
      <c r="A3207">
        <v>3202</v>
      </c>
      <c r="B3207" s="155">
        <f t="shared" si="500"/>
        <v>41408</v>
      </c>
      <c r="C3207" s="148">
        <f t="shared" ref="C3207:C3270" si="501">YEAR(B3207)</f>
        <v>2013</v>
      </c>
      <c r="D3207" s="148">
        <f t="shared" ref="D3207:D3270" si="502">MONTH(B3207)</f>
        <v>5</v>
      </c>
      <c r="E3207" s="152">
        <v>10</v>
      </c>
      <c r="F3207" s="153">
        <v>0</v>
      </c>
      <c r="G3207" s="154">
        <v>73.366</v>
      </c>
      <c r="H3207" s="154">
        <v>0</v>
      </c>
      <c r="I3207" s="154">
        <v>1674.9680000000001</v>
      </c>
      <c r="J3207" s="151">
        <v>0</v>
      </c>
      <c r="K3207" s="149">
        <f t="shared" ref="K3207:K3270" si="503">SUM(F3207:J3207)</f>
        <v>1748.3340000000001</v>
      </c>
      <c r="L3207" s="148">
        <v>0</v>
      </c>
      <c r="M3207" s="148">
        <v>25.221</v>
      </c>
      <c r="N3207" s="148">
        <v>0</v>
      </c>
      <c r="O3207" s="148">
        <v>395.10700000000003</v>
      </c>
      <c r="P3207" s="148">
        <v>0</v>
      </c>
      <c r="Q3207" s="21">
        <f t="shared" ref="Q3207:Q3270" si="504">+$Q$2*L3207</f>
        <v>0</v>
      </c>
      <c r="R3207" s="21">
        <f t="shared" ref="R3207:R3270" si="505">+$R$2*M3207</f>
        <v>80.631537000000009</v>
      </c>
      <c r="S3207" s="21">
        <f t="shared" ref="S3207:S3270" si="506">+$S$2*N3207</f>
        <v>0</v>
      </c>
      <c r="T3207" s="21">
        <f t="shared" ref="T3207:T3270" si="507">+$T$2*O3207</f>
        <v>1254.8598320000001</v>
      </c>
      <c r="U3207" s="22">
        <f t="shared" ref="U3207:U3270" si="508">SUM(Q3207:T3207)</f>
        <v>1335.4913690000001</v>
      </c>
      <c r="V3207" s="39">
        <f t="shared" ref="V3207:V3270" si="509">+U3207/K3207</f>
        <v>0.76386512474161117</v>
      </c>
    </row>
    <row r="3208" spans="1:22">
      <c r="A3208">
        <v>3203</v>
      </c>
      <c r="B3208" s="155">
        <f t="shared" si="500"/>
        <v>41408</v>
      </c>
      <c r="C3208" s="148">
        <f t="shared" si="501"/>
        <v>2013</v>
      </c>
      <c r="D3208" s="148">
        <f t="shared" si="502"/>
        <v>5</v>
      </c>
      <c r="E3208" s="152">
        <v>11</v>
      </c>
      <c r="F3208" s="153">
        <v>0</v>
      </c>
      <c r="G3208" s="154">
        <v>65.813000000000002</v>
      </c>
      <c r="H3208" s="154">
        <v>0</v>
      </c>
      <c r="I3208" s="154">
        <v>1605.69</v>
      </c>
      <c r="J3208" s="151">
        <v>0</v>
      </c>
      <c r="K3208" s="149">
        <f t="shared" si="503"/>
        <v>1671.5030000000002</v>
      </c>
      <c r="L3208" s="148">
        <v>0</v>
      </c>
      <c r="M3208" s="148">
        <v>22.696000000000002</v>
      </c>
      <c r="N3208" s="148">
        <v>0</v>
      </c>
      <c r="O3208" s="148">
        <v>383.93400000000003</v>
      </c>
      <c r="P3208" s="148">
        <v>0</v>
      </c>
      <c r="Q3208" s="21">
        <f t="shared" si="504"/>
        <v>0</v>
      </c>
      <c r="R3208" s="21">
        <f t="shared" si="505"/>
        <v>72.559112000000013</v>
      </c>
      <c r="S3208" s="21">
        <f t="shared" si="506"/>
        <v>0</v>
      </c>
      <c r="T3208" s="21">
        <f t="shared" si="507"/>
        <v>1219.3743840000002</v>
      </c>
      <c r="U3208" s="22">
        <f t="shared" si="508"/>
        <v>1291.9334960000001</v>
      </c>
      <c r="V3208" s="39">
        <f t="shared" si="509"/>
        <v>0.77291724633458625</v>
      </c>
    </row>
    <row r="3209" spans="1:22">
      <c r="A3209">
        <v>3204</v>
      </c>
      <c r="B3209" s="155">
        <f t="shared" si="500"/>
        <v>41408</v>
      </c>
      <c r="C3209" s="148">
        <f t="shared" si="501"/>
        <v>2013</v>
      </c>
      <c r="D3209" s="148">
        <f t="shared" si="502"/>
        <v>5</v>
      </c>
      <c r="E3209" s="152">
        <v>12</v>
      </c>
      <c r="F3209" s="153">
        <v>0</v>
      </c>
      <c r="G3209" s="154">
        <v>81.385000000000005</v>
      </c>
      <c r="H3209" s="154">
        <v>0</v>
      </c>
      <c r="I3209" s="154">
        <v>1674.9870000000001</v>
      </c>
      <c r="J3209" s="151">
        <v>0</v>
      </c>
      <c r="K3209" s="149">
        <f t="shared" si="503"/>
        <v>1756.3720000000001</v>
      </c>
      <c r="L3209" s="148">
        <v>0</v>
      </c>
      <c r="M3209" s="148">
        <v>27.486999999999998</v>
      </c>
      <c r="N3209" s="148">
        <v>0</v>
      </c>
      <c r="O3209" s="148">
        <v>395.94299999999998</v>
      </c>
      <c r="P3209" s="148">
        <v>0</v>
      </c>
      <c r="Q3209" s="21">
        <f t="shared" si="504"/>
        <v>0</v>
      </c>
      <c r="R3209" s="21">
        <f t="shared" si="505"/>
        <v>87.875939000000002</v>
      </c>
      <c r="S3209" s="21">
        <f t="shared" si="506"/>
        <v>0</v>
      </c>
      <c r="T3209" s="21">
        <f t="shared" si="507"/>
        <v>1257.514968</v>
      </c>
      <c r="U3209" s="22">
        <f t="shared" si="508"/>
        <v>1345.390907</v>
      </c>
      <c r="V3209" s="39">
        <f t="shared" si="509"/>
        <v>0.76600566793367231</v>
      </c>
    </row>
    <row r="3210" spans="1:22">
      <c r="A3210">
        <v>3205</v>
      </c>
      <c r="B3210" s="155">
        <f t="shared" si="500"/>
        <v>41408</v>
      </c>
      <c r="C3210" s="148">
        <f t="shared" si="501"/>
        <v>2013</v>
      </c>
      <c r="D3210" s="148">
        <f t="shared" si="502"/>
        <v>5</v>
      </c>
      <c r="E3210" s="152">
        <v>13</v>
      </c>
      <c r="F3210" s="153">
        <v>0</v>
      </c>
      <c r="G3210" s="154">
        <v>69.447999999999993</v>
      </c>
      <c r="H3210" s="154">
        <v>0</v>
      </c>
      <c r="I3210" s="154">
        <v>1666.4649999999999</v>
      </c>
      <c r="J3210" s="151">
        <v>0</v>
      </c>
      <c r="K3210" s="149">
        <f t="shared" si="503"/>
        <v>1735.913</v>
      </c>
      <c r="L3210" s="148">
        <v>0</v>
      </c>
      <c r="M3210" s="148">
        <v>24.625</v>
      </c>
      <c r="N3210" s="148">
        <v>0</v>
      </c>
      <c r="O3210" s="148">
        <v>394.79599999999999</v>
      </c>
      <c r="P3210" s="148">
        <v>0</v>
      </c>
      <c r="Q3210" s="21">
        <f t="shared" si="504"/>
        <v>0</v>
      </c>
      <c r="R3210" s="21">
        <f t="shared" si="505"/>
        <v>78.726124999999996</v>
      </c>
      <c r="S3210" s="21">
        <f t="shared" si="506"/>
        <v>0</v>
      </c>
      <c r="T3210" s="21">
        <f t="shared" si="507"/>
        <v>1253.8720960000001</v>
      </c>
      <c r="U3210" s="22">
        <f t="shared" si="508"/>
        <v>1332.598221</v>
      </c>
      <c r="V3210" s="39">
        <f t="shared" si="509"/>
        <v>0.76766417499033646</v>
      </c>
    </row>
    <row r="3211" spans="1:22">
      <c r="A3211">
        <v>3206</v>
      </c>
      <c r="B3211" s="155">
        <f t="shared" si="500"/>
        <v>41408</v>
      </c>
      <c r="C3211" s="148">
        <f t="shared" si="501"/>
        <v>2013</v>
      </c>
      <c r="D3211" s="148">
        <f t="shared" si="502"/>
        <v>5</v>
      </c>
      <c r="E3211" s="152">
        <v>14</v>
      </c>
      <c r="F3211" s="153">
        <v>0</v>
      </c>
      <c r="G3211" s="154">
        <v>89.641000000000005</v>
      </c>
      <c r="H3211" s="154">
        <v>0</v>
      </c>
      <c r="I3211" s="154">
        <v>1659.2940000000001</v>
      </c>
      <c r="J3211" s="151">
        <v>0</v>
      </c>
      <c r="K3211" s="149">
        <f t="shared" si="503"/>
        <v>1748.9350000000002</v>
      </c>
      <c r="L3211" s="148">
        <v>0</v>
      </c>
      <c r="M3211" s="148">
        <v>31.931999999999999</v>
      </c>
      <c r="N3211" s="148">
        <v>0</v>
      </c>
      <c r="O3211" s="148">
        <v>392.94499999999999</v>
      </c>
      <c r="P3211" s="148">
        <v>0</v>
      </c>
      <c r="Q3211" s="21">
        <f t="shared" si="504"/>
        <v>0</v>
      </c>
      <c r="R3211" s="21">
        <f t="shared" si="505"/>
        <v>102.08660399999999</v>
      </c>
      <c r="S3211" s="21">
        <f t="shared" si="506"/>
        <v>0</v>
      </c>
      <c r="T3211" s="21">
        <f t="shared" si="507"/>
        <v>1247.99332</v>
      </c>
      <c r="U3211" s="22">
        <f t="shared" si="508"/>
        <v>1350.0799240000001</v>
      </c>
      <c r="V3211" s="39">
        <f t="shared" si="509"/>
        <v>0.77194402536400719</v>
      </c>
    </row>
    <row r="3212" spans="1:22">
      <c r="A3212">
        <v>3207</v>
      </c>
      <c r="B3212" s="155">
        <f t="shared" si="500"/>
        <v>41408</v>
      </c>
      <c r="C3212" s="148">
        <f t="shared" si="501"/>
        <v>2013</v>
      </c>
      <c r="D3212" s="148">
        <f t="shared" si="502"/>
        <v>5</v>
      </c>
      <c r="E3212" s="152">
        <v>15</v>
      </c>
      <c r="F3212" s="153">
        <v>0</v>
      </c>
      <c r="G3212" s="154">
        <v>68.891000000000005</v>
      </c>
      <c r="H3212" s="154">
        <v>0</v>
      </c>
      <c r="I3212" s="154">
        <v>1658.874</v>
      </c>
      <c r="J3212" s="151">
        <v>0</v>
      </c>
      <c r="K3212" s="149">
        <f t="shared" si="503"/>
        <v>1727.7650000000001</v>
      </c>
      <c r="L3212" s="148">
        <v>0</v>
      </c>
      <c r="M3212" s="148">
        <v>24.516999999999999</v>
      </c>
      <c r="N3212" s="148">
        <v>0</v>
      </c>
      <c r="O3212" s="148">
        <v>393.36500000000001</v>
      </c>
      <c r="P3212" s="148">
        <v>0</v>
      </c>
      <c r="Q3212" s="21">
        <f t="shared" si="504"/>
        <v>0</v>
      </c>
      <c r="R3212" s="21">
        <f t="shared" si="505"/>
        <v>78.380848999999998</v>
      </c>
      <c r="S3212" s="21">
        <f t="shared" si="506"/>
        <v>0</v>
      </c>
      <c r="T3212" s="21">
        <f t="shared" si="507"/>
        <v>1249.3272400000001</v>
      </c>
      <c r="U3212" s="22">
        <f t="shared" si="508"/>
        <v>1327.708089</v>
      </c>
      <c r="V3212" s="39">
        <f t="shared" si="509"/>
        <v>0.76845409474089355</v>
      </c>
    </row>
    <row r="3213" spans="1:22">
      <c r="A3213">
        <v>3208</v>
      </c>
      <c r="B3213" s="155">
        <f t="shared" si="500"/>
        <v>41408</v>
      </c>
      <c r="C3213" s="148">
        <f t="shared" si="501"/>
        <v>2013</v>
      </c>
      <c r="D3213" s="148">
        <f t="shared" si="502"/>
        <v>5</v>
      </c>
      <c r="E3213" s="152">
        <v>16</v>
      </c>
      <c r="F3213" s="153">
        <v>0</v>
      </c>
      <c r="G3213" s="154">
        <v>64.045000000000002</v>
      </c>
      <c r="H3213" s="154">
        <v>0</v>
      </c>
      <c r="I3213" s="154">
        <v>1629.53</v>
      </c>
      <c r="J3213" s="151">
        <v>0</v>
      </c>
      <c r="K3213" s="149">
        <f t="shared" si="503"/>
        <v>1693.575</v>
      </c>
      <c r="L3213" s="148">
        <v>0</v>
      </c>
      <c r="M3213" s="148">
        <v>22.916</v>
      </c>
      <c r="N3213" s="148">
        <v>0</v>
      </c>
      <c r="O3213" s="148">
        <v>392.74400000000003</v>
      </c>
      <c r="P3213" s="148">
        <v>0</v>
      </c>
      <c r="Q3213" s="21">
        <f t="shared" si="504"/>
        <v>0</v>
      </c>
      <c r="R3213" s="21">
        <f t="shared" si="505"/>
        <v>73.262451999999996</v>
      </c>
      <c r="S3213" s="21">
        <f t="shared" si="506"/>
        <v>0</v>
      </c>
      <c r="T3213" s="21">
        <f t="shared" si="507"/>
        <v>1247.3549440000002</v>
      </c>
      <c r="U3213" s="22">
        <f t="shared" si="508"/>
        <v>1320.6173960000001</v>
      </c>
      <c r="V3213" s="39">
        <f t="shared" si="509"/>
        <v>0.77978087536719665</v>
      </c>
    </row>
    <row r="3214" spans="1:22">
      <c r="A3214">
        <v>3209</v>
      </c>
      <c r="B3214" s="155">
        <f t="shared" si="500"/>
        <v>41408</v>
      </c>
      <c r="C3214" s="148">
        <f t="shared" si="501"/>
        <v>2013</v>
      </c>
      <c r="D3214" s="148">
        <f t="shared" si="502"/>
        <v>5</v>
      </c>
      <c r="E3214" s="152">
        <v>17</v>
      </c>
      <c r="F3214" s="153">
        <v>0</v>
      </c>
      <c r="G3214" s="154">
        <v>63.536000000000001</v>
      </c>
      <c r="H3214" s="154">
        <v>0</v>
      </c>
      <c r="I3214" s="154">
        <v>1459.1959999999999</v>
      </c>
      <c r="J3214" s="151">
        <v>0</v>
      </c>
      <c r="K3214" s="149">
        <f t="shared" si="503"/>
        <v>1522.732</v>
      </c>
      <c r="L3214" s="148">
        <v>0</v>
      </c>
      <c r="M3214" s="148">
        <v>22.968</v>
      </c>
      <c r="N3214" s="148">
        <v>0</v>
      </c>
      <c r="O3214" s="148">
        <v>366.38299999999998</v>
      </c>
      <c r="P3214" s="148">
        <v>0</v>
      </c>
      <c r="Q3214" s="21">
        <f t="shared" si="504"/>
        <v>0</v>
      </c>
      <c r="R3214" s="21">
        <f t="shared" si="505"/>
        <v>73.428696000000002</v>
      </c>
      <c r="S3214" s="21">
        <f t="shared" si="506"/>
        <v>0</v>
      </c>
      <c r="T3214" s="21">
        <f t="shared" si="507"/>
        <v>1163.6324079999999</v>
      </c>
      <c r="U3214" s="22">
        <f t="shared" si="508"/>
        <v>1237.0611039999999</v>
      </c>
      <c r="V3214" s="39">
        <f t="shared" si="509"/>
        <v>0.81239581489060442</v>
      </c>
    </row>
    <row r="3215" spans="1:22">
      <c r="A3215">
        <v>3210</v>
      </c>
      <c r="B3215" s="155">
        <f t="shared" si="500"/>
        <v>41408</v>
      </c>
      <c r="C3215" s="148">
        <f t="shared" si="501"/>
        <v>2013</v>
      </c>
      <c r="D3215" s="148">
        <f t="shared" si="502"/>
        <v>5</v>
      </c>
      <c r="E3215" s="152">
        <v>18</v>
      </c>
      <c r="F3215" s="153">
        <v>0</v>
      </c>
      <c r="G3215" s="154">
        <v>66.863</v>
      </c>
      <c r="H3215" s="154">
        <v>0</v>
      </c>
      <c r="I3215" s="154">
        <v>1595.4970000000001</v>
      </c>
      <c r="J3215" s="151">
        <v>0</v>
      </c>
      <c r="K3215" s="149">
        <f t="shared" si="503"/>
        <v>1662.3600000000001</v>
      </c>
      <c r="L3215" s="148">
        <v>0</v>
      </c>
      <c r="M3215" s="148">
        <v>23.736000000000001</v>
      </c>
      <c r="N3215" s="148">
        <v>0</v>
      </c>
      <c r="O3215" s="148">
        <v>393.24099999999999</v>
      </c>
      <c r="P3215" s="148">
        <v>0</v>
      </c>
      <c r="Q3215" s="21">
        <f t="shared" si="504"/>
        <v>0</v>
      </c>
      <c r="R3215" s="21">
        <f t="shared" si="505"/>
        <v>75.883992000000006</v>
      </c>
      <c r="S3215" s="21">
        <f t="shared" si="506"/>
        <v>0</v>
      </c>
      <c r="T3215" s="21">
        <f t="shared" si="507"/>
        <v>1248.9334160000001</v>
      </c>
      <c r="U3215" s="22">
        <f t="shared" si="508"/>
        <v>1324.8174080000001</v>
      </c>
      <c r="V3215" s="39">
        <f t="shared" si="509"/>
        <v>0.79694976298755982</v>
      </c>
    </row>
    <row r="3216" spans="1:22">
      <c r="A3216">
        <v>3211</v>
      </c>
      <c r="B3216" s="155">
        <f t="shared" si="500"/>
        <v>41408</v>
      </c>
      <c r="C3216" s="148">
        <f t="shared" si="501"/>
        <v>2013</v>
      </c>
      <c r="D3216" s="148">
        <f t="shared" si="502"/>
        <v>5</v>
      </c>
      <c r="E3216" s="152">
        <v>19</v>
      </c>
      <c r="F3216" s="153">
        <v>0</v>
      </c>
      <c r="G3216" s="154">
        <v>47.81</v>
      </c>
      <c r="H3216" s="154">
        <v>1.1639999999999999</v>
      </c>
      <c r="I3216" s="154">
        <v>1667.1030000000001</v>
      </c>
      <c r="J3216" s="151">
        <v>0</v>
      </c>
      <c r="K3216" s="149">
        <f t="shared" si="503"/>
        <v>1716.077</v>
      </c>
      <c r="L3216" s="148">
        <v>0</v>
      </c>
      <c r="M3216" s="148">
        <v>17.344999999999999</v>
      </c>
      <c r="N3216" s="148">
        <v>2.2919999999999998</v>
      </c>
      <c r="O3216" s="148">
        <v>434.238</v>
      </c>
      <c r="P3216" s="148">
        <v>0</v>
      </c>
      <c r="Q3216" s="21">
        <f t="shared" si="504"/>
        <v>0</v>
      </c>
      <c r="R3216" s="21">
        <f t="shared" si="505"/>
        <v>55.451964999999994</v>
      </c>
      <c r="S3216" s="21">
        <f t="shared" si="506"/>
        <v>4.471692</v>
      </c>
      <c r="T3216" s="21">
        <f t="shared" si="507"/>
        <v>1379.1398880000002</v>
      </c>
      <c r="U3216" s="22">
        <f t="shared" si="508"/>
        <v>1439.0635450000002</v>
      </c>
      <c r="V3216" s="39">
        <f t="shared" si="509"/>
        <v>0.83857749098670997</v>
      </c>
    </row>
    <row r="3217" spans="1:22">
      <c r="A3217">
        <v>3212</v>
      </c>
      <c r="B3217" s="155">
        <f t="shared" si="500"/>
        <v>41408</v>
      </c>
      <c r="C3217" s="148">
        <f t="shared" si="501"/>
        <v>2013</v>
      </c>
      <c r="D3217" s="148">
        <f t="shared" si="502"/>
        <v>5</v>
      </c>
      <c r="E3217" s="152">
        <v>20</v>
      </c>
      <c r="F3217" s="153">
        <v>0</v>
      </c>
      <c r="G3217" s="154">
        <v>47.954999999999998</v>
      </c>
      <c r="H3217" s="154">
        <v>0</v>
      </c>
      <c r="I3217" s="154">
        <v>1943.2729999999999</v>
      </c>
      <c r="J3217" s="151">
        <v>0</v>
      </c>
      <c r="K3217" s="149">
        <f t="shared" si="503"/>
        <v>1991.2279999999998</v>
      </c>
      <c r="L3217" s="148">
        <v>0</v>
      </c>
      <c r="M3217" s="148">
        <v>17.411999999999999</v>
      </c>
      <c r="N3217" s="148">
        <v>0</v>
      </c>
      <c r="O3217" s="148">
        <v>505.68900000000002</v>
      </c>
      <c r="P3217" s="148">
        <v>0</v>
      </c>
      <c r="Q3217" s="21">
        <f t="shared" si="504"/>
        <v>0</v>
      </c>
      <c r="R3217" s="21">
        <f t="shared" si="505"/>
        <v>55.666163999999995</v>
      </c>
      <c r="S3217" s="21">
        <f t="shared" si="506"/>
        <v>0</v>
      </c>
      <c r="T3217" s="21">
        <f t="shared" si="507"/>
        <v>1606.0682640000002</v>
      </c>
      <c r="U3217" s="22">
        <f t="shared" si="508"/>
        <v>1661.7344280000002</v>
      </c>
      <c r="V3217" s="39">
        <f t="shared" si="509"/>
        <v>0.8345274514018487</v>
      </c>
    </row>
    <row r="3218" spans="1:22">
      <c r="A3218">
        <v>3213</v>
      </c>
      <c r="B3218" s="155">
        <f t="shared" si="500"/>
        <v>41408</v>
      </c>
      <c r="C3218" s="148">
        <f t="shared" si="501"/>
        <v>2013</v>
      </c>
      <c r="D3218" s="148">
        <f t="shared" si="502"/>
        <v>5</v>
      </c>
      <c r="E3218" s="152">
        <v>21</v>
      </c>
      <c r="F3218" s="153">
        <v>0</v>
      </c>
      <c r="G3218" s="154">
        <v>48.152000000000001</v>
      </c>
      <c r="H3218" s="154">
        <v>0</v>
      </c>
      <c r="I3218" s="154">
        <v>1952.002</v>
      </c>
      <c r="J3218" s="151">
        <v>0</v>
      </c>
      <c r="K3218" s="149">
        <f t="shared" si="503"/>
        <v>2000.154</v>
      </c>
      <c r="L3218" s="148">
        <v>0</v>
      </c>
      <c r="M3218" s="148">
        <v>17.45</v>
      </c>
      <c r="N3218" s="148">
        <v>0</v>
      </c>
      <c r="O3218" s="148">
        <v>508.197</v>
      </c>
      <c r="P3218" s="148">
        <v>0</v>
      </c>
      <c r="Q3218" s="21">
        <f t="shared" si="504"/>
        <v>0</v>
      </c>
      <c r="R3218" s="21">
        <f t="shared" si="505"/>
        <v>55.787649999999999</v>
      </c>
      <c r="S3218" s="21">
        <f t="shared" si="506"/>
        <v>0</v>
      </c>
      <c r="T3218" s="21">
        <f t="shared" si="507"/>
        <v>1614.033672</v>
      </c>
      <c r="U3218" s="22">
        <f t="shared" si="508"/>
        <v>1669.821322</v>
      </c>
      <c r="V3218" s="39">
        <f t="shared" si="509"/>
        <v>0.83484637782890714</v>
      </c>
    </row>
    <row r="3219" spans="1:22">
      <c r="A3219">
        <v>3214</v>
      </c>
      <c r="B3219" s="155">
        <f t="shared" si="500"/>
        <v>41408</v>
      </c>
      <c r="C3219" s="148">
        <f t="shared" si="501"/>
        <v>2013</v>
      </c>
      <c r="D3219" s="148">
        <f t="shared" si="502"/>
        <v>5</v>
      </c>
      <c r="E3219" s="152">
        <v>22</v>
      </c>
      <c r="F3219" s="153">
        <v>0</v>
      </c>
      <c r="G3219" s="154">
        <v>48.439</v>
      </c>
      <c r="H3219" s="154">
        <v>0</v>
      </c>
      <c r="I3219" s="154">
        <v>1958.808</v>
      </c>
      <c r="J3219" s="151">
        <v>0</v>
      </c>
      <c r="K3219" s="149">
        <f t="shared" si="503"/>
        <v>2007.2470000000001</v>
      </c>
      <c r="L3219" s="148">
        <v>0</v>
      </c>
      <c r="M3219" s="148">
        <v>17.521000000000001</v>
      </c>
      <c r="N3219" s="148">
        <v>0</v>
      </c>
      <c r="O3219" s="148">
        <v>509.726</v>
      </c>
      <c r="P3219" s="148">
        <v>0</v>
      </c>
      <c r="Q3219" s="21">
        <f t="shared" si="504"/>
        <v>0</v>
      </c>
      <c r="R3219" s="21">
        <f t="shared" si="505"/>
        <v>56.014637</v>
      </c>
      <c r="S3219" s="21">
        <f t="shared" si="506"/>
        <v>0</v>
      </c>
      <c r="T3219" s="21">
        <f t="shared" si="507"/>
        <v>1618.889776</v>
      </c>
      <c r="U3219" s="22">
        <f t="shared" si="508"/>
        <v>1674.904413</v>
      </c>
      <c r="V3219" s="39">
        <f t="shared" si="509"/>
        <v>0.83442865427124813</v>
      </c>
    </row>
    <row r="3220" spans="1:22">
      <c r="A3220">
        <v>3215</v>
      </c>
      <c r="B3220" s="155">
        <f t="shared" si="500"/>
        <v>41408</v>
      </c>
      <c r="C3220" s="148">
        <f t="shared" si="501"/>
        <v>2013</v>
      </c>
      <c r="D3220" s="148">
        <f t="shared" si="502"/>
        <v>5</v>
      </c>
      <c r="E3220" s="152">
        <v>23</v>
      </c>
      <c r="F3220" s="153">
        <v>0</v>
      </c>
      <c r="G3220" s="154">
        <v>0</v>
      </c>
      <c r="H3220" s="154">
        <v>0</v>
      </c>
      <c r="I3220" s="154">
        <v>1591.8019999999999</v>
      </c>
      <c r="J3220" s="151">
        <v>0</v>
      </c>
      <c r="K3220" s="149">
        <f t="shared" si="503"/>
        <v>1591.8019999999999</v>
      </c>
      <c r="L3220" s="148">
        <v>0</v>
      </c>
      <c r="M3220" s="148">
        <v>0</v>
      </c>
      <c r="N3220" s="148">
        <v>0</v>
      </c>
      <c r="O3220" s="148">
        <v>429.94900000000001</v>
      </c>
      <c r="P3220" s="148">
        <v>0</v>
      </c>
      <c r="Q3220" s="21">
        <f t="shared" si="504"/>
        <v>0</v>
      </c>
      <c r="R3220" s="21">
        <f t="shared" si="505"/>
        <v>0</v>
      </c>
      <c r="S3220" s="21">
        <f t="shared" si="506"/>
        <v>0</v>
      </c>
      <c r="T3220" s="21">
        <f t="shared" si="507"/>
        <v>1365.5180240000002</v>
      </c>
      <c r="U3220" s="22">
        <f t="shared" si="508"/>
        <v>1365.5180240000002</v>
      </c>
      <c r="V3220" s="39">
        <f t="shared" si="509"/>
        <v>0.85784414393247421</v>
      </c>
    </row>
    <row r="3221" spans="1:22">
      <c r="A3221">
        <v>3216</v>
      </c>
      <c r="B3221" s="155">
        <f t="shared" si="500"/>
        <v>41408</v>
      </c>
      <c r="C3221" s="148">
        <f t="shared" si="501"/>
        <v>2013</v>
      </c>
      <c r="D3221" s="148">
        <f t="shared" si="502"/>
        <v>5</v>
      </c>
      <c r="E3221" s="152">
        <v>24</v>
      </c>
      <c r="F3221" s="153">
        <v>0</v>
      </c>
      <c r="G3221" s="154">
        <v>48.301000000000002</v>
      </c>
      <c r="H3221" s="154">
        <v>0</v>
      </c>
      <c r="I3221" s="154">
        <v>1510.63</v>
      </c>
      <c r="J3221" s="151">
        <v>0</v>
      </c>
      <c r="K3221" s="149">
        <f t="shared" si="503"/>
        <v>1558.931</v>
      </c>
      <c r="L3221" s="148">
        <v>0</v>
      </c>
      <c r="M3221" s="148">
        <v>17.449000000000002</v>
      </c>
      <c r="N3221" s="148">
        <v>0</v>
      </c>
      <c r="O3221" s="148">
        <v>400.48500000000001</v>
      </c>
      <c r="P3221" s="148">
        <v>0</v>
      </c>
      <c r="Q3221" s="21">
        <f t="shared" si="504"/>
        <v>0</v>
      </c>
      <c r="R3221" s="21">
        <f t="shared" si="505"/>
        <v>55.784453000000006</v>
      </c>
      <c r="S3221" s="21">
        <f t="shared" si="506"/>
        <v>0</v>
      </c>
      <c r="T3221" s="21">
        <f t="shared" si="507"/>
        <v>1271.9403600000001</v>
      </c>
      <c r="U3221" s="22">
        <f t="shared" si="508"/>
        <v>1327.724813</v>
      </c>
      <c r="V3221" s="39">
        <f t="shared" si="509"/>
        <v>0.85168927489414226</v>
      </c>
    </row>
    <row r="3222" spans="1:22">
      <c r="A3222">
        <v>3217</v>
      </c>
      <c r="B3222" s="155">
        <f t="shared" si="500"/>
        <v>41409</v>
      </c>
      <c r="C3222" s="148">
        <f t="shared" si="501"/>
        <v>2013</v>
      </c>
      <c r="D3222" s="148">
        <f t="shared" si="502"/>
        <v>5</v>
      </c>
      <c r="E3222" s="152">
        <v>1</v>
      </c>
      <c r="F3222" s="153">
        <v>0</v>
      </c>
      <c r="G3222" s="154">
        <v>67.298000000000002</v>
      </c>
      <c r="H3222" s="154">
        <v>0</v>
      </c>
      <c r="I3222" s="154">
        <v>1388.4870000000001</v>
      </c>
      <c r="J3222" s="151">
        <v>0</v>
      </c>
      <c r="K3222" s="149">
        <f t="shared" si="503"/>
        <v>1455.7850000000001</v>
      </c>
      <c r="L3222" s="148">
        <v>0</v>
      </c>
      <c r="M3222" s="148">
        <v>23.765000000000001</v>
      </c>
      <c r="N3222" s="148">
        <v>0</v>
      </c>
      <c r="O3222" s="148">
        <v>311.87799999999999</v>
      </c>
      <c r="P3222" s="148">
        <v>0</v>
      </c>
      <c r="Q3222" s="21">
        <f t="shared" si="504"/>
        <v>0</v>
      </c>
      <c r="R3222" s="21">
        <f t="shared" si="505"/>
        <v>75.97670500000001</v>
      </c>
      <c r="S3222" s="21">
        <f t="shared" si="506"/>
        <v>0</v>
      </c>
      <c r="T3222" s="21">
        <f t="shared" si="507"/>
        <v>990.52452800000003</v>
      </c>
      <c r="U3222" s="22">
        <f t="shared" si="508"/>
        <v>1066.501233</v>
      </c>
      <c r="V3222" s="39">
        <f t="shared" si="509"/>
        <v>0.73259528913953631</v>
      </c>
    </row>
    <row r="3223" spans="1:22">
      <c r="A3223">
        <v>3218</v>
      </c>
      <c r="B3223" s="155">
        <f t="shared" si="500"/>
        <v>41409</v>
      </c>
      <c r="C3223" s="148">
        <f t="shared" si="501"/>
        <v>2013</v>
      </c>
      <c r="D3223" s="148">
        <f t="shared" si="502"/>
        <v>5</v>
      </c>
      <c r="E3223" s="152">
        <v>2</v>
      </c>
      <c r="F3223" s="153">
        <v>0</v>
      </c>
      <c r="G3223" s="154">
        <v>67.48</v>
      </c>
      <c r="H3223" s="154">
        <v>0</v>
      </c>
      <c r="I3223" s="154">
        <v>1444.829</v>
      </c>
      <c r="J3223" s="151">
        <v>0</v>
      </c>
      <c r="K3223" s="149">
        <f t="shared" si="503"/>
        <v>1512.309</v>
      </c>
      <c r="L3223" s="148">
        <v>0</v>
      </c>
      <c r="M3223" s="148">
        <v>23.823</v>
      </c>
      <c r="N3223" s="148">
        <v>0</v>
      </c>
      <c r="O3223" s="148">
        <v>308.875</v>
      </c>
      <c r="P3223" s="148">
        <v>0</v>
      </c>
      <c r="Q3223" s="21">
        <f t="shared" si="504"/>
        <v>0</v>
      </c>
      <c r="R3223" s="21">
        <f t="shared" si="505"/>
        <v>76.162131000000002</v>
      </c>
      <c r="S3223" s="21">
        <f t="shared" si="506"/>
        <v>0</v>
      </c>
      <c r="T3223" s="21">
        <f t="shared" si="507"/>
        <v>980.98700000000008</v>
      </c>
      <c r="U3223" s="22">
        <f t="shared" si="508"/>
        <v>1057.1491310000001</v>
      </c>
      <c r="V3223" s="39">
        <f t="shared" si="509"/>
        <v>0.69902984839738447</v>
      </c>
    </row>
    <row r="3224" spans="1:22">
      <c r="A3224">
        <v>3219</v>
      </c>
      <c r="B3224" s="155">
        <f t="shared" si="500"/>
        <v>41409</v>
      </c>
      <c r="C3224" s="148">
        <f t="shared" si="501"/>
        <v>2013</v>
      </c>
      <c r="D3224" s="148">
        <f t="shared" si="502"/>
        <v>5</v>
      </c>
      <c r="E3224" s="152">
        <v>3</v>
      </c>
      <c r="F3224" s="153">
        <v>0</v>
      </c>
      <c r="G3224" s="154">
        <v>66.793000000000006</v>
      </c>
      <c r="H3224" s="154">
        <v>0</v>
      </c>
      <c r="I3224" s="154">
        <v>1420.9570000000001</v>
      </c>
      <c r="J3224" s="151">
        <v>0</v>
      </c>
      <c r="K3224" s="149">
        <f t="shared" si="503"/>
        <v>1487.75</v>
      </c>
      <c r="L3224" s="148">
        <v>0</v>
      </c>
      <c r="M3224" s="148">
        <v>23.727</v>
      </c>
      <c r="N3224" s="148">
        <v>0</v>
      </c>
      <c r="O3224" s="148">
        <v>301.72899999999998</v>
      </c>
      <c r="P3224" s="148">
        <v>0</v>
      </c>
      <c r="Q3224" s="21">
        <f t="shared" si="504"/>
        <v>0</v>
      </c>
      <c r="R3224" s="21">
        <f t="shared" si="505"/>
        <v>75.855219000000005</v>
      </c>
      <c r="S3224" s="21">
        <f t="shared" si="506"/>
        <v>0</v>
      </c>
      <c r="T3224" s="21">
        <f t="shared" si="507"/>
        <v>958.29130399999997</v>
      </c>
      <c r="U3224" s="22">
        <f t="shared" si="508"/>
        <v>1034.1465229999999</v>
      </c>
      <c r="V3224" s="39">
        <f t="shared" si="509"/>
        <v>0.69510772844900004</v>
      </c>
    </row>
    <row r="3225" spans="1:22">
      <c r="A3225">
        <v>3220</v>
      </c>
      <c r="B3225" s="155">
        <f t="shared" si="500"/>
        <v>41409</v>
      </c>
      <c r="C3225" s="148">
        <f t="shared" si="501"/>
        <v>2013</v>
      </c>
      <c r="D3225" s="148">
        <f t="shared" si="502"/>
        <v>5</v>
      </c>
      <c r="E3225" s="152">
        <v>4</v>
      </c>
      <c r="F3225" s="153">
        <v>0</v>
      </c>
      <c r="G3225" s="154">
        <v>67.739000000000004</v>
      </c>
      <c r="H3225" s="154">
        <v>0</v>
      </c>
      <c r="I3225" s="154">
        <v>1419.7329999999999</v>
      </c>
      <c r="J3225" s="151">
        <v>0</v>
      </c>
      <c r="K3225" s="149">
        <f t="shared" si="503"/>
        <v>1487.472</v>
      </c>
      <c r="L3225" s="148">
        <v>0</v>
      </c>
      <c r="M3225" s="148">
        <v>23.928000000000001</v>
      </c>
      <c r="N3225" s="148">
        <v>0</v>
      </c>
      <c r="O3225" s="148">
        <v>301.50599999999997</v>
      </c>
      <c r="P3225" s="148">
        <v>0</v>
      </c>
      <c r="Q3225" s="21">
        <f t="shared" si="504"/>
        <v>0</v>
      </c>
      <c r="R3225" s="21">
        <f t="shared" si="505"/>
        <v>76.497816</v>
      </c>
      <c r="S3225" s="21">
        <f t="shared" si="506"/>
        <v>0</v>
      </c>
      <c r="T3225" s="21">
        <f t="shared" si="507"/>
        <v>957.58305599999994</v>
      </c>
      <c r="U3225" s="22">
        <f t="shared" si="508"/>
        <v>1034.080872</v>
      </c>
      <c r="V3225" s="39">
        <f t="shared" si="509"/>
        <v>0.69519350414663272</v>
      </c>
    </row>
    <row r="3226" spans="1:22">
      <c r="A3226">
        <v>3221</v>
      </c>
      <c r="B3226" s="155">
        <f t="shared" si="500"/>
        <v>41409</v>
      </c>
      <c r="C3226" s="148">
        <f t="shared" si="501"/>
        <v>2013</v>
      </c>
      <c r="D3226" s="148">
        <f t="shared" si="502"/>
        <v>5</v>
      </c>
      <c r="E3226" s="152">
        <v>5</v>
      </c>
      <c r="F3226" s="153">
        <v>0</v>
      </c>
      <c r="G3226" s="154">
        <v>66.933000000000007</v>
      </c>
      <c r="H3226" s="154">
        <v>0</v>
      </c>
      <c r="I3226" s="154">
        <v>1386.008</v>
      </c>
      <c r="J3226" s="151">
        <v>0</v>
      </c>
      <c r="K3226" s="149">
        <f t="shared" si="503"/>
        <v>1452.941</v>
      </c>
      <c r="L3226" s="148">
        <v>0</v>
      </c>
      <c r="M3226" s="148">
        <v>23.759</v>
      </c>
      <c r="N3226" s="148">
        <v>0</v>
      </c>
      <c r="O3226" s="148">
        <v>295.512</v>
      </c>
      <c r="P3226" s="148">
        <v>0</v>
      </c>
      <c r="Q3226" s="21">
        <f t="shared" si="504"/>
        <v>0</v>
      </c>
      <c r="R3226" s="21">
        <f t="shared" si="505"/>
        <v>75.957523000000009</v>
      </c>
      <c r="S3226" s="21">
        <f t="shared" si="506"/>
        <v>0</v>
      </c>
      <c r="T3226" s="21">
        <f t="shared" si="507"/>
        <v>938.54611199999999</v>
      </c>
      <c r="U3226" s="22">
        <f t="shared" si="508"/>
        <v>1014.503635</v>
      </c>
      <c r="V3226" s="39">
        <f t="shared" si="509"/>
        <v>0.69824145302527774</v>
      </c>
    </row>
    <row r="3227" spans="1:22">
      <c r="A3227">
        <v>3222</v>
      </c>
      <c r="B3227" s="155">
        <f t="shared" si="500"/>
        <v>41409</v>
      </c>
      <c r="C3227" s="148">
        <f t="shared" si="501"/>
        <v>2013</v>
      </c>
      <c r="D3227" s="148">
        <f t="shared" si="502"/>
        <v>5</v>
      </c>
      <c r="E3227" s="152">
        <v>6</v>
      </c>
      <c r="F3227" s="153">
        <v>0</v>
      </c>
      <c r="G3227" s="154">
        <v>66.275000000000006</v>
      </c>
      <c r="H3227" s="154">
        <v>0</v>
      </c>
      <c r="I3227" s="154">
        <v>1367.123</v>
      </c>
      <c r="J3227" s="151">
        <v>0</v>
      </c>
      <c r="K3227" s="149">
        <f t="shared" si="503"/>
        <v>1433.3980000000001</v>
      </c>
      <c r="L3227" s="148">
        <v>0</v>
      </c>
      <c r="M3227" s="148">
        <v>23.521000000000001</v>
      </c>
      <c r="N3227" s="148">
        <v>0</v>
      </c>
      <c r="O3227" s="148">
        <v>294.16800000000001</v>
      </c>
      <c r="P3227" s="148">
        <v>0</v>
      </c>
      <c r="Q3227" s="21">
        <f t="shared" si="504"/>
        <v>0</v>
      </c>
      <c r="R3227" s="21">
        <f t="shared" si="505"/>
        <v>75.19663700000001</v>
      </c>
      <c r="S3227" s="21">
        <f t="shared" si="506"/>
        <v>0</v>
      </c>
      <c r="T3227" s="21">
        <f t="shared" si="507"/>
        <v>934.27756800000009</v>
      </c>
      <c r="U3227" s="22">
        <f t="shared" si="508"/>
        <v>1009.4742050000001</v>
      </c>
      <c r="V3227" s="39">
        <f t="shared" si="509"/>
        <v>0.70425255581492374</v>
      </c>
    </row>
    <row r="3228" spans="1:22">
      <c r="A3228">
        <v>3223</v>
      </c>
      <c r="B3228" s="155">
        <f t="shared" si="500"/>
        <v>41409</v>
      </c>
      <c r="C3228" s="148">
        <f t="shared" si="501"/>
        <v>2013</v>
      </c>
      <c r="D3228" s="148">
        <f t="shared" si="502"/>
        <v>5</v>
      </c>
      <c r="E3228" s="152">
        <v>7</v>
      </c>
      <c r="F3228" s="153">
        <v>0</v>
      </c>
      <c r="G3228" s="154">
        <v>67.271000000000001</v>
      </c>
      <c r="H3228" s="154">
        <v>0</v>
      </c>
      <c r="I3228" s="154">
        <v>1484.4670000000001</v>
      </c>
      <c r="J3228" s="151">
        <v>0</v>
      </c>
      <c r="K3228" s="149">
        <f t="shared" si="503"/>
        <v>1551.7380000000001</v>
      </c>
      <c r="L3228" s="148">
        <v>0</v>
      </c>
      <c r="M3228" s="148">
        <v>23.905999999999999</v>
      </c>
      <c r="N3228" s="148">
        <v>0</v>
      </c>
      <c r="O3228" s="148">
        <v>326.209</v>
      </c>
      <c r="P3228" s="148">
        <v>0</v>
      </c>
      <c r="Q3228" s="21">
        <f t="shared" si="504"/>
        <v>0</v>
      </c>
      <c r="R3228" s="21">
        <f t="shared" si="505"/>
        <v>76.427481999999998</v>
      </c>
      <c r="S3228" s="21">
        <f t="shared" si="506"/>
        <v>0</v>
      </c>
      <c r="T3228" s="21">
        <f t="shared" si="507"/>
        <v>1036.0397840000001</v>
      </c>
      <c r="U3228" s="22">
        <f t="shared" si="508"/>
        <v>1112.4672660000001</v>
      </c>
      <c r="V3228" s="39">
        <f t="shared" si="509"/>
        <v>0.71691694474196033</v>
      </c>
    </row>
    <row r="3229" spans="1:22">
      <c r="A3229">
        <v>3224</v>
      </c>
      <c r="B3229" s="155">
        <f t="shared" si="500"/>
        <v>41409</v>
      </c>
      <c r="C3229" s="148">
        <f t="shared" si="501"/>
        <v>2013</v>
      </c>
      <c r="D3229" s="148">
        <f t="shared" si="502"/>
        <v>5</v>
      </c>
      <c r="E3229" s="152">
        <v>8</v>
      </c>
      <c r="F3229" s="153">
        <v>0</v>
      </c>
      <c r="G3229" s="154">
        <v>47.665999999999997</v>
      </c>
      <c r="H3229" s="154">
        <v>0</v>
      </c>
      <c r="I3229" s="154">
        <v>1609.1949999999999</v>
      </c>
      <c r="J3229" s="151">
        <v>0</v>
      </c>
      <c r="K3229" s="149">
        <f t="shared" si="503"/>
        <v>1656.8609999999999</v>
      </c>
      <c r="L3229" s="148">
        <v>0</v>
      </c>
      <c r="M3229" s="148">
        <v>17.292000000000002</v>
      </c>
      <c r="N3229" s="148">
        <v>0</v>
      </c>
      <c r="O3229" s="148">
        <v>397.81900000000002</v>
      </c>
      <c r="P3229" s="148">
        <v>0</v>
      </c>
      <c r="Q3229" s="21">
        <f t="shared" si="504"/>
        <v>0</v>
      </c>
      <c r="R3229" s="21">
        <f t="shared" si="505"/>
        <v>55.282524000000009</v>
      </c>
      <c r="S3229" s="21">
        <f t="shared" si="506"/>
        <v>0</v>
      </c>
      <c r="T3229" s="21">
        <f t="shared" si="507"/>
        <v>1263.473144</v>
      </c>
      <c r="U3229" s="22">
        <f t="shared" si="508"/>
        <v>1318.755668</v>
      </c>
      <c r="V3229" s="39">
        <f t="shared" si="509"/>
        <v>0.79593621190914632</v>
      </c>
    </row>
    <row r="3230" spans="1:22">
      <c r="A3230">
        <v>3225</v>
      </c>
      <c r="B3230" s="155">
        <f t="shared" si="500"/>
        <v>41409</v>
      </c>
      <c r="C3230" s="148">
        <f t="shared" si="501"/>
        <v>2013</v>
      </c>
      <c r="D3230" s="148">
        <f t="shared" si="502"/>
        <v>5</v>
      </c>
      <c r="E3230" s="152">
        <v>9</v>
      </c>
      <c r="F3230" s="153">
        <v>0</v>
      </c>
      <c r="G3230" s="154">
        <v>48.789000000000001</v>
      </c>
      <c r="H3230" s="154">
        <v>0.13200000000000001</v>
      </c>
      <c r="I3230" s="154">
        <v>1492.81</v>
      </c>
      <c r="J3230" s="151">
        <v>0</v>
      </c>
      <c r="K3230" s="149">
        <f t="shared" si="503"/>
        <v>1541.731</v>
      </c>
      <c r="L3230" s="148">
        <v>0</v>
      </c>
      <c r="M3230" s="148">
        <v>17.628</v>
      </c>
      <c r="N3230" s="148">
        <v>0.89300000000000002</v>
      </c>
      <c r="O3230" s="148">
        <v>386.476</v>
      </c>
      <c r="P3230" s="148">
        <v>0</v>
      </c>
      <c r="Q3230" s="21">
        <f t="shared" si="504"/>
        <v>0</v>
      </c>
      <c r="R3230" s="21">
        <f t="shared" si="505"/>
        <v>56.356715999999999</v>
      </c>
      <c r="S3230" s="21">
        <f t="shared" si="506"/>
        <v>1.742243</v>
      </c>
      <c r="T3230" s="21">
        <f t="shared" si="507"/>
        <v>1227.447776</v>
      </c>
      <c r="U3230" s="22">
        <f t="shared" si="508"/>
        <v>1285.5467349999999</v>
      </c>
      <c r="V3230" s="39">
        <f t="shared" si="509"/>
        <v>0.83383335679181381</v>
      </c>
    </row>
    <row r="3231" spans="1:22">
      <c r="A3231">
        <v>3226</v>
      </c>
      <c r="B3231" s="155">
        <f t="shared" ref="B3231:B3294" si="510">+B3207+1</f>
        <v>41409</v>
      </c>
      <c r="C3231" s="148">
        <f t="shared" si="501"/>
        <v>2013</v>
      </c>
      <c r="D3231" s="148">
        <f t="shared" si="502"/>
        <v>5</v>
      </c>
      <c r="E3231" s="152">
        <v>10</v>
      </c>
      <c r="F3231" s="153">
        <v>0</v>
      </c>
      <c r="G3231" s="154">
        <v>49.115000000000002</v>
      </c>
      <c r="H3231" s="154">
        <v>0</v>
      </c>
      <c r="I3231" s="154">
        <v>1545.192</v>
      </c>
      <c r="J3231" s="151">
        <v>0</v>
      </c>
      <c r="K3231" s="149">
        <f t="shared" si="503"/>
        <v>1594.307</v>
      </c>
      <c r="L3231" s="148">
        <v>0</v>
      </c>
      <c r="M3231" s="148">
        <v>17.716000000000001</v>
      </c>
      <c r="N3231" s="148">
        <v>0</v>
      </c>
      <c r="O3231" s="148">
        <v>397.09199999999998</v>
      </c>
      <c r="P3231" s="148">
        <v>0</v>
      </c>
      <c r="Q3231" s="21">
        <f t="shared" si="504"/>
        <v>0</v>
      </c>
      <c r="R3231" s="21">
        <f t="shared" si="505"/>
        <v>56.638052000000002</v>
      </c>
      <c r="S3231" s="21">
        <f t="shared" si="506"/>
        <v>0</v>
      </c>
      <c r="T3231" s="21">
        <f t="shared" si="507"/>
        <v>1261.164192</v>
      </c>
      <c r="U3231" s="22">
        <f t="shared" si="508"/>
        <v>1317.802244</v>
      </c>
      <c r="V3231" s="39">
        <f t="shared" si="509"/>
        <v>0.82656743274664157</v>
      </c>
    </row>
    <row r="3232" spans="1:22">
      <c r="A3232">
        <v>3227</v>
      </c>
      <c r="B3232" s="155">
        <f t="shared" si="510"/>
        <v>41409</v>
      </c>
      <c r="C3232" s="148">
        <f t="shared" si="501"/>
        <v>2013</v>
      </c>
      <c r="D3232" s="148">
        <f t="shared" si="502"/>
        <v>5</v>
      </c>
      <c r="E3232" s="152">
        <v>11</v>
      </c>
      <c r="F3232" s="153">
        <v>0</v>
      </c>
      <c r="G3232" s="154">
        <v>89.572999999999993</v>
      </c>
      <c r="H3232" s="154">
        <v>0</v>
      </c>
      <c r="I3232" s="154">
        <v>1546.4469999999999</v>
      </c>
      <c r="J3232" s="151">
        <v>0.45200000000000001</v>
      </c>
      <c r="K3232" s="149">
        <f t="shared" si="503"/>
        <v>1636.472</v>
      </c>
      <c r="L3232" s="148">
        <v>0</v>
      </c>
      <c r="M3232" s="148">
        <v>33.521999999999998</v>
      </c>
      <c r="N3232" s="148">
        <v>0</v>
      </c>
      <c r="O3232" s="148">
        <v>401.28199999999998</v>
      </c>
      <c r="P3232" s="148">
        <v>2.8</v>
      </c>
      <c r="Q3232" s="21">
        <f t="shared" si="504"/>
        <v>0</v>
      </c>
      <c r="R3232" s="21">
        <f t="shared" si="505"/>
        <v>107.16983399999999</v>
      </c>
      <c r="S3232" s="21">
        <f t="shared" si="506"/>
        <v>0</v>
      </c>
      <c r="T3232" s="21">
        <f t="shared" si="507"/>
        <v>1274.471632</v>
      </c>
      <c r="U3232" s="22">
        <f t="shared" si="508"/>
        <v>1381.641466</v>
      </c>
      <c r="V3232" s="39">
        <f t="shared" si="509"/>
        <v>0.84428054131081987</v>
      </c>
    </row>
    <row r="3233" spans="1:22">
      <c r="A3233">
        <v>3228</v>
      </c>
      <c r="B3233" s="155">
        <f t="shared" si="510"/>
        <v>41409</v>
      </c>
      <c r="C3233" s="148">
        <f t="shared" si="501"/>
        <v>2013</v>
      </c>
      <c r="D3233" s="148">
        <f t="shared" si="502"/>
        <v>5</v>
      </c>
      <c r="E3233" s="152">
        <v>12</v>
      </c>
      <c r="F3233" s="153">
        <v>0</v>
      </c>
      <c r="G3233" s="154">
        <v>48.585999999999999</v>
      </c>
      <c r="H3233" s="154">
        <v>1.73</v>
      </c>
      <c r="I3233" s="154">
        <v>1544.9659999999999</v>
      </c>
      <c r="J3233" s="151">
        <v>0.20499999999999999</v>
      </c>
      <c r="K3233" s="149">
        <f t="shared" si="503"/>
        <v>1595.4869999999999</v>
      </c>
      <c r="L3233" s="148">
        <v>0</v>
      </c>
      <c r="M3233" s="148">
        <v>17.588999999999999</v>
      </c>
      <c r="N3233" s="148">
        <v>2.843</v>
      </c>
      <c r="O3233" s="148">
        <v>398.56299999999999</v>
      </c>
      <c r="P3233" s="148">
        <v>0.82899999999999996</v>
      </c>
      <c r="Q3233" s="21">
        <f t="shared" si="504"/>
        <v>0</v>
      </c>
      <c r="R3233" s="21">
        <f t="shared" si="505"/>
        <v>56.232032999999994</v>
      </c>
      <c r="S3233" s="21">
        <f t="shared" si="506"/>
        <v>5.5466930000000003</v>
      </c>
      <c r="T3233" s="21">
        <f t="shared" si="507"/>
        <v>1265.836088</v>
      </c>
      <c r="U3233" s="22">
        <f t="shared" si="508"/>
        <v>1327.614814</v>
      </c>
      <c r="V3233" s="39">
        <f t="shared" si="509"/>
        <v>0.83210631863499995</v>
      </c>
    </row>
    <row r="3234" spans="1:22">
      <c r="A3234">
        <v>3229</v>
      </c>
      <c r="B3234" s="155">
        <f t="shared" si="510"/>
        <v>41409</v>
      </c>
      <c r="C3234" s="148">
        <f t="shared" si="501"/>
        <v>2013</v>
      </c>
      <c r="D3234" s="148">
        <f t="shared" si="502"/>
        <v>5</v>
      </c>
      <c r="E3234" s="152">
        <v>13</v>
      </c>
      <c r="F3234" s="153">
        <v>0</v>
      </c>
      <c r="G3234" s="154">
        <v>48.238</v>
      </c>
      <c r="H3234" s="154">
        <v>0.60799999999999998</v>
      </c>
      <c r="I3234" s="154">
        <v>1556.087</v>
      </c>
      <c r="J3234" s="151">
        <v>3.4540000000000002</v>
      </c>
      <c r="K3234" s="149">
        <f t="shared" si="503"/>
        <v>1608.3869999999999</v>
      </c>
      <c r="L3234" s="148">
        <v>0</v>
      </c>
      <c r="M3234" s="148">
        <v>17.501000000000001</v>
      </c>
      <c r="N3234" s="148">
        <v>12.959</v>
      </c>
      <c r="O3234" s="148">
        <v>404.31799999999998</v>
      </c>
      <c r="P3234" s="148">
        <v>2.7290000000000001</v>
      </c>
      <c r="Q3234" s="21">
        <f t="shared" si="504"/>
        <v>0</v>
      </c>
      <c r="R3234" s="21">
        <f t="shared" si="505"/>
        <v>55.950697000000005</v>
      </c>
      <c r="S3234" s="21">
        <f t="shared" si="506"/>
        <v>25.283009</v>
      </c>
      <c r="T3234" s="21">
        <f t="shared" si="507"/>
        <v>1284.1139680000001</v>
      </c>
      <c r="U3234" s="22">
        <f t="shared" si="508"/>
        <v>1365.3476740000001</v>
      </c>
      <c r="V3234" s="39">
        <f t="shared" si="509"/>
        <v>0.84889250783548997</v>
      </c>
    </row>
    <row r="3235" spans="1:22">
      <c r="A3235">
        <v>3230</v>
      </c>
      <c r="B3235" s="155">
        <f t="shared" si="510"/>
        <v>41409</v>
      </c>
      <c r="C3235" s="148">
        <f t="shared" si="501"/>
        <v>2013</v>
      </c>
      <c r="D3235" s="148">
        <f t="shared" si="502"/>
        <v>5</v>
      </c>
      <c r="E3235" s="152">
        <v>14</v>
      </c>
      <c r="F3235" s="153">
        <v>0</v>
      </c>
      <c r="G3235" s="154">
        <v>71.302999999999997</v>
      </c>
      <c r="H3235" s="154">
        <v>11.048</v>
      </c>
      <c r="I3235" s="154">
        <v>1570.31</v>
      </c>
      <c r="J3235" s="151">
        <v>10.103999999999999</v>
      </c>
      <c r="K3235" s="149">
        <f t="shared" si="503"/>
        <v>1662.7650000000001</v>
      </c>
      <c r="L3235" s="148">
        <v>0</v>
      </c>
      <c r="M3235" s="148">
        <v>25.661000000000001</v>
      </c>
      <c r="N3235" s="148">
        <v>17.486000000000001</v>
      </c>
      <c r="O3235" s="148">
        <v>408.1</v>
      </c>
      <c r="P3235" s="148">
        <v>3.8</v>
      </c>
      <c r="Q3235" s="21">
        <f t="shared" si="504"/>
        <v>0</v>
      </c>
      <c r="R3235" s="21">
        <f t="shared" si="505"/>
        <v>82.038217000000003</v>
      </c>
      <c r="S3235" s="21">
        <f t="shared" si="506"/>
        <v>34.115186000000001</v>
      </c>
      <c r="T3235" s="21">
        <f t="shared" si="507"/>
        <v>1296.1256000000001</v>
      </c>
      <c r="U3235" s="22">
        <f t="shared" si="508"/>
        <v>1412.2790030000001</v>
      </c>
      <c r="V3235" s="39">
        <f t="shared" si="509"/>
        <v>0.84935574359575772</v>
      </c>
    </row>
    <row r="3236" spans="1:22">
      <c r="A3236">
        <v>3231</v>
      </c>
      <c r="B3236" s="155">
        <f t="shared" si="510"/>
        <v>41409</v>
      </c>
      <c r="C3236" s="148">
        <f t="shared" si="501"/>
        <v>2013</v>
      </c>
      <c r="D3236" s="148">
        <f t="shared" si="502"/>
        <v>5</v>
      </c>
      <c r="E3236" s="152">
        <v>15</v>
      </c>
      <c r="F3236" s="153">
        <v>0</v>
      </c>
      <c r="G3236" s="154">
        <v>70.977999999999994</v>
      </c>
      <c r="H3236" s="154">
        <v>0</v>
      </c>
      <c r="I3236" s="154">
        <v>1570.4079999999999</v>
      </c>
      <c r="J3236" s="151">
        <v>11.829000000000001</v>
      </c>
      <c r="K3236" s="149">
        <f t="shared" si="503"/>
        <v>1653.2149999999999</v>
      </c>
      <c r="L3236" s="148">
        <v>0</v>
      </c>
      <c r="M3236" s="148">
        <v>25.594000000000001</v>
      </c>
      <c r="N3236" s="148">
        <v>0</v>
      </c>
      <c r="O3236" s="148">
        <v>407.625</v>
      </c>
      <c r="P3236" s="148">
        <v>3.8</v>
      </c>
      <c r="Q3236" s="21">
        <f t="shared" si="504"/>
        <v>0</v>
      </c>
      <c r="R3236" s="21">
        <f t="shared" si="505"/>
        <v>81.824018000000009</v>
      </c>
      <c r="S3236" s="21">
        <f t="shared" si="506"/>
        <v>0</v>
      </c>
      <c r="T3236" s="21">
        <f t="shared" si="507"/>
        <v>1294.617</v>
      </c>
      <c r="U3236" s="22">
        <f t="shared" si="508"/>
        <v>1376.441018</v>
      </c>
      <c r="V3236" s="39">
        <f t="shared" si="509"/>
        <v>0.8325843994882699</v>
      </c>
    </row>
    <row r="3237" spans="1:22">
      <c r="A3237">
        <v>3232</v>
      </c>
      <c r="B3237" s="155">
        <f t="shared" si="510"/>
        <v>41409</v>
      </c>
      <c r="C3237" s="148">
        <f t="shared" si="501"/>
        <v>2013</v>
      </c>
      <c r="D3237" s="148">
        <f t="shared" si="502"/>
        <v>5</v>
      </c>
      <c r="E3237" s="152">
        <v>16</v>
      </c>
      <c r="F3237" s="153">
        <v>0</v>
      </c>
      <c r="G3237" s="154">
        <v>67.894000000000005</v>
      </c>
      <c r="H3237" s="154">
        <v>0</v>
      </c>
      <c r="I3237" s="154">
        <v>1569.5050000000001</v>
      </c>
      <c r="J3237" s="151">
        <v>11.724</v>
      </c>
      <c r="K3237" s="149">
        <f t="shared" si="503"/>
        <v>1649.123</v>
      </c>
      <c r="L3237" s="148">
        <v>0</v>
      </c>
      <c r="M3237" s="148">
        <v>24.739000000000001</v>
      </c>
      <c r="N3237" s="148">
        <v>0</v>
      </c>
      <c r="O3237" s="148">
        <v>406.13200000000001</v>
      </c>
      <c r="P3237" s="148">
        <v>3.8</v>
      </c>
      <c r="Q3237" s="21">
        <f t="shared" si="504"/>
        <v>0</v>
      </c>
      <c r="R3237" s="21">
        <f t="shared" si="505"/>
        <v>79.090583000000009</v>
      </c>
      <c r="S3237" s="21">
        <f t="shared" si="506"/>
        <v>0</v>
      </c>
      <c r="T3237" s="21">
        <f t="shared" si="507"/>
        <v>1289.8752320000001</v>
      </c>
      <c r="U3237" s="22">
        <f t="shared" si="508"/>
        <v>1368.965815</v>
      </c>
      <c r="V3237" s="39">
        <f t="shared" si="509"/>
        <v>0.83011747152880655</v>
      </c>
    </row>
    <row r="3238" spans="1:22">
      <c r="A3238">
        <v>3233</v>
      </c>
      <c r="B3238" s="155">
        <f t="shared" si="510"/>
        <v>41409</v>
      </c>
      <c r="C3238" s="148">
        <f t="shared" si="501"/>
        <v>2013</v>
      </c>
      <c r="D3238" s="148">
        <f t="shared" si="502"/>
        <v>5</v>
      </c>
      <c r="E3238" s="152">
        <v>17</v>
      </c>
      <c r="F3238" s="153">
        <v>0</v>
      </c>
      <c r="G3238" s="154">
        <v>48.13</v>
      </c>
      <c r="H3238" s="154">
        <v>0</v>
      </c>
      <c r="I3238" s="154">
        <v>1563.146</v>
      </c>
      <c r="J3238" s="151">
        <v>11.778</v>
      </c>
      <c r="K3238" s="149">
        <f t="shared" si="503"/>
        <v>1623.0540000000001</v>
      </c>
      <c r="L3238" s="148">
        <v>0</v>
      </c>
      <c r="M3238" s="148">
        <v>17.478999999999999</v>
      </c>
      <c r="N3238" s="148">
        <v>0</v>
      </c>
      <c r="O3238" s="148">
        <v>403.68299999999999</v>
      </c>
      <c r="P3238" s="148">
        <v>3.8</v>
      </c>
      <c r="Q3238" s="21">
        <f t="shared" si="504"/>
        <v>0</v>
      </c>
      <c r="R3238" s="21">
        <f t="shared" si="505"/>
        <v>55.880362999999996</v>
      </c>
      <c r="S3238" s="21">
        <f t="shared" si="506"/>
        <v>0</v>
      </c>
      <c r="T3238" s="21">
        <f t="shared" si="507"/>
        <v>1282.0972080000001</v>
      </c>
      <c r="U3238" s="22">
        <f t="shared" si="508"/>
        <v>1337.9775710000001</v>
      </c>
      <c r="V3238" s="39">
        <f t="shared" si="509"/>
        <v>0.82435801335014114</v>
      </c>
    </row>
    <row r="3239" spans="1:22">
      <c r="A3239">
        <v>3234</v>
      </c>
      <c r="B3239" s="155">
        <f t="shared" si="510"/>
        <v>41409</v>
      </c>
      <c r="C3239" s="148">
        <f t="shared" si="501"/>
        <v>2013</v>
      </c>
      <c r="D3239" s="148">
        <f t="shared" si="502"/>
        <v>5</v>
      </c>
      <c r="E3239" s="152">
        <v>18</v>
      </c>
      <c r="F3239" s="153">
        <v>0</v>
      </c>
      <c r="G3239" s="154">
        <v>48.061</v>
      </c>
      <c r="H3239" s="154">
        <v>0.73199999999999998</v>
      </c>
      <c r="I3239" s="154">
        <v>1594.078</v>
      </c>
      <c r="J3239" s="151">
        <v>11.848000000000001</v>
      </c>
      <c r="K3239" s="149">
        <f t="shared" si="503"/>
        <v>1654.7189999999998</v>
      </c>
      <c r="L3239" s="148">
        <v>0</v>
      </c>
      <c r="M3239" s="148">
        <v>17.38</v>
      </c>
      <c r="N3239" s="148">
        <v>5.2830000000000004</v>
      </c>
      <c r="O3239" s="148">
        <v>411.71499999999997</v>
      </c>
      <c r="P3239" s="148">
        <v>3.8</v>
      </c>
      <c r="Q3239" s="21">
        <f t="shared" si="504"/>
        <v>0</v>
      </c>
      <c r="R3239" s="21">
        <f t="shared" si="505"/>
        <v>55.563859999999998</v>
      </c>
      <c r="S3239" s="21">
        <f t="shared" si="506"/>
        <v>10.307133</v>
      </c>
      <c r="T3239" s="21">
        <f t="shared" si="507"/>
        <v>1307.6068399999999</v>
      </c>
      <c r="U3239" s="22">
        <f t="shared" si="508"/>
        <v>1373.4778329999999</v>
      </c>
      <c r="V3239" s="39">
        <f t="shared" si="509"/>
        <v>0.8300369023381009</v>
      </c>
    </row>
    <row r="3240" spans="1:22">
      <c r="A3240">
        <v>3235</v>
      </c>
      <c r="B3240" s="155">
        <f t="shared" si="510"/>
        <v>41409</v>
      </c>
      <c r="C3240" s="148">
        <f t="shared" si="501"/>
        <v>2013</v>
      </c>
      <c r="D3240" s="148">
        <f t="shared" si="502"/>
        <v>5</v>
      </c>
      <c r="E3240" s="152">
        <v>19</v>
      </c>
      <c r="F3240" s="153">
        <v>0</v>
      </c>
      <c r="G3240" s="154">
        <v>40.951000000000001</v>
      </c>
      <c r="H3240" s="154">
        <v>0</v>
      </c>
      <c r="I3240" s="154">
        <v>1811.527</v>
      </c>
      <c r="J3240" s="151">
        <v>12.093</v>
      </c>
      <c r="K3240" s="149">
        <f t="shared" si="503"/>
        <v>1864.5710000000001</v>
      </c>
      <c r="L3240" s="148">
        <v>0</v>
      </c>
      <c r="M3240" s="148">
        <v>14.997999999999999</v>
      </c>
      <c r="N3240" s="148">
        <v>0</v>
      </c>
      <c r="O3240" s="148">
        <v>480.23099999999999</v>
      </c>
      <c r="P3240" s="148">
        <v>3.8</v>
      </c>
      <c r="Q3240" s="21">
        <f t="shared" si="504"/>
        <v>0</v>
      </c>
      <c r="R3240" s="21">
        <f t="shared" si="505"/>
        <v>47.948605999999998</v>
      </c>
      <c r="S3240" s="21">
        <f t="shared" si="506"/>
        <v>0</v>
      </c>
      <c r="T3240" s="21">
        <f t="shared" si="507"/>
        <v>1525.2136560000001</v>
      </c>
      <c r="U3240" s="22">
        <f t="shared" si="508"/>
        <v>1573.1622620000001</v>
      </c>
      <c r="V3240" s="39">
        <f t="shared" si="509"/>
        <v>0.84371271568634287</v>
      </c>
    </row>
    <row r="3241" spans="1:22">
      <c r="A3241">
        <v>3236</v>
      </c>
      <c r="B3241" s="155">
        <f t="shared" si="510"/>
        <v>41409</v>
      </c>
      <c r="C3241" s="148">
        <f t="shared" si="501"/>
        <v>2013</v>
      </c>
      <c r="D3241" s="148">
        <f t="shared" si="502"/>
        <v>5</v>
      </c>
      <c r="E3241" s="152">
        <v>20</v>
      </c>
      <c r="F3241" s="153">
        <v>0</v>
      </c>
      <c r="G3241" s="154">
        <v>56.634</v>
      </c>
      <c r="H3241" s="154">
        <v>0</v>
      </c>
      <c r="I3241" s="154">
        <v>1942.73</v>
      </c>
      <c r="J3241" s="151">
        <v>12.42</v>
      </c>
      <c r="K3241" s="149">
        <f t="shared" si="503"/>
        <v>2011.7840000000001</v>
      </c>
      <c r="L3241" s="148">
        <v>0</v>
      </c>
      <c r="M3241" s="148">
        <v>20.504999999999999</v>
      </c>
      <c r="N3241" s="148">
        <v>0</v>
      </c>
      <c r="O3241" s="148">
        <v>516.53300000000002</v>
      </c>
      <c r="P3241" s="148">
        <v>3.8</v>
      </c>
      <c r="Q3241" s="21">
        <f t="shared" si="504"/>
        <v>0</v>
      </c>
      <c r="R3241" s="21">
        <f t="shared" si="505"/>
        <v>65.554485</v>
      </c>
      <c r="S3241" s="21">
        <f t="shared" si="506"/>
        <v>0</v>
      </c>
      <c r="T3241" s="21">
        <f t="shared" si="507"/>
        <v>1640.508808</v>
      </c>
      <c r="U3241" s="22">
        <f t="shared" si="508"/>
        <v>1706.0632930000002</v>
      </c>
      <c r="V3241" s="39">
        <f t="shared" si="509"/>
        <v>0.8480350241377802</v>
      </c>
    </row>
    <row r="3242" spans="1:22">
      <c r="A3242">
        <v>3237</v>
      </c>
      <c r="B3242" s="155">
        <f t="shared" si="510"/>
        <v>41409</v>
      </c>
      <c r="C3242" s="148">
        <f t="shared" si="501"/>
        <v>2013</v>
      </c>
      <c r="D3242" s="148">
        <f t="shared" si="502"/>
        <v>5</v>
      </c>
      <c r="E3242" s="152">
        <v>21</v>
      </c>
      <c r="F3242" s="153">
        <v>0</v>
      </c>
      <c r="G3242" s="154">
        <v>40.493000000000002</v>
      </c>
      <c r="H3242" s="154">
        <v>0</v>
      </c>
      <c r="I3242" s="154">
        <v>1948.2380000000001</v>
      </c>
      <c r="J3242" s="151">
        <v>12.712999999999999</v>
      </c>
      <c r="K3242" s="149">
        <f t="shared" si="503"/>
        <v>2001.444</v>
      </c>
      <c r="L3242" s="148">
        <v>0</v>
      </c>
      <c r="M3242" s="148">
        <v>14.832000000000001</v>
      </c>
      <c r="N3242" s="148">
        <v>0</v>
      </c>
      <c r="O3242" s="148">
        <v>519.12199999999996</v>
      </c>
      <c r="P3242" s="148">
        <v>3.8</v>
      </c>
      <c r="Q3242" s="21">
        <f t="shared" si="504"/>
        <v>0</v>
      </c>
      <c r="R3242" s="21">
        <f t="shared" si="505"/>
        <v>47.417904</v>
      </c>
      <c r="S3242" s="21">
        <f t="shared" si="506"/>
        <v>0</v>
      </c>
      <c r="T3242" s="21">
        <f t="shared" si="507"/>
        <v>1648.7314719999999</v>
      </c>
      <c r="U3242" s="22">
        <f t="shared" si="508"/>
        <v>1696.1493759999998</v>
      </c>
      <c r="V3242" s="39">
        <f t="shared" si="509"/>
        <v>0.84746281984407257</v>
      </c>
    </row>
    <row r="3243" spans="1:22">
      <c r="A3243">
        <v>3238</v>
      </c>
      <c r="B3243" s="155">
        <f t="shared" si="510"/>
        <v>41409</v>
      </c>
      <c r="C3243" s="148">
        <f t="shared" si="501"/>
        <v>2013</v>
      </c>
      <c r="D3243" s="148">
        <f t="shared" si="502"/>
        <v>5</v>
      </c>
      <c r="E3243" s="152">
        <v>22</v>
      </c>
      <c r="F3243" s="153">
        <v>0</v>
      </c>
      <c r="G3243" s="154">
        <v>39.204999999999998</v>
      </c>
      <c r="H3243" s="154">
        <v>0</v>
      </c>
      <c r="I3243" s="154">
        <v>1861.6120000000001</v>
      </c>
      <c r="J3243" s="151">
        <v>12.948</v>
      </c>
      <c r="K3243" s="149">
        <f t="shared" si="503"/>
        <v>1913.7650000000001</v>
      </c>
      <c r="L3243" s="148">
        <v>0</v>
      </c>
      <c r="M3243" s="148">
        <v>14.446</v>
      </c>
      <c r="N3243" s="148">
        <v>0</v>
      </c>
      <c r="O3243" s="148">
        <v>493.29899999999998</v>
      </c>
      <c r="P3243" s="148">
        <v>3.8</v>
      </c>
      <c r="Q3243" s="21">
        <f t="shared" si="504"/>
        <v>0</v>
      </c>
      <c r="R3243" s="21">
        <f t="shared" si="505"/>
        <v>46.183861999999998</v>
      </c>
      <c r="S3243" s="21">
        <f t="shared" si="506"/>
        <v>0</v>
      </c>
      <c r="T3243" s="21">
        <f t="shared" si="507"/>
        <v>1566.7176240000001</v>
      </c>
      <c r="U3243" s="22">
        <f t="shared" si="508"/>
        <v>1612.9014860000002</v>
      </c>
      <c r="V3243" s="39">
        <f t="shared" si="509"/>
        <v>0.8427897291464731</v>
      </c>
    </row>
    <row r="3244" spans="1:22">
      <c r="A3244">
        <v>3239</v>
      </c>
      <c r="B3244" s="155">
        <f t="shared" si="510"/>
        <v>41409</v>
      </c>
      <c r="C3244" s="148">
        <f t="shared" si="501"/>
        <v>2013</v>
      </c>
      <c r="D3244" s="148">
        <f t="shared" si="502"/>
        <v>5</v>
      </c>
      <c r="E3244" s="152">
        <v>23</v>
      </c>
      <c r="F3244" s="153">
        <v>0</v>
      </c>
      <c r="G3244" s="154">
        <v>44.158000000000001</v>
      </c>
      <c r="H3244" s="154">
        <v>0</v>
      </c>
      <c r="I3244" s="154">
        <v>1912.0609999999999</v>
      </c>
      <c r="J3244" s="151">
        <v>13.007999999999999</v>
      </c>
      <c r="K3244" s="149">
        <f t="shared" si="503"/>
        <v>1969.2269999999999</v>
      </c>
      <c r="L3244" s="148">
        <v>0</v>
      </c>
      <c r="M3244" s="148">
        <v>19.498999999999999</v>
      </c>
      <c r="N3244" s="148">
        <v>0</v>
      </c>
      <c r="O3244" s="148">
        <v>478.80200000000002</v>
      </c>
      <c r="P3244" s="148">
        <v>3.8</v>
      </c>
      <c r="Q3244" s="21">
        <f t="shared" si="504"/>
        <v>0</v>
      </c>
      <c r="R3244" s="21">
        <f t="shared" si="505"/>
        <v>62.338302999999996</v>
      </c>
      <c r="S3244" s="21">
        <f t="shared" si="506"/>
        <v>0</v>
      </c>
      <c r="T3244" s="21">
        <f t="shared" si="507"/>
        <v>1520.6751520000003</v>
      </c>
      <c r="U3244" s="22">
        <f t="shared" si="508"/>
        <v>1583.0134550000002</v>
      </c>
      <c r="V3244" s="39">
        <f t="shared" si="509"/>
        <v>0.80387555878524941</v>
      </c>
    </row>
    <row r="3245" spans="1:22">
      <c r="A3245">
        <v>3240</v>
      </c>
      <c r="B3245" s="155">
        <f t="shared" si="510"/>
        <v>41409</v>
      </c>
      <c r="C3245" s="148">
        <f t="shared" si="501"/>
        <v>2013</v>
      </c>
      <c r="D3245" s="148">
        <f t="shared" si="502"/>
        <v>5</v>
      </c>
      <c r="E3245" s="152">
        <v>24</v>
      </c>
      <c r="F3245" s="153">
        <v>0</v>
      </c>
      <c r="G3245" s="154">
        <v>38.533000000000001</v>
      </c>
      <c r="H3245" s="154">
        <v>0</v>
      </c>
      <c r="I3245" s="154">
        <v>1772.173</v>
      </c>
      <c r="J3245" s="151">
        <v>13.095000000000001</v>
      </c>
      <c r="K3245" s="149">
        <f t="shared" si="503"/>
        <v>1823.8009999999999</v>
      </c>
      <c r="L3245" s="148">
        <v>0</v>
      </c>
      <c r="M3245" s="148">
        <v>14.298999999999999</v>
      </c>
      <c r="N3245" s="148">
        <v>0</v>
      </c>
      <c r="O3245" s="148">
        <v>440.43599999999998</v>
      </c>
      <c r="P3245" s="148">
        <v>3.8</v>
      </c>
      <c r="Q3245" s="21">
        <f t="shared" si="504"/>
        <v>0</v>
      </c>
      <c r="R3245" s="21">
        <f t="shared" si="505"/>
        <v>45.713903000000002</v>
      </c>
      <c r="S3245" s="21">
        <f t="shared" si="506"/>
        <v>0</v>
      </c>
      <c r="T3245" s="21">
        <f t="shared" si="507"/>
        <v>1398.824736</v>
      </c>
      <c r="U3245" s="22">
        <f t="shared" si="508"/>
        <v>1444.5386390000001</v>
      </c>
      <c r="V3245" s="39">
        <f t="shared" si="509"/>
        <v>0.79204838630969066</v>
      </c>
    </row>
    <row r="3246" spans="1:22">
      <c r="A3246">
        <v>3241</v>
      </c>
      <c r="B3246" s="155">
        <f t="shared" si="510"/>
        <v>41410</v>
      </c>
      <c r="C3246" s="148">
        <f t="shared" si="501"/>
        <v>2013</v>
      </c>
      <c r="D3246" s="148">
        <f t="shared" si="502"/>
        <v>5</v>
      </c>
      <c r="E3246" s="152">
        <v>1</v>
      </c>
      <c r="F3246" s="153">
        <v>0</v>
      </c>
      <c r="G3246" s="154">
        <v>38.430999999999997</v>
      </c>
      <c r="H3246" s="154">
        <v>0</v>
      </c>
      <c r="I3246" s="154">
        <v>1706.2329999999999</v>
      </c>
      <c r="J3246" s="151">
        <v>2.6779999999999999</v>
      </c>
      <c r="K3246" s="149">
        <f t="shared" si="503"/>
        <v>1747.3420000000001</v>
      </c>
      <c r="L3246" s="148">
        <v>0</v>
      </c>
      <c r="M3246" s="148">
        <v>14.305999999999999</v>
      </c>
      <c r="N3246" s="148">
        <v>0</v>
      </c>
      <c r="O3246" s="148">
        <v>425.50599999999997</v>
      </c>
      <c r="P3246" s="148">
        <v>0.86699999999999999</v>
      </c>
      <c r="Q3246" s="21">
        <f t="shared" si="504"/>
        <v>0</v>
      </c>
      <c r="R3246" s="21">
        <f t="shared" si="505"/>
        <v>45.736281999999996</v>
      </c>
      <c r="S3246" s="21">
        <f t="shared" si="506"/>
        <v>0</v>
      </c>
      <c r="T3246" s="21">
        <f t="shared" si="507"/>
        <v>1351.407056</v>
      </c>
      <c r="U3246" s="22">
        <f t="shared" si="508"/>
        <v>1397.1433380000001</v>
      </c>
      <c r="V3246" s="39">
        <f t="shared" si="509"/>
        <v>0.79958207265664083</v>
      </c>
    </row>
    <row r="3247" spans="1:22">
      <c r="A3247">
        <v>3242</v>
      </c>
      <c r="B3247" s="155">
        <f t="shared" si="510"/>
        <v>41410</v>
      </c>
      <c r="C3247" s="148">
        <f t="shared" si="501"/>
        <v>2013</v>
      </c>
      <c r="D3247" s="148">
        <f t="shared" si="502"/>
        <v>5</v>
      </c>
      <c r="E3247" s="152">
        <v>2</v>
      </c>
      <c r="F3247" s="153">
        <v>0</v>
      </c>
      <c r="G3247" s="154">
        <v>38.42</v>
      </c>
      <c r="H3247" s="154">
        <v>0</v>
      </c>
      <c r="I3247" s="154">
        <v>1497.4</v>
      </c>
      <c r="J3247" s="151">
        <v>2.6869999999999998</v>
      </c>
      <c r="K3247" s="149">
        <f t="shared" si="503"/>
        <v>1538.5070000000001</v>
      </c>
      <c r="L3247" s="148">
        <v>0</v>
      </c>
      <c r="M3247" s="148">
        <v>14.314</v>
      </c>
      <c r="N3247" s="148">
        <v>0</v>
      </c>
      <c r="O3247" s="148">
        <v>376.71800000000002</v>
      </c>
      <c r="P3247" s="148">
        <v>0.86699999999999999</v>
      </c>
      <c r="Q3247" s="21">
        <f t="shared" si="504"/>
        <v>0</v>
      </c>
      <c r="R3247" s="21">
        <f t="shared" si="505"/>
        <v>45.761858000000004</v>
      </c>
      <c r="S3247" s="21">
        <f t="shared" si="506"/>
        <v>0</v>
      </c>
      <c r="T3247" s="21">
        <f t="shared" si="507"/>
        <v>1196.4563680000001</v>
      </c>
      <c r="U3247" s="22">
        <f t="shared" si="508"/>
        <v>1242.2182260000002</v>
      </c>
      <c r="V3247" s="39">
        <f t="shared" si="509"/>
        <v>0.80741798769846362</v>
      </c>
    </row>
    <row r="3248" spans="1:22">
      <c r="A3248">
        <v>3243</v>
      </c>
      <c r="B3248" s="155">
        <f t="shared" si="510"/>
        <v>41410</v>
      </c>
      <c r="C3248" s="148">
        <f t="shared" si="501"/>
        <v>2013</v>
      </c>
      <c r="D3248" s="148">
        <f t="shared" si="502"/>
        <v>5</v>
      </c>
      <c r="E3248" s="152">
        <v>3</v>
      </c>
      <c r="F3248" s="153">
        <v>0</v>
      </c>
      <c r="G3248" s="154">
        <v>38.881999999999998</v>
      </c>
      <c r="H3248" s="154">
        <v>0</v>
      </c>
      <c r="I3248" s="154">
        <v>1373.0550000000001</v>
      </c>
      <c r="J3248" s="151">
        <v>2.7050000000000001</v>
      </c>
      <c r="K3248" s="149">
        <f t="shared" si="503"/>
        <v>1414.6420000000001</v>
      </c>
      <c r="L3248" s="148">
        <v>0</v>
      </c>
      <c r="M3248" s="148">
        <v>14.454000000000001</v>
      </c>
      <c r="N3248" s="148">
        <v>0</v>
      </c>
      <c r="O3248" s="148">
        <v>350.48500000000001</v>
      </c>
      <c r="P3248" s="148">
        <v>0.86699999999999999</v>
      </c>
      <c r="Q3248" s="21">
        <f t="shared" si="504"/>
        <v>0</v>
      </c>
      <c r="R3248" s="21">
        <f t="shared" si="505"/>
        <v>46.209438000000006</v>
      </c>
      <c r="S3248" s="21">
        <f t="shared" si="506"/>
        <v>0</v>
      </c>
      <c r="T3248" s="21">
        <f t="shared" si="507"/>
        <v>1113.1403600000001</v>
      </c>
      <c r="U3248" s="22">
        <f t="shared" si="508"/>
        <v>1159.3497980000002</v>
      </c>
      <c r="V3248" s="39">
        <f t="shared" si="509"/>
        <v>0.81953582461145658</v>
      </c>
    </row>
    <row r="3249" spans="1:22">
      <c r="A3249">
        <v>3244</v>
      </c>
      <c r="B3249" s="155">
        <f t="shared" si="510"/>
        <v>41410</v>
      </c>
      <c r="C3249" s="148">
        <f t="shared" si="501"/>
        <v>2013</v>
      </c>
      <c r="D3249" s="148">
        <f t="shared" si="502"/>
        <v>5</v>
      </c>
      <c r="E3249" s="152">
        <v>4</v>
      </c>
      <c r="F3249" s="153">
        <v>0</v>
      </c>
      <c r="G3249" s="154">
        <v>71.025999999999996</v>
      </c>
      <c r="H3249" s="154">
        <v>0</v>
      </c>
      <c r="I3249" s="154">
        <v>1260.933</v>
      </c>
      <c r="J3249" s="151">
        <v>2.7170000000000001</v>
      </c>
      <c r="K3249" s="149">
        <f t="shared" si="503"/>
        <v>1334.6760000000002</v>
      </c>
      <c r="L3249" s="148">
        <v>0</v>
      </c>
      <c r="M3249" s="148">
        <v>25.347000000000001</v>
      </c>
      <c r="N3249" s="148">
        <v>0</v>
      </c>
      <c r="O3249" s="148">
        <v>328.43299999999999</v>
      </c>
      <c r="P3249" s="148">
        <v>0.86699999999999999</v>
      </c>
      <c r="Q3249" s="21">
        <f t="shared" si="504"/>
        <v>0</v>
      </c>
      <c r="R3249" s="21">
        <f t="shared" si="505"/>
        <v>81.034359000000009</v>
      </c>
      <c r="S3249" s="21">
        <f t="shared" si="506"/>
        <v>0</v>
      </c>
      <c r="T3249" s="21">
        <f t="shared" si="507"/>
        <v>1043.103208</v>
      </c>
      <c r="U3249" s="22">
        <f t="shared" si="508"/>
        <v>1124.137567</v>
      </c>
      <c r="V3249" s="39">
        <f t="shared" si="509"/>
        <v>0.84225502444038847</v>
      </c>
    </row>
    <row r="3250" spans="1:22">
      <c r="A3250">
        <v>3245</v>
      </c>
      <c r="B3250" s="155">
        <f t="shared" si="510"/>
        <v>41410</v>
      </c>
      <c r="C3250" s="148">
        <f t="shared" si="501"/>
        <v>2013</v>
      </c>
      <c r="D3250" s="148">
        <f t="shared" si="502"/>
        <v>5</v>
      </c>
      <c r="E3250" s="152">
        <v>5</v>
      </c>
      <c r="F3250" s="153">
        <v>0</v>
      </c>
      <c r="G3250" s="154">
        <v>70.185000000000002</v>
      </c>
      <c r="H3250" s="154">
        <v>0</v>
      </c>
      <c r="I3250" s="154">
        <v>1208.7139999999999</v>
      </c>
      <c r="J3250" s="151">
        <v>2.7109999999999999</v>
      </c>
      <c r="K3250" s="149">
        <f t="shared" si="503"/>
        <v>1281.6099999999999</v>
      </c>
      <c r="L3250" s="148">
        <v>0</v>
      </c>
      <c r="M3250" s="148">
        <v>25.117999999999999</v>
      </c>
      <c r="N3250" s="148">
        <v>0</v>
      </c>
      <c r="O3250" s="148">
        <v>309.71499999999997</v>
      </c>
      <c r="P3250" s="148">
        <v>0.86699999999999999</v>
      </c>
      <c r="Q3250" s="21">
        <f t="shared" si="504"/>
        <v>0</v>
      </c>
      <c r="R3250" s="21">
        <f t="shared" si="505"/>
        <v>80.302245999999997</v>
      </c>
      <c r="S3250" s="21">
        <f t="shared" si="506"/>
        <v>0</v>
      </c>
      <c r="T3250" s="21">
        <f t="shared" si="507"/>
        <v>983.65483999999992</v>
      </c>
      <c r="U3250" s="22">
        <f t="shared" si="508"/>
        <v>1063.9570859999999</v>
      </c>
      <c r="V3250" s="39">
        <f t="shared" si="509"/>
        <v>0.83017227237615188</v>
      </c>
    </row>
    <row r="3251" spans="1:22">
      <c r="A3251">
        <v>3246</v>
      </c>
      <c r="B3251" s="155">
        <f t="shared" si="510"/>
        <v>41410</v>
      </c>
      <c r="C3251" s="148">
        <f t="shared" si="501"/>
        <v>2013</v>
      </c>
      <c r="D3251" s="148">
        <f t="shared" si="502"/>
        <v>5</v>
      </c>
      <c r="E3251" s="152">
        <v>6</v>
      </c>
      <c r="F3251" s="153">
        <v>0</v>
      </c>
      <c r="G3251" s="154">
        <v>70.153000000000006</v>
      </c>
      <c r="H3251" s="154">
        <v>0</v>
      </c>
      <c r="I3251" s="154">
        <v>1441.9760000000001</v>
      </c>
      <c r="J3251" s="151">
        <v>2.7130000000000001</v>
      </c>
      <c r="K3251" s="149">
        <f t="shared" si="503"/>
        <v>1514.8420000000001</v>
      </c>
      <c r="L3251" s="148">
        <v>0</v>
      </c>
      <c r="M3251" s="148">
        <v>25.106000000000002</v>
      </c>
      <c r="N3251" s="148">
        <v>0</v>
      </c>
      <c r="O3251" s="148">
        <v>361.80900000000003</v>
      </c>
      <c r="P3251" s="148">
        <v>0.86699999999999999</v>
      </c>
      <c r="Q3251" s="21">
        <f t="shared" si="504"/>
        <v>0</v>
      </c>
      <c r="R3251" s="21">
        <f t="shared" si="505"/>
        <v>80.263882000000009</v>
      </c>
      <c r="S3251" s="21">
        <f t="shared" si="506"/>
        <v>0</v>
      </c>
      <c r="T3251" s="21">
        <f t="shared" si="507"/>
        <v>1149.1053840000002</v>
      </c>
      <c r="U3251" s="22">
        <f t="shared" si="508"/>
        <v>1229.3692660000002</v>
      </c>
      <c r="V3251" s="39">
        <f t="shared" si="509"/>
        <v>0.81154949889163364</v>
      </c>
    </row>
    <row r="3252" spans="1:22">
      <c r="A3252">
        <v>3247</v>
      </c>
      <c r="B3252" s="155">
        <f t="shared" si="510"/>
        <v>41410</v>
      </c>
      <c r="C3252" s="148">
        <f t="shared" si="501"/>
        <v>2013</v>
      </c>
      <c r="D3252" s="148">
        <f t="shared" si="502"/>
        <v>5</v>
      </c>
      <c r="E3252" s="152">
        <v>7</v>
      </c>
      <c r="F3252" s="153">
        <v>0</v>
      </c>
      <c r="G3252" s="154">
        <v>69.921999999999997</v>
      </c>
      <c r="H3252" s="154">
        <v>0</v>
      </c>
      <c r="I3252" s="154">
        <v>1382.107</v>
      </c>
      <c r="J3252" s="151">
        <v>2.72</v>
      </c>
      <c r="K3252" s="149">
        <f t="shared" si="503"/>
        <v>1454.749</v>
      </c>
      <c r="L3252" s="148">
        <v>0</v>
      </c>
      <c r="M3252" s="148">
        <v>25.015000000000001</v>
      </c>
      <c r="N3252" s="148">
        <v>0</v>
      </c>
      <c r="O3252" s="148">
        <v>366.86599999999999</v>
      </c>
      <c r="P3252" s="148">
        <v>0.86699999999999999</v>
      </c>
      <c r="Q3252" s="21">
        <f t="shared" si="504"/>
        <v>0</v>
      </c>
      <c r="R3252" s="21">
        <f t="shared" si="505"/>
        <v>79.972954999999999</v>
      </c>
      <c r="S3252" s="21">
        <f t="shared" si="506"/>
        <v>0</v>
      </c>
      <c r="T3252" s="21">
        <f t="shared" si="507"/>
        <v>1165.166416</v>
      </c>
      <c r="U3252" s="22">
        <f t="shared" si="508"/>
        <v>1245.139371</v>
      </c>
      <c r="V3252" s="39">
        <f t="shared" si="509"/>
        <v>0.85591354316105384</v>
      </c>
    </row>
    <row r="3253" spans="1:22">
      <c r="A3253">
        <v>3248</v>
      </c>
      <c r="B3253" s="155">
        <f t="shared" si="510"/>
        <v>41410</v>
      </c>
      <c r="C3253" s="148">
        <f t="shared" si="501"/>
        <v>2013</v>
      </c>
      <c r="D3253" s="148">
        <f t="shared" si="502"/>
        <v>5</v>
      </c>
      <c r="E3253" s="152">
        <v>8</v>
      </c>
      <c r="F3253" s="153">
        <v>0</v>
      </c>
      <c r="G3253" s="154">
        <v>69.566000000000003</v>
      </c>
      <c r="H3253" s="154">
        <v>0</v>
      </c>
      <c r="I3253" s="154">
        <v>1685.5640000000001</v>
      </c>
      <c r="J3253" s="151">
        <v>2.738</v>
      </c>
      <c r="K3253" s="149">
        <f t="shared" si="503"/>
        <v>1757.8680000000002</v>
      </c>
      <c r="L3253" s="148">
        <v>0</v>
      </c>
      <c r="M3253" s="148">
        <v>24.925000000000001</v>
      </c>
      <c r="N3253" s="148">
        <v>0</v>
      </c>
      <c r="O3253" s="148">
        <v>425.553</v>
      </c>
      <c r="P3253" s="148">
        <v>0.86699999999999999</v>
      </c>
      <c r="Q3253" s="21">
        <f t="shared" si="504"/>
        <v>0</v>
      </c>
      <c r="R3253" s="21">
        <f t="shared" si="505"/>
        <v>79.685225000000003</v>
      </c>
      <c r="S3253" s="21">
        <f t="shared" si="506"/>
        <v>0</v>
      </c>
      <c r="T3253" s="21">
        <f t="shared" si="507"/>
        <v>1351.5563280000001</v>
      </c>
      <c r="U3253" s="22">
        <f t="shared" si="508"/>
        <v>1431.2415530000001</v>
      </c>
      <c r="V3253" s="39">
        <f t="shared" si="509"/>
        <v>0.81419171007151836</v>
      </c>
    </row>
    <row r="3254" spans="1:22">
      <c r="A3254">
        <v>3249</v>
      </c>
      <c r="B3254" s="155">
        <f t="shared" si="510"/>
        <v>41410</v>
      </c>
      <c r="C3254" s="148">
        <f t="shared" si="501"/>
        <v>2013</v>
      </c>
      <c r="D3254" s="148">
        <f t="shared" si="502"/>
        <v>5</v>
      </c>
      <c r="E3254" s="152">
        <v>9</v>
      </c>
      <c r="F3254" s="153">
        <v>0</v>
      </c>
      <c r="G3254" s="154">
        <v>70.17</v>
      </c>
      <c r="H3254" s="154">
        <v>0</v>
      </c>
      <c r="I3254" s="154">
        <v>1537.097</v>
      </c>
      <c r="J3254" s="151">
        <v>2.7320000000000002</v>
      </c>
      <c r="K3254" s="149">
        <f t="shared" si="503"/>
        <v>1609.999</v>
      </c>
      <c r="L3254" s="148">
        <v>0</v>
      </c>
      <c r="M3254" s="148">
        <v>25.143999999999998</v>
      </c>
      <c r="N3254" s="148">
        <v>0</v>
      </c>
      <c r="O3254" s="148">
        <v>409.54199999999997</v>
      </c>
      <c r="P3254" s="148">
        <v>0.86699999999999999</v>
      </c>
      <c r="Q3254" s="21">
        <f t="shared" si="504"/>
        <v>0</v>
      </c>
      <c r="R3254" s="21">
        <f t="shared" si="505"/>
        <v>80.385368</v>
      </c>
      <c r="S3254" s="21">
        <f t="shared" si="506"/>
        <v>0</v>
      </c>
      <c r="T3254" s="21">
        <f t="shared" si="507"/>
        <v>1300.7053920000001</v>
      </c>
      <c r="U3254" s="22">
        <f t="shared" si="508"/>
        <v>1381.09076</v>
      </c>
      <c r="V3254" s="39">
        <f t="shared" si="509"/>
        <v>0.85782088063408735</v>
      </c>
    </row>
    <row r="3255" spans="1:22">
      <c r="A3255">
        <v>3250</v>
      </c>
      <c r="B3255" s="155">
        <f t="shared" si="510"/>
        <v>41410</v>
      </c>
      <c r="C3255" s="148">
        <f t="shared" si="501"/>
        <v>2013</v>
      </c>
      <c r="D3255" s="148">
        <f t="shared" si="502"/>
        <v>5</v>
      </c>
      <c r="E3255" s="152">
        <v>10</v>
      </c>
      <c r="F3255" s="153">
        <v>0</v>
      </c>
      <c r="G3255" s="154">
        <v>83.99</v>
      </c>
      <c r="H3255" s="154">
        <v>0</v>
      </c>
      <c r="I3255" s="154">
        <v>1676.277</v>
      </c>
      <c r="J3255" s="151">
        <v>2.653</v>
      </c>
      <c r="K3255" s="149">
        <f t="shared" si="503"/>
        <v>1762.92</v>
      </c>
      <c r="L3255" s="148">
        <v>0</v>
      </c>
      <c r="M3255" s="148">
        <v>31.355</v>
      </c>
      <c r="N3255" s="148">
        <v>0</v>
      </c>
      <c r="O3255" s="148">
        <v>448.99</v>
      </c>
      <c r="P3255" s="148">
        <v>0.86699999999999999</v>
      </c>
      <c r="Q3255" s="21">
        <f t="shared" si="504"/>
        <v>0</v>
      </c>
      <c r="R3255" s="21">
        <f t="shared" si="505"/>
        <v>100.241935</v>
      </c>
      <c r="S3255" s="21">
        <f t="shared" si="506"/>
        <v>0</v>
      </c>
      <c r="T3255" s="21">
        <f t="shared" si="507"/>
        <v>1425.99224</v>
      </c>
      <c r="U3255" s="22">
        <f t="shared" si="508"/>
        <v>1526.2341750000001</v>
      </c>
      <c r="V3255" s="39">
        <f t="shared" si="509"/>
        <v>0.86574216356953237</v>
      </c>
    </row>
    <row r="3256" spans="1:22">
      <c r="A3256">
        <v>3251</v>
      </c>
      <c r="B3256" s="155">
        <f t="shared" si="510"/>
        <v>41410</v>
      </c>
      <c r="C3256" s="148">
        <f t="shared" si="501"/>
        <v>2013</v>
      </c>
      <c r="D3256" s="148">
        <f t="shared" si="502"/>
        <v>5</v>
      </c>
      <c r="E3256" s="152">
        <v>11</v>
      </c>
      <c r="F3256" s="153">
        <v>0</v>
      </c>
      <c r="G3256" s="154">
        <v>38.798999999999999</v>
      </c>
      <c r="H3256" s="154">
        <v>0</v>
      </c>
      <c r="I3256" s="154">
        <v>1661.182</v>
      </c>
      <c r="J3256" s="151">
        <v>2.581</v>
      </c>
      <c r="K3256" s="149">
        <f t="shared" si="503"/>
        <v>1702.5619999999999</v>
      </c>
      <c r="L3256" s="148">
        <v>0</v>
      </c>
      <c r="M3256" s="148">
        <v>14.38</v>
      </c>
      <c r="N3256" s="148">
        <v>0</v>
      </c>
      <c r="O3256" s="148">
        <v>442.63200000000001</v>
      </c>
      <c r="P3256" s="148">
        <v>0.86699999999999999</v>
      </c>
      <c r="Q3256" s="21">
        <f t="shared" si="504"/>
        <v>0</v>
      </c>
      <c r="R3256" s="21">
        <f t="shared" si="505"/>
        <v>45.972860000000004</v>
      </c>
      <c r="S3256" s="21">
        <f t="shared" si="506"/>
        <v>0</v>
      </c>
      <c r="T3256" s="21">
        <f t="shared" si="507"/>
        <v>1405.7992320000001</v>
      </c>
      <c r="U3256" s="22">
        <f t="shared" si="508"/>
        <v>1451.7720920000002</v>
      </c>
      <c r="V3256" s="39">
        <f t="shared" si="509"/>
        <v>0.85269851670599972</v>
      </c>
    </row>
    <row r="3257" spans="1:22">
      <c r="A3257">
        <v>3252</v>
      </c>
      <c r="B3257" s="155">
        <f t="shared" si="510"/>
        <v>41410</v>
      </c>
      <c r="C3257" s="148">
        <f t="shared" si="501"/>
        <v>2013</v>
      </c>
      <c r="D3257" s="148">
        <f t="shared" si="502"/>
        <v>5</v>
      </c>
      <c r="E3257" s="152">
        <v>12</v>
      </c>
      <c r="F3257" s="153">
        <v>0</v>
      </c>
      <c r="G3257" s="154">
        <v>38.798000000000002</v>
      </c>
      <c r="H3257" s="154">
        <v>0</v>
      </c>
      <c r="I3257" s="154">
        <v>1633.2180000000001</v>
      </c>
      <c r="J3257" s="151">
        <v>2.5569999999999999</v>
      </c>
      <c r="K3257" s="149">
        <f t="shared" si="503"/>
        <v>1674.5730000000001</v>
      </c>
      <c r="L3257" s="148">
        <v>0</v>
      </c>
      <c r="M3257" s="148">
        <v>14.377000000000001</v>
      </c>
      <c r="N3257" s="148">
        <v>0</v>
      </c>
      <c r="O3257" s="148">
        <v>436.89</v>
      </c>
      <c r="P3257" s="148">
        <v>0.86699999999999999</v>
      </c>
      <c r="Q3257" s="21">
        <f t="shared" si="504"/>
        <v>0</v>
      </c>
      <c r="R3257" s="21">
        <f t="shared" si="505"/>
        <v>45.963269000000004</v>
      </c>
      <c r="S3257" s="21">
        <f t="shared" si="506"/>
        <v>0</v>
      </c>
      <c r="T3257" s="21">
        <f t="shared" si="507"/>
        <v>1387.5626400000001</v>
      </c>
      <c r="U3257" s="22">
        <f t="shared" si="508"/>
        <v>1433.5259090000002</v>
      </c>
      <c r="V3257" s="39">
        <f t="shared" si="509"/>
        <v>0.85605459361879122</v>
      </c>
    </row>
    <row r="3258" spans="1:22">
      <c r="A3258">
        <v>3253</v>
      </c>
      <c r="B3258" s="155">
        <f t="shared" si="510"/>
        <v>41410</v>
      </c>
      <c r="C3258" s="148">
        <f t="shared" si="501"/>
        <v>2013</v>
      </c>
      <c r="D3258" s="148">
        <f t="shared" si="502"/>
        <v>5</v>
      </c>
      <c r="E3258" s="152">
        <v>13</v>
      </c>
      <c r="F3258" s="153">
        <v>0</v>
      </c>
      <c r="G3258" s="154">
        <v>38.954000000000001</v>
      </c>
      <c r="H3258" s="154">
        <v>0</v>
      </c>
      <c r="I3258" s="154">
        <v>1670.2560000000001</v>
      </c>
      <c r="J3258" s="151">
        <v>2.5230000000000001</v>
      </c>
      <c r="K3258" s="149">
        <f t="shared" si="503"/>
        <v>1711.7329999999999</v>
      </c>
      <c r="L3258" s="148">
        <v>0</v>
      </c>
      <c r="M3258" s="148">
        <v>14.401999999999999</v>
      </c>
      <c r="N3258" s="148">
        <v>0</v>
      </c>
      <c r="O3258" s="148">
        <v>441.19799999999998</v>
      </c>
      <c r="P3258" s="148">
        <v>0.86699999999999999</v>
      </c>
      <c r="Q3258" s="21">
        <f t="shared" si="504"/>
        <v>0</v>
      </c>
      <c r="R3258" s="21">
        <f t="shared" si="505"/>
        <v>46.043194</v>
      </c>
      <c r="S3258" s="21">
        <f t="shared" si="506"/>
        <v>0</v>
      </c>
      <c r="T3258" s="21">
        <f t="shared" si="507"/>
        <v>1401.244848</v>
      </c>
      <c r="U3258" s="22">
        <f t="shared" si="508"/>
        <v>1447.2880420000001</v>
      </c>
      <c r="V3258" s="39">
        <f t="shared" si="509"/>
        <v>0.84551039326810906</v>
      </c>
    </row>
    <row r="3259" spans="1:22">
      <c r="A3259">
        <v>3254</v>
      </c>
      <c r="B3259" s="155">
        <f t="shared" si="510"/>
        <v>41410</v>
      </c>
      <c r="C3259" s="148">
        <f t="shared" si="501"/>
        <v>2013</v>
      </c>
      <c r="D3259" s="148">
        <f t="shared" si="502"/>
        <v>5</v>
      </c>
      <c r="E3259" s="152">
        <v>14</v>
      </c>
      <c r="F3259" s="153">
        <v>0</v>
      </c>
      <c r="G3259" s="154">
        <v>38.593000000000004</v>
      </c>
      <c r="H3259" s="154">
        <v>1.3149999999999999</v>
      </c>
      <c r="I3259" s="154">
        <v>1695.146</v>
      </c>
      <c r="J3259" s="151">
        <v>2.4609999999999999</v>
      </c>
      <c r="K3259" s="149">
        <f t="shared" si="503"/>
        <v>1737.5149999999999</v>
      </c>
      <c r="L3259" s="148">
        <v>0</v>
      </c>
      <c r="M3259" s="148">
        <v>14.273999999999999</v>
      </c>
      <c r="N3259" s="148">
        <v>3.3969999999999998</v>
      </c>
      <c r="O3259" s="148">
        <v>451.01</v>
      </c>
      <c r="P3259" s="148">
        <v>0.86699999999999999</v>
      </c>
      <c r="Q3259" s="21">
        <f t="shared" si="504"/>
        <v>0</v>
      </c>
      <c r="R3259" s="21">
        <f t="shared" si="505"/>
        <v>45.633977999999999</v>
      </c>
      <c r="S3259" s="21">
        <f t="shared" si="506"/>
        <v>6.6275469999999999</v>
      </c>
      <c r="T3259" s="21">
        <f t="shared" si="507"/>
        <v>1432.4077600000001</v>
      </c>
      <c r="U3259" s="22">
        <f t="shared" si="508"/>
        <v>1484.6692849999999</v>
      </c>
      <c r="V3259" s="39">
        <f t="shared" si="509"/>
        <v>0.85447854263128664</v>
      </c>
    </row>
    <row r="3260" spans="1:22">
      <c r="A3260">
        <v>3255</v>
      </c>
      <c r="B3260" s="155">
        <f t="shared" si="510"/>
        <v>41410</v>
      </c>
      <c r="C3260" s="148">
        <f t="shared" si="501"/>
        <v>2013</v>
      </c>
      <c r="D3260" s="148">
        <f t="shared" si="502"/>
        <v>5</v>
      </c>
      <c r="E3260" s="152">
        <v>15</v>
      </c>
      <c r="F3260" s="153">
        <v>0</v>
      </c>
      <c r="G3260" s="154">
        <v>38.561</v>
      </c>
      <c r="H3260" s="154">
        <v>0.27300000000000002</v>
      </c>
      <c r="I3260" s="154">
        <v>1737.933</v>
      </c>
      <c r="J3260" s="151">
        <v>2.0049999999999999</v>
      </c>
      <c r="K3260" s="149">
        <f t="shared" si="503"/>
        <v>1778.7720000000002</v>
      </c>
      <c r="L3260" s="148">
        <v>0</v>
      </c>
      <c r="M3260" s="148">
        <v>14.353</v>
      </c>
      <c r="N3260" s="148">
        <v>2.19</v>
      </c>
      <c r="O3260" s="148">
        <v>468.42500000000001</v>
      </c>
      <c r="P3260" s="148">
        <v>0.68700000000000006</v>
      </c>
      <c r="Q3260" s="21">
        <f t="shared" si="504"/>
        <v>0</v>
      </c>
      <c r="R3260" s="21">
        <f t="shared" si="505"/>
        <v>45.886541000000001</v>
      </c>
      <c r="S3260" s="21">
        <f t="shared" si="506"/>
        <v>4.2726899999999999</v>
      </c>
      <c r="T3260" s="21">
        <f t="shared" si="507"/>
        <v>1487.7178000000001</v>
      </c>
      <c r="U3260" s="22">
        <f t="shared" si="508"/>
        <v>1537.8770310000002</v>
      </c>
      <c r="V3260" s="39">
        <f t="shared" si="509"/>
        <v>0.8645723178687319</v>
      </c>
    </row>
    <row r="3261" spans="1:22">
      <c r="A3261">
        <v>3256</v>
      </c>
      <c r="B3261" s="155">
        <f t="shared" si="510"/>
        <v>41410</v>
      </c>
      <c r="C3261" s="148">
        <f t="shared" si="501"/>
        <v>2013</v>
      </c>
      <c r="D3261" s="148">
        <f t="shared" si="502"/>
        <v>5</v>
      </c>
      <c r="E3261" s="152">
        <v>16</v>
      </c>
      <c r="F3261" s="153">
        <v>0</v>
      </c>
      <c r="G3261" s="154">
        <v>39</v>
      </c>
      <c r="H3261" s="154">
        <v>0</v>
      </c>
      <c r="I3261" s="154">
        <v>1739.596</v>
      </c>
      <c r="J3261" s="151">
        <v>2.673</v>
      </c>
      <c r="K3261" s="149">
        <f t="shared" si="503"/>
        <v>1781.269</v>
      </c>
      <c r="L3261" s="148">
        <v>0</v>
      </c>
      <c r="M3261" s="148">
        <v>14.436</v>
      </c>
      <c r="N3261" s="148">
        <v>0</v>
      </c>
      <c r="O3261" s="148">
        <v>460.83600000000001</v>
      </c>
      <c r="P3261" s="148">
        <v>0.91200000000000003</v>
      </c>
      <c r="Q3261" s="21">
        <f t="shared" si="504"/>
        <v>0</v>
      </c>
      <c r="R3261" s="21">
        <f t="shared" si="505"/>
        <v>46.151892000000004</v>
      </c>
      <c r="S3261" s="21">
        <f t="shared" si="506"/>
        <v>0</v>
      </c>
      <c r="T3261" s="21">
        <f t="shared" si="507"/>
        <v>1463.6151360000001</v>
      </c>
      <c r="U3261" s="22">
        <f t="shared" si="508"/>
        <v>1509.7670280000002</v>
      </c>
      <c r="V3261" s="39">
        <f t="shared" si="509"/>
        <v>0.84757946609973012</v>
      </c>
    </row>
    <row r="3262" spans="1:22">
      <c r="A3262">
        <v>3257</v>
      </c>
      <c r="B3262" s="155">
        <f t="shared" si="510"/>
        <v>41410</v>
      </c>
      <c r="C3262" s="148">
        <f t="shared" si="501"/>
        <v>2013</v>
      </c>
      <c r="D3262" s="148">
        <f t="shared" si="502"/>
        <v>5</v>
      </c>
      <c r="E3262" s="152">
        <v>17</v>
      </c>
      <c r="F3262" s="153">
        <v>0</v>
      </c>
      <c r="G3262" s="154">
        <v>39.645000000000003</v>
      </c>
      <c r="H3262" s="154">
        <v>0.25</v>
      </c>
      <c r="I3262" s="154">
        <v>1747.1659999999999</v>
      </c>
      <c r="J3262" s="151">
        <v>3.0019999999999998</v>
      </c>
      <c r="K3262" s="149">
        <f t="shared" si="503"/>
        <v>1790.0629999999999</v>
      </c>
      <c r="L3262" s="148">
        <v>0</v>
      </c>
      <c r="M3262" s="148">
        <v>16.893000000000001</v>
      </c>
      <c r="N3262" s="148">
        <v>2.867</v>
      </c>
      <c r="O3262" s="148">
        <v>473.57900000000001</v>
      </c>
      <c r="P3262" s="148">
        <v>1.7789999999999999</v>
      </c>
      <c r="Q3262" s="21">
        <f t="shared" si="504"/>
        <v>0</v>
      </c>
      <c r="R3262" s="21">
        <f t="shared" si="505"/>
        <v>54.006921000000006</v>
      </c>
      <c r="S3262" s="21">
        <f t="shared" si="506"/>
        <v>5.5935170000000003</v>
      </c>
      <c r="T3262" s="21">
        <f t="shared" si="507"/>
        <v>1504.086904</v>
      </c>
      <c r="U3262" s="22">
        <f t="shared" si="508"/>
        <v>1563.6873419999999</v>
      </c>
      <c r="V3262" s="39">
        <f t="shared" si="509"/>
        <v>0.87353760286649129</v>
      </c>
    </row>
    <row r="3263" spans="1:22">
      <c r="A3263">
        <v>3258</v>
      </c>
      <c r="B3263" s="155">
        <f t="shared" si="510"/>
        <v>41410</v>
      </c>
      <c r="C3263" s="148">
        <f t="shared" si="501"/>
        <v>2013</v>
      </c>
      <c r="D3263" s="148">
        <f t="shared" si="502"/>
        <v>5</v>
      </c>
      <c r="E3263" s="152">
        <v>18</v>
      </c>
      <c r="F3263" s="153">
        <v>0</v>
      </c>
      <c r="G3263" s="154">
        <v>53.445</v>
      </c>
      <c r="H3263" s="154">
        <v>0</v>
      </c>
      <c r="I3263" s="154">
        <v>1823.971</v>
      </c>
      <c r="J3263" s="151">
        <v>4.7969999999999997</v>
      </c>
      <c r="K3263" s="149">
        <f t="shared" si="503"/>
        <v>1882.213</v>
      </c>
      <c r="L3263" s="148">
        <v>0</v>
      </c>
      <c r="M3263" s="148">
        <v>21.099</v>
      </c>
      <c r="N3263" s="148">
        <v>0</v>
      </c>
      <c r="O3263" s="148">
        <v>490.21100000000001</v>
      </c>
      <c r="P3263" s="148">
        <v>1.7789999999999999</v>
      </c>
      <c r="Q3263" s="21">
        <f t="shared" si="504"/>
        <v>0</v>
      </c>
      <c r="R3263" s="21">
        <f t="shared" si="505"/>
        <v>67.453502999999998</v>
      </c>
      <c r="S3263" s="21">
        <f t="shared" si="506"/>
        <v>0</v>
      </c>
      <c r="T3263" s="21">
        <f t="shared" si="507"/>
        <v>1556.9101360000002</v>
      </c>
      <c r="U3263" s="22">
        <f t="shared" si="508"/>
        <v>1624.3636390000001</v>
      </c>
      <c r="V3263" s="39">
        <f t="shared" si="509"/>
        <v>0.86300734242086319</v>
      </c>
    </row>
    <row r="3264" spans="1:22">
      <c r="A3264">
        <v>3259</v>
      </c>
      <c r="B3264" s="155">
        <f t="shared" si="510"/>
        <v>41410</v>
      </c>
      <c r="C3264" s="148">
        <f t="shared" si="501"/>
        <v>2013</v>
      </c>
      <c r="D3264" s="148">
        <f t="shared" si="502"/>
        <v>5</v>
      </c>
      <c r="E3264" s="152">
        <v>19</v>
      </c>
      <c r="F3264" s="153">
        <v>0</v>
      </c>
      <c r="G3264" s="154">
        <v>0</v>
      </c>
      <c r="H3264" s="154">
        <v>0</v>
      </c>
      <c r="I3264" s="154">
        <v>1754.6030000000001</v>
      </c>
      <c r="J3264" s="151">
        <v>5.1959999999999997</v>
      </c>
      <c r="K3264" s="149">
        <f t="shared" si="503"/>
        <v>1759.799</v>
      </c>
      <c r="L3264" s="148">
        <v>0</v>
      </c>
      <c r="M3264" s="148">
        <v>0</v>
      </c>
      <c r="N3264" s="148">
        <v>0</v>
      </c>
      <c r="O3264" s="148">
        <v>499.21199999999999</v>
      </c>
      <c r="P3264" s="148">
        <v>1.7789999999999999</v>
      </c>
      <c r="Q3264" s="21">
        <f t="shared" si="504"/>
        <v>0</v>
      </c>
      <c r="R3264" s="21">
        <f t="shared" si="505"/>
        <v>0</v>
      </c>
      <c r="S3264" s="21">
        <f t="shared" si="506"/>
        <v>0</v>
      </c>
      <c r="T3264" s="21">
        <f t="shared" si="507"/>
        <v>1585.497312</v>
      </c>
      <c r="U3264" s="22">
        <f t="shared" si="508"/>
        <v>1585.497312</v>
      </c>
      <c r="V3264" s="39">
        <f t="shared" si="509"/>
        <v>0.90095363845530085</v>
      </c>
    </row>
    <row r="3265" spans="1:22">
      <c r="A3265">
        <v>3260</v>
      </c>
      <c r="B3265" s="155">
        <f t="shared" si="510"/>
        <v>41410</v>
      </c>
      <c r="C3265" s="148">
        <f t="shared" si="501"/>
        <v>2013</v>
      </c>
      <c r="D3265" s="148">
        <f t="shared" si="502"/>
        <v>5</v>
      </c>
      <c r="E3265" s="152">
        <v>20</v>
      </c>
      <c r="F3265" s="153">
        <v>0</v>
      </c>
      <c r="G3265" s="154">
        <v>0</v>
      </c>
      <c r="H3265" s="154">
        <v>0</v>
      </c>
      <c r="I3265" s="154">
        <v>1951.4390000000001</v>
      </c>
      <c r="J3265" s="151">
        <v>5.33</v>
      </c>
      <c r="K3265" s="149">
        <f t="shared" si="503"/>
        <v>1956.769</v>
      </c>
      <c r="L3265" s="148">
        <v>0</v>
      </c>
      <c r="M3265" s="148">
        <v>0</v>
      </c>
      <c r="N3265" s="148">
        <v>0</v>
      </c>
      <c r="O3265" s="148">
        <v>553.02099999999996</v>
      </c>
      <c r="P3265" s="148">
        <v>1.7789999999999999</v>
      </c>
      <c r="Q3265" s="21">
        <f t="shared" si="504"/>
        <v>0</v>
      </c>
      <c r="R3265" s="21">
        <f t="shared" si="505"/>
        <v>0</v>
      </c>
      <c r="S3265" s="21">
        <f t="shared" si="506"/>
        <v>0</v>
      </c>
      <c r="T3265" s="21">
        <f t="shared" si="507"/>
        <v>1756.3946959999998</v>
      </c>
      <c r="U3265" s="22">
        <f t="shared" si="508"/>
        <v>1756.3946959999998</v>
      </c>
      <c r="V3265" s="39">
        <f t="shared" si="509"/>
        <v>0.89759940800370397</v>
      </c>
    </row>
    <row r="3266" spans="1:22">
      <c r="A3266">
        <v>3261</v>
      </c>
      <c r="B3266" s="155">
        <f t="shared" si="510"/>
        <v>41410</v>
      </c>
      <c r="C3266" s="148">
        <f t="shared" si="501"/>
        <v>2013</v>
      </c>
      <c r="D3266" s="148">
        <f t="shared" si="502"/>
        <v>5</v>
      </c>
      <c r="E3266" s="152">
        <v>21</v>
      </c>
      <c r="F3266" s="153">
        <v>0</v>
      </c>
      <c r="G3266" s="154">
        <v>0</v>
      </c>
      <c r="H3266" s="154">
        <v>0</v>
      </c>
      <c r="I3266" s="154">
        <v>1939.7249999999999</v>
      </c>
      <c r="J3266" s="151">
        <v>5.423</v>
      </c>
      <c r="K3266" s="149">
        <f t="shared" si="503"/>
        <v>1945.1479999999999</v>
      </c>
      <c r="L3266" s="148">
        <v>0</v>
      </c>
      <c r="M3266" s="148">
        <v>0</v>
      </c>
      <c r="N3266" s="148">
        <v>0</v>
      </c>
      <c r="O3266" s="148">
        <v>547.89</v>
      </c>
      <c r="P3266" s="148">
        <v>1.7789999999999999</v>
      </c>
      <c r="Q3266" s="21">
        <f t="shared" si="504"/>
        <v>0</v>
      </c>
      <c r="R3266" s="21">
        <f t="shared" si="505"/>
        <v>0</v>
      </c>
      <c r="S3266" s="21">
        <f t="shared" si="506"/>
        <v>0</v>
      </c>
      <c r="T3266" s="21">
        <f t="shared" si="507"/>
        <v>1740.0986399999999</v>
      </c>
      <c r="U3266" s="22">
        <f t="shared" si="508"/>
        <v>1740.0986399999999</v>
      </c>
      <c r="V3266" s="39">
        <f t="shared" si="509"/>
        <v>0.89458418588199973</v>
      </c>
    </row>
    <row r="3267" spans="1:22">
      <c r="A3267">
        <v>3262</v>
      </c>
      <c r="B3267" s="155">
        <f t="shared" si="510"/>
        <v>41410</v>
      </c>
      <c r="C3267" s="148">
        <f t="shared" si="501"/>
        <v>2013</v>
      </c>
      <c r="D3267" s="148">
        <f t="shared" si="502"/>
        <v>5</v>
      </c>
      <c r="E3267" s="152">
        <v>22</v>
      </c>
      <c r="F3267" s="153">
        <v>0</v>
      </c>
      <c r="G3267" s="154">
        <v>47.317999999999998</v>
      </c>
      <c r="H3267" s="154">
        <v>0</v>
      </c>
      <c r="I3267" s="154">
        <v>1847.92</v>
      </c>
      <c r="J3267" s="151">
        <v>5.4180000000000001</v>
      </c>
      <c r="K3267" s="149">
        <f t="shared" si="503"/>
        <v>1900.6559999999999</v>
      </c>
      <c r="L3267" s="148">
        <v>0</v>
      </c>
      <c r="M3267" s="148">
        <v>17.343</v>
      </c>
      <c r="N3267" s="148">
        <v>0</v>
      </c>
      <c r="O3267" s="148">
        <v>513.69000000000005</v>
      </c>
      <c r="P3267" s="148">
        <v>1.7789999999999999</v>
      </c>
      <c r="Q3267" s="21">
        <f t="shared" si="504"/>
        <v>0</v>
      </c>
      <c r="R3267" s="21">
        <f t="shared" si="505"/>
        <v>55.445571000000001</v>
      </c>
      <c r="S3267" s="21">
        <f t="shared" si="506"/>
        <v>0</v>
      </c>
      <c r="T3267" s="21">
        <f t="shared" si="507"/>
        <v>1631.4794400000003</v>
      </c>
      <c r="U3267" s="22">
        <f t="shared" si="508"/>
        <v>1686.9250110000003</v>
      </c>
      <c r="V3267" s="39">
        <f t="shared" si="509"/>
        <v>0.88754883103517956</v>
      </c>
    </row>
    <row r="3268" spans="1:22">
      <c r="A3268">
        <v>3263</v>
      </c>
      <c r="B3268" s="155">
        <f t="shared" si="510"/>
        <v>41410</v>
      </c>
      <c r="C3268" s="148">
        <f t="shared" si="501"/>
        <v>2013</v>
      </c>
      <c r="D3268" s="148">
        <f t="shared" si="502"/>
        <v>5</v>
      </c>
      <c r="E3268" s="152">
        <v>23</v>
      </c>
      <c r="F3268" s="153">
        <v>0</v>
      </c>
      <c r="G3268" s="154">
        <v>46.19</v>
      </c>
      <c r="H3268" s="154">
        <v>0</v>
      </c>
      <c r="I3268" s="154">
        <v>1921.9960000000001</v>
      </c>
      <c r="J3268" s="151">
        <v>5.4669999999999996</v>
      </c>
      <c r="K3268" s="149">
        <f t="shared" si="503"/>
        <v>1973.6530000000002</v>
      </c>
      <c r="L3268" s="148">
        <v>0</v>
      </c>
      <c r="M3268" s="148">
        <v>16.998999999999999</v>
      </c>
      <c r="N3268" s="148">
        <v>0</v>
      </c>
      <c r="O3268" s="148">
        <v>515.17899999999997</v>
      </c>
      <c r="P3268" s="148">
        <v>1.7789999999999999</v>
      </c>
      <c r="Q3268" s="21">
        <f t="shared" si="504"/>
        <v>0</v>
      </c>
      <c r="R3268" s="21">
        <f t="shared" si="505"/>
        <v>54.345802999999997</v>
      </c>
      <c r="S3268" s="21">
        <f t="shared" si="506"/>
        <v>0</v>
      </c>
      <c r="T3268" s="21">
        <f t="shared" si="507"/>
        <v>1636.2085039999999</v>
      </c>
      <c r="U3268" s="22">
        <f t="shared" si="508"/>
        <v>1690.5543069999999</v>
      </c>
      <c r="V3268" s="39">
        <f t="shared" si="509"/>
        <v>0.85656106063223858</v>
      </c>
    </row>
    <row r="3269" spans="1:22">
      <c r="A3269">
        <v>3264</v>
      </c>
      <c r="B3269" s="155">
        <f t="shared" si="510"/>
        <v>41410</v>
      </c>
      <c r="C3269" s="148">
        <f t="shared" si="501"/>
        <v>2013</v>
      </c>
      <c r="D3269" s="148">
        <f t="shared" si="502"/>
        <v>5</v>
      </c>
      <c r="E3269" s="152">
        <v>24</v>
      </c>
      <c r="F3269" s="153">
        <v>0</v>
      </c>
      <c r="G3269" s="154">
        <v>47.448999999999998</v>
      </c>
      <c r="H3269" s="154">
        <v>0</v>
      </c>
      <c r="I3269" s="154">
        <v>1795.634</v>
      </c>
      <c r="J3269" s="151">
        <v>6.2939999999999996</v>
      </c>
      <c r="K3269" s="149">
        <f t="shared" si="503"/>
        <v>1849.3770000000002</v>
      </c>
      <c r="L3269" s="148">
        <v>0</v>
      </c>
      <c r="M3269" s="148">
        <v>17.398</v>
      </c>
      <c r="N3269" s="148">
        <v>0</v>
      </c>
      <c r="O3269" s="148">
        <v>476.565</v>
      </c>
      <c r="P3269" s="148">
        <v>2.0619999999999998</v>
      </c>
      <c r="Q3269" s="21">
        <f t="shared" si="504"/>
        <v>0</v>
      </c>
      <c r="R3269" s="21">
        <f t="shared" si="505"/>
        <v>55.621406</v>
      </c>
      <c r="S3269" s="21">
        <f t="shared" si="506"/>
        <v>0</v>
      </c>
      <c r="T3269" s="21">
        <f t="shared" si="507"/>
        <v>1513.57044</v>
      </c>
      <c r="U3269" s="22">
        <f t="shared" si="508"/>
        <v>1569.1918459999999</v>
      </c>
      <c r="V3269" s="39">
        <f t="shared" si="509"/>
        <v>0.84849754593033211</v>
      </c>
    </row>
    <row r="3270" spans="1:22">
      <c r="A3270">
        <v>3265</v>
      </c>
      <c r="B3270" s="155">
        <f t="shared" si="510"/>
        <v>41411</v>
      </c>
      <c r="C3270" s="148">
        <f t="shared" si="501"/>
        <v>2013</v>
      </c>
      <c r="D3270" s="148">
        <f t="shared" si="502"/>
        <v>5</v>
      </c>
      <c r="E3270" s="152">
        <v>1</v>
      </c>
      <c r="F3270" s="153">
        <v>0</v>
      </c>
      <c r="G3270" s="154">
        <v>67.010999999999996</v>
      </c>
      <c r="H3270" s="154">
        <v>0</v>
      </c>
      <c r="I3270" s="154">
        <v>1656.5129999999999</v>
      </c>
      <c r="J3270" s="151">
        <v>0</v>
      </c>
      <c r="K3270" s="149">
        <f t="shared" si="503"/>
        <v>1723.5239999999999</v>
      </c>
      <c r="L3270" s="148">
        <v>0</v>
      </c>
      <c r="M3270" s="148">
        <v>23.957000000000001</v>
      </c>
      <c r="N3270" s="148">
        <v>0</v>
      </c>
      <c r="O3270" s="148">
        <v>436.31400000000002</v>
      </c>
      <c r="P3270" s="148">
        <v>0</v>
      </c>
      <c r="Q3270" s="21">
        <f t="shared" si="504"/>
        <v>0</v>
      </c>
      <c r="R3270" s="21">
        <f t="shared" si="505"/>
        <v>76.590529000000004</v>
      </c>
      <c r="S3270" s="21">
        <f t="shared" si="506"/>
        <v>0</v>
      </c>
      <c r="T3270" s="21">
        <f t="shared" si="507"/>
        <v>1385.7332640000002</v>
      </c>
      <c r="U3270" s="22">
        <f t="shared" si="508"/>
        <v>1462.3237930000003</v>
      </c>
      <c r="V3270" s="39">
        <f t="shared" si="509"/>
        <v>0.84844991598608455</v>
      </c>
    </row>
    <row r="3271" spans="1:22">
      <c r="A3271">
        <v>3266</v>
      </c>
      <c r="B3271" s="155">
        <f t="shared" si="510"/>
        <v>41411</v>
      </c>
      <c r="C3271" s="148">
        <f t="shared" ref="C3271:C3334" si="511">YEAR(B3271)</f>
        <v>2013</v>
      </c>
      <c r="D3271" s="148">
        <f t="shared" ref="D3271:D3334" si="512">MONTH(B3271)</f>
        <v>5</v>
      </c>
      <c r="E3271" s="152">
        <v>2</v>
      </c>
      <c r="F3271" s="153">
        <v>0</v>
      </c>
      <c r="G3271" s="154">
        <v>46.811</v>
      </c>
      <c r="H3271" s="154">
        <v>0.42399999999999999</v>
      </c>
      <c r="I3271" s="154">
        <v>1557.5830000000001</v>
      </c>
      <c r="J3271" s="151">
        <v>0</v>
      </c>
      <c r="K3271" s="149">
        <f t="shared" ref="K3271:K3334" si="513">SUM(F3271:J3271)</f>
        <v>1604.818</v>
      </c>
      <c r="L3271" s="148">
        <v>0</v>
      </c>
      <c r="M3271" s="148">
        <v>17.132999999999999</v>
      </c>
      <c r="N3271" s="148">
        <v>0.77500000000000002</v>
      </c>
      <c r="O3271" s="148">
        <v>408.17399999999998</v>
      </c>
      <c r="P3271" s="148">
        <v>0</v>
      </c>
      <c r="Q3271" s="21">
        <f t="shared" ref="Q3271:Q3334" si="514">+$Q$2*L3271</f>
        <v>0</v>
      </c>
      <c r="R3271" s="21">
        <f t="shared" ref="R3271:R3334" si="515">+$R$2*M3271</f>
        <v>54.774200999999998</v>
      </c>
      <c r="S3271" s="21">
        <f t="shared" ref="S3271:S3334" si="516">+$S$2*N3271</f>
        <v>1.5120250000000002</v>
      </c>
      <c r="T3271" s="21">
        <f t="shared" ref="T3271:T3334" si="517">+$T$2*O3271</f>
        <v>1296.3606239999999</v>
      </c>
      <c r="U3271" s="22">
        <f t="shared" ref="U3271:U3334" si="518">SUM(Q3271:T3271)</f>
        <v>1352.6468499999999</v>
      </c>
      <c r="V3271" s="39">
        <f t="shared" ref="V3271:V3334" si="519">+U3271/K3271</f>
        <v>0.84286620040403326</v>
      </c>
    </row>
    <row r="3272" spans="1:22">
      <c r="A3272">
        <v>3267</v>
      </c>
      <c r="B3272" s="155">
        <f t="shared" si="510"/>
        <v>41411</v>
      </c>
      <c r="C3272" s="148">
        <f t="shared" si="511"/>
        <v>2013</v>
      </c>
      <c r="D3272" s="148">
        <f t="shared" si="512"/>
        <v>5</v>
      </c>
      <c r="E3272" s="152">
        <v>3</v>
      </c>
      <c r="F3272" s="153">
        <v>0</v>
      </c>
      <c r="G3272" s="154">
        <v>46.468000000000004</v>
      </c>
      <c r="H3272" s="154">
        <v>0</v>
      </c>
      <c r="I3272" s="154">
        <v>1549.5709999999999</v>
      </c>
      <c r="J3272" s="151">
        <v>0</v>
      </c>
      <c r="K3272" s="149">
        <f t="shared" si="513"/>
        <v>1596.039</v>
      </c>
      <c r="L3272" s="148">
        <v>0</v>
      </c>
      <c r="M3272" s="148">
        <v>17.023</v>
      </c>
      <c r="N3272" s="148">
        <v>0</v>
      </c>
      <c r="O3272" s="148">
        <v>406.16</v>
      </c>
      <c r="P3272" s="148">
        <v>0</v>
      </c>
      <c r="Q3272" s="21">
        <f t="shared" si="514"/>
        <v>0</v>
      </c>
      <c r="R3272" s="21">
        <f t="shared" si="515"/>
        <v>54.422530999999999</v>
      </c>
      <c r="S3272" s="21">
        <f t="shared" si="516"/>
        <v>0</v>
      </c>
      <c r="T3272" s="21">
        <f t="shared" si="517"/>
        <v>1289.9641600000002</v>
      </c>
      <c r="U3272" s="22">
        <f t="shared" si="518"/>
        <v>1344.3866910000002</v>
      </c>
      <c r="V3272" s="39">
        <f t="shared" si="519"/>
        <v>0.84232696757410075</v>
      </c>
    </row>
    <row r="3273" spans="1:22">
      <c r="A3273">
        <v>3268</v>
      </c>
      <c r="B3273" s="155">
        <f t="shared" si="510"/>
        <v>41411</v>
      </c>
      <c r="C3273" s="148">
        <f t="shared" si="511"/>
        <v>2013</v>
      </c>
      <c r="D3273" s="148">
        <f t="shared" si="512"/>
        <v>5</v>
      </c>
      <c r="E3273" s="152">
        <v>4</v>
      </c>
      <c r="F3273" s="153">
        <v>0</v>
      </c>
      <c r="G3273" s="154">
        <v>46.231999999999999</v>
      </c>
      <c r="H3273" s="154">
        <v>0</v>
      </c>
      <c r="I3273" s="154">
        <v>1412.5129999999999</v>
      </c>
      <c r="J3273" s="151">
        <v>0</v>
      </c>
      <c r="K3273" s="149">
        <f t="shared" si="513"/>
        <v>1458.7449999999999</v>
      </c>
      <c r="L3273" s="148">
        <v>0</v>
      </c>
      <c r="M3273" s="148">
        <v>17.007999999999999</v>
      </c>
      <c r="N3273" s="148">
        <v>0</v>
      </c>
      <c r="O3273" s="148">
        <v>377.048</v>
      </c>
      <c r="P3273" s="148">
        <v>0</v>
      </c>
      <c r="Q3273" s="21">
        <f t="shared" si="514"/>
        <v>0</v>
      </c>
      <c r="R3273" s="21">
        <f t="shared" si="515"/>
        <v>54.374575999999998</v>
      </c>
      <c r="S3273" s="21">
        <f t="shared" si="516"/>
        <v>0</v>
      </c>
      <c r="T3273" s="21">
        <f t="shared" si="517"/>
        <v>1197.5044480000001</v>
      </c>
      <c r="U3273" s="22">
        <f t="shared" si="518"/>
        <v>1251.8790240000001</v>
      </c>
      <c r="V3273" s="39">
        <f t="shared" si="519"/>
        <v>0.85818907622648244</v>
      </c>
    </row>
    <row r="3274" spans="1:22">
      <c r="A3274">
        <v>3269</v>
      </c>
      <c r="B3274" s="155">
        <f t="shared" si="510"/>
        <v>41411</v>
      </c>
      <c r="C3274" s="148">
        <f t="shared" si="511"/>
        <v>2013</v>
      </c>
      <c r="D3274" s="148">
        <f t="shared" si="512"/>
        <v>5</v>
      </c>
      <c r="E3274" s="152">
        <v>5</v>
      </c>
      <c r="F3274" s="153">
        <v>0</v>
      </c>
      <c r="G3274" s="154">
        <v>46.960999999999999</v>
      </c>
      <c r="H3274" s="154">
        <v>0</v>
      </c>
      <c r="I3274" s="154">
        <v>1296.925</v>
      </c>
      <c r="J3274" s="151">
        <v>0</v>
      </c>
      <c r="K3274" s="149">
        <f t="shared" si="513"/>
        <v>1343.886</v>
      </c>
      <c r="L3274" s="148">
        <v>0</v>
      </c>
      <c r="M3274" s="148">
        <v>17.242999999999999</v>
      </c>
      <c r="N3274" s="148">
        <v>0</v>
      </c>
      <c r="O3274" s="148">
        <v>354.22300000000001</v>
      </c>
      <c r="P3274" s="148">
        <v>0</v>
      </c>
      <c r="Q3274" s="21">
        <f t="shared" si="514"/>
        <v>0</v>
      </c>
      <c r="R3274" s="21">
        <f t="shared" si="515"/>
        <v>55.125870999999997</v>
      </c>
      <c r="S3274" s="21">
        <f t="shared" si="516"/>
        <v>0</v>
      </c>
      <c r="T3274" s="21">
        <f t="shared" si="517"/>
        <v>1125.012248</v>
      </c>
      <c r="U3274" s="22">
        <f t="shared" si="518"/>
        <v>1180.138119</v>
      </c>
      <c r="V3274" s="39">
        <f t="shared" si="519"/>
        <v>0.87815344381889537</v>
      </c>
    </row>
    <row r="3275" spans="1:22">
      <c r="A3275">
        <v>3270</v>
      </c>
      <c r="B3275" s="155">
        <f t="shared" si="510"/>
        <v>41411</v>
      </c>
      <c r="C3275" s="148">
        <f t="shared" si="511"/>
        <v>2013</v>
      </c>
      <c r="D3275" s="148">
        <f t="shared" si="512"/>
        <v>5</v>
      </c>
      <c r="E3275" s="152">
        <v>6</v>
      </c>
      <c r="F3275" s="153">
        <v>0</v>
      </c>
      <c r="G3275" s="154">
        <v>62.12</v>
      </c>
      <c r="H3275" s="154">
        <v>0</v>
      </c>
      <c r="I3275" s="154">
        <v>1343.3810000000001</v>
      </c>
      <c r="J3275" s="151">
        <v>0</v>
      </c>
      <c r="K3275" s="149">
        <f t="shared" si="513"/>
        <v>1405.501</v>
      </c>
      <c r="L3275" s="148">
        <v>0</v>
      </c>
      <c r="M3275" s="148">
        <v>23.09</v>
      </c>
      <c r="N3275" s="148">
        <v>0</v>
      </c>
      <c r="O3275" s="148">
        <v>367.49599999999998</v>
      </c>
      <c r="P3275" s="148">
        <v>0</v>
      </c>
      <c r="Q3275" s="21">
        <f t="shared" si="514"/>
        <v>0</v>
      </c>
      <c r="R3275" s="21">
        <f t="shared" si="515"/>
        <v>73.818730000000002</v>
      </c>
      <c r="S3275" s="21">
        <f t="shared" si="516"/>
        <v>0</v>
      </c>
      <c r="T3275" s="21">
        <f t="shared" si="517"/>
        <v>1167.1672960000001</v>
      </c>
      <c r="U3275" s="22">
        <f t="shared" si="518"/>
        <v>1240.986026</v>
      </c>
      <c r="V3275" s="39">
        <f t="shared" si="519"/>
        <v>0.88294923020332261</v>
      </c>
    </row>
    <row r="3276" spans="1:22">
      <c r="A3276">
        <v>3271</v>
      </c>
      <c r="B3276" s="155">
        <f t="shared" si="510"/>
        <v>41411</v>
      </c>
      <c r="C3276" s="148">
        <f t="shared" si="511"/>
        <v>2013</v>
      </c>
      <c r="D3276" s="148">
        <f t="shared" si="512"/>
        <v>5</v>
      </c>
      <c r="E3276" s="152">
        <v>7</v>
      </c>
      <c r="F3276" s="153">
        <v>0</v>
      </c>
      <c r="G3276" s="154">
        <v>47.426000000000002</v>
      </c>
      <c r="H3276" s="154">
        <v>0</v>
      </c>
      <c r="I3276" s="154">
        <v>1636.8879999999999</v>
      </c>
      <c r="J3276" s="151">
        <v>0</v>
      </c>
      <c r="K3276" s="149">
        <f t="shared" si="513"/>
        <v>1684.3139999999999</v>
      </c>
      <c r="L3276" s="148">
        <v>0</v>
      </c>
      <c r="M3276" s="148">
        <v>17.257999999999999</v>
      </c>
      <c r="N3276" s="148">
        <v>0</v>
      </c>
      <c r="O3276" s="148">
        <v>431.88600000000002</v>
      </c>
      <c r="P3276" s="148">
        <v>0</v>
      </c>
      <c r="Q3276" s="21">
        <f t="shared" si="514"/>
        <v>0</v>
      </c>
      <c r="R3276" s="21">
        <f t="shared" si="515"/>
        <v>55.173825999999998</v>
      </c>
      <c r="S3276" s="21">
        <f t="shared" si="516"/>
        <v>0</v>
      </c>
      <c r="T3276" s="21">
        <f t="shared" si="517"/>
        <v>1371.6699360000002</v>
      </c>
      <c r="U3276" s="22">
        <f t="shared" si="518"/>
        <v>1426.8437620000002</v>
      </c>
      <c r="V3276" s="39">
        <f t="shared" si="519"/>
        <v>0.84713643774260639</v>
      </c>
    </row>
    <row r="3277" spans="1:22">
      <c r="A3277">
        <v>3272</v>
      </c>
      <c r="B3277" s="155">
        <f t="shared" si="510"/>
        <v>41411</v>
      </c>
      <c r="C3277" s="148">
        <f t="shared" si="511"/>
        <v>2013</v>
      </c>
      <c r="D3277" s="148">
        <f t="shared" si="512"/>
        <v>5</v>
      </c>
      <c r="E3277" s="152">
        <v>8</v>
      </c>
      <c r="F3277" s="153">
        <v>0</v>
      </c>
      <c r="G3277" s="154">
        <v>45.761000000000003</v>
      </c>
      <c r="H3277" s="154">
        <v>0.83499999999999996</v>
      </c>
      <c r="I3277" s="154">
        <v>1671.3879999999999</v>
      </c>
      <c r="J3277" s="151">
        <v>0</v>
      </c>
      <c r="K3277" s="149">
        <f t="shared" si="513"/>
        <v>1717.9839999999999</v>
      </c>
      <c r="L3277" s="148">
        <v>0</v>
      </c>
      <c r="M3277" s="148">
        <v>16.872</v>
      </c>
      <c r="N3277" s="148">
        <v>3.544</v>
      </c>
      <c r="O3277" s="148">
        <v>442.67</v>
      </c>
      <c r="P3277" s="148">
        <v>0</v>
      </c>
      <c r="Q3277" s="21">
        <f t="shared" si="514"/>
        <v>0</v>
      </c>
      <c r="R3277" s="21">
        <f t="shared" si="515"/>
        <v>53.939784000000003</v>
      </c>
      <c r="S3277" s="21">
        <f t="shared" si="516"/>
        <v>6.9143440000000007</v>
      </c>
      <c r="T3277" s="21">
        <f t="shared" si="517"/>
        <v>1405.91992</v>
      </c>
      <c r="U3277" s="22">
        <f t="shared" si="518"/>
        <v>1466.774048</v>
      </c>
      <c r="V3277" s="39">
        <f t="shared" si="519"/>
        <v>0.85377631456404723</v>
      </c>
    </row>
    <row r="3278" spans="1:22">
      <c r="A3278">
        <v>3273</v>
      </c>
      <c r="B3278" s="155">
        <f t="shared" si="510"/>
        <v>41411</v>
      </c>
      <c r="C3278" s="148">
        <f t="shared" si="511"/>
        <v>2013</v>
      </c>
      <c r="D3278" s="148">
        <f t="shared" si="512"/>
        <v>5</v>
      </c>
      <c r="E3278" s="152">
        <v>9</v>
      </c>
      <c r="F3278" s="153">
        <v>0</v>
      </c>
      <c r="G3278" s="154">
        <v>45.392000000000003</v>
      </c>
      <c r="H3278" s="154">
        <v>0</v>
      </c>
      <c r="I3278" s="154">
        <v>1740.1659999999999</v>
      </c>
      <c r="J3278" s="151">
        <v>0</v>
      </c>
      <c r="K3278" s="149">
        <f t="shared" si="513"/>
        <v>1785.558</v>
      </c>
      <c r="L3278" s="148">
        <v>0</v>
      </c>
      <c r="M3278" s="148">
        <v>16.777000000000001</v>
      </c>
      <c r="N3278" s="148">
        <v>0</v>
      </c>
      <c r="O3278" s="148">
        <v>459.57</v>
      </c>
      <c r="P3278" s="148">
        <v>0</v>
      </c>
      <c r="Q3278" s="21">
        <f t="shared" si="514"/>
        <v>0</v>
      </c>
      <c r="R3278" s="21">
        <f t="shared" si="515"/>
        <v>53.636069000000006</v>
      </c>
      <c r="S3278" s="21">
        <f t="shared" si="516"/>
        <v>0</v>
      </c>
      <c r="T3278" s="21">
        <f t="shared" si="517"/>
        <v>1459.5943200000002</v>
      </c>
      <c r="U3278" s="22">
        <f t="shared" si="518"/>
        <v>1513.2303890000001</v>
      </c>
      <c r="V3278" s="39">
        <f t="shared" si="519"/>
        <v>0.84748318956875113</v>
      </c>
    </row>
    <row r="3279" spans="1:22">
      <c r="A3279">
        <v>3274</v>
      </c>
      <c r="B3279" s="155">
        <f t="shared" si="510"/>
        <v>41411</v>
      </c>
      <c r="C3279" s="148">
        <f t="shared" si="511"/>
        <v>2013</v>
      </c>
      <c r="D3279" s="148">
        <f t="shared" si="512"/>
        <v>5</v>
      </c>
      <c r="E3279" s="152">
        <v>10</v>
      </c>
      <c r="F3279" s="153">
        <v>0</v>
      </c>
      <c r="G3279" s="154">
        <v>46.152999999999999</v>
      </c>
      <c r="H3279" s="154">
        <v>0</v>
      </c>
      <c r="I3279" s="154">
        <v>1705.412</v>
      </c>
      <c r="J3279" s="151">
        <v>0</v>
      </c>
      <c r="K3279" s="149">
        <f t="shared" si="513"/>
        <v>1751.5650000000001</v>
      </c>
      <c r="L3279" s="148">
        <v>0</v>
      </c>
      <c r="M3279" s="148">
        <v>17.015000000000001</v>
      </c>
      <c r="N3279" s="148">
        <v>0</v>
      </c>
      <c r="O3279" s="148">
        <v>454.30900000000003</v>
      </c>
      <c r="P3279" s="148">
        <v>0</v>
      </c>
      <c r="Q3279" s="21">
        <f t="shared" si="514"/>
        <v>0</v>
      </c>
      <c r="R3279" s="21">
        <f t="shared" si="515"/>
        <v>54.396955000000005</v>
      </c>
      <c r="S3279" s="21">
        <f t="shared" si="516"/>
        <v>0</v>
      </c>
      <c r="T3279" s="21">
        <f t="shared" si="517"/>
        <v>1442.8853840000002</v>
      </c>
      <c r="U3279" s="22">
        <f t="shared" si="518"/>
        <v>1497.2823390000001</v>
      </c>
      <c r="V3279" s="39">
        <f t="shared" si="519"/>
        <v>0.85482544981202524</v>
      </c>
    </row>
    <row r="3280" spans="1:22">
      <c r="A3280">
        <v>3275</v>
      </c>
      <c r="B3280" s="155">
        <f t="shared" si="510"/>
        <v>41411</v>
      </c>
      <c r="C3280" s="148">
        <f t="shared" si="511"/>
        <v>2013</v>
      </c>
      <c r="D3280" s="148">
        <f t="shared" si="512"/>
        <v>5</v>
      </c>
      <c r="E3280" s="152">
        <v>11</v>
      </c>
      <c r="F3280" s="153">
        <v>0</v>
      </c>
      <c r="G3280" s="154">
        <v>46.451000000000001</v>
      </c>
      <c r="H3280" s="154">
        <v>0</v>
      </c>
      <c r="I3280" s="154">
        <v>1735.8869999999999</v>
      </c>
      <c r="J3280" s="151">
        <v>0</v>
      </c>
      <c r="K3280" s="149">
        <f t="shared" si="513"/>
        <v>1782.338</v>
      </c>
      <c r="L3280" s="148">
        <v>0</v>
      </c>
      <c r="M3280" s="148">
        <v>17.106999999999999</v>
      </c>
      <c r="N3280" s="148">
        <v>0</v>
      </c>
      <c r="O3280" s="148">
        <v>460.18400000000003</v>
      </c>
      <c r="P3280" s="148">
        <v>0</v>
      </c>
      <c r="Q3280" s="21">
        <f t="shared" si="514"/>
        <v>0</v>
      </c>
      <c r="R3280" s="21">
        <f t="shared" si="515"/>
        <v>54.691079000000002</v>
      </c>
      <c r="S3280" s="21">
        <f t="shared" si="516"/>
        <v>0</v>
      </c>
      <c r="T3280" s="21">
        <f t="shared" si="517"/>
        <v>1461.5443840000003</v>
      </c>
      <c r="U3280" s="22">
        <f t="shared" si="518"/>
        <v>1516.2354630000002</v>
      </c>
      <c r="V3280" s="39">
        <f t="shared" si="519"/>
        <v>0.85070029534240998</v>
      </c>
    </row>
    <row r="3281" spans="1:22">
      <c r="A3281">
        <v>3276</v>
      </c>
      <c r="B3281" s="155">
        <f t="shared" si="510"/>
        <v>41411</v>
      </c>
      <c r="C3281" s="148">
        <f t="shared" si="511"/>
        <v>2013</v>
      </c>
      <c r="D3281" s="148">
        <f t="shared" si="512"/>
        <v>5</v>
      </c>
      <c r="E3281" s="152">
        <v>12</v>
      </c>
      <c r="F3281" s="153">
        <v>0</v>
      </c>
      <c r="G3281" s="154">
        <v>46.203000000000003</v>
      </c>
      <c r="H3281" s="154">
        <v>0</v>
      </c>
      <c r="I3281" s="154">
        <v>1696.4280000000001</v>
      </c>
      <c r="J3281" s="151">
        <v>0</v>
      </c>
      <c r="K3281" s="149">
        <f t="shared" si="513"/>
        <v>1742.6310000000001</v>
      </c>
      <c r="L3281" s="148">
        <v>0</v>
      </c>
      <c r="M3281" s="148">
        <v>17.013000000000002</v>
      </c>
      <c r="N3281" s="148">
        <v>0</v>
      </c>
      <c r="O3281" s="148">
        <v>452.96</v>
      </c>
      <c r="P3281" s="148">
        <v>0</v>
      </c>
      <c r="Q3281" s="21">
        <f t="shared" si="514"/>
        <v>0</v>
      </c>
      <c r="R3281" s="21">
        <f t="shared" si="515"/>
        <v>54.390561000000005</v>
      </c>
      <c r="S3281" s="21">
        <f t="shared" si="516"/>
        <v>0</v>
      </c>
      <c r="T3281" s="21">
        <f t="shared" si="517"/>
        <v>1438.60096</v>
      </c>
      <c r="U3281" s="22">
        <f t="shared" si="518"/>
        <v>1492.9915209999999</v>
      </c>
      <c r="V3281" s="39">
        <f t="shared" si="519"/>
        <v>0.85674564552105403</v>
      </c>
    </row>
    <row r="3282" spans="1:22">
      <c r="A3282">
        <v>3277</v>
      </c>
      <c r="B3282" s="155">
        <f t="shared" si="510"/>
        <v>41411</v>
      </c>
      <c r="C3282" s="148">
        <f t="shared" si="511"/>
        <v>2013</v>
      </c>
      <c r="D3282" s="148">
        <f t="shared" si="512"/>
        <v>5</v>
      </c>
      <c r="E3282" s="152">
        <v>13</v>
      </c>
      <c r="F3282" s="153">
        <v>0</v>
      </c>
      <c r="G3282" s="154">
        <v>45.628999999999998</v>
      </c>
      <c r="H3282" s="154">
        <v>0</v>
      </c>
      <c r="I3282" s="154">
        <v>1699.8889999999999</v>
      </c>
      <c r="J3282" s="151">
        <v>0</v>
      </c>
      <c r="K3282" s="149">
        <f t="shared" si="513"/>
        <v>1745.5179999999998</v>
      </c>
      <c r="L3282" s="148">
        <v>0</v>
      </c>
      <c r="M3282" s="148">
        <v>16.841000000000001</v>
      </c>
      <c r="N3282" s="148">
        <v>0</v>
      </c>
      <c r="O3282" s="148">
        <v>459.15800000000002</v>
      </c>
      <c r="P3282" s="148">
        <v>0</v>
      </c>
      <c r="Q3282" s="21">
        <f t="shared" si="514"/>
        <v>0</v>
      </c>
      <c r="R3282" s="21">
        <f t="shared" si="515"/>
        <v>53.840677000000007</v>
      </c>
      <c r="S3282" s="21">
        <f t="shared" si="516"/>
        <v>0</v>
      </c>
      <c r="T3282" s="21">
        <f t="shared" si="517"/>
        <v>1458.2858080000001</v>
      </c>
      <c r="U3282" s="22">
        <f t="shared" si="518"/>
        <v>1512.126485</v>
      </c>
      <c r="V3282" s="39">
        <f t="shared" si="519"/>
        <v>0.86629097207820271</v>
      </c>
    </row>
    <row r="3283" spans="1:22">
      <c r="A3283">
        <v>3278</v>
      </c>
      <c r="B3283" s="155">
        <f t="shared" si="510"/>
        <v>41411</v>
      </c>
      <c r="C3283" s="148">
        <f t="shared" si="511"/>
        <v>2013</v>
      </c>
      <c r="D3283" s="148">
        <f t="shared" si="512"/>
        <v>5</v>
      </c>
      <c r="E3283" s="152">
        <v>14</v>
      </c>
      <c r="F3283" s="153">
        <v>0</v>
      </c>
      <c r="G3283" s="154">
        <v>45.365000000000002</v>
      </c>
      <c r="H3283" s="154">
        <v>0</v>
      </c>
      <c r="I3283" s="154">
        <v>1712.6890000000001</v>
      </c>
      <c r="J3283" s="151">
        <v>0</v>
      </c>
      <c r="K3283" s="149">
        <f t="shared" si="513"/>
        <v>1758.0540000000001</v>
      </c>
      <c r="L3283" s="148">
        <v>0</v>
      </c>
      <c r="M3283" s="148">
        <v>16.771000000000001</v>
      </c>
      <c r="N3283" s="148">
        <v>0</v>
      </c>
      <c r="O3283" s="148">
        <v>453.47399999999999</v>
      </c>
      <c r="P3283" s="148">
        <v>0</v>
      </c>
      <c r="Q3283" s="21">
        <f t="shared" si="514"/>
        <v>0</v>
      </c>
      <c r="R3283" s="21">
        <f t="shared" si="515"/>
        <v>53.616887000000006</v>
      </c>
      <c r="S3283" s="21">
        <f t="shared" si="516"/>
        <v>0</v>
      </c>
      <c r="T3283" s="21">
        <f t="shared" si="517"/>
        <v>1440.233424</v>
      </c>
      <c r="U3283" s="22">
        <f t="shared" si="518"/>
        <v>1493.8503109999999</v>
      </c>
      <c r="V3283" s="39">
        <f t="shared" si="519"/>
        <v>0.84971810365324374</v>
      </c>
    </row>
    <row r="3284" spans="1:22">
      <c r="A3284">
        <v>3279</v>
      </c>
      <c r="B3284" s="155">
        <f t="shared" si="510"/>
        <v>41411</v>
      </c>
      <c r="C3284" s="148">
        <f t="shared" si="511"/>
        <v>2013</v>
      </c>
      <c r="D3284" s="148">
        <f t="shared" si="512"/>
        <v>5</v>
      </c>
      <c r="E3284" s="152">
        <v>15</v>
      </c>
      <c r="F3284" s="153">
        <v>0</v>
      </c>
      <c r="G3284" s="154">
        <v>46.594000000000001</v>
      </c>
      <c r="H3284" s="154">
        <v>0</v>
      </c>
      <c r="I3284" s="154">
        <v>1699.6369999999999</v>
      </c>
      <c r="J3284" s="151">
        <v>0</v>
      </c>
      <c r="K3284" s="149">
        <f t="shared" si="513"/>
        <v>1746.231</v>
      </c>
      <c r="L3284" s="148">
        <v>0</v>
      </c>
      <c r="M3284" s="148">
        <v>17.231000000000002</v>
      </c>
      <c r="N3284" s="148">
        <v>0</v>
      </c>
      <c r="O3284" s="148">
        <v>450.04399999999998</v>
      </c>
      <c r="P3284" s="148">
        <v>0</v>
      </c>
      <c r="Q3284" s="21">
        <f t="shared" si="514"/>
        <v>0</v>
      </c>
      <c r="R3284" s="21">
        <f t="shared" si="515"/>
        <v>55.087507000000009</v>
      </c>
      <c r="S3284" s="21">
        <f t="shared" si="516"/>
        <v>0</v>
      </c>
      <c r="T3284" s="21">
        <f t="shared" si="517"/>
        <v>1429.3397440000001</v>
      </c>
      <c r="U3284" s="22">
        <f t="shared" si="518"/>
        <v>1484.4272510000001</v>
      </c>
      <c r="V3284" s="39">
        <f t="shared" si="519"/>
        <v>0.8500749620181981</v>
      </c>
    </row>
    <row r="3285" spans="1:22">
      <c r="A3285">
        <v>3280</v>
      </c>
      <c r="B3285" s="155">
        <f t="shared" si="510"/>
        <v>41411</v>
      </c>
      <c r="C3285" s="148">
        <f t="shared" si="511"/>
        <v>2013</v>
      </c>
      <c r="D3285" s="148">
        <f t="shared" si="512"/>
        <v>5</v>
      </c>
      <c r="E3285" s="152">
        <v>16</v>
      </c>
      <c r="F3285" s="153">
        <v>0</v>
      </c>
      <c r="G3285" s="154">
        <v>47.261000000000003</v>
      </c>
      <c r="H3285" s="154">
        <v>0</v>
      </c>
      <c r="I3285" s="154">
        <v>1703.0150000000001</v>
      </c>
      <c r="J3285" s="151">
        <v>0</v>
      </c>
      <c r="K3285" s="149">
        <f t="shared" si="513"/>
        <v>1750.2760000000001</v>
      </c>
      <c r="L3285" s="148">
        <v>0</v>
      </c>
      <c r="M3285" s="148">
        <v>17.295999999999999</v>
      </c>
      <c r="N3285" s="148">
        <v>0</v>
      </c>
      <c r="O3285" s="148">
        <v>450.404</v>
      </c>
      <c r="P3285" s="148">
        <v>0</v>
      </c>
      <c r="Q3285" s="21">
        <f t="shared" si="514"/>
        <v>0</v>
      </c>
      <c r="R3285" s="21">
        <f t="shared" si="515"/>
        <v>55.295311999999996</v>
      </c>
      <c r="S3285" s="21">
        <f t="shared" si="516"/>
        <v>0</v>
      </c>
      <c r="T3285" s="21">
        <f t="shared" si="517"/>
        <v>1430.4831040000001</v>
      </c>
      <c r="U3285" s="22">
        <f t="shared" si="518"/>
        <v>1485.7784160000001</v>
      </c>
      <c r="V3285" s="39">
        <f t="shared" si="519"/>
        <v>0.84888235683972135</v>
      </c>
    </row>
    <row r="3286" spans="1:22">
      <c r="A3286">
        <v>3281</v>
      </c>
      <c r="B3286" s="155">
        <f t="shared" si="510"/>
        <v>41411</v>
      </c>
      <c r="C3286" s="148">
        <f t="shared" si="511"/>
        <v>2013</v>
      </c>
      <c r="D3286" s="148">
        <f t="shared" si="512"/>
        <v>5</v>
      </c>
      <c r="E3286" s="152">
        <v>17</v>
      </c>
      <c r="F3286" s="153">
        <v>0</v>
      </c>
      <c r="G3286" s="154">
        <v>46.941000000000003</v>
      </c>
      <c r="H3286" s="154">
        <v>0</v>
      </c>
      <c r="I3286" s="154">
        <v>1703.1389999999999</v>
      </c>
      <c r="J3286" s="151">
        <v>0</v>
      </c>
      <c r="K3286" s="149">
        <f t="shared" si="513"/>
        <v>1750.08</v>
      </c>
      <c r="L3286" s="148">
        <v>0</v>
      </c>
      <c r="M3286" s="148">
        <v>17.213999999999999</v>
      </c>
      <c r="N3286" s="148">
        <v>0</v>
      </c>
      <c r="O3286" s="148">
        <v>450.57799999999997</v>
      </c>
      <c r="P3286" s="148">
        <v>0</v>
      </c>
      <c r="Q3286" s="21">
        <f t="shared" si="514"/>
        <v>0</v>
      </c>
      <c r="R3286" s="21">
        <f t="shared" si="515"/>
        <v>55.033158</v>
      </c>
      <c r="S3286" s="21">
        <f t="shared" si="516"/>
        <v>0</v>
      </c>
      <c r="T3286" s="21">
        <f t="shared" si="517"/>
        <v>1431.0357280000001</v>
      </c>
      <c r="U3286" s="22">
        <f t="shared" si="518"/>
        <v>1486.068886</v>
      </c>
      <c r="V3286" s="39">
        <f t="shared" si="519"/>
        <v>0.84914340258731036</v>
      </c>
    </row>
    <row r="3287" spans="1:22">
      <c r="A3287">
        <v>3282</v>
      </c>
      <c r="B3287" s="155">
        <f t="shared" si="510"/>
        <v>41411</v>
      </c>
      <c r="C3287" s="148">
        <f t="shared" si="511"/>
        <v>2013</v>
      </c>
      <c r="D3287" s="148">
        <f t="shared" si="512"/>
        <v>5</v>
      </c>
      <c r="E3287" s="152">
        <v>18</v>
      </c>
      <c r="F3287" s="153">
        <v>0</v>
      </c>
      <c r="G3287" s="154">
        <v>47.06</v>
      </c>
      <c r="H3287" s="154">
        <v>0</v>
      </c>
      <c r="I3287" s="154">
        <v>1731.241</v>
      </c>
      <c r="J3287" s="151">
        <v>0</v>
      </c>
      <c r="K3287" s="149">
        <f t="shared" si="513"/>
        <v>1778.3009999999999</v>
      </c>
      <c r="L3287" s="148">
        <v>0</v>
      </c>
      <c r="M3287" s="148">
        <v>17.285</v>
      </c>
      <c r="N3287" s="148">
        <v>0</v>
      </c>
      <c r="O3287" s="148">
        <v>458.2</v>
      </c>
      <c r="P3287" s="148">
        <v>0</v>
      </c>
      <c r="Q3287" s="21">
        <f t="shared" si="514"/>
        <v>0</v>
      </c>
      <c r="R3287" s="21">
        <f t="shared" si="515"/>
        <v>55.260145000000001</v>
      </c>
      <c r="S3287" s="21">
        <f t="shared" si="516"/>
        <v>0</v>
      </c>
      <c r="T3287" s="21">
        <f t="shared" si="517"/>
        <v>1455.2432000000001</v>
      </c>
      <c r="U3287" s="22">
        <f t="shared" si="518"/>
        <v>1510.5033450000001</v>
      </c>
      <c r="V3287" s="39">
        <f t="shared" si="519"/>
        <v>0.84940814012925825</v>
      </c>
    </row>
    <row r="3288" spans="1:22">
      <c r="A3288">
        <v>3283</v>
      </c>
      <c r="B3288" s="155">
        <f t="shared" si="510"/>
        <v>41411</v>
      </c>
      <c r="C3288" s="148">
        <f t="shared" si="511"/>
        <v>2013</v>
      </c>
      <c r="D3288" s="148">
        <f t="shared" si="512"/>
        <v>5</v>
      </c>
      <c r="E3288" s="152">
        <v>19</v>
      </c>
      <c r="F3288" s="153">
        <v>0</v>
      </c>
      <c r="G3288" s="154">
        <v>19.079999999999998</v>
      </c>
      <c r="H3288" s="154">
        <v>0</v>
      </c>
      <c r="I3288" s="154">
        <v>1721.924</v>
      </c>
      <c r="J3288" s="151">
        <v>0</v>
      </c>
      <c r="K3288" s="149">
        <f t="shared" si="513"/>
        <v>1741.0039999999999</v>
      </c>
      <c r="L3288" s="148">
        <v>0</v>
      </c>
      <c r="M3288" s="148">
        <v>6.8440000000000003</v>
      </c>
      <c r="N3288" s="148">
        <v>0</v>
      </c>
      <c r="O3288" s="148">
        <v>486.23500000000001</v>
      </c>
      <c r="P3288" s="148">
        <v>0</v>
      </c>
      <c r="Q3288" s="21">
        <f t="shared" si="514"/>
        <v>0</v>
      </c>
      <c r="R3288" s="21">
        <f t="shared" si="515"/>
        <v>21.880268000000001</v>
      </c>
      <c r="S3288" s="21">
        <f t="shared" si="516"/>
        <v>0</v>
      </c>
      <c r="T3288" s="21">
        <f t="shared" si="517"/>
        <v>1544.2823600000002</v>
      </c>
      <c r="U3288" s="22">
        <f t="shared" si="518"/>
        <v>1566.162628</v>
      </c>
      <c r="V3288" s="39">
        <f t="shared" si="519"/>
        <v>0.89957439959931174</v>
      </c>
    </row>
    <row r="3289" spans="1:22">
      <c r="A3289">
        <v>3284</v>
      </c>
      <c r="B3289" s="155">
        <f t="shared" si="510"/>
        <v>41411</v>
      </c>
      <c r="C3289" s="148">
        <f t="shared" si="511"/>
        <v>2013</v>
      </c>
      <c r="D3289" s="148">
        <f t="shared" si="512"/>
        <v>5</v>
      </c>
      <c r="E3289" s="152">
        <v>20</v>
      </c>
      <c r="F3289" s="153">
        <v>0</v>
      </c>
      <c r="G3289" s="154">
        <v>0</v>
      </c>
      <c r="H3289" s="154">
        <v>0</v>
      </c>
      <c r="I3289" s="154">
        <v>1891.375</v>
      </c>
      <c r="J3289" s="151">
        <v>0</v>
      </c>
      <c r="K3289" s="149">
        <f t="shared" si="513"/>
        <v>1891.375</v>
      </c>
      <c r="L3289" s="148">
        <v>0</v>
      </c>
      <c r="M3289" s="148">
        <v>0</v>
      </c>
      <c r="N3289" s="148">
        <v>0</v>
      </c>
      <c r="O3289" s="148">
        <v>526.03099999999995</v>
      </c>
      <c r="P3289" s="148">
        <v>0</v>
      </c>
      <c r="Q3289" s="21">
        <f t="shared" si="514"/>
        <v>0</v>
      </c>
      <c r="R3289" s="21">
        <f t="shared" si="515"/>
        <v>0</v>
      </c>
      <c r="S3289" s="21">
        <f t="shared" si="516"/>
        <v>0</v>
      </c>
      <c r="T3289" s="21">
        <f t="shared" si="517"/>
        <v>1670.674456</v>
      </c>
      <c r="U3289" s="22">
        <f t="shared" si="518"/>
        <v>1670.674456</v>
      </c>
      <c r="V3289" s="39">
        <f t="shared" si="519"/>
        <v>0.88331211737492565</v>
      </c>
    </row>
    <row r="3290" spans="1:22">
      <c r="A3290">
        <v>3285</v>
      </c>
      <c r="B3290" s="155">
        <f t="shared" si="510"/>
        <v>41411</v>
      </c>
      <c r="C3290" s="148">
        <f t="shared" si="511"/>
        <v>2013</v>
      </c>
      <c r="D3290" s="148">
        <f t="shared" si="512"/>
        <v>5</v>
      </c>
      <c r="E3290" s="152">
        <v>21</v>
      </c>
      <c r="F3290" s="153">
        <v>0</v>
      </c>
      <c r="G3290" s="154">
        <v>0</v>
      </c>
      <c r="H3290" s="154">
        <v>0</v>
      </c>
      <c r="I3290" s="154">
        <v>1883.8330000000001</v>
      </c>
      <c r="J3290" s="151">
        <v>0</v>
      </c>
      <c r="K3290" s="149">
        <f t="shared" si="513"/>
        <v>1883.8330000000001</v>
      </c>
      <c r="L3290" s="148">
        <v>0</v>
      </c>
      <c r="M3290" s="148">
        <v>0</v>
      </c>
      <c r="N3290" s="148">
        <v>0</v>
      </c>
      <c r="O3290" s="148">
        <v>526.24800000000005</v>
      </c>
      <c r="P3290" s="148">
        <v>0</v>
      </c>
      <c r="Q3290" s="21">
        <f t="shared" si="514"/>
        <v>0</v>
      </c>
      <c r="R3290" s="21">
        <f t="shared" si="515"/>
        <v>0</v>
      </c>
      <c r="S3290" s="21">
        <f t="shared" si="516"/>
        <v>0</v>
      </c>
      <c r="T3290" s="21">
        <f t="shared" si="517"/>
        <v>1671.3636480000002</v>
      </c>
      <c r="U3290" s="22">
        <f t="shared" si="518"/>
        <v>1671.3636480000002</v>
      </c>
      <c r="V3290" s="39">
        <f t="shared" si="519"/>
        <v>0.88721433800129845</v>
      </c>
    </row>
    <row r="3291" spans="1:22">
      <c r="A3291">
        <v>3286</v>
      </c>
      <c r="B3291" s="155">
        <f t="shared" si="510"/>
        <v>41411</v>
      </c>
      <c r="C3291" s="148">
        <f t="shared" si="511"/>
        <v>2013</v>
      </c>
      <c r="D3291" s="148">
        <f t="shared" si="512"/>
        <v>5</v>
      </c>
      <c r="E3291" s="152">
        <v>22</v>
      </c>
      <c r="F3291" s="153">
        <v>0</v>
      </c>
      <c r="G3291" s="154">
        <v>46.735999999999997</v>
      </c>
      <c r="H3291" s="154">
        <v>7.33</v>
      </c>
      <c r="I3291" s="154">
        <v>1799.17</v>
      </c>
      <c r="J3291" s="151">
        <v>0</v>
      </c>
      <c r="K3291" s="149">
        <f t="shared" si="513"/>
        <v>1853.2360000000001</v>
      </c>
      <c r="L3291" s="148">
        <v>0</v>
      </c>
      <c r="M3291" s="148">
        <v>17.259</v>
      </c>
      <c r="N3291" s="148">
        <v>21.684000000000001</v>
      </c>
      <c r="O3291" s="148">
        <v>500.596</v>
      </c>
      <c r="P3291" s="148">
        <v>0</v>
      </c>
      <c r="Q3291" s="21">
        <f t="shared" si="514"/>
        <v>0</v>
      </c>
      <c r="R3291" s="21">
        <f t="shared" si="515"/>
        <v>55.177023000000005</v>
      </c>
      <c r="S3291" s="21">
        <f t="shared" si="516"/>
        <v>42.305484000000007</v>
      </c>
      <c r="T3291" s="21">
        <f t="shared" si="517"/>
        <v>1589.8928960000001</v>
      </c>
      <c r="U3291" s="22">
        <f t="shared" si="518"/>
        <v>1687.375403</v>
      </c>
      <c r="V3291" s="39">
        <f t="shared" si="519"/>
        <v>0.9105021718766525</v>
      </c>
    </row>
    <row r="3292" spans="1:22">
      <c r="A3292">
        <v>3287</v>
      </c>
      <c r="B3292" s="155">
        <f t="shared" si="510"/>
        <v>41411</v>
      </c>
      <c r="C3292" s="148">
        <f t="shared" si="511"/>
        <v>2013</v>
      </c>
      <c r="D3292" s="148">
        <f t="shared" si="512"/>
        <v>5</v>
      </c>
      <c r="E3292" s="152">
        <v>23</v>
      </c>
      <c r="F3292" s="153">
        <v>0</v>
      </c>
      <c r="G3292" s="154">
        <v>47.067999999999998</v>
      </c>
      <c r="H3292" s="154">
        <v>0</v>
      </c>
      <c r="I3292" s="154">
        <v>1837.069</v>
      </c>
      <c r="J3292" s="151">
        <v>0</v>
      </c>
      <c r="K3292" s="149">
        <f t="shared" si="513"/>
        <v>1884.1369999999999</v>
      </c>
      <c r="L3292" s="148">
        <v>0</v>
      </c>
      <c r="M3292" s="148">
        <v>17.315000000000001</v>
      </c>
      <c r="N3292" s="148">
        <v>0</v>
      </c>
      <c r="O3292" s="148">
        <v>487.58199999999999</v>
      </c>
      <c r="P3292" s="148">
        <v>0</v>
      </c>
      <c r="Q3292" s="21">
        <f t="shared" si="514"/>
        <v>0</v>
      </c>
      <c r="R3292" s="21">
        <f t="shared" si="515"/>
        <v>55.356055000000005</v>
      </c>
      <c r="S3292" s="21">
        <f t="shared" si="516"/>
        <v>0</v>
      </c>
      <c r="T3292" s="21">
        <f t="shared" si="517"/>
        <v>1548.560432</v>
      </c>
      <c r="U3292" s="22">
        <f t="shared" si="518"/>
        <v>1603.916487</v>
      </c>
      <c r="V3292" s="39">
        <f t="shared" si="519"/>
        <v>0.85127381236077848</v>
      </c>
    </row>
    <row r="3293" spans="1:22">
      <c r="A3293">
        <v>3288</v>
      </c>
      <c r="B3293" s="155">
        <f t="shared" si="510"/>
        <v>41411</v>
      </c>
      <c r="C3293" s="148">
        <f t="shared" si="511"/>
        <v>2013</v>
      </c>
      <c r="D3293" s="148">
        <f t="shared" si="512"/>
        <v>5</v>
      </c>
      <c r="E3293" s="152">
        <v>24</v>
      </c>
      <c r="F3293" s="153">
        <v>0</v>
      </c>
      <c r="G3293" s="154">
        <v>47.018999999999998</v>
      </c>
      <c r="H3293" s="154">
        <v>0</v>
      </c>
      <c r="I3293" s="154">
        <v>1738.2329999999999</v>
      </c>
      <c r="J3293" s="151">
        <v>0</v>
      </c>
      <c r="K3293" s="149">
        <f t="shared" si="513"/>
        <v>1785.252</v>
      </c>
      <c r="L3293" s="148">
        <v>0</v>
      </c>
      <c r="M3293" s="148">
        <v>17.282</v>
      </c>
      <c r="N3293" s="148">
        <v>0</v>
      </c>
      <c r="O3293" s="148">
        <v>449.983</v>
      </c>
      <c r="P3293" s="148">
        <v>0</v>
      </c>
      <c r="Q3293" s="21">
        <f t="shared" si="514"/>
        <v>0</v>
      </c>
      <c r="R3293" s="21">
        <f t="shared" si="515"/>
        <v>55.250554000000001</v>
      </c>
      <c r="S3293" s="21">
        <f t="shared" si="516"/>
        <v>0</v>
      </c>
      <c r="T3293" s="21">
        <f t="shared" si="517"/>
        <v>1429.1460080000002</v>
      </c>
      <c r="U3293" s="22">
        <f t="shared" si="518"/>
        <v>1484.3965620000001</v>
      </c>
      <c r="V3293" s="39">
        <f t="shared" si="519"/>
        <v>0.83147732757056159</v>
      </c>
    </row>
    <row r="3294" spans="1:22">
      <c r="A3294">
        <v>3289</v>
      </c>
      <c r="B3294" s="155">
        <f t="shared" si="510"/>
        <v>41412</v>
      </c>
      <c r="C3294" s="148">
        <f t="shared" si="511"/>
        <v>2013</v>
      </c>
      <c r="D3294" s="148">
        <f t="shared" si="512"/>
        <v>5</v>
      </c>
      <c r="E3294" s="152">
        <v>1</v>
      </c>
      <c r="F3294" s="153">
        <v>0</v>
      </c>
      <c r="G3294" s="154">
        <v>46.648000000000003</v>
      </c>
      <c r="H3294" s="154">
        <v>3.4689999999999999</v>
      </c>
      <c r="I3294" s="154">
        <v>1649.761</v>
      </c>
      <c r="J3294" s="151">
        <v>0</v>
      </c>
      <c r="K3294" s="149">
        <f t="shared" si="513"/>
        <v>1699.8779999999999</v>
      </c>
      <c r="L3294" s="148">
        <v>0</v>
      </c>
      <c r="M3294" s="148">
        <v>17.181999999999999</v>
      </c>
      <c r="N3294" s="148">
        <v>8.9060000000000006</v>
      </c>
      <c r="O3294" s="148">
        <v>396.68099999999998</v>
      </c>
      <c r="P3294" s="148">
        <v>0</v>
      </c>
      <c r="Q3294" s="21">
        <f t="shared" si="514"/>
        <v>0</v>
      </c>
      <c r="R3294" s="21">
        <f t="shared" si="515"/>
        <v>54.930853999999997</v>
      </c>
      <c r="S3294" s="21">
        <f t="shared" si="516"/>
        <v>17.375606000000001</v>
      </c>
      <c r="T3294" s="21">
        <f t="shared" si="517"/>
        <v>1259.8588560000001</v>
      </c>
      <c r="U3294" s="22">
        <f t="shared" si="518"/>
        <v>1332.1653160000001</v>
      </c>
      <c r="V3294" s="39">
        <f t="shared" si="519"/>
        <v>0.78368289724321405</v>
      </c>
    </row>
    <row r="3295" spans="1:22">
      <c r="A3295">
        <v>3290</v>
      </c>
      <c r="B3295" s="155">
        <f t="shared" ref="B3295:B3358" si="520">+B3271+1</f>
        <v>41412</v>
      </c>
      <c r="C3295" s="148">
        <f t="shared" si="511"/>
        <v>2013</v>
      </c>
      <c r="D3295" s="148">
        <f t="shared" si="512"/>
        <v>5</v>
      </c>
      <c r="E3295" s="152">
        <v>2</v>
      </c>
      <c r="F3295" s="153">
        <v>0</v>
      </c>
      <c r="G3295" s="154">
        <v>46.616</v>
      </c>
      <c r="H3295" s="154">
        <v>0</v>
      </c>
      <c r="I3295" s="154">
        <v>1485.07</v>
      </c>
      <c r="J3295" s="151">
        <v>0</v>
      </c>
      <c r="K3295" s="149">
        <f t="shared" si="513"/>
        <v>1531.6859999999999</v>
      </c>
      <c r="L3295" s="148">
        <v>0</v>
      </c>
      <c r="M3295" s="148">
        <v>17.155999999999999</v>
      </c>
      <c r="N3295" s="148">
        <v>0</v>
      </c>
      <c r="O3295" s="148">
        <v>356.327</v>
      </c>
      <c r="P3295" s="148">
        <v>0</v>
      </c>
      <c r="Q3295" s="21">
        <f t="shared" si="514"/>
        <v>0</v>
      </c>
      <c r="R3295" s="21">
        <f t="shared" si="515"/>
        <v>54.847732000000001</v>
      </c>
      <c r="S3295" s="21">
        <f t="shared" si="516"/>
        <v>0</v>
      </c>
      <c r="T3295" s="21">
        <f t="shared" si="517"/>
        <v>1131.6945520000002</v>
      </c>
      <c r="U3295" s="22">
        <f t="shared" si="518"/>
        <v>1186.5422840000001</v>
      </c>
      <c r="V3295" s="39">
        <f t="shared" si="519"/>
        <v>0.77466418312891816</v>
      </c>
    </row>
    <row r="3296" spans="1:22">
      <c r="A3296">
        <v>3291</v>
      </c>
      <c r="B3296" s="155">
        <f t="shared" si="520"/>
        <v>41412</v>
      </c>
      <c r="C3296" s="148">
        <f t="shared" si="511"/>
        <v>2013</v>
      </c>
      <c r="D3296" s="148">
        <f t="shared" si="512"/>
        <v>5</v>
      </c>
      <c r="E3296" s="152">
        <v>3</v>
      </c>
      <c r="F3296" s="153">
        <v>0</v>
      </c>
      <c r="G3296" s="154">
        <v>46.347999999999999</v>
      </c>
      <c r="H3296" s="154">
        <v>0</v>
      </c>
      <c r="I3296" s="154">
        <v>1550.499</v>
      </c>
      <c r="J3296" s="151">
        <v>0</v>
      </c>
      <c r="K3296" s="149">
        <f t="shared" si="513"/>
        <v>1596.847</v>
      </c>
      <c r="L3296" s="148">
        <v>0</v>
      </c>
      <c r="M3296" s="148">
        <v>17.106999999999999</v>
      </c>
      <c r="N3296" s="148">
        <v>0</v>
      </c>
      <c r="O3296" s="148">
        <v>365.77600000000001</v>
      </c>
      <c r="P3296" s="148">
        <v>0</v>
      </c>
      <c r="Q3296" s="21">
        <f t="shared" si="514"/>
        <v>0</v>
      </c>
      <c r="R3296" s="21">
        <f t="shared" si="515"/>
        <v>54.691079000000002</v>
      </c>
      <c r="S3296" s="21">
        <f t="shared" si="516"/>
        <v>0</v>
      </c>
      <c r="T3296" s="21">
        <f t="shared" si="517"/>
        <v>1161.7045760000001</v>
      </c>
      <c r="U3296" s="22">
        <f t="shared" si="518"/>
        <v>1216.395655</v>
      </c>
      <c r="V3296" s="39">
        <f t="shared" si="519"/>
        <v>0.76174840482525885</v>
      </c>
    </row>
    <row r="3297" spans="1:22">
      <c r="A3297">
        <v>3292</v>
      </c>
      <c r="B3297" s="155">
        <f t="shared" si="520"/>
        <v>41412</v>
      </c>
      <c r="C3297" s="148">
        <f t="shared" si="511"/>
        <v>2013</v>
      </c>
      <c r="D3297" s="148">
        <f t="shared" si="512"/>
        <v>5</v>
      </c>
      <c r="E3297" s="152">
        <v>4</v>
      </c>
      <c r="F3297" s="153">
        <v>0</v>
      </c>
      <c r="G3297" s="154">
        <v>46.734000000000002</v>
      </c>
      <c r="H3297" s="154">
        <v>0</v>
      </c>
      <c r="I3297" s="154">
        <v>1486.8920000000001</v>
      </c>
      <c r="J3297" s="151">
        <v>0</v>
      </c>
      <c r="K3297" s="149">
        <f t="shared" si="513"/>
        <v>1533.626</v>
      </c>
      <c r="L3297" s="148">
        <v>0</v>
      </c>
      <c r="M3297" s="148">
        <v>17.209</v>
      </c>
      <c r="N3297" s="148">
        <v>0</v>
      </c>
      <c r="O3297" s="148">
        <v>353.43400000000003</v>
      </c>
      <c r="P3297" s="148">
        <v>0</v>
      </c>
      <c r="Q3297" s="21">
        <f t="shared" si="514"/>
        <v>0</v>
      </c>
      <c r="R3297" s="21">
        <f t="shared" si="515"/>
        <v>55.017173</v>
      </c>
      <c r="S3297" s="21">
        <f t="shared" si="516"/>
        <v>0</v>
      </c>
      <c r="T3297" s="21">
        <f t="shared" si="517"/>
        <v>1122.506384</v>
      </c>
      <c r="U3297" s="22">
        <f t="shared" si="518"/>
        <v>1177.523557</v>
      </c>
      <c r="V3297" s="39">
        <f t="shared" si="519"/>
        <v>0.76780359553111388</v>
      </c>
    </row>
    <row r="3298" spans="1:22">
      <c r="A3298">
        <v>3293</v>
      </c>
      <c r="B3298" s="155">
        <f t="shared" si="520"/>
        <v>41412</v>
      </c>
      <c r="C3298" s="148">
        <f t="shared" si="511"/>
        <v>2013</v>
      </c>
      <c r="D3298" s="148">
        <f t="shared" si="512"/>
        <v>5</v>
      </c>
      <c r="E3298" s="152">
        <v>5</v>
      </c>
      <c r="F3298" s="153">
        <v>0</v>
      </c>
      <c r="G3298" s="154">
        <v>47.091000000000001</v>
      </c>
      <c r="H3298" s="154">
        <v>0</v>
      </c>
      <c r="I3298" s="154">
        <v>1487.72</v>
      </c>
      <c r="J3298" s="151">
        <v>0</v>
      </c>
      <c r="K3298" s="149">
        <f t="shared" si="513"/>
        <v>1534.8109999999999</v>
      </c>
      <c r="L3298" s="148">
        <v>0</v>
      </c>
      <c r="M3298" s="148">
        <v>17.295000000000002</v>
      </c>
      <c r="N3298" s="148">
        <v>0</v>
      </c>
      <c r="O3298" s="148">
        <v>353.07</v>
      </c>
      <c r="P3298" s="148">
        <v>0</v>
      </c>
      <c r="Q3298" s="21">
        <f t="shared" si="514"/>
        <v>0</v>
      </c>
      <c r="R3298" s="21">
        <f t="shared" si="515"/>
        <v>55.29211500000001</v>
      </c>
      <c r="S3298" s="21">
        <f t="shared" si="516"/>
        <v>0</v>
      </c>
      <c r="T3298" s="21">
        <f t="shared" si="517"/>
        <v>1121.35032</v>
      </c>
      <c r="U3298" s="22">
        <f t="shared" si="518"/>
        <v>1176.642435</v>
      </c>
      <c r="V3298" s="39">
        <f t="shared" si="519"/>
        <v>0.76663669663561185</v>
      </c>
    </row>
    <row r="3299" spans="1:22">
      <c r="A3299">
        <v>3294</v>
      </c>
      <c r="B3299" s="155">
        <f t="shared" si="520"/>
        <v>41412</v>
      </c>
      <c r="C3299" s="148">
        <f t="shared" si="511"/>
        <v>2013</v>
      </c>
      <c r="D3299" s="148">
        <f t="shared" si="512"/>
        <v>5</v>
      </c>
      <c r="E3299" s="152">
        <v>6</v>
      </c>
      <c r="F3299" s="153">
        <v>0</v>
      </c>
      <c r="G3299" s="154">
        <v>46.841000000000001</v>
      </c>
      <c r="H3299" s="154">
        <v>0</v>
      </c>
      <c r="I3299" s="154">
        <v>1487.5229999999999</v>
      </c>
      <c r="J3299" s="151">
        <v>0</v>
      </c>
      <c r="K3299" s="149">
        <f t="shared" si="513"/>
        <v>1534.3639999999998</v>
      </c>
      <c r="L3299" s="148">
        <v>0</v>
      </c>
      <c r="M3299" s="148">
        <v>17.189</v>
      </c>
      <c r="N3299" s="148">
        <v>0</v>
      </c>
      <c r="O3299" s="148">
        <v>352.75099999999998</v>
      </c>
      <c r="P3299" s="148">
        <v>0</v>
      </c>
      <c r="Q3299" s="21">
        <f t="shared" si="514"/>
        <v>0</v>
      </c>
      <c r="R3299" s="21">
        <f t="shared" si="515"/>
        <v>54.953233000000004</v>
      </c>
      <c r="S3299" s="21">
        <f t="shared" si="516"/>
        <v>0</v>
      </c>
      <c r="T3299" s="21">
        <f t="shared" si="517"/>
        <v>1120.337176</v>
      </c>
      <c r="U3299" s="22">
        <f t="shared" si="518"/>
        <v>1175.290409</v>
      </c>
      <c r="V3299" s="39">
        <f t="shared" si="519"/>
        <v>0.76597887398296627</v>
      </c>
    </row>
    <row r="3300" spans="1:22">
      <c r="A3300">
        <v>3295</v>
      </c>
      <c r="B3300" s="155">
        <f t="shared" si="520"/>
        <v>41412</v>
      </c>
      <c r="C3300" s="148">
        <f t="shared" si="511"/>
        <v>2013</v>
      </c>
      <c r="D3300" s="148">
        <f t="shared" si="512"/>
        <v>5</v>
      </c>
      <c r="E3300" s="152">
        <v>7</v>
      </c>
      <c r="F3300" s="153">
        <v>0</v>
      </c>
      <c r="G3300" s="154">
        <v>47.043999999999997</v>
      </c>
      <c r="H3300" s="154">
        <v>15.510999999999999</v>
      </c>
      <c r="I3300" s="154">
        <v>1498.0630000000001</v>
      </c>
      <c r="J3300" s="151">
        <v>0</v>
      </c>
      <c r="K3300" s="149">
        <f t="shared" si="513"/>
        <v>1560.6180000000002</v>
      </c>
      <c r="L3300" s="148">
        <v>0</v>
      </c>
      <c r="M3300" s="148">
        <v>17.257999999999999</v>
      </c>
      <c r="N3300" s="148">
        <v>30.933</v>
      </c>
      <c r="O3300" s="148">
        <v>356.39</v>
      </c>
      <c r="P3300" s="148">
        <v>0</v>
      </c>
      <c r="Q3300" s="21">
        <f t="shared" si="514"/>
        <v>0</v>
      </c>
      <c r="R3300" s="21">
        <f t="shared" si="515"/>
        <v>55.173825999999998</v>
      </c>
      <c r="S3300" s="21">
        <f t="shared" si="516"/>
        <v>60.350283000000005</v>
      </c>
      <c r="T3300" s="21">
        <f t="shared" si="517"/>
        <v>1131.89464</v>
      </c>
      <c r="U3300" s="22">
        <f t="shared" si="518"/>
        <v>1247.4187489999999</v>
      </c>
      <c r="V3300" s="39">
        <f t="shared" si="519"/>
        <v>0.79931075317598532</v>
      </c>
    </row>
    <row r="3301" spans="1:22">
      <c r="A3301">
        <v>3296</v>
      </c>
      <c r="B3301" s="155">
        <f t="shared" si="520"/>
        <v>41412</v>
      </c>
      <c r="C3301" s="148">
        <f t="shared" si="511"/>
        <v>2013</v>
      </c>
      <c r="D3301" s="148">
        <f t="shared" si="512"/>
        <v>5</v>
      </c>
      <c r="E3301" s="152">
        <v>8</v>
      </c>
      <c r="F3301" s="153">
        <v>0</v>
      </c>
      <c r="G3301" s="154">
        <v>46.844000000000001</v>
      </c>
      <c r="H3301" s="154">
        <v>0</v>
      </c>
      <c r="I3301" s="154">
        <v>1489.6210000000001</v>
      </c>
      <c r="J3301" s="151">
        <v>0</v>
      </c>
      <c r="K3301" s="149">
        <f t="shared" si="513"/>
        <v>1536.4650000000001</v>
      </c>
      <c r="L3301" s="148">
        <v>0</v>
      </c>
      <c r="M3301" s="148">
        <v>17.216000000000001</v>
      </c>
      <c r="N3301" s="148">
        <v>0</v>
      </c>
      <c r="O3301" s="148">
        <v>358.16899999999998</v>
      </c>
      <c r="P3301" s="148">
        <v>0</v>
      </c>
      <c r="Q3301" s="21">
        <f t="shared" si="514"/>
        <v>0</v>
      </c>
      <c r="R3301" s="21">
        <f t="shared" si="515"/>
        <v>55.039552000000008</v>
      </c>
      <c r="S3301" s="21">
        <f t="shared" si="516"/>
        <v>0</v>
      </c>
      <c r="T3301" s="21">
        <f t="shared" si="517"/>
        <v>1137.544744</v>
      </c>
      <c r="U3301" s="22">
        <f t="shared" si="518"/>
        <v>1192.584296</v>
      </c>
      <c r="V3301" s="39">
        <f t="shared" si="519"/>
        <v>0.77618708919500279</v>
      </c>
    </row>
    <row r="3302" spans="1:22">
      <c r="A3302">
        <v>3297</v>
      </c>
      <c r="B3302" s="155">
        <f t="shared" si="520"/>
        <v>41412</v>
      </c>
      <c r="C3302" s="148">
        <f t="shared" si="511"/>
        <v>2013</v>
      </c>
      <c r="D3302" s="148">
        <f t="shared" si="512"/>
        <v>5</v>
      </c>
      <c r="E3302" s="152">
        <v>9</v>
      </c>
      <c r="F3302" s="153">
        <v>0</v>
      </c>
      <c r="G3302" s="154">
        <v>46.649000000000001</v>
      </c>
      <c r="H3302" s="154">
        <v>0</v>
      </c>
      <c r="I3302" s="154">
        <v>1504.3989999999999</v>
      </c>
      <c r="J3302" s="151">
        <v>0</v>
      </c>
      <c r="K3302" s="149">
        <f t="shared" si="513"/>
        <v>1551.0479999999998</v>
      </c>
      <c r="L3302" s="148">
        <v>0</v>
      </c>
      <c r="M3302" s="148">
        <v>17.172999999999998</v>
      </c>
      <c r="N3302" s="148">
        <v>0</v>
      </c>
      <c r="O3302" s="148">
        <v>362.59899999999999</v>
      </c>
      <c r="P3302" s="148">
        <v>0</v>
      </c>
      <c r="Q3302" s="21">
        <f t="shared" si="514"/>
        <v>0</v>
      </c>
      <c r="R3302" s="21">
        <f t="shared" si="515"/>
        <v>54.902080999999995</v>
      </c>
      <c r="S3302" s="21">
        <f t="shared" si="516"/>
        <v>0</v>
      </c>
      <c r="T3302" s="21">
        <f t="shared" si="517"/>
        <v>1151.6144240000001</v>
      </c>
      <c r="U3302" s="22">
        <f t="shared" si="518"/>
        <v>1206.5165050000001</v>
      </c>
      <c r="V3302" s="39">
        <f t="shared" si="519"/>
        <v>0.7778718034516019</v>
      </c>
    </row>
    <row r="3303" spans="1:22">
      <c r="A3303">
        <v>3298</v>
      </c>
      <c r="B3303" s="155">
        <f t="shared" si="520"/>
        <v>41412</v>
      </c>
      <c r="C3303" s="148">
        <f t="shared" si="511"/>
        <v>2013</v>
      </c>
      <c r="D3303" s="148">
        <f t="shared" si="512"/>
        <v>5</v>
      </c>
      <c r="E3303" s="152">
        <v>10</v>
      </c>
      <c r="F3303" s="153">
        <v>0</v>
      </c>
      <c r="G3303" s="154">
        <v>46.777999999999999</v>
      </c>
      <c r="H3303" s="154">
        <v>0</v>
      </c>
      <c r="I3303" s="154">
        <v>1548.557</v>
      </c>
      <c r="J3303" s="151">
        <v>0</v>
      </c>
      <c r="K3303" s="149">
        <f t="shared" si="513"/>
        <v>1595.335</v>
      </c>
      <c r="L3303" s="148">
        <v>0</v>
      </c>
      <c r="M3303" s="148">
        <v>17.215</v>
      </c>
      <c r="N3303" s="148">
        <v>0</v>
      </c>
      <c r="O3303" s="148">
        <v>371.51</v>
      </c>
      <c r="P3303" s="148">
        <v>0</v>
      </c>
      <c r="Q3303" s="21">
        <f t="shared" si="514"/>
        <v>0</v>
      </c>
      <c r="R3303" s="21">
        <f t="shared" si="515"/>
        <v>55.036355</v>
      </c>
      <c r="S3303" s="21">
        <f t="shared" si="516"/>
        <v>0</v>
      </c>
      <c r="T3303" s="21">
        <f t="shared" si="517"/>
        <v>1179.9157600000001</v>
      </c>
      <c r="U3303" s="22">
        <f t="shared" si="518"/>
        <v>1234.952115</v>
      </c>
      <c r="V3303" s="39">
        <f t="shared" si="519"/>
        <v>0.77410206320302632</v>
      </c>
    </row>
    <row r="3304" spans="1:22">
      <c r="A3304">
        <v>3299</v>
      </c>
      <c r="B3304" s="155">
        <f t="shared" si="520"/>
        <v>41412</v>
      </c>
      <c r="C3304" s="148">
        <f t="shared" si="511"/>
        <v>2013</v>
      </c>
      <c r="D3304" s="148">
        <f t="shared" si="512"/>
        <v>5</v>
      </c>
      <c r="E3304" s="152">
        <v>11</v>
      </c>
      <c r="F3304" s="153">
        <v>0</v>
      </c>
      <c r="G3304" s="154">
        <v>47.17</v>
      </c>
      <c r="H3304" s="154">
        <v>0</v>
      </c>
      <c r="I3304" s="154">
        <v>1516.806</v>
      </c>
      <c r="J3304" s="151">
        <v>0</v>
      </c>
      <c r="K3304" s="149">
        <f t="shared" si="513"/>
        <v>1563.9760000000001</v>
      </c>
      <c r="L3304" s="148">
        <v>0</v>
      </c>
      <c r="M3304" s="148">
        <v>17.324999999999999</v>
      </c>
      <c r="N3304" s="148">
        <v>0</v>
      </c>
      <c r="O3304" s="148">
        <v>363.14600000000002</v>
      </c>
      <c r="P3304" s="148">
        <v>0</v>
      </c>
      <c r="Q3304" s="21">
        <f t="shared" si="514"/>
        <v>0</v>
      </c>
      <c r="R3304" s="21">
        <f t="shared" si="515"/>
        <v>55.388024999999999</v>
      </c>
      <c r="S3304" s="21">
        <f t="shared" si="516"/>
        <v>0</v>
      </c>
      <c r="T3304" s="21">
        <f t="shared" si="517"/>
        <v>1153.3516960000002</v>
      </c>
      <c r="U3304" s="22">
        <f t="shared" si="518"/>
        <v>1208.7397210000001</v>
      </c>
      <c r="V3304" s="39">
        <f t="shared" si="519"/>
        <v>0.77286334381090249</v>
      </c>
    </row>
    <row r="3305" spans="1:22">
      <c r="A3305">
        <v>3300</v>
      </c>
      <c r="B3305" s="155">
        <f t="shared" si="520"/>
        <v>41412</v>
      </c>
      <c r="C3305" s="148">
        <f t="shared" si="511"/>
        <v>2013</v>
      </c>
      <c r="D3305" s="148">
        <f t="shared" si="512"/>
        <v>5</v>
      </c>
      <c r="E3305" s="152">
        <v>12</v>
      </c>
      <c r="F3305" s="153">
        <v>0</v>
      </c>
      <c r="G3305" s="154">
        <v>46.545999999999999</v>
      </c>
      <c r="H3305" s="154">
        <v>0</v>
      </c>
      <c r="I3305" s="154">
        <v>1540.7539999999999</v>
      </c>
      <c r="J3305" s="151">
        <v>0</v>
      </c>
      <c r="K3305" s="149">
        <f t="shared" si="513"/>
        <v>1587.3</v>
      </c>
      <c r="L3305" s="148">
        <v>0</v>
      </c>
      <c r="M3305" s="148">
        <v>17.079999999999998</v>
      </c>
      <c r="N3305" s="148">
        <v>0</v>
      </c>
      <c r="O3305" s="148">
        <v>369.87400000000002</v>
      </c>
      <c r="P3305" s="148">
        <v>0</v>
      </c>
      <c r="Q3305" s="21">
        <f t="shared" si="514"/>
        <v>0</v>
      </c>
      <c r="R3305" s="21">
        <f t="shared" si="515"/>
        <v>54.604759999999999</v>
      </c>
      <c r="S3305" s="21">
        <f t="shared" si="516"/>
        <v>0</v>
      </c>
      <c r="T3305" s="21">
        <f t="shared" si="517"/>
        <v>1174.7198240000002</v>
      </c>
      <c r="U3305" s="22">
        <f t="shared" si="518"/>
        <v>1229.3245840000002</v>
      </c>
      <c r="V3305" s="39">
        <f t="shared" si="519"/>
        <v>0.77447526239526254</v>
      </c>
    </row>
    <row r="3306" spans="1:22">
      <c r="A3306">
        <v>3301</v>
      </c>
      <c r="B3306" s="155">
        <f t="shared" si="520"/>
        <v>41412</v>
      </c>
      <c r="C3306" s="148">
        <f t="shared" si="511"/>
        <v>2013</v>
      </c>
      <c r="D3306" s="148">
        <f t="shared" si="512"/>
        <v>5</v>
      </c>
      <c r="E3306" s="152">
        <v>13</v>
      </c>
      <c r="F3306" s="153">
        <v>0</v>
      </c>
      <c r="G3306" s="154">
        <v>46.402999999999999</v>
      </c>
      <c r="H3306" s="154">
        <v>0</v>
      </c>
      <c r="I3306" s="154">
        <v>1605.732</v>
      </c>
      <c r="J3306" s="151">
        <v>0</v>
      </c>
      <c r="K3306" s="149">
        <f t="shared" si="513"/>
        <v>1652.135</v>
      </c>
      <c r="L3306" s="148">
        <v>0</v>
      </c>
      <c r="M3306" s="148">
        <v>17.059999999999999</v>
      </c>
      <c r="N3306" s="148">
        <v>0</v>
      </c>
      <c r="O3306" s="148">
        <v>382.315</v>
      </c>
      <c r="P3306" s="148">
        <v>0</v>
      </c>
      <c r="Q3306" s="21">
        <f t="shared" si="514"/>
        <v>0</v>
      </c>
      <c r="R3306" s="21">
        <f t="shared" si="515"/>
        <v>54.540819999999997</v>
      </c>
      <c r="S3306" s="21">
        <f t="shared" si="516"/>
        <v>0</v>
      </c>
      <c r="T3306" s="21">
        <f t="shared" si="517"/>
        <v>1214.23244</v>
      </c>
      <c r="U3306" s="22">
        <f t="shared" si="518"/>
        <v>1268.7732599999999</v>
      </c>
      <c r="V3306" s="39">
        <f t="shared" si="519"/>
        <v>0.76795979747417731</v>
      </c>
    </row>
    <row r="3307" spans="1:22">
      <c r="A3307">
        <v>3302</v>
      </c>
      <c r="B3307" s="155">
        <f t="shared" si="520"/>
        <v>41412</v>
      </c>
      <c r="C3307" s="148">
        <f t="shared" si="511"/>
        <v>2013</v>
      </c>
      <c r="D3307" s="148">
        <f t="shared" si="512"/>
        <v>5</v>
      </c>
      <c r="E3307" s="152">
        <v>14</v>
      </c>
      <c r="F3307" s="153">
        <v>0</v>
      </c>
      <c r="G3307" s="154">
        <v>46.332000000000001</v>
      </c>
      <c r="H3307" s="154">
        <v>0</v>
      </c>
      <c r="I3307" s="154">
        <v>1604.309</v>
      </c>
      <c r="J3307" s="151">
        <v>0</v>
      </c>
      <c r="K3307" s="149">
        <f t="shared" si="513"/>
        <v>1650.6410000000001</v>
      </c>
      <c r="L3307" s="148">
        <v>0</v>
      </c>
      <c r="M3307" s="148">
        <v>17.088999999999999</v>
      </c>
      <c r="N3307" s="148">
        <v>0</v>
      </c>
      <c r="O3307" s="148">
        <v>382.15699999999998</v>
      </c>
      <c r="P3307" s="148">
        <v>0</v>
      </c>
      <c r="Q3307" s="21">
        <f t="shared" si="514"/>
        <v>0</v>
      </c>
      <c r="R3307" s="21">
        <f t="shared" si="515"/>
        <v>54.633533</v>
      </c>
      <c r="S3307" s="21">
        <f t="shared" si="516"/>
        <v>0</v>
      </c>
      <c r="T3307" s="21">
        <f t="shared" si="517"/>
        <v>1213.730632</v>
      </c>
      <c r="U3307" s="22">
        <f t="shared" si="518"/>
        <v>1268.364165</v>
      </c>
      <c r="V3307" s="39">
        <f t="shared" si="519"/>
        <v>0.76840704005292482</v>
      </c>
    </row>
    <row r="3308" spans="1:22">
      <c r="A3308">
        <v>3303</v>
      </c>
      <c r="B3308" s="155">
        <f t="shared" si="520"/>
        <v>41412</v>
      </c>
      <c r="C3308" s="148">
        <f t="shared" si="511"/>
        <v>2013</v>
      </c>
      <c r="D3308" s="148">
        <f t="shared" si="512"/>
        <v>5</v>
      </c>
      <c r="E3308" s="152">
        <v>15</v>
      </c>
      <c r="F3308" s="153">
        <v>0</v>
      </c>
      <c r="G3308" s="154">
        <v>46.448999999999998</v>
      </c>
      <c r="H3308" s="154">
        <v>0.21099999999999999</v>
      </c>
      <c r="I3308" s="154">
        <v>1589.7819999999999</v>
      </c>
      <c r="J3308" s="151">
        <v>0</v>
      </c>
      <c r="K3308" s="149">
        <f t="shared" si="513"/>
        <v>1636.442</v>
      </c>
      <c r="L3308" s="148">
        <v>0</v>
      </c>
      <c r="M3308" s="148">
        <v>17.117000000000001</v>
      </c>
      <c r="N3308" s="148">
        <v>3.411</v>
      </c>
      <c r="O3308" s="148">
        <v>379.464</v>
      </c>
      <c r="P3308" s="148">
        <v>0</v>
      </c>
      <c r="Q3308" s="21">
        <f t="shared" si="514"/>
        <v>0</v>
      </c>
      <c r="R3308" s="21">
        <f t="shared" si="515"/>
        <v>54.723049000000003</v>
      </c>
      <c r="S3308" s="21">
        <f t="shared" si="516"/>
        <v>6.6548610000000004</v>
      </c>
      <c r="T3308" s="21">
        <f t="shared" si="517"/>
        <v>1205.177664</v>
      </c>
      <c r="U3308" s="22">
        <f t="shared" si="518"/>
        <v>1266.555574</v>
      </c>
      <c r="V3308" s="39">
        <f t="shared" si="519"/>
        <v>0.77396911958993964</v>
      </c>
    </row>
    <row r="3309" spans="1:22">
      <c r="A3309">
        <v>3304</v>
      </c>
      <c r="B3309" s="155">
        <f t="shared" si="520"/>
        <v>41412</v>
      </c>
      <c r="C3309" s="148">
        <f t="shared" si="511"/>
        <v>2013</v>
      </c>
      <c r="D3309" s="148">
        <f t="shared" si="512"/>
        <v>5</v>
      </c>
      <c r="E3309" s="152">
        <v>16</v>
      </c>
      <c r="F3309" s="153">
        <v>0</v>
      </c>
      <c r="G3309" s="154">
        <v>46.107999999999997</v>
      </c>
      <c r="H3309" s="154">
        <v>0</v>
      </c>
      <c r="I3309" s="154">
        <v>1586.079</v>
      </c>
      <c r="J3309" s="151">
        <v>0</v>
      </c>
      <c r="K3309" s="149">
        <f t="shared" si="513"/>
        <v>1632.1869999999999</v>
      </c>
      <c r="L3309" s="148">
        <v>0</v>
      </c>
      <c r="M3309" s="148">
        <v>17.006</v>
      </c>
      <c r="N3309" s="148">
        <v>0</v>
      </c>
      <c r="O3309" s="148">
        <v>378.96199999999999</v>
      </c>
      <c r="P3309" s="148">
        <v>0</v>
      </c>
      <c r="Q3309" s="21">
        <f t="shared" si="514"/>
        <v>0</v>
      </c>
      <c r="R3309" s="21">
        <f t="shared" si="515"/>
        <v>54.368182000000004</v>
      </c>
      <c r="S3309" s="21">
        <f t="shared" si="516"/>
        <v>0</v>
      </c>
      <c r="T3309" s="21">
        <f t="shared" si="517"/>
        <v>1203.583312</v>
      </c>
      <c r="U3309" s="22">
        <f t="shared" si="518"/>
        <v>1257.9514939999999</v>
      </c>
      <c r="V3309" s="39">
        <f t="shared" si="519"/>
        <v>0.77071530039143799</v>
      </c>
    </row>
    <row r="3310" spans="1:22">
      <c r="A3310">
        <v>3305</v>
      </c>
      <c r="B3310" s="155">
        <f t="shared" si="520"/>
        <v>41412</v>
      </c>
      <c r="C3310" s="148">
        <f t="shared" si="511"/>
        <v>2013</v>
      </c>
      <c r="D3310" s="148">
        <f t="shared" si="512"/>
        <v>5</v>
      </c>
      <c r="E3310" s="152">
        <v>17</v>
      </c>
      <c r="F3310" s="153">
        <v>0</v>
      </c>
      <c r="G3310" s="154">
        <v>46.725999999999999</v>
      </c>
      <c r="H3310" s="154">
        <v>0</v>
      </c>
      <c r="I3310" s="154">
        <v>1519.3889999999999</v>
      </c>
      <c r="J3310" s="151">
        <v>0</v>
      </c>
      <c r="K3310" s="149">
        <f t="shared" si="513"/>
        <v>1566.1149999999998</v>
      </c>
      <c r="L3310" s="148">
        <v>0</v>
      </c>
      <c r="M3310" s="148">
        <v>17.152000000000001</v>
      </c>
      <c r="N3310" s="148">
        <v>0</v>
      </c>
      <c r="O3310" s="148">
        <v>365.75900000000001</v>
      </c>
      <c r="P3310" s="148">
        <v>0</v>
      </c>
      <c r="Q3310" s="21">
        <f t="shared" si="514"/>
        <v>0</v>
      </c>
      <c r="R3310" s="21">
        <f t="shared" si="515"/>
        <v>54.834944000000007</v>
      </c>
      <c r="S3310" s="21">
        <f t="shared" si="516"/>
        <v>0</v>
      </c>
      <c r="T3310" s="21">
        <f t="shared" si="517"/>
        <v>1161.6505840000002</v>
      </c>
      <c r="U3310" s="22">
        <f t="shared" si="518"/>
        <v>1216.4855280000002</v>
      </c>
      <c r="V3310" s="39">
        <f t="shared" si="519"/>
        <v>0.77675364069688391</v>
      </c>
    </row>
    <row r="3311" spans="1:22">
      <c r="A3311">
        <v>3306</v>
      </c>
      <c r="B3311" s="155">
        <f t="shared" si="520"/>
        <v>41412</v>
      </c>
      <c r="C3311" s="148">
        <f t="shared" si="511"/>
        <v>2013</v>
      </c>
      <c r="D3311" s="148">
        <f t="shared" si="512"/>
        <v>5</v>
      </c>
      <c r="E3311" s="152">
        <v>18</v>
      </c>
      <c r="F3311" s="153">
        <v>0</v>
      </c>
      <c r="G3311" s="154">
        <v>47.244</v>
      </c>
      <c r="H3311" s="154">
        <v>0</v>
      </c>
      <c r="I3311" s="154">
        <v>1586.3040000000001</v>
      </c>
      <c r="J3311" s="151">
        <v>0</v>
      </c>
      <c r="K3311" s="149">
        <f t="shared" si="513"/>
        <v>1633.548</v>
      </c>
      <c r="L3311" s="148">
        <v>0</v>
      </c>
      <c r="M3311" s="148">
        <v>17.385999999999999</v>
      </c>
      <c r="N3311" s="148">
        <v>0</v>
      </c>
      <c r="O3311" s="148">
        <v>379.26299999999998</v>
      </c>
      <c r="P3311" s="148">
        <v>0</v>
      </c>
      <c r="Q3311" s="21">
        <f t="shared" si="514"/>
        <v>0</v>
      </c>
      <c r="R3311" s="21">
        <f t="shared" si="515"/>
        <v>55.583041999999999</v>
      </c>
      <c r="S3311" s="21">
        <f t="shared" si="516"/>
        <v>0</v>
      </c>
      <c r="T3311" s="21">
        <f t="shared" si="517"/>
        <v>1204.5392879999999</v>
      </c>
      <c r="U3311" s="22">
        <f t="shared" si="518"/>
        <v>1260.1223299999999</v>
      </c>
      <c r="V3311" s="39">
        <f t="shared" si="519"/>
        <v>0.77140208307316338</v>
      </c>
    </row>
    <row r="3312" spans="1:22">
      <c r="A3312">
        <v>3307</v>
      </c>
      <c r="B3312" s="155">
        <f t="shared" si="520"/>
        <v>41412</v>
      </c>
      <c r="C3312" s="148">
        <f t="shared" si="511"/>
        <v>2013</v>
      </c>
      <c r="D3312" s="148">
        <f t="shared" si="512"/>
        <v>5</v>
      </c>
      <c r="E3312" s="152">
        <v>19</v>
      </c>
      <c r="F3312" s="153">
        <v>0</v>
      </c>
      <c r="G3312" s="154">
        <v>47.634</v>
      </c>
      <c r="H3312" s="154">
        <v>0</v>
      </c>
      <c r="I3312" s="154">
        <v>1894.5119999999999</v>
      </c>
      <c r="J3312" s="151">
        <v>0</v>
      </c>
      <c r="K3312" s="149">
        <f t="shared" si="513"/>
        <v>1942.146</v>
      </c>
      <c r="L3312" s="148">
        <v>0</v>
      </c>
      <c r="M3312" s="148">
        <v>17.518999999999998</v>
      </c>
      <c r="N3312" s="148">
        <v>0</v>
      </c>
      <c r="O3312" s="148">
        <v>452.33199999999999</v>
      </c>
      <c r="P3312" s="148">
        <v>0</v>
      </c>
      <c r="Q3312" s="21">
        <f t="shared" si="514"/>
        <v>0</v>
      </c>
      <c r="R3312" s="21">
        <f t="shared" si="515"/>
        <v>56.008242999999993</v>
      </c>
      <c r="S3312" s="21">
        <f t="shared" si="516"/>
        <v>0</v>
      </c>
      <c r="T3312" s="21">
        <f t="shared" si="517"/>
        <v>1436.606432</v>
      </c>
      <c r="U3312" s="22">
        <f t="shared" si="518"/>
        <v>1492.614675</v>
      </c>
      <c r="V3312" s="39">
        <f t="shared" si="519"/>
        <v>0.7685388611360835</v>
      </c>
    </row>
    <row r="3313" spans="1:22">
      <c r="A3313">
        <v>3308</v>
      </c>
      <c r="B3313" s="155">
        <f t="shared" si="520"/>
        <v>41412</v>
      </c>
      <c r="C3313" s="148">
        <f t="shared" si="511"/>
        <v>2013</v>
      </c>
      <c r="D3313" s="148">
        <f t="shared" si="512"/>
        <v>5</v>
      </c>
      <c r="E3313" s="152">
        <v>20</v>
      </c>
      <c r="F3313" s="153">
        <v>0</v>
      </c>
      <c r="G3313" s="154">
        <v>47.771000000000001</v>
      </c>
      <c r="H3313" s="154">
        <v>0</v>
      </c>
      <c r="I3313" s="154">
        <v>2000.5150000000001</v>
      </c>
      <c r="J3313" s="151">
        <v>0</v>
      </c>
      <c r="K3313" s="149">
        <f t="shared" si="513"/>
        <v>2048.2860000000001</v>
      </c>
      <c r="L3313" s="148">
        <v>0</v>
      </c>
      <c r="M3313" s="148">
        <v>17.536000000000001</v>
      </c>
      <c r="N3313" s="148">
        <v>0</v>
      </c>
      <c r="O3313" s="148">
        <v>484.42599999999999</v>
      </c>
      <c r="P3313" s="148">
        <v>0</v>
      </c>
      <c r="Q3313" s="21">
        <f t="shared" si="514"/>
        <v>0</v>
      </c>
      <c r="R3313" s="21">
        <f t="shared" si="515"/>
        <v>56.062592000000002</v>
      </c>
      <c r="S3313" s="21">
        <f t="shared" si="516"/>
        <v>0</v>
      </c>
      <c r="T3313" s="21">
        <f t="shared" si="517"/>
        <v>1538.5369760000001</v>
      </c>
      <c r="U3313" s="22">
        <f t="shared" si="518"/>
        <v>1594.5995680000001</v>
      </c>
      <c r="V3313" s="39">
        <f t="shared" si="519"/>
        <v>0.77850435339596136</v>
      </c>
    </row>
    <row r="3314" spans="1:22">
      <c r="A3314">
        <v>3309</v>
      </c>
      <c r="B3314" s="155">
        <f t="shared" si="520"/>
        <v>41412</v>
      </c>
      <c r="C3314" s="148">
        <f t="shared" si="511"/>
        <v>2013</v>
      </c>
      <c r="D3314" s="148">
        <f t="shared" si="512"/>
        <v>5</v>
      </c>
      <c r="E3314" s="152">
        <v>21</v>
      </c>
      <c r="F3314" s="153">
        <v>0</v>
      </c>
      <c r="G3314" s="154">
        <v>47.591999999999999</v>
      </c>
      <c r="H3314" s="154">
        <v>0</v>
      </c>
      <c r="I3314" s="154">
        <v>2018.0119999999999</v>
      </c>
      <c r="J3314" s="151">
        <v>0</v>
      </c>
      <c r="K3314" s="149">
        <f t="shared" si="513"/>
        <v>2065.6039999999998</v>
      </c>
      <c r="L3314" s="148">
        <v>0</v>
      </c>
      <c r="M3314" s="148">
        <v>17.510000000000002</v>
      </c>
      <c r="N3314" s="148">
        <v>0</v>
      </c>
      <c r="O3314" s="148">
        <v>487.40199999999999</v>
      </c>
      <c r="P3314" s="148">
        <v>0</v>
      </c>
      <c r="Q3314" s="21">
        <f t="shared" si="514"/>
        <v>0</v>
      </c>
      <c r="R3314" s="21">
        <f t="shared" si="515"/>
        <v>55.979470000000006</v>
      </c>
      <c r="S3314" s="21">
        <f t="shared" si="516"/>
        <v>0</v>
      </c>
      <c r="T3314" s="21">
        <f t="shared" si="517"/>
        <v>1547.988752</v>
      </c>
      <c r="U3314" s="22">
        <f t="shared" si="518"/>
        <v>1603.968222</v>
      </c>
      <c r="V3314" s="39">
        <f t="shared" si="519"/>
        <v>0.77651293374722363</v>
      </c>
    </row>
    <row r="3315" spans="1:22">
      <c r="A3315">
        <v>3310</v>
      </c>
      <c r="B3315" s="155">
        <f t="shared" si="520"/>
        <v>41412</v>
      </c>
      <c r="C3315" s="148">
        <f t="shared" si="511"/>
        <v>2013</v>
      </c>
      <c r="D3315" s="148">
        <f t="shared" si="512"/>
        <v>5</v>
      </c>
      <c r="E3315" s="152">
        <v>22</v>
      </c>
      <c r="F3315" s="153">
        <v>0</v>
      </c>
      <c r="G3315" s="154">
        <v>47.404000000000003</v>
      </c>
      <c r="H3315" s="154">
        <v>0</v>
      </c>
      <c r="I3315" s="154">
        <v>1995.8209999999999</v>
      </c>
      <c r="J3315" s="151">
        <v>0</v>
      </c>
      <c r="K3315" s="149">
        <f t="shared" si="513"/>
        <v>2043.2249999999999</v>
      </c>
      <c r="L3315" s="148">
        <v>0</v>
      </c>
      <c r="M3315" s="148">
        <v>17.445</v>
      </c>
      <c r="N3315" s="148">
        <v>0</v>
      </c>
      <c r="O3315" s="148">
        <v>475.52199999999999</v>
      </c>
      <c r="P3315" s="148">
        <v>0</v>
      </c>
      <c r="Q3315" s="21">
        <f t="shared" si="514"/>
        <v>0</v>
      </c>
      <c r="R3315" s="21">
        <f t="shared" si="515"/>
        <v>55.771664999999999</v>
      </c>
      <c r="S3315" s="21">
        <f t="shared" si="516"/>
        <v>0</v>
      </c>
      <c r="T3315" s="21">
        <f t="shared" si="517"/>
        <v>1510.2578720000001</v>
      </c>
      <c r="U3315" s="22">
        <f t="shared" si="518"/>
        <v>1566.0295370000001</v>
      </c>
      <c r="V3315" s="39">
        <f t="shared" si="519"/>
        <v>0.7664498706701417</v>
      </c>
    </row>
    <row r="3316" spans="1:22">
      <c r="A3316">
        <v>3311</v>
      </c>
      <c r="B3316" s="155">
        <f t="shared" si="520"/>
        <v>41412</v>
      </c>
      <c r="C3316" s="148">
        <f t="shared" si="511"/>
        <v>2013</v>
      </c>
      <c r="D3316" s="148">
        <f t="shared" si="512"/>
        <v>5</v>
      </c>
      <c r="E3316" s="152">
        <v>23</v>
      </c>
      <c r="F3316" s="153">
        <v>0</v>
      </c>
      <c r="G3316" s="154">
        <v>47.487000000000002</v>
      </c>
      <c r="H3316" s="154">
        <v>0</v>
      </c>
      <c r="I3316" s="154">
        <v>1957.11</v>
      </c>
      <c r="J3316" s="151">
        <v>0</v>
      </c>
      <c r="K3316" s="149">
        <f t="shared" si="513"/>
        <v>2004.597</v>
      </c>
      <c r="L3316" s="148">
        <v>0</v>
      </c>
      <c r="M3316" s="148">
        <v>17.445</v>
      </c>
      <c r="N3316" s="148">
        <v>0</v>
      </c>
      <c r="O3316" s="148">
        <v>464.72</v>
      </c>
      <c r="P3316" s="148">
        <v>0</v>
      </c>
      <c r="Q3316" s="21">
        <f t="shared" si="514"/>
        <v>0</v>
      </c>
      <c r="R3316" s="21">
        <f t="shared" si="515"/>
        <v>55.771664999999999</v>
      </c>
      <c r="S3316" s="21">
        <f t="shared" si="516"/>
        <v>0</v>
      </c>
      <c r="T3316" s="21">
        <f t="shared" si="517"/>
        <v>1475.95072</v>
      </c>
      <c r="U3316" s="22">
        <f t="shared" si="518"/>
        <v>1531.722385</v>
      </c>
      <c r="V3316" s="39">
        <f t="shared" si="519"/>
        <v>0.76410489739334142</v>
      </c>
    </row>
    <row r="3317" spans="1:22">
      <c r="A3317">
        <v>3312</v>
      </c>
      <c r="B3317" s="155">
        <f t="shared" si="520"/>
        <v>41412</v>
      </c>
      <c r="C3317" s="148">
        <f t="shared" si="511"/>
        <v>2013</v>
      </c>
      <c r="D3317" s="148">
        <f t="shared" si="512"/>
        <v>5</v>
      </c>
      <c r="E3317" s="152">
        <v>24</v>
      </c>
      <c r="F3317" s="153">
        <v>0</v>
      </c>
      <c r="G3317" s="154">
        <v>42.820999999999998</v>
      </c>
      <c r="H3317" s="154">
        <v>0</v>
      </c>
      <c r="I3317" s="154">
        <v>1779.549</v>
      </c>
      <c r="J3317" s="151">
        <v>0</v>
      </c>
      <c r="K3317" s="149">
        <f t="shared" si="513"/>
        <v>1822.37</v>
      </c>
      <c r="L3317" s="148">
        <v>0</v>
      </c>
      <c r="M3317" s="148">
        <v>15.311</v>
      </c>
      <c r="N3317" s="148">
        <v>0</v>
      </c>
      <c r="O3317" s="148">
        <v>415.77199999999999</v>
      </c>
      <c r="P3317" s="148">
        <v>0</v>
      </c>
      <c r="Q3317" s="21">
        <f t="shared" si="514"/>
        <v>0</v>
      </c>
      <c r="R3317" s="21">
        <f t="shared" si="515"/>
        <v>48.949266999999999</v>
      </c>
      <c r="S3317" s="21">
        <f t="shared" si="516"/>
        <v>0</v>
      </c>
      <c r="T3317" s="21">
        <f t="shared" si="517"/>
        <v>1320.4918720000001</v>
      </c>
      <c r="U3317" s="22">
        <f t="shared" si="518"/>
        <v>1369.441139</v>
      </c>
      <c r="V3317" s="39">
        <f t="shared" si="519"/>
        <v>0.75146163457475712</v>
      </c>
    </row>
    <row r="3318" spans="1:22">
      <c r="A3318">
        <v>3313</v>
      </c>
      <c r="B3318" s="155">
        <f t="shared" si="520"/>
        <v>41413</v>
      </c>
      <c r="C3318" s="148">
        <f t="shared" si="511"/>
        <v>2013</v>
      </c>
      <c r="D3318" s="148">
        <f t="shared" si="512"/>
        <v>5</v>
      </c>
      <c r="E3318" s="152">
        <v>1</v>
      </c>
      <c r="F3318" s="153">
        <v>0</v>
      </c>
      <c r="G3318" s="154">
        <v>19.841999999999999</v>
      </c>
      <c r="H3318" s="154">
        <v>0</v>
      </c>
      <c r="I3318" s="154">
        <v>1636.8309999999999</v>
      </c>
      <c r="J3318" s="151">
        <v>0</v>
      </c>
      <c r="K3318" s="149">
        <f t="shared" si="513"/>
        <v>1656.673</v>
      </c>
      <c r="L3318" s="148">
        <v>0</v>
      </c>
      <c r="M3318" s="148">
        <v>7.0869999999999997</v>
      </c>
      <c r="N3318" s="148">
        <v>0</v>
      </c>
      <c r="O3318" s="148">
        <v>378.82</v>
      </c>
      <c r="P3318" s="148">
        <v>0</v>
      </c>
      <c r="Q3318" s="21">
        <f t="shared" si="514"/>
        <v>0</v>
      </c>
      <c r="R3318" s="21">
        <f t="shared" si="515"/>
        <v>22.657139000000001</v>
      </c>
      <c r="S3318" s="21">
        <f t="shared" si="516"/>
        <v>0</v>
      </c>
      <c r="T3318" s="21">
        <f t="shared" si="517"/>
        <v>1203.1323199999999</v>
      </c>
      <c r="U3318" s="22">
        <f t="shared" si="518"/>
        <v>1225.7894589999999</v>
      </c>
      <c r="V3318" s="39">
        <f t="shared" si="519"/>
        <v>0.73991032569493187</v>
      </c>
    </row>
    <row r="3319" spans="1:22">
      <c r="A3319">
        <v>3314</v>
      </c>
      <c r="B3319" s="155">
        <f t="shared" si="520"/>
        <v>41413</v>
      </c>
      <c r="C3319" s="148">
        <f t="shared" si="511"/>
        <v>2013</v>
      </c>
      <c r="D3319" s="148">
        <f t="shared" si="512"/>
        <v>5</v>
      </c>
      <c r="E3319" s="152">
        <v>2</v>
      </c>
      <c r="F3319" s="153">
        <v>0</v>
      </c>
      <c r="G3319" s="154">
        <v>19.841999999999999</v>
      </c>
      <c r="H3319" s="154">
        <v>0</v>
      </c>
      <c r="I3319" s="154">
        <v>1371.5609999999999</v>
      </c>
      <c r="J3319" s="151">
        <v>0</v>
      </c>
      <c r="K3319" s="149">
        <f t="shared" si="513"/>
        <v>1391.403</v>
      </c>
      <c r="L3319" s="148">
        <v>0</v>
      </c>
      <c r="M3319" s="148">
        <v>7.0830000000000002</v>
      </c>
      <c r="N3319" s="148">
        <v>0</v>
      </c>
      <c r="O3319" s="148">
        <v>324.108</v>
      </c>
      <c r="P3319" s="148">
        <v>0</v>
      </c>
      <c r="Q3319" s="21">
        <f t="shared" si="514"/>
        <v>0</v>
      </c>
      <c r="R3319" s="21">
        <f t="shared" si="515"/>
        <v>22.644351</v>
      </c>
      <c r="S3319" s="21">
        <f t="shared" si="516"/>
        <v>0</v>
      </c>
      <c r="T3319" s="21">
        <f t="shared" si="517"/>
        <v>1029.3670080000002</v>
      </c>
      <c r="U3319" s="22">
        <f t="shared" si="518"/>
        <v>1052.0113590000001</v>
      </c>
      <c r="V3319" s="39">
        <f t="shared" si="519"/>
        <v>0.75607955351540856</v>
      </c>
    </row>
    <row r="3320" spans="1:22">
      <c r="A3320">
        <v>3315</v>
      </c>
      <c r="B3320" s="155">
        <f t="shared" si="520"/>
        <v>41413</v>
      </c>
      <c r="C3320" s="148">
        <f t="shared" si="511"/>
        <v>2013</v>
      </c>
      <c r="D3320" s="148">
        <f t="shared" si="512"/>
        <v>5</v>
      </c>
      <c r="E3320" s="152">
        <v>3</v>
      </c>
      <c r="F3320" s="153">
        <v>0</v>
      </c>
      <c r="G3320" s="154">
        <v>19.762</v>
      </c>
      <c r="H3320" s="154">
        <v>0</v>
      </c>
      <c r="I3320" s="154">
        <v>1331.5830000000001</v>
      </c>
      <c r="J3320" s="151">
        <v>0</v>
      </c>
      <c r="K3320" s="149">
        <f t="shared" si="513"/>
        <v>1351.345</v>
      </c>
      <c r="L3320" s="148">
        <v>0</v>
      </c>
      <c r="M3320" s="148">
        <v>7.0519999999999996</v>
      </c>
      <c r="N3320" s="148">
        <v>0</v>
      </c>
      <c r="O3320" s="148">
        <v>314.90699999999998</v>
      </c>
      <c r="P3320" s="148">
        <v>0</v>
      </c>
      <c r="Q3320" s="21">
        <f t="shared" si="514"/>
        <v>0</v>
      </c>
      <c r="R3320" s="21">
        <f t="shared" si="515"/>
        <v>22.545244</v>
      </c>
      <c r="S3320" s="21">
        <f t="shared" si="516"/>
        <v>0</v>
      </c>
      <c r="T3320" s="21">
        <f t="shared" si="517"/>
        <v>1000.144632</v>
      </c>
      <c r="U3320" s="22">
        <f t="shared" si="518"/>
        <v>1022.689876</v>
      </c>
      <c r="V3320" s="39">
        <f t="shared" si="519"/>
        <v>0.75679406517210634</v>
      </c>
    </row>
    <row r="3321" spans="1:22">
      <c r="A3321">
        <v>3316</v>
      </c>
      <c r="B3321" s="155">
        <f t="shared" si="520"/>
        <v>41413</v>
      </c>
      <c r="C3321" s="148">
        <f t="shared" si="511"/>
        <v>2013</v>
      </c>
      <c r="D3321" s="148">
        <f t="shared" si="512"/>
        <v>5</v>
      </c>
      <c r="E3321" s="152">
        <v>4</v>
      </c>
      <c r="F3321" s="153">
        <v>0</v>
      </c>
      <c r="G3321" s="154">
        <v>19.733000000000001</v>
      </c>
      <c r="H3321" s="154">
        <v>0</v>
      </c>
      <c r="I3321" s="154">
        <v>1437.8510000000001</v>
      </c>
      <c r="J3321" s="151">
        <v>0</v>
      </c>
      <c r="K3321" s="149">
        <f t="shared" si="513"/>
        <v>1457.5840000000001</v>
      </c>
      <c r="L3321" s="148">
        <v>0</v>
      </c>
      <c r="M3321" s="148">
        <v>7.0469999999999997</v>
      </c>
      <c r="N3321" s="148">
        <v>0</v>
      </c>
      <c r="O3321" s="148">
        <v>332.68099999999998</v>
      </c>
      <c r="P3321" s="148">
        <v>0</v>
      </c>
      <c r="Q3321" s="21">
        <f t="shared" si="514"/>
        <v>0</v>
      </c>
      <c r="R3321" s="21">
        <f t="shared" si="515"/>
        <v>22.529259</v>
      </c>
      <c r="S3321" s="21">
        <f t="shared" si="516"/>
        <v>0</v>
      </c>
      <c r="T3321" s="21">
        <f t="shared" si="517"/>
        <v>1056.5948559999999</v>
      </c>
      <c r="U3321" s="22">
        <f t="shared" si="518"/>
        <v>1079.1241149999998</v>
      </c>
      <c r="V3321" s="39">
        <f t="shared" si="519"/>
        <v>0.74035123533189151</v>
      </c>
    </row>
    <row r="3322" spans="1:22">
      <c r="A3322">
        <v>3317</v>
      </c>
      <c r="B3322" s="155">
        <f t="shared" si="520"/>
        <v>41413</v>
      </c>
      <c r="C3322" s="148">
        <f t="shared" si="511"/>
        <v>2013</v>
      </c>
      <c r="D3322" s="148">
        <f t="shared" si="512"/>
        <v>5</v>
      </c>
      <c r="E3322" s="152">
        <v>5</v>
      </c>
      <c r="F3322" s="153">
        <v>0</v>
      </c>
      <c r="G3322" s="154">
        <v>19.716000000000001</v>
      </c>
      <c r="H3322" s="154">
        <v>0</v>
      </c>
      <c r="I3322" s="154">
        <v>1388.1659999999999</v>
      </c>
      <c r="J3322" s="151">
        <v>0</v>
      </c>
      <c r="K3322" s="149">
        <f t="shared" si="513"/>
        <v>1407.8819999999998</v>
      </c>
      <c r="L3322" s="148">
        <v>0</v>
      </c>
      <c r="M3322" s="148">
        <v>7.0419999999999998</v>
      </c>
      <c r="N3322" s="148">
        <v>0</v>
      </c>
      <c r="O3322" s="148">
        <v>313.55599999999998</v>
      </c>
      <c r="P3322" s="148">
        <v>0</v>
      </c>
      <c r="Q3322" s="21">
        <f t="shared" si="514"/>
        <v>0</v>
      </c>
      <c r="R3322" s="21">
        <f t="shared" si="515"/>
        <v>22.513273999999999</v>
      </c>
      <c r="S3322" s="21">
        <f t="shared" si="516"/>
        <v>0</v>
      </c>
      <c r="T3322" s="21">
        <f t="shared" si="517"/>
        <v>995.85385599999995</v>
      </c>
      <c r="U3322" s="22">
        <f t="shared" si="518"/>
        <v>1018.36713</v>
      </c>
      <c r="V3322" s="39">
        <f t="shared" si="519"/>
        <v>0.72333272958955375</v>
      </c>
    </row>
    <row r="3323" spans="1:22">
      <c r="A3323">
        <v>3318</v>
      </c>
      <c r="B3323" s="155">
        <f t="shared" si="520"/>
        <v>41413</v>
      </c>
      <c r="C3323" s="148">
        <f t="shared" si="511"/>
        <v>2013</v>
      </c>
      <c r="D3323" s="148">
        <f t="shared" si="512"/>
        <v>5</v>
      </c>
      <c r="E3323" s="152">
        <v>6</v>
      </c>
      <c r="F3323" s="153">
        <v>0</v>
      </c>
      <c r="G3323" s="154">
        <v>19.7</v>
      </c>
      <c r="H3323" s="154">
        <v>0</v>
      </c>
      <c r="I3323" s="154">
        <v>1387.229</v>
      </c>
      <c r="J3323" s="151">
        <v>0</v>
      </c>
      <c r="K3323" s="149">
        <f t="shared" si="513"/>
        <v>1406.9290000000001</v>
      </c>
      <c r="L3323" s="148">
        <v>0</v>
      </c>
      <c r="M3323" s="148">
        <v>7.0110000000000001</v>
      </c>
      <c r="N3323" s="148">
        <v>0</v>
      </c>
      <c r="O3323" s="148">
        <v>313.39699999999999</v>
      </c>
      <c r="P3323" s="148">
        <v>0</v>
      </c>
      <c r="Q3323" s="21">
        <f t="shared" si="514"/>
        <v>0</v>
      </c>
      <c r="R3323" s="21">
        <f t="shared" si="515"/>
        <v>22.414166999999999</v>
      </c>
      <c r="S3323" s="21">
        <f t="shared" si="516"/>
        <v>0</v>
      </c>
      <c r="T3323" s="21">
        <f t="shared" si="517"/>
        <v>995.34887200000003</v>
      </c>
      <c r="U3323" s="22">
        <f t="shared" si="518"/>
        <v>1017.763039</v>
      </c>
      <c r="V3323" s="39">
        <f t="shared" si="519"/>
        <v>0.72339331906585191</v>
      </c>
    </row>
    <row r="3324" spans="1:22">
      <c r="A3324">
        <v>3319</v>
      </c>
      <c r="B3324" s="155">
        <f t="shared" si="520"/>
        <v>41413</v>
      </c>
      <c r="C3324" s="148">
        <f t="shared" si="511"/>
        <v>2013</v>
      </c>
      <c r="D3324" s="148">
        <f t="shared" si="512"/>
        <v>5</v>
      </c>
      <c r="E3324" s="152">
        <v>7</v>
      </c>
      <c r="F3324" s="153">
        <v>0</v>
      </c>
      <c r="G3324" s="154">
        <v>19.463999999999999</v>
      </c>
      <c r="H3324" s="154">
        <v>0</v>
      </c>
      <c r="I3324" s="154">
        <v>1423.691</v>
      </c>
      <c r="J3324" s="151">
        <v>0</v>
      </c>
      <c r="K3324" s="149">
        <f t="shared" si="513"/>
        <v>1443.155</v>
      </c>
      <c r="L3324" s="148">
        <v>0</v>
      </c>
      <c r="M3324" s="148">
        <v>6.9409999999999998</v>
      </c>
      <c r="N3324" s="148">
        <v>0</v>
      </c>
      <c r="O3324" s="148">
        <v>324.77100000000002</v>
      </c>
      <c r="P3324" s="148">
        <v>0</v>
      </c>
      <c r="Q3324" s="21">
        <f t="shared" si="514"/>
        <v>0</v>
      </c>
      <c r="R3324" s="21">
        <f t="shared" si="515"/>
        <v>22.190377000000002</v>
      </c>
      <c r="S3324" s="21">
        <f t="shared" si="516"/>
        <v>0</v>
      </c>
      <c r="T3324" s="21">
        <f t="shared" si="517"/>
        <v>1031.472696</v>
      </c>
      <c r="U3324" s="22">
        <f t="shared" si="518"/>
        <v>1053.6630729999999</v>
      </c>
      <c r="V3324" s="39">
        <f t="shared" si="519"/>
        <v>0.73011081484663809</v>
      </c>
    </row>
    <row r="3325" spans="1:22">
      <c r="A3325">
        <v>3320</v>
      </c>
      <c r="B3325" s="155">
        <f t="shared" si="520"/>
        <v>41413</v>
      </c>
      <c r="C3325" s="148">
        <f t="shared" si="511"/>
        <v>2013</v>
      </c>
      <c r="D3325" s="148">
        <f t="shared" si="512"/>
        <v>5</v>
      </c>
      <c r="E3325" s="152">
        <v>8</v>
      </c>
      <c r="F3325" s="153">
        <v>0</v>
      </c>
      <c r="G3325" s="154">
        <v>19.428999999999998</v>
      </c>
      <c r="H3325" s="154">
        <v>0</v>
      </c>
      <c r="I3325" s="154">
        <v>1153.413</v>
      </c>
      <c r="J3325" s="151">
        <v>0</v>
      </c>
      <c r="K3325" s="149">
        <f t="shared" si="513"/>
        <v>1172.8420000000001</v>
      </c>
      <c r="L3325" s="148">
        <v>0</v>
      </c>
      <c r="M3325" s="148">
        <v>6.9450000000000003</v>
      </c>
      <c r="N3325" s="148">
        <v>0</v>
      </c>
      <c r="O3325" s="148">
        <v>269.90300000000002</v>
      </c>
      <c r="P3325" s="148">
        <v>0</v>
      </c>
      <c r="Q3325" s="21">
        <f t="shared" si="514"/>
        <v>0</v>
      </c>
      <c r="R3325" s="21">
        <f t="shared" si="515"/>
        <v>22.203165000000002</v>
      </c>
      <c r="S3325" s="21">
        <f t="shared" si="516"/>
        <v>0</v>
      </c>
      <c r="T3325" s="21">
        <f t="shared" si="517"/>
        <v>857.21192800000006</v>
      </c>
      <c r="U3325" s="22">
        <f t="shared" si="518"/>
        <v>879.41509300000007</v>
      </c>
      <c r="V3325" s="39">
        <f t="shared" si="519"/>
        <v>0.74981548495023198</v>
      </c>
    </row>
    <row r="3326" spans="1:22">
      <c r="A3326">
        <v>3321</v>
      </c>
      <c r="B3326" s="155">
        <f t="shared" si="520"/>
        <v>41413</v>
      </c>
      <c r="C3326" s="148">
        <f t="shared" si="511"/>
        <v>2013</v>
      </c>
      <c r="D3326" s="148">
        <f t="shared" si="512"/>
        <v>5</v>
      </c>
      <c r="E3326" s="152">
        <v>9</v>
      </c>
      <c r="F3326" s="153">
        <v>0</v>
      </c>
      <c r="G3326" s="154">
        <v>18.954999999999998</v>
      </c>
      <c r="H3326" s="154">
        <v>0</v>
      </c>
      <c r="I3326" s="154">
        <v>1149.7639999999999</v>
      </c>
      <c r="J3326" s="151">
        <v>0</v>
      </c>
      <c r="K3326" s="149">
        <f t="shared" si="513"/>
        <v>1168.7189999999998</v>
      </c>
      <c r="L3326" s="148">
        <v>0</v>
      </c>
      <c r="M3326" s="148">
        <v>6.76</v>
      </c>
      <c r="N3326" s="148">
        <v>0</v>
      </c>
      <c r="O3326" s="148">
        <v>271.66800000000001</v>
      </c>
      <c r="P3326" s="148">
        <v>0</v>
      </c>
      <c r="Q3326" s="21">
        <f t="shared" si="514"/>
        <v>0</v>
      </c>
      <c r="R3326" s="21">
        <f t="shared" si="515"/>
        <v>21.611719999999998</v>
      </c>
      <c r="S3326" s="21">
        <f t="shared" si="516"/>
        <v>0</v>
      </c>
      <c r="T3326" s="21">
        <f t="shared" si="517"/>
        <v>862.81756800000005</v>
      </c>
      <c r="U3326" s="22">
        <f t="shared" si="518"/>
        <v>884.42928800000004</v>
      </c>
      <c r="V3326" s="39">
        <f t="shared" si="519"/>
        <v>0.75675101371672759</v>
      </c>
    </row>
    <row r="3327" spans="1:22">
      <c r="A3327">
        <v>3322</v>
      </c>
      <c r="B3327" s="155">
        <f t="shared" si="520"/>
        <v>41413</v>
      </c>
      <c r="C3327" s="148">
        <f t="shared" si="511"/>
        <v>2013</v>
      </c>
      <c r="D3327" s="148">
        <f t="shared" si="512"/>
        <v>5</v>
      </c>
      <c r="E3327" s="152">
        <v>10</v>
      </c>
      <c r="F3327" s="153">
        <v>0</v>
      </c>
      <c r="G3327" s="154">
        <v>19.120999999999999</v>
      </c>
      <c r="H3327" s="154">
        <v>0</v>
      </c>
      <c r="I3327" s="154">
        <v>1184.827</v>
      </c>
      <c r="J3327" s="151">
        <v>0</v>
      </c>
      <c r="K3327" s="149">
        <f t="shared" si="513"/>
        <v>1203.9480000000001</v>
      </c>
      <c r="L3327" s="148">
        <v>0</v>
      </c>
      <c r="M3327" s="148">
        <v>6.8460000000000001</v>
      </c>
      <c r="N3327" s="148">
        <v>0</v>
      </c>
      <c r="O3327" s="148">
        <v>281.899</v>
      </c>
      <c r="P3327" s="148">
        <v>0</v>
      </c>
      <c r="Q3327" s="21">
        <f t="shared" si="514"/>
        <v>0</v>
      </c>
      <c r="R3327" s="21">
        <f t="shared" si="515"/>
        <v>21.886662000000001</v>
      </c>
      <c r="S3327" s="21">
        <f t="shared" si="516"/>
        <v>0</v>
      </c>
      <c r="T3327" s="21">
        <f t="shared" si="517"/>
        <v>895.31122400000004</v>
      </c>
      <c r="U3327" s="22">
        <f t="shared" si="518"/>
        <v>917.19788600000004</v>
      </c>
      <c r="V3327" s="39">
        <f t="shared" si="519"/>
        <v>0.76182516686767199</v>
      </c>
    </row>
    <row r="3328" spans="1:22">
      <c r="A3328">
        <v>3323</v>
      </c>
      <c r="B3328" s="155">
        <f t="shared" si="520"/>
        <v>41413</v>
      </c>
      <c r="C3328" s="148">
        <f t="shared" si="511"/>
        <v>2013</v>
      </c>
      <c r="D3328" s="148">
        <f t="shared" si="512"/>
        <v>5</v>
      </c>
      <c r="E3328" s="152">
        <v>11</v>
      </c>
      <c r="F3328" s="153">
        <v>0</v>
      </c>
      <c r="G3328" s="154">
        <v>19.216000000000001</v>
      </c>
      <c r="H3328" s="154">
        <v>0</v>
      </c>
      <c r="I3328" s="154">
        <v>1340.194</v>
      </c>
      <c r="J3328" s="151">
        <v>0</v>
      </c>
      <c r="K3328" s="149">
        <f t="shared" si="513"/>
        <v>1359.4099999999999</v>
      </c>
      <c r="L3328" s="148">
        <v>0</v>
      </c>
      <c r="M3328" s="148">
        <v>6.8769999999999998</v>
      </c>
      <c r="N3328" s="148">
        <v>0</v>
      </c>
      <c r="O3328" s="148">
        <v>324.99400000000003</v>
      </c>
      <c r="P3328" s="148">
        <v>0</v>
      </c>
      <c r="Q3328" s="21">
        <f t="shared" si="514"/>
        <v>0</v>
      </c>
      <c r="R3328" s="21">
        <f t="shared" si="515"/>
        <v>21.985769000000001</v>
      </c>
      <c r="S3328" s="21">
        <f t="shared" si="516"/>
        <v>0</v>
      </c>
      <c r="T3328" s="21">
        <f t="shared" si="517"/>
        <v>1032.1809440000002</v>
      </c>
      <c r="U3328" s="22">
        <f t="shared" si="518"/>
        <v>1054.1667130000001</v>
      </c>
      <c r="V3328" s="39">
        <f t="shared" si="519"/>
        <v>0.77545899544655417</v>
      </c>
    </row>
    <row r="3329" spans="1:22">
      <c r="A3329">
        <v>3324</v>
      </c>
      <c r="B3329" s="155">
        <f t="shared" si="520"/>
        <v>41413</v>
      </c>
      <c r="C3329" s="148">
        <f t="shared" si="511"/>
        <v>2013</v>
      </c>
      <c r="D3329" s="148">
        <f t="shared" si="512"/>
        <v>5</v>
      </c>
      <c r="E3329" s="152">
        <v>12</v>
      </c>
      <c r="F3329" s="153">
        <v>0</v>
      </c>
      <c r="G3329" s="154">
        <v>19.408000000000001</v>
      </c>
      <c r="H3329" s="154">
        <v>0</v>
      </c>
      <c r="I3329" s="154">
        <v>1475.8510000000001</v>
      </c>
      <c r="J3329" s="151">
        <v>0</v>
      </c>
      <c r="K3329" s="149">
        <f t="shared" si="513"/>
        <v>1495.259</v>
      </c>
      <c r="L3329" s="148">
        <v>0</v>
      </c>
      <c r="M3329" s="148">
        <v>6.9359999999999999</v>
      </c>
      <c r="N3329" s="148">
        <v>0</v>
      </c>
      <c r="O3329" s="148">
        <v>357.07900000000001</v>
      </c>
      <c r="P3329" s="148">
        <v>0</v>
      </c>
      <c r="Q3329" s="21">
        <f t="shared" si="514"/>
        <v>0</v>
      </c>
      <c r="R3329" s="21">
        <f t="shared" si="515"/>
        <v>22.174392000000001</v>
      </c>
      <c r="S3329" s="21">
        <f t="shared" si="516"/>
        <v>0</v>
      </c>
      <c r="T3329" s="21">
        <f t="shared" si="517"/>
        <v>1134.0829040000001</v>
      </c>
      <c r="U3329" s="22">
        <f t="shared" si="518"/>
        <v>1156.257296</v>
      </c>
      <c r="V3329" s="39">
        <f t="shared" si="519"/>
        <v>0.77328228487506179</v>
      </c>
    </row>
    <row r="3330" spans="1:22">
      <c r="A3330">
        <v>3325</v>
      </c>
      <c r="B3330" s="155">
        <f t="shared" si="520"/>
        <v>41413</v>
      </c>
      <c r="C3330" s="148">
        <f t="shared" si="511"/>
        <v>2013</v>
      </c>
      <c r="D3330" s="148">
        <f t="shared" si="512"/>
        <v>5</v>
      </c>
      <c r="E3330" s="152">
        <v>13</v>
      </c>
      <c r="F3330" s="153">
        <v>0</v>
      </c>
      <c r="G3330" s="154">
        <v>19.344999999999999</v>
      </c>
      <c r="H3330" s="154">
        <v>0</v>
      </c>
      <c r="I3330" s="154">
        <v>1515.17</v>
      </c>
      <c r="J3330" s="151">
        <v>0</v>
      </c>
      <c r="K3330" s="149">
        <f t="shared" si="513"/>
        <v>1534.5150000000001</v>
      </c>
      <c r="L3330" s="148">
        <v>0</v>
      </c>
      <c r="M3330" s="148">
        <v>6.94</v>
      </c>
      <c r="N3330" s="148">
        <v>0</v>
      </c>
      <c r="O3330" s="148">
        <v>363.76</v>
      </c>
      <c r="P3330" s="148">
        <v>0</v>
      </c>
      <c r="Q3330" s="21">
        <f t="shared" si="514"/>
        <v>0</v>
      </c>
      <c r="R3330" s="21">
        <f t="shared" si="515"/>
        <v>22.187180000000001</v>
      </c>
      <c r="S3330" s="21">
        <f t="shared" si="516"/>
        <v>0</v>
      </c>
      <c r="T3330" s="21">
        <f t="shared" si="517"/>
        <v>1155.3017600000001</v>
      </c>
      <c r="U3330" s="22">
        <f t="shared" si="518"/>
        <v>1177.48894</v>
      </c>
      <c r="V3330" s="39">
        <f t="shared" si="519"/>
        <v>0.76733622023896797</v>
      </c>
    </row>
    <row r="3331" spans="1:22">
      <c r="A3331">
        <v>3326</v>
      </c>
      <c r="B3331" s="155">
        <f t="shared" si="520"/>
        <v>41413</v>
      </c>
      <c r="C3331" s="148">
        <f t="shared" si="511"/>
        <v>2013</v>
      </c>
      <c r="D3331" s="148">
        <f t="shared" si="512"/>
        <v>5</v>
      </c>
      <c r="E3331" s="152">
        <v>14</v>
      </c>
      <c r="F3331" s="153">
        <v>0</v>
      </c>
      <c r="G3331" s="154">
        <v>19.363</v>
      </c>
      <c r="H3331" s="154">
        <v>0</v>
      </c>
      <c r="I3331" s="154">
        <v>1505.588</v>
      </c>
      <c r="J3331" s="151">
        <v>0</v>
      </c>
      <c r="K3331" s="149">
        <f t="shared" si="513"/>
        <v>1524.951</v>
      </c>
      <c r="L3331" s="148">
        <v>0</v>
      </c>
      <c r="M3331" s="148">
        <v>6.9450000000000003</v>
      </c>
      <c r="N3331" s="148">
        <v>0</v>
      </c>
      <c r="O3331" s="148">
        <v>360.73599999999999</v>
      </c>
      <c r="P3331" s="148">
        <v>0</v>
      </c>
      <c r="Q3331" s="21">
        <f t="shared" si="514"/>
        <v>0</v>
      </c>
      <c r="R3331" s="21">
        <f t="shared" si="515"/>
        <v>22.203165000000002</v>
      </c>
      <c r="S3331" s="21">
        <f t="shared" si="516"/>
        <v>0</v>
      </c>
      <c r="T3331" s="21">
        <f t="shared" si="517"/>
        <v>1145.6975360000001</v>
      </c>
      <c r="U3331" s="22">
        <f t="shared" si="518"/>
        <v>1167.900701</v>
      </c>
      <c r="V3331" s="39">
        <f t="shared" si="519"/>
        <v>0.76586113324296978</v>
      </c>
    </row>
    <row r="3332" spans="1:22">
      <c r="A3332">
        <v>3327</v>
      </c>
      <c r="B3332" s="155">
        <f t="shared" si="520"/>
        <v>41413</v>
      </c>
      <c r="C3332" s="148">
        <f t="shared" si="511"/>
        <v>2013</v>
      </c>
      <c r="D3332" s="148">
        <f t="shared" si="512"/>
        <v>5</v>
      </c>
      <c r="E3332" s="152">
        <v>15</v>
      </c>
      <c r="F3332" s="153">
        <v>0</v>
      </c>
      <c r="G3332" s="154">
        <v>19.376999999999999</v>
      </c>
      <c r="H3332" s="154">
        <v>1.359</v>
      </c>
      <c r="I3332" s="154">
        <v>1483.421</v>
      </c>
      <c r="J3332" s="151">
        <v>0</v>
      </c>
      <c r="K3332" s="149">
        <f t="shared" si="513"/>
        <v>1504.1570000000002</v>
      </c>
      <c r="L3332" s="148">
        <v>0</v>
      </c>
      <c r="M3332" s="148">
        <v>6.9489999999999998</v>
      </c>
      <c r="N3332" s="148">
        <v>3.5249999999999999</v>
      </c>
      <c r="O3332" s="148">
        <v>354.59899999999999</v>
      </c>
      <c r="P3332" s="148">
        <v>0</v>
      </c>
      <c r="Q3332" s="21">
        <f t="shared" si="514"/>
        <v>0</v>
      </c>
      <c r="R3332" s="21">
        <f t="shared" si="515"/>
        <v>22.215952999999999</v>
      </c>
      <c r="S3332" s="21">
        <f t="shared" si="516"/>
        <v>6.877275</v>
      </c>
      <c r="T3332" s="21">
        <f t="shared" si="517"/>
        <v>1126.206424</v>
      </c>
      <c r="U3332" s="22">
        <f t="shared" si="518"/>
        <v>1155.2996519999999</v>
      </c>
      <c r="V3332" s="39">
        <f t="shared" si="519"/>
        <v>0.76807118671787578</v>
      </c>
    </row>
    <row r="3333" spans="1:22">
      <c r="A3333">
        <v>3328</v>
      </c>
      <c r="B3333" s="155">
        <f t="shared" si="520"/>
        <v>41413</v>
      </c>
      <c r="C3333" s="148">
        <f t="shared" si="511"/>
        <v>2013</v>
      </c>
      <c r="D3333" s="148">
        <f t="shared" si="512"/>
        <v>5</v>
      </c>
      <c r="E3333" s="152">
        <v>16</v>
      </c>
      <c r="F3333" s="153">
        <v>0</v>
      </c>
      <c r="G3333" s="154">
        <v>19.219000000000001</v>
      </c>
      <c r="H3333" s="154">
        <v>0</v>
      </c>
      <c r="I3333" s="154">
        <v>1449.6489999999999</v>
      </c>
      <c r="J3333" s="151">
        <v>0</v>
      </c>
      <c r="K3333" s="149">
        <f t="shared" si="513"/>
        <v>1468.8679999999999</v>
      </c>
      <c r="L3333" s="148">
        <v>0</v>
      </c>
      <c r="M3333" s="148">
        <v>6.899</v>
      </c>
      <c r="N3333" s="148">
        <v>0</v>
      </c>
      <c r="O3333" s="148">
        <v>347.69600000000003</v>
      </c>
      <c r="P3333" s="148">
        <v>0</v>
      </c>
      <c r="Q3333" s="21">
        <f t="shared" si="514"/>
        <v>0</v>
      </c>
      <c r="R3333" s="21">
        <f t="shared" si="515"/>
        <v>22.056103</v>
      </c>
      <c r="S3333" s="21">
        <f t="shared" si="516"/>
        <v>0</v>
      </c>
      <c r="T3333" s="21">
        <f t="shared" si="517"/>
        <v>1104.282496</v>
      </c>
      <c r="U3333" s="22">
        <f t="shared" si="518"/>
        <v>1126.3385989999999</v>
      </c>
      <c r="V3333" s="39">
        <f t="shared" si="519"/>
        <v>0.76680722774272436</v>
      </c>
    </row>
    <row r="3334" spans="1:22">
      <c r="A3334">
        <v>3329</v>
      </c>
      <c r="B3334" s="155">
        <f t="shared" si="520"/>
        <v>41413</v>
      </c>
      <c r="C3334" s="148">
        <f t="shared" si="511"/>
        <v>2013</v>
      </c>
      <c r="D3334" s="148">
        <f t="shared" si="512"/>
        <v>5</v>
      </c>
      <c r="E3334" s="152">
        <v>17</v>
      </c>
      <c r="F3334" s="153">
        <v>0</v>
      </c>
      <c r="G3334" s="154">
        <v>19.138000000000002</v>
      </c>
      <c r="H3334" s="154">
        <v>0</v>
      </c>
      <c r="I3334" s="154">
        <v>1453.2139999999999</v>
      </c>
      <c r="J3334" s="151">
        <v>0</v>
      </c>
      <c r="K3334" s="149">
        <f t="shared" si="513"/>
        <v>1472.3519999999999</v>
      </c>
      <c r="L3334" s="148">
        <v>0</v>
      </c>
      <c r="M3334" s="148">
        <v>6.8760000000000003</v>
      </c>
      <c r="N3334" s="148">
        <v>0</v>
      </c>
      <c r="O3334" s="148">
        <v>348.09300000000002</v>
      </c>
      <c r="P3334" s="148">
        <v>0</v>
      </c>
      <c r="Q3334" s="21">
        <f t="shared" si="514"/>
        <v>0</v>
      </c>
      <c r="R3334" s="21">
        <f t="shared" si="515"/>
        <v>21.982572000000001</v>
      </c>
      <c r="S3334" s="21">
        <f t="shared" si="516"/>
        <v>0</v>
      </c>
      <c r="T3334" s="21">
        <f t="shared" si="517"/>
        <v>1105.5433680000001</v>
      </c>
      <c r="U3334" s="22">
        <f t="shared" si="518"/>
        <v>1127.52594</v>
      </c>
      <c r="V3334" s="39">
        <f t="shared" si="519"/>
        <v>0.76579917030710054</v>
      </c>
    </row>
    <row r="3335" spans="1:22">
      <c r="A3335">
        <v>3330</v>
      </c>
      <c r="B3335" s="155">
        <f t="shared" si="520"/>
        <v>41413</v>
      </c>
      <c r="C3335" s="148">
        <f t="shared" ref="C3335:C3398" si="521">YEAR(B3335)</f>
        <v>2013</v>
      </c>
      <c r="D3335" s="148">
        <f t="shared" ref="D3335:D3398" si="522">MONTH(B3335)</f>
        <v>5</v>
      </c>
      <c r="E3335" s="152">
        <v>18</v>
      </c>
      <c r="F3335" s="153">
        <v>0</v>
      </c>
      <c r="G3335" s="154">
        <v>19.12</v>
      </c>
      <c r="H3335" s="154">
        <v>0</v>
      </c>
      <c r="I3335" s="154">
        <v>1469.0409999999999</v>
      </c>
      <c r="J3335" s="151">
        <v>0</v>
      </c>
      <c r="K3335" s="149">
        <f t="shared" ref="K3335:K3398" si="523">SUM(F3335:J3335)</f>
        <v>1488.1609999999998</v>
      </c>
      <c r="L3335" s="148">
        <v>0</v>
      </c>
      <c r="M3335" s="148">
        <v>6.88</v>
      </c>
      <c r="N3335" s="148">
        <v>0</v>
      </c>
      <c r="O3335" s="148">
        <v>352.24700000000001</v>
      </c>
      <c r="P3335" s="148">
        <v>0</v>
      </c>
      <c r="Q3335" s="21">
        <f t="shared" ref="Q3335:Q3398" si="524">+$Q$2*L3335</f>
        <v>0</v>
      </c>
      <c r="R3335" s="21">
        <f t="shared" ref="R3335:R3398" si="525">+$R$2*M3335</f>
        <v>21.995360000000002</v>
      </c>
      <c r="S3335" s="21">
        <f t="shared" ref="S3335:S3398" si="526">+$S$2*N3335</f>
        <v>0</v>
      </c>
      <c r="T3335" s="21">
        <f t="shared" ref="T3335:T3398" si="527">+$T$2*O3335</f>
        <v>1118.736472</v>
      </c>
      <c r="U3335" s="22">
        <f t="shared" ref="U3335:U3398" si="528">SUM(Q3335:T3335)</f>
        <v>1140.7318319999999</v>
      </c>
      <c r="V3335" s="39">
        <f t="shared" ref="V3335:V3398" si="529">+U3335/K3335</f>
        <v>0.76653791626040468</v>
      </c>
    </row>
    <row r="3336" spans="1:22">
      <c r="A3336">
        <v>3331</v>
      </c>
      <c r="B3336" s="155">
        <f t="shared" si="520"/>
        <v>41413</v>
      </c>
      <c r="C3336" s="148">
        <f t="shared" si="521"/>
        <v>2013</v>
      </c>
      <c r="D3336" s="148">
        <f t="shared" si="522"/>
        <v>5</v>
      </c>
      <c r="E3336" s="152">
        <v>19</v>
      </c>
      <c r="F3336" s="153">
        <v>0</v>
      </c>
      <c r="G3336" s="154">
        <v>72.95</v>
      </c>
      <c r="H3336" s="154">
        <v>3.798</v>
      </c>
      <c r="I3336" s="154">
        <v>1519.124</v>
      </c>
      <c r="J3336" s="151">
        <v>0</v>
      </c>
      <c r="K3336" s="149">
        <f t="shared" si="523"/>
        <v>1595.8720000000001</v>
      </c>
      <c r="L3336" s="148">
        <v>0</v>
      </c>
      <c r="M3336" s="148">
        <v>24.931999999999999</v>
      </c>
      <c r="N3336" s="148">
        <v>17.582999999999998</v>
      </c>
      <c r="O3336" s="148">
        <v>365.62099999999998</v>
      </c>
      <c r="P3336" s="148">
        <v>0</v>
      </c>
      <c r="Q3336" s="21">
        <f t="shared" si="524"/>
        <v>0</v>
      </c>
      <c r="R3336" s="21">
        <f t="shared" si="525"/>
        <v>79.707604000000003</v>
      </c>
      <c r="S3336" s="21">
        <f t="shared" si="526"/>
        <v>34.304432999999996</v>
      </c>
      <c r="T3336" s="21">
        <f t="shared" si="527"/>
        <v>1161.2122959999999</v>
      </c>
      <c r="U3336" s="22">
        <f t="shared" si="528"/>
        <v>1275.2243329999999</v>
      </c>
      <c r="V3336" s="39">
        <f t="shared" si="529"/>
        <v>0.79907682633694921</v>
      </c>
    </row>
    <row r="3337" spans="1:22">
      <c r="A3337">
        <v>3332</v>
      </c>
      <c r="B3337" s="155">
        <f t="shared" si="520"/>
        <v>41413</v>
      </c>
      <c r="C3337" s="148">
        <f t="shared" si="521"/>
        <v>2013</v>
      </c>
      <c r="D3337" s="148">
        <f t="shared" si="522"/>
        <v>5</v>
      </c>
      <c r="E3337" s="152">
        <v>20</v>
      </c>
      <c r="F3337" s="153">
        <v>0</v>
      </c>
      <c r="G3337" s="154">
        <v>19.327999999999999</v>
      </c>
      <c r="H3337" s="154">
        <v>0</v>
      </c>
      <c r="I3337" s="154">
        <v>1617.04</v>
      </c>
      <c r="J3337" s="151">
        <v>0</v>
      </c>
      <c r="K3337" s="149">
        <f t="shared" si="523"/>
        <v>1636.3679999999999</v>
      </c>
      <c r="L3337" s="148">
        <v>0</v>
      </c>
      <c r="M3337" s="148">
        <v>6.9349999999999996</v>
      </c>
      <c r="N3337" s="148">
        <v>0</v>
      </c>
      <c r="O3337" s="148">
        <v>395.38799999999998</v>
      </c>
      <c r="P3337" s="148">
        <v>0</v>
      </c>
      <c r="Q3337" s="21">
        <f t="shared" si="524"/>
        <v>0</v>
      </c>
      <c r="R3337" s="21">
        <f t="shared" si="525"/>
        <v>22.171195000000001</v>
      </c>
      <c r="S3337" s="21">
        <f t="shared" si="526"/>
        <v>0</v>
      </c>
      <c r="T3337" s="21">
        <f t="shared" si="527"/>
        <v>1255.7522879999999</v>
      </c>
      <c r="U3337" s="22">
        <f t="shared" si="528"/>
        <v>1277.9234829999998</v>
      </c>
      <c r="V3337" s="39">
        <f t="shared" si="529"/>
        <v>0.7809511570746922</v>
      </c>
    </row>
    <row r="3338" spans="1:22">
      <c r="A3338">
        <v>3333</v>
      </c>
      <c r="B3338" s="155">
        <f t="shared" si="520"/>
        <v>41413</v>
      </c>
      <c r="C3338" s="148">
        <f t="shared" si="521"/>
        <v>2013</v>
      </c>
      <c r="D3338" s="148">
        <f t="shared" si="522"/>
        <v>5</v>
      </c>
      <c r="E3338" s="152">
        <v>21</v>
      </c>
      <c r="F3338" s="153">
        <v>0</v>
      </c>
      <c r="G3338" s="154">
        <v>19.352</v>
      </c>
      <c r="H3338" s="154">
        <v>0</v>
      </c>
      <c r="I3338" s="154">
        <v>1795.201</v>
      </c>
      <c r="J3338" s="151">
        <v>0</v>
      </c>
      <c r="K3338" s="149">
        <f t="shared" si="523"/>
        <v>1814.5530000000001</v>
      </c>
      <c r="L3338" s="148">
        <v>0</v>
      </c>
      <c r="M3338" s="148">
        <v>6.9580000000000002</v>
      </c>
      <c r="N3338" s="148">
        <v>0</v>
      </c>
      <c r="O3338" s="148">
        <v>443.815</v>
      </c>
      <c r="P3338" s="148">
        <v>0</v>
      </c>
      <c r="Q3338" s="21">
        <f t="shared" si="524"/>
        <v>0</v>
      </c>
      <c r="R3338" s="21">
        <f t="shared" si="525"/>
        <v>22.244726</v>
      </c>
      <c r="S3338" s="21">
        <f t="shared" si="526"/>
        <v>0</v>
      </c>
      <c r="T3338" s="21">
        <f t="shared" si="527"/>
        <v>1409.5564400000001</v>
      </c>
      <c r="U3338" s="22">
        <f t="shared" si="528"/>
        <v>1431.801166</v>
      </c>
      <c r="V3338" s="39">
        <f t="shared" si="529"/>
        <v>0.78906549767353162</v>
      </c>
    </row>
    <row r="3339" spans="1:22">
      <c r="A3339">
        <v>3334</v>
      </c>
      <c r="B3339" s="155">
        <f t="shared" si="520"/>
        <v>41413</v>
      </c>
      <c r="C3339" s="148">
        <f t="shared" si="521"/>
        <v>2013</v>
      </c>
      <c r="D3339" s="148">
        <f t="shared" si="522"/>
        <v>5</v>
      </c>
      <c r="E3339" s="152">
        <v>22</v>
      </c>
      <c r="F3339" s="153">
        <v>0</v>
      </c>
      <c r="G3339" s="154">
        <v>19.329000000000001</v>
      </c>
      <c r="H3339" s="154">
        <v>0</v>
      </c>
      <c r="I3339" s="154">
        <v>1800.5540000000001</v>
      </c>
      <c r="J3339" s="151">
        <v>0</v>
      </c>
      <c r="K3339" s="149">
        <f t="shared" si="523"/>
        <v>1819.883</v>
      </c>
      <c r="L3339" s="148">
        <v>0</v>
      </c>
      <c r="M3339" s="148">
        <v>6.9260000000000002</v>
      </c>
      <c r="N3339" s="148">
        <v>0</v>
      </c>
      <c r="O3339" s="148">
        <v>445.488</v>
      </c>
      <c r="P3339" s="148">
        <v>0</v>
      </c>
      <c r="Q3339" s="21">
        <f t="shared" si="524"/>
        <v>0</v>
      </c>
      <c r="R3339" s="21">
        <f t="shared" si="525"/>
        <v>22.142422</v>
      </c>
      <c r="S3339" s="21">
        <f t="shared" si="526"/>
        <v>0</v>
      </c>
      <c r="T3339" s="21">
        <f t="shared" si="527"/>
        <v>1414.8698880000002</v>
      </c>
      <c r="U3339" s="22">
        <f t="shared" si="528"/>
        <v>1437.0123100000001</v>
      </c>
      <c r="V3339" s="39">
        <f t="shared" si="529"/>
        <v>0.78961796445156096</v>
      </c>
    </row>
    <row r="3340" spans="1:22">
      <c r="A3340">
        <v>3335</v>
      </c>
      <c r="B3340" s="155">
        <f t="shared" si="520"/>
        <v>41413</v>
      </c>
      <c r="C3340" s="148">
        <f t="shared" si="521"/>
        <v>2013</v>
      </c>
      <c r="D3340" s="148">
        <f t="shared" si="522"/>
        <v>5</v>
      </c>
      <c r="E3340" s="152">
        <v>23</v>
      </c>
      <c r="F3340" s="153">
        <v>0</v>
      </c>
      <c r="G3340" s="154">
        <v>19.353000000000002</v>
      </c>
      <c r="H3340" s="154">
        <v>0</v>
      </c>
      <c r="I3340" s="154">
        <v>1763.357</v>
      </c>
      <c r="J3340" s="151">
        <v>0</v>
      </c>
      <c r="K3340" s="149">
        <f t="shared" si="523"/>
        <v>1782.71</v>
      </c>
      <c r="L3340" s="148">
        <v>0</v>
      </c>
      <c r="M3340" s="148">
        <v>6.9489999999999998</v>
      </c>
      <c r="N3340" s="148">
        <v>0</v>
      </c>
      <c r="O3340" s="148">
        <v>435.75200000000001</v>
      </c>
      <c r="P3340" s="148">
        <v>0</v>
      </c>
      <c r="Q3340" s="21">
        <f t="shared" si="524"/>
        <v>0</v>
      </c>
      <c r="R3340" s="21">
        <f t="shared" si="525"/>
        <v>22.215952999999999</v>
      </c>
      <c r="S3340" s="21">
        <f t="shared" si="526"/>
        <v>0</v>
      </c>
      <c r="T3340" s="21">
        <f t="shared" si="527"/>
        <v>1383.9483520000001</v>
      </c>
      <c r="U3340" s="22">
        <f t="shared" si="528"/>
        <v>1406.164305</v>
      </c>
      <c r="V3340" s="39">
        <f t="shared" si="529"/>
        <v>0.78877905267822579</v>
      </c>
    </row>
    <row r="3341" spans="1:22">
      <c r="A3341">
        <v>3336</v>
      </c>
      <c r="B3341" s="155">
        <f t="shared" si="520"/>
        <v>41413</v>
      </c>
      <c r="C3341" s="148">
        <f t="shared" si="521"/>
        <v>2013</v>
      </c>
      <c r="D3341" s="148">
        <f t="shared" si="522"/>
        <v>5</v>
      </c>
      <c r="E3341" s="152">
        <v>24</v>
      </c>
      <c r="F3341" s="153">
        <v>0</v>
      </c>
      <c r="G3341" s="154">
        <v>19.285</v>
      </c>
      <c r="H3341" s="154">
        <v>0</v>
      </c>
      <c r="I3341" s="154">
        <v>1707.4069999999999</v>
      </c>
      <c r="J3341" s="151">
        <v>0</v>
      </c>
      <c r="K3341" s="149">
        <f t="shared" si="523"/>
        <v>1726.692</v>
      </c>
      <c r="L3341" s="148">
        <v>0</v>
      </c>
      <c r="M3341" s="148">
        <v>6.9169999999999998</v>
      </c>
      <c r="N3341" s="148">
        <v>0</v>
      </c>
      <c r="O3341" s="148">
        <v>415.68900000000002</v>
      </c>
      <c r="P3341" s="148">
        <v>0</v>
      </c>
      <c r="Q3341" s="21">
        <f t="shared" si="524"/>
        <v>0</v>
      </c>
      <c r="R3341" s="21">
        <f t="shared" si="525"/>
        <v>22.113648999999999</v>
      </c>
      <c r="S3341" s="21">
        <f t="shared" si="526"/>
        <v>0</v>
      </c>
      <c r="T3341" s="21">
        <f t="shared" si="527"/>
        <v>1320.2282640000001</v>
      </c>
      <c r="U3341" s="22">
        <f t="shared" si="528"/>
        <v>1342.341913</v>
      </c>
      <c r="V3341" s="39">
        <f t="shared" si="529"/>
        <v>0.77740669036516064</v>
      </c>
    </row>
    <row r="3342" spans="1:22">
      <c r="A3342">
        <v>3337</v>
      </c>
      <c r="B3342" s="155">
        <f t="shared" si="520"/>
        <v>41414</v>
      </c>
      <c r="C3342" s="148">
        <f t="shared" si="521"/>
        <v>2013</v>
      </c>
      <c r="D3342" s="148">
        <f t="shared" si="522"/>
        <v>5</v>
      </c>
      <c r="E3342" s="152">
        <v>1</v>
      </c>
      <c r="F3342" s="153">
        <v>0</v>
      </c>
      <c r="G3342" s="154">
        <v>19.417000000000002</v>
      </c>
      <c r="H3342" s="154">
        <v>0</v>
      </c>
      <c r="I3342" s="154">
        <v>1521.4549999999999</v>
      </c>
      <c r="J3342" s="151">
        <v>0</v>
      </c>
      <c r="K3342" s="149">
        <f t="shared" si="523"/>
        <v>1540.8719999999998</v>
      </c>
      <c r="L3342" s="148">
        <v>0</v>
      </c>
      <c r="M3342" s="148">
        <v>6.9669999999999996</v>
      </c>
      <c r="N3342" s="148">
        <v>0</v>
      </c>
      <c r="O3342" s="148">
        <v>374.56900000000002</v>
      </c>
      <c r="P3342" s="148">
        <v>0</v>
      </c>
      <c r="Q3342" s="21">
        <f t="shared" si="524"/>
        <v>0</v>
      </c>
      <c r="R3342" s="21">
        <f t="shared" si="525"/>
        <v>22.273499000000001</v>
      </c>
      <c r="S3342" s="21">
        <f t="shared" si="526"/>
        <v>0</v>
      </c>
      <c r="T3342" s="21">
        <f t="shared" si="527"/>
        <v>1189.6311440000002</v>
      </c>
      <c r="U3342" s="22">
        <f t="shared" si="528"/>
        <v>1211.9046430000001</v>
      </c>
      <c r="V3342" s="39">
        <f t="shared" si="529"/>
        <v>0.78650572078667158</v>
      </c>
    </row>
    <row r="3343" spans="1:22">
      <c r="A3343">
        <v>3338</v>
      </c>
      <c r="B3343" s="155">
        <f t="shared" si="520"/>
        <v>41414</v>
      </c>
      <c r="C3343" s="148">
        <f t="shared" si="521"/>
        <v>2013</v>
      </c>
      <c r="D3343" s="148">
        <f t="shared" si="522"/>
        <v>5</v>
      </c>
      <c r="E3343" s="152">
        <v>2</v>
      </c>
      <c r="F3343" s="153">
        <v>0</v>
      </c>
      <c r="G3343" s="154">
        <v>19.513000000000002</v>
      </c>
      <c r="H3343" s="154">
        <v>0</v>
      </c>
      <c r="I3343" s="154">
        <v>1397.8589999999999</v>
      </c>
      <c r="J3343" s="151">
        <v>0</v>
      </c>
      <c r="K3343" s="149">
        <f t="shared" si="523"/>
        <v>1417.3719999999998</v>
      </c>
      <c r="L3343" s="148">
        <v>0</v>
      </c>
      <c r="M3343" s="148">
        <v>6.99</v>
      </c>
      <c r="N3343" s="148">
        <v>0</v>
      </c>
      <c r="O3343" s="148">
        <v>347.988</v>
      </c>
      <c r="P3343" s="148">
        <v>0</v>
      </c>
      <c r="Q3343" s="21">
        <f t="shared" si="524"/>
        <v>0</v>
      </c>
      <c r="R3343" s="21">
        <f t="shared" si="525"/>
        <v>22.34703</v>
      </c>
      <c r="S3343" s="21">
        <f t="shared" si="526"/>
        <v>0</v>
      </c>
      <c r="T3343" s="21">
        <f t="shared" si="527"/>
        <v>1105.2098880000001</v>
      </c>
      <c r="U3343" s="22">
        <f t="shared" si="528"/>
        <v>1127.556918</v>
      </c>
      <c r="V3343" s="39">
        <f t="shared" si="529"/>
        <v>0.79552645177130643</v>
      </c>
    </row>
    <row r="3344" spans="1:22">
      <c r="A3344">
        <v>3339</v>
      </c>
      <c r="B3344" s="155">
        <f t="shared" si="520"/>
        <v>41414</v>
      </c>
      <c r="C3344" s="148">
        <f t="shared" si="521"/>
        <v>2013</v>
      </c>
      <c r="D3344" s="148">
        <f t="shared" si="522"/>
        <v>5</v>
      </c>
      <c r="E3344" s="152">
        <v>3</v>
      </c>
      <c r="F3344" s="153">
        <v>0</v>
      </c>
      <c r="G3344" s="154">
        <v>19.596</v>
      </c>
      <c r="H3344" s="154">
        <v>0</v>
      </c>
      <c r="I3344" s="154">
        <v>1379.422</v>
      </c>
      <c r="J3344" s="151">
        <v>0</v>
      </c>
      <c r="K3344" s="149">
        <f t="shared" si="523"/>
        <v>1399.018</v>
      </c>
      <c r="L3344" s="148">
        <v>0</v>
      </c>
      <c r="M3344" s="148">
        <v>7.0129999999999999</v>
      </c>
      <c r="N3344" s="148">
        <v>0</v>
      </c>
      <c r="O3344" s="148">
        <v>341.08499999999998</v>
      </c>
      <c r="P3344" s="148">
        <v>0</v>
      </c>
      <c r="Q3344" s="21">
        <f t="shared" si="524"/>
        <v>0</v>
      </c>
      <c r="R3344" s="21">
        <f t="shared" si="525"/>
        <v>22.420560999999999</v>
      </c>
      <c r="S3344" s="21">
        <f t="shared" si="526"/>
        <v>0</v>
      </c>
      <c r="T3344" s="21">
        <f t="shared" si="527"/>
        <v>1083.2859599999999</v>
      </c>
      <c r="U3344" s="22">
        <f t="shared" si="528"/>
        <v>1105.7065209999998</v>
      </c>
      <c r="V3344" s="39">
        <f t="shared" si="529"/>
        <v>0.79034474252654352</v>
      </c>
    </row>
    <row r="3345" spans="1:22">
      <c r="A3345">
        <v>3340</v>
      </c>
      <c r="B3345" s="155">
        <f t="shared" si="520"/>
        <v>41414</v>
      </c>
      <c r="C3345" s="148">
        <f t="shared" si="521"/>
        <v>2013</v>
      </c>
      <c r="D3345" s="148">
        <f t="shared" si="522"/>
        <v>5</v>
      </c>
      <c r="E3345" s="152">
        <v>4</v>
      </c>
      <c r="F3345" s="153">
        <v>0</v>
      </c>
      <c r="G3345" s="154">
        <v>19.606000000000002</v>
      </c>
      <c r="H3345" s="154">
        <v>0</v>
      </c>
      <c r="I3345" s="154">
        <v>1375.951</v>
      </c>
      <c r="J3345" s="151">
        <v>0</v>
      </c>
      <c r="K3345" s="149">
        <f t="shared" si="523"/>
        <v>1395.557</v>
      </c>
      <c r="L3345" s="148">
        <v>0</v>
      </c>
      <c r="M3345" s="148">
        <v>7.0090000000000003</v>
      </c>
      <c r="N3345" s="148">
        <v>0</v>
      </c>
      <c r="O3345" s="148">
        <v>340.221</v>
      </c>
      <c r="P3345" s="148">
        <v>0</v>
      </c>
      <c r="Q3345" s="21">
        <f t="shared" si="524"/>
        <v>0</v>
      </c>
      <c r="R3345" s="21">
        <f t="shared" si="525"/>
        <v>22.407773000000002</v>
      </c>
      <c r="S3345" s="21">
        <f t="shared" si="526"/>
        <v>0</v>
      </c>
      <c r="T3345" s="21">
        <f t="shared" si="527"/>
        <v>1080.541896</v>
      </c>
      <c r="U3345" s="22">
        <f t="shared" si="528"/>
        <v>1102.9496689999999</v>
      </c>
      <c r="V3345" s="39">
        <f t="shared" si="529"/>
        <v>0.79032935881515398</v>
      </c>
    </row>
    <row r="3346" spans="1:22">
      <c r="A3346">
        <v>3341</v>
      </c>
      <c r="B3346" s="155">
        <f t="shared" si="520"/>
        <v>41414</v>
      </c>
      <c r="C3346" s="148">
        <f t="shared" si="521"/>
        <v>2013</v>
      </c>
      <c r="D3346" s="148">
        <f t="shared" si="522"/>
        <v>5</v>
      </c>
      <c r="E3346" s="152">
        <v>5</v>
      </c>
      <c r="F3346" s="153">
        <v>0</v>
      </c>
      <c r="G3346" s="154">
        <v>19.597000000000001</v>
      </c>
      <c r="H3346" s="154">
        <v>0</v>
      </c>
      <c r="I3346" s="154">
        <v>1375.8209999999999</v>
      </c>
      <c r="J3346" s="151">
        <v>0</v>
      </c>
      <c r="K3346" s="149">
        <f t="shared" si="523"/>
        <v>1395.4179999999999</v>
      </c>
      <c r="L3346" s="148">
        <v>0</v>
      </c>
      <c r="M3346" s="148">
        <v>7.0039999999999996</v>
      </c>
      <c r="N3346" s="148">
        <v>0</v>
      </c>
      <c r="O3346" s="148">
        <v>340.12799999999999</v>
      </c>
      <c r="P3346" s="148">
        <v>0</v>
      </c>
      <c r="Q3346" s="21">
        <f t="shared" si="524"/>
        <v>0</v>
      </c>
      <c r="R3346" s="21">
        <f t="shared" si="525"/>
        <v>22.391787999999998</v>
      </c>
      <c r="S3346" s="21">
        <f t="shared" si="526"/>
        <v>0</v>
      </c>
      <c r="T3346" s="21">
        <f t="shared" si="527"/>
        <v>1080.2465279999999</v>
      </c>
      <c r="U3346" s="22">
        <f t="shared" si="528"/>
        <v>1102.6383159999998</v>
      </c>
      <c r="V3346" s="39">
        <f t="shared" si="529"/>
        <v>0.79018495963216751</v>
      </c>
    </row>
    <row r="3347" spans="1:22">
      <c r="A3347">
        <v>3342</v>
      </c>
      <c r="B3347" s="155">
        <f t="shared" si="520"/>
        <v>41414</v>
      </c>
      <c r="C3347" s="148">
        <f t="shared" si="521"/>
        <v>2013</v>
      </c>
      <c r="D3347" s="148">
        <f t="shared" si="522"/>
        <v>5</v>
      </c>
      <c r="E3347" s="152">
        <v>6</v>
      </c>
      <c r="F3347" s="153">
        <v>0</v>
      </c>
      <c r="G3347" s="154">
        <v>19.585999999999999</v>
      </c>
      <c r="H3347" s="154">
        <v>0</v>
      </c>
      <c r="I3347" s="154">
        <v>1206.117</v>
      </c>
      <c r="J3347" s="151">
        <v>0</v>
      </c>
      <c r="K3347" s="149">
        <f t="shared" si="523"/>
        <v>1225.703</v>
      </c>
      <c r="L3347" s="148">
        <v>0</v>
      </c>
      <c r="M3347" s="148">
        <v>7</v>
      </c>
      <c r="N3347" s="148">
        <v>0</v>
      </c>
      <c r="O3347" s="148">
        <v>303.12599999999998</v>
      </c>
      <c r="P3347" s="148">
        <v>0</v>
      </c>
      <c r="Q3347" s="21">
        <f t="shared" si="524"/>
        <v>0</v>
      </c>
      <c r="R3347" s="21">
        <f t="shared" si="525"/>
        <v>22.379000000000001</v>
      </c>
      <c r="S3347" s="21">
        <f t="shared" si="526"/>
        <v>0</v>
      </c>
      <c r="T3347" s="21">
        <f t="shared" si="527"/>
        <v>962.72817599999996</v>
      </c>
      <c r="U3347" s="22">
        <f t="shared" si="528"/>
        <v>985.10717599999998</v>
      </c>
      <c r="V3347" s="39">
        <f t="shared" si="529"/>
        <v>0.80370789334773596</v>
      </c>
    </row>
    <row r="3348" spans="1:22">
      <c r="A3348">
        <v>3343</v>
      </c>
      <c r="B3348" s="155">
        <f t="shared" si="520"/>
        <v>41414</v>
      </c>
      <c r="C3348" s="148">
        <f t="shared" si="521"/>
        <v>2013</v>
      </c>
      <c r="D3348" s="148">
        <f t="shared" si="522"/>
        <v>5</v>
      </c>
      <c r="E3348" s="152">
        <v>7</v>
      </c>
      <c r="F3348" s="153">
        <v>0</v>
      </c>
      <c r="G3348" s="154">
        <v>19.632999999999999</v>
      </c>
      <c r="H3348" s="154">
        <v>0</v>
      </c>
      <c r="I3348" s="154">
        <v>1519.01</v>
      </c>
      <c r="J3348" s="151">
        <v>0</v>
      </c>
      <c r="K3348" s="149">
        <f t="shared" si="523"/>
        <v>1538.643</v>
      </c>
      <c r="L3348" s="148">
        <v>0</v>
      </c>
      <c r="M3348" s="148">
        <v>6.9669999999999996</v>
      </c>
      <c r="N3348" s="148">
        <v>0</v>
      </c>
      <c r="O3348" s="148">
        <v>361.07</v>
      </c>
      <c r="P3348" s="148">
        <v>0</v>
      </c>
      <c r="Q3348" s="21">
        <f t="shared" si="524"/>
        <v>0</v>
      </c>
      <c r="R3348" s="21">
        <f t="shared" si="525"/>
        <v>22.273499000000001</v>
      </c>
      <c r="S3348" s="21">
        <f t="shared" si="526"/>
        <v>0</v>
      </c>
      <c r="T3348" s="21">
        <f t="shared" si="527"/>
        <v>1146.7583200000001</v>
      </c>
      <c r="U3348" s="22">
        <f t="shared" si="528"/>
        <v>1169.031819</v>
      </c>
      <c r="V3348" s="39">
        <f t="shared" si="529"/>
        <v>0.75978106617324492</v>
      </c>
    </row>
    <row r="3349" spans="1:22">
      <c r="A3349">
        <v>3344</v>
      </c>
      <c r="B3349" s="155">
        <f t="shared" si="520"/>
        <v>41414</v>
      </c>
      <c r="C3349" s="148">
        <f t="shared" si="521"/>
        <v>2013</v>
      </c>
      <c r="D3349" s="148">
        <f t="shared" si="522"/>
        <v>5</v>
      </c>
      <c r="E3349" s="152">
        <v>8</v>
      </c>
      <c r="F3349" s="153">
        <v>0</v>
      </c>
      <c r="G3349" s="154">
        <v>19.712</v>
      </c>
      <c r="H3349" s="154">
        <v>0</v>
      </c>
      <c r="I3349" s="154">
        <v>1549.5440000000001</v>
      </c>
      <c r="J3349" s="151">
        <v>0</v>
      </c>
      <c r="K3349" s="149">
        <f t="shared" si="523"/>
        <v>1569.2560000000001</v>
      </c>
      <c r="L3349" s="148">
        <v>0</v>
      </c>
      <c r="M3349" s="148">
        <v>6.9980000000000002</v>
      </c>
      <c r="N3349" s="148">
        <v>0</v>
      </c>
      <c r="O3349" s="148">
        <v>367.577</v>
      </c>
      <c r="P3349" s="148">
        <v>0</v>
      </c>
      <c r="Q3349" s="21">
        <f t="shared" si="524"/>
        <v>0</v>
      </c>
      <c r="R3349" s="21">
        <f t="shared" si="525"/>
        <v>22.372606000000001</v>
      </c>
      <c r="S3349" s="21">
        <f t="shared" si="526"/>
        <v>0</v>
      </c>
      <c r="T3349" s="21">
        <f t="shared" si="527"/>
        <v>1167.4245519999999</v>
      </c>
      <c r="U3349" s="22">
        <f t="shared" si="528"/>
        <v>1189.7971579999999</v>
      </c>
      <c r="V3349" s="39">
        <f t="shared" si="529"/>
        <v>0.75819188073838795</v>
      </c>
    </row>
    <row r="3350" spans="1:22">
      <c r="A3350">
        <v>3345</v>
      </c>
      <c r="B3350" s="155">
        <f t="shared" si="520"/>
        <v>41414</v>
      </c>
      <c r="C3350" s="148">
        <f t="shared" si="521"/>
        <v>2013</v>
      </c>
      <c r="D3350" s="148">
        <f t="shared" si="522"/>
        <v>5</v>
      </c>
      <c r="E3350" s="152">
        <v>9</v>
      </c>
      <c r="F3350" s="153">
        <v>0</v>
      </c>
      <c r="G3350" s="154">
        <v>19.718</v>
      </c>
      <c r="H3350" s="154">
        <v>0</v>
      </c>
      <c r="I3350" s="154">
        <v>1571.624</v>
      </c>
      <c r="J3350" s="151">
        <v>0</v>
      </c>
      <c r="K3350" s="149">
        <f t="shared" si="523"/>
        <v>1591.3420000000001</v>
      </c>
      <c r="L3350" s="148">
        <v>0</v>
      </c>
      <c r="M3350" s="148">
        <v>7.0030000000000001</v>
      </c>
      <c r="N3350" s="148">
        <v>0</v>
      </c>
      <c r="O3350" s="148">
        <v>373.60399999999998</v>
      </c>
      <c r="P3350" s="148">
        <v>0</v>
      </c>
      <c r="Q3350" s="21">
        <f t="shared" si="524"/>
        <v>0</v>
      </c>
      <c r="R3350" s="21">
        <f t="shared" si="525"/>
        <v>22.388591000000002</v>
      </c>
      <c r="S3350" s="21">
        <f t="shared" si="526"/>
        <v>0</v>
      </c>
      <c r="T3350" s="21">
        <f t="shared" si="527"/>
        <v>1186.5663039999999</v>
      </c>
      <c r="U3350" s="22">
        <f t="shared" si="528"/>
        <v>1208.9548949999999</v>
      </c>
      <c r="V3350" s="39">
        <f t="shared" si="529"/>
        <v>0.75970777808918499</v>
      </c>
    </row>
    <row r="3351" spans="1:22">
      <c r="A3351">
        <v>3346</v>
      </c>
      <c r="B3351" s="155">
        <f t="shared" si="520"/>
        <v>41414</v>
      </c>
      <c r="C3351" s="148">
        <f t="shared" si="521"/>
        <v>2013</v>
      </c>
      <c r="D3351" s="148">
        <f t="shared" si="522"/>
        <v>5</v>
      </c>
      <c r="E3351" s="152">
        <v>10</v>
      </c>
      <c r="F3351" s="153">
        <v>0</v>
      </c>
      <c r="G3351" s="154">
        <v>19.672999999999998</v>
      </c>
      <c r="H3351" s="154">
        <v>0</v>
      </c>
      <c r="I3351" s="154">
        <v>1851.4259999999999</v>
      </c>
      <c r="J3351" s="151">
        <v>0</v>
      </c>
      <c r="K3351" s="149">
        <f t="shared" si="523"/>
        <v>1871.0989999999999</v>
      </c>
      <c r="L3351" s="148">
        <v>0</v>
      </c>
      <c r="M3351" s="148">
        <v>7.0069999999999997</v>
      </c>
      <c r="N3351" s="148">
        <v>0</v>
      </c>
      <c r="O3351" s="148">
        <v>432.38299999999998</v>
      </c>
      <c r="P3351" s="148">
        <v>0</v>
      </c>
      <c r="Q3351" s="21">
        <f t="shared" si="524"/>
        <v>0</v>
      </c>
      <c r="R3351" s="21">
        <f t="shared" si="525"/>
        <v>22.401378999999999</v>
      </c>
      <c r="S3351" s="21">
        <f t="shared" si="526"/>
        <v>0</v>
      </c>
      <c r="T3351" s="21">
        <f t="shared" si="527"/>
        <v>1373.2484079999999</v>
      </c>
      <c r="U3351" s="22">
        <f t="shared" si="528"/>
        <v>1395.6497869999998</v>
      </c>
      <c r="V3351" s="39">
        <f t="shared" si="529"/>
        <v>0.74589841959190817</v>
      </c>
    </row>
    <row r="3352" spans="1:22">
      <c r="A3352">
        <v>3347</v>
      </c>
      <c r="B3352" s="155">
        <f t="shared" si="520"/>
        <v>41414</v>
      </c>
      <c r="C3352" s="148">
        <f t="shared" si="521"/>
        <v>2013</v>
      </c>
      <c r="D3352" s="148">
        <f t="shared" si="522"/>
        <v>5</v>
      </c>
      <c r="E3352" s="152">
        <v>11</v>
      </c>
      <c r="F3352" s="153">
        <v>0</v>
      </c>
      <c r="G3352" s="154">
        <v>19.552</v>
      </c>
      <c r="H3352" s="154">
        <v>0</v>
      </c>
      <c r="I3352" s="154">
        <v>1868.2919999999999</v>
      </c>
      <c r="J3352" s="151">
        <v>0</v>
      </c>
      <c r="K3352" s="149">
        <f t="shared" si="523"/>
        <v>1887.8439999999998</v>
      </c>
      <c r="L3352" s="148">
        <v>0</v>
      </c>
      <c r="M3352" s="148">
        <v>6.9580000000000002</v>
      </c>
      <c r="N3352" s="148">
        <v>0</v>
      </c>
      <c r="O3352" s="148">
        <v>436.22899999999998</v>
      </c>
      <c r="P3352" s="148">
        <v>0</v>
      </c>
      <c r="Q3352" s="21">
        <f t="shared" si="524"/>
        <v>0</v>
      </c>
      <c r="R3352" s="21">
        <f t="shared" si="525"/>
        <v>22.244726</v>
      </c>
      <c r="S3352" s="21">
        <f t="shared" si="526"/>
        <v>0</v>
      </c>
      <c r="T3352" s="21">
        <f t="shared" si="527"/>
        <v>1385.4633040000001</v>
      </c>
      <c r="U3352" s="22">
        <f t="shared" si="528"/>
        <v>1407.70803</v>
      </c>
      <c r="V3352" s="39">
        <f t="shared" si="529"/>
        <v>0.74566967927434691</v>
      </c>
    </row>
    <row r="3353" spans="1:22">
      <c r="A3353">
        <v>3348</v>
      </c>
      <c r="B3353" s="155">
        <f t="shared" si="520"/>
        <v>41414</v>
      </c>
      <c r="C3353" s="148">
        <f t="shared" si="521"/>
        <v>2013</v>
      </c>
      <c r="D3353" s="148">
        <f t="shared" si="522"/>
        <v>5</v>
      </c>
      <c r="E3353" s="152">
        <v>12</v>
      </c>
      <c r="F3353" s="153">
        <v>0</v>
      </c>
      <c r="G3353" s="154">
        <v>19.440999999999999</v>
      </c>
      <c r="H3353" s="154">
        <v>0</v>
      </c>
      <c r="I3353" s="154">
        <v>1874.204</v>
      </c>
      <c r="J3353" s="151">
        <v>0</v>
      </c>
      <c r="K3353" s="149">
        <f t="shared" si="523"/>
        <v>1893.645</v>
      </c>
      <c r="L3353" s="148">
        <v>0</v>
      </c>
      <c r="M3353" s="148">
        <v>6.9349999999999996</v>
      </c>
      <c r="N3353" s="148">
        <v>0</v>
      </c>
      <c r="O3353" s="148">
        <v>445.62799999999999</v>
      </c>
      <c r="P3353" s="148">
        <v>0</v>
      </c>
      <c r="Q3353" s="21">
        <f t="shared" si="524"/>
        <v>0</v>
      </c>
      <c r="R3353" s="21">
        <f t="shared" si="525"/>
        <v>22.171195000000001</v>
      </c>
      <c r="S3353" s="21">
        <f t="shared" si="526"/>
        <v>0</v>
      </c>
      <c r="T3353" s="21">
        <f t="shared" si="527"/>
        <v>1415.3145280000001</v>
      </c>
      <c r="U3353" s="22">
        <f t="shared" si="528"/>
        <v>1437.485723</v>
      </c>
      <c r="V3353" s="39">
        <f t="shared" si="529"/>
        <v>0.7591104578735719</v>
      </c>
    </row>
    <row r="3354" spans="1:22">
      <c r="A3354">
        <v>3349</v>
      </c>
      <c r="B3354" s="155">
        <f t="shared" si="520"/>
        <v>41414</v>
      </c>
      <c r="C3354" s="148">
        <f t="shared" si="521"/>
        <v>2013</v>
      </c>
      <c r="D3354" s="148">
        <f t="shared" si="522"/>
        <v>5</v>
      </c>
      <c r="E3354" s="152">
        <v>13</v>
      </c>
      <c r="F3354" s="153">
        <v>0</v>
      </c>
      <c r="G3354" s="154">
        <v>54.343000000000004</v>
      </c>
      <c r="H3354" s="154">
        <v>0</v>
      </c>
      <c r="I3354" s="154">
        <v>1635.925</v>
      </c>
      <c r="J3354" s="151">
        <v>0</v>
      </c>
      <c r="K3354" s="149">
        <f t="shared" si="523"/>
        <v>1690.268</v>
      </c>
      <c r="L3354" s="148">
        <v>0</v>
      </c>
      <c r="M3354" s="148">
        <v>18.664000000000001</v>
      </c>
      <c r="N3354" s="148">
        <v>0</v>
      </c>
      <c r="O3354" s="148">
        <v>398.77699999999999</v>
      </c>
      <c r="P3354" s="148">
        <v>0</v>
      </c>
      <c r="Q3354" s="21">
        <f t="shared" si="524"/>
        <v>0</v>
      </c>
      <c r="R3354" s="21">
        <f t="shared" si="525"/>
        <v>59.668808000000006</v>
      </c>
      <c r="S3354" s="21">
        <f t="shared" si="526"/>
        <v>0</v>
      </c>
      <c r="T3354" s="21">
        <f t="shared" si="527"/>
        <v>1266.515752</v>
      </c>
      <c r="U3354" s="22">
        <f t="shared" si="528"/>
        <v>1326.1845599999999</v>
      </c>
      <c r="V3354" s="39">
        <f t="shared" si="529"/>
        <v>0.78460016991388337</v>
      </c>
    </row>
    <row r="3355" spans="1:22">
      <c r="A3355">
        <v>3350</v>
      </c>
      <c r="B3355" s="155">
        <f t="shared" si="520"/>
        <v>41414</v>
      </c>
      <c r="C3355" s="148">
        <f t="shared" si="521"/>
        <v>2013</v>
      </c>
      <c r="D3355" s="148">
        <f t="shared" si="522"/>
        <v>5</v>
      </c>
      <c r="E3355" s="152">
        <v>14</v>
      </c>
      <c r="F3355" s="153">
        <v>0</v>
      </c>
      <c r="G3355" s="154">
        <v>19.184000000000001</v>
      </c>
      <c r="H3355" s="154">
        <v>0</v>
      </c>
      <c r="I3355" s="154">
        <v>1638.81</v>
      </c>
      <c r="J3355" s="151">
        <v>0</v>
      </c>
      <c r="K3355" s="149">
        <f t="shared" si="523"/>
        <v>1657.9939999999999</v>
      </c>
      <c r="L3355" s="148">
        <v>0</v>
      </c>
      <c r="M3355" s="148">
        <v>6.835</v>
      </c>
      <c r="N3355" s="148">
        <v>0</v>
      </c>
      <c r="O3355" s="148">
        <v>398.57299999999998</v>
      </c>
      <c r="P3355" s="148">
        <v>0</v>
      </c>
      <c r="Q3355" s="21">
        <f t="shared" si="524"/>
        <v>0</v>
      </c>
      <c r="R3355" s="21">
        <f t="shared" si="525"/>
        <v>21.851495</v>
      </c>
      <c r="S3355" s="21">
        <f t="shared" si="526"/>
        <v>0</v>
      </c>
      <c r="T3355" s="21">
        <f t="shared" si="527"/>
        <v>1265.8678480000001</v>
      </c>
      <c r="U3355" s="22">
        <f t="shared" si="528"/>
        <v>1287.7193430000002</v>
      </c>
      <c r="V3355" s="39">
        <f t="shared" si="529"/>
        <v>0.77667310195332451</v>
      </c>
    </row>
    <row r="3356" spans="1:22">
      <c r="A3356">
        <v>3351</v>
      </c>
      <c r="B3356" s="155">
        <f t="shared" si="520"/>
        <v>41414</v>
      </c>
      <c r="C3356" s="148">
        <f t="shared" si="521"/>
        <v>2013</v>
      </c>
      <c r="D3356" s="148">
        <f t="shared" si="522"/>
        <v>5</v>
      </c>
      <c r="E3356" s="152">
        <v>15</v>
      </c>
      <c r="F3356" s="153">
        <v>0</v>
      </c>
      <c r="G3356" s="154">
        <v>54.128999999999998</v>
      </c>
      <c r="H3356" s="154">
        <v>0</v>
      </c>
      <c r="I3356" s="154">
        <v>1681.877</v>
      </c>
      <c r="J3356" s="151">
        <v>0</v>
      </c>
      <c r="K3356" s="149">
        <f t="shared" si="523"/>
        <v>1736.0059999999999</v>
      </c>
      <c r="L3356" s="148">
        <v>0</v>
      </c>
      <c r="M3356" s="148">
        <v>18.614000000000001</v>
      </c>
      <c r="N3356" s="148">
        <v>0</v>
      </c>
      <c r="O3356" s="148">
        <v>413.48200000000003</v>
      </c>
      <c r="P3356" s="148">
        <v>0</v>
      </c>
      <c r="Q3356" s="21">
        <f t="shared" si="524"/>
        <v>0</v>
      </c>
      <c r="R3356" s="21">
        <f t="shared" si="525"/>
        <v>59.508958000000007</v>
      </c>
      <c r="S3356" s="21">
        <f t="shared" si="526"/>
        <v>0</v>
      </c>
      <c r="T3356" s="21">
        <f t="shared" si="527"/>
        <v>1313.2188320000002</v>
      </c>
      <c r="U3356" s="22">
        <f t="shared" si="528"/>
        <v>1372.7277900000004</v>
      </c>
      <c r="V3356" s="39">
        <f t="shared" si="529"/>
        <v>0.79073908154695349</v>
      </c>
    </row>
    <row r="3357" spans="1:22">
      <c r="A3357">
        <v>3352</v>
      </c>
      <c r="B3357" s="155">
        <f t="shared" si="520"/>
        <v>41414</v>
      </c>
      <c r="C3357" s="148">
        <f t="shared" si="521"/>
        <v>2013</v>
      </c>
      <c r="D3357" s="148">
        <f t="shared" si="522"/>
        <v>5</v>
      </c>
      <c r="E3357" s="152">
        <v>16</v>
      </c>
      <c r="F3357" s="153">
        <v>0</v>
      </c>
      <c r="G3357" s="154">
        <v>54.530999999999999</v>
      </c>
      <c r="H3357" s="154">
        <v>1.476</v>
      </c>
      <c r="I3357" s="154">
        <v>1694.3610000000001</v>
      </c>
      <c r="J3357" s="151">
        <v>0</v>
      </c>
      <c r="K3357" s="149">
        <f t="shared" si="523"/>
        <v>1750.3680000000002</v>
      </c>
      <c r="L3357" s="148">
        <v>0</v>
      </c>
      <c r="M3357" s="148">
        <v>19.754999999999999</v>
      </c>
      <c r="N3357" s="148">
        <v>3.2589999999999999</v>
      </c>
      <c r="O3357" s="148">
        <v>414.49299999999999</v>
      </c>
      <c r="P3357" s="148">
        <v>0</v>
      </c>
      <c r="Q3357" s="21">
        <f t="shared" si="524"/>
        <v>0</v>
      </c>
      <c r="R3357" s="21">
        <f t="shared" si="525"/>
        <v>63.156734999999998</v>
      </c>
      <c r="S3357" s="21">
        <f t="shared" si="526"/>
        <v>6.3583090000000002</v>
      </c>
      <c r="T3357" s="21">
        <f t="shared" si="527"/>
        <v>1316.429768</v>
      </c>
      <c r="U3357" s="22">
        <f t="shared" si="528"/>
        <v>1385.944812</v>
      </c>
      <c r="V3357" s="39">
        <f t="shared" si="529"/>
        <v>0.79180195935940323</v>
      </c>
    </row>
    <row r="3358" spans="1:22">
      <c r="A3358">
        <v>3353</v>
      </c>
      <c r="B3358" s="155">
        <f t="shared" si="520"/>
        <v>41414</v>
      </c>
      <c r="C3358" s="148">
        <f t="shared" si="521"/>
        <v>2013</v>
      </c>
      <c r="D3358" s="148">
        <f t="shared" si="522"/>
        <v>5</v>
      </c>
      <c r="E3358" s="152">
        <v>17</v>
      </c>
      <c r="F3358" s="153">
        <v>0</v>
      </c>
      <c r="G3358" s="154">
        <v>24.074999999999999</v>
      </c>
      <c r="H3358" s="154">
        <v>0</v>
      </c>
      <c r="I3358" s="154">
        <v>1697.5889999999999</v>
      </c>
      <c r="J3358" s="151">
        <v>0</v>
      </c>
      <c r="K3358" s="149">
        <f t="shared" si="523"/>
        <v>1721.664</v>
      </c>
      <c r="L3358" s="148">
        <v>0</v>
      </c>
      <c r="M3358" s="148">
        <v>9.2639999999999993</v>
      </c>
      <c r="N3358" s="148">
        <v>0</v>
      </c>
      <c r="O3358" s="148">
        <v>415.06700000000001</v>
      </c>
      <c r="P3358" s="148">
        <v>0</v>
      </c>
      <c r="Q3358" s="21">
        <f t="shared" si="524"/>
        <v>0</v>
      </c>
      <c r="R3358" s="21">
        <f t="shared" si="525"/>
        <v>29.617007999999998</v>
      </c>
      <c r="S3358" s="21">
        <f t="shared" si="526"/>
        <v>0</v>
      </c>
      <c r="T3358" s="21">
        <f t="shared" si="527"/>
        <v>1318.252792</v>
      </c>
      <c r="U3358" s="22">
        <f t="shared" si="528"/>
        <v>1347.8697999999999</v>
      </c>
      <c r="V3358" s="39">
        <f t="shared" si="529"/>
        <v>0.78288783409538676</v>
      </c>
    </row>
    <row r="3359" spans="1:22">
      <c r="A3359">
        <v>3354</v>
      </c>
      <c r="B3359" s="155">
        <f t="shared" ref="B3359:B3422" si="530">+B3335+1</f>
        <v>41414</v>
      </c>
      <c r="C3359" s="148">
        <f t="shared" si="521"/>
        <v>2013</v>
      </c>
      <c r="D3359" s="148">
        <f t="shared" si="522"/>
        <v>5</v>
      </c>
      <c r="E3359" s="152">
        <v>18</v>
      </c>
      <c r="F3359" s="153">
        <v>0</v>
      </c>
      <c r="G3359" s="154">
        <v>31.765999999999998</v>
      </c>
      <c r="H3359" s="154">
        <v>0</v>
      </c>
      <c r="I3359" s="154">
        <v>1711.008</v>
      </c>
      <c r="J3359" s="151">
        <v>0</v>
      </c>
      <c r="K3359" s="149">
        <f t="shared" si="523"/>
        <v>1742.7740000000001</v>
      </c>
      <c r="L3359" s="148">
        <v>0</v>
      </c>
      <c r="M3359" s="148">
        <v>12.135</v>
      </c>
      <c r="N3359" s="148">
        <v>0</v>
      </c>
      <c r="O3359" s="148">
        <v>420.12400000000002</v>
      </c>
      <c r="P3359" s="148">
        <v>0</v>
      </c>
      <c r="Q3359" s="21">
        <f t="shared" si="524"/>
        <v>0</v>
      </c>
      <c r="R3359" s="21">
        <f t="shared" si="525"/>
        <v>38.795594999999999</v>
      </c>
      <c r="S3359" s="21">
        <f t="shared" si="526"/>
        <v>0</v>
      </c>
      <c r="T3359" s="21">
        <f t="shared" si="527"/>
        <v>1334.3138240000001</v>
      </c>
      <c r="U3359" s="22">
        <f t="shared" si="528"/>
        <v>1373.1094190000001</v>
      </c>
      <c r="V3359" s="39">
        <f t="shared" si="529"/>
        <v>0.78788725273615512</v>
      </c>
    </row>
    <row r="3360" spans="1:22">
      <c r="A3360">
        <v>3355</v>
      </c>
      <c r="B3360" s="155">
        <f t="shared" si="530"/>
        <v>41414</v>
      </c>
      <c r="C3360" s="148">
        <f t="shared" si="521"/>
        <v>2013</v>
      </c>
      <c r="D3360" s="148">
        <f t="shared" si="522"/>
        <v>5</v>
      </c>
      <c r="E3360" s="152">
        <v>19</v>
      </c>
      <c r="F3360" s="153">
        <v>0</v>
      </c>
      <c r="G3360" s="154">
        <v>39.277999999999999</v>
      </c>
      <c r="H3360" s="154">
        <v>0</v>
      </c>
      <c r="I3360" s="154">
        <v>1792.0840000000001</v>
      </c>
      <c r="J3360" s="151">
        <v>0</v>
      </c>
      <c r="K3360" s="149">
        <f t="shared" si="523"/>
        <v>1831.3620000000001</v>
      </c>
      <c r="L3360" s="148">
        <v>0</v>
      </c>
      <c r="M3360" s="148">
        <v>14.462</v>
      </c>
      <c r="N3360" s="148">
        <v>0</v>
      </c>
      <c r="O3360" s="148">
        <v>453.61500000000001</v>
      </c>
      <c r="P3360" s="148">
        <v>0</v>
      </c>
      <c r="Q3360" s="21">
        <f t="shared" si="524"/>
        <v>0</v>
      </c>
      <c r="R3360" s="21">
        <f t="shared" si="525"/>
        <v>46.235014</v>
      </c>
      <c r="S3360" s="21">
        <f t="shared" si="526"/>
        <v>0</v>
      </c>
      <c r="T3360" s="21">
        <f t="shared" si="527"/>
        <v>1440.6812400000001</v>
      </c>
      <c r="U3360" s="22">
        <f t="shared" si="528"/>
        <v>1486.9162540000002</v>
      </c>
      <c r="V3360" s="39">
        <f t="shared" si="529"/>
        <v>0.81191826301954506</v>
      </c>
    </row>
    <row r="3361" spans="1:22">
      <c r="A3361">
        <v>3356</v>
      </c>
      <c r="B3361" s="155">
        <f t="shared" si="530"/>
        <v>41414</v>
      </c>
      <c r="C3361" s="148">
        <f t="shared" si="521"/>
        <v>2013</v>
      </c>
      <c r="D3361" s="148">
        <f t="shared" si="522"/>
        <v>5</v>
      </c>
      <c r="E3361" s="152">
        <v>20</v>
      </c>
      <c r="F3361" s="153">
        <v>0</v>
      </c>
      <c r="G3361" s="154">
        <v>43.737000000000002</v>
      </c>
      <c r="H3361" s="154">
        <v>0</v>
      </c>
      <c r="I3361" s="154">
        <v>2082.1509999999998</v>
      </c>
      <c r="J3361" s="151">
        <v>0</v>
      </c>
      <c r="K3361" s="149">
        <f t="shared" si="523"/>
        <v>2125.8879999999999</v>
      </c>
      <c r="L3361" s="148">
        <v>0</v>
      </c>
      <c r="M3361" s="148">
        <v>15.353</v>
      </c>
      <c r="N3361" s="148">
        <v>0</v>
      </c>
      <c r="O3361" s="148">
        <v>531.36199999999997</v>
      </c>
      <c r="P3361" s="148">
        <v>0</v>
      </c>
      <c r="Q3361" s="21">
        <f t="shared" si="524"/>
        <v>0</v>
      </c>
      <c r="R3361" s="21">
        <f t="shared" si="525"/>
        <v>49.083540999999997</v>
      </c>
      <c r="S3361" s="21">
        <f t="shared" si="526"/>
        <v>0</v>
      </c>
      <c r="T3361" s="21">
        <f t="shared" si="527"/>
        <v>1687.605712</v>
      </c>
      <c r="U3361" s="22">
        <f t="shared" si="528"/>
        <v>1736.689253</v>
      </c>
      <c r="V3361" s="39">
        <f t="shared" si="529"/>
        <v>0.81692415263645124</v>
      </c>
    </row>
    <row r="3362" spans="1:22">
      <c r="A3362">
        <v>3357</v>
      </c>
      <c r="B3362" s="155">
        <f t="shared" si="530"/>
        <v>41414</v>
      </c>
      <c r="C3362" s="148">
        <f t="shared" si="521"/>
        <v>2013</v>
      </c>
      <c r="D3362" s="148">
        <f t="shared" si="522"/>
        <v>5</v>
      </c>
      <c r="E3362" s="152">
        <v>21</v>
      </c>
      <c r="F3362" s="153">
        <v>0</v>
      </c>
      <c r="G3362" s="154">
        <v>50.828000000000003</v>
      </c>
      <c r="H3362" s="154">
        <v>0</v>
      </c>
      <c r="I3362" s="154">
        <v>1944.5350000000001</v>
      </c>
      <c r="J3362" s="151">
        <v>0</v>
      </c>
      <c r="K3362" s="149">
        <f t="shared" si="523"/>
        <v>1995.3630000000001</v>
      </c>
      <c r="L3362" s="148">
        <v>0</v>
      </c>
      <c r="M3362" s="148">
        <v>17.829999999999998</v>
      </c>
      <c r="N3362" s="148">
        <v>0</v>
      </c>
      <c r="O3362" s="148">
        <v>505.07400000000001</v>
      </c>
      <c r="P3362" s="148">
        <v>0</v>
      </c>
      <c r="Q3362" s="21">
        <f t="shared" si="524"/>
        <v>0</v>
      </c>
      <c r="R3362" s="21">
        <f t="shared" si="525"/>
        <v>57.002509999999994</v>
      </c>
      <c r="S3362" s="21">
        <f t="shared" si="526"/>
        <v>0</v>
      </c>
      <c r="T3362" s="21">
        <f t="shared" si="527"/>
        <v>1604.1150240000002</v>
      </c>
      <c r="U3362" s="22">
        <f t="shared" si="528"/>
        <v>1661.1175340000002</v>
      </c>
      <c r="V3362" s="39">
        <f t="shared" si="529"/>
        <v>0.832488892497255</v>
      </c>
    </row>
    <row r="3363" spans="1:22">
      <c r="A3363">
        <v>3358</v>
      </c>
      <c r="B3363" s="155">
        <f t="shared" si="530"/>
        <v>41414</v>
      </c>
      <c r="C3363" s="148">
        <f t="shared" si="521"/>
        <v>2013</v>
      </c>
      <c r="D3363" s="148">
        <f t="shared" si="522"/>
        <v>5</v>
      </c>
      <c r="E3363" s="152">
        <v>22</v>
      </c>
      <c r="F3363" s="153">
        <v>0</v>
      </c>
      <c r="G3363" s="154">
        <v>19.161000000000001</v>
      </c>
      <c r="H3363" s="154">
        <v>0</v>
      </c>
      <c r="I3363" s="154">
        <v>1907.1880000000001</v>
      </c>
      <c r="J3363" s="151">
        <v>0</v>
      </c>
      <c r="K3363" s="149">
        <f t="shared" si="523"/>
        <v>1926.3490000000002</v>
      </c>
      <c r="L3363" s="148">
        <v>0</v>
      </c>
      <c r="M3363" s="148">
        <v>6.8440000000000003</v>
      </c>
      <c r="N3363" s="148">
        <v>0</v>
      </c>
      <c r="O3363" s="148">
        <v>489.12299999999999</v>
      </c>
      <c r="P3363" s="148">
        <v>0</v>
      </c>
      <c r="Q3363" s="21">
        <f t="shared" si="524"/>
        <v>0</v>
      </c>
      <c r="R3363" s="21">
        <f t="shared" si="525"/>
        <v>21.880268000000001</v>
      </c>
      <c r="S3363" s="21">
        <f t="shared" si="526"/>
        <v>0</v>
      </c>
      <c r="T3363" s="21">
        <f t="shared" si="527"/>
        <v>1553.4546480000001</v>
      </c>
      <c r="U3363" s="22">
        <f t="shared" si="528"/>
        <v>1575.3349160000002</v>
      </c>
      <c r="V3363" s="39">
        <f t="shared" si="529"/>
        <v>0.81778271538542602</v>
      </c>
    </row>
    <row r="3364" spans="1:22">
      <c r="A3364">
        <v>3359</v>
      </c>
      <c r="B3364" s="155">
        <f t="shared" si="530"/>
        <v>41414</v>
      </c>
      <c r="C3364" s="148">
        <f t="shared" si="521"/>
        <v>2013</v>
      </c>
      <c r="D3364" s="148">
        <f t="shared" si="522"/>
        <v>5</v>
      </c>
      <c r="E3364" s="152">
        <v>23</v>
      </c>
      <c r="F3364" s="153">
        <v>0</v>
      </c>
      <c r="G3364" s="154">
        <v>19.190999999999999</v>
      </c>
      <c r="H3364" s="154">
        <v>0</v>
      </c>
      <c r="I3364" s="154">
        <v>1908.107</v>
      </c>
      <c r="J3364" s="151">
        <v>0</v>
      </c>
      <c r="K3364" s="149">
        <f t="shared" si="523"/>
        <v>1927.298</v>
      </c>
      <c r="L3364" s="148">
        <v>0</v>
      </c>
      <c r="M3364" s="148">
        <v>6.84</v>
      </c>
      <c r="N3364" s="148">
        <v>0</v>
      </c>
      <c r="O3364" s="148">
        <v>489.17200000000003</v>
      </c>
      <c r="P3364" s="148">
        <v>0</v>
      </c>
      <c r="Q3364" s="21">
        <f t="shared" si="524"/>
        <v>0</v>
      </c>
      <c r="R3364" s="21">
        <f t="shared" si="525"/>
        <v>21.86748</v>
      </c>
      <c r="S3364" s="21">
        <f t="shared" si="526"/>
        <v>0</v>
      </c>
      <c r="T3364" s="21">
        <f t="shared" si="527"/>
        <v>1553.6102720000001</v>
      </c>
      <c r="U3364" s="22">
        <f t="shared" si="528"/>
        <v>1575.4777520000002</v>
      </c>
      <c r="V3364" s="39">
        <f t="shared" si="529"/>
        <v>0.81745415187480097</v>
      </c>
    </row>
    <row r="3365" spans="1:22">
      <c r="A3365">
        <v>3360</v>
      </c>
      <c r="B3365" s="155">
        <f t="shared" si="530"/>
        <v>41414</v>
      </c>
      <c r="C3365" s="148">
        <f t="shared" si="521"/>
        <v>2013</v>
      </c>
      <c r="D3365" s="148">
        <f t="shared" si="522"/>
        <v>5</v>
      </c>
      <c r="E3365" s="152">
        <v>24</v>
      </c>
      <c r="F3365" s="153">
        <v>0</v>
      </c>
      <c r="G3365" s="154">
        <v>70.602000000000004</v>
      </c>
      <c r="H3365" s="154">
        <v>0</v>
      </c>
      <c r="I3365" s="154">
        <v>1618.652</v>
      </c>
      <c r="J3365" s="151">
        <v>0</v>
      </c>
      <c r="K3365" s="149">
        <f t="shared" si="523"/>
        <v>1689.2540000000001</v>
      </c>
      <c r="L3365" s="148">
        <v>0</v>
      </c>
      <c r="M3365" s="148">
        <v>24.681999999999999</v>
      </c>
      <c r="N3365" s="148">
        <v>0</v>
      </c>
      <c r="O3365" s="148">
        <v>432.553</v>
      </c>
      <c r="P3365" s="148">
        <v>0</v>
      </c>
      <c r="Q3365" s="21">
        <f t="shared" si="524"/>
        <v>0</v>
      </c>
      <c r="R3365" s="21">
        <f t="shared" si="525"/>
        <v>78.908354000000003</v>
      </c>
      <c r="S3365" s="21">
        <f t="shared" si="526"/>
        <v>0</v>
      </c>
      <c r="T3365" s="21">
        <f t="shared" si="527"/>
        <v>1373.7883280000001</v>
      </c>
      <c r="U3365" s="22">
        <f t="shared" si="528"/>
        <v>1452.696682</v>
      </c>
      <c r="V3365" s="39">
        <f t="shared" si="529"/>
        <v>0.85996344066670849</v>
      </c>
    </row>
    <row r="3366" spans="1:22">
      <c r="A3366">
        <v>3361</v>
      </c>
      <c r="B3366" s="155">
        <f t="shared" si="530"/>
        <v>41415</v>
      </c>
      <c r="C3366" s="148">
        <f t="shared" si="521"/>
        <v>2013</v>
      </c>
      <c r="D3366" s="148">
        <f t="shared" si="522"/>
        <v>5</v>
      </c>
      <c r="E3366" s="152">
        <v>1</v>
      </c>
      <c r="F3366" s="153">
        <v>0</v>
      </c>
      <c r="G3366" s="154">
        <v>19.178000000000001</v>
      </c>
      <c r="H3366" s="154">
        <v>0</v>
      </c>
      <c r="I3366" s="154">
        <v>1510.19</v>
      </c>
      <c r="J3366" s="151">
        <v>0</v>
      </c>
      <c r="K3366" s="149">
        <f t="shared" si="523"/>
        <v>1529.3680000000002</v>
      </c>
      <c r="L3366" s="148">
        <v>0</v>
      </c>
      <c r="M3366" s="148">
        <v>6.8310000000000004</v>
      </c>
      <c r="N3366" s="148">
        <v>0</v>
      </c>
      <c r="O3366" s="148">
        <v>430.69900000000001</v>
      </c>
      <c r="P3366" s="148">
        <v>0</v>
      </c>
      <c r="Q3366" s="21">
        <f t="shared" si="524"/>
        <v>0</v>
      </c>
      <c r="R3366" s="21">
        <f t="shared" si="525"/>
        <v>21.838707000000003</v>
      </c>
      <c r="S3366" s="21">
        <f t="shared" si="526"/>
        <v>0</v>
      </c>
      <c r="T3366" s="21">
        <f t="shared" si="527"/>
        <v>1367.900024</v>
      </c>
      <c r="U3366" s="22">
        <f t="shared" si="528"/>
        <v>1389.7387310000001</v>
      </c>
      <c r="V3366" s="39">
        <f t="shared" si="529"/>
        <v>0.90870132695335593</v>
      </c>
    </row>
    <row r="3367" spans="1:22">
      <c r="A3367">
        <v>3362</v>
      </c>
      <c r="B3367" s="155">
        <f t="shared" si="530"/>
        <v>41415</v>
      </c>
      <c r="C3367" s="148">
        <f t="shared" si="521"/>
        <v>2013</v>
      </c>
      <c r="D3367" s="148">
        <f t="shared" si="522"/>
        <v>5</v>
      </c>
      <c r="E3367" s="152">
        <v>2</v>
      </c>
      <c r="F3367" s="153">
        <v>0</v>
      </c>
      <c r="G3367" s="154">
        <v>0</v>
      </c>
      <c r="H3367" s="154">
        <v>0</v>
      </c>
      <c r="I3367" s="154">
        <v>1393.3320000000001</v>
      </c>
      <c r="J3367" s="151">
        <v>0</v>
      </c>
      <c r="K3367" s="149">
        <f t="shared" si="523"/>
        <v>1393.3320000000001</v>
      </c>
      <c r="L3367" s="148">
        <v>0</v>
      </c>
      <c r="M3367" s="148">
        <v>0</v>
      </c>
      <c r="N3367" s="148">
        <v>0</v>
      </c>
      <c r="O3367" s="148">
        <v>380.26</v>
      </c>
      <c r="P3367" s="148">
        <v>0</v>
      </c>
      <c r="Q3367" s="21">
        <f t="shared" si="524"/>
        <v>0</v>
      </c>
      <c r="R3367" s="21">
        <f t="shared" si="525"/>
        <v>0</v>
      </c>
      <c r="S3367" s="21">
        <f t="shared" si="526"/>
        <v>0</v>
      </c>
      <c r="T3367" s="21">
        <f t="shared" si="527"/>
        <v>1207.7057600000001</v>
      </c>
      <c r="U3367" s="22">
        <f t="shared" si="528"/>
        <v>1207.7057600000001</v>
      </c>
      <c r="V3367" s="39">
        <f t="shared" si="529"/>
        <v>0.86677529834956779</v>
      </c>
    </row>
    <row r="3368" spans="1:22">
      <c r="A3368">
        <v>3363</v>
      </c>
      <c r="B3368" s="155">
        <f t="shared" si="530"/>
        <v>41415</v>
      </c>
      <c r="C3368" s="148">
        <f t="shared" si="521"/>
        <v>2013</v>
      </c>
      <c r="D3368" s="148">
        <f t="shared" si="522"/>
        <v>5</v>
      </c>
      <c r="E3368" s="152">
        <v>3</v>
      </c>
      <c r="F3368" s="153">
        <v>0</v>
      </c>
      <c r="G3368" s="154">
        <v>19.369</v>
      </c>
      <c r="H3368" s="154">
        <v>0</v>
      </c>
      <c r="I3368" s="154">
        <v>1565.04</v>
      </c>
      <c r="J3368" s="151">
        <v>0</v>
      </c>
      <c r="K3368" s="149">
        <f t="shared" si="523"/>
        <v>1584.4089999999999</v>
      </c>
      <c r="L3368" s="148">
        <v>0</v>
      </c>
      <c r="M3368" s="148">
        <v>6.9039999999999999</v>
      </c>
      <c r="N3368" s="148">
        <v>0</v>
      </c>
      <c r="O3368" s="148">
        <v>409.983</v>
      </c>
      <c r="P3368" s="148">
        <v>0</v>
      </c>
      <c r="Q3368" s="21">
        <f t="shared" si="524"/>
        <v>0</v>
      </c>
      <c r="R3368" s="21">
        <f t="shared" si="525"/>
        <v>22.072088000000001</v>
      </c>
      <c r="S3368" s="21">
        <f t="shared" si="526"/>
        <v>0</v>
      </c>
      <c r="T3368" s="21">
        <f t="shared" si="527"/>
        <v>1302.106008</v>
      </c>
      <c r="U3368" s="22">
        <f t="shared" si="528"/>
        <v>1324.1780959999999</v>
      </c>
      <c r="V3368" s="39">
        <f t="shared" si="529"/>
        <v>0.83575522229424348</v>
      </c>
    </row>
    <row r="3369" spans="1:22">
      <c r="A3369">
        <v>3364</v>
      </c>
      <c r="B3369" s="155">
        <f t="shared" si="530"/>
        <v>41415</v>
      </c>
      <c r="C3369" s="148">
        <f t="shared" si="521"/>
        <v>2013</v>
      </c>
      <c r="D3369" s="148">
        <f t="shared" si="522"/>
        <v>5</v>
      </c>
      <c r="E3369" s="152">
        <v>4</v>
      </c>
      <c r="F3369" s="153">
        <v>0</v>
      </c>
      <c r="G3369" s="154">
        <v>19.617999999999999</v>
      </c>
      <c r="H3369" s="154">
        <v>0</v>
      </c>
      <c r="I3369" s="154">
        <v>1448.4559999999999</v>
      </c>
      <c r="J3369" s="151">
        <v>0</v>
      </c>
      <c r="K3369" s="149">
        <f t="shared" si="523"/>
        <v>1468.0739999999998</v>
      </c>
      <c r="L3369" s="148">
        <v>0</v>
      </c>
      <c r="M3369" s="148">
        <v>7.2169999999999996</v>
      </c>
      <c r="N3369" s="148">
        <v>0</v>
      </c>
      <c r="O3369" s="148">
        <v>385.81400000000002</v>
      </c>
      <c r="P3369" s="148">
        <v>0</v>
      </c>
      <c r="Q3369" s="21">
        <f t="shared" si="524"/>
        <v>0</v>
      </c>
      <c r="R3369" s="21">
        <f t="shared" si="525"/>
        <v>23.072748999999998</v>
      </c>
      <c r="S3369" s="21">
        <f t="shared" si="526"/>
        <v>0</v>
      </c>
      <c r="T3369" s="21">
        <f t="shared" si="527"/>
        <v>1225.345264</v>
      </c>
      <c r="U3369" s="22">
        <f t="shared" si="528"/>
        <v>1248.418013</v>
      </c>
      <c r="V3369" s="39">
        <f t="shared" si="529"/>
        <v>0.85037812330986051</v>
      </c>
    </row>
    <row r="3370" spans="1:22">
      <c r="A3370">
        <v>3365</v>
      </c>
      <c r="B3370" s="155">
        <f t="shared" si="530"/>
        <v>41415</v>
      </c>
      <c r="C3370" s="148">
        <f t="shared" si="521"/>
        <v>2013</v>
      </c>
      <c r="D3370" s="148">
        <f t="shared" si="522"/>
        <v>5</v>
      </c>
      <c r="E3370" s="152">
        <v>5</v>
      </c>
      <c r="F3370" s="153">
        <v>0</v>
      </c>
      <c r="G3370" s="154">
        <v>25.83</v>
      </c>
      <c r="H3370" s="154">
        <v>0</v>
      </c>
      <c r="I3370" s="154">
        <v>1311.0250000000001</v>
      </c>
      <c r="J3370" s="151">
        <v>0</v>
      </c>
      <c r="K3370" s="149">
        <f t="shared" si="523"/>
        <v>1336.855</v>
      </c>
      <c r="L3370" s="148">
        <v>0</v>
      </c>
      <c r="M3370" s="148">
        <v>9.7579999999999991</v>
      </c>
      <c r="N3370" s="148">
        <v>0</v>
      </c>
      <c r="O3370" s="148">
        <v>356.68799999999999</v>
      </c>
      <c r="P3370" s="148">
        <v>0</v>
      </c>
      <c r="Q3370" s="21">
        <f t="shared" si="524"/>
        <v>0</v>
      </c>
      <c r="R3370" s="21">
        <f t="shared" si="525"/>
        <v>31.196325999999999</v>
      </c>
      <c r="S3370" s="21">
        <f t="shared" si="526"/>
        <v>0</v>
      </c>
      <c r="T3370" s="21">
        <f t="shared" si="527"/>
        <v>1132.8410880000001</v>
      </c>
      <c r="U3370" s="22">
        <f t="shared" si="528"/>
        <v>1164.0374140000001</v>
      </c>
      <c r="V3370" s="39">
        <f t="shared" si="529"/>
        <v>0.87072824951097916</v>
      </c>
    </row>
    <row r="3371" spans="1:22">
      <c r="A3371">
        <v>3366</v>
      </c>
      <c r="B3371" s="155">
        <f t="shared" si="530"/>
        <v>41415</v>
      </c>
      <c r="C3371" s="148">
        <f t="shared" si="521"/>
        <v>2013</v>
      </c>
      <c r="D3371" s="148">
        <f t="shared" si="522"/>
        <v>5</v>
      </c>
      <c r="E3371" s="152">
        <v>6</v>
      </c>
      <c r="F3371" s="153">
        <v>0</v>
      </c>
      <c r="G3371" s="154">
        <v>40.408999999999999</v>
      </c>
      <c r="H3371" s="154">
        <v>0</v>
      </c>
      <c r="I3371" s="154">
        <v>1367.163</v>
      </c>
      <c r="J3371" s="151">
        <v>0</v>
      </c>
      <c r="K3371" s="149">
        <f t="shared" si="523"/>
        <v>1407.5720000000001</v>
      </c>
      <c r="L3371" s="148">
        <v>0</v>
      </c>
      <c r="M3371" s="148">
        <v>14.805</v>
      </c>
      <c r="N3371" s="148">
        <v>0</v>
      </c>
      <c r="O3371" s="148">
        <v>369.22</v>
      </c>
      <c r="P3371" s="148">
        <v>0</v>
      </c>
      <c r="Q3371" s="21">
        <f t="shared" si="524"/>
        <v>0</v>
      </c>
      <c r="R3371" s="21">
        <f t="shared" si="525"/>
        <v>47.331584999999997</v>
      </c>
      <c r="S3371" s="21">
        <f t="shared" si="526"/>
        <v>0</v>
      </c>
      <c r="T3371" s="21">
        <f t="shared" si="527"/>
        <v>1172.6427200000001</v>
      </c>
      <c r="U3371" s="22">
        <f t="shared" si="528"/>
        <v>1219.974305</v>
      </c>
      <c r="V3371" s="39">
        <f t="shared" si="529"/>
        <v>0.86672248737542368</v>
      </c>
    </row>
    <row r="3372" spans="1:22">
      <c r="A3372">
        <v>3367</v>
      </c>
      <c r="B3372" s="155">
        <f t="shared" si="530"/>
        <v>41415</v>
      </c>
      <c r="C3372" s="148">
        <f t="shared" si="521"/>
        <v>2013</v>
      </c>
      <c r="D3372" s="148">
        <f t="shared" si="522"/>
        <v>5</v>
      </c>
      <c r="E3372" s="152">
        <v>7</v>
      </c>
      <c r="F3372" s="153">
        <v>0</v>
      </c>
      <c r="G3372" s="154">
        <v>0</v>
      </c>
      <c r="H3372" s="154">
        <v>0</v>
      </c>
      <c r="I3372" s="154">
        <v>1450.787</v>
      </c>
      <c r="J3372" s="151">
        <v>0</v>
      </c>
      <c r="K3372" s="149">
        <f t="shared" si="523"/>
        <v>1450.787</v>
      </c>
      <c r="L3372" s="148">
        <v>0</v>
      </c>
      <c r="M3372" s="148">
        <v>0</v>
      </c>
      <c r="N3372" s="148">
        <v>0</v>
      </c>
      <c r="O3372" s="148">
        <v>387.22500000000002</v>
      </c>
      <c r="P3372" s="148">
        <v>0</v>
      </c>
      <c r="Q3372" s="21">
        <f t="shared" si="524"/>
        <v>0</v>
      </c>
      <c r="R3372" s="21">
        <f t="shared" si="525"/>
        <v>0</v>
      </c>
      <c r="S3372" s="21">
        <f t="shared" si="526"/>
        <v>0</v>
      </c>
      <c r="T3372" s="21">
        <f t="shared" si="527"/>
        <v>1229.8266000000001</v>
      </c>
      <c r="U3372" s="22">
        <f t="shared" si="528"/>
        <v>1229.8266000000001</v>
      </c>
      <c r="V3372" s="39">
        <f t="shared" si="529"/>
        <v>0.84769618145186032</v>
      </c>
    </row>
    <row r="3373" spans="1:22">
      <c r="A3373">
        <v>3368</v>
      </c>
      <c r="B3373" s="155">
        <f t="shared" si="530"/>
        <v>41415</v>
      </c>
      <c r="C3373" s="148">
        <f t="shared" si="521"/>
        <v>2013</v>
      </c>
      <c r="D3373" s="148">
        <f t="shared" si="522"/>
        <v>5</v>
      </c>
      <c r="E3373" s="152">
        <v>8</v>
      </c>
      <c r="F3373" s="153">
        <v>0</v>
      </c>
      <c r="G3373" s="154">
        <v>46.518000000000001</v>
      </c>
      <c r="H3373" s="154">
        <v>0</v>
      </c>
      <c r="I3373" s="154">
        <v>1779.982</v>
      </c>
      <c r="J3373" s="151">
        <v>0</v>
      </c>
      <c r="K3373" s="149">
        <f t="shared" si="523"/>
        <v>1826.5</v>
      </c>
      <c r="L3373" s="148">
        <v>0</v>
      </c>
      <c r="M3373" s="148">
        <v>17.007999999999999</v>
      </c>
      <c r="N3373" s="148">
        <v>0</v>
      </c>
      <c r="O3373" s="148">
        <v>457.726</v>
      </c>
      <c r="P3373" s="148">
        <v>0</v>
      </c>
      <c r="Q3373" s="21">
        <f t="shared" si="524"/>
        <v>0</v>
      </c>
      <c r="R3373" s="21">
        <f t="shared" si="525"/>
        <v>54.374575999999998</v>
      </c>
      <c r="S3373" s="21">
        <f t="shared" si="526"/>
        <v>0</v>
      </c>
      <c r="T3373" s="21">
        <f t="shared" si="527"/>
        <v>1453.7377760000002</v>
      </c>
      <c r="U3373" s="22">
        <f t="shared" si="528"/>
        <v>1508.1123520000001</v>
      </c>
      <c r="V3373" s="39">
        <f t="shared" si="529"/>
        <v>0.82568428798248017</v>
      </c>
    </row>
    <row r="3374" spans="1:22">
      <c r="A3374">
        <v>3369</v>
      </c>
      <c r="B3374" s="155">
        <f t="shared" si="530"/>
        <v>41415</v>
      </c>
      <c r="C3374" s="148">
        <f t="shared" si="521"/>
        <v>2013</v>
      </c>
      <c r="D3374" s="148">
        <f t="shared" si="522"/>
        <v>5</v>
      </c>
      <c r="E3374" s="152">
        <v>9</v>
      </c>
      <c r="F3374" s="153">
        <v>0</v>
      </c>
      <c r="G3374" s="154">
        <v>46.902000000000001</v>
      </c>
      <c r="H3374" s="154">
        <v>0</v>
      </c>
      <c r="I3374" s="154">
        <v>1770.4359999999999</v>
      </c>
      <c r="J3374" s="151">
        <v>0</v>
      </c>
      <c r="K3374" s="149">
        <f t="shared" si="523"/>
        <v>1817.338</v>
      </c>
      <c r="L3374" s="148">
        <v>0</v>
      </c>
      <c r="M3374" s="148">
        <v>17.09</v>
      </c>
      <c r="N3374" s="148">
        <v>0</v>
      </c>
      <c r="O3374" s="148">
        <v>453.97800000000001</v>
      </c>
      <c r="P3374" s="148">
        <v>0</v>
      </c>
      <c r="Q3374" s="21">
        <f t="shared" si="524"/>
        <v>0</v>
      </c>
      <c r="R3374" s="21">
        <f t="shared" si="525"/>
        <v>54.63673</v>
      </c>
      <c r="S3374" s="21">
        <f t="shared" si="526"/>
        <v>0</v>
      </c>
      <c r="T3374" s="21">
        <f t="shared" si="527"/>
        <v>1441.8341280000002</v>
      </c>
      <c r="U3374" s="22">
        <f t="shared" si="528"/>
        <v>1496.4708580000001</v>
      </c>
      <c r="V3374" s="39">
        <f t="shared" si="529"/>
        <v>0.82344113092886417</v>
      </c>
    </row>
    <row r="3375" spans="1:22">
      <c r="A3375">
        <v>3370</v>
      </c>
      <c r="B3375" s="155">
        <f t="shared" si="530"/>
        <v>41415</v>
      </c>
      <c r="C3375" s="148">
        <f t="shared" si="521"/>
        <v>2013</v>
      </c>
      <c r="D3375" s="148">
        <f t="shared" si="522"/>
        <v>5</v>
      </c>
      <c r="E3375" s="152">
        <v>10</v>
      </c>
      <c r="F3375" s="153">
        <v>0</v>
      </c>
      <c r="G3375" s="154">
        <v>47.518000000000001</v>
      </c>
      <c r="H3375" s="154">
        <v>0</v>
      </c>
      <c r="I3375" s="154">
        <v>1753.527</v>
      </c>
      <c r="J3375" s="151">
        <v>0</v>
      </c>
      <c r="K3375" s="149">
        <f t="shared" si="523"/>
        <v>1801.0450000000001</v>
      </c>
      <c r="L3375" s="148">
        <v>0</v>
      </c>
      <c r="M3375" s="148">
        <v>17.236000000000001</v>
      </c>
      <c r="N3375" s="148">
        <v>0</v>
      </c>
      <c r="O3375" s="148">
        <v>449.214</v>
      </c>
      <c r="P3375" s="148">
        <v>0</v>
      </c>
      <c r="Q3375" s="21">
        <f t="shared" si="524"/>
        <v>0</v>
      </c>
      <c r="R3375" s="21">
        <f t="shared" si="525"/>
        <v>55.103492000000003</v>
      </c>
      <c r="S3375" s="21">
        <f t="shared" si="526"/>
        <v>0</v>
      </c>
      <c r="T3375" s="21">
        <f t="shared" si="527"/>
        <v>1426.7036640000001</v>
      </c>
      <c r="U3375" s="22">
        <f t="shared" si="528"/>
        <v>1481.8071560000001</v>
      </c>
      <c r="V3375" s="39">
        <f t="shared" si="529"/>
        <v>0.8227485465382598</v>
      </c>
    </row>
    <row r="3376" spans="1:22">
      <c r="A3376">
        <v>3371</v>
      </c>
      <c r="B3376" s="155">
        <f t="shared" si="530"/>
        <v>41415</v>
      </c>
      <c r="C3376" s="148">
        <f t="shared" si="521"/>
        <v>2013</v>
      </c>
      <c r="D3376" s="148">
        <f t="shared" si="522"/>
        <v>5</v>
      </c>
      <c r="E3376" s="152">
        <v>11</v>
      </c>
      <c r="F3376" s="153">
        <v>0</v>
      </c>
      <c r="G3376" s="154">
        <v>47.509</v>
      </c>
      <c r="H3376" s="154">
        <v>0</v>
      </c>
      <c r="I3376" s="154">
        <v>1759.9690000000001</v>
      </c>
      <c r="J3376" s="151">
        <v>0</v>
      </c>
      <c r="K3376" s="149">
        <f t="shared" si="523"/>
        <v>1807.4780000000001</v>
      </c>
      <c r="L3376" s="148">
        <v>0</v>
      </c>
      <c r="M3376" s="148">
        <v>17.219000000000001</v>
      </c>
      <c r="N3376" s="148">
        <v>0</v>
      </c>
      <c r="O3376" s="148">
        <v>452.077</v>
      </c>
      <c r="P3376" s="148">
        <v>0</v>
      </c>
      <c r="Q3376" s="21">
        <f t="shared" si="524"/>
        <v>0</v>
      </c>
      <c r="R3376" s="21">
        <f t="shared" si="525"/>
        <v>55.049143000000008</v>
      </c>
      <c r="S3376" s="21">
        <f t="shared" si="526"/>
        <v>0</v>
      </c>
      <c r="T3376" s="21">
        <f t="shared" si="527"/>
        <v>1435.796552</v>
      </c>
      <c r="U3376" s="22">
        <f t="shared" si="528"/>
        <v>1490.845695</v>
      </c>
      <c r="V3376" s="39">
        <f t="shared" si="529"/>
        <v>0.82482093557985214</v>
      </c>
    </row>
    <row r="3377" spans="1:22">
      <c r="A3377">
        <v>3372</v>
      </c>
      <c r="B3377" s="155">
        <f t="shared" si="530"/>
        <v>41415</v>
      </c>
      <c r="C3377" s="148">
        <f t="shared" si="521"/>
        <v>2013</v>
      </c>
      <c r="D3377" s="148">
        <f t="shared" si="522"/>
        <v>5</v>
      </c>
      <c r="E3377" s="152">
        <v>12</v>
      </c>
      <c r="F3377" s="153">
        <v>0</v>
      </c>
      <c r="G3377" s="154">
        <v>47.329000000000001</v>
      </c>
      <c r="H3377" s="154">
        <v>0</v>
      </c>
      <c r="I3377" s="154">
        <v>1780.222</v>
      </c>
      <c r="J3377" s="151">
        <v>0</v>
      </c>
      <c r="K3377" s="149">
        <f t="shared" si="523"/>
        <v>1827.5509999999999</v>
      </c>
      <c r="L3377" s="148">
        <v>0</v>
      </c>
      <c r="M3377" s="148">
        <v>17.21</v>
      </c>
      <c r="N3377" s="148">
        <v>0</v>
      </c>
      <c r="O3377" s="148">
        <v>456.88900000000001</v>
      </c>
      <c r="P3377" s="148">
        <v>0</v>
      </c>
      <c r="Q3377" s="21">
        <f t="shared" si="524"/>
        <v>0</v>
      </c>
      <c r="R3377" s="21">
        <f t="shared" si="525"/>
        <v>55.020370000000007</v>
      </c>
      <c r="S3377" s="21">
        <f t="shared" si="526"/>
        <v>0</v>
      </c>
      <c r="T3377" s="21">
        <f t="shared" si="527"/>
        <v>1451.0794640000001</v>
      </c>
      <c r="U3377" s="22">
        <f t="shared" si="528"/>
        <v>1506.0998340000001</v>
      </c>
      <c r="V3377" s="39">
        <f t="shared" si="529"/>
        <v>0.82410823774548569</v>
      </c>
    </row>
    <row r="3378" spans="1:22">
      <c r="A3378">
        <v>3373</v>
      </c>
      <c r="B3378" s="155">
        <f t="shared" si="530"/>
        <v>41415</v>
      </c>
      <c r="C3378" s="148">
        <f t="shared" si="521"/>
        <v>2013</v>
      </c>
      <c r="D3378" s="148">
        <f t="shared" si="522"/>
        <v>5</v>
      </c>
      <c r="E3378" s="152">
        <v>13</v>
      </c>
      <c r="F3378" s="153">
        <v>0</v>
      </c>
      <c r="G3378" s="154">
        <v>47.031999999999996</v>
      </c>
      <c r="H3378" s="154">
        <v>0</v>
      </c>
      <c r="I3378" s="154">
        <v>1776.7909999999999</v>
      </c>
      <c r="J3378" s="151">
        <v>0</v>
      </c>
      <c r="K3378" s="149">
        <f t="shared" si="523"/>
        <v>1823.8229999999999</v>
      </c>
      <c r="L3378" s="148">
        <v>0</v>
      </c>
      <c r="M3378" s="148">
        <v>17.088000000000001</v>
      </c>
      <c r="N3378" s="148">
        <v>0</v>
      </c>
      <c r="O3378" s="148">
        <v>456.79599999999999</v>
      </c>
      <c r="P3378" s="148">
        <v>0</v>
      </c>
      <c r="Q3378" s="21">
        <f t="shared" si="524"/>
        <v>0</v>
      </c>
      <c r="R3378" s="21">
        <f t="shared" si="525"/>
        <v>54.630336000000007</v>
      </c>
      <c r="S3378" s="21">
        <f t="shared" si="526"/>
        <v>0</v>
      </c>
      <c r="T3378" s="21">
        <f t="shared" si="527"/>
        <v>1450.7840960000001</v>
      </c>
      <c r="U3378" s="22">
        <f t="shared" si="528"/>
        <v>1505.414432</v>
      </c>
      <c r="V3378" s="39">
        <f t="shared" si="529"/>
        <v>0.82541695767626577</v>
      </c>
    </row>
    <row r="3379" spans="1:22">
      <c r="A3379">
        <v>3374</v>
      </c>
      <c r="B3379" s="155">
        <f t="shared" si="530"/>
        <v>41415</v>
      </c>
      <c r="C3379" s="148">
        <f t="shared" si="521"/>
        <v>2013</v>
      </c>
      <c r="D3379" s="148">
        <f t="shared" si="522"/>
        <v>5</v>
      </c>
      <c r="E3379" s="152">
        <v>14</v>
      </c>
      <c r="F3379" s="153">
        <v>0</v>
      </c>
      <c r="G3379" s="154">
        <v>46.691000000000003</v>
      </c>
      <c r="H3379" s="154">
        <v>0</v>
      </c>
      <c r="I3379" s="154">
        <v>1775.23</v>
      </c>
      <c r="J3379" s="151">
        <v>0</v>
      </c>
      <c r="K3379" s="149">
        <f t="shared" si="523"/>
        <v>1821.921</v>
      </c>
      <c r="L3379" s="148">
        <v>0</v>
      </c>
      <c r="M3379" s="148">
        <v>16.981999999999999</v>
      </c>
      <c r="N3379" s="148">
        <v>0</v>
      </c>
      <c r="O3379" s="148">
        <v>457.274</v>
      </c>
      <c r="P3379" s="148">
        <v>0</v>
      </c>
      <c r="Q3379" s="21">
        <f t="shared" si="524"/>
        <v>0</v>
      </c>
      <c r="R3379" s="21">
        <f t="shared" si="525"/>
        <v>54.291454000000002</v>
      </c>
      <c r="S3379" s="21">
        <f t="shared" si="526"/>
        <v>0</v>
      </c>
      <c r="T3379" s="21">
        <f t="shared" si="527"/>
        <v>1452.302224</v>
      </c>
      <c r="U3379" s="22">
        <f t="shared" si="528"/>
        <v>1506.593678</v>
      </c>
      <c r="V3379" s="39">
        <f t="shared" si="529"/>
        <v>0.8269259084230326</v>
      </c>
    </row>
    <row r="3380" spans="1:22">
      <c r="A3380">
        <v>3375</v>
      </c>
      <c r="B3380" s="155">
        <f t="shared" si="530"/>
        <v>41415</v>
      </c>
      <c r="C3380" s="148">
        <f t="shared" si="521"/>
        <v>2013</v>
      </c>
      <c r="D3380" s="148">
        <f t="shared" si="522"/>
        <v>5</v>
      </c>
      <c r="E3380" s="152">
        <v>15</v>
      </c>
      <c r="F3380" s="153">
        <v>0</v>
      </c>
      <c r="G3380" s="154">
        <v>45.984999999999999</v>
      </c>
      <c r="H3380" s="154">
        <v>0</v>
      </c>
      <c r="I3380" s="154">
        <v>1491.056</v>
      </c>
      <c r="J3380" s="151">
        <v>0</v>
      </c>
      <c r="K3380" s="149">
        <f t="shared" si="523"/>
        <v>1537.0409999999999</v>
      </c>
      <c r="L3380" s="148">
        <v>0</v>
      </c>
      <c r="M3380" s="148">
        <v>16.824000000000002</v>
      </c>
      <c r="N3380" s="148">
        <v>0</v>
      </c>
      <c r="O3380" s="148">
        <v>397.44099999999997</v>
      </c>
      <c r="P3380" s="148">
        <v>0</v>
      </c>
      <c r="Q3380" s="21">
        <f t="shared" si="524"/>
        <v>0</v>
      </c>
      <c r="R3380" s="21">
        <f t="shared" si="525"/>
        <v>53.786328000000005</v>
      </c>
      <c r="S3380" s="21">
        <f t="shared" si="526"/>
        <v>0</v>
      </c>
      <c r="T3380" s="21">
        <f t="shared" si="527"/>
        <v>1262.272616</v>
      </c>
      <c r="U3380" s="22">
        <f t="shared" si="528"/>
        <v>1316.0589439999999</v>
      </c>
      <c r="V3380" s="39">
        <f t="shared" si="529"/>
        <v>0.8562289125664182</v>
      </c>
    </row>
    <row r="3381" spans="1:22">
      <c r="A3381">
        <v>3376</v>
      </c>
      <c r="B3381" s="155">
        <f t="shared" si="530"/>
        <v>41415</v>
      </c>
      <c r="C3381" s="148">
        <f t="shared" si="521"/>
        <v>2013</v>
      </c>
      <c r="D3381" s="148">
        <f t="shared" si="522"/>
        <v>5</v>
      </c>
      <c r="E3381" s="152">
        <v>16</v>
      </c>
      <c r="F3381" s="153">
        <v>0</v>
      </c>
      <c r="G3381" s="154">
        <v>45.732999999999997</v>
      </c>
      <c r="H3381" s="154">
        <v>0</v>
      </c>
      <c r="I3381" s="154">
        <v>1486.904</v>
      </c>
      <c r="J3381" s="151">
        <v>0</v>
      </c>
      <c r="K3381" s="149">
        <f t="shared" si="523"/>
        <v>1532.6369999999999</v>
      </c>
      <c r="L3381" s="148">
        <v>0</v>
      </c>
      <c r="M3381" s="148">
        <v>16.803999999999998</v>
      </c>
      <c r="N3381" s="148">
        <v>0</v>
      </c>
      <c r="O3381" s="148">
        <v>397.10500000000002</v>
      </c>
      <c r="P3381" s="148">
        <v>0</v>
      </c>
      <c r="Q3381" s="21">
        <f t="shared" si="524"/>
        <v>0</v>
      </c>
      <c r="R3381" s="21">
        <f t="shared" si="525"/>
        <v>53.722387999999995</v>
      </c>
      <c r="S3381" s="21">
        <f t="shared" si="526"/>
        <v>0</v>
      </c>
      <c r="T3381" s="21">
        <f t="shared" si="527"/>
        <v>1261.2054800000001</v>
      </c>
      <c r="U3381" s="22">
        <f t="shared" si="528"/>
        <v>1314.927868</v>
      </c>
      <c r="V3381" s="39">
        <f t="shared" si="529"/>
        <v>0.85795127482893863</v>
      </c>
    </row>
    <row r="3382" spans="1:22">
      <c r="A3382">
        <v>3377</v>
      </c>
      <c r="B3382" s="155">
        <f t="shared" si="530"/>
        <v>41415</v>
      </c>
      <c r="C3382" s="148">
        <f t="shared" si="521"/>
        <v>2013</v>
      </c>
      <c r="D3382" s="148">
        <f t="shared" si="522"/>
        <v>5</v>
      </c>
      <c r="E3382" s="152">
        <v>17</v>
      </c>
      <c r="F3382" s="153">
        <v>0</v>
      </c>
      <c r="G3382" s="154">
        <v>46.320999999999998</v>
      </c>
      <c r="H3382" s="154">
        <v>0</v>
      </c>
      <c r="I3382" s="154">
        <v>1484.6690000000001</v>
      </c>
      <c r="J3382" s="151">
        <v>0</v>
      </c>
      <c r="K3382" s="149">
        <f t="shared" si="523"/>
        <v>1530.99</v>
      </c>
      <c r="L3382" s="148">
        <v>0</v>
      </c>
      <c r="M3382" s="148">
        <v>16.931000000000001</v>
      </c>
      <c r="N3382" s="148">
        <v>0</v>
      </c>
      <c r="O3382" s="148">
        <v>395.952</v>
      </c>
      <c r="P3382" s="148">
        <v>0</v>
      </c>
      <c r="Q3382" s="21">
        <f t="shared" si="524"/>
        <v>0</v>
      </c>
      <c r="R3382" s="21">
        <f t="shared" si="525"/>
        <v>54.128407000000003</v>
      </c>
      <c r="S3382" s="21">
        <f t="shared" si="526"/>
        <v>0</v>
      </c>
      <c r="T3382" s="21">
        <f t="shared" si="527"/>
        <v>1257.5435520000001</v>
      </c>
      <c r="U3382" s="22">
        <f t="shared" si="528"/>
        <v>1311.671959</v>
      </c>
      <c r="V3382" s="39">
        <f t="shared" si="529"/>
        <v>0.85674756791357232</v>
      </c>
    </row>
    <row r="3383" spans="1:22">
      <c r="A3383">
        <v>3378</v>
      </c>
      <c r="B3383" s="155">
        <f t="shared" si="530"/>
        <v>41415</v>
      </c>
      <c r="C3383" s="148">
        <f t="shared" si="521"/>
        <v>2013</v>
      </c>
      <c r="D3383" s="148">
        <f t="shared" si="522"/>
        <v>5</v>
      </c>
      <c r="E3383" s="152">
        <v>18</v>
      </c>
      <c r="F3383" s="153">
        <v>0</v>
      </c>
      <c r="G3383" s="154">
        <v>47.456000000000003</v>
      </c>
      <c r="H3383" s="154">
        <v>1.0980000000000001</v>
      </c>
      <c r="I3383" s="154">
        <v>1522.097</v>
      </c>
      <c r="J3383" s="151">
        <v>0</v>
      </c>
      <c r="K3383" s="149">
        <f t="shared" si="523"/>
        <v>1570.6510000000001</v>
      </c>
      <c r="L3383" s="148">
        <v>0</v>
      </c>
      <c r="M3383" s="148">
        <v>17.353999999999999</v>
      </c>
      <c r="N3383" s="148">
        <v>2.613</v>
      </c>
      <c r="O3383" s="148">
        <v>401.34699999999998</v>
      </c>
      <c r="P3383" s="148">
        <v>0</v>
      </c>
      <c r="Q3383" s="21">
        <f t="shared" si="524"/>
        <v>0</v>
      </c>
      <c r="R3383" s="21">
        <f t="shared" si="525"/>
        <v>55.480737999999995</v>
      </c>
      <c r="S3383" s="21">
        <f t="shared" si="526"/>
        <v>5.097963</v>
      </c>
      <c r="T3383" s="21">
        <f t="shared" si="527"/>
        <v>1274.6780719999999</v>
      </c>
      <c r="U3383" s="22">
        <f t="shared" si="528"/>
        <v>1335.2567729999998</v>
      </c>
      <c r="V3383" s="39">
        <f t="shared" si="529"/>
        <v>0.85012951508641943</v>
      </c>
    </row>
    <row r="3384" spans="1:22">
      <c r="A3384">
        <v>3379</v>
      </c>
      <c r="B3384" s="155">
        <f t="shared" si="530"/>
        <v>41415</v>
      </c>
      <c r="C3384" s="148">
        <f t="shared" si="521"/>
        <v>2013</v>
      </c>
      <c r="D3384" s="148">
        <f t="shared" si="522"/>
        <v>5</v>
      </c>
      <c r="E3384" s="152">
        <v>19</v>
      </c>
      <c r="F3384" s="153">
        <v>0</v>
      </c>
      <c r="G3384" s="154">
        <v>0</v>
      </c>
      <c r="H3384" s="154">
        <v>0</v>
      </c>
      <c r="I3384" s="154">
        <v>1851.373</v>
      </c>
      <c r="J3384" s="151">
        <v>0</v>
      </c>
      <c r="K3384" s="149">
        <f t="shared" si="523"/>
        <v>1851.373</v>
      </c>
      <c r="L3384" s="148">
        <v>0</v>
      </c>
      <c r="M3384" s="148">
        <v>0</v>
      </c>
      <c r="N3384" s="148">
        <v>0</v>
      </c>
      <c r="O3384" s="148">
        <v>498.84300000000002</v>
      </c>
      <c r="P3384" s="148">
        <v>0</v>
      </c>
      <c r="Q3384" s="21">
        <f t="shared" si="524"/>
        <v>0</v>
      </c>
      <c r="R3384" s="21">
        <f t="shared" si="525"/>
        <v>0</v>
      </c>
      <c r="S3384" s="21">
        <f t="shared" si="526"/>
        <v>0</v>
      </c>
      <c r="T3384" s="21">
        <f t="shared" si="527"/>
        <v>1584.325368</v>
      </c>
      <c r="U3384" s="22">
        <f t="shared" si="528"/>
        <v>1584.325368</v>
      </c>
      <c r="V3384" s="39">
        <f t="shared" si="529"/>
        <v>0.85575698035998149</v>
      </c>
    </row>
    <row r="3385" spans="1:22">
      <c r="A3385">
        <v>3380</v>
      </c>
      <c r="B3385" s="155">
        <f t="shared" si="530"/>
        <v>41415</v>
      </c>
      <c r="C3385" s="148">
        <f t="shared" si="521"/>
        <v>2013</v>
      </c>
      <c r="D3385" s="148">
        <f t="shared" si="522"/>
        <v>5</v>
      </c>
      <c r="E3385" s="152">
        <v>20</v>
      </c>
      <c r="F3385" s="153">
        <v>0</v>
      </c>
      <c r="G3385" s="154">
        <v>0</v>
      </c>
      <c r="H3385" s="154">
        <v>0</v>
      </c>
      <c r="I3385" s="154">
        <v>1998.443</v>
      </c>
      <c r="J3385" s="151">
        <v>0</v>
      </c>
      <c r="K3385" s="149">
        <f t="shared" si="523"/>
        <v>1998.443</v>
      </c>
      <c r="L3385" s="148">
        <v>0</v>
      </c>
      <c r="M3385" s="148">
        <v>0</v>
      </c>
      <c r="N3385" s="148">
        <v>0</v>
      </c>
      <c r="O3385" s="148">
        <v>544.48800000000006</v>
      </c>
      <c r="P3385" s="148">
        <v>0</v>
      </c>
      <c r="Q3385" s="21">
        <f t="shared" si="524"/>
        <v>0</v>
      </c>
      <c r="R3385" s="21">
        <f t="shared" si="525"/>
        <v>0</v>
      </c>
      <c r="S3385" s="21">
        <f t="shared" si="526"/>
        <v>0</v>
      </c>
      <c r="T3385" s="21">
        <f t="shared" si="527"/>
        <v>1729.2938880000002</v>
      </c>
      <c r="U3385" s="22">
        <f t="shared" si="528"/>
        <v>1729.2938880000002</v>
      </c>
      <c r="V3385" s="39">
        <f t="shared" si="529"/>
        <v>0.86532059608405154</v>
      </c>
    </row>
    <row r="3386" spans="1:22">
      <c r="A3386">
        <v>3381</v>
      </c>
      <c r="B3386" s="155">
        <f t="shared" si="530"/>
        <v>41415</v>
      </c>
      <c r="C3386" s="148">
        <f t="shared" si="521"/>
        <v>2013</v>
      </c>
      <c r="D3386" s="148">
        <f t="shared" si="522"/>
        <v>5</v>
      </c>
      <c r="E3386" s="152">
        <v>21</v>
      </c>
      <c r="F3386" s="153">
        <v>0</v>
      </c>
      <c r="G3386" s="154">
        <v>0</v>
      </c>
      <c r="H3386" s="154">
        <v>0</v>
      </c>
      <c r="I3386" s="154">
        <v>2027.2919999999999</v>
      </c>
      <c r="J3386" s="151">
        <v>0</v>
      </c>
      <c r="K3386" s="149">
        <f t="shared" si="523"/>
        <v>2027.2919999999999</v>
      </c>
      <c r="L3386" s="148">
        <v>0</v>
      </c>
      <c r="M3386" s="148">
        <v>0</v>
      </c>
      <c r="N3386" s="148">
        <v>0</v>
      </c>
      <c r="O3386" s="148">
        <v>551.70500000000004</v>
      </c>
      <c r="P3386" s="148">
        <v>0</v>
      </c>
      <c r="Q3386" s="21">
        <f t="shared" si="524"/>
        <v>0</v>
      </c>
      <c r="R3386" s="21">
        <f t="shared" si="525"/>
        <v>0</v>
      </c>
      <c r="S3386" s="21">
        <f t="shared" si="526"/>
        <v>0</v>
      </c>
      <c r="T3386" s="21">
        <f t="shared" si="527"/>
        <v>1752.2150800000002</v>
      </c>
      <c r="U3386" s="22">
        <f t="shared" si="528"/>
        <v>1752.2150800000002</v>
      </c>
      <c r="V3386" s="39">
        <f t="shared" si="529"/>
        <v>0.86431312312187891</v>
      </c>
    </row>
    <row r="3387" spans="1:22">
      <c r="A3387">
        <v>3382</v>
      </c>
      <c r="B3387" s="155">
        <f t="shared" si="530"/>
        <v>41415</v>
      </c>
      <c r="C3387" s="148">
        <f t="shared" si="521"/>
        <v>2013</v>
      </c>
      <c r="D3387" s="148">
        <f t="shared" si="522"/>
        <v>5</v>
      </c>
      <c r="E3387" s="152">
        <v>22</v>
      </c>
      <c r="F3387" s="153">
        <v>0</v>
      </c>
      <c r="G3387" s="154">
        <v>0</v>
      </c>
      <c r="H3387" s="154">
        <v>0</v>
      </c>
      <c r="I3387" s="154">
        <v>2052.3389999999999</v>
      </c>
      <c r="J3387" s="151">
        <v>0</v>
      </c>
      <c r="K3387" s="149">
        <f t="shared" si="523"/>
        <v>2052.3389999999999</v>
      </c>
      <c r="L3387" s="148">
        <v>0</v>
      </c>
      <c r="M3387" s="148">
        <v>0</v>
      </c>
      <c r="N3387" s="148">
        <v>0</v>
      </c>
      <c r="O3387" s="148">
        <v>553.94000000000005</v>
      </c>
      <c r="P3387" s="148">
        <v>0</v>
      </c>
      <c r="Q3387" s="21">
        <f t="shared" si="524"/>
        <v>0</v>
      </c>
      <c r="R3387" s="21">
        <f t="shared" si="525"/>
        <v>0</v>
      </c>
      <c r="S3387" s="21">
        <f t="shared" si="526"/>
        <v>0</v>
      </c>
      <c r="T3387" s="21">
        <f t="shared" si="527"/>
        <v>1759.3134400000004</v>
      </c>
      <c r="U3387" s="22">
        <f t="shared" si="528"/>
        <v>1759.3134400000004</v>
      </c>
      <c r="V3387" s="39">
        <f t="shared" si="529"/>
        <v>0.8572236068212904</v>
      </c>
    </row>
    <row r="3388" spans="1:22">
      <c r="A3388">
        <v>3383</v>
      </c>
      <c r="B3388" s="155">
        <f t="shared" si="530"/>
        <v>41415</v>
      </c>
      <c r="C3388" s="148">
        <f t="shared" si="521"/>
        <v>2013</v>
      </c>
      <c r="D3388" s="148">
        <f t="shared" si="522"/>
        <v>5</v>
      </c>
      <c r="E3388" s="152">
        <v>23</v>
      </c>
      <c r="F3388" s="153">
        <v>0</v>
      </c>
      <c r="G3388" s="154">
        <v>0</v>
      </c>
      <c r="H3388" s="154">
        <v>0</v>
      </c>
      <c r="I3388" s="154">
        <v>1802.1659999999999</v>
      </c>
      <c r="J3388" s="151">
        <v>0</v>
      </c>
      <c r="K3388" s="149">
        <f t="shared" si="523"/>
        <v>1802.1659999999999</v>
      </c>
      <c r="L3388" s="148">
        <v>0</v>
      </c>
      <c r="M3388" s="148">
        <v>0</v>
      </c>
      <c r="N3388" s="148">
        <v>0</v>
      </c>
      <c r="O3388" s="148">
        <v>490.37400000000002</v>
      </c>
      <c r="P3388" s="148">
        <v>0</v>
      </c>
      <c r="Q3388" s="21">
        <f t="shared" si="524"/>
        <v>0</v>
      </c>
      <c r="R3388" s="21">
        <f t="shared" si="525"/>
        <v>0</v>
      </c>
      <c r="S3388" s="21">
        <f t="shared" si="526"/>
        <v>0</v>
      </c>
      <c r="T3388" s="21">
        <f t="shared" si="527"/>
        <v>1557.4278240000001</v>
      </c>
      <c r="U3388" s="22">
        <f t="shared" si="528"/>
        <v>1557.4278240000001</v>
      </c>
      <c r="V3388" s="39">
        <f t="shared" si="529"/>
        <v>0.86419776202636167</v>
      </c>
    </row>
    <row r="3389" spans="1:22">
      <c r="A3389">
        <v>3384</v>
      </c>
      <c r="B3389" s="155">
        <f t="shared" si="530"/>
        <v>41415</v>
      </c>
      <c r="C3389" s="148">
        <f t="shared" si="521"/>
        <v>2013</v>
      </c>
      <c r="D3389" s="148">
        <f t="shared" si="522"/>
        <v>5</v>
      </c>
      <c r="E3389" s="152">
        <v>24</v>
      </c>
      <c r="F3389" s="153">
        <v>0</v>
      </c>
      <c r="G3389" s="154">
        <v>0</v>
      </c>
      <c r="H3389" s="154">
        <v>0</v>
      </c>
      <c r="I3389" s="154">
        <v>1685.481</v>
      </c>
      <c r="J3389" s="151">
        <v>0</v>
      </c>
      <c r="K3389" s="149">
        <f t="shared" si="523"/>
        <v>1685.481</v>
      </c>
      <c r="L3389" s="148">
        <v>0</v>
      </c>
      <c r="M3389" s="148">
        <v>0</v>
      </c>
      <c r="N3389" s="148">
        <v>0</v>
      </c>
      <c r="O3389" s="148">
        <v>463.93299999999999</v>
      </c>
      <c r="P3389" s="148">
        <v>0</v>
      </c>
      <c r="Q3389" s="21">
        <f t="shared" si="524"/>
        <v>0</v>
      </c>
      <c r="R3389" s="21">
        <f t="shared" si="525"/>
        <v>0</v>
      </c>
      <c r="S3389" s="21">
        <f t="shared" si="526"/>
        <v>0</v>
      </c>
      <c r="T3389" s="21">
        <f t="shared" si="527"/>
        <v>1473.451208</v>
      </c>
      <c r="U3389" s="22">
        <f t="shared" si="528"/>
        <v>1473.451208</v>
      </c>
      <c r="V3389" s="39">
        <f t="shared" si="529"/>
        <v>0.87420220577983376</v>
      </c>
    </row>
    <row r="3390" spans="1:22">
      <c r="A3390">
        <v>3385</v>
      </c>
      <c r="B3390" s="155">
        <f t="shared" si="530"/>
        <v>41416</v>
      </c>
      <c r="C3390" s="148">
        <f t="shared" si="521"/>
        <v>2013</v>
      </c>
      <c r="D3390" s="148">
        <f t="shared" si="522"/>
        <v>5</v>
      </c>
      <c r="E3390" s="152">
        <v>1</v>
      </c>
      <c r="F3390" s="153">
        <v>0</v>
      </c>
      <c r="G3390" s="154">
        <v>0</v>
      </c>
      <c r="H3390" s="154">
        <v>0</v>
      </c>
      <c r="I3390" s="154">
        <v>1621.607</v>
      </c>
      <c r="J3390" s="151">
        <v>0</v>
      </c>
      <c r="K3390" s="149">
        <f t="shared" si="523"/>
        <v>1621.607</v>
      </c>
      <c r="L3390" s="148">
        <v>0</v>
      </c>
      <c r="M3390" s="148">
        <v>0</v>
      </c>
      <c r="N3390" s="148">
        <v>0</v>
      </c>
      <c r="O3390" s="148">
        <v>428.13400000000001</v>
      </c>
      <c r="P3390" s="148">
        <v>0</v>
      </c>
      <c r="Q3390" s="21">
        <f t="shared" si="524"/>
        <v>0</v>
      </c>
      <c r="R3390" s="21">
        <f t="shared" si="525"/>
        <v>0</v>
      </c>
      <c r="S3390" s="21">
        <f t="shared" si="526"/>
        <v>0</v>
      </c>
      <c r="T3390" s="21">
        <f t="shared" si="527"/>
        <v>1359.753584</v>
      </c>
      <c r="U3390" s="22">
        <f t="shared" si="528"/>
        <v>1359.753584</v>
      </c>
      <c r="V3390" s="39">
        <f t="shared" si="529"/>
        <v>0.83852227080914188</v>
      </c>
    </row>
    <row r="3391" spans="1:22">
      <c r="A3391">
        <v>3386</v>
      </c>
      <c r="B3391" s="155">
        <f t="shared" si="530"/>
        <v>41416</v>
      </c>
      <c r="C3391" s="148">
        <f t="shared" si="521"/>
        <v>2013</v>
      </c>
      <c r="D3391" s="148">
        <f t="shared" si="522"/>
        <v>5</v>
      </c>
      <c r="E3391" s="152">
        <v>2</v>
      </c>
      <c r="F3391" s="153">
        <v>0</v>
      </c>
      <c r="G3391" s="154">
        <v>47.761000000000003</v>
      </c>
      <c r="H3391" s="154">
        <v>0</v>
      </c>
      <c r="I3391" s="154">
        <v>1591.0360000000001</v>
      </c>
      <c r="J3391" s="151">
        <v>0</v>
      </c>
      <c r="K3391" s="149">
        <f t="shared" si="523"/>
        <v>1638.797</v>
      </c>
      <c r="L3391" s="148">
        <v>0</v>
      </c>
      <c r="M3391" s="148">
        <v>17.347000000000001</v>
      </c>
      <c r="N3391" s="148">
        <v>0</v>
      </c>
      <c r="O3391" s="148">
        <v>395.40199999999999</v>
      </c>
      <c r="P3391" s="148">
        <v>0</v>
      </c>
      <c r="Q3391" s="21">
        <f t="shared" si="524"/>
        <v>0</v>
      </c>
      <c r="R3391" s="21">
        <f t="shared" si="525"/>
        <v>55.458359000000009</v>
      </c>
      <c r="S3391" s="21">
        <f t="shared" si="526"/>
        <v>0</v>
      </c>
      <c r="T3391" s="21">
        <f t="shared" si="527"/>
        <v>1255.796752</v>
      </c>
      <c r="U3391" s="22">
        <f t="shared" si="528"/>
        <v>1311.2551109999999</v>
      </c>
      <c r="V3391" s="39">
        <f t="shared" si="529"/>
        <v>0.80013272601792651</v>
      </c>
    </row>
    <row r="3392" spans="1:22">
      <c r="A3392">
        <v>3387</v>
      </c>
      <c r="B3392" s="155">
        <f t="shared" si="530"/>
        <v>41416</v>
      </c>
      <c r="C3392" s="148">
        <f t="shared" si="521"/>
        <v>2013</v>
      </c>
      <c r="D3392" s="148">
        <f t="shared" si="522"/>
        <v>5</v>
      </c>
      <c r="E3392" s="152">
        <v>3</v>
      </c>
      <c r="F3392" s="153">
        <v>0</v>
      </c>
      <c r="G3392" s="154">
        <v>47.941000000000003</v>
      </c>
      <c r="H3392" s="154">
        <v>0</v>
      </c>
      <c r="I3392" s="154">
        <v>1427.3</v>
      </c>
      <c r="J3392" s="151">
        <v>0</v>
      </c>
      <c r="K3392" s="149">
        <f t="shared" si="523"/>
        <v>1475.241</v>
      </c>
      <c r="L3392" s="148">
        <v>0</v>
      </c>
      <c r="M3392" s="148">
        <v>17.309999999999999</v>
      </c>
      <c r="N3392" s="148">
        <v>0</v>
      </c>
      <c r="O3392" s="148">
        <v>350.755</v>
      </c>
      <c r="P3392" s="148">
        <v>0</v>
      </c>
      <c r="Q3392" s="21">
        <f t="shared" si="524"/>
        <v>0</v>
      </c>
      <c r="R3392" s="21">
        <f t="shared" si="525"/>
        <v>55.340069999999997</v>
      </c>
      <c r="S3392" s="21">
        <f t="shared" si="526"/>
        <v>0</v>
      </c>
      <c r="T3392" s="21">
        <f t="shared" si="527"/>
        <v>1113.9978800000001</v>
      </c>
      <c r="U3392" s="22">
        <f t="shared" si="528"/>
        <v>1169.3379500000001</v>
      </c>
      <c r="V3392" s="39">
        <f t="shared" si="529"/>
        <v>0.79264198188634949</v>
      </c>
    </row>
    <row r="3393" spans="1:22">
      <c r="A3393">
        <v>3388</v>
      </c>
      <c r="B3393" s="155">
        <f t="shared" si="530"/>
        <v>41416</v>
      </c>
      <c r="C3393" s="148">
        <f t="shared" si="521"/>
        <v>2013</v>
      </c>
      <c r="D3393" s="148">
        <f t="shared" si="522"/>
        <v>5</v>
      </c>
      <c r="E3393" s="152">
        <v>4</v>
      </c>
      <c r="F3393" s="153">
        <v>0</v>
      </c>
      <c r="G3393" s="154">
        <v>46.500999999999998</v>
      </c>
      <c r="H3393" s="154">
        <v>0</v>
      </c>
      <c r="I3393" s="154">
        <v>1322.327</v>
      </c>
      <c r="J3393" s="151">
        <v>0</v>
      </c>
      <c r="K3393" s="149">
        <f t="shared" si="523"/>
        <v>1368.828</v>
      </c>
      <c r="L3393" s="148">
        <v>0</v>
      </c>
      <c r="M3393" s="148">
        <v>16.965</v>
      </c>
      <c r="N3393" s="148">
        <v>0</v>
      </c>
      <c r="O3393" s="148">
        <v>329.44400000000002</v>
      </c>
      <c r="P3393" s="148">
        <v>0</v>
      </c>
      <c r="Q3393" s="21">
        <f t="shared" si="524"/>
        <v>0</v>
      </c>
      <c r="R3393" s="21">
        <f t="shared" si="525"/>
        <v>54.237105</v>
      </c>
      <c r="S3393" s="21">
        <f t="shared" si="526"/>
        <v>0</v>
      </c>
      <c r="T3393" s="21">
        <f t="shared" si="527"/>
        <v>1046.3141440000002</v>
      </c>
      <c r="U3393" s="22">
        <f t="shared" si="528"/>
        <v>1100.5512490000001</v>
      </c>
      <c r="V3393" s="39">
        <f t="shared" si="529"/>
        <v>0.80400988948209717</v>
      </c>
    </row>
    <row r="3394" spans="1:22">
      <c r="A3394">
        <v>3389</v>
      </c>
      <c r="B3394" s="155">
        <f t="shared" si="530"/>
        <v>41416</v>
      </c>
      <c r="C3394" s="148">
        <f t="shared" si="521"/>
        <v>2013</v>
      </c>
      <c r="D3394" s="148">
        <f t="shared" si="522"/>
        <v>5</v>
      </c>
      <c r="E3394" s="152">
        <v>5</v>
      </c>
      <c r="F3394" s="153">
        <v>0</v>
      </c>
      <c r="G3394" s="154">
        <v>46.372</v>
      </c>
      <c r="H3394" s="154">
        <v>0</v>
      </c>
      <c r="I3394" s="154">
        <v>1242.8620000000001</v>
      </c>
      <c r="J3394" s="151">
        <v>0</v>
      </c>
      <c r="K3394" s="149">
        <f t="shared" si="523"/>
        <v>1289.2340000000002</v>
      </c>
      <c r="L3394" s="148">
        <v>0</v>
      </c>
      <c r="M3394" s="148">
        <v>16.922999999999998</v>
      </c>
      <c r="N3394" s="148">
        <v>0</v>
      </c>
      <c r="O3394" s="148">
        <v>313.68200000000002</v>
      </c>
      <c r="P3394" s="148">
        <v>0</v>
      </c>
      <c r="Q3394" s="21">
        <f t="shared" si="524"/>
        <v>0</v>
      </c>
      <c r="R3394" s="21">
        <f t="shared" si="525"/>
        <v>54.102830999999995</v>
      </c>
      <c r="S3394" s="21">
        <f t="shared" si="526"/>
        <v>0</v>
      </c>
      <c r="T3394" s="21">
        <f t="shared" si="527"/>
        <v>996.25403200000005</v>
      </c>
      <c r="U3394" s="22">
        <f t="shared" si="528"/>
        <v>1050.356863</v>
      </c>
      <c r="V3394" s="39">
        <f t="shared" si="529"/>
        <v>0.81471390220859818</v>
      </c>
    </row>
    <row r="3395" spans="1:22">
      <c r="A3395">
        <v>3390</v>
      </c>
      <c r="B3395" s="155">
        <f t="shared" si="530"/>
        <v>41416</v>
      </c>
      <c r="C3395" s="148">
        <f t="shared" si="521"/>
        <v>2013</v>
      </c>
      <c r="D3395" s="148">
        <f t="shared" si="522"/>
        <v>5</v>
      </c>
      <c r="E3395" s="152">
        <v>6</v>
      </c>
      <c r="F3395" s="153">
        <v>0</v>
      </c>
      <c r="G3395" s="154">
        <v>45.93</v>
      </c>
      <c r="H3395" s="154">
        <v>0</v>
      </c>
      <c r="I3395" s="154">
        <v>1363.6780000000001</v>
      </c>
      <c r="J3395" s="151">
        <v>0</v>
      </c>
      <c r="K3395" s="149">
        <f t="shared" si="523"/>
        <v>1409.6080000000002</v>
      </c>
      <c r="L3395" s="148">
        <v>0</v>
      </c>
      <c r="M3395" s="148">
        <v>16.827999999999999</v>
      </c>
      <c r="N3395" s="148">
        <v>0</v>
      </c>
      <c r="O3395" s="148">
        <v>347.98</v>
      </c>
      <c r="P3395" s="148">
        <v>0</v>
      </c>
      <c r="Q3395" s="21">
        <f t="shared" si="524"/>
        <v>0</v>
      </c>
      <c r="R3395" s="21">
        <f t="shared" si="525"/>
        <v>53.799115999999998</v>
      </c>
      <c r="S3395" s="21">
        <f t="shared" si="526"/>
        <v>0</v>
      </c>
      <c r="T3395" s="21">
        <f t="shared" si="527"/>
        <v>1105.1844800000001</v>
      </c>
      <c r="U3395" s="22">
        <f t="shared" si="528"/>
        <v>1158.983596</v>
      </c>
      <c r="V3395" s="39">
        <f t="shared" si="529"/>
        <v>0.82220276559156869</v>
      </c>
    </row>
    <row r="3396" spans="1:22">
      <c r="A3396">
        <v>3391</v>
      </c>
      <c r="B3396" s="155">
        <f t="shared" si="530"/>
        <v>41416</v>
      </c>
      <c r="C3396" s="148">
        <f t="shared" si="521"/>
        <v>2013</v>
      </c>
      <c r="D3396" s="148">
        <f t="shared" si="522"/>
        <v>5</v>
      </c>
      <c r="E3396" s="152">
        <v>7</v>
      </c>
      <c r="F3396" s="153">
        <v>0</v>
      </c>
      <c r="G3396" s="154">
        <v>45.744999999999997</v>
      </c>
      <c r="H3396" s="154">
        <v>0</v>
      </c>
      <c r="I3396" s="154">
        <v>1592.405</v>
      </c>
      <c r="J3396" s="151">
        <v>0</v>
      </c>
      <c r="K3396" s="149">
        <f t="shared" si="523"/>
        <v>1638.1499999999999</v>
      </c>
      <c r="L3396" s="148">
        <v>0</v>
      </c>
      <c r="M3396" s="148">
        <v>16.745999999999999</v>
      </c>
      <c r="N3396" s="148">
        <v>0</v>
      </c>
      <c r="O3396" s="148">
        <v>397.25</v>
      </c>
      <c r="P3396" s="148">
        <v>0</v>
      </c>
      <c r="Q3396" s="21">
        <f t="shared" si="524"/>
        <v>0</v>
      </c>
      <c r="R3396" s="21">
        <f t="shared" si="525"/>
        <v>53.536961999999995</v>
      </c>
      <c r="S3396" s="21">
        <f t="shared" si="526"/>
        <v>0</v>
      </c>
      <c r="T3396" s="21">
        <f t="shared" si="527"/>
        <v>1261.6660000000002</v>
      </c>
      <c r="U3396" s="22">
        <f t="shared" si="528"/>
        <v>1315.2029620000001</v>
      </c>
      <c r="V3396" s="39">
        <f t="shared" si="529"/>
        <v>0.80285868937520999</v>
      </c>
    </row>
    <row r="3397" spans="1:22">
      <c r="A3397">
        <v>3392</v>
      </c>
      <c r="B3397" s="155">
        <f t="shared" si="530"/>
        <v>41416</v>
      </c>
      <c r="C3397" s="148">
        <f t="shared" si="521"/>
        <v>2013</v>
      </c>
      <c r="D3397" s="148">
        <f t="shared" si="522"/>
        <v>5</v>
      </c>
      <c r="E3397" s="152">
        <v>8</v>
      </c>
      <c r="F3397" s="153">
        <v>0</v>
      </c>
      <c r="G3397" s="154">
        <v>45.683999999999997</v>
      </c>
      <c r="H3397" s="154">
        <v>0</v>
      </c>
      <c r="I3397" s="154">
        <v>1674.203</v>
      </c>
      <c r="J3397" s="151">
        <v>0</v>
      </c>
      <c r="K3397" s="149">
        <f t="shared" si="523"/>
        <v>1719.8869999999999</v>
      </c>
      <c r="L3397" s="148">
        <v>0</v>
      </c>
      <c r="M3397" s="148">
        <v>16.702000000000002</v>
      </c>
      <c r="N3397" s="148">
        <v>0</v>
      </c>
      <c r="O3397" s="148">
        <v>417.39100000000002</v>
      </c>
      <c r="P3397" s="148">
        <v>0</v>
      </c>
      <c r="Q3397" s="21">
        <f t="shared" si="524"/>
        <v>0</v>
      </c>
      <c r="R3397" s="21">
        <f t="shared" si="525"/>
        <v>53.396294000000005</v>
      </c>
      <c r="S3397" s="21">
        <f t="shared" si="526"/>
        <v>0</v>
      </c>
      <c r="T3397" s="21">
        <f t="shared" si="527"/>
        <v>1325.633816</v>
      </c>
      <c r="U3397" s="22">
        <f t="shared" si="528"/>
        <v>1379.0301099999999</v>
      </c>
      <c r="V3397" s="39">
        <f t="shared" si="529"/>
        <v>0.80181436919983695</v>
      </c>
    </row>
    <row r="3398" spans="1:22">
      <c r="A3398">
        <v>3393</v>
      </c>
      <c r="B3398" s="155">
        <f t="shared" si="530"/>
        <v>41416</v>
      </c>
      <c r="C3398" s="148">
        <f t="shared" si="521"/>
        <v>2013</v>
      </c>
      <c r="D3398" s="148">
        <f t="shared" si="522"/>
        <v>5</v>
      </c>
      <c r="E3398" s="152">
        <v>9</v>
      </c>
      <c r="F3398" s="153">
        <v>0</v>
      </c>
      <c r="G3398" s="154">
        <v>45.97</v>
      </c>
      <c r="H3398" s="154">
        <v>0</v>
      </c>
      <c r="I3398" s="154">
        <v>1796.354</v>
      </c>
      <c r="J3398" s="151">
        <v>0</v>
      </c>
      <c r="K3398" s="149">
        <f t="shared" si="523"/>
        <v>1842.3240000000001</v>
      </c>
      <c r="L3398" s="148">
        <v>0</v>
      </c>
      <c r="M3398" s="148">
        <v>16.837</v>
      </c>
      <c r="N3398" s="148">
        <v>0</v>
      </c>
      <c r="O3398" s="148">
        <v>450.67700000000002</v>
      </c>
      <c r="P3398" s="148">
        <v>0</v>
      </c>
      <c r="Q3398" s="21">
        <f t="shared" si="524"/>
        <v>0</v>
      </c>
      <c r="R3398" s="21">
        <f t="shared" si="525"/>
        <v>53.827888999999999</v>
      </c>
      <c r="S3398" s="21">
        <f t="shared" si="526"/>
        <v>0</v>
      </c>
      <c r="T3398" s="21">
        <f t="shared" si="527"/>
        <v>1431.3501520000002</v>
      </c>
      <c r="U3398" s="22">
        <f t="shared" si="528"/>
        <v>1485.1780410000001</v>
      </c>
      <c r="V3398" s="39">
        <f t="shared" si="529"/>
        <v>0.80614378415523003</v>
      </c>
    </row>
    <row r="3399" spans="1:22">
      <c r="A3399">
        <v>3394</v>
      </c>
      <c r="B3399" s="155">
        <f t="shared" si="530"/>
        <v>41416</v>
      </c>
      <c r="C3399" s="148">
        <f t="shared" ref="C3399:C3462" si="531">YEAR(B3399)</f>
        <v>2013</v>
      </c>
      <c r="D3399" s="148">
        <f t="shared" ref="D3399:D3462" si="532">MONTH(B3399)</f>
        <v>5</v>
      </c>
      <c r="E3399" s="152">
        <v>10</v>
      </c>
      <c r="F3399" s="153">
        <v>0</v>
      </c>
      <c r="G3399" s="154">
        <v>45.838000000000001</v>
      </c>
      <c r="H3399" s="154">
        <v>0</v>
      </c>
      <c r="I3399" s="154">
        <v>1844.6030000000001</v>
      </c>
      <c r="J3399" s="151">
        <v>0</v>
      </c>
      <c r="K3399" s="149">
        <f t="shared" ref="K3399:K3462" si="533">SUM(F3399:J3399)</f>
        <v>1890.441</v>
      </c>
      <c r="L3399" s="148">
        <v>0</v>
      </c>
      <c r="M3399" s="148">
        <v>16.745999999999999</v>
      </c>
      <c r="N3399" s="148">
        <v>0</v>
      </c>
      <c r="O3399" s="148">
        <v>462.97899999999998</v>
      </c>
      <c r="P3399" s="148">
        <v>0</v>
      </c>
      <c r="Q3399" s="21">
        <f t="shared" ref="Q3399:Q3462" si="534">+$Q$2*L3399</f>
        <v>0</v>
      </c>
      <c r="R3399" s="21">
        <f t="shared" ref="R3399:R3462" si="535">+$R$2*M3399</f>
        <v>53.536961999999995</v>
      </c>
      <c r="S3399" s="21">
        <f t="shared" ref="S3399:S3462" si="536">+$S$2*N3399</f>
        <v>0</v>
      </c>
      <c r="T3399" s="21">
        <f t="shared" ref="T3399:T3462" si="537">+$T$2*O3399</f>
        <v>1470.421304</v>
      </c>
      <c r="U3399" s="22">
        <f t="shared" ref="U3399:U3462" si="538">SUM(Q3399:T3399)</f>
        <v>1523.9582659999999</v>
      </c>
      <c r="V3399" s="39">
        <f t="shared" ref="V3399:V3462" si="539">+U3399/K3399</f>
        <v>0.8061390257617137</v>
      </c>
    </row>
    <row r="3400" spans="1:22">
      <c r="A3400">
        <v>3395</v>
      </c>
      <c r="B3400" s="155">
        <f t="shared" si="530"/>
        <v>41416</v>
      </c>
      <c r="C3400" s="148">
        <f t="shared" si="531"/>
        <v>2013</v>
      </c>
      <c r="D3400" s="148">
        <f t="shared" si="532"/>
        <v>5</v>
      </c>
      <c r="E3400" s="152">
        <v>11</v>
      </c>
      <c r="F3400" s="153">
        <v>0</v>
      </c>
      <c r="G3400" s="154">
        <v>45.151000000000003</v>
      </c>
      <c r="H3400" s="154">
        <v>0</v>
      </c>
      <c r="I3400" s="154">
        <v>1862.4760000000001</v>
      </c>
      <c r="J3400" s="151">
        <v>0</v>
      </c>
      <c r="K3400" s="149">
        <f t="shared" si="533"/>
        <v>1907.6270000000002</v>
      </c>
      <c r="L3400" s="148">
        <v>0</v>
      </c>
      <c r="M3400" s="148">
        <v>16.632000000000001</v>
      </c>
      <c r="N3400" s="148">
        <v>0</v>
      </c>
      <c r="O3400" s="148">
        <v>465.06200000000001</v>
      </c>
      <c r="P3400" s="148">
        <v>0</v>
      </c>
      <c r="Q3400" s="21">
        <f t="shared" si="534"/>
        <v>0</v>
      </c>
      <c r="R3400" s="21">
        <f t="shared" si="535"/>
        <v>53.172504000000004</v>
      </c>
      <c r="S3400" s="21">
        <f t="shared" si="536"/>
        <v>0</v>
      </c>
      <c r="T3400" s="21">
        <f t="shared" si="537"/>
        <v>1477.036912</v>
      </c>
      <c r="U3400" s="22">
        <f t="shared" si="538"/>
        <v>1530.2094160000001</v>
      </c>
      <c r="V3400" s="39">
        <f t="shared" si="539"/>
        <v>0.80215336436315909</v>
      </c>
    </row>
    <row r="3401" spans="1:22">
      <c r="A3401">
        <v>3396</v>
      </c>
      <c r="B3401" s="155">
        <f t="shared" si="530"/>
        <v>41416</v>
      </c>
      <c r="C3401" s="148">
        <f t="shared" si="531"/>
        <v>2013</v>
      </c>
      <c r="D3401" s="148">
        <f t="shared" si="532"/>
        <v>5</v>
      </c>
      <c r="E3401" s="152">
        <v>12</v>
      </c>
      <c r="F3401" s="153">
        <v>0</v>
      </c>
      <c r="G3401" s="154">
        <v>44.860999999999997</v>
      </c>
      <c r="H3401" s="154">
        <v>0</v>
      </c>
      <c r="I3401" s="154">
        <v>1703.7090000000001</v>
      </c>
      <c r="J3401" s="151">
        <v>0</v>
      </c>
      <c r="K3401" s="149">
        <f t="shared" si="533"/>
        <v>1748.5700000000002</v>
      </c>
      <c r="L3401" s="148">
        <v>0</v>
      </c>
      <c r="M3401" s="148">
        <v>16.492999999999999</v>
      </c>
      <c r="N3401" s="148">
        <v>0</v>
      </c>
      <c r="O3401" s="148">
        <v>442.995</v>
      </c>
      <c r="P3401" s="148">
        <v>0</v>
      </c>
      <c r="Q3401" s="21">
        <f t="shared" si="534"/>
        <v>0</v>
      </c>
      <c r="R3401" s="21">
        <f t="shared" si="535"/>
        <v>52.728120999999994</v>
      </c>
      <c r="S3401" s="21">
        <f t="shared" si="536"/>
        <v>0</v>
      </c>
      <c r="T3401" s="21">
        <f t="shared" si="537"/>
        <v>1406.9521200000001</v>
      </c>
      <c r="U3401" s="22">
        <f t="shared" si="538"/>
        <v>1459.6802410000003</v>
      </c>
      <c r="V3401" s="39">
        <f t="shared" si="539"/>
        <v>0.8347851335662857</v>
      </c>
    </row>
    <row r="3402" spans="1:22">
      <c r="A3402">
        <v>3397</v>
      </c>
      <c r="B3402" s="155">
        <f t="shared" si="530"/>
        <v>41416</v>
      </c>
      <c r="C3402" s="148">
        <f t="shared" si="531"/>
        <v>2013</v>
      </c>
      <c r="D3402" s="148">
        <f t="shared" si="532"/>
        <v>5</v>
      </c>
      <c r="E3402" s="152">
        <v>13</v>
      </c>
      <c r="F3402" s="153">
        <v>0</v>
      </c>
      <c r="G3402" s="154">
        <v>25.818999999999999</v>
      </c>
      <c r="H3402" s="154">
        <v>0</v>
      </c>
      <c r="I3402" s="154">
        <v>1619.78</v>
      </c>
      <c r="J3402" s="151">
        <v>0</v>
      </c>
      <c r="K3402" s="149">
        <f t="shared" si="533"/>
        <v>1645.5989999999999</v>
      </c>
      <c r="L3402" s="148">
        <v>0</v>
      </c>
      <c r="M3402" s="148">
        <v>9.548</v>
      </c>
      <c r="N3402" s="148">
        <v>0</v>
      </c>
      <c r="O3402" s="148">
        <v>420.91300000000001</v>
      </c>
      <c r="P3402" s="148">
        <v>0</v>
      </c>
      <c r="Q3402" s="21">
        <f t="shared" si="534"/>
        <v>0</v>
      </c>
      <c r="R3402" s="21">
        <f t="shared" si="535"/>
        <v>30.524956</v>
      </c>
      <c r="S3402" s="21">
        <f t="shared" si="536"/>
        <v>0</v>
      </c>
      <c r="T3402" s="21">
        <f t="shared" si="537"/>
        <v>1336.819688</v>
      </c>
      <c r="U3402" s="22">
        <f t="shared" si="538"/>
        <v>1367.344644</v>
      </c>
      <c r="V3402" s="39">
        <f t="shared" si="539"/>
        <v>0.83090998718399811</v>
      </c>
    </row>
    <row r="3403" spans="1:22">
      <c r="A3403">
        <v>3398</v>
      </c>
      <c r="B3403" s="155">
        <f t="shared" si="530"/>
        <v>41416</v>
      </c>
      <c r="C3403" s="148">
        <f t="shared" si="531"/>
        <v>2013</v>
      </c>
      <c r="D3403" s="148">
        <f t="shared" si="532"/>
        <v>5</v>
      </c>
      <c r="E3403" s="152">
        <v>14</v>
      </c>
      <c r="F3403" s="153">
        <v>0</v>
      </c>
      <c r="G3403" s="154">
        <v>44.42</v>
      </c>
      <c r="H3403" s="154">
        <v>0</v>
      </c>
      <c r="I3403" s="154">
        <v>1630.2080000000001</v>
      </c>
      <c r="J3403" s="151">
        <v>0</v>
      </c>
      <c r="K3403" s="149">
        <f t="shared" si="533"/>
        <v>1674.6280000000002</v>
      </c>
      <c r="L3403" s="148">
        <v>0</v>
      </c>
      <c r="M3403" s="148">
        <v>16.344000000000001</v>
      </c>
      <c r="N3403" s="148">
        <v>0</v>
      </c>
      <c r="O3403" s="148">
        <v>423.00200000000001</v>
      </c>
      <c r="P3403" s="148">
        <v>0</v>
      </c>
      <c r="Q3403" s="21">
        <f t="shared" si="534"/>
        <v>0</v>
      </c>
      <c r="R3403" s="21">
        <f t="shared" si="535"/>
        <v>52.251768000000006</v>
      </c>
      <c r="S3403" s="21">
        <f t="shared" si="536"/>
        <v>0</v>
      </c>
      <c r="T3403" s="21">
        <f t="shared" si="537"/>
        <v>1343.4543520000002</v>
      </c>
      <c r="U3403" s="22">
        <f t="shared" si="538"/>
        <v>1395.7061200000003</v>
      </c>
      <c r="V3403" s="39">
        <f t="shared" si="539"/>
        <v>0.83344248394270259</v>
      </c>
    </row>
    <row r="3404" spans="1:22">
      <c r="A3404">
        <v>3399</v>
      </c>
      <c r="B3404" s="155">
        <f t="shared" si="530"/>
        <v>41416</v>
      </c>
      <c r="C3404" s="148">
        <f t="shared" si="531"/>
        <v>2013</v>
      </c>
      <c r="D3404" s="148">
        <f t="shared" si="532"/>
        <v>5</v>
      </c>
      <c r="E3404" s="152">
        <v>15</v>
      </c>
      <c r="F3404" s="153">
        <v>0</v>
      </c>
      <c r="G3404" s="154">
        <v>44.509</v>
      </c>
      <c r="H3404" s="154">
        <v>0</v>
      </c>
      <c r="I3404" s="154">
        <v>1653.088</v>
      </c>
      <c r="J3404" s="151">
        <v>0</v>
      </c>
      <c r="K3404" s="149">
        <f t="shared" si="533"/>
        <v>1697.597</v>
      </c>
      <c r="L3404" s="148">
        <v>0</v>
      </c>
      <c r="M3404" s="148">
        <v>16.39</v>
      </c>
      <c r="N3404" s="148">
        <v>0</v>
      </c>
      <c r="O3404" s="148">
        <v>424.649</v>
      </c>
      <c r="P3404" s="148">
        <v>0</v>
      </c>
      <c r="Q3404" s="21">
        <f t="shared" si="534"/>
        <v>0</v>
      </c>
      <c r="R3404" s="21">
        <f t="shared" si="535"/>
        <v>52.398830000000004</v>
      </c>
      <c r="S3404" s="21">
        <f t="shared" si="536"/>
        <v>0</v>
      </c>
      <c r="T3404" s="21">
        <f t="shared" si="537"/>
        <v>1348.6852240000001</v>
      </c>
      <c r="U3404" s="22">
        <f t="shared" si="538"/>
        <v>1401.0840540000002</v>
      </c>
      <c r="V3404" s="39">
        <f t="shared" si="539"/>
        <v>0.82533372408174621</v>
      </c>
    </row>
    <row r="3405" spans="1:22">
      <c r="A3405">
        <v>3400</v>
      </c>
      <c r="B3405" s="155">
        <f t="shared" si="530"/>
        <v>41416</v>
      </c>
      <c r="C3405" s="148">
        <f t="shared" si="531"/>
        <v>2013</v>
      </c>
      <c r="D3405" s="148">
        <f t="shared" si="532"/>
        <v>5</v>
      </c>
      <c r="E3405" s="152">
        <v>16</v>
      </c>
      <c r="F3405" s="153">
        <v>0</v>
      </c>
      <c r="G3405" s="154">
        <v>44.186</v>
      </c>
      <c r="H3405" s="154">
        <v>0</v>
      </c>
      <c r="I3405" s="154">
        <v>1649.877</v>
      </c>
      <c r="J3405" s="151">
        <v>0</v>
      </c>
      <c r="K3405" s="149">
        <f t="shared" si="533"/>
        <v>1694.0629999999999</v>
      </c>
      <c r="L3405" s="148">
        <v>0</v>
      </c>
      <c r="M3405" s="148">
        <v>16.312999999999999</v>
      </c>
      <c r="N3405" s="148">
        <v>0</v>
      </c>
      <c r="O3405" s="148">
        <v>424.108</v>
      </c>
      <c r="P3405" s="148">
        <v>0</v>
      </c>
      <c r="Q3405" s="21">
        <f t="shared" si="534"/>
        <v>0</v>
      </c>
      <c r="R3405" s="21">
        <f t="shared" si="535"/>
        <v>52.152660999999995</v>
      </c>
      <c r="S3405" s="21">
        <f t="shared" si="536"/>
        <v>0</v>
      </c>
      <c r="T3405" s="21">
        <f t="shared" si="537"/>
        <v>1346.9670080000001</v>
      </c>
      <c r="U3405" s="22">
        <f t="shared" si="538"/>
        <v>1399.1196690000002</v>
      </c>
      <c r="V3405" s="39">
        <f t="shared" si="539"/>
        <v>0.8258958899403388</v>
      </c>
    </row>
    <row r="3406" spans="1:22">
      <c r="A3406">
        <v>3401</v>
      </c>
      <c r="B3406" s="155">
        <f t="shared" si="530"/>
        <v>41416</v>
      </c>
      <c r="C3406" s="148">
        <f t="shared" si="531"/>
        <v>2013</v>
      </c>
      <c r="D3406" s="148">
        <f t="shared" si="532"/>
        <v>5</v>
      </c>
      <c r="E3406" s="152">
        <v>17</v>
      </c>
      <c r="F3406" s="153">
        <v>0</v>
      </c>
      <c r="G3406" s="154">
        <v>44.209000000000003</v>
      </c>
      <c r="H3406" s="154">
        <v>0</v>
      </c>
      <c r="I3406" s="154">
        <v>1655.171</v>
      </c>
      <c r="J3406" s="151">
        <v>0</v>
      </c>
      <c r="K3406" s="149">
        <f t="shared" si="533"/>
        <v>1699.38</v>
      </c>
      <c r="L3406" s="148">
        <v>0</v>
      </c>
      <c r="M3406" s="148">
        <v>16.353999999999999</v>
      </c>
      <c r="N3406" s="148">
        <v>0</v>
      </c>
      <c r="O3406" s="148">
        <v>424.03500000000003</v>
      </c>
      <c r="P3406" s="148">
        <v>0</v>
      </c>
      <c r="Q3406" s="21">
        <f t="shared" si="534"/>
        <v>0</v>
      </c>
      <c r="R3406" s="21">
        <f t="shared" si="535"/>
        <v>52.283738</v>
      </c>
      <c r="S3406" s="21">
        <f t="shared" si="536"/>
        <v>0</v>
      </c>
      <c r="T3406" s="21">
        <f t="shared" si="537"/>
        <v>1346.7351600000002</v>
      </c>
      <c r="U3406" s="22">
        <f t="shared" si="538"/>
        <v>1399.0188980000003</v>
      </c>
      <c r="V3406" s="39">
        <f t="shared" si="539"/>
        <v>0.82325253798444153</v>
      </c>
    </row>
    <row r="3407" spans="1:22">
      <c r="A3407">
        <v>3402</v>
      </c>
      <c r="B3407" s="155">
        <f t="shared" si="530"/>
        <v>41416</v>
      </c>
      <c r="C3407" s="148">
        <f t="shared" si="531"/>
        <v>2013</v>
      </c>
      <c r="D3407" s="148">
        <f t="shared" si="532"/>
        <v>5</v>
      </c>
      <c r="E3407" s="152">
        <v>18</v>
      </c>
      <c r="F3407" s="153">
        <v>0</v>
      </c>
      <c r="G3407" s="154">
        <v>44.39</v>
      </c>
      <c r="H3407" s="154">
        <v>0</v>
      </c>
      <c r="I3407" s="154">
        <v>1743.836</v>
      </c>
      <c r="J3407" s="151">
        <v>0</v>
      </c>
      <c r="K3407" s="149">
        <f t="shared" si="533"/>
        <v>1788.2260000000001</v>
      </c>
      <c r="L3407" s="148">
        <v>0</v>
      </c>
      <c r="M3407" s="148">
        <v>16.382000000000001</v>
      </c>
      <c r="N3407" s="148">
        <v>0</v>
      </c>
      <c r="O3407" s="148">
        <v>445.887</v>
      </c>
      <c r="P3407" s="148">
        <v>0</v>
      </c>
      <c r="Q3407" s="21">
        <f t="shared" si="534"/>
        <v>0</v>
      </c>
      <c r="R3407" s="21">
        <f t="shared" si="535"/>
        <v>52.373254000000003</v>
      </c>
      <c r="S3407" s="21">
        <f t="shared" si="536"/>
        <v>0</v>
      </c>
      <c r="T3407" s="21">
        <f t="shared" si="537"/>
        <v>1416.1371120000001</v>
      </c>
      <c r="U3407" s="22">
        <f t="shared" si="538"/>
        <v>1468.5103660000002</v>
      </c>
      <c r="V3407" s="39">
        <f t="shared" si="539"/>
        <v>0.82121072280573049</v>
      </c>
    </row>
    <row r="3408" spans="1:22">
      <c r="A3408">
        <v>3403</v>
      </c>
      <c r="B3408" s="155">
        <f t="shared" si="530"/>
        <v>41416</v>
      </c>
      <c r="C3408" s="148">
        <f t="shared" si="531"/>
        <v>2013</v>
      </c>
      <c r="D3408" s="148">
        <f t="shared" si="532"/>
        <v>5</v>
      </c>
      <c r="E3408" s="152">
        <v>19</v>
      </c>
      <c r="F3408" s="153">
        <v>0</v>
      </c>
      <c r="G3408" s="154">
        <v>0</v>
      </c>
      <c r="H3408" s="154">
        <v>0</v>
      </c>
      <c r="I3408" s="154">
        <v>1929.7380000000001</v>
      </c>
      <c r="J3408" s="151">
        <v>0</v>
      </c>
      <c r="K3408" s="149">
        <f t="shared" si="533"/>
        <v>1929.7380000000001</v>
      </c>
      <c r="L3408" s="148">
        <v>0</v>
      </c>
      <c r="M3408" s="148">
        <v>0</v>
      </c>
      <c r="N3408" s="148">
        <v>0</v>
      </c>
      <c r="O3408" s="148">
        <v>512.35199999999998</v>
      </c>
      <c r="P3408" s="148">
        <v>0</v>
      </c>
      <c r="Q3408" s="21">
        <f t="shared" si="534"/>
        <v>0</v>
      </c>
      <c r="R3408" s="21">
        <f t="shared" si="535"/>
        <v>0</v>
      </c>
      <c r="S3408" s="21">
        <f t="shared" si="536"/>
        <v>0</v>
      </c>
      <c r="T3408" s="21">
        <f t="shared" si="537"/>
        <v>1627.2299519999999</v>
      </c>
      <c r="U3408" s="22">
        <f t="shared" si="538"/>
        <v>1627.2299519999999</v>
      </c>
      <c r="V3408" s="39">
        <f t="shared" si="539"/>
        <v>0.84323879822027648</v>
      </c>
    </row>
    <row r="3409" spans="1:22">
      <c r="A3409">
        <v>3404</v>
      </c>
      <c r="B3409" s="155">
        <f t="shared" si="530"/>
        <v>41416</v>
      </c>
      <c r="C3409" s="148">
        <f t="shared" si="531"/>
        <v>2013</v>
      </c>
      <c r="D3409" s="148">
        <f t="shared" si="532"/>
        <v>5</v>
      </c>
      <c r="E3409" s="152">
        <v>20</v>
      </c>
      <c r="F3409" s="153">
        <v>0</v>
      </c>
      <c r="G3409" s="154">
        <v>0</v>
      </c>
      <c r="H3409" s="154">
        <v>0</v>
      </c>
      <c r="I3409" s="154">
        <v>1988.442</v>
      </c>
      <c r="J3409" s="151">
        <v>0</v>
      </c>
      <c r="K3409" s="149">
        <f t="shared" si="533"/>
        <v>1988.442</v>
      </c>
      <c r="L3409" s="148">
        <v>0</v>
      </c>
      <c r="M3409" s="148">
        <v>0</v>
      </c>
      <c r="N3409" s="148">
        <v>0</v>
      </c>
      <c r="O3409" s="148">
        <v>528.66499999999996</v>
      </c>
      <c r="P3409" s="148">
        <v>0</v>
      </c>
      <c r="Q3409" s="21">
        <f t="shared" si="534"/>
        <v>0</v>
      </c>
      <c r="R3409" s="21">
        <f t="shared" si="535"/>
        <v>0</v>
      </c>
      <c r="S3409" s="21">
        <f t="shared" si="536"/>
        <v>0</v>
      </c>
      <c r="T3409" s="21">
        <f t="shared" si="537"/>
        <v>1679.0400399999999</v>
      </c>
      <c r="U3409" s="22">
        <f t="shared" si="538"/>
        <v>1679.0400399999999</v>
      </c>
      <c r="V3409" s="39">
        <f t="shared" si="539"/>
        <v>0.84439980648165747</v>
      </c>
    </row>
    <row r="3410" spans="1:22">
      <c r="A3410">
        <v>3405</v>
      </c>
      <c r="B3410" s="155">
        <f t="shared" si="530"/>
        <v>41416</v>
      </c>
      <c r="C3410" s="148">
        <f t="shared" si="531"/>
        <v>2013</v>
      </c>
      <c r="D3410" s="148">
        <f t="shared" si="532"/>
        <v>5</v>
      </c>
      <c r="E3410" s="152">
        <v>21</v>
      </c>
      <c r="F3410" s="153">
        <v>0</v>
      </c>
      <c r="G3410" s="154">
        <v>0</v>
      </c>
      <c r="H3410" s="154">
        <v>0</v>
      </c>
      <c r="I3410" s="154">
        <v>1992.7059999999999</v>
      </c>
      <c r="J3410" s="151">
        <v>0</v>
      </c>
      <c r="K3410" s="149">
        <f t="shared" si="533"/>
        <v>1992.7059999999999</v>
      </c>
      <c r="L3410" s="148">
        <v>0</v>
      </c>
      <c r="M3410" s="148">
        <v>0</v>
      </c>
      <c r="N3410" s="148">
        <v>0</v>
      </c>
      <c r="O3410" s="148">
        <v>528.697</v>
      </c>
      <c r="P3410" s="148">
        <v>0</v>
      </c>
      <c r="Q3410" s="21">
        <f t="shared" si="534"/>
        <v>0</v>
      </c>
      <c r="R3410" s="21">
        <f t="shared" si="535"/>
        <v>0</v>
      </c>
      <c r="S3410" s="21">
        <f t="shared" si="536"/>
        <v>0</v>
      </c>
      <c r="T3410" s="21">
        <f t="shared" si="537"/>
        <v>1679.1416720000002</v>
      </c>
      <c r="U3410" s="22">
        <f t="shared" si="538"/>
        <v>1679.1416720000002</v>
      </c>
      <c r="V3410" s="39">
        <f t="shared" si="539"/>
        <v>0.84264395851671059</v>
      </c>
    </row>
    <row r="3411" spans="1:22">
      <c r="A3411">
        <v>3406</v>
      </c>
      <c r="B3411" s="155">
        <f t="shared" si="530"/>
        <v>41416</v>
      </c>
      <c r="C3411" s="148">
        <f t="shared" si="531"/>
        <v>2013</v>
      </c>
      <c r="D3411" s="148">
        <f t="shared" si="532"/>
        <v>5</v>
      </c>
      <c r="E3411" s="152">
        <v>22</v>
      </c>
      <c r="F3411" s="153">
        <v>0</v>
      </c>
      <c r="G3411" s="154">
        <v>0</v>
      </c>
      <c r="H3411" s="154">
        <v>0</v>
      </c>
      <c r="I3411" s="154">
        <v>1975.1179999999999</v>
      </c>
      <c r="J3411" s="151">
        <v>0</v>
      </c>
      <c r="K3411" s="149">
        <f t="shared" si="533"/>
        <v>1975.1179999999999</v>
      </c>
      <c r="L3411" s="148">
        <v>0</v>
      </c>
      <c r="M3411" s="148">
        <v>0</v>
      </c>
      <c r="N3411" s="148">
        <v>0</v>
      </c>
      <c r="O3411" s="148">
        <v>523.32399999999996</v>
      </c>
      <c r="P3411" s="148">
        <v>0</v>
      </c>
      <c r="Q3411" s="21">
        <f t="shared" si="534"/>
        <v>0</v>
      </c>
      <c r="R3411" s="21">
        <f t="shared" si="535"/>
        <v>0</v>
      </c>
      <c r="S3411" s="21">
        <f t="shared" si="536"/>
        <v>0</v>
      </c>
      <c r="T3411" s="21">
        <f t="shared" si="537"/>
        <v>1662.0770239999999</v>
      </c>
      <c r="U3411" s="22">
        <f t="shared" si="538"/>
        <v>1662.0770239999999</v>
      </c>
      <c r="V3411" s="39">
        <f t="shared" si="539"/>
        <v>0.84150770941280473</v>
      </c>
    </row>
    <row r="3412" spans="1:22">
      <c r="A3412">
        <v>3407</v>
      </c>
      <c r="B3412" s="155">
        <f t="shared" si="530"/>
        <v>41416</v>
      </c>
      <c r="C3412" s="148">
        <f t="shared" si="531"/>
        <v>2013</v>
      </c>
      <c r="D3412" s="148">
        <f t="shared" si="532"/>
        <v>5</v>
      </c>
      <c r="E3412" s="152">
        <v>23</v>
      </c>
      <c r="F3412" s="153">
        <v>0</v>
      </c>
      <c r="G3412" s="154">
        <v>0</v>
      </c>
      <c r="H3412" s="154">
        <v>0</v>
      </c>
      <c r="I3412" s="154">
        <v>1938.8030000000001</v>
      </c>
      <c r="J3412" s="151">
        <v>0</v>
      </c>
      <c r="K3412" s="149">
        <f t="shared" si="533"/>
        <v>1938.8030000000001</v>
      </c>
      <c r="L3412" s="148">
        <v>0</v>
      </c>
      <c r="M3412" s="148">
        <v>0</v>
      </c>
      <c r="N3412" s="148">
        <v>0</v>
      </c>
      <c r="O3412" s="148">
        <v>513.12900000000002</v>
      </c>
      <c r="P3412" s="148">
        <v>0</v>
      </c>
      <c r="Q3412" s="21">
        <f t="shared" si="534"/>
        <v>0</v>
      </c>
      <c r="R3412" s="21">
        <f t="shared" si="535"/>
        <v>0</v>
      </c>
      <c r="S3412" s="21">
        <f t="shared" si="536"/>
        <v>0</v>
      </c>
      <c r="T3412" s="21">
        <f t="shared" si="537"/>
        <v>1629.6977040000002</v>
      </c>
      <c r="U3412" s="22">
        <f t="shared" si="538"/>
        <v>1629.6977040000002</v>
      </c>
      <c r="V3412" s="39">
        <f t="shared" si="539"/>
        <v>0.84056900262687861</v>
      </c>
    </row>
    <row r="3413" spans="1:22">
      <c r="A3413">
        <v>3408</v>
      </c>
      <c r="B3413" s="155">
        <f t="shared" si="530"/>
        <v>41416</v>
      </c>
      <c r="C3413" s="148">
        <f t="shared" si="531"/>
        <v>2013</v>
      </c>
      <c r="D3413" s="148">
        <f t="shared" si="532"/>
        <v>5</v>
      </c>
      <c r="E3413" s="152">
        <v>24</v>
      </c>
      <c r="F3413" s="153">
        <v>0</v>
      </c>
      <c r="G3413" s="154">
        <v>43.44</v>
      </c>
      <c r="H3413" s="154">
        <v>0</v>
      </c>
      <c r="I3413" s="154">
        <v>1616.713</v>
      </c>
      <c r="J3413" s="151">
        <v>0</v>
      </c>
      <c r="K3413" s="149">
        <f t="shared" si="533"/>
        <v>1660.153</v>
      </c>
      <c r="L3413" s="148">
        <v>0</v>
      </c>
      <c r="M3413" s="148">
        <v>15.949</v>
      </c>
      <c r="N3413" s="148">
        <v>0</v>
      </c>
      <c r="O3413" s="148">
        <v>426.70100000000002</v>
      </c>
      <c r="P3413" s="148">
        <v>0</v>
      </c>
      <c r="Q3413" s="21">
        <f t="shared" si="534"/>
        <v>0</v>
      </c>
      <c r="R3413" s="21">
        <f t="shared" si="535"/>
        <v>50.988953000000002</v>
      </c>
      <c r="S3413" s="21">
        <f t="shared" si="536"/>
        <v>0</v>
      </c>
      <c r="T3413" s="21">
        <f t="shared" si="537"/>
        <v>1355.2023760000002</v>
      </c>
      <c r="U3413" s="22">
        <f t="shared" si="538"/>
        <v>1406.1913290000002</v>
      </c>
      <c r="V3413" s="39">
        <f t="shared" si="539"/>
        <v>0.84702514105627624</v>
      </c>
    </row>
    <row r="3414" spans="1:22">
      <c r="A3414">
        <v>3409</v>
      </c>
      <c r="B3414" s="155">
        <f t="shared" si="530"/>
        <v>41417</v>
      </c>
      <c r="C3414" s="148">
        <f t="shared" si="531"/>
        <v>2013</v>
      </c>
      <c r="D3414" s="148">
        <f t="shared" si="532"/>
        <v>5</v>
      </c>
      <c r="E3414" s="152">
        <v>1</v>
      </c>
      <c r="F3414" s="153">
        <v>0</v>
      </c>
      <c r="G3414" s="154">
        <v>43.13</v>
      </c>
      <c r="H3414" s="154">
        <v>0</v>
      </c>
      <c r="I3414" s="154">
        <v>1673.4580000000001</v>
      </c>
      <c r="J3414" s="151">
        <v>0</v>
      </c>
      <c r="K3414" s="149">
        <f t="shared" si="533"/>
        <v>1716.5880000000002</v>
      </c>
      <c r="L3414" s="148">
        <v>0</v>
      </c>
      <c r="M3414" s="148">
        <v>15.879</v>
      </c>
      <c r="N3414" s="148">
        <v>0</v>
      </c>
      <c r="O3414" s="148">
        <v>417.952</v>
      </c>
      <c r="P3414" s="148">
        <v>0</v>
      </c>
      <c r="Q3414" s="21">
        <f t="shared" si="534"/>
        <v>0</v>
      </c>
      <c r="R3414" s="21">
        <f t="shared" si="535"/>
        <v>50.765163000000001</v>
      </c>
      <c r="S3414" s="21">
        <f t="shared" si="536"/>
        <v>0</v>
      </c>
      <c r="T3414" s="21">
        <f t="shared" si="537"/>
        <v>1327.4155520000002</v>
      </c>
      <c r="U3414" s="22">
        <f t="shared" si="538"/>
        <v>1378.1807150000002</v>
      </c>
      <c r="V3414" s="39">
        <f t="shared" si="539"/>
        <v>0.80286050875341086</v>
      </c>
    </row>
    <row r="3415" spans="1:22">
      <c r="A3415">
        <v>3410</v>
      </c>
      <c r="B3415" s="155">
        <f t="shared" si="530"/>
        <v>41417</v>
      </c>
      <c r="C3415" s="148">
        <f t="shared" si="531"/>
        <v>2013</v>
      </c>
      <c r="D3415" s="148">
        <f t="shared" si="532"/>
        <v>5</v>
      </c>
      <c r="E3415" s="152">
        <v>2</v>
      </c>
      <c r="F3415" s="153">
        <v>0</v>
      </c>
      <c r="G3415" s="154">
        <v>43.014000000000003</v>
      </c>
      <c r="H3415" s="154">
        <v>0</v>
      </c>
      <c r="I3415" s="154">
        <v>1485.9380000000001</v>
      </c>
      <c r="J3415" s="151">
        <v>0</v>
      </c>
      <c r="K3415" s="149">
        <f t="shared" si="533"/>
        <v>1528.952</v>
      </c>
      <c r="L3415" s="148">
        <v>0</v>
      </c>
      <c r="M3415" s="148">
        <v>15.859</v>
      </c>
      <c r="N3415" s="148">
        <v>0</v>
      </c>
      <c r="O3415" s="148">
        <v>374.137</v>
      </c>
      <c r="P3415" s="148">
        <v>0</v>
      </c>
      <c r="Q3415" s="21">
        <f t="shared" si="534"/>
        <v>0</v>
      </c>
      <c r="R3415" s="21">
        <f t="shared" si="535"/>
        <v>50.701222999999999</v>
      </c>
      <c r="S3415" s="21">
        <f t="shared" si="536"/>
        <v>0</v>
      </c>
      <c r="T3415" s="21">
        <f t="shared" si="537"/>
        <v>1188.259112</v>
      </c>
      <c r="U3415" s="22">
        <f t="shared" si="538"/>
        <v>1238.960335</v>
      </c>
      <c r="V3415" s="39">
        <f t="shared" si="539"/>
        <v>0.81033304838870024</v>
      </c>
    </row>
    <row r="3416" spans="1:22">
      <c r="A3416">
        <v>3411</v>
      </c>
      <c r="B3416" s="155">
        <f t="shared" si="530"/>
        <v>41417</v>
      </c>
      <c r="C3416" s="148">
        <f t="shared" si="531"/>
        <v>2013</v>
      </c>
      <c r="D3416" s="148">
        <f t="shared" si="532"/>
        <v>5</v>
      </c>
      <c r="E3416" s="152">
        <v>3</v>
      </c>
      <c r="F3416" s="153">
        <v>0</v>
      </c>
      <c r="G3416" s="154">
        <v>43.156999999999996</v>
      </c>
      <c r="H3416" s="154">
        <v>0</v>
      </c>
      <c r="I3416" s="154">
        <v>1360.845</v>
      </c>
      <c r="J3416" s="151">
        <v>0</v>
      </c>
      <c r="K3416" s="149">
        <f t="shared" si="533"/>
        <v>1404.002</v>
      </c>
      <c r="L3416" s="148">
        <v>0</v>
      </c>
      <c r="M3416" s="148">
        <v>15.925000000000001</v>
      </c>
      <c r="N3416" s="148">
        <v>0</v>
      </c>
      <c r="O3416" s="148">
        <v>344.33600000000001</v>
      </c>
      <c r="P3416" s="148">
        <v>0</v>
      </c>
      <c r="Q3416" s="21">
        <f t="shared" si="534"/>
        <v>0</v>
      </c>
      <c r="R3416" s="21">
        <f t="shared" si="535"/>
        <v>50.912225000000007</v>
      </c>
      <c r="S3416" s="21">
        <f t="shared" si="536"/>
        <v>0</v>
      </c>
      <c r="T3416" s="21">
        <f t="shared" si="537"/>
        <v>1093.611136</v>
      </c>
      <c r="U3416" s="22">
        <f t="shared" si="538"/>
        <v>1144.523361</v>
      </c>
      <c r="V3416" s="39">
        <f t="shared" si="539"/>
        <v>0.81518641782561563</v>
      </c>
    </row>
    <row r="3417" spans="1:22">
      <c r="A3417">
        <v>3412</v>
      </c>
      <c r="B3417" s="155">
        <f t="shared" si="530"/>
        <v>41417</v>
      </c>
      <c r="C3417" s="148">
        <f t="shared" si="531"/>
        <v>2013</v>
      </c>
      <c r="D3417" s="148">
        <f t="shared" si="532"/>
        <v>5</v>
      </c>
      <c r="E3417" s="152">
        <v>4</v>
      </c>
      <c r="F3417" s="153">
        <v>0</v>
      </c>
      <c r="G3417" s="154">
        <v>44.128999999999998</v>
      </c>
      <c r="H3417" s="154">
        <v>0</v>
      </c>
      <c r="I3417" s="154">
        <v>1504.4269999999999</v>
      </c>
      <c r="J3417" s="151">
        <v>0</v>
      </c>
      <c r="K3417" s="149">
        <f t="shared" si="533"/>
        <v>1548.5559999999998</v>
      </c>
      <c r="L3417" s="148">
        <v>0</v>
      </c>
      <c r="M3417" s="148">
        <v>16.167999999999999</v>
      </c>
      <c r="N3417" s="148">
        <v>0</v>
      </c>
      <c r="O3417" s="148">
        <v>375.048</v>
      </c>
      <c r="P3417" s="148">
        <v>0</v>
      </c>
      <c r="Q3417" s="21">
        <f t="shared" si="534"/>
        <v>0</v>
      </c>
      <c r="R3417" s="21">
        <f t="shared" si="535"/>
        <v>51.689095999999999</v>
      </c>
      <c r="S3417" s="21">
        <f t="shared" si="536"/>
        <v>0</v>
      </c>
      <c r="T3417" s="21">
        <f t="shared" si="537"/>
        <v>1191.152448</v>
      </c>
      <c r="U3417" s="22">
        <f t="shared" si="538"/>
        <v>1242.8415440000001</v>
      </c>
      <c r="V3417" s="39">
        <f t="shared" si="539"/>
        <v>0.80258094896148424</v>
      </c>
    </row>
    <row r="3418" spans="1:22">
      <c r="A3418">
        <v>3413</v>
      </c>
      <c r="B3418" s="155">
        <f t="shared" si="530"/>
        <v>41417</v>
      </c>
      <c r="C3418" s="148">
        <f t="shared" si="531"/>
        <v>2013</v>
      </c>
      <c r="D3418" s="148">
        <f t="shared" si="532"/>
        <v>5</v>
      </c>
      <c r="E3418" s="152">
        <v>5</v>
      </c>
      <c r="F3418" s="153">
        <v>0</v>
      </c>
      <c r="G3418" s="154">
        <v>44.137</v>
      </c>
      <c r="H3418" s="154">
        <v>0</v>
      </c>
      <c r="I3418" s="154">
        <v>1502.5740000000001</v>
      </c>
      <c r="J3418" s="151">
        <v>0</v>
      </c>
      <c r="K3418" s="149">
        <f t="shared" si="533"/>
        <v>1546.711</v>
      </c>
      <c r="L3418" s="148">
        <v>0</v>
      </c>
      <c r="M3418" s="148">
        <v>16.154</v>
      </c>
      <c r="N3418" s="148">
        <v>0</v>
      </c>
      <c r="O3418" s="148">
        <v>374.84100000000001</v>
      </c>
      <c r="P3418" s="148">
        <v>0</v>
      </c>
      <c r="Q3418" s="21">
        <f t="shared" si="534"/>
        <v>0</v>
      </c>
      <c r="R3418" s="21">
        <f t="shared" si="535"/>
        <v>51.644337999999998</v>
      </c>
      <c r="S3418" s="21">
        <f t="shared" si="536"/>
        <v>0</v>
      </c>
      <c r="T3418" s="21">
        <f t="shared" si="537"/>
        <v>1190.4950160000001</v>
      </c>
      <c r="U3418" s="22">
        <f t="shared" si="538"/>
        <v>1242.1393540000001</v>
      </c>
      <c r="V3418" s="39">
        <f t="shared" si="539"/>
        <v>0.80308432150543974</v>
      </c>
    </row>
    <row r="3419" spans="1:22">
      <c r="A3419">
        <v>3414</v>
      </c>
      <c r="B3419" s="155">
        <f t="shared" si="530"/>
        <v>41417</v>
      </c>
      <c r="C3419" s="148">
        <f t="shared" si="531"/>
        <v>2013</v>
      </c>
      <c r="D3419" s="148">
        <f t="shared" si="532"/>
        <v>5</v>
      </c>
      <c r="E3419" s="152">
        <v>6</v>
      </c>
      <c r="F3419" s="153">
        <v>0</v>
      </c>
      <c r="G3419" s="154">
        <v>44.491</v>
      </c>
      <c r="H3419" s="154">
        <v>0</v>
      </c>
      <c r="I3419" s="154">
        <v>1437.652</v>
      </c>
      <c r="J3419" s="151">
        <v>0</v>
      </c>
      <c r="K3419" s="149">
        <f t="shared" si="533"/>
        <v>1482.143</v>
      </c>
      <c r="L3419" s="148">
        <v>0</v>
      </c>
      <c r="M3419" s="148">
        <v>16.283000000000001</v>
      </c>
      <c r="N3419" s="148">
        <v>0</v>
      </c>
      <c r="O3419" s="148">
        <v>365.23399999999998</v>
      </c>
      <c r="P3419" s="148">
        <v>0</v>
      </c>
      <c r="Q3419" s="21">
        <f t="shared" si="534"/>
        <v>0</v>
      </c>
      <c r="R3419" s="21">
        <f t="shared" si="535"/>
        <v>52.056751000000006</v>
      </c>
      <c r="S3419" s="21">
        <f t="shared" si="536"/>
        <v>0</v>
      </c>
      <c r="T3419" s="21">
        <f t="shared" si="537"/>
        <v>1159.9831839999999</v>
      </c>
      <c r="U3419" s="22">
        <f t="shared" si="538"/>
        <v>1212.039935</v>
      </c>
      <c r="V3419" s="39">
        <f t="shared" si="539"/>
        <v>0.81776180503500673</v>
      </c>
    </row>
    <row r="3420" spans="1:22">
      <c r="A3420">
        <v>3415</v>
      </c>
      <c r="B3420" s="155">
        <f t="shared" si="530"/>
        <v>41417</v>
      </c>
      <c r="C3420" s="148">
        <f t="shared" si="531"/>
        <v>2013</v>
      </c>
      <c r="D3420" s="148">
        <f t="shared" si="532"/>
        <v>5</v>
      </c>
      <c r="E3420" s="152">
        <v>7</v>
      </c>
      <c r="F3420" s="153">
        <v>0</v>
      </c>
      <c r="G3420" s="154">
        <v>45.311</v>
      </c>
      <c r="H3420" s="154">
        <v>0</v>
      </c>
      <c r="I3420" s="154">
        <v>1567.537</v>
      </c>
      <c r="J3420" s="151">
        <v>0</v>
      </c>
      <c r="K3420" s="149">
        <f t="shared" si="533"/>
        <v>1612.848</v>
      </c>
      <c r="L3420" s="148">
        <v>0</v>
      </c>
      <c r="M3420" s="148">
        <v>16.510999999999999</v>
      </c>
      <c r="N3420" s="148">
        <v>0</v>
      </c>
      <c r="O3420" s="148">
        <v>402.22</v>
      </c>
      <c r="P3420" s="148">
        <v>0</v>
      </c>
      <c r="Q3420" s="21">
        <f t="shared" si="534"/>
        <v>0</v>
      </c>
      <c r="R3420" s="21">
        <f t="shared" si="535"/>
        <v>52.785666999999997</v>
      </c>
      <c r="S3420" s="21">
        <f t="shared" si="536"/>
        <v>0</v>
      </c>
      <c r="T3420" s="21">
        <f t="shared" si="537"/>
        <v>1277.45072</v>
      </c>
      <c r="U3420" s="22">
        <f t="shared" si="538"/>
        <v>1330.2363870000001</v>
      </c>
      <c r="V3420" s="39">
        <f t="shared" si="539"/>
        <v>0.82477480022915994</v>
      </c>
    </row>
    <row r="3421" spans="1:22">
      <c r="A3421">
        <v>3416</v>
      </c>
      <c r="B3421" s="155">
        <f t="shared" si="530"/>
        <v>41417</v>
      </c>
      <c r="C3421" s="148">
        <f t="shared" si="531"/>
        <v>2013</v>
      </c>
      <c r="D3421" s="148">
        <f t="shared" si="532"/>
        <v>5</v>
      </c>
      <c r="E3421" s="152">
        <v>8</v>
      </c>
      <c r="F3421" s="153">
        <v>0</v>
      </c>
      <c r="G3421" s="154">
        <v>50.453000000000003</v>
      </c>
      <c r="H3421" s="154">
        <v>0</v>
      </c>
      <c r="I3421" s="154">
        <v>1636.2429999999999</v>
      </c>
      <c r="J3421" s="151">
        <v>0</v>
      </c>
      <c r="K3421" s="149">
        <f t="shared" si="533"/>
        <v>1686.6959999999999</v>
      </c>
      <c r="L3421" s="148">
        <v>0</v>
      </c>
      <c r="M3421" s="148">
        <v>18.742000000000001</v>
      </c>
      <c r="N3421" s="148">
        <v>0</v>
      </c>
      <c r="O3421" s="148">
        <v>428.298</v>
      </c>
      <c r="P3421" s="148">
        <v>0</v>
      </c>
      <c r="Q3421" s="21">
        <f t="shared" si="534"/>
        <v>0</v>
      </c>
      <c r="R3421" s="21">
        <f t="shared" si="535"/>
        <v>59.918174</v>
      </c>
      <c r="S3421" s="21">
        <f t="shared" si="536"/>
        <v>0</v>
      </c>
      <c r="T3421" s="21">
        <f t="shared" si="537"/>
        <v>1360.2744480000001</v>
      </c>
      <c r="U3421" s="22">
        <f t="shared" si="538"/>
        <v>1420.192622</v>
      </c>
      <c r="V3421" s="39">
        <f t="shared" si="539"/>
        <v>0.84199679254590043</v>
      </c>
    </row>
    <row r="3422" spans="1:22">
      <c r="A3422">
        <v>3417</v>
      </c>
      <c r="B3422" s="155">
        <f t="shared" si="530"/>
        <v>41417</v>
      </c>
      <c r="C3422" s="148">
        <f t="shared" si="531"/>
        <v>2013</v>
      </c>
      <c r="D3422" s="148">
        <f t="shared" si="532"/>
        <v>5</v>
      </c>
      <c r="E3422" s="152">
        <v>9</v>
      </c>
      <c r="F3422" s="153">
        <v>0</v>
      </c>
      <c r="G3422" s="154">
        <v>18.245000000000001</v>
      </c>
      <c r="H3422" s="154">
        <v>0</v>
      </c>
      <c r="I3422" s="154">
        <v>1670.394</v>
      </c>
      <c r="J3422" s="151">
        <v>0</v>
      </c>
      <c r="K3422" s="149">
        <f t="shared" si="533"/>
        <v>1688.6389999999999</v>
      </c>
      <c r="L3422" s="148">
        <v>0</v>
      </c>
      <c r="M3422" s="148">
        <v>6.41</v>
      </c>
      <c r="N3422" s="148">
        <v>0</v>
      </c>
      <c r="O3422" s="148">
        <v>427.76400000000001</v>
      </c>
      <c r="P3422" s="148">
        <v>0</v>
      </c>
      <c r="Q3422" s="21">
        <f t="shared" si="534"/>
        <v>0</v>
      </c>
      <c r="R3422" s="21">
        <f t="shared" si="535"/>
        <v>20.49277</v>
      </c>
      <c r="S3422" s="21">
        <f t="shared" si="536"/>
        <v>0</v>
      </c>
      <c r="T3422" s="21">
        <f t="shared" si="537"/>
        <v>1358.5784640000002</v>
      </c>
      <c r="U3422" s="22">
        <f t="shared" si="538"/>
        <v>1379.0712340000002</v>
      </c>
      <c r="V3422" s="39">
        <f t="shared" si="539"/>
        <v>0.8166761717572556</v>
      </c>
    </row>
    <row r="3423" spans="1:22">
      <c r="A3423">
        <v>3418</v>
      </c>
      <c r="B3423" s="155">
        <f t="shared" ref="B3423:B3486" si="540">+B3399+1</f>
        <v>41417</v>
      </c>
      <c r="C3423" s="148">
        <f t="shared" si="531"/>
        <v>2013</v>
      </c>
      <c r="D3423" s="148">
        <f t="shared" si="532"/>
        <v>5</v>
      </c>
      <c r="E3423" s="152">
        <v>10</v>
      </c>
      <c r="F3423" s="153">
        <v>0</v>
      </c>
      <c r="G3423" s="154">
        <v>18.280999999999999</v>
      </c>
      <c r="H3423" s="154">
        <v>0</v>
      </c>
      <c r="I3423" s="154">
        <v>1663.3630000000001</v>
      </c>
      <c r="J3423" s="151">
        <v>0</v>
      </c>
      <c r="K3423" s="149">
        <f t="shared" si="533"/>
        <v>1681.644</v>
      </c>
      <c r="L3423" s="148">
        <v>0</v>
      </c>
      <c r="M3423" s="148">
        <v>6.4139999999999997</v>
      </c>
      <c r="N3423" s="148">
        <v>0</v>
      </c>
      <c r="O3423" s="148">
        <v>429.53899999999999</v>
      </c>
      <c r="P3423" s="148">
        <v>0</v>
      </c>
      <c r="Q3423" s="21">
        <f t="shared" si="534"/>
        <v>0</v>
      </c>
      <c r="R3423" s="21">
        <f t="shared" si="535"/>
        <v>20.505558000000001</v>
      </c>
      <c r="S3423" s="21">
        <f t="shared" si="536"/>
        <v>0</v>
      </c>
      <c r="T3423" s="21">
        <f t="shared" si="537"/>
        <v>1364.215864</v>
      </c>
      <c r="U3423" s="22">
        <f t="shared" si="538"/>
        <v>1384.7214220000001</v>
      </c>
      <c r="V3423" s="39">
        <f t="shared" si="539"/>
        <v>0.82343315350930402</v>
      </c>
    </row>
    <row r="3424" spans="1:22">
      <c r="A3424">
        <v>3419</v>
      </c>
      <c r="B3424" s="155">
        <f t="shared" si="540"/>
        <v>41417</v>
      </c>
      <c r="C3424" s="148">
        <f t="shared" si="531"/>
        <v>2013</v>
      </c>
      <c r="D3424" s="148">
        <f t="shared" si="532"/>
        <v>5</v>
      </c>
      <c r="E3424" s="152">
        <v>11</v>
      </c>
      <c r="F3424" s="153">
        <v>0</v>
      </c>
      <c r="G3424" s="154">
        <v>18.224</v>
      </c>
      <c r="H3424" s="154">
        <v>0</v>
      </c>
      <c r="I3424" s="154">
        <v>1708.7719999999999</v>
      </c>
      <c r="J3424" s="151">
        <v>0</v>
      </c>
      <c r="K3424" s="149">
        <f t="shared" si="533"/>
        <v>1726.9959999999999</v>
      </c>
      <c r="L3424" s="148">
        <v>0</v>
      </c>
      <c r="M3424" s="148">
        <v>6.4180000000000001</v>
      </c>
      <c r="N3424" s="148">
        <v>0</v>
      </c>
      <c r="O3424" s="148">
        <v>440.125</v>
      </c>
      <c r="P3424" s="148">
        <v>0</v>
      </c>
      <c r="Q3424" s="21">
        <f t="shared" si="534"/>
        <v>0</v>
      </c>
      <c r="R3424" s="21">
        <f t="shared" si="535"/>
        <v>20.518346000000001</v>
      </c>
      <c r="S3424" s="21">
        <f t="shared" si="536"/>
        <v>0</v>
      </c>
      <c r="T3424" s="21">
        <f t="shared" si="537"/>
        <v>1397.837</v>
      </c>
      <c r="U3424" s="22">
        <f t="shared" si="538"/>
        <v>1418.3553460000001</v>
      </c>
      <c r="V3424" s="39">
        <f t="shared" si="539"/>
        <v>0.82128467350242862</v>
      </c>
    </row>
    <row r="3425" spans="1:22">
      <c r="A3425">
        <v>3420</v>
      </c>
      <c r="B3425" s="155">
        <f t="shared" si="540"/>
        <v>41417</v>
      </c>
      <c r="C3425" s="148">
        <f t="shared" si="531"/>
        <v>2013</v>
      </c>
      <c r="D3425" s="148">
        <f t="shared" si="532"/>
        <v>5</v>
      </c>
      <c r="E3425" s="152">
        <v>12</v>
      </c>
      <c r="F3425" s="153">
        <v>0</v>
      </c>
      <c r="G3425" s="154">
        <v>18.135999999999999</v>
      </c>
      <c r="H3425" s="154">
        <v>3.6999999999999998E-2</v>
      </c>
      <c r="I3425" s="154">
        <v>1643.605</v>
      </c>
      <c r="J3425" s="151">
        <v>0</v>
      </c>
      <c r="K3425" s="149">
        <f t="shared" si="533"/>
        <v>1661.778</v>
      </c>
      <c r="L3425" s="148">
        <v>0</v>
      </c>
      <c r="M3425" s="148">
        <v>6.3719999999999999</v>
      </c>
      <c r="N3425" s="148">
        <v>0.56399999999999995</v>
      </c>
      <c r="O3425" s="148">
        <v>439.82100000000003</v>
      </c>
      <c r="P3425" s="148">
        <v>0</v>
      </c>
      <c r="Q3425" s="21">
        <f t="shared" si="534"/>
        <v>0</v>
      </c>
      <c r="R3425" s="21">
        <f t="shared" si="535"/>
        <v>20.371283999999999</v>
      </c>
      <c r="S3425" s="21">
        <f t="shared" si="536"/>
        <v>1.1003639999999999</v>
      </c>
      <c r="T3425" s="21">
        <f t="shared" si="537"/>
        <v>1396.8714960000002</v>
      </c>
      <c r="U3425" s="22">
        <f t="shared" si="538"/>
        <v>1418.3431440000002</v>
      </c>
      <c r="V3425" s="39">
        <f t="shared" si="539"/>
        <v>0.85350940017258636</v>
      </c>
    </row>
    <row r="3426" spans="1:22">
      <c r="A3426">
        <v>3421</v>
      </c>
      <c r="B3426" s="155">
        <f t="shared" si="540"/>
        <v>41417</v>
      </c>
      <c r="C3426" s="148">
        <f t="shared" si="531"/>
        <v>2013</v>
      </c>
      <c r="D3426" s="148">
        <f t="shared" si="532"/>
        <v>5</v>
      </c>
      <c r="E3426" s="152">
        <v>13</v>
      </c>
      <c r="F3426" s="153">
        <v>0</v>
      </c>
      <c r="G3426" s="154">
        <v>50.872999999999998</v>
      </c>
      <c r="H3426" s="154">
        <v>1.8180000000000001</v>
      </c>
      <c r="I3426" s="154">
        <v>1778.674</v>
      </c>
      <c r="J3426" s="151">
        <v>0</v>
      </c>
      <c r="K3426" s="149">
        <f t="shared" si="533"/>
        <v>1831.365</v>
      </c>
      <c r="L3426" s="148">
        <v>0</v>
      </c>
      <c r="M3426" s="148">
        <v>17.062999999999999</v>
      </c>
      <c r="N3426" s="148">
        <v>3.0270000000000001</v>
      </c>
      <c r="O3426" s="148">
        <v>465.96</v>
      </c>
      <c r="P3426" s="148">
        <v>0</v>
      </c>
      <c r="Q3426" s="21">
        <f t="shared" si="534"/>
        <v>0</v>
      </c>
      <c r="R3426" s="21">
        <f t="shared" si="535"/>
        <v>54.550410999999997</v>
      </c>
      <c r="S3426" s="21">
        <f t="shared" si="536"/>
        <v>5.9056770000000007</v>
      </c>
      <c r="T3426" s="21">
        <f t="shared" si="537"/>
        <v>1479.88896</v>
      </c>
      <c r="U3426" s="22">
        <f t="shared" si="538"/>
        <v>1540.3450479999999</v>
      </c>
      <c r="V3426" s="39">
        <f t="shared" si="539"/>
        <v>0.84109123413410214</v>
      </c>
    </row>
    <row r="3427" spans="1:22">
      <c r="A3427">
        <v>3422</v>
      </c>
      <c r="B3427" s="155">
        <f t="shared" si="540"/>
        <v>41417</v>
      </c>
      <c r="C3427" s="148">
        <f t="shared" si="531"/>
        <v>2013</v>
      </c>
      <c r="D3427" s="148">
        <f t="shared" si="532"/>
        <v>5</v>
      </c>
      <c r="E3427" s="152">
        <v>14</v>
      </c>
      <c r="F3427" s="153">
        <v>0</v>
      </c>
      <c r="G3427" s="154">
        <v>48.972000000000001</v>
      </c>
      <c r="H3427" s="154">
        <v>0</v>
      </c>
      <c r="I3427" s="154">
        <v>1740.912</v>
      </c>
      <c r="J3427" s="151">
        <v>0</v>
      </c>
      <c r="K3427" s="149">
        <f t="shared" si="533"/>
        <v>1789.884</v>
      </c>
      <c r="L3427" s="148">
        <v>0</v>
      </c>
      <c r="M3427" s="148">
        <v>17.042000000000002</v>
      </c>
      <c r="N3427" s="148">
        <v>0</v>
      </c>
      <c r="O3427" s="148">
        <v>458.048</v>
      </c>
      <c r="P3427" s="148">
        <v>0</v>
      </c>
      <c r="Q3427" s="21">
        <f t="shared" si="534"/>
        <v>0</v>
      </c>
      <c r="R3427" s="21">
        <f t="shared" si="535"/>
        <v>54.483274000000009</v>
      </c>
      <c r="S3427" s="21">
        <f t="shared" si="536"/>
        <v>0</v>
      </c>
      <c r="T3427" s="21">
        <f t="shared" si="537"/>
        <v>1454.760448</v>
      </c>
      <c r="U3427" s="22">
        <f t="shared" si="538"/>
        <v>1509.2437219999999</v>
      </c>
      <c r="V3427" s="39">
        <f t="shared" si="539"/>
        <v>0.84320756093690985</v>
      </c>
    </row>
    <row r="3428" spans="1:22">
      <c r="A3428">
        <v>3423</v>
      </c>
      <c r="B3428" s="155">
        <f t="shared" si="540"/>
        <v>41417</v>
      </c>
      <c r="C3428" s="148">
        <f t="shared" si="531"/>
        <v>2013</v>
      </c>
      <c r="D3428" s="148">
        <f t="shared" si="532"/>
        <v>5</v>
      </c>
      <c r="E3428" s="152">
        <v>15</v>
      </c>
      <c r="F3428" s="153">
        <v>0</v>
      </c>
      <c r="G3428" s="154">
        <v>18.155999999999999</v>
      </c>
      <c r="H3428" s="154">
        <v>0</v>
      </c>
      <c r="I3428" s="154">
        <v>1536.1559999999999</v>
      </c>
      <c r="J3428" s="151">
        <v>0</v>
      </c>
      <c r="K3428" s="149">
        <f t="shared" si="533"/>
        <v>1554.3119999999999</v>
      </c>
      <c r="L3428" s="148">
        <v>0</v>
      </c>
      <c r="M3428" s="148">
        <v>6.4089999999999998</v>
      </c>
      <c r="N3428" s="148">
        <v>0</v>
      </c>
      <c r="O3428" s="148">
        <v>415.70100000000002</v>
      </c>
      <c r="P3428" s="148">
        <v>0</v>
      </c>
      <c r="Q3428" s="21">
        <f t="shared" si="534"/>
        <v>0</v>
      </c>
      <c r="R3428" s="21">
        <f t="shared" si="535"/>
        <v>20.489573</v>
      </c>
      <c r="S3428" s="21">
        <f t="shared" si="536"/>
        <v>0</v>
      </c>
      <c r="T3428" s="21">
        <f t="shared" si="537"/>
        <v>1320.266376</v>
      </c>
      <c r="U3428" s="22">
        <f t="shared" si="538"/>
        <v>1340.7559490000001</v>
      </c>
      <c r="V3428" s="39">
        <f t="shared" si="539"/>
        <v>0.86260412902943562</v>
      </c>
    </row>
    <row r="3429" spans="1:22">
      <c r="A3429">
        <v>3424</v>
      </c>
      <c r="B3429" s="155">
        <f t="shared" si="540"/>
        <v>41417</v>
      </c>
      <c r="C3429" s="148">
        <f t="shared" si="531"/>
        <v>2013</v>
      </c>
      <c r="D3429" s="148">
        <f t="shared" si="532"/>
        <v>5</v>
      </c>
      <c r="E3429" s="152">
        <v>16</v>
      </c>
      <c r="F3429" s="153">
        <v>0</v>
      </c>
      <c r="G3429" s="154">
        <v>18.013999999999999</v>
      </c>
      <c r="H3429" s="154">
        <v>0</v>
      </c>
      <c r="I3429" s="154">
        <v>1560.2349999999999</v>
      </c>
      <c r="J3429" s="151">
        <v>0</v>
      </c>
      <c r="K3429" s="149">
        <f t="shared" si="533"/>
        <v>1578.2489999999998</v>
      </c>
      <c r="L3429" s="148">
        <v>0</v>
      </c>
      <c r="M3429" s="148">
        <v>6.3630000000000004</v>
      </c>
      <c r="N3429" s="148">
        <v>0</v>
      </c>
      <c r="O3429" s="148">
        <v>418.60399999999998</v>
      </c>
      <c r="P3429" s="148">
        <v>0</v>
      </c>
      <c r="Q3429" s="21">
        <f t="shared" si="534"/>
        <v>0</v>
      </c>
      <c r="R3429" s="21">
        <f t="shared" si="535"/>
        <v>20.342511000000002</v>
      </c>
      <c r="S3429" s="21">
        <f t="shared" si="536"/>
        <v>0</v>
      </c>
      <c r="T3429" s="21">
        <f t="shared" si="537"/>
        <v>1329.486304</v>
      </c>
      <c r="U3429" s="22">
        <f t="shared" si="538"/>
        <v>1349.8288150000001</v>
      </c>
      <c r="V3429" s="39">
        <f t="shared" si="539"/>
        <v>0.85526986869625787</v>
      </c>
    </row>
    <row r="3430" spans="1:22">
      <c r="A3430">
        <v>3425</v>
      </c>
      <c r="B3430" s="155">
        <f t="shared" si="540"/>
        <v>41417</v>
      </c>
      <c r="C3430" s="148">
        <f t="shared" si="531"/>
        <v>2013</v>
      </c>
      <c r="D3430" s="148">
        <f t="shared" si="532"/>
        <v>5</v>
      </c>
      <c r="E3430" s="152">
        <v>17</v>
      </c>
      <c r="F3430" s="153">
        <v>0</v>
      </c>
      <c r="G3430" s="154">
        <v>18.106000000000002</v>
      </c>
      <c r="H3430" s="154">
        <v>0</v>
      </c>
      <c r="I3430" s="154">
        <v>1588.4090000000001</v>
      </c>
      <c r="J3430" s="151">
        <v>0</v>
      </c>
      <c r="K3430" s="149">
        <f t="shared" si="533"/>
        <v>1606.5150000000001</v>
      </c>
      <c r="L3430" s="148">
        <v>0</v>
      </c>
      <c r="M3430" s="148">
        <v>6.3920000000000003</v>
      </c>
      <c r="N3430" s="148">
        <v>0</v>
      </c>
      <c r="O3430" s="148">
        <v>411.85899999999998</v>
      </c>
      <c r="P3430" s="148">
        <v>0</v>
      </c>
      <c r="Q3430" s="21">
        <f t="shared" si="534"/>
        <v>0</v>
      </c>
      <c r="R3430" s="21">
        <f t="shared" si="535"/>
        <v>20.435224000000002</v>
      </c>
      <c r="S3430" s="21">
        <f t="shared" si="536"/>
        <v>0</v>
      </c>
      <c r="T3430" s="21">
        <f t="shared" si="537"/>
        <v>1308.0641840000001</v>
      </c>
      <c r="U3430" s="22">
        <f t="shared" si="538"/>
        <v>1328.4994080000001</v>
      </c>
      <c r="V3430" s="39">
        <f t="shared" si="539"/>
        <v>0.82694491367961087</v>
      </c>
    </row>
    <row r="3431" spans="1:22">
      <c r="A3431">
        <v>3426</v>
      </c>
      <c r="B3431" s="155">
        <f t="shared" si="540"/>
        <v>41417</v>
      </c>
      <c r="C3431" s="148">
        <f t="shared" si="531"/>
        <v>2013</v>
      </c>
      <c r="D3431" s="148">
        <f t="shared" si="532"/>
        <v>5</v>
      </c>
      <c r="E3431" s="152">
        <v>18</v>
      </c>
      <c r="F3431" s="153">
        <v>0</v>
      </c>
      <c r="G3431" s="154">
        <v>18.053000000000001</v>
      </c>
      <c r="H3431" s="154">
        <v>0</v>
      </c>
      <c r="I3431" s="154">
        <v>1610.6679999999999</v>
      </c>
      <c r="J3431" s="151">
        <v>0</v>
      </c>
      <c r="K3431" s="149">
        <f t="shared" si="533"/>
        <v>1628.721</v>
      </c>
      <c r="L3431" s="148">
        <v>0</v>
      </c>
      <c r="M3431" s="148">
        <v>6.3710000000000004</v>
      </c>
      <c r="N3431" s="148">
        <v>0</v>
      </c>
      <c r="O3431" s="148">
        <v>413.19200000000001</v>
      </c>
      <c r="P3431" s="148">
        <v>0</v>
      </c>
      <c r="Q3431" s="21">
        <f t="shared" si="534"/>
        <v>0</v>
      </c>
      <c r="R3431" s="21">
        <f t="shared" si="535"/>
        <v>20.368087000000003</v>
      </c>
      <c r="S3431" s="21">
        <f t="shared" si="536"/>
        <v>0</v>
      </c>
      <c r="T3431" s="21">
        <f t="shared" si="537"/>
        <v>1312.2977920000001</v>
      </c>
      <c r="U3431" s="22">
        <f t="shared" si="538"/>
        <v>1332.6658790000001</v>
      </c>
      <c r="V3431" s="39">
        <f t="shared" si="539"/>
        <v>0.81822846208773636</v>
      </c>
    </row>
    <row r="3432" spans="1:22">
      <c r="A3432">
        <v>3427</v>
      </c>
      <c r="B3432" s="155">
        <f t="shared" si="540"/>
        <v>41417</v>
      </c>
      <c r="C3432" s="148">
        <f t="shared" si="531"/>
        <v>2013</v>
      </c>
      <c r="D3432" s="148">
        <f t="shared" si="532"/>
        <v>5</v>
      </c>
      <c r="E3432" s="152">
        <v>19</v>
      </c>
      <c r="F3432" s="153">
        <v>0</v>
      </c>
      <c r="G3432" s="154">
        <v>0</v>
      </c>
      <c r="H3432" s="154">
        <v>0</v>
      </c>
      <c r="I3432" s="154">
        <v>1769.4849999999999</v>
      </c>
      <c r="J3432" s="151">
        <v>0</v>
      </c>
      <c r="K3432" s="149">
        <f t="shared" si="533"/>
        <v>1769.4849999999999</v>
      </c>
      <c r="L3432" s="148">
        <v>0</v>
      </c>
      <c r="M3432" s="148">
        <v>0</v>
      </c>
      <c r="N3432" s="148">
        <v>0</v>
      </c>
      <c r="O3432" s="148">
        <v>482.22300000000001</v>
      </c>
      <c r="P3432" s="148">
        <v>0</v>
      </c>
      <c r="Q3432" s="21">
        <f t="shared" si="534"/>
        <v>0</v>
      </c>
      <c r="R3432" s="21">
        <f t="shared" si="535"/>
        <v>0</v>
      </c>
      <c r="S3432" s="21">
        <f t="shared" si="536"/>
        <v>0</v>
      </c>
      <c r="T3432" s="21">
        <f t="shared" si="537"/>
        <v>1531.540248</v>
      </c>
      <c r="U3432" s="22">
        <f t="shared" si="538"/>
        <v>1531.540248</v>
      </c>
      <c r="V3432" s="39">
        <f t="shared" si="539"/>
        <v>0.86552881092521272</v>
      </c>
    </row>
    <row r="3433" spans="1:22">
      <c r="A3433">
        <v>3428</v>
      </c>
      <c r="B3433" s="155">
        <f t="shared" si="540"/>
        <v>41417</v>
      </c>
      <c r="C3433" s="148">
        <f t="shared" si="531"/>
        <v>2013</v>
      </c>
      <c r="D3433" s="148">
        <f t="shared" si="532"/>
        <v>5</v>
      </c>
      <c r="E3433" s="152">
        <v>20</v>
      </c>
      <c r="F3433" s="153">
        <v>0</v>
      </c>
      <c r="G3433" s="154">
        <v>0</v>
      </c>
      <c r="H3433" s="154">
        <v>0</v>
      </c>
      <c r="I3433" s="154">
        <v>1838.598</v>
      </c>
      <c r="J3433" s="151">
        <v>0</v>
      </c>
      <c r="K3433" s="149">
        <f t="shared" si="533"/>
        <v>1838.598</v>
      </c>
      <c r="L3433" s="148">
        <v>0</v>
      </c>
      <c r="M3433" s="148">
        <v>0</v>
      </c>
      <c r="N3433" s="148">
        <v>0</v>
      </c>
      <c r="O3433" s="148">
        <v>507.48099999999999</v>
      </c>
      <c r="P3433" s="148">
        <v>0</v>
      </c>
      <c r="Q3433" s="21">
        <f t="shared" si="534"/>
        <v>0</v>
      </c>
      <c r="R3433" s="21">
        <f t="shared" si="535"/>
        <v>0</v>
      </c>
      <c r="S3433" s="21">
        <f t="shared" si="536"/>
        <v>0</v>
      </c>
      <c r="T3433" s="21">
        <f t="shared" si="537"/>
        <v>1611.7596559999999</v>
      </c>
      <c r="U3433" s="22">
        <f t="shared" si="538"/>
        <v>1611.7596559999999</v>
      </c>
      <c r="V3433" s="39">
        <f t="shared" si="539"/>
        <v>0.87662428437320172</v>
      </c>
    </row>
    <row r="3434" spans="1:22">
      <c r="A3434">
        <v>3429</v>
      </c>
      <c r="B3434" s="155">
        <f t="shared" si="540"/>
        <v>41417</v>
      </c>
      <c r="C3434" s="148">
        <f t="shared" si="531"/>
        <v>2013</v>
      </c>
      <c r="D3434" s="148">
        <f t="shared" si="532"/>
        <v>5</v>
      </c>
      <c r="E3434" s="152">
        <v>21</v>
      </c>
      <c r="F3434" s="153">
        <v>0</v>
      </c>
      <c r="G3434" s="154">
        <v>0</v>
      </c>
      <c r="H3434" s="154">
        <v>0</v>
      </c>
      <c r="I3434" s="154">
        <v>1849.9469999999999</v>
      </c>
      <c r="J3434" s="151">
        <v>0</v>
      </c>
      <c r="K3434" s="149">
        <f t="shared" si="533"/>
        <v>1849.9469999999999</v>
      </c>
      <c r="L3434" s="148">
        <v>0</v>
      </c>
      <c r="M3434" s="148">
        <v>0</v>
      </c>
      <c r="N3434" s="148">
        <v>0</v>
      </c>
      <c r="O3434" s="148">
        <v>507.46600000000001</v>
      </c>
      <c r="P3434" s="148">
        <v>0</v>
      </c>
      <c r="Q3434" s="21">
        <f t="shared" si="534"/>
        <v>0</v>
      </c>
      <c r="R3434" s="21">
        <f t="shared" si="535"/>
        <v>0</v>
      </c>
      <c r="S3434" s="21">
        <f t="shared" si="536"/>
        <v>0</v>
      </c>
      <c r="T3434" s="21">
        <f t="shared" si="537"/>
        <v>1611.7120160000002</v>
      </c>
      <c r="U3434" s="22">
        <f t="shared" si="538"/>
        <v>1611.7120160000002</v>
      </c>
      <c r="V3434" s="39">
        <f t="shared" si="539"/>
        <v>0.87122064361843898</v>
      </c>
    </row>
    <row r="3435" spans="1:22">
      <c r="A3435">
        <v>3430</v>
      </c>
      <c r="B3435" s="155">
        <f t="shared" si="540"/>
        <v>41417</v>
      </c>
      <c r="C3435" s="148">
        <f t="shared" si="531"/>
        <v>2013</v>
      </c>
      <c r="D3435" s="148">
        <f t="shared" si="532"/>
        <v>5</v>
      </c>
      <c r="E3435" s="152">
        <v>22</v>
      </c>
      <c r="F3435" s="153">
        <v>0</v>
      </c>
      <c r="G3435" s="154">
        <v>0</v>
      </c>
      <c r="H3435" s="154">
        <v>0</v>
      </c>
      <c r="I3435" s="154">
        <v>1805.9010000000001</v>
      </c>
      <c r="J3435" s="151">
        <v>0</v>
      </c>
      <c r="K3435" s="149">
        <f t="shared" si="533"/>
        <v>1805.9010000000001</v>
      </c>
      <c r="L3435" s="148">
        <v>0</v>
      </c>
      <c r="M3435" s="148">
        <v>0</v>
      </c>
      <c r="N3435" s="148">
        <v>0</v>
      </c>
      <c r="O3435" s="148">
        <v>493.69200000000001</v>
      </c>
      <c r="P3435" s="148">
        <v>0</v>
      </c>
      <c r="Q3435" s="21">
        <f t="shared" si="534"/>
        <v>0</v>
      </c>
      <c r="R3435" s="21">
        <f t="shared" si="535"/>
        <v>0</v>
      </c>
      <c r="S3435" s="21">
        <f t="shared" si="536"/>
        <v>0</v>
      </c>
      <c r="T3435" s="21">
        <f t="shared" si="537"/>
        <v>1567.9657920000002</v>
      </c>
      <c r="U3435" s="22">
        <f t="shared" si="538"/>
        <v>1567.9657920000002</v>
      </c>
      <c r="V3435" s="39">
        <f t="shared" si="539"/>
        <v>0.86824570782119292</v>
      </c>
    </row>
    <row r="3436" spans="1:22">
      <c r="A3436">
        <v>3431</v>
      </c>
      <c r="B3436" s="155">
        <f t="shared" si="540"/>
        <v>41417</v>
      </c>
      <c r="C3436" s="148">
        <f t="shared" si="531"/>
        <v>2013</v>
      </c>
      <c r="D3436" s="148">
        <f t="shared" si="532"/>
        <v>5</v>
      </c>
      <c r="E3436" s="152">
        <v>23</v>
      </c>
      <c r="F3436" s="153">
        <v>0</v>
      </c>
      <c r="G3436" s="154">
        <v>0</v>
      </c>
      <c r="H3436" s="154">
        <v>0</v>
      </c>
      <c r="I3436" s="154">
        <v>1756.2829999999999</v>
      </c>
      <c r="J3436" s="151">
        <v>0</v>
      </c>
      <c r="K3436" s="149">
        <f t="shared" si="533"/>
        <v>1756.2829999999999</v>
      </c>
      <c r="L3436" s="148">
        <v>0</v>
      </c>
      <c r="M3436" s="148">
        <v>0</v>
      </c>
      <c r="N3436" s="148">
        <v>0</v>
      </c>
      <c r="O3436" s="148">
        <v>482.61099999999999</v>
      </c>
      <c r="P3436" s="148">
        <v>0</v>
      </c>
      <c r="Q3436" s="21">
        <f t="shared" si="534"/>
        <v>0</v>
      </c>
      <c r="R3436" s="21">
        <f t="shared" si="535"/>
        <v>0</v>
      </c>
      <c r="S3436" s="21">
        <f t="shared" si="536"/>
        <v>0</v>
      </c>
      <c r="T3436" s="21">
        <f t="shared" si="537"/>
        <v>1532.7725359999999</v>
      </c>
      <c r="U3436" s="22">
        <f t="shared" si="538"/>
        <v>1532.7725359999999</v>
      </c>
      <c r="V3436" s="39">
        <f t="shared" si="539"/>
        <v>0.87273664665660378</v>
      </c>
    </row>
    <row r="3437" spans="1:22">
      <c r="A3437">
        <v>3432</v>
      </c>
      <c r="B3437" s="155">
        <f t="shared" si="540"/>
        <v>41417</v>
      </c>
      <c r="C3437" s="148">
        <f t="shared" si="531"/>
        <v>2013</v>
      </c>
      <c r="D3437" s="148">
        <f t="shared" si="532"/>
        <v>5</v>
      </c>
      <c r="E3437" s="152">
        <v>24</v>
      </c>
      <c r="F3437" s="153">
        <v>0</v>
      </c>
      <c r="G3437" s="154">
        <v>0</v>
      </c>
      <c r="H3437" s="154">
        <v>0</v>
      </c>
      <c r="I3437" s="154">
        <v>1721.287</v>
      </c>
      <c r="J3437" s="151">
        <v>0</v>
      </c>
      <c r="K3437" s="149">
        <f t="shared" si="533"/>
        <v>1721.287</v>
      </c>
      <c r="L3437" s="148">
        <v>0</v>
      </c>
      <c r="M3437" s="148">
        <v>0</v>
      </c>
      <c r="N3437" s="148">
        <v>0</v>
      </c>
      <c r="O3437" s="148">
        <v>449.387</v>
      </c>
      <c r="P3437" s="148">
        <v>0</v>
      </c>
      <c r="Q3437" s="21">
        <f t="shared" si="534"/>
        <v>0</v>
      </c>
      <c r="R3437" s="21">
        <f t="shared" si="535"/>
        <v>0</v>
      </c>
      <c r="S3437" s="21">
        <f t="shared" si="536"/>
        <v>0</v>
      </c>
      <c r="T3437" s="21">
        <f t="shared" si="537"/>
        <v>1427.2531120000001</v>
      </c>
      <c r="U3437" s="22">
        <f t="shared" si="538"/>
        <v>1427.2531120000001</v>
      </c>
      <c r="V3437" s="39">
        <f t="shared" si="539"/>
        <v>0.82917788375790913</v>
      </c>
    </row>
    <row r="3438" spans="1:22">
      <c r="A3438">
        <v>3433</v>
      </c>
      <c r="B3438" s="155">
        <f t="shared" si="540"/>
        <v>41418</v>
      </c>
      <c r="C3438" s="148">
        <f t="shared" si="531"/>
        <v>2013</v>
      </c>
      <c r="D3438" s="148">
        <f t="shared" si="532"/>
        <v>5</v>
      </c>
      <c r="E3438" s="152">
        <v>1</v>
      </c>
      <c r="F3438" s="153">
        <v>0</v>
      </c>
      <c r="G3438" s="154">
        <v>17.956</v>
      </c>
      <c r="H3438" s="154">
        <v>0</v>
      </c>
      <c r="I3438" s="154">
        <v>1612.9690000000001</v>
      </c>
      <c r="J3438" s="151">
        <v>0</v>
      </c>
      <c r="K3438" s="149">
        <f t="shared" si="533"/>
        <v>1630.925</v>
      </c>
      <c r="L3438" s="148">
        <v>0</v>
      </c>
      <c r="M3438" s="148">
        <v>6.3259999999999996</v>
      </c>
      <c r="N3438" s="148">
        <v>0</v>
      </c>
      <c r="O3438" s="148">
        <v>415.12700000000001</v>
      </c>
      <c r="P3438" s="148">
        <v>0</v>
      </c>
      <c r="Q3438" s="21">
        <f t="shared" si="534"/>
        <v>0</v>
      </c>
      <c r="R3438" s="21">
        <f t="shared" si="535"/>
        <v>20.224221999999997</v>
      </c>
      <c r="S3438" s="21">
        <f t="shared" si="536"/>
        <v>0</v>
      </c>
      <c r="T3438" s="21">
        <f t="shared" si="537"/>
        <v>1318.443352</v>
      </c>
      <c r="U3438" s="22">
        <f t="shared" si="538"/>
        <v>1338.6675740000001</v>
      </c>
      <c r="V3438" s="39">
        <f t="shared" si="539"/>
        <v>0.82080265738767888</v>
      </c>
    </row>
    <row r="3439" spans="1:22">
      <c r="A3439">
        <v>3434</v>
      </c>
      <c r="B3439" s="155">
        <f t="shared" si="540"/>
        <v>41418</v>
      </c>
      <c r="C3439" s="148">
        <f t="shared" si="531"/>
        <v>2013</v>
      </c>
      <c r="D3439" s="148">
        <f t="shared" si="532"/>
        <v>5</v>
      </c>
      <c r="E3439" s="152">
        <v>2</v>
      </c>
      <c r="F3439" s="153">
        <v>0</v>
      </c>
      <c r="G3439" s="154">
        <v>74.063999999999993</v>
      </c>
      <c r="H3439" s="154">
        <v>0</v>
      </c>
      <c r="I3439" s="154">
        <v>1511.1320000000001</v>
      </c>
      <c r="J3439" s="151">
        <v>0</v>
      </c>
      <c r="K3439" s="149">
        <f t="shared" si="533"/>
        <v>1585.1960000000001</v>
      </c>
      <c r="L3439" s="148">
        <v>0</v>
      </c>
      <c r="M3439" s="148">
        <v>27.753</v>
      </c>
      <c r="N3439" s="148">
        <v>0</v>
      </c>
      <c r="O3439" s="148">
        <v>367.339</v>
      </c>
      <c r="P3439" s="148">
        <v>0</v>
      </c>
      <c r="Q3439" s="21">
        <f t="shared" si="534"/>
        <v>0</v>
      </c>
      <c r="R3439" s="21">
        <f t="shared" si="535"/>
        <v>88.726341000000005</v>
      </c>
      <c r="S3439" s="21">
        <f t="shared" si="536"/>
        <v>0</v>
      </c>
      <c r="T3439" s="21">
        <f t="shared" si="537"/>
        <v>1166.668664</v>
      </c>
      <c r="U3439" s="22">
        <f t="shared" si="538"/>
        <v>1255.3950050000001</v>
      </c>
      <c r="V3439" s="39">
        <f t="shared" si="539"/>
        <v>0.79194938985462993</v>
      </c>
    </row>
    <row r="3440" spans="1:22">
      <c r="A3440">
        <v>3435</v>
      </c>
      <c r="B3440" s="155">
        <f t="shared" si="540"/>
        <v>41418</v>
      </c>
      <c r="C3440" s="148">
        <f t="shared" si="531"/>
        <v>2013</v>
      </c>
      <c r="D3440" s="148">
        <f t="shared" si="532"/>
        <v>5</v>
      </c>
      <c r="E3440" s="152">
        <v>3</v>
      </c>
      <c r="F3440" s="153">
        <v>0</v>
      </c>
      <c r="G3440" s="154">
        <v>59.969000000000001</v>
      </c>
      <c r="H3440" s="154">
        <v>0</v>
      </c>
      <c r="I3440" s="154">
        <v>1494.2539999999999</v>
      </c>
      <c r="J3440" s="151">
        <v>0</v>
      </c>
      <c r="K3440" s="149">
        <f t="shared" si="533"/>
        <v>1554.223</v>
      </c>
      <c r="L3440" s="148">
        <v>0</v>
      </c>
      <c r="M3440" s="148">
        <v>20.843</v>
      </c>
      <c r="N3440" s="148">
        <v>0</v>
      </c>
      <c r="O3440" s="148">
        <v>362.99700000000001</v>
      </c>
      <c r="P3440" s="148">
        <v>0</v>
      </c>
      <c r="Q3440" s="21">
        <f t="shared" si="534"/>
        <v>0</v>
      </c>
      <c r="R3440" s="21">
        <f t="shared" si="535"/>
        <v>66.635070999999996</v>
      </c>
      <c r="S3440" s="21">
        <f t="shared" si="536"/>
        <v>0</v>
      </c>
      <c r="T3440" s="21">
        <f t="shared" si="537"/>
        <v>1152.8784720000001</v>
      </c>
      <c r="U3440" s="22">
        <f t="shared" si="538"/>
        <v>1219.513543</v>
      </c>
      <c r="V3440" s="39">
        <f t="shared" si="539"/>
        <v>0.78464515259393286</v>
      </c>
    </row>
    <row r="3441" spans="1:22">
      <c r="A3441">
        <v>3436</v>
      </c>
      <c r="B3441" s="155">
        <f t="shared" si="540"/>
        <v>41418</v>
      </c>
      <c r="C3441" s="148">
        <f t="shared" si="531"/>
        <v>2013</v>
      </c>
      <c r="D3441" s="148">
        <f t="shared" si="532"/>
        <v>5</v>
      </c>
      <c r="E3441" s="152">
        <v>4</v>
      </c>
      <c r="F3441" s="153">
        <v>0</v>
      </c>
      <c r="G3441" s="154">
        <v>62.176000000000002</v>
      </c>
      <c r="H3441" s="154">
        <v>0</v>
      </c>
      <c r="I3441" s="154">
        <v>1366.0309999999999</v>
      </c>
      <c r="J3441" s="151">
        <v>0</v>
      </c>
      <c r="K3441" s="149">
        <f t="shared" si="533"/>
        <v>1428.2069999999999</v>
      </c>
      <c r="L3441" s="148">
        <v>0</v>
      </c>
      <c r="M3441" s="148">
        <v>21.486000000000001</v>
      </c>
      <c r="N3441" s="148">
        <v>0</v>
      </c>
      <c r="O3441" s="148">
        <v>334.28800000000001</v>
      </c>
      <c r="P3441" s="148">
        <v>0</v>
      </c>
      <c r="Q3441" s="21">
        <f t="shared" si="534"/>
        <v>0</v>
      </c>
      <c r="R3441" s="21">
        <f t="shared" si="535"/>
        <v>68.690742</v>
      </c>
      <c r="S3441" s="21">
        <f t="shared" si="536"/>
        <v>0</v>
      </c>
      <c r="T3441" s="21">
        <f t="shared" si="537"/>
        <v>1061.6986880000002</v>
      </c>
      <c r="U3441" s="22">
        <f t="shared" si="538"/>
        <v>1130.3894300000002</v>
      </c>
      <c r="V3441" s="39">
        <f t="shared" si="539"/>
        <v>0.79147450614651815</v>
      </c>
    </row>
    <row r="3442" spans="1:22">
      <c r="A3442">
        <v>3437</v>
      </c>
      <c r="B3442" s="155">
        <f t="shared" si="540"/>
        <v>41418</v>
      </c>
      <c r="C3442" s="148">
        <f t="shared" si="531"/>
        <v>2013</v>
      </c>
      <c r="D3442" s="148">
        <f t="shared" si="532"/>
        <v>5</v>
      </c>
      <c r="E3442" s="152">
        <v>5</v>
      </c>
      <c r="F3442" s="153">
        <v>0</v>
      </c>
      <c r="G3442" s="154">
        <v>17.184999999999999</v>
      </c>
      <c r="H3442" s="154">
        <v>0</v>
      </c>
      <c r="I3442" s="154">
        <v>1348.44</v>
      </c>
      <c r="J3442" s="151">
        <v>0</v>
      </c>
      <c r="K3442" s="149">
        <f t="shared" si="533"/>
        <v>1365.625</v>
      </c>
      <c r="L3442" s="148">
        <v>0</v>
      </c>
      <c r="M3442" s="148">
        <v>6.0350000000000001</v>
      </c>
      <c r="N3442" s="148">
        <v>0</v>
      </c>
      <c r="O3442" s="148">
        <v>332.327</v>
      </c>
      <c r="P3442" s="148">
        <v>0</v>
      </c>
      <c r="Q3442" s="21">
        <f t="shared" si="534"/>
        <v>0</v>
      </c>
      <c r="R3442" s="21">
        <f t="shared" si="535"/>
        <v>19.293894999999999</v>
      </c>
      <c r="S3442" s="21">
        <f t="shared" si="536"/>
        <v>0</v>
      </c>
      <c r="T3442" s="21">
        <f t="shared" si="537"/>
        <v>1055.470552</v>
      </c>
      <c r="U3442" s="22">
        <f t="shared" si="538"/>
        <v>1074.764447</v>
      </c>
      <c r="V3442" s="39">
        <f t="shared" si="539"/>
        <v>0.78701286736842102</v>
      </c>
    </row>
    <row r="3443" spans="1:22">
      <c r="A3443">
        <v>3438</v>
      </c>
      <c r="B3443" s="155">
        <f t="shared" si="540"/>
        <v>41418</v>
      </c>
      <c r="C3443" s="148">
        <f t="shared" si="531"/>
        <v>2013</v>
      </c>
      <c r="D3443" s="148">
        <f t="shared" si="532"/>
        <v>5</v>
      </c>
      <c r="E3443" s="152">
        <v>6</v>
      </c>
      <c r="F3443" s="153">
        <v>0</v>
      </c>
      <c r="G3443" s="154">
        <v>17.716000000000001</v>
      </c>
      <c r="H3443" s="154">
        <v>0</v>
      </c>
      <c r="I3443" s="154">
        <v>1438.066</v>
      </c>
      <c r="J3443" s="151">
        <v>0</v>
      </c>
      <c r="K3443" s="149">
        <f t="shared" si="533"/>
        <v>1455.7819999999999</v>
      </c>
      <c r="L3443" s="148">
        <v>0</v>
      </c>
      <c r="M3443" s="148">
        <v>6.2009999999999996</v>
      </c>
      <c r="N3443" s="148">
        <v>0</v>
      </c>
      <c r="O3443" s="148">
        <v>354.12799999999999</v>
      </c>
      <c r="P3443" s="148">
        <v>0</v>
      </c>
      <c r="Q3443" s="21">
        <f t="shared" si="534"/>
        <v>0</v>
      </c>
      <c r="R3443" s="21">
        <f t="shared" si="535"/>
        <v>19.824597000000001</v>
      </c>
      <c r="S3443" s="21">
        <f t="shared" si="536"/>
        <v>0</v>
      </c>
      <c r="T3443" s="21">
        <f t="shared" si="537"/>
        <v>1124.7105280000001</v>
      </c>
      <c r="U3443" s="22">
        <f t="shared" si="538"/>
        <v>1144.5351250000001</v>
      </c>
      <c r="V3443" s="39">
        <f t="shared" si="539"/>
        <v>0.78619953056158143</v>
      </c>
    </row>
    <row r="3444" spans="1:22">
      <c r="A3444">
        <v>3439</v>
      </c>
      <c r="B3444" s="155">
        <f t="shared" si="540"/>
        <v>41418</v>
      </c>
      <c r="C3444" s="148">
        <f t="shared" si="531"/>
        <v>2013</v>
      </c>
      <c r="D3444" s="148">
        <f t="shared" si="532"/>
        <v>5</v>
      </c>
      <c r="E3444" s="152">
        <v>7</v>
      </c>
      <c r="F3444" s="153">
        <v>0</v>
      </c>
      <c r="G3444" s="154">
        <v>18.905000000000001</v>
      </c>
      <c r="H3444" s="154">
        <v>0</v>
      </c>
      <c r="I3444" s="154">
        <v>1524.9870000000001</v>
      </c>
      <c r="J3444" s="151">
        <v>0</v>
      </c>
      <c r="K3444" s="149">
        <f t="shared" si="533"/>
        <v>1543.8920000000001</v>
      </c>
      <c r="L3444" s="148">
        <v>0</v>
      </c>
      <c r="M3444" s="148">
        <v>6.62</v>
      </c>
      <c r="N3444" s="148">
        <v>0</v>
      </c>
      <c r="O3444" s="148">
        <v>369.39400000000001</v>
      </c>
      <c r="P3444" s="148">
        <v>0</v>
      </c>
      <c r="Q3444" s="21">
        <f t="shared" si="534"/>
        <v>0</v>
      </c>
      <c r="R3444" s="21">
        <f t="shared" si="535"/>
        <v>21.16414</v>
      </c>
      <c r="S3444" s="21">
        <f t="shared" si="536"/>
        <v>0</v>
      </c>
      <c r="T3444" s="21">
        <f t="shared" si="537"/>
        <v>1173.195344</v>
      </c>
      <c r="U3444" s="22">
        <f t="shared" si="538"/>
        <v>1194.3594840000001</v>
      </c>
      <c r="V3444" s="39">
        <f t="shared" si="539"/>
        <v>0.77360300072803023</v>
      </c>
    </row>
    <row r="3445" spans="1:22">
      <c r="A3445">
        <v>3440</v>
      </c>
      <c r="B3445" s="155">
        <f t="shared" si="540"/>
        <v>41418</v>
      </c>
      <c r="C3445" s="148">
        <f t="shared" si="531"/>
        <v>2013</v>
      </c>
      <c r="D3445" s="148">
        <f t="shared" si="532"/>
        <v>5</v>
      </c>
      <c r="E3445" s="152">
        <v>8</v>
      </c>
      <c r="F3445" s="153">
        <v>0</v>
      </c>
      <c r="G3445" s="154">
        <v>18.943000000000001</v>
      </c>
      <c r="H3445" s="154">
        <v>0</v>
      </c>
      <c r="I3445" s="154">
        <v>1582.8140000000001</v>
      </c>
      <c r="J3445" s="151">
        <v>0</v>
      </c>
      <c r="K3445" s="149">
        <f t="shared" si="533"/>
        <v>1601.7570000000001</v>
      </c>
      <c r="L3445" s="148">
        <v>0</v>
      </c>
      <c r="M3445" s="148">
        <v>6.6239999999999997</v>
      </c>
      <c r="N3445" s="148">
        <v>0</v>
      </c>
      <c r="O3445" s="148">
        <v>377.92099999999999</v>
      </c>
      <c r="P3445" s="148">
        <v>0</v>
      </c>
      <c r="Q3445" s="21">
        <f t="shared" si="534"/>
        <v>0</v>
      </c>
      <c r="R3445" s="21">
        <f t="shared" si="535"/>
        <v>21.176928</v>
      </c>
      <c r="S3445" s="21">
        <f t="shared" si="536"/>
        <v>0</v>
      </c>
      <c r="T3445" s="21">
        <f t="shared" si="537"/>
        <v>1200.277096</v>
      </c>
      <c r="U3445" s="22">
        <f t="shared" si="538"/>
        <v>1221.4540240000001</v>
      </c>
      <c r="V3445" s="39">
        <f t="shared" si="539"/>
        <v>0.76257136631836164</v>
      </c>
    </row>
    <row r="3446" spans="1:22">
      <c r="A3446">
        <v>3441</v>
      </c>
      <c r="B3446" s="155">
        <f t="shared" si="540"/>
        <v>41418</v>
      </c>
      <c r="C3446" s="148">
        <f t="shared" si="531"/>
        <v>2013</v>
      </c>
      <c r="D3446" s="148">
        <f t="shared" si="532"/>
        <v>5</v>
      </c>
      <c r="E3446" s="152">
        <v>9</v>
      </c>
      <c r="F3446" s="153">
        <v>0</v>
      </c>
      <c r="G3446" s="154">
        <v>70.424999999999997</v>
      </c>
      <c r="H3446" s="154">
        <v>0</v>
      </c>
      <c r="I3446" s="154">
        <v>1600.865</v>
      </c>
      <c r="J3446" s="151">
        <v>0</v>
      </c>
      <c r="K3446" s="149">
        <f t="shared" si="533"/>
        <v>1671.29</v>
      </c>
      <c r="L3446" s="148">
        <v>0</v>
      </c>
      <c r="M3446" s="148">
        <v>25.724</v>
      </c>
      <c r="N3446" s="148">
        <v>0</v>
      </c>
      <c r="O3446" s="148">
        <v>384.27300000000002</v>
      </c>
      <c r="P3446" s="148">
        <v>0</v>
      </c>
      <c r="Q3446" s="21">
        <f t="shared" si="534"/>
        <v>0</v>
      </c>
      <c r="R3446" s="21">
        <f t="shared" si="535"/>
        <v>82.239627999999996</v>
      </c>
      <c r="S3446" s="21">
        <f t="shared" si="536"/>
        <v>0</v>
      </c>
      <c r="T3446" s="21">
        <f t="shared" si="537"/>
        <v>1220.4510480000001</v>
      </c>
      <c r="U3446" s="22">
        <f t="shared" si="538"/>
        <v>1302.6906760000002</v>
      </c>
      <c r="V3446" s="39">
        <f t="shared" si="539"/>
        <v>0.77945220518282299</v>
      </c>
    </row>
    <row r="3447" spans="1:22">
      <c r="A3447">
        <v>3442</v>
      </c>
      <c r="B3447" s="155">
        <f t="shared" si="540"/>
        <v>41418</v>
      </c>
      <c r="C3447" s="148">
        <f t="shared" si="531"/>
        <v>2013</v>
      </c>
      <c r="D3447" s="148">
        <f t="shared" si="532"/>
        <v>5</v>
      </c>
      <c r="E3447" s="152">
        <v>10</v>
      </c>
      <c r="F3447" s="153">
        <v>0</v>
      </c>
      <c r="G3447" s="154">
        <v>18.978000000000002</v>
      </c>
      <c r="H3447" s="154">
        <v>0</v>
      </c>
      <c r="I3447" s="154">
        <v>1680.296</v>
      </c>
      <c r="J3447" s="151">
        <v>0</v>
      </c>
      <c r="K3447" s="149">
        <f t="shared" si="533"/>
        <v>1699.2740000000001</v>
      </c>
      <c r="L3447" s="148">
        <v>0</v>
      </c>
      <c r="M3447" s="148">
        <v>6.6580000000000004</v>
      </c>
      <c r="N3447" s="148">
        <v>0</v>
      </c>
      <c r="O3447" s="148">
        <v>413.154</v>
      </c>
      <c r="P3447" s="148">
        <v>0</v>
      </c>
      <c r="Q3447" s="21">
        <f t="shared" si="534"/>
        <v>0</v>
      </c>
      <c r="R3447" s="21">
        <f t="shared" si="535"/>
        <v>21.285626000000001</v>
      </c>
      <c r="S3447" s="21">
        <f t="shared" si="536"/>
        <v>0</v>
      </c>
      <c r="T3447" s="21">
        <f t="shared" si="537"/>
        <v>1312.1771040000001</v>
      </c>
      <c r="U3447" s="22">
        <f t="shared" si="538"/>
        <v>1333.4627300000002</v>
      </c>
      <c r="V3447" s="39">
        <f t="shared" si="539"/>
        <v>0.78472496489677357</v>
      </c>
    </row>
    <row r="3448" spans="1:22">
      <c r="A3448">
        <v>3443</v>
      </c>
      <c r="B3448" s="155">
        <f t="shared" si="540"/>
        <v>41418</v>
      </c>
      <c r="C3448" s="148">
        <f t="shared" si="531"/>
        <v>2013</v>
      </c>
      <c r="D3448" s="148">
        <f t="shared" si="532"/>
        <v>5</v>
      </c>
      <c r="E3448" s="152">
        <v>11</v>
      </c>
      <c r="F3448" s="153">
        <v>0</v>
      </c>
      <c r="G3448" s="154">
        <v>18.882000000000001</v>
      </c>
      <c r="H3448" s="154">
        <v>0</v>
      </c>
      <c r="I3448" s="154">
        <v>1646.8420000000001</v>
      </c>
      <c r="J3448" s="151">
        <v>0</v>
      </c>
      <c r="K3448" s="149">
        <f t="shared" si="533"/>
        <v>1665.7240000000002</v>
      </c>
      <c r="L3448" s="148">
        <v>0</v>
      </c>
      <c r="M3448" s="148">
        <v>6.61</v>
      </c>
      <c r="N3448" s="148">
        <v>0</v>
      </c>
      <c r="O3448" s="148">
        <v>404.11500000000001</v>
      </c>
      <c r="P3448" s="148">
        <v>0</v>
      </c>
      <c r="Q3448" s="21">
        <f t="shared" si="534"/>
        <v>0</v>
      </c>
      <c r="R3448" s="21">
        <f t="shared" si="535"/>
        <v>21.132170000000002</v>
      </c>
      <c r="S3448" s="21">
        <f t="shared" si="536"/>
        <v>0</v>
      </c>
      <c r="T3448" s="21">
        <f t="shared" si="537"/>
        <v>1283.4692400000001</v>
      </c>
      <c r="U3448" s="22">
        <f t="shared" si="538"/>
        <v>1304.6014100000002</v>
      </c>
      <c r="V3448" s="39">
        <f t="shared" si="539"/>
        <v>0.78320382608403316</v>
      </c>
    </row>
    <row r="3449" spans="1:22">
      <c r="A3449">
        <v>3444</v>
      </c>
      <c r="B3449" s="155">
        <f t="shared" si="540"/>
        <v>41418</v>
      </c>
      <c r="C3449" s="148">
        <f t="shared" si="531"/>
        <v>2013</v>
      </c>
      <c r="D3449" s="148">
        <f t="shared" si="532"/>
        <v>5</v>
      </c>
      <c r="E3449" s="152">
        <v>12</v>
      </c>
      <c r="F3449" s="153">
        <v>0</v>
      </c>
      <c r="G3449" s="154">
        <v>18.776</v>
      </c>
      <c r="H3449" s="154">
        <v>0</v>
      </c>
      <c r="I3449" s="154">
        <v>1745.6790000000001</v>
      </c>
      <c r="J3449" s="151">
        <v>0</v>
      </c>
      <c r="K3449" s="149">
        <f t="shared" si="533"/>
        <v>1764.4550000000002</v>
      </c>
      <c r="L3449" s="148">
        <v>0</v>
      </c>
      <c r="M3449" s="148">
        <v>6.5880000000000001</v>
      </c>
      <c r="N3449" s="148">
        <v>0</v>
      </c>
      <c r="O3449" s="148">
        <v>438.89100000000002</v>
      </c>
      <c r="P3449" s="148">
        <v>0</v>
      </c>
      <c r="Q3449" s="21">
        <f t="shared" si="534"/>
        <v>0</v>
      </c>
      <c r="R3449" s="21">
        <f t="shared" si="535"/>
        <v>21.061836</v>
      </c>
      <c r="S3449" s="21">
        <f t="shared" si="536"/>
        <v>0</v>
      </c>
      <c r="T3449" s="21">
        <f t="shared" si="537"/>
        <v>1393.9178160000001</v>
      </c>
      <c r="U3449" s="22">
        <f t="shared" si="538"/>
        <v>1414.9796520000002</v>
      </c>
      <c r="V3449" s="39">
        <f t="shared" si="539"/>
        <v>0.80193581134117908</v>
      </c>
    </row>
    <row r="3450" spans="1:22">
      <c r="A3450">
        <v>3445</v>
      </c>
      <c r="B3450" s="155">
        <f t="shared" si="540"/>
        <v>41418</v>
      </c>
      <c r="C3450" s="148">
        <f t="shared" si="531"/>
        <v>2013</v>
      </c>
      <c r="D3450" s="148">
        <f t="shared" si="532"/>
        <v>5</v>
      </c>
      <c r="E3450" s="152">
        <v>13</v>
      </c>
      <c r="F3450" s="153">
        <v>0</v>
      </c>
      <c r="G3450" s="154">
        <v>18.718</v>
      </c>
      <c r="H3450" s="154">
        <v>0</v>
      </c>
      <c r="I3450" s="154">
        <v>1554.8420000000001</v>
      </c>
      <c r="J3450" s="151">
        <v>0</v>
      </c>
      <c r="K3450" s="149">
        <f t="shared" si="533"/>
        <v>1573.5600000000002</v>
      </c>
      <c r="L3450" s="148">
        <v>0</v>
      </c>
      <c r="M3450" s="148">
        <v>6.5659999999999998</v>
      </c>
      <c r="N3450" s="148">
        <v>0</v>
      </c>
      <c r="O3450" s="148">
        <v>411.42899999999997</v>
      </c>
      <c r="P3450" s="148">
        <v>0</v>
      </c>
      <c r="Q3450" s="21">
        <f t="shared" si="534"/>
        <v>0</v>
      </c>
      <c r="R3450" s="21">
        <f t="shared" si="535"/>
        <v>20.991502000000001</v>
      </c>
      <c r="S3450" s="21">
        <f t="shared" si="536"/>
        <v>0</v>
      </c>
      <c r="T3450" s="21">
        <f t="shared" si="537"/>
        <v>1306.698504</v>
      </c>
      <c r="U3450" s="22">
        <f t="shared" si="538"/>
        <v>1327.690006</v>
      </c>
      <c r="V3450" s="39">
        <f t="shared" si="539"/>
        <v>0.84374920943592868</v>
      </c>
    </row>
    <row r="3451" spans="1:22">
      <c r="A3451">
        <v>3446</v>
      </c>
      <c r="B3451" s="155">
        <f t="shared" si="540"/>
        <v>41418</v>
      </c>
      <c r="C3451" s="148">
        <f t="shared" si="531"/>
        <v>2013</v>
      </c>
      <c r="D3451" s="148">
        <f t="shared" si="532"/>
        <v>5</v>
      </c>
      <c r="E3451" s="152">
        <v>14</v>
      </c>
      <c r="F3451" s="153">
        <v>0</v>
      </c>
      <c r="G3451" s="154">
        <v>18.667000000000002</v>
      </c>
      <c r="H3451" s="154">
        <v>0</v>
      </c>
      <c r="I3451" s="154">
        <v>1489.741</v>
      </c>
      <c r="J3451" s="151">
        <v>0</v>
      </c>
      <c r="K3451" s="149">
        <f t="shared" si="533"/>
        <v>1508.4079999999999</v>
      </c>
      <c r="L3451" s="148">
        <v>0</v>
      </c>
      <c r="M3451" s="148">
        <v>6.5439999999999996</v>
      </c>
      <c r="N3451" s="148">
        <v>0</v>
      </c>
      <c r="O3451" s="148">
        <v>392.012</v>
      </c>
      <c r="P3451" s="148">
        <v>0</v>
      </c>
      <c r="Q3451" s="21">
        <f t="shared" si="534"/>
        <v>0</v>
      </c>
      <c r="R3451" s="21">
        <f t="shared" si="535"/>
        <v>20.921167999999998</v>
      </c>
      <c r="S3451" s="21">
        <f t="shared" si="536"/>
        <v>0</v>
      </c>
      <c r="T3451" s="21">
        <f t="shared" si="537"/>
        <v>1245.0301120000001</v>
      </c>
      <c r="U3451" s="22">
        <f t="shared" si="538"/>
        <v>1265.9512800000002</v>
      </c>
      <c r="V3451" s="39">
        <f t="shared" si="539"/>
        <v>0.83926317017676932</v>
      </c>
    </row>
    <row r="3452" spans="1:22">
      <c r="A3452">
        <v>3447</v>
      </c>
      <c r="B3452" s="155">
        <f t="shared" si="540"/>
        <v>41418</v>
      </c>
      <c r="C3452" s="148">
        <f t="shared" si="531"/>
        <v>2013</v>
      </c>
      <c r="D3452" s="148">
        <f t="shared" si="532"/>
        <v>5</v>
      </c>
      <c r="E3452" s="152">
        <v>15</v>
      </c>
      <c r="F3452" s="153">
        <v>0</v>
      </c>
      <c r="G3452" s="154">
        <v>0</v>
      </c>
      <c r="H3452" s="154">
        <v>0</v>
      </c>
      <c r="I3452" s="154">
        <v>1559.04</v>
      </c>
      <c r="J3452" s="151">
        <v>0</v>
      </c>
      <c r="K3452" s="149">
        <f t="shared" si="533"/>
        <v>1559.04</v>
      </c>
      <c r="L3452" s="148">
        <v>0</v>
      </c>
      <c r="M3452" s="148">
        <v>0</v>
      </c>
      <c r="N3452" s="148">
        <v>0</v>
      </c>
      <c r="O3452" s="148">
        <v>404.86799999999999</v>
      </c>
      <c r="P3452" s="148">
        <v>0</v>
      </c>
      <c r="Q3452" s="21">
        <f t="shared" si="534"/>
        <v>0</v>
      </c>
      <c r="R3452" s="21">
        <f t="shared" si="535"/>
        <v>0</v>
      </c>
      <c r="S3452" s="21">
        <f t="shared" si="536"/>
        <v>0</v>
      </c>
      <c r="T3452" s="21">
        <f t="shared" si="537"/>
        <v>1285.860768</v>
      </c>
      <c r="U3452" s="22">
        <f t="shared" si="538"/>
        <v>1285.860768</v>
      </c>
      <c r="V3452" s="39">
        <f t="shared" si="539"/>
        <v>0.82477727832512315</v>
      </c>
    </row>
    <row r="3453" spans="1:22">
      <c r="A3453">
        <v>3448</v>
      </c>
      <c r="B3453" s="155">
        <f t="shared" si="540"/>
        <v>41418</v>
      </c>
      <c r="C3453" s="148">
        <f t="shared" si="531"/>
        <v>2013</v>
      </c>
      <c r="D3453" s="148">
        <f t="shared" si="532"/>
        <v>5</v>
      </c>
      <c r="E3453" s="152">
        <v>16</v>
      </c>
      <c r="F3453" s="153">
        <v>0</v>
      </c>
      <c r="G3453" s="154">
        <v>18.850000000000001</v>
      </c>
      <c r="H3453" s="154">
        <v>0</v>
      </c>
      <c r="I3453" s="154">
        <v>1561.4110000000001</v>
      </c>
      <c r="J3453" s="151">
        <v>0</v>
      </c>
      <c r="K3453" s="149">
        <f t="shared" si="533"/>
        <v>1580.261</v>
      </c>
      <c r="L3453" s="148">
        <v>0</v>
      </c>
      <c r="M3453" s="148">
        <v>6.6310000000000002</v>
      </c>
      <c r="N3453" s="148">
        <v>0</v>
      </c>
      <c r="O3453" s="148">
        <v>403.54300000000001</v>
      </c>
      <c r="P3453" s="148">
        <v>0</v>
      </c>
      <c r="Q3453" s="21">
        <f t="shared" si="534"/>
        <v>0</v>
      </c>
      <c r="R3453" s="21">
        <f t="shared" si="535"/>
        <v>21.199307000000001</v>
      </c>
      <c r="S3453" s="21">
        <f t="shared" si="536"/>
        <v>0</v>
      </c>
      <c r="T3453" s="21">
        <f t="shared" si="537"/>
        <v>1281.652568</v>
      </c>
      <c r="U3453" s="22">
        <f t="shared" si="538"/>
        <v>1302.8518750000001</v>
      </c>
      <c r="V3453" s="39">
        <f t="shared" si="539"/>
        <v>0.82445360291749281</v>
      </c>
    </row>
    <row r="3454" spans="1:22">
      <c r="A3454">
        <v>3449</v>
      </c>
      <c r="B3454" s="155">
        <f t="shared" si="540"/>
        <v>41418</v>
      </c>
      <c r="C3454" s="148">
        <f t="shared" si="531"/>
        <v>2013</v>
      </c>
      <c r="D3454" s="148">
        <f t="shared" si="532"/>
        <v>5</v>
      </c>
      <c r="E3454" s="152">
        <v>17</v>
      </c>
      <c r="F3454" s="153">
        <v>0</v>
      </c>
      <c r="G3454" s="154">
        <v>18.806999999999999</v>
      </c>
      <c r="H3454" s="154">
        <v>0</v>
      </c>
      <c r="I3454" s="154">
        <v>1575.83</v>
      </c>
      <c r="J3454" s="151">
        <v>0</v>
      </c>
      <c r="K3454" s="149">
        <f t="shared" si="533"/>
        <v>1594.6369999999999</v>
      </c>
      <c r="L3454" s="148">
        <v>0</v>
      </c>
      <c r="M3454" s="148">
        <v>6.609</v>
      </c>
      <c r="N3454" s="148">
        <v>0</v>
      </c>
      <c r="O3454" s="148">
        <v>411.12299999999999</v>
      </c>
      <c r="P3454" s="148">
        <v>0</v>
      </c>
      <c r="Q3454" s="21">
        <f t="shared" si="534"/>
        <v>0</v>
      </c>
      <c r="R3454" s="21">
        <f t="shared" si="535"/>
        <v>21.128973000000002</v>
      </c>
      <c r="S3454" s="21">
        <f t="shared" si="536"/>
        <v>0</v>
      </c>
      <c r="T3454" s="21">
        <f t="shared" si="537"/>
        <v>1305.7266480000001</v>
      </c>
      <c r="U3454" s="22">
        <f t="shared" si="538"/>
        <v>1326.8556210000002</v>
      </c>
      <c r="V3454" s="39">
        <f t="shared" si="539"/>
        <v>0.83207377039413999</v>
      </c>
    </row>
    <row r="3455" spans="1:22">
      <c r="A3455">
        <v>3450</v>
      </c>
      <c r="B3455" s="155">
        <f t="shared" si="540"/>
        <v>41418</v>
      </c>
      <c r="C3455" s="148">
        <f t="shared" si="531"/>
        <v>2013</v>
      </c>
      <c r="D3455" s="148">
        <f t="shared" si="532"/>
        <v>5</v>
      </c>
      <c r="E3455" s="152">
        <v>18</v>
      </c>
      <c r="F3455" s="153">
        <v>0</v>
      </c>
      <c r="G3455" s="154">
        <v>18.808</v>
      </c>
      <c r="H3455" s="154">
        <v>0</v>
      </c>
      <c r="I3455" s="154">
        <v>1587.692</v>
      </c>
      <c r="J3455" s="151">
        <v>0</v>
      </c>
      <c r="K3455" s="149">
        <f t="shared" si="533"/>
        <v>1606.5</v>
      </c>
      <c r="L3455" s="148">
        <v>0</v>
      </c>
      <c r="M3455" s="148">
        <v>6.6130000000000004</v>
      </c>
      <c r="N3455" s="148">
        <v>0</v>
      </c>
      <c r="O3455" s="148">
        <v>406.89</v>
      </c>
      <c r="P3455" s="148">
        <v>0</v>
      </c>
      <c r="Q3455" s="21">
        <f t="shared" si="534"/>
        <v>0</v>
      </c>
      <c r="R3455" s="21">
        <f t="shared" si="535"/>
        <v>21.141761000000002</v>
      </c>
      <c r="S3455" s="21">
        <f t="shared" si="536"/>
        <v>0</v>
      </c>
      <c r="T3455" s="21">
        <f t="shared" si="537"/>
        <v>1292.2826400000001</v>
      </c>
      <c r="U3455" s="22">
        <f t="shared" si="538"/>
        <v>1313.4244010000002</v>
      </c>
      <c r="V3455" s="39">
        <f t="shared" si="539"/>
        <v>0.81756887706193604</v>
      </c>
    </row>
    <row r="3456" spans="1:22">
      <c r="A3456">
        <v>3451</v>
      </c>
      <c r="B3456" s="155">
        <f t="shared" si="540"/>
        <v>41418</v>
      </c>
      <c r="C3456" s="148">
        <f t="shared" si="531"/>
        <v>2013</v>
      </c>
      <c r="D3456" s="148">
        <f t="shared" si="532"/>
        <v>5</v>
      </c>
      <c r="E3456" s="152">
        <v>19</v>
      </c>
      <c r="F3456" s="153">
        <v>0</v>
      </c>
      <c r="G3456" s="154">
        <v>0</v>
      </c>
      <c r="H3456" s="154">
        <v>0</v>
      </c>
      <c r="I3456" s="154">
        <v>1762.4259999999999</v>
      </c>
      <c r="J3456" s="151">
        <v>0</v>
      </c>
      <c r="K3456" s="149">
        <f t="shared" si="533"/>
        <v>1762.4259999999999</v>
      </c>
      <c r="L3456" s="148">
        <v>0</v>
      </c>
      <c r="M3456" s="148">
        <v>0</v>
      </c>
      <c r="N3456" s="148">
        <v>0</v>
      </c>
      <c r="O3456" s="148">
        <v>482.58</v>
      </c>
      <c r="P3456" s="148">
        <v>0</v>
      </c>
      <c r="Q3456" s="21">
        <f t="shared" si="534"/>
        <v>0</v>
      </c>
      <c r="R3456" s="21">
        <f t="shared" si="535"/>
        <v>0</v>
      </c>
      <c r="S3456" s="21">
        <f t="shared" si="536"/>
        <v>0</v>
      </c>
      <c r="T3456" s="21">
        <f t="shared" si="537"/>
        <v>1532.67408</v>
      </c>
      <c r="U3456" s="22">
        <f t="shared" si="538"/>
        <v>1532.67408</v>
      </c>
      <c r="V3456" s="39">
        <f t="shared" si="539"/>
        <v>0.86963882738906484</v>
      </c>
    </row>
    <row r="3457" spans="1:22">
      <c r="A3457">
        <v>3452</v>
      </c>
      <c r="B3457" s="155">
        <f t="shared" si="540"/>
        <v>41418</v>
      </c>
      <c r="C3457" s="148">
        <f t="shared" si="531"/>
        <v>2013</v>
      </c>
      <c r="D3457" s="148">
        <f t="shared" si="532"/>
        <v>5</v>
      </c>
      <c r="E3457" s="152">
        <v>20</v>
      </c>
      <c r="F3457" s="153">
        <v>0</v>
      </c>
      <c r="G3457" s="154">
        <v>0</v>
      </c>
      <c r="H3457" s="154">
        <v>0</v>
      </c>
      <c r="I3457" s="154">
        <v>1787.7629999999999</v>
      </c>
      <c r="J3457" s="151">
        <v>0</v>
      </c>
      <c r="K3457" s="149">
        <f t="shared" si="533"/>
        <v>1787.7629999999999</v>
      </c>
      <c r="L3457" s="148">
        <v>0</v>
      </c>
      <c r="M3457" s="148">
        <v>0</v>
      </c>
      <c r="N3457" s="148">
        <v>0</v>
      </c>
      <c r="O3457" s="148">
        <v>489.041</v>
      </c>
      <c r="P3457" s="148">
        <v>0</v>
      </c>
      <c r="Q3457" s="21">
        <f t="shared" si="534"/>
        <v>0</v>
      </c>
      <c r="R3457" s="21">
        <f t="shared" si="535"/>
        <v>0</v>
      </c>
      <c r="S3457" s="21">
        <f t="shared" si="536"/>
        <v>0</v>
      </c>
      <c r="T3457" s="21">
        <f t="shared" si="537"/>
        <v>1553.1942160000001</v>
      </c>
      <c r="U3457" s="22">
        <f t="shared" si="538"/>
        <v>1553.1942160000001</v>
      </c>
      <c r="V3457" s="39">
        <f t="shared" si="539"/>
        <v>0.86879201325902833</v>
      </c>
    </row>
    <row r="3458" spans="1:22">
      <c r="A3458">
        <v>3453</v>
      </c>
      <c r="B3458" s="155">
        <f t="shared" si="540"/>
        <v>41418</v>
      </c>
      <c r="C3458" s="148">
        <f t="shared" si="531"/>
        <v>2013</v>
      </c>
      <c r="D3458" s="148">
        <f t="shared" si="532"/>
        <v>5</v>
      </c>
      <c r="E3458" s="152">
        <v>21</v>
      </c>
      <c r="F3458" s="153">
        <v>0</v>
      </c>
      <c r="G3458" s="154">
        <v>0</v>
      </c>
      <c r="H3458" s="154">
        <v>0</v>
      </c>
      <c r="I3458" s="154">
        <v>1795.5029999999999</v>
      </c>
      <c r="J3458" s="151">
        <v>0</v>
      </c>
      <c r="K3458" s="149">
        <f t="shared" si="533"/>
        <v>1795.5029999999999</v>
      </c>
      <c r="L3458" s="148">
        <v>0</v>
      </c>
      <c r="M3458" s="148">
        <v>0</v>
      </c>
      <c r="N3458" s="148">
        <v>0</v>
      </c>
      <c r="O3458" s="148">
        <v>492.28800000000001</v>
      </c>
      <c r="P3458" s="148">
        <v>0</v>
      </c>
      <c r="Q3458" s="21">
        <f t="shared" si="534"/>
        <v>0</v>
      </c>
      <c r="R3458" s="21">
        <f t="shared" si="535"/>
        <v>0</v>
      </c>
      <c r="S3458" s="21">
        <f t="shared" si="536"/>
        <v>0</v>
      </c>
      <c r="T3458" s="21">
        <f t="shared" si="537"/>
        <v>1563.5066880000002</v>
      </c>
      <c r="U3458" s="22">
        <f t="shared" si="538"/>
        <v>1563.5066880000002</v>
      </c>
      <c r="V3458" s="39">
        <f t="shared" si="539"/>
        <v>0.87079035122748349</v>
      </c>
    </row>
    <row r="3459" spans="1:22">
      <c r="A3459">
        <v>3454</v>
      </c>
      <c r="B3459" s="155">
        <f t="shared" si="540"/>
        <v>41418</v>
      </c>
      <c r="C3459" s="148">
        <f t="shared" si="531"/>
        <v>2013</v>
      </c>
      <c r="D3459" s="148">
        <f t="shared" si="532"/>
        <v>5</v>
      </c>
      <c r="E3459" s="152">
        <v>22</v>
      </c>
      <c r="F3459" s="153">
        <v>0</v>
      </c>
      <c r="G3459" s="154">
        <v>0</v>
      </c>
      <c r="H3459" s="154">
        <v>0</v>
      </c>
      <c r="I3459" s="154">
        <v>1771.4459999999999</v>
      </c>
      <c r="J3459" s="151">
        <v>0</v>
      </c>
      <c r="K3459" s="149">
        <f t="shared" si="533"/>
        <v>1771.4459999999999</v>
      </c>
      <c r="L3459" s="148">
        <v>0</v>
      </c>
      <c r="M3459" s="148">
        <v>0</v>
      </c>
      <c r="N3459" s="148">
        <v>0</v>
      </c>
      <c r="O3459" s="148">
        <v>495.92500000000001</v>
      </c>
      <c r="P3459" s="148">
        <v>0</v>
      </c>
      <c r="Q3459" s="21">
        <f t="shared" si="534"/>
        <v>0</v>
      </c>
      <c r="R3459" s="21">
        <f t="shared" si="535"/>
        <v>0</v>
      </c>
      <c r="S3459" s="21">
        <f t="shared" si="536"/>
        <v>0</v>
      </c>
      <c r="T3459" s="21">
        <f t="shared" si="537"/>
        <v>1575.0578</v>
      </c>
      <c r="U3459" s="22">
        <f t="shared" si="538"/>
        <v>1575.0578</v>
      </c>
      <c r="V3459" s="39">
        <f t="shared" si="539"/>
        <v>0.88913678429938037</v>
      </c>
    </row>
    <row r="3460" spans="1:22">
      <c r="A3460">
        <v>3455</v>
      </c>
      <c r="B3460" s="155">
        <f t="shared" si="540"/>
        <v>41418</v>
      </c>
      <c r="C3460" s="148">
        <f t="shared" si="531"/>
        <v>2013</v>
      </c>
      <c r="D3460" s="148">
        <f t="shared" si="532"/>
        <v>5</v>
      </c>
      <c r="E3460" s="152">
        <v>23</v>
      </c>
      <c r="F3460" s="153">
        <v>0</v>
      </c>
      <c r="G3460" s="154">
        <v>0</v>
      </c>
      <c r="H3460" s="154">
        <v>0</v>
      </c>
      <c r="I3460" s="154">
        <v>1790.4770000000001</v>
      </c>
      <c r="J3460" s="151">
        <v>0</v>
      </c>
      <c r="K3460" s="149">
        <f t="shared" si="533"/>
        <v>1790.4770000000001</v>
      </c>
      <c r="L3460" s="148">
        <v>0</v>
      </c>
      <c r="M3460" s="148">
        <v>0</v>
      </c>
      <c r="N3460" s="148">
        <v>0</v>
      </c>
      <c r="O3460" s="148">
        <v>486.33300000000003</v>
      </c>
      <c r="P3460" s="148">
        <v>0</v>
      </c>
      <c r="Q3460" s="21">
        <f t="shared" si="534"/>
        <v>0</v>
      </c>
      <c r="R3460" s="21">
        <f t="shared" si="535"/>
        <v>0</v>
      </c>
      <c r="S3460" s="21">
        <f t="shared" si="536"/>
        <v>0</v>
      </c>
      <c r="T3460" s="21">
        <f t="shared" si="537"/>
        <v>1544.5936080000001</v>
      </c>
      <c r="U3460" s="22">
        <f t="shared" si="538"/>
        <v>1544.5936080000001</v>
      </c>
      <c r="V3460" s="39">
        <f t="shared" si="539"/>
        <v>0.86267157187721488</v>
      </c>
    </row>
    <row r="3461" spans="1:22">
      <c r="A3461">
        <v>3456</v>
      </c>
      <c r="B3461" s="155">
        <f t="shared" si="540"/>
        <v>41418</v>
      </c>
      <c r="C3461" s="148">
        <f t="shared" si="531"/>
        <v>2013</v>
      </c>
      <c r="D3461" s="148">
        <f t="shared" si="532"/>
        <v>5</v>
      </c>
      <c r="E3461" s="152">
        <v>24</v>
      </c>
      <c r="F3461" s="153">
        <v>0</v>
      </c>
      <c r="G3461" s="154">
        <v>0</v>
      </c>
      <c r="H3461" s="154">
        <v>0</v>
      </c>
      <c r="I3461" s="154">
        <v>1574.8889999999999</v>
      </c>
      <c r="J3461" s="151">
        <v>0</v>
      </c>
      <c r="K3461" s="149">
        <f t="shared" si="533"/>
        <v>1574.8889999999999</v>
      </c>
      <c r="L3461" s="148">
        <v>0</v>
      </c>
      <c r="M3461" s="148">
        <v>0</v>
      </c>
      <c r="N3461" s="148">
        <v>0</v>
      </c>
      <c r="O3461" s="148">
        <v>411.21199999999999</v>
      </c>
      <c r="P3461" s="148">
        <v>0</v>
      </c>
      <c r="Q3461" s="21">
        <f t="shared" si="534"/>
        <v>0</v>
      </c>
      <c r="R3461" s="21">
        <f t="shared" si="535"/>
        <v>0</v>
      </c>
      <c r="S3461" s="21">
        <f t="shared" si="536"/>
        <v>0</v>
      </c>
      <c r="T3461" s="21">
        <f t="shared" si="537"/>
        <v>1306.0093120000001</v>
      </c>
      <c r="U3461" s="22">
        <f t="shared" si="538"/>
        <v>1306.0093120000001</v>
      </c>
      <c r="V3461" s="39">
        <f t="shared" si="539"/>
        <v>0.82927070542749381</v>
      </c>
    </row>
    <row r="3462" spans="1:22">
      <c r="A3462">
        <v>3457</v>
      </c>
      <c r="B3462" s="155">
        <f t="shared" si="540"/>
        <v>41419</v>
      </c>
      <c r="C3462" s="148">
        <f t="shared" si="531"/>
        <v>2013</v>
      </c>
      <c r="D3462" s="148">
        <f t="shared" si="532"/>
        <v>5</v>
      </c>
      <c r="E3462" s="152">
        <v>1</v>
      </c>
      <c r="F3462" s="153">
        <v>0</v>
      </c>
      <c r="G3462" s="154">
        <v>18.739999999999998</v>
      </c>
      <c r="H3462" s="154">
        <v>0</v>
      </c>
      <c r="I3462" s="154">
        <v>1706.06</v>
      </c>
      <c r="J3462" s="151">
        <v>0</v>
      </c>
      <c r="K3462" s="149">
        <f t="shared" si="533"/>
        <v>1724.8</v>
      </c>
      <c r="L3462" s="148">
        <v>0</v>
      </c>
      <c r="M3462" s="148">
        <v>6.5659999999999998</v>
      </c>
      <c r="N3462" s="148">
        <v>0</v>
      </c>
      <c r="O3462" s="148">
        <v>427.755</v>
      </c>
      <c r="P3462" s="148">
        <v>0</v>
      </c>
      <c r="Q3462" s="21">
        <f t="shared" si="534"/>
        <v>0</v>
      </c>
      <c r="R3462" s="21">
        <f t="shared" si="535"/>
        <v>20.991502000000001</v>
      </c>
      <c r="S3462" s="21">
        <f t="shared" si="536"/>
        <v>0</v>
      </c>
      <c r="T3462" s="21">
        <f t="shared" si="537"/>
        <v>1358.54988</v>
      </c>
      <c r="U3462" s="22">
        <f t="shared" si="538"/>
        <v>1379.5413820000001</v>
      </c>
      <c r="V3462" s="39">
        <f t="shared" si="539"/>
        <v>0.79982686804267167</v>
      </c>
    </row>
    <row r="3463" spans="1:22">
      <c r="A3463">
        <v>3458</v>
      </c>
      <c r="B3463" s="155">
        <f t="shared" si="540"/>
        <v>41419</v>
      </c>
      <c r="C3463" s="148">
        <f t="shared" ref="C3463:C3526" si="541">YEAR(B3463)</f>
        <v>2013</v>
      </c>
      <c r="D3463" s="148">
        <f t="shared" ref="D3463:D3526" si="542">MONTH(B3463)</f>
        <v>5</v>
      </c>
      <c r="E3463" s="152">
        <v>2</v>
      </c>
      <c r="F3463" s="153">
        <v>0</v>
      </c>
      <c r="G3463" s="154">
        <v>64.501999999999995</v>
      </c>
      <c r="H3463" s="154">
        <v>0</v>
      </c>
      <c r="I3463" s="154">
        <v>1479.4960000000001</v>
      </c>
      <c r="J3463" s="151">
        <v>0</v>
      </c>
      <c r="K3463" s="149">
        <f t="shared" ref="K3463:K3526" si="543">SUM(F3463:J3463)</f>
        <v>1543.998</v>
      </c>
      <c r="L3463" s="148">
        <v>0</v>
      </c>
      <c r="M3463" s="148">
        <v>22.245000000000001</v>
      </c>
      <c r="N3463" s="148">
        <v>0</v>
      </c>
      <c r="O3463" s="148">
        <v>355.93299999999999</v>
      </c>
      <c r="P3463" s="148">
        <v>0</v>
      </c>
      <c r="Q3463" s="21">
        <f t="shared" ref="Q3463:Q3526" si="544">+$Q$2*L3463</f>
        <v>0</v>
      </c>
      <c r="R3463" s="21">
        <f t="shared" ref="R3463:R3526" si="545">+$R$2*M3463</f>
        <v>71.117265000000003</v>
      </c>
      <c r="S3463" s="21">
        <f t="shared" ref="S3463:S3526" si="546">+$S$2*N3463</f>
        <v>0</v>
      </c>
      <c r="T3463" s="21">
        <f t="shared" ref="T3463:T3526" si="547">+$T$2*O3463</f>
        <v>1130.4432080000001</v>
      </c>
      <c r="U3463" s="22">
        <f t="shared" ref="U3463:U3526" si="548">SUM(Q3463:T3463)</f>
        <v>1201.5604730000002</v>
      </c>
      <c r="V3463" s="39">
        <f t="shared" ref="V3463:V3526" si="549">+U3463/K3463</f>
        <v>0.77821374962920953</v>
      </c>
    </row>
    <row r="3464" spans="1:22">
      <c r="A3464">
        <v>3459</v>
      </c>
      <c r="B3464" s="155">
        <f t="shared" si="540"/>
        <v>41419</v>
      </c>
      <c r="C3464" s="148">
        <f t="shared" si="541"/>
        <v>2013</v>
      </c>
      <c r="D3464" s="148">
        <f t="shared" si="542"/>
        <v>5</v>
      </c>
      <c r="E3464" s="152">
        <v>3</v>
      </c>
      <c r="F3464" s="153">
        <v>0</v>
      </c>
      <c r="G3464" s="154">
        <v>64.524000000000001</v>
      </c>
      <c r="H3464" s="154">
        <v>0</v>
      </c>
      <c r="I3464" s="154">
        <v>1372.357</v>
      </c>
      <c r="J3464" s="151">
        <v>0</v>
      </c>
      <c r="K3464" s="149">
        <f t="shared" si="543"/>
        <v>1436.8809999999999</v>
      </c>
      <c r="L3464" s="148">
        <v>0</v>
      </c>
      <c r="M3464" s="148">
        <v>22.184999999999999</v>
      </c>
      <c r="N3464" s="148">
        <v>0</v>
      </c>
      <c r="O3464" s="148">
        <v>318.154</v>
      </c>
      <c r="P3464" s="148">
        <v>0</v>
      </c>
      <c r="Q3464" s="21">
        <f t="shared" si="544"/>
        <v>0</v>
      </c>
      <c r="R3464" s="21">
        <f t="shared" si="545"/>
        <v>70.925444999999996</v>
      </c>
      <c r="S3464" s="21">
        <f t="shared" si="546"/>
        <v>0</v>
      </c>
      <c r="T3464" s="21">
        <f t="shared" si="547"/>
        <v>1010.4571040000001</v>
      </c>
      <c r="U3464" s="22">
        <f t="shared" si="548"/>
        <v>1081.3825490000002</v>
      </c>
      <c r="V3464" s="39">
        <f t="shared" si="549"/>
        <v>0.75259019292481444</v>
      </c>
    </row>
    <row r="3465" spans="1:22">
      <c r="A3465">
        <v>3460</v>
      </c>
      <c r="B3465" s="155">
        <f t="shared" si="540"/>
        <v>41419</v>
      </c>
      <c r="C3465" s="148">
        <f t="shared" si="541"/>
        <v>2013</v>
      </c>
      <c r="D3465" s="148">
        <f t="shared" si="542"/>
        <v>5</v>
      </c>
      <c r="E3465" s="152">
        <v>4</v>
      </c>
      <c r="F3465" s="153">
        <v>0</v>
      </c>
      <c r="G3465" s="154">
        <v>62.941000000000003</v>
      </c>
      <c r="H3465" s="154">
        <v>0</v>
      </c>
      <c r="I3465" s="154">
        <v>1406.999</v>
      </c>
      <c r="J3465" s="151">
        <v>0</v>
      </c>
      <c r="K3465" s="149">
        <f t="shared" si="543"/>
        <v>1469.94</v>
      </c>
      <c r="L3465" s="148">
        <v>0</v>
      </c>
      <c r="M3465" s="148">
        <v>21.873999999999999</v>
      </c>
      <c r="N3465" s="148">
        <v>0</v>
      </c>
      <c r="O3465" s="148">
        <v>325.58199999999999</v>
      </c>
      <c r="P3465" s="148">
        <v>0</v>
      </c>
      <c r="Q3465" s="21">
        <f t="shared" si="544"/>
        <v>0</v>
      </c>
      <c r="R3465" s="21">
        <f t="shared" si="545"/>
        <v>69.931178000000003</v>
      </c>
      <c r="S3465" s="21">
        <f t="shared" si="546"/>
        <v>0</v>
      </c>
      <c r="T3465" s="21">
        <f t="shared" si="547"/>
        <v>1034.048432</v>
      </c>
      <c r="U3465" s="22">
        <f t="shared" si="548"/>
        <v>1103.9796100000001</v>
      </c>
      <c r="V3465" s="39">
        <f t="shared" si="549"/>
        <v>0.75103719199423113</v>
      </c>
    </row>
    <row r="3466" spans="1:22">
      <c r="A3466">
        <v>3461</v>
      </c>
      <c r="B3466" s="155">
        <f t="shared" si="540"/>
        <v>41419</v>
      </c>
      <c r="C3466" s="148">
        <f t="shared" si="541"/>
        <v>2013</v>
      </c>
      <c r="D3466" s="148">
        <f t="shared" si="542"/>
        <v>5</v>
      </c>
      <c r="E3466" s="152">
        <v>5</v>
      </c>
      <c r="F3466" s="153">
        <v>0</v>
      </c>
      <c r="G3466" s="154">
        <v>18.652999999999999</v>
      </c>
      <c r="H3466" s="154">
        <v>0</v>
      </c>
      <c r="I3466" s="154">
        <v>1333.57</v>
      </c>
      <c r="J3466" s="151">
        <v>0</v>
      </c>
      <c r="K3466" s="149">
        <f t="shared" si="543"/>
        <v>1352.223</v>
      </c>
      <c r="L3466" s="148">
        <v>0</v>
      </c>
      <c r="M3466" s="148">
        <v>6.524</v>
      </c>
      <c r="N3466" s="148">
        <v>0</v>
      </c>
      <c r="O3466" s="148">
        <v>311.64</v>
      </c>
      <c r="P3466" s="148">
        <v>0</v>
      </c>
      <c r="Q3466" s="21">
        <f t="shared" si="544"/>
        <v>0</v>
      </c>
      <c r="R3466" s="21">
        <f t="shared" si="545"/>
        <v>20.857227999999999</v>
      </c>
      <c r="S3466" s="21">
        <f t="shared" si="546"/>
        <v>0</v>
      </c>
      <c r="T3466" s="21">
        <f t="shared" si="547"/>
        <v>989.76864</v>
      </c>
      <c r="U3466" s="22">
        <f t="shared" si="548"/>
        <v>1010.625868</v>
      </c>
      <c r="V3466" s="39">
        <f t="shared" si="549"/>
        <v>0.74738106658443171</v>
      </c>
    </row>
    <row r="3467" spans="1:22">
      <c r="A3467">
        <v>3462</v>
      </c>
      <c r="B3467" s="155">
        <f t="shared" si="540"/>
        <v>41419</v>
      </c>
      <c r="C3467" s="148">
        <f t="shared" si="541"/>
        <v>2013</v>
      </c>
      <c r="D3467" s="148">
        <f t="shared" si="542"/>
        <v>5</v>
      </c>
      <c r="E3467" s="152">
        <v>6</v>
      </c>
      <c r="F3467" s="153">
        <v>0</v>
      </c>
      <c r="G3467" s="154">
        <v>18.619</v>
      </c>
      <c r="H3467" s="154">
        <v>0</v>
      </c>
      <c r="I3467" s="154">
        <v>1336.3440000000001</v>
      </c>
      <c r="J3467" s="151">
        <v>0</v>
      </c>
      <c r="K3467" s="149">
        <f t="shared" si="543"/>
        <v>1354.963</v>
      </c>
      <c r="L3467" s="148">
        <v>0</v>
      </c>
      <c r="M3467" s="148">
        <v>6.5220000000000002</v>
      </c>
      <c r="N3467" s="148">
        <v>0</v>
      </c>
      <c r="O3467" s="148">
        <v>311.22399999999999</v>
      </c>
      <c r="P3467" s="148">
        <v>0</v>
      </c>
      <c r="Q3467" s="21">
        <f t="shared" si="544"/>
        <v>0</v>
      </c>
      <c r="R3467" s="21">
        <f t="shared" si="545"/>
        <v>20.850834000000003</v>
      </c>
      <c r="S3467" s="21">
        <f t="shared" si="546"/>
        <v>0</v>
      </c>
      <c r="T3467" s="21">
        <f t="shared" si="547"/>
        <v>988.44742400000007</v>
      </c>
      <c r="U3467" s="22">
        <f t="shared" si="548"/>
        <v>1009.298258</v>
      </c>
      <c r="V3467" s="39">
        <f t="shared" si="549"/>
        <v>0.74488990326673132</v>
      </c>
    </row>
    <row r="3468" spans="1:22">
      <c r="A3468">
        <v>3463</v>
      </c>
      <c r="B3468" s="155">
        <f t="shared" si="540"/>
        <v>41419</v>
      </c>
      <c r="C3468" s="148">
        <f t="shared" si="541"/>
        <v>2013</v>
      </c>
      <c r="D3468" s="148">
        <f t="shared" si="542"/>
        <v>5</v>
      </c>
      <c r="E3468" s="152">
        <v>7</v>
      </c>
      <c r="F3468" s="153">
        <v>0</v>
      </c>
      <c r="G3468" s="154">
        <v>16.858000000000001</v>
      </c>
      <c r="H3468" s="154">
        <v>0</v>
      </c>
      <c r="I3468" s="154">
        <v>1380.645</v>
      </c>
      <c r="J3468" s="151">
        <v>0</v>
      </c>
      <c r="K3468" s="149">
        <f t="shared" si="543"/>
        <v>1397.5029999999999</v>
      </c>
      <c r="L3468" s="148">
        <v>0</v>
      </c>
      <c r="M3468" s="148">
        <v>5.9290000000000003</v>
      </c>
      <c r="N3468" s="148">
        <v>0</v>
      </c>
      <c r="O3468" s="148">
        <v>316.68</v>
      </c>
      <c r="P3468" s="148">
        <v>0</v>
      </c>
      <c r="Q3468" s="21">
        <f t="shared" si="544"/>
        <v>0</v>
      </c>
      <c r="R3468" s="21">
        <f t="shared" si="545"/>
        <v>18.955013000000001</v>
      </c>
      <c r="S3468" s="21">
        <f t="shared" si="546"/>
        <v>0</v>
      </c>
      <c r="T3468" s="21">
        <f t="shared" si="547"/>
        <v>1005.7756800000001</v>
      </c>
      <c r="U3468" s="22">
        <f t="shared" si="548"/>
        <v>1024.730693</v>
      </c>
      <c r="V3468" s="39">
        <f t="shared" si="549"/>
        <v>0.73325831357785998</v>
      </c>
    </row>
    <row r="3469" spans="1:22">
      <c r="A3469">
        <v>3464</v>
      </c>
      <c r="B3469" s="155">
        <f t="shared" si="540"/>
        <v>41419</v>
      </c>
      <c r="C3469" s="148">
        <f t="shared" si="541"/>
        <v>2013</v>
      </c>
      <c r="D3469" s="148">
        <f t="shared" si="542"/>
        <v>5</v>
      </c>
      <c r="E3469" s="152">
        <v>8</v>
      </c>
      <c r="F3469" s="153">
        <v>0</v>
      </c>
      <c r="G3469" s="154">
        <v>0.49399999999999999</v>
      </c>
      <c r="H3469" s="154">
        <v>0</v>
      </c>
      <c r="I3469" s="154">
        <v>1406.9480000000001</v>
      </c>
      <c r="J3469" s="151">
        <v>0</v>
      </c>
      <c r="K3469" s="149">
        <f t="shared" si="543"/>
        <v>1407.442</v>
      </c>
      <c r="L3469" s="148">
        <v>0</v>
      </c>
      <c r="M3469" s="148">
        <v>0.16600000000000001</v>
      </c>
      <c r="N3469" s="148">
        <v>0</v>
      </c>
      <c r="O3469" s="148">
        <v>317.97199999999998</v>
      </c>
      <c r="P3469" s="148">
        <v>0</v>
      </c>
      <c r="Q3469" s="21">
        <f t="shared" si="544"/>
        <v>0</v>
      </c>
      <c r="R3469" s="21">
        <f t="shared" si="545"/>
        <v>0.53070200000000001</v>
      </c>
      <c r="S3469" s="21">
        <f t="shared" si="546"/>
        <v>0</v>
      </c>
      <c r="T3469" s="21">
        <f t="shared" si="547"/>
        <v>1009.879072</v>
      </c>
      <c r="U3469" s="22">
        <f t="shared" si="548"/>
        <v>1010.409774</v>
      </c>
      <c r="V3469" s="39">
        <f t="shared" si="549"/>
        <v>0.71790508880650139</v>
      </c>
    </row>
    <row r="3470" spans="1:22">
      <c r="A3470">
        <v>3465</v>
      </c>
      <c r="B3470" s="155">
        <f t="shared" si="540"/>
        <v>41419</v>
      </c>
      <c r="C3470" s="148">
        <f t="shared" si="541"/>
        <v>2013</v>
      </c>
      <c r="D3470" s="148">
        <f t="shared" si="542"/>
        <v>5</v>
      </c>
      <c r="E3470" s="152">
        <v>9</v>
      </c>
      <c r="F3470" s="153">
        <v>0</v>
      </c>
      <c r="G3470" s="154">
        <v>0</v>
      </c>
      <c r="H3470" s="154">
        <v>0</v>
      </c>
      <c r="I3470" s="154">
        <v>1412.46</v>
      </c>
      <c r="J3470" s="151">
        <v>0</v>
      </c>
      <c r="K3470" s="149">
        <f t="shared" si="543"/>
        <v>1412.46</v>
      </c>
      <c r="L3470" s="148">
        <v>0</v>
      </c>
      <c r="M3470" s="148">
        <v>0</v>
      </c>
      <c r="N3470" s="148">
        <v>0</v>
      </c>
      <c r="O3470" s="148">
        <v>319.18700000000001</v>
      </c>
      <c r="P3470" s="148">
        <v>0</v>
      </c>
      <c r="Q3470" s="21">
        <f t="shared" si="544"/>
        <v>0</v>
      </c>
      <c r="R3470" s="21">
        <f t="shared" si="545"/>
        <v>0</v>
      </c>
      <c r="S3470" s="21">
        <f t="shared" si="546"/>
        <v>0</v>
      </c>
      <c r="T3470" s="21">
        <f t="shared" si="547"/>
        <v>1013.7379120000001</v>
      </c>
      <c r="U3470" s="22">
        <f t="shared" si="548"/>
        <v>1013.7379120000001</v>
      </c>
      <c r="V3470" s="39">
        <f t="shared" si="549"/>
        <v>0.71771088172408426</v>
      </c>
    </row>
    <row r="3471" spans="1:22">
      <c r="A3471">
        <v>3466</v>
      </c>
      <c r="B3471" s="155">
        <f t="shared" si="540"/>
        <v>41419</v>
      </c>
      <c r="C3471" s="148">
        <f t="shared" si="541"/>
        <v>2013</v>
      </c>
      <c r="D3471" s="148">
        <f t="shared" si="542"/>
        <v>5</v>
      </c>
      <c r="E3471" s="152">
        <v>10</v>
      </c>
      <c r="F3471" s="153">
        <v>0</v>
      </c>
      <c r="G3471" s="154">
        <v>48.000999999999998</v>
      </c>
      <c r="H3471" s="154">
        <v>0</v>
      </c>
      <c r="I3471" s="154">
        <v>1466.461</v>
      </c>
      <c r="J3471" s="151">
        <v>0</v>
      </c>
      <c r="K3471" s="149">
        <f t="shared" si="543"/>
        <v>1514.462</v>
      </c>
      <c r="L3471" s="148">
        <v>0</v>
      </c>
      <c r="M3471" s="148">
        <v>16.408000000000001</v>
      </c>
      <c r="N3471" s="148">
        <v>0</v>
      </c>
      <c r="O3471" s="148">
        <v>333.245</v>
      </c>
      <c r="P3471" s="148">
        <v>0</v>
      </c>
      <c r="Q3471" s="21">
        <f t="shared" si="544"/>
        <v>0</v>
      </c>
      <c r="R3471" s="21">
        <f t="shared" si="545"/>
        <v>52.456376000000006</v>
      </c>
      <c r="S3471" s="21">
        <f t="shared" si="546"/>
        <v>0</v>
      </c>
      <c r="T3471" s="21">
        <f t="shared" si="547"/>
        <v>1058.3861200000001</v>
      </c>
      <c r="U3471" s="22">
        <f t="shared" si="548"/>
        <v>1110.8424960000002</v>
      </c>
      <c r="V3471" s="39">
        <f t="shared" si="549"/>
        <v>0.7334898439181704</v>
      </c>
    </row>
    <row r="3472" spans="1:22">
      <c r="A3472">
        <v>3467</v>
      </c>
      <c r="B3472" s="155">
        <f t="shared" si="540"/>
        <v>41419</v>
      </c>
      <c r="C3472" s="148">
        <f t="shared" si="541"/>
        <v>2013</v>
      </c>
      <c r="D3472" s="148">
        <f t="shared" si="542"/>
        <v>5</v>
      </c>
      <c r="E3472" s="152">
        <v>11</v>
      </c>
      <c r="F3472" s="153">
        <v>0</v>
      </c>
      <c r="G3472" s="154">
        <v>0</v>
      </c>
      <c r="H3472" s="154">
        <v>0.55900000000000005</v>
      </c>
      <c r="I3472" s="154">
        <v>1345.4829999999999</v>
      </c>
      <c r="J3472" s="151">
        <v>0</v>
      </c>
      <c r="K3472" s="149">
        <f t="shared" si="543"/>
        <v>1346.0419999999999</v>
      </c>
      <c r="L3472" s="148">
        <v>0</v>
      </c>
      <c r="M3472" s="148">
        <v>0</v>
      </c>
      <c r="N3472" s="148">
        <v>0.85499999999999998</v>
      </c>
      <c r="O3472" s="148">
        <v>305.50099999999998</v>
      </c>
      <c r="P3472" s="148">
        <v>0</v>
      </c>
      <c r="Q3472" s="21">
        <f t="shared" si="544"/>
        <v>0</v>
      </c>
      <c r="R3472" s="21">
        <f t="shared" si="545"/>
        <v>0</v>
      </c>
      <c r="S3472" s="21">
        <f t="shared" si="546"/>
        <v>1.6681049999999999</v>
      </c>
      <c r="T3472" s="21">
        <f t="shared" si="547"/>
        <v>970.27117599999997</v>
      </c>
      <c r="U3472" s="22">
        <f t="shared" si="548"/>
        <v>971.93928099999994</v>
      </c>
      <c r="V3472" s="39">
        <f t="shared" si="549"/>
        <v>0.72207203118476249</v>
      </c>
    </row>
    <row r="3473" spans="1:22">
      <c r="A3473">
        <v>3468</v>
      </c>
      <c r="B3473" s="155">
        <f t="shared" si="540"/>
        <v>41419</v>
      </c>
      <c r="C3473" s="148">
        <f t="shared" si="541"/>
        <v>2013</v>
      </c>
      <c r="D3473" s="148">
        <f t="shared" si="542"/>
        <v>5</v>
      </c>
      <c r="E3473" s="152">
        <v>12</v>
      </c>
      <c r="F3473" s="153">
        <v>0</v>
      </c>
      <c r="G3473" s="154">
        <v>6.3209999999999997</v>
      </c>
      <c r="H3473" s="154">
        <v>0</v>
      </c>
      <c r="I3473" s="154">
        <v>1440.36</v>
      </c>
      <c r="J3473" s="151">
        <v>0</v>
      </c>
      <c r="K3473" s="149">
        <f t="shared" si="543"/>
        <v>1446.6809999999998</v>
      </c>
      <c r="L3473" s="148">
        <v>0</v>
      </c>
      <c r="M3473" s="148">
        <v>2.21</v>
      </c>
      <c r="N3473" s="148">
        <v>0</v>
      </c>
      <c r="O3473" s="148">
        <v>326.91699999999997</v>
      </c>
      <c r="P3473" s="148">
        <v>0</v>
      </c>
      <c r="Q3473" s="21">
        <f t="shared" si="544"/>
        <v>0</v>
      </c>
      <c r="R3473" s="21">
        <f t="shared" si="545"/>
        <v>7.0653699999999997</v>
      </c>
      <c r="S3473" s="21">
        <f t="shared" si="546"/>
        <v>0</v>
      </c>
      <c r="T3473" s="21">
        <f t="shared" si="547"/>
        <v>1038.2883919999999</v>
      </c>
      <c r="U3473" s="22">
        <f t="shared" si="548"/>
        <v>1045.353762</v>
      </c>
      <c r="V3473" s="39">
        <f t="shared" si="549"/>
        <v>0.72258760708131242</v>
      </c>
    </row>
    <row r="3474" spans="1:22">
      <c r="A3474">
        <v>3469</v>
      </c>
      <c r="B3474" s="155">
        <f t="shared" si="540"/>
        <v>41419</v>
      </c>
      <c r="C3474" s="148">
        <f t="shared" si="541"/>
        <v>2013</v>
      </c>
      <c r="D3474" s="148">
        <f t="shared" si="542"/>
        <v>5</v>
      </c>
      <c r="E3474" s="152">
        <v>13</v>
      </c>
      <c r="F3474" s="153">
        <v>0</v>
      </c>
      <c r="G3474" s="154">
        <v>18.983000000000001</v>
      </c>
      <c r="H3474" s="154">
        <v>0</v>
      </c>
      <c r="I3474" s="154">
        <v>1235.67</v>
      </c>
      <c r="J3474" s="151">
        <v>0</v>
      </c>
      <c r="K3474" s="149">
        <f t="shared" si="543"/>
        <v>1254.653</v>
      </c>
      <c r="L3474" s="148">
        <v>0</v>
      </c>
      <c r="M3474" s="148">
        <v>6.7249999999999996</v>
      </c>
      <c r="N3474" s="148">
        <v>0</v>
      </c>
      <c r="O3474" s="148">
        <v>281.87299999999999</v>
      </c>
      <c r="P3474" s="148">
        <v>0</v>
      </c>
      <c r="Q3474" s="21">
        <f t="shared" si="544"/>
        <v>0</v>
      </c>
      <c r="R3474" s="21">
        <f t="shared" si="545"/>
        <v>21.499824999999998</v>
      </c>
      <c r="S3474" s="21">
        <f t="shared" si="546"/>
        <v>0</v>
      </c>
      <c r="T3474" s="21">
        <f t="shared" si="547"/>
        <v>895.22864800000002</v>
      </c>
      <c r="U3474" s="22">
        <f t="shared" si="548"/>
        <v>916.72847300000001</v>
      </c>
      <c r="V3474" s="39">
        <f t="shared" si="549"/>
        <v>0.73066295860289654</v>
      </c>
    </row>
    <row r="3475" spans="1:22">
      <c r="A3475">
        <v>3470</v>
      </c>
      <c r="B3475" s="155">
        <f t="shared" si="540"/>
        <v>41419</v>
      </c>
      <c r="C3475" s="148">
        <f t="shared" si="541"/>
        <v>2013</v>
      </c>
      <c r="D3475" s="148">
        <f t="shared" si="542"/>
        <v>5</v>
      </c>
      <c r="E3475" s="152">
        <v>14</v>
      </c>
      <c r="F3475" s="153">
        <v>0</v>
      </c>
      <c r="G3475" s="154">
        <v>19.326000000000001</v>
      </c>
      <c r="H3475" s="154">
        <v>0</v>
      </c>
      <c r="I3475" s="154">
        <v>1231.173</v>
      </c>
      <c r="J3475" s="151">
        <v>0</v>
      </c>
      <c r="K3475" s="149">
        <f t="shared" si="543"/>
        <v>1250.499</v>
      </c>
      <c r="L3475" s="148">
        <v>0</v>
      </c>
      <c r="M3475" s="148">
        <v>6.8650000000000002</v>
      </c>
      <c r="N3475" s="148">
        <v>0</v>
      </c>
      <c r="O3475" s="148">
        <v>280.70800000000003</v>
      </c>
      <c r="P3475" s="148">
        <v>0</v>
      </c>
      <c r="Q3475" s="21">
        <f t="shared" si="544"/>
        <v>0</v>
      </c>
      <c r="R3475" s="21">
        <f t="shared" si="545"/>
        <v>21.947405</v>
      </c>
      <c r="S3475" s="21">
        <f t="shared" si="546"/>
        <v>0</v>
      </c>
      <c r="T3475" s="21">
        <f t="shared" si="547"/>
        <v>891.52860800000008</v>
      </c>
      <c r="U3475" s="22">
        <f t="shared" si="548"/>
        <v>913.47601300000008</v>
      </c>
      <c r="V3475" s="39">
        <f t="shared" si="549"/>
        <v>0.73048919911171462</v>
      </c>
    </row>
    <row r="3476" spans="1:22">
      <c r="A3476">
        <v>3471</v>
      </c>
      <c r="B3476" s="155">
        <f t="shared" si="540"/>
        <v>41419</v>
      </c>
      <c r="C3476" s="148">
        <f t="shared" si="541"/>
        <v>2013</v>
      </c>
      <c r="D3476" s="148">
        <f t="shared" si="542"/>
        <v>5</v>
      </c>
      <c r="E3476" s="152">
        <v>15</v>
      </c>
      <c r="F3476" s="153">
        <v>0</v>
      </c>
      <c r="G3476" s="154">
        <v>19.396999999999998</v>
      </c>
      <c r="H3476" s="154">
        <v>0</v>
      </c>
      <c r="I3476" s="154">
        <v>1208.8720000000001</v>
      </c>
      <c r="J3476" s="151">
        <v>0</v>
      </c>
      <c r="K3476" s="149">
        <f t="shared" si="543"/>
        <v>1228.269</v>
      </c>
      <c r="L3476" s="148">
        <v>0</v>
      </c>
      <c r="M3476" s="148">
        <v>6.8959999999999999</v>
      </c>
      <c r="N3476" s="148">
        <v>0</v>
      </c>
      <c r="O3476" s="148">
        <v>273.37599999999998</v>
      </c>
      <c r="P3476" s="148">
        <v>0</v>
      </c>
      <c r="Q3476" s="21">
        <f t="shared" si="544"/>
        <v>0</v>
      </c>
      <c r="R3476" s="21">
        <f t="shared" si="545"/>
        <v>22.046512</v>
      </c>
      <c r="S3476" s="21">
        <f t="shared" si="546"/>
        <v>0</v>
      </c>
      <c r="T3476" s="21">
        <f t="shared" si="547"/>
        <v>868.24217599999997</v>
      </c>
      <c r="U3476" s="22">
        <f t="shared" si="548"/>
        <v>890.28868799999998</v>
      </c>
      <c r="V3476" s="39">
        <f t="shared" si="549"/>
        <v>0.72483200992616437</v>
      </c>
    </row>
    <row r="3477" spans="1:22">
      <c r="A3477">
        <v>3472</v>
      </c>
      <c r="B3477" s="155">
        <f t="shared" si="540"/>
        <v>41419</v>
      </c>
      <c r="C3477" s="148">
        <f t="shared" si="541"/>
        <v>2013</v>
      </c>
      <c r="D3477" s="148">
        <f t="shared" si="542"/>
        <v>5</v>
      </c>
      <c r="E3477" s="152">
        <v>16</v>
      </c>
      <c r="F3477" s="153">
        <v>0</v>
      </c>
      <c r="G3477" s="154">
        <v>19.390999999999998</v>
      </c>
      <c r="H3477" s="154">
        <v>0</v>
      </c>
      <c r="I3477" s="154">
        <v>1224.8530000000001</v>
      </c>
      <c r="J3477" s="151">
        <v>0</v>
      </c>
      <c r="K3477" s="149">
        <f t="shared" si="543"/>
        <v>1244.2440000000001</v>
      </c>
      <c r="L3477" s="148">
        <v>0</v>
      </c>
      <c r="M3477" s="148">
        <v>6.9</v>
      </c>
      <c r="N3477" s="148">
        <v>0</v>
      </c>
      <c r="O3477" s="148">
        <v>280.15699999999998</v>
      </c>
      <c r="P3477" s="148">
        <v>0</v>
      </c>
      <c r="Q3477" s="21">
        <f t="shared" si="544"/>
        <v>0</v>
      </c>
      <c r="R3477" s="21">
        <f t="shared" si="545"/>
        <v>22.0593</v>
      </c>
      <c r="S3477" s="21">
        <f t="shared" si="546"/>
        <v>0</v>
      </c>
      <c r="T3477" s="21">
        <f t="shared" si="547"/>
        <v>889.77863200000002</v>
      </c>
      <c r="U3477" s="22">
        <f t="shared" si="548"/>
        <v>911.83793200000002</v>
      </c>
      <c r="V3477" s="39">
        <f t="shared" si="549"/>
        <v>0.73284495002587913</v>
      </c>
    </row>
    <row r="3478" spans="1:22">
      <c r="A3478">
        <v>3473</v>
      </c>
      <c r="B3478" s="155">
        <f t="shared" si="540"/>
        <v>41419</v>
      </c>
      <c r="C3478" s="148">
        <f t="shared" si="541"/>
        <v>2013</v>
      </c>
      <c r="D3478" s="148">
        <f t="shared" si="542"/>
        <v>5</v>
      </c>
      <c r="E3478" s="152">
        <v>17</v>
      </c>
      <c r="F3478" s="153">
        <v>0</v>
      </c>
      <c r="G3478" s="154">
        <v>64.900999999999996</v>
      </c>
      <c r="H3478" s="154">
        <v>0</v>
      </c>
      <c r="I3478" s="154">
        <v>1350.835</v>
      </c>
      <c r="J3478" s="151">
        <v>0</v>
      </c>
      <c r="K3478" s="149">
        <f t="shared" si="543"/>
        <v>1415.7360000000001</v>
      </c>
      <c r="L3478" s="148">
        <v>0</v>
      </c>
      <c r="M3478" s="148">
        <v>22.417999999999999</v>
      </c>
      <c r="N3478" s="148">
        <v>0</v>
      </c>
      <c r="O3478" s="148">
        <v>325.06299999999999</v>
      </c>
      <c r="P3478" s="148">
        <v>0</v>
      </c>
      <c r="Q3478" s="21">
        <f t="shared" si="544"/>
        <v>0</v>
      </c>
      <c r="R3478" s="21">
        <f t="shared" si="545"/>
        <v>71.670345999999995</v>
      </c>
      <c r="S3478" s="21">
        <f t="shared" si="546"/>
        <v>0</v>
      </c>
      <c r="T3478" s="21">
        <f t="shared" si="547"/>
        <v>1032.4000880000001</v>
      </c>
      <c r="U3478" s="22">
        <f t="shared" si="548"/>
        <v>1104.0704340000002</v>
      </c>
      <c r="V3478" s="39">
        <f t="shared" si="549"/>
        <v>0.77985615538490238</v>
      </c>
    </row>
    <row r="3479" spans="1:22">
      <c r="A3479">
        <v>3474</v>
      </c>
      <c r="B3479" s="155">
        <f t="shared" si="540"/>
        <v>41419</v>
      </c>
      <c r="C3479" s="148">
        <f t="shared" si="541"/>
        <v>2013</v>
      </c>
      <c r="D3479" s="148">
        <f t="shared" si="542"/>
        <v>5</v>
      </c>
      <c r="E3479" s="152">
        <v>18</v>
      </c>
      <c r="F3479" s="153">
        <v>0</v>
      </c>
      <c r="G3479" s="154">
        <v>65.418000000000006</v>
      </c>
      <c r="H3479" s="154">
        <v>0.36299999999999999</v>
      </c>
      <c r="I3479" s="154">
        <v>1246.7360000000001</v>
      </c>
      <c r="J3479" s="151">
        <v>0</v>
      </c>
      <c r="K3479" s="149">
        <f t="shared" si="543"/>
        <v>1312.5170000000001</v>
      </c>
      <c r="L3479" s="148">
        <v>0</v>
      </c>
      <c r="M3479" s="148">
        <v>22.645</v>
      </c>
      <c r="N3479" s="148">
        <v>2.3660000000000001</v>
      </c>
      <c r="O3479" s="148">
        <v>294.47199999999998</v>
      </c>
      <c r="P3479" s="148">
        <v>0</v>
      </c>
      <c r="Q3479" s="21">
        <f t="shared" si="544"/>
        <v>0</v>
      </c>
      <c r="R3479" s="21">
        <f t="shared" si="545"/>
        <v>72.396064999999993</v>
      </c>
      <c r="S3479" s="21">
        <f t="shared" si="546"/>
        <v>4.616066</v>
      </c>
      <c r="T3479" s="21">
        <f t="shared" si="547"/>
        <v>935.24307199999998</v>
      </c>
      <c r="U3479" s="22">
        <f t="shared" si="548"/>
        <v>1012.2552029999999</v>
      </c>
      <c r="V3479" s="39">
        <f t="shared" si="549"/>
        <v>0.77123207013699624</v>
      </c>
    </row>
    <row r="3480" spans="1:22">
      <c r="A3480">
        <v>3475</v>
      </c>
      <c r="B3480" s="155">
        <f t="shared" si="540"/>
        <v>41419</v>
      </c>
      <c r="C3480" s="148">
        <f t="shared" si="541"/>
        <v>2013</v>
      </c>
      <c r="D3480" s="148">
        <f t="shared" si="542"/>
        <v>5</v>
      </c>
      <c r="E3480" s="152">
        <v>19</v>
      </c>
      <c r="F3480" s="153">
        <v>0</v>
      </c>
      <c r="G3480" s="154">
        <v>66.328000000000003</v>
      </c>
      <c r="H3480" s="154">
        <v>0</v>
      </c>
      <c r="I3480" s="154">
        <v>1366.73</v>
      </c>
      <c r="J3480" s="151">
        <v>0</v>
      </c>
      <c r="K3480" s="149">
        <f t="shared" si="543"/>
        <v>1433.058</v>
      </c>
      <c r="L3480" s="148">
        <v>0</v>
      </c>
      <c r="M3480" s="148">
        <v>23.001000000000001</v>
      </c>
      <c r="N3480" s="148">
        <v>0</v>
      </c>
      <c r="O3480" s="148">
        <v>342.63099999999997</v>
      </c>
      <c r="P3480" s="148">
        <v>0</v>
      </c>
      <c r="Q3480" s="21">
        <f t="shared" si="544"/>
        <v>0</v>
      </c>
      <c r="R3480" s="21">
        <f t="shared" si="545"/>
        <v>73.534197000000006</v>
      </c>
      <c r="S3480" s="21">
        <f t="shared" si="546"/>
        <v>0</v>
      </c>
      <c r="T3480" s="21">
        <f t="shared" si="547"/>
        <v>1088.196056</v>
      </c>
      <c r="U3480" s="22">
        <f t="shared" si="548"/>
        <v>1161.7302529999999</v>
      </c>
      <c r="V3480" s="39">
        <f t="shared" si="549"/>
        <v>0.81066520196670333</v>
      </c>
    </row>
    <row r="3481" spans="1:22">
      <c r="A3481">
        <v>3476</v>
      </c>
      <c r="B3481" s="155">
        <f t="shared" si="540"/>
        <v>41419</v>
      </c>
      <c r="C3481" s="148">
        <f t="shared" si="541"/>
        <v>2013</v>
      </c>
      <c r="D3481" s="148">
        <f t="shared" si="542"/>
        <v>5</v>
      </c>
      <c r="E3481" s="152">
        <v>20</v>
      </c>
      <c r="F3481" s="153">
        <v>0</v>
      </c>
      <c r="G3481" s="154">
        <v>73.510000000000005</v>
      </c>
      <c r="H3481" s="154">
        <v>0</v>
      </c>
      <c r="I3481" s="154">
        <v>1503.9780000000001</v>
      </c>
      <c r="J3481" s="151">
        <v>0</v>
      </c>
      <c r="K3481" s="149">
        <f t="shared" si="543"/>
        <v>1577.4880000000001</v>
      </c>
      <c r="L3481" s="148">
        <v>0</v>
      </c>
      <c r="M3481" s="148">
        <v>24.456</v>
      </c>
      <c r="N3481" s="148">
        <v>0</v>
      </c>
      <c r="O3481" s="148">
        <v>373.322</v>
      </c>
      <c r="P3481" s="148">
        <v>0</v>
      </c>
      <c r="Q3481" s="21">
        <f t="shared" si="544"/>
        <v>0</v>
      </c>
      <c r="R3481" s="21">
        <f t="shared" si="545"/>
        <v>78.185832000000005</v>
      </c>
      <c r="S3481" s="21">
        <f t="shared" si="546"/>
        <v>0</v>
      </c>
      <c r="T3481" s="21">
        <f t="shared" si="547"/>
        <v>1185.670672</v>
      </c>
      <c r="U3481" s="22">
        <f t="shared" si="548"/>
        <v>1263.8565039999999</v>
      </c>
      <c r="V3481" s="39">
        <f t="shared" si="549"/>
        <v>0.80118295923645688</v>
      </c>
    </row>
    <row r="3482" spans="1:22">
      <c r="A3482">
        <v>3477</v>
      </c>
      <c r="B3482" s="155">
        <f t="shared" si="540"/>
        <v>41419</v>
      </c>
      <c r="C3482" s="148">
        <f t="shared" si="541"/>
        <v>2013</v>
      </c>
      <c r="D3482" s="148">
        <f t="shared" si="542"/>
        <v>5</v>
      </c>
      <c r="E3482" s="152">
        <v>21</v>
      </c>
      <c r="F3482" s="153">
        <v>0</v>
      </c>
      <c r="G3482" s="154">
        <v>65.891000000000005</v>
      </c>
      <c r="H3482" s="154">
        <v>0</v>
      </c>
      <c r="I3482" s="154">
        <v>1529.191</v>
      </c>
      <c r="J3482" s="151">
        <v>0</v>
      </c>
      <c r="K3482" s="149">
        <f t="shared" si="543"/>
        <v>1595.0820000000001</v>
      </c>
      <c r="L3482" s="148">
        <v>0</v>
      </c>
      <c r="M3482" s="148">
        <v>22.751000000000001</v>
      </c>
      <c r="N3482" s="148">
        <v>0</v>
      </c>
      <c r="O3482" s="148">
        <v>382.28</v>
      </c>
      <c r="P3482" s="148">
        <v>0</v>
      </c>
      <c r="Q3482" s="21">
        <f t="shared" si="544"/>
        <v>0</v>
      </c>
      <c r="R3482" s="21">
        <f t="shared" si="545"/>
        <v>72.734947000000005</v>
      </c>
      <c r="S3482" s="21">
        <f t="shared" si="546"/>
        <v>0</v>
      </c>
      <c r="T3482" s="21">
        <f t="shared" si="547"/>
        <v>1214.1212800000001</v>
      </c>
      <c r="U3482" s="22">
        <f t="shared" si="548"/>
        <v>1286.856227</v>
      </c>
      <c r="V3482" s="39">
        <f t="shared" si="549"/>
        <v>0.80676493559578755</v>
      </c>
    </row>
    <row r="3483" spans="1:22">
      <c r="A3483">
        <v>3478</v>
      </c>
      <c r="B3483" s="155">
        <f t="shared" si="540"/>
        <v>41419</v>
      </c>
      <c r="C3483" s="148">
        <f t="shared" si="541"/>
        <v>2013</v>
      </c>
      <c r="D3483" s="148">
        <f t="shared" si="542"/>
        <v>5</v>
      </c>
      <c r="E3483" s="152">
        <v>22</v>
      </c>
      <c r="F3483" s="153">
        <v>0</v>
      </c>
      <c r="G3483" s="154">
        <v>66.221999999999994</v>
      </c>
      <c r="H3483" s="154">
        <v>0</v>
      </c>
      <c r="I3483" s="154">
        <v>1511.6890000000001</v>
      </c>
      <c r="J3483" s="151">
        <v>0</v>
      </c>
      <c r="K3483" s="149">
        <f t="shared" si="543"/>
        <v>1577.9110000000001</v>
      </c>
      <c r="L3483" s="148">
        <v>0</v>
      </c>
      <c r="M3483" s="148">
        <v>22.920999999999999</v>
      </c>
      <c r="N3483" s="148">
        <v>0</v>
      </c>
      <c r="O3483" s="148">
        <v>373.43099999999998</v>
      </c>
      <c r="P3483" s="148">
        <v>0</v>
      </c>
      <c r="Q3483" s="21">
        <f t="shared" si="544"/>
        <v>0</v>
      </c>
      <c r="R3483" s="21">
        <f t="shared" si="545"/>
        <v>73.278436999999997</v>
      </c>
      <c r="S3483" s="21">
        <f t="shared" si="546"/>
        <v>0</v>
      </c>
      <c r="T3483" s="21">
        <f t="shared" si="547"/>
        <v>1186.016856</v>
      </c>
      <c r="U3483" s="22">
        <f t="shared" si="548"/>
        <v>1259.2952929999999</v>
      </c>
      <c r="V3483" s="39">
        <f t="shared" si="549"/>
        <v>0.79807751704627183</v>
      </c>
    </row>
    <row r="3484" spans="1:22">
      <c r="A3484">
        <v>3479</v>
      </c>
      <c r="B3484" s="155">
        <f t="shared" si="540"/>
        <v>41419</v>
      </c>
      <c r="C3484" s="148">
        <f t="shared" si="541"/>
        <v>2013</v>
      </c>
      <c r="D3484" s="148">
        <f t="shared" si="542"/>
        <v>5</v>
      </c>
      <c r="E3484" s="152">
        <v>23</v>
      </c>
      <c r="F3484" s="153">
        <v>0</v>
      </c>
      <c r="G3484" s="154">
        <v>19.635000000000002</v>
      </c>
      <c r="H3484" s="154">
        <v>0</v>
      </c>
      <c r="I3484" s="154">
        <v>1493.472</v>
      </c>
      <c r="J3484" s="151">
        <v>0</v>
      </c>
      <c r="K3484" s="149">
        <f t="shared" si="543"/>
        <v>1513.107</v>
      </c>
      <c r="L3484" s="148">
        <v>0</v>
      </c>
      <c r="M3484" s="148">
        <v>6.9770000000000003</v>
      </c>
      <c r="N3484" s="148">
        <v>0</v>
      </c>
      <c r="O3484" s="148">
        <v>366.84</v>
      </c>
      <c r="P3484" s="148">
        <v>0</v>
      </c>
      <c r="Q3484" s="21">
        <f t="shared" si="544"/>
        <v>0</v>
      </c>
      <c r="R3484" s="21">
        <f t="shared" si="545"/>
        <v>22.305469000000002</v>
      </c>
      <c r="S3484" s="21">
        <f t="shared" si="546"/>
        <v>0</v>
      </c>
      <c r="T3484" s="21">
        <f t="shared" si="547"/>
        <v>1165.08384</v>
      </c>
      <c r="U3484" s="22">
        <f t="shared" si="548"/>
        <v>1187.3893089999999</v>
      </c>
      <c r="V3484" s="39">
        <f t="shared" si="549"/>
        <v>0.78473585080235564</v>
      </c>
    </row>
    <row r="3485" spans="1:22">
      <c r="A3485">
        <v>3480</v>
      </c>
      <c r="B3485" s="155">
        <f t="shared" si="540"/>
        <v>41419</v>
      </c>
      <c r="C3485" s="148">
        <f t="shared" si="541"/>
        <v>2013</v>
      </c>
      <c r="D3485" s="148">
        <f t="shared" si="542"/>
        <v>5</v>
      </c>
      <c r="E3485" s="152">
        <v>24</v>
      </c>
      <c r="F3485" s="153">
        <v>0</v>
      </c>
      <c r="G3485" s="154">
        <v>66.049000000000007</v>
      </c>
      <c r="H3485" s="154">
        <v>0</v>
      </c>
      <c r="I3485" s="154">
        <v>1406.0719999999999</v>
      </c>
      <c r="J3485" s="151">
        <v>0</v>
      </c>
      <c r="K3485" s="149">
        <f t="shared" si="543"/>
        <v>1472.1209999999999</v>
      </c>
      <c r="L3485" s="148">
        <v>0</v>
      </c>
      <c r="M3485" s="148">
        <v>22.742000000000001</v>
      </c>
      <c r="N3485" s="148">
        <v>0</v>
      </c>
      <c r="O3485" s="148">
        <v>350.29700000000003</v>
      </c>
      <c r="P3485" s="148">
        <v>0</v>
      </c>
      <c r="Q3485" s="21">
        <f t="shared" si="544"/>
        <v>0</v>
      </c>
      <c r="R3485" s="21">
        <f t="shared" si="545"/>
        <v>72.706174000000004</v>
      </c>
      <c r="S3485" s="21">
        <f t="shared" si="546"/>
        <v>0</v>
      </c>
      <c r="T3485" s="21">
        <f t="shared" si="547"/>
        <v>1112.5432720000001</v>
      </c>
      <c r="U3485" s="22">
        <f t="shared" si="548"/>
        <v>1185.249446</v>
      </c>
      <c r="V3485" s="39">
        <f t="shared" si="549"/>
        <v>0.8051304519125807</v>
      </c>
    </row>
    <row r="3486" spans="1:22">
      <c r="A3486">
        <v>3481</v>
      </c>
      <c r="B3486" s="155">
        <f t="shared" si="540"/>
        <v>41420</v>
      </c>
      <c r="C3486" s="148">
        <f t="shared" si="541"/>
        <v>2013</v>
      </c>
      <c r="D3486" s="148">
        <f t="shared" si="542"/>
        <v>5</v>
      </c>
      <c r="E3486" s="152">
        <v>1</v>
      </c>
      <c r="F3486" s="153">
        <v>0</v>
      </c>
      <c r="G3486" s="154">
        <v>64.399000000000001</v>
      </c>
      <c r="H3486" s="154">
        <v>0</v>
      </c>
      <c r="I3486" s="154">
        <v>1335.7909999999999</v>
      </c>
      <c r="J3486" s="151">
        <v>0</v>
      </c>
      <c r="K3486" s="149">
        <f t="shared" si="543"/>
        <v>1400.19</v>
      </c>
      <c r="L3486" s="148">
        <v>0</v>
      </c>
      <c r="M3486" s="148">
        <v>22.280999999999999</v>
      </c>
      <c r="N3486" s="148">
        <v>0</v>
      </c>
      <c r="O3486" s="148">
        <v>334.22300000000001</v>
      </c>
      <c r="P3486" s="148">
        <v>0</v>
      </c>
      <c r="Q3486" s="21">
        <f t="shared" si="544"/>
        <v>0</v>
      </c>
      <c r="R3486" s="21">
        <f t="shared" si="545"/>
        <v>71.232356999999993</v>
      </c>
      <c r="S3486" s="21">
        <f t="shared" si="546"/>
        <v>0</v>
      </c>
      <c r="T3486" s="21">
        <f t="shared" si="547"/>
        <v>1061.492248</v>
      </c>
      <c r="U3486" s="22">
        <f t="shared" si="548"/>
        <v>1132.7246050000001</v>
      </c>
      <c r="V3486" s="39">
        <f t="shared" si="549"/>
        <v>0.808979213535306</v>
      </c>
    </row>
    <row r="3487" spans="1:22">
      <c r="A3487">
        <v>3482</v>
      </c>
      <c r="B3487" s="155">
        <f t="shared" ref="B3487:B3550" si="550">+B3463+1</f>
        <v>41420</v>
      </c>
      <c r="C3487" s="148">
        <f t="shared" si="541"/>
        <v>2013</v>
      </c>
      <c r="D3487" s="148">
        <f t="shared" si="542"/>
        <v>5</v>
      </c>
      <c r="E3487" s="152">
        <v>2</v>
      </c>
      <c r="F3487" s="153">
        <v>0</v>
      </c>
      <c r="G3487" s="154">
        <v>97.951999999999998</v>
      </c>
      <c r="H3487" s="154">
        <v>0</v>
      </c>
      <c r="I3487" s="154">
        <v>1405.056</v>
      </c>
      <c r="J3487" s="151">
        <v>0</v>
      </c>
      <c r="K3487" s="149">
        <f t="shared" si="543"/>
        <v>1503.008</v>
      </c>
      <c r="L3487" s="148">
        <v>0</v>
      </c>
      <c r="M3487" s="148">
        <v>33.603000000000002</v>
      </c>
      <c r="N3487" s="148">
        <v>0</v>
      </c>
      <c r="O3487" s="148">
        <v>337.21199999999999</v>
      </c>
      <c r="P3487" s="148">
        <v>0</v>
      </c>
      <c r="Q3487" s="21">
        <f t="shared" si="544"/>
        <v>0</v>
      </c>
      <c r="R3487" s="21">
        <f t="shared" si="545"/>
        <v>107.428791</v>
      </c>
      <c r="S3487" s="21">
        <f t="shared" si="546"/>
        <v>0</v>
      </c>
      <c r="T3487" s="21">
        <f t="shared" si="547"/>
        <v>1070.985312</v>
      </c>
      <c r="U3487" s="22">
        <f t="shared" si="548"/>
        <v>1178.4141030000001</v>
      </c>
      <c r="V3487" s="39">
        <f t="shared" si="549"/>
        <v>0.78403714617620135</v>
      </c>
    </row>
    <row r="3488" spans="1:22">
      <c r="A3488">
        <v>3483</v>
      </c>
      <c r="B3488" s="155">
        <f t="shared" si="550"/>
        <v>41420</v>
      </c>
      <c r="C3488" s="148">
        <f t="shared" si="541"/>
        <v>2013</v>
      </c>
      <c r="D3488" s="148">
        <f t="shared" si="542"/>
        <v>5</v>
      </c>
      <c r="E3488" s="152">
        <v>3</v>
      </c>
      <c r="F3488" s="153">
        <v>0</v>
      </c>
      <c r="G3488" s="154">
        <v>98.558000000000007</v>
      </c>
      <c r="H3488" s="154">
        <v>0</v>
      </c>
      <c r="I3488" s="154">
        <v>1133.06</v>
      </c>
      <c r="J3488" s="151">
        <v>0</v>
      </c>
      <c r="K3488" s="149">
        <f t="shared" si="543"/>
        <v>1231.6179999999999</v>
      </c>
      <c r="L3488" s="148">
        <v>0</v>
      </c>
      <c r="M3488" s="148">
        <v>33.796999999999997</v>
      </c>
      <c r="N3488" s="148">
        <v>0</v>
      </c>
      <c r="O3488" s="148">
        <v>262.161</v>
      </c>
      <c r="P3488" s="148">
        <v>0</v>
      </c>
      <c r="Q3488" s="21">
        <f t="shared" si="544"/>
        <v>0</v>
      </c>
      <c r="R3488" s="21">
        <f t="shared" si="545"/>
        <v>108.049009</v>
      </c>
      <c r="S3488" s="21">
        <f t="shared" si="546"/>
        <v>0</v>
      </c>
      <c r="T3488" s="21">
        <f t="shared" si="547"/>
        <v>832.62333599999999</v>
      </c>
      <c r="U3488" s="22">
        <f t="shared" si="548"/>
        <v>940.67234499999995</v>
      </c>
      <c r="V3488" s="39">
        <f t="shared" si="549"/>
        <v>0.7637695657257364</v>
      </c>
    </row>
    <row r="3489" spans="1:22">
      <c r="A3489">
        <v>3484</v>
      </c>
      <c r="B3489" s="155">
        <f t="shared" si="550"/>
        <v>41420</v>
      </c>
      <c r="C3489" s="148">
        <f t="shared" si="541"/>
        <v>2013</v>
      </c>
      <c r="D3489" s="148">
        <f t="shared" si="542"/>
        <v>5</v>
      </c>
      <c r="E3489" s="152">
        <v>4</v>
      </c>
      <c r="F3489" s="153">
        <v>0</v>
      </c>
      <c r="G3489" s="154">
        <v>65.483000000000004</v>
      </c>
      <c r="H3489" s="154">
        <v>0</v>
      </c>
      <c r="I3489" s="154">
        <v>1360.501</v>
      </c>
      <c r="J3489" s="151">
        <v>0</v>
      </c>
      <c r="K3489" s="149">
        <f t="shared" si="543"/>
        <v>1425.9839999999999</v>
      </c>
      <c r="L3489" s="148">
        <v>0</v>
      </c>
      <c r="M3489" s="148">
        <v>22.594999999999999</v>
      </c>
      <c r="N3489" s="148">
        <v>0</v>
      </c>
      <c r="O3489" s="148">
        <v>303.23200000000003</v>
      </c>
      <c r="P3489" s="148">
        <v>0</v>
      </c>
      <c r="Q3489" s="21">
        <f t="shared" si="544"/>
        <v>0</v>
      </c>
      <c r="R3489" s="21">
        <f t="shared" si="545"/>
        <v>72.236215000000001</v>
      </c>
      <c r="S3489" s="21">
        <f t="shared" si="546"/>
        <v>0</v>
      </c>
      <c r="T3489" s="21">
        <f t="shared" si="547"/>
        <v>963.06483200000014</v>
      </c>
      <c r="U3489" s="22">
        <f t="shared" si="548"/>
        <v>1035.3010470000002</v>
      </c>
      <c r="V3489" s="39">
        <f t="shared" si="549"/>
        <v>0.72602571066716048</v>
      </c>
    </row>
    <row r="3490" spans="1:22">
      <c r="A3490">
        <v>3485</v>
      </c>
      <c r="B3490" s="155">
        <f t="shared" si="550"/>
        <v>41420</v>
      </c>
      <c r="C3490" s="148">
        <f t="shared" si="541"/>
        <v>2013</v>
      </c>
      <c r="D3490" s="148">
        <f t="shared" si="542"/>
        <v>5</v>
      </c>
      <c r="E3490" s="152">
        <v>5</v>
      </c>
      <c r="F3490" s="153">
        <v>0</v>
      </c>
      <c r="G3490" s="154">
        <v>98.778999999999996</v>
      </c>
      <c r="H3490" s="154">
        <v>0</v>
      </c>
      <c r="I3490" s="154">
        <v>1058.364</v>
      </c>
      <c r="J3490" s="151">
        <v>0</v>
      </c>
      <c r="K3490" s="149">
        <f t="shared" si="543"/>
        <v>1157.143</v>
      </c>
      <c r="L3490" s="148">
        <v>0</v>
      </c>
      <c r="M3490" s="148">
        <v>33.822000000000003</v>
      </c>
      <c r="N3490" s="148">
        <v>0</v>
      </c>
      <c r="O3490" s="148">
        <v>241.27500000000001</v>
      </c>
      <c r="P3490" s="148">
        <v>0</v>
      </c>
      <c r="Q3490" s="21">
        <f t="shared" si="544"/>
        <v>0</v>
      </c>
      <c r="R3490" s="21">
        <f t="shared" si="545"/>
        <v>108.12893400000002</v>
      </c>
      <c r="S3490" s="21">
        <f t="shared" si="546"/>
        <v>0</v>
      </c>
      <c r="T3490" s="21">
        <f t="shared" si="547"/>
        <v>766.2894</v>
      </c>
      <c r="U3490" s="22">
        <f t="shared" si="548"/>
        <v>874.41833399999996</v>
      </c>
      <c r="V3490" s="39">
        <f t="shared" si="549"/>
        <v>0.75567007189258362</v>
      </c>
    </row>
    <row r="3491" spans="1:22">
      <c r="A3491">
        <v>3486</v>
      </c>
      <c r="B3491" s="155">
        <f t="shared" si="550"/>
        <v>41420</v>
      </c>
      <c r="C3491" s="148">
        <f t="shared" si="541"/>
        <v>2013</v>
      </c>
      <c r="D3491" s="148">
        <f t="shared" si="542"/>
        <v>5</v>
      </c>
      <c r="E3491" s="152">
        <v>6</v>
      </c>
      <c r="F3491" s="153">
        <v>0</v>
      </c>
      <c r="G3491" s="154">
        <v>98.91</v>
      </c>
      <c r="H3491" s="154">
        <v>0</v>
      </c>
      <c r="I3491" s="154">
        <v>1056.0119999999999</v>
      </c>
      <c r="J3491" s="151">
        <v>0</v>
      </c>
      <c r="K3491" s="149">
        <f t="shared" si="543"/>
        <v>1154.922</v>
      </c>
      <c r="L3491" s="148">
        <v>0</v>
      </c>
      <c r="M3491" s="148">
        <v>33.854999999999997</v>
      </c>
      <c r="N3491" s="148">
        <v>0</v>
      </c>
      <c r="O3491" s="148">
        <v>241.25299999999999</v>
      </c>
      <c r="P3491" s="148">
        <v>0</v>
      </c>
      <c r="Q3491" s="21">
        <f t="shared" si="544"/>
        <v>0</v>
      </c>
      <c r="R3491" s="21">
        <f t="shared" si="545"/>
        <v>108.23443499999999</v>
      </c>
      <c r="S3491" s="21">
        <f t="shared" si="546"/>
        <v>0</v>
      </c>
      <c r="T3491" s="21">
        <f t="shared" si="547"/>
        <v>766.21952799999997</v>
      </c>
      <c r="U3491" s="22">
        <f t="shared" si="548"/>
        <v>874.45396299999993</v>
      </c>
      <c r="V3491" s="39">
        <f t="shared" si="549"/>
        <v>0.75715413075515048</v>
      </c>
    </row>
    <row r="3492" spans="1:22">
      <c r="A3492">
        <v>3487</v>
      </c>
      <c r="B3492" s="155">
        <f t="shared" si="550"/>
        <v>41420</v>
      </c>
      <c r="C3492" s="148">
        <f t="shared" si="541"/>
        <v>2013</v>
      </c>
      <c r="D3492" s="148">
        <f t="shared" si="542"/>
        <v>5</v>
      </c>
      <c r="E3492" s="152">
        <v>7</v>
      </c>
      <c r="F3492" s="153">
        <v>0</v>
      </c>
      <c r="G3492" s="154">
        <v>98.546000000000006</v>
      </c>
      <c r="H3492" s="154">
        <v>0</v>
      </c>
      <c r="I3492" s="154">
        <v>1052.5160000000001</v>
      </c>
      <c r="J3492" s="151">
        <v>0</v>
      </c>
      <c r="K3492" s="149">
        <f t="shared" si="543"/>
        <v>1151.0620000000001</v>
      </c>
      <c r="L3492" s="148">
        <v>0</v>
      </c>
      <c r="M3492" s="148">
        <v>33.643000000000001</v>
      </c>
      <c r="N3492" s="148">
        <v>0</v>
      </c>
      <c r="O3492" s="148">
        <v>241.523</v>
      </c>
      <c r="P3492" s="148">
        <v>0</v>
      </c>
      <c r="Q3492" s="21">
        <f t="shared" si="544"/>
        <v>0</v>
      </c>
      <c r="R3492" s="21">
        <f t="shared" si="545"/>
        <v>107.55667100000001</v>
      </c>
      <c r="S3492" s="21">
        <f t="shared" si="546"/>
        <v>0</v>
      </c>
      <c r="T3492" s="21">
        <f t="shared" si="547"/>
        <v>767.07704799999999</v>
      </c>
      <c r="U3492" s="22">
        <f t="shared" si="548"/>
        <v>874.63371900000004</v>
      </c>
      <c r="V3492" s="39">
        <f t="shared" si="549"/>
        <v>0.75984935563853206</v>
      </c>
    </row>
    <row r="3493" spans="1:22">
      <c r="A3493">
        <v>3488</v>
      </c>
      <c r="B3493" s="155">
        <f t="shared" si="550"/>
        <v>41420</v>
      </c>
      <c r="C3493" s="148">
        <f t="shared" si="541"/>
        <v>2013</v>
      </c>
      <c r="D3493" s="148">
        <f t="shared" si="542"/>
        <v>5</v>
      </c>
      <c r="E3493" s="152">
        <v>8</v>
      </c>
      <c r="F3493" s="153">
        <v>0</v>
      </c>
      <c r="G3493" s="154">
        <v>64.986000000000004</v>
      </c>
      <c r="H3493" s="154">
        <v>7.1999999999999995E-2</v>
      </c>
      <c r="I3493" s="154">
        <v>1065.299</v>
      </c>
      <c r="J3493" s="151">
        <v>0</v>
      </c>
      <c r="K3493" s="149">
        <f t="shared" si="543"/>
        <v>1130.357</v>
      </c>
      <c r="L3493" s="148">
        <v>0</v>
      </c>
      <c r="M3493" s="148">
        <v>22.335999999999999</v>
      </c>
      <c r="N3493" s="148">
        <v>0.33100000000000002</v>
      </c>
      <c r="O3493" s="148">
        <v>242.672</v>
      </c>
      <c r="P3493" s="148">
        <v>0</v>
      </c>
      <c r="Q3493" s="21">
        <f t="shared" si="544"/>
        <v>0</v>
      </c>
      <c r="R3493" s="21">
        <f t="shared" si="545"/>
        <v>71.408192</v>
      </c>
      <c r="S3493" s="21">
        <f t="shared" si="546"/>
        <v>0.64578100000000005</v>
      </c>
      <c r="T3493" s="21">
        <f t="shared" si="547"/>
        <v>770.72627199999999</v>
      </c>
      <c r="U3493" s="22">
        <f t="shared" si="548"/>
        <v>842.78024500000004</v>
      </c>
      <c r="V3493" s="39">
        <f t="shared" si="549"/>
        <v>0.74558767274409776</v>
      </c>
    </row>
    <row r="3494" spans="1:22">
      <c r="A3494">
        <v>3489</v>
      </c>
      <c r="B3494" s="155">
        <f t="shared" si="550"/>
        <v>41420</v>
      </c>
      <c r="C3494" s="148">
        <f t="shared" si="541"/>
        <v>2013</v>
      </c>
      <c r="D3494" s="148">
        <f t="shared" si="542"/>
        <v>5</v>
      </c>
      <c r="E3494" s="152">
        <v>9</v>
      </c>
      <c r="F3494" s="153">
        <v>0</v>
      </c>
      <c r="G3494" s="154">
        <v>65.317999999999998</v>
      </c>
      <c r="H3494" s="154">
        <v>0</v>
      </c>
      <c r="I3494" s="154">
        <v>1054.021</v>
      </c>
      <c r="J3494" s="151">
        <v>0</v>
      </c>
      <c r="K3494" s="149">
        <f t="shared" si="543"/>
        <v>1119.3389999999999</v>
      </c>
      <c r="L3494" s="148">
        <v>0</v>
      </c>
      <c r="M3494" s="148">
        <v>22.533000000000001</v>
      </c>
      <c r="N3494" s="148">
        <v>0</v>
      </c>
      <c r="O3494" s="148">
        <v>244.416</v>
      </c>
      <c r="P3494" s="148">
        <v>0</v>
      </c>
      <c r="Q3494" s="21">
        <f t="shared" si="544"/>
        <v>0</v>
      </c>
      <c r="R3494" s="21">
        <f t="shared" si="545"/>
        <v>72.038001000000008</v>
      </c>
      <c r="S3494" s="21">
        <f t="shared" si="546"/>
        <v>0</v>
      </c>
      <c r="T3494" s="21">
        <f t="shared" si="547"/>
        <v>776.26521600000001</v>
      </c>
      <c r="U3494" s="22">
        <f t="shared" si="548"/>
        <v>848.30321700000002</v>
      </c>
      <c r="V3494" s="39">
        <f t="shared" si="549"/>
        <v>0.75786085984674889</v>
      </c>
    </row>
    <row r="3495" spans="1:22">
      <c r="A3495">
        <v>3490</v>
      </c>
      <c r="B3495" s="155">
        <f t="shared" si="550"/>
        <v>41420</v>
      </c>
      <c r="C3495" s="148">
        <f t="shared" si="541"/>
        <v>2013</v>
      </c>
      <c r="D3495" s="148">
        <f t="shared" si="542"/>
        <v>5</v>
      </c>
      <c r="E3495" s="152">
        <v>10</v>
      </c>
      <c r="F3495" s="153">
        <v>0</v>
      </c>
      <c r="G3495" s="154">
        <v>19.382000000000001</v>
      </c>
      <c r="H3495" s="154">
        <v>0</v>
      </c>
      <c r="I3495" s="154">
        <v>1165.9570000000001</v>
      </c>
      <c r="J3495" s="151">
        <v>0</v>
      </c>
      <c r="K3495" s="149">
        <f t="shared" si="543"/>
        <v>1185.3390000000002</v>
      </c>
      <c r="L3495" s="148">
        <v>0</v>
      </c>
      <c r="M3495" s="148">
        <v>6.7869999999999999</v>
      </c>
      <c r="N3495" s="148">
        <v>0</v>
      </c>
      <c r="O3495" s="148">
        <v>258.48700000000002</v>
      </c>
      <c r="P3495" s="148">
        <v>0</v>
      </c>
      <c r="Q3495" s="21">
        <f t="shared" si="544"/>
        <v>0</v>
      </c>
      <c r="R3495" s="21">
        <f t="shared" si="545"/>
        <v>21.698039000000001</v>
      </c>
      <c r="S3495" s="21">
        <f t="shared" si="546"/>
        <v>0</v>
      </c>
      <c r="T3495" s="21">
        <f t="shared" si="547"/>
        <v>820.95471200000009</v>
      </c>
      <c r="U3495" s="22">
        <f t="shared" si="548"/>
        <v>842.65275100000008</v>
      </c>
      <c r="V3495" s="39">
        <f t="shared" si="549"/>
        <v>0.71089599768505041</v>
      </c>
    </row>
    <row r="3496" spans="1:22">
      <c r="A3496">
        <v>3491</v>
      </c>
      <c r="B3496" s="155">
        <f t="shared" si="550"/>
        <v>41420</v>
      </c>
      <c r="C3496" s="148">
        <f t="shared" si="541"/>
        <v>2013</v>
      </c>
      <c r="D3496" s="148">
        <f t="shared" si="542"/>
        <v>5</v>
      </c>
      <c r="E3496" s="152">
        <v>11</v>
      </c>
      <c r="F3496" s="153">
        <v>0</v>
      </c>
      <c r="G3496" s="154">
        <v>100.751</v>
      </c>
      <c r="H3496" s="154">
        <v>0</v>
      </c>
      <c r="I3496" s="154">
        <v>1117.2329999999999</v>
      </c>
      <c r="J3496" s="151">
        <v>0</v>
      </c>
      <c r="K3496" s="149">
        <f t="shared" si="543"/>
        <v>1217.9839999999999</v>
      </c>
      <c r="L3496" s="148">
        <v>0</v>
      </c>
      <c r="M3496" s="148">
        <v>34.319000000000003</v>
      </c>
      <c r="N3496" s="148">
        <v>0</v>
      </c>
      <c r="O3496" s="148">
        <v>253.66300000000001</v>
      </c>
      <c r="P3496" s="148">
        <v>0</v>
      </c>
      <c r="Q3496" s="21">
        <f t="shared" si="544"/>
        <v>0</v>
      </c>
      <c r="R3496" s="21">
        <f t="shared" si="545"/>
        <v>109.71784300000002</v>
      </c>
      <c r="S3496" s="21">
        <f t="shared" si="546"/>
        <v>0</v>
      </c>
      <c r="T3496" s="21">
        <f t="shared" si="547"/>
        <v>805.63368800000012</v>
      </c>
      <c r="U3496" s="22">
        <f t="shared" si="548"/>
        <v>915.35153100000014</v>
      </c>
      <c r="V3496" s="39">
        <f t="shared" si="549"/>
        <v>0.75153001270952668</v>
      </c>
    </row>
    <row r="3497" spans="1:22">
      <c r="A3497">
        <v>3492</v>
      </c>
      <c r="B3497" s="155">
        <f t="shared" si="550"/>
        <v>41420</v>
      </c>
      <c r="C3497" s="148">
        <f t="shared" si="541"/>
        <v>2013</v>
      </c>
      <c r="D3497" s="148">
        <f t="shared" si="542"/>
        <v>5</v>
      </c>
      <c r="E3497" s="152">
        <v>12</v>
      </c>
      <c r="F3497" s="153">
        <v>0</v>
      </c>
      <c r="G3497" s="154">
        <v>99.754000000000005</v>
      </c>
      <c r="H3497" s="154">
        <v>0</v>
      </c>
      <c r="I3497" s="154">
        <v>1121.5609999999999</v>
      </c>
      <c r="J3497" s="151">
        <v>0</v>
      </c>
      <c r="K3497" s="149">
        <f t="shared" si="543"/>
        <v>1221.3149999999998</v>
      </c>
      <c r="L3497" s="148">
        <v>0</v>
      </c>
      <c r="M3497" s="148">
        <v>34.026000000000003</v>
      </c>
      <c r="N3497" s="148">
        <v>0</v>
      </c>
      <c r="O3497" s="148">
        <v>256.14600000000002</v>
      </c>
      <c r="P3497" s="148">
        <v>0</v>
      </c>
      <c r="Q3497" s="21">
        <f t="shared" si="544"/>
        <v>0</v>
      </c>
      <c r="R3497" s="21">
        <f t="shared" si="545"/>
        <v>108.78112200000001</v>
      </c>
      <c r="S3497" s="21">
        <f t="shared" si="546"/>
        <v>0</v>
      </c>
      <c r="T3497" s="21">
        <f t="shared" si="547"/>
        <v>813.51969600000007</v>
      </c>
      <c r="U3497" s="22">
        <f t="shared" si="548"/>
        <v>922.30081800000005</v>
      </c>
      <c r="V3497" s="39">
        <f t="shared" si="549"/>
        <v>0.75517030250181172</v>
      </c>
    </row>
    <row r="3498" spans="1:22">
      <c r="A3498">
        <v>3493</v>
      </c>
      <c r="B3498" s="155">
        <f t="shared" si="550"/>
        <v>41420</v>
      </c>
      <c r="C3498" s="148">
        <f t="shared" si="541"/>
        <v>2013</v>
      </c>
      <c r="D3498" s="148">
        <f t="shared" si="542"/>
        <v>5</v>
      </c>
      <c r="E3498" s="152">
        <v>13</v>
      </c>
      <c r="F3498" s="153">
        <v>0</v>
      </c>
      <c r="G3498" s="154">
        <v>100.14700000000001</v>
      </c>
      <c r="H3498" s="154">
        <v>0</v>
      </c>
      <c r="I3498" s="154">
        <v>1115.424</v>
      </c>
      <c r="J3498" s="151">
        <v>0</v>
      </c>
      <c r="K3498" s="149">
        <f t="shared" si="543"/>
        <v>1215.5709999999999</v>
      </c>
      <c r="L3498" s="148">
        <v>0</v>
      </c>
      <c r="M3498" s="148">
        <v>34.189</v>
      </c>
      <c r="N3498" s="148">
        <v>0</v>
      </c>
      <c r="O3498" s="148">
        <v>254.48400000000001</v>
      </c>
      <c r="P3498" s="148">
        <v>0</v>
      </c>
      <c r="Q3498" s="21">
        <f t="shared" si="544"/>
        <v>0</v>
      </c>
      <c r="R3498" s="21">
        <f t="shared" si="545"/>
        <v>109.302233</v>
      </c>
      <c r="S3498" s="21">
        <f t="shared" si="546"/>
        <v>0</v>
      </c>
      <c r="T3498" s="21">
        <f t="shared" si="547"/>
        <v>808.24118400000009</v>
      </c>
      <c r="U3498" s="22">
        <f t="shared" si="548"/>
        <v>917.54341700000009</v>
      </c>
      <c r="V3498" s="39">
        <f t="shared" si="549"/>
        <v>0.75482503037667081</v>
      </c>
    </row>
    <row r="3499" spans="1:22">
      <c r="A3499">
        <v>3494</v>
      </c>
      <c r="B3499" s="155">
        <f t="shared" si="550"/>
        <v>41420</v>
      </c>
      <c r="C3499" s="148">
        <f t="shared" si="541"/>
        <v>2013</v>
      </c>
      <c r="D3499" s="148">
        <f t="shared" si="542"/>
        <v>5</v>
      </c>
      <c r="E3499" s="152">
        <v>14</v>
      </c>
      <c r="F3499" s="153">
        <v>0</v>
      </c>
      <c r="G3499" s="154">
        <v>99.991</v>
      </c>
      <c r="H3499" s="154">
        <v>0</v>
      </c>
      <c r="I3499" s="154">
        <v>1110.655</v>
      </c>
      <c r="J3499" s="151">
        <v>0</v>
      </c>
      <c r="K3499" s="149">
        <f t="shared" si="543"/>
        <v>1210.646</v>
      </c>
      <c r="L3499" s="148">
        <v>0</v>
      </c>
      <c r="M3499" s="148">
        <v>34.142000000000003</v>
      </c>
      <c r="N3499" s="148">
        <v>0</v>
      </c>
      <c r="O3499" s="148">
        <v>253.59800000000001</v>
      </c>
      <c r="P3499" s="148">
        <v>0</v>
      </c>
      <c r="Q3499" s="21">
        <f t="shared" si="544"/>
        <v>0</v>
      </c>
      <c r="R3499" s="21">
        <f t="shared" si="545"/>
        <v>109.15197400000001</v>
      </c>
      <c r="S3499" s="21">
        <f t="shared" si="546"/>
        <v>0</v>
      </c>
      <c r="T3499" s="21">
        <f t="shared" si="547"/>
        <v>805.42724800000008</v>
      </c>
      <c r="U3499" s="22">
        <f t="shared" si="548"/>
        <v>914.57922200000007</v>
      </c>
      <c r="V3499" s="39">
        <f t="shared" si="549"/>
        <v>0.7554472752563508</v>
      </c>
    </row>
    <row r="3500" spans="1:22">
      <c r="A3500">
        <v>3495</v>
      </c>
      <c r="B3500" s="155">
        <f t="shared" si="550"/>
        <v>41420</v>
      </c>
      <c r="C3500" s="148">
        <f t="shared" si="541"/>
        <v>2013</v>
      </c>
      <c r="D3500" s="148">
        <f t="shared" si="542"/>
        <v>5</v>
      </c>
      <c r="E3500" s="152">
        <v>15</v>
      </c>
      <c r="F3500" s="153">
        <v>0</v>
      </c>
      <c r="G3500" s="154">
        <v>99.25</v>
      </c>
      <c r="H3500" s="154">
        <v>0</v>
      </c>
      <c r="I3500" s="154">
        <v>1091.75</v>
      </c>
      <c r="J3500" s="151">
        <v>0</v>
      </c>
      <c r="K3500" s="149">
        <f t="shared" si="543"/>
        <v>1191</v>
      </c>
      <c r="L3500" s="148">
        <v>0</v>
      </c>
      <c r="M3500" s="148">
        <v>33.904000000000003</v>
      </c>
      <c r="N3500" s="148">
        <v>0</v>
      </c>
      <c r="O3500" s="148">
        <v>248.857</v>
      </c>
      <c r="P3500" s="148">
        <v>0</v>
      </c>
      <c r="Q3500" s="21">
        <f t="shared" si="544"/>
        <v>0</v>
      </c>
      <c r="R3500" s="21">
        <f t="shared" si="545"/>
        <v>108.39108800000001</v>
      </c>
      <c r="S3500" s="21">
        <f t="shared" si="546"/>
        <v>0</v>
      </c>
      <c r="T3500" s="21">
        <f t="shared" si="547"/>
        <v>790.36983200000009</v>
      </c>
      <c r="U3500" s="22">
        <f t="shared" si="548"/>
        <v>898.76092000000006</v>
      </c>
      <c r="V3500" s="39">
        <f t="shared" si="549"/>
        <v>0.75462713685978178</v>
      </c>
    </row>
    <row r="3501" spans="1:22">
      <c r="A3501">
        <v>3496</v>
      </c>
      <c r="B3501" s="155">
        <f t="shared" si="550"/>
        <v>41420</v>
      </c>
      <c r="C3501" s="148">
        <f t="shared" si="541"/>
        <v>2013</v>
      </c>
      <c r="D3501" s="148">
        <f t="shared" si="542"/>
        <v>5</v>
      </c>
      <c r="E3501" s="152">
        <v>16</v>
      </c>
      <c r="F3501" s="153">
        <v>0</v>
      </c>
      <c r="G3501" s="154">
        <v>65.834999999999994</v>
      </c>
      <c r="H3501" s="154">
        <v>0</v>
      </c>
      <c r="I3501" s="154">
        <v>1076.9970000000001</v>
      </c>
      <c r="J3501" s="151">
        <v>0</v>
      </c>
      <c r="K3501" s="149">
        <f t="shared" si="543"/>
        <v>1142.8320000000001</v>
      </c>
      <c r="L3501" s="148">
        <v>0</v>
      </c>
      <c r="M3501" s="148">
        <v>22.666</v>
      </c>
      <c r="N3501" s="148">
        <v>0</v>
      </c>
      <c r="O3501" s="148">
        <v>246.32900000000001</v>
      </c>
      <c r="P3501" s="148">
        <v>0</v>
      </c>
      <c r="Q3501" s="21">
        <f t="shared" si="544"/>
        <v>0</v>
      </c>
      <c r="R3501" s="21">
        <f t="shared" si="545"/>
        <v>72.46320200000001</v>
      </c>
      <c r="S3501" s="21">
        <f t="shared" si="546"/>
        <v>0</v>
      </c>
      <c r="T3501" s="21">
        <f t="shared" si="547"/>
        <v>782.34090400000002</v>
      </c>
      <c r="U3501" s="22">
        <f t="shared" si="548"/>
        <v>854.80410600000005</v>
      </c>
      <c r="V3501" s="39">
        <f t="shared" si="549"/>
        <v>0.74797004809105794</v>
      </c>
    </row>
    <row r="3502" spans="1:22">
      <c r="A3502">
        <v>3497</v>
      </c>
      <c r="B3502" s="155">
        <f t="shared" si="550"/>
        <v>41420</v>
      </c>
      <c r="C3502" s="148">
        <f t="shared" si="541"/>
        <v>2013</v>
      </c>
      <c r="D3502" s="148">
        <f t="shared" si="542"/>
        <v>5</v>
      </c>
      <c r="E3502" s="152">
        <v>17</v>
      </c>
      <c r="F3502" s="153">
        <v>0</v>
      </c>
      <c r="G3502" s="154">
        <v>66.528999999999996</v>
      </c>
      <c r="H3502" s="154">
        <v>0</v>
      </c>
      <c r="I3502" s="154">
        <v>1075.7249999999999</v>
      </c>
      <c r="J3502" s="151">
        <v>0</v>
      </c>
      <c r="K3502" s="149">
        <f t="shared" si="543"/>
        <v>1142.2539999999999</v>
      </c>
      <c r="L3502" s="148">
        <v>0</v>
      </c>
      <c r="M3502" s="148">
        <v>22.94</v>
      </c>
      <c r="N3502" s="148">
        <v>0</v>
      </c>
      <c r="O3502" s="148">
        <v>246.34899999999999</v>
      </c>
      <c r="P3502" s="148">
        <v>0</v>
      </c>
      <c r="Q3502" s="21">
        <f t="shared" si="544"/>
        <v>0</v>
      </c>
      <c r="R3502" s="21">
        <f t="shared" si="545"/>
        <v>73.339179999999999</v>
      </c>
      <c r="S3502" s="21">
        <f t="shared" si="546"/>
        <v>0</v>
      </c>
      <c r="T3502" s="21">
        <f t="shared" si="547"/>
        <v>782.40442399999995</v>
      </c>
      <c r="U3502" s="22">
        <f t="shared" si="548"/>
        <v>855.743604</v>
      </c>
      <c r="V3502" s="39">
        <f t="shared" si="549"/>
        <v>0.74917102851029638</v>
      </c>
    </row>
    <row r="3503" spans="1:22">
      <c r="A3503">
        <v>3498</v>
      </c>
      <c r="B3503" s="155">
        <f t="shared" si="550"/>
        <v>41420</v>
      </c>
      <c r="C3503" s="148">
        <f t="shared" si="541"/>
        <v>2013</v>
      </c>
      <c r="D3503" s="148">
        <f t="shared" si="542"/>
        <v>5</v>
      </c>
      <c r="E3503" s="152">
        <v>18</v>
      </c>
      <c r="F3503" s="153">
        <v>0</v>
      </c>
      <c r="G3503" s="154">
        <v>66.682000000000002</v>
      </c>
      <c r="H3503" s="154">
        <v>2.1720000000000002</v>
      </c>
      <c r="I3503" s="154">
        <v>1137.9000000000001</v>
      </c>
      <c r="J3503" s="151">
        <v>0</v>
      </c>
      <c r="K3503" s="149">
        <f t="shared" si="543"/>
        <v>1206.7540000000001</v>
      </c>
      <c r="L3503" s="148">
        <v>0</v>
      </c>
      <c r="M3503" s="148">
        <v>22.959</v>
      </c>
      <c r="N3503" s="148">
        <v>5.33</v>
      </c>
      <c r="O3503" s="148">
        <v>263.62200000000001</v>
      </c>
      <c r="P3503" s="148">
        <v>0</v>
      </c>
      <c r="Q3503" s="21">
        <f t="shared" si="544"/>
        <v>0</v>
      </c>
      <c r="R3503" s="21">
        <f t="shared" si="545"/>
        <v>73.399923000000001</v>
      </c>
      <c r="S3503" s="21">
        <f t="shared" si="546"/>
        <v>10.39883</v>
      </c>
      <c r="T3503" s="21">
        <f t="shared" si="547"/>
        <v>837.26347200000009</v>
      </c>
      <c r="U3503" s="22">
        <f t="shared" si="548"/>
        <v>921.06222500000013</v>
      </c>
      <c r="V3503" s="39">
        <f t="shared" si="549"/>
        <v>0.76325599500809616</v>
      </c>
    </row>
    <row r="3504" spans="1:22">
      <c r="A3504">
        <v>3499</v>
      </c>
      <c r="B3504" s="155">
        <f t="shared" si="550"/>
        <v>41420</v>
      </c>
      <c r="C3504" s="148">
        <f t="shared" si="541"/>
        <v>2013</v>
      </c>
      <c r="D3504" s="148">
        <f t="shared" si="542"/>
        <v>5</v>
      </c>
      <c r="E3504" s="152">
        <v>19</v>
      </c>
      <c r="F3504" s="153">
        <v>0</v>
      </c>
      <c r="G3504" s="154">
        <v>87.834999999999994</v>
      </c>
      <c r="H3504" s="154">
        <v>0</v>
      </c>
      <c r="I3504" s="154">
        <v>1570.3230000000001</v>
      </c>
      <c r="J3504" s="151">
        <v>0</v>
      </c>
      <c r="K3504" s="149">
        <f t="shared" si="543"/>
        <v>1658.1580000000001</v>
      </c>
      <c r="L3504" s="148">
        <v>0</v>
      </c>
      <c r="M3504" s="148">
        <v>29.998000000000001</v>
      </c>
      <c r="N3504" s="148">
        <v>0</v>
      </c>
      <c r="O3504" s="148">
        <v>361.89499999999998</v>
      </c>
      <c r="P3504" s="148">
        <v>0</v>
      </c>
      <c r="Q3504" s="21">
        <f t="shared" si="544"/>
        <v>0</v>
      </c>
      <c r="R3504" s="21">
        <f t="shared" si="545"/>
        <v>95.903606000000011</v>
      </c>
      <c r="S3504" s="21">
        <f t="shared" si="546"/>
        <v>0</v>
      </c>
      <c r="T3504" s="21">
        <f t="shared" si="547"/>
        <v>1149.37852</v>
      </c>
      <c r="U3504" s="22">
        <f t="shared" si="548"/>
        <v>1245.2821260000001</v>
      </c>
      <c r="V3504" s="39">
        <f t="shared" si="549"/>
        <v>0.75100329763508666</v>
      </c>
    </row>
    <row r="3505" spans="1:22">
      <c r="A3505">
        <v>3500</v>
      </c>
      <c r="B3505" s="155">
        <f t="shared" si="550"/>
        <v>41420</v>
      </c>
      <c r="C3505" s="148">
        <f t="shared" si="541"/>
        <v>2013</v>
      </c>
      <c r="D3505" s="148">
        <f t="shared" si="542"/>
        <v>5</v>
      </c>
      <c r="E3505" s="152">
        <v>20</v>
      </c>
      <c r="F3505" s="153">
        <v>0</v>
      </c>
      <c r="G3505" s="154">
        <v>87.667000000000002</v>
      </c>
      <c r="H3505" s="154">
        <v>0</v>
      </c>
      <c r="I3505" s="154">
        <v>1637.134</v>
      </c>
      <c r="J3505" s="151">
        <v>0</v>
      </c>
      <c r="K3505" s="149">
        <f t="shared" si="543"/>
        <v>1724.8009999999999</v>
      </c>
      <c r="L3505" s="148">
        <v>0</v>
      </c>
      <c r="M3505" s="148">
        <v>29.957000000000001</v>
      </c>
      <c r="N3505" s="148">
        <v>0</v>
      </c>
      <c r="O3505" s="148">
        <v>380.08300000000003</v>
      </c>
      <c r="P3505" s="148">
        <v>0</v>
      </c>
      <c r="Q3505" s="21">
        <f t="shared" si="544"/>
        <v>0</v>
      </c>
      <c r="R3505" s="21">
        <f t="shared" si="545"/>
        <v>95.772529000000006</v>
      </c>
      <c r="S3505" s="21">
        <f t="shared" si="546"/>
        <v>0</v>
      </c>
      <c r="T3505" s="21">
        <f t="shared" si="547"/>
        <v>1207.1436080000001</v>
      </c>
      <c r="U3505" s="22">
        <f t="shared" si="548"/>
        <v>1302.9161370000002</v>
      </c>
      <c r="V3505" s="39">
        <f t="shared" si="549"/>
        <v>0.75540084740210622</v>
      </c>
    </row>
    <row r="3506" spans="1:22">
      <c r="A3506">
        <v>3501</v>
      </c>
      <c r="B3506" s="155">
        <f t="shared" si="550"/>
        <v>41420</v>
      </c>
      <c r="C3506" s="148">
        <f t="shared" si="541"/>
        <v>2013</v>
      </c>
      <c r="D3506" s="148">
        <f t="shared" si="542"/>
        <v>5</v>
      </c>
      <c r="E3506" s="152">
        <v>21</v>
      </c>
      <c r="F3506" s="153">
        <v>0</v>
      </c>
      <c r="G3506" s="154">
        <v>88.212999999999994</v>
      </c>
      <c r="H3506" s="154">
        <v>0</v>
      </c>
      <c r="I3506" s="154">
        <v>1665.769</v>
      </c>
      <c r="J3506" s="151">
        <v>0</v>
      </c>
      <c r="K3506" s="149">
        <f t="shared" si="543"/>
        <v>1753.982</v>
      </c>
      <c r="L3506" s="148">
        <v>0</v>
      </c>
      <c r="M3506" s="148">
        <v>30.152000000000001</v>
      </c>
      <c r="N3506" s="148">
        <v>0</v>
      </c>
      <c r="O3506" s="148">
        <v>382.19299999999998</v>
      </c>
      <c r="P3506" s="148">
        <v>0</v>
      </c>
      <c r="Q3506" s="21">
        <f t="shared" si="544"/>
        <v>0</v>
      </c>
      <c r="R3506" s="21">
        <f t="shared" si="545"/>
        <v>96.395944</v>
      </c>
      <c r="S3506" s="21">
        <f t="shared" si="546"/>
        <v>0</v>
      </c>
      <c r="T3506" s="21">
        <f t="shared" si="547"/>
        <v>1213.8449680000001</v>
      </c>
      <c r="U3506" s="22">
        <f t="shared" si="548"/>
        <v>1310.2409120000002</v>
      </c>
      <c r="V3506" s="39">
        <f t="shared" si="549"/>
        <v>0.74700932620745264</v>
      </c>
    </row>
    <row r="3507" spans="1:22">
      <c r="A3507">
        <v>3502</v>
      </c>
      <c r="B3507" s="155">
        <f t="shared" si="550"/>
        <v>41420</v>
      </c>
      <c r="C3507" s="148">
        <f t="shared" si="541"/>
        <v>2013</v>
      </c>
      <c r="D3507" s="148">
        <f t="shared" si="542"/>
        <v>5</v>
      </c>
      <c r="E3507" s="152">
        <v>22</v>
      </c>
      <c r="F3507" s="153">
        <v>0</v>
      </c>
      <c r="G3507" s="154">
        <v>88.49</v>
      </c>
      <c r="H3507" s="154">
        <v>0</v>
      </c>
      <c r="I3507" s="154">
        <v>1665.1610000000001</v>
      </c>
      <c r="J3507" s="151">
        <v>0</v>
      </c>
      <c r="K3507" s="149">
        <f t="shared" si="543"/>
        <v>1753.6510000000001</v>
      </c>
      <c r="L3507" s="148">
        <v>0</v>
      </c>
      <c r="M3507" s="148">
        <v>30.201000000000001</v>
      </c>
      <c r="N3507" s="148">
        <v>0</v>
      </c>
      <c r="O3507" s="148">
        <v>388.38200000000001</v>
      </c>
      <c r="P3507" s="148">
        <v>0</v>
      </c>
      <c r="Q3507" s="21">
        <f t="shared" si="544"/>
        <v>0</v>
      </c>
      <c r="R3507" s="21">
        <f t="shared" si="545"/>
        <v>96.552597000000006</v>
      </c>
      <c r="S3507" s="21">
        <f t="shared" si="546"/>
        <v>0</v>
      </c>
      <c r="T3507" s="21">
        <f t="shared" si="547"/>
        <v>1233.5012320000001</v>
      </c>
      <c r="U3507" s="22">
        <f t="shared" si="548"/>
        <v>1330.0538290000002</v>
      </c>
      <c r="V3507" s="39">
        <f t="shared" si="549"/>
        <v>0.75844841932630847</v>
      </c>
    </row>
    <row r="3508" spans="1:22">
      <c r="A3508">
        <v>3503</v>
      </c>
      <c r="B3508" s="155">
        <f t="shared" si="550"/>
        <v>41420</v>
      </c>
      <c r="C3508" s="148">
        <f t="shared" si="541"/>
        <v>2013</v>
      </c>
      <c r="D3508" s="148">
        <f t="shared" si="542"/>
        <v>5</v>
      </c>
      <c r="E3508" s="152">
        <v>23</v>
      </c>
      <c r="F3508" s="153">
        <v>0</v>
      </c>
      <c r="G3508" s="154">
        <v>88.245000000000005</v>
      </c>
      <c r="H3508" s="154">
        <v>0</v>
      </c>
      <c r="I3508" s="154">
        <v>1620.5640000000001</v>
      </c>
      <c r="J3508" s="151">
        <v>0</v>
      </c>
      <c r="K3508" s="149">
        <f t="shared" si="543"/>
        <v>1708.8090000000002</v>
      </c>
      <c r="L3508" s="148">
        <v>0</v>
      </c>
      <c r="M3508" s="148">
        <v>30.050999999999998</v>
      </c>
      <c r="N3508" s="148">
        <v>0</v>
      </c>
      <c r="O3508" s="148">
        <v>367.52199999999999</v>
      </c>
      <c r="P3508" s="148">
        <v>0</v>
      </c>
      <c r="Q3508" s="21">
        <f t="shared" si="544"/>
        <v>0</v>
      </c>
      <c r="R3508" s="21">
        <f t="shared" si="545"/>
        <v>96.073047000000003</v>
      </c>
      <c r="S3508" s="21">
        <f t="shared" si="546"/>
        <v>0</v>
      </c>
      <c r="T3508" s="21">
        <f t="shared" si="547"/>
        <v>1167.2498720000001</v>
      </c>
      <c r="U3508" s="22">
        <f t="shared" si="548"/>
        <v>1263.3229190000002</v>
      </c>
      <c r="V3508" s="39">
        <f t="shared" si="549"/>
        <v>0.7393002488867978</v>
      </c>
    </row>
    <row r="3509" spans="1:22">
      <c r="A3509">
        <v>3504</v>
      </c>
      <c r="B3509" s="155">
        <f t="shared" si="550"/>
        <v>41420</v>
      </c>
      <c r="C3509" s="148">
        <f t="shared" si="541"/>
        <v>2013</v>
      </c>
      <c r="D3509" s="148">
        <f t="shared" si="542"/>
        <v>5</v>
      </c>
      <c r="E3509" s="152">
        <v>24</v>
      </c>
      <c r="F3509" s="153">
        <v>0</v>
      </c>
      <c r="G3509" s="154">
        <v>65.838999999999999</v>
      </c>
      <c r="H3509" s="154">
        <v>0</v>
      </c>
      <c r="I3509" s="154">
        <v>1554.3330000000001</v>
      </c>
      <c r="J3509" s="151">
        <v>0</v>
      </c>
      <c r="K3509" s="149">
        <f t="shared" si="543"/>
        <v>1620.172</v>
      </c>
      <c r="L3509" s="148">
        <v>0</v>
      </c>
      <c r="M3509" s="148">
        <v>22.611999999999998</v>
      </c>
      <c r="N3509" s="148">
        <v>0</v>
      </c>
      <c r="O3509" s="148">
        <v>356.74299999999999</v>
      </c>
      <c r="P3509" s="148">
        <v>0</v>
      </c>
      <c r="Q3509" s="21">
        <f t="shared" si="544"/>
        <v>0</v>
      </c>
      <c r="R3509" s="21">
        <f t="shared" si="545"/>
        <v>72.290563999999989</v>
      </c>
      <c r="S3509" s="21">
        <f t="shared" si="546"/>
        <v>0</v>
      </c>
      <c r="T3509" s="21">
        <f t="shared" si="547"/>
        <v>1133.015768</v>
      </c>
      <c r="U3509" s="22">
        <f t="shared" si="548"/>
        <v>1205.3063319999999</v>
      </c>
      <c r="V3509" s="39">
        <f t="shared" si="549"/>
        <v>0.74393726838878826</v>
      </c>
    </row>
    <row r="3510" spans="1:22">
      <c r="A3510">
        <v>3505</v>
      </c>
      <c r="B3510" s="155">
        <f t="shared" si="550"/>
        <v>41421</v>
      </c>
      <c r="C3510" s="148">
        <f t="shared" si="541"/>
        <v>2013</v>
      </c>
      <c r="D3510" s="148">
        <f t="shared" si="542"/>
        <v>5</v>
      </c>
      <c r="E3510" s="152">
        <v>1</v>
      </c>
      <c r="F3510" s="153">
        <v>0</v>
      </c>
      <c r="G3510" s="154">
        <v>65.436999999999998</v>
      </c>
      <c r="H3510" s="154">
        <v>0</v>
      </c>
      <c r="I3510" s="154">
        <v>1263.806</v>
      </c>
      <c r="J3510" s="151">
        <v>0</v>
      </c>
      <c r="K3510" s="149">
        <f t="shared" si="543"/>
        <v>1329.2429999999999</v>
      </c>
      <c r="L3510" s="148">
        <v>0</v>
      </c>
      <c r="M3510" s="148">
        <v>22.515000000000001</v>
      </c>
      <c r="N3510" s="148">
        <v>0</v>
      </c>
      <c r="O3510" s="148">
        <v>286.13</v>
      </c>
      <c r="P3510" s="148">
        <v>0</v>
      </c>
      <c r="Q3510" s="21">
        <f t="shared" si="544"/>
        <v>0</v>
      </c>
      <c r="R3510" s="21">
        <f t="shared" si="545"/>
        <v>71.980455000000006</v>
      </c>
      <c r="S3510" s="21">
        <f t="shared" si="546"/>
        <v>0</v>
      </c>
      <c r="T3510" s="21">
        <f t="shared" si="547"/>
        <v>908.74887999999999</v>
      </c>
      <c r="U3510" s="22">
        <f t="shared" si="548"/>
        <v>980.72933499999999</v>
      </c>
      <c r="V3510" s="39">
        <f t="shared" si="549"/>
        <v>0.73781041916338852</v>
      </c>
    </row>
    <row r="3511" spans="1:22">
      <c r="A3511">
        <v>3506</v>
      </c>
      <c r="B3511" s="155">
        <f t="shared" si="550"/>
        <v>41421</v>
      </c>
      <c r="C3511" s="148">
        <f t="shared" si="541"/>
        <v>2013</v>
      </c>
      <c r="D3511" s="148">
        <f t="shared" si="542"/>
        <v>5</v>
      </c>
      <c r="E3511" s="152">
        <v>2</v>
      </c>
      <c r="F3511" s="153">
        <v>0</v>
      </c>
      <c r="G3511" s="154">
        <v>66.001999999999995</v>
      </c>
      <c r="H3511" s="154">
        <v>1.357</v>
      </c>
      <c r="I3511" s="154">
        <v>1429.0319999999999</v>
      </c>
      <c r="J3511" s="151">
        <v>0</v>
      </c>
      <c r="K3511" s="149">
        <f t="shared" si="543"/>
        <v>1496.3909999999998</v>
      </c>
      <c r="L3511" s="148">
        <v>0</v>
      </c>
      <c r="M3511" s="148">
        <v>22.754999999999999</v>
      </c>
      <c r="N3511" s="148">
        <v>3.31</v>
      </c>
      <c r="O3511" s="148">
        <v>307.66899999999998</v>
      </c>
      <c r="P3511" s="148">
        <v>0</v>
      </c>
      <c r="Q3511" s="21">
        <f t="shared" si="544"/>
        <v>0</v>
      </c>
      <c r="R3511" s="21">
        <f t="shared" si="545"/>
        <v>72.747734999999992</v>
      </c>
      <c r="S3511" s="21">
        <f t="shared" si="546"/>
        <v>6.4578100000000003</v>
      </c>
      <c r="T3511" s="21">
        <f t="shared" si="547"/>
        <v>977.156744</v>
      </c>
      <c r="U3511" s="22">
        <f t="shared" si="548"/>
        <v>1056.3622889999999</v>
      </c>
      <c r="V3511" s="39">
        <f t="shared" si="549"/>
        <v>0.70594001768254422</v>
      </c>
    </row>
    <row r="3512" spans="1:22">
      <c r="A3512">
        <v>3507</v>
      </c>
      <c r="B3512" s="155">
        <f t="shared" si="550"/>
        <v>41421</v>
      </c>
      <c r="C3512" s="148">
        <f t="shared" si="541"/>
        <v>2013</v>
      </c>
      <c r="D3512" s="148">
        <f t="shared" si="542"/>
        <v>5</v>
      </c>
      <c r="E3512" s="152">
        <v>3</v>
      </c>
      <c r="F3512" s="153">
        <v>0</v>
      </c>
      <c r="G3512" s="154">
        <v>66.504999999999995</v>
      </c>
      <c r="H3512" s="154">
        <v>0</v>
      </c>
      <c r="I3512" s="154">
        <v>1126.1369999999999</v>
      </c>
      <c r="J3512" s="151">
        <v>0</v>
      </c>
      <c r="K3512" s="149">
        <f t="shared" si="543"/>
        <v>1192.6419999999998</v>
      </c>
      <c r="L3512" s="148">
        <v>0</v>
      </c>
      <c r="M3512" s="148">
        <v>22.895</v>
      </c>
      <c r="N3512" s="148">
        <v>0</v>
      </c>
      <c r="O3512" s="148">
        <v>245.798</v>
      </c>
      <c r="P3512" s="148">
        <v>0</v>
      </c>
      <c r="Q3512" s="21">
        <f t="shared" si="544"/>
        <v>0</v>
      </c>
      <c r="R3512" s="21">
        <f t="shared" si="545"/>
        <v>73.195314999999994</v>
      </c>
      <c r="S3512" s="21">
        <f t="shared" si="546"/>
        <v>0</v>
      </c>
      <c r="T3512" s="21">
        <f t="shared" si="547"/>
        <v>780.654448</v>
      </c>
      <c r="U3512" s="22">
        <f t="shared" si="548"/>
        <v>853.84976299999994</v>
      </c>
      <c r="V3512" s="39">
        <f t="shared" si="549"/>
        <v>0.71593132138562965</v>
      </c>
    </row>
    <row r="3513" spans="1:22">
      <c r="A3513">
        <v>3508</v>
      </c>
      <c r="B3513" s="155">
        <f t="shared" si="550"/>
        <v>41421</v>
      </c>
      <c r="C3513" s="148">
        <f t="shared" si="541"/>
        <v>2013</v>
      </c>
      <c r="D3513" s="148">
        <f t="shared" si="542"/>
        <v>5</v>
      </c>
      <c r="E3513" s="152">
        <v>4</v>
      </c>
      <c r="F3513" s="153">
        <v>0</v>
      </c>
      <c r="G3513" s="154">
        <v>66.760000000000005</v>
      </c>
      <c r="H3513" s="154">
        <v>0</v>
      </c>
      <c r="I3513" s="154">
        <v>1125.616</v>
      </c>
      <c r="J3513" s="151">
        <v>0</v>
      </c>
      <c r="K3513" s="149">
        <f t="shared" si="543"/>
        <v>1192.376</v>
      </c>
      <c r="L3513" s="148">
        <v>0</v>
      </c>
      <c r="M3513" s="148">
        <v>22.951000000000001</v>
      </c>
      <c r="N3513" s="148">
        <v>0</v>
      </c>
      <c r="O3513" s="148">
        <v>245.78200000000001</v>
      </c>
      <c r="P3513" s="148">
        <v>0</v>
      </c>
      <c r="Q3513" s="21">
        <f t="shared" si="544"/>
        <v>0</v>
      </c>
      <c r="R3513" s="21">
        <f t="shared" si="545"/>
        <v>73.374347</v>
      </c>
      <c r="S3513" s="21">
        <f t="shared" si="546"/>
        <v>0</v>
      </c>
      <c r="T3513" s="21">
        <f t="shared" si="547"/>
        <v>780.60363200000006</v>
      </c>
      <c r="U3513" s="22">
        <f t="shared" si="548"/>
        <v>853.977979</v>
      </c>
      <c r="V3513" s="39">
        <f t="shared" si="549"/>
        <v>0.71619856404355675</v>
      </c>
    </row>
    <row r="3514" spans="1:22">
      <c r="A3514">
        <v>3509</v>
      </c>
      <c r="B3514" s="155">
        <f t="shared" si="550"/>
        <v>41421</v>
      </c>
      <c r="C3514" s="148">
        <f t="shared" si="541"/>
        <v>2013</v>
      </c>
      <c r="D3514" s="148">
        <f t="shared" si="542"/>
        <v>5</v>
      </c>
      <c r="E3514" s="152">
        <v>5</v>
      </c>
      <c r="F3514" s="153">
        <v>0</v>
      </c>
      <c r="G3514" s="154">
        <v>66.53</v>
      </c>
      <c r="H3514" s="154">
        <v>0</v>
      </c>
      <c r="I3514" s="154">
        <v>1423.4580000000001</v>
      </c>
      <c r="J3514" s="151">
        <v>0</v>
      </c>
      <c r="K3514" s="149">
        <f t="shared" si="543"/>
        <v>1489.9880000000001</v>
      </c>
      <c r="L3514" s="148">
        <v>0</v>
      </c>
      <c r="M3514" s="148">
        <v>22.905000000000001</v>
      </c>
      <c r="N3514" s="148">
        <v>0</v>
      </c>
      <c r="O3514" s="148">
        <v>307.47899999999998</v>
      </c>
      <c r="P3514" s="148">
        <v>0</v>
      </c>
      <c r="Q3514" s="21">
        <f t="shared" si="544"/>
        <v>0</v>
      </c>
      <c r="R3514" s="21">
        <f t="shared" si="545"/>
        <v>73.227285000000009</v>
      </c>
      <c r="S3514" s="21">
        <f t="shared" si="546"/>
        <v>0</v>
      </c>
      <c r="T3514" s="21">
        <f t="shared" si="547"/>
        <v>976.55330400000003</v>
      </c>
      <c r="U3514" s="22">
        <f t="shared" si="548"/>
        <v>1049.780589</v>
      </c>
      <c r="V3514" s="39">
        <f t="shared" si="549"/>
        <v>0.70455640515225626</v>
      </c>
    </row>
    <row r="3515" spans="1:22">
      <c r="A3515">
        <v>3510</v>
      </c>
      <c r="B3515" s="155">
        <f t="shared" si="550"/>
        <v>41421</v>
      </c>
      <c r="C3515" s="148">
        <f t="shared" si="541"/>
        <v>2013</v>
      </c>
      <c r="D3515" s="148">
        <f t="shared" si="542"/>
        <v>5</v>
      </c>
      <c r="E3515" s="152">
        <v>6</v>
      </c>
      <c r="F3515" s="153">
        <v>0</v>
      </c>
      <c r="G3515" s="154">
        <v>87.683000000000007</v>
      </c>
      <c r="H3515" s="154">
        <v>0</v>
      </c>
      <c r="I3515" s="154">
        <v>1422.4349999999999</v>
      </c>
      <c r="J3515" s="151">
        <v>0</v>
      </c>
      <c r="K3515" s="149">
        <f t="shared" si="543"/>
        <v>1510.1179999999999</v>
      </c>
      <c r="L3515" s="148">
        <v>0</v>
      </c>
      <c r="M3515" s="148">
        <v>29.9</v>
      </c>
      <c r="N3515" s="148">
        <v>0</v>
      </c>
      <c r="O3515" s="148">
        <v>306.97699999999998</v>
      </c>
      <c r="P3515" s="148">
        <v>0</v>
      </c>
      <c r="Q3515" s="21">
        <f t="shared" si="544"/>
        <v>0</v>
      </c>
      <c r="R3515" s="21">
        <f t="shared" si="545"/>
        <v>95.590299999999999</v>
      </c>
      <c r="S3515" s="21">
        <f t="shared" si="546"/>
        <v>0</v>
      </c>
      <c r="T3515" s="21">
        <f t="shared" si="547"/>
        <v>974.95895199999995</v>
      </c>
      <c r="U3515" s="22">
        <f t="shared" si="548"/>
        <v>1070.549252</v>
      </c>
      <c r="V3515" s="39">
        <f t="shared" si="549"/>
        <v>0.70891761570950085</v>
      </c>
    </row>
    <row r="3516" spans="1:22">
      <c r="A3516">
        <v>3511</v>
      </c>
      <c r="B3516" s="155">
        <f t="shared" si="550"/>
        <v>41421</v>
      </c>
      <c r="C3516" s="148">
        <f t="shared" si="541"/>
        <v>2013</v>
      </c>
      <c r="D3516" s="148">
        <f t="shared" si="542"/>
        <v>5</v>
      </c>
      <c r="E3516" s="152">
        <v>7</v>
      </c>
      <c r="F3516" s="153">
        <v>0</v>
      </c>
      <c r="G3516" s="154">
        <v>65.652000000000001</v>
      </c>
      <c r="H3516" s="154">
        <v>0</v>
      </c>
      <c r="I3516" s="154">
        <v>1563.45</v>
      </c>
      <c r="J3516" s="151">
        <v>0</v>
      </c>
      <c r="K3516" s="149">
        <f t="shared" si="543"/>
        <v>1629.1020000000001</v>
      </c>
      <c r="L3516" s="148">
        <v>0</v>
      </c>
      <c r="M3516" s="148">
        <v>22.53</v>
      </c>
      <c r="N3516" s="148">
        <v>0</v>
      </c>
      <c r="O3516" s="148">
        <v>356.02100000000002</v>
      </c>
      <c r="P3516" s="148">
        <v>0</v>
      </c>
      <c r="Q3516" s="21">
        <f t="shared" si="544"/>
        <v>0</v>
      </c>
      <c r="R3516" s="21">
        <f t="shared" si="545"/>
        <v>72.028410000000008</v>
      </c>
      <c r="S3516" s="21">
        <f t="shared" si="546"/>
        <v>0</v>
      </c>
      <c r="T3516" s="21">
        <f t="shared" si="547"/>
        <v>1130.722696</v>
      </c>
      <c r="U3516" s="22">
        <f t="shared" si="548"/>
        <v>1202.7511060000002</v>
      </c>
      <c r="V3516" s="39">
        <f t="shared" si="549"/>
        <v>0.73829085348860912</v>
      </c>
    </row>
    <row r="3517" spans="1:22">
      <c r="A3517">
        <v>3512</v>
      </c>
      <c r="B3517" s="155">
        <f t="shared" si="550"/>
        <v>41421</v>
      </c>
      <c r="C3517" s="148">
        <f t="shared" si="541"/>
        <v>2013</v>
      </c>
      <c r="D3517" s="148">
        <f t="shared" si="542"/>
        <v>5</v>
      </c>
      <c r="E3517" s="152">
        <v>8</v>
      </c>
      <c r="F3517" s="153">
        <v>0</v>
      </c>
      <c r="G3517" s="154">
        <v>86.274000000000001</v>
      </c>
      <c r="H3517" s="154">
        <v>0</v>
      </c>
      <c r="I3517" s="154">
        <v>1578.4169999999999</v>
      </c>
      <c r="J3517" s="151">
        <v>0</v>
      </c>
      <c r="K3517" s="149">
        <f t="shared" si="543"/>
        <v>1664.6909999999998</v>
      </c>
      <c r="L3517" s="148">
        <v>0</v>
      </c>
      <c r="M3517" s="148">
        <v>29.454999999999998</v>
      </c>
      <c r="N3517" s="148">
        <v>0</v>
      </c>
      <c r="O3517" s="148">
        <v>361.923</v>
      </c>
      <c r="P3517" s="148">
        <v>0</v>
      </c>
      <c r="Q3517" s="21">
        <f t="shared" si="544"/>
        <v>0</v>
      </c>
      <c r="R3517" s="21">
        <f t="shared" si="545"/>
        <v>94.16763499999999</v>
      </c>
      <c r="S3517" s="21">
        <f t="shared" si="546"/>
        <v>0</v>
      </c>
      <c r="T3517" s="21">
        <f t="shared" si="547"/>
        <v>1149.4674480000001</v>
      </c>
      <c r="U3517" s="22">
        <f t="shared" si="548"/>
        <v>1243.6350830000001</v>
      </c>
      <c r="V3517" s="39">
        <f t="shared" si="549"/>
        <v>0.74706662257439982</v>
      </c>
    </row>
    <row r="3518" spans="1:22">
      <c r="A3518">
        <v>3513</v>
      </c>
      <c r="B3518" s="155">
        <f t="shared" si="550"/>
        <v>41421</v>
      </c>
      <c r="C3518" s="148">
        <f t="shared" si="541"/>
        <v>2013</v>
      </c>
      <c r="D3518" s="148">
        <f t="shared" si="542"/>
        <v>5</v>
      </c>
      <c r="E3518" s="152">
        <v>9</v>
      </c>
      <c r="F3518" s="153">
        <v>0</v>
      </c>
      <c r="G3518" s="154">
        <v>65.488</v>
      </c>
      <c r="H3518" s="154">
        <v>0</v>
      </c>
      <c r="I3518" s="154">
        <v>1468.1590000000001</v>
      </c>
      <c r="J3518" s="151">
        <v>0</v>
      </c>
      <c r="K3518" s="149">
        <f t="shared" si="543"/>
        <v>1533.6470000000002</v>
      </c>
      <c r="L3518" s="148">
        <v>0</v>
      </c>
      <c r="M3518" s="148">
        <v>22.530999999999999</v>
      </c>
      <c r="N3518" s="148">
        <v>0</v>
      </c>
      <c r="O3518" s="148">
        <v>350.08199999999999</v>
      </c>
      <c r="P3518" s="148">
        <v>0</v>
      </c>
      <c r="Q3518" s="21">
        <f t="shared" si="544"/>
        <v>0</v>
      </c>
      <c r="R3518" s="21">
        <f t="shared" si="545"/>
        <v>72.031606999999994</v>
      </c>
      <c r="S3518" s="21">
        <f t="shared" si="546"/>
        <v>0</v>
      </c>
      <c r="T3518" s="21">
        <f t="shared" si="547"/>
        <v>1111.8604319999999</v>
      </c>
      <c r="U3518" s="22">
        <f t="shared" si="548"/>
        <v>1183.8920389999998</v>
      </c>
      <c r="V3518" s="39">
        <f t="shared" si="549"/>
        <v>0.77194559047812161</v>
      </c>
    </row>
    <row r="3519" spans="1:22">
      <c r="A3519">
        <v>3514</v>
      </c>
      <c r="B3519" s="155">
        <f t="shared" si="550"/>
        <v>41421</v>
      </c>
      <c r="C3519" s="148">
        <f t="shared" si="541"/>
        <v>2013</v>
      </c>
      <c r="D3519" s="148">
        <f t="shared" si="542"/>
        <v>5</v>
      </c>
      <c r="E3519" s="152">
        <v>10</v>
      </c>
      <c r="F3519" s="153">
        <v>0</v>
      </c>
      <c r="G3519" s="154">
        <v>102.541</v>
      </c>
      <c r="H3519" s="154">
        <v>0</v>
      </c>
      <c r="I3519" s="154">
        <v>1507.5619999999999</v>
      </c>
      <c r="J3519" s="151">
        <v>0</v>
      </c>
      <c r="K3519" s="149">
        <f t="shared" si="543"/>
        <v>1610.1029999999998</v>
      </c>
      <c r="L3519" s="148">
        <v>0</v>
      </c>
      <c r="M3519" s="148">
        <v>36.293999999999997</v>
      </c>
      <c r="N3519" s="148">
        <v>0</v>
      </c>
      <c r="O3519" s="148">
        <v>359.31299999999999</v>
      </c>
      <c r="P3519" s="148">
        <v>0</v>
      </c>
      <c r="Q3519" s="21">
        <f t="shared" si="544"/>
        <v>0</v>
      </c>
      <c r="R3519" s="21">
        <f t="shared" si="545"/>
        <v>116.03191799999999</v>
      </c>
      <c r="S3519" s="21">
        <f t="shared" si="546"/>
        <v>0</v>
      </c>
      <c r="T3519" s="21">
        <f t="shared" si="547"/>
        <v>1141.1780880000001</v>
      </c>
      <c r="U3519" s="22">
        <f t="shared" si="548"/>
        <v>1257.210006</v>
      </c>
      <c r="V3519" s="39">
        <f t="shared" si="549"/>
        <v>0.78082582667071621</v>
      </c>
    </row>
    <row r="3520" spans="1:22">
      <c r="A3520">
        <v>3515</v>
      </c>
      <c r="B3520" s="155">
        <f t="shared" si="550"/>
        <v>41421</v>
      </c>
      <c r="C3520" s="148">
        <f t="shared" si="541"/>
        <v>2013</v>
      </c>
      <c r="D3520" s="148">
        <f t="shared" si="542"/>
        <v>5</v>
      </c>
      <c r="E3520" s="152">
        <v>11</v>
      </c>
      <c r="F3520" s="153">
        <v>0</v>
      </c>
      <c r="G3520" s="154">
        <v>78.141000000000005</v>
      </c>
      <c r="H3520" s="154">
        <v>0</v>
      </c>
      <c r="I3520" s="154">
        <v>1537.3879999999999</v>
      </c>
      <c r="J3520" s="151">
        <v>0</v>
      </c>
      <c r="K3520" s="149">
        <f t="shared" si="543"/>
        <v>1615.529</v>
      </c>
      <c r="L3520" s="148">
        <v>0</v>
      </c>
      <c r="M3520" s="148">
        <v>31.905999999999999</v>
      </c>
      <c r="N3520" s="148">
        <v>0</v>
      </c>
      <c r="O3520" s="148">
        <v>368.428</v>
      </c>
      <c r="P3520" s="148">
        <v>0</v>
      </c>
      <c r="Q3520" s="21">
        <f t="shared" si="544"/>
        <v>0</v>
      </c>
      <c r="R3520" s="21">
        <f t="shared" si="545"/>
        <v>102.00348200000001</v>
      </c>
      <c r="S3520" s="21">
        <f t="shared" si="546"/>
        <v>0</v>
      </c>
      <c r="T3520" s="21">
        <f t="shared" si="547"/>
        <v>1170.127328</v>
      </c>
      <c r="U3520" s="22">
        <f t="shared" si="548"/>
        <v>1272.1308100000001</v>
      </c>
      <c r="V3520" s="39">
        <f t="shared" si="549"/>
        <v>0.78743916698493199</v>
      </c>
    </row>
    <row r="3521" spans="1:22">
      <c r="A3521">
        <v>3516</v>
      </c>
      <c r="B3521" s="155">
        <f t="shared" si="550"/>
        <v>41421</v>
      </c>
      <c r="C3521" s="148">
        <f t="shared" si="541"/>
        <v>2013</v>
      </c>
      <c r="D3521" s="148">
        <f t="shared" si="542"/>
        <v>5</v>
      </c>
      <c r="E3521" s="152">
        <v>12</v>
      </c>
      <c r="F3521" s="153">
        <v>0</v>
      </c>
      <c r="G3521" s="154">
        <v>64.73</v>
      </c>
      <c r="H3521" s="154">
        <v>0</v>
      </c>
      <c r="I3521" s="154">
        <v>1528.0229999999999</v>
      </c>
      <c r="J3521" s="151">
        <v>0</v>
      </c>
      <c r="K3521" s="149">
        <f t="shared" si="543"/>
        <v>1592.7529999999999</v>
      </c>
      <c r="L3521" s="148">
        <v>0</v>
      </c>
      <c r="M3521" s="148">
        <v>22.343</v>
      </c>
      <c r="N3521" s="148">
        <v>0</v>
      </c>
      <c r="O3521" s="148">
        <v>366.62700000000001</v>
      </c>
      <c r="P3521" s="148">
        <v>0</v>
      </c>
      <c r="Q3521" s="21">
        <f t="shared" si="544"/>
        <v>0</v>
      </c>
      <c r="R3521" s="21">
        <f t="shared" si="545"/>
        <v>71.430571</v>
      </c>
      <c r="S3521" s="21">
        <f t="shared" si="546"/>
        <v>0</v>
      </c>
      <c r="T3521" s="21">
        <f t="shared" si="547"/>
        <v>1164.4073520000002</v>
      </c>
      <c r="U3521" s="22">
        <f t="shared" si="548"/>
        <v>1235.8379230000003</v>
      </c>
      <c r="V3521" s="39">
        <f t="shared" si="549"/>
        <v>0.77591310328720164</v>
      </c>
    </row>
    <row r="3522" spans="1:22">
      <c r="A3522">
        <v>3517</v>
      </c>
      <c r="B3522" s="155">
        <f t="shared" si="550"/>
        <v>41421</v>
      </c>
      <c r="C3522" s="148">
        <f t="shared" si="541"/>
        <v>2013</v>
      </c>
      <c r="D3522" s="148">
        <f t="shared" si="542"/>
        <v>5</v>
      </c>
      <c r="E3522" s="152">
        <v>13</v>
      </c>
      <c r="F3522" s="153">
        <v>0</v>
      </c>
      <c r="G3522" s="154">
        <v>65.988</v>
      </c>
      <c r="H3522" s="154">
        <v>0</v>
      </c>
      <c r="I3522" s="154">
        <v>1519.5229999999999</v>
      </c>
      <c r="J3522" s="151">
        <v>0</v>
      </c>
      <c r="K3522" s="149">
        <f t="shared" si="543"/>
        <v>1585.511</v>
      </c>
      <c r="L3522" s="148">
        <v>0</v>
      </c>
      <c r="M3522" s="148">
        <v>22.675999999999998</v>
      </c>
      <c r="N3522" s="148">
        <v>0</v>
      </c>
      <c r="O3522" s="148">
        <v>366.51499999999999</v>
      </c>
      <c r="P3522" s="148">
        <v>0</v>
      </c>
      <c r="Q3522" s="21">
        <f t="shared" si="544"/>
        <v>0</v>
      </c>
      <c r="R3522" s="21">
        <f t="shared" si="545"/>
        <v>72.495171999999997</v>
      </c>
      <c r="S3522" s="21">
        <f t="shared" si="546"/>
        <v>0</v>
      </c>
      <c r="T3522" s="21">
        <f t="shared" si="547"/>
        <v>1164.0516399999999</v>
      </c>
      <c r="U3522" s="22">
        <f t="shared" si="548"/>
        <v>1236.5468119999998</v>
      </c>
      <c r="V3522" s="39">
        <f t="shared" si="549"/>
        <v>0.77990427817908536</v>
      </c>
    </row>
    <row r="3523" spans="1:22">
      <c r="A3523">
        <v>3518</v>
      </c>
      <c r="B3523" s="155">
        <f t="shared" si="550"/>
        <v>41421</v>
      </c>
      <c r="C3523" s="148">
        <f t="shared" si="541"/>
        <v>2013</v>
      </c>
      <c r="D3523" s="148">
        <f t="shared" si="542"/>
        <v>5</v>
      </c>
      <c r="E3523" s="152">
        <v>14</v>
      </c>
      <c r="F3523" s="153">
        <v>0</v>
      </c>
      <c r="G3523" s="154">
        <v>65.843000000000004</v>
      </c>
      <c r="H3523" s="154">
        <v>0</v>
      </c>
      <c r="I3523" s="154">
        <v>1488.837</v>
      </c>
      <c r="J3523" s="151">
        <v>0</v>
      </c>
      <c r="K3523" s="149">
        <f t="shared" si="543"/>
        <v>1554.68</v>
      </c>
      <c r="L3523" s="148">
        <v>0</v>
      </c>
      <c r="M3523" s="148">
        <v>22.652000000000001</v>
      </c>
      <c r="N3523" s="148">
        <v>0</v>
      </c>
      <c r="O3523" s="148">
        <v>357.16</v>
      </c>
      <c r="P3523" s="148">
        <v>0</v>
      </c>
      <c r="Q3523" s="21">
        <f t="shared" si="544"/>
        <v>0</v>
      </c>
      <c r="R3523" s="21">
        <f t="shared" si="545"/>
        <v>72.418444000000008</v>
      </c>
      <c r="S3523" s="21">
        <f t="shared" si="546"/>
        <v>0</v>
      </c>
      <c r="T3523" s="21">
        <f t="shared" si="547"/>
        <v>1134.3401600000002</v>
      </c>
      <c r="U3523" s="22">
        <f t="shared" si="548"/>
        <v>1206.7586040000001</v>
      </c>
      <c r="V3523" s="39">
        <f t="shared" si="549"/>
        <v>0.7762102837883037</v>
      </c>
    </row>
    <row r="3524" spans="1:22">
      <c r="A3524">
        <v>3519</v>
      </c>
      <c r="B3524" s="155">
        <f t="shared" si="550"/>
        <v>41421</v>
      </c>
      <c r="C3524" s="148">
        <f t="shared" si="541"/>
        <v>2013</v>
      </c>
      <c r="D3524" s="148">
        <f t="shared" si="542"/>
        <v>5</v>
      </c>
      <c r="E3524" s="152">
        <v>15</v>
      </c>
      <c r="F3524" s="153">
        <v>0</v>
      </c>
      <c r="G3524" s="154">
        <v>86.697999999999993</v>
      </c>
      <c r="H3524" s="154">
        <v>0</v>
      </c>
      <c r="I3524" s="154">
        <v>1550.4359999999999</v>
      </c>
      <c r="J3524" s="151">
        <v>0</v>
      </c>
      <c r="K3524" s="149">
        <f t="shared" si="543"/>
        <v>1637.134</v>
      </c>
      <c r="L3524" s="148">
        <v>0</v>
      </c>
      <c r="M3524" s="148">
        <v>29.643000000000001</v>
      </c>
      <c r="N3524" s="148">
        <v>0</v>
      </c>
      <c r="O3524" s="148">
        <v>378.29399999999998</v>
      </c>
      <c r="P3524" s="148">
        <v>0</v>
      </c>
      <c r="Q3524" s="21">
        <f t="shared" si="544"/>
        <v>0</v>
      </c>
      <c r="R3524" s="21">
        <f t="shared" si="545"/>
        <v>94.768670999999998</v>
      </c>
      <c r="S3524" s="21">
        <f t="shared" si="546"/>
        <v>0</v>
      </c>
      <c r="T3524" s="21">
        <f t="shared" si="547"/>
        <v>1201.461744</v>
      </c>
      <c r="U3524" s="22">
        <f t="shared" si="548"/>
        <v>1296.230415</v>
      </c>
      <c r="V3524" s="39">
        <f t="shared" si="549"/>
        <v>0.79176806235775443</v>
      </c>
    </row>
    <row r="3525" spans="1:22">
      <c r="A3525">
        <v>3520</v>
      </c>
      <c r="B3525" s="155">
        <f t="shared" si="550"/>
        <v>41421</v>
      </c>
      <c r="C3525" s="148">
        <f t="shared" si="541"/>
        <v>2013</v>
      </c>
      <c r="D3525" s="148">
        <f t="shared" si="542"/>
        <v>5</v>
      </c>
      <c r="E3525" s="152">
        <v>16</v>
      </c>
      <c r="F3525" s="153">
        <v>0</v>
      </c>
      <c r="G3525" s="154">
        <v>66.69</v>
      </c>
      <c r="H3525" s="154">
        <v>0</v>
      </c>
      <c r="I3525" s="154">
        <v>1572.8309999999999</v>
      </c>
      <c r="J3525" s="151">
        <v>0</v>
      </c>
      <c r="K3525" s="149">
        <f t="shared" si="543"/>
        <v>1639.521</v>
      </c>
      <c r="L3525" s="148">
        <v>0</v>
      </c>
      <c r="M3525" s="148">
        <v>22.95</v>
      </c>
      <c r="N3525" s="148">
        <v>0</v>
      </c>
      <c r="O3525" s="148">
        <v>382.04599999999999</v>
      </c>
      <c r="P3525" s="148">
        <v>0</v>
      </c>
      <c r="Q3525" s="21">
        <f t="shared" si="544"/>
        <v>0</v>
      </c>
      <c r="R3525" s="21">
        <f t="shared" si="545"/>
        <v>73.37115</v>
      </c>
      <c r="S3525" s="21">
        <f t="shared" si="546"/>
        <v>0</v>
      </c>
      <c r="T3525" s="21">
        <f t="shared" si="547"/>
        <v>1213.3780960000001</v>
      </c>
      <c r="U3525" s="22">
        <f t="shared" si="548"/>
        <v>1286.7492460000001</v>
      </c>
      <c r="V3525" s="39">
        <f t="shared" si="549"/>
        <v>0.78483242727601543</v>
      </c>
    </row>
    <row r="3526" spans="1:22">
      <c r="A3526">
        <v>3521</v>
      </c>
      <c r="B3526" s="155">
        <f t="shared" si="550"/>
        <v>41421</v>
      </c>
      <c r="C3526" s="148">
        <f t="shared" si="541"/>
        <v>2013</v>
      </c>
      <c r="D3526" s="148">
        <f t="shared" si="542"/>
        <v>5</v>
      </c>
      <c r="E3526" s="152">
        <v>17</v>
      </c>
      <c r="F3526" s="153">
        <v>0</v>
      </c>
      <c r="G3526" s="154">
        <v>66.692999999999998</v>
      </c>
      <c r="H3526" s="154">
        <v>0</v>
      </c>
      <c r="I3526" s="154">
        <v>1570.432</v>
      </c>
      <c r="J3526" s="151">
        <v>0</v>
      </c>
      <c r="K3526" s="149">
        <f t="shared" si="543"/>
        <v>1637.125</v>
      </c>
      <c r="L3526" s="148">
        <v>0</v>
      </c>
      <c r="M3526" s="148">
        <v>22.943999999999999</v>
      </c>
      <c r="N3526" s="148">
        <v>0</v>
      </c>
      <c r="O3526" s="148">
        <v>381.96499999999997</v>
      </c>
      <c r="P3526" s="148">
        <v>0</v>
      </c>
      <c r="Q3526" s="21">
        <f t="shared" si="544"/>
        <v>0</v>
      </c>
      <c r="R3526" s="21">
        <f t="shared" si="545"/>
        <v>73.351967999999999</v>
      </c>
      <c r="S3526" s="21">
        <f t="shared" si="546"/>
        <v>0</v>
      </c>
      <c r="T3526" s="21">
        <f t="shared" si="547"/>
        <v>1213.12084</v>
      </c>
      <c r="U3526" s="22">
        <f t="shared" si="548"/>
        <v>1286.472808</v>
      </c>
      <c r="V3526" s="39">
        <f t="shared" si="549"/>
        <v>0.78581220615408109</v>
      </c>
    </row>
    <row r="3527" spans="1:22">
      <c r="A3527">
        <v>3522</v>
      </c>
      <c r="B3527" s="155">
        <f t="shared" si="550"/>
        <v>41421</v>
      </c>
      <c r="C3527" s="148">
        <f t="shared" ref="C3527:C3590" si="551">YEAR(B3527)</f>
        <v>2013</v>
      </c>
      <c r="D3527" s="148">
        <f t="shared" ref="D3527:D3590" si="552">MONTH(B3527)</f>
        <v>5</v>
      </c>
      <c r="E3527" s="152">
        <v>18</v>
      </c>
      <c r="F3527" s="153">
        <v>0</v>
      </c>
      <c r="G3527" s="154">
        <v>66.522999999999996</v>
      </c>
      <c r="H3527" s="154">
        <v>0</v>
      </c>
      <c r="I3527" s="154">
        <v>1567.395</v>
      </c>
      <c r="J3527" s="151">
        <v>0</v>
      </c>
      <c r="K3527" s="149">
        <f t="shared" ref="K3527:K3590" si="553">SUM(F3527:J3527)</f>
        <v>1633.9179999999999</v>
      </c>
      <c r="L3527" s="148">
        <v>0</v>
      </c>
      <c r="M3527" s="148">
        <v>22.896000000000001</v>
      </c>
      <c r="N3527" s="148">
        <v>0</v>
      </c>
      <c r="O3527" s="148">
        <v>384.58800000000002</v>
      </c>
      <c r="P3527" s="148">
        <v>0</v>
      </c>
      <c r="Q3527" s="21">
        <f t="shared" ref="Q3527:Q3590" si="554">+$Q$2*L3527</f>
        <v>0</v>
      </c>
      <c r="R3527" s="21">
        <f t="shared" ref="R3527:R3590" si="555">+$R$2*M3527</f>
        <v>73.198512000000008</v>
      </c>
      <c r="S3527" s="21">
        <f t="shared" ref="S3527:S3590" si="556">+$S$2*N3527</f>
        <v>0</v>
      </c>
      <c r="T3527" s="21">
        <f t="shared" ref="T3527:T3590" si="557">+$T$2*O3527</f>
        <v>1221.4514880000002</v>
      </c>
      <c r="U3527" s="22">
        <f t="shared" ref="U3527:U3590" si="558">SUM(Q3527:T3527)</f>
        <v>1294.6500000000001</v>
      </c>
      <c r="V3527" s="39">
        <f t="shared" ref="V3527:V3590" si="559">+U3527/K3527</f>
        <v>0.79235922488154253</v>
      </c>
    </row>
    <row r="3528" spans="1:22">
      <c r="A3528">
        <v>3523</v>
      </c>
      <c r="B3528" s="155">
        <f t="shared" si="550"/>
        <v>41421</v>
      </c>
      <c r="C3528" s="148">
        <f t="shared" si="551"/>
        <v>2013</v>
      </c>
      <c r="D3528" s="148">
        <f t="shared" si="552"/>
        <v>5</v>
      </c>
      <c r="E3528" s="152">
        <v>19</v>
      </c>
      <c r="F3528" s="153">
        <v>0</v>
      </c>
      <c r="G3528" s="154">
        <v>66.483000000000004</v>
      </c>
      <c r="H3528" s="154">
        <v>0</v>
      </c>
      <c r="I3528" s="154">
        <v>1876.2170000000001</v>
      </c>
      <c r="J3528" s="151">
        <v>0</v>
      </c>
      <c r="K3528" s="149">
        <f t="shared" si="553"/>
        <v>1942.7</v>
      </c>
      <c r="L3528" s="148">
        <v>0</v>
      </c>
      <c r="M3528" s="148">
        <v>22.885999999999999</v>
      </c>
      <c r="N3528" s="148">
        <v>0</v>
      </c>
      <c r="O3528" s="148">
        <v>473.536</v>
      </c>
      <c r="P3528" s="148">
        <v>0</v>
      </c>
      <c r="Q3528" s="21">
        <f t="shared" si="554"/>
        <v>0</v>
      </c>
      <c r="R3528" s="21">
        <f t="shared" si="555"/>
        <v>73.166541999999993</v>
      </c>
      <c r="S3528" s="21">
        <f t="shared" si="556"/>
        <v>0</v>
      </c>
      <c r="T3528" s="21">
        <f t="shared" si="557"/>
        <v>1503.9503360000001</v>
      </c>
      <c r="U3528" s="22">
        <f t="shared" si="558"/>
        <v>1577.116878</v>
      </c>
      <c r="V3528" s="39">
        <f t="shared" si="559"/>
        <v>0.81181699593349466</v>
      </c>
    </row>
    <row r="3529" spans="1:22">
      <c r="A3529">
        <v>3524</v>
      </c>
      <c r="B3529" s="155">
        <f t="shared" si="550"/>
        <v>41421</v>
      </c>
      <c r="C3529" s="148">
        <f t="shared" si="551"/>
        <v>2013</v>
      </c>
      <c r="D3529" s="148">
        <f t="shared" si="552"/>
        <v>5</v>
      </c>
      <c r="E3529" s="152">
        <v>20</v>
      </c>
      <c r="F3529" s="153">
        <v>0</v>
      </c>
      <c r="G3529" s="154">
        <v>19.286999999999999</v>
      </c>
      <c r="H3529" s="154">
        <v>0</v>
      </c>
      <c r="I3529" s="154">
        <v>1998.501</v>
      </c>
      <c r="J3529" s="151">
        <v>0</v>
      </c>
      <c r="K3529" s="149">
        <f t="shared" si="553"/>
        <v>2017.788</v>
      </c>
      <c r="L3529" s="148">
        <v>0</v>
      </c>
      <c r="M3529" s="148">
        <v>6.78</v>
      </c>
      <c r="N3529" s="148">
        <v>0</v>
      </c>
      <c r="O3529" s="148">
        <v>521.19799999999998</v>
      </c>
      <c r="P3529" s="148">
        <v>0</v>
      </c>
      <c r="Q3529" s="21">
        <f t="shared" si="554"/>
        <v>0</v>
      </c>
      <c r="R3529" s="21">
        <f t="shared" si="555"/>
        <v>21.675660000000001</v>
      </c>
      <c r="S3529" s="21">
        <f t="shared" si="556"/>
        <v>0</v>
      </c>
      <c r="T3529" s="21">
        <f t="shared" si="557"/>
        <v>1655.324848</v>
      </c>
      <c r="U3529" s="22">
        <f t="shared" si="558"/>
        <v>1677.0005080000001</v>
      </c>
      <c r="V3529" s="39">
        <f t="shared" si="559"/>
        <v>0.83110837610294053</v>
      </c>
    </row>
    <row r="3530" spans="1:22">
      <c r="A3530">
        <v>3525</v>
      </c>
      <c r="B3530" s="155">
        <f t="shared" si="550"/>
        <v>41421</v>
      </c>
      <c r="C3530" s="148">
        <f t="shared" si="551"/>
        <v>2013</v>
      </c>
      <c r="D3530" s="148">
        <f t="shared" si="552"/>
        <v>5</v>
      </c>
      <c r="E3530" s="152">
        <v>21</v>
      </c>
      <c r="F3530" s="153">
        <v>0</v>
      </c>
      <c r="G3530" s="154">
        <v>19.289000000000001</v>
      </c>
      <c r="H3530" s="154">
        <v>0</v>
      </c>
      <c r="I3530" s="154">
        <v>1749.4739999999999</v>
      </c>
      <c r="J3530" s="151">
        <v>0</v>
      </c>
      <c r="K3530" s="149">
        <f t="shared" si="553"/>
        <v>1768.7629999999999</v>
      </c>
      <c r="L3530" s="148">
        <v>0</v>
      </c>
      <c r="M3530" s="148">
        <v>6.7759999999999998</v>
      </c>
      <c r="N3530" s="148">
        <v>0</v>
      </c>
      <c r="O3530" s="148">
        <v>469.76</v>
      </c>
      <c r="P3530" s="148">
        <v>0</v>
      </c>
      <c r="Q3530" s="21">
        <f t="shared" si="554"/>
        <v>0</v>
      </c>
      <c r="R3530" s="21">
        <f t="shared" si="555"/>
        <v>21.662872</v>
      </c>
      <c r="S3530" s="21">
        <f t="shared" si="556"/>
        <v>0</v>
      </c>
      <c r="T3530" s="21">
        <f t="shared" si="557"/>
        <v>1491.95776</v>
      </c>
      <c r="U3530" s="22">
        <f t="shared" si="558"/>
        <v>1513.6206320000001</v>
      </c>
      <c r="V3530" s="39">
        <f t="shared" si="559"/>
        <v>0.85575095815550195</v>
      </c>
    </row>
    <row r="3531" spans="1:22">
      <c r="A3531">
        <v>3526</v>
      </c>
      <c r="B3531" s="155">
        <f t="shared" si="550"/>
        <v>41421</v>
      </c>
      <c r="C3531" s="148">
        <f t="shared" si="551"/>
        <v>2013</v>
      </c>
      <c r="D3531" s="148">
        <f t="shared" si="552"/>
        <v>5</v>
      </c>
      <c r="E3531" s="152">
        <v>22</v>
      </c>
      <c r="F3531" s="153">
        <v>0</v>
      </c>
      <c r="G3531" s="154">
        <v>0</v>
      </c>
      <c r="H3531" s="154">
        <v>0</v>
      </c>
      <c r="I3531" s="154">
        <v>1708.7639999999999</v>
      </c>
      <c r="J3531" s="151">
        <v>0</v>
      </c>
      <c r="K3531" s="149">
        <f t="shared" si="553"/>
        <v>1708.7639999999999</v>
      </c>
      <c r="L3531" s="148">
        <v>0</v>
      </c>
      <c r="M3531" s="148">
        <v>0</v>
      </c>
      <c r="N3531" s="148">
        <v>0</v>
      </c>
      <c r="O3531" s="148">
        <v>459.11099999999999</v>
      </c>
      <c r="P3531" s="148">
        <v>0</v>
      </c>
      <c r="Q3531" s="21">
        <f t="shared" si="554"/>
        <v>0</v>
      </c>
      <c r="R3531" s="21">
        <f t="shared" si="555"/>
        <v>0</v>
      </c>
      <c r="S3531" s="21">
        <f t="shared" si="556"/>
        <v>0</v>
      </c>
      <c r="T3531" s="21">
        <f t="shared" si="557"/>
        <v>1458.136536</v>
      </c>
      <c r="U3531" s="22">
        <f t="shared" si="558"/>
        <v>1458.136536</v>
      </c>
      <c r="V3531" s="39">
        <f t="shared" si="559"/>
        <v>0.85332821618432975</v>
      </c>
    </row>
    <row r="3532" spans="1:22">
      <c r="A3532">
        <v>3527</v>
      </c>
      <c r="B3532" s="155">
        <f t="shared" si="550"/>
        <v>41421</v>
      </c>
      <c r="C3532" s="148">
        <f t="shared" si="551"/>
        <v>2013</v>
      </c>
      <c r="D3532" s="148">
        <f t="shared" si="552"/>
        <v>5</v>
      </c>
      <c r="E3532" s="152">
        <v>23</v>
      </c>
      <c r="F3532" s="153">
        <v>0</v>
      </c>
      <c r="G3532" s="154">
        <v>0</v>
      </c>
      <c r="H3532" s="154">
        <v>0</v>
      </c>
      <c r="I3532" s="154">
        <v>1629.3579999999999</v>
      </c>
      <c r="J3532" s="151">
        <v>0</v>
      </c>
      <c r="K3532" s="149">
        <f t="shared" si="553"/>
        <v>1629.3579999999999</v>
      </c>
      <c r="L3532" s="148">
        <v>0</v>
      </c>
      <c r="M3532" s="148">
        <v>0</v>
      </c>
      <c r="N3532" s="148">
        <v>0</v>
      </c>
      <c r="O3532" s="148">
        <v>442.46699999999998</v>
      </c>
      <c r="P3532" s="148">
        <v>0</v>
      </c>
      <c r="Q3532" s="21">
        <f t="shared" si="554"/>
        <v>0</v>
      </c>
      <c r="R3532" s="21">
        <f t="shared" si="555"/>
        <v>0</v>
      </c>
      <c r="S3532" s="21">
        <f t="shared" si="556"/>
        <v>0</v>
      </c>
      <c r="T3532" s="21">
        <f t="shared" si="557"/>
        <v>1405.2751920000001</v>
      </c>
      <c r="U3532" s="22">
        <f t="shared" si="558"/>
        <v>1405.2751920000001</v>
      </c>
      <c r="V3532" s="39">
        <f t="shared" si="559"/>
        <v>0.86247171708120629</v>
      </c>
    </row>
    <row r="3533" spans="1:22">
      <c r="A3533">
        <v>3528</v>
      </c>
      <c r="B3533" s="155">
        <f t="shared" si="550"/>
        <v>41421</v>
      </c>
      <c r="C3533" s="148">
        <f t="shared" si="551"/>
        <v>2013</v>
      </c>
      <c r="D3533" s="148">
        <f t="shared" si="552"/>
        <v>5</v>
      </c>
      <c r="E3533" s="152">
        <v>24</v>
      </c>
      <c r="F3533" s="153">
        <v>0</v>
      </c>
      <c r="G3533" s="154">
        <v>19.315999999999999</v>
      </c>
      <c r="H3533" s="154">
        <v>1.278</v>
      </c>
      <c r="I3533" s="154">
        <v>1608.78</v>
      </c>
      <c r="J3533" s="151">
        <v>0</v>
      </c>
      <c r="K3533" s="149">
        <f t="shared" si="553"/>
        <v>1629.374</v>
      </c>
      <c r="L3533" s="148">
        <v>0</v>
      </c>
      <c r="M3533" s="148">
        <v>6.7629999999999999</v>
      </c>
      <c r="N3533" s="148">
        <v>4.532</v>
      </c>
      <c r="O3533" s="148">
        <v>403.077</v>
      </c>
      <c r="P3533" s="148">
        <v>0</v>
      </c>
      <c r="Q3533" s="21">
        <f t="shared" si="554"/>
        <v>0</v>
      </c>
      <c r="R3533" s="21">
        <f t="shared" si="555"/>
        <v>21.621310999999999</v>
      </c>
      <c r="S3533" s="21">
        <f t="shared" si="556"/>
        <v>8.8419319999999999</v>
      </c>
      <c r="T3533" s="21">
        <f t="shared" si="557"/>
        <v>1280.172552</v>
      </c>
      <c r="U3533" s="22">
        <f t="shared" si="558"/>
        <v>1310.6357949999999</v>
      </c>
      <c r="V3533" s="39">
        <f t="shared" si="559"/>
        <v>0.80437996126119593</v>
      </c>
    </row>
    <row r="3534" spans="1:22">
      <c r="A3534">
        <v>3529</v>
      </c>
      <c r="B3534" s="155">
        <f t="shared" si="550"/>
        <v>41422</v>
      </c>
      <c r="C3534" s="148">
        <f t="shared" si="551"/>
        <v>2013</v>
      </c>
      <c r="D3534" s="148">
        <f t="shared" si="552"/>
        <v>5</v>
      </c>
      <c r="E3534" s="152">
        <v>1</v>
      </c>
      <c r="F3534" s="153">
        <v>0</v>
      </c>
      <c r="G3534" s="154">
        <v>63.395000000000003</v>
      </c>
      <c r="H3534" s="154">
        <v>0</v>
      </c>
      <c r="I3534" s="154">
        <v>1380.7460000000001</v>
      </c>
      <c r="J3534" s="151">
        <v>0</v>
      </c>
      <c r="K3534" s="149">
        <f t="shared" si="553"/>
        <v>1444.1410000000001</v>
      </c>
      <c r="L3534" s="148">
        <v>0</v>
      </c>
      <c r="M3534" s="148">
        <v>21.885999999999999</v>
      </c>
      <c r="N3534" s="148">
        <v>0</v>
      </c>
      <c r="O3534" s="148">
        <v>334.77600000000001</v>
      </c>
      <c r="P3534" s="148">
        <v>0</v>
      </c>
      <c r="Q3534" s="21">
        <f t="shared" si="554"/>
        <v>0</v>
      </c>
      <c r="R3534" s="21">
        <f t="shared" si="555"/>
        <v>69.969542000000004</v>
      </c>
      <c r="S3534" s="21">
        <f t="shared" si="556"/>
        <v>0</v>
      </c>
      <c r="T3534" s="21">
        <f t="shared" si="557"/>
        <v>1063.2485760000002</v>
      </c>
      <c r="U3534" s="22">
        <f t="shared" si="558"/>
        <v>1133.2181180000002</v>
      </c>
      <c r="V3534" s="39">
        <f t="shared" si="559"/>
        <v>0.78470046761361956</v>
      </c>
    </row>
    <row r="3535" spans="1:22">
      <c r="A3535">
        <v>3530</v>
      </c>
      <c r="B3535" s="155">
        <f t="shared" si="550"/>
        <v>41422</v>
      </c>
      <c r="C3535" s="148">
        <f t="shared" si="551"/>
        <v>2013</v>
      </c>
      <c r="D3535" s="148">
        <f t="shared" si="552"/>
        <v>5</v>
      </c>
      <c r="E3535" s="152">
        <v>2</v>
      </c>
      <c r="F3535" s="153">
        <v>0</v>
      </c>
      <c r="G3535" s="154">
        <v>62.776000000000003</v>
      </c>
      <c r="H3535" s="154">
        <v>0</v>
      </c>
      <c r="I3535" s="154">
        <v>1394.5619999999999</v>
      </c>
      <c r="J3535" s="151">
        <v>0</v>
      </c>
      <c r="K3535" s="149">
        <f t="shared" si="553"/>
        <v>1457.338</v>
      </c>
      <c r="L3535" s="148">
        <v>0</v>
      </c>
      <c r="M3535" s="148">
        <v>21.646000000000001</v>
      </c>
      <c r="N3535" s="148">
        <v>0</v>
      </c>
      <c r="O3535" s="148">
        <v>317.57100000000003</v>
      </c>
      <c r="P3535" s="148">
        <v>0</v>
      </c>
      <c r="Q3535" s="21">
        <f t="shared" si="554"/>
        <v>0</v>
      </c>
      <c r="R3535" s="21">
        <f t="shared" si="555"/>
        <v>69.202262000000005</v>
      </c>
      <c r="S3535" s="21">
        <f t="shared" si="556"/>
        <v>0</v>
      </c>
      <c r="T3535" s="21">
        <f t="shared" si="557"/>
        <v>1008.6054960000001</v>
      </c>
      <c r="U3535" s="22">
        <f t="shared" si="558"/>
        <v>1077.8077580000001</v>
      </c>
      <c r="V3535" s="39">
        <f t="shared" si="559"/>
        <v>0.73957294601526902</v>
      </c>
    </row>
    <row r="3536" spans="1:22">
      <c r="A3536">
        <v>3531</v>
      </c>
      <c r="B3536" s="155">
        <f t="shared" si="550"/>
        <v>41422</v>
      </c>
      <c r="C3536" s="148">
        <f t="shared" si="551"/>
        <v>2013</v>
      </c>
      <c r="D3536" s="148">
        <f t="shared" si="552"/>
        <v>5</v>
      </c>
      <c r="E3536" s="152">
        <v>3</v>
      </c>
      <c r="F3536" s="153">
        <v>0</v>
      </c>
      <c r="G3536" s="154">
        <v>63.671999999999997</v>
      </c>
      <c r="H3536" s="154">
        <v>0</v>
      </c>
      <c r="I3536" s="154">
        <v>1391.9010000000001</v>
      </c>
      <c r="J3536" s="151">
        <v>0</v>
      </c>
      <c r="K3536" s="149">
        <f t="shared" si="553"/>
        <v>1455.5730000000001</v>
      </c>
      <c r="L3536" s="148">
        <v>0</v>
      </c>
      <c r="M3536" s="148">
        <v>22.102</v>
      </c>
      <c r="N3536" s="148">
        <v>0</v>
      </c>
      <c r="O3536" s="148">
        <v>317.16399999999999</v>
      </c>
      <c r="P3536" s="148">
        <v>0</v>
      </c>
      <c r="Q3536" s="21">
        <f t="shared" si="554"/>
        <v>0</v>
      </c>
      <c r="R3536" s="21">
        <f t="shared" si="555"/>
        <v>70.660094000000001</v>
      </c>
      <c r="S3536" s="21">
        <f t="shared" si="556"/>
        <v>0</v>
      </c>
      <c r="T3536" s="21">
        <f t="shared" si="557"/>
        <v>1007.312864</v>
      </c>
      <c r="U3536" s="22">
        <f t="shared" si="558"/>
        <v>1077.9729580000001</v>
      </c>
      <c r="V3536" s="39">
        <f t="shared" si="559"/>
        <v>0.74058323285743832</v>
      </c>
    </row>
    <row r="3537" spans="1:22">
      <c r="A3537">
        <v>3532</v>
      </c>
      <c r="B3537" s="155">
        <f t="shared" si="550"/>
        <v>41422</v>
      </c>
      <c r="C3537" s="148">
        <f t="shared" si="551"/>
        <v>2013</v>
      </c>
      <c r="D3537" s="148">
        <f t="shared" si="552"/>
        <v>5</v>
      </c>
      <c r="E3537" s="152">
        <v>4</v>
      </c>
      <c r="F3537" s="153">
        <v>0</v>
      </c>
      <c r="G3537" s="154">
        <v>65.563000000000002</v>
      </c>
      <c r="H3537" s="154">
        <v>0</v>
      </c>
      <c r="I3537" s="154">
        <v>1385.2729999999999</v>
      </c>
      <c r="J3537" s="151">
        <v>0</v>
      </c>
      <c r="K3537" s="149">
        <f t="shared" si="553"/>
        <v>1450.836</v>
      </c>
      <c r="L3537" s="148">
        <v>0</v>
      </c>
      <c r="M3537" s="148">
        <v>22.553000000000001</v>
      </c>
      <c r="N3537" s="148">
        <v>0</v>
      </c>
      <c r="O3537" s="148">
        <v>315.98700000000002</v>
      </c>
      <c r="P3537" s="148">
        <v>0</v>
      </c>
      <c r="Q3537" s="21">
        <f t="shared" si="554"/>
        <v>0</v>
      </c>
      <c r="R3537" s="21">
        <f t="shared" si="555"/>
        <v>72.101941000000011</v>
      </c>
      <c r="S3537" s="21">
        <f t="shared" si="556"/>
        <v>0</v>
      </c>
      <c r="T3537" s="21">
        <f t="shared" si="557"/>
        <v>1003.5747120000001</v>
      </c>
      <c r="U3537" s="22">
        <f t="shared" si="558"/>
        <v>1075.676653</v>
      </c>
      <c r="V3537" s="39">
        <f t="shared" si="559"/>
        <v>0.74141850147087607</v>
      </c>
    </row>
    <row r="3538" spans="1:22">
      <c r="A3538">
        <v>3533</v>
      </c>
      <c r="B3538" s="155">
        <f t="shared" si="550"/>
        <v>41422</v>
      </c>
      <c r="C3538" s="148">
        <f t="shared" si="551"/>
        <v>2013</v>
      </c>
      <c r="D3538" s="148">
        <f t="shared" si="552"/>
        <v>5</v>
      </c>
      <c r="E3538" s="152">
        <v>5</v>
      </c>
      <c r="F3538" s="153">
        <v>0</v>
      </c>
      <c r="G3538" s="154">
        <v>65.721000000000004</v>
      </c>
      <c r="H3538" s="154">
        <v>0</v>
      </c>
      <c r="I3538" s="154">
        <v>1382.729</v>
      </c>
      <c r="J3538" s="151">
        <v>0</v>
      </c>
      <c r="K3538" s="149">
        <f t="shared" si="553"/>
        <v>1448.45</v>
      </c>
      <c r="L3538" s="148">
        <v>0</v>
      </c>
      <c r="M3538" s="148">
        <v>22.597999999999999</v>
      </c>
      <c r="N3538" s="148">
        <v>0</v>
      </c>
      <c r="O3538" s="148">
        <v>315.56799999999998</v>
      </c>
      <c r="P3538" s="148">
        <v>0</v>
      </c>
      <c r="Q3538" s="21">
        <f t="shared" si="554"/>
        <v>0</v>
      </c>
      <c r="R3538" s="21">
        <f t="shared" si="555"/>
        <v>72.245806000000002</v>
      </c>
      <c r="S3538" s="21">
        <f t="shared" si="556"/>
        <v>0</v>
      </c>
      <c r="T3538" s="21">
        <f t="shared" si="557"/>
        <v>1002.243968</v>
      </c>
      <c r="U3538" s="22">
        <f t="shared" si="558"/>
        <v>1074.4897739999999</v>
      </c>
      <c r="V3538" s="39">
        <f t="shared" si="559"/>
        <v>0.74182041078394134</v>
      </c>
    </row>
    <row r="3539" spans="1:22">
      <c r="A3539">
        <v>3534</v>
      </c>
      <c r="B3539" s="155">
        <f t="shared" si="550"/>
        <v>41422</v>
      </c>
      <c r="C3539" s="148">
        <f t="shared" si="551"/>
        <v>2013</v>
      </c>
      <c r="D3539" s="148">
        <f t="shared" si="552"/>
        <v>5</v>
      </c>
      <c r="E3539" s="152">
        <v>6</v>
      </c>
      <c r="F3539" s="153">
        <v>0</v>
      </c>
      <c r="G3539" s="154">
        <v>65.143000000000001</v>
      </c>
      <c r="H3539" s="154">
        <v>0</v>
      </c>
      <c r="I3539" s="154">
        <v>1411.4839999999999</v>
      </c>
      <c r="J3539" s="151">
        <v>0</v>
      </c>
      <c r="K3539" s="149">
        <f t="shared" si="553"/>
        <v>1476.627</v>
      </c>
      <c r="L3539" s="148">
        <v>0</v>
      </c>
      <c r="M3539" s="148">
        <v>22.408999999999999</v>
      </c>
      <c r="N3539" s="148">
        <v>0</v>
      </c>
      <c r="O3539" s="148">
        <v>324.67200000000003</v>
      </c>
      <c r="P3539" s="148">
        <v>0</v>
      </c>
      <c r="Q3539" s="21">
        <f t="shared" si="554"/>
        <v>0</v>
      </c>
      <c r="R3539" s="21">
        <f t="shared" si="555"/>
        <v>71.641572999999994</v>
      </c>
      <c r="S3539" s="21">
        <f t="shared" si="556"/>
        <v>0</v>
      </c>
      <c r="T3539" s="21">
        <f t="shared" si="557"/>
        <v>1031.1582720000001</v>
      </c>
      <c r="U3539" s="22">
        <f t="shared" si="558"/>
        <v>1102.799845</v>
      </c>
      <c r="V3539" s="39">
        <f t="shared" si="559"/>
        <v>0.74683711255449081</v>
      </c>
    </row>
    <row r="3540" spans="1:22">
      <c r="A3540">
        <v>3535</v>
      </c>
      <c r="B3540" s="155">
        <f t="shared" si="550"/>
        <v>41422</v>
      </c>
      <c r="C3540" s="148">
        <f t="shared" si="551"/>
        <v>2013</v>
      </c>
      <c r="D3540" s="148">
        <f t="shared" si="552"/>
        <v>5</v>
      </c>
      <c r="E3540" s="152">
        <v>7</v>
      </c>
      <c r="F3540" s="153">
        <v>0</v>
      </c>
      <c r="G3540" s="154">
        <v>19.187999999999999</v>
      </c>
      <c r="H3540" s="154">
        <v>0</v>
      </c>
      <c r="I3540" s="154">
        <v>1458.6590000000001</v>
      </c>
      <c r="J3540" s="151">
        <v>0</v>
      </c>
      <c r="K3540" s="149">
        <f t="shared" si="553"/>
        <v>1477.8470000000002</v>
      </c>
      <c r="L3540" s="148">
        <v>0</v>
      </c>
      <c r="M3540" s="148">
        <v>6.7030000000000003</v>
      </c>
      <c r="N3540" s="148">
        <v>0</v>
      </c>
      <c r="O3540" s="148">
        <v>365.92500000000001</v>
      </c>
      <c r="P3540" s="148">
        <v>0</v>
      </c>
      <c r="Q3540" s="21">
        <f t="shared" si="554"/>
        <v>0</v>
      </c>
      <c r="R3540" s="21">
        <f t="shared" si="555"/>
        <v>21.429491000000002</v>
      </c>
      <c r="S3540" s="21">
        <f t="shared" si="556"/>
        <v>0</v>
      </c>
      <c r="T3540" s="21">
        <f t="shared" si="557"/>
        <v>1162.1778000000002</v>
      </c>
      <c r="U3540" s="22">
        <f t="shared" si="558"/>
        <v>1183.6072910000003</v>
      </c>
      <c r="V3540" s="39">
        <f t="shared" si="559"/>
        <v>0.80089974875612979</v>
      </c>
    </row>
    <row r="3541" spans="1:22">
      <c r="A3541">
        <v>3536</v>
      </c>
      <c r="B3541" s="155">
        <f t="shared" si="550"/>
        <v>41422</v>
      </c>
      <c r="C3541" s="148">
        <f t="shared" si="551"/>
        <v>2013</v>
      </c>
      <c r="D3541" s="148">
        <f t="shared" si="552"/>
        <v>5</v>
      </c>
      <c r="E3541" s="152">
        <v>8</v>
      </c>
      <c r="F3541" s="153">
        <v>0</v>
      </c>
      <c r="G3541" s="154">
        <v>65.353999999999999</v>
      </c>
      <c r="H3541" s="154">
        <v>0</v>
      </c>
      <c r="I3541" s="154">
        <v>1593.549</v>
      </c>
      <c r="J3541" s="151">
        <v>0</v>
      </c>
      <c r="K3541" s="149">
        <f t="shared" si="553"/>
        <v>1658.903</v>
      </c>
      <c r="L3541" s="148">
        <v>0</v>
      </c>
      <c r="M3541" s="148">
        <v>22.434999999999999</v>
      </c>
      <c r="N3541" s="148">
        <v>0</v>
      </c>
      <c r="O3541" s="148">
        <v>395.41</v>
      </c>
      <c r="P3541" s="148">
        <v>0</v>
      </c>
      <c r="Q3541" s="21">
        <f t="shared" si="554"/>
        <v>0</v>
      </c>
      <c r="R3541" s="21">
        <f t="shared" si="555"/>
        <v>71.724694999999997</v>
      </c>
      <c r="S3541" s="21">
        <f t="shared" si="556"/>
        <v>0</v>
      </c>
      <c r="T3541" s="21">
        <f t="shared" si="557"/>
        <v>1255.8221600000002</v>
      </c>
      <c r="U3541" s="22">
        <f t="shared" si="558"/>
        <v>1327.5468550000001</v>
      </c>
      <c r="V3541" s="39">
        <f t="shared" si="559"/>
        <v>0.80025586486973621</v>
      </c>
    </row>
    <row r="3542" spans="1:22">
      <c r="A3542">
        <v>3537</v>
      </c>
      <c r="B3542" s="155">
        <f t="shared" si="550"/>
        <v>41422</v>
      </c>
      <c r="C3542" s="148">
        <f t="shared" si="551"/>
        <v>2013</v>
      </c>
      <c r="D3542" s="148">
        <f t="shared" si="552"/>
        <v>5</v>
      </c>
      <c r="E3542" s="152">
        <v>9</v>
      </c>
      <c r="F3542" s="153">
        <v>0</v>
      </c>
      <c r="G3542" s="154">
        <v>65.251000000000005</v>
      </c>
      <c r="H3542" s="154">
        <v>0</v>
      </c>
      <c r="I3542" s="154">
        <v>1663.3230000000001</v>
      </c>
      <c r="J3542" s="151">
        <v>0</v>
      </c>
      <c r="K3542" s="149">
        <f t="shared" si="553"/>
        <v>1728.5740000000001</v>
      </c>
      <c r="L3542" s="148">
        <v>0</v>
      </c>
      <c r="M3542" s="148">
        <v>22.446999999999999</v>
      </c>
      <c r="N3542" s="148">
        <v>0</v>
      </c>
      <c r="O3542" s="148">
        <v>409.59100000000001</v>
      </c>
      <c r="P3542" s="148">
        <v>0</v>
      </c>
      <c r="Q3542" s="21">
        <f t="shared" si="554"/>
        <v>0</v>
      </c>
      <c r="R3542" s="21">
        <f t="shared" si="555"/>
        <v>71.763058999999998</v>
      </c>
      <c r="S3542" s="21">
        <f t="shared" si="556"/>
        <v>0</v>
      </c>
      <c r="T3542" s="21">
        <f t="shared" si="557"/>
        <v>1300.8610160000001</v>
      </c>
      <c r="U3542" s="22">
        <f t="shared" si="558"/>
        <v>1372.6240750000002</v>
      </c>
      <c r="V3542" s="39">
        <f t="shared" si="559"/>
        <v>0.79407886211408951</v>
      </c>
    </row>
    <row r="3543" spans="1:22">
      <c r="A3543">
        <v>3538</v>
      </c>
      <c r="B3543" s="155">
        <f t="shared" si="550"/>
        <v>41422</v>
      </c>
      <c r="C3543" s="148">
        <f t="shared" si="551"/>
        <v>2013</v>
      </c>
      <c r="D3543" s="148">
        <f t="shared" si="552"/>
        <v>5</v>
      </c>
      <c r="E3543" s="152">
        <v>10</v>
      </c>
      <c r="F3543" s="153">
        <v>0</v>
      </c>
      <c r="G3543" s="154">
        <v>59.448999999999998</v>
      </c>
      <c r="H3543" s="154">
        <v>0</v>
      </c>
      <c r="I3543" s="154">
        <v>1672.55</v>
      </c>
      <c r="J3543" s="151">
        <v>0</v>
      </c>
      <c r="K3543" s="149">
        <f t="shared" si="553"/>
        <v>1731.999</v>
      </c>
      <c r="L3543" s="148">
        <v>0</v>
      </c>
      <c r="M3543" s="148">
        <v>21.045999999999999</v>
      </c>
      <c r="N3543" s="148">
        <v>0</v>
      </c>
      <c r="O3543" s="148">
        <v>411.63799999999998</v>
      </c>
      <c r="P3543" s="148">
        <v>0</v>
      </c>
      <c r="Q3543" s="21">
        <f t="shared" si="554"/>
        <v>0</v>
      </c>
      <c r="R3543" s="21">
        <f t="shared" si="555"/>
        <v>67.284062000000006</v>
      </c>
      <c r="S3543" s="21">
        <f t="shared" si="556"/>
        <v>0</v>
      </c>
      <c r="T3543" s="21">
        <f t="shared" si="557"/>
        <v>1307.362288</v>
      </c>
      <c r="U3543" s="22">
        <f t="shared" si="558"/>
        <v>1374.64635</v>
      </c>
      <c r="V3543" s="39">
        <f t="shared" si="559"/>
        <v>0.793676179951605</v>
      </c>
    </row>
    <row r="3544" spans="1:22">
      <c r="A3544">
        <v>3539</v>
      </c>
      <c r="B3544" s="155">
        <f t="shared" si="550"/>
        <v>41422</v>
      </c>
      <c r="C3544" s="148">
        <f t="shared" si="551"/>
        <v>2013</v>
      </c>
      <c r="D3544" s="148">
        <f t="shared" si="552"/>
        <v>5</v>
      </c>
      <c r="E3544" s="152">
        <v>11</v>
      </c>
      <c r="F3544" s="153">
        <v>0</v>
      </c>
      <c r="G3544" s="154">
        <v>75.587999999999994</v>
      </c>
      <c r="H3544" s="154">
        <v>0</v>
      </c>
      <c r="I3544" s="154">
        <v>1709.048</v>
      </c>
      <c r="J3544" s="151">
        <v>0</v>
      </c>
      <c r="K3544" s="149">
        <f t="shared" si="553"/>
        <v>1784.636</v>
      </c>
      <c r="L3544" s="148">
        <v>0</v>
      </c>
      <c r="M3544" s="148">
        <v>27.178999999999998</v>
      </c>
      <c r="N3544" s="148">
        <v>0</v>
      </c>
      <c r="O3544" s="148">
        <v>424.09199999999998</v>
      </c>
      <c r="P3544" s="148">
        <v>0</v>
      </c>
      <c r="Q3544" s="21">
        <f t="shared" si="554"/>
        <v>0</v>
      </c>
      <c r="R3544" s="21">
        <f t="shared" si="555"/>
        <v>86.891262999999995</v>
      </c>
      <c r="S3544" s="21">
        <f t="shared" si="556"/>
        <v>0</v>
      </c>
      <c r="T3544" s="21">
        <f t="shared" si="557"/>
        <v>1346.9161919999999</v>
      </c>
      <c r="U3544" s="22">
        <f t="shared" si="558"/>
        <v>1433.8074549999999</v>
      </c>
      <c r="V3544" s="39">
        <f t="shared" si="559"/>
        <v>0.80341731030865671</v>
      </c>
    </row>
    <row r="3545" spans="1:22">
      <c r="A3545">
        <v>3540</v>
      </c>
      <c r="B3545" s="155">
        <f t="shared" si="550"/>
        <v>41422</v>
      </c>
      <c r="C3545" s="148">
        <f t="shared" si="551"/>
        <v>2013</v>
      </c>
      <c r="D3545" s="148">
        <f t="shared" si="552"/>
        <v>5</v>
      </c>
      <c r="E3545" s="152">
        <v>12</v>
      </c>
      <c r="F3545" s="153">
        <v>0</v>
      </c>
      <c r="G3545" s="154">
        <v>19.135999999999999</v>
      </c>
      <c r="H3545" s="154">
        <v>0</v>
      </c>
      <c r="I3545" s="154">
        <v>1727.788</v>
      </c>
      <c r="J3545" s="151">
        <v>0</v>
      </c>
      <c r="K3545" s="149">
        <f t="shared" si="553"/>
        <v>1746.924</v>
      </c>
      <c r="L3545" s="148">
        <v>0</v>
      </c>
      <c r="M3545" s="148">
        <v>6.6980000000000004</v>
      </c>
      <c r="N3545" s="148">
        <v>0</v>
      </c>
      <c r="O3545" s="148">
        <v>429.66500000000002</v>
      </c>
      <c r="P3545" s="148">
        <v>0</v>
      </c>
      <c r="Q3545" s="21">
        <f t="shared" si="554"/>
        <v>0</v>
      </c>
      <c r="R3545" s="21">
        <f t="shared" si="555"/>
        <v>21.413506000000002</v>
      </c>
      <c r="S3545" s="21">
        <f t="shared" si="556"/>
        <v>0</v>
      </c>
      <c r="T3545" s="21">
        <f t="shared" si="557"/>
        <v>1364.6160400000001</v>
      </c>
      <c r="U3545" s="22">
        <f t="shared" si="558"/>
        <v>1386.0295460000002</v>
      </c>
      <c r="V3545" s="39">
        <f t="shared" si="559"/>
        <v>0.79341147411106616</v>
      </c>
    </row>
    <row r="3546" spans="1:22">
      <c r="A3546">
        <v>3541</v>
      </c>
      <c r="B3546" s="155">
        <f t="shared" si="550"/>
        <v>41422</v>
      </c>
      <c r="C3546" s="148">
        <f t="shared" si="551"/>
        <v>2013</v>
      </c>
      <c r="D3546" s="148">
        <f t="shared" si="552"/>
        <v>5</v>
      </c>
      <c r="E3546" s="152">
        <v>13</v>
      </c>
      <c r="F3546" s="153">
        <v>0</v>
      </c>
      <c r="G3546" s="154">
        <v>19.087</v>
      </c>
      <c r="H3546" s="154">
        <v>0</v>
      </c>
      <c r="I3546" s="154">
        <v>1789.732</v>
      </c>
      <c r="J3546" s="151">
        <v>0</v>
      </c>
      <c r="K3546" s="149">
        <f t="shared" si="553"/>
        <v>1808.819</v>
      </c>
      <c r="L3546" s="148">
        <v>0</v>
      </c>
      <c r="M3546" s="148">
        <v>6.702</v>
      </c>
      <c r="N3546" s="148">
        <v>0</v>
      </c>
      <c r="O3546" s="148">
        <v>457.72699999999998</v>
      </c>
      <c r="P3546" s="148">
        <v>0</v>
      </c>
      <c r="Q3546" s="21">
        <f t="shared" si="554"/>
        <v>0</v>
      </c>
      <c r="R3546" s="21">
        <f t="shared" si="555"/>
        <v>21.426293999999999</v>
      </c>
      <c r="S3546" s="21">
        <f t="shared" si="556"/>
        <v>0</v>
      </c>
      <c r="T3546" s="21">
        <f t="shared" si="557"/>
        <v>1453.7409520000001</v>
      </c>
      <c r="U3546" s="22">
        <f t="shared" si="558"/>
        <v>1475.1672460000002</v>
      </c>
      <c r="V3546" s="39">
        <f t="shared" si="559"/>
        <v>0.81554165784415145</v>
      </c>
    </row>
    <row r="3547" spans="1:22">
      <c r="A3547">
        <v>3542</v>
      </c>
      <c r="B3547" s="155">
        <f t="shared" si="550"/>
        <v>41422</v>
      </c>
      <c r="C3547" s="148">
        <f t="shared" si="551"/>
        <v>2013</v>
      </c>
      <c r="D3547" s="148">
        <f t="shared" si="552"/>
        <v>5</v>
      </c>
      <c r="E3547" s="152">
        <v>14</v>
      </c>
      <c r="F3547" s="153">
        <v>0</v>
      </c>
      <c r="G3547" s="154">
        <v>19.097000000000001</v>
      </c>
      <c r="H3547" s="154">
        <v>0</v>
      </c>
      <c r="I3547" s="154">
        <v>1804.2550000000001</v>
      </c>
      <c r="J3547" s="151">
        <v>0</v>
      </c>
      <c r="K3547" s="149">
        <f t="shared" si="553"/>
        <v>1823.3520000000001</v>
      </c>
      <c r="L3547" s="148">
        <v>0</v>
      </c>
      <c r="M3547" s="148">
        <v>6.7069999999999999</v>
      </c>
      <c r="N3547" s="148">
        <v>0</v>
      </c>
      <c r="O3547" s="148">
        <v>451.26400000000001</v>
      </c>
      <c r="P3547" s="148">
        <v>0</v>
      </c>
      <c r="Q3547" s="21">
        <f t="shared" si="554"/>
        <v>0</v>
      </c>
      <c r="R3547" s="21">
        <f t="shared" si="555"/>
        <v>21.442278999999999</v>
      </c>
      <c r="S3547" s="21">
        <f t="shared" si="556"/>
        <v>0</v>
      </c>
      <c r="T3547" s="21">
        <f t="shared" si="557"/>
        <v>1433.2144640000001</v>
      </c>
      <c r="U3547" s="22">
        <f t="shared" si="558"/>
        <v>1454.6567430000002</v>
      </c>
      <c r="V3547" s="39">
        <f t="shared" si="559"/>
        <v>0.79779260559672527</v>
      </c>
    </row>
    <row r="3548" spans="1:22">
      <c r="A3548">
        <v>3543</v>
      </c>
      <c r="B3548" s="155">
        <f t="shared" si="550"/>
        <v>41422</v>
      </c>
      <c r="C3548" s="148">
        <f t="shared" si="551"/>
        <v>2013</v>
      </c>
      <c r="D3548" s="148">
        <f t="shared" si="552"/>
        <v>5</v>
      </c>
      <c r="E3548" s="152">
        <v>15</v>
      </c>
      <c r="F3548" s="153">
        <v>0</v>
      </c>
      <c r="G3548" s="154">
        <v>19.163</v>
      </c>
      <c r="H3548" s="154">
        <v>0</v>
      </c>
      <c r="I3548" s="154">
        <v>1525.7539999999999</v>
      </c>
      <c r="J3548" s="151">
        <v>0</v>
      </c>
      <c r="K3548" s="149">
        <f t="shared" si="553"/>
        <v>1544.9169999999999</v>
      </c>
      <c r="L3548" s="148">
        <v>0</v>
      </c>
      <c r="M3548" s="148">
        <v>6.7370000000000001</v>
      </c>
      <c r="N3548" s="148">
        <v>0</v>
      </c>
      <c r="O3548" s="148">
        <v>390.51600000000002</v>
      </c>
      <c r="P3548" s="148">
        <v>0</v>
      </c>
      <c r="Q3548" s="21">
        <f t="shared" si="554"/>
        <v>0</v>
      </c>
      <c r="R3548" s="21">
        <f t="shared" si="555"/>
        <v>21.538188999999999</v>
      </c>
      <c r="S3548" s="21">
        <f t="shared" si="556"/>
        <v>0</v>
      </c>
      <c r="T3548" s="21">
        <f t="shared" si="557"/>
        <v>1240.2788160000002</v>
      </c>
      <c r="U3548" s="22">
        <f t="shared" si="558"/>
        <v>1261.8170050000003</v>
      </c>
      <c r="V3548" s="39">
        <f t="shared" si="559"/>
        <v>0.8167539129933844</v>
      </c>
    </row>
    <row r="3549" spans="1:22">
      <c r="A3549">
        <v>3544</v>
      </c>
      <c r="B3549" s="155">
        <f t="shared" si="550"/>
        <v>41422</v>
      </c>
      <c r="C3549" s="148">
        <f t="shared" si="551"/>
        <v>2013</v>
      </c>
      <c r="D3549" s="148">
        <f t="shared" si="552"/>
        <v>5</v>
      </c>
      <c r="E3549" s="152">
        <v>16</v>
      </c>
      <c r="F3549" s="153">
        <v>0</v>
      </c>
      <c r="G3549" s="154">
        <v>19.155000000000001</v>
      </c>
      <c r="H3549" s="154">
        <v>0</v>
      </c>
      <c r="I3549" s="154">
        <v>1507.086</v>
      </c>
      <c r="J3549" s="151">
        <v>0</v>
      </c>
      <c r="K3549" s="149">
        <f t="shared" si="553"/>
        <v>1526.241</v>
      </c>
      <c r="L3549" s="148">
        <v>0</v>
      </c>
      <c r="M3549" s="148">
        <v>6.7149999999999999</v>
      </c>
      <c r="N3549" s="148">
        <v>0</v>
      </c>
      <c r="O3549" s="148">
        <v>386.19799999999998</v>
      </c>
      <c r="P3549" s="148">
        <v>0</v>
      </c>
      <c r="Q3549" s="21">
        <f t="shared" si="554"/>
        <v>0</v>
      </c>
      <c r="R3549" s="21">
        <f t="shared" si="555"/>
        <v>21.467855</v>
      </c>
      <c r="S3549" s="21">
        <f t="shared" si="556"/>
        <v>0</v>
      </c>
      <c r="T3549" s="21">
        <f t="shared" si="557"/>
        <v>1226.564848</v>
      </c>
      <c r="U3549" s="22">
        <f t="shared" si="558"/>
        <v>1248.0327030000001</v>
      </c>
      <c r="V3549" s="39">
        <f t="shared" si="559"/>
        <v>0.81771666663390652</v>
      </c>
    </row>
    <row r="3550" spans="1:22">
      <c r="A3550">
        <v>3545</v>
      </c>
      <c r="B3550" s="155">
        <f t="shared" si="550"/>
        <v>41422</v>
      </c>
      <c r="C3550" s="148">
        <f t="shared" si="551"/>
        <v>2013</v>
      </c>
      <c r="D3550" s="148">
        <f t="shared" si="552"/>
        <v>5</v>
      </c>
      <c r="E3550" s="152">
        <v>17</v>
      </c>
      <c r="F3550" s="153">
        <v>0</v>
      </c>
      <c r="G3550" s="154">
        <v>19.225999999999999</v>
      </c>
      <c r="H3550" s="154">
        <v>0</v>
      </c>
      <c r="I3550" s="154">
        <v>1502.53</v>
      </c>
      <c r="J3550" s="151">
        <v>0</v>
      </c>
      <c r="K3550" s="149">
        <f t="shared" si="553"/>
        <v>1521.7559999999999</v>
      </c>
      <c r="L3550" s="148">
        <v>0</v>
      </c>
      <c r="M3550" s="148">
        <v>6.7460000000000004</v>
      </c>
      <c r="N3550" s="148">
        <v>0</v>
      </c>
      <c r="O3550" s="148">
        <v>385.52</v>
      </c>
      <c r="P3550" s="148">
        <v>0</v>
      </c>
      <c r="Q3550" s="21">
        <f t="shared" si="554"/>
        <v>0</v>
      </c>
      <c r="R3550" s="21">
        <f t="shared" si="555"/>
        <v>21.566962</v>
      </c>
      <c r="S3550" s="21">
        <f t="shared" si="556"/>
        <v>0</v>
      </c>
      <c r="T3550" s="21">
        <f t="shared" si="557"/>
        <v>1224.4115200000001</v>
      </c>
      <c r="U3550" s="22">
        <f t="shared" si="558"/>
        <v>1245.9784820000002</v>
      </c>
      <c r="V3550" s="39">
        <f t="shared" si="559"/>
        <v>0.81877678287452149</v>
      </c>
    </row>
    <row r="3551" spans="1:22">
      <c r="A3551">
        <v>3546</v>
      </c>
      <c r="B3551" s="155">
        <f t="shared" ref="B3551:B3614" si="560">+B3527+1</f>
        <v>41422</v>
      </c>
      <c r="C3551" s="148">
        <f t="shared" si="551"/>
        <v>2013</v>
      </c>
      <c r="D3551" s="148">
        <f t="shared" si="552"/>
        <v>5</v>
      </c>
      <c r="E3551" s="152">
        <v>18</v>
      </c>
      <c r="F3551" s="153">
        <v>0</v>
      </c>
      <c r="G3551" s="154">
        <v>19.332999999999998</v>
      </c>
      <c r="H3551" s="154">
        <v>0</v>
      </c>
      <c r="I3551" s="154">
        <v>1531.8869999999999</v>
      </c>
      <c r="J3551" s="151">
        <v>0</v>
      </c>
      <c r="K3551" s="149">
        <f t="shared" si="553"/>
        <v>1551.22</v>
      </c>
      <c r="L3551" s="148">
        <v>0</v>
      </c>
      <c r="M3551" s="148">
        <v>6.8029999999999999</v>
      </c>
      <c r="N3551" s="148">
        <v>0</v>
      </c>
      <c r="O3551" s="148">
        <v>395.553</v>
      </c>
      <c r="P3551" s="148">
        <v>0</v>
      </c>
      <c r="Q3551" s="21">
        <f t="shared" si="554"/>
        <v>0</v>
      </c>
      <c r="R3551" s="21">
        <f t="shared" si="555"/>
        <v>21.749191</v>
      </c>
      <c r="S3551" s="21">
        <f t="shared" si="556"/>
        <v>0</v>
      </c>
      <c r="T3551" s="21">
        <f t="shared" si="557"/>
        <v>1256.2763280000001</v>
      </c>
      <c r="U3551" s="22">
        <f t="shared" si="558"/>
        <v>1278.0255190000003</v>
      </c>
      <c r="V3551" s="39">
        <f t="shared" si="559"/>
        <v>0.82388411637291958</v>
      </c>
    </row>
    <row r="3552" spans="1:22">
      <c r="A3552">
        <v>3547</v>
      </c>
      <c r="B3552" s="155">
        <f t="shared" si="560"/>
        <v>41422</v>
      </c>
      <c r="C3552" s="148">
        <f t="shared" si="551"/>
        <v>2013</v>
      </c>
      <c r="D3552" s="148">
        <f t="shared" si="552"/>
        <v>5</v>
      </c>
      <c r="E3552" s="152">
        <v>19</v>
      </c>
      <c r="F3552" s="153">
        <v>0</v>
      </c>
      <c r="G3552" s="154">
        <v>19.428000000000001</v>
      </c>
      <c r="H3552" s="154">
        <v>0.17399999999999999</v>
      </c>
      <c r="I3552" s="154">
        <v>1668.7370000000001</v>
      </c>
      <c r="J3552" s="151">
        <v>0</v>
      </c>
      <c r="K3552" s="149">
        <f t="shared" si="553"/>
        <v>1688.3390000000002</v>
      </c>
      <c r="L3552" s="148">
        <v>0</v>
      </c>
      <c r="M3552" s="148">
        <v>6.8339999999999996</v>
      </c>
      <c r="N3552" s="148">
        <v>0.496</v>
      </c>
      <c r="O3552" s="148">
        <v>436.23099999999999</v>
      </c>
      <c r="P3552" s="148">
        <v>0</v>
      </c>
      <c r="Q3552" s="21">
        <f t="shared" si="554"/>
        <v>0</v>
      </c>
      <c r="R3552" s="21">
        <f t="shared" si="555"/>
        <v>21.848298</v>
      </c>
      <c r="S3552" s="21">
        <f t="shared" si="556"/>
        <v>0.967696</v>
      </c>
      <c r="T3552" s="21">
        <f t="shared" si="557"/>
        <v>1385.469656</v>
      </c>
      <c r="U3552" s="22">
        <f t="shared" si="558"/>
        <v>1408.28565</v>
      </c>
      <c r="V3552" s="39">
        <f t="shared" si="559"/>
        <v>0.83412492988671105</v>
      </c>
    </row>
    <row r="3553" spans="1:22">
      <c r="A3553">
        <v>3548</v>
      </c>
      <c r="B3553" s="155">
        <f t="shared" si="560"/>
        <v>41422</v>
      </c>
      <c r="C3553" s="148">
        <f t="shared" si="551"/>
        <v>2013</v>
      </c>
      <c r="D3553" s="148">
        <f t="shared" si="552"/>
        <v>5</v>
      </c>
      <c r="E3553" s="152">
        <v>20</v>
      </c>
      <c r="F3553" s="153">
        <v>0</v>
      </c>
      <c r="G3553" s="154">
        <v>19.588999999999999</v>
      </c>
      <c r="H3553" s="154">
        <v>0</v>
      </c>
      <c r="I3553" s="154">
        <v>2048.5920000000001</v>
      </c>
      <c r="J3553" s="151">
        <v>0</v>
      </c>
      <c r="K3553" s="149">
        <f t="shared" si="553"/>
        <v>2068.181</v>
      </c>
      <c r="L3553" s="148">
        <v>0</v>
      </c>
      <c r="M3553" s="148">
        <v>6.883</v>
      </c>
      <c r="N3553" s="148">
        <v>0</v>
      </c>
      <c r="O3553" s="148">
        <v>519.56500000000005</v>
      </c>
      <c r="P3553" s="148">
        <v>0</v>
      </c>
      <c r="Q3553" s="21">
        <f t="shared" si="554"/>
        <v>0</v>
      </c>
      <c r="R3553" s="21">
        <f t="shared" si="555"/>
        <v>22.004951000000002</v>
      </c>
      <c r="S3553" s="21">
        <f t="shared" si="556"/>
        <v>0</v>
      </c>
      <c r="T3553" s="21">
        <f t="shared" si="557"/>
        <v>1650.1384400000002</v>
      </c>
      <c r="U3553" s="22">
        <f t="shared" si="558"/>
        <v>1672.1433910000001</v>
      </c>
      <c r="V3553" s="39">
        <f t="shared" si="559"/>
        <v>0.80850921220144656</v>
      </c>
    </row>
    <row r="3554" spans="1:22">
      <c r="A3554">
        <v>3549</v>
      </c>
      <c r="B3554" s="155">
        <f t="shared" si="560"/>
        <v>41422</v>
      </c>
      <c r="C3554" s="148">
        <f t="shared" si="551"/>
        <v>2013</v>
      </c>
      <c r="D3554" s="148">
        <f t="shared" si="552"/>
        <v>5</v>
      </c>
      <c r="E3554" s="152">
        <v>21</v>
      </c>
      <c r="F3554" s="153">
        <v>0</v>
      </c>
      <c r="G3554" s="154">
        <v>0</v>
      </c>
      <c r="H3554" s="154">
        <v>0</v>
      </c>
      <c r="I3554" s="154">
        <v>1862.2629999999999</v>
      </c>
      <c r="J3554" s="151">
        <v>0</v>
      </c>
      <c r="K3554" s="149">
        <f t="shared" si="553"/>
        <v>1862.2629999999999</v>
      </c>
      <c r="L3554" s="148">
        <v>0</v>
      </c>
      <c r="M3554" s="148">
        <v>0</v>
      </c>
      <c r="N3554" s="148">
        <v>0</v>
      </c>
      <c r="O3554" s="148">
        <v>482.41</v>
      </c>
      <c r="P3554" s="148">
        <v>0</v>
      </c>
      <c r="Q3554" s="21">
        <f t="shared" si="554"/>
        <v>0</v>
      </c>
      <c r="R3554" s="21">
        <f t="shared" si="555"/>
        <v>0</v>
      </c>
      <c r="S3554" s="21">
        <f t="shared" si="556"/>
        <v>0</v>
      </c>
      <c r="T3554" s="21">
        <f t="shared" si="557"/>
        <v>1532.1341600000001</v>
      </c>
      <c r="U3554" s="22">
        <f t="shared" si="558"/>
        <v>1532.1341600000001</v>
      </c>
      <c r="V3554" s="39">
        <f t="shared" si="559"/>
        <v>0.82272705842300475</v>
      </c>
    </row>
    <row r="3555" spans="1:22">
      <c r="A3555">
        <v>3550</v>
      </c>
      <c r="B3555" s="155">
        <f t="shared" si="560"/>
        <v>41422</v>
      </c>
      <c r="C3555" s="148">
        <f t="shared" si="551"/>
        <v>2013</v>
      </c>
      <c r="D3555" s="148">
        <f t="shared" si="552"/>
        <v>5</v>
      </c>
      <c r="E3555" s="152">
        <v>22</v>
      </c>
      <c r="F3555" s="153">
        <v>0</v>
      </c>
      <c r="G3555" s="154">
        <v>0</v>
      </c>
      <c r="H3555" s="154">
        <v>0</v>
      </c>
      <c r="I3555" s="154">
        <v>1867.6110000000001</v>
      </c>
      <c r="J3555" s="151">
        <v>0</v>
      </c>
      <c r="K3555" s="149">
        <f t="shared" si="553"/>
        <v>1867.6110000000001</v>
      </c>
      <c r="L3555" s="148">
        <v>0</v>
      </c>
      <c r="M3555" s="148">
        <v>0</v>
      </c>
      <c r="N3555" s="148">
        <v>0</v>
      </c>
      <c r="O3555" s="148">
        <v>482.22500000000002</v>
      </c>
      <c r="P3555" s="148">
        <v>0</v>
      </c>
      <c r="Q3555" s="21">
        <f t="shared" si="554"/>
        <v>0</v>
      </c>
      <c r="R3555" s="21">
        <f t="shared" si="555"/>
        <v>0</v>
      </c>
      <c r="S3555" s="21">
        <f t="shared" si="556"/>
        <v>0</v>
      </c>
      <c r="T3555" s="21">
        <f t="shared" si="557"/>
        <v>1531.5466000000001</v>
      </c>
      <c r="U3555" s="22">
        <f t="shared" si="558"/>
        <v>1531.5466000000001</v>
      </c>
      <c r="V3555" s="39">
        <f t="shared" si="559"/>
        <v>0.82005653211509255</v>
      </c>
    </row>
    <row r="3556" spans="1:22">
      <c r="A3556">
        <v>3551</v>
      </c>
      <c r="B3556" s="155">
        <f t="shared" si="560"/>
        <v>41422</v>
      </c>
      <c r="C3556" s="148">
        <f t="shared" si="551"/>
        <v>2013</v>
      </c>
      <c r="D3556" s="148">
        <f t="shared" si="552"/>
        <v>5</v>
      </c>
      <c r="E3556" s="152">
        <v>23</v>
      </c>
      <c r="F3556" s="153">
        <v>0</v>
      </c>
      <c r="G3556" s="154">
        <v>0</v>
      </c>
      <c r="H3556" s="154">
        <v>0</v>
      </c>
      <c r="I3556" s="154">
        <v>1838.5239999999999</v>
      </c>
      <c r="J3556" s="151">
        <v>0</v>
      </c>
      <c r="K3556" s="149">
        <f t="shared" si="553"/>
        <v>1838.5239999999999</v>
      </c>
      <c r="L3556" s="148">
        <v>0</v>
      </c>
      <c r="M3556" s="148">
        <v>0</v>
      </c>
      <c r="N3556" s="148">
        <v>0</v>
      </c>
      <c r="O3556" s="148">
        <v>470.45600000000002</v>
      </c>
      <c r="P3556" s="148">
        <v>0</v>
      </c>
      <c r="Q3556" s="21">
        <f t="shared" si="554"/>
        <v>0</v>
      </c>
      <c r="R3556" s="21">
        <f t="shared" si="555"/>
        <v>0</v>
      </c>
      <c r="S3556" s="21">
        <f t="shared" si="556"/>
        <v>0</v>
      </c>
      <c r="T3556" s="21">
        <f t="shared" si="557"/>
        <v>1494.1682560000002</v>
      </c>
      <c r="U3556" s="22">
        <f t="shared" si="558"/>
        <v>1494.1682560000002</v>
      </c>
      <c r="V3556" s="39">
        <f t="shared" si="559"/>
        <v>0.81269989186978264</v>
      </c>
    </row>
    <row r="3557" spans="1:22">
      <c r="A3557">
        <v>3552</v>
      </c>
      <c r="B3557" s="155">
        <f t="shared" si="560"/>
        <v>41422</v>
      </c>
      <c r="C3557" s="148">
        <f t="shared" si="551"/>
        <v>2013</v>
      </c>
      <c r="D3557" s="148">
        <f t="shared" si="552"/>
        <v>5</v>
      </c>
      <c r="E3557" s="152">
        <v>24</v>
      </c>
      <c r="F3557" s="153">
        <v>0</v>
      </c>
      <c r="G3557" s="154">
        <v>0</v>
      </c>
      <c r="H3557" s="154">
        <v>0</v>
      </c>
      <c r="I3557" s="154">
        <v>1812.7840000000001</v>
      </c>
      <c r="J3557" s="151">
        <v>0</v>
      </c>
      <c r="K3557" s="149">
        <f t="shared" si="553"/>
        <v>1812.7840000000001</v>
      </c>
      <c r="L3557" s="148">
        <v>0</v>
      </c>
      <c r="M3557" s="148">
        <v>0</v>
      </c>
      <c r="N3557" s="148">
        <v>0</v>
      </c>
      <c r="O3557" s="148">
        <v>462.411</v>
      </c>
      <c r="P3557" s="148">
        <v>0</v>
      </c>
      <c r="Q3557" s="21">
        <f t="shared" si="554"/>
        <v>0</v>
      </c>
      <c r="R3557" s="21">
        <f t="shared" si="555"/>
        <v>0</v>
      </c>
      <c r="S3557" s="21">
        <f t="shared" si="556"/>
        <v>0</v>
      </c>
      <c r="T3557" s="21">
        <f t="shared" si="557"/>
        <v>1468.617336</v>
      </c>
      <c r="U3557" s="22">
        <f t="shared" si="558"/>
        <v>1468.617336</v>
      </c>
      <c r="V3557" s="39">
        <f t="shared" si="559"/>
        <v>0.81014469236268627</v>
      </c>
    </row>
    <row r="3558" spans="1:22">
      <c r="A3558">
        <v>3553</v>
      </c>
      <c r="B3558" s="155">
        <f t="shared" si="560"/>
        <v>41423</v>
      </c>
      <c r="C3558" s="148">
        <f t="shared" si="551"/>
        <v>2013</v>
      </c>
      <c r="D3558" s="148">
        <f t="shared" si="552"/>
        <v>5</v>
      </c>
      <c r="E3558" s="152">
        <v>1</v>
      </c>
      <c r="F3558" s="153">
        <v>0</v>
      </c>
      <c r="G3558" s="154">
        <v>55.033999999999999</v>
      </c>
      <c r="H3558" s="154">
        <v>0.36399999999999999</v>
      </c>
      <c r="I3558" s="154">
        <v>1617.616</v>
      </c>
      <c r="J3558" s="151">
        <v>0</v>
      </c>
      <c r="K3558" s="149">
        <f t="shared" si="553"/>
        <v>1673.0139999999999</v>
      </c>
      <c r="L3558" s="148">
        <v>0</v>
      </c>
      <c r="M3558" s="148">
        <v>20.009</v>
      </c>
      <c r="N3558" s="148">
        <v>0.66500000000000004</v>
      </c>
      <c r="O3558" s="148">
        <v>389.255</v>
      </c>
      <c r="P3558" s="148">
        <v>0</v>
      </c>
      <c r="Q3558" s="21">
        <f t="shared" si="554"/>
        <v>0</v>
      </c>
      <c r="R3558" s="21">
        <f t="shared" si="555"/>
        <v>63.968773000000006</v>
      </c>
      <c r="S3558" s="21">
        <f t="shared" si="556"/>
        <v>1.2974150000000002</v>
      </c>
      <c r="T3558" s="21">
        <f t="shared" si="557"/>
        <v>1236.27388</v>
      </c>
      <c r="U3558" s="22">
        <f t="shared" si="558"/>
        <v>1301.540068</v>
      </c>
      <c r="V3558" s="39">
        <f t="shared" si="559"/>
        <v>0.77796125316345233</v>
      </c>
    </row>
    <row r="3559" spans="1:22">
      <c r="A3559">
        <v>3554</v>
      </c>
      <c r="B3559" s="155">
        <f t="shared" si="560"/>
        <v>41423</v>
      </c>
      <c r="C3559" s="148">
        <f t="shared" si="551"/>
        <v>2013</v>
      </c>
      <c r="D3559" s="148">
        <f t="shared" si="552"/>
        <v>5</v>
      </c>
      <c r="E3559" s="152">
        <v>2</v>
      </c>
      <c r="F3559" s="153">
        <v>0</v>
      </c>
      <c r="G3559" s="154">
        <v>54.850999999999999</v>
      </c>
      <c r="H3559" s="154">
        <v>0</v>
      </c>
      <c r="I3559" s="154">
        <v>1329.789</v>
      </c>
      <c r="J3559" s="151">
        <v>0</v>
      </c>
      <c r="K3559" s="149">
        <f t="shared" si="553"/>
        <v>1384.6399999999999</v>
      </c>
      <c r="L3559" s="148">
        <v>0</v>
      </c>
      <c r="M3559" s="148">
        <v>19.940999999999999</v>
      </c>
      <c r="N3559" s="148">
        <v>0</v>
      </c>
      <c r="O3559" s="148">
        <v>286.26100000000002</v>
      </c>
      <c r="P3559" s="148">
        <v>0</v>
      </c>
      <c r="Q3559" s="21">
        <f t="shared" si="554"/>
        <v>0</v>
      </c>
      <c r="R3559" s="21">
        <f t="shared" si="555"/>
        <v>63.751376999999998</v>
      </c>
      <c r="S3559" s="21">
        <f t="shared" si="556"/>
        <v>0</v>
      </c>
      <c r="T3559" s="21">
        <f t="shared" si="557"/>
        <v>909.16493600000013</v>
      </c>
      <c r="U3559" s="22">
        <f t="shared" si="558"/>
        <v>972.91631300000017</v>
      </c>
      <c r="V3559" s="39">
        <f t="shared" si="559"/>
        <v>0.70264929006817678</v>
      </c>
    </row>
    <row r="3560" spans="1:22">
      <c r="A3560">
        <v>3555</v>
      </c>
      <c r="B3560" s="155">
        <f t="shared" si="560"/>
        <v>41423</v>
      </c>
      <c r="C3560" s="148">
        <f t="shared" si="551"/>
        <v>2013</v>
      </c>
      <c r="D3560" s="148">
        <f t="shared" si="552"/>
        <v>5</v>
      </c>
      <c r="E3560" s="152">
        <v>3</v>
      </c>
      <c r="F3560" s="153">
        <v>0</v>
      </c>
      <c r="G3560" s="154">
        <v>55.057000000000002</v>
      </c>
      <c r="H3560" s="154">
        <v>0</v>
      </c>
      <c r="I3560" s="154">
        <v>1322.8240000000001</v>
      </c>
      <c r="J3560" s="151">
        <v>0</v>
      </c>
      <c r="K3560" s="149">
        <f t="shared" si="553"/>
        <v>1377.8810000000001</v>
      </c>
      <c r="L3560" s="148">
        <v>0</v>
      </c>
      <c r="M3560" s="148">
        <v>20.021000000000001</v>
      </c>
      <c r="N3560" s="148">
        <v>0</v>
      </c>
      <c r="O3560" s="148">
        <v>285.21499999999997</v>
      </c>
      <c r="P3560" s="148">
        <v>0</v>
      </c>
      <c r="Q3560" s="21">
        <f t="shared" si="554"/>
        <v>0</v>
      </c>
      <c r="R3560" s="21">
        <f t="shared" si="555"/>
        <v>64.007137</v>
      </c>
      <c r="S3560" s="21">
        <f t="shared" si="556"/>
        <v>0</v>
      </c>
      <c r="T3560" s="21">
        <f t="shared" si="557"/>
        <v>905.84283999999991</v>
      </c>
      <c r="U3560" s="22">
        <f t="shared" si="558"/>
        <v>969.84997699999985</v>
      </c>
      <c r="V3560" s="39">
        <f t="shared" si="559"/>
        <v>0.70387063686922147</v>
      </c>
    </row>
    <row r="3561" spans="1:22">
      <c r="A3561">
        <v>3556</v>
      </c>
      <c r="B3561" s="155">
        <f t="shared" si="560"/>
        <v>41423</v>
      </c>
      <c r="C3561" s="148">
        <f t="shared" si="551"/>
        <v>2013</v>
      </c>
      <c r="D3561" s="148">
        <f t="shared" si="552"/>
        <v>5</v>
      </c>
      <c r="E3561" s="152">
        <v>4</v>
      </c>
      <c r="F3561" s="153">
        <v>0</v>
      </c>
      <c r="G3561" s="154">
        <v>55.250999999999998</v>
      </c>
      <c r="H3561" s="154">
        <v>0</v>
      </c>
      <c r="I3561" s="154">
        <v>1318.7360000000001</v>
      </c>
      <c r="J3561" s="151">
        <v>0</v>
      </c>
      <c r="K3561" s="149">
        <f t="shared" si="553"/>
        <v>1373.9870000000001</v>
      </c>
      <c r="L3561" s="148">
        <v>0</v>
      </c>
      <c r="M3561" s="148">
        <v>20.05</v>
      </c>
      <c r="N3561" s="148">
        <v>0</v>
      </c>
      <c r="O3561" s="148">
        <v>284.983</v>
      </c>
      <c r="P3561" s="148">
        <v>0</v>
      </c>
      <c r="Q3561" s="21">
        <f t="shared" si="554"/>
        <v>0</v>
      </c>
      <c r="R3561" s="21">
        <f t="shared" si="555"/>
        <v>64.099850000000004</v>
      </c>
      <c r="S3561" s="21">
        <f t="shared" si="556"/>
        <v>0</v>
      </c>
      <c r="T3561" s="21">
        <f t="shared" si="557"/>
        <v>905.10600800000009</v>
      </c>
      <c r="U3561" s="22">
        <f t="shared" si="558"/>
        <v>969.20585800000003</v>
      </c>
      <c r="V3561" s="39">
        <f t="shared" si="559"/>
        <v>0.70539667260316141</v>
      </c>
    </row>
    <row r="3562" spans="1:22">
      <c r="A3562">
        <v>3557</v>
      </c>
      <c r="B3562" s="155">
        <f t="shared" si="560"/>
        <v>41423</v>
      </c>
      <c r="C3562" s="148">
        <f t="shared" si="551"/>
        <v>2013</v>
      </c>
      <c r="D3562" s="148">
        <f t="shared" si="552"/>
        <v>5</v>
      </c>
      <c r="E3562" s="152">
        <v>5</v>
      </c>
      <c r="F3562" s="153">
        <v>0</v>
      </c>
      <c r="G3562" s="154">
        <v>57.561999999999998</v>
      </c>
      <c r="H3562" s="154">
        <v>0</v>
      </c>
      <c r="I3562" s="154">
        <v>1318.1320000000001</v>
      </c>
      <c r="J3562" s="151">
        <v>0</v>
      </c>
      <c r="K3562" s="149">
        <f t="shared" si="553"/>
        <v>1375.694</v>
      </c>
      <c r="L3562" s="148">
        <v>0</v>
      </c>
      <c r="M3562" s="148">
        <v>20.991</v>
      </c>
      <c r="N3562" s="148">
        <v>0</v>
      </c>
      <c r="O3562" s="148">
        <v>284.154</v>
      </c>
      <c r="P3562" s="148">
        <v>0</v>
      </c>
      <c r="Q3562" s="21">
        <f t="shared" si="554"/>
        <v>0</v>
      </c>
      <c r="R3562" s="21">
        <f t="shared" si="555"/>
        <v>67.108226999999999</v>
      </c>
      <c r="S3562" s="21">
        <f t="shared" si="556"/>
        <v>0</v>
      </c>
      <c r="T3562" s="21">
        <f t="shared" si="557"/>
        <v>902.47310400000003</v>
      </c>
      <c r="U3562" s="22">
        <f t="shared" si="558"/>
        <v>969.58133100000009</v>
      </c>
      <c r="V3562" s="39">
        <f t="shared" si="559"/>
        <v>0.70479432998908198</v>
      </c>
    </row>
    <row r="3563" spans="1:22">
      <c r="A3563">
        <v>3558</v>
      </c>
      <c r="B3563" s="155">
        <f t="shared" si="560"/>
        <v>41423</v>
      </c>
      <c r="C3563" s="148">
        <f t="shared" si="551"/>
        <v>2013</v>
      </c>
      <c r="D3563" s="148">
        <f t="shared" si="552"/>
        <v>5</v>
      </c>
      <c r="E3563" s="152">
        <v>6</v>
      </c>
      <c r="F3563" s="153">
        <v>0</v>
      </c>
      <c r="G3563" s="154">
        <v>58.561</v>
      </c>
      <c r="H3563" s="154">
        <v>0</v>
      </c>
      <c r="I3563" s="154">
        <v>1350.2539999999999</v>
      </c>
      <c r="J3563" s="151">
        <v>0</v>
      </c>
      <c r="K3563" s="149">
        <f t="shared" si="553"/>
        <v>1408.8149999999998</v>
      </c>
      <c r="L3563" s="148">
        <v>0</v>
      </c>
      <c r="M3563" s="148">
        <v>21.03</v>
      </c>
      <c r="N3563" s="148">
        <v>0</v>
      </c>
      <c r="O3563" s="148">
        <v>286.94499999999999</v>
      </c>
      <c r="P3563" s="148">
        <v>0</v>
      </c>
      <c r="Q3563" s="21">
        <f t="shared" si="554"/>
        <v>0</v>
      </c>
      <c r="R3563" s="21">
        <f t="shared" si="555"/>
        <v>67.232910000000004</v>
      </c>
      <c r="S3563" s="21">
        <f t="shared" si="556"/>
        <v>0</v>
      </c>
      <c r="T3563" s="21">
        <f t="shared" si="557"/>
        <v>911.33731999999998</v>
      </c>
      <c r="U3563" s="22">
        <f t="shared" si="558"/>
        <v>978.57023000000004</v>
      </c>
      <c r="V3563" s="39">
        <f t="shared" si="559"/>
        <v>0.69460520366407241</v>
      </c>
    </row>
    <row r="3564" spans="1:22">
      <c r="A3564">
        <v>3559</v>
      </c>
      <c r="B3564" s="155">
        <f t="shared" si="560"/>
        <v>41423</v>
      </c>
      <c r="C3564" s="148">
        <f t="shared" si="551"/>
        <v>2013</v>
      </c>
      <c r="D3564" s="148">
        <f t="shared" si="552"/>
        <v>5</v>
      </c>
      <c r="E3564" s="152">
        <v>7</v>
      </c>
      <c r="F3564" s="153">
        <v>0</v>
      </c>
      <c r="G3564" s="154">
        <v>58.014000000000003</v>
      </c>
      <c r="H3564" s="154">
        <v>0</v>
      </c>
      <c r="I3564" s="154">
        <v>1315.2429999999999</v>
      </c>
      <c r="J3564" s="151">
        <v>0</v>
      </c>
      <c r="K3564" s="149">
        <f t="shared" si="553"/>
        <v>1373.2569999999998</v>
      </c>
      <c r="L3564" s="148">
        <v>0</v>
      </c>
      <c r="M3564" s="148">
        <v>20.834</v>
      </c>
      <c r="N3564" s="148">
        <v>0</v>
      </c>
      <c r="O3564" s="148">
        <v>313.67700000000002</v>
      </c>
      <c r="P3564" s="148">
        <v>0</v>
      </c>
      <c r="Q3564" s="21">
        <f t="shared" si="554"/>
        <v>0</v>
      </c>
      <c r="R3564" s="21">
        <f t="shared" si="555"/>
        <v>66.606297999999995</v>
      </c>
      <c r="S3564" s="21">
        <f t="shared" si="556"/>
        <v>0</v>
      </c>
      <c r="T3564" s="21">
        <f t="shared" si="557"/>
        <v>996.23815200000013</v>
      </c>
      <c r="U3564" s="22">
        <f t="shared" si="558"/>
        <v>1062.8444500000001</v>
      </c>
      <c r="V3564" s="39">
        <f t="shared" si="559"/>
        <v>0.77395888023873183</v>
      </c>
    </row>
    <row r="3565" spans="1:22">
      <c r="A3565">
        <v>3560</v>
      </c>
      <c r="B3565" s="155">
        <f t="shared" si="560"/>
        <v>41423</v>
      </c>
      <c r="C3565" s="148">
        <f t="shared" si="551"/>
        <v>2013</v>
      </c>
      <c r="D3565" s="148">
        <f t="shared" si="552"/>
        <v>5</v>
      </c>
      <c r="E3565" s="152">
        <v>8</v>
      </c>
      <c r="F3565" s="153">
        <v>0</v>
      </c>
      <c r="G3565" s="154">
        <v>58.110999999999997</v>
      </c>
      <c r="H3565" s="154">
        <v>0</v>
      </c>
      <c r="I3565" s="154">
        <v>1532.299</v>
      </c>
      <c r="J3565" s="151">
        <v>0</v>
      </c>
      <c r="K3565" s="149">
        <f t="shared" si="553"/>
        <v>1590.41</v>
      </c>
      <c r="L3565" s="148">
        <v>0</v>
      </c>
      <c r="M3565" s="148">
        <v>20.859000000000002</v>
      </c>
      <c r="N3565" s="148">
        <v>0</v>
      </c>
      <c r="O3565" s="148">
        <v>389.44400000000002</v>
      </c>
      <c r="P3565" s="148">
        <v>0</v>
      </c>
      <c r="Q3565" s="21">
        <f t="shared" si="554"/>
        <v>0</v>
      </c>
      <c r="R3565" s="21">
        <f t="shared" si="555"/>
        <v>66.686223000000012</v>
      </c>
      <c r="S3565" s="21">
        <f t="shared" si="556"/>
        <v>0</v>
      </c>
      <c r="T3565" s="21">
        <f t="shared" si="557"/>
        <v>1236.8741440000001</v>
      </c>
      <c r="U3565" s="22">
        <f t="shared" si="558"/>
        <v>1303.560367</v>
      </c>
      <c r="V3565" s="39">
        <f t="shared" si="559"/>
        <v>0.81963793424337117</v>
      </c>
    </row>
    <row r="3566" spans="1:22">
      <c r="A3566">
        <v>3561</v>
      </c>
      <c r="B3566" s="155">
        <f t="shared" si="560"/>
        <v>41423</v>
      </c>
      <c r="C3566" s="148">
        <f t="shared" si="551"/>
        <v>2013</v>
      </c>
      <c r="D3566" s="148">
        <f t="shared" si="552"/>
        <v>5</v>
      </c>
      <c r="E3566" s="152">
        <v>9</v>
      </c>
      <c r="F3566" s="153">
        <v>0</v>
      </c>
      <c r="G3566" s="154">
        <v>58.216000000000001</v>
      </c>
      <c r="H3566" s="154">
        <v>0</v>
      </c>
      <c r="I3566" s="154">
        <v>1582.0229999999999</v>
      </c>
      <c r="J3566" s="151">
        <v>0</v>
      </c>
      <c r="K3566" s="149">
        <f t="shared" si="553"/>
        <v>1640.2389999999998</v>
      </c>
      <c r="L3566" s="148">
        <v>0</v>
      </c>
      <c r="M3566" s="148">
        <v>20.895</v>
      </c>
      <c r="N3566" s="148">
        <v>0</v>
      </c>
      <c r="O3566" s="148">
        <v>393.18400000000003</v>
      </c>
      <c r="P3566" s="148">
        <v>0</v>
      </c>
      <c r="Q3566" s="21">
        <f t="shared" si="554"/>
        <v>0</v>
      </c>
      <c r="R3566" s="21">
        <f t="shared" si="555"/>
        <v>66.801315000000002</v>
      </c>
      <c r="S3566" s="21">
        <f t="shared" si="556"/>
        <v>0</v>
      </c>
      <c r="T3566" s="21">
        <f t="shared" si="557"/>
        <v>1248.7523840000001</v>
      </c>
      <c r="U3566" s="22">
        <f t="shared" si="558"/>
        <v>1315.5536990000001</v>
      </c>
      <c r="V3566" s="39">
        <f t="shared" si="559"/>
        <v>0.80205000551748873</v>
      </c>
    </row>
    <row r="3567" spans="1:22">
      <c r="A3567">
        <v>3562</v>
      </c>
      <c r="B3567" s="155">
        <f t="shared" si="560"/>
        <v>41423</v>
      </c>
      <c r="C3567" s="148">
        <f t="shared" si="551"/>
        <v>2013</v>
      </c>
      <c r="D3567" s="148">
        <f t="shared" si="552"/>
        <v>5</v>
      </c>
      <c r="E3567" s="152">
        <v>10</v>
      </c>
      <c r="F3567" s="153">
        <v>0</v>
      </c>
      <c r="G3567" s="154">
        <v>58.24</v>
      </c>
      <c r="H3567" s="154">
        <v>0</v>
      </c>
      <c r="I3567" s="154">
        <v>1616.702</v>
      </c>
      <c r="J3567" s="151">
        <v>0</v>
      </c>
      <c r="K3567" s="149">
        <f t="shared" si="553"/>
        <v>1674.942</v>
      </c>
      <c r="L3567" s="148">
        <v>0</v>
      </c>
      <c r="M3567" s="148">
        <v>21.056999999999999</v>
      </c>
      <c r="N3567" s="148">
        <v>0</v>
      </c>
      <c r="O3567" s="148">
        <v>406.60500000000002</v>
      </c>
      <c r="P3567" s="148">
        <v>0</v>
      </c>
      <c r="Q3567" s="21">
        <f t="shared" si="554"/>
        <v>0</v>
      </c>
      <c r="R3567" s="21">
        <f t="shared" si="555"/>
        <v>67.319228999999993</v>
      </c>
      <c r="S3567" s="21">
        <f t="shared" si="556"/>
        <v>0</v>
      </c>
      <c r="T3567" s="21">
        <f t="shared" si="557"/>
        <v>1291.3774800000001</v>
      </c>
      <c r="U3567" s="22">
        <f t="shared" si="558"/>
        <v>1358.6967090000001</v>
      </c>
      <c r="V3567" s="39">
        <f t="shared" si="559"/>
        <v>0.81119030330602493</v>
      </c>
    </row>
    <row r="3568" spans="1:22">
      <c r="A3568">
        <v>3563</v>
      </c>
      <c r="B3568" s="155">
        <f t="shared" si="560"/>
        <v>41423</v>
      </c>
      <c r="C3568" s="148">
        <f t="shared" si="551"/>
        <v>2013</v>
      </c>
      <c r="D3568" s="148">
        <f t="shared" si="552"/>
        <v>5</v>
      </c>
      <c r="E3568" s="152">
        <v>11</v>
      </c>
      <c r="F3568" s="153">
        <v>0</v>
      </c>
      <c r="G3568" s="154">
        <v>74.094999999999999</v>
      </c>
      <c r="H3568" s="154">
        <v>0</v>
      </c>
      <c r="I3568" s="154">
        <v>1666.107</v>
      </c>
      <c r="J3568" s="151">
        <v>0</v>
      </c>
      <c r="K3568" s="149">
        <f t="shared" si="553"/>
        <v>1740.202</v>
      </c>
      <c r="L3568" s="148">
        <v>0</v>
      </c>
      <c r="M3568" s="148">
        <v>27.916</v>
      </c>
      <c r="N3568" s="148">
        <v>0</v>
      </c>
      <c r="O3568" s="148">
        <v>425.53800000000001</v>
      </c>
      <c r="P3568" s="148">
        <v>0</v>
      </c>
      <c r="Q3568" s="21">
        <f t="shared" si="554"/>
        <v>0</v>
      </c>
      <c r="R3568" s="21">
        <f t="shared" si="555"/>
        <v>89.24745200000001</v>
      </c>
      <c r="S3568" s="21">
        <f t="shared" si="556"/>
        <v>0</v>
      </c>
      <c r="T3568" s="21">
        <f t="shared" si="557"/>
        <v>1351.5086880000001</v>
      </c>
      <c r="U3568" s="22">
        <f t="shared" si="558"/>
        <v>1440.7561400000002</v>
      </c>
      <c r="V3568" s="39">
        <f t="shared" si="559"/>
        <v>0.8279246547239919</v>
      </c>
    </row>
    <row r="3569" spans="1:22">
      <c r="A3569">
        <v>3564</v>
      </c>
      <c r="B3569" s="155">
        <f t="shared" si="560"/>
        <v>41423</v>
      </c>
      <c r="C3569" s="148">
        <f t="shared" si="551"/>
        <v>2013</v>
      </c>
      <c r="D3569" s="148">
        <f t="shared" si="552"/>
        <v>5</v>
      </c>
      <c r="E3569" s="152">
        <v>12</v>
      </c>
      <c r="F3569" s="153">
        <v>0</v>
      </c>
      <c r="G3569" s="154">
        <v>18.318000000000001</v>
      </c>
      <c r="H3569" s="154">
        <v>0</v>
      </c>
      <c r="I3569" s="154">
        <v>1684.557</v>
      </c>
      <c r="J3569" s="151">
        <v>0</v>
      </c>
      <c r="K3569" s="149">
        <f t="shared" si="553"/>
        <v>1702.875</v>
      </c>
      <c r="L3569" s="148">
        <v>0</v>
      </c>
      <c r="M3569" s="148">
        <v>6.4</v>
      </c>
      <c r="N3569" s="148">
        <v>0</v>
      </c>
      <c r="O3569" s="148">
        <v>431.26299999999998</v>
      </c>
      <c r="P3569" s="148">
        <v>0</v>
      </c>
      <c r="Q3569" s="21">
        <f t="shared" si="554"/>
        <v>0</v>
      </c>
      <c r="R3569" s="21">
        <f t="shared" si="555"/>
        <v>20.460800000000003</v>
      </c>
      <c r="S3569" s="21">
        <f t="shared" si="556"/>
        <v>0</v>
      </c>
      <c r="T3569" s="21">
        <f t="shared" si="557"/>
        <v>1369.691288</v>
      </c>
      <c r="U3569" s="22">
        <f t="shared" si="558"/>
        <v>1390.152088</v>
      </c>
      <c r="V3569" s="39">
        <f t="shared" si="559"/>
        <v>0.81635592042868677</v>
      </c>
    </row>
    <row r="3570" spans="1:22">
      <c r="A3570">
        <v>3565</v>
      </c>
      <c r="B3570" s="155">
        <f t="shared" si="560"/>
        <v>41423</v>
      </c>
      <c r="C3570" s="148">
        <f t="shared" si="551"/>
        <v>2013</v>
      </c>
      <c r="D3570" s="148">
        <f t="shared" si="552"/>
        <v>5</v>
      </c>
      <c r="E3570" s="152">
        <v>13</v>
      </c>
      <c r="F3570" s="153">
        <v>0</v>
      </c>
      <c r="G3570" s="154">
        <v>18.361999999999998</v>
      </c>
      <c r="H3570" s="154">
        <v>0</v>
      </c>
      <c r="I3570" s="154">
        <v>1794.4010000000001</v>
      </c>
      <c r="J3570" s="151">
        <v>0</v>
      </c>
      <c r="K3570" s="149">
        <f t="shared" si="553"/>
        <v>1812.7630000000001</v>
      </c>
      <c r="L3570" s="148">
        <v>0</v>
      </c>
      <c r="M3570" s="148">
        <v>6.4039999999999999</v>
      </c>
      <c r="N3570" s="148">
        <v>0</v>
      </c>
      <c r="O3570" s="148">
        <v>458.267</v>
      </c>
      <c r="P3570" s="148">
        <v>0</v>
      </c>
      <c r="Q3570" s="21">
        <f t="shared" si="554"/>
        <v>0</v>
      </c>
      <c r="R3570" s="21">
        <f t="shared" si="555"/>
        <v>20.473587999999999</v>
      </c>
      <c r="S3570" s="21">
        <f t="shared" si="556"/>
        <v>0</v>
      </c>
      <c r="T3570" s="21">
        <f t="shared" si="557"/>
        <v>1455.4559920000002</v>
      </c>
      <c r="U3570" s="22">
        <f t="shared" si="558"/>
        <v>1475.9295800000002</v>
      </c>
      <c r="V3570" s="39">
        <f t="shared" si="559"/>
        <v>0.81418783371019821</v>
      </c>
    </row>
    <row r="3571" spans="1:22">
      <c r="A3571">
        <v>3566</v>
      </c>
      <c r="B3571" s="155">
        <f t="shared" si="560"/>
        <v>41423</v>
      </c>
      <c r="C3571" s="148">
        <f t="shared" si="551"/>
        <v>2013</v>
      </c>
      <c r="D3571" s="148">
        <f t="shared" si="552"/>
        <v>5</v>
      </c>
      <c r="E3571" s="152">
        <v>14</v>
      </c>
      <c r="F3571" s="153">
        <v>0</v>
      </c>
      <c r="G3571" s="154">
        <v>18.414999999999999</v>
      </c>
      <c r="H3571" s="154">
        <v>0</v>
      </c>
      <c r="I3571" s="154">
        <v>1480.8489999999999</v>
      </c>
      <c r="J3571" s="151">
        <v>0</v>
      </c>
      <c r="K3571" s="149">
        <f t="shared" si="553"/>
        <v>1499.2639999999999</v>
      </c>
      <c r="L3571" s="148">
        <v>0</v>
      </c>
      <c r="M3571" s="148">
        <v>6.4340000000000002</v>
      </c>
      <c r="N3571" s="148">
        <v>0</v>
      </c>
      <c r="O3571" s="148">
        <v>390.08699999999999</v>
      </c>
      <c r="P3571" s="148">
        <v>0</v>
      </c>
      <c r="Q3571" s="21">
        <f t="shared" si="554"/>
        <v>0</v>
      </c>
      <c r="R3571" s="21">
        <f t="shared" si="555"/>
        <v>20.569497999999999</v>
      </c>
      <c r="S3571" s="21">
        <f t="shared" si="556"/>
        <v>0</v>
      </c>
      <c r="T3571" s="21">
        <f t="shared" si="557"/>
        <v>1238.9163120000001</v>
      </c>
      <c r="U3571" s="22">
        <f t="shared" si="558"/>
        <v>1259.4858100000001</v>
      </c>
      <c r="V3571" s="39">
        <f t="shared" si="559"/>
        <v>0.84006940071928637</v>
      </c>
    </row>
    <row r="3572" spans="1:22">
      <c r="A3572">
        <v>3567</v>
      </c>
      <c r="B3572" s="155">
        <f t="shared" si="560"/>
        <v>41423</v>
      </c>
      <c r="C3572" s="148">
        <f t="shared" si="551"/>
        <v>2013</v>
      </c>
      <c r="D3572" s="148">
        <f t="shared" si="552"/>
        <v>5</v>
      </c>
      <c r="E3572" s="152">
        <v>15</v>
      </c>
      <c r="F3572" s="153">
        <v>0</v>
      </c>
      <c r="G3572" s="154">
        <v>0</v>
      </c>
      <c r="H3572" s="154">
        <v>0</v>
      </c>
      <c r="I3572" s="154">
        <v>1478.511</v>
      </c>
      <c r="J3572" s="151">
        <v>0</v>
      </c>
      <c r="K3572" s="149">
        <f t="shared" si="553"/>
        <v>1478.511</v>
      </c>
      <c r="L3572" s="148">
        <v>0</v>
      </c>
      <c r="M3572" s="148">
        <v>0</v>
      </c>
      <c r="N3572" s="148">
        <v>0</v>
      </c>
      <c r="O3572" s="148">
        <v>390.125</v>
      </c>
      <c r="P3572" s="148">
        <v>0</v>
      </c>
      <c r="Q3572" s="21">
        <f t="shared" si="554"/>
        <v>0</v>
      </c>
      <c r="R3572" s="21">
        <f t="shared" si="555"/>
        <v>0</v>
      </c>
      <c r="S3572" s="21">
        <f t="shared" si="556"/>
        <v>0</v>
      </c>
      <c r="T3572" s="21">
        <f t="shared" si="557"/>
        <v>1239.037</v>
      </c>
      <c r="U3572" s="22">
        <f t="shared" si="558"/>
        <v>1239.037</v>
      </c>
      <c r="V3572" s="39">
        <f t="shared" si="559"/>
        <v>0.83803028858087636</v>
      </c>
    </row>
    <row r="3573" spans="1:22">
      <c r="A3573">
        <v>3568</v>
      </c>
      <c r="B3573" s="155">
        <f t="shared" si="560"/>
        <v>41423</v>
      </c>
      <c r="C3573" s="148">
        <f t="shared" si="551"/>
        <v>2013</v>
      </c>
      <c r="D3573" s="148">
        <f t="shared" si="552"/>
        <v>5</v>
      </c>
      <c r="E3573" s="152">
        <v>16</v>
      </c>
      <c r="F3573" s="153">
        <v>0</v>
      </c>
      <c r="G3573" s="154">
        <v>0</v>
      </c>
      <c r="H3573" s="154">
        <v>0</v>
      </c>
      <c r="I3573" s="154">
        <v>1475.3440000000001</v>
      </c>
      <c r="J3573" s="151">
        <v>0</v>
      </c>
      <c r="K3573" s="149">
        <f t="shared" si="553"/>
        <v>1475.3440000000001</v>
      </c>
      <c r="L3573" s="148">
        <v>0</v>
      </c>
      <c r="M3573" s="148">
        <v>0</v>
      </c>
      <c r="N3573" s="148">
        <v>0</v>
      </c>
      <c r="O3573" s="148">
        <v>389.76799999999997</v>
      </c>
      <c r="P3573" s="148">
        <v>0</v>
      </c>
      <c r="Q3573" s="21">
        <f t="shared" si="554"/>
        <v>0</v>
      </c>
      <c r="R3573" s="21">
        <f t="shared" si="555"/>
        <v>0</v>
      </c>
      <c r="S3573" s="21">
        <f t="shared" si="556"/>
        <v>0</v>
      </c>
      <c r="T3573" s="21">
        <f t="shared" si="557"/>
        <v>1237.9031680000001</v>
      </c>
      <c r="U3573" s="22">
        <f t="shared" si="558"/>
        <v>1237.9031680000001</v>
      </c>
      <c r="V3573" s="39">
        <f t="shared" si="559"/>
        <v>0.83906069906408265</v>
      </c>
    </row>
    <row r="3574" spans="1:22">
      <c r="A3574">
        <v>3569</v>
      </c>
      <c r="B3574" s="155">
        <f t="shared" si="560"/>
        <v>41423</v>
      </c>
      <c r="C3574" s="148">
        <f t="shared" si="551"/>
        <v>2013</v>
      </c>
      <c r="D3574" s="148">
        <f t="shared" si="552"/>
        <v>5</v>
      </c>
      <c r="E3574" s="152">
        <v>17</v>
      </c>
      <c r="F3574" s="153">
        <v>0</v>
      </c>
      <c r="G3574" s="154">
        <v>0</v>
      </c>
      <c r="H3574" s="154">
        <v>0</v>
      </c>
      <c r="I3574" s="154">
        <v>1554.048</v>
      </c>
      <c r="J3574" s="151">
        <v>0</v>
      </c>
      <c r="K3574" s="149">
        <f t="shared" si="553"/>
        <v>1554.048</v>
      </c>
      <c r="L3574" s="148">
        <v>0</v>
      </c>
      <c r="M3574" s="148">
        <v>0</v>
      </c>
      <c r="N3574" s="148">
        <v>0</v>
      </c>
      <c r="O3574" s="148">
        <v>411.80200000000002</v>
      </c>
      <c r="P3574" s="148">
        <v>0</v>
      </c>
      <c r="Q3574" s="21">
        <f t="shared" si="554"/>
        <v>0</v>
      </c>
      <c r="R3574" s="21">
        <f t="shared" si="555"/>
        <v>0</v>
      </c>
      <c r="S3574" s="21">
        <f t="shared" si="556"/>
        <v>0</v>
      </c>
      <c r="T3574" s="21">
        <f t="shared" si="557"/>
        <v>1307.8831520000001</v>
      </c>
      <c r="U3574" s="22">
        <f t="shared" si="558"/>
        <v>1307.8831520000001</v>
      </c>
      <c r="V3574" s="39">
        <f t="shared" si="559"/>
        <v>0.8415976546412981</v>
      </c>
    </row>
    <row r="3575" spans="1:22">
      <c r="A3575">
        <v>3570</v>
      </c>
      <c r="B3575" s="155">
        <f t="shared" si="560"/>
        <v>41423</v>
      </c>
      <c r="C3575" s="148">
        <f t="shared" si="551"/>
        <v>2013</v>
      </c>
      <c r="D3575" s="148">
        <f t="shared" si="552"/>
        <v>5</v>
      </c>
      <c r="E3575" s="152">
        <v>18</v>
      </c>
      <c r="F3575" s="153">
        <v>0</v>
      </c>
      <c r="G3575" s="154">
        <v>0</v>
      </c>
      <c r="H3575" s="154">
        <v>0</v>
      </c>
      <c r="I3575" s="154">
        <v>1534.184</v>
      </c>
      <c r="J3575" s="151">
        <v>0</v>
      </c>
      <c r="K3575" s="149">
        <f t="shared" si="553"/>
        <v>1534.184</v>
      </c>
      <c r="L3575" s="148">
        <v>0</v>
      </c>
      <c r="M3575" s="148">
        <v>0</v>
      </c>
      <c r="N3575" s="148">
        <v>0</v>
      </c>
      <c r="O3575" s="148">
        <v>409.20100000000002</v>
      </c>
      <c r="P3575" s="148">
        <v>0</v>
      </c>
      <c r="Q3575" s="21">
        <f t="shared" si="554"/>
        <v>0</v>
      </c>
      <c r="R3575" s="21">
        <f t="shared" si="555"/>
        <v>0</v>
      </c>
      <c r="S3575" s="21">
        <f t="shared" si="556"/>
        <v>0</v>
      </c>
      <c r="T3575" s="21">
        <f t="shared" si="557"/>
        <v>1299.622376</v>
      </c>
      <c r="U3575" s="22">
        <f t="shared" si="558"/>
        <v>1299.622376</v>
      </c>
      <c r="V3575" s="39">
        <f t="shared" si="559"/>
        <v>0.84710984862311178</v>
      </c>
    </row>
    <row r="3576" spans="1:22">
      <c r="A3576">
        <v>3571</v>
      </c>
      <c r="B3576" s="155">
        <f t="shared" si="560"/>
        <v>41423</v>
      </c>
      <c r="C3576" s="148">
        <f t="shared" si="551"/>
        <v>2013</v>
      </c>
      <c r="D3576" s="148">
        <f t="shared" si="552"/>
        <v>5</v>
      </c>
      <c r="E3576" s="152">
        <v>19</v>
      </c>
      <c r="F3576" s="153">
        <v>0</v>
      </c>
      <c r="G3576" s="154">
        <v>0</v>
      </c>
      <c r="H3576" s="154">
        <v>0</v>
      </c>
      <c r="I3576" s="154">
        <v>1694.251</v>
      </c>
      <c r="J3576" s="151">
        <v>0</v>
      </c>
      <c r="K3576" s="149">
        <f t="shared" si="553"/>
        <v>1694.251</v>
      </c>
      <c r="L3576" s="148">
        <v>0</v>
      </c>
      <c r="M3576" s="148">
        <v>0</v>
      </c>
      <c r="N3576" s="148">
        <v>0</v>
      </c>
      <c r="O3576" s="148">
        <v>450.387</v>
      </c>
      <c r="P3576" s="148">
        <v>0</v>
      </c>
      <c r="Q3576" s="21">
        <f t="shared" si="554"/>
        <v>0</v>
      </c>
      <c r="R3576" s="21">
        <f t="shared" si="555"/>
        <v>0</v>
      </c>
      <c r="S3576" s="21">
        <f t="shared" si="556"/>
        <v>0</v>
      </c>
      <c r="T3576" s="21">
        <f t="shared" si="557"/>
        <v>1430.429112</v>
      </c>
      <c r="U3576" s="22">
        <f t="shared" si="558"/>
        <v>1430.429112</v>
      </c>
      <c r="V3576" s="39">
        <f t="shared" si="559"/>
        <v>0.84428405944573737</v>
      </c>
    </row>
    <row r="3577" spans="1:22">
      <c r="A3577">
        <v>3572</v>
      </c>
      <c r="B3577" s="155">
        <f t="shared" si="560"/>
        <v>41423</v>
      </c>
      <c r="C3577" s="148">
        <f t="shared" si="551"/>
        <v>2013</v>
      </c>
      <c r="D3577" s="148">
        <f t="shared" si="552"/>
        <v>5</v>
      </c>
      <c r="E3577" s="152">
        <v>20</v>
      </c>
      <c r="F3577" s="153">
        <v>0</v>
      </c>
      <c r="G3577" s="154">
        <v>18.495999999999999</v>
      </c>
      <c r="H3577" s="154">
        <v>0</v>
      </c>
      <c r="I3577" s="154">
        <v>1816.4590000000001</v>
      </c>
      <c r="J3577" s="151">
        <v>0</v>
      </c>
      <c r="K3577" s="149">
        <f t="shared" si="553"/>
        <v>1834.9550000000002</v>
      </c>
      <c r="L3577" s="148">
        <v>0</v>
      </c>
      <c r="M3577" s="148">
        <v>6.476</v>
      </c>
      <c r="N3577" s="148">
        <v>0</v>
      </c>
      <c r="O3577" s="148">
        <v>478.49599999999998</v>
      </c>
      <c r="P3577" s="148">
        <v>0</v>
      </c>
      <c r="Q3577" s="21">
        <f t="shared" si="554"/>
        <v>0</v>
      </c>
      <c r="R3577" s="21">
        <f t="shared" si="555"/>
        <v>20.703772000000001</v>
      </c>
      <c r="S3577" s="21">
        <f t="shared" si="556"/>
        <v>0</v>
      </c>
      <c r="T3577" s="21">
        <f t="shared" si="557"/>
        <v>1519.7032959999999</v>
      </c>
      <c r="U3577" s="22">
        <f t="shared" si="558"/>
        <v>1540.407068</v>
      </c>
      <c r="V3577" s="39">
        <f t="shared" si="559"/>
        <v>0.8394794793332806</v>
      </c>
    </row>
    <row r="3578" spans="1:22">
      <c r="A3578">
        <v>3573</v>
      </c>
      <c r="B3578" s="155">
        <f t="shared" si="560"/>
        <v>41423</v>
      </c>
      <c r="C3578" s="148">
        <f t="shared" si="551"/>
        <v>2013</v>
      </c>
      <c r="D3578" s="148">
        <f t="shared" si="552"/>
        <v>5</v>
      </c>
      <c r="E3578" s="152">
        <v>21</v>
      </c>
      <c r="F3578" s="153">
        <v>0</v>
      </c>
      <c r="G3578" s="154">
        <v>18.507000000000001</v>
      </c>
      <c r="H3578" s="154">
        <v>0</v>
      </c>
      <c r="I3578" s="154">
        <v>1811.4670000000001</v>
      </c>
      <c r="J3578" s="151">
        <v>0</v>
      </c>
      <c r="K3578" s="149">
        <f t="shared" si="553"/>
        <v>1829.9740000000002</v>
      </c>
      <c r="L3578" s="148">
        <v>0</v>
      </c>
      <c r="M3578" s="148">
        <v>6.4720000000000004</v>
      </c>
      <c r="N3578" s="148">
        <v>0</v>
      </c>
      <c r="O3578" s="148">
        <v>476.69799999999998</v>
      </c>
      <c r="P3578" s="148">
        <v>0</v>
      </c>
      <c r="Q3578" s="21">
        <f t="shared" si="554"/>
        <v>0</v>
      </c>
      <c r="R3578" s="21">
        <f t="shared" si="555"/>
        <v>20.690984</v>
      </c>
      <c r="S3578" s="21">
        <f t="shared" si="556"/>
        <v>0</v>
      </c>
      <c r="T3578" s="21">
        <f t="shared" si="557"/>
        <v>1513.9928480000001</v>
      </c>
      <c r="U3578" s="22">
        <f t="shared" si="558"/>
        <v>1534.6838320000002</v>
      </c>
      <c r="V3578" s="39">
        <f t="shared" si="559"/>
        <v>0.83863695986937525</v>
      </c>
    </row>
    <row r="3579" spans="1:22">
      <c r="A3579">
        <v>3574</v>
      </c>
      <c r="B3579" s="155">
        <f t="shared" si="560"/>
        <v>41423</v>
      </c>
      <c r="C3579" s="148">
        <f t="shared" si="551"/>
        <v>2013</v>
      </c>
      <c r="D3579" s="148">
        <f t="shared" si="552"/>
        <v>5</v>
      </c>
      <c r="E3579" s="152">
        <v>22</v>
      </c>
      <c r="F3579" s="153">
        <v>0</v>
      </c>
      <c r="G3579" s="154">
        <v>0</v>
      </c>
      <c r="H3579" s="154">
        <v>0</v>
      </c>
      <c r="I3579" s="154">
        <v>1789.404</v>
      </c>
      <c r="J3579" s="151">
        <v>0</v>
      </c>
      <c r="K3579" s="149">
        <f t="shared" si="553"/>
        <v>1789.404</v>
      </c>
      <c r="L3579" s="148">
        <v>0</v>
      </c>
      <c r="M3579" s="148">
        <v>0</v>
      </c>
      <c r="N3579" s="148">
        <v>0</v>
      </c>
      <c r="O3579" s="148">
        <v>473.851</v>
      </c>
      <c r="P3579" s="148">
        <v>0</v>
      </c>
      <c r="Q3579" s="21">
        <f t="shared" si="554"/>
        <v>0</v>
      </c>
      <c r="R3579" s="21">
        <f t="shared" si="555"/>
        <v>0</v>
      </c>
      <c r="S3579" s="21">
        <f t="shared" si="556"/>
        <v>0</v>
      </c>
      <c r="T3579" s="21">
        <f t="shared" si="557"/>
        <v>1504.9507760000001</v>
      </c>
      <c r="U3579" s="22">
        <f t="shared" si="558"/>
        <v>1504.9507760000001</v>
      </c>
      <c r="V3579" s="39">
        <f t="shared" si="559"/>
        <v>0.84103465511421682</v>
      </c>
    </row>
    <row r="3580" spans="1:22">
      <c r="A3580">
        <v>3575</v>
      </c>
      <c r="B3580" s="155">
        <f t="shared" si="560"/>
        <v>41423</v>
      </c>
      <c r="C3580" s="148">
        <f t="shared" si="551"/>
        <v>2013</v>
      </c>
      <c r="D3580" s="148">
        <f t="shared" si="552"/>
        <v>5</v>
      </c>
      <c r="E3580" s="152">
        <v>23</v>
      </c>
      <c r="F3580" s="153">
        <v>0</v>
      </c>
      <c r="G3580" s="154">
        <v>0</v>
      </c>
      <c r="H3580" s="154">
        <v>0</v>
      </c>
      <c r="I3580" s="154">
        <v>1700.8389999999999</v>
      </c>
      <c r="J3580" s="151">
        <v>0</v>
      </c>
      <c r="K3580" s="149">
        <f t="shared" si="553"/>
        <v>1700.8389999999999</v>
      </c>
      <c r="L3580" s="148">
        <v>0</v>
      </c>
      <c r="M3580" s="148">
        <v>0</v>
      </c>
      <c r="N3580" s="148">
        <v>0</v>
      </c>
      <c r="O3580" s="148">
        <v>443.64800000000002</v>
      </c>
      <c r="P3580" s="148">
        <v>0</v>
      </c>
      <c r="Q3580" s="21">
        <f t="shared" si="554"/>
        <v>0</v>
      </c>
      <c r="R3580" s="21">
        <f t="shared" si="555"/>
        <v>0</v>
      </c>
      <c r="S3580" s="21">
        <f t="shared" si="556"/>
        <v>0</v>
      </c>
      <c r="T3580" s="21">
        <f t="shared" si="557"/>
        <v>1409.0260480000002</v>
      </c>
      <c r="U3580" s="22">
        <f t="shared" si="558"/>
        <v>1409.0260480000002</v>
      </c>
      <c r="V3580" s="39">
        <f t="shared" si="559"/>
        <v>0.82842999719550192</v>
      </c>
    </row>
    <row r="3581" spans="1:22">
      <c r="A3581">
        <v>3576</v>
      </c>
      <c r="B3581" s="155">
        <f t="shared" si="560"/>
        <v>41423</v>
      </c>
      <c r="C3581" s="148">
        <f t="shared" si="551"/>
        <v>2013</v>
      </c>
      <c r="D3581" s="148">
        <f t="shared" si="552"/>
        <v>5</v>
      </c>
      <c r="E3581" s="152">
        <v>24</v>
      </c>
      <c r="F3581" s="153">
        <v>0</v>
      </c>
      <c r="G3581" s="154">
        <v>0</v>
      </c>
      <c r="H3581" s="154">
        <v>0</v>
      </c>
      <c r="I3581" s="154">
        <v>1584.7170000000001</v>
      </c>
      <c r="J3581" s="151">
        <v>0</v>
      </c>
      <c r="K3581" s="149">
        <f t="shared" si="553"/>
        <v>1584.7170000000001</v>
      </c>
      <c r="L3581" s="148">
        <v>0</v>
      </c>
      <c r="M3581" s="148">
        <v>0</v>
      </c>
      <c r="N3581" s="148">
        <v>0</v>
      </c>
      <c r="O3581" s="148">
        <v>411.81400000000002</v>
      </c>
      <c r="P3581" s="148">
        <v>0</v>
      </c>
      <c r="Q3581" s="21">
        <f t="shared" si="554"/>
        <v>0</v>
      </c>
      <c r="R3581" s="21">
        <f t="shared" si="555"/>
        <v>0</v>
      </c>
      <c r="S3581" s="21">
        <f t="shared" si="556"/>
        <v>0</v>
      </c>
      <c r="T3581" s="21">
        <f t="shared" si="557"/>
        <v>1307.9212640000001</v>
      </c>
      <c r="U3581" s="22">
        <f t="shared" si="558"/>
        <v>1307.9212640000001</v>
      </c>
      <c r="V3581" s="39">
        <f t="shared" si="559"/>
        <v>0.82533427987457697</v>
      </c>
    </row>
    <row r="3582" spans="1:22">
      <c r="A3582">
        <v>3577</v>
      </c>
      <c r="B3582" s="155">
        <f t="shared" si="560"/>
        <v>41424</v>
      </c>
      <c r="C3582" s="148">
        <f t="shared" si="551"/>
        <v>2013</v>
      </c>
      <c r="D3582" s="148">
        <f t="shared" si="552"/>
        <v>5</v>
      </c>
      <c r="E3582" s="152">
        <v>1</v>
      </c>
      <c r="F3582" s="153">
        <v>0</v>
      </c>
      <c r="G3582" s="154">
        <v>18.518000000000001</v>
      </c>
      <c r="H3582" s="154">
        <v>0</v>
      </c>
      <c r="I3582" s="154">
        <v>1571.325</v>
      </c>
      <c r="J3582" s="151">
        <v>0</v>
      </c>
      <c r="K3582" s="149">
        <f t="shared" si="553"/>
        <v>1589.8430000000001</v>
      </c>
      <c r="L3582" s="148">
        <v>0</v>
      </c>
      <c r="M3582" s="148">
        <v>6.4560000000000004</v>
      </c>
      <c r="N3582" s="148">
        <v>0</v>
      </c>
      <c r="O3582" s="148">
        <v>378.39400000000001</v>
      </c>
      <c r="P3582" s="148">
        <v>0</v>
      </c>
      <c r="Q3582" s="21">
        <f t="shared" si="554"/>
        <v>0</v>
      </c>
      <c r="R3582" s="21">
        <f t="shared" si="555"/>
        <v>20.639832000000002</v>
      </c>
      <c r="S3582" s="21">
        <f t="shared" si="556"/>
        <v>0</v>
      </c>
      <c r="T3582" s="21">
        <f t="shared" si="557"/>
        <v>1201.779344</v>
      </c>
      <c r="U3582" s="22">
        <f t="shared" si="558"/>
        <v>1222.4191760000001</v>
      </c>
      <c r="V3582" s="39">
        <f t="shared" si="559"/>
        <v>0.76889301396427201</v>
      </c>
    </row>
    <row r="3583" spans="1:22">
      <c r="A3583">
        <v>3578</v>
      </c>
      <c r="B3583" s="155">
        <f t="shared" si="560"/>
        <v>41424</v>
      </c>
      <c r="C3583" s="148">
        <f t="shared" si="551"/>
        <v>2013</v>
      </c>
      <c r="D3583" s="148">
        <f t="shared" si="552"/>
        <v>5</v>
      </c>
      <c r="E3583" s="152">
        <v>2</v>
      </c>
      <c r="F3583" s="153">
        <v>0</v>
      </c>
      <c r="G3583" s="154">
        <v>18.486999999999998</v>
      </c>
      <c r="H3583" s="154">
        <v>0</v>
      </c>
      <c r="I3583" s="154">
        <v>1389.778</v>
      </c>
      <c r="J3583" s="151">
        <v>0</v>
      </c>
      <c r="K3583" s="149">
        <f t="shared" si="553"/>
        <v>1408.2650000000001</v>
      </c>
      <c r="L3583" s="148">
        <v>0</v>
      </c>
      <c r="M3583" s="148">
        <v>6.452</v>
      </c>
      <c r="N3583" s="148">
        <v>0</v>
      </c>
      <c r="O3583" s="148">
        <v>312.87200000000001</v>
      </c>
      <c r="P3583" s="148">
        <v>0</v>
      </c>
      <c r="Q3583" s="21">
        <f t="shared" si="554"/>
        <v>0</v>
      </c>
      <c r="R3583" s="21">
        <f t="shared" si="555"/>
        <v>20.627044000000001</v>
      </c>
      <c r="S3583" s="21">
        <f t="shared" si="556"/>
        <v>0</v>
      </c>
      <c r="T3583" s="21">
        <f t="shared" si="557"/>
        <v>993.6814720000001</v>
      </c>
      <c r="U3583" s="22">
        <f t="shared" si="558"/>
        <v>1014.3085160000001</v>
      </c>
      <c r="V3583" s="39">
        <f t="shared" si="559"/>
        <v>0.72025401185146265</v>
      </c>
    </row>
    <row r="3584" spans="1:22">
      <c r="A3584">
        <v>3579</v>
      </c>
      <c r="B3584" s="155">
        <f t="shared" si="560"/>
        <v>41424</v>
      </c>
      <c r="C3584" s="148">
        <f t="shared" si="551"/>
        <v>2013</v>
      </c>
      <c r="D3584" s="148">
        <f t="shared" si="552"/>
        <v>5</v>
      </c>
      <c r="E3584" s="152">
        <v>3</v>
      </c>
      <c r="F3584" s="153">
        <v>0</v>
      </c>
      <c r="G3584" s="154">
        <v>18.5</v>
      </c>
      <c r="H3584" s="154">
        <v>0</v>
      </c>
      <c r="I3584" s="154">
        <v>1266.453</v>
      </c>
      <c r="J3584" s="151">
        <v>0</v>
      </c>
      <c r="K3584" s="149">
        <f t="shared" si="553"/>
        <v>1284.953</v>
      </c>
      <c r="L3584" s="148">
        <v>0</v>
      </c>
      <c r="M3584" s="148">
        <v>6.4480000000000004</v>
      </c>
      <c r="N3584" s="148">
        <v>0</v>
      </c>
      <c r="O3584" s="148">
        <v>276.12200000000001</v>
      </c>
      <c r="P3584" s="148">
        <v>0</v>
      </c>
      <c r="Q3584" s="21">
        <f t="shared" si="554"/>
        <v>0</v>
      </c>
      <c r="R3584" s="21">
        <f t="shared" si="555"/>
        <v>20.614256000000001</v>
      </c>
      <c r="S3584" s="21">
        <f t="shared" si="556"/>
        <v>0</v>
      </c>
      <c r="T3584" s="21">
        <f t="shared" si="557"/>
        <v>876.96347200000014</v>
      </c>
      <c r="U3584" s="22">
        <f t="shared" si="558"/>
        <v>897.57772800000009</v>
      </c>
      <c r="V3584" s="39">
        <f t="shared" si="559"/>
        <v>0.69852961781481515</v>
      </c>
    </row>
    <row r="3585" spans="1:22">
      <c r="A3585">
        <v>3580</v>
      </c>
      <c r="B3585" s="155">
        <f t="shared" si="560"/>
        <v>41424</v>
      </c>
      <c r="C3585" s="148">
        <f t="shared" si="551"/>
        <v>2013</v>
      </c>
      <c r="D3585" s="148">
        <f t="shared" si="552"/>
        <v>5</v>
      </c>
      <c r="E3585" s="152">
        <v>4</v>
      </c>
      <c r="F3585" s="153">
        <v>0</v>
      </c>
      <c r="G3585" s="154">
        <v>18.581</v>
      </c>
      <c r="H3585" s="154">
        <v>0</v>
      </c>
      <c r="I3585" s="154">
        <v>1467.212</v>
      </c>
      <c r="J3585" s="151">
        <v>0</v>
      </c>
      <c r="K3585" s="149">
        <f t="shared" si="553"/>
        <v>1485.7929999999999</v>
      </c>
      <c r="L3585" s="148">
        <v>0</v>
      </c>
      <c r="M3585" s="148">
        <v>6.47</v>
      </c>
      <c r="N3585" s="148">
        <v>0</v>
      </c>
      <c r="O3585" s="148">
        <v>315.959</v>
      </c>
      <c r="P3585" s="148">
        <v>0</v>
      </c>
      <c r="Q3585" s="21">
        <f t="shared" si="554"/>
        <v>0</v>
      </c>
      <c r="R3585" s="21">
        <f t="shared" si="555"/>
        <v>20.68459</v>
      </c>
      <c r="S3585" s="21">
        <f t="shared" si="556"/>
        <v>0</v>
      </c>
      <c r="T3585" s="21">
        <f t="shared" si="557"/>
        <v>1003.4857840000001</v>
      </c>
      <c r="U3585" s="22">
        <f t="shared" si="558"/>
        <v>1024.170374</v>
      </c>
      <c r="V3585" s="39">
        <f t="shared" si="559"/>
        <v>0.68930892392143461</v>
      </c>
    </row>
    <row r="3586" spans="1:22">
      <c r="A3586">
        <v>3581</v>
      </c>
      <c r="B3586" s="155">
        <f t="shared" si="560"/>
        <v>41424</v>
      </c>
      <c r="C3586" s="148">
        <f t="shared" si="551"/>
        <v>2013</v>
      </c>
      <c r="D3586" s="148">
        <f t="shared" si="552"/>
        <v>5</v>
      </c>
      <c r="E3586" s="152">
        <v>5</v>
      </c>
      <c r="F3586" s="153">
        <v>0</v>
      </c>
      <c r="G3586" s="154">
        <v>18.643999999999998</v>
      </c>
      <c r="H3586" s="154">
        <v>0</v>
      </c>
      <c r="I3586" s="154">
        <v>1466.1089999999999</v>
      </c>
      <c r="J3586" s="151">
        <v>0</v>
      </c>
      <c r="K3586" s="149">
        <f t="shared" si="553"/>
        <v>1484.7529999999999</v>
      </c>
      <c r="L3586" s="148">
        <v>0</v>
      </c>
      <c r="M3586" s="148">
        <v>6.492</v>
      </c>
      <c r="N3586" s="148">
        <v>0</v>
      </c>
      <c r="O3586" s="148">
        <v>316.32400000000001</v>
      </c>
      <c r="P3586" s="148">
        <v>0</v>
      </c>
      <c r="Q3586" s="21">
        <f t="shared" si="554"/>
        <v>0</v>
      </c>
      <c r="R3586" s="21">
        <f t="shared" si="555"/>
        <v>20.754923999999999</v>
      </c>
      <c r="S3586" s="21">
        <f t="shared" si="556"/>
        <v>0</v>
      </c>
      <c r="T3586" s="21">
        <f t="shared" si="557"/>
        <v>1004.645024</v>
      </c>
      <c r="U3586" s="22">
        <f t="shared" si="558"/>
        <v>1025.399948</v>
      </c>
      <c r="V3586" s="39">
        <f t="shared" si="559"/>
        <v>0.69061988627064574</v>
      </c>
    </row>
    <row r="3587" spans="1:22">
      <c r="A3587">
        <v>3582</v>
      </c>
      <c r="B3587" s="155">
        <f t="shared" si="560"/>
        <v>41424</v>
      </c>
      <c r="C3587" s="148">
        <f t="shared" si="551"/>
        <v>2013</v>
      </c>
      <c r="D3587" s="148">
        <f t="shared" si="552"/>
        <v>5</v>
      </c>
      <c r="E3587" s="152">
        <v>6</v>
      </c>
      <c r="F3587" s="153">
        <v>0</v>
      </c>
      <c r="G3587" s="154">
        <v>18.454000000000001</v>
      </c>
      <c r="H3587" s="154">
        <v>0</v>
      </c>
      <c r="I3587" s="154">
        <v>1559.2470000000001</v>
      </c>
      <c r="J3587" s="151">
        <v>0</v>
      </c>
      <c r="K3587" s="149">
        <f t="shared" si="553"/>
        <v>1577.701</v>
      </c>
      <c r="L3587" s="148">
        <v>0</v>
      </c>
      <c r="M3587" s="148">
        <v>6.4359999999999999</v>
      </c>
      <c r="N3587" s="148">
        <v>0</v>
      </c>
      <c r="O3587" s="148">
        <v>343.96600000000001</v>
      </c>
      <c r="P3587" s="148">
        <v>0</v>
      </c>
      <c r="Q3587" s="21">
        <f t="shared" si="554"/>
        <v>0</v>
      </c>
      <c r="R3587" s="21">
        <f t="shared" si="555"/>
        <v>20.575892</v>
      </c>
      <c r="S3587" s="21">
        <f t="shared" si="556"/>
        <v>0</v>
      </c>
      <c r="T3587" s="21">
        <f t="shared" si="557"/>
        <v>1092.4360160000001</v>
      </c>
      <c r="U3587" s="22">
        <f t="shared" si="558"/>
        <v>1113.0119080000002</v>
      </c>
      <c r="V3587" s="39">
        <f t="shared" si="559"/>
        <v>0.70546441182454733</v>
      </c>
    </row>
    <row r="3588" spans="1:22">
      <c r="A3588">
        <v>3583</v>
      </c>
      <c r="B3588" s="155">
        <f t="shared" si="560"/>
        <v>41424</v>
      </c>
      <c r="C3588" s="148">
        <f t="shared" si="551"/>
        <v>2013</v>
      </c>
      <c r="D3588" s="148">
        <f t="shared" si="552"/>
        <v>5</v>
      </c>
      <c r="E3588" s="152">
        <v>7</v>
      </c>
      <c r="F3588" s="153">
        <v>0</v>
      </c>
      <c r="G3588" s="154">
        <v>18.524000000000001</v>
      </c>
      <c r="H3588" s="154">
        <v>0</v>
      </c>
      <c r="I3588" s="154">
        <v>1496.4269999999999</v>
      </c>
      <c r="J3588" s="151">
        <v>0</v>
      </c>
      <c r="K3588" s="149">
        <f t="shared" si="553"/>
        <v>1514.951</v>
      </c>
      <c r="L3588" s="148">
        <v>0</v>
      </c>
      <c r="M3588" s="148">
        <v>6.343</v>
      </c>
      <c r="N3588" s="148">
        <v>0</v>
      </c>
      <c r="O3588" s="148">
        <v>340.96600000000001</v>
      </c>
      <c r="P3588" s="148">
        <v>0</v>
      </c>
      <c r="Q3588" s="21">
        <f t="shared" si="554"/>
        <v>0</v>
      </c>
      <c r="R3588" s="21">
        <f t="shared" si="555"/>
        <v>20.278570999999999</v>
      </c>
      <c r="S3588" s="21">
        <f t="shared" si="556"/>
        <v>0</v>
      </c>
      <c r="T3588" s="21">
        <f t="shared" si="557"/>
        <v>1082.9080160000001</v>
      </c>
      <c r="U3588" s="22">
        <f t="shared" si="558"/>
        <v>1103.1865870000001</v>
      </c>
      <c r="V3588" s="39">
        <f t="shared" si="559"/>
        <v>0.72819951734412536</v>
      </c>
    </row>
    <row r="3589" spans="1:22">
      <c r="A3589">
        <v>3584</v>
      </c>
      <c r="B3589" s="155">
        <f t="shared" si="560"/>
        <v>41424</v>
      </c>
      <c r="C3589" s="148">
        <f t="shared" si="551"/>
        <v>2013</v>
      </c>
      <c r="D3589" s="148">
        <f t="shared" si="552"/>
        <v>5</v>
      </c>
      <c r="E3589" s="152">
        <v>8</v>
      </c>
      <c r="F3589" s="153">
        <v>0</v>
      </c>
      <c r="G3589" s="154">
        <v>18.739999999999998</v>
      </c>
      <c r="H3589" s="154">
        <v>0</v>
      </c>
      <c r="I3589" s="154">
        <v>1521.867</v>
      </c>
      <c r="J3589" s="151">
        <v>0</v>
      </c>
      <c r="K3589" s="149">
        <f t="shared" si="553"/>
        <v>1540.607</v>
      </c>
      <c r="L3589" s="148">
        <v>0</v>
      </c>
      <c r="M3589" s="148">
        <v>6.4240000000000004</v>
      </c>
      <c r="N3589" s="148">
        <v>0</v>
      </c>
      <c r="O3589" s="148">
        <v>376.35599999999999</v>
      </c>
      <c r="P3589" s="148">
        <v>0</v>
      </c>
      <c r="Q3589" s="21">
        <f t="shared" si="554"/>
        <v>0</v>
      </c>
      <c r="R3589" s="21">
        <f t="shared" si="555"/>
        <v>20.537528000000002</v>
      </c>
      <c r="S3589" s="21">
        <f t="shared" si="556"/>
        <v>0</v>
      </c>
      <c r="T3589" s="21">
        <f t="shared" si="557"/>
        <v>1195.306656</v>
      </c>
      <c r="U3589" s="22">
        <f t="shared" si="558"/>
        <v>1215.844184</v>
      </c>
      <c r="V3589" s="39">
        <f t="shared" si="559"/>
        <v>0.78919814332922023</v>
      </c>
    </row>
    <row r="3590" spans="1:22">
      <c r="A3590">
        <v>3585</v>
      </c>
      <c r="B3590" s="155">
        <f t="shared" si="560"/>
        <v>41424</v>
      </c>
      <c r="C3590" s="148">
        <f t="shared" si="551"/>
        <v>2013</v>
      </c>
      <c r="D3590" s="148">
        <f t="shared" si="552"/>
        <v>5</v>
      </c>
      <c r="E3590" s="152">
        <v>9</v>
      </c>
      <c r="F3590" s="153">
        <v>0</v>
      </c>
      <c r="G3590" s="154">
        <v>18.62</v>
      </c>
      <c r="H3590" s="154">
        <v>0</v>
      </c>
      <c r="I3590" s="154">
        <v>1729.5630000000001</v>
      </c>
      <c r="J3590" s="151">
        <v>0</v>
      </c>
      <c r="K3590" s="149">
        <f t="shared" si="553"/>
        <v>1748.183</v>
      </c>
      <c r="L3590" s="148">
        <v>0</v>
      </c>
      <c r="M3590" s="148">
        <v>6.3760000000000003</v>
      </c>
      <c r="N3590" s="148">
        <v>0</v>
      </c>
      <c r="O3590" s="148">
        <v>423.625</v>
      </c>
      <c r="P3590" s="148">
        <v>0</v>
      </c>
      <c r="Q3590" s="21">
        <f t="shared" si="554"/>
        <v>0</v>
      </c>
      <c r="R3590" s="21">
        <f t="shared" si="555"/>
        <v>20.384072</v>
      </c>
      <c r="S3590" s="21">
        <f t="shared" si="556"/>
        <v>0</v>
      </c>
      <c r="T3590" s="21">
        <f t="shared" si="557"/>
        <v>1345.433</v>
      </c>
      <c r="U3590" s="22">
        <f t="shared" si="558"/>
        <v>1365.8170720000001</v>
      </c>
      <c r="V3590" s="39">
        <f t="shared" si="559"/>
        <v>0.78127808816353894</v>
      </c>
    </row>
    <row r="3591" spans="1:22">
      <c r="A3591">
        <v>3586</v>
      </c>
      <c r="B3591" s="155">
        <f t="shared" si="560"/>
        <v>41424</v>
      </c>
      <c r="C3591" s="148">
        <f t="shared" ref="C3591:C3654" si="561">YEAR(B3591)</f>
        <v>2013</v>
      </c>
      <c r="D3591" s="148">
        <f t="shared" ref="D3591:D3654" si="562">MONTH(B3591)</f>
        <v>5</v>
      </c>
      <c r="E3591" s="152">
        <v>10</v>
      </c>
      <c r="F3591" s="153">
        <v>0</v>
      </c>
      <c r="G3591" s="154">
        <v>18.556999999999999</v>
      </c>
      <c r="H3591" s="154">
        <v>0</v>
      </c>
      <c r="I3591" s="154">
        <v>1648.337</v>
      </c>
      <c r="J3591" s="151">
        <v>0</v>
      </c>
      <c r="K3591" s="149">
        <f t="shared" ref="K3591:K3654" si="563">SUM(F3591:J3591)</f>
        <v>1666.894</v>
      </c>
      <c r="L3591" s="148">
        <v>0</v>
      </c>
      <c r="M3591" s="148">
        <v>6.3550000000000004</v>
      </c>
      <c r="N3591" s="148">
        <v>0</v>
      </c>
      <c r="O3591" s="148">
        <v>420.25700000000001</v>
      </c>
      <c r="P3591" s="148">
        <v>0</v>
      </c>
      <c r="Q3591" s="21">
        <f t="shared" ref="Q3591:Q3654" si="564">+$Q$2*L3591</f>
        <v>0</v>
      </c>
      <c r="R3591" s="21">
        <f t="shared" ref="R3591:R3654" si="565">+$R$2*M3591</f>
        <v>20.316935000000001</v>
      </c>
      <c r="S3591" s="21">
        <f t="shared" ref="S3591:S3654" si="566">+$S$2*N3591</f>
        <v>0</v>
      </c>
      <c r="T3591" s="21">
        <f t="shared" ref="T3591:T3654" si="567">+$T$2*O3591</f>
        <v>1334.736232</v>
      </c>
      <c r="U3591" s="22">
        <f t="shared" ref="U3591:U3654" si="568">SUM(Q3591:T3591)</f>
        <v>1355.053167</v>
      </c>
      <c r="V3591" s="39">
        <f t="shared" ref="V3591:V3654" si="569">+U3591/K3591</f>
        <v>0.81292101777317571</v>
      </c>
    </row>
    <row r="3592" spans="1:22">
      <c r="A3592">
        <v>3587</v>
      </c>
      <c r="B3592" s="155">
        <f t="shared" si="560"/>
        <v>41424</v>
      </c>
      <c r="C3592" s="148">
        <f t="shared" si="561"/>
        <v>2013</v>
      </c>
      <c r="D3592" s="148">
        <f t="shared" si="562"/>
        <v>5</v>
      </c>
      <c r="E3592" s="152">
        <v>11</v>
      </c>
      <c r="F3592" s="153">
        <v>0</v>
      </c>
      <c r="G3592" s="154">
        <v>18.495000000000001</v>
      </c>
      <c r="H3592" s="154">
        <v>0</v>
      </c>
      <c r="I3592" s="154">
        <v>1793.319</v>
      </c>
      <c r="J3592" s="151">
        <v>0</v>
      </c>
      <c r="K3592" s="149">
        <f t="shared" si="563"/>
        <v>1811.8139999999999</v>
      </c>
      <c r="L3592" s="148">
        <v>0</v>
      </c>
      <c r="M3592" s="148">
        <v>6.359</v>
      </c>
      <c r="N3592" s="148">
        <v>0</v>
      </c>
      <c r="O3592" s="148">
        <v>466.863</v>
      </c>
      <c r="P3592" s="148">
        <v>0</v>
      </c>
      <c r="Q3592" s="21">
        <f t="shared" si="564"/>
        <v>0</v>
      </c>
      <c r="R3592" s="21">
        <f t="shared" si="565"/>
        <v>20.329723000000001</v>
      </c>
      <c r="S3592" s="21">
        <f t="shared" si="566"/>
        <v>0</v>
      </c>
      <c r="T3592" s="21">
        <f t="shared" si="567"/>
        <v>1482.7568880000001</v>
      </c>
      <c r="U3592" s="22">
        <f t="shared" si="568"/>
        <v>1503.0866110000002</v>
      </c>
      <c r="V3592" s="39">
        <f t="shared" si="569"/>
        <v>0.82960315518038841</v>
      </c>
    </row>
    <row r="3593" spans="1:22">
      <c r="A3593">
        <v>3588</v>
      </c>
      <c r="B3593" s="155">
        <f t="shared" si="560"/>
        <v>41424</v>
      </c>
      <c r="C3593" s="148">
        <f t="shared" si="561"/>
        <v>2013</v>
      </c>
      <c r="D3593" s="148">
        <f t="shared" si="562"/>
        <v>5</v>
      </c>
      <c r="E3593" s="152">
        <v>12</v>
      </c>
      <c r="F3593" s="153">
        <v>0</v>
      </c>
      <c r="G3593" s="154">
        <v>28.759</v>
      </c>
      <c r="H3593" s="154">
        <v>0</v>
      </c>
      <c r="I3593" s="154">
        <v>1790.184</v>
      </c>
      <c r="J3593" s="151">
        <v>0</v>
      </c>
      <c r="K3593" s="149">
        <f t="shared" si="563"/>
        <v>1818.943</v>
      </c>
      <c r="L3593" s="148">
        <v>0</v>
      </c>
      <c r="M3593" s="148">
        <v>11.015000000000001</v>
      </c>
      <c r="N3593" s="148">
        <v>0</v>
      </c>
      <c r="O3593" s="148">
        <v>464.38299999999998</v>
      </c>
      <c r="P3593" s="148">
        <v>0</v>
      </c>
      <c r="Q3593" s="21">
        <f t="shared" si="564"/>
        <v>0</v>
      </c>
      <c r="R3593" s="21">
        <f t="shared" si="565"/>
        <v>35.214955000000003</v>
      </c>
      <c r="S3593" s="21">
        <f t="shared" si="566"/>
        <v>0</v>
      </c>
      <c r="T3593" s="21">
        <f t="shared" si="567"/>
        <v>1474.880408</v>
      </c>
      <c r="U3593" s="22">
        <f t="shared" si="568"/>
        <v>1510.0953629999999</v>
      </c>
      <c r="V3593" s="39">
        <f t="shared" si="569"/>
        <v>0.83020488437515627</v>
      </c>
    </row>
    <row r="3594" spans="1:22">
      <c r="A3594">
        <v>3589</v>
      </c>
      <c r="B3594" s="155">
        <f t="shared" si="560"/>
        <v>41424</v>
      </c>
      <c r="C3594" s="148">
        <f t="shared" si="561"/>
        <v>2013</v>
      </c>
      <c r="D3594" s="148">
        <f t="shared" si="562"/>
        <v>5</v>
      </c>
      <c r="E3594" s="152">
        <v>13</v>
      </c>
      <c r="F3594" s="153">
        <v>0</v>
      </c>
      <c r="G3594" s="154">
        <v>18.395</v>
      </c>
      <c r="H3594" s="154">
        <v>0</v>
      </c>
      <c r="I3594" s="154">
        <v>1777.6320000000001</v>
      </c>
      <c r="J3594" s="151">
        <v>0</v>
      </c>
      <c r="K3594" s="149">
        <f t="shared" si="563"/>
        <v>1796.027</v>
      </c>
      <c r="L3594" s="148">
        <v>0</v>
      </c>
      <c r="M3594" s="148">
        <v>6.3150000000000004</v>
      </c>
      <c r="N3594" s="148">
        <v>0</v>
      </c>
      <c r="O3594" s="148">
        <v>461.49799999999999</v>
      </c>
      <c r="P3594" s="148">
        <v>0</v>
      </c>
      <c r="Q3594" s="21">
        <f t="shared" si="564"/>
        <v>0</v>
      </c>
      <c r="R3594" s="21">
        <f t="shared" si="565"/>
        <v>20.189055000000003</v>
      </c>
      <c r="S3594" s="21">
        <f t="shared" si="566"/>
        <v>0</v>
      </c>
      <c r="T3594" s="21">
        <f t="shared" si="567"/>
        <v>1465.7176480000001</v>
      </c>
      <c r="U3594" s="22">
        <f t="shared" si="568"/>
        <v>1485.9067030000001</v>
      </c>
      <c r="V3594" s="39">
        <f t="shared" si="569"/>
        <v>0.82732982466299232</v>
      </c>
    </row>
    <row r="3595" spans="1:22">
      <c r="A3595">
        <v>3590</v>
      </c>
      <c r="B3595" s="155">
        <f t="shared" si="560"/>
        <v>41424</v>
      </c>
      <c r="C3595" s="148">
        <f t="shared" si="561"/>
        <v>2013</v>
      </c>
      <c r="D3595" s="148">
        <f t="shared" si="562"/>
        <v>5</v>
      </c>
      <c r="E3595" s="152">
        <v>14</v>
      </c>
      <c r="F3595" s="153">
        <v>0</v>
      </c>
      <c r="G3595" s="154">
        <v>18.417000000000002</v>
      </c>
      <c r="H3595" s="154">
        <v>0</v>
      </c>
      <c r="I3595" s="154">
        <v>1762.83</v>
      </c>
      <c r="J3595" s="151">
        <v>0</v>
      </c>
      <c r="K3595" s="149">
        <f t="shared" si="563"/>
        <v>1781.2469999999998</v>
      </c>
      <c r="L3595" s="148">
        <v>0</v>
      </c>
      <c r="M3595" s="148">
        <v>6.3449999999999998</v>
      </c>
      <c r="N3595" s="148">
        <v>0</v>
      </c>
      <c r="O3595" s="148">
        <v>457.423</v>
      </c>
      <c r="P3595" s="148">
        <v>0</v>
      </c>
      <c r="Q3595" s="21">
        <f t="shared" si="564"/>
        <v>0</v>
      </c>
      <c r="R3595" s="21">
        <f t="shared" si="565"/>
        <v>20.284965</v>
      </c>
      <c r="S3595" s="21">
        <f t="shared" si="566"/>
        <v>0</v>
      </c>
      <c r="T3595" s="21">
        <f t="shared" si="567"/>
        <v>1452.7754480000001</v>
      </c>
      <c r="U3595" s="22">
        <f t="shared" si="568"/>
        <v>1473.0604130000002</v>
      </c>
      <c r="V3595" s="39">
        <f t="shared" si="569"/>
        <v>0.82698267730415842</v>
      </c>
    </row>
    <row r="3596" spans="1:22">
      <c r="A3596">
        <v>3591</v>
      </c>
      <c r="B3596" s="155">
        <f t="shared" si="560"/>
        <v>41424</v>
      </c>
      <c r="C3596" s="148">
        <f t="shared" si="561"/>
        <v>2013</v>
      </c>
      <c r="D3596" s="148">
        <f t="shared" si="562"/>
        <v>5</v>
      </c>
      <c r="E3596" s="152">
        <v>15</v>
      </c>
      <c r="F3596" s="153">
        <v>0</v>
      </c>
      <c r="G3596" s="154">
        <v>18.478999999999999</v>
      </c>
      <c r="H3596" s="154">
        <v>0</v>
      </c>
      <c r="I3596" s="154">
        <v>1587.559</v>
      </c>
      <c r="J3596" s="151">
        <v>0</v>
      </c>
      <c r="K3596" s="149">
        <f t="shared" si="563"/>
        <v>1606.038</v>
      </c>
      <c r="L3596" s="148">
        <v>0</v>
      </c>
      <c r="M3596" s="148">
        <v>6.3490000000000002</v>
      </c>
      <c r="N3596" s="148">
        <v>0</v>
      </c>
      <c r="O3596" s="148">
        <v>404.93799999999999</v>
      </c>
      <c r="P3596" s="148">
        <v>0</v>
      </c>
      <c r="Q3596" s="21">
        <f t="shared" si="564"/>
        <v>0</v>
      </c>
      <c r="R3596" s="21">
        <f t="shared" si="565"/>
        <v>20.297753</v>
      </c>
      <c r="S3596" s="21">
        <f t="shared" si="566"/>
        <v>0</v>
      </c>
      <c r="T3596" s="21">
        <f t="shared" si="567"/>
        <v>1286.0830880000001</v>
      </c>
      <c r="U3596" s="22">
        <f t="shared" si="568"/>
        <v>1306.3808410000001</v>
      </c>
      <c r="V3596" s="39">
        <f t="shared" si="569"/>
        <v>0.81341838798334798</v>
      </c>
    </row>
    <row r="3597" spans="1:22">
      <c r="A3597">
        <v>3592</v>
      </c>
      <c r="B3597" s="155">
        <f t="shared" si="560"/>
        <v>41424</v>
      </c>
      <c r="C3597" s="148">
        <f t="shared" si="561"/>
        <v>2013</v>
      </c>
      <c r="D3597" s="148">
        <f t="shared" si="562"/>
        <v>5</v>
      </c>
      <c r="E3597" s="152">
        <v>16</v>
      </c>
      <c r="F3597" s="153">
        <v>0</v>
      </c>
      <c r="G3597" s="154">
        <v>17.943999999999999</v>
      </c>
      <c r="H3597" s="154">
        <v>0</v>
      </c>
      <c r="I3597" s="154">
        <v>1568.4839999999999</v>
      </c>
      <c r="J3597" s="151">
        <v>0</v>
      </c>
      <c r="K3597" s="149">
        <f t="shared" si="563"/>
        <v>1586.4279999999999</v>
      </c>
      <c r="L3597" s="148">
        <v>0</v>
      </c>
      <c r="M3597" s="148">
        <v>6.173</v>
      </c>
      <c r="N3597" s="148">
        <v>0</v>
      </c>
      <c r="O3597" s="148">
        <v>398.82600000000002</v>
      </c>
      <c r="P3597" s="148">
        <v>0</v>
      </c>
      <c r="Q3597" s="21">
        <f t="shared" si="564"/>
        <v>0</v>
      </c>
      <c r="R3597" s="21">
        <f t="shared" si="565"/>
        <v>19.735081000000001</v>
      </c>
      <c r="S3597" s="21">
        <f t="shared" si="566"/>
        <v>0</v>
      </c>
      <c r="T3597" s="21">
        <f t="shared" si="567"/>
        <v>1266.6713760000002</v>
      </c>
      <c r="U3597" s="22">
        <f t="shared" si="568"/>
        <v>1286.4064570000003</v>
      </c>
      <c r="V3597" s="39">
        <f t="shared" si="569"/>
        <v>0.81088234511745905</v>
      </c>
    </row>
    <row r="3598" spans="1:22">
      <c r="A3598">
        <v>3593</v>
      </c>
      <c r="B3598" s="155">
        <f t="shared" si="560"/>
        <v>41424</v>
      </c>
      <c r="C3598" s="148">
        <f t="shared" si="561"/>
        <v>2013</v>
      </c>
      <c r="D3598" s="148">
        <f t="shared" si="562"/>
        <v>5</v>
      </c>
      <c r="E3598" s="152">
        <v>17</v>
      </c>
      <c r="F3598" s="153">
        <v>0</v>
      </c>
      <c r="G3598" s="154">
        <v>18.088999999999999</v>
      </c>
      <c r="H3598" s="154">
        <v>0</v>
      </c>
      <c r="I3598" s="154">
        <v>1578.2909999999999</v>
      </c>
      <c r="J3598" s="151">
        <v>0</v>
      </c>
      <c r="K3598" s="149">
        <f t="shared" si="563"/>
        <v>1596.3799999999999</v>
      </c>
      <c r="L3598" s="148">
        <v>0</v>
      </c>
      <c r="M3598" s="148">
        <v>6.2279999999999998</v>
      </c>
      <c r="N3598" s="148">
        <v>0</v>
      </c>
      <c r="O3598" s="148">
        <v>407.22800000000001</v>
      </c>
      <c r="P3598" s="148">
        <v>0</v>
      </c>
      <c r="Q3598" s="21">
        <f t="shared" si="564"/>
        <v>0</v>
      </c>
      <c r="R3598" s="21">
        <f t="shared" si="565"/>
        <v>19.910916</v>
      </c>
      <c r="S3598" s="21">
        <f t="shared" si="566"/>
        <v>0</v>
      </c>
      <c r="T3598" s="21">
        <f t="shared" si="567"/>
        <v>1293.3561280000001</v>
      </c>
      <c r="U3598" s="22">
        <f t="shared" si="568"/>
        <v>1313.2670440000002</v>
      </c>
      <c r="V3598" s="39">
        <f t="shared" si="569"/>
        <v>0.82265315526378446</v>
      </c>
    </row>
    <row r="3599" spans="1:22">
      <c r="A3599">
        <v>3594</v>
      </c>
      <c r="B3599" s="155">
        <f t="shared" si="560"/>
        <v>41424</v>
      </c>
      <c r="C3599" s="148">
        <f t="shared" si="561"/>
        <v>2013</v>
      </c>
      <c r="D3599" s="148">
        <f t="shared" si="562"/>
        <v>5</v>
      </c>
      <c r="E3599" s="152">
        <v>18</v>
      </c>
      <c r="F3599" s="153">
        <v>0</v>
      </c>
      <c r="G3599" s="154">
        <v>18.087</v>
      </c>
      <c r="H3599" s="154">
        <v>0</v>
      </c>
      <c r="I3599" s="154">
        <v>1573.95</v>
      </c>
      <c r="J3599" s="151">
        <v>0</v>
      </c>
      <c r="K3599" s="149">
        <f t="shared" si="563"/>
        <v>1592.037</v>
      </c>
      <c r="L3599" s="148">
        <v>0</v>
      </c>
      <c r="M3599" s="148">
        <v>6.2320000000000002</v>
      </c>
      <c r="N3599" s="148">
        <v>0</v>
      </c>
      <c r="O3599" s="148">
        <v>400.12099999999998</v>
      </c>
      <c r="P3599" s="148">
        <v>0</v>
      </c>
      <c r="Q3599" s="21">
        <f t="shared" si="564"/>
        <v>0</v>
      </c>
      <c r="R3599" s="21">
        <f t="shared" si="565"/>
        <v>19.923704000000001</v>
      </c>
      <c r="S3599" s="21">
        <f t="shared" si="566"/>
        <v>0</v>
      </c>
      <c r="T3599" s="21">
        <f t="shared" si="567"/>
        <v>1270.784296</v>
      </c>
      <c r="U3599" s="22">
        <f t="shared" si="568"/>
        <v>1290.7080000000001</v>
      </c>
      <c r="V3599" s="39">
        <f t="shared" si="569"/>
        <v>0.81072738887349982</v>
      </c>
    </row>
    <row r="3600" spans="1:22">
      <c r="A3600">
        <v>3595</v>
      </c>
      <c r="B3600" s="155">
        <f t="shared" si="560"/>
        <v>41424</v>
      </c>
      <c r="C3600" s="148">
        <f t="shared" si="561"/>
        <v>2013</v>
      </c>
      <c r="D3600" s="148">
        <f t="shared" si="562"/>
        <v>5</v>
      </c>
      <c r="E3600" s="152">
        <v>19</v>
      </c>
      <c r="F3600" s="153">
        <v>0</v>
      </c>
      <c r="G3600" s="154">
        <v>18.193999999999999</v>
      </c>
      <c r="H3600" s="154">
        <v>0</v>
      </c>
      <c r="I3600" s="154">
        <v>1705.373</v>
      </c>
      <c r="J3600" s="151">
        <v>0</v>
      </c>
      <c r="K3600" s="149">
        <f t="shared" si="563"/>
        <v>1723.567</v>
      </c>
      <c r="L3600" s="148">
        <v>0</v>
      </c>
      <c r="M3600" s="148">
        <v>6.2880000000000003</v>
      </c>
      <c r="N3600" s="148">
        <v>0</v>
      </c>
      <c r="O3600" s="148">
        <v>436.59399999999999</v>
      </c>
      <c r="P3600" s="148">
        <v>0</v>
      </c>
      <c r="Q3600" s="21">
        <f t="shared" si="564"/>
        <v>0</v>
      </c>
      <c r="R3600" s="21">
        <f t="shared" si="565"/>
        <v>20.102736</v>
      </c>
      <c r="S3600" s="21">
        <f t="shared" si="566"/>
        <v>0</v>
      </c>
      <c r="T3600" s="21">
        <f t="shared" si="567"/>
        <v>1386.6225440000001</v>
      </c>
      <c r="U3600" s="22">
        <f t="shared" si="568"/>
        <v>1406.7252800000001</v>
      </c>
      <c r="V3600" s="39">
        <f t="shared" si="569"/>
        <v>0.81617092924150914</v>
      </c>
    </row>
    <row r="3601" spans="1:22">
      <c r="A3601">
        <v>3596</v>
      </c>
      <c r="B3601" s="155">
        <f t="shared" si="560"/>
        <v>41424</v>
      </c>
      <c r="C3601" s="148">
        <f t="shared" si="561"/>
        <v>2013</v>
      </c>
      <c r="D3601" s="148">
        <f t="shared" si="562"/>
        <v>5</v>
      </c>
      <c r="E3601" s="152">
        <v>20</v>
      </c>
      <c r="F3601" s="153">
        <v>0</v>
      </c>
      <c r="G3601" s="154">
        <v>18.428999999999998</v>
      </c>
      <c r="H3601" s="154">
        <v>0</v>
      </c>
      <c r="I3601" s="154">
        <v>2036.588</v>
      </c>
      <c r="J3601" s="151">
        <v>0</v>
      </c>
      <c r="K3601" s="149">
        <f t="shared" si="563"/>
        <v>2055.0169999999998</v>
      </c>
      <c r="L3601" s="148">
        <v>0</v>
      </c>
      <c r="M3601" s="148">
        <v>6.3609999999999998</v>
      </c>
      <c r="N3601" s="148">
        <v>0</v>
      </c>
      <c r="O3601" s="148">
        <v>505.61399999999998</v>
      </c>
      <c r="P3601" s="148">
        <v>0</v>
      </c>
      <c r="Q3601" s="21">
        <f t="shared" si="564"/>
        <v>0</v>
      </c>
      <c r="R3601" s="21">
        <f t="shared" si="565"/>
        <v>20.336116999999998</v>
      </c>
      <c r="S3601" s="21">
        <f t="shared" si="566"/>
        <v>0</v>
      </c>
      <c r="T3601" s="21">
        <f t="shared" si="567"/>
        <v>1605.830064</v>
      </c>
      <c r="U3601" s="22">
        <f t="shared" si="568"/>
        <v>1626.1661810000001</v>
      </c>
      <c r="V3601" s="39">
        <f t="shared" si="569"/>
        <v>0.79131519641929982</v>
      </c>
    </row>
    <row r="3602" spans="1:22">
      <c r="A3602">
        <v>3597</v>
      </c>
      <c r="B3602" s="155">
        <f t="shared" si="560"/>
        <v>41424</v>
      </c>
      <c r="C3602" s="148">
        <f t="shared" si="561"/>
        <v>2013</v>
      </c>
      <c r="D3602" s="148">
        <f t="shared" si="562"/>
        <v>5</v>
      </c>
      <c r="E3602" s="152">
        <v>21</v>
      </c>
      <c r="F3602" s="153">
        <v>0</v>
      </c>
      <c r="G3602" s="154">
        <v>18.753</v>
      </c>
      <c r="H3602" s="154">
        <v>0</v>
      </c>
      <c r="I3602" s="154">
        <v>2021.8009999999999</v>
      </c>
      <c r="J3602" s="151">
        <v>0</v>
      </c>
      <c r="K3602" s="149">
        <f t="shared" si="563"/>
        <v>2040.5539999999999</v>
      </c>
      <c r="L3602" s="148">
        <v>0</v>
      </c>
      <c r="M3602" s="148">
        <v>6.46</v>
      </c>
      <c r="N3602" s="148">
        <v>0</v>
      </c>
      <c r="O3602" s="148">
        <v>497.774</v>
      </c>
      <c r="P3602" s="148">
        <v>0</v>
      </c>
      <c r="Q3602" s="21">
        <f t="shared" si="564"/>
        <v>0</v>
      </c>
      <c r="R3602" s="21">
        <f t="shared" si="565"/>
        <v>20.652619999999999</v>
      </c>
      <c r="S3602" s="21">
        <f t="shared" si="566"/>
        <v>0</v>
      </c>
      <c r="T3602" s="21">
        <f t="shared" si="567"/>
        <v>1580.9302240000002</v>
      </c>
      <c r="U3602" s="22">
        <f t="shared" si="568"/>
        <v>1601.5828440000003</v>
      </c>
      <c r="V3602" s="39">
        <f t="shared" si="569"/>
        <v>0.78487648158294288</v>
      </c>
    </row>
    <row r="3603" spans="1:22">
      <c r="A3603">
        <v>3598</v>
      </c>
      <c r="B3603" s="155">
        <f t="shared" si="560"/>
        <v>41424</v>
      </c>
      <c r="C3603" s="148">
        <f t="shared" si="561"/>
        <v>2013</v>
      </c>
      <c r="D3603" s="148">
        <f t="shared" si="562"/>
        <v>5</v>
      </c>
      <c r="E3603" s="152">
        <v>22</v>
      </c>
      <c r="F3603" s="153">
        <v>0</v>
      </c>
      <c r="G3603" s="154">
        <v>18.777000000000001</v>
      </c>
      <c r="H3603" s="154">
        <v>0</v>
      </c>
      <c r="I3603" s="154">
        <v>2021.76</v>
      </c>
      <c r="J3603" s="151">
        <v>0</v>
      </c>
      <c r="K3603" s="149">
        <f t="shared" si="563"/>
        <v>2040.537</v>
      </c>
      <c r="L3603" s="148">
        <v>0</v>
      </c>
      <c r="M3603" s="148">
        <v>6.4560000000000004</v>
      </c>
      <c r="N3603" s="148">
        <v>0</v>
      </c>
      <c r="O3603" s="148">
        <v>500.98599999999999</v>
      </c>
      <c r="P3603" s="148">
        <v>0</v>
      </c>
      <c r="Q3603" s="21">
        <f t="shared" si="564"/>
        <v>0</v>
      </c>
      <c r="R3603" s="21">
        <f t="shared" si="565"/>
        <v>20.639832000000002</v>
      </c>
      <c r="S3603" s="21">
        <f t="shared" si="566"/>
        <v>0</v>
      </c>
      <c r="T3603" s="21">
        <f t="shared" si="567"/>
        <v>1591.1315360000001</v>
      </c>
      <c r="U3603" s="22">
        <f t="shared" si="568"/>
        <v>1611.7713680000002</v>
      </c>
      <c r="V3603" s="39">
        <f t="shared" si="569"/>
        <v>0.78987608065915993</v>
      </c>
    </row>
    <row r="3604" spans="1:22">
      <c r="A3604">
        <v>3599</v>
      </c>
      <c r="B3604" s="155">
        <f t="shared" si="560"/>
        <v>41424</v>
      </c>
      <c r="C3604" s="148">
        <f t="shared" si="561"/>
        <v>2013</v>
      </c>
      <c r="D3604" s="148">
        <f t="shared" si="562"/>
        <v>5</v>
      </c>
      <c r="E3604" s="152">
        <v>23</v>
      </c>
      <c r="F3604" s="153">
        <v>0</v>
      </c>
      <c r="G3604" s="154">
        <v>18.428999999999998</v>
      </c>
      <c r="H3604" s="154">
        <v>0</v>
      </c>
      <c r="I3604" s="154">
        <v>1704.8789999999999</v>
      </c>
      <c r="J3604" s="151">
        <v>0</v>
      </c>
      <c r="K3604" s="149">
        <f t="shared" si="563"/>
        <v>1723.308</v>
      </c>
      <c r="L3604" s="148">
        <v>0</v>
      </c>
      <c r="M3604" s="148">
        <v>6.3490000000000002</v>
      </c>
      <c r="N3604" s="148">
        <v>0</v>
      </c>
      <c r="O3604" s="148">
        <v>433.72300000000001</v>
      </c>
      <c r="P3604" s="148">
        <v>0</v>
      </c>
      <c r="Q3604" s="21">
        <f t="shared" si="564"/>
        <v>0</v>
      </c>
      <c r="R3604" s="21">
        <f t="shared" si="565"/>
        <v>20.297753</v>
      </c>
      <c r="S3604" s="21">
        <f t="shared" si="566"/>
        <v>0</v>
      </c>
      <c r="T3604" s="21">
        <f t="shared" si="567"/>
        <v>1377.5042480000002</v>
      </c>
      <c r="U3604" s="22">
        <f t="shared" si="568"/>
        <v>1397.8020010000002</v>
      </c>
      <c r="V3604" s="39">
        <f t="shared" si="569"/>
        <v>0.81111559918482379</v>
      </c>
    </row>
    <row r="3605" spans="1:22">
      <c r="A3605">
        <v>3600</v>
      </c>
      <c r="B3605" s="155">
        <f t="shared" si="560"/>
        <v>41424</v>
      </c>
      <c r="C3605" s="148">
        <f t="shared" si="561"/>
        <v>2013</v>
      </c>
      <c r="D3605" s="148">
        <f t="shared" si="562"/>
        <v>5</v>
      </c>
      <c r="E3605" s="152">
        <v>24</v>
      </c>
      <c r="F3605" s="153">
        <v>0</v>
      </c>
      <c r="G3605" s="154">
        <v>18.338999999999999</v>
      </c>
      <c r="H3605" s="154">
        <v>2.8759999999999999</v>
      </c>
      <c r="I3605" s="154">
        <v>1662.4349999999999</v>
      </c>
      <c r="J3605" s="151">
        <v>0</v>
      </c>
      <c r="K3605" s="149">
        <f t="shared" si="563"/>
        <v>1683.6499999999999</v>
      </c>
      <c r="L3605" s="148">
        <v>0</v>
      </c>
      <c r="M3605" s="148">
        <v>6.319</v>
      </c>
      <c r="N3605" s="148">
        <v>11.285</v>
      </c>
      <c r="O3605" s="148">
        <v>422.15899999999999</v>
      </c>
      <c r="P3605" s="148">
        <v>0</v>
      </c>
      <c r="Q3605" s="21">
        <f t="shared" si="564"/>
        <v>0</v>
      </c>
      <c r="R3605" s="21">
        <f t="shared" si="565"/>
        <v>20.201843</v>
      </c>
      <c r="S3605" s="21">
        <f t="shared" si="566"/>
        <v>22.017035</v>
      </c>
      <c r="T3605" s="21">
        <f t="shared" si="567"/>
        <v>1340.7769840000001</v>
      </c>
      <c r="U3605" s="22">
        <f t="shared" si="568"/>
        <v>1382.995862</v>
      </c>
      <c r="V3605" s="39">
        <f t="shared" si="569"/>
        <v>0.82142717429394474</v>
      </c>
    </row>
    <row r="3606" spans="1:22">
      <c r="A3606">
        <v>3601</v>
      </c>
      <c r="B3606" s="155">
        <f t="shared" si="560"/>
        <v>41425</v>
      </c>
      <c r="C3606" s="148">
        <f t="shared" si="561"/>
        <v>2013</v>
      </c>
      <c r="D3606" s="148">
        <f t="shared" si="562"/>
        <v>5</v>
      </c>
      <c r="E3606" s="152">
        <v>1</v>
      </c>
      <c r="F3606" s="153">
        <v>0</v>
      </c>
      <c r="G3606" s="154">
        <v>18.306999999999999</v>
      </c>
      <c r="H3606" s="154">
        <v>0</v>
      </c>
      <c r="I3606" s="154">
        <v>1711.788</v>
      </c>
      <c r="J3606" s="151">
        <v>0</v>
      </c>
      <c r="K3606" s="149">
        <f t="shared" si="563"/>
        <v>1730.095</v>
      </c>
      <c r="L3606" s="148">
        <v>0</v>
      </c>
      <c r="M3606" s="148">
        <v>6.29</v>
      </c>
      <c r="N3606" s="148">
        <v>0</v>
      </c>
      <c r="O3606" s="148">
        <v>407.57799999999997</v>
      </c>
      <c r="P3606" s="148">
        <v>0</v>
      </c>
      <c r="Q3606" s="21">
        <f t="shared" si="564"/>
        <v>0</v>
      </c>
      <c r="R3606" s="21">
        <f t="shared" si="565"/>
        <v>20.10913</v>
      </c>
      <c r="S3606" s="21">
        <f t="shared" si="566"/>
        <v>0</v>
      </c>
      <c r="T3606" s="21">
        <f t="shared" si="567"/>
        <v>1294.4677280000001</v>
      </c>
      <c r="U3606" s="22">
        <f t="shared" si="568"/>
        <v>1314.5768580000001</v>
      </c>
      <c r="V3606" s="39">
        <f t="shared" si="569"/>
        <v>0.75982929145509359</v>
      </c>
    </row>
    <row r="3607" spans="1:22">
      <c r="A3607">
        <v>3602</v>
      </c>
      <c r="B3607" s="155">
        <f t="shared" si="560"/>
        <v>41425</v>
      </c>
      <c r="C3607" s="148">
        <f t="shared" si="561"/>
        <v>2013</v>
      </c>
      <c r="D3607" s="148">
        <f t="shared" si="562"/>
        <v>5</v>
      </c>
      <c r="E3607" s="152">
        <v>2</v>
      </c>
      <c r="F3607" s="153">
        <v>0</v>
      </c>
      <c r="G3607" s="154">
        <v>18.359000000000002</v>
      </c>
      <c r="H3607" s="154">
        <v>0</v>
      </c>
      <c r="I3607" s="154">
        <v>1337.152</v>
      </c>
      <c r="J3607" s="151">
        <v>0</v>
      </c>
      <c r="K3607" s="149">
        <f t="shared" si="563"/>
        <v>1355.511</v>
      </c>
      <c r="L3607" s="148">
        <v>0</v>
      </c>
      <c r="M3607" s="148">
        <v>6.3109999999999999</v>
      </c>
      <c r="N3607" s="148">
        <v>0</v>
      </c>
      <c r="O3607" s="148">
        <v>298.46499999999997</v>
      </c>
      <c r="P3607" s="148">
        <v>0</v>
      </c>
      <c r="Q3607" s="21">
        <f t="shared" si="564"/>
        <v>0</v>
      </c>
      <c r="R3607" s="21">
        <f t="shared" si="565"/>
        <v>20.176266999999999</v>
      </c>
      <c r="S3607" s="21">
        <f t="shared" si="566"/>
        <v>0</v>
      </c>
      <c r="T3607" s="21">
        <f t="shared" si="567"/>
        <v>947.92484000000002</v>
      </c>
      <c r="U3607" s="22">
        <f t="shared" si="568"/>
        <v>968.10110700000007</v>
      </c>
      <c r="V3607" s="39">
        <f t="shared" si="569"/>
        <v>0.71419642260372662</v>
      </c>
    </row>
    <row r="3608" spans="1:22">
      <c r="A3608">
        <v>3603</v>
      </c>
      <c r="B3608" s="155">
        <f t="shared" si="560"/>
        <v>41425</v>
      </c>
      <c r="C3608" s="148">
        <f t="shared" si="561"/>
        <v>2013</v>
      </c>
      <c r="D3608" s="148">
        <f t="shared" si="562"/>
        <v>5</v>
      </c>
      <c r="E3608" s="152">
        <v>3</v>
      </c>
      <c r="F3608" s="153">
        <v>0</v>
      </c>
      <c r="G3608" s="154">
        <v>18.594000000000001</v>
      </c>
      <c r="H3608" s="154">
        <v>0</v>
      </c>
      <c r="I3608" s="154">
        <v>1631.77</v>
      </c>
      <c r="J3608" s="151">
        <v>0</v>
      </c>
      <c r="K3608" s="149">
        <f t="shared" si="563"/>
        <v>1650.364</v>
      </c>
      <c r="L3608" s="148">
        <v>0</v>
      </c>
      <c r="M3608" s="148">
        <v>6.3840000000000003</v>
      </c>
      <c r="N3608" s="148">
        <v>0</v>
      </c>
      <c r="O3608" s="148">
        <v>364.51499999999999</v>
      </c>
      <c r="P3608" s="148">
        <v>0</v>
      </c>
      <c r="Q3608" s="21">
        <f t="shared" si="564"/>
        <v>0</v>
      </c>
      <c r="R3608" s="21">
        <f t="shared" si="565"/>
        <v>20.409648000000001</v>
      </c>
      <c r="S3608" s="21">
        <f t="shared" si="566"/>
        <v>0</v>
      </c>
      <c r="T3608" s="21">
        <f t="shared" si="567"/>
        <v>1157.69964</v>
      </c>
      <c r="U3608" s="22">
        <f t="shared" si="568"/>
        <v>1178.1092880000001</v>
      </c>
      <c r="V3608" s="39">
        <f t="shared" si="569"/>
        <v>0.71384814986269696</v>
      </c>
    </row>
    <row r="3609" spans="1:22">
      <c r="A3609">
        <v>3604</v>
      </c>
      <c r="B3609" s="155">
        <f t="shared" si="560"/>
        <v>41425</v>
      </c>
      <c r="C3609" s="148">
        <f t="shared" si="561"/>
        <v>2013</v>
      </c>
      <c r="D3609" s="148">
        <f t="shared" si="562"/>
        <v>5</v>
      </c>
      <c r="E3609" s="152">
        <v>4</v>
      </c>
      <c r="F3609" s="153">
        <v>0</v>
      </c>
      <c r="G3609" s="154">
        <v>18.678999999999998</v>
      </c>
      <c r="H3609" s="154">
        <v>0</v>
      </c>
      <c r="I3609" s="154">
        <v>1561.383</v>
      </c>
      <c r="J3609" s="151">
        <v>0</v>
      </c>
      <c r="K3609" s="149">
        <f t="shared" si="563"/>
        <v>1580.0620000000001</v>
      </c>
      <c r="L3609" s="148">
        <v>0</v>
      </c>
      <c r="M3609" s="148">
        <v>6.4059999999999997</v>
      </c>
      <c r="N3609" s="148">
        <v>0</v>
      </c>
      <c r="O3609" s="148">
        <v>353.93700000000001</v>
      </c>
      <c r="P3609" s="148">
        <v>0</v>
      </c>
      <c r="Q3609" s="21">
        <f t="shared" si="564"/>
        <v>0</v>
      </c>
      <c r="R3609" s="21">
        <f t="shared" si="565"/>
        <v>20.479982</v>
      </c>
      <c r="S3609" s="21">
        <f t="shared" si="566"/>
        <v>0</v>
      </c>
      <c r="T3609" s="21">
        <f t="shared" si="567"/>
        <v>1124.103912</v>
      </c>
      <c r="U3609" s="22">
        <f t="shared" si="568"/>
        <v>1144.5838940000001</v>
      </c>
      <c r="V3609" s="39">
        <f t="shared" si="569"/>
        <v>0.72439176057648369</v>
      </c>
    </row>
    <row r="3610" spans="1:22">
      <c r="A3610">
        <v>3605</v>
      </c>
      <c r="B3610" s="155">
        <f t="shared" si="560"/>
        <v>41425</v>
      </c>
      <c r="C3610" s="148">
        <f t="shared" si="561"/>
        <v>2013</v>
      </c>
      <c r="D3610" s="148">
        <f t="shared" si="562"/>
        <v>5</v>
      </c>
      <c r="E3610" s="152">
        <v>5</v>
      </c>
      <c r="F3610" s="153">
        <v>0</v>
      </c>
      <c r="G3610" s="154">
        <v>18.818000000000001</v>
      </c>
      <c r="H3610" s="154">
        <v>0</v>
      </c>
      <c r="I3610" s="154">
        <v>1546.902</v>
      </c>
      <c r="J3610" s="151">
        <v>0</v>
      </c>
      <c r="K3610" s="149">
        <f t="shared" si="563"/>
        <v>1565.72</v>
      </c>
      <c r="L3610" s="148">
        <v>0</v>
      </c>
      <c r="M3610" s="148">
        <v>6.4530000000000003</v>
      </c>
      <c r="N3610" s="148">
        <v>0</v>
      </c>
      <c r="O3610" s="148">
        <v>354.38600000000002</v>
      </c>
      <c r="P3610" s="148">
        <v>0</v>
      </c>
      <c r="Q3610" s="21">
        <f t="shared" si="564"/>
        <v>0</v>
      </c>
      <c r="R3610" s="21">
        <f t="shared" si="565"/>
        <v>20.630241000000002</v>
      </c>
      <c r="S3610" s="21">
        <f t="shared" si="566"/>
        <v>0</v>
      </c>
      <c r="T3610" s="21">
        <f t="shared" si="567"/>
        <v>1125.5299360000001</v>
      </c>
      <c r="U3610" s="22">
        <f t="shared" si="568"/>
        <v>1146.1601770000002</v>
      </c>
      <c r="V3610" s="39">
        <f t="shared" si="569"/>
        <v>0.73203393774110326</v>
      </c>
    </row>
    <row r="3611" spans="1:22">
      <c r="A3611">
        <v>3606</v>
      </c>
      <c r="B3611" s="155">
        <f t="shared" si="560"/>
        <v>41425</v>
      </c>
      <c r="C3611" s="148">
        <f t="shared" si="561"/>
        <v>2013</v>
      </c>
      <c r="D3611" s="148">
        <f t="shared" si="562"/>
        <v>5</v>
      </c>
      <c r="E3611" s="152">
        <v>6</v>
      </c>
      <c r="F3611" s="153">
        <v>0</v>
      </c>
      <c r="G3611" s="154">
        <v>18.917999999999999</v>
      </c>
      <c r="H3611" s="154">
        <v>0</v>
      </c>
      <c r="I3611" s="154">
        <v>1320.671</v>
      </c>
      <c r="J3611" s="151">
        <v>0</v>
      </c>
      <c r="K3611" s="149">
        <f t="shared" si="563"/>
        <v>1339.5889999999999</v>
      </c>
      <c r="L3611" s="148">
        <v>0</v>
      </c>
      <c r="M3611" s="148">
        <v>6.4749999999999996</v>
      </c>
      <c r="N3611" s="148">
        <v>0</v>
      </c>
      <c r="O3611" s="148">
        <v>308.738</v>
      </c>
      <c r="P3611" s="148">
        <v>0</v>
      </c>
      <c r="Q3611" s="21">
        <f t="shared" si="564"/>
        <v>0</v>
      </c>
      <c r="R3611" s="21">
        <f t="shared" si="565"/>
        <v>20.700575000000001</v>
      </c>
      <c r="S3611" s="21">
        <f t="shared" si="566"/>
        <v>0</v>
      </c>
      <c r="T3611" s="21">
        <f t="shared" si="567"/>
        <v>980.55188800000008</v>
      </c>
      <c r="U3611" s="22">
        <f t="shared" si="568"/>
        <v>1001.252463</v>
      </c>
      <c r="V3611" s="39">
        <f t="shared" si="569"/>
        <v>0.74743258044071736</v>
      </c>
    </row>
    <row r="3612" spans="1:22">
      <c r="A3612">
        <v>3607</v>
      </c>
      <c r="B3612" s="155">
        <f t="shared" si="560"/>
        <v>41425</v>
      </c>
      <c r="C3612" s="148">
        <f t="shared" si="561"/>
        <v>2013</v>
      </c>
      <c r="D3612" s="148">
        <f t="shared" si="562"/>
        <v>5</v>
      </c>
      <c r="E3612" s="152">
        <v>7</v>
      </c>
      <c r="F3612" s="153">
        <v>0</v>
      </c>
      <c r="G3612" s="154">
        <v>18.279</v>
      </c>
      <c r="H3612" s="154">
        <v>0</v>
      </c>
      <c r="I3612" s="154">
        <v>1557.0840000000001</v>
      </c>
      <c r="J3612" s="151">
        <v>0</v>
      </c>
      <c r="K3612" s="149">
        <f t="shared" si="563"/>
        <v>1575.3630000000001</v>
      </c>
      <c r="L3612" s="148">
        <v>0</v>
      </c>
      <c r="M3612" s="148">
        <v>6.2409999999999997</v>
      </c>
      <c r="N3612" s="148">
        <v>0</v>
      </c>
      <c r="O3612" s="148">
        <v>360.77699999999999</v>
      </c>
      <c r="P3612" s="148">
        <v>0</v>
      </c>
      <c r="Q3612" s="21">
        <f t="shared" si="564"/>
        <v>0</v>
      </c>
      <c r="R3612" s="21">
        <f t="shared" si="565"/>
        <v>19.952476999999998</v>
      </c>
      <c r="S3612" s="21">
        <f t="shared" si="566"/>
        <v>0</v>
      </c>
      <c r="T3612" s="21">
        <f t="shared" si="567"/>
        <v>1145.8277519999999</v>
      </c>
      <c r="U3612" s="22">
        <f t="shared" si="568"/>
        <v>1165.780229</v>
      </c>
      <c r="V3612" s="39">
        <f t="shared" si="569"/>
        <v>0.74000736909524978</v>
      </c>
    </row>
    <row r="3613" spans="1:22">
      <c r="A3613">
        <v>3608</v>
      </c>
      <c r="B3613" s="155">
        <f t="shared" si="560"/>
        <v>41425</v>
      </c>
      <c r="C3613" s="148">
        <f t="shared" si="561"/>
        <v>2013</v>
      </c>
      <c r="D3613" s="148">
        <f t="shared" si="562"/>
        <v>5</v>
      </c>
      <c r="E3613" s="152">
        <v>8</v>
      </c>
      <c r="F3613" s="153">
        <v>0</v>
      </c>
      <c r="G3613" s="154">
        <v>18.463999999999999</v>
      </c>
      <c r="H3613" s="154">
        <v>0</v>
      </c>
      <c r="I3613" s="154">
        <v>1579.2860000000001</v>
      </c>
      <c r="J3613" s="151">
        <v>0</v>
      </c>
      <c r="K3613" s="149">
        <f t="shared" si="563"/>
        <v>1597.75</v>
      </c>
      <c r="L3613" s="148">
        <v>0</v>
      </c>
      <c r="M3613" s="148">
        <v>6.2969999999999997</v>
      </c>
      <c r="N3613" s="148">
        <v>0</v>
      </c>
      <c r="O3613" s="148">
        <v>400.52800000000002</v>
      </c>
      <c r="P3613" s="148">
        <v>0</v>
      </c>
      <c r="Q3613" s="21">
        <f t="shared" si="564"/>
        <v>0</v>
      </c>
      <c r="R3613" s="21">
        <f t="shared" si="565"/>
        <v>20.131509000000001</v>
      </c>
      <c r="S3613" s="21">
        <f t="shared" si="566"/>
        <v>0</v>
      </c>
      <c r="T3613" s="21">
        <f t="shared" si="567"/>
        <v>1272.0769280000002</v>
      </c>
      <c r="U3613" s="22">
        <f t="shared" si="568"/>
        <v>1292.2084370000002</v>
      </c>
      <c r="V3613" s="39">
        <f t="shared" si="569"/>
        <v>0.80876760256610869</v>
      </c>
    </row>
    <row r="3614" spans="1:22">
      <c r="A3614">
        <v>3609</v>
      </c>
      <c r="B3614" s="155">
        <f t="shared" si="560"/>
        <v>41425</v>
      </c>
      <c r="C3614" s="148">
        <f t="shared" si="561"/>
        <v>2013</v>
      </c>
      <c r="D3614" s="148">
        <f t="shared" si="562"/>
        <v>5</v>
      </c>
      <c r="E3614" s="152">
        <v>9</v>
      </c>
      <c r="F3614" s="153">
        <v>0</v>
      </c>
      <c r="G3614" s="154">
        <v>18.547000000000001</v>
      </c>
      <c r="H3614" s="154">
        <v>0</v>
      </c>
      <c r="I3614" s="154">
        <v>1533.116</v>
      </c>
      <c r="J3614" s="151">
        <v>0</v>
      </c>
      <c r="K3614" s="149">
        <f t="shared" si="563"/>
        <v>1551.663</v>
      </c>
      <c r="L3614" s="148">
        <v>0</v>
      </c>
      <c r="M3614" s="148">
        <v>6.3259999999999996</v>
      </c>
      <c r="N3614" s="148">
        <v>0</v>
      </c>
      <c r="O3614" s="148">
        <v>401.91199999999998</v>
      </c>
      <c r="P3614" s="148">
        <v>0</v>
      </c>
      <c r="Q3614" s="21">
        <f t="shared" si="564"/>
        <v>0</v>
      </c>
      <c r="R3614" s="21">
        <f t="shared" si="565"/>
        <v>20.224221999999997</v>
      </c>
      <c r="S3614" s="21">
        <f t="shared" si="566"/>
        <v>0</v>
      </c>
      <c r="T3614" s="21">
        <f t="shared" si="567"/>
        <v>1276.4725120000001</v>
      </c>
      <c r="U3614" s="22">
        <f t="shared" si="568"/>
        <v>1296.6967340000001</v>
      </c>
      <c r="V3614" s="39">
        <f t="shared" si="569"/>
        <v>0.83568193222368525</v>
      </c>
    </row>
    <row r="3615" spans="1:22">
      <c r="A3615">
        <v>3610</v>
      </c>
      <c r="B3615" s="155">
        <f t="shared" ref="B3615:B3678" si="570">+B3591+1</f>
        <v>41425</v>
      </c>
      <c r="C3615" s="148">
        <f t="shared" si="561"/>
        <v>2013</v>
      </c>
      <c r="D3615" s="148">
        <f t="shared" si="562"/>
        <v>5</v>
      </c>
      <c r="E3615" s="152">
        <v>10</v>
      </c>
      <c r="F3615" s="153">
        <v>0</v>
      </c>
      <c r="G3615" s="154">
        <v>18.495000000000001</v>
      </c>
      <c r="H3615" s="154">
        <v>0</v>
      </c>
      <c r="I3615" s="154">
        <v>1600.82</v>
      </c>
      <c r="J3615" s="151">
        <v>0</v>
      </c>
      <c r="K3615" s="149">
        <f t="shared" si="563"/>
        <v>1619.3149999999998</v>
      </c>
      <c r="L3615" s="148">
        <v>0</v>
      </c>
      <c r="M3615" s="148">
        <v>6.33</v>
      </c>
      <c r="N3615" s="148">
        <v>0</v>
      </c>
      <c r="O3615" s="148">
        <v>421.98700000000002</v>
      </c>
      <c r="P3615" s="148">
        <v>0</v>
      </c>
      <c r="Q3615" s="21">
        <f t="shared" si="564"/>
        <v>0</v>
      </c>
      <c r="R3615" s="21">
        <f t="shared" si="565"/>
        <v>20.237010000000001</v>
      </c>
      <c r="S3615" s="21">
        <f t="shared" si="566"/>
        <v>0</v>
      </c>
      <c r="T3615" s="21">
        <f t="shared" si="567"/>
        <v>1340.230712</v>
      </c>
      <c r="U3615" s="22">
        <f t="shared" si="568"/>
        <v>1360.4677220000001</v>
      </c>
      <c r="V3615" s="39">
        <f t="shared" si="569"/>
        <v>0.84015013879325529</v>
      </c>
    </row>
    <row r="3616" spans="1:22">
      <c r="A3616">
        <v>3611</v>
      </c>
      <c r="B3616" s="155">
        <f t="shared" si="570"/>
        <v>41425</v>
      </c>
      <c r="C3616" s="148">
        <f t="shared" si="561"/>
        <v>2013</v>
      </c>
      <c r="D3616" s="148">
        <f t="shared" si="562"/>
        <v>5</v>
      </c>
      <c r="E3616" s="152">
        <v>11</v>
      </c>
      <c r="F3616" s="153">
        <v>0</v>
      </c>
      <c r="G3616" s="154">
        <v>18.422000000000001</v>
      </c>
      <c r="H3616" s="154">
        <v>0</v>
      </c>
      <c r="I3616" s="154">
        <v>1638.88</v>
      </c>
      <c r="J3616" s="151">
        <v>0</v>
      </c>
      <c r="K3616" s="149">
        <f t="shared" si="563"/>
        <v>1657.3020000000001</v>
      </c>
      <c r="L3616" s="148">
        <v>0</v>
      </c>
      <c r="M3616" s="148">
        <v>6.3079999999999998</v>
      </c>
      <c r="N3616" s="148">
        <v>0</v>
      </c>
      <c r="O3616" s="148">
        <v>430.363</v>
      </c>
      <c r="P3616" s="148">
        <v>0</v>
      </c>
      <c r="Q3616" s="21">
        <f t="shared" si="564"/>
        <v>0</v>
      </c>
      <c r="R3616" s="21">
        <f t="shared" si="565"/>
        <v>20.166675999999999</v>
      </c>
      <c r="S3616" s="21">
        <f t="shared" si="566"/>
        <v>0</v>
      </c>
      <c r="T3616" s="21">
        <f t="shared" si="567"/>
        <v>1366.8328880000001</v>
      </c>
      <c r="U3616" s="22">
        <f t="shared" si="568"/>
        <v>1386.9995640000002</v>
      </c>
      <c r="V3616" s="39">
        <f t="shared" si="569"/>
        <v>0.83690212405463826</v>
      </c>
    </row>
    <row r="3617" spans="1:22">
      <c r="A3617">
        <v>3612</v>
      </c>
      <c r="B3617" s="155">
        <f t="shared" si="570"/>
        <v>41425</v>
      </c>
      <c r="C3617" s="148">
        <f t="shared" si="561"/>
        <v>2013</v>
      </c>
      <c r="D3617" s="148">
        <f t="shared" si="562"/>
        <v>5</v>
      </c>
      <c r="E3617" s="152">
        <v>12</v>
      </c>
      <c r="F3617" s="153">
        <v>0</v>
      </c>
      <c r="G3617" s="154">
        <v>18.59</v>
      </c>
      <c r="H3617" s="154">
        <v>0</v>
      </c>
      <c r="I3617" s="154">
        <v>1566.9570000000001</v>
      </c>
      <c r="J3617" s="151">
        <v>0</v>
      </c>
      <c r="K3617" s="149">
        <f t="shared" si="563"/>
        <v>1585.547</v>
      </c>
      <c r="L3617" s="148">
        <v>0</v>
      </c>
      <c r="M3617" s="148">
        <v>6.3639999999999999</v>
      </c>
      <c r="N3617" s="148">
        <v>0</v>
      </c>
      <c r="O3617" s="148">
        <v>415.83300000000003</v>
      </c>
      <c r="P3617" s="148">
        <v>0</v>
      </c>
      <c r="Q3617" s="21">
        <f t="shared" si="564"/>
        <v>0</v>
      </c>
      <c r="R3617" s="21">
        <f t="shared" si="565"/>
        <v>20.345707999999998</v>
      </c>
      <c r="S3617" s="21">
        <f t="shared" si="566"/>
        <v>0</v>
      </c>
      <c r="T3617" s="21">
        <f t="shared" si="567"/>
        <v>1320.6856080000002</v>
      </c>
      <c r="U3617" s="22">
        <f t="shared" si="568"/>
        <v>1341.0313160000003</v>
      </c>
      <c r="V3617" s="39">
        <f t="shared" si="569"/>
        <v>0.84578465097534183</v>
      </c>
    </row>
    <row r="3618" spans="1:22">
      <c r="A3618">
        <v>3613</v>
      </c>
      <c r="B3618" s="155">
        <f t="shared" si="570"/>
        <v>41425</v>
      </c>
      <c r="C3618" s="148">
        <f t="shared" si="561"/>
        <v>2013</v>
      </c>
      <c r="D3618" s="148">
        <f t="shared" si="562"/>
        <v>5</v>
      </c>
      <c r="E3618" s="152">
        <v>13</v>
      </c>
      <c r="F3618" s="153">
        <v>0</v>
      </c>
      <c r="G3618" s="154">
        <v>18.831</v>
      </c>
      <c r="H3618" s="154">
        <v>0</v>
      </c>
      <c r="I3618" s="154">
        <v>1553.537</v>
      </c>
      <c r="J3618" s="151">
        <v>0</v>
      </c>
      <c r="K3618" s="149">
        <f t="shared" si="563"/>
        <v>1572.3679999999999</v>
      </c>
      <c r="L3618" s="148">
        <v>0</v>
      </c>
      <c r="M3618" s="148">
        <v>6.4450000000000003</v>
      </c>
      <c r="N3618" s="148">
        <v>0</v>
      </c>
      <c r="O3618" s="148">
        <v>412.101</v>
      </c>
      <c r="P3618" s="148">
        <v>0</v>
      </c>
      <c r="Q3618" s="21">
        <f t="shared" si="564"/>
        <v>0</v>
      </c>
      <c r="R3618" s="21">
        <f t="shared" si="565"/>
        <v>20.604665000000001</v>
      </c>
      <c r="S3618" s="21">
        <f t="shared" si="566"/>
        <v>0</v>
      </c>
      <c r="T3618" s="21">
        <f t="shared" si="567"/>
        <v>1308.832776</v>
      </c>
      <c r="U3618" s="22">
        <f t="shared" si="568"/>
        <v>1329.437441</v>
      </c>
      <c r="V3618" s="39">
        <f t="shared" si="569"/>
        <v>0.8455001888870799</v>
      </c>
    </row>
    <row r="3619" spans="1:22">
      <c r="A3619">
        <v>3614</v>
      </c>
      <c r="B3619" s="155">
        <f t="shared" si="570"/>
        <v>41425</v>
      </c>
      <c r="C3619" s="148">
        <f t="shared" si="561"/>
        <v>2013</v>
      </c>
      <c r="D3619" s="148">
        <f t="shared" si="562"/>
        <v>5</v>
      </c>
      <c r="E3619" s="152">
        <v>14</v>
      </c>
      <c r="F3619" s="153">
        <v>0</v>
      </c>
      <c r="G3619" s="154">
        <v>18.766999999999999</v>
      </c>
      <c r="H3619" s="154">
        <v>0</v>
      </c>
      <c r="I3619" s="154">
        <v>1528.8789999999999</v>
      </c>
      <c r="J3619" s="151">
        <v>0</v>
      </c>
      <c r="K3619" s="149">
        <f t="shared" si="563"/>
        <v>1547.646</v>
      </c>
      <c r="L3619" s="148">
        <v>0</v>
      </c>
      <c r="M3619" s="148">
        <v>6.423</v>
      </c>
      <c r="N3619" s="148">
        <v>0</v>
      </c>
      <c r="O3619" s="148">
        <v>402.017</v>
      </c>
      <c r="P3619" s="148">
        <v>0</v>
      </c>
      <c r="Q3619" s="21">
        <f t="shared" si="564"/>
        <v>0</v>
      </c>
      <c r="R3619" s="21">
        <f t="shared" si="565"/>
        <v>20.534331000000002</v>
      </c>
      <c r="S3619" s="21">
        <f t="shared" si="566"/>
        <v>0</v>
      </c>
      <c r="T3619" s="21">
        <f t="shared" si="567"/>
        <v>1276.8059920000001</v>
      </c>
      <c r="U3619" s="22">
        <f t="shared" si="568"/>
        <v>1297.3403230000001</v>
      </c>
      <c r="V3619" s="39">
        <f t="shared" si="569"/>
        <v>0.83826684073748137</v>
      </c>
    </row>
    <row r="3620" spans="1:22">
      <c r="A3620">
        <v>3615</v>
      </c>
      <c r="B3620" s="155">
        <f t="shared" si="570"/>
        <v>41425</v>
      </c>
      <c r="C3620" s="148">
        <f t="shared" si="561"/>
        <v>2013</v>
      </c>
      <c r="D3620" s="148">
        <f t="shared" si="562"/>
        <v>5</v>
      </c>
      <c r="E3620" s="152">
        <v>15</v>
      </c>
      <c r="F3620" s="153">
        <v>0</v>
      </c>
      <c r="G3620" s="154">
        <v>18.649999999999999</v>
      </c>
      <c r="H3620" s="154">
        <v>0</v>
      </c>
      <c r="I3620" s="154">
        <v>1534.8910000000001</v>
      </c>
      <c r="J3620" s="151">
        <v>0</v>
      </c>
      <c r="K3620" s="149">
        <f t="shared" si="563"/>
        <v>1553.5410000000002</v>
      </c>
      <c r="L3620" s="148">
        <v>0</v>
      </c>
      <c r="M3620" s="148">
        <v>6.4009999999999998</v>
      </c>
      <c r="N3620" s="148">
        <v>0</v>
      </c>
      <c r="O3620" s="148">
        <v>406.303</v>
      </c>
      <c r="P3620" s="148">
        <v>0</v>
      </c>
      <c r="Q3620" s="21">
        <f t="shared" si="564"/>
        <v>0</v>
      </c>
      <c r="R3620" s="21">
        <f t="shared" si="565"/>
        <v>20.463996999999999</v>
      </c>
      <c r="S3620" s="21">
        <f t="shared" si="566"/>
        <v>0</v>
      </c>
      <c r="T3620" s="21">
        <f t="shared" si="567"/>
        <v>1290.418328</v>
      </c>
      <c r="U3620" s="22">
        <f t="shared" si="568"/>
        <v>1310.882325</v>
      </c>
      <c r="V3620" s="39">
        <f t="shared" si="569"/>
        <v>0.84380285103515129</v>
      </c>
    </row>
    <row r="3621" spans="1:22">
      <c r="A3621">
        <v>3616</v>
      </c>
      <c r="B3621" s="155">
        <f t="shared" si="570"/>
        <v>41425</v>
      </c>
      <c r="C3621" s="148">
        <f t="shared" si="561"/>
        <v>2013</v>
      </c>
      <c r="D3621" s="148">
        <f t="shared" si="562"/>
        <v>5</v>
      </c>
      <c r="E3621" s="152">
        <v>16</v>
      </c>
      <c r="F3621" s="153">
        <v>0</v>
      </c>
      <c r="G3621" s="154">
        <v>18.670999999999999</v>
      </c>
      <c r="H3621" s="154">
        <v>0</v>
      </c>
      <c r="I3621" s="154">
        <v>1625.1969999999999</v>
      </c>
      <c r="J3621" s="151">
        <v>0</v>
      </c>
      <c r="K3621" s="149">
        <f t="shared" si="563"/>
        <v>1643.8679999999999</v>
      </c>
      <c r="L3621" s="148">
        <v>0</v>
      </c>
      <c r="M3621" s="148">
        <v>6.4050000000000002</v>
      </c>
      <c r="N3621" s="148">
        <v>0</v>
      </c>
      <c r="O3621" s="148">
        <v>424.24200000000002</v>
      </c>
      <c r="P3621" s="148">
        <v>0</v>
      </c>
      <c r="Q3621" s="21">
        <f t="shared" si="564"/>
        <v>0</v>
      </c>
      <c r="R3621" s="21">
        <f t="shared" si="565"/>
        <v>20.476785</v>
      </c>
      <c r="S3621" s="21">
        <f t="shared" si="566"/>
        <v>0</v>
      </c>
      <c r="T3621" s="21">
        <f t="shared" si="567"/>
        <v>1347.3925920000001</v>
      </c>
      <c r="U3621" s="22">
        <f t="shared" si="568"/>
        <v>1367.8693770000002</v>
      </c>
      <c r="V3621" s="39">
        <f t="shared" si="569"/>
        <v>0.83210414522333931</v>
      </c>
    </row>
    <row r="3622" spans="1:22">
      <c r="A3622">
        <v>3617</v>
      </c>
      <c r="B3622" s="155">
        <f t="shared" si="570"/>
        <v>41425</v>
      </c>
      <c r="C3622" s="148">
        <f t="shared" si="561"/>
        <v>2013</v>
      </c>
      <c r="D3622" s="148">
        <f t="shared" si="562"/>
        <v>5</v>
      </c>
      <c r="E3622" s="152">
        <v>17</v>
      </c>
      <c r="F3622" s="153">
        <v>0</v>
      </c>
      <c r="G3622" s="154">
        <v>0</v>
      </c>
      <c r="H3622" s="154">
        <v>0</v>
      </c>
      <c r="I3622" s="154">
        <v>1498.8720000000001</v>
      </c>
      <c r="J3622" s="151">
        <v>0</v>
      </c>
      <c r="K3622" s="149">
        <f t="shared" si="563"/>
        <v>1498.8720000000001</v>
      </c>
      <c r="L3622" s="148">
        <v>0</v>
      </c>
      <c r="M3622" s="148">
        <v>0</v>
      </c>
      <c r="N3622" s="148">
        <v>0</v>
      </c>
      <c r="O3622" s="148">
        <v>411.27100000000002</v>
      </c>
      <c r="P3622" s="148">
        <v>0</v>
      </c>
      <c r="Q3622" s="21">
        <f t="shared" si="564"/>
        <v>0</v>
      </c>
      <c r="R3622" s="21">
        <f t="shared" si="565"/>
        <v>0</v>
      </c>
      <c r="S3622" s="21">
        <f t="shared" si="566"/>
        <v>0</v>
      </c>
      <c r="T3622" s="21">
        <f t="shared" si="567"/>
        <v>1306.1966960000002</v>
      </c>
      <c r="U3622" s="22">
        <f t="shared" si="568"/>
        <v>1306.1966960000002</v>
      </c>
      <c r="V3622" s="39">
        <f t="shared" si="569"/>
        <v>0.87145313008715897</v>
      </c>
    </row>
    <row r="3623" spans="1:22">
      <c r="A3623">
        <v>3618</v>
      </c>
      <c r="B3623" s="155">
        <f t="shared" si="570"/>
        <v>41425</v>
      </c>
      <c r="C3623" s="148">
        <f t="shared" si="561"/>
        <v>2013</v>
      </c>
      <c r="D3623" s="148">
        <f t="shared" si="562"/>
        <v>5</v>
      </c>
      <c r="E3623" s="152">
        <v>18</v>
      </c>
      <c r="F3623" s="153">
        <v>0</v>
      </c>
      <c r="G3623" s="154">
        <v>18.611999999999998</v>
      </c>
      <c r="H3623" s="154">
        <v>0</v>
      </c>
      <c r="I3623" s="154">
        <v>1640.0409999999999</v>
      </c>
      <c r="J3623" s="151">
        <v>0</v>
      </c>
      <c r="K3623" s="149">
        <f t="shared" si="563"/>
        <v>1658.653</v>
      </c>
      <c r="L3623" s="148">
        <v>0</v>
      </c>
      <c r="M3623" s="148">
        <v>6.3879999999999999</v>
      </c>
      <c r="N3623" s="148">
        <v>0</v>
      </c>
      <c r="O3623" s="148">
        <v>413.37799999999999</v>
      </c>
      <c r="P3623" s="148">
        <v>0</v>
      </c>
      <c r="Q3623" s="21">
        <f t="shared" si="564"/>
        <v>0</v>
      </c>
      <c r="R3623" s="21">
        <f t="shared" si="565"/>
        <v>20.422436000000001</v>
      </c>
      <c r="S3623" s="21">
        <f t="shared" si="566"/>
        <v>0</v>
      </c>
      <c r="T3623" s="21">
        <f t="shared" si="567"/>
        <v>1312.888528</v>
      </c>
      <c r="U3623" s="22">
        <f t="shared" si="568"/>
        <v>1333.310964</v>
      </c>
      <c r="V3623" s="39">
        <f t="shared" si="569"/>
        <v>0.80385165794171531</v>
      </c>
    </row>
    <row r="3624" spans="1:22">
      <c r="A3624">
        <v>3619</v>
      </c>
      <c r="B3624" s="155">
        <f t="shared" si="570"/>
        <v>41425</v>
      </c>
      <c r="C3624" s="148">
        <f t="shared" si="561"/>
        <v>2013</v>
      </c>
      <c r="D3624" s="148">
        <f t="shared" si="562"/>
        <v>5</v>
      </c>
      <c r="E3624" s="152">
        <v>19</v>
      </c>
      <c r="F3624" s="153">
        <v>0</v>
      </c>
      <c r="G3624" s="154">
        <v>18.385000000000002</v>
      </c>
      <c r="H3624" s="154">
        <v>0</v>
      </c>
      <c r="I3624" s="154">
        <v>1894.114</v>
      </c>
      <c r="J3624" s="151">
        <v>0</v>
      </c>
      <c r="K3624" s="149">
        <f t="shared" si="563"/>
        <v>1912.499</v>
      </c>
      <c r="L3624" s="148">
        <v>0</v>
      </c>
      <c r="M3624" s="148">
        <v>6.3150000000000004</v>
      </c>
      <c r="N3624" s="148">
        <v>0</v>
      </c>
      <c r="O3624" s="148">
        <v>469.53899999999999</v>
      </c>
      <c r="P3624" s="148">
        <v>0</v>
      </c>
      <c r="Q3624" s="21">
        <f t="shared" si="564"/>
        <v>0</v>
      </c>
      <c r="R3624" s="21">
        <f t="shared" si="565"/>
        <v>20.189055000000003</v>
      </c>
      <c r="S3624" s="21">
        <f t="shared" si="566"/>
        <v>0</v>
      </c>
      <c r="T3624" s="21">
        <f t="shared" si="567"/>
        <v>1491.255864</v>
      </c>
      <c r="U3624" s="22">
        <f t="shared" si="568"/>
        <v>1511.444919</v>
      </c>
      <c r="V3624" s="39">
        <f t="shared" si="569"/>
        <v>0.79029841009067192</v>
      </c>
    </row>
    <row r="3625" spans="1:22">
      <c r="A3625">
        <v>3620</v>
      </c>
      <c r="B3625" s="155">
        <f t="shared" si="570"/>
        <v>41425</v>
      </c>
      <c r="C3625" s="148">
        <f t="shared" si="561"/>
        <v>2013</v>
      </c>
      <c r="D3625" s="148">
        <f t="shared" si="562"/>
        <v>5</v>
      </c>
      <c r="E3625" s="152">
        <v>20</v>
      </c>
      <c r="F3625" s="153">
        <v>0</v>
      </c>
      <c r="G3625" s="154">
        <v>18.423999999999999</v>
      </c>
      <c r="H3625" s="154">
        <v>0</v>
      </c>
      <c r="I3625" s="154">
        <v>2034.828</v>
      </c>
      <c r="J3625" s="151">
        <v>0</v>
      </c>
      <c r="K3625" s="149">
        <f t="shared" si="563"/>
        <v>2053.252</v>
      </c>
      <c r="L3625" s="148">
        <v>0</v>
      </c>
      <c r="M3625" s="148">
        <v>6.3360000000000003</v>
      </c>
      <c r="N3625" s="148">
        <v>0</v>
      </c>
      <c r="O3625" s="148">
        <v>501.58</v>
      </c>
      <c r="P3625" s="148">
        <v>0</v>
      </c>
      <c r="Q3625" s="21">
        <f t="shared" si="564"/>
        <v>0</v>
      </c>
      <c r="R3625" s="21">
        <f t="shared" si="565"/>
        <v>20.256192000000002</v>
      </c>
      <c r="S3625" s="21">
        <f t="shared" si="566"/>
        <v>0</v>
      </c>
      <c r="T3625" s="21">
        <f t="shared" si="567"/>
        <v>1593.0180800000001</v>
      </c>
      <c r="U3625" s="22">
        <f t="shared" si="568"/>
        <v>1613.2742720000001</v>
      </c>
      <c r="V3625" s="39">
        <f t="shared" si="569"/>
        <v>0.78571664462033897</v>
      </c>
    </row>
    <row r="3626" spans="1:22">
      <c r="A3626">
        <v>3621</v>
      </c>
      <c r="B3626" s="155">
        <f t="shared" si="570"/>
        <v>41425</v>
      </c>
      <c r="C3626" s="148">
        <f t="shared" si="561"/>
        <v>2013</v>
      </c>
      <c r="D3626" s="148">
        <f t="shared" si="562"/>
        <v>5</v>
      </c>
      <c r="E3626" s="152">
        <v>21</v>
      </c>
      <c r="F3626" s="153">
        <v>0</v>
      </c>
      <c r="G3626" s="154">
        <v>18.792999999999999</v>
      </c>
      <c r="H3626" s="154">
        <v>0</v>
      </c>
      <c r="I3626" s="154">
        <v>2040.2280000000001</v>
      </c>
      <c r="J3626" s="151">
        <v>0</v>
      </c>
      <c r="K3626" s="149">
        <f t="shared" si="563"/>
        <v>2059.0210000000002</v>
      </c>
      <c r="L3626" s="148">
        <v>0</v>
      </c>
      <c r="M3626" s="148">
        <v>6.4610000000000003</v>
      </c>
      <c r="N3626" s="148">
        <v>0</v>
      </c>
      <c r="O3626" s="148">
        <v>502.91699999999997</v>
      </c>
      <c r="P3626" s="148">
        <v>0</v>
      </c>
      <c r="Q3626" s="21">
        <f t="shared" si="564"/>
        <v>0</v>
      </c>
      <c r="R3626" s="21">
        <f t="shared" si="565"/>
        <v>20.655817000000003</v>
      </c>
      <c r="S3626" s="21">
        <f t="shared" si="566"/>
        <v>0</v>
      </c>
      <c r="T3626" s="21">
        <f t="shared" si="567"/>
        <v>1597.264392</v>
      </c>
      <c r="U3626" s="22">
        <f t="shared" si="568"/>
        <v>1617.9202090000001</v>
      </c>
      <c r="V3626" s="39">
        <f t="shared" si="569"/>
        <v>0.78577159193616775</v>
      </c>
    </row>
    <row r="3627" spans="1:22">
      <c r="A3627">
        <v>3622</v>
      </c>
      <c r="B3627" s="155">
        <f t="shared" si="570"/>
        <v>41425</v>
      </c>
      <c r="C3627" s="148">
        <f t="shared" si="561"/>
        <v>2013</v>
      </c>
      <c r="D3627" s="148">
        <f t="shared" si="562"/>
        <v>5</v>
      </c>
      <c r="E3627" s="152">
        <v>22</v>
      </c>
      <c r="F3627" s="153">
        <v>0</v>
      </c>
      <c r="G3627" s="154">
        <v>19.096</v>
      </c>
      <c r="H3627" s="154">
        <v>0</v>
      </c>
      <c r="I3627" s="154">
        <v>1727.124</v>
      </c>
      <c r="J3627" s="151">
        <v>0</v>
      </c>
      <c r="K3627" s="149">
        <f t="shared" si="563"/>
        <v>1746.22</v>
      </c>
      <c r="L3627" s="148">
        <v>0</v>
      </c>
      <c r="M3627" s="148">
        <v>6.5590000000000002</v>
      </c>
      <c r="N3627" s="148">
        <v>0</v>
      </c>
      <c r="O3627" s="148">
        <v>436.39100000000002</v>
      </c>
      <c r="P3627" s="148">
        <v>0</v>
      </c>
      <c r="Q3627" s="21">
        <f t="shared" si="564"/>
        <v>0</v>
      </c>
      <c r="R3627" s="21">
        <f t="shared" si="565"/>
        <v>20.969123</v>
      </c>
      <c r="S3627" s="21">
        <f t="shared" si="566"/>
        <v>0</v>
      </c>
      <c r="T3627" s="21">
        <f t="shared" si="567"/>
        <v>1385.9778160000001</v>
      </c>
      <c r="U3627" s="22">
        <f t="shared" si="568"/>
        <v>1406.9469390000002</v>
      </c>
      <c r="V3627" s="39">
        <f t="shared" si="569"/>
        <v>0.80571001305677414</v>
      </c>
    </row>
    <row r="3628" spans="1:22">
      <c r="A3628">
        <v>3623</v>
      </c>
      <c r="B3628" s="155">
        <f t="shared" si="570"/>
        <v>41425</v>
      </c>
      <c r="C3628" s="148">
        <f t="shared" si="561"/>
        <v>2013</v>
      </c>
      <c r="D3628" s="148">
        <f t="shared" si="562"/>
        <v>5</v>
      </c>
      <c r="E3628" s="152">
        <v>23</v>
      </c>
      <c r="F3628" s="153">
        <v>0</v>
      </c>
      <c r="G3628" s="154">
        <v>19.149000000000001</v>
      </c>
      <c r="H3628" s="154">
        <v>0</v>
      </c>
      <c r="I3628" s="154">
        <v>1644.5229999999999</v>
      </c>
      <c r="J3628" s="151">
        <v>0</v>
      </c>
      <c r="K3628" s="149">
        <f t="shared" si="563"/>
        <v>1663.672</v>
      </c>
      <c r="L3628" s="148">
        <v>0</v>
      </c>
      <c r="M3628" s="148">
        <v>6.5549999999999997</v>
      </c>
      <c r="N3628" s="148">
        <v>0</v>
      </c>
      <c r="O3628" s="148">
        <v>416.90800000000002</v>
      </c>
      <c r="P3628" s="148">
        <v>0</v>
      </c>
      <c r="Q3628" s="21">
        <f t="shared" si="564"/>
        <v>0</v>
      </c>
      <c r="R3628" s="21">
        <f t="shared" si="565"/>
        <v>20.956334999999999</v>
      </c>
      <c r="S3628" s="21">
        <f t="shared" si="566"/>
        <v>0</v>
      </c>
      <c r="T3628" s="21">
        <f t="shared" si="567"/>
        <v>1324.0998080000002</v>
      </c>
      <c r="U3628" s="22">
        <f t="shared" si="568"/>
        <v>1345.0561430000002</v>
      </c>
      <c r="V3628" s="39">
        <f t="shared" si="569"/>
        <v>0.80848637411701363</v>
      </c>
    </row>
    <row r="3629" spans="1:22">
      <c r="A3629">
        <v>3624</v>
      </c>
      <c r="B3629" s="155">
        <f t="shared" si="570"/>
        <v>41425</v>
      </c>
      <c r="C3629" s="148">
        <f t="shared" si="561"/>
        <v>2013</v>
      </c>
      <c r="D3629" s="148">
        <f t="shared" si="562"/>
        <v>5</v>
      </c>
      <c r="E3629" s="152">
        <v>24</v>
      </c>
      <c r="F3629" s="153">
        <v>0</v>
      </c>
      <c r="G3629" s="154">
        <v>19.157</v>
      </c>
      <c r="H3629" s="154">
        <v>0</v>
      </c>
      <c r="I3629" s="154">
        <v>1773.7860000000001</v>
      </c>
      <c r="J3629" s="151">
        <v>0</v>
      </c>
      <c r="K3629" s="149">
        <f t="shared" si="563"/>
        <v>1792.943</v>
      </c>
      <c r="L3629" s="148">
        <v>0</v>
      </c>
      <c r="M3629" s="148">
        <v>6.577</v>
      </c>
      <c r="N3629" s="148">
        <v>0</v>
      </c>
      <c r="O3629" s="148">
        <v>436.94799999999998</v>
      </c>
      <c r="P3629" s="148">
        <v>0</v>
      </c>
      <c r="Q3629" s="21">
        <f t="shared" si="564"/>
        <v>0</v>
      </c>
      <c r="R3629" s="21">
        <f t="shared" si="565"/>
        <v>21.026669000000002</v>
      </c>
      <c r="S3629" s="21">
        <f t="shared" si="566"/>
        <v>0</v>
      </c>
      <c r="T3629" s="21">
        <f t="shared" si="567"/>
        <v>1387.746848</v>
      </c>
      <c r="U3629" s="22">
        <f t="shared" si="568"/>
        <v>1408.7735170000001</v>
      </c>
      <c r="V3629" s="39">
        <f t="shared" si="569"/>
        <v>0.78573246165661714</v>
      </c>
    </row>
    <row r="3630" spans="1:22">
      <c r="A3630">
        <v>3625</v>
      </c>
      <c r="B3630" s="155">
        <f t="shared" si="570"/>
        <v>41426</v>
      </c>
      <c r="C3630" s="148">
        <f t="shared" si="561"/>
        <v>2013</v>
      </c>
      <c r="D3630" s="148">
        <f t="shared" si="562"/>
        <v>6</v>
      </c>
      <c r="E3630" s="152">
        <v>1</v>
      </c>
      <c r="F3630" s="153">
        <v>0</v>
      </c>
      <c r="G3630" s="154">
        <v>366.505</v>
      </c>
      <c r="H3630" s="154">
        <v>0</v>
      </c>
      <c r="I3630" s="154">
        <v>1234.5239999999999</v>
      </c>
      <c r="J3630" s="151">
        <v>0</v>
      </c>
      <c r="K3630" s="149">
        <f t="shared" si="563"/>
        <v>1601.029</v>
      </c>
      <c r="L3630" s="148">
        <v>0</v>
      </c>
      <c r="M3630" s="148">
        <v>105.755</v>
      </c>
      <c r="N3630" s="148">
        <v>0</v>
      </c>
      <c r="O3630" s="148">
        <v>316.72399999999999</v>
      </c>
      <c r="P3630" s="148">
        <v>0</v>
      </c>
      <c r="Q3630" s="21">
        <f t="shared" si="564"/>
        <v>0</v>
      </c>
      <c r="R3630" s="21">
        <f t="shared" si="565"/>
        <v>338.09873499999998</v>
      </c>
      <c r="S3630" s="21">
        <f t="shared" si="566"/>
        <v>0</v>
      </c>
      <c r="T3630" s="21">
        <f t="shared" si="567"/>
        <v>1005.915424</v>
      </c>
      <c r="U3630" s="22">
        <f t="shared" si="568"/>
        <v>1344.0141590000001</v>
      </c>
      <c r="V3630" s="39">
        <f t="shared" si="569"/>
        <v>0.83946896589630793</v>
      </c>
    </row>
    <row r="3631" spans="1:22">
      <c r="A3631">
        <v>3626</v>
      </c>
      <c r="B3631" s="155">
        <f t="shared" si="570"/>
        <v>41426</v>
      </c>
      <c r="C3631" s="148">
        <f t="shared" si="561"/>
        <v>2013</v>
      </c>
      <c r="D3631" s="148">
        <f t="shared" si="562"/>
        <v>6</v>
      </c>
      <c r="E3631" s="152">
        <v>2</v>
      </c>
      <c r="F3631" s="153">
        <v>0</v>
      </c>
      <c r="G3631" s="154">
        <v>366.32499999999999</v>
      </c>
      <c r="H3631" s="154">
        <v>0.66200000000000003</v>
      </c>
      <c r="I3631" s="154">
        <v>1160.2619999999999</v>
      </c>
      <c r="J3631" s="151">
        <v>0</v>
      </c>
      <c r="K3631" s="149">
        <f t="shared" si="563"/>
        <v>1527.2489999999998</v>
      </c>
      <c r="L3631" s="148">
        <v>0</v>
      </c>
      <c r="M3631" s="148">
        <v>105.75700000000001</v>
      </c>
      <c r="N3631" s="148">
        <v>7.4770000000000003</v>
      </c>
      <c r="O3631" s="148">
        <v>284.154</v>
      </c>
      <c r="P3631" s="148">
        <v>0</v>
      </c>
      <c r="Q3631" s="21">
        <f t="shared" si="564"/>
        <v>0</v>
      </c>
      <c r="R3631" s="21">
        <f t="shared" si="565"/>
        <v>338.10512900000003</v>
      </c>
      <c r="S3631" s="21">
        <f t="shared" si="566"/>
        <v>14.587627000000001</v>
      </c>
      <c r="T3631" s="21">
        <f t="shared" si="567"/>
        <v>902.47310400000003</v>
      </c>
      <c r="U3631" s="22">
        <f t="shared" si="568"/>
        <v>1255.1658600000001</v>
      </c>
      <c r="V3631" s="39">
        <f t="shared" si="569"/>
        <v>0.82184755727455072</v>
      </c>
    </row>
    <row r="3632" spans="1:22">
      <c r="A3632">
        <v>3627</v>
      </c>
      <c r="B3632" s="155">
        <f t="shared" si="570"/>
        <v>41426</v>
      </c>
      <c r="C3632" s="148">
        <f t="shared" si="561"/>
        <v>2013</v>
      </c>
      <c r="D3632" s="148">
        <f t="shared" si="562"/>
        <v>6</v>
      </c>
      <c r="E3632" s="152">
        <v>3</v>
      </c>
      <c r="F3632" s="153">
        <v>0</v>
      </c>
      <c r="G3632" s="154">
        <v>366.20499999999998</v>
      </c>
      <c r="H3632" s="154">
        <v>0</v>
      </c>
      <c r="I3632" s="154">
        <v>1037.8330000000001</v>
      </c>
      <c r="J3632" s="151">
        <v>0</v>
      </c>
      <c r="K3632" s="149">
        <f t="shared" si="563"/>
        <v>1404.038</v>
      </c>
      <c r="L3632" s="148">
        <v>0</v>
      </c>
      <c r="M3632" s="148">
        <v>105.709</v>
      </c>
      <c r="N3632" s="148">
        <v>0</v>
      </c>
      <c r="O3632" s="148">
        <v>247.72800000000001</v>
      </c>
      <c r="P3632" s="148">
        <v>0</v>
      </c>
      <c r="Q3632" s="21">
        <f t="shared" si="564"/>
        <v>0</v>
      </c>
      <c r="R3632" s="21">
        <f t="shared" si="565"/>
        <v>337.95167300000003</v>
      </c>
      <c r="S3632" s="21">
        <f t="shared" si="566"/>
        <v>0</v>
      </c>
      <c r="T3632" s="21">
        <f t="shared" si="567"/>
        <v>786.78412800000001</v>
      </c>
      <c r="U3632" s="22">
        <f t="shared" si="568"/>
        <v>1124.735801</v>
      </c>
      <c r="V3632" s="39">
        <f t="shared" si="569"/>
        <v>0.80107219391497952</v>
      </c>
    </row>
    <row r="3633" spans="1:22">
      <c r="A3633">
        <v>3628</v>
      </c>
      <c r="B3633" s="155">
        <f t="shared" si="570"/>
        <v>41426</v>
      </c>
      <c r="C3633" s="148">
        <f t="shared" si="561"/>
        <v>2013</v>
      </c>
      <c r="D3633" s="148">
        <f t="shared" si="562"/>
        <v>6</v>
      </c>
      <c r="E3633" s="152">
        <v>4</v>
      </c>
      <c r="F3633" s="153">
        <v>0</v>
      </c>
      <c r="G3633" s="154">
        <v>366.31799999999998</v>
      </c>
      <c r="H3633" s="154">
        <v>0</v>
      </c>
      <c r="I3633" s="154">
        <v>984.99900000000002</v>
      </c>
      <c r="J3633" s="151">
        <v>0</v>
      </c>
      <c r="K3633" s="149">
        <f t="shared" si="563"/>
        <v>1351.317</v>
      </c>
      <c r="L3633" s="148">
        <v>0</v>
      </c>
      <c r="M3633" s="148">
        <v>105.69</v>
      </c>
      <c r="N3633" s="148">
        <v>0</v>
      </c>
      <c r="O3633" s="148">
        <v>234.416</v>
      </c>
      <c r="P3633" s="148">
        <v>0</v>
      </c>
      <c r="Q3633" s="21">
        <f t="shared" si="564"/>
        <v>0</v>
      </c>
      <c r="R3633" s="21">
        <f t="shared" si="565"/>
        <v>337.89093000000003</v>
      </c>
      <c r="S3633" s="21">
        <f t="shared" si="566"/>
        <v>0</v>
      </c>
      <c r="T3633" s="21">
        <f t="shared" si="567"/>
        <v>744.50521600000002</v>
      </c>
      <c r="U3633" s="22">
        <f t="shared" si="568"/>
        <v>1082.396146</v>
      </c>
      <c r="V3633" s="39">
        <f t="shared" si="569"/>
        <v>0.80099350929500635</v>
      </c>
    </row>
    <row r="3634" spans="1:22">
      <c r="A3634">
        <v>3629</v>
      </c>
      <c r="B3634" s="155">
        <f t="shared" si="570"/>
        <v>41426</v>
      </c>
      <c r="C3634" s="148">
        <f t="shared" si="561"/>
        <v>2013</v>
      </c>
      <c r="D3634" s="148">
        <f t="shared" si="562"/>
        <v>6</v>
      </c>
      <c r="E3634" s="152">
        <v>5</v>
      </c>
      <c r="F3634" s="153">
        <v>0</v>
      </c>
      <c r="G3634" s="154">
        <v>365.714</v>
      </c>
      <c r="H3634" s="154">
        <v>0</v>
      </c>
      <c r="I3634" s="154">
        <v>990.75599999999997</v>
      </c>
      <c r="J3634" s="151">
        <v>0</v>
      </c>
      <c r="K3634" s="149">
        <f t="shared" si="563"/>
        <v>1356.47</v>
      </c>
      <c r="L3634" s="148">
        <v>0</v>
      </c>
      <c r="M3634" s="148">
        <v>105.50700000000001</v>
      </c>
      <c r="N3634" s="148">
        <v>0</v>
      </c>
      <c r="O3634" s="148">
        <v>234.22900000000001</v>
      </c>
      <c r="P3634" s="148">
        <v>0</v>
      </c>
      <c r="Q3634" s="21">
        <f t="shared" si="564"/>
        <v>0</v>
      </c>
      <c r="R3634" s="21">
        <f t="shared" si="565"/>
        <v>337.305879</v>
      </c>
      <c r="S3634" s="21">
        <f t="shared" si="566"/>
        <v>0</v>
      </c>
      <c r="T3634" s="21">
        <f t="shared" si="567"/>
        <v>743.91130400000009</v>
      </c>
      <c r="U3634" s="22">
        <f t="shared" si="568"/>
        <v>1081.2171830000002</v>
      </c>
      <c r="V3634" s="39">
        <f t="shared" si="569"/>
        <v>0.79708153000066362</v>
      </c>
    </row>
    <row r="3635" spans="1:22">
      <c r="A3635">
        <v>3630</v>
      </c>
      <c r="B3635" s="155">
        <f t="shared" si="570"/>
        <v>41426</v>
      </c>
      <c r="C3635" s="148">
        <f t="shared" si="561"/>
        <v>2013</v>
      </c>
      <c r="D3635" s="148">
        <f t="shared" si="562"/>
        <v>6</v>
      </c>
      <c r="E3635" s="152">
        <v>6</v>
      </c>
      <c r="F3635" s="153">
        <v>0</v>
      </c>
      <c r="G3635" s="154">
        <v>375.85</v>
      </c>
      <c r="H3635" s="154">
        <v>0</v>
      </c>
      <c r="I3635" s="154">
        <v>989.64800000000002</v>
      </c>
      <c r="J3635" s="151">
        <v>0</v>
      </c>
      <c r="K3635" s="149">
        <f t="shared" si="563"/>
        <v>1365.498</v>
      </c>
      <c r="L3635" s="148">
        <v>0</v>
      </c>
      <c r="M3635" s="148">
        <v>108.80800000000001</v>
      </c>
      <c r="N3635" s="148">
        <v>0</v>
      </c>
      <c r="O3635" s="148">
        <v>234.44399999999999</v>
      </c>
      <c r="P3635" s="148">
        <v>0</v>
      </c>
      <c r="Q3635" s="21">
        <f t="shared" si="564"/>
        <v>0</v>
      </c>
      <c r="R3635" s="21">
        <f t="shared" si="565"/>
        <v>347.85917600000005</v>
      </c>
      <c r="S3635" s="21">
        <f t="shared" si="566"/>
        <v>0</v>
      </c>
      <c r="T3635" s="21">
        <f t="shared" si="567"/>
        <v>744.59414400000003</v>
      </c>
      <c r="U3635" s="22">
        <f t="shared" si="568"/>
        <v>1092.4533200000001</v>
      </c>
      <c r="V3635" s="39">
        <f t="shared" si="569"/>
        <v>0.80004021975865214</v>
      </c>
    </row>
    <row r="3636" spans="1:22">
      <c r="A3636">
        <v>3631</v>
      </c>
      <c r="B3636" s="155">
        <f t="shared" si="570"/>
        <v>41426</v>
      </c>
      <c r="C3636" s="148">
        <f t="shared" si="561"/>
        <v>2013</v>
      </c>
      <c r="D3636" s="148">
        <f t="shared" si="562"/>
        <v>6</v>
      </c>
      <c r="E3636" s="152">
        <v>7</v>
      </c>
      <c r="F3636" s="153">
        <v>0</v>
      </c>
      <c r="G3636" s="154">
        <v>371.80200000000002</v>
      </c>
      <c r="H3636" s="154">
        <v>0</v>
      </c>
      <c r="I3636" s="154">
        <v>993.82799999999997</v>
      </c>
      <c r="J3636" s="151">
        <v>0</v>
      </c>
      <c r="K3636" s="149">
        <f t="shared" si="563"/>
        <v>1365.63</v>
      </c>
      <c r="L3636" s="148">
        <v>0</v>
      </c>
      <c r="M3636" s="148">
        <v>111.024</v>
      </c>
      <c r="N3636" s="148">
        <v>0</v>
      </c>
      <c r="O3636" s="148">
        <v>235.17599999999999</v>
      </c>
      <c r="P3636" s="148">
        <v>0</v>
      </c>
      <c r="Q3636" s="21">
        <f t="shared" si="564"/>
        <v>0</v>
      </c>
      <c r="R3636" s="21">
        <f t="shared" si="565"/>
        <v>354.94372800000002</v>
      </c>
      <c r="S3636" s="21">
        <f t="shared" si="566"/>
        <v>0</v>
      </c>
      <c r="T3636" s="21">
        <f t="shared" si="567"/>
        <v>746.91897600000004</v>
      </c>
      <c r="U3636" s="22">
        <f t="shared" si="568"/>
        <v>1101.8627040000001</v>
      </c>
      <c r="V3636" s="39">
        <f t="shared" si="569"/>
        <v>0.80685303046945367</v>
      </c>
    </row>
    <row r="3637" spans="1:22">
      <c r="A3637">
        <v>3632</v>
      </c>
      <c r="B3637" s="155">
        <f t="shared" si="570"/>
        <v>41426</v>
      </c>
      <c r="C3637" s="148">
        <f t="shared" si="561"/>
        <v>2013</v>
      </c>
      <c r="D3637" s="148">
        <f t="shared" si="562"/>
        <v>6</v>
      </c>
      <c r="E3637" s="152">
        <v>8</v>
      </c>
      <c r="F3637" s="153">
        <v>0</v>
      </c>
      <c r="G3637" s="154">
        <v>383.00200000000001</v>
      </c>
      <c r="H3637" s="154">
        <v>0</v>
      </c>
      <c r="I3637" s="154">
        <v>1010.102</v>
      </c>
      <c r="J3637" s="151">
        <v>0</v>
      </c>
      <c r="K3637" s="149">
        <f t="shared" si="563"/>
        <v>1393.104</v>
      </c>
      <c r="L3637" s="148">
        <v>0</v>
      </c>
      <c r="M3637" s="148">
        <v>111.182</v>
      </c>
      <c r="N3637" s="148">
        <v>0</v>
      </c>
      <c r="O3637" s="148">
        <v>239.61099999999999</v>
      </c>
      <c r="P3637" s="148">
        <v>0</v>
      </c>
      <c r="Q3637" s="21">
        <f t="shared" si="564"/>
        <v>0</v>
      </c>
      <c r="R3637" s="21">
        <f t="shared" si="565"/>
        <v>355.44885400000004</v>
      </c>
      <c r="S3637" s="21">
        <f t="shared" si="566"/>
        <v>0</v>
      </c>
      <c r="T3637" s="21">
        <f t="shared" si="567"/>
        <v>761.00453600000003</v>
      </c>
      <c r="U3637" s="22">
        <f t="shared" si="568"/>
        <v>1116.4533900000001</v>
      </c>
      <c r="V3637" s="39">
        <f t="shared" si="569"/>
        <v>0.80141424473693279</v>
      </c>
    </row>
    <row r="3638" spans="1:22">
      <c r="A3638">
        <v>3633</v>
      </c>
      <c r="B3638" s="155">
        <f t="shared" si="570"/>
        <v>41426</v>
      </c>
      <c r="C3638" s="148">
        <f t="shared" si="561"/>
        <v>2013</v>
      </c>
      <c r="D3638" s="148">
        <f t="shared" si="562"/>
        <v>6</v>
      </c>
      <c r="E3638" s="152">
        <v>9</v>
      </c>
      <c r="F3638" s="153">
        <v>0</v>
      </c>
      <c r="G3638" s="154">
        <v>384.30799999999999</v>
      </c>
      <c r="H3638" s="154">
        <v>0</v>
      </c>
      <c r="I3638" s="154">
        <v>1085.55</v>
      </c>
      <c r="J3638" s="151">
        <v>0</v>
      </c>
      <c r="K3638" s="149">
        <f t="shared" si="563"/>
        <v>1469.8579999999999</v>
      </c>
      <c r="L3638" s="148">
        <v>0</v>
      </c>
      <c r="M3638" s="148">
        <v>111.676</v>
      </c>
      <c r="N3638" s="148">
        <v>0</v>
      </c>
      <c r="O3638" s="148">
        <v>265.54700000000003</v>
      </c>
      <c r="P3638" s="148">
        <v>0</v>
      </c>
      <c r="Q3638" s="21">
        <f t="shared" si="564"/>
        <v>0</v>
      </c>
      <c r="R3638" s="21">
        <f t="shared" si="565"/>
        <v>357.02817200000004</v>
      </c>
      <c r="S3638" s="21">
        <f t="shared" si="566"/>
        <v>0</v>
      </c>
      <c r="T3638" s="21">
        <f t="shared" si="567"/>
        <v>843.37727200000018</v>
      </c>
      <c r="U3638" s="22">
        <f t="shared" si="568"/>
        <v>1200.4054440000002</v>
      </c>
      <c r="V3638" s="39">
        <f t="shared" si="569"/>
        <v>0.81668123315313468</v>
      </c>
    </row>
    <row r="3639" spans="1:22">
      <c r="A3639">
        <v>3634</v>
      </c>
      <c r="B3639" s="155">
        <f t="shared" si="570"/>
        <v>41426</v>
      </c>
      <c r="C3639" s="148">
        <f t="shared" si="561"/>
        <v>2013</v>
      </c>
      <c r="D3639" s="148">
        <f t="shared" si="562"/>
        <v>6</v>
      </c>
      <c r="E3639" s="152">
        <v>10</v>
      </c>
      <c r="F3639" s="153">
        <v>0</v>
      </c>
      <c r="G3639" s="154">
        <v>293.32900000000001</v>
      </c>
      <c r="H3639" s="154">
        <v>0</v>
      </c>
      <c r="I3639" s="154">
        <v>1327.97</v>
      </c>
      <c r="J3639" s="151">
        <v>0</v>
      </c>
      <c r="K3639" s="149">
        <f t="shared" si="563"/>
        <v>1621.299</v>
      </c>
      <c r="L3639" s="148">
        <v>0</v>
      </c>
      <c r="M3639" s="148">
        <v>86.075000000000003</v>
      </c>
      <c r="N3639" s="148">
        <v>0</v>
      </c>
      <c r="O3639" s="148">
        <v>338.74099999999999</v>
      </c>
      <c r="P3639" s="148">
        <v>0</v>
      </c>
      <c r="Q3639" s="21">
        <f t="shared" si="564"/>
        <v>0</v>
      </c>
      <c r="R3639" s="21">
        <f t="shared" si="565"/>
        <v>275.18177500000002</v>
      </c>
      <c r="S3639" s="21">
        <f t="shared" si="566"/>
        <v>0</v>
      </c>
      <c r="T3639" s="21">
        <f t="shared" si="567"/>
        <v>1075.841416</v>
      </c>
      <c r="U3639" s="22">
        <f t="shared" si="568"/>
        <v>1351.023191</v>
      </c>
      <c r="V3639" s="39">
        <f t="shared" si="569"/>
        <v>0.83329675217217802</v>
      </c>
    </row>
    <row r="3640" spans="1:22">
      <c r="A3640">
        <v>3635</v>
      </c>
      <c r="B3640" s="155">
        <f t="shared" si="570"/>
        <v>41426</v>
      </c>
      <c r="C3640" s="148">
        <f t="shared" si="561"/>
        <v>2013</v>
      </c>
      <c r="D3640" s="148">
        <f t="shared" si="562"/>
        <v>6</v>
      </c>
      <c r="E3640" s="152">
        <v>11</v>
      </c>
      <c r="F3640" s="153">
        <v>0</v>
      </c>
      <c r="G3640" s="154">
        <v>382.34500000000003</v>
      </c>
      <c r="H3640" s="154">
        <v>0</v>
      </c>
      <c r="I3640" s="154">
        <v>1324.5070000000001</v>
      </c>
      <c r="J3640" s="151">
        <v>0</v>
      </c>
      <c r="K3640" s="149">
        <f t="shared" si="563"/>
        <v>1706.8520000000001</v>
      </c>
      <c r="L3640" s="148">
        <v>0</v>
      </c>
      <c r="M3640" s="148">
        <v>110.9</v>
      </c>
      <c r="N3640" s="148">
        <v>0</v>
      </c>
      <c r="O3640" s="148">
        <v>342.46300000000002</v>
      </c>
      <c r="P3640" s="148">
        <v>0</v>
      </c>
      <c r="Q3640" s="21">
        <f t="shared" si="564"/>
        <v>0</v>
      </c>
      <c r="R3640" s="21">
        <f t="shared" si="565"/>
        <v>354.54730000000001</v>
      </c>
      <c r="S3640" s="21">
        <f t="shared" si="566"/>
        <v>0</v>
      </c>
      <c r="T3640" s="21">
        <f t="shared" si="567"/>
        <v>1087.6624880000002</v>
      </c>
      <c r="U3640" s="22">
        <f t="shared" si="568"/>
        <v>1442.2097880000001</v>
      </c>
      <c r="V3640" s="39">
        <f t="shared" si="569"/>
        <v>0.8449530410369499</v>
      </c>
    </row>
    <row r="3641" spans="1:22">
      <c r="A3641">
        <v>3636</v>
      </c>
      <c r="B3641" s="155">
        <f t="shared" si="570"/>
        <v>41426</v>
      </c>
      <c r="C3641" s="148">
        <f t="shared" si="561"/>
        <v>2013</v>
      </c>
      <c r="D3641" s="148">
        <f t="shared" si="562"/>
        <v>6</v>
      </c>
      <c r="E3641" s="152">
        <v>12</v>
      </c>
      <c r="F3641" s="153">
        <v>0</v>
      </c>
      <c r="G3641" s="154">
        <v>381.02199999999999</v>
      </c>
      <c r="H3641" s="154">
        <v>0</v>
      </c>
      <c r="I3641" s="154">
        <v>984.048</v>
      </c>
      <c r="J3641" s="151">
        <v>0</v>
      </c>
      <c r="K3641" s="149">
        <f t="shared" si="563"/>
        <v>1365.07</v>
      </c>
      <c r="L3641" s="148">
        <v>0</v>
      </c>
      <c r="M3641" s="148">
        <v>110.626</v>
      </c>
      <c r="N3641" s="148">
        <v>0</v>
      </c>
      <c r="O3641" s="148">
        <v>271.33699999999999</v>
      </c>
      <c r="P3641" s="148">
        <v>0</v>
      </c>
      <c r="Q3641" s="21">
        <f t="shared" si="564"/>
        <v>0</v>
      </c>
      <c r="R3641" s="21">
        <f t="shared" si="565"/>
        <v>353.67132200000003</v>
      </c>
      <c r="S3641" s="21">
        <f t="shared" si="566"/>
        <v>0</v>
      </c>
      <c r="T3641" s="21">
        <f t="shared" si="567"/>
        <v>861.76631199999997</v>
      </c>
      <c r="U3641" s="22">
        <f t="shared" si="568"/>
        <v>1215.4376339999999</v>
      </c>
      <c r="V3641" s="39">
        <f t="shared" si="569"/>
        <v>0.89038484033785814</v>
      </c>
    </row>
    <row r="3642" spans="1:22">
      <c r="A3642">
        <v>3637</v>
      </c>
      <c r="B3642" s="155">
        <f t="shared" si="570"/>
        <v>41426</v>
      </c>
      <c r="C3642" s="148">
        <f t="shared" si="561"/>
        <v>2013</v>
      </c>
      <c r="D3642" s="148">
        <f t="shared" si="562"/>
        <v>6</v>
      </c>
      <c r="E3642" s="152">
        <v>13</v>
      </c>
      <c r="F3642" s="153">
        <v>0</v>
      </c>
      <c r="G3642" s="154">
        <v>423.37700000000001</v>
      </c>
      <c r="H3642" s="154">
        <v>0</v>
      </c>
      <c r="I3642" s="154">
        <v>981.49099999999999</v>
      </c>
      <c r="J3642" s="151">
        <v>0</v>
      </c>
      <c r="K3642" s="149">
        <f t="shared" si="563"/>
        <v>1404.8679999999999</v>
      </c>
      <c r="L3642" s="148">
        <v>0</v>
      </c>
      <c r="M3642" s="148">
        <v>124.35599999999999</v>
      </c>
      <c r="N3642" s="148">
        <v>0</v>
      </c>
      <c r="O3642" s="148">
        <v>270.334</v>
      </c>
      <c r="P3642" s="148">
        <v>0</v>
      </c>
      <c r="Q3642" s="21">
        <f t="shared" si="564"/>
        <v>0</v>
      </c>
      <c r="R3642" s="21">
        <f t="shared" si="565"/>
        <v>397.56613199999998</v>
      </c>
      <c r="S3642" s="21">
        <f t="shared" si="566"/>
        <v>0</v>
      </c>
      <c r="T3642" s="21">
        <f t="shared" si="567"/>
        <v>858.58078400000011</v>
      </c>
      <c r="U3642" s="22">
        <f t="shared" si="568"/>
        <v>1256.1469160000001</v>
      </c>
      <c r="V3642" s="39">
        <f t="shared" si="569"/>
        <v>0.89413874897855183</v>
      </c>
    </row>
    <row r="3643" spans="1:22">
      <c r="A3643">
        <v>3638</v>
      </c>
      <c r="B3643" s="155">
        <f t="shared" si="570"/>
        <v>41426</v>
      </c>
      <c r="C3643" s="148">
        <f t="shared" si="561"/>
        <v>2013</v>
      </c>
      <c r="D3643" s="148">
        <f t="shared" si="562"/>
        <v>6</v>
      </c>
      <c r="E3643" s="152">
        <v>14</v>
      </c>
      <c r="F3643" s="153">
        <v>0</v>
      </c>
      <c r="G3643" s="154">
        <v>423.08699999999999</v>
      </c>
      <c r="H3643" s="154">
        <v>0</v>
      </c>
      <c r="I3643" s="154">
        <v>1182.2760000000001</v>
      </c>
      <c r="J3643" s="151">
        <v>0</v>
      </c>
      <c r="K3643" s="149">
        <f t="shared" si="563"/>
        <v>1605.3630000000001</v>
      </c>
      <c r="L3643" s="148">
        <v>0</v>
      </c>
      <c r="M3643" s="148">
        <v>124.16500000000001</v>
      </c>
      <c r="N3643" s="148">
        <v>0</v>
      </c>
      <c r="O3643" s="148">
        <v>313.31799999999998</v>
      </c>
      <c r="P3643" s="148">
        <v>0</v>
      </c>
      <c r="Q3643" s="21">
        <f t="shared" si="564"/>
        <v>0</v>
      </c>
      <c r="R3643" s="21">
        <f t="shared" si="565"/>
        <v>396.95550500000002</v>
      </c>
      <c r="S3643" s="21">
        <f t="shared" si="566"/>
        <v>0</v>
      </c>
      <c r="T3643" s="21">
        <f t="shared" si="567"/>
        <v>995.09796800000004</v>
      </c>
      <c r="U3643" s="22">
        <f t="shared" si="568"/>
        <v>1392.0534729999999</v>
      </c>
      <c r="V3643" s="39">
        <f t="shared" si="569"/>
        <v>0.86712691958142796</v>
      </c>
    </row>
    <row r="3644" spans="1:22">
      <c r="A3644">
        <v>3639</v>
      </c>
      <c r="B3644" s="155">
        <f t="shared" si="570"/>
        <v>41426</v>
      </c>
      <c r="C3644" s="148">
        <f t="shared" si="561"/>
        <v>2013</v>
      </c>
      <c r="D3644" s="148">
        <f t="shared" si="562"/>
        <v>6</v>
      </c>
      <c r="E3644" s="152">
        <v>15</v>
      </c>
      <c r="F3644" s="153">
        <v>0</v>
      </c>
      <c r="G3644" s="154">
        <v>370.51799999999997</v>
      </c>
      <c r="H3644" s="154">
        <v>0</v>
      </c>
      <c r="I3644" s="154">
        <v>980.79899999999998</v>
      </c>
      <c r="J3644" s="151">
        <v>0</v>
      </c>
      <c r="K3644" s="149">
        <f t="shared" si="563"/>
        <v>1351.317</v>
      </c>
      <c r="L3644" s="148">
        <v>0</v>
      </c>
      <c r="M3644" s="148">
        <v>107.23399999999999</v>
      </c>
      <c r="N3644" s="148">
        <v>0</v>
      </c>
      <c r="O3644" s="148">
        <v>251.46299999999999</v>
      </c>
      <c r="P3644" s="148">
        <v>0</v>
      </c>
      <c r="Q3644" s="21">
        <f t="shared" si="564"/>
        <v>0</v>
      </c>
      <c r="R3644" s="21">
        <f t="shared" si="565"/>
        <v>342.82709799999998</v>
      </c>
      <c r="S3644" s="21">
        <f t="shared" si="566"/>
        <v>0</v>
      </c>
      <c r="T3644" s="21">
        <f t="shared" si="567"/>
        <v>798.64648799999998</v>
      </c>
      <c r="U3644" s="22">
        <f t="shared" si="568"/>
        <v>1141.4735860000001</v>
      </c>
      <c r="V3644" s="39">
        <f t="shared" si="569"/>
        <v>0.84471192621716451</v>
      </c>
    </row>
    <row r="3645" spans="1:22">
      <c r="A3645">
        <v>3640</v>
      </c>
      <c r="B3645" s="155">
        <f t="shared" si="570"/>
        <v>41426</v>
      </c>
      <c r="C3645" s="148">
        <f t="shared" si="561"/>
        <v>2013</v>
      </c>
      <c r="D3645" s="148">
        <f t="shared" si="562"/>
        <v>6</v>
      </c>
      <c r="E3645" s="152">
        <v>16</v>
      </c>
      <c r="F3645" s="153">
        <v>0</v>
      </c>
      <c r="G3645" s="154">
        <v>153.488</v>
      </c>
      <c r="H3645" s="154">
        <v>0</v>
      </c>
      <c r="I3645" s="154">
        <v>1101.5170000000001</v>
      </c>
      <c r="J3645" s="151">
        <v>0</v>
      </c>
      <c r="K3645" s="149">
        <f t="shared" si="563"/>
        <v>1255.0050000000001</v>
      </c>
      <c r="L3645" s="148">
        <v>0</v>
      </c>
      <c r="M3645" s="148">
        <v>51.210999999999999</v>
      </c>
      <c r="N3645" s="148">
        <v>0</v>
      </c>
      <c r="O3645" s="148">
        <v>293.03699999999998</v>
      </c>
      <c r="P3645" s="148">
        <v>0</v>
      </c>
      <c r="Q3645" s="21">
        <f t="shared" si="564"/>
        <v>0</v>
      </c>
      <c r="R3645" s="21">
        <f t="shared" si="565"/>
        <v>163.72156699999999</v>
      </c>
      <c r="S3645" s="21">
        <f t="shared" si="566"/>
        <v>0</v>
      </c>
      <c r="T3645" s="21">
        <f t="shared" si="567"/>
        <v>930.68551200000002</v>
      </c>
      <c r="U3645" s="22">
        <f t="shared" si="568"/>
        <v>1094.4070790000001</v>
      </c>
      <c r="V3645" s="39">
        <f t="shared" si="569"/>
        <v>0.87203403890821152</v>
      </c>
    </row>
    <row r="3646" spans="1:22">
      <c r="A3646">
        <v>3641</v>
      </c>
      <c r="B3646" s="155">
        <f t="shared" si="570"/>
        <v>41426</v>
      </c>
      <c r="C3646" s="148">
        <f t="shared" si="561"/>
        <v>2013</v>
      </c>
      <c r="D3646" s="148">
        <f t="shared" si="562"/>
        <v>6</v>
      </c>
      <c r="E3646" s="152">
        <v>17</v>
      </c>
      <c r="F3646" s="153">
        <v>0</v>
      </c>
      <c r="G3646" s="154">
        <v>165.28299999999999</v>
      </c>
      <c r="H3646" s="154">
        <v>0</v>
      </c>
      <c r="I3646" s="154">
        <v>1155.0809999999999</v>
      </c>
      <c r="J3646" s="151">
        <v>0</v>
      </c>
      <c r="K3646" s="149">
        <f t="shared" si="563"/>
        <v>1320.3639999999998</v>
      </c>
      <c r="L3646" s="148">
        <v>0</v>
      </c>
      <c r="M3646" s="148">
        <v>48.853000000000002</v>
      </c>
      <c r="N3646" s="148">
        <v>0</v>
      </c>
      <c r="O3646" s="148">
        <v>305.35599999999999</v>
      </c>
      <c r="P3646" s="148">
        <v>0</v>
      </c>
      <c r="Q3646" s="21">
        <f t="shared" si="564"/>
        <v>0</v>
      </c>
      <c r="R3646" s="21">
        <f t="shared" si="565"/>
        <v>156.183041</v>
      </c>
      <c r="S3646" s="21">
        <f t="shared" si="566"/>
        <v>0</v>
      </c>
      <c r="T3646" s="21">
        <f t="shared" si="567"/>
        <v>969.81065599999999</v>
      </c>
      <c r="U3646" s="22">
        <f t="shared" si="568"/>
        <v>1125.9936969999999</v>
      </c>
      <c r="V3646" s="39">
        <f t="shared" si="569"/>
        <v>0.8527903646267242</v>
      </c>
    </row>
    <row r="3647" spans="1:22">
      <c r="A3647">
        <v>3642</v>
      </c>
      <c r="B3647" s="155">
        <f t="shared" si="570"/>
        <v>41426</v>
      </c>
      <c r="C3647" s="148">
        <f t="shared" si="561"/>
        <v>2013</v>
      </c>
      <c r="D3647" s="148">
        <f t="shared" si="562"/>
        <v>6</v>
      </c>
      <c r="E3647" s="152">
        <v>18</v>
      </c>
      <c r="F3647" s="153">
        <v>0</v>
      </c>
      <c r="G3647" s="154">
        <v>320.31900000000002</v>
      </c>
      <c r="H3647" s="154">
        <v>0</v>
      </c>
      <c r="I3647" s="154">
        <v>1203.748</v>
      </c>
      <c r="J3647" s="151">
        <v>0</v>
      </c>
      <c r="K3647" s="149">
        <f t="shared" si="563"/>
        <v>1524.067</v>
      </c>
      <c r="L3647" s="148">
        <v>0</v>
      </c>
      <c r="M3647" s="148">
        <v>91.379000000000005</v>
      </c>
      <c r="N3647" s="148">
        <v>0</v>
      </c>
      <c r="O3647" s="148">
        <v>319.48599999999999</v>
      </c>
      <c r="P3647" s="148">
        <v>0</v>
      </c>
      <c r="Q3647" s="21">
        <f t="shared" si="564"/>
        <v>0</v>
      </c>
      <c r="R3647" s="21">
        <f t="shared" si="565"/>
        <v>292.13866300000001</v>
      </c>
      <c r="S3647" s="21">
        <f t="shared" si="566"/>
        <v>0</v>
      </c>
      <c r="T3647" s="21">
        <f t="shared" si="567"/>
        <v>1014.687536</v>
      </c>
      <c r="U3647" s="22">
        <f t="shared" si="568"/>
        <v>1306.8261990000001</v>
      </c>
      <c r="V3647" s="39">
        <f t="shared" si="569"/>
        <v>0.85745980918161735</v>
      </c>
    </row>
    <row r="3648" spans="1:22">
      <c r="A3648">
        <v>3643</v>
      </c>
      <c r="B3648" s="155">
        <f t="shared" si="570"/>
        <v>41426</v>
      </c>
      <c r="C3648" s="148">
        <f t="shared" si="561"/>
        <v>2013</v>
      </c>
      <c r="D3648" s="148">
        <f t="shared" si="562"/>
        <v>6</v>
      </c>
      <c r="E3648" s="152">
        <v>19</v>
      </c>
      <c r="F3648" s="153">
        <v>0</v>
      </c>
      <c r="G3648" s="154">
        <v>320.03199999999998</v>
      </c>
      <c r="H3648" s="154">
        <v>0</v>
      </c>
      <c r="I3648" s="154">
        <v>1403.6189999999999</v>
      </c>
      <c r="J3648" s="151">
        <v>0</v>
      </c>
      <c r="K3648" s="149">
        <f t="shared" si="563"/>
        <v>1723.6509999999998</v>
      </c>
      <c r="L3648" s="148">
        <v>0</v>
      </c>
      <c r="M3648" s="148">
        <v>91.301000000000002</v>
      </c>
      <c r="N3648" s="148">
        <v>0</v>
      </c>
      <c r="O3648" s="148">
        <v>364.38200000000001</v>
      </c>
      <c r="P3648" s="148">
        <v>0</v>
      </c>
      <c r="Q3648" s="21">
        <f t="shared" si="564"/>
        <v>0</v>
      </c>
      <c r="R3648" s="21">
        <f t="shared" si="565"/>
        <v>291.889297</v>
      </c>
      <c r="S3648" s="21">
        <f t="shared" si="566"/>
        <v>0</v>
      </c>
      <c r="T3648" s="21">
        <f t="shared" si="567"/>
        <v>1157.2772320000001</v>
      </c>
      <c r="U3648" s="22">
        <f t="shared" si="568"/>
        <v>1449.1665290000001</v>
      </c>
      <c r="V3648" s="39">
        <f t="shared" si="569"/>
        <v>0.84075403257387959</v>
      </c>
    </row>
    <row r="3649" spans="1:22">
      <c r="A3649">
        <v>3644</v>
      </c>
      <c r="B3649" s="155">
        <f t="shared" si="570"/>
        <v>41426</v>
      </c>
      <c r="C3649" s="148">
        <f t="shared" si="561"/>
        <v>2013</v>
      </c>
      <c r="D3649" s="148">
        <f t="shared" si="562"/>
        <v>6</v>
      </c>
      <c r="E3649" s="152">
        <v>20</v>
      </c>
      <c r="F3649" s="153">
        <v>0</v>
      </c>
      <c r="G3649" s="154">
        <v>320.48099999999999</v>
      </c>
      <c r="H3649" s="154">
        <v>0</v>
      </c>
      <c r="I3649" s="154">
        <v>1443.1769999999999</v>
      </c>
      <c r="J3649" s="151">
        <v>0</v>
      </c>
      <c r="K3649" s="149">
        <f t="shared" si="563"/>
        <v>1763.6579999999999</v>
      </c>
      <c r="L3649" s="148">
        <v>0</v>
      </c>
      <c r="M3649" s="148">
        <v>91.501999999999995</v>
      </c>
      <c r="N3649" s="148">
        <v>0</v>
      </c>
      <c r="O3649" s="148">
        <v>374.08600000000001</v>
      </c>
      <c r="P3649" s="148">
        <v>0</v>
      </c>
      <c r="Q3649" s="21">
        <f t="shared" si="564"/>
        <v>0</v>
      </c>
      <c r="R3649" s="21">
        <f t="shared" si="565"/>
        <v>292.53189399999997</v>
      </c>
      <c r="S3649" s="21">
        <f t="shared" si="566"/>
        <v>0</v>
      </c>
      <c r="T3649" s="21">
        <f t="shared" si="567"/>
        <v>1188.0971360000001</v>
      </c>
      <c r="U3649" s="22">
        <f t="shared" si="568"/>
        <v>1480.6290300000001</v>
      </c>
      <c r="V3649" s="39">
        <f t="shared" si="569"/>
        <v>0.83952162494089</v>
      </c>
    </row>
    <row r="3650" spans="1:22">
      <c r="A3650">
        <v>3645</v>
      </c>
      <c r="B3650" s="155">
        <f t="shared" si="570"/>
        <v>41426</v>
      </c>
      <c r="C3650" s="148">
        <f t="shared" si="561"/>
        <v>2013</v>
      </c>
      <c r="D3650" s="148">
        <f t="shared" si="562"/>
        <v>6</v>
      </c>
      <c r="E3650" s="152">
        <v>21</v>
      </c>
      <c r="F3650" s="153">
        <v>0</v>
      </c>
      <c r="G3650" s="154">
        <v>321.54700000000003</v>
      </c>
      <c r="H3650" s="154">
        <v>0</v>
      </c>
      <c r="I3650" s="154">
        <v>1439.896</v>
      </c>
      <c r="J3650" s="151">
        <v>0</v>
      </c>
      <c r="K3650" s="149">
        <f t="shared" si="563"/>
        <v>1761.443</v>
      </c>
      <c r="L3650" s="148">
        <v>0</v>
      </c>
      <c r="M3650" s="148">
        <v>91.771000000000001</v>
      </c>
      <c r="N3650" s="148">
        <v>0</v>
      </c>
      <c r="O3650" s="148">
        <v>373.69299999999998</v>
      </c>
      <c r="P3650" s="148">
        <v>0</v>
      </c>
      <c r="Q3650" s="21">
        <f t="shared" si="564"/>
        <v>0</v>
      </c>
      <c r="R3650" s="21">
        <f t="shared" si="565"/>
        <v>293.391887</v>
      </c>
      <c r="S3650" s="21">
        <f t="shared" si="566"/>
        <v>0</v>
      </c>
      <c r="T3650" s="21">
        <f t="shared" si="567"/>
        <v>1186.848968</v>
      </c>
      <c r="U3650" s="22">
        <f t="shared" si="568"/>
        <v>1480.240855</v>
      </c>
      <c r="V3650" s="39">
        <f t="shared" si="569"/>
        <v>0.84035694314263931</v>
      </c>
    </row>
    <row r="3651" spans="1:22">
      <c r="A3651">
        <v>3646</v>
      </c>
      <c r="B3651" s="155">
        <f t="shared" si="570"/>
        <v>41426</v>
      </c>
      <c r="C3651" s="148">
        <f t="shared" si="561"/>
        <v>2013</v>
      </c>
      <c r="D3651" s="148">
        <f t="shared" si="562"/>
        <v>6</v>
      </c>
      <c r="E3651" s="152">
        <v>22</v>
      </c>
      <c r="F3651" s="153">
        <v>0</v>
      </c>
      <c r="G3651" s="154">
        <v>321.31599999999997</v>
      </c>
      <c r="H3651" s="154">
        <v>0</v>
      </c>
      <c r="I3651" s="154">
        <v>1549.7360000000001</v>
      </c>
      <c r="J3651" s="151">
        <v>0</v>
      </c>
      <c r="K3651" s="149">
        <f t="shared" si="563"/>
        <v>1871.0520000000001</v>
      </c>
      <c r="L3651" s="148">
        <v>0</v>
      </c>
      <c r="M3651" s="148">
        <v>91.747</v>
      </c>
      <c r="N3651" s="148">
        <v>0</v>
      </c>
      <c r="O3651" s="148">
        <v>397.20499999999998</v>
      </c>
      <c r="P3651" s="148">
        <v>0</v>
      </c>
      <c r="Q3651" s="21">
        <f t="shared" si="564"/>
        <v>0</v>
      </c>
      <c r="R3651" s="21">
        <f t="shared" si="565"/>
        <v>293.31515899999999</v>
      </c>
      <c r="S3651" s="21">
        <f t="shared" si="566"/>
        <v>0</v>
      </c>
      <c r="T3651" s="21">
        <f t="shared" si="567"/>
        <v>1261.5230799999999</v>
      </c>
      <c r="U3651" s="22">
        <f t="shared" si="568"/>
        <v>1554.8382389999999</v>
      </c>
      <c r="V3651" s="39">
        <f t="shared" si="569"/>
        <v>0.83099680767824724</v>
      </c>
    </row>
    <row r="3652" spans="1:22">
      <c r="A3652">
        <v>3647</v>
      </c>
      <c r="B3652" s="155">
        <f t="shared" si="570"/>
        <v>41426</v>
      </c>
      <c r="C3652" s="148">
        <f t="shared" si="561"/>
        <v>2013</v>
      </c>
      <c r="D3652" s="148">
        <f t="shared" si="562"/>
        <v>6</v>
      </c>
      <c r="E3652" s="152">
        <v>23</v>
      </c>
      <c r="F3652" s="153">
        <v>0</v>
      </c>
      <c r="G3652" s="154">
        <v>321.86599999999999</v>
      </c>
      <c r="H3652" s="154">
        <v>0.626</v>
      </c>
      <c r="I3652" s="154">
        <v>1449.376</v>
      </c>
      <c r="J3652" s="151">
        <v>0</v>
      </c>
      <c r="K3652" s="149">
        <f t="shared" si="563"/>
        <v>1771.8679999999999</v>
      </c>
      <c r="L3652" s="148">
        <v>0</v>
      </c>
      <c r="M3652" s="148">
        <v>93.319000000000003</v>
      </c>
      <c r="N3652" s="148">
        <v>5.0330000000000004</v>
      </c>
      <c r="O3652" s="148">
        <v>374.80700000000002</v>
      </c>
      <c r="P3652" s="148">
        <v>0</v>
      </c>
      <c r="Q3652" s="21">
        <f t="shared" si="564"/>
        <v>0</v>
      </c>
      <c r="R3652" s="21">
        <f t="shared" si="565"/>
        <v>298.34084300000001</v>
      </c>
      <c r="S3652" s="21">
        <f t="shared" si="566"/>
        <v>9.8193830000000002</v>
      </c>
      <c r="T3652" s="21">
        <f t="shared" si="567"/>
        <v>1190.3870320000001</v>
      </c>
      <c r="U3652" s="22">
        <f t="shared" si="568"/>
        <v>1498.5472580000001</v>
      </c>
      <c r="V3652" s="39">
        <f t="shared" si="569"/>
        <v>0.84574429810798557</v>
      </c>
    </row>
    <row r="3653" spans="1:22">
      <c r="A3653">
        <v>3648</v>
      </c>
      <c r="B3653" s="155">
        <f t="shared" si="570"/>
        <v>41426</v>
      </c>
      <c r="C3653" s="148">
        <f t="shared" si="561"/>
        <v>2013</v>
      </c>
      <c r="D3653" s="148">
        <f t="shared" si="562"/>
        <v>6</v>
      </c>
      <c r="E3653" s="152">
        <v>24</v>
      </c>
      <c r="F3653" s="153">
        <v>0</v>
      </c>
      <c r="G3653" s="154">
        <v>175.398</v>
      </c>
      <c r="H3653" s="154">
        <v>0</v>
      </c>
      <c r="I3653" s="154">
        <v>1422.2329999999999</v>
      </c>
      <c r="J3653" s="151">
        <v>0</v>
      </c>
      <c r="K3653" s="149">
        <f t="shared" si="563"/>
        <v>1597.6309999999999</v>
      </c>
      <c r="L3653" s="148">
        <v>0</v>
      </c>
      <c r="M3653" s="148">
        <v>53.777000000000001</v>
      </c>
      <c r="N3653" s="148">
        <v>0</v>
      </c>
      <c r="O3653" s="148">
        <v>367.55900000000003</v>
      </c>
      <c r="P3653" s="148">
        <v>0</v>
      </c>
      <c r="Q3653" s="21">
        <f t="shared" si="564"/>
        <v>0</v>
      </c>
      <c r="R3653" s="21">
        <f t="shared" si="565"/>
        <v>171.92506900000001</v>
      </c>
      <c r="S3653" s="21">
        <f t="shared" si="566"/>
        <v>0</v>
      </c>
      <c r="T3653" s="21">
        <f t="shared" si="567"/>
        <v>1167.3673840000001</v>
      </c>
      <c r="U3653" s="22">
        <f t="shared" si="568"/>
        <v>1339.292453</v>
      </c>
      <c r="V3653" s="39">
        <f t="shared" si="569"/>
        <v>0.8382989895664269</v>
      </c>
    </row>
    <row r="3654" spans="1:22">
      <c r="A3654">
        <v>3649</v>
      </c>
      <c r="B3654" s="155">
        <f t="shared" si="570"/>
        <v>41427</v>
      </c>
      <c r="C3654" s="148">
        <f t="shared" si="561"/>
        <v>2013</v>
      </c>
      <c r="D3654" s="148">
        <f t="shared" si="562"/>
        <v>6</v>
      </c>
      <c r="E3654" s="152">
        <v>1</v>
      </c>
      <c r="F3654" s="153">
        <v>0</v>
      </c>
      <c r="G3654" s="154">
        <v>499.34100000000001</v>
      </c>
      <c r="H3654" s="154">
        <v>0</v>
      </c>
      <c r="I3654" s="154">
        <v>930.06899999999996</v>
      </c>
      <c r="J3654" s="151">
        <v>0</v>
      </c>
      <c r="K3654" s="149">
        <f t="shared" si="563"/>
        <v>1429.4099999999999</v>
      </c>
      <c r="L3654" s="148">
        <v>0</v>
      </c>
      <c r="M3654" s="148">
        <v>151.203</v>
      </c>
      <c r="N3654" s="148">
        <v>0</v>
      </c>
      <c r="O3654" s="148">
        <v>260.15600000000001</v>
      </c>
      <c r="P3654" s="148">
        <v>0</v>
      </c>
      <c r="Q3654" s="21">
        <f t="shared" si="564"/>
        <v>0</v>
      </c>
      <c r="R3654" s="21">
        <f t="shared" si="565"/>
        <v>483.39599100000004</v>
      </c>
      <c r="S3654" s="21">
        <f t="shared" si="566"/>
        <v>0</v>
      </c>
      <c r="T3654" s="21">
        <f t="shared" si="567"/>
        <v>826.25545600000009</v>
      </c>
      <c r="U3654" s="22">
        <f t="shared" si="568"/>
        <v>1309.6514470000002</v>
      </c>
      <c r="V3654" s="39">
        <f t="shared" si="569"/>
        <v>0.9162181928208144</v>
      </c>
    </row>
    <row r="3655" spans="1:22">
      <c r="A3655">
        <v>3650</v>
      </c>
      <c r="B3655" s="155">
        <f t="shared" si="570"/>
        <v>41427</v>
      </c>
      <c r="C3655" s="148">
        <f t="shared" ref="C3655:C3718" si="571">YEAR(B3655)</f>
        <v>2013</v>
      </c>
      <c r="D3655" s="148">
        <f t="shared" ref="D3655:D3718" si="572">MONTH(B3655)</f>
        <v>6</v>
      </c>
      <c r="E3655" s="152">
        <v>2</v>
      </c>
      <c r="F3655" s="153">
        <v>0</v>
      </c>
      <c r="G3655" s="154">
        <v>542.66399999999999</v>
      </c>
      <c r="H3655" s="154">
        <v>0</v>
      </c>
      <c r="I3655" s="154">
        <v>864.827</v>
      </c>
      <c r="J3655" s="151">
        <v>0</v>
      </c>
      <c r="K3655" s="149">
        <f t="shared" ref="K3655:K3718" si="573">SUM(F3655:J3655)</f>
        <v>1407.491</v>
      </c>
      <c r="L3655" s="148">
        <v>0</v>
      </c>
      <c r="M3655" s="148">
        <v>163.97499999999999</v>
      </c>
      <c r="N3655" s="148">
        <v>0</v>
      </c>
      <c r="O3655" s="148">
        <v>229.53899999999999</v>
      </c>
      <c r="P3655" s="148">
        <v>0</v>
      </c>
      <c r="Q3655" s="21">
        <f t="shared" ref="Q3655:Q3718" si="574">+$Q$2*L3655</f>
        <v>0</v>
      </c>
      <c r="R3655" s="21">
        <f t="shared" ref="R3655:R3718" si="575">+$R$2*M3655</f>
        <v>524.22807499999999</v>
      </c>
      <c r="S3655" s="21">
        <f t="shared" ref="S3655:S3718" si="576">+$S$2*N3655</f>
        <v>0</v>
      </c>
      <c r="T3655" s="21">
        <f t="shared" ref="T3655:T3718" si="577">+$T$2*O3655</f>
        <v>729.01586399999997</v>
      </c>
      <c r="U3655" s="22">
        <f t="shared" ref="U3655:U3718" si="578">SUM(Q3655:T3655)</f>
        <v>1253.243939</v>
      </c>
      <c r="V3655" s="39">
        <f t="shared" ref="V3655:V3718" si="579">+U3655/K3655</f>
        <v>0.89040991310068762</v>
      </c>
    </row>
    <row r="3656" spans="1:22">
      <c r="A3656">
        <v>3651</v>
      </c>
      <c r="B3656" s="155">
        <f t="shared" si="570"/>
        <v>41427</v>
      </c>
      <c r="C3656" s="148">
        <f t="shared" si="571"/>
        <v>2013</v>
      </c>
      <c r="D3656" s="148">
        <f t="shared" si="572"/>
        <v>6</v>
      </c>
      <c r="E3656" s="152">
        <v>3</v>
      </c>
      <c r="F3656" s="153">
        <v>0</v>
      </c>
      <c r="G3656" s="154">
        <v>550.67100000000005</v>
      </c>
      <c r="H3656" s="154">
        <v>0</v>
      </c>
      <c r="I3656" s="154">
        <v>744.84100000000001</v>
      </c>
      <c r="J3656" s="151">
        <v>0</v>
      </c>
      <c r="K3656" s="149">
        <f t="shared" si="573"/>
        <v>1295.5120000000002</v>
      </c>
      <c r="L3656" s="148">
        <v>0</v>
      </c>
      <c r="M3656" s="148">
        <v>166.203</v>
      </c>
      <c r="N3656" s="148">
        <v>0</v>
      </c>
      <c r="O3656" s="148">
        <v>171.43700000000001</v>
      </c>
      <c r="P3656" s="148">
        <v>0</v>
      </c>
      <c r="Q3656" s="21">
        <f t="shared" si="574"/>
        <v>0</v>
      </c>
      <c r="R3656" s="21">
        <f t="shared" si="575"/>
        <v>531.35099100000002</v>
      </c>
      <c r="S3656" s="21">
        <f t="shared" si="576"/>
        <v>0</v>
      </c>
      <c r="T3656" s="21">
        <f t="shared" si="577"/>
        <v>544.48391200000003</v>
      </c>
      <c r="U3656" s="22">
        <f t="shared" si="578"/>
        <v>1075.8349029999999</v>
      </c>
      <c r="V3656" s="39">
        <f t="shared" si="579"/>
        <v>0.83043221753252749</v>
      </c>
    </row>
    <row r="3657" spans="1:22">
      <c r="A3657">
        <v>3652</v>
      </c>
      <c r="B3657" s="155">
        <f t="shared" si="570"/>
        <v>41427</v>
      </c>
      <c r="C3657" s="148">
        <f t="shared" si="571"/>
        <v>2013</v>
      </c>
      <c r="D3657" s="148">
        <f t="shared" si="572"/>
        <v>6</v>
      </c>
      <c r="E3657" s="152">
        <v>4</v>
      </c>
      <c r="F3657" s="153">
        <v>0</v>
      </c>
      <c r="G3657" s="154">
        <v>548.33600000000001</v>
      </c>
      <c r="H3657" s="154">
        <v>0</v>
      </c>
      <c r="I3657" s="154">
        <v>708.22199999999998</v>
      </c>
      <c r="J3657" s="151">
        <v>0</v>
      </c>
      <c r="K3657" s="149">
        <f t="shared" si="573"/>
        <v>1256.558</v>
      </c>
      <c r="L3657" s="148">
        <v>0</v>
      </c>
      <c r="M3657" s="148">
        <v>165.52099999999999</v>
      </c>
      <c r="N3657" s="148">
        <v>0</v>
      </c>
      <c r="O3657" s="148">
        <v>158.41499999999999</v>
      </c>
      <c r="P3657" s="148">
        <v>0</v>
      </c>
      <c r="Q3657" s="21">
        <f t="shared" si="574"/>
        <v>0</v>
      </c>
      <c r="R3657" s="21">
        <f t="shared" si="575"/>
        <v>529.17063699999994</v>
      </c>
      <c r="S3657" s="21">
        <f t="shared" si="576"/>
        <v>0</v>
      </c>
      <c r="T3657" s="21">
        <f t="shared" si="577"/>
        <v>503.12603999999999</v>
      </c>
      <c r="U3657" s="22">
        <f t="shared" si="578"/>
        <v>1032.2966769999998</v>
      </c>
      <c r="V3657" s="39">
        <f t="shared" si="579"/>
        <v>0.82152728087362448</v>
      </c>
    </row>
    <row r="3658" spans="1:22">
      <c r="A3658">
        <v>3653</v>
      </c>
      <c r="B3658" s="155">
        <f t="shared" si="570"/>
        <v>41427</v>
      </c>
      <c r="C3658" s="148">
        <f t="shared" si="571"/>
        <v>2013</v>
      </c>
      <c r="D3658" s="148">
        <f t="shared" si="572"/>
        <v>6</v>
      </c>
      <c r="E3658" s="152">
        <v>5</v>
      </c>
      <c r="F3658" s="153">
        <v>0</v>
      </c>
      <c r="G3658" s="154">
        <v>547.62199999999996</v>
      </c>
      <c r="H3658" s="154">
        <v>0</v>
      </c>
      <c r="I3658" s="154">
        <v>706.98699999999997</v>
      </c>
      <c r="J3658" s="151">
        <v>0</v>
      </c>
      <c r="K3658" s="149">
        <f t="shared" si="573"/>
        <v>1254.6089999999999</v>
      </c>
      <c r="L3658" s="148">
        <v>0</v>
      </c>
      <c r="M3658" s="148">
        <v>165.333</v>
      </c>
      <c r="N3658" s="148">
        <v>0</v>
      </c>
      <c r="O3658" s="148">
        <v>158.148</v>
      </c>
      <c r="P3658" s="148">
        <v>0</v>
      </c>
      <c r="Q3658" s="21">
        <f t="shared" si="574"/>
        <v>0</v>
      </c>
      <c r="R3658" s="21">
        <f t="shared" si="575"/>
        <v>528.56960100000003</v>
      </c>
      <c r="S3658" s="21">
        <f t="shared" si="576"/>
        <v>0</v>
      </c>
      <c r="T3658" s="21">
        <f t="shared" si="577"/>
        <v>502.27804800000001</v>
      </c>
      <c r="U3658" s="22">
        <f t="shared" si="578"/>
        <v>1030.847649</v>
      </c>
      <c r="V3658" s="39">
        <f t="shared" si="579"/>
        <v>0.82164853671542293</v>
      </c>
    </row>
    <row r="3659" spans="1:22">
      <c r="A3659">
        <v>3654</v>
      </c>
      <c r="B3659" s="155">
        <f t="shared" si="570"/>
        <v>41427</v>
      </c>
      <c r="C3659" s="148">
        <f t="shared" si="571"/>
        <v>2013</v>
      </c>
      <c r="D3659" s="148">
        <f t="shared" si="572"/>
        <v>6</v>
      </c>
      <c r="E3659" s="152">
        <v>6</v>
      </c>
      <c r="F3659" s="153">
        <v>0</v>
      </c>
      <c r="G3659" s="154">
        <v>543.59500000000003</v>
      </c>
      <c r="H3659" s="154">
        <v>0</v>
      </c>
      <c r="I3659" s="154">
        <v>638.01499999999999</v>
      </c>
      <c r="J3659" s="151">
        <v>0</v>
      </c>
      <c r="K3659" s="149">
        <f t="shared" si="573"/>
        <v>1181.6100000000001</v>
      </c>
      <c r="L3659" s="148">
        <v>0</v>
      </c>
      <c r="M3659" s="148">
        <v>163.959</v>
      </c>
      <c r="N3659" s="148">
        <v>0</v>
      </c>
      <c r="O3659" s="148">
        <v>143.37299999999999</v>
      </c>
      <c r="P3659" s="148">
        <v>0</v>
      </c>
      <c r="Q3659" s="21">
        <f t="shared" si="574"/>
        <v>0</v>
      </c>
      <c r="R3659" s="21">
        <f t="shared" si="575"/>
        <v>524.17692299999999</v>
      </c>
      <c r="S3659" s="21">
        <f t="shared" si="576"/>
        <v>0</v>
      </c>
      <c r="T3659" s="21">
        <f t="shared" si="577"/>
        <v>455.35264799999999</v>
      </c>
      <c r="U3659" s="22">
        <f t="shared" si="578"/>
        <v>979.52957100000003</v>
      </c>
      <c r="V3659" s="39">
        <f t="shared" si="579"/>
        <v>0.82897874171681007</v>
      </c>
    </row>
    <row r="3660" spans="1:22">
      <c r="A3660">
        <v>3655</v>
      </c>
      <c r="B3660" s="155">
        <f t="shared" si="570"/>
        <v>41427</v>
      </c>
      <c r="C3660" s="148">
        <f t="shared" si="571"/>
        <v>2013</v>
      </c>
      <c r="D3660" s="148">
        <f t="shared" si="572"/>
        <v>6</v>
      </c>
      <c r="E3660" s="152">
        <v>7</v>
      </c>
      <c r="F3660" s="153">
        <v>0</v>
      </c>
      <c r="G3660" s="154">
        <v>543.94299999999998</v>
      </c>
      <c r="H3660" s="154">
        <v>0</v>
      </c>
      <c r="I3660" s="154">
        <v>716.33</v>
      </c>
      <c r="J3660" s="151">
        <v>0</v>
      </c>
      <c r="K3660" s="149">
        <f t="shared" si="573"/>
        <v>1260.2730000000001</v>
      </c>
      <c r="L3660" s="148">
        <v>0</v>
      </c>
      <c r="M3660" s="148">
        <v>164.529</v>
      </c>
      <c r="N3660" s="148">
        <v>0</v>
      </c>
      <c r="O3660" s="148">
        <v>160.74600000000001</v>
      </c>
      <c r="P3660" s="148">
        <v>0</v>
      </c>
      <c r="Q3660" s="21">
        <f t="shared" si="574"/>
        <v>0</v>
      </c>
      <c r="R3660" s="21">
        <f t="shared" si="575"/>
        <v>525.99921300000005</v>
      </c>
      <c r="S3660" s="21">
        <f t="shared" si="576"/>
        <v>0</v>
      </c>
      <c r="T3660" s="21">
        <f t="shared" si="577"/>
        <v>510.52929600000004</v>
      </c>
      <c r="U3660" s="22">
        <f t="shared" si="578"/>
        <v>1036.5285090000002</v>
      </c>
      <c r="V3660" s="39">
        <f t="shared" si="579"/>
        <v>0.82246347339028936</v>
      </c>
    </row>
    <row r="3661" spans="1:22">
      <c r="A3661">
        <v>3656</v>
      </c>
      <c r="B3661" s="155">
        <f t="shared" si="570"/>
        <v>41427</v>
      </c>
      <c r="C3661" s="148">
        <f t="shared" si="571"/>
        <v>2013</v>
      </c>
      <c r="D3661" s="148">
        <f t="shared" si="572"/>
        <v>6</v>
      </c>
      <c r="E3661" s="152">
        <v>8</v>
      </c>
      <c r="F3661" s="153">
        <v>0</v>
      </c>
      <c r="G3661" s="154">
        <v>537.50400000000002</v>
      </c>
      <c r="H3661" s="154">
        <v>0</v>
      </c>
      <c r="I3661" s="154">
        <v>736.99699999999996</v>
      </c>
      <c r="J3661" s="151">
        <v>0</v>
      </c>
      <c r="K3661" s="149">
        <f t="shared" si="573"/>
        <v>1274.501</v>
      </c>
      <c r="L3661" s="148">
        <v>0</v>
      </c>
      <c r="M3661" s="148">
        <v>164.55500000000001</v>
      </c>
      <c r="N3661" s="148">
        <v>0</v>
      </c>
      <c r="O3661" s="148">
        <v>166.64500000000001</v>
      </c>
      <c r="P3661" s="148">
        <v>0</v>
      </c>
      <c r="Q3661" s="21">
        <f t="shared" si="574"/>
        <v>0</v>
      </c>
      <c r="R3661" s="21">
        <f t="shared" si="575"/>
        <v>526.08233500000006</v>
      </c>
      <c r="S3661" s="21">
        <f t="shared" si="576"/>
        <v>0</v>
      </c>
      <c r="T3661" s="21">
        <f t="shared" si="577"/>
        <v>529.26452000000006</v>
      </c>
      <c r="U3661" s="22">
        <f t="shared" si="578"/>
        <v>1055.3468550000002</v>
      </c>
      <c r="V3661" s="39">
        <f t="shared" si="579"/>
        <v>0.82804709843303403</v>
      </c>
    </row>
    <row r="3662" spans="1:22">
      <c r="A3662">
        <v>3657</v>
      </c>
      <c r="B3662" s="155">
        <f t="shared" si="570"/>
        <v>41427</v>
      </c>
      <c r="C3662" s="148">
        <f t="shared" si="571"/>
        <v>2013</v>
      </c>
      <c r="D3662" s="148">
        <f t="shared" si="572"/>
        <v>6</v>
      </c>
      <c r="E3662" s="152">
        <v>9</v>
      </c>
      <c r="F3662" s="153">
        <v>0</v>
      </c>
      <c r="G3662" s="154">
        <v>543.45100000000002</v>
      </c>
      <c r="H3662" s="154">
        <v>0</v>
      </c>
      <c r="I3662" s="154">
        <v>738.62</v>
      </c>
      <c r="J3662" s="151">
        <v>0</v>
      </c>
      <c r="K3662" s="149">
        <f t="shared" si="573"/>
        <v>1282.0709999999999</v>
      </c>
      <c r="L3662" s="148">
        <v>0</v>
      </c>
      <c r="M3662" s="148">
        <v>164.989</v>
      </c>
      <c r="N3662" s="148">
        <v>0</v>
      </c>
      <c r="O3662" s="148">
        <v>167.98500000000001</v>
      </c>
      <c r="P3662" s="148">
        <v>0</v>
      </c>
      <c r="Q3662" s="21">
        <f t="shared" si="574"/>
        <v>0</v>
      </c>
      <c r="R3662" s="21">
        <f t="shared" si="575"/>
        <v>527.46983299999999</v>
      </c>
      <c r="S3662" s="21">
        <f t="shared" si="576"/>
        <v>0</v>
      </c>
      <c r="T3662" s="21">
        <f t="shared" si="577"/>
        <v>533.5203600000001</v>
      </c>
      <c r="U3662" s="22">
        <f t="shared" si="578"/>
        <v>1060.9901930000001</v>
      </c>
      <c r="V3662" s="39">
        <f t="shared" si="579"/>
        <v>0.82755962267300343</v>
      </c>
    </row>
    <row r="3663" spans="1:22">
      <c r="A3663">
        <v>3658</v>
      </c>
      <c r="B3663" s="155">
        <f t="shared" si="570"/>
        <v>41427</v>
      </c>
      <c r="C3663" s="148">
        <f t="shared" si="571"/>
        <v>2013</v>
      </c>
      <c r="D3663" s="148">
        <f t="shared" si="572"/>
        <v>6</v>
      </c>
      <c r="E3663" s="152">
        <v>10</v>
      </c>
      <c r="F3663" s="153">
        <v>0</v>
      </c>
      <c r="G3663" s="154">
        <v>546.63199999999995</v>
      </c>
      <c r="H3663" s="154">
        <v>0</v>
      </c>
      <c r="I3663" s="154">
        <v>762.24800000000005</v>
      </c>
      <c r="J3663" s="151">
        <v>0</v>
      </c>
      <c r="K3663" s="149">
        <f t="shared" si="573"/>
        <v>1308.8800000000001</v>
      </c>
      <c r="L3663" s="148">
        <v>0</v>
      </c>
      <c r="M3663" s="148">
        <v>165.15799999999999</v>
      </c>
      <c r="N3663" s="148">
        <v>0</v>
      </c>
      <c r="O3663" s="148">
        <v>171.22300000000001</v>
      </c>
      <c r="P3663" s="148">
        <v>0</v>
      </c>
      <c r="Q3663" s="21">
        <f t="shared" si="574"/>
        <v>0</v>
      </c>
      <c r="R3663" s="21">
        <f t="shared" si="575"/>
        <v>528.01012600000001</v>
      </c>
      <c r="S3663" s="21">
        <f t="shared" si="576"/>
        <v>0</v>
      </c>
      <c r="T3663" s="21">
        <f t="shared" si="577"/>
        <v>543.80424800000003</v>
      </c>
      <c r="U3663" s="22">
        <f t="shared" si="578"/>
        <v>1071.814374</v>
      </c>
      <c r="V3663" s="39">
        <f t="shared" si="579"/>
        <v>0.81887902175906113</v>
      </c>
    </row>
    <row r="3664" spans="1:22">
      <c r="A3664">
        <v>3659</v>
      </c>
      <c r="B3664" s="155">
        <f t="shared" si="570"/>
        <v>41427</v>
      </c>
      <c r="C3664" s="148">
        <f t="shared" si="571"/>
        <v>2013</v>
      </c>
      <c r="D3664" s="148">
        <f t="shared" si="572"/>
        <v>6</v>
      </c>
      <c r="E3664" s="152">
        <v>11</v>
      </c>
      <c r="F3664" s="153">
        <v>0</v>
      </c>
      <c r="G3664" s="154">
        <v>546.89200000000005</v>
      </c>
      <c r="H3664" s="154">
        <v>0</v>
      </c>
      <c r="I3664" s="154">
        <v>850.89499999999998</v>
      </c>
      <c r="J3664" s="151">
        <v>0</v>
      </c>
      <c r="K3664" s="149">
        <f t="shared" si="573"/>
        <v>1397.787</v>
      </c>
      <c r="L3664" s="148">
        <v>0</v>
      </c>
      <c r="M3664" s="148">
        <v>165.22300000000001</v>
      </c>
      <c r="N3664" s="148">
        <v>0</v>
      </c>
      <c r="O3664" s="148">
        <v>192.45500000000001</v>
      </c>
      <c r="P3664" s="148">
        <v>0</v>
      </c>
      <c r="Q3664" s="21">
        <f t="shared" si="574"/>
        <v>0</v>
      </c>
      <c r="R3664" s="21">
        <f t="shared" si="575"/>
        <v>528.21793100000002</v>
      </c>
      <c r="S3664" s="21">
        <f t="shared" si="576"/>
        <v>0</v>
      </c>
      <c r="T3664" s="21">
        <f t="shared" si="577"/>
        <v>611.23708000000011</v>
      </c>
      <c r="U3664" s="22">
        <f t="shared" si="578"/>
        <v>1139.455011</v>
      </c>
      <c r="V3664" s="39">
        <f t="shared" si="579"/>
        <v>0.8151850110209925</v>
      </c>
    </row>
    <row r="3665" spans="1:22">
      <c r="A3665">
        <v>3660</v>
      </c>
      <c r="B3665" s="155">
        <f t="shared" si="570"/>
        <v>41427</v>
      </c>
      <c r="C3665" s="148">
        <f t="shared" si="571"/>
        <v>2013</v>
      </c>
      <c r="D3665" s="148">
        <f t="shared" si="572"/>
        <v>6</v>
      </c>
      <c r="E3665" s="152">
        <v>12</v>
      </c>
      <c r="F3665" s="153">
        <v>0</v>
      </c>
      <c r="G3665" s="154">
        <v>546.64400000000001</v>
      </c>
      <c r="H3665" s="154">
        <v>0</v>
      </c>
      <c r="I3665" s="154">
        <v>705.97500000000002</v>
      </c>
      <c r="J3665" s="151">
        <v>0</v>
      </c>
      <c r="K3665" s="149">
        <f t="shared" si="573"/>
        <v>1252.6190000000001</v>
      </c>
      <c r="L3665" s="148">
        <v>0</v>
      </c>
      <c r="M3665" s="148">
        <v>165.19499999999999</v>
      </c>
      <c r="N3665" s="148">
        <v>0</v>
      </c>
      <c r="O3665" s="148">
        <v>160.697</v>
      </c>
      <c r="P3665" s="148">
        <v>0</v>
      </c>
      <c r="Q3665" s="21">
        <f t="shared" si="574"/>
        <v>0</v>
      </c>
      <c r="R3665" s="21">
        <f t="shared" si="575"/>
        <v>528.12841500000002</v>
      </c>
      <c r="S3665" s="21">
        <f t="shared" si="576"/>
        <v>0</v>
      </c>
      <c r="T3665" s="21">
        <f t="shared" si="577"/>
        <v>510.37367200000006</v>
      </c>
      <c r="U3665" s="22">
        <f t="shared" si="578"/>
        <v>1038.5020870000001</v>
      </c>
      <c r="V3665" s="39">
        <f t="shared" si="579"/>
        <v>0.82906461342195825</v>
      </c>
    </row>
    <row r="3666" spans="1:22">
      <c r="A3666">
        <v>3661</v>
      </c>
      <c r="B3666" s="155">
        <f t="shared" si="570"/>
        <v>41427</v>
      </c>
      <c r="C3666" s="148">
        <f t="shared" si="571"/>
        <v>2013</v>
      </c>
      <c r="D3666" s="148">
        <f t="shared" si="572"/>
        <v>6</v>
      </c>
      <c r="E3666" s="152">
        <v>13</v>
      </c>
      <c r="F3666" s="153">
        <v>0</v>
      </c>
      <c r="G3666" s="154">
        <v>547.01800000000003</v>
      </c>
      <c r="H3666" s="154">
        <v>1.915</v>
      </c>
      <c r="I3666" s="154">
        <v>759.97699999999998</v>
      </c>
      <c r="J3666" s="151">
        <v>0</v>
      </c>
      <c r="K3666" s="149">
        <f t="shared" si="573"/>
        <v>1308.9099999999999</v>
      </c>
      <c r="L3666" s="148">
        <v>0</v>
      </c>
      <c r="M3666" s="148">
        <v>165.316</v>
      </c>
      <c r="N3666" s="148">
        <v>5.2939999999999996</v>
      </c>
      <c r="O3666" s="148">
        <v>171.214</v>
      </c>
      <c r="P3666" s="148">
        <v>0</v>
      </c>
      <c r="Q3666" s="21">
        <f t="shared" si="574"/>
        <v>0</v>
      </c>
      <c r="R3666" s="21">
        <f t="shared" si="575"/>
        <v>528.51525200000003</v>
      </c>
      <c r="S3666" s="21">
        <f t="shared" si="576"/>
        <v>10.328593999999999</v>
      </c>
      <c r="T3666" s="21">
        <f t="shared" si="577"/>
        <v>543.77566400000001</v>
      </c>
      <c r="U3666" s="22">
        <f t="shared" si="578"/>
        <v>1082.61951</v>
      </c>
      <c r="V3666" s="39">
        <f t="shared" si="579"/>
        <v>0.82711531732510268</v>
      </c>
    </row>
    <row r="3667" spans="1:22">
      <c r="A3667">
        <v>3662</v>
      </c>
      <c r="B3667" s="155">
        <f t="shared" si="570"/>
        <v>41427</v>
      </c>
      <c r="C3667" s="148">
        <f t="shared" si="571"/>
        <v>2013</v>
      </c>
      <c r="D3667" s="148">
        <f t="shared" si="572"/>
        <v>6</v>
      </c>
      <c r="E3667" s="152">
        <v>14</v>
      </c>
      <c r="F3667" s="153">
        <v>0</v>
      </c>
      <c r="G3667" s="154">
        <v>548.11500000000001</v>
      </c>
      <c r="H3667" s="154">
        <v>0</v>
      </c>
      <c r="I3667" s="154">
        <v>787.13699999999994</v>
      </c>
      <c r="J3667" s="151">
        <v>0</v>
      </c>
      <c r="K3667" s="149">
        <f t="shared" si="573"/>
        <v>1335.252</v>
      </c>
      <c r="L3667" s="148">
        <v>0</v>
      </c>
      <c r="M3667" s="148">
        <v>165.86199999999999</v>
      </c>
      <c r="N3667" s="148">
        <v>0</v>
      </c>
      <c r="O3667" s="148">
        <v>184.50200000000001</v>
      </c>
      <c r="P3667" s="148">
        <v>0</v>
      </c>
      <c r="Q3667" s="21">
        <f t="shared" si="574"/>
        <v>0</v>
      </c>
      <c r="R3667" s="21">
        <f t="shared" si="575"/>
        <v>530.26081399999998</v>
      </c>
      <c r="S3667" s="21">
        <f t="shared" si="576"/>
        <v>0</v>
      </c>
      <c r="T3667" s="21">
        <f t="shared" si="577"/>
        <v>585.97835200000009</v>
      </c>
      <c r="U3667" s="22">
        <f t="shared" si="578"/>
        <v>1116.2391660000001</v>
      </c>
      <c r="V3667" s="39">
        <f t="shared" si="579"/>
        <v>0.8359764044539908</v>
      </c>
    </row>
    <row r="3668" spans="1:22">
      <c r="A3668">
        <v>3663</v>
      </c>
      <c r="B3668" s="155">
        <f t="shared" si="570"/>
        <v>41427</v>
      </c>
      <c r="C3668" s="148">
        <f t="shared" si="571"/>
        <v>2013</v>
      </c>
      <c r="D3668" s="148">
        <f t="shared" si="572"/>
        <v>6</v>
      </c>
      <c r="E3668" s="152">
        <v>15</v>
      </c>
      <c r="F3668" s="153">
        <v>0</v>
      </c>
      <c r="G3668" s="154">
        <v>547.10699999999997</v>
      </c>
      <c r="H3668" s="154">
        <v>0</v>
      </c>
      <c r="I3668" s="154">
        <v>906.85599999999999</v>
      </c>
      <c r="J3668" s="151">
        <v>0</v>
      </c>
      <c r="K3668" s="149">
        <f t="shared" si="573"/>
        <v>1453.963</v>
      </c>
      <c r="L3668" s="148">
        <v>0</v>
      </c>
      <c r="M3668" s="148">
        <v>165.73099999999999</v>
      </c>
      <c r="N3668" s="148">
        <v>0</v>
      </c>
      <c r="O3668" s="148">
        <v>217.93</v>
      </c>
      <c r="P3668" s="148">
        <v>0</v>
      </c>
      <c r="Q3668" s="21">
        <f t="shared" si="574"/>
        <v>0</v>
      </c>
      <c r="R3668" s="21">
        <f t="shared" si="575"/>
        <v>529.84200699999997</v>
      </c>
      <c r="S3668" s="21">
        <f t="shared" si="576"/>
        <v>0</v>
      </c>
      <c r="T3668" s="21">
        <f t="shared" si="577"/>
        <v>692.14568000000008</v>
      </c>
      <c r="U3668" s="22">
        <f t="shared" si="578"/>
        <v>1221.9876870000001</v>
      </c>
      <c r="V3668" s="39">
        <f t="shared" si="579"/>
        <v>0.8404530837442219</v>
      </c>
    </row>
    <row r="3669" spans="1:22">
      <c r="A3669">
        <v>3664</v>
      </c>
      <c r="B3669" s="155">
        <f t="shared" si="570"/>
        <v>41427</v>
      </c>
      <c r="C3669" s="148">
        <f t="shared" si="571"/>
        <v>2013</v>
      </c>
      <c r="D3669" s="148">
        <f t="shared" si="572"/>
        <v>6</v>
      </c>
      <c r="E3669" s="152">
        <v>16</v>
      </c>
      <c r="F3669" s="153">
        <v>0</v>
      </c>
      <c r="G3669" s="154">
        <v>545.44500000000005</v>
      </c>
      <c r="H3669" s="154">
        <v>0</v>
      </c>
      <c r="I3669" s="154">
        <v>724.69600000000003</v>
      </c>
      <c r="J3669" s="151">
        <v>0</v>
      </c>
      <c r="K3669" s="149">
        <f t="shared" si="573"/>
        <v>1270.1410000000001</v>
      </c>
      <c r="L3669" s="148">
        <v>0</v>
      </c>
      <c r="M3669" s="148">
        <v>165.06100000000001</v>
      </c>
      <c r="N3669" s="148">
        <v>0</v>
      </c>
      <c r="O3669" s="148">
        <v>179.32900000000001</v>
      </c>
      <c r="P3669" s="148">
        <v>0</v>
      </c>
      <c r="Q3669" s="21">
        <f t="shared" si="574"/>
        <v>0</v>
      </c>
      <c r="R3669" s="21">
        <f t="shared" si="575"/>
        <v>527.700017</v>
      </c>
      <c r="S3669" s="21">
        <f t="shared" si="576"/>
        <v>0</v>
      </c>
      <c r="T3669" s="21">
        <f t="shared" si="577"/>
        <v>569.54890400000011</v>
      </c>
      <c r="U3669" s="22">
        <f t="shared" si="578"/>
        <v>1097.2489210000001</v>
      </c>
      <c r="V3669" s="39">
        <f t="shared" si="579"/>
        <v>0.86387961730233098</v>
      </c>
    </row>
    <row r="3670" spans="1:22">
      <c r="A3670">
        <v>3665</v>
      </c>
      <c r="B3670" s="155">
        <f t="shared" si="570"/>
        <v>41427</v>
      </c>
      <c r="C3670" s="148">
        <f t="shared" si="571"/>
        <v>2013</v>
      </c>
      <c r="D3670" s="148">
        <f t="shared" si="572"/>
        <v>6</v>
      </c>
      <c r="E3670" s="152">
        <v>17</v>
      </c>
      <c r="F3670" s="153">
        <v>0</v>
      </c>
      <c r="G3670" s="154">
        <v>543.22699999999998</v>
      </c>
      <c r="H3670" s="154">
        <v>0</v>
      </c>
      <c r="I3670" s="154">
        <v>708.46799999999996</v>
      </c>
      <c r="J3670" s="151">
        <v>0</v>
      </c>
      <c r="K3670" s="149">
        <f t="shared" si="573"/>
        <v>1251.6949999999999</v>
      </c>
      <c r="L3670" s="148">
        <v>0</v>
      </c>
      <c r="M3670" s="148">
        <v>164.37100000000001</v>
      </c>
      <c r="N3670" s="148">
        <v>0</v>
      </c>
      <c r="O3670" s="148">
        <v>174.50899999999999</v>
      </c>
      <c r="P3670" s="148">
        <v>0</v>
      </c>
      <c r="Q3670" s="21">
        <f t="shared" si="574"/>
        <v>0</v>
      </c>
      <c r="R3670" s="21">
        <f t="shared" si="575"/>
        <v>525.49408700000004</v>
      </c>
      <c r="S3670" s="21">
        <f t="shared" si="576"/>
        <v>0</v>
      </c>
      <c r="T3670" s="21">
        <f t="shared" si="577"/>
        <v>554.24058400000001</v>
      </c>
      <c r="U3670" s="22">
        <f t="shared" si="578"/>
        <v>1079.7346710000002</v>
      </c>
      <c r="V3670" s="39">
        <f t="shared" si="579"/>
        <v>0.86261802675571941</v>
      </c>
    </row>
    <row r="3671" spans="1:22">
      <c r="A3671">
        <v>3666</v>
      </c>
      <c r="B3671" s="155">
        <f t="shared" si="570"/>
        <v>41427</v>
      </c>
      <c r="C3671" s="148">
        <f t="shared" si="571"/>
        <v>2013</v>
      </c>
      <c r="D3671" s="148">
        <f t="shared" si="572"/>
        <v>6</v>
      </c>
      <c r="E3671" s="152">
        <v>18</v>
      </c>
      <c r="F3671" s="153">
        <v>0</v>
      </c>
      <c r="G3671" s="154">
        <v>544.09100000000001</v>
      </c>
      <c r="H3671" s="154">
        <v>0</v>
      </c>
      <c r="I3671" s="154">
        <v>698.89400000000001</v>
      </c>
      <c r="J3671" s="151">
        <v>0</v>
      </c>
      <c r="K3671" s="149">
        <f t="shared" si="573"/>
        <v>1242.9850000000001</v>
      </c>
      <c r="L3671" s="148">
        <v>0</v>
      </c>
      <c r="M3671" s="148">
        <v>164.65299999999999</v>
      </c>
      <c r="N3671" s="148">
        <v>0</v>
      </c>
      <c r="O3671" s="148">
        <v>172.761</v>
      </c>
      <c r="P3671" s="148">
        <v>0</v>
      </c>
      <c r="Q3671" s="21">
        <f t="shared" si="574"/>
        <v>0</v>
      </c>
      <c r="R3671" s="21">
        <f t="shared" si="575"/>
        <v>526.39564099999996</v>
      </c>
      <c r="S3671" s="21">
        <f t="shared" si="576"/>
        <v>0</v>
      </c>
      <c r="T3671" s="21">
        <f t="shared" si="577"/>
        <v>548.68893600000001</v>
      </c>
      <c r="U3671" s="22">
        <f t="shared" si="578"/>
        <v>1075.0845770000001</v>
      </c>
      <c r="V3671" s="39">
        <f t="shared" si="579"/>
        <v>0.8649216016283382</v>
      </c>
    </row>
    <row r="3672" spans="1:22">
      <c r="A3672">
        <v>3667</v>
      </c>
      <c r="B3672" s="155">
        <f t="shared" si="570"/>
        <v>41427</v>
      </c>
      <c r="C3672" s="148">
        <f t="shared" si="571"/>
        <v>2013</v>
      </c>
      <c r="D3672" s="148">
        <f t="shared" si="572"/>
        <v>6</v>
      </c>
      <c r="E3672" s="152">
        <v>19</v>
      </c>
      <c r="F3672" s="153">
        <v>0</v>
      </c>
      <c r="G3672" s="154">
        <v>502.24799999999999</v>
      </c>
      <c r="H3672" s="154">
        <v>0</v>
      </c>
      <c r="I3672" s="154">
        <v>1027.3209999999999</v>
      </c>
      <c r="J3672" s="151">
        <v>0</v>
      </c>
      <c r="K3672" s="149">
        <f t="shared" si="573"/>
        <v>1529.569</v>
      </c>
      <c r="L3672" s="148">
        <v>0</v>
      </c>
      <c r="M3672" s="148">
        <v>153.858</v>
      </c>
      <c r="N3672" s="148">
        <v>0</v>
      </c>
      <c r="O3672" s="148">
        <v>289.42599999999999</v>
      </c>
      <c r="P3672" s="148">
        <v>0</v>
      </c>
      <c r="Q3672" s="21">
        <f t="shared" si="574"/>
        <v>0</v>
      </c>
      <c r="R3672" s="21">
        <f t="shared" si="575"/>
        <v>491.88402600000001</v>
      </c>
      <c r="S3672" s="21">
        <f t="shared" si="576"/>
        <v>0</v>
      </c>
      <c r="T3672" s="21">
        <f t="shared" si="577"/>
        <v>919.21697600000005</v>
      </c>
      <c r="U3672" s="22">
        <f t="shared" si="578"/>
        <v>1411.1010020000001</v>
      </c>
      <c r="V3672" s="39">
        <f t="shared" si="579"/>
        <v>0.92254811780311985</v>
      </c>
    </row>
    <row r="3673" spans="1:22">
      <c r="A3673">
        <v>3668</v>
      </c>
      <c r="B3673" s="155">
        <f t="shared" si="570"/>
        <v>41427</v>
      </c>
      <c r="C3673" s="148">
        <f t="shared" si="571"/>
        <v>2013</v>
      </c>
      <c r="D3673" s="148">
        <f t="shared" si="572"/>
        <v>6</v>
      </c>
      <c r="E3673" s="152">
        <v>20</v>
      </c>
      <c r="F3673" s="153">
        <v>0</v>
      </c>
      <c r="G3673" s="154">
        <v>502.983</v>
      </c>
      <c r="H3673" s="154">
        <v>0</v>
      </c>
      <c r="I3673" s="154">
        <v>1108.8989999999999</v>
      </c>
      <c r="J3673" s="151">
        <v>0</v>
      </c>
      <c r="K3673" s="149">
        <f t="shared" si="573"/>
        <v>1611.8819999999998</v>
      </c>
      <c r="L3673" s="148">
        <v>0</v>
      </c>
      <c r="M3673" s="148">
        <v>152.63200000000001</v>
      </c>
      <c r="N3673" s="148">
        <v>0</v>
      </c>
      <c r="O3673" s="148">
        <v>305.09100000000001</v>
      </c>
      <c r="P3673" s="148">
        <v>0</v>
      </c>
      <c r="Q3673" s="21">
        <f t="shared" si="574"/>
        <v>0</v>
      </c>
      <c r="R3673" s="21">
        <f t="shared" si="575"/>
        <v>487.96450400000003</v>
      </c>
      <c r="S3673" s="21">
        <f t="shared" si="576"/>
        <v>0</v>
      </c>
      <c r="T3673" s="21">
        <f t="shared" si="577"/>
        <v>968.96901600000012</v>
      </c>
      <c r="U3673" s="22">
        <f t="shared" si="578"/>
        <v>1456.93352</v>
      </c>
      <c r="V3673" s="39">
        <f t="shared" si="579"/>
        <v>0.90387107741137396</v>
      </c>
    </row>
    <row r="3674" spans="1:22">
      <c r="A3674">
        <v>3669</v>
      </c>
      <c r="B3674" s="155">
        <f t="shared" si="570"/>
        <v>41427</v>
      </c>
      <c r="C3674" s="148">
        <f t="shared" si="571"/>
        <v>2013</v>
      </c>
      <c r="D3674" s="148">
        <f t="shared" si="572"/>
        <v>6</v>
      </c>
      <c r="E3674" s="152">
        <v>21</v>
      </c>
      <c r="F3674" s="153">
        <v>0</v>
      </c>
      <c r="G3674" s="154">
        <v>500.42099999999999</v>
      </c>
      <c r="H3674" s="154">
        <v>0</v>
      </c>
      <c r="I3674" s="154">
        <v>1137.2059999999999</v>
      </c>
      <c r="J3674" s="151">
        <v>0</v>
      </c>
      <c r="K3674" s="149">
        <f t="shared" si="573"/>
        <v>1637.627</v>
      </c>
      <c r="L3674" s="148">
        <v>0</v>
      </c>
      <c r="M3674" s="148">
        <v>151.95400000000001</v>
      </c>
      <c r="N3674" s="148">
        <v>0</v>
      </c>
      <c r="O3674" s="148">
        <v>310.51299999999998</v>
      </c>
      <c r="P3674" s="148">
        <v>0</v>
      </c>
      <c r="Q3674" s="21">
        <f t="shared" si="574"/>
        <v>0</v>
      </c>
      <c r="R3674" s="21">
        <f t="shared" si="575"/>
        <v>485.79693800000001</v>
      </c>
      <c r="S3674" s="21">
        <f t="shared" si="576"/>
        <v>0</v>
      </c>
      <c r="T3674" s="21">
        <f t="shared" si="577"/>
        <v>986.18928799999992</v>
      </c>
      <c r="U3674" s="22">
        <f t="shared" si="578"/>
        <v>1471.986226</v>
      </c>
      <c r="V3674" s="39">
        <f t="shared" si="579"/>
        <v>0.89885317352486249</v>
      </c>
    </row>
    <row r="3675" spans="1:22">
      <c r="A3675">
        <v>3670</v>
      </c>
      <c r="B3675" s="155">
        <f t="shared" si="570"/>
        <v>41427</v>
      </c>
      <c r="C3675" s="148">
        <f t="shared" si="571"/>
        <v>2013</v>
      </c>
      <c r="D3675" s="148">
        <f t="shared" si="572"/>
        <v>6</v>
      </c>
      <c r="E3675" s="152">
        <v>22</v>
      </c>
      <c r="F3675" s="153">
        <v>0</v>
      </c>
      <c r="G3675" s="154">
        <v>468.27600000000001</v>
      </c>
      <c r="H3675" s="154">
        <v>0</v>
      </c>
      <c r="I3675" s="154">
        <v>1477.578</v>
      </c>
      <c r="J3675" s="151">
        <v>0</v>
      </c>
      <c r="K3675" s="149">
        <f t="shared" si="573"/>
        <v>1945.854</v>
      </c>
      <c r="L3675" s="148">
        <v>0</v>
      </c>
      <c r="M3675" s="148">
        <v>141.99199999999999</v>
      </c>
      <c r="N3675" s="148">
        <v>0</v>
      </c>
      <c r="O3675" s="148">
        <v>381.88299999999998</v>
      </c>
      <c r="P3675" s="148">
        <v>0</v>
      </c>
      <c r="Q3675" s="21">
        <f t="shared" si="574"/>
        <v>0</v>
      </c>
      <c r="R3675" s="21">
        <f t="shared" si="575"/>
        <v>453.94842399999999</v>
      </c>
      <c r="S3675" s="21">
        <f t="shared" si="576"/>
        <v>0</v>
      </c>
      <c r="T3675" s="21">
        <f t="shared" si="577"/>
        <v>1212.860408</v>
      </c>
      <c r="U3675" s="22">
        <f t="shared" si="578"/>
        <v>1666.8088319999999</v>
      </c>
      <c r="V3675" s="39">
        <f t="shared" si="579"/>
        <v>0.85659501278102057</v>
      </c>
    </row>
    <row r="3676" spans="1:22">
      <c r="A3676">
        <v>3671</v>
      </c>
      <c r="B3676" s="155">
        <f t="shared" si="570"/>
        <v>41427</v>
      </c>
      <c r="C3676" s="148">
        <f t="shared" si="571"/>
        <v>2013</v>
      </c>
      <c r="D3676" s="148">
        <f t="shared" si="572"/>
        <v>6</v>
      </c>
      <c r="E3676" s="152">
        <v>23</v>
      </c>
      <c r="F3676" s="153">
        <v>0</v>
      </c>
      <c r="G3676" s="154">
        <v>470.03100000000001</v>
      </c>
      <c r="H3676" s="154">
        <v>0</v>
      </c>
      <c r="I3676" s="154">
        <v>1461.211</v>
      </c>
      <c r="J3676" s="151">
        <v>0</v>
      </c>
      <c r="K3676" s="149">
        <f t="shared" si="573"/>
        <v>1931.242</v>
      </c>
      <c r="L3676" s="148">
        <v>0</v>
      </c>
      <c r="M3676" s="148">
        <v>142.393</v>
      </c>
      <c r="N3676" s="148">
        <v>0</v>
      </c>
      <c r="O3676" s="148">
        <v>377.70499999999998</v>
      </c>
      <c r="P3676" s="148">
        <v>0</v>
      </c>
      <c r="Q3676" s="21">
        <f t="shared" si="574"/>
        <v>0</v>
      </c>
      <c r="R3676" s="21">
        <f t="shared" si="575"/>
        <v>455.23042100000004</v>
      </c>
      <c r="S3676" s="21">
        <f t="shared" si="576"/>
        <v>0</v>
      </c>
      <c r="T3676" s="21">
        <f t="shared" si="577"/>
        <v>1199.5910799999999</v>
      </c>
      <c r="U3676" s="22">
        <f t="shared" si="578"/>
        <v>1654.8215009999999</v>
      </c>
      <c r="V3676" s="39">
        <f t="shared" si="579"/>
        <v>0.85686905162584492</v>
      </c>
    </row>
    <row r="3677" spans="1:22">
      <c r="A3677">
        <v>3672</v>
      </c>
      <c r="B3677" s="155">
        <f t="shared" si="570"/>
        <v>41427</v>
      </c>
      <c r="C3677" s="148">
        <f t="shared" si="571"/>
        <v>2013</v>
      </c>
      <c r="D3677" s="148">
        <f t="shared" si="572"/>
        <v>6</v>
      </c>
      <c r="E3677" s="152">
        <v>24</v>
      </c>
      <c r="F3677" s="153">
        <v>0</v>
      </c>
      <c r="G3677" s="154">
        <v>310.97399999999999</v>
      </c>
      <c r="H3677" s="154">
        <v>0</v>
      </c>
      <c r="I3677" s="154">
        <v>1437.1849999999999</v>
      </c>
      <c r="J3677" s="151">
        <v>0</v>
      </c>
      <c r="K3677" s="149">
        <f t="shared" si="573"/>
        <v>1748.1589999999999</v>
      </c>
      <c r="L3677" s="148">
        <v>0</v>
      </c>
      <c r="M3677" s="148">
        <v>99.524000000000001</v>
      </c>
      <c r="N3677" s="148">
        <v>0</v>
      </c>
      <c r="O3677" s="148">
        <v>371.31799999999998</v>
      </c>
      <c r="P3677" s="148">
        <v>0</v>
      </c>
      <c r="Q3677" s="21">
        <f t="shared" si="574"/>
        <v>0</v>
      </c>
      <c r="R3677" s="21">
        <f t="shared" si="575"/>
        <v>318.17822799999999</v>
      </c>
      <c r="S3677" s="21">
        <f t="shared" si="576"/>
        <v>0</v>
      </c>
      <c r="T3677" s="21">
        <f t="shared" si="577"/>
        <v>1179.3059679999999</v>
      </c>
      <c r="U3677" s="22">
        <f t="shared" si="578"/>
        <v>1497.4841959999999</v>
      </c>
      <c r="V3677" s="39">
        <f t="shared" si="579"/>
        <v>0.85660640479498718</v>
      </c>
    </row>
    <row r="3678" spans="1:22">
      <c r="A3678">
        <v>3673</v>
      </c>
      <c r="B3678" s="155">
        <f t="shared" si="570"/>
        <v>41428</v>
      </c>
      <c r="C3678" s="148">
        <f t="shared" si="571"/>
        <v>2013</v>
      </c>
      <c r="D3678" s="148">
        <f t="shared" si="572"/>
        <v>6</v>
      </c>
      <c r="E3678" s="152">
        <v>1</v>
      </c>
      <c r="F3678" s="153">
        <v>0</v>
      </c>
      <c r="G3678" s="154">
        <v>532.39400000000001</v>
      </c>
      <c r="H3678" s="154">
        <v>0</v>
      </c>
      <c r="I3678" s="154">
        <v>854.80200000000002</v>
      </c>
      <c r="J3678" s="151">
        <v>0</v>
      </c>
      <c r="K3678" s="149">
        <f t="shared" si="573"/>
        <v>1387.1959999999999</v>
      </c>
      <c r="L3678" s="148">
        <v>0</v>
      </c>
      <c r="M3678" s="148">
        <v>161.02199999999999</v>
      </c>
      <c r="N3678" s="148">
        <v>0</v>
      </c>
      <c r="O3678" s="148">
        <v>244.73099999999999</v>
      </c>
      <c r="P3678" s="148">
        <v>0</v>
      </c>
      <c r="Q3678" s="21">
        <f t="shared" si="574"/>
        <v>0</v>
      </c>
      <c r="R3678" s="21">
        <f t="shared" si="575"/>
        <v>514.78733399999999</v>
      </c>
      <c r="S3678" s="21">
        <f t="shared" si="576"/>
        <v>0</v>
      </c>
      <c r="T3678" s="21">
        <f t="shared" si="577"/>
        <v>777.26565600000004</v>
      </c>
      <c r="U3678" s="22">
        <f t="shared" si="578"/>
        <v>1292.0529900000001</v>
      </c>
      <c r="V3678" s="39">
        <f t="shared" si="579"/>
        <v>0.93141343400644194</v>
      </c>
    </row>
    <row r="3679" spans="1:22">
      <c r="A3679">
        <v>3674</v>
      </c>
      <c r="B3679" s="155">
        <f t="shared" ref="B3679:B3742" si="580">+B3655+1</f>
        <v>41428</v>
      </c>
      <c r="C3679" s="148">
        <f t="shared" si="571"/>
        <v>2013</v>
      </c>
      <c r="D3679" s="148">
        <f t="shared" si="572"/>
        <v>6</v>
      </c>
      <c r="E3679" s="152">
        <v>2</v>
      </c>
      <c r="F3679" s="153">
        <v>0</v>
      </c>
      <c r="G3679" s="154">
        <v>540.66600000000005</v>
      </c>
      <c r="H3679" s="154">
        <v>0</v>
      </c>
      <c r="I3679" s="154">
        <v>848.32799999999997</v>
      </c>
      <c r="J3679" s="151">
        <v>0</v>
      </c>
      <c r="K3679" s="149">
        <f t="shared" si="573"/>
        <v>1388.9940000000001</v>
      </c>
      <c r="L3679" s="148">
        <v>0</v>
      </c>
      <c r="M3679" s="148">
        <v>160.768</v>
      </c>
      <c r="N3679" s="148">
        <v>0</v>
      </c>
      <c r="O3679" s="148">
        <v>215.75</v>
      </c>
      <c r="P3679" s="148">
        <v>0</v>
      </c>
      <c r="Q3679" s="21">
        <f t="shared" si="574"/>
        <v>0</v>
      </c>
      <c r="R3679" s="21">
        <f t="shared" si="575"/>
        <v>513.97529599999996</v>
      </c>
      <c r="S3679" s="21">
        <f t="shared" si="576"/>
        <v>0</v>
      </c>
      <c r="T3679" s="21">
        <f t="shared" si="577"/>
        <v>685.22199999999998</v>
      </c>
      <c r="U3679" s="22">
        <f t="shared" si="578"/>
        <v>1199.1972959999998</v>
      </c>
      <c r="V3679" s="39">
        <f t="shared" si="579"/>
        <v>0.86335671428386274</v>
      </c>
    </row>
    <row r="3680" spans="1:22">
      <c r="A3680">
        <v>3675</v>
      </c>
      <c r="B3680" s="155">
        <f t="shared" si="580"/>
        <v>41428</v>
      </c>
      <c r="C3680" s="148">
        <f t="shared" si="571"/>
        <v>2013</v>
      </c>
      <c r="D3680" s="148">
        <f t="shared" si="572"/>
        <v>6</v>
      </c>
      <c r="E3680" s="152">
        <v>3</v>
      </c>
      <c r="F3680" s="153">
        <v>0</v>
      </c>
      <c r="G3680" s="154">
        <v>753.98500000000001</v>
      </c>
      <c r="H3680" s="154">
        <v>0</v>
      </c>
      <c r="I3680" s="154">
        <v>616.34699999999998</v>
      </c>
      <c r="J3680" s="151">
        <v>0</v>
      </c>
      <c r="K3680" s="149">
        <f t="shared" si="573"/>
        <v>1370.3319999999999</v>
      </c>
      <c r="L3680" s="148">
        <v>0</v>
      </c>
      <c r="M3680" s="148">
        <v>217.149</v>
      </c>
      <c r="N3680" s="148">
        <v>0</v>
      </c>
      <c r="O3680" s="148">
        <v>167.95</v>
      </c>
      <c r="P3680" s="148">
        <v>0</v>
      </c>
      <c r="Q3680" s="21">
        <f t="shared" si="574"/>
        <v>0</v>
      </c>
      <c r="R3680" s="21">
        <f t="shared" si="575"/>
        <v>694.22535300000004</v>
      </c>
      <c r="S3680" s="21">
        <f t="shared" si="576"/>
        <v>0</v>
      </c>
      <c r="T3680" s="21">
        <f t="shared" si="577"/>
        <v>533.40919999999994</v>
      </c>
      <c r="U3680" s="22">
        <f t="shared" si="578"/>
        <v>1227.6345529999999</v>
      </c>
      <c r="V3680" s="39">
        <f t="shared" si="579"/>
        <v>0.89586651482998281</v>
      </c>
    </row>
    <row r="3681" spans="1:22">
      <c r="A3681">
        <v>3676</v>
      </c>
      <c r="B3681" s="155">
        <f t="shared" si="580"/>
        <v>41428</v>
      </c>
      <c r="C3681" s="148">
        <f t="shared" si="571"/>
        <v>2013</v>
      </c>
      <c r="D3681" s="148">
        <f t="shared" si="572"/>
        <v>6</v>
      </c>
      <c r="E3681" s="152">
        <v>4</v>
      </c>
      <c r="F3681" s="153">
        <v>0</v>
      </c>
      <c r="G3681" s="154">
        <v>506.34500000000003</v>
      </c>
      <c r="H3681" s="154">
        <v>0</v>
      </c>
      <c r="I3681" s="154">
        <v>713.99800000000005</v>
      </c>
      <c r="J3681" s="151">
        <v>0</v>
      </c>
      <c r="K3681" s="149">
        <f t="shared" si="573"/>
        <v>1220.3430000000001</v>
      </c>
      <c r="L3681" s="148">
        <v>0</v>
      </c>
      <c r="M3681" s="148">
        <v>150.93600000000001</v>
      </c>
      <c r="N3681" s="148">
        <v>0</v>
      </c>
      <c r="O3681" s="148">
        <v>190.398</v>
      </c>
      <c r="P3681" s="148">
        <v>0</v>
      </c>
      <c r="Q3681" s="21">
        <f t="shared" si="574"/>
        <v>0</v>
      </c>
      <c r="R3681" s="21">
        <f t="shared" si="575"/>
        <v>482.54239200000001</v>
      </c>
      <c r="S3681" s="21">
        <f t="shared" si="576"/>
        <v>0</v>
      </c>
      <c r="T3681" s="21">
        <f t="shared" si="577"/>
        <v>604.70404800000006</v>
      </c>
      <c r="U3681" s="22">
        <f t="shared" si="578"/>
        <v>1087.2464400000001</v>
      </c>
      <c r="V3681" s="39">
        <f t="shared" si="579"/>
        <v>0.89093512233855565</v>
      </c>
    </row>
    <row r="3682" spans="1:22">
      <c r="A3682">
        <v>3677</v>
      </c>
      <c r="B3682" s="155">
        <f t="shared" si="580"/>
        <v>41428</v>
      </c>
      <c r="C3682" s="148">
        <f t="shared" si="571"/>
        <v>2013</v>
      </c>
      <c r="D3682" s="148">
        <f t="shared" si="572"/>
        <v>6</v>
      </c>
      <c r="E3682" s="152">
        <v>5</v>
      </c>
      <c r="F3682" s="153">
        <v>0</v>
      </c>
      <c r="G3682" s="154">
        <v>542.70799999999997</v>
      </c>
      <c r="H3682" s="154">
        <v>0</v>
      </c>
      <c r="I3682" s="154">
        <v>625.53200000000004</v>
      </c>
      <c r="J3682" s="151">
        <v>0</v>
      </c>
      <c r="K3682" s="149">
        <f t="shared" si="573"/>
        <v>1168.24</v>
      </c>
      <c r="L3682" s="148">
        <v>0</v>
      </c>
      <c r="M3682" s="148">
        <v>161.178</v>
      </c>
      <c r="N3682" s="148">
        <v>0</v>
      </c>
      <c r="O3682" s="148">
        <v>170.06200000000001</v>
      </c>
      <c r="P3682" s="148">
        <v>0</v>
      </c>
      <c r="Q3682" s="21">
        <f t="shared" si="574"/>
        <v>0</v>
      </c>
      <c r="R3682" s="21">
        <f t="shared" si="575"/>
        <v>515.28606600000001</v>
      </c>
      <c r="S3682" s="21">
        <f t="shared" si="576"/>
        <v>0</v>
      </c>
      <c r="T3682" s="21">
        <f t="shared" si="577"/>
        <v>540.11691200000007</v>
      </c>
      <c r="U3682" s="22">
        <f t="shared" si="578"/>
        <v>1055.4029780000001</v>
      </c>
      <c r="V3682" s="39">
        <f t="shared" si="579"/>
        <v>0.90341280729986995</v>
      </c>
    </row>
    <row r="3683" spans="1:22">
      <c r="A3683">
        <v>3678</v>
      </c>
      <c r="B3683" s="155">
        <f t="shared" si="580"/>
        <v>41428</v>
      </c>
      <c r="C3683" s="148">
        <f t="shared" si="571"/>
        <v>2013</v>
      </c>
      <c r="D3683" s="148">
        <f t="shared" si="572"/>
        <v>6</v>
      </c>
      <c r="E3683" s="152">
        <v>6</v>
      </c>
      <c r="F3683" s="153">
        <v>0</v>
      </c>
      <c r="G3683" s="154">
        <v>505.55799999999999</v>
      </c>
      <c r="H3683" s="154">
        <v>0</v>
      </c>
      <c r="I3683" s="154">
        <v>724.25099999999998</v>
      </c>
      <c r="J3683" s="151">
        <v>0</v>
      </c>
      <c r="K3683" s="149">
        <f t="shared" si="573"/>
        <v>1229.809</v>
      </c>
      <c r="L3683" s="148">
        <v>0</v>
      </c>
      <c r="M3683" s="148">
        <v>150.399</v>
      </c>
      <c r="N3683" s="148">
        <v>0</v>
      </c>
      <c r="O3683" s="148">
        <v>192.02</v>
      </c>
      <c r="P3683" s="148">
        <v>0</v>
      </c>
      <c r="Q3683" s="21">
        <f t="shared" si="574"/>
        <v>0</v>
      </c>
      <c r="R3683" s="21">
        <f t="shared" si="575"/>
        <v>480.825603</v>
      </c>
      <c r="S3683" s="21">
        <f t="shared" si="576"/>
        <v>0</v>
      </c>
      <c r="T3683" s="21">
        <f t="shared" si="577"/>
        <v>609.85552000000007</v>
      </c>
      <c r="U3683" s="22">
        <f t="shared" si="578"/>
        <v>1090.6811230000001</v>
      </c>
      <c r="V3683" s="39">
        <f t="shared" si="579"/>
        <v>0.8868703375890078</v>
      </c>
    </row>
    <row r="3684" spans="1:22">
      <c r="A3684">
        <v>3679</v>
      </c>
      <c r="B3684" s="155">
        <f t="shared" si="580"/>
        <v>41428</v>
      </c>
      <c r="C3684" s="148">
        <f t="shared" si="571"/>
        <v>2013</v>
      </c>
      <c r="D3684" s="148">
        <f t="shared" si="572"/>
        <v>6</v>
      </c>
      <c r="E3684" s="152">
        <v>7</v>
      </c>
      <c r="F3684" s="153">
        <v>0</v>
      </c>
      <c r="G3684" s="154">
        <v>540.60199999999998</v>
      </c>
      <c r="H3684" s="154">
        <v>0</v>
      </c>
      <c r="I3684" s="154">
        <v>987.58699999999999</v>
      </c>
      <c r="J3684" s="151">
        <v>0</v>
      </c>
      <c r="K3684" s="149">
        <f t="shared" si="573"/>
        <v>1528.1889999999999</v>
      </c>
      <c r="L3684" s="148">
        <v>0</v>
      </c>
      <c r="M3684" s="148">
        <v>161.072</v>
      </c>
      <c r="N3684" s="148">
        <v>0</v>
      </c>
      <c r="O3684" s="148">
        <v>264.87900000000002</v>
      </c>
      <c r="P3684" s="148">
        <v>0</v>
      </c>
      <c r="Q3684" s="21">
        <f t="shared" si="574"/>
        <v>0</v>
      </c>
      <c r="R3684" s="21">
        <f t="shared" si="575"/>
        <v>514.94718399999999</v>
      </c>
      <c r="S3684" s="21">
        <f t="shared" si="576"/>
        <v>0</v>
      </c>
      <c r="T3684" s="21">
        <f t="shared" si="577"/>
        <v>841.25570400000015</v>
      </c>
      <c r="U3684" s="22">
        <f t="shared" si="578"/>
        <v>1356.2028880000003</v>
      </c>
      <c r="V3684" s="39">
        <f t="shared" si="579"/>
        <v>0.88745756447664548</v>
      </c>
    </row>
    <row r="3685" spans="1:22">
      <c r="A3685">
        <v>3680</v>
      </c>
      <c r="B3685" s="155">
        <f t="shared" si="580"/>
        <v>41428</v>
      </c>
      <c r="C3685" s="148">
        <f t="shared" si="571"/>
        <v>2013</v>
      </c>
      <c r="D3685" s="148">
        <f t="shared" si="572"/>
        <v>6</v>
      </c>
      <c r="E3685" s="152">
        <v>8</v>
      </c>
      <c r="F3685" s="153">
        <v>0</v>
      </c>
      <c r="G3685" s="154">
        <v>210.74299999999999</v>
      </c>
      <c r="H3685" s="154">
        <v>0</v>
      </c>
      <c r="I3685" s="154">
        <v>1294.596</v>
      </c>
      <c r="J3685" s="151">
        <v>0</v>
      </c>
      <c r="K3685" s="149">
        <f t="shared" si="573"/>
        <v>1505.3389999999999</v>
      </c>
      <c r="L3685" s="148">
        <v>0</v>
      </c>
      <c r="M3685" s="148">
        <v>68.177999999999997</v>
      </c>
      <c r="N3685" s="148">
        <v>0</v>
      </c>
      <c r="O3685" s="148">
        <v>354.54300000000001</v>
      </c>
      <c r="P3685" s="148">
        <v>0</v>
      </c>
      <c r="Q3685" s="21">
        <f t="shared" si="574"/>
        <v>0</v>
      </c>
      <c r="R3685" s="21">
        <f t="shared" si="575"/>
        <v>217.96506600000001</v>
      </c>
      <c r="S3685" s="21">
        <f t="shared" si="576"/>
        <v>0</v>
      </c>
      <c r="T3685" s="21">
        <f t="shared" si="577"/>
        <v>1126.0285680000002</v>
      </c>
      <c r="U3685" s="22">
        <f t="shared" si="578"/>
        <v>1343.9936340000002</v>
      </c>
      <c r="V3685" s="39">
        <f t="shared" si="579"/>
        <v>0.89281791941881539</v>
      </c>
    </row>
    <row r="3686" spans="1:22">
      <c r="A3686">
        <v>3681</v>
      </c>
      <c r="B3686" s="155">
        <f t="shared" si="580"/>
        <v>41428</v>
      </c>
      <c r="C3686" s="148">
        <f t="shared" si="571"/>
        <v>2013</v>
      </c>
      <c r="D3686" s="148">
        <f t="shared" si="572"/>
        <v>6</v>
      </c>
      <c r="E3686" s="152">
        <v>9</v>
      </c>
      <c r="F3686" s="153">
        <v>0</v>
      </c>
      <c r="G3686" s="154">
        <v>205.13300000000001</v>
      </c>
      <c r="H3686" s="154">
        <v>0</v>
      </c>
      <c r="I3686" s="154">
        <v>1358.7750000000001</v>
      </c>
      <c r="J3686" s="151">
        <v>0</v>
      </c>
      <c r="K3686" s="149">
        <f t="shared" si="573"/>
        <v>1563.9080000000001</v>
      </c>
      <c r="L3686" s="148">
        <v>0</v>
      </c>
      <c r="M3686" s="148">
        <v>66.715000000000003</v>
      </c>
      <c r="N3686" s="148">
        <v>0</v>
      </c>
      <c r="O3686" s="148">
        <v>370.41800000000001</v>
      </c>
      <c r="P3686" s="148">
        <v>0</v>
      </c>
      <c r="Q3686" s="21">
        <f t="shared" si="574"/>
        <v>0</v>
      </c>
      <c r="R3686" s="21">
        <f t="shared" si="575"/>
        <v>213.28785500000001</v>
      </c>
      <c r="S3686" s="21">
        <f t="shared" si="576"/>
        <v>0</v>
      </c>
      <c r="T3686" s="21">
        <f t="shared" si="577"/>
        <v>1176.447568</v>
      </c>
      <c r="U3686" s="22">
        <f t="shared" si="578"/>
        <v>1389.7354230000001</v>
      </c>
      <c r="V3686" s="39">
        <f t="shared" si="579"/>
        <v>0.88862990853681934</v>
      </c>
    </row>
    <row r="3687" spans="1:22">
      <c r="A3687">
        <v>3682</v>
      </c>
      <c r="B3687" s="155">
        <f t="shared" si="580"/>
        <v>41428</v>
      </c>
      <c r="C3687" s="148">
        <f t="shared" si="571"/>
        <v>2013</v>
      </c>
      <c r="D3687" s="148">
        <f t="shared" si="572"/>
        <v>6</v>
      </c>
      <c r="E3687" s="152">
        <v>10</v>
      </c>
      <c r="F3687" s="153">
        <v>0</v>
      </c>
      <c r="G3687" s="154">
        <v>223.887</v>
      </c>
      <c r="H3687" s="154">
        <v>0</v>
      </c>
      <c r="I3687" s="154">
        <v>1345.0229999999999</v>
      </c>
      <c r="J3687" s="151">
        <v>0</v>
      </c>
      <c r="K3687" s="149">
        <f t="shared" si="573"/>
        <v>1568.9099999999999</v>
      </c>
      <c r="L3687" s="148">
        <v>0</v>
      </c>
      <c r="M3687" s="148">
        <v>71.710999999999999</v>
      </c>
      <c r="N3687" s="148">
        <v>0</v>
      </c>
      <c r="O3687" s="148">
        <v>363.142</v>
      </c>
      <c r="P3687" s="148">
        <v>0</v>
      </c>
      <c r="Q3687" s="21">
        <f t="shared" si="574"/>
        <v>0</v>
      </c>
      <c r="R3687" s="21">
        <f t="shared" si="575"/>
        <v>229.26006699999999</v>
      </c>
      <c r="S3687" s="21">
        <f t="shared" si="576"/>
        <v>0</v>
      </c>
      <c r="T3687" s="21">
        <f t="shared" si="577"/>
        <v>1153.338992</v>
      </c>
      <c r="U3687" s="22">
        <f t="shared" si="578"/>
        <v>1382.5990589999999</v>
      </c>
      <c r="V3687" s="39">
        <f t="shared" si="579"/>
        <v>0.88124816528672778</v>
      </c>
    </row>
    <row r="3688" spans="1:22">
      <c r="A3688">
        <v>3683</v>
      </c>
      <c r="B3688" s="155">
        <f t="shared" si="580"/>
        <v>41428</v>
      </c>
      <c r="C3688" s="148">
        <f t="shared" si="571"/>
        <v>2013</v>
      </c>
      <c r="D3688" s="148">
        <f t="shared" si="572"/>
        <v>6</v>
      </c>
      <c r="E3688" s="152">
        <v>11</v>
      </c>
      <c r="F3688" s="153">
        <v>0</v>
      </c>
      <c r="G3688" s="154">
        <v>225.54900000000001</v>
      </c>
      <c r="H3688" s="154">
        <v>0</v>
      </c>
      <c r="I3688" s="154">
        <v>1341.479</v>
      </c>
      <c r="J3688" s="151">
        <v>0</v>
      </c>
      <c r="K3688" s="149">
        <f t="shared" si="573"/>
        <v>1567.028</v>
      </c>
      <c r="L3688" s="148">
        <v>0</v>
      </c>
      <c r="M3688" s="148">
        <v>72.125</v>
      </c>
      <c r="N3688" s="148">
        <v>0</v>
      </c>
      <c r="O3688" s="148">
        <v>362.24599999999998</v>
      </c>
      <c r="P3688" s="148">
        <v>0</v>
      </c>
      <c r="Q3688" s="21">
        <f t="shared" si="574"/>
        <v>0</v>
      </c>
      <c r="R3688" s="21">
        <f t="shared" si="575"/>
        <v>230.58362500000001</v>
      </c>
      <c r="S3688" s="21">
        <f t="shared" si="576"/>
        <v>0</v>
      </c>
      <c r="T3688" s="21">
        <f t="shared" si="577"/>
        <v>1150.4932960000001</v>
      </c>
      <c r="U3688" s="22">
        <f t="shared" si="578"/>
        <v>1381.0769210000001</v>
      </c>
      <c r="V3688" s="39">
        <f t="shared" si="579"/>
        <v>0.88133519056455922</v>
      </c>
    </row>
    <row r="3689" spans="1:22">
      <c r="A3689">
        <v>3684</v>
      </c>
      <c r="B3689" s="155">
        <f t="shared" si="580"/>
        <v>41428</v>
      </c>
      <c r="C3689" s="148">
        <f t="shared" si="571"/>
        <v>2013</v>
      </c>
      <c r="D3689" s="148">
        <f t="shared" si="572"/>
        <v>6</v>
      </c>
      <c r="E3689" s="152">
        <v>12</v>
      </c>
      <c r="F3689" s="153">
        <v>0</v>
      </c>
      <c r="G3689" s="154">
        <v>239.13300000000001</v>
      </c>
      <c r="H3689" s="154">
        <v>0</v>
      </c>
      <c r="I3689" s="154">
        <v>1345.5920000000001</v>
      </c>
      <c r="J3689" s="151">
        <v>0</v>
      </c>
      <c r="K3689" s="149">
        <f t="shared" si="573"/>
        <v>1584.7250000000001</v>
      </c>
      <c r="L3689" s="148">
        <v>0</v>
      </c>
      <c r="M3689" s="148">
        <v>74.441000000000003</v>
      </c>
      <c r="N3689" s="148">
        <v>0</v>
      </c>
      <c r="O3689" s="148">
        <v>363.77800000000002</v>
      </c>
      <c r="P3689" s="148">
        <v>0</v>
      </c>
      <c r="Q3689" s="21">
        <f t="shared" si="574"/>
        <v>0</v>
      </c>
      <c r="R3689" s="21">
        <f t="shared" si="575"/>
        <v>237.98787700000003</v>
      </c>
      <c r="S3689" s="21">
        <f t="shared" si="576"/>
        <v>0</v>
      </c>
      <c r="T3689" s="21">
        <f t="shared" si="577"/>
        <v>1155.3589280000001</v>
      </c>
      <c r="U3689" s="22">
        <f t="shared" si="578"/>
        <v>1393.3468050000001</v>
      </c>
      <c r="V3689" s="39">
        <f t="shared" si="579"/>
        <v>0.87923570651059335</v>
      </c>
    </row>
    <row r="3690" spans="1:22">
      <c r="A3690">
        <v>3685</v>
      </c>
      <c r="B3690" s="155">
        <f t="shared" si="580"/>
        <v>41428</v>
      </c>
      <c r="C3690" s="148">
        <f t="shared" si="571"/>
        <v>2013</v>
      </c>
      <c r="D3690" s="148">
        <f t="shared" si="572"/>
        <v>6</v>
      </c>
      <c r="E3690" s="152">
        <v>13</v>
      </c>
      <c r="F3690" s="153">
        <v>0</v>
      </c>
      <c r="G3690" s="154">
        <v>227.47900000000001</v>
      </c>
      <c r="H3690" s="154">
        <v>0</v>
      </c>
      <c r="I3690" s="154">
        <v>1338.26</v>
      </c>
      <c r="J3690" s="151">
        <v>0</v>
      </c>
      <c r="K3690" s="149">
        <f t="shared" si="573"/>
        <v>1565.739</v>
      </c>
      <c r="L3690" s="148">
        <v>0</v>
      </c>
      <c r="M3690" s="148">
        <v>73.081999999999994</v>
      </c>
      <c r="N3690" s="148">
        <v>0</v>
      </c>
      <c r="O3690" s="148">
        <v>362.46300000000002</v>
      </c>
      <c r="P3690" s="148">
        <v>0</v>
      </c>
      <c r="Q3690" s="21">
        <f t="shared" si="574"/>
        <v>0</v>
      </c>
      <c r="R3690" s="21">
        <f t="shared" si="575"/>
        <v>233.64315399999998</v>
      </c>
      <c r="S3690" s="21">
        <f t="shared" si="576"/>
        <v>0</v>
      </c>
      <c r="T3690" s="21">
        <f t="shared" si="577"/>
        <v>1151.1824880000001</v>
      </c>
      <c r="U3690" s="22">
        <f t="shared" si="578"/>
        <v>1384.8256420000002</v>
      </c>
      <c r="V3690" s="39">
        <f t="shared" si="579"/>
        <v>0.88445497110310223</v>
      </c>
    </row>
    <row r="3691" spans="1:22">
      <c r="A3691">
        <v>3686</v>
      </c>
      <c r="B3691" s="155">
        <f t="shared" si="580"/>
        <v>41428</v>
      </c>
      <c r="C3691" s="148">
        <f t="shared" si="571"/>
        <v>2013</v>
      </c>
      <c r="D3691" s="148">
        <f t="shared" si="572"/>
        <v>6</v>
      </c>
      <c r="E3691" s="152">
        <v>14</v>
      </c>
      <c r="F3691" s="153">
        <v>0</v>
      </c>
      <c r="G3691" s="154">
        <v>222.52099999999999</v>
      </c>
      <c r="H3691" s="154">
        <v>0</v>
      </c>
      <c r="I3691" s="154">
        <v>1334.4290000000001</v>
      </c>
      <c r="J3691" s="151">
        <v>0</v>
      </c>
      <c r="K3691" s="149">
        <f t="shared" si="573"/>
        <v>1556.95</v>
      </c>
      <c r="L3691" s="148">
        <v>0</v>
      </c>
      <c r="M3691" s="148">
        <v>71.69</v>
      </c>
      <c r="N3691" s="148">
        <v>0</v>
      </c>
      <c r="O3691" s="148">
        <v>362.20800000000003</v>
      </c>
      <c r="P3691" s="148">
        <v>0</v>
      </c>
      <c r="Q3691" s="21">
        <f t="shared" si="574"/>
        <v>0</v>
      </c>
      <c r="R3691" s="21">
        <f t="shared" si="575"/>
        <v>229.19292999999999</v>
      </c>
      <c r="S3691" s="21">
        <f t="shared" si="576"/>
        <v>0</v>
      </c>
      <c r="T3691" s="21">
        <f t="shared" si="577"/>
        <v>1150.3726080000001</v>
      </c>
      <c r="U3691" s="22">
        <f t="shared" si="578"/>
        <v>1379.5655380000001</v>
      </c>
      <c r="V3691" s="39">
        <f t="shared" si="579"/>
        <v>0.88606926233983108</v>
      </c>
    </row>
    <row r="3692" spans="1:22">
      <c r="A3692">
        <v>3687</v>
      </c>
      <c r="B3692" s="155">
        <f t="shared" si="580"/>
        <v>41428</v>
      </c>
      <c r="C3692" s="148">
        <f t="shared" si="571"/>
        <v>2013</v>
      </c>
      <c r="D3692" s="148">
        <f t="shared" si="572"/>
        <v>6</v>
      </c>
      <c r="E3692" s="152">
        <v>15</v>
      </c>
      <c r="F3692" s="153">
        <v>0</v>
      </c>
      <c r="G3692" s="154">
        <v>137.755</v>
      </c>
      <c r="H3692" s="154">
        <v>0</v>
      </c>
      <c r="I3692" s="154">
        <v>1329.126</v>
      </c>
      <c r="J3692" s="151">
        <v>0</v>
      </c>
      <c r="K3692" s="149">
        <f t="shared" si="573"/>
        <v>1466.8809999999999</v>
      </c>
      <c r="L3692" s="148">
        <v>0</v>
      </c>
      <c r="M3692" s="148">
        <v>44.697000000000003</v>
      </c>
      <c r="N3692" s="148">
        <v>0</v>
      </c>
      <c r="O3692" s="148">
        <v>361.07499999999999</v>
      </c>
      <c r="P3692" s="148">
        <v>0</v>
      </c>
      <c r="Q3692" s="21">
        <f t="shared" si="574"/>
        <v>0</v>
      </c>
      <c r="R3692" s="21">
        <f t="shared" si="575"/>
        <v>142.896309</v>
      </c>
      <c r="S3692" s="21">
        <f t="shared" si="576"/>
        <v>0</v>
      </c>
      <c r="T3692" s="21">
        <f t="shared" si="577"/>
        <v>1146.7742000000001</v>
      </c>
      <c r="U3692" s="22">
        <f t="shared" si="578"/>
        <v>1289.670509</v>
      </c>
      <c r="V3692" s="39">
        <f t="shared" si="579"/>
        <v>0.87919231962238253</v>
      </c>
    </row>
    <row r="3693" spans="1:22">
      <c r="A3693">
        <v>3688</v>
      </c>
      <c r="B3693" s="155">
        <f t="shared" si="580"/>
        <v>41428</v>
      </c>
      <c r="C3693" s="148">
        <f t="shared" si="571"/>
        <v>2013</v>
      </c>
      <c r="D3693" s="148">
        <f t="shared" si="572"/>
        <v>6</v>
      </c>
      <c r="E3693" s="152">
        <v>16</v>
      </c>
      <c r="F3693" s="153">
        <v>0</v>
      </c>
      <c r="G3693" s="154">
        <v>137.44399999999999</v>
      </c>
      <c r="H3693" s="154">
        <v>0</v>
      </c>
      <c r="I3693" s="154">
        <v>1312.1980000000001</v>
      </c>
      <c r="J3693" s="151">
        <v>0</v>
      </c>
      <c r="K3693" s="149">
        <f t="shared" si="573"/>
        <v>1449.6420000000001</v>
      </c>
      <c r="L3693" s="148">
        <v>0</v>
      </c>
      <c r="M3693" s="148">
        <v>44.643000000000001</v>
      </c>
      <c r="N3693" s="148">
        <v>0</v>
      </c>
      <c r="O3693" s="148">
        <v>356.72</v>
      </c>
      <c r="P3693" s="148">
        <v>0</v>
      </c>
      <c r="Q3693" s="21">
        <f t="shared" si="574"/>
        <v>0</v>
      </c>
      <c r="R3693" s="21">
        <f t="shared" si="575"/>
        <v>142.723671</v>
      </c>
      <c r="S3693" s="21">
        <f t="shared" si="576"/>
        <v>0</v>
      </c>
      <c r="T3693" s="21">
        <f t="shared" si="577"/>
        <v>1132.9427200000002</v>
      </c>
      <c r="U3693" s="22">
        <f t="shared" si="578"/>
        <v>1275.6663910000002</v>
      </c>
      <c r="V3693" s="39">
        <f t="shared" si="579"/>
        <v>0.87998719063051445</v>
      </c>
    </row>
    <row r="3694" spans="1:22">
      <c r="A3694">
        <v>3689</v>
      </c>
      <c r="B3694" s="155">
        <f t="shared" si="580"/>
        <v>41428</v>
      </c>
      <c r="C3694" s="148">
        <f t="shared" si="571"/>
        <v>2013</v>
      </c>
      <c r="D3694" s="148">
        <f t="shared" si="572"/>
        <v>6</v>
      </c>
      <c r="E3694" s="152">
        <v>17</v>
      </c>
      <c r="F3694" s="153">
        <v>0</v>
      </c>
      <c r="G3694" s="154">
        <v>137.77699999999999</v>
      </c>
      <c r="H3694" s="154">
        <v>0</v>
      </c>
      <c r="I3694" s="154">
        <v>1319.191</v>
      </c>
      <c r="J3694" s="151">
        <v>0</v>
      </c>
      <c r="K3694" s="149">
        <f t="shared" si="573"/>
        <v>1456.9680000000001</v>
      </c>
      <c r="L3694" s="148">
        <v>0</v>
      </c>
      <c r="M3694" s="148">
        <v>44.68</v>
      </c>
      <c r="N3694" s="148">
        <v>0</v>
      </c>
      <c r="O3694" s="148">
        <v>360.42500000000001</v>
      </c>
      <c r="P3694" s="148">
        <v>0</v>
      </c>
      <c r="Q3694" s="21">
        <f t="shared" si="574"/>
        <v>0</v>
      </c>
      <c r="R3694" s="21">
        <f t="shared" si="575"/>
        <v>142.84196</v>
      </c>
      <c r="S3694" s="21">
        <f t="shared" si="576"/>
        <v>0</v>
      </c>
      <c r="T3694" s="21">
        <f t="shared" si="577"/>
        <v>1144.7098000000001</v>
      </c>
      <c r="U3694" s="22">
        <f t="shared" si="578"/>
        <v>1287.5517600000001</v>
      </c>
      <c r="V3694" s="39">
        <f t="shared" si="579"/>
        <v>0.88371999934109735</v>
      </c>
    </row>
    <row r="3695" spans="1:22">
      <c r="A3695">
        <v>3690</v>
      </c>
      <c r="B3695" s="155">
        <f t="shared" si="580"/>
        <v>41428</v>
      </c>
      <c r="C3695" s="148">
        <f t="shared" si="571"/>
        <v>2013</v>
      </c>
      <c r="D3695" s="148">
        <f t="shared" si="572"/>
        <v>6</v>
      </c>
      <c r="E3695" s="152">
        <v>18</v>
      </c>
      <c r="F3695" s="153">
        <v>0</v>
      </c>
      <c r="G3695" s="154">
        <v>137.96799999999999</v>
      </c>
      <c r="H3695" s="154">
        <v>0</v>
      </c>
      <c r="I3695" s="154">
        <v>1344.0060000000001</v>
      </c>
      <c r="J3695" s="151">
        <v>0</v>
      </c>
      <c r="K3695" s="149">
        <f t="shared" si="573"/>
        <v>1481.9740000000002</v>
      </c>
      <c r="L3695" s="148">
        <v>0</v>
      </c>
      <c r="M3695" s="148">
        <v>44.731000000000002</v>
      </c>
      <c r="N3695" s="148">
        <v>0</v>
      </c>
      <c r="O3695" s="148">
        <v>365.83</v>
      </c>
      <c r="P3695" s="148">
        <v>0</v>
      </c>
      <c r="Q3695" s="21">
        <f t="shared" si="574"/>
        <v>0</v>
      </c>
      <c r="R3695" s="21">
        <f t="shared" si="575"/>
        <v>143.00500700000001</v>
      </c>
      <c r="S3695" s="21">
        <f t="shared" si="576"/>
        <v>0</v>
      </c>
      <c r="T3695" s="21">
        <f t="shared" si="577"/>
        <v>1161.87608</v>
      </c>
      <c r="U3695" s="22">
        <f t="shared" si="578"/>
        <v>1304.881087</v>
      </c>
      <c r="V3695" s="39">
        <f t="shared" si="579"/>
        <v>0.88050201083149893</v>
      </c>
    </row>
    <row r="3696" spans="1:22">
      <c r="A3696">
        <v>3691</v>
      </c>
      <c r="B3696" s="155">
        <f t="shared" si="580"/>
        <v>41428</v>
      </c>
      <c r="C3696" s="148">
        <f t="shared" si="571"/>
        <v>2013</v>
      </c>
      <c r="D3696" s="148">
        <f t="shared" si="572"/>
        <v>6</v>
      </c>
      <c r="E3696" s="152">
        <v>19</v>
      </c>
      <c r="F3696" s="153">
        <v>0</v>
      </c>
      <c r="G3696" s="154">
        <v>234.61</v>
      </c>
      <c r="H3696" s="154">
        <v>0</v>
      </c>
      <c r="I3696" s="154">
        <v>1446.854</v>
      </c>
      <c r="J3696" s="151">
        <v>0</v>
      </c>
      <c r="K3696" s="149">
        <f t="shared" si="573"/>
        <v>1681.4639999999999</v>
      </c>
      <c r="L3696" s="148">
        <v>0</v>
      </c>
      <c r="M3696" s="148">
        <v>75.965000000000003</v>
      </c>
      <c r="N3696" s="148">
        <v>0</v>
      </c>
      <c r="O3696" s="148">
        <v>393.726</v>
      </c>
      <c r="P3696" s="148">
        <v>0</v>
      </c>
      <c r="Q3696" s="21">
        <f t="shared" si="574"/>
        <v>0</v>
      </c>
      <c r="R3696" s="21">
        <f t="shared" si="575"/>
        <v>242.860105</v>
      </c>
      <c r="S3696" s="21">
        <f t="shared" si="576"/>
        <v>0</v>
      </c>
      <c r="T3696" s="21">
        <f t="shared" si="577"/>
        <v>1250.473776</v>
      </c>
      <c r="U3696" s="22">
        <f t="shared" si="578"/>
        <v>1493.333881</v>
      </c>
      <c r="V3696" s="39">
        <f t="shared" si="579"/>
        <v>0.88811528584614363</v>
      </c>
    </row>
    <row r="3697" spans="1:22">
      <c r="A3697">
        <v>3692</v>
      </c>
      <c r="B3697" s="155">
        <f t="shared" si="580"/>
        <v>41428</v>
      </c>
      <c r="C3697" s="148">
        <f t="shared" si="571"/>
        <v>2013</v>
      </c>
      <c r="D3697" s="148">
        <f t="shared" si="572"/>
        <v>6</v>
      </c>
      <c r="E3697" s="152">
        <v>20</v>
      </c>
      <c r="F3697" s="153">
        <v>0</v>
      </c>
      <c r="G3697" s="154">
        <v>251.61600000000001</v>
      </c>
      <c r="H3697" s="154">
        <v>0</v>
      </c>
      <c r="I3697" s="154">
        <v>1534.462</v>
      </c>
      <c r="J3697" s="151">
        <v>0</v>
      </c>
      <c r="K3697" s="149">
        <f t="shared" si="573"/>
        <v>1786.078</v>
      </c>
      <c r="L3697" s="148">
        <v>0</v>
      </c>
      <c r="M3697" s="148">
        <v>79.015000000000001</v>
      </c>
      <c r="N3697" s="148">
        <v>0</v>
      </c>
      <c r="O3697" s="148">
        <v>415.47800000000001</v>
      </c>
      <c r="P3697" s="148">
        <v>0</v>
      </c>
      <c r="Q3697" s="21">
        <f t="shared" si="574"/>
        <v>0</v>
      </c>
      <c r="R3697" s="21">
        <f t="shared" si="575"/>
        <v>252.61095500000002</v>
      </c>
      <c r="S3697" s="21">
        <f t="shared" si="576"/>
        <v>0</v>
      </c>
      <c r="T3697" s="21">
        <f t="shared" si="577"/>
        <v>1319.5581280000001</v>
      </c>
      <c r="U3697" s="22">
        <f t="shared" si="578"/>
        <v>1572.1690830000002</v>
      </c>
      <c r="V3697" s="39">
        <f t="shared" si="579"/>
        <v>0.88023540013370094</v>
      </c>
    </row>
    <row r="3698" spans="1:22">
      <c r="A3698">
        <v>3693</v>
      </c>
      <c r="B3698" s="155">
        <f t="shared" si="580"/>
        <v>41428</v>
      </c>
      <c r="C3698" s="148">
        <f t="shared" si="571"/>
        <v>2013</v>
      </c>
      <c r="D3698" s="148">
        <f t="shared" si="572"/>
        <v>6</v>
      </c>
      <c r="E3698" s="152">
        <v>21</v>
      </c>
      <c r="F3698" s="153">
        <v>0</v>
      </c>
      <c r="G3698" s="154">
        <v>255.96799999999999</v>
      </c>
      <c r="H3698" s="154">
        <v>0</v>
      </c>
      <c r="I3698" s="154">
        <v>1542.8440000000001</v>
      </c>
      <c r="J3698" s="151">
        <v>0</v>
      </c>
      <c r="K3698" s="149">
        <f t="shared" si="573"/>
        <v>1798.8120000000001</v>
      </c>
      <c r="L3698" s="148">
        <v>0</v>
      </c>
      <c r="M3698" s="148">
        <v>78.896000000000001</v>
      </c>
      <c r="N3698" s="148">
        <v>0</v>
      </c>
      <c r="O3698" s="148">
        <v>417.34300000000002</v>
      </c>
      <c r="P3698" s="148">
        <v>0</v>
      </c>
      <c r="Q3698" s="21">
        <f t="shared" si="574"/>
        <v>0</v>
      </c>
      <c r="R3698" s="21">
        <f t="shared" si="575"/>
        <v>252.230512</v>
      </c>
      <c r="S3698" s="21">
        <f t="shared" si="576"/>
        <v>0</v>
      </c>
      <c r="T3698" s="21">
        <f t="shared" si="577"/>
        <v>1325.4813680000002</v>
      </c>
      <c r="U3698" s="22">
        <f t="shared" si="578"/>
        <v>1577.7118800000003</v>
      </c>
      <c r="V3698" s="39">
        <f t="shared" si="579"/>
        <v>0.87708547641443357</v>
      </c>
    </row>
    <row r="3699" spans="1:22">
      <c r="A3699">
        <v>3694</v>
      </c>
      <c r="B3699" s="155">
        <f t="shared" si="580"/>
        <v>41428</v>
      </c>
      <c r="C3699" s="148">
        <f t="shared" si="571"/>
        <v>2013</v>
      </c>
      <c r="D3699" s="148">
        <f t="shared" si="572"/>
        <v>6</v>
      </c>
      <c r="E3699" s="152">
        <v>22</v>
      </c>
      <c r="F3699" s="153">
        <v>0</v>
      </c>
      <c r="G3699" s="154">
        <v>255.53800000000001</v>
      </c>
      <c r="H3699" s="154">
        <v>0.69299999999999995</v>
      </c>
      <c r="I3699" s="154">
        <v>1542.3209999999999</v>
      </c>
      <c r="J3699" s="151">
        <v>0</v>
      </c>
      <c r="K3699" s="149">
        <f t="shared" si="573"/>
        <v>1798.5519999999999</v>
      </c>
      <c r="L3699" s="148">
        <v>0</v>
      </c>
      <c r="M3699" s="148">
        <v>78.896000000000001</v>
      </c>
      <c r="N3699" s="148">
        <v>1.6459999999999999</v>
      </c>
      <c r="O3699" s="148">
        <v>416.82299999999998</v>
      </c>
      <c r="P3699" s="148">
        <v>0</v>
      </c>
      <c r="Q3699" s="21">
        <f t="shared" si="574"/>
        <v>0</v>
      </c>
      <c r="R3699" s="21">
        <f t="shared" si="575"/>
        <v>252.230512</v>
      </c>
      <c r="S3699" s="21">
        <f t="shared" si="576"/>
        <v>3.2113459999999998</v>
      </c>
      <c r="T3699" s="21">
        <f t="shared" si="577"/>
        <v>1323.8298480000001</v>
      </c>
      <c r="U3699" s="22">
        <f t="shared" si="578"/>
        <v>1579.271706</v>
      </c>
      <c r="V3699" s="39">
        <f t="shared" si="579"/>
        <v>0.87807953620468027</v>
      </c>
    </row>
    <row r="3700" spans="1:22">
      <c r="A3700">
        <v>3695</v>
      </c>
      <c r="B3700" s="155">
        <f t="shared" si="580"/>
        <v>41428</v>
      </c>
      <c r="C3700" s="148">
        <f t="shared" si="571"/>
        <v>2013</v>
      </c>
      <c r="D3700" s="148">
        <f t="shared" si="572"/>
        <v>6</v>
      </c>
      <c r="E3700" s="152">
        <v>23</v>
      </c>
      <c r="F3700" s="153">
        <v>0</v>
      </c>
      <c r="G3700" s="154">
        <v>209.02600000000001</v>
      </c>
      <c r="H3700" s="154">
        <v>0</v>
      </c>
      <c r="I3700" s="154">
        <v>1525.6969999999999</v>
      </c>
      <c r="J3700" s="151">
        <v>0</v>
      </c>
      <c r="K3700" s="149">
        <f t="shared" si="573"/>
        <v>1734.723</v>
      </c>
      <c r="L3700" s="148">
        <v>0</v>
      </c>
      <c r="M3700" s="148">
        <v>65.283000000000001</v>
      </c>
      <c r="N3700" s="148">
        <v>0</v>
      </c>
      <c r="O3700" s="148">
        <v>412.90899999999999</v>
      </c>
      <c r="P3700" s="148">
        <v>0</v>
      </c>
      <c r="Q3700" s="21">
        <f t="shared" si="574"/>
        <v>0</v>
      </c>
      <c r="R3700" s="21">
        <f t="shared" si="575"/>
        <v>208.70975100000001</v>
      </c>
      <c r="S3700" s="21">
        <f t="shared" si="576"/>
        <v>0</v>
      </c>
      <c r="T3700" s="21">
        <f t="shared" si="577"/>
        <v>1311.3989839999999</v>
      </c>
      <c r="U3700" s="22">
        <f t="shared" si="578"/>
        <v>1520.108735</v>
      </c>
      <c r="V3700" s="39">
        <f t="shared" si="579"/>
        <v>0.87628326539741508</v>
      </c>
    </row>
    <row r="3701" spans="1:22">
      <c r="A3701">
        <v>3696</v>
      </c>
      <c r="B3701" s="155">
        <f t="shared" si="580"/>
        <v>41428</v>
      </c>
      <c r="C3701" s="148">
        <f t="shared" si="571"/>
        <v>2013</v>
      </c>
      <c r="D3701" s="148">
        <f t="shared" si="572"/>
        <v>6</v>
      </c>
      <c r="E3701" s="152">
        <v>24</v>
      </c>
      <c r="F3701" s="153">
        <v>0</v>
      </c>
      <c r="G3701" s="154">
        <v>146.02099999999999</v>
      </c>
      <c r="H3701" s="154">
        <v>0</v>
      </c>
      <c r="I3701" s="154">
        <v>1463.086</v>
      </c>
      <c r="J3701" s="151">
        <v>0</v>
      </c>
      <c r="K3701" s="149">
        <f t="shared" si="573"/>
        <v>1609.107</v>
      </c>
      <c r="L3701" s="148">
        <v>0</v>
      </c>
      <c r="M3701" s="148">
        <v>47.942</v>
      </c>
      <c r="N3701" s="148">
        <v>0</v>
      </c>
      <c r="O3701" s="148">
        <v>397.916</v>
      </c>
      <c r="P3701" s="148">
        <v>0</v>
      </c>
      <c r="Q3701" s="21">
        <f t="shared" si="574"/>
        <v>0</v>
      </c>
      <c r="R3701" s="21">
        <f t="shared" si="575"/>
        <v>153.27057400000001</v>
      </c>
      <c r="S3701" s="21">
        <f t="shared" si="576"/>
        <v>0</v>
      </c>
      <c r="T3701" s="21">
        <f t="shared" si="577"/>
        <v>1263.7812160000001</v>
      </c>
      <c r="U3701" s="22">
        <f t="shared" si="578"/>
        <v>1417.05179</v>
      </c>
      <c r="V3701" s="39">
        <f t="shared" si="579"/>
        <v>0.88064484835377632</v>
      </c>
    </row>
    <row r="3702" spans="1:22">
      <c r="A3702">
        <v>3697</v>
      </c>
      <c r="B3702" s="155">
        <f t="shared" si="580"/>
        <v>41429</v>
      </c>
      <c r="C3702" s="148">
        <f t="shared" si="571"/>
        <v>2013</v>
      </c>
      <c r="D3702" s="148">
        <f t="shared" si="572"/>
        <v>6</v>
      </c>
      <c r="E3702" s="152">
        <v>1</v>
      </c>
      <c r="F3702" s="153">
        <v>0</v>
      </c>
      <c r="G3702" s="154">
        <v>493.70800000000003</v>
      </c>
      <c r="H3702" s="154">
        <v>0</v>
      </c>
      <c r="I3702" s="154">
        <v>1019.11</v>
      </c>
      <c r="J3702" s="151">
        <v>0</v>
      </c>
      <c r="K3702" s="149">
        <f t="shared" si="573"/>
        <v>1512.818</v>
      </c>
      <c r="L3702" s="148">
        <v>0</v>
      </c>
      <c r="M3702" s="148">
        <v>146.87</v>
      </c>
      <c r="N3702" s="148">
        <v>0</v>
      </c>
      <c r="O3702" s="148">
        <v>276.43900000000002</v>
      </c>
      <c r="P3702" s="148">
        <v>0</v>
      </c>
      <c r="Q3702" s="21">
        <f t="shared" si="574"/>
        <v>0</v>
      </c>
      <c r="R3702" s="21">
        <f t="shared" si="575"/>
        <v>469.54339000000004</v>
      </c>
      <c r="S3702" s="21">
        <f t="shared" si="576"/>
        <v>0</v>
      </c>
      <c r="T3702" s="21">
        <f t="shared" si="577"/>
        <v>877.97026400000016</v>
      </c>
      <c r="U3702" s="22">
        <f t="shared" si="578"/>
        <v>1347.5136540000003</v>
      </c>
      <c r="V3702" s="39">
        <f t="shared" si="579"/>
        <v>0.89073084402750391</v>
      </c>
    </row>
    <row r="3703" spans="1:22">
      <c r="A3703">
        <v>3698</v>
      </c>
      <c r="B3703" s="155">
        <f t="shared" si="580"/>
        <v>41429</v>
      </c>
      <c r="C3703" s="148">
        <f t="shared" si="571"/>
        <v>2013</v>
      </c>
      <c r="D3703" s="148">
        <f t="shared" si="572"/>
        <v>6</v>
      </c>
      <c r="E3703" s="152">
        <v>2</v>
      </c>
      <c r="F3703" s="153">
        <v>0</v>
      </c>
      <c r="G3703" s="154">
        <v>706.39700000000005</v>
      </c>
      <c r="H3703" s="154">
        <v>0</v>
      </c>
      <c r="I3703" s="154">
        <v>945.05600000000004</v>
      </c>
      <c r="J3703" s="151">
        <v>0</v>
      </c>
      <c r="K3703" s="149">
        <f t="shared" si="573"/>
        <v>1651.453</v>
      </c>
      <c r="L3703" s="148">
        <v>0</v>
      </c>
      <c r="M3703" s="148">
        <v>204.476</v>
      </c>
      <c r="N3703" s="148">
        <v>0</v>
      </c>
      <c r="O3703" s="148">
        <v>244.886</v>
      </c>
      <c r="P3703" s="148">
        <v>0</v>
      </c>
      <c r="Q3703" s="21">
        <f t="shared" si="574"/>
        <v>0</v>
      </c>
      <c r="R3703" s="21">
        <f t="shared" si="575"/>
        <v>653.70977200000004</v>
      </c>
      <c r="S3703" s="21">
        <f t="shared" si="576"/>
        <v>0</v>
      </c>
      <c r="T3703" s="21">
        <f t="shared" si="577"/>
        <v>777.75793599999997</v>
      </c>
      <c r="U3703" s="22">
        <f t="shared" si="578"/>
        <v>1431.4677080000001</v>
      </c>
      <c r="V3703" s="39">
        <f t="shared" si="579"/>
        <v>0.86679288360007833</v>
      </c>
    </row>
    <row r="3704" spans="1:22">
      <c r="A3704">
        <v>3699</v>
      </c>
      <c r="B3704" s="155">
        <f t="shared" si="580"/>
        <v>41429</v>
      </c>
      <c r="C3704" s="148">
        <f t="shared" si="571"/>
        <v>2013</v>
      </c>
      <c r="D3704" s="148">
        <f t="shared" si="572"/>
        <v>6</v>
      </c>
      <c r="E3704" s="152">
        <v>3</v>
      </c>
      <c r="F3704" s="153">
        <v>0</v>
      </c>
      <c r="G3704" s="154">
        <v>711.03700000000003</v>
      </c>
      <c r="H3704" s="154">
        <v>0</v>
      </c>
      <c r="I3704" s="154">
        <v>806.28</v>
      </c>
      <c r="J3704" s="151">
        <v>0</v>
      </c>
      <c r="K3704" s="149">
        <f t="shared" si="573"/>
        <v>1517.317</v>
      </c>
      <c r="L3704" s="148">
        <v>0</v>
      </c>
      <c r="M3704" s="148">
        <v>205.215</v>
      </c>
      <c r="N3704" s="148">
        <v>0</v>
      </c>
      <c r="O3704" s="148">
        <v>211.65899999999999</v>
      </c>
      <c r="P3704" s="148">
        <v>0</v>
      </c>
      <c r="Q3704" s="21">
        <f t="shared" si="574"/>
        <v>0</v>
      </c>
      <c r="R3704" s="21">
        <f t="shared" si="575"/>
        <v>656.07235500000002</v>
      </c>
      <c r="S3704" s="21">
        <f t="shared" si="576"/>
        <v>0</v>
      </c>
      <c r="T3704" s="21">
        <f t="shared" si="577"/>
        <v>672.22898399999997</v>
      </c>
      <c r="U3704" s="22">
        <f t="shared" si="578"/>
        <v>1328.3013390000001</v>
      </c>
      <c r="V3704" s="39">
        <f t="shared" si="579"/>
        <v>0.87542770495552358</v>
      </c>
    </row>
    <row r="3705" spans="1:22">
      <c r="A3705">
        <v>3700</v>
      </c>
      <c r="B3705" s="155">
        <f t="shared" si="580"/>
        <v>41429</v>
      </c>
      <c r="C3705" s="148">
        <f t="shared" si="571"/>
        <v>2013</v>
      </c>
      <c r="D3705" s="148">
        <f t="shared" si="572"/>
        <v>6</v>
      </c>
      <c r="E3705" s="152">
        <v>4</v>
      </c>
      <c r="F3705" s="153">
        <v>0</v>
      </c>
      <c r="G3705" s="154">
        <v>689.71799999999996</v>
      </c>
      <c r="H3705" s="154">
        <v>0</v>
      </c>
      <c r="I3705" s="154">
        <v>650.245</v>
      </c>
      <c r="J3705" s="151">
        <v>0</v>
      </c>
      <c r="K3705" s="149">
        <f t="shared" si="573"/>
        <v>1339.963</v>
      </c>
      <c r="L3705" s="148">
        <v>0</v>
      </c>
      <c r="M3705" s="148">
        <v>202.417</v>
      </c>
      <c r="N3705" s="148">
        <v>0</v>
      </c>
      <c r="O3705" s="148">
        <v>177.79</v>
      </c>
      <c r="P3705" s="148">
        <v>0</v>
      </c>
      <c r="Q3705" s="21">
        <f t="shared" si="574"/>
        <v>0</v>
      </c>
      <c r="R3705" s="21">
        <f t="shared" si="575"/>
        <v>647.12714900000003</v>
      </c>
      <c r="S3705" s="21">
        <f t="shared" si="576"/>
        <v>0</v>
      </c>
      <c r="T3705" s="21">
        <f t="shared" si="577"/>
        <v>564.66103999999996</v>
      </c>
      <c r="U3705" s="22">
        <f t="shared" si="578"/>
        <v>1211.7881889999999</v>
      </c>
      <c r="V3705" s="39">
        <f t="shared" si="579"/>
        <v>0.90434451473660082</v>
      </c>
    </row>
    <row r="3706" spans="1:22">
      <c r="A3706">
        <v>3701</v>
      </c>
      <c r="B3706" s="155">
        <f t="shared" si="580"/>
        <v>41429</v>
      </c>
      <c r="C3706" s="148">
        <f t="shared" si="571"/>
        <v>2013</v>
      </c>
      <c r="D3706" s="148">
        <f t="shared" si="572"/>
        <v>6</v>
      </c>
      <c r="E3706" s="152">
        <v>5</v>
      </c>
      <c r="F3706" s="153">
        <v>0</v>
      </c>
      <c r="G3706" s="154">
        <v>536.952</v>
      </c>
      <c r="H3706" s="154">
        <v>0</v>
      </c>
      <c r="I3706" s="154">
        <v>744.19799999999998</v>
      </c>
      <c r="J3706" s="151">
        <v>0</v>
      </c>
      <c r="K3706" s="149">
        <f t="shared" si="573"/>
        <v>1281.1500000000001</v>
      </c>
      <c r="L3706" s="148">
        <v>0</v>
      </c>
      <c r="M3706" s="148">
        <v>159.76400000000001</v>
      </c>
      <c r="N3706" s="148">
        <v>0</v>
      </c>
      <c r="O3706" s="148">
        <v>198.73099999999999</v>
      </c>
      <c r="P3706" s="148">
        <v>0</v>
      </c>
      <c r="Q3706" s="21">
        <f t="shared" si="574"/>
        <v>0</v>
      </c>
      <c r="R3706" s="21">
        <f t="shared" si="575"/>
        <v>510.76550800000007</v>
      </c>
      <c r="S3706" s="21">
        <f t="shared" si="576"/>
        <v>0</v>
      </c>
      <c r="T3706" s="21">
        <f t="shared" si="577"/>
        <v>631.16965600000003</v>
      </c>
      <c r="U3706" s="22">
        <f t="shared" si="578"/>
        <v>1141.935164</v>
      </c>
      <c r="V3706" s="39">
        <f t="shared" si="579"/>
        <v>0.89133603715411924</v>
      </c>
    </row>
    <row r="3707" spans="1:22">
      <c r="A3707">
        <v>3702</v>
      </c>
      <c r="B3707" s="155">
        <f t="shared" si="580"/>
        <v>41429</v>
      </c>
      <c r="C3707" s="148">
        <f t="shared" si="571"/>
        <v>2013</v>
      </c>
      <c r="D3707" s="148">
        <f t="shared" si="572"/>
        <v>6</v>
      </c>
      <c r="E3707" s="152">
        <v>6</v>
      </c>
      <c r="F3707" s="153">
        <v>0</v>
      </c>
      <c r="G3707" s="154">
        <v>539.47900000000004</v>
      </c>
      <c r="H3707" s="154">
        <v>0</v>
      </c>
      <c r="I3707" s="154">
        <v>743.24099999999999</v>
      </c>
      <c r="J3707" s="151">
        <v>0</v>
      </c>
      <c r="K3707" s="149">
        <f t="shared" si="573"/>
        <v>1282.72</v>
      </c>
      <c r="L3707" s="148">
        <v>0</v>
      </c>
      <c r="M3707" s="148">
        <v>161.197</v>
      </c>
      <c r="N3707" s="148">
        <v>0</v>
      </c>
      <c r="O3707" s="148">
        <v>198.779</v>
      </c>
      <c r="P3707" s="148">
        <v>0</v>
      </c>
      <c r="Q3707" s="21">
        <f t="shared" si="574"/>
        <v>0</v>
      </c>
      <c r="R3707" s="21">
        <f t="shared" si="575"/>
        <v>515.34680900000001</v>
      </c>
      <c r="S3707" s="21">
        <f t="shared" si="576"/>
        <v>0</v>
      </c>
      <c r="T3707" s="21">
        <f t="shared" si="577"/>
        <v>631.32210399999997</v>
      </c>
      <c r="U3707" s="22">
        <f t="shared" si="578"/>
        <v>1146.668913</v>
      </c>
      <c r="V3707" s="39">
        <f t="shared" si="579"/>
        <v>0.89393547539603335</v>
      </c>
    </row>
    <row r="3708" spans="1:22">
      <c r="A3708">
        <v>3703</v>
      </c>
      <c r="B3708" s="155">
        <f t="shared" si="580"/>
        <v>41429</v>
      </c>
      <c r="C3708" s="148">
        <f t="shared" si="571"/>
        <v>2013</v>
      </c>
      <c r="D3708" s="148">
        <f t="shared" si="572"/>
        <v>6</v>
      </c>
      <c r="E3708" s="152">
        <v>7</v>
      </c>
      <c r="F3708" s="153">
        <v>0</v>
      </c>
      <c r="G3708" s="154">
        <v>549.52300000000002</v>
      </c>
      <c r="H3708" s="154">
        <v>0</v>
      </c>
      <c r="I3708" s="154">
        <v>1029.5719999999999</v>
      </c>
      <c r="J3708" s="151">
        <v>0</v>
      </c>
      <c r="K3708" s="149">
        <f t="shared" si="573"/>
        <v>1579.0949999999998</v>
      </c>
      <c r="L3708" s="148">
        <v>0</v>
      </c>
      <c r="M3708" s="148">
        <v>163.59299999999999</v>
      </c>
      <c r="N3708" s="148">
        <v>0</v>
      </c>
      <c r="O3708" s="148">
        <v>259.26900000000001</v>
      </c>
      <c r="P3708" s="148">
        <v>0</v>
      </c>
      <c r="Q3708" s="21">
        <f t="shared" si="574"/>
        <v>0</v>
      </c>
      <c r="R3708" s="21">
        <f t="shared" si="575"/>
        <v>523.00682099999995</v>
      </c>
      <c r="S3708" s="21">
        <f t="shared" si="576"/>
        <v>0</v>
      </c>
      <c r="T3708" s="21">
        <f t="shared" si="577"/>
        <v>823.43834400000003</v>
      </c>
      <c r="U3708" s="22">
        <f t="shared" si="578"/>
        <v>1346.4451650000001</v>
      </c>
      <c r="V3708" s="39">
        <f t="shared" si="579"/>
        <v>0.85266887995972396</v>
      </c>
    </row>
    <row r="3709" spans="1:22">
      <c r="A3709">
        <v>3704</v>
      </c>
      <c r="B3709" s="155">
        <f t="shared" si="580"/>
        <v>41429</v>
      </c>
      <c r="C3709" s="148">
        <f t="shared" si="571"/>
        <v>2013</v>
      </c>
      <c r="D3709" s="148">
        <f t="shared" si="572"/>
        <v>6</v>
      </c>
      <c r="E3709" s="152">
        <v>8</v>
      </c>
      <c r="F3709" s="153">
        <v>0</v>
      </c>
      <c r="G3709" s="154">
        <v>600.47299999999996</v>
      </c>
      <c r="H3709" s="154">
        <v>0</v>
      </c>
      <c r="I3709" s="154">
        <v>1098.713</v>
      </c>
      <c r="J3709" s="151">
        <v>0</v>
      </c>
      <c r="K3709" s="149">
        <f t="shared" si="573"/>
        <v>1699.1859999999999</v>
      </c>
      <c r="L3709" s="148">
        <v>0</v>
      </c>
      <c r="M3709" s="148">
        <v>178.74100000000001</v>
      </c>
      <c r="N3709" s="148">
        <v>0</v>
      </c>
      <c r="O3709" s="148">
        <v>272.97199999999998</v>
      </c>
      <c r="P3709" s="148">
        <v>0</v>
      </c>
      <c r="Q3709" s="21">
        <f t="shared" si="574"/>
        <v>0</v>
      </c>
      <c r="R3709" s="21">
        <f t="shared" si="575"/>
        <v>571.434977</v>
      </c>
      <c r="S3709" s="21">
        <f t="shared" si="576"/>
        <v>0</v>
      </c>
      <c r="T3709" s="21">
        <f t="shared" si="577"/>
        <v>866.95907199999999</v>
      </c>
      <c r="U3709" s="22">
        <f t="shared" si="578"/>
        <v>1438.394049</v>
      </c>
      <c r="V3709" s="39">
        <f t="shared" si="579"/>
        <v>0.84651947991567733</v>
      </c>
    </row>
    <row r="3710" spans="1:22">
      <c r="A3710">
        <v>3705</v>
      </c>
      <c r="B3710" s="155">
        <f t="shared" si="580"/>
        <v>41429</v>
      </c>
      <c r="C3710" s="148">
        <f t="shared" si="571"/>
        <v>2013</v>
      </c>
      <c r="D3710" s="148">
        <f t="shared" si="572"/>
        <v>6</v>
      </c>
      <c r="E3710" s="152">
        <v>9</v>
      </c>
      <c r="F3710" s="153">
        <v>0</v>
      </c>
      <c r="G3710" s="154">
        <v>599.65499999999997</v>
      </c>
      <c r="H3710" s="154">
        <v>0</v>
      </c>
      <c r="I3710" s="154">
        <v>1123.8679999999999</v>
      </c>
      <c r="J3710" s="151">
        <v>0</v>
      </c>
      <c r="K3710" s="149">
        <f t="shared" si="573"/>
        <v>1723.5229999999999</v>
      </c>
      <c r="L3710" s="148">
        <v>0</v>
      </c>
      <c r="M3710" s="148">
        <v>178.602</v>
      </c>
      <c r="N3710" s="148">
        <v>0</v>
      </c>
      <c r="O3710" s="148">
        <v>279.78500000000003</v>
      </c>
      <c r="P3710" s="148">
        <v>0</v>
      </c>
      <c r="Q3710" s="21">
        <f t="shared" si="574"/>
        <v>0</v>
      </c>
      <c r="R3710" s="21">
        <f t="shared" si="575"/>
        <v>570.99059399999999</v>
      </c>
      <c r="S3710" s="21">
        <f t="shared" si="576"/>
        <v>0</v>
      </c>
      <c r="T3710" s="21">
        <f t="shared" si="577"/>
        <v>888.59716000000014</v>
      </c>
      <c r="U3710" s="22">
        <f t="shared" si="578"/>
        <v>1459.5877540000001</v>
      </c>
      <c r="V3710" s="39">
        <f t="shared" si="579"/>
        <v>0.84686293945598645</v>
      </c>
    </row>
    <row r="3711" spans="1:22">
      <c r="A3711">
        <v>3706</v>
      </c>
      <c r="B3711" s="155">
        <f t="shared" si="580"/>
        <v>41429</v>
      </c>
      <c r="C3711" s="148">
        <f t="shared" si="571"/>
        <v>2013</v>
      </c>
      <c r="D3711" s="148">
        <f t="shared" si="572"/>
        <v>6</v>
      </c>
      <c r="E3711" s="152">
        <v>10</v>
      </c>
      <c r="F3711" s="153">
        <v>0</v>
      </c>
      <c r="G3711" s="154">
        <v>584.80999999999995</v>
      </c>
      <c r="H3711" s="154">
        <v>0</v>
      </c>
      <c r="I3711" s="154">
        <v>1125.942</v>
      </c>
      <c r="J3711" s="151">
        <v>0</v>
      </c>
      <c r="K3711" s="149">
        <f t="shared" si="573"/>
        <v>1710.752</v>
      </c>
      <c r="L3711" s="148">
        <v>0</v>
      </c>
      <c r="M3711" s="148">
        <v>174.512</v>
      </c>
      <c r="N3711" s="148">
        <v>0</v>
      </c>
      <c r="O3711" s="148">
        <v>282.01499999999999</v>
      </c>
      <c r="P3711" s="148">
        <v>0</v>
      </c>
      <c r="Q3711" s="21">
        <f t="shared" si="574"/>
        <v>0</v>
      </c>
      <c r="R3711" s="21">
        <f t="shared" si="575"/>
        <v>557.91486399999997</v>
      </c>
      <c r="S3711" s="21">
        <f t="shared" si="576"/>
        <v>0</v>
      </c>
      <c r="T3711" s="21">
        <f t="shared" si="577"/>
        <v>895.67963999999995</v>
      </c>
      <c r="U3711" s="22">
        <f t="shared" si="578"/>
        <v>1453.5945039999999</v>
      </c>
      <c r="V3711" s="39">
        <f t="shared" si="579"/>
        <v>0.84968160434709417</v>
      </c>
    </row>
    <row r="3712" spans="1:22">
      <c r="A3712">
        <v>3707</v>
      </c>
      <c r="B3712" s="155">
        <f t="shared" si="580"/>
        <v>41429</v>
      </c>
      <c r="C3712" s="148">
        <f t="shared" si="571"/>
        <v>2013</v>
      </c>
      <c r="D3712" s="148">
        <f t="shared" si="572"/>
        <v>6</v>
      </c>
      <c r="E3712" s="152">
        <v>11</v>
      </c>
      <c r="F3712" s="153">
        <v>0</v>
      </c>
      <c r="G3712" s="154">
        <v>585.12099999999998</v>
      </c>
      <c r="H3712" s="154">
        <v>0</v>
      </c>
      <c r="I3712" s="154">
        <v>1141.816</v>
      </c>
      <c r="J3712" s="151">
        <v>0</v>
      </c>
      <c r="K3712" s="149">
        <f t="shared" si="573"/>
        <v>1726.9369999999999</v>
      </c>
      <c r="L3712" s="148">
        <v>0</v>
      </c>
      <c r="M3712" s="148">
        <v>174.351</v>
      </c>
      <c r="N3712" s="148">
        <v>0</v>
      </c>
      <c r="O3712" s="148">
        <v>285.70699999999999</v>
      </c>
      <c r="P3712" s="148">
        <v>0</v>
      </c>
      <c r="Q3712" s="21">
        <f t="shared" si="574"/>
        <v>0</v>
      </c>
      <c r="R3712" s="21">
        <f t="shared" si="575"/>
        <v>557.40014700000006</v>
      </c>
      <c r="S3712" s="21">
        <f t="shared" si="576"/>
        <v>0</v>
      </c>
      <c r="T3712" s="21">
        <f t="shared" si="577"/>
        <v>907.40543200000002</v>
      </c>
      <c r="U3712" s="22">
        <f t="shared" si="578"/>
        <v>1464.8055790000001</v>
      </c>
      <c r="V3712" s="39">
        <f t="shared" si="579"/>
        <v>0.84821020048791596</v>
      </c>
    </row>
    <row r="3713" spans="1:22">
      <c r="A3713">
        <v>3708</v>
      </c>
      <c r="B3713" s="155">
        <f t="shared" si="580"/>
        <v>41429</v>
      </c>
      <c r="C3713" s="148">
        <f t="shared" si="571"/>
        <v>2013</v>
      </c>
      <c r="D3713" s="148">
        <f t="shared" si="572"/>
        <v>6</v>
      </c>
      <c r="E3713" s="152">
        <v>12</v>
      </c>
      <c r="F3713" s="153">
        <v>0</v>
      </c>
      <c r="G3713" s="154">
        <v>587.25900000000001</v>
      </c>
      <c r="H3713" s="154">
        <v>0</v>
      </c>
      <c r="I3713" s="154">
        <v>1130.213</v>
      </c>
      <c r="J3713" s="151">
        <v>0</v>
      </c>
      <c r="K3713" s="149">
        <f t="shared" si="573"/>
        <v>1717.472</v>
      </c>
      <c r="L3713" s="148">
        <v>0</v>
      </c>
      <c r="M3713" s="148">
        <v>174.68100000000001</v>
      </c>
      <c r="N3713" s="148">
        <v>0</v>
      </c>
      <c r="O3713" s="148">
        <v>283.41699999999997</v>
      </c>
      <c r="P3713" s="148">
        <v>0</v>
      </c>
      <c r="Q3713" s="21">
        <f t="shared" si="574"/>
        <v>0</v>
      </c>
      <c r="R3713" s="21">
        <f t="shared" si="575"/>
        <v>558.4551570000001</v>
      </c>
      <c r="S3713" s="21">
        <f t="shared" si="576"/>
        <v>0</v>
      </c>
      <c r="T3713" s="21">
        <f t="shared" si="577"/>
        <v>900.13239199999998</v>
      </c>
      <c r="U3713" s="22">
        <f t="shared" si="578"/>
        <v>1458.5875490000001</v>
      </c>
      <c r="V3713" s="39">
        <f t="shared" si="579"/>
        <v>0.84926423778670046</v>
      </c>
    </row>
    <row r="3714" spans="1:22">
      <c r="A3714">
        <v>3709</v>
      </c>
      <c r="B3714" s="155">
        <f t="shared" si="580"/>
        <v>41429</v>
      </c>
      <c r="C3714" s="148">
        <f t="shared" si="571"/>
        <v>2013</v>
      </c>
      <c r="D3714" s="148">
        <f t="shared" si="572"/>
        <v>6</v>
      </c>
      <c r="E3714" s="152">
        <v>13</v>
      </c>
      <c r="F3714" s="153">
        <v>0</v>
      </c>
      <c r="G3714" s="154">
        <v>588.45000000000005</v>
      </c>
      <c r="H3714" s="154">
        <v>0</v>
      </c>
      <c r="I3714" s="154">
        <v>1122.329</v>
      </c>
      <c r="J3714" s="151">
        <v>0</v>
      </c>
      <c r="K3714" s="149">
        <f t="shared" si="573"/>
        <v>1710.779</v>
      </c>
      <c r="L3714" s="148">
        <v>0</v>
      </c>
      <c r="M3714" s="148">
        <v>175.28</v>
      </c>
      <c r="N3714" s="148">
        <v>0</v>
      </c>
      <c r="O3714" s="148">
        <v>281.52999999999997</v>
      </c>
      <c r="P3714" s="148">
        <v>0</v>
      </c>
      <c r="Q3714" s="21">
        <f t="shared" si="574"/>
        <v>0</v>
      </c>
      <c r="R3714" s="21">
        <f t="shared" si="575"/>
        <v>560.37016000000006</v>
      </c>
      <c r="S3714" s="21">
        <f t="shared" si="576"/>
        <v>0</v>
      </c>
      <c r="T3714" s="21">
        <f t="shared" si="577"/>
        <v>894.13927999999999</v>
      </c>
      <c r="U3714" s="22">
        <f t="shared" si="578"/>
        <v>1454.50944</v>
      </c>
      <c r="V3714" s="39">
        <f t="shared" si="579"/>
        <v>0.85020300108897762</v>
      </c>
    </row>
    <row r="3715" spans="1:22">
      <c r="A3715">
        <v>3710</v>
      </c>
      <c r="B3715" s="155">
        <f t="shared" si="580"/>
        <v>41429</v>
      </c>
      <c r="C3715" s="148">
        <f t="shared" si="571"/>
        <v>2013</v>
      </c>
      <c r="D3715" s="148">
        <f t="shared" si="572"/>
        <v>6</v>
      </c>
      <c r="E3715" s="152">
        <v>14</v>
      </c>
      <c r="F3715" s="153">
        <v>0</v>
      </c>
      <c r="G3715" s="154">
        <v>589.173</v>
      </c>
      <c r="H3715" s="154">
        <v>0</v>
      </c>
      <c r="I3715" s="154">
        <v>1116.8109999999999</v>
      </c>
      <c r="J3715" s="151">
        <v>0</v>
      </c>
      <c r="K3715" s="149">
        <f t="shared" si="573"/>
        <v>1705.9839999999999</v>
      </c>
      <c r="L3715" s="148">
        <v>0</v>
      </c>
      <c r="M3715" s="148">
        <v>175.36799999999999</v>
      </c>
      <c r="N3715" s="148">
        <v>0</v>
      </c>
      <c r="O3715" s="148">
        <v>279.99700000000001</v>
      </c>
      <c r="P3715" s="148">
        <v>0</v>
      </c>
      <c r="Q3715" s="21">
        <f t="shared" si="574"/>
        <v>0</v>
      </c>
      <c r="R3715" s="21">
        <f t="shared" si="575"/>
        <v>560.65149599999995</v>
      </c>
      <c r="S3715" s="21">
        <f t="shared" si="576"/>
        <v>0</v>
      </c>
      <c r="T3715" s="21">
        <f t="shared" si="577"/>
        <v>889.27047200000004</v>
      </c>
      <c r="U3715" s="22">
        <f t="shared" si="578"/>
        <v>1449.9219680000001</v>
      </c>
      <c r="V3715" s="39">
        <f t="shared" si="579"/>
        <v>0.84990361457082841</v>
      </c>
    </row>
    <row r="3716" spans="1:22">
      <c r="A3716">
        <v>3711</v>
      </c>
      <c r="B3716" s="155">
        <f t="shared" si="580"/>
        <v>41429</v>
      </c>
      <c r="C3716" s="148">
        <f t="shared" si="571"/>
        <v>2013</v>
      </c>
      <c r="D3716" s="148">
        <f t="shared" si="572"/>
        <v>6</v>
      </c>
      <c r="E3716" s="152">
        <v>15</v>
      </c>
      <c r="F3716" s="153">
        <v>0</v>
      </c>
      <c r="G3716" s="154">
        <v>587.61300000000006</v>
      </c>
      <c r="H3716" s="154">
        <v>0</v>
      </c>
      <c r="I3716" s="154">
        <v>1115.925</v>
      </c>
      <c r="J3716" s="151">
        <v>0</v>
      </c>
      <c r="K3716" s="149">
        <f t="shared" si="573"/>
        <v>1703.538</v>
      </c>
      <c r="L3716" s="148">
        <v>0</v>
      </c>
      <c r="M3716" s="148">
        <v>174.76900000000001</v>
      </c>
      <c r="N3716" s="148">
        <v>0</v>
      </c>
      <c r="O3716" s="148">
        <v>280.24900000000002</v>
      </c>
      <c r="P3716" s="148">
        <v>0</v>
      </c>
      <c r="Q3716" s="21">
        <f t="shared" si="574"/>
        <v>0</v>
      </c>
      <c r="R3716" s="21">
        <f t="shared" si="575"/>
        <v>558.736493</v>
      </c>
      <c r="S3716" s="21">
        <f t="shared" si="576"/>
        <v>0</v>
      </c>
      <c r="T3716" s="21">
        <f t="shared" si="577"/>
        <v>890.07082400000013</v>
      </c>
      <c r="U3716" s="22">
        <f t="shared" si="578"/>
        <v>1448.8073170000002</v>
      </c>
      <c r="V3716" s="39">
        <f t="shared" si="579"/>
        <v>0.85046962087138667</v>
      </c>
    </row>
    <row r="3717" spans="1:22">
      <c r="A3717">
        <v>3712</v>
      </c>
      <c r="B3717" s="155">
        <f t="shared" si="580"/>
        <v>41429</v>
      </c>
      <c r="C3717" s="148">
        <f t="shared" si="571"/>
        <v>2013</v>
      </c>
      <c r="D3717" s="148">
        <f t="shared" si="572"/>
        <v>6</v>
      </c>
      <c r="E3717" s="152">
        <v>16</v>
      </c>
      <c r="F3717" s="153">
        <v>0</v>
      </c>
      <c r="G3717" s="154">
        <v>583.31399999999996</v>
      </c>
      <c r="H3717" s="154">
        <v>0</v>
      </c>
      <c r="I3717" s="154">
        <v>1115.9069999999999</v>
      </c>
      <c r="J3717" s="151">
        <v>0</v>
      </c>
      <c r="K3717" s="149">
        <f t="shared" si="573"/>
        <v>1699.221</v>
      </c>
      <c r="L3717" s="148">
        <v>0</v>
      </c>
      <c r="M3717" s="148">
        <v>173.89400000000001</v>
      </c>
      <c r="N3717" s="148">
        <v>0</v>
      </c>
      <c r="O3717" s="148">
        <v>279.84699999999998</v>
      </c>
      <c r="P3717" s="148">
        <v>0</v>
      </c>
      <c r="Q3717" s="21">
        <f t="shared" si="574"/>
        <v>0</v>
      </c>
      <c r="R3717" s="21">
        <f t="shared" si="575"/>
        <v>555.93911800000001</v>
      </c>
      <c r="S3717" s="21">
        <f t="shared" si="576"/>
        <v>0</v>
      </c>
      <c r="T3717" s="21">
        <f t="shared" si="577"/>
        <v>888.79407200000003</v>
      </c>
      <c r="U3717" s="22">
        <f t="shared" si="578"/>
        <v>1444.7331899999999</v>
      </c>
      <c r="V3717" s="39">
        <f t="shared" si="579"/>
        <v>0.85023265955399563</v>
      </c>
    </row>
    <row r="3718" spans="1:22">
      <c r="A3718">
        <v>3713</v>
      </c>
      <c r="B3718" s="155">
        <f t="shared" si="580"/>
        <v>41429</v>
      </c>
      <c r="C3718" s="148">
        <f t="shared" si="571"/>
        <v>2013</v>
      </c>
      <c r="D3718" s="148">
        <f t="shared" si="572"/>
        <v>6</v>
      </c>
      <c r="E3718" s="152">
        <v>17</v>
      </c>
      <c r="F3718" s="153">
        <v>0</v>
      </c>
      <c r="G3718" s="154">
        <v>582.01900000000001</v>
      </c>
      <c r="H3718" s="154">
        <v>0</v>
      </c>
      <c r="I3718" s="154">
        <v>1020.349</v>
      </c>
      <c r="J3718" s="151">
        <v>0</v>
      </c>
      <c r="K3718" s="149">
        <f t="shared" si="573"/>
        <v>1602.3679999999999</v>
      </c>
      <c r="L3718" s="148">
        <v>0</v>
      </c>
      <c r="M3718" s="148">
        <v>173.744</v>
      </c>
      <c r="N3718" s="148">
        <v>0</v>
      </c>
      <c r="O3718" s="148">
        <v>259.23599999999999</v>
      </c>
      <c r="P3718" s="148">
        <v>0</v>
      </c>
      <c r="Q3718" s="21">
        <f t="shared" si="574"/>
        <v>0</v>
      </c>
      <c r="R3718" s="21">
        <f t="shared" si="575"/>
        <v>555.45956799999999</v>
      </c>
      <c r="S3718" s="21">
        <f t="shared" si="576"/>
        <v>0</v>
      </c>
      <c r="T3718" s="21">
        <f t="shared" si="577"/>
        <v>823.33353599999998</v>
      </c>
      <c r="U3718" s="22">
        <f t="shared" si="578"/>
        <v>1378.7931039999999</v>
      </c>
      <c r="V3718" s="39">
        <f t="shared" si="579"/>
        <v>0.86047219115708751</v>
      </c>
    </row>
    <row r="3719" spans="1:22">
      <c r="A3719">
        <v>3714</v>
      </c>
      <c r="B3719" s="155">
        <f t="shared" si="580"/>
        <v>41429</v>
      </c>
      <c r="C3719" s="148">
        <f t="shared" ref="C3719:C3782" si="581">YEAR(B3719)</f>
        <v>2013</v>
      </c>
      <c r="D3719" s="148">
        <f t="shared" ref="D3719:D3782" si="582">MONTH(B3719)</f>
        <v>6</v>
      </c>
      <c r="E3719" s="152">
        <v>18</v>
      </c>
      <c r="F3719" s="153">
        <v>0</v>
      </c>
      <c r="G3719" s="154">
        <v>581.32399999999996</v>
      </c>
      <c r="H3719" s="154">
        <v>0</v>
      </c>
      <c r="I3719" s="154">
        <v>1022.71</v>
      </c>
      <c r="J3719" s="151">
        <v>0</v>
      </c>
      <c r="K3719" s="149">
        <f t="shared" ref="K3719:K3782" si="583">SUM(F3719:J3719)</f>
        <v>1604.0340000000001</v>
      </c>
      <c r="L3719" s="148">
        <v>0</v>
      </c>
      <c r="M3719" s="148">
        <v>173.785</v>
      </c>
      <c r="N3719" s="148">
        <v>0</v>
      </c>
      <c r="O3719" s="148">
        <v>259.69900000000001</v>
      </c>
      <c r="P3719" s="148">
        <v>0</v>
      </c>
      <c r="Q3719" s="21">
        <f t="shared" ref="Q3719:Q3782" si="584">+$Q$2*L3719</f>
        <v>0</v>
      </c>
      <c r="R3719" s="21">
        <f t="shared" ref="R3719:R3782" si="585">+$R$2*M3719</f>
        <v>555.59064499999999</v>
      </c>
      <c r="S3719" s="21">
        <f t="shared" ref="S3719:S3782" si="586">+$S$2*N3719</f>
        <v>0</v>
      </c>
      <c r="T3719" s="21">
        <f t="shared" ref="T3719:T3782" si="587">+$T$2*O3719</f>
        <v>824.80402400000003</v>
      </c>
      <c r="U3719" s="22">
        <f t="shared" ref="U3719:U3782" si="588">SUM(Q3719:T3719)</f>
        <v>1380.394669</v>
      </c>
      <c r="V3719" s="39">
        <f t="shared" ref="V3719:V3782" si="589">+U3719/K3719</f>
        <v>0.86057693851875949</v>
      </c>
    </row>
    <row r="3720" spans="1:22">
      <c r="A3720">
        <v>3715</v>
      </c>
      <c r="B3720" s="155">
        <f t="shared" si="580"/>
        <v>41429</v>
      </c>
      <c r="C3720" s="148">
        <f t="shared" si="581"/>
        <v>2013</v>
      </c>
      <c r="D3720" s="148">
        <f t="shared" si="582"/>
        <v>6</v>
      </c>
      <c r="E3720" s="152">
        <v>19</v>
      </c>
      <c r="F3720" s="153">
        <v>0</v>
      </c>
      <c r="G3720" s="154">
        <v>541.20399999999995</v>
      </c>
      <c r="H3720" s="154">
        <v>0</v>
      </c>
      <c r="I3720" s="154">
        <v>1111.4480000000001</v>
      </c>
      <c r="J3720" s="151">
        <v>0</v>
      </c>
      <c r="K3720" s="149">
        <f t="shared" si="583"/>
        <v>1652.652</v>
      </c>
      <c r="L3720" s="148">
        <v>0</v>
      </c>
      <c r="M3720" s="148">
        <v>164.57</v>
      </c>
      <c r="N3720" s="148">
        <v>0</v>
      </c>
      <c r="O3720" s="148">
        <v>279.72500000000002</v>
      </c>
      <c r="P3720" s="148">
        <v>0</v>
      </c>
      <c r="Q3720" s="21">
        <f t="shared" si="584"/>
        <v>0</v>
      </c>
      <c r="R3720" s="21">
        <f t="shared" si="585"/>
        <v>526.13028999999995</v>
      </c>
      <c r="S3720" s="21">
        <f t="shared" si="586"/>
        <v>0</v>
      </c>
      <c r="T3720" s="21">
        <f t="shared" si="587"/>
        <v>888.40660000000014</v>
      </c>
      <c r="U3720" s="22">
        <f t="shared" si="588"/>
        <v>1414.5368900000001</v>
      </c>
      <c r="V3720" s="39">
        <f t="shared" si="589"/>
        <v>0.85591938895786901</v>
      </c>
    </row>
    <row r="3721" spans="1:22">
      <c r="A3721">
        <v>3716</v>
      </c>
      <c r="B3721" s="155">
        <f t="shared" si="580"/>
        <v>41429</v>
      </c>
      <c r="C3721" s="148">
        <f t="shared" si="581"/>
        <v>2013</v>
      </c>
      <c r="D3721" s="148">
        <f t="shared" si="582"/>
        <v>6</v>
      </c>
      <c r="E3721" s="152">
        <v>20</v>
      </c>
      <c r="F3721" s="153">
        <v>0</v>
      </c>
      <c r="G3721" s="154">
        <v>585.55999999999995</v>
      </c>
      <c r="H3721" s="154">
        <v>0</v>
      </c>
      <c r="I3721" s="154">
        <v>1197.3119999999999</v>
      </c>
      <c r="J3721" s="151">
        <v>0</v>
      </c>
      <c r="K3721" s="149">
        <f t="shared" si="583"/>
        <v>1782.8719999999998</v>
      </c>
      <c r="L3721" s="148">
        <v>0</v>
      </c>
      <c r="M3721" s="148">
        <v>174.29599999999999</v>
      </c>
      <c r="N3721" s="148">
        <v>0</v>
      </c>
      <c r="O3721" s="148">
        <v>302.529</v>
      </c>
      <c r="P3721" s="148">
        <v>0</v>
      </c>
      <c r="Q3721" s="21">
        <f t="shared" si="584"/>
        <v>0</v>
      </c>
      <c r="R3721" s="21">
        <f t="shared" si="585"/>
        <v>557.22431199999994</v>
      </c>
      <c r="S3721" s="21">
        <f t="shared" si="586"/>
        <v>0</v>
      </c>
      <c r="T3721" s="21">
        <f t="shared" si="587"/>
        <v>960.83210400000007</v>
      </c>
      <c r="U3721" s="22">
        <f t="shared" si="588"/>
        <v>1518.0564159999999</v>
      </c>
      <c r="V3721" s="39">
        <f t="shared" si="589"/>
        <v>0.85146685572492031</v>
      </c>
    </row>
    <row r="3722" spans="1:22">
      <c r="A3722">
        <v>3717</v>
      </c>
      <c r="B3722" s="155">
        <f t="shared" si="580"/>
        <v>41429</v>
      </c>
      <c r="C3722" s="148">
        <f t="shared" si="581"/>
        <v>2013</v>
      </c>
      <c r="D3722" s="148">
        <f t="shared" si="582"/>
        <v>6</v>
      </c>
      <c r="E3722" s="152">
        <v>21</v>
      </c>
      <c r="F3722" s="153">
        <v>0</v>
      </c>
      <c r="G3722" s="154">
        <v>500.767</v>
      </c>
      <c r="H3722" s="154">
        <v>0</v>
      </c>
      <c r="I3722" s="154">
        <v>1549.4639999999999</v>
      </c>
      <c r="J3722" s="151">
        <v>0</v>
      </c>
      <c r="K3722" s="149">
        <f t="shared" si="583"/>
        <v>2050.2309999999998</v>
      </c>
      <c r="L3722" s="148">
        <v>0</v>
      </c>
      <c r="M3722" s="148">
        <v>148.78</v>
      </c>
      <c r="N3722" s="148">
        <v>0</v>
      </c>
      <c r="O3722" s="148">
        <v>375.50700000000001</v>
      </c>
      <c r="P3722" s="148">
        <v>0</v>
      </c>
      <c r="Q3722" s="21">
        <f t="shared" si="584"/>
        <v>0</v>
      </c>
      <c r="R3722" s="21">
        <f t="shared" si="585"/>
        <v>475.64966000000004</v>
      </c>
      <c r="S3722" s="21">
        <f t="shared" si="586"/>
        <v>0</v>
      </c>
      <c r="T3722" s="21">
        <f t="shared" si="587"/>
        <v>1192.610232</v>
      </c>
      <c r="U3722" s="22">
        <f t="shared" si="588"/>
        <v>1668.259892</v>
      </c>
      <c r="V3722" s="39">
        <f t="shared" si="589"/>
        <v>0.81369362379166066</v>
      </c>
    </row>
    <row r="3723" spans="1:22">
      <c r="A3723">
        <v>3718</v>
      </c>
      <c r="B3723" s="155">
        <f t="shared" si="580"/>
        <v>41429</v>
      </c>
      <c r="C3723" s="148">
        <f t="shared" si="581"/>
        <v>2013</v>
      </c>
      <c r="D3723" s="148">
        <f t="shared" si="582"/>
        <v>6</v>
      </c>
      <c r="E3723" s="152">
        <v>22</v>
      </c>
      <c r="F3723" s="153">
        <v>0</v>
      </c>
      <c r="G3723" s="154">
        <v>498.46499999999997</v>
      </c>
      <c r="H3723" s="154">
        <v>0</v>
      </c>
      <c r="I3723" s="154">
        <v>1503.0930000000001</v>
      </c>
      <c r="J3723" s="151">
        <v>0</v>
      </c>
      <c r="K3723" s="149">
        <f t="shared" si="583"/>
        <v>2001.558</v>
      </c>
      <c r="L3723" s="148">
        <v>0</v>
      </c>
      <c r="M3723" s="148">
        <v>147.52000000000001</v>
      </c>
      <c r="N3723" s="148">
        <v>0</v>
      </c>
      <c r="O3723" s="148">
        <v>362.666</v>
      </c>
      <c r="P3723" s="148">
        <v>0</v>
      </c>
      <c r="Q3723" s="21">
        <f t="shared" si="584"/>
        <v>0</v>
      </c>
      <c r="R3723" s="21">
        <f t="shared" si="585"/>
        <v>471.62144000000006</v>
      </c>
      <c r="S3723" s="21">
        <f t="shared" si="586"/>
        <v>0</v>
      </c>
      <c r="T3723" s="21">
        <f t="shared" si="587"/>
        <v>1151.8272160000001</v>
      </c>
      <c r="U3723" s="22">
        <f t="shared" si="588"/>
        <v>1623.4486560000003</v>
      </c>
      <c r="V3723" s="39">
        <f t="shared" si="589"/>
        <v>0.811092486952664</v>
      </c>
    </row>
    <row r="3724" spans="1:22">
      <c r="A3724">
        <v>3719</v>
      </c>
      <c r="B3724" s="155">
        <f t="shared" si="580"/>
        <v>41429</v>
      </c>
      <c r="C3724" s="148">
        <f t="shared" si="581"/>
        <v>2013</v>
      </c>
      <c r="D3724" s="148">
        <f t="shared" si="582"/>
        <v>6</v>
      </c>
      <c r="E3724" s="152">
        <v>23</v>
      </c>
      <c r="F3724" s="153">
        <v>0</v>
      </c>
      <c r="G3724" s="154">
        <v>493.04</v>
      </c>
      <c r="H3724" s="154">
        <v>0</v>
      </c>
      <c r="I3724" s="154">
        <v>1443.0160000000001</v>
      </c>
      <c r="J3724" s="151">
        <v>0</v>
      </c>
      <c r="K3724" s="149">
        <f t="shared" si="583"/>
        <v>1936.056</v>
      </c>
      <c r="L3724" s="148">
        <v>0</v>
      </c>
      <c r="M3724" s="148">
        <v>145.77500000000001</v>
      </c>
      <c r="N3724" s="148">
        <v>0</v>
      </c>
      <c r="O3724" s="148">
        <v>346.89800000000002</v>
      </c>
      <c r="P3724" s="148">
        <v>0</v>
      </c>
      <c r="Q3724" s="21">
        <f t="shared" si="584"/>
        <v>0</v>
      </c>
      <c r="R3724" s="21">
        <f t="shared" si="585"/>
        <v>466.04267500000003</v>
      </c>
      <c r="S3724" s="21">
        <f t="shared" si="586"/>
        <v>0</v>
      </c>
      <c r="T3724" s="21">
        <f t="shared" si="587"/>
        <v>1101.7480480000002</v>
      </c>
      <c r="U3724" s="22">
        <f t="shared" si="588"/>
        <v>1567.7907230000001</v>
      </c>
      <c r="V3724" s="39">
        <f t="shared" si="589"/>
        <v>0.80978583419074657</v>
      </c>
    </row>
    <row r="3725" spans="1:22">
      <c r="A3725">
        <v>3720</v>
      </c>
      <c r="B3725" s="155">
        <f t="shared" si="580"/>
        <v>41429</v>
      </c>
      <c r="C3725" s="148">
        <f t="shared" si="581"/>
        <v>2013</v>
      </c>
      <c r="D3725" s="148">
        <f t="shared" si="582"/>
        <v>6</v>
      </c>
      <c r="E3725" s="152">
        <v>24</v>
      </c>
      <c r="F3725" s="153">
        <v>0</v>
      </c>
      <c r="G3725" s="154">
        <v>485.84899999999999</v>
      </c>
      <c r="H3725" s="154">
        <v>0</v>
      </c>
      <c r="I3725" s="154">
        <v>1356.732</v>
      </c>
      <c r="J3725" s="151">
        <v>0</v>
      </c>
      <c r="K3725" s="149">
        <f t="shared" si="583"/>
        <v>1842.5809999999999</v>
      </c>
      <c r="L3725" s="148">
        <v>0</v>
      </c>
      <c r="M3725" s="148">
        <v>146.024</v>
      </c>
      <c r="N3725" s="148">
        <v>0</v>
      </c>
      <c r="O3725" s="148">
        <v>326.50200000000001</v>
      </c>
      <c r="P3725" s="148">
        <v>0</v>
      </c>
      <c r="Q3725" s="21">
        <f t="shared" si="584"/>
        <v>0</v>
      </c>
      <c r="R3725" s="21">
        <f t="shared" si="585"/>
        <v>466.838728</v>
      </c>
      <c r="S3725" s="21">
        <f t="shared" si="586"/>
        <v>0</v>
      </c>
      <c r="T3725" s="21">
        <f t="shared" si="587"/>
        <v>1036.970352</v>
      </c>
      <c r="U3725" s="22">
        <f t="shared" si="588"/>
        <v>1503.80908</v>
      </c>
      <c r="V3725" s="39">
        <f t="shared" si="589"/>
        <v>0.81614272588287851</v>
      </c>
    </row>
    <row r="3726" spans="1:22">
      <c r="A3726">
        <v>3721</v>
      </c>
      <c r="B3726" s="155">
        <f t="shared" si="580"/>
        <v>41430</v>
      </c>
      <c r="C3726" s="148">
        <f t="shared" si="581"/>
        <v>2013</v>
      </c>
      <c r="D3726" s="148">
        <f t="shared" si="582"/>
        <v>6</v>
      </c>
      <c r="E3726" s="152">
        <v>1</v>
      </c>
      <c r="F3726" s="153">
        <v>0</v>
      </c>
      <c r="G3726" s="154">
        <v>654.90700000000004</v>
      </c>
      <c r="H3726" s="154">
        <v>0</v>
      </c>
      <c r="I3726" s="154">
        <v>768.24199999999996</v>
      </c>
      <c r="J3726" s="151">
        <v>0</v>
      </c>
      <c r="K3726" s="149">
        <f t="shared" si="583"/>
        <v>1423.1489999999999</v>
      </c>
      <c r="L3726" s="148">
        <v>0</v>
      </c>
      <c r="M3726" s="148">
        <v>192.649</v>
      </c>
      <c r="N3726" s="148">
        <v>0</v>
      </c>
      <c r="O3726" s="148">
        <v>201.209</v>
      </c>
      <c r="P3726" s="148">
        <v>0</v>
      </c>
      <c r="Q3726" s="21">
        <f t="shared" si="584"/>
        <v>0</v>
      </c>
      <c r="R3726" s="21">
        <f t="shared" si="585"/>
        <v>615.89885300000003</v>
      </c>
      <c r="S3726" s="21">
        <f t="shared" si="586"/>
        <v>0</v>
      </c>
      <c r="T3726" s="21">
        <f t="shared" si="587"/>
        <v>639.03978400000005</v>
      </c>
      <c r="U3726" s="22">
        <f t="shared" si="588"/>
        <v>1254.9386370000002</v>
      </c>
      <c r="V3726" s="39">
        <f t="shared" si="589"/>
        <v>0.88180410975941403</v>
      </c>
    </row>
    <row r="3727" spans="1:22">
      <c r="A3727">
        <v>3722</v>
      </c>
      <c r="B3727" s="155">
        <f t="shared" si="580"/>
        <v>41430</v>
      </c>
      <c r="C3727" s="148">
        <f t="shared" si="581"/>
        <v>2013</v>
      </c>
      <c r="D3727" s="148">
        <f t="shared" si="582"/>
        <v>6</v>
      </c>
      <c r="E3727" s="152">
        <v>2</v>
      </c>
      <c r="F3727" s="153">
        <v>0</v>
      </c>
      <c r="G3727" s="154">
        <v>562.00400000000002</v>
      </c>
      <c r="H3727" s="154">
        <v>0</v>
      </c>
      <c r="I3727" s="154">
        <v>931.05</v>
      </c>
      <c r="J3727" s="151">
        <v>0</v>
      </c>
      <c r="K3727" s="149">
        <f t="shared" si="583"/>
        <v>1493.0540000000001</v>
      </c>
      <c r="L3727" s="148">
        <v>0</v>
      </c>
      <c r="M3727" s="148">
        <v>166.56200000000001</v>
      </c>
      <c r="N3727" s="148">
        <v>0</v>
      </c>
      <c r="O3727" s="148">
        <v>221.505</v>
      </c>
      <c r="P3727" s="148">
        <v>0</v>
      </c>
      <c r="Q3727" s="21">
        <f t="shared" si="584"/>
        <v>0</v>
      </c>
      <c r="R3727" s="21">
        <f t="shared" si="585"/>
        <v>532.49871400000006</v>
      </c>
      <c r="S3727" s="21">
        <f t="shared" si="586"/>
        <v>0</v>
      </c>
      <c r="T3727" s="21">
        <f t="shared" si="587"/>
        <v>703.49988000000008</v>
      </c>
      <c r="U3727" s="22">
        <f t="shared" si="588"/>
        <v>1235.9985940000001</v>
      </c>
      <c r="V3727" s="39">
        <f t="shared" si="589"/>
        <v>0.82783247893244316</v>
      </c>
    </row>
    <row r="3728" spans="1:22">
      <c r="A3728">
        <v>3723</v>
      </c>
      <c r="B3728" s="155">
        <f t="shared" si="580"/>
        <v>41430</v>
      </c>
      <c r="C3728" s="148">
        <f t="shared" si="581"/>
        <v>2013</v>
      </c>
      <c r="D3728" s="148">
        <f t="shared" si="582"/>
        <v>6</v>
      </c>
      <c r="E3728" s="152">
        <v>3</v>
      </c>
      <c r="F3728" s="153">
        <v>0</v>
      </c>
      <c r="G3728" s="154">
        <v>651.37599999999998</v>
      </c>
      <c r="H3728" s="154">
        <v>0</v>
      </c>
      <c r="I3728" s="154">
        <v>676.94100000000003</v>
      </c>
      <c r="J3728" s="151">
        <v>0</v>
      </c>
      <c r="K3728" s="149">
        <f t="shared" si="583"/>
        <v>1328.317</v>
      </c>
      <c r="L3728" s="148">
        <v>0</v>
      </c>
      <c r="M3728" s="148">
        <v>191.34399999999999</v>
      </c>
      <c r="N3728" s="148">
        <v>0</v>
      </c>
      <c r="O3728" s="148">
        <v>171.09</v>
      </c>
      <c r="P3728" s="148">
        <v>0</v>
      </c>
      <c r="Q3728" s="21">
        <f t="shared" si="584"/>
        <v>0</v>
      </c>
      <c r="R3728" s="21">
        <f t="shared" si="585"/>
        <v>611.72676799999999</v>
      </c>
      <c r="S3728" s="21">
        <f t="shared" si="586"/>
        <v>0</v>
      </c>
      <c r="T3728" s="21">
        <f t="shared" si="587"/>
        <v>543.38184000000001</v>
      </c>
      <c r="U3728" s="22">
        <f t="shared" si="588"/>
        <v>1155.108608</v>
      </c>
      <c r="V3728" s="39">
        <f t="shared" si="589"/>
        <v>0.86960312033949727</v>
      </c>
    </row>
    <row r="3729" spans="1:22">
      <c r="A3729">
        <v>3724</v>
      </c>
      <c r="B3729" s="155">
        <f t="shared" si="580"/>
        <v>41430</v>
      </c>
      <c r="C3729" s="148">
        <f t="shared" si="581"/>
        <v>2013</v>
      </c>
      <c r="D3729" s="148">
        <f t="shared" si="582"/>
        <v>6</v>
      </c>
      <c r="E3729" s="152">
        <v>4</v>
      </c>
      <c r="F3729" s="153">
        <v>0</v>
      </c>
      <c r="G3729" s="154">
        <v>561.35500000000002</v>
      </c>
      <c r="H3729" s="154">
        <v>0</v>
      </c>
      <c r="I3729" s="154">
        <v>962.37099999999998</v>
      </c>
      <c r="J3729" s="151">
        <v>0</v>
      </c>
      <c r="K3729" s="149">
        <f t="shared" si="583"/>
        <v>1523.7260000000001</v>
      </c>
      <c r="L3729" s="148">
        <v>0</v>
      </c>
      <c r="M3729" s="148">
        <v>166.39699999999999</v>
      </c>
      <c r="N3729" s="148">
        <v>0</v>
      </c>
      <c r="O3729" s="148">
        <v>230.422</v>
      </c>
      <c r="P3729" s="148">
        <v>0</v>
      </c>
      <c r="Q3729" s="21">
        <f t="shared" si="584"/>
        <v>0</v>
      </c>
      <c r="R3729" s="21">
        <f t="shared" si="585"/>
        <v>531.97120899999993</v>
      </c>
      <c r="S3729" s="21">
        <f t="shared" si="586"/>
        <v>0</v>
      </c>
      <c r="T3729" s="21">
        <f t="shared" si="587"/>
        <v>731.82027200000005</v>
      </c>
      <c r="U3729" s="22">
        <f t="shared" si="588"/>
        <v>1263.791481</v>
      </c>
      <c r="V3729" s="39">
        <f t="shared" si="589"/>
        <v>0.82940862136630855</v>
      </c>
    </row>
    <row r="3730" spans="1:22">
      <c r="A3730">
        <v>3725</v>
      </c>
      <c r="B3730" s="155">
        <f t="shared" si="580"/>
        <v>41430</v>
      </c>
      <c r="C3730" s="148">
        <f t="shared" si="581"/>
        <v>2013</v>
      </c>
      <c r="D3730" s="148">
        <f t="shared" si="582"/>
        <v>6</v>
      </c>
      <c r="E3730" s="152">
        <v>5</v>
      </c>
      <c r="F3730" s="153">
        <v>0</v>
      </c>
      <c r="G3730" s="154">
        <v>561.46100000000001</v>
      </c>
      <c r="H3730" s="154">
        <v>0</v>
      </c>
      <c r="I3730" s="154">
        <v>962.34</v>
      </c>
      <c r="J3730" s="151">
        <v>0</v>
      </c>
      <c r="K3730" s="149">
        <f t="shared" si="583"/>
        <v>1523.8009999999999</v>
      </c>
      <c r="L3730" s="148">
        <v>0</v>
      </c>
      <c r="M3730" s="148">
        <v>166.42400000000001</v>
      </c>
      <c r="N3730" s="148">
        <v>0</v>
      </c>
      <c r="O3730" s="148">
        <v>229.85599999999999</v>
      </c>
      <c r="P3730" s="148">
        <v>0</v>
      </c>
      <c r="Q3730" s="21">
        <f t="shared" si="584"/>
        <v>0</v>
      </c>
      <c r="R3730" s="21">
        <f t="shared" si="585"/>
        <v>532.05752800000005</v>
      </c>
      <c r="S3730" s="21">
        <f t="shared" si="586"/>
        <v>0</v>
      </c>
      <c r="T3730" s="21">
        <f t="shared" si="587"/>
        <v>730.02265599999998</v>
      </c>
      <c r="U3730" s="22">
        <f t="shared" si="588"/>
        <v>1262.0801839999999</v>
      </c>
      <c r="V3730" s="39">
        <f t="shared" si="589"/>
        <v>0.82824475374409123</v>
      </c>
    </row>
    <row r="3731" spans="1:22">
      <c r="A3731">
        <v>3726</v>
      </c>
      <c r="B3731" s="155">
        <f t="shared" si="580"/>
        <v>41430</v>
      </c>
      <c r="C3731" s="148">
        <f t="shared" si="581"/>
        <v>2013</v>
      </c>
      <c r="D3731" s="148">
        <f t="shared" si="582"/>
        <v>6</v>
      </c>
      <c r="E3731" s="152">
        <v>6</v>
      </c>
      <c r="F3731" s="153">
        <v>0</v>
      </c>
      <c r="G3731" s="154">
        <v>650.82000000000005</v>
      </c>
      <c r="H3731" s="154">
        <v>0</v>
      </c>
      <c r="I3731" s="154">
        <v>867.029</v>
      </c>
      <c r="J3731" s="151">
        <v>0</v>
      </c>
      <c r="K3731" s="149">
        <f t="shared" si="583"/>
        <v>1517.8490000000002</v>
      </c>
      <c r="L3731" s="148">
        <v>0</v>
      </c>
      <c r="M3731" s="148">
        <v>191.07900000000001</v>
      </c>
      <c r="N3731" s="148">
        <v>0</v>
      </c>
      <c r="O3731" s="148">
        <v>209.07900000000001</v>
      </c>
      <c r="P3731" s="148">
        <v>0</v>
      </c>
      <c r="Q3731" s="21">
        <f t="shared" si="584"/>
        <v>0</v>
      </c>
      <c r="R3731" s="21">
        <f t="shared" si="585"/>
        <v>610.87956300000008</v>
      </c>
      <c r="S3731" s="21">
        <f t="shared" si="586"/>
        <v>0</v>
      </c>
      <c r="T3731" s="21">
        <f t="shared" si="587"/>
        <v>664.0349040000001</v>
      </c>
      <c r="U3731" s="22">
        <f t="shared" si="588"/>
        <v>1274.9144670000001</v>
      </c>
      <c r="V3731" s="39">
        <f t="shared" si="589"/>
        <v>0.83994815492186636</v>
      </c>
    </row>
    <row r="3732" spans="1:22">
      <c r="A3732">
        <v>3727</v>
      </c>
      <c r="B3732" s="155">
        <f t="shared" si="580"/>
        <v>41430</v>
      </c>
      <c r="C3732" s="148">
        <f t="shared" si="581"/>
        <v>2013</v>
      </c>
      <c r="D3732" s="148">
        <f t="shared" si="582"/>
        <v>6</v>
      </c>
      <c r="E3732" s="152">
        <v>7</v>
      </c>
      <c r="F3732" s="153">
        <v>0</v>
      </c>
      <c r="G3732" s="154">
        <v>637.82600000000002</v>
      </c>
      <c r="H3732" s="154">
        <v>7.8010000000000002</v>
      </c>
      <c r="I3732" s="154">
        <v>836.56700000000001</v>
      </c>
      <c r="J3732" s="151">
        <v>0</v>
      </c>
      <c r="K3732" s="149">
        <f t="shared" si="583"/>
        <v>1482.194</v>
      </c>
      <c r="L3732" s="148">
        <v>0</v>
      </c>
      <c r="M3732" s="148">
        <v>192.75299999999999</v>
      </c>
      <c r="N3732" s="148">
        <v>12.465999999999999</v>
      </c>
      <c r="O3732" s="148">
        <v>213.18700000000001</v>
      </c>
      <c r="P3732" s="148">
        <v>0</v>
      </c>
      <c r="Q3732" s="21">
        <f t="shared" si="584"/>
        <v>0</v>
      </c>
      <c r="R3732" s="21">
        <f t="shared" si="585"/>
        <v>616.23134099999993</v>
      </c>
      <c r="S3732" s="21">
        <f t="shared" si="586"/>
        <v>24.321165999999998</v>
      </c>
      <c r="T3732" s="21">
        <f t="shared" si="587"/>
        <v>677.0819120000001</v>
      </c>
      <c r="U3732" s="22">
        <f t="shared" si="588"/>
        <v>1317.634419</v>
      </c>
      <c r="V3732" s="39">
        <f t="shared" si="589"/>
        <v>0.88897567997171756</v>
      </c>
    </row>
    <row r="3733" spans="1:22">
      <c r="A3733">
        <v>3728</v>
      </c>
      <c r="B3733" s="155">
        <f t="shared" si="580"/>
        <v>41430</v>
      </c>
      <c r="C3733" s="148">
        <f t="shared" si="581"/>
        <v>2013</v>
      </c>
      <c r="D3733" s="148">
        <f t="shared" si="582"/>
        <v>6</v>
      </c>
      <c r="E3733" s="152">
        <v>8</v>
      </c>
      <c r="F3733" s="153">
        <v>0</v>
      </c>
      <c r="G3733" s="154">
        <v>647.64099999999996</v>
      </c>
      <c r="H3733" s="154">
        <v>0</v>
      </c>
      <c r="I3733" s="154">
        <v>885.59400000000005</v>
      </c>
      <c r="J3733" s="151">
        <v>0</v>
      </c>
      <c r="K3733" s="149">
        <f t="shared" si="583"/>
        <v>1533.2350000000001</v>
      </c>
      <c r="L3733" s="148">
        <v>0</v>
      </c>
      <c r="M3733" s="148">
        <v>192.649</v>
      </c>
      <c r="N3733" s="148">
        <v>0</v>
      </c>
      <c r="O3733" s="148">
        <v>224.03399999999999</v>
      </c>
      <c r="P3733" s="148">
        <v>0</v>
      </c>
      <c r="Q3733" s="21">
        <f t="shared" si="584"/>
        <v>0</v>
      </c>
      <c r="R3733" s="21">
        <f t="shared" si="585"/>
        <v>615.89885300000003</v>
      </c>
      <c r="S3733" s="21">
        <f t="shared" si="586"/>
        <v>0</v>
      </c>
      <c r="T3733" s="21">
        <f t="shared" si="587"/>
        <v>711.53198399999997</v>
      </c>
      <c r="U3733" s="22">
        <f t="shared" si="588"/>
        <v>1327.4308369999999</v>
      </c>
      <c r="V3733" s="39">
        <f t="shared" si="589"/>
        <v>0.86577128554983407</v>
      </c>
    </row>
    <row r="3734" spans="1:22">
      <c r="A3734">
        <v>3729</v>
      </c>
      <c r="B3734" s="155">
        <f t="shared" si="580"/>
        <v>41430</v>
      </c>
      <c r="C3734" s="148">
        <f t="shared" si="581"/>
        <v>2013</v>
      </c>
      <c r="D3734" s="148">
        <f t="shared" si="582"/>
        <v>6</v>
      </c>
      <c r="E3734" s="152">
        <v>9</v>
      </c>
      <c r="F3734" s="153">
        <v>0</v>
      </c>
      <c r="G3734" s="154">
        <v>629.26199999999994</v>
      </c>
      <c r="H3734" s="154">
        <v>0</v>
      </c>
      <c r="I3734" s="154">
        <v>982.40200000000004</v>
      </c>
      <c r="J3734" s="151">
        <v>0</v>
      </c>
      <c r="K3734" s="149">
        <f t="shared" si="583"/>
        <v>1611.664</v>
      </c>
      <c r="L3734" s="148">
        <v>0</v>
      </c>
      <c r="M3734" s="148">
        <v>186.90299999999999</v>
      </c>
      <c r="N3734" s="148">
        <v>0</v>
      </c>
      <c r="O3734" s="148">
        <v>253.04599999999999</v>
      </c>
      <c r="P3734" s="148">
        <v>0</v>
      </c>
      <c r="Q3734" s="21">
        <f t="shared" si="584"/>
        <v>0</v>
      </c>
      <c r="R3734" s="21">
        <f t="shared" si="585"/>
        <v>597.52889099999993</v>
      </c>
      <c r="S3734" s="21">
        <f t="shared" si="586"/>
        <v>0</v>
      </c>
      <c r="T3734" s="21">
        <f t="shared" si="587"/>
        <v>803.67409599999996</v>
      </c>
      <c r="U3734" s="22">
        <f t="shared" si="588"/>
        <v>1401.2029869999999</v>
      </c>
      <c r="V3734" s="39">
        <f t="shared" si="589"/>
        <v>0.86941383998153454</v>
      </c>
    </row>
    <row r="3735" spans="1:22">
      <c r="A3735">
        <v>3730</v>
      </c>
      <c r="B3735" s="155">
        <f t="shared" si="580"/>
        <v>41430</v>
      </c>
      <c r="C3735" s="148">
        <f t="shared" si="581"/>
        <v>2013</v>
      </c>
      <c r="D3735" s="148">
        <f t="shared" si="582"/>
        <v>6</v>
      </c>
      <c r="E3735" s="152">
        <v>10</v>
      </c>
      <c r="F3735" s="153">
        <v>0</v>
      </c>
      <c r="G3735" s="154">
        <v>624.52800000000002</v>
      </c>
      <c r="H3735" s="154">
        <v>0</v>
      </c>
      <c r="I3735" s="154">
        <v>975.33299999999997</v>
      </c>
      <c r="J3735" s="151">
        <v>0</v>
      </c>
      <c r="K3735" s="149">
        <f t="shared" si="583"/>
        <v>1599.8609999999999</v>
      </c>
      <c r="L3735" s="148">
        <v>0</v>
      </c>
      <c r="M3735" s="148">
        <v>184.691</v>
      </c>
      <c r="N3735" s="148">
        <v>0</v>
      </c>
      <c r="O3735" s="148">
        <v>249.83</v>
      </c>
      <c r="P3735" s="148">
        <v>0</v>
      </c>
      <c r="Q3735" s="21">
        <f t="shared" si="584"/>
        <v>0</v>
      </c>
      <c r="R3735" s="21">
        <f t="shared" si="585"/>
        <v>590.45712700000001</v>
      </c>
      <c r="S3735" s="21">
        <f t="shared" si="586"/>
        <v>0</v>
      </c>
      <c r="T3735" s="21">
        <f t="shared" si="587"/>
        <v>793.46008000000006</v>
      </c>
      <c r="U3735" s="22">
        <f t="shared" si="588"/>
        <v>1383.917207</v>
      </c>
      <c r="V3735" s="39">
        <f t="shared" si="589"/>
        <v>0.8650234032831603</v>
      </c>
    </row>
    <row r="3736" spans="1:22">
      <c r="A3736">
        <v>3731</v>
      </c>
      <c r="B3736" s="155">
        <f t="shared" si="580"/>
        <v>41430</v>
      </c>
      <c r="C3736" s="148">
        <f t="shared" si="581"/>
        <v>2013</v>
      </c>
      <c r="D3736" s="148">
        <f t="shared" si="582"/>
        <v>6</v>
      </c>
      <c r="E3736" s="152">
        <v>11</v>
      </c>
      <c r="F3736" s="153">
        <v>0</v>
      </c>
      <c r="G3736" s="154">
        <v>660.83500000000004</v>
      </c>
      <c r="H3736" s="154">
        <v>0</v>
      </c>
      <c r="I3736" s="154">
        <v>1114.471</v>
      </c>
      <c r="J3736" s="151">
        <v>0</v>
      </c>
      <c r="K3736" s="149">
        <f t="shared" si="583"/>
        <v>1775.306</v>
      </c>
      <c r="L3736" s="148">
        <v>0</v>
      </c>
      <c r="M3736" s="148">
        <v>194.48599999999999</v>
      </c>
      <c r="N3736" s="148">
        <v>0</v>
      </c>
      <c r="O3736" s="148">
        <v>279.36</v>
      </c>
      <c r="P3736" s="148">
        <v>0</v>
      </c>
      <c r="Q3736" s="21">
        <f t="shared" si="584"/>
        <v>0</v>
      </c>
      <c r="R3736" s="21">
        <f t="shared" si="585"/>
        <v>621.77174200000002</v>
      </c>
      <c r="S3736" s="21">
        <f t="shared" si="586"/>
        <v>0</v>
      </c>
      <c r="T3736" s="21">
        <f t="shared" si="587"/>
        <v>887.24736000000007</v>
      </c>
      <c r="U3736" s="22">
        <f t="shared" si="588"/>
        <v>1509.0191020000002</v>
      </c>
      <c r="V3736" s="39">
        <f t="shared" si="589"/>
        <v>0.85000507067514008</v>
      </c>
    </row>
    <row r="3737" spans="1:22">
      <c r="A3737">
        <v>3732</v>
      </c>
      <c r="B3737" s="155">
        <f t="shared" si="580"/>
        <v>41430</v>
      </c>
      <c r="C3737" s="148">
        <f t="shared" si="581"/>
        <v>2013</v>
      </c>
      <c r="D3737" s="148">
        <f t="shared" si="582"/>
        <v>6</v>
      </c>
      <c r="E3737" s="152">
        <v>12</v>
      </c>
      <c r="F3737" s="153">
        <v>0</v>
      </c>
      <c r="G3737" s="154">
        <v>700.23900000000003</v>
      </c>
      <c r="H3737" s="154">
        <v>5.4320000000000004</v>
      </c>
      <c r="I3737" s="154">
        <v>1122.0070000000001</v>
      </c>
      <c r="J3737" s="151">
        <v>0</v>
      </c>
      <c r="K3737" s="149">
        <f t="shared" si="583"/>
        <v>1827.6780000000001</v>
      </c>
      <c r="L3737" s="148">
        <v>0</v>
      </c>
      <c r="M3737" s="148">
        <v>204.75899999999999</v>
      </c>
      <c r="N3737" s="148">
        <v>8.4120000000000008</v>
      </c>
      <c r="O3737" s="148">
        <v>281.40300000000002</v>
      </c>
      <c r="P3737" s="148">
        <v>0</v>
      </c>
      <c r="Q3737" s="21">
        <f t="shared" si="584"/>
        <v>0</v>
      </c>
      <c r="R3737" s="21">
        <f t="shared" si="585"/>
        <v>654.61452299999996</v>
      </c>
      <c r="S3737" s="21">
        <f t="shared" si="586"/>
        <v>16.411812000000001</v>
      </c>
      <c r="T3737" s="21">
        <f t="shared" si="587"/>
        <v>893.73592800000006</v>
      </c>
      <c r="U3737" s="22">
        <f t="shared" si="588"/>
        <v>1564.7622630000001</v>
      </c>
      <c r="V3737" s="39">
        <f t="shared" si="589"/>
        <v>0.85614767097924249</v>
      </c>
    </row>
    <row r="3738" spans="1:22">
      <c r="A3738">
        <v>3733</v>
      </c>
      <c r="B3738" s="155">
        <f t="shared" si="580"/>
        <v>41430</v>
      </c>
      <c r="C3738" s="148">
        <f t="shared" si="581"/>
        <v>2013</v>
      </c>
      <c r="D3738" s="148">
        <f t="shared" si="582"/>
        <v>6</v>
      </c>
      <c r="E3738" s="152">
        <v>13</v>
      </c>
      <c r="F3738" s="153">
        <v>0</v>
      </c>
      <c r="G3738" s="154">
        <v>646.36300000000006</v>
      </c>
      <c r="H3738" s="154">
        <v>0</v>
      </c>
      <c r="I3738" s="154">
        <v>1130.8050000000001</v>
      </c>
      <c r="J3738" s="151">
        <v>0</v>
      </c>
      <c r="K3738" s="149">
        <f t="shared" si="583"/>
        <v>1777.1680000000001</v>
      </c>
      <c r="L3738" s="148">
        <v>0</v>
      </c>
      <c r="M3738" s="148">
        <v>190.738</v>
      </c>
      <c r="N3738" s="148">
        <v>0</v>
      </c>
      <c r="O3738" s="148">
        <v>289.983</v>
      </c>
      <c r="P3738" s="148">
        <v>0</v>
      </c>
      <c r="Q3738" s="21">
        <f t="shared" si="584"/>
        <v>0</v>
      </c>
      <c r="R3738" s="21">
        <f t="shared" si="585"/>
        <v>609.78938600000004</v>
      </c>
      <c r="S3738" s="21">
        <f t="shared" si="586"/>
        <v>0</v>
      </c>
      <c r="T3738" s="21">
        <f t="shared" si="587"/>
        <v>920.98600800000008</v>
      </c>
      <c r="U3738" s="22">
        <f t="shared" si="588"/>
        <v>1530.7753940000002</v>
      </c>
      <c r="V3738" s="39">
        <f t="shared" si="589"/>
        <v>0.86135660444032314</v>
      </c>
    </row>
    <row r="3739" spans="1:22">
      <c r="A3739">
        <v>3734</v>
      </c>
      <c r="B3739" s="155">
        <f t="shared" si="580"/>
        <v>41430</v>
      </c>
      <c r="C3739" s="148">
        <f t="shared" si="581"/>
        <v>2013</v>
      </c>
      <c r="D3739" s="148">
        <f t="shared" si="582"/>
        <v>6</v>
      </c>
      <c r="E3739" s="152">
        <v>14</v>
      </c>
      <c r="F3739" s="153">
        <v>0</v>
      </c>
      <c r="G3739" s="154">
        <v>628.202</v>
      </c>
      <c r="H3739" s="154">
        <v>0</v>
      </c>
      <c r="I3739" s="154">
        <v>1152.5709999999999</v>
      </c>
      <c r="J3739" s="151">
        <v>0</v>
      </c>
      <c r="K3739" s="149">
        <f t="shared" si="583"/>
        <v>1780.7729999999999</v>
      </c>
      <c r="L3739" s="148">
        <v>0</v>
      </c>
      <c r="M3739" s="148">
        <v>185.91300000000001</v>
      </c>
      <c r="N3739" s="148">
        <v>0</v>
      </c>
      <c r="O3739" s="148">
        <v>300.31200000000001</v>
      </c>
      <c r="P3739" s="148">
        <v>0</v>
      </c>
      <c r="Q3739" s="21">
        <f t="shared" si="584"/>
        <v>0</v>
      </c>
      <c r="R3739" s="21">
        <f t="shared" si="585"/>
        <v>594.36386100000004</v>
      </c>
      <c r="S3739" s="21">
        <f t="shared" si="586"/>
        <v>0</v>
      </c>
      <c r="T3739" s="21">
        <f t="shared" si="587"/>
        <v>953.79091200000005</v>
      </c>
      <c r="U3739" s="22">
        <f t="shared" si="588"/>
        <v>1548.1547730000002</v>
      </c>
      <c r="V3739" s="39">
        <f t="shared" si="589"/>
        <v>0.86937233044301565</v>
      </c>
    </row>
    <row r="3740" spans="1:22">
      <c r="A3740">
        <v>3735</v>
      </c>
      <c r="B3740" s="155">
        <f t="shared" si="580"/>
        <v>41430</v>
      </c>
      <c r="C3740" s="148">
        <f t="shared" si="581"/>
        <v>2013</v>
      </c>
      <c r="D3740" s="148">
        <f t="shared" si="582"/>
        <v>6</v>
      </c>
      <c r="E3740" s="152">
        <v>15</v>
      </c>
      <c r="F3740" s="153">
        <v>0</v>
      </c>
      <c r="G3740" s="154">
        <v>627.19600000000003</v>
      </c>
      <c r="H3740" s="154">
        <v>0</v>
      </c>
      <c r="I3740" s="154">
        <v>1042.461</v>
      </c>
      <c r="J3740" s="151">
        <v>0</v>
      </c>
      <c r="K3740" s="149">
        <f t="shared" si="583"/>
        <v>1669.6570000000002</v>
      </c>
      <c r="L3740" s="148">
        <v>0</v>
      </c>
      <c r="M3740" s="148">
        <v>185.703</v>
      </c>
      <c r="N3740" s="148">
        <v>0</v>
      </c>
      <c r="O3740" s="148">
        <v>276.71600000000001</v>
      </c>
      <c r="P3740" s="148">
        <v>0</v>
      </c>
      <c r="Q3740" s="21">
        <f t="shared" si="584"/>
        <v>0</v>
      </c>
      <c r="R3740" s="21">
        <f t="shared" si="585"/>
        <v>593.69249100000002</v>
      </c>
      <c r="S3740" s="21">
        <f t="shared" si="586"/>
        <v>0</v>
      </c>
      <c r="T3740" s="21">
        <f t="shared" si="587"/>
        <v>878.8500160000001</v>
      </c>
      <c r="U3740" s="22">
        <f t="shared" si="588"/>
        <v>1472.5425070000001</v>
      </c>
      <c r="V3740" s="39">
        <f t="shared" si="589"/>
        <v>0.88194312185077528</v>
      </c>
    </row>
    <row r="3741" spans="1:22">
      <c r="A3741">
        <v>3736</v>
      </c>
      <c r="B3741" s="155">
        <f t="shared" si="580"/>
        <v>41430</v>
      </c>
      <c r="C3741" s="148">
        <f t="shared" si="581"/>
        <v>2013</v>
      </c>
      <c r="D3741" s="148">
        <f t="shared" si="582"/>
        <v>6</v>
      </c>
      <c r="E3741" s="152">
        <v>16</v>
      </c>
      <c r="F3741" s="153">
        <v>0</v>
      </c>
      <c r="G3741" s="154">
        <v>627.71500000000003</v>
      </c>
      <c r="H3741" s="154">
        <v>0</v>
      </c>
      <c r="I3741" s="154">
        <v>1156</v>
      </c>
      <c r="J3741" s="151">
        <v>0</v>
      </c>
      <c r="K3741" s="149">
        <f t="shared" si="583"/>
        <v>1783.7150000000001</v>
      </c>
      <c r="L3741" s="148">
        <v>0</v>
      </c>
      <c r="M3741" s="148">
        <v>185.80699999999999</v>
      </c>
      <c r="N3741" s="148">
        <v>0</v>
      </c>
      <c r="O3741" s="148">
        <v>303.60300000000001</v>
      </c>
      <c r="P3741" s="148">
        <v>0</v>
      </c>
      <c r="Q3741" s="21">
        <f t="shared" si="584"/>
        <v>0</v>
      </c>
      <c r="R3741" s="21">
        <f t="shared" si="585"/>
        <v>594.02497899999992</v>
      </c>
      <c r="S3741" s="21">
        <f t="shared" si="586"/>
        <v>0</v>
      </c>
      <c r="T3741" s="21">
        <f t="shared" si="587"/>
        <v>964.24312800000007</v>
      </c>
      <c r="U3741" s="22">
        <f t="shared" si="588"/>
        <v>1558.2681069999999</v>
      </c>
      <c r="V3741" s="39">
        <f t="shared" si="589"/>
        <v>0.87360823169620694</v>
      </c>
    </row>
    <row r="3742" spans="1:22">
      <c r="A3742">
        <v>3737</v>
      </c>
      <c r="B3742" s="155">
        <f t="shared" si="580"/>
        <v>41430</v>
      </c>
      <c r="C3742" s="148">
        <f t="shared" si="581"/>
        <v>2013</v>
      </c>
      <c r="D3742" s="148">
        <f t="shared" si="582"/>
        <v>6</v>
      </c>
      <c r="E3742" s="152">
        <v>17</v>
      </c>
      <c r="F3742" s="153">
        <v>0</v>
      </c>
      <c r="G3742" s="154">
        <v>617.79</v>
      </c>
      <c r="H3742" s="154">
        <v>0</v>
      </c>
      <c r="I3742" s="154">
        <v>1165.1969999999999</v>
      </c>
      <c r="J3742" s="151">
        <v>0</v>
      </c>
      <c r="K3742" s="149">
        <f t="shared" si="583"/>
        <v>1782.9869999999999</v>
      </c>
      <c r="L3742" s="148">
        <v>0</v>
      </c>
      <c r="M3742" s="148">
        <v>182.70099999999999</v>
      </c>
      <c r="N3742" s="148">
        <v>0</v>
      </c>
      <c r="O3742" s="148">
        <v>305.69</v>
      </c>
      <c r="P3742" s="148">
        <v>0</v>
      </c>
      <c r="Q3742" s="21">
        <f t="shared" si="584"/>
        <v>0</v>
      </c>
      <c r="R3742" s="21">
        <f t="shared" si="585"/>
        <v>584.09509700000001</v>
      </c>
      <c r="S3742" s="21">
        <f t="shared" si="586"/>
        <v>0</v>
      </c>
      <c r="T3742" s="21">
        <f t="shared" si="587"/>
        <v>970.87144000000001</v>
      </c>
      <c r="U3742" s="22">
        <f t="shared" si="588"/>
        <v>1554.966537</v>
      </c>
      <c r="V3742" s="39">
        <f t="shared" si="589"/>
        <v>0.87211322180139295</v>
      </c>
    </row>
    <row r="3743" spans="1:22">
      <c r="A3743">
        <v>3738</v>
      </c>
      <c r="B3743" s="155">
        <f t="shared" ref="B3743:B3806" si="590">+B3719+1</f>
        <v>41430</v>
      </c>
      <c r="C3743" s="148">
        <f t="shared" si="581"/>
        <v>2013</v>
      </c>
      <c r="D3743" s="148">
        <f t="shared" si="582"/>
        <v>6</v>
      </c>
      <c r="E3743" s="152">
        <v>18</v>
      </c>
      <c r="F3743" s="153">
        <v>0</v>
      </c>
      <c r="G3743" s="154">
        <v>607.68499999999995</v>
      </c>
      <c r="H3743" s="154">
        <v>0.504</v>
      </c>
      <c r="I3743" s="154">
        <v>1172.72</v>
      </c>
      <c r="J3743" s="151">
        <v>0</v>
      </c>
      <c r="K3743" s="149">
        <f t="shared" si="583"/>
        <v>1780.9090000000001</v>
      </c>
      <c r="L3743" s="148">
        <v>0</v>
      </c>
      <c r="M3743" s="148">
        <v>179.458</v>
      </c>
      <c r="N3743" s="148">
        <v>3.7789999999999999</v>
      </c>
      <c r="O3743" s="148">
        <v>307.09699999999998</v>
      </c>
      <c r="P3743" s="148">
        <v>0</v>
      </c>
      <c r="Q3743" s="21">
        <f t="shared" si="584"/>
        <v>0</v>
      </c>
      <c r="R3743" s="21">
        <f t="shared" si="585"/>
        <v>573.72722599999997</v>
      </c>
      <c r="S3743" s="21">
        <f t="shared" si="586"/>
        <v>7.3728290000000003</v>
      </c>
      <c r="T3743" s="21">
        <f t="shared" si="587"/>
        <v>975.34007199999996</v>
      </c>
      <c r="U3743" s="22">
        <f t="shared" si="588"/>
        <v>1556.4401269999998</v>
      </c>
      <c r="V3743" s="39">
        <f t="shared" si="589"/>
        <v>0.87395825783349945</v>
      </c>
    </row>
    <row r="3744" spans="1:22">
      <c r="A3744">
        <v>3739</v>
      </c>
      <c r="B3744" s="155">
        <f t="shared" si="590"/>
        <v>41430</v>
      </c>
      <c r="C3744" s="148">
        <f t="shared" si="581"/>
        <v>2013</v>
      </c>
      <c r="D3744" s="148">
        <f t="shared" si="582"/>
        <v>6</v>
      </c>
      <c r="E3744" s="152">
        <v>19</v>
      </c>
      <c r="F3744" s="153">
        <v>0</v>
      </c>
      <c r="G3744" s="154">
        <v>518.05200000000002</v>
      </c>
      <c r="H3744" s="154">
        <v>0</v>
      </c>
      <c r="I3744" s="154">
        <v>1250.3520000000001</v>
      </c>
      <c r="J3744" s="151">
        <v>0</v>
      </c>
      <c r="K3744" s="149">
        <f t="shared" si="583"/>
        <v>1768.404</v>
      </c>
      <c r="L3744" s="148">
        <v>0</v>
      </c>
      <c r="M3744" s="148">
        <v>155.86099999999999</v>
      </c>
      <c r="N3744" s="148">
        <v>0</v>
      </c>
      <c r="O3744" s="148">
        <v>329.74200000000002</v>
      </c>
      <c r="P3744" s="148">
        <v>0</v>
      </c>
      <c r="Q3744" s="21">
        <f t="shared" si="584"/>
        <v>0</v>
      </c>
      <c r="R3744" s="21">
        <f t="shared" si="585"/>
        <v>498.28761699999995</v>
      </c>
      <c r="S3744" s="21">
        <f t="shared" si="586"/>
        <v>0</v>
      </c>
      <c r="T3744" s="21">
        <f t="shared" si="587"/>
        <v>1047.2605920000001</v>
      </c>
      <c r="U3744" s="22">
        <f t="shared" si="588"/>
        <v>1545.548209</v>
      </c>
      <c r="V3744" s="39">
        <f t="shared" si="589"/>
        <v>0.87397914107862229</v>
      </c>
    </row>
    <row r="3745" spans="1:22">
      <c r="A3745">
        <v>3740</v>
      </c>
      <c r="B3745" s="155">
        <f t="shared" si="590"/>
        <v>41430</v>
      </c>
      <c r="C3745" s="148">
        <f t="shared" si="581"/>
        <v>2013</v>
      </c>
      <c r="D3745" s="148">
        <f t="shared" si="582"/>
        <v>6</v>
      </c>
      <c r="E3745" s="152">
        <v>20</v>
      </c>
      <c r="F3745" s="153">
        <v>0</v>
      </c>
      <c r="G3745" s="154">
        <v>514.66099999999994</v>
      </c>
      <c r="H3745" s="154">
        <v>0</v>
      </c>
      <c r="I3745" s="154">
        <v>1316.056</v>
      </c>
      <c r="J3745" s="151">
        <v>0</v>
      </c>
      <c r="K3745" s="149">
        <f t="shared" si="583"/>
        <v>1830.7170000000001</v>
      </c>
      <c r="L3745" s="148">
        <v>0</v>
      </c>
      <c r="M3745" s="148">
        <v>153.64400000000001</v>
      </c>
      <c r="N3745" s="148">
        <v>0</v>
      </c>
      <c r="O3745" s="148">
        <v>347.923</v>
      </c>
      <c r="P3745" s="148">
        <v>0</v>
      </c>
      <c r="Q3745" s="21">
        <f t="shared" si="584"/>
        <v>0</v>
      </c>
      <c r="R3745" s="21">
        <f t="shared" si="585"/>
        <v>491.19986800000004</v>
      </c>
      <c r="S3745" s="21">
        <f t="shared" si="586"/>
        <v>0</v>
      </c>
      <c r="T3745" s="21">
        <f t="shared" si="587"/>
        <v>1105.0034480000002</v>
      </c>
      <c r="U3745" s="22">
        <f t="shared" si="588"/>
        <v>1596.2033160000001</v>
      </c>
      <c r="V3745" s="39">
        <f t="shared" si="589"/>
        <v>0.87190063565258857</v>
      </c>
    </row>
    <row r="3746" spans="1:22">
      <c r="A3746">
        <v>3741</v>
      </c>
      <c r="B3746" s="155">
        <f t="shared" si="590"/>
        <v>41430</v>
      </c>
      <c r="C3746" s="148">
        <f t="shared" si="581"/>
        <v>2013</v>
      </c>
      <c r="D3746" s="148">
        <f t="shared" si="582"/>
        <v>6</v>
      </c>
      <c r="E3746" s="152">
        <v>21</v>
      </c>
      <c r="F3746" s="153">
        <v>0</v>
      </c>
      <c r="G3746" s="154">
        <v>516.78</v>
      </c>
      <c r="H3746" s="154">
        <v>0</v>
      </c>
      <c r="I3746" s="154">
        <v>1312.972</v>
      </c>
      <c r="J3746" s="151">
        <v>0</v>
      </c>
      <c r="K3746" s="149">
        <f t="shared" si="583"/>
        <v>1829.752</v>
      </c>
      <c r="L3746" s="148">
        <v>0</v>
      </c>
      <c r="M3746" s="148">
        <v>154.726</v>
      </c>
      <c r="N3746" s="148">
        <v>0</v>
      </c>
      <c r="O3746" s="148">
        <v>345.97399999999999</v>
      </c>
      <c r="P3746" s="148">
        <v>0</v>
      </c>
      <c r="Q3746" s="21">
        <f t="shared" si="584"/>
        <v>0</v>
      </c>
      <c r="R3746" s="21">
        <f t="shared" si="585"/>
        <v>494.65902199999999</v>
      </c>
      <c r="S3746" s="21">
        <f t="shared" si="586"/>
        <v>0</v>
      </c>
      <c r="T3746" s="21">
        <f t="shared" si="587"/>
        <v>1098.8134239999999</v>
      </c>
      <c r="U3746" s="22">
        <f t="shared" si="588"/>
        <v>1593.472446</v>
      </c>
      <c r="V3746" s="39">
        <f t="shared" si="589"/>
        <v>0.87086798976036095</v>
      </c>
    </row>
    <row r="3747" spans="1:22">
      <c r="A3747">
        <v>3742</v>
      </c>
      <c r="B3747" s="155">
        <f t="shared" si="590"/>
        <v>41430</v>
      </c>
      <c r="C3747" s="148">
        <f t="shared" si="581"/>
        <v>2013</v>
      </c>
      <c r="D3747" s="148">
        <f t="shared" si="582"/>
        <v>6</v>
      </c>
      <c r="E3747" s="152">
        <v>22</v>
      </c>
      <c r="F3747" s="153">
        <v>0</v>
      </c>
      <c r="G3747" s="154">
        <v>615.58299999999997</v>
      </c>
      <c r="H3747" s="154">
        <v>0</v>
      </c>
      <c r="I3747" s="154">
        <v>1258.289</v>
      </c>
      <c r="J3747" s="151">
        <v>0</v>
      </c>
      <c r="K3747" s="149">
        <f t="shared" si="583"/>
        <v>1873.8719999999998</v>
      </c>
      <c r="L3747" s="148">
        <v>0</v>
      </c>
      <c r="M3747" s="148">
        <v>181.816</v>
      </c>
      <c r="N3747" s="148">
        <v>0</v>
      </c>
      <c r="O3747" s="148">
        <v>333.11099999999999</v>
      </c>
      <c r="P3747" s="148">
        <v>0</v>
      </c>
      <c r="Q3747" s="21">
        <f t="shared" si="584"/>
        <v>0</v>
      </c>
      <c r="R3747" s="21">
        <f t="shared" si="585"/>
        <v>581.26575200000002</v>
      </c>
      <c r="S3747" s="21">
        <f t="shared" si="586"/>
        <v>0</v>
      </c>
      <c r="T3747" s="21">
        <f t="shared" si="587"/>
        <v>1057.960536</v>
      </c>
      <c r="U3747" s="22">
        <f t="shared" si="588"/>
        <v>1639.2262880000001</v>
      </c>
      <c r="V3747" s="39">
        <f t="shared" si="589"/>
        <v>0.87478028808798047</v>
      </c>
    </row>
    <row r="3748" spans="1:22">
      <c r="A3748">
        <v>3743</v>
      </c>
      <c r="B3748" s="155">
        <f t="shared" si="590"/>
        <v>41430</v>
      </c>
      <c r="C3748" s="148">
        <f t="shared" si="581"/>
        <v>2013</v>
      </c>
      <c r="D3748" s="148">
        <f t="shared" si="582"/>
        <v>6</v>
      </c>
      <c r="E3748" s="152">
        <v>23</v>
      </c>
      <c r="F3748" s="153">
        <v>0</v>
      </c>
      <c r="G3748" s="154">
        <v>622.00400000000002</v>
      </c>
      <c r="H3748" s="154">
        <v>0</v>
      </c>
      <c r="I3748" s="154">
        <v>1205.9390000000001</v>
      </c>
      <c r="J3748" s="151">
        <v>0</v>
      </c>
      <c r="K3748" s="149">
        <f t="shared" si="583"/>
        <v>1827.9430000000002</v>
      </c>
      <c r="L3748" s="148">
        <v>0</v>
      </c>
      <c r="M3748" s="148">
        <v>183.43799999999999</v>
      </c>
      <c r="N3748" s="148">
        <v>0</v>
      </c>
      <c r="O3748" s="148">
        <v>312.52</v>
      </c>
      <c r="P3748" s="148">
        <v>0</v>
      </c>
      <c r="Q3748" s="21">
        <f t="shared" si="584"/>
        <v>0</v>
      </c>
      <c r="R3748" s="21">
        <f t="shared" si="585"/>
        <v>586.45128599999998</v>
      </c>
      <c r="S3748" s="21">
        <f t="shared" si="586"/>
        <v>0</v>
      </c>
      <c r="T3748" s="21">
        <f t="shared" si="587"/>
        <v>992.56352000000004</v>
      </c>
      <c r="U3748" s="22">
        <f t="shared" si="588"/>
        <v>1579.0148060000001</v>
      </c>
      <c r="V3748" s="39">
        <f t="shared" si="589"/>
        <v>0.86382059287406665</v>
      </c>
    </row>
    <row r="3749" spans="1:22">
      <c r="A3749">
        <v>3744</v>
      </c>
      <c r="B3749" s="155">
        <f t="shared" si="590"/>
        <v>41430</v>
      </c>
      <c r="C3749" s="148">
        <f t="shared" si="581"/>
        <v>2013</v>
      </c>
      <c r="D3749" s="148">
        <f t="shared" si="582"/>
        <v>6</v>
      </c>
      <c r="E3749" s="152">
        <v>24</v>
      </c>
      <c r="F3749" s="153">
        <v>0</v>
      </c>
      <c r="G3749" s="154">
        <v>529.08699999999999</v>
      </c>
      <c r="H3749" s="154">
        <v>0</v>
      </c>
      <c r="I3749" s="154">
        <v>1048.2180000000001</v>
      </c>
      <c r="J3749" s="151">
        <v>0</v>
      </c>
      <c r="K3749" s="149">
        <f t="shared" si="583"/>
        <v>1577.3050000000001</v>
      </c>
      <c r="L3749" s="148">
        <v>0</v>
      </c>
      <c r="M3749" s="148">
        <v>158.6</v>
      </c>
      <c r="N3749" s="148">
        <v>0</v>
      </c>
      <c r="O3749" s="148">
        <v>278.39</v>
      </c>
      <c r="P3749" s="148">
        <v>0</v>
      </c>
      <c r="Q3749" s="21">
        <f t="shared" si="584"/>
        <v>0</v>
      </c>
      <c r="R3749" s="21">
        <f t="shared" si="585"/>
        <v>507.04419999999999</v>
      </c>
      <c r="S3749" s="21">
        <f t="shared" si="586"/>
        <v>0</v>
      </c>
      <c r="T3749" s="21">
        <f t="shared" si="587"/>
        <v>884.16664000000003</v>
      </c>
      <c r="U3749" s="22">
        <f t="shared" si="588"/>
        <v>1391.21084</v>
      </c>
      <c r="V3749" s="39">
        <f t="shared" si="589"/>
        <v>0.88201764401938743</v>
      </c>
    </row>
    <row r="3750" spans="1:22">
      <c r="A3750">
        <v>3745</v>
      </c>
      <c r="B3750" s="155">
        <f t="shared" si="590"/>
        <v>41431</v>
      </c>
      <c r="C3750" s="148">
        <f t="shared" si="581"/>
        <v>2013</v>
      </c>
      <c r="D3750" s="148">
        <f t="shared" si="582"/>
        <v>6</v>
      </c>
      <c r="E3750" s="152">
        <v>1</v>
      </c>
      <c r="F3750" s="153">
        <v>0</v>
      </c>
      <c r="G3750" s="154">
        <v>529.01900000000001</v>
      </c>
      <c r="H3750" s="154">
        <v>0</v>
      </c>
      <c r="I3750" s="154">
        <v>1099.588</v>
      </c>
      <c r="J3750" s="151">
        <v>0</v>
      </c>
      <c r="K3750" s="149">
        <f t="shared" si="583"/>
        <v>1628.607</v>
      </c>
      <c r="L3750" s="148">
        <v>0</v>
      </c>
      <c r="M3750" s="148">
        <v>157.048</v>
      </c>
      <c r="N3750" s="148">
        <v>0</v>
      </c>
      <c r="O3750" s="148">
        <v>267.85199999999998</v>
      </c>
      <c r="P3750" s="148">
        <v>0</v>
      </c>
      <c r="Q3750" s="21">
        <f t="shared" si="584"/>
        <v>0</v>
      </c>
      <c r="R3750" s="21">
        <f t="shared" si="585"/>
        <v>502.08245600000004</v>
      </c>
      <c r="S3750" s="21">
        <f t="shared" si="586"/>
        <v>0</v>
      </c>
      <c r="T3750" s="21">
        <f t="shared" si="587"/>
        <v>850.69795199999999</v>
      </c>
      <c r="U3750" s="22">
        <f t="shared" si="588"/>
        <v>1352.7804080000001</v>
      </c>
      <c r="V3750" s="39">
        <f t="shared" si="589"/>
        <v>0.83063649364149861</v>
      </c>
    </row>
    <row r="3751" spans="1:22">
      <c r="A3751">
        <v>3746</v>
      </c>
      <c r="B3751" s="155">
        <f t="shared" si="590"/>
        <v>41431</v>
      </c>
      <c r="C3751" s="148">
        <f t="shared" si="581"/>
        <v>2013</v>
      </c>
      <c r="D3751" s="148">
        <f t="shared" si="582"/>
        <v>6</v>
      </c>
      <c r="E3751" s="152">
        <v>2</v>
      </c>
      <c r="F3751" s="153">
        <v>0</v>
      </c>
      <c r="G3751" s="154">
        <v>484.19799999999998</v>
      </c>
      <c r="H3751" s="154">
        <v>0</v>
      </c>
      <c r="I3751" s="154">
        <v>1075.316</v>
      </c>
      <c r="J3751" s="151">
        <v>0</v>
      </c>
      <c r="K3751" s="149">
        <f t="shared" si="583"/>
        <v>1559.5140000000001</v>
      </c>
      <c r="L3751" s="148">
        <v>0</v>
      </c>
      <c r="M3751" s="148">
        <v>143.048</v>
      </c>
      <c r="N3751" s="148">
        <v>0</v>
      </c>
      <c r="O3751" s="148">
        <v>264.82499999999999</v>
      </c>
      <c r="P3751" s="148">
        <v>0</v>
      </c>
      <c r="Q3751" s="21">
        <f t="shared" si="584"/>
        <v>0</v>
      </c>
      <c r="R3751" s="21">
        <f t="shared" si="585"/>
        <v>457.324456</v>
      </c>
      <c r="S3751" s="21">
        <f t="shared" si="586"/>
        <v>0</v>
      </c>
      <c r="T3751" s="21">
        <f t="shared" si="587"/>
        <v>841.08420000000001</v>
      </c>
      <c r="U3751" s="22">
        <f t="shared" si="588"/>
        <v>1298.4086560000001</v>
      </c>
      <c r="V3751" s="39">
        <f t="shared" si="589"/>
        <v>0.83257261941861371</v>
      </c>
    </row>
    <row r="3752" spans="1:22">
      <c r="A3752">
        <v>3747</v>
      </c>
      <c r="B3752" s="155">
        <f t="shared" si="590"/>
        <v>41431</v>
      </c>
      <c r="C3752" s="148">
        <f t="shared" si="581"/>
        <v>2013</v>
      </c>
      <c r="D3752" s="148">
        <f t="shared" si="582"/>
        <v>6</v>
      </c>
      <c r="E3752" s="152">
        <v>3</v>
      </c>
      <c r="F3752" s="153">
        <v>0</v>
      </c>
      <c r="G3752" s="154">
        <v>483.91899999999998</v>
      </c>
      <c r="H3752" s="154">
        <v>0</v>
      </c>
      <c r="I3752" s="154">
        <v>1044.383</v>
      </c>
      <c r="J3752" s="151">
        <v>0</v>
      </c>
      <c r="K3752" s="149">
        <f t="shared" si="583"/>
        <v>1528.3020000000001</v>
      </c>
      <c r="L3752" s="148">
        <v>0</v>
      </c>
      <c r="M3752" s="148">
        <v>142.91</v>
      </c>
      <c r="N3752" s="148">
        <v>0</v>
      </c>
      <c r="O3752" s="148">
        <v>251.29499999999999</v>
      </c>
      <c r="P3752" s="148">
        <v>0</v>
      </c>
      <c r="Q3752" s="21">
        <f t="shared" si="584"/>
        <v>0</v>
      </c>
      <c r="R3752" s="21">
        <f t="shared" si="585"/>
        <v>456.88326999999998</v>
      </c>
      <c r="S3752" s="21">
        <f t="shared" si="586"/>
        <v>0</v>
      </c>
      <c r="T3752" s="21">
        <f t="shared" si="587"/>
        <v>798.11292000000003</v>
      </c>
      <c r="U3752" s="22">
        <f t="shared" si="588"/>
        <v>1254.9961900000001</v>
      </c>
      <c r="V3752" s="39">
        <f t="shared" si="589"/>
        <v>0.82117028571578132</v>
      </c>
    </row>
    <row r="3753" spans="1:22">
      <c r="A3753">
        <v>3748</v>
      </c>
      <c r="B3753" s="155">
        <f t="shared" si="590"/>
        <v>41431</v>
      </c>
      <c r="C3753" s="148">
        <f t="shared" si="581"/>
        <v>2013</v>
      </c>
      <c r="D3753" s="148">
        <f t="shared" si="582"/>
        <v>6</v>
      </c>
      <c r="E3753" s="152">
        <v>4</v>
      </c>
      <c r="F3753" s="153">
        <v>0</v>
      </c>
      <c r="G3753" s="154">
        <v>484.41199999999998</v>
      </c>
      <c r="H3753" s="154">
        <v>0</v>
      </c>
      <c r="I3753" s="154">
        <v>1002.357</v>
      </c>
      <c r="J3753" s="151">
        <v>0</v>
      </c>
      <c r="K3753" s="149">
        <f t="shared" si="583"/>
        <v>1486.769</v>
      </c>
      <c r="L3753" s="148">
        <v>0</v>
      </c>
      <c r="M3753" s="148">
        <v>143.00299999999999</v>
      </c>
      <c r="N3753" s="148">
        <v>0</v>
      </c>
      <c r="O3753" s="148">
        <v>237.83099999999999</v>
      </c>
      <c r="P3753" s="148">
        <v>0</v>
      </c>
      <c r="Q3753" s="21">
        <f t="shared" si="584"/>
        <v>0</v>
      </c>
      <c r="R3753" s="21">
        <f t="shared" si="585"/>
        <v>457.18059099999994</v>
      </c>
      <c r="S3753" s="21">
        <f t="shared" si="586"/>
        <v>0</v>
      </c>
      <c r="T3753" s="21">
        <f t="shared" si="587"/>
        <v>755.35125600000003</v>
      </c>
      <c r="U3753" s="22">
        <f t="shared" si="588"/>
        <v>1212.531847</v>
      </c>
      <c r="V3753" s="39">
        <f t="shared" si="589"/>
        <v>0.8155482438764865</v>
      </c>
    </row>
    <row r="3754" spans="1:22">
      <c r="A3754">
        <v>3749</v>
      </c>
      <c r="B3754" s="155">
        <f t="shared" si="590"/>
        <v>41431</v>
      </c>
      <c r="C3754" s="148">
        <f t="shared" si="581"/>
        <v>2013</v>
      </c>
      <c r="D3754" s="148">
        <f t="shared" si="582"/>
        <v>6</v>
      </c>
      <c r="E3754" s="152">
        <v>5</v>
      </c>
      <c r="F3754" s="153">
        <v>0</v>
      </c>
      <c r="G3754" s="154">
        <v>477.84199999999998</v>
      </c>
      <c r="H3754" s="154">
        <v>0</v>
      </c>
      <c r="I3754" s="154">
        <v>1017.795</v>
      </c>
      <c r="J3754" s="151">
        <v>0</v>
      </c>
      <c r="K3754" s="149">
        <f t="shared" si="583"/>
        <v>1495.6369999999999</v>
      </c>
      <c r="L3754" s="148">
        <v>0</v>
      </c>
      <c r="M3754" s="148">
        <v>141.221</v>
      </c>
      <c r="N3754" s="148">
        <v>0</v>
      </c>
      <c r="O3754" s="148">
        <v>240.124</v>
      </c>
      <c r="P3754" s="148">
        <v>0</v>
      </c>
      <c r="Q3754" s="21">
        <f t="shared" si="584"/>
        <v>0</v>
      </c>
      <c r="R3754" s="21">
        <f t="shared" si="585"/>
        <v>451.48353700000001</v>
      </c>
      <c r="S3754" s="21">
        <f t="shared" si="586"/>
        <v>0</v>
      </c>
      <c r="T3754" s="21">
        <f t="shared" si="587"/>
        <v>762.633824</v>
      </c>
      <c r="U3754" s="22">
        <f t="shared" si="588"/>
        <v>1214.1173610000001</v>
      </c>
      <c r="V3754" s="39">
        <f t="shared" si="589"/>
        <v>0.81177275033982188</v>
      </c>
    </row>
    <row r="3755" spans="1:22">
      <c r="A3755">
        <v>3750</v>
      </c>
      <c r="B3755" s="155">
        <f t="shared" si="590"/>
        <v>41431</v>
      </c>
      <c r="C3755" s="148">
        <f t="shared" si="581"/>
        <v>2013</v>
      </c>
      <c r="D3755" s="148">
        <f t="shared" si="582"/>
        <v>6</v>
      </c>
      <c r="E3755" s="152">
        <v>6</v>
      </c>
      <c r="F3755" s="153">
        <v>0</v>
      </c>
      <c r="G3755" s="154">
        <v>516.76900000000001</v>
      </c>
      <c r="H3755" s="154">
        <v>0</v>
      </c>
      <c r="I3755" s="154">
        <v>1063.6980000000001</v>
      </c>
      <c r="J3755" s="151">
        <v>0</v>
      </c>
      <c r="K3755" s="149">
        <f t="shared" si="583"/>
        <v>1580.4670000000001</v>
      </c>
      <c r="L3755" s="148">
        <v>0</v>
      </c>
      <c r="M3755" s="148">
        <v>153.66300000000001</v>
      </c>
      <c r="N3755" s="148">
        <v>0</v>
      </c>
      <c r="O3755" s="148">
        <v>250.56299999999999</v>
      </c>
      <c r="P3755" s="148">
        <v>0</v>
      </c>
      <c r="Q3755" s="21">
        <f t="shared" si="584"/>
        <v>0</v>
      </c>
      <c r="R3755" s="21">
        <f t="shared" si="585"/>
        <v>491.26061100000004</v>
      </c>
      <c r="S3755" s="21">
        <f t="shared" si="586"/>
        <v>0</v>
      </c>
      <c r="T3755" s="21">
        <f t="shared" si="587"/>
        <v>795.78808800000002</v>
      </c>
      <c r="U3755" s="22">
        <f t="shared" si="588"/>
        <v>1287.0486989999999</v>
      </c>
      <c r="V3755" s="39">
        <f t="shared" si="589"/>
        <v>0.81434708791768495</v>
      </c>
    </row>
    <row r="3756" spans="1:22">
      <c r="A3756">
        <v>3751</v>
      </c>
      <c r="B3756" s="155">
        <f t="shared" si="590"/>
        <v>41431</v>
      </c>
      <c r="C3756" s="148">
        <f t="shared" si="581"/>
        <v>2013</v>
      </c>
      <c r="D3756" s="148">
        <f t="shared" si="582"/>
        <v>6</v>
      </c>
      <c r="E3756" s="152">
        <v>7</v>
      </c>
      <c r="F3756" s="153">
        <v>0</v>
      </c>
      <c r="G3756" s="154">
        <v>466.11799999999999</v>
      </c>
      <c r="H3756" s="154">
        <v>4.6639999999999997</v>
      </c>
      <c r="I3756" s="154">
        <v>1005.3</v>
      </c>
      <c r="J3756" s="151">
        <v>0</v>
      </c>
      <c r="K3756" s="149">
        <f t="shared" si="583"/>
        <v>1476.0819999999999</v>
      </c>
      <c r="L3756" s="148">
        <v>0</v>
      </c>
      <c r="M3756" s="148">
        <v>139.273</v>
      </c>
      <c r="N3756" s="148">
        <v>12.041</v>
      </c>
      <c r="O3756" s="148">
        <v>249.12200000000001</v>
      </c>
      <c r="P3756" s="148">
        <v>0</v>
      </c>
      <c r="Q3756" s="21">
        <f t="shared" si="584"/>
        <v>0</v>
      </c>
      <c r="R3756" s="21">
        <f t="shared" si="585"/>
        <v>445.25578100000001</v>
      </c>
      <c r="S3756" s="21">
        <f t="shared" si="586"/>
        <v>23.491991000000002</v>
      </c>
      <c r="T3756" s="21">
        <f t="shared" si="587"/>
        <v>791.21147200000007</v>
      </c>
      <c r="U3756" s="22">
        <f t="shared" si="588"/>
        <v>1259.9592440000001</v>
      </c>
      <c r="V3756" s="39">
        <f t="shared" si="589"/>
        <v>0.85358350281352946</v>
      </c>
    </row>
    <row r="3757" spans="1:22">
      <c r="A3757">
        <v>3752</v>
      </c>
      <c r="B3757" s="155">
        <f t="shared" si="590"/>
        <v>41431</v>
      </c>
      <c r="C3757" s="148">
        <f t="shared" si="581"/>
        <v>2013</v>
      </c>
      <c r="D3757" s="148">
        <f t="shared" si="582"/>
        <v>6</v>
      </c>
      <c r="E3757" s="152">
        <v>8</v>
      </c>
      <c r="F3757" s="153">
        <v>0</v>
      </c>
      <c r="G3757" s="154">
        <v>474.02199999999999</v>
      </c>
      <c r="H3757" s="154">
        <v>0</v>
      </c>
      <c r="I3757" s="154">
        <v>1163.2080000000001</v>
      </c>
      <c r="J3757" s="151">
        <v>0</v>
      </c>
      <c r="K3757" s="149">
        <f t="shared" si="583"/>
        <v>1637.23</v>
      </c>
      <c r="L3757" s="148">
        <v>0</v>
      </c>
      <c r="M3757" s="148">
        <v>139.91800000000001</v>
      </c>
      <c r="N3757" s="148">
        <v>0</v>
      </c>
      <c r="O3757" s="148">
        <v>289.64699999999999</v>
      </c>
      <c r="P3757" s="148">
        <v>0</v>
      </c>
      <c r="Q3757" s="21">
        <f t="shared" si="584"/>
        <v>0</v>
      </c>
      <c r="R3757" s="21">
        <f t="shared" si="585"/>
        <v>447.31784600000003</v>
      </c>
      <c r="S3757" s="21">
        <f t="shared" si="586"/>
        <v>0</v>
      </c>
      <c r="T3757" s="21">
        <f t="shared" si="587"/>
        <v>919.91887199999996</v>
      </c>
      <c r="U3757" s="22">
        <f t="shared" si="588"/>
        <v>1367.2367180000001</v>
      </c>
      <c r="V3757" s="39">
        <f t="shared" si="589"/>
        <v>0.83509141537841358</v>
      </c>
    </row>
    <row r="3758" spans="1:22">
      <c r="A3758">
        <v>3753</v>
      </c>
      <c r="B3758" s="155">
        <f t="shared" si="590"/>
        <v>41431</v>
      </c>
      <c r="C3758" s="148">
        <f t="shared" si="581"/>
        <v>2013</v>
      </c>
      <c r="D3758" s="148">
        <f t="shared" si="582"/>
        <v>6</v>
      </c>
      <c r="E3758" s="152">
        <v>9</v>
      </c>
      <c r="F3758" s="153">
        <v>0</v>
      </c>
      <c r="G3758" s="154">
        <v>509.65300000000002</v>
      </c>
      <c r="H3758" s="154">
        <v>0</v>
      </c>
      <c r="I3758" s="154">
        <v>1272.9780000000001</v>
      </c>
      <c r="J3758" s="151">
        <v>0</v>
      </c>
      <c r="K3758" s="149">
        <f t="shared" si="583"/>
        <v>1782.6310000000001</v>
      </c>
      <c r="L3758" s="148">
        <v>0</v>
      </c>
      <c r="M3758" s="148">
        <v>148.26</v>
      </c>
      <c r="N3758" s="148">
        <v>0</v>
      </c>
      <c r="O3758" s="148">
        <v>314.26799999999997</v>
      </c>
      <c r="P3758" s="148">
        <v>0</v>
      </c>
      <c r="Q3758" s="21">
        <f t="shared" si="584"/>
        <v>0</v>
      </c>
      <c r="R3758" s="21">
        <f t="shared" si="585"/>
        <v>473.98721999999998</v>
      </c>
      <c r="S3758" s="21">
        <f t="shared" si="586"/>
        <v>0</v>
      </c>
      <c r="T3758" s="21">
        <f t="shared" si="587"/>
        <v>998.11516799999993</v>
      </c>
      <c r="U3758" s="22">
        <f t="shared" si="588"/>
        <v>1472.1023879999998</v>
      </c>
      <c r="V3758" s="39">
        <f t="shared" si="589"/>
        <v>0.82580320212090985</v>
      </c>
    </row>
    <row r="3759" spans="1:22">
      <c r="A3759">
        <v>3754</v>
      </c>
      <c r="B3759" s="155">
        <f t="shared" si="590"/>
        <v>41431</v>
      </c>
      <c r="C3759" s="148">
        <f t="shared" si="581"/>
        <v>2013</v>
      </c>
      <c r="D3759" s="148">
        <f t="shared" si="582"/>
        <v>6</v>
      </c>
      <c r="E3759" s="152">
        <v>10</v>
      </c>
      <c r="F3759" s="153">
        <v>0</v>
      </c>
      <c r="G3759" s="154">
        <v>547.18200000000002</v>
      </c>
      <c r="H3759" s="154">
        <v>0</v>
      </c>
      <c r="I3759" s="154">
        <v>1272.3019999999999</v>
      </c>
      <c r="J3759" s="151">
        <v>0</v>
      </c>
      <c r="K3759" s="149">
        <f t="shared" si="583"/>
        <v>1819.4839999999999</v>
      </c>
      <c r="L3759" s="148">
        <v>0</v>
      </c>
      <c r="M3759" s="148">
        <v>157.86199999999999</v>
      </c>
      <c r="N3759" s="148">
        <v>0</v>
      </c>
      <c r="O3759" s="148">
        <v>312.17099999999999</v>
      </c>
      <c r="P3759" s="148">
        <v>0</v>
      </c>
      <c r="Q3759" s="21">
        <f t="shared" si="584"/>
        <v>0</v>
      </c>
      <c r="R3759" s="21">
        <f t="shared" si="585"/>
        <v>504.68481400000002</v>
      </c>
      <c r="S3759" s="21">
        <f t="shared" si="586"/>
        <v>0</v>
      </c>
      <c r="T3759" s="21">
        <f t="shared" si="587"/>
        <v>991.45509600000003</v>
      </c>
      <c r="U3759" s="22">
        <f t="shared" si="588"/>
        <v>1496.1399100000001</v>
      </c>
      <c r="V3759" s="39">
        <f t="shared" si="589"/>
        <v>0.82228802781447941</v>
      </c>
    </row>
    <row r="3760" spans="1:22">
      <c r="A3760">
        <v>3755</v>
      </c>
      <c r="B3760" s="155">
        <f t="shared" si="590"/>
        <v>41431</v>
      </c>
      <c r="C3760" s="148">
        <f t="shared" si="581"/>
        <v>2013</v>
      </c>
      <c r="D3760" s="148">
        <f t="shared" si="582"/>
        <v>6</v>
      </c>
      <c r="E3760" s="152">
        <v>11</v>
      </c>
      <c r="F3760" s="153">
        <v>0</v>
      </c>
      <c r="G3760" s="154">
        <v>550.87199999999996</v>
      </c>
      <c r="H3760" s="154">
        <v>0.4</v>
      </c>
      <c r="I3760" s="154">
        <v>1303.317</v>
      </c>
      <c r="J3760" s="151">
        <v>0</v>
      </c>
      <c r="K3760" s="149">
        <f t="shared" si="583"/>
        <v>1854.5889999999999</v>
      </c>
      <c r="L3760" s="148">
        <v>0</v>
      </c>
      <c r="M3760" s="148">
        <v>158.68700000000001</v>
      </c>
      <c r="N3760" s="148">
        <v>6.5990000000000002</v>
      </c>
      <c r="O3760" s="148">
        <v>322.81599999999997</v>
      </c>
      <c r="P3760" s="148">
        <v>0</v>
      </c>
      <c r="Q3760" s="21">
        <f t="shared" si="584"/>
        <v>0</v>
      </c>
      <c r="R3760" s="21">
        <f t="shared" si="585"/>
        <v>507.32233900000006</v>
      </c>
      <c r="S3760" s="21">
        <f t="shared" si="586"/>
        <v>12.874649000000002</v>
      </c>
      <c r="T3760" s="21">
        <f t="shared" si="587"/>
        <v>1025.263616</v>
      </c>
      <c r="U3760" s="22">
        <f t="shared" si="588"/>
        <v>1545.4606039999999</v>
      </c>
      <c r="V3760" s="39">
        <f t="shared" si="589"/>
        <v>0.83331703358533882</v>
      </c>
    </row>
    <row r="3761" spans="1:22">
      <c r="A3761">
        <v>3756</v>
      </c>
      <c r="B3761" s="155">
        <f t="shared" si="590"/>
        <v>41431</v>
      </c>
      <c r="C3761" s="148">
        <f t="shared" si="581"/>
        <v>2013</v>
      </c>
      <c r="D3761" s="148">
        <f t="shared" si="582"/>
        <v>6</v>
      </c>
      <c r="E3761" s="152">
        <v>12</v>
      </c>
      <c r="F3761" s="153">
        <v>0</v>
      </c>
      <c r="G3761" s="154">
        <v>548.39099999999996</v>
      </c>
      <c r="H3761" s="154">
        <v>2.6920000000000002</v>
      </c>
      <c r="I3761" s="154">
        <v>1332.893</v>
      </c>
      <c r="J3761" s="151">
        <v>0</v>
      </c>
      <c r="K3761" s="149">
        <f t="shared" si="583"/>
        <v>1883.9760000000001</v>
      </c>
      <c r="L3761" s="148">
        <v>0</v>
      </c>
      <c r="M3761" s="148">
        <v>157.852</v>
      </c>
      <c r="N3761" s="148">
        <v>8.3260000000000005</v>
      </c>
      <c r="O3761" s="148">
        <v>329.399</v>
      </c>
      <c r="P3761" s="148">
        <v>0</v>
      </c>
      <c r="Q3761" s="21">
        <f t="shared" si="584"/>
        <v>0</v>
      </c>
      <c r="R3761" s="21">
        <f t="shared" si="585"/>
        <v>504.65284400000002</v>
      </c>
      <c r="S3761" s="21">
        <f t="shared" si="586"/>
        <v>16.244026000000002</v>
      </c>
      <c r="T3761" s="21">
        <f t="shared" si="587"/>
        <v>1046.1712240000002</v>
      </c>
      <c r="U3761" s="22">
        <f t="shared" si="588"/>
        <v>1567.0680940000002</v>
      </c>
      <c r="V3761" s="39">
        <f t="shared" si="589"/>
        <v>0.83178771597939682</v>
      </c>
    </row>
    <row r="3762" spans="1:22">
      <c r="A3762">
        <v>3757</v>
      </c>
      <c r="B3762" s="155">
        <f t="shared" si="590"/>
        <v>41431</v>
      </c>
      <c r="C3762" s="148">
        <f t="shared" si="581"/>
        <v>2013</v>
      </c>
      <c r="D3762" s="148">
        <f t="shared" si="582"/>
        <v>6</v>
      </c>
      <c r="E3762" s="152">
        <v>13</v>
      </c>
      <c r="F3762" s="153">
        <v>0</v>
      </c>
      <c r="G3762" s="154">
        <v>546.81100000000004</v>
      </c>
      <c r="H3762" s="154">
        <v>5.4589999999999996</v>
      </c>
      <c r="I3762" s="154">
        <v>1136.0920000000001</v>
      </c>
      <c r="J3762" s="151">
        <v>0</v>
      </c>
      <c r="K3762" s="149">
        <f t="shared" si="583"/>
        <v>1688.3620000000001</v>
      </c>
      <c r="L3762" s="148">
        <v>0</v>
      </c>
      <c r="M3762" s="148">
        <v>157.577</v>
      </c>
      <c r="N3762" s="148">
        <v>11.885</v>
      </c>
      <c r="O3762" s="148">
        <v>284.53899999999999</v>
      </c>
      <c r="P3762" s="148">
        <v>0</v>
      </c>
      <c r="Q3762" s="21">
        <f t="shared" si="584"/>
        <v>0</v>
      </c>
      <c r="R3762" s="21">
        <f t="shared" si="585"/>
        <v>503.77366899999998</v>
      </c>
      <c r="S3762" s="21">
        <f t="shared" si="586"/>
        <v>23.187635</v>
      </c>
      <c r="T3762" s="21">
        <f t="shared" si="587"/>
        <v>903.69586400000003</v>
      </c>
      <c r="U3762" s="22">
        <f t="shared" si="588"/>
        <v>1430.657168</v>
      </c>
      <c r="V3762" s="39">
        <f t="shared" si="589"/>
        <v>0.84736399421451081</v>
      </c>
    </row>
    <row r="3763" spans="1:22">
      <c r="A3763">
        <v>3758</v>
      </c>
      <c r="B3763" s="155">
        <f t="shared" si="590"/>
        <v>41431</v>
      </c>
      <c r="C3763" s="148">
        <f t="shared" si="581"/>
        <v>2013</v>
      </c>
      <c r="D3763" s="148">
        <f t="shared" si="582"/>
        <v>6</v>
      </c>
      <c r="E3763" s="152">
        <v>14</v>
      </c>
      <c r="F3763" s="153">
        <v>0</v>
      </c>
      <c r="G3763" s="154">
        <v>562.53899999999999</v>
      </c>
      <c r="H3763" s="154">
        <v>0</v>
      </c>
      <c r="I3763" s="154">
        <v>1166.2739999999999</v>
      </c>
      <c r="J3763" s="151">
        <v>0</v>
      </c>
      <c r="K3763" s="149">
        <f t="shared" si="583"/>
        <v>1728.8129999999999</v>
      </c>
      <c r="L3763" s="148">
        <v>0</v>
      </c>
      <c r="M3763" s="148">
        <v>165.06100000000001</v>
      </c>
      <c r="N3763" s="148">
        <v>0</v>
      </c>
      <c r="O3763" s="148">
        <v>292.84800000000001</v>
      </c>
      <c r="P3763" s="148">
        <v>0</v>
      </c>
      <c r="Q3763" s="21">
        <f t="shared" si="584"/>
        <v>0</v>
      </c>
      <c r="R3763" s="21">
        <f t="shared" si="585"/>
        <v>527.700017</v>
      </c>
      <c r="S3763" s="21">
        <f t="shared" si="586"/>
        <v>0</v>
      </c>
      <c r="T3763" s="21">
        <f t="shared" si="587"/>
        <v>930.08524800000009</v>
      </c>
      <c r="U3763" s="22">
        <f t="shared" si="588"/>
        <v>1457.785265</v>
      </c>
      <c r="V3763" s="39">
        <f t="shared" si="589"/>
        <v>0.8432290045250701</v>
      </c>
    </row>
    <row r="3764" spans="1:22">
      <c r="A3764">
        <v>3759</v>
      </c>
      <c r="B3764" s="155">
        <f t="shared" si="590"/>
        <v>41431</v>
      </c>
      <c r="C3764" s="148">
        <f t="shared" si="581"/>
        <v>2013</v>
      </c>
      <c r="D3764" s="148">
        <f t="shared" si="582"/>
        <v>6</v>
      </c>
      <c r="E3764" s="152">
        <v>15</v>
      </c>
      <c r="F3764" s="153">
        <v>0</v>
      </c>
      <c r="G3764" s="154">
        <v>563.59900000000005</v>
      </c>
      <c r="H3764" s="154">
        <v>0</v>
      </c>
      <c r="I3764" s="154">
        <v>1263.2809999999999</v>
      </c>
      <c r="J3764" s="151">
        <v>0</v>
      </c>
      <c r="K3764" s="149">
        <f t="shared" si="583"/>
        <v>1826.88</v>
      </c>
      <c r="L3764" s="148">
        <v>0</v>
      </c>
      <c r="M3764" s="148">
        <v>165.458</v>
      </c>
      <c r="N3764" s="148">
        <v>0</v>
      </c>
      <c r="O3764" s="148">
        <v>314.94099999999997</v>
      </c>
      <c r="P3764" s="148">
        <v>0</v>
      </c>
      <c r="Q3764" s="21">
        <f t="shared" si="584"/>
        <v>0</v>
      </c>
      <c r="R3764" s="21">
        <f t="shared" si="585"/>
        <v>528.96922600000005</v>
      </c>
      <c r="S3764" s="21">
        <f t="shared" si="586"/>
        <v>0</v>
      </c>
      <c r="T3764" s="21">
        <f t="shared" si="587"/>
        <v>1000.252616</v>
      </c>
      <c r="U3764" s="22">
        <f t="shared" si="588"/>
        <v>1529.2218419999999</v>
      </c>
      <c r="V3764" s="39">
        <f t="shared" si="589"/>
        <v>0.83706748226484484</v>
      </c>
    </row>
    <row r="3765" spans="1:22">
      <c r="A3765">
        <v>3760</v>
      </c>
      <c r="B3765" s="155">
        <f t="shared" si="590"/>
        <v>41431</v>
      </c>
      <c r="C3765" s="148">
        <f t="shared" si="581"/>
        <v>2013</v>
      </c>
      <c r="D3765" s="148">
        <f t="shared" si="582"/>
        <v>6</v>
      </c>
      <c r="E3765" s="152">
        <v>16</v>
      </c>
      <c r="F3765" s="153">
        <v>0</v>
      </c>
      <c r="G3765" s="154">
        <v>560.476</v>
      </c>
      <c r="H3765" s="154">
        <v>0</v>
      </c>
      <c r="I3765" s="154">
        <v>919.59799999999996</v>
      </c>
      <c r="J3765" s="151">
        <v>0</v>
      </c>
      <c r="K3765" s="149">
        <f t="shared" si="583"/>
        <v>1480.0740000000001</v>
      </c>
      <c r="L3765" s="148">
        <v>0</v>
      </c>
      <c r="M3765" s="148">
        <v>161.77699999999999</v>
      </c>
      <c r="N3765" s="148">
        <v>0</v>
      </c>
      <c r="O3765" s="148">
        <v>243.38300000000001</v>
      </c>
      <c r="P3765" s="148">
        <v>0</v>
      </c>
      <c r="Q3765" s="21">
        <f t="shared" si="584"/>
        <v>0</v>
      </c>
      <c r="R3765" s="21">
        <f t="shared" si="585"/>
        <v>517.20106899999996</v>
      </c>
      <c r="S3765" s="21">
        <f t="shared" si="586"/>
        <v>0</v>
      </c>
      <c r="T3765" s="21">
        <f t="shared" si="587"/>
        <v>772.98440800000003</v>
      </c>
      <c r="U3765" s="22">
        <f t="shared" si="588"/>
        <v>1290.185477</v>
      </c>
      <c r="V3765" s="39">
        <f t="shared" si="589"/>
        <v>0.87170335875098137</v>
      </c>
    </row>
    <row r="3766" spans="1:22">
      <c r="A3766">
        <v>3761</v>
      </c>
      <c r="B3766" s="155">
        <f t="shared" si="590"/>
        <v>41431</v>
      </c>
      <c r="C3766" s="148">
        <f t="shared" si="581"/>
        <v>2013</v>
      </c>
      <c r="D3766" s="148">
        <f t="shared" si="582"/>
        <v>6</v>
      </c>
      <c r="E3766" s="152">
        <v>17</v>
      </c>
      <c r="F3766" s="153">
        <v>0</v>
      </c>
      <c r="G3766" s="154">
        <v>556.09299999999996</v>
      </c>
      <c r="H3766" s="154">
        <v>0</v>
      </c>
      <c r="I3766" s="154">
        <v>1260.104</v>
      </c>
      <c r="J3766" s="151">
        <v>0</v>
      </c>
      <c r="K3766" s="149">
        <f t="shared" si="583"/>
        <v>1816.1970000000001</v>
      </c>
      <c r="L3766" s="148">
        <v>0</v>
      </c>
      <c r="M3766" s="148">
        <v>160.11199999999999</v>
      </c>
      <c r="N3766" s="148">
        <v>0</v>
      </c>
      <c r="O3766" s="148">
        <v>314.87099999999998</v>
      </c>
      <c r="P3766" s="148">
        <v>0</v>
      </c>
      <c r="Q3766" s="21">
        <f t="shared" si="584"/>
        <v>0</v>
      </c>
      <c r="R3766" s="21">
        <f t="shared" si="585"/>
        <v>511.87806399999999</v>
      </c>
      <c r="S3766" s="21">
        <f t="shared" si="586"/>
        <v>0</v>
      </c>
      <c r="T3766" s="21">
        <f t="shared" si="587"/>
        <v>1000.030296</v>
      </c>
      <c r="U3766" s="22">
        <f t="shared" si="588"/>
        <v>1511.9083599999999</v>
      </c>
      <c r="V3766" s="39">
        <f t="shared" si="589"/>
        <v>0.83245835115904265</v>
      </c>
    </row>
    <row r="3767" spans="1:22">
      <c r="A3767">
        <v>3762</v>
      </c>
      <c r="B3767" s="155">
        <f t="shared" si="590"/>
        <v>41431</v>
      </c>
      <c r="C3767" s="148">
        <f t="shared" si="581"/>
        <v>2013</v>
      </c>
      <c r="D3767" s="148">
        <f t="shared" si="582"/>
        <v>6</v>
      </c>
      <c r="E3767" s="152">
        <v>18</v>
      </c>
      <c r="F3767" s="153">
        <v>0</v>
      </c>
      <c r="G3767" s="154">
        <v>510.58600000000001</v>
      </c>
      <c r="H3767" s="154">
        <v>1.7050000000000001</v>
      </c>
      <c r="I3767" s="154">
        <v>1298.4839999999999</v>
      </c>
      <c r="J3767" s="151">
        <v>0</v>
      </c>
      <c r="K3767" s="149">
        <f t="shared" si="583"/>
        <v>1810.7750000000001</v>
      </c>
      <c r="L3767" s="148">
        <v>0</v>
      </c>
      <c r="M3767" s="148">
        <v>148.018</v>
      </c>
      <c r="N3767" s="148">
        <v>7.3550000000000004</v>
      </c>
      <c r="O3767" s="148">
        <v>328.14499999999998</v>
      </c>
      <c r="P3767" s="148">
        <v>0</v>
      </c>
      <c r="Q3767" s="21">
        <f t="shared" si="584"/>
        <v>0</v>
      </c>
      <c r="R3767" s="21">
        <f t="shared" si="585"/>
        <v>473.21354600000001</v>
      </c>
      <c r="S3767" s="21">
        <f t="shared" si="586"/>
        <v>14.349605000000002</v>
      </c>
      <c r="T3767" s="21">
        <f t="shared" si="587"/>
        <v>1042.1885199999999</v>
      </c>
      <c r="U3767" s="22">
        <f t="shared" si="588"/>
        <v>1529.751671</v>
      </c>
      <c r="V3767" s="39">
        <f t="shared" si="589"/>
        <v>0.84480494318730925</v>
      </c>
    </row>
    <row r="3768" spans="1:22">
      <c r="A3768">
        <v>3763</v>
      </c>
      <c r="B3768" s="155">
        <f t="shared" si="590"/>
        <v>41431</v>
      </c>
      <c r="C3768" s="148">
        <f t="shared" si="581"/>
        <v>2013</v>
      </c>
      <c r="D3768" s="148">
        <f t="shared" si="582"/>
        <v>6</v>
      </c>
      <c r="E3768" s="152">
        <v>19</v>
      </c>
      <c r="F3768" s="153">
        <v>0</v>
      </c>
      <c r="G3768" s="154">
        <v>508.93700000000001</v>
      </c>
      <c r="H3768" s="154">
        <v>0</v>
      </c>
      <c r="I3768" s="154">
        <v>1453.462</v>
      </c>
      <c r="J3768" s="151">
        <v>0</v>
      </c>
      <c r="K3768" s="149">
        <f t="shared" si="583"/>
        <v>1962.3989999999999</v>
      </c>
      <c r="L3768" s="148">
        <v>0</v>
      </c>
      <c r="M3768" s="148">
        <v>148.226</v>
      </c>
      <c r="N3768" s="148">
        <v>0</v>
      </c>
      <c r="O3768" s="148">
        <v>356.71100000000001</v>
      </c>
      <c r="P3768" s="148">
        <v>0</v>
      </c>
      <c r="Q3768" s="21">
        <f t="shared" si="584"/>
        <v>0</v>
      </c>
      <c r="R3768" s="21">
        <f t="shared" si="585"/>
        <v>473.87852200000003</v>
      </c>
      <c r="S3768" s="21">
        <f t="shared" si="586"/>
        <v>0</v>
      </c>
      <c r="T3768" s="21">
        <f t="shared" si="587"/>
        <v>1132.9141360000001</v>
      </c>
      <c r="U3768" s="22">
        <f t="shared" si="588"/>
        <v>1606.7926580000001</v>
      </c>
      <c r="V3768" s="39">
        <f t="shared" si="589"/>
        <v>0.81878999021096122</v>
      </c>
    </row>
    <row r="3769" spans="1:22">
      <c r="A3769">
        <v>3764</v>
      </c>
      <c r="B3769" s="155">
        <f t="shared" si="590"/>
        <v>41431</v>
      </c>
      <c r="C3769" s="148">
        <f t="shared" si="581"/>
        <v>2013</v>
      </c>
      <c r="D3769" s="148">
        <f t="shared" si="582"/>
        <v>6</v>
      </c>
      <c r="E3769" s="152">
        <v>20</v>
      </c>
      <c r="F3769" s="153">
        <v>0</v>
      </c>
      <c r="G3769" s="154">
        <v>509.327</v>
      </c>
      <c r="H3769" s="154">
        <v>0</v>
      </c>
      <c r="I3769" s="154">
        <v>1446.2739999999999</v>
      </c>
      <c r="J3769" s="151">
        <v>0</v>
      </c>
      <c r="K3769" s="149">
        <f t="shared" si="583"/>
        <v>1955.6009999999999</v>
      </c>
      <c r="L3769" s="148">
        <v>0</v>
      </c>
      <c r="M3769" s="148">
        <v>148.15799999999999</v>
      </c>
      <c r="N3769" s="148">
        <v>0</v>
      </c>
      <c r="O3769" s="148">
        <v>356.35199999999998</v>
      </c>
      <c r="P3769" s="148">
        <v>0</v>
      </c>
      <c r="Q3769" s="21">
        <f t="shared" si="584"/>
        <v>0</v>
      </c>
      <c r="R3769" s="21">
        <f t="shared" si="585"/>
        <v>473.66112599999997</v>
      </c>
      <c r="S3769" s="21">
        <f t="shared" si="586"/>
        <v>0</v>
      </c>
      <c r="T3769" s="21">
        <f t="shared" si="587"/>
        <v>1131.773952</v>
      </c>
      <c r="U3769" s="22">
        <f t="shared" si="588"/>
        <v>1605.435078</v>
      </c>
      <c r="V3769" s="39">
        <f t="shared" si="589"/>
        <v>0.82094204185823183</v>
      </c>
    </row>
    <row r="3770" spans="1:22">
      <c r="A3770">
        <v>3765</v>
      </c>
      <c r="B3770" s="155">
        <f t="shared" si="590"/>
        <v>41431</v>
      </c>
      <c r="C3770" s="148">
        <f t="shared" si="581"/>
        <v>2013</v>
      </c>
      <c r="D3770" s="148">
        <f t="shared" si="582"/>
        <v>6</v>
      </c>
      <c r="E3770" s="152">
        <v>21</v>
      </c>
      <c r="F3770" s="153">
        <v>0</v>
      </c>
      <c r="G3770" s="154">
        <v>512.447</v>
      </c>
      <c r="H3770" s="154">
        <v>0</v>
      </c>
      <c r="I3770" s="154">
        <v>1531.059</v>
      </c>
      <c r="J3770" s="151">
        <v>0</v>
      </c>
      <c r="K3770" s="149">
        <f t="shared" si="583"/>
        <v>2043.5059999999999</v>
      </c>
      <c r="L3770" s="148">
        <v>0</v>
      </c>
      <c r="M3770" s="148">
        <v>148.93899999999999</v>
      </c>
      <c r="N3770" s="148">
        <v>0</v>
      </c>
      <c r="O3770" s="148">
        <v>375.10700000000003</v>
      </c>
      <c r="P3770" s="148">
        <v>0</v>
      </c>
      <c r="Q3770" s="21">
        <f t="shared" si="584"/>
        <v>0</v>
      </c>
      <c r="R3770" s="21">
        <f t="shared" si="585"/>
        <v>476.157983</v>
      </c>
      <c r="S3770" s="21">
        <f t="shared" si="586"/>
        <v>0</v>
      </c>
      <c r="T3770" s="21">
        <f t="shared" si="587"/>
        <v>1191.3398320000001</v>
      </c>
      <c r="U3770" s="22">
        <f t="shared" si="588"/>
        <v>1667.4978150000002</v>
      </c>
      <c r="V3770" s="39">
        <f t="shared" si="589"/>
        <v>0.81599849229706212</v>
      </c>
    </row>
    <row r="3771" spans="1:22">
      <c r="A3771">
        <v>3766</v>
      </c>
      <c r="B3771" s="155">
        <f t="shared" si="590"/>
        <v>41431</v>
      </c>
      <c r="C3771" s="148">
        <f t="shared" si="581"/>
        <v>2013</v>
      </c>
      <c r="D3771" s="148">
        <f t="shared" si="582"/>
        <v>6</v>
      </c>
      <c r="E3771" s="152">
        <v>22</v>
      </c>
      <c r="F3771" s="153">
        <v>0</v>
      </c>
      <c r="G3771" s="154">
        <v>520.779</v>
      </c>
      <c r="H3771" s="154">
        <v>1.129</v>
      </c>
      <c r="I3771" s="154">
        <v>1416.8009999999999</v>
      </c>
      <c r="J3771" s="151">
        <v>0</v>
      </c>
      <c r="K3771" s="149">
        <f t="shared" si="583"/>
        <v>1938.7089999999998</v>
      </c>
      <c r="L3771" s="148">
        <v>0</v>
      </c>
      <c r="M3771" s="148">
        <v>150.72</v>
      </c>
      <c r="N3771" s="148">
        <v>3.766</v>
      </c>
      <c r="O3771" s="148">
        <v>352.827</v>
      </c>
      <c r="P3771" s="148">
        <v>0</v>
      </c>
      <c r="Q3771" s="21">
        <f t="shared" si="584"/>
        <v>0</v>
      </c>
      <c r="R3771" s="21">
        <f t="shared" si="585"/>
        <v>481.85183999999998</v>
      </c>
      <c r="S3771" s="21">
        <f t="shared" si="586"/>
        <v>7.3474660000000007</v>
      </c>
      <c r="T3771" s="21">
        <f t="shared" si="587"/>
        <v>1120.5785519999999</v>
      </c>
      <c r="U3771" s="22">
        <f t="shared" si="588"/>
        <v>1609.7778579999999</v>
      </c>
      <c r="V3771" s="39">
        <f t="shared" si="589"/>
        <v>0.83033495898559306</v>
      </c>
    </row>
    <row r="3772" spans="1:22">
      <c r="A3772">
        <v>3767</v>
      </c>
      <c r="B3772" s="155">
        <f t="shared" si="590"/>
        <v>41431</v>
      </c>
      <c r="C3772" s="148">
        <f t="shared" si="581"/>
        <v>2013</v>
      </c>
      <c r="D3772" s="148">
        <f t="shared" si="582"/>
        <v>6</v>
      </c>
      <c r="E3772" s="152">
        <v>23</v>
      </c>
      <c r="F3772" s="153">
        <v>0</v>
      </c>
      <c r="G3772" s="154">
        <v>507.78399999999999</v>
      </c>
      <c r="H3772" s="154">
        <v>0</v>
      </c>
      <c r="I3772" s="154">
        <v>1461.2080000000001</v>
      </c>
      <c r="J3772" s="151">
        <v>0</v>
      </c>
      <c r="K3772" s="149">
        <f t="shared" si="583"/>
        <v>1968.9920000000002</v>
      </c>
      <c r="L3772" s="148">
        <v>0</v>
      </c>
      <c r="M3772" s="148">
        <v>147.566</v>
      </c>
      <c r="N3772" s="148">
        <v>0</v>
      </c>
      <c r="O3772" s="148">
        <v>358.96600000000001</v>
      </c>
      <c r="P3772" s="148">
        <v>0</v>
      </c>
      <c r="Q3772" s="21">
        <f t="shared" si="584"/>
        <v>0</v>
      </c>
      <c r="R3772" s="21">
        <f t="shared" si="585"/>
        <v>471.76850200000001</v>
      </c>
      <c r="S3772" s="21">
        <f t="shared" si="586"/>
        <v>0</v>
      </c>
      <c r="T3772" s="21">
        <f t="shared" si="587"/>
        <v>1140.076016</v>
      </c>
      <c r="U3772" s="22">
        <f t="shared" si="588"/>
        <v>1611.8445179999999</v>
      </c>
      <c r="V3772" s="39">
        <f t="shared" si="589"/>
        <v>0.81861405125058895</v>
      </c>
    </row>
    <row r="3773" spans="1:22">
      <c r="A3773">
        <v>3768</v>
      </c>
      <c r="B3773" s="155">
        <f t="shared" si="590"/>
        <v>41431</v>
      </c>
      <c r="C3773" s="148">
        <f t="shared" si="581"/>
        <v>2013</v>
      </c>
      <c r="D3773" s="148">
        <f t="shared" si="582"/>
        <v>6</v>
      </c>
      <c r="E3773" s="152">
        <v>24</v>
      </c>
      <c r="F3773" s="153">
        <v>0</v>
      </c>
      <c r="G3773" s="154">
        <v>488.87400000000002</v>
      </c>
      <c r="H3773" s="154">
        <v>0</v>
      </c>
      <c r="I3773" s="154">
        <v>1282.94</v>
      </c>
      <c r="J3773" s="151">
        <v>0</v>
      </c>
      <c r="K3773" s="149">
        <f t="shared" si="583"/>
        <v>1771.8140000000001</v>
      </c>
      <c r="L3773" s="148">
        <v>0</v>
      </c>
      <c r="M3773" s="148">
        <v>143.48500000000001</v>
      </c>
      <c r="N3773" s="148">
        <v>0</v>
      </c>
      <c r="O3773" s="148">
        <v>312.17500000000001</v>
      </c>
      <c r="P3773" s="148">
        <v>0</v>
      </c>
      <c r="Q3773" s="21">
        <f t="shared" si="584"/>
        <v>0</v>
      </c>
      <c r="R3773" s="21">
        <f t="shared" si="585"/>
        <v>458.72154500000005</v>
      </c>
      <c r="S3773" s="21">
        <f t="shared" si="586"/>
        <v>0</v>
      </c>
      <c r="T3773" s="21">
        <f t="shared" si="587"/>
        <v>991.46780000000012</v>
      </c>
      <c r="U3773" s="22">
        <f t="shared" si="588"/>
        <v>1450.1893450000002</v>
      </c>
      <c r="V3773" s="39">
        <f t="shared" si="589"/>
        <v>0.81847719060804358</v>
      </c>
    </row>
    <row r="3774" spans="1:22">
      <c r="A3774">
        <v>3769</v>
      </c>
      <c r="B3774" s="155">
        <f t="shared" si="590"/>
        <v>41432</v>
      </c>
      <c r="C3774" s="148">
        <f t="shared" si="581"/>
        <v>2013</v>
      </c>
      <c r="D3774" s="148">
        <f t="shared" si="582"/>
        <v>6</v>
      </c>
      <c r="E3774" s="152">
        <v>1</v>
      </c>
      <c r="F3774" s="153">
        <v>0</v>
      </c>
      <c r="G3774" s="154">
        <v>597.15899999999999</v>
      </c>
      <c r="H3774" s="154">
        <v>0</v>
      </c>
      <c r="I3774" s="154">
        <v>936.18799999999999</v>
      </c>
      <c r="J3774" s="151">
        <v>0</v>
      </c>
      <c r="K3774" s="149">
        <f t="shared" si="583"/>
        <v>1533.347</v>
      </c>
      <c r="L3774" s="148">
        <v>0</v>
      </c>
      <c r="M3774" s="148">
        <v>176.15</v>
      </c>
      <c r="N3774" s="148">
        <v>0</v>
      </c>
      <c r="O3774" s="148">
        <v>228.69499999999999</v>
      </c>
      <c r="P3774" s="148">
        <v>0</v>
      </c>
      <c r="Q3774" s="21">
        <f t="shared" si="584"/>
        <v>0</v>
      </c>
      <c r="R3774" s="21">
        <f t="shared" si="585"/>
        <v>563.15155000000004</v>
      </c>
      <c r="S3774" s="21">
        <f t="shared" si="586"/>
        <v>0</v>
      </c>
      <c r="T3774" s="21">
        <f t="shared" si="587"/>
        <v>726.33532000000002</v>
      </c>
      <c r="U3774" s="22">
        <f t="shared" si="588"/>
        <v>1289.4868700000002</v>
      </c>
      <c r="V3774" s="39">
        <f t="shared" si="589"/>
        <v>0.84096220229341445</v>
      </c>
    </row>
    <row r="3775" spans="1:22">
      <c r="A3775">
        <v>3770</v>
      </c>
      <c r="B3775" s="155">
        <f t="shared" si="590"/>
        <v>41432</v>
      </c>
      <c r="C3775" s="148">
        <f t="shared" si="581"/>
        <v>2013</v>
      </c>
      <c r="D3775" s="148">
        <f t="shared" si="582"/>
        <v>6</v>
      </c>
      <c r="E3775" s="152">
        <v>2</v>
      </c>
      <c r="F3775" s="153">
        <v>0</v>
      </c>
      <c r="G3775" s="154">
        <v>436.96899999999999</v>
      </c>
      <c r="H3775" s="154">
        <v>0</v>
      </c>
      <c r="I3775" s="154">
        <v>1105.0830000000001</v>
      </c>
      <c r="J3775" s="151">
        <v>0</v>
      </c>
      <c r="K3775" s="149">
        <f t="shared" si="583"/>
        <v>1542.0520000000001</v>
      </c>
      <c r="L3775" s="148">
        <v>0</v>
      </c>
      <c r="M3775" s="148">
        <v>132.553</v>
      </c>
      <c r="N3775" s="148">
        <v>0</v>
      </c>
      <c r="O3775" s="148">
        <v>264.62099999999998</v>
      </c>
      <c r="P3775" s="148">
        <v>0</v>
      </c>
      <c r="Q3775" s="21">
        <f t="shared" si="584"/>
        <v>0</v>
      </c>
      <c r="R3775" s="21">
        <f t="shared" si="585"/>
        <v>423.77194100000003</v>
      </c>
      <c r="S3775" s="21">
        <f t="shared" si="586"/>
        <v>0</v>
      </c>
      <c r="T3775" s="21">
        <f t="shared" si="587"/>
        <v>840.43629599999997</v>
      </c>
      <c r="U3775" s="22">
        <f t="shared" si="588"/>
        <v>1264.2082370000001</v>
      </c>
      <c r="V3775" s="39">
        <f t="shared" si="589"/>
        <v>0.81982205334191061</v>
      </c>
    </row>
    <row r="3776" spans="1:22">
      <c r="A3776">
        <v>3771</v>
      </c>
      <c r="B3776" s="155">
        <f t="shared" si="590"/>
        <v>41432</v>
      </c>
      <c r="C3776" s="148">
        <f t="shared" si="581"/>
        <v>2013</v>
      </c>
      <c r="D3776" s="148">
        <f t="shared" si="582"/>
        <v>6</v>
      </c>
      <c r="E3776" s="152">
        <v>3</v>
      </c>
      <c r="F3776" s="153">
        <v>0</v>
      </c>
      <c r="G3776" s="154">
        <v>437.94299999999998</v>
      </c>
      <c r="H3776" s="154">
        <v>0</v>
      </c>
      <c r="I3776" s="154">
        <v>1084.7270000000001</v>
      </c>
      <c r="J3776" s="151">
        <v>0</v>
      </c>
      <c r="K3776" s="149">
        <f t="shared" si="583"/>
        <v>1522.67</v>
      </c>
      <c r="L3776" s="148">
        <v>0</v>
      </c>
      <c r="M3776" s="148">
        <v>133.03200000000001</v>
      </c>
      <c r="N3776" s="148">
        <v>0</v>
      </c>
      <c r="O3776" s="148">
        <v>261.654</v>
      </c>
      <c r="P3776" s="148">
        <v>0</v>
      </c>
      <c r="Q3776" s="21">
        <f t="shared" si="584"/>
        <v>0</v>
      </c>
      <c r="R3776" s="21">
        <f t="shared" si="585"/>
        <v>425.30330400000003</v>
      </c>
      <c r="S3776" s="21">
        <f t="shared" si="586"/>
        <v>0</v>
      </c>
      <c r="T3776" s="21">
        <f t="shared" si="587"/>
        <v>831.013104</v>
      </c>
      <c r="U3776" s="22">
        <f t="shared" si="588"/>
        <v>1256.3164080000001</v>
      </c>
      <c r="V3776" s="39">
        <f t="shared" si="589"/>
        <v>0.82507464388212814</v>
      </c>
    </row>
    <row r="3777" spans="1:22">
      <c r="A3777">
        <v>3772</v>
      </c>
      <c r="B3777" s="155">
        <f t="shared" si="590"/>
        <v>41432</v>
      </c>
      <c r="C3777" s="148">
        <f t="shared" si="581"/>
        <v>2013</v>
      </c>
      <c r="D3777" s="148">
        <f t="shared" si="582"/>
        <v>6</v>
      </c>
      <c r="E3777" s="152">
        <v>4</v>
      </c>
      <c r="F3777" s="153">
        <v>0</v>
      </c>
      <c r="G3777" s="154">
        <v>440.84399999999999</v>
      </c>
      <c r="H3777" s="154">
        <v>0</v>
      </c>
      <c r="I3777" s="154">
        <v>1085.0809999999999</v>
      </c>
      <c r="J3777" s="151">
        <v>0</v>
      </c>
      <c r="K3777" s="149">
        <f t="shared" si="583"/>
        <v>1525.925</v>
      </c>
      <c r="L3777" s="148">
        <v>0</v>
      </c>
      <c r="M3777" s="148">
        <v>133.62299999999999</v>
      </c>
      <c r="N3777" s="148">
        <v>0</v>
      </c>
      <c r="O3777" s="148">
        <v>261.995</v>
      </c>
      <c r="P3777" s="148">
        <v>0</v>
      </c>
      <c r="Q3777" s="21">
        <f t="shared" si="584"/>
        <v>0</v>
      </c>
      <c r="R3777" s="21">
        <f t="shared" si="585"/>
        <v>427.19273099999998</v>
      </c>
      <c r="S3777" s="21">
        <f t="shared" si="586"/>
        <v>0</v>
      </c>
      <c r="T3777" s="21">
        <f t="shared" si="587"/>
        <v>832.09612000000004</v>
      </c>
      <c r="U3777" s="22">
        <f t="shared" si="588"/>
        <v>1259.288851</v>
      </c>
      <c r="V3777" s="39">
        <f t="shared" si="589"/>
        <v>0.82526261185838101</v>
      </c>
    </row>
    <row r="3778" spans="1:22">
      <c r="A3778">
        <v>3773</v>
      </c>
      <c r="B3778" s="155">
        <f t="shared" si="590"/>
        <v>41432</v>
      </c>
      <c r="C3778" s="148">
        <f t="shared" si="581"/>
        <v>2013</v>
      </c>
      <c r="D3778" s="148">
        <f t="shared" si="582"/>
        <v>6</v>
      </c>
      <c r="E3778" s="152">
        <v>5</v>
      </c>
      <c r="F3778" s="153">
        <v>0</v>
      </c>
      <c r="G3778" s="154">
        <v>443.238</v>
      </c>
      <c r="H3778" s="154">
        <v>0</v>
      </c>
      <c r="I3778" s="154">
        <v>1083.0640000000001</v>
      </c>
      <c r="J3778" s="151">
        <v>0</v>
      </c>
      <c r="K3778" s="149">
        <f t="shared" si="583"/>
        <v>1526.3020000000001</v>
      </c>
      <c r="L3778" s="148">
        <v>0</v>
      </c>
      <c r="M3778" s="148">
        <v>134.488</v>
      </c>
      <c r="N3778" s="148">
        <v>0</v>
      </c>
      <c r="O3778" s="148">
        <v>261.82400000000001</v>
      </c>
      <c r="P3778" s="148">
        <v>0</v>
      </c>
      <c r="Q3778" s="21">
        <f t="shared" si="584"/>
        <v>0</v>
      </c>
      <c r="R3778" s="21">
        <f t="shared" si="585"/>
        <v>429.95813600000002</v>
      </c>
      <c r="S3778" s="21">
        <f t="shared" si="586"/>
        <v>0</v>
      </c>
      <c r="T3778" s="21">
        <f t="shared" si="587"/>
        <v>831.55302400000005</v>
      </c>
      <c r="U3778" s="22">
        <f t="shared" si="588"/>
        <v>1261.51116</v>
      </c>
      <c r="V3778" s="39">
        <f t="shared" si="589"/>
        <v>0.82651477885765723</v>
      </c>
    </row>
    <row r="3779" spans="1:22">
      <c r="A3779">
        <v>3774</v>
      </c>
      <c r="B3779" s="155">
        <f t="shared" si="590"/>
        <v>41432</v>
      </c>
      <c r="C3779" s="148">
        <f t="shared" si="581"/>
        <v>2013</v>
      </c>
      <c r="D3779" s="148">
        <f t="shared" si="582"/>
        <v>6</v>
      </c>
      <c r="E3779" s="152">
        <v>6</v>
      </c>
      <c r="F3779" s="153">
        <v>0</v>
      </c>
      <c r="G3779" s="154">
        <v>621.46100000000001</v>
      </c>
      <c r="H3779" s="154">
        <v>0</v>
      </c>
      <c r="I3779" s="154">
        <v>738.01400000000001</v>
      </c>
      <c r="J3779" s="151">
        <v>0</v>
      </c>
      <c r="K3779" s="149">
        <f t="shared" si="583"/>
        <v>1359.4749999999999</v>
      </c>
      <c r="L3779" s="148">
        <v>0</v>
      </c>
      <c r="M3779" s="148">
        <v>181.93600000000001</v>
      </c>
      <c r="N3779" s="148">
        <v>0</v>
      </c>
      <c r="O3779" s="148">
        <v>188.76400000000001</v>
      </c>
      <c r="P3779" s="148">
        <v>0</v>
      </c>
      <c r="Q3779" s="21">
        <f t="shared" si="584"/>
        <v>0</v>
      </c>
      <c r="R3779" s="21">
        <f t="shared" si="585"/>
        <v>581.64939200000003</v>
      </c>
      <c r="S3779" s="21">
        <f t="shared" si="586"/>
        <v>0</v>
      </c>
      <c r="T3779" s="21">
        <f t="shared" si="587"/>
        <v>599.51446400000009</v>
      </c>
      <c r="U3779" s="22">
        <f t="shared" si="588"/>
        <v>1181.1638560000001</v>
      </c>
      <c r="V3779" s="39">
        <f t="shared" si="589"/>
        <v>0.86883823240589209</v>
      </c>
    </row>
    <row r="3780" spans="1:22">
      <c r="A3780">
        <v>3775</v>
      </c>
      <c r="B3780" s="155">
        <f t="shared" si="590"/>
        <v>41432</v>
      </c>
      <c r="C3780" s="148">
        <f t="shared" si="581"/>
        <v>2013</v>
      </c>
      <c r="D3780" s="148">
        <f t="shared" si="582"/>
        <v>6</v>
      </c>
      <c r="E3780" s="152">
        <v>7</v>
      </c>
      <c r="F3780" s="153">
        <v>0</v>
      </c>
      <c r="G3780" s="154">
        <v>683.697</v>
      </c>
      <c r="H3780" s="154">
        <v>6.3460000000000001</v>
      </c>
      <c r="I3780" s="154">
        <v>816.02099999999996</v>
      </c>
      <c r="J3780" s="151">
        <v>0</v>
      </c>
      <c r="K3780" s="149">
        <f t="shared" si="583"/>
        <v>1506.0639999999999</v>
      </c>
      <c r="L3780" s="148">
        <v>0</v>
      </c>
      <c r="M3780" s="148">
        <v>203.05699999999999</v>
      </c>
      <c r="N3780" s="148">
        <v>14.496</v>
      </c>
      <c r="O3780" s="148">
        <v>203.56200000000001</v>
      </c>
      <c r="P3780" s="148">
        <v>0</v>
      </c>
      <c r="Q3780" s="21">
        <f t="shared" si="584"/>
        <v>0</v>
      </c>
      <c r="R3780" s="21">
        <f t="shared" si="585"/>
        <v>649.17322899999999</v>
      </c>
      <c r="S3780" s="21">
        <f t="shared" si="586"/>
        <v>28.281696</v>
      </c>
      <c r="T3780" s="21">
        <f t="shared" si="587"/>
        <v>646.51291200000003</v>
      </c>
      <c r="U3780" s="22">
        <f t="shared" si="588"/>
        <v>1323.9678370000001</v>
      </c>
      <c r="V3780" s="39">
        <f t="shared" si="589"/>
        <v>0.87909135136355443</v>
      </c>
    </row>
    <row r="3781" spans="1:22">
      <c r="A3781">
        <v>3776</v>
      </c>
      <c r="B3781" s="155">
        <f t="shared" si="590"/>
        <v>41432</v>
      </c>
      <c r="C3781" s="148">
        <f t="shared" si="581"/>
        <v>2013</v>
      </c>
      <c r="D3781" s="148">
        <f t="shared" si="582"/>
        <v>6</v>
      </c>
      <c r="E3781" s="152">
        <v>8</v>
      </c>
      <c r="F3781" s="153">
        <v>0</v>
      </c>
      <c r="G3781" s="154">
        <v>664.40300000000002</v>
      </c>
      <c r="H3781" s="154">
        <v>0</v>
      </c>
      <c r="I3781" s="154">
        <v>1162.973</v>
      </c>
      <c r="J3781" s="151">
        <v>0</v>
      </c>
      <c r="K3781" s="149">
        <f t="shared" si="583"/>
        <v>1827.376</v>
      </c>
      <c r="L3781" s="148">
        <v>0</v>
      </c>
      <c r="M3781" s="148">
        <v>194.066</v>
      </c>
      <c r="N3781" s="148">
        <v>0</v>
      </c>
      <c r="O3781" s="148">
        <v>282.12400000000002</v>
      </c>
      <c r="P3781" s="148">
        <v>0</v>
      </c>
      <c r="Q3781" s="21">
        <f t="shared" si="584"/>
        <v>0</v>
      </c>
      <c r="R3781" s="21">
        <f t="shared" si="585"/>
        <v>620.42900199999997</v>
      </c>
      <c r="S3781" s="21">
        <f t="shared" si="586"/>
        <v>0</v>
      </c>
      <c r="T3781" s="21">
        <f t="shared" si="587"/>
        <v>896.02582400000017</v>
      </c>
      <c r="U3781" s="22">
        <f t="shared" si="588"/>
        <v>1516.4548260000001</v>
      </c>
      <c r="V3781" s="39">
        <f t="shared" si="589"/>
        <v>0.82985374985771954</v>
      </c>
    </row>
    <row r="3782" spans="1:22">
      <c r="A3782">
        <v>3777</v>
      </c>
      <c r="B3782" s="155">
        <f t="shared" si="590"/>
        <v>41432</v>
      </c>
      <c r="C3782" s="148">
        <f t="shared" si="581"/>
        <v>2013</v>
      </c>
      <c r="D3782" s="148">
        <f t="shared" si="582"/>
        <v>6</v>
      </c>
      <c r="E3782" s="152">
        <v>9</v>
      </c>
      <c r="F3782" s="153">
        <v>0</v>
      </c>
      <c r="G3782" s="154">
        <v>681.8</v>
      </c>
      <c r="H3782" s="154">
        <v>0.54900000000000004</v>
      </c>
      <c r="I3782" s="154">
        <v>992.59100000000001</v>
      </c>
      <c r="J3782" s="151">
        <v>0</v>
      </c>
      <c r="K3782" s="149">
        <f t="shared" si="583"/>
        <v>1674.94</v>
      </c>
      <c r="L3782" s="148">
        <v>0</v>
      </c>
      <c r="M3782" s="148">
        <v>199.82599999999999</v>
      </c>
      <c r="N3782" s="148">
        <v>2.8340000000000001</v>
      </c>
      <c r="O3782" s="148">
        <v>238.89099999999999</v>
      </c>
      <c r="P3782" s="148">
        <v>0</v>
      </c>
      <c r="Q3782" s="21">
        <f t="shared" si="584"/>
        <v>0</v>
      </c>
      <c r="R3782" s="21">
        <f t="shared" si="585"/>
        <v>638.84372199999996</v>
      </c>
      <c r="S3782" s="21">
        <f t="shared" si="586"/>
        <v>5.529134</v>
      </c>
      <c r="T3782" s="21">
        <f t="shared" si="587"/>
        <v>758.71781599999997</v>
      </c>
      <c r="U3782" s="22">
        <f t="shared" si="588"/>
        <v>1403.0906719999998</v>
      </c>
      <c r="V3782" s="39">
        <f t="shared" si="589"/>
        <v>0.83769607985957695</v>
      </c>
    </row>
    <row r="3783" spans="1:22">
      <c r="A3783">
        <v>3778</v>
      </c>
      <c r="B3783" s="155">
        <f t="shared" si="590"/>
        <v>41432</v>
      </c>
      <c r="C3783" s="148">
        <f t="shared" ref="C3783:C3846" si="591">YEAR(B3783)</f>
        <v>2013</v>
      </c>
      <c r="D3783" s="148">
        <f t="shared" ref="D3783:D3846" si="592">MONTH(B3783)</f>
        <v>6</v>
      </c>
      <c r="E3783" s="152">
        <v>10</v>
      </c>
      <c r="F3783" s="153">
        <v>0</v>
      </c>
      <c r="G3783" s="154">
        <v>621.55600000000004</v>
      </c>
      <c r="H3783" s="154">
        <v>0</v>
      </c>
      <c r="I3783" s="154">
        <v>1020.7380000000001</v>
      </c>
      <c r="J3783" s="151">
        <v>0</v>
      </c>
      <c r="K3783" s="149">
        <f t="shared" ref="K3783:K3846" si="593">SUM(F3783:J3783)</f>
        <v>1642.2940000000001</v>
      </c>
      <c r="L3783" s="148">
        <v>0</v>
      </c>
      <c r="M3783" s="148">
        <v>181.84200000000001</v>
      </c>
      <c r="N3783" s="148">
        <v>0</v>
      </c>
      <c r="O3783" s="148">
        <v>245.40799999999999</v>
      </c>
      <c r="P3783" s="148">
        <v>0</v>
      </c>
      <c r="Q3783" s="21">
        <f t="shared" ref="Q3783:Q3846" si="594">+$Q$2*L3783</f>
        <v>0</v>
      </c>
      <c r="R3783" s="21">
        <f t="shared" ref="R3783:R3846" si="595">+$R$2*M3783</f>
        <v>581.34887400000002</v>
      </c>
      <c r="S3783" s="21">
        <f t="shared" ref="S3783:S3846" si="596">+$S$2*N3783</f>
        <v>0</v>
      </c>
      <c r="T3783" s="21">
        <f t="shared" ref="T3783:T3846" si="597">+$T$2*O3783</f>
        <v>779.41580799999997</v>
      </c>
      <c r="U3783" s="22">
        <f t="shared" ref="U3783:U3846" si="598">SUM(Q3783:T3783)</f>
        <v>1360.764682</v>
      </c>
      <c r="V3783" s="39">
        <f t="shared" ref="V3783:V3846" si="599">+U3783/K3783</f>
        <v>0.82857556685952694</v>
      </c>
    </row>
    <row r="3784" spans="1:22">
      <c r="A3784">
        <v>3779</v>
      </c>
      <c r="B3784" s="155">
        <f t="shared" si="590"/>
        <v>41432</v>
      </c>
      <c r="C3784" s="148">
        <f t="shared" si="591"/>
        <v>2013</v>
      </c>
      <c r="D3784" s="148">
        <f t="shared" si="592"/>
        <v>6</v>
      </c>
      <c r="E3784" s="152">
        <v>11</v>
      </c>
      <c r="F3784" s="153">
        <v>0</v>
      </c>
      <c r="G3784" s="154">
        <v>647.48400000000004</v>
      </c>
      <c r="H3784" s="154">
        <v>0</v>
      </c>
      <c r="I3784" s="154">
        <v>976.84299999999996</v>
      </c>
      <c r="J3784" s="151">
        <v>0</v>
      </c>
      <c r="K3784" s="149">
        <f t="shared" si="593"/>
        <v>1624.327</v>
      </c>
      <c r="L3784" s="148">
        <v>0</v>
      </c>
      <c r="M3784" s="148">
        <v>190.25299999999999</v>
      </c>
      <c r="N3784" s="148">
        <v>0</v>
      </c>
      <c r="O3784" s="148">
        <v>235.80500000000001</v>
      </c>
      <c r="P3784" s="148">
        <v>0</v>
      </c>
      <c r="Q3784" s="21">
        <f t="shared" si="594"/>
        <v>0</v>
      </c>
      <c r="R3784" s="21">
        <f t="shared" si="595"/>
        <v>608.23884099999998</v>
      </c>
      <c r="S3784" s="21">
        <f t="shared" si="596"/>
        <v>0</v>
      </c>
      <c r="T3784" s="21">
        <f t="shared" si="597"/>
        <v>748.91668000000004</v>
      </c>
      <c r="U3784" s="22">
        <f t="shared" si="598"/>
        <v>1357.1555210000001</v>
      </c>
      <c r="V3784" s="39">
        <f t="shared" si="599"/>
        <v>0.83551866157491694</v>
      </c>
    </row>
    <row r="3785" spans="1:22">
      <c r="A3785">
        <v>3780</v>
      </c>
      <c r="B3785" s="155">
        <f t="shared" si="590"/>
        <v>41432</v>
      </c>
      <c r="C3785" s="148">
        <f t="shared" si="591"/>
        <v>2013</v>
      </c>
      <c r="D3785" s="148">
        <f t="shared" si="592"/>
        <v>6</v>
      </c>
      <c r="E3785" s="152">
        <v>12</v>
      </c>
      <c r="F3785" s="153">
        <v>0</v>
      </c>
      <c r="G3785" s="154">
        <v>623.91600000000005</v>
      </c>
      <c r="H3785" s="154">
        <v>0</v>
      </c>
      <c r="I3785" s="154">
        <v>988.86199999999997</v>
      </c>
      <c r="J3785" s="151">
        <v>0</v>
      </c>
      <c r="K3785" s="149">
        <f t="shared" si="593"/>
        <v>1612.778</v>
      </c>
      <c r="L3785" s="148">
        <v>0</v>
      </c>
      <c r="M3785" s="148">
        <v>182.47900000000001</v>
      </c>
      <c r="N3785" s="148">
        <v>0</v>
      </c>
      <c r="O3785" s="148">
        <v>239.17099999999999</v>
      </c>
      <c r="P3785" s="148">
        <v>0</v>
      </c>
      <c r="Q3785" s="21">
        <f t="shared" si="594"/>
        <v>0</v>
      </c>
      <c r="R3785" s="21">
        <f t="shared" si="595"/>
        <v>583.3853630000001</v>
      </c>
      <c r="S3785" s="21">
        <f t="shared" si="596"/>
        <v>0</v>
      </c>
      <c r="T3785" s="21">
        <f t="shared" si="597"/>
        <v>759.60709600000007</v>
      </c>
      <c r="U3785" s="22">
        <f t="shared" si="598"/>
        <v>1342.9924590000001</v>
      </c>
      <c r="V3785" s="39">
        <f t="shared" si="599"/>
        <v>0.83271997695901112</v>
      </c>
    </row>
    <row r="3786" spans="1:22">
      <c r="A3786">
        <v>3781</v>
      </c>
      <c r="B3786" s="155">
        <f t="shared" si="590"/>
        <v>41432</v>
      </c>
      <c r="C3786" s="148">
        <f t="shared" si="591"/>
        <v>2013</v>
      </c>
      <c r="D3786" s="148">
        <f t="shared" si="592"/>
        <v>6</v>
      </c>
      <c r="E3786" s="152">
        <v>13</v>
      </c>
      <c r="F3786" s="153">
        <v>0</v>
      </c>
      <c r="G3786" s="154">
        <v>595.255</v>
      </c>
      <c r="H3786" s="154">
        <v>0</v>
      </c>
      <c r="I3786" s="154">
        <v>981.24599999999998</v>
      </c>
      <c r="J3786" s="151">
        <v>0</v>
      </c>
      <c r="K3786" s="149">
        <f t="shared" si="593"/>
        <v>1576.501</v>
      </c>
      <c r="L3786" s="148">
        <v>0</v>
      </c>
      <c r="M3786" s="148">
        <v>173.24100000000001</v>
      </c>
      <c r="N3786" s="148">
        <v>0</v>
      </c>
      <c r="O3786" s="148">
        <v>237.49</v>
      </c>
      <c r="P3786" s="148">
        <v>0</v>
      </c>
      <c r="Q3786" s="21">
        <f t="shared" si="594"/>
        <v>0</v>
      </c>
      <c r="R3786" s="21">
        <f t="shared" si="595"/>
        <v>553.85147700000005</v>
      </c>
      <c r="S3786" s="21">
        <f t="shared" si="596"/>
        <v>0</v>
      </c>
      <c r="T3786" s="21">
        <f t="shared" si="597"/>
        <v>754.26824000000011</v>
      </c>
      <c r="U3786" s="22">
        <f t="shared" si="598"/>
        <v>1308.119717</v>
      </c>
      <c r="V3786" s="39">
        <f t="shared" si="599"/>
        <v>0.82976142546056109</v>
      </c>
    </row>
    <row r="3787" spans="1:22">
      <c r="A3787">
        <v>3782</v>
      </c>
      <c r="B3787" s="155">
        <f t="shared" si="590"/>
        <v>41432</v>
      </c>
      <c r="C3787" s="148">
        <f t="shared" si="591"/>
        <v>2013</v>
      </c>
      <c r="D3787" s="148">
        <f t="shared" si="592"/>
        <v>6</v>
      </c>
      <c r="E3787" s="152">
        <v>14</v>
      </c>
      <c r="F3787" s="153">
        <v>0</v>
      </c>
      <c r="G3787" s="154">
        <v>592.57799999999997</v>
      </c>
      <c r="H3787" s="154">
        <v>0</v>
      </c>
      <c r="I3787" s="154">
        <v>1219.202</v>
      </c>
      <c r="J3787" s="151">
        <v>0</v>
      </c>
      <c r="K3787" s="149">
        <f t="shared" si="593"/>
        <v>1811.78</v>
      </c>
      <c r="L3787" s="148">
        <v>0</v>
      </c>
      <c r="M3787" s="148">
        <v>172.59399999999999</v>
      </c>
      <c r="N3787" s="148">
        <v>0</v>
      </c>
      <c r="O3787" s="148">
        <v>286.71199999999999</v>
      </c>
      <c r="P3787" s="148">
        <v>0</v>
      </c>
      <c r="Q3787" s="21">
        <f t="shared" si="594"/>
        <v>0</v>
      </c>
      <c r="R3787" s="21">
        <f t="shared" si="595"/>
        <v>551.78301799999997</v>
      </c>
      <c r="S3787" s="21">
        <f t="shared" si="596"/>
        <v>0</v>
      </c>
      <c r="T3787" s="21">
        <f t="shared" si="597"/>
        <v>910.59731199999999</v>
      </c>
      <c r="U3787" s="22">
        <f t="shared" si="598"/>
        <v>1462.38033</v>
      </c>
      <c r="V3787" s="39">
        <f t="shared" si="599"/>
        <v>0.80715116073695481</v>
      </c>
    </row>
    <row r="3788" spans="1:22">
      <c r="A3788">
        <v>3783</v>
      </c>
      <c r="B3788" s="155">
        <f t="shared" si="590"/>
        <v>41432</v>
      </c>
      <c r="C3788" s="148">
        <f t="shared" si="591"/>
        <v>2013</v>
      </c>
      <c r="D3788" s="148">
        <f t="shared" si="592"/>
        <v>6</v>
      </c>
      <c r="E3788" s="152">
        <v>15</v>
      </c>
      <c r="F3788" s="153">
        <v>0</v>
      </c>
      <c r="G3788" s="154">
        <v>592.09799999999996</v>
      </c>
      <c r="H3788" s="154">
        <v>0</v>
      </c>
      <c r="I3788" s="154">
        <v>971.29100000000005</v>
      </c>
      <c r="J3788" s="151">
        <v>0</v>
      </c>
      <c r="K3788" s="149">
        <f t="shared" si="593"/>
        <v>1563.3890000000001</v>
      </c>
      <c r="L3788" s="148">
        <v>0</v>
      </c>
      <c r="M3788" s="148">
        <v>172.63200000000001</v>
      </c>
      <c r="N3788" s="148">
        <v>0</v>
      </c>
      <c r="O3788" s="148">
        <v>235.011</v>
      </c>
      <c r="P3788" s="148">
        <v>0</v>
      </c>
      <c r="Q3788" s="21">
        <f t="shared" si="594"/>
        <v>0</v>
      </c>
      <c r="R3788" s="21">
        <f t="shared" si="595"/>
        <v>551.90450399999997</v>
      </c>
      <c r="S3788" s="21">
        <f t="shared" si="596"/>
        <v>0</v>
      </c>
      <c r="T3788" s="21">
        <f t="shared" si="597"/>
        <v>746.39493600000003</v>
      </c>
      <c r="U3788" s="22">
        <f t="shared" si="598"/>
        <v>1298.29944</v>
      </c>
      <c r="V3788" s="39">
        <f t="shared" si="599"/>
        <v>0.83043915493840614</v>
      </c>
    </row>
    <row r="3789" spans="1:22">
      <c r="A3789">
        <v>3784</v>
      </c>
      <c r="B3789" s="155">
        <f t="shared" si="590"/>
        <v>41432</v>
      </c>
      <c r="C3789" s="148">
        <f t="shared" si="591"/>
        <v>2013</v>
      </c>
      <c r="D3789" s="148">
        <f t="shared" si="592"/>
        <v>6</v>
      </c>
      <c r="E3789" s="152">
        <v>16</v>
      </c>
      <c r="F3789" s="153">
        <v>0</v>
      </c>
      <c r="G3789" s="154">
        <v>593.60500000000002</v>
      </c>
      <c r="H3789" s="154">
        <v>0</v>
      </c>
      <c r="I3789" s="154">
        <v>1216.961</v>
      </c>
      <c r="J3789" s="151">
        <v>0</v>
      </c>
      <c r="K3789" s="149">
        <f t="shared" si="593"/>
        <v>1810.566</v>
      </c>
      <c r="L3789" s="148">
        <v>0</v>
      </c>
      <c r="M3789" s="148">
        <v>172.81899999999999</v>
      </c>
      <c r="N3789" s="148">
        <v>0</v>
      </c>
      <c r="O3789" s="148">
        <v>286.51</v>
      </c>
      <c r="P3789" s="148">
        <v>0</v>
      </c>
      <c r="Q3789" s="21">
        <f t="shared" si="594"/>
        <v>0</v>
      </c>
      <c r="R3789" s="21">
        <f t="shared" si="595"/>
        <v>552.502343</v>
      </c>
      <c r="S3789" s="21">
        <f t="shared" si="596"/>
        <v>0</v>
      </c>
      <c r="T3789" s="21">
        <f t="shared" si="597"/>
        <v>909.95576000000005</v>
      </c>
      <c r="U3789" s="22">
        <f t="shared" si="598"/>
        <v>1462.4581029999999</v>
      </c>
      <c r="V3789" s="39">
        <f t="shared" si="599"/>
        <v>0.80773531757472516</v>
      </c>
    </row>
    <row r="3790" spans="1:22">
      <c r="A3790">
        <v>3785</v>
      </c>
      <c r="B3790" s="155">
        <f t="shared" si="590"/>
        <v>41432</v>
      </c>
      <c r="C3790" s="148">
        <f t="shared" si="591"/>
        <v>2013</v>
      </c>
      <c r="D3790" s="148">
        <f t="shared" si="592"/>
        <v>6</v>
      </c>
      <c r="E3790" s="152">
        <v>17</v>
      </c>
      <c r="F3790" s="153">
        <v>0</v>
      </c>
      <c r="G3790" s="154">
        <v>593.50400000000002</v>
      </c>
      <c r="H3790" s="154">
        <v>0</v>
      </c>
      <c r="I3790" s="154">
        <v>897.71199999999999</v>
      </c>
      <c r="J3790" s="151">
        <v>0</v>
      </c>
      <c r="K3790" s="149">
        <f t="shared" si="593"/>
        <v>1491.2159999999999</v>
      </c>
      <c r="L3790" s="148">
        <v>0</v>
      </c>
      <c r="M3790" s="148">
        <v>172.828</v>
      </c>
      <c r="N3790" s="148">
        <v>0</v>
      </c>
      <c r="O3790" s="148">
        <v>226.32900000000001</v>
      </c>
      <c r="P3790" s="148">
        <v>0</v>
      </c>
      <c r="Q3790" s="21">
        <f t="shared" si="594"/>
        <v>0</v>
      </c>
      <c r="R3790" s="21">
        <f t="shared" si="595"/>
        <v>552.531116</v>
      </c>
      <c r="S3790" s="21">
        <f t="shared" si="596"/>
        <v>0</v>
      </c>
      <c r="T3790" s="21">
        <f t="shared" si="597"/>
        <v>718.82090400000004</v>
      </c>
      <c r="U3790" s="22">
        <f t="shared" si="598"/>
        <v>1271.35202</v>
      </c>
      <c r="V3790" s="39">
        <f t="shared" si="599"/>
        <v>0.85256060825527635</v>
      </c>
    </row>
    <row r="3791" spans="1:22">
      <c r="A3791">
        <v>3786</v>
      </c>
      <c r="B3791" s="155">
        <f t="shared" si="590"/>
        <v>41432</v>
      </c>
      <c r="C3791" s="148">
        <f t="shared" si="591"/>
        <v>2013</v>
      </c>
      <c r="D3791" s="148">
        <f t="shared" si="592"/>
        <v>6</v>
      </c>
      <c r="E3791" s="152">
        <v>18</v>
      </c>
      <c r="F3791" s="153">
        <v>0</v>
      </c>
      <c r="G3791" s="154">
        <v>601.57600000000002</v>
      </c>
      <c r="H3791" s="154">
        <v>0.04</v>
      </c>
      <c r="I3791" s="154">
        <v>977.721</v>
      </c>
      <c r="J3791" s="151">
        <v>0</v>
      </c>
      <c r="K3791" s="149">
        <f t="shared" si="593"/>
        <v>1579.337</v>
      </c>
      <c r="L3791" s="148">
        <v>0</v>
      </c>
      <c r="M3791" s="148">
        <v>175.50899999999999</v>
      </c>
      <c r="N3791" s="148">
        <v>2.4289999999999998</v>
      </c>
      <c r="O3791" s="148">
        <v>236.94</v>
      </c>
      <c r="P3791" s="148">
        <v>0</v>
      </c>
      <c r="Q3791" s="21">
        <f t="shared" si="594"/>
        <v>0</v>
      </c>
      <c r="R3791" s="21">
        <f t="shared" si="595"/>
        <v>561.10227299999997</v>
      </c>
      <c r="S3791" s="21">
        <f t="shared" si="596"/>
        <v>4.7389789999999996</v>
      </c>
      <c r="T3791" s="21">
        <f t="shared" si="597"/>
        <v>752.52143999999998</v>
      </c>
      <c r="U3791" s="22">
        <f t="shared" si="598"/>
        <v>1318.3626919999999</v>
      </c>
      <c r="V3791" s="39">
        <f t="shared" si="599"/>
        <v>0.83475704805244222</v>
      </c>
    </row>
    <row r="3792" spans="1:22">
      <c r="A3792">
        <v>3787</v>
      </c>
      <c r="B3792" s="155">
        <f t="shared" si="590"/>
        <v>41432</v>
      </c>
      <c r="C3792" s="148">
        <f t="shared" si="591"/>
        <v>2013</v>
      </c>
      <c r="D3792" s="148">
        <f t="shared" si="592"/>
        <v>6</v>
      </c>
      <c r="E3792" s="152">
        <v>19</v>
      </c>
      <c r="F3792" s="153">
        <v>0</v>
      </c>
      <c r="G3792" s="154">
        <v>565.73400000000004</v>
      </c>
      <c r="H3792" s="154">
        <v>0</v>
      </c>
      <c r="I3792" s="154">
        <v>1194.134</v>
      </c>
      <c r="J3792" s="151">
        <v>0</v>
      </c>
      <c r="K3792" s="149">
        <f t="shared" si="593"/>
        <v>1759.8679999999999</v>
      </c>
      <c r="L3792" s="148">
        <v>0</v>
      </c>
      <c r="M3792" s="148">
        <v>167.79300000000001</v>
      </c>
      <c r="N3792" s="148">
        <v>0</v>
      </c>
      <c r="O3792" s="148">
        <v>295.38900000000001</v>
      </c>
      <c r="P3792" s="148">
        <v>0</v>
      </c>
      <c r="Q3792" s="21">
        <f t="shared" si="594"/>
        <v>0</v>
      </c>
      <c r="R3792" s="21">
        <f t="shared" si="595"/>
        <v>536.43422099999998</v>
      </c>
      <c r="S3792" s="21">
        <f t="shared" si="596"/>
        <v>0</v>
      </c>
      <c r="T3792" s="21">
        <f t="shared" si="597"/>
        <v>938.15546400000005</v>
      </c>
      <c r="U3792" s="22">
        <f t="shared" si="598"/>
        <v>1474.5896849999999</v>
      </c>
      <c r="V3792" s="39">
        <f t="shared" si="599"/>
        <v>0.83789789063725229</v>
      </c>
    </row>
    <row r="3793" spans="1:22">
      <c r="A3793">
        <v>3788</v>
      </c>
      <c r="B3793" s="155">
        <f t="shared" si="590"/>
        <v>41432</v>
      </c>
      <c r="C3793" s="148">
        <f t="shared" si="591"/>
        <v>2013</v>
      </c>
      <c r="D3793" s="148">
        <f t="shared" si="592"/>
        <v>6</v>
      </c>
      <c r="E3793" s="152">
        <v>20</v>
      </c>
      <c r="F3793" s="153">
        <v>0</v>
      </c>
      <c r="G3793" s="154">
        <v>538.69799999999998</v>
      </c>
      <c r="H3793" s="154">
        <v>0</v>
      </c>
      <c r="I3793" s="154">
        <v>1355.2429999999999</v>
      </c>
      <c r="J3793" s="151">
        <v>0</v>
      </c>
      <c r="K3793" s="149">
        <f t="shared" si="593"/>
        <v>1893.9409999999998</v>
      </c>
      <c r="L3793" s="148">
        <v>0</v>
      </c>
      <c r="M3793" s="148">
        <v>159.774</v>
      </c>
      <c r="N3793" s="148">
        <v>0</v>
      </c>
      <c r="O3793" s="148">
        <v>342.15499999999997</v>
      </c>
      <c r="P3793" s="148">
        <v>0</v>
      </c>
      <c r="Q3793" s="21">
        <f t="shared" si="594"/>
        <v>0</v>
      </c>
      <c r="R3793" s="21">
        <f t="shared" si="595"/>
        <v>510.79747800000001</v>
      </c>
      <c r="S3793" s="21">
        <f t="shared" si="596"/>
        <v>0</v>
      </c>
      <c r="T3793" s="21">
        <f t="shared" si="597"/>
        <v>1086.6842799999999</v>
      </c>
      <c r="U3793" s="22">
        <f t="shared" si="598"/>
        <v>1597.4817579999999</v>
      </c>
      <c r="V3793" s="39">
        <f t="shared" si="599"/>
        <v>0.84346965296173437</v>
      </c>
    </row>
    <row r="3794" spans="1:22">
      <c r="A3794">
        <v>3789</v>
      </c>
      <c r="B3794" s="155">
        <f t="shared" si="590"/>
        <v>41432</v>
      </c>
      <c r="C3794" s="148">
        <f t="shared" si="591"/>
        <v>2013</v>
      </c>
      <c r="D3794" s="148">
        <f t="shared" si="592"/>
        <v>6</v>
      </c>
      <c r="E3794" s="152">
        <v>21</v>
      </c>
      <c r="F3794" s="153">
        <v>0</v>
      </c>
      <c r="G3794" s="154">
        <v>547.26800000000003</v>
      </c>
      <c r="H3794" s="154">
        <v>0</v>
      </c>
      <c r="I3794" s="154">
        <v>1491.335</v>
      </c>
      <c r="J3794" s="151">
        <v>0</v>
      </c>
      <c r="K3794" s="149">
        <f t="shared" si="593"/>
        <v>2038.6030000000001</v>
      </c>
      <c r="L3794" s="148">
        <v>0</v>
      </c>
      <c r="M3794" s="148">
        <v>162.59200000000001</v>
      </c>
      <c r="N3794" s="148">
        <v>0</v>
      </c>
      <c r="O3794" s="148">
        <v>373.89800000000002</v>
      </c>
      <c r="P3794" s="148">
        <v>0</v>
      </c>
      <c r="Q3794" s="21">
        <f t="shared" si="594"/>
        <v>0</v>
      </c>
      <c r="R3794" s="21">
        <f t="shared" si="595"/>
        <v>519.80662400000006</v>
      </c>
      <c r="S3794" s="21">
        <f t="shared" si="596"/>
        <v>0</v>
      </c>
      <c r="T3794" s="21">
        <f t="shared" si="597"/>
        <v>1187.5000480000001</v>
      </c>
      <c r="U3794" s="22">
        <f t="shared" si="598"/>
        <v>1707.3066720000002</v>
      </c>
      <c r="V3794" s="39">
        <f t="shared" si="599"/>
        <v>0.83748855073793183</v>
      </c>
    </row>
    <row r="3795" spans="1:22">
      <c r="A3795">
        <v>3790</v>
      </c>
      <c r="B3795" s="155">
        <f t="shared" si="590"/>
        <v>41432</v>
      </c>
      <c r="C3795" s="148">
        <f t="shared" si="591"/>
        <v>2013</v>
      </c>
      <c r="D3795" s="148">
        <f t="shared" si="592"/>
        <v>6</v>
      </c>
      <c r="E3795" s="152">
        <v>22</v>
      </c>
      <c r="F3795" s="153">
        <v>0</v>
      </c>
      <c r="G3795" s="154">
        <v>546.67100000000005</v>
      </c>
      <c r="H3795" s="154">
        <v>0</v>
      </c>
      <c r="I3795" s="154">
        <v>1483.347</v>
      </c>
      <c r="J3795" s="151">
        <v>0</v>
      </c>
      <c r="K3795" s="149">
        <f t="shared" si="593"/>
        <v>2030.018</v>
      </c>
      <c r="L3795" s="148">
        <v>0</v>
      </c>
      <c r="M3795" s="148">
        <v>162.33000000000001</v>
      </c>
      <c r="N3795" s="148">
        <v>0</v>
      </c>
      <c r="O3795" s="148">
        <v>376.464</v>
      </c>
      <c r="P3795" s="148">
        <v>0</v>
      </c>
      <c r="Q3795" s="21">
        <f t="shared" si="594"/>
        <v>0</v>
      </c>
      <c r="R3795" s="21">
        <f t="shared" si="595"/>
        <v>518.96901000000003</v>
      </c>
      <c r="S3795" s="21">
        <f t="shared" si="596"/>
        <v>0</v>
      </c>
      <c r="T3795" s="21">
        <f t="shared" si="597"/>
        <v>1195.649664</v>
      </c>
      <c r="U3795" s="22">
        <f t="shared" si="598"/>
        <v>1714.6186740000001</v>
      </c>
      <c r="V3795" s="39">
        <f t="shared" si="599"/>
        <v>0.84463225153668586</v>
      </c>
    </row>
    <row r="3796" spans="1:22">
      <c r="A3796">
        <v>3791</v>
      </c>
      <c r="B3796" s="155">
        <f t="shared" si="590"/>
        <v>41432</v>
      </c>
      <c r="C3796" s="148">
        <f t="shared" si="591"/>
        <v>2013</v>
      </c>
      <c r="D3796" s="148">
        <f t="shared" si="592"/>
        <v>6</v>
      </c>
      <c r="E3796" s="152">
        <v>23</v>
      </c>
      <c r="F3796" s="153">
        <v>0</v>
      </c>
      <c r="G3796" s="154">
        <v>551.49400000000003</v>
      </c>
      <c r="H3796" s="154">
        <v>2.4700000000000002</v>
      </c>
      <c r="I3796" s="154">
        <v>1430.96</v>
      </c>
      <c r="J3796" s="151">
        <v>0</v>
      </c>
      <c r="K3796" s="149">
        <f t="shared" si="593"/>
        <v>1984.924</v>
      </c>
      <c r="L3796" s="148">
        <v>0</v>
      </c>
      <c r="M3796" s="148">
        <v>163.446</v>
      </c>
      <c r="N3796" s="148">
        <v>4.6429999999999998</v>
      </c>
      <c r="O3796" s="148">
        <v>352.60599999999999</v>
      </c>
      <c r="P3796" s="148">
        <v>0</v>
      </c>
      <c r="Q3796" s="21">
        <f t="shared" si="594"/>
        <v>0</v>
      </c>
      <c r="R3796" s="21">
        <f t="shared" si="595"/>
        <v>522.53686200000004</v>
      </c>
      <c r="S3796" s="21">
        <f t="shared" si="596"/>
        <v>9.0584930000000004</v>
      </c>
      <c r="T3796" s="21">
        <f t="shared" si="597"/>
        <v>1119.8766560000001</v>
      </c>
      <c r="U3796" s="22">
        <f t="shared" si="598"/>
        <v>1651.4720110000003</v>
      </c>
      <c r="V3796" s="39">
        <f t="shared" si="599"/>
        <v>0.83200767938722098</v>
      </c>
    </row>
    <row r="3797" spans="1:22">
      <c r="A3797">
        <v>3792</v>
      </c>
      <c r="B3797" s="155">
        <f t="shared" si="590"/>
        <v>41432</v>
      </c>
      <c r="C3797" s="148">
        <f t="shared" si="591"/>
        <v>2013</v>
      </c>
      <c r="D3797" s="148">
        <f t="shared" si="592"/>
        <v>6</v>
      </c>
      <c r="E3797" s="152">
        <v>24</v>
      </c>
      <c r="F3797" s="153">
        <v>0</v>
      </c>
      <c r="G3797" s="154">
        <v>549.40300000000002</v>
      </c>
      <c r="H3797" s="154">
        <v>0</v>
      </c>
      <c r="I3797" s="154">
        <v>1112.635</v>
      </c>
      <c r="J3797" s="151">
        <v>0</v>
      </c>
      <c r="K3797" s="149">
        <f t="shared" si="593"/>
        <v>1662.038</v>
      </c>
      <c r="L3797" s="148">
        <v>0</v>
      </c>
      <c r="M3797" s="148">
        <v>163.81100000000001</v>
      </c>
      <c r="N3797" s="148">
        <v>0</v>
      </c>
      <c r="O3797" s="148">
        <v>281.24099999999999</v>
      </c>
      <c r="P3797" s="148">
        <v>0</v>
      </c>
      <c r="Q3797" s="21">
        <f t="shared" si="594"/>
        <v>0</v>
      </c>
      <c r="R3797" s="21">
        <f t="shared" si="595"/>
        <v>523.70376700000008</v>
      </c>
      <c r="S3797" s="21">
        <f t="shared" si="596"/>
        <v>0</v>
      </c>
      <c r="T3797" s="21">
        <f t="shared" si="597"/>
        <v>893.22141599999998</v>
      </c>
      <c r="U3797" s="22">
        <f t="shared" si="598"/>
        <v>1416.9251830000001</v>
      </c>
      <c r="V3797" s="39">
        <f t="shared" si="599"/>
        <v>0.85252273594225891</v>
      </c>
    </row>
    <row r="3798" spans="1:22">
      <c r="A3798">
        <v>3793</v>
      </c>
      <c r="B3798" s="155">
        <f t="shared" si="590"/>
        <v>41433</v>
      </c>
      <c r="C3798" s="148">
        <f t="shared" si="591"/>
        <v>2013</v>
      </c>
      <c r="D3798" s="148">
        <f t="shared" si="592"/>
        <v>6</v>
      </c>
      <c r="E3798" s="152">
        <v>1</v>
      </c>
      <c r="F3798" s="153">
        <v>0</v>
      </c>
      <c r="G3798" s="154">
        <v>595.625</v>
      </c>
      <c r="H3798" s="154">
        <v>0</v>
      </c>
      <c r="I3798" s="154">
        <v>1210.2660000000001</v>
      </c>
      <c r="J3798" s="151">
        <v>0</v>
      </c>
      <c r="K3798" s="149">
        <f t="shared" si="593"/>
        <v>1805.8910000000001</v>
      </c>
      <c r="L3798" s="148">
        <v>0</v>
      </c>
      <c r="M3798" s="148">
        <v>177.13399999999999</v>
      </c>
      <c r="N3798" s="148">
        <v>0</v>
      </c>
      <c r="O3798" s="148">
        <v>300.72500000000002</v>
      </c>
      <c r="P3798" s="148">
        <v>0</v>
      </c>
      <c r="Q3798" s="21">
        <f t="shared" si="594"/>
        <v>0</v>
      </c>
      <c r="R3798" s="21">
        <f t="shared" si="595"/>
        <v>566.29739799999993</v>
      </c>
      <c r="S3798" s="21">
        <f t="shared" si="596"/>
        <v>0</v>
      </c>
      <c r="T3798" s="21">
        <f t="shared" si="597"/>
        <v>955.10260000000017</v>
      </c>
      <c r="U3798" s="22">
        <f t="shared" si="598"/>
        <v>1521.3999980000001</v>
      </c>
      <c r="V3798" s="39">
        <f t="shared" si="599"/>
        <v>0.84246502031407211</v>
      </c>
    </row>
    <row r="3799" spans="1:22">
      <c r="A3799">
        <v>3794</v>
      </c>
      <c r="B3799" s="155">
        <f t="shared" si="590"/>
        <v>41433</v>
      </c>
      <c r="C3799" s="148">
        <f t="shared" si="591"/>
        <v>2013</v>
      </c>
      <c r="D3799" s="148">
        <f t="shared" si="592"/>
        <v>6</v>
      </c>
      <c r="E3799" s="152">
        <v>2</v>
      </c>
      <c r="F3799" s="153">
        <v>0</v>
      </c>
      <c r="G3799" s="154">
        <v>535.05700000000002</v>
      </c>
      <c r="H3799" s="154">
        <v>0</v>
      </c>
      <c r="I3799" s="154">
        <v>840.84799999999996</v>
      </c>
      <c r="J3799" s="151">
        <v>0</v>
      </c>
      <c r="K3799" s="149">
        <f t="shared" si="593"/>
        <v>1375.905</v>
      </c>
      <c r="L3799" s="148">
        <v>0</v>
      </c>
      <c r="M3799" s="148">
        <v>159.101</v>
      </c>
      <c r="N3799" s="148">
        <v>0</v>
      </c>
      <c r="O3799" s="148">
        <v>225.00800000000001</v>
      </c>
      <c r="P3799" s="148">
        <v>0</v>
      </c>
      <c r="Q3799" s="21">
        <f t="shared" si="594"/>
        <v>0</v>
      </c>
      <c r="R3799" s="21">
        <f t="shared" si="595"/>
        <v>508.64589699999999</v>
      </c>
      <c r="S3799" s="21">
        <f t="shared" si="596"/>
        <v>0</v>
      </c>
      <c r="T3799" s="21">
        <f t="shared" si="597"/>
        <v>714.62540800000011</v>
      </c>
      <c r="U3799" s="22">
        <f t="shared" si="598"/>
        <v>1223.2713050000002</v>
      </c>
      <c r="V3799" s="39">
        <f t="shared" si="599"/>
        <v>0.88906669065088084</v>
      </c>
    </row>
    <row r="3800" spans="1:22">
      <c r="A3800">
        <v>3795</v>
      </c>
      <c r="B3800" s="155">
        <f t="shared" si="590"/>
        <v>41433</v>
      </c>
      <c r="C3800" s="148">
        <f t="shared" si="591"/>
        <v>2013</v>
      </c>
      <c r="D3800" s="148">
        <f t="shared" si="592"/>
        <v>6</v>
      </c>
      <c r="E3800" s="152">
        <v>3</v>
      </c>
      <c r="F3800" s="153">
        <v>0</v>
      </c>
      <c r="G3800" s="154">
        <v>539.52700000000004</v>
      </c>
      <c r="H3800" s="154">
        <v>0</v>
      </c>
      <c r="I3800" s="154">
        <v>804.51</v>
      </c>
      <c r="J3800" s="151">
        <v>0</v>
      </c>
      <c r="K3800" s="149">
        <f t="shared" si="593"/>
        <v>1344.037</v>
      </c>
      <c r="L3800" s="148">
        <v>0</v>
      </c>
      <c r="M3800" s="148">
        <v>160.119</v>
      </c>
      <c r="N3800" s="148">
        <v>0</v>
      </c>
      <c r="O3800" s="148">
        <v>215.48500000000001</v>
      </c>
      <c r="P3800" s="148">
        <v>0</v>
      </c>
      <c r="Q3800" s="21">
        <f t="shared" si="594"/>
        <v>0</v>
      </c>
      <c r="R3800" s="21">
        <f t="shared" si="595"/>
        <v>511.900443</v>
      </c>
      <c r="S3800" s="21">
        <f t="shared" si="596"/>
        <v>0</v>
      </c>
      <c r="T3800" s="21">
        <f t="shared" si="597"/>
        <v>684.38036000000011</v>
      </c>
      <c r="U3800" s="22">
        <f t="shared" si="598"/>
        <v>1196.2808030000001</v>
      </c>
      <c r="V3800" s="39">
        <f t="shared" si="599"/>
        <v>0.89006537989653567</v>
      </c>
    </row>
    <row r="3801" spans="1:22">
      <c r="A3801">
        <v>3796</v>
      </c>
      <c r="B3801" s="155">
        <f t="shared" si="590"/>
        <v>41433</v>
      </c>
      <c r="C3801" s="148">
        <f t="shared" si="591"/>
        <v>2013</v>
      </c>
      <c r="D3801" s="148">
        <f t="shared" si="592"/>
        <v>6</v>
      </c>
      <c r="E3801" s="152">
        <v>4</v>
      </c>
      <c r="F3801" s="153">
        <v>0</v>
      </c>
      <c r="G3801" s="154">
        <v>628.625</v>
      </c>
      <c r="H3801" s="154">
        <v>0</v>
      </c>
      <c r="I3801" s="154">
        <v>946.46400000000006</v>
      </c>
      <c r="J3801" s="151">
        <v>0</v>
      </c>
      <c r="K3801" s="149">
        <f t="shared" si="593"/>
        <v>1575.0889999999999</v>
      </c>
      <c r="L3801" s="148">
        <v>0</v>
      </c>
      <c r="M3801" s="148">
        <v>185.44</v>
      </c>
      <c r="N3801" s="148">
        <v>0</v>
      </c>
      <c r="O3801" s="148">
        <v>241.131</v>
      </c>
      <c r="P3801" s="148">
        <v>0</v>
      </c>
      <c r="Q3801" s="21">
        <f t="shared" si="594"/>
        <v>0</v>
      </c>
      <c r="R3801" s="21">
        <f t="shared" si="595"/>
        <v>592.85167999999999</v>
      </c>
      <c r="S3801" s="21">
        <f t="shared" si="596"/>
        <v>0</v>
      </c>
      <c r="T3801" s="21">
        <f t="shared" si="597"/>
        <v>765.83205600000008</v>
      </c>
      <c r="U3801" s="22">
        <f t="shared" si="598"/>
        <v>1358.683736</v>
      </c>
      <c r="V3801" s="39">
        <f t="shared" si="599"/>
        <v>0.86260759614218629</v>
      </c>
    </row>
    <row r="3802" spans="1:22">
      <c r="A3802">
        <v>3797</v>
      </c>
      <c r="B3802" s="155">
        <f t="shared" si="590"/>
        <v>41433</v>
      </c>
      <c r="C3802" s="148">
        <f t="shared" si="591"/>
        <v>2013</v>
      </c>
      <c r="D3802" s="148">
        <f t="shared" si="592"/>
        <v>6</v>
      </c>
      <c r="E3802" s="152">
        <v>5</v>
      </c>
      <c r="F3802" s="153">
        <v>0</v>
      </c>
      <c r="G3802" s="154">
        <v>630.202</v>
      </c>
      <c r="H3802" s="154">
        <v>0</v>
      </c>
      <c r="I3802" s="154">
        <v>928.13199999999995</v>
      </c>
      <c r="J3802" s="151">
        <v>0</v>
      </c>
      <c r="K3802" s="149">
        <f t="shared" si="593"/>
        <v>1558.3339999999998</v>
      </c>
      <c r="L3802" s="148">
        <v>0</v>
      </c>
      <c r="M3802" s="148">
        <v>185.624</v>
      </c>
      <c r="N3802" s="148">
        <v>0</v>
      </c>
      <c r="O3802" s="148">
        <v>237.13</v>
      </c>
      <c r="P3802" s="148">
        <v>0</v>
      </c>
      <c r="Q3802" s="21">
        <f t="shared" si="594"/>
        <v>0</v>
      </c>
      <c r="R3802" s="21">
        <f t="shared" si="595"/>
        <v>593.43992800000001</v>
      </c>
      <c r="S3802" s="21">
        <f t="shared" si="596"/>
        <v>0</v>
      </c>
      <c r="T3802" s="21">
        <f t="shared" si="597"/>
        <v>753.12488000000008</v>
      </c>
      <c r="U3802" s="22">
        <f t="shared" si="598"/>
        <v>1346.5648080000001</v>
      </c>
      <c r="V3802" s="39">
        <f t="shared" si="599"/>
        <v>0.86410538947363036</v>
      </c>
    </row>
    <row r="3803" spans="1:22">
      <c r="A3803">
        <v>3798</v>
      </c>
      <c r="B3803" s="155">
        <f t="shared" si="590"/>
        <v>41433</v>
      </c>
      <c r="C3803" s="148">
        <f t="shared" si="591"/>
        <v>2013</v>
      </c>
      <c r="D3803" s="148">
        <f t="shared" si="592"/>
        <v>6</v>
      </c>
      <c r="E3803" s="152">
        <v>6</v>
      </c>
      <c r="F3803" s="153">
        <v>0</v>
      </c>
      <c r="G3803" s="154">
        <v>658.36</v>
      </c>
      <c r="H3803" s="154">
        <v>0</v>
      </c>
      <c r="I3803" s="154">
        <v>926.41899999999998</v>
      </c>
      <c r="J3803" s="151">
        <v>0</v>
      </c>
      <c r="K3803" s="149">
        <f t="shared" si="593"/>
        <v>1584.779</v>
      </c>
      <c r="L3803" s="148">
        <v>0</v>
      </c>
      <c r="M3803" s="148">
        <v>192.99</v>
      </c>
      <c r="N3803" s="148">
        <v>0</v>
      </c>
      <c r="O3803" s="148">
        <v>236.02</v>
      </c>
      <c r="P3803" s="148">
        <v>0</v>
      </c>
      <c r="Q3803" s="21">
        <f t="shared" si="594"/>
        <v>0</v>
      </c>
      <c r="R3803" s="21">
        <f t="shared" si="595"/>
        <v>616.98903000000007</v>
      </c>
      <c r="S3803" s="21">
        <f t="shared" si="596"/>
        <v>0</v>
      </c>
      <c r="T3803" s="21">
        <f t="shared" si="597"/>
        <v>749.5995200000001</v>
      </c>
      <c r="U3803" s="22">
        <f t="shared" si="598"/>
        <v>1366.5885500000002</v>
      </c>
      <c r="V3803" s="39">
        <f t="shared" si="599"/>
        <v>0.86232121324172029</v>
      </c>
    </row>
    <row r="3804" spans="1:22">
      <c r="A3804">
        <v>3799</v>
      </c>
      <c r="B3804" s="155">
        <f t="shared" si="590"/>
        <v>41433</v>
      </c>
      <c r="C3804" s="148">
        <f t="shared" si="591"/>
        <v>2013</v>
      </c>
      <c r="D3804" s="148">
        <f t="shared" si="592"/>
        <v>6</v>
      </c>
      <c r="E3804" s="152">
        <v>7</v>
      </c>
      <c r="F3804" s="153">
        <v>0</v>
      </c>
      <c r="G3804" s="154">
        <v>622.80499999999995</v>
      </c>
      <c r="H3804" s="154">
        <v>0</v>
      </c>
      <c r="I3804" s="154">
        <v>954.28899999999999</v>
      </c>
      <c r="J3804" s="151">
        <v>0</v>
      </c>
      <c r="K3804" s="149">
        <f t="shared" si="593"/>
        <v>1577.0940000000001</v>
      </c>
      <c r="L3804" s="148">
        <v>0</v>
      </c>
      <c r="M3804" s="148">
        <v>190.02799999999999</v>
      </c>
      <c r="N3804" s="148">
        <v>0</v>
      </c>
      <c r="O3804" s="148">
        <v>243.738</v>
      </c>
      <c r="P3804" s="148">
        <v>0</v>
      </c>
      <c r="Q3804" s="21">
        <f t="shared" si="594"/>
        <v>0</v>
      </c>
      <c r="R3804" s="21">
        <f t="shared" si="595"/>
        <v>607.51951599999995</v>
      </c>
      <c r="S3804" s="21">
        <f t="shared" si="596"/>
        <v>0</v>
      </c>
      <c r="T3804" s="21">
        <f t="shared" si="597"/>
        <v>774.11188800000002</v>
      </c>
      <c r="U3804" s="22">
        <f t="shared" si="598"/>
        <v>1381.631404</v>
      </c>
      <c r="V3804" s="39">
        <f t="shared" si="599"/>
        <v>0.87606154357317945</v>
      </c>
    </row>
    <row r="3805" spans="1:22">
      <c r="A3805">
        <v>3800</v>
      </c>
      <c r="B3805" s="155">
        <f t="shared" si="590"/>
        <v>41433</v>
      </c>
      <c r="C3805" s="148">
        <f t="shared" si="591"/>
        <v>2013</v>
      </c>
      <c r="D3805" s="148">
        <f t="shared" si="592"/>
        <v>6</v>
      </c>
      <c r="E3805" s="152">
        <v>8</v>
      </c>
      <c r="F3805" s="153">
        <v>0</v>
      </c>
      <c r="G3805" s="154">
        <v>548.21</v>
      </c>
      <c r="H3805" s="154">
        <v>0</v>
      </c>
      <c r="I3805" s="154">
        <v>1012.566</v>
      </c>
      <c r="J3805" s="151">
        <v>0</v>
      </c>
      <c r="K3805" s="149">
        <f t="shared" si="593"/>
        <v>1560.7760000000001</v>
      </c>
      <c r="L3805" s="148">
        <v>0</v>
      </c>
      <c r="M3805" s="148">
        <v>165.83199999999999</v>
      </c>
      <c r="N3805" s="148">
        <v>0</v>
      </c>
      <c r="O3805" s="148">
        <v>267.50799999999998</v>
      </c>
      <c r="P3805" s="148">
        <v>0</v>
      </c>
      <c r="Q3805" s="21">
        <f t="shared" si="594"/>
        <v>0</v>
      </c>
      <c r="R3805" s="21">
        <f t="shared" si="595"/>
        <v>530.16490399999998</v>
      </c>
      <c r="S3805" s="21">
        <f t="shared" si="596"/>
        <v>0</v>
      </c>
      <c r="T3805" s="21">
        <f t="shared" si="597"/>
        <v>849.60540800000001</v>
      </c>
      <c r="U3805" s="22">
        <f t="shared" si="598"/>
        <v>1379.7703120000001</v>
      </c>
      <c r="V3805" s="39">
        <f t="shared" si="599"/>
        <v>0.8840284012568107</v>
      </c>
    </row>
    <row r="3806" spans="1:22">
      <c r="A3806">
        <v>3801</v>
      </c>
      <c r="B3806" s="155">
        <f t="shared" si="590"/>
        <v>41433</v>
      </c>
      <c r="C3806" s="148">
        <f t="shared" si="591"/>
        <v>2013</v>
      </c>
      <c r="D3806" s="148">
        <f t="shared" si="592"/>
        <v>6</v>
      </c>
      <c r="E3806" s="152">
        <v>9</v>
      </c>
      <c r="F3806" s="153">
        <v>0</v>
      </c>
      <c r="G3806" s="154">
        <v>547.80399999999997</v>
      </c>
      <c r="H3806" s="154">
        <v>1.607</v>
      </c>
      <c r="I3806" s="154">
        <v>863.68200000000002</v>
      </c>
      <c r="J3806" s="151">
        <v>0</v>
      </c>
      <c r="K3806" s="149">
        <f t="shared" si="593"/>
        <v>1413.0929999999998</v>
      </c>
      <c r="L3806" s="148">
        <v>0</v>
      </c>
      <c r="M3806" s="148">
        <v>165.85</v>
      </c>
      <c r="N3806" s="148">
        <v>13.862</v>
      </c>
      <c r="O3806" s="148">
        <v>226.67500000000001</v>
      </c>
      <c r="P3806" s="148">
        <v>0</v>
      </c>
      <c r="Q3806" s="21">
        <f t="shared" si="594"/>
        <v>0</v>
      </c>
      <c r="R3806" s="21">
        <f t="shared" si="595"/>
        <v>530.22244999999998</v>
      </c>
      <c r="S3806" s="21">
        <f t="shared" si="596"/>
        <v>27.044762000000002</v>
      </c>
      <c r="T3806" s="21">
        <f t="shared" si="597"/>
        <v>719.91980000000012</v>
      </c>
      <c r="U3806" s="22">
        <f t="shared" si="598"/>
        <v>1277.1870120000001</v>
      </c>
      <c r="V3806" s="39">
        <f t="shared" si="599"/>
        <v>0.90382374833078938</v>
      </c>
    </row>
    <row r="3807" spans="1:22">
      <c r="A3807">
        <v>3802</v>
      </c>
      <c r="B3807" s="155">
        <f t="shared" ref="B3807:B3870" si="600">+B3783+1</f>
        <v>41433</v>
      </c>
      <c r="C3807" s="148">
        <f t="shared" si="591"/>
        <v>2013</v>
      </c>
      <c r="D3807" s="148">
        <f t="shared" si="592"/>
        <v>6</v>
      </c>
      <c r="E3807" s="152">
        <v>10</v>
      </c>
      <c r="F3807" s="153">
        <v>0</v>
      </c>
      <c r="G3807" s="154">
        <v>544.28399999999999</v>
      </c>
      <c r="H3807" s="154">
        <v>3.4000000000000002E-2</v>
      </c>
      <c r="I3807" s="154">
        <v>1012.784</v>
      </c>
      <c r="J3807" s="151">
        <v>0</v>
      </c>
      <c r="K3807" s="149">
        <f t="shared" si="593"/>
        <v>1557.1019999999999</v>
      </c>
      <c r="L3807" s="148">
        <v>0</v>
      </c>
      <c r="M3807" s="148">
        <v>165.827</v>
      </c>
      <c r="N3807" s="148">
        <v>0.36</v>
      </c>
      <c r="O3807" s="148">
        <v>266.27</v>
      </c>
      <c r="P3807" s="148">
        <v>0</v>
      </c>
      <c r="Q3807" s="21">
        <f t="shared" si="594"/>
        <v>0</v>
      </c>
      <c r="R3807" s="21">
        <f t="shared" si="595"/>
        <v>530.14891899999998</v>
      </c>
      <c r="S3807" s="21">
        <f t="shared" si="596"/>
        <v>0.70235999999999998</v>
      </c>
      <c r="T3807" s="21">
        <f t="shared" si="597"/>
        <v>845.67351999999994</v>
      </c>
      <c r="U3807" s="22">
        <f t="shared" si="598"/>
        <v>1376.5247989999998</v>
      </c>
      <c r="V3807" s="39">
        <f t="shared" si="599"/>
        <v>0.88402994729953455</v>
      </c>
    </row>
    <row r="3808" spans="1:22">
      <c r="A3808">
        <v>3803</v>
      </c>
      <c r="B3808" s="155">
        <f t="shared" si="600"/>
        <v>41433</v>
      </c>
      <c r="C3808" s="148">
        <f t="shared" si="591"/>
        <v>2013</v>
      </c>
      <c r="D3808" s="148">
        <f t="shared" si="592"/>
        <v>6</v>
      </c>
      <c r="E3808" s="152">
        <v>11</v>
      </c>
      <c r="F3808" s="153">
        <v>0</v>
      </c>
      <c r="G3808" s="154">
        <v>548.38199999999995</v>
      </c>
      <c r="H3808" s="154">
        <v>0</v>
      </c>
      <c r="I3808" s="154">
        <v>1036.8510000000001</v>
      </c>
      <c r="J3808" s="151">
        <v>0</v>
      </c>
      <c r="K3808" s="149">
        <f t="shared" si="593"/>
        <v>1585.2330000000002</v>
      </c>
      <c r="L3808" s="148">
        <v>0</v>
      </c>
      <c r="M3808" s="148">
        <v>166.58199999999999</v>
      </c>
      <c r="N3808" s="148">
        <v>0</v>
      </c>
      <c r="O3808" s="148">
        <v>272.97800000000001</v>
      </c>
      <c r="P3808" s="148">
        <v>0</v>
      </c>
      <c r="Q3808" s="21">
        <f t="shared" si="594"/>
        <v>0</v>
      </c>
      <c r="R3808" s="21">
        <f t="shared" si="595"/>
        <v>532.56265399999995</v>
      </c>
      <c r="S3808" s="21">
        <f t="shared" si="596"/>
        <v>0</v>
      </c>
      <c r="T3808" s="21">
        <f t="shared" si="597"/>
        <v>866.97812800000008</v>
      </c>
      <c r="U3808" s="22">
        <f t="shared" si="598"/>
        <v>1399.540782</v>
      </c>
      <c r="V3808" s="39">
        <f t="shared" si="599"/>
        <v>0.8828612462647446</v>
      </c>
    </row>
    <row r="3809" spans="1:22">
      <c r="A3809">
        <v>3804</v>
      </c>
      <c r="B3809" s="155">
        <f t="shared" si="600"/>
        <v>41433</v>
      </c>
      <c r="C3809" s="148">
        <f t="shared" si="591"/>
        <v>2013</v>
      </c>
      <c r="D3809" s="148">
        <f t="shared" si="592"/>
        <v>6</v>
      </c>
      <c r="E3809" s="152">
        <v>12</v>
      </c>
      <c r="F3809" s="153">
        <v>0</v>
      </c>
      <c r="G3809" s="154">
        <v>549.28700000000003</v>
      </c>
      <c r="H3809" s="154">
        <v>0</v>
      </c>
      <c r="I3809" s="154">
        <v>912.84299999999996</v>
      </c>
      <c r="J3809" s="151">
        <v>0</v>
      </c>
      <c r="K3809" s="149">
        <f t="shared" si="593"/>
        <v>1462.13</v>
      </c>
      <c r="L3809" s="148">
        <v>0</v>
      </c>
      <c r="M3809" s="148">
        <v>166.392</v>
      </c>
      <c r="N3809" s="148">
        <v>0</v>
      </c>
      <c r="O3809" s="148">
        <v>245.01900000000001</v>
      </c>
      <c r="P3809" s="148">
        <v>0</v>
      </c>
      <c r="Q3809" s="21">
        <f t="shared" si="594"/>
        <v>0</v>
      </c>
      <c r="R3809" s="21">
        <f t="shared" si="595"/>
        <v>531.95522400000004</v>
      </c>
      <c r="S3809" s="21">
        <f t="shared" si="596"/>
        <v>0</v>
      </c>
      <c r="T3809" s="21">
        <f t="shared" si="597"/>
        <v>778.1803440000001</v>
      </c>
      <c r="U3809" s="22">
        <f t="shared" si="598"/>
        <v>1310.1355680000001</v>
      </c>
      <c r="V3809" s="39">
        <f t="shared" si="599"/>
        <v>0.89604588374494742</v>
      </c>
    </row>
    <row r="3810" spans="1:22">
      <c r="A3810">
        <v>3805</v>
      </c>
      <c r="B3810" s="155">
        <f t="shared" si="600"/>
        <v>41433</v>
      </c>
      <c r="C3810" s="148">
        <f t="shared" si="591"/>
        <v>2013</v>
      </c>
      <c r="D3810" s="148">
        <f t="shared" si="592"/>
        <v>6</v>
      </c>
      <c r="E3810" s="152">
        <v>13</v>
      </c>
      <c r="F3810" s="153">
        <v>0</v>
      </c>
      <c r="G3810" s="154">
        <v>639.88300000000004</v>
      </c>
      <c r="H3810" s="154">
        <v>0</v>
      </c>
      <c r="I3810" s="154">
        <v>830.22400000000005</v>
      </c>
      <c r="J3810" s="151">
        <v>0</v>
      </c>
      <c r="K3810" s="149">
        <f t="shared" si="593"/>
        <v>1470.107</v>
      </c>
      <c r="L3810" s="148">
        <v>0</v>
      </c>
      <c r="M3810" s="148">
        <v>191.66200000000001</v>
      </c>
      <c r="N3810" s="148">
        <v>0</v>
      </c>
      <c r="O3810" s="148">
        <v>229.625</v>
      </c>
      <c r="P3810" s="148">
        <v>0</v>
      </c>
      <c r="Q3810" s="21">
        <f t="shared" si="594"/>
        <v>0</v>
      </c>
      <c r="R3810" s="21">
        <f t="shared" si="595"/>
        <v>612.74341400000003</v>
      </c>
      <c r="S3810" s="21">
        <f t="shared" si="596"/>
        <v>0</v>
      </c>
      <c r="T3810" s="21">
        <f t="shared" si="597"/>
        <v>729.28899999999999</v>
      </c>
      <c r="U3810" s="22">
        <f t="shared" si="598"/>
        <v>1342.032414</v>
      </c>
      <c r="V3810" s="39">
        <f t="shared" si="599"/>
        <v>0.91288077262403355</v>
      </c>
    </row>
    <row r="3811" spans="1:22">
      <c r="A3811">
        <v>3806</v>
      </c>
      <c r="B3811" s="155">
        <f t="shared" si="600"/>
        <v>41433</v>
      </c>
      <c r="C3811" s="148">
        <f t="shared" si="591"/>
        <v>2013</v>
      </c>
      <c r="D3811" s="148">
        <f t="shared" si="592"/>
        <v>6</v>
      </c>
      <c r="E3811" s="152">
        <v>14</v>
      </c>
      <c r="F3811" s="153">
        <v>0</v>
      </c>
      <c r="G3811" s="154">
        <v>641.22500000000002</v>
      </c>
      <c r="H3811" s="154">
        <v>0</v>
      </c>
      <c r="I3811" s="154">
        <v>714.40300000000002</v>
      </c>
      <c r="J3811" s="151">
        <v>0</v>
      </c>
      <c r="K3811" s="149">
        <f t="shared" si="593"/>
        <v>1355.6280000000002</v>
      </c>
      <c r="L3811" s="148">
        <v>0</v>
      </c>
      <c r="M3811" s="148">
        <v>192.249</v>
      </c>
      <c r="N3811" s="148">
        <v>0</v>
      </c>
      <c r="O3811" s="148">
        <v>196.791</v>
      </c>
      <c r="P3811" s="148">
        <v>0</v>
      </c>
      <c r="Q3811" s="21">
        <f t="shared" si="594"/>
        <v>0</v>
      </c>
      <c r="R3811" s="21">
        <f t="shared" si="595"/>
        <v>614.62005299999998</v>
      </c>
      <c r="S3811" s="21">
        <f t="shared" si="596"/>
        <v>0</v>
      </c>
      <c r="T3811" s="21">
        <f t="shared" si="597"/>
        <v>625.00821600000006</v>
      </c>
      <c r="U3811" s="22">
        <f t="shared" si="598"/>
        <v>1239.628269</v>
      </c>
      <c r="V3811" s="39">
        <f t="shared" si="599"/>
        <v>0.91443100098257035</v>
      </c>
    </row>
    <row r="3812" spans="1:22">
      <c r="A3812">
        <v>3807</v>
      </c>
      <c r="B3812" s="155">
        <f t="shared" si="600"/>
        <v>41433</v>
      </c>
      <c r="C3812" s="148">
        <f t="shared" si="591"/>
        <v>2013</v>
      </c>
      <c r="D3812" s="148">
        <f t="shared" si="592"/>
        <v>6</v>
      </c>
      <c r="E3812" s="152">
        <v>15</v>
      </c>
      <c r="F3812" s="153">
        <v>0</v>
      </c>
      <c r="G3812" s="154">
        <v>641.06799999999998</v>
      </c>
      <c r="H3812" s="154">
        <v>0</v>
      </c>
      <c r="I3812" s="154">
        <v>675.97400000000005</v>
      </c>
      <c r="J3812" s="151">
        <v>0</v>
      </c>
      <c r="K3812" s="149">
        <f t="shared" si="593"/>
        <v>1317.0419999999999</v>
      </c>
      <c r="L3812" s="148">
        <v>0</v>
      </c>
      <c r="M3812" s="148">
        <v>192.16499999999999</v>
      </c>
      <c r="N3812" s="148">
        <v>0</v>
      </c>
      <c r="O3812" s="148">
        <v>183.006</v>
      </c>
      <c r="P3812" s="148">
        <v>0</v>
      </c>
      <c r="Q3812" s="21">
        <f t="shared" si="594"/>
        <v>0</v>
      </c>
      <c r="R3812" s="21">
        <f t="shared" si="595"/>
        <v>614.35150499999997</v>
      </c>
      <c r="S3812" s="21">
        <f t="shared" si="596"/>
        <v>0</v>
      </c>
      <c r="T3812" s="21">
        <f t="shared" si="597"/>
        <v>581.22705600000006</v>
      </c>
      <c r="U3812" s="22">
        <f t="shared" si="598"/>
        <v>1195.578561</v>
      </c>
      <c r="V3812" s="39">
        <f t="shared" si="599"/>
        <v>0.9077755766330915</v>
      </c>
    </row>
    <row r="3813" spans="1:22">
      <c r="A3813">
        <v>3808</v>
      </c>
      <c r="B3813" s="155">
        <f t="shared" si="600"/>
        <v>41433</v>
      </c>
      <c r="C3813" s="148">
        <f t="shared" si="591"/>
        <v>2013</v>
      </c>
      <c r="D3813" s="148">
        <f t="shared" si="592"/>
        <v>6</v>
      </c>
      <c r="E3813" s="152">
        <v>16</v>
      </c>
      <c r="F3813" s="153">
        <v>0</v>
      </c>
      <c r="G3813" s="154">
        <v>667.11599999999999</v>
      </c>
      <c r="H3813" s="154">
        <v>0</v>
      </c>
      <c r="I3813" s="154">
        <v>681.41099999999994</v>
      </c>
      <c r="J3813" s="151">
        <v>0</v>
      </c>
      <c r="K3813" s="149">
        <f t="shared" si="593"/>
        <v>1348.527</v>
      </c>
      <c r="L3813" s="148">
        <v>0</v>
      </c>
      <c r="M3813" s="148">
        <v>197.34200000000001</v>
      </c>
      <c r="N3813" s="148">
        <v>0</v>
      </c>
      <c r="O3813" s="148">
        <v>183.727</v>
      </c>
      <c r="P3813" s="148">
        <v>0</v>
      </c>
      <c r="Q3813" s="21">
        <f t="shared" si="594"/>
        <v>0</v>
      </c>
      <c r="R3813" s="21">
        <f t="shared" si="595"/>
        <v>630.90237400000001</v>
      </c>
      <c r="S3813" s="21">
        <f t="shared" si="596"/>
        <v>0</v>
      </c>
      <c r="T3813" s="21">
        <f t="shared" si="597"/>
        <v>583.51695200000006</v>
      </c>
      <c r="U3813" s="22">
        <f t="shared" si="598"/>
        <v>1214.4193260000002</v>
      </c>
      <c r="V3813" s="39">
        <f t="shared" si="599"/>
        <v>0.90055247392154558</v>
      </c>
    </row>
    <row r="3814" spans="1:22">
      <c r="A3814">
        <v>3809</v>
      </c>
      <c r="B3814" s="155">
        <f t="shared" si="600"/>
        <v>41433</v>
      </c>
      <c r="C3814" s="148">
        <f t="shared" si="591"/>
        <v>2013</v>
      </c>
      <c r="D3814" s="148">
        <f t="shared" si="592"/>
        <v>6</v>
      </c>
      <c r="E3814" s="152">
        <v>17</v>
      </c>
      <c r="F3814" s="153">
        <v>0</v>
      </c>
      <c r="G3814" s="154">
        <v>488.08600000000001</v>
      </c>
      <c r="H3814" s="154">
        <v>0</v>
      </c>
      <c r="I3814" s="154">
        <v>844.19200000000001</v>
      </c>
      <c r="J3814" s="151">
        <v>0</v>
      </c>
      <c r="K3814" s="149">
        <f t="shared" si="593"/>
        <v>1332.278</v>
      </c>
      <c r="L3814" s="148">
        <v>0</v>
      </c>
      <c r="M3814" s="148">
        <v>148.24600000000001</v>
      </c>
      <c r="N3814" s="148">
        <v>0</v>
      </c>
      <c r="O3814" s="148">
        <v>217.54499999999999</v>
      </c>
      <c r="P3814" s="148">
        <v>0</v>
      </c>
      <c r="Q3814" s="21">
        <f t="shared" si="594"/>
        <v>0</v>
      </c>
      <c r="R3814" s="21">
        <f t="shared" si="595"/>
        <v>473.94246200000003</v>
      </c>
      <c r="S3814" s="21">
        <f t="shared" si="596"/>
        <v>0</v>
      </c>
      <c r="T3814" s="21">
        <f t="shared" si="597"/>
        <v>690.92291999999998</v>
      </c>
      <c r="U3814" s="22">
        <f t="shared" si="598"/>
        <v>1164.865382</v>
      </c>
      <c r="V3814" s="39">
        <f t="shared" si="599"/>
        <v>0.87434107746281176</v>
      </c>
    </row>
    <row r="3815" spans="1:22">
      <c r="A3815">
        <v>3810</v>
      </c>
      <c r="B3815" s="155">
        <f t="shared" si="600"/>
        <v>41433</v>
      </c>
      <c r="C3815" s="148">
        <f t="shared" si="591"/>
        <v>2013</v>
      </c>
      <c r="D3815" s="148">
        <f t="shared" si="592"/>
        <v>6</v>
      </c>
      <c r="E3815" s="152">
        <v>18</v>
      </c>
      <c r="F3815" s="153">
        <v>0</v>
      </c>
      <c r="G3815" s="154">
        <v>482.83199999999999</v>
      </c>
      <c r="H3815" s="154">
        <v>0</v>
      </c>
      <c r="I3815" s="154">
        <v>909.61699999999996</v>
      </c>
      <c r="J3815" s="151">
        <v>0</v>
      </c>
      <c r="K3815" s="149">
        <f t="shared" si="593"/>
        <v>1392.4490000000001</v>
      </c>
      <c r="L3815" s="148">
        <v>0</v>
      </c>
      <c r="M3815" s="148">
        <v>148.39099999999999</v>
      </c>
      <c r="N3815" s="148">
        <v>0</v>
      </c>
      <c r="O3815" s="148">
        <v>227.49600000000001</v>
      </c>
      <c r="P3815" s="148">
        <v>0</v>
      </c>
      <c r="Q3815" s="21">
        <f t="shared" si="594"/>
        <v>0</v>
      </c>
      <c r="R3815" s="21">
        <f t="shared" si="595"/>
        <v>474.40602699999999</v>
      </c>
      <c r="S3815" s="21">
        <f t="shared" si="596"/>
        <v>0</v>
      </c>
      <c r="T3815" s="21">
        <f t="shared" si="597"/>
        <v>722.52729600000009</v>
      </c>
      <c r="U3815" s="22">
        <f t="shared" si="598"/>
        <v>1196.9333230000002</v>
      </c>
      <c r="V3815" s="39">
        <f t="shared" si="599"/>
        <v>0.85958862622616705</v>
      </c>
    </row>
    <row r="3816" spans="1:22">
      <c r="A3816">
        <v>3811</v>
      </c>
      <c r="B3816" s="155">
        <f t="shared" si="600"/>
        <v>41433</v>
      </c>
      <c r="C3816" s="148">
        <f t="shared" si="591"/>
        <v>2013</v>
      </c>
      <c r="D3816" s="148">
        <f t="shared" si="592"/>
        <v>6</v>
      </c>
      <c r="E3816" s="152">
        <v>19</v>
      </c>
      <c r="F3816" s="153">
        <v>0</v>
      </c>
      <c r="G3816" s="154">
        <v>743.30899999999997</v>
      </c>
      <c r="H3816" s="154">
        <v>0</v>
      </c>
      <c r="I3816" s="154">
        <v>856.27</v>
      </c>
      <c r="J3816" s="151">
        <v>0</v>
      </c>
      <c r="K3816" s="149">
        <f t="shared" si="593"/>
        <v>1599.579</v>
      </c>
      <c r="L3816" s="148">
        <v>0</v>
      </c>
      <c r="M3816" s="148">
        <v>214.80500000000001</v>
      </c>
      <c r="N3816" s="148">
        <v>0</v>
      </c>
      <c r="O3816" s="148">
        <v>215.08099999999999</v>
      </c>
      <c r="P3816" s="148">
        <v>0</v>
      </c>
      <c r="Q3816" s="21">
        <f t="shared" si="594"/>
        <v>0</v>
      </c>
      <c r="R3816" s="21">
        <f t="shared" si="595"/>
        <v>686.731585</v>
      </c>
      <c r="S3816" s="21">
        <f t="shared" si="596"/>
        <v>0</v>
      </c>
      <c r="T3816" s="21">
        <f t="shared" si="597"/>
        <v>683.09725600000002</v>
      </c>
      <c r="U3816" s="22">
        <f t="shared" si="598"/>
        <v>1369.828841</v>
      </c>
      <c r="V3816" s="39">
        <f t="shared" si="599"/>
        <v>0.85636835754908014</v>
      </c>
    </row>
    <row r="3817" spans="1:22">
      <c r="A3817">
        <v>3812</v>
      </c>
      <c r="B3817" s="155">
        <f t="shared" si="600"/>
        <v>41433</v>
      </c>
      <c r="C3817" s="148">
        <f t="shared" si="591"/>
        <v>2013</v>
      </c>
      <c r="D3817" s="148">
        <f t="shared" si="592"/>
        <v>6</v>
      </c>
      <c r="E3817" s="152">
        <v>20</v>
      </c>
      <c r="F3817" s="153">
        <v>0</v>
      </c>
      <c r="G3817" s="154">
        <v>745.46199999999999</v>
      </c>
      <c r="H3817" s="154">
        <v>0</v>
      </c>
      <c r="I3817" s="154">
        <v>1190.1099999999999</v>
      </c>
      <c r="J3817" s="151">
        <v>0</v>
      </c>
      <c r="K3817" s="149">
        <f t="shared" si="593"/>
        <v>1935.5719999999999</v>
      </c>
      <c r="L3817" s="148">
        <v>0</v>
      </c>
      <c r="M3817" s="148">
        <v>215.36199999999999</v>
      </c>
      <c r="N3817" s="148">
        <v>0</v>
      </c>
      <c r="O3817" s="148">
        <v>287.5</v>
      </c>
      <c r="P3817" s="148">
        <v>0</v>
      </c>
      <c r="Q3817" s="21">
        <f t="shared" si="594"/>
        <v>0</v>
      </c>
      <c r="R3817" s="21">
        <f t="shared" si="595"/>
        <v>688.51231399999995</v>
      </c>
      <c r="S3817" s="21">
        <f t="shared" si="596"/>
        <v>0</v>
      </c>
      <c r="T3817" s="21">
        <f t="shared" si="597"/>
        <v>913.1</v>
      </c>
      <c r="U3817" s="22">
        <f t="shared" si="598"/>
        <v>1601.612314</v>
      </c>
      <c r="V3817" s="39">
        <f t="shared" si="599"/>
        <v>0.82746201846275935</v>
      </c>
    </row>
    <row r="3818" spans="1:22">
      <c r="A3818">
        <v>3813</v>
      </c>
      <c r="B3818" s="155">
        <f t="shared" si="600"/>
        <v>41433</v>
      </c>
      <c r="C3818" s="148">
        <f t="shared" si="591"/>
        <v>2013</v>
      </c>
      <c r="D3818" s="148">
        <f t="shared" si="592"/>
        <v>6</v>
      </c>
      <c r="E3818" s="152">
        <v>21</v>
      </c>
      <c r="F3818" s="153">
        <v>0</v>
      </c>
      <c r="G3818" s="154">
        <v>754.49199999999996</v>
      </c>
      <c r="H3818" s="154">
        <v>0</v>
      </c>
      <c r="I3818" s="154">
        <v>1191.047</v>
      </c>
      <c r="J3818" s="151">
        <v>0</v>
      </c>
      <c r="K3818" s="149">
        <f t="shared" si="593"/>
        <v>1945.539</v>
      </c>
      <c r="L3818" s="148">
        <v>0</v>
      </c>
      <c r="M3818" s="148">
        <v>217.553</v>
      </c>
      <c r="N3818" s="148">
        <v>0</v>
      </c>
      <c r="O3818" s="148">
        <v>286.94200000000001</v>
      </c>
      <c r="P3818" s="148">
        <v>0</v>
      </c>
      <c r="Q3818" s="21">
        <f t="shared" si="594"/>
        <v>0</v>
      </c>
      <c r="R3818" s="21">
        <f t="shared" si="595"/>
        <v>695.51694099999997</v>
      </c>
      <c r="S3818" s="21">
        <f t="shared" si="596"/>
        <v>0</v>
      </c>
      <c r="T3818" s="21">
        <f t="shared" si="597"/>
        <v>911.32779200000004</v>
      </c>
      <c r="U3818" s="22">
        <f t="shared" si="598"/>
        <v>1606.8447329999999</v>
      </c>
      <c r="V3818" s="39">
        <f t="shared" si="599"/>
        <v>0.82591237338341705</v>
      </c>
    </row>
    <row r="3819" spans="1:22">
      <c r="A3819">
        <v>3814</v>
      </c>
      <c r="B3819" s="155">
        <f t="shared" si="600"/>
        <v>41433</v>
      </c>
      <c r="C3819" s="148">
        <f t="shared" si="591"/>
        <v>2013</v>
      </c>
      <c r="D3819" s="148">
        <f t="shared" si="592"/>
        <v>6</v>
      </c>
      <c r="E3819" s="152">
        <v>22</v>
      </c>
      <c r="F3819" s="153">
        <v>0</v>
      </c>
      <c r="G3819" s="154">
        <v>768.99300000000005</v>
      </c>
      <c r="H3819" s="154">
        <v>1.6930000000000001</v>
      </c>
      <c r="I3819" s="154">
        <v>1169.7180000000001</v>
      </c>
      <c r="J3819" s="151">
        <v>0</v>
      </c>
      <c r="K3819" s="149">
        <f t="shared" si="593"/>
        <v>1940.404</v>
      </c>
      <c r="L3819" s="148">
        <v>0</v>
      </c>
      <c r="M3819" s="148">
        <v>220.97</v>
      </c>
      <c r="N3819" s="148">
        <v>72.754999999999995</v>
      </c>
      <c r="O3819" s="148">
        <v>289.04700000000003</v>
      </c>
      <c r="P3819" s="148">
        <v>0</v>
      </c>
      <c r="Q3819" s="21">
        <f t="shared" si="594"/>
        <v>0</v>
      </c>
      <c r="R3819" s="21">
        <f t="shared" si="595"/>
        <v>706.44109000000003</v>
      </c>
      <c r="S3819" s="21">
        <f t="shared" si="596"/>
        <v>141.94500500000001</v>
      </c>
      <c r="T3819" s="21">
        <f t="shared" si="597"/>
        <v>918.01327200000014</v>
      </c>
      <c r="U3819" s="22">
        <f t="shared" si="598"/>
        <v>1766.3993670000002</v>
      </c>
      <c r="V3819" s="39">
        <f t="shared" si="599"/>
        <v>0.91032556467622217</v>
      </c>
    </row>
    <row r="3820" spans="1:22">
      <c r="A3820">
        <v>3815</v>
      </c>
      <c r="B3820" s="155">
        <f t="shared" si="600"/>
        <v>41433</v>
      </c>
      <c r="C3820" s="148">
        <f t="shared" si="591"/>
        <v>2013</v>
      </c>
      <c r="D3820" s="148">
        <f t="shared" si="592"/>
        <v>6</v>
      </c>
      <c r="E3820" s="152">
        <v>23</v>
      </c>
      <c r="F3820" s="153">
        <v>0</v>
      </c>
      <c r="G3820" s="154">
        <v>772.37800000000004</v>
      </c>
      <c r="H3820" s="154">
        <v>3.8929999999999998</v>
      </c>
      <c r="I3820" s="154">
        <v>861.98599999999999</v>
      </c>
      <c r="J3820" s="151">
        <v>0</v>
      </c>
      <c r="K3820" s="149">
        <f t="shared" si="593"/>
        <v>1638.2570000000001</v>
      </c>
      <c r="L3820" s="148">
        <v>0</v>
      </c>
      <c r="M3820" s="148">
        <v>223.61099999999999</v>
      </c>
      <c r="N3820" s="148">
        <v>92.156000000000006</v>
      </c>
      <c r="O3820" s="148">
        <v>212.857</v>
      </c>
      <c r="P3820" s="148">
        <v>0</v>
      </c>
      <c r="Q3820" s="21">
        <f t="shared" si="594"/>
        <v>0</v>
      </c>
      <c r="R3820" s="21">
        <f t="shared" si="595"/>
        <v>714.884367</v>
      </c>
      <c r="S3820" s="21">
        <f t="shared" si="596"/>
        <v>179.79635600000003</v>
      </c>
      <c r="T3820" s="21">
        <f t="shared" si="597"/>
        <v>676.03383200000007</v>
      </c>
      <c r="U3820" s="22">
        <f t="shared" si="598"/>
        <v>1570.714555</v>
      </c>
      <c r="V3820" s="39">
        <f t="shared" si="599"/>
        <v>0.95877176474753345</v>
      </c>
    </row>
    <row r="3821" spans="1:22">
      <c r="A3821">
        <v>3816</v>
      </c>
      <c r="B3821" s="155">
        <f t="shared" si="600"/>
        <v>41433</v>
      </c>
      <c r="C3821" s="148">
        <f t="shared" si="591"/>
        <v>2013</v>
      </c>
      <c r="D3821" s="148">
        <f t="shared" si="592"/>
        <v>6</v>
      </c>
      <c r="E3821" s="152">
        <v>24</v>
      </c>
      <c r="F3821" s="153">
        <v>0</v>
      </c>
      <c r="G3821" s="154">
        <v>499.73500000000001</v>
      </c>
      <c r="H3821" s="154">
        <v>2.7490000000000001</v>
      </c>
      <c r="I3821" s="154">
        <v>1171.4269999999999</v>
      </c>
      <c r="J3821" s="151">
        <v>0</v>
      </c>
      <c r="K3821" s="149">
        <f t="shared" si="593"/>
        <v>1673.9110000000001</v>
      </c>
      <c r="L3821" s="148">
        <v>0</v>
      </c>
      <c r="M3821" s="148">
        <v>155.22300000000001</v>
      </c>
      <c r="N3821" s="148">
        <v>5.9489999999999998</v>
      </c>
      <c r="O3821" s="148">
        <v>276.66800000000001</v>
      </c>
      <c r="P3821" s="148">
        <v>0</v>
      </c>
      <c r="Q3821" s="21">
        <f t="shared" si="594"/>
        <v>0</v>
      </c>
      <c r="R3821" s="21">
        <f t="shared" si="595"/>
        <v>496.24793100000005</v>
      </c>
      <c r="S3821" s="21">
        <f t="shared" si="596"/>
        <v>11.606498999999999</v>
      </c>
      <c r="T3821" s="21">
        <f t="shared" si="597"/>
        <v>878.69756800000005</v>
      </c>
      <c r="U3821" s="22">
        <f t="shared" si="598"/>
        <v>1386.5519980000001</v>
      </c>
      <c r="V3821" s="39">
        <f t="shared" si="599"/>
        <v>0.8283307762479607</v>
      </c>
    </row>
    <row r="3822" spans="1:22">
      <c r="A3822">
        <v>3817</v>
      </c>
      <c r="B3822" s="155">
        <f t="shared" si="600"/>
        <v>41434</v>
      </c>
      <c r="C3822" s="148">
        <f t="shared" si="591"/>
        <v>2013</v>
      </c>
      <c r="D3822" s="148">
        <f t="shared" si="592"/>
        <v>6</v>
      </c>
      <c r="E3822" s="152">
        <v>1</v>
      </c>
      <c r="F3822" s="153">
        <v>0</v>
      </c>
      <c r="G3822" s="154">
        <v>390.726</v>
      </c>
      <c r="H3822" s="154">
        <v>1.121</v>
      </c>
      <c r="I3822" s="154">
        <v>1073.626</v>
      </c>
      <c r="J3822" s="151">
        <v>0</v>
      </c>
      <c r="K3822" s="149">
        <f t="shared" si="593"/>
        <v>1465.473</v>
      </c>
      <c r="L3822" s="148">
        <v>0</v>
      </c>
      <c r="M3822" s="148">
        <v>121.815</v>
      </c>
      <c r="N3822" s="148">
        <v>16.792999999999999</v>
      </c>
      <c r="O3822" s="148">
        <v>253.46100000000001</v>
      </c>
      <c r="P3822" s="148">
        <v>0</v>
      </c>
      <c r="Q3822" s="21">
        <f t="shared" si="594"/>
        <v>0</v>
      </c>
      <c r="R3822" s="21">
        <f t="shared" si="595"/>
        <v>389.44255500000003</v>
      </c>
      <c r="S3822" s="21">
        <f t="shared" si="596"/>
        <v>32.763142999999999</v>
      </c>
      <c r="T3822" s="21">
        <f t="shared" si="597"/>
        <v>804.99213600000007</v>
      </c>
      <c r="U3822" s="22">
        <f t="shared" si="598"/>
        <v>1227.1978340000001</v>
      </c>
      <c r="V3822" s="39">
        <f t="shared" si="599"/>
        <v>0.83740733128484801</v>
      </c>
    </row>
    <row r="3823" spans="1:22">
      <c r="A3823">
        <v>3818</v>
      </c>
      <c r="B3823" s="155">
        <f t="shared" si="600"/>
        <v>41434</v>
      </c>
      <c r="C3823" s="148">
        <f t="shared" si="591"/>
        <v>2013</v>
      </c>
      <c r="D3823" s="148">
        <f t="shared" si="592"/>
        <v>6</v>
      </c>
      <c r="E3823" s="152">
        <v>2</v>
      </c>
      <c r="F3823" s="153">
        <v>0</v>
      </c>
      <c r="G3823" s="154">
        <v>390.24</v>
      </c>
      <c r="H3823" s="154">
        <v>0</v>
      </c>
      <c r="I3823" s="154">
        <v>1057.835</v>
      </c>
      <c r="J3823" s="151">
        <v>0</v>
      </c>
      <c r="K3823" s="149">
        <f t="shared" si="593"/>
        <v>1448.075</v>
      </c>
      <c r="L3823" s="148">
        <v>0</v>
      </c>
      <c r="M3823" s="148">
        <v>121.495</v>
      </c>
      <c r="N3823" s="148">
        <v>0</v>
      </c>
      <c r="O3823" s="148">
        <v>249.77500000000001</v>
      </c>
      <c r="P3823" s="148">
        <v>0</v>
      </c>
      <c r="Q3823" s="21">
        <f t="shared" si="594"/>
        <v>0</v>
      </c>
      <c r="R3823" s="21">
        <f t="shared" si="595"/>
        <v>388.41951500000005</v>
      </c>
      <c r="S3823" s="21">
        <f t="shared" si="596"/>
        <v>0</v>
      </c>
      <c r="T3823" s="21">
        <f t="shared" si="597"/>
        <v>793.2854000000001</v>
      </c>
      <c r="U3823" s="22">
        <f t="shared" si="598"/>
        <v>1181.7049150000003</v>
      </c>
      <c r="V3823" s="39">
        <f t="shared" si="599"/>
        <v>0.81605228665642338</v>
      </c>
    </row>
    <row r="3824" spans="1:22">
      <c r="A3824">
        <v>3819</v>
      </c>
      <c r="B3824" s="155">
        <f t="shared" si="600"/>
        <v>41434</v>
      </c>
      <c r="C3824" s="148">
        <f t="shared" si="591"/>
        <v>2013</v>
      </c>
      <c r="D3824" s="148">
        <f t="shared" si="592"/>
        <v>6</v>
      </c>
      <c r="E3824" s="152">
        <v>3</v>
      </c>
      <c r="F3824" s="153">
        <v>0</v>
      </c>
      <c r="G3824" s="154">
        <v>392.73399999999998</v>
      </c>
      <c r="H3824" s="154">
        <v>0</v>
      </c>
      <c r="I3824" s="154">
        <v>1028.2149999999999</v>
      </c>
      <c r="J3824" s="151">
        <v>0</v>
      </c>
      <c r="K3824" s="149">
        <f t="shared" si="593"/>
        <v>1420.9489999999998</v>
      </c>
      <c r="L3824" s="148">
        <v>0</v>
      </c>
      <c r="M3824" s="148">
        <v>122.253</v>
      </c>
      <c r="N3824" s="148">
        <v>0</v>
      </c>
      <c r="O3824" s="148">
        <v>242.619</v>
      </c>
      <c r="P3824" s="148">
        <v>0</v>
      </c>
      <c r="Q3824" s="21">
        <f t="shared" si="594"/>
        <v>0</v>
      </c>
      <c r="R3824" s="21">
        <f t="shared" si="595"/>
        <v>390.84284100000002</v>
      </c>
      <c r="S3824" s="21">
        <f t="shared" si="596"/>
        <v>0</v>
      </c>
      <c r="T3824" s="21">
        <f t="shared" si="597"/>
        <v>770.55794400000002</v>
      </c>
      <c r="U3824" s="22">
        <f t="shared" si="598"/>
        <v>1161.400785</v>
      </c>
      <c r="V3824" s="39">
        <f t="shared" si="599"/>
        <v>0.81734163928473169</v>
      </c>
    </row>
    <row r="3825" spans="1:22">
      <c r="A3825">
        <v>3820</v>
      </c>
      <c r="B3825" s="155">
        <f t="shared" si="600"/>
        <v>41434</v>
      </c>
      <c r="C3825" s="148">
        <f t="shared" si="591"/>
        <v>2013</v>
      </c>
      <c r="D3825" s="148">
        <f t="shared" si="592"/>
        <v>6</v>
      </c>
      <c r="E3825" s="152">
        <v>4</v>
      </c>
      <c r="F3825" s="153">
        <v>0</v>
      </c>
      <c r="G3825" s="154">
        <v>399.02499999999998</v>
      </c>
      <c r="H3825" s="154">
        <v>0</v>
      </c>
      <c r="I3825" s="154">
        <v>814.76900000000001</v>
      </c>
      <c r="J3825" s="151">
        <v>0</v>
      </c>
      <c r="K3825" s="149">
        <f t="shared" si="593"/>
        <v>1213.7939999999999</v>
      </c>
      <c r="L3825" s="148">
        <v>0</v>
      </c>
      <c r="M3825" s="148">
        <v>123.718</v>
      </c>
      <c r="N3825" s="148">
        <v>0</v>
      </c>
      <c r="O3825" s="148">
        <v>184.70099999999999</v>
      </c>
      <c r="P3825" s="148">
        <v>0</v>
      </c>
      <c r="Q3825" s="21">
        <f t="shared" si="594"/>
        <v>0</v>
      </c>
      <c r="R3825" s="21">
        <f t="shared" si="595"/>
        <v>395.52644600000002</v>
      </c>
      <c r="S3825" s="21">
        <f t="shared" si="596"/>
        <v>0</v>
      </c>
      <c r="T3825" s="21">
        <f t="shared" si="597"/>
        <v>586.61037599999997</v>
      </c>
      <c r="U3825" s="22">
        <f t="shared" si="598"/>
        <v>982.13682199999994</v>
      </c>
      <c r="V3825" s="39">
        <f t="shared" si="599"/>
        <v>0.80914621591472691</v>
      </c>
    </row>
    <row r="3826" spans="1:22">
      <c r="A3826">
        <v>3821</v>
      </c>
      <c r="B3826" s="155">
        <f t="shared" si="600"/>
        <v>41434</v>
      </c>
      <c r="C3826" s="148">
        <f t="shared" si="591"/>
        <v>2013</v>
      </c>
      <c r="D3826" s="148">
        <f t="shared" si="592"/>
        <v>6</v>
      </c>
      <c r="E3826" s="152">
        <v>5</v>
      </c>
      <c r="F3826" s="153">
        <v>0</v>
      </c>
      <c r="G3826" s="154">
        <v>400.14299999999997</v>
      </c>
      <c r="H3826" s="154">
        <v>0</v>
      </c>
      <c r="I3826" s="154">
        <v>1138.395</v>
      </c>
      <c r="J3826" s="151">
        <v>0</v>
      </c>
      <c r="K3826" s="149">
        <f t="shared" si="593"/>
        <v>1538.538</v>
      </c>
      <c r="L3826" s="148">
        <v>0</v>
      </c>
      <c r="M3826" s="148">
        <v>124.035</v>
      </c>
      <c r="N3826" s="148">
        <v>0</v>
      </c>
      <c r="O3826" s="148">
        <v>243.864</v>
      </c>
      <c r="P3826" s="148">
        <v>0</v>
      </c>
      <c r="Q3826" s="21">
        <f t="shared" si="594"/>
        <v>0</v>
      </c>
      <c r="R3826" s="21">
        <f t="shared" si="595"/>
        <v>396.539895</v>
      </c>
      <c r="S3826" s="21">
        <f t="shared" si="596"/>
        <v>0</v>
      </c>
      <c r="T3826" s="21">
        <f t="shared" si="597"/>
        <v>774.51206400000001</v>
      </c>
      <c r="U3826" s="22">
        <f t="shared" si="598"/>
        <v>1171.0519589999999</v>
      </c>
      <c r="V3826" s="39">
        <f t="shared" si="599"/>
        <v>0.76114594439656347</v>
      </c>
    </row>
    <row r="3827" spans="1:22">
      <c r="A3827">
        <v>3822</v>
      </c>
      <c r="B3827" s="155">
        <f t="shared" si="600"/>
        <v>41434</v>
      </c>
      <c r="C3827" s="148">
        <f t="shared" si="591"/>
        <v>2013</v>
      </c>
      <c r="D3827" s="148">
        <f t="shared" si="592"/>
        <v>6</v>
      </c>
      <c r="E3827" s="152">
        <v>6</v>
      </c>
      <c r="F3827" s="153">
        <v>0</v>
      </c>
      <c r="G3827" s="154">
        <v>435.23899999999998</v>
      </c>
      <c r="H3827" s="154">
        <v>0</v>
      </c>
      <c r="I3827" s="154">
        <v>811.89599999999996</v>
      </c>
      <c r="J3827" s="151">
        <v>0</v>
      </c>
      <c r="K3827" s="149">
        <f t="shared" si="593"/>
        <v>1247.135</v>
      </c>
      <c r="L3827" s="148">
        <v>0</v>
      </c>
      <c r="M3827" s="148">
        <v>135.14099999999999</v>
      </c>
      <c r="N3827" s="148">
        <v>0</v>
      </c>
      <c r="O3827" s="148">
        <v>175.56</v>
      </c>
      <c r="P3827" s="148">
        <v>0</v>
      </c>
      <c r="Q3827" s="21">
        <f t="shared" si="594"/>
        <v>0</v>
      </c>
      <c r="R3827" s="21">
        <f t="shared" si="595"/>
        <v>432.04577699999999</v>
      </c>
      <c r="S3827" s="21">
        <f t="shared" si="596"/>
        <v>0</v>
      </c>
      <c r="T3827" s="21">
        <f t="shared" si="597"/>
        <v>557.57856000000004</v>
      </c>
      <c r="U3827" s="22">
        <f t="shared" si="598"/>
        <v>989.62433699999997</v>
      </c>
      <c r="V3827" s="39">
        <f t="shared" si="599"/>
        <v>0.79351821334498673</v>
      </c>
    </row>
    <row r="3828" spans="1:22">
      <c r="A3828">
        <v>3823</v>
      </c>
      <c r="B3828" s="155">
        <f t="shared" si="600"/>
        <v>41434</v>
      </c>
      <c r="C3828" s="148">
        <f t="shared" si="591"/>
        <v>2013</v>
      </c>
      <c r="D3828" s="148">
        <f t="shared" si="592"/>
        <v>6</v>
      </c>
      <c r="E3828" s="152">
        <v>7</v>
      </c>
      <c r="F3828" s="153">
        <v>0</v>
      </c>
      <c r="G3828" s="154">
        <v>614.96199999999999</v>
      </c>
      <c r="H3828" s="154">
        <v>0</v>
      </c>
      <c r="I3828" s="154">
        <v>812.32399999999996</v>
      </c>
      <c r="J3828" s="151">
        <v>0</v>
      </c>
      <c r="K3828" s="149">
        <f t="shared" si="593"/>
        <v>1427.2860000000001</v>
      </c>
      <c r="L3828" s="148">
        <v>0</v>
      </c>
      <c r="M3828" s="148">
        <v>177.745</v>
      </c>
      <c r="N3828" s="148">
        <v>0</v>
      </c>
      <c r="O3828" s="148">
        <v>179.767</v>
      </c>
      <c r="P3828" s="148">
        <v>0</v>
      </c>
      <c r="Q3828" s="21">
        <f t="shared" si="594"/>
        <v>0</v>
      </c>
      <c r="R3828" s="21">
        <f t="shared" si="595"/>
        <v>568.250765</v>
      </c>
      <c r="S3828" s="21">
        <f t="shared" si="596"/>
        <v>0</v>
      </c>
      <c r="T3828" s="21">
        <f t="shared" si="597"/>
        <v>570.93999199999996</v>
      </c>
      <c r="U3828" s="22">
        <f t="shared" si="598"/>
        <v>1139.1907569999998</v>
      </c>
      <c r="V3828" s="39">
        <f t="shared" si="599"/>
        <v>0.79815170680578373</v>
      </c>
    </row>
    <row r="3829" spans="1:22">
      <c r="A3829">
        <v>3824</v>
      </c>
      <c r="B3829" s="155">
        <f t="shared" si="600"/>
        <v>41434</v>
      </c>
      <c r="C3829" s="148">
        <f t="shared" si="591"/>
        <v>2013</v>
      </c>
      <c r="D3829" s="148">
        <f t="shared" si="592"/>
        <v>6</v>
      </c>
      <c r="E3829" s="152">
        <v>8</v>
      </c>
      <c r="F3829" s="153">
        <v>0</v>
      </c>
      <c r="G3829" s="154">
        <v>343.23</v>
      </c>
      <c r="H3829" s="154">
        <v>0</v>
      </c>
      <c r="I3829" s="154">
        <v>1105.326</v>
      </c>
      <c r="J3829" s="151">
        <v>0</v>
      </c>
      <c r="K3829" s="149">
        <f t="shared" si="593"/>
        <v>1448.556</v>
      </c>
      <c r="L3829" s="148">
        <v>0</v>
      </c>
      <c r="M3829" s="148">
        <v>104.59399999999999</v>
      </c>
      <c r="N3829" s="148">
        <v>0</v>
      </c>
      <c r="O3829" s="148">
        <v>237.95699999999999</v>
      </c>
      <c r="P3829" s="148">
        <v>0</v>
      </c>
      <c r="Q3829" s="21">
        <f t="shared" si="594"/>
        <v>0</v>
      </c>
      <c r="R3829" s="21">
        <f t="shared" si="595"/>
        <v>334.38701800000001</v>
      </c>
      <c r="S3829" s="21">
        <f t="shared" si="596"/>
        <v>0</v>
      </c>
      <c r="T3829" s="21">
        <f t="shared" si="597"/>
        <v>755.75143200000002</v>
      </c>
      <c r="U3829" s="22">
        <f t="shared" si="598"/>
        <v>1090.1384499999999</v>
      </c>
      <c r="V3829" s="39">
        <f t="shared" si="599"/>
        <v>0.75256907568640763</v>
      </c>
    </row>
    <row r="3830" spans="1:22">
      <c r="A3830">
        <v>3825</v>
      </c>
      <c r="B3830" s="155">
        <f t="shared" si="600"/>
        <v>41434</v>
      </c>
      <c r="C3830" s="148">
        <f t="shared" si="591"/>
        <v>2013</v>
      </c>
      <c r="D3830" s="148">
        <f t="shared" si="592"/>
        <v>6</v>
      </c>
      <c r="E3830" s="152">
        <v>9</v>
      </c>
      <c r="F3830" s="153">
        <v>0</v>
      </c>
      <c r="G3830" s="154">
        <v>343.63299999999998</v>
      </c>
      <c r="H3830" s="154">
        <v>0</v>
      </c>
      <c r="I3830" s="154">
        <v>1043.67</v>
      </c>
      <c r="J3830" s="151">
        <v>0</v>
      </c>
      <c r="K3830" s="149">
        <f t="shared" si="593"/>
        <v>1387.3030000000001</v>
      </c>
      <c r="L3830" s="148">
        <v>0</v>
      </c>
      <c r="M3830" s="148">
        <v>104.68600000000001</v>
      </c>
      <c r="N3830" s="148">
        <v>0</v>
      </c>
      <c r="O3830" s="148">
        <v>220.11799999999999</v>
      </c>
      <c r="P3830" s="148">
        <v>0</v>
      </c>
      <c r="Q3830" s="21">
        <f t="shared" si="594"/>
        <v>0</v>
      </c>
      <c r="R3830" s="21">
        <f t="shared" si="595"/>
        <v>334.68114200000002</v>
      </c>
      <c r="S3830" s="21">
        <f t="shared" si="596"/>
        <v>0</v>
      </c>
      <c r="T3830" s="21">
        <f t="shared" si="597"/>
        <v>699.09476800000004</v>
      </c>
      <c r="U3830" s="22">
        <f t="shared" si="598"/>
        <v>1033.7759100000001</v>
      </c>
      <c r="V3830" s="39">
        <f t="shared" si="599"/>
        <v>0.74516951956421917</v>
      </c>
    </row>
    <row r="3831" spans="1:22">
      <c r="A3831">
        <v>3826</v>
      </c>
      <c r="B3831" s="155">
        <f t="shared" si="600"/>
        <v>41434</v>
      </c>
      <c r="C3831" s="148">
        <f t="shared" si="591"/>
        <v>2013</v>
      </c>
      <c r="D3831" s="148">
        <f t="shared" si="592"/>
        <v>6</v>
      </c>
      <c r="E3831" s="152">
        <v>10</v>
      </c>
      <c r="F3831" s="153">
        <v>0</v>
      </c>
      <c r="G3831" s="154">
        <v>344.69299999999998</v>
      </c>
      <c r="H3831" s="154">
        <v>0</v>
      </c>
      <c r="I3831" s="154">
        <v>1009.798</v>
      </c>
      <c r="J3831" s="151">
        <v>0</v>
      </c>
      <c r="K3831" s="149">
        <f t="shared" si="593"/>
        <v>1354.491</v>
      </c>
      <c r="L3831" s="148">
        <v>0</v>
      </c>
      <c r="M3831" s="148">
        <v>105.017</v>
      </c>
      <c r="N3831" s="148">
        <v>0</v>
      </c>
      <c r="O3831" s="148">
        <v>214.10900000000001</v>
      </c>
      <c r="P3831" s="148">
        <v>0</v>
      </c>
      <c r="Q3831" s="21">
        <f t="shared" si="594"/>
        <v>0</v>
      </c>
      <c r="R3831" s="21">
        <f t="shared" si="595"/>
        <v>335.739349</v>
      </c>
      <c r="S3831" s="21">
        <f t="shared" si="596"/>
        <v>0</v>
      </c>
      <c r="T3831" s="21">
        <f t="shared" si="597"/>
        <v>680.01018400000009</v>
      </c>
      <c r="U3831" s="22">
        <f t="shared" si="598"/>
        <v>1015.7495330000002</v>
      </c>
      <c r="V3831" s="39">
        <f t="shared" si="599"/>
        <v>0.74991235305365644</v>
      </c>
    </row>
    <row r="3832" spans="1:22">
      <c r="A3832">
        <v>3827</v>
      </c>
      <c r="B3832" s="155">
        <f t="shared" si="600"/>
        <v>41434</v>
      </c>
      <c r="C3832" s="148">
        <f t="shared" si="591"/>
        <v>2013</v>
      </c>
      <c r="D3832" s="148">
        <f t="shared" si="592"/>
        <v>6</v>
      </c>
      <c r="E3832" s="152">
        <v>11</v>
      </c>
      <c r="F3832" s="153">
        <v>0</v>
      </c>
      <c r="G3832" s="154">
        <v>339.928</v>
      </c>
      <c r="H3832" s="154">
        <v>0</v>
      </c>
      <c r="I3832" s="154">
        <v>1111.145</v>
      </c>
      <c r="J3832" s="151">
        <v>0</v>
      </c>
      <c r="K3832" s="149">
        <f t="shared" si="593"/>
        <v>1451.0729999999999</v>
      </c>
      <c r="L3832" s="148">
        <v>0</v>
      </c>
      <c r="M3832" s="148">
        <v>105.211</v>
      </c>
      <c r="N3832" s="148">
        <v>0</v>
      </c>
      <c r="O3832" s="148">
        <v>248.20599999999999</v>
      </c>
      <c r="P3832" s="148">
        <v>0</v>
      </c>
      <c r="Q3832" s="21">
        <f t="shared" si="594"/>
        <v>0</v>
      </c>
      <c r="R3832" s="21">
        <f t="shared" si="595"/>
        <v>336.35956700000003</v>
      </c>
      <c r="S3832" s="21">
        <f t="shared" si="596"/>
        <v>0</v>
      </c>
      <c r="T3832" s="21">
        <f t="shared" si="597"/>
        <v>788.30225600000006</v>
      </c>
      <c r="U3832" s="22">
        <f t="shared" si="598"/>
        <v>1124.6618230000001</v>
      </c>
      <c r="V3832" s="39">
        <f t="shared" si="599"/>
        <v>0.77505530252440802</v>
      </c>
    </row>
    <row r="3833" spans="1:22">
      <c r="A3833">
        <v>3828</v>
      </c>
      <c r="B3833" s="155">
        <f t="shared" si="600"/>
        <v>41434</v>
      </c>
      <c r="C3833" s="148">
        <f t="shared" si="591"/>
        <v>2013</v>
      </c>
      <c r="D3833" s="148">
        <f t="shared" si="592"/>
        <v>6</v>
      </c>
      <c r="E3833" s="152">
        <v>12</v>
      </c>
      <c r="F3833" s="153">
        <v>0</v>
      </c>
      <c r="G3833" s="154">
        <v>338.512</v>
      </c>
      <c r="H3833" s="154">
        <v>0</v>
      </c>
      <c r="I3833" s="154">
        <v>998.39700000000005</v>
      </c>
      <c r="J3833" s="151">
        <v>0</v>
      </c>
      <c r="K3833" s="149">
        <f t="shared" si="593"/>
        <v>1336.9090000000001</v>
      </c>
      <c r="L3833" s="148">
        <v>0</v>
      </c>
      <c r="M3833" s="148">
        <v>105.005</v>
      </c>
      <c r="N3833" s="148">
        <v>0</v>
      </c>
      <c r="O3833" s="148">
        <v>244.54900000000001</v>
      </c>
      <c r="P3833" s="148">
        <v>0</v>
      </c>
      <c r="Q3833" s="21">
        <f t="shared" si="594"/>
        <v>0</v>
      </c>
      <c r="R3833" s="21">
        <f t="shared" si="595"/>
        <v>335.700985</v>
      </c>
      <c r="S3833" s="21">
        <f t="shared" si="596"/>
        <v>0</v>
      </c>
      <c r="T3833" s="21">
        <f t="shared" si="597"/>
        <v>776.68762400000003</v>
      </c>
      <c r="U3833" s="22">
        <f t="shared" si="598"/>
        <v>1112.3886090000001</v>
      </c>
      <c r="V3833" s="39">
        <f t="shared" si="599"/>
        <v>0.83206007963144835</v>
      </c>
    </row>
    <row r="3834" spans="1:22">
      <c r="A3834">
        <v>3829</v>
      </c>
      <c r="B3834" s="155">
        <f t="shared" si="600"/>
        <v>41434</v>
      </c>
      <c r="C3834" s="148">
        <f t="shared" si="591"/>
        <v>2013</v>
      </c>
      <c r="D3834" s="148">
        <f t="shared" si="592"/>
        <v>6</v>
      </c>
      <c r="E3834" s="152">
        <v>13</v>
      </c>
      <c r="F3834" s="153">
        <v>0</v>
      </c>
      <c r="G3834" s="154">
        <v>343.226</v>
      </c>
      <c r="H3834" s="154">
        <v>0</v>
      </c>
      <c r="I3834" s="154">
        <v>1127.277</v>
      </c>
      <c r="J3834" s="151">
        <v>0</v>
      </c>
      <c r="K3834" s="149">
        <f t="shared" si="593"/>
        <v>1470.5030000000002</v>
      </c>
      <c r="L3834" s="148">
        <v>0</v>
      </c>
      <c r="M3834" s="148">
        <v>105.142</v>
      </c>
      <c r="N3834" s="148">
        <v>0</v>
      </c>
      <c r="O3834" s="148">
        <v>273.61799999999999</v>
      </c>
      <c r="P3834" s="148">
        <v>0</v>
      </c>
      <c r="Q3834" s="21">
        <f t="shared" si="594"/>
        <v>0</v>
      </c>
      <c r="R3834" s="21">
        <f t="shared" si="595"/>
        <v>336.13897400000002</v>
      </c>
      <c r="S3834" s="21">
        <f t="shared" si="596"/>
        <v>0</v>
      </c>
      <c r="T3834" s="21">
        <f t="shared" si="597"/>
        <v>869.01076799999998</v>
      </c>
      <c r="U3834" s="22">
        <f t="shared" si="598"/>
        <v>1205.1497420000001</v>
      </c>
      <c r="V3834" s="39">
        <f t="shared" si="599"/>
        <v>0.81954932563891403</v>
      </c>
    </row>
    <row r="3835" spans="1:22">
      <c r="A3835">
        <v>3830</v>
      </c>
      <c r="B3835" s="155">
        <f t="shared" si="600"/>
        <v>41434</v>
      </c>
      <c r="C3835" s="148">
        <f t="shared" si="591"/>
        <v>2013</v>
      </c>
      <c r="D3835" s="148">
        <f t="shared" si="592"/>
        <v>6</v>
      </c>
      <c r="E3835" s="152">
        <v>14</v>
      </c>
      <c r="F3835" s="153">
        <v>0</v>
      </c>
      <c r="G3835" s="154">
        <v>345.15</v>
      </c>
      <c r="H3835" s="154">
        <v>0</v>
      </c>
      <c r="I3835" s="154">
        <v>1129.0509999999999</v>
      </c>
      <c r="J3835" s="151">
        <v>0</v>
      </c>
      <c r="K3835" s="149">
        <f t="shared" si="593"/>
        <v>1474.201</v>
      </c>
      <c r="L3835" s="148">
        <v>0</v>
      </c>
      <c r="M3835" s="148">
        <v>105.753</v>
      </c>
      <c r="N3835" s="148">
        <v>0</v>
      </c>
      <c r="O3835" s="148">
        <v>273.83300000000003</v>
      </c>
      <c r="P3835" s="148">
        <v>0</v>
      </c>
      <c r="Q3835" s="21">
        <f t="shared" si="594"/>
        <v>0</v>
      </c>
      <c r="R3835" s="21">
        <f t="shared" si="595"/>
        <v>338.09234100000003</v>
      </c>
      <c r="S3835" s="21">
        <f t="shared" si="596"/>
        <v>0</v>
      </c>
      <c r="T3835" s="21">
        <f t="shared" si="597"/>
        <v>869.69360800000015</v>
      </c>
      <c r="U3835" s="22">
        <f t="shared" si="598"/>
        <v>1207.7859490000001</v>
      </c>
      <c r="V3835" s="39">
        <f t="shared" si="599"/>
        <v>0.81928173227395729</v>
      </c>
    </row>
    <row r="3836" spans="1:22">
      <c r="A3836">
        <v>3831</v>
      </c>
      <c r="B3836" s="155">
        <f t="shared" si="600"/>
        <v>41434</v>
      </c>
      <c r="C3836" s="148">
        <f t="shared" si="591"/>
        <v>2013</v>
      </c>
      <c r="D3836" s="148">
        <f t="shared" si="592"/>
        <v>6</v>
      </c>
      <c r="E3836" s="152">
        <v>15</v>
      </c>
      <c r="F3836" s="153">
        <v>0</v>
      </c>
      <c r="G3836" s="154">
        <v>345.29</v>
      </c>
      <c r="H3836" s="154">
        <v>0</v>
      </c>
      <c r="I3836" s="154">
        <v>1045.4939999999999</v>
      </c>
      <c r="J3836" s="151">
        <v>0</v>
      </c>
      <c r="K3836" s="149">
        <f t="shared" si="593"/>
        <v>1390.7839999999999</v>
      </c>
      <c r="L3836" s="148">
        <v>0</v>
      </c>
      <c r="M3836" s="148">
        <v>105.682</v>
      </c>
      <c r="N3836" s="148">
        <v>0</v>
      </c>
      <c r="O3836" s="148">
        <v>250.08500000000001</v>
      </c>
      <c r="P3836" s="148">
        <v>0</v>
      </c>
      <c r="Q3836" s="21">
        <f t="shared" si="594"/>
        <v>0</v>
      </c>
      <c r="R3836" s="21">
        <f t="shared" si="595"/>
        <v>337.86535400000002</v>
      </c>
      <c r="S3836" s="21">
        <f t="shared" si="596"/>
        <v>0</v>
      </c>
      <c r="T3836" s="21">
        <f t="shared" si="597"/>
        <v>794.26996000000008</v>
      </c>
      <c r="U3836" s="22">
        <f t="shared" si="598"/>
        <v>1132.1353140000001</v>
      </c>
      <c r="V3836" s="39">
        <f t="shared" si="599"/>
        <v>0.81402670292439383</v>
      </c>
    </row>
    <row r="3837" spans="1:22">
      <c r="A3837">
        <v>3832</v>
      </c>
      <c r="B3837" s="155">
        <f t="shared" si="600"/>
        <v>41434</v>
      </c>
      <c r="C3837" s="148">
        <f t="shared" si="591"/>
        <v>2013</v>
      </c>
      <c r="D3837" s="148">
        <f t="shared" si="592"/>
        <v>6</v>
      </c>
      <c r="E3837" s="152">
        <v>16</v>
      </c>
      <c r="F3837" s="153">
        <v>0</v>
      </c>
      <c r="G3837" s="154">
        <v>344.58699999999999</v>
      </c>
      <c r="H3837" s="154">
        <v>0</v>
      </c>
      <c r="I3837" s="154">
        <v>1013.351</v>
      </c>
      <c r="J3837" s="151">
        <v>0</v>
      </c>
      <c r="K3837" s="149">
        <f t="shared" si="593"/>
        <v>1357.9380000000001</v>
      </c>
      <c r="L3837" s="148">
        <v>0</v>
      </c>
      <c r="M3837" s="148">
        <v>105.492</v>
      </c>
      <c r="N3837" s="148">
        <v>0</v>
      </c>
      <c r="O3837" s="148">
        <v>239.15700000000001</v>
      </c>
      <c r="P3837" s="148">
        <v>0</v>
      </c>
      <c r="Q3837" s="21">
        <f t="shared" si="594"/>
        <v>0</v>
      </c>
      <c r="R3837" s="21">
        <f t="shared" si="595"/>
        <v>337.257924</v>
      </c>
      <c r="S3837" s="21">
        <f t="shared" si="596"/>
        <v>0</v>
      </c>
      <c r="T3837" s="21">
        <f t="shared" si="597"/>
        <v>759.56263200000012</v>
      </c>
      <c r="U3837" s="22">
        <f t="shared" si="598"/>
        <v>1096.8205560000001</v>
      </c>
      <c r="V3837" s="39">
        <f t="shared" si="599"/>
        <v>0.8077103343451616</v>
      </c>
    </row>
    <row r="3838" spans="1:22">
      <c r="A3838">
        <v>3833</v>
      </c>
      <c r="B3838" s="155">
        <f t="shared" si="600"/>
        <v>41434</v>
      </c>
      <c r="C3838" s="148">
        <f t="shared" si="591"/>
        <v>2013</v>
      </c>
      <c r="D3838" s="148">
        <f t="shared" si="592"/>
        <v>6</v>
      </c>
      <c r="E3838" s="152">
        <v>17</v>
      </c>
      <c r="F3838" s="153">
        <v>0</v>
      </c>
      <c r="G3838" s="154">
        <v>344.89699999999999</v>
      </c>
      <c r="H3838" s="154">
        <v>7.9790000000000001</v>
      </c>
      <c r="I3838" s="154">
        <v>1041.7360000000001</v>
      </c>
      <c r="J3838" s="151">
        <v>0</v>
      </c>
      <c r="K3838" s="149">
        <f t="shared" si="593"/>
        <v>1394.6120000000001</v>
      </c>
      <c r="L3838" s="148">
        <v>0</v>
      </c>
      <c r="M3838" s="148">
        <v>105.65600000000001</v>
      </c>
      <c r="N3838" s="148">
        <v>19.187999999999999</v>
      </c>
      <c r="O3838" s="148">
        <v>251.679</v>
      </c>
      <c r="P3838" s="148">
        <v>0</v>
      </c>
      <c r="Q3838" s="21">
        <f t="shared" si="594"/>
        <v>0</v>
      </c>
      <c r="R3838" s="21">
        <f t="shared" si="595"/>
        <v>337.78223200000002</v>
      </c>
      <c r="S3838" s="21">
        <f t="shared" si="596"/>
        <v>37.435788000000002</v>
      </c>
      <c r="T3838" s="21">
        <f t="shared" si="597"/>
        <v>799.33250400000009</v>
      </c>
      <c r="U3838" s="22">
        <f t="shared" si="598"/>
        <v>1174.5505240000002</v>
      </c>
      <c r="V3838" s="39">
        <f t="shared" si="599"/>
        <v>0.8422059497552008</v>
      </c>
    </row>
    <row r="3839" spans="1:22">
      <c r="A3839">
        <v>3834</v>
      </c>
      <c r="B3839" s="155">
        <f t="shared" si="600"/>
        <v>41434</v>
      </c>
      <c r="C3839" s="148">
        <f t="shared" si="591"/>
        <v>2013</v>
      </c>
      <c r="D3839" s="148">
        <f t="shared" si="592"/>
        <v>6</v>
      </c>
      <c r="E3839" s="152">
        <v>18</v>
      </c>
      <c r="F3839" s="153">
        <v>0</v>
      </c>
      <c r="G3839" s="154">
        <v>426.10300000000001</v>
      </c>
      <c r="H3839" s="154">
        <v>6.3</v>
      </c>
      <c r="I3839" s="154">
        <v>828.73099999999999</v>
      </c>
      <c r="J3839" s="151">
        <v>0</v>
      </c>
      <c r="K3839" s="149">
        <f t="shared" si="593"/>
        <v>1261.134</v>
      </c>
      <c r="L3839" s="148">
        <v>0</v>
      </c>
      <c r="M3839" s="148">
        <v>128.92699999999999</v>
      </c>
      <c r="N3839" s="148">
        <v>10.239000000000001</v>
      </c>
      <c r="O3839" s="148">
        <v>217.87700000000001</v>
      </c>
      <c r="P3839" s="148">
        <v>0</v>
      </c>
      <c r="Q3839" s="21">
        <f t="shared" si="594"/>
        <v>0</v>
      </c>
      <c r="R3839" s="21">
        <f t="shared" si="595"/>
        <v>412.179619</v>
      </c>
      <c r="S3839" s="21">
        <f t="shared" si="596"/>
        <v>19.976289000000001</v>
      </c>
      <c r="T3839" s="21">
        <f t="shared" si="597"/>
        <v>691.97735200000011</v>
      </c>
      <c r="U3839" s="22">
        <f t="shared" si="598"/>
        <v>1124.1332600000001</v>
      </c>
      <c r="V3839" s="39">
        <f t="shared" si="599"/>
        <v>0.89136702364697173</v>
      </c>
    </row>
    <row r="3840" spans="1:22">
      <c r="A3840">
        <v>3835</v>
      </c>
      <c r="B3840" s="155">
        <f t="shared" si="600"/>
        <v>41434</v>
      </c>
      <c r="C3840" s="148">
        <f t="shared" si="591"/>
        <v>2013</v>
      </c>
      <c r="D3840" s="148">
        <f t="shared" si="592"/>
        <v>6</v>
      </c>
      <c r="E3840" s="152">
        <v>19</v>
      </c>
      <c r="F3840" s="153">
        <v>0</v>
      </c>
      <c r="G3840" s="154">
        <v>689.27200000000005</v>
      </c>
      <c r="H3840" s="154">
        <v>0</v>
      </c>
      <c r="I3840" s="154">
        <v>993.12199999999996</v>
      </c>
      <c r="J3840" s="151">
        <v>0</v>
      </c>
      <c r="K3840" s="149">
        <f t="shared" si="593"/>
        <v>1682.394</v>
      </c>
      <c r="L3840" s="148">
        <v>0</v>
      </c>
      <c r="M3840" s="148">
        <v>198.85900000000001</v>
      </c>
      <c r="N3840" s="148">
        <v>0</v>
      </c>
      <c r="O3840" s="148">
        <v>241.58199999999999</v>
      </c>
      <c r="P3840" s="148">
        <v>0</v>
      </c>
      <c r="Q3840" s="21">
        <f t="shared" si="594"/>
        <v>0</v>
      </c>
      <c r="R3840" s="21">
        <f t="shared" si="595"/>
        <v>635.75222300000007</v>
      </c>
      <c r="S3840" s="21">
        <f t="shared" si="596"/>
        <v>0</v>
      </c>
      <c r="T3840" s="21">
        <f t="shared" si="597"/>
        <v>767.26443200000006</v>
      </c>
      <c r="U3840" s="22">
        <f t="shared" si="598"/>
        <v>1403.0166550000001</v>
      </c>
      <c r="V3840" s="39">
        <f t="shared" si="599"/>
        <v>0.83394059596028047</v>
      </c>
    </row>
    <row r="3841" spans="1:22">
      <c r="A3841">
        <v>3836</v>
      </c>
      <c r="B3841" s="155">
        <f t="shared" si="600"/>
        <v>41434</v>
      </c>
      <c r="C3841" s="148">
        <f t="shared" si="591"/>
        <v>2013</v>
      </c>
      <c r="D3841" s="148">
        <f t="shared" si="592"/>
        <v>6</v>
      </c>
      <c r="E3841" s="152">
        <v>20</v>
      </c>
      <c r="F3841" s="153">
        <v>0</v>
      </c>
      <c r="G3841" s="154">
        <v>516.14800000000002</v>
      </c>
      <c r="H3841" s="154">
        <v>0</v>
      </c>
      <c r="I3841" s="154">
        <v>1127.3900000000001</v>
      </c>
      <c r="J3841" s="151">
        <v>0</v>
      </c>
      <c r="K3841" s="149">
        <f t="shared" si="593"/>
        <v>1643.538</v>
      </c>
      <c r="L3841" s="148">
        <v>0</v>
      </c>
      <c r="M3841" s="148">
        <v>152.774</v>
      </c>
      <c r="N3841" s="148">
        <v>0</v>
      </c>
      <c r="O3841" s="148">
        <v>267.291</v>
      </c>
      <c r="P3841" s="148">
        <v>0</v>
      </c>
      <c r="Q3841" s="21">
        <f t="shared" si="594"/>
        <v>0</v>
      </c>
      <c r="R3841" s="21">
        <f t="shared" si="595"/>
        <v>488.41847799999999</v>
      </c>
      <c r="S3841" s="21">
        <f t="shared" si="596"/>
        <v>0</v>
      </c>
      <c r="T3841" s="21">
        <f t="shared" si="597"/>
        <v>848.91621600000008</v>
      </c>
      <c r="U3841" s="22">
        <f t="shared" si="598"/>
        <v>1337.3346940000001</v>
      </c>
      <c r="V3841" s="39">
        <f t="shared" si="599"/>
        <v>0.81369259122697501</v>
      </c>
    </row>
    <row r="3842" spans="1:22">
      <c r="A3842">
        <v>3837</v>
      </c>
      <c r="B3842" s="155">
        <f t="shared" si="600"/>
        <v>41434</v>
      </c>
      <c r="C3842" s="148">
        <f t="shared" si="591"/>
        <v>2013</v>
      </c>
      <c r="D3842" s="148">
        <f t="shared" si="592"/>
        <v>6</v>
      </c>
      <c r="E3842" s="152">
        <v>21</v>
      </c>
      <c r="F3842" s="153">
        <v>0</v>
      </c>
      <c r="G3842" s="154">
        <v>718.505</v>
      </c>
      <c r="H3842" s="154">
        <v>0</v>
      </c>
      <c r="I3842" s="154">
        <v>1082.93</v>
      </c>
      <c r="J3842" s="151">
        <v>0</v>
      </c>
      <c r="K3842" s="149">
        <f t="shared" si="593"/>
        <v>1801.4349999999999</v>
      </c>
      <c r="L3842" s="148">
        <v>0</v>
      </c>
      <c r="M3842" s="148">
        <v>203.696</v>
      </c>
      <c r="N3842" s="148">
        <v>0</v>
      </c>
      <c r="O3842" s="148">
        <v>257.17099999999999</v>
      </c>
      <c r="P3842" s="148">
        <v>0</v>
      </c>
      <c r="Q3842" s="21">
        <f t="shared" si="594"/>
        <v>0</v>
      </c>
      <c r="R3842" s="21">
        <f t="shared" si="595"/>
        <v>651.21611199999995</v>
      </c>
      <c r="S3842" s="21">
        <f t="shared" si="596"/>
        <v>0</v>
      </c>
      <c r="T3842" s="21">
        <f t="shared" si="597"/>
        <v>816.77509599999996</v>
      </c>
      <c r="U3842" s="22">
        <f t="shared" si="598"/>
        <v>1467.9912079999999</v>
      </c>
      <c r="V3842" s="39">
        <f t="shared" si="599"/>
        <v>0.81490101391390746</v>
      </c>
    </row>
    <row r="3843" spans="1:22">
      <c r="A3843">
        <v>3838</v>
      </c>
      <c r="B3843" s="155">
        <f t="shared" si="600"/>
        <v>41434</v>
      </c>
      <c r="C3843" s="148">
        <f t="shared" si="591"/>
        <v>2013</v>
      </c>
      <c r="D3843" s="148">
        <f t="shared" si="592"/>
        <v>6</v>
      </c>
      <c r="E3843" s="152">
        <v>22</v>
      </c>
      <c r="F3843" s="153">
        <v>0</v>
      </c>
      <c r="G3843" s="154">
        <v>720.178</v>
      </c>
      <c r="H3843" s="154">
        <v>0</v>
      </c>
      <c r="I3843" s="154">
        <v>1080.193</v>
      </c>
      <c r="J3843" s="151">
        <v>0</v>
      </c>
      <c r="K3843" s="149">
        <f t="shared" si="593"/>
        <v>1800.3710000000001</v>
      </c>
      <c r="L3843" s="148">
        <v>0</v>
      </c>
      <c r="M3843" s="148">
        <v>203.76400000000001</v>
      </c>
      <c r="N3843" s="148">
        <v>0</v>
      </c>
      <c r="O3843" s="148">
        <v>256.07600000000002</v>
      </c>
      <c r="P3843" s="148">
        <v>0</v>
      </c>
      <c r="Q3843" s="21">
        <f t="shared" si="594"/>
        <v>0</v>
      </c>
      <c r="R3843" s="21">
        <f t="shared" si="595"/>
        <v>651.43350800000007</v>
      </c>
      <c r="S3843" s="21">
        <f t="shared" si="596"/>
        <v>0</v>
      </c>
      <c r="T3843" s="21">
        <f t="shared" si="597"/>
        <v>813.2973760000001</v>
      </c>
      <c r="U3843" s="22">
        <f t="shared" si="598"/>
        <v>1464.7308840000001</v>
      </c>
      <c r="V3843" s="39">
        <f t="shared" si="599"/>
        <v>0.81357169383421524</v>
      </c>
    </row>
    <row r="3844" spans="1:22">
      <c r="A3844">
        <v>3839</v>
      </c>
      <c r="B3844" s="155">
        <f t="shared" si="600"/>
        <v>41434</v>
      </c>
      <c r="C3844" s="148">
        <f t="shared" si="591"/>
        <v>2013</v>
      </c>
      <c r="D3844" s="148">
        <f t="shared" si="592"/>
        <v>6</v>
      </c>
      <c r="E3844" s="152">
        <v>23</v>
      </c>
      <c r="F3844" s="153">
        <v>0</v>
      </c>
      <c r="G3844" s="154">
        <v>626.78599999999994</v>
      </c>
      <c r="H3844" s="154">
        <v>0</v>
      </c>
      <c r="I3844" s="154">
        <v>1143.8989999999999</v>
      </c>
      <c r="J3844" s="151">
        <v>0</v>
      </c>
      <c r="K3844" s="149">
        <f t="shared" si="593"/>
        <v>1770.6849999999999</v>
      </c>
      <c r="L3844" s="148">
        <v>0</v>
      </c>
      <c r="M3844" s="148">
        <v>178.69</v>
      </c>
      <c r="N3844" s="148">
        <v>0</v>
      </c>
      <c r="O3844" s="148">
        <v>268.51499999999999</v>
      </c>
      <c r="P3844" s="148">
        <v>0</v>
      </c>
      <c r="Q3844" s="21">
        <f t="shared" si="594"/>
        <v>0</v>
      </c>
      <c r="R3844" s="21">
        <f t="shared" si="595"/>
        <v>571.27193</v>
      </c>
      <c r="S3844" s="21">
        <f t="shared" si="596"/>
        <v>0</v>
      </c>
      <c r="T3844" s="21">
        <f t="shared" si="597"/>
        <v>852.80363999999997</v>
      </c>
      <c r="U3844" s="22">
        <f t="shared" si="598"/>
        <v>1424.07557</v>
      </c>
      <c r="V3844" s="39">
        <f t="shared" si="599"/>
        <v>0.80425121916094622</v>
      </c>
    </row>
    <row r="3845" spans="1:22">
      <c r="A3845">
        <v>3840</v>
      </c>
      <c r="B3845" s="155">
        <f t="shared" si="600"/>
        <v>41434</v>
      </c>
      <c r="C3845" s="148">
        <f t="shared" si="591"/>
        <v>2013</v>
      </c>
      <c r="D3845" s="148">
        <f t="shared" si="592"/>
        <v>6</v>
      </c>
      <c r="E3845" s="152">
        <v>24</v>
      </c>
      <c r="F3845" s="153">
        <v>0</v>
      </c>
      <c r="G3845" s="154">
        <v>337.87299999999999</v>
      </c>
      <c r="H3845" s="154">
        <v>0</v>
      </c>
      <c r="I3845" s="154">
        <v>1325.915</v>
      </c>
      <c r="J3845" s="151">
        <v>0</v>
      </c>
      <c r="K3845" s="149">
        <f t="shared" si="593"/>
        <v>1663.788</v>
      </c>
      <c r="L3845" s="148">
        <v>0</v>
      </c>
      <c r="M3845" s="148">
        <v>105.542</v>
      </c>
      <c r="N3845" s="148">
        <v>0</v>
      </c>
      <c r="O3845" s="148">
        <v>337.88</v>
      </c>
      <c r="P3845" s="148">
        <v>0</v>
      </c>
      <c r="Q3845" s="21">
        <f t="shared" si="594"/>
        <v>0</v>
      </c>
      <c r="R3845" s="21">
        <f t="shared" si="595"/>
        <v>337.41777400000001</v>
      </c>
      <c r="S3845" s="21">
        <f t="shared" si="596"/>
        <v>0</v>
      </c>
      <c r="T3845" s="21">
        <f t="shared" si="597"/>
        <v>1073.10688</v>
      </c>
      <c r="U3845" s="22">
        <f t="shared" si="598"/>
        <v>1410.5246540000001</v>
      </c>
      <c r="V3845" s="39">
        <f t="shared" si="599"/>
        <v>0.84777907642079398</v>
      </c>
    </row>
    <row r="3846" spans="1:22">
      <c r="A3846">
        <v>3841</v>
      </c>
      <c r="B3846" s="155">
        <f t="shared" si="600"/>
        <v>41435</v>
      </c>
      <c r="C3846" s="148">
        <f t="shared" si="591"/>
        <v>2013</v>
      </c>
      <c r="D3846" s="148">
        <f t="shared" si="592"/>
        <v>6</v>
      </c>
      <c r="E3846" s="152">
        <v>1</v>
      </c>
      <c r="F3846" s="153">
        <v>0</v>
      </c>
      <c r="G3846" s="154">
        <v>453.46800000000002</v>
      </c>
      <c r="H3846" s="154">
        <v>0</v>
      </c>
      <c r="I3846" s="154">
        <v>1086.1659999999999</v>
      </c>
      <c r="J3846" s="151">
        <v>0</v>
      </c>
      <c r="K3846" s="149">
        <f t="shared" si="593"/>
        <v>1539.634</v>
      </c>
      <c r="L3846" s="148">
        <v>0</v>
      </c>
      <c r="M3846" s="148">
        <v>136.37899999999999</v>
      </c>
      <c r="N3846" s="148">
        <v>0</v>
      </c>
      <c r="O3846" s="148">
        <v>253.369</v>
      </c>
      <c r="P3846" s="148">
        <v>0</v>
      </c>
      <c r="Q3846" s="21">
        <f t="shared" si="594"/>
        <v>0</v>
      </c>
      <c r="R3846" s="21">
        <f t="shared" si="595"/>
        <v>436.00366299999996</v>
      </c>
      <c r="S3846" s="21">
        <f t="shared" si="596"/>
        <v>0</v>
      </c>
      <c r="T3846" s="21">
        <f t="shared" si="597"/>
        <v>804.69994400000007</v>
      </c>
      <c r="U3846" s="22">
        <f t="shared" si="598"/>
        <v>1240.7036069999999</v>
      </c>
      <c r="V3846" s="39">
        <f t="shared" si="599"/>
        <v>0.80584321143856263</v>
      </c>
    </row>
    <row r="3847" spans="1:22">
      <c r="A3847">
        <v>3842</v>
      </c>
      <c r="B3847" s="155">
        <f t="shared" si="600"/>
        <v>41435</v>
      </c>
      <c r="C3847" s="148">
        <f t="shared" ref="C3847:C3910" si="601">YEAR(B3847)</f>
        <v>2013</v>
      </c>
      <c r="D3847" s="148">
        <f t="shared" ref="D3847:D3910" si="602">MONTH(B3847)</f>
        <v>6</v>
      </c>
      <c r="E3847" s="152">
        <v>2</v>
      </c>
      <c r="F3847" s="153">
        <v>0</v>
      </c>
      <c r="G3847" s="154">
        <v>545.48199999999997</v>
      </c>
      <c r="H3847" s="154">
        <v>0</v>
      </c>
      <c r="I3847" s="154">
        <v>872.62599999999998</v>
      </c>
      <c r="J3847" s="151">
        <v>0</v>
      </c>
      <c r="K3847" s="149">
        <f t="shared" ref="K3847:K3910" si="603">SUM(F3847:J3847)</f>
        <v>1418.1079999999999</v>
      </c>
      <c r="L3847" s="148">
        <v>0</v>
      </c>
      <c r="M3847" s="148">
        <v>159.93799999999999</v>
      </c>
      <c r="N3847" s="148">
        <v>0</v>
      </c>
      <c r="O3847" s="148">
        <v>194.41300000000001</v>
      </c>
      <c r="P3847" s="148">
        <v>0</v>
      </c>
      <c r="Q3847" s="21">
        <f t="shared" ref="Q3847:Q3910" si="604">+$Q$2*L3847</f>
        <v>0</v>
      </c>
      <c r="R3847" s="21">
        <f t="shared" ref="R3847:R3910" si="605">+$R$2*M3847</f>
        <v>511.32178599999997</v>
      </c>
      <c r="S3847" s="21">
        <f t="shared" ref="S3847:S3910" si="606">+$S$2*N3847</f>
        <v>0</v>
      </c>
      <c r="T3847" s="21">
        <f t="shared" ref="T3847:T3910" si="607">+$T$2*O3847</f>
        <v>617.45568800000001</v>
      </c>
      <c r="U3847" s="22">
        <f t="shared" ref="U3847:U3910" si="608">SUM(Q3847:T3847)</f>
        <v>1128.777474</v>
      </c>
      <c r="V3847" s="39">
        <f t="shared" ref="V3847:V3910" si="609">+U3847/K3847</f>
        <v>0.79597426571177943</v>
      </c>
    </row>
    <row r="3848" spans="1:22">
      <c r="A3848">
        <v>3843</v>
      </c>
      <c r="B3848" s="155">
        <f t="shared" si="600"/>
        <v>41435</v>
      </c>
      <c r="C3848" s="148">
        <f t="shared" si="601"/>
        <v>2013</v>
      </c>
      <c r="D3848" s="148">
        <f t="shared" si="602"/>
        <v>6</v>
      </c>
      <c r="E3848" s="152">
        <v>3</v>
      </c>
      <c r="F3848" s="153">
        <v>0</v>
      </c>
      <c r="G3848" s="154">
        <v>572.79600000000005</v>
      </c>
      <c r="H3848" s="154">
        <v>0</v>
      </c>
      <c r="I3848" s="154">
        <v>862.952</v>
      </c>
      <c r="J3848" s="151">
        <v>0</v>
      </c>
      <c r="K3848" s="149">
        <f t="shared" si="603"/>
        <v>1435.748</v>
      </c>
      <c r="L3848" s="148">
        <v>0</v>
      </c>
      <c r="M3848" s="148">
        <v>167.59299999999999</v>
      </c>
      <c r="N3848" s="148">
        <v>0</v>
      </c>
      <c r="O3848" s="148">
        <v>200.67699999999999</v>
      </c>
      <c r="P3848" s="148">
        <v>0</v>
      </c>
      <c r="Q3848" s="21">
        <f t="shared" si="604"/>
        <v>0</v>
      </c>
      <c r="R3848" s="21">
        <f t="shared" si="605"/>
        <v>535.79482099999996</v>
      </c>
      <c r="S3848" s="21">
        <f t="shared" si="606"/>
        <v>0</v>
      </c>
      <c r="T3848" s="21">
        <f t="shared" si="607"/>
        <v>637.35015199999998</v>
      </c>
      <c r="U3848" s="22">
        <f t="shared" si="608"/>
        <v>1173.1449729999999</v>
      </c>
      <c r="V3848" s="39">
        <f t="shared" si="609"/>
        <v>0.81709671404731188</v>
      </c>
    </row>
    <row r="3849" spans="1:22">
      <c r="A3849">
        <v>3844</v>
      </c>
      <c r="B3849" s="155">
        <f t="shared" si="600"/>
        <v>41435</v>
      </c>
      <c r="C3849" s="148">
        <f t="shared" si="601"/>
        <v>2013</v>
      </c>
      <c r="D3849" s="148">
        <f t="shared" si="602"/>
        <v>6</v>
      </c>
      <c r="E3849" s="152">
        <v>4</v>
      </c>
      <c r="F3849" s="153">
        <v>0</v>
      </c>
      <c r="G3849" s="154">
        <v>446.15699999999998</v>
      </c>
      <c r="H3849" s="154">
        <v>0</v>
      </c>
      <c r="I3849" s="154">
        <v>808.06600000000003</v>
      </c>
      <c r="J3849" s="151">
        <v>0</v>
      </c>
      <c r="K3849" s="149">
        <f t="shared" si="603"/>
        <v>1254.223</v>
      </c>
      <c r="L3849" s="148">
        <v>0</v>
      </c>
      <c r="M3849" s="148">
        <v>131.535</v>
      </c>
      <c r="N3849" s="148">
        <v>0</v>
      </c>
      <c r="O3849" s="148">
        <v>173.21799999999999</v>
      </c>
      <c r="P3849" s="148">
        <v>0</v>
      </c>
      <c r="Q3849" s="21">
        <f t="shared" si="604"/>
        <v>0</v>
      </c>
      <c r="R3849" s="21">
        <f t="shared" si="605"/>
        <v>420.51739500000002</v>
      </c>
      <c r="S3849" s="21">
        <f t="shared" si="606"/>
        <v>0</v>
      </c>
      <c r="T3849" s="21">
        <f t="shared" si="607"/>
        <v>550.14036799999997</v>
      </c>
      <c r="U3849" s="22">
        <f t="shared" si="608"/>
        <v>970.65776299999993</v>
      </c>
      <c r="V3849" s="39">
        <f t="shared" si="609"/>
        <v>0.77391162735813324</v>
      </c>
    </row>
    <row r="3850" spans="1:22">
      <c r="A3850">
        <v>3845</v>
      </c>
      <c r="B3850" s="155">
        <f t="shared" si="600"/>
        <v>41435</v>
      </c>
      <c r="C3850" s="148">
        <f t="shared" si="601"/>
        <v>2013</v>
      </c>
      <c r="D3850" s="148">
        <f t="shared" si="602"/>
        <v>6</v>
      </c>
      <c r="E3850" s="152">
        <v>5</v>
      </c>
      <c r="F3850" s="153">
        <v>0</v>
      </c>
      <c r="G3850" s="154">
        <v>448.59399999999999</v>
      </c>
      <c r="H3850" s="154">
        <v>0</v>
      </c>
      <c r="I3850" s="154">
        <v>807.57500000000005</v>
      </c>
      <c r="J3850" s="151">
        <v>0</v>
      </c>
      <c r="K3850" s="149">
        <f t="shared" si="603"/>
        <v>1256.1690000000001</v>
      </c>
      <c r="L3850" s="148">
        <v>0</v>
      </c>
      <c r="M3850" s="148">
        <v>132.03299999999999</v>
      </c>
      <c r="N3850" s="148">
        <v>0</v>
      </c>
      <c r="O3850" s="148">
        <v>173.209</v>
      </c>
      <c r="P3850" s="148">
        <v>0</v>
      </c>
      <c r="Q3850" s="21">
        <f t="shared" si="604"/>
        <v>0</v>
      </c>
      <c r="R3850" s="21">
        <f t="shared" si="605"/>
        <v>422.10950099999997</v>
      </c>
      <c r="S3850" s="21">
        <f t="shared" si="606"/>
        <v>0</v>
      </c>
      <c r="T3850" s="21">
        <f t="shared" si="607"/>
        <v>550.11178400000006</v>
      </c>
      <c r="U3850" s="22">
        <f t="shared" si="608"/>
        <v>972.22128500000008</v>
      </c>
      <c r="V3850" s="39">
        <f t="shared" si="609"/>
        <v>0.77395739347173831</v>
      </c>
    </row>
    <row r="3851" spans="1:22">
      <c r="A3851">
        <v>3846</v>
      </c>
      <c r="B3851" s="155">
        <f t="shared" si="600"/>
        <v>41435</v>
      </c>
      <c r="C3851" s="148">
        <f t="shared" si="601"/>
        <v>2013</v>
      </c>
      <c r="D3851" s="148">
        <f t="shared" si="602"/>
        <v>6</v>
      </c>
      <c r="E3851" s="152">
        <v>6</v>
      </c>
      <c r="F3851" s="153">
        <v>0</v>
      </c>
      <c r="G3851" s="154">
        <v>368.54</v>
      </c>
      <c r="H3851" s="154">
        <v>0</v>
      </c>
      <c r="I3851" s="154">
        <v>1085.202</v>
      </c>
      <c r="J3851" s="151">
        <v>0</v>
      </c>
      <c r="K3851" s="149">
        <f t="shared" si="603"/>
        <v>1453.742</v>
      </c>
      <c r="L3851" s="148">
        <v>0</v>
      </c>
      <c r="M3851" s="148">
        <v>111.19199999999999</v>
      </c>
      <c r="N3851" s="148">
        <v>0</v>
      </c>
      <c r="O3851" s="148">
        <v>230.24799999999999</v>
      </c>
      <c r="P3851" s="148">
        <v>0</v>
      </c>
      <c r="Q3851" s="21">
        <f t="shared" si="604"/>
        <v>0</v>
      </c>
      <c r="R3851" s="21">
        <f t="shared" si="605"/>
        <v>355.48082399999998</v>
      </c>
      <c r="S3851" s="21">
        <f t="shared" si="606"/>
        <v>0</v>
      </c>
      <c r="T3851" s="21">
        <f t="shared" si="607"/>
        <v>731.26764800000001</v>
      </c>
      <c r="U3851" s="22">
        <f t="shared" si="608"/>
        <v>1086.748472</v>
      </c>
      <c r="V3851" s="39">
        <f t="shared" si="609"/>
        <v>0.74755250381429439</v>
      </c>
    </row>
    <row r="3852" spans="1:22">
      <c r="A3852">
        <v>3847</v>
      </c>
      <c r="B3852" s="155">
        <f t="shared" si="600"/>
        <v>41435</v>
      </c>
      <c r="C3852" s="148">
        <f t="shared" si="601"/>
        <v>2013</v>
      </c>
      <c r="D3852" s="148">
        <f t="shared" si="602"/>
        <v>6</v>
      </c>
      <c r="E3852" s="152">
        <v>7</v>
      </c>
      <c r="F3852" s="153">
        <v>0</v>
      </c>
      <c r="G3852" s="154">
        <v>670.12699999999995</v>
      </c>
      <c r="H3852" s="154">
        <v>0</v>
      </c>
      <c r="I3852" s="154">
        <v>806.16899999999998</v>
      </c>
      <c r="J3852" s="151">
        <v>0</v>
      </c>
      <c r="K3852" s="149">
        <f t="shared" si="603"/>
        <v>1476.2959999999998</v>
      </c>
      <c r="L3852" s="148">
        <v>0</v>
      </c>
      <c r="M3852" s="148">
        <v>194.87899999999999</v>
      </c>
      <c r="N3852" s="148">
        <v>0</v>
      </c>
      <c r="O3852" s="148">
        <v>184.42400000000001</v>
      </c>
      <c r="P3852" s="148">
        <v>0</v>
      </c>
      <c r="Q3852" s="21">
        <f t="shared" si="604"/>
        <v>0</v>
      </c>
      <c r="R3852" s="21">
        <f t="shared" si="605"/>
        <v>623.02816299999995</v>
      </c>
      <c r="S3852" s="21">
        <f t="shared" si="606"/>
        <v>0</v>
      </c>
      <c r="T3852" s="21">
        <f t="shared" si="607"/>
        <v>585.73062400000003</v>
      </c>
      <c r="U3852" s="22">
        <f t="shared" si="608"/>
        <v>1208.758787</v>
      </c>
      <c r="V3852" s="39">
        <f t="shared" si="609"/>
        <v>0.81877806821938159</v>
      </c>
    </row>
    <row r="3853" spans="1:22">
      <c r="A3853">
        <v>3848</v>
      </c>
      <c r="B3853" s="155">
        <f t="shared" si="600"/>
        <v>41435</v>
      </c>
      <c r="C3853" s="148">
        <f t="shared" si="601"/>
        <v>2013</v>
      </c>
      <c r="D3853" s="148">
        <f t="shared" si="602"/>
        <v>6</v>
      </c>
      <c r="E3853" s="152">
        <v>8</v>
      </c>
      <c r="F3853" s="153">
        <v>0</v>
      </c>
      <c r="G3853" s="154">
        <v>629.20399999999995</v>
      </c>
      <c r="H3853" s="154">
        <v>0</v>
      </c>
      <c r="I3853" s="154">
        <v>944.38400000000001</v>
      </c>
      <c r="J3853" s="151">
        <v>0</v>
      </c>
      <c r="K3853" s="149">
        <f t="shared" si="603"/>
        <v>1573.588</v>
      </c>
      <c r="L3853" s="148">
        <v>0</v>
      </c>
      <c r="M3853" s="148">
        <v>184.72300000000001</v>
      </c>
      <c r="N3853" s="148">
        <v>0</v>
      </c>
      <c r="O3853" s="148">
        <v>228.28299999999999</v>
      </c>
      <c r="P3853" s="148">
        <v>0</v>
      </c>
      <c r="Q3853" s="21">
        <f t="shared" si="604"/>
        <v>0</v>
      </c>
      <c r="R3853" s="21">
        <f t="shared" si="605"/>
        <v>590.55943100000002</v>
      </c>
      <c r="S3853" s="21">
        <f t="shared" si="606"/>
        <v>0</v>
      </c>
      <c r="T3853" s="21">
        <f t="shared" si="607"/>
        <v>725.02680799999996</v>
      </c>
      <c r="U3853" s="22">
        <f t="shared" si="608"/>
        <v>1315.586239</v>
      </c>
      <c r="V3853" s="39">
        <f t="shared" si="609"/>
        <v>0.83604236877759619</v>
      </c>
    </row>
    <row r="3854" spans="1:22">
      <c r="A3854">
        <v>3849</v>
      </c>
      <c r="B3854" s="155">
        <f t="shared" si="600"/>
        <v>41435</v>
      </c>
      <c r="C3854" s="148">
        <f t="shared" si="601"/>
        <v>2013</v>
      </c>
      <c r="D3854" s="148">
        <f t="shared" si="602"/>
        <v>6</v>
      </c>
      <c r="E3854" s="152">
        <v>9</v>
      </c>
      <c r="F3854" s="153">
        <v>0</v>
      </c>
      <c r="G3854" s="154">
        <v>467.28</v>
      </c>
      <c r="H3854" s="154">
        <v>0</v>
      </c>
      <c r="I3854" s="154">
        <v>1057.4110000000001</v>
      </c>
      <c r="J3854" s="151">
        <v>0</v>
      </c>
      <c r="K3854" s="149">
        <f t="shared" si="603"/>
        <v>1524.691</v>
      </c>
      <c r="L3854" s="148">
        <v>0</v>
      </c>
      <c r="M3854" s="148">
        <v>142.74199999999999</v>
      </c>
      <c r="N3854" s="148">
        <v>0</v>
      </c>
      <c r="O3854" s="148">
        <v>246.089</v>
      </c>
      <c r="P3854" s="148">
        <v>0</v>
      </c>
      <c r="Q3854" s="21">
        <f t="shared" si="604"/>
        <v>0</v>
      </c>
      <c r="R3854" s="21">
        <f t="shared" si="605"/>
        <v>456.34617399999996</v>
      </c>
      <c r="S3854" s="21">
        <f t="shared" si="606"/>
        <v>0</v>
      </c>
      <c r="T3854" s="21">
        <f t="shared" si="607"/>
        <v>781.578664</v>
      </c>
      <c r="U3854" s="22">
        <f t="shared" si="608"/>
        <v>1237.9248379999999</v>
      </c>
      <c r="V3854" s="39">
        <f t="shared" si="609"/>
        <v>0.8119185054545478</v>
      </c>
    </row>
    <row r="3855" spans="1:22">
      <c r="A3855">
        <v>3850</v>
      </c>
      <c r="B3855" s="155">
        <f t="shared" si="600"/>
        <v>41435</v>
      </c>
      <c r="C3855" s="148">
        <f t="shared" si="601"/>
        <v>2013</v>
      </c>
      <c r="D3855" s="148">
        <f t="shared" si="602"/>
        <v>6</v>
      </c>
      <c r="E3855" s="152">
        <v>10</v>
      </c>
      <c r="F3855" s="153">
        <v>0</v>
      </c>
      <c r="G3855" s="154">
        <v>584.21</v>
      </c>
      <c r="H3855" s="154">
        <v>0</v>
      </c>
      <c r="I3855" s="154">
        <v>1190.9179999999999</v>
      </c>
      <c r="J3855" s="151">
        <v>0</v>
      </c>
      <c r="K3855" s="149">
        <f t="shared" si="603"/>
        <v>1775.1279999999999</v>
      </c>
      <c r="L3855" s="148">
        <v>0</v>
      </c>
      <c r="M3855" s="148">
        <v>173.38</v>
      </c>
      <c r="N3855" s="148">
        <v>0</v>
      </c>
      <c r="O3855" s="148">
        <v>271.072</v>
      </c>
      <c r="P3855" s="148">
        <v>0</v>
      </c>
      <c r="Q3855" s="21">
        <f t="shared" si="604"/>
        <v>0</v>
      </c>
      <c r="R3855" s="21">
        <f t="shared" si="605"/>
        <v>554.29585999999995</v>
      </c>
      <c r="S3855" s="21">
        <f t="shared" si="606"/>
        <v>0</v>
      </c>
      <c r="T3855" s="21">
        <f t="shared" si="607"/>
        <v>860.9246720000001</v>
      </c>
      <c r="U3855" s="22">
        <f t="shared" si="608"/>
        <v>1415.220532</v>
      </c>
      <c r="V3855" s="39">
        <f t="shared" si="609"/>
        <v>0.79724985015165106</v>
      </c>
    </row>
    <row r="3856" spans="1:22">
      <c r="A3856">
        <v>3851</v>
      </c>
      <c r="B3856" s="155">
        <f t="shared" si="600"/>
        <v>41435</v>
      </c>
      <c r="C3856" s="148">
        <f t="shared" si="601"/>
        <v>2013</v>
      </c>
      <c r="D3856" s="148">
        <f t="shared" si="602"/>
        <v>6</v>
      </c>
      <c r="E3856" s="152">
        <v>11</v>
      </c>
      <c r="F3856" s="153">
        <v>0</v>
      </c>
      <c r="G3856" s="154">
        <v>623.16999999999996</v>
      </c>
      <c r="H3856" s="154">
        <v>0</v>
      </c>
      <c r="I3856" s="154">
        <v>1252.56</v>
      </c>
      <c r="J3856" s="151">
        <v>0</v>
      </c>
      <c r="K3856" s="149">
        <f t="shared" si="603"/>
        <v>1875.73</v>
      </c>
      <c r="L3856" s="148">
        <v>0</v>
      </c>
      <c r="M3856" s="148">
        <v>182.34100000000001</v>
      </c>
      <c r="N3856" s="148">
        <v>0</v>
      </c>
      <c r="O3856" s="148">
        <v>281.56799999999998</v>
      </c>
      <c r="P3856" s="148">
        <v>0</v>
      </c>
      <c r="Q3856" s="21">
        <f t="shared" si="604"/>
        <v>0</v>
      </c>
      <c r="R3856" s="21">
        <f t="shared" si="605"/>
        <v>582.94417700000008</v>
      </c>
      <c r="S3856" s="21">
        <f t="shared" si="606"/>
        <v>0</v>
      </c>
      <c r="T3856" s="21">
        <f t="shared" si="607"/>
        <v>894.25996799999996</v>
      </c>
      <c r="U3856" s="22">
        <f t="shared" si="608"/>
        <v>1477.2041450000002</v>
      </c>
      <c r="V3856" s="39">
        <f t="shared" si="609"/>
        <v>0.78753559680764296</v>
      </c>
    </row>
    <row r="3857" spans="1:22">
      <c r="A3857">
        <v>3852</v>
      </c>
      <c r="B3857" s="155">
        <f t="shared" si="600"/>
        <v>41435</v>
      </c>
      <c r="C3857" s="148">
        <f t="shared" si="601"/>
        <v>2013</v>
      </c>
      <c r="D3857" s="148">
        <f t="shared" si="602"/>
        <v>6</v>
      </c>
      <c r="E3857" s="152">
        <v>12</v>
      </c>
      <c r="F3857" s="153">
        <v>0</v>
      </c>
      <c r="G3857" s="154">
        <v>513.904</v>
      </c>
      <c r="H3857" s="154">
        <v>0</v>
      </c>
      <c r="I3857" s="154">
        <v>1262.316</v>
      </c>
      <c r="J3857" s="151">
        <v>0</v>
      </c>
      <c r="K3857" s="149">
        <f t="shared" si="603"/>
        <v>1776.22</v>
      </c>
      <c r="L3857" s="148">
        <v>0</v>
      </c>
      <c r="M3857" s="148">
        <v>151.80000000000001</v>
      </c>
      <c r="N3857" s="148">
        <v>0</v>
      </c>
      <c r="O3857" s="148">
        <v>283.12200000000001</v>
      </c>
      <c r="P3857" s="148">
        <v>0</v>
      </c>
      <c r="Q3857" s="21">
        <f t="shared" si="604"/>
        <v>0</v>
      </c>
      <c r="R3857" s="21">
        <f t="shared" si="605"/>
        <v>485.30460000000005</v>
      </c>
      <c r="S3857" s="21">
        <f t="shared" si="606"/>
        <v>0</v>
      </c>
      <c r="T3857" s="21">
        <f t="shared" si="607"/>
        <v>899.19547200000011</v>
      </c>
      <c r="U3857" s="22">
        <f t="shared" si="608"/>
        <v>1384.5000720000003</v>
      </c>
      <c r="V3857" s="39">
        <f t="shared" si="609"/>
        <v>0.77946429608944856</v>
      </c>
    </row>
    <row r="3858" spans="1:22">
      <c r="A3858">
        <v>3853</v>
      </c>
      <c r="B3858" s="155">
        <f t="shared" si="600"/>
        <v>41435</v>
      </c>
      <c r="C3858" s="148">
        <f t="shared" si="601"/>
        <v>2013</v>
      </c>
      <c r="D3858" s="148">
        <f t="shared" si="602"/>
        <v>6</v>
      </c>
      <c r="E3858" s="152">
        <v>13</v>
      </c>
      <c r="F3858" s="153">
        <v>0</v>
      </c>
      <c r="G3858" s="154">
        <v>400.303</v>
      </c>
      <c r="H3858" s="154">
        <v>0</v>
      </c>
      <c r="I3858" s="154">
        <v>1287.855</v>
      </c>
      <c r="J3858" s="151">
        <v>0</v>
      </c>
      <c r="K3858" s="149">
        <f t="shared" si="603"/>
        <v>1688.1579999999999</v>
      </c>
      <c r="L3858" s="148">
        <v>0</v>
      </c>
      <c r="M3858" s="148">
        <v>121.834</v>
      </c>
      <c r="N3858" s="148">
        <v>0</v>
      </c>
      <c r="O3858" s="148">
        <v>290.49099999999999</v>
      </c>
      <c r="P3858" s="148">
        <v>0</v>
      </c>
      <c r="Q3858" s="21">
        <f t="shared" si="604"/>
        <v>0</v>
      </c>
      <c r="R3858" s="21">
        <f t="shared" si="605"/>
        <v>389.50329800000003</v>
      </c>
      <c r="S3858" s="21">
        <f t="shared" si="606"/>
        <v>0</v>
      </c>
      <c r="T3858" s="21">
        <f t="shared" si="607"/>
        <v>922.59941600000002</v>
      </c>
      <c r="U3858" s="22">
        <f t="shared" si="608"/>
        <v>1312.1027140000001</v>
      </c>
      <c r="V3858" s="39">
        <f t="shared" si="609"/>
        <v>0.77723928328983438</v>
      </c>
    </row>
    <row r="3859" spans="1:22">
      <c r="A3859">
        <v>3854</v>
      </c>
      <c r="B3859" s="155">
        <f t="shared" si="600"/>
        <v>41435</v>
      </c>
      <c r="C3859" s="148">
        <f t="shared" si="601"/>
        <v>2013</v>
      </c>
      <c r="D3859" s="148">
        <f t="shared" si="602"/>
        <v>6</v>
      </c>
      <c r="E3859" s="152">
        <v>14</v>
      </c>
      <c r="F3859" s="153">
        <v>0</v>
      </c>
      <c r="G3859" s="154">
        <v>549.59799999999996</v>
      </c>
      <c r="H3859" s="154">
        <v>0</v>
      </c>
      <c r="I3859" s="154">
        <v>935.45899999999995</v>
      </c>
      <c r="J3859" s="151">
        <v>0</v>
      </c>
      <c r="K3859" s="149">
        <f t="shared" si="603"/>
        <v>1485.0569999999998</v>
      </c>
      <c r="L3859" s="148">
        <v>0</v>
      </c>
      <c r="M3859" s="148">
        <v>162.297</v>
      </c>
      <c r="N3859" s="148">
        <v>0</v>
      </c>
      <c r="O3859" s="148">
        <v>217.05500000000001</v>
      </c>
      <c r="P3859" s="148">
        <v>0</v>
      </c>
      <c r="Q3859" s="21">
        <f t="shared" si="604"/>
        <v>0</v>
      </c>
      <c r="R3859" s="21">
        <f t="shared" si="605"/>
        <v>518.86350900000002</v>
      </c>
      <c r="S3859" s="21">
        <f t="shared" si="606"/>
        <v>0</v>
      </c>
      <c r="T3859" s="21">
        <f t="shared" si="607"/>
        <v>689.36668000000009</v>
      </c>
      <c r="U3859" s="22">
        <f t="shared" si="608"/>
        <v>1208.2301890000001</v>
      </c>
      <c r="V3859" s="39">
        <f t="shared" si="609"/>
        <v>0.81359179411968718</v>
      </c>
    </row>
    <row r="3860" spans="1:22">
      <c r="A3860">
        <v>3855</v>
      </c>
      <c r="B3860" s="155">
        <f t="shared" si="600"/>
        <v>41435</v>
      </c>
      <c r="C3860" s="148">
        <f t="shared" si="601"/>
        <v>2013</v>
      </c>
      <c r="D3860" s="148">
        <f t="shared" si="602"/>
        <v>6</v>
      </c>
      <c r="E3860" s="152">
        <v>15</v>
      </c>
      <c r="F3860" s="153">
        <v>0</v>
      </c>
      <c r="G3860" s="154">
        <v>551.80600000000004</v>
      </c>
      <c r="H3860" s="154">
        <v>0</v>
      </c>
      <c r="I3860" s="154">
        <v>930.43600000000004</v>
      </c>
      <c r="J3860" s="151">
        <v>0</v>
      </c>
      <c r="K3860" s="149">
        <f t="shared" si="603"/>
        <v>1482.2420000000002</v>
      </c>
      <c r="L3860" s="148">
        <v>0</v>
      </c>
      <c r="M3860" s="148">
        <v>162.96100000000001</v>
      </c>
      <c r="N3860" s="148">
        <v>0</v>
      </c>
      <c r="O3860" s="148">
        <v>216.256</v>
      </c>
      <c r="P3860" s="148">
        <v>0</v>
      </c>
      <c r="Q3860" s="21">
        <f t="shared" si="604"/>
        <v>0</v>
      </c>
      <c r="R3860" s="21">
        <f t="shared" si="605"/>
        <v>520.9863170000001</v>
      </c>
      <c r="S3860" s="21">
        <f t="shared" si="606"/>
        <v>0</v>
      </c>
      <c r="T3860" s="21">
        <f t="shared" si="607"/>
        <v>686.82905600000004</v>
      </c>
      <c r="U3860" s="22">
        <f t="shared" si="608"/>
        <v>1207.8153730000001</v>
      </c>
      <c r="V3860" s="39">
        <f t="shared" si="609"/>
        <v>0.81485706989816775</v>
      </c>
    </row>
    <row r="3861" spans="1:22">
      <c r="A3861">
        <v>3856</v>
      </c>
      <c r="B3861" s="155">
        <f t="shared" si="600"/>
        <v>41435</v>
      </c>
      <c r="C3861" s="148">
        <f t="shared" si="601"/>
        <v>2013</v>
      </c>
      <c r="D3861" s="148">
        <f t="shared" si="602"/>
        <v>6</v>
      </c>
      <c r="E3861" s="152">
        <v>16</v>
      </c>
      <c r="F3861" s="153">
        <v>0</v>
      </c>
      <c r="G3861" s="154">
        <v>533.20500000000004</v>
      </c>
      <c r="H3861" s="154">
        <v>0</v>
      </c>
      <c r="I3861" s="154">
        <v>929.06799999999998</v>
      </c>
      <c r="J3861" s="151">
        <v>0</v>
      </c>
      <c r="K3861" s="149">
        <f t="shared" si="603"/>
        <v>1462.2730000000001</v>
      </c>
      <c r="L3861" s="148">
        <v>0</v>
      </c>
      <c r="M3861" s="148">
        <v>158.346</v>
      </c>
      <c r="N3861" s="148">
        <v>0</v>
      </c>
      <c r="O3861" s="148">
        <v>215.19900000000001</v>
      </c>
      <c r="P3861" s="148">
        <v>0</v>
      </c>
      <c r="Q3861" s="21">
        <f t="shared" si="604"/>
        <v>0</v>
      </c>
      <c r="R3861" s="21">
        <f t="shared" si="605"/>
        <v>506.23216200000002</v>
      </c>
      <c r="S3861" s="21">
        <f t="shared" si="606"/>
        <v>0</v>
      </c>
      <c r="T3861" s="21">
        <f t="shared" si="607"/>
        <v>683.47202400000003</v>
      </c>
      <c r="U3861" s="22">
        <f t="shared" si="608"/>
        <v>1189.7041859999999</v>
      </c>
      <c r="V3861" s="39">
        <f t="shared" si="609"/>
        <v>0.81359922941885665</v>
      </c>
    </row>
    <row r="3862" spans="1:22">
      <c r="A3862">
        <v>3857</v>
      </c>
      <c r="B3862" s="155">
        <f t="shared" si="600"/>
        <v>41435</v>
      </c>
      <c r="C3862" s="148">
        <f t="shared" si="601"/>
        <v>2013</v>
      </c>
      <c r="D3862" s="148">
        <f t="shared" si="602"/>
        <v>6</v>
      </c>
      <c r="E3862" s="152">
        <v>17</v>
      </c>
      <c r="F3862" s="153">
        <v>0</v>
      </c>
      <c r="G3862" s="154">
        <v>531.19500000000005</v>
      </c>
      <c r="H3862" s="154">
        <v>0</v>
      </c>
      <c r="I3862" s="154">
        <v>926.80100000000004</v>
      </c>
      <c r="J3862" s="151">
        <v>0</v>
      </c>
      <c r="K3862" s="149">
        <f t="shared" si="603"/>
        <v>1457.9960000000001</v>
      </c>
      <c r="L3862" s="148">
        <v>0</v>
      </c>
      <c r="M3862" s="148">
        <v>157.86099999999999</v>
      </c>
      <c r="N3862" s="148">
        <v>0</v>
      </c>
      <c r="O3862" s="148">
        <v>214.67099999999999</v>
      </c>
      <c r="P3862" s="148">
        <v>0</v>
      </c>
      <c r="Q3862" s="21">
        <f t="shared" si="604"/>
        <v>0</v>
      </c>
      <c r="R3862" s="21">
        <f t="shared" si="605"/>
        <v>504.68161699999996</v>
      </c>
      <c r="S3862" s="21">
        <f t="shared" si="606"/>
        <v>0</v>
      </c>
      <c r="T3862" s="21">
        <f t="shared" si="607"/>
        <v>681.79509600000006</v>
      </c>
      <c r="U3862" s="22">
        <f t="shared" si="608"/>
        <v>1186.476713</v>
      </c>
      <c r="V3862" s="39">
        <f t="shared" si="609"/>
        <v>0.81377226892254839</v>
      </c>
    </row>
    <row r="3863" spans="1:22">
      <c r="A3863">
        <v>3858</v>
      </c>
      <c r="B3863" s="155">
        <f t="shared" si="600"/>
        <v>41435</v>
      </c>
      <c r="C3863" s="148">
        <f t="shared" si="601"/>
        <v>2013</v>
      </c>
      <c r="D3863" s="148">
        <f t="shared" si="602"/>
        <v>6</v>
      </c>
      <c r="E3863" s="152">
        <v>18</v>
      </c>
      <c r="F3863" s="153">
        <v>0</v>
      </c>
      <c r="G3863" s="154">
        <v>617.09199999999998</v>
      </c>
      <c r="H3863" s="154">
        <v>0</v>
      </c>
      <c r="I3863" s="154">
        <v>923.01300000000003</v>
      </c>
      <c r="J3863" s="151">
        <v>0</v>
      </c>
      <c r="K3863" s="149">
        <f t="shared" si="603"/>
        <v>1540.105</v>
      </c>
      <c r="L3863" s="148">
        <v>0</v>
      </c>
      <c r="M3863" s="148">
        <v>181.78800000000001</v>
      </c>
      <c r="N3863" s="148">
        <v>0</v>
      </c>
      <c r="O3863" s="148">
        <v>211.08199999999999</v>
      </c>
      <c r="P3863" s="148">
        <v>0</v>
      </c>
      <c r="Q3863" s="21">
        <f t="shared" si="604"/>
        <v>0</v>
      </c>
      <c r="R3863" s="21">
        <f t="shared" si="605"/>
        <v>581.17623600000002</v>
      </c>
      <c r="S3863" s="21">
        <f t="shared" si="606"/>
        <v>0</v>
      </c>
      <c r="T3863" s="21">
        <f t="shared" si="607"/>
        <v>670.396432</v>
      </c>
      <c r="U3863" s="22">
        <f t="shared" si="608"/>
        <v>1251.572668</v>
      </c>
      <c r="V3863" s="39">
        <f t="shared" si="609"/>
        <v>0.81265411644011287</v>
      </c>
    </row>
    <row r="3864" spans="1:22">
      <c r="A3864">
        <v>3859</v>
      </c>
      <c r="B3864" s="155">
        <f t="shared" si="600"/>
        <v>41435</v>
      </c>
      <c r="C3864" s="148">
        <f t="shared" si="601"/>
        <v>2013</v>
      </c>
      <c r="D3864" s="148">
        <f t="shared" si="602"/>
        <v>6</v>
      </c>
      <c r="E3864" s="152">
        <v>19</v>
      </c>
      <c r="F3864" s="153">
        <v>0</v>
      </c>
      <c r="G3864" s="154">
        <v>778.67700000000002</v>
      </c>
      <c r="H3864" s="154">
        <v>0</v>
      </c>
      <c r="I3864" s="154">
        <v>1027.1880000000001</v>
      </c>
      <c r="J3864" s="151">
        <v>0</v>
      </c>
      <c r="K3864" s="149">
        <f t="shared" si="603"/>
        <v>1805.8650000000002</v>
      </c>
      <c r="L3864" s="148">
        <v>0</v>
      </c>
      <c r="M3864" s="148">
        <v>220.29400000000001</v>
      </c>
      <c r="N3864" s="148">
        <v>0</v>
      </c>
      <c r="O3864" s="148">
        <v>234.04300000000001</v>
      </c>
      <c r="P3864" s="148">
        <v>0</v>
      </c>
      <c r="Q3864" s="21">
        <f t="shared" si="604"/>
        <v>0</v>
      </c>
      <c r="R3864" s="21">
        <f t="shared" si="605"/>
        <v>704.27991800000007</v>
      </c>
      <c r="S3864" s="21">
        <f t="shared" si="606"/>
        <v>0</v>
      </c>
      <c r="T3864" s="21">
        <f t="shared" si="607"/>
        <v>743.32056800000009</v>
      </c>
      <c r="U3864" s="22">
        <f t="shared" si="608"/>
        <v>1447.6004860000003</v>
      </c>
      <c r="V3864" s="39">
        <f t="shared" si="609"/>
        <v>0.80161057775636613</v>
      </c>
    </row>
    <row r="3865" spans="1:22">
      <c r="A3865">
        <v>3860</v>
      </c>
      <c r="B3865" s="155">
        <f t="shared" si="600"/>
        <v>41435</v>
      </c>
      <c r="C3865" s="148">
        <f t="shared" si="601"/>
        <v>2013</v>
      </c>
      <c r="D3865" s="148">
        <f t="shared" si="602"/>
        <v>6</v>
      </c>
      <c r="E3865" s="152">
        <v>20</v>
      </c>
      <c r="F3865" s="153">
        <v>0</v>
      </c>
      <c r="G3865" s="154">
        <v>771.48099999999999</v>
      </c>
      <c r="H3865" s="154">
        <v>0</v>
      </c>
      <c r="I3865" s="154">
        <v>991.68600000000004</v>
      </c>
      <c r="J3865" s="151">
        <v>0</v>
      </c>
      <c r="K3865" s="149">
        <f t="shared" si="603"/>
        <v>1763.1669999999999</v>
      </c>
      <c r="L3865" s="148">
        <v>0</v>
      </c>
      <c r="M3865" s="148">
        <v>219.578</v>
      </c>
      <c r="N3865" s="148">
        <v>0</v>
      </c>
      <c r="O3865" s="148">
        <v>230.18600000000001</v>
      </c>
      <c r="P3865" s="148">
        <v>0</v>
      </c>
      <c r="Q3865" s="21">
        <f t="shared" si="604"/>
        <v>0</v>
      </c>
      <c r="R3865" s="21">
        <f t="shared" si="605"/>
        <v>701.99086599999998</v>
      </c>
      <c r="S3865" s="21">
        <f t="shared" si="606"/>
        <v>0</v>
      </c>
      <c r="T3865" s="21">
        <f t="shared" si="607"/>
        <v>731.07073600000001</v>
      </c>
      <c r="U3865" s="22">
        <f t="shared" si="608"/>
        <v>1433.061602</v>
      </c>
      <c r="V3865" s="39">
        <f t="shared" si="609"/>
        <v>0.81277700977842715</v>
      </c>
    </row>
    <row r="3866" spans="1:22">
      <c r="A3866">
        <v>3861</v>
      </c>
      <c r="B3866" s="155">
        <f t="shared" si="600"/>
        <v>41435</v>
      </c>
      <c r="C3866" s="148">
        <f t="shared" si="601"/>
        <v>2013</v>
      </c>
      <c r="D3866" s="148">
        <f t="shared" si="602"/>
        <v>6</v>
      </c>
      <c r="E3866" s="152">
        <v>21</v>
      </c>
      <c r="F3866" s="153">
        <v>0</v>
      </c>
      <c r="G3866" s="154">
        <v>773.47400000000005</v>
      </c>
      <c r="H3866" s="154">
        <v>0</v>
      </c>
      <c r="I3866" s="154">
        <v>1324.7919999999999</v>
      </c>
      <c r="J3866" s="151">
        <v>0</v>
      </c>
      <c r="K3866" s="149">
        <f t="shared" si="603"/>
        <v>2098.2660000000001</v>
      </c>
      <c r="L3866" s="148">
        <v>0</v>
      </c>
      <c r="M3866" s="148">
        <v>218.49</v>
      </c>
      <c r="N3866" s="148">
        <v>0</v>
      </c>
      <c r="O3866" s="148">
        <v>298.26799999999997</v>
      </c>
      <c r="P3866" s="148">
        <v>0</v>
      </c>
      <c r="Q3866" s="21">
        <f t="shared" si="604"/>
        <v>0</v>
      </c>
      <c r="R3866" s="21">
        <f t="shared" si="605"/>
        <v>698.51253000000008</v>
      </c>
      <c r="S3866" s="21">
        <f t="shared" si="606"/>
        <v>0</v>
      </c>
      <c r="T3866" s="21">
        <f t="shared" si="607"/>
        <v>947.29916800000001</v>
      </c>
      <c r="U3866" s="22">
        <f t="shared" si="608"/>
        <v>1645.811698</v>
      </c>
      <c r="V3866" s="39">
        <f t="shared" si="609"/>
        <v>0.78436751965670692</v>
      </c>
    </row>
    <row r="3867" spans="1:22">
      <c r="A3867">
        <v>3862</v>
      </c>
      <c r="B3867" s="155">
        <f t="shared" si="600"/>
        <v>41435</v>
      </c>
      <c r="C3867" s="148">
        <f t="shared" si="601"/>
        <v>2013</v>
      </c>
      <c r="D3867" s="148">
        <f t="shared" si="602"/>
        <v>6</v>
      </c>
      <c r="E3867" s="152">
        <v>22</v>
      </c>
      <c r="F3867" s="153">
        <v>0</v>
      </c>
      <c r="G3867" s="154">
        <v>766.05899999999997</v>
      </c>
      <c r="H3867" s="154">
        <v>0</v>
      </c>
      <c r="I3867" s="154">
        <v>1277.7149999999999</v>
      </c>
      <c r="J3867" s="151">
        <v>0</v>
      </c>
      <c r="K3867" s="149">
        <f t="shared" si="603"/>
        <v>2043.7739999999999</v>
      </c>
      <c r="L3867" s="148">
        <v>0</v>
      </c>
      <c r="M3867" s="148">
        <v>216.19</v>
      </c>
      <c r="N3867" s="148">
        <v>0</v>
      </c>
      <c r="O3867" s="148">
        <v>283.291</v>
      </c>
      <c r="P3867" s="148">
        <v>0</v>
      </c>
      <c r="Q3867" s="21">
        <f t="shared" si="604"/>
        <v>0</v>
      </c>
      <c r="R3867" s="21">
        <f t="shared" si="605"/>
        <v>691.15943000000004</v>
      </c>
      <c r="S3867" s="21">
        <f t="shared" si="606"/>
        <v>0</v>
      </c>
      <c r="T3867" s="21">
        <f t="shared" si="607"/>
        <v>899.73221599999999</v>
      </c>
      <c r="U3867" s="22">
        <f t="shared" si="608"/>
        <v>1590.891646</v>
      </c>
      <c r="V3867" s="39">
        <f t="shared" si="609"/>
        <v>0.77840878981726946</v>
      </c>
    </row>
    <row r="3868" spans="1:22">
      <c r="A3868">
        <v>3863</v>
      </c>
      <c r="B3868" s="155">
        <f t="shared" si="600"/>
        <v>41435</v>
      </c>
      <c r="C3868" s="148">
        <f t="shared" si="601"/>
        <v>2013</v>
      </c>
      <c r="D3868" s="148">
        <f t="shared" si="602"/>
        <v>6</v>
      </c>
      <c r="E3868" s="152">
        <v>23</v>
      </c>
      <c r="F3868" s="153">
        <v>0</v>
      </c>
      <c r="G3868" s="154">
        <v>756.71400000000006</v>
      </c>
      <c r="H3868" s="154">
        <v>0</v>
      </c>
      <c r="I3868" s="154">
        <v>961.42600000000004</v>
      </c>
      <c r="J3868" s="151">
        <v>0</v>
      </c>
      <c r="K3868" s="149">
        <f t="shared" si="603"/>
        <v>1718.14</v>
      </c>
      <c r="L3868" s="148">
        <v>0</v>
      </c>
      <c r="M3868" s="148">
        <v>214.44800000000001</v>
      </c>
      <c r="N3868" s="148">
        <v>0</v>
      </c>
      <c r="O3868" s="148">
        <v>215.81700000000001</v>
      </c>
      <c r="P3868" s="148">
        <v>0</v>
      </c>
      <c r="Q3868" s="21">
        <f t="shared" si="604"/>
        <v>0</v>
      </c>
      <c r="R3868" s="21">
        <f t="shared" si="605"/>
        <v>685.59025600000007</v>
      </c>
      <c r="S3868" s="21">
        <f t="shared" si="606"/>
        <v>0</v>
      </c>
      <c r="T3868" s="21">
        <f t="shared" si="607"/>
        <v>685.43479200000002</v>
      </c>
      <c r="U3868" s="22">
        <f t="shared" si="608"/>
        <v>1371.025048</v>
      </c>
      <c r="V3868" s="39">
        <f t="shared" si="609"/>
        <v>0.79797050764198485</v>
      </c>
    </row>
    <row r="3869" spans="1:22">
      <c r="A3869">
        <v>3864</v>
      </c>
      <c r="B3869" s="155">
        <f t="shared" si="600"/>
        <v>41435</v>
      </c>
      <c r="C3869" s="148">
        <f t="shared" si="601"/>
        <v>2013</v>
      </c>
      <c r="D3869" s="148">
        <f t="shared" si="602"/>
        <v>6</v>
      </c>
      <c r="E3869" s="152">
        <v>24</v>
      </c>
      <c r="F3869" s="153">
        <v>0</v>
      </c>
      <c r="G3869" s="154">
        <v>523.15200000000004</v>
      </c>
      <c r="H3869" s="154">
        <v>7.9000000000000001E-2</v>
      </c>
      <c r="I3869" s="154">
        <v>1210.261</v>
      </c>
      <c r="J3869" s="151">
        <v>0</v>
      </c>
      <c r="K3869" s="149">
        <f t="shared" si="603"/>
        <v>1733.492</v>
      </c>
      <c r="L3869" s="148">
        <v>0</v>
      </c>
      <c r="M3869" s="148">
        <v>158.517</v>
      </c>
      <c r="N3869" s="148">
        <v>1.0209999999999999</v>
      </c>
      <c r="O3869" s="148">
        <v>267.29000000000002</v>
      </c>
      <c r="P3869" s="148">
        <v>0</v>
      </c>
      <c r="Q3869" s="21">
        <f t="shared" si="604"/>
        <v>0</v>
      </c>
      <c r="R3869" s="21">
        <f t="shared" si="605"/>
        <v>506.77884899999998</v>
      </c>
      <c r="S3869" s="21">
        <f t="shared" si="606"/>
        <v>1.9919709999999999</v>
      </c>
      <c r="T3869" s="21">
        <f t="shared" si="607"/>
        <v>848.91304000000014</v>
      </c>
      <c r="U3869" s="22">
        <f t="shared" si="608"/>
        <v>1357.6838600000001</v>
      </c>
      <c r="V3869" s="39">
        <f t="shared" si="609"/>
        <v>0.78320745639437628</v>
      </c>
    </row>
    <row r="3870" spans="1:22">
      <c r="A3870">
        <v>3865</v>
      </c>
      <c r="B3870" s="155">
        <f t="shared" si="600"/>
        <v>41436</v>
      </c>
      <c r="C3870" s="148">
        <f t="shared" si="601"/>
        <v>2013</v>
      </c>
      <c r="D3870" s="148">
        <f t="shared" si="602"/>
        <v>6</v>
      </c>
      <c r="E3870" s="152">
        <v>1</v>
      </c>
      <c r="F3870" s="153">
        <v>0</v>
      </c>
      <c r="G3870" s="154">
        <v>515.85900000000004</v>
      </c>
      <c r="H3870" s="154">
        <v>0</v>
      </c>
      <c r="I3870" s="154">
        <v>930.56299999999999</v>
      </c>
      <c r="J3870" s="151">
        <v>0</v>
      </c>
      <c r="K3870" s="149">
        <f t="shared" si="603"/>
        <v>1446.422</v>
      </c>
      <c r="L3870" s="148">
        <v>0</v>
      </c>
      <c r="M3870" s="148">
        <v>153.74100000000001</v>
      </c>
      <c r="N3870" s="148">
        <v>0</v>
      </c>
      <c r="O3870" s="148">
        <v>210.68299999999999</v>
      </c>
      <c r="P3870" s="148">
        <v>0</v>
      </c>
      <c r="Q3870" s="21">
        <f t="shared" si="604"/>
        <v>0</v>
      </c>
      <c r="R3870" s="21">
        <f t="shared" si="605"/>
        <v>491.50997700000005</v>
      </c>
      <c r="S3870" s="21">
        <f t="shared" si="606"/>
        <v>0</v>
      </c>
      <c r="T3870" s="21">
        <f t="shared" si="607"/>
        <v>669.12920800000006</v>
      </c>
      <c r="U3870" s="22">
        <f t="shared" si="608"/>
        <v>1160.639185</v>
      </c>
      <c r="V3870" s="39">
        <f t="shared" si="609"/>
        <v>0.80242085988736345</v>
      </c>
    </row>
    <row r="3871" spans="1:22">
      <c r="A3871">
        <v>3866</v>
      </c>
      <c r="B3871" s="155">
        <f t="shared" ref="B3871:B3934" si="610">+B3847+1</f>
        <v>41436</v>
      </c>
      <c r="C3871" s="148">
        <f t="shared" si="601"/>
        <v>2013</v>
      </c>
      <c r="D3871" s="148">
        <f t="shared" si="602"/>
        <v>6</v>
      </c>
      <c r="E3871" s="152">
        <v>2</v>
      </c>
      <c r="F3871" s="153">
        <v>0</v>
      </c>
      <c r="G3871" s="154">
        <v>511.52300000000002</v>
      </c>
      <c r="H3871" s="154">
        <v>0</v>
      </c>
      <c r="I3871" s="154">
        <v>926.86599999999999</v>
      </c>
      <c r="J3871" s="151">
        <v>0</v>
      </c>
      <c r="K3871" s="149">
        <f t="shared" si="603"/>
        <v>1438.3890000000001</v>
      </c>
      <c r="L3871" s="148">
        <v>0</v>
      </c>
      <c r="M3871" s="148">
        <v>153.42500000000001</v>
      </c>
      <c r="N3871" s="148">
        <v>0</v>
      </c>
      <c r="O3871" s="148">
        <v>210.08</v>
      </c>
      <c r="P3871" s="148">
        <v>0</v>
      </c>
      <c r="Q3871" s="21">
        <f t="shared" si="604"/>
        <v>0</v>
      </c>
      <c r="R3871" s="21">
        <f t="shared" si="605"/>
        <v>490.49972500000007</v>
      </c>
      <c r="S3871" s="21">
        <f t="shared" si="606"/>
        <v>0</v>
      </c>
      <c r="T3871" s="21">
        <f t="shared" si="607"/>
        <v>667.21408000000008</v>
      </c>
      <c r="U3871" s="22">
        <f t="shared" si="608"/>
        <v>1157.7138050000001</v>
      </c>
      <c r="V3871" s="39">
        <f t="shared" si="609"/>
        <v>0.80486836662404959</v>
      </c>
    </row>
    <row r="3872" spans="1:22">
      <c r="A3872">
        <v>3867</v>
      </c>
      <c r="B3872" s="155">
        <f t="shared" si="610"/>
        <v>41436</v>
      </c>
      <c r="C3872" s="148">
        <f t="shared" si="601"/>
        <v>2013</v>
      </c>
      <c r="D3872" s="148">
        <f t="shared" si="602"/>
        <v>6</v>
      </c>
      <c r="E3872" s="152">
        <v>3</v>
      </c>
      <c r="F3872" s="153">
        <v>0</v>
      </c>
      <c r="G3872" s="154">
        <v>497.47500000000002</v>
      </c>
      <c r="H3872" s="154">
        <v>0</v>
      </c>
      <c r="I3872" s="154">
        <v>925.72400000000005</v>
      </c>
      <c r="J3872" s="151">
        <v>0</v>
      </c>
      <c r="K3872" s="149">
        <f t="shared" si="603"/>
        <v>1423.1990000000001</v>
      </c>
      <c r="L3872" s="148">
        <v>0</v>
      </c>
      <c r="M3872" s="148">
        <v>149.45699999999999</v>
      </c>
      <c r="N3872" s="148">
        <v>0</v>
      </c>
      <c r="O3872" s="148">
        <v>213.87100000000001</v>
      </c>
      <c r="P3872" s="148">
        <v>0</v>
      </c>
      <c r="Q3872" s="21">
        <f t="shared" si="604"/>
        <v>0</v>
      </c>
      <c r="R3872" s="21">
        <f t="shared" si="605"/>
        <v>477.814029</v>
      </c>
      <c r="S3872" s="21">
        <f t="shared" si="606"/>
        <v>0</v>
      </c>
      <c r="T3872" s="21">
        <f t="shared" si="607"/>
        <v>679.25429600000007</v>
      </c>
      <c r="U3872" s="22">
        <f t="shared" si="608"/>
        <v>1157.0683250000002</v>
      </c>
      <c r="V3872" s="39">
        <f t="shared" si="609"/>
        <v>0.81300529651861764</v>
      </c>
    </row>
    <row r="3873" spans="1:22">
      <c r="A3873">
        <v>3868</v>
      </c>
      <c r="B3873" s="155">
        <f t="shared" si="610"/>
        <v>41436</v>
      </c>
      <c r="C3873" s="148">
        <f t="shared" si="601"/>
        <v>2013</v>
      </c>
      <c r="D3873" s="148">
        <f t="shared" si="602"/>
        <v>6</v>
      </c>
      <c r="E3873" s="152">
        <v>4</v>
      </c>
      <c r="F3873" s="153">
        <v>0</v>
      </c>
      <c r="G3873" s="154">
        <v>495.15899999999999</v>
      </c>
      <c r="H3873" s="154">
        <v>0</v>
      </c>
      <c r="I3873" s="154">
        <v>1009.518</v>
      </c>
      <c r="J3873" s="151">
        <v>0</v>
      </c>
      <c r="K3873" s="149">
        <f t="shared" si="603"/>
        <v>1504.6770000000001</v>
      </c>
      <c r="L3873" s="148">
        <v>0</v>
      </c>
      <c r="M3873" s="148">
        <v>148.994</v>
      </c>
      <c r="N3873" s="148">
        <v>0</v>
      </c>
      <c r="O3873" s="148">
        <v>238.52600000000001</v>
      </c>
      <c r="P3873" s="148">
        <v>0</v>
      </c>
      <c r="Q3873" s="21">
        <f t="shared" si="604"/>
        <v>0</v>
      </c>
      <c r="R3873" s="21">
        <f t="shared" si="605"/>
        <v>476.33381800000001</v>
      </c>
      <c r="S3873" s="21">
        <f t="shared" si="606"/>
        <v>0</v>
      </c>
      <c r="T3873" s="21">
        <f t="shared" si="607"/>
        <v>757.55857600000002</v>
      </c>
      <c r="U3873" s="22">
        <f t="shared" si="608"/>
        <v>1233.892394</v>
      </c>
      <c r="V3873" s="39">
        <f t="shared" si="609"/>
        <v>0.82003805069127789</v>
      </c>
    </row>
    <row r="3874" spans="1:22">
      <c r="A3874">
        <v>3869</v>
      </c>
      <c r="B3874" s="155">
        <f t="shared" si="610"/>
        <v>41436</v>
      </c>
      <c r="C3874" s="148">
        <f t="shared" si="601"/>
        <v>2013</v>
      </c>
      <c r="D3874" s="148">
        <f t="shared" si="602"/>
        <v>6</v>
      </c>
      <c r="E3874" s="152">
        <v>5</v>
      </c>
      <c r="F3874" s="153">
        <v>0</v>
      </c>
      <c r="G3874" s="154">
        <v>496.61200000000002</v>
      </c>
      <c r="H3874" s="154">
        <v>0</v>
      </c>
      <c r="I3874" s="154">
        <v>964.85299999999995</v>
      </c>
      <c r="J3874" s="151">
        <v>0</v>
      </c>
      <c r="K3874" s="149">
        <f t="shared" si="603"/>
        <v>1461.4649999999999</v>
      </c>
      <c r="L3874" s="148">
        <v>0</v>
      </c>
      <c r="M3874" s="148">
        <v>149.15700000000001</v>
      </c>
      <c r="N3874" s="148">
        <v>0</v>
      </c>
      <c r="O3874" s="148">
        <v>226.065</v>
      </c>
      <c r="P3874" s="148">
        <v>0</v>
      </c>
      <c r="Q3874" s="21">
        <f t="shared" si="604"/>
        <v>0</v>
      </c>
      <c r="R3874" s="21">
        <f t="shared" si="605"/>
        <v>476.85492900000003</v>
      </c>
      <c r="S3874" s="21">
        <f t="shared" si="606"/>
        <v>0</v>
      </c>
      <c r="T3874" s="21">
        <f t="shared" si="607"/>
        <v>717.98244</v>
      </c>
      <c r="U3874" s="22">
        <f t="shared" si="608"/>
        <v>1194.8373690000001</v>
      </c>
      <c r="V3874" s="39">
        <f t="shared" si="609"/>
        <v>0.81756139832291586</v>
      </c>
    </row>
    <row r="3875" spans="1:22">
      <c r="A3875">
        <v>3870</v>
      </c>
      <c r="B3875" s="155">
        <f t="shared" si="610"/>
        <v>41436</v>
      </c>
      <c r="C3875" s="148">
        <f t="shared" si="601"/>
        <v>2013</v>
      </c>
      <c r="D3875" s="148">
        <f t="shared" si="602"/>
        <v>6</v>
      </c>
      <c r="E3875" s="152">
        <v>6</v>
      </c>
      <c r="F3875" s="153">
        <v>0</v>
      </c>
      <c r="G3875" s="154">
        <v>496.928</v>
      </c>
      <c r="H3875" s="154">
        <v>1.9039999999999999</v>
      </c>
      <c r="I3875" s="154">
        <v>1031.3389999999999</v>
      </c>
      <c r="J3875" s="151">
        <v>0</v>
      </c>
      <c r="K3875" s="149">
        <f t="shared" si="603"/>
        <v>1530.1709999999998</v>
      </c>
      <c r="L3875" s="148">
        <v>0</v>
      </c>
      <c r="M3875" s="148">
        <v>149.01</v>
      </c>
      <c r="N3875" s="148">
        <v>3.6150000000000002</v>
      </c>
      <c r="O3875" s="148">
        <v>235.14</v>
      </c>
      <c r="P3875" s="148">
        <v>0</v>
      </c>
      <c r="Q3875" s="21">
        <f t="shared" si="604"/>
        <v>0</v>
      </c>
      <c r="R3875" s="21">
        <f t="shared" si="605"/>
        <v>476.38496999999995</v>
      </c>
      <c r="S3875" s="21">
        <f t="shared" si="606"/>
        <v>7.0528650000000006</v>
      </c>
      <c r="T3875" s="21">
        <f t="shared" si="607"/>
        <v>746.80463999999995</v>
      </c>
      <c r="U3875" s="22">
        <f t="shared" si="608"/>
        <v>1230.242475</v>
      </c>
      <c r="V3875" s="39">
        <f t="shared" si="609"/>
        <v>0.80399019129234583</v>
      </c>
    </row>
    <row r="3876" spans="1:22">
      <c r="A3876">
        <v>3871</v>
      </c>
      <c r="B3876" s="155">
        <f t="shared" si="610"/>
        <v>41436</v>
      </c>
      <c r="C3876" s="148">
        <f t="shared" si="601"/>
        <v>2013</v>
      </c>
      <c r="D3876" s="148">
        <f t="shared" si="602"/>
        <v>6</v>
      </c>
      <c r="E3876" s="152">
        <v>7</v>
      </c>
      <c r="F3876" s="153">
        <v>0</v>
      </c>
      <c r="G3876" s="154">
        <v>490.649</v>
      </c>
      <c r="H3876" s="154">
        <v>0</v>
      </c>
      <c r="I3876" s="154">
        <v>888.13099999999997</v>
      </c>
      <c r="J3876" s="151">
        <v>0</v>
      </c>
      <c r="K3876" s="149">
        <f t="shared" si="603"/>
        <v>1378.78</v>
      </c>
      <c r="L3876" s="148">
        <v>0</v>
      </c>
      <c r="M3876" s="148">
        <v>148.23599999999999</v>
      </c>
      <c r="N3876" s="148">
        <v>0</v>
      </c>
      <c r="O3876" s="148">
        <v>199.06100000000001</v>
      </c>
      <c r="P3876" s="148">
        <v>0</v>
      </c>
      <c r="Q3876" s="21">
        <f t="shared" si="604"/>
        <v>0</v>
      </c>
      <c r="R3876" s="21">
        <f t="shared" si="605"/>
        <v>473.91049199999998</v>
      </c>
      <c r="S3876" s="21">
        <f t="shared" si="606"/>
        <v>0</v>
      </c>
      <c r="T3876" s="21">
        <f t="shared" si="607"/>
        <v>632.21773600000006</v>
      </c>
      <c r="U3876" s="22">
        <f t="shared" si="608"/>
        <v>1106.128228</v>
      </c>
      <c r="V3876" s="39">
        <f t="shared" si="609"/>
        <v>0.80225143097521001</v>
      </c>
    </row>
    <row r="3877" spans="1:22">
      <c r="A3877">
        <v>3872</v>
      </c>
      <c r="B3877" s="155">
        <f t="shared" si="610"/>
        <v>41436</v>
      </c>
      <c r="C3877" s="148">
        <f t="shared" si="601"/>
        <v>2013</v>
      </c>
      <c r="D3877" s="148">
        <f t="shared" si="602"/>
        <v>6</v>
      </c>
      <c r="E3877" s="152">
        <v>8</v>
      </c>
      <c r="F3877" s="153">
        <v>0</v>
      </c>
      <c r="G3877" s="154">
        <v>493.26499999999999</v>
      </c>
      <c r="H3877" s="154">
        <v>0</v>
      </c>
      <c r="I3877" s="154">
        <v>1302.1479999999999</v>
      </c>
      <c r="J3877" s="151">
        <v>0</v>
      </c>
      <c r="K3877" s="149">
        <f t="shared" si="603"/>
        <v>1795.413</v>
      </c>
      <c r="L3877" s="148">
        <v>0</v>
      </c>
      <c r="M3877" s="148">
        <v>149.46</v>
      </c>
      <c r="N3877" s="148">
        <v>0</v>
      </c>
      <c r="O3877" s="148">
        <v>282.649</v>
      </c>
      <c r="P3877" s="148">
        <v>0</v>
      </c>
      <c r="Q3877" s="21">
        <f t="shared" si="604"/>
        <v>0</v>
      </c>
      <c r="R3877" s="21">
        <f t="shared" si="605"/>
        <v>477.82362000000006</v>
      </c>
      <c r="S3877" s="21">
        <f t="shared" si="606"/>
        <v>0</v>
      </c>
      <c r="T3877" s="21">
        <f t="shared" si="607"/>
        <v>897.6932240000001</v>
      </c>
      <c r="U3877" s="22">
        <f t="shared" si="608"/>
        <v>1375.5168440000002</v>
      </c>
      <c r="V3877" s="39">
        <f t="shared" si="609"/>
        <v>0.76612837491986541</v>
      </c>
    </row>
    <row r="3878" spans="1:22">
      <c r="A3878">
        <v>3873</v>
      </c>
      <c r="B3878" s="155">
        <f t="shared" si="610"/>
        <v>41436</v>
      </c>
      <c r="C3878" s="148">
        <f t="shared" si="601"/>
        <v>2013</v>
      </c>
      <c r="D3878" s="148">
        <f t="shared" si="602"/>
        <v>6</v>
      </c>
      <c r="E3878" s="152">
        <v>9</v>
      </c>
      <c r="F3878" s="153">
        <v>0</v>
      </c>
      <c r="G3878" s="154">
        <v>528.80100000000004</v>
      </c>
      <c r="H3878" s="154">
        <v>1.867</v>
      </c>
      <c r="I3878" s="154">
        <v>987.48900000000003</v>
      </c>
      <c r="J3878" s="151">
        <v>0</v>
      </c>
      <c r="K3878" s="149">
        <f t="shared" si="603"/>
        <v>1518.1570000000002</v>
      </c>
      <c r="L3878" s="148">
        <v>0</v>
      </c>
      <c r="M3878" s="148">
        <v>156.85300000000001</v>
      </c>
      <c r="N3878" s="148">
        <v>3.8980000000000001</v>
      </c>
      <c r="O3878" s="148">
        <v>219.37</v>
      </c>
      <c r="P3878" s="148">
        <v>0</v>
      </c>
      <c r="Q3878" s="21">
        <f t="shared" si="604"/>
        <v>0</v>
      </c>
      <c r="R3878" s="21">
        <f t="shared" si="605"/>
        <v>501.45904100000001</v>
      </c>
      <c r="S3878" s="21">
        <f t="shared" si="606"/>
        <v>7.6049980000000001</v>
      </c>
      <c r="T3878" s="21">
        <f t="shared" si="607"/>
        <v>696.71912000000009</v>
      </c>
      <c r="U3878" s="22">
        <f t="shared" si="608"/>
        <v>1205.7831590000001</v>
      </c>
      <c r="V3878" s="39">
        <f t="shared" si="609"/>
        <v>0.79424141179074359</v>
      </c>
    </row>
    <row r="3879" spans="1:22">
      <c r="A3879">
        <v>3874</v>
      </c>
      <c r="B3879" s="155">
        <f t="shared" si="610"/>
        <v>41436</v>
      </c>
      <c r="C3879" s="148">
        <f t="shared" si="601"/>
        <v>2013</v>
      </c>
      <c r="D3879" s="148">
        <f t="shared" si="602"/>
        <v>6</v>
      </c>
      <c r="E3879" s="152">
        <v>10</v>
      </c>
      <c r="F3879" s="153">
        <v>0</v>
      </c>
      <c r="G3879" s="154">
        <v>546.048</v>
      </c>
      <c r="H3879" s="154">
        <v>0</v>
      </c>
      <c r="I3879" s="154">
        <v>1107.454</v>
      </c>
      <c r="J3879" s="151">
        <v>0</v>
      </c>
      <c r="K3879" s="149">
        <f t="shared" si="603"/>
        <v>1653.502</v>
      </c>
      <c r="L3879" s="148">
        <v>0</v>
      </c>
      <c r="M3879" s="148">
        <v>160.78</v>
      </c>
      <c r="N3879" s="148">
        <v>0</v>
      </c>
      <c r="O3879" s="148">
        <v>262.95600000000002</v>
      </c>
      <c r="P3879" s="148">
        <v>0</v>
      </c>
      <c r="Q3879" s="21">
        <f t="shared" si="604"/>
        <v>0</v>
      </c>
      <c r="R3879" s="21">
        <f t="shared" si="605"/>
        <v>514.01365999999996</v>
      </c>
      <c r="S3879" s="21">
        <f t="shared" si="606"/>
        <v>0</v>
      </c>
      <c r="T3879" s="21">
        <f t="shared" si="607"/>
        <v>835.14825600000006</v>
      </c>
      <c r="U3879" s="22">
        <f t="shared" si="608"/>
        <v>1349.161916</v>
      </c>
      <c r="V3879" s="39">
        <f t="shared" si="609"/>
        <v>0.81594211316345555</v>
      </c>
    </row>
    <row r="3880" spans="1:22">
      <c r="A3880">
        <v>3875</v>
      </c>
      <c r="B3880" s="155">
        <f t="shared" si="610"/>
        <v>41436</v>
      </c>
      <c r="C3880" s="148">
        <f t="shared" si="601"/>
        <v>2013</v>
      </c>
      <c r="D3880" s="148">
        <f t="shared" si="602"/>
        <v>6</v>
      </c>
      <c r="E3880" s="152">
        <v>11</v>
      </c>
      <c r="F3880" s="153">
        <v>0</v>
      </c>
      <c r="G3880" s="154">
        <v>437.57900000000001</v>
      </c>
      <c r="H3880" s="154">
        <v>0</v>
      </c>
      <c r="I3880" s="154">
        <v>1257.846</v>
      </c>
      <c r="J3880" s="151">
        <v>0</v>
      </c>
      <c r="K3880" s="149">
        <f t="shared" si="603"/>
        <v>1695.425</v>
      </c>
      <c r="L3880" s="148">
        <v>0</v>
      </c>
      <c r="M3880" s="148">
        <v>130.85599999999999</v>
      </c>
      <c r="N3880" s="148">
        <v>0</v>
      </c>
      <c r="O3880" s="148">
        <v>296.64499999999998</v>
      </c>
      <c r="P3880" s="148">
        <v>0</v>
      </c>
      <c r="Q3880" s="21">
        <f t="shared" si="604"/>
        <v>0</v>
      </c>
      <c r="R3880" s="21">
        <f t="shared" si="605"/>
        <v>418.346632</v>
      </c>
      <c r="S3880" s="21">
        <f t="shared" si="606"/>
        <v>0</v>
      </c>
      <c r="T3880" s="21">
        <f t="shared" si="607"/>
        <v>942.14451999999994</v>
      </c>
      <c r="U3880" s="22">
        <f t="shared" si="608"/>
        <v>1360.4911520000001</v>
      </c>
      <c r="V3880" s="39">
        <f t="shared" si="609"/>
        <v>0.80244844331067433</v>
      </c>
    </row>
    <row r="3881" spans="1:22">
      <c r="A3881">
        <v>3876</v>
      </c>
      <c r="B3881" s="155">
        <f t="shared" si="610"/>
        <v>41436</v>
      </c>
      <c r="C3881" s="148">
        <f t="shared" si="601"/>
        <v>2013</v>
      </c>
      <c r="D3881" s="148">
        <f t="shared" si="602"/>
        <v>6</v>
      </c>
      <c r="E3881" s="152">
        <v>12</v>
      </c>
      <c r="F3881" s="153">
        <v>0</v>
      </c>
      <c r="G3881" s="154">
        <v>442.55799999999999</v>
      </c>
      <c r="H3881" s="154">
        <v>0</v>
      </c>
      <c r="I3881" s="154">
        <v>1293.0709999999999</v>
      </c>
      <c r="J3881" s="151">
        <v>0</v>
      </c>
      <c r="K3881" s="149">
        <f t="shared" si="603"/>
        <v>1735.6289999999999</v>
      </c>
      <c r="L3881" s="148">
        <v>0</v>
      </c>
      <c r="M3881" s="148">
        <v>132.054</v>
      </c>
      <c r="N3881" s="148">
        <v>0</v>
      </c>
      <c r="O3881" s="148">
        <v>304.62700000000001</v>
      </c>
      <c r="P3881" s="148">
        <v>0</v>
      </c>
      <c r="Q3881" s="21">
        <f t="shared" si="604"/>
        <v>0</v>
      </c>
      <c r="R3881" s="21">
        <f t="shared" si="605"/>
        <v>422.17663800000003</v>
      </c>
      <c r="S3881" s="21">
        <f t="shared" si="606"/>
        <v>0</v>
      </c>
      <c r="T3881" s="21">
        <f t="shared" si="607"/>
        <v>967.49535200000003</v>
      </c>
      <c r="U3881" s="22">
        <f t="shared" si="608"/>
        <v>1389.6719900000001</v>
      </c>
      <c r="V3881" s="39">
        <f t="shared" si="609"/>
        <v>0.80067341004327541</v>
      </c>
    </row>
    <row r="3882" spans="1:22">
      <c r="A3882">
        <v>3877</v>
      </c>
      <c r="B3882" s="155">
        <f t="shared" si="610"/>
        <v>41436</v>
      </c>
      <c r="C3882" s="148">
        <f t="shared" si="601"/>
        <v>2013</v>
      </c>
      <c r="D3882" s="148">
        <f t="shared" si="602"/>
        <v>6</v>
      </c>
      <c r="E3882" s="152">
        <v>13</v>
      </c>
      <c r="F3882" s="153">
        <v>0</v>
      </c>
      <c r="G3882" s="154">
        <v>440.351</v>
      </c>
      <c r="H3882" s="154">
        <v>0</v>
      </c>
      <c r="I3882" s="154">
        <v>1279.271</v>
      </c>
      <c r="J3882" s="151">
        <v>0</v>
      </c>
      <c r="K3882" s="149">
        <f t="shared" si="603"/>
        <v>1719.6219999999998</v>
      </c>
      <c r="L3882" s="148">
        <v>0</v>
      </c>
      <c r="M3882" s="148">
        <v>131.89699999999999</v>
      </c>
      <c r="N3882" s="148">
        <v>0</v>
      </c>
      <c r="O3882" s="148">
        <v>300.56299999999999</v>
      </c>
      <c r="P3882" s="148">
        <v>0</v>
      </c>
      <c r="Q3882" s="21">
        <f t="shared" si="604"/>
        <v>0</v>
      </c>
      <c r="R3882" s="21">
        <f t="shared" si="605"/>
        <v>421.67470900000001</v>
      </c>
      <c r="S3882" s="21">
        <f t="shared" si="606"/>
        <v>0</v>
      </c>
      <c r="T3882" s="21">
        <f t="shared" si="607"/>
        <v>954.58808799999997</v>
      </c>
      <c r="U3882" s="22">
        <f t="shared" si="608"/>
        <v>1376.2627969999999</v>
      </c>
      <c r="V3882" s="39">
        <f t="shared" si="609"/>
        <v>0.80032867513907124</v>
      </c>
    </row>
    <row r="3883" spans="1:22">
      <c r="A3883">
        <v>3878</v>
      </c>
      <c r="B3883" s="155">
        <f t="shared" si="610"/>
        <v>41436</v>
      </c>
      <c r="C3883" s="148">
        <f t="shared" si="601"/>
        <v>2013</v>
      </c>
      <c r="D3883" s="148">
        <f t="shared" si="602"/>
        <v>6</v>
      </c>
      <c r="E3883" s="152">
        <v>14</v>
      </c>
      <c r="F3883" s="153">
        <v>0</v>
      </c>
      <c r="G3883" s="154">
        <v>446.29500000000002</v>
      </c>
      <c r="H3883" s="154">
        <v>0</v>
      </c>
      <c r="I3883" s="154">
        <v>1259.77</v>
      </c>
      <c r="J3883" s="151">
        <v>0</v>
      </c>
      <c r="K3883" s="149">
        <f t="shared" si="603"/>
        <v>1706.0650000000001</v>
      </c>
      <c r="L3883" s="148">
        <v>0</v>
      </c>
      <c r="M3883" s="148">
        <v>133.87100000000001</v>
      </c>
      <c r="N3883" s="148">
        <v>0</v>
      </c>
      <c r="O3883" s="148">
        <v>295.65600000000001</v>
      </c>
      <c r="P3883" s="148">
        <v>0</v>
      </c>
      <c r="Q3883" s="21">
        <f t="shared" si="604"/>
        <v>0</v>
      </c>
      <c r="R3883" s="21">
        <f t="shared" si="605"/>
        <v>427.98558700000007</v>
      </c>
      <c r="S3883" s="21">
        <f t="shared" si="606"/>
        <v>0</v>
      </c>
      <c r="T3883" s="21">
        <f t="shared" si="607"/>
        <v>939.00345600000003</v>
      </c>
      <c r="U3883" s="22">
        <f t="shared" si="608"/>
        <v>1366.989043</v>
      </c>
      <c r="V3883" s="39">
        <f t="shared" si="609"/>
        <v>0.80125261522861091</v>
      </c>
    </row>
    <row r="3884" spans="1:22">
      <c r="A3884">
        <v>3879</v>
      </c>
      <c r="B3884" s="155">
        <f t="shared" si="610"/>
        <v>41436</v>
      </c>
      <c r="C3884" s="148">
        <f t="shared" si="601"/>
        <v>2013</v>
      </c>
      <c r="D3884" s="148">
        <f t="shared" si="602"/>
        <v>6</v>
      </c>
      <c r="E3884" s="152">
        <v>15</v>
      </c>
      <c r="F3884" s="153">
        <v>0</v>
      </c>
      <c r="G3884" s="154">
        <v>447.62</v>
      </c>
      <c r="H3884" s="154">
        <v>0</v>
      </c>
      <c r="I3884" s="154">
        <v>1253.5350000000001</v>
      </c>
      <c r="J3884" s="151">
        <v>0</v>
      </c>
      <c r="K3884" s="149">
        <f t="shared" si="603"/>
        <v>1701.1550000000002</v>
      </c>
      <c r="L3884" s="148">
        <v>0</v>
      </c>
      <c r="M3884" s="148">
        <v>134.08000000000001</v>
      </c>
      <c r="N3884" s="148">
        <v>0</v>
      </c>
      <c r="O3884" s="148">
        <v>294.69</v>
      </c>
      <c r="P3884" s="148">
        <v>0</v>
      </c>
      <c r="Q3884" s="21">
        <f t="shared" si="604"/>
        <v>0</v>
      </c>
      <c r="R3884" s="21">
        <f t="shared" si="605"/>
        <v>428.65376000000003</v>
      </c>
      <c r="S3884" s="21">
        <f t="shared" si="606"/>
        <v>0</v>
      </c>
      <c r="T3884" s="21">
        <f t="shared" si="607"/>
        <v>935.93544000000009</v>
      </c>
      <c r="U3884" s="22">
        <f t="shared" si="608"/>
        <v>1364.5892000000001</v>
      </c>
      <c r="V3884" s="39">
        <f t="shared" si="609"/>
        <v>0.80215453618276988</v>
      </c>
    </row>
    <row r="3885" spans="1:22">
      <c r="A3885">
        <v>3880</v>
      </c>
      <c r="B3885" s="155">
        <f t="shared" si="610"/>
        <v>41436</v>
      </c>
      <c r="C3885" s="148">
        <f t="shared" si="601"/>
        <v>2013</v>
      </c>
      <c r="D3885" s="148">
        <f t="shared" si="602"/>
        <v>6</v>
      </c>
      <c r="E3885" s="152">
        <v>16</v>
      </c>
      <c r="F3885" s="153">
        <v>0</v>
      </c>
      <c r="G3885" s="154">
        <v>446.67500000000001</v>
      </c>
      <c r="H3885" s="154">
        <v>0</v>
      </c>
      <c r="I3885" s="154">
        <v>1249.9290000000001</v>
      </c>
      <c r="J3885" s="151">
        <v>0</v>
      </c>
      <c r="K3885" s="149">
        <f t="shared" si="603"/>
        <v>1696.604</v>
      </c>
      <c r="L3885" s="148">
        <v>0</v>
      </c>
      <c r="M3885" s="148">
        <v>133.78299999999999</v>
      </c>
      <c r="N3885" s="148">
        <v>0</v>
      </c>
      <c r="O3885" s="148">
        <v>295.16800000000001</v>
      </c>
      <c r="P3885" s="148">
        <v>0</v>
      </c>
      <c r="Q3885" s="21">
        <f t="shared" si="604"/>
        <v>0</v>
      </c>
      <c r="R3885" s="21">
        <f t="shared" si="605"/>
        <v>427.70425099999994</v>
      </c>
      <c r="S3885" s="21">
        <f t="shared" si="606"/>
        <v>0</v>
      </c>
      <c r="T3885" s="21">
        <f t="shared" si="607"/>
        <v>937.45356800000002</v>
      </c>
      <c r="U3885" s="22">
        <f t="shared" si="608"/>
        <v>1365.157819</v>
      </c>
      <c r="V3885" s="39">
        <f t="shared" si="609"/>
        <v>0.80464140070399459</v>
      </c>
    </row>
    <row r="3886" spans="1:22">
      <c r="A3886">
        <v>3881</v>
      </c>
      <c r="B3886" s="155">
        <f t="shared" si="610"/>
        <v>41436</v>
      </c>
      <c r="C3886" s="148">
        <f t="shared" si="601"/>
        <v>2013</v>
      </c>
      <c r="D3886" s="148">
        <f t="shared" si="602"/>
        <v>6</v>
      </c>
      <c r="E3886" s="152">
        <v>17</v>
      </c>
      <c r="F3886" s="153">
        <v>0</v>
      </c>
      <c r="G3886" s="154">
        <v>674.85299999999995</v>
      </c>
      <c r="H3886" s="154">
        <v>0.54300000000000004</v>
      </c>
      <c r="I3886" s="154">
        <v>862.04399999999998</v>
      </c>
      <c r="J3886" s="151">
        <v>0</v>
      </c>
      <c r="K3886" s="149">
        <f t="shared" si="603"/>
        <v>1537.44</v>
      </c>
      <c r="L3886" s="148">
        <v>0</v>
      </c>
      <c r="M3886" s="148">
        <v>198.39500000000001</v>
      </c>
      <c r="N3886" s="148">
        <v>1.002</v>
      </c>
      <c r="O3886" s="148">
        <v>213.68899999999999</v>
      </c>
      <c r="P3886" s="148">
        <v>0</v>
      </c>
      <c r="Q3886" s="21">
        <f t="shared" si="604"/>
        <v>0</v>
      </c>
      <c r="R3886" s="21">
        <f t="shared" si="605"/>
        <v>634.26881500000002</v>
      </c>
      <c r="S3886" s="21">
        <f t="shared" si="606"/>
        <v>1.9549020000000001</v>
      </c>
      <c r="T3886" s="21">
        <f t="shared" si="607"/>
        <v>678.67626400000006</v>
      </c>
      <c r="U3886" s="22">
        <f t="shared" si="608"/>
        <v>1314.899981</v>
      </c>
      <c r="V3886" s="39">
        <f t="shared" si="609"/>
        <v>0.85525287555937146</v>
      </c>
    </row>
    <row r="3887" spans="1:22">
      <c r="A3887">
        <v>3882</v>
      </c>
      <c r="B3887" s="155">
        <f t="shared" si="610"/>
        <v>41436</v>
      </c>
      <c r="C3887" s="148">
        <f t="shared" si="601"/>
        <v>2013</v>
      </c>
      <c r="D3887" s="148">
        <f t="shared" si="602"/>
        <v>6</v>
      </c>
      <c r="E3887" s="152">
        <v>18</v>
      </c>
      <c r="F3887" s="153">
        <v>0</v>
      </c>
      <c r="G3887" s="154">
        <v>668.80700000000002</v>
      </c>
      <c r="H3887" s="154">
        <v>4.7699999999999996</v>
      </c>
      <c r="I3887" s="154">
        <v>1170.2449999999999</v>
      </c>
      <c r="J3887" s="151">
        <v>0</v>
      </c>
      <c r="K3887" s="149">
        <f t="shared" si="603"/>
        <v>1843.8219999999999</v>
      </c>
      <c r="L3887" s="148">
        <v>0</v>
      </c>
      <c r="M3887" s="148">
        <v>198.267</v>
      </c>
      <c r="N3887" s="148">
        <v>11.459</v>
      </c>
      <c r="O3887" s="148">
        <v>278.48</v>
      </c>
      <c r="P3887" s="148">
        <v>0</v>
      </c>
      <c r="Q3887" s="21">
        <f t="shared" si="604"/>
        <v>0</v>
      </c>
      <c r="R3887" s="21">
        <f t="shared" si="605"/>
        <v>633.859599</v>
      </c>
      <c r="S3887" s="21">
        <f t="shared" si="606"/>
        <v>22.356508999999999</v>
      </c>
      <c r="T3887" s="21">
        <f t="shared" si="607"/>
        <v>884.45248000000015</v>
      </c>
      <c r="U3887" s="22">
        <f t="shared" si="608"/>
        <v>1540.668588</v>
      </c>
      <c r="V3887" s="39">
        <f t="shared" si="609"/>
        <v>0.83558423101579227</v>
      </c>
    </row>
    <row r="3888" spans="1:22">
      <c r="A3888">
        <v>3883</v>
      </c>
      <c r="B3888" s="155">
        <f t="shared" si="610"/>
        <v>41436</v>
      </c>
      <c r="C3888" s="148">
        <f t="shared" si="601"/>
        <v>2013</v>
      </c>
      <c r="D3888" s="148">
        <f t="shared" si="602"/>
        <v>6</v>
      </c>
      <c r="E3888" s="152">
        <v>19</v>
      </c>
      <c r="F3888" s="153">
        <v>0</v>
      </c>
      <c r="G3888" s="154">
        <v>589.68600000000004</v>
      </c>
      <c r="H3888" s="154">
        <v>0</v>
      </c>
      <c r="I3888" s="154">
        <v>1227.5050000000001</v>
      </c>
      <c r="J3888" s="151">
        <v>3.8820000000000001</v>
      </c>
      <c r="K3888" s="149">
        <f t="shared" si="603"/>
        <v>1821.0730000000003</v>
      </c>
      <c r="L3888" s="148">
        <v>0</v>
      </c>
      <c r="M3888" s="148">
        <v>176.494</v>
      </c>
      <c r="N3888" s="148">
        <v>0</v>
      </c>
      <c r="O3888" s="148">
        <v>289.49400000000003</v>
      </c>
      <c r="P3888" s="148">
        <v>1.5229999999999999</v>
      </c>
      <c r="Q3888" s="21">
        <f t="shared" si="604"/>
        <v>0</v>
      </c>
      <c r="R3888" s="21">
        <f t="shared" si="605"/>
        <v>564.25131799999997</v>
      </c>
      <c r="S3888" s="21">
        <f t="shared" si="606"/>
        <v>0</v>
      </c>
      <c r="T3888" s="21">
        <f t="shared" si="607"/>
        <v>919.43294400000013</v>
      </c>
      <c r="U3888" s="22">
        <f t="shared" si="608"/>
        <v>1483.6842620000002</v>
      </c>
      <c r="V3888" s="39">
        <f t="shared" si="609"/>
        <v>0.81473079991850961</v>
      </c>
    </row>
    <row r="3889" spans="1:22">
      <c r="A3889">
        <v>3884</v>
      </c>
      <c r="B3889" s="155">
        <f t="shared" si="610"/>
        <v>41436</v>
      </c>
      <c r="C3889" s="148">
        <f t="shared" si="601"/>
        <v>2013</v>
      </c>
      <c r="D3889" s="148">
        <f t="shared" si="602"/>
        <v>6</v>
      </c>
      <c r="E3889" s="152">
        <v>20</v>
      </c>
      <c r="F3889" s="153">
        <v>0</v>
      </c>
      <c r="G3889" s="154">
        <v>625.00800000000004</v>
      </c>
      <c r="H3889" s="154">
        <v>0</v>
      </c>
      <c r="I3889" s="154">
        <v>1446.1110000000001</v>
      </c>
      <c r="J3889" s="151">
        <v>8.9459999999999997</v>
      </c>
      <c r="K3889" s="149">
        <f t="shared" si="603"/>
        <v>2080.0650000000001</v>
      </c>
      <c r="L3889" s="148">
        <v>0</v>
      </c>
      <c r="M3889" s="148">
        <v>182.137</v>
      </c>
      <c r="N3889" s="148">
        <v>0</v>
      </c>
      <c r="O3889" s="148">
        <v>356.45800000000003</v>
      </c>
      <c r="P3889" s="148">
        <v>3.9470000000000001</v>
      </c>
      <c r="Q3889" s="21">
        <f t="shared" si="604"/>
        <v>0</v>
      </c>
      <c r="R3889" s="21">
        <f t="shared" si="605"/>
        <v>582.29198900000006</v>
      </c>
      <c r="S3889" s="21">
        <f t="shared" si="606"/>
        <v>0</v>
      </c>
      <c r="T3889" s="21">
        <f t="shared" si="607"/>
        <v>1132.1106080000002</v>
      </c>
      <c r="U3889" s="22">
        <f t="shared" si="608"/>
        <v>1714.4025970000002</v>
      </c>
      <c r="V3889" s="39">
        <f t="shared" si="609"/>
        <v>0.82420626134279462</v>
      </c>
    </row>
    <row r="3890" spans="1:22">
      <c r="A3890">
        <v>3885</v>
      </c>
      <c r="B3890" s="155">
        <f t="shared" si="610"/>
        <v>41436</v>
      </c>
      <c r="C3890" s="148">
        <f t="shared" si="601"/>
        <v>2013</v>
      </c>
      <c r="D3890" s="148">
        <f t="shared" si="602"/>
        <v>6</v>
      </c>
      <c r="E3890" s="152">
        <v>21</v>
      </c>
      <c r="F3890" s="153">
        <v>0</v>
      </c>
      <c r="G3890" s="154">
        <v>630.37</v>
      </c>
      <c r="H3890" s="154">
        <v>0</v>
      </c>
      <c r="I3890" s="154">
        <v>1478.0419999999999</v>
      </c>
      <c r="J3890" s="151">
        <v>9.0939999999999994</v>
      </c>
      <c r="K3890" s="149">
        <f t="shared" si="603"/>
        <v>2117.5059999999999</v>
      </c>
      <c r="L3890" s="148">
        <v>0</v>
      </c>
      <c r="M3890" s="148">
        <v>182.79900000000001</v>
      </c>
      <c r="N3890" s="148">
        <v>0</v>
      </c>
      <c r="O3890" s="148">
        <v>362.00900000000001</v>
      </c>
      <c r="P3890" s="148">
        <v>3.9470000000000001</v>
      </c>
      <c r="Q3890" s="21">
        <f t="shared" si="604"/>
        <v>0</v>
      </c>
      <c r="R3890" s="21">
        <f t="shared" si="605"/>
        <v>584.40840300000002</v>
      </c>
      <c r="S3890" s="21">
        <f t="shared" si="606"/>
        <v>0</v>
      </c>
      <c r="T3890" s="21">
        <f t="shared" si="607"/>
        <v>1149.7405840000001</v>
      </c>
      <c r="U3890" s="22">
        <f t="shared" si="608"/>
        <v>1734.148987</v>
      </c>
      <c r="V3890" s="39">
        <f t="shared" si="609"/>
        <v>0.81895824002387718</v>
      </c>
    </row>
    <row r="3891" spans="1:22">
      <c r="A3891">
        <v>3886</v>
      </c>
      <c r="B3891" s="155">
        <f t="shared" si="610"/>
        <v>41436</v>
      </c>
      <c r="C3891" s="148">
        <f t="shared" si="601"/>
        <v>2013</v>
      </c>
      <c r="D3891" s="148">
        <f t="shared" si="602"/>
        <v>6</v>
      </c>
      <c r="E3891" s="152">
        <v>22</v>
      </c>
      <c r="F3891" s="153">
        <v>0</v>
      </c>
      <c r="G3891" s="154">
        <v>635.64200000000005</v>
      </c>
      <c r="H3891" s="154">
        <v>0</v>
      </c>
      <c r="I3891" s="154">
        <v>1473.838</v>
      </c>
      <c r="J3891" s="151">
        <v>9.0719999999999992</v>
      </c>
      <c r="K3891" s="149">
        <f t="shared" si="603"/>
        <v>2118.5520000000001</v>
      </c>
      <c r="L3891" s="148">
        <v>0</v>
      </c>
      <c r="M3891" s="148">
        <v>185.48599999999999</v>
      </c>
      <c r="N3891" s="148">
        <v>0</v>
      </c>
      <c r="O3891" s="148">
        <v>354.75700000000001</v>
      </c>
      <c r="P3891" s="148">
        <v>3.9470000000000001</v>
      </c>
      <c r="Q3891" s="21">
        <f t="shared" si="604"/>
        <v>0</v>
      </c>
      <c r="R3891" s="21">
        <f t="shared" si="605"/>
        <v>592.99874199999999</v>
      </c>
      <c r="S3891" s="21">
        <f t="shared" si="606"/>
        <v>0</v>
      </c>
      <c r="T3891" s="21">
        <f t="shared" si="607"/>
        <v>1126.7082320000002</v>
      </c>
      <c r="U3891" s="22">
        <f t="shared" si="608"/>
        <v>1719.7069740000002</v>
      </c>
      <c r="V3891" s="39">
        <f t="shared" si="609"/>
        <v>0.81173696656961924</v>
      </c>
    </row>
    <row r="3892" spans="1:22">
      <c r="A3892">
        <v>3887</v>
      </c>
      <c r="B3892" s="155">
        <f t="shared" si="610"/>
        <v>41436</v>
      </c>
      <c r="C3892" s="148">
        <f t="shared" si="601"/>
        <v>2013</v>
      </c>
      <c r="D3892" s="148">
        <f t="shared" si="602"/>
        <v>6</v>
      </c>
      <c r="E3892" s="152">
        <v>23</v>
      </c>
      <c r="F3892" s="153">
        <v>0</v>
      </c>
      <c r="G3892" s="154">
        <v>447.524</v>
      </c>
      <c r="H3892" s="154">
        <v>0</v>
      </c>
      <c r="I3892" s="154">
        <v>1483.078</v>
      </c>
      <c r="J3892" s="151">
        <v>9.0470000000000006</v>
      </c>
      <c r="K3892" s="149">
        <f t="shared" si="603"/>
        <v>1939.6489999999999</v>
      </c>
      <c r="L3892" s="148">
        <v>0</v>
      </c>
      <c r="M3892" s="148">
        <v>133.84100000000001</v>
      </c>
      <c r="N3892" s="148">
        <v>0</v>
      </c>
      <c r="O3892" s="148">
        <v>348.15300000000002</v>
      </c>
      <c r="P3892" s="148">
        <v>3.9470000000000001</v>
      </c>
      <c r="Q3892" s="21">
        <f t="shared" si="604"/>
        <v>0</v>
      </c>
      <c r="R3892" s="21">
        <f t="shared" si="605"/>
        <v>427.88967700000006</v>
      </c>
      <c r="S3892" s="21">
        <f t="shared" si="606"/>
        <v>0</v>
      </c>
      <c r="T3892" s="21">
        <f t="shared" si="607"/>
        <v>1105.7339280000001</v>
      </c>
      <c r="U3892" s="22">
        <f t="shared" si="608"/>
        <v>1533.6236050000002</v>
      </c>
      <c r="V3892" s="39">
        <f t="shared" si="609"/>
        <v>0.7906706857787158</v>
      </c>
    </row>
    <row r="3893" spans="1:22">
      <c r="A3893">
        <v>3888</v>
      </c>
      <c r="B3893" s="155">
        <f t="shared" si="610"/>
        <v>41436</v>
      </c>
      <c r="C3893" s="148">
        <f t="shared" si="601"/>
        <v>2013</v>
      </c>
      <c r="D3893" s="148">
        <f t="shared" si="602"/>
        <v>6</v>
      </c>
      <c r="E3893" s="152">
        <v>24</v>
      </c>
      <c r="F3893" s="153">
        <v>0</v>
      </c>
      <c r="G3893" s="154">
        <v>542.49900000000002</v>
      </c>
      <c r="H3893" s="154">
        <v>0</v>
      </c>
      <c r="I3893" s="154">
        <v>1051.49</v>
      </c>
      <c r="J3893" s="151">
        <v>8.9939999999999998</v>
      </c>
      <c r="K3893" s="149">
        <f t="shared" si="603"/>
        <v>1602.9829999999999</v>
      </c>
      <c r="L3893" s="148">
        <v>0</v>
      </c>
      <c r="M3893" s="148">
        <v>160.06800000000001</v>
      </c>
      <c r="N3893" s="148">
        <v>0</v>
      </c>
      <c r="O3893" s="148">
        <v>257.11099999999999</v>
      </c>
      <c r="P3893" s="148">
        <v>3.9470000000000001</v>
      </c>
      <c r="Q3893" s="21">
        <f t="shared" si="604"/>
        <v>0</v>
      </c>
      <c r="R3893" s="21">
        <f t="shared" si="605"/>
        <v>511.73739600000005</v>
      </c>
      <c r="S3893" s="21">
        <f t="shared" si="606"/>
        <v>0</v>
      </c>
      <c r="T3893" s="21">
        <f t="shared" si="607"/>
        <v>816.58453599999996</v>
      </c>
      <c r="U3893" s="22">
        <f t="shared" si="608"/>
        <v>1328.3219320000001</v>
      </c>
      <c r="V3893" s="39">
        <f t="shared" si="609"/>
        <v>0.82865628144528047</v>
      </c>
    </row>
    <row r="3894" spans="1:22">
      <c r="A3894">
        <v>3889</v>
      </c>
      <c r="B3894" s="155">
        <f t="shared" si="610"/>
        <v>41437</v>
      </c>
      <c r="C3894" s="148">
        <f t="shared" si="601"/>
        <v>2013</v>
      </c>
      <c r="D3894" s="148">
        <f t="shared" si="602"/>
        <v>6</v>
      </c>
      <c r="E3894" s="152">
        <v>1</v>
      </c>
      <c r="F3894" s="153">
        <v>0</v>
      </c>
      <c r="G3894" s="154">
        <v>516.96</v>
      </c>
      <c r="H3894" s="154">
        <v>0</v>
      </c>
      <c r="I3894" s="154">
        <v>1060.327</v>
      </c>
      <c r="J3894" s="151">
        <v>7.1820000000000004</v>
      </c>
      <c r="K3894" s="149">
        <f t="shared" si="603"/>
        <v>1584.4690000000001</v>
      </c>
      <c r="L3894" s="148">
        <v>0</v>
      </c>
      <c r="M3894" s="148">
        <v>154.52099999999999</v>
      </c>
      <c r="N3894" s="148">
        <v>0</v>
      </c>
      <c r="O3894" s="148">
        <v>242.304</v>
      </c>
      <c r="P3894" s="148">
        <v>2.657</v>
      </c>
      <c r="Q3894" s="21">
        <f t="shared" si="604"/>
        <v>0</v>
      </c>
      <c r="R3894" s="21">
        <f t="shared" si="605"/>
        <v>494.00363699999997</v>
      </c>
      <c r="S3894" s="21">
        <f t="shared" si="606"/>
        <v>0</v>
      </c>
      <c r="T3894" s="21">
        <f t="shared" si="607"/>
        <v>769.55750399999999</v>
      </c>
      <c r="U3894" s="22">
        <f t="shared" si="608"/>
        <v>1263.5611409999999</v>
      </c>
      <c r="V3894" s="39">
        <f t="shared" si="609"/>
        <v>0.79746662194085205</v>
      </c>
    </row>
    <row r="3895" spans="1:22">
      <c r="A3895">
        <v>3890</v>
      </c>
      <c r="B3895" s="155">
        <f t="shared" si="610"/>
        <v>41437</v>
      </c>
      <c r="C3895" s="148">
        <f t="shared" si="601"/>
        <v>2013</v>
      </c>
      <c r="D3895" s="148">
        <f t="shared" si="602"/>
        <v>6</v>
      </c>
      <c r="E3895" s="152">
        <v>2</v>
      </c>
      <c r="F3895" s="153">
        <v>0</v>
      </c>
      <c r="G3895" s="154">
        <v>448.65600000000001</v>
      </c>
      <c r="H3895" s="154">
        <v>0</v>
      </c>
      <c r="I3895" s="154">
        <v>982.24300000000005</v>
      </c>
      <c r="J3895" s="151">
        <v>0</v>
      </c>
      <c r="K3895" s="149">
        <f t="shared" si="603"/>
        <v>1430.8990000000001</v>
      </c>
      <c r="L3895" s="148">
        <v>0</v>
      </c>
      <c r="M3895" s="148">
        <v>141.41900000000001</v>
      </c>
      <c r="N3895" s="148">
        <v>0</v>
      </c>
      <c r="O3895" s="148">
        <v>217.87700000000001</v>
      </c>
      <c r="P3895" s="148">
        <v>0</v>
      </c>
      <c r="Q3895" s="21">
        <f t="shared" si="604"/>
        <v>0</v>
      </c>
      <c r="R3895" s="21">
        <f t="shared" si="605"/>
        <v>452.11654300000004</v>
      </c>
      <c r="S3895" s="21">
        <f t="shared" si="606"/>
        <v>0</v>
      </c>
      <c r="T3895" s="21">
        <f t="shared" si="607"/>
        <v>691.97735200000011</v>
      </c>
      <c r="U3895" s="22">
        <f t="shared" si="608"/>
        <v>1144.0938950000002</v>
      </c>
      <c r="V3895" s="39">
        <f t="shared" si="609"/>
        <v>0.79956299850653334</v>
      </c>
    </row>
    <row r="3896" spans="1:22">
      <c r="A3896">
        <v>3891</v>
      </c>
      <c r="B3896" s="155">
        <f t="shared" si="610"/>
        <v>41437</v>
      </c>
      <c r="C3896" s="148">
        <f t="shared" si="601"/>
        <v>2013</v>
      </c>
      <c r="D3896" s="148">
        <f t="shared" si="602"/>
        <v>6</v>
      </c>
      <c r="E3896" s="152">
        <v>3</v>
      </c>
      <c r="F3896" s="153">
        <v>0</v>
      </c>
      <c r="G3896" s="154">
        <v>518.40099999999995</v>
      </c>
      <c r="H3896" s="154">
        <v>0</v>
      </c>
      <c r="I3896" s="154">
        <v>954.75400000000002</v>
      </c>
      <c r="J3896" s="151">
        <v>0</v>
      </c>
      <c r="K3896" s="149">
        <f t="shared" si="603"/>
        <v>1473.155</v>
      </c>
      <c r="L3896" s="148">
        <v>0</v>
      </c>
      <c r="M3896" s="148">
        <v>153.86600000000001</v>
      </c>
      <c r="N3896" s="148">
        <v>0</v>
      </c>
      <c r="O3896" s="148">
        <v>211.499</v>
      </c>
      <c r="P3896" s="148">
        <v>0</v>
      </c>
      <c r="Q3896" s="21">
        <f t="shared" si="604"/>
        <v>0</v>
      </c>
      <c r="R3896" s="21">
        <f t="shared" si="605"/>
        <v>491.90960200000006</v>
      </c>
      <c r="S3896" s="21">
        <f t="shared" si="606"/>
        <v>0</v>
      </c>
      <c r="T3896" s="21">
        <f t="shared" si="607"/>
        <v>671.72082399999999</v>
      </c>
      <c r="U3896" s="22">
        <f t="shared" si="608"/>
        <v>1163.6304260000002</v>
      </c>
      <c r="V3896" s="39">
        <f t="shared" si="609"/>
        <v>0.78989001564669037</v>
      </c>
    </row>
    <row r="3897" spans="1:22">
      <c r="A3897">
        <v>3892</v>
      </c>
      <c r="B3897" s="155">
        <f t="shared" si="610"/>
        <v>41437</v>
      </c>
      <c r="C3897" s="148">
        <f t="shared" si="601"/>
        <v>2013</v>
      </c>
      <c r="D3897" s="148">
        <f t="shared" si="602"/>
        <v>6</v>
      </c>
      <c r="E3897" s="152">
        <v>4</v>
      </c>
      <c r="F3897" s="153">
        <v>0</v>
      </c>
      <c r="G3897" s="154">
        <v>517.88400000000001</v>
      </c>
      <c r="H3897" s="154">
        <v>0</v>
      </c>
      <c r="I3897" s="154">
        <v>738.58600000000001</v>
      </c>
      <c r="J3897" s="151">
        <v>0</v>
      </c>
      <c r="K3897" s="149">
        <f t="shared" si="603"/>
        <v>1256.47</v>
      </c>
      <c r="L3897" s="148">
        <v>0</v>
      </c>
      <c r="M3897" s="148">
        <v>153.47999999999999</v>
      </c>
      <c r="N3897" s="148">
        <v>0</v>
      </c>
      <c r="O3897" s="148">
        <v>167.67099999999999</v>
      </c>
      <c r="P3897" s="148">
        <v>0</v>
      </c>
      <c r="Q3897" s="21">
        <f t="shared" si="604"/>
        <v>0</v>
      </c>
      <c r="R3897" s="21">
        <f t="shared" si="605"/>
        <v>490.67555999999996</v>
      </c>
      <c r="S3897" s="21">
        <f t="shared" si="606"/>
        <v>0</v>
      </c>
      <c r="T3897" s="21">
        <f t="shared" si="607"/>
        <v>532.52309600000001</v>
      </c>
      <c r="U3897" s="22">
        <f t="shared" si="608"/>
        <v>1023.198656</v>
      </c>
      <c r="V3897" s="39">
        <f t="shared" si="609"/>
        <v>0.81434388087260345</v>
      </c>
    </row>
    <row r="3898" spans="1:22">
      <c r="A3898">
        <v>3893</v>
      </c>
      <c r="B3898" s="155">
        <f t="shared" si="610"/>
        <v>41437</v>
      </c>
      <c r="C3898" s="148">
        <f t="shared" si="601"/>
        <v>2013</v>
      </c>
      <c r="D3898" s="148">
        <f t="shared" si="602"/>
        <v>6</v>
      </c>
      <c r="E3898" s="152">
        <v>5</v>
      </c>
      <c r="F3898" s="153">
        <v>0</v>
      </c>
      <c r="G3898" s="154">
        <v>507.96199999999999</v>
      </c>
      <c r="H3898" s="154">
        <v>0</v>
      </c>
      <c r="I3898" s="154">
        <v>739.70100000000002</v>
      </c>
      <c r="J3898" s="151">
        <v>0</v>
      </c>
      <c r="K3898" s="149">
        <f t="shared" si="603"/>
        <v>1247.663</v>
      </c>
      <c r="L3898" s="148">
        <v>0</v>
      </c>
      <c r="M3898" s="148">
        <v>150.51</v>
      </c>
      <c r="N3898" s="148">
        <v>0</v>
      </c>
      <c r="O3898" s="148">
        <v>167.82599999999999</v>
      </c>
      <c r="P3898" s="148">
        <v>0</v>
      </c>
      <c r="Q3898" s="21">
        <f t="shared" si="604"/>
        <v>0</v>
      </c>
      <c r="R3898" s="21">
        <f t="shared" si="605"/>
        <v>481.18046999999996</v>
      </c>
      <c r="S3898" s="21">
        <f t="shared" si="606"/>
        <v>0</v>
      </c>
      <c r="T3898" s="21">
        <f t="shared" si="607"/>
        <v>533.01537600000006</v>
      </c>
      <c r="U3898" s="22">
        <f t="shared" si="608"/>
        <v>1014.1958460000001</v>
      </c>
      <c r="V3898" s="39">
        <f t="shared" si="609"/>
        <v>0.81287643057460235</v>
      </c>
    </row>
    <row r="3899" spans="1:22">
      <c r="A3899">
        <v>3894</v>
      </c>
      <c r="B3899" s="155">
        <f t="shared" si="610"/>
        <v>41437</v>
      </c>
      <c r="C3899" s="148">
        <f t="shared" si="601"/>
        <v>2013</v>
      </c>
      <c r="D3899" s="148">
        <f t="shared" si="602"/>
        <v>6</v>
      </c>
      <c r="E3899" s="152">
        <v>6</v>
      </c>
      <c r="F3899" s="153">
        <v>0</v>
      </c>
      <c r="G3899" s="154">
        <v>435.04199999999997</v>
      </c>
      <c r="H3899" s="154">
        <v>17.045000000000002</v>
      </c>
      <c r="I3899" s="154">
        <v>844.63699999999994</v>
      </c>
      <c r="J3899" s="151">
        <v>0</v>
      </c>
      <c r="K3899" s="149">
        <f t="shared" si="603"/>
        <v>1296.7239999999999</v>
      </c>
      <c r="L3899" s="148">
        <v>0</v>
      </c>
      <c r="M3899" s="148">
        <v>130.65199999999999</v>
      </c>
      <c r="N3899" s="148">
        <v>30.661999999999999</v>
      </c>
      <c r="O3899" s="148">
        <v>194.077</v>
      </c>
      <c r="P3899" s="148">
        <v>0</v>
      </c>
      <c r="Q3899" s="21">
        <f t="shared" si="604"/>
        <v>0</v>
      </c>
      <c r="R3899" s="21">
        <f t="shared" si="605"/>
        <v>417.69444399999998</v>
      </c>
      <c r="S3899" s="21">
        <f t="shared" si="606"/>
        <v>59.821562</v>
      </c>
      <c r="T3899" s="21">
        <f t="shared" si="607"/>
        <v>616.388552</v>
      </c>
      <c r="U3899" s="22">
        <f t="shared" si="608"/>
        <v>1093.904558</v>
      </c>
      <c r="V3899" s="39">
        <f t="shared" si="609"/>
        <v>0.84359089366742657</v>
      </c>
    </row>
    <row r="3900" spans="1:22">
      <c r="A3900">
        <v>3895</v>
      </c>
      <c r="B3900" s="155">
        <f t="shared" si="610"/>
        <v>41437</v>
      </c>
      <c r="C3900" s="148">
        <f t="shared" si="601"/>
        <v>2013</v>
      </c>
      <c r="D3900" s="148">
        <f t="shared" si="602"/>
        <v>6</v>
      </c>
      <c r="E3900" s="152">
        <v>7</v>
      </c>
      <c r="F3900" s="153">
        <v>0</v>
      </c>
      <c r="G3900" s="154">
        <v>485.72699999999998</v>
      </c>
      <c r="H3900" s="154">
        <v>0</v>
      </c>
      <c r="I3900" s="154">
        <v>969.56600000000003</v>
      </c>
      <c r="J3900" s="151">
        <v>0</v>
      </c>
      <c r="K3900" s="149">
        <f t="shared" si="603"/>
        <v>1455.2930000000001</v>
      </c>
      <c r="L3900" s="148">
        <v>0</v>
      </c>
      <c r="M3900" s="148">
        <v>144.23400000000001</v>
      </c>
      <c r="N3900" s="148">
        <v>0</v>
      </c>
      <c r="O3900" s="148">
        <v>218.34899999999999</v>
      </c>
      <c r="P3900" s="148">
        <v>0</v>
      </c>
      <c r="Q3900" s="21">
        <f t="shared" si="604"/>
        <v>0</v>
      </c>
      <c r="R3900" s="21">
        <f t="shared" si="605"/>
        <v>461.11609800000002</v>
      </c>
      <c r="S3900" s="21">
        <f t="shared" si="606"/>
        <v>0</v>
      </c>
      <c r="T3900" s="21">
        <f t="shared" si="607"/>
        <v>693.47642399999995</v>
      </c>
      <c r="U3900" s="22">
        <f t="shared" si="608"/>
        <v>1154.5925219999999</v>
      </c>
      <c r="V3900" s="39">
        <f t="shared" si="609"/>
        <v>0.79337461390936381</v>
      </c>
    </row>
    <row r="3901" spans="1:22">
      <c r="A3901">
        <v>3896</v>
      </c>
      <c r="B3901" s="155">
        <f t="shared" si="610"/>
        <v>41437</v>
      </c>
      <c r="C3901" s="148">
        <f t="shared" si="601"/>
        <v>2013</v>
      </c>
      <c r="D3901" s="148">
        <f t="shared" si="602"/>
        <v>6</v>
      </c>
      <c r="E3901" s="152">
        <v>8</v>
      </c>
      <c r="F3901" s="153">
        <v>0</v>
      </c>
      <c r="G3901" s="154">
        <v>471.35199999999998</v>
      </c>
      <c r="H3901" s="154">
        <v>0</v>
      </c>
      <c r="I3901" s="154">
        <v>1002.128</v>
      </c>
      <c r="J3901" s="151">
        <v>0</v>
      </c>
      <c r="K3901" s="149">
        <f t="shared" si="603"/>
        <v>1473.48</v>
      </c>
      <c r="L3901" s="148">
        <v>0</v>
      </c>
      <c r="M3901" s="148">
        <v>141.249</v>
      </c>
      <c r="N3901" s="148">
        <v>0</v>
      </c>
      <c r="O3901" s="148">
        <v>225.17599999999999</v>
      </c>
      <c r="P3901" s="148">
        <v>0</v>
      </c>
      <c r="Q3901" s="21">
        <f t="shared" si="604"/>
        <v>0</v>
      </c>
      <c r="R3901" s="21">
        <f t="shared" si="605"/>
        <v>451.57305300000002</v>
      </c>
      <c r="S3901" s="21">
        <f t="shared" si="606"/>
        <v>0</v>
      </c>
      <c r="T3901" s="21">
        <f t="shared" si="607"/>
        <v>715.15897600000005</v>
      </c>
      <c r="U3901" s="22">
        <f t="shared" si="608"/>
        <v>1166.732029</v>
      </c>
      <c r="V3901" s="39">
        <f t="shared" si="609"/>
        <v>0.79182074341015829</v>
      </c>
    </row>
    <row r="3902" spans="1:22">
      <c r="A3902">
        <v>3897</v>
      </c>
      <c r="B3902" s="155">
        <f t="shared" si="610"/>
        <v>41437</v>
      </c>
      <c r="C3902" s="148">
        <f t="shared" si="601"/>
        <v>2013</v>
      </c>
      <c r="D3902" s="148">
        <f t="shared" si="602"/>
        <v>6</v>
      </c>
      <c r="E3902" s="152">
        <v>9</v>
      </c>
      <c r="F3902" s="153">
        <v>0</v>
      </c>
      <c r="G3902" s="154">
        <v>473.73200000000003</v>
      </c>
      <c r="H3902" s="154">
        <v>0.997</v>
      </c>
      <c r="I3902" s="154">
        <v>1022.789</v>
      </c>
      <c r="J3902" s="151">
        <v>0</v>
      </c>
      <c r="K3902" s="149">
        <f t="shared" si="603"/>
        <v>1497.518</v>
      </c>
      <c r="L3902" s="148">
        <v>0</v>
      </c>
      <c r="M3902" s="148">
        <v>140.214</v>
      </c>
      <c r="N3902" s="148">
        <v>3.911</v>
      </c>
      <c r="O3902" s="148">
        <v>235.06100000000001</v>
      </c>
      <c r="P3902" s="148">
        <v>0</v>
      </c>
      <c r="Q3902" s="21">
        <f t="shared" si="604"/>
        <v>0</v>
      </c>
      <c r="R3902" s="21">
        <f t="shared" si="605"/>
        <v>448.26415800000001</v>
      </c>
      <c r="S3902" s="21">
        <f t="shared" si="606"/>
        <v>7.6303610000000006</v>
      </c>
      <c r="T3902" s="21">
        <f t="shared" si="607"/>
        <v>746.55373600000007</v>
      </c>
      <c r="U3902" s="22">
        <f t="shared" si="608"/>
        <v>1202.448255</v>
      </c>
      <c r="V3902" s="39">
        <f t="shared" si="609"/>
        <v>0.80296080247449442</v>
      </c>
    </row>
    <row r="3903" spans="1:22">
      <c r="A3903">
        <v>3898</v>
      </c>
      <c r="B3903" s="155">
        <f t="shared" si="610"/>
        <v>41437</v>
      </c>
      <c r="C3903" s="148">
        <f t="shared" si="601"/>
        <v>2013</v>
      </c>
      <c r="D3903" s="148">
        <f t="shared" si="602"/>
        <v>6</v>
      </c>
      <c r="E3903" s="152">
        <v>10</v>
      </c>
      <c r="F3903" s="153">
        <v>0</v>
      </c>
      <c r="G3903" s="154">
        <v>374.13299999999998</v>
      </c>
      <c r="H3903" s="154">
        <v>0</v>
      </c>
      <c r="I3903" s="154">
        <v>1196.164</v>
      </c>
      <c r="J3903" s="151">
        <v>0</v>
      </c>
      <c r="K3903" s="149">
        <f t="shared" si="603"/>
        <v>1570.297</v>
      </c>
      <c r="L3903" s="148">
        <v>0</v>
      </c>
      <c r="M3903" s="148">
        <v>112.83499999999999</v>
      </c>
      <c r="N3903" s="148">
        <v>0</v>
      </c>
      <c r="O3903" s="148">
        <v>287.07499999999999</v>
      </c>
      <c r="P3903" s="148">
        <v>0</v>
      </c>
      <c r="Q3903" s="21">
        <f t="shared" si="604"/>
        <v>0</v>
      </c>
      <c r="R3903" s="21">
        <f t="shared" si="605"/>
        <v>360.733495</v>
      </c>
      <c r="S3903" s="21">
        <f t="shared" si="606"/>
        <v>0</v>
      </c>
      <c r="T3903" s="21">
        <f t="shared" si="607"/>
        <v>911.75020000000006</v>
      </c>
      <c r="U3903" s="22">
        <f t="shared" si="608"/>
        <v>1272.4836950000001</v>
      </c>
      <c r="V3903" s="39">
        <f t="shared" si="609"/>
        <v>0.81034587406076697</v>
      </c>
    </row>
    <row r="3904" spans="1:22">
      <c r="A3904">
        <v>3899</v>
      </c>
      <c r="B3904" s="155">
        <f t="shared" si="610"/>
        <v>41437</v>
      </c>
      <c r="C3904" s="148">
        <f t="shared" si="601"/>
        <v>2013</v>
      </c>
      <c r="D3904" s="148">
        <f t="shared" si="602"/>
        <v>6</v>
      </c>
      <c r="E3904" s="152">
        <v>11</v>
      </c>
      <c r="F3904" s="153">
        <v>0</v>
      </c>
      <c r="G3904" s="154">
        <v>467.90499999999997</v>
      </c>
      <c r="H3904" s="154">
        <v>0</v>
      </c>
      <c r="I3904" s="154">
        <v>1313.4010000000001</v>
      </c>
      <c r="J3904" s="151">
        <v>0</v>
      </c>
      <c r="K3904" s="149">
        <f t="shared" si="603"/>
        <v>1781.306</v>
      </c>
      <c r="L3904" s="148">
        <v>0</v>
      </c>
      <c r="M3904" s="148">
        <v>140.85400000000001</v>
      </c>
      <c r="N3904" s="148">
        <v>0</v>
      </c>
      <c r="O3904" s="148">
        <v>301.34300000000002</v>
      </c>
      <c r="P3904" s="148">
        <v>0</v>
      </c>
      <c r="Q3904" s="21">
        <f t="shared" si="604"/>
        <v>0</v>
      </c>
      <c r="R3904" s="21">
        <f t="shared" si="605"/>
        <v>450.31023800000003</v>
      </c>
      <c r="S3904" s="21">
        <f t="shared" si="606"/>
        <v>0</v>
      </c>
      <c r="T3904" s="21">
        <f t="shared" si="607"/>
        <v>957.06536800000015</v>
      </c>
      <c r="U3904" s="22">
        <f t="shared" si="608"/>
        <v>1407.3756060000001</v>
      </c>
      <c r="V3904" s="39">
        <f t="shared" si="609"/>
        <v>0.79008076433807561</v>
      </c>
    </row>
    <row r="3905" spans="1:22">
      <c r="A3905">
        <v>3900</v>
      </c>
      <c r="B3905" s="155">
        <f t="shared" si="610"/>
        <v>41437</v>
      </c>
      <c r="C3905" s="148">
        <f t="shared" si="601"/>
        <v>2013</v>
      </c>
      <c r="D3905" s="148">
        <f t="shared" si="602"/>
        <v>6</v>
      </c>
      <c r="E3905" s="152">
        <v>12</v>
      </c>
      <c r="F3905" s="153">
        <v>0</v>
      </c>
      <c r="G3905" s="154">
        <v>441.63600000000002</v>
      </c>
      <c r="H3905" s="154">
        <v>0</v>
      </c>
      <c r="I3905" s="154">
        <v>1098.8530000000001</v>
      </c>
      <c r="J3905" s="151">
        <v>0</v>
      </c>
      <c r="K3905" s="149">
        <f t="shared" si="603"/>
        <v>1540.489</v>
      </c>
      <c r="L3905" s="148">
        <v>0</v>
      </c>
      <c r="M3905" s="148">
        <v>133.25299999999999</v>
      </c>
      <c r="N3905" s="148">
        <v>0</v>
      </c>
      <c r="O3905" s="148">
        <v>260.21899999999999</v>
      </c>
      <c r="P3905" s="148">
        <v>0</v>
      </c>
      <c r="Q3905" s="21">
        <f t="shared" si="604"/>
        <v>0</v>
      </c>
      <c r="R3905" s="21">
        <f t="shared" si="605"/>
        <v>426.00984099999994</v>
      </c>
      <c r="S3905" s="21">
        <f t="shared" si="606"/>
        <v>0</v>
      </c>
      <c r="T3905" s="21">
        <f t="shared" si="607"/>
        <v>826.45554400000003</v>
      </c>
      <c r="U3905" s="22">
        <f t="shared" si="608"/>
        <v>1252.465385</v>
      </c>
      <c r="V3905" s="39">
        <f t="shared" si="609"/>
        <v>0.81303104728433628</v>
      </c>
    </row>
    <row r="3906" spans="1:22">
      <c r="A3906">
        <v>3901</v>
      </c>
      <c r="B3906" s="155">
        <f t="shared" si="610"/>
        <v>41437</v>
      </c>
      <c r="C3906" s="148">
        <f t="shared" si="601"/>
        <v>2013</v>
      </c>
      <c r="D3906" s="148">
        <f t="shared" si="602"/>
        <v>6</v>
      </c>
      <c r="E3906" s="152">
        <v>13</v>
      </c>
      <c r="F3906" s="153">
        <v>0</v>
      </c>
      <c r="G3906" s="154">
        <v>376.596</v>
      </c>
      <c r="H3906" s="154">
        <v>0</v>
      </c>
      <c r="I3906" s="154">
        <v>1388.94</v>
      </c>
      <c r="J3906" s="151">
        <v>0</v>
      </c>
      <c r="K3906" s="149">
        <f t="shared" si="603"/>
        <v>1765.5360000000001</v>
      </c>
      <c r="L3906" s="148">
        <v>0</v>
      </c>
      <c r="M3906" s="148">
        <v>115.498</v>
      </c>
      <c r="N3906" s="148">
        <v>0</v>
      </c>
      <c r="O3906" s="148">
        <v>319.32400000000001</v>
      </c>
      <c r="P3906" s="148">
        <v>0</v>
      </c>
      <c r="Q3906" s="21">
        <f t="shared" si="604"/>
        <v>0</v>
      </c>
      <c r="R3906" s="21">
        <f t="shared" si="605"/>
        <v>369.24710600000003</v>
      </c>
      <c r="S3906" s="21">
        <f t="shared" si="606"/>
        <v>0</v>
      </c>
      <c r="T3906" s="21">
        <f t="shared" si="607"/>
        <v>1014.1730240000001</v>
      </c>
      <c r="U3906" s="22">
        <f t="shared" si="608"/>
        <v>1383.42013</v>
      </c>
      <c r="V3906" s="39">
        <f t="shared" si="609"/>
        <v>0.78356948258206005</v>
      </c>
    </row>
    <row r="3907" spans="1:22">
      <c r="A3907">
        <v>3902</v>
      </c>
      <c r="B3907" s="155">
        <f t="shared" si="610"/>
        <v>41437</v>
      </c>
      <c r="C3907" s="148">
        <f t="shared" si="601"/>
        <v>2013</v>
      </c>
      <c r="D3907" s="148">
        <f t="shared" si="602"/>
        <v>6</v>
      </c>
      <c r="E3907" s="152">
        <v>14</v>
      </c>
      <c r="F3907" s="153">
        <v>0</v>
      </c>
      <c r="G3907" s="154">
        <v>390.65100000000001</v>
      </c>
      <c r="H3907" s="154">
        <v>0</v>
      </c>
      <c r="I3907" s="154">
        <v>1080.8019999999999</v>
      </c>
      <c r="J3907" s="151">
        <v>0</v>
      </c>
      <c r="K3907" s="149">
        <f t="shared" si="603"/>
        <v>1471.453</v>
      </c>
      <c r="L3907" s="148">
        <v>0</v>
      </c>
      <c r="M3907" s="148">
        <v>119.565</v>
      </c>
      <c r="N3907" s="148">
        <v>0</v>
      </c>
      <c r="O3907" s="148">
        <v>254.833</v>
      </c>
      <c r="P3907" s="148">
        <v>0</v>
      </c>
      <c r="Q3907" s="21">
        <f t="shared" si="604"/>
        <v>0</v>
      </c>
      <c r="R3907" s="21">
        <f t="shared" si="605"/>
        <v>382.24930499999999</v>
      </c>
      <c r="S3907" s="21">
        <f t="shared" si="606"/>
        <v>0</v>
      </c>
      <c r="T3907" s="21">
        <f t="shared" si="607"/>
        <v>809.34960799999999</v>
      </c>
      <c r="U3907" s="22">
        <f t="shared" si="608"/>
        <v>1191.598913</v>
      </c>
      <c r="V3907" s="39">
        <f t="shared" si="609"/>
        <v>0.80981105954454546</v>
      </c>
    </row>
    <row r="3908" spans="1:22">
      <c r="A3908">
        <v>3903</v>
      </c>
      <c r="B3908" s="155">
        <f t="shared" si="610"/>
        <v>41437</v>
      </c>
      <c r="C3908" s="148">
        <f t="shared" si="601"/>
        <v>2013</v>
      </c>
      <c r="D3908" s="148">
        <f t="shared" si="602"/>
        <v>6</v>
      </c>
      <c r="E3908" s="152">
        <v>15</v>
      </c>
      <c r="F3908" s="153">
        <v>0</v>
      </c>
      <c r="G3908" s="154">
        <v>369.85500000000002</v>
      </c>
      <c r="H3908" s="154">
        <v>0</v>
      </c>
      <c r="I3908" s="154">
        <v>1074.9369999999999</v>
      </c>
      <c r="J3908" s="151">
        <v>0</v>
      </c>
      <c r="K3908" s="149">
        <f t="shared" si="603"/>
        <v>1444.7919999999999</v>
      </c>
      <c r="L3908" s="148">
        <v>0</v>
      </c>
      <c r="M3908" s="148">
        <v>111.91800000000001</v>
      </c>
      <c r="N3908" s="148">
        <v>0</v>
      </c>
      <c r="O3908" s="148">
        <v>253.99600000000001</v>
      </c>
      <c r="P3908" s="148">
        <v>0</v>
      </c>
      <c r="Q3908" s="21">
        <f t="shared" si="604"/>
        <v>0</v>
      </c>
      <c r="R3908" s="21">
        <f t="shared" si="605"/>
        <v>357.80184600000001</v>
      </c>
      <c r="S3908" s="21">
        <f t="shared" si="606"/>
        <v>0</v>
      </c>
      <c r="T3908" s="21">
        <f t="shared" si="607"/>
        <v>806.69129600000008</v>
      </c>
      <c r="U3908" s="22">
        <f t="shared" si="608"/>
        <v>1164.493142</v>
      </c>
      <c r="V3908" s="39">
        <f t="shared" si="609"/>
        <v>0.80599362537998553</v>
      </c>
    </row>
    <row r="3909" spans="1:22">
      <c r="A3909">
        <v>3904</v>
      </c>
      <c r="B3909" s="155">
        <f t="shared" si="610"/>
        <v>41437</v>
      </c>
      <c r="C3909" s="148">
        <f t="shared" si="601"/>
        <v>2013</v>
      </c>
      <c r="D3909" s="148">
        <f t="shared" si="602"/>
        <v>6</v>
      </c>
      <c r="E3909" s="152">
        <v>16</v>
      </c>
      <c r="F3909" s="153">
        <v>0</v>
      </c>
      <c r="G3909" s="154">
        <v>369.57799999999997</v>
      </c>
      <c r="H3909" s="154">
        <v>0</v>
      </c>
      <c r="I3909" s="154">
        <v>1067.9069999999999</v>
      </c>
      <c r="J3909" s="151">
        <v>0</v>
      </c>
      <c r="K3909" s="149">
        <f t="shared" si="603"/>
        <v>1437.4849999999999</v>
      </c>
      <c r="L3909" s="148">
        <v>0</v>
      </c>
      <c r="M3909" s="148">
        <v>111.66200000000001</v>
      </c>
      <c r="N3909" s="148">
        <v>0</v>
      </c>
      <c r="O3909" s="148">
        <v>252.01599999999999</v>
      </c>
      <c r="P3909" s="148">
        <v>0</v>
      </c>
      <c r="Q3909" s="21">
        <f t="shared" si="604"/>
        <v>0</v>
      </c>
      <c r="R3909" s="21">
        <f t="shared" si="605"/>
        <v>356.98341400000004</v>
      </c>
      <c r="S3909" s="21">
        <f t="shared" si="606"/>
        <v>0</v>
      </c>
      <c r="T3909" s="21">
        <f t="shared" si="607"/>
        <v>800.40281600000003</v>
      </c>
      <c r="U3909" s="22">
        <f t="shared" si="608"/>
        <v>1157.3862300000001</v>
      </c>
      <c r="V3909" s="39">
        <f t="shared" si="609"/>
        <v>0.80514664848676687</v>
      </c>
    </row>
    <row r="3910" spans="1:22">
      <c r="A3910">
        <v>3905</v>
      </c>
      <c r="B3910" s="155">
        <f t="shared" si="610"/>
        <v>41437</v>
      </c>
      <c r="C3910" s="148">
        <f t="shared" si="601"/>
        <v>2013</v>
      </c>
      <c r="D3910" s="148">
        <f t="shared" si="602"/>
        <v>6</v>
      </c>
      <c r="E3910" s="152">
        <v>17</v>
      </c>
      <c r="F3910" s="153">
        <v>0</v>
      </c>
      <c r="G3910" s="154">
        <v>370.67899999999997</v>
      </c>
      <c r="H3910" s="154">
        <v>0.71699999999999997</v>
      </c>
      <c r="I3910" s="154">
        <v>1141.6569999999999</v>
      </c>
      <c r="J3910" s="151">
        <v>0</v>
      </c>
      <c r="K3910" s="149">
        <f t="shared" si="603"/>
        <v>1513.0529999999999</v>
      </c>
      <c r="L3910" s="148">
        <v>0</v>
      </c>
      <c r="M3910" s="148">
        <v>112.188</v>
      </c>
      <c r="N3910" s="148">
        <v>2.4820000000000002</v>
      </c>
      <c r="O3910" s="148">
        <v>286.78899999999999</v>
      </c>
      <c r="P3910" s="148">
        <v>0</v>
      </c>
      <c r="Q3910" s="21">
        <f t="shared" si="604"/>
        <v>0</v>
      </c>
      <c r="R3910" s="21">
        <f t="shared" si="605"/>
        <v>358.66503599999999</v>
      </c>
      <c r="S3910" s="21">
        <f t="shared" si="606"/>
        <v>4.8423820000000006</v>
      </c>
      <c r="T3910" s="21">
        <f t="shared" si="607"/>
        <v>910.84186399999999</v>
      </c>
      <c r="U3910" s="22">
        <f t="shared" si="608"/>
        <v>1274.3492819999999</v>
      </c>
      <c r="V3910" s="39">
        <f t="shared" si="609"/>
        <v>0.84223704126689547</v>
      </c>
    </row>
    <row r="3911" spans="1:22">
      <c r="A3911">
        <v>3906</v>
      </c>
      <c r="B3911" s="155">
        <f t="shared" si="610"/>
        <v>41437</v>
      </c>
      <c r="C3911" s="148">
        <f t="shared" ref="C3911:C3974" si="611">YEAR(B3911)</f>
        <v>2013</v>
      </c>
      <c r="D3911" s="148">
        <f t="shared" ref="D3911:D3974" si="612">MONTH(B3911)</f>
        <v>6</v>
      </c>
      <c r="E3911" s="152">
        <v>18</v>
      </c>
      <c r="F3911" s="153">
        <v>0</v>
      </c>
      <c r="G3911" s="154">
        <v>402.65499999999997</v>
      </c>
      <c r="H3911" s="154">
        <v>0</v>
      </c>
      <c r="I3911" s="154">
        <v>1071.873</v>
      </c>
      <c r="J3911" s="151">
        <v>0</v>
      </c>
      <c r="K3911" s="149">
        <f t="shared" ref="K3911:K3974" si="613">SUM(F3911:J3911)</f>
        <v>1474.528</v>
      </c>
      <c r="L3911" s="148">
        <v>0</v>
      </c>
      <c r="M3911" s="148">
        <v>121.425</v>
      </c>
      <c r="N3911" s="148">
        <v>0</v>
      </c>
      <c r="O3911" s="148">
        <v>252.99299999999999</v>
      </c>
      <c r="P3911" s="148">
        <v>0</v>
      </c>
      <c r="Q3911" s="21">
        <f t="shared" ref="Q3911:Q3974" si="614">+$Q$2*L3911</f>
        <v>0</v>
      </c>
      <c r="R3911" s="21">
        <f t="shared" ref="R3911:R3974" si="615">+$R$2*M3911</f>
        <v>388.19572499999998</v>
      </c>
      <c r="S3911" s="21">
        <f t="shared" ref="S3911:S3974" si="616">+$S$2*N3911</f>
        <v>0</v>
      </c>
      <c r="T3911" s="21">
        <f t="shared" ref="T3911:T3974" si="617">+$T$2*O3911</f>
        <v>803.50576799999999</v>
      </c>
      <c r="U3911" s="22">
        <f t="shared" ref="U3911:U3974" si="618">SUM(Q3911:T3911)</f>
        <v>1191.701493</v>
      </c>
      <c r="V3911" s="39">
        <f t="shared" ref="V3911:V3974" si="619">+U3911/K3911</f>
        <v>0.80819183698105423</v>
      </c>
    </row>
    <row r="3912" spans="1:22">
      <c r="A3912">
        <v>3907</v>
      </c>
      <c r="B3912" s="155">
        <f t="shared" si="610"/>
        <v>41437</v>
      </c>
      <c r="C3912" s="148">
        <f t="shared" si="611"/>
        <v>2013</v>
      </c>
      <c r="D3912" s="148">
        <f t="shared" si="612"/>
        <v>6</v>
      </c>
      <c r="E3912" s="152">
        <v>19</v>
      </c>
      <c r="F3912" s="153">
        <v>0</v>
      </c>
      <c r="G3912" s="154">
        <v>487.95400000000001</v>
      </c>
      <c r="H3912" s="154">
        <v>0</v>
      </c>
      <c r="I3912" s="154">
        <v>1125.624</v>
      </c>
      <c r="J3912" s="151">
        <v>0</v>
      </c>
      <c r="K3912" s="149">
        <f t="shared" si="613"/>
        <v>1613.578</v>
      </c>
      <c r="L3912" s="148">
        <v>0</v>
      </c>
      <c r="M3912" s="148">
        <v>147.529</v>
      </c>
      <c r="N3912" s="148">
        <v>0</v>
      </c>
      <c r="O3912" s="148">
        <v>267.40899999999999</v>
      </c>
      <c r="P3912" s="148">
        <v>0</v>
      </c>
      <c r="Q3912" s="21">
        <f t="shared" si="614"/>
        <v>0</v>
      </c>
      <c r="R3912" s="21">
        <f t="shared" si="615"/>
        <v>471.65021300000001</v>
      </c>
      <c r="S3912" s="21">
        <f t="shared" si="616"/>
        <v>0</v>
      </c>
      <c r="T3912" s="21">
        <f t="shared" si="617"/>
        <v>849.29098399999998</v>
      </c>
      <c r="U3912" s="22">
        <f t="shared" si="618"/>
        <v>1320.9411970000001</v>
      </c>
      <c r="V3912" s="39">
        <f t="shared" si="619"/>
        <v>0.81864105546803445</v>
      </c>
    </row>
    <row r="3913" spans="1:22">
      <c r="A3913">
        <v>3908</v>
      </c>
      <c r="B3913" s="155">
        <f t="shared" si="610"/>
        <v>41437</v>
      </c>
      <c r="C3913" s="148">
        <f t="shared" si="611"/>
        <v>2013</v>
      </c>
      <c r="D3913" s="148">
        <f t="shared" si="612"/>
        <v>6</v>
      </c>
      <c r="E3913" s="152">
        <v>20</v>
      </c>
      <c r="F3913" s="153">
        <v>0</v>
      </c>
      <c r="G3913" s="154">
        <v>559.35699999999997</v>
      </c>
      <c r="H3913" s="154">
        <v>0</v>
      </c>
      <c r="I3913" s="154">
        <v>1243.7829999999999</v>
      </c>
      <c r="J3913" s="151">
        <v>0</v>
      </c>
      <c r="K3913" s="149">
        <f t="shared" si="613"/>
        <v>1803.1399999999999</v>
      </c>
      <c r="L3913" s="148">
        <v>0</v>
      </c>
      <c r="M3913" s="148">
        <v>165.52699999999999</v>
      </c>
      <c r="N3913" s="148">
        <v>0</v>
      </c>
      <c r="O3913" s="148">
        <v>311.32</v>
      </c>
      <c r="P3913" s="148">
        <v>0</v>
      </c>
      <c r="Q3913" s="21">
        <f t="shared" si="614"/>
        <v>0</v>
      </c>
      <c r="R3913" s="21">
        <f t="shared" si="615"/>
        <v>529.18981899999994</v>
      </c>
      <c r="S3913" s="21">
        <f t="shared" si="616"/>
        <v>0</v>
      </c>
      <c r="T3913" s="21">
        <f t="shared" si="617"/>
        <v>988.75232000000005</v>
      </c>
      <c r="U3913" s="22">
        <f t="shared" si="618"/>
        <v>1517.942139</v>
      </c>
      <c r="V3913" s="39">
        <f t="shared" si="619"/>
        <v>0.84183265802988128</v>
      </c>
    </row>
    <row r="3914" spans="1:22">
      <c r="A3914">
        <v>3909</v>
      </c>
      <c r="B3914" s="155">
        <f t="shared" si="610"/>
        <v>41437</v>
      </c>
      <c r="C3914" s="148">
        <f t="shared" si="611"/>
        <v>2013</v>
      </c>
      <c r="D3914" s="148">
        <f t="shared" si="612"/>
        <v>6</v>
      </c>
      <c r="E3914" s="152">
        <v>21</v>
      </c>
      <c r="F3914" s="153">
        <v>0</v>
      </c>
      <c r="G3914" s="154">
        <v>643.72699999999998</v>
      </c>
      <c r="H3914" s="154">
        <v>0</v>
      </c>
      <c r="I3914" s="154">
        <v>1082.2280000000001</v>
      </c>
      <c r="J3914" s="151">
        <v>0</v>
      </c>
      <c r="K3914" s="149">
        <f t="shared" si="613"/>
        <v>1725.9549999999999</v>
      </c>
      <c r="L3914" s="148">
        <v>0</v>
      </c>
      <c r="M3914" s="148">
        <v>184.91300000000001</v>
      </c>
      <c r="N3914" s="148">
        <v>0</v>
      </c>
      <c r="O3914" s="148">
        <v>278.25099999999998</v>
      </c>
      <c r="P3914" s="148">
        <v>0</v>
      </c>
      <c r="Q3914" s="21">
        <f t="shared" si="614"/>
        <v>0</v>
      </c>
      <c r="R3914" s="21">
        <f t="shared" si="615"/>
        <v>591.16686100000004</v>
      </c>
      <c r="S3914" s="21">
        <f t="shared" si="616"/>
        <v>0</v>
      </c>
      <c r="T3914" s="21">
        <f t="shared" si="617"/>
        <v>883.72517599999992</v>
      </c>
      <c r="U3914" s="22">
        <f t="shared" si="618"/>
        <v>1474.8920370000001</v>
      </c>
      <c r="V3914" s="39">
        <f t="shared" si="619"/>
        <v>0.85453678514213882</v>
      </c>
    </row>
    <row r="3915" spans="1:22">
      <c r="A3915">
        <v>3910</v>
      </c>
      <c r="B3915" s="155">
        <f t="shared" si="610"/>
        <v>41437</v>
      </c>
      <c r="C3915" s="148">
        <f t="shared" si="611"/>
        <v>2013</v>
      </c>
      <c r="D3915" s="148">
        <f t="shared" si="612"/>
        <v>6</v>
      </c>
      <c r="E3915" s="152">
        <v>22</v>
      </c>
      <c r="F3915" s="153">
        <v>0</v>
      </c>
      <c r="G3915" s="154">
        <v>669.32600000000002</v>
      </c>
      <c r="H3915" s="154">
        <v>0</v>
      </c>
      <c r="I3915" s="154">
        <v>1112.4280000000001</v>
      </c>
      <c r="J3915" s="151">
        <v>0</v>
      </c>
      <c r="K3915" s="149">
        <f t="shared" si="613"/>
        <v>1781.7540000000001</v>
      </c>
      <c r="L3915" s="148">
        <v>0</v>
      </c>
      <c r="M3915" s="148">
        <v>192.15199999999999</v>
      </c>
      <c r="N3915" s="148">
        <v>0</v>
      </c>
      <c r="O3915" s="148">
        <v>283.57499999999999</v>
      </c>
      <c r="P3915" s="148">
        <v>0</v>
      </c>
      <c r="Q3915" s="21">
        <f t="shared" si="614"/>
        <v>0</v>
      </c>
      <c r="R3915" s="21">
        <f t="shared" si="615"/>
        <v>614.30994399999997</v>
      </c>
      <c r="S3915" s="21">
        <f t="shared" si="616"/>
        <v>0</v>
      </c>
      <c r="T3915" s="21">
        <f t="shared" si="617"/>
        <v>900.63419999999996</v>
      </c>
      <c r="U3915" s="22">
        <f t="shared" si="618"/>
        <v>1514.9441440000001</v>
      </c>
      <c r="V3915" s="39">
        <f t="shared" si="619"/>
        <v>0.85025438079555316</v>
      </c>
    </row>
    <row r="3916" spans="1:22">
      <c r="A3916">
        <v>3911</v>
      </c>
      <c r="B3916" s="155">
        <f t="shared" si="610"/>
        <v>41437</v>
      </c>
      <c r="C3916" s="148">
        <f t="shared" si="611"/>
        <v>2013</v>
      </c>
      <c r="D3916" s="148">
        <f t="shared" si="612"/>
        <v>6</v>
      </c>
      <c r="E3916" s="152">
        <v>23</v>
      </c>
      <c r="F3916" s="153">
        <v>0</v>
      </c>
      <c r="G3916" s="154">
        <v>691.81200000000001</v>
      </c>
      <c r="H3916" s="154">
        <v>0</v>
      </c>
      <c r="I3916" s="154">
        <v>1098.7529999999999</v>
      </c>
      <c r="J3916" s="151">
        <v>0</v>
      </c>
      <c r="K3916" s="149">
        <f t="shared" si="613"/>
        <v>1790.5650000000001</v>
      </c>
      <c r="L3916" s="148">
        <v>0</v>
      </c>
      <c r="M3916" s="148">
        <v>198.42500000000001</v>
      </c>
      <c r="N3916" s="148">
        <v>0</v>
      </c>
      <c r="O3916" s="148">
        <v>280.19299999999998</v>
      </c>
      <c r="P3916" s="148">
        <v>0</v>
      </c>
      <c r="Q3916" s="21">
        <f t="shared" si="614"/>
        <v>0</v>
      </c>
      <c r="R3916" s="21">
        <f t="shared" si="615"/>
        <v>634.36472500000002</v>
      </c>
      <c r="S3916" s="21">
        <f t="shared" si="616"/>
        <v>0</v>
      </c>
      <c r="T3916" s="21">
        <f t="shared" si="617"/>
        <v>889.892968</v>
      </c>
      <c r="U3916" s="22">
        <f t="shared" si="618"/>
        <v>1524.257693</v>
      </c>
      <c r="V3916" s="39">
        <f t="shared" si="619"/>
        <v>0.85127191305537631</v>
      </c>
    </row>
    <row r="3917" spans="1:22">
      <c r="A3917">
        <v>3912</v>
      </c>
      <c r="B3917" s="155">
        <f t="shared" si="610"/>
        <v>41437</v>
      </c>
      <c r="C3917" s="148">
        <f t="shared" si="611"/>
        <v>2013</v>
      </c>
      <c r="D3917" s="148">
        <f t="shared" si="612"/>
        <v>6</v>
      </c>
      <c r="E3917" s="152">
        <v>24</v>
      </c>
      <c r="F3917" s="153">
        <v>0</v>
      </c>
      <c r="G3917" s="154">
        <v>408.47300000000001</v>
      </c>
      <c r="H3917" s="154">
        <v>0</v>
      </c>
      <c r="I3917" s="154">
        <v>1280.7280000000001</v>
      </c>
      <c r="J3917" s="151">
        <v>0</v>
      </c>
      <c r="K3917" s="149">
        <f t="shared" si="613"/>
        <v>1689.201</v>
      </c>
      <c r="L3917" s="148">
        <v>0</v>
      </c>
      <c r="M3917" s="148">
        <v>124.002</v>
      </c>
      <c r="N3917" s="148">
        <v>0</v>
      </c>
      <c r="O3917" s="148">
        <v>312.92</v>
      </c>
      <c r="P3917" s="148">
        <v>0</v>
      </c>
      <c r="Q3917" s="21">
        <f t="shared" si="614"/>
        <v>0</v>
      </c>
      <c r="R3917" s="21">
        <f t="shared" si="615"/>
        <v>396.434394</v>
      </c>
      <c r="S3917" s="21">
        <f t="shared" si="616"/>
        <v>0</v>
      </c>
      <c r="T3917" s="21">
        <f t="shared" si="617"/>
        <v>993.83392000000015</v>
      </c>
      <c r="U3917" s="22">
        <f t="shared" si="618"/>
        <v>1390.2683140000001</v>
      </c>
      <c r="V3917" s="39">
        <f t="shared" si="619"/>
        <v>0.82303308724065405</v>
      </c>
    </row>
    <row r="3918" spans="1:22">
      <c r="A3918">
        <v>3913</v>
      </c>
      <c r="B3918" s="155">
        <f t="shared" si="610"/>
        <v>41438</v>
      </c>
      <c r="C3918" s="148">
        <f t="shared" si="611"/>
        <v>2013</v>
      </c>
      <c r="D3918" s="148">
        <f t="shared" si="612"/>
        <v>6</v>
      </c>
      <c r="E3918" s="152">
        <v>1</v>
      </c>
      <c r="F3918" s="153">
        <v>0</v>
      </c>
      <c r="G3918" s="154">
        <v>420.25299999999999</v>
      </c>
      <c r="H3918" s="154">
        <v>0</v>
      </c>
      <c r="I3918" s="154">
        <v>1058.0809999999999</v>
      </c>
      <c r="J3918" s="151">
        <v>0</v>
      </c>
      <c r="K3918" s="149">
        <f t="shared" si="613"/>
        <v>1478.3339999999998</v>
      </c>
      <c r="L3918" s="148">
        <v>0</v>
      </c>
      <c r="M3918" s="148">
        <v>124.29300000000001</v>
      </c>
      <c r="N3918" s="148">
        <v>0</v>
      </c>
      <c r="O3918" s="148">
        <v>246.607</v>
      </c>
      <c r="P3918" s="148">
        <v>0</v>
      </c>
      <c r="Q3918" s="21">
        <f t="shared" si="614"/>
        <v>0</v>
      </c>
      <c r="R3918" s="21">
        <f t="shared" si="615"/>
        <v>397.36472100000003</v>
      </c>
      <c r="S3918" s="21">
        <f t="shared" si="616"/>
        <v>0</v>
      </c>
      <c r="T3918" s="21">
        <f t="shared" si="617"/>
        <v>783.22383200000002</v>
      </c>
      <c r="U3918" s="22">
        <f t="shared" si="618"/>
        <v>1180.588553</v>
      </c>
      <c r="V3918" s="39">
        <f t="shared" si="619"/>
        <v>0.7985939260004844</v>
      </c>
    </row>
    <row r="3919" spans="1:22">
      <c r="A3919">
        <v>3914</v>
      </c>
      <c r="B3919" s="155">
        <f t="shared" si="610"/>
        <v>41438</v>
      </c>
      <c r="C3919" s="148">
        <f t="shared" si="611"/>
        <v>2013</v>
      </c>
      <c r="D3919" s="148">
        <f t="shared" si="612"/>
        <v>6</v>
      </c>
      <c r="E3919" s="152">
        <v>2</v>
      </c>
      <c r="F3919" s="153">
        <v>0</v>
      </c>
      <c r="G3919" s="154">
        <v>493.00299999999999</v>
      </c>
      <c r="H3919" s="154">
        <v>5.7779999999999996</v>
      </c>
      <c r="I3919" s="154">
        <v>926.34299999999996</v>
      </c>
      <c r="J3919" s="151">
        <v>0</v>
      </c>
      <c r="K3919" s="149">
        <f t="shared" si="613"/>
        <v>1425.124</v>
      </c>
      <c r="L3919" s="148">
        <v>0</v>
      </c>
      <c r="M3919" s="148">
        <v>144.33000000000001</v>
      </c>
      <c r="N3919" s="148">
        <v>15.193</v>
      </c>
      <c r="O3919" s="148">
        <v>194.31299999999999</v>
      </c>
      <c r="P3919" s="148">
        <v>0</v>
      </c>
      <c r="Q3919" s="21">
        <f t="shared" si="614"/>
        <v>0</v>
      </c>
      <c r="R3919" s="21">
        <f t="shared" si="615"/>
        <v>461.42301000000003</v>
      </c>
      <c r="S3919" s="21">
        <f t="shared" si="616"/>
        <v>29.641542999999999</v>
      </c>
      <c r="T3919" s="21">
        <f t="shared" si="617"/>
        <v>617.13808800000004</v>
      </c>
      <c r="U3919" s="22">
        <f t="shared" si="618"/>
        <v>1108.2026410000001</v>
      </c>
      <c r="V3919" s="39">
        <f t="shared" si="619"/>
        <v>0.77761839741664585</v>
      </c>
    </row>
    <row r="3920" spans="1:22">
      <c r="A3920">
        <v>3915</v>
      </c>
      <c r="B3920" s="155">
        <f t="shared" si="610"/>
        <v>41438</v>
      </c>
      <c r="C3920" s="148">
        <f t="shared" si="611"/>
        <v>2013</v>
      </c>
      <c r="D3920" s="148">
        <f t="shared" si="612"/>
        <v>6</v>
      </c>
      <c r="E3920" s="152">
        <v>3</v>
      </c>
      <c r="F3920" s="153">
        <v>0</v>
      </c>
      <c r="G3920" s="154">
        <v>301.61500000000001</v>
      </c>
      <c r="H3920" s="154">
        <v>0</v>
      </c>
      <c r="I3920" s="154">
        <v>974.21299999999997</v>
      </c>
      <c r="J3920" s="151">
        <v>0</v>
      </c>
      <c r="K3920" s="149">
        <f t="shared" si="613"/>
        <v>1275.828</v>
      </c>
      <c r="L3920" s="148">
        <v>0</v>
      </c>
      <c r="M3920" s="148">
        <v>92.385000000000005</v>
      </c>
      <c r="N3920" s="148">
        <v>0</v>
      </c>
      <c r="O3920" s="148">
        <v>216.25299999999999</v>
      </c>
      <c r="P3920" s="148">
        <v>0</v>
      </c>
      <c r="Q3920" s="21">
        <f t="shared" si="614"/>
        <v>0</v>
      </c>
      <c r="R3920" s="21">
        <f t="shared" si="615"/>
        <v>295.35484500000001</v>
      </c>
      <c r="S3920" s="21">
        <f t="shared" si="616"/>
        <v>0</v>
      </c>
      <c r="T3920" s="21">
        <f t="shared" si="617"/>
        <v>686.81952799999999</v>
      </c>
      <c r="U3920" s="22">
        <f t="shared" si="618"/>
        <v>982.17437300000006</v>
      </c>
      <c r="V3920" s="39">
        <f t="shared" si="619"/>
        <v>0.76983290302454566</v>
      </c>
    </row>
    <row r="3921" spans="1:22">
      <c r="A3921">
        <v>3916</v>
      </c>
      <c r="B3921" s="155">
        <f t="shared" si="610"/>
        <v>41438</v>
      </c>
      <c r="C3921" s="148">
        <f t="shared" si="611"/>
        <v>2013</v>
      </c>
      <c r="D3921" s="148">
        <f t="shared" si="612"/>
        <v>6</v>
      </c>
      <c r="E3921" s="152">
        <v>4</v>
      </c>
      <c r="F3921" s="153">
        <v>0</v>
      </c>
      <c r="G3921" s="154">
        <v>301.75400000000002</v>
      </c>
      <c r="H3921" s="154">
        <v>0</v>
      </c>
      <c r="I3921" s="154">
        <v>943.90899999999999</v>
      </c>
      <c r="J3921" s="151">
        <v>0</v>
      </c>
      <c r="K3921" s="149">
        <f t="shared" si="613"/>
        <v>1245.663</v>
      </c>
      <c r="L3921" s="148">
        <v>0</v>
      </c>
      <c r="M3921" s="148">
        <v>92.429000000000002</v>
      </c>
      <c r="N3921" s="148">
        <v>0</v>
      </c>
      <c r="O3921" s="148">
        <v>211.42400000000001</v>
      </c>
      <c r="P3921" s="148">
        <v>0</v>
      </c>
      <c r="Q3921" s="21">
        <f t="shared" si="614"/>
        <v>0</v>
      </c>
      <c r="R3921" s="21">
        <f t="shared" si="615"/>
        <v>295.49551300000002</v>
      </c>
      <c r="S3921" s="21">
        <f t="shared" si="616"/>
        <v>0</v>
      </c>
      <c r="T3921" s="21">
        <f t="shared" si="617"/>
        <v>671.4826240000001</v>
      </c>
      <c r="U3921" s="22">
        <f t="shared" si="618"/>
        <v>966.97813700000006</v>
      </c>
      <c r="V3921" s="39">
        <f t="shared" si="619"/>
        <v>0.77627587638069051</v>
      </c>
    </row>
    <row r="3922" spans="1:22">
      <c r="A3922">
        <v>3917</v>
      </c>
      <c r="B3922" s="155">
        <f t="shared" si="610"/>
        <v>41438</v>
      </c>
      <c r="C3922" s="148">
        <f t="shared" si="611"/>
        <v>2013</v>
      </c>
      <c r="D3922" s="148">
        <f t="shared" si="612"/>
        <v>6</v>
      </c>
      <c r="E3922" s="152">
        <v>5</v>
      </c>
      <c r="F3922" s="153">
        <v>0</v>
      </c>
      <c r="G3922" s="154">
        <v>301.476</v>
      </c>
      <c r="H3922" s="154">
        <v>0</v>
      </c>
      <c r="I3922" s="154">
        <v>943.53300000000002</v>
      </c>
      <c r="J3922" s="151">
        <v>0</v>
      </c>
      <c r="K3922" s="149">
        <f t="shared" si="613"/>
        <v>1245.009</v>
      </c>
      <c r="L3922" s="148">
        <v>0</v>
      </c>
      <c r="M3922" s="148">
        <v>92.263000000000005</v>
      </c>
      <c r="N3922" s="148">
        <v>0</v>
      </c>
      <c r="O3922" s="148">
        <v>211.11500000000001</v>
      </c>
      <c r="P3922" s="148">
        <v>0</v>
      </c>
      <c r="Q3922" s="21">
        <f t="shared" si="614"/>
        <v>0</v>
      </c>
      <c r="R3922" s="21">
        <f t="shared" si="615"/>
        <v>294.964811</v>
      </c>
      <c r="S3922" s="21">
        <f t="shared" si="616"/>
        <v>0</v>
      </c>
      <c r="T3922" s="21">
        <f t="shared" si="617"/>
        <v>670.50124000000005</v>
      </c>
      <c r="U3922" s="22">
        <f t="shared" si="618"/>
        <v>965.46605100000011</v>
      </c>
      <c r="V3922" s="39">
        <f t="shared" si="619"/>
        <v>0.77546913395806782</v>
      </c>
    </row>
    <row r="3923" spans="1:22">
      <c r="A3923">
        <v>3918</v>
      </c>
      <c r="B3923" s="155">
        <f t="shared" si="610"/>
        <v>41438</v>
      </c>
      <c r="C3923" s="148">
        <f t="shared" si="611"/>
        <v>2013</v>
      </c>
      <c r="D3923" s="148">
        <f t="shared" si="612"/>
        <v>6</v>
      </c>
      <c r="E3923" s="152">
        <v>6</v>
      </c>
      <c r="F3923" s="153">
        <v>0</v>
      </c>
      <c r="G3923" s="154">
        <v>301.90600000000001</v>
      </c>
      <c r="H3923" s="154">
        <v>0</v>
      </c>
      <c r="I3923" s="154">
        <v>947.11599999999999</v>
      </c>
      <c r="J3923" s="151">
        <v>0</v>
      </c>
      <c r="K3923" s="149">
        <f t="shared" si="613"/>
        <v>1249.0219999999999</v>
      </c>
      <c r="L3923" s="148">
        <v>0</v>
      </c>
      <c r="M3923" s="148">
        <v>92.433999999999997</v>
      </c>
      <c r="N3923" s="148">
        <v>0</v>
      </c>
      <c r="O3923" s="148">
        <v>213.85599999999999</v>
      </c>
      <c r="P3923" s="148">
        <v>0</v>
      </c>
      <c r="Q3923" s="21">
        <f t="shared" si="614"/>
        <v>0</v>
      </c>
      <c r="R3923" s="21">
        <f t="shared" si="615"/>
        <v>295.51149800000002</v>
      </c>
      <c r="S3923" s="21">
        <f t="shared" si="616"/>
        <v>0</v>
      </c>
      <c r="T3923" s="21">
        <f t="shared" si="617"/>
        <v>679.20665600000007</v>
      </c>
      <c r="U3923" s="22">
        <f t="shared" si="618"/>
        <v>974.71815400000014</v>
      </c>
      <c r="V3923" s="39">
        <f t="shared" si="619"/>
        <v>0.78038509649950139</v>
      </c>
    </row>
    <row r="3924" spans="1:22">
      <c r="A3924">
        <v>3919</v>
      </c>
      <c r="B3924" s="155">
        <f t="shared" si="610"/>
        <v>41438</v>
      </c>
      <c r="C3924" s="148">
        <f t="shared" si="611"/>
        <v>2013</v>
      </c>
      <c r="D3924" s="148">
        <f t="shared" si="612"/>
        <v>6</v>
      </c>
      <c r="E3924" s="152">
        <v>7</v>
      </c>
      <c r="F3924" s="153">
        <v>0</v>
      </c>
      <c r="G3924" s="154">
        <v>618.79300000000001</v>
      </c>
      <c r="H3924" s="154">
        <v>0</v>
      </c>
      <c r="I3924" s="154">
        <v>868.30799999999999</v>
      </c>
      <c r="J3924" s="151">
        <v>0</v>
      </c>
      <c r="K3924" s="149">
        <f t="shared" si="613"/>
        <v>1487.1010000000001</v>
      </c>
      <c r="L3924" s="148">
        <v>0</v>
      </c>
      <c r="M3924" s="148">
        <v>179.47300000000001</v>
      </c>
      <c r="N3924" s="148">
        <v>0</v>
      </c>
      <c r="O3924" s="148">
        <v>191.81</v>
      </c>
      <c r="P3924" s="148">
        <v>0</v>
      </c>
      <c r="Q3924" s="21">
        <f t="shared" si="614"/>
        <v>0</v>
      </c>
      <c r="R3924" s="21">
        <f t="shared" si="615"/>
        <v>573.77518100000009</v>
      </c>
      <c r="S3924" s="21">
        <f t="shared" si="616"/>
        <v>0</v>
      </c>
      <c r="T3924" s="21">
        <f t="shared" si="617"/>
        <v>609.18856000000005</v>
      </c>
      <c r="U3924" s="22">
        <f t="shared" si="618"/>
        <v>1182.963741</v>
      </c>
      <c r="V3924" s="39">
        <f t="shared" si="619"/>
        <v>0.79548311849699516</v>
      </c>
    </row>
    <row r="3925" spans="1:22">
      <c r="A3925">
        <v>3920</v>
      </c>
      <c r="B3925" s="155">
        <f t="shared" si="610"/>
        <v>41438</v>
      </c>
      <c r="C3925" s="148">
        <f t="shared" si="611"/>
        <v>2013</v>
      </c>
      <c r="D3925" s="148">
        <f t="shared" si="612"/>
        <v>6</v>
      </c>
      <c r="E3925" s="152">
        <v>8</v>
      </c>
      <c r="F3925" s="153">
        <v>0</v>
      </c>
      <c r="G3925" s="154">
        <v>414.59199999999998</v>
      </c>
      <c r="H3925" s="154">
        <v>0</v>
      </c>
      <c r="I3925" s="154">
        <v>1027.173</v>
      </c>
      <c r="J3925" s="151">
        <v>0</v>
      </c>
      <c r="K3925" s="149">
        <f t="shared" si="613"/>
        <v>1441.7649999999999</v>
      </c>
      <c r="L3925" s="148">
        <v>0</v>
      </c>
      <c r="M3925" s="148">
        <v>124.694</v>
      </c>
      <c r="N3925" s="148">
        <v>0</v>
      </c>
      <c r="O3925" s="148">
        <v>220.80099999999999</v>
      </c>
      <c r="P3925" s="148">
        <v>0</v>
      </c>
      <c r="Q3925" s="21">
        <f t="shared" si="614"/>
        <v>0</v>
      </c>
      <c r="R3925" s="21">
        <f t="shared" si="615"/>
        <v>398.64671800000002</v>
      </c>
      <c r="S3925" s="21">
        <f t="shared" si="616"/>
        <v>0</v>
      </c>
      <c r="T3925" s="21">
        <f t="shared" si="617"/>
        <v>701.26397599999996</v>
      </c>
      <c r="U3925" s="22">
        <f t="shared" si="618"/>
        <v>1099.9106939999999</v>
      </c>
      <c r="V3925" s="39">
        <f t="shared" si="619"/>
        <v>0.76289179859408429</v>
      </c>
    </row>
    <row r="3926" spans="1:22">
      <c r="A3926">
        <v>3921</v>
      </c>
      <c r="B3926" s="155">
        <f t="shared" si="610"/>
        <v>41438</v>
      </c>
      <c r="C3926" s="148">
        <f t="shared" si="611"/>
        <v>2013</v>
      </c>
      <c r="D3926" s="148">
        <f t="shared" si="612"/>
        <v>6</v>
      </c>
      <c r="E3926" s="152">
        <v>9</v>
      </c>
      <c r="F3926" s="153">
        <v>0</v>
      </c>
      <c r="G3926" s="154">
        <v>360.86200000000002</v>
      </c>
      <c r="H3926" s="154">
        <v>3.8180000000000001</v>
      </c>
      <c r="I3926" s="154">
        <v>1178.7750000000001</v>
      </c>
      <c r="J3926" s="151">
        <v>0</v>
      </c>
      <c r="K3926" s="149">
        <f t="shared" si="613"/>
        <v>1543.4550000000002</v>
      </c>
      <c r="L3926" s="148">
        <v>0</v>
      </c>
      <c r="M3926" s="148">
        <v>108.474</v>
      </c>
      <c r="N3926" s="148">
        <v>8.282</v>
      </c>
      <c r="O3926" s="148">
        <v>267.48500000000001</v>
      </c>
      <c r="P3926" s="148">
        <v>0</v>
      </c>
      <c r="Q3926" s="21">
        <f t="shared" si="614"/>
        <v>0</v>
      </c>
      <c r="R3926" s="21">
        <f t="shared" si="615"/>
        <v>346.79137800000001</v>
      </c>
      <c r="S3926" s="21">
        <f t="shared" si="616"/>
        <v>16.158182</v>
      </c>
      <c r="T3926" s="21">
        <f t="shared" si="617"/>
        <v>849.53236000000004</v>
      </c>
      <c r="U3926" s="22">
        <f t="shared" si="618"/>
        <v>1212.4819200000002</v>
      </c>
      <c r="V3926" s="39">
        <f t="shared" si="619"/>
        <v>0.7855635052528257</v>
      </c>
    </row>
    <row r="3927" spans="1:22">
      <c r="A3927">
        <v>3922</v>
      </c>
      <c r="B3927" s="155">
        <f t="shared" si="610"/>
        <v>41438</v>
      </c>
      <c r="C3927" s="148">
        <f t="shared" si="611"/>
        <v>2013</v>
      </c>
      <c r="D3927" s="148">
        <f t="shared" si="612"/>
        <v>6</v>
      </c>
      <c r="E3927" s="152">
        <v>10</v>
      </c>
      <c r="F3927" s="153">
        <v>0</v>
      </c>
      <c r="G3927" s="154">
        <v>359.041</v>
      </c>
      <c r="H3927" s="154">
        <v>0</v>
      </c>
      <c r="I3927" s="154">
        <v>1305.3140000000001</v>
      </c>
      <c r="J3927" s="151">
        <v>0</v>
      </c>
      <c r="K3927" s="149">
        <f t="shared" si="613"/>
        <v>1664.355</v>
      </c>
      <c r="L3927" s="148">
        <v>0</v>
      </c>
      <c r="M3927" s="148">
        <v>108.47799999999999</v>
      </c>
      <c r="N3927" s="148">
        <v>0</v>
      </c>
      <c r="O3927" s="148">
        <v>296.94099999999997</v>
      </c>
      <c r="P3927" s="148">
        <v>0</v>
      </c>
      <c r="Q3927" s="21">
        <f t="shared" si="614"/>
        <v>0</v>
      </c>
      <c r="R3927" s="21">
        <f t="shared" si="615"/>
        <v>346.80416600000001</v>
      </c>
      <c r="S3927" s="21">
        <f t="shared" si="616"/>
        <v>0</v>
      </c>
      <c r="T3927" s="21">
        <f t="shared" si="617"/>
        <v>943.08461599999998</v>
      </c>
      <c r="U3927" s="22">
        <f t="shared" si="618"/>
        <v>1289.888782</v>
      </c>
      <c r="V3927" s="39">
        <f t="shared" si="619"/>
        <v>0.77500820558114103</v>
      </c>
    </row>
    <row r="3928" spans="1:22">
      <c r="A3928">
        <v>3923</v>
      </c>
      <c r="B3928" s="155">
        <f t="shared" si="610"/>
        <v>41438</v>
      </c>
      <c r="C3928" s="148">
        <f t="shared" si="611"/>
        <v>2013</v>
      </c>
      <c r="D3928" s="148">
        <f t="shared" si="612"/>
        <v>6</v>
      </c>
      <c r="E3928" s="152">
        <v>11</v>
      </c>
      <c r="F3928" s="153">
        <v>0</v>
      </c>
      <c r="G3928" s="154">
        <v>359.762</v>
      </c>
      <c r="H3928" s="154">
        <v>0</v>
      </c>
      <c r="I3928" s="154">
        <v>1307.316</v>
      </c>
      <c r="J3928" s="151">
        <v>0</v>
      </c>
      <c r="K3928" s="149">
        <f t="shared" si="613"/>
        <v>1667.078</v>
      </c>
      <c r="L3928" s="148">
        <v>0</v>
      </c>
      <c r="M3928" s="148">
        <v>108.601</v>
      </c>
      <c r="N3928" s="148">
        <v>0</v>
      </c>
      <c r="O3928" s="148">
        <v>296.202</v>
      </c>
      <c r="P3928" s="148">
        <v>0</v>
      </c>
      <c r="Q3928" s="21">
        <f t="shared" si="614"/>
        <v>0</v>
      </c>
      <c r="R3928" s="21">
        <f t="shared" si="615"/>
        <v>347.19739700000002</v>
      </c>
      <c r="S3928" s="21">
        <f t="shared" si="616"/>
        <v>0</v>
      </c>
      <c r="T3928" s="21">
        <f t="shared" si="617"/>
        <v>940.73755200000005</v>
      </c>
      <c r="U3928" s="22">
        <f t="shared" si="618"/>
        <v>1287.934949</v>
      </c>
      <c r="V3928" s="39">
        <f t="shared" si="619"/>
        <v>0.77257029905019436</v>
      </c>
    </row>
    <row r="3929" spans="1:22">
      <c r="A3929">
        <v>3924</v>
      </c>
      <c r="B3929" s="155">
        <f t="shared" si="610"/>
        <v>41438</v>
      </c>
      <c r="C3929" s="148">
        <f t="shared" si="611"/>
        <v>2013</v>
      </c>
      <c r="D3929" s="148">
        <f t="shared" si="612"/>
        <v>6</v>
      </c>
      <c r="E3929" s="152">
        <v>12</v>
      </c>
      <c r="F3929" s="153">
        <v>0</v>
      </c>
      <c r="G3929" s="154">
        <v>364.12700000000001</v>
      </c>
      <c r="H3929" s="154">
        <v>0</v>
      </c>
      <c r="I3929" s="154">
        <v>1298.402</v>
      </c>
      <c r="J3929" s="151">
        <v>0</v>
      </c>
      <c r="K3929" s="149">
        <f t="shared" si="613"/>
        <v>1662.529</v>
      </c>
      <c r="L3929" s="148">
        <v>0</v>
      </c>
      <c r="M3929" s="148">
        <v>110.018</v>
      </c>
      <c r="N3929" s="148">
        <v>0</v>
      </c>
      <c r="O3929" s="148">
        <v>293.61500000000001</v>
      </c>
      <c r="P3929" s="148">
        <v>0</v>
      </c>
      <c r="Q3929" s="21">
        <f t="shared" si="614"/>
        <v>0</v>
      </c>
      <c r="R3929" s="21">
        <f t="shared" si="615"/>
        <v>351.72754600000002</v>
      </c>
      <c r="S3929" s="21">
        <f t="shared" si="616"/>
        <v>0</v>
      </c>
      <c r="T3929" s="21">
        <f t="shared" si="617"/>
        <v>932.52124000000003</v>
      </c>
      <c r="U3929" s="22">
        <f t="shared" si="618"/>
        <v>1284.2487860000001</v>
      </c>
      <c r="V3929" s="39">
        <f t="shared" si="619"/>
        <v>0.77246699816965603</v>
      </c>
    </row>
    <row r="3930" spans="1:22">
      <c r="A3930">
        <v>3925</v>
      </c>
      <c r="B3930" s="155">
        <f t="shared" si="610"/>
        <v>41438</v>
      </c>
      <c r="C3930" s="148">
        <f t="shared" si="611"/>
        <v>2013</v>
      </c>
      <c r="D3930" s="148">
        <f t="shared" si="612"/>
        <v>6</v>
      </c>
      <c r="E3930" s="152">
        <v>13</v>
      </c>
      <c r="F3930" s="153">
        <v>0</v>
      </c>
      <c r="G3930" s="154">
        <v>431.274</v>
      </c>
      <c r="H3930" s="154">
        <v>0</v>
      </c>
      <c r="I3930" s="154">
        <v>1289.6600000000001</v>
      </c>
      <c r="J3930" s="151">
        <v>0</v>
      </c>
      <c r="K3930" s="149">
        <f t="shared" si="613"/>
        <v>1720.9340000000002</v>
      </c>
      <c r="L3930" s="148">
        <v>0</v>
      </c>
      <c r="M3930" s="148">
        <v>128.316</v>
      </c>
      <c r="N3930" s="148">
        <v>0</v>
      </c>
      <c r="O3930" s="148">
        <v>291.41899999999998</v>
      </c>
      <c r="P3930" s="148">
        <v>0</v>
      </c>
      <c r="Q3930" s="21">
        <f t="shared" si="614"/>
        <v>0</v>
      </c>
      <c r="R3930" s="21">
        <f t="shared" si="615"/>
        <v>410.22625199999999</v>
      </c>
      <c r="S3930" s="21">
        <f t="shared" si="616"/>
        <v>0</v>
      </c>
      <c r="T3930" s="21">
        <f t="shared" si="617"/>
        <v>925.54674399999999</v>
      </c>
      <c r="U3930" s="22">
        <f t="shared" si="618"/>
        <v>1335.7729959999999</v>
      </c>
      <c r="V3930" s="39">
        <f t="shared" si="619"/>
        <v>0.77619071736626721</v>
      </c>
    </row>
    <row r="3931" spans="1:22">
      <c r="A3931">
        <v>3926</v>
      </c>
      <c r="B3931" s="155">
        <f t="shared" si="610"/>
        <v>41438</v>
      </c>
      <c r="C3931" s="148">
        <f t="shared" si="611"/>
        <v>2013</v>
      </c>
      <c r="D3931" s="148">
        <f t="shared" si="612"/>
        <v>6</v>
      </c>
      <c r="E3931" s="152">
        <v>14</v>
      </c>
      <c r="F3931" s="153">
        <v>0</v>
      </c>
      <c r="G3931" s="154">
        <v>433.35399999999998</v>
      </c>
      <c r="H3931" s="154">
        <v>0</v>
      </c>
      <c r="I3931" s="154">
        <v>1270.31</v>
      </c>
      <c r="J3931" s="151">
        <v>0</v>
      </c>
      <c r="K3931" s="149">
        <f t="shared" si="613"/>
        <v>1703.664</v>
      </c>
      <c r="L3931" s="148">
        <v>0</v>
      </c>
      <c r="M3931" s="148">
        <v>128.84200000000001</v>
      </c>
      <c r="N3931" s="148">
        <v>0</v>
      </c>
      <c r="O3931" s="148">
        <v>286.70699999999999</v>
      </c>
      <c r="P3931" s="148">
        <v>0</v>
      </c>
      <c r="Q3931" s="21">
        <f t="shared" si="614"/>
        <v>0</v>
      </c>
      <c r="R3931" s="21">
        <f t="shared" si="615"/>
        <v>411.90787400000005</v>
      </c>
      <c r="S3931" s="21">
        <f t="shared" si="616"/>
        <v>0</v>
      </c>
      <c r="T3931" s="21">
        <f t="shared" si="617"/>
        <v>910.58143200000006</v>
      </c>
      <c r="U3931" s="22">
        <f t="shared" si="618"/>
        <v>1322.4893060000002</v>
      </c>
      <c r="V3931" s="39">
        <f t="shared" si="619"/>
        <v>0.7762618133622593</v>
      </c>
    </row>
    <row r="3932" spans="1:22">
      <c r="A3932">
        <v>3927</v>
      </c>
      <c r="B3932" s="155">
        <f t="shared" si="610"/>
        <v>41438</v>
      </c>
      <c r="C3932" s="148">
        <f t="shared" si="611"/>
        <v>2013</v>
      </c>
      <c r="D3932" s="148">
        <f t="shared" si="612"/>
        <v>6</v>
      </c>
      <c r="E3932" s="152">
        <v>15</v>
      </c>
      <c r="F3932" s="153">
        <v>0</v>
      </c>
      <c r="G3932" s="154">
        <v>432.61799999999999</v>
      </c>
      <c r="H3932" s="154">
        <v>0</v>
      </c>
      <c r="I3932" s="154">
        <v>1264.0540000000001</v>
      </c>
      <c r="J3932" s="151">
        <v>0</v>
      </c>
      <c r="K3932" s="149">
        <f t="shared" si="613"/>
        <v>1696.672</v>
      </c>
      <c r="L3932" s="148">
        <v>0</v>
      </c>
      <c r="M3932" s="148">
        <v>128.68700000000001</v>
      </c>
      <c r="N3932" s="148">
        <v>0</v>
      </c>
      <c r="O3932" s="148">
        <v>285.88400000000001</v>
      </c>
      <c r="P3932" s="148">
        <v>0</v>
      </c>
      <c r="Q3932" s="21">
        <f t="shared" si="614"/>
        <v>0</v>
      </c>
      <c r="R3932" s="21">
        <f t="shared" si="615"/>
        <v>411.41233900000003</v>
      </c>
      <c r="S3932" s="21">
        <f t="shared" si="616"/>
        <v>0</v>
      </c>
      <c r="T3932" s="21">
        <f t="shared" si="617"/>
        <v>907.9675840000001</v>
      </c>
      <c r="U3932" s="22">
        <f t="shared" si="618"/>
        <v>1319.3799230000002</v>
      </c>
      <c r="V3932" s="39">
        <f t="shared" si="619"/>
        <v>0.77762815853624045</v>
      </c>
    </row>
    <row r="3933" spans="1:22">
      <c r="A3933">
        <v>3928</v>
      </c>
      <c r="B3933" s="155">
        <f t="shared" si="610"/>
        <v>41438</v>
      </c>
      <c r="C3933" s="148">
        <f t="shared" si="611"/>
        <v>2013</v>
      </c>
      <c r="D3933" s="148">
        <f t="shared" si="612"/>
        <v>6</v>
      </c>
      <c r="E3933" s="152">
        <v>16</v>
      </c>
      <c r="F3933" s="153">
        <v>0</v>
      </c>
      <c r="G3933" s="154">
        <v>432.38299999999998</v>
      </c>
      <c r="H3933" s="154">
        <v>0</v>
      </c>
      <c r="I3933" s="154">
        <v>1001.824</v>
      </c>
      <c r="J3933" s="151">
        <v>0</v>
      </c>
      <c r="K3933" s="149">
        <f t="shared" si="613"/>
        <v>1434.2069999999999</v>
      </c>
      <c r="L3933" s="148">
        <v>0</v>
      </c>
      <c r="M3933" s="148">
        <v>128.63800000000001</v>
      </c>
      <c r="N3933" s="148">
        <v>0</v>
      </c>
      <c r="O3933" s="148">
        <v>232.31800000000001</v>
      </c>
      <c r="P3933" s="148">
        <v>0</v>
      </c>
      <c r="Q3933" s="21">
        <f t="shared" si="614"/>
        <v>0</v>
      </c>
      <c r="R3933" s="21">
        <f t="shared" si="615"/>
        <v>411.25568600000003</v>
      </c>
      <c r="S3933" s="21">
        <f t="shared" si="616"/>
        <v>0</v>
      </c>
      <c r="T3933" s="21">
        <f t="shared" si="617"/>
        <v>737.84196800000007</v>
      </c>
      <c r="U3933" s="22">
        <f t="shared" si="618"/>
        <v>1149.0976540000001</v>
      </c>
      <c r="V3933" s="39">
        <f t="shared" si="619"/>
        <v>0.80120767364822532</v>
      </c>
    </row>
    <row r="3934" spans="1:22">
      <c r="A3934">
        <v>3929</v>
      </c>
      <c r="B3934" s="155">
        <f t="shared" si="610"/>
        <v>41438</v>
      </c>
      <c r="C3934" s="148">
        <f t="shared" si="611"/>
        <v>2013</v>
      </c>
      <c r="D3934" s="148">
        <f t="shared" si="612"/>
        <v>6</v>
      </c>
      <c r="E3934" s="152">
        <v>17</v>
      </c>
      <c r="F3934" s="153">
        <v>0</v>
      </c>
      <c r="G3934" s="154">
        <v>432.54</v>
      </c>
      <c r="H3934" s="154">
        <v>0</v>
      </c>
      <c r="I3934" s="154">
        <v>1263.115</v>
      </c>
      <c r="J3934" s="151">
        <v>0</v>
      </c>
      <c r="K3934" s="149">
        <f t="shared" si="613"/>
        <v>1695.655</v>
      </c>
      <c r="L3934" s="148">
        <v>0</v>
      </c>
      <c r="M3934" s="148">
        <v>128.75299999999999</v>
      </c>
      <c r="N3934" s="148">
        <v>0</v>
      </c>
      <c r="O3934" s="148">
        <v>286.49400000000003</v>
      </c>
      <c r="P3934" s="148">
        <v>0</v>
      </c>
      <c r="Q3934" s="21">
        <f t="shared" si="614"/>
        <v>0</v>
      </c>
      <c r="R3934" s="21">
        <f t="shared" si="615"/>
        <v>411.62334099999998</v>
      </c>
      <c r="S3934" s="21">
        <f t="shared" si="616"/>
        <v>0</v>
      </c>
      <c r="T3934" s="21">
        <f t="shared" si="617"/>
        <v>909.90494400000011</v>
      </c>
      <c r="U3934" s="22">
        <f t="shared" si="618"/>
        <v>1321.5282850000001</v>
      </c>
      <c r="V3934" s="39">
        <f t="shared" si="619"/>
        <v>0.77936153580769685</v>
      </c>
    </row>
    <row r="3935" spans="1:22">
      <c r="A3935">
        <v>3930</v>
      </c>
      <c r="B3935" s="155">
        <f t="shared" ref="B3935:B3998" si="620">+B3911+1</f>
        <v>41438</v>
      </c>
      <c r="C3935" s="148">
        <f t="shared" si="611"/>
        <v>2013</v>
      </c>
      <c r="D3935" s="148">
        <f t="shared" si="612"/>
        <v>6</v>
      </c>
      <c r="E3935" s="152">
        <v>18</v>
      </c>
      <c r="F3935" s="153">
        <v>0</v>
      </c>
      <c r="G3935" s="154">
        <v>425.45299999999997</v>
      </c>
      <c r="H3935" s="154">
        <v>0</v>
      </c>
      <c r="I3935" s="154">
        <v>1342.8009999999999</v>
      </c>
      <c r="J3935" s="151">
        <v>0</v>
      </c>
      <c r="K3935" s="149">
        <f t="shared" si="613"/>
        <v>1768.2539999999999</v>
      </c>
      <c r="L3935" s="148">
        <v>0</v>
      </c>
      <c r="M3935" s="148">
        <v>128.61799999999999</v>
      </c>
      <c r="N3935" s="148">
        <v>0</v>
      </c>
      <c r="O3935" s="148">
        <v>300.58800000000002</v>
      </c>
      <c r="P3935" s="148">
        <v>0</v>
      </c>
      <c r="Q3935" s="21">
        <f t="shared" si="614"/>
        <v>0</v>
      </c>
      <c r="R3935" s="21">
        <f t="shared" si="615"/>
        <v>411.19174599999997</v>
      </c>
      <c r="S3935" s="21">
        <f t="shared" si="616"/>
        <v>0</v>
      </c>
      <c r="T3935" s="21">
        <f t="shared" si="617"/>
        <v>954.66748800000016</v>
      </c>
      <c r="U3935" s="22">
        <f t="shared" si="618"/>
        <v>1365.859234</v>
      </c>
      <c r="V3935" s="39">
        <f t="shared" si="619"/>
        <v>0.77243384378036195</v>
      </c>
    </row>
    <row r="3936" spans="1:22">
      <c r="A3936">
        <v>3931</v>
      </c>
      <c r="B3936" s="155">
        <f t="shared" si="620"/>
        <v>41438</v>
      </c>
      <c r="C3936" s="148">
        <f t="shared" si="611"/>
        <v>2013</v>
      </c>
      <c r="D3936" s="148">
        <f t="shared" si="612"/>
        <v>6</v>
      </c>
      <c r="E3936" s="152">
        <v>19</v>
      </c>
      <c r="F3936" s="153">
        <v>0</v>
      </c>
      <c r="G3936" s="154">
        <v>427.27</v>
      </c>
      <c r="H3936" s="154">
        <v>0</v>
      </c>
      <c r="I3936" s="154">
        <v>1336.6089999999999</v>
      </c>
      <c r="J3936" s="151">
        <v>0</v>
      </c>
      <c r="K3936" s="149">
        <f t="shared" si="613"/>
        <v>1763.8789999999999</v>
      </c>
      <c r="L3936" s="148">
        <v>0</v>
      </c>
      <c r="M3936" s="148">
        <v>128.625</v>
      </c>
      <c r="N3936" s="148">
        <v>0</v>
      </c>
      <c r="O3936" s="148">
        <v>301.49799999999999</v>
      </c>
      <c r="P3936" s="148">
        <v>0</v>
      </c>
      <c r="Q3936" s="21">
        <f t="shared" si="614"/>
        <v>0</v>
      </c>
      <c r="R3936" s="21">
        <f t="shared" si="615"/>
        <v>411.21412500000002</v>
      </c>
      <c r="S3936" s="21">
        <f t="shared" si="616"/>
        <v>0</v>
      </c>
      <c r="T3936" s="21">
        <f t="shared" si="617"/>
        <v>957.55764799999997</v>
      </c>
      <c r="U3936" s="22">
        <f t="shared" si="618"/>
        <v>1368.7717729999999</v>
      </c>
      <c r="V3936" s="39">
        <f t="shared" si="619"/>
        <v>0.77600094621002913</v>
      </c>
    </row>
    <row r="3937" spans="1:22">
      <c r="A3937">
        <v>3932</v>
      </c>
      <c r="B3937" s="155">
        <f t="shared" si="620"/>
        <v>41438</v>
      </c>
      <c r="C3937" s="148">
        <f t="shared" si="611"/>
        <v>2013</v>
      </c>
      <c r="D3937" s="148">
        <f t="shared" si="612"/>
        <v>6</v>
      </c>
      <c r="E3937" s="152">
        <v>20</v>
      </c>
      <c r="F3937" s="153">
        <v>0</v>
      </c>
      <c r="G3937" s="154">
        <v>431.57299999999998</v>
      </c>
      <c r="H3937" s="154">
        <v>0</v>
      </c>
      <c r="I3937" s="154">
        <v>1415.9690000000001</v>
      </c>
      <c r="J3937" s="151">
        <v>0</v>
      </c>
      <c r="K3937" s="149">
        <f t="shared" si="613"/>
        <v>1847.5419999999999</v>
      </c>
      <c r="L3937" s="148">
        <v>0</v>
      </c>
      <c r="M3937" s="148">
        <v>128.50399999999999</v>
      </c>
      <c r="N3937" s="148">
        <v>0</v>
      </c>
      <c r="O3937" s="148">
        <v>324.43</v>
      </c>
      <c r="P3937" s="148">
        <v>0</v>
      </c>
      <c r="Q3937" s="21">
        <f t="shared" si="614"/>
        <v>0</v>
      </c>
      <c r="R3937" s="21">
        <f t="shared" si="615"/>
        <v>410.82728799999995</v>
      </c>
      <c r="S3937" s="21">
        <f t="shared" si="616"/>
        <v>0</v>
      </c>
      <c r="T3937" s="21">
        <f t="shared" si="617"/>
        <v>1030.38968</v>
      </c>
      <c r="U3937" s="22">
        <f t="shared" si="618"/>
        <v>1441.216968</v>
      </c>
      <c r="V3937" s="39">
        <f t="shared" si="619"/>
        <v>0.78007264137973586</v>
      </c>
    </row>
    <row r="3938" spans="1:22">
      <c r="A3938">
        <v>3933</v>
      </c>
      <c r="B3938" s="155">
        <f t="shared" si="620"/>
        <v>41438</v>
      </c>
      <c r="C3938" s="148">
        <f t="shared" si="611"/>
        <v>2013</v>
      </c>
      <c r="D3938" s="148">
        <f t="shared" si="612"/>
        <v>6</v>
      </c>
      <c r="E3938" s="152">
        <v>21</v>
      </c>
      <c r="F3938" s="153">
        <v>0</v>
      </c>
      <c r="G3938" s="154">
        <v>433.846</v>
      </c>
      <c r="H3938" s="154">
        <v>0</v>
      </c>
      <c r="I3938" s="154">
        <v>1415.33</v>
      </c>
      <c r="J3938" s="151">
        <v>0</v>
      </c>
      <c r="K3938" s="149">
        <f t="shared" si="613"/>
        <v>1849.1759999999999</v>
      </c>
      <c r="L3938" s="148">
        <v>0</v>
      </c>
      <c r="M3938" s="148">
        <v>128.816</v>
      </c>
      <c r="N3938" s="148">
        <v>0</v>
      </c>
      <c r="O3938" s="148">
        <v>323.238</v>
      </c>
      <c r="P3938" s="148">
        <v>0</v>
      </c>
      <c r="Q3938" s="21">
        <f t="shared" si="614"/>
        <v>0</v>
      </c>
      <c r="R3938" s="21">
        <f t="shared" si="615"/>
        <v>411.82475199999999</v>
      </c>
      <c r="S3938" s="21">
        <f t="shared" si="616"/>
        <v>0</v>
      </c>
      <c r="T3938" s="21">
        <f t="shared" si="617"/>
        <v>1026.6038880000001</v>
      </c>
      <c r="U3938" s="22">
        <f t="shared" si="618"/>
        <v>1438.4286400000001</v>
      </c>
      <c r="V3938" s="39">
        <f t="shared" si="619"/>
        <v>0.77787546453122913</v>
      </c>
    </row>
    <row r="3939" spans="1:22">
      <c r="A3939">
        <v>3934</v>
      </c>
      <c r="B3939" s="155">
        <f t="shared" si="620"/>
        <v>41438</v>
      </c>
      <c r="C3939" s="148">
        <f t="shared" si="611"/>
        <v>2013</v>
      </c>
      <c r="D3939" s="148">
        <f t="shared" si="612"/>
        <v>6</v>
      </c>
      <c r="E3939" s="152">
        <v>22</v>
      </c>
      <c r="F3939" s="153">
        <v>0</v>
      </c>
      <c r="G3939" s="154">
        <v>433.69200000000001</v>
      </c>
      <c r="H3939" s="154">
        <v>0</v>
      </c>
      <c r="I3939" s="154">
        <v>1405.73</v>
      </c>
      <c r="J3939" s="151">
        <v>0</v>
      </c>
      <c r="K3939" s="149">
        <f t="shared" si="613"/>
        <v>1839.422</v>
      </c>
      <c r="L3939" s="148">
        <v>0</v>
      </c>
      <c r="M3939" s="148">
        <v>128.77199999999999</v>
      </c>
      <c r="N3939" s="148">
        <v>0</v>
      </c>
      <c r="O3939" s="148">
        <v>320.11900000000003</v>
      </c>
      <c r="P3939" s="148">
        <v>0</v>
      </c>
      <c r="Q3939" s="21">
        <f t="shared" si="614"/>
        <v>0</v>
      </c>
      <c r="R3939" s="21">
        <f t="shared" si="615"/>
        <v>411.68408399999998</v>
      </c>
      <c r="S3939" s="21">
        <f t="shared" si="616"/>
        <v>0</v>
      </c>
      <c r="T3939" s="21">
        <f t="shared" si="617"/>
        <v>1016.6979440000001</v>
      </c>
      <c r="U3939" s="22">
        <f t="shared" si="618"/>
        <v>1428.382028</v>
      </c>
      <c r="V3939" s="39">
        <f t="shared" si="619"/>
        <v>0.77653851481606717</v>
      </c>
    </row>
    <row r="3940" spans="1:22">
      <c r="A3940">
        <v>3935</v>
      </c>
      <c r="B3940" s="155">
        <f t="shared" si="620"/>
        <v>41438</v>
      </c>
      <c r="C3940" s="148">
        <f t="shared" si="611"/>
        <v>2013</v>
      </c>
      <c r="D3940" s="148">
        <f t="shared" si="612"/>
        <v>6</v>
      </c>
      <c r="E3940" s="152">
        <v>23</v>
      </c>
      <c r="F3940" s="153">
        <v>0</v>
      </c>
      <c r="G3940" s="154">
        <v>434.48599999999999</v>
      </c>
      <c r="H3940" s="154">
        <v>0</v>
      </c>
      <c r="I3940" s="154">
        <v>1386.7070000000001</v>
      </c>
      <c r="J3940" s="151">
        <v>0</v>
      </c>
      <c r="K3940" s="149">
        <f t="shared" si="613"/>
        <v>1821.1930000000002</v>
      </c>
      <c r="L3940" s="148">
        <v>0</v>
      </c>
      <c r="M3940" s="148">
        <v>128.70599999999999</v>
      </c>
      <c r="N3940" s="148">
        <v>0</v>
      </c>
      <c r="O3940" s="148">
        <v>315.02100000000002</v>
      </c>
      <c r="P3940" s="148">
        <v>0</v>
      </c>
      <c r="Q3940" s="21">
        <f t="shared" si="614"/>
        <v>0</v>
      </c>
      <c r="R3940" s="21">
        <f t="shared" si="615"/>
        <v>411.47308199999998</v>
      </c>
      <c r="S3940" s="21">
        <f t="shared" si="616"/>
        <v>0</v>
      </c>
      <c r="T3940" s="21">
        <f t="shared" si="617"/>
        <v>1000.5066960000001</v>
      </c>
      <c r="U3940" s="22">
        <f t="shared" si="618"/>
        <v>1411.9797780000001</v>
      </c>
      <c r="V3940" s="39">
        <f t="shared" si="619"/>
        <v>0.77530485676147443</v>
      </c>
    </row>
    <row r="3941" spans="1:22">
      <c r="A3941">
        <v>3936</v>
      </c>
      <c r="B3941" s="155">
        <f t="shared" si="620"/>
        <v>41438</v>
      </c>
      <c r="C3941" s="148">
        <f t="shared" si="611"/>
        <v>2013</v>
      </c>
      <c r="D3941" s="148">
        <f t="shared" si="612"/>
        <v>6</v>
      </c>
      <c r="E3941" s="152">
        <v>24</v>
      </c>
      <c r="F3941" s="153">
        <v>0</v>
      </c>
      <c r="G3941" s="154">
        <v>436.70400000000001</v>
      </c>
      <c r="H3941" s="154">
        <v>0</v>
      </c>
      <c r="I3941" s="154">
        <v>1030.6220000000001</v>
      </c>
      <c r="J3941" s="151">
        <v>0</v>
      </c>
      <c r="K3941" s="149">
        <f t="shared" si="613"/>
        <v>1467.326</v>
      </c>
      <c r="L3941" s="148">
        <v>0</v>
      </c>
      <c r="M3941" s="148">
        <v>135.92599999999999</v>
      </c>
      <c r="N3941" s="148">
        <v>0</v>
      </c>
      <c r="O3941" s="148">
        <v>239.047</v>
      </c>
      <c r="P3941" s="148">
        <v>0</v>
      </c>
      <c r="Q3941" s="21">
        <f t="shared" si="614"/>
        <v>0</v>
      </c>
      <c r="R3941" s="21">
        <f t="shared" si="615"/>
        <v>434.55542199999996</v>
      </c>
      <c r="S3941" s="21">
        <f t="shared" si="616"/>
        <v>0</v>
      </c>
      <c r="T3941" s="21">
        <f t="shared" si="617"/>
        <v>759.21327200000007</v>
      </c>
      <c r="U3941" s="22">
        <f t="shared" si="618"/>
        <v>1193.7686940000001</v>
      </c>
      <c r="V3941" s="39">
        <f t="shared" si="619"/>
        <v>0.81356746489873422</v>
      </c>
    </row>
    <row r="3942" spans="1:22">
      <c r="A3942">
        <v>3937</v>
      </c>
      <c r="B3942" s="155">
        <f t="shared" si="620"/>
        <v>41439</v>
      </c>
      <c r="C3942" s="148">
        <f t="shared" si="611"/>
        <v>2013</v>
      </c>
      <c r="D3942" s="148">
        <f t="shared" si="612"/>
        <v>6</v>
      </c>
      <c r="E3942" s="152">
        <v>1</v>
      </c>
      <c r="F3942" s="153">
        <v>0</v>
      </c>
      <c r="G3942" s="154">
        <v>492.85500000000002</v>
      </c>
      <c r="H3942" s="154">
        <v>0</v>
      </c>
      <c r="I3942" s="154">
        <v>1123.7090000000001</v>
      </c>
      <c r="J3942" s="151">
        <v>0</v>
      </c>
      <c r="K3942" s="149">
        <f t="shared" si="613"/>
        <v>1616.5640000000001</v>
      </c>
      <c r="L3942" s="148">
        <v>0</v>
      </c>
      <c r="M3942" s="148">
        <v>148.191</v>
      </c>
      <c r="N3942" s="148">
        <v>0</v>
      </c>
      <c r="O3942" s="148">
        <v>242.09100000000001</v>
      </c>
      <c r="P3942" s="148">
        <v>0</v>
      </c>
      <c r="Q3942" s="21">
        <f t="shared" si="614"/>
        <v>0</v>
      </c>
      <c r="R3942" s="21">
        <f t="shared" si="615"/>
        <v>473.76662700000003</v>
      </c>
      <c r="S3942" s="21">
        <f t="shared" si="616"/>
        <v>0</v>
      </c>
      <c r="T3942" s="21">
        <f t="shared" si="617"/>
        <v>768.88101600000005</v>
      </c>
      <c r="U3942" s="22">
        <f t="shared" si="618"/>
        <v>1242.647643</v>
      </c>
      <c r="V3942" s="39">
        <f t="shared" si="619"/>
        <v>0.76869684280981143</v>
      </c>
    </row>
    <row r="3943" spans="1:22">
      <c r="A3943">
        <v>3938</v>
      </c>
      <c r="B3943" s="155">
        <f t="shared" si="620"/>
        <v>41439</v>
      </c>
      <c r="C3943" s="148">
        <f t="shared" si="611"/>
        <v>2013</v>
      </c>
      <c r="D3943" s="148">
        <f t="shared" si="612"/>
        <v>6</v>
      </c>
      <c r="E3943" s="152">
        <v>2</v>
      </c>
      <c r="F3943" s="153">
        <v>0</v>
      </c>
      <c r="G3943" s="154">
        <v>450.60300000000001</v>
      </c>
      <c r="H3943" s="154">
        <v>0</v>
      </c>
      <c r="I3943" s="154">
        <v>866.88699999999994</v>
      </c>
      <c r="J3943" s="151">
        <v>0</v>
      </c>
      <c r="K3943" s="149">
        <f t="shared" si="613"/>
        <v>1317.49</v>
      </c>
      <c r="L3943" s="148">
        <v>0</v>
      </c>
      <c r="M3943" s="148">
        <v>133.977</v>
      </c>
      <c r="N3943" s="148">
        <v>0</v>
      </c>
      <c r="O3943" s="148">
        <v>191.184</v>
      </c>
      <c r="P3943" s="148">
        <v>0</v>
      </c>
      <c r="Q3943" s="21">
        <f t="shared" si="614"/>
        <v>0</v>
      </c>
      <c r="R3943" s="21">
        <f t="shared" si="615"/>
        <v>428.32446900000002</v>
      </c>
      <c r="S3943" s="21">
        <f t="shared" si="616"/>
        <v>0</v>
      </c>
      <c r="T3943" s="21">
        <f t="shared" si="617"/>
        <v>607.20038399999999</v>
      </c>
      <c r="U3943" s="22">
        <f t="shared" si="618"/>
        <v>1035.5248529999999</v>
      </c>
      <c r="V3943" s="39">
        <f t="shared" si="619"/>
        <v>0.78598308374257098</v>
      </c>
    </row>
    <row r="3944" spans="1:22">
      <c r="A3944">
        <v>3939</v>
      </c>
      <c r="B3944" s="155">
        <f t="shared" si="620"/>
        <v>41439</v>
      </c>
      <c r="C3944" s="148">
        <f t="shared" si="611"/>
        <v>2013</v>
      </c>
      <c r="D3944" s="148">
        <f t="shared" si="612"/>
        <v>6</v>
      </c>
      <c r="E3944" s="152">
        <v>3</v>
      </c>
      <c r="F3944" s="153">
        <v>0</v>
      </c>
      <c r="G3944" s="154">
        <v>453.899</v>
      </c>
      <c r="H3944" s="154">
        <v>0</v>
      </c>
      <c r="I3944" s="154">
        <v>982.49599999999998</v>
      </c>
      <c r="J3944" s="151">
        <v>0</v>
      </c>
      <c r="K3944" s="149">
        <f t="shared" si="613"/>
        <v>1436.395</v>
      </c>
      <c r="L3944" s="148">
        <v>0</v>
      </c>
      <c r="M3944" s="148">
        <v>134.077</v>
      </c>
      <c r="N3944" s="148">
        <v>0</v>
      </c>
      <c r="O3944" s="148">
        <v>217.941</v>
      </c>
      <c r="P3944" s="148">
        <v>0</v>
      </c>
      <c r="Q3944" s="21">
        <f t="shared" si="614"/>
        <v>0</v>
      </c>
      <c r="R3944" s="21">
        <f t="shared" si="615"/>
        <v>428.64416899999998</v>
      </c>
      <c r="S3944" s="21">
        <f t="shared" si="616"/>
        <v>0</v>
      </c>
      <c r="T3944" s="21">
        <f t="shared" si="617"/>
        <v>692.18061599999999</v>
      </c>
      <c r="U3944" s="22">
        <f t="shared" si="618"/>
        <v>1120.824785</v>
      </c>
      <c r="V3944" s="39">
        <f t="shared" si="619"/>
        <v>0.78030401456423892</v>
      </c>
    </row>
    <row r="3945" spans="1:22">
      <c r="A3945">
        <v>3940</v>
      </c>
      <c r="B3945" s="155">
        <f t="shared" si="620"/>
        <v>41439</v>
      </c>
      <c r="C3945" s="148">
        <f t="shared" si="611"/>
        <v>2013</v>
      </c>
      <c r="D3945" s="148">
        <f t="shared" si="612"/>
        <v>6</v>
      </c>
      <c r="E3945" s="152">
        <v>4</v>
      </c>
      <c r="F3945" s="153">
        <v>0</v>
      </c>
      <c r="G3945" s="154">
        <v>451.19799999999998</v>
      </c>
      <c r="H3945" s="154">
        <v>0</v>
      </c>
      <c r="I3945" s="154">
        <v>982.44399999999996</v>
      </c>
      <c r="J3945" s="151">
        <v>0</v>
      </c>
      <c r="K3945" s="149">
        <f t="shared" si="613"/>
        <v>1433.6419999999998</v>
      </c>
      <c r="L3945" s="148">
        <v>0</v>
      </c>
      <c r="M3945" s="148">
        <v>133.691</v>
      </c>
      <c r="N3945" s="148">
        <v>0</v>
      </c>
      <c r="O3945" s="148">
        <v>218.62</v>
      </c>
      <c r="P3945" s="148">
        <v>0</v>
      </c>
      <c r="Q3945" s="21">
        <f t="shared" si="614"/>
        <v>0</v>
      </c>
      <c r="R3945" s="21">
        <f t="shared" si="615"/>
        <v>427.41012699999999</v>
      </c>
      <c r="S3945" s="21">
        <f t="shared" si="616"/>
        <v>0</v>
      </c>
      <c r="T3945" s="21">
        <f t="shared" si="617"/>
        <v>694.33712000000003</v>
      </c>
      <c r="U3945" s="22">
        <f t="shared" si="618"/>
        <v>1121.747247</v>
      </c>
      <c r="V3945" s="39">
        <f t="shared" si="619"/>
        <v>0.78244585956605639</v>
      </c>
    </row>
    <row r="3946" spans="1:22">
      <c r="A3946">
        <v>3941</v>
      </c>
      <c r="B3946" s="155">
        <f t="shared" si="620"/>
        <v>41439</v>
      </c>
      <c r="C3946" s="148">
        <f t="shared" si="611"/>
        <v>2013</v>
      </c>
      <c r="D3946" s="148">
        <f t="shared" si="612"/>
        <v>6</v>
      </c>
      <c r="E3946" s="152">
        <v>5</v>
      </c>
      <c r="F3946" s="153">
        <v>0</v>
      </c>
      <c r="G3946" s="154">
        <v>452.54899999999998</v>
      </c>
      <c r="H3946" s="154">
        <v>0</v>
      </c>
      <c r="I3946" s="154">
        <v>983.31200000000001</v>
      </c>
      <c r="J3946" s="151">
        <v>0</v>
      </c>
      <c r="K3946" s="149">
        <f t="shared" si="613"/>
        <v>1435.8609999999999</v>
      </c>
      <c r="L3946" s="148">
        <v>0</v>
      </c>
      <c r="M3946" s="148">
        <v>133.494</v>
      </c>
      <c r="N3946" s="148">
        <v>0</v>
      </c>
      <c r="O3946" s="148">
        <v>218.90700000000001</v>
      </c>
      <c r="P3946" s="148">
        <v>0</v>
      </c>
      <c r="Q3946" s="21">
        <f t="shared" si="614"/>
        <v>0</v>
      </c>
      <c r="R3946" s="21">
        <f t="shared" si="615"/>
        <v>426.78031800000002</v>
      </c>
      <c r="S3946" s="21">
        <f t="shared" si="616"/>
        <v>0</v>
      </c>
      <c r="T3946" s="21">
        <f t="shared" si="617"/>
        <v>695.24863200000004</v>
      </c>
      <c r="U3946" s="22">
        <f t="shared" si="618"/>
        <v>1122.0289500000001</v>
      </c>
      <c r="V3946" s="39">
        <f t="shared" si="619"/>
        <v>0.78143284760850817</v>
      </c>
    </row>
    <row r="3947" spans="1:22">
      <c r="A3947">
        <v>3942</v>
      </c>
      <c r="B3947" s="155">
        <f t="shared" si="620"/>
        <v>41439</v>
      </c>
      <c r="C3947" s="148">
        <f t="shared" si="611"/>
        <v>2013</v>
      </c>
      <c r="D3947" s="148">
        <f t="shared" si="612"/>
        <v>6</v>
      </c>
      <c r="E3947" s="152">
        <v>6</v>
      </c>
      <c r="F3947" s="153">
        <v>0</v>
      </c>
      <c r="G3947" s="154">
        <v>486.64499999999998</v>
      </c>
      <c r="H3947" s="154">
        <v>0</v>
      </c>
      <c r="I3947" s="154">
        <v>758.45100000000002</v>
      </c>
      <c r="J3947" s="151">
        <v>0</v>
      </c>
      <c r="K3947" s="149">
        <f t="shared" si="613"/>
        <v>1245.096</v>
      </c>
      <c r="L3947" s="148">
        <v>0</v>
      </c>
      <c r="M3947" s="148">
        <v>143.65100000000001</v>
      </c>
      <c r="N3947" s="148">
        <v>0</v>
      </c>
      <c r="O3947" s="148">
        <v>170.16300000000001</v>
      </c>
      <c r="P3947" s="148">
        <v>0</v>
      </c>
      <c r="Q3947" s="21">
        <f t="shared" si="614"/>
        <v>0</v>
      </c>
      <c r="R3947" s="21">
        <f t="shared" si="615"/>
        <v>459.25224700000007</v>
      </c>
      <c r="S3947" s="21">
        <f t="shared" si="616"/>
        <v>0</v>
      </c>
      <c r="T3947" s="21">
        <f t="shared" si="617"/>
        <v>540.43768800000009</v>
      </c>
      <c r="U3947" s="22">
        <f t="shared" si="618"/>
        <v>999.6899350000001</v>
      </c>
      <c r="V3947" s="39">
        <f t="shared" si="619"/>
        <v>0.80290189270546219</v>
      </c>
    </row>
    <row r="3948" spans="1:22">
      <c r="A3948">
        <v>3943</v>
      </c>
      <c r="B3948" s="155">
        <f t="shared" si="620"/>
        <v>41439</v>
      </c>
      <c r="C3948" s="148">
        <f t="shared" si="611"/>
        <v>2013</v>
      </c>
      <c r="D3948" s="148">
        <f t="shared" si="612"/>
        <v>6</v>
      </c>
      <c r="E3948" s="152">
        <v>7</v>
      </c>
      <c r="F3948" s="153">
        <v>0</v>
      </c>
      <c r="G3948" s="154">
        <v>655.69100000000003</v>
      </c>
      <c r="H3948" s="154">
        <v>0</v>
      </c>
      <c r="I3948" s="154">
        <v>819.94799999999998</v>
      </c>
      <c r="J3948" s="151">
        <v>0</v>
      </c>
      <c r="K3948" s="149">
        <f t="shared" si="613"/>
        <v>1475.6390000000001</v>
      </c>
      <c r="L3948" s="148">
        <v>0</v>
      </c>
      <c r="M3948" s="148">
        <v>191.018</v>
      </c>
      <c r="N3948" s="148">
        <v>0</v>
      </c>
      <c r="O3948" s="148">
        <v>185.92500000000001</v>
      </c>
      <c r="P3948" s="148">
        <v>0</v>
      </c>
      <c r="Q3948" s="21">
        <f t="shared" si="614"/>
        <v>0</v>
      </c>
      <c r="R3948" s="21">
        <f t="shared" si="615"/>
        <v>610.68454600000007</v>
      </c>
      <c r="S3948" s="21">
        <f t="shared" si="616"/>
        <v>0</v>
      </c>
      <c r="T3948" s="21">
        <f t="shared" si="617"/>
        <v>590.4978000000001</v>
      </c>
      <c r="U3948" s="22">
        <f t="shared" si="618"/>
        <v>1201.1823460000001</v>
      </c>
      <c r="V3948" s="39">
        <f t="shared" si="619"/>
        <v>0.81400826760474609</v>
      </c>
    </row>
    <row r="3949" spans="1:22">
      <c r="A3949">
        <v>3944</v>
      </c>
      <c r="B3949" s="155">
        <f t="shared" si="620"/>
        <v>41439</v>
      </c>
      <c r="C3949" s="148">
        <f t="shared" si="611"/>
        <v>2013</v>
      </c>
      <c r="D3949" s="148">
        <f t="shared" si="612"/>
        <v>6</v>
      </c>
      <c r="E3949" s="152">
        <v>8</v>
      </c>
      <c r="F3949" s="153">
        <v>0</v>
      </c>
      <c r="G3949" s="154">
        <v>540.23199999999997</v>
      </c>
      <c r="H3949" s="154">
        <v>0</v>
      </c>
      <c r="I3949" s="154">
        <v>1078.9059999999999</v>
      </c>
      <c r="J3949" s="151">
        <v>0</v>
      </c>
      <c r="K3949" s="149">
        <f t="shared" si="613"/>
        <v>1619.1379999999999</v>
      </c>
      <c r="L3949" s="148">
        <v>0</v>
      </c>
      <c r="M3949" s="148">
        <v>160.21899999999999</v>
      </c>
      <c r="N3949" s="148">
        <v>0</v>
      </c>
      <c r="O3949" s="148">
        <v>232.27799999999999</v>
      </c>
      <c r="P3949" s="148">
        <v>0</v>
      </c>
      <c r="Q3949" s="21">
        <f t="shared" si="614"/>
        <v>0</v>
      </c>
      <c r="R3949" s="21">
        <f t="shared" si="615"/>
        <v>512.22014300000001</v>
      </c>
      <c r="S3949" s="21">
        <f t="shared" si="616"/>
        <v>0</v>
      </c>
      <c r="T3949" s="21">
        <f t="shared" si="617"/>
        <v>737.71492799999999</v>
      </c>
      <c r="U3949" s="22">
        <f t="shared" si="618"/>
        <v>1249.9350709999999</v>
      </c>
      <c r="V3949" s="39">
        <f t="shared" si="619"/>
        <v>0.77197562591947066</v>
      </c>
    </row>
    <row r="3950" spans="1:22">
      <c r="A3950">
        <v>3945</v>
      </c>
      <c r="B3950" s="155">
        <f t="shared" si="620"/>
        <v>41439</v>
      </c>
      <c r="C3950" s="148">
        <f t="shared" si="611"/>
        <v>2013</v>
      </c>
      <c r="D3950" s="148">
        <f t="shared" si="612"/>
        <v>6</v>
      </c>
      <c r="E3950" s="152">
        <v>9</v>
      </c>
      <c r="F3950" s="153">
        <v>0</v>
      </c>
      <c r="G3950" s="154">
        <v>473.07799999999997</v>
      </c>
      <c r="H3950" s="154">
        <v>0</v>
      </c>
      <c r="I3950" s="154">
        <v>1024.136</v>
      </c>
      <c r="J3950" s="151">
        <v>0</v>
      </c>
      <c r="K3950" s="149">
        <f t="shared" si="613"/>
        <v>1497.2139999999999</v>
      </c>
      <c r="L3950" s="148">
        <v>0</v>
      </c>
      <c r="M3950" s="148">
        <v>142.43600000000001</v>
      </c>
      <c r="N3950" s="148">
        <v>0</v>
      </c>
      <c r="O3950" s="148">
        <v>220.31800000000001</v>
      </c>
      <c r="P3950" s="148">
        <v>0</v>
      </c>
      <c r="Q3950" s="21">
        <f t="shared" si="614"/>
        <v>0</v>
      </c>
      <c r="R3950" s="21">
        <f t="shared" si="615"/>
        <v>455.36789200000004</v>
      </c>
      <c r="S3950" s="21">
        <f t="shared" si="616"/>
        <v>0</v>
      </c>
      <c r="T3950" s="21">
        <f t="shared" si="617"/>
        <v>699.7299680000001</v>
      </c>
      <c r="U3950" s="22">
        <f t="shared" si="618"/>
        <v>1155.0978600000001</v>
      </c>
      <c r="V3950" s="39">
        <f t="shared" si="619"/>
        <v>0.77149816926638415</v>
      </c>
    </row>
    <row r="3951" spans="1:22">
      <c r="A3951">
        <v>3946</v>
      </c>
      <c r="B3951" s="155">
        <f t="shared" si="620"/>
        <v>41439</v>
      </c>
      <c r="C3951" s="148">
        <f t="shared" si="611"/>
        <v>2013</v>
      </c>
      <c r="D3951" s="148">
        <f t="shared" si="612"/>
        <v>6</v>
      </c>
      <c r="E3951" s="152">
        <v>10</v>
      </c>
      <c r="F3951" s="153">
        <v>0</v>
      </c>
      <c r="G3951" s="154">
        <v>526.46199999999999</v>
      </c>
      <c r="H3951" s="154">
        <v>0</v>
      </c>
      <c r="I3951" s="154">
        <v>1061.951</v>
      </c>
      <c r="J3951" s="151">
        <v>0</v>
      </c>
      <c r="K3951" s="149">
        <f t="shared" si="613"/>
        <v>1588.413</v>
      </c>
      <c r="L3951" s="148">
        <v>0</v>
      </c>
      <c r="M3951" s="148">
        <v>153.83199999999999</v>
      </c>
      <c r="N3951" s="148">
        <v>0</v>
      </c>
      <c r="O3951" s="148">
        <v>227.595</v>
      </c>
      <c r="P3951" s="148">
        <v>0</v>
      </c>
      <c r="Q3951" s="21">
        <f t="shared" si="614"/>
        <v>0</v>
      </c>
      <c r="R3951" s="21">
        <f t="shared" si="615"/>
        <v>491.800904</v>
      </c>
      <c r="S3951" s="21">
        <f t="shared" si="616"/>
        <v>0</v>
      </c>
      <c r="T3951" s="21">
        <f t="shared" si="617"/>
        <v>722.84172000000001</v>
      </c>
      <c r="U3951" s="22">
        <f t="shared" si="618"/>
        <v>1214.6426240000001</v>
      </c>
      <c r="V3951" s="39">
        <f t="shared" si="619"/>
        <v>0.76468942523134731</v>
      </c>
    </row>
    <row r="3952" spans="1:22">
      <c r="A3952">
        <v>3947</v>
      </c>
      <c r="B3952" s="155">
        <f t="shared" si="620"/>
        <v>41439</v>
      </c>
      <c r="C3952" s="148">
        <f t="shared" si="611"/>
        <v>2013</v>
      </c>
      <c r="D3952" s="148">
        <f t="shared" si="612"/>
        <v>6</v>
      </c>
      <c r="E3952" s="152">
        <v>11</v>
      </c>
      <c r="F3952" s="153">
        <v>0</v>
      </c>
      <c r="G3952" s="154">
        <v>527.69399999999996</v>
      </c>
      <c r="H3952" s="154">
        <v>0</v>
      </c>
      <c r="I3952" s="154">
        <v>1062.2080000000001</v>
      </c>
      <c r="J3952" s="151">
        <v>0</v>
      </c>
      <c r="K3952" s="149">
        <f t="shared" si="613"/>
        <v>1589.902</v>
      </c>
      <c r="L3952" s="148">
        <v>0</v>
      </c>
      <c r="M3952" s="148">
        <v>153.881</v>
      </c>
      <c r="N3952" s="148">
        <v>0</v>
      </c>
      <c r="O3952" s="148">
        <v>227.56</v>
      </c>
      <c r="P3952" s="148">
        <v>0</v>
      </c>
      <c r="Q3952" s="21">
        <f t="shared" si="614"/>
        <v>0</v>
      </c>
      <c r="R3952" s="21">
        <f t="shared" si="615"/>
        <v>491.95755700000001</v>
      </c>
      <c r="S3952" s="21">
        <f t="shared" si="616"/>
        <v>0</v>
      </c>
      <c r="T3952" s="21">
        <f t="shared" si="617"/>
        <v>722.73056000000008</v>
      </c>
      <c r="U3952" s="22">
        <f t="shared" si="618"/>
        <v>1214.6881170000001</v>
      </c>
      <c r="V3952" s="39">
        <f t="shared" si="619"/>
        <v>0.76400187999008751</v>
      </c>
    </row>
    <row r="3953" spans="1:22">
      <c r="A3953">
        <v>3948</v>
      </c>
      <c r="B3953" s="155">
        <f t="shared" si="620"/>
        <v>41439</v>
      </c>
      <c r="C3953" s="148">
        <f t="shared" si="611"/>
        <v>2013</v>
      </c>
      <c r="D3953" s="148">
        <f t="shared" si="612"/>
        <v>6</v>
      </c>
      <c r="E3953" s="152">
        <v>12</v>
      </c>
      <c r="F3953" s="153">
        <v>0</v>
      </c>
      <c r="G3953" s="154">
        <v>528.28800000000001</v>
      </c>
      <c r="H3953" s="154">
        <v>0</v>
      </c>
      <c r="I3953" s="154">
        <v>1059.7539999999999</v>
      </c>
      <c r="J3953" s="151">
        <v>0</v>
      </c>
      <c r="K3953" s="149">
        <f t="shared" si="613"/>
        <v>1588.0419999999999</v>
      </c>
      <c r="L3953" s="148">
        <v>0</v>
      </c>
      <c r="M3953" s="148">
        <v>154.04300000000001</v>
      </c>
      <c r="N3953" s="148">
        <v>0</v>
      </c>
      <c r="O3953" s="148">
        <v>227.755</v>
      </c>
      <c r="P3953" s="148">
        <v>0</v>
      </c>
      <c r="Q3953" s="21">
        <f t="shared" si="614"/>
        <v>0</v>
      </c>
      <c r="R3953" s="21">
        <f t="shared" si="615"/>
        <v>492.47547100000003</v>
      </c>
      <c r="S3953" s="21">
        <f t="shared" si="616"/>
        <v>0</v>
      </c>
      <c r="T3953" s="21">
        <f t="shared" si="617"/>
        <v>723.34987999999998</v>
      </c>
      <c r="U3953" s="22">
        <f t="shared" si="618"/>
        <v>1215.825351</v>
      </c>
      <c r="V3953" s="39">
        <f t="shared" si="619"/>
        <v>0.76561284336308488</v>
      </c>
    </row>
    <row r="3954" spans="1:22">
      <c r="A3954">
        <v>3949</v>
      </c>
      <c r="B3954" s="155">
        <f t="shared" si="620"/>
        <v>41439</v>
      </c>
      <c r="C3954" s="148">
        <f t="shared" si="611"/>
        <v>2013</v>
      </c>
      <c r="D3954" s="148">
        <f t="shared" si="612"/>
        <v>6</v>
      </c>
      <c r="E3954" s="152">
        <v>13</v>
      </c>
      <c r="F3954" s="153">
        <v>0</v>
      </c>
      <c r="G3954" s="154">
        <v>492.13900000000001</v>
      </c>
      <c r="H3954" s="154">
        <v>1.413</v>
      </c>
      <c r="I3954" s="154">
        <v>1269.742</v>
      </c>
      <c r="J3954" s="151">
        <v>0</v>
      </c>
      <c r="K3954" s="149">
        <f t="shared" si="613"/>
        <v>1763.2939999999999</v>
      </c>
      <c r="L3954" s="148">
        <v>0</v>
      </c>
      <c r="M3954" s="148">
        <v>143.68799999999999</v>
      </c>
      <c r="N3954" s="148">
        <v>2.758</v>
      </c>
      <c r="O3954" s="148">
        <v>270.572</v>
      </c>
      <c r="P3954" s="148">
        <v>0</v>
      </c>
      <c r="Q3954" s="21">
        <f t="shared" si="614"/>
        <v>0</v>
      </c>
      <c r="R3954" s="21">
        <f t="shared" si="615"/>
        <v>459.37053599999996</v>
      </c>
      <c r="S3954" s="21">
        <f t="shared" si="616"/>
        <v>5.3808579999999999</v>
      </c>
      <c r="T3954" s="21">
        <f t="shared" si="617"/>
        <v>859.33667200000002</v>
      </c>
      <c r="U3954" s="22">
        <f t="shared" si="618"/>
        <v>1324.088066</v>
      </c>
      <c r="V3954" s="39">
        <f t="shared" si="619"/>
        <v>0.75091735467823295</v>
      </c>
    </row>
    <row r="3955" spans="1:22">
      <c r="A3955">
        <v>3950</v>
      </c>
      <c r="B3955" s="155">
        <f t="shared" si="620"/>
        <v>41439</v>
      </c>
      <c r="C3955" s="148">
        <f t="shared" si="611"/>
        <v>2013</v>
      </c>
      <c r="D3955" s="148">
        <f t="shared" si="612"/>
        <v>6</v>
      </c>
      <c r="E3955" s="152">
        <v>14</v>
      </c>
      <c r="F3955" s="153">
        <v>0</v>
      </c>
      <c r="G3955" s="154">
        <v>480.2</v>
      </c>
      <c r="H3955" s="154">
        <v>0</v>
      </c>
      <c r="I3955" s="154">
        <v>1056.1310000000001</v>
      </c>
      <c r="J3955" s="151">
        <v>0</v>
      </c>
      <c r="K3955" s="149">
        <f t="shared" si="613"/>
        <v>1536.3310000000001</v>
      </c>
      <c r="L3955" s="148">
        <v>0</v>
      </c>
      <c r="M3955" s="148">
        <v>139.709</v>
      </c>
      <c r="N3955" s="148">
        <v>0</v>
      </c>
      <c r="O3955" s="148">
        <v>224.71600000000001</v>
      </c>
      <c r="P3955" s="148">
        <v>0</v>
      </c>
      <c r="Q3955" s="21">
        <f t="shared" si="614"/>
        <v>0</v>
      </c>
      <c r="R3955" s="21">
        <f t="shared" si="615"/>
        <v>446.64967300000001</v>
      </c>
      <c r="S3955" s="21">
        <f t="shared" si="616"/>
        <v>0</v>
      </c>
      <c r="T3955" s="21">
        <f t="shared" si="617"/>
        <v>713.69801600000005</v>
      </c>
      <c r="U3955" s="22">
        <f t="shared" si="618"/>
        <v>1160.3476890000002</v>
      </c>
      <c r="V3955" s="39">
        <f t="shared" si="619"/>
        <v>0.75527193619083388</v>
      </c>
    </row>
    <row r="3956" spans="1:22">
      <c r="A3956">
        <v>3951</v>
      </c>
      <c r="B3956" s="155">
        <f t="shared" si="620"/>
        <v>41439</v>
      </c>
      <c r="C3956" s="148">
        <f t="shared" si="611"/>
        <v>2013</v>
      </c>
      <c r="D3956" s="148">
        <f t="shared" si="612"/>
        <v>6</v>
      </c>
      <c r="E3956" s="152">
        <v>15</v>
      </c>
      <c r="F3956" s="153">
        <v>0</v>
      </c>
      <c r="G3956" s="154">
        <v>475.71699999999998</v>
      </c>
      <c r="H3956" s="154">
        <v>0</v>
      </c>
      <c r="I3956" s="154">
        <v>1061.6869999999999</v>
      </c>
      <c r="J3956" s="151">
        <v>0</v>
      </c>
      <c r="K3956" s="149">
        <f t="shared" si="613"/>
        <v>1537.404</v>
      </c>
      <c r="L3956" s="148">
        <v>0</v>
      </c>
      <c r="M3956" s="148">
        <v>139.18</v>
      </c>
      <c r="N3956" s="148">
        <v>0</v>
      </c>
      <c r="O3956" s="148">
        <v>226.262</v>
      </c>
      <c r="P3956" s="148">
        <v>0</v>
      </c>
      <c r="Q3956" s="21">
        <f t="shared" si="614"/>
        <v>0</v>
      </c>
      <c r="R3956" s="21">
        <f t="shared" si="615"/>
        <v>444.95846</v>
      </c>
      <c r="S3956" s="21">
        <f t="shared" si="616"/>
        <v>0</v>
      </c>
      <c r="T3956" s="21">
        <f t="shared" si="617"/>
        <v>718.60811200000001</v>
      </c>
      <c r="U3956" s="22">
        <f t="shared" si="618"/>
        <v>1163.566572</v>
      </c>
      <c r="V3956" s="39">
        <f t="shared" si="619"/>
        <v>0.75683852260043549</v>
      </c>
    </row>
    <row r="3957" spans="1:22">
      <c r="A3957">
        <v>3952</v>
      </c>
      <c r="B3957" s="155">
        <f t="shared" si="620"/>
        <v>41439</v>
      </c>
      <c r="C3957" s="148">
        <f t="shared" si="611"/>
        <v>2013</v>
      </c>
      <c r="D3957" s="148">
        <f t="shared" si="612"/>
        <v>6</v>
      </c>
      <c r="E3957" s="152">
        <v>16</v>
      </c>
      <c r="F3957" s="153">
        <v>0</v>
      </c>
      <c r="G3957" s="154">
        <v>477.3</v>
      </c>
      <c r="H3957" s="154">
        <v>0</v>
      </c>
      <c r="I3957" s="154">
        <v>1064.258</v>
      </c>
      <c r="J3957" s="151">
        <v>0</v>
      </c>
      <c r="K3957" s="149">
        <f t="shared" si="613"/>
        <v>1541.558</v>
      </c>
      <c r="L3957" s="148">
        <v>0</v>
      </c>
      <c r="M3957" s="148">
        <v>139.56200000000001</v>
      </c>
      <c r="N3957" s="148">
        <v>0</v>
      </c>
      <c r="O3957" s="148">
        <v>243.13300000000001</v>
      </c>
      <c r="P3957" s="148">
        <v>0</v>
      </c>
      <c r="Q3957" s="21">
        <f t="shared" si="614"/>
        <v>0</v>
      </c>
      <c r="R3957" s="21">
        <f t="shared" si="615"/>
        <v>446.17971400000005</v>
      </c>
      <c r="S3957" s="21">
        <f t="shared" si="616"/>
        <v>0</v>
      </c>
      <c r="T3957" s="21">
        <f t="shared" si="617"/>
        <v>772.19040800000005</v>
      </c>
      <c r="U3957" s="22">
        <f t="shared" si="618"/>
        <v>1218.370122</v>
      </c>
      <c r="V3957" s="39">
        <f t="shared" si="619"/>
        <v>0.79034984217265913</v>
      </c>
    </row>
    <row r="3958" spans="1:22">
      <c r="A3958">
        <v>3953</v>
      </c>
      <c r="B3958" s="155">
        <f t="shared" si="620"/>
        <v>41439</v>
      </c>
      <c r="C3958" s="148">
        <f t="shared" si="611"/>
        <v>2013</v>
      </c>
      <c r="D3958" s="148">
        <f t="shared" si="612"/>
        <v>6</v>
      </c>
      <c r="E3958" s="152">
        <v>17</v>
      </c>
      <c r="F3958" s="153">
        <v>0</v>
      </c>
      <c r="G3958" s="154">
        <v>493.40100000000001</v>
      </c>
      <c r="H3958" s="154">
        <v>0</v>
      </c>
      <c r="I3958" s="154">
        <v>1235.7159999999999</v>
      </c>
      <c r="J3958" s="151">
        <v>0</v>
      </c>
      <c r="K3958" s="149">
        <f t="shared" si="613"/>
        <v>1729.117</v>
      </c>
      <c r="L3958" s="148">
        <v>0</v>
      </c>
      <c r="M3958" s="148">
        <v>143.57400000000001</v>
      </c>
      <c r="N3958" s="148">
        <v>0</v>
      </c>
      <c r="O3958" s="148">
        <v>278.214</v>
      </c>
      <c r="P3958" s="148">
        <v>0</v>
      </c>
      <c r="Q3958" s="21">
        <f t="shared" si="614"/>
        <v>0</v>
      </c>
      <c r="R3958" s="21">
        <f t="shared" si="615"/>
        <v>459.00607800000006</v>
      </c>
      <c r="S3958" s="21">
        <f t="shared" si="616"/>
        <v>0</v>
      </c>
      <c r="T3958" s="21">
        <f t="shared" si="617"/>
        <v>883.607664</v>
      </c>
      <c r="U3958" s="22">
        <f t="shared" si="618"/>
        <v>1342.613742</v>
      </c>
      <c r="V3958" s="39">
        <f t="shared" si="619"/>
        <v>0.77647362324238323</v>
      </c>
    </row>
    <row r="3959" spans="1:22">
      <c r="A3959">
        <v>3954</v>
      </c>
      <c r="B3959" s="155">
        <f t="shared" si="620"/>
        <v>41439</v>
      </c>
      <c r="C3959" s="148">
        <f t="shared" si="611"/>
        <v>2013</v>
      </c>
      <c r="D3959" s="148">
        <f t="shared" si="612"/>
        <v>6</v>
      </c>
      <c r="E3959" s="152">
        <v>18</v>
      </c>
      <c r="F3959" s="153">
        <v>0</v>
      </c>
      <c r="G3959" s="154">
        <v>472.57</v>
      </c>
      <c r="H3959" s="154">
        <v>0</v>
      </c>
      <c r="I3959" s="154">
        <v>1070.0260000000001</v>
      </c>
      <c r="J3959" s="151">
        <v>0</v>
      </c>
      <c r="K3959" s="149">
        <f t="shared" si="613"/>
        <v>1542.596</v>
      </c>
      <c r="L3959" s="148">
        <v>0</v>
      </c>
      <c r="M3959" s="148">
        <v>139.738</v>
      </c>
      <c r="N3959" s="148">
        <v>0</v>
      </c>
      <c r="O3959" s="148">
        <v>247.114</v>
      </c>
      <c r="P3959" s="148">
        <v>0</v>
      </c>
      <c r="Q3959" s="21">
        <f t="shared" si="614"/>
        <v>0</v>
      </c>
      <c r="R3959" s="21">
        <f t="shared" si="615"/>
        <v>446.74238600000001</v>
      </c>
      <c r="S3959" s="21">
        <f t="shared" si="616"/>
        <v>0</v>
      </c>
      <c r="T3959" s="21">
        <f t="shared" si="617"/>
        <v>784.83406400000001</v>
      </c>
      <c r="U3959" s="22">
        <f t="shared" si="618"/>
        <v>1231.57645</v>
      </c>
      <c r="V3959" s="39">
        <f t="shared" si="619"/>
        <v>0.79837912843025649</v>
      </c>
    </row>
    <row r="3960" spans="1:22">
      <c r="A3960">
        <v>3955</v>
      </c>
      <c r="B3960" s="155">
        <f t="shared" si="620"/>
        <v>41439</v>
      </c>
      <c r="C3960" s="148">
        <f t="shared" si="611"/>
        <v>2013</v>
      </c>
      <c r="D3960" s="148">
        <f t="shared" si="612"/>
        <v>6</v>
      </c>
      <c r="E3960" s="152">
        <v>19</v>
      </c>
      <c r="F3960" s="153">
        <v>0</v>
      </c>
      <c r="G3960" s="154">
        <v>729.94799999999998</v>
      </c>
      <c r="H3960" s="154">
        <v>0</v>
      </c>
      <c r="I3960" s="154">
        <v>1171.682</v>
      </c>
      <c r="J3960" s="151">
        <v>0</v>
      </c>
      <c r="K3960" s="149">
        <f t="shared" si="613"/>
        <v>1901.63</v>
      </c>
      <c r="L3960" s="148">
        <v>0</v>
      </c>
      <c r="M3960" s="148">
        <v>206.81800000000001</v>
      </c>
      <c r="N3960" s="148">
        <v>0</v>
      </c>
      <c r="O3960" s="148">
        <v>280.31</v>
      </c>
      <c r="P3960" s="148">
        <v>0</v>
      </c>
      <c r="Q3960" s="21">
        <f t="shared" si="614"/>
        <v>0</v>
      </c>
      <c r="R3960" s="21">
        <f t="shared" si="615"/>
        <v>661.19714600000009</v>
      </c>
      <c r="S3960" s="21">
        <f t="shared" si="616"/>
        <v>0</v>
      </c>
      <c r="T3960" s="21">
        <f t="shared" si="617"/>
        <v>890.26456000000007</v>
      </c>
      <c r="U3960" s="22">
        <f t="shared" si="618"/>
        <v>1551.461706</v>
      </c>
      <c r="V3960" s="39">
        <f t="shared" si="619"/>
        <v>0.81585887159962767</v>
      </c>
    </row>
    <row r="3961" spans="1:22">
      <c r="A3961">
        <v>3956</v>
      </c>
      <c r="B3961" s="155">
        <f t="shared" si="620"/>
        <v>41439</v>
      </c>
      <c r="C3961" s="148">
        <f t="shared" si="611"/>
        <v>2013</v>
      </c>
      <c r="D3961" s="148">
        <f t="shared" si="612"/>
        <v>6</v>
      </c>
      <c r="E3961" s="152">
        <v>20</v>
      </c>
      <c r="F3961" s="153">
        <v>0</v>
      </c>
      <c r="G3961" s="154">
        <v>731.5</v>
      </c>
      <c r="H3961" s="154">
        <v>0.40400000000000003</v>
      </c>
      <c r="I3961" s="154">
        <v>1221.5029999999999</v>
      </c>
      <c r="J3961" s="151">
        <v>0</v>
      </c>
      <c r="K3961" s="149">
        <f t="shared" si="613"/>
        <v>1953.4069999999999</v>
      </c>
      <c r="L3961" s="148">
        <v>0</v>
      </c>
      <c r="M3961" s="148">
        <v>206.29900000000001</v>
      </c>
      <c r="N3961" s="148">
        <v>3.4830000000000001</v>
      </c>
      <c r="O3961" s="148">
        <v>293.53699999999998</v>
      </c>
      <c r="P3961" s="148">
        <v>0</v>
      </c>
      <c r="Q3961" s="21">
        <f t="shared" si="614"/>
        <v>0</v>
      </c>
      <c r="R3961" s="21">
        <f t="shared" si="615"/>
        <v>659.53790300000003</v>
      </c>
      <c r="S3961" s="21">
        <f t="shared" si="616"/>
        <v>6.7953330000000003</v>
      </c>
      <c r="T3961" s="21">
        <f t="shared" si="617"/>
        <v>932.27351199999998</v>
      </c>
      <c r="U3961" s="22">
        <f t="shared" si="618"/>
        <v>1598.6067480000002</v>
      </c>
      <c r="V3961" s="39">
        <f t="shared" si="619"/>
        <v>0.81836849565912284</v>
      </c>
    </row>
    <row r="3962" spans="1:22">
      <c r="A3962">
        <v>3957</v>
      </c>
      <c r="B3962" s="155">
        <f t="shared" si="620"/>
        <v>41439</v>
      </c>
      <c r="C3962" s="148">
        <f t="shared" si="611"/>
        <v>2013</v>
      </c>
      <c r="D3962" s="148">
        <f t="shared" si="612"/>
        <v>6</v>
      </c>
      <c r="E3962" s="152">
        <v>21</v>
      </c>
      <c r="F3962" s="153">
        <v>0</v>
      </c>
      <c r="G3962" s="154">
        <v>759.40599999999995</v>
      </c>
      <c r="H3962" s="154">
        <v>0</v>
      </c>
      <c r="I3962" s="154">
        <v>1230.5930000000001</v>
      </c>
      <c r="J3962" s="151">
        <v>0</v>
      </c>
      <c r="K3962" s="149">
        <f t="shared" si="613"/>
        <v>1989.999</v>
      </c>
      <c r="L3962" s="148">
        <v>0</v>
      </c>
      <c r="M3962" s="148">
        <v>214.042</v>
      </c>
      <c r="N3962" s="148">
        <v>0</v>
      </c>
      <c r="O3962" s="148">
        <v>293.88200000000001</v>
      </c>
      <c r="P3962" s="148">
        <v>0</v>
      </c>
      <c r="Q3962" s="21">
        <f t="shared" si="614"/>
        <v>0</v>
      </c>
      <c r="R3962" s="21">
        <f t="shared" si="615"/>
        <v>684.29227400000002</v>
      </c>
      <c r="S3962" s="21">
        <f t="shared" si="616"/>
        <v>0</v>
      </c>
      <c r="T3962" s="21">
        <f t="shared" si="617"/>
        <v>933.36923200000001</v>
      </c>
      <c r="U3962" s="22">
        <f t="shared" si="618"/>
        <v>1617.6615059999999</v>
      </c>
      <c r="V3962" s="39">
        <f t="shared" si="619"/>
        <v>0.81289563763599881</v>
      </c>
    </row>
    <row r="3963" spans="1:22">
      <c r="A3963">
        <v>3958</v>
      </c>
      <c r="B3963" s="155">
        <f t="shared" si="620"/>
        <v>41439</v>
      </c>
      <c r="C3963" s="148">
        <f t="shared" si="611"/>
        <v>2013</v>
      </c>
      <c r="D3963" s="148">
        <f t="shared" si="612"/>
        <v>6</v>
      </c>
      <c r="E3963" s="152">
        <v>22</v>
      </c>
      <c r="F3963" s="153">
        <v>0</v>
      </c>
      <c r="G3963" s="154">
        <v>758.46699999999998</v>
      </c>
      <c r="H3963" s="154">
        <v>0</v>
      </c>
      <c r="I3963" s="154">
        <v>1198.4349999999999</v>
      </c>
      <c r="J3963" s="151">
        <v>0</v>
      </c>
      <c r="K3963" s="149">
        <f t="shared" si="613"/>
        <v>1956.902</v>
      </c>
      <c r="L3963" s="148">
        <v>0</v>
      </c>
      <c r="M3963" s="148">
        <v>213.75700000000001</v>
      </c>
      <c r="N3963" s="148">
        <v>0</v>
      </c>
      <c r="O3963" s="148">
        <v>283.827</v>
      </c>
      <c r="P3963" s="148">
        <v>0</v>
      </c>
      <c r="Q3963" s="21">
        <f t="shared" si="614"/>
        <v>0</v>
      </c>
      <c r="R3963" s="21">
        <f t="shared" si="615"/>
        <v>683.38112899999999</v>
      </c>
      <c r="S3963" s="21">
        <f t="shared" si="616"/>
        <v>0</v>
      </c>
      <c r="T3963" s="21">
        <f t="shared" si="617"/>
        <v>901.43455200000005</v>
      </c>
      <c r="U3963" s="22">
        <f t="shared" si="618"/>
        <v>1584.815681</v>
      </c>
      <c r="V3963" s="39">
        <f t="shared" si="619"/>
        <v>0.80985950292860864</v>
      </c>
    </row>
    <row r="3964" spans="1:22">
      <c r="A3964">
        <v>3959</v>
      </c>
      <c r="B3964" s="155">
        <f t="shared" si="620"/>
        <v>41439</v>
      </c>
      <c r="C3964" s="148">
        <f t="shared" si="611"/>
        <v>2013</v>
      </c>
      <c r="D3964" s="148">
        <f t="shared" si="612"/>
        <v>6</v>
      </c>
      <c r="E3964" s="152">
        <v>23</v>
      </c>
      <c r="F3964" s="153">
        <v>0</v>
      </c>
      <c r="G3964" s="154">
        <v>755.29100000000005</v>
      </c>
      <c r="H3964" s="154">
        <v>0</v>
      </c>
      <c r="I3964" s="154">
        <v>1141.3810000000001</v>
      </c>
      <c r="J3964" s="151">
        <v>0</v>
      </c>
      <c r="K3964" s="149">
        <f t="shared" si="613"/>
        <v>1896.672</v>
      </c>
      <c r="L3964" s="148">
        <v>0</v>
      </c>
      <c r="M3964" s="148">
        <v>212.72499999999999</v>
      </c>
      <c r="N3964" s="148">
        <v>0</v>
      </c>
      <c r="O3964" s="148">
        <v>283.78399999999999</v>
      </c>
      <c r="P3964" s="148">
        <v>0</v>
      </c>
      <c r="Q3964" s="21">
        <f t="shared" si="614"/>
        <v>0</v>
      </c>
      <c r="R3964" s="21">
        <f t="shared" si="615"/>
        <v>680.08182499999998</v>
      </c>
      <c r="S3964" s="21">
        <f t="shared" si="616"/>
        <v>0</v>
      </c>
      <c r="T3964" s="21">
        <f t="shared" si="617"/>
        <v>901.29798400000004</v>
      </c>
      <c r="U3964" s="22">
        <f t="shared" si="618"/>
        <v>1581.379809</v>
      </c>
      <c r="V3964" s="39">
        <f t="shared" si="619"/>
        <v>0.83376556884901554</v>
      </c>
    </row>
    <row r="3965" spans="1:22">
      <c r="A3965">
        <v>3960</v>
      </c>
      <c r="B3965" s="155">
        <f t="shared" si="620"/>
        <v>41439</v>
      </c>
      <c r="C3965" s="148">
        <f t="shared" si="611"/>
        <v>2013</v>
      </c>
      <c r="D3965" s="148">
        <f t="shared" si="612"/>
        <v>6</v>
      </c>
      <c r="E3965" s="152">
        <v>24</v>
      </c>
      <c r="F3965" s="153">
        <v>0</v>
      </c>
      <c r="G3965" s="154">
        <v>468.74599999999998</v>
      </c>
      <c r="H3965" s="154">
        <v>0.53300000000000003</v>
      </c>
      <c r="I3965" s="154">
        <v>1476.078</v>
      </c>
      <c r="J3965" s="151">
        <v>0</v>
      </c>
      <c r="K3965" s="149">
        <f t="shared" si="613"/>
        <v>1945.357</v>
      </c>
      <c r="L3965" s="148">
        <v>0</v>
      </c>
      <c r="M3965" s="148">
        <v>140.892</v>
      </c>
      <c r="N3965" s="148">
        <v>2.008</v>
      </c>
      <c r="O3965" s="148">
        <v>343.017</v>
      </c>
      <c r="P3965" s="148">
        <v>0</v>
      </c>
      <c r="Q3965" s="21">
        <f t="shared" si="614"/>
        <v>0</v>
      </c>
      <c r="R3965" s="21">
        <f t="shared" si="615"/>
        <v>450.43172399999997</v>
      </c>
      <c r="S3965" s="21">
        <f t="shared" si="616"/>
        <v>3.917608</v>
      </c>
      <c r="T3965" s="21">
        <f t="shared" si="617"/>
        <v>1089.421992</v>
      </c>
      <c r="U3965" s="22">
        <f t="shared" si="618"/>
        <v>1543.771324</v>
      </c>
      <c r="V3965" s="39">
        <f t="shared" si="619"/>
        <v>0.79356710567777533</v>
      </c>
    </row>
    <row r="3966" spans="1:22">
      <c r="A3966">
        <v>3961</v>
      </c>
      <c r="B3966" s="155">
        <f t="shared" si="620"/>
        <v>41440</v>
      </c>
      <c r="C3966" s="148">
        <f t="shared" si="611"/>
        <v>2013</v>
      </c>
      <c r="D3966" s="148">
        <f t="shared" si="612"/>
        <v>6</v>
      </c>
      <c r="E3966" s="152">
        <v>1</v>
      </c>
      <c r="F3966" s="153">
        <v>0</v>
      </c>
      <c r="G3966" s="154">
        <v>395.577</v>
      </c>
      <c r="H3966" s="154">
        <v>0</v>
      </c>
      <c r="I3966" s="154">
        <v>1438.35</v>
      </c>
      <c r="J3966" s="151">
        <v>0</v>
      </c>
      <c r="K3966" s="149">
        <f t="shared" si="613"/>
        <v>1833.9269999999999</v>
      </c>
      <c r="L3966" s="148">
        <v>0</v>
      </c>
      <c r="M3966" s="148">
        <v>119.527</v>
      </c>
      <c r="N3966" s="148">
        <v>0</v>
      </c>
      <c r="O3966" s="148">
        <v>322.11799999999999</v>
      </c>
      <c r="P3966" s="148">
        <v>0</v>
      </c>
      <c r="Q3966" s="21">
        <f t="shared" si="614"/>
        <v>0</v>
      </c>
      <c r="R3966" s="21">
        <f t="shared" si="615"/>
        <v>382.12781899999999</v>
      </c>
      <c r="S3966" s="21">
        <f t="shared" si="616"/>
        <v>0</v>
      </c>
      <c r="T3966" s="21">
        <f t="shared" si="617"/>
        <v>1023.046768</v>
      </c>
      <c r="U3966" s="22">
        <f t="shared" si="618"/>
        <v>1405.174587</v>
      </c>
      <c r="V3966" s="39">
        <f t="shared" si="619"/>
        <v>0.76621075266354666</v>
      </c>
    </row>
    <row r="3967" spans="1:22">
      <c r="A3967">
        <v>3962</v>
      </c>
      <c r="B3967" s="155">
        <f t="shared" si="620"/>
        <v>41440</v>
      </c>
      <c r="C3967" s="148">
        <f t="shared" si="611"/>
        <v>2013</v>
      </c>
      <c r="D3967" s="148">
        <f t="shared" si="612"/>
        <v>6</v>
      </c>
      <c r="E3967" s="152">
        <v>2</v>
      </c>
      <c r="F3967" s="153">
        <v>0</v>
      </c>
      <c r="G3967" s="154">
        <v>362.94099999999997</v>
      </c>
      <c r="H3967" s="154">
        <v>0</v>
      </c>
      <c r="I3967" s="154">
        <v>1153.7840000000001</v>
      </c>
      <c r="J3967" s="151">
        <v>0</v>
      </c>
      <c r="K3967" s="149">
        <f t="shared" si="613"/>
        <v>1516.7250000000001</v>
      </c>
      <c r="L3967" s="148">
        <v>0</v>
      </c>
      <c r="M3967" s="148">
        <v>109.38</v>
      </c>
      <c r="N3967" s="148">
        <v>0</v>
      </c>
      <c r="O3967" s="148">
        <v>262.83499999999998</v>
      </c>
      <c r="P3967" s="148">
        <v>0</v>
      </c>
      <c r="Q3967" s="21">
        <f t="shared" si="614"/>
        <v>0</v>
      </c>
      <c r="R3967" s="21">
        <f t="shared" si="615"/>
        <v>349.68786</v>
      </c>
      <c r="S3967" s="21">
        <f t="shared" si="616"/>
        <v>0</v>
      </c>
      <c r="T3967" s="21">
        <f t="shared" si="617"/>
        <v>834.76396</v>
      </c>
      <c r="U3967" s="22">
        <f t="shared" si="618"/>
        <v>1184.45182</v>
      </c>
      <c r="V3967" s="39">
        <f t="shared" si="619"/>
        <v>0.78092720829418638</v>
      </c>
    </row>
    <row r="3968" spans="1:22">
      <c r="A3968">
        <v>3963</v>
      </c>
      <c r="B3968" s="155">
        <f t="shared" si="620"/>
        <v>41440</v>
      </c>
      <c r="C3968" s="148">
        <f t="shared" si="611"/>
        <v>2013</v>
      </c>
      <c r="D3968" s="148">
        <f t="shared" si="612"/>
        <v>6</v>
      </c>
      <c r="E3968" s="152">
        <v>3</v>
      </c>
      <c r="F3968" s="153">
        <v>0</v>
      </c>
      <c r="G3968" s="154">
        <v>364.33</v>
      </c>
      <c r="H3968" s="154">
        <v>0</v>
      </c>
      <c r="I3968" s="154">
        <v>981.84900000000005</v>
      </c>
      <c r="J3968" s="151">
        <v>0</v>
      </c>
      <c r="K3968" s="149">
        <f t="shared" si="613"/>
        <v>1346.1790000000001</v>
      </c>
      <c r="L3968" s="148">
        <v>0</v>
      </c>
      <c r="M3968" s="148">
        <v>109.782</v>
      </c>
      <c r="N3968" s="148">
        <v>0</v>
      </c>
      <c r="O3968" s="148">
        <v>213.726</v>
      </c>
      <c r="P3968" s="148">
        <v>0</v>
      </c>
      <c r="Q3968" s="21">
        <f t="shared" si="614"/>
        <v>0</v>
      </c>
      <c r="R3968" s="21">
        <f t="shared" si="615"/>
        <v>350.97305399999999</v>
      </c>
      <c r="S3968" s="21">
        <f t="shared" si="616"/>
        <v>0</v>
      </c>
      <c r="T3968" s="21">
        <f t="shared" si="617"/>
        <v>678.79377599999998</v>
      </c>
      <c r="U3968" s="22">
        <f t="shared" si="618"/>
        <v>1029.76683</v>
      </c>
      <c r="V3968" s="39">
        <f t="shared" si="619"/>
        <v>0.76495535140571946</v>
      </c>
    </row>
    <row r="3969" spans="1:22">
      <c r="A3969">
        <v>3964</v>
      </c>
      <c r="B3969" s="155">
        <f t="shared" si="620"/>
        <v>41440</v>
      </c>
      <c r="C3969" s="148">
        <f t="shared" si="611"/>
        <v>2013</v>
      </c>
      <c r="D3969" s="148">
        <f t="shared" si="612"/>
        <v>6</v>
      </c>
      <c r="E3969" s="152">
        <v>4</v>
      </c>
      <c r="F3969" s="153">
        <v>0</v>
      </c>
      <c r="G3969" s="154">
        <v>400.16399999999999</v>
      </c>
      <c r="H3969" s="154">
        <v>0.68899999999999995</v>
      </c>
      <c r="I3969" s="154">
        <v>1012.509</v>
      </c>
      <c r="J3969" s="151">
        <v>0</v>
      </c>
      <c r="K3969" s="149">
        <f t="shared" si="613"/>
        <v>1413.3620000000001</v>
      </c>
      <c r="L3969" s="148">
        <v>0</v>
      </c>
      <c r="M3969" s="148">
        <v>120.43300000000001</v>
      </c>
      <c r="N3969" s="148">
        <v>13.397</v>
      </c>
      <c r="O3969" s="148">
        <v>216.92</v>
      </c>
      <c r="P3969" s="148">
        <v>0</v>
      </c>
      <c r="Q3969" s="21">
        <f t="shared" si="614"/>
        <v>0</v>
      </c>
      <c r="R3969" s="21">
        <f t="shared" si="615"/>
        <v>385.02430100000004</v>
      </c>
      <c r="S3969" s="21">
        <f t="shared" si="616"/>
        <v>26.137547000000001</v>
      </c>
      <c r="T3969" s="21">
        <f t="shared" si="617"/>
        <v>688.93791999999996</v>
      </c>
      <c r="U3969" s="22">
        <f t="shared" si="618"/>
        <v>1100.099768</v>
      </c>
      <c r="V3969" s="39">
        <f t="shared" si="619"/>
        <v>0.77835668993506257</v>
      </c>
    </row>
    <row r="3970" spans="1:22">
      <c r="A3970">
        <v>3965</v>
      </c>
      <c r="B3970" s="155">
        <f t="shared" si="620"/>
        <v>41440</v>
      </c>
      <c r="C3970" s="148">
        <f t="shared" si="611"/>
        <v>2013</v>
      </c>
      <c r="D3970" s="148">
        <f t="shared" si="612"/>
        <v>6</v>
      </c>
      <c r="E3970" s="152">
        <v>5</v>
      </c>
      <c r="F3970" s="153">
        <v>0</v>
      </c>
      <c r="G3970" s="154">
        <v>366.42200000000003</v>
      </c>
      <c r="H3970" s="154">
        <v>0</v>
      </c>
      <c r="I3970" s="154">
        <v>1009.623</v>
      </c>
      <c r="J3970" s="151">
        <v>0</v>
      </c>
      <c r="K3970" s="149">
        <f t="shared" si="613"/>
        <v>1376.0450000000001</v>
      </c>
      <c r="L3970" s="148">
        <v>0</v>
      </c>
      <c r="M3970" s="148">
        <v>110.084</v>
      </c>
      <c r="N3970" s="148">
        <v>0</v>
      </c>
      <c r="O3970" s="148">
        <v>216.83799999999999</v>
      </c>
      <c r="P3970" s="148">
        <v>0</v>
      </c>
      <c r="Q3970" s="21">
        <f t="shared" si="614"/>
        <v>0</v>
      </c>
      <c r="R3970" s="21">
        <f t="shared" si="615"/>
        <v>351.93854800000003</v>
      </c>
      <c r="S3970" s="21">
        <f t="shared" si="616"/>
        <v>0</v>
      </c>
      <c r="T3970" s="21">
        <f t="shared" si="617"/>
        <v>688.67748800000004</v>
      </c>
      <c r="U3970" s="22">
        <f t="shared" si="618"/>
        <v>1040.6160360000001</v>
      </c>
      <c r="V3970" s="39">
        <f t="shared" si="619"/>
        <v>0.75623692248436647</v>
      </c>
    </row>
    <row r="3971" spans="1:22">
      <c r="A3971">
        <v>3966</v>
      </c>
      <c r="B3971" s="155">
        <f t="shared" si="620"/>
        <v>41440</v>
      </c>
      <c r="C3971" s="148">
        <f t="shared" si="611"/>
        <v>2013</v>
      </c>
      <c r="D3971" s="148">
        <f t="shared" si="612"/>
        <v>6</v>
      </c>
      <c r="E3971" s="152">
        <v>6</v>
      </c>
      <c r="F3971" s="153">
        <v>0</v>
      </c>
      <c r="G3971" s="154">
        <v>400.54500000000002</v>
      </c>
      <c r="H3971" s="154">
        <v>0</v>
      </c>
      <c r="I3971" s="154">
        <v>1103.095</v>
      </c>
      <c r="J3971" s="151">
        <v>0</v>
      </c>
      <c r="K3971" s="149">
        <f t="shared" si="613"/>
        <v>1503.64</v>
      </c>
      <c r="L3971" s="148">
        <v>0</v>
      </c>
      <c r="M3971" s="148">
        <v>120.363</v>
      </c>
      <c r="N3971" s="148">
        <v>0</v>
      </c>
      <c r="O3971" s="148">
        <v>236.637</v>
      </c>
      <c r="P3971" s="148">
        <v>0</v>
      </c>
      <c r="Q3971" s="21">
        <f t="shared" si="614"/>
        <v>0</v>
      </c>
      <c r="R3971" s="21">
        <f t="shared" si="615"/>
        <v>384.80051100000003</v>
      </c>
      <c r="S3971" s="21">
        <f t="shared" si="616"/>
        <v>0</v>
      </c>
      <c r="T3971" s="21">
        <f t="shared" si="617"/>
        <v>751.55911200000003</v>
      </c>
      <c r="U3971" s="22">
        <f t="shared" si="618"/>
        <v>1136.3596230000001</v>
      </c>
      <c r="V3971" s="39">
        <f t="shared" si="619"/>
        <v>0.75573915498390576</v>
      </c>
    </row>
    <row r="3972" spans="1:22">
      <c r="A3972">
        <v>3967</v>
      </c>
      <c r="B3972" s="155">
        <f t="shared" si="620"/>
        <v>41440</v>
      </c>
      <c r="C3972" s="148">
        <f t="shared" si="611"/>
        <v>2013</v>
      </c>
      <c r="D3972" s="148">
        <f t="shared" si="612"/>
        <v>6</v>
      </c>
      <c r="E3972" s="152">
        <v>7</v>
      </c>
      <c r="F3972" s="153">
        <v>0.82</v>
      </c>
      <c r="G3972" s="154">
        <v>651.19000000000005</v>
      </c>
      <c r="H3972" s="154">
        <v>0.80400000000000005</v>
      </c>
      <c r="I3972" s="154">
        <v>683.74599999999998</v>
      </c>
      <c r="J3972" s="151">
        <v>0</v>
      </c>
      <c r="K3972" s="149">
        <f t="shared" si="613"/>
        <v>1336.56</v>
      </c>
      <c r="L3972" s="148">
        <v>6.2069999999999999</v>
      </c>
      <c r="M3972" s="148">
        <v>191.64099999999999</v>
      </c>
      <c r="N3972" s="148">
        <v>1.7190000000000001</v>
      </c>
      <c r="O3972" s="148">
        <v>169.16399999999999</v>
      </c>
      <c r="P3972" s="148">
        <v>0</v>
      </c>
      <c r="Q3972" s="21">
        <f t="shared" si="614"/>
        <v>17.398220999999999</v>
      </c>
      <c r="R3972" s="21">
        <f t="shared" si="615"/>
        <v>612.67627700000003</v>
      </c>
      <c r="S3972" s="21">
        <f t="shared" si="616"/>
        <v>3.3537690000000002</v>
      </c>
      <c r="T3972" s="21">
        <f t="shared" si="617"/>
        <v>537.26486399999999</v>
      </c>
      <c r="U3972" s="22">
        <f t="shared" si="618"/>
        <v>1170.693131</v>
      </c>
      <c r="V3972" s="39">
        <f t="shared" si="619"/>
        <v>0.87590016983898966</v>
      </c>
    </row>
    <row r="3973" spans="1:22">
      <c r="A3973">
        <v>3968</v>
      </c>
      <c r="B3973" s="155">
        <f t="shared" si="620"/>
        <v>41440</v>
      </c>
      <c r="C3973" s="148">
        <f t="shared" si="611"/>
        <v>2013</v>
      </c>
      <c r="D3973" s="148">
        <f t="shared" si="612"/>
        <v>6</v>
      </c>
      <c r="E3973" s="152">
        <v>8</v>
      </c>
      <c r="F3973" s="153">
        <v>0</v>
      </c>
      <c r="G3973" s="154">
        <v>468.375</v>
      </c>
      <c r="H3973" s="154">
        <v>0.154</v>
      </c>
      <c r="I3973" s="154">
        <v>938.00300000000004</v>
      </c>
      <c r="J3973" s="151">
        <v>0</v>
      </c>
      <c r="K3973" s="149">
        <f t="shared" si="613"/>
        <v>1406.5320000000002</v>
      </c>
      <c r="L3973" s="148">
        <v>0</v>
      </c>
      <c r="M3973" s="148">
        <v>142.256</v>
      </c>
      <c r="N3973" s="148">
        <v>0.36599999999999999</v>
      </c>
      <c r="O3973" s="148">
        <v>225.70400000000001</v>
      </c>
      <c r="P3973" s="148">
        <v>0</v>
      </c>
      <c r="Q3973" s="21">
        <f t="shared" si="614"/>
        <v>0</v>
      </c>
      <c r="R3973" s="21">
        <f t="shared" si="615"/>
        <v>454.79243200000002</v>
      </c>
      <c r="S3973" s="21">
        <f t="shared" si="616"/>
        <v>0.71406599999999998</v>
      </c>
      <c r="T3973" s="21">
        <f t="shared" si="617"/>
        <v>716.83590400000003</v>
      </c>
      <c r="U3973" s="22">
        <f t="shared" si="618"/>
        <v>1172.342402</v>
      </c>
      <c r="V3973" s="39">
        <f t="shared" si="619"/>
        <v>0.8334985638435527</v>
      </c>
    </row>
    <row r="3974" spans="1:22">
      <c r="A3974">
        <v>3969</v>
      </c>
      <c r="B3974" s="155">
        <f t="shared" si="620"/>
        <v>41440</v>
      </c>
      <c r="C3974" s="148">
        <f t="shared" si="611"/>
        <v>2013</v>
      </c>
      <c r="D3974" s="148">
        <f t="shared" si="612"/>
        <v>6</v>
      </c>
      <c r="E3974" s="152">
        <v>9</v>
      </c>
      <c r="F3974" s="153">
        <v>0</v>
      </c>
      <c r="G3974" s="154">
        <v>469.84199999999998</v>
      </c>
      <c r="H3974" s="154">
        <v>0</v>
      </c>
      <c r="I3974" s="154">
        <v>1092.9000000000001</v>
      </c>
      <c r="J3974" s="151">
        <v>0</v>
      </c>
      <c r="K3974" s="149">
        <f t="shared" si="613"/>
        <v>1562.7420000000002</v>
      </c>
      <c r="L3974" s="148">
        <v>0</v>
      </c>
      <c r="M3974" s="148">
        <v>142.52000000000001</v>
      </c>
      <c r="N3974" s="148">
        <v>0</v>
      </c>
      <c r="O3974" s="148">
        <v>267.89</v>
      </c>
      <c r="P3974" s="148">
        <v>0</v>
      </c>
      <c r="Q3974" s="21">
        <f t="shared" si="614"/>
        <v>0</v>
      </c>
      <c r="R3974" s="21">
        <f t="shared" si="615"/>
        <v>455.63644000000005</v>
      </c>
      <c r="S3974" s="21">
        <f t="shared" si="616"/>
        <v>0</v>
      </c>
      <c r="T3974" s="21">
        <f t="shared" si="617"/>
        <v>850.81863999999996</v>
      </c>
      <c r="U3974" s="22">
        <f t="shared" si="618"/>
        <v>1306.45508</v>
      </c>
      <c r="V3974" s="39">
        <f t="shared" si="619"/>
        <v>0.83600177124566932</v>
      </c>
    </row>
    <row r="3975" spans="1:22">
      <c r="A3975">
        <v>3970</v>
      </c>
      <c r="B3975" s="155">
        <f t="shared" si="620"/>
        <v>41440</v>
      </c>
      <c r="C3975" s="148">
        <f t="shared" ref="C3975:C4038" si="621">YEAR(B3975)</f>
        <v>2013</v>
      </c>
      <c r="D3975" s="148">
        <f t="shared" ref="D3975:D4038" si="622">MONTH(B3975)</f>
        <v>6</v>
      </c>
      <c r="E3975" s="152">
        <v>10</v>
      </c>
      <c r="F3975" s="153">
        <v>0</v>
      </c>
      <c r="G3975" s="154">
        <v>463.05799999999999</v>
      </c>
      <c r="H3975" s="154">
        <v>0</v>
      </c>
      <c r="I3975" s="154">
        <v>1268.8530000000001</v>
      </c>
      <c r="J3975" s="151">
        <v>0</v>
      </c>
      <c r="K3975" s="149">
        <f t="shared" ref="K3975:K4038" si="623">SUM(F3975:J3975)</f>
        <v>1731.9110000000001</v>
      </c>
      <c r="L3975" s="148">
        <v>0</v>
      </c>
      <c r="M3975" s="148">
        <v>142.16</v>
      </c>
      <c r="N3975" s="148">
        <v>0</v>
      </c>
      <c r="O3975" s="148">
        <v>300.70600000000002</v>
      </c>
      <c r="P3975" s="148">
        <v>0</v>
      </c>
      <c r="Q3975" s="21">
        <f t="shared" ref="Q3975:Q4038" si="624">+$Q$2*L3975</f>
        <v>0</v>
      </c>
      <c r="R3975" s="21">
        <f t="shared" ref="R3975:R4038" si="625">+$R$2*M3975</f>
        <v>454.48552000000001</v>
      </c>
      <c r="S3975" s="21">
        <f t="shared" ref="S3975:S4038" si="626">+$S$2*N3975</f>
        <v>0</v>
      </c>
      <c r="T3975" s="21">
        <f t="shared" ref="T3975:T4038" si="627">+$T$2*O3975</f>
        <v>955.04225600000007</v>
      </c>
      <c r="U3975" s="22">
        <f t="shared" ref="U3975:U4038" si="628">SUM(Q3975:T3975)</f>
        <v>1409.5277760000001</v>
      </c>
      <c r="V3975" s="39">
        <f t="shared" ref="V3975:V4038" si="629">+U3975/K3975</f>
        <v>0.81385693375698875</v>
      </c>
    </row>
    <row r="3976" spans="1:22">
      <c r="A3976">
        <v>3971</v>
      </c>
      <c r="B3976" s="155">
        <f t="shared" si="620"/>
        <v>41440</v>
      </c>
      <c r="C3976" s="148">
        <f t="shared" si="621"/>
        <v>2013</v>
      </c>
      <c r="D3976" s="148">
        <f t="shared" si="622"/>
        <v>6</v>
      </c>
      <c r="E3976" s="152">
        <v>11</v>
      </c>
      <c r="F3976" s="153">
        <v>0</v>
      </c>
      <c r="G3976" s="154">
        <v>461.06</v>
      </c>
      <c r="H3976" s="154">
        <v>0</v>
      </c>
      <c r="I3976" s="154">
        <v>1274.643</v>
      </c>
      <c r="J3976" s="151">
        <v>0</v>
      </c>
      <c r="K3976" s="149">
        <f t="shared" si="623"/>
        <v>1735.703</v>
      </c>
      <c r="L3976" s="148">
        <v>0</v>
      </c>
      <c r="M3976" s="148">
        <v>142.16200000000001</v>
      </c>
      <c r="N3976" s="148">
        <v>0</v>
      </c>
      <c r="O3976" s="148">
        <v>302.87700000000001</v>
      </c>
      <c r="P3976" s="148">
        <v>0</v>
      </c>
      <c r="Q3976" s="21">
        <f t="shared" si="624"/>
        <v>0</v>
      </c>
      <c r="R3976" s="21">
        <f t="shared" si="625"/>
        <v>454.49191400000001</v>
      </c>
      <c r="S3976" s="21">
        <f t="shared" si="626"/>
        <v>0</v>
      </c>
      <c r="T3976" s="21">
        <f t="shared" si="627"/>
        <v>961.93735200000003</v>
      </c>
      <c r="U3976" s="22">
        <f t="shared" si="628"/>
        <v>1416.4292660000001</v>
      </c>
      <c r="V3976" s="39">
        <f t="shared" si="629"/>
        <v>0.81605508891786216</v>
      </c>
    </row>
    <row r="3977" spans="1:22">
      <c r="A3977">
        <v>3972</v>
      </c>
      <c r="B3977" s="155">
        <f t="shared" si="620"/>
        <v>41440</v>
      </c>
      <c r="C3977" s="148">
        <f t="shared" si="621"/>
        <v>2013</v>
      </c>
      <c r="D3977" s="148">
        <f t="shared" si="622"/>
        <v>6</v>
      </c>
      <c r="E3977" s="152">
        <v>12</v>
      </c>
      <c r="F3977" s="153">
        <v>0</v>
      </c>
      <c r="G3977" s="154">
        <v>470.791</v>
      </c>
      <c r="H3977" s="154">
        <v>0</v>
      </c>
      <c r="I3977" s="154">
        <v>1271.866</v>
      </c>
      <c r="J3977" s="151">
        <v>0</v>
      </c>
      <c r="K3977" s="149">
        <f t="shared" si="623"/>
        <v>1742.6569999999999</v>
      </c>
      <c r="L3977" s="148">
        <v>0</v>
      </c>
      <c r="M3977" s="148">
        <v>143.703</v>
      </c>
      <c r="N3977" s="148">
        <v>0</v>
      </c>
      <c r="O3977" s="148">
        <v>302.334</v>
      </c>
      <c r="P3977" s="148">
        <v>0</v>
      </c>
      <c r="Q3977" s="21">
        <f t="shared" si="624"/>
        <v>0</v>
      </c>
      <c r="R3977" s="21">
        <f t="shared" si="625"/>
        <v>459.41849100000002</v>
      </c>
      <c r="S3977" s="21">
        <f t="shared" si="626"/>
        <v>0</v>
      </c>
      <c r="T3977" s="21">
        <f t="shared" si="627"/>
        <v>960.21278400000006</v>
      </c>
      <c r="U3977" s="22">
        <f t="shared" si="628"/>
        <v>1419.6312750000002</v>
      </c>
      <c r="V3977" s="39">
        <f t="shared" si="629"/>
        <v>0.81463608443887714</v>
      </c>
    </row>
    <row r="3978" spans="1:22">
      <c r="A3978">
        <v>3973</v>
      </c>
      <c r="B3978" s="155">
        <f t="shared" si="620"/>
        <v>41440</v>
      </c>
      <c r="C3978" s="148">
        <f t="shared" si="621"/>
        <v>2013</v>
      </c>
      <c r="D3978" s="148">
        <f t="shared" si="622"/>
        <v>6</v>
      </c>
      <c r="E3978" s="152">
        <v>13</v>
      </c>
      <c r="F3978" s="153">
        <v>0</v>
      </c>
      <c r="G3978" s="154">
        <v>404.02800000000002</v>
      </c>
      <c r="H3978" s="154">
        <v>0</v>
      </c>
      <c r="I3978" s="154">
        <v>1106.7739999999999</v>
      </c>
      <c r="J3978" s="151">
        <v>0</v>
      </c>
      <c r="K3978" s="149">
        <f t="shared" si="623"/>
        <v>1510.8019999999999</v>
      </c>
      <c r="L3978" s="148">
        <v>0</v>
      </c>
      <c r="M3978" s="148">
        <v>125.04</v>
      </c>
      <c r="N3978" s="148">
        <v>0</v>
      </c>
      <c r="O3978" s="148">
        <v>289.65800000000002</v>
      </c>
      <c r="P3978" s="148">
        <v>0</v>
      </c>
      <c r="Q3978" s="21">
        <f t="shared" si="624"/>
        <v>0</v>
      </c>
      <c r="R3978" s="21">
        <f t="shared" si="625"/>
        <v>399.75288</v>
      </c>
      <c r="S3978" s="21">
        <f t="shared" si="626"/>
        <v>0</v>
      </c>
      <c r="T3978" s="21">
        <f t="shared" si="627"/>
        <v>919.95380800000009</v>
      </c>
      <c r="U3978" s="22">
        <f t="shared" si="628"/>
        <v>1319.7066880000002</v>
      </c>
      <c r="V3978" s="39">
        <f t="shared" si="629"/>
        <v>0.87351399323008594</v>
      </c>
    </row>
    <row r="3979" spans="1:22">
      <c r="A3979">
        <v>3974</v>
      </c>
      <c r="B3979" s="155">
        <f t="shared" si="620"/>
        <v>41440</v>
      </c>
      <c r="C3979" s="148">
        <f t="shared" si="621"/>
        <v>2013</v>
      </c>
      <c r="D3979" s="148">
        <f t="shared" si="622"/>
        <v>6</v>
      </c>
      <c r="E3979" s="152">
        <v>14</v>
      </c>
      <c r="F3979" s="153">
        <v>0</v>
      </c>
      <c r="G3979" s="154">
        <v>403.464</v>
      </c>
      <c r="H3979" s="154">
        <v>0</v>
      </c>
      <c r="I3979" s="154">
        <v>1253.9469999999999</v>
      </c>
      <c r="J3979" s="151">
        <v>0</v>
      </c>
      <c r="K3979" s="149">
        <f t="shared" si="623"/>
        <v>1657.4109999999998</v>
      </c>
      <c r="L3979" s="148">
        <v>0</v>
      </c>
      <c r="M3979" s="148">
        <v>125.479</v>
      </c>
      <c r="N3979" s="148">
        <v>0</v>
      </c>
      <c r="O3979" s="148">
        <v>296.93099999999998</v>
      </c>
      <c r="P3979" s="148">
        <v>0</v>
      </c>
      <c r="Q3979" s="21">
        <f t="shared" si="624"/>
        <v>0</v>
      </c>
      <c r="R3979" s="21">
        <f t="shared" si="625"/>
        <v>401.156363</v>
      </c>
      <c r="S3979" s="21">
        <f t="shared" si="626"/>
        <v>0</v>
      </c>
      <c r="T3979" s="21">
        <f t="shared" si="627"/>
        <v>943.05285600000002</v>
      </c>
      <c r="U3979" s="22">
        <f t="shared" si="628"/>
        <v>1344.2092190000001</v>
      </c>
      <c r="V3979" s="39">
        <f t="shared" si="629"/>
        <v>0.81102950263996088</v>
      </c>
    </row>
    <row r="3980" spans="1:22">
      <c r="A3980">
        <v>3975</v>
      </c>
      <c r="B3980" s="155">
        <f t="shared" si="620"/>
        <v>41440</v>
      </c>
      <c r="C3980" s="148">
        <f t="shared" si="621"/>
        <v>2013</v>
      </c>
      <c r="D3980" s="148">
        <f t="shared" si="622"/>
        <v>6</v>
      </c>
      <c r="E3980" s="152">
        <v>15</v>
      </c>
      <c r="F3980" s="153">
        <v>0</v>
      </c>
      <c r="G3980" s="154">
        <v>401.82299999999998</v>
      </c>
      <c r="H3980" s="154">
        <v>0</v>
      </c>
      <c r="I3980" s="154">
        <v>1253.1679999999999</v>
      </c>
      <c r="J3980" s="151">
        <v>0</v>
      </c>
      <c r="K3980" s="149">
        <f t="shared" si="623"/>
        <v>1654.991</v>
      </c>
      <c r="L3980" s="148">
        <v>0</v>
      </c>
      <c r="M3980" s="148">
        <v>124.253</v>
      </c>
      <c r="N3980" s="148">
        <v>0</v>
      </c>
      <c r="O3980" s="148">
        <v>296.846</v>
      </c>
      <c r="P3980" s="148">
        <v>0</v>
      </c>
      <c r="Q3980" s="21">
        <f t="shared" si="624"/>
        <v>0</v>
      </c>
      <c r="R3980" s="21">
        <f t="shared" si="625"/>
        <v>397.23684100000003</v>
      </c>
      <c r="S3980" s="21">
        <f t="shared" si="626"/>
        <v>0</v>
      </c>
      <c r="T3980" s="21">
        <f t="shared" si="627"/>
        <v>942.78289600000005</v>
      </c>
      <c r="U3980" s="22">
        <f t="shared" si="628"/>
        <v>1340.0197370000001</v>
      </c>
      <c r="V3980" s="39">
        <f t="shared" si="629"/>
        <v>0.80968400251119199</v>
      </c>
    </row>
    <row r="3981" spans="1:22">
      <c r="A3981">
        <v>3976</v>
      </c>
      <c r="B3981" s="155">
        <f t="shared" si="620"/>
        <v>41440</v>
      </c>
      <c r="C3981" s="148">
        <f t="shared" si="621"/>
        <v>2013</v>
      </c>
      <c r="D3981" s="148">
        <f t="shared" si="622"/>
        <v>6</v>
      </c>
      <c r="E3981" s="152">
        <v>16</v>
      </c>
      <c r="F3981" s="153">
        <v>0</v>
      </c>
      <c r="G3981" s="154">
        <v>399.15</v>
      </c>
      <c r="H3981" s="154">
        <v>0</v>
      </c>
      <c r="I3981" s="154">
        <v>1249.5419999999999</v>
      </c>
      <c r="J3981" s="151">
        <v>0</v>
      </c>
      <c r="K3981" s="149">
        <f t="shared" si="623"/>
        <v>1648.692</v>
      </c>
      <c r="L3981" s="148">
        <v>0</v>
      </c>
      <c r="M3981" s="148">
        <v>124.008</v>
      </c>
      <c r="N3981" s="148">
        <v>0</v>
      </c>
      <c r="O3981" s="148">
        <v>296.20800000000003</v>
      </c>
      <c r="P3981" s="148">
        <v>0</v>
      </c>
      <c r="Q3981" s="21">
        <f t="shared" si="624"/>
        <v>0</v>
      </c>
      <c r="R3981" s="21">
        <f t="shared" si="625"/>
        <v>396.453576</v>
      </c>
      <c r="S3981" s="21">
        <f t="shared" si="626"/>
        <v>0</v>
      </c>
      <c r="T3981" s="21">
        <f t="shared" si="627"/>
        <v>940.75660800000014</v>
      </c>
      <c r="U3981" s="22">
        <f t="shared" si="628"/>
        <v>1337.210184</v>
      </c>
      <c r="V3981" s="39">
        <f t="shared" si="629"/>
        <v>0.81107337452962713</v>
      </c>
    </row>
    <row r="3982" spans="1:22">
      <c r="A3982">
        <v>3977</v>
      </c>
      <c r="B3982" s="155">
        <f t="shared" si="620"/>
        <v>41440</v>
      </c>
      <c r="C3982" s="148">
        <f t="shared" si="621"/>
        <v>2013</v>
      </c>
      <c r="D3982" s="148">
        <f t="shared" si="622"/>
        <v>6</v>
      </c>
      <c r="E3982" s="152">
        <v>17</v>
      </c>
      <c r="F3982" s="153">
        <v>0</v>
      </c>
      <c r="G3982" s="154">
        <v>403.43799999999999</v>
      </c>
      <c r="H3982" s="154">
        <v>0</v>
      </c>
      <c r="I3982" s="154">
        <v>1248.9849999999999</v>
      </c>
      <c r="J3982" s="151">
        <v>0</v>
      </c>
      <c r="K3982" s="149">
        <f t="shared" si="623"/>
        <v>1652.4229999999998</v>
      </c>
      <c r="L3982" s="148">
        <v>0</v>
      </c>
      <c r="M3982" s="148">
        <v>124.65300000000001</v>
      </c>
      <c r="N3982" s="148">
        <v>0</v>
      </c>
      <c r="O3982" s="148">
        <v>295.89499999999998</v>
      </c>
      <c r="P3982" s="148">
        <v>0</v>
      </c>
      <c r="Q3982" s="21">
        <f t="shared" si="624"/>
        <v>0</v>
      </c>
      <c r="R3982" s="21">
        <f t="shared" si="625"/>
        <v>398.51564100000002</v>
      </c>
      <c r="S3982" s="21">
        <f t="shared" si="626"/>
        <v>0</v>
      </c>
      <c r="T3982" s="21">
        <f t="shared" si="627"/>
        <v>939.76251999999999</v>
      </c>
      <c r="U3982" s="22">
        <f t="shared" si="628"/>
        <v>1338.278161</v>
      </c>
      <c r="V3982" s="39">
        <f t="shared" si="629"/>
        <v>0.80988836454104074</v>
      </c>
    </row>
    <row r="3983" spans="1:22">
      <c r="A3983">
        <v>3978</v>
      </c>
      <c r="B3983" s="155">
        <f t="shared" si="620"/>
        <v>41440</v>
      </c>
      <c r="C3983" s="148">
        <f t="shared" si="621"/>
        <v>2013</v>
      </c>
      <c r="D3983" s="148">
        <f t="shared" si="622"/>
        <v>6</v>
      </c>
      <c r="E3983" s="152">
        <v>18</v>
      </c>
      <c r="F3983" s="153">
        <v>0</v>
      </c>
      <c r="G3983" s="154">
        <v>404.43200000000002</v>
      </c>
      <c r="H3983" s="154">
        <v>3.7080000000000002</v>
      </c>
      <c r="I3983" s="154">
        <v>1274.998</v>
      </c>
      <c r="J3983" s="151">
        <v>0</v>
      </c>
      <c r="K3983" s="149">
        <f t="shared" si="623"/>
        <v>1683.1380000000001</v>
      </c>
      <c r="L3983" s="148">
        <v>0</v>
      </c>
      <c r="M3983" s="148">
        <v>125.117</v>
      </c>
      <c r="N3983" s="148">
        <v>14.372999999999999</v>
      </c>
      <c r="O3983" s="148">
        <v>309.803</v>
      </c>
      <c r="P3983" s="148">
        <v>0</v>
      </c>
      <c r="Q3983" s="21">
        <f t="shared" si="624"/>
        <v>0</v>
      </c>
      <c r="R3983" s="21">
        <f t="shared" si="625"/>
        <v>399.99904900000001</v>
      </c>
      <c r="S3983" s="21">
        <f t="shared" si="626"/>
        <v>28.041723000000001</v>
      </c>
      <c r="T3983" s="21">
        <f t="shared" si="627"/>
        <v>983.93432800000005</v>
      </c>
      <c r="U3983" s="22">
        <f t="shared" si="628"/>
        <v>1411.9751000000001</v>
      </c>
      <c r="V3983" s="39">
        <f t="shared" si="629"/>
        <v>0.83889443408680686</v>
      </c>
    </row>
    <row r="3984" spans="1:22">
      <c r="A3984">
        <v>3979</v>
      </c>
      <c r="B3984" s="155">
        <f t="shared" si="620"/>
        <v>41440</v>
      </c>
      <c r="C3984" s="148">
        <f t="shared" si="621"/>
        <v>2013</v>
      </c>
      <c r="D3984" s="148">
        <f t="shared" si="622"/>
        <v>6</v>
      </c>
      <c r="E3984" s="152">
        <v>19</v>
      </c>
      <c r="F3984" s="153">
        <v>0</v>
      </c>
      <c r="G3984" s="154">
        <v>396.24</v>
      </c>
      <c r="H3984" s="154">
        <v>16.684999999999999</v>
      </c>
      <c r="I3984" s="154">
        <v>1361.463</v>
      </c>
      <c r="J3984" s="151">
        <v>0</v>
      </c>
      <c r="K3984" s="149">
        <f t="shared" si="623"/>
        <v>1774.3879999999999</v>
      </c>
      <c r="L3984" s="148">
        <v>0</v>
      </c>
      <c r="M3984" s="148">
        <v>124.872</v>
      </c>
      <c r="N3984" s="148">
        <v>23.286000000000001</v>
      </c>
      <c r="O3984" s="148">
        <v>334.04599999999999</v>
      </c>
      <c r="P3984" s="148">
        <v>0</v>
      </c>
      <c r="Q3984" s="21">
        <f t="shared" si="624"/>
        <v>0</v>
      </c>
      <c r="R3984" s="21">
        <f t="shared" si="625"/>
        <v>399.21578399999999</v>
      </c>
      <c r="S3984" s="21">
        <f t="shared" si="626"/>
        <v>45.430986000000004</v>
      </c>
      <c r="T3984" s="21">
        <f t="shared" si="627"/>
        <v>1060.930096</v>
      </c>
      <c r="U3984" s="22">
        <f t="shared" si="628"/>
        <v>1505.5768660000001</v>
      </c>
      <c r="V3984" s="39">
        <f t="shared" si="629"/>
        <v>0.84850487379310513</v>
      </c>
    </row>
    <row r="3985" spans="1:22">
      <c r="A3985">
        <v>3980</v>
      </c>
      <c r="B3985" s="155">
        <f t="shared" si="620"/>
        <v>41440</v>
      </c>
      <c r="C3985" s="148">
        <f t="shared" si="621"/>
        <v>2013</v>
      </c>
      <c r="D3985" s="148">
        <f t="shared" si="622"/>
        <v>6</v>
      </c>
      <c r="E3985" s="152">
        <v>20</v>
      </c>
      <c r="F3985" s="153">
        <v>0</v>
      </c>
      <c r="G3985" s="154">
        <v>398.20100000000002</v>
      </c>
      <c r="H3985" s="154">
        <v>0</v>
      </c>
      <c r="I3985" s="154">
        <v>1460.287</v>
      </c>
      <c r="J3985" s="151">
        <v>0</v>
      </c>
      <c r="K3985" s="149">
        <f t="shared" si="623"/>
        <v>1858.4880000000001</v>
      </c>
      <c r="L3985" s="148">
        <v>0</v>
      </c>
      <c r="M3985" s="148">
        <v>124.471</v>
      </c>
      <c r="N3985" s="148">
        <v>0</v>
      </c>
      <c r="O3985" s="148">
        <v>368.26</v>
      </c>
      <c r="P3985" s="148">
        <v>0</v>
      </c>
      <c r="Q3985" s="21">
        <f t="shared" si="624"/>
        <v>0</v>
      </c>
      <c r="R3985" s="21">
        <f t="shared" si="625"/>
        <v>397.933787</v>
      </c>
      <c r="S3985" s="21">
        <f t="shared" si="626"/>
        <v>0</v>
      </c>
      <c r="T3985" s="21">
        <f t="shared" si="627"/>
        <v>1169.59376</v>
      </c>
      <c r="U3985" s="22">
        <f t="shared" si="628"/>
        <v>1567.5275469999999</v>
      </c>
      <c r="V3985" s="39">
        <f t="shared" si="629"/>
        <v>0.84344238273262995</v>
      </c>
    </row>
    <row r="3986" spans="1:22">
      <c r="A3986">
        <v>3981</v>
      </c>
      <c r="B3986" s="155">
        <f t="shared" si="620"/>
        <v>41440</v>
      </c>
      <c r="C3986" s="148">
        <f t="shared" si="621"/>
        <v>2013</v>
      </c>
      <c r="D3986" s="148">
        <f t="shared" si="622"/>
        <v>6</v>
      </c>
      <c r="E3986" s="152">
        <v>21</v>
      </c>
      <c r="F3986" s="153">
        <v>0</v>
      </c>
      <c r="G3986" s="154">
        <v>505.82</v>
      </c>
      <c r="H3986" s="154">
        <v>0</v>
      </c>
      <c r="I3986" s="154">
        <v>1208.3320000000001</v>
      </c>
      <c r="J3986" s="151">
        <v>0</v>
      </c>
      <c r="K3986" s="149">
        <f t="shared" si="623"/>
        <v>1714.152</v>
      </c>
      <c r="L3986" s="148">
        <v>0</v>
      </c>
      <c r="M3986" s="148">
        <v>153.27699999999999</v>
      </c>
      <c r="N3986" s="148">
        <v>0</v>
      </c>
      <c r="O3986" s="148">
        <v>328.87200000000001</v>
      </c>
      <c r="P3986" s="148">
        <v>0</v>
      </c>
      <c r="Q3986" s="21">
        <f t="shared" si="624"/>
        <v>0</v>
      </c>
      <c r="R3986" s="21">
        <f t="shared" si="625"/>
        <v>490.02656899999999</v>
      </c>
      <c r="S3986" s="21">
        <f t="shared" si="626"/>
        <v>0</v>
      </c>
      <c r="T3986" s="21">
        <f t="shared" si="627"/>
        <v>1044.497472</v>
      </c>
      <c r="U3986" s="22">
        <f t="shared" si="628"/>
        <v>1534.5240410000001</v>
      </c>
      <c r="V3986" s="39">
        <f t="shared" si="629"/>
        <v>0.89520885020698282</v>
      </c>
    </row>
    <row r="3987" spans="1:22">
      <c r="A3987">
        <v>3982</v>
      </c>
      <c r="B3987" s="155">
        <f t="shared" si="620"/>
        <v>41440</v>
      </c>
      <c r="C3987" s="148">
        <f t="shared" si="621"/>
        <v>2013</v>
      </c>
      <c r="D3987" s="148">
        <f t="shared" si="622"/>
        <v>6</v>
      </c>
      <c r="E3987" s="152">
        <v>22</v>
      </c>
      <c r="F3987" s="153">
        <v>0</v>
      </c>
      <c r="G3987" s="154">
        <v>401.77699999999999</v>
      </c>
      <c r="H3987" s="154">
        <v>0</v>
      </c>
      <c r="I3987" s="154">
        <v>1502.14</v>
      </c>
      <c r="J3987" s="151">
        <v>0</v>
      </c>
      <c r="K3987" s="149">
        <f t="shared" si="623"/>
        <v>1903.9170000000001</v>
      </c>
      <c r="L3987" s="148">
        <v>0</v>
      </c>
      <c r="M3987" s="148">
        <v>124.15</v>
      </c>
      <c r="N3987" s="148">
        <v>0</v>
      </c>
      <c r="O3987" s="148">
        <v>384.315</v>
      </c>
      <c r="P3987" s="148">
        <v>0</v>
      </c>
      <c r="Q3987" s="21">
        <f t="shared" si="624"/>
        <v>0</v>
      </c>
      <c r="R3987" s="21">
        <f t="shared" si="625"/>
        <v>396.90755000000001</v>
      </c>
      <c r="S3987" s="21">
        <f t="shared" si="626"/>
        <v>0</v>
      </c>
      <c r="T3987" s="21">
        <f t="shared" si="627"/>
        <v>1220.5844400000001</v>
      </c>
      <c r="U3987" s="22">
        <f t="shared" si="628"/>
        <v>1617.49199</v>
      </c>
      <c r="V3987" s="39">
        <f t="shared" si="629"/>
        <v>0.84956013838838551</v>
      </c>
    </row>
    <row r="3988" spans="1:22">
      <c r="A3988">
        <v>3983</v>
      </c>
      <c r="B3988" s="155">
        <f t="shared" si="620"/>
        <v>41440</v>
      </c>
      <c r="C3988" s="148">
        <f t="shared" si="621"/>
        <v>2013</v>
      </c>
      <c r="D3988" s="148">
        <f t="shared" si="622"/>
        <v>6</v>
      </c>
      <c r="E3988" s="152">
        <v>23</v>
      </c>
      <c r="F3988" s="153">
        <v>0</v>
      </c>
      <c r="G3988" s="154">
        <v>402.41399999999999</v>
      </c>
      <c r="H3988" s="154">
        <v>0.308</v>
      </c>
      <c r="I3988" s="154">
        <v>1281.1990000000001</v>
      </c>
      <c r="J3988" s="151">
        <v>0</v>
      </c>
      <c r="K3988" s="149">
        <f t="shared" si="623"/>
        <v>1683.921</v>
      </c>
      <c r="L3988" s="148">
        <v>0</v>
      </c>
      <c r="M3988" s="148">
        <v>125.57599999999999</v>
      </c>
      <c r="N3988" s="148">
        <v>50.667000000000002</v>
      </c>
      <c r="O3988" s="148">
        <v>329.77499999999998</v>
      </c>
      <c r="P3988" s="148">
        <v>0</v>
      </c>
      <c r="Q3988" s="21">
        <f t="shared" si="624"/>
        <v>0</v>
      </c>
      <c r="R3988" s="21">
        <f t="shared" si="625"/>
        <v>401.46647200000001</v>
      </c>
      <c r="S3988" s="21">
        <f t="shared" si="626"/>
        <v>98.851317000000009</v>
      </c>
      <c r="T3988" s="21">
        <f t="shared" si="627"/>
        <v>1047.3653999999999</v>
      </c>
      <c r="U3988" s="22">
        <f t="shared" si="628"/>
        <v>1547.6831889999999</v>
      </c>
      <c r="V3988" s="39">
        <f t="shared" si="629"/>
        <v>0.91909489162496327</v>
      </c>
    </row>
    <row r="3989" spans="1:22">
      <c r="A3989">
        <v>3984</v>
      </c>
      <c r="B3989" s="155">
        <f t="shared" si="620"/>
        <v>41440</v>
      </c>
      <c r="C3989" s="148">
        <f t="shared" si="621"/>
        <v>2013</v>
      </c>
      <c r="D3989" s="148">
        <f t="shared" si="622"/>
        <v>6</v>
      </c>
      <c r="E3989" s="152">
        <v>24</v>
      </c>
      <c r="F3989" s="153">
        <v>0</v>
      </c>
      <c r="G3989" s="154">
        <v>417.87599999999998</v>
      </c>
      <c r="H3989" s="154">
        <v>0</v>
      </c>
      <c r="I3989" s="154">
        <v>1212.6500000000001</v>
      </c>
      <c r="J3989" s="151">
        <v>0</v>
      </c>
      <c r="K3989" s="149">
        <f t="shared" si="623"/>
        <v>1630.5260000000001</v>
      </c>
      <c r="L3989" s="148">
        <v>0</v>
      </c>
      <c r="M3989" s="148">
        <v>131.631</v>
      </c>
      <c r="N3989" s="148">
        <v>0</v>
      </c>
      <c r="O3989" s="148">
        <v>305.214</v>
      </c>
      <c r="P3989" s="148">
        <v>0</v>
      </c>
      <c r="Q3989" s="21">
        <f t="shared" si="624"/>
        <v>0</v>
      </c>
      <c r="R3989" s="21">
        <f t="shared" si="625"/>
        <v>420.82430700000003</v>
      </c>
      <c r="S3989" s="21">
        <f t="shared" si="626"/>
        <v>0</v>
      </c>
      <c r="T3989" s="21">
        <f t="shared" si="627"/>
        <v>969.35966400000007</v>
      </c>
      <c r="U3989" s="22">
        <f t="shared" si="628"/>
        <v>1390.1839710000002</v>
      </c>
      <c r="V3989" s="39">
        <f t="shared" si="629"/>
        <v>0.85259846883766344</v>
      </c>
    </row>
    <row r="3990" spans="1:22">
      <c r="A3990">
        <v>3985</v>
      </c>
      <c r="B3990" s="155">
        <f t="shared" si="620"/>
        <v>41441</v>
      </c>
      <c r="C3990" s="148">
        <f t="shared" si="621"/>
        <v>2013</v>
      </c>
      <c r="D3990" s="148">
        <f t="shared" si="622"/>
        <v>6</v>
      </c>
      <c r="E3990" s="152">
        <v>1</v>
      </c>
      <c r="F3990" s="153">
        <v>0</v>
      </c>
      <c r="G3990" s="154">
        <v>446.11399999999998</v>
      </c>
      <c r="H3990" s="154">
        <v>0</v>
      </c>
      <c r="I3990" s="154">
        <v>1277.9849999999999</v>
      </c>
      <c r="J3990" s="151">
        <v>0</v>
      </c>
      <c r="K3990" s="149">
        <f t="shared" si="623"/>
        <v>1724.0989999999999</v>
      </c>
      <c r="L3990" s="148">
        <v>0</v>
      </c>
      <c r="M3990" s="148">
        <v>139.792</v>
      </c>
      <c r="N3990" s="148">
        <v>0</v>
      </c>
      <c r="O3990" s="148">
        <v>323.78699999999998</v>
      </c>
      <c r="P3990" s="148">
        <v>0</v>
      </c>
      <c r="Q3990" s="21">
        <f t="shared" si="624"/>
        <v>0</v>
      </c>
      <c r="R3990" s="21">
        <f t="shared" si="625"/>
        <v>446.91502400000002</v>
      </c>
      <c r="S3990" s="21">
        <f t="shared" si="626"/>
        <v>0</v>
      </c>
      <c r="T3990" s="21">
        <f t="shared" si="627"/>
        <v>1028.3475120000001</v>
      </c>
      <c r="U3990" s="22">
        <f t="shared" si="628"/>
        <v>1475.2625360000002</v>
      </c>
      <c r="V3990" s="39">
        <f t="shared" si="629"/>
        <v>0.85567159194454623</v>
      </c>
    </row>
    <row r="3991" spans="1:22">
      <c r="A3991">
        <v>3986</v>
      </c>
      <c r="B3991" s="155">
        <f t="shared" si="620"/>
        <v>41441</v>
      </c>
      <c r="C3991" s="148">
        <f t="shared" si="621"/>
        <v>2013</v>
      </c>
      <c r="D3991" s="148">
        <f t="shared" si="622"/>
        <v>6</v>
      </c>
      <c r="E3991" s="152">
        <v>2</v>
      </c>
      <c r="F3991" s="153">
        <v>0</v>
      </c>
      <c r="G3991" s="154">
        <v>590.78800000000001</v>
      </c>
      <c r="H3991" s="154">
        <v>0</v>
      </c>
      <c r="I3991" s="154">
        <v>888.68100000000004</v>
      </c>
      <c r="J3991" s="151">
        <v>0</v>
      </c>
      <c r="K3991" s="149">
        <f t="shared" si="623"/>
        <v>1479.4690000000001</v>
      </c>
      <c r="L3991" s="148">
        <v>0</v>
      </c>
      <c r="M3991" s="148">
        <v>180.65700000000001</v>
      </c>
      <c r="N3991" s="148">
        <v>0</v>
      </c>
      <c r="O3991" s="148">
        <v>224.54599999999999</v>
      </c>
      <c r="P3991" s="148">
        <v>0</v>
      </c>
      <c r="Q3991" s="21">
        <f t="shared" si="624"/>
        <v>0</v>
      </c>
      <c r="R3991" s="21">
        <f t="shared" si="625"/>
        <v>577.560429</v>
      </c>
      <c r="S3991" s="21">
        <f t="shared" si="626"/>
        <v>0</v>
      </c>
      <c r="T3991" s="21">
        <f t="shared" si="627"/>
        <v>713.158096</v>
      </c>
      <c r="U3991" s="22">
        <f t="shared" si="628"/>
        <v>1290.718525</v>
      </c>
      <c r="V3991" s="39">
        <f t="shared" si="629"/>
        <v>0.87242012167879146</v>
      </c>
    </row>
    <row r="3992" spans="1:22">
      <c r="A3992">
        <v>3987</v>
      </c>
      <c r="B3992" s="155">
        <f t="shared" si="620"/>
        <v>41441</v>
      </c>
      <c r="C3992" s="148">
        <f t="shared" si="621"/>
        <v>2013</v>
      </c>
      <c r="D3992" s="148">
        <f t="shared" si="622"/>
        <v>6</v>
      </c>
      <c r="E3992" s="152">
        <v>3</v>
      </c>
      <c r="F3992" s="153">
        <v>0</v>
      </c>
      <c r="G3992" s="154">
        <v>736.44</v>
      </c>
      <c r="H3992" s="154">
        <v>0</v>
      </c>
      <c r="I3992" s="154">
        <v>524.65800000000002</v>
      </c>
      <c r="J3992" s="151">
        <v>0</v>
      </c>
      <c r="K3992" s="149">
        <f t="shared" si="623"/>
        <v>1261.098</v>
      </c>
      <c r="L3992" s="148">
        <v>0</v>
      </c>
      <c r="M3992" s="148">
        <v>219.935</v>
      </c>
      <c r="N3992" s="148">
        <v>0</v>
      </c>
      <c r="O3992" s="148">
        <v>120.97199999999999</v>
      </c>
      <c r="P3992" s="148">
        <v>0</v>
      </c>
      <c r="Q3992" s="21">
        <f t="shared" si="624"/>
        <v>0</v>
      </c>
      <c r="R3992" s="21">
        <f t="shared" si="625"/>
        <v>703.13219500000002</v>
      </c>
      <c r="S3992" s="21">
        <f t="shared" si="626"/>
        <v>0</v>
      </c>
      <c r="T3992" s="21">
        <f t="shared" si="627"/>
        <v>384.20707199999998</v>
      </c>
      <c r="U3992" s="22">
        <f t="shared" si="628"/>
        <v>1087.3392670000001</v>
      </c>
      <c r="V3992" s="39">
        <f t="shared" si="629"/>
        <v>0.86221631229293849</v>
      </c>
    </row>
    <row r="3993" spans="1:22">
      <c r="A3993">
        <v>3988</v>
      </c>
      <c r="B3993" s="155">
        <f t="shared" si="620"/>
        <v>41441</v>
      </c>
      <c r="C3993" s="148">
        <f t="shared" si="621"/>
        <v>2013</v>
      </c>
      <c r="D3993" s="148">
        <f t="shared" si="622"/>
        <v>6</v>
      </c>
      <c r="E3993" s="152">
        <v>4</v>
      </c>
      <c r="F3993" s="153">
        <v>0</v>
      </c>
      <c r="G3993" s="154">
        <v>599.81299999999999</v>
      </c>
      <c r="H3993" s="154">
        <v>0</v>
      </c>
      <c r="I3993" s="154">
        <v>709.78599999999994</v>
      </c>
      <c r="J3993" s="151">
        <v>0</v>
      </c>
      <c r="K3993" s="149">
        <f t="shared" si="623"/>
        <v>1309.5989999999999</v>
      </c>
      <c r="L3993" s="148">
        <v>0</v>
      </c>
      <c r="M3993" s="148">
        <v>182.26900000000001</v>
      </c>
      <c r="N3993" s="148">
        <v>0</v>
      </c>
      <c r="O3993" s="148">
        <v>166.89599999999999</v>
      </c>
      <c r="P3993" s="148">
        <v>0</v>
      </c>
      <c r="Q3993" s="21">
        <f t="shared" si="624"/>
        <v>0</v>
      </c>
      <c r="R3993" s="21">
        <f t="shared" si="625"/>
        <v>582.71399300000007</v>
      </c>
      <c r="S3993" s="21">
        <f t="shared" si="626"/>
        <v>0</v>
      </c>
      <c r="T3993" s="21">
        <f t="shared" si="627"/>
        <v>530.06169599999998</v>
      </c>
      <c r="U3993" s="22">
        <f t="shared" si="628"/>
        <v>1112.7756890000001</v>
      </c>
      <c r="V3993" s="39">
        <f t="shared" si="629"/>
        <v>0.84970719204886391</v>
      </c>
    </row>
    <row r="3994" spans="1:22">
      <c r="A3994">
        <v>3989</v>
      </c>
      <c r="B3994" s="155">
        <f t="shared" si="620"/>
        <v>41441</v>
      </c>
      <c r="C3994" s="148">
        <f t="shared" si="621"/>
        <v>2013</v>
      </c>
      <c r="D3994" s="148">
        <f t="shared" si="622"/>
        <v>6</v>
      </c>
      <c r="E3994" s="152">
        <v>5</v>
      </c>
      <c r="F3994" s="153">
        <v>0</v>
      </c>
      <c r="G3994" s="154">
        <v>523.50599999999997</v>
      </c>
      <c r="H3994" s="154">
        <v>0</v>
      </c>
      <c r="I3994" s="154">
        <v>706.64200000000005</v>
      </c>
      <c r="J3994" s="151">
        <v>0</v>
      </c>
      <c r="K3994" s="149">
        <f t="shared" si="623"/>
        <v>1230.1480000000001</v>
      </c>
      <c r="L3994" s="148">
        <v>0</v>
      </c>
      <c r="M3994" s="148">
        <v>159.70599999999999</v>
      </c>
      <c r="N3994" s="148">
        <v>0</v>
      </c>
      <c r="O3994" s="148">
        <v>166.80600000000001</v>
      </c>
      <c r="P3994" s="148">
        <v>0</v>
      </c>
      <c r="Q3994" s="21">
        <f t="shared" si="624"/>
        <v>0</v>
      </c>
      <c r="R3994" s="21">
        <f t="shared" si="625"/>
        <v>510.58008199999995</v>
      </c>
      <c r="S3994" s="21">
        <f t="shared" si="626"/>
        <v>0</v>
      </c>
      <c r="T3994" s="21">
        <f t="shared" si="627"/>
        <v>529.77585600000009</v>
      </c>
      <c r="U3994" s="22">
        <f t="shared" si="628"/>
        <v>1040.3559380000002</v>
      </c>
      <c r="V3994" s="39">
        <f t="shared" si="629"/>
        <v>0.84571607481376232</v>
      </c>
    </row>
    <row r="3995" spans="1:22">
      <c r="A3995">
        <v>3990</v>
      </c>
      <c r="B3995" s="155">
        <f t="shared" si="620"/>
        <v>41441</v>
      </c>
      <c r="C3995" s="148">
        <f t="shared" si="621"/>
        <v>2013</v>
      </c>
      <c r="D3995" s="148">
        <f t="shared" si="622"/>
        <v>6</v>
      </c>
      <c r="E3995" s="152">
        <v>6</v>
      </c>
      <c r="F3995" s="153">
        <v>0</v>
      </c>
      <c r="G3995" s="154">
        <v>368.02199999999999</v>
      </c>
      <c r="H3995" s="154">
        <v>0</v>
      </c>
      <c r="I3995" s="154">
        <v>935.64400000000001</v>
      </c>
      <c r="J3995" s="151">
        <v>0</v>
      </c>
      <c r="K3995" s="149">
        <f t="shared" si="623"/>
        <v>1303.6659999999999</v>
      </c>
      <c r="L3995" s="148">
        <v>0</v>
      </c>
      <c r="M3995" s="148">
        <v>116.35</v>
      </c>
      <c r="N3995" s="148">
        <v>0</v>
      </c>
      <c r="O3995" s="148">
        <v>216.68600000000001</v>
      </c>
      <c r="P3995" s="148">
        <v>0</v>
      </c>
      <c r="Q3995" s="21">
        <f t="shared" si="624"/>
        <v>0</v>
      </c>
      <c r="R3995" s="21">
        <f t="shared" si="625"/>
        <v>371.97095000000002</v>
      </c>
      <c r="S3995" s="21">
        <f t="shared" si="626"/>
        <v>0</v>
      </c>
      <c r="T3995" s="21">
        <f t="shared" si="627"/>
        <v>688.19473600000003</v>
      </c>
      <c r="U3995" s="22">
        <f t="shared" si="628"/>
        <v>1060.1656860000001</v>
      </c>
      <c r="V3995" s="39">
        <f t="shared" si="629"/>
        <v>0.81321878916839141</v>
      </c>
    </row>
    <row r="3996" spans="1:22">
      <c r="A3996">
        <v>3991</v>
      </c>
      <c r="B3996" s="155">
        <f t="shared" si="620"/>
        <v>41441</v>
      </c>
      <c r="C3996" s="148">
        <f t="shared" si="621"/>
        <v>2013</v>
      </c>
      <c r="D3996" s="148">
        <f t="shared" si="622"/>
        <v>6</v>
      </c>
      <c r="E3996" s="152">
        <v>7</v>
      </c>
      <c r="F3996" s="153">
        <v>0</v>
      </c>
      <c r="G3996" s="154">
        <v>392.70699999999999</v>
      </c>
      <c r="H3996" s="154">
        <v>0</v>
      </c>
      <c r="I3996" s="154">
        <v>937.79300000000001</v>
      </c>
      <c r="J3996" s="151">
        <v>0</v>
      </c>
      <c r="K3996" s="149">
        <f t="shared" si="623"/>
        <v>1330.5</v>
      </c>
      <c r="L3996" s="148">
        <v>0</v>
      </c>
      <c r="M3996" s="148">
        <v>119.05500000000001</v>
      </c>
      <c r="N3996" s="148">
        <v>0</v>
      </c>
      <c r="O3996" s="148">
        <v>216.898</v>
      </c>
      <c r="P3996" s="148">
        <v>0</v>
      </c>
      <c r="Q3996" s="21">
        <f t="shared" si="624"/>
        <v>0</v>
      </c>
      <c r="R3996" s="21">
        <f t="shared" si="625"/>
        <v>380.61883500000005</v>
      </c>
      <c r="S3996" s="21">
        <f t="shared" si="626"/>
        <v>0</v>
      </c>
      <c r="T3996" s="21">
        <f t="shared" si="627"/>
        <v>688.86804800000004</v>
      </c>
      <c r="U3996" s="22">
        <f t="shared" si="628"/>
        <v>1069.486883</v>
      </c>
      <c r="V3996" s="39">
        <f t="shared" si="629"/>
        <v>0.80382328673431047</v>
      </c>
    </row>
    <row r="3997" spans="1:22">
      <c r="A3997">
        <v>3992</v>
      </c>
      <c r="B3997" s="155">
        <f t="shared" si="620"/>
        <v>41441</v>
      </c>
      <c r="C3997" s="148">
        <f t="shared" si="621"/>
        <v>2013</v>
      </c>
      <c r="D3997" s="148">
        <f t="shared" si="622"/>
        <v>6</v>
      </c>
      <c r="E3997" s="152">
        <v>8</v>
      </c>
      <c r="F3997" s="153">
        <v>0</v>
      </c>
      <c r="G3997" s="154">
        <v>391.54500000000002</v>
      </c>
      <c r="H3997" s="154">
        <v>0</v>
      </c>
      <c r="I3997" s="154">
        <v>939.68299999999999</v>
      </c>
      <c r="J3997" s="151">
        <v>0</v>
      </c>
      <c r="K3997" s="149">
        <f t="shared" si="623"/>
        <v>1331.2280000000001</v>
      </c>
      <c r="L3997" s="148">
        <v>0</v>
      </c>
      <c r="M3997" s="148">
        <v>118.673</v>
      </c>
      <c r="N3997" s="148">
        <v>0</v>
      </c>
      <c r="O3997" s="148">
        <v>217.084</v>
      </c>
      <c r="P3997" s="148">
        <v>0</v>
      </c>
      <c r="Q3997" s="21">
        <f t="shared" si="624"/>
        <v>0</v>
      </c>
      <c r="R3997" s="21">
        <f t="shared" si="625"/>
        <v>379.397581</v>
      </c>
      <c r="S3997" s="21">
        <f t="shared" si="626"/>
        <v>0</v>
      </c>
      <c r="T3997" s="21">
        <f t="shared" si="627"/>
        <v>689.45878400000004</v>
      </c>
      <c r="U3997" s="22">
        <f t="shared" si="628"/>
        <v>1068.8563650000001</v>
      </c>
      <c r="V3997" s="39">
        <f t="shared" si="629"/>
        <v>0.80291006874855397</v>
      </c>
    </row>
    <row r="3998" spans="1:22">
      <c r="A3998">
        <v>3993</v>
      </c>
      <c r="B3998" s="155">
        <f t="shared" si="620"/>
        <v>41441</v>
      </c>
      <c r="C3998" s="148">
        <f t="shared" si="621"/>
        <v>2013</v>
      </c>
      <c r="D3998" s="148">
        <f t="shared" si="622"/>
        <v>6</v>
      </c>
      <c r="E3998" s="152">
        <v>9</v>
      </c>
      <c r="F3998" s="153">
        <v>0</v>
      </c>
      <c r="G3998" s="154">
        <v>330.46199999999999</v>
      </c>
      <c r="H3998" s="154">
        <v>0</v>
      </c>
      <c r="I3998" s="154">
        <v>936.68899999999996</v>
      </c>
      <c r="J3998" s="151">
        <v>0</v>
      </c>
      <c r="K3998" s="149">
        <f t="shared" si="623"/>
        <v>1267.1509999999998</v>
      </c>
      <c r="L3998" s="148">
        <v>0</v>
      </c>
      <c r="M3998" s="148">
        <v>102.024</v>
      </c>
      <c r="N3998" s="148">
        <v>0</v>
      </c>
      <c r="O3998" s="148">
        <v>217.01599999999999</v>
      </c>
      <c r="P3998" s="148">
        <v>0</v>
      </c>
      <c r="Q3998" s="21">
        <f t="shared" si="624"/>
        <v>0</v>
      </c>
      <c r="R3998" s="21">
        <f t="shared" si="625"/>
        <v>326.170728</v>
      </c>
      <c r="S3998" s="21">
        <f t="shared" si="626"/>
        <v>0</v>
      </c>
      <c r="T3998" s="21">
        <f t="shared" si="627"/>
        <v>689.24281600000006</v>
      </c>
      <c r="U3998" s="22">
        <f t="shared" si="628"/>
        <v>1015.413544</v>
      </c>
      <c r="V3998" s="39">
        <f t="shared" si="629"/>
        <v>0.80133586604911344</v>
      </c>
    </row>
    <row r="3999" spans="1:22">
      <c r="A3999">
        <v>3994</v>
      </c>
      <c r="B3999" s="155">
        <f t="shared" ref="B3999:B4062" si="630">+B3975+1</f>
        <v>41441</v>
      </c>
      <c r="C3999" s="148">
        <f t="shared" si="621"/>
        <v>2013</v>
      </c>
      <c r="D3999" s="148">
        <f t="shared" si="622"/>
        <v>6</v>
      </c>
      <c r="E3999" s="152">
        <v>10</v>
      </c>
      <c r="F3999" s="153">
        <v>0</v>
      </c>
      <c r="G3999" s="154">
        <v>386.67500000000001</v>
      </c>
      <c r="H3999" s="154">
        <v>0</v>
      </c>
      <c r="I3999" s="154">
        <v>931.85</v>
      </c>
      <c r="J3999" s="151">
        <v>0</v>
      </c>
      <c r="K3999" s="149">
        <f t="shared" si="623"/>
        <v>1318.5250000000001</v>
      </c>
      <c r="L3999" s="148">
        <v>0</v>
      </c>
      <c r="M3999" s="148">
        <v>118.93</v>
      </c>
      <c r="N3999" s="148">
        <v>0</v>
      </c>
      <c r="O3999" s="148">
        <v>217.22900000000001</v>
      </c>
      <c r="P3999" s="148">
        <v>0</v>
      </c>
      <c r="Q3999" s="21">
        <f t="shared" si="624"/>
        <v>0</v>
      </c>
      <c r="R3999" s="21">
        <f t="shared" si="625"/>
        <v>380.21921000000003</v>
      </c>
      <c r="S3999" s="21">
        <f t="shared" si="626"/>
        <v>0</v>
      </c>
      <c r="T3999" s="21">
        <f t="shared" si="627"/>
        <v>689.91930400000012</v>
      </c>
      <c r="U3999" s="22">
        <f t="shared" si="628"/>
        <v>1070.1385140000002</v>
      </c>
      <c r="V3999" s="39">
        <f t="shared" si="629"/>
        <v>0.81161791699057673</v>
      </c>
    </row>
    <row r="4000" spans="1:22">
      <c r="A4000">
        <v>3995</v>
      </c>
      <c r="B4000" s="155">
        <f t="shared" si="630"/>
        <v>41441</v>
      </c>
      <c r="C4000" s="148">
        <f t="shared" si="621"/>
        <v>2013</v>
      </c>
      <c r="D4000" s="148">
        <f t="shared" si="622"/>
        <v>6</v>
      </c>
      <c r="E4000" s="152">
        <v>11</v>
      </c>
      <c r="F4000" s="153">
        <v>0</v>
      </c>
      <c r="G4000" s="154">
        <v>515.745</v>
      </c>
      <c r="H4000" s="154">
        <v>0</v>
      </c>
      <c r="I4000" s="154">
        <v>895.63</v>
      </c>
      <c r="J4000" s="151">
        <v>0</v>
      </c>
      <c r="K4000" s="149">
        <f t="shared" si="623"/>
        <v>1411.375</v>
      </c>
      <c r="L4000" s="148">
        <v>0</v>
      </c>
      <c r="M4000" s="148">
        <v>155.91999999999999</v>
      </c>
      <c r="N4000" s="148">
        <v>0</v>
      </c>
      <c r="O4000" s="148">
        <v>227.601</v>
      </c>
      <c r="P4000" s="148">
        <v>0</v>
      </c>
      <c r="Q4000" s="21">
        <f t="shared" si="624"/>
        <v>0</v>
      </c>
      <c r="R4000" s="21">
        <f t="shared" si="625"/>
        <v>498.47623999999996</v>
      </c>
      <c r="S4000" s="21">
        <f t="shared" si="626"/>
        <v>0</v>
      </c>
      <c r="T4000" s="21">
        <f t="shared" si="627"/>
        <v>722.86077599999999</v>
      </c>
      <c r="U4000" s="22">
        <f t="shared" si="628"/>
        <v>1221.3370159999999</v>
      </c>
      <c r="V4000" s="39">
        <f t="shared" si="629"/>
        <v>0.86535259303870338</v>
      </c>
    </row>
    <row r="4001" spans="1:22">
      <c r="A4001">
        <v>3996</v>
      </c>
      <c r="B4001" s="155">
        <f t="shared" si="630"/>
        <v>41441</v>
      </c>
      <c r="C4001" s="148">
        <f t="shared" si="621"/>
        <v>2013</v>
      </c>
      <c r="D4001" s="148">
        <f t="shared" si="622"/>
        <v>6</v>
      </c>
      <c r="E4001" s="152">
        <v>12</v>
      </c>
      <c r="F4001" s="153">
        <v>0</v>
      </c>
      <c r="G4001" s="154">
        <v>619.14400000000001</v>
      </c>
      <c r="H4001" s="154">
        <v>0</v>
      </c>
      <c r="I4001" s="154">
        <v>785.05100000000004</v>
      </c>
      <c r="J4001" s="151">
        <v>0</v>
      </c>
      <c r="K4001" s="149">
        <f t="shared" si="623"/>
        <v>1404.1950000000002</v>
      </c>
      <c r="L4001" s="148">
        <v>0</v>
      </c>
      <c r="M4001" s="148">
        <v>183.75399999999999</v>
      </c>
      <c r="N4001" s="148">
        <v>0</v>
      </c>
      <c r="O4001" s="148">
        <v>180.94</v>
      </c>
      <c r="P4001" s="148">
        <v>0</v>
      </c>
      <c r="Q4001" s="21">
        <f t="shared" si="624"/>
        <v>0</v>
      </c>
      <c r="R4001" s="21">
        <f t="shared" si="625"/>
        <v>587.46153800000002</v>
      </c>
      <c r="S4001" s="21">
        <f t="shared" si="626"/>
        <v>0</v>
      </c>
      <c r="T4001" s="21">
        <f t="shared" si="627"/>
        <v>574.66543999999999</v>
      </c>
      <c r="U4001" s="22">
        <f t="shared" si="628"/>
        <v>1162.126978</v>
      </c>
      <c r="V4001" s="39">
        <f t="shared" si="629"/>
        <v>0.82761082185878732</v>
      </c>
    </row>
    <row r="4002" spans="1:22">
      <c r="A4002">
        <v>3997</v>
      </c>
      <c r="B4002" s="155">
        <f t="shared" si="630"/>
        <v>41441</v>
      </c>
      <c r="C4002" s="148">
        <f t="shared" si="621"/>
        <v>2013</v>
      </c>
      <c r="D4002" s="148">
        <f t="shared" si="622"/>
        <v>6</v>
      </c>
      <c r="E4002" s="152">
        <v>13</v>
      </c>
      <c r="F4002" s="153">
        <v>0</v>
      </c>
      <c r="G4002" s="154">
        <v>591.54600000000005</v>
      </c>
      <c r="H4002" s="154">
        <v>0</v>
      </c>
      <c r="I4002" s="154">
        <v>739.87300000000005</v>
      </c>
      <c r="J4002" s="151">
        <v>0</v>
      </c>
      <c r="K4002" s="149">
        <f t="shared" si="623"/>
        <v>1331.4190000000001</v>
      </c>
      <c r="L4002" s="148">
        <v>0</v>
      </c>
      <c r="M4002" s="148">
        <v>174.803</v>
      </c>
      <c r="N4002" s="148">
        <v>0</v>
      </c>
      <c r="O4002" s="148">
        <v>178.50399999999999</v>
      </c>
      <c r="P4002" s="148">
        <v>0</v>
      </c>
      <c r="Q4002" s="21">
        <f t="shared" si="624"/>
        <v>0</v>
      </c>
      <c r="R4002" s="21">
        <f t="shared" si="625"/>
        <v>558.845191</v>
      </c>
      <c r="S4002" s="21">
        <f t="shared" si="626"/>
        <v>0</v>
      </c>
      <c r="T4002" s="21">
        <f t="shared" si="627"/>
        <v>566.92870400000004</v>
      </c>
      <c r="U4002" s="22">
        <f t="shared" si="628"/>
        <v>1125.773895</v>
      </c>
      <c r="V4002" s="39">
        <f t="shared" si="629"/>
        <v>0.84554441163901073</v>
      </c>
    </row>
    <row r="4003" spans="1:22">
      <c r="A4003">
        <v>3998</v>
      </c>
      <c r="B4003" s="155">
        <f t="shared" si="630"/>
        <v>41441</v>
      </c>
      <c r="C4003" s="148">
        <f t="shared" si="621"/>
        <v>2013</v>
      </c>
      <c r="D4003" s="148">
        <f t="shared" si="622"/>
        <v>6</v>
      </c>
      <c r="E4003" s="152">
        <v>14</v>
      </c>
      <c r="F4003" s="153">
        <v>0</v>
      </c>
      <c r="G4003" s="154">
        <v>678.06700000000001</v>
      </c>
      <c r="H4003" s="154">
        <v>0</v>
      </c>
      <c r="I4003" s="154">
        <v>592.78800000000001</v>
      </c>
      <c r="J4003" s="151">
        <v>0</v>
      </c>
      <c r="K4003" s="149">
        <f t="shared" si="623"/>
        <v>1270.855</v>
      </c>
      <c r="L4003" s="148">
        <v>0</v>
      </c>
      <c r="M4003" s="148">
        <v>197.80099999999999</v>
      </c>
      <c r="N4003" s="148">
        <v>0</v>
      </c>
      <c r="O4003" s="148">
        <v>154.40700000000001</v>
      </c>
      <c r="P4003" s="148">
        <v>0</v>
      </c>
      <c r="Q4003" s="21">
        <f t="shared" si="624"/>
        <v>0</v>
      </c>
      <c r="R4003" s="21">
        <f t="shared" si="625"/>
        <v>632.36979699999995</v>
      </c>
      <c r="S4003" s="21">
        <f t="shared" si="626"/>
        <v>0</v>
      </c>
      <c r="T4003" s="21">
        <f t="shared" si="627"/>
        <v>490.39663200000007</v>
      </c>
      <c r="U4003" s="22">
        <f t="shared" si="628"/>
        <v>1122.766429</v>
      </c>
      <c r="V4003" s="39">
        <f t="shared" si="629"/>
        <v>0.88347327507858886</v>
      </c>
    </row>
    <row r="4004" spans="1:22">
      <c r="A4004">
        <v>3999</v>
      </c>
      <c r="B4004" s="155">
        <f t="shared" si="630"/>
        <v>41441</v>
      </c>
      <c r="C4004" s="148">
        <f t="shared" si="621"/>
        <v>2013</v>
      </c>
      <c r="D4004" s="148">
        <f t="shared" si="622"/>
        <v>6</v>
      </c>
      <c r="E4004" s="152">
        <v>15</v>
      </c>
      <c r="F4004" s="153">
        <v>0</v>
      </c>
      <c r="G4004" s="154">
        <v>501.899</v>
      </c>
      <c r="H4004" s="154">
        <v>0</v>
      </c>
      <c r="I4004" s="154">
        <v>848.197</v>
      </c>
      <c r="J4004" s="151">
        <v>0</v>
      </c>
      <c r="K4004" s="149">
        <f t="shared" si="623"/>
        <v>1350.096</v>
      </c>
      <c r="L4004" s="148">
        <v>0</v>
      </c>
      <c r="M4004" s="148">
        <v>148.59399999999999</v>
      </c>
      <c r="N4004" s="148">
        <v>0</v>
      </c>
      <c r="O4004" s="148">
        <v>196.04</v>
      </c>
      <c r="P4004" s="148">
        <v>0</v>
      </c>
      <c r="Q4004" s="21">
        <f t="shared" si="624"/>
        <v>0</v>
      </c>
      <c r="R4004" s="21">
        <f t="shared" si="625"/>
        <v>475.05501800000002</v>
      </c>
      <c r="S4004" s="21">
        <f t="shared" si="626"/>
        <v>0</v>
      </c>
      <c r="T4004" s="21">
        <f t="shared" si="627"/>
        <v>622.62304000000006</v>
      </c>
      <c r="U4004" s="22">
        <f t="shared" si="628"/>
        <v>1097.678058</v>
      </c>
      <c r="V4004" s="39">
        <f t="shared" si="629"/>
        <v>0.81303704181036007</v>
      </c>
    </row>
    <row r="4005" spans="1:22">
      <c r="A4005">
        <v>4000</v>
      </c>
      <c r="B4005" s="155">
        <f t="shared" si="630"/>
        <v>41441</v>
      </c>
      <c r="C4005" s="148">
        <f t="shared" si="621"/>
        <v>2013</v>
      </c>
      <c r="D4005" s="148">
        <f t="shared" si="622"/>
        <v>6</v>
      </c>
      <c r="E4005" s="152">
        <v>16</v>
      </c>
      <c r="F4005" s="153">
        <v>0</v>
      </c>
      <c r="G4005" s="154">
        <v>504.15699999999998</v>
      </c>
      <c r="H4005" s="154">
        <v>0</v>
      </c>
      <c r="I4005" s="154">
        <v>889.85</v>
      </c>
      <c r="J4005" s="151">
        <v>0</v>
      </c>
      <c r="K4005" s="149">
        <f t="shared" si="623"/>
        <v>1394.0070000000001</v>
      </c>
      <c r="L4005" s="148">
        <v>0</v>
      </c>
      <c r="M4005" s="148">
        <v>149.38300000000001</v>
      </c>
      <c r="N4005" s="148">
        <v>0</v>
      </c>
      <c r="O4005" s="148">
        <v>204.84800000000001</v>
      </c>
      <c r="P4005" s="148">
        <v>0</v>
      </c>
      <c r="Q4005" s="21">
        <f t="shared" si="624"/>
        <v>0</v>
      </c>
      <c r="R4005" s="21">
        <f t="shared" si="625"/>
        <v>477.57745100000005</v>
      </c>
      <c r="S4005" s="21">
        <f t="shared" si="626"/>
        <v>0</v>
      </c>
      <c r="T4005" s="21">
        <f t="shared" si="627"/>
        <v>650.59724800000004</v>
      </c>
      <c r="U4005" s="22">
        <f t="shared" si="628"/>
        <v>1128.1746990000001</v>
      </c>
      <c r="V4005" s="39">
        <f t="shared" si="629"/>
        <v>0.80930346762964611</v>
      </c>
    </row>
    <row r="4006" spans="1:22">
      <c r="A4006">
        <v>4001</v>
      </c>
      <c r="B4006" s="155">
        <f t="shared" si="630"/>
        <v>41441</v>
      </c>
      <c r="C4006" s="148">
        <f t="shared" si="621"/>
        <v>2013</v>
      </c>
      <c r="D4006" s="148">
        <f t="shared" si="622"/>
        <v>6</v>
      </c>
      <c r="E4006" s="152">
        <v>17</v>
      </c>
      <c r="F4006" s="153">
        <v>0</v>
      </c>
      <c r="G4006" s="154">
        <v>510.49900000000002</v>
      </c>
      <c r="H4006" s="154">
        <v>0</v>
      </c>
      <c r="I4006" s="154">
        <v>771.88</v>
      </c>
      <c r="J4006" s="151">
        <v>0</v>
      </c>
      <c r="K4006" s="149">
        <f t="shared" si="623"/>
        <v>1282.3789999999999</v>
      </c>
      <c r="L4006" s="148">
        <v>0</v>
      </c>
      <c r="M4006" s="148">
        <v>153.066</v>
      </c>
      <c r="N4006" s="148">
        <v>0</v>
      </c>
      <c r="O4006" s="148">
        <v>184.672</v>
      </c>
      <c r="P4006" s="148">
        <v>0</v>
      </c>
      <c r="Q4006" s="21">
        <f t="shared" si="624"/>
        <v>0</v>
      </c>
      <c r="R4006" s="21">
        <f t="shared" si="625"/>
        <v>489.35200200000003</v>
      </c>
      <c r="S4006" s="21">
        <f t="shared" si="626"/>
        <v>0</v>
      </c>
      <c r="T4006" s="21">
        <f t="shared" si="627"/>
        <v>586.51827200000002</v>
      </c>
      <c r="U4006" s="22">
        <f t="shared" si="628"/>
        <v>1075.8702740000001</v>
      </c>
      <c r="V4006" s="39">
        <f t="shared" si="629"/>
        <v>0.83896435765089739</v>
      </c>
    </row>
    <row r="4007" spans="1:22">
      <c r="A4007">
        <v>4002</v>
      </c>
      <c r="B4007" s="155">
        <f t="shared" si="630"/>
        <v>41441</v>
      </c>
      <c r="C4007" s="148">
        <f t="shared" si="621"/>
        <v>2013</v>
      </c>
      <c r="D4007" s="148">
        <f t="shared" si="622"/>
        <v>6</v>
      </c>
      <c r="E4007" s="152">
        <v>18</v>
      </c>
      <c r="F4007" s="153">
        <v>0</v>
      </c>
      <c r="G4007" s="154">
        <v>499.95100000000002</v>
      </c>
      <c r="H4007" s="154">
        <v>0</v>
      </c>
      <c r="I4007" s="154">
        <v>960.471</v>
      </c>
      <c r="J4007" s="151">
        <v>0</v>
      </c>
      <c r="K4007" s="149">
        <f t="shared" si="623"/>
        <v>1460.422</v>
      </c>
      <c r="L4007" s="148">
        <v>0</v>
      </c>
      <c r="M4007" s="148">
        <v>148.40700000000001</v>
      </c>
      <c r="N4007" s="148">
        <v>0</v>
      </c>
      <c r="O4007" s="148">
        <v>207.929</v>
      </c>
      <c r="P4007" s="148">
        <v>0</v>
      </c>
      <c r="Q4007" s="21">
        <f t="shared" si="624"/>
        <v>0</v>
      </c>
      <c r="R4007" s="21">
        <f t="shared" si="625"/>
        <v>474.45717900000005</v>
      </c>
      <c r="S4007" s="21">
        <f t="shared" si="626"/>
        <v>0</v>
      </c>
      <c r="T4007" s="21">
        <f t="shared" si="627"/>
        <v>660.38250400000004</v>
      </c>
      <c r="U4007" s="22">
        <f t="shared" si="628"/>
        <v>1134.8396830000002</v>
      </c>
      <c r="V4007" s="39">
        <f t="shared" si="629"/>
        <v>0.77706285101155703</v>
      </c>
    </row>
    <row r="4008" spans="1:22">
      <c r="A4008">
        <v>4003</v>
      </c>
      <c r="B4008" s="155">
        <f t="shared" si="630"/>
        <v>41441</v>
      </c>
      <c r="C4008" s="148">
        <f t="shared" si="621"/>
        <v>2013</v>
      </c>
      <c r="D4008" s="148">
        <f t="shared" si="622"/>
        <v>6</v>
      </c>
      <c r="E4008" s="152">
        <v>19</v>
      </c>
      <c r="F4008" s="153">
        <v>0</v>
      </c>
      <c r="G4008" s="154">
        <v>542.64700000000005</v>
      </c>
      <c r="H4008" s="154">
        <v>0</v>
      </c>
      <c r="I4008" s="154">
        <v>954.279</v>
      </c>
      <c r="J4008" s="151">
        <v>0</v>
      </c>
      <c r="K4008" s="149">
        <f t="shared" si="623"/>
        <v>1496.9259999999999</v>
      </c>
      <c r="L4008" s="148">
        <v>0</v>
      </c>
      <c r="M4008" s="148">
        <v>161.089</v>
      </c>
      <c r="N4008" s="148">
        <v>0</v>
      </c>
      <c r="O4008" s="148">
        <v>245.55099999999999</v>
      </c>
      <c r="P4008" s="148">
        <v>0</v>
      </c>
      <c r="Q4008" s="21">
        <f t="shared" si="624"/>
        <v>0</v>
      </c>
      <c r="R4008" s="21">
        <f t="shared" si="625"/>
        <v>515.00153299999999</v>
      </c>
      <c r="S4008" s="21">
        <f t="shared" si="626"/>
        <v>0</v>
      </c>
      <c r="T4008" s="21">
        <f t="shared" si="627"/>
        <v>779.86997599999995</v>
      </c>
      <c r="U4008" s="22">
        <f t="shared" si="628"/>
        <v>1294.8715090000001</v>
      </c>
      <c r="V4008" s="39">
        <f t="shared" si="629"/>
        <v>0.86502038778136003</v>
      </c>
    </row>
    <row r="4009" spans="1:22">
      <c r="A4009">
        <v>4004</v>
      </c>
      <c r="B4009" s="155">
        <f t="shared" si="630"/>
        <v>41441</v>
      </c>
      <c r="C4009" s="148">
        <f t="shared" si="621"/>
        <v>2013</v>
      </c>
      <c r="D4009" s="148">
        <f t="shared" si="622"/>
        <v>6</v>
      </c>
      <c r="E4009" s="152">
        <v>20</v>
      </c>
      <c r="F4009" s="153">
        <v>0</v>
      </c>
      <c r="G4009" s="154">
        <v>541.55399999999997</v>
      </c>
      <c r="H4009" s="154">
        <v>0</v>
      </c>
      <c r="I4009" s="154">
        <v>1087.0630000000001</v>
      </c>
      <c r="J4009" s="151">
        <v>0</v>
      </c>
      <c r="K4009" s="149">
        <f t="shared" si="623"/>
        <v>1628.6170000000002</v>
      </c>
      <c r="L4009" s="148">
        <v>0</v>
      </c>
      <c r="M4009" s="148">
        <v>161.91</v>
      </c>
      <c r="N4009" s="148">
        <v>0</v>
      </c>
      <c r="O4009" s="148">
        <v>277.31599999999997</v>
      </c>
      <c r="P4009" s="148">
        <v>0</v>
      </c>
      <c r="Q4009" s="21">
        <f t="shared" si="624"/>
        <v>0</v>
      </c>
      <c r="R4009" s="21">
        <f t="shared" si="625"/>
        <v>517.62626999999998</v>
      </c>
      <c r="S4009" s="21">
        <f t="shared" si="626"/>
        <v>0</v>
      </c>
      <c r="T4009" s="21">
        <f t="shared" si="627"/>
        <v>880.75561599999992</v>
      </c>
      <c r="U4009" s="22">
        <f t="shared" si="628"/>
        <v>1398.3818859999999</v>
      </c>
      <c r="V4009" s="39">
        <f t="shared" si="629"/>
        <v>0.85863151741631072</v>
      </c>
    </row>
    <row r="4010" spans="1:22">
      <c r="A4010">
        <v>4005</v>
      </c>
      <c r="B4010" s="155">
        <f t="shared" si="630"/>
        <v>41441</v>
      </c>
      <c r="C4010" s="148">
        <f t="shared" si="621"/>
        <v>2013</v>
      </c>
      <c r="D4010" s="148">
        <f t="shared" si="622"/>
        <v>6</v>
      </c>
      <c r="E4010" s="152">
        <v>21</v>
      </c>
      <c r="F4010" s="153">
        <v>0</v>
      </c>
      <c r="G4010" s="154">
        <v>485.40600000000001</v>
      </c>
      <c r="H4010" s="154">
        <v>0.21299999999999999</v>
      </c>
      <c r="I4010" s="154">
        <v>1191.683</v>
      </c>
      <c r="J4010" s="151">
        <v>0</v>
      </c>
      <c r="K4010" s="149">
        <f t="shared" si="623"/>
        <v>1677.3020000000001</v>
      </c>
      <c r="L4010" s="148">
        <v>0</v>
      </c>
      <c r="M4010" s="148">
        <v>144.922</v>
      </c>
      <c r="N4010" s="148">
        <v>4.4089999999999998</v>
      </c>
      <c r="O4010" s="148">
        <v>298.85000000000002</v>
      </c>
      <c r="P4010" s="148">
        <v>0</v>
      </c>
      <c r="Q4010" s="21">
        <f t="shared" si="624"/>
        <v>0</v>
      </c>
      <c r="R4010" s="21">
        <f t="shared" si="625"/>
        <v>463.31563399999999</v>
      </c>
      <c r="S4010" s="21">
        <f t="shared" si="626"/>
        <v>8.6019590000000008</v>
      </c>
      <c r="T4010" s="21">
        <f t="shared" si="627"/>
        <v>949.14760000000012</v>
      </c>
      <c r="U4010" s="22">
        <f t="shared" si="628"/>
        <v>1421.0651930000001</v>
      </c>
      <c r="V4010" s="39">
        <f t="shared" si="629"/>
        <v>0.84723275414922294</v>
      </c>
    </row>
    <row r="4011" spans="1:22">
      <c r="A4011">
        <v>4006</v>
      </c>
      <c r="B4011" s="155">
        <f t="shared" si="630"/>
        <v>41441</v>
      </c>
      <c r="C4011" s="148">
        <f t="shared" si="621"/>
        <v>2013</v>
      </c>
      <c r="D4011" s="148">
        <f t="shared" si="622"/>
        <v>6</v>
      </c>
      <c r="E4011" s="152">
        <v>22</v>
      </c>
      <c r="F4011" s="153">
        <v>0</v>
      </c>
      <c r="G4011" s="154">
        <v>489.14299999999997</v>
      </c>
      <c r="H4011" s="154">
        <v>1.23</v>
      </c>
      <c r="I4011" s="154">
        <v>1294.462</v>
      </c>
      <c r="J4011" s="151">
        <v>0</v>
      </c>
      <c r="K4011" s="149">
        <f t="shared" si="623"/>
        <v>1784.835</v>
      </c>
      <c r="L4011" s="148">
        <v>0</v>
      </c>
      <c r="M4011" s="148">
        <v>145.87799999999999</v>
      </c>
      <c r="N4011" s="148">
        <v>2.1680000000000001</v>
      </c>
      <c r="O4011" s="148">
        <v>322.666</v>
      </c>
      <c r="P4011" s="148">
        <v>0</v>
      </c>
      <c r="Q4011" s="21">
        <f t="shared" si="624"/>
        <v>0</v>
      </c>
      <c r="R4011" s="21">
        <f t="shared" si="625"/>
        <v>466.37196599999999</v>
      </c>
      <c r="S4011" s="21">
        <f t="shared" si="626"/>
        <v>4.2297680000000009</v>
      </c>
      <c r="T4011" s="21">
        <f t="shared" si="627"/>
        <v>1024.7872159999999</v>
      </c>
      <c r="U4011" s="22">
        <f t="shared" si="628"/>
        <v>1495.38895</v>
      </c>
      <c r="V4011" s="39">
        <f t="shared" si="629"/>
        <v>0.83783035966910102</v>
      </c>
    </row>
    <row r="4012" spans="1:22">
      <c r="A4012">
        <v>4007</v>
      </c>
      <c r="B4012" s="155">
        <f t="shared" si="630"/>
        <v>41441</v>
      </c>
      <c r="C4012" s="148">
        <f t="shared" si="621"/>
        <v>2013</v>
      </c>
      <c r="D4012" s="148">
        <f t="shared" si="622"/>
        <v>6</v>
      </c>
      <c r="E4012" s="152">
        <v>23</v>
      </c>
      <c r="F4012" s="153">
        <v>0</v>
      </c>
      <c r="G4012" s="154">
        <v>487.16500000000002</v>
      </c>
      <c r="H4012" s="154">
        <v>0</v>
      </c>
      <c r="I4012" s="154">
        <v>1203.0920000000001</v>
      </c>
      <c r="J4012" s="151">
        <v>0</v>
      </c>
      <c r="K4012" s="149">
        <f t="shared" si="623"/>
        <v>1690.2570000000001</v>
      </c>
      <c r="L4012" s="148">
        <v>0</v>
      </c>
      <c r="M4012" s="148">
        <v>145.72200000000001</v>
      </c>
      <c r="N4012" s="148">
        <v>0</v>
      </c>
      <c r="O4012" s="148">
        <v>301.49799999999999</v>
      </c>
      <c r="P4012" s="148">
        <v>0</v>
      </c>
      <c r="Q4012" s="21">
        <f t="shared" si="624"/>
        <v>0</v>
      </c>
      <c r="R4012" s="21">
        <f t="shared" si="625"/>
        <v>465.87323400000002</v>
      </c>
      <c r="S4012" s="21">
        <f t="shared" si="626"/>
        <v>0</v>
      </c>
      <c r="T4012" s="21">
        <f t="shared" si="627"/>
        <v>957.55764799999997</v>
      </c>
      <c r="U4012" s="22">
        <f t="shared" si="628"/>
        <v>1423.4308820000001</v>
      </c>
      <c r="V4012" s="39">
        <f t="shared" si="629"/>
        <v>0.8421387291991691</v>
      </c>
    </row>
    <row r="4013" spans="1:22">
      <c r="A4013">
        <v>4008</v>
      </c>
      <c r="B4013" s="155">
        <f t="shared" si="630"/>
        <v>41441</v>
      </c>
      <c r="C4013" s="148">
        <f t="shared" si="621"/>
        <v>2013</v>
      </c>
      <c r="D4013" s="148">
        <f t="shared" si="622"/>
        <v>6</v>
      </c>
      <c r="E4013" s="152">
        <v>24</v>
      </c>
      <c r="F4013" s="153">
        <v>0</v>
      </c>
      <c r="G4013" s="154">
        <v>511.21</v>
      </c>
      <c r="H4013" s="154">
        <v>0</v>
      </c>
      <c r="I4013" s="154">
        <v>1138.8119999999999</v>
      </c>
      <c r="J4013" s="151">
        <v>0</v>
      </c>
      <c r="K4013" s="149">
        <f t="shared" si="623"/>
        <v>1650.0219999999999</v>
      </c>
      <c r="L4013" s="148">
        <v>0</v>
      </c>
      <c r="M4013" s="148">
        <v>153.101</v>
      </c>
      <c r="N4013" s="148">
        <v>0</v>
      </c>
      <c r="O4013" s="148">
        <v>289.40600000000001</v>
      </c>
      <c r="P4013" s="148">
        <v>0</v>
      </c>
      <c r="Q4013" s="21">
        <f t="shared" si="624"/>
        <v>0</v>
      </c>
      <c r="R4013" s="21">
        <f t="shared" si="625"/>
        <v>489.46389700000003</v>
      </c>
      <c r="S4013" s="21">
        <f t="shared" si="626"/>
        <v>0</v>
      </c>
      <c r="T4013" s="21">
        <f t="shared" si="627"/>
        <v>919.15345600000012</v>
      </c>
      <c r="U4013" s="22">
        <f t="shared" si="628"/>
        <v>1408.6173530000001</v>
      </c>
      <c r="V4013" s="39">
        <f t="shared" si="629"/>
        <v>0.85369610405194607</v>
      </c>
    </row>
    <row r="4014" spans="1:22">
      <c r="A4014">
        <v>4009</v>
      </c>
      <c r="B4014" s="155">
        <f t="shared" si="630"/>
        <v>41442</v>
      </c>
      <c r="C4014" s="148">
        <f t="shared" si="621"/>
        <v>2013</v>
      </c>
      <c r="D4014" s="148">
        <f t="shared" si="622"/>
        <v>6</v>
      </c>
      <c r="E4014" s="152">
        <v>1</v>
      </c>
      <c r="F4014" s="153">
        <v>0</v>
      </c>
      <c r="G4014" s="154">
        <v>432.67099999999999</v>
      </c>
      <c r="H4014" s="154">
        <v>0</v>
      </c>
      <c r="I4014" s="154">
        <v>1187.7049999999999</v>
      </c>
      <c r="J4014" s="151">
        <v>0</v>
      </c>
      <c r="K4014" s="149">
        <f t="shared" si="623"/>
        <v>1620.376</v>
      </c>
      <c r="L4014" s="148">
        <v>0</v>
      </c>
      <c r="M4014" s="148">
        <v>130.96799999999999</v>
      </c>
      <c r="N4014" s="148">
        <v>0</v>
      </c>
      <c r="O4014" s="148">
        <v>294.25900000000001</v>
      </c>
      <c r="P4014" s="148">
        <v>0</v>
      </c>
      <c r="Q4014" s="21">
        <f t="shared" si="624"/>
        <v>0</v>
      </c>
      <c r="R4014" s="21">
        <f t="shared" si="625"/>
        <v>418.70469599999996</v>
      </c>
      <c r="S4014" s="21">
        <f t="shared" si="626"/>
        <v>0</v>
      </c>
      <c r="T4014" s="21">
        <f t="shared" si="627"/>
        <v>934.56658400000015</v>
      </c>
      <c r="U4014" s="22">
        <f t="shared" si="628"/>
        <v>1353.2712800000002</v>
      </c>
      <c r="V4014" s="39">
        <f t="shared" si="629"/>
        <v>0.83515880264827436</v>
      </c>
    </row>
    <row r="4015" spans="1:22">
      <c r="A4015">
        <v>4010</v>
      </c>
      <c r="B4015" s="155">
        <f t="shared" si="630"/>
        <v>41442</v>
      </c>
      <c r="C4015" s="148">
        <f t="shared" si="621"/>
        <v>2013</v>
      </c>
      <c r="D4015" s="148">
        <f t="shared" si="622"/>
        <v>6</v>
      </c>
      <c r="E4015" s="152">
        <v>2</v>
      </c>
      <c r="F4015" s="153">
        <v>0</v>
      </c>
      <c r="G4015" s="154">
        <v>420.69200000000001</v>
      </c>
      <c r="H4015" s="154">
        <v>0</v>
      </c>
      <c r="I4015" s="154">
        <v>978.83</v>
      </c>
      <c r="J4015" s="151">
        <v>0</v>
      </c>
      <c r="K4015" s="149">
        <f t="shared" si="623"/>
        <v>1399.5219999999999</v>
      </c>
      <c r="L4015" s="148">
        <v>0</v>
      </c>
      <c r="M4015" s="148">
        <v>127.66500000000001</v>
      </c>
      <c r="N4015" s="148">
        <v>0</v>
      </c>
      <c r="O4015" s="148">
        <v>212.006</v>
      </c>
      <c r="P4015" s="148">
        <v>0</v>
      </c>
      <c r="Q4015" s="21">
        <f t="shared" si="624"/>
        <v>0</v>
      </c>
      <c r="R4015" s="21">
        <f t="shared" si="625"/>
        <v>408.14500500000003</v>
      </c>
      <c r="S4015" s="21">
        <f t="shared" si="626"/>
        <v>0</v>
      </c>
      <c r="T4015" s="21">
        <f t="shared" si="627"/>
        <v>673.33105599999999</v>
      </c>
      <c r="U4015" s="22">
        <f t="shared" si="628"/>
        <v>1081.4760610000001</v>
      </c>
      <c r="V4015" s="39">
        <f t="shared" si="629"/>
        <v>0.77274673852929798</v>
      </c>
    </row>
    <row r="4016" spans="1:22">
      <c r="A4016">
        <v>4011</v>
      </c>
      <c r="B4016" s="155">
        <f t="shared" si="630"/>
        <v>41442</v>
      </c>
      <c r="C4016" s="148">
        <f t="shared" si="621"/>
        <v>2013</v>
      </c>
      <c r="D4016" s="148">
        <f t="shared" si="622"/>
        <v>6</v>
      </c>
      <c r="E4016" s="152">
        <v>3</v>
      </c>
      <c r="F4016" s="153">
        <v>0</v>
      </c>
      <c r="G4016" s="154">
        <v>657.22500000000002</v>
      </c>
      <c r="H4016" s="154">
        <v>0</v>
      </c>
      <c r="I4016" s="154">
        <v>689.15</v>
      </c>
      <c r="J4016" s="151">
        <v>0</v>
      </c>
      <c r="K4016" s="149">
        <f t="shared" si="623"/>
        <v>1346.375</v>
      </c>
      <c r="L4016" s="148">
        <v>0</v>
      </c>
      <c r="M4016" s="148">
        <v>194.387</v>
      </c>
      <c r="N4016" s="148">
        <v>0</v>
      </c>
      <c r="O4016" s="148">
        <v>149.78800000000001</v>
      </c>
      <c r="P4016" s="148">
        <v>0</v>
      </c>
      <c r="Q4016" s="21">
        <f t="shared" si="624"/>
        <v>0</v>
      </c>
      <c r="R4016" s="21">
        <f t="shared" si="625"/>
        <v>621.45523900000001</v>
      </c>
      <c r="S4016" s="21">
        <f t="shared" si="626"/>
        <v>0</v>
      </c>
      <c r="T4016" s="21">
        <f t="shared" si="627"/>
        <v>475.72668800000008</v>
      </c>
      <c r="U4016" s="22">
        <f t="shared" si="628"/>
        <v>1097.1819270000001</v>
      </c>
      <c r="V4016" s="39">
        <f t="shared" si="629"/>
        <v>0.81491555250208902</v>
      </c>
    </row>
    <row r="4017" spans="1:22">
      <c r="A4017">
        <v>4012</v>
      </c>
      <c r="B4017" s="155">
        <f t="shared" si="630"/>
        <v>41442</v>
      </c>
      <c r="C4017" s="148">
        <f t="shared" si="621"/>
        <v>2013</v>
      </c>
      <c r="D4017" s="148">
        <f t="shared" si="622"/>
        <v>6</v>
      </c>
      <c r="E4017" s="152">
        <v>4</v>
      </c>
      <c r="F4017" s="153">
        <v>0</v>
      </c>
      <c r="G4017" s="154">
        <v>659.37400000000002</v>
      </c>
      <c r="H4017" s="154">
        <v>0</v>
      </c>
      <c r="I4017" s="154">
        <v>648.90899999999999</v>
      </c>
      <c r="J4017" s="151">
        <v>0</v>
      </c>
      <c r="K4017" s="149">
        <f t="shared" si="623"/>
        <v>1308.2829999999999</v>
      </c>
      <c r="L4017" s="148">
        <v>0</v>
      </c>
      <c r="M4017" s="148">
        <v>194.333</v>
      </c>
      <c r="N4017" s="148">
        <v>0</v>
      </c>
      <c r="O4017" s="148">
        <v>140.9</v>
      </c>
      <c r="P4017" s="148">
        <v>0</v>
      </c>
      <c r="Q4017" s="21">
        <f t="shared" si="624"/>
        <v>0</v>
      </c>
      <c r="R4017" s="21">
        <f t="shared" si="625"/>
        <v>621.282601</v>
      </c>
      <c r="S4017" s="21">
        <f t="shared" si="626"/>
        <v>0</v>
      </c>
      <c r="T4017" s="21">
        <f t="shared" si="627"/>
        <v>447.49840000000006</v>
      </c>
      <c r="U4017" s="22">
        <f t="shared" si="628"/>
        <v>1068.7810010000001</v>
      </c>
      <c r="V4017" s="39">
        <f t="shared" si="629"/>
        <v>0.81693410447128045</v>
      </c>
    </row>
    <row r="4018" spans="1:22">
      <c r="A4018">
        <v>4013</v>
      </c>
      <c r="B4018" s="155">
        <f t="shared" si="630"/>
        <v>41442</v>
      </c>
      <c r="C4018" s="148">
        <f t="shared" si="621"/>
        <v>2013</v>
      </c>
      <c r="D4018" s="148">
        <f t="shared" si="622"/>
        <v>6</v>
      </c>
      <c r="E4018" s="152">
        <v>5</v>
      </c>
      <c r="F4018" s="153">
        <v>0</v>
      </c>
      <c r="G4018" s="154">
        <v>659.19399999999996</v>
      </c>
      <c r="H4018" s="154">
        <v>0</v>
      </c>
      <c r="I4018" s="154">
        <v>632.92399999999998</v>
      </c>
      <c r="J4018" s="151">
        <v>0</v>
      </c>
      <c r="K4018" s="149">
        <f t="shared" si="623"/>
        <v>1292.1179999999999</v>
      </c>
      <c r="L4018" s="148">
        <v>0</v>
      </c>
      <c r="M4018" s="148">
        <v>193.536</v>
      </c>
      <c r="N4018" s="148">
        <v>0</v>
      </c>
      <c r="O4018" s="148">
        <v>138.86099999999999</v>
      </c>
      <c r="P4018" s="148">
        <v>0</v>
      </c>
      <c r="Q4018" s="21">
        <f t="shared" si="624"/>
        <v>0</v>
      </c>
      <c r="R4018" s="21">
        <f t="shared" si="625"/>
        <v>618.73459200000002</v>
      </c>
      <c r="S4018" s="21">
        <f t="shared" si="626"/>
        <v>0</v>
      </c>
      <c r="T4018" s="21">
        <f t="shared" si="627"/>
        <v>441.022536</v>
      </c>
      <c r="U4018" s="22">
        <f t="shared" si="628"/>
        <v>1059.757128</v>
      </c>
      <c r="V4018" s="39">
        <f t="shared" si="629"/>
        <v>0.82017054789113686</v>
      </c>
    </row>
    <row r="4019" spans="1:22">
      <c r="A4019">
        <v>4014</v>
      </c>
      <c r="B4019" s="155">
        <f t="shared" si="630"/>
        <v>41442</v>
      </c>
      <c r="C4019" s="148">
        <f t="shared" si="621"/>
        <v>2013</v>
      </c>
      <c r="D4019" s="148">
        <f t="shared" si="622"/>
        <v>6</v>
      </c>
      <c r="E4019" s="152">
        <v>6</v>
      </c>
      <c r="F4019" s="153">
        <v>0</v>
      </c>
      <c r="G4019" s="154">
        <v>713.95399999999995</v>
      </c>
      <c r="H4019" s="154">
        <v>0</v>
      </c>
      <c r="I4019" s="154">
        <v>634.75900000000001</v>
      </c>
      <c r="J4019" s="151">
        <v>0</v>
      </c>
      <c r="K4019" s="149">
        <f t="shared" si="623"/>
        <v>1348.713</v>
      </c>
      <c r="L4019" s="148">
        <v>0</v>
      </c>
      <c r="M4019" s="148">
        <v>210.02500000000001</v>
      </c>
      <c r="N4019" s="148">
        <v>0</v>
      </c>
      <c r="O4019" s="148">
        <v>138.852</v>
      </c>
      <c r="P4019" s="148">
        <v>0</v>
      </c>
      <c r="Q4019" s="21">
        <f t="shared" si="624"/>
        <v>0</v>
      </c>
      <c r="R4019" s="21">
        <f t="shared" si="625"/>
        <v>671.44992500000001</v>
      </c>
      <c r="S4019" s="21">
        <f t="shared" si="626"/>
        <v>0</v>
      </c>
      <c r="T4019" s="21">
        <f t="shared" si="627"/>
        <v>440.99395200000004</v>
      </c>
      <c r="U4019" s="22">
        <f t="shared" si="628"/>
        <v>1112.4438770000002</v>
      </c>
      <c r="V4019" s="39">
        <f t="shared" si="629"/>
        <v>0.8248188287649042</v>
      </c>
    </row>
    <row r="4020" spans="1:22">
      <c r="A4020">
        <v>4015</v>
      </c>
      <c r="B4020" s="155">
        <f t="shared" si="630"/>
        <v>41442</v>
      </c>
      <c r="C4020" s="148">
        <f t="shared" si="621"/>
        <v>2013</v>
      </c>
      <c r="D4020" s="148">
        <f t="shared" si="622"/>
        <v>6</v>
      </c>
      <c r="E4020" s="152">
        <v>7</v>
      </c>
      <c r="F4020" s="153">
        <v>0</v>
      </c>
      <c r="G4020" s="154">
        <v>572.95699999999999</v>
      </c>
      <c r="H4020" s="154">
        <v>0</v>
      </c>
      <c r="I4020" s="154">
        <v>866.53</v>
      </c>
      <c r="J4020" s="151">
        <v>0</v>
      </c>
      <c r="K4020" s="149">
        <f t="shared" si="623"/>
        <v>1439.4870000000001</v>
      </c>
      <c r="L4020" s="148">
        <v>0</v>
      </c>
      <c r="M4020" s="148">
        <v>171.971</v>
      </c>
      <c r="N4020" s="148">
        <v>0</v>
      </c>
      <c r="O4020" s="148">
        <v>208.6</v>
      </c>
      <c r="P4020" s="148">
        <v>0</v>
      </c>
      <c r="Q4020" s="21">
        <f t="shared" si="624"/>
        <v>0</v>
      </c>
      <c r="R4020" s="21">
        <f t="shared" si="625"/>
        <v>549.79128700000001</v>
      </c>
      <c r="S4020" s="21">
        <f t="shared" si="626"/>
        <v>0</v>
      </c>
      <c r="T4020" s="21">
        <f t="shared" si="627"/>
        <v>662.5136</v>
      </c>
      <c r="U4020" s="22">
        <f t="shared" si="628"/>
        <v>1212.304887</v>
      </c>
      <c r="V4020" s="39">
        <f t="shared" si="629"/>
        <v>0.84217841981205799</v>
      </c>
    </row>
    <row r="4021" spans="1:22">
      <c r="A4021">
        <v>4016</v>
      </c>
      <c r="B4021" s="155">
        <f t="shared" si="630"/>
        <v>41442</v>
      </c>
      <c r="C4021" s="148">
        <f t="shared" si="621"/>
        <v>2013</v>
      </c>
      <c r="D4021" s="148">
        <f t="shared" si="622"/>
        <v>6</v>
      </c>
      <c r="E4021" s="152">
        <v>8</v>
      </c>
      <c r="F4021" s="153">
        <v>0</v>
      </c>
      <c r="G4021" s="154">
        <v>605.55399999999997</v>
      </c>
      <c r="H4021" s="154">
        <v>0</v>
      </c>
      <c r="I4021" s="154">
        <v>1276.164</v>
      </c>
      <c r="J4021" s="151">
        <v>0</v>
      </c>
      <c r="K4021" s="149">
        <f t="shared" si="623"/>
        <v>1881.7179999999998</v>
      </c>
      <c r="L4021" s="148">
        <v>0</v>
      </c>
      <c r="M4021" s="148">
        <v>181.05699999999999</v>
      </c>
      <c r="N4021" s="148">
        <v>0</v>
      </c>
      <c r="O4021" s="148">
        <v>318.37599999999998</v>
      </c>
      <c r="P4021" s="148">
        <v>0</v>
      </c>
      <c r="Q4021" s="21">
        <f t="shared" si="624"/>
        <v>0</v>
      </c>
      <c r="R4021" s="21">
        <f t="shared" si="625"/>
        <v>578.83922899999993</v>
      </c>
      <c r="S4021" s="21">
        <f t="shared" si="626"/>
        <v>0</v>
      </c>
      <c r="T4021" s="21">
        <f t="shared" si="627"/>
        <v>1011.1621759999999</v>
      </c>
      <c r="U4021" s="22">
        <f t="shared" si="628"/>
        <v>1590.001405</v>
      </c>
      <c r="V4021" s="39">
        <f t="shared" si="629"/>
        <v>0.84497326645118986</v>
      </c>
    </row>
    <row r="4022" spans="1:22">
      <c r="A4022">
        <v>4017</v>
      </c>
      <c r="B4022" s="155">
        <f t="shared" si="630"/>
        <v>41442</v>
      </c>
      <c r="C4022" s="148">
        <f t="shared" si="621"/>
        <v>2013</v>
      </c>
      <c r="D4022" s="148">
        <f t="shared" si="622"/>
        <v>6</v>
      </c>
      <c r="E4022" s="152">
        <v>9</v>
      </c>
      <c r="F4022" s="153">
        <v>0</v>
      </c>
      <c r="G4022" s="154">
        <v>251.82900000000001</v>
      </c>
      <c r="H4022" s="154">
        <v>0</v>
      </c>
      <c r="I4022" s="154">
        <v>1384.0730000000001</v>
      </c>
      <c r="J4022" s="151">
        <v>0</v>
      </c>
      <c r="K4022" s="149">
        <f t="shared" si="623"/>
        <v>1635.902</v>
      </c>
      <c r="L4022" s="148">
        <v>0</v>
      </c>
      <c r="M4022" s="148">
        <v>79.510999999999996</v>
      </c>
      <c r="N4022" s="148">
        <v>0</v>
      </c>
      <c r="O4022" s="148">
        <v>348.16300000000001</v>
      </c>
      <c r="P4022" s="148">
        <v>0</v>
      </c>
      <c r="Q4022" s="21">
        <f t="shared" si="624"/>
        <v>0</v>
      </c>
      <c r="R4022" s="21">
        <f t="shared" si="625"/>
        <v>254.19666699999999</v>
      </c>
      <c r="S4022" s="21">
        <f t="shared" si="626"/>
        <v>0</v>
      </c>
      <c r="T4022" s="21">
        <f t="shared" si="627"/>
        <v>1105.7656880000002</v>
      </c>
      <c r="U4022" s="22">
        <f t="shared" si="628"/>
        <v>1359.9623550000001</v>
      </c>
      <c r="V4022" s="39">
        <f t="shared" si="629"/>
        <v>0.83132263118450866</v>
      </c>
    </row>
    <row r="4023" spans="1:22">
      <c r="A4023">
        <v>4018</v>
      </c>
      <c r="B4023" s="155">
        <f t="shared" si="630"/>
        <v>41442</v>
      </c>
      <c r="C4023" s="148">
        <f t="shared" si="621"/>
        <v>2013</v>
      </c>
      <c r="D4023" s="148">
        <f t="shared" si="622"/>
        <v>6</v>
      </c>
      <c r="E4023" s="152">
        <v>10</v>
      </c>
      <c r="F4023" s="153">
        <v>0</v>
      </c>
      <c r="G4023" s="154">
        <v>270.53300000000002</v>
      </c>
      <c r="H4023" s="154">
        <v>0</v>
      </c>
      <c r="I4023" s="154">
        <v>1443.2429999999999</v>
      </c>
      <c r="J4023" s="151">
        <v>0</v>
      </c>
      <c r="K4023" s="149">
        <f t="shared" si="623"/>
        <v>1713.7759999999998</v>
      </c>
      <c r="L4023" s="148">
        <v>0</v>
      </c>
      <c r="M4023" s="148">
        <v>87.977999999999994</v>
      </c>
      <c r="N4023" s="148">
        <v>0</v>
      </c>
      <c r="O4023" s="148">
        <v>358.25099999999998</v>
      </c>
      <c r="P4023" s="148">
        <v>0</v>
      </c>
      <c r="Q4023" s="21">
        <f t="shared" si="624"/>
        <v>0</v>
      </c>
      <c r="R4023" s="21">
        <f t="shared" si="625"/>
        <v>281.26566600000001</v>
      </c>
      <c r="S4023" s="21">
        <f t="shared" si="626"/>
        <v>0</v>
      </c>
      <c r="T4023" s="21">
        <f t="shared" si="627"/>
        <v>1137.8051760000001</v>
      </c>
      <c r="U4023" s="22">
        <f t="shared" si="628"/>
        <v>1419.0708420000001</v>
      </c>
      <c r="V4023" s="39">
        <f t="shared" si="629"/>
        <v>0.8280375276582238</v>
      </c>
    </row>
    <row r="4024" spans="1:22">
      <c r="A4024">
        <v>4019</v>
      </c>
      <c r="B4024" s="155">
        <f t="shared" si="630"/>
        <v>41442</v>
      </c>
      <c r="C4024" s="148">
        <f t="shared" si="621"/>
        <v>2013</v>
      </c>
      <c r="D4024" s="148">
        <f t="shared" si="622"/>
        <v>6</v>
      </c>
      <c r="E4024" s="152">
        <v>11</v>
      </c>
      <c r="F4024" s="153">
        <v>0</v>
      </c>
      <c r="G4024" s="154">
        <v>272.286</v>
      </c>
      <c r="H4024" s="154">
        <v>0</v>
      </c>
      <c r="I4024" s="154">
        <v>1445.4780000000001</v>
      </c>
      <c r="J4024" s="151">
        <v>0</v>
      </c>
      <c r="K4024" s="149">
        <f t="shared" si="623"/>
        <v>1717.7640000000001</v>
      </c>
      <c r="L4024" s="148">
        <v>0</v>
      </c>
      <c r="M4024" s="148">
        <v>88.572000000000003</v>
      </c>
      <c r="N4024" s="148">
        <v>0</v>
      </c>
      <c r="O4024" s="148">
        <v>358.71800000000002</v>
      </c>
      <c r="P4024" s="148">
        <v>0</v>
      </c>
      <c r="Q4024" s="21">
        <f t="shared" si="624"/>
        <v>0</v>
      </c>
      <c r="R4024" s="21">
        <f t="shared" si="625"/>
        <v>283.16468400000002</v>
      </c>
      <c r="S4024" s="21">
        <f t="shared" si="626"/>
        <v>0</v>
      </c>
      <c r="T4024" s="21">
        <f t="shared" si="627"/>
        <v>1139.2883680000002</v>
      </c>
      <c r="U4024" s="22">
        <f t="shared" si="628"/>
        <v>1422.4530520000003</v>
      </c>
      <c r="V4024" s="39">
        <f t="shared" si="629"/>
        <v>0.82808409769910196</v>
      </c>
    </row>
    <row r="4025" spans="1:22">
      <c r="A4025">
        <v>4020</v>
      </c>
      <c r="B4025" s="155">
        <f t="shared" si="630"/>
        <v>41442</v>
      </c>
      <c r="C4025" s="148">
        <f t="shared" si="621"/>
        <v>2013</v>
      </c>
      <c r="D4025" s="148">
        <f t="shared" si="622"/>
        <v>6</v>
      </c>
      <c r="E4025" s="152">
        <v>12</v>
      </c>
      <c r="F4025" s="153">
        <v>0</v>
      </c>
      <c r="G4025" s="154">
        <v>286.52999999999997</v>
      </c>
      <c r="H4025" s="154">
        <v>0</v>
      </c>
      <c r="I4025" s="154">
        <v>1595.1120000000001</v>
      </c>
      <c r="J4025" s="151">
        <v>0</v>
      </c>
      <c r="K4025" s="149">
        <f t="shared" si="623"/>
        <v>1881.6420000000001</v>
      </c>
      <c r="L4025" s="148">
        <v>0</v>
      </c>
      <c r="M4025" s="148">
        <v>89.536000000000001</v>
      </c>
      <c r="N4025" s="148">
        <v>0</v>
      </c>
      <c r="O4025" s="148">
        <v>392.93900000000002</v>
      </c>
      <c r="P4025" s="148">
        <v>0</v>
      </c>
      <c r="Q4025" s="21">
        <f t="shared" si="624"/>
        <v>0</v>
      </c>
      <c r="R4025" s="21">
        <f t="shared" si="625"/>
        <v>286.24659200000002</v>
      </c>
      <c r="S4025" s="21">
        <f t="shared" si="626"/>
        <v>0</v>
      </c>
      <c r="T4025" s="21">
        <f t="shared" si="627"/>
        <v>1247.9742640000002</v>
      </c>
      <c r="U4025" s="22">
        <f t="shared" si="628"/>
        <v>1534.2208560000001</v>
      </c>
      <c r="V4025" s="39">
        <f t="shared" si="629"/>
        <v>0.81536278208075719</v>
      </c>
    </row>
    <row r="4026" spans="1:22">
      <c r="A4026">
        <v>4021</v>
      </c>
      <c r="B4026" s="155">
        <f t="shared" si="630"/>
        <v>41442</v>
      </c>
      <c r="C4026" s="148">
        <f t="shared" si="621"/>
        <v>2013</v>
      </c>
      <c r="D4026" s="148">
        <f t="shared" si="622"/>
        <v>6</v>
      </c>
      <c r="E4026" s="152">
        <v>13</v>
      </c>
      <c r="F4026" s="153">
        <v>0</v>
      </c>
      <c r="G4026" s="154">
        <v>228.64400000000001</v>
      </c>
      <c r="H4026" s="154">
        <v>0</v>
      </c>
      <c r="I4026" s="154">
        <v>1473.527</v>
      </c>
      <c r="J4026" s="151">
        <v>0</v>
      </c>
      <c r="K4026" s="149">
        <f t="shared" si="623"/>
        <v>1702.171</v>
      </c>
      <c r="L4026" s="148">
        <v>0</v>
      </c>
      <c r="M4026" s="148">
        <v>72.150000000000006</v>
      </c>
      <c r="N4026" s="148">
        <v>0</v>
      </c>
      <c r="O4026" s="148">
        <v>367.31599999999997</v>
      </c>
      <c r="P4026" s="148">
        <v>0</v>
      </c>
      <c r="Q4026" s="21">
        <f t="shared" si="624"/>
        <v>0</v>
      </c>
      <c r="R4026" s="21">
        <f t="shared" si="625"/>
        <v>230.66355000000001</v>
      </c>
      <c r="S4026" s="21">
        <f t="shared" si="626"/>
        <v>0</v>
      </c>
      <c r="T4026" s="21">
        <f t="shared" si="627"/>
        <v>1166.5956160000001</v>
      </c>
      <c r="U4026" s="22">
        <f t="shared" si="628"/>
        <v>1397.2591660000001</v>
      </c>
      <c r="V4026" s="39">
        <f t="shared" si="629"/>
        <v>0.82086885865168657</v>
      </c>
    </row>
    <row r="4027" spans="1:22">
      <c r="A4027">
        <v>4022</v>
      </c>
      <c r="B4027" s="155">
        <f t="shared" si="630"/>
        <v>41442</v>
      </c>
      <c r="C4027" s="148">
        <f t="shared" si="621"/>
        <v>2013</v>
      </c>
      <c r="D4027" s="148">
        <f t="shared" si="622"/>
        <v>6</v>
      </c>
      <c r="E4027" s="152">
        <v>14</v>
      </c>
      <c r="F4027" s="153">
        <v>0</v>
      </c>
      <c r="G4027" s="154">
        <v>259.3</v>
      </c>
      <c r="H4027" s="154">
        <v>0</v>
      </c>
      <c r="I4027" s="154">
        <v>1449.5360000000001</v>
      </c>
      <c r="J4027" s="151">
        <v>0</v>
      </c>
      <c r="K4027" s="149">
        <f t="shared" si="623"/>
        <v>1708.836</v>
      </c>
      <c r="L4027" s="148">
        <v>0</v>
      </c>
      <c r="M4027" s="148">
        <v>81.647999999999996</v>
      </c>
      <c r="N4027" s="148">
        <v>0</v>
      </c>
      <c r="O4027" s="148">
        <v>362.935</v>
      </c>
      <c r="P4027" s="148">
        <v>0</v>
      </c>
      <c r="Q4027" s="21">
        <f t="shared" si="624"/>
        <v>0</v>
      </c>
      <c r="R4027" s="21">
        <f t="shared" si="625"/>
        <v>261.02865600000001</v>
      </c>
      <c r="S4027" s="21">
        <f t="shared" si="626"/>
        <v>0</v>
      </c>
      <c r="T4027" s="21">
        <f t="shared" si="627"/>
        <v>1152.68156</v>
      </c>
      <c r="U4027" s="22">
        <f t="shared" si="628"/>
        <v>1413.7102159999999</v>
      </c>
      <c r="V4027" s="39">
        <f t="shared" si="629"/>
        <v>0.82729426112277593</v>
      </c>
    </row>
    <row r="4028" spans="1:22">
      <c r="A4028">
        <v>4023</v>
      </c>
      <c r="B4028" s="155">
        <f t="shared" si="630"/>
        <v>41442</v>
      </c>
      <c r="C4028" s="148">
        <f t="shared" si="621"/>
        <v>2013</v>
      </c>
      <c r="D4028" s="148">
        <f t="shared" si="622"/>
        <v>6</v>
      </c>
      <c r="E4028" s="152">
        <v>15</v>
      </c>
      <c r="F4028" s="153">
        <v>0</v>
      </c>
      <c r="G4028" s="154">
        <v>299.91300000000001</v>
      </c>
      <c r="H4028" s="154">
        <v>0</v>
      </c>
      <c r="I4028" s="154">
        <v>1457.7550000000001</v>
      </c>
      <c r="J4028" s="151">
        <v>0</v>
      </c>
      <c r="K4028" s="149">
        <f t="shared" si="623"/>
        <v>1757.6680000000001</v>
      </c>
      <c r="L4028" s="148">
        <v>0</v>
      </c>
      <c r="M4028" s="148">
        <v>93.018000000000001</v>
      </c>
      <c r="N4028" s="148">
        <v>0</v>
      </c>
      <c r="O4028" s="148">
        <v>370.19099999999997</v>
      </c>
      <c r="P4028" s="148">
        <v>0</v>
      </c>
      <c r="Q4028" s="21">
        <f t="shared" si="624"/>
        <v>0</v>
      </c>
      <c r="R4028" s="21">
        <f t="shared" si="625"/>
        <v>297.37854600000003</v>
      </c>
      <c r="S4028" s="21">
        <f t="shared" si="626"/>
        <v>0</v>
      </c>
      <c r="T4028" s="21">
        <f t="shared" si="627"/>
        <v>1175.7266159999999</v>
      </c>
      <c r="U4028" s="22">
        <f t="shared" si="628"/>
        <v>1473.1051619999998</v>
      </c>
      <c r="V4028" s="39">
        <f t="shared" si="629"/>
        <v>0.83810205454044773</v>
      </c>
    </row>
    <row r="4029" spans="1:22">
      <c r="A4029">
        <v>4024</v>
      </c>
      <c r="B4029" s="155">
        <f t="shared" si="630"/>
        <v>41442</v>
      </c>
      <c r="C4029" s="148">
        <f t="shared" si="621"/>
        <v>2013</v>
      </c>
      <c r="D4029" s="148">
        <f t="shared" si="622"/>
        <v>6</v>
      </c>
      <c r="E4029" s="152">
        <v>16</v>
      </c>
      <c r="F4029" s="153">
        <v>0</v>
      </c>
      <c r="G4029" s="154">
        <v>240.37299999999999</v>
      </c>
      <c r="H4029" s="154">
        <v>0</v>
      </c>
      <c r="I4029" s="154">
        <v>1350.33</v>
      </c>
      <c r="J4029" s="151">
        <v>0</v>
      </c>
      <c r="K4029" s="149">
        <f t="shared" si="623"/>
        <v>1590.703</v>
      </c>
      <c r="L4029" s="148">
        <v>0</v>
      </c>
      <c r="M4029" s="148">
        <v>76.266999999999996</v>
      </c>
      <c r="N4029" s="148">
        <v>0</v>
      </c>
      <c r="O4029" s="148">
        <v>350.625</v>
      </c>
      <c r="P4029" s="148">
        <v>0</v>
      </c>
      <c r="Q4029" s="21">
        <f t="shared" si="624"/>
        <v>0</v>
      </c>
      <c r="R4029" s="21">
        <f t="shared" si="625"/>
        <v>243.82559899999998</v>
      </c>
      <c r="S4029" s="21">
        <f t="shared" si="626"/>
        <v>0</v>
      </c>
      <c r="T4029" s="21">
        <f t="shared" si="627"/>
        <v>1113.585</v>
      </c>
      <c r="U4029" s="22">
        <f t="shared" si="628"/>
        <v>1357.410599</v>
      </c>
      <c r="V4029" s="39">
        <f t="shared" si="629"/>
        <v>0.85334006348136648</v>
      </c>
    </row>
    <row r="4030" spans="1:22">
      <c r="A4030">
        <v>4025</v>
      </c>
      <c r="B4030" s="155">
        <f t="shared" si="630"/>
        <v>41442</v>
      </c>
      <c r="C4030" s="148">
        <f t="shared" si="621"/>
        <v>2013</v>
      </c>
      <c r="D4030" s="148">
        <f t="shared" si="622"/>
        <v>6</v>
      </c>
      <c r="E4030" s="152">
        <v>17</v>
      </c>
      <c r="F4030" s="153">
        <v>0</v>
      </c>
      <c r="G4030" s="154">
        <v>106.297</v>
      </c>
      <c r="H4030" s="154">
        <v>0</v>
      </c>
      <c r="I4030" s="154">
        <v>1458.002</v>
      </c>
      <c r="J4030" s="151">
        <v>0</v>
      </c>
      <c r="K4030" s="149">
        <f t="shared" si="623"/>
        <v>1564.299</v>
      </c>
      <c r="L4030" s="148">
        <v>0</v>
      </c>
      <c r="M4030" s="148">
        <v>35.889000000000003</v>
      </c>
      <c r="N4030" s="148">
        <v>0</v>
      </c>
      <c r="O4030" s="148">
        <v>375.20800000000003</v>
      </c>
      <c r="P4030" s="148">
        <v>0</v>
      </c>
      <c r="Q4030" s="21">
        <f t="shared" si="624"/>
        <v>0</v>
      </c>
      <c r="R4030" s="21">
        <f t="shared" si="625"/>
        <v>114.73713300000001</v>
      </c>
      <c r="S4030" s="21">
        <f t="shared" si="626"/>
        <v>0</v>
      </c>
      <c r="T4030" s="21">
        <f t="shared" si="627"/>
        <v>1191.6606080000001</v>
      </c>
      <c r="U4030" s="22">
        <f t="shared" si="628"/>
        <v>1306.3977410000002</v>
      </c>
      <c r="V4030" s="39">
        <f t="shared" si="629"/>
        <v>0.83513301549128416</v>
      </c>
    </row>
    <row r="4031" spans="1:22">
      <c r="A4031">
        <v>4026</v>
      </c>
      <c r="B4031" s="155">
        <f t="shared" si="630"/>
        <v>41442</v>
      </c>
      <c r="C4031" s="148">
        <f t="shared" si="621"/>
        <v>2013</v>
      </c>
      <c r="D4031" s="148">
        <f t="shared" si="622"/>
        <v>6</v>
      </c>
      <c r="E4031" s="152">
        <v>18</v>
      </c>
      <c r="F4031" s="153">
        <v>0</v>
      </c>
      <c r="G4031" s="154">
        <v>161.346</v>
      </c>
      <c r="H4031" s="154">
        <v>0</v>
      </c>
      <c r="I4031" s="154">
        <v>1470.191</v>
      </c>
      <c r="J4031" s="151">
        <v>0</v>
      </c>
      <c r="K4031" s="149">
        <f t="shared" si="623"/>
        <v>1631.537</v>
      </c>
      <c r="L4031" s="148">
        <v>0</v>
      </c>
      <c r="M4031" s="148">
        <v>52.579000000000001</v>
      </c>
      <c r="N4031" s="148">
        <v>0</v>
      </c>
      <c r="O4031" s="148">
        <v>384.12900000000002</v>
      </c>
      <c r="P4031" s="148">
        <v>0</v>
      </c>
      <c r="Q4031" s="21">
        <f t="shared" si="624"/>
        <v>0</v>
      </c>
      <c r="R4031" s="21">
        <f t="shared" si="625"/>
        <v>168.09506300000001</v>
      </c>
      <c r="S4031" s="21">
        <f t="shared" si="626"/>
        <v>0</v>
      </c>
      <c r="T4031" s="21">
        <f t="shared" si="627"/>
        <v>1219.9937040000002</v>
      </c>
      <c r="U4031" s="22">
        <f t="shared" si="628"/>
        <v>1388.0887670000002</v>
      </c>
      <c r="V4031" s="39">
        <f t="shared" si="629"/>
        <v>0.85078595643249288</v>
      </c>
    </row>
    <row r="4032" spans="1:22">
      <c r="A4032">
        <v>4027</v>
      </c>
      <c r="B4032" s="155">
        <f t="shared" si="630"/>
        <v>41442</v>
      </c>
      <c r="C4032" s="148">
        <f t="shared" si="621"/>
        <v>2013</v>
      </c>
      <c r="D4032" s="148">
        <f t="shared" si="622"/>
        <v>6</v>
      </c>
      <c r="E4032" s="152">
        <v>19</v>
      </c>
      <c r="F4032" s="153">
        <v>0</v>
      </c>
      <c r="G4032" s="154">
        <v>210.898</v>
      </c>
      <c r="H4032" s="154">
        <v>0</v>
      </c>
      <c r="I4032" s="154">
        <v>1608.2529999999999</v>
      </c>
      <c r="J4032" s="151">
        <v>0</v>
      </c>
      <c r="K4032" s="149">
        <f t="shared" si="623"/>
        <v>1819.1509999999998</v>
      </c>
      <c r="L4032" s="148">
        <v>0</v>
      </c>
      <c r="M4032" s="148">
        <v>66.756</v>
      </c>
      <c r="N4032" s="148">
        <v>0</v>
      </c>
      <c r="O4032" s="148">
        <v>416.73200000000003</v>
      </c>
      <c r="P4032" s="148">
        <v>0</v>
      </c>
      <c r="Q4032" s="21">
        <f t="shared" si="624"/>
        <v>0</v>
      </c>
      <c r="R4032" s="21">
        <f t="shared" si="625"/>
        <v>213.41893200000001</v>
      </c>
      <c r="S4032" s="21">
        <f t="shared" si="626"/>
        <v>0</v>
      </c>
      <c r="T4032" s="21">
        <f t="shared" si="627"/>
        <v>1323.5408320000001</v>
      </c>
      <c r="U4032" s="22">
        <f t="shared" si="628"/>
        <v>1536.9597640000002</v>
      </c>
      <c r="V4032" s="39">
        <f t="shared" si="629"/>
        <v>0.84487750824423058</v>
      </c>
    </row>
    <row r="4033" spans="1:22">
      <c r="A4033">
        <v>4028</v>
      </c>
      <c r="B4033" s="155">
        <f t="shared" si="630"/>
        <v>41442</v>
      </c>
      <c r="C4033" s="148">
        <f t="shared" si="621"/>
        <v>2013</v>
      </c>
      <c r="D4033" s="148">
        <f t="shared" si="622"/>
        <v>6</v>
      </c>
      <c r="E4033" s="152">
        <v>20</v>
      </c>
      <c r="F4033" s="153">
        <v>0</v>
      </c>
      <c r="G4033" s="154">
        <v>141.06399999999999</v>
      </c>
      <c r="H4033" s="154">
        <v>0</v>
      </c>
      <c r="I4033" s="154">
        <v>1804.954</v>
      </c>
      <c r="J4033" s="151">
        <v>3.7869999999999999</v>
      </c>
      <c r="K4033" s="149">
        <f t="shared" si="623"/>
        <v>1949.8050000000001</v>
      </c>
      <c r="L4033" s="148">
        <v>0</v>
      </c>
      <c r="M4033" s="148">
        <v>45.758000000000003</v>
      </c>
      <c r="N4033" s="148">
        <v>0</v>
      </c>
      <c r="O4033" s="148">
        <v>464.28199999999998</v>
      </c>
      <c r="P4033" s="148">
        <v>2.1859999999999999</v>
      </c>
      <c r="Q4033" s="21">
        <f t="shared" si="624"/>
        <v>0</v>
      </c>
      <c r="R4033" s="21">
        <f t="shared" si="625"/>
        <v>146.28832600000001</v>
      </c>
      <c r="S4033" s="21">
        <f t="shared" si="626"/>
        <v>0</v>
      </c>
      <c r="T4033" s="21">
        <f t="shared" si="627"/>
        <v>1474.559632</v>
      </c>
      <c r="U4033" s="22">
        <f t="shared" si="628"/>
        <v>1620.8479580000001</v>
      </c>
      <c r="V4033" s="39">
        <f t="shared" si="629"/>
        <v>0.83128720974661574</v>
      </c>
    </row>
    <row r="4034" spans="1:22">
      <c r="A4034">
        <v>4029</v>
      </c>
      <c r="B4034" s="155">
        <f t="shared" si="630"/>
        <v>41442</v>
      </c>
      <c r="C4034" s="148">
        <f t="shared" si="621"/>
        <v>2013</v>
      </c>
      <c r="D4034" s="148">
        <f t="shared" si="622"/>
        <v>6</v>
      </c>
      <c r="E4034" s="152">
        <v>21</v>
      </c>
      <c r="F4034" s="153">
        <v>0</v>
      </c>
      <c r="G4034" s="154">
        <v>288.50299999999999</v>
      </c>
      <c r="H4034" s="154">
        <v>0</v>
      </c>
      <c r="I4034" s="154">
        <v>1866.2550000000001</v>
      </c>
      <c r="J4034" s="151">
        <v>8.6300000000000008</v>
      </c>
      <c r="K4034" s="149">
        <f t="shared" si="623"/>
        <v>2163.3880000000004</v>
      </c>
      <c r="L4034" s="148">
        <v>0</v>
      </c>
      <c r="M4034" s="148">
        <v>89.244</v>
      </c>
      <c r="N4034" s="148">
        <v>0</v>
      </c>
      <c r="O4034" s="148">
        <v>471.11099999999999</v>
      </c>
      <c r="P4034" s="148">
        <v>3.7370000000000001</v>
      </c>
      <c r="Q4034" s="21">
        <f t="shared" si="624"/>
        <v>0</v>
      </c>
      <c r="R4034" s="21">
        <f t="shared" si="625"/>
        <v>285.31306799999999</v>
      </c>
      <c r="S4034" s="21">
        <f t="shared" si="626"/>
        <v>0</v>
      </c>
      <c r="T4034" s="21">
        <f t="shared" si="627"/>
        <v>1496.2485360000001</v>
      </c>
      <c r="U4034" s="22">
        <f t="shared" si="628"/>
        <v>1781.561604</v>
      </c>
      <c r="V4034" s="39">
        <f t="shared" si="629"/>
        <v>0.82350535548870551</v>
      </c>
    </row>
    <row r="4035" spans="1:22">
      <c r="A4035">
        <v>4030</v>
      </c>
      <c r="B4035" s="155">
        <f t="shared" si="630"/>
        <v>41442</v>
      </c>
      <c r="C4035" s="148">
        <f t="shared" si="621"/>
        <v>2013</v>
      </c>
      <c r="D4035" s="148">
        <f t="shared" si="622"/>
        <v>6</v>
      </c>
      <c r="E4035" s="152">
        <v>22</v>
      </c>
      <c r="F4035" s="153">
        <v>0</v>
      </c>
      <c r="G4035" s="154">
        <v>287.99900000000002</v>
      </c>
      <c r="H4035" s="154">
        <v>0</v>
      </c>
      <c r="I4035" s="154">
        <v>1850.384</v>
      </c>
      <c r="J4035" s="151">
        <v>8.5850000000000009</v>
      </c>
      <c r="K4035" s="149">
        <f t="shared" si="623"/>
        <v>2146.9679999999998</v>
      </c>
      <c r="L4035" s="148">
        <v>0</v>
      </c>
      <c r="M4035" s="148">
        <v>88.91</v>
      </c>
      <c r="N4035" s="148">
        <v>0</v>
      </c>
      <c r="O4035" s="148">
        <v>467.04199999999997</v>
      </c>
      <c r="P4035" s="148">
        <v>3.7370000000000001</v>
      </c>
      <c r="Q4035" s="21">
        <f t="shared" si="624"/>
        <v>0</v>
      </c>
      <c r="R4035" s="21">
        <f t="shared" si="625"/>
        <v>284.24527</v>
      </c>
      <c r="S4035" s="21">
        <f t="shared" si="626"/>
        <v>0</v>
      </c>
      <c r="T4035" s="21">
        <f t="shared" si="627"/>
        <v>1483.325392</v>
      </c>
      <c r="U4035" s="22">
        <f t="shared" si="628"/>
        <v>1767.5706620000001</v>
      </c>
      <c r="V4035" s="39">
        <f t="shared" si="629"/>
        <v>0.8232869153149931</v>
      </c>
    </row>
    <row r="4036" spans="1:22">
      <c r="A4036">
        <v>4031</v>
      </c>
      <c r="B4036" s="155">
        <f t="shared" si="630"/>
        <v>41442</v>
      </c>
      <c r="C4036" s="148">
        <f t="shared" si="621"/>
        <v>2013</v>
      </c>
      <c r="D4036" s="148">
        <f t="shared" si="622"/>
        <v>6</v>
      </c>
      <c r="E4036" s="152">
        <v>23</v>
      </c>
      <c r="F4036" s="153">
        <v>0</v>
      </c>
      <c r="G4036" s="154">
        <v>287.28199999999998</v>
      </c>
      <c r="H4036" s="154">
        <v>0</v>
      </c>
      <c r="I4036" s="154">
        <v>1772.204</v>
      </c>
      <c r="J4036" s="151">
        <v>8.577</v>
      </c>
      <c r="K4036" s="149">
        <f t="shared" si="623"/>
        <v>2068.0630000000001</v>
      </c>
      <c r="L4036" s="148">
        <v>0</v>
      </c>
      <c r="M4036" s="148">
        <v>88.700999999999993</v>
      </c>
      <c r="N4036" s="148">
        <v>0</v>
      </c>
      <c r="O4036" s="148">
        <v>443.33800000000002</v>
      </c>
      <c r="P4036" s="148">
        <v>3.7370000000000001</v>
      </c>
      <c r="Q4036" s="21">
        <f t="shared" si="624"/>
        <v>0</v>
      </c>
      <c r="R4036" s="21">
        <f t="shared" si="625"/>
        <v>283.57709699999998</v>
      </c>
      <c r="S4036" s="21">
        <f t="shared" si="626"/>
        <v>0</v>
      </c>
      <c r="T4036" s="21">
        <f t="shared" si="627"/>
        <v>1408.0414880000001</v>
      </c>
      <c r="U4036" s="22">
        <f t="shared" si="628"/>
        <v>1691.6185850000002</v>
      </c>
      <c r="V4036" s="39">
        <f t="shared" si="629"/>
        <v>0.8179724626377437</v>
      </c>
    </row>
    <row r="4037" spans="1:22">
      <c r="A4037">
        <v>4032</v>
      </c>
      <c r="B4037" s="155">
        <f t="shared" si="630"/>
        <v>41442</v>
      </c>
      <c r="C4037" s="148">
        <f t="shared" si="621"/>
        <v>2013</v>
      </c>
      <c r="D4037" s="148">
        <f t="shared" si="622"/>
        <v>6</v>
      </c>
      <c r="E4037" s="152">
        <v>24</v>
      </c>
      <c r="F4037" s="153">
        <v>0</v>
      </c>
      <c r="G4037" s="154">
        <v>284.84100000000001</v>
      </c>
      <c r="H4037" s="154">
        <v>0.94299999999999995</v>
      </c>
      <c r="I4037" s="154">
        <v>1483.259</v>
      </c>
      <c r="J4037" s="151">
        <v>8.5489999999999995</v>
      </c>
      <c r="K4037" s="149">
        <f t="shared" si="623"/>
        <v>1777.5920000000001</v>
      </c>
      <c r="L4037" s="148">
        <v>0</v>
      </c>
      <c r="M4037" s="148">
        <v>88.852000000000004</v>
      </c>
      <c r="N4037" s="148">
        <v>4.0999999999999996</v>
      </c>
      <c r="O4037" s="148">
        <v>372.52800000000002</v>
      </c>
      <c r="P4037" s="148">
        <v>3.7370000000000001</v>
      </c>
      <c r="Q4037" s="21">
        <f t="shared" si="624"/>
        <v>0</v>
      </c>
      <c r="R4037" s="21">
        <f t="shared" si="625"/>
        <v>284.059844</v>
      </c>
      <c r="S4037" s="21">
        <f t="shared" si="626"/>
        <v>7.9990999999999994</v>
      </c>
      <c r="T4037" s="21">
        <f t="shared" si="627"/>
        <v>1183.1489280000001</v>
      </c>
      <c r="U4037" s="22">
        <f t="shared" si="628"/>
        <v>1475.207872</v>
      </c>
      <c r="V4037" s="39">
        <f t="shared" si="629"/>
        <v>0.82989115162534477</v>
      </c>
    </row>
    <row r="4038" spans="1:22">
      <c r="A4038">
        <v>4033</v>
      </c>
      <c r="B4038" s="155">
        <f t="shared" si="630"/>
        <v>41443</v>
      </c>
      <c r="C4038" s="148">
        <f t="shared" si="621"/>
        <v>2013</v>
      </c>
      <c r="D4038" s="148">
        <f t="shared" si="622"/>
        <v>6</v>
      </c>
      <c r="E4038" s="152">
        <v>1</v>
      </c>
      <c r="F4038" s="153">
        <v>0</v>
      </c>
      <c r="G4038" s="154">
        <v>567.44299999999998</v>
      </c>
      <c r="H4038" s="154">
        <v>0</v>
      </c>
      <c r="I4038" s="154">
        <v>1027.4960000000001</v>
      </c>
      <c r="J4038" s="151">
        <v>0</v>
      </c>
      <c r="K4038" s="149">
        <f t="shared" si="623"/>
        <v>1594.9390000000001</v>
      </c>
      <c r="L4038" s="148">
        <v>0</v>
      </c>
      <c r="M4038" s="148">
        <v>167.482</v>
      </c>
      <c r="N4038" s="148">
        <v>0</v>
      </c>
      <c r="O4038" s="148">
        <v>237.70099999999999</v>
      </c>
      <c r="P4038" s="148">
        <v>0</v>
      </c>
      <c r="Q4038" s="21">
        <f t="shared" si="624"/>
        <v>0</v>
      </c>
      <c r="R4038" s="21">
        <f t="shared" si="625"/>
        <v>535.43995400000006</v>
      </c>
      <c r="S4038" s="21">
        <f t="shared" si="626"/>
        <v>0</v>
      </c>
      <c r="T4038" s="21">
        <f t="shared" si="627"/>
        <v>754.93837600000006</v>
      </c>
      <c r="U4038" s="22">
        <f t="shared" si="628"/>
        <v>1290.37833</v>
      </c>
      <c r="V4038" s="39">
        <f t="shared" si="629"/>
        <v>0.80904556851390552</v>
      </c>
    </row>
    <row r="4039" spans="1:22">
      <c r="A4039">
        <v>4034</v>
      </c>
      <c r="B4039" s="155">
        <f t="shared" si="630"/>
        <v>41443</v>
      </c>
      <c r="C4039" s="148">
        <f t="shared" ref="C4039:C4102" si="631">YEAR(B4039)</f>
        <v>2013</v>
      </c>
      <c r="D4039" s="148">
        <f t="shared" ref="D4039:D4102" si="632">MONTH(B4039)</f>
        <v>6</v>
      </c>
      <c r="E4039" s="152">
        <v>2</v>
      </c>
      <c r="F4039" s="153">
        <v>0</v>
      </c>
      <c r="G4039" s="154">
        <v>513.21900000000005</v>
      </c>
      <c r="H4039" s="154">
        <v>0</v>
      </c>
      <c r="I4039" s="154">
        <v>886.2</v>
      </c>
      <c r="J4039" s="151">
        <v>0</v>
      </c>
      <c r="K4039" s="149">
        <f t="shared" ref="K4039:K4102" si="633">SUM(F4039:J4039)</f>
        <v>1399.4190000000001</v>
      </c>
      <c r="L4039" s="148">
        <v>0</v>
      </c>
      <c r="M4039" s="148">
        <v>152.41</v>
      </c>
      <c r="N4039" s="148">
        <v>0</v>
      </c>
      <c r="O4039" s="148">
        <v>190.58500000000001</v>
      </c>
      <c r="P4039" s="148">
        <v>0</v>
      </c>
      <c r="Q4039" s="21">
        <f t="shared" ref="Q4039:Q4102" si="634">+$Q$2*L4039</f>
        <v>0</v>
      </c>
      <c r="R4039" s="21">
        <f t="shared" ref="R4039:R4102" si="635">+$R$2*M4039</f>
        <v>487.25477000000001</v>
      </c>
      <c r="S4039" s="21">
        <f t="shared" ref="S4039:S4102" si="636">+$S$2*N4039</f>
        <v>0</v>
      </c>
      <c r="T4039" s="21">
        <f t="shared" ref="T4039:T4102" si="637">+$T$2*O4039</f>
        <v>605.2979600000001</v>
      </c>
      <c r="U4039" s="22">
        <f t="shared" ref="U4039:U4102" si="638">SUM(Q4039:T4039)</f>
        <v>1092.5527300000001</v>
      </c>
      <c r="V4039" s="39">
        <f t="shared" ref="V4039:V4102" si="639">+U4039/K4039</f>
        <v>0.78071880544711769</v>
      </c>
    </row>
    <row r="4040" spans="1:22">
      <c r="A4040">
        <v>4035</v>
      </c>
      <c r="B4040" s="155">
        <f t="shared" si="630"/>
        <v>41443</v>
      </c>
      <c r="C4040" s="148">
        <f t="shared" si="631"/>
        <v>2013</v>
      </c>
      <c r="D4040" s="148">
        <f t="shared" si="632"/>
        <v>6</v>
      </c>
      <c r="E4040" s="152">
        <v>3</v>
      </c>
      <c r="F4040" s="153">
        <v>0</v>
      </c>
      <c r="G4040" s="154">
        <v>589.86800000000005</v>
      </c>
      <c r="H4040" s="154">
        <v>0</v>
      </c>
      <c r="I4040" s="154">
        <v>883.85500000000002</v>
      </c>
      <c r="J4040" s="151">
        <v>0</v>
      </c>
      <c r="K4040" s="149">
        <f t="shared" si="633"/>
        <v>1473.723</v>
      </c>
      <c r="L4040" s="148">
        <v>0</v>
      </c>
      <c r="M4040" s="148">
        <v>174.18899999999999</v>
      </c>
      <c r="N4040" s="148">
        <v>0</v>
      </c>
      <c r="O4040" s="148">
        <v>189.827</v>
      </c>
      <c r="P4040" s="148">
        <v>0</v>
      </c>
      <c r="Q4040" s="21">
        <f t="shared" si="634"/>
        <v>0</v>
      </c>
      <c r="R4040" s="21">
        <f t="shared" si="635"/>
        <v>556.88223300000004</v>
      </c>
      <c r="S4040" s="21">
        <f t="shared" si="636"/>
        <v>0</v>
      </c>
      <c r="T4040" s="21">
        <f t="shared" si="637"/>
        <v>602.89055200000007</v>
      </c>
      <c r="U4040" s="22">
        <f t="shared" si="638"/>
        <v>1159.7727850000001</v>
      </c>
      <c r="V4040" s="39">
        <f t="shared" si="639"/>
        <v>0.78696796141473002</v>
      </c>
    </row>
    <row r="4041" spans="1:22">
      <c r="A4041">
        <v>4036</v>
      </c>
      <c r="B4041" s="155">
        <f t="shared" si="630"/>
        <v>41443</v>
      </c>
      <c r="C4041" s="148">
        <f t="shared" si="631"/>
        <v>2013</v>
      </c>
      <c r="D4041" s="148">
        <f t="shared" si="632"/>
        <v>6</v>
      </c>
      <c r="E4041" s="152">
        <v>4</v>
      </c>
      <c r="F4041" s="153">
        <v>0</v>
      </c>
      <c r="G4041" s="154">
        <v>585.27700000000004</v>
      </c>
      <c r="H4041" s="154">
        <v>0</v>
      </c>
      <c r="I4041" s="154">
        <v>840.32899999999995</v>
      </c>
      <c r="J4041" s="151">
        <v>0</v>
      </c>
      <c r="K4041" s="149">
        <f t="shared" si="633"/>
        <v>1425.606</v>
      </c>
      <c r="L4041" s="148">
        <v>0</v>
      </c>
      <c r="M4041" s="148">
        <v>173.178</v>
      </c>
      <c r="N4041" s="148">
        <v>0</v>
      </c>
      <c r="O4041" s="148">
        <v>180.77</v>
      </c>
      <c r="P4041" s="148">
        <v>0</v>
      </c>
      <c r="Q4041" s="21">
        <f t="shared" si="634"/>
        <v>0</v>
      </c>
      <c r="R4041" s="21">
        <f t="shared" si="635"/>
        <v>553.65006600000004</v>
      </c>
      <c r="S4041" s="21">
        <f t="shared" si="636"/>
        <v>0</v>
      </c>
      <c r="T4041" s="21">
        <f t="shared" si="637"/>
        <v>574.12552000000005</v>
      </c>
      <c r="U4041" s="22">
        <f t="shared" si="638"/>
        <v>1127.7755860000002</v>
      </c>
      <c r="V4041" s="39">
        <f t="shared" si="639"/>
        <v>0.79108504453544681</v>
      </c>
    </row>
    <row r="4042" spans="1:22">
      <c r="A4042">
        <v>4037</v>
      </c>
      <c r="B4042" s="155">
        <f t="shared" si="630"/>
        <v>41443</v>
      </c>
      <c r="C4042" s="148">
        <f t="shared" si="631"/>
        <v>2013</v>
      </c>
      <c r="D4042" s="148">
        <f t="shared" si="632"/>
        <v>6</v>
      </c>
      <c r="E4042" s="152">
        <v>5</v>
      </c>
      <c r="F4042" s="153">
        <v>0</v>
      </c>
      <c r="G4042" s="154">
        <v>584.53599999999994</v>
      </c>
      <c r="H4042" s="154">
        <v>0</v>
      </c>
      <c r="I4042" s="154">
        <v>782.34699999999998</v>
      </c>
      <c r="J4042" s="151">
        <v>0</v>
      </c>
      <c r="K4042" s="149">
        <f t="shared" si="633"/>
        <v>1366.8829999999998</v>
      </c>
      <c r="L4042" s="148">
        <v>0</v>
      </c>
      <c r="M4042" s="148">
        <v>172.96899999999999</v>
      </c>
      <c r="N4042" s="148">
        <v>0</v>
      </c>
      <c r="O4042" s="148">
        <v>172.53899999999999</v>
      </c>
      <c r="P4042" s="148">
        <v>0</v>
      </c>
      <c r="Q4042" s="21">
        <f t="shared" si="634"/>
        <v>0</v>
      </c>
      <c r="R4042" s="21">
        <f t="shared" si="635"/>
        <v>552.98189300000001</v>
      </c>
      <c r="S4042" s="21">
        <f t="shared" si="636"/>
        <v>0</v>
      </c>
      <c r="T4042" s="21">
        <f t="shared" si="637"/>
        <v>547.98386400000004</v>
      </c>
      <c r="U4042" s="22">
        <f t="shared" si="638"/>
        <v>1100.9657569999999</v>
      </c>
      <c r="V4042" s="39">
        <f t="shared" si="639"/>
        <v>0.80545720226237361</v>
      </c>
    </row>
    <row r="4043" spans="1:22">
      <c r="A4043">
        <v>4038</v>
      </c>
      <c r="B4043" s="155">
        <f t="shared" si="630"/>
        <v>41443</v>
      </c>
      <c r="C4043" s="148">
        <f t="shared" si="631"/>
        <v>2013</v>
      </c>
      <c r="D4043" s="148">
        <f t="shared" si="632"/>
        <v>6</v>
      </c>
      <c r="E4043" s="152">
        <v>6</v>
      </c>
      <c r="F4043" s="153">
        <v>0</v>
      </c>
      <c r="G4043" s="154">
        <v>469.94299999999998</v>
      </c>
      <c r="H4043" s="154">
        <v>0</v>
      </c>
      <c r="I4043" s="154">
        <v>868.65599999999995</v>
      </c>
      <c r="J4043" s="151">
        <v>0</v>
      </c>
      <c r="K4043" s="149">
        <f t="shared" si="633"/>
        <v>1338.5989999999999</v>
      </c>
      <c r="L4043" s="148">
        <v>0</v>
      </c>
      <c r="M4043" s="148">
        <v>140.517</v>
      </c>
      <c r="N4043" s="148">
        <v>0</v>
      </c>
      <c r="O4043" s="148">
        <v>188.11500000000001</v>
      </c>
      <c r="P4043" s="148">
        <v>0</v>
      </c>
      <c r="Q4043" s="21">
        <f t="shared" si="634"/>
        <v>0</v>
      </c>
      <c r="R4043" s="21">
        <f t="shared" si="635"/>
        <v>449.23284899999999</v>
      </c>
      <c r="S4043" s="21">
        <f t="shared" si="636"/>
        <v>0</v>
      </c>
      <c r="T4043" s="21">
        <f t="shared" si="637"/>
        <v>597.45324000000005</v>
      </c>
      <c r="U4043" s="22">
        <f t="shared" si="638"/>
        <v>1046.686089</v>
      </c>
      <c r="V4043" s="39">
        <f t="shared" si="639"/>
        <v>0.78192654334868028</v>
      </c>
    </row>
    <row r="4044" spans="1:22">
      <c r="A4044">
        <v>4039</v>
      </c>
      <c r="B4044" s="155">
        <f t="shared" si="630"/>
        <v>41443</v>
      </c>
      <c r="C4044" s="148">
        <f t="shared" si="631"/>
        <v>2013</v>
      </c>
      <c r="D4044" s="148">
        <f t="shared" si="632"/>
        <v>6</v>
      </c>
      <c r="E4044" s="152">
        <v>7</v>
      </c>
      <c r="F4044" s="153">
        <v>0</v>
      </c>
      <c r="G4044" s="154">
        <v>622.173</v>
      </c>
      <c r="H4044" s="154">
        <v>0</v>
      </c>
      <c r="I4044" s="154">
        <v>916.995</v>
      </c>
      <c r="J4044" s="151">
        <v>0</v>
      </c>
      <c r="K4044" s="149">
        <f t="shared" si="633"/>
        <v>1539.1680000000001</v>
      </c>
      <c r="L4044" s="148">
        <v>0</v>
      </c>
      <c r="M4044" s="148">
        <v>181.71899999999999</v>
      </c>
      <c r="N4044" s="148">
        <v>0</v>
      </c>
      <c r="O4044" s="148">
        <v>215.661</v>
      </c>
      <c r="P4044" s="148">
        <v>0</v>
      </c>
      <c r="Q4044" s="21">
        <f t="shared" si="634"/>
        <v>0</v>
      </c>
      <c r="R4044" s="21">
        <f t="shared" si="635"/>
        <v>580.95564300000001</v>
      </c>
      <c r="S4044" s="21">
        <f t="shared" si="636"/>
        <v>0</v>
      </c>
      <c r="T4044" s="21">
        <f t="shared" si="637"/>
        <v>684.93933600000003</v>
      </c>
      <c r="U4044" s="22">
        <f t="shared" si="638"/>
        <v>1265.8949790000001</v>
      </c>
      <c r="V4044" s="39">
        <f t="shared" si="639"/>
        <v>0.82245406544314859</v>
      </c>
    </row>
    <row r="4045" spans="1:22">
      <c r="A4045">
        <v>4040</v>
      </c>
      <c r="B4045" s="155">
        <f t="shared" si="630"/>
        <v>41443</v>
      </c>
      <c r="C4045" s="148">
        <f t="shared" si="631"/>
        <v>2013</v>
      </c>
      <c r="D4045" s="148">
        <f t="shared" si="632"/>
        <v>6</v>
      </c>
      <c r="E4045" s="152">
        <v>8</v>
      </c>
      <c r="F4045" s="153">
        <v>0</v>
      </c>
      <c r="G4045" s="154">
        <v>296.97899999999998</v>
      </c>
      <c r="H4045" s="154">
        <v>0</v>
      </c>
      <c r="I4045" s="154">
        <v>1308.7090000000001</v>
      </c>
      <c r="J4045" s="151">
        <v>0</v>
      </c>
      <c r="K4045" s="149">
        <f t="shared" si="633"/>
        <v>1605.6880000000001</v>
      </c>
      <c r="L4045" s="148">
        <v>0</v>
      </c>
      <c r="M4045" s="148">
        <v>93.114999999999995</v>
      </c>
      <c r="N4045" s="148">
        <v>0</v>
      </c>
      <c r="O4045" s="148">
        <v>340.017</v>
      </c>
      <c r="P4045" s="148">
        <v>0</v>
      </c>
      <c r="Q4045" s="21">
        <f t="shared" si="634"/>
        <v>0</v>
      </c>
      <c r="R4045" s="21">
        <f t="shared" si="635"/>
        <v>297.68865499999998</v>
      </c>
      <c r="S4045" s="21">
        <f t="shared" si="636"/>
        <v>0</v>
      </c>
      <c r="T4045" s="21">
        <f t="shared" si="637"/>
        <v>1079.893992</v>
      </c>
      <c r="U4045" s="22">
        <f t="shared" si="638"/>
        <v>1377.582647</v>
      </c>
      <c r="V4045" s="39">
        <f t="shared" si="639"/>
        <v>0.85793918058800955</v>
      </c>
    </row>
    <row r="4046" spans="1:22">
      <c r="A4046">
        <v>4041</v>
      </c>
      <c r="B4046" s="155">
        <f t="shared" si="630"/>
        <v>41443</v>
      </c>
      <c r="C4046" s="148">
        <f t="shared" si="631"/>
        <v>2013</v>
      </c>
      <c r="D4046" s="148">
        <f t="shared" si="632"/>
        <v>6</v>
      </c>
      <c r="E4046" s="152">
        <v>9</v>
      </c>
      <c r="F4046" s="153">
        <v>0</v>
      </c>
      <c r="G4046" s="154">
        <v>216.94800000000001</v>
      </c>
      <c r="H4046" s="154">
        <v>0</v>
      </c>
      <c r="I4046" s="154">
        <v>1538.713</v>
      </c>
      <c r="J4046" s="151">
        <v>0</v>
      </c>
      <c r="K4046" s="149">
        <f t="shared" si="633"/>
        <v>1755.6610000000001</v>
      </c>
      <c r="L4046" s="148">
        <v>0</v>
      </c>
      <c r="M4046" s="148">
        <v>68.483999999999995</v>
      </c>
      <c r="N4046" s="148">
        <v>0</v>
      </c>
      <c r="O4046" s="148">
        <v>387.10300000000001</v>
      </c>
      <c r="P4046" s="148">
        <v>0</v>
      </c>
      <c r="Q4046" s="21">
        <f t="shared" si="634"/>
        <v>0</v>
      </c>
      <c r="R4046" s="21">
        <f t="shared" si="635"/>
        <v>218.94334799999999</v>
      </c>
      <c r="S4046" s="21">
        <f t="shared" si="636"/>
        <v>0</v>
      </c>
      <c r="T4046" s="21">
        <f t="shared" si="637"/>
        <v>1229.439128</v>
      </c>
      <c r="U4046" s="22">
        <f t="shared" si="638"/>
        <v>1448.382476</v>
      </c>
      <c r="V4046" s="39">
        <f t="shared" si="639"/>
        <v>0.82497844173789814</v>
      </c>
    </row>
    <row r="4047" spans="1:22">
      <c r="A4047">
        <v>4042</v>
      </c>
      <c r="B4047" s="155">
        <f t="shared" si="630"/>
        <v>41443</v>
      </c>
      <c r="C4047" s="148">
        <f t="shared" si="631"/>
        <v>2013</v>
      </c>
      <c r="D4047" s="148">
        <f t="shared" si="632"/>
        <v>6</v>
      </c>
      <c r="E4047" s="152">
        <v>10</v>
      </c>
      <c r="F4047" s="153">
        <v>0</v>
      </c>
      <c r="G4047" s="154">
        <v>214.85300000000001</v>
      </c>
      <c r="H4047" s="154">
        <v>0</v>
      </c>
      <c r="I4047" s="154">
        <v>1543.856</v>
      </c>
      <c r="J4047" s="151">
        <v>0</v>
      </c>
      <c r="K4047" s="149">
        <f t="shared" si="633"/>
        <v>1758.7090000000001</v>
      </c>
      <c r="L4047" s="148">
        <v>0</v>
      </c>
      <c r="M4047" s="148">
        <v>68.391000000000005</v>
      </c>
      <c r="N4047" s="148">
        <v>0</v>
      </c>
      <c r="O4047" s="148">
        <v>388.24200000000002</v>
      </c>
      <c r="P4047" s="148">
        <v>0</v>
      </c>
      <c r="Q4047" s="21">
        <f t="shared" si="634"/>
        <v>0</v>
      </c>
      <c r="R4047" s="21">
        <f t="shared" si="635"/>
        <v>218.64602700000003</v>
      </c>
      <c r="S4047" s="21">
        <f t="shared" si="636"/>
        <v>0</v>
      </c>
      <c r="T4047" s="21">
        <f t="shared" si="637"/>
        <v>1233.0565920000001</v>
      </c>
      <c r="U4047" s="22">
        <f t="shared" si="638"/>
        <v>1451.7026190000001</v>
      </c>
      <c r="V4047" s="39">
        <f t="shared" si="639"/>
        <v>0.82543650996270568</v>
      </c>
    </row>
    <row r="4048" spans="1:22">
      <c r="A4048">
        <v>4043</v>
      </c>
      <c r="B4048" s="155">
        <f t="shared" si="630"/>
        <v>41443</v>
      </c>
      <c r="C4048" s="148">
        <f t="shared" si="631"/>
        <v>2013</v>
      </c>
      <c r="D4048" s="148">
        <f t="shared" si="632"/>
        <v>6</v>
      </c>
      <c r="E4048" s="152">
        <v>11</v>
      </c>
      <c r="F4048" s="153">
        <v>0</v>
      </c>
      <c r="G4048" s="154">
        <v>217.02799999999999</v>
      </c>
      <c r="H4048" s="154">
        <v>0</v>
      </c>
      <c r="I4048" s="154">
        <v>1558.721</v>
      </c>
      <c r="J4048" s="151">
        <v>0</v>
      </c>
      <c r="K4048" s="149">
        <f t="shared" si="633"/>
        <v>1775.749</v>
      </c>
      <c r="L4048" s="148">
        <v>0</v>
      </c>
      <c r="M4048" s="148">
        <v>68.322999999999993</v>
      </c>
      <c r="N4048" s="148">
        <v>0</v>
      </c>
      <c r="O4048" s="148">
        <v>392.42599999999999</v>
      </c>
      <c r="P4048" s="148">
        <v>0</v>
      </c>
      <c r="Q4048" s="21">
        <f t="shared" si="634"/>
        <v>0</v>
      </c>
      <c r="R4048" s="21">
        <f t="shared" si="635"/>
        <v>218.428631</v>
      </c>
      <c r="S4048" s="21">
        <f t="shared" si="636"/>
        <v>0</v>
      </c>
      <c r="T4048" s="21">
        <f t="shared" si="637"/>
        <v>1246.3449760000001</v>
      </c>
      <c r="U4048" s="22">
        <f t="shared" si="638"/>
        <v>1464.7736070000001</v>
      </c>
      <c r="V4048" s="39">
        <f t="shared" si="639"/>
        <v>0.8248764926799903</v>
      </c>
    </row>
    <row r="4049" spans="1:22">
      <c r="A4049">
        <v>4044</v>
      </c>
      <c r="B4049" s="155">
        <f t="shared" si="630"/>
        <v>41443</v>
      </c>
      <c r="C4049" s="148">
        <f t="shared" si="631"/>
        <v>2013</v>
      </c>
      <c r="D4049" s="148">
        <f t="shared" si="632"/>
        <v>6</v>
      </c>
      <c r="E4049" s="152">
        <v>12</v>
      </c>
      <c r="F4049" s="153">
        <v>0</v>
      </c>
      <c r="G4049" s="154">
        <v>217.37299999999999</v>
      </c>
      <c r="H4049" s="154">
        <v>0</v>
      </c>
      <c r="I4049" s="154">
        <v>1561.085</v>
      </c>
      <c r="J4049" s="151">
        <v>0</v>
      </c>
      <c r="K4049" s="149">
        <f t="shared" si="633"/>
        <v>1778.4580000000001</v>
      </c>
      <c r="L4049" s="148">
        <v>0</v>
      </c>
      <c r="M4049" s="148">
        <v>68.581000000000003</v>
      </c>
      <c r="N4049" s="148">
        <v>0</v>
      </c>
      <c r="O4049" s="148">
        <v>394.24</v>
      </c>
      <c r="P4049" s="148">
        <v>0</v>
      </c>
      <c r="Q4049" s="21">
        <f t="shared" si="634"/>
        <v>0</v>
      </c>
      <c r="R4049" s="21">
        <f t="shared" si="635"/>
        <v>219.25345700000003</v>
      </c>
      <c r="S4049" s="21">
        <f t="shared" si="636"/>
        <v>0</v>
      </c>
      <c r="T4049" s="21">
        <f t="shared" si="637"/>
        <v>1252.1062400000001</v>
      </c>
      <c r="U4049" s="22">
        <f t="shared" si="638"/>
        <v>1471.3596970000001</v>
      </c>
      <c r="V4049" s="39">
        <f t="shared" si="639"/>
        <v>0.82732327499440528</v>
      </c>
    </row>
    <row r="4050" spans="1:22">
      <c r="A4050">
        <v>4045</v>
      </c>
      <c r="B4050" s="155">
        <f t="shared" si="630"/>
        <v>41443</v>
      </c>
      <c r="C4050" s="148">
        <f t="shared" si="631"/>
        <v>2013</v>
      </c>
      <c r="D4050" s="148">
        <f t="shared" si="632"/>
        <v>6</v>
      </c>
      <c r="E4050" s="152">
        <v>13</v>
      </c>
      <c r="F4050" s="153">
        <v>0</v>
      </c>
      <c r="G4050" s="154">
        <v>217.21600000000001</v>
      </c>
      <c r="H4050" s="154">
        <v>0</v>
      </c>
      <c r="I4050" s="154">
        <v>1558.201</v>
      </c>
      <c r="J4050" s="151">
        <v>0</v>
      </c>
      <c r="K4050" s="149">
        <f t="shared" si="633"/>
        <v>1775.4169999999999</v>
      </c>
      <c r="L4050" s="148">
        <v>0</v>
      </c>
      <c r="M4050" s="148">
        <v>68.704999999999998</v>
      </c>
      <c r="N4050" s="148">
        <v>0</v>
      </c>
      <c r="O4050" s="148">
        <v>421.589</v>
      </c>
      <c r="P4050" s="148">
        <v>0</v>
      </c>
      <c r="Q4050" s="21">
        <f t="shared" si="634"/>
        <v>0</v>
      </c>
      <c r="R4050" s="21">
        <f t="shared" si="635"/>
        <v>219.64988500000001</v>
      </c>
      <c r="S4050" s="21">
        <f t="shared" si="636"/>
        <v>0</v>
      </c>
      <c r="T4050" s="21">
        <f t="shared" si="637"/>
        <v>1338.966664</v>
      </c>
      <c r="U4050" s="22">
        <f t="shared" si="638"/>
        <v>1558.6165490000001</v>
      </c>
      <c r="V4050" s="39">
        <f t="shared" si="639"/>
        <v>0.87788758866226924</v>
      </c>
    </row>
    <row r="4051" spans="1:22">
      <c r="A4051">
        <v>4046</v>
      </c>
      <c r="B4051" s="155">
        <f t="shared" si="630"/>
        <v>41443</v>
      </c>
      <c r="C4051" s="148">
        <f t="shared" si="631"/>
        <v>2013</v>
      </c>
      <c r="D4051" s="148">
        <f t="shared" si="632"/>
        <v>6</v>
      </c>
      <c r="E4051" s="152">
        <v>14</v>
      </c>
      <c r="F4051" s="153">
        <v>0</v>
      </c>
      <c r="G4051" s="154">
        <v>217.30500000000001</v>
      </c>
      <c r="H4051" s="154">
        <v>0</v>
      </c>
      <c r="I4051" s="154">
        <v>1559.096</v>
      </c>
      <c r="J4051" s="151">
        <v>0</v>
      </c>
      <c r="K4051" s="149">
        <f t="shared" si="633"/>
        <v>1776.4010000000001</v>
      </c>
      <c r="L4051" s="148">
        <v>0</v>
      </c>
      <c r="M4051" s="148">
        <v>68.736000000000004</v>
      </c>
      <c r="N4051" s="148">
        <v>0</v>
      </c>
      <c r="O4051" s="148">
        <v>425.46699999999998</v>
      </c>
      <c r="P4051" s="148">
        <v>0</v>
      </c>
      <c r="Q4051" s="21">
        <f t="shared" si="634"/>
        <v>0</v>
      </c>
      <c r="R4051" s="21">
        <f t="shared" si="635"/>
        <v>219.74899200000002</v>
      </c>
      <c r="S4051" s="21">
        <f t="shared" si="636"/>
        <v>0</v>
      </c>
      <c r="T4051" s="21">
        <f t="shared" si="637"/>
        <v>1351.2831920000001</v>
      </c>
      <c r="U4051" s="22">
        <f t="shared" si="638"/>
        <v>1571.0321840000001</v>
      </c>
      <c r="V4051" s="39">
        <f t="shared" si="639"/>
        <v>0.8843905086745617</v>
      </c>
    </row>
    <row r="4052" spans="1:22">
      <c r="A4052">
        <v>4047</v>
      </c>
      <c r="B4052" s="155">
        <f t="shared" si="630"/>
        <v>41443</v>
      </c>
      <c r="C4052" s="148">
        <f t="shared" si="631"/>
        <v>2013</v>
      </c>
      <c r="D4052" s="148">
        <f t="shared" si="632"/>
        <v>6</v>
      </c>
      <c r="E4052" s="152">
        <v>15</v>
      </c>
      <c r="F4052" s="153">
        <v>0</v>
      </c>
      <c r="G4052" s="154">
        <v>141.989</v>
      </c>
      <c r="H4052" s="154">
        <v>0.67500000000000004</v>
      </c>
      <c r="I4052" s="154">
        <v>1637.5429999999999</v>
      </c>
      <c r="J4052" s="151">
        <v>0</v>
      </c>
      <c r="K4052" s="149">
        <f t="shared" si="633"/>
        <v>1780.2069999999999</v>
      </c>
      <c r="L4052" s="148">
        <v>0</v>
      </c>
      <c r="M4052" s="148">
        <v>45.914000000000001</v>
      </c>
      <c r="N4052" s="148">
        <v>17.07</v>
      </c>
      <c r="O4052" s="148">
        <v>427.82</v>
      </c>
      <c r="P4052" s="148">
        <v>0</v>
      </c>
      <c r="Q4052" s="21">
        <f t="shared" si="634"/>
        <v>0</v>
      </c>
      <c r="R4052" s="21">
        <f t="shared" si="635"/>
        <v>146.787058</v>
      </c>
      <c r="S4052" s="21">
        <f t="shared" si="636"/>
        <v>33.303570000000001</v>
      </c>
      <c r="T4052" s="21">
        <f t="shared" si="637"/>
        <v>1358.75632</v>
      </c>
      <c r="U4052" s="22">
        <f t="shared" si="638"/>
        <v>1538.8469479999999</v>
      </c>
      <c r="V4052" s="39">
        <f t="shared" si="639"/>
        <v>0.8644202320291966</v>
      </c>
    </row>
    <row r="4053" spans="1:22">
      <c r="A4053">
        <v>4048</v>
      </c>
      <c r="B4053" s="155">
        <f t="shared" si="630"/>
        <v>41443</v>
      </c>
      <c r="C4053" s="148">
        <f t="shared" si="631"/>
        <v>2013</v>
      </c>
      <c r="D4053" s="148">
        <f t="shared" si="632"/>
        <v>6</v>
      </c>
      <c r="E4053" s="152">
        <v>16</v>
      </c>
      <c r="F4053" s="153">
        <v>0</v>
      </c>
      <c r="G4053" s="154">
        <v>83.516000000000005</v>
      </c>
      <c r="H4053" s="154">
        <v>0</v>
      </c>
      <c r="I4053" s="154">
        <v>1536.41</v>
      </c>
      <c r="J4053" s="151">
        <v>0</v>
      </c>
      <c r="K4053" s="149">
        <f t="shared" si="633"/>
        <v>1619.9260000000002</v>
      </c>
      <c r="L4053" s="148">
        <v>0</v>
      </c>
      <c r="M4053" s="148">
        <v>28.31</v>
      </c>
      <c r="N4053" s="148">
        <v>0</v>
      </c>
      <c r="O4053" s="148">
        <v>405.44099999999997</v>
      </c>
      <c r="P4053" s="148">
        <v>0</v>
      </c>
      <c r="Q4053" s="21">
        <f t="shared" si="634"/>
        <v>0</v>
      </c>
      <c r="R4053" s="21">
        <f t="shared" si="635"/>
        <v>90.507069999999999</v>
      </c>
      <c r="S4053" s="21">
        <f t="shared" si="636"/>
        <v>0</v>
      </c>
      <c r="T4053" s="21">
        <f t="shared" si="637"/>
        <v>1287.6806159999999</v>
      </c>
      <c r="U4053" s="22">
        <f t="shared" si="638"/>
        <v>1378.1876859999998</v>
      </c>
      <c r="V4053" s="39">
        <f t="shared" si="639"/>
        <v>0.85077200193095215</v>
      </c>
    </row>
    <row r="4054" spans="1:22">
      <c r="A4054">
        <v>4049</v>
      </c>
      <c r="B4054" s="155">
        <f t="shared" si="630"/>
        <v>41443</v>
      </c>
      <c r="C4054" s="148">
        <f t="shared" si="631"/>
        <v>2013</v>
      </c>
      <c r="D4054" s="148">
        <f t="shared" si="632"/>
        <v>6</v>
      </c>
      <c r="E4054" s="152">
        <v>17</v>
      </c>
      <c r="F4054" s="153">
        <v>0</v>
      </c>
      <c r="G4054" s="154">
        <v>94.768000000000001</v>
      </c>
      <c r="H4054" s="154">
        <v>0</v>
      </c>
      <c r="I4054" s="154">
        <v>1532.3710000000001</v>
      </c>
      <c r="J4054" s="151">
        <v>0</v>
      </c>
      <c r="K4054" s="149">
        <f t="shared" si="633"/>
        <v>1627.1390000000001</v>
      </c>
      <c r="L4054" s="148">
        <v>0</v>
      </c>
      <c r="M4054" s="148">
        <v>31.946999999999999</v>
      </c>
      <c r="N4054" s="148">
        <v>0</v>
      </c>
      <c r="O4054" s="148">
        <v>392.38400000000001</v>
      </c>
      <c r="P4054" s="148">
        <v>0</v>
      </c>
      <c r="Q4054" s="21">
        <f t="shared" si="634"/>
        <v>0</v>
      </c>
      <c r="R4054" s="21">
        <f t="shared" si="635"/>
        <v>102.134559</v>
      </c>
      <c r="S4054" s="21">
        <f t="shared" si="636"/>
        <v>0</v>
      </c>
      <c r="T4054" s="21">
        <f t="shared" si="637"/>
        <v>1246.2115840000001</v>
      </c>
      <c r="U4054" s="22">
        <f t="shared" si="638"/>
        <v>1348.3461430000002</v>
      </c>
      <c r="V4054" s="39">
        <f t="shared" si="639"/>
        <v>0.8286607001614491</v>
      </c>
    </row>
    <row r="4055" spans="1:22">
      <c r="A4055">
        <v>4050</v>
      </c>
      <c r="B4055" s="155">
        <f t="shared" si="630"/>
        <v>41443</v>
      </c>
      <c r="C4055" s="148">
        <f t="shared" si="631"/>
        <v>2013</v>
      </c>
      <c r="D4055" s="148">
        <f t="shared" si="632"/>
        <v>6</v>
      </c>
      <c r="E4055" s="152">
        <v>18</v>
      </c>
      <c r="F4055" s="153">
        <v>0</v>
      </c>
      <c r="G4055" s="154">
        <v>141.27500000000001</v>
      </c>
      <c r="H4055" s="154">
        <v>2.34</v>
      </c>
      <c r="I4055" s="154">
        <v>1601.395</v>
      </c>
      <c r="J4055" s="151">
        <v>6.8000000000000005E-2</v>
      </c>
      <c r="K4055" s="149">
        <f t="shared" si="633"/>
        <v>1745.078</v>
      </c>
      <c r="L4055" s="148">
        <v>0</v>
      </c>
      <c r="M4055" s="148">
        <v>45.731999999999999</v>
      </c>
      <c r="N4055" s="148">
        <v>19.475000000000001</v>
      </c>
      <c r="O4055" s="148">
        <v>416.26499999999999</v>
      </c>
      <c r="P4055" s="148">
        <v>1.012</v>
      </c>
      <c r="Q4055" s="21">
        <f t="shared" si="634"/>
        <v>0</v>
      </c>
      <c r="R4055" s="21">
        <f t="shared" si="635"/>
        <v>146.20520400000001</v>
      </c>
      <c r="S4055" s="21">
        <f t="shared" si="636"/>
        <v>37.995725000000007</v>
      </c>
      <c r="T4055" s="21">
        <f t="shared" si="637"/>
        <v>1322.05764</v>
      </c>
      <c r="U4055" s="22">
        <f t="shared" si="638"/>
        <v>1506.2585690000001</v>
      </c>
      <c r="V4055" s="39">
        <f t="shared" si="639"/>
        <v>0.86314684443904521</v>
      </c>
    </row>
    <row r="4056" spans="1:22">
      <c r="A4056">
        <v>4051</v>
      </c>
      <c r="B4056" s="155">
        <f t="shared" si="630"/>
        <v>41443</v>
      </c>
      <c r="C4056" s="148">
        <f t="shared" si="631"/>
        <v>2013</v>
      </c>
      <c r="D4056" s="148">
        <f t="shared" si="632"/>
        <v>6</v>
      </c>
      <c r="E4056" s="152">
        <v>19</v>
      </c>
      <c r="F4056" s="153">
        <v>0</v>
      </c>
      <c r="G4056" s="154">
        <v>137.845</v>
      </c>
      <c r="H4056" s="154">
        <v>0</v>
      </c>
      <c r="I4056" s="154">
        <v>1783.2909999999999</v>
      </c>
      <c r="J4056" s="151">
        <v>11.303000000000001</v>
      </c>
      <c r="K4056" s="149">
        <f t="shared" si="633"/>
        <v>1932.4390000000001</v>
      </c>
      <c r="L4056" s="148">
        <v>0</v>
      </c>
      <c r="M4056" s="148">
        <v>45.781999999999996</v>
      </c>
      <c r="N4056" s="148">
        <v>0</v>
      </c>
      <c r="O4056" s="148">
        <v>482.673</v>
      </c>
      <c r="P4056" s="148">
        <v>6.7789999999999999</v>
      </c>
      <c r="Q4056" s="21">
        <f t="shared" si="634"/>
        <v>0</v>
      </c>
      <c r="R4056" s="21">
        <f t="shared" si="635"/>
        <v>146.36505399999999</v>
      </c>
      <c r="S4056" s="21">
        <f t="shared" si="636"/>
        <v>0</v>
      </c>
      <c r="T4056" s="21">
        <f t="shared" si="637"/>
        <v>1532.9694480000001</v>
      </c>
      <c r="U4056" s="22">
        <f t="shared" si="638"/>
        <v>1679.3345020000002</v>
      </c>
      <c r="V4056" s="39">
        <f t="shared" si="639"/>
        <v>0.86902329232643316</v>
      </c>
    </row>
    <row r="4057" spans="1:22">
      <c r="A4057">
        <v>4052</v>
      </c>
      <c r="B4057" s="155">
        <f t="shared" si="630"/>
        <v>41443</v>
      </c>
      <c r="C4057" s="148">
        <f t="shared" si="631"/>
        <v>2013</v>
      </c>
      <c r="D4057" s="148">
        <f t="shared" si="632"/>
        <v>6</v>
      </c>
      <c r="E4057" s="152">
        <v>20</v>
      </c>
      <c r="F4057" s="153">
        <v>0</v>
      </c>
      <c r="G4057" s="154">
        <v>200.565</v>
      </c>
      <c r="H4057" s="154">
        <v>0</v>
      </c>
      <c r="I4057" s="154">
        <v>1908.7950000000001</v>
      </c>
      <c r="J4057" s="151">
        <v>14.569000000000001</v>
      </c>
      <c r="K4057" s="149">
        <f t="shared" si="633"/>
        <v>2123.9290000000001</v>
      </c>
      <c r="L4057" s="148">
        <v>0</v>
      </c>
      <c r="M4057" s="148">
        <v>63.204999999999998</v>
      </c>
      <c r="N4057" s="148">
        <v>0</v>
      </c>
      <c r="O4057" s="148">
        <v>494.738</v>
      </c>
      <c r="P4057" s="148">
        <v>6.2220000000000004</v>
      </c>
      <c r="Q4057" s="21">
        <f t="shared" si="634"/>
        <v>0</v>
      </c>
      <c r="R4057" s="21">
        <f t="shared" si="635"/>
        <v>202.066385</v>
      </c>
      <c r="S4057" s="21">
        <f t="shared" si="636"/>
        <v>0</v>
      </c>
      <c r="T4057" s="21">
        <f t="shared" si="637"/>
        <v>1571.2878880000001</v>
      </c>
      <c r="U4057" s="22">
        <f t="shared" si="638"/>
        <v>1773.3542730000001</v>
      </c>
      <c r="V4057" s="39">
        <f t="shared" si="639"/>
        <v>0.83494046787816356</v>
      </c>
    </row>
    <row r="4058" spans="1:22">
      <c r="A4058">
        <v>4053</v>
      </c>
      <c r="B4058" s="155">
        <f t="shared" si="630"/>
        <v>41443</v>
      </c>
      <c r="C4058" s="148">
        <f t="shared" si="631"/>
        <v>2013</v>
      </c>
      <c r="D4058" s="148">
        <f t="shared" si="632"/>
        <v>6</v>
      </c>
      <c r="E4058" s="152">
        <v>21</v>
      </c>
      <c r="F4058" s="153">
        <v>0</v>
      </c>
      <c r="G4058" s="154">
        <v>200.41900000000001</v>
      </c>
      <c r="H4058" s="154">
        <v>0</v>
      </c>
      <c r="I4058" s="154">
        <v>1866.0119999999999</v>
      </c>
      <c r="J4058" s="151">
        <v>14.595000000000001</v>
      </c>
      <c r="K4058" s="149">
        <f t="shared" si="633"/>
        <v>2081.0259999999998</v>
      </c>
      <c r="L4058" s="148">
        <v>0</v>
      </c>
      <c r="M4058" s="148">
        <v>63.124000000000002</v>
      </c>
      <c r="N4058" s="148">
        <v>0</v>
      </c>
      <c r="O4058" s="148">
        <v>483.93200000000002</v>
      </c>
      <c r="P4058" s="148">
        <v>6.2220000000000004</v>
      </c>
      <c r="Q4058" s="21">
        <f t="shared" si="634"/>
        <v>0</v>
      </c>
      <c r="R4058" s="21">
        <f t="shared" si="635"/>
        <v>201.80742800000002</v>
      </c>
      <c r="S4058" s="21">
        <f t="shared" si="636"/>
        <v>0</v>
      </c>
      <c r="T4058" s="21">
        <f t="shared" si="637"/>
        <v>1536.9680320000002</v>
      </c>
      <c r="U4058" s="22">
        <f t="shared" si="638"/>
        <v>1738.7754600000003</v>
      </c>
      <c r="V4058" s="39">
        <f t="shared" si="639"/>
        <v>0.83553759539765504</v>
      </c>
    </row>
    <row r="4059" spans="1:22">
      <c r="A4059">
        <v>4054</v>
      </c>
      <c r="B4059" s="155">
        <f t="shared" si="630"/>
        <v>41443</v>
      </c>
      <c r="C4059" s="148">
        <f t="shared" si="631"/>
        <v>2013</v>
      </c>
      <c r="D4059" s="148">
        <f t="shared" si="632"/>
        <v>6</v>
      </c>
      <c r="E4059" s="152">
        <v>22</v>
      </c>
      <c r="F4059" s="153">
        <v>0</v>
      </c>
      <c r="G4059" s="154">
        <v>199.44300000000001</v>
      </c>
      <c r="H4059" s="154">
        <v>0</v>
      </c>
      <c r="I4059" s="154">
        <v>1752.5640000000001</v>
      </c>
      <c r="J4059" s="151">
        <v>14.573</v>
      </c>
      <c r="K4059" s="149">
        <f t="shared" si="633"/>
        <v>1966.5800000000002</v>
      </c>
      <c r="L4059" s="148">
        <v>0</v>
      </c>
      <c r="M4059" s="148">
        <v>62.856000000000002</v>
      </c>
      <c r="N4059" s="148">
        <v>0</v>
      </c>
      <c r="O4059" s="148">
        <v>459.82499999999999</v>
      </c>
      <c r="P4059" s="148">
        <v>6.2220000000000004</v>
      </c>
      <c r="Q4059" s="21">
        <f t="shared" si="634"/>
        <v>0</v>
      </c>
      <c r="R4059" s="21">
        <f t="shared" si="635"/>
        <v>200.95063200000001</v>
      </c>
      <c r="S4059" s="21">
        <f t="shared" si="636"/>
        <v>0</v>
      </c>
      <c r="T4059" s="21">
        <f t="shared" si="637"/>
        <v>1460.4041999999999</v>
      </c>
      <c r="U4059" s="22">
        <f t="shared" si="638"/>
        <v>1661.354832</v>
      </c>
      <c r="V4059" s="39">
        <f t="shared" si="639"/>
        <v>0.84479392244403984</v>
      </c>
    </row>
    <row r="4060" spans="1:22">
      <c r="A4060">
        <v>4055</v>
      </c>
      <c r="B4060" s="155">
        <f t="shared" si="630"/>
        <v>41443</v>
      </c>
      <c r="C4060" s="148">
        <f t="shared" si="631"/>
        <v>2013</v>
      </c>
      <c r="D4060" s="148">
        <f t="shared" si="632"/>
        <v>6</v>
      </c>
      <c r="E4060" s="152">
        <v>23</v>
      </c>
      <c r="F4060" s="153">
        <v>0</v>
      </c>
      <c r="G4060" s="154">
        <v>200.363</v>
      </c>
      <c r="H4060" s="154">
        <v>0</v>
      </c>
      <c r="I4060" s="154">
        <v>1695.713</v>
      </c>
      <c r="J4060" s="151">
        <v>14.593</v>
      </c>
      <c r="K4060" s="149">
        <f t="shared" si="633"/>
        <v>1910.6690000000001</v>
      </c>
      <c r="L4060" s="148">
        <v>0</v>
      </c>
      <c r="M4060" s="148">
        <v>63.039000000000001</v>
      </c>
      <c r="N4060" s="148">
        <v>0</v>
      </c>
      <c r="O4060" s="148">
        <v>442.76600000000002</v>
      </c>
      <c r="P4060" s="148">
        <v>6.2220000000000004</v>
      </c>
      <c r="Q4060" s="21">
        <f t="shared" si="634"/>
        <v>0</v>
      </c>
      <c r="R4060" s="21">
        <f t="shared" si="635"/>
        <v>201.53568300000001</v>
      </c>
      <c r="S4060" s="21">
        <f t="shared" si="636"/>
        <v>0</v>
      </c>
      <c r="T4060" s="21">
        <f t="shared" si="637"/>
        <v>1406.2248160000001</v>
      </c>
      <c r="U4060" s="22">
        <f t="shared" si="638"/>
        <v>1607.7604990000002</v>
      </c>
      <c r="V4060" s="39">
        <f t="shared" si="639"/>
        <v>0.8414646906397707</v>
      </c>
    </row>
    <row r="4061" spans="1:22">
      <c r="A4061">
        <v>4056</v>
      </c>
      <c r="B4061" s="155">
        <f t="shared" si="630"/>
        <v>41443</v>
      </c>
      <c r="C4061" s="148">
        <f t="shared" si="631"/>
        <v>2013</v>
      </c>
      <c r="D4061" s="148">
        <f t="shared" si="632"/>
        <v>6</v>
      </c>
      <c r="E4061" s="152">
        <v>24</v>
      </c>
      <c r="F4061" s="153">
        <v>0</v>
      </c>
      <c r="G4061" s="154">
        <v>279.988</v>
      </c>
      <c r="H4061" s="154">
        <v>0</v>
      </c>
      <c r="I4061" s="154">
        <v>1467.3879999999999</v>
      </c>
      <c r="J4061" s="151">
        <v>15.013</v>
      </c>
      <c r="K4061" s="149">
        <f t="shared" si="633"/>
        <v>1762.3889999999999</v>
      </c>
      <c r="L4061" s="148">
        <v>0</v>
      </c>
      <c r="M4061" s="148">
        <v>86.98</v>
      </c>
      <c r="N4061" s="148">
        <v>0</v>
      </c>
      <c r="O4061" s="148">
        <v>387.33300000000003</v>
      </c>
      <c r="P4061" s="148">
        <v>6.2220000000000004</v>
      </c>
      <c r="Q4061" s="21">
        <f t="shared" si="634"/>
        <v>0</v>
      </c>
      <c r="R4061" s="21">
        <f t="shared" si="635"/>
        <v>278.07506000000001</v>
      </c>
      <c r="S4061" s="21">
        <f t="shared" si="636"/>
        <v>0</v>
      </c>
      <c r="T4061" s="21">
        <f t="shared" si="637"/>
        <v>1230.1696080000002</v>
      </c>
      <c r="U4061" s="22">
        <f t="shared" si="638"/>
        <v>1508.2446680000003</v>
      </c>
      <c r="V4061" s="39">
        <f t="shared" si="639"/>
        <v>0.85579555251422945</v>
      </c>
    </row>
    <row r="4062" spans="1:22">
      <c r="A4062">
        <v>4057</v>
      </c>
      <c r="B4062" s="155">
        <f t="shared" si="630"/>
        <v>41444</v>
      </c>
      <c r="C4062" s="148">
        <f t="shared" si="631"/>
        <v>2013</v>
      </c>
      <c r="D4062" s="148">
        <f t="shared" si="632"/>
        <v>6</v>
      </c>
      <c r="E4062" s="152">
        <v>1</v>
      </c>
      <c r="F4062" s="153">
        <v>0</v>
      </c>
      <c r="G4062" s="154">
        <v>256.27100000000002</v>
      </c>
      <c r="H4062" s="154">
        <v>0</v>
      </c>
      <c r="I4062" s="154">
        <v>1409.6869999999999</v>
      </c>
      <c r="J4062" s="151">
        <v>0</v>
      </c>
      <c r="K4062" s="149">
        <f t="shared" si="633"/>
        <v>1665.9579999999999</v>
      </c>
      <c r="L4062" s="148">
        <v>0</v>
      </c>
      <c r="M4062" s="148">
        <v>78.91</v>
      </c>
      <c r="N4062" s="148">
        <v>0</v>
      </c>
      <c r="O4062" s="148">
        <v>329.50700000000001</v>
      </c>
      <c r="P4062" s="148">
        <v>0</v>
      </c>
      <c r="Q4062" s="21">
        <f t="shared" si="634"/>
        <v>0</v>
      </c>
      <c r="R4062" s="21">
        <f t="shared" si="635"/>
        <v>252.27527000000001</v>
      </c>
      <c r="S4062" s="21">
        <f t="shared" si="636"/>
        <v>0</v>
      </c>
      <c r="T4062" s="21">
        <f t="shared" si="637"/>
        <v>1046.514232</v>
      </c>
      <c r="U4062" s="22">
        <f t="shared" si="638"/>
        <v>1298.7895020000001</v>
      </c>
      <c r="V4062" s="39">
        <f t="shared" si="639"/>
        <v>0.77960518932650169</v>
      </c>
    </row>
    <row r="4063" spans="1:22">
      <c r="A4063">
        <v>4058</v>
      </c>
      <c r="B4063" s="155">
        <f t="shared" ref="B4063:B4126" si="640">+B4039+1</f>
        <v>41444</v>
      </c>
      <c r="C4063" s="148">
        <f t="shared" si="631"/>
        <v>2013</v>
      </c>
      <c r="D4063" s="148">
        <f t="shared" si="632"/>
        <v>6</v>
      </c>
      <c r="E4063" s="152">
        <v>2</v>
      </c>
      <c r="F4063" s="153">
        <v>0</v>
      </c>
      <c r="G4063" s="154">
        <v>257.72699999999998</v>
      </c>
      <c r="H4063" s="154">
        <v>0</v>
      </c>
      <c r="I4063" s="154">
        <v>1235.2360000000001</v>
      </c>
      <c r="J4063" s="151">
        <v>0</v>
      </c>
      <c r="K4063" s="149">
        <f t="shared" si="633"/>
        <v>1492.9630000000002</v>
      </c>
      <c r="L4063" s="148">
        <v>0</v>
      </c>
      <c r="M4063" s="148">
        <v>79.358999999999995</v>
      </c>
      <c r="N4063" s="148">
        <v>0</v>
      </c>
      <c r="O4063" s="148">
        <v>287.06299999999999</v>
      </c>
      <c r="P4063" s="148">
        <v>0</v>
      </c>
      <c r="Q4063" s="21">
        <f t="shared" si="634"/>
        <v>0</v>
      </c>
      <c r="R4063" s="21">
        <f t="shared" si="635"/>
        <v>253.710723</v>
      </c>
      <c r="S4063" s="21">
        <f t="shared" si="636"/>
        <v>0</v>
      </c>
      <c r="T4063" s="21">
        <f t="shared" si="637"/>
        <v>911.71208799999999</v>
      </c>
      <c r="U4063" s="22">
        <f t="shared" si="638"/>
        <v>1165.4228109999999</v>
      </c>
      <c r="V4063" s="39">
        <f t="shared" si="639"/>
        <v>0.7806106454078231</v>
      </c>
    </row>
    <row r="4064" spans="1:22">
      <c r="A4064">
        <v>4059</v>
      </c>
      <c r="B4064" s="155">
        <f t="shared" si="640"/>
        <v>41444</v>
      </c>
      <c r="C4064" s="148">
        <f t="shared" si="631"/>
        <v>2013</v>
      </c>
      <c r="D4064" s="148">
        <f t="shared" si="632"/>
        <v>6</v>
      </c>
      <c r="E4064" s="152">
        <v>3</v>
      </c>
      <c r="F4064" s="153">
        <v>0</v>
      </c>
      <c r="G4064" s="154">
        <v>274.01</v>
      </c>
      <c r="H4064" s="154">
        <v>0</v>
      </c>
      <c r="I4064" s="154">
        <v>1320.5709999999999</v>
      </c>
      <c r="J4064" s="151">
        <v>0</v>
      </c>
      <c r="K4064" s="149">
        <f t="shared" si="633"/>
        <v>1594.5809999999999</v>
      </c>
      <c r="L4064" s="148">
        <v>0</v>
      </c>
      <c r="M4064" s="148">
        <v>86.302000000000007</v>
      </c>
      <c r="N4064" s="148">
        <v>0</v>
      </c>
      <c r="O4064" s="148">
        <v>300.28199999999998</v>
      </c>
      <c r="P4064" s="148">
        <v>0</v>
      </c>
      <c r="Q4064" s="21">
        <f t="shared" si="634"/>
        <v>0</v>
      </c>
      <c r="R4064" s="21">
        <f t="shared" si="635"/>
        <v>275.90749400000004</v>
      </c>
      <c r="S4064" s="21">
        <f t="shared" si="636"/>
        <v>0</v>
      </c>
      <c r="T4064" s="21">
        <f t="shared" si="637"/>
        <v>953.69563200000005</v>
      </c>
      <c r="U4064" s="22">
        <f t="shared" si="638"/>
        <v>1229.603126</v>
      </c>
      <c r="V4064" s="39">
        <f t="shared" si="639"/>
        <v>0.7711136191889908</v>
      </c>
    </row>
    <row r="4065" spans="1:22">
      <c r="A4065">
        <v>4060</v>
      </c>
      <c r="B4065" s="155">
        <f t="shared" si="640"/>
        <v>41444</v>
      </c>
      <c r="C4065" s="148">
        <f t="shared" si="631"/>
        <v>2013</v>
      </c>
      <c r="D4065" s="148">
        <f t="shared" si="632"/>
        <v>6</v>
      </c>
      <c r="E4065" s="152">
        <v>4</v>
      </c>
      <c r="F4065" s="153">
        <v>0</v>
      </c>
      <c r="G4065" s="154">
        <v>273.00799999999998</v>
      </c>
      <c r="H4065" s="154">
        <v>0</v>
      </c>
      <c r="I4065" s="154">
        <v>1267.329</v>
      </c>
      <c r="J4065" s="151">
        <v>0</v>
      </c>
      <c r="K4065" s="149">
        <f t="shared" si="633"/>
        <v>1540.337</v>
      </c>
      <c r="L4065" s="148">
        <v>0</v>
      </c>
      <c r="M4065" s="148">
        <v>86.816000000000003</v>
      </c>
      <c r="N4065" s="148">
        <v>0</v>
      </c>
      <c r="O4065" s="148">
        <v>289.42200000000003</v>
      </c>
      <c r="P4065" s="148">
        <v>0</v>
      </c>
      <c r="Q4065" s="21">
        <f t="shared" si="634"/>
        <v>0</v>
      </c>
      <c r="R4065" s="21">
        <f t="shared" si="635"/>
        <v>277.55075199999999</v>
      </c>
      <c r="S4065" s="21">
        <f t="shared" si="636"/>
        <v>0</v>
      </c>
      <c r="T4065" s="21">
        <f t="shared" si="637"/>
        <v>919.20427200000017</v>
      </c>
      <c r="U4065" s="22">
        <f t="shared" si="638"/>
        <v>1196.755024</v>
      </c>
      <c r="V4065" s="39">
        <f t="shared" si="639"/>
        <v>0.77694363246484377</v>
      </c>
    </row>
    <row r="4066" spans="1:22">
      <c r="A4066">
        <v>4061</v>
      </c>
      <c r="B4066" s="155">
        <f t="shared" si="640"/>
        <v>41444</v>
      </c>
      <c r="C4066" s="148">
        <f t="shared" si="631"/>
        <v>2013</v>
      </c>
      <c r="D4066" s="148">
        <f t="shared" si="632"/>
        <v>6</v>
      </c>
      <c r="E4066" s="152">
        <v>5</v>
      </c>
      <c r="F4066" s="153">
        <v>0</v>
      </c>
      <c r="G4066" s="154">
        <v>273.57299999999998</v>
      </c>
      <c r="H4066" s="154">
        <v>0</v>
      </c>
      <c r="I4066" s="154">
        <v>1200.951</v>
      </c>
      <c r="J4066" s="151">
        <v>0</v>
      </c>
      <c r="K4066" s="149">
        <f t="shared" si="633"/>
        <v>1474.5239999999999</v>
      </c>
      <c r="L4066" s="148">
        <v>0</v>
      </c>
      <c r="M4066" s="148">
        <v>87.025000000000006</v>
      </c>
      <c r="N4066" s="148">
        <v>0</v>
      </c>
      <c r="O4066" s="148">
        <v>278.86099999999999</v>
      </c>
      <c r="P4066" s="148">
        <v>0</v>
      </c>
      <c r="Q4066" s="21">
        <f t="shared" si="634"/>
        <v>0</v>
      </c>
      <c r="R4066" s="21">
        <f t="shared" si="635"/>
        <v>278.21892500000001</v>
      </c>
      <c r="S4066" s="21">
        <f t="shared" si="636"/>
        <v>0</v>
      </c>
      <c r="T4066" s="21">
        <f t="shared" si="637"/>
        <v>885.66253600000005</v>
      </c>
      <c r="U4066" s="22">
        <f t="shared" si="638"/>
        <v>1163.8814609999999</v>
      </c>
      <c r="V4066" s="39">
        <f t="shared" si="639"/>
        <v>0.78932690210535739</v>
      </c>
    </row>
    <row r="4067" spans="1:22">
      <c r="A4067">
        <v>4062</v>
      </c>
      <c r="B4067" s="155">
        <f t="shared" si="640"/>
        <v>41444</v>
      </c>
      <c r="C4067" s="148">
        <f t="shared" si="631"/>
        <v>2013</v>
      </c>
      <c r="D4067" s="148">
        <f t="shared" si="632"/>
        <v>6</v>
      </c>
      <c r="E4067" s="152">
        <v>6</v>
      </c>
      <c r="F4067" s="153">
        <v>0</v>
      </c>
      <c r="G4067" s="154">
        <v>262.48500000000001</v>
      </c>
      <c r="H4067" s="154">
        <v>0</v>
      </c>
      <c r="I4067" s="154">
        <v>1246.9549999999999</v>
      </c>
      <c r="J4067" s="151">
        <v>0</v>
      </c>
      <c r="K4067" s="149">
        <f t="shared" si="633"/>
        <v>1509.44</v>
      </c>
      <c r="L4067" s="148">
        <v>0</v>
      </c>
      <c r="M4067" s="148">
        <v>81.600999999999999</v>
      </c>
      <c r="N4067" s="148">
        <v>0</v>
      </c>
      <c r="O4067" s="148">
        <v>288.79300000000001</v>
      </c>
      <c r="P4067" s="148">
        <v>0</v>
      </c>
      <c r="Q4067" s="21">
        <f t="shared" si="634"/>
        <v>0</v>
      </c>
      <c r="R4067" s="21">
        <f t="shared" si="635"/>
        <v>260.87839700000001</v>
      </c>
      <c r="S4067" s="21">
        <f t="shared" si="636"/>
        <v>0</v>
      </c>
      <c r="T4067" s="21">
        <f t="shared" si="637"/>
        <v>917.20656800000006</v>
      </c>
      <c r="U4067" s="22">
        <f t="shared" si="638"/>
        <v>1178.084965</v>
      </c>
      <c r="V4067" s="39">
        <f t="shared" si="639"/>
        <v>0.78047816739983034</v>
      </c>
    </row>
    <row r="4068" spans="1:22">
      <c r="A4068">
        <v>4063</v>
      </c>
      <c r="B4068" s="155">
        <f t="shared" si="640"/>
        <v>41444</v>
      </c>
      <c r="C4068" s="148">
        <f t="shared" si="631"/>
        <v>2013</v>
      </c>
      <c r="D4068" s="148">
        <f t="shared" si="632"/>
        <v>6</v>
      </c>
      <c r="E4068" s="152">
        <v>7</v>
      </c>
      <c r="F4068" s="153">
        <v>0</v>
      </c>
      <c r="G4068" s="154">
        <v>251.46600000000001</v>
      </c>
      <c r="H4068" s="154">
        <v>0</v>
      </c>
      <c r="I4068" s="154">
        <v>1489.1030000000001</v>
      </c>
      <c r="J4068" s="151">
        <v>0</v>
      </c>
      <c r="K4068" s="149">
        <f t="shared" si="633"/>
        <v>1740.569</v>
      </c>
      <c r="L4068" s="148">
        <v>0</v>
      </c>
      <c r="M4068" s="148">
        <v>78.010999999999996</v>
      </c>
      <c r="N4068" s="148">
        <v>0</v>
      </c>
      <c r="O4068" s="148">
        <v>373.834</v>
      </c>
      <c r="P4068" s="148">
        <v>0</v>
      </c>
      <c r="Q4068" s="21">
        <f t="shared" si="634"/>
        <v>0</v>
      </c>
      <c r="R4068" s="21">
        <f t="shared" si="635"/>
        <v>249.40116699999999</v>
      </c>
      <c r="S4068" s="21">
        <f t="shared" si="636"/>
        <v>0</v>
      </c>
      <c r="T4068" s="21">
        <f t="shared" si="637"/>
        <v>1187.2967840000001</v>
      </c>
      <c r="U4068" s="22">
        <f t="shared" si="638"/>
        <v>1436.6979510000001</v>
      </c>
      <c r="V4068" s="39">
        <f t="shared" si="639"/>
        <v>0.82541855623074989</v>
      </c>
    </row>
    <row r="4069" spans="1:22">
      <c r="A4069">
        <v>4064</v>
      </c>
      <c r="B4069" s="155">
        <f t="shared" si="640"/>
        <v>41444</v>
      </c>
      <c r="C4069" s="148">
        <f t="shared" si="631"/>
        <v>2013</v>
      </c>
      <c r="D4069" s="148">
        <f t="shared" si="632"/>
        <v>6</v>
      </c>
      <c r="E4069" s="152">
        <v>8</v>
      </c>
      <c r="F4069" s="153">
        <v>0</v>
      </c>
      <c r="G4069" s="154">
        <v>172.346</v>
      </c>
      <c r="H4069" s="154">
        <v>0</v>
      </c>
      <c r="I4069" s="154">
        <v>1476.0519999999999</v>
      </c>
      <c r="J4069" s="151">
        <v>0</v>
      </c>
      <c r="K4069" s="149">
        <f t="shared" si="633"/>
        <v>1648.3979999999999</v>
      </c>
      <c r="L4069" s="148">
        <v>0</v>
      </c>
      <c r="M4069" s="148">
        <v>53.786999999999999</v>
      </c>
      <c r="N4069" s="148">
        <v>0</v>
      </c>
      <c r="O4069" s="148">
        <v>387.49599999999998</v>
      </c>
      <c r="P4069" s="148">
        <v>0</v>
      </c>
      <c r="Q4069" s="21">
        <f t="shared" si="634"/>
        <v>0</v>
      </c>
      <c r="R4069" s="21">
        <f t="shared" si="635"/>
        <v>171.95703900000001</v>
      </c>
      <c r="S4069" s="21">
        <f t="shared" si="636"/>
        <v>0</v>
      </c>
      <c r="T4069" s="21">
        <f t="shared" si="637"/>
        <v>1230.6872960000001</v>
      </c>
      <c r="U4069" s="22">
        <f t="shared" si="638"/>
        <v>1402.644335</v>
      </c>
      <c r="V4069" s="39">
        <f t="shared" si="639"/>
        <v>0.85091363554190191</v>
      </c>
    </row>
    <row r="4070" spans="1:22">
      <c r="A4070">
        <v>4065</v>
      </c>
      <c r="B4070" s="155">
        <f t="shared" si="640"/>
        <v>41444</v>
      </c>
      <c r="C4070" s="148">
        <f t="shared" si="631"/>
        <v>2013</v>
      </c>
      <c r="D4070" s="148">
        <f t="shared" si="632"/>
        <v>6</v>
      </c>
      <c r="E4070" s="152">
        <v>9</v>
      </c>
      <c r="F4070" s="153">
        <v>0</v>
      </c>
      <c r="G4070" s="154">
        <v>65.546999999999997</v>
      </c>
      <c r="H4070" s="154">
        <v>0</v>
      </c>
      <c r="I4070" s="154">
        <v>1673.3789999999999</v>
      </c>
      <c r="J4070" s="151">
        <v>0</v>
      </c>
      <c r="K4070" s="149">
        <f t="shared" si="633"/>
        <v>1738.9259999999999</v>
      </c>
      <c r="L4070" s="148">
        <v>0</v>
      </c>
      <c r="M4070" s="148">
        <v>21.904</v>
      </c>
      <c r="N4070" s="148">
        <v>0</v>
      </c>
      <c r="O4070" s="148">
        <v>435.495</v>
      </c>
      <c r="P4070" s="148">
        <v>0</v>
      </c>
      <c r="Q4070" s="21">
        <f t="shared" si="634"/>
        <v>0</v>
      </c>
      <c r="R4070" s="21">
        <f t="shared" si="635"/>
        <v>70.027088000000006</v>
      </c>
      <c r="S4070" s="21">
        <f t="shared" si="636"/>
        <v>0</v>
      </c>
      <c r="T4070" s="21">
        <f t="shared" si="637"/>
        <v>1383.13212</v>
      </c>
      <c r="U4070" s="22">
        <f t="shared" si="638"/>
        <v>1453.159208</v>
      </c>
      <c r="V4070" s="39">
        <f t="shared" si="639"/>
        <v>0.83566477699453579</v>
      </c>
    </row>
    <row r="4071" spans="1:22">
      <c r="A4071">
        <v>4066</v>
      </c>
      <c r="B4071" s="155">
        <f t="shared" si="640"/>
        <v>41444</v>
      </c>
      <c r="C4071" s="148">
        <f t="shared" si="631"/>
        <v>2013</v>
      </c>
      <c r="D4071" s="148">
        <f t="shared" si="632"/>
        <v>6</v>
      </c>
      <c r="E4071" s="152">
        <v>10</v>
      </c>
      <c r="F4071" s="153">
        <v>0</v>
      </c>
      <c r="G4071" s="154">
        <v>230.86699999999999</v>
      </c>
      <c r="H4071" s="154">
        <v>1.07</v>
      </c>
      <c r="I4071" s="154">
        <v>1608.934</v>
      </c>
      <c r="J4071" s="151">
        <v>0</v>
      </c>
      <c r="K4071" s="149">
        <f t="shared" si="633"/>
        <v>1840.8709999999999</v>
      </c>
      <c r="L4071" s="148">
        <v>0</v>
      </c>
      <c r="M4071" s="148">
        <v>71.584999999999994</v>
      </c>
      <c r="N4071" s="148">
        <v>2.9689999999999999</v>
      </c>
      <c r="O4071" s="148">
        <v>423.63400000000001</v>
      </c>
      <c r="P4071" s="148">
        <v>0</v>
      </c>
      <c r="Q4071" s="21">
        <f t="shared" si="634"/>
        <v>0</v>
      </c>
      <c r="R4071" s="21">
        <f t="shared" si="635"/>
        <v>228.85724499999998</v>
      </c>
      <c r="S4071" s="21">
        <f t="shared" si="636"/>
        <v>5.7925189999999995</v>
      </c>
      <c r="T4071" s="21">
        <f t="shared" si="637"/>
        <v>1345.4615840000001</v>
      </c>
      <c r="U4071" s="22">
        <f t="shared" si="638"/>
        <v>1580.1113480000001</v>
      </c>
      <c r="V4071" s="39">
        <f t="shared" si="639"/>
        <v>0.85834985069567626</v>
      </c>
    </row>
    <row r="4072" spans="1:22">
      <c r="A4072">
        <v>4067</v>
      </c>
      <c r="B4072" s="155">
        <f t="shared" si="640"/>
        <v>41444</v>
      </c>
      <c r="C4072" s="148">
        <f t="shared" si="631"/>
        <v>2013</v>
      </c>
      <c r="D4072" s="148">
        <f t="shared" si="632"/>
        <v>6</v>
      </c>
      <c r="E4072" s="152">
        <v>11</v>
      </c>
      <c r="F4072" s="153">
        <v>0</v>
      </c>
      <c r="G4072" s="154">
        <v>286.60000000000002</v>
      </c>
      <c r="H4072" s="154">
        <v>0</v>
      </c>
      <c r="I4072" s="154">
        <v>1504.5150000000001</v>
      </c>
      <c r="J4072" s="151">
        <v>0</v>
      </c>
      <c r="K4072" s="149">
        <f t="shared" si="633"/>
        <v>1791.1150000000002</v>
      </c>
      <c r="L4072" s="148">
        <v>0</v>
      </c>
      <c r="M4072" s="148">
        <v>87.269000000000005</v>
      </c>
      <c r="N4072" s="148">
        <v>0</v>
      </c>
      <c r="O4072" s="148">
        <v>400.01499999999999</v>
      </c>
      <c r="P4072" s="148">
        <v>0</v>
      </c>
      <c r="Q4072" s="21">
        <f t="shared" si="634"/>
        <v>0</v>
      </c>
      <c r="R4072" s="21">
        <f t="shared" si="635"/>
        <v>278.99899300000004</v>
      </c>
      <c r="S4072" s="21">
        <f t="shared" si="636"/>
        <v>0</v>
      </c>
      <c r="T4072" s="21">
        <f t="shared" si="637"/>
        <v>1270.4476400000001</v>
      </c>
      <c r="U4072" s="22">
        <f t="shared" si="638"/>
        <v>1549.446633</v>
      </c>
      <c r="V4072" s="39">
        <f t="shared" si="639"/>
        <v>0.86507378532366697</v>
      </c>
    </row>
    <row r="4073" spans="1:22">
      <c r="A4073">
        <v>4068</v>
      </c>
      <c r="B4073" s="155">
        <f t="shared" si="640"/>
        <v>41444</v>
      </c>
      <c r="C4073" s="148">
        <f t="shared" si="631"/>
        <v>2013</v>
      </c>
      <c r="D4073" s="148">
        <f t="shared" si="632"/>
        <v>6</v>
      </c>
      <c r="E4073" s="152">
        <v>12</v>
      </c>
      <c r="F4073" s="153">
        <v>0</v>
      </c>
      <c r="G4073" s="154">
        <v>232.95599999999999</v>
      </c>
      <c r="H4073" s="154">
        <v>0</v>
      </c>
      <c r="I4073" s="154">
        <v>1553.893</v>
      </c>
      <c r="J4073" s="151">
        <v>0</v>
      </c>
      <c r="K4073" s="149">
        <f t="shared" si="633"/>
        <v>1786.8489999999999</v>
      </c>
      <c r="L4073" s="148">
        <v>0</v>
      </c>
      <c r="M4073" s="148">
        <v>71.427999999999997</v>
      </c>
      <c r="N4073" s="148">
        <v>0</v>
      </c>
      <c r="O4073" s="148">
        <v>414.03300000000002</v>
      </c>
      <c r="P4073" s="148">
        <v>0</v>
      </c>
      <c r="Q4073" s="21">
        <f t="shared" si="634"/>
        <v>0</v>
      </c>
      <c r="R4073" s="21">
        <f t="shared" si="635"/>
        <v>228.35531599999999</v>
      </c>
      <c r="S4073" s="21">
        <f t="shared" si="636"/>
        <v>0</v>
      </c>
      <c r="T4073" s="21">
        <f t="shared" si="637"/>
        <v>1314.9688080000001</v>
      </c>
      <c r="U4073" s="22">
        <f t="shared" si="638"/>
        <v>1543.324124</v>
      </c>
      <c r="V4073" s="39">
        <f t="shared" si="639"/>
        <v>0.86371267185979339</v>
      </c>
    </row>
    <row r="4074" spans="1:22">
      <c r="A4074">
        <v>4069</v>
      </c>
      <c r="B4074" s="155">
        <f t="shared" si="640"/>
        <v>41444</v>
      </c>
      <c r="C4074" s="148">
        <f t="shared" si="631"/>
        <v>2013</v>
      </c>
      <c r="D4074" s="148">
        <f t="shared" si="632"/>
        <v>6</v>
      </c>
      <c r="E4074" s="152">
        <v>13</v>
      </c>
      <c r="F4074" s="153">
        <v>0</v>
      </c>
      <c r="G4074" s="154">
        <v>234.58500000000001</v>
      </c>
      <c r="H4074" s="154">
        <v>0</v>
      </c>
      <c r="I4074" s="154">
        <v>1544.2809999999999</v>
      </c>
      <c r="J4074" s="151">
        <v>0</v>
      </c>
      <c r="K4074" s="149">
        <f t="shared" si="633"/>
        <v>1778.866</v>
      </c>
      <c r="L4074" s="148">
        <v>0</v>
      </c>
      <c r="M4074" s="148">
        <v>71.807000000000002</v>
      </c>
      <c r="N4074" s="148">
        <v>0</v>
      </c>
      <c r="O4074" s="148">
        <v>407.25099999999998</v>
      </c>
      <c r="P4074" s="148">
        <v>0</v>
      </c>
      <c r="Q4074" s="21">
        <f t="shared" si="634"/>
        <v>0</v>
      </c>
      <c r="R4074" s="21">
        <f t="shared" si="635"/>
        <v>229.566979</v>
      </c>
      <c r="S4074" s="21">
        <f t="shared" si="636"/>
        <v>0</v>
      </c>
      <c r="T4074" s="21">
        <f t="shared" si="637"/>
        <v>1293.4291760000001</v>
      </c>
      <c r="U4074" s="22">
        <f t="shared" si="638"/>
        <v>1522.996155</v>
      </c>
      <c r="V4074" s="39">
        <f t="shared" si="639"/>
        <v>0.85616125947654298</v>
      </c>
    </row>
    <row r="4075" spans="1:22">
      <c r="A4075">
        <v>4070</v>
      </c>
      <c r="B4075" s="155">
        <f t="shared" si="640"/>
        <v>41444</v>
      </c>
      <c r="C4075" s="148">
        <f t="shared" si="631"/>
        <v>2013</v>
      </c>
      <c r="D4075" s="148">
        <f t="shared" si="632"/>
        <v>6</v>
      </c>
      <c r="E4075" s="152">
        <v>14</v>
      </c>
      <c r="F4075" s="153">
        <v>0</v>
      </c>
      <c r="G4075" s="154">
        <v>172.26</v>
      </c>
      <c r="H4075" s="154">
        <v>0</v>
      </c>
      <c r="I4075" s="154">
        <v>1653.855</v>
      </c>
      <c r="J4075" s="151">
        <v>0</v>
      </c>
      <c r="K4075" s="149">
        <f t="shared" si="633"/>
        <v>1826.115</v>
      </c>
      <c r="L4075" s="148">
        <v>0</v>
      </c>
      <c r="M4075" s="148">
        <v>53.807000000000002</v>
      </c>
      <c r="N4075" s="148">
        <v>0</v>
      </c>
      <c r="O4075" s="148">
        <v>436.68299999999999</v>
      </c>
      <c r="P4075" s="148">
        <v>0</v>
      </c>
      <c r="Q4075" s="21">
        <f t="shared" si="634"/>
        <v>0</v>
      </c>
      <c r="R4075" s="21">
        <f t="shared" si="635"/>
        <v>172.02097900000001</v>
      </c>
      <c r="S4075" s="21">
        <f t="shared" si="636"/>
        <v>0</v>
      </c>
      <c r="T4075" s="21">
        <f t="shared" si="637"/>
        <v>1386.9052080000001</v>
      </c>
      <c r="U4075" s="22">
        <f t="shared" si="638"/>
        <v>1558.926187</v>
      </c>
      <c r="V4075" s="39">
        <f t="shared" si="639"/>
        <v>0.85368456367753398</v>
      </c>
    </row>
    <row r="4076" spans="1:22">
      <c r="A4076">
        <v>4071</v>
      </c>
      <c r="B4076" s="155">
        <f t="shared" si="640"/>
        <v>41444</v>
      </c>
      <c r="C4076" s="148">
        <f t="shared" si="631"/>
        <v>2013</v>
      </c>
      <c r="D4076" s="148">
        <f t="shared" si="632"/>
        <v>6</v>
      </c>
      <c r="E4076" s="152">
        <v>15</v>
      </c>
      <c r="F4076" s="153">
        <v>0</v>
      </c>
      <c r="G4076" s="154">
        <v>126.208</v>
      </c>
      <c r="H4076" s="154">
        <v>0</v>
      </c>
      <c r="I4076" s="154">
        <v>1583.298</v>
      </c>
      <c r="J4076" s="151">
        <v>0</v>
      </c>
      <c r="K4076" s="149">
        <f t="shared" si="633"/>
        <v>1709.5060000000001</v>
      </c>
      <c r="L4076" s="148">
        <v>0</v>
      </c>
      <c r="M4076" s="148">
        <v>40.069000000000003</v>
      </c>
      <c r="N4076" s="148">
        <v>0</v>
      </c>
      <c r="O4076" s="148">
        <v>414.38</v>
      </c>
      <c r="P4076" s="148">
        <v>0</v>
      </c>
      <c r="Q4076" s="21">
        <f t="shared" si="634"/>
        <v>0</v>
      </c>
      <c r="R4076" s="21">
        <f t="shared" si="635"/>
        <v>128.100593</v>
      </c>
      <c r="S4076" s="21">
        <f t="shared" si="636"/>
        <v>0</v>
      </c>
      <c r="T4076" s="21">
        <f t="shared" si="637"/>
        <v>1316.07088</v>
      </c>
      <c r="U4076" s="22">
        <f t="shared" si="638"/>
        <v>1444.1714729999999</v>
      </c>
      <c r="V4076" s="39">
        <f t="shared" si="639"/>
        <v>0.84478877114207251</v>
      </c>
    </row>
    <row r="4077" spans="1:22">
      <c r="A4077">
        <v>4072</v>
      </c>
      <c r="B4077" s="155">
        <f t="shared" si="640"/>
        <v>41444</v>
      </c>
      <c r="C4077" s="148">
        <f t="shared" si="631"/>
        <v>2013</v>
      </c>
      <c r="D4077" s="148">
        <f t="shared" si="632"/>
        <v>6</v>
      </c>
      <c r="E4077" s="152">
        <v>16</v>
      </c>
      <c r="F4077" s="153">
        <v>0</v>
      </c>
      <c r="G4077" s="154">
        <v>140.27099999999999</v>
      </c>
      <c r="H4077" s="154">
        <v>0</v>
      </c>
      <c r="I4077" s="154">
        <v>1578.9449999999999</v>
      </c>
      <c r="J4077" s="151">
        <v>0</v>
      </c>
      <c r="K4077" s="149">
        <f t="shared" si="633"/>
        <v>1719.2159999999999</v>
      </c>
      <c r="L4077" s="148">
        <v>0</v>
      </c>
      <c r="M4077" s="148">
        <v>45.018999999999998</v>
      </c>
      <c r="N4077" s="148">
        <v>0</v>
      </c>
      <c r="O4077" s="148">
        <v>412.464</v>
      </c>
      <c r="P4077" s="148">
        <v>0</v>
      </c>
      <c r="Q4077" s="21">
        <f t="shared" si="634"/>
        <v>0</v>
      </c>
      <c r="R4077" s="21">
        <f t="shared" si="635"/>
        <v>143.92574300000001</v>
      </c>
      <c r="S4077" s="21">
        <f t="shared" si="636"/>
        <v>0</v>
      </c>
      <c r="T4077" s="21">
        <f t="shared" si="637"/>
        <v>1309.985664</v>
      </c>
      <c r="U4077" s="22">
        <f t="shared" si="638"/>
        <v>1453.9114070000001</v>
      </c>
      <c r="V4077" s="39">
        <f t="shared" si="639"/>
        <v>0.84568280367330229</v>
      </c>
    </row>
    <row r="4078" spans="1:22">
      <c r="A4078">
        <v>4073</v>
      </c>
      <c r="B4078" s="155">
        <f t="shared" si="640"/>
        <v>41444</v>
      </c>
      <c r="C4078" s="148">
        <f t="shared" si="631"/>
        <v>2013</v>
      </c>
      <c r="D4078" s="148">
        <f t="shared" si="632"/>
        <v>6</v>
      </c>
      <c r="E4078" s="152">
        <v>17</v>
      </c>
      <c r="F4078" s="153">
        <v>0</v>
      </c>
      <c r="G4078" s="154">
        <v>65.658000000000001</v>
      </c>
      <c r="H4078" s="154">
        <v>0</v>
      </c>
      <c r="I4078" s="154">
        <v>1804.854</v>
      </c>
      <c r="J4078" s="151">
        <v>7.5979999999999999</v>
      </c>
      <c r="K4078" s="149">
        <f t="shared" si="633"/>
        <v>1878.11</v>
      </c>
      <c r="L4078" s="148">
        <v>0</v>
      </c>
      <c r="M4078" s="148">
        <v>21.959</v>
      </c>
      <c r="N4078" s="148">
        <v>0</v>
      </c>
      <c r="O4078" s="148">
        <v>473.71100000000001</v>
      </c>
      <c r="P4078" s="148">
        <v>3.7519999999999998</v>
      </c>
      <c r="Q4078" s="21">
        <f t="shared" si="634"/>
        <v>0</v>
      </c>
      <c r="R4078" s="21">
        <f t="shared" si="635"/>
        <v>70.202922999999998</v>
      </c>
      <c r="S4078" s="21">
        <f t="shared" si="636"/>
        <v>0</v>
      </c>
      <c r="T4078" s="21">
        <f t="shared" si="637"/>
        <v>1504.5061360000002</v>
      </c>
      <c r="U4078" s="22">
        <f t="shared" si="638"/>
        <v>1574.7090590000003</v>
      </c>
      <c r="V4078" s="39">
        <f t="shared" si="639"/>
        <v>0.83845411557363536</v>
      </c>
    </row>
    <row r="4079" spans="1:22">
      <c r="A4079">
        <v>4074</v>
      </c>
      <c r="B4079" s="155">
        <f t="shared" si="640"/>
        <v>41444</v>
      </c>
      <c r="C4079" s="148">
        <f t="shared" si="631"/>
        <v>2013</v>
      </c>
      <c r="D4079" s="148">
        <f t="shared" si="632"/>
        <v>6</v>
      </c>
      <c r="E4079" s="152">
        <v>18</v>
      </c>
      <c r="F4079" s="153">
        <v>0</v>
      </c>
      <c r="G4079" s="154">
        <v>122.682</v>
      </c>
      <c r="H4079" s="154">
        <v>0</v>
      </c>
      <c r="I4079" s="154">
        <v>1617.8109999999999</v>
      </c>
      <c r="J4079" s="151">
        <v>6.7629999999999999</v>
      </c>
      <c r="K4079" s="149">
        <f t="shared" si="633"/>
        <v>1747.2559999999999</v>
      </c>
      <c r="L4079" s="148">
        <v>0</v>
      </c>
      <c r="M4079" s="148">
        <v>40.301000000000002</v>
      </c>
      <c r="N4079" s="148">
        <v>0</v>
      </c>
      <c r="O4079" s="148">
        <v>435.86099999999999</v>
      </c>
      <c r="P4079" s="148">
        <v>2.452</v>
      </c>
      <c r="Q4079" s="21">
        <f t="shared" si="634"/>
        <v>0</v>
      </c>
      <c r="R4079" s="21">
        <f t="shared" si="635"/>
        <v>128.842297</v>
      </c>
      <c r="S4079" s="21">
        <f t="shared" si="636"/>
        <v>0</v>
      </c>
      <c r="T4079" s="21">
        <f t="shared" si="637"/>
        <v>1384.2945360000001</v>
      </c>
      <c r="U4079" s="22">
        <f t="shared" si="638"/>
        <v>1513.136833</v>
      </c>
      <c r="V4079" s="39">
        <f t="shared" si="639"/>
        <v>0.86600751864638048</v>
      </c>
    </row>
    <row r="4080" spans="1:22">
      <c r="A4080">
        <v>4075</v>
      </c>
      <c r="B4080" s="155">
        <f t="shared" si="640"/>
        <v>41444</v>
      </c>
      <c r="C4080" s="148">
        <f t="shared" si="631"/>
        <v>2013</v>
      </c>
      <c r="D4080" s="148">
        <f t="shared" si="632"/>
        <v>6</v>
      </c>
      <c r="E4080" s="152">
        <v>19</v>
      </c>
      <c r="F4080" s="153">
        <v>0</v>
      </c>
      <c r="G4080" s="154">
        <v>176.34800000000001</v>
      </c>
      <c r="H4080" s="154">
        <v>0</v>
      </c>
      <c r="I4080" s="154">
        <v>1735.3009999999999</v>
      </c>
      <c r="J4080" s="151">
        <v>6.7610000000000001</v>
      </c>
      <c r="K4080" s="149">
        <f t="shared" si="633"/>
        <v>1918.4099999999999</v>
      </c>
      <c r="L4080" s="148">
        <v>0</v>
      </c>
      <c r="M4080" s="148">
        <v>58.570999999999998</v>
      </c>
      <c r="N4080" s="148">
        <v>0</v>
      </c>
      <c r="O4080" s="148">
        <v>466.36599999999999</v>
      </c>
      <c r="P4080" s="148">
        <v>2.452</v>
      </c>
      <c r="Q4080" s="21">
        <f t="shared" si="634"/>
        <v>0</v>
      </c>
      <c r="R4080" s="21">
        <f t="shared" si="635"/>
        <v>187.251487</v>
      </c>
      <c r="S4080" s="21">
        <f t="shared" si="636"/>
        <v>0</v>
      </c>
      <c r="T4080" s="21">
        <f t="shared" si="637"/>
        <v>1481.178416</v>
      </c>
      <c r="U4080" s="22">
        <f t="shared" si="638"/>
        <v>1668.429903</v>
      </c>
      <c r="V4080" s="39">
        <f t="shared" si="639"/>
        <v>0.86969412325832329</v>
      </c>
    </row>
    <row r="4081" spans="1:22">
      <c r="A4081">
        <v>4076</v>
      </c>
      <c r="B4081" s="155">
        <f t="shared" si="640"/>
        <v>41444</v>
      </c>
      <c r="C4081" s="148">
        <f t="shared" si="631"/>
        <v>2013</v>
      </c>
      <c r="D4081" s="148">
        <f t="shared" si="632"/>
        <v>6</v>
      </c>
      <c r="E4081" s="152">
        <v>20</v>
      </c>
      <c r="F4081" s="153">
        <v>0</v>
      </c>
      <c r="G4081" s="154">
        <v>187.678</v>
      </c>
      <c r="H4081" s="154">
        <v>1.8169999999999999</v>
      </c>
      <c r="I4081" s="154">
        <v>1822.5250000000001</v>
      </c>
      <c r="J4081" s="151">
        <v>11.532</v>
      </c>
      <c r="K4081" s="149">
        <f t="shared" si="633"/>
        <v>2023.5519999999999</v>
      </c>
      <c r="L4081" s="148">
        <v>0</v>
      </c>
      <c r="M4081" s="148">
        <v>58.360999999999997</v>
      </c>
      <c r="N4081" s="148">
        <v>9.484</v>
      </c>
      <c r="O4081" s="148">
        <v>490.83800000000002</v>
      </c>
      <c r="P4081" s="148">
        <v>5.6180000000000003</v>
      </c>
      <c r="Q4081" s="21">
        <f t="shared" si="634"/>
        <v>0</v>
      </c>
      <c r="R4081" s="21">
        <f t="shared" si="635"/>
        <v>186.580117</v>
      </c>
      <c r="S4081" s="21">
        <f t="shared" si="636"/>
        <v>18.503284000000001</v>
      </c>
      <c r="T4081" s="21">
        <f t="shared" si="637"/>
        <v>1558.9014880000002</v>
      </c>
      <c r="U4081" s="22">
        <f t="shared" si="638"/>
        <v>1763.9848890000003</v>
      </c>
      <c r="V4081" s="39">
        <f t="shared" si="639"/>
        <v>0.87172698749525601</v>
      </c>
    </row>
    <row r="4082" spans="1:22">
      <c r="A4082">
        <v>4077</v>
      </c>
      <c r="B4082" s="155">
        <f t="shared" si="640"/>
        <v>41444</v>
      </c>
      <c r="C4082" s="148">
        <f t="shared" si="631"/>
        <v>2013</v>
      </c>
      <c r="D4082" s="148">
        <f t="shared" si="632"/>
        <v>6</v>
      </c>
      <c r="E4082" s="152">
        <v>21</v>
      </c>
      <c r="F4082" s="153">
        <v>0</v>
      </c>
      <c r="G4082" s="154">
        <v>233.83099999999999</v>
      </c>
      <c r="H4082" s="154">
        <v>0</v>
      </c>
      <c r="I4082" s="154">
        <v>1805.838</v>
      </c>
      <c r="J4082" s="151">
        <v>8.9079999999999995</v>
      </c>
      <c r="K4082" s="149">
        <f t="shared" si="633"/>
        <v>2048.5769999999998</v>
      </c>
      <c r="L4082" s="148">
        <v>0</v>
      </c>
      <c r="M4082" s="148">
        <v>71.941000000000003</v>
      </c>
      <c r="N4082" s="148">
        <v>0</v>
      </c>
      <c r="O4082" s="148">
        <v>484.90499999999997</v>
      </c>
      <c r="P4082" s="148">
        <v>5.2869999999999999</v>
      </c>
      <c r="Q4082" s="21">
        <f t="shared" si="634"/>
        <v>0</v>
      </c>
      <c r="R4082" s="21">
        <f t="shared" si="635"/>
        <v>229.99537700000002</v>
      </c>
      <c r="S4082" s="21">
        <f t="shared" si="636"/>
        <v>0</v>
      </c>
      <c r="T4082" s="21">
        <f t="shared" si="637"/>
        <v>1540.05828</v>
      </c>
      <c r="U4082" s="22">
        <f t="shared" si="638"/>
        <v>1770.0536569999999</v>
      </c>
      <c r="V4082" s="39">
        <f t="shared" si="639"/>
        <v>0.86404057889940189</v>
      </c>
    </row>
    <row r="4083" spans="1:22">
      <c r="A4083">
        <v>4078</v>
      </c>
      <c r="B4083" s="155">
        <f t="shared" si="640"/>
        <v>41444</v>
      </c>
      <c r="C4083" s="148">
        <f t="shared" si="631"/>
        <v>2013</v>
      </c>
      <c r="D4083" s="148">
        <f t="shared" si="632"/>
        <v>6</v>
      </c>
      <c r="E4083" s="152">
        <v>22</v>
      </c>
      <c r="F4083" s="153">
        <v>0</v>
      </c>
      <c r="G4083" s="154">
        <v>181.52199999999999</v>
      </c>
      <c r="H4083" s="154">
        <v>0</v>
      </c>
      <c r="I4083" s="154">
        <v>1800.441</v>
      </c>
      <c r="J4083" s="151">
        <v>13.295</v>
      </c>
      <c r="K4083" s="149">
        <f t="shared" si="633"/>
        <v>1995.258</v>
      </c>
      <c r="L4083" s="148">
        <v>0</v>
      </c>
      <c r="M4083" s="148">
        <v>56.835000000000001</v>
      </c>
      <c r="N4083" s="148">
        <v>0</v>
      </c>
      <c r="O4083" s="148">
        <v>482.96199999999999</v>
      </c>
      <c r="P4083" s="148">
        <v>5.593</v>
      </c>
      <c r="Q4083" s="21">
        <f t="shared" si="634"/>
        <v>0</v>
      </c>
      <c r="R4083" s="21">
        <f t="shared" si="635"/>
        <v>181.70149499999999</v>
      </c>
      <c r="S4083" s="21">
        <f t="shared" si="636"/>
        <v>0</v>
      </c>
      <c r="T4083" s="21">
        <f t="shared" si="637"/>
        <v>1533.8873120000001</v>
      </c>
      <c r="U4083" s="22">
        <f t="shared" si="638"/>
        <v>1715.5888070000001</v>
      </c>
      <c r="V4083" s="39">
        <f t="shared" si="639"/>
        <v>0.85983306770352508</v>
      </c>
    </row>
    <row r="4084" spans="1:22">
      <c r="A4084">
        <v>4079</v>
      </c>
      <c r="B4084" s="155">
        <f t="shared" si="640"/>
        <v>41444</v>
      </c>
      <c r="C4084" s="148">
        <f t="shared" si="631"/>
        <v>2013</v>
      </c>
      <c r="D4084" s="148">
        <f t="shared" si="632"/>
        <v>6</v>
      </c>
      <c r="E4084" s="152">
        <v>23</v>
      </c>
      <c r="F4084" s="153">
        <v>0</v>
      </c>
      <c r="G4084" s="154">
        <v>135.70599999999999</v>
      </c>
      <c r="H4084" s="154">
        <v>0</v>
      </c>
      <c r="I4084" s="154">
        <v>1753.88</v>
      </c>
      <c r="J4084" s="151">
        <v>10.275</v>
      </c>
      <c r="K4084" s="149">
        <f t="shared" si="633"/>
        <v>1899.8610000000001</v>
      </c>
      <c r="L4084" s="148">
        <v>0</v>
      </c>
      <c r="M4084" s="148">
        <v>43.212000000000003</v>
      </c>
      <c r="N4084" s="148">
        <v>0</v>
      </c>
      <c r="O4084" s="148">
        <v>471.37</v>
      </c>
      <c r="P4084" s="148">
        <v>4.673</v>
      </c>
      <c r="Q4084" s="21">
        <f t="shared" si="634"/>
        <v>0</v>
      </c>
      <c r="R4084" s="21">
        <f t="shared" si="635"/>
        <v>138.148764</v>
      </c>
      <c r="S4084" s="21">
        <f t="shared" si="636"/>
        <v>0</v>
      </c>
      <c r="T4084" s="21">
        <f t="shared" si="637"/>
        <v>1497.0711200000001</v>
      </c>
      <c r="U4084" s="22">
        <f t="shared" si="638"/>
        <v>1635.2198840000001</v>
      </c>
      <c r="V4084" s="39">
        <f t="shared" si="639"/>
        <v>0.86070501157716273</v>
      </c>
    </row>
    <row r="4085" spans="1:22">
      <c r="A4085">
        <v>4080</v>
      </c>
      <c r="B4085" s="155">
        <f t="shared" si="640"/>
        <v>41444</v>
      </c>
      <c r="C4085" s="148">
        <f t="shared" si="631"/>
        <v>2013</v>
      </c>
      <c r="D4085" s="148">
        <f t="shared" si="632"/>
        <v>6</v>
      </c>
      <c r="E4085" s="152">
        <v>24</v>
      </c>
      <c r="F4085" s="153">
        <v>0</v>
      </c>
      <c r="G4085" s="154">
        <v>239.16200000000001</v>
      </c>
      <c r="H4085" s="154">
        <v>0</v>
      </c>
      <c r="I4085" s="154">
        <v>1556.7840000000001</v>
      </c>
      <c r="J4085" s="151">
        <v>13.21</v>
      </c>
      <c r="K4085" s="149">
        <f t="shared" si="633"/>
        <v>1809.1560000000002</v>
      </c>
      <c r="L4085" s="148">
        <v>0</v>
      </c>
      <c r="M4085" s="148">
        <v>75.025999999999996</v>
      </c>
      <c r="N4085" s="148">
        <v>0</v>
      </c>
      <c r="O4085" s="148">
        <v>425.72899999999998</v>
      </c>
      <c r="P4085" s="148">
        <v>5.593</v>
      </c>
      <c r="Q4085" s="21">
        <f t="shared" si="634"/>
        <v>0</v>
      </c>
      <c r="R4085" s="21">
        <f t="shared" si="635"/>
        <v>239.85812199999998</v>
      </c>
      <c r="S4085" s="21">
        <f t="shared" si="636"/>
        <v>0</v>
      </c>
      <c r="T4085" s="21">
        <f t="shared" si="637"/>
        <v>1352.1153039999999</v>
      </c>
      <c r="U4085" s="22">
        <f t="shared" si="638"/>
        <v>1591.973426</v>
      </c>
      <c r="V4085" s="39">
        <f t="shared" si="639"/>
        <v>0.87995365021037431</v>
      </c>
    </row>
    <row r="4086" spans="1:22">
      <c r="A4086">
        <v>4081</v>
      </c>
      <c r="B4086" s="155">
        <f t="shared" si="640"/>
        <v>41445</v>
      </c>
      <c r="C4086" s="148">
        <f t="shared" si="631"/>
        <v>2013</v>
      </c>
      <c r="D4086" s="148">
        <f t="shared" si="632"/>
        <v>6</v>
      </c>
      <c r="E4086" s="152">
        <v>1</v>
      </c>
      <c r="F4086" s="153">
        <v>0</v>
      </c>
      <c r="G4086" s="154">
        <v>509.23899999999998</v>
      </c>
      <c r="H4086" s="154">
        <v>0</v>
      </c>
      <c r="I4086" s="154">
        <v>1232.739</v>
      </c>
      <c r="J4086" s="151">
        <v>3.992</v>
      </c>
      <c r="K4086" s="149">
        <f t="shared" si="633"/>
        <v>1745.97</v>
      </c>
      <c r="L4086" s="148">
        <v>0</v>
      </c>
      <c r="M4086" s="148">
        <v>153.565</v>
      </c>
      <c r="N4086" s="148">
        <v>0</v>
      </c>
      <c r="O4086" s="148">
        <v>326.29300000000001</v>
      </c>
      <c r="P4086" s="148">
        <v>1.9590000000000001</v>
      </c>
      <c r="Q4086" s="21">
        <f t="shared" si="634"/>
        <v>0</v>
      </c>
      <c r="R4086" s="21">
        <f t="shared" si="635"/>
        <v>490.94730500000003</v>
      </c>
      <c r="S4086" s="21">
        <f t="shared" si="636"/>
        <v>0</v>
      </c>
      <c r="T4086" s="21">
        <f t="shared" si="637"/>
        <v>1036.306568</v>
      </c>
      <c r="U4086" s="22">
        <f t="shared" si="638"/>
        <v>1527.2538730000001</v>
      </c>
      <c r="V4086" s="39">
        <f t="shared" si="639"/>
        <v>0.87473087911017944</v>
      </c>
    </row>
    <row r="4087" spans="1:22">
      <c r="A4087">
        <v>4082</v>
      </c>
      <c r="B4087" s="155">
        <f t="shared" si="640"/>
        <v>41445</v>
      </c>
      <c r="C4087" s="148">
        <f t="shared" si="631"/>
        <v>2013</v>
      </c>
      <c r="D4087" s="148">
        <f t="shared" si="632"/>
        <v>6</v>
      </c>
      <c r="E4087" s="152">
        <v>2</v>
      </c>
      <c r="F4087" s="153">
        <v>0</v>
      </c>
      <c r="G4087" s="154">
        <v>435.82400000000001</v>
      </c>
      <c r="H4087" s="154">
        <v>0</v>
      </c>
      <c r="I4087" s="154">
        <v>1141.335</v>
      </c>
      <c r="J4087" s="151">
        <v>2.798</v>
      </c>
      <c r="K4087" s="149">
        <f t="shared" si="633"/>
        <v>1579.9570000000001</v>
      </c>
      <c r="L4087" s="148">
        <v>0</v>
      </c>
      <c r="M4087" s="148">
        <v>130.03100000000001</v>
      </c>
      <c r="N4087" s="148">
        <v>0</v>
      </c>
      <c r="O4087" s="148">
        <v>264.93099999999998</v>
      </c>
      <c r="P4087" s="148">
        <v>1.407</v>
      </c>
      <c r="Q4087" s="21">
        <f t="shared" si="634"/>
        <v>0</v>
      </c>
      <c r="R4087" s="21">
        <f t="shared" si="635"/>
        <v>415.70910700000002</v>
      </c>
      <c r="S4087" s="21">
        <f t="shared" si="636"/>
        <v>0</v>
      </c>
      <c r="T4087" s="21">
        <f t="shared" si="637"/>
        <v>841.42085599999996</v>
      </c>
      <c r="U4087" s="22">
        <f t="shared" si="638"/>
        <v>1257.1299629999999</v>
      </c>
      <c r="V4087" s="39">
        <f t="shared" si="639"/>
        <v>0.79567352972264416</v>
      </c>
    </row>
    <row r="4088" spans="1:22">
      <c r="A4088">
        <v>4083</v>
      </c>
      <c r="B4088" s="155">
        <f t="shared" si="640"/>
        <v>41445</v>
      </c>
      <c r="C4088" s="148">
        <f t="shared" si="631"/>
        <v>2013</v>
      </c>
      <c r="D4088" s="148">
        <f t="shared" si="632"/>
        <v>6</v>
      </c>
      <c r="E4088" s="152">
        <v>3</v>
      </c>
      <c r="F4088" s="153">
        <v>0</v>
      </c>
      <c r="G4088" s="154">
        <v>331.45800000000003</v>
      </c>
      <c r="H4088" s="154">
        <v>0</v>
      </c>
      <c r="I4088" s="154">
        <v>1081.501</v>
      </c>
      <c r="J4088" s="151">
        <v>0</v>
      </c>
      <c r="K4088" s="149">
        <f t="shared" si="633"/>
        <v>1412.9590000000001</v>
      </c>
      <c r="L4088" s="148">
        <v>0</v>
      </c>
      <c r="M4088" s="148">
        <v>101.724</v>
      </c>
      <c r="N4088" s="148">
        <v>0</v>
      </c>
      <c r="O4088" s="148">
        <v>241.57400000000001</v>
      </c>
      <c r="P4088" s="148">
        <v>0</v>
      </c>
      <c r="Q4088" s="21">
        <f t="shared" si="634"/>
        <v>0</v>
      </c>
      <c r="R4088" s="21">
        <f t="shared" si="635"/>
        <v>325.21162800000002</v>
      </c>
      <c r="S4088" s="21">
        <f t="shared" si="636"/>
        <v>0</v>
      </c>
      <c r="T4088" s="21">
        <f t="shared" si="637"/>
        <v>767.23902400000009</v>
      </c>
      <c r="U4088" s="22">
        <f t="shared" si="638"/>
        <v>1092.450652</v>
      </c>
      <c r="V4088" s="39">
        <f t="shared" si="639"/>
        <v>0.77316514633474853</v>
      </c>
    </row>
    <row r="4089" spans="1:22">
      <c r="A4089">
        <v>4084</v>
      </c>
      <c r="B4089" s="155">
        <f t="shared" si="640"/>
        <v>41445</v>
      </c>
      <c r="C4089" s="148">
        <f t="shared" si="631"/>
        <v>2013</v>
      </c>
      <c r="D4089" s="148">
        <f t="shared" si="632"/>
        <v>6</v>
      </c>
      <c r="E4089" s="152">
        <v>4</v>
      </c>
      <c r="F4089" s="153">
        <v>0</v>
      </c>
      <c r="G4089" s="154">
        <v>469.642</v>
      </c>
      <c r="H4089" s="154">
        <v>0</v>
      </c>
      <c r="I4089" s="154">
        <v>893.97699999999998</v>
      </c>
      <c r="J4089" s="151">
        <v>0</v>
      </c>
      <c r="K4089" s="149">
        <f t="shared" si="633"/>
        <v>1363.6189999999999</v>
      </c>
      <c r="L4089" s="148">
        <v>0</v>
      </c>
      <c r="M4089" s="148">
        <v>137.65899999999999</v>
      </c>
      <c r="N4089" s="148">
        <v>0</v>
      </c>
      <c r="O4089" s="148">
        <v>198.66800000000001</v>
      </c>
      <c r="P4089" s="148">
        <v>0</v>
      </c>
      <c r="Q4089" s="21">
        <f t="shared" si="634"/>
        <v>0</v>
      </c>
      <c r="R4089" s="21">
        <f t="shared" si="635"/>
        <v>440.095823</v>
      </c>
      <c r="S4089" s="21">
        <f t="shared" si="636"/>
        <v>0</v>
      </c>
      <c r="T4089" s="21">
        <f t="shared" si="637"/>
        <v>630.96956800000009</v>
      </c>
      <c r="U4089" s="22">
        <f t="shared" si="638"/>
        <v>1071.0653910000001</v>
      </c>
      <c r="V4089" s="39">
        <f t="shared" si="639"/>
        <v>0.78545795489795911</v>
      </c>
    </row>
    <row r="4090" spans="1:22">
      <c r="A4090">
        <v>4085</v>
      </c>
      <c r="B4090" s="155">
        <f t="shared" si="640"/>
        <v>41445</v>
      </c>
      <c r="C4090" s="148">
        <f t="shared" si="631"/>
        <v>2013</v>
      </c>
      <c r="D4090" s="148">
        <f t="shared" si="632"/>
        <v>6</v>
      </c>
      <c r="E4090" s="152">
        <v>5</v>
      </c>
      <c r="F4090" s="153">
        <v>0</v>
      </c>
      <c r="G4090" s="154">
        <v>472.21199999999999</v>
      </c>
      <c r="H4090" s="154">
        <v>0</v>
      </c>
      <c r="I4090" s="154">
        <v>887.56700000000001</v>
      </c>
      <c r="J4090" s="151">
        <v>0</v>
      </c>
      <c r="K4090" s="149">
        <f t="shared" si="633"/>
        <v>1359.779</v>
      </c>
      <c r="L4090" s="148">
        <v>0</v>
      </c>
      <c r="M4090" s="148">
        <v>137.96700000000001</v>
      </c>
      <c r="N4090" s="148">
        <v>0</v>
      </c>
      <c r="O4090" s="148">
        <v>198.09399999999999</v>
      </c>
      <c r="P4090" s="148">
        <v>0</v>
      </c>
      <c r="Q4090" s="21">
        <f t="shared" si="634"/>
        <v>0</v>
      </c>
      <c r="R4090" s="21">
        <f t="shared" si="635"/>
        <v>441.08049900000003</v>
      </c>
      <c r="S4090" s="21">
        <f t="shared" si="636"/>
        <v>0</v>
      </c>
      <c r="T4090" s="21">
        <f t="shared" si="637"/>
        <v>629.14654400000006</v>
      </c>
      <c r="U4090" s="22">
        <f t="shared" si="638"/>
        <v>1070.2270430000001</v>
      </c>
      <c r="V4090" s="39">
        <f t="shared" si="639"/>
        <v>0.78705954644100262</v>
      </c>
    </row>
    <row r="4091" spans="1:22">
      <c r="A4091">
        <v>4086</v>
      </c>
      <c r="B4091" s="155">
        <f t="shared" si="640"/>
        <v>41445</v>
      </c>
      <c r="C4091" s="148">
        <f t="shared" si="631"/>
        <v>2013</v>
      </c>
      <c r="D4091" s="148">
        <f t="shared" si="632"/>
        <v>6</v>
      </c>
      <c r="E4091" s="152">
        <v>6</v>
      </c>
      <c r="F4091" s="153">
        <v>0</v>
      </c>
      <c r="G4091" s="154">
        <v>511.91399999999999</v>
      </c>
      <c r="H4091" s="154">
        <v>0</v>
      </c>
      <c r="I4091" s="154">
        <v>929.58500000000004</v>
      </c>
      <c r="J4091" s="151">
        <v>0</v>
      </c>
      <c r="K4091" s="149">
        <f t="shared" si="633"/>
        <v>1441.499</v>
      </c>
      <c r="L4091" s="148">
        <v>0</v>
      </c>
      <c r="M4091" s="148">
        <v>149.62100000000001</v>
      </c>
      <c r="N4091" s="148">
        <v>0</v>
      </c>
      <c r="O4091" s="148">
        <v>206.97800000000001</v>
      </c>
      <c r="P4091" s="148">
        <v>0</v>
      </c>
      <c r="Q4091" s="21">
        <f t="shared" si="634"/>
        <v>0</v>
      </c>
      <c r="R4091" s="21">
        <f t="shared" si="635"/>
        <v>478.33833700000002</v>
      </c>
      <c r="S4091" s="21">
        <f t="shared" si="636"/>
        <v>0</v>
      </c>
      <c r="T4091" s="21">
        <f t="shared" si="637"/>
        <v>657.3621280000001</v>
      </c>
      <c r="U4091" s="22">
        <f t="shared" si="638"/>
        <v>1135.7004650000001</v>
      </c>
      <c r="V4091" s="39">
        <f t="shared" si="639"/>
        <v>0.78786073732968254</v>
      </c>
    </row>
    <row r="4092" spans="1:22">
      <c r="A4092">
        <v>4087</v>
      </c>
      <c r="B4092" s="155">
        <f t="shared" si="640"/>
        <v>41445</v>
      </c>
      <c r="C4092" s="148">
        <f t="shared" si="631"/>
        <v>2013</v>
      </c>
      <c r="D4092" s="148">
        <f t="shared" si="632"/>
        <v>6</v>
      </c>
      <c r="E4092" s="152">
        <v>7</v>
      </c>
      <c r="F4092" s="153">
        <v>0</v>
      </c>
      <c r="G4092" s="154">
        <v>508.24700000000001</v>
      </c>
      <c r="H4092" s="154">
        <v>0</v>
      </c>
      <c r="I4092" s="154">
        <v>1028.1379999999999</v>
      </c>
      <c r="J4092" s="151">
        <v>0</v>
      </c>
      <c r="K4092" s="149">
        <f t="shared" si="633"/>
        <v>1536.385</v>
      </c>
      <c r="L4092" s="148">
        <v>0</v>
      </c>
      <c r="M4092" s="148">
        <v>149.32599999999999</v>
      </c>
      <c r="N4092" s="148">
        <v>0</v>
      </c>
      <c r="O4092" s="148">
        <v>234.06899999999999</v>
      </c>
      <c r="P4092" s="148">
        <v>0</v>
      </c>
      <c r="Q4092" s="21">
        <f t="shared" si="634"/>
        <v>0</v>
      </c>
      <c r="R4092" s="21">
        <f t="shared" si="635"/>
        <v>477.39522199999999</v>
      </c>
      <c r="S4092" s="21">
        <f t="shared" si="636"/>
        <v>0</v>
      </c>
      <c r="T4092" s="21">
        <f t="shared" si="637"/>
        <v>743.403144</v>
      </c>
      <c r="U4092" s="22">
        <f t="shared" si="638"/>
        <v>1220.798366</v>
      </c>
      <c r="V4092" s="39">
        <f t="shared" si="639"/>
        <v>0.7945914376930262</v>
      </c>
    </row>
    <row r="4093" spans="1:22">
      <c r="A4093">
        <v>4088</v>
      </c>
      <c r="B4093" s="155">
        <f t="shared" si="640"/>
        <v>41445</v>
      </c>
      <c r="C4093" s="148">
        <f t="shared" si="631"/>
        <v>2013</v>
      </c>
      <c r="D4093" s="148">
        <f t="shared" si="632"/>
        <v>6</v>
      </c>
      <c r="E4093" s="152">
        <v>8</v>
      </c>
      <c r="F4093" s="153">
        <v>0</v>
      </c>
      <c r="G4093" s="154">
        <v>378.12099999999998</v>
      </c>
      <c r="H4093" s="154">
        <v>0.05</v>
      </c>
      <c r="I4093" s="154">
        <v>1176.8510000000001</v>
      </c>
      <c r="J4093" s="151">
        <v>0</v>
      </c>
      <c r="K4093" s="149">
        <f t="shared" si="633"/>
        <v>1555.0220000000002</v>
      </c>
      <c r="L4093" s="148">
        <v>0</v>
      </c>
      <c r="M4093" s="148">
        <v>114.003</v>
      </c>
      <c r="N4093" s="148">
        <v>0.81499999999999995</v>
      </c>
      <c r="O4093" s="148">
        <v>264.17099999999999</v>
      </c>
      <c r="P4093" s="148">
        <v>0</v>
      </c>
      <c r="Q4093" s="21">
        <f t="shared" si="634"/>
        <v>0</v>
      </c>
      <c r="R4093" s="21">
        <f t="shared" si="635"/>
        <v>364.46759100000003</v>
      </c>
      <c r="S4093" s="21">
        <f t="shared" si="636"/>
        <v>1.5900650000000001</v>
      </c>
      <c r="T4093" s="21">
        <f t="shared" si="637"/>
        <v>839.00709600000005</v>
      </c>
      <c r="U4093" s="22">
        <f t="shared" si="638"/>
        <v>1205.064752</v>
      </c>
      <c r="V4093" s="39">
        <f t="shared" si="639"/>
        <v>0.77495029137851412</v>
      </c>
    </row>
    <row r="4094" spans="1:22">
      <c r="A4094">
        <v>4089</v>
      </c>
      <c r="B4094" s="155">
        <f t="shared" si="640"/>
        <v>41445</v>
      </c>
      <c r="C4094" s="148">
        <f t="shared" si="631"/>
        <v>2013</v>
      </c>
      <c r="D4094" s="148">
        <f t="shared" si="632"/>
        <v>6</v>
      </c>
      <c r="E4094" s="152">
        <v>9</v>
      </c>
      <c r="F4094" s="153">
        <v>0</v>
      </c>
      <c r="G4094" s="154">
        <v>378.21899999999999</v>
      </c>
      <c r="H4094" s="154">
        <v>0</v>
      </c>
      <c r="I4094" s="154">
        <v>1214.587</v>
      </c>
      <c r="J4094" s="151">
        <v>0</v>
      </c>
      <c r="K4094" s="149">
        <f t="shared" si="633"/>
        <v>1592.806</v>
      </c>
      <c r="L4094" s="148">
        <v>0</v>
      </c>
      <c r="M4094" s="148">
        <v>113.12</v>
      </c>
      <c r="N4094" s="148">
        <v>0</v>
      </c>
      <c r="O4094" s="148">
        <v>276.923</v>
      </c>
      <c r="P4094" s="148">
        <v>0</v>
      </c>
      <c r="Q4094" s="21">
        <f t="shared" si="634"/>
        <v>0</v>
      </c>
      <c r="R4094" s="21">
        <f t="shared" si="635"/>
        <v>361.64464000000004</v>
      </c>
      <c r="S4094" s="21">
        <f t="shared" si="636"/>
        <v>0</v>
      </c>
      <c r="T4094" s="21">
        <f t="shared" si="637"/>
        <v>879.50744800000007</v>
      </c>
      <c r="U4094" s="22">
        <f t="shared" si="638"/>
        <v>1241.152088</v>
      </c>
      <c r="V4094" s="39">
        <f t="shared" si="639"/>
        <v>0.77922363928814931</v>
      </c>
    </row>
    <row r="4095" spans="1:22">
      <c r="A4095">
        <v>4090</v>
      </c>
      <c r="B4095" s="155">
        <f t="shared" si="640"/>
        <v>41445</v>
      </c>
      <c r="C4095" s="148">
        <f t="shared" si="631"/>
        <v>2013</v>
      </c>
      <c r="D4095" s="148">
        <f t="shared" si="632"/>
        <v>6</v>
      </c>
      <c r="E4095" s="152">
        <v>10</v>
      </c>
      <c r="F4095" s="153">
        <v>0</v>
      </c>
      <c r="G4095" s="154">
        <v>427.76799999999997</v>
      </c>
      <c r="H4095" s="154">
        <v>0</v>
      </c>
      <c r="I4095" s="154">
        <v>1240.835</v>
      </c>
      <c r="J4095" s="151">
        <v>0</v>
      </c>
      <c r="K4095" s="149">
        <f t="shared" si="633"/>
        <v>1668.6030000000001</v>
      </c>
      <c r="L4095" s="148">
        <v>0</v>
      </c>
      <c r="M4095" s="148">
        <v>127.211</v>
      </c>
      <c r="N4095" s="148">
        <v>0</v>
      </c>
      <c r="O4095" s="148">
        <v>287.072</v>
      </c>
      <c r="P4095" s="148">
        <v>0</v>
      </c>
      <c r="Q4095" s="21">
        <f t="shared" si="634"/>
        <v>0</v>
      </c>
      <c r="R4095" s="21">
        <f t="shared" si="635"/>
        <v>406.69356700000003</v>
      </c>
      <c r="S4095" s="21">
        <f t="shared" si="636"/>
        <v>0</v>
      </c>
      <c r="T4095" s="21">
        <f t="shared" si="637"/>
        <v>911.74067200000002</v>
      </c>
      <c r="U4095" s="22">
        <f t="shared" si="638"/>
        <v>1318.4342390000002</v>
      </c>
      <c r="V4095" s="39">
        <f t="shared" si="639"/>
        <v>0.79014255577869641</v>
      </c>
    </row>
    <row r="4096" spans="1:22">
      <c r="A4096">
        <v>4091</v>
      </c>
      <c r="B4096" s="155">
        <f t="shared" si="640"/>
        <v>41445</v>
      </c>
      <c r="C4096" s="148">
        <f t="shared" si="631"/>
        <v>2013</v>
      </c>
      <c r="D4096" s="148">
        <f t="shared" si="632"/>
        <v>6</v>
      </c>
      <c r="E4096" s="152">
        <v>11</v>
      </c>
      <c r="F4096" s="153">
        <v>0</v>
      </c>
      <c r="G4096" s="154">
        <v>570.58399999999995</v>
      </c>
      <c r="H4096" s="154">
        <v>0</v>
      </c>
      <c r="I4096" s="154">
        <v>981.36199999999997</v>
      </c>
      <c r="J4096" s="151">
        <v>0</v>
      </c>
      <c r="K4096" s="149">
        <f t="shared" si="633"/>
        <v>1551.9459999999999</v>
      </c>
      <c r="L4096" s="148">
        <v>0</v>
      </c>
      <c r="M4096" s="148">
        <v>167.03700000000001</v>
      </c>
      <c r="N4096" s="148">
        <v>0</v>
      </c>
      <c r="O4096" s="148">
        <v>235.398</v>
      </c>
      <c r="P4096" s="148">
        <v>0</v>
      </c>
      <c r="Q4096" s="21">
        <f t="shared" si="634"/>
        <v>0</v>
      </c>
      <c r="R4096" s="21">
        <f t="shared" si="635"/>
        <v>534.01728900000001</v>
      </c>
      <c r="S4096" s="21">
        <f t="shared" si="636"/>
        <v>0</v>
      </c>
      <c r="T4096" s="21">
        <f t="shared" si="637"/>
        <v>747.62404800000002</v>
      </c>
      <c r="U4096" s="22">
        <f t="shared" si="638"/>
        <v>1281.641337</v>
      </c>
      <c r="V4096" s="39">
        <f t="shared" si="639"/>
        <v>0.82582856426705575</v>
      </c>
    </row>
    <row r="4097" spans="1:22">
      <c r="A4097">
        <v>4092</v>
      </c>
      <c r="B4097" s="155">
        <f t="shared" si="640"/>
        <v>41445</v>
      </c>
      <c r="C4097" s="148">
        <f t="shared" si="631"/>
        <v>2013</v>
      </c>
      <c r="D4097" s="148">
        <f t="shared" si="632"/>
        <v>6</v>
      </c>
      <c r="E4097" s="152">
        <v>12</v>
      </c>
      <c r="F4097" s="153">
        <v>0</v>
      </c>
      <c r="G4097" s="154">
        <v>504.31400000000002</v>
      </c>
      <c r="H4097" s="154">
        <v>4.7130000000000001</v>
      </c>
      <c r="I4097" s="154">
        <v>992.70100000000002</v>
      </c>
      <c r="J4097" s="151">
        <v>0</v>
      </c>
      <c r="K4097" s="149">
        <f t="shared" si="633"/>
        <v>1501.7280000000001</v>
      </c>
      <c r="L4097" s="148">
        <v>0</v>
      </c>
      <c r="M4097" s="148">
        <v>147.107</v>
      </c>
      <c r="N4097" s="148">
        <v>71.921000000000006</v>
      </c>
      <c r="O4097" s="148">
        <v>238.94399999999999</v>
      </c>
      <c r="P4097" s="148">
        <v>0</v>
      </c>
      <c r="Q4097" s="21">
        <f t="shared" si="634"/>
        <v>0</v>
      </c>
      <c r="R4097" s="21">
        <f t="shared" si="635"/>
        <v>470.30107900000002</v>
      </c>
      <c r="S4097" s="21">
        <f t="shared" si="636"/>
        <v>140.31787100000003</v>
      </c>
      <c r="T4097" s="21">
        <f t="shared" si="637"/>
        <v>758.88614399999994</v>
      </c>
      <c r="U4097" s="22">
        <f t="shared" si="638"/>
        <v>1369.5050940000001</v>
      </c>
      <c r="V4097" s="39">
        <f t="shared" si="639"/>
        <v>0.91195282634405173</v>
      </c>
    </row>
    <row r="4098" spans="1:22">
      <c r="A4098">
        <v>4093</v>
      </c>
      <c r="B4098" s="155">
        <f t="shared" si="640"/>
        <v>41445</v>
      </c>
      <c r="C4098" s="148">
        <f t="shared" si="631"/>
        <v>2013</v>
      </c>
      <c r="D4098" s="148">
        <f t="shared" si="632"/>
        <v>6</v>
      </c>
      <c r="E4098" s="152">
        <v>13</v>
      </c>
      <c r="F4098" s="153">
        <v>0</v>
      </c>
      <c r="G4098" s="154">
        <v>522.12</v>
      </c>
      <c r="H4098" s="154">
        <v>0</v>
      </c>
      <c r="I4098" s="154">
        <v>1002.001</v>
      </c>
      <c r="J4098" s="151">
        <v>0</v>
      </c>
      <c r="K4098" s="149">
        <f t="shared" si="633"/>
        <v>1524.1210000000001</v>
      </c>
      <c r="L4098" s="148">
        <v>0</v>
      </c>
      <c r="M4098" s="148">
        <v>153.989</v>
      </c>
      <c r="N4098" s="148">
        <v>0</v>
      </c>
      <c r="O4098" s="148">
        <v>241.274</v>
      </c>
      <c r="P4098" s="148">
        <v>0</v>
      </c>
      <c r="Q4098" s="21">
        <f t="shared" si="634"/>
        <v>0</v>
      </c>
      <c r="R4098" s="21">
        <f t="shared" si="635"/>
        <v>492.30283300000002</v>
      </c>
      <c r="S4098" s="21">
        <f t="shared" si="636"/>
        <v>0</v>
      </c>
      <c r="T4098" s="21">
        <f t="shared" si="637"/>
        <v>766.28622400000006</v>
      </c>
      <c r="U4098" s="22">
        <f t="shared" si="638"/>
        <v>1258.5890570000001</v>
      </c>
      <c r="V4098" s="39">
        <f t="shared" si="639"/>
        <v>0.82578027400711629</v>
      </c>
    </row>
    <row r="4099" spans="1:22">
      <c r="A4099">
        <v>4094</v>
      </c>
      <c r="B4099" s="155">
        <f t="shared" si="640"/>
        <v>41445</v>
      </c>
      <c r="C4099" s="148">
        <f t="shared" si="631"/>
        <v>2013</v>
      </c>
      <c r="D4099" s="148">
        <f t="shared" si="632"/>
        <v>6</v>
      </c>
      <c r="E4099" s="152">
        <v>14</v>
      </c>
      <c r="F4099" s="153">
        <v>0</v>
      </c>
      <c r="G4099" s="154">
        <v>526.38300000000004</v>
      </c>
      <c r="H4099" s="154">
        <v>7.1999999999999995E-2</v>
      </c>
      <c r="I4099" s="154">
        <v>991.17600000000004</v>
      </c>
      <c r="J4099" s="151">
        <v>0</v>
      </c>
      <c r="K4099" s="149">
        <f t="shared" si="633"/>
        <v>1517.6310000000001</v>
      </c>
      <c r="L4099" s="148">
        <v>0</v>
      </c>
      <c r="M4099" s="148">
        <v>155.05000000000001</v>
      </c>
      <c r="N4099" s="148">
        <v>0.34799999999999998</v>
      </c>
      <c r="O4099" s="148">
        <v>235.93600000000001</v>
      </c>
      <c r="P4099" s="148">
        <v>0</v>
      </c>
      <c r="Q4099" s="21">
        <f t="shared" si="634"/>
        <v>0</v>
      </c>
      <c r="R4099" s="21">
        <f t="shared" si="635"/>
        <v>495.69485000000003</v>
      </c>
      <c r="S4099" s="21">
        <f t="shared" si="636"/>
        <v>0.678948</v>
      </c>
      <c r="T4099" s="21">
        <f t="shared" si="637"/>
        <v>749.33273600000007</v>
      </c>
      <c r="U4099" s="22">
        <f t="shared" si="638"/>
        <v>1245.7065340000001</v>
      </c>
      <c r="V4099" s="39">
        <f t="shared" si="639"/>
        <v>0.82082306832161445</v>
      </c>
    </row>
    <row r="4100" spans="1:22">
      <c r="A4100">
        <v>4095</v>
      </c>
      <c r="B4100" s="155">
        <f t="shared" si="640"/>
        <v>41445</v>
      </c>
      <c r="C4100" s="148">
        <f t="shared" si="631"/>
        <v>2013</v>
      </c>
      <c r="D4100" s="148">
        <f t="shared" si="632"/>
        <v>6</v>
      </c>
      <c r="E4100" s="152">
        <v>15</v>
      </c>
      <c r="F4100" s="153">
        <v>0</v>
      </c>
      <c r="G4100" s="154">
        <v>526.34699999999998</v>
      </c>
      <c r="H4100" s="154">
        <v>0</v>
      </c>
      <c r="I4100" s="154">
        <v>940.41099999999994</v>
      </c>
      <c r="J4100" s="151">
        <v>0</v>
      </c>
      <c r="K4100" s="149">
        <f t="shared" si="633"/>
        <v>1466.7579999999998</v>
      </c>
      <c r="L4100" s="148">
        <v>0</v>
      </c>
      <c r="M4100" s="148">
        <v>154.989</v>
      </c>
      <c r="N4100" s="148">
        <v>0</v>
      </c>
      <c r="O4100" s="148">
        <v>224.97399999999999</v>
      </c>
      <c r="P4100" s="148">
        <v>0</v>
      </c>
      <c r="Q4100" s="21">
        <f t="shared" si="634"/>
        <v>0</v>
      </c>
      <c r="R4100" s="21">
        <f t="shared" si="635"/>
        <v>495.49983300000002</v>
      </c>
      <c r="S4100" s="21">
        <f t="shared" si="636"/>
        <v>0</v>
      </c>
      <c r="T4100" s="21">
        <f t="shared" si="637"/>
        <v>714.51742400000001</v>
      </c>
      <c r="U4100" s="22">
        <f t="shared" si="638"/>
        <v>1210.017257</v>
      </c>
      <c r="V4100" s="39">
        <f t="shared" si="639"/>
        <v>0.82496039360276208</v>
      </c>
    </row>
    <row r="4101" spans="1:22">
      <c r="A4101">
        <v>4096</v>
      </c>
      <c r="B4101" s="155">
        <f t="shared" si="640"/>
        <v>41445</v>
      </c>
      <c r="C4101" s="148">
        <f t="shared" si="631"/>
        <v>2013</v>
      </c>
      <c r="D4101" s="148">
        <f t="shared" si="632"/>
        <v>6</v>
      </c>
      <c r="E4101" s="152">
        <v>16</v>
      </c>
      <c r="F4101" s="153">
        <v>0</v>
      </c>
      <c r="G4101" s="154">
        <v>526.226</v>
      </c>
      <c r="H4101" s="154">
        <v>0</v>
      </c>
      <c r="I4101" s="154">
        <v>990.452</v>
      </c>
      <c r="J4101" s="151">
        <v>0</v>
      </c>
      <c r="K4101" s="149">
        <f t="shared" si="633"/>
        <v>1516.6779999999999</v>
      </c>
      <c r="L4101" s="148">
        <v>0</v>
      </c>
      <c r="M4101" s="148">
        <v>154.91499999999999</v>
      </c>
      <c r="N4101" s="148">
        <v>0</v>
      </c>
      <c r="O4101" s="148">
        <v>233.27699999999999</v>
      </c>
      <c r="P4101" s="148">
        <v>0</v>
      </c>
      <c r="Q4101" s="21">
        <f t="shared" si="634"/>
        <v>0</v>
      </c>
      <c r="R4101" s="21">
        <f t="shared" si="635"/>
        <v>495.26325499999996</v>
      </c>
      <c r="S4101" s="21">
        <f t="shared" si="636"/>
        <v>0</v>
      </c>
      <c r="T4101" s="21">
        <f t="shared" si="637"/>
        <v>740.88775199999998</v>
      </c>
      <c r="U4101" s="22">
        <f t="shared" si="638"/>
        <v>1236.1510069999999</v>
      </c>
      <c r="V4101" s="39">
        <f t="shared" si="639"/>
        <v>0.81503852960219636</v>
      </c>
    </row>
    <row r="4102" spans="1:22">
      <c r="A4102">
        <v>4097</v>
      </c>
      <c r="B4102" s="155">
        <f t="shared" si="640"/>
        <v>41445</v>
      </c>
      <c r="C4102" s="148">
        <f t="shared" si="631"/>
        <v>2013</v>
      </c>
      <c r="D4102" s="148">
        <f t="shared" si="632"/>
        <v>6</v>
      </c>
      <c r="E4102" s="152">
        <v>17</v>
      </c>
      <c r="F4102" s="153">
        <v>0</v>
      </c>
      <c r="G4102" s="154">
        <v>332.488</v>
      </c>
      <c r="H4102" s="154">
        <v>6.4000000000000001E-2</v>
      </c>
      <c r="I4102" s="154">
        <v>1213.97</v>
      </c>
      <c r="J4102" s="151">
        <v>0</v>
      </c>
      <c r="K4102" s="149">
        <f t="shared" si="633"/>
        <v>1546.5219999999999</v>
      </c>
      <c r="L4102" s="148">
        <v>0</v>
      </c>
      <c r="M4102" s="148">
        <v>102.29</v>
      </c>
      <c r="N4102" s="148">
        <v>0.84599999999999997</v>
      </c>
      <c r="O4102" s="148">
        <v>284.28500000000003</v>
      </c>
      <c r="P4102" s="148">
        <v>0</v>
      </c>
      <c r="Q4102" s="21">
        <f t="shared" si="634"/>
        <v>0</v>
      </c>
      <c r="R4102" s="21">
        <f t="shared" si="635"/>
        <v>327.02113000000003</v>
      </c>
      <c r="S4102" s="21">
        <f t="shared" si="636"/>
        <v>1.6505460000000001</v>
      </c>
      <c r="T4102" s="21">
        <f t="shared" si="637"/>
        <v>902.88916000000017</v>
      </c>
      <c r="U4102" s="22">
        <f t="shared" si="638"/>
        <v>1231.5608360000001</v>
      </c>
      <c r="V4102" s="39">
        <f t="shared" si="639"/>
        <v>0.79634226735862801</v>
      </c>
    </row>
    <row r="4103" spans="1:22">
      <c r="A4103">
        <v>4098</v>
      </c>
      <c r="B4103" s="155">
        <f t="shared" si="640"/>
        <v>41445</v>
      </c>
      <c r="C4103" s="148">
        <f t="shared" ref="C4103:C4166" si="641">YEAR(B4103)</f>
        <v>2013</v>
      </c>
      <c r="D4103" s="148">
        <f t="shared" ref="D4103:D4166" si="642">MONTH(B4103)</f>
        <v>6</v>
      </c>
      <c r="E4103" s="152">
        <v>18</v>
      </c>
      <c r="F4103" s="153">
        <v>0</v>
      </c>
      <c r="G4103" s="154">
        <v>383.096</v>
      </c>
      <c r="H4103" s="154">
        <v>0</v>
      </c>
      <c r="I4103" s="154">
        <v>1334.759</v>
      </c>
      <c r="J4103" s="151">
        <v>0</v>
      </c>
      <c r="K4103" s="149">
        <f t="shared" ref="K4103:K4166" si="643">SUM(F4103:J4103)</f>
        <v>1717.855</v>
      </c>
      <c r="L4103" s="148">
        <v>0</v>
      </c>
      <c r="M4103" s="148">
        <v>116.789</v>
      </c>
      <c r="N4103" s="148">
        <v>0</v>
      </c>
      <c r="O4103" s="148">
        <v>337.78300000000002</v>
      </c>
      <c r="P4103" s="148">
        <v>0</v>
      </c>
      <c r="Q4103" s="21">
        <f t="shared" ref="Q4103:Q4166" si="644">+$Q$2*L4103</f>
        <v>0</v>
      </c>
      <c r="R4103" s="21">
        <f t="shared" ref="R4103:R4166" si="645">+$R$2*M4103</f>
        <v>373.37443300000001</v>
      </c>
      <c r="S4103" s="21">
        <f t="shared" ref="S4103:S4166" si="646">+$S$2*N4103</f>
        <v>0</v>
      </c>
      <c r="T4103" s="21">
        <f t="shared" ref="T4103:T4166" si="647">+$T$2*O4103</f>
        <v>1072.798808</v>
      </c>
      <c r="U4103" s="22">
        <f t="shared" ref="U4103:U4166" si="648">SUM(Q4103:T4103)</f>
        <v>1446.173241</v>
      </c>
      <c r="V4103" s="39">
        <f t="shared" ref="V4103:V4166" si="649">+U4103/K4103</f>
        <v>0.84184825902069726</v>
      </c>
    </row>
    <row r="4104" spans="1:22">
      <c r="A4104">
        <v>4099</v>
      </c>
      <c r="B4104" s="155">
        <f t="shared" si="640"/>
        <v>41445</v>
      </c>
      <c r="C4104" s="148">
        <f t="shared" si="641"/>
        <v>2013</v>
      </c>
      <c r="D4104" s="148">
        <f t="shared" si="642"/>
        <v>6</v>
      </c>
      <c r="E4104" s="152">
        <v>19</v>
      </c>
      <c r="F4104" s="153">
        <v>0</v>
      </c>
      <c r="G4104" s="154">
        <v>329.62799999999999</v>
      </c>
      <c r="H4104" s="154">
        <v>0.77</v>
      </c>
      <c r="I4104" s="154">
        <v>1640.684</v>
      </c>
      <c r="J4104" s="151">
        <v>0</v>
      </c>
      <c r="K4104" s="149">
        <f t="shared" si="643"/>
        <v>1971.0819999999999</v>
      </c>
      <c r="L4104" s="148">
        <v>0</v>
      </c>
      <c r="M4104" s="148">
        <v>101.636</v>
      </c>
      <c r="N4104" s="148">
        <v>2.2730000000000001</v>
      </c>
      <c r="O4104" s="148">
        <v>415.84399999999999</v>
      </c>
      <c r="P4104" s="148">
        <v>0</v>
      </c>
      <c r="Q4104" s="21">
        <f t="shared" si="644"/>
        <v>0</v>
      </c>
      <c r="R4104" s="21">
        <f t="shared" si="645"/>
        <v>324.93029200000001</v>
      </c>
      <c r="S4104" s="21">
        <f t="shared" si="646"/>
        <v>4.4346230000000002</v>
      </c>
      <c r="T4104" s="21">
        <f t="shared" si="647"/>
        <v>1320.720544</v>
      </c>
      <c r="U4104" s="22">
        <f t="shared" si="648"/>
        <v>1650.0854589999999</v>
      </c>
      <c r="V4104" s="39">
        <f t="shared" si="649"/>
        <v>0.83714703853010686</v>
      </c>
    </row>
    <row r="4105" spans="1:22">
      <c r="A4105">
        <v>4100</v>
      </c>
      <c r="B4105" s="155">
        <f t="shared" si="640"/>
        <v>41445</v>
      </c>
      <c r="C4105" s="148">
        <f t="shared" si="641"/>
        <v>2013</v>
      </c>
      <c r="D4105" s="148">
        <f t="shared" si="642"/>
        <v>6</v>
      </c>
      <c r="E4105" s="152">
        <v>20</v>
      </c>
      <c r="F4105" s="153">
        <v>0</v>
      </c>
      <c r="G4105" s="154">
        <v>293.08199999999999</v>
      </c>
      <c r="H4105" s="154">
        <v>0</v>
      </c>
      <c r="I4105" s="154">
        <v>1665.5419999999999</v>
      </c>
      <c r="J4105" s="151">
        <v>0.221</v>
      </c>
      <c r="K4105" s="149">
        <f t="shared" si="643"/>
        <v>1958.8449999999998</v>
      </c>
      <c r="L4105" s="148">
        <v>0</v>
      </c>
      <c r="M4105" s="148">
        <v>90.593000000000004</v>
      </c>
      <c r="N4105" s="148">
        <v>0</v>
      </c>
      <c r="O4105" s="148">
        <v>428.46199999999999</v>
      </c>
      <c r="P4105" s="148">
        <v>0.56499999999999995</v>
      </c>
      <c r="Q4105" s="21">
        <f t="shared" si="644"/>
        <v>0</v>
      </c>
      <c r="R4105" s="21">
        <f t="shared" si="645"/>
        <v>289.62582100000003</v>
      </c>
      <c r="S4105" s="21">
        <f t="shared" si="646"/>
        <v>0</v>
      </c>
      <c r="T4105" s="21">
        <f t="shared" si="647"/>
        <v>1360.795312</v>
      </c>
      <c r="U4105" s="22">
        <f t="shared" si="648"/>
        <v>1650.4211330000001</v>
      </c>
      <c r="V4105" s="39">
        <f t="shared" si="649"/>
        <v>0.84254810002833314</v>
      </c>
    </row>
    <row r="4106" spans="1:22">
      <c r="A4106">
        <v>4101</v>
      </c>
      <c r="B4106" s="155">
        <f t="shared" si="640"/>
        <v>41445</v>
      </c>
      <c r="C4106" s="148">
        <f t="shared" si="641"/>
        <v>2013</v>
      </c>
      <c r="D4106" s="148">
        <f t="shared" si="642"/>
        <v>6</v>
      </c>
      <c r="E4106" s="152">
        <v>21</v>
      </c>
      <c r="F4106" s="153">
        <v>0</v>
      </c>
      <c r="G4106" s="154">
        <v>293.30099999999999</v>
      </c>
      <c r="H4106" s="154">
        <v>0</v>
      </c>
      <c r="I4106" s="154">
        <v>1791.2670000000001</v>
      </c>
      <c r="J4106" s="151">
        <v>4.9269999999999996</v>
      </c>
      <c r="K4106" s="149">
        <f t="shared" si="643"/>
        <v>2089.4950000000003</v>
      </c>
      <c r="L4106" s="148">
        <v>0</v>
      </c>
      <c r="M4106" s="148">
        <v>90.716999999999999</v>
      </c>
      <c r="N4106" s="148">
        <v>0</v>
      </c>
      <c r="O4106" s="148">
        <v>454.029</v>
      </c>
      <c r="P4106" s="148">
        <v>2.375</v>
      </c>
      <c r="Q4106" s="21">
        <f t="shared" si="644"/>
        <v>0</v>
      </c>
      <c r="R4106" s="21">
        <f t="shared" si="645"/>
        <v>290.02224899999999</v>
      </c>
      <c r="S4106" s="21">
        <f t="shared" si="646"/>
        <v>0</v>
      </c>
      <c r="T4106" s="21">
        <f t="shared" si="647"/>
        <v>1441.9961040000001</v>
      </c>
      <c r="U4106" s="22">
        <f t="shared" si="648"/>
        <v>1732.0183529999999</v>
      </c>
      <c r="V4106" s="39">
        <f t="shared" si="649"/>
        <v>0.82891720391769286</v>
      </c>
    </row>
    <row r="4107" spans="1:22">
      <c r="A4107">
        <v>4102</v>
      </c>
      <c r="B4107" s="155">
        <f t="shared" si="640"/>
        <v>41445</v>
      </c>
      <c r="C4107" s="148">
        <f t="shared" si="641"/>
        <v>2013</v>
      </c>
      <c r="D4107" s="148">
        <f t="shared" si="642"/>
        <v>6</v>
      </c>
      <c r="E4107" s="152">
        <v>22</v>
      </c>
      <c r="F4107" s="153">
        <v>0</v>
      </c>
      <c r="G4107" s="154">
        <v>298.73500000000001</v>
      </c>
      <c r="H4107" s="154">
        <v>0</v>
      </c>
      <c r="I4107" s="154">
        <v>1791.076</v>
      </c>
      <c r="J4107" s="151">
        <v>5.6849999999999996</v>
      </c>
      <c r="K4107" s="149">
        <f t="shared" si="643"/>
        <v>2095.4960000000001</v>
      </c>
      <c r="L4107" s="148">
        <v>0</v>
      </c>
      <c r="M4107" s="148">
        <v>92.247</v>
      </c>
      <c r="N4107" s="148">
        <v>0</v>
      </c>
      <c r="O4107" s="148">
        <v>453.80599999999998</v>
      </c>
      <c r="P4107" s="148">
        <v>2.5129999999999999</v>
      </c>
      <c r="Q4107" s="21">
        <f t="shared" si="644"/>
        <v>0</v>
      </c>
      <c r="R4107" s="21">
        <f t="shared" si="645"/>
        <v>294.913659</v>
      </c>
      <c r="S4107" s="21">
        <f t="shared" si="646"/>
        <v>0</v>
      </c>
      <c r="T4107" s="21">
        <f t="shared" si="647"/>
        <v>1441.2878559999999</v>
      </c>
      <c r="U4107" s="22">
        <f t="shared" si="648"/>
        <v>1736.201515</v>
      </c>
      <c r="V4107" s="39">
        <f t="shared" si="649"/>
        <v>0.82853964646079015</v>
      </c>
    </row>
    <row r="4108" spans="1:22">
      <c r="A4108">
        <v>4103</v>
      </c>
      <c r="B4108" s="155">
        <f t="shared" si="640"/>
        <v>41445</v>
      </c>
      <c r="C4108" s="148">
        <f t="shared" si="641"/>
        <v>2013</v>
      </c>
      <c r="D4108" s="148">
        <f t="shared" si="642"/>
        <v>6</v>
      </c>
      <c r="E4108" s="152">
        <v>23</v>
      </c>
      <c r="F4108" s="153">
        <v>0</v>
      </c>
      <c r="G4108" s="154">
        <v>306.45499999999998</v>
      </c>
      <c r="H4108" s="154">
        <v>0</v>
      </c>
      <c r="I4108" s="154">
        <v>1647.875</v>
      </c>
      <c r="J4108" s="151">
        <v>5.7080000000000002</v>
      </c>
      <c r="K4108" s="149">
        <f t="shared" si="643"/>
        <v>1960.038</v>
      </c>
      <c r="L4108" s="148">
        <v>0</v>
      </c>
      <c r="M4108" s="148">
        <v>94.781000000000006</v>
      </c>
      <c r="N4108" s="148">
        <v>0</v>
      </c>
      <c r="O4108" s="148">
        <v>417.35300000000001</v>
      </c>
      <c r="P4108" s="148">
        <v>2.5129999999999999</v>
      </c>
      <c r="Q4108" s="21">
        <f t="shared" si="644"/>
        <v>0</v>
      </c>
      <c r="R4108" s="21">
        <f t="shared" si="645"/>
        <v>303.01485700000001</v>
      </c>
      <c r="S4108" s="21">
        <f t="shared" si="646"/>
        <v>0</v>
      </c>
      <c r="T4108" s="21">
        <f t="shared" si="647"/>
        <v>1325.5131280000001</v>
      </c>
      <c r="U4108" s="22">
        <f t="shared" si="648"/>
        <v>1628.5279850000002</v>
      </c>
      <c r="V4108" s="39">
        <f t="shared" si="649"/>
        <v>0.83086551638284567</v>
      </c>
    </row>
    <row r="4109" spans="1:22">
      <c r="A4109">
        <v>4104</v>
      </c>
      <c r="B4109" s="155">
        <f t="shared" si="640"/>
        <v>41445</v>
      </c>
      <c r="C4109" s="148">
        <f t="shared" si="641"/>
        <v>2013</v>
      </c>
      <c r="D4109" s="148">
        <f t="shared" si="642"/>
        <v>6</v>
      </c>
      <c r="E4109" s="152">
        <v>24</v>
      </c>
      <c r="F4109" s="153">
        <v>0</v>
      </c>
      <c r="G4109" s="154">
        <v>278.91399999999999</v>
      </c>
      <c r="H4109" s="154">
        <v>0</v>
      </c>
      <c r="I4109" s="154">
        <v>1553.3979999999999</v>
      </c>
      <c r="J4109" s="151">
        <v>5.726</v>
      </c>
      <c r="K4109" s="149">
        <f t="shared" si="643"/>
        <v>1838.038</v>
      </c>
      <c r="L4109" s="148">
        <v>0</v>
      </c>
      <c r="M4109" s="148">
        <v>86.174999999999997</v>
      </c>
      <c r="N4109" s="148">
        <v>0</v>
      </c>
      <c r="O4109" s="148">
        <v>388.48700000000002</v>
      </c>
      <c r="P4109" s="148">
        <v>2.5129999999999999</v>
      </c>
      <c r="Q4109" s="21">
        <f t="shared" si="644"/>
        <v>0</v>
      </c>
      <c r="R4109" s="21">
        <f t="shared" si="645"/>
        <v>275.50147499999997</v>
      </c>
      <c r="S4109" s="21">
        <f t="shared" si="646"/>
        <v>0</v>
      </c>
      <c r="T4109" s="21">
        <f t="shared" si="647"/>
        <v>1233.8347120000001</v>
      </c>
      <c r="U4109" s="22">
        <f t="shared" si="648"/>
        <v>1509.3361870000001</v>
      </c>
      <c r="V4109" s="39">
        <f t="shared" si="649"/>
        <v>0.82116701994191643</v>
      </c>
    </row>
    <row r="4110" spans="1:22">
      <c r="A4110">
        <v>4105</v>
      </c>
      <c r="B4110" s="155">
        <f t="shared" si="640"/>
        <v>41446</v>
      </c>
      <c r="C4110" s="148">
        <f t="shared" si="641"/>
        <v>2013</v>
      </c>
      <c r="D4110" s="148">
        <f t="shared" si="642"/>
        <v>6</v>
      </c>
      <c r="E4110" s="152">
        <v>1</v>
      </c>
      <c r="F4110" s="153">
        <v>0</v>
      </c>
      <c r="G4110" s="154">
        <v>587.08600000000001</v>
      </c>
      <c r="H4110" s="154">
        <v>0</v>
      </c>
      <c r="I4110" s="154">
        <v>1195.674</v>
      </c>
      <c r="J4110" s="151">
        <v>10.214</v>
      </c>
      <c r="K4110" s="149">
        <f t="shared" si="643"/>
        <v>1792.9739999999999</v>
      </c>
      <c r="L4110" s="148">
        <v>0</v>
      </c>
      <c r="M4110" s="148">
        <v>171.20500000000001</v>
      </c>
      <c r="N4110" s="148">
        <v>0</v>
      </c>
      <c r="O4110" s="148">
        <v>314.20600000000002</v>
      </c>
      <c r="P4110" s="148">
        <v>3.9710000000000001</v>
      </c>
      <c r="Q4110" s="21">
        <f t="shared" si="644"/>
        <v>0</v>
      </c>
      <c r="R4110" s="21">
        <f t="shared" si="645"/>
        <v>547.34238500000004</v>
      </c>
      <c r="S4110" s="21">
        <f t="shared" si="646"/>
        <v>0</v>
      </c>
      <c r="T4110" s="21">
        <f t="shared" si="647"/>
        <v>997.91825600000016</v>
      </c>
      <c r="U4110" s="22">
        <f t="shared" si="648"/>
        <v>1545.2606410000003</v>
      </c>
      <c r="V4110" s="39">
        <f t="shared" si="649"/>
        <v>0.8618421912420372</v>
      </c>
    </row>
    <row r="4111" spans="1:22">
      <c r="A4111">
        <v>4106</v>
      </c>
      <c r="B4111" s="155">
        <f t="shared" si="640"/>
        <v>41446</v>
      </c>
      <c r="C4111" s="148">
        <f t="shared" si="641"/>
        <v>2013</v>
      </c>
      <c r="D4111" s="148">
        <f t="shared" si="642"/>
        <v>6</v>
      </c>
      <c r="E4111" s="152">
        <v>2</v>
      </c>
      <c r="F4111" s="153">
        <v>0</v>
      </c>
      <c r="G4111" s="154">
        <v>584.24400000000003</v>
      </c>
      <c r="H4111" s="154">
        <v>0</v>
      </c>
      <c r="I4111" s="154">
        <v>1041.6669999999999</v>
      </c>
      <c r="J4111" s="151">
        <v>5.2889999999999997</v>
      </c>
      <c r="K4111" s="149">
        <f t="shared" si="643"/>
        <v>1631.2</v>
      </c>
      <c r="L4111" s="148">
        <v>0</v>
      </c>
      <c r="M4111" s="148">
        <v>170.52199999999999</v>
      </c>
      <c r="N4111" s="148">
        <v>0</v>
      </c>
      <c r="O4111" s="148">
        <v>247.685</v>
      </c>
      <c r="P4111" s="148">
        <v>1.9690000000000001</v>
      </c>
      <c r="Q4111" s="21">
        <f t="shared" si="644"/>
        <v>0</v>
      </c>
      <c r="R4111" s="21">
        <f t="shared" si="645"/>
        <v>545.15883399999996</v>
      </c>
      <c r="S4111" s="21">
        <f t="shared" si="646"/>
        <v>0</v>
      </c>
      <c r="T4111" s="21">
        <f t="shared" si="647"/>
        <v>786.64756</v>
      </c>
      <c r="U4111" s="22">
        <f t="shared" si="648"/>
        <v>1331.806394</v>
      </c>
      <c r="V4111" s="39">
        <f t="shared" si="649"/>
        <v>0.81645806400196175</v>
      </c>
    </row>
    <row r="4112" spans="1:22">
      <c r="A4112">
        <v>4107</v>
      </c>
      <c r="B4112" s="155">
        <f t="shared" si="640"/>
        <v>41446</v>
      </c>
      <c r="C4112" s="148">
        <f t="shared" si="641"/>
        <v>2013</v>
      </c>
      <c r="D4112" s="148">
        <f t="shared" si="642"/>
        <v>6</v>
      </c>
      <c r="E4112" s="152">
        <v>3</v>
      </c>
      <c r="F4112" s="153">
        <v>0</v>
      </c>
      <c r="G4112" s="154">
        <v>644.95299999999997</v>
      </c>
      <c r="H4112" s="154">
        <v>0</v>
      </c>
      <c r="I4112" s="154">
        <v>920.94100000000003</v>
      </c>
      <c r="J4112" s="151">
        <v>1.863</v>
      </c>
      <c r="K4112" s="149">
        <f t="shared" si="643"/>
        <v>1567.7570000000001</v>
      </c>
      <c r="L4112" s="148">
        <v>0</v>
      </c>
      <c r="M4112" s="148">
        <v>189.18799999999999</v>
      </c>
      <c r="N4112" s="148">
        <v>0</v>
      </c>
      <c r="O4112" s="148">
        <v>205.34100000000001</v>
      </c>
      <c r="P4112" s="148">
        <v>1.3779999999999999</v>
      </c>
      <c r="Q4112" s="21">
        <f t="shared" si="644"/>
        <v>0</v>
      </c>
      <c r="R4112" s="21">
        <f t="shared" si="645"/>
        <v>604.83403599999997</v>
      </c>
      <c r="S4112" s="21">
        <f t="shared" si="646"/>
        <v>0</v>
      </c>
      <c r="T4112" s="21">
        <f t="shared" si="647"/>
        <v>652.16301600000008</v>
      </c>
      <c r="U4112" s="22">
        <f t="shared" si="648"/>
        <v>1256.9970520000002</v>
      </c>
      <c r="V4112" s="39">
        <f t="shared" si="649"/>
        <v>0.80178053869317767</v>
      </c>
    </row>
    <row r="4113" spans="1:22">
      <c r="A4113">
        <v>4108</v>
      </c>
      <c r="B4113" s="155">
        <f t="shared" si="640"/>
        <v>41446</v>
      </c>
      <c r="C4113" s="148">
        <f t="shared" si="641"/>
        <v>2013</v>
      </c>
      <c r="D4113" s="148">
        <f t="shared" si="642"/>
        <v>6</v>
      </c>
      <c r="E4113" s="152">
        <v>4</v>
      </c>
      <c r="F4113" s="153">
        <v>0</v>
      </c>
      <c r="G4113" s="154">
        <v>644.23900000000003</v>
      </c>
      <c r="H4113" s="154">
        <v>0</v>
      </c>
      <c r="I4113" s="154">
        <v>838.62800000000004</v>
      </c>
      <c r="J4113" s="151">
        <v>0</v>
      </c>
      <c r="K4113" s="149">
        <f t="shared" si="643"/>
        <v>1482.8670000000002</v>
      </c>
      <c r="L4113" s="148">
        <v>0</v>
      </c>
      <c r="M4113" s="148">
        <v>189.042</v>
      </c>
      <c r="N4113" s="148">
        <v>0</v>
      </c>
      <c r="O4113" s="148">
        <v>187.34</v>
      </c>
      <c r="P4113" s="148">
        <v>0</v>
      </c>
      <c r="Q4113" s="21">
        <f t="shared" si="644"/>
        <v>0</v>
      </c>
      <c r="R4113" s="21">
        <f t="shared" si="645"/>
        <v>604.36727400000007</v>
      </c>
      <c r="S4113" s="21">
        <f t="shared" si="646"/>
        <v>0</v>
      </c>
      <c r="T4113" s="21">
        <f t="shared" si="647"/>
        <v>594.99184000000002</v>
      </c>
      <c r="U4113" s="22">
        <f t="shared" si="648"/>
        <v>1199.3591140000001</v>
      </c>
      <c r="V4113" s="39">
        <f t="shared" si="649"/>
        <v>0.80881098169963994</v>
      </c>
    </row>
    <row r="4114" spans="1:22">
      <c r="A4114">
        <v>4109</v>
      </c>
      <c r="B4114" s="155">
        <f t="shared" si="640"/>
        <v>41446</v>
      </c>
      <c r="C4114" s="148">
        <f t="shared" si="641"/>
        <v>2013</v>
      </c>
      <c r="D4114" s="148">
        <f t="shared" si="642"/>
        <v>6</v>
      </c>
      <c r="E4114" s="152">
        <v>5</v>
      </c>
      <c r="F4114" s="153">
        <v>0</v>
      </c>
      <c r="G4114" s="154">
        <v>642.91600000000005</v>
      </c>
      <c r="H4114" s="154">
        <v>0</v>
      </c>
      <c r="I4114" s="154">
        <v>830.01199999999994</v>
      </c>
      <c r="J4114" s="151">
        <v>0</v>
      </c>
      <c r="K4114" s="149">
        <f t="shared" si="643"/>
        <v>1472.9279999999999</v>
      </c>
      <c r="L4114" s="148">
        <v>0</v>
      </c>
      <c r="M4114" s="148">
        <v>188.96</v>
      </c>
      <c r="N4114" s="148">
        <v>0</v>
      </c>
      <c r="O4114" s="148">
        <v>184.626</v>
      </c>
      <c r="P4114" s="148">
        <v>0</v>
      </c>
      <c r="Q4114" s="21">
        <f t="shared" si="644"/>
        <v>0</v>
      </c>
      <c r="R4114" s="21">
        <f t="shared" si="645"/>
        <v>604.10512000000006</v>
      </c>
      <c r="S4114" s="21">
        <f t="shared" si="646"/>
        <v>0</v>
      </c>
      <c r="T4114" s="21">
        <f t="shared" si="647"/>
        <v>586.37217600000008</v>
      </c>
      <c r="U4114" s="22">
        <f t="shared" si="648"/>
        <v>1190.477296</v>
      </c>
      <c r="V4114" s="39">
        <f t="shared" si="649"/>
        <v>0.80823862130396062</v>
      </c>
    </row>
    <row r="4115" spans="1:22">
      <c r="A4115">
        <v>4110</v>
      </c>
      <c r="B4115" s="155">
        <f t="shared" si="640"/>
        <v>41446</v>
      </c>
      <c r="C4115" s="148">
        <f t="shared" si="641"/>
        <v>2013</v>
      </c>
      <c r="D4115" s="148">
        <f t="shared" si="642"/>
        <v>6</v>
      </c>
      <c r="E4115" s="152">
        <v>6</v>
      </c>
      <c r="F4115" s="153">
        <v>0</v>
      </c>
      <c r="G4115" s="154">
        <v>523.68899999999996</v>
      </c>
      <c r="H4115" s="154">
        <v>0</v>
      </c>
      <c r="I4115" s="154">
        <v>826.19100000000003</v>
      </c>
      <c r="J4115" s="151">
        <v>0</v>
      </c>
      <c r="K4115" s="149">
        <f t="shared" si="643"/>
        <v>1349.88</v>
      </c>
      <c r="L4115" s="148">
        <v>0</v>
      </c>
      <c r="M4115" s="148">
        <v>157.42500000000001</v>
      </c>
      <c r="N4115" s="148">
        <v>0</v>
      </c>
      <c r="O4115" s="148">
        <v>184.37899999999999</v>
      </c>
      <c r="P4115" s="148">
        <v>0</v>
      </c>
      <c r="Q4115" s="21">
        <f t="shared" si="644"/>
        <v>0</v>
      </c>
      <c r="R4115" s="21">
        <f t="shared" si="645"/>
        <v>503.28772500000002</v>
      </c>
      <c r="S4115" s="21">
        <f t="shared" si="646"/>
        <v>0</v>
      </c>
      <c r="T4115" s="21">
        <f t="shared" si="647"/>
        <v>585.58770400000003</v>
      </c>
      <c r="U4115" s="22">
        <f t="shared" si="648"/>
        <v>1088.8754290000002</v>
      </c>
      <c r="V4115" s="39">
        <f t="shared" si="649"/>
        <v>0.80664609372684981</v>
      </c>
    </row>
    <row r="4116" spans="1:22">
      <c r="A4116">
        <v>4111</v>
      </c>
      <c r="B4116" s="155">
        <f t="shared" si="640"/>
        <v>41446</v>
      </c>
      <c r="C4116" s="148">
        <f t="shared" si="641"/>
        <v>2013</v>
      </c>
      <c r="D4116" s="148">
        <f t="shared" si="642"/>
        <v>6</v>
      </c>
      <c r="E4116" s="152">
        <v>7</v>
      </c>
      <c r="F4116" s="153">
        <v>0</v>
      </c>
      <c r="G4116" s="154">
        <v>526.00599999999997</v>
      </c>
      <c r="H4116" s="154">
        <v>0</v>
      </c>
      <c r="I4116" s="154">
        <v>838.89700000000005</v>
      </c>
      <c r="J4116" s="151">
        <v>0</v>
      </c>
      <c r="K4116" s="149">
        <f t="shared" si="643"/>
        <v>1364.903</v>
      </c>
      <c r="L4116" s="148">
        <v>0</v>
      </c>
      <c r="M4116" s="148">
        <v>159.327</v>
      </c>
      <c r="N4116" s="148">
        <v>0</v>
      </c>
      <c r="O4116" s="148">
        <v>191.184</v>
      </c>
      <c r="P4116" s="148">
        <v>0</v>
      </c>
      <c r="Q4116" s="21">
        <f t="shared" si="644"/>
        <v>0</v>
      </c>
      <c r="R4116" s="21">
        <f t="shared" si="645"/>
        <v>509.36841900000002</v>
      </c>
      <c r="S4116" s="21">
        <f t="shared" si="646"/>
        <v>0</v>
      </c>
      <c r="T4116" s="21">
        <f t="shared" si="647"/>
        <v>607.20038399999999</v>
      </c>
      <c r="U4116" s="22">
        <f t="shared" si="648"/>
        <v>1116.5688030000001</v>
      </c>
      <c r="V4116" s="39">
        <f t="shared" si="649"/>
        <v>0.81805725608339941</v>
      </c>
    </row>
    <row r="4117" spans="1:22">
      <c r="A4117">
        <v>4112</v>
      </c>
      <c r="B4117" s="155">
        <f t="shared" si="640"/>
        <v>41446</v>
      </c>
      <c r="C4117" s="148">
        <f t="shared" si="641"/>
        <v>2013</v>
      </c>
      <c r="D4117" s="148">
        <f t="shared" si="642"/>
        <v>6</v>
      </c>
      <c r="E4117" s="152">
        <v>8</v>
      </c>
      <c r="F4117" s="153">
        <v>0</v>
      </c>
      <c r="G4117" s="154">
        <v>453.02699999999999</v>
      </c>
      <c r="H4117" s="154">
        <v>0</v>
      </c>
      <c r="I4117" s="154">
        <v>995.32</v>
      </c>
      <c r="J4117" s="151">
        <v>0</v>
      </c>
      <c r="K4117" s="149">
        <f t="shared" si="643"/>
        <v>1448.347</v>
      </c>
      <c r="L4117" s="148">
        <v>0</v>
      </c>
      <c r="M4117" s="148">
        <v>140.071</v>
      </c>
      <c r="N4117" s="148">
        <v>0</v>
      </c>
      <c r="O4117" s="148">
        <v>235.4</v>
      </c>
      <c r="P4117" s="148">
        <v>0</v>
      </c>
      <c r="Q4117" s="21">
        <f t="shared" si="644"/>
        <v>0</v>
      </c>
      <c r="R4117" s="21">
        <f t="shared" si="645"/>
        <v>447.80698699999999</v>
      </c>
      <c r="S4117" s="21">
        <f t="shared" si="646"/>
        <v>0</v>
      </c>
      <c r="T4117" s="21">
        <f t="shared" si="647"/>
        <v>747.63040000000001</v>
      </c>
      <c r="U4117" s="22">
        <f t="shared" si="648"/>
        <v>1195.4373869999999</v>
      </c>
      <c r="V4117" s="39">
        <f t="shared" si="649"/>
        <v>0.82538051102394661</v>
      </c>
    </row>
    <row r="4118" spans="1:22">
      <c r="A4118">
        <v>4113</v>
      </c>
      <c r="B4118" s="155">
        <f t="shared" si="640"/>
        <v>41446</v>
      </c>
      <c r="C4118" s="148">
        <f t="shared" si="641"/>
        <v>2013</v>
      </c>
      <c r="D4118" s="148">
        <f t="shared" si="642"/>
        <v>6</v>
      </c>
      <c r="E4118" s="152">
        <v>9</v>
      </c>
      <c r="F4118" s="153">
        <v>0</v>
      </c>
      <c r="G4118" s="154">
        <v>456.86700000000002</v>
      </c>
      <c r="H4118" s="154">
        <v>0</v>
      </c>
      <c r="I4118" s="154">
        <v>1060.2139999999999</v>
      </c>
      <c r="J4118" s="151">
        <v>0</v>
      </c>
      <c r="K4118" s="149">
        <f t="shared" si="643"/>
        <v>1517.0809999999999</v>
      </c>
      <c r="L4118" s="148">
        <v>0</v>
      </c>
      <c r="M4118" s="148">
        <v>141.13800000000001</v>
      </c>
      <c r="N4118" s="148">
        <v>0</v>
      </c>
      <c r="O4118" s="148">
        <v>249.21700000000001</v>
      </c>
      <c r="P4118" s="148">
        <v>0</v>
      </c>
      <c r="Q4118" s="21">
        <f t="shared" si="644"/>
        <v>0</v>
      </c>
      <c r="R4118" s="21">
        <f t="shared" si="645"/>
        <v>451.218186</v>
      </c>
      <c r="S4118" s="21">
        <f t="shared" si="646"/>
        <v>0</v>
      </c>
      <c r="T4118" s="21">
        <f t="shared" si="647"/>
        <v>791.51319200000012</v>
      </c>
      <c r="U4118" s="22">
        <f t="shared" si="648"/>
        <v>1242.7313780000002</v>
      </c>
      <c r="V4118" s="39">
        <f t="shared" si="649"/>
        <v>0.81915954256892032</v>
      </c>
    </row>
    <row r="4119" spans="1:22">
      <c r="A4119">
        <v>4114</v>
      </c>
      <c r="B4119" s="155">
        <f t="shared" si="640"/>
        <v>41446</v>
      </c>
      <c r="C4119" s="148">
        <f t="shared" si="641"/>
        <v>2013</v>
      </c>
      <c r="D4119" s="148">
        <f t="shared" si="642"/>
        <v>6</v>
      </c>
      <c r="E4119" s="152">
        <v>10</v>
      </c>
      <c r="F4119" s="153">
        <v>0</v>
      </c>
      <c r="G4119" s="154">
        <v>457.16899999999998</v>
      </c>
      <c r="H4119" s="154">
        <v>0</v>
      </c>
      <c r="I4119" s="154">
        <v>1127.8610000000001</v>
      </c>
      <c r="J4119" s="151">
        <v>0</v>
      </c>
      <c r="K4119" s="149">
        <f t="shared" si="643"/>
        <v>1585.0300000000002</v>
      </c>
      <c r="L4119" s="148">
        <v>0</v>
      </c>
      <c r="M4119" s="148">
        <v>140.61099999999999</v>
      </c>
      <c r="N4119" s="148">
        <v>0</v>
      </c>
      <c r="O4119" s="148">
        <v>272.98899999999998</v>
      </c>
      <c r="P4119" s="148">
        <v>0</v>
      </c>
      <c r="Q4119" s="21">
        <f t="shared" si="644"/>
        <v>0</v>
      </c>
      <c r="R4119" s="21">
        <f t="shared" si="645"/>
        <v>449.533367</v>
      </c>
      <c r="S4119" s="21">
        <f t="shared" si="646"/>
        <v>0</v>
      </c>
      <c r="T4119" s="21">
        <f t="shared" si="647"/>
        <v>867.01306399999999</v>
      </c>
      <c r="U4119" s="22">
        <f t="shared" si="648"/>
        <v>1316.546431</v>
      </c>
      <c r="V4119" s="39">
        <f t="shared" si="649"/>
        <v>0.83061294171088229</v>
      </c>
    </row>
    <row r="4120" spans="1:22">
      <c r="A4120">
        <v>4115</v>
      </c>
      <c r="B4120" s="155">
        <f t="shared" si="640"/>
        <v>41446</v>
      </c>
      <c r="C4120" s="148">
        <f t="shared" si="641"/>
        <v>2013</v>
      </c>
      <c r="D4120" s="148">
        <f t="shared" si="642"/>
        <v>6</v>
      </c>
      <c r="E4120" s="152">
        <v>11</v>
      </c>
      <c r="F4120" s="153">
        <v>0</v>
      </c>
      <c r="G4120" s="154">
        <v>456.11500000000001</v>
      </c>
      <c r="H4120" s="154">
        <v>0.82</v>
      </c>
      <c r="I4120" s="154">
        <v>1212.1010000000001</v>
      </c>
      <c r="J4120" s="151">
        <v>0</v>
      </c>
      <c r="K4120" s="149">
        <f t="shared" si="643"/>
        <v>1669.0360000000001</v>
      </c>
      <c r="L4120" s="148">
        <v>0</v>
      </c>
      <c r="M4120" s="148">
        <v>140.42400000000001</v>
      </c>
      <c r="N4120" s="148">
        <v>5.67</v>
      </c>
      <c r="O4120" s="148">
        <v>296.27699999999999</v>
      </c>
      <c r="P4120" s="148">
        <v>0</v>
      </c>
      <c r="Q4120" s="21">
        <f t="shared" si="644"/>
        <v>0</v>
      </c>
      <c r="R4120" s="21">
        <f t="shared" si="645"/>
        <v>448.93552800000003</v>
      </c>
      <c r="S4120" s="21">
        <f t="shared" si="646"/>
        <v>11.06217</v>
      </c>
      <c r="T4120" s="21">
        <f t="shared" si="647"/>
        <v>940.97575200000006</v>
      </c>
      <c r="U4120" s="22">
        <f t="shared" si="648"/>
        <v>1400.97345</v>
      </c>
      <c r="V4120" s="39">
        <f t="shared" si="649"/>
        <v>0.83939079205002165</v>
      </c>
    </row>
    <row r="4121" spans="1:22">
      <c r="A4121">
        <v>4116</v>
      </c>
      <c r="B4121" s="155">
        <f t="shared" si="640"/>
        <v>41446</v>
      </c>
      <c r="C4121" s="148">
        <f t="shared" si="641"/>
        <v>2013</v>
      </c>
      <c r="D4121" s="148">
        <f t="shared" si="642"/>
        <v>6</v>
      </c>
      <c r="E4121" s="152">
        <v>12</v>
      </c>
      <c r="F4121" s="153">
        <v>0</v>
      </c>
      <c r="G4121" s="154">
        <v>535.76400000000001</v>
      </c>
      <c r="H4121" s="154">
        <v>0</v>
      </c>
      <c r="I4121" s="154">
        <v>974.31500000000005</v>
      </c>
      <c r="J4121" s="151">
        <v>0</v>
      </c>
      <c r="K4121" s="149">
        <f t="shared" si="643"/>
        <v>1510.0790000000002</v>
      </c>
      <c r="L4121" s="148">
        <v>0</v>
      </c>
      <c r="M4121" s="148">
        <v>162.02799999999999</v>
      </c>
      <c r="N4121" s="148">
        <v>0</v>
      </c>
      <c r="O4121" s="148">
        <v>248.22200000000001</v>
      </c>
      <c r="P4121" s="148">
        <v>0</v>
      </c>
      <c r="Q4121" s="21">
        <f t="shared" si="644"/>
        <v>0</v>
      </c>
      <c r="R4121" s="21">
        <f t="shared" si="645"/>
        <v>518.00351599999999</v>
      </c>
      <c r="S4121" s="21">
        <f t="shared" si="646"/>
        <v>0</v>
      </c>
      <c r="T4121" s="21">
        <f t="shared" si="647"/>
        <v>788.35307200000011</v>
      </c>
      <c r="U4121" s="22">
        <f t="shared" si="648"/>
        <v>1306.3565880000001</v>
      </c>
      <c r="V4121" s="39">
        <f t="shared" si="649"/>
        <v>0.86509155348826117</v>
      </c>
    </row>
    <row r="4122" spans="1:22">
      <c r="A4122">
        <v>4117</v>
      </c>
      <c r="B4122" s="155">
        <f t="shared" si="640"/>
        <v>41446</v>
      </c>
      <c r="C4122" s="148">
        <f t="shared" si="641"/>
        <v>2013</v>
      </c>
      <c r="D4122" s="148">
        <f t="shared" si="642"/>
        <v>6</v>
      </c>
      <c r="E4122" s="152">
        <v>13</v>
      </c>
      <c r="F4122" s="153">
        <v>0</v>
      </c>
      <c r="G4122" s="154">
        <v>447.41899999999998</v>
      </c>
      <c r="H4122" s="154">
        <v>0</v>
      </c>
      <c r="I4122" s="154">
        <v>996.01900000000001</v>
      </c>
      <c r="J4122" s="151">
        <v>0</v>
      </c>
      <c r="K4122" s="149">
        <f t="shared" si="643"/>
        <v>1443.4380000000001</v>
      </c>
      <c r="L4122" s="148">
        <v>0</v>
      </c>
      <c r="M4122" s="148">
        <v>137.256</v>
      </c>
      <c r="N4122" s="148">
        <v>0</v>
      </c>
      <c r="O4122" s="148">
        <v>250.798</v>
      </c>
      <c r="P4122" s="148">
        <v>0</v>
      </c>
      <c r="Q4122" s="21">
        <f t="shared" si="644"/>
        <v>0</v>
      </c>
      <c r="R4122" s="21">
        <f t="shared" si="645"/>
        <v>438.80743200000001</v>
      </c>
      <c r="S4122" s="21">
        <f t="shared" si="646"/>
        <v>0</v>
      </c>
      <c r="T4122" s="21">
        <f t="shared" si="647"/>
        <v>796.534448</v>
      </c>
      <c r="U4122" s="22">
        <f t="shared" si="648"/>
        <v>1235.3418799999999</v>
      </c>
      <c r="V4122" s="39">
        <f t="shared" si="649"/>
        <v>0.85583300425788977</v>
      </c>
    </row>
    <row r="4123" spans="1:22">
      <c r="A4123">
        <v>4118</v>
      </c>
      <c r="B4123" s="155">
        <f t="shared" si="640"/>
        <v>41446</v>
      </c>
      <c r="C4123" s="148">
        <f t="shared" si="641"/>
        <v>2013</v>
      </c>
      <c r="D4123" s="148">
        <f t="shared" si="642"/>
        <v>6</v>
      </c>
      <c r="E4123" s="152">
        <v>14</v>
      </c>
      <c r="F4123" s="153">
        <v>0</v>
      </c>
      <c r="G4123" s="154">
        <v>446.42099999999999</v>
      </c>
      <c r="H4123" s="154">
        <v>0</v>
      </c>
      <c r="I4123" s="154">
        <v>1010.01</v>
      </c>
      <c r="J4123" s="151">
        <v>0</v>
      </c>
      <c r="K4123" s="149">
        <f t="shared" si="643"/>
        <v>1456.431</v>
      </c>
      <c r="L4123" s="148">
        <v>0</v>
      </c>
      <c r="M4123" s="148">
        <v>137.21100000000001</v>
      </c>
      <c r="N4123" s="148">
        <v>0</v>
      </c>
      <c r="O4123" s="148">
        <v>253.90600000000001</v>
      </c>
      <c r="P4123" s="148">
        <v>0</v>
      </c>
      <c r="Q4123" s="21">
        <f t="shared" si="644"/>
        <v>0</v>
      </c>
      <c r="R4123" s="21">
        <f t="shared" si="645"/>
        <v>438.66356700000006</v>
      </c>
      <c r="S4123" s="21">
        <f t="shared" si="646"/>
        <v>0</v>
      </c>
      <c r="T4123" s="21">
        <f t="shared" si="647"/>
        <v>806.40545600000007</v>
      </c>
      <c r="U4123" s="22">
        <f t="shared" si="648"/>
        <v>1245.069023</v>
      </c>
      <c r="V4123" s="39">
        <f t="shared" si="649"/>
        <v>0.85487676587493677</v>
      </c>
    </row>
    <row r="4124" spans="1:22">
      <c r="A4124">
        <v>4119</v>
      </c>
      <c r="B4124" s="155">
        <f t="shared" si="640"/>
        <v>41446</v>
      </c>
      <c r="C4124" s="148">
        <f t="shared" si="641"/>
        <v>2013</v>
      </c>
      <c r="D4124" s="148">
        <f t="shared" si="642"/>
        <v>6</v>
      </c>
      <c r="E4124" s="152">
        <v>15</v>
      </c>
      <c r="F4124" s="153">
        <v>0</v>
      </c>
      <c r="G4124" s="154">
        <v>447.65</v>
      </c>
      <c r="H4124" s="154">
        <v>0</v>
      </c>
      <c r="I4124" s="154">
        <v>1001.476</v>
      </c>
      <c r="J4124" s="151">
        <v>0</v>
      </c>
      <c r="K4124" s="149">
        <f t="shared" si="643"/>
        <v>1449.126</v>
      </c>
      <c r="L4124" s="148">
        <v>0</v>
      </c>
      <c r="M4124" s="148">
        <v>137.45699999999999</v>
      </c>
      <c r="N4124" s="148">
        <v>0</v>
      </c>
      <c r="O4124" s="148">
        <v>261.75400000000002</v>
      </c>
      <c r="P4124" s="148">
        <v>0</v>
      </c>
      <c r="Q4124" s="21">
        <f t="shared" si="644"/>
        <v>0</v>
      </c>
      <c r="R4124" s="21">
        <f t="shared" si="645"/>
        <v>439.45002899999997</v>
      </c>
      <c r="S4124" s="21">
        <f t="shared" si="646"/>
        <v>0</v>
      </c>
      <c r="T4124" s="21">
        <f t="shared" si="647"/>
        <v>831.33070400000008</v>
      </c>
      <c r="U4124" s="22">
        <f t="shared" si="648"/>
        <v>1270.7807330000001</v>
      </c>
      <c r="V4124" s="39">
        <f t="shared" si="649"/>
        <v>0.87692908208119935</v>
      </c>
    </row>
    <row r="4125" spans="1:22">
      <c r="A4125">
        <v>4120</v>
      </c>
      <c r="B4125" s="155">
        <f t="shared" si="640"/>
        <v>41446</v>
      </c>
      <c r="C4125" s="148">
        <f t="shared" si="641"/>
        <v>2013</v>
      </c>
      <c r="D4125" s="148">
        <f t="shared" si="642"/>
        <v>6</v>
      </c>
      <c r="E4125" s="152">
        <v>16</v>
      </c>
      <c r="F4125" s="153">
        <v>0</v>
      </c>
      <c r="G4125" s="154">
        <v>447.25099999999998</v>
      </c>
      <c r="H4125" s="154">
        <v>2.3650000000000002</v>
      </c>
      <c r="I4125" s="154">
        <v>1040.4480000000001</v>
      </c>
      <c r="J4125" s="151">
        <v>0</v>
      </c>
      <c r="K4125" s="149">
        <f t="shared" si="643"/>
        <v>1490.0640000000001</v>
      </c>
      <c r="L4125" s="148">
        <v>0</v>
      </c>
      <c r="M4125" s="148">
        <v>137.66999999999999</v>
      </c>
      <c r="N4125" s="148">
        <v>4.7880000000000003</v>
      </c>
      <c r="O4125" s="148">
        <v>273.738</v>
      </c>
      <c r="P4125" s="148">
        <v>0</v>
      </c>
      <c r="Q4125" s="21">
        <f t="shared" si="644"/>
        <v>0</v>
      </c>
      <c r="R4125" s="21">
        <f t="shared" si="645"/>
        <v>440.13099</v>
      </c>
      <c r="S4125" s="21">
        <f t="shared" si="646"/>
        <v>9.3413880000000002</v>
      </c>
      <c r="T4125" s="21">
        <f t="shared" si="647"/>
        <v>869.39188799999999</v>
      </c>
      <c r="U4125" s="22">
        <f t="shared" si="648"/>
        <v>1318.864266</v>
      </c>
      <c r="V4125" s="39">
        <f t="shared" si="649"/>
        <v>0.88510578471797186</v>
      </c>
    </row>
    <row r="4126" spans="1:22">
      <c r="A4126">
        <v>4121</v>
      </c>
      <c r="B4126" s="155">
        <f t="shared" si="640"/>
        <v>41446</v>
      </c>
      <c r="C4126" s="148">
        <f t="shared" si="641"/>
        <v>2013</v>
      </c>
      <c r="D4126" s="148">
        <f t="shared" si="642"/>
        <v>6</v>
      </c>
      <c r="E4126" s="152">
        <v>17</v>
      </c>
      <c r="F4126" s="153">
        <v>0</v>
      </c>
      <c r="G4126" s="154">
        <v>446.71199999999999</v>
      </c>
      <c r="H4126" s="154">
        <v>0</v>
      </c>
      <c r="I4126" s="154">
        <v>1035.356</v>
      </c>
      <c r="J4126" s="151">
        <v>0</v>
      </c>
      <c r="K4126" s="149">
        <f t="shared" si="643"/>
        <v>1482.068</v>
      </c>
      <c r="L4126" s="148">
        <v>0</v>
      </c>
      <c r="M4126" s="148">
        <v>137.28899999999999</v>
      </c>
      <c r="N4126" s="148">
        <v>0</v>
      </c>
      <c r="O4126" s="148">
        <v>264.49400000000003</v>
      </c>
      <c r="P4126" s="148">
        <v>0</v>
      </c>
      <c r="Q4126" s="21">
        <f t="shared" si="644"/>
        <v>0</v>
      </c>
      <c r="R4126" s="21">
        <f t="shared" si="645"/>
        <v>438.91293299999995</v>
      </c>
      <c r="S4126" s="21">
        <f t="shared" si="646"/>
        <v>0</v>
      </c>
      <c r="T4126" s="21">
        <f t="shared" si="647"/>
        <v>840.03294400000016</v>
      </c>
      <c r="U4126" s="22">
        <f t="shared" si="648"/>
        <v>1278.9458770000001</v>
      </c>
      <c r="V4126" s="39">
        <f t="shared" si="649"/>
        <v>0.86294682632645747</v>
      </c>
    </row>
    <row r="4127" spans="1:22">
      <c r="A4127">
        <v>4122</v>
      </c>
      <c r="B4127" s="155">
        <f t="shared" ref="B4127:B4190" si="650">+B4103+1</f>
        <v>41446</v>
      </c>
      <c r="C4127" s="148">
        <f t="shared" si="641"/>
        <v>2013</v>
      </c>
      <c r="D4127" s="148">
        <f t="shared" si="642"/>
        <v>6</v>
      </c>
      <c r="E4127" s="152">
        <v>18</v>
      </c>
      <c r="F4127" s="153">
        <v>0</v>
      </c>
      <c r="G4127" s="154">
        <v>442.16800000000001</v>
      </c>
      <c r="H4127" s="154">
        <v>0</v>
      </c>
      <c r="I4127" s="154">
        <v>1207.0730000000001</v>
      </c>
      <c r="J4127" s="151">
        <v>0</v>
      </c>
      <c r="K4127" s="149">
        <f t="shared" si="643"/>
        <v>1649.241</v>
      </c>
      <c r="L4127" s="148">
        <v>0</v>
      </c>
      <c r="M4127" s="148">
        <v>136.31299999999999</v>
      </c>
      <c r="N4127" s="148">
        <v>0</v>
      </c>
      <c r="O4127" s="148">
        <v>327.02</v>
      </c>
      <c r="P4127" s="148">
        <v>0</v>
      </c>
      <c r="Q4127" s="21">
        <f t="shared" si="644"/>
        <v>0</v>
      </c>
      <c r="R4127" s="21">
        <f t="shared" si="645"/>
        <v>435.79266099999995</v>
      </c>
      <c r="S4127" s="21">
        <f t="shared" si="646"/>
        <v>0</v>
      </c>
      <c r="T4127" s="21">
        <f t="shared" si="647"/>
        <v>1038.6155200000001</v>
      </c>
      <c r="U4127" s="22">
        <f t="shared" si="648"/>
        <v>1474.408181</v>
      </c>
      <c r="V4127" s="39">
        <f t="shared" si="649"/>
        <v>0.89399195205552129</v>
      </c>
    </row>
    <row r="4128" spans="1:22">
      <c r="A4128">
        <v>4123</v>
      </c>
      <c r="B4128" s="155">
        <f t="shared" si="650"/>
        <v>41446</v>
      </c>
      <c r="C4128" s="148">
        <f t="shared" si="641"/>
        <v>2013</v>
      </c>
      <c r="D4128" s="148">
        <f t="shared" si="642"/>
        <v>6</v>
      </c>
      <c r="E4128" s="152">
        <v>19</v>
      </c>
      <c r="F4128" s="153">
        <v>0</v>
      </c>
      <c r="G4128" s="154">
        <v>256.57400000000001</v>
      </c>
      <c r="H4128" s="154">
        <v>0</v>
      </c>
      <c r="I4128" s="154">
        <v>1439.67</v>
      </c>
      <c r="J4128" s="151">
        <v>0.86</v>
      </c>
      <c r="K4128" s="149">
        <f t="shared" si="643"/>
        <v>1697.104</v>
      </c>
      <c r="L4128" s="148">
        <v>0</v>
      </c>
      <c r="M4128" s="148">
        <v>83.606999999999999</v>
      </c>
      <c r="N4128" s="148">
        <v>0</v>
      </c>
      <c r="O4128" s="148">
        <v>386.41199999999998</v>
      </c>
      <c r="P4128" s="148">
        <v>1.5389999999999999</v>
      </c>
      <c r="Q4128" s="21">
        <f t="shared" si="644"/>
        <v>0</v>
      </c>
      <c r="R4128" s="21">
        <f t="shared" si="645"/>
        <v>267.29157900000001</v>
      </c>
      <c r="S4128" s="21">
        <f t="shared" si="646"/>
        <v>0</v>
      </c>
      <c r="T4128" s="21">
        <f t="shared" si="647"/>
        <v>1227.244512</v>
      </c>
      <c r="U4128" s="22">
        <f t="shared" si="648"/>
        <v>1494.5360909999999</v>
      </c>
      <c r="V4128" s="39">
        <f t="shared" si="649"/>
        <v>0.88063907161847466</v>
      </c>
    </row>
    <row r="4129" spans="1:22">
      <c r="A4129">
        <v>4124</v>
      </c>
      <c r="B4129" s="155">
        <f t="shared" si="650"/>
        <v>41446</v>
      </c>
      <c r="C4129" s="148">
        <f t="shared" si="641"/>
        <v>2013</v>
      </c>
      <c r="D4129" s="148">
        <f t="shared" si="642"/>
        <v>6</v>
      </c>
      <c r="E4129" s="152">
        <v>20</v>
      </c>
      <c r="F4129" s="153">
        <v>0</v>
      </c>
      <c r="G4129" s="154">
        <v>243.15</v>
      </c>
      <c r="H4129" s="154">
        <v>0</v>
      </c>
      <c r="I4129" s="154">
        <v>1551.095</v>
      </c>
      <c r="J4129" s="151">
        <v>6.9009999999999998</v>
      </c>
      <c r="K4129" s="149">
        <f t="shared" si="643"/>
        <v>1801.1460000000002</v>
      </c>
      <c r="L4129" s="148">
        <v>0</v>
      </c>
      <c r="M4129" s="148">
        <v>77.557000000000002</v>
      </c>
      <c r="N4129" s="148">
        <v>0</v>
      </c>
      <c r="O4129" s="148">
        <v>407.70499999999998</v>
      </c>
      <c r="P4129" s="148">
        <v>4.09</v>
      </c>
      <c r="Q4129" s="21">
        <f t="shared" si="644"/>
        <v>0</v>
      </c>
      <c r="R4129" s="21">
        <f t="shared" si="645"/>
        <v>247.94972900000002</v>
      </c>
      <c r="S4129" s="21">
        <f t="shared" si="646"/>
        <v>0</v>
      </c>
      <c r="T4129" s="21">
        <f t="shared" si="647"/>
        <v>1294.8710800000001</v>
      </c>
      <c r="U4129" s="22">
        <f t="shared" si="648"/>
        <v>1542.8208090000001</v>
      </c>
      <c r="V4129" s="39">
        <f t="shared" si="649"/>
        <v>0.856577317441229</v>
      </c>
    </row>
    <row r="4130" spans="1:22">
      <c r="A4130">
        <v>4125</v>
      </c>
      <c r="B4130" s="155">
        <f t="shared" si="650"/>
        <v>41446</v>
      </c>
      <c r="C4130" s="148">
        <f t="shared" si="641"/>
        <v>2013</v>
      </c>
      <c r="D4130" s="148">
        <f t="shared" si="642"/>
        <v>6</v>
      </c>
      <c r="E4130" s="152">
        <v>21</v>
      </c>
      <c r="F4130" s="153">
        <v>0</v>
      </c>
      <c r="G4130" s="154">
        <v>247.495</v>
      </c>
      <c r="H4130" s="154">
        <v>0</v>
      </c>
      <c r="I4130" s="154">
        <v>1587.463</v>
      </c>
      <c r="J4130" s="151">
        <v>10.412000000000001</v>
      </c>
      <c r="K4130" s="149">
        <f t="shared" si="643"/>
        <v>1845.3700000000001</v>
      </c>
      <c r="L4130" s="148">
        <v>0</v>
      </c>
      <c r="M4130" s="148">
        <v>77.578999999999994</v>
      </c>
      <c r="N4130" s="148">
        <v>0</v>
      </c>
      <c r="O4130" s="148">
        <v>414.19600000000003</v>
      </c>
      <c r="P4130" s="148">
        <v>4.1159999999999997</v>
      </c>
      <c r="Q4130" s="21">
        <f t="shared" si="644"/>
        <v>0</v>
      </c>
      <c r="R4130" s="21">
        <f t="shared" si="645"/>
        <v>248.02006299999999</v>
      </c>
      <c r="S4130" s="21">
        <f t="shared" si="646"/>
        <v>0</v>
      </c>
      <c r="T4130" s="21">
        <f t="shared" si="647"/>
        <v>1315.4864960000002</v>
      </c>
      <c r="U4130" s="22">
        <f t="shared" si="648"/>
        <v>1563.5065590000002</v>
      </c>
      <c r="V4130" s="39">
        <f t="shared" si="649"/>
        <v>0.84725911822561328</v>
      </c>
    </row>
    <row r="4131" spans="1:22">
      <c r="A4131">
        <v>4126</v>
      </c>
      <c r="B4131" s="155">
        <f t="shared" si="650"/>
        <v>41446</v>
      </c>
      <c r="C4131" s="148">
        <f t="shared" si="641"/>
        <v>2013</v>
      </c>
      <c r="D4131" s="148">
        <f t="shared" si="642"/>
        <v>6</v>
      </c>
      <c r="E4131" s="152">
        <v>22</v>
      </c>
      <c r="F4131" s="153">
        <v>0</v>
      </c>
      <c r="G4131" s="154">
        <v>265.51499999999999</v>
      </c>
      <c r="H4131" s="154">
        <v>0</v>
      </c>
      <c r="I4131" s="154">
        <v>1767.8330000000001</v>
      </c>
      <c r="J4131" s="151">
        <v>10.385</v>
      </c>
      <c r="K4131" s="149">
        <f t="shared" si="643"/>
        <v>2043.7329999999999</v>
      </c>
      <c r="L4131" s="148">
        <v>0</v>
      </c>
      <c r="M4131" s="148">
        <v>83.284000000000006</v>
      </c>
      <c r="N4131" s="148">
        <v>0</v>
      </c>
      <c r="O4131" s="148">
        <v>463.34899999999999</v>
      </c>
      <c r="P4131" s="148">
        <v>4.3550000000000004</v>
      </c>
      <c r="Q4131" s="21">
        <f t="shared" si="644"/>
        <v>0</v>
      </c>
      <c r="R4131" s="21">
        <f t="shared" si="645"/>
        <v>266.25894800000003</v>
      </c>
      <c r="S4131" s="21">
        <f t="shared" si="646"/>
        <v>0</v>
      </c>
      <c r="T4131" s="21">
        <f t="shared" si="647"/>
        <v>1471.5964240000001</v>
      </c>
      <c r="U4131" s="22">
        <f t="shared" si="648"/>
        <v>1737.855372</v>
      </c>
      <c r="V4131" s="39">
        <f t="shared" si="649"/>
        <v>0.85033386063639427</v>
      </c>
    </row>
    <row r="4132" spans="1:22">
      <c r="A4132">
        <v>4127</v>
      </c>
      <c r="B4132" s="155">
        <f t="shared" si="650"/>
        <v>41446</v>
      </c>
      <c r="C4132" s="148">
        <f t="shared" si="641"/>
        <v>2013</v>
      </c>
      <c r="D4132" s="148">
        <f t="shared" si="642"/>
        <v>6</v>
      </c>
      <c r="E4132" s="152">
        <v>23</v>
      </c>
      <c r="F4132" s="153">
        <v>0</v>
      </c>
      <c r="G4132" s="154">
        <v>266.02699999999999</v>
      </c>
      <c r="H4132" s="154">
        <v>0</v>
      </c>
      <c r="I4132" s="154">
        <v>1765.1559999999999</v>
      </c>
      <c r="J4132" s="151">
        <v>10.423999999999999</v>
      </c>
      <c r="K4132" s="149">
        <f t="shared" si="643"/>
        <v>2041.607</v>
      </c>
      <c r="L4132" s="148">
        <v>0</v>
      </c>
      <c r="M4132" s="148">
        <v>83.408000000000001</v>
      </c>
      <c r="N4132" s="148">
        <v>0</v>
      </c>
      <c r="O4132" s="148">
        <v>456.30500000000001</v>
      </c>
      <c r="P4132" s="148">
        <v>4.3550000000000004</v>
      </c>
      <c r="Q4132" s="21">
        <f t="shared" si="644"/>
        <v>0</v>
      </c>
      <c r="R4132" s="21">
        <f t="shared" si="645"/>
        <v>266.65537599999999</v>
      </c>
      <c r="S4132" s="21">
        <f t="shared" si="646"/>
        <v>0</v>
      </c>
      <c r="T4132" s="21">
        <f t="shared" si="647"/>
        <v>1449.22468</v>
      </c>
      <c r="U4132" s="22">
        <f t="shared" si="648"/>
        <v>1715.880056</v>
      </c>
      <c r="V4132" s="39">
        <f t="shared" si="649"/>
        <v>0.84045560972312494</v>
      </c>
    </row>
    <row r="4133" spans="1:22">
      <c r="A4133">
        <v>4128</v>
      </c>
      <c r="B4133" s="155">
        <f t="shared" si="650"/>
        <v>41446</v>
      </c>
      <c r="C4133" s="148">
        <f t="shared" si="641"/>
        <v>2013</v>
      </c>
      <c r="D4133" s="148">
        <f t="shared" si="642"/>
        <v>6</v>
      </c>
      <c r="E4133" s="152">
        <v>24</v>
      </c>
      <c r="F4133" s="153">
        <v>0</v>
      </c>
      <c r="G4133" s="154">
        <v>243.131</v>
      </c>
      <c r="H4133" s="154">
        <v>0</v>
      </c>
      <c r="I4133" s="154">
        <v>1403.587</v>
      </c>
      <c r="J4133" s="151">
        <v>10.432</v>
      </c>
      <c r="K4133" s="149">
        <f t="shared" si="643"/>
        <v>1657.15</v>
      </c>
      <c r="L4133" s="148">
        <v>0</v>
      </c>
      <c r="M4133" s="148">
        <v>77.22</v>
      </c>
      <c r="N4133" s="148">
        <v>0</v>
      </c>
      <c r="O4133" s="148">
        <v>358.67500000000001</v>
      </c>
      <c r="P4133" s="148">
        <v>4.3550000000000004</v>
      </c>
      <c r="Q4133" s="21">
        <f t="shared" si="644"/>
        <v>0</v>
      </c>
      <c r="R4133" s="21">
        <f t="shared" si="645"/>
        <v>246.87234000000001</v>
      </c>
      <c r="S4133" s="21">
        <f t="shared" si="646"/>
        <v>0</v>
      </c>
      <c r="T4133" s="21">
        <f t="shared" si="647"/>
        <v>1139.1518000000001</v>
      </c>
      <c r="U4133" s="22">
        <f t="shared" si="648"/>
        <v>1386.02414</v>
      </c>
      <c r="V4133" s="39">
        <f t="shared" si="649"/>
        <v>0.83639027245572217</v>
      </c>
    </row>
    <row r="4134" spans="1:22">
      <c r="A4134">
        <v>4129</v>
      </c>
      <c r="B4134" s="155">
        <f t="shared" si="650"/>
        <v>41447</v>
      </c>
      <c r="C4134" s="148">
        <f t="shared" si="641"/>
        <v>2013</v>
      </c>
      <c r="D4134" s="148">
        <f t="shared" si="642"/>
        <v>6</v>
      </c>
      <c r="E4134" s="152">
        <v>1</v>
      </c>
      <c r="F4134" s="153">
        <v>0</v>
      </c>
      <c r="G4134" s="154">
        <v>346.32100000000003</v>
      </c>
      <c r="H4134" s="154">
        <v>0</v>
      </c>
      <c r="I4134" s="154">
        <v>1203.6489999999999</v>
      </c>
      <c r="J4134" s="151">
        <v>7.1070000000000002</v>
      </c>
      <c r="K4134" s="149">
        <f t="shared" si="643"/>
        <v>1557.0769999999998</v>
      </c>
      <c r="L4134" s="148">
        <v>0</v>
      </c>
      <c r="M4134" s="148">
        <v>108.242</v>
      </c>
      <c r="N4134" s="148">
        <v>0</v>
      </c>
      <c r="O4134" s="148">
        <v>314.52699999999999</v>
      </c>
      <c r="P4134" s="148">
        <v>3.0270000000000001</v>
      </c>
      <c r="Q4134" s="21">
        <f t="shared" si="644"/>
        <v>0</v>
      </c>
      <c r="R4134" s="21">
        <f t="shared" si="645"/>
        <v>346.04967400000004</v>
      </c>
      <c r="S4134" s="21">
        <f t="shared" si="646"/>
        <v>0</v>
      </c>
      <c r="T4134" s="21">
        <f t="shared" si="647"/>
        <v>998.93775200000005</v>
      </c>
      <c r="U4134" s="22">
        <f t="shared" si="648"/>
        <v>1344.9874260000001</v>
      </c>
      <c r="V4134" s="39">
        <f t="shared" si="649"/>
        <v>0.86378992561061552</v>
      </c>
    </row>
    <row r="4135" spans="1:22">
      <c r="A4135">
        <v>4130</v>
      </c>
      <c r="B4135" s="155">
        <f t="shared" si="650"/>
        <v>41447</v>
      </c>
      <c r="C4135" s="148">
        <f t="shared" si="641"/>
        <v>2013</v>
      </c>
      <c r="D4135" s="148">
        <f t="shared" si="642"/>
        <v>6</v>
      </c>
      <c r="E4135" s="152">
        <v>2</v>
      </c>
      <c r="F4135" s="153">
        <v>0</v>
      </c>
      <c r="G4135" s="154">
        <v>383.42500000000001</v>
      </c>
      <c r="H4135" s="154">
        <v>0</v>
      </c>
      <c r="I4135" s="154">
        <v>1141.079</v>
      </c>
      <c r="J4135" s="151">
        <v>2.9580000000000002</v>
      </c>
      <c r="K4135" s="149">
        <f t="shared" si="643"/>
        <v>1527.462</v>
      </c>
      <c r="L4135" s="148">
        <v>0</v>
      </c>
      <c r="M4135" s="148">
        <v>117.014</v>
      </c>
      <c r="N4135" s="148">
        <v>0</v>
      </c>
      <c r="O4135" s="148">
        <v>262.83600000000001</v>
      </c>
      <c r="P4135" s="148">
        <v>1.6830000000000001</v>
      </c>
      <c r="Q4135" s="21">
        <f t="shared" si="644"/>
        <v>0</v>
      </c>
      <c r="R4135" s="21">
        <f t="shared" si="645"/>
        <v>374.09375799999998</v>
      </c>
      <c r="S4135" s="21">
        <f t="shared" si="646"/>
        <v>0</v>
      </c>
      <c r="T4135" s="21">
        <f t="shared" si="647"/>
        <v>834.76713600000005</v>
      </c>
      <c r="U4135" s="22">
        <f t="shared" si="648"/>
        <v>1208.8608939999999</v>
      </c>
      <c r="V4135" s="39">
        <f t="shared" si="649"/>
        <v>0.79141798224767612</v>
      </c>
    </row>
    <row r="4136" spans="1:22">
      <c r="A4136">
        <v>4131</v>
      </c>
      <c r="B4136" s="155">
        <f t="shared" si="650"/>
        <v>41447</v>
      </c>
      <c r="C4136" s="148">
        <f t="shared" si="641"/>
        <v>2013</v>
      </c>
      <c r="D4136" s="148">
        <f t="shared" si="642"/>
        <v>6</v>
      </c>
      <c r="E4136" s="152">
        <v>3</v>
      </c>
      <c r="F4136" s="153">
        <v>0</v>
      </c>
      <c r="G4136" s="154">
        <v>382.59199999999998</v>
      </c>
      <c r="H4136" s="154">
        <v>0</v>
      </c>
      <c r="I4136" s="154">
        <v>1102.5840000000001</v>
      </c>
      <c r="J4136" s="151">
        <v>0</v>
      </c>
      <c r="K4136" s="149">
        <f t="shared" si="643"/>
        <v>1485.1759999999999</v>
      </c>
      <c r="L4136" s="148">
        <v>0</v>
      </c>
      <c r="M4136" s="148">
        <v>115.679</v>
      </c>
      <c r="N4136" s="148">
        <v>0</v>
      </c>
      <c r="O4136" s="148">
        <v>243.131</v>
      </c>
      <c r="P4136" s="148">
        <v>0</v>
      </c>
      <c r="Q4136" s="21">
        <f t="shared" si="644"/>
        <v>0</v>
      </c>
      <c r="R4136" s="21">
        <f t="shared" si="645"/>
        <v>369.82576299999999</v>
      </c>
      <c r="S4136" s="21">
        <f t="shared" si="646"/>
        <v>0</v>
      </c>
      <c r="T4136" s="21">
        <f t="shared" si="647"/>
        <v>772.18405600000006</v>
      </c>
      <c r="U4136" s="22">
        <f t="shared" si="648"/>
        <v>1142.0098190000001</v>
      </c>
      <c r="V4136" s="39">
        <f t="shared" si="649"/>
        <v>0.76893904762802534</v>
      </c>
    </row>
    <row r="4137" spans="1:22">
      <c r="A4137">
        <v>4132</v>
      </c>
      <c r="B4137" s="155">
        <f t="shared" si="650"/>
        <v>41447</v>
      </c>
      <c r="C4137" s="148">
        <f t="shared" si="641"/>
        <v>2013</v>
      </c>
      <c r="D4137" s="148">
        <f t="shared" si="642"/>
        <v>6</v>
      </c>
      <c r="E4137" s="152">
        <v>4</v>
      </c>
      <c r="F4137" s="153">
        <v>0</v>
      </c>
      <c r="G4137" s="154">
        <v>381.55200000000002</v>
      </c>
      <c r="H4137" s="154">
        <v>0</v>
      </c>
      <c r="I4137" s="154">
        <v>1057.991</v>
      </c>
      <c r="J4137" s="151">
        <v>0</v>
      </c>
      <c r="K4137" s="149">
        <f t="shared" si="643"/>
        <v>1439.5430000000001</v>
      </c>
      <c r="L4137" s="148">
        <v>0</v>
      </c>
      <c r="M4137" s="148">
        <v>115.68300000000001</v>
      </c>
      <c r="N4137" s="148">
        <v>0</v>
      </c>
      <c r="O4137" s="148">
        <v>236.565</v>
      </c>
      <c r="P4137" s="148">
        <v>0</v>
      </c>
      <c r="Q4137" s="21">
        <f t="shared" si="644"/>
        <v>0</v>
      </c>
      <c r="R4137" s="21">
        <f t="shared" si="645"/>
        <v>369.83855100000005</v>
      </c>
      <c r="S4137" s="21">
        <f t="shared" si="646"/>
        <v>0</v>
      </c>
      <c r="T4137" s="21">
        <f t="shared" si="647"/>
        <v>751.33044000000007</v>
      </c>
      <c r="U4137" s="22">
        <f t="shared" si="648"/>
        <v>1121.168991</v>
      </c>
      <c r="V4137" s="39">
        <f t="shared" si="649"/>
        <v>0.77883674957955396</v>
      </c>
    </row>
    <row r="4138" spans="1:22">
      <c r="A4138">
        <v>4133</v>
      </c>
      <c r="B4138" s="155">
        <f t="shared" si="650"/>
        <v>41447</v>
      </c>
      <c r="C4138" s="148">
        <f t="shared" si="641"/>
        <v>2013</v>
      </c>
      <c r="D4138" s="148">
        <f t="shared" si="642"/>
        <v>6</v>
      </c>
      <c r="E4138" s="152">
        <v>5</v>
      </c>
      <c r="F4138" s="153">
        <v>0</v>
      </c>
      <c r="G4138" s="154">
        <v>407.87</v>
      </c>
      <c r="H4138" s="154">
        <v>0</v>
      </c>
      <c r="I4138" s="154">
        <v>890.05799999999999</v>
      </c>
      <c r="J4138" s="151">
        <v>0</v>
      </c>
      <c r="K4138" s="149">
        <f t="shared" si="643"/>
        <v>1297.9279999999999</v>
      </c>
      <c r="L4138" s="148">
        <v>0</v>
      </c>
      <c r="M4138" s="148">
        <v>123.721</v>
      </c>
      <c r="N4138" s="148">
        <v>0</v>
      </c>
      <c r="O4138" s="148">
        <v>202.102</v>
      </c>
      <c r="P4138" s="148">
        <v>0</v>
      </c>
      <c r="Q4138" s="21">
        <f t="shared" si="644"/>
        <v>0</v>
      </c>
      <c r="R4138" s="21">
        <f t="shared" si="645"/>
        <v>395.53603700000002</v>
      </c>
      <c r="S4138" s="21">
        <f t="shared" si="646"/>
        <v>0</v>
      </c>
      <c r="T4138" s="21">
        <f t="shared" si="647"/>
        <v>641.8759520000001</v>
      </c>
      <c r="U4138" s="22">
        <f t="shared" si="648"/>
        <v>1037.4119890000002</v>
      </c>
      <c r="V4138" s="39">
        <f t="shared" si="649"/>
        <v>0.79928315669282135</v>
      </c>
    </row>
    <row r="4139" spans="1:22">
      <c r="A4139">
        <v>4134</v>
      </c>
      <c r="B4139" s="155">
        <f t="shared" si="650"/>
        <v>41447</v>
      </c>
      <c r="C4139" s="148">
        <f t="shared" si="641"/>
        <v>2013</v>
      </c>
      <c r="D4139" s="148">
        <f t="shared" si="642"/>
        <v>6</v>
      </c>
      <c r="E4139" s="152">
        <v>6</v>
      </c>
      <c r="F4139" s="153">
        <v>0</v>
      </c>
      <c r="G4139" s="154">
        <v>412.88200000000001</v>
      </c>
      <c r="H4139" s="154">
        <v>0</v>
      </c>
      <c r="I4139" s="154">
        <v>946.38199999999995</v>
      </c>
      <c r="J4139" s="151">
        <v>0</v>
      </c>
      <c r="K4139" s="149">
        <f t="shared" si="643"/>
        <v>1359.2639999999999</v>
      </c>
      <c r="L4139" s="148">
        <v>0</v>
      </c>
      <c r="M4139" s="148">
        <v>124.806</v>
      </c>
      <c r="N4139" s="148">
        <v>0</v>
      </c>
      <c r="O4139" s="148">
        <v>215.31700000000001</v>
      </c>
      <c r="P4139" s="148">
        <v>0</v>
      </c>
      <c r="Q4139" s="21">
        <f t="shared" si="644"/>
        <v>0</v>
      </c>
      <c r="R4139" s="21">
        <f t="shared" si="645"/>
        <v>399.00478199999998</v>
      </c>
      <c r="S4139" s="21">
        <f t="shared" si="646"/>
        <v>0</v>
      </c>
      <c r="T4139" s="21">
        <f t="shared" si="647"/>
        <v>683.84679200000005</v>
      </c>
      <c r="U4139" s="22">
        <f t="shared" si="648"/>
        <v>1082.851574</v>
      </c>
      <c r="V4139" s="39">
        <f t="shared" si="649"/>
        <v>0.79664551845704745</v>
      </c>
    </row>
    <row r="4140" spans="1:22">
      <c r="A4140">
        <v>4135</v>
      </c>
      <c r="B4140" s="155">
        <f t="shared" si="650"/>
        <v>41447</v>
      </c>
      <c r="C4140" s="148">
        <f t="shared" si="641"/>
        <v>2013</v>
      </c>
      <c r="D4140" s="148">
        <f t="shared" si="642"/>
        <v>6</v>
      </c>
      <c r="E4140" s="152">
        <v>7</v>
      </c>
      <c r="F4140" s="153">
        <v>0</v>
      </c>
      <c r="G4140" s="154">
        <v>416.964</v>
      </c>
      <c r="H4140" s="154">
        <v>0</v>
      </c>
      <c r="I4140" s="154">
        <v>1037.2750000000001</v>
      </c>
      <c r="J4140" s="151">
        <v>0</v>
      </c>
      <c r="K4140" s="149">
        <f t="shared" si="643"/>
        <v>1454.239</v>
      </c>
      <c r="L4140" s="148">
        <v>0</v>
      </c>
      <c r="M4140" s="148">
        <v>125.407</v>
      </c>
      <c r="N4140" s="148">
        <v>0</v>
      </c>
      <c r="O4140" s="148">
        <v>234.072</v>
      </c>
      <c r="P4140" s="148">
        <v>0</v>
      </c>
      <c r="Q4140" s="21">
        <f t="shared" si="644"/>
        <v>0</v>
      </c>
      <c r="R4140" s="21">
        <f t="shared" si="645"/>
        <v>400.92617899999999</v>
      </c>
      <c r="S4140" s="21">
        <f t="shared" si="646"/>
        <v>0</v>
      </c>
      <c r="T4140" s="21">
        <f t="shared" si="647"/>
        <v>743.41267200000004</v>
      </c>
      <c r="U4140" s="22">
        <f t="shared" si="648"/>
        <v>1144.338851</v>
      </c>
      <c r="V4140" s="39">
        <f t="shared" si="649"/>
        <v>0.78689874979284691</v>
      </c>
    </row>
    <row r="4141" spans="1:22">
      <c r="A4141">
        <v>4136</v>
      </c>
      <c r="B4141" s="155">
        <f t="shared" si="650"/>
        <v>41447</v>
      </c>
      <c r="C4141" s="148">
        <f t="shared" si="641"/>
        <v>2013</v>
      </c>
      <c r="D4141" s="148">
        <f t="shared" si="642"/>
        <v>6</v>
      </c>
      <c r="E4141" s="152">
        <v>8</v>
      </c>
      <c r="F4141" s="153">
        <v>0</v>
      </c>
      <c r="G4141" s="154">
        <v>412.74400000000003</v>
      </c>
      <c r="H4141" s="154">
        <v>0</v>
      </c>
      <c r="I4141" s="154">
        <v>913.95799999999997</v>
      </c>
      <c r="J4141" s="151">
        <v>0</v>
      </c>
      <c r="K4141" s="149">
        <f t="shared" si="643"/>
        <v>1326.702</v>
      </c>
      <c r="L4141" s="148">
        <v>0</v>
      </c>
      <c r="M4141" s="148">
        <v>124.929</v>
      </c>
      <c r="N4141" s="148">
        <v>0</v>
      </c>
      <c r="O4141" s="148">
        <v>212.411</v>
      </c>
      <c r="P4141" s="148">
        <v>0</v>
      </c>
      <c r="Q4141" s="21">
        <f t="shared" si="644"/>
        <v>0</v>
      </c>
      <c r="R4141" s="21">
        <f t="shared" si="645"/>
        <v>399.39801299999999</v>
      </c>
      <c r="S4141" s="21">
        <f t="shared" si="646"/>
        <v>0</v>
      </c>
      <c r="T4141" s="21">
        <f t="shared" si="647"/>
        <v>674.61733600000002</v>
      </c>
      <c r="U4141" s="22">
        <f t="shared" si="648"/>
        <v>1074.015349</v>
      </c>
      <c r="V4141" s="39">
        <f t="shared" si="649"/>
        <v>0.80953774773837683</v>
      </c>
    </row>
    <row r="4142" spans="1:22">
      <c r="A4142">
        <v>4137</v>
      </c>
      <c r="B4142" s="155">
        <f t="shared" si="650"/>
        <v>41447</v>
      </c>
      <c r="C4142" s="148">
        <f t="shared" si="641"/>
        <v>2013</v>
      </c>
      <c r="D4142" s="148">
        <f t="shared" si="642"/>
        <v>6</v>
      </c>
      <c r="E4142" s="152">
        <v>9</v>
      </c>
      <c r="F4142" s="153">
        <v>0</v>
      </c>
      <c r="G4142" s="154">
        <v>413.02699999999999</v>
      </c>
      <c r="H4142" s="154">
        <v>0</v>
      </c>
      <c r="I4142" s="154">
        <v>989.56100000000004</v>
      </c>
      <c r="J4142" s="151">
        <v>0</v>
      </c>
      <c r="K4142" s="149">
        <f t="shared" si="643"/>
        <v>1402.588</v>
      </c>
      <c r="L4142" s="148">
        <v>0</v>
      </c>
      <c r="M4142" s="148">
        <v>124.78700000000001</v>
      </c>
      <c r="N4142" s="148">
        <v>0</v>
      </c>
      <c r="O4142" s="148">
        <v>237.58</v>
      </c>
      <c r="P4142" s="148">
        <v>0</v>
      </c>
      <c r="Q4142" s="21">
        <f t="shared" si="644"/>
        <v>0</v>
      </c>
      <c r="R4142" s="21">
        <f t="shared" si="645"/>
        <v>398.94403900000003</v>
      </c>
      <c r="S4142" s="21">
        <f t="shared" si="646"/>
        <v>0</v>
      </c>
      <c r="T4142" s="21">
        <f t="shared" si="647"/>
        <v>754.55408000000011</v>
      </c>
      <c r="U4142" s="22">
        <f t="shared" si="648"/>
        <v>1153.4981190000001</v>
      </c>
      <c r="V4142" s="39">
        <f t="shared" si="649"/>
        <v>0.82240694986696028</v>
      </c>
    </row>
    <row r="4143" spans="1:22">
      <c r="A4143">
        <v>4138</v>
      </c>
      <c r="B4143" s="155">
        <f t="shared" si="650"/>
        <v>41447</v>
      </c>
      <c r="C4143" s="148">
        <f t="shared" si="641"/>
        <v>2013</v>
      </c>
      <c r="D4143" s="148">
        <f t="shared" si="642"/>
        <v>6</v>
      </c>
      <c r="E4143" s="152">
        <v>10</v>
      </c>
      <c r="F4143" s="153">
        <v>0</v>
      </c>
      <c r="G4143" s="154">
        <v>414.54199999999997</v>
      </c>
      <c r="H4143" s="154">
        <v>0</v>
      </c>
      <c r="I4143" s="154">
        <v>997.99199999999996</v>
      </c>
      <c r="J4143" s="151">
        <v>0</v>
      </c>
      <c r="K4143" s="149">
        <f t="shared" si="643"/>
        <v>1412.5339999999999</v>
      </c>
      <c r="L4143" s="148">
        <v>0</v>
      </c>
      <c r="M4143" s="148">
        <v>125.074</v>
      </c>
      <c r="N4143" s="148">
        <v>0</v>
      </c>
      <c r="O4143" s="148">
        <v>255.93799999999999</v>
      </c>
      <c r="P4143" s="148">
        <v>0</v>
      </c>
      <c r="Q4143" s="21">
        <f t="shared" si="644"/>
        <v>0</v>
      </c>
      <c r="R4143" s="21">
        <f t="shared" si="645"/>
        <v>399.86157800000001</v>
      </c>
      <c r="S4143" s="21">
        <f t="shared" si="646"/>
        <v>0</v>
      </c>
      <c r="T4143" s="21">
        <f t="shared" si="647"/>
        <v>812.85908800000004</v>
      </c>
      <c r="U4143" s="22">
        <f t="shared" si="648"/>
        <v>1212.7206660000002</v>
      </c>
      <c r="V4143" s="39">
        <f t="shared" si="649"/>
        <v>0.85854263755775106</v>
      </c>
    </row>
    <row r="4144" spans="1:22">
      <c r="A4144">
        <v>4139</v>
      </c>
      <c r="B4144" s="155">
        <f t="shared" si="650"/>
        <v>41447</v>
      </c>
      <c r="C4144" s="148">
        <f t="shared" si="641"/>
        <v>2013</v>
      </c>
      <c r="D4144" s="148">
        <f t="shared" si="642"/>
        <v>6</v>
      </c>
      <c r="E4144" s="152">
        <v>11</v>
      </c>
      <c r="F4144" s="153">
        <v>0</v>
      </c>
      <c r="G4144" s="154">
        <v>415.51400000000001</v>
      </c>
      <c r="H4144" s="154">
        <v>0</v>
      </c>
      <c r="I4144" s="154">
        <v>1226.518</v>
      </c>
      <c r="J4144" s="151">
        <v>0</v>
      </c>
      <c r="K4144" s="149">
        <f t="shared" si="643"/>
        <v>1642.0320000000002</v>
      </c>
      <c r="L4144" s="148">
        <v>0</v>
      </c>
      <c r="M4144" s="148">
        <v>125.628</v>
      </c>
      <c r="N4144" s="148">
        <v>0</v>
      </c>
      <c r="O4144" s="148">
        <v>313.68200000000002</v>
      </c>
      <c r="P4144" s="148">
        <v>0</v>
      </c>
      <c r="Q4144" s="21">
        <f t="shared" si="644"/>
        <v>0</v>
      </c>
      <c r="R4144" s="21">
        <f t="shared" si="645"/>
        <v>401.63271600000002</v>
      </c>
      <c r="S4144" s="21">
        <f t="shared" si="646"/>
        <v>0</v>
      </c>
      <c r="T4144" s="21">
        <f t="shared" si="647"/>
        <v>996.25403200000005</v>
      </c>
      <c r="U4144" s="22">
        <f t="shared" si="648"/>
        <v>1397.8867480000001</v>
      </c>
      <c r="V4144" s="39">
        <f t="shared" si="649"/>
        <v>0.85131516803570206</v>
      </c>
    </row>
    <row r="4145" spans="1:22">
      <c r="A4145">
        <v>4140</v>
      </c>
      <c r="B4145" s="155">
        <f t="shared" si="650"/>
        <v>41447</v>
      </c>
      <c r="C4145" s="148">
        <f t="shared" si="641"/>
        <v>2013</v>
      </c>
      <c r="D4145" s="148">
        <f t="shared" si="642"/>
        <v>6</v>
      </c>
      <c r="E4145" s="152">
        <v>12</v>
      </c>
      <c r="F4145" s="153">
        <v>0</v>
      </c>
      <c r="G4145" s="154">
        <v>416.72399999999999</v>
      </c>
      <c r="H4145" s="154">
        <v>0</v>
      </c>
      <c r="I4145" s="154">
        <v>1029.828</v>
      </c>
      <c r="J4145" s="151">
        <v>0</v>
      </c>
      <c r="K4145" s="149">
        <f t="shared" si="643"/>
        <v>1446.5519999999999</v>
      </c>
      <c r="L4145" s="148">
        <v>0</v>
      </c>
      <c r="M4145" s="148">
        <v>125.798</v>
      </c>
      <c r="N4145" s="148">
        <v>0</v>
      </c>
      <c r="O4145" s="148">
        <v>274.71499999999997</v>
      </c>
      <c r="P4145" s="148">
        <v>0</v>
      </c>
      <c r="Q4145" s="21">
        <f t="shared" si="644"/>
        <v>0</v>
      </c>
      <c r="R4145" s="21">
        <f t="shared" si="645"/>
        <v>402.17620600000004</v>
      </c>
      <c r="S4145" s="21">
        <f t="shared" si="646"/>
        <v>0</v>
      </c>
      <c r="T4145" s="21">
        <f t="shared" si="647"/>
        <v>872.49483999999995</v>
      </c>
      <c r="U4145" s="22">
        <f t="shared" si="648"/>
        <v>1274.6710459999999</v>
      </c>
      <c r="V4145" s="39">
        <f t="shared" si="649"/>
        <v>0.88117886256422173</v>
      </c>
    </row>
    <row r="4146" spans="1:22">
      <c r="A4146">
        <v>4141</v>
      </c>
      <c r="B4146" s="155">
        <f t="shared" si="650"/>
        <v>41447</v>
      </c>
      <c r="C4146" s="148">
        <f t="shared" si="641"/>
        <v>2013</v>
      </c>
      <c r="D4146" s="148">
        <f t="shared" si="642"/>
        <v>6</v>
      </c>
      <c r="E4146" s="152">
        <v>13</v>
      </c>
      <c r="F4146" s="153">
        <v>0</v>
      </c>
      <c r="G4146" s="154">
        <v>417.053</v>
      </c>
      <c r="H4146" s="154">
        <v>0</v>
      </c>
      <c r="I4146" s="154">
        <v>1194.807</v>
      </c>
      <c r="J4146" s="151">
        <v>0</v>
      </c>
      <c r="K4146" s="149">
        <f t="shared" si="643"/>
        <v>1611.8600000000001</v>
      </c>
      <c r="L4146" s="148">
        <v>0</v>
      </c>
      <c r="M4146" s="148">
        <v>125.807</v>
      </c>
      <c r="N4146" s="148">
        <v>0</v>
      </c>
      <c r="O4146" s="148">
        <v>310.61399999999998</v>
      </c>
      <c r="P4146" s="148">
        <v>0</v>
      </c>
      <c r="Q4146" s="21">
        <f t="shared" si="644"/>
        <v>0</v>
      </c>
      <c r="R4146" s="21">
        <f t="shared" si="645"/>
        <v>402.20497900000004</v>
      </c>
      <c r="S4146" s="21">
        <f t="shared" si="646"/>
        <v>0</v>
      </c>
      <c r="T4146" s="21">
        <f t="shared" si="647"/>
        <v>986.51006399999994</v>
      </c>
      <c r="U4146" s="22">
        <f t="shared" si="648"/>
        <v>1388.7150429999999</v>
      </c>
      <c r="V4146" s="39">
        <f t="shared" si="649"/>
        <v>0.86156058404576064</v>
      </c>
    </row>
    <row r="4147" spans="1:22">
      <c r="A4147">
        <v>4142</v>
      </c>
      <c r="B4147" s="155">
        <f t="shared" si="650"/>
        <v>41447</v>
      </c>
      <c r="C4147" s="148">
        <f t="shared" si="641"/>
        <v>2013</v>
      </c>
      <c r="D4147" s="148">
        <f t="shared" si="642"/>
        <v>6</v>
      </c>
      <c r="E4147" s="152">
        <v>14</v>
      </c>
      <c r="F4147" s="153">
        <v>0</v>
      </c>
      <c r="G4147" s="154">
        <v>378.88299999999998</v>
      </c>
      <c r="H4147" s="154">
        <v>0</v>
      </c>
      <c r="I4147" s="154">
        <v>990.21100000000001</v>
      </c>
      <c r="J4147" s="151">
        <v>0</v>
      </c>
      <c r="K4147" s="149">
        <f t="shared" si="643"/>
        <v>1369.0940000000001</v>
      </c>
      <c r="L4147" s="148">
        <v>0</v>
      </c>
      <c r="M4147" s="148">
        <v>115.136</v>
      </c>
      <c r="N4147" s="148">
        <v>0</v>
      </c>
      <c r="O4147" s="148">
        <v>243.42699999999999</v>
      </c>
      <c r="P4147" s="148">
        <v>0</v>
      </c>
      <c r="Q4147" s="21">
        <f t="shared" si="644"/>
        <v>0</v>
      </c>
      <c r="R4147" s="21">
        <f t="shared" si="645"/>
        <v>368.08979199999999</v>
      </c>
      <c r="S4147" s="21">
        <f t="shared" si="646"/>
        <v>0</v>
      </c>
      <c r="T4147" s="21">
        <f t="shared" si="647"/>
        <v>773.12415199999998</v>
      </c>
      <c r="U4147" s="22">
        <f t="shared" si="648"/>
        <v>1141.2139440000001</v>
      </c>
      <c r="V4147" s="39">
        <f t="shared" si="649"/>
        <v>0.83355411973173499</v>
      </c>
    </row>
    <row r="4148" spans="1:22">
      <c r="A4148">
        <v>4143</v>
      </c>
      <c r="B4148" s="155">
        <f t="shared" si="650"/>
        <v>41447</v>
      </c>
      <c r="C4148" s="148">
        <f t="shared" si="641"/>
        <v>2013</v>
      </c>
      <c r="D4148" s="148">
        <f t="shared" si="642"/>
        <v>6</v>
      </c>
      <c r="E4148" s="152">
        <v>15</v>
      </c>
      <c r="F4148" s="153">
        <v>0</v>
      </c>
      <c r="G4148" s="154">
        <v>414.56700000000001</v>
      </c>
      <c r="H4148" s="154">
        <v>0</v>
      </c>
      <c r="I4148" s="154">
        <v>945.59299999999996</v>
      </c>
      <c r="J4148" s="151">
        <v>0</v>
      </c>
      <c r="K4148" s="149">
        <f t="shared" si="643"/>
        <v>1360.1599999999999</v>
      </c>
      <c r="L4148" s="148">
        <v>0</v>
      </c>
      <c r="M4148" s="148">
        <v>125.575</v>
      </c>
      <c r="N4148" s="148">
        <v>0</v>
      </c>
      <c r="O4148" s="148">
        <v>230.43299999999999</v>
      </c>
      <c r="P4148" s="148">
        <v>0</v>
      </c>
      <c r="Q4148" s="21">
        <f t="shared" si="644"/>
        <v>0</v>
      </c>
      <c r="R4148" s="21">
        <f t="shared" si="645"/>
        <v>401.46327500000001</v>
      </c>
      <c r="S4148" s="21">
        <f t="shared" si="646"/>
        <v>0</v>
      </c>
      <c r="T4148" s="21">
        <f t="shared" si="647"/>
        <v>731.85520800000006</v>
      </c>
      <c r="U4148" s="22">
        <f t="shared" si="648"/>
        <v>1133.318483</v>
      </c>
      <c r="V4148" s="39">
        <f t="shared" si="649"/>
        <v>0.83322438757205042</v>
      </c>
    </row>
    <row r="4149" spans="1:22">
      <c r="A4149">
        <v>4144</v>
      </c>
      <c r="B4149" s="155">
        <f t="shared" si="650"/>
        <v>41447</v>
      </c>
      <c r="C4149" s="148">
        <f t="shared" si="641"/>
        <v>2013</v>
      </c>
      <c r="D4149" s="148">
        <f t="shared" si="642"/>
        <v>6</v>
      </c>
      <c r="E4149" s="152">
        <v>16</v>
      </c>
      <c r="F4149" s="153">
        <v>0</v>
      </c>
      <c r="G4149" s="154">
        <v>409.02699999999999</v>
      </c>
      <c r="H4149" s="154">
        <v>0</v>
      </c>
      <c r="I4149" s="154">
        <v>1109.915</v>
      </c>
      <c r="J4149" s="151">
        <v>0</v>
      </c>
      <c r="K4149" s="149">
        <f t="shared" si="643"/>
        <v>1518.942</v>
      </c>
      <c r="L4149" s="148">
        <v>0</v>
      </c>
      <c r="M4149" s="148">
        <v>125.006</v>
      </c>
      <c r="N4149" s="148">
        <v>0</v>
      </c>
      <c r="O4149" s="148">
        <v>260.447</v>
      </c>
      <c r="P4149" s="148">
        <v>0</v>
      </c>
      <c r="Q4149" s="21">
        <f t="shared" si="644"/>
        <v>0</v>
      </c>
      <c r="R4149" s="21">
        <f t="shared" si="645"/>
        <v>399.644182</v>
      </c>
      <c r="S4149" s="21">
        <f t="shared" si="646"/>
        <v>0</v>
      </c>
      <c r="T4149" s="21">
        <f t="shared" si="647"/>
        <v>827.1796720000001</v>
      </c>
      <c r="U4149" s="22">
        <f t="shared" si="648"/>
        <v>1226.8238540000002</v>
      </c>
      <c r="V4149" s="39">
        <f t="shared" si="649"/>
        <v>0.80768314655859152</v>
      </c>
    </row>
    <row r="4150" spans="1:22">
      <c r="A4150">
        <v>4145</v>
      </c>
      <c r="B4150" s="155">
        <f t="shared" si="650"/>
        <v>41447</v>
      </c>
      <c r="C4150" s="148">
        <f t="shared" si="641"/>
        <v>2013</v>
      </c>
      <c r="D4150" s="148">
        <f t="shared" si="642"/>
        <v>6</v>
      </c>
      <c r="E4150" s="152">
        <v>17</v>
      </c>
      <c r="F4150" s="153">
        <v>0</v>
      </c>
      <c r="G4150" s="154">
        <v>411.18900000000002</v>
      </c>
      <c r="H4150" s="154">
        <v>0</v>
      </c>
      <c r="I4150" s="154">
        <v>1115.3920000000001</v>
      </c>
      <c r="J4150" s="151">
        <v>0</v>
      </c>
      <c r="K4150" s="149">
        <f t="shared" si="643"/>
        <v>1526.5810000000001</v>
      </c>
      <c r="L4150" s="148">
        <v>0</v>
      </c>
      <c r="M4150" s="148">
        <v>123.925</v>
      </c>
      <c r="N4150" s="148">
        <v>0</v>
      </c>
      <c r="O4150" s="148">
        <v>263.46899999999999</v>
      </c>
      <c r="P4150" s="148">
        <v>0</v>
      </c>
      <c r="Q4150" s="21">
        <f t="shared" si="644"/>
        <v>0</v>
      </c>
      <c r="R4150" s="21">
        <f t="shared" si="645"/>
        <v>396.18822499999999</v>
      </c>
      <c r="S4150" s="21">
        <f t="shared" si="646"/>
        <v>0</v>
      </c>
      <c r="T4150" s="21">
        <f t="shared" si="647"/>
        <v>836.77754400000003</v>
      </c>
      <c r="U4150" s="22">
        <f t="shared" si="648"/>
        <v>1232.9657689999999</v>
      </c>
      <c r="V4150" s="39">
        <f t="shared" si="649"/>
        <v>0.80766482027484932</v>
      </c>
    </row>
    <row r="4151" spans="1:22">
      <c r="A4151">
        <v>4146</v>
      </c>
      <c r="B4151" s="155">
        <f t="shared" si="650"/>
        <v>41447</v>
      </c>
      <c r="C4151" s="148">
        <f t="shared" si="641"/>
        <v>2013</v>
      </c>
      <c r="D4151" s="148">
        <f t="shared" si="642"/>
        <v>6</v>
      </c>
      <c r="E4151" s="152">
        <v>18</v>
      </c>
      <c r="F4151" s="153">
        <v>0</v>
      </c>
      <c r="G4151" s="154">
        <v>413.92899999999997</v>
      </c>
      <c r="H4151" s="154">
        <v>0</v>
      </c>
      <c r="I4151" s="154">
        <v>1217.2349999999999</v>
      </c>
      <c r="J4151" s="151">
        <v>0</v>
      </c>
      <c r="K4151" s="149">
        <f t="shared" si="643"/>
        <v>1631.1639999999998</v>
      </c>
      <c r="L4151" s="148">
        <v>0</v>
      </c>
      <c r="M4151" s="148">
        <v>124.92100000000001</v>
      </c>
      <c r="N4151" s="148">
        <v>0</v>
      </c>
      <c r="O4151" s="148">
        <v>290.78699999999998</v>
      </c>
      <c r="P4151" s="148">
        <v>0</v>
      </c>
      <c r="Q4151" s="21">
        <f t="shared" si="644"/>
        <v>0</v>
      </c>
      <c r="R4151" s="21">
        <f t="shared" si="645"/>
        <v>399.37243700000005</v>
      </c>
      <c r="S4151" s="21">
        <f t="shared" si="646"/>
        <v>0</v>
      </c>
      <c r="T4151" s="21">
        <f t="shared" si="647"/>
        <v>923.53951199999995</v>
      </c>
      <c r="U4151" s="22">
        <f t="shared" si="648"/>
        <v>1322.911949</v>
      </c>
      <c r="V4151" s="39">
        <f t="shared" si="649"/>
        <v>0.81102326252908985</v>
      </c>
    </row>
    <row r="4152" spans="1:22">
      <c r="A4152">
        <v>4147</v>
      </c>
      <c r="B4152" s="155">
        <f t="shared" si="650"/>
        <v>41447</v>
      </c>
      <c r="C4152" s="148">
        <f t="shared" si="641"/>
        <v>2013</v>
      </c>
      <c r="D4152" s="148">
        <f t="shared" si="642"/>
        <v>6</v>
      </c>
      <c r="E4152" s="152">
        <v>19</v>
      </c>
      <c r="F4152" s="153">
        <v>0</v>
      </c>
      <c r="G4152" s="154">
        <v>384.84699999999998</v>
      </c>
      <c r="H4152" s="154">
        <v>0</v>
      </c>
      <c r="I4152" s="154">
        <v>1448.578</v>
      </c>
      <c r="J4152" s="151">
        <v>7.4999999999999997E-2</v>
      </c>
      <c r="K4152" s="149">
        <f t="shared" si="643"/>
        <v>1833.5</v>
      </c>
      <c r="L4152" s="148">
        <v>0</v>
      </c>
      <c r="M4152" s="148">
        <v>116.2</v>
      </c>
      <c r="N4152" s="148">
        <v>0</v>
      </c>
      <c r="O4152" s="148">
        <v>377.286</v>
      </c>
      <c r="P4152" s="148">
        <v>0.84199999999999997</v>
      </c>
      <c r="Q4152" s="21">
        <f t="shared" si="644"/>
        <v>0</v>
      </c>
      <c r="R4152" s="21">
        <f t="shared" si="645"/>
        <v>371.4914</v>
      </c>
      <c r="S4152" s="21">
        <f t="shared" si="646"/>
        <v>0</v>
      </c>
      <c r="T4152" s="21">
        <f t="shared" si="647"/>
        <v>1198.2603360000001</v>
      </c>
      <c r="U4152" s="22">
        <f t="shared" si="648"/>
        <v>1569.7517360000002</v>
      </c>
      <c r="V4152" s="39">
        <f t="shared" si="649"/>
        <v>0.85615038778292896</v>
      </c>
    </row>
    <row r="4153" spans="1:22">
      <c r="A4153">
        <v>4148</v>
      </c>
      <c r="B4153" s="155">
        <f t="shared" si="650"/>
        <v>41447</v>
      </c>
      <c r="C4153" s="148">
        <f t="shared" si="641"/>
        <v>2013</v>
      </c>
      <c r="D4153" s="148">
        <f t="shared" si="642"/>
        <v>6</v>
      </c>
      <c r="E4153" s="152">
        <v>20</v>
      </c>
      <c r="F4153" s="153">
        <v>0</v>
      </c>
      <c r="G4153" s="154">
        <v>289.55099999999999</v>
      </c>
      <c r="H4153" s="154">
        <v>0</v>
      </c>
      <c r="I4153" s="154">
        <v>1504.269</v>
      </c>
      <c r="J4153" s="151">
        <v>4.8680000000000003</v>
      </c>
      <c r="K4153" s="149">
        <f t="shared" si="643"/>
        <v>1798.6879999999999</v>
      </c>
      <c r="L4153" s="148">
        <v>0</v>
      </c>
      <c r="M4153" s="148">
        <v>88.686999999999998</v>
      </c>
      <c r="N4153" s="148">
        <v>0</v>
      </c>
      <c r="O4153" s="148">
        <v>410.53500000000003</v>
      </c>
      <c r="P4153" s="148">
        <v>2.1059999999999999</v>
      </c>
      <c r="Q4153" s="21">
        <f t="shared" si="644"/>
        <v>0</v>
      </c>
      <c r="R4153" s="21">
        <f t="shared" si="645"/>
        <v>283.53233899999998</v>
      </c>
      <c r="S4153" s="21">
        <f t="shared" si="646"/>
        <v>0</v>
      </c>
      <c r="T4153" s="21">
        <f t="shared" si="647"/>
        <v>1303.8591600000002</v>
      </c>
      <c r="U4153" s="22">
        <f t="shared" si="648"/>
        <v>1587.3914990000003</v>
      </c>
      <c r="V4153" s="39">
        <f t="shared" si="649"/>
        <v>0.88252743054937843</v>
      </c>
    </row>
    <row r="4154" spans="1:22">
      <c r="A4154">
        <v>4149</v>
      </c>
      <c r="B4154" s="155">
        <f t="shared" si="650"/>
        <v>41447</v>
      </c>
      <c r="C4154" s="148">
        <f t="shared" si="641"/>
        <v>2013</v>
      </c>
      <c r="D4154" s="148">
        <f t="shared" si="642"/>
        <v>6</v>
      </c>
      <c r="E4154" s="152">
        <v>21</v>
      </c>
      <c r="F4154" s="153">
        <v>0</v>
      </c>
      <c r="G4154" s="154">
        <v>127.64</v>
      </c>
      <c r="H4154" s="154">
        <v>0</v>
      </c>
      <c r="I4154" s="154">
        <v>1658.395</v>
      </c>
      <c r="J4154" s="151">
        <v>7.101</v>
      </c>
      <c r="K4154" s="149">
        <f t="shared" si="643"/>
        <v>1793.1360000000002</v>
      </c>
      <c r="L4154" s="148">
        <v>0</v>
      </c>
      <c r="M4154" s="148">
        <v>41.292999999999999</v>
      </c>
      <c r="N4154" s="148">
        <v>0</v>
      </c>
      <c r="O4154" s="148">
        <v>439.12099999999998</v>
      </c>
      <c r="P4154" s="148">
        <v>2.8580000000000001</v>
      </c>
      <c r="Q4154" s="21">
        <f t="shared" si="644"/>
        <v>0</v>
      </c>
      <c r="R4154" s="21">
        <f t="shared" si="645"/>
        <v>132.013721</v>
      </c>
      <c r="S4154" s="21">
        <f t="shared" si="646"/>
        <v>0</v>
      </c>
      <c r="T4154" s="21">
        <f t="shared" si="647"/>
        <v>1394.6482960000001</v>
      </c>
      <c r="U4154" s="22">
        <f t="shared" si="648"/>
        <v>1526.6620170000001</v>
      </c>
      <c r="V4154" s="39">
        <f t="shared" si="649"/>
        <v>0.8513922072837754</v>
      </c>
    </row>
    <row r="4155" spans="1:22">
      <c r="A4155">
        <v>4150</v>
      </c>
      <c r="B4155" s="155">
        <f t="shared" si="650"/>
        <v>41447</v>
      </c>
      <c r="C4155" s="148">
        <f t="shared" si="641"/>
        <v>2013</v>
      </c>
      <c r="D4155" s="148">
        <f t="shared" si="642"/>
        <v>6</v>
      </c>
      <c r="E4155" s="152">
        <v>22</v>
      </c>
      <c r="F4155" s="153">
        <v>0</v>
      </c>
      <c r="G4155" s="154">
        <v>211.44300000000001</v>
      </c>
      <c r="H4155" s="154">
        <v>0</v>
      </c>
      <c r="I4155" s="154">
        <v>1546.5830000000001</v>
      </c>
      <c r="J4155" s="151">
        <v>7.109</v>
      </c>
      <c r="K4155" s="149">
        <f t="shared" si="643"/>
        <v>1765.135</v>
      </c>
      <c r="L4155" s="148">
        <v>0</v>
      </c>
      <c r="M4155" s="148">
        <v>66.037999999999997</v>
      </c>
      <c r="N4155" s="148">
        <v>0</v>
      </c>
      <c r="O4155" s="148">
        <v>408.62</v>
      </c>
      <c r="P4155" s="148">
        <v>3.0270000000000001</v>
      </c>
      <c r="Q4155" s="21">
        <f t="shared" si="644"/>
        <v>0</v>
      </c>
      <c r="R4155" s="21">
        <f t="shared" si="645"/>
        <v>211.12348599999999</v>
      </c>
      <c r="S4155" s="21">
        <f t="shared" si="646"/>
        <v>0</v>
      </c>
      <c r="T4155" s="21">
        <f t="shared" si="647"/>
        <v>1297.77712</v>
      </c>
      <c r="U4155" s="22">
        <f t="shared" si="648"/>
        <v>1508.9006059999999</v>
      </c>
      <c r="V4155" s="39">
        <f t="shared" si="649"/>
        <v>0.85483580915907276</v>
      </c>
    </row>
    <row r="4156" spans="1:22">
      <c r="A4156">
        <v>4151</v>
      </c>
      <c r="B4156" s="155">
        <f t="shared" si="650"/>
        <v>41447</v>
      </c>
      <c r="C4156" s="148">
        <f t="shared" si="641"/>
        <v>2013</v>
      </c>
      <c r="D4156" s="148">
        <f t="shared" si="642"/>
        <v>6</v>
      </c>
      <c r="E4156" s="152">
        <v>23</v>
      </c>
      <c r="F4156" s="153">
        <v>0</v>
      </c>
      <c r="G4156" s="154">
        <v>221.155</v>
      </c>
      <c r="H4156" s="154">
        <v>0</v>
      </c>
      <c r="I4156" s="154">
        <v>1510.758</v>
      </c>
      <c r="J4156" s="151">
        <v>5.88</v>
      </c>
      <c r="K4156" s="149">
        <f t="shared" si="643"/>
        <v>1737.7930000000001</v>
      </c>
      <c r="L4156" s="148">
        <v>0</v>
      </c>
      <c r="M4156" s="148">
        <v>69.305999999999997</v>
      </c>
      <c r="N4156" s="148">
        <v>0</v>
      </c>
      <c r="O4156" s="148">
        <v>390.56</v>
      </c>
      <c r="P4156" s="148">
        <v>2.355</v>
      </c>
      <c r="Q4156" s="21">
        <f t="shared" si="644"/>
        <v>0</v>
      </c>
      <c r="R4156" s="21">
        <f t="shared" si="645"/>
        <v>221.571282</v>
      </c>
      <c r="S4156" s="21">
        <f t="shared" si="646"/>
        <v>0</v>
      </c>
      <c r="T4156" s="21">
        <f t="shared" si="647"/>
        <v>1240.4185600000001</v>
      </c>
      <c r="U4156" s="22">
        <f t="shared" si="648"/>
        <v>1461.989842</v>
      </c>
      <c r="V4156" s="39">
        <f t="shared" si="649"/>
        <v>0.84129113306360415</v>
      </c>
    </row>
    <row r="4157" spans="1:22">
      <c r="A4157">
        <v>4152</v>
      </c>
      <c r="B4157" s="155">
        <f t="shared" si="650"/>
        <v>41447</v>
      </c>
      <c r="C4157" s="148">
        <f t="shared" si="641"/>
        <v>2013</v>
      </c>
      <c r="D4157" s="148">
        <f t="shared" si="642"/>
        <v>6</v>
      </c>
      <c r="E4157" s="152">
        <v>24</v>
      </c>
      <c r="F4157" s="153">
        <v>0</v>
      </c>
      <c r="G4157" s="154">
        <v>237.90299999999999</v>
      </c>
      <c r="H4157" s="154">
        <v>0</v>
      </c>
      <c r="I4157" s="154">
        <v>1427.8150000000001</v>
      </c>
      <c r="J4157" s="151">
        <v>3.556</v>
      </c>
      <c r="K4157" s="149">
        <f t="shared" si="643"/>
        <v>1669.2740000000001</v>
      </c>
      <c r="L4157" s="148">
        <v>0</v>
      </c>
      <c r="M4157" s="148">
        <v>74.372</v>
      </c>
      <c r="N4157" s="148">
        <v>0</v>
      </c>
      <c r="O4157" s="148">
        <v>369.53399999999999</v>
      </c>
      <c r="P4157" s="148">
        <v>1.681</v>
      </c>
      <c r="Q4157" s="21">
        <f t="shared" si="644"/>
        <v>0</v>
      </c>
      <c r="R4157" s="21">
        <f t="shared" si="645"/>
        <v>237.76728400000002</v>
      </c>
      <c r="S4157" s="21">
        <f t="shared" si="646"/>
        <v>0</v>
      </c>
      <c r="T4157" s="21">
        <f t="shared" si="647"/>
        <v>1173.6399840000001</v>
      </c>
      <c r="U4157" s="22">
        <f t="shared" si="648"/>
        <v>1411.4072680000002</v>
      </c>
      <c r="V4157" s="39">
        <f t="shared" si="649"/>
        <v>0.84552162676708564</v>
      </c>
    </row>
    <row r="4158" spans="1:22">
      <c r="A4158">
        <v>4153</v>
      </c>
      <c r="B4158" s="155">
        <f t="shared" si="650"/>
        <v>41448</v>
      </c>
      <c r="C4158" s="148">
        <f t="shared" si="641"/>
        <v>2013</v>
      </c>
      <c r="D4158" s="148">
        <f t="shared" si="642"/>
        <v>6</v>
      </c>
      <c r="E4158" s="152">
        <v>1</v>
      </c>
      <c r="F4158" s="153">
        <v>0</v>
      </c>
      <c r="G4158" s="154">
        <v>385.64</v>
      </c>
      <c r="H4158" s="154">
        <v>0</v>
      </c>
      <c r="I4158" s="154">
        <v>1296.277</v>
      </c>
      <c r="J4158" s="151">
        <v>0</v>
      </c>
      <c r="K4158" s="149">
        <f t="shared" si="643"/>
        <v>1681.9169999999999</v>
      </c>
      <c r="L4158" s="148">
        <v>0</v>
      </c>
      <c r="M4158" s="148">
        <v>117.04300000000001</v>
      </c>
      <c r="N4158" s="148">
        <v>0</v>
      </c>
      <c r="O4158" s="148">
        <v>316.49299999999999</v>
      </c>
      <c r="P4158" s="148">
        <v>0</v>
      </c>
      <c r="Q4158" s="21">
        <f t="shared" si="644"/>
        <v>0</v>
      </c>
      <c r="R4158" s="21">
        <f t="shared" si="645"/>
        <v>374.18647100000004</v>
      </c>
      <c r="S4158" s="21">
        <f t="shared" si="646"/>
        <v>0</v>
      </c>
      <c r="T4158" s="21">
        <f t="shared" si="647"/>
        <v>1005.181768</v>
      </c>
      <c r="U4158" s="22">
        <f t="shared" si="648"/>
        <v>1379.3682390000001</v>
      </c>
      <c r="V4158" s="39">
        <f t="shared" si="649"/>
        <v>0.82011671146673715</v>
      </c>
    </row>
    <row r="4159" spans="1:22">
      <c r="A4159">
        <v>4154</v>
      </c>
      <c r="B4159" s="155">
        <f t="shared" si="650"/>
        <v>41448</v>
      </c>
      <c r="C4159" s="148">
        <f t="shared" si="641"/>
        <v>2013</v>
      </c>
      <c r="D4159" s="148">
        <f t="shared" si="642"/>
        <v>6</v>
      </c>
      <c r="E4159" s="152">
        <v>2</v>
      </c>
      <c r="F4159" s="153">
        <v>0</v>
      </c>
      <c r="G4159" s="154">
        <v>355.34399999999999</v>
      </c>
      <c r="H4159" s="154">
        <v>0</v>
      </c>
      <c r="I4159" s="154">
        <v>1082.9280000000001</v>
      </c>
      <c r="J4159" s="151">
        <v>0</v>
      </c>
      <c r="K4159" s="149">
        <f t="shared" si="643"/>
        <v>1438.2720000000002</v>
      </c>
      <c r="L4159" s="148">
        <v>0</v>
      </c>
      <c r="M4159" s="148">
        <v>107.401</v>
      </c>
      <c r="N4159" s="148">
        <v>0</v>
      </c>
      <c r="O4159" s="148">
        <v>243.70099999999999</v>
      </c>
      <c r="P4159" s="148">
        <v>0</v>
      </c>
      <c r="Q4159" s="21">
        <f t="shared" si="644"/>
        <v>0</v>
      </c>
      <c r="R4159" s="21">
        <f t="shared" si="645"/>
        <v>343.360997</v>
      </c>
      <c r="S4159" s="21">
        <f t="shared" si="646"/>
        <v>0</v>
      </c>
      <c r="T4159" s="21">
        <f t="shared" si="647"/>
        <v>773.99437599999999</v>
      </c>
      <c r="U4159" s="22">
        <f t="shared" si="648"/>
        <v>1117.3553729999999</v>
      </c>
      <c r="V4159" s="39">
        <f t="shared" si="649"/>
        <v>0.77687347942531015</v>
      </c>
    </row>
    <row r="4160" spans="1:22">
      <c r="A4160">
        <v>4155</v>
      </c>
      <c r="B4160" s="155">
        <f t="shared" si="650"/>
        <v>41448</v>
      </c>
      <c r="C4160" s="148">
        <f t="shared" si="641"/>
        <v>2013</v>
      </c>
      <c r="D4160" s="148">
        <f t="shared" si="642"/>
        <v>6</v>
      </c>
      <c r="E4160" s="152">
        <v>3</v>
      </c>
      <c r="F4160" s="153">
        <v>0</v>
      </c>
      <c r="G4160" s="154">
        <v>355.61900000000003</v>
      </c>
      <c r="H4160" s="154">
        <v>0</v>
      </c>
      <c r="I4160" s="154">
        <v>1221.7329999999999</v>
      </c>
      <c r="J4160" s="151">
        <v>0</v>
      </c>
      <c r="K4160" s="149">
        <f t="shared" si="643"/>
        <v>1577.3519999999999</v>
      </c>
      <c r="L4160" s="148">
        <v>0</v>
      </c>
      <c r="M4160" s="148">
        <v>107.511</v>
      </c>
      <c r="N4160" s="148">
        <v>0</v>
      </c>
      <c r="O4160" s="148">
        <v>272.15899999999999</v>
      </c>
      <c r="P4160" s="148">
        <v>0</v>
      </c>
      <c r="Q4160" s="21">
        <f t="shared" si="644"/>
        <v>0</v>
      </c>
      <c r="R4160" s="21">
        <f t="shared" si="645"/>
        <v>343.71266700000001</v>
      </c>
      <c r="S4160" s="21">
        <f t="shared" si="646"/>
        <v>0</v>
      </c>
      <c r="T4160" s="21">
        <f t="shared" si="647"/>
        <v>864.37698399999999</v>
      </c>
      <c r="U4160" s="22">
        <f t="shared" si="648"/>
        <v>1208.089651</v>
      </c>
      <c r="V4160" s="39">
        <f t="shared" si="649"/>
        <v>0.76589730827361302</v>
      </c>
    </row>
    <row r="4161" spans="1:22">
      <c r="A4161">
        <v>4156</v>
      </c>
      <c r="B4161" s="155">
        <f t="shared" si="650"/>
        <v>41448</v>
      </c>
      <c r="C4161" s="148">
        <f t="shared" si="641"/>
        <v>2013</v>
      </c>
      <c r="D4161" s="148">
        <f t="shared" si="642"/>
        <v>6</v>
      </c>
      <c r="E4161" s="152">
        <v>4</v>
      </c>
      <c r="F4161" s="153">
        <v>0</v>
      </c>
      <c r="G4161" s="154">
        <v>355.15300000000002</v>
      </c>
      <c r="H4161" s="154">
        <v>0</v>
      </c>
      <c r="I4161" s="154">
        <v>928.005</v>
      </c>
      <c r="J4161" s="151">
        <v>0</v>
      </c>
      <c r="K4161" s="149">
        <f t="shared" si="643"/>
        <v>1283.1579999999999</v>
      </c>
      <c r="L4161" s="148">
        <v>0</v>
      </c>
      <c r="M4161" s="148">
        <v>107.312</v>
      </c>
      <c r="N4161" s="148">
        <v>0</v>
      </c>
      <c r="O4161" s="148">
        <v>206.494</v>
      </c>
      <c r="P4161" s="148">
        <v>0</v>
      </c>
      <c r="Q4161" s="21">
        <f t="shared" si="644"/>
        <v>0</v>
      </c>
      <c r="R4161" s="21">
        <f t="shared" si="645"/>
        <v>343.07646399999999</v>
      </c>
      <c r="S4161" s="21">
        <f t="shared" si="646"/>
        <v>0</v>
      </c>
      <c r="T4161" s="21">
        <f t="shared" si="647"/>
        <v>655.82494400000007</v>
      </c>
      <c r="U4161" s="22">
        <f t="shared" si="648"/>
        <v>998.90140800000006</v>
      </c>
      <c r="V4161" s="39">
        <f t="shared" si="649"/>
        <v>0.77847109085553001</v>
      </c>
    </row>
    <row r="4162" spans="1:22">
      <c r="A4162">
        <v>4157</v>
      </c>
      <c r="B4162" s="155">
        <f t="shared" si="650"/>
        <v>41448</v>
      </c>
      <c r="C4162" s="148">
        <f t="shared" si="641"/>
        <v>2013</v>
      </c>
      <c r="D4162" s="148">
        <f t="shared" si="642"/>
        <v>6</v>
      </c>
      <c r="E4162" s="152">
        <v>5</v>
      </c>
      <c r="F4162" s="153">
        <v>0</v>
      </c>
      <c r="G4162" s="154">
        <v>508.334</v>
      </c>
      <c r="H4162" s="154">
        <v>0</v>
      </c>
      <c r="I4162" s="154">
        <v>814.99199999999996</v>
      </c>
      <c r="J4162" s="151">
        <v>0</v>
      </c>
      <c r="K4162" s="149">
        <f t="shared" si="643"/>
        <v>1323.326</v>
      </c>
      <c r="L4162" s="148">
        <v>0</v>
      </c>
      <c r="M4162" s="148">
        <v>147.971</v>
      </c>
      <c r="N4162" s="148">
        <v>0</v>
      </c>
      <c r="O4162" s="148">
        <v>186.95500000000001</v>
      </c>
      <c r="P4162" s="148">
        <v>0</v>
      </c>
      <c r="Q4162" s="21">
        <f t="shared" si="644"/>
        <v>0</v>
      </c>
      <c r="R4162" s="21">
        <f t="shared" si="645"/>
        <v>473.063287</v>
      </c>
      <c r="S4162" s="21">
        <f t="shared" si="646"/>
        <v>0</v>
      </c>
      <c r="T4162" s="21">
        <f t="shared" si="647"/>
        <v>593.76908000000003</v>
      </c>
      <c r="U4162" s="22">
        <f t="shared" si="648"/>
        <v>1066.832367</v>
      </c>
      <c r="V4162" s="39">
        <f t="shared" si="649"/>
        <v>0.80617502187669554</v>
      </c>
    </row>
    <row r="4163" spans="1:22">
      <c r="A4163">
        <v>4158</v>
      </c>
      <c r="B4163" s="155">
        <f t="shared" si="650"/>
        <v>41448</v>
      </c>
      <c r="C4163" s="148">
        <f t="shared" si="641"/>
        <v>2013</v>
      </c>
      <c r="D4163" s="148">
        <f t="shared" si="642"/>
        <v>6</v>
      </c>
      <c r="E4163" s="152">
        <v>6</v>
      </c>
      <c r="F4163" s="153">
        <v>0</v>
      </c>
      <c r="G4163" s="154">
        <v>308.81</v>
      </c>
      <c r="H4163" s="154">
        <v>0</v>
      </c>
      <c r="I4163" s="154">
        <v>1014.155</v>
      </c>
      <c r="J4163" s="151">
        <v>0</v>
      </c>
      <c r="K4163" s="149">
        <f t="shared" si="643"/>
        <v>1322.9649999999999</v>
      </c>
      <c r="L4163" s="148">
        <v>0</v>
      </c>
      <c r="M4163" s="148">
        <v>95.411000000000001</v>
      </c>
      <c r="N4163" s="148">
        <v>0</v>
      </c>
      <c r="O4163" s="148">
        <v>238.62299999999999</v>
      </c>
      <c r="P4163" s="148">
        <v>0</v>
      </c>
      <c r="Q4163" s="21">
        <f t="shared" si="644"/>
        <v>0</v>
      </c>
      <c r="R4163" s="21">
        <f t="shared" si="645"/>
        <v>305.02896700000002</v>
      </c>
      <c r="S4163" s="21">
        <f t="shared" si="646"/>
        <v>0</v>
      </c>
      <c r="T4163" s="21">
        <f t="shared" si="647"/>
        <v>757.86664800000005</v>
      </c>
      <c r="U4163" s="22">
        <f t="shared" si="648"/>
        <v>1062.8956150000001</v>
      </c>
      <c r="V4163" s="39">
        <f t="shared" si="649"/>
        <v>0.80341930058618349</v>
      </c>
    </row>
    <row r="4164" spans="1:22">
      <c r="A4164">
        <v>4159</v>
      </c>
      <c r="B4164" s="155">
        <f t="shared" si="650"/>
        <v>41448</v>
      </c>
      <c r="C4164" s="148">
        <f t="shared" si="641"/>
        <v>2013</v>
      </c>
      <c r="D4164" s="148">
        <f t="shared" si="642"/>
        <v>6</v>
      </c>
      <c r="E4164" s="152">
        <v>7</v>
      </c>
      <c r="F4164" s="153">
        <v>0</v>
      </c>
      <c r="G4164" s="154">
        <v>310.06</v>
      </c>
      <c r="H4164" s="154">
        <v>0</v>
      </c>
      <c r="I4164" s="154">
        <v>1013.5890000000001</v>
      </c>
      <c r="J4164" s="151">
        <v>0</v>
      </c>
      <c r="K4164" s="149">
        <f t="shared" si="643"/>
        <v>1323.6490000000001</v>
      </c>
      <c r="L4164" s="148">
        <v>0</v>
      </c>
      <c r="M4164" s="148">
        <v>95.058000000000007</v>
      </c>
      <c r="N4164" s="148">
        <v>0</v>
      </c>
      <c r="O4164" s="148">
        <v>239.37</v>
      </c>
      <c r="P4164" s="148">
        <v>0</v>
      </c>
      <c r="Q4164" s="21">
        <f t="shared" si="644"/>
        <v>0</v>
      </c>
      <c r="R4164" s="21">
        <f t="shared" si="645"/>
        <v>303.90042600000004</v>
      </c>
      <c r="S4164" s="21">
        <f t="shared" si="646"/>
        <v>0</v>
      </c>
      <c r="T4164" s="21">
        <f t="shared" si="647"/>
        <v>760.23912000000007</v>
      </c>
      <c r="U4164" s="22">
        <f t="shared" si="648"/>
        <v>1064.1395460000001</v>
      </c>
      <c r="V4164" s="39">
        <f t="shared" si="649"/>
        <v>0.80394390506848867</v>
      </c>
    </row>
    <row r="4165" spans="1:22">
      <c r="A4165">
        <v>4160</v>
      </c>
      <c r="B4165" s="155">
        <f t="shared" si="650"/>
        <v>41448</v>
      </c>
      <c r="C4165" s="148">
        <f t="shared" si="641"/>
        <v>2013</v>
      </c>
      <c r="D4165" s="148">
        <f t="shared" si="642"/>
        <v>6</v>
      </c>
      <c r="E4165" s="152">
        <v>8</v>
      </c>
      <c r="F4165" s="153">
        <v>0</v>
      </c>
      <c r="G4165" s="154">
        <v>310.221</v>
      </c>
      <c r="H4165" s="154">
        <v>0</v>
      </c>
      <c r="I4165" s="154">
        <v>1070.2380000000001</v>
      </c>
      <c r="J4165" s="151">
        <v>0</v>
      </c>
      <c r="K4165" s="149">
        <f t="shared" si="643"/>
        <v>1380.4590000000001</v>
      </c>
      <c r="L4165" s="148">
        <v>0</v>
      </c>
      <c r="M4165" s="148">
        <v>95.072000000000003</v>
      </c>
      <c r="N4165" s="148">
        <v>0</v>
      </c>
      <c r="O4165" s="148">
        <v>253.20699999999999</v>
      </c>
      <c r="P4165" s="148">
        <v>0</v>
      </c>
      <c r="Q4165" s="21">
        <f t="shared" si="644"/>
        <v>0</v>
      </c>
      <c r="R4165" s="21">
        <f t="shared" si="645"/>
        <v>303.94518400000004</v>
      </c>
      <c r="S4165" s="21">
        <f t="shared" si="646"/>
        <v>0</v>
      </c>
      <c r="T4165" s="21">
        <f t="shared" si="647"/>
        <v>804.18543199999999</v>
      </c>
      <c r="U4165" s="22">
        <f t="shared" si="648"/>
        <v>1108.1306159999999</v>
      </c>
      <c r="V4165" s="39">
        <f t="shared" si="649"/>
        <v>0.80272620628356206</v>
      </c>
    </row>
    <row r="4166" spans="1:22">
      <c r="A4166">
        <v>4161</v>
      </c>
      <c r="B4166" s="155">
        <f t="shared" si="650"/>
        <v>41448</v>
      </c>
      <c r="C4166" s="148">
        <f t="shared" si="641"/>
        <v>2013</v>
      </c>
      <c r="D4166" s="148">
        <f t="shared" si="642"/>
        <v>6</v>
      </c>
      <c r="E4166" s="152">
        <v>9</v>
      </c>
      <c r="F4166" s="153">
        <v>0</v>
      </c>
      <c r="G4166" s="154">
        <v>309.69499999999999</v>
      </c>
      <c r="H4166" s="154">
        <v>0</v>
      </c>
      <c r="I4166" s="154">
        <v>1038.5609999999999</v>
      </c>
      <c r="J4166" s="151">
        <v>0</v>
      </c>
      <c r="K4166" s="149">
        <f t="shared" si="643"/>
        <v>1348.2559999999999</v>
      </c>
      <c r="L4166" s="148">
        <v>0</v>
      </c>
      <c r="M4166" s="148">
        <v>95.031000000000006</v>
      </c>
      <c r="N4166" s="148">
        <v>0</v>
      </c>
      <c r="O4166" s="148">
        <v>241.41300000000001</v>
      </c>
      <c r="P4166" s="148">
        <v>0</v>
      </c>
      <c r="Q4166" s="21">
        <f t="shared" si="644"/>
        <v>0</v>
      </c>
      <c r="R4166" s="21">
        <f t="shared" si="645"/>
        <v>303.81410700000004</v>
      </c>
      <c r="S4166" s="21">
        <f t="shared" si="646"/>
        <v>0</v>
      </c>
      <c r="T4166" s="21">
        <f t="shared" si="647"/>
        <v>766.72768800000006</v>
      </c>
      <c r="U4166" s="22">
        <f t="shared" si="648"/>
        <v>1070.5417950000001</v>
      </c>
      <c r="V4166" s="39">
        <f t="shared" si="649"/>
        <v>0.79401967801367113</v>
      </c>
    </row>
    <row r="4167" spans="1:22">
      <c r="A4167">
        <v>4162</v>
      </c>
      <c r="B4167" s="155">
        <f t="shared" si="650"/>
        <v>41448</v>
      </c>
      <c r="C4167" s="148">
        <f t="shared" ref="C4167:C4230" si="651">YEAR(B4167)</f>
        <v>2013</v>
      </c>
      <c r="D4167" s="148">
        <f t="shared" ref="D4167:D4230" si="652">MONTH(B4167)</f>
        <v>6</v>
      </c>
      <c r="E4167" s="152">
        <v>10</v>
      </c>
      <c r="F4167" s="153">
        <v>0</v>
      </c>
      <c r="G4167" s="154">
        <v>234.94499999999999</v>
      </c>
      <c r="H4167" s="154">
        <v>0</v>
      </c>
      <c r="I4167" s="154">
        <v>1026.827</v>
      </c>
      <c r="J4167" s="151">
        <v>0</v>
      </c>
      <c r="K4167" s="149">
        <f t="shared" ref="K4167:K4230" si="653">SUM(F4167:J4167)</f>
        <v>1261.7719999999999</v>
      </c>
      <c r="L4167" s="148">
        <v>0</v>
      </c>
      <c r="M4167" s="148">
        <v>73.156999999999996</v>
      </c>
      <c r="N4167" s="148">
        <v>0</v>
      </c>
      <c r="O4167" s="148">
        <v>250.102</v>
      </c>
      <c r="P4167" s="148">
        <v>0</v>
      </c>
      <c r="Q4167" s="21">
        <f t="shared" ref="Q4167:Q4230" si="654">+$Q$2*L4167</f>
        <v>0</v>
      </c>
      <c r="R4167" s="21">
        <f t="shared" ref="R4167:R4230" si="655">+$R$2*M4167</f>
        <v>233.88292899999999</v>
      </c>
      <c r="S4167" s="21">
        <f t="shared" ref="S4167:S4230" si="656">+$S$2*N4167</f>
        <v>0</v>
      </c>
      <c r="T4167" s="21">
        <f t="shared" ref="T4167:T4230" si="657">+$T$2*O4167</f>
        <v>794.32395200000008</v>
      </c>
      <c r="U4167" s="22">
        <f t="shared" ref="U4167:U4230" si="658">SUM(Q4167:T4167)</f>
        <v>1028.2068810000001</v>
      </c>
      <c r="V4167" s="39">
        <f t="shared" ref="V4167:V4230" si="659">+U4167/K4167</f>
        <v>0.81489118557076878</v>
      </c>
    </row>
    <row r="4168" spans="1:22">
      <c r="A4168">
        <v>4163</v>
      </c>
      <c r="B4168" s="155">
        <f t="shared" si="650"/>
        <v>41448</v>
      </c>
      <c r="C4168" s="148">
        <f t="shared" si="651"/>
        <v>2013</v>
      </c>
      <c r="D4168" s="148">
        <f t="shared" si="652"/>
        <v>6</v>
      </c>
      <c r="E4168" s="152">
        <v>11</v>
      </c>
      <c r="F4168" s="153">
        <v>0</v>
      </c>
      <c r="G4168" s="154">
        <v>228.2</v>
      </c>
      <c r="H4168" s="154">
        <v>0</v>
      </c>
      <c r="I4168" s="154">
        <v>1072.539</v>
      </c>
      <c r="J4168" s="151">
        <v>0</v>
      </c>
      <c r="K4168" s="149">
        <f t="shared" si="653"/>
        <v>1300.739</v>
      </c>
      <c r="L4168" s="148">
        <v>0</v>
      </c>
      <c r="M4168" s="148">
        <v>72.057000000000002</v>
      </c>
      <c r="N4168" s="148">
        <v>0</v>
      </c>
      <c r="O4168" s="148">
        <v>260.46499999999997</v>
      </c>
      <c r="P4168" s="148">
        <v>0</v>
      </c>
      <c r="Q4168" s="21">
        <f t="shared" si="654"/>
        <v>0</v>
      </c>
      <c r="R4168" s="21">
        <f t="shared" si="655"/>
        <v>230.366229</v>
      </c>
      <c r="S4168" s="21">
        <f t="shared" si="656"/>
        <v>0</v>
      </c>
      <c r="T4168" s="21">
        <f t="shared" si="657"/>
        <v>827.23683999999992</v>
      </c>
      <c r="U4168" s="22">
        <f t="shared" si="658"/>
        <v>1057.603069</v>
      </c>
      <c r="V4168" s="39">
        <f t="shared" si="659"/>
        <v>0.81307861838539475</v>
      </c>
    </row>
    <row r="4169" spans="1:22">
      <c r="A4169">
        <v>4164</v>
      </c>
      <c r="B4169" s="155">
        <f t="shared" si="650"/>
        <v>41448</v>
      </c>
      <c r="C4169" s="148">
        <f t="shared" si="651"/>
        <v>2013</v>
      </c>
      <c r="D4169" s="148">
        <f t="shared" si="652"/>
        <v>6</v>
      </c>
      <c r="E4169" s="152">
        <v>12</v>
      </c>
      <c r="F4169" s="153">
        <v>0</v>
      </c>
      <c r="G4169" s="154">
        <v>236.495</v>
      </c>
      <c r="H4169" s="154">
        <v>0</v>
      </c>
      <c r="I4169" s="154">
        <v>1115.8969999999999</v>
      </c>
      <c r="J4169" s="151">
        <v>0</v>
      </c>
      <c r="K4169" s="149">
        <f t="shared" si="653"/>
        <v>1352.3919999999998</v>
      </c>
      <c r="L4169" s="148">
        <v>0</v>
      </c>
      <c r="M4169" s="148">
        <v>74.066000000000003</v>
      </c>
      <c r="N4169" s="148">
        <v>0</v>
      </c>
      <c r="O4169" s="148">
        <v>263.084</v>
      </c>
      <c r="P4169" s="148">
        <v>0</v>
      </c>
      <c r="Q4169" s="21">
        <f t="shared" si="654"/>
        <v>0</v>
      </c>
      <c r="R4169" s="21">
        <f t="shared" si="655"/>
        <v>236.78900200000001</v>
      </c>
      <c r="S4169" s="21">
        <f t="shared" si="656"/>
        <v>0</v>
      </c>
      <c r="T4169" s="21">
        <f t="shared" si="657"/>
        <v>835.55478400000004</v>
      </c>
      <c r="U4169" s="22">
        <f t="shared" si="658"/>
        <v>1072.3437860000001</v>
      </c>
      <c r="V4169" s="39">
        <f t="shared" si="659"/>
        <v>0.79292378689019183</v>
      </c>
    </row>
    <row r="4170" spans="1:22">
      <c r="A4170">
        <v>4165</v>
      </c>
      <c r="B4170" s="155">
        <f t="shared" si="650"/>
        <v>41448</v>
      </c>
      <c r="C4170" s="148">
        <f t="shared" si="651"/>
        <v>2013</v>
      </c>
      <c r="D4170" s="148">
        <f t="shared" si="652"/>
        <v>6</v>
      </c>
      <c r="E4170" s="152">
        <v>13</v>
      </c>
      <c r="F4170" s="153">
        <v>0</v>
      </c>
      <c r="G4170" s="154">
        <v>235.941</v>
      </c>
      <c r="H4170" s="154">
        <v>0</v>
      </c>
      <c r="I4170" s="154">
        <v>1094.9690000000001</v>
      </c>
      <c r="J4170" s="151">
        <v>0</v>
      </c>
      <c r="K4170" s="149">
        <f t="shared" si="653"/>
        <v>1330.91</v>
      </c>
      <c r="L4170" s="148">
        <v>0</v>
      </c>
      <c r="M4170" s="148">
        <v>73.349999999999994</v>
      </c>
      <c r="N4170" s="148">
        <v>0</v>
      </c>
      <c r="O4170" s="148">
        <v>256.46800000000002</v>
      </c>
      <c r="P4170" s="148">
        <v>0</v>
      </c>
      <c r="Q4170" s="21">
        <f t="shared" si="654"/>
        <v>0</v>
      </c>
      <c r="R4170" s="21">
        <f t="shared" si="655"/>
        <v>234.49994999999998</v>
      </c>
      <c r="S4170" s="21">
        <f t="shared" si="656"/>
        <v>0</v>
      </c>
      <c r="T4170" s="21">
        <f t="shared" si="657"/>
        <v>814.54236800000012</v>
      </c>
      <c r="U4170" s="22">
        <f t="shared" si="658"/>
        <v>1049.042318</v>
      </c>
      <c r="V4170" s="39">
        <f t="shared" si="659"/>
        <v>0.78821431802300679</v>
      </c>
    </row>
    <row r="4171" spans="1:22">
      <c r="A4171">
        <v>4166</v>
      </c>
      <c r="B4171" s="155">
        <f t="shared" si="650"/>
        <v>41448</v>
      </c>
      <c r="C4171" s="148">
        <f t="shared" si="651"/>
        <v>2013</v>
      </c>
      <c r="D4171" s="148">
        <f t="shared" si="652"/>
        <v>6</v>
      </c>
      <c r="E4171" s="152">
        <v>14</v>
      </c>
      <c r="F4171" s="153">
        <v>0</v>
      </c>
      <c r="G4171" s="154">
        <v>350.04899999999998</v>
      </c>
      <c r="H4171" s="154">
        <v>0</v>
      </c>
      <c r="I4171" s="154">
        <v>1075.316</v>
      </c>
      <c r="J4171" s="151">
        <v>0</v>
      </c>
      <c r="K4171" s="149">
        <f t="shared" si="653"/>
        <v>1425.365</v>
      </c>
      <c r="L4171" s="148">
        <v>0</v>
      </c>
      <c r="M4171" s="148">
        <v>107.676</v>
      </c>
      <c r="N4171" s="148">
        <v>0</v>
      </c>
      <c r="O4171" s="148">
        <v>251.548</v>
      </c>
      <c r="P4171" s="148">
        <v>0</v>
      </c>
      <c r="Q4171" s="21">
        <f t="shared" si="654"/>
        <v>0</v>
      </c>
      <c r="R4171" s="21">
        <f t="shared" si="655"/>
        <v>344.24017200000003</v>
      </c>
      <c r="S4171" s="21">
        <f t="shared" si="656"/>
        <v>0</v>
      </c>
      <c r="T4171" s="21">
        <f t="shared" si="657"/>
        <v>798.91644800000006</v>
      </c>
      <c r="U4171" s="22">
        <f t="shared" si="658"/>
        <v>1143.1566200000002</v>
      </c>
      <c r="V4171" s="39">
        <f t="shared" si="659"/>
        <v>0.8020097448723662</v>
      </c>
    </row>
    <row r="4172" spans="1:22">
      <c r="A4172">
        <v>4167</v>
      </c>
      <c r="B4172" s="155">
        <f t="shared" si="650"/>
        <v>41448</v>
      </c>
      <c r="C4172" s="148">
        <f t="shared" si="651"/>
        <v>2013</v>
      </c>
      <c r="D4172" s="148">
        <f t="shared" si="652"/>
        <v>6</v>
      </c>
      <c r="E4172" s="152">
        <v>15</v>
      </c>
      <c r="F4172" s="153">
        <v>0</v>
      </c>
      <c r="G4172" s="154">
        <v>283.78399999999999</v>
      </c>
      <c r="H4172" s="154">
        <v>0</v>
      </c>
      <c r="I4172" s="154">
        <v>1062.127</v>
      </c>
      <c r="J4172" s="151">
        <v>0</v>
      </c>
      <c r="K4172" s="149">
        <f t="shared" si="653"/>
        <v>1345.9110000000001</v>
      </c>
      <c r="L4172" s="148">
        <v>0</v>
      </c>
      <c r="M4172" s="148">
        <v>87.331999999999994</v>
      </c>
      <c r="N4172" s="148">
        <v>0</v>
      </c>
      <c r="O4172" s="148">
        <v>251.49299999999999</v>
      </c>
      <c r="P4172" s="148">
        <v>0</v>
      </c>
      <c r="Q4172" s="21">
        <f t="shared" si="654"/>
        <v>0</v>
      </c>
      <c r="R4172" s="21">
        <f t="shared" si="655"/>
        <v>279.20040399999999</v>
      </c>
      <c r="S4172" s="21">
        <f t="shared" si="656"/>
        <v>0</v>
      </c>
      <c r="T4172" s="21">
        <f t="shared" si="657"/>
        <v>798.74176799999998</v>
      </c>
      <c r="U4172" s="22">
        <f t="shared" si="658"/>
        <v>1077.942172</v>
      </c>
      <c r="V4172" s="39">
        <f t="shared" si="659"/>
        <v>0.80090152469219733</v>
      </c>
    </row>
    <row r="4173" spans="1:22">
      <c r="A4173">
        <v>4168</v>
      </c>
      <c r="B4173" s="155">
        <f t="shared" si="650"/>
        <v>41448</v>
      </c>
      <c r="C4173" s="148">
        <f t="shared" si="651"/>
        <v>2013</v>
      </c>
      <c r="D4173" s="148">
        <f t="shared" si="652"/>
        <v>6</v>
      </c>
      <c r="E4173" s="152">
        <v>16</v>
      </c>
      <c r="F4173" s="153">
        <v>0</v>
      </c>
      <c r="G4173" s="154">
        <v>323.35399999999998</v>
      </c>
      <c r="H4173" s="154">
        <v>0</v>
      </c>
      <c r="I4173" s="154">
        <v>997.66899999999998</v>
      </c>
      <c r="J4173" s="151">
        <v>0</v>
      </c>
      <c r="K4173" s="149">
        <f t="shared" si="653"/>
        <v>1321.0229999999999</v>
      </c>
      <c r="L4173" s="148">
        <v>0</v>
      </c>
      <c r="M4173" s="148">
        <v>99.466999999999999</v>
      </c>
      <c r="N4173" s="148">
        <v>0</v>
      </c>
      <c r="O4173" s="148">
        <v>240.92500000000001</v>
      </c>
      <c r="P4173" s="148">
        <v>0</v>
      </c>
      <c r="Q4173" s="21">
        <f t="shared" si="654"/>
        <v>0</v>
      </c>
      <c r="R4173" s="21">
        <f t="shared" si="655"/>
        <v>317.99599899999998</v>
      </c>
      <c r="S4173" s="21">
        <f t="shared" si="656"/>
        <v>0</v>
      </c>
      <c r="T4173" s="21">
        <f t="shared" si="657"/>
        <v>765.17780000000005</v>
      </c>
      <c r="U4173" s="22">
        <f t="shared" si="658"/>
        <v>1083.1737990000001</v>
      </c>
      <c r="V4173" s="39">
        <f t="shared" si="659"/>
        <v>0.8199507495327486</v>
      </c>
    </row>
    <row r="4174" spans="1:22">
      <c r="A4174">
        <v>4169</v>
      </c>
      <c r="B4174" s="155">
        <f t="shared" si="650"/>
        <v>41448</v>
      </c>
      <c r="C4174" s="148">
        <f t="shared" si="651"/>
        <v>2013</v>
      </c>
      <c r="D4174" s="148">
        <f t="shared" si="652"/>
        <v>6</v>
      </c>
      <c r="E4174" s="152">
        <v>17</v>
      </c>
      <c r="F4174" s="153">
        <v>0</v>
      </c>
      <c r="G4174" s="154">
        <v>426.48099999999999</v>
      </c>
      <c r="H4174" s="154">
        <v>0</v>
      </c>
      <c r="I4174" s="154">
        <v>917.49800000000005</v>
      </c>
      <c r="J4174" s="151">
        <v>0</v>
      </c>
      <c r="K4174" s="149">
        <f t="shared" si="653"/>
        <v>1343.979</v>
      </c>
      <c r="L4174" s="148">
        <v>0</v>
      </c>
      <c r="M4174" s="148">
        <v>129.41300000000001</v>
      </c>
      <c r="N4174" s="148">
        <v>0</v>
      </c>
      <c r="O4174" s="148">
        <v>222.25</v>
      </c>
      <c r="P4174" s="148">
        <v>0</v>
      </c>
      <c r="Q4174" s="21">
        <f t="shared" si="654"/>
        <v>0</v>
      </c>
      <c r="R4174" s="21">
        <f t="shared" si="655"/>
        <v>413.73336100000006</v>
      </c>
      <c r="S4174" s="21">
        <f t="shared" si="656"/>
        <v>0</v>
      </c>
      <c r="T4174" s="21">
        <f t="shared" si="657"/>
        <v>705.86599999999999</v>
      </c>
      <c r="U4174" s="22">
        <f t="shared" si="658"/>
        <v>1119.599361</v>
      </c>
      <c r="V4174" s="39">
        <f t="shared" si="659"/>
        <v>0.83304825521827353</v>
      </c>
    </row>
    <row r="4175" spans="1:22">
      <c r="A4175">
        <v>4170</v>
      </c>
      <c r="B4175" s="155">
        <f t="shared" si="650"/>
        <v>41448</v>
      </c>
      <c r="C4175" s="148">
        <f t="shared" si="651"/>
        <v>2013</v>
      </c>
      <c r="D4175" s="148">
        <f t="shared" si="652"/>
        <v>6</v>
      </c>
      <c r="E4175" s="152">
        <v>18</v>
      </c>
      <c r="F4175" s="153">
        <v>0</v>
      </c>
      <c r="G4175" s="154">
        <v>289.10599999999999</v>
      </c>
      <c r="H4175" s="154">
        <v>0.98299999999999998</v>
      </c>
      <c r="I4175" s="154">
        <v>1116.144</v>
      </c>
      <c r="J4175" s="151">
        <v>0</v>
      </c>
      <c r="K4175" s="149">
        <f t="shared" si="653"/>
        <v>1406.2329999999999</v>
      </c>
      <c r="L4175" s="148">
        <v>0</v>
      </c>
      <c r="M4175" s="148">
        <v>90.766999999999996</v>
      </c>
      <c r="N4175" s="148">
        <v>2.7090000000000001</v>
      </c>
      <c r="O4175" s="148">
        <v>275.47899999999998</v>
      </c>
      <c r="P4175" s="148">
        <v>0</v>
      </c>
      <c r="Q4175" s="21">
        <f t="shared" si="654"/>
        <v>0</v>
      </c>
      <c r="R4175" s="21">
        <f t="shared" si="655"/>
        <v>290.18209899999999</v>
      </c>
      <c r="S4175" s="21">
        <f t="shared" si="656"/>
        <v>5.2852589999999999</v>
      </c>
      <c r="T4175" s="21">
        <f t="shared" si="657"/>
        <v>874.92130399999996</v>
      </c>
      <c r="U4175" s="22">
        <f t="shared" si="658"/>
        <v>1170.3886619999998</v>
      </c>
      <c r="V4175" s="39">
        <f t="shared" si="659"/>
        <v>0.83228644328500323</v>
      </c>
    </row>
    <row r="4176" spans="1:22">
      <c r="A4176">
        <v>4171</v>
      </c>
      <c r="B4176" s="155">
        <f t="shared" si="650"/>
        <v>41448</v>
      </c>
      <c r="C4176" s="148">
        <f t="shared" si="651"/>
        <v>2013</v>
      </c>
      <c r="D4176" s="148">
        <f t="shared" si="652"/>
        <v>6</v>
      </c>
      <c r="E4176" s="152">
        <v>19</v>
      </c>
      <c r="F4176" s="153">
        <v>0</v>
      </c>
      <c r="G4176" s="154">
        <v>471.541</v>
      </c>
      <c r="H4176" s="154">
        <v>0</v>
      </c>
      <c r="I4176" s="154">
        <v>1227.2650000000001</v>
      </c>
      <c r="J4176" s="151">
        <v>0</v>
      </c>
      <c r="K4176" s="149">
        <f t="shared" si="653"/>
        <v>1698.806</v>
      </c>
      <c r="L4176" s="148">
        <v>0</v>
      </c>
      <c r="M4176" s="148">
        <v>141.90299999999999</v>
      </c>
      <c r="N4176" s="148">
        <v>0</v>
      </c>
      <c r="O4176" s="148">
        <v>281.42899999999997</v>
      </c>
      <c r="P4176" s="148">
        <v>0</v>
      </c>
      <c r="Q4176" s="21">
        <f t="shared" si="654"/>
        <v>0</v>
      </c>
      <c r="R4176" s="21">
        <f t="shared" si="655"/>
        <v>453.66389099999998</v>
      </c>
      <c r="S4176" s="21">
        <f t="shared" si="656"/>
        <v>0</v>
      </c>
      <c r="T4176" s="21">
        <f t="shared" si="657"/>
        <v>893.81850399999996</v>
      </c>
      <c r="U4176" s="22">
        <f t="shared" si="658"/>
        <v>1347.482395</v>
      </c>
      <c r="V4176" s="39">
        <f t="shared" si="659"/>
        <v>0.79319380494300107</v>
      </c>
    </row>
    <row r="4177" spans="1:22">
      <c r="A4177">
        <v>4172</v>
      </c>
      <c r="B4177" s="155">
        <f t="shared" si="650"/>
        <v>41448</v>
      </c>
      <c r="C4177" s="148">
        <f t="shared" si="651"/>
        <v>2013</v>
      </c>
      <c r="D4177" s="148">
        <f t="shared" si="652"/>
        <v>6</v>
      </c>
      <c r="E4177" s="152">
        <v>20</v>
      </c>
      <c r="F4177" s="153">
        <v>0</v>
      </c>
      <c r="G4177" s="154">
        <v>404.01799999999997</v>
      </c>
      <c r="H4177" s="154">
        <v>0</v>
      </c>
      <c r="I4177" s="154">
        <v>1367.527</v>
      </c>
      <c r="J4177" s="151">
        <v>1E-3</v>
      </c>
      <c r="K4177" s="149">
        <f t="shared" si="653"/>
        <v>1771.546</v>
      </c>
      <c r="L4177" s="148">
        <v>0</v>
      </c>
      <c r="M4177" s="148">
        <v>124.651</v>
      </c>
      <c r="N4177" s="148">
        <v>0</v>
      </c>
      <c r="O4177" s="148">
        <v>312.09300000000002</v>
      </c>
      <c r="P4177" s="148">
        <v>1E-3</v>
      </c>
      <c r="Q4177" s="21">
        <f t="shared" si="654"/>
        <v>0</v>
      </c>
      <c r="R4177" s="21">
        <f t="shared" si="655"/>
        <v>398.50924700000002</v>
      </c>
      <c r="S4177" s="21">
        <f t="shared" si="656"/>
        <v>0</v>
      </c>
      <c r="T4177" s="21">
        <f t="shared" si="657"/>
        <v>991.20736800000009</v>
      </c>
      <c r="U4177" s="22">
        <f t="shared" si="658"/>
        <v>1389.716615</v>
      </c>
      <c r="V4177" s="39">
        <f t="shared" si="659"/>
        <v>0.78446544148444353</v>
      </c>
    </row>
    <row r="4178" spans="1:22">
      <c r="A4178">
        <v>4173</v>
      </c>
      <c r="B4178" s="155">
        <f t="shared" si="650"/>
        <v>41448</v>
      </c>
      <c r="C4178" s="148">
        <f t="shared" si="651"/>
        <v>2013</v>
      </c>
      <c r="D4178" s="148">
        <f t="shared" si="652"/>
        <v>6</v>
      </c>
      <c r="E4178" s="152">
        <v>21</v>
      </c>
      <c r="F4178" s="153">
        <v>0</v>
      </c>
      <c r="G4178" s="154">
        <v>448.32799999999997</v>
      </c>
      <c r="H4178" s="154">
        <v>4.4320000000000004</v>
      </c>
      <c r="I4178" s="154">
        <v>1396.913</v>
      </c>
      <c r="J4178" s="151">
        <v>0</v>
      </c>
      <c r="K4178" s="149">
        <f t="shared" si="653"/>
        <v>1849.673</v>
      </c>
      <c r="L4178" s="148">
        <v>0</v>
      </c>
      <c r="M4178" s="148">
        <v>135.08099999999999</v>
      </c>
      <c r="N4178" s="148">
        <v>11.750999999999999</v>
      </c>
      <c r="O4178" s="148">
        <v>320.90499999999997</v>
      </c>
      <c r="P4178" s="148">
        <v>0</v>
      </c>
      <c r="Q4178" s="21">
        <f t="shared" si="654"/>
        <v>0</v>
      </c>
      <c r="R4178" s="21">
        <f t="shared" si="655"/>
        <v>431.85395699999998</v>
      </c>
      <c r="S4178" s="21">
        <f t="shared" si="656"/>
        <v>22.926200999999999</v>
      </c>
      <c r="T4178" s="21">
        <f t="shared" si="657"/>
        <v>1019.1942799999999</v>
      </c>
      <c r="U4178" s="22">
        <f t="shared" si="658"/>
        <v>1473.974438</v>
      </c>
      <c r="V4178" s="39">
        <f t="shared" si="659"/>
        <v>0.79688379405440857</v>
      </c>
    </row>
    <row r="4179" spans="1:22">
      <c r="A4179">
        <v>4174</v>
      </c>
      <c r="B4179" s="155">
        <f t="shared" si="650"/>
        <v>41448</v>
      </c>
      <c r="C4179" s="148">
        <f t="shared" si="651"/>
        <v>2013</v>
      </c>
      <c r="D4179" s="148">
        <f t="shared" si="652"/>
        <v>6</v>
      </c>
      <c r="E4179" s="152">
        <v>22</v>
      </c>
      <c r="F4179" s="153">
        <v>0</v>
      </c>
      <c r="G4179" s="154">
        <v>248.309</v>
      </c>
      <c r="H4179" s="154">
        <v>0</v>
      </c>
      <c r="I4179" s="154">
        <v>1663.5630000000001</v>
      </c>
      <c r="J4179" s="151">
        <v>0</v>
      </c>
      <c r="K4179" s="149">
        <f t="shared" si="653"/>
        <v>1911.8720000000001</v>
      </c>
      <c r="L4179" s="148">
        <v>0</v>
      </c>
      <c r="M4179" s="148">
        <v>77.129000000000005</v>
      </c>
      <c r="N4179" s="148">
        <v>0</v>
      </c>
      <c r="O4179" s="148">
        <v>378.79399999999998</v>
      </c>
      <c r="P4179" s="148">
        <v>0</v>
      </c>
      <c r="Q4179" s="21">
        <f t="shared" si="654"/>
        <v>0</v>
      </c>
      <c r="R4179" s="21">
        <f t="shared" si="655"/>
        <v>246.58141300000003</v>
      </c>
      <c r="S4179" s="21">
        <f t="shared" si="656"/>
        <v>0</v>
      </c>
      <c r="T4179" s="21">
        <f t="shared" si="657"/>
        <v>1203.0497439999999</v>
      </c>
      <c r="U4179" s="22">
        <f t="shared" si="658"/>
        <v>1449.631157</v>
      </c>
      <c r="V4179" s="39">
        <f t="shared" si="659"/>
        <v>0.75822605122100228</v>
      </c>
    </row>
    <row r="4180" spans="1:22">
      <c r="A4180">
        <v>4175</v>
      </c>
      <c r="B4180" s="155">
        <f t="shared" si="650"/>
        <v>41448</v>
      </c>
      <c r="C4180" s="148">
        <f t="shared" si="651"/>
        <v>2013</v>
      </c>
      <c r="D4180" s="148">
        <f t="shared" si="652"/>
        <v>6</v>
      </c>
      <c r="E4180" s="152">
        <v>23</v>
      </c>
      <c r="F4180" s="153">
        <v>0</v>
      </c>
      <c r="G4180" s="154">
        <v>242.583</v>
      </c>
      <c r="H4180" s="154">
        <v>0</v>
      </c>
      <c r="I4180" s="154">
        <v>1643.0719999999999</v>
      </c>
      <c r="J4180" s="151">
        <v>0</v>
      </c>
      <c r="K4180" s="149">
        <f t="shared" si="653"/>
        <v>1885.655</v>
      </c>
      <c r="L4180" s="148">
        <v>0</v>
      </c>
      <c r="M4180" s="148">
        <v>75.781999999999996</v>
      </c>
      <c r="N4180" s="148">
        <v>0</v>
      </c>
      <c r="O4180" s="148">
        <v>374.964</v>
      </c>
      <c r="P4180" s="148">
        <v>0</v>
      </c>
      <c r="Q4180" s="21">
        <f t="shared" si="654"/>
        <v>0</v>
      </c>
      <c r="R4180" s="21">
        <f t="shared" si="655"/>
        <v>242.27505399999998</v>
      </c>
      <c r="S4180" s="21">
        <f t="shared" si="656"/>
        <v>0</v>
      </c>
      <c r="T4180" s="21">
        <f t="shared" si="657"/>
        <v>1190.8856640000001</v>
      </c>
      <c r="U4180" s="22">
        <f t="shared" si="658"/>
        <v>1433.1607180000001</v>
      </c>
      <c r="V4180" s="39">
        <f t="shared" si="659"/>
        <v>0.76003336665508803</v>
      </c>
    </row>
    <row r="4181" spans="1:22">
      <c r="A4181">
        <v>4176</v>
      </c>
      <c r="B4181" s="155">
        <f t="shared" si="650"/>
        <v>41448</v>
      </c>
      <c r="C4181" s="148">
        <f t="shared" si="651"/>
        <v>2013</v>
      </c>
      <c r="D4181" s="148">
        <f t="shared" si="652"/>
        <v>6</v>
      </c>
      <c r="E4181" s="152">
        <v>24</v>
      </c>
      <c r="F4181" s="153">
        <v>0</v>
      </c>
      <c r="G4181" s="154">
        <v>234.441</v>
      </c>
      <c r="H4181" s="154">
        <v>0.95399999999999996</v>
      </c>
      <c r="I4181" s="154">
        <v>1588.36</v>
      </c>
      <c r="J4181" s="151">
        <v>0</v>
      </c>
      <c r="K4181" s="149">
        <f t="shared" si="653"/>
        <v>1823.7549999999999</v>
      </c>
      <c r="L4181" s="148">
        <v>0</v>
      </c>
      <c r="M4181" s="148">
        <v>73.28</v>
      </c>
      <c r="N4181" s="148">
        <v>2.657</v>
      </c>
      <c r="O4181" s="148">
        <v>355.26400000000001</v>
      </c>
      <c r="P4181" s="148">
        <v>0</v>
      </c>
      <c r="Q4181" s="21">
        <f t="shared" si="654"/>
        <v>0</v>
      </c>
      <c r="R4181" s="21">
        <f t="shared" si="655"/>
        <v>234.27616</v>
      </c>
      <c r="S4181" s="21">
        <f t="shared" si="656"/>
        <v>5.1838069999999998</v>
      </c>
      <c r="T4181" s="21">
        <f t="shared" si="657"/>
        <v>1128.3184640000002</v>
      </c>
      <c r="U4181" s="22">
        <f t="shared" si="658"/>
        <v>1367.7784310000002</v>
      </c>
      <c r="V4181" s="39">
        <f t="shared" si="659"/>
        <v>0.74997926311374075</v>
      </c>
    </row>
    <row r="4182" spans="1:22">
      <c r="A4182">
        <v>4177</v>
      </c>
      <c r="B4182" s="155">
        <f t="shared" si="650"/>
        <v>41449</v>
      </c>
      <c r="C4182" s="148">
        <f t="shared" si="651"/>
        <v>2013</v>
      </c>
      <c r="D4182" s="148">
        <f t="shared" si="652"/>
        <v>6</v>
      </c>
      <c r="E4182" s="152">
        <v>1</v>
      </c>
      <c r="F4182" s="153">
        <v>0</v>
      </c>
      <c r="G4182" s="154">
        <v>348.17200000000003</v>
      </c>
      <c r="H4182" s="154">
        <v>0</v>
      </c>
      <c r="I4182" s="154">
        <v>1199.9960000000001</v>
      </c>
      <c r="J4182" s="151">
        <v>0</v>
      </c>
      <c r="K4182" s="149">
        <f t="shared" si="653"/>
        <v>1548.1680000000001</v>
      </c>
      <c r="L4182" s="148">
        <v>0</v>
      </c>
      <c r="M4182" s="148">
        <v>107.139</v>
      </c>
      <c r="N4182" s="148">
        <v>0</v>
      </c>
      <c r="O4182" s="148">
        <v>264.29399999999998</v>
      </c>
      <c r="P4182" s="148">
        <v>0</v>
      </c>
      <c r="Q4182" s="21">
        <f t="shared" si="654"/>
        <v>0</v>
      </c>
      <c r="R4182" s="21">
        <f t="shared" si="655"/>
        <v>342.52338299999997</v>
      </c>
      <c r="S4182" s="21">
        <f t="shared" si="656"/>
        <v>0</v>
      </c>
      <c r="T4182" s="21">
        <f t="shared" si="657"/>
        <v>839.39774399999999</v>
      </c>
      <c r="U4182" s="22">
        <f t="shared" si="658"/>
        <v>1181.9211270000001</v>
      </c>
      <c r="V4182" s="39">
        <f t="shared" si="659"/>
        <v>0.76343208682778607</v>
      </c>
    </row>
    <row r="4183" spans="1:22">
      <c r="A4183">
        <v>4178</v>
      </c>
      <c r="B4183" s="155">
        <f t="shared" si="650"/>
        <v>41449</v>
      </c>
      <c r="C4183" s="148">
        <f t="shared" si="651"/>
        <v>2013</v>
      </c>
      <c r="D4183" s="148">
        <f t="shared" si="652"/>
        <v>6</v>
      </c>
      <c r="E4183" s="152">
        <v>2</v>
      </c>
      <c r="F4183" s="153">
        <v>0</v>
      </c>
      <c r="G4183" s="154">
        <v>350.637</v>
      </c>
      <c r="H4183" s="154">
        <v>0</v>
      </c>
      <c r="I4183" s="154">
        <v>1045.598</v>
      </c>
      <c r="J4183" s="151">
        <v>0</v>
      </c>
      <c r="K4183" s="149">
        <f t="shared" si="653"/>
        <v>1396.2349999999999</v>
      </c>
      <c r="L4183" s="148">
        <v>0</v>
      </c>
      <c r="M4183" s="148">
        <v>107.114</v>
      </c>
      <c r="N4183" s="148">
        <v>0</v>
      </c>
      <c r="O4183" s="148">
        <v>234.50399999999999</v>
      </c>
      <c r="P4183" s="148">
        <v>0</v>
      </c>
      <c r="Q4183" s="21">
        <f t="shared" si="654"/>
        <v>0</v>
      </c>
      <c r="R4183" s="21">
        <f t="shared" si="655"/>
        <v>342.44345800000002</v>
      </c>
      <c r="S4183" s="21">
        <f t="shared" si="656"/>
        <v>0</v>
      </c>
      <c r="T4183" s="21">
        <f t="shared" si="657"/>
        <v>744.78470400000003</v>
      </c>
      <c r="U4183" s="22">
        <f t="shared" si="658"/>
        <v>1087.2281620000001</v>
      </c>
      <c r="V4183" s="39">
        <f t="shared" si="659"/>
        <v>0.77868565248686661</v>
      </c>
    </row>
    <row r="4184" spans="1:22">
      <c r="A4184">
        <v>4179</v>
      </c>
      <c r="B4184" s="155">
        <f t="shared" si="650"/>
        <v>41449</v>
      </c>
      <c r="C4184" s="148">
        <f t="shared" si="651"/>
        <v>2013</v>
      </c>
      <c r="D4184" s="148">
        <f t="shared" si="652"/>
        <v>6</v>
      </c>
      <c r="E4184" s="152">
        <v>3</v>
      </c>
      <c r="F4184" s="153">
        <v>0</v>
      </c>
      <c r="G4184" s="154">
        <v>425.60700000000003</v>
      </c>
      <c r="H4184" s="154">
        <v>0</v>
      </c>
      <c r="I4184" s="154">
        <v>949.60599999999999</v>
      </c>
      <c r="J4184" s="151">
        <v>0</v>
      </c>
      <c r="K4184" s="149">
        <f t="shared" si="653"/>
        <v>1375.213</v>
      </c>
      <c r="L4184" s="148">
        <v>0</v>
      </c>
      <c r="M4184" s="148">
        <v>127.955</v>
      </c>
      <c r="N4184" s="148">
        <v>0</v>
      </c>
      <c r="O4184" s="148">
        <v>213.53</v>
      </c>
      <c r="P4184" s="148">
        <v>0</v>
      </c>
      <c r="Q4184" s="21">
        <f t="shared" si="654"/>
        <v>0</v>
      </c>
      <c r="R4184" s="21">
        <f t="shared" si="655"/>
        <v>409.072135</v>
      </c>
      <c r="S4184" s="21">
        <f t="shared" si="656"/>
        <v>0</v>
      </c>
      <c r="T4184" s="21">
        <f t="shared" si="657"/>
        <v>678.17128000000002</v>
      </c>
      <c r="U4184" s="22">
        <f t="shared" si="658"/>
        <v>1087.2434149999999</v>
      </c>
      <c r="V4184" s="39">
        <f t="shared" si="659"/>
        <v>0.79060001250715339</v>
      </c>
    </row>
    <row r="4185" spans="1:22">
      <c r="A4185">
        <v>4180</v>
      </c>
      <c r="B4185" s="155">
        <f t="shared" si="650"/>
        <v>41449</v>
      </c>
      <c r="C4185" s="148">
        <f t="shared" si="651"/>
        <v>2013</v>
      </c>
      <c r="D4185" s="148">
        <f t="shared" si="652"/>
        <v>6</v>
      </c>
      <c r="E4185" s="152">
        <v>4</v>
      </c>
      <c r="F4185" s="153">
        <v>0</v>
      </c>
      <c r="G4185" s="154">
        <v>349.11500000000001</v>
      </c>
      <c r="H4185" s="154">
        <v>0</v>
      </c>
      <c r="I4185" s="154">
        <v>1034.1220000000001</v>
      </c>
      <c r="J4185" s="151">
        <v>0</v>
      </c>
      <c r="K4185" s="149">
        <f t="shared" si="653"/>
        <v>1383.2370000000001</v>
      </c>
      <c r="L4185" s="148">
        <v>0</v>
      </c>
      <c r="M4185" s="148">
        <v>106.81399999999999</v>
      </c>
      <c r="N4185" s="148">
        <v>0</v>
      </c>
      <c r="O4185" s="148">
        <v>239.637</v>
      </c>
      <c r="P4185" s="148">
        <v>0</v>
      </c>
      <c r="Q4185" s="21">
        <f t="shared" si="654"/>
        <v>0</v>
      </c>
      <c r="R4185" s="21">
        <f t="shared" si="655"/>
        <v>341.48435799999999</v>
      </c>
      <c r="S4185" s="21">
        <f t="shared" si="656"/>
        <v>0</v>
      </c>
      <c r="T4185" s="21">
        <f t="shared" si="657"/>
        <v>761.08711200000005</v>
      </c>
      <c r="U4185" s="22">
        <f t="shared" si="658"/>
        <v>1102.5714700000001</v>
      </c>
      <c r="V4185" s="39">
        <f t="shared" si="659"/>
        <v>0.79709512541957739</v>
      </c>
    </row>
    <row r="4186" spans="1:22">
      <c r="A4186">
        <v>4181</v>
      </c>
      <c r="B4186" s="155">
        <f t="shared" si="650"/>
        <v>41449</v>
      </c>
      <c r="C4186" s="148">
        <f t="shared" si="651"/>
        <v>2013</v>
      </c>
      <c r="D4186" s="148">
        <f t="shared" si="652"/>
        <v>6</v>
      </c>
      <c r="E4186" s="152">
        <v>5</v>
      </c>
      <c r="F4186" s="153">
        <v>0</v>
      </c>
      <c r="G4186" s="154">
        <v>348.74200000000002</v>
      </c>
      <c r="H4186" s="154">
        <v>0</v>
      </c>
      <c r="I4186" s="154">
        <v>1002.163</v>
      </c>
      <c r="J4186" s="151">
        <v>0</v>
      </c>
      <c r="K4186" s="149">
        <f t="shared" si="653"/>
        <v>1350.905</v>
      </c>
      <c r="L4186" s="148">
        <v>0</v>
      </c>
      <c r="M4186" s="148">
        <v>106.69199999999999</v>
      </c>
      <c r="N4186" s="148">
        <v>0</v>
      </c>
      <c r="O4186" s="148">
        <v>237.60900000000001</v>
      </c>
      <c r="P4186" s="148">
        <v>0</v>
      </c>
      <c r="Q4186" s="21">
        <f t="shared" si="654"/>
        <v>0</v>
      </c>
      <c r="R4186" s="21">
        <f t="shared" si="655"/>
        <v>341.09432399999997</v>
      </c>
      <c r="S4186" s="21">
        <f t="shared" si="656"/>
        <v>0</v>
      </c>
      <c r="T4186" s="21">
        <f t="shared" si="657"/>
        <v>754.64618400000006</v>
      </c>
      <c r="U4186" s="22">
        <f t="shared" si="658"/>
        <v>1095.7405080000001</v>
      </c>
      <c r="V4186" s="39">
        <f t="shared" si="659"/>
        <v>0.81111588749764052</v>
      </c>
    </row>
    <row r="4187" spans="1:22">
      <c r="A4187">
        <v>4182</v>
      </c>
      <c r="B4187" s="155">
        <f t="shared" si="650"/>
        <v>41449</v>
      </c>
      <c r="C4187" s="148">
        <f t="shared" si="651"/>
        <v>2013</v>
      </c>
      <c r="D4187" s="148">
        <f t="shared" si="652"/>
        <v>6</v>
      </c>
      <c r="E4187" s="152">
        <v>6</v>
      </c>
      <c r="F4187" s="153">
        <v>0</v>
      </c>
      <c r="G4187" s="154">
        <v>351.6</v>
      </c>
      <c r="H4187" s="154">
        <v>0</v>
      </c>
      <c r="I4187" s="154">
        <v>1029.95</v>
      </c>
      <c r="J4187" s="151">
        <v>0</v>
      </c>
      <c r="K4187" s="149">
        <f t="shared" si="653"/>
        <v>1381.5500000000002</v>
      </c>
      <c r="L4187" s="148">
        <v>0</v>
      </c>
      <c r="M4187" s="148">
        <v>106.92700000000001</v>
      </c>
      <c r="N4187" s="148">
        <v>0</v>
      </c>
      <c r="O4187" s="148">
        <v>249.827</v>
      </c>
      <c r="P4187" s="148">
        <v>0</v>
      </c>
      <c r="Q4187" s="21">
        <f t="shared" si="654"/>
        <v>0</v>
      </c>
      <c r="R4187" s="21">
        <f t="shared" si="655"/>
        <v>341.84561900000006</v>
      </c>
      <c r="S4187" s="21">
        <f t="shared" si="656"/>
        <v>0</v>
      </c>
      <c r="T4187" s="21">
        <f t="shared" si="657"/>
        <v>793.45055200000002</v>
      </c>
      <c r="U4187" s="22">
        <f t="shared" si="658"/>
        <v>1135.296171</v>
      </c>
      <c r="V4187" s="39">
        <f t="shared" si="659"/>
        <v>0.82175539864644764</v>
      </c>
    </row>
    <row r="4188" spans="1:22">
      <c r="A4188">
        <v>4183</v>
      </c>
      <c r="B4188" s="155">
        <f t="shared" si="650"/>
        <v>41449</v>
      </c>
      <c r="C4188" s="148">
        <f t="shared" si="651"/>
        <v>2013</v>
      </c>
      <c r="D4188" s="148">
        <f t="shared" si="652"/>
        <v>6</v>
      </c>
      <c r="E4188" s="152">
        <v>7</v>
      </c>
      <c r="F4188" s="153">
        <v>0</v>
      </c>
      <c r="G4188" s="154">
        <v>429.27699999999999</v>
      </c>
      <c r="H4188" s="154">
        <v>0</v>
      </c>
      <c r="I4188" s="154">
        <v>1037.9079999999999</v>
      </c>
      <c r="J4188" s="151">
        <v>0</v>
      </c>
      <c r="K4188" s="149">
        <f t="shared" si="653"/>
        <v>1467.1849999999999</v>
      </c>
      <c r="L4188" s="148">
        <v>0</v>
      </c>
      <c r="M4188" s="148">
        <v>127.38</v>
      </c>
      <c r="N4188" s="148">
        <v>0</v>
      </c>
      <c r="O4188" s="148">
        <v>240.595</v>
      </c>
      <c r="P4188" s="148">
        <v>0</v>
      </c>
      <c r="Q4188" s="21">
        <f t="shared" si="654"/>
        <v>0</v>
      </c>
      <c r="R4188" s="21">
        <f t="shared" si="655"/>
        <v>407.23385999999999</v>
      </c>
      <c r="S4188" s="21">
        <f t="shared" si="656"/>
        <v>0</v>
      </c>
      <c r="T4188" s="21">
        <f t="shared" si="657"/>
        <v>764.12972000000002</v>
      </c>
      <c r="U4188" s="22">
        <f t="shared" si="658"/>
        <v>1171.36358</v>
      </c>
      <c r="V4188" s="39">
        <f t="shared" si="659"/>
        <v>0.79837483343954585</v>
      </c>
    </row>
    <row r="4189" spans="1:22">
      <c r="A4189">
        <v>4184</v>
      </c>
      <c r="B4189" s="155">
        <f t="shared" si="650"/>
        <v>41449</v>
      </c>
      <c r="C4189" s="148">
        <f t="shared" si="651"/>
        <v>2013</v>
      </c>
      <c r="D4189" s="148">
        <f t="shared" si="652"/>
        <v>6</v>
      </c>
      <c r="E4189" s="152">
        <v>8</v>
      </c>
      <c r="F4189" s="153">
        <v>0</v>
      </c>
      <c r="G4189" s="154">
        <v>353.62599999999998</v>
      </c>
      <c r="H4189" s="154">
        <v>0</v>
      </c>
      <c r="I4189" s="154">
        <v>1393.4549999999999</v>
      </c>
      <c r="J4189" s="151">
        <v>0</v>
      </c>
      <c r="K4189" s="149">
        <f t="shared" si="653"/>
        <v>1747.0809999999999</v>
      </c>
      <c r="L4189" s="148">
        <v>0</v>
      </c>
      <c r="M4189" s="148">
        <v>106.261</v>
      </c>
      <c r="N4189" s="148">
        <v>0</v>
      </c>
      <c r="O4189" s="148">
        <v>340.40699999999998</v>
      </c>
      <c r="P4189" s="148">
        <v>0</v>
      </c>
      <c r="Q4189" s="21">
        <f t="shared" si="654"/>
        <v>0</v>
      </c>
      <c r="R4189" s="21">
        <f t="shared" si="655"/>
        <v>339.71641699999998</v>
      </c>
      <c r="S4189" s="21">
        <f t="shared" si="656"/>
        <v>0</v>
      </c>
      <c r="T4189" s="21">
        <f t="shared" si="657"/>
        <v>1081.1326320000001</v>
      </c>
      <c r="U4189" s="22">
        <f t="shared" si="658"/>
        <v>1420.8490489999999</v>
      </c>
      <c r="V4189" s="39">
        <f t="shared" si="659"/>
        <v>0.81327027710793032</v>
      </c>
    </row>
    <row r="4190" spans="1:22">
      <c r="A4190">
        <v>4185</v>
      </c>
      <c r="B4190" s="155">
        <f t="shared" si="650"/>
        <v>41449</v>
      </c>
      <c r="C4190" s="148">
        <f t="shared" si="651"/>
        <v>2013</v>
      </c>
      <c r="D4190" s="148">
        <f t="shared" si="652"/>
        <v>6</v>
      </c>
      <c r="E4190" s="152">
        <v>9</v>
      </c>
      <c r="F4190" s="153">
        <v>0</v>
      </c>
      <c r="G4190" s="154">
        <v>352.81900000000002</v>
      </c>
      <c r="H4190" s="154">
        <v>0.17100000000000001</v>
      </c>
      <c r="I4190" s="154">
        <v>1471.364</v>
      </c>
      <c r="J4190" s="151">
        <v>0</v>
      </c>
      <c r="K4190" s="149">
        <f t="shared" si="653"/>
        <v>1824.354</v>
      </c>
      <c r="L4190" s="148">
        <v>0</v>
      </c>
      <c r="M4190" s="148">
        <v>105.95399999999999</v>
      </c>
      <c r="N4190" s="148">
        <v>1.085</v>
      </c>
      <c r="O4190" s="148">
        <v>359.13799999999998</v>
      </c>
      <c r="P4190" s="148">
        <v>0</v>
      </c>
      <c r="Q4190" s="21">
        <f t="shared" si="654"/>
        <v>0</v>
      </c>
      <c r="R4190" s="21">
        <f t="shared" si="655"/>
        <v>338.734938</v>
      </c>
      <c r="S4190" s="21">
        <f t="shared" si="656"/>
        <v>2.116835</v>
      </c>
      <c r="T4190" s="21">
        <f t="shared" si="657"/>
        <v>1140.622288</v>
      </c>
      <c r="U4190" s="22">
        <f t="shared" si="658"/>
        <v>1481.4740609999999</v>
      </c>
      <c r="V4190" s="39">
        <f t="shared" si="659"/>
        <v>0.81205405365406047</v>
      </c>
    </row>
    <row r="4191" spans="1:22">
      <c r="A4191">
        <v>4186</v>
      </c>
      <c r="B4191" s="155">
        <f t="shared" ref="B4191:B4254" si="660">+B4167+1</f>
        <v>41449</v>
      </c>
      <c r="C4191" s="148">
        <f t="shared" si="651"/>
        <v>2013</v>
      </c>
      <c r="D4191" s="148">
        <f t="shared" si="652"/>
        <v>6</v>
      </c>
      <c r="E4191" s="152">
        <v>10</v>
      </c>
      <c r="F4191" s="153">
        <v>0</v>
      </c>
      <c r="G4191" s="154">
        <v>396.6</v>
      </c>
      <c r="H4191" s="154">
        <v>0</v>
      </c>
      <c r="I4191" s="154">
        <v>1516.3610000000001</v>
      </c>
      <c r="J4191" s="151">
        <v>0</v>
      </c>
      <c r="K4191" s="149">
        <f t="shared" si="653"/>
        <v>1912.9610000000002</v>
      </c>
      <c r="L4191" s="148">
        <v>0</v>
      </c>
      <c r="M4191" s="148">
        <v>118.70099999999999</v>
      </c>
      <c r="N4191" s="148">
        <v>0</v>
      </c>
      <c r="O4191" s="148">
        <v>371.02199999999999</v>
      </c>
      <c r="P4191" s="148">
        <v>0</v>
      </c>
      <c r="Q4191" s="21">
        <f t="shared" si="654"/>
        <v>0</v>
      </c>
      <c r="R4191" s="21">
        <f t="shared" si="655"/>
        <v>379.48709700000001</v>
      </c>
      <c r="S4191" s="21">
        <f t="shared" si="656"/>
        <v>0</v>
      </c>
      <c r="T4191" s="21">
        <f t="shared" si="657"/>
        <v>1178.3658720000001</v>
      </c>
      <c r="U4191" s="22">
        <f t="shared" si="658"/>
        <v>1557.852969</v>
      </c>
      <c r="V4191" s="39">
        <f t="shared" si="659"/>
        <v>0.81436734413299583</v>
      </c>
    </row>
    <row r="4192" spans="1:22">
      <c r="A4192">
        <v>4187</v>
      </c>
      <c r="B4192" s="155">
        <f t="shared" si="660"/>
        <v>41449</v>
      </c>
      <c r="C4192" s="148">
        <f t="shared" si="651"/>
        <v>2013</v>
      </c>
      <c r="D4192" s="148">
        <f t="shared" si="652"/>
        <v>6</v>
      </c>
      <c r="E4192" s="152">
        <v>11</v>
      </c>
      <c r="F4192" s="153">
        <v>0</v>
      </c>
      <c r="G4192" s="154">
        <v>409.18099999999998</v>
      </c>
      <c r="H4192" s="154">
        <v>0</v>
      </c>
      <c r="I4192" s="154">
        <v>1526.145</v>
      </c>
      <c r="J4192" s="151">
        <v>0</v>
      </c>
      <c r="K4192" s="149">
        <f t="shared" si="653"/>
        <v>1935.326</v>
      </c>
      <c r="L4192" s="148">
        <v>0</v>
      </c>
      <c r="M4192" s="148">
        <v>123.041</v>
      </c>
      <c r="N4192" s="148">
        <v>0</v>
      </c>
      <c r="O4192" s="148">
        <v>374.50700000000001</v>
      </c>
      <c r="P4192" s="148">
        <v>0</v>
      </c>
      <c r="Q4192" s="21">
        <f t="shared" si="654"/>
        <v>0</v>
      </c>
      <c r="R4192" s="21">
        <f t="shared" si="655"/>
        <v>393.362077</v>
      </c>
      <c r="S4192" s="21">
        <f t="shared" si="656"/>
        <v>0</v>
      </c>
      <c r="T4192" s="21">
        <f t="shared" si="657"/>
        <v>1189.4342320000001</v>
      </c>
      <c r="U4192" s="22">
        <f t="shared" si="658"/>
        <v>1582.7963090000001</v>
      </c>
      <c r="V4192" s="39">
        <f t="shared" si="659"/>
        <v>0.8178448018576715</v>
      </c>
    </row>
    <row r="4193" spans="1:22">
      <c r="A4193">
        <v>4188</v>
      </c>
      <c r="B4193" s="155">
        <f t="shared" si="660"/>
        <v>41449</v>
      </c>
      <c r="C4193" s="148">
        <f t="shared" si="651"/>
        <v>2013</v>
      </c>
      <c r="D4193" s="148">
        <f t="shared" si="652"/>
        <v>6</v>
      </c>
      <c r="E4193" s="152">
        <v>12</v>
      </c>
      <c r="F4193" s="153">
        <v>0</v>
      </c>
      <c r="G4193" s="154">
        <v>381.69600000000003</v>
      </c>
      <c r="H4193" s="154">
        <v>0</v>
      </c>
      <c r="I4193" s="154">
        <v>1528.7239999999999</v>
      </c>
      <c r="J4193" s="151">
        <v>0</v>
      </c>
      <c r="K4193" s="149">
        <f t="shared" si="653"/>
        <v>1910.42</v>
      </c>
      <c r="L4193" s="148">
        <v>0</v>
      </c>
      <c r="M4193" s="148">
        <v>114.875</v>
      </c>
      <c r="N4193" s="148">
        <v>0</v>
      </c>
      <c r="O4193" s="148">
        <v>375.762</v>
      </c>
      <c r="P4193" s="148">
        <v>0</v>
      </c>
      <c r="Q4193" s="21">
        <f t="shared" si="654"/>
        <v>0</v>
      </c>
      <c r="R4193" s="21">
        <f t="shared" si="655"/>
        <v>367.25537500000002</v>
      </c>
      <c r="S4193" s="21">
        <f t="shared" si="656"/>
        <v>0</v>
      </c>
      <c r="T4193" s="21">
        <f t="shared" si="657"/>
        <v>1193.420112</v>
      </c>
      <c r="U4193" s="22">
        <f t="shared" si="658"/>
        <v>1560.675487</v>
      </c>
      <c r="V4193" s="39">
        <f t="shared" si="659"/>
        <v>0.8169279462107808</v>
      </c>
    </row>
    <row r="4194" spans="1:22">
      <c r="A4194">
        <v>4189</v>
      </c>
      <c r="B4194" s="155">
        <f t="shared" si="660"/>
        <v>41449</v>
      </c>
      <c r="C4194" s="148">
        <f t="shared" si="651"/>
        <v>2013</v>
      </c>
      <c r="D4194" s="148">
        <f t="shared" si="652"/>
        <v>6</v>
      </c>
      <c r="E4194" s="152">
        <v>13</v>
      </c>
      <c r="F4194" s="153">
        <v>0</v>
      </c>
      <c r="G4194" s="154">
        <v>432.34800000000001</v>
      </c>
      <c r="H4194" s="154">
        <v>0.83799999999999997</v>
      </c>
      <c r="I4194" s="154">
        <v>1244.296</v>
      </c>
      <c r="J4194" s="151">
        <v>0</v>
      </c>
      <c r="K4194" s="149">
        <f t="shared" si="653"/>
        <v>1677.482</v>
      </c>
      <c r="L4194" s="148">
        <v>0</v>
      </c>
      <c r="M4194" s="148">
        <v>129.5</v>
      </c>
      <c r="N4194" s="148">
        <v>1.5289999999999999</v>
      </c>
      <c r="O4194" s="148">
        <v>312.82100000000003</v>
      </c>
      <c r="P4194" s="148">
        <v>0</v>
      </c>
      <c r="Q4194" s="21">
        <f t="shared" si="654"/>
        <v>0</v>
      </c>
      <c r="R4194" s="21">
        <f t="shared" si="655"/>
        <v>414.01150000000001</v>
      </c>
      <c r="S4194" s="21">
        <f t="shared" si="656"/>
        <v>2.983079</v>
      </c>
      <c r="T4194" s="21">
        <f t="shared" si="657"/>
        <v>993.51949600000012</v>
      </c>
      <c r="U4194" s="22">
        <f t="shared" si="658"/>
        <v>1410.514075</v>
      </c>
      <c r="V4194" s="39">
        <f t="shared" si="659"/>
        <v>0.8408519882776686</v>
      </c>
    </row>
    <row r="4195" spans="1:22">
      <c r="A4195">
        <v>4190</v>
      </c>
      <c r="B4195" s="155">
        <f t="shared" si="660"/>
        <v>41449</v>
      </c>
      <c r="C4195" s="148">
        <f t="shared" si="651"/>
        <v>2013</v>
      </c>
      <c r="D4195" s="148">
        <f t="shared" si="652"/>
        <v>6</v>
      </c>
      <c r="E4195" s="152">
        <v>14</v>
      </c>
      <c r="F4195" s="153">
        <v>0</v>
      </c>
      <c r="G4195" s="154">
        <v>443.55099999999999</v>
      </c>
      <c r="H4195" s="154">
        <v>0.90500000000000003</v>
      </c>
      <c r="I4195" s="154">
        <v>1221.52</v>
      </c>
      <c r="J4195" s="151">
        <v>0</v>
      </c>
      <c r="K4195" s="149">
        <f t="shared" si="653"/>
        <v>1665.9759999999999</v>
      </c>
      <c r="L4195" s="148">
        <v>0</v>
      </c>
      <c r="M4195" s="148">
        <v>133.14699999999999</v>
      </c>
      <c r="N4195" s="148">
        <v>3.2890000000000001</v>
      </c>
      <c r="O4195" s="148">
        <v>307.81299999999999</v>
      </c>
      <c r="P4195" s="148">
        <v>0</v>
      </c>
      <c r="Q4195" s="21">
        <f t="shared" si="654"/>
        <v>0</v>
      </c>
      <c r="R4195" s="21">
        <f t="shared" si="655"/>
        <v>425.67095899999998</v>
      </c>
      <c r="S4195" s="21">
        <f t="shared" si="656"/>
        <v>6.4168390000000004</v>
      </c>
      <c r="T4195" s="21">
        <f t="shared" si="657"/>
        <v>977.61408800000004</v>
      </c>
      <c r="U4195" s="22">
        <f t="shared" si="658"/>
        <v>1409.7018860000001</v>
      </c>
      <c r="V4195" s="39">
        <f t="shared" si="659"/>
        <v>0.84617178518778191</v>
      </c>
    </row>
    <row r="4196" spans="1:22">
      <c r="A4196">
        <v>4191</v>
      </c>
      <c r="B4196" s="155">
        <f t="shared" si="660"/>
        <v>41449</v>
      </c>
      <c r="C4196" s="148">
        <f t="shared" si="651"/>
        <v>2013</v>
      </c>
      <c r="D4196" s="148">
        <f t="shared" si="652"/>
        <v>6</v>
      </c>
      <c r="E4196" s="152">
        <v>15</v>
      </c>
      <c r="F4196" s="153">
        <v>0</v>
      </c>
      <c r="G4196" s="154">
        <v>469.09</v>
      </c>
      <c r="H4196" s="154">
        <v>0.71499999999999997</v>
      </c>
      <c r="I4196" s="154">
        <v>1220.6500000000001</v>
      </c>
      <c r="J4196" s="151">
        <v>0</v>
      </c>
      <c r="K4196" s="149">
        <f t="shared" si="653"/>
        <v>1690.4549999999999</v>
      </c>
      <c r="L4196" s="148">
        <v>0</v>
      </c>
      <c r="M4196" s="148">
        <v>138.71700000000001</v>
      </c>
      <c r="N4196" s="148">
        <v>1.516</v>
      </c>
      <c r="O4196" s="148">
        <v>308.488</v>
      </c>
      <c r="P4196" s="148">
        <v>0</v>
      </c>
      <c r="Q4196" s="21">
        <f t="shared" si="654"/>
        <v>0</v>
      </c>
      <c r="R4196" s="21">
        <f t="shared" si="655"/>
        <v>443.47824900000006</v>
      </c>
      <c r="S4196" s="21">
        <f t="shared" si="656"/>
        <v>2.957716</v>
      </c>
      <c r="T4196" s="21">
        <f t="shared" si="657"/>
        <v>979.75788800000009</v>
      </c>
      <c r="U4196" s="22">
        <f t="shared" si="658"/>
        <v>1426.1938530000002</v>
      </c>
      <c r="V4196" s="39">
        <f t="shared" si="659"/>
        <v>0.84367454501894479</v>
      </c>
    </row>
    <row r="4197" spans="1:22">
      <c r="A4197">
        <v>4192</v>
      </c>
      <c r="B4197" s="155">
        <f t="shared" si="660"/>
        <v>41449</v>
      </c>
      <c r="C4197" s="148">
        <f t="shared" si="651"/>
        <v>2013</v>
      </c>
      <c r="D4197" s="148">
        <f t="shared" si="652"/>
        <v>6</v>
      </c>
      <c r="E4197" s="152">
        <v>16</v>
      </c>
      <c r="F4197" s="153">
        <v>0</v>
      </c>
      <c r="G4197" s="154">
        <v>396.476</v>
      </c>
      <c r="H4197" s="154">
        <v>0</v>
      </c>
      <c r="I4197" s="154">
        <v>1226.7860000000001</v>
      </c>
      <c r="J4197" s="151">
        <v>0</v>
      </c>
      <c r="K4197" s="149">
        <f t="shared" si="653"/>
        <v>1623.2620000000002</v>
      </c>
      <c r="L4197" s="148">
        <v>0</v>
      </c>
      <c r="M4197" s="148">
        <v>118.38200000000001</v>
      </c>
      <c r="N4197" s="148">
        <v>0</v>
      </c>
      <c r="O4197" s="148">
        <v>309.52699999999999</v>
      </c>
      <c r="P4197" s="148">
        <v>0</v>
      </c>
      <c r="Q4197" s="21">
        <f t="shared" si="654"/>
        <v>0</v>
      </c>
      <c r="R4197" s="21">
        <f t="shared" si="655"/>
        <v>378.46725400000003</v>
      </c>
      <c r="S4197" s="21">
        <f t="shared" si="656"/>
        <v>0</v>
      </c>
      <c r="T4197" s="21">
        <f t="shared" si="657"/>
        <v>983.05775200000005</v>
      </c>
      <c r="U4197" s="22">
        <f t="shared" si="658"/>
        <v>1361.5250060000001</v>
      </c>
      <c r="V4197" s="39">
        <f t="shared" si="659"/>
        <v>0.83875862676511859</v>
      </c>
    </row>
    <row r="4198" spans="1:22">
      <c r="A4198">
        <v>4193</v>
      </c>
      <c r="B4198" s="155">
        <f t="shared" si="660"/>
        <v>41449</v>
      </c>
      <c r="C4198" s="148">
        <f t="shared" si="651"/>
        <v>2013</v>
      </c>
      <c r="D4198" s="148">
        <f t="shared" si="652"/>
        <v>6</v>
      </c>
      <c r="E4198" s="152">
        <v>17</v>
      </c>
      <c r="F4198" s="153">
        <v>0</v>
      </c>
      <c r="G4198" s="154">
        <v>351.83699999999999</v>
      </c>
      <c r="H4198" s="154">
        <v>0</v>
      </c>
      <c r="I4198" s="154">
        <v>1500.3040000000001</v>
      </c>
      <c r="J4198" s="151">
        <v>0</v>
      </c>
      <c r="K4198" s="149">
        <f t="shared" si="653"/>
        <v>1852.1410000000001</v>
      </c>
      <c r="L4198" s="148">
        <v>0</v>
      </c>
      <c r="M4198" s="148">
        <v>106.37</v>
      </c>
      <c r="N4198" s="148">
        <v>0</v>
      </c>
      <c r="O4198" s="148">
        <v>368.99400000000003</v>
      </c>
      <c r="P4198" s="148">
        <v>0</v>
      </c>
      <c r="Q4198" s="21">
        <f t="shared" si="654"/>
        <v>0</v>
      </c>
      <c r="R4198" s="21">
        <f t="shared" si="655"/>
        <v>340.06489000000005</v>
      </c>
      <c r="S4198" s="21">
        <f t="shared" si="656"/>
        <v>0</v>
      </c>
      <c r="T4198" s="21">
        <f t="shared" si="657"/>
        <v>1171.9249440000001</v>
      </c>
      <c r="U4198" s="22">
        <f t="shared" si="658"/>
        <v>1511.9898340000002</v>
      </c>
      <c r="V4198" s="39">
        <f t="shared" si="659"/>
        <v>0.81634704593224816</v>
      </c>
    </row>
    <row r="4199" spans="1:22">
      <c r="A4199">
        <v>4194</v>
      </c>
      <c r="B4199" s="155">
        <f t="shared" si="660"/>
        <v>41449</v>
      </c>
      <c r="C4199" s="148">
        <f t="shared" si="651"/>
        <v>2013</v>
      </c>
      <c r="D4199" s="148">
        <f t="shared" si="652"/>
        <v>6</v>
      </c>
      <c r="E4199" s="152">
        <v>18</v>
      </c>
      <c r="F4199" s="153">
        <v>0</v>
      </c>
      <c r="G4199" s="154">
        <v>351.33499999999998</v>
      </c>
      <c r="H4199" s="154">
        <v>0</v>
      </c>
      <c r="I4199" s="154">
        <v>1321.8720000000001</v>
      </c>
      <c r="J4199" s="151">
        <v>0</v>
      </c>
      <c r="K4199" s="149">
        <f t="shared" si="653"/>
        <v>1673.2070000000001</v>
      </c>
      <c r="L4199" s="148">
        <v>0</v>
      </c>
      <c r="M4199" s="148">
        <v>106.306</v>
      </c>
      <c r="N4199" s="148">
        <v>0</v>
      </c>
      <c r="O4199" s="148">
        <v>350.11900000000003</v>
      </c>
      <c r="P4199" s="148">
        <v>0</v>
      </c>
      <c r="Q4199" s="21">
        <f t="shared" si="654"/>
        <v>0</v>
      </c>
      <c r="R4199" s="21">
        <f t="shared" si="655"/>
        <v>339.86028199999998</v>
      </c>
      <c r="S4199" s="21">
        <f t="shared" si="656"/>
        <v>0</v>
      </c>
      <c r="T4199" s="21">
        <f t="shared" si="657"/>
        <v>1111.9779440000002</v>
      </c>
      <c r="U4199" s="22">
        <f t="shared" si="658"/>
        <v>1451.8382260000003</v>
      </c>
      <c r="V4199" s="39">
        <f t="shared" si="659"/>
        <v>0.86769791544022956</v>
      </c>
    </row>
    <row r="4200" spans="1:22">
      <c r="A4200">
        <v>4195</v>
      </c>
      <c r="B4200" s="155">
        <f t="shared" si="660"/>
        <v>41449</v>
      </c>
      <c r="C4200" s="148">
        <f t="shared" si="651"/>
        <v>2013</v>
      </c>
      <c r="D4200" s="148">
        <f t="shared" si="652"/>
        <v>6</v>
      </c>
      <c r="E4200" s="152">
        <v>19</v>
      </c>
      <c r="F4200" s="153">
        <v>0</v>
      </c>
      <c r="G4200" s="154">
        <v>316.096</v>
      </c>
      <c r="H4200" s="154">
        <v>0</v>
      </c>
      <c r="I4200" s="154">
        <v>1600.5940000000001</v>
      </c>
      <c r="J4200" s="151">
        <v>0</v>
      </c>
      <c r="K4200" s="149">
        <f t="shared" si="653"/>
        <v>1916.69</v>
      </c>
      <c r="L4200" s="148">
        <v>0</v>
      </c>
      <c r="M4200" s="148">
        <v>96.274000000000001</v>
      </c>
      <c r="N4200" s="148">
        <v>0</v>
      </c>
      <c r="O4200" s="148">
        <v>426.21899999999999</v>
      </c>
      <c r="P4200" s="148">
        <v>0</v>
      </c>
      <c r="Q4200" s="21">
        <f t="shared" si="654"/>
        <v>0</v>
      </c>
      <c r="R4200" s="21">
        <f t="shared" si="655"/>
        <v>307.78797800000001</v>
      </c>
      <c r="S4200" s="21">
        <f t="shared" si="656"/>
        <v>0</v>
      </c>
      <c r="T4200" s="21">
        <f t="shared" si="657"/>
        <v>1353.671544</v>
      </c>
      <c r="U4200" s="22">
        <f t="shared" si="658"/>
        <v>1661.4595220000001</v>
      </c>
      <c r="V4200" s="39">
        <f t="shared" si="659"/>
        <v>0.8668378934517319</v>
      </c>
    </row>
    <row r="4201" spans="1:22">
      <c r="A4201">
        <v>4196</v>
      </c>
      <c r="B4201" s="155">
        <f t="shared" si="660"/>
        <v>41449</v>
      </c>
      <c r="C4201" s="148">
        <f t="shared" si="651"/>
        <v>2013</v>
      </c>
      <c r="D4201" s="148">
        <f t="shared" si="652"/>
        <v>6</v>
      </c>
      <c r="E4201" s="152">
        <v>20</v>
      </c>
      <c r="F4201" s="153">
        <v>0</v>
      </c>
      <c r="G4201" s="154">
        <v>258.13299999999998</v>
      </c>
      <c r="H4201" s="154">
        <v>0</v>
      </c>
      <c r="I4201" s="154">
        <v>1797.338</v>
      </c>
      <c r="J4201" s="151">
        <v>0</v>
      </c>
      <c r="K4201" s="149">
        <f t="shared" si="653"/>
        <v>2055.471</v>
      </c>
      <c r="L4201" s="148">
        <v>0</v>
      </c>
      <c r="M4201" s="148">
        <v>79.308000000000007</v>
      </c>
      <c r="N4201" s="148">
        <v>0</v>
      </c>
      <c r="O4201" s="148">
        <v>475.76</v>
      </c>
      <c r="P4201" s="148">
        <v>0</v>
      </c>
      <c r="Q4201" s="21">
        <f t="shared" si="654"/>
        <v>0</v>
      </c>
      <c r="R4201" s="21">
        <f t="shared" si="655"/>
        <v>253.54767600000002</v>
      </c>
      <c r="S4201" s="21">
        <f t="shared" si="656"/>
        <v>0</v>
      </c>
      <c r="T4201" s="21">
        <f t="shared" si="657"/>
        <v>1511.01376</v>
      </c>
      <c r="U4201" s="22">
        <f t="shared" si="658"/>
        <v>1764.561436</v>
      </c>
      <c r="V4201" s="39">
        <f t="shared" si="659"/>
        <v>0.85847060649359686</v>
      </c>
    </row>
    <row r="4202" spans="1:22">
      <c r="A4202">
        <v>4197</v>
      </c>
      <c r="B4202" s="155">
        <f t="shared" si="660"/>
        <v>41449</v>
      </c>
      <c r="C4202" s="148">
        <f t="shared" si="651"/>
        <v>2013</v>
      </c>
      <c r="D4202" s="148">
        <f t="shared" si="652"/>
        <v>6</v>
      </c>
      <c r="E4202" s="152">
        <v>21</v>
      </c>
      <c r="F4202" s="153">
        <v>0</v>
      </c>
      <c r="G4202" s="154">
        <v>262.392</v>
      </c>
      <c r="H4202" s="154">
        <v>0</v>
      </c>
      <c r="I4202" s="154">
        <v>1751.5309999999999</v>
      </c>
      <c r="J4202" s="151">
        <v>0</v>
      </c>
      <c r="K4202" s="149">
        <f t="shared" si="653"/>
        <v>2013.923</v>
      </c>
      <c r="L4202" s="148">
        <v>0</v>
      </c>
      <c r="M4202" s="148">
        <v>80.745999999999995</v>
      </c>
      <c r="N4202" s="148">
        <v>0</v>
      </c>
      <c r="O4202" s="148">
        <v>465.22399999999999</v>
      </c>
      <c r="P4202" s="148">
        <v>0</v>
      </c>
      <c r="Q4202" s="21">
        <f t="shared" si="654"/>
        <v>0</v>
      </c>
      <c r="R4202" s="21">
        <f t="shared" si="655"/>
        <v>258.14496199999996</v>
      </c>
      <c r="S4202" s="21">
        <f t="shared" si="656"/>
        <v>0</v>
      </c>
      <c r="T4202" s="21">
        <f t="shared" si="657"/>
        <v>1477.551424</v>
      </c>
      <c r="U4202" s="22">
        <f t="shared" si="658"/>
        <v>1735.6963860000001</v>
      </c>
      <c r="V4202" s="39">
        <f t="shared" si="659"/>
        <v>0.86184843511891973</v>
      </c>
    </row>
    <row r="4203" spans="1:22">
      <c r="A4203">
        <v>4198</v>
      </c>
      <c r="B4203" s="155">
        <f t="shared" si="660"/>
        <v>41449</v>
      </c>
      <c r="C4203" s="148">
        <f t="shared" si="651"/>
        <v>2013</v>
      </c>
      <c r="D4203" s="148">
        <f t="shared" si="652"/>
        <v>6</v>
      </c>
      <c r="E4203" s="152">
        <v>22</v>
      </c>
      <c r="F4203" s="153">
        <v>0</v>
      </c>
      <c r="G4203" s="154">
        <v>205.262</v>
      </c>
      <c r="H4203" s="154">
        <v>0.79100000000000004</v>
      </c>
      <c r="I4203" s="154">
        <v>1810.069</v>
      </c>
      <c r="J4203" s="151">
        <v>0</v>
      </c>
      <c r="K4203" s="149">
        <f t="shared" si="653"/>
        <v>2016.1219999999998</v>
      </c>
      <c r="L4203" s="148">
        <v>0</v>
      </c>
      <c r="M4203" s="148">
        <v>63.460999999999999</v>
      </c>
      <c r="N4203" s="148">
        <v>1.4930000000000001</v>
      </c>
      <c r="O4203" s="148">
        <v>478.33100000000002</v>
      </c>
      <c r="P4203" s="148">
        <v>0</v>
      </c>
      <c r="Q4203" s="21">
        <f t="shared" si="654"/>
        <v>0</v>
      </c>
      <c r="R4203" s="21">
        <f t="shared" si="655"/>
        <v>202.884817</v>
      </c>
      <c r="S4203" s="21">
        <f t="shared" si="656"/>
        <v>2.9128430000000005</v>
      </c>
      <c r="T4203" s="21">
        <f t="shared" si="657"/>
        <v>1519.1792560000001</v>
      </c>
      <c r="U4203" s="22">
        <f t="shared" si="658"/>
        <v>1724.9769160000001</v>
      </c>
      <c r="V4203" s="39">
        <f t="shared" si="659"/>
        <v>0.85559153463927295</v>
      </c>
    </row>
    <row r="4204" spans="1:22">
      <c r="A4204">
        <v>4199</v>
      </c>
      <c r="B4204" s="155">
        <f t="shared" si="660"/>
        <v>41449</v>
      </c>
      <c r="C4204" s="148">
        <f t="shared" si="651"/>
        <v>2013</v>
      </c>
      <c r="D4204" s="148">
        <f t="shared" si="652"/>
        <v>6</v>
      </c>
      <c r="E4204" s="152">
        <v>23</v>
      </c>
      <c r="F4204" s="153">
        <v>0</v>
      </c>
      <c r="G4204" s="154">
        <v>143.839</v>
      </c>
      <c r="H4204" s="154">
        <v>0</v>
      </c>
      <c r="I4204" s="154">
        <v>1769.5930000000001</v>
      </c>
      <c r="J4204" s="151">
        <v>0</v>
      </c>
      <c r="K4204" s="149">
        <f t="shared" si="653"/>
        <v>1913.432</v>
      </c>
      <c r="L4204" s="148">
        <v>0</v>
      </c>
      <c r="M4204" s="148">
        <v>45.89</v>
      </c>
      <c r="N4204" s="148">
        <v>0</v>
      </c>
      <c r="O4204" s="148">
        <v>460.86799999999999</v>
      </c>
      <c r="P4204" s="148">
        <v>0</v>
      </c>
      <c r="Q4204" s="21">
        <f t="shared" si="654"/>
        <v>0</v>
      </c>
      <c r="R4204" s="21">
        <f t="shared" si="655"/>
        <v>146.71033</v>
      </c>
      <c r="S4204" s="21">
        <f t="shared" si="656"/>
        <v>0</v>
      </c>
      <c r="T4204" s="21">
        <f t="shared" si="657"/>
        <v>1463.716768</v>
      </c>
      <c r="U4204" s="22">
        <f t="shared" si="658"/>
        <v>1610.4270980000001</v>
      </c>
      <c r="V4204" s="39">
        <f t="shared" si="659"/>
        <v>0.84164323477395597</v>
      </c>
    </row>
    <row r="4205" spans="1:22">
      <c r="A4205">
        <v>4200</v>
      </c>
      <c r="B4205" s="155">
        <f t="shared" si="660"/>
        <v>41449</v>
      </c>
      <c r="C4205" s="148">
        <f t="shared" si="651"/>
        <v>2013</v>
      </c>
      <c r="D4205" s="148">
        <f t="shared" si="652"/>
        <v>6</v>
      </c>
      <c r="E4205" s="152">
        <v>24</v>
      </c>
      <c r="F4205" s="153">
        <v>0</v>
      </c>
      <c r="G4205" s="154">
        <v>284.63900000000001</v>
      </c>
      <c r="H4205" s="154">
        <v>0.82099999999999995</v>
      </c>
      <c r="I4205" s="154">
        <v>1495.4069999999999</v>
      </c>
      <c r="J4205" s="151">
        <v>0</v>
      </c>
      <c r="K4205" s="149">
        <f t="shared" si="653"/>
        <v>1780.867</v>
      </c>
      <c r="L4205" s="148">
        <v>0</v>
      </c>
      <c r="M4205" s="148">
        <v>87.286000000000001</v>
      </c>
      <c r="N4205" s="148">
        <v>1.496</v>
      </c>
      <c r="O4205" s="148">
        <v>390.16</v>
      </c>
      <c r="P4205" s="148">
        <v>0</v>
      </c>
      <c r="Q4205" s="21">
        <f t="shared" si="654"/>
        <v>0</v>
      </c>
      <c r="R4205" s="21">
        <f t="shared" si="655"/>
        <v>279.05334199999999</v>
      </c>
      <c r="S4205" s="21">
        <f t="shared" si="656"/>
        <v>2.9186960000000002</v>
      </c>
      <c r="T4205" s="21">
        <f t="shared" si="657"/>
        <v>1239.1481600000002</v>
      </c>
      <c r="U4205" s="22">
        <f t="shared" si="658"/>
        <v>1521.1201980000001</v>
      </c>
      <c r="V4205" s="39">
        <f t="shared" si="659"/>
        <v>0.85414587276871323</v>
      </c>
    </row>
    <row r="4206" spans="1:22">
      <c r="A4206">
        <v>4201</v>
      </c>
      <c r="B4206" s="155">
        <f t="shared" si="660"/>
        <v>41450</v>
      </c>
      <c r="C4206" s="148">
        <f t="shared" si="651"/>
        <v>2013</v>
      </c>
      <c r="D4206" s="148">
        <f t="shared" si="652"/>
        <v>6</v>
      </c>
      <c r="E4206" s="152">
        <v>1</v>
      </c>
      <c r="F4206" s="153">
        <v>0</v>
      </c>
      <c r="G4206" s="154">
        <v>355.529</v>
      </c>
      <c r="H4206" s="154">
        <v>0</v>
      </c>
      <c r="I4206" s="154">
        <v>1241.2170000000001</v>
      </c>
      <c r="J4206" s="151">
        <v>5.694</v>
      </c>
      <c r="K4206" s="149">
        <f t="shared" si="653"/>
        <v>1602.44</v>
      </c>
      <c r="L4206" s="148">
        <v>0</v>
      </c>
      <c r="M4206" s="148">
        <v>114.047</v>
      </c>
      <c r="N4206" s="148">
        <v>0</v>
      </c>
      <c r="O4206" s="148">
        <v>306.01400000000001</v>
      </c>
      <c r="P4206" s="148">
        <v>2.4940000000000002</v>
      </c>
      <c r="Q4206" s="21">
        <f t="shared" si="654"/>
        <v>0</v>
      </c>
      <c r="R4206" s="21">
        <f t="shared" si="655"/>
        <v>364.60825899999998</v>
      </c>
      <c r="S4206" s="21">
        <f t="shared" si="656"/>
        <v>0</v>
      </c>
      <c r="T4206" s="21">
        <f t="shared" si="657"/>
        <v>971.90046400000006</v>
      </c>
      <c r="U4206" s="22">
        <f t="shared" si="658"/>
        <v>1336.5087229999999</v>
      </c>
      <c r="V4206" s="39">
        <f t="shared" si="659"/>
        <v>0.834046031676693</v>
      </c>
    </row>
    <row r="4207" spans="1:22">
      <c r="A4207">
        <v>4202</v>
      </c>
      <c r="B4207" s="155">
        <f t="shared" si="660"/>
        <v>41450</v>
      </c>
      <c r="C4207" s="148">
        <f t="shared" si="651"/>
        <v>2013</v>
      </c>
      <c r="D4207" s="148">
        <f t="shared" si="652"/>
        <v>6</v>
      </c>
      <c r="E4207" s="152">
        <v>2</v>
      </c>
      <c r="F4207" s="153">
        <v>0</v>
      </c>
      <c r="G4207" s="154">
        <v>418.89299999999997</v>
      </c>
      <c r="H4207" s="154">
        <v>0</v>
      </c>
      <c r="I4207" s="154">
        <v>1032.95</v>
      </c>
      <c r="J4207" s="151">
        <v>4.0090000000000003</v>
      </c>
      <c r="K4207" s="149">
        <f t="shared" si="653"/>
        <v>1455.8520000000001</v>
      </c>
      <c r="L4207" s="148">
        <v>0</v>
      </c>
      <c r="M4207" s="148">
        <v>131.46</v>
      </c>
      <c r="N4207" s="148">
        <v>0</v>
      </c>
      <c r="O4207" s="148">
        <v>243.84700000000001</v>
      </c>
      <c r="P4207" s="148">
        <v>1.76</v>
      </c>
      <c r="Q4207" s="21">
        <f t="shared" si="654"/>
        <v>0</v>
      </c>
      <c r="R4207" s="21">
        <f t="shared" si="655"/>
        <v>420.27762000000001</v>
      </c>
      <c r="S4207" s="21">
        <f t="shared" si="656"/>
        <v>0</v>
      </c>
      <c r="T4207" s="21">
        <f t="shared" si="657"/>
        <v>774.45807200000002</v>
      </c>
      <c r="U4207" s="22">
        <f t="shared" si="658"/>
        <v>1194.735692</v>
      </c>
      <c r="V4207" s="39">
        <f t="shared" si="659"/>
        <v>0.82064364509579268</v>
      </c>
    </row>
    <row r="4208" spans="1:22">
      <c r="A4208">
        <v>4203</v>
      </c>
      <c r="B4208" s="155">
        <f t="shared" si="660"/>
        <v>41450</v>
      </c>
      <c r="C4208" s="148">
        <f t="shared" si="651"/>
        <v>2013</v>
      </c>
      <c r="D4208" s="148">
        <f t="shared" si="652"/>
        <v>6</v>
      </c>
      <c r="E4208" s="152">
        <v>3</v>
      </c>
      <c r="F4208" s="153">
        <v>0</v>
      </c>
      <c r="G4208" s="154">
        <v>417.32900000000001</v>
      </c>
      <c r="H4208" s="154">
        <v>0</v>
      </c>
      <c r="I4208" s="154">
        <v>960.71500000000003</v>
      </c>
      <c r="J4208" s="151">
        <v>2.8290000000000002</v>
      </c>
      <c r="K4208" s="149">
        <f t="shared" si="653"/>
        <v>1380.873</v>
      </c>
      <c r="L4208" s="148">
        <v>0</v>
      </c>
      <c r="M4208" s="148">
        <v>131.19900000000001</v>
      </c>
      <c r="N4208" s="148">
        <v>0</v>
      </c>
      <c r="O4208" s="148">
        <v>219.53299999999999</v>
      </c>
      <c r="P4208" s="148">
        <v>1.466</v>
      </c>
      <c r="Q4208" s="21">
        <f t="shared" si="654"/>
        <v>0</v>
      </c>
      <c r="R4208" s="21">
        <f t="shared" si="655"/>
        <v>419.44320300000004</v>
      </c>
      <c r="S4208" s="21">
        <f t="shared" si="656"/>
        <v>0</v>
      </c>
      <c r="T4208" s="21">
        <f t="shared" si="657"/>
        <v>697.236808</v>
      </c>
      <c r="U4208" s="22">
        <f t="shared" si="658"/>
        <v>1116.6800109999999</v>
      </c>
      <c r="V4208" s="39">
        <f t="shared" si="659"/>
        <v>0.80867683776857091</v>
      </c>
    </row>
    <row r="4209" spans="1:22">
      <c r="A4209">
        <v>4204</v>
      </c>
      <c r="B4209" s="155">
        <f t="shared" si="660"/>
        <v>41450</v>
      </c>
      <c r="C4209" s="148">
        <f t="shared" si="651"/>
        <v>2013</v>
      </c>
      <c r="D4209" s="148">
        <f t="shared" si="652"/>
        <v>6</v>
      </c>
      <c r="E4209" s="152">
        <v>4</v>
      </c>
      <c r="F4209" s="153">
        <v>0</v>
      </c>
      <c r="G4209" s="154">
        <v>417.15</v>
      </c>
      <c r="H4209" s="154">
        <v>0</v>
      </c>
      <c r="I4209" s="154">
        <v>958.19799999999998</v>
      </c>
      <c r="J4209" s="151">
        <v>0</v>
      </c>
      <c r="K4209" s="149">
        <f t="shared" si="653"/>
        <v>1375.348</v>
      </c>
      <c r="L4209" s="148">
        <v>0</v>
      </c>
      <c r="M4209" s="148">
        <v>131.065</v>
      </c>
      <c r="N4209" s="148">
        <v>0</v>
      </c>
      <c r="O4209" s="148">
        <v>217.42500000000001</v>
      </c>
      <c r="P4209" s="148">
        <v>0</v>
      </c>
      <c r="Q4209" s="21">
        <f t="shared" si="654"/>
        <v>0</v>
      </c>
      <c r="R4209" s="21">
        <f t="shared" si="655"/>
        <v>419.01480500000002</v>
      </c>
      <c r="S4209" s="21">
        <f t="shared" si="656"/>
        <v>0</v>
      </c>
      <c r="T4209" s="21">
        <f t="shared" si="657"/>
        <v>690.54180000000008</v>
      </c>
      <c r="U4209" s="22">
        <f t="shared" si="658"/>
        <v>1109.5566050000002</v>
      </c>
      <c r="V4209" s="39">
        <f t="shared" si="659"/>
        <v>0.80674607808351073</v>
      </c>
    </row>
    <row r="4210" spans="1:22">
      <c r="A4210">
        <v>4205</v>
      </c>
      <c r="B4210" s="155">
        <f t="shared" si="660"/>
        <v>41450</v>
      </c>
      <c r="C4210" s="148">
        <f t="shared" si="651"/>
        <v>2013</v>
      </c>
      <c r="D4210" s="148">
        <f t="shared" si="652"/>
        <v>6</v>
      </c>
      <c r="E4210" s="152">
        <v>5</v>
      </c>
      <c r="F4210" s="153">
        <v>0</v>
      </c>
      <c r="G4210" s="154">
        <v>418.125</v>
      </c>
      <c r="H4210" s="154">
        <v>0</v>
      </c>
      <c r="I4210" s="154">
        <v>960.05100000000004</v>
      </c>
      <c r="J4210" s="151">
        <v>0</v>
      </c>
      <c r="K4210" s="149">
        <f t="shared" si="653"/>
        <v>1378.1759999999999</v>
      </c>
      <c r="L4210" s="148">
        <v>0</v>
      </c>
      <c r="M4210" s="148">
        <v>131.41900000000001</v>
      </c>
      <c r="N4210" s="148">
        <v>0</v>
      </c>
      <c r="O4210" s="148">
        <v>217.37100000000001</v>
      </c>
      <c r="P4210" s="148">
        <v>0</v>
      </c>
      <c r="Q4210" s="21">
        <f t="shared" si="654"/>
        <v>0</v>
      </c>
      <c r="R4210" s="21">
        <f t="shared" si="655"/>
        <v>420.14654300000007</v>
      </c>
      <c r="S4210" s="21">
        <f t="shared" si="656"/>
        <v>0</v>
      </c>
      <c r="T4210" s="21">
        <f t="shared" si="657"/>
        <v>690.37029600000005</v>
      </c>
      <c r="U4210" s="22">
        <f t="shared" si="658"/>
        <v>1110.5168390000001</v>
      </c>
      <c r="V4210" s="39">
        <f t="shared" si="659"/>
        <v>0.8057873878227455</v>
      </c>
    </row>
    <row r="4211" spans="1:22">
      <c r="A4211">
        <v>4206</v>
      </c>
      <c r="B4211" s="155">
        <f t="shared" si="660"/>
        <v>41450</v>
      </c>
      <c r="C4211" s="148">
        <f t="shared" si="651"/>
        <v>2013</v>
      </c>
      <c r="D4211" s="148">
        <f t="shared" si="652"/>
        <v>6</v>
      </c>
      <c r="E4211" s="152">
        <v>6</v>
      </c>
      <c r="F4211" s="153">
        <v>0</v>
      </c>
      <c r="G4211" s="154">
        <v>440.32499999999999</v>
      </c>
      <c r="H4211" s="154">
        <v>0</v>
      </c>
      <c r="I4211" s="154">
        <v>959.35500000000002</v>
      </c>
      <c r="J4211" s="151">
        <v>0</v>
      </c>
      <c r="K4211" s="149">
        <f t="shared" si="653"/>
        <v>1399.68</v>
      </c>
      <c r="L4211" s="148">
        <v>0</v>
      </c>
      <c r="M4211" s="148">
        <v>138.10300000000001</v>
      </c>
      <c r="N4211" s="148">
        <v>0</v>
      </c>
      <c r="O4211" s="148">
        <v>217.82499999999999</v>
      </c>
      <c r="P4211" s="148">
        <v>0</v>
      </c>
      <c r="Q4211" s="21">
        <f t="shared" si="654"/>
        <v>0</v>
      </c>
      <c r="R4211" s="21">
        <f t="shared" si="655"/>
        <v>441.51529100000005</v>
      </c>
      <c r="S4211" s="21">
        <f t="shared" si="656"/>
        <v>0</v>
      </c>
      <c r="T4211" s="21">
        <f t="shared" si="657"/>
        <v>691.81219999999996</v>
      </c>
      <c r="U4211" s="22">
        <f t="shared" si="658"/>
        <v>1133.327491</v>
      </c>
      <c r="V4211" s="39">
        <f t="shared" si="659"/>
        <v>0.80970471179126657</v>
      </c>
    </row>
    <row r="4212" spans="1:22">
      <c r="A4212">
        <v>4207</v>
      </c>
      <c r="B4212" s="155">
        <f t="shared" si="660"/>
        <v>41450</v>
      </c>
      <c r="C4212" s="148">
        <f t="shared" si="651"/>
        <v>2013</v>
      </c>
      <c r="D4212" s="148">
        <f t="shared" si="652"/>
        <v>6</v>
      </c>
      <c r="E4212" s="152">
        <v>7</v>
      </c>
      <c r="F4212" s="153">
        <v>0</v>
      </c>
      <c r="G4212" s="154">
        <v>707.404</v>
      </c>
      <c r="H4212" s="154">
        <v>0</v>
      </c>
      <c r="I4212" s="154">
        <v>874.42399999999998</v>
      </c>
      <c r="J4212" s="151">
        <v>0</v>
      </c>
      <c r="K4212" s="149">
        <f t="shared" si="653"/>
        <v>1581.828</v>
      </c>
      <c r="L4212" s="148">
        <v>0</v>
      </c>
      <c r="M4212" s="148">
        <v>215.214</v>
      </c>
      <c r="N4212" s="148">
        <v>0</v>
      </c>
      <c r="O4212" s="148">
        <v>208.797</v>
      </c>
      <c r="P4212" s="148">
        <v>0</v>
      </c>
      <c r="Q4212" s="21">
        <f t="shared" si="654"/>
        <v>0</v>
      </c>
      <c r="R4212" s="21">
        <f t="shared" si="655"/>
        <v>688.03915800000004</v>
      </c>
      <c r="S4212" s="21">
        <f t="shared" si="656"/>
        <v>0</v>
      </c>
      <c r="T4212" s="21">
        <f t="shared" si="657"/>
        <v>663.13927200000001</v>
      </c>
      <c r="U4212" s="22">
        <f t="shared" si="658"/>
        <v>1351.1784299999999</v>
      </c>
      <c r="V4212" s="39">
        <f t="shared" si="659"/>
        <v>0.85418795848853346</v>
      </c>
    </row>
    <row r="4213" spans="1:22">
      <c r="A4213">
        <v>4208</v>
      </c>
      <c r="B4213" s="155">
        <f t="shared" si="660"/>
        <v>41450</v>
      </c>
      <c r="C4213" s="148">
        <f t="shared" si="651"/>
        <v>2013</v>
      </c>
      <c r="D4213" s="148">
        <f t="shared" si="652"/>
        <v>6</v>
      </c>
      <c r="E4213" s="152">
        <v>8</v>
      </c>
      <c r="F4213" s="153">
        <v>0</v>
      </c>
      <c r="G4213" s="154">
        <v>723.53499999999997</v>
      </c>
      <c r="H4213" s="154">
        <v>0.78400000000000003</v>
      </c>
      <c r="I4213" s="154">
        <v>945.56700000000001</v>
      </c>
      <c r="J4213" s="151">
        <v>0</v>
      </c>
      <c r="K4213" s="149">
        <f t="shared" si="653"/>
        <v>1669.886</v>
      </c>
      <c r="L4213" s="148">
        <v>0</v>
      </c>
      <c r="M4213" s="148">
        <v>214.411</v>
      </c>
      <c r="N4213" s="148">
        <v>3.47</v>
      </c>
      <c r="O4213" s="148">
        <v>239.55699999999999</v>
      </c>
      <c r="P4213" s="148">
        <v>0</v>
      </c>
      <c r="Q4213" s="21">
        <f t="shared" si="654"/>
        <v>0</v>
      </c>
      <c r="R4213" s="21">
        <f t="shared" si="655"/>
        <v>685.47196700000006</v>
      </c>
      <c r="S4213" s="21">
        <f t="shared" si="656"/>
        <v>6.7699700000000007</v>
      </c>
      <c r="T4213" s="21">
        <f t="shared" si="657"/>
        <v>760.833032</v>
      </c>
      <c r="U4213" s="22">
        <f t="shared" si="658"/>
        <v>1453.074969</v>
      </c>
      <c r="V4213" s="39">
        <f t="shared" si="659"/>
        <v>0.87016417228481469</v>
      </c>
    </row>
    <row r="4214" spans="1:22">
      <c r="A4214">
        <v>4209</v>
      </c>
      <c r="B4214" s="155">
        <f t="shared" si="660"/>
        <v>41450</v>
      </c>
      <c r="C4214" s="148">
        <f t="shared" si="651"/>
        <v>2013</v>
      </c>
      <c r="D4214" s="148">
        <f t="shared" si="652"/>
        <v>6</v>
      </c>
      <c r="E4214" s="152">
        <v>9</v>
      </c>
      <c r="F4214" s="153">
        <v>0</v>
      </c>
      <c r="G4214" s="154">
        <v>723.17499999999995</v>
      </c>
      <c r="H4214" s="154">
        <v>7.4999999999999997E-2</v>
      </c>
      <c r="I4214" s="154">
        <v>1217.912</v>
      </c>
      <c r="J4214" s="151">
        <v>0</v>
      </c>
      <c r="K4214" s="149">
        <f t="shared" si="653"/>
        <v>1941.162</v>
      </c>
      <c r="L4214" s="148">
        <v>0</v>
      </c>
      <c r="M4214" s="148">
        <v>214.536</v>
      </c>
      <c r="N4214" s="148">
        <v>0.20300000000000001</v>
      </c>
      <c r="O4214" s="148">
        <v>303.93599999999998</v>
      </c>
      <c r="P4214" s="148">
        <v>0</v>
      </c>
      <c r="Q4214" s="21">
        <f t="shared" si="654"/>
        <v>0</v>
      </c>
      <c r="R4214" s="21">
        <f t="shared" si="655"/>
        <v>685.87159199999996</v>
      </c>
      <c r="S4214" s="21">
        <f t="shared" si="656"/>
        <v>0.39605300000000004</v>
      </c>
      <c r="T4214" s="21">
        <f t="shared" si="657"/>
        <v>965.30073600000003</v>
      </c>
      <c r="U4214" s="22">
        <f t="shared" si="658"/>
        <v>1651.568381</v>
      </c>
      <c r="V4214" s="39">
        <f t="shared" si="659"/>
        <v>0.85081429628232985</v>
      </c>
    </row>
    <row r="4215" spans="1:22">
      <c r="A4215">
        <v>4210</v>
      </c>
      <c r="B4215" s="155">
        <f t="shared" si="660"/>
        <v>41450</v>
      </c>
      <c r="C4215" s="148">
        <f t="shared" si="651"/>
        <v>2013</v>
      </c>
      <c r="D4215" s="148">
        <f t="shared" si="652"/>
        <v>6</v>
      </c>
      <c r="E4215" s="152">
        <v>10</v>
      </c>
      <c r="F4215" s="153">
        <v>0</v>
      </c>
      <c r="G4215" s="154">
        <v>443.916</v>
      </c>
      <c r="H4215" s="154">
        <v>0</v>
      </c>
      <c r="I4215" s="154">
        <v>1546.933</v>
      </c>
      <c r="J4215" s="151">
        <v>0</v>
      </c>
      <c r="K4215" s="149">
        <f t="shared" si="653"/>
        <v>1990.8489999999999</v>
      </c>
      <c r="L4215" s="148">
        <v>0</v>
      </c>
      <c r="M4215" s="148">
        <v>141.66900000000001</v>
      </c>
      <c r="N4215" s="148">
        <v>0</v>
      </c>
      <c r="O4215" s="148">
        <v>378.37400000000002</v>
      </c>
      <c r="P4215" s="148">
        <v>0</v>
      </c>
      <c r="Q4215" s="21">
        <f t="shared" si="654"/>
        <v>0</v>
      </c>
      <c r="R4215" s="21">
        <f t="shared" si="655"/>
        <v>452.91579300000006</v>
      </c>
      <c r="S4215" s="21">
        <f t="shared" si="656"/>
        <v>0</v>
      </c>
      <c r="T4215" s="21">
        <f t="shared" si="657"/>
        <v>1201.7158240000001</v>
      </c>
      <c r="U4215" s="22">
        <f t="shared" si="658"/>
        <v>1654.6316170000002</v>
      </c>
      <c r="V4215" s="39">
        <f t="shared" si="659"/>
        <v>0.83111859161593882</v>
      </c>
    </row>
    <row r="4216" spans="1:22">
      <c r="A4216">
        <v>4211</v>
      </c>
      <c r="B4216" s="155">
        <f t="shared" si="660"/>
        <v>41450</v>
      </c>
      <c r="C4216" s="148">
        <f t="shared" si="651"/>
        <v>2013</v>
      </c>
      <c r="D4216" s="148">
        <f t="shared" si="652"/>
        <v>6</v>
      </c>
      <c r="E4216" s="152">
        <v>11</v>
      </c>
      <c r="F4216" s="153">
        <v>0</v>
      </c>
      <c r="G4216" s="154">
        <v>445.69</v>
      </c>
      <c r="H4216" s="154">
        <v>0</v>
      </c>
      <c r="I4216" s="154">
        <v>1568.8489999999999</v>
      </c>
      <c r="J4216" s="151">
        <v>0</v>
      </c>
      <c r="K4216" s="149">
        <f t="shared" si="653"/>
        <v>2014.539</v>
      </c>
      <c r="L4216" s="148">
        <v>0</v>
      </c>
      <c r="M4216" s="148">
        <v>141.80699999999999</v>
      </c>
      <c r="N4216" s="148">
        <v>0</v>
      </c>
      <c r="O4216" s="148">
        <v>384.21</v>
      </c>
      <c r="P4216" s="148">
        <v>0</v>
      </c>
      <c r="Q4216" s="21">
        <f t="shared" si="654"/>
        <v>0</v>
      </c>
      <c r="R4216" s="21">
        <f t="shared" si="655"/>
        <v>453.35697899999997</v>
      </c>
      <c r="S4216" s="21">
        <f t="shared" si="656"/>
        <v>0</v>
      </c>
      <c r="T4216" s="21">
        <f t="shared" si="657"/>
        <v>1220.2509600000001</v>
      </c>
      <c r="U4216" s="22">
        <f t="shared" si="658"/>
        <v>1673.607939</v>
      </c>
      <c r="V4216" s="39">
        <f t="shared" si="659"/>
        <v>0.83076472532921919</v>
      </c>
    </row>
    <row r="4217" spans="1:22">
      <c r="A4217">
        <v>4212</v>
      </c>
      <c r="B4217" s="155">
        <f t="shared" si="660"/>
        <v>41450</v>
      </c>
      <c r="C4217" s="148">
        <f t="shared" si="651"/>
        <v>2013</v>
      </c>
      <c r="D4217" s="148">
        <f t="shared" si="652"/>
        <v>6</v>
      </c>
      <c r="E4217" s="152">
        <v>12</v>
      </c>
      <c r="F4217" s="153">
        <v>0</v>
      </c>
      <c r="G4217" s="154">
        <v>444.62400000000002</v>
      </c>
      <c r="H4217" s="154">
        <v>0</v>
      </c>
      <c r="I4217" s="154">
        <v>1569.2370000000001</v>
      </c>
      <c r="J4217" s="151">
        <v>0</v>
      </c>
      <c r="K4217" s="149">
        <f t="shared" si="653"/>
        <v>2013.8610000000001</v>
      </c>
      <c r="L4217" s="148">
        <v>0</v>
      </c>
      <c r="M4217" s="148">
        <v>141.74</v>
      </c>
      <c r="N4217" s="148">
        <v>0</v>
      </c>
      <c r="O4217" s="148">
        <v>384.04199999999997</v>
      </c>
      <c r="P4217" s="148">
        <v>0</v>
      </c>
      <c r="Q4217" s="21">
        <f t="shared" si="654"/>
        <v>0</v>
      </c>
      <c r="R4217" s="21">
        <f t="shared" si="655"/>
        <v>453.14278000000002</v>
      </c>
      <c r="S4217" s="21">
        <f t="shared" si="656"/>
        <v>0</v>
      </c>
      <c r="T4217" s="21">
        <f t="shared" si="657"/>
        <v>1219.717392</v>
      </c>
      <c r="U4217" s="22">
        <f t="shared" si="658"/>
        <v>1672.8601720000001</v>
      </c>
      <c r="V4217" s="39">
        <f t="shared" si="659"/>
        <v>0.83067310603859956</v>
      </c>
    </row>
    <row r="4218" spans="1:22">
      <c r="A4218">
        <v>4213</v>
      </c>
      <c r="B4218" s="155">
        <f t="shared" si="660"/>
        <v>41450</v>
      </c>
      <c r="C4218" s="148">
        <f t="shared" si="651"/>
        <v>2013</v>
      </c>
      <c r="D4218" s="148">
        <f t="shared" si="652"/>
        <v>6</v>
      </c>
      <c r="E4218" s="152">
        <v>13</v>
      </c>
      <c r="F4218" s="153">
        <v>0</v>
      </c>
      <c r="G4218" s="154">
        <v>443.85300000000001</v>
      </c>
      <c r="H4218" s="154">
        <v>0</v>
      </c>
      <c r="I4218" s="154">
        <v>1556.1179999999999</v>
      </c>
      <c r="J4218" s="151">
        <v>0</v>
      </c>
      <c r="K4218" s="149">
        <f t="shared" si="653"/>
        <v>1999.971</v>
      </c>
      <c r="L4218" s="148">
        <v>0</v>
      </c>
      <c r="M4218" s="148">
        <v>141.52000000000001</v>
      </c>
      <c r="N4218" s="148">
        <v>0</v>
      </c>
      <c r="O4218" s="148">
        <v>381.62</v>
      </c>
      <c r="P4218" s="148">
        <v>0</v>
      </c>
      <c r="Q4218" s="21">
        <f t="shared" si="654"/>
        <v>0</v>
      </c>
      <c r="R4218" s="21">
        <f t="shared" si="655"/>
        <v>452.43944000000005</v>
      </c>
      <c r="S4218" s="21">
        <f t="shared" si="656"/>
        <v>0</v>
      </c>
      <c r="T4218" s="21">
        <f t="shared" si="657"/>
        <v>1212.02512</v>
      </c>
      <c r="U4218" s="22">
        <f t="shared" si="658"/>
        <v>1664.4645600000001</v>
      </c>
      <c r="V4218" s="39">
        <f t="shared" si="659"/>
        <v>0.83224434754303944</v>
      </c>
    </row>
    <row r="4219" spans="1:22">
      <c r="A4219">
        <v>4214</v>
      </c>
      <c r="B4219" s="155">
        <f t="shared" si="660"/>
        <v>41450</v>
      </c>
      <c r="C4219" s="148">
        <f t="shared" si="651"/>
        <v>2013</v>
      </c>
      <c r="D4219" s="148">
        <f t="shared" si="652"/>
        <v>6</v>
      </c>
      <c r="E4219" s="152">
        <v>14</v>
      </c>
      <c r="F4219" s="153">
        <v>0</v>
      </c>
      <c r="G4219" s="154">
        <v>444.66399999999999</v>
      </c>
      <c r="H4219" s="154">
        <v>0</v>
      </c>
      <c r="I4219" s="154">
        <v>1203.7950000000001</v>
      </c>
      <c r="J4219" s="151">
        <v>0</v>
      </c>
      <c r="K4219" s="149">
        <f t="shared" si="653"/>
        <v>1648.4590000000001</v>
      </c>
      <c r="L4219" s="148">
        <v>0</v>
      </c>
      <c r="M4219" s="148">
        <v>141.715</v>
      </c>
      <c r="N4219" s="148">
        <v>0</v>
      </c>
      <c r="O4219" s="148">
        <v>305.399</v>
      </c>
      <c r="P4219" s="148">
        <v>0</v>
      </c>
      <c r="Q4219" s="21">
        <f t="shared" si="654"/>
        <v>0</v>
      </c>
      <c r="R4219" s="21">
        <f t="shared" si="655"/>
        <v>453.06285500000001</v>
      </c>
      <c r="S4219" s="21">
        <f t="shared" si="656"/>
        <v>0</v>
      </c>
      <c r="T4219" s="21">
        <f t="shared" si="657"/>
        <v>969.94722400000001</v>
      </c>
      <c r="U4219" s="22">
        <f t="shared" si="658"/>
        <v>1423.0100790000001</v>
      </c>
      <c r="V4219" s="39">
        <f t="shared" si="659"/>
        <v>0.86323656154020212</v>
      </c>
    </row>
    <row r="4220" spans="1:22">
      <c r="A4220">
        <v>4215</v>
      </c>
      <c r="B4220" s="155">
        <f t="shared" si="660"/>
        <v>41450</v>
      </c>
      <c r="C4220" s="148">
        <f t="shared" si="651"/>
        <v>2013</v>
      </c>
      <c r="D4220" s="148">
        <f t="shared" si="652"/>
        <v>6</v>
      </c>
      <c r="E4220" s="152">
        <v>15</v>
      </c>
      <c r="F4220" s="153">
        <v>0</v>
      </c>
      <c r="G4220" s="154">
        <v>442.87099999999998</v>
      </c>
      <c r="H4220" s="154">
        <v>0</v>
      </c>
      <c r="I4220" s="154">
        <v>1206.3240000000001</v>
      </c>
      <c r="J4220" s="151">
        <v>0</v>
      </c>
      <c r="K4220" s="149">
        <f t="shared" si="653"/>
        <v>1649.1950000000002</v>
      </c>
      <c r="L4220" s="148">
        <v>0</v>
      </c>
      <c r="M4220" s="148">
        <v>141.601</v>
      </c>
      <c r="N4220" s="148">
        <v>0</v>
      </c>
      <c r="O4220" s="148">
        <v>306.28699999999998</v>
      </c>
      <c r="P4220" s="148">
        <v>0</v>
      </c>
      <c r="Q4220" s="21">
        <f t="shared" si="654"/>
        <v>0</v>
      </c>
      <c r="R4220" s="21">
        <f t="shared" si="655"/>
        <v>452.698397</v>
      </c>
      <c r="S4220" s="21">
        <f t="shared" si="656"/>
        <v>0</v>
      </c>
      <c r="T4220" s="21">
        <f t="shared" si="657"/>
        <v>972.76751200000001</v>
      </c>
      <c r="U4220" s="22">
        <f t="shared" si="658"/>
        <v>1425.465909</v>
      </c>
      <c r="V4220" s="39">
        <f t="shared" si="659"/>
        <v>0.86434042608666639</v>
      </c>
    </row>
    <row r="4221" spans="1:22">
      <c r="A4221">
        <v>4216</v>
      </c>
      <c r="B4221" s="155">
        <f t="shared" si="660"/>
        <v>41450</v>
      </c>
      <c r="C4221" s="148">
        <f t="shared" si="651"/>
        <v>2013</v>
      </c>
      <c r="D4221" s="148">
        <f t="shared" si="652"/>
        <v>6</v>
      </c>
      <c r="E4221" s="152">
        <v>16</v>
      </c>
      <c r="F4221" s="153">
        <v>0</v>
      </c>
      <c r="G4221" s="154">
        <v>410.93799999999999</v>
      </c>
      <c r="H4221" s="154">
        <v>0</v>
      </c>
      <c r="I4221" s="154">
        <v>1404.4760000000001</v>
      </c>
      <c r="J4221" s="151">
        <v>0</v>
      </c>
      <c r="K4221" s="149">
        <f t="shared" si="653"/>
        <v>1815.4140000000002</v>
      </c>
      <c r="L4221" s="148">
        <v>0</v>
      </c>
      <c r="M4221" s="148">
        <v>131.93</v>
      </c>
      <c r="N4221" s="148">
        <v>0</v>
      </c>
      <c r="O4221" s="148">
        <v>351.315</v>
      </c>
      <c r="P4221" s="148">
        <v>0</v>
      </c>
      <c r="Q4221" s="21">
        <f t="shared" si="654"/>
        <v>0</v>
      </c>
      <c r="R4221" s="21">
        <f t="shared" si="655"/>
        <v>421.78021000000001</v>
      </c>
      <c r="S4221" s="21">
        <f t="shared" si="656"/>
        <v>0</v>
      </c>
      <c r="T4221" s="21">
        <f t="shared" si="657"/>
        <v>1115.7764400000001</v>
      </c>
      <c r="U4221" s="22">
        <f t="shared" si="658"/>
        <v>1537.55665</v>
      </c>
      <c r="V4221" s="39">
        <f t="shared" si="659"/>
        <v>0.84694546257768188</v>
      </c>
    </row>
    <row r="4222" spans="1:22">
      <c r="A4222">
        <v>4217</v>
      </c>
      <c r="B4222" s="155">
        <f t="shared" si="660"/>
        <v>41450</v>
      </c>
      <c r="C4222" s="148">
        <f t="shared" si="651"/>
        <v>2013</v>
      </c>
      <c r="D4222" s="148">
        <f t="shared" si="652"/>
        <v>6</v>
      </c>
      <c r="E4222" s="152">
        <v>17</v>
      </c>
      <c r="F4222" s="153">
        <v>0</v>
      </c>
      <c r="G4222" s="154">
        <v>332.02</v>
      </c>
      <c r="H4222" s="154">
        <v>0</v>
      </c>
      <c r="I4222" s="154">
        <v>1391.671</v>
      </c>
      <c r="J4222" s="151">
        <v>0</v>
      </c>
      <c r="K4222" s="149">
        <f t="shared" si="653"/>
        <v>1723.691</v>
      </c>
      <c r="L4222" s="148">
        <v>0</v>
      </c>
      <c r="M4222" s="148">
        <v>107.797</v>
      </c>
      <c r="N4222" s="148">
        <v>0</v>
      </c>
      <c r="O4222" s="148">
        <v>361.03800000000001</v>
      </c>
      <c r="P4222" s="148">
        <v>0</v>
      </c>
      <c r="Q4222" s="21">
        <f t="shared" si="654"/>
        <v>0</v>
      </c>
      <c r="R4222" s="21">
        <f t="shared" si="655"/>
        <v>344.62700899999999</v>
      </c>
      <c r="S4222" s="21">
        <f t="shared" si="656"/>
        <v>0</v>
      </c>
      <c r="T4222" s="21">
        <f t="shared" si="657"/>
        <v>1146.656688</v>
      </c>
      <c r="U4222" s="22">
        <f t="shared" si="658"/>
        <v>1491.2836970000001</v>
      </c>
      <c r="V4222" s="39">
        <f t="shared" si="659"/>
        <v>0.86516881331978879</v>
      </c>
    </row>
    <row r="4223" spans="1:22">
      <c r="A4223">
        <v>4218</v>
      </c>
      <c r="B4223" s="155">
        <f t="shared" si="660"/>
        <v>41450</v>
      </c>
      <c r="C4223" s="148">
        <f t="shared" si="651"/>
        <v>2013</v>
      </c>
      <c r="D4223" s="148">
        <f t="shared" si="652"/>
        <v>6</v>
      </c>
      <c r="E4223" s="152">
        <v>18</v>
      </c>
      <c r="F4223" s="153">
        <v>0</v>
      </c>
      <c r="G4223" s="154">
        <v>330.62700000000001</v>
      </c>
      <c r="H4223" s="154">
        <v>0</v>
      </c>
      <c r="I4223" s="154">
        <v>1408.114</v>
      </c>
      <c r="J4223" s="151">
        <v>0</v>
      </c>
      <c r="K4223" s="149">
        <f t="shared" si="653"/>
        <v>1738.741</v>
      </c>
      <c r="L4223" s="148">
        <v>0</v>
      </c>
      <c r="M4223" s="148">
        <v>106.845</v>
      </c>
      <c r="N4223" s="148">
        <v>0</v>
      </c>
      <c r="O4223" s="148">
        <v>372.786</v>
      </c>
      <c r="P4223" s="148">
        <v>0</v>
      </c>
      <c r="Q4223" s="21">
        <f t="shared" si="654"/>
        <v>0</v>
      </c>
      <c r="R4223" s="21">
        <f t="shared" si="655"/>
        <v>341.58346499999999</v>
      </c>
      <c r="S4223" s="21">
        <f t="shared" si="656"/>
        <v>0</v>
      </c>
      <c r="T4223" s="21">
        <f t="shared" si="657"/>
        <v>1183.9683360000001</v>
      </c>
      <c r="U4223" s="22">
        <f t="shared" si="658"/>
        <v>1525.5518010000001</v>
      </c>
      <c r="V4223" s="39">
        <f t="shared" si="659"/>
        <v>0.87738875485193024</v>
      </c>
    </row>
    <row r="4224" spans="1:22">
      <c r="A4224">
        <v>4219</v>
      </c>
      <c r="B4224" s="155">
        <f t="shared" si="660"/>
        <v>41450</v>
      </c>
      <c r="C4224" s="148">
        <f t="shared" si="651"/>
        <v>2013</v>
      </c>
      <c r="D4224" s="148">
        <f t="shared" si="652"/>
        <v>6</v>
      </c>
      <c r="E4224" s="152">
        <v>19</v>
      </c>
      <c r="F4224" s="153">
        <v>0</v>
      </c>
      <c r="G4224" s="154">
        <v>256.77999999999997</v>
      </c>
      <c r="H4224" s="154">
        <v>0</v>
      </c>
      <c r="I4224" s="154">
        <v>1626.9269999999999</v>
      </c>
      <c r="J4224" s="151">
        <v>0</v>
      </c>
      <c r="K4224" s="149">
        <f t="shared" si="653"/>
        <v>1883.7069999999999</v>
      </c>
      <c r="L4224" s="148">
        <v>0</v>
      </c>
      <c r="M4224" s="148">
        <v>84.552999999999997</v>
      </c>
      <c r="N4224" s="148">
        <v>0</v>
      </c>
      <c r="O4224" s="148">
        <v>432.25799999999998</v>
      </c>
      <c r="P4224" s="148">
        <v>0</v>
      </c>
      <c r="Q4224" s="21">
        <f t="shared" si="654"/>
        <v>0</v>
      </c>
      <c r="R4224" s="21">
        <f t="shared" si="655"/>
        <v>270.31594100000001</v>
      </c>
      <c r="S4224" s="21">
        <f t="shared" si="656"/>
        <v>0</v>
      </c>
      <c r="T4224" s="21">
        <f t="shared" si="657"/>
        <v>1372.851408</v>
      </c>
      <c r="U4224" s="22">
        <f t="shared" si="658"/>
        <v>1643.1673490000001</v>
      </c>
      <c r="V4224" s="39">
        <f t="shared" si="659"/>
        <v>0.87230516688635773</v>
      </c>
    </row>
    <row r="4225" spans="1:22">
      <c r="A4225">
        <v>4220</v>
      </c>
      <c r="B4225" s="155">
        <f t="shared" si="660"/>
        <v>41450</v>
      </c>
      <c r="C4225" s="148">
        <f t="shared" si="651"/>
        <v>2013</v>
      </c>
      <c r="D4225" s="148">
        <f t="shared" si="652"/>
        <v>6</v>
      </c>
      <c r="E4225" s="152">
        <v>20</v>
      </c>
      <c r="F4225" s="153">
        <v>0</v>
      </c>
      <c r="G4225" s="154">
        <v>275.50200000000001</v>
      </c>
      <c r="H4225" s="154">
        <v>0</v>
      </c>
      <c r="I4225" s="154">
        <v>1744.2280000000001</v>
      </c>
      <c r="J4225" s="151">
        <v>4.9530000000000003</v>
      </c>
      <c r="K4225" s="149">
        <f t="shared" si="653"/>
        <v>2024.683</v>
      </c>
      <c r="L4225" s="148">
        <v>0</v>
      </c>
      <c r="M4225" s="148">
        <v>91.353999999999999</v>
      </c>
      <c r="N4225" s="148">
        <v>0</v>
      </c>
      <c r="O4225" s="148">
        <v>462.47199999999998</v>
      </c>
      <c r="P4225" s="148">
        <v>2.6619999999999999</v>
      </c>
      <c r="Q4225" s="21">
        <f t="shared" si="654"/>
        <v>0</v>
      </c>
      <c r="R4225" s="21">
        <f t="shared" si="655"/>
        <v>292.05873800000001</v>
      </c>
      <c r="S4225" s="21">
        <f t="shared" si="656"/>
        <v>0</v>
      </c>
      <c r="T4225" s="21">
        <f t="shared" si="657"/>
        <v>1468.811072</v>
      </c>
      <c r="U4225" s="22">
        <f t="shared" si="658"/>
        <v>1760.8698099999999</v>
      </c>
      <c r="V4225" s="39">
        <f t="shared" si="659"/>
        <v>0.86970148413356552</v>
      </c>
    </row>
    <row r="4226" spans="1:22">
      <c r="A4226">
        <v>4221</v>
      </c>
      <c r="B4226" s="155">
        <f t="shared" si="660"/>
        <v>41450</v>
      </c>
      <c r="C4226" s="148">
        <f t="shared" si="651"/>
        <v>2013</v>
      </c>
      <c r="D4226" s="148">
        <f t="shared" si="652"/>
        <v>6</v>
      </c>
      <c r="E4226" s="152">
        <v>21</v>
      </c>
      <c r="F4226" s="153">
        <v>0</v>
      </c>
      <c r="G4226" s="154">
        <v>283.233</v>
      </c>
      <c r="H4226" s="154">
        <v>0</v>
      </c>
      <c r="I4226" s="154">
        <v>1740.49</v>
      </c>
      <c r="J4226" s="151">
        <v>7.915</v>
      </c>
      <c r="K4226" s="149">
        <f t="shared" si="653"/>
        <v>2031.6379999999999</v>
      </c>
      <c r="L4226" s="148">
        <v>0</v>
      </c>
      <c r="M4226" s="148">
        <v>94.311999999999998</v>
      </c>
      <c r="N4226" s="148">
        <v>0</v>
      </c>
      <c r="O4226" s="148">
        <v>461.464</v>
      </c>
      <c r="P4226" s="148">
        <v>3.41</v>
      </c>
      <c r="Q4226" s="21">
        <f t="shared" si="654"/>
        <v>0</v>
      </c>
      <c r="R4226" s="21">
        <f t="shared" si="655"/>
        <v>301.51546400000001</v>
      </c>
      <c r="S4226" s="21">
        <f t="shared" si="656"/>
        <v>0</v>
      </c>
      <c r="T4226" s="21">
        <f t="shared" si="657"/>
        <v>1465.6096640000001</v>
      </c>
      <c r="U4226" s="22">
        <f t="shared" si="658"/>
        <v>1767.1251280000001</v>
      </c>
      <c r="V4226" s="39">
        <f t="shared" si="659"/>
        <v>0.86980314800176028</v>
      </c>
    </row>
    <row r="4227" spans="1:22">
      <c r="A4227">
        <v>4222</v>
      </c>
      <c r="B4227" s="155">
        <f t="shared" si="660"/>
        <v>41450</v>
      </c>
      <c r="C4227" s="148">
        <f t="shared" si="651"/>
        <v>2013</v>
      </c>
      <c r="D4227" s="148">
        <f t="shared" si="652"/>
        <v>6</v>
      </c>
      <c r="E4227" s="152">
        <v>22</v>
      </c>
      <c r="F4227" s="153">
        <v>0</v>
      </c>
      <c r="G4227" s="154">
        <v>282.64999999999998</v>
      </c>
      <c r="H4227" s="154">
        <v>0</v>
      </c>
      <c r="I4227" s="154">
        <v>1711.575</v>
      </c>
      <c r="J4227" s="151">
        <v>7.8810000000000002</v>
      </c>
      <c r="K4227" s="149">
        <f t="shared" si="653"/>
        <v>2002.106</v>
      </c>
      <c r="L4227" s="148">
        <v>0</v>
      </c>
      <c r="M4227" s="148">
        <v>94.132000000000005</v>
      </c>
      <c r="N4227" s="148">
        <v>0</v>
      </c>
      <c r="O4227" s="148">
        <v>448.31599999999997</v>
      </c>
      <c r="P4227" s="148">
        <v>3.41</v>
      </c>
      <c r="Q4227" s="21">
        <f t="shared" si="654"/>
        <v>0</v>
      </c>
      <c r="R4227" s="21">
        <f t="shared" si="655"/>
        <v>300.94000400000004</v>
      </c>
      <c r="S4227" s="21">
        <f t="shared" si="656"/>
        <v>0</v>
      </c>
      <c r="T4227" s="21">
        <f t="shared" si="657"/>
        <v>1423.8516159999999</v>
      </c>
      <c r="U4227" s="22">
        <f t="shared" si="658"/>
        <v>1724.79162</v>
      </c>
      <c r="V4227" s="39">
        <f t="shared" si="659"/>
        <v>0.86148866243845235</v>
      </c>
    </row>
    <row r="4228" spans="1:22">
      <c r="A4228">
        <v>4223</v>
      </c>
      <c r="B4228" s="155">
        <f t="shared" si="660"/>
        <v>41450</v>
      </c>
      <c r="C4228" s="148">
        <f t="shared" si="651"/>
        <v>2013</v>
      </c>
      <c r="D4228" s="148">
        <f t="shared" si="652"/>
        <v>6</v>
      </c>
      <c r="E4228" s="152">
        <v>23</v>
      </c>
      <c r="F4228" s="153">
        <v>0</v>
      </c>
      <c r="G4228" s="154">
        <v>264.10899999999998</v>
      </c>
      <c r="H4228" s="154">
        <v>0</v>
      </c>
      <c r="I4228" s="154">
        <v>1646.4680000000001</v>
      </c>
      <c r="J4228" s="151">
        <v>8.0109999999999992</v>
      </c>
      <c r="K4228" s="149">
        <f t="shared" si="653"/>
        <v>1918.588</v>
      </c>
      <c r="L4228" s="148">
        <v>0</v>
      </c>
      <c r="M4228" s="148">
        <v>88.412999999999997</v>
      </c>
      <c r="N4228" s="148">
        <v>0</v>
      </c>
      <c r="O4228" s="148">
        <v>428.613</v>
      </c>
      <c r="P4228" s="148">
        <v>3.41</v>
      </c>
      <c r="Q4228" s="21">
        <f t="shared" si="654"/>
        <v>0</v>
      </c>
      <c r="R4228" s="21">
        <f t="shared" si="655"/>
        <v>282.656361</v>
      </c>
      <c r="S4228" s="21">
        <f t="shared" si="656"/>
        <v>0</v>
      </c>
      <c r="T4228" s="21">
        <f t="shared" si="657"/>
        <v>1361.2748880000001</v>
      </c>
      <c r="U4228" s="22">
        <f t="shared" si="658"/>
        <v>1643.9312490000002</v>
      </c>
      <c r="V4228" s="39">
        <f t="shared" si="659"/>
        <v>0.85684432978836533</v>
      </c>
    </row>
    <row r="4229" spans="1:22">
      <c r="A4229">
        <v>4224</v>
      </c>
      <c r="B4229" s="155">
        <f t="shared" si="660"/>
        <v>41450</v>
      </c>
      <c r="C4229" s="148">
        <f t="shared" si="651"/>
        <v>2013</v>
      </c>
      <c r="D4229" s="148">
        <f t="shared" si="652"/>
        <v>6</v>
      </c>
      <c r="E4229" s="152">
        <v>24</v>
      </c>
      <c r="F4229" s="153">
        <v>0</v>
      </c>
      <c r="G4229" s="154">
        <v>264.84399999999999</v>
      </c>
      <c r="H4229" s="154">
        <v>0</v>
      </c>
      <c r="I4229" s="154">
        <v>1515.25</v>
      </c>
      <c r="J4229" s="151">
        <v>8.0239999999999991</v>
      </c>
      <c r="K4229" s="149">
        <f t="shared" si="653"/>
        <v>1788.1179999999999</v>
      </c>
      <c r="L4229" s="148">
        <v>0</v>
      </c>
      <c r="M4229" s="148">
        <v>88.506</v>
      </c>
      <c r="N4229" s="148">
        <v>0</v>
      </c>
      <c r="O4229" s="148">
        <v>388.46499999999997</v>
      </c>
      <c r="P4229" s="148">
        <v>3.41</v>
      </c>
      <c r="Q4229" s="21">
        <f t="shared" si="654"/>
        <v>0</v>
      </c>
      <c r="R4229" s="21">
        <f t="shared" si="655"/>
        <v>282.95368200000001</v>
      </c>
      <c r="S4229" s="21">
        <f t="shared" si="656"/>
        <v>0</v>
      </c>
      <c r="T4229" s="21">
        <f t="shared" si="657"/>
        <v>1233.76484</v>
      </c>
      <c r="U4229" s="22">
        <f t="shared" si="658"/>
        <v>1516.7185220000001</v>
      </c>
      <c r="V4229" s="39">
        <f t="shared" si="659"/>
        <v>0.84822059953537754</v>
      </c>
    </row>
    <row r="4230" spans="1:22">
      <c r="A4230">
        <v>4225</v>
      </c>
      <c r="B4230" s="155">
        <f t="shared" si="660"/>
        <v>41451</v>
      </c>
      <c r="C4230" s="148">
        <f t="shared" si="651"/>
        <v>2013</v>
      </c>
      <c r="D4230" s="148">
        <f t="shared" si="652"/>
        <v>6</v>
      </c>
      <c r="E4230" s="152">
        <v>1</v>
      </c>
      <c r="F4230" s="153">
        <v>0</v>
      </c>
      <c r="G4230" s="154">
        <v>277.99299999999999</v>
      </c>
      <c r="H4230" s="154">
        <v>0</v>
      </c>
      <c r="I4230" s="154">
        <v>1364.2449999999999</v>
      </c>
      <c r="J4230" s="151">
        <v>0</v>
      </c>
      <c r="K4230" s="149">
        <f t="shared" si="653"/>
        <v>1642.2379999999998</v>
      </c>
      <c r="L4230" s="148">
        <v>0</v>
      </c>
      <c r="M4230" s="148">
        <v>91.947000000000003</v>
      </c>
      <c r="N4230" s="148">
        <v>0</v>
      </c>
      <c r="O4230" s="148">
        <v>343.50400000000002</v>
      </c>
      <c r="P4230" s="148">
        <v>0</v>
      </c>
      <c r="Q4230" s="21">
        <f t="shared" si="654"/>
        <v>0</v>
      </c>
      <c r="R4230" s="21">
        <f t="shared" si="655"/>
        <v>293.95455900000002</v>
      </c>
      <c r="S4230" s="21">
        <f t="shared" si="656"/>
        <v>0</v>
      </c>
      <c r="T4230" s="21">
        <f t="shared" si="657"/>
        <v>1090.9687040000001</v>
      </c>
      <c r="U4230" s="22">
        <f t="shared" si="658"/>
        <v>1384.9232630000001</v>
      </c>
      <c r="V4230" s="39">
        <f t="shared" si="659"/>
        <v>0.84331458838487494</v>
      </c>
    </row>
    <row r="4231" spans="1:22">
      <c r="A4231">
        <v>4226</v>
      </c>
      <c r="B4231" s="155">
        <f t="shared" si="660"/>
        <v>41451</v>
      </c>
      <c r="C4231" s="148">
        <f t="shared" ref="C4231:C4294" si="661">YEAR(B4231)</f>
        <v>2013</v>
      </c>
      <c r="D4231" s="148">
        <f t="shared" ref="D4231:D4294" si="662">MONTH(B4231)</f>
        <v>6</v>
      </c>
      <c r="E4231" s="152">
        <v>2</v>
      </c>
      <c r="F4231" s="153">
        <v>0</v>
      </c>
      <c r="G4231" s="154">
        <v>200.245</v>
      </c>
      <c r="H4231" s="154">
        <v>0</v>
      </c>
      <c r="I4231" s="154">
        <v>1274.8879999999999</v>
      </c>
      <c r="J4231" s="151">
        <v>0</v>
      </c>
      <c r="K4231" s="149">
        <f t="shared" ref="K4231:K4294" si="663">SUM(F4231:J4231)</f>
        <v>1475.1329999999998</v>
      </c>
      <c r="L4231" s="148">
        <v>0</v>
      </c>
      <c r="M4231" s="148">
        <v>67.108999999999995</v>
      </c>
      <c r="N4231" s="148">
        <v>0</v>
      </c>
      <c r="O4231" s="148">
        <v>318.01100000000002</v>
      </c>
      <c r="P4231" s="148">
        <v>0</v>
      </c>
      <c r="Q4231" s="21">
        <f t="shared" ref="Q4231:Q4294" si="664">+$Q$2*L4231</f>
        <v>0</v>
      </c>
      <c r="R4231" s="21">
        <f t="shared" ref="R4231:R4294" si="665">+$R$2*M4231</f>
        <v>214.547473</v>
      </c>
      <c r="S4231" s="21">
        <f t="shared" ref="S4231:S4294" si="666">+$S$2*N4231</f>
        <v>0</v>
      </c>
      <c r="T4231" s="21">
        <f t="shared" ref="T4231:T4294" si="667">+$T$2*O4231</f>
        <v>1010.0029360000001</v>
      </c>
      <c r="U4231" s="22">
        <f t="shared" ref="U4231:U4294" si="668">SUM(Q4231:T4231)</f>
        <v>1224.5504090000002</v>
      </c>
      <c r="V4231" s="39">
        <f t="shared" ref="V4231:V4294" si="669">+U4231/K4231</f>
        <v>0.83012881482551082</v>
      </c>
    </row>
    <row r="4232" spans="1:22">
      <c r="A4232">
        <v>4227</v>
      </c>
      <c r="B4232" s="155">
        <f t="shared" si="660"/>
        <v>41451</v>
      </c>
      <c r="C4232" s="148">
        <f t="shared" si="661"/>
        <v>2013</v>
      </c>
      <c r="D4232" s="148">
        <f t="shared" si="662"/>
        <v>6</v>
      </c>
      <c r="E4232" s="152">
        <v>3</v>
      </c>
      <c r="F4232" s="153">
        <v>0</v>
      </c>
      <c r="G4232" s="154">
        <v>164.501</v>
      </c>
      <c r="H4232" s="154">
        <v>0</v>
      </c>
      <c r="I4232" s="154">
        <v>1228.569</v>
      </c>
      <c r="J4232" s="151">
        <v>0</v>
      </c>
      <c r="K4232" s="149">
        <f t="shared" si="663"/>
        <v>1393.07</v>
      </c>
      <c r="L4232" s="148">
        <v>0</v>
      </c>
      <c r="M4232" s="148">
        <v>55.82</v>
      </c>
      <c r="N4232" s="148">
        <v>0</v>
      </c>
      <c r="O4232" s="148">
        <v>304.11599999999999</v>
      </c>
      <c r="P4232" s="148">
        <v>0</v>
      </c>
      <c r="Q4232" s="21">
        <f t="shared" si="664"/>
        <v>0</v>
      </c>
      <c r="R4232" s="21">
        <f t="shared" si="665"/>
        <v>178.45654000000002</v>
      </c>
      <c r="S4232" s="21">
        <f t="shared" si="666"/>
        <v>0</v>
      </c>
      <c r="T4232" s="21">
        <f t="shared" si="667"/>
        <v>965.87241600000004</v>
      </c>
      <c r="U4232" s="22">
        <f t="shared" si="668"/>
        <v>1144.3289560000001</v>
      </c>
      <c r="V4232" s="39">
        <f t="shared" si="669"/>
        <v>0.82144397338252928</v>
      </c>
    </row>
    <row r="4233" spans="1:22">
      <c r="A4233">
        <v>4228</v>
      </c>
      <c r="B4233" s="155">
        <f t="shared" si="660"/>
        <v>41451</v>
      </c>
      <c r="C4233" s="148">
        <f t="shared" si="661"/>
        <v>2013</v>
      </c>
      <c r="D4233" s="148">
        <f t="shared" si="662"/>
        <v>6</v>
      </c>
      <c r="E4233" s="152">
        <v>4</v>
      </c>
      <c r="F4233" s="153">
        <v>0</v>
      </c>
      <c r="G4233" s="154">
        <v>278.80599999999998</v>
      </c>
      <c r="H4233" s="154">
        <v>0</v>
      </c>
      <c r="I4233" s="154">
        <v>1081.67</v>
      </c>
      <c r="J4233" s="151">
        <v>0</v>
      </c>
      <c r="K4233" s="149">
        <f t="shared" si="663"/>
        <v>1360.4760000000001</v>
      </c>
      <c r="L4233" s="148">
        <v>0</v>
      </c>
      <c r="M4233" s="148">
        <v>92.006</v>
      </c>
      <c r="N4233" s="148">
        <v>0</v>
      </c>
      <c r="O4233" s="148">
        <v>276.86399999999998</v>
      </c>
      <c r="P4233" s="148">
        <v>0</v>
      </c>
      <c r="Q4233" s="21">
        <f t="shared" si="664"/>
        <v>0</v>
      </c>
      <c r="R4233" s="21">
        <f t="shared" si="665"/>
        <v>294.14318200000002</v>
      </c>
      <c r="S4233" s="21">
        <f t="shared" si="666"/>
        <v>0</v>
      </c>
      <c r="T4233" s="21">
        <f t="shared" si="667"/>
        <v>879.320064</v>
      </c>
      <c r="U4233" s="22">
        <f t="shared" si="668"/>
        <v>1173.463246</v>
      </c>
      <c r="V4233" s="39">
        <f t="shared" si="669"/>
        <v>0.86253873350209775</v>
      </c>
    </row>
    <row r="4234" spans="1:22">
      <c r="A4234">
        <v>4229</v>
      </c>
      <c r="B4234" s="155">
        <f t="shared" si="660"/>
        <v>41451</v>
      </c>
      <c r="C4234" s="148">
        <f t="shared" si="661"/>
        <v>2013</v>
      </c>
      <c r="D4234" s="148">
        <f t="shared" si="662"/>
        <v>6</v>
      </c>
      <c r="E4234" s="152">
        <v>5</v>
      </c>
      <c r="F4234" s="153">
        <v>0</v>
      </c>
      <c r="G4234" s="154">
        <v>297.27699999999999</v>
      </c>
      <c r="H4234" s="154">
        <v>0</v>
      </c>
      <c r="I4234" s="154">
        <v>1220.635</v>
      </c>
      <c r="J4234" s="151">
        <v>0</v>
      </c>
      <c r="K4234" s="149">
        <f t="shared" si="663"/>
        <v>1517.912</v>
      </c>
      <c r="L4234" s="148">
        <v>0</v>
      </c>
      <c r="M4234" s="148">
        <v>98.206999999999994</v>
      </c>
      <c r="N4234" s="148">
        <v>0</v>
      </c>
      <c r="O4234" s="148">
        <v>310.91300000000001</v>
      </c>
      <c r="P4234" s="148">
        <v>0</v>
      </c>
      <c r="Q4234" s="21">
        <f t="shared" si="664"/>
        <v>0</v>
      </c>
      <c r="R4234" s="21">
        <f t="shared" si="665"/>
        <v>313.96777900000001</v>
      </c>
      <c r="S4234" s="21">
        <f t="shared" si="666"/>
        <v>0</v>
      </c>
      <c r="T4234" s="21">
        <f t="shared" si="667"/>
        <v>987.45968800000003</v>
      </c>
      <c r="U4234" s="22">
        <f t="shared" si="668"/>
        <v>1301.427467</v>
      </c>
      <c r="V4234" s="39">
        <f t="shared" si="669"/>
        <v>0.8573800503586505</v>
      </c>
    </row>
    <row r="4235" spans="1:22">
      <c r="A4235">
        <v>4230</v>
      </c>
      <c r="B4235" s="155">
        <f t="shared" si="660"/>
        <v>41451</v>
      </c>
      <c r="C4235" s="148">
        <f t="shared" si="661"/>
        <v>2013</v>
      </c>
      <c r="D4235" s="148">
        <f t="shared" si="662"/>
        <v>6</v>
      </c>
      <c r="E4235" s="152">
        <v>6</v>
      </c>
      <c r="F4235" s="153">
        <v>0</v>
      </c>
      <c r="G4235" s="154">
        <v>298.86599999999999</v>
      </c>
      <c r="H4235" s="154">
        <v>0</v>
      </c>
      <c r="I4235" s="154">
        <v>1226.9369999999999</v>
      </c>
      <c r="J4235" s="151">
        <v>0</v>
      </c>
      <c r="K4235" s="149">
        <f t="shared" si="663"/>
        <v>1525.8029999999999</v>
      </c>
      <c r="L4235" s="148">
        <v>0</v>
      </c>
      <c r="M4235" s="148">
        <v>98.632999999999996</v>
      </c>
      <c r="N4235" s="148">
        <v>0</v>
      </c>
      <c r="O4235" s="148">
        <v>313.54700000000003</v>
      </c>
      <c r="P4235" s="148">
        <v>0</v>
      </c>
      <c r="Q4235" s="21">
        <f t="shared" si="664"/>
        <v>0</v>
      </c>
      <c r="R4235" s="21">
        <f t="shared" si="665"/>
        <v>315.329701</v>
      </c>
      <c r="S4235" s="21">
        <f t="shared" si="666"/>
        <v>0</v>
      </c>
      <c r="T4235" s="21">
        <f t="shared" si="667"/>
        <v>995.82527200000015</v>
      </c>
      <c r="U4235" s="22">
        <f t="shared" si="668"/>
        <v>1311.1549730000002</v>
      </c>
      <c r="V4235" s="39">
        <f t="shared" si="669"/>
        <v>0.85932127083247334</v>
      </c>
    </row>
    <row r="4236" spans="1:22">
      <c r="A4236">
        <v>4231</v>
      </c>
      <c r="B4236" s="155">
        <f t="shared" si="660"/>
        <v>41451</v>
      </c>
      <c r="C4236" s="148">
        <f t="shared" si="661"/>
        <v>2013</v>
      </c>
      <c r="D4236" s="148">
        <f t="shared" si="662"/>
        <v>6</v>
      </c>
      <c r="E4236" s="152">
        <v>7</v>
      </c>
      <c r="F4236" s="153">
        <v>0</v>
      </c>
      <c r="G4236" s="154">
        <v>276.58</v>
      </c>
      <c r="H4236" s="154">
        <v>0</v>
      </c>
      <c r="I4236" s="154">
        <v>1267.9829999999999</v>
      </c>
      <c r="J4236" s="151">
        <v>0</v>
      </c>
      <c r="K4236" s="149">
        <f t="shared" si="663"/>
        <v>1544.5629999999999</v>
      </c>
      <c r="L4236" s="148">
        <v>0</v>
      </c>
      <c r="M4236" s="148">
        <v>89.656000000000006</v>
      </c>
      <c r="N4236" s="148">
        <v>0</v>
      </c>
      <c r="O4236" s="148">
        <v>320.13</v>
      </c>
      <c r="P4236" s="148">
        <v>0</v>
      </c>
      <c r="Q4236" s="21">
        <f t="shared" si="664"/>
        <v>0</v>
      </c>
      <c r="R4236" s="21">
        <f t="shared" si="665"/>
        <v>286.63023200000003</v>
      </c>
      <c r="S4236" s="21">
        <f t="shared" si="666"/>
        <v>0</v>
      </c>
      <c r="T4236" s="21">
        <f t="shared" si="667"/>
        <v>1016.73288</v>
      </c>
      <c r="U4236" s="22">
        <f t="shared" si="668"/>
        <v>1303.363112</v>
      </c>
      <c r="V4236" s="39">
        <f t="shared" si="669"/>
        <v>0.84383939793974094</v>
      </c>
    </row>
    <row r="4237" spans="1:22">
      <c r="A4237">
        <v>4232</v>
      </c>
      <c r="B4237" s="155">
        <f t="shared" si="660"/>
        <v>41451</v>
      </c>
      <c r="C4237" s="148">
        <f t="shared" si="661"/>
        <v>2013</v>
      </c>
      <c r="D4237" s="148">
        <f t="shared" si="662"/>
        <v>6</v>
      </c>
      <c r="E4237" s="152">
        <v>8</v>
      </c>
      <c r="F4237" s="153">
        <v>0</v>
      </c>
      <c r="G4237" s="154">
        <v>294.81400000000002</v>
      </c>
      <c r="H4237" s="154">
        <v>0</v>
      </c>
      <c r="I4237" s="154">
        <v>1389.8019999999999</v>
      </c>
      <c r="J4237" s="151">
        <v>0</v>
      </c>
      <c r="K4237" s="149">
        <f t="shared" si="663"/>
        <v>1684.616</v>
      </c>
      <c r="L4237" s="148">
        <v>0</v>
      </c>
      <c r="M4237" s="148">
        <v>95.322000000000003</v>
      </c>
      <c r="N4237" s="148">
        <v>0</v>
      </c>
      <c r="O4237" s="148">
        <v>352.83600000000001</v>
      </c>
      <c r="P4237" s="148">
        <v>0</v>
      </c>
      <c r="Q4237" s="21">
        <f t="shared" si="664"/>
        <v>0</v>
      </c>
      <c r="R4237" s="21">
        <f t="shared" si="665"/>
        <v>304.74443400000001</v>
      </c>
      <c r="S4237" s="21">
        <f t="shared" si="666"/>
        <v>0</v>
      </c>
      <c r="T4237" s="21">
        <f t="shared" si="667"/>
        <v>1120.6071360000001</v>
      </c>
      <c r="U4237" s="22">
        <f t="shared" si="668"/>
        <v>1425.35157</v>
      </c>
      <c r="V4237" s="39">
        <f t="shared" si="669"/>
        <v>0.84609879640226615</v>
      </c>
    </row>
    <row r="4238" spans="1:22">
      <c r="A4238">
        <v>4233</v>
      </c>
      <c r="B4238" s="155">
        <f t="shared" si="660"/>
        <v>41451</v>
      </c>
      <c r="C4238" s="148">
        <f t="shared" si="661"/>
        <v>2013</v>
      </c>
      <c r="D4238" s="148">
        <f t="shared" si="662"/>
        <v>6</v>
      </c>
      <c r="E4238" s="152">
        <v>9</v>
      </c>
      <c r="F4238" s="153">
        <v>0</v>
      </c>
      <c r="G4238" s="154">
        <v>286.58699999999999</v>
      </c>
      <c r="H4238" s="154">
        <v>0</v>
      </c>
      <c r="I4238" s="154">
        <v>1620.0429999999999</v>
      </c>
      <c r="J4238" s="151">
        <v>0</v>
      </c>
      <c r="K4238" s="149">
        <f t="shared" si="663"/>
        <v>1906.6299999999999</v>
      </c>
      <c r="L4238" s="148">
        <v>0</v>
      </c>
      <c r="M4238" s="148">
        <v>92.766999999999996</v>
      </c>
      <c r="N4238" s="148">
        <v>0</v>
      </c>
      <c r="O4238" s="148">
        <v>408.63600000000002</v>
      </c>
      <c r="P4238" s="148">
        <v>0</v>
      </c>
      <c r="Q4238" s="21">
        <f t="shared" si="664"/>
        <v>0</v>
      </c>
      <c r="R4238" s="21">
        <f t="shared" si="665"/>
        <v>296.576099</v>
      </c>
      <c r="S4238" s="21">
        <f t="shared" si="666"/>
        <v>0</v>
      </c>
      <c r="T4238" s="21">
        <f t="shared" si="667"/>
        <v>1297.8279360000001</v>
      </c>
      <c r="U4238" s="22">
        <f t="shared" si="668"/>
        <v>1594.404035</v>
      </c>
      <c r="V4238" s="39">
        <f t="shared" si="669"/>
        <v>0.83624197405894174</v>
      </c>
    </row>
    <row r="4239" spans="1:22">
      <c r="A4239">
        <v>4234</v>
      </c>
      <c r="B4239" s="155">
        <f t="shared" si="660"/>
        <v>41451</v>
      </c>
      <c r="C4239" s="148">
        <f t="shared" si="661"/>
        <v>2013</v>
      </c>
      <c r="D4239" s="148">
        <f t="shared" si="662"/>
        <v>6</v>
      </c>
      <c r="E4239" s="152">
        <v>10</v>
      </c>
      <c r="F4239" s="153">
        <v>0</v>
      </c>
      <c r="G4239" s="154">
        <v>283.02199999999999</v>
      </c>
      <c r="H4239" s="154">
        <v>0</v>
      </c>
      <c r="I4239" s="154">
        <v>1560.48</v>
      </c>
      <c r="J4239" s="151">
        <v>0</v>
      </c>
      <c r="K4239" s="149">
        <f t="shared" si="663"/>
        <v>1843.502</v>
      </c>
      <c r="L4239" s="148">
        <v>0</v>
      </c>
      <c r="M4239" s="148">
        <v>92.516999999999996</v>
      </c>
      <c r="N4239" s="148">
        <v>0</v>
      </c>
      <c r="O4239" s="148">
        <v>399.89499999999998</v>
      </c>
      <c r="P4239" s="148">
        <v>0</v>
      </c>
      <c r="Q4239" s="21">
        <f t="shared" si="664"/>
        <v>0</v>
      </c>
      <c r="R4239" s="21">
        <f t="shared" si="665"/>
        <v>295.77684899999997</v>
      </c>
      <c r="S4239" s="21">
        <f t="shared" si="666"/>
        <v>0</v>
      </c>
      <c r="T4239" s="21">
        <f t="shared" si="667"/>
        <v>1270.0665200000001</v>
      </c>
      <c r="U4239" s="22">
        <f t="shared" si="668"/>
        <v>1565.8433690000002</v>
      </c>
      <c r="V4239" s="39">
        <f t="shared" si="669"/>
        <v>0.84938522930813209</v>
      </c>
    </row>
    <row r="4240" spans="1:22">
      <c r="A4240">
        <v>4235</v>
      </c>
      <c r="B4240" s="155">
        <f t="shared" si="660"/>
        <v>41451</v>
      </c>
      <c r="C4240" s="148">
        <f t="shared" si="661"/>
        <v>2013</v>
      </c>
      <c r="D4240" s="148">
        <f t="shared" si="662"/>
        <v>6</v>
      </c>
      <c r="E4240" s="152">
        <v>11</v>
      </c>
      <c r="F4240" s="153">
        <v>0</v>
      </c>
      <c r="G4240" s="154">
        <v>215.22300000000001</v>
      </c>
      <c r="H4240" s="154">
        <v>0</v>
      </c>
      <c r="I4240" s="154">
        <v>1710.201</v>
      </c>
      <c r="J4240" s="151">
        <v>0</v>
      </c>
      <c r="K4240" s="149">
        <f t="shared" si="663"/>
        <v>1925.424</v>
      </c>
      <c r="L4240" s="148">
        <v>0</v>
      </c>
      <c r="M4240" s="148">
        <v>70.222999999999999</v>
      </c>
      <c r="N4240" s="148">
        <v>0</v>
      </c>
      <c r="O4240" s="148">
        <v>435.34</v>
      </c>
      <c r="P4240" s="148">
        <v>0</v>
      </c>
      <c r="Q4240" s="21">
        <f t="shared" si="664"/>
        <v>0</v>
      </c>
      <c r="R4240" s="21">
        <f t="shared" si="665"/>
        <v>224.50293099999999</v>
      </c>
      <c r="S4240" s="21">
        <f t="shared" si="666"/>
        <v>0</v>
      </c>
      <c r="T4240" s="21">
        <f t="shared" si="667"/>
        <v>1382.63984</v>
      </c>
      <c r="U4240" s="22">
        <f t="shared" si="668"/>
        <v>1607.142771</v>
      </c>
      <c r="V4240" s="39">
        <f t="shared" si="669"/>
        <v>0.83469551174182932</v>
      </c>
    </row>
    <row r="4241" spans="1:22">
      <c r="A4241">
        <v>4236</v>
      </c>
      <c r="B4241" s="155">
        <f t="shared" si="660"/>
        <v>41451</v>
      </c>
      <c r="C4241" s="148">
        <f t="shared" si="661"/>
        <v>2013</v>
      </c>
      <c r="D4241" s="148">
        <f t="shared" si="662"/>
        <v>6</v>
      </c>
      <c r="E4241" s="152">
        <v>12</v>
      </c>
      <c r="F4241" s="153">
        <v>0</v>
      </c>
      <c r="G4241" s="154">
        <v>215.149</v>
      </c>
      <c r="H4241" s="154">
        <v>0.12</v>
      </c>
      <c r="I4241" s="154">
        <v>1720.675</v>
      </c>
      <c r="J4241" s="151">
        <v>0</v>
      </c>
      <c r="K4241" s="149">
        <f t="shared" si="663"/>
        <v>1935.944</v>
      </c>
      <c r="L4241" s="148">
        <v>0</v>
      </c>
      <c r="M4241" s="148">
        <v>70.192999999999998</v>
      </c>
      <c r="N4241" s="148">
        <v>0.32900000000000001</v>
      </c>
      <c r="O4241" s="148">
        <v>441.52100000000002</v>
      </c>
      <c r="P4241" s="148">
        <v>0</v>
      </c>
      <c r="Q4241" s="21">
        <f t="shared" si="664"/>
        <v>0</v>
      </c>
      <c r="R4241" s="21">
        <f t="shared" si="665"/>
        <v>224.40702099999999</v>
      </c>
      <c r="S4241" s="21">
        <f t="shared" si="666"/>
        <v>0.64187900000000009</v>
      </c>
      <c r="T4241" s="21">
        <f t="shared" si="667"/>
        <v>1402.270696</v>
      </c>
      <c r="U4241" s="22">
        <f t="shared" si="668"/>
        <v>1627.319596</v>
      </c>
      <c r="V4241" s="39">
        <f t="shared" si="669"/>
        <v>0.84058195691610915</v>
      </c>
    </row>
    <row r="4242" spans="1:22">
      <c r="A4242">
        <v>4237</v>
      </c>
      <c r="B4242" s="155">
        <f t="shared" si="660"/>
        <v>41451</v>
      </c>
      <c r="C4242" s="148">
        <f t="shared" si="661"/>
        <v>2013</v>
      </c>
      <c r="D4242" s="148">
        <f t="shared" si="662"/>
        <v>6</v>
      </c>
      <c r="E4242" s="152">
        <v>13</v>
      </c>
      <c r="F4242" s="153">
        <v>0</v>
      </c>
      <c r="G4242" s="154">
        <v>197.078</v>
      </c>
      <c r="H4242" s="154">
        <v>0</v>
      </c>
      <c r="I4242" s="154">
        <v>1492.2460000000001</v>
      </c>
      <c r="J4242" s="151">
        <v>0</v>
      </c>
      <c r="K4242" s="149">
        <f t="shared" si="663"/>
        <v>1689.3240000000001</v>
      </c>
      <c r="L4242" s="148">
        <v>0</v>
      </c>
      <c r="M4242" s="148">
        <v>64.384</v>
      </c>
      <c r="N4242" s="148">
        <v>0</v>
      </c>
      <c r="O4242" s="148">
        <v>386.50400000000002</v>
      </c>
      <c r="P4242" s="148">
        <v>0</v>
      </c>
      <c r="Q4242" s="21">
        <f t="shared" si="664"/>
        <v>0</v>
      </c>
      <c r="R4242" s="21">
        <f t="shared" si="665"/>
        <v>205.83564799999999</v>
      </c>
      <c r="S4242" s="21">
        <f t="shared" si="666"/>
        <v>0</v>
      </c>
      <c r="T4242" s="21">
        <f t="shared" si="667"/>
        <v>1227.5367040000001</v>
      </c>
      <c r="U4242" s="22">
        <f t="shared" si="668"/>
        <v>1433.3723520000001</v>
      </c>
      <c r="V4242" s="39">
        <f t="shared" si="669"/>
        <v>0.84848871619653776</v>
      </c>
    </row>
    <row r="4243" spans="1:22">
      <c r="A4243">
        <v>4238</v>
      </c>
      <c r="B4243" s="155">
        <f t="shared" si="660"/>
        <v>41451</v>
      </c>
      <c r="C4243" s="148">
        <f t="shared" si="661"/>
        <v>2013</v>
      </c>
      <c r="D4243" s="148">
        <f t="shared" si="662"/>
        <v>6</v>
      </c>
      <c r="E4243" s="152">
        <v>14</v>
      </c>
      <c r="F4243" s="153">
        <v>0</v>
      </c>
      <c r="G4243" s="154">
        <v>175.51900000000001</v>
      </c>
      <c r="H4243" s="154">
        <v>0</v>
      </c>
      <c r="I4243" s="154">
        <v>1447.9559999999999</v>
      </c>
      <c r="J4243" s="151">
        <v>0</v>
      </c>
      <c r="K4243" s="149">
        <f t="shared" si="663"/>
        <v>1623.4749999999999</v>
      </c>
      <c r="L4243" s="148">
        <v>0</v>
      </c>
      <c r="M4243" s="148">
        <v>57.753</v>
      </c>
      <c r="N4243" s="148">
        <v>0</v>
      </c>
      <c r="O4243" s="148">
        <v>375.74400000000003</v>
      </c>
      <c r="P4243" s="148">
        <v>0</v>
      </c>
      <c r="Q4243" s="21">
        <f t="shared" si="664"/>
        <v>0</v>
      </c>
      <c r="R4243" s="21">
        <f t="shared" si="665"/>
        <v>184.63634100000002</v>
      </c>
      <c r="S4243" s="21">
        <f t="shared" si="666"/>
        <v>0</v>
      </c>
      <c r="T4243" s="21">
        <f t="shared" si="667"/>
        <v>1193.3629440000002</v>
      </c>
      <c r="U4243" s="22">
        <f t="shared" si="668"/>
        <v>1377.9992850000003</v>
      </c>
      <c r="V4243" s="39">
        <f t="shared" si="669"/>
        <v>0.84879612251497583</v>
      </c>
    </row>
    <row r="4244" spans="1:22">
      <c r="A4244">
        <v>4239</v>
      </c>
      <c r="B4244" s="155">
        <f t="shared" si="660"/>
        <v>41451</v>
      </c>
      <c r="C4244" s="148">
        <f t="shared" si="661"/>
        <v>2013</v>
      </c>
      <c r="D4244" s="148">
        <f t="shared" si="662"/>
        <v>6</v>
      </c>
      <c r="E4244" s="152">
        <v>15</v>
      </c>
      <c r="F4244" s="153">
        <v>0</v>
      </c>
      <c r="G4244" s="154">
        <v>183.88200000000001</v>
      </c>
      <c r="H4244" s="154">
        <v>0</v>
      </c>
      <c r="I4244" s="154">
        <v>1416.107</v>
      </c>
      <c r="J4244" s="151">
        <v>0</v>
      </c>
      <c r="K4244" s="149">
        <f t="shared" si="663"/>
        <v>1599.989</v>
      </c>
      <c r="L4244" s="148">
        <v>0</v>
      </c>
      <c r="M4244" s="148">
        <v>60.765000000000001</v>
      </c>
      <c r="N4244" s="148">
        <v>0</v>
      </c>
      <c r="O4244" s="148">
        <v>365.57299999999998</v>
      </c>
      <c r="P4244" s="148">
        <v>0</v>
      </c>
      <c r="Q4244" s="21">
        <f t="shared" si="664"/>
        <v>0</v>
      </c>
      <c r="R4244" s="21">
        <f t="shared" si="665"/>
        <v>194.265705</v>
      </c>
      <c r="S4244" s="21">
        <f t="shared" si="666"/>
        <v>0</v>
      </c>
      <c r="T4244" s="21">
        <f t="shared" si="667"/>
        <v>1161.0598480000001</v>
      </c>
      <c r="U4244" s="22">
        <f t="shared" si="668"/>
        <v>1355.3255530000001</v>
      </c>
      <c r="V4244" s="39">
        <f t="shared" si="669"/>
        <v>0.84708429432952359</v>
      </c>
    </row>
    <row r="4245" spans="1:22">
      <c r="A4245">
        <v>4240</v>
      </c>
      <c r="B4245" s="155">
        <f t="shared" si="660"/>
        <v>41451</v>
      </c>
      <c r="C4245" s="148">
        <f t="shared" si="661"/>
        <v>2013</v>
      </c>
      <c r="D4245" s="148">
        <f t="shared" si="662"/>
        <v>6</v>
      </c>
      <c r="E4245" s="152">
        <v>16</v>
      </c>
      <c r="F4245" s="153">
        <v>0</v>
      </c>
      <c r="G4245" s="154">
        <v>273.72399999999999</v>
      </c>
      <c r="H4245" s="154">
        <v>0</v>
      </c>
      <c r="I4245" s="154">
        <v>1421.925</v>
      </c>
      <c r="J4245" s="151">
        <v>0</v>
      </c>
      <c r="K4245" s="149">
        <f t="shared" si="663"/>
        <v>1695.6489999999999</v>
      </c>
      <c r="L4245" s="148">
        <v>0</v>
      </c>
      <c r="M4245" s="148">
        <v>87.334000000000003</v>
      </c>
      <c r="N4245" s="148">
        <v>0</v>
      </c>
      <c r="O4245" s="148">
        <v>373.80200000000002</v>
      </c>
      <c r="P4245" s="148">
        <v>0</v>
      </c>
      <c r="Q4245" s="21">
        <f t="shared" si="664"/>
        <v>0</v>
      </c>
      <c r="R4245" s="21">
        <f t="shared" si="665"/>
        <v>279.20679799999999</v>
      </c>
      <c r="S4245" s="21">
        <f t="shared" si="666"/>
        <v>0</v>
      </c>
      <c r="T4245" s="21">
        <f t="shared" si="667"/>
        <v>1187.1951520000002</v>
      </c>
      <c r="U4245" s="22">
        <f t="shared" si="668"/>
        <v>1466.4019500000002</v>
      </c>
      <c r="V4245" s="39">
        <f t="shared" si="669"/>
        <v>0.86480276873338779</v>
      </c>
    </row>
    <row r="4246" spans="1:22">
      <c r="A4246">
        <v>4241</v>
      </c>
      <c r="B4246" s="155">
        <f t="shared" si="660"/>
        <v>41451</v>
      </c>
      <c r="C4246" s="148">
        <f t="shared" si="661"/>
        <v>2013</v>
      </c>
      <c r="D4246" s="148">
        <f t="shared" si="662"/>
        <v>6</v>
      </c>
      <c r="E4246" s="152">
        <v>17</v>
      </c>
      <c r="F4246" s="153">
        <v>0</v>
      </c>
      <c r="G4246" s="154">
        <v>272.93599999999998</v>
      </c>
      <c r="H4246" s="154">
        <v>0</v>
      </c>
      <c r="I4246" s="154">
        <v>1457.7429999999999</v>
      </c>
      <c r="J4246" s="151">
        <v>0</v>
      </c>
      <c r="K4246" s="149">
        <f t="shared" si="663"/>
        <v>1730.6789999999999</v>
      </c>
      <c r="L4246" s="148">
        <v>0</v>
      </c>
      <c r="M4246" s="148">
        <v>87.858000000000004</v>
      </c>
      <c r="N4246" s="148">
        <v>0</v>
      </c>
      <c r="O4246" s="148">
        <v>378.274</v>
      </c>
      <c r="P4246" s="148">
        <v>0</v>
      </c>
      <c r="Q4246" s="21">
        <f t="shared" si="664"/>
        <v>0</v>
      </c>
      <c r="R4246" s="21">
        <f t="shared" si="665"/>
        <v>280.882026</v>
      </c>
      <c r="S4246" s="21">
        <f t="shared" si="666"/>
        <v>0</v>
      </c>
      <c r="T4246" s="21">
        <f t="shared" si="667"/>
        <v>1201.398224</v>
      </c>
      <c r="U4246" s="22">
        <f t="shared" si="668"/>
        <v>1482.28025</v>
      </c>
      <c r="V4246" s="39">
        <f t="shared" si="669"/>
        <v>0.85647323969378497</v>
      </c>
    </row>
    <row r="4247" spans="1:22">
      <c r="A4247">
        <v>4242</v>
      </c>
      <c r="B4247" s="155">
        <f t="shared" si="660"/>
        <v>41451</v>
      </c>
      <c r="C4247" s="148">
        <f t="shared" si="661"/>
        <v>2013</v>
      </c>
      <c r="D4247" s="148">
        <f t="shared" si="662"/>
        <v>6</v>
      </c>
      <c r="E4247" s="152">
        <v>18</v>
      </c>
      <c r="F4247" s="153">
        <v>0</v>
      </c>
      <c r="G4247" s="154">
        <v>85.897999999999996</v>
      </c>
      <c r="H4247" s="154">
        <v>0</v>
      </c>
      <c r="I4247" s="154">
        <v>1503.373</v>
      </c>
      <c r="J4247" s="151">
        <v>0</v>
      </c>
      <c r="K4247" s="149">
        <f t="shared" si="663"/>
        <v>1589.271</v>
      </c>
      <c r="L4247" s="148">
        <v>0</v>
      </c>
      <c r="M4247" s="148">
        <v>28.623999999999999</v>
      </c>
      <c r="N4247" s="148">
        <v>0</v>
      </c>
      <c r="O4247" s="148">
        <v>406.80399999999997</v>
      </c>
      <c r="P4247" s="148">
        <v>0</v>
      </c>
      <c r="Q4247" s="21">
        <f t="shared" si="664"/>
        <v>0</v>
      </c>
      <c r="R4247" s="21">
        <f t="shared" si="665"/>
        <v>91.510927999999993</v>
      </c>
      <c r="S4247" s="21">
        <f t="shared" si="666"/>
        <v>0</v>
      </c>
      <c r="T4247" s="21">
        <f t="shared" si="667"/>
        <v>1292.0095039999999</v>
      </c>
      <c r="U4247" s="22">
        <f t="shared" si="668"/>
        <v>1383.5204319999998</v>
      </c>
      <c r="V4247" s="39">
        <f t="shared" si="669"/>
        <v>0.87053776983283515</v>
      </c>
    </row>
    <row r="4248" spans="1:22">
      <c r="A4248">
        <v>4243</v>
      </c>
      <c r="B4248" s="155">
        <f t="shared" si="660"/>
        <v>41451</v>
      </c>
      <c r="C4248" s="148">
        <f t="shared" si="661"/>
        <v>2013</v>
      </c>
      <c r="D4248" s="148">
        <f t="shared" si="662"/>
        <v>6</v>
      </c>
      <c r="E4248" s="152">
        <v>19</v>
      </c>
      <c r="F4248" s="153">
        <v>0</v>
      </c>
      <c r="G4248" s="154">
        <v>179.46299999999999</v>
      </c>
      <c r="H4248" s="154">
        <v>0</v>
      </c>
      <c r="I4248" s="154">
        <v>1630.6389999999999</v>
      </c>
      <c r="J4248" s="151">
        <v>0</v>
      </c>
      <c r="K4248" s="149">
        <f t="shared" si="663"/>
        <v>1810.1019999999999</v>
      </c>
      <c r="L4248" s="148">
        <v>0</v>
      </c>
      <c r="M4248" s="148">
        <v>58.991999999999997</v>
      </c>
      <c r="N4248" s="148">
        <v>0</v>
      </c>
      <c r="O4248" s="148">
        <v>438.17</v>
      </c>
      <c r="P4248" s="148">
        <v>0</v>
      </c>
      <c r="Q4248" s="21">
        <f t="shared" si="664"/>
        <v>0</v>
      </c>
      <c r="R4248" s="21">
        <f t="shared" si="665"/>
        <v>188.59742399999999</v>
      </c>
      <c r="S4248" s="21">
        <f t="shared" si="666"/>
        <v>0</v>
      </c>
      <c r="T4248" s="21">
        <f t="shared" si="667"/>
        <v>1391.6279200000001</v>
      </c>
      <c r="U4248" s="22">
        <f t="shared" si="668"/>
        <v>1580.2253440000002</v>
      </c>
      <c r="V4248" s="39">
        <f t="shared" si="669"/>
        <v>0.87300347936193667</v>
      </c>
    </row>
    <row r="4249" spans="1:22">
      <c r="A4249">
        <v>4244</v>
      </c>
      <c r="B4249" s="155">
        <f t="shared" si="660"/>
        <v>41451</v>
      </c>
      <c r="C4249" s="148">
        <f t="shared" si="661"/>
        <v>2013</v>
      </c>
      <c r="D4249" s="148">
        <f t="shared" si="662"/>
        <v>6</v>
      </c>
      <c r="E4249" s="152">
        <v>20</v>
      </c>
      <c r="F4249" s="153">
        <v>0</v>
      </c>
      <c r="G4249" s="154">
        <v>179.74799999999999</v>
      </c>
      <c r="H4249" s="154">
        <v>0</v>
      </c>
      <c r="I4249" s="154">
        <v>1828.057</v>
      </c>
      <c r="J4249" s="151">
        <v>0</v>
      </c>
      <c r="K4249" s="149">
        <f t="shared" si="663"/>
        <v>2007.8050000000001</v>
      </c>
      <c r="L4249" s="148">
        <v>0</v>
      </c>
      <c r="M4249" s="148">
        <v>59.095999999999997</v>
      </c>
      <c r="N4249" s="148">
        <v>0</v>
      </c>
      <c r="O4249" s="148">
        <v>490.09699999999998</v>
      </c>
      <c r="P4249" s="148">
        <v>0</v>
      </c>
      <c r="Q4249" s="21">
        <f t="shared" si="664"/>
        <v>0</v>
      </c>
      <c r="R4249" s="21">
        <f t="shared" si="665"/>
        <v>188.929912</v>
      </c>
      <c r="S4249" s="21">
        <f t="shared" si="666"/>
        <v>0</v>
      </c>
      <c r="T4249" s="21">
        <f t="shared" si="667"/>
        <v>1556.548072</v>
      </c>
      <c r="U4249" s="22">
        <f t="shared" si="668"/>
        <v>1745.4779840000001</v>
      </c>
      <c r="V4249" s="39">
        <f t="shared" si="669"/>
        <v>0.86934636779966179</v>
      </c>
    </row>
    <row r="4250" spans="1:22">
      <c r="A4250">
        <v>4245</v>
      </c>
      <c r="B4250" s="155">
        <f t="shared" si="660"/>
        <v>41451</v>
      </c>
      <c r="C4250" s="148">
        <f t="shared" si="661"/>
        <v>2013</v>
      </c>
      <c r="D4250" s="148">
        <f t="shared" si="662"/>
        <v>6</v>
      </c>
      <c r="E4250" s="152">
        <v>21</v>
      </c>
      <c r="F4250" s="153">
        <v>0</v>
      </c>
      <c r="G4250" s="154">
        <v>178.73699999999999</v>
      </c>
      <c r="H4250" s="154">
        <v>0</v>
      </c>
      <c r="I4250" s="154">
        <v>1910.473</v>
      </c>
      <c r="J4250" s="151">
        <v>0</v>
      </c>
      <c r="K4250" s="149">
        <f t="shared" si="663"/>
        <v>2089.21</v>
      </c>
      <c r="L4250" s="148">
        <v>0</v>
      </c>
      <c r="M4250" s="148">
        <v>58.683</v>
      </c>
      <c r="N4250" s="148">
        <v>0</v>
      </c>
      <c r="O4250" s="148">
        <v>509.76</v>
      </c>
      <c r="P4250" s="148">
        <v>0</v>
      </c>
      <c r="Q4250" s="21">
        <f t="shared" si="664"/>
        <v>0</v>
      </c>
      <c r="R4250" s="21">
        <f t="shared" si="665"/>
        <v>187.60955100000001</v>
      </c>
      <c r="S4250" s="21">
        <f t="shared" si="666"/>
        <v>0</v>
      </c>
      <c r="T4250" s="21">
        <f t="shared" si="667"/>
        <v>1618.99776</v>
      </c>
      <c r="U4250" s="22">
        <f t="shared" si="668"/>
        <v>1806.607311</v>
      </c>
      <c r="V4250" s="39">
        <f t="shared" si="669"/>
        <v>0.86473227248577211</v>
      </c>
    </row>
    <row r="4251" spans="1:22">
      <c r="A4251">
        <v>4246</v>
      </c>
      <c r="B4251" s="155">
        <f t="shared" si="660"/>
        <v>41451</v>
      </c>
      <c r="C4251" s="148">
        <f t="shared" si="661"/>
        <v>2013</v>
      </c>
      <c r="D4251" s="148">
        <f t="shared" si="662"/>
        <v>6</v>
      </c>
      <c r="E4251" s="152">
        <v>22</v>
      </c>
      <c r="F4251" s="153">
        <v>0</v>
      </c>
      <c r="G4251" s="154">
        <v>178.33799999999999</v>
      </c>
      <c r="H4251" s="154">
        <v>0</v>
      </c>
      <c r="I4251" s="154">
        <v>1786.2159999999999</v>
      </c>
      <c r="J4251" s="151">
        <v>0</v>
      </c>
      <c r="K4251" s="149">
        <f t="shared" si="663"/>
        <v>1964.5539999999999</v>
      </c>
      <c r="L4251" s="148">
        <v>0</v>
      </c>
      <c r="M4251" s="148">
        <v>58.801000000000002</v>
      </c>
      <c r="N4251" s="148">
        <v>0</v>
      </c>
      <c r="O4251" s="148">
        <v>473.01499999999999</v>
      </c>
      <c r="P4251" s="148">
        <v>0</v>
      </c>
      <c r="Q4251" s="21">
        <f t="shared" si="664"/>
        <v>0</v>
      </c>
      <c r="R4251" s="21">
        <f t="shared" si="665"/>
        <v>187.98679700000002</v>
      </c>
      <c r="S4251" s="21">
        <f t="shared" si="666"/>
        <v>0</v>
      </c>
      <c r="T4251" s="21">
        <f t="shared" si="667"/>
        <v>1502.29564</v>
      </c>
      <c r="U4251" s="22">
        <f t="shared" si="668"/>
        <v>1690.2824370000001</v>
      </c>
      <c r="V4251" s="39">
        <f t="shared" si="669"/>
        <v>0.86038990885463074</v>
      </c>
    </row>
    <row r="4252" spans="1:22">
      <c r="A4252">
        <v>4247</v>
      </c>
      <c r="B4252" s="155">
        <f t="shared" si="660"/>
        <v>41451</v>
      </c>
      <c r="C4252" s="148">
        <f t="shared" si="661"/>
        <v>2013</v>
      </c>
      <c r="D4252" s="148">
        <f t="shared" si="662"/>
        <v>6</v>
      </c>
      <c r="E4252" s="152">
        <v>23</v>
      </c>
      <c r="F4252" s="153">
        <v>0</v>
      </c>
      <c r="G4252" s="154">
        <v>215.19399999999999</v>
      </c>
      <c r="H4252" s="154">
        <v>0</v>
      </c>
      <c r="I4252" s="154">
        <v>1959.951</v>
      </c>
      <c r="J4252" s="151">
        <v>0</v>
      </c>
      <c r="K4252" s="149">
        <f t="shared" si="663"/>
        <v>2175.145</v>
      </c>
      <c r="L4252" s="148">
        <v>0</v>
      </c>
      <c r="M4252" s="148">
        <v>70.415000000000006</v>
      </c>
      <c r="N4252" s="148">
        <v>0</v>
      </c>
      <c r="O4252" s="148">
        <v>499.947</v>
      </c>
      <c r="P4252" s="148">
        <v>0</v>
      </c>
      <c r="Q4252" s="21">
        <f t="shared" si="664"/>
        <v>0</v>
      </c>
      <c r="R4252" s="21">
        <f t="shared" si="665"/>
        <v>225.11675500000001</v>
      </c>
      <c r="S4252" s="21">
        <f t="shared" si="666"/>
        <v>0</v>
      </c>
      <c r="T4252" s="21">
        <f t="shared" si="667"/>
        <v>1587.831672</v>
      </c>
      <c r="U4252" s="22">
        <f t="shared" si="668"/>
        <v>1812.948427</v>
      </c>
      <c r="V4252" s="39">
        <f t="shared" si="669"/>
        <v>0.83348394107059531</v>
      </c>
    </row>
    <row r="4253" spans="1:22">
      <c r="A4253">
        <v>4248</v>
      </c>
      <c r="B4253" s="155">
        <f t="shared" si="660"/>
        <v>41451</v>
      </c>
      <c r="C4253" s="148">
        <f t="shared" si="661"/>
        <v>2013</v>
      </c>
      <c r="D4253" s="148">
        <f t="shared" si="662"/>
        <v>6</v>
      </c>
      <c r="E4253" s="152">
        <v>24</v>
      </c>
      <c r="F4253" s="153">
        <v>0</v>
      </c>
      <c r="G4253" s="154">
        <v>250.31700000000001</v>
      </c>
      <c r="H4253" s="154">
        <v>0</v>
      </c>
      <c r="I4253" s="154">
        <v>1521.6</v>
      </c>
      <c r="J4253" s="151">
        <v>0</v>
      </c>
      <c r="K4253" s="149">
        <f t="shared" si="663"/>
        <v>1771.9169999999999</v>
      </c>
      <c r="L4253" s="148">
        <v>0</v>
      </c>
      <c r="M4253" s="148">
        <v>80.819000000000003</v>
      </c>
      <c r="N4253" s="148">
        <v>0</v>
      </c>
      <c r="O4253" s="148">
        <v>397.61799999999999</v>
      </c>
      <c r="P4253" s="148">
        <v>0</v>
      </c>
      <c r="Q4253" s="21">
        <f t="shared" si="664"/>
        <v>0</v>
      </c>
      <c r="R4253" s="21">
        <f t="shared" si="665"/>
        <v>258.37834300000003</v>
      </c>
      <c r="S4253" s="21">
        <f t="shared" si="666"/>
        <v>0</v>
      </c>
      <c r="T4253" s="21">
        <f t="shared" si="667"/>
        <v>1262.8347679999999</v>
      </c>
      <c r="U4253" s="22">
        <f t="shared" si="668"/>
        <v>1521.213111</v>
      </c>
      <c r="V4253" s="39">
        <f t="shared" si="669"/>
        <v>0.85851262276957674</v>
      </c>
    </row>
    <row r="4254" spans="1:22">
      <c r="A4254">
        <v>4249</v>
      </c>
      <c r="B4254" s="155">
        <f t="shared" si="660"/>
        <v>41452</v>
      </c>
      <c r="C4254" s="148">
        <f t="shared" si="661"/>
        <v>2013</v>
      </c>
      <c r="D4254" s="148">
        <f t="shared" si="662"/>
        <v>6</v>
      </c>
      <c r="E4254" s="152">
        <v>1</v>
      </c>
      <c r="F4254" s="153">
        <v>0</v>
      </c>
      <c r="G4254" s="154">
        <v>253.73</v>
      </c>
      <c r="H4254" s="154">
        <v>0</v>
      </c>
      <c r="I4254" s="154">
        <v>1337.3420000000001</v>
      </c>
      <c r="J4254" s="151">
        <v>0</v>
      </c>
      <c r="K4254" s="149">
        <f t="shared" si="663"/>
        <v>1591.0720000000001</v>
      </c>
      <c r="L4254" s="148">
        <v>0</v>
      </c>
      <c r="M4254" s="148">
        <v>80.688000000000002</v>
      </c>
      <c r="N4254" s="148">
        <v>0</v>
      </c>
      <c r="O4254" s="148">
        <v>343.42399999999998</v>
      </c>
      <c r="P4254" s="148">
        <v>0</v>
      </c>
      <c r="Q4254" s="21">
        <f t="shared" si="664"/>
        <v>0</v>
      </c>
      <c r="R4254" s="21">
        <f t="shared" si="665"/>
        <v>257.95953600000001</v>
      </c>
      <c r="S4254" s="21">
        <f t="shared" si="666"/>
        <v>0</v>
      </c>
      <c r="T4254" s="21">
        <f t="shared" si="667"/>
        <v>1090.714624</v>
      </c>
      <c r="U4254" s="22">
        <f t="shared" si="668"/>
        <v>1348.67416</v>
      </c>
      <c r="V4254" s="39">
        <f t="shared" si="669"/>
        <v>0.84765124394119185</v>
      </c>
    </row>
    <row r="4255" spans="1:22">
      <c r="A4255">
        <v>4250</v>
      </c>
      <c r="B4255" s="155">
        <f t="shared" ref="B4255:B4318" si="670">+B4231+1</f>
        <v>41452</v>
      </c>
      <c r="C4255" s="148">
        <f t="shared" si="661"/>
        <v>2013</v>
      </c>
      <c r="D4255" s="148">
        <f t="shared" si="662"/>
        <v>6</v>
      </c>
      <c r="E4255" s="152">
        <v>2</v>
      </c>
      <c r="F4255" s="153">
        <v>0</v>
      </c>
      <c r="G4255" s="154">
        <v>194.08600000000001</v>
      </c>
      <c r="H4255" s="154">
        <v>0</v>
      </c>
      <c r="I4255" s="154">
        <v>1274.4559999999999</v>
      </c>
      <c r="J4255" s="151">
        <v>0</v>
      </c>
      <c r="K4255" s="149">
        <f t="shared" si="663"/>
        <v>1468.5419999999999</v>
      </c>
      <c r="L4255" s="148">
        <v>0</v>
      </c>
      <c r="M4255" s="148">
        <v>62.119</v>
      </c>
      <c r="N4255" s="148">
        <v>0</v>
      </c>
      <c r="O4255" s="148">
        <v>320.45299999999997</v>
      </c>
      <c r="P4255" s="148">
        <v>0</v>
      </c>
      <c r="Q4255" s="21">
        <f t="shared" si="664"/>
        <v>0</v>
      </c>
      <c r="R4255" s="21">
        <f t="shared" si="665"/>
        <v>198.59444300000001</v>
      </c>
      <c r="S4255" s="21">
        <f t="shared" si="666"/>
        <v>0</v>
      </c>
      <c r="T4255" s="21">
        <f t="shared" si="667"/>
        <v>1017.758728</v>
      </c>
      <c r="U4255" s="22">
        <f t="shared" si="668"/>
        <v>1216.353171</v>
      </c>
      <c r="V4255" s="39">
        <f t="shared" si="669"/>
        <v>0.82827264797329603</v>
      </c>
    </row>
    <row r="4256" spans="1:22">
      <c r="A4256">
        <v>4251</v>
      </c>
      <c r="B4256" s="155">
        <f t="shared" si="670"/>
        <v>41452</v>
      </c>
      <c r="C4256" s="148">
        <f t="shared" si="661"/>
        <v>2013</v>
      </c>
      <c r="D4256" s="148">
        <f t="shared" si="662"/>
        <v>6</v>
      </c>
      <c r="E4256" s="152">
        <v>3</v>
      </c>
      <c r="F4256" s="153">
        <v>0</v>
      </c>
      <c r="G4256" s="154">
        <v>195.45699999999999</v>
      </c>
      <c r="H4256" s="154">
        <v>0</v>
      </c>
      <c r="I4256" s="154">
        <v>1244.4580000000001</v>
      </c>
      <c r="J4256" s="151">
        <v>0</v>
      </c>
      <c r="K4256" s="149">
        <f t="shared" si="663"/>
        <v>1439.915</v>
      </c>
      <c r="L4256" s="148">
        <v>0</v>
      </c>
      <c r="M4256" s="148">
        <v>62.506</v>
      </c>
      <c r="N4256" s="148">
        <v>0</v>
      </c>
      <c r="O4256" s="148">
        <v>308.54500000000002</v>
      </c>
      <c r="P4256" s="148">
        <v>0</v>
      </c>
      <c r="Q4256" s="21">
        <f t="shared" si="664"/>
        <v>0</v>
      </c>
      <c r="R4256" s="21">
        <f t="shared" si="665"/>
        <v>199.831682</v>
      </c>
      <c r="S4256" s="21">
        <f t="shared" si="666"/>
        <v>0</v>
      </c>
      <c r="T4256" s="21">
        <f t="shared" si="667"/>
        <v>979.93892000000005</v>
      </c>
      <c r="U4256" s="22">
        <f t="shared" si="668"/>
        <v>1179.7706020000001</v>
      </c>
      <c r="V4256" s="39">
        <f t="shared" si="669"/>
        <v>0.8193335037137609</v>
      </c>
    </row>
    <row r="4257" spans="1:22">
      <c r="A4257">
        <v>4252</v>
      </c>
      <c r="B4257" s="155">
        <f t="shared" si="670"/>
        <v>41452</v>
      </c>
      <c r="C4257" s="148">
        <f t="shared" si="661"/>
        <v>2013</v>
      </c>
      <c r="D4257" s="148">
        <f t="shared" si="662"/>
        <v>6</v>
      </c>
      <c r="E4257" s="152">
        <v>4</v>
      </c>
      <c r="F4257" s="153">
        <v>0</v>
      </c>
      <c r="G4257" s="154">
        <v>109.30500000000001</v>
      </c>
      <c r="H4257" s="154">
        <v>0</v>
      </c>
      <c r="I4257" s="154">
        <v>1241.164</v>
      </c>
      <c r="J4257" s="151">
        <v>0</v>
      </c>
      <c r="K4257" s="149">
        <f t="shared" si="663"/>
        <v>1350.4690000000001</v>
      </c>
      <c r="L4257" s="148">
        <v>0</v>
      </c>
      <c r="M4257" s="148">
        <v>36.131</v>
      </c>
      <c r="N4257" s="148">
        <v>0</v>
      </c>
      <c r="O4257" s="148">
        <v>307.80200000000002</v>
      </c>
      <c r="P4257" s="148">
        <v>0</v>
      </c>
      <c r="Q4257" s="21">
        <f t="shared" si="664"/>
        <v>0</v>
      </c>
      <c r="R4257" s="21">
        <f t="shared" si="665"/>
        <v>115.510807</v>
      </c>
      <c r="S4257" s="21">
        <f t="shared" si="666"/>
        <v>0</v>
      </c>
      <c r="T4257" s="21">
        <f t="shared" si="667"/>
        <v>977.57915200000014</v>
      </c>
      <c r="U4257" s="22">
        <f t="shared" si="668"/>
        <v>1093.0899590000001</v>
      </c>
      <c r="V4257" s="39">
        <f t="shared" si="669"/>
        <v>0.80941506913524119</v>
      </c>
    </row>
    <row r="4258" spans="1:22">
      <c r="A4258">
        <v>4253</v>
      </c>
      <c r="B4258" s="155">
        <f t="shared" si="670"/>
        <v>41452</v>
      </c>
      <c r="C4258" s="148">
        <f t="shared" si="661"/>
        <v>2013</v>
      </c>
      <c r="D4258" s="148">
        <f t="shared" si="662"/>
        <v>6</v>
      </c>
      <c r="E4258" s="152">
        <v>5</v>
      </c>
      <c r="F4258" s="153">
        <v>0</v>
      </c>
      <c r="G4258" s="154">
        <v>105.782</v>
      </c>
      <c r="H4258" s="154">
        <v>0</v>
      </c>
      <c r="I4258" s="154">
        <v>1240.8230000000001</v>
      </c>
      <c r="J4258" s="151">
        <v>0</v>
      </c>
      <c r="K4258" s="149">
        <f t="shared" si="663"/>
        <v>1346.605</v>
      </c>
      <c r="L4258" s="148">
        <v>0</v>
      </c>
      <c r="M4258" s="148">
        <v>34.950000000000003</v>
      </c>
      <c r="N4258" s="148">
        <v>0</v>
      </c>
      <c r="O4258" s="148">
        <v>307.19200000000001</v>
      </c>
      <c r="P4258" s="148">
        <v>0</v>
      </c>
      <c r="Q4258" s="21">
        <f t="shared" si="664"/>
        <v>0</v>
      </c>
      <c r="R4258" s="21">
        <f t="shared" si="665"/>
        <v>111.73515</v>
      </c>
      <c r="S4258" s="21">
        <f t="shared" si="666"/>
        <v>0</v>
      </c>
      <c r="T4258" s="21">
        <f t="shared" si="667"/>
        <v>975.64179200000012</v>
      </c>
      <c r="U4258" s="22">
        <f t="shared" si="668"/>
        <v>1087.3769420000001</v>
      </c>
      <c r="V4258" s="39">
        <f t="shared" si="669"/>
        <v>0.80749510212720144</v>
      </c>
    </row>
    <row r="4259" spans="1:22">
      <c r="A4259">
        <v>4254</v>
      </c>
      <c r="B4259" s="155">
        <f t="shared" si="670"/>
        <v>41452</v>
      </c>
      <c r="C4259" s="148">
        <f t="shared" si="661"/>
        <v>2013</v>
      </c>
      <c r="D4259" s="148">
        <f t="shared" si="662"/>
        <v>6</v>
      </c>
      <c r="E4259" s="152">
        <v>6</v>
      </c>
      <c r="F4259" s="153">
        <v>0</v>
      </c>
      <c r="G4259" s="154">
        <v>126.72799999999999</v>
      </c>
      <c r="H4259" s="154">
        <v>0</v>
      </c>
      <c r="I4259" s="154">
        <v>1242.559</v>
      </c>
      <c r="J4259" s="151">
        <v>0</v>
      </c>
      <c r="K4259" s="149">
        <f t="shared" si="663"/>
        <v>1369.287</v>
      </c>
      <c r="L4259" s="148">
        <v>0</v>
      </c>
      <c r="M4259" s="148">
        <v>41.497999999999998</v>
      </c>
      <c r="N4259" s="148">
        <v>0</v>
      </c>
      <c r="O4259" s="148">
        <v>307.24599999999998</v>
      </c>
      <c r="P4259" s="148">
        <v>0</v>
      </c>
      <c r="Q4259" s="21">
        <f t="shared" si="664"/>
        <v>0</v>
      </c>
      <c r="R4259" s="21">
        <f t="shared" si="665"/>
        <v>132.669106</v>
      </c>
      <c r="S4259" s="21">
        <f t="shared" si="666"/>
        <v>0</v>
      </c>
      <c r="T4259" s="21">
        <f t="shared" si="667"/>
        <v>975.81329600000004</v>
      </c>
      <c r="U4259" s="22">
        <f t="shared" si="668"/>
        <v>1108.4824020000001</v>
      </c>
      <c r="V4259" s="39">
        <f t="shared" si="669"/>
        <v>0.80953255380354894</v>
      </c>
    </row>
    <row r="4260" spans="1:22">
      <c r="A4260">
        <v>4255</v>
      </c>
      <c r="B4260" s="155">
        <f t="shared" si="670"/>
        <v>41452</v>
      </c>
      <c r="C4260" s="148">
        <f t="shared" si="661"/>
        <v>2013</v>
      </c>
      <c r="D4260" s="148">
        <f t="shared" si="662"/>
        <v>6</v>
      </c>
      <c r="E4260" s="152">
        <v>7</v>
      </c>
      <c r="F4260" s="153">
        <v>0</v>
      </c>
      <c r="G4260" s="154">
        <v>184.70400000000001</v>
      </c>
      <c r="H4260" s="154">
        <v>1.5980000000000001</v>
      </c>
      <c r="I4260" s="154">
        <v>1294.644</v>
      </c>
      <c r="J4260" s="151">
        <v>0</v>
      </c>
      <c r="K4260" s="149">
        <f t="shared" si="663"/>
        <v>1480.9459999999999</v>
      </c>
      <c r="L4260" s="148">
        <v>0</v>
      </c>
      <c r="M4260" s="148">
        <v>59.676000000000002</v>
      </c>
      <c r="N4260" s="148">
        <v>4.5069999999999997</v>
      </c>
      <c r="O4260" s="148">
        <v>325.01799999999997</v>
      </c>
      <c r="P4260" s="148">
        <v>0</v>
      </c>
      <c r="Q4260" s="21">
        <f t="shared" si="664"/>
        <v>0</v>
      </c>
      <c r="R4260" s="21">
        <f t="shared" si="665"/>
        <v>190.78417200000001</v>
      </c>
      <c r="S4260" s="21">
        <f t="shared" si="666"/>
        <v>8.793156999999999</v>
      </c>
      <c r="T4260" s="21">
        <f t="shared" si="667"/>
        <v>1032.2571679999999</v>
      </c>
      <c r="U4260" s="22">
        <f t="shared" si="668"/>
        <v>1231.8344969999998</v>
      </c>
      <c r="V4260" s="39">
        <f t="shared" si="669"/>
        <v>0.83178893558576739</v>
      </c>
    </row>
    <row r="4261" spans="1:22">
      <c r="A4261">
        <v>4256</v>
      </c>
      <c r="B4261" s="155">
        <f t="shared" si="670"/>
        <v>41452</v>
      </c>
      <c r="C4261" s="148">
        <f t="shared" si="661"/>
        <v>2013</v>
      </c>
      <c r="D4261" s="148">
        <f t="shared" si="662"/>
        <v>6</v>
      </c>
      <c r="E4261" s="152">
        <v>8</v>
      </c>
      <c r="F4261" s="153">
        <v>0</v>
      </c>
      <c r="G4261" s="154">
        <v>267.88400000000001</v>
      </c>
      <c r="H4261" s="154">
        <v>0</v>
      </c>
      <c r="I4261" s="154">
        <v>1559.2180000000001</v>
      </c>
      <c r="J4261" s="151">
        <v>0</v>
      </c>
      <c r="K4261" s="149">
        <f t="shared" si="663"/>
        <v>1827.1020000000001</v>
      </c>
      <c r="L4261" s="148">
        <v>0</v>
      </c>
      <c r="M4261" s="148">
        <v>86.370999999999995</v>
      </c>
      <c r="N4261" s="148">
        <v>0</v>
      </c>
      <c r="O4261" s="148">
        <v>389.10599999999999</v>
      </c>
      <c r="P4261" s="148">
        <v>0</v>
      </c>
      <c r="Q4261" s="21">
        <f t="shared" si="664"/>
        <v>0</v>
      </c>
      <c r="R4261" s="21">
        <f t="shared" si="665"/>
        <v>276.12808699999999</v>
      </c>
      <c r="S4261" s="21">
        <f t="shared" si="666"/>
        <v>0</v>
      </c>
      <c r="T4261" s="21">
        <f t="shared" si="667"/>
        <v>1235.8006560000001</v>
      </c>
      <c r="U4261" s="22">
        <f t="shared" si="668"/>
        <v>1511.9287430000002</v>
      </c>
      <c r="V4261" s="39">
        <f t="shared" si="669"/>
        <v>0.82750100596463694</v>
      </c>
    </row>
    <row r="4262" spans="1:22">
      <c r="A4262">
        <v>4257</v>
      </c>
      <c r="B4262" s="155">
        <f t="shared" si="670"/>
        <v>41452</v>
      </c>
      <c r="C4262" s="148">
        <f t="shared" si="661"/>
        <v>2013</v>
      </c>
      <c r="D4262" s="148">
        <f t="shared" si="662"/>
        <v>6</v>
      </c>
      <c r="E4262" s="152">
        <v>9</v>
      </c>
      <c r="F4262" s="153">
        <v>0</v>
      </c>
      <c r="G4262" s="154">
        <v>271.71800000000002</v>
      </c>
      <c r="H4262" s="154">
        <v>0</v>
      </c>
      <c r="I4262" s="154">
        <v>1580.16</v>
      </c>
      <c r="J4262" s="151">
        <v>0</v>
      </c>
      <c r="K4262" s="149">
        <f t="shared" si="663"/>
        <v>1851.8780000000002</v>
      </c>
      <c r="L4262" s="148">
        <v>0</v>
      </c>
      <c r="M4262" s="148">
        <v>86.825000000000003</v>
      </c>
      <c r="N4262" s="148">
        <v>0</v>
      </c>
      <c r="O4262" s="148">
        <v>393.24</v>
      </c>
      <c r="P4262" s="148">
        <v>0</v>
      </c>
      <c r="Q4262" s="21">
        <f t="shared" si="664"/>
        <v>0</v>
      </c>
      <c r="R4262" s="21">
        <f t="shared" si="665"/>
        <v>277.57952499999999</v>
      </c>
      <c r="S4262" s="21">
        <f t="shared" si="666"/>
        <v>0</v>
      </c>
      <c r="T4262" s="21">
        <f t="shared" si="667"/>
        <v>1248.9302400000001</v>
      </c>
      <c r="U4262" s="22">
        <f t="shared" si="668"/>
        <v>1526.5097650000002</v>
      </c>
      <c r="V4262" s="39">
        <f t="shared" si="669"/>
        <v>0.82430363393268891</v>
      </c>
    </row>
    <row r="4263" spans="1:22">
      <c r="A4263">
        <v>4258</v>
      </c>
      <c r="B4263" s="155">
        <f t="shared" si="670"/>
        <v>41452</v>
      </c>
      <c r="C4263" s="148">
        <f t="shared" si="661"/>
        <v>2013</v>
      </c>
      <c r="D4263" s="148">
        <f t="shared" si="662"/>
        <v>6</v>
      </c>
      <c r="E4263" s="152">
        <v>10</v>
      </c>
      <c r="F4263" s="153">
        <v>0</v>
      </c>
      <c r="G4263" s="154">
        <v>274.51299999999998</v>
      </c>
      <c r="H4263" s="154">
        <v>0</v>
      </c>
      <c r="I4263" s="154">
        <v>1608.6880000000001</v>
      </c>
      <c r="J4263" s="151">
        <v>0</v>
      </c>
      <c r="K4263" s="149">
        <f t="shared" si="663"/>
        <v>1883.201</v>
      </c>
      <c r="L4263" s="148">
        <v>0</v>
      </c>
      <c r="M4263" s="148">
        <v>87.126000000000005</v>
      </c>
      <c r="N4263" s="148">
        <v>0</v>
      </c>
      <c r="O4263" s="148">
        <v>408.18700000000001</v>
      </c>
      <c r="P4263" s="148">
        <v>0</v>
      </c>
      <c r="Q4263" s="21">
        <f t="shared" si="664"/>
        <v>0</v>
      </c>
      <c r="R4263" s="21">
        <f t="shared" si="665"/>
        <v>278.54182200000002</v>
      </c>
      <c r="S4263" s="21">
        <f t="shared" si="666"/>
        <v>0</v>
      </c>
      <c r="T4263" s="21">
        <f t="shared" si="667"/>
        <v>1296.401912</v>
      </c>
      <c r="U4263" s="22">
        <f t="shared" si="668"/>
        <v>1574.9437339999999</v>
      </c>
      <c r="V4263" s="39">
        <f t="shared" si="669"/>
        <v>0.83631207396342711</v>
      </c>
    </row>
    <row r="4264" spans="1:22">
      <c r="A4264">
        <v>4259</v>
      </c>
      <c r="B4264" s="155">
        <f t="shared" si="670"/>
        <v>41452</v>
      </c>
      <c r="C4264" s="148">
        <f t="shared" si="661"/>
        <v>2013</v>
      </c>
      <c r="D4264" s="148">
        <f t="shared" si="662"/>
        <v>6</v>
      </c>
      <c r="E4264" s="152">
        <v>11</v>
      </c>
      <c r="F4264" s="153">
        <v>0</v>
      </c>
      <c r="G4264" s="154">
        <v>278.70800000000003</v>
      </c>
      <c r="H4264" s="154">
        <v>0</v>
      </c>
      <c r="I4264" s="154">
        <v>1634.201</v>
      </c>
      <c r="J4264" s="151">
        <v>0</v>
      </c>
      <c r="K4264" s="149">
        <f t="shared" si="663"/>
        <v>1912.9090000000001</v>
      </c>
      <c r="L4264" s="148">
        <v>0</v>
      </c>
      <c r="M4264" s="148">
        <v>89.018000000000001</v>
      </c>
      <c r="N4264" s="148">
        <v>0</v>
      </c>
      <c r="O4264" s="148">
        <v>414.71199999999999</v>
      </c>
      <c r="P4264" s="148">
        <v>0</v>
      </c>
      <c r="Q4264" s="21">
        <f t="shared" si="664"/>
        <v>0</v>
      </c>
      <c r="R4264" s="21">
        <f t="shared" si="665"/>
        <v>284.59054600000002</v>
      </c>
      <c r="S4264" s="21">
        <f t="shared" si="666"/>
        <v>0</v>
      </c>
      <c r="T4264" s="21">
        <f t="shared" si="667"/>
        <v>1317.1253120000001</v>
      </c>
      <c r="U4264" s="22">
        <f t="shared" si="668"/>
        <v>1601.715858</v>
      </c>
      <c r="V4264" s="39">
        <f t="shared" si="669"/>
        <v>0.83731942188572483</v>
      </c>
    </row>
    <row r="4265" spans="1:22">
      <c r="A4265">
        <v>4260</v>
      </c>
      <c r="B4265" s="155">
        <f t="shared" si="670"/>
        <v>41452</v>
      </c>
      <c r="C4265" s="148">
        <f t="shared" si="661"/>
        <v>2013</v>
      </c>
      <c r="D4265" s="148">
        <f t="shared" si="662"/>
        <v>6</v>
      </c>
      <c r="E4265" s="152">
        <v>12</v>
      </c>
      <c r="F4265" s="153">
        <v>0</v>
      </c>
      <c r="G4265" s="154">
        <v>275.10399999999998</v>
      </c>
      <c r="H4265" s="154">
        <v>0</v>
      </c>
      <c r="I4265" s="154">
        <v>1438.742</v>
      </c>
      <c r="J4265" s="151">
        <v>0</v>
      </c>
      <c r="K4265" s="149">
        <f t="shared" si="663"/>
        <v>1713.846</v>
      </c>
      <c r="L4265" s="148">
        <v>0</v>
      </c>
      <c r="M4265" s="148">
        <v>88.451999999999998</v>
      </c>
      <c r="N4265" s="148">
        <v>0</v>
      </c>
      <c r="O4265" s="148">
        <v>371.12900000000002</v>
      </c>
      <c r="P4265" s="148">
        <v>0</v>
      </c>
      <c r="Q4265" s="21">
        <f t="shared" si="664"/>
        <v>0</v>
      </c>
      <c r="R4265" s="21">
        <f t="shared" si="665"/>
        <v>282.78104400000001</v>
      </c>
      <c r="S4265" s="21">
        <f t="shared" si="666"/>
        <v>0</v>
      </c>
      <c r="T4265" s="21">
        <f t="shared" si="667"/>
        <v>1178.7057040000002</v>
      </c>
      <c r="U4265" s="22">
        <f t="shared" si="668"/>
        <v>1461.4867480000003</v>
      </c>
      <c r="V4265" s="39">
        <f t="shared" si="669"/>
        <v>0.85275266739251965</v>
      </c>
    </row>
    <row r="4266" spans="1:22">
      <c r="A4266">
        <v>4261</v>
      </c>
      <c r="B4266" s="155">
        <f t="shared" si="670"/>
        <v>41452</v>
      </c>
      <c r="C4266" s="148">
        <f t="shared" si="661"/>
        <v>2013</v>
      </c>
      <c r="D4266" s="148">
        <f t="shared" si="662"/>
        <v>6</v>
      </c>
      <c r="E4266" s="152">
        <v>13</v>
      </c>
      <c r="F4266" s="153">
        <v>0</v>
      </c>
      <c r="G4266" s="154">
        <v>213.75800000000001</v>
      </c>
      <c r="H4266" s="154">
        <v>0</v>
      </c>
      <c r="I4266" s="154">
        <v>1414.7439999999999</v>
      </c>
      <c r="J4266" s="151">
        <v>0</v>
      </c>
      <c r="K4266" s="149">
        <f t="shared" si="663"/>
        <v>1628.502</v>
      </c>
      <c r="L4266" s="148">
        <v>0</v>
      </c>
      <c r="M4266" s="148">
        <v>69.340999999999994</v>
      </c>
      <c r="N4266" s="148">
        <v>0</v>
      </c>
      <c r="O4266" s="148">
        <v>365.02499999999998</v>
      </c>
      <c r="P4266" s="148">
        <v>0</v>
      </c>
      <c r="Q4266" s="21">
        <f t="shared" si="664"/>
        <v>0</v>
      </c>
      <c r="R4266" s="21">
        <f t="shared" si="665"/>
        <v>221.68317699999997</v>
      </c>
      <c r="S4266" s="21">
        <f t="shared" si="666"/>
        <v>0</v>
      </c>
      <c r="T4266" s="21">
        <f t="shared" si="667"/>
        <v>1159.3194000000001</v>
      </c>
      <c r="U4266" s="22">
        <f t="shared" si="668"/>
        <v>1381.002577</v>
      </c>
      <c r="V4266" s="39">
        <f t="shared" si="669"/>
        <v>0.84802019094849135</v>
      </c>
    </row>
    <row r="4267" spans="1:22">
      <c r="A4267">
        <v>4262</v>
      </c>
      <c r="B4267" s="155">
        <f t="shared" si="670"/>
        <v>41452</v>
      </c>
      <c r="C4267" s="148">
        <f t="shared" si="661"/>
        <v>2013</v>
      </c>
      <c r="D4267" s="148">
        <f t="shared" si="662"/>
        <v>6</v>
      </c>
      <c r="E4267" s="152">
        <v>14</v>
      </c>
      <c r="F4267" s="153">
        <v>0</v>
      </c>
      <c r="G4267" s="154">
        <v>139.11000000000001</v>
      </c>
      <c r="H4267" s="154">
        <v>0</v>
      </c>
      <c r="I4267" s="154">
        <v>1441.5</v>
      </c>
      <c r="J4267" s="151">
        <v>0</v>
      </c>
      <c r="K4267" s="149">
        <f t="shared" si="663"/>
        <v>1580.6100000000001</v>
      </c>
      <c r="L4267" s="148">
        <v>0</v>
      </c>
      <c r="M4267" s="148">
        <v>46.316000000000003</v>
      </c>
      <c r="N4267" s="148">
        <v>0</v>
      </c>
      <c r="O4267" s="148">
        <v>372.98099999999999</v>
      </c>
      <c r="P4267" s="148">
        <v>0</v>
      </c>
      <c r="Q4267" s="21">
        <f t="shared" si="664"/>
        <v>0</v>
      </c>
      <c r="R4267" s="21">
        <f t="shared" si="665"/>
        <v>148.07225200000002</v>
      </c>
      <c r="S4267" s="21">
        <f t="shared" si="666"/>
        <v>0</v>
      </c>
      <c r="T4267" s="21">
        <f t="shared" si="667"/>
        <v>1184.5876560000002</v>
      </c>
      <c r="U4267" s="22">
        <f t="shared" si="668"/>
        <v>1332.6599080000001</v>
      </c>
      <c r="V4267" s="39">
        <f t="shared" si="669"/>
        <v>0.84313012571095969</v>
      </c>
    </row>
    <row r="4268" spans="1:22">
      <c r="A4268">
        <v>4263</v>
      </c>
      <c r="B4268" s="155">
        <f t="shared" si="670"/>
        <v>41452</v>
      </c>
      <c r="C4268" s="148">
        <f t="shared" si="661"/>
        <v>2013</v>
      </c>
      <c r="D4268" s="148">
        <f t="shared" si="662"/>
        <v>6</v>
      </c>
      <c r="E4268" s="152">
        <v>15</v>
      </c>
      <c r="F4268" s="153">
        <v>0</v>
      </c>
      <c r="G4268" s="154">
        <v>138.34100000000001</v>
      </c>
      <c r="H4268" s="154">
        <v>0</v>
      </c>
      <c r="I4268" s="154">
        <v>1430.241</v>
      </c>
      <c r="J4268" s="151">
        <v>0</v>
      </c>
      <c r="K4268" s="149">
        <f t="shared" si="663"/>
        <v>1568.5819999999999</v>
      </c>
      <c r="L4268" s="148">
        <v>0</v>
      </c>
      <c r="M4268" s="148">
        <v>45.500999999999998</v>
      </c>
      <c r="N4268" s="148">
        <v>0</v>
      </c>
      <c r="O4268" s="148">
        <v>369.16699999999997</v>
      </c>
      <c r="P4268" s="148">
        <v>0</v>
      </c>
      <c r="Q4268" s="21">
        <f t="shared" si="664"/>
        <v>0</v>
      </c>
      <c r="R4268" s="21">
        <f t="shared" si="665"/>
        <v>145.46669699999998</v>
      </c>
      <c r="S4268" s="21">
        <f t="shared" si="666"/>
        <v>0</v>
      </c>
      <c r="T4268" s="21">
        <f t="shared" si="667"/>
        <v>1172.4743920000001</v>
      </c>
      <c r="U4268" s="22">
        <f t="shared" si="668"/>
        <v>1317.9410890000001</v>
      </c>
      <c r="V4268" s="39">
        <f t="shared" si="669"/>
        <v>0.84021178937409724</v>
      </c>
    </row>
    <row r="4269" spans="1:22">
      <c r="A4269">
        <v>4264</v>
      </c>
      <c r="B4269" s="155">
        <f t="shared" si="670"/>
        <v>41452</v>
      </c>
      <c r="C4269" s="148">
        <f t="shared" si="661"/>
        <v>2013</v>
      </c>
      <c r="D4269" s="148">
        <f t="shared" si="662"/>
        <v>6</v>
      </c>
      <c r="E4269" s="152">
        <v>16</v>
      </c>
      <c r="F4269" s="153">
        <v>0</v>
      </c>
      <c r="G4269" s="154">
        <v>141.18600000000001</v>
      </c>
      <c r="H4269" s="154">
        <v>0</v>
      </c>
      <c r="I4269" s="154">
        <v>1411.7529999999999</v>
      </c>
      <c r="J4269" s="151">
        <v>0</v>
      </c>
      <c r="K4269" s="149">
        <f t="shared" si="663"/>
        <v>1552.9389999999999</v>
      </c>
      <c r="L4269" s="148">
        <v>0</v>
      </c>
      <c r="M4269" s="148">
        <v>47.203000000000003</v>
      </c>
      <c r="N4269" s="148">
        <v>0</v>
      </c>
      <c r="O4269" s="148">
        <v>364.59800000000001</v>
      </c>
      <c r="P4269" s="148">
        <v>0</v>
      </c>
      <c r="Q4269" s="21">
        <f t="shared" si="664"/>
        <v>0</v>
      </c>
      <c r="R4269" s="21">
        <f t="shared" si="665"/>
        <v>150.90799100000001</v>
      </c>
      <c r="S4269" s="21">
        <f t="shared" si="666"/>
        <v>0</v>
      </c>
      <c r="T4269" s="21">
        <f t="shared" si="667"/>
        <v>1157.963248</v>
      </c>
      <c r="U4269" s="22">
        <f t="shared" si="668"/>
        <v>1308.8712390000001</v>
      </c>
      <c r="V4269" s="39">
        <f t="shared" si="669"/>
        <v>0.84283493363229345</v>
      </c>
    </row>
    <row r="4270" spans="1:22">
      <c r="A4270">
        <v>4265</v>
      </c>
      <c r="B4270" s="155">
        <f t="shared" si="670"/>
        <v>41452</v>
      </c>
      <c r="C4270" s="148">
        <f t="shared" si="661"/>
        <v>2013</v>
      </c>
      <c r="D4270" s="148">
        <f t="shared" si="662"/>
        <v>6</v>
      </c>
      <c r="E4270" s="152">
        <v>17</v>
      </c>
      <c r="F4270" s="153">
        <v>0</v>
      </c>
      <c r="G4270" s="154">
        <v>145.869</v>
      </c>
      <c r="H4270" s="154">
        <v>0</v>
      </c>
      <c r="I4270" s="154">
        <v>1411.277</v>
      </c>
      <c r="J4270" s="151">
        <v>0</v>
      </c>
      <c r="K4270" s="149">
        <f t="shared" si="663"/>
        <v>1557.146</v>
      </c>
      <c r="L4270" s="148">
        <v>0</v>
      </c>
      <c r="M4270" s="148">
        <v>48.078000000000003</v>
      </c>
      <c r="N4270" s="148">
        <v>0</v>
      </c>
      <c r="O4270" s="148">
        <v>365.1</v>
      </c>
      <c r="P4270" s="148">
        <v>0</v>
      </c>
      <c r="Q4270" s="21">
        <f t="shared" si="664"/>
        <v>0</v>
      </c>
      <c r="R4270" s="21">
        <f t="shared" si="665"/>
        <v>153.70536600000003</v>
      </c>
      <c r="S4270" s="21">
        <f t="shared" si="666"/>
        <v>0</v>
      </c>
      <c r="T4270" s="21">
        <f t="shared" si="667"/>
        <v>1159.5576000000001</v>
      </c>
      <c r="U4270" s="22">
        <f t="shared" si="668"/>
        <v>1313.2629660000002</v>
      </c>
      <c r="V4270" s="39">
        <f t="shared" si="669"/>
        <v>0.84337818419082111</v>
      </c>
    </row>
    <row r="4271" spans="1:22">
      <c r="A4271">
        <v>4266</v>
      </c>
      <c r="B4271" s="155">
        <f t="shared" si="670"/>
        <v>41452</v>
      </c>
      <c r="C4271" s="148">
        <f t="shared" si="661"/>
        <v>2013</v>
      </c>
      <c r="D4271" s="148">
        <f t="shared" si="662"/>
        <v>6</v>
      </c>
      <c r="E4271" s="152">
        <v>18</v>
      </c>
      <c r="F4271" s="153">
        <v>0</v>
      </c>
      <c r="G4271" s="154">
        <v>123.22199999999999</v>
      </c>
      <c r="H4271" s="154">
        <v>0</v>
      </c>
      <c r="I4271" s="154">
        <v>1468.41</v>
      </c>
      <c r="J4271" s="151">
        <v>0</v>
      </c>
      <c r="K4271" s="149">
        <f t="shared" si="663"/>
        <v>1591.6320000000001</v>
      </c>
      <c r="L4271" s="148">
        <v>0</v>
      </c>
      <c r="M4271" s="148">
        <v>41.134</v>
      </c>
      <c r="N4271" s="148">
        <v>0</v>
      </c>
      <c r="O4271" s="148">
        <v>391.15899999999999</v>
      </c>
      <c r="P4271" s="148">
        <v>0</v>
      </c>
      <c r="Q4271" s="21">
        <f t="shared" si="664"/>
        <v>0</v>
      </c>
      <c r="R4271" s="21">
        <f t="shared" si="665"/>
        <v>131.50539800000001</v>
      </c>
      <c r="S4271" s="21">
        <f t="shared" si="666"/>
        <v>0</v>
      </c>
      <c r="T4271" s="21">
        <f t="shared" si="667"/>
        <v>1242.320984</v>
      </c>
      <c r="U4271" s="22">
        <f t="shared" si="668"/>
        <v>1373.826382</v>
      </c>
      <c r="V4271" s="39">
        <f t="shared" si="669"/>
        <v>0.86315579355026784</v>
      </c>
    </row>
    <row r="4272" spans="1:22">
      <c r="A4272">
        <v>4267</v>
      </c>
      <c r="B4272" s="155">
        <f t="shared" si="670"/>
        <v>41452</v>
      </c>
      <c r="C4272" s="148">
        <f t="shared" si="661"/>
        <v>2013</v>
      </c>
      <c r="D4272" s="148">
        <f t="shared" si="662"/>
        <v>6</v>
      </c>
      <c r="E4272" s="152">
        <v>19</v>
      </c>
      <c r="F4272" s="153">
        <v>0</v>
      </c>
      <c r="G4272" s="154">
        <v>198.56899999999999</v>
      </c>
      <c r="H4272" s="154">
        <v>0</v>
      </c>
      <c r="I4272" s="154">
        <v>1602.723</v>
      </c>
      <c r="J4272" s="151">
        <v>0</v>
      </c>
      <c r="K4272" s="149">
        <f t="shared" si="663"/>
        <v>1801.2919999999999</v>
      </c>
      <c r="L4272" s="148">
        <v>0</v>
      </c>
      <c r="M4272" s="148">
        <v>66.063999999999993</v>
      </c>
      <c r="N4272" s="148">
        <v>0</v>
      </c>
      <c r="O4272" s="148">
        <v>427.702</v>
      </c>
      <c r="P4272" s="148">
        <v>0</v>
      </c>
      <c r="Q4272" s="21">
        <f t="shared" si="664"/>
        <v>0</v>
      </c>
      <c r="R4272" s="21">
        <f t="shared" si="665"/>
        <v>211.20660799999999</v>
      </c>
      <c r="S4272" s="21">
        <f t="shared" si="666"/>
        <v>0</v>
      </c>
      <c r="T4272" s="21">
        <f t="shared" si="667"/>
        <v>1358.3815520000001</v>
      </c>
      <c r="U4272" s="22">
        <f t="shared" si="668"/>
        <v>1569.58816</v>
      </c>
      <c r="V4272" s="39">
        <f t="shared" si="669"/>
        <v>0.87136797365446583</v>
      </c>
    </row>
    <row r="4273" spans="1:22">
      <c r="A4273">
        <v>4268</v>
      </c>
      <c r="B4273" s="155">
        <f t="shared" si="670"/>
        <v>41452</v>
      </c>
      <c r="C4273" s="148">
        <f t="shared" si="661"/>
        <v>2013</v>
      </c>
      <c r="D4273" s="148">
        <f t="shared" si="662"/>
        <v>6</v>
      </c>
      <c r="E4273" s="152">
        <v>20</v>
      </c>
      <c r="F4273" s="153">
        <v>0</v>
      </c>
      <c r="G4273" s="154">
        <v>104.76</v>
      </c>
      <c r="H4273" s="154">
        <v>0</v>
      </c>
      <c r="I4273" s="154">
        <v>1850.059</v>
      </c>
      <c r="J4273" s="151">
        <v>0</v>
      </c>
      <c r="K4273" s="149">
        <f t="shared" si="663"/>
        <v>1954.819</v>
      </c>
      <c r="L4273" s="148">
        <v>0</v>
      </c>
      <c r="M4273" s="148">
        <v>34.786999999999999</v>
      </c>
      <c r="N4273" s="148">
        <v>0</v>
      </c>
      <c r="O4273" s="148">
        <v>503.56200000000001</v>
      </c>
      <c r="P4273" s="148">
        <v>0</v>
      </c>
      <c r="Q4273" s="21">
        <f t="shared" si="664"/>
        <v>0</v>
      </c>
      <c r="R4273" s="21">
        <f t="shared" si="665"/>
        <v>111.214039</v>
      </c>
      <c r="S4273" s="21">
        <f t="shared" si="666"/>
        <v>0</v>
      </c>
      <c r="T4273" s="21">
        <f t="shared" si="667"/>
        <v>1599.3129120000001</v>
      </c>
      <c r="U4273" s="22">
        <f t="shared" si="668"/>
        <v>1710.5269510000001</v>
      </c>
      <c r="V4273" s="39">
        <f t="shared" si="669"/>
        <v>0.87503086014613118</v>
      </c>
    </row>
    <row r="4274" spans="1:22">
      <c r="A4274">
        <v>4269</v>
      </c>
      <c r="B4274" s="155">
        <f t="shared" si="670"/>
        <v>41452</v>
      </c>
      <c r="C4274" s="148">
        <f t="shared" si="661"/>
        <v>2013</v>
      </c>
      <c r="D4274" s="148">
        <f t="shared" si="662"/>
        <v>6</v>
      </c>
      <c r="E4274" s="152">
        <v>21</v>
      </c>
      <c r="F4274" s="153">
        <v>0</v>
      </c>
      <c r="G4274" s="154">
        <v>158.69399999999999</v>
      </c>
      <c r="H4274" s="154">
        <v>0</v>
      </c>
      <c r="I4274" s="154">
        <v>1921.348</v>
      </c>
      <c r="J4274" s="151">
        <v>0</v>
      </c>
      <c r="K4274" s="149">
        <f t="shared" si="663"/>
        <v>2080.0419999999999</v>
      </c>
      <c r="L4274" s="148">
        <v>0</v>
      </c>
      <c r="M4274" s="148">
        <v>52.692</v>
      </c>
      <c r="N4274" s="148">
        <v>0</v>
      </c>
      <c r="O4274" s="148">
        <v>518.45100000000002</v>
      </c>
      <c r="P4274" s="148">
        <v>0</v>
      </c>
      <c r="Q4274" s="21">
        <f t="shared" si="664"/>
        <v>0</v>
      </c>
      <c r="R4274" s="21">
        <f t="shared" si="665"/>
        <v>168.456324</v>
      </c>
      <c r="S4274" s="21">
        <f t="shared" si="666"/>
        <v>0</v>
      </c>
      <c r="T4274" s="21">
        <f t="shared" si="667"/>
        <v>1646.6003760000001</v>
      </c>
      <c r="U4274" s="22">
        <f t="shared" si="668"/>
        <v>1815.0567000000001</v>
      </c>
      <c r="V4274" s="39">
        <f t="shared" si="669"/>
        <v>0.87260579353686141</v>
      </c>
    </row>
    <row r="4275" spans="1:22">
      <c r="A4275">
        <v>4270</v>
      </c>
      <c r="B4275" s="155">
        <f t="shared" si="670"/>
        <v>41452</v>
      </c>
      <c r="C4275" s="148">
        <f t="shared" si="661"/>
        <v>2013</v>
      </c>
      <c r="D4275" s="148">
        <f t="shared" si="662"/>
        <v>6</v>
      </c>
      <c r="E4275" s="152">
        <v>22</v>
      </c>
      <c r="F4275" s="153">
        <v>0</v>
      </c>
      <c r="G4275" s="154">
        <v>103.776</v>
      </c>
      <c r="H4275" s="154">
        <v>0</v>
      </c>
      <c r="I4275" s="154">
        <v>1802.674</v>
      </c>
      <c r="J4275" s="151">
        <v>0</v>
      </c>
      <c r="K4275" s="149">
        <f t="shared" si="663"/>
        <v>1906.45</v>
      </c>
      <c r="L4275" s="148">
        <v>0</v>
      </c>
      <c r="M4275" s="148">
        <v>34.441000000000003</v>
      </c>
      <c r="N4275" s="148">
        <v>0</v>
      </c>
      <c r="O4275" s="148">
        <v>476.31700000000001</v>
      </c>
      <c r="P4275" s="148">
        <v>0</v>
      </c>
      <c r="Q4275" s="21">
        <f t="shared" si="664"/>
        <v>0</v>
      </c>
      <c r="R4275" s="21">
        <f t="shared" si="665"/>
        <v>110.10787700000002</v>
      </c>
      <c r="S4275" s="21">
        <f t="shared" si="666"/>
        <v>0</v>
      </c>
      <c r="T4275" s="21">
        <f t="shared" si="667"/>
        <v>1512.7827920000002</v>
      </c>
      <c r="U4275" s="22">
        <f t="shared" si="668"/>
        <v>1622.8906690000001</v>
      </c>
      <c r="V4275" s="39">
        <f t="shared" si="669"/>
        <v>0.85126316924126</v>
      </c>
    </row>
    <row r="4276" spans="1:22">
      <c r="A4276">
        <v>4271</v>
      </c>
      <c r="B4276" s="155">
        <f t="shared" si="670"/>
        <v>41452</v>
      </c>
      <c r="C4276" s="148">
        <f t="shared" si="661"/>
        <v>2013</v>
      </c>
      <c r="D4276" s="148">
        <f t="shared" si="662"/>
        <v>6</v>
      </c>
      <c r="E4276" s="152">
        <v>23</v>
      </c>
      <c r="F4276" s="153">
        <v>0</v>
      </c>
      <c r="G4276" s="154">
        <v>332.21199999999999</v>
      </c>
      <c r="H4276" s="154">
        <v>0</v>
      </c>
      <c r="I4276" s="154">
        <v>1494.665</v>
      </c>
      <c r="J4276" s="151">
        <v>0</v>
      </c>
      <c r="K4276" s="149">
        <f t="shared" si="663"/>
        <v>1826.877</v>
      </c>
      <c r="L4276" s="148">
        <v>0</v>
      </c>
      <c r="M4276" s="148">
        <v>102.417</v>
      </c>
      <c r="N4276" s="148">
        <v>0</v>
      </c>
      <c r="O4276" s="148">
        <v>385.02300000000002</v>
      </c>
      <c r="P4276" s="148">
        <v>0</v>
      </c>
      <c r="Q4276" s="21">
        <f t="shared" si="664"/>
        <v>0</v>
      </c>
      <c r="R4276" s="21">
        <f t="shared" si="665"/>
        <v>327.42714899999999</v>
      </c>
      <c r="S4276" s="21">
        <f t="shared" si="666"/>
        <v>0</v>
      </c>
      <c r="T4276" s="21">
        <f t="shared" si="667"/>
        <v>1222.8330480000002</v>
      </c>
      <c r="U4276" s="22">
        <f t="shared" si="668"/>
        <v>1550.2601970000001</v>
      </c>
      <c r="V4276" s="39">
        <f t="shared" si="669"/>
        <v>0.84858487845651354</v>
      </c>
    </row>
    <row r="4277" spans="1:22">
      <c r="A4277">
        <v>4272</v>
      </c>
      <c r="B4277" s="155">
        <f t="shared" si="670"/>
        <v>41452</v>
      </c>
      <c r="C4277" s="148">
        <f t="shared" si="661"/>
        <v>2013</v>
      </c>
      <c r="D4277" s="148">
        <f t="shared" si="662"/>
        <v>6</v>
      </c>
      <c r="E4277" s="152">
        <v>24</v>
      </c>
      <c r="F4277" s="153">
        <v>0</v>
      </c>
      <c r="G4277" s="154">
        <v>397.77</v>
      </c>
      <c r="H4277" s="154">
        <v>0</v>
      </c>
      <c r="I4277" s="154">
        <v>1324.1610000000001</v>
      </c>
      <c r="J4277" s="151">
        <v>0</v>
      </c>
      <c r="K4277" s="149">
        <f t="shared" si="663"/>
        <v>1721.931</v>
      </c>
      <c r="L4277" s="148">
        <v>0</v>
      </c>
      <c r="M4277" s="148">
        <v>124.934</v>
      </c>
      <c r="N4277" s="148">
        <v>0</v>
      </c>
      <c r="O4277" s="148">
        <v>348.32499999999999</v>
      </c>
      <c r="P4277" s="148">
        <v>0</v>
      </c>
      <c r="Q4277" s="21">
        <f t="shared" si="664"/>
        <v>0</v>
      </c>
      <c r="R4277" s="21">
        <f t="shared" si="665"/>
        <v>399.41399799999999</v>
      </c>
      <c r="S4277" s="21">
        <f t="shared" si="666"/>
        <v>0</v>
      </c>
      <c r="T4277" s="21">
        <f t="shared" si="667"/>
        <v>1106.2801999999999</v>
      </c>
      <c r="U4277" s="22">
        <f t="shared" si="668"/>
        <v>1505.6941979999999</v>
      </c>
      <c r="V4277" s="39">
        <f t="shared" si="669"/>
        <v>0.87442191237627986</v>
      </c>
    </row>
    <row r="4278" spans="1:22">
      <c r="A4278">
        <v>4273</v>
      </c>
      <c r="B4278" s="155">
        <f t="shared" si="670"/>
        <v>41453</v>
      </c>
      <c r="C4278" s="148">
        <f t="shared" si="661"/>
        <v>2013</v>
      </c>
      <c r="D4278" s="148">
        <f t="shared" si="662"/>
        <v>6</v>
      </c>
      <c r="E4278" s="152">
        <v>1</v>
      </c>
      <c r="F4278" s="153">
        <v>0</v>
      </c>
      <c r="G4278" s="154">
        <v>394.49400000000003</v>
      </c>
      <c r="H4278" s="154">
        <v>0</v>
      </c>
      <c r="I4278" s="154">
        <v>1394.6310000000001</v>
      </c>
      <c r="J4278" s="151">
        <v>0</v>
      </c>
      <c r="K4278" s="149">
        <f t="shared" si="663"/>
        <v>1789.125</v>
      </c>
      <c r="L4278" s="148">
        <v>0</v>
      </c>
      <c r="M4278" s="148">
        <v>123.34099999999999</v>
      </c>
      <c r="N4278" s="148">
        <v>0</v>
      </c>
      <c r="O4278" s="148">
        <v>339.88200000000001</v>
      </c>
      <c r="P4278" s="148">
        <v>0</v>
      </c>
      <c r="Q4278" s="21">
        <f t="shared" si="664"/>
        <v>0</v>
      </c>
      <c r="R4278" s="21">
        <f t="shared" si="665"/>
        <v>394.32117699999998</v>
      </c>
      <c r="S4278" s="21">
        <f t="shared" si="666"/>
        <v>0</v>
      </c>
      <c r="T4278" s="21">
        <f t="shared" si="667"/>
        <v>1079.465232</v>
      </c>
      <c r="U4278" s="22">
        <f t="shared" si="668"/>
        <v>1473.786409</v>
      </c>
      <c r="V4278" s="39">
        <f t="shared" si="669"/>
        <v>0.82374703220848178</v>
      </c>
    </row>
    <row r="4279" spans="1:22">
      <c r="A4279">
        <v>4274</v>
      </c>
      <c r="B4279" s="155">
        <f t="shared" si="670"/>
        <v>41453</v>
      </c>
      <c r="C4279" s="148">
        <f t="shared" si="661"/>
        <v>2013</v>
      </c>
      <c r="D4279" s="148">
        <f t="shared" si="662"/>
        <v>6</v>
      </c>
      <c r="E4279" s="152">
        <v>2</v>
      </c>
      <c r="F4279" s="153">
        <v>0</v>
      </c>
      <c r="G4279" s="154">
        <v>342.72699999999998</v>
      </c>
      <c r="H4279" s="154">
        <v>0</v>
      </c>
      <c r="I4279" s="154">
        <v>1227.7929999999999</v>
      </c>
      <c r="J4279" s="151">
        <v>0</v>
      </c>
      <c r="K4279" s="149">
        <f t="shared" si="663"/>
        <v>1570.52</v>
      </c>
      <c r="L4279" s="148">
        <v>0</v>
      </c>
      <c r="M4279" s="148">
        <v>107.34099999999999</v>
      </c>
      <c r="N4279" s="148">
        <v>0</v>
      </c>
      <c r="O4279" s="148">
        <v>295.12099999999998</v>
      </c>
      <c r="P4279" s="148">
        <v>0</v>
      </c>
      <c r="Q4279" s="21">
        <f t="shared" si="664"/>
        <v>0</v>
      </c>
      <c r="R4279" s="21">
        <f t="shared" si="665"/>
        <v>343.16917699999999</v>
      </c>
      <c r="S4279" s="21">
        <f t="shared" si="666"/>
        <v>0</v>
      </c>
      <c r="T4279" s="21">
        <f t="shared" si="667"/>
        <v>937.30429600000002</v>
      </c>
      <c r="U4279" s="22">
        <f t="shared" si="668"/>
        <v>1280.473473</v>
      </c>
      <c r="V4279" s="39">
        <f t="shared" si="669"/>
        <v>0.81531815768025884</v>
      </c>
    </row>
    <row r="4280" spans="1:22">
      <c r="A4280">
        <v>4275</v>
      </c>
      <c r="B4280" s="155">
        <f t="shared" si="670"/>
        <v>41453</v>
      </c>
      <c r="C4280" s="148">
        <f t="shared" si="661"/>
        <v>2013</v>
      </c>
      <c r="D4280" s="148">
        <f t="shared" si="662"/>
        <v>6</v>
      </c>
      <c r="E4280" s="152">
        <v>3</v>
      </c>
      <c r="F4280" s="153">
        <v>0</v>
      </c>
      <c r="G4280" s="154">
        <v>388.89</v>
      </c>
      <c r="H4280" s="154">
        <v>0</v>
      </c>
      <c r="I4280" s="154">
        <v>988.56500000000005</v>
      </c>
      <c r="J4280" s="151">
        <v>0</v>
      </c>
      <c r="K4280" s="149">
        <f t="shared" si="663"/>
        <v>1377.4549999999999</v>
      </c>
      <c r="L4280" s="148">
        <v>0</v>
      </c>
      <c r="M4280" s="148">
        <v>120.321</v>
      </c>
      <c r="N4280" s="148">
        <v>0</v>
      </c>
      <c r="O4280" s="148">
        <v>249.00399999999999</v>
      </c>
      <c r="P4280" s="148">
        <v>0</v>
      </c>
      <c r="Q4280" s="21">
        <f t="shared" si="664"/>
        <v>0</v>
      </c>
      <c r="R4280" s="21">
        <f t="shared" si="665"/>
        <v>384.66623700000002</v>
      </c>
      <c r="S4280" s="21">
        <f t="shared" si="666"/>
        <v>0</v>
      </c>
      <c r="T4280" s="21">
        <f t="shared" si="667"/>
        <v>790.83670400000005</v>
      </c>
      <c r="U4280" s="22">
        <f t="shared" si="668"/>
        <v>1175.5029410000002</v>
      </c>
      <c r="V4280" s="39">
        <f t="shared" si="669"/>
        <v>0.85338754514666559</v>
      </c>
    </row>
    <row r="4281" spans="1:22">
      <c r="A4281">
        <v>4276</v>
      </c>
      <c r="B4281" s="155">
        <f t="shared" si="670"/>
        <v>41453</v>
      </c>
      <c r="C4281" s="148">
        <f t="shared" si="661"/>
        <v>2013</v>
      </c>
      <c r="D4281" s="148">
        <f t="shared" si="662"/>
        <v>6</v>
      </c>
      <c r="E4281" s="152">
        <v>4</v>
      </c>
      <c r="F4281" s="153">
        <v>0</v>
      </c>
      <c r="G4281" s="154">
        <v>388.95100000000002</v>
      </c>
      <c r="H4281" s="154">
        <v>0</v>
      </c>
      <c r="I4281" s="154">
        <v>1240.895</v>
      </c>
      <c r="J4281" s="151">
        <v>0</v>
      </c>
      <c r="K4281" s="149">
        <f t="shared" si="663"/>
        <v>1629.846</v>
      </c>
      <c r="L4281" s="148">
        <v>0</v>
      </c>
      <c r="M4281" s="148">
        <v>120.876</v>
      </c>
      <c r="N4281" s="148">
        <v>0</v>
      </c>
      <c r="O4281" s="148">
        <v>302.03899999999999</v>
      </c>
      <c r="P4281" s="148">
        <v>0</v>
      </c>
      <c r="Q4281" s="21">
        <f t="shared" si="664"/>
        <v>0</v>
      </c>
      <c r="R4281" s="21">
        <f t="shared" si="665"/>
        <v>386.44057200000003</v>
      </c>
      <c r="S4281" s="21">
        <f t="shared" si="666"/>
        <v>0</v>
      </c>
      <c r="T4281" s="21">
        <f t="shared" si="667"/>
        <v>959.27586399999996</v>
      </c>
      <c r="U4281" s="22">
        <f t="shared" si="668"/>
        <v>1345.7164359999999</v>
      </c>
      <c r="V4281" s="39">
        <f t="shared" si="669"/>
        <v>0.82567091369368639</v>
      </c>
    </row>
    <row r="4282" spans="1:22">
      <c r="A4282">
        <v>4277</v>
      </c>
      <c r="B4282" s="155">
        <f t="shared" si="670"/>
        <v>41453</v>
      </c>
      <c r="C4282" s="148">
        <f t="shared" si="661"/>
        <v>2013</v>
      </c>
      <c r="D4282" s="148">
        <f t="shared" si="662"/>
        <v>6</v>
      </c>
      <c r="E4282" s="152">
        <v>5</v>
      </c>
      <c r="F4282" s="153">
        <v>0</v>
      </c>
      <c r="G4282" s="154">
        <v>389.84199999999998</v>
      </c>
      <c r="H4282" s="154">
        <v>0</v>
      </c>
      <c r="I4282" s="154">
        <v>1243.721</v>
      </c>
      <c r="J4282" s="151">
        <v>0</v>
      </c>
      <c r="K4282" s="149">
        <f t="shared" si="663"/>
        <v>1633.5630000000001</v>
      </c>
      <c r="L4282" s="148">
        <v>0</v>
      </c>
      <c r="M4282" s="148">
        <v>120.66</v>
      </c>
      <c r="N4282" s="148">
        <v>0</v>
      </c>
      <c r="O4282" s="148">
        <v>302.60399999999998</v>
      </c>
      <c r="P4282" s="148">
        <v>0</v>
      </c>
      <c r="Q4282" s="21">
        <f t="shared" si="664"/>
        <v>0</v>
      </c>
      <c r="R4282" s="21">
        <f t="shared" si="665"/>
        <v>385.75002000000001</v>
      </c>
      <c r="S4282" s="21">
        <f t="shared" si="666"/>
        <v>0</v>
      </c>
      <c r="T4282" s="21">
        <f t="shared" si="667"/>
        <v>961.07030399999996</v>
      </c>
      <c r="U4282" s="22">
        <f t="shared" si="668"/>
        <v>1346.820324</v>
      </c>
      <c r="V4282" s="39">
        <f t="shared" si="669"/>
        <v>0.82446794154862713</v>
      </c>
    </row>
    <row r="4283" spans="1:22">
      <c r="A4283">
        <v>4278</v>
      </c>
      <c r="B4283" s="155">
        <f t="shared" si="670"/>
        <v>41453</v>
      </c>
      <c r="C4283" s="148">
        <f t="shared" si="661"/>
        <v>2013</v>
      </c>
      <c r="D4283" s="148">
        <f t="shared" si="662"/>
        <v>6</v>
      </c>
      <c r="E4283" s="152">
        <v>6</v>
      </c>
      <c r="F4283" s="153">
        <v>0</v>
      </c>
      <c r="G4283" s="154">
        <v>390.78699999999998</v>
      </c>
      <c r="H4283" s="154">
        <v>0</v>
      </c>
      <c r="I4283" s="154">
        <v>946.67200000000003</v>
      </c>
      <c r="J4283" s="151">
        <v>0</v>
      </c>
      <c r="K4283" s="149">
        <f t="shared" si="663"/>
        <v>1337.4590000000001</v>
      </c>
      <c r="L4283" s="148">
        <v>0</v>
      </c>
      <c r="M4283" s="148">
        <v>121.098</v>
      </c>
      <c r="N4283" s="148">
        <v>0</v>
      </c>
      <c r="O4283" s="148">
        <v>241.285</v>
      </c>
      <c r="P4283" s="148">
        <v>0</v>
      </c>
      <c r="Q4283" s="21">
        <f t="shared" si="664"/>
        <v>0</v>
      </c>
      <c r="R4283" s="21">
        <f t="shared" si="665"/>
        <v>387.150306</v>
      </c>
      <c r="S4283" s="21">
        <f t="shared" si="666"/>
        <v>0</v>
      </c>
      <c r="T4283" s="21">
        <f t="shared" si="667"/>
        <v>766.32116000000008</v>
      </c>
      <c r="U4283" s="22">
        <f t="shared" si="668"/>
        <v>1153.471466</v>
      </c>
      <c r="V4283" s="39">
        <f t="shared" si="669"/>
        <v>0.86243500997039901</v>
      </c>
    </row>
    <row r="4284" spans="1:22">
      <c r="A4284">
        <v>4279</v>
      </c>
      <c r="B4284" s="155">
        <f t="shared" si="670"/>
        <v>41453</v>
      </c>
      <c r="C4284" s="148">
        <f t="shared" si="661"/>
        <v>2013</v>
      </c>
      <c r="D4284" s="148">
        <f t="shared" si="662"/>
        <v>6</v>
      </c>
      <c r="E4284" s="152">
        <v>7</v>
      </c>
      <c r="F4284" s="153">
        <v>0</v>
      </c>
      <c r="G4284" s="154">
        <v>450.31900000000002</v>
      </c>
      <c r="H4284" s="154">
        <v>0</v>
      </c>
      <c r="I4284" s="154">
        <v>990.09199999999998</v>
      </c>
      <c r="J4284" s="151">
        <v>0</v>
      </c>
      <c r="K4284" s="149">
        <f t="shared" si="663"/>
        <v>1440.4110000000001</v>
      </c>
      <c r="L4284" s="148">
        <v>0</v>
      </c>
      <c r="M4284" s="148">
        <v>143.76599999999999</v>
      </c>
      <c r="N4284" s="148">
        <v>0</v>
      </c>
      <c r="O4284" s="148">
        <v>253.31800000000001</v>
      </c>
      <c r="P4284" s="148">
        <v>0</v>
      </c>
      <c r="Q4284" s="21">
        <f t="shared" si="664"/>
        <v>0</v>
      </c>
      <c r="R4284" s="21">
        <f t="shared" si="665"/>
        <v>459.61990199999997</v>
      </c>
      <c r="S4284" s="21">
        <f t="shared" si="666"/>
        <v>0</v>
      </c>
      <c r="T4284" s="21">
        <f t="shared" si="667"/>
        <v>804.53796800000009</v>
      </c>
      <c r="U4284" s="22">
        <f t="shared" si="668"/>
        <v>1264.15787</v>
      </c>
      <c r="V4284" s="39">
        <f t="shared" si="669"/>
        <v>0.87763691751868045</v>
      </c>
    </row>
    <row r="4285" spans="1:22">
      <c r="A4285">
        <v>4280</v>
      </c>
      <c r="B4285" s="155">
        <f t="shared" si="670"/>
        <v>41453</v>
      </c>
      <c r="C4285" s="148">
        <f t="shared" si="661"/>
        <v>2013</v>
      </c>
      <c r="D4285" s="148">
        <f t="shared" si="662"/>
        <v>6</v>
      </c>
      <c r="E4285" s="152">
        <v>8</v>
      </c>
      <c r="F4285" s="153">
        <v>0</v>
      </c>
      <c r="G4285" s="154">
        <v>388.59399999999999</v>
      </c>
      <c r="H4285" s="154">
        <v>0</v>
      </c>
      <c r="I4285" s="154">
        <v>1430.607</v>
      </c>
      <c r="J4285" s="151">
        <v>0</v>
      </c>
      <c r="K4285" s="149">
        <f t="shared" si="663"/>
        <v>1819.201</v>
      </c>
      <c r="L4285" s="148">
        <v>0</v>
      </c>
      <c r="M4285" s="148">
        <v>120.89</v>
      </c>
      <c r="N4285" s="148">
        <v>0</v>
      </c>
      <c r="O4285" s="148">
        <v>350.166</v>
      </c>
      <c r="P4285" s="148">
        <v>0</v>
      </c>
      <c r="Q4285" s="21">
        <f t="shared" si="664"/>
        <v>0</v>
      </c>
      <c r="R4285" s="21">
        <f t="shared" si="665"/>
        <v>386.48533000000003</v>
      </c>
      <c r="S4285" s="21">
        <f t="shared" si="666"/>
        <v>0</v>
      </c>
      <c r="T4285" s="21">
        <f t="shared" si="667"/>
        <v>1112.1272160000001</v>
      </c>
      <c r="U4285" s="22">
        <f t="shared" si="668"/>
        <v>1498.6125460000001</v>
      </c>
      <c r="V4285" s="39">
        <f t="shared" si="669"/>
        <v>0.82377513314911333</v>
      </c>
    </row>
    <row r="4286" spans="1:22">
      <c r="A4286">
        <v>4281</v>
      </c>
      <c r="B4286" s="155">
        <f t="shared" si="670"/>
        <v>41453</v>
      </c>
      <c r="C4286" s="148">
        <f t="shared" si="661"/>
        <v>2013</v>
      </c>
      <c r="D4286" s="148">
        <f t="shared" si="662"/>
        <v>6</v>
      </c>
      <c r="E4286" s="152">
        <v>9</v>
      </c>
      <c r="F4286" s="153">
        <v>0</v>
      </c>
      <c r="G4286" s="154">
        <v>685.47900000000004</v>
      </c>
      <c r="H4286" s="154">
        <v>0</v>
      </c>
      <c r="I4286" s="154">
        <v>1168.5519999999999</v>
      </c>
      <c r="J4286" s="151">
        <v>0</v>
      </c>
      <c r="K4286" s="149">
        <f t="shared" si="663"/>
        <v>1854.0309999999999</v>
      </c>
      <c r="L4286" s="148">
        <v>0</v>
      </c>
      <c r="M4286" s="148">
        <v>199.72900000000001</v>
      </c>
      <c r="N4286" s="148">
        <v>0</v>
      </c>
      <c r="O4286" s="148">
        <v>292.59699999999998</v>
      </c>
      <c r="P4286" s="148">
        <v>0</v>
      </c>
      <c r="Q4286" s="21">
        <f t="shared" si="664"/>
        <v>0</v>
      </c>
      <c r="R4286" s="21">
        <f t="shared" si="665"/>
        <v>638.53361300000006</v>
      </c>
      <c r="S4286" s="21">
        <f t="shared" si="666"/>
        <v>0</v>
      </c>
      <c r="T4286" s="21">
        <f t="shared" si="667"/>
        <v>929.28807199999994</v>
      </c>
      <c r="U4286" s="22">
        <f t="shared" si="668"/>
        <v>1567.8216849999999</v>
      </c>
      <c r="V4286" s="39">
        <f t="shared" si="669"/>
        <v>0.8456286248719681</v>
      </c>
    </row>
    <row r="4287" spans="1:22">
      <c r="A4287">
        <v>4282</v>
      </c>
      <c r="B4287" s="155">
        <f t="shared" si="670"/>
        <v>41453</v>
      </c>
      <c r="C4287" s="148">
        <f t="shared" si="661"/>
        <v>2013</v>
      </c>
      <c r="D4287" s="148">
        <f t="shared" si="662"/>
        <v>6</v>
      </c>
      <c r="E4287" s="152">
        <v>10</v>
      </c>
      <c r="F4287" s="153">
        <v>0</v>
      </c>
      <c r="G4287" s="154">
        <v>647.92700000000002</v>
      </c>
      <c r="H4287" s="154">
        <v>0</v>
      </c>
      <c r="I4287" s="154">
        <v>1197.7560000000001</v>
      </c>
      <c r="J4287" s="151">
        <v>0</v>
      </c>
      <c r="K4287" s="149">
        <f t="shared" si="663"/>
        <v>1845.683</v>
      </c>
      <c r="L4287" s="148">
        <v>0</v>
      </c>
      <c r="M4287" s="148">
        <v>188.91499999999999</v>
      </c>
      <c r="N4287" s="148">
        <v>0</v>
      </c>
      <c r="O4287" s="148">
        <v>302.19499999999999</v>
      </c>
      <c r="P4287" s="148">
        <v>0</v>
      </c>
      <c r="Q4287" s="21">
        <f t="shared" si="664"/>
        <v>0</v>
      </c>
      <c r="R4287" s="21">
        <f t="shared" si="665"/>
        <v>603.96125499999994</v>
      </c>
      <c r="S4287" s="21">
        <f t="shared" si="666"/>
        <v>0</v>
      </c>
      <c r="T4287" s="21">
        <f t="shared" si="667"/>
        <v>959.77132000000006</v>
      </c>
      <c r="U4287" s="22">
        <f t="shared" si="668"/>
        <v>1563.732575</v>
      </c>
      <c r="V4287" s="39">
        <f t="shared" si="669"/>
        <v>0.84723789242247993</v>
      </c>
    </row>
    <row r="4288" spans="1:22">
      <c r="A4288">
        <v>4283</v>
      </c>
      <c r="B4288" s="155">
        <f t="shared" si="670"/>
        <v>41453</v>
      </c>
      <c r="C4288" s="148">
        <f t="shared" si="661"/>
        <v>2013</v>
      </c>
      <c r="D4288" s="148">
        <f t="shared" si="662"/>
        <v>6</v>
      </c>
      <c r="E4288" s="152">
        <v>11</v>
      </c>
      <c r="F4288" s="153">
        <v>0</v>
      </c>
      <c r="G4288" s="154">
        <v>647.95399999999995</v>
      </c>
      <c r="H4288" s="154">
        <v>0</v>
      </c>
      <c r="I4288" s="154">
        <v>1193.3610000000001</v>
      </c>
      <c r="J4288" s="151">
        <v>0</v>
      </c>
      <c r="K4288" s="149">
        <f t="shared" si="663"/>
        <v>1841.3150000000001</v>
      </c>
      <c r="L4288" s="148">
        <v>0</v>
      </c>
      <c r="M4288" s="148">
        <v>188.94</v>
      </c>
      <c r="N4288" s="148">
        <v>0</v>
      </c>
      <c r="O4288" s="148">
        <v>301.51799999999997</v>
      </c>
      <c r="P4288" s="148">
        <v>0</v>
      </c>
      <c r="Q4288" s="21">
        <f t="shared" si="664"/>
        <v>0</v>
      </c>
      <c r="R4288" s="21">
        <f t="shared" si="665"/>
        <v>604.04118000000005</v>
      </c>
      <c r="S4288" s="21">
        <f t="shared" si="666"/>
        <v>0</v>
      </c>
      <c r="T4288" s="21">
        <f t="shared" si="667"/>
        <v>957.62116800000001</v>
      </c>
      <c r="U4288" s="22">
        <f t="shared" si="668"/>
        <v>1561.6623480000001</v>
      </c>
      <c r="V4288" s="39">
        <f t="shared" si="669"/>
        <v>0.84812340528372387</v>
      </c>
    </row>
    <row r="4289" spans="1:22">
      <c r="A4289">
        <v>4284</v>
      </c>
      <c r="B4289" s="155">
        <f t="shared" si="670"/>
        <v>41453</v>
      </c>
      <c r="C4289" s="148">
        <f t="shared" si="661"/>
        <v>2013</v>
      </c>
      <c r="D4289" s="148">
        <f t="shared" si="662"/>
        <v>6</v>
      </c>
      <c r="E4289" s="152">
        <v>12</v>
      </c>
      <c r="F4289" s="153">
        <v>0</v>
      </c>
      <c r="G4289" s="154">
        <v>652.70799999999997</v>
      </c>
      <c r="H4289" s="154">
        <v>0</v>
      </c>
      <c r="I4289" s="154">
        <v>1185.8430000000001</v>
      </c>
      <c r="J4289" s="151">
        <v>0</v>
      </c>
      <c r="K4289" s="149">
        <f t="shared" si="663"/>
        <v>1838.5509999999999</v>
      </c>
      <c r="L4289" s="148">
        <v>0</v>
      </c>
      <c r="M4289" s="148">
        <v>190.49700000000001</v>
      </c>
      <c r="N4289" s="148">
        <v>0</v>
      </c>
      <c r="O4289" s="148">
        <v>300.29199999999997</v>
      </c>
      <c r="P4289" s="148">
        <v>0</v>
      </c>
      <c r="Q4289" s="21">
        <f t="shared" si="664"/>
        <v>0</v>
      </c>
      <c r="R4289" s="21">
        <f t="shared" si="665"/>
        <v>609.01890900000001</v>
      </c>
      <c r="S4289" s="21">
        <f t="shared" si="666"/>
        <v>0</v>
      </c>
      <c r="T4289" s="21">
        <f t="shared" si="667"/>
        <v>953.72739200000001</v>
      </c>
      <c r="U4289" s="22">
        <f t="shared" si="668"/>
        <v>1562.7463010000001</v>
      </c>
      <c r="V4289" s="39">
        <f t="shared" si="669"/>
        <v>0.84998800740365654</v>
      </c>
    </row>
    <row r="4290" spans="1:22">
      <c r="A4290">
        <v>4285</v>
      </c>
      <c r="B4290" s="155">
        <f t="shared" si="670"/>
        <v>41453</v>
      </c>
      <c r="C4290" s="148">
        <f t="shared" si="661"/>
        <v>2013</v>
      </c>
      <c r="D4290" s="148">
        <f t="shared" si="662"/>
        <v>6</v>
      </c>
      <c r="E4290" s="152">
        <v>13</v>
      </c>
      <c r="F4290" s="153">
        <v>0</v>
      </c>
      <c r="G4290" s="154">
        <v>653.63900000000001</v>
      </c>
      <c r="H4290" s="154">
        <v>0</v>
      </c>
      <c r="I4290" s="154">
        <v>1183.4459999999999</v>
      </c>
      <c r="J4290" s="151">
        <v>0</v>
      </c>
      <c r="K4290" s="149">
        <f t="shared" si="663"/>
        <v>1837.085</v>
      </c>
      <c r="L4290" s="148">
        <v>0</v>
      </c>
      <c r="M4290" s="148">
        <v>190.846</v>
      </c>
      <c r="N4290" s="148">
        <v>0</v>
      </c>
      <c r="O4290" s="148">
        <v>305.99900000000002</v>
      </c>
      <c r="P4290" s="148">
        <v>0</v>
      </c>
      <c r="Q4290" s="21">
        <f t="shared" si="664"/>
        <v>0</v>
      </c>
      <c r="R4290" s="21">
        <f t="shared" si="665"/>
        <v>610.13466200000005</v>
      </c>
      <c r="S4290" s="21">
        <f t="shared" si="666"/>
        <v>0</v>
      </c>
      <c r="T4290" s="21">
        <f t="shared" si="667"/>
        <v>971.85282400000017</v>
      </c>
      <c r="U4290" s="22">
        <f t="shared" si="668"/>
        <v>1581.9874860000002</v>
      </c>
      <c r="V4290" s="39">
        <f t="shared" si="669"/>
        <v>0.86114005938756244</v>
      </c>
    </row>
    <row r="4291" spans="1:22">
      <c r="A4291">
        <v>4286</v>
      </c>
      <c r="B4291" s="155">
        <f t="shared" si="670"/>
        <v>41453</v>
      </c>
      <c r="C4291" s="148">
        <f t="shared" si="661"/>
        <v>2013</v>
      </c>
      <c r="D4291" s="148">
        <f t="shared" si="662"/>
        <v>6</v>
      </c>
      <c r="E4291" s="152">
        <v>14</v>
      </c>
      <c r="F4291" s="153">
        <v>0</v>
      </c>
      <c r="G4291" s="154">
        <v>336.77199999999999</v>
      </c>
      <c r="H4291" s="154">
        <v>0</v>
      </c>
      <c r="I4291" s="154">
        <v>1258.0809999999999</v>
      </c>
      <c r="J4291" s="151">
        <v>0</v>
      </c>
      <c r="K4291" s="149">
        <f t="shared" si="663"/>
        <v>1594.8529999999998</v>
      </c>
      <c r="L4291" s="148">
        <v>0</v>
      </c>
      <c r="M4291" s="148">
        <v>105.395</v>
      </c>
      <c r="N4291" s="148">
        <v>0</v>
      </c>
      <c r="O4291" s="148">
        <v>322.36500000000001</v>
      </c>
      <c r="P4291" s="148">
        <v>0</v>
      </c>
      <c r="Q4291" s="21">
        <f t="shared" si="664"/>
        <v>0</v>
      </c>
      <c r="R4291" s="21">
        <f t="shared" si="665"/>
        <v>336.94781499999999</v>
      </c>
      <c r="S4291" s="21">
        <f t="shared" si="666"/>
        <v>0</v>
      </c>
      <c r="T4291" s="21">
        <f t="shared" si="667"/>
        <v>1023.8312400000001</v>
      </c>
      <c r="U4291" s="22">
        <f t="shared" si="668"/>
        <v>1360.779055</v>
      </c>
      <c r="V4291" s="39">
        <f t="shared" si="669"/>
        <v>0.85323164893567005</v>
      </c>
    </row>
    <row r="4292" spans="1:22">
      <c r="A4292">
        <v>4287</v>
      </c>
      <c r="B4292" s="155">
        <f t="shared" si="670"/>
        <v>41453</v>
      </c>
      <c r="C4292" s="148">
        <f t="shared" si="661"/>
        <v>2013</v>
      </c>
      <c r="D4292" s="148">
        <f t="shared" si="662"/>
        <v>6</v>
      </c>
      <c r="E4292" s="152">
        <v>15</v>
      </c>
      <c r="F4292" s="153">
        <v>0</v>
      </c>
      <c r="G4292" s="154">
        <v>343.68900000000002</v>
      </c>
      <c r="H4292" s="154">
        <v>0</v>
      </c>
      <c r="I4292" s="154">
        <v>1248.3019999999999</v>
      </c>
      <c r="J4292" s="151">
        <v>0</v>
      </c>
      <c r="K4292" s="149">
        <f t="shared" si="663"/>
        <v>1591.991</v>
      </c>
      <c r="L4292" s="148">
        <v>0</v>
      </c>
      <c r="M4292" s="148">
        <v>104.304</v>
      </c>
      <c r="N4292" s="148">
        <v>0</v>
      </c>
      <c r="O4292" s="148">
        <v>320.81200000000001</v>
      </c>
      <c r="P4292" s="148">
        <v>0</v>
      </c>
      <c r="Q4292" s="21">
        <f t="shared" si="664"/>
        <v>0</v>
      </c>
      <c r="R4292" s="21">
        <f t="shared" si="665"/>
        <v>333.45988800000003</v>
      </c>
      <c r="S4292" s="21">
        <f t="shared" si="666"/>
        <v>0</v>
      </c>
      <c r="T4292" s="21">
        <f t="shared" si="667"/>
        <v>1018.8989120000001</v>
      </c>
      <c r="U4292" s="22">
        <f t="shared" si="668"/>
        <v>1352.3588000000002</v>
      </c>
      <c r="V4292" s="39">
        <f t="shared" si="669"/>
        <v>0.84947641035659138</v>
      </c>
    </row>
    <row r="4293" spans="1:22">
      <c r="A4293">
        <v>4288</v>
      </c>
      <c r="B4293" s="155">
        <f t="shared" si="670"/>
        <v>41453</v>
      </c>
      <c r="C4293" s="148">
        <f t="shared" si="661"/>
        <v>2013</v>
      </c>
      <c r="D4293" s="148">
        <f t="shared" si="662"/>
        <v>6</v>
      </c>
      <c r="E4293" s="152">
        <v>16</v>
      </c>
      <c r="F4293" s="153">
        <v>0</v>
      </c>
      <c r="G4293" s="154">
        <v>344.065</v>
      </c>
      <c r="H4293" s="154">
        <v>0</v>
      </c>
      <c r="I4293" s="154">
        <v>1233.423</v>
      </c>
      <c r="J4293" s="151">
        <v>0</v>
      </c>
      <c r="K4293" s="149">
        <f t="shared" si="663"/>
        <v>1577.4880000000001</v>
      </c>
      <c r="L4293" s="148">
        <v>0</v>
      </c>
      <c r="M4293" s="148">
        <v>104.346</v>
      </c>
      <c r="N4293" s="148">
        <v>0</v>
      </c>
      <c r="O4293" s="148">
        <v>316.33999999999997</v>
      </c>
      <c r="P4293" s="148">
        <v>0</v>
      </c>
      <c r="Q4293" s="21">
        <f t="shared" si="664"/>
        <v>0</v>
      </c>
      <c r="R4293" s="21">
        <f t="shared" si="665"/>
        <v>333.59416200000004</v>
      </c>
      <c r="S4293" s="21">
        <f t="shared" si="666"/>
        <v>0</v>
      </c>
      <c r="T4293" s="21">
        <f t="shared" si="667"/>
        <v>1004.69584</v>
      </c>
      <c r="U4293" s="22">
        <f t="shared" si="668"/>
        <v>1338.290002</v>
      </c>
      <c r="V4293" s="39">
        <f t="shared" si="669"/>
        <v>0.84836778599900597</v>
      </c>
    </row>
    <row r="4294" spans="1:22">
      <c r="A4294">
        <v>4289</v>
      </c>
      <c r="B4294" s="155">
        <f t="shared" si="670"/>
        <v>41453</v>
      </c>
      <c r="C4294" s="148">
        <f t="shared" si="661"/>
        <v>2013</v>
      </c>
      <c r="D4294" s="148">
        <f t="shared" si="662"/>
        <v>6</v>
      </c>
      <c r="E4294" s="152">
        <v>17</v>
      </c>
      <c r="F4294" s="153">
        <v>0</v>
      </c>
      <c r="G4294" s="154">
        <v>341.33300000000003</v>
      </c>
      <c r="H4294" s="154">
        <v>0</v>
      </c>
      <c r="I4294" s="154">
        <v>1236.806</v>
      </c>
      <c r="J4294" s="151">
        <v>0</v>
      </c>
      <c r="K4294" s="149">
        <f t="shared" si="663"/>
        <v>1578.1390000000001</v>
      </c>
      <c r="L4294" s="148">
        <v>0</v>
      </c>
      <c r="M4294" s="148">
        <v>104.408</v>
      </c>
      <c r="N4294" s="148">
        <v>0</v>
      </c>
      <c r="O4294" s="148">
        <v>323.577</v>
      </c>
      <c r="P4294" s="148">
        <v>0</v>
      </c>
      <c r="Q4294" s="21">
        <f t="shared" si="664"/>
        <v>0</v>
      </c>
      <c r="R4294" s="21">
        <f t="shared" si="665"/>
        <v>333.79237599999999</v>
      </c>
      <c r="S4294" s="21">
        <f t="shared" si="666"/>
        <v>0</v>
      </c>
      <c r="T4294" s="21">
        <f t="shared" si="667"/>
        <v>1027.680552</v>
      </c>
      <c r="U4294" s="22">
        <f t="shared" si="668"/>
        <v>1361.4729280000001</v>
      </c>
      <c r="V4294" s="39">
        <f t="shared" si="669"/>
        <v>0.86270786540349109</v>
      </c>
    </row>
    <row r="4295" spans="1:22">
      <c r="A4295">
        <v>4290</v>
      </c>
      <c r="B4295" s="155">
        <f t="shared" si="670"/>
        <v>41453</v>
      </c>
      <c r="C4295" s="148">
        <f t="shared" ref="C4295:C4358" si="671">YEAR(B4295)</f>
        <v>2013</v>
      </c>
      <c r="D4295" s="148">
        <f t="shared" ref="D4295:D4358" si="672">MONTH(B4295)</f>
        <v>6</v>
      </c>
      <c r="E4295" s="152">
        <v>18</v>
      </c>
      <c r="F4295" s="153">
        <v>0</v>
      </c>
      <c r="G4295" s="154">
        <v>337.22500000000002</v>
      </c>
      <c r="H4295" s="154">
        <v>0</v>
      </c>
      <c r="I4295" s="154">
        <v>1285.307</v>
      </c>
      <c r="J4295" s="151">
        <v>0</v>
      </c>
      <c r="K4295" s="149">
        <f t="shared" ref="K4295:K4358" si="673">SUM(F4295:J4295)</f>
        <v>1622.5320000000002</v>
      </c>
      <c r="L4295" s="148">
        <v>0</v>
      </c>
      <c r="M4295" s="148">
        <v>104.124</v>
      </c>
      <c r="N4295" s="148">
        <v>0</v>
      </c>
      <c r="O4295" s="148">
        <v>338.505</v>
      </c>
      <c r="P4295" s="148">
        <v>0</v>
      </c>
      <c r="Q4295" s="21">
        <f t="shared" ref="Q4295:Q4358" si="674">+$Q$2*L4295</f>
        <v>0</v>
      </c>
      <c r="R4295" s="21">
        <f t="shared" ref="R4295:R4358" si="675">+$R$2*M4295</f>
        <v>332.88442800000001</v>
      </c>
      <c r="S4295" s="21">
        <f t="shared" ref="S4295:S4358" si="676">+$S$2*N4295</f>
        <v>0</v>
      </c>
      <c r="T4295" s="21">
        <f t="shared" ref="T4295:T4358" si="677">+$T$2*O4295</f>
        <v>1075.0918799999999</v>
      </c>
      <c r="U4295" s="22">
        <f t="shared" ref="U4295:U4358" si="678">SUM(Q4295:T4295)</f>
        <v>1407.976308</v>
      </c>
      <c r="V4295" s="39">
        <f t="shared" ref="V4295:V4358" si="679">+U4295/K4295</f>
        <v>0.86776489338885143</v>
      </c>
    </row>
    <row r="4296" spans="1:22">
      <c r="A4296">
        <v>4291</v>
      </c>
      <c r="B4296" s="155">
        <f t="shared" si="670"/>
        <v>41453</v>
      </c>
      <c r="C4296" s="148">
        <f t="shared" si="671"/>
        <v>2013</v>
      </c>
      <c r="D4296" s="148">
        <f t="shared" si="672"/>
        <v>6</v>
      </c>
      <c r="E4296" s="152">
        <v>19</v>
      </c>
      <c r="F4296" s="153">
        <v>0</v>
      </c>
      <c r="G4296" s="154">
        <v>516.33000000000004</v>
      </c>
      <c r="H4296" s="154">
        <v>0</v>
      </c>
      <c r="I4296" s="154">
        <v>1440.0219999999999</v>
      </c>
      <c r="J4296" s="151">
        <v>0</v>
      </c>
      <c r="K4296" s="149">
        <f t="shared" si="673"/>
        <v>1956.3519999999999</v>
      </c>
      <c r="L4296" s="148">
        <v>0</v>
      </c>
      <c r="M4296" s="148">
        <v>148.17400000000001</v>
      </c>
      <c r="N4296" s="148">
        <v>0</v>
      </c>
      <c r="O4296" s="148">
        <v>389.935</v>
      </c>
      <c r="P4296" s="148">
        <v>0</v>
      </c>
      <c r="Q4296" s="21">
        <f t="shared" si="674"/>
        <v>0</v>
      </c>
      <c r="R4296" s="21">
        <f t="shared" si="675"/>
        <v>473.71227800000003</v>
      </c>
      <c r="S4296" s="21">
        <f t="shared" si="676"/>
        <v>0</v>
      </c>
      <c r="T4296" s="21">
        <f t="shared" si="677"/>
        <v>1238.4335600000002</v>
      </c>
      <c r="U4296" s="22">
        <f t="shared" si="678"/>
        <v>1712.1458380000001</v>
      </c>
      <c r="V4296" s="39">
        <f t="shared" si="679"/>
        <v>0.87517268773717627</v>
      </c>
    </row>
    <row r="4297" spans="1:22">
      <c r="A4297">
        <v>4292</v>
      </c>
      <c r="B4297" s="155">
        <f t="shared" si="670"/>
        <v>41453</v>
      </c>
      <c r="C4297" s="148">
        <f t="shared" si="671"/>
        <v>2013</v>
      </c>
      <c r="D4297" s="148">
        <f t="shared" si="672"/>
        <v>6</v>
      </c>
      <c r="E4297" s="152">
        <v>20</v>
      </c>
      <c r="F4297" s="153">
        <v>0</v>
      </c>
      <c r="G4297" s="154">
        <v>180.93199999999999</v>
      </c>
      <c r="H4297" s="154">
        <v>0</v>
      </c>
      <c r="I4297" s="154">
        <v>1744.5219999999999</v>
      </c>
      <c r="J4297" s="151">
        <v>0</v>
      </c>
      <c r="K4297" s="149">
        <f t="shared" si="673"/>
        <v>1925.454</v>
      </c>
      <c r="L4297" s="148">
        <v>0</v>
      </c>
      <c r="M4297" s="148">
        <v>57.097000000000001</v>
      </c>
      <c r="N4297" s="148">
        <v>0</v>
      </c>
      <c r="O4297" s="148">
        <v>467.75400000000002</v>
      </c>
      <c r="P4297" s="148">
        <v>0</v>
      </c>
      <c r="Q4297" s="21">
        <f t="shared" si="674"/>
        <v>0</v>
      </c>
      <c r="R4297" s="21">
        <f t="shared" si="675"/>
        <v>182.539109</v>
      </c>
      <c r="S4297" s="21">
        <f t="shared" si="676"/>
        <v>0</v>
      </c>
      <c r="T4297" s="21">
        <f t="shared" si="677"/>
        <v>1485.5867040000001</v>
      </c>
      <c r="U4297" s="22">
        <f t="shared" si="678"/>
        <v>1668.1258130000001</v>
      </c>
      <c r="V4297" s="39">
        <f t="shared" si="679"/>
        <v>0.86635453924113492</v>
      </c>
    </row>
    <row r="4298" spans="1:22">
      <c r="A4298">
        <v>4293</v>
      </c>
      <c r="B4298" s="155">
        <f t="shared" si="670"/>
        <v>41453</v>
      </c>
      <c r="C4298" s="148">
        <f t="shared" si="671"/>
        <v>2013</v>
      </c>
      <c r="D4298" s="148">
        <f t="shared" si="672"/>
        <v>6</v>
      </c>
      <c r="E4298" s="152">
        <v>21</v>
      </c>
      <c r="F4298" s="153">
        <v>0</v>
      </c>
      <c r="G4298" s="154">
        <v>122.81399999999999</v>
      </c>
      <c r="H4298" s="154">
        <v>0</v>
      </c>
      <c r="I4298" s="154">
        <v>1797.204</v>
      </c>
      <c r="J4298" s="151">
        <v>0</v>
      </c>
      <c r="K4298" s="149">
        <f t="shared" si="673"/>
        <v>1920.018</v>
      </c>
      <c r="L4298" s="148">
        <v>0</v>
      </c>
      <c r="M4298" s="148">
        <v>40.500999999999998</v>
      </c>
      <c r="N4298" s="148">
        <v>0</v>
      </c>
      <c r="O4298" s="148">
        <v>480.23200000000003</v>
      </c>
      <c r="P4298" s="148">
        <v>0</v>
      </c>
      <c r="Q4298" s="21">
        <f t="shared" si="674"/>
        <v>0</v>
      </c>
      <c r="R4298" s="21">
        <f t="shared" si="675"/>
        <v>129.481697</v>
      </c>
      <c r="S4298" s="21">
        <f t="shared" si="676"/>
        <v>0</v>
      </c>
      <c r="T4298" s="21">
        <f t="shared" si="677"/>
        <v>1525.2168320000001</v>
      </c>
      <c r="U4298" s="22">
        <f t="shared" si="678"/>
        <v>1654.698529</v>
      </c>
      <c r="V4298" s="39">
        <f t="shared" si="679"/>
        <v>0.8618140710139176</v>
      </c>
    </row>
    <row r="4299" spans="1:22">
      <c r="A4299">
        <v>4294</v>
      </c>
      <c r="B4299" s="155">
        <f t="shared" si="670"/>
        <v>41453</v>
      </c>
      <c r="C4299" s="148">
        <f t="shared" si="671"/>
        <v>2013</v>
      </c>
      <c r="D4299" s="148">
        <f t="shared" si="672"/>
        <v>6</v>
      </c>
      <c r="E4299" s="152">
        <v>22</v>
      </c>
      <c r="F4299" s="153">
        <v>0</v>
      </c>
      <c r="G4299" s="154">
        <v>126.669</v>
      </c>
      <c r="H4299" s="154">
        <v>0</v>
      </c>
      <c r="I4299" s="154">
        <v>1710.4090000000001</v>
      </c>
      <c r="J4299" s="151">
        <v>0</v>
      </c>
      <c r="K4299" s="149">
        <f t="shared" si="673"/>
        <v>1837.0780000000002</v>
      </c>
      <c r="L4299" s="148">
        <v>0</v>
      </c>
      <c r="M4299" s="148">
        <v>41.707000000000001</v>
      </c>
      <c r="N4299" s="148">
        <v>0</v>
      </c>
      <c r="O4299" s="148">
        <v>454.81599999999997</v>
      </c>
      <c r="P4299" s="148">
        <v>0</v>
      </c>
      <c r="Q4299" s="21">
        <f t="shared" si="674"/>
        <v>0</v>
      </c>
      <c r="R4299" s="21">
        <f t="shared" si="675"/>
        <v>133.337279</v>
      </c>
      <c r="S4299" s="21">
        <f t="shared" si="676"/>
        <v>0</v>
      </c>
      <c r="T4299" s="21">
        <f t="shared" si="677"/>
        <v>1444.4956159999999</v>
      </c>
      <c r="U4299" s="22">
        <f t="shared" si="678"/>
        <v>1577.832895</v>
      </c>
      <c r="V4299" s="39">
        <f t="shared" si="679"/>
        <v>0.85888181938926922</v>
      </c>
    </row>
    <row r="4300" spans="1:22">
      <c r="A4300">
        <v>4295</v>
      </c>
      <c r="B4300" s="155">
        <f t="shared" si="670"/>
        <v>41453</v>
      </c>
      <c r="C4300" s="148">
        <f t="shared" si="671"/>
        <v>2013</v>
      </c>
      <c r="D4300" s="148">
        <f t="shared" si="672"/>
        <v>6</v>
      </c>
      <c r="E4300" s="152">
        <v>23</v>
      </c>
      <c r="F4300" s="153">
        <v>0</v>
      </c>
      <c r="G4300" s="154">
        <v>281.88299999999998</v>
      </c>
      <c r="H4300" s="154">
        <v>0</v>
      </c>
      <c r="I4300" s="154">
        <v>1477.5640000000001</v>
      </c>
      <c r="J4300" s="151">
        <v>0</v>
      </c>
      <c r="K4300" s="149">
        <f t="shared" si="673"/>
        <v>1759.4470000000001</v>
      </c>
      <c r="L4300" s="148">
        <v>0</v>
      </c>
      <c r="M4300" s="148">
        <v>85.13</v>
      </c>
      <c r="N4300" s="148">
        <v>0</v>
      </c>
      <c r="O4300" s="148">
        <v>393.959</v>
      </c>
      <c r="P4300" s="148">
        <v>0</v>
      </c>
      <c r="Q4300" s="21">
        <f t="shared" si="674"/>
        <v>0</v>
      </c>
      <c r="R4300" s="21">
        <f t="shared" si="675"/>
        <v>272.16060999999996</v>
      </c>
      <c r="S4300" s="21">
        <f t="shared" si="676"/>
        <v>0</v>
      </c>
      <c r="T4300" s="21">
        <f t="shared" si="677"/>
        <v>1251.213784</v>
      </c>
      <c r="U4300" s="22">
        <f t="shared" si="678"/>
        <v>1523.3743939999999</v>
      </c>
      <c r="V4300" s="39">
        <f t="shared" si="679"/>
        <v>0.86582567931855847</v>
      </c>
    </row>
    <row r="4301" spans="1:22">
      <c r="A4301">
        <v>4296</v>
      </c>
      <c r="B4301" s="155">
        <f t="shared" si="670"/>
        <v>41453</v>
      </c>
      <c r="C4301" s="148">
        <f t="shared" si="671"/>
        <v>2013</v>
      </c>
      <c r="D4301" s="148">
        <f t="shared" si="672"/>
        <v>6</v>
      </c>
      <c r="E4301" s="152">
        <v>24</v>
      </c>
      <c r="F4301" s="153">
        <v>0</v>
      </c>
      <c r="G4301" s="154">
        <v>404.33499999999998</v>
      </c>
      <c r="H4301" s="154">
        <v>0</v>
      </c>
      <c r="I4301" s="154">
        <v>1289.8800000000001</v>
      </c>
      <c r="J4301" s="151">
        <v>0</v>
      </c>
      <c r="K4301" s="149">
        <f t="shared" si="673"/>
        <v>1694.2150000000001</v>
      </c>
      <c r="L4301" s="148">
        <v>0</v>
      </c>
      <c r="M4301" s="148">
        <v>130.15700000000001</v>
      </c>
      <c r="N4301" s="148">
        <v>0</v>
      </c>
      <c r="O4301" s="148">
        <v>338.63900000000001</v>
      </c>
      <c r="P4301" s="148">
        <v>0</v>
      </c>
      <c r="Q4301" s="21">
        <f t="shared" si="674"/>
        <v>0</v>
      </c>
      <c r="R4301" s="21">
        <f t="shared" si="675"/>
        <v>416.11192900000003</v>
      </c>
      <c r="S4301" s="21">
        <f t="shared" si="676"/>
        <v>0</v>
      </c>
      <c r="T4301" s="21">
        <f t="shared" si="677"/>
        <v>1075.517464</v>
      </c>
      <c r="U4301" s="22">
        <f t="shared" si="678"/>
        <v>1491.6293930000002</v>
      </c>
      <c r="V4301" s="39">
        <f t="shared" si="679"/>
        <v>0.88042508949572518</v>
      </c>
    </row>
    <row r="4302" spans="1:22">
      <c r="A4302">
        <v>4297</v>
      </c>
      <c r="B4302" s="155">
        <f t="shared" si="670"/>
        <v>41454</v>
      </c>
      <c r="C4302" s="148">
        <f t="shared" si="671"/>
        <v>2013</v>
      </c>
      <c r="D4302" s="148">
        <f t="shared" si="672"/>
        <v>6</v>
      </c>
      <c r="E4302" s="152">
        <v>1</v>
      </c>
      <c r="F4302" s="153">
        <v>0</v>
      </c>
      <c r="G4302" s="154">
        <v>228.11</v>
      </c>
      <c r="H4302" s="154">
        <v>0</v>
      </c>
      <c r="I4302" s="154">
        <v>1401.0830000000001</v>
      </c>
      <c r="J4302" s="151">
        <v>0</v>
      </c>
      <c r="K4302" s="149">
        <f t="shared" si="673"/>
        <v>1629.1930000000002</v>
      </c>
      <c r="L4302" s="148">
        <v>0</v>
      </c>
      <c r="M4302" s="148">
        <v>72.159000000000006</v>
      </c>
      <c r="N4302" s="148">
        <v>0</v>
      </c>
      <c r="O4302" s="148">
        <v>344.40300000000002</v>
      </c>
      <c r="P4302" s="148">
        <v>0</v>
      </c>
      <c r="Q4302" s="21">
        <f t="shared" si="674"/>
        <v>0</v>
      </c>
      <c r="R4302" s="21">
        <f t="shared" si="675"/>
        <v>230.69232300000002</v>
      </c>
      <c r="S4302" s="21">
        <f t="shared" si="676"/>
        <v>0</v>
      </c>
      <c r="T4302" s="21">
        <f t="shared" si="677"/>
        <v>1093.823928</v>
      </c>
      <c r="U4302" s="22">
        <f t="shared" si="678"/>
        <v>1324.516251</v>
      </c>
      <c r="V4302" s="39">
        <f t="shared" si="679"/>
        <v>0.81298916150511313</v>
      </c>
    </row>
    <row r="4303" spans="1:22">
      <c r="A4303">
        <v>4298</v>
      </c>
      <c r="B4303" s="155">
        <f t="shared" si="670"/>
        <v>41454</v>
      </c>
      <c r="C4303" s="148">
        <f t="shared" si="671"/>
        <v>2013</v>
      </c>
      <c r="D4303" s="148">
        <f t="shared" si="672"/>
        <v>6</v>
      </c>
      <c r="E4303" s="152">
        <v>2</v>
      </c>
      <c r="F4303" s="153">
        <v>0</v>
      </c>
      <c r="G4303" s="154">
        <v>227.273</v>
      </c>
      <c r="H4303" s="154">
        <v>7.5330000000000004</v>
      </c>
      <c r="I4303" s="154">
        <v>1362.5930000000001</v>
      </c>
      <c r="J4303" s="151">
        <v>0</v>
      </c>
      <c r="K4303" s="149">
        <f t="shared" si="673"/>
        <v>1597.3990000000001</v>
      </c>
      <c r="L4303" s="148">
        <v>0</v>
      </c>
      <c r="M4303" s="148">
        <v>71.858999999999995</v>
      </c>
      <c r="N4303" s="148">
        <v>30.460999999999999</v>
      </c>
      <c r="O4303" s="148">
        <v>334.53399999999999</v>
      </c>
      <c r="P4303" s="148">
        <v>0</v>
      </c>
      <c r="Q4303" s="21">
        <f t="shared" si="674"/>
        <v>0</v>
      </c>
      <c r="R4303" s="21">
        <f t="shared" si="675"/>
        <v>229.73322299999998</v>
      </c>
      <c r="S4303" s="21">
        <f t="shared" si="676"/>
        <v>59.429411000000002</v>
      </c>
      <c r="T4303" s="21">
        <f t="shared" si="677"/>
        <v>1062.4799840000001</v>
      </c>
      <c r="U4303" s="22">
        <f t="shared" si="678"/>
        <v>1351.6426180000001</v>
      </c>
      <c r="V4303" s="39">
        <f t="shared" si="679"/>
        <v>0.84615216235893476</v>
      </c>
    </row>
    <row r="4304" spans="1:22">
      <c r="A4304">
        <v>4299</v>
      </c>
      <c r="B4304" s="155">
        <f t="shared" si="670"/>
        <v>41454</v>
      </c>
      <c r="C4304" s="148">
        <f t="shared" si="671"/>
        <v>2013</v>
      </c>
      <c r="D4304" s="148">
        <f t="shared" si="672"/>
        <v>6</v>
      </c>
      <c r="E4304" s="152">
        <v>3</v>
      </c>
      <c r="F4304" s="153">
        <v>0</v>
      </c>
      <c r="G4304" s="154">
        <v>204.874</v>
      </c>
      <c r="H4304" s="154">
        <v>0</v>
      </c>
      <c r="I4304" s="154">
        <v>1329.885</v>
      </c>
      <c r="J4304" s="151">
        <v>0</v>
      </c>
      <c r="K4304" s="149">
        <f t="shared" si="673"/>
        <v>1534.759</v>
      </c>
      <c r="L4304" s="148">
        <v>0</v>
      </c>
      <c r="M4304" s="148">
        <v>64.14</v>
      </c>
      <c r="N4304" s="148">
        <v>0</v>
      </c>
      <c r="O4304" s="148">
        <v>316.88299999999998</v>
      </c>
      <c r="P4304" s="148">
        <v>0</v>
      </c>
      <c r="Q4304" s="21">
        <f t="shared" si="674"/>
        <v>0</v>
      </c>
      <c r="R4304" s="21">
        <f t="shared" si="675"/>
        <v>205.05557999999999</v>
      </c>
      <c r="S4304" s="21">
        <f t="shared" si="676"/>
        <v>0</v>
      </c>
      <c r="T4304" s="21">
        <f t="shared" si="677"/>
        <v>1006.420408</v>
      </c>
      <c r="U4304" s="22">
        <f t="shared" si="678"/>
        <v>1211.4759879999999</v>
      </c>
      <c r="V4304" s="39">
        <f t="shared" si="679"/>
        <v>0.78935910328592296</v>
      </c>
    </row>
    <row r="4305" spans="1:22">
      <c r="A4305">
        <v>4300</v>
      </c>
      <c r="B4305" s="155">
        <f t="shared" si="670"/>
        <v>41454</v>
      </c>
      <c r="C4305" s="148">
        <f t="shared" si="671"/>
        <v>2013</v>
      </c>
      <c r="D4305" s="148">
        <f t="shared" si="672"/>
        <v>6</v>
      </c>
      <c r="E4305" s="152">
        <v>4</v>
      </c>
      <c r="F4305" s="153">
        <v>0</v>
      </c>
      <c r="G4305" s="154">
        <v>292.495</v>
      </c>
      <c r="H4305" s="154">
        <v>0</v>
      </c>
      <c r="I4305" s="154">
        <v>1033.913</v>
      </c>
      <c r="J4305" s="151">
        <v>0</v>
      </c>
      <c r="K4305" s="149">
        <f t="shared" si="673"/>
        <v>1326.4079999999999</v>
      </c>
      <c r="L4305" s="148">
        <v>0</v>
      </c>
      <c r="M4305" s="148">
        <v>89.626999999999995</v>
      </c>
      <c r="N4305" s="148">
        <v>0</v>
      </c>
      <c r="O4305" s="148">
        <v>253.16499999999999</v>
      </c>
      <c r="P4305" s="148">
        <v>0</v>
      </c>
      <c r="Q4305" s="21">
        <f t="shared" si="674"/>
        <v>0</v>
      </c>
      <c r="R4305" s="21">
        <f t="shared" si="675"/>
        <v>286.53751899999997</v>
      </c>
      <c r="S4305" s="21">
        <f t="shared" si="676"/>
        <v>0</v>
      </c>
      <c r="T4305" s="21">
        <f t="shared" si="677"/>
        <v>804.05204000000003</v>
      </c>
      <c r="U4305" s="22">
        <f t="shared" si="678"/>
        <v>1090.589559</v>
      </c>
      <c r="V4305" s="39">
        <f t="shared" si="679"/>
        <v>0.8222127422331591</v>
      </c>
    </row>
    <row r="4306" spans="1:22">
      <c r="A4306">
        <v>4301</v>
      </c>
      <c r="B4306" s="155">
        <f t="shared" si="670"/>
        <v>41454</v>
      </c>
      <c r="C4306" s="148">
        <f t="shared" si="671"/>
        <v>2013</v>
      </c>
      <c r="D4306" s="148">
        <f t="shared" si="672"/>
        <v>6</v>
      </c>
      <c r="E4306" s="152">
        <v>5</v>
      </c>
      <c r="F4306" s="153">
        <v>0</v>
      </c>
      <c r="G4306" s="154">
        <v>347.548</v>
      </c>
      <c r="H4306" s="154">
        <v>0</v>
      </c>
      <c r="I4306" s="154">
        <v>1063.7360000000001</v>
      </c>
      <c r="J4306" s="151">
        <v>0</v>
      </c>
      <c r="K4306" s="149">
        <f t="shared" si="673"/>
        <v>1411.2840000000001</v>
      </c>
      <c r="L4306" s="148">
        <v>0</v>
      </c>
      <c r="M4306" s="148">
        <v>103.56</v>
      </c>
      <c r="N4306" s="148">
        <v>0</v>
      </c>
      <c r="O4306" s="148">
        <v>263.899</v>
      </c>
      <c r="P4306" s="148">
        <v>0</v>
      </c>
      <c r="Q4306" s="21">
        <f t="shared" si="674"/>
        <v>0</v>
      </c>
      <c r="R4306" s="21">
        <f t="shared" si="675"/>
        <v>331.08132000000001</v>
      </c>
      <c r="S4306" s="21">
        <f t="shared" si="676"/>
        <v>0</v>
      </c>
      <c r="T4306" s="21">
        <f t="shared" si="677"/>
        <v>838.14322400000003</v>
      </c>
      <c r="U4306" s="22">
        <f t="shared" si="678"/>
        <v>1169.2245440000002</v>
      </c>
      <c r="V4306" s="39">
        <f t="shared" si="679"/>
        <v>0.82848281706587767</v>
      </c>
    </row>
    <row r="4307" spans="1:22">
      <c r="A4307">
        <v>4302</v>
      </c>
      <c r="B4307" s="155">
        <f t="shared" si="670"/>
        <v>41454</v>
      </c>
      <c r="C4307" s="148">
        <f t="shared" si="671"/>
        <v>2013</v>
      </c>
      <c r="D4307" s="148">
        <f t="shared" si="672"/>
        <v>6</v>
      </c>
      <c r="E4307" s="152">
        <v>6</v>
      </c>
      <c r="F4307" s="153">
        <v>0</v>
      </c>
      <c r="G4307" s="154">
        <v>310.19900000000001</v>
      </c>
      <c r="H4307" s="154">
        <v>0</v>
      </c>
      <c r="I4307" s="154">
        <v>961.404</v>
      </c>
      <c r="J4307" s="151">
        <v>0</v>
      </c>
      <c r="K4307" s="149">
        <f t="shared" si="673"/>
        <v>1271.6030000000001</v>
      </c>
      <c r="L4307" s="148">
        <v>0</v>
      </c>
      <c r="M4307" s="148">
        <v>94.17</v>
      </c>
      <c r="N4307" s="148">
        <v>0</v>
      </c>
      <c r="O4307" s="148">
        <v>241.797</v>
      </c>
      <c r="P4307" s="148">
        <v>0</v>
      </c>
      <c r="Q4307" s="21">
        <f t="shared" si="674"/>
        <v>0</v>
      </c>
      <c r="R4307" s="21">
        <f t="shared" si="675"/>
        <v>301.06148999999999</v>
      </c>
      <c r="S4307" s="21">
        <f t="shared" si="676"/>
        <v>0</v>
      </c>
      <c r="T4307" s="21">
        <f t="shared" si="677"/>
        <v>767.947272</v>
      </c>
      <c r="U4307" s="22">
        <f t="shared" si="678"/>
        <v>1069.0087619999999</v>
      </c>
      <c r="V4307" s="39">
        <f t="shared" si="679"/>
        <v>0.84067807483939549</v>
      </c>
    </row>
    <row r="4308" spans="1:22">
      <c r="A4308">
        <v>4303</v>
      </c>
      <c r="B4308" s="155">
        <f t="shared" si="670"/>
        <v>41454</v>
      </c>
      <c r="C4308" s="148">
        <f t="shared" si="671"/>
        <v>2013</v>
      </c>
      <c r="D4308" s="148">
        <f t="shared" si="672"/>
        <v>6</v>
      </c>
      <c r="E4308" s="152">
        <v>7</v>
      </c>
      <c r="F4308" s="153">
        <v>0</v>
      </c>
      <c r="G4308" s="154">
        <v>499.31900000000002</v>
      </c>
      <c r="H4308" s="154">
        <v>0</v>
      </c>
      <c r="I4308" s="154">
        <v>835.495</v>
      </c>
      <c r="J4308" s="151">
        <v>0</v>
      </c>
      <c r="K4308" s="149">
        <f t="shared" si="673"/>
        <v>1334.8140000000001</v>
      </c>
      <c r="L4308" s="148">
        <v>0</v>
      </c>
      <c r="M4308" s="148">
        <v>145.87799999999999</v>
      </c>
      <c r="N4308" s="148">
        <v>0</v>
      </c>
      <c r="O4308" s="148">
        <v>215.602</v>
      </c>
      <c r="P4308" s="148">
        <v>0</v>
      </c>
      <c r="Q4308" s="21">
        <f t="shared" si="674"/>
        <v>0</v>
      </c>
      <c r="R4308" s="21">
        <f t="shared" si="675"/>
        <v>466.37196599999999</v>
      </c>
      <c r="S4308" s="21">
        <f t="shared" si="676"/>
        <v>0</v>
      </c>
      <c r="T4308" s="21">
        <f t="shared" si="677"/>
        <v>684.75195200000007</v>
      </c>
      <c r="U4308" s="22">
        <f t="shared" si="678"/>
        <v>1151.123918</v>
      </c>
      <c r="V4308" s="39">
        <f t="shared" si="679"/>
        <v>0.86238525966913737</v>
      </c>
    </row>
    <row r="4309" spans="1:22">
      <c r="A4309">
        <v>4304</v>
      </c>
      <c r="B4309" s="155">
        <f t="shared" si="670"/>
        <v>41454</v>
      </c>
      <c r="C4309" s="148">
        <f t="shared" si="671"/>
        <v>2013</v>
      </c>
      <c r="D4309" s="148">
        <f t="shared" si="672"/>
        <v>6</v>
      </c>
      <c r="E4309" s="152">
        <v>8</v>
      </c>
      <c r="F4309" s="153">
        <v>0</v>
      </c>
      <c r="G4309" s="154">
        <v>234.75700000000001</v>
      </c>
      <c r="H4309" s="154">
        <v>0</v>
      </c>
      <c r="I4309" s="154">
        <v>1333.7619999999999</v>
      </c>
      <c r="J4309" s="151">
        <v>0</v>
      </c>
      <c r="K4309" s="149">
        <f t="shared" si="673"/>
        <v>1568.519</v>
      </c>
      <c r="L4309" s="148">
        <v>0</v>
      </c>
      <c r="M4309" s="148">
        <v>72.789000000000001</v>
      </c>
      <c r="N4309" s="148">
        <v>0</v>
      </c>
      <c r="O4309" s="148">
        <v>323.54700000000003</v>
      </c>
      <c r="P4309" s="148">
        <v>0</v>
      </c>
      <c r="Q4309" s="21">
        <f t="shared" si="674"/>
        <v>0</v>
      </c>
      <c r="R4309" s="21">
        <f t="shared" si="675"/>
        <v>232.706433</v>
      </c>
      <c r="S4309" s="21">
        <f t="shared" si="676"/>
        <v>0</v>
      </c>
      <c r="T4309" s="21">
        <f t="shared" si="677"/>
        <v>1027.585272</v>
      </c>
      <c r="U4309" s="22">
        <f t="shared" si="678"/>
        <v>1260.2917050000001</v>
      </c>
      <c r="V4309" s="39">
        <f t="shared" si="679"/>
        <v>0.80349151333200308</v>
      </c>
    </row>
    <row r="4310" spans="1:22">
      <c r="A4310">
        <v>4305</v>
      </c>
      <c r="B4310" s="155">
        <f t="shared" si="670"/>
        <v>41454</v>
      </c>
      <c r="C4310" s="148">
        <f t="shared" si="671"/>
        <v>2013</v>
      </c>
      <c r="D4310" s="148">
        <f t="shared" si="672"/>
        <v>6</v>
      </c>
      <c r="E4310" s="152">
        <v>9</v>
      </c>
      <c r="F4310" s="153">
        <v>0</v>
      </c>
      <c r="G4310" s="154">
        <v>100.22499999999999</v>
      </c>
      <c r="H4310" s="154">
        <v>0</v>
      </c>
      <c r="I4310" s="154">
        <v>1328.3119999999999</v>
      </c>
      <c r="J4310" s="151">
        <v>0</v>
      </c>
      <c r="K4310" s="149">
        <f t="shared" si="673"/>
        <v>1428.5369999999998</v>
      </c>
      <c r="L4310" s="148">
        <v>0</v>
      </c>
      <c r="M4310" s="148">
        <v>32.430999999999997</v>
      </c>
      <c r="N4310" s="148">
        <v>0</v>
      </c>
      <c r="O4310" s="148">
        <v>321.44200000000001</v>
      </c>
      <c r="P4310" s="148">
        <v>0</v>
      </c>
      <c r="Q4310" s="21">
        <f t="shared" si="674"/>
        <v>0</v>
      </c>
      <c r="R4310" s="21">
        <f t="shared" si="675"/>
        <v>103.681907</v>
      </c>
      <c r="S4310" s="21">
        <f t="shared" si="676"/>
        <v>0</v>
      </c>
      <c r="T4310" s="21">
        <f t="shared" si="677"/>
        <v>1020.899792</v>
      </c>
      <c r="U4310" s="22">
        <f t="shared" si="678"/>
        <v>1124.5816990000001</v>
      </c>
      <c r="V4310" s="39">
        <f t="shared" si="679"/>
        <v>0.78722616145049107</v>
      </c>
    </row>
    <row r="4311" spans="1:22">
      <c r="A4311">
        <v>4306</v>
      </c>
      <c r="B4311" s="155">
        <f t="shared" si="670"/>
        <v>41454</v>
      </c>
      <c r="C4311" s="148">
        <f t="shared" si="671"/>
        <v>2013</v>
      </c>
      <c r="D4311" s="148">
        <f t="shared" si="672"/>
        <v>6</v>
      </c>
      <c r="E4311" s="152">
        <v>10</v>
      </c>
      <c r="F4311" s="153">
        <v>0</v>
      </c>
      <c r="G4311" s="154">
        <v>99.882000000000005</v>
      </c>
      <c r="H4311" s="154">
        <v>0</v>
      </c>
      <c r="I4311" s="154">
        <v>1326.655</v>
      </c>
      <c r="J4311" s="151">
        <v>0</v>
      </c>
      <c r="K4311" s="149">
        <f t="shared" si="673"/>
        <v>1426.537</v>
      </c>
      <c r="L4311" s="148">
        <v>0</v>
      </c>
      <c r="M4311" s="148">
        <v>32.247</v>
      </c>
      <c r="N4311" s="148">
        <v>0</v>
      </c>
      <c r="O4311" s="148">
        <v>324.41899999999998</v>
      </c>
      <c r="P4311" s="148">
        <v>0</v>
      </c>
      <c r="Q4311" s="21">
        <f t="shared" si="674"/>
        <v>0</v>
      </c>
      <c r="R4311" s="21">
        <f t="shared" si="675"/>
        <v>103.093659</v>
      </c>
      <c r="S4311" s="21">
        <f t="shared" si="676"/>
        <v>0</v>
      </c>
      <c r="T4311" s="21">
        <f t="shared" si="677"/>
        <v>1030.354744</v>
      </c>
      <c r="U4311" s="22">
        <f t="shared" si="678"/>
        <v>1133.4484029999999</v>
      </c>
      <c r="V4311" s="39">
        <f t="shared" si="679"/>
        <v>0.79454539419587422</v>
      </c>
    </row>
    <row r="4312" spans="1:22">
      <c r="A4312">
        <v>4307</v>
      </c>
      <c r="B4312" s="155">
        <f t="shared" si="670"/>
        <v>41454</v>
      </c>
      <c r="C4312" s="148">
        <f t="shared" si="671"/>
        <v>2013</v>
      </c>
      <c r="D4312" s="148">
        <f t="shared" si="672"/>
        <v>6</v>
      </c>
      <c r="E4312" s="152">
        <v>11</v>
      </c>
      <c r="F4312" s="153">
        <v>0</v>
      </c>
      <c r="G4312" s="154">
        <v>98.495000000000005</v>
      </c>
      <c r="H4312" s="154">
        <v>0</v>
      </c>
      <c r="I4312" s="154">
        <v>1417.038</v>
      </c>
      <c r="J4312" s="151">
        <v>0</v>
      </c>
      <c r="K4312" s="149">
        <f t="shared" si="673"/>
        <v>1515.5329999999999</v>
      </c>
      <c r="L4312" s="148">
        <v>0</v>
      </c>
      <c r="M4312" s="148">
        <v>31.782</v>
      </c>
      <c r="N4312" s="148">
        <v>0</v>
      </c>
      <c r="O4312" s="148">
        <v>342.44900000000001</v>
      </c>
      <c r="P4312" s="148">
        <v>0</v>
      </c>
      <c r="Q4312" s="21">
        <f t="shared" si="674"/>
        <v>0</v>
      </c>
      <c r="R4312" s="21">
        <f t="shared" si="675"/>
        <v>101.60705400000001</v>
      </c>
      <c r="S4312" s="21">
        <f t="shared" si="676"/>
        <v>0</v>
      </c>
      <c r="T4312" s="21">
        <f t="shared" si="677"/>
        <v>1087.6180240000001</v>
      </c>
      <c r="U4312" s="22">
        <f t="shared" si="678"/>
        <v>1189.2250780000002</v>
      </c>
      <c r="V4312" s="39">
        <f t="shared" si="679"/>
        <v>0.78469098198455611</v>
      </c>
    </row>
    <row r="4313" spans="1:22">
      <c r="A4313">
        <v>4308</v>
      </c>
      <c r="B4313" s="155">
        <f t="shared" si="670"/>
        <v>41454</v>
      </c>
      <c r="C4313" s="148">
        <f t="shared" si="671"/>
        <v>2013</v>
      </c>
      <c r="D4313" s="148">
        <f t="shared" si="672"/>
        <v>6</v>
      </c>
      <c r="E4313" s="152">
        <v>12</v>
      </c>
      <c r="F4313" s="153">
        <v>0</v>
      </c>
      <c r="G4313" s="154">
        <v>98.763999999999996</v>
      </c>
      <c r="H4313" s="154">
        <v>0</v>
      </c>
      <c r="I4313" s="154">
        <v>1493.9970000000001</v>
      </c>
      <c r="J4313" s="151">
        <v>0</v>
      </c>
      <c r="K4313" s="149">
        <f t="shared" si="673"/>
        <v>1592.761</v>
      </c>
      <c r="L4313" s="148">
        <v>0</v>
      </c>
      <c r="M4313" s="148">
        <v>31.905999999999999</v>
      </c>
      <c r="N4313" s="148">
        <v>0</v>
      </c>
      <c r="O4313" s="148">
        <v>360.88099999999997</v>
      </c>
      <c r="P4313" s="148">
        <v>0</v>
      </c>
      <c r="Q4313" s="21">
        <f t="shared" si="674"/>
        <v>0</v>
      </c>
      <c r="R4313" s="21">
        <f t="shared" si="675"/>
        <v>102.00348200000001</v>
      </c>
      <c r="S4313" s="21">
        <f t="shared" si="676"/>
        <v>0</v>
      </c>
      <c r="T4313" s="21">
        <f t="shared" si="677"/>
        <v>1146.158056</v>
      </c>
      <c r="U4313" s="22">
        <f t="shared" si="678"/>
        <v>1248.1615380000001</v>
      </c>
      <c r="V4313" s="39">
        <f t="shared" si="679"/>
        <v>0.7836464717556495</v>
      </c>
    </row>
    <row r="4314" spans="1:22">
      <c r="A4314">
        <v>4309</v>
      </c>
      <c r="B4314" s="155">
        <f t="shared" si="670"/>
        <v>41454</v>
      </c>
      <c r="C4314" s="148">
        <f t="shared" si="671"/>
        <v>2013</v>
      </c>
      <c r="D4314" s="148">
        <f t="shared" si="672"/>
        <v>6</v>
      </c>
      <c r="E4314" s="152">
        <v>13</v>
      </c>
      <c r="F4314" s="153">
        <v>0</v>
      </c>
      <c r="G4314" s="154">
        <v>99.147999999999996</v>
      </c>
      <c r="H4314" s="154">
        <v>0</v>
      </c>
      <c r="I4314" s="154">
        <v>1299.1880000000001</v>
      </c>
      <c r="J4314" s="151">
        <v>0</v>
      </c>
      <c r="K4314" s="149">
        <f t="shared" si="673"/>
        <v>1398.336</v>
      </c>
      <c r="L4314" s="148">
        <v>0</v>
      </c>
      <c r="M4314" s="148">
        <v>32.034999999999997</v>
      </c>
      <c r="N4314" s="148">
        <v>0</v>
      </c>
      <c r="O4314" s="148">
        <v>317.07900000000001</v>
      </c>
      <c r="P4314" s="148">
        <v>0</v>
      </c>
      <c r="Q4314" s="21">
        <f t="shared" si="674"/>
        <v>0</v>
      </c>
      <c r="R4314" s="21">
        <f t="shared" si="675"/>
        <v>102.41589499999999</v>
      </c>
      <c r="S4314" s="21">
        <f t="shared" si="676"/>
        <v>0</v>
      </c>
      <c r="T4314" s="21">
        <f t="shared" si="677"/>
        <v>1007.042904</v>
      </c>
      <c r="U4314" s="22">
        <f t="shared" si="678"/>
        <v>1109.458799</v>
      </c>
      <c r="V4314" s="39">
        <f t="shared" si="679"/>
        <v>0.79341359944963152</v>
      </c>
    </row>
    <row r="4315" spans="1:22">
      <c r="A4315">
        <v>4310</v>
      </c>
      <c r="B4315" s="155">
        <f t="shared" si="670"/>
        <v>41454</v>
      </c>
      <c r="C4315" s="148">
        <f t="shared" si="671"/>
        <v>2013</v>
      </c>
      <c r="D4315" s="148">
        <f t="shared" si="672"/>
        <v>6</v>
      </c>
      <c r="E4315" s="152">
        <v>14</v>
      </c>
      <c r="F4315" s="153">
        <v>0</v>
      </c>
      <c r="G4315" s="154">
        <v>99.524000000000001</v>
      </c>
      <c r="H4315" s="154">
        <v>0</v>
      </c>
      <c r="I4315" s="154">
        <v>1291.1099999999999</v>
      </c>
      <c r="J4315" s="151">
        <v>0</v>
      </c>
      <c r="K4315" s="149">
        <f t="shared" si="673"/>
        <v>1390.634</v>
      </c>
      <c r="L4315" s="148">
        <v>0</v>
      </c>
      <c r="M4315" s="148">
        <v>32.128999999999998</v>
      </c>
      <c r="N4315" s="148">
        <v>0</v>
      </c>
      <c r="O4315" s="148">
        <v>315.30700000000002</v>
      </c>
      <c r="P4315" s="148">
        <v>0</v>
      </c>
      <c r="Q4315" s="21">
        <f t="shared" si="674"/>
        <v>0</v>
      </c>
      <c r="R4315" s="21">
        <f t="shared" si="675"/>
        <v>102.71641299999999</v>
      </c>
      <c r="S4315" s="21">
        <f t="shared" si="676"/>
        <v>0</v>
      </c>
      <c r="T4315" s="21">
        <f t="shared" si="677"/>
        <v>1001.4150320000001</v>
      </c>
      <c r="U4315" s="22">
        <f t="shared" si="678"/>
        <v>1104.131445</v>
      </c>
      <c r="V4315" s="39">
        <f t="shared" si="679"/>
        <v>0.79397702414869764</v>
      </c>
    </row>
    <row r="4316" spans="1:22">
      <c r="A4316">
        <v>4311</v>
      </c>
      <c r="B4316" s="155">
        <f t="shared" si="670"/>
        <v>41454</v>
      </c>
      <c r="C4316" s="148">
        <f t="shared" si="671"/>
        <v>2013</v>
      </c>
      <c r="D4316" s="148">
        <f t="shared" si="672"/>
        <v>6</v>
      </c>
      <c r="E4316" s="152">
        <v>15</v>
      </c>
      <c r="F4316" s="153">
        <v>0</v>
      </c>
      <c r="G4316" s="154">
        <v>100.119</v>
      </c>
      <c r="H4316" s="154">
        <v>0</v>
      </c>
      <c r="I4316" s="154">
        <v>1195.0150000000001</v>
      </c>
      <c r="J4316" s="151">
        <v>0</v>
      </c>
      <c r="K4316" s="149">
        <f t="shared" si="673"/>
        <v>1295.134</v>
      </c>
      <c r="L4316" s="148">
        <v>0</v>
      </c>
      <c r="M4316" s="148">
        <v>32.314</v>
      </c>
      <c r="N4316" s="148">
        <v>0</v>
      </c>
      <c r="O4316" s="148">
        <v>294.92599999999999</v>
      </c>
      <c r="P4316" s="148">
        <v>0</v>
      </c>
      <c r="Q4316" s="21">
        <f t="shared" si="674"/>
        <v>0</v>
      </c>
      <c r="R4316" s="21">
        <f t="shared" si="675"/>
        <v>103.307858</v>
      </c>
      <c r="S4316" s="21">
        <f t="shared" si="676"/>
        <v>0</v>
      </c>
      <c r="T4316" s="21">
        <f t="shared" si="677"/>
        <v>936.68497600000001</v>
      </c>
      <c r="U4316" s="22">
        <f t="shared" si="678"/>
        <v>1039.9928339999999</v>
      </c>
      <c r="V4316" s="39">
        <f t="shared" si="679"/>
        <v>0.80300017913204336</v>
      </c>
    </row>
    <row r="4317" spans="1:22">
      <c r="A4317">
        <v>4312</v>
      </c>
      <c r="B4317" s="155">
        <f t="shared" si="670"/>
        <v>41454</v>
      </c>
      <c r="C4317" s="148">
        <f t="shared" si="671"/>
        <v>2013</v>
      </c>
      <c r="D4317" s="148">
        <f t="shared" si="672"/>
        <v>6</v>
      </c>
      <c r="E4317" s="152">
        <v>16</v>
      </c>
      <c r="F4317" s="153">
        <v>0</v>
      </c>
      <c r="G4317" s="154">
        <v>81.33</v>
      </c>
      <c r="H4317" s="154">
        <v>0</v>
      </c>
      <c r="I4317" s="154">
        <v>1181.654</v>
      </c>
      <c r="J4317" s="151">
        <v>0</v>
      </c>
      <c r="K4317" s="149">
        <f t="shared" si="673"/>
        <v>1262.9839999999999</v>
      </c>
      <c r="L4317" s="148">
        <v>0</v>
      </c>
      <c r="M4317" s="148">
        <v>26.65</v>
      </c>
      <c r="N4317" s="148">
        <v>0</v>
      </c>
      <c r="O4317" s="148">
        <v>290.33300000000003</v>
      </c>
      <c r="P4317" s="148">
        <v>0</v>
      </c>
      <c r="Q4317" s="21">
        <f t="shared" si="674"/>
        <v>0</v>
      </c>
      <c r="R4317" s="21">
        <f t="shared" si="675"/>
        <v>85.20004999999999</v>
      </c>
      <c r="S4317" s="21">
        <f t="shared" si="676"/>
        <v>0</v>
      </c>
      <c r="T4317" s="21">
        <f t="shared" si="677"/>
        <v>922.09760800000015</v>
      </c>
      <c r="U4317" s="22">
        <f t="shared" si="678"/>
        <v>1007.2976580000002</v>
      </c>
      <c r="V4317" s="39">
        <f t="shared" si="679"/>
        <v>0.79755377581980469</v>
      </c>
    </row>
    <row r="4318" spans="1:22">
      <c r="A4318">
        <v>4313</v>
      </c>
      <c r="B4318" s="155">
        <f t="shared" si="670"/>
        <v>41454</v>
      </c>
      <c r="C4318" s="148">
        <f t="shared" si="671"/>
        <v>2013</v>
      </c>
      <c r="D4318" s="148">
        <f t="shared" si="672"/>
        <v>6</v>
      </c>
      <c r="E4318" s="152">
        <v>17</v>
      </c>
      <c r="F4318" s="153">
        <v>0</v>
      </c>
      <c r="G4318" s="154">
        <v>221.566</v>
      </c>
      <c r="H4318" s="154">
        <v>0</v>
      </c>
      <c r="I4318" s="154">
        <v>1053.895</v>
      </c>
      <c r="J4318" s="151">
        <v>0</v>
      </c>
      <c r="K4318" s="149">
        <f t="shared" si="673"/>
        <v>1275.461</v>
      </c>
      <c r="L4318" s="148">
        <v>0</v>
      </c>
      <c r="M4318" s="148">
        <v>67.991</v>
      </c>
      <c r="N4318" s="148">
        <v>0</v>
      </c>
      <c r="O4318" s="148">
        <v>259.64800000000002</v>
      </c>
      <c r="P4318" s="148">
        <v>0</v>
      </c>
      <c r="Q4318" s="21">
        <f t="shared" si="674"/>
        <v>0</v>
      </c>
      <c r="R4318" s="21">
        <f t="shared" si="675"/>
        <v>217.36722700000001</v>
      </c>
      <c r="S4318" s="21">
        <f t="shared" si="676"/>
        <v>0</v>
      </c>
      <c r="T4318" s="21">
        <f t="shared" si="677"/>
        <v>824.64204800000016</v>
      </c>
      <c r="U4318" s="22">
        <f t="shared" si="678"/>
        <v>1042.0092750000001</v>
      </c>
      <c r="V4318" s="39">
        <f t="shared" si="679"/>
        <v>0.81696678691077196</v>
      </c>
    </row>
    <row r="4319" spans="1:22">
      <c r="A4319">
        <v>4314</v>
      </c>
      <c r="B4319" s="155">
        <f t="shared" ref="B4319:B4382" si="680">+B4295+1</f>
        <v>41454</v>
      </c>
      <c r="C4319" s="148">
        <f t="shared" si="671"/>
        <v>2013</v>
      </c>
      <c r="D4319" s="148">
        <f t="shared" si="672"/>
        <v>6</v>
      </c>
      <c r="E4319" s="152">
        <v>18</v>
      </c>
      <c r="F4319" s="153">
        <v>0</v>
      </c>
      <c r="G4319" s="154">
        <v>269.16300000000001</v>
      </c>
      <c r="H4319" s="154">
        <v>0</v>
      </c>
      <c r="I4319" s="154">
        <v>1064.306</v>
      </c>
      <c r="J4319" s="151">
        <v>0</v>
      </c>
      <c r="K4319" s="149">
        <f t="shared" si="673"/>
        <v>1333.4690000000001</v>
      </c>
      <c r="L4319" s="148">
        <v>0</v>
      </c>
      <c r="M4319" s="148">
        <v>82.798000000000002</v>
      </c>
      <c r="N4319" s="148">
        <v>0</v>
      </c>
      <c r="O4319" s="148">
        <v>261.57900000000001</v>
      </c>
      <c r="P4319" s="148">
        <v>0</v>
      </c>
      <c r="Q4319" s="21">
        <f t="shared" si="674"/>
        <v>0</v>
      </c>
      <c r="R4319" s="21">
        <f t="shared" si="675"/>
        <v>264.70520600000003</v>
      </c>
      <c r="S4319" s="21">
        <f t="shared" si="676"/>
        <v>0</v>
      </c>
      <c r="T4319" s="21">
        <f t="shared" si="677"/>
        <v>830.77490400000011</v>
      </c>
      <c r="U4319" s="22">
        <f t="shared" si="678"/>
        <v>1095.4801100000002</v>
      </c>
      <c r="V4319" s="39">
        <f t="shared" si="679"/>
        <v>0.82152649217942086</v>
      </c>
    </row>
    <row r="4320" spans="1:22">
      <c r="A4320">
        <v>4315</v>
      </c>
      <c r="B4320" s="155">
        <f t="shared" si="680"/>
        <v>41454</v>
      </c>
      <c r="C4320" s="148">
        <f t="shared" si="671"/>
        <v>2013</v>
      </c>
      <c r="D4320" s="148">
        <f t="shared" si="672"/>
        <v>6</v>
      </c>
      <c r="E4320" s="152">
        <v>19</v>
      </c>
      <c r="F4320" s="153">
        <v>0</v>
      </c>
      <c r="G4320" s="154">
        <v>465.88200000000001</v>
      </c>
      <c r="H4320" s="154">
        <v>0</v>
      </c>
      <c r="I4320" s="154">
        <v>1120.548</v>
      </c>
      <c r="J4320" s="151">
        <v>0</v>
      </c>
      <c r="K4320" s="149">
        <f t="shared" si="673"/>
        <v>1586.43</v>
      </c>
      <c r="L4320" s="148">
        <v>0</v>
      </c>
      <c r="M4320" s="148">
        <v>137.637</v>
      </c>
      <c r="N4320" s="148">
        <v>0</v>
      </c>
      <c r="O4320" s="148">
        <v>275.70400000000001</v>
      </c>
      <c r="P4320" s="148">
        <v>0</v>
      </c>
      <c r="Q4320" s="21">
        <f t="shared" si="674"/>
        <v>0</v>
      </c>
      <c r="R4320" s="21">
        <f t="shared" si="675"/>
        <v>440.02548899999999</v>
      </c>
      <c r="S4320" s="21">
        <f t="shared" si="676"/>
        <v>0</v>
      </c>
      <c r="T4320" s="21">
        <f t="shared" si="677"/>
        <v>875.6359040000001</v>
      </c>
      <c r="U4320" s="22">
        <f t="shared" si="678"/>
        <v>1315.6613930000001</v>
      </c>
      <c r="V4320" s="39">
        <f t="shared" si="679"/>
        <v>0.82932205833223027</v>
      </c>
    </row>
    <row r="4321" spans="1:22">
      <c r="A4321">
        <v>4316</v>
      </c>
      <c r="B4321" s="155">
        <f t="shared" si="680"/>
        <v>41454</v>
      </c>
      <c r="C4321" s="148">
        <f t="shared" si="671"/>
        <v>2013</v>
      </c>
      <c r="D4321" s="148">
        <f t="shared" si="672"/>
        <v>6</v>
      </c>
      <c r="E4321" s="152">
        <v>20</v>
      </c>
      <c r="F4321" s="153">
        <v>0</v>
      </c>
      <c r="G4321" s="154">
        <v>597.86400000000003</v>
      </c>
      <c r="H4321" s="154">
        <v>0</v>
      </c>
      <c r="I4321" s="154">
        <v>1193.8140000000001</v>
      </c>
      <c r="J4321" s="151">
        <v>0</v>
      </c>
      <c r="K4321" s="149">
        <f t="shared" si="673"/>
        <v>1791.6780000000001</v>
      </c>
      <c r="L4321" s="148">
        <v>0</v>
      </c>
      <c r="M4321" s="148">
        <v>169.89699999999999</v>
      </c>
      <c r="N4321" s="148">
        <v>0</v>
      </c>
      <c r="O4321" s="148">
        <v>295.45299999999997</v>
      </c>
      <c r="P4321" s="148">
        <v>0</v>
      </c>
      <c r="Q4321" s="21">
        <f t="shared" si="674"/>
        <v>0</v>
      </c>
      <c r="R4321" s="21">
        <f t="shared" si="675"/>
        <v>543.160709</v>
      </c>
      <c r="S4321" s="21">
        <f t="shared" si="676"/>
        <v>0</v>
      </c>
      <c r="T4321" s="21">
        <f t="shared" si="677"/>
        <v>938.35872799999993</v>
      </c>
      <c r="U4321" s="22">
        <f t="shared" si="678"/>
        <v>1481.5194369999999</v>
      </c>
      <c r="V4321" s="39">
        <f t="shared" si="679"/>
        <v>0.82688933893255367</v>
      </c>
    </row>
    <row r="4322" spans="1:22">
      <c r="A4322">
        <v>4317</v>
      </c>
      <c r="B4322" s="155">
        <f t="shared" si="680"/>
        <v>41454</v>
      </c>
      <c r="C4322" s="148">
        <f t="shared" si="671"/>
        <v>2013</v>
      </c>
      <c r="D4322" s="148">
        <f t="shared" si="672"/>
        <v>6</v>
      </c>
      <c r="E4322" s="152">
        <v>21</v>
      </c>
      <c r="F4322" s="153">
        <v>0</v>
      </c>
      <c r="G4322" s="154">
        <v>599.36800000000005</v>
      </c>
      <c r="H4322" s="154">
        <v>0</v>
      </c>
      <c r="I4322" s="154">
        <v>1218.9269999999999</v>
      </c>
      <c r="J4322" s="151">
        <v>0</v>
      </c>
      <c r="K4322" s="149">
        <f t="shared" si="673"/>
        <v>1818.2950000000001</v>
      </c>
      <c r="L4322" s="148">
        <v>0</v>
      </c>
      <c r="M4322" s="148">
        <v>170.245</v>
      </c>
      <c r="N4322" s="148">
        <v>0</v>
      </c>
      <c r="O4322" s="148">
        <v>301.83800000000002</v>
      </c>
      <c r="P4322" s="148">
        <v>0</v>
      </c>
      <c r="Q4322" s="21">
        <f t="shared" si="674"/>
        <v>0</v>
      </c>
      <c r="R4322" s="21">
        <f t="shared" si="675"/>
        <v>544.27326500000004</v>
      </c>
      <c r="S4322" s="21">
        <f t="shared" si="676"/>
        <v>0</v>
      </c>
      <c r="T4322" s="21">
        <f t="shared" si="677"/>
        <v>958.63748800000008</v>
      </c>
      <c r="U4322" s="22">
        <f t="shared" si="678"/>
        <v>1502.9107530000001</v>
      </c>
      <c r="V4322" s="39">
        <f t="shared" si="679"/>
        <v>0.82654946144602504</v>
      </c>
    </row>
    <row r="4323" spans="1:22">
      <c r="A4323">
        <v>4318</v>
      </c>
      <c r="B4323" s="155">
        <f t="shared" si="680"/>
        <v>41454</v>
      </c>
      <c r="C4323" s="148">
        <f t="shared" si="671"/>
        <v>2013</v>
      </c>
      <c r="D4323" s="148">
        <f t="shared" si="672"/>
        <v>6</v>
      </c>
      <c r="E4323" s="152">
        <v>22</v>
      </c>
      <c r="F4323" s="153">
        <v>0</v>
      </c>
      <c r="G4323" s="154">
        <v>639.93600000000004</v>
      </c>
      <c r="H4323" s="154">
        <v>0</v>
      </c>
      <c r="I4323" s="154">
        <v>1197.1400000000001</v>
      </c>
      <c r="J4323" s="151">
        <v>0</v>
      </c>
      <c r="K4323" s="149">
        <f t="shared" si="673"/>
        <v>1837.076</v>
      </c>
      <c r="L4323" s="148">
        <v>0</v>
      </c>
      <c r="M4323" s="148">
        <v>184.07900000000001</v>
      </c>
      <c r="N4323" s="148">
        <v>0</v>
      </c>
      <c r="O4323" s="148">
        <v>296.58499999999998</v>
      </c>
      <c r="P4323" s="148">
        <v>0</v>
      </c>
      <c r="Q4323" s="21">
        <f t="shared" si="674"/>
        <v>0</v>
      </c>
      <c r="R4323" s="21">
        <f t="shared" si="675"/>
        <v>588.50056300000006</v>
      </c>
      <c r="S4323" s="21">
        <f t="shared" si="676"/>
        <v>0</v>
      </c>
      <c r="T4323" s="21">
        <f t="shared" si="677"/>
        <v>941.95395999999994</v>
      </c>
      <c r="U4323" s="22">
        <f t="shared" si="678"/>
        <v>1530.4545229999999</v>
      </c>
      <c r="V4323" s="39">
        <f t="shared" si="679"/>
        <v>0.83309265539367994</v>
      </c>
    </row>
    <row r="4324" spans="1:22">
      <c r="A4324">
        <v>4319</v>
      </c>
      <c r="B4324" s="155">
        <f t="shared" si="680"/>
        <v>41454</v>
      </c>
      <c r="C4324" s="148">
        <f t="shared" si="671"/>
        <v>2013</v>
      </c>
      <c r="D4324" s="148">
        <f t="shared" si="672"/>
        <v>6</v>
      </c>
      <c r="E4324" s="152">
        <v>23</v>
      </c>
      <c r="F4324" s="153">
        <v>0</v>
      </c>
      <c r="G4324" s="154">
        <v>643.70600000000002</v>
      </c>
      <c r="H4324" s="154">
        <v>0</v>
      </c>
      <c r="I4324" s="154">
        <v>1159.039</v>
      </c>
      <c r="J4324" s="151">
        <v>0</v>
      </c>
      <c r="K4324" s="149">
        <f t="shared" si="673"/>
        <v>1802.7449999999999</v>
      </c>
      <c r="L4324" s="148">
        <v>0</v>
      </c>
      <c r="M4324" s="148">
        <v>185.25299999999999</v>
      </c>
      <c r="N4324" s="148">
        <v>0</v>
      </c>
      <c r="O4324" s="148">
        <v>284.572</v>
      </c>
      <c r="P4324" s="148">
        <v>0</v>
      </c>
      <c r="Q4324" s="21">
        <f t="shared" si="674"/>
        <v>0</v>
      </c>
      <c r="R4324" s="21">
        <f t="shared" si="675"/>
        <v>592.25384099999997</v>
      </c>
      <c r="S4324" s="21">
        <f t="shared" si="676"/>
        <v>0</v>
      </c>
      <c r="T4324" s="21">
        <f t="shared" si="677"/>
        <v>903.80067200000008</v>
      </c>
      <c r="U4324" s="22">
        <f t="shared" si="678"/>
        <v>1496.054513</v>
      </c>
      <c r="V4324" s="39">
        <f t="shared" si="679"/>
        <v>0.82987583546203159</v>
      </c>
    </row>
    <row r="4325" spans="1:22">
      <c r="A4325">
        <v>4320</v>
      </c>
      <c r="B4325" s="155">
        <f t="shared" si="680"/>
        <v>41454</v>
      </c>
      <c r="C4325" s="148">
        <f t="shared" si="671"/>
        <v>2013</v>
      </c>
      <c r="D4325" s="148">
        <f t="shared" si="672"/>
        <v>6</v>
      </c>
      <c r="E4325" s="152">
        <v>24</v>
      </c>
      <c r="F4325" s="153">
        <v>0</v>
      </c>
      <c r="G4325" s="154">
        <v>324.54700000000003</v>
      </c>
      <c r="H4325" s="154">
        <v>0</v>
      </c>
      <c r="I4325" s="154">
        <v>1343.673</v>
      </c>
      <c r="J4325" s="151">
        <v>0</v>
      </c>
      <c r="K4325" s="149">
        <f t="shared" si="673"/>
        <v>1668.22</v>
      </c>
      <c r="L4325" s="148">
        <v>0</v>
      </c>
      <c r="M4325" s="148">
        <v>100.471</v>
      </c>
      <c r="N4325" s="148">
        <v>0</v>
      </c>
      <c r="O4325" s="148">
        <v>322.44600000000003</v>
      </c>
      <c r="P4325" s="148">
        <v>0</v>
      </c>
      <c r="Q4325" s="21">
        <f t="shared" si="674"/>
        <v>0</v>
      </c>
      <c r="R4325" s="21">
        <f t="shared" si="675"/>
        <v>321.20578700000004</v>
      </c>
      <c r="S4325" s="21">
        <f t="shared" si="676"/>
        <v>0</v>
      </c>
      <c r="T4325" s="21">
        <f t="shared" si="677"/>
        <v>1024.0884960000001</v>
      </c>
      <c r="U4325" s="22">
        <f t="shared" si="678"/>
        <v>1345.2942830000002</v>
      </c>
      <c r="V4325" s="39">
        <f t="shared" si="679"/>
        <v>0.8064249817170398</v>
      </c>
    </row>
    <row r="4326" spans="1:22">
      <c r="A4326">
        <v>4321</v>
      </c>
      <c r="B4326" s="155">
        <f t="shared" si="680"/>
        <v>41455</v>
      </c>
      <c r="C4326" s="148">
        <f t="shared" si="671"/>
        <v>2013</v>
      </c>
      <c r="D4326" s="148">
        <f t="shared" si="672"/>
        <v>6</v>
      </c>
      <c r="E4326" s="152">
        <v>1</v>
      </c>
      <c r="F4326" s="153">
        <v>0</v>
      </c>
      <c r="G4326" s="154">
        <v>392.39499999999998</v>
      </c>
      <c r="H4326" s="154">
        <v>0</v>
      </c>
      <c r="I4326" s="154">
        <v>1242.8119999999999</v>
      </c>
      <c r="J4326" s="151">
        <v>0</v>
      </c>
      <c r="K4326" s="149">
        <f t="shared" si="673"/>
        <v>1635.2069999999999</v>
      </c>
      <c r="L4326" s="148">
        <v>0</v>
      </c>
      <c r="M4326" s="148">
        <v>118.408</v>
      </c>
      <c r="N4326" s="148">
        <v>0</v>
      </c>
      <c r="O4326" s="148">
        <v>297.55900000000003</v>
      </c>
      <c r="P4326" s="148">
        <v>0</v>
      </c>
      <c r="Q4326" s="21">
        <f t="shared" si="674"/>
        <v>0</v>
      </c>
      <c r="R4326" s="21">
        <f t="shared" si="675"/>
        <v>378.55037600000003</v>
      </c>
      <c r="S4326" s="21">
        <f t="shared" si="676"/>
        <v>0</v>
      </c>
      <c r="T4326" s="21">
        <f t="shared" si="677"/>
        <v>945.04738400000008</v>
      </c>
      <c r="U4326" s="22">
        <f t="shared" si="678"/>
        <v>1323.5977600000001</v>
      </c>
      <c r="V4326" s="39">
        <f t="shared" si="679"/>
        <v>0.80943743513818145</v>
      </c>
    </row>
    <row r="4327" spans="1:22">
      <c r="A4327">
        <v>4322</v>
      </c>
      <c r="B4327" s="155">
        <f t="shared" si="680"/>
        <v>41455</v>
      </c>
      <c r="C4327" s="148">
        <f t="shared" si="671"/>
        <v>2013</v>
      </c>
      <c r="D4327" s="148">
        <f t="shared" si="672"/>
        <v>6</v>
      </c>
      <c r="E4327" s="152">
        <v>2</v>
      </c>
      <c r="F4327" s="153">
        <v>0</v>
      </c>
      <c r="G4327" s="154">
        <v>392.49099999999999</v>
      </c>
      <c r="H4327" s="154">
        <v>0</v>
      </c>
      <c r="I4327" s="154">
        <v>1174.442</v>
      </c>
      <c r="J4327" s="151">
        <v>0</v>
      </c>
      <c r="K4327" s="149">
        <f t="shared" si="673"/>
        <v>1566.933</v>
      </c>
      <c r="L4327" s="148">
        <v>0</v>
      </c>
      <c r="M4327" s="148">
        <v>118.61</v>
      </c>
      <c r="N4327" s="148">
        <v>0</v>
      </c>
      <c r="O4327" s="148">
        <v>262.798</v>
      </c>
      <c r="P4327" s="148">
        <v>0</v>
      </c>
      <c r="Q4327" s="21">
        <f t="shared" si="674"/>
        <v>0</v>
      </c>
      <c r="R4327" s="21">
        <f t="shared" si="675"/>
        <v>379.19617</v>
      </c>
      <c r="S4327" s="21">
        <f t="shared" si="676"/>
        <v>0</v>
      </c>
      <c r="T4327" s="21">
        <f t="shared" si="677"/>
        <v>834.64644800000008</v>
      </c>
      <c r="U4327" s="22">
        <f t="shared" si="678"/>
        <v>1213.8426180000001</v>
      </c>
      <c r="V4327" s="39">
        <f t="shared" si="679"/>
        <v>0.77466146797597613</v>
      </c>
    </row>
    <row r="4328" spans="1:22">
      <c r="A4328">
        <v>4323</v>
      </c>
      <c r="B4328" s="155">
        <f t="shared" si="680"/>
        <v>41455</v>
      </c>
      <c r="C4328" s="148">
        <f t="shared" si="671"/>
        <v>2013</v>
      </c>
      <c r="D4328" s="148">
        <f t="shared" si="672"/>
        <v>6</v>
      </c>
      <c r="E4328" s="152">
        <v>3</v>
      </c>
      <c r="F4328" s="153">
        <v>0</v>
      </c>
      <c r="G4328" s="154">
        <v>389.52</v>
      </c>
      <c r="H4328" s="154">
        <v>0</v>
      </c>
      <c r="I4328" s="154">
        <v>1070.547</v>
      </c>
      <c r="J4328" s="151">
        <v>0</v>
      </c>
      <c r="K4328" s="149">
        <f t="shared" si="673"/>
        <v>1460.067</v>
      </c>
      <c r="L4328" s="148">
        <v>0</v>
      </c>
      <c r="M4328" s="148">
        <v>117.61199999999999</v>
      </c>
      <c r="N4328" s="148">
        <v>0</v>
      </c>
      <c r="O4328" s="148">
        <v>234.72399999999999</v>
      </c>
      <c r="P4328" s="148">
        <v>0</v>
      </c>
      <c r="Q4328" s="21">
        <f t="shared" si="674"/>
        <v>0</v>
      </c>
      <c r="R4328" s="21">
        <f t="shared" si="675"/>
        <v>376.00556399999999</v>
      </c>
      <c r="S4328" s="21">
        <f t="shared" si="676"/>
        <v>0</v>
      </c>
      <c r="T4328" s="21">
        <f t="shared" si="677"/>
        <v>745.48342400000001</v>
      </c>
      <c r="U4328" s="22">
        <f t="shared" si="678"/>
        <v>1121.4889880000001</v>
      </c>
      <c r="V4328" s="39">
        <f t="shared" si="679"/>
        <v>0.76810789367885179</v>
      </c>
    </row>
    <row r="4329" spans="1:22">
      <c r="A4329">
        <v>4324</v>
      </c>
      <c r="B4329" s="155">
        <f t="shared" si="680"/>
        <v>41455</v>
      </c>
      <c r="C4329" s="148">
        <f t="shared" si="671"/>
        <v>2013</v>
      </c>
      <c r="D4329" s="148">
        <f t="shared" si="672"/>
        <v>6</v>
      </c>
      <c r="E4329" s="152">
        <v>4</v>
      </c>
      <c r="F4329" s="153">
        <v>0</v>
      </c>
      <c r="G4329" s="154">
        <v>389.416</v>
      </c>
      <c r="H4329" s="154">
        <v>0</v>
      </c>
      <c r="I4329" s="154">
        <v>959.05499999999995</v>
      </c>
      <c r="J4329" s="151">
        <v>0</v>
      </c>
      <c r="K4329" s="149">
        <f t="shared" si="673"/>
        <v>1348.471</v>
      </c>
      <c r="L4329" s="148">
        <v>0</v>
      </c>
      <c r="M4329" s="148">
        <v>117.67100000000001</v>
      </c>
      <c r="N4329" s="148">
        <v>0</v>
      </c>
      <c r="O4329" s="148">
        <v>213.261</v>
      </c>
      <c r="P4329" s="148">
        <v>0</v>
      </c>
      <c r="Q4329" s="21">
        <f t="shared" si="674"/>
        <v>0</v>
      </c>
      <c r="R4329" s="21">
        <f t="shared" si="675"/>
        <v>376.19418700000006</v>
      </c>
      <c r="S4329" s="21">
        <f t="shared" si="676"/>
        <v>0</v>
      </c>
      <c r="T4329" s="21">
        <f t="shared" si="677"/>
        <v>677.31693600000006</v>
      </c>
      <c r="U4329" s="22">
        <f t="shared" si="678"/>
        <v>1053.5111230000002</v>
      </c>
      <c r="V4329" s="39">
        <f t="shared" si="679"/>
        <v>0.78126346284050618</v>
      </c>
    </row>
    <row r="4330" spans="1:22">
      <c r="A4330">
        <v>4325</v>
      </c>
      <c r="B4330" s="155">
        <f t="shared" si="680"/>
        <v>41455</v>
      </c>
      <c r="C4330" s="148">
        <f t="shared" si="671"/>
        <v>2013</v>
      </c>
      <c r="D4330" s="148">
        <f t="shared" si="672"/>
        <v>6</v>
      </c>
      <c r="E4330" s="152">
        <v>5</v>
      </c>
      <c r="F4330" s="153">
        <v>0</v>
      </c>
      <c r="G4330" s="154">
        <v>393.87799999999999</v>
      </c>
      <c r="H4330" s="154">
        <v>0</v>
      </c>
      <c r="I4330" s="154">
        <v>898.25800000000004</v>
      </c>
      <c r="J4330" s="151">
        <v>0</v>
      </c>
      <c r="K4330" s="149">
        <f t="shared" si="673"/>
        <v>1292.136</v>
      </c>
      <c r="L4330" s="148">
        <v>0</v>
      </c>
      <c r="M4330" s="148">
        <v>119.099</v>
      </c>
      <c r="N4330" s="148">
        <v>0</v>
      </c>
      <c r="O4330" s="148">
        <v>202.96700000000001</v>
      </c>
      <c r="P4330" s="148">
        <v>0</v>
      </c>
      <c r="Q4330" s="21">
        <f t="shared" si="674"/>
        <v>0</v>
      </c>
      <c r="R4330" s="21">
        <f t="shared" si="675"/>
        <v>380.759503</v>
      </c>
      <c r="S4330" s="21">
        <f t="shared" si="676"/>
        <v>0</v>
      </c>
      <c r="T4330" s="21">
        <f t="shared" si="677"/>
        <v>644.62319200000002</v>
      </c>
      <c r="U4330" s="22">
        <f t="shared" si="678"/>
        <v>1025.382695</v>
      </c>
      <c r="V4330" s="39">
        <f t="shared" si="679"/>
        <v>0.79355632456645431</v>
      </c>
    </row>
    <row r="4331" spans="1:22">
      <c r="A4331">
        <v>4326</v>
      </c>
      <c r="B4331" s="155">
        <f t="shared" si="680"/>
        <v>41455</v>
      </c>
      <c r="C4331" s="148">
        <f t="shared" si="671"/>
        <v>2013</v>
      </c>
      <c r="D4331" s="148">
        <f t="shared" si="672"/>
        <v>6</v>
      </c>
      <c r="E4331" s="152">
        <v>6</v>
      </c>
      <c r="F4331" s="153">
        <v>0</v>
      </c>
      <c r="G4331" s="154">
        <v>472.52</v>
      </c>
      <c r="H4331" s="154">
        <v>0</v>
      </c>
      <c r="I4331" s="154">
        <v>804.19100000000003</v>
      </c>
      <c r="J4331" s="151">
        <v>0</v>
      </c>
      <c r="K4331" s="149">
        <f t="shared" si="673"/>
        <v>1276.711</v>
      </c>
      <c r="L4331" s="148">
        <v>0</v>
      </c>
      <c r="M4331" s="148">
        <v>142.16800000000001</v>
      </c>
      <c r="N4331" s="148">
        <v>0</v>
      </c>
      <c r="O4331" s="148">
        <v>178.964</v>
      </c>
      <c r="P4331" s="148">
        <v>0</v>
      </c>
      <c r="Q4331" s="21">
        <f t="shared" si="674"/>
        <v>0</v>
      </c>
      <c r="R4331" s="21">
        <f t="shared" si="675"/>
        <v>454.51109600000001</v>
      </c>
      <c r="S4331" s="21">
        <f t="shared" si="676"/>
        <v>0</v>
      </c>
      <c r="T4331" s="21">
        <f t="shared" si="677"/>
        <v>568.38966400000004</v>
      </c>
      <c r="U4331" s="22">
        <f t="shared" si="678"/>
        <v>1022.90076</v>
      </c>
      <c r="V4331" s="39">
        <f t="shared" si="679"/>
        <v>0.80119992699992404</v>
      </c>
    </row>
    <row r="4332" spans="1:22">
      <c r="A4332">
        <v>4327</v>
      </c>
      <c r="B4332" s="155">
        <f t="shared" si="680"/>
        <v>41455</v>
      </c>
      <c r="C4332" s="148">
        <f t="shared" si="671"/>
        <v>2013</v>
      </c>
      <c r="D4332" s="148">
        <f t="shared" si="672"/>
        <v>6</v>
      </c>
      <c r="E4332" s="152">
        <v>7</v>
      </c>
      <c r="F4332" s="153">
        <v>0</v>
      </c>
      <c r="G4332" s="154">
        <v>736.26499999999999</v>
      </c>
      <c r="H4332" s="154">
        <v>0</v>
      </c>
      <c r="I4332" s="154">
        <v>526.35500000000002</v>
      </c>
      <c r="J4332" s="151">
        <v>0</v>
      </c>
      <c r="K4332" s="149">
        <f t="shared" si="673"/>
        <v>1262.6199999999999</v>
      </c>
      <c r="L4332" s="148">
        <v>0</v>
      </c>
      <c r="M4332" s="148">
        <v>215.036</v>
      </c>
      <c r="N4332" s="148">
        <v>0</v>
      </c>
      <c r="O4332" s="148">
        <v>119.33</v>
      </c>
      <c r="P4332" s="148">
        <v>0</v>
      </c>
      <c r="Q4332" s="21">
        <f t="shared" si="674"/>
        <v>0</v>
      </c>
      <c r="R4332" s="21">
        <f t="shared" si="675"/>
        <v>687.47009200000002</v>
      </c>
      <c r="S4332" s="21">
        <f t="shared" si="676"/>
        <v>0</v>
      </c>
      <c r="T4332" s="21">
        <f t="shared" si="677"/>
        <v>378.99207999999999</v>
      </c>
      <c r="U4332" s="22">
        <f t="shared" si="678"/>
        <v>1066.462172</v>
      </c>
      <c r="V4332" s="39">
        <f t="shared" si="679"/>
        <v>0.84464222964945912</v>
      </c>
    </row>
    <row r="4333" spans="1:22">
      <c r="A4333">
        <v>4328</v>
      </c>
      <c r="B4333" s="155">
        <f t="shared" si="680"/>
        <v>41455</v>
      </c>
      <c r="C4333" s="148">
        <f t="shared" si="671"/>
        <v>2013</v>
      </c>
      <c r="D4333" s="148">
        <f t="shared" si="672"/>
        <v>6</v>
      </c>
      <c r="E4333" s="152">
        <v>8</v>
      </c>
      <c r="F4333" s="153">
        <v>0</v>
      </c>
      <c r="G4333" s="154">
        <v>469.73399999999998</v>
      </c>
      <c r="H4333" s="154">
        <v>0.02</v>
      </c>
      <c r="I4333" s="154">
        <v>760.77499999999998</v>
      </c>
      <c r="J4333" s="151">
        <v>0</v>
      </c>
      <c r="K4333" s="149">
        <f t="shared" si="673"/>
        <v>1230.529</v>
      </c>
      <c r="L4333" s="148">
        <v>0</v>
      </c>
      <c r="M4333" s="148">
        <v>141.179</v>
      </c>
      <c r="N4333" s="148">
        <v>6.0999999999999999E-2</v>
      </c>
      <c r="O4333" s="148">
        <v>169.28</v>
      </c>
      <c r="P4333" s="148">
        <v>0</v>
      </c>
      <c r="Q4333" s="21">
        <f t="shared" si="674"/>
        <v>0</v>
      </c>
      <c r="R4333" s="21">
        <f t="shared" si="675"/>
        <v>451.34926300000001</v>
      </c>
      <c r="S4333" s="21">
        <f t="shared" si="676"/>
        <v>0.11901100000000001</v>
      </c>
      <c r="T4333" s="21">
        <f t="shared" si="677"/>
        <v>537.63328000000001</v>
      </c>
      <c r="U4333" s="22">
        <f t="shared" si="678"/>
        <v>989.10155400000008</v>
      </c>
      <c r="V4333" s="39">
        <f t="shared" si="679"/>
        <v>0.80380190470927548</v>
      </c>
    </row>
    <row r="4334" spans="1:22">
      <c r="A4334">
        <v>4329</v>
      </c>
      <c r="B4334" s="155">
        <f t="shared" si="680"/>
        <v>41455</v>
      </c>
      <c r="C4334" s="148">
        <f t="shared" si="671"/>
        <v>2013</v>
      </c>
      <c r="D4334" s="148">
        <f t="shared" si="672"/>
        <v>6</v>
      </c>
      <c r="E4334" s="152">
        <v>9</v>
      </c>
      <c r="F4334" s="153">
        <v>0</v>
      </c>
      <c r="G4334" s="154">
        <v>469.46</v>
      </c>
      <c r="H4334" s="154">
        <v>0</v>
      </c>
      <c r="I4334" s="154">
        <v>945.43700000000001</v>
      </c>
      <c r="J4334" s="151">
        <v>0</v>
      </c>
      <c r="K4334" s="149">
        <f t="shared" si="673"/>
        <v>1414.8969999999999</v>
      </c>
      <c r="L4334" s="148">
        <v>0</v>
      </c>
      <c r="M4334" s="148">
        <v>141.02099999999999</v>
      </c>
      <c r="N4334" s="148">
        <v>0</v>
      </c>
      <c r="O4334" s="148">
        <v>218.71799999999999</v>
      </c>
      <c r="P4334" s="148">
        <v>0</v>
      </c>
      <c r="Q4334" s="21">
        <f t="shared" si="674"/>
        <v>0</v>
      </c>
      <c r="R4334" s="21">
        <f t="shared" si="675"/>
        <v>450.84413699999999</v>
      </c>
      <c r="S4334" s="21">
        <f t="shared" si="676"/>
        <v>0</v>
      </c>
      <c r="T4334" s="21">
        <f t="shared" si="677"/>
        <v>694.648368</v>
      </c>
      <c r="U4334" s="22">
        <f t="shared" si="678"/>
        <v>1145.4925049999999</v>
      </c>
      <c r="V4334" s="39">
        <f t="shared" si="679"/>
        <v>0.80959427081971336</v>
      </c>
    </row>
    <row r="4335" spans="1:22">
      <c r="A4335">
        <v>4330</v>
      </c>
      <c r="B4335" s="155">
        <f t="shared" si="680"/>
        <v>41455</v>
      </c>
      <c r="C4335" s="148">
        <f t="shared" si="671"/>
        <v>2013</v>
      </c>
      <c r="D4335" s="148">
        <f t="shared" si="672"/>
        <v>6</v>
      </c>
      <c r="E4335" s="152">
        <v>10</v>
      </c>
      <c r="F4335" s="153">
        <v>0</v>
      </c>
      <c r="G4335" s="154">
        <v>430.76100000000002</v>
      </c>
      <c r="H4335" s="154">
        <v>0</v>
      </c>
      <c r="I4335" s="154">
        <v>934.81</v>
      </c>
      <c r="J4335" s="151">
        <v>0</v>
      </c>
      <c r="K4335" s="149">
        <f t="shared" si="673"/>
        <v>1365.5709999999999</v>
      </c>
      <c r="L4335" s="148">
        <v>0</v>
      </c>
      <c r="M4335" s="148">
        <v>129.91900000000001</v>
      </c>
      <c r="N4335" s="148">
        <v>0</v>
      </c>
      <c r="O4335" s="148">
        <v>225.39400000000001</v>
      </c>
      <c r="P4335" s="148">
        <v>0</v>
      </c>
      <c r="Q4335" s="21">
        <f t="shared" si="674"/>
        <v>0</v>
      </c>
      <c r="R4335" s="21">
        <f t="shared" si="675"/>
        <v>415.35104300000006</v>
      </c>
      <c r="S4335" s="21">
        <f t="shared" si="676"/>
        <v>0</v>
      </c>
      <c r="T4335" s="21">
        <f t="shared" si="677"/>
        <v>715.85134400000004</v>
      </c>
      <c r="U4335" s="22">
        <f t="shared" si="678"/>
        <v>1131.202387</v>
      </c>
      <c r="V4335" s="39">
        <f t="shared" si="679"/>
        <v>0.82837317649540021</v>
      </c>
    </row>
    <row r="4336" spans="1:22">
      <c r="A4336">
        <v>4331</v>
      </c>
      <c r="B4336" s="155">
        <f t="shared" si="680"/>
        <v>41455</v>
      </c>
      <c r="C4336" s="148">
        <f t="shared" si="671"/>
        <v>2013</v>
      </c>
      <c r="D4336" s="148">
        <f t="shared" si="672"/>
        <v>6</v>
      </c>
      <c r="E4336" s="152">
        <v>11</v>
      </c>
      <c r="F4336" s="153">
        <v>0</v>
      </c>
      <c r="G4336" s="154">
        <v>468.99299999999999</v>
      </c>
      <c r="H4336" s="154">
        <v>0</v>
      </c>
      <c r="I4336" s="154">
        <v>986.04899999999998</v>
      </c>
      <c r="J4336" s="151">
        <v>0</v>
      </c>
      <c r="K4336" s="149">
        <f t="shared" si="673"/>
        <v>1455.0419999999999</v>
      </c>
      <c r="L4336" s="148">
        <v>0</v>
      </c>
      <c r="M4336" s="148">
        <v>140.91399999999999</v>
      </c>
      <c r="N4336" s="148">
        <v>0</v>
      </c>
      <c r="O4336" s="148">
        <v>239.012</v>
      </c>
      <c r="P4336" s="148">
        <v>0</v>
      </c>
      <c r="Q4336" s="21">
        <f t="shared" si="674"/>
        <v>0</v>
      </c>
      <c r="R4336" s="21">
        <f t="shared" si="675"/>
        <v>450.50205799999998</v>
      </c>
      <c r="S4336" s="21">
        <f t="shared" si="676"/>
        <v>0</v>
      </c>
      <c r="T4336" s="21">
        <f t="shared" si="677"/>
        <v>759.10211200000003</v>
      </c>
      <c r="U4336" s="22">
        <f t="shared" si="678"/>
        <v>1209.6041700000001</v>
      </c>
      <c r="V4336" s="39">
        <f t="shared" si="679"/>
        <v>0.83131907532566085</v>
      </c>
    </row>
    <row r="4337" spans="1:22">
      <c r="A4337">
        <v>4332</v>
      </c>
      <c r="B4337" s="155">
        <f t="shared" si="680"/>
        <v>41455</v>
      </c>
      <c r="C4337" s="148">
        <f t="shared" si="671"/>
        <v>2013</v>
      </c>
      <c r="D4337" s="148">
        <f t="shared" si="672"/>
        <v>6</v>
      </c>
      <c r="E4337" s="152">
        <v>12</v>
      </c>
      <c r="F4337" s="153">
        <v>0</v>
      </c>
      <c r="G4337" s="154">
        <v>468.84199999999998</v>
      </c>
      <c r="H4337" s="154">
        <v>0.27700000000000002</v>
      </c>
      <c r="I4337" s="154">
        <v>985.28</v>
      </c>
      <c r="J4337" s="151">
        <v>0</v>
      </c>
      <c r="K4337" s="149">
        <f t="shared" si="673"/>
        <v>1454.3989999999999</v>
      </c>
      <c r="L4337" s="148">
        <v>0</v>
      </c>
      <c r="M4337" s="148">
        <v>140.97399999999999</v>
      </c>
      <c r="N4337" s="148">
        <v>2.2730000000000001</v>
      </c>
      <c r="O4337" s="148">
        <v>238.18299999999999</v>
      </c>
      <c r="P4337" s="148">
        <v>0</v>
      </c>
      <c r="Q4337" s="21">
        <f t="shared" si="674"/>
        <v>0</v>
      </c>
      <c r="R4337" s="21">
        <f t="shared" si="675"/>
        <v>450.69387799999998</v>
      </c>
      <c r="S4337" s="21">
        <f t="shared" si="676"/>
        <v>4.4346230000000002</v>
      </c>
      <c r="T4337" s="21">
        <f t="shared" si="677"/>
        <v>756.46920799999998</v>
      </c>
      <c r="U4337" s="22">
        <f t="shared" si="678"/>
        <v>1211.5977089999999</v>
      </c>
      <c r="V4337" s="39">
        <f t="shared" si="679"/>
        <v>0.8330573033947356</v>
      </c>
    </row>
    <row r="4338" spans="1:22">
      <c r="A4338">
        <v>4333</v>
      </c>
      <c r="B4338" s="155">
        <f t="shared" si="680"/>
        <v>41455</v>
      </c>
      <c r="C4338" s="148">
        <f t="shared" si="671"/>
        <v>2013</v>
      </c>
      <c r="D4338" s="148">
        <f t="shared" si="672"/>
        <v>6</v>
      </c>
      <c r="E4338" s="152">
        <v>13</v>
      </c>
      <c r="F4338" s="153">
        <v>0</v>
      </c>
      <c r="G4338" s="154">
        <v>458.517</v>
      </c>
      <c r="H4338" s="154">
        <v>0</v>
      </c>
      <c r="I4338" s="154">
        <v>840.35400000000004</v>
      </c>
      <c r="J4338" s="151">
        <v>0</v>
      </c>
      <c r="K4338" s="149">
        <f t="shared" si="673"/>
        <v>1298.8710000000001</v>
      </c>
      <c r="L4338" s="148">
        <v>0</v>
      </c>
      <c r="M4338" s="148">
        <v>137.37299999999999</v>
      </c>
      <c r="N4338" s="148">
        <v>0</v>
      </c>
      <c r="O4338" s="148">
        <v>220.596</v>
      </c>
      <c r="P4338" s="148">
        <v>0</v>
      </c>
      <c r="Q4338" s="21">
        <f t="shared" si="674"/>
        <v>0</v>
      </c>
      <c r="R4338" s="21">
        <f t="shared" si="675"/>
        <v>439.18148099999996</v>
      </c>
      <c r="S4338" s="21">
        <f t="shared" si="676"/>
        <v>0</v>
      </c>
      <c r="T4338" s="21">
        <f t="shared" si="677"/>
        <v>700.61289600000009</v>
      </c>
      <c r="U4338" s="22">
        <f t="shared" si="678"/>
        <v>1139.7943770000002</v>
      </c>
      <c r="V4338" s="39">
        <f t="shared" si="679"/>
        <v>0.8775270038364088</v>
      </c>
    </row>
    <row r="4339" spans="1:22">
      <c r="A4339">
        <v>4334</v>
      </c>
      <c r="B4339" s="155">
        <f t="shared" si="680"/>
        <v>41455</v>
      </c>
      <c r="C4339" s="148">
        <f t="shared" si="671"/>
        <v>2013</v>
      </c>
      <c r="D4339" s="148">
        <f t="shared" si="672"/>
        <v>6</v>
      </c>
      <c r="E4339" s="152">
        <v>14</v>
      </c>
      <c r="F4339" s="153">
        <v>0</v>
      </c>
      <c r="G4339" s="154">
        <v>214.86199999999999</v>
      </c>
      <c r="H4339" s="154">
        <v>0</v>
      </c>
      <c r="I4339" s="154">
        <v>1096.4970000000001</v>
      </c>
      <c r="J4339" s="151">
        <v>0</v>
      </c>
      <c r="K4339" s="149">
        <f t="shared" si="673"/>
        <v>1311.3590000000002</v>
      </c>
      <c r="L4339" s="148">
        <v>0</v>
      </c>
      <c r="M4339" s="148">
        <v>69.108000000000004</v>
      </c>
      <c r="N4339" s="148">
        <v>0</v>
      </c>
      <c r="O4339" s="148">
        <v>262.66300000000001</v>
      </c>
      <c r="P4339" s="148">
        <v>0</v>
      </c>
      <c r="Q4339" s="21">
        <f t="shared" si="674"/>
        <v>0</v>
      </c>
      <c r="R4339" s="21">
        <f t="shared" si="675"/>
        <v>220.93827600000003</v>
      </c>
      <c r="S4339" s="21">
        <f t="shared" si="676"/>
        <v>0</v>
      </c>
      <c r="T4339" s="21">
        <f t="shared" si="677"/>
        <v>834.21768800000007</v>
      </c>
      <c r="U4339" s="22">
        <f t="shared" si="678"/>
        <v>1055.155964</v>
      </c>
      <c r="V4339" s="39">
        <f t="shared" si="679"/>
        <v>0.80462784332894344</v>
      </c>
    </row>
    <row r="4340" spans="1:22">
      <c r="A4340">
        <v>4335</v>
      </c>
      <c r="B4340" s="155">
        <f t="shared" si="680"/>
        <v>41455</v>
      </c>
      <c r="C4340" s="148">
        <f t="shared" si="671"/>
        <v>2013</v>
      </c>
      <c r="D4340" s="148">
        <f t="shared" si="672"/>
        <v>6</v>
      </c>
      <c r="E4340" s="152">
        <v>15</v>
      </c>
      <c r="F4340" s="153">
        <v>0</v>
      </c>
      <c r="G4340" s="154">
        <v>453.89100000000002</v>
      </c>
      <c r="H4340" s="154">
        <v>0</v>
      </c>
      <c r="I4340" s="154">
        <v>1006.731</v>
      </c>
      <c r="J4340" s="151">
        <v>0</v>
      </c>
      <c r="K4340" s="149">
        <f t="shared" si="673"/>
        <v>1460.6220000000001</v>
      </c>
      <c r="L4340" s="148">
        <v>0</v>
      </c>
      <c r="M4340" s="148">
        <v>136.785</v>
      </c>
      <c r="N4340" s="148">
        <v>0</v>
      </c>
      <c r="O4340" s="148">
        <v>231.261</v>
      </c>
      <c r="P4340" s="148">
        <v>0</v>
      </c>
      <c r="Q4340" s="21">
        <f t="shared" si="674"/>
        <v>0</v>
      </c>
      <c r="R4340" s="21">
        <f t="shared" si="675"/>
        <v>437.30164500000001</v>
      </c>
      <c r="S4340" s="21">
        <f t="shared" si="676"/>
        <v>0</v>
      </c>
      <c r="T4340" s="21">
        <f t="shared" si="677"/>
        <v>734.48493600000006</v>
      </c>
      <c r="U4340" s="22">
        <f t="shared" si="678"/>
        <v>1171.7865810000001</v>
      </c>
      <c r="V4340" s="39">
        <f t="shared" si="679"/>
        <v>0.80225176739772508</v>
      </c>
    </row>
    <row r="4341" spans="1:22">
      <c r="A4341">
        <v>4336</v>
      </c>
      <c r="B4341" s="155">
        <f t="shared" si="680"/>
        <v>41455</v>
      </c>
      <c r="C4341" s="148">
        <f t="shared" si="671"/>
        <v>2013</v>
      </c>
      <c r="D4341" s="148">
        <f t="shared" si="672"/>
        <v>6</v>
      </c>
      <c r="E4341" s="152">
        <v>16</v>
      </c>
      <c r="F4341" s="153">
        <v>0</v>
      </c>
      <c r="G4341" s="154">
        <v>454.51400000000001</v>
      </c>
      <c r="H4341" s="154">
        <v>0</v>
      </c>
      <c r="I4341" s="154">
        <v>1008.582</v>
      </c>
      <c r="J4341" s="151">
        <v>0</v>
      </c>
      <c r="K4341" s="149">
        <f t="shared" si="673"/>
        <v>1463.096</v>
      </c>
      <c r="L4341" s="148">
        <v>0</v>
      </c>
      <c r="M4341" s="148">
        <v>137.078</v>
      </c>
      <c r="N4341" s="148">
        <v>0</v>
      </c>
      <c r="O4341" s="148">
        <v>231.53700000000001</v>
      </c>
      <c r="P4341" s="148">
        <v>0</v>
      </c>
      <c r="Q4341" s="21">
        <f t="shared" si="674"/>
        <v>0</v>
      </c>
      <c r="R4341" s="21">
        <f t="shared" si="675"/>
        <v>438.23836600000004</v>
      </c>
      <c r="S4341" s="21">
        <f t="shared" si="676"/>
        <v>0</v>
      </c>
      <c r="T4341" s="21">
        <f t="shared" si="677"/>
        <v>735.36151200000006</v>
      </c>
      <c r="U4341" s="22">
        <f t="shared" si="678"/>
        <v>1173.599878</v>
      </c>
      <c r="V4341" s="39">
        <f t="shared" si="679"/>
        <v>0.80213456806662031</v>
      </c>
    </row>
    <row r="4342" spans="1:22">
      <c r="A4342">
        <v>4337</v>
      </c>
      <c r="B4342" s="155">
        <f t="shared" si="680"/>
        <v>41455</v>
      </c>
      <c r="C4342" s="148">
        <f t="shared" si="671"/>
        <v>2013</v>
      </c>
      <c r="D4342" s="148">
        <f t="shared" si="672"/>
        <v>6</v>
      </c>
      <c r="E4342" s="152">
        <v>17</v>
      </c>
      <c r="F4342" s="153">
        <v>0</v>
      </c>
      <c r="G4342" s="154">
        <v>461.67899999999997</v>
      </c>
      <c r="H4342" s="154">
        <v>0</v>
      </c>
      <c r="I4342" s="154">
        <v>813.86300000000006</v>
      </c>
      <c r="J4342" s="151">
        <v>0</v>
      </c>
      <c r="K4342" s="149">
        <f t="shared" si="673"/>
        <v>1275.5419999999999</v>
      </c>
      <c r="L4342" s="148">
        <v>0</v>
      </c>
      <c r="M4342" s="148">
        <v>140.042</v>
      </c>
      <c r="N4342" s="148">
        <v>0</v>
      </c>
      <c r="O4342" s="148">
        <v>193.84899999999999</v>
      </c>
      <c r="P4342" s="148">
        <v>0</v>
      </c>
      <c r="Q4342" s="21">
        <f t="shared" si="674"/>
        <v>0</v>
      </c>
      <c r="R4342" s="21">
        <f t="shared" si="675"/>
        <v>447.71427399999999</v>
      </c>
      <c r="S4342" s="21">
        <f t="shared" si="676"/>
        <v>0</v>
      </c>
      <c r="T4342" s="21">
        <f t="shared" si="677"/>
        <v>615.66442400000005</v>
      </c>
      <c r="U4342" s="22">
        <f t="shared" si="678"/>
        <v>1063.378698</v>
      </c>
      <c r="V4342" s="39">
        <f t="shared" si="679"/>
        <v>0.83366811755316572</v>
      </c>
    </row>
    <row r="4343" spans="1:22">
      <c r="A4343">
        <v>4338</v>
      </c>
      <c r="B4343" s="155">
        <f t="shared" si="680"/>
        <v>41455</v>
      </c>
      <c r="C4343" s="148">
        <f t="shared" si="671"/>
        <v>2013</v>
      </c>
      <c r="D4343" s="148">
        <f t="shared" si="672"/>
        <v>6</v>
      </c>
      <c r="E4343" s="152">
        <v>18</v>
      </c>
      <c r="F4343" s="153">
        <v>0</v>
      </c>
      <c r="G4343" s="154">
        <v>632.81500000000005</v>
      </c>
      <c r="H4343" s="154">
        <v>0</v>
      </c>
      <c r="I4343" s="154">
        <v>905.62599999999998</v>
      </c>
      <c r="J4343" s="151">
        <v>0</v>
      </c>
      <c r="K4343" s="149">
        <f t="shared" si="673"/>
        <v>1538.441</v>
      </c>
      <c r="L4343" s="148">
        <v>0</v>
      </c>
      <c r="M4343" s="148">
        <v>188.024</v>
      </c>
      <c r="N4343" s="148">
        <v>0</v>
      </c>
      <c r="O4343" s="148">
        <v>205.304</v>
      </c>
      <c r="P4343" s="148">
        <v>0</v>
      </c>
      <c r="Q4343" s="21">
        <f t="shared" si="674"/>
        <v>0</v>
      </c>
      <c r="R4343" s="21">
        <f t="shared" si="675"/>
        <v>601.11272800000006</v>
      </c>
      <c r="S4343" s="21">
        <f t="shared" si="676"/>
        <v>0</v>
      </c>
      <c r="T4343" s="21">
        <f t="shared" si="677"/>
        <v>652.04550400000005</v>
      </c>
      <c r="U4343" s="22">
        <f t="shared" si="678"/>
        <v>1253.1582320000002</v>
      </c>
      <c r="V4343" s="39">
        <f t="shared" si="679"/>
        <v>0.81456372522573184</v>
      </c>
    </row>
    <row r="4344" spans="1:22">
      <c r="A4344">
        <v>4339</v>
      </c>
      <c r="B4344" s="155">
        <f t="shared" si="680"/>
        <v>41455</v>
      </c>
      <c r="C4344" s="148">
        <f t="shared" si="671"/>
        <v>2013</v>
      </c>
      <c r="D4344" s="148">
        <f t="shared" si="672"/>
        <v>6</v>
      </c>
      <c r="E4344" s="152">
        <v>19</v>
      </c>
      <c r="F4344" s="153">
        <v>0</v>
      </c>
      <c r="G4344" s="154">
        <v>664.94</v>
      </c>
      <c r="H4344" s="154">
        <v>0</v>
      </c>
      <c r="I4344" s="154">
        <v>807.755</v>
      </c>
      <c r="J4344" s="151">
        <v>0</v>
      </c>
      <c r="K4344" s="149">
        <f t="shared" si="673"/>
        <v>1472.6950000000002</v>
      </c>
      <c r="L4344" s="148">
        <v>0</v>
      </c>
      <c r="M4344" s="148">
        <v>190.87100000000001</v>
      </c>
      <c r="N4344" s="148">
        <v>0</v>
      </c>
      <c r="O4344" s="148">
        <v>183.072</v>
      </c>
      <c r="P4344" s="148">
        <v>0</v>
      </c>
      <c r="Q4344" s="21">
        <f t="shared" si="674"/>
        <v>0</v>
      </c>
      <c r="R4344" s="21">
        <f t="shared" si="675"/>
        <v>610.21458700000005</v>
      </c>
      <c r="S4344" s="21">
        <f t="shared" si="676"/>
        <v>0</v>
      </c>
      <c r="T4344" s="21">
        <f t="shared" si="677"/>
        <v>581.43667200000004</v>
      </c>
      <c r="U4344" s="22">
        <f t="shared" si="678"/>
        <v>1191.6512590000002</v>
      </c>
      <c r="V4344" s="39">
        <f t="shared" si="679"/>
        <v>0.80916364827747778</v>
      </c>
    </row>
    <row r="4345" spans="1:22">
      <c r="A4345">
        <v>4340</v>
      </c>
      <c r="B4345" s="155">
        <f t="shared" si="680"/>
        <v>41455</v>
      </c>
      <c r="C4345" s="148">
        <f t="shared" si="671"/>
        <v>2013</v>
      </c>
      <c r="D4345" s="148">
        <f t="shared" si="672"/>
        <v>6</v>
      </c>
      <c r="E4345" s="152">
        <v>20</v>
      </c>
      <c r="F4345" s="153">
        <v>0</v>
      </c>
      <c r="G4345" s="154">
        <v>705.22400000000005</v>
      </c>
      <c r="H4345" s="154">
        <v>0</v>
      </c>
      <c r="I4345" s="154">
        <v>1153.182</v>
      </c>
      <c r="J4345" s="151">
        <v>0</v>
      </c>
      <c r="K4345" s="149">
        <f t="shared" si="673"/>
        <v>1858.4059999999999</v>
      </c>
      <c r="L4345" s="148">
        <v>0</v>
      </c>
      <c r="M4345" s="148">
        <v>202.79599999999999</v>
      </c>
      <c r="N4345" s="148">
        <v>0</v>
      </c>
      <c r="O4345" s="148">
        <v>257.79599999999999</v>
      </c>
      <c r="P4345" s="148">
        <v>0</v>
      </c>
      <c r="Q4345" s="21">
        <f t="shared" si="674"/>
        <v>0</v>
      </c>
      <c r="R4345" s="21">
        <f t="shared" si="675"/>
        <v>648.33881199999996</v>
      </c>
      <c r="S4345" s="21">
        <f t="shared" si="676"/>
        <v>0</v>
      </c>
      <c r="T4345" s="21">
        <f t="shared" si="677"/>
        <v>818.76009599999998</v>
      </c>
      <c r="U4345" s="22">
        <f t="shared" si="678"/>
        <v>1467.0989079999999</v>
      </c>
      <c r="V4345" s="39">
        <f t="shared" si="679"/>
        <v>0.78943939483621983</v>
      </c>
    </row>
    <row r="4346" spans="1:22">
      <c r="A4346">
        <v>4341</v>
      </c>
      <c r="B4346" s="155">
        <f t="shared" si="680"/>
        <v>41455</v>
      </c>
      <c r="C4346" s="148">
        <f t="shared" si="671"/>
        <v>2013</v>
      </c>
      <c r="D4346" s="148">
        <f t="shared" si="672"/>
        <v>6</v>
      </c>
      <c r="E4346" s="152">
        <v>21</v>
      </c>
      <c r="F4346" s="153">
        <v>0</v>
      </c>
      <c r="G4346" s="154">
        <v>670.41700000000003</v>
      </c>
      <c r="H4346" s="154">
        <v>0</v>
      </c>
      <c r="I4346" s="154">
        <v>1172.913</v>
      </c>
      <c r="J4346" s="151">
        <v>0</v>
      </c>
      <c r="K4346" s="149">
        <f t="shared" si="673"/>
        <v>1843.33</v>
      </c>
      <c r="L4346" s="148">
        <v>0</v>
      </c>
      <c r="M4346" s="148">
        <v>192.58199999999999</v>
      </c>
      <c r="N4346" s="148">
        <v>0</v>
      </c>
      <c r="O4346" s="148">
        <v>262.44799999999998</v>
      </c>
      <c r="P4346" s="148">
        <v>0</v>
      </c>
      <c r="Q4346" s="21">
        <f t="shared" si="674"/>
        <v>0</v>
      </c>
      <c r="R4346" s="21">
        <f t="shared" si="675"/>
        <v>615.68465400000002</v>
      </c>
      <c r="S4346" s="21">
        <f t="shared" si="676"/>
        <v>0</v>
      </c>
      <c r="T4346" s="21">
        <f t="shared" si="677"/>
        <v>833.53484800000001</v>
      </c>
      <c r="U4346" s="22">
        <f t="shared" si="678"/>
        <v>1449.2195019999999</v>
      </c>
      <c r="V4346" s="39">
        <f t="shared" si="679"/>
        <v>0.7861964499031644</v>
      </c>
    </row>
    <row r="4347" spans="1:22">
      <c r="A4347">
        <v>4342</v>
      </c>
      <c r="B4347" s="155">
        <f t="shared" si="680"/>
        <v>41455</v>
      </c>
      <c r="C4347" s="148">
        <f t="shared" si="671"/>
        <v>2013</v>
      </c>
      <c r="D4347" s="148">
        <f t="shared" si="672"/>
        <v>6</v>
      </c>
      <c r="E4347" s="152">
        <v>22</v>
      </c>
      <c r="F4347" s="153">
        <v>0</v>
      </c>
      <c r="G4347" s="154">
        <v>672.4</v>
      </c>
      <c r="H4347" s="154">
        <v>1.782</v>
      </c>
      <c r="I4347" s="154">
        <v>1171.8440000000001</v>
      </c>
      <c r="J4347" s="151">
        <v>0</v>
      </c>
      <c r="K4347" s="149">
        <f t="shared" si="673"/>
        <v>1846.0260000000001</v>
      </c>
      <c r="L4347" s="148">
        <v>0</v>
      </c>
      <c r="M4347" s="148">
        <v>193.24199999999999</v>
      </c>
      <c r="N4347" s="148">
        <v>5.2409999999999997</v>
      </c>
      <c r="O4347" s="148">
        <v>261.512</v>
      </c>
      <c r="P4347" s="148">
        <v>0</v>
      </c>
      <c r="Q4347" s="21">
        <f t="shared" si="674"/>
        <v>0</v>
      </c>
      <c r="R4347" s="21">
        <f t="shared" si="675"/>
        <v>617.79467399999999</v>
      </c>
      <c r="S4347" s="21">
        <f t="shared" si="676"/>
        <v>10.225190999999999</v>
      </c>
      <c r="T4347" s="21">
        <f t="shared" si="677"/>
        <v>830.56211200000007</v>
      </c>
      <c r="U4347" s="22">
        <f t="shared" si="678"/>
        <v>1458.5819770000001</v>
      </c>
      <c r="V4347" s="39">
        <f t="shared" si="679"/>
        <v>0.7901199533484361</v>
      </c>
    </row>
    <row r="4348" spans="1:22">
      <c r="A4348">
        <v>4343</v>
      </c>
      <c r="B4348" s="155">
        <f t="shared" si="680"/>
        <v>41455</v>
      </c>
      <c r="C4348" s="148">
        <f t="shared" si="671"/>
        <v>2013</v>
      </c>
      <c r="D4348" s="148">
        <f t="shared" si="672"/>
        <v>6</v>
      </c>
      <c r="E4348" s="152">
        <v>23</v>
      </c>
      <c r="F4348" s="153">
        <v>0</v>
      </c>
      <c r="G4348" s="154">
        <v>743.78499999999997</v>
      </c>
      <c r="H4348" s="154">
        <v>0</v>
      </c>
      <c r="I4348" s="154">
        <v>1153.067</v>
      </c>
      <c r="J4348" s="151">
        <v>0</v>
      </c>
      <c r="K4348" s="149">
        <f t="shared" si="673"/>
        <v>1896.8519999999999</v>
      </c>
      <c r="L4348" s="148">
        <v>0</v>
      </c>
      <c r="M4348" s="148">
        <v>214.27600000000001</v>
      </c>
      <c r="N4348" s="148">
        <v>0</v>
      </c>
      <c r="O4348" s="148">
        <v>257.22300000000001</v>
      </c>
      <c r="P4348" s="148">
        <v>0</v>
      </c>
      <c r="Q4348" s="21">
        <f t="shared" si="674"/>
        <v>0</v>
      </c>
      <c r="R4348" s="21">
        <f t="shared" si="675"/>
        <v>685.04037200000005</v>
      </c>
      <c r="S4348" s="21">
        <f t="shared" si="676"/>
        <v>0</v>
      </c>
      <c r="T4348" s="21">
        <f t="shared" si="677"/>
        <v>816.94024800000011</v>
      </c>
      <c r="U4348" s="22">
        <f t="shared" si="678"/>
        <v>1501.9806200000003</v>
      </c>
      <c r="V4348" s="39">
        <f t="shared" si="679"/>
        <v>0.79182804984258148</v>
      </c>
    </row>
    <row r="4349" spans="1:22">
      <c r="A4349">
        <v>4344</v>
      </c>
      <c r="B4349" s="155">
        <f t="shared" si="680"/>
        <v>41455</v>
      </c>
      <c r="C4349" s="148">
        <f t="shared" si="671"/>
        <v>2013</v>
      </c>
      <c r="D4349" s="148">
        <f t="shared" si="672"/>
        <v>6</v>
      </c>
      <c r="E4349" s="152">
        <v>24</v>
      </c>
      <c r="F4349" s="153">
        <v>0</v>
      </c>
      <c r="G4349" s="154">
        <v>451.26</v>
      </c>
      <c r="H4349" s="154">
        <v>0</v>
      </c>
      <c r="I4349" s="154">
        <v>1369.5450000000001</v>
      </c>
      <c r="J4349" s="151">
        <v>0</v>
      </c>
      <c r="K4349" s="149">
        <f t="shared" si="673"/>
        <v>1820.8050000000001</v>
      </c>
      <c r="L4349" s="148">
        <v>0</v>
      </c>
      <c r="M4349" s="148">
        <v>136.50899999999999</v>
      </c>
      <c r="N4349" s="148">
        <v>0</v>
      </c>
      <c r="O4349" s="148">
        <v>321.75799999999998</v>
      </c>
      <c r="P4349" s="148">
        <v>0</v>
      </c>
      <c r="Q4349" s="21">
        <f t="shared" si="674"/>
        <v>0</v>
      </c>
      <c r="R4349" s="21">
        <f t="shared" si="675"/>
        <v>436.41927299999998</v>
      </c>
      <c r="S4349" s="21">
        <f t="shared" si="676"/>
        <v>0</v>
      </c>
      <c r="T4349" s="21">
        <f t="shared" si="677"/>
        <v>1021.903408</v>
      </c>
      <c r="U4349" s="22">
        <f t="shared" si="678"/>
        <v>1458.3226810000001</v>
      </c>
      <c r="V4349" s="39">
        <f t="shared" si="679"/>
        <v>0.80092194441469577</v>
      </c>
    </row>
    <row r="4350" spans="1:22">
      <c r="A4350">
        <v>4345</v>
      </c>
      <c r="B4350" s="155">
        <f t="shared" si="680"/>
        <v>41456</v>
      </c>
      <c r="C4350" s="148">
        <f t="shared" si="671"/>
        <v>2013</v>
      </c>
      <c r="D4350" s="148">
        <f t="shared" si="672"/>
        <v>7</v>
      </c>
      <c r="E4350" s="152">
        <v>1</v>
      </c>
      <c r="F4350" s="153">
        <v>0</v>
      </c>
      <c r="G4350" s="154">
        <v>417.67500000000001</v>
      </c>
      <c r="H4350" s="154">
        <v>0</v>
      </c>
      <c r="I4350" s="154">
        <v>1321.2760000000001</v>
      </c>
      <c r="J4350" s="151">
        <v>0</v>
      </c>
      <c r="K4350" s="149">
        <f t="shared" si="673"/>
        <v>1738.951</v>
      </c>
      <c r="L4350" s="148">
        <v>0</v>
      </c>
      <c r="M4350" s="148">
        <v>127.05500000000001</v>
      </c>
      <c r="N4350" s="148">
        <v>0</v>
      </c>
      <c r="O4350" s="148">
        <v>285.822</v>
      </c>
      <c r="P4350" s="148">
        <v>0</v>
      </c>
      <c r="Q4350" s="21">
        <f t="shared" si="674"/>
        <v>0</v>
      </c>
      <c r="R4350" s="21">
        <f t="shared" si="675"/>
        <v>406.19483500000001</v>
      </c>
      <c r="S4350" s="21">
        <f t="shared" si="676"/>
        <v>0</v>
      </c>
      <c r="T4350" s="21">
        <f t="shared" si="677"/>
        <v>907.7706720000001</v>
      </c>
      <c r="U4350" s="22">
        <f t="shared" si="678"/>
        <v>1313.9655070000001</v>
      </c>
      <c r="V4350" s="39">
        <f t="shared" si="679"/>
        <v>0.75560812639344066</v>
      </c>
    </row>
    <row r="4351" spans="1:22">
      <c r="A4351">
        <v>4346</v>
      </c>
      <c r="B4351" s="155">
        <f t="shared" si="680"/>
        <v>41456</v>
      </c>
      <c r="C4351" s="148">
        <f t="shared" si="671"/>
        <v>2013</v>
      </c>
      <c r="D4351" s="148">
        <f t="shared" si="672"/>
        <v>7</v>
      </c>
      <c r="E4351" s="152">
        <v>2</v>
      </c>
      <c r="F4351" s="153">
        <v>0</v>
      </c>
      <c r="G4351" s="154">
        <v>382.26299999999998</v>
      </c>
      <c r="H4351" s="154">
        <v>0</v>
      </c>
      <c r="I4351" s="154">
        <v>1131.742</v>
      </c>
      <c r="J4351" s="151">
        <v>0</v>
      </c>
      <c r="K4351" s="149">
        <f t="shared" si="673"/>
        <v>1514.0049999999999</v>
      </c>
      <c r="L4351" s="148">
        <v>0</v>
      </c>
      <c r="M4351" s="148">
        <v>116.605</v>
      </c>
      <c r="N4351" s="148">
        <v>0</v>
      </c>
      <c r="O4351" s="148">
        <v>252.78</v>
      </c>
      <c r="P4351" s="148">
        <v>0</v>
      </c>
      <c r="Q4351" s="21">
        <f t="shared" si="674"/>
        <v>0</v>
      </c>
      <c r="R4351" s="21">
        <f t="shared" si="675"/>
        <v>372.78618500000005</v>
      </c>
      <c r="S4351" s="21">
        <f t="shared" si="676"/>
        <v>0</v>
      </c>
      <c r="T4351" s="21">
        <f t="shared" si="677"/>
        <v>802.82928000000004</v>
      </c>
      <c r="U4351" s="22">
        <f t="shared" si="678"/>
        <v>1175.6154650000001</v>
      </c>
      <c r="V4351" s="39">
        <f t="shared" si="679"/>
        <v>0.77649377974313172</v>
      </c>
    </row>
    <row r="4352" spans="1:22">
      <c r="A4352">
        <v>4347</v>
      </c>
      <c r="B4352" s="155">
        <f t="shared" si="680"/>
        <v>41456</v>
      </c>
      <c r="C4352" s="148">
        <f t="shared" si="671"/>
        <v>2013</v>
      </c>
      <c r="D4352" s="148">
        <f t="shared" si="672"/>
        <v>7</v>
      </c>
      <c r="E4352" s="152">
        <v>3</v>
      </c>
      <c r="F4352" s="153">
        <v>0</v>
      </c>
      <c r="G4352" s="154">
        <v>421.38099999999997</v>
      </c>
      <c r="H4352" s="154">
        <v>0</v>
      </c>
      <c r="I4352" s="154">
        <v>860.94200000000001</v>
      </c>
      <c r="J4352" s="151">
        <v>0</v>
      </c>
      <c r="K4352" s="149">
        <f t="shared" si="673"/>
        <v>1282.3229999999999</v>
      </c>
      <c r="L4352" s="148">
        <v>0</v>
      </c>
      <c r="M4352" s="148">
        <v>127.711</v>
      </c>
      <c r="N4352" s="148">
        <v>0</v>
      </c>
      <c r="O4352" s="148">
        <v>195.471</v>
      </c>
      <c r="P4352" s="148">
        <v>0</v>
      </c>
      <c r="Q4352" s="21">
        <f t="shared" si="674"/>
        <v>0</v>
      </c>
      <c r="R4352" s="21">
        <f t="shared" si="675"/>
        <v>408.29206700000003</v>
      </c>
      <c r="S4352" s="21">
        <f t="shared" si="676"/>
        <v>0</v>
      </c>
      <c r="T4352" s="21">
        <f t="shared" si="677"/>
        <v>620.81589600000007</v>
      </c>
      <c r="U4352" s="22">
        <f t="shared" si="678"/>
        <v>1029.1079630000002</v>
      </c>
      <c r="V4352" s="39">
        <f t="shared" si="679"/>
        <v>0.80253412205817121</v>
      </c>
    </row>
    <row r="4353" spans="1:22">
      <c r="A4353">
        <v>4348</v>
      </c>
      <c r="B4353" s="155">
        <f t="shared" si="680"/>
        <v>41456</v>
      </c>
      <c r="C4353" s="148">
        <f t="shared" si="671"/>
        <v>2013</v>
      </c>
      <c r="D4353" s="148">
        <f t="shared" si="672"/>
        <v>7</v>
      </c>
      <c r="E4353" s="152">
        <v>4</v>
      </c>
      <c r="F4353" s="153">
        <v>0</v>
      </c>
      <c r="G4353" s="154">
        <v>383.892</v>
      </c>
      <c r="H4353" s="154">
        <v>0</v>
      </c>
      <c r="I4353" s="154">
        <v>1136.1489999999999</v>
      </c>
      <c r="J4353" s="151">
        <v>0</v>
      </c>
      <c r="K4353" s="149">
        <f t="shared" si="673"/>
        <v>1520.0409999999999</v>
      </c>
      <c r="L4353" s="148">
        <v>0</v>
      </c>
      <c r="M4353" s="148">
        <v>116.8</v>
      </c>
      <c r="N4353" s="148">
        <v>0</v>
      </c>
      <c r="O4353" s="148">
        <v>253.036</v>
      </c>
      <c r="P4353" s="148">
        <v>0</v>
      </c>
      <c r="Q4353" s="21">
        <f t="shared" si="674"/>
        <v>0</v>
      </c>
      <c r="R4353" s="21">
        <f t="shared" si="675"/>
        <v>373.40960000000001</v>
      </c>
      <c r="S4353" s="21">
        <f t="shared" si="676"/>
        <v>0</v>
      </c>
      <c r="T4353" s="21">
        <f t="shared" si="677"/>
        <v>803.642336</v>
      </c>
      <c r="U4353" s="22">
        <f t="shared" si="678"/>
        <v>1177.0519360000001</v>
      </c>
      <c r="V4353" s="39">
        <f t="shared" si="679"/>
        <v>0.77435538646654933</v>
      </c>
    </row>
    <row r="4354" spans="1:22">
      <c r="A4354">
        <v>4349</v>
      </c>
      <c r="B4354" s="155">
        <f t="shared" si="680"/>
        <v>41456</v>
      </c>
      <c r="C4354" s="148">
        <f t="shared" si="671"/>
        <v>2013</v>
      </c>
      <c r="D4354" s="148">
        <f t="shared" si="672"/>
        <v>7</v>
      </c>
      <c r="E4354" s="152">
        <v>5</v>
      </c>
      <c r="F4354" s="153">
        <v>0</v>
      </c>
      <c r="G4354" s="154">
        <v>384.2</v>
      </c>
      <c r="H4354" s="154">
        <v>4.5970000000000004</v>
      </c>
      <c r="I4354" s="154">
        <v>863.875</v>
      </c>
      <c r="J4354" s="151">
        <v>0</v>
      </c>
      <c r="K4354" s="149">
        <f t="shared" si="673"/>
        <v>1252.672</v>
      </c>
      <c r="L4354" s="148">
        <v>0</v>
      </c>
      <c r="M4354" s="148">
        <v>116.789</v>
      </c>
      <c r="N4354" s="148">
        <v>8.3970000000000002</v>
      </c>
      <c r="O4354" s="148">
        <v>195.50700000000001</v>
      </c>
      <c r="P4354" s="148">
        <v>0</v>
      </c>
      <c r="Q4354" s="21">
        <f t="shared" si="674"/>
        <v>0</v>
      </c>
      <c r="R4354" s="21">
        <f t="shared" si="675"/>
        <v>373.37443300000001</v>
      </c>
      <c r="S4354" s="21">
        <f t="shared" si="676"/>
        <v>16.382547000000002</v>
      </c>
      <c r="T4354" s="21">
        <f t="shared" si="677"/>
        <v>620.93023200000005</v>
      </c>
      <c r="U4354" s="22">
        <f t="shared" si="678"/>
        <v>1010.687212</v>
      </c>
      <c r="V4354" s="39">
        <f t="shared" si="679"/>
        <v>0.80682510026567211</v>
      </c>
    </row>
    <row r="4355" spans="1:22">
      <c r="A4355">
        <v>4350</v>
      </c>
      <c r="B4355" s="155">
        <f t="shared" si="680"/>
        <v>41456</v>
      </c>
      <c r="C4355" s="148">
        <f t="shared" si="671"/>
        <v>2013</v>
      </c>
      <c r="D4355" s="148">
        <f t="shared" si="672"/>
        <v>7</v>
      </c>
      <c r="E4355" s="152">
        <v>6</v>
      </c>
      <c r="F4355" s="153">
        <v>0</v>
      </c>
      <c r="G4355" s="154">
        <v>419.452</v>
      </c>
      <c r="H4355" s="154">
        <v>0</v>
      </c>
      <c r="I4355" s="154">
        <v>864.57100000000003</v>
      </c>
      <c r="J4355" s="151">
        <v>0</v>
      </c>
      <c r="K4355" s="149">
        <f t="shared" si="673"/>
        <v>1284.0230000000001</v>
      </c>
      <c r="L4355" s="148">
        <v>0</v>
      </c>
      <c r="M4355" s="148">
        <v>126.586</v>
      </c>
      <c r="N4355" s="148">
        <v>0</v>
      </c>
      <c r="O4355" s="148">
        <v>195.572</v>
      </c>
      <c r="P4355" s="148">
        <v>0</v>
      </c>
      <c r="Q4355" s="21">
        <f t="shared" si="674"/>
        <v>0</v>
      </c>
      <c r="R4355" s="21">
        <f t="shared" si="675"/>
        <v>404.69544200000001</v>
      </c>
      <c r="S4355" s="21">
        <f t="shared" si="676"/>
        <v>0</v>
      </c>
      <c r="T4355" s="21">
        <f t="shared" si="677"/>
        <v>621.13667200000009</v>
      </c>
      <c r="U4355" s="22">
        <f t="shared" si="678"/>
        <v>1025.832114</v>
      </c>
      <c r="V4355" s="39">
        <f t="shared" si="679"/>
        <v>0.79892035734562383</v>
      </c>
    </row>
    <row r="4356" spans="1:22">
      <c r="A4356">
        <v>4351</v>
      </c>
      <c r="B4356" s="155">
        <f t="shared" si="680"/>
        <v>41456</v>
      </c>
      <c r="C4356" s="148">
        <f t="shared" si="671"/>
        <v>2013</v>
      </c>
      <c r="D4356" s="148">
        <f t="shared" si="672"/>
        <v>7</v>
      </c>
      <c r="E4356" s="152">
        <v>7</v>
      </c>
      <c r="F4356" s="153">
        <v>0</v>
      </c>
      <c r="G4356" s="154">
        <v>685.11400000000003</v>
      </c>
      <c r="H4356" s="154">
        <v>0</v>
      </c>
      <c r="I4356" s="154">
        <v>951.30499999999995</v>
      </c>
      <c r="J4356" s="151">
        <v>0</v>
      </c>
      <c r="K4356" s="149">
        <f t="shared" si="673"/>
        <v>1636.4189999999999</v>
      </c>
      <c r="L4356" s="148">
        <v>0</v>
      </c>
      <c r="M4356" s="148">
        <v>200.57</v>
      </c>
      <c r="N4356" s="148">
        <v>0</v>
      </c>
      <c r="O4356" s="148">
        <v>218.58</v>
      </c>
      <c r="P4356" s="148">
        <v>0</v>
      </c>
      <c r="Q4356" s="21">
        <f t="shared" si="674"/>
        <v>0</v>
      </c>
      <c r="R4356" s="21">
        <f t="shared" si="675"/>
        <v>641.22229000000004</v>
      </c>
      <c r="S4356" s="21">
        <f t="shared" si="676"/>
        <v>0</v>
      </c>
      <c r="T4356" s="21">
        <f t="shared" si="677"/>
        <v>694.21008000000006</v>
      </c>
      <c r="U4356" s="22">
        <f t="shared" si="678"/>
        <v>1335.43237</v>
      </c>
      <c r="V4356" s="39">
        <f t="shared" si="679"/>
        <v>0.81606994907783403</v>
      </c>
    </row>
    <row r="4357" spans="1:22">
      <c r="A4357">
        <v>4352</v>
      </c>
      <c r="B4357" s="155">
        <f t="shared" si="680"/>
        <v>41456</v>
      </c>
      <c r="C4357" s="148">
        <f t="shared" si="671"/>
        <v>2013</v>
      </c>
      <c r="D4357" s="148">
        <f t="shared" si="672"/>
        <v>7</v>
      </c>
      <c r="E4357" s="152">
        <v>8</v>
      </c>
      <c r="F4357" s="153">
        <v>0</v>
      </c>
      <c r="G4357" s="154">
        <v>421.45699999999999</v>
      </c>
      <c r="H4357" s="154">
        <v>0</v>
      </c>
      <c r="I4357" s="154">
        <v>1195.7560000000001</v>
      </c>
      <c r="J4357" s="151">
        <v>0</v>
      </c>
      <c r="K4357" s="149">
        <f t="shared" si="673"/>
        <v>1617.2130000000002</v>
      </c>
      <c r="L4357" s="148">
        <v>0</v>
      </c>
      <c r="M4357" s="148">
        <v>128.363</v>
      </c>
      <c r="N4357" s="148">
        <v>0</v>
      </c>
      <c r="O4357" s="148">
        <v>264.19400000000002</v>
      </c>
      <c r="P4357" s="148">
        <v>0</v>
      </c>
      <c r="Q4357" s="21">
        <f t="shared" si="674"/>
        <v>0</v>
      </c>
      <c r="R4357" s="21">
        <f t="shared" si="675"/>
        <v>410.37651099999999</v>
      </c>
      <c r="S4357" s="21">
        <f t="shared" si="676"/>
        <v>0</v>
      </c>
      <c r="T4357" s="21">
        <f t="shared" si="677"/>
        <v>839.08014400000013</v>
      </c>
      <c r="U4357" s="22">
        <f t="shared" si="678"/>
        <v>1249.4566550000002</v>
      </c>
      <c r="V4357" s="39">
        <f t="shared" si="679"/>
        <v>0.77259869602829068</v>
      </c>
    </row>
    <row r="4358" spans="1:22">
      <c r="A4358">
        <v>4353</v>
      </c>
      <c r="B4358" s="155">
        <f t="shared" si="680"/>
        <v>41456</v>
      </c>
      <c r="C4358" s="148">
        <f t="shared" si="671"/>
        <v>2013</v>
      </c>
      <c r="D4358" s="148">
        <f t="shared" si="672"/>
        <v>7</v>
      </c>
      <c r="E4358" s="152">
        <v>9</v>
      </c>
      <c r="F4358" s="153">
        <v>0</v>
      </c>
      <c r="G4358" s="154">
        <v>632.68299999999999</v>
      </c>
      <c r="H4358" s="154">
        <v>1.748</v>
      </c>
      <c r="I4358" s="154">
        <v>1173.8340000000001</v>
      </c>
      <c r="J4358" s="151">
        <v>0</v>
      </c>
      <c r="K4358" s="149">
        <f t="shared" si="673"/>
        <v>1808.2650000000001</v>
      </c>
      <c r="L4358" s="148">
        <v>0</v>
      </c>
      <c r="M4358" s="148">
        <v>182.364</v>
      </c>
      <c r="N4358" s="148">
        <v>4.8890000000000002</v>
      </c>
      <c r="O4358" s="148">
        <v>260.09100000000001</v>
      </c>
      <c r="P4358" s="148">
        <v>0</v>
      </c>
      <c r="Q4358" s="21">
        <f t="shared" si="674"/>
        <v>0</v>
      </c>
      <c r="R4358" s="21">
        <f t="shared" si="675"/>
        <v>583.01770799999997</v>
      </c>
      <c r="S4358" s="21">
        <f t="shared" si="676"/>
        <v>9.5384390000000003</v>
      </c>
      <c r="T4358" s="21">
        <f t="shared" si="677"/>
        <v>826.04901600000005</v>
      </c>
      <c r="U4358" s="22">
        <f t="shared" si="678"/>
        <v>1418.6051630000002</v>
      </c>
      <c r="V4358" s="39">
        <f t="shared" si="679"/>
        <v>0.7845117629329772</v>
      </c>
    </row>
    <row r="4359" spans="1:22">
      <c r="A4359">
        <v>4354</v>
      </c>
      <c r="B4359" s="155">
        <f t="shared" si="680"/>
        <v>41456</v>
      </c>
      <c r="C4359" s="148">
        <f t="shared" ref="C4359:C4422" si="681">YEAR(B4359)</f>
        <v>2013</v>
      </c>
      <c r="D4359" s="148">
        <f t="shared" ref="D4359:D4422" si="682">MONTH(B4359)</f>
        <v>7</v>
      </c>
      <c r="E4359" s="152">
        <v>10</v>
      </c>
      <c r="F4359" s="153">
        <v>0</v>
      </c>
      <c r="G4359" s="154">
        <v>293.34800000000001</v>
      </c>
      <c r="H4359" s="154">
        <v>2.0550000000000002</v>
      </c>
      <c r="I4359" s="154">
        <v>1393.441</v>
      </c>
      <c r="J4359" s="151">
        <v>0</v>
      </c>
      <c r="K4359" s="149">
        <f t="shared" ref="K4359:K4422" si="683">SUM(F4359:J4359)</f>
        <v>1688.8440000000001</v>
      </c>
      <c r="L4359" s="148">
        <v>0</v>
      </c>
      <c r="M4359" s="148">
        <v>91.858000000000004</v>
      </c>
      <c r="N4359" s="148">
        <v>4.8719999999999999</v>
      </c>
      <c r="O4359" s="148">
        <v>316.25200000000001</v>
      </c>
      <c r="P4359" s="148">
        <v>0</v>
      </c>
      <c r="Q4359" s="21">
        <f t="shared" ref="Q4359:Q4422" si="684">+$Q$2*L4359</f>
        <v>0</v>
      </c>
      <c r="R4359" s="21">
        <f t="shared" ref="R4359:R4422" si="685">+$R$2*M4359</f>
        <v>293.67002600000001</v>
      </c>
      <c r="S4359" s="21">
        <f t="shared" ref="S4359:S4422" si="686">+$S$2*N4359</f>
        <v>9.5052719999999997</v>
      </c>
      <c r="T4359" s="21">
        <f t="shared" ref="T4359:T4422" si="687">+$T$2*O4359</f>
        <v>1004.4163520000001</v>
      </c>
      <c r="U4359" s="22">
        <f t="shared" ref="U4359:U4422" si="688">SUM(Q4359:T4359)</f>
        <v>1307.5916500000001</v>
      </c>
      <c r="V4359" s="39">
        <f t="shared" ref="V4359:V4422" si="689">+U4359/K4359</f>
        <v>0.77425247684214771</v>
      </c>
    </row>
    <row r="4360" spans="1:22">
      <c r="A4360">
        <v>4355</v>
      </c>
      <c r="B4360" s="155">
        <f t="shared" si="680"/>
        <v>41456</v>
      </c>
      <c r="C4360" s="148">
        <f t="shared" si="681"/>
        <v>2013</v>
      </c>
      <c r="D4360" s="148">
        <f t="shared" si="682"/>
        <v>7</v>
      </c>
      <c r="E4360" s="152">
        <v>11</v>
      </c>
      <c r="F4360" s="153">
        <v>0</v>
      </c>
      <c r="G4360" s="154">
        <v>345.77499999999998</v>
      </c>
      <c r="H4360" s="154">
        <v>1.0680000000000001</v>
      </c>
      <c r="I4360" s="154">
        <v>1403.3810000000001</v>
      </c>
      <c r="J4360" s="151">
        <v>0</v>
      </c>
      <c r="K4360" s="149">
        <f t="shared" si="683"/>
        <v>1750.2240000000002</v>
      </c>
      <c r="L4360" s="148">
        <v>0</v>
      </c>
      <c r="M4360" s="148">
        <v>108.06699999999999</v>
      </c>
      <c r="N4360" s="148">
        <v>3.1629999999999998</v>
      </c>
      <c r="O4360" s="148">
        <v>321.69299999999998</v>
      </c>
      <c r="P4360" s="148">
        <v>0</v>
      </c>
      <c r="Q4360" s="21">
        <f t="shared" si="684"/>
        <v>0</v>
      </c>
      <c r="R4360" s="21">
        <f t="shared" si="685"/>
        <v>345.49019899999996</v>
      </c>
      <c r="S4360" s="21">
        <f t="shared" si="686"/>
        <v>6.1710129999999994</v>
      </c>
      <c r="T4360" s="21">
        <f t="shared" si="687"/>
        <v>1021.696968</v>
      </c>
      <c r="U4360" s="22">
        <f t="shared" si="688"/>
        <v>1373.3581799999999</v>
      </c>
      <c r="V4360" s="39">
        <f t="shared" si="689"/>
        <v>0.78467566437210312</v>
      </c>
    </row>
    <row r="4361" spans="1:22">
      <c r="A4361">
        <v>4356</v>
      </c>
      <c r="B4361" s="155">
        <f t="shared" si="680"/>
        <v>41456</v>
      </c>
      <c r="C4361" s="148">
        <f t="shared" si="681"/>
        <v>2013</v>
      </c>
      <c r="D4361" s="148">
        <f t="shared" si="682"/>
        <v>7</v>
      </c>
      <c r="E4361" s="152">
        <v>12</v>
      </c>
      <c r="F4361" s="153">
        <v>0</v>
      </c>
      <c r="G4361" s="154">
        <v>404.65699999999998</v>
      </c>
      <c r="H4361" s="154">
        <v>0.96799999999999997</v>
      </c>
      <c r="I4361" s="154">
        <v>1383.88</v>
      </c>
      <c r="J4361" s="151">
        <v>0</v>
      </c>
      <c r="K4361" s="149">
        <f t="shared" si="683"/>
        <v>1789.5050000000001</v>
      </c>
      <c r="L4361" s="148">
        <v>0</v>
      </c>
      <c r="M4361" s="148">
        <v>124.968</v>
      </c>
      <c r="N4361" s="148">
        <v>3.3740000000000001</v>
      </c>
      <c r="O4361" s="148">
        <v>318.87599999999998</v>
      </c>
      <c r="P4361" s="148">
        <v>0</v>
      </c>
      <c r="Q4361" s="21">
        <f t="shared" si="684"/>
        <v>0</v>
      </c>
      <c r="R4361" s="21">
        <f t="shared" si="685"/>
        <v>399.522696</v>
      </c>
      <c r="S4361" s="21">
        <f t="shared" si="686"/>
        <v>6.5826740000000008</v>
      </c>
      <c r="T4361" s="21">
        <f t="shared" si="687"/>
        <v>1012.750176</v>
      </c>
      <c r="U4361" s="22">
        <f t="shared" si="688"/>
        <v>1418.855546</v>
      </c>
      <c r="V4361" s="39">
        <f t="shared" si="689"/>
        <v>0.79287598861137576</v>
      </c>
    </row>
    <row r="4362" spans="1:22">
      <c r="A4362">
        <v>4357</v>
      </c>
      <c r="B4362" s="155">
        <f t="shared" si="680"/>
        <v>41456</v>
      </c>
      <c r="C4362" s="148">
        <f t="shared" si="681"/>
        <v>2013</v>
      </c>
      <c r="D4362" s="148">
        <f t="shared" si="682"/>
        <v>7</v>
      </c>
      <c r="E4362" s="152">
        <v>13</v>
      </c>
      <c r="F4362" s="153">
        <v>0</v>
      </c>
      <c r="G4362" s="154">
        <v>414.06</v>
      </c>
      <c r="H4362" s="154">
        <v>1.4E-2</v>
      </c>
      <c r="I4362" s="154">
        <v>1380.2819999999999</v>
      </c>
      <c r="J4362" s="151">
        <v>0</v>
      </c>
      <c r="K4362" s="149">
        <f t="shared" si="683"/>
        <v>1794.356</v>
      </c>
      <c r="L4362" s="148">
        <v>0</v>
      </c>
      <c r="M4362" s="148">
        <v>126.096</v>
      </c>
      <c r="N4362" s="148">
        <v>1.3380000000000001</v>
      </c>
      <c r="O4362" s="148">
        <v>325.43599999999998</v>
      </c>
      <c r="P4362" s="148">
        <v>0</v>
      </c>
      <c r="Q4362" s="21">
        <f t="shared" si="684"/>
        <v>0</v>
      </c>
      <c r="R4362" s="21">
        <f t="shared" si="685"/>
        <v>403.12891200000001</v>
      </c>
      <c r="S4362" s="21">
        <f t="shared" si="686"/>
        <v>2.6104380000000003</v>
      </c>
      <c r="T4362" s="21">
        <f t="shared" si="687"/>
        <v>1033.584736</v>
      </c>
      <c r="U4362" s="22">
        <f t="shared" si="688"/>
        <v>1439.3240860000001</v>
      </c>
      <c r="V4362" s="39">
        <f t="shared" si="689"/>
        <v>0.80213964564445406</v>
      </c>
    </row>
    <row r="4363" spans="1:22">
      <c r="A4363">
        <v>4358</v>
      </c>
      <c r="B4363" s="155">
        <f t="shared" si="680"/>
        <v>41456</v>
      </c>
      <c r="C4363" s="148">
        <f t="shared" si="681"/>
        <v>2013</v>
      </c>
      <c r="D4363" s="148">
        <f t="shared" si="682"/>
        <v>7</v>
      </c>
      <c r="E4363" s="152">
        <v>14</v>
      </c>
      <c r="F4363" s="153">
        <v>0</v>
      </c>
      <c r="G4363" s="154">
        <v>702.67100000000005</v>
      </c>
      <c r="H4363" s="154">
        <v>0</v>
      </c>
      <c r="I4363" s="154">
        <v>1075.9760000000001</v>
      </c>
      <c r="J4363" s="151">
        <v>0</v>
      </c>
      <c r="K4363" s="149">
        <f t="shared" si="683"/>
        <v>1778.6470000000002</v>
      </c>
      <c r="L4363" s="148">
        <v>0</v>
      </c>
      <c r="M4363" s="148">
        <v>201.791</v>
      </c>
      <c r="N4363" s="148">
        <v>0</v>
      </c>
      <c r="O4363" s="148">
        <v>251.53100000000001</v>
      </c>
      <c r="P4363" s="148">
        <v>0</v>
      </c>
      <c r="Q4363" s="21">
        <f t="shared" si="684"/>
        <v>0</v>
      </c>
      <c r="R4363" s="21">
        <f t="shared" si="685"/>
        <v>645.12582699999996</v>
      </c>
      <c r="S4363" s="21">
        <f t="shared" si="686"/>
        <v>0</v>
      </c>
      <c r="T4363" s="21">
        <f t="shared" si="687"/>
        <v>798.86245600000007</v>
      </c>
      <c r="U4363" s="22">
        <f t="shared" si="688"/>
        <v>1443.9882830000001</v>
      </c>
      <c r="V4363" s="39">
        <f t="shared" si="689"/>
        <v>0.81184646700553853</v>
      </c>
    </row>
    <row r="4364" spans="1:22">
      <c r="A4364">
        <v>4359</v>
      </c>
      <c r="B4364" s="155">
        <f t="shared" si="680"/>
        <v>41456</v>
      </c>
      <c r="C4364" s="148">
        <f t="shared" si="681"/>
        <v>2013</v>
      </c>
      <c r="D4364" s="148">
        <f t="shared" si="682"/>
        <v>7</v>
      </c>
      <c r="E4364" s="152">
        <v>15</v>
      </c>
      <c r="F4364" s="153">
        <v>0</v>
      </c>
      <c r="G4364" s="154">
        <v>701.72699999999998</v>
      </c>
      <c r="H4364" s="154">
        <v>0</v>
      </c>
      <c r="I4364" s="154">
        <v>972.54100000000005</v>
      </c>
      <c r="J4364" s="151">
        <v>0</v>
      </c>
      <c r="K4364" s="149">
        <f t="shared" si="683"/>
        <v>1674.268</v>
      </c>
      <c r="L4364" s="148">
        <v>0</v>
      </c>
      <c r="M4364" s="148">
        <v>201.22300000000001</v>
      </c>
      <c r="N4364" s="148">
        <v>0</v>
      </c>
      <c r="O4364" s="148">
        <v>216.61099999999999</v>
      </c>
      <c r="P4364" s="148">
        <v>0</v>
      </c>
      <c r="Q4364" s="21">
        <f t="shared" si="684"/>
        <v>0</v>
      </c>
      <c r="R4364" s="21">
        <f t="shared" si="685"/>
        <v>643.30993100000001</v>
      </c>
      <c r="S4364" s="21">
        <f t="shared" si="686"/>
        <v>0</v>
      </c>
      <c r="T4364" s="21">
        <f t="shared" si="687"/>
        <v>687.95653600000003</v>
      </c>
      <c r="U4364" s="22">
        <f t="shared" si="688"/>
        <v>1331.2664669999999</v>
      </c>
      <c r="V4364" s="39">
        <f t="shared" si="689"/>
        <v>0.79513343562679328</v>
      </c>
    </row>
    <row r="4365" spans="1:22">
      <c r="A4365">
        <v>4360</v>
      </c>
      <c r="B4365" s="155">
        <f t="shared" si="680"/>
        <v>41456</v>
      </c>
      <c r="C4365" s="148">
        <f t="shared" si="681"/>
        <v>2013</v>
      </c>
      <c r="D4365" s="148">
        <f t="shared" si="682"/>
        <v>7</v>
      </c>
      <c r="E4365" s="152">
        <v>16</v>
      </c>
      <c r="F4365" s="153">
        <v>0</v>
      </c>
      <c r="G4365" s="154">
        <v>698.4</v>
      </c>
      <c r="H4365" s="154">
        <v>0</v>
      </c>
      <c r="I4365" s="154">
        <v>1018.605</v>
      </c>
      <c r="J4365" s="151">
        <v>0</v>
      </c>
      <c r="K4365" s="149">
        <f t="shared" si="683"/>
        <v>1717.0050000000001</v>
      </c>
      <c r="L4365" s="148">
        <v>0</v>
      </c>
      <c r="M4365" s="148">
        <v>200.47</v>
      </c>
      <c r="N4365" s="148">
        <v>0</v>
      </c>
      <c r="O4365" s="148">
        <v>225.76499999999999</v>
      </c>
      <c r="P4365" s="148">
        <v>0</v>
      </c>
      <c r="Q4365" s="21">
        <f t="shared" si="684"/>
        <v>0</v>
      </c>
      <c r="R4365" s="21">
        <f t="shared" si="685"/>
        <v>640.90259000000003</v>
      </c>
      <c r="S4365" s="21">
        <f t="shared" si="686"/>
        <v>0</v>
      </c>
      <c r="T4365" s="21">
        <f t="shared" si="687"/>
        <v>717.02963999999997</v>
      </c>
      <c r="U4365" s="22">
        <f t="shared" si="688"/>
        <v>1357.9322299999999</v>
      </c>
      <c r="V4365" s="39">
        <f t="shared" si="689"/>
        <v>0.79087261248511209</v>
      </c>
    </row>
    <row r="4366" spans="1:22">
      <c r="A4366">
        <v>4361</v>
      </c>
      <c r="B4366" s="155">
        <f t="shared" si="680"/>
        <v>41456</v>
      </c>
      <c r="C4366" s="148">
        <f t="shared" si="681"/>
        <v>2013</v>
      </c>
      <c r="D4366" s="148">
        <f t="shared" si="682"/>
        <v>7</v>
      </c>
      <c r="E4366" s="152">
        <v>17</v>
      </c>
      <c r="F4366" s="153">
        <v>0</v>
      </c>
      <c r="G4366" s="154">
        <v>805.09</v>
      </c>
      <c r="H4366" s="154">
        <v>0</v>
      </c>
      <c r="I4366" s="154">
        <v>1019.799</v>
      </c>
      <c r="J4366" s="151">
        <v>0</v>
      </c>
      <c r="K4366" s="149">
        <f t="shared" si="683"/>
        <v>1824.8890000000001</v>
      </c>
      <c r="L4366" s="148">
        <v>0</v>
      </c>
      <c r="M4366" s="148">
        <v>230.40299999999999</v>
      </c>
      <c r="N4366" s="148">
        <v>0</v>
      </c>
      <c r="O4366" s="148">
        <v>226.714</v>
      </c>
      <c r="P4366" s="148">
        <v>0</v>
      </c>
      <c r="Q4366" s="21">
        <f t="shared" si="684"/>
        <v>0</v>
      </c>
      <c r="R4366" s="21">
        <f t="shared" si="685"/>
        <v>736.59839099999999</v>
      </c>
      <c r="S4366" s="21">
        <f t="shared" si="686"/>
        <v>0</v>
      </c>
      <c r="T4366" s="21">
        <f t="shared" si="687"/>
        <v>720.04366400000004</v>
      </c>
      <c r="U4366" s="22">
        <f t="shared" si="688"/>
        <v>1456.642055</v>
      </c>
      <c r="V4366" s="39">
        <f t="shared" si="689"/>
        <v>0.79820857871355455</v>
      </c>
    </row>
    <row r="4367" spans="1:22">
      <c r="A4367">
        <v>4362</v>
      </c>
      <c r="B4367" s="155">
        <f t="shared" si="680"/>
        <v>41456</v>
      </c>
      <c r="C4367" s="148">
        <f t="shared" si="681"/>
        <v>2013</v>
      </c>
      <c r="D4367" s="148">
        <f t="shared" si="682"/>
        <v>7</v>
      </c>
      <c r="E4367" s="152">
        <v>18</v>
      </c>
      <c r="F4367" s="153">
        <v>0</v>
      </c>
      <c r="G4367" s="154">
        <v>700.08299999999997</v>
      </c>
      <c r="H4367" s="154">
        <v>0.41499999999999998</v>
      </c>
      <c r="I4367" s="154">
        <v>1051.1179999999999</v>
      </c>
      <c r="J4367" s="151">
        <v>0</v>
      </c>
      <c r="K4367" s="149">
        <f t="shared" si="683"/>
        <v>1751.616</v>
      </c>
      <c r="L4367" s="148">
        <v>0</v>
      </c>
      <c r="M4367" s="148">
        <v>201.977</v>
      </c>
      <c r="N4367" s="148">
        <v>2.1280000000000001</v>
      </c>
      <c r="O4367" s="148">
        <v>241.72499999999999</v>
      </c>
      <c r="P4367" s="148">
        <v>0</v>
      </c>
      <c r="Q4367" s="21">
        <f t="shared" si="684"/>
        <v>0</v>
      </c>
      <c r="R4367" s="21">
        <f t="shared" si="685"/>
        <v>645.72046899999998</v>
      </c>
      <c r="S4367" s="21">
        <f t="shared" si="686"/>
        <v>4.1517280000000003</v>
      </c>
      <c r="T4367" s="21">
        <f t="shared" si="687"/>
        <v>767.71860000000004</v>
      </c>
      <c r="U4367" s="22">
        <f t="shared" si="688"/>
        <v>1417.5907970000001</v>
      </c>
      <c r="V4367" s="39">
        <f t="shared" si="689"/>
        <v>0.80930454905641425</v>
      </c>
    </row>
    <row r="4368" spans="1:22">
      <c r="A4368">
        <v>4363</v>
      </c>
      <c r="B4368" s="155">
        <f t="shared" si="680"/>
        <v>41456</v>
      </c>
      <c r="C4368" s="148">
        <f t="shared" si="681"/>
        <v>2013</v>
      </c>
      <c r="D4368" s="148">
        <f t="shared" si="682"/>
        <v>7</v>
      </c>
      <c r="E4368" s="152">
        <v>19</v>
      </c>
      <c r="F4368" s="153">
        <v>0</v>
      </c>
      <c r="G4368" s="154">
        <v>702.84400000000005</v>
      </c>
      <c r="H4368" s="154">
        <v>0</v>
      </c>
      <c r="I4368" s="154">
        <v>1257.8589999999999</v>
      </c>
      <c r="J4368" s="151">
        <v>0</v>
      </c>
      <c r="K4368" s="149">
        <f t="shared" si="683"/>
        <v>1960.703</v>
      </c>
      <c r="L4368" s="148">
        <v>0</v>
      </c>
      <c r="M4368" s="148">
        <v>202.54900000000001</v>
      </c>
      <c r="N4368" s="148">
        <v>0</v>
      </c>
      <c r="O4368" s="148">
        <v>311.589</v>
      </c>
      <c r="P4368" s="148">
        <v>0</v>
      </c>
      <c r="Q4368" s="21">
        <f t="shared" si="684"/>
        <v>0</v>
      </c>
      <c r="R4368" s="21">
        <f t="shared" si="685"/>
        <v>647.54915300000005</v>
      </c>
      <c r="S4368" s="21">
        <f t="shared" si="686"/>
        <v>0</v>
      </c>
      <c r="T4368" s="21">
        <f t="shared" si="687"/>
        <v>989.60666400000002</v>
      </c>
      <c r="U4368" s="22">
        <f t="shared" si="688"/>
        <v>1637.1558170000001</v>
      </c>
      <c r="V4368" s="39">
        <f t="shared" si="689"/>
        <v>0.83498409346035585</v>
      </c>
    </row>
    <row r="4369" spans="1:22">
      <c r="A4369">
        <v>4364</v>
      </c>
      <c r="B4369" s="155">
        <f t="shared" si="680"/>
        <v>41456</v>
      </c>
      <c r="C4369" s="148">
        <f t="shared" si="681"/>
        <v>2013</v>
      </c>
      <c r="D4369" s="148">
        <f t="shared" si="682"/>
        <v>7</v>
      </c>
      <c r="E4369" s="152">
        <v>20</v>
      </c>
      <c r="F4369" s="153">
        <v>0</v>
      </c>
      <c r="G4369" s="154">
        <v>718.15499999999997</v>
      </c>
      <c r="H4369" s="154">
        <v>0</v>
      </c>
      <c r="I4369" s="154">
        <v>1377.614</v>
      </c>
      <c r="J4369" s="151">
        <v>0</v>
      </c>
      <c r="K4369" s="149">
        <f t="shared" si="683"/>
        <v>2095.7690000000002</v>
      </c>
      <c r="L4369" s="148">
        <v>0</v>
      </c>
      <c r="M4369" s="148">
        <v>208.41300000000001</v>
      </c>
      <c r="N4369" s="148">
        <v>0</v>
      </c>
      <c r="O4369" s="148">
        <v>355.98700000000002</v>
      </c>
      <c r="P4369" s="148">
        <v>0</v>
      </c>
      <c r="Q4369" s="21">
        <f t="shared" si="684"/>
        <v>0</v>
      </c>
      <c r="R4369" s="21">
        <f t="shared" si="685"/>
        <v>666.29636100000005</v>
      </c>
      <c r="S4369" s="21">
        <f t="shared" si="686"/>
        <v>0</v>
      </c>
      <c r="T4369" s="21">
        <f t="shared" si="687"/>
        <v>1130.6147120000001</v>
      </c>
      <c r="U4369" s="22">
        <f t="shared" si="688"/>
        <v>1796.9110730000002</v>
      </c>
      <c r="V4369" s="39">
        <f t="shared" si="689"/>
        <v>0.85739939516234853</v>
      </c>
    </row>
    <row r="4370" spans="1:22">
      <c r="A4370">
        <v>4365</v>
      </c>
      <c r="B4370" s="155">
        <f t="shared" si="680"/>
        <v>41456</v>
      </c>
      <c r="C4370" s="148">
        <f t="shared" si="681"/>
        <v>2013</v>
      </c>
      <c r="D4370" s="148">
        <f t="shared" si="682"/>
        <v>7</v>
      </c>
      <c r="E4370" s="152">
        <v>21</v>
      </c>
      <c r="F4370" s="153">
        <v>0</v>
      </c>
      <c r="G4370" s="154">
        <v>722.46500000000003</v>
      </c>
      <c r="H4370" s="154">
        <v>0</v>
      </c>
      <c r="I4370" s="154">
        <v>1402.7639999999999</v>
      </c>
      <c r="J4370" s="151">
        <v>0</v>
      </c>
      <c r="K4370" s="149">
        <f t="shared" si="683"/>
        <v>2125.2289999999998</v>
      </c>
      <c r="L4370" s="148">
        <v>0</v>
      </c>
      <c r="M4370" s="148">
        <v>212.12200000000001</v>
      </c>
      <c r="N4370" s="148">
        <v>0</v>
      </c>
      <c r="O4370" s="148">
        <v>353.11200000000002</v>
      </c>
      <c r="P4370" s="148">
        <v>0</v>
      </c>
      <c r="Q4370" s="21">
        <f t="shared" si="684"/>
        <v>0</v>
      </c>
      <c r="R4370" s="21">
        <f t="shared" si="685"/>
        <v>678.15403400000002</v>
      </c>
      <c r="S4370" s="21">
        <f t="shared" si="686"/>
        <v>0</v>
      </c>
      <c r="T4370" s="21">
        <f t="shared" si="687"/>
        <v>1121.4837120000002</v>
      </c>
      <c r="U4370" s="22">
        <f t="shared" si="688"/>
        <v>1799.6377460000003</v>
      </c>
      <c r="V4370" s="39">
        <f t="shared" si="689"/>
        <v>0.84679709621880772</v>
      </c>
    </row>
    <row r="4371" spans="1:22">
      <c r="A4371">
        <v>4366</v>
      </c>
      <c r="B4371" s="155">
        <f t="shared" si="680"/>
        <v>41456</v>
      </c>
      <c r="C4371" s="148">
        <f t="shared" si="681"/>
        <v>2013</v>
      </c>
      <c r="D4371" s="148">
        <f t="shared" si="682"/>
        <v>7</v>
      </c>
      <c r="E4371" s="152">
        <v>22</v>
      </c>
      <c r="F4371" s="153">
        <v>0</v>
      </c>
      <c r="G4371" s="154">
        <v>724.51499999999999</v>
      </c>
      <c r="H4371" s="154">
        <v>0</v>
      </c>
      <c r="I4371" s="154">
        <v>1443.8430000000001</v>
      </c>
      <c r="J4371" s="151">
        <v>0</v>
      </c>
      <c r="K4371" s="149">
        <f t="shared" si="683"/>
        <v>2168.3580000000002</v>
      </c>
      <c r="L4371" s="148">
        <v>0</v>
      </c>
      <c r="M4371" s="148">
        <v>212.52699999999999</v>
      </c>
      <c r="N4371" s="148">
        <v>0</v>
      </c>
      <c r="O4371" s="148">
        <v>358.93799999999999</v>
      </c>
      <c r="P4371" s="148">
        <v>0</v>
      </c>
      <c r="Q4371" s="21">
        <f t="shared" si="684"/>
        <v>0</v>
      </c>
      <c r="R4371" s="21">
        <f t="shared" si="685"/>
        <v>679.44881899999996</v>
      </c>
      <c r="S4371" s="21">
        <f t="shared" si="686"/>
        <v>0</v>
      </c>
      <c r="T4371" s="21">
        <f t="shared" si="687"/>
        <v>1139.9870880000001</v>
      </c>
      <c r="U4371" s="22">
        <f t="shared" si="688"/>
        <v>1819.435907</v>
      </c>
      <c r="V4371" s="39">
        <f t="shared" si="689"/>
        <v>0.83908464700017238</v>
      </c>
    </row>
    <row r="4372" spans="1:22">
      <c r="A4372">
        <v>4367</v>
      </c>
      <c r="B4372" s="155">
        <f t="shared" si="680"/>
        <v>41456</v>
      </c>
      <c r="C4372" s="148">
        <f t="shared" si="681"/>
        <v>2013</v>
      </c>
      <c r="D4372" s="148">
        <f t="shared" si="682"/>
        <v>7</v>
      </c>
      <c r="E4372" s="152">
        <v>23</v>
      </c>
      <c r="F4372" s="153">
        <v>0</v>
      </c>
      <c r="G4372" s="154">
        <v>722.85799999999995</v>
      </c>
      <c r="H4372" s="154">
        <v>0</v>
      </c>
      <c r="I4372" s="154">
        <v>1130.5350000000001</v>
      </c>
      <c r="J4372" s="151">
        <v>0</v>
      </c>
      <c r="K4372" s="149">
        <f t="shared" si="683"/>
        <v>1853.393</v>
      </c>
      <c r="L4372" s="148">
        <v>0</v>
      </c>
      <c r="M4372" s="148">
        <v>211.923</v>
      </c>
      <c r="N4372" s="148">
        <v>0</v>
      </c>
      <c r="O4372" s="148">
        <v>289.13</v>
      </c>
      <c r="P4372" s="148">
        <v>0</v>
      </c>
      <c r="Q4372" s="21">
        <f t="shared" si="684"/>
        <v>0</v>
      </c>
      <c r="R4372" s="21">
        <f t="shared" si="685"/>
        <v>677.517831</v>
      </c>
      <c r="S4372" s="21">
        <f t="shared" si="686"/>
        <v>0</v>
      </c>
      <c r="T4372" s="21">
        <f t="shared" si="687"/>
        <v>918.27688000000001</v>
      </c>
      <c r="U4372" s="22">
        <f t="shared" si="688"/>
        <v>1595.794711</v>
      </c>
      <c r="V4372" s="39">
        <f t="shared" si="689"/>
        <v>0.86101259204065195</v>
      </c>
    </row>
    <row r="4373" spans="1:22">
      <c r="A4373">
        <v>4368</v>
      </c>
      <c r="B4373" s="155">
        <f t="shared" si="680"/>
        <v>41456</v>
      </c>
      <c r="C4373" s="148">
        <f t="shared" si="681"/>
        <v>2013</v>
      </c>
      <c r="D4373" s="148">
        <f t="shared" si="682"/>
        <v>7</v>
      </c>
      <c r="E4373" s="152">
        <v>24</v>
      </c>
      <c r="F4373" s="153">
        <v>0</v>
      </c>
      <c r="G4373" s="154">
        <v>444.98500000000001</v>
      </c>
      <c r="H4373" s="154">
        <v>0</v>
      </c>
      <c r="I4373" s="154">
        <v>1266.1959999999999</v>
      </c>
      <c r="J4373" s="151">
        <v>0</v>
      </c>
      <c r="K4373" s="149">
        <f t="shared" si="683"/>
        <v>1711.181</v>
      </c>
      <c r="L4373" s="148">
        <v>0</v>
      </c>
      <c r="M4373" s="148">
        <v>141.20400000000001</v>
      </c>
      <c r="N4373" s="148">
        <v>0</v>
      </c>
      <c r="O4373" s="148">
        <v>300.61700000000002</v>
      </c>
      <c r="P4373" s="148">
        <v>0</v>
      </c>
      <c r="Q4373" s="21">
        <f t="shared" si="684"/>
        <v>0</v>
      </c>
      <c r="R4373" s="21">
        <f t="shared" si="685"/>
        <v>451.42918800000001</v>
      </c>
      <c r="S4373" s="21">
        <f t="shared" si="686"/>
        <v>0</v>
      </c>
      <c r="T4373" s="21">
        <f t="shared" si="687"/>
        <v>954.75959200000011</v>
      </c>
      <c r="U4373" s="22">
        <f t="shared" si="688"/>
        <v>1406.1887800000002</v>
      </c>
      <c r="V4373" s="39">
        <f t="shared" si="689"/>
        <v>0.82176507336161408</v>
      </c>
    </row>
    <row r="4374" spans="1:22">
      <c r="A4374">
        <v>4369</v>
      </c>
      <c r="B4374" s="155">
        <f t="shared" si="680"/>
        <v>41457</v>
      </c>
      <c r="C4374" s="148">
        <f t="shared" si="681"/>
        <v>2013</v>
      </c>
      <c r="D4374" s="148">
        <f t="shared" si="682"/>
        <v>7</v>
      </c>
      <c r="E4374" s="152">
        <v>1</v>
      </c>
      <c r="F4374" s="153">
        <v>0</v>
      </c>
      <c r="G4374" s="154">
        <v>420.22300000000001</v>
      </c>
      <c r="H4374" s="154">
        <v>0</v>
      </c>
      <c r="I4374" s="154">
        <v>1261.7940000000001</v>
      </c>
      <c r="J4374" s="151">
        <v>0</v>
      </c>
      <c r="K4374" s="149">
        <f t="shared" si="683"/>
        <v>1682.0170000000001</v>
      </c>
      <c r="L4374" s="148">
        <v>0</v>
      </c>
      <c r="M4374" s="148">
        <v>129.905</v>
      </c>
      <c r="N4374" s="148">
        <v>0</v>
      </c>
      <c r="O4374" s="148">
        <v>300.20100000000002</v>
      </c>
      <c r="P4374" s="148">
        <v>0</v>
      </c>
      <c r="Q4374" s="21">
        <f t="shared" si="684"/>
        <v>0</v>
      </c>
      <c r="R4374" s="21">
        <f t="shared" si="685"/>
        <v>415.306285</v>
      </c>
      <c r="S4374" s="21">
        <f t="shared" si="686"/>
        <v>0</v>
      </c>
      <c r="T4374" s="21">
        <f t="shared" si="687"/>
        <v>953.43837600000006</v>
      </c>
      <c r="U4374" s="22">
        <f t="shared" si="688"/>
        <v>1368.7446610000002</v>
      </c>
      <c r="V4374" s="39">
        <f t="shared" si="689"/>
        <v>0.81375197813101774</v>
      </c>
    </row>
    <row r="4375" spans="1:22">
      <c r="A4375">
        <v>4370</v>
      </c>
      <c r="B4375" s="155">
        <f t="shared" si="680"/>
        <v>41457</v>
      </c>
      <c r="C4375" s="148">
        <f t="shared" si="681"/>
        <v>2013</v>
      </c>
      <c r="D4375" s="148">
        <f t="shared" si="682"/>
        <v>7</v>
      </c>
      <c r="E4375" s="152">
        <v>2</v>
      </c>
      <c r="F4375" s="153">
        <v>0</v>
      </c>
      <c r="G4375" s="154">
        <v>308.10899999999998</v>
      </c>
      <c r="H4375" s="154">
        <v>0</v>
      </c>
      <c r="I4375" s="154">
        <v>1110.7670000000001</v>
      </c>
      <c r="J4375" s="151">
        <v>0</v>
      </c>
      <c r="K4375" s="149">
        <f t="shared" si="683"/>
        <v>1418.876</v>
      </c>
      <c r="L4375" s="148">
        <v>0</v>
      </c>
      <c r="M4375" s="148">
        <v>98.144000000000005</v>
      </c>
      <c r="N4375" s="148">
        <v>0</v>
      </c>
      <c r="O4375" s="148">
        <v>249.232</v>
      </c>
      <c r="P4375" s="148">
        <v>0</v>
      </c>
      <c r="Q4375" s="21">
        <f t="shared" si="684"/>
        <v>0</v>
      </c>
      <c r="R4375" s="21">
        <f t="shared" si="685"/>
        <v>313.766368</v>
      </c>
      <c r="S4375" s="21">
        <f t="shared" si="686"/>
        <v>0</v>
      </c>
      <c r="T4375" s="21">
        <f t="shared" si="687"/>
        <v>791.560832</v>
      </c>
      <c r="U4375" s="22">
        <f t="shared" si="688"/>
        <v>1105.3271999999999</v>
      </c>
      <c r="V4375" s="39">
        <f t="shared" si="689"/>
        <v>0.77901606623834641</v>
      </c>
    </row>
    <row r="4376" spans="1:22">
      <c r="A4376">
        <v>4371</v>
      </c>
      <c r="B4376" s="155">
        <f t="shared" si="680"/>
        <v>41457</v>
      </c>
      <c r="C4376" s="148">
        <f t="shared" si="681"/>
        <v>2013</v>
      </c>
      <c r="D4376" s="148">
        <f t="shared" si="682"/>
        <v>7</v>
      </c>
      <c r="E4376" s="152">
        <v>3</v>
      </c>
      <c r="F4376" s="153">
        <v>0</v>
      </c>
      <c r="G4376" s="154">
        <v>307.47800000000001</v>
      </c>
      <c r="H4376" s="154">
        <v>0</v>
      </c>
      <c r="I4376" s="154">
        <v>1106.961</v>
      </c>
      <c r="J4376" s="151">
        <v>0</v>
      </c>
      <c r="K4376" s="149">
        <f t="shared" si="683"/>
        <v>1414.4390000000001</v>
      </c>
      <c r="L4376" s="148">
        <v>0</v>
      </c>
      <c r="M4376" s="148">
        <v>97.998000000000005</v>
      </c>
      <c r="N4376" s="148">
        <v>0</v>
      </c>
      <c r="O4376" s="148">
        <v>248.26900000000001</v>
      </c>
      <c r="P4376" s="148">
        <v>0</v>
      </c>
      <c r="Q4376" s="21">
        <f t="shared" si="684"/>
        <v>0</v>
      </c>
      <c r="R4376" s="21">
        <f t="shared" si="685"/>
        <v>313.29960600000004</v>
      </c>
      <c r="S4376" s="21">
        <f t="shared" si="686"/>
        <v>0</v>
      </c>
      <c r="T4376" s="21">
        <f t="shared" si="687"/>
        <v>788.50234400000011</v>
      </c>
      <c r="U4376" s="22">
        <f t="shared" si="688"/>
        <v>1101.80195</v>
      </c>
      <c r="V4376" s="39">
        <f t="shared" si="689"/>
        <v>0.77896745635548792</v>
      </c>
    </row>
    <row r="4377" spans="1:22">
      <c r="A4377">
        <v>4372</v>
      </c>
      <c r="B4377" s="155">
        <f t="shared" si="680"/>
        <v>41457</v>
      </c>
      <c r="C4377" s="148">
        <f t="shared" si="681"/>
        <v>2013</v>
      </c>
      <c r="D4377" s="148">
        <f t="shared" si="682"/>
        <v>7</v>
      </c>
      <c r="E4377" s="152">
        <v>4</v>
      </c>
      <c r="F4377" s="153">
        <v>0</v>
      </c>
      <c r="G4377" s="154">
        <v>308.43</v>
      </c>
      <c r="H4377" s="154">
        <v>0</v>
      </c>
      <c r="I4377" s="154">
        <v>1102.8710000000001</v>
      </c>
      <c r="J4377" s="151">
        <v>0</v>
      </c>
      <c r="K4377" s="149">
        <f t="shared" si="683"/>
        <v>1411.3010000000002</v>
      </c>
      <c r="L4377" s="148">
        <v>0</v>
      </c>
      <c r="M4377" s="148">
        <v>98.316999999999993</v>
      </c>
      <c r="N4377" s="148">
        <v>0</v>
      </c>
      <c r="O4377" s="148">
        <v>247.46600000000001</v>
      </c>
      <c r="P4377" s="148">
        <v>0</v>
      </c>
      <c r="Q4377" s="21">
        <f t="shared" si="684"/>
        <v>0</v>
      </c>
      <c r="R4377" s="21">
        <f t="shared" si="685"/>
        <v>314.31944899999996</v>
      </c>
      <c r="S4377" s="21">
        <f t="shared" si="686"/>
        <v>0</v>
      </c>
      <c r="T4377" s="21">
        <f t="shared" si="687"/>
        <v>785.95201600000007</v>
      </c>
      <c r="U4377" s="22">
        <f t="shared" si="688"/>
        <v>1100.271465</v>
      </c>
      <c r="V4377" s="39">
        <f t="shared" si="689"/>
        <v>0.77961502542689332</v>
      </c>
    </row>
    <row r="4378" spans="1:22">
      <c r="A4378">
        <v>4373</v>
      </c>
      <c r="B4378" s="155">
        <f t="shared" si="680"/>
        <v>41457</v>
      </c>
      <c r="C4378" s="148">
        <f t="shared" si="681"/>
        <v>2013</v>
      </c>
      <c r="D4378" s="148">
        <f t="shared" si="682"/>
        <v>7</v>
      </c>
      <c r="E4378" s="152">
        <v>5</v>
      </c>
      <c r="F4378" s="153">
        <v>0</v>
      </c>
      <c r="G4378" s="154">
        <v>271.065</v>
      </c>
      <c r="H4378" s="154">
        <v>0</v>
      </c>
      <c r="I4378" s="154">
        <v>1061.202</v>
      </c>
      <c r="J4378" s="151">
        <v>0</v>
      </c>
      <c r="K4378" s="149">
        <f t="shared" si="683"/>
        <v>1332.2670000000001</v>
      </c>
      <c r="L4378" s="148">
        <v>0</v>
      </c>
      <c r="M4378" s="148">
        <v>87.343999999999994</v>
      </c>
      <c r="N4378" s="148">
        <v>0</v>
      </c>
      <c r="O4378" s="148">
        <v>240.15</v>
      </c>
      <c r="P4378" s="148">
        <v>0</v>
      </c>
      <c r="Q4378" s="21">
        <f t="shared" si="684"/>
        <v>0</v>
      </c>
      <c r="R4378" s="21">
        <f t="shared" si="685"/>
        <v>279.23876799999999</v>
      </c>
      <c r="S4378" s="21">
        <f t="shared" si="686"/>
        <v>0</v>
      </c>
      <c r="T4378" s="21">
        <f t="shared" si="687"/>
        <v>762.71640000000002</v>
      </c>
      <c r="U4378" s="22">
        <f t="shared" si="688"/>
        <v>1041.955168</v>
      </c>
      <c r="V4378" s="39">
        <f t="shared" si="689"/>
        <v>0.78209185396020464</v>
      </c>
    </row>
    <row r="4379" spans="1:22">
      <c r="A4379">
        <v>4374</v>
      </c>
      <c r="B4379" s="155">
        <f t="shared" si="680"/>
        <v>41457</v>
      </c>
      <c r="C4379" s="148">
        <f t="shared" si="681"/>
        <v>2013</v>
      </c>
      <c r="D4379" s="148">
        <f t="shared" si="682"/>
        <v>7</v>
      </c>
      <c r="E4379" s="152">
        <v>6</v>
      </c>
      <c r="F4379" s="153">
        <v>0</v>
      </c>
      <c r="G4379" s="154">
        <v>345.18400000000003</v>
      </c>
      <c r="H4379" s="154">
        <v>0</v>
      </c>
      <c r="I4379" s="154">
        <v>977.52599999999995</v>
      </c>
      <c r="J4379" s="151">
        <v>0</v>
      </c>
      <c r="K4379" s="149">
        <f t="shared" si="683"/>
        <v>1322.71</v>
      </c>
      <c r="L4379" s="148">
        <v>0</v>
      </c>
      <c r="M4379" s="148">
        <v>108.858</v>
      </c>
      <c r="N4379" s="148">
        <v>0</v>
      </c>
      <c r="O4379" s="148">
        <v>221.21100000000001</v>
      </c>
      <c r="P4379" s="148">
        <v>0</v>
      </c>
      <c r="Q4379" s="21">
        <f t="shared" si="684"/>
        <v>0</v>
      </c>
      <c r="R4379" s="21">
        <f t="shared" si="685"/>
        <v>348.019026</v>
      </c>
      <c r="S4379" s="21">
        <f t="shared" si="686"/>
        <v>0</v>
      </c>
      <c r="T4379" s="21">
        <f t="shared" si="687"/>
        <v>702.56613600000003</v>
      </c>
      <c r="U4379" s="22">
        <f t="shared" si="688"/>
        <v>1050.5851620000001</v>
      </c>
      <c r="V4379" s="39">
        <f t="shared" si="689"/>
        <v>0.79426719537918367</v>
      </c>
    </row>
    <row r="4380" spans="1:22">
      <c r="A4380">
        <v>4375</v>
      </c>
      <c r="B4380" s="155">
        <f t="shared" si="680"/>
        <v>41457</v>
      </c>
      <c r="C4380" s="148">
        <f t="shared" si="681"/>
        <v>2013</v>
      </c>
      <c r="D4380" s="148">
        <f t="shared" si="682"/>
        <v>7</v>
      </c>
      <c r="E4380" s="152">
        <v>7</v>
      </c>
      <c r="F4380" s="153">
        <v>0</v>
      </c>
      <c r="G4380" s="154">
        <v>603.87699999999995</v>
      </c>
      <c r="H4380" s="154">
        <v>0</v>
      </c>
      <c r="I4380" s="154">
        <v>900.09100000000001</v>
      </c>
      <c r="J4380" s="151">
        <v>0</v>
      </c>
      <c r="K4380" s="149">
        <f t="shared" si="683"/>
        <v>1503.9679999999998</v>
      </c>
      <c r="L4380" s="148">
        <v>0</v>
      </c>
      <c r="M4380" s="148">
        <v>181.047</v>
      </c>
      <c r="N4380" s="148">
        <v>0</v>
      </c>
      <c r="O4380" s="148">
        <v>206.06800000000001</v>
      </c>
      <c r="P4380" s="148">
        <v>0</v>
      </c>
      <c r="Q4380" s="21">
        <f t="shared" si="684"/>
        <v>0</v>
      </c>
      <c r="R4380" s="21">
        <f t="shared" si="685"/>
        <v>578.80725900000004</v>
      </c>
      <c r="S4380" s="21">
        <f t="shared" si="686"/>
        <v>0</v>
      </c>
      <c r="T4380" s="21">
        <f t="shared" si="687"/>
        <v>654.47196800000006</v>
      </c>
      <c r="U4380" s="22">
        <f t="shared" si="688"/>
        <v>1233.279227</v>
      </c>
      <c r="V4380" s="39">
        <f t="shared" si="689"/>
        <v>0.82001693320602576</v>
      </c>
    </row>
    <row r="4381" spans="1:22">
      <c r="A4381">
        <v>4376</v>
      </c>
      <c r="B4381" s="155">
        <f t="shared" si="680"/>
        <v>41457</v>
      </c>
      <c r="C4381" s="148">
        <f t="shared" si="681"/>
        <v>2013</v>
      </c>
      <c r="D4381" s="148">
        <f t="shared" si="682"/>
        <v>7</v>
      </c>
      <c r="E4381" s="152">
        <v>8</v>
      </c>
      <c r="F4381" s="153">
        <v>0</v>
      </c>
      <c r="G4381" s="154">
        <v>446.28300000000002</v>
      </c>
      <c r="H4381" s="154">
        <v>0</v>
      </c>
      <c r="I4381" s="154">
        <v>1263.5550000000001</v>
      </c>
      <c r="J4381" s="151">
        <v>0</v>
      </c>
      <c r="K4381" s="149">
        <f t="shared" si="683"/>
        <v>1709.8380000000002</v>
      </c>
      <c r="L4381" s="148">
        <v>0</v>
      </c>
      <c r="M4381" s="148">
        <v>139.05799999999999</v>
      </c>
      <c r="N4381" s="148">
        <v>0</v>
      </c>
      <c r="O4381" s="148">
        <v>282.07400000000001</v>
      </c>
      <c r="P4381" s="148">
        <v>0</v>
      </c>
      <c r="Q4381" s="21">
        <f t="shared" si="684"/>
        <v>0</v>
      </c>
      <c r="R4381" s="21">
        <f t="shared" si="685"/>
        <v>444.56842599999999</v>
      </c>
      <c r="S4381" s="21">
        <f t="shared" si="686"/>
        <v>0</v>
      </c>
      <c r="T4381" s="21">
        <f t="shared" si="687"/>
        <v>895.86702400000013</v>
      </c>
      <c r="U4381" s="22">
        <f t="shared" si="688"/>
        <v>1340.4354500000002</v>
      </c>
      <c r="V4381" s="39">
        <f t="shared" si="689"/>
        <v>0.78395464950480687</v>
      </c>
    </row>
    <row r="4382" spans="1:22">
      <c r="A4382">
        <v>4377</v>
      </c>
      <c r="B4382" s="155">
        <f t="shared" si="680"/>
        <v>41457</v>
      </c>
      <c r="C4382" s="148">
        <f t="shared" si="681"/>
        <v>2013</v>
      </c>
      <c r="D4382" s="148">
        <f t="shared" si="682"/>
        <v>7</v>
      </c>
      <c r="E4382" s="152">
        <v>9</v>
      </c>
      <c r="F4382" s="153">
        <v>0</v>
      </c>
      <c r="G4382" s="154">
        <v>605.346</v>
      </c>
      <c r="H4382" s="154">
        <v>2.4E-2</v>
      </c>
      <c r="I4382" s="154">
        <v>1272.7919999999999</v>
      </c>
      <c r="J4382" s="151">
        <v>0</v>
      </c>
      <c r="K4382" s="149">
        <f t="shared" si="683"/>
        <v>1878.1619999999998</v>
      </c>
      <c r="L4382" s="148">
        <v>0</v>
      </c>
      <c r="M4382" s="148">
        <v>178.86099999999999</v>
      </c>
      <c r="N4382" s="148">
        <v>2.8130000000000002</v>
      </c>
      <c r="O4382" s="148">
        <v>285.25700000000001</v>
      </c>
      <c r="P4382" s="148">
        <v>0</v>
      </c>
      <c r="Q4382" s="21">
        <f t="shared" si="684"/>
        <v>0</v>
      </c>
      <c r="R4382" s="21">
        <f t="shared" si="685"/>
        <v>571.81861700000002</v>
      </c>
      <c r="S4382" s="21">
        <f t="shared" si="686"/>
        <v>5.4881630000000001</v>
      </c>
      <c r="T4382" s="21">
        <f t="shared" si="687"/>
        <v>905.9762320000001</v>
      </c>
      <c r="U4382" s="22">
        <f t="shared" si="688"/>
        <v>1483.2830120000001</v>
      </c>
      <c r="V4382" s="39">
        <f t="shared" si="689"/>
        <v>0.78975243456102306</v>
      </c>
    </row>
    <row r="4383" spans="1:22">
      <c r="A4383">
        <v>4378</v>
      </c>
      <c r="B4383" s="155">
        <f t="shared" ref="B4383:B4446" si="690">+B4359+1</f>
        <v>41457</v>
      </c>
      <c r="C4383" s="148">
        <f t="shared" si="681"/>
        <v>2013</v>
      </c>
      <c r="D4383" s="148">
        <f t="shared" si="682"/>
        <v>7</v>
      </c>
      <c r="E4383" s="152">
        <v>10</v>
      </c>
      <c r="F4383" s="153">
        <v>0</v>
      </c>
      <c r="G4383" s="154">
        <v>384.505</v>
      </c>
      <c r="H4383" s="154">
        <v>0</v>
      </c>
      <c r="I4383" s="154">
        <v>1286.1289999999999</v>
      </c>
      <c r="J4383" s="151">
        <v>0</v>
      </c>
      <c r="K4383" s="149">
        <f t="shared" si="683"/>
        <v>1670.634</v>
      </c>
      <c r="L4383" s="148">
        <v>0</v>
      </c>
      <c r="M4383" s="148">
        <v>122.77800000000001</v>
      </c>
      <c r="N4383" s="148">
        <v>0</v>
      </c>
      <c r="O4383" s="148">
        <v>288.01499999999999</v>
      </c>
      <c r="P4383" s="148">
        <v>0</v>
      </c>
      <c r="Q4383" s="21">
        <f t="shared" si="684"/>
        <v>0</v>
      </c>
      <c r="R4383" s="21">
        <f t="shared" si="685"/>
        <v>392.52126600000003</v>
      </c>
      <c r="S4383" s="21">
        <f t="shared" si="686"/>
        <v>0</v>
      </c>
      <c r="T4383" s="21">
        <f t="shared" si="687"/>
        <v>914.73563999999999</v>
      </c>
      <c r="U4383" s="22">
        <f t="shared" si="688"/>
        <v>1307.2569060000001</v>
      </c>
      <c r="V4383" s="39">
        <f t="shared" si="689"/>
        <v>0.78249150083142094</v>
      </c>
    </row>
    <row r="4384" spans="1:22">
      <c r="A4384">
        <v>4379</v>
      </c>
      <c r="B4384" s="155">
        <f t="shared" si="690"/>
        <v>41457</v>
      </c>
      <c r="C4384" s="148">
        <f t="shared" si="681"/>
        <v>2013</v>
      </c>
      <c r="D4384" s="148">
        <f t="shared" si="682"/>
        <v>7</v>
      </c>
      <c r="E4384" s="152">
        <v>11</v>
      </c>
      <c r="F4384" s="153">
        <v>0</v>
      </c>
      <c r="G4384" s="154">
        <v>667.89</v>
      </c>
      <c r="H4384" s="154">
        <v>0</v>
      </c>
      <c r="I4384" s="154">
        <v>986.60599999999999</v>
      </c>
      <c r="J4384" s="151">
        <v>0</v>
      </c>
      <c r="K4384" s="149">
        <f t="shared" si="683"/>
        <v>1654.4960000000001</v>
      </c>
      <c r="L4384" s="148">
        <v>0</v>
      </c>
      <c r="M4384" s="148">
        <v>196.06899999999999</v>
      </c>
      <c r="N4384" s="148">
        <v>0</v>
      </c>
      <c r="O4384" s="148">
        <v>225.09100000000001</v>
      </c>
      <c r="P4384" s="148">
        <v>0</v>
      </c>
      <c r="Q4384" s="21">
        <f t="shared" si="684"/>
        <v>0</v>
      </c>
      <c r="R4384" s="21">
        <f t="shared" si="685"/>
        <v>626.83259299999997</v>
      </c>
      <c r="S4384" s="21">
        <f t="shared" si="686"/>
        <v>0</v>
      </c>
      <c r="T4384" s="21">
        <f t="shared" si="687"/>
        <v>714.88901600000008</v>
      </c>
      <c r="U4384" s="22">
        <f t="shared" si="688"/>
        <v>1341.7216090000002</v>
      </c>
      <c r="V4384" s="39">
        <f t="shared" si="689"/>
        <v>0.81095488233274671</v>
      </c>
    </row>
    <row r="4385" spans="1:22">
      <c r="A4385">
        <v>4380</v>
      </c>
      <c r="B4385" s="155">
        <f t="shared" si="690"/>
        <v>41457</v>
      </c>
      <c r="C4385" s="148">
        <f t="shared" si="681"/>
        <v>2013</v>
      </c>
      <c r="D4385" s="148">
        <f t="shared" si="682"/>
        <v>7</v>
      </c>
      <c r="E4385" s="152">
        <v>12</v>
      </c>
      <c r="F4385" s="153">
        <v>0</v>
      </c>
      <c r="G4385" s="154">
        <v>682.76199999999994</v>
      </c>
      <c r="H4385" s="154">
        <v>0</v>
      </c>
      <c r="I4385" s="154">
        <v>982.71299999999997</v>
      </c>
      <c r="J4385" s="151">
        <v>0</v>
      </c>
      <c r="K4385" s="149">
        <f t="shared" si="683"/>
        <v>1665.4749999999999</v>
      </c>
      <c r="L4385" s="148">
        <v>0</v>
      </c>
      <c r="M4385" s="148">
        <v>199.976</v>
      </c>
      <c r="N4385" s="148">
        <v>0</v>
      </c>
      <c r="O4385" s="148">
        <v>224.249</v>
      </c>
      <c r="P4385" s="148">
        <v>0</v>
      </c>
      <c r="Q4385" s="21">
        <f t="shared" si="684"/>
        <v>0</v>
      </c>
      <c r="R4385" s="21">
        <f t="shared" si="685"/>
        <v>639.32327199999997</v>
      </c>
      <c r="S4385" s="21">
        <f t="shared" si="686"/>
        <v>0</v>
      </c>
      <c r="T4385" s="21">
        <f t="shared" si="687"/>
        <v>712.21482400000002</v>
      </c>
      <c r="U4385" s="22">
        <f t="shared" si="688"/>
        <v>1351.538096</v>
      </c>
      <c r="V4385" s="39">
        <f t="shared" si="689"/>
        <v>0.81150308230384727</v>
      </c>
    </row>
    <row r="4386" spans="1:22">
      <c r="A4386">
        <v>4381</v>
      </c>
      <c r="B4386" s="155">
        <f t="shared" si="690"/>
        <v>41457</v>
      </c>
      <c r="C4386" s="148">
        <f t="shared" si="681"/>
        <v>2013</v>
      </c>
      <c r="D4386" s="148">
        <f t="shared" si="682"/>
        <v>7</v>
      </c>
      <c r="E4386" s="152">
        <v>13</v>
      </c>
      <c r="F4386" s="153">
        <v>0</v>
      </c>
      <c r="G4386" s="154">
        <v>746.10500000000002</v>
      </c>
      <c r="H4386" s="154">
        <v>0</v>
      </c>
      <c r="I4386" s="154">
        <v>979.25900000000001</v>
      </c>
      <c r="J4386" s="151">
        <v>0</v>
      </c>
      <c r="K4386" s="149">
        <f t="shared" si="683"/>
        <v>1725.364</v>
      </c>
      <c r="L4386" s="148">
        <v>0</v>
      </c>
      <c r="M4386" s="148">
        <v>216.71299999999999</v>
      </c>
      <c r="N4386" s="148">
        <v>0</v>
      </c>
      <c r="O4386" s="148">
        <v>223.119</v>
      </c>
      <c r="P4386" s="148">
        <v>0</v>
      </c>
      <c r="Q4386" s="21">
        <f t="shared" si="684"/>
        <v>0</v>
      </c>
      <c r="R4386" s="21">
        <f t="shared" si="685"/>
        <v>692.83146099999999</v>
      </c>
      <c r="S4386" s="21">
        <f t="shared" si="686"/>
        <v>0</v>
      </c>
      <c r="T4386" s="21">
        <f t="shared" si="687"/>
        <v>708.625944</v>
      </c>
      <c r="U4386" s="22">
        <f t="shared" si="688"/>
        <v>1401.4574050000001</v>
      </c>
      <c r="V4386" s="39">
        <f t="shared" si="689"/>
        <v>0.81226767511087516</v>
      </c>
    </row>
    <row r="4387" spans="1:22">
      <c r="A4387">
        <v>4382</v>
      </c>
      <c r="B4387" s="155">
        <f t="shared" si="690"/>
        <v>41457</v>
      </c>
      <c r="C4387" s="148">
        <f t="shared" si="681"/>
        <v>2013</v>
      </c>
      <c r="D4387" s="148">
        <f t="shared" si="682"/>
        <v>7</v>
      </c>
      <c r="E4387" s="152">
        <v>14</v>
      </c>
      <c r="F4387" s="153">
        <v>0</v>
      </c>
      <c r="G4387" s="154">
        <v>721.91700000000003</v>
      </c>
      <c r="H4387" s="154">
        <v>0</v>
      </c>
      <c r="I4387" s="154">
        <v>977.95799999999997</v>
      </c>
      <c r="J4387" s="151">
        <v>0</v>
      </c>
      <c r="K4387" s="149">
        <f t="shared" si="683"/>
        <v>1699.875</v>
      </c>
      <c r="L4387" s="148">
        <v>0</v>
      </c>
      <c r="M4387" s="148">
        <v>211.12700000000001</v>
      </c>
      <c r="N4387" s="148">
        <v>0</v>
      </c>
      <c r="O4387" s="148">
        <v>221.624</v>
      </c>
      <c r="P4387" s="148">
        <v>0</v>
      </c>
      <c r="Q4387" s="21">
        <f t="shared" si="684"/>
        <v>0</v>
      </c>
      <c r="R4387" s="21">
        <f t="shared" si="685"/>
        <v>674.97301900000002</v>
      </c>
      <c r="S4387" s="21">
        <f t="shared" si="686"/>
        <v>0</v>
      </c>
      <c r="T4387" s="21">
        <f t="shared" si="687"/>
        <v>703.87782400000003</v>
      </c>
      <c r="U4387" s="22">
        <f t="shared" si="688"/>
        <v>1378.8508430000002</v>
      </c>
      <c r="V4387" s="39">
        <f t="shared" si="689"/>
        <v>0.8111483744392971</v>
      </c>
    </row>
    <row r="4388" spans="1:22">
      <c r="A4388">
        <v>4383</v>
      </c>
      <c r="B4388" s="155">
        <f t="shared" si="690"/>
        <v>41457</v>
      </c>
      <c r="C4388" s="148">
        <f t="shared" si="681"/>
        <v>2013</v>
      </c>
      <c r="D4388" s="148">
        <f t="shared" si="682"/>
        <v>7</v>
      </c>
      <c r="E4388" s="152">
        <v>15</v>
      </c>
      <c r="F4388" s="153">
        <v>0</v>
      </c>
      <c r="G4388" s="154">
        <v>721.38</v>
      </c>
      <c r="H4388" s="154">
        <v>0</v>
      </c>
      <c r="I4388" s="154">
        <v>965.93200000000002</v>
      </c>
      <c r="J4388" s="151">
        <v>0</v>
      </c>
      <c r="K4388" s="149">
        <f t="shared" si="683"/>
        <v>1687.3119999999999</v>
      </c>
      <c r="L4388" s="148">
        <v>0</v>
      </c>
      <c r="M4388" s="148">
        <v>212.42599999999999</v>
      </c>
      <c r="N4388" s="148">
        <v>0</v>
      </c>
      <c r="O4388" s="148">
        <v>219.28100000000001</v>
      </c>
      <c r="P4388" s="148">
        <v>0</v>
      </c>
      <c r="Q4388" s="21">
        <f t="shared" si="684"/>
        <v>0</v>
      </c>
      <c r="R4388" s="21">
        <f t="shared" si="685"/>
        <v>679.12592199999995</v>
      </c>
      <c r="S4388" s="21">
        <f t="shared" si="686"/>
        <v>0</v>
      </c>
      <c r="T4388" s="21">
        <f t="shared" si="687"/>
        <v>696.43645600000002</v>
      </c>
      <c r="U4388" s="22">
        <f t="shared" si="688"/>
        <v>1375.5623780000001</v>
      </c>
      <c r="V4388" s="39">
        <f t="shared" si="689"/>
        <v>0.81523889950406336</v>
      </c>
    </row>
    <row r="4389" spans="1:22">
      <c r="A4389">
        <v>4384</v>
      </c>
      <c r="B4389" s="155">
        <f t="shared" si="690"/>
        <v>41457</v>
      </c>
      <c r="C4389" s="148">
        <f t="shared" si="681"/>
        <v>2013</v>
      </c>
      <c r="D4389" s="148">
        <f t="shared" si="682"/>
        <v>7</v>
      </c>
      <c r="E4389" s="152">
        <v>16</v>
      </c>
      <c r="F4389" s="153">
        <v>0</v>
      </c>
      <c r="G4389" s="154">
        <v>723.08</v>
      </c>
      <c r="H4389" s="154">
        <v>0</v>
      </c>
      <c r="I4389" s="154">
        <v>961.279</v>
      </c>
      <c r="J4389" s="151">
        <v>0</v>
      </c>
      <c r="K4389" s="149">
        <f t="shared" si="683"/>
        <v>1684.3589999999999</v>
      </c>
      <c r="L4389" s="148">
        <v>0</v>
      </c>
      <c r="M4389" s="148">
        <v>211.67099999999999</v>
      </c>
      <c r="N4389" s="148">
        <v>0</v>
      </c>
      <c r="O4389" s="148">
        <v>217.65899999999999</v>
      </c>
      <c r="P4389" s="148">
        <v>0</v>
      </c>
      <c r="Q4389" s="21">
        <f t="shared" si="684"/>
        <v>0</v>
      </c>
      <c r="R4389" s="21">
        <f t="shared" si="685"/>
        <v>676.71218699999997</v>
      </c>
      <c r="S4389" s="21">
        <f t="shared" si="686"/>
        <v>0</v>
      </c>
      <c r="T4389" s="21">
        <f t="shared" si="687"/>
        <v>691.28498400000001</v>
      </c>
      <c r="U4389" s="22">
        <f t="shared" si="688"/>
        <v>1367.997171</v>
      </c>
      <c r="V4389" s="39">
        <f t="shared" si="689"/>
        <v>0.81217672182711642</v>
      </c>
    </row>
    <row r="4390" spans="1:22">
      <c r="A4390">
        <v>4385</v>
      </c>
      <c r="B4390" s="155">
        <f t="shared" si="690"/>
        <v>41457</v>
      </c>
      <c r="C4390" s="148">
        <f t="shared" si="681"/>
        <v>2013</v>
      </c>
      <c r="D4390" s="148">
        <f t="shared" si="682"/>
        <v>7</v>
      </c>
      <c r="E4390" s="152">
        <v>17</v>
      </c>
      <c r="F4390" s="153">
        <v>0</v>
      </c>
      <c r="G4390" s="154">
        <v>734.16399999999999</v>
      </c>
      <c r="H4390" s="154">
        <v>0</v>
      </c>
      <c r="I4390" s="154">
        <v>972.64700000000005</v>
      </c>
      <c r="J4390" s="151">
        <v>0</v>
      </c>
      <c r="K4390" s="149">
        <f t="shared" si="683"/>
        <v>1706.8110000000001</v>
      </c>
      <c r="L4390" s="148">
        <v>0</v>
      </c>
      <c r="M4390" s="148">
        <v>214.458</v>
      </c>
      <c r="N4390" s="148">
        <v>0</v>
      </c>
      <c r="O4390" s="148">
        <v>222.99299999999999</v>
      </c>
      <c r="P4390" s="148">
        <v>0</v>
      </c>
      <c r="Q4390" s="21">
        <f t="shared" si="684"/>
        <v>0</v>
      </c>
      <c r="R4390" s="21">
        <f t="shared" si="685"/>
        <v>685.62222599999996</v>
      </c>
      <c r="S4390" s="21">
        <f t="shared" si="686"/>
        <v>0</v>
      </c>
      <c r="T4390" s="21">
        <f t="shared" si="687"/>
        <v>708.22576800000002</v>
      </c>
      <c r="U4390" s="22">
        <f t="shared" si="688"/>
        <v>1393.847994</v>
      </c>
      <c r="V4390" s="39">
        <f t="shared" si="689"/>
        <v>0.81663874559046068</v>
      </c>
    </row>
    <row r="4391" spans="1:22">
      <c r="A4391">
        <v>4386</v>
      </c>
      <c r="B4391" s="155">
        <f t="shared" si="690"/>
        <v>41457</v>
      </c>
      <c r="C4391" s="148">
        <f t="shared" si="681"/>
        <v>2013</v>
      </c>
      <c r="D4391" s="148">
        <f t="shared" si="682"/>
        <v>7</v>
      </c>
      <c r="E4391" s="152">
        <v>18</v>
      </c>
      <c r="F4391" s="153">
        <v>0</v>
      </c>
      <c r="G4391" s="154">
        <v>532.274</v>
      </c>
      <c r="H4391" s="154">
        <v>0</v>
      </c>
      <c r="I4391" s="154">
        <v>1027.68</v>
      </c>
      <c r="J4391" s="151">
        <v>0</v>
      </c>
      <c r="K4391" s="149">
        <f t="shared" si="683"/>
        <v>1559.9540000000002</v>
      </c>
      <c r="L4391" s="148">
        <v>0</v>
      </c>
      <c r="M4391" s="148">
        <v>162.208</v>
      </c>
      <c r="N4391" s="148">
        <v>0</v>
      </c>
      <c r="O4391" s="148">
        <v>249.45699999999999</v>
      </c>
      <c r="P4391" s="148">
        <v>0</v>
      </c>
      <c r="Q4391" s="21">
        <f t="shared" si="684"/>
        <v>0</v>
      </c>
      <c r="R4391" s="21">
        <f t="shared" si="685"/>
        <v>518.57897600000001</v>
      </c>
      <c r="S4391" s="21">
        <f t="shared" si="686"/>
        <v>0</v>
      </c>
      <c r="T4391" s="21">
        <f t="shared" si="687"/>
        <v>792.27543200000002</v>
      </c>
      <c r="U4391" s="22">
        <f t="shared" si="688"/>
        <v>1310.8544080000001</v>
      </c>
      <c r="V4391" s="39">
        <f t="shared" si="689"/>
        <v>0.84031606573014328</v>
      </c>
    </row>
    <row r="4392" spans="1:22">
      <c r="A4392">
        <v>4387</v>
      </c>
      <c r="B4392" s="155">
        <f t="shared" si="690"/>
        <v>41457</v>
      </c>
      <c r="C4392" s="148">
        <f t="shared" si="681"/>
        <v>2013</v>
      </c>
      <c r="D4392" s="148">
        <f t="shared" si="682"/>
        <v>7</v>
      </c>
      <c r="E4392" s="152">
        <v>19</v>
      </c>
      <c r="F4392" s="153">
        <v>0</v>
      </c>
      <c r="G4392" s="154">
        <v>810.75599999999997</v>
      </c>
      <c r="H4392" s="154">
        <v>0</v>
      </c>
      <c r="I4392" s="154">
        <v>1156.347</v>
      </c>
      <c r="J4392" s="151">
        <v>0</v>
      </c>
      <c r="K4392" s="149">
        <f t="shared" si="683"/>
        <v>1967.1030000000001</v>
      </c>
      <c r="L4392" s="148">
        <v>0</v>
      </c>
      <c r="M4392" s="148">
        <v>235.511</v>
      </c>
      <c r="N4392" s="148">
        <v>0</v>
      </c>
      <c r="O4392" s="148">
        <v>287.709</v>
      </c>
      <c r="P4392" s="148">
        <v>0</v>
      </c>
      <c r="Q4392" s="21">
        <f t="shared" si="684"/>
        <v>0</v>
      </c>
      <c r="R4392" s="21">
        <f t="shared" si="685"/>
        <v>752.92866700000002</v>
      </c>
      <c r="S4392" s="21">
        <f t="shared" si="686"/>
        <v>0</v>
      </c>
      <c r="T4392" s="21">
        <f t="shared" si="687"/>
        <v>913.7637840000001</v>
      </c>
      <c r="U4392" s="22">
        <f t="shared" si="688"/>
        <v>1666.6924510000001</v>
      </c>
      <c r="V4392" s="39">
        <f t="shared" si="689"/>
        <v>0.84728275591059543</v>
      </c>
    </row>
    <row r="4393" spans="1:22">
      <c r="A4393">
        <v>4388</v>
      </c>
      <c r="B4393" s="155">
        <f t="shared" si="690"/>
        <v>41457</v>
      </c>
      <c r="C4393" s="148">
        <f t="shared" si="681"/>
        <v>2013</v>
      </c>
      <c r="D4393" s="148">
        <f t="shared" si="682"/>
        <v>7</v>
      </c>
      <c r="E4393" s="152">
        <v>20</v>
      </c>
      <c r="F4393" s="153">
        <v>0</v>
      </c>
      <c r="G4393" s="154">
        <v>1012.324</v>
      </c>
      <c r="H4393" s="154">
        <v>0</v>
      </c>
      <c r="I4393" s="154">
        <v>941.40300000000002</v>
      </c>
      <c r="J4393" s="151">
        <v>0</v>
      </c>
      <c r="K4393" s="149">
        <f t="shared" si="683"/>
        <v>1953.7269999999999</v>
      </c>
      <c r="L4393" s="148">
        <v>0</v>
      </c>
      <c r="M4393" s="148">
        <v>291.976</v>
      </c>
      <c r="N4393" s="148">
        <v>0</v>
      </c>
      <c r="O4393" s="148">
        <v>245.81800000000001</v>
      </c>
      <c r="P4393" s="148">
        <v>0</v>
      </c>
      <c r="Q4393" s="21">
        <f t="shared" si="684"/>
        <v>0</v>
      </c>
      <c r="R4393" s="21">
        <f t="shared" si="685"/>
        <v>933.447272</v>
      </c>
      <c r="S4393" s="21">
        <f t="shared" si="686"/>
        <v>0</v>
      </c>
      <c r="T4393" s="21">
        <f t="shared" si="687"/>
        <v>780.71796800000004</v>
      </c>
      <c r="U4393" s="22">
        <f t="shared" si="688"/>
        <v>1714.16524</v>
      </c>
      <c r="V4393" s="39">
        <f t="shared" si="689"/>
        <v>0.87738217263722118</v>
      </c>
    </row>
    <row r="4394" spans="1:22">
      <c r="A4394">
        <v>4389</v>
      </c>
      <c r="B4394" s="155">
        <f t="shared" si="690"/>
        <v>41457</v>
      </c>
      <c r="C4394" s="148">
        <f t="shared" si="681"/>
        <v>2013</v>
      </c>
      <c r="D4394" s="148">
        <f t="shared" si="682"/>
        <v>7</v>
      </c>
      <c r="E4394" s="152">
        <v>21</v>
      </c>
      <c r="F4394" s="153">
        <v>0</v>
      </c>
      <c r="G4394" s="154">
        <v>808.75300000000004</v>
      </c>
      <c r="H4394" s="154">
        <v>0</v>
      </c>
      <c r="I4394" s="154">
        <v>1228.1300000000001</v>
      </c>
      <c r="J4394" s="151">
        <v>0</v>
      </c>
      <c r="K4394" s="149">
        <f t="shared" si="683"/>
        <v>2036.8830000000003</v>
      </c>
      <c r="L4394" s="148">
        <v>0</v>
      </c>
      <c r="M4394" s="148">
        <v>234.66499999999999</v>
      </c>
      <c r="N4394" s="148">
        <v>0</v>
      </c>
      <c r="O4394" s="148">
        <v>306.565</v>
      </c>
      <c r="P4394" s="148">
        <v>0</v>
      </c>
      <c r="Q4394" s="21">
        <f t="shared" si="684"/>
        <v>0</v>
      </c>
      <c r="R4394" s="21">
        <f t="shared" si="685"/>
        <v>750.22400500000003</v>
      </c>
      <c r="S4394" s="21">
        <f t="shared" si="686"/>
        <v>0</v>
      </c>
      <c r="T4394" s="21">
        <f t="shared" si="687"/>
        <v>973.65044</v>
      </c>
      <c r="U4394" s="22">
        <f t="shared" si="688"/>
        <v>1723.8744449999999</v>
      </c>
      <c r="V4394" s="39">
        <f t="shared" si="689"/>
        <v>0.84632963454454657</v>
      </c>
    </row>
    <row r="4395" spans="1:22">
      <c r="A4395">
        <v>4390</v>
      </c>
      <c r="B4395" s="155">
        <f t="shared" si="690"/>
        <v>41457</v>
      </c>
      <c r="C4395" s="148">
        <f t="shared" si="681"/>
        <v>2013</v>
      </c>
      <c r="D4395" s="148">
        <f t="shared" si="682"/>
        <v>7</v>
      </c>
      <c r="E4395" s="152">
        <v>22</v>
      </c>
      <c r="F4395" s="153">
        <v>0</v>
      </c>
      <c r="G4395" s="154">
        <v>808.423</v>
      </c>
      <c r="H4395" s="154">
        <v>0</v>
      </c>
      <c r="I4395" s="154">
        <v>1201.6199999999999</v>
      </c>
      <c r="J4395" s="151">
        <v>0</v>
      </c>
      <c r="K4395" s="149">
        <f t="shared" si="683"/>
        <v>2010.0429999999999</v>
      </c>
      <c r="L4395" s="148">
        <v>0</v>
      </c>
      <c r="M4395" s="148">
        <v>234.65700000000001</v>
      </c>
      <c r="N4395" s="148">
        <v>0</v>
      </c>
      <c r="O4395" s="148">
        <v>299.577</v>
      </c>
      <c r="P4395" s="148">
        <v>0</v>
      </c>
      <c r="Q4395" s="21">
        <f t="shared" si="684"/>
        <v>0</v>
      </c>
      <c r="R4395" s="21">
        <f t="shared" si="685"/>
        <v>750.19842900000003</v>
      </c>
      <c r="S4395" s="21">
        <f t="shared" si="686"/>
        <v>0</v>
      </c>
      <c r="T4395" s="21">
        <f t="shared" si="687"/>
        <v>951.45655199999999</v>
      </c>
      <c r="U4395" s="22">
        <f t="shared" si="688"/>
        <v>1701.6549810000001</v>
      </c>
      <c r="V4395" s="39">
        <f t="shared" si="689"/>
        <v>0.84657640707188864</v>
      </c>
    </row>
    <row r="4396" spans="1:22">
      <c r="A4396">
        <v>4391</v>
      </c>
      <c r="B4396" s="155">
        <f t="shared" si="690"/>
        <v>41457</v>
      </c>
      <c r="C4396" s="148">
        <f t="shared" si="681"/>
        <v>2013</v>
      </c>
      <c r="D4396" s="148">
        <f t="shared" si="682"/>
        <v>7</v>
      </c>
      <c r="E4396" s="152">
        <v>23</v>
      </c>
      <c r="F4396" s="153">
        <v>0</v>
      </c>
      <c r="G4396" s="154">
        <v>812.58399999999995</v>
      </c>
      <c r="H4396" s="154">
        <v>0</v>
      </c>
      <c r="I4396" s="154">
        <v>1059.373</v>
      </c>
      <c r="J4396" s="151">
        <v>0</v>
      </c>
      <c r="K4396" s="149">
        <f t="shared" si="683"/>
        <v>1871.9569999999999</v>
      </c>
      <c r="L4396" s="148">
        <v>0</v>
      </c>
      <c r="M4396" s="148">
        <v>235.49100000000001</v>
      </c>
      <c r="N4396" s="148">
        <v>0</v>
      </c>
      <c r="O4396" s="148">
        <v>251.93</v>
      </c>
      <c r="P4396" s="148">
        <v>0</v>
      </c>
      <c r="Q4396" s="21">
        <f t="shared" si="684"/>
        <v>0</v>
      </c>
      <c r="R4396" s="21">
        <f t="shared" si="685"/>
        <v>752.86472700000002</v>
      </c>
      <c r="S4396" s="21">
        <f t="shared" si="686"/>
        <v>0</v>
      </c>
      <c r="T4396" s="21">
        <f t="shared" si="687"/>
        <v>800.12968000000001</v>
      </c>
      <c r="U4396" s="22">
        <f t="shared" si="688"/>
        <v>1552.9944070000001</v>
      </c>
      <c r="V4396" s="39">
        <f t="shared" si="689"/>
        <v>0.829610085594915</v>
      </c>
    </row>
    <row r="4397" spans="1:22">
      <c r="A4397">
        <v>4392</v>
      </c>
      <c r="B4397" s="155">
        <f t="shared" si="690"/>
        <v>41457</v>
      </c>
      <c r="C4397" s="148">
        <f t="shared" si="681"/>
        <v>2013</v>
      </c>
      <c r="D4397" s="148">
        <f t="shared" si="682"/>
        <v>7</v>
      </c>
      <c r="E4397" s="152">
        <v>24</v>
      </c>
      <c r="F4397" s="153">
        <v>0</v>
      </c>
      <c r="G4397" s="154">
        <v>478.05700000000002</v>
      </c>
      <c r="H4397" s="154">
        <v>1.0999999999999999E-2</v>
      </c>
      <c r="I4397" s="154">
        <v>1353.846</v>
      </c>
      <c r="J4397" s="151">
        <v>0</v>
      </c>
      <c r="K4397" s="149">
        <f t="shared" si="683"/>
        <v>1831.914</v>
      </c>
      <c r="L4397" s="148">
        <v>0</v>
      </c>
      <c r="M4397" s="148">
        <v>147.63</v>
      </c>
      <c r="N4397" s="148">
        <v>0.54600000000000004</v>
      </c>
      <c r="O4397" s="148">
        <v>306.577</v>
      </c>
      <c r="P4397" s="148">
        <v>0</v>
      </c>
      <c r="Q4397" s="21">
        <f t="shared" si="684"/>
        <v>0</v>
      </c>
      <c r="R4397" s="21">
        <f t="shared" si="685"/>
        <v>471.97311000000002</v>
      </c>
      <c r="S4397" s="21">
        <f t="shared" si="686"/>
        <v>1.0652460000000001</v>
      </c>
      <c r="T4397" s="21">
        <f t="shared" si="687"/>
        <v>973.68855200000007</v>
      </c>
      <c r="U4397" s="22">
        <f t="shared" si="688"/>
        <v>1446.7269080000001</v>
      </c>
      <c r="V4397" s="39">
        <f t="shared" si="689"/>
        <v>0.78973516660716614</v>
      </c>
    </row>
    <row r="4398" spans="1:22">
      <c r="A4398">
        <v>4393</v>
      </c>
      <c r="B4398" s="155">
        <f t="shared" si="690"/>
        <v>41458</v>
      </c>
      <c r="C4398" s="148">
        <f t="shared" si="681"/>
        <v>2013</v>
      </c>
      <c r="D4398" s="148">
        <f t="shared" si="682"/>
        <v>7</v>
      </c>
      <c r="E4398" s="152">
        <v>1</v>
      </c>
      <c r="F4398" s="153">
        <v>0</v>
      </c>
      <c r="G4398" s="154">
        <v>687.88300000000004</v>
      </c>
      <c r="H4398" s="154">
        <v>0</v>
      </c>
      <c r="I4398" s="154">
        <v>1051.4839999999999</v>
      </c>
      <c r="J4398" s="151">
        <v>0</v>
      </c>
      <c r="K4398" s="149">
        <f t="shared" si="683"/>
        <v>1739.367</v>
      </c>
      <c r="L4398" s="148">
        <v>0</v>
      </c>
      <c r="M4398" s="148">
        <v>205.517</v>
      </c>
      <c r="N4398" s="148">
        <v>0</v>
      </c>
      <c r="O4398" s="148">
        <v>229.91800000000001</v>
      </c>
      <c r="P4398" s="148">
        <v>0</v>
      </c>
      <c r="Q4398" s="21">
        <f t="shared" si="684"/>
        <v>0</v>
      </c>
      <c r="R4398" s="21">
        <f t="shared" si="685"/>
        <v>657.03784900000005</v>
      </c>
      <c r="S4398" s="21">
        <f t="shared" si="686"/>
        <v>0</v>
      </c>
      <c r="T4398" s="21">
        <f t="shared" si="687"/>
        <v>730.21956800000009</v>
      </c>
      <c r="U4398" s="22">
        <f t="shared" si="688"/>
        <v>1387.2574170000003</v>
      </c>
      <c r="V4398" s="39">
        <f t="shared" si="689"/>
        <v>0.79756452606034278</v>
      </c>
    </row>
    <row r="4399" spans="1:22">
      <c r="A4399">
        <v>4394</v>
      </c>
      <c r="B4399" s="155">
        <f t="shared" si="690"/>
        <v>41458</v>
      </c>
      <c r="C4399" s="148">
        <f t="shared" si="681"/>
        <v>2013</v>
      </c>
      <c r="D4399" s="148">
        <f t="shared" si="682"/>
        <v>7</v>
      </c>
      <c r="E4399" s="152">
        <v>2</v>
      </c>
      <c r="F4399" s="153">
        <v>0</v>
      </c>
      <c r="G4399" s="154">
        <v>530.87400000000002</v>
      </c>
      <c r="H4399" s="154">
        <v>0</v>
      </c>
      <c r="I4399" s="154">
        <v>1062.394</v>
      </c>
      <c r="J4399" s="151">
        <v>0</v>
      </c>
      <c r="K4399" s="149">
        <f t="shared" si="683"/>
        <v>1593.268</v>
      </c>
      <c r="L4399" s="148">
        <v>0</v>
      </c>
      <c r="M4399" s="148">
        <v>164.04900000000001</v>
      </c>
      <c r="N4399" s="148">
        <v>0</v>
      </c>
      <c r="O4399" s="148">
        <v>223.20400000000001</v>
      </c>
      <c r="P4399" s="148">
        <v>0</v>
      </c>
      <c r="Q4399" s="21">
        <f t="shared" si="684"/>
        <v>0</v>
      </c>
      <c r="R4399" s="21">
        <f t="shared" si="685"/>
        <v>524.464653</v>
      </c>
      <c r="S4399" s="21">
        <f t="shared" si="686"/>
        <v>0</v>
      </c>
      <c r="T4399" s="21">
        <f t="shared" si="687"/>
        <v>708.89590400000009</v>
      </c>
      <c r="U4399" s="22">
        <f t="shared" si="688"/>
        <v>1233.360557</v>
      </c>
      <c r="V4399" s="39">
        <f t="shared" si="689"/>
        <v>0.77410740503167075</v>
      </c>
    </row>
    <row r="4400" spans="1:22">
      <c r="A4400">
        <v>4395</v>
      </c>
      <c r="B4400" s="155">
        <f t="shared" si="690"/>
        <v>41458</v>
      </c>
      <c r="C4400" s="148">
        <f t="shared" si="681"/>
        <v>2013</v>
      </c>
      <c r="D4400" s="148">
        <f t="shared" si="682"/>
        <v>7</v>
      </c>
      <c r="E4400" s="152">
        <v>3</v>
      </c>
      <c r="F4400" s="153">
        <v>0</v>
      </c>
      <c r="G4400" s="154">
        <v>528.72799999999995</v>
      </c>
      <c r="H4400" s="154">
        <v>0</v>
      </c>
      <c r="I4400" s="154">
        <v>973.87</v>
      </c>
      <c r="J4400" s="151">
        <v>0</v>
      </c>
      <c r="K4400" s="149">
        <f t="shared" si="683"/>
        <v>1502.598</v>
      </c>
      <c r="L4400" s="148">
        <v>0</v>
      </c>
      <c r="M4400" s="148">
        <v>163.61199999999999</v>
      </c>
      <c r="N4400" s="148">
        <v>0</v>
      </c>
      <c r="O4400" s="148">
        <v>206.31</v>
      </c>
      <c r="P4400" s="148">
        <v>0</v>
      </c>
      <c r="Q4400" s="21">
        <f t="shared" si="684"/>
        <v>0</v>
      </c>
      <c r="R4400" s="21">
        <f t="shared" si="685"/>
        <v>523.06756399999995</v>
      </c>
      <c r="S4400" s="21">
        <f t="shared" si="686"/>
        <v>0</v>
      </c>
      <c r="T4400" s="21">
        <f t="shared" si="687"/>
        <v>655.24056000000007</v>
      </c>
      <c r="U4400" s="22">
        <f t="shared" si="688"/>
        <v>1178.3081240000001</v>
      </c>
      <c r="V4400" s="39">
        <f t="shared" si="689"/>
        <v>0.78418054862311826</v>
      </c>
    </row>
    <row r="4401" spans="1:22">
      <c r="A4401">
        <v>4396</v>
      </c>
      <c r="B4401" s="155">
        <f t="shared" si="690"/>
        <v>41458</v>
      </c>
      <c r="C4401" s="148">
        <f t="shared" si="681"/>
        <v>2013</v>
      </c>
      <c r="D4401" s="148">
        <f t="shared" si="682"/>
        <v>7</v>
      </c>
      <c r="E4401" s="152">
        <v>4</v>
      </c>
      <c r="F4401" s="153">
        <v>0</v>
      </c>
      <c r="G4401" s="154">
        <v>689.16800000000001</v>
      </c>
      <c r="H4401" s="154">
        <v>0</v>
      </c>
      <c r="I4401" s="154">
        <v>720.40499999999997</v>
      </c>
      <c r="J4401" s="151">
        <v>0</v>
      </c>
      <c r="K4401" s="149">
        <f t="shared" si="683"/>
        <v>1409.5729999999999</v>
      </c>
      <c r="L4401" s="148">
        <v>0</v>
      </c>
      <c r="M4401" s="148">
        <v>205.524</v>
      </c>
      <c r="N4401" s="148">
        <v>0</v>
      </c>
      <c r="O4401" s="148">
        <v>152.458</v>
      </c>
      <c r="P4401" s="148">
        <v>0</v>
      </c>
      <c r="Q4401" s="21">
        <f t="shared" si="684"/>
        <v>0</v>
      </c>
      <c r="R4401" s="21">
        <f t="shared" si="685"/>
        <v>657.06022800000005</v>
      </c>
      <c r="S4401" s="21">
        <f t="shared" si="686"/>
        <v>0</v>
      </c>
      <c r="T4401" s="21">
        <f t="shared" si="687"/>
        <v>484.20660800000002</v>
      </c>
      <c r="U4401" s="22">
        <f t="shared" si="688"/>
        <v>1141.266836</v>
      </c>
      <c r="V4401" s="39">
        <f t="shared" si="689"/>
        <v>0.80965429672673928</v>
      </c>
    </row>
    <row r="4402" spans="1:22">
      <c r="A4402">
        <v>4397</v>
      </c>
      <c r="B4402" s="155">
        <f t="shared" si="690"/>
        <v>41458</v>
      </c>
      <c r="C4402" s="148">
        <f t="shared" si="681"/>
        <v>2013</v>
      </c>
      <c r="D4402" s="148">
        <f t="shared" si="682"/>
        <v>7</v>
      </c>
      <c r="E4402" s="152">
        <v>5</v>
      </c>
      <c r="F4402" s="153">
        <v>0</v>
      </c>
      <c r="G4402" s="154">
        <v>531.726</v>
      </c>
      <c r="H4402" s="154">
        <v>0</v>
      </c>
      <c r="I4402" s="154">
        <v>918.06600000000003</v>
      </c>
      <c r="J4402" s="151">
        <v>0</v>
      </c>
      <c r="K4402" s="149">
        <f t="shared" si="683"/>
        <v>1449.7919999999999</v>
      </c>
      <c r="L4402" s="148">
        <v>0</v>
      </c>
      <c r="M4402" s="148">
        <v>163.63399999999999</v>
      </c>
      <c r="N4402" s="148">
        <v>0</v>
      </c>
      <c r="O4402" s="148">
        <v>193.73599999999999</v>
      </c>
      <c r="P4402" s="148">
        <v>0</v>
      </c>
      <c r="Q4402" s="21">
        <f t="shared" si="684"/>
        <v>0</v>
      </c>
      <c r="R4402" s="21">
        <f t="shared" si="685"/>
        <v>523.13789799999995</v>
      </c>
      <c r="S4402" s="21">
        <f t="shared" si="686"/>
        <v>0</v>
      </c>
      <c r="T4402" s="21">
        <f t="shared" si="687"/>
        <v>615.30553599999996</v>
      </c>
      <c r="U4402" s="22">
        <f t="shared" si="688"/>
        <v>1138.4434339999998</v>
      </c>
      <c r="V4402" s="39">
        <f t="shared" si="689"/>
        <v>0.78524604494989614</v>
      </c>
    </row>
    <row r="4403" spans="1:22">
      <c r="A4403">
        <v>4398</v>
      </c>
      <c r="B4403" s="155">
        <f t="shared" si="690"/>
        <v>41458</v>
      </c>
      <c r="C4403" s="148">
        <f t="shared" si="681"/>
        <v>2013</v>
      </c>
      <c r="D4403" s="148">
        <f t="shared" si="682"/>
        <v>7</v>
      </c>
      <c r="E4403" s="152">
        <v>6</v>
      </c>
      <c r="F4403" s="153">
        <v>0</v>
      </c>
      <c r="G4403" s="154">
        <v>534.57600000000002</v>
      </c>
      <c r="H4403" s="154">
        <v>0</v>
      </c>
      <c r="I4403" s="154">
        <v>908.08299999999997</v>
      </c>
      <c r="J4403" s="151">
        <v>0</v>
      </c>
      <c r="K4403" s="149">
        <f t="shared" si="683"/>
        <v>1442.6590000000001</v>
      </c>
      <c r="L4403" s="148">
        <v>0</v>
      </c>
      <c r="M4403" s="148">
        <v>164.11699999999999</v>
      </c>
      <c r="N4403" s="148">
        <v>0</v>
      </c>
      <c r="O4403" s="148">
        <v>196.30500000000001</v>
      </c>
      <c r="P4403" s="148">
        <v>0</v>
      </c>
      <c r="Q4403" s="21">
        <f t="shared" si="684"/>
        <v>0</v>
      </c>
      <c r="R4403" s="21">
        <f t="shared" si="685"/>
        <v>524.68204900000001</v>
      </c>
      <c r="S4403" s="21">
        <f t="shared" si="686"/>
        <v>0</v>
      </c>
      <c r="T4403" s="21">
        <f t="shared" si="687"/>
        <v>623.46468000000004</v>
      </c>
      <c r="U4403" s="22">
        <f t="shared" si="688"/>
        <v>1148.1467290000001</v>
      </c>
      <c r="V4403" s="39">
        <f t="shared" si="689"/>
        <v>0.79585454982778325</v>
      </c>
    </row>
    <row r="4404" spans="1:22">
      <c r="A4404">
        <v>4399</v>
      </c>
      <c r="B4404" s="155">
        <f t="shared" si="690"/>
        <v>41458</v>
      </c>
      <c r="C4404" s="148">
        <f t="shared" si="681"/>
        <v>2013</v>
      </c>
      <c r="D4404" s="148">
        <f t="shared" si="682"/>
        <v>7</v>
      </c>
      <c r="E4404" s="152">
        <v>7</v>
      </c>
      <c r="F4404" s="153">
        <v>0</v>
      </c>
      <c r="G4404" s="154">
        <v>803.33500000000004</v>
      </c>
      <c r="H4404" s="154">
        <v>0</v>
      </c>
      <c r="I4404" s="154">
        <v>660.22400000000005</v>
      </c>
      <c r="J4404" s="151">
        <v>0</v>
      </c>
      <c r="K4404" s="149">
        <f t="shared" si="683"/>
        <v>1463.5590000000002</v>
      </c>
      <c r="L4404" s="148">
        <v>0</v>
      </c>
      <c r="M4404" s="148">
        <v>236.65899999999999</v>
      </c>
      <c r="N4404" s="148">
        <v>0</v>
      </c>
      <c r="O4404" s="148">
        <v>145.124</v>
      </c>
      <c r="P4404" s="148">
        <v>0</v>
      </c>
      <c r="Q4404" s="21">
        <f t="shared" si="684"/>
        <v>0</v>
      </c>
      <c r="R4404" s="21">
        <f t="shared" si="685"/>
        <v>756.59882300000004</v>
      </c>
      <c r="S4404" s="21">
        <f t="shared" si="686"/>
        <v>0</v>
      </c>
      <c r="T4404" s="21">
        <f t="shared" si="687"/>
        <v>460.91382400000003</v>
      </c>
      <c r="U4404" s="22">
        <f t="shared" si="688"/>
        <v>1217.512647</v>
      </c>
      <c r="V4404" s="39">
        <f t="shared" si="689"/>
        <v>0.83188491000362808</v>
      </c>
    </row>
    <row r="4405" spans="1:22">
      <c r="A4405">
        <v>4400</v>
      </c>
      <c r="B4405" s="155">
        <f t="shared" si="690"/>
        <v>41458</v>
      </c>
      <c r="C4405" s="148">
        <f t="shared" si="681"/>
        <v>2013</v>
      </c>
      <c r="D4405" s="148">
        <f t="shared" si="682"/>
        <v>7</v>
      </c>
      <c r="E4405" s="152">
        <v>8</v>
      </c>
      <c r="F4405" s="153">
        <v>0</v>
      </c>
      <c r="G4405" s="154">
        <v>808.57899999999995</v>
      </c>
      <c r="H4405" s="154">
        <v>0</v>
      </c>
      <c r="I4405" s="154">
        <v>793.14499999999998</v>
      </c>
      <c r="J4405" s="151">
        <v>0</v>
      </c>
      <c r="K4405" s="149">
        <f t="shared" si="683"/>
        <v>1601.7239999999999</v>
      </c>
      <c r="L4405" s="148">
        <v>0</v>
      </c>
      <c r="M4405" s="148">
        <v>237.04400000000001</v>
      </c>
      <c r="N4405" s="148">
        <v>0</v>
      </c>
      <c r="O4405" s="148">
        <v>171.345</v>
      </c>
      <c r="P4405" s="148">
        <v>0</v>
      </c>
      <c r="Q4405" s="21">
        <f t="shared" si="684"/>
        <v>0</v>
      </c>
      <c r="R4405" s="21">
        <f t="shared" si="685"/>
        <v>757.82966800000008</v>
      </c>
      <c r="S4405" s="21">
        <f t="shared" si="686"/>
        <v>0</v>
      </c>
      <c r="T4405" s="21">
        <f t="shared" si="687"/>
        <v>544.19172000000003</v>
      </c>
      <c r="U4405" s="22">
        <f t="shared" si="688"/>
        <v>1302.0213880000001</v>
      </c>
      <c r="V4405" s="39">
        <f t="shared" si="689"/>
        <v>0.81288748123896515</v>
      </c>
    </row>
    <row r="4406" spans="1:22">
      <c r="A4406">
        <v>4401</v>
      </c>
      <c r="B4406" s="155">
        <f t="shared" si="690"/>
        <v>41458</v>
      </c>
      <c r="C4406" s="148">
        <f t="shared" si="681"/>
        <v>2013</v>
      </c>
      <c r="D4406" s="148">
        <f t="shared" si="682"/>
        <v>7</v>
      </c>
      <c r="E4406" s="152">
        <v>9</v>
      </c>
      <c r="F4406" s="153">
        <v>0</v>
      </c>
      <c r="G4406" s="154">
        <v>752.92600000000004</v>
      </c>
      <c r="H4406" s="154">
        <v>0</v>
      </c>
      <c r="I4406" s="154">
        <v>878.34400000000005</v>
      </c>
      <c r="J4406" s="151">
        <v>0</v>
      </c>
      <c r="K4406" s="149">
        <f t="shared" si="683"/>
        <v>1631.27</v>
      </c>
      <c r="L4406" s="148">
        <v>0</v>
      </c>
      <c r="M4406" s="148">
        <v>219.61500000000001</v>
      </c>
      <c r="N4406" s="148">
        <v>0</v>
      </c>
      <c r="O4406" s="148">
        <v>204.38399999999999</v>
      </c>
      <c r="P4406" s="148">
        <v>0</v>
      </c>
      <c r="Q4406" s="21">
        <f t="shared" si="684"/>
        <v>0</v>
      </c>
      <c r="R4406" s="21">
        <f t="shared" si="685"/>
        <v>702.10915499999999</v>
      </c>
      <c r="S4406" s="21">
        <f t="shared" si="686"/>
        <v>0</v>
      </c>
      <c r="T4406" s="21">
        <f t="shared" si="687"/>
        <v>649.12358399999994</v>
      </c>
      <c r="U4406" s="22">
        <f t="shared" si="688"/>
        <v>1351.232739</v>
      </c>
      <c r="V4406" s="39">
        <f t="shared" si="689"/>
        <v>0.8283317531739075</v>
      </c>
    </row>
    <row r="4407" spans="1:22">
      <c r="A4407">
        <v>4402</v>
      </c>
      <c r="B4407" s="155">
        <f t="shared" si="690"/>
        <v>41458</v>
      </c>
      <c r="C4407" s="148">
        <f t="shared" si="681"/>
        <v>2013</v>
      </c>
      <c r="D4407" s="148">
        <f t="shared" si="682"/>
        <v>7</v>
      </c>
      <c r="E4407" s="152">
        <v>10</v>
      </c>
      <c r="F4407" s="153">
        <v>0</v>
      </c>
      <c r="G4407" s="154">
        <v>695.10199999999998</v>
      </c>
      <c r="H4407" s="154">
        <v>0</v>
      </c>
      <c r="I4407" s="154">
        <v>1090.0809999999999</v>
      </c>
      <c r="J4407" s="151">
        <v>0</v>
      </c>
      <c r="K4407" s="149">
        <f t="shared" si="683"/>
        <v>1785.183</v>
      </c>
      <c r="L4407" s="148">
        <v>0</v>
      </c>
      <c r="M4407" s="148">
        <v>203.036</v>
      </c>
      <c r="N4407" s="148">
        <v>0</v>
      </c>
      <c r="O4407" s="148">
        <v>235.54499999999999</v>
      </c>
      <c r="P4407" s="148">
        <v>0</v>
      </c>
      <c r="Q4407" s="21">
        <f t="shared" si="684"/>
        <v>0</v>
      </c>
      <c r="R4407" s="21">
        <f t="shared" si="685"/>
        <v>649.10609199999999</v>
      </c>
      <c r="S4407" s="21">
        <f t="shared" si="686"/>
        <v>0</v>
      </c>
      <c r="T4407" s="21">
        <f t="shared" si="687"/>
        <v>748.09091999999998</v>
      </c>
      <c r="U4407" s="22">
        <f t="shared" si="688"/>
        <v>1397.1970120000001</v>
      </c>
      <c r="V4407" s="39">
        <f t="shared" si="689"/>
        <v>0.78266318467070328</v>
      </c>
    </row>
    <row r="4408" spans="1:22">
      <c r="A4408">
        <v>4403</v>
      </c>
      <c r="B4408" s="155">
        <f t="shared" si="690"/>
        <v>41458</v>
      </c>
      <c r="C4408" s="148">
        <f t="shared" si="681"/>
        <v>2013</v>
      </c>
      <c r="D4408" s="148">
        <f t="shared" si="682"/>
        <v>7</v>
      </c>
      <c r="E4408" s="152">
        <v>11</v>
      </c>
      <c r="F4408" s="153">
        <v>0</v>
      </c>
      <c r="G4408" s="154">
        <v>690.70399999999995</v>
      </c>
      <c r="H4408" s="154">
        <v>0</v>
      </c>
      <c r="I4408" s="154">
        <v>1144.4059999999999</v>
      </c>
      <c r="J4408" s="151">
        <v>0</v>
      </c>
      <c r="K4408" s="149">
        <f t="shared" si="683"/>
        <v>1835.11</v>
      </c>
      <c r="L4408" s="148">
        <v>0</v>
      </c>
      <c r="M4408" s="148">
        <v>201.99199999999999</v>
      </c>
      <c r="N4408" s="148">
        <v>0</v>
      </c>
      <c r="O4408" s="148">
        <v>247.16499999999999</v>
      </c>
      <c r="P4408" s="148">
        <v>0</v>
      </c>
      <c r="Q4408" s="21">
        <f t="shared" si="684"/>
        <v>0</v>
      </c>
      <c r="R4408" s="21">
        <f t="shared" si="685"/>
        <v>645.76842399999998</v>
      </c>
      <c r="S4408" s="21">
        <f t="shared" si="686"/>
        <v>0</v>
      </c>
      <c r="T4408" s="21">
        <f t="shared" si="687"/>
        <v>784.99603999999999</v>
      </c>
      <c r="U4408" s="22">
        <f t="shared" si="688"/>
        <v>1430.7644639999999</v>
      </c>
      <c r="V4408" s="39">
        <f t="shared" si="689"/>
        <v>0.77966141757169871</v>
      </c>
    </row>
    <row r="4409" spans="1:22">
      <c r="A4409">
        <v>4404</v>
      </c>
      <c r="B4409" s="155">
        <f t="shared" si="690"/>
        <v>41458</v>
      </c>
      <c r="C4409" s="148">
        <f t="shared" si="681"/>
        <v>2013</v>
      </c>
      <c r="D4409" s="148">
        <f t="shared" si="682"/>
        <v>7</v>
      </c>
      <c r="E4409" s="152">
        <v>12</v>
      </c>
      <c r="F4409" s="153">
        <v>0</v>
      </c>
      <c r="G4409" s="154">
        <v>804.005</v>
      </c>
      <c r="H4409" s="154">
        <v>0</v>
      </c>
      <c r="I4409" s="154">
        <v>1056.9459999999999</v>
      </c>
      <c r="J4409" s="151">
        <v>0</v>
      </c>
      <c r="K4409" s="149">
        <f t="shared" si="683"/>
        <v>1860.951</v>
      </c>
      <c r="L4409" s="148">
        <v>0</v>
      </c>
      <c r="M4409" s="148">
        <v>234.74299999999999</v>
      </c>
      <c r="N4409" s="148">
        <v>0</v>
      </c>
      <c r="O4409" s="148">
        <v>228.66399999999999</v>
      </c>
      <c r="P4409" s="148">
        <v>0</v>
      </c>
      <c r="Q4409" s="21">
        <f t="shared" si="684"/>
        <v>0</v>
      </c>
      <c r="R4409" s="21">
        <f t="shared" si="685"/>
        <v>750.47337100000004</v>
      </c>
      <c r="S4409" s="21">
        <f t="shared" si="686"/>
        <v>0</v>
      </c>
      <c r="T4409" s="21">
        <f t="shared" si="687"/>
        <v>726.23686399999997</v>
      </c>
      <c r="U4409" s="22">
        <f t="shared" si="688"/>
        <v>1476.710235</v>
      </c>
      <c r="V4409" s="39">
        <f t="shared" si="689"/>
        <v>0.79352451246701283</v>
      </c>
    </row>
    <row r="4410" spans="1:22">
      <c r="A4410">
        <v>4405</v>
      </c>
      <c r="B4410" s="155">
        <f t="shared" si="690"/>
        <v>41458</v>
      </c>
      <c r="C4410" s="148">
        <f t="shared" si="681"/>
        <v>2013</v>
      </c>
      <c r="D4410" s="148">
        <f t="shared" si="682"/>
        <v>7</v>
      </c>
      <c r="E4410" s="152">
        <v>13</v>
      </c>
      <c r="F4410" s="153">
        <v>0</v>
      </c>
      <c r="G4410" s="154">
        <v>804.80899999999997</v>
      </c>
      <c r="H4410" s="154">
        <v>0</v>
      </c>
      <c r="I4410" s="154">
        <v>757.82600000000002</v>
      </c>
      <c r="J4410" s="151">
        <v>0</v>
      </c>
      <c r="K4410" s="149">
        <f t="shared" si="683"/>
        <v>1562.635</v>
      </c>
      <c r="L4410" s="148">
        <v>0</v>
      </c>
      <c r="M4410" s="148">
        <v>234.98099999999999</v>
      </c>
      <c r="N4410" s="148">
        <v>0</v>
      </c>
      <c r="O4410" s="148">
        <v>168.084</v>
      </c>
      <c r="P4410" s="148">
        <v>0</v>
      </c>
      <c r="Q4410" s="21">
        <f t="shared" si="684"/>
        <v>0</v>
      </c>
      <c r="R4410" s="21">
        <f t="shared" si="685"/>
        <v>751.23425699999996</v>
      </c>
      <c r="S4410" s="21">
        <f t="shared" si="686"/>
        <v>0</v>
      </c>
      <c r="T4410" s="21">
        <f t="shared" si="687"/>
        <v>533.83478400000001</v>
      </c>
      <c r="U4410" s="22">
        <f t="shared" si="688"/>
        <v>1285.069041</v>
      </c>
      <c r="V4410" s="39">
        <f t="shared" si="689"/>
        <v>0.82237313320129135</v>
      </c>
    </row>
    <row r="4411" spans="1:22">
      <c r="A4411">
        <v>4406</v>
      </c>
      <c r="B4411" s="155">
        <f t="shared" si="690"/>
        <v>41458</v>
      </c>
      <c r="C4411" s="148">
        <f t="shared" si="681"/>
        <v>2013</v>
      </c>
      <c r="D4411" s="148">
        <f t="shared" si="682"/>
        <v>7</v>
      </c>
      <c r="E4411" s="152">
        <v>14</v>
      </c>
      <c r="F4411" s="153">
        <v>0</v>
      </c>
      <c r="G4411" s="154">
        <v>803.67499999999995</v>
      </c>
      <c r="H4411" s="154">
        <v>0</v>
      </c>
      <c r="I4411" s="154">
        <v>829.45100000000002</v>
      </c>
      <c r="J4411" s="151">
        <v>0</v>
      </c>
      <c r="K4411" s="149">
        <f t="shared" si="683"/>
        <v>1633.126</v>
      </c>
      <c r="L4411" s="148">
        <v>0</v>
      </c>
      <c r="M4411" s="148">
        <v>234.73500000000001</v>
      </c>
      <c r="N4411" s="148">
        <v>0</v>
      </c>
      <c r="O4411" s="148">
        <v>183.477</v>
      </c>
      <c r="P4411" s="148">
        <v>0</v>
      </c>
      <c r="Q4411" s="21">
        <f t="shared" si="684"/>
        <v>0</v>
      </c>
      <c r="R4411" s="21">
        <f t="shared" si="685"/>
        <v>750.44779500000004</v>
      </c>
      <c r="S4411" s="21">
        <f t="shared" si="686"/>
        <v>0</v>
      </c>
      <c r="T4411" s="21">
        <f t="shared" si="687"/>
        <v>582.72295200000008</v>
      </c>
      <c r="U4411" s="22">
        <f t="shared" si="688"/>
        <v>1333.1707470000001</v>
      </c>
      <c r="V4411" s="39">
        <f t="shared" si="689"/>
        <v>0.81633061196747836</v>
      </c>
    </row>
    <row r="4412" spans="1:22">
      <c r="A4412">
        <v>4407</v>
      </c>
      <c r="B4412" s="155">
        <f t="shared" si="690"/>
        <v>41458</v>
      </c>
      <c r="C4412" s="148">
        <f t="shared" si="681"/>
        <v>2013</v>
      </c>
      <c r="D4412" s="148">
        <f t="shared" si="682"/>
        <v>7</v>
      </c>
      <c r="E4412" s="152">
        <v>15</v>
      </c>
      <c r="F4412" s="153">
        <v>0</v>
      </c>
      <c r="G4412" s="154">
        <v>743.70899999999995</v>
      </c>
      <c r="H4412" s="154">
        <v>0</v>
      </c>
      <c r="I4412" s="154">
        <v>823.76599999999996</v>
      </c>
      <c r="J4412" s="151">
        <v>0</v>
      </c>
      <c r="K4412" s="149">
        <f t="shared" si="683"/>
        <v>1567.4749999999999</v>
      </c>
      <c r="L4412" s="148">
        <v>0</v>
      </c>
      <c r="M4412" s="148">
        <v>217.63200000000001</v>
      </c>
      <c r="N4412" s="148">
        <v>0</v>
      </c>
      <c r="O4412" s="148">
        <v>182.46799999999999</v>
      </c>
      <c r="P4412" s="148">
        <v>0</v>
      </c>
      <c r="Q4412" s="21">
        <f t="shared" si="684"/>
        <v>0</v>
      </c>
      <c r="R4412" s="21">
        <f t="shared" si="685"/>
        <v>695.76950399999998</v>
      </c>
      <c r="S4412" s="21">
        <f t="shared" si="686"/>
        <v>0</v>
      </c>
      <c r="T4412" s="21">
        <f t="shared" si="687"/>
        <v>579.51836800000001</v>
      </c>
      <c r="U4412" s="22">
        <f t="shared" si="688"/>
        <v>1275.2878719999999</v>
      </c>
      <c r="V4412" s="39">
        <f t="shared" si="689"/>
        <v>0.81359375556228963</v>
      </c>
    </row>
    <row r="4413" spans="1:22">
      <c r="A4413">
        <v>4408</v>
      </c>
      <c r="B4413" s="155">
        <f t="shared" si="690"/>
        <v>41458</v>
      </c>
      <c r="C4413" s="148">
        <f t="shared" si="681"/>
        <v>2013</v>
      </c>
      <c r="D4413" s="148">
        <f t="shared" si="682"/>
        <v>7</v>
      </c>
      <c r="E4413" s="152">
        <v>16</v>
      </c>
      <c r="F4413" s="153">
        <v>0</v>
      </c>
      <c r="G4413" s="154">
        <v>802.65200000000004</v>
      </c>
      <c r="H4413" s="154">
        <v>0</v>
      </c>
      <c r="I4413" s="154">
        <v>819.03599999999994</v>
      </c>
      <c r="J4413" s="151">
        <v>0</v>
      </c>
      <c r="K4413" s="149">
        <f t="shared" si="683"/>
        <v>1621.6880000000001</v>
      </c>
      <c r="L4413" s="148">
        <v>0</v>
      </c>
      <c r="M4413" s="148">
        <v>234.47399999999999</v>
      </c>
      <c r="N4413" s="148">
        <v>0</v>
      </c>
      <c r="O4413" s="148">
        <v>179.815</v>
      </c>
      <c r="P4413" s="148">
        <v>0</v>
      </c>
      <c r="Q4413" s="21">
        <f t="shared" si="684"/>
        <v>0</v>
      </c>
      <c r="R4413" s="21">
        <f t="shared" si="685"/>
        <v>749.61337800000001</v>
      </c>
      <c r="S4413" s="21">
        <f t="shared" si="686"/>
        <v>0</v>
      </c>
      <c r="T4413" s="21">
        <f t="shared" si="687"/>
        <v>571.09244000000001</v>
      </c>
      <c r="U4413" s="22">
        <f t="shared" si="688"/>
        <v>1320.7058179999999</v>
      </c>
      <c r="V4413" s="39">
        <f t="shared" si="689"/>
        <v>0.81440191824814623</v>
      </c>
    </row>
    <row r="4414" spans="1:22">
      <c r="A4414">
        <v>4409</v>
      </c>
      <c r="B4414" s="155">
        <f t="shared" si="690"/>
        <v>41458</v>
      </c>
      <c r="C4414" s="148">
        <f t="shared" si="681"/>
        <v>2013</v>
      </c>
      <c r="D4414" s="148">
        <f t="shared" si="682"/>
        <v>7</v>
      </c>
      <c r="E4414" s="152">
        <v>17</v>
      </c>
      <c r="F4414" s="153">
        <v>0</v>
      </c>
      <c r="G4414" s="154">
        <v>880.04399999999998</v>
      </c>
      <c r="H4414" s="154">
        <v>0</v>
      </c>
      <c r="I4414" s="154">
        <v>815.26700000000005</v>
      </c>
      <c r="J4414" s="151">
        <v>0</v>
      </c>
      <c r="K4414" s="149">
        <f t="shared" si="683"/>
        <v>1695.3110000000001</v>
      </c>
      <c r="L4414" s="148">
        <v>0</v>
      </c>
      <c r="M4414" s="148">
        <v>256.01400000000001</v>
      </c>
      <c r="N4414" s="148">
        <v>0</v>
      </c>
      <c r="O4414" s="148">
        <v>179.85300000000001</v>
      </c>
      <c r="P4414" s="148">
        <v>0</v>
      </c>
      <c r="Q4414" s="21">
        <f t="shared" si="684"/>
        <v>0</v>
      </c>
      <c r="R4414" s="21">
        <f t="shared" si="685"/>
        <v>818.47675800000002</v>
      </c>
      <c r="S4414" s="21">
        <f t="shared" si="686"/>
        <v>0</v>
      </c>
      <c r="T4414" s="21">
        <f t="shared" si="687"/>
        <v>571.2131280000001</v>
      </c>
      <c r="U4414" s="22">
        <f t="shared" si="688"/>
        <v>1389.6898860000001</v>
      </c>
      <c r="V4414" s="39">
        <f t="shared" si="689"/>
        <v>0.81972563500148354</v>
      </c>
    </row>
    <row r="4415" spans="1:22">
      <c r="A4415">
        <v>4410</v>
      </c>
      <c r="B4415" s="155">
        <f t="shared" si="690"/>
        <v>41458</v>
      </c>
      <c r="C4415" s="148">
        <f t="shared" si="681"/>
        <v>2013</v>
      </c>
      <c r="D4415" s="148">
        <f t="shared" si="682"/>
        <v>7</v>
      </c>
      <c r="E4415" s="152">
        <v>18</v>
      </c>
      <c r="F4415" s="153">
        <v>0</v>
      </c>
      <c r="G4415" s="154">
        <v>877.35</v>
      </c>
      <c r="H4415" s="154">
        <v>0</v>
      </c>
      <c r="I4415" s="154">
        <v>829.15300000000002</v>
      </c>
      <c r="J4415" s="151">
        <v>0</v>
      </c>
      <c r="K4415" s="149">
        <f t="shared" si="683"/>
        <v>1706.5030000000002</v>
      </c>
      <c r="L4415" s="148">
        <v>0</v>
      </c>
      <c r="M4415" s="148">
        <v>256.05599999999998</v>
      </c>
      <c r="N4415" s="148">
        <v>0</v>
      </c>
      <c r="O4415" s="148">
        <v>186.566</v>
      </c>
      <c r="P4415" s="148">
        <v>0</v>
      </c>
      <c r="Q4415" s="21">
        <f t="shared" si="684"/>
        <v>0</v>
      </c>
      <c r="R4415" s="21">
        <f t="shared" si="685"/>
        <v>818.61103199999991</v>
      </c>
      <c r="S4415" s="21">
        <f t="shared" si="686"/>
        <v>0</v>
      </c>
      <c r="T4415" s="21">
        <f t="shared" si="687"/>
        <v>592.53361600000005</v>
      </c>
      <c r="U4415" s="22">
        <f t="shared" si="688"/>
        <v>1411.144648</v>
      </c>
      <c r="V4415" s="39">
        <f t="shared" si="689"/>
        <v>0.82692186770254716</v>
      </c>
    </row>
    <row r="4416" spans="1:22">
      <c r="A4416">
        <v>4411</v>
      </c>
      <c r="B4416" s="155">
        <f t="shared" si="690"/>
        <v>41458</v>
      </c>
      <c r="C4416" s="148">
        <f t="shared" si="681"/>
        <v>2013</v>
      </c>
      <c r="D4416" s="148">
        <f t="shared" si="682"/>
        <v>7</v>
      </c>
      <c r="E4416" s="152">
        <v>19</v>
      </c>
      <c r="F4416" s="153">
        <v>0</v>
      </c>
      <c r="G4416" s="154">
        <v>936.93600000000004</v>
      </c>
      <c r="H4416" s="154">
        <v>0</v>
      </c>
      <c r="I4416" s="154">
        <v>884.46100000000001</v>
      </c>
      <c r="J4416" s="151">
        <v>0</v>
      </c>
      <c r="K4416" s="149">
        <f t="shared" si="683"/>
        <v>1821.3969999999999</v>
      </c>
      <c r="L4416" s="148">
        <v>0</v>
      </c>
      <c r="M4416" s="148">
        <v>272.923</v>
      </c>
      <c r="N4416" s="148">
        <v>0</v>
      </c>
      <c r="O4416" s="148">
        <v>208.02</v>
      </c>
      <c r="P4416" s="148">
        <v>0</v>
      </c>
      <c r="Q4416" s="21">
        <f t="shared" si="684"/>
        <v>0</v>
      </c>
      <c r="R4416" s="21">
        <f t="shared" si="685"/>
        <v>872.53483100000005</v>
      </c>
      <c r="S4416" s="21">
        <f t="shared" si="686"/>
        <v>0</v>
      </c>
      <c r="T4416" s="21">
        <f t="shared" si="687"/>
        <v>660.6715200000001</v>
      </c>
      <c r="U4416" s="22">
        <f t="shared" si="688"/>
        <v>1533.2063510000003</v>
      </c>
      <c r="V4416" s="39">
        <f t="shared" si="689"/>
        <v>0.84177494033426004</v>
      </c>
    </row>
    <row r="4417" spans="1:22">
      <c r="A4417">
        <v>4412</v>
      </c>
      <c r="B4417" s="155">
        <f t="shared" si="690"/>
        <v>41458</v>
      </c>
      <c r="C4417" s="148">
        <f t="shared" si="681"/>
        <v>2013</v>
      </c>
      <c r="D4417" s="148">
        <f t="shared" si="682"/>
        <v>7</v>
      </c>
      <c r="E4417" s="152">
        <v>20</v>
      </c>
      <c r="F4417" s="153">
        <v>0</v>
      </c>
      <c r="G4417" s="154">
        <v>942.81299999999999</v>
      </c>
      <c r="H4417" s="154">
        <v>0</v>
      </c>
      <c r="I4417" s="154">
        <v>946.48800000000006</v>
      </c>
      <c r="J4417" s="151">
        <v>0</v>
      </c>
      <c r="K4417" s="149">
        <f t="shared" si="683"/>
        <v>1889.3009999999999</v>
      </c>
      <c r="L4417" s="148">
        <v>0</v>
      </c>
      <c r="M4417" s="148">
        <v>273.01400000000001</v>
      </c>
      <c r="N4417" s="148">
        <v>0</v>
      </c>
      <c r="O4417" s="148">
        <v>223.501</v>
      </c>
      <c r="P4417" s="148">
        <v>0</v>
      </c>
      <c r="Q4417" s="21">
        <f t="shared" si="684"/>
        <v>0</v>
      </c>
      <c r="R4417" s="21">
        <f t="shared" si="685"/>
        <v>872.82575800000006</v>
      </c>
      <c r="S4417" s="21">
        <f t="shared" si="686"/>
        <v>0</v>
      </c>
      <c r="T4417" s="21">
        <f t="shared" si="687"/>
        <v>709.83917600000007</v>
      </c>
      <c r="U4417" s="22">
        <f t="shared" si="688"/>
        <v>1582.6649340000001</v>
      </c>
      <c r="V4417" s="39">
        <f t="shared" si="689"/>
        <v>0.83769866950792926</v>
      </c>
    </row>
    <row r="4418" spans="1:22">
      <c r="A4418">
        <v>4413</v>
      </c>
      <c r="B4418" s="155">
        <f t="shared" si="690"/>
        <v>41458</v>
      </c>
      <c r="C4418" s="148">
        <f t="shared" si="681"/>
        <v>2013</v>
      </c>
      <c r="D4418" s="148">
        <f t="shared" si="682"/>
        <v>7</v>
      </c>
      <c r="E4418" s="152">
        <v>21</v>
      </c>
      <c r="F4418" s="153">
        <v>0</v>
      </c>
      <c r="G4418" s="154">
        <v>943.61900000000003</v>
      </c>
      <c r="H4418" s="154">
        <v>0</v>
      </c>
      <c r="I4418" s="154">
        <v>950.13400000000001</v>
      </c>
      <c r="J4418" s="151">
        <v>0</v>
      </c>
      <c r="K4418" s="149">
        <f t="shared" si="683"/>
        <v>1893.7530000000002</v>
      </c>
      <c r="L4418" s="148">
        <v>0</v>
      </c>
      <c r="M4418" s="148">
        <v>273.387</v>
      </c>
      <c r="N4418" s="148">
        <v>0</v>
      </c>
      <c r="O4418" s="148">
        <v>224.44300000000001</v>
      </c>
      <c r="P4418" s="148">
        <v>0</v>
      </c>
      <c r="Q4418" s="21">
        <f t="shared" si="684"/>
        <v>0</v>
      </c>
      <c r="R4418" s="21">
        <f t="shared" si="685"/>
        <v>874.01823899999999</v>
      </c>
      <c r="S4418" s="21">
        <f t="shared" si="686"/>
        <v>0</v>
      </c>
      <c r="T4418" s="21">
        <f t="shared" si="687"/>
        <v>712.8309680000001</v>
      </c>
      <c r="U4418" s="22">
        <f t="shared" si="688"/>
        <v>1586.8492070000002</v>
      </c>
      <c r="V4418" s="39">
        <f t="shared" si="689"/>
        <v>0.83793884788565354</v>
      </c>
    </row>
    <row r="4419" spans="1:22">
      <c r="A4419">
        <v>4414</v>
      </c>
      <c r="B4419" s="155">
        <f t="shared" si="690"/>
        <v>41458</v>
      </c>
      <c r="C4419" s="148">
        <f t="shared" si="681"/>
        <v>2013</v>
      </c>
      <c r="D4419" s="148">
        <f t="shared" si="682"/>
        <v>7</v>
      </c>
      <c r="E4419" s="152">
        <v>22</v>
      </c>
      <c r="F4419" s="153">
        <v>0</v>
      </c>
      <c r="G4419" s="154">
        <v>947.32500000000005</v>
      </c>
      <c r="H4419" s="154">
        <v>0</v>
      </c>
      <c r="I4419" s="154">
        <v>944.71199999999999</v>
      </c>
      <c r="J4419" s="151">
        <v>0</v>
      </c>
      <c r="K4419" s="149">
        <f t="shared" si="683"/>
        <v>1892.037</v>
      </c>
      <c r="L4419" s="148">
        <v>0</v>
      </c>
      <c r="M4419" s="148">
        <v>273.76900000000001</v>
      </c>
      <c r="N4419" s="148">
        <v>0</v>
      </c>
      <c r="O4419" s="148">
        <v>223.06100000000001</v>
      </c>
      <c r="P4419" s="148">
        <v>0</v>
      </c>
      <c r="Q4419" s="21">
        <f t="shared" si="684"/>
        <v>0</v>
      </c>
      <c r="R4419" s="21">
        <f t="shared" si="685"/>
        <v>875.23949300000004</v>
      </c>
      <c r="S4419" s="21">
        <f t="shared" si="686"/>
        <v>0</v>
      </c>
      <c r="T4419" s="21">
        <f t="shared" si="687"/>
        <v>708.44173600000011</v>
      </c>
      <c r="U4419" s="22">
        <f t="shared" si="688"/>
        <v>1583.6812290000003</v>
      </c>
      <c r="V4419" s="39">
        <f t="shared" si="689"/>
        <v>0.83702444983898316</v>
      </c>
    </row>
    <row r="4420" spans="1:22">
      <c r="A4420">
        <v>4415</v>
      </c>
      <c r="B4420" s="155">
        <f t="shared" si="690"/>
        <v>41458</v>
      </c>
      <c r="C4420" s="148">
        <f t="shared" si="681"/>
        <v>2013</v>
      </c>
      <c r="D4420" s="148">
        <f t="shared" si="682"/>
        <v>7</v>
      </c>
      <c r="E4420" s="152">
        <v>23</v>
      </c>
      <c r="F4420" s="153">
        <v>0</v>
      </c>
      <c r="G4420" s="154">
        <v>948.69</v>
      </c>
      <c r="H4420" s="154">
        <v>0</v>
      </c>
      <c r="I4420" s="154">
        <v>855.93600000000004</v>
      </c>
      <c r="J4420" s="151">
        <v>0</v>
      </c>
      <c r="K4420" s="149">
        <f t="shared" si="683"/>
        <v>1804.6260000000002</v>
      </c>
      <c r="L4420" s="148">
        <v>0</v>
      </c>
      <c r="M4420" s="148">
        <v>274.09399999999999</v>
      </c>
      <c r="N4420" s="148">
        <v>0</v>
      </c>
      <c r="O4420" s="148">
        <v>199.96899999999999</v>
      </c>
      <c r="P4420" s="148">
        <v>0</v>
      </c>
      <c r="Q4420" s="21">
        <f t="shared" si="684"/>
        <v>0</v>
      </c>
      <c r="R4420" s="21">
        <f t="shared" si="685"/>
        <v>876.27851799999996</v>
      </c>
      <c r="S4420" s="21">
        <f t="shared" si="686"/>
        <v>0</v>
      </c>
      <c r="T4420" s="21">
        <f t="shared" si="687"/>
        <v>635.10154399999999</v>
      </c>
      <c r="U4420" s="22">
        <f t="shared" si="688"/>
        <v>1511.380062</v>
      </c>
      <c r="V4420" s="39">
        <f t="shared" si="689"/>
        <v>0.83750320675863021</v>
      </c>
    </row>
    <row r="4421" spans="1:22">
      <c r="A4421">
        <v>4416</v>
      </c>
      <c r="B4421" s="155">
        <f t="shared" si="690"/>
        <v>41458</v>
      </c>
      <c r="C4421" s="148">
        <f t="shared" si="681"/>
        <v>2013</v>
      </c>
      <c r="D4421" s="148">
        <f t="shared" si="682"/>
        <v>7</v>
      </c>
      <c r="E4421" s="152">
        <v>24</v>
      </c>
      <c r="F4421" s="153">
        <v>0</v>
      </c>
      <c r="G4421" s="154">
        <v>833.50099999999998</v>
      </c>
      <c r="H4421" s="154">
        <v>0</v>
      </c>
      <c r="I4421" s="154">
        <v>786.60400000000004</v>
      </c>
      <c r="J4421" s="151">
        <v>0</v>
      </c>
      <c r="K4421" s="149">
        <f t="shared" si="683"/>
        <v>1620.105</v>
      </c>
      <c r="L4421" s="148">
        <v>0</v>
      </c>
      <c r="M4421" s="148">
        <v>245.08</v>
      </c>
      <c r="N4421" s="148">
        <v>0</v>
      </c>
      <c r="O4421" s="148">
        <v>176.964</v>
      </c>
      <c r="P4421" s="148">
        <v>0</v>
      </c>
      <c r="Q4421" s="21">
        <f t="shared" si="684"/>
        <v>0</v>
      </c>
      <c r="R4421" s="21">
        <f t="shared" si="685"/>
        <v>783.52076000000011</v>
      </c>
      <c r="S4421" s="21">
        <f t="shared" si="686"/>
        <v>0</v>
      </c>
      <c r="T4421" s="21">
        <f t="shared" si="687"/>
        <v>562.03766400000006</v>
      </c>
      <c r="U4421" s="22">
        <f t="shared" si="688"/>
        <v>1345.5584240000003</v>
      </c>
      <c r="V4421" s="39">
        <f t="shared" si="689"/>
        <v>0.83053778860012173</v>
      </c>
    </row>
    <row r="4422" spans="1:22">
      <c r="A4422">
        <v>4417</v>
      </c>
      <c r="B4422" s="155">
        <f t="shared" si="690"/>
        <v>41459</v>
      </c>
      <c r="C4422" s="148">
        <f t="shared" si="681"/>
        <v>2013</v>
      </c>
      <c r="D4422" s="148">
        <f t="shared" si="682"/>
        <v>7</v>
      </c>
      <c r="E4422" s="152">
        <v>1</v>
      </c>
      <c r="F4422" s="153">
        <v>0</v>
      </c>
      <c r="G4422" s="154">
        <v>659</v>
      </c>
      <c r="H4422" s="154">
        <v>0</v>
      </c>
      <c r="I4422" s="154">
        <v>766.90499999999997</v>
      </c>
      <c r="J4422" s="151">
        <v>0</v>
      </c>
      <c r="K4422" s="149">
        <f t="shared" si="683"/>
        <v>1425.905</v>
      </c>
      <c r="L4422" s="148">
        <v>0</v>
      </c>
      <c r="M4422" s="148">
        <v>201.84299999999999</v>
      </c>
      <c r="N4422" s="148">
        <v>0</v>
      </c>
      <c r="O4422" s="148">
        <v>173.13900000000001</v>
      </c>
      <c r="P4422" s="148">
        <v>0</v>
      </c>
      <c r="Q4422" s="21">
        <f t="shared" si="684"/>
        <v>0</v>
      </c>
      <c r="R4422" s="21">
        <f t="shared" si="685"/>
        <v>645.29207099999996</v>
      </c>
      <c r="S4422" s="21">
        <f t="shared" si="686"/>
        <v>0</v>
      </c>
      <c r="T4422" s="21">
        <f t="shared" si="687"/>
        <v>549.88946400000009</v>
      </c>
      <c r="U4422" s="22">
        <f t="shared" si="688"/>
        <v>1195.1815350000002</v>
      </c>
      <c r="V4422" s="39">
        <f t="shared" si="689"/>
        <v>0.83819155904495757</v>
      </c>
    </row>
    <row r="4423" spans="1:22">
      <c r="A4423">
        <v>4418</v>
      </c>
      <c r="B4423" s="155">
        <f t="shared" si="690"/>
        <v>41459</v>
      </c>
      <c r="C4423" s="148">
        <f t="shared" ref="C4423:C4486" si="691">YEAR(B4423)</f>
        <v>2013</v>
      </c>
      <c r="D4423" s="148">
        <f t="shared" ref="D4423:D4486" si="692">MONTH(B4423)</f>
        <v>7</v>
      </c>
      <c r="E4423" s="152">
        <v>2</v>
      </c>
      <c r="F4423" s="153">
        <v>0</v>
      </c>
      <c r="G4423" s="154">
        <v>604.80200000000002</v>
      </c>
      <c r="H4423" s="154">
        <v>0</v>
      </c>
      <c r="I4423" s="154">
        <v>716.53599999999994</v>
      </c>
      <c r="J4423" s="151">
        <v>0</v>
      </c>
      <c r="K4423" s="149">
        <f t="shared" ref="K4423:K4486" si="693">SUM(F4423:J4423)</f>
        <v>1321.338</v>
      </c>
      <c r="L4423" s="148">
        <v>0</v>
      </c>
      <c r="M4423" s="148">
        <v>186.71299999999999</v>
      </c>
      <c r="N4423" s="148">
        <v>0</v>
      </c>
      <c r="O4423" s="148">
        <v>158.916</v>
      </c>
      <c r="P4423" s="148">
        <v>0</v>
      </c>
      <c r="Q4423" s="21">
        <f t="shared" ref="Q4423:Q4486" si="694">+$Q$2*L4423</f>
        <v>0</v>
      </c>
      <c r="R4423" s="21">
        <f t="shared" ref="R4423:R4486" si="695">+$R$2*M4423</f>
        <v>596.92146100000002</v>
      </c>
      <c r="S4423" s="21">
        <f t="shared" ref="S4423:S4486" si="696">+$S$2*N4423</f>
        <v>0</v>
      </c>
      <c r="T4423" s="21">
        <f t="shared" ref="T4423:T4486" si="697">+$T$2*O4423</f>
        <v>504.71721600000001</v>
      </c>
      <c r="U4423" s="22">
        <f t="shared" ref="U4423:U4486" si="698">SUM(Q4423:T4423)</f>
        <v>1101.6386769999999</v>
      </c>
      <c r="V4423" s="39">
        <f t="shared" ref="V4423:V4486" si="699">+U4423/K4423</f>
        <v>0.83372965660565268</v>
      </c>
    </row>
    <row r="4424" spans="1:22">
      <c r="A4424">
        <v>4419</v>
      </c>
      <c r="B4424" s="155">
        <f t="shared" si="690"/>
        <v>41459</v>
      </c>
      <c r="C4424" s="148">
        <f t="shared" si="691"/>
        <v>2013</v>
      </c>
      <c r="D4424" s="148">
        <f t="shared" si="692"/>
        <v>7</v>
      </c>
      <c r="E4424" s="152">
        <v>3</v>
      </c>
      <c r="F4424" s="153">
        <v>0</v>
      </c>
      <c r="G4424" s="154">
        <v>609.029</v>
      </c>
      <c r="H4424" s="154">
        <v>0</v>
      </c>
      <c r="I4424" s="154">
        <v>710.303</v>
      </c>
      <c r="J4424" s="151">
        <v>0</v>
      </c>
      <c r="K4424" s="149">
        <f t="shared" si="693"/>
        <v>1319.3319999999999</v>
      </c>
      <c r="L4424" s="148">
        <v>0</v>
      </c>
      <c r="M4424" s="148">
        <v>187.80600000000001</v>
      </c>
      <c r="N4424" s="148">
        <v>0</v>
      </c>
      <c r="O4424" s="148">
        <v>155.70699999999999</v>
      </c>
      <c r="P4424" s="148">
        <v>0</v>
      </c>
      <c r="Q4424" s="21">
        <f t="shared" si="694"/>
        <v>0</v>
      </c>
      <c r="R4424" s="21">
        <f t="shared" si="695"/>
        <v>600.41578200000004</v>
      </c>
      <c r="S4424" s="21">
        <f t="shared" si="696"/>
        <v>0</v>
      </c>
      <c r="T4424" s="21">
        <f t="shared" si="697"/>
        <v>494.52543200000002</v>
      </c>
      <c r="U4424" s="22">
        <f t="shared" si="698"/>
        <v>1094.9412139999999</v>
      </c>
      <c r="V4424" s="39">
        <f t="shared" si="699"/>
        <v>0.82992090997565438</v>
      </c>
    </row>
    <row r="4425" spans="1:22">
      <c r="A4425">
        <v>4420</v>
      </c>
      <c r="B4425" s="155">
        <f t="shared" si="690"/>
        <v>41459</v>
      </c>
      <c r="C4425" s="148">
        <f t="shared" si="691"/>
        <v>2013</v>
      </c>
      <c r="D4425" s="148">
        <f t="shared" si="692"/>
        <v>7</v>
      </c>
      <c r="E4425" s="152">
        <v>4</v>
      </c>
      <c r="F4425" s="153">
        <v>0</v>
      </c>
      <c r="G4425" s="154">
        <v>613.27099999999996</v>
      </c>
      <c r="H4425" s="154">
        <v>0</v>
      </c>
      <c r="I4425" s="154">
        <v>709.21199999999999</v>
      </c>
      <c r="J4425" s="151">
        <v>0</v>
      </c>
      <c r="K4425" s="149">
        <f t="shared" si="693"/>
        <v>1322.4829999999999</v>
      </c>
      <c r="L4425" s="148">
        <v>0</v>
      </c>
      <c r="M4425" s="148">
        <v>188.16399999999999</v>
      </c>
      <c r="N4425" s="148">
        <v>0</v>
      </c>
      <c r="O4425" s="148">
        <v>155.56299999999999</v>
      </c>
      <c r="P4425" s="148">
        <v>0</v>
      </c>
      <c r="Q4425" s="21">
        <f t="shared" si="694"/>
        <v>0</v>
      </c>
      <c r="R4425" s="21">
        <f t="shared" si="695"/>
        <v>601.56030799999996</v>
      </c>
      <c r="S4425" s="21">
        <f t="shared" si="696"/>
        <v>0</v>
      </c>
      <c r="T4425" s="21">
        <f t="shared" si="697"/>
        <v>494.06808799999999</v>
      </c>
      <c r="U4425" s="22">
        <f t="shared" si="698"/>
        <v>1095.6283960000001</v>
      </c>
      <c r="V4425" s="39">
        <f t="shared" si="699"/>
        <v>0.82846312277738177</v>
      </c>
    </row>
    <row r="4426" spans="1:22">
      <c r="A4426">
        <v>4421</v>
      </c>
      <c r="B4426" s="155">
        <f t="shared" si="690"/>
        <v>41459</v>
      </c>
      <c r="C4426" s="148">
        <f t="shared" si="691"/>
        <v>2013</v>
      </c>
      <c r="D4426" s="148">
        <f t="shared" si="692"/>
        <v>7</v>
      </c>
      <c r="E4426" s="152">
        <v>5</v>
      </c>
      <c r="F4426" s="153">
        <v>0</v>
      </c>
      <c r="G4426" s="154">
        <v>605.23</v>
      </c>
      <c r="H4426" s="154">
        <v>0</v>
      </c>
      <c r="I4426" s="154">
        <v>710.78099999999995</v>
      </c>
      <c r="J4426" s="151">
        <v>0</v>
      </c>
      <c r="K4426" s="149">
        <f t="shared" si="693"/>
        <v>1316.011</v>
      </c>
      <c r="L4426" s="148">
        <v>0</v>
      </c>
      <c r="M4426" s="148">
        <v>187.739</v>
      </c>
      <c r="N4426" s="148">
        <v>0</v>
      </c>
      <c r="O4426" s="148">
        <v>155.631</v>
      </c>
      <c r="P4426" s="148">
        <v>0</v>
      </c>
      <c r="Q4426" s="21">
        <f t="shared" si="694"/>
        <v>0</v>
      </c>
      <c r="R4426" s="21">
        <f t="shared" si="695"/>
        <v>600.20158300000003</v>
      </c>
      <c r="S4426" s="21">
        <f t="shared" si="696"/>
        <v>0</v>
      </c>
      <c r="T4426" s="21">
        <f t="shared" si="697"/>
        <v>494.28405600000002</v>
      </c>
      <c r="U4426" s="22">
        <f t="shared" si="698"/>
        <v>1094.485639</v>
      </c>
      <c r="V4426" s="39">
        <f t="shared" si="699"/>
        <v>0.8316690658360758</v>
      </c>
    </row>
    <row r="4427" spans="1:22">
      <c r="A4427">
        <v>4422</v>
      </c>
      <c r="B4427" s="155">
        <f t="shared" si="690"/>
        <v>41459</v>
      </c>
      <c r="C4427" s="148">
        <f t="shared" si="691"/>
        <v>2013</v>
      </c>
      <c r="D4427" s="148">
        <f t="shared" si="692"/>
        <v>7</v>
      </c>
      <c r="E4427" s="152">
        <v>6</v>
      </c>
      <c r="F4427" s="153">
        <v>0</v>
      </c>
      <c r="G4427" s="154">
        <v>634.19799999999998</v>
      </c>
      <c r="H4427" s="154">
        <v>0</v>
      </c>
      <c r="I4427" s="154">
        <v>710.55799999999999</v>
      </c>
      <c r="J4427" s="151">
        <v>0</v>
      </c>
      <c r="K4427" s="149">
        <f t="shared" si="693"/>
        <v>1344.7559999999999</v>
      </c>
      <c r="L4427" s="148">
        <v>0</v>
      </c>
      <c r="M4427" s="148">
        <v>195.54400000000001</v>
      </c>
      <c r="N4427" s="148">
        <v>0</v>
      </c>
      <c r="O4427" s="148">
        <v>155.75899999999999</v>
      </c>
      <c r="P4427" s="148">
        <v>0</v>
      </c>
      <c r="Q4427" s="21">
        <f t="shared" si="694"/>
        <v>0</v>
      </c>
      <c r="R4427" s="21">
        <f t="shared" si="695"/>
        <v>625.15416800000003</v>
      </c>
      <c r="S4427" s="21">
        <f t="shared" si="696"/>
        <v>0</v>
      </c>
      <c r="T4427" s="21">
        <f t="shared" si="697"/>
        <v>494.690584</v>
      </c>
      <c r="U4427" s="22">
        <f t="shared" si="698"/>
        <v>1119.844752</v>
      </c>
      <c r="V4427" s="39">
        <f t="shared" si="699"/>
        <v>0.83274939989113272</v>
      </c>
    </row>
    <row r="4428" spans="1:22">
      <c r="A4428">
        <v>4423</v>
      </c>
      <c r="B4428" s="155">
        <f t="shared" si="690"/>
        <v>41459</v>
      </c>
      <c r="C4428" s="148">
        <f t="shared" si="691"/>
        <v>2013</v>
      </c>
      <c r="D4428" s="148">
        <f t="shared" si="692"/>
        <v>7</v>
      </c>
      <c r="E4428" s="152">
        <v>7</v>
      </c>
      <c r="F4428" s="153">
        <v>0</v>
      </c>
      <c r="G4428" s="154">
        <v>883.49900000000002</v>
      </c>
      <c r="H4428" s="154">
        <v>0.14699999999999999</v>
      </c>
      <c r="I4428" s="154">
        <v>461.57799999999997</v>
      </c>
      <c r="J4428" s="151">
        <v>0</v>
      </c>
      <c r="K4428" s="149">
        <f t="shared" si="693"/>
        <v>1345.2240000000002</v>
      </c>
      <c r="L4428" s="148">
        <v>0</v>
      </c>
      <c r="M4428" s="148">
        <v>265.50900000000001</v>
      </c>
      <c r="N4428" s="148">
        <v>0.377</v>
      </c>
      <c r="O4428" s="148">
        <v>110.648</v>
      </c>
      <c r="P4428" s="148">
        <v>0</v>
      </c>
      <c r="Q4428" s="21">
        <f t="shared" si="694"/>
        <v>0</v>
      </c>
      <c r="R4428" s="21">
        <f t="shared" si="695"/>
        <v>848.8322730000001</v>
      </c>
      <c r="S4428" s="21">
        <f t="shared" si="696"/>
        <v>0.73552700000000004</v>
      </c>
      <c r="T4428" s="21">
        <f t="shared" si="697"/>
        <v>351.418048</v>
      </c>
      <c r="U4428" s="22">
        <f t="shared" si="698"/>
        <v>1200.9858480000003</v>
      </c>
      <c r="V4428" s="39">
        <f t="shared" si="699"/>
        <v>0.89277759540418555</v>
      </c>
    </row>
    <row r="4429" spans="1:22">
      <c r="A4429">
        <v>4424</v>
      </c>
      <c r="B4429" s="155">
        <f t="shared" si="690"/>
        <v>41459</v>
      </c>
      <c r="C4429" s="148">
        <f t="shared" si="691"/>
        <v>2013</v>
      </c>
      <c r="D4429" s="148">
        <f t="shared" si="692"/>
        <v>7</v>
      </c>
      <c r="E4429" s="152">
        <v>8</v>
      </c>
      <c r="F4429" s="153">
        <v>0</v>
      </c>
      <c r="G4429" s="154">
        <v>957.298</v>
      </c>
      <c r="H4429" s="154">
        <v>0</v>
      </c>
      <c r="I4429" s="154">
        <v>627.04700000000003</v>
      </c>
      <c r="J4429" s="151">
        <v>0</v>
      </c>
      <c r="K4429" s="149">
        <f t="shared" si="693"/>
        <v>1584.345</v>
      </c>
      <c r="L4429" s="148">
        <v>0</v>
      </c>
      <c r="M4429" s="148">
        <v>281.63</v>
      </c>
      <c r="N4429" s="148">
        <v>0</v>
      </c>
      <c r="O4429" s="148">
        <v>144.584</v>
      </c>
      <c r="P4429" s="148">
        <v>0</v>
      </c>
      <c r="Q4429" s="21">
        <f t="shared" si="694"/>
        <v>0</v>
      </c>
      <c r="R4429" s="21">
        <f t="shared" si="695"/>
        <v>900.37111000000004</v>
      </c>
      <c r="S4429" s="21">
        <f t="shared" si="696"/>
        <v>0</v>
      </c>
      <c r="T4429" s="21">
        <f t="shared" si="697"/>
        <v>459.19878400000005</v>
      </c>
      <c r="U4429" s="22">
        <f t="shared" si="698"/>
        <v>1359.5698940000002</v>
      </c>
      <c r="V4429" s="39">
        <f t="shared" si="699"/>
        <v>0.85812742426681066</v>
      </c>
    </row>
    <row r="4430" spans="1:22">
      <c r="A4430">
        <v>4425</v>
      </c>
      <c r="B4430" s="155">
        <f t="shared" si="690"/>
        <v>41459</v>
      </c>
      <c r="C4430" s="148">
        <f t="shared" si="691"/>
        <v>2013</v>
      </c>
      <c r="D4430" s="148">
        <f t="shared" si="692"/>
        <v>7</v>
      </c>
      <c r="E4430" s="152">
        <v>9</v>
      </c>
      <c r="F4430" s="153">
        <v>0</v>
      </c>
      <c r="G4430" s="154">
        <v>899.41800000000001</v>
      </c>
      <c r="H4430" s="154">
        <v>0</v>
      </c>
      <c r="I4430" s="154">
        <v>763.78099999999995</v>
      </c>
      <c r="J4430" s="151">
        <v>0</v>
      </c>
      <c r="K4430" s="149">
        <f t="shared" si="693"/>
        <v>1663.1990000000001</v>
      </c>
      <c r="L4430" s="148">
        <v>0</v>
      </c>
      <c r="M4430" s="148">
        <v>265.053</v>
      </c>
      <c r="N4430" s="148">
        <v>0</v>
      </c>
      <c r="O4430" s="148">
        <v>170.69300000000001</v>
      </c>
      <c r="P4430" s="148">
        <v>0</v>
      </c>
      <c r="Q4430" s="21">
        <f t="shared" si="694"/>
        <v>0</v>
      </c>
      <c r="R4430" s="21">
        <f t="shared" si="695"/>
        <v>847.37444100000005</v>
      </c>
      <c r="S4430" s="21">
        <f t="shared" si="696"/>
        <v>0</v>
      </c>
      <c r="T4430" s="21">
        <f t="shared" si="697"/>
        <v>542.12096800000006</v>
      </c>
      <c r="U4430" s="22">
        <f t="shared" si="698"/>
        <v>1389.4954090000001</v>
      </c>
      <c r="V4430" s="39">
        <f t="shared" si="699"/>
        <v>0.83543545240226824</v>
      </c>
    </row>
    <row r="4431" spans="1:22">
      <c r="A4431">
        <v>4426</v>
      </c>
      <c r="B4431" s="155">
        <f t="shared" si="690"/>
        <v>41459</v>
      </c>
      <c r="C4431" s="148">
        <f t="shared" si="691"/>
        <v>2013</v>
      </c>
      <c r="D4431" s="148">
        <f t="shared" si="692"/>
        <v>7</v>
      </c>
      <c r="E4431" s="152">
        <v>10</v>
      </c>
      <c r="F4431" s="153">
        <v>0</v>
      </c>
      <c r="G4431" s="154">
        <v>900.95699999999999</v>
      </c>
      <c r="H4431" s="154">
        <v>0</v>
      </c>
      <c r="I4431" s="154">
        <v>655.13199999999995</v>
      </c>
      <c r="J4431" s="151">
        <v>0</v>
      </c>
      <c r="K4431" s="149">
        <f t="shared" si="693"/>
        <v>1556.0889999999999</v>
      </c>
      <c r="L4431" s="148">
        <v>0</v>
      </c>
      <c r="M4431" s="148">
        <v>265.14400000000001</v>
      </c>
      <c r="N4431" s="148">
        <v>0</v>
      </c>
      <c r="O4431" s="148">
        <v>143.19300000000001</v>
      </c>
      <c r="P4431" s="148">
        <v>0</v>
      </c>
      <c r="Q4431" s="21">
        <f t="shared" si="694"/>
        <v>0</v>
      </c>
      <c r="R4431" s="21">
        <f t="shared" si="695"/>
        <v>847.66536800000006</v>
      </c>
      <c r="S4431" s="21">
        <f t="shared" si="696"/>
        <v>0</v>
      </c>
      <c r="T4431" s="21">
        <f t="shared" si="697"/>
        <v>454.78096800000009</v>
      </c>
      <c r="U4431" s="22">
        <f t="shared" si="698"/>
        <v>1302.4463360000002</v>
      </c>
      <c r="V4431" s="39">
        <f t="shared" si="699"/>
        <v>0.83699989910602812</v>
      </c>
    </row>
    <row r="4432" spans="1:22">
      <c r="A4432">
        <v>4427</v>
      </c>
      <c r="B4432" s="155">
        <f t="shared" si="690"/>
        <v>41459</v>
      </c>
      <c r="C4432" s="148">
        <f t="shared" si="691"/>
        <v>2013</v>
      </c>
      <c r="D4432" s="148">
        <f t="shared" si="692"/>
        <v>7</v>
      </c>
      <c r="E4432" s="152">
        <v>11</v>
      </c>
      <c r="F4432" s="153">
        <v>0</v>
      </c>
      <c r="G4432" s="154">
        <v>899.25900000000001</v>
      </c>
      <c r="H4432" s="154">
        <v>0</v>
      </c>
      <c r="I4432" s="154">
        <v>898.67499999999995</v>
      </c>
      <c r="J4432" s="151">
        <v>0</v>
      </c>
      <c r="K4432" s="149">
        <f t="shared" si="693"/>
        <v>1797.934</v>
      </c>
      <c r="L4432" s="148">
        <v>0</v>
      </c>
      <c r="M4432" s="148">
        <v>265.02999999999997</v>
      </c>
      <c r="N4432" s="148">
        <v>0</v>
      </c>
      <c r="O4432" s="148">
        <v>202.04599999999999</v>
      </c>
      <c r="P4432" s="148">
        <v>0</v>
      </c>
      <c r="Q4432" s="21">
        <f t="shared" si="694"/>
        <v>0</v>
      </c>
      <c r="R4432" s="21">
        <f t="shared" si="695"/>
        <v>847.30090999999993</v>
      </c>
      <c r="S4432" s="21">
        <f t="shared" si="696"/>
        <v>0</v>
      </c>
      <c r="T4432" s="21">
        <f t="shared" si="697"/>
        <v>641.69809599999996</v>
      </c>
      <c r="U4432" s="22">
        <f t="shared" si="698"/>
        <v>1488.999006</v>
      </c>
      <c r="V4432" s="39">
        <f t="shared" si="699"/>
        <v>0.82817222767910281</v>
      </c>
    </row>
    <row r="4433" spans="1:22">
      <c r="A4433">
        <v>4428</v>
      </c>
      <c r="B4433" s="155">
        <f t="shared" si="690"/>
        <v>41459</v>
      </c>
      <c r="C4433" s="148">
        <f t="shared" si="691"/>
        <v>2013</v>
      </c>
      <c r="D4433" s="148">
        <f t="shared" si="692"/>
        <v>7</v>
      </c>
      <c r="E4433" s="152">
        <v>12</v>
      </c>
      <c r="F4433" s="153">
        <v>0</v>
      </c>
      <c r="G4433" s="154">
        <v>899.40700000000004</v>
      </c>
      <c r="H4433" s="154">
        <v>0</v>
      </c>
      <c r="I4433" s="154">
        <v>933.18</v>
      </c>
      <c r="J4433" s="151">
        <v>0</v>
      </c>
      <c r="K4433" s="149">
        <f t="shared" si="693"/>
        <v>1832.587</v>
      </c>
      <c r="L4433" s="148">
        <v>0</v>
      </c>
      <c r="M4433" s="148">
        <v>265.28800000000001</v>
      </c>
      <c r="N4433" s="148">
        <v>0</v>
      </c>
      <c r="O4433" s="148">
        <v>204.90799999999999</v>
      </c>
      <c r="P4433" s="148">
        <v>0</v>
      </c>
      <c r="Q4433" s="21">
        <f t="shared" si="694"/>
        <v>0</v>
      </c>
      <c r="R4433" s="21">
        <f t="shared" si="695"/>
        <v>848.12573600000007</v>
      </c>
      <c r="S4433" s="21">
        <f t="shared" si="696"/>
        <v>0</v>
      </c>
      <c r="T4433" s="21">
        <f t="shared" si="697"/>
        <v>650.78780800000004</v>
      </c>
      <c r="U4433" s="22">
        <f t="shared" si="698"/>
        <v>1498.913544</v>
      </c>
      <c r="V4433" s="39">
        <f t="shared" si="699"/>
        <v>0.81792217449976456</v>
      </c>
    </row>
    <row r="4434" spans="1:22">
      <c r="A4434">
        <v>4429</v>
      </c>
      <c r="B4434" s="155">
        <f t="shared" si="690"/>
        <v>41459</v>
      </c>
      <c r="C4434" s="148">
        <f t="shared" si="691"/>
        <v>2013</v>
      </c>
      <c r="D4434" s="148">
        <f t="shared" si="692"/>
        <v>7</v>
      </c>
      <c r="E4434" s="152">
        <v>13</v>
      </c>
      <c r="F4434" s="153">
        <v>0</v>
      </c>
      <c r="G4434" s="154">
        <v>899.43</v>
      </c>
      <c r="H4434" s="154">
        <v>0</v>
      </c>
      <c r="I4434" s="154">
        <v>924.34299999999996</v>
      </c>
      <c r="J4434" s="151">
        <v>0</v>
      </c>
      <c r="K4434" s="149">
        <f t="shared" si="693"/>
        <v>1823.7729999999999</v>
      </c>
      <c r="L4434" s="148">
        <v>0</v>
      </c>
      <c r="M4434" s="148">
        <v>265.54000000000002</v>
      </c>
      <c r="N4434" s="148">
        <v>0</v>
      </c>
      <c r="O4434" s="148">
        <v>204.006</v>
      </c>
      <c r="P4434" s="148">
        <v>0</v>
      </c>
      <c r="Q4434" s="21">
        <f t="shared" si="694"/>
        <v>0</v>
      </c>
      <c r="R4434" s="21">
        <f t="shared" si="695"/>
        <v>848.9313800000001</v>
      </c>
      <c r="S4434" s="21">
        <f t="shared" si="696"/>
        <v>0</v>
      </c>
      <c r="T4434" s="21">
        <f t="shared" si="697"/>
        <v>647.92305600000009</v>
      </c>
      <c r="U4434" s="22">
        <f t="shared" si="698"/>
        <v>1496.8544360000001</v>
      </c>
      <c r="V4434" s="39">
        <f t="shared" si="699"/>
        <v>0.82074602266839136</v>
      </c>
    </row>
    <row r="4435" spans="1:22">
      <c r="A4435">
        <v>4430</v>
      </c>
      <c r="B4435" s="155">
        <f t="shared" si="690"/>
        <v>41459</v>
      </c>
      <c r="C4435" s="148">
        <f t="shared" si="691"/>
        <v>2013</v>
      </c>
      <c r="D4435" s="148">
        <f t="shared" si="692"/>
        <v>7</v>
      </c>
      <c r="E4435" s="152">
        <v>14</v>
      </c>
      <c r="F4435" s="153">
        <v>0</v>
      </c>
      <c r="G4435" s="154">
        <v>898.70799999999997</v>
      </c>
      <c r="H4435" s="154">
        <v>0</v>
      </c>
      <c r="I4435" s="154">
        <v>638.27499999999998</v>
      </c>
      <c r="J4435" s="151">
        <v>0</v>
      </c>
      <c r="K4435" s="149">
        <f t="shared" si="693"/>
        <v>1536.9829999999999</v>
      </c>
      <c r="L4435" s="148">
        <v>0</v>
      </c>
      <c r="M4435" s="148">
        <v>265.58800000000002</v>
      </c>
      <c r="N4435" s="148">
        <v>0</v>
      </c>
      <c r="O4435" s="148">
        <v>144.00399999999999</v>
      </c>
      <c r="P4435" s="148">
        <v>0</v>
      </c>
      <c r="Q4435" s="21">
        <f t="shared" si="694"/>
        <v>0</v>
      </c>
      <c r="R4435" s="21">
        <f t="shared" si="695"/>
        <v>849.08483600000011</v>
      </c>
      <c r="S4435" s="21">
        <f t="shared" si="696"/>
        <v>0</v>
      </c>
      <c r="T4435" s="21">
        <f t="shared" si="697"/>
        <v>457.35670399999998</v>
      </c>
      <c r="U4435" s="22">
        <f t="shared" si="698"/>
        <v>1306.44154</v>
      </c>
      <c r="V4435" s="39">
        <f t="shared" si="699"/>
        <v>0.85000389724544778</v>
      </c>
    </row>
    <row r="4436" spans="1:22">
      <c r="A4436">
        <v>4431</v>
      </c>
      <c r="B4436" s="155">
        <f t="shared" si="690"/>
        <v>41459</v>
      </c>
      <c r="C4436" s="148">
        <f t="shared" si="691"/>
        <v>2013</v>
      </c>
      <c r="D4436" s="148">
        <f t="shared" si="692"/>
        <v>7</v>
      </c>
      <c r="E4436" s="152">
        <v>15</v>
      </c>
      <c r="F4436" s="153">
        <v>0</v>
      </c>
      <c r="G4436" s="154">
        <v>898.69100000000003</v>
      </c>
      <c r="H4436" s="154">
        <v>0</v>
      </c>
      <c r="I4436" s="154">
        <v>635.42600000000004</v>
      </c>
      <c r="J4436" s="151">
        <v>0</v>
      </c>
      <c r="K4436" s="149">
        <f t="shared" si="693"/>
        <v>1534.1170000000002</v>
      </c>
      <c r="L4436" s="148">
        <v>0</v>
      </c>
      <c r="M4436" s="148">
        <v>264.51799999999997</v>
      </c>
      <c r="N4436" s="148">
        <v>0</v>
      </c>
      <c r="O4436" s="148">
        <v>144.34700000000001</v>
      </c>
      <c r="P4436" s="148">
        <v>0</v>
      </c>
      <c r="Q4436" s="21">
        <f t="shared" si="694"/>
        <v>0</v>
      </c>
      <c r="R4436" s="21">
        <f t="shared" si="695"/>
        <v>845.66404599999998</v>
      </c>
      <c r="S4436" s="21">
        <f t="shared" si="696"/>
        <v>0</v>
      </c>
      <c r="T4436" s="21">
        <f t="shared" si="697"/>
        <v>458.44607200000007</v>
      </c>
      <c r="U4436" s="22">
        <f t="shared" si="698"/>
        <v>1304.1101180000001</v>
      </c>
      <c r="V4436" s="39">
        <f t="shared" si="699"/>
        <v>0.85007213791386182</v>
      </c>
    </row>
    <row r="4437" spans="1:22">
      <c r="A4437">
        <v>4432</v>
      </c>
      <c r="B4437" s="155">
        <f t="shared" si="690"/>
        <v>41459</v>
      </c>
      <c r="C4437" s="148">
        <f t="shared" si="691"/>
        <v>2013</v>
      </c>
      <c r="D4437" s="148">
        <f t="shared" si="692"/>
        <v>7</v>
      </c>
      <c r="E4437" s="152">
        <v>16</v>
      </c>
      <c r="F4437" s="153">
        <v>0</v>
      </c>
      <c r="G4437" s="154">
        <v>903.36500000000001</v>
      </c>
      <c r="H4437" s="154">
        <v>0</v>
      </c>
      <c r="I4437" s="154">
        <v>688.25</v>
      </c>
      <c r="J4437" s="151">
        <v>0</v>
      </c>
      <c r="K4437" s="149">
        <f t="shared" si="693"/>
        <v>1591.615</v>
      </c>
      <c r="L4437" s="148">
        <v>0</v>
      </c>
      <c r="M4437" s="148">
        <v>265.923</v>
      </c>
      <c r="N4437" s="148">
        <v>0</v>
      </c>
      <c r="O4437" s="148">
        <v>157.95099999999999</v>
      </c>
      <c r="P4437" s="148">
        <v>0</v>
      </c>
      <c r="Q4437" s="21">
        <f t="shared" si="694"/>
        <v>0</v>
      </c>
      <c r="R4437" s="21">
        <f t="shared" si="695"/>
        <v>850.15583100000003</v>
      </c>
      <c r="S4437" s="21">
        <f t="shared" si="696"/>
        <v>0</v>
      </c>
      <c r="T4437" s="21">
        <f t="shared" si="697"/>
        <v>501.652376</v>
      </c>
      <c r="U4437" s="22">
        <f t="shared" si="698"/>
        <v>1351.808207</v>
      </c>
      <c r="V4437" s="39">
        <f t="shared" si="699"/>
        <v>0.84933115546159088</v>
      </c>
    </row>
    <row r="4438" spans="1:22">
      <c r="A4438">
        <v>4433</v>
      </c>
      <c r="B4438" s="155">
        <f t="shared" si="690"/>
        <v>41459</v>
      </c>
      <c r="C4438" s="148">
        <f t="shared" si="691"/>
        <v>2013</v>
      </c>
      <c r="D4438" s="148">
        <f t="shared" si="692"/>
        <v>7</v>
      </c>
      <c r="E4438" s="152">
        <v>17</v>
      </c>
      <c r="F4438" s="153">
        <v>0</v>
      </c>
      <c r="G4438" s="154">
        <v>901.87400000000002</v>
      </c>
      <c r="H4438" s="154">
        <v>0.64200000000000002</v>
      </c>
      <c r="I4438" s="154">
        <v>858.13199999999995</v>
      </c>
      <c r="J4438" s="151">
        <v>0</v>
      </c>
      <c r="K4438" s="149">
        <f t="shared" si="693"/>
        <v>1760.6480000000001</v>
      </c>
      <c r="L4438" s="148">
        <v>0</v>
      </c>
      <c r="M4438" s="148">
        <v>265.17599999999999</v>
      </c>
      <c r="N4438" s="148">
        <v>2.298</v>
      </c>
      <c r="O4438" s="148">
        <v>196.988</v>
      </c>
      <c r="P4438" s="148">
        <v>0</v>
      </c>
      <c r="Q4438" s="21">
        <f t="shared" si="694"/>
        <v>0</v>
      </c>
      <c r="R4438" s="21">
        <f t="shared" si="695"/>
        <v>847.76767199999995</v>
      </c>
      <c r="S4438" s="21">
        <f t="shared" si="696"/>
        <v>4.4833980000000002</v>
      </c>
      <c r="T4438" s="21">
        <f t="shared" si="697"/>
        <v>625.63388800000007</v>
      </c>
      <c r="U4438" s="22">
        <f t="shared" si="698"/>
        <v>1477.8849580000001</v>
      </c>
      <c r="V4438" s="39">
        <f t="shared" si="699"/>
        <v>0.83939831130356546</v>
      </c>
    </row>
    <row r="4439" spans="1:22">
      <c r="A4439">
        <v>4434</v>
      </c>
      <c r="B4439" s="155">
        <f t="shared" si="690"/>
        <v>41459</v>
      </c>
      <c r="C4439" s="148">
        <f t="shared" si="691"/>
        <v>2013</v>
      </c>
      <c r="D4439" s="148">
        <f t="shared" si="692"/>
        <v>7</v>
      </c>
      <c r="E4439" s="152">
        <v>18</v>
      </c>
      <c r="F4439" s="153">
        <v>0</v>
      </c>
      <c r="G4439" s="154">
        <v>890.70500000000004</v>
      </c>
      <c r="H4439" s="154">
        <v>0</v>
      </c>
      <c r="I4439" s="154">
        <v>654.56200000000001</v>
      </c>
      <c r="J4439" s="151">
        <v>0</v>
      </c>
      <c r="K4439" s="149">
        <f t="shared" si="693"/>
        <v>1545.2670000000001</v>
      </c>
      <c r="L4439" s="148">
        <v>0</v>
      </c>
      <c r="M4439" s="148">
        <v>262.47000000000003</v>
      </c>
      <c r="N4439" s="148">
        <v>0</v>
      </c>
      <c r="O4439" s="148">
        <v>158.327</v>
      </c>
      <c r="P4439" s="148">
        <v>0</v>
      </c>
      <c r="Q4439" s="21">
        <f t="shared" si="694"/>
        <v>0</v>
      </c>
      <c r="R4439" s="21">
        <f t="shared" si="695"/>
        <v>839.11659000000009</v>
      </c>
      <c r="S4439" s="21">
        <f t="shared" si="696"/>
        <v>0</v>
      </c>
      <c r="T4439" s="21">
        <f t="shared" si="697"/>
        <v>502.84655200000003</v>
      </c>
      <c r="U4439" s="22">
        <f t="shared" si="698"/>
        <v>1341.9631420000001</v>
      </c>
      <c r="V4439" s="39">
        <f t="shared" si="699"/>
        <v>0.86843447896059389</v>
      </c>
    </row>
    <row r="4440" spans="1:22">
      <c r="A4440">
        <v>4435</v>
      </c>
      <c r="B4440" s="155">
        <f t="shared" si="690"/>
        <v>41459</v>
      </c>
      <c r="C4440" s="148">
        <f t="shared" si="691"/>
        <v>2013</v>
      </c>
      <c r="D4440" s="148">
        <f t="shared" si="692"/>
        <v>7</v>
      </c>
      <c r="E4440" s="152">
        <v>19</v>
      </c>
      <c r="F4440" s="153">
        <v>0</v>
      </c>
      <c r="G4440" s="154">
        <v>908.726</v>
      </c>
      <c r="H4440" s="154">
        <v>0</v>
      </c>
      <c r="I4440" s="154">
        <v>927.26400000000001</v>
      </c>
      <c r="J4440" s="151">
        <v>0</v>
      </c>
      <c r="K4440" s="149">
        <f t="shared" si="693"/>
        <v>1835.99</v>
      </c>
      <c r="L4440" s="148">
        <v>0</v>
      </c>
      <c r="M4440" s="148">
        <v>269.19400000000002</v>
      </c>
      <c r="N4440" s="148">
        <v>0</v>
      </c>
      <c r="O4440" s="148">
        <v>224.39699999999999</v>
      </c>
      <c r="P4440" s="148">
        <v>0</v>
      </c>
      <c r="Q4440" s="21">
        <f t="shared" si="694"/>
        <v>0</v>
      </c>
      <c r="R4440" s="21">
        <f t="shared" si="695"/>
        <v>860.61321800000007</v>
      </c>
      <c r="S4440" s="21">
        <f t="shared" si="696"/>
        <v>0</v>
      </c>
      <c r="T4440" s="21">
        <f t="shared" si="697"/>
        <v>712.68487200000004</v>
      </c>
      <c r="U4440" s="22">
        <f t="shared" si="698"/>
        <v>1573.2980900000002</v>
      </c>
      <c r="V4440" s="39">
        <f t="shared" si="699"/>
        <v>0.85692083834879285</v>
      </c>
    </row>
    <row r="4441" spans="1:22">
      <c r="A4441">
        <v>4436</v>
      </c>
      <c r="B4441" s="155">
        <f t="shared" si="690"/>
        <v>41459</v>
      </c>
      <c r="C4441" s="148">
        <f t="shared" si="691"/>
        <v>2013</v>
      </c>
      <c r="D4441" s="148">
        <f t="shared" si="692"/>
        <v>7</v>
      </c>
      <c r="E4441" s="152">
        <v>20</v>
      </c>
      <c r="F4441" s="153">
        <v>0</v>
      </c>
      <c r="G4441" s="154">
        <v>813.14800000000002</v>
      </c>
      <c r="H4441" s="154">
        <v>0</v>
      </c>
      <c r="I4441" s="154">
        <v>1030.741</v>
      </c>
      <c r="J4441" s="151">
        <v>0</v>
      </c>
      <c r="K4441" s="149">
        <f t="shared" si="693"/>
        <v>1843.8890000000001</v>
      </c>
      <c r="L4441" s="148">
        <v>0</v>
      </c>
      <c r="M4441" s="148">
        <v>240.15799999999999</v>
      </c>
      <c r="N4441" s="148">
        <v>0</v>
      </c>
      <c r="O4441" s="148">
        <v>239.97</v>
      </c>
      <c r="P4441" s="148">
        <v>0</v>
      </c>
      <c r="Q4441" s="21">
        <f t="shared" si="694"/>
        <v>0</v>
      </c>
      <c r="R4441" s="21">
        <f t="shared" si="695"/>
        <v>767.78512599999999</v>
      </c>
      <c r="S4441" s="21">
        <f t="shared" si="696"/>
        <v>0</v>
      </c>
      <c r="T4441" s="21">
        <f t="shared" si="697"/>
        <v>762.14472000000001</v>
      </c>
      <c r="U4441" s="22">
        <f t="shared" si="698"/>
        <v>1529.929846</v>
      </c>
      <c r="V4441" s="39">
        <f t="shared" si="699"/>
        <v>0.82972990565050275</v>
      </c>
    </row>
    <row r="4442" spans="1:22">
      <c r="A4442">
        <v>4437</v>
      </c>
      <c r="B4442" s="155">
        <f t="shared" si="690"/>
        <v>41459</v>
      </c>
      <c r="C4442" s="148">
        <f t="shared" si="691"/>
        <v>2013</v>
      </c>
      <c r="D4442" s="148">
        <f t="shared" si="692"/>
        <v>7</v>
      </c>
      <c r="E4442" s="152">
        <v>21</v>
      </c>
      <c r="F4442" s="153">
        <v>0</v>
      </c>
      <c r="G4442" s="154">
        <v>984.98400000000004</v>
      </c>
      <c r="H4442" s="154">
        <v>0</v>
      </c>
      <c r="I4442" s="154">
        <v>1035.8810000000001</v>
      </c>
      <c r="J4442" s="151">
        <v>0</v>
      </c>
      <c r="K4442" s="149">
        <f t="shared" si="693"/>
        <v>2020.8650000000002</v>
      </c>
      <c r="L4442" s="148">
        <v>0</v>
      </c>
      <c r="M4442" s="148">
        <v>285.36799999999999</v>
      </c>
      <c r="N4442" s="148">
        <v>0</v>
      </c>
      <c r="O4442" s="148">
        <v>236.07499999999999</v>
      </c>
      <c r="P4442" s="148">
        <v>0</v>
      </c>
      <c r="Q4442" s="21">
        <f t="shared" si="694"/>
        <v>0</v>
      </c>
      <c r="R4442" s="21">
        <f t="shared" si="695"/>
        <v>912.32149600000002</v>
      </c>
      <c r="S4442" s="21">
        <f t="shared" si="696"/>
        <v>0</v>
      </c>
      <c r="T4442" s="21">
        <f t="shared" si="697"/>
        <v>749.77419999999995</v>
      </c>
      <c r="U4442" s="22">
        <f t="shared" si="698"/>
        <v>1662.0956959999999</v>
      </c>
      <c r="V4442" s="39">
        <f t="shared" si="699"/>
        <v>0.82246745626254092</v>
      </c>
    </row>
    <row r="4443" spans="1:22">
      <c r="A4443">
        <v>4438</v>
      </c>
      <c r="B4443" s="155">
        <f t="shared" si="690"/>
        <v>41459</v>
      </c>
      <c r="C4443" s="148">
        <f t="shared" si="691"/>
        <v>2013</v>
      </c>
      <c r="D4443" s="148">
        <f t="shared" si="692"/>
        <v>7</v>
      </c>
      <c r="E4443" s="152">
        <v>22</v>
      </c>
      <c r="F4443" s="153">
        <v>0</v>
      </c>
      <c r="G4443" s="154">
        <v>813.51400000000001</v>
      </c>
      <c r="H4443" s="154">
        <v>0</v>
      </c>
      <c r="I4443" s="154">
        <v>1011.022</v>
      </c>
      <c r="J4443" s="151">
        <v>0</v>
      </c>
      <c r="K4443" s="149">
        <f t="shared" si="693"/>
        <v>1824.5360000000001</v>
      </c>
      <c r="L4443" s="148">
        <v>0</v>
      </c>
      <c r="M4443" s="148">
        <v>240.05699999999999</v>
      </c>
      <c r="N4443" s="148">
        <v>0</v>
      </c>
      <c r="O4443" s="148">
        <v>236.874</v>
      </c>
      <c r="P4443" s="148">
        <v>0</v>
      </c>
      <c r="Q4443" s="21">
        <f t="shared" si="694"/>
        <v>0</v>
      </c>
      <c r="R4443" s="21">
        <f t="shared" si="695"/>
        <v>767.46222899999998</v>
      </c>
      <c r="S4443" s="21">
        <f t="shared" si="696"/>
        <v>0</v>
      </c>
      <c r="T4443" s="21">
        <f t="shared" si="697"/>
        <v>752.311824</v>
      </c>
      <c r="U4443" s="22">
        <f t="shared" si="698"/>
        <v>1519.7740530000001</v>
      </c>
      <c r="V4443" s="39">
        <f t="shared" si="699"/>
        <v>0.83296468417175662</v>
      </c>
    </row>
    <row r="4444" spans="1:22">
      <c r="A4444">
        <v>4439</v>
      </c>
      <c r="B4444" s="155">
        <f t="shared" si="690"/>
        <v>41459</v>
      </c>
      <c r="C4444" s="148">
        <f t="shared" si="691"/>
        <v>2013</v>
      </c>
      <c r="D4444" s="148">
        <f t="shared" si="692"/>
        <v>7</v>
      </c>
      <c r="E4444" s="152">
        <v>23</v>
      </c>
      <c r="F4444" s="153">
        <v>0</v>
      </c>
      <c r="G4444" s="154">
        <v>803.53499999999997</v>
      </c>
      <c r="H4444" s="154">
        <v>7.02</v>
      </c>
      <c r="I4444" s="154">
        <v>904.21799999999996</v>
      </c>
      <c r="J4444" s="151">
        <v>0</v>
      </c>
      <c r="K4444" s="149">
        <f t="shared" si="693"/>
        <v>1714.7729999999999</v>
      </c>
      <c r="L4444" s="148">
        <v>0</v>
      </c>
      <c r="M4444" s="148">
        <v>240.935</v>
      </c>
      <c r="N4444" s="148">
        <v>11.685</v>
      </c>
      <c r="O4444" s="148">
        <v>209.547</v>
      </c>
      <c r="P4444" s="148">
        <v>0</v>
      </c>
      <c r="Q4444" s="21">
        <f t="shared" si="694"/>
        <v>0</v>
      </c>
      <c r="R4444" s="21">
        <f t="shared" si="695"/>
        <v>770.26919499999997</v>
      </c>
      <c r="S4444" s="21">
        <f t="shared" si="696"/>
        <v>22.797435</v>
      </c>
      <c r="T4444" s="21">
        <f t="shared" si="697"/>
        <v>665.52127200000007</v>
      </c>
      <c r="U4444" s="22">
        <f t="shared" si="698"/>
        <v>1458.587902</v>
      </c>
      <c r="V4444" s="39">
        <f t="shared" si="699"/>
        <v>0.85060115945375869</v>
      </c>
    </row>
    <row r="4445" spans="1:22">
      <c r="A4445">
        <v>4440</v>
      </c>
      <c r="B4445" s="155">
        <f t="shared" si="690"/>
        <v>41459</v>
      </c>
      <c r="C4445" s="148">
        <f t="shared" si="691"/>
        <v>2013</v>
      </c>
      <c r="D4445" s="148">
        <f t="shared" si="692"/>
        <v>7</v>
      </c>
      <c r="E4445" s="152">
        <v>24</v>
      </c>
      <c r="F4445" s="153">
        <v>0</v>
      </c>
      <c r="G4445" s="154">
        <v>494.27499999999998</v>
      </c>
      <c r="H4445" s="154">
        <v>0</v>
      </c>
      <c r="I4445" s="154">
        <v>1067.4749999999999</v>
      </c>
      <c r="J4445" s="151">
        <v>0</v>
      </c>
      <c r="K4445" s="149">
        <f t="shared" si="693"/>
        <v>1561.75</v>
      </c>
      <c r="L4445" s="148">
        <v>0</v>
      </c>
      <c r="M4445" s="148">
        <v>155.23500000000001</v>
      </c>
      <c r="N4445" s="148">
        <v>0</v>
      </c>
      <c r="O4445" s="148">
        <v>243.82300000000001</v>
      </c>
      <c r="P4445" s="148">
        <v>0</v>
      </c>
      <c r="Q4445" s="21">
        <f t="shared" si="694"/>
        <v>0</v>
      </c>
      <c r="R4445" s="21">
        <f t="shared" si="695"/>
        <v>496.28629500000005</v>
      </c>
      <c r="S4445" s="21">
        <f t="shared" si="696"/>
        <v>0</v>
      </c>
      <c r="T4445" s="21">
        <f t="shared" si="697"/>
        <v>774.3818480000001</v>
      </c>
      <c r="U4445" s="22">
        <f t="shared" si="698"/>
        <v>1270.6681430000001</v>
      </c>
      <c r="V4445" s="39">
        <f t="shared" si="699"/>
        <v>0.81361814823115097</v>
      </c>
    </row>
    <row r="4446" spans="1:22">
      <c r="A4446">
        <v>4441</v>
      </c>
      <c r="B4446" s="155">
        <f t="shared" si="690"/>
        <v>41460</v>
      </c>
      <c r="C4446" s="148">
        <f t="shared" si="691"/>
        <v>2013</v>
      </c>
      <c r="D4446" s="148">
        <f t="shared" si="692"/>
        <v>7</v>
      </c>
      <c r="E4446" s="152">
        <v>1</v>
      </c>
      <c r="F4446" s="153">
        <v>0</v>
      </c>
      <c r="G4446" s="154">
        <v>740.38</v>
      </c>
      <c r="H4446" s="154">
        <v>1.0920000000000001</v>
      </c>
      <c r="I4446" s="154">
        <v>874.73099999999999</v>
      </c>
      <c r="J4446" s="151">
        <v>0</v>
      </c>
      <c r="K4446" s="149">
        <f t="shared" si="693"/>
        <v>1616.203</v>
      </c>
      <c r="L4446" s="148">
        <v>0</v>
      </c>
      <c r="M4446" s="148">
        <v>216.453</v>
      </c>
      <c r="N4446" s="148">
        <v>4.7720000000000002</v>
      </c>
      <c r="O4446" s="148">
        <v>194.99600000000001</v>
      </c>
      <c r="P4446" s="148">
        <v>0</v>
      </c>
      <c r="Q4446" s="21">
        <f t="shared" si="694"/>
        <v>0</v>
      </c>
      <c r="R4446" s="21">
        <f t="shared" si="695"/>
        <v>692.00024100000007</v>
      </c>
      <c r="S4446" s="21">
        <f t="shared" si="696"/>
        <v>9.3101720000000014</v>
      </c>
      <c r="T4446" s="21">
        <f t="shared" si="697"/>
        <v>619.30729600000006</v>
      </c>
      <c r="U4446" s="22">
        <f t="shared" si="698"/>
        <v>1320.6177090000001</v>
      </c>
      <c r="V4446" s="39">
        <f t="shared" si="699"/>
        <v>0.81711128428792679</v>
      </c>
    </row>
    <row r="4447" spans="1:22">
      <c r="A4447">
        <v>4442</v>
      </c>
      <c r="B4447" s="155">
        <f t="shared" ref="B4447:B4510" si="700">+B4423+1</f>
        <v>41460</v>
      </c>
      <c r="C4447" s="148">
        <f t="shared" si="691"/>
        <v>2013</v>
      </c>
      <c r="D4447" s="148">
        <f t="shared" si="692"/>
        <v>7</v>
      </c>
      <c r="E4447" s="152">
        <v>2</v>
      </c>
      <c r="F4447" s="153">
        <v>0</v>
      </c>
      <c r="G4447" s="154">
        <v>461.19</v>
      </c>
      <c r="H4447" s="154">
        <v>0.113</v>
      </c>
      <c r="I4447" s="154">
        <v>882.90599999999995</v>
      </c>
      <c r="J4447" s="151">
        <v>0</v>
      </c>
      <c r="K4447" s="149">
        <f t="shared" si="693"/>
        <v>1344.2089999999998</v>
      </c>
      <c r="L4447" s="148">
        <v>0</v>
      </c>
      <c r="M4447" s="148">
        <v>141.77500000000001</v>
      </c>
      <c r="N4447" s="148">
        <v>2.8180000000000001</v>
      </c>
      <c r="O4447" s="148">
        <v>190.46100000000001</v>
      </c>
      <c r="P4447" s="148">
        <v>0</v>
      </c>
      <c r="Q4447" s="21">
        <f t="shared" si="694"/>
        <v>0</v>
      </c>
      <c r="R4447" s="21">
        <f t="shared" si="695"/>
        <v>453.25467500000002</v>
      </c>
      <c r="S4447" s="21">
        <f t="shared" si="696"/>
        <v>5.4979180000000003</v>
      </c>
      <c r="T4447" s="21">
        <f t="shared" si="697"/>
        <v>604.90413600000011</v>
      </c>
      <c r="U4447" s="22">
        <f t="shared" si="698"/>
        <v>1063.6567290000003</v>
      </c>
      <c r="V4447" s="39">
        <f t="shared" si="699"/>
        <v>0.7912882066702428</v>
      </c>
    </row>
    <row r="4448" spans="1:22">
      <c r="A4448">
        <v>4443</v>
      </c>
      <c r="B4448" s="155">
        <f t="shared" si="700"/>
        <v>41460</v>
      </c>
      <c r="C4448" s="148">
        <f t="shared" si="691"/>
        <v>2013</v>
      </c>
      <c r="D4448" s="148">
        <f t="shared" si="692"/>
        <v>7</v>
      </c>
      <c r="E4448" s="152">
        <v>3</v>
      </c>
      <c r="F4448" s="153">
        <v>0</v>
      </c>
      <c r="G4448" s="154">
        <v>740.09699999999998</v>
      </c>
      <c r="H4448" s="154">
        <v>0</v>
      </c>
      <c r="I4448" s="154">
        <v>594.13800000000003</v>
      </c>
      <c r="J4448" s="151">
        <v>0</v>
      </c>
      <c r="K4448" s="149">
        <f t="shared" si="693"/>
        <v>1334.2350000000001</v>
      </c>
      <c r="L4448" s="148">
        <v>0</v>
      </c>
      <c r="M4448" s="148">
        <v>216.30199999999999</v>
      </c>
      <c r="N4448" s="148">
        <v>0</v>
      </c>
      <c r="O4448" s="148">
        <v>129.59200000000001</v>
      </c>
      <c r="P4448" s="148">
        <v>0</v>
      </c>
      <c r="Q4448" s="21">
        <f t="shared" si="694"/>
        <v>0</v>
      </c>
      <c r="R4448" s="21">
        <f t="shared" si="695"/>
        <v>691.51749399999994</v>
      </c>
      <c r="S4448" s="21">
        <f t="shared" si="696"/>
        <v>0</v>
      </c>
      <c r="T4448" s="21">
        <f t="shared" si="697"/>
        <v>411.58419200000009</v>
      </c>
      <c r="U4448" s="22">
        <f t="shared" si="698"/>
        <v>1103.101686</v>
      </c>
      <c r="V4448" s="39">
        <f t="shared" si="699"/>
        <v>0.82676716320588195</v>
      </c>
    </row>
    <row r="4449" spans="1:22">
      <c r="A4449">
        <v>4444</v>
      </c>
      <c r="B4449" s="155">
        <f t="shared" si="700"/>
        <v>41460</v>
      </c>
      <c r="C4449" s="148">
        <f t="shared" si="691"/>
        <v>2013</v>
      </c>
      <c r="D4449" s="148">
        <f t="shared" si="692"/>
        <v>7</v>
      </c>
      <c r="E4449" s="152">
        <v>4</v>
      </c>
      <c r="F4449" s="153">
        <v>0</v>
      </c>
      <c r="G4449" s="154">
        <v>743.06799999999998</v>
      </c>
      <c r="H4449" s="154">
        <v>0</v>
      </c>
      <c r="I4449" s="154">
        <v>598.99</v>
      </c>
      <c r="J4449" s="151">
        <v>0</v>
      </c>
      <c r="K4449" s="149">
        <f t="shared" si="693"/>
        <v>1342.058</v>
      </c>
      <c r="L4449" s="148">
        <v>0</v>
      </c>
      <c r="M4449" s="148">
        <v>216.99299999999999</v>
      </c>
      <c r="N4449" s="148">
        <v>0</v>
      </c>
      <c r="O4449" s="148">
        <v>130.32400000000001</v>
      </c>
      <c r="P4449" s="148">
        <v>0</v>
      </c>
      <c r="Q4449" s="21">
        <f t="shared" si="694"/>
        <v>0</v>
      </c>
      <c r="R4449" s="21">
        <f t="shared" si="695"/>
        <v>693.72662100000002</v>
      </c>
      <c r="S4449" s="21">
        <f t="shared" si="696"/>
        <v>0</v>
      </c>
      <c r="T4449" s="21">
        <f t="shared" si="697"/>
        <v>413.90902400000004</v>
      </c>
      <c r="U4449" s="22">
        <f t="shared" si="698"/>
        <v>1107.6356450000001</v>
      </c>
      <c r="V4449" s="39">
        <f t="shared" si="699"/>
        <v>0.82532621168384679</v>
      </c>
    </row>
    <row r="4450" spans="1:22">
      <c r="A4450">
        <v>4445</v>
      </c>
      <c r="B4450" s="155">
        <f t="shared" si="700"/>
        <v>41460</v>
      </c>
      <c r="C4450" s="148">
        <f t="shared" si="691"/>
        <v>2013</v>
      </c>
      <c r="D4450" s="148">
        <f t="shared" si="692"/>
        <v>7</v>
      </c>
      <c r="E4450" s="152">
        <v>5</v>
      </c>
      <c r="F4450" s="153">
        <v>0</v>
      </c>
      <c r="G4450" s="154">
        <v>741.07600000000002</v>
      </c>
      <c r="H4450" s="154">
        <v>0</v>
      </c>
      <c r="I4450" s="154">
        <v>599.55399999999997</v>
      </c>
      <c r="J4450" s="151">
        <v>0</v>
      </c>
      <c r="K4450" s="149">
        <f t="shared" si="693"/>
        <v>1340.63</v>
      </c>
      <c r="L4450" s="148">
        <v>0</v>
      </c>
      <c r="M4450" s="148">
        <v>216.416</v>
      </c>
      <c r="N4450" s="148">
        <v>0</v>
      </c>
      <c r="O4450" s="148">
        <v>130.53899999999999</v>
      </c>
      <c r="P4450" s="148">
        <v>0</v>
      </c>
      <c r="Q4450" s="21">
        <f t="shared" si="694"/>
        <v>0</v>
      </c>
      <c r="R4450" s="21">
        <f t="shared" si="695"/>
        <v>691.88195199999996</v>
      </c>
      <c r="S4450" s="21">
        <f t="shared" si="696"/>
        <v>0</v>
      </c>
      <c r="T4450" s="21">
        <f t="shared" si="697"/>
        <v>414.59186399999999</v>
      </c>
      <c r="U4450" s="22">
        <f t="shared" si="698"/>
        <v>1106.4738159999999</v>
      </c>
      <c r="V4450" s="39">
        <f t="shared" si="699"/>
        <v>0.82533869598621534</v>
      </c>
    </row>
    <row r="4451" spans="1:22">
      <c r="A4451">
        <v>4446</v>
      </c>
      <c r="B4451" s="155">
        <f t="shared" si="700"/>
        <v>41460</v>
      </c>
      <c r="C4451" s="148">
        <f t="shared" si="691"/>
        <v>2013</v>
      </c>
      <c r="D4451" s="148">
        <f t="shared" si="692"/>
        <v>7</v>
      </c>
      <c r="E4451" s="152">
        <v>6</v>
      </c>
      <c r="F4451" s="153">
        <v>0</v>
      </c>
      <c r="G4451" s="154">
        <v>740.63300000000004</v>
      </c>
      <c r="H4451" s="154">
        <v>0</v>
      </c>
      <c r="I4451" s="154">
        <v>680.61</v>
      </c>
      <c r="J4451" s="151">
        <v>0</v>
      </c>
      <c r="K4451" s="149">
        <f t="shared" si="693"/>
        <v>1421.2429999999999</v>
      </c>
      <c r="L4451" s="148">
        <v>0</v>
      </c>
      <c r="M4451" s="148">
        <v>216.273</v>
      </c>
      <c r="N4451" s="148">
        <v>0</v>
      </c>
      <c r="O4451" s="148">
        <v>144.178</v>
      </c>
      <c r="P4451" s="148">
        <v>0</v>
      </c>
      <c r="Q4451" s="21">
        <f t="shared" si="694"/>
        <v>0</v>
      </c>
      <c r="R4451" s="21">
        <f t="shared" si="695"/>
        <v>691.42478100000005</v>
      </c>
      <c r="S4451" s="21">
        <f t="shared" si="696"/>
        <v>0</v>
      </c>
      <c r="T4451" s="21">
        <f t="shared" si="697"/>
        <v>457.90932800000002</v>
      </c>
      <c r="U4451" s="22">
        <f t="shared" si="698"/>
        <v>1149.3341090000001</v>
      </c>
      <c r="V4451" s="39">
        <f t="shared" si="699"/>
        <v>0.80868233581449489</v>
      </c>
    </row>
    <row r="4452" spans="1:22">
      <c r="A4452">
        <v>4447</v>
      </c>
      <c r="B4452" s="155">
        <f t="shared" si="700"/>
        <v>41460</v>
      </c>
      <c r="C4452" s="148">
        <f t="shared" si="691"/>
        <v>2013</v>
      </c>
      <c r="D4452" s="148">
        <f t="shared" si="692"/>
        <v>7</v>
      </c>
      <c r="E4452" s="152">
        <v>7</v>
      </c>
      <c r="F4452" s="153">
        <v>0</v>
      </c>
      <c r="G4452" s="154">
        <v>777.17499999999995</v>
      </c>
      <c r="H4452" s="154">
        <v>0</v>
      </c>
      <c r="I4452" s="154">
        <v>737.85199999999998</v>
      </c>
      <c r="J4452" s="151">
        <v>0</v>
      </c>
      <c r="K4452" s="149">
        <f t="shared" si="693"/>
        <v>1515.027</v>
      </c>
      <c r="L4452" s="148">
        <v>0</v>
      </c>
      <c r="M4452" s="148">
        <v>225.14699999999999</v>
      </c>
      <c r="N4452" s="148">
        <v>0</v>
      </c>
      <c r="O4452" s="148">
        <v>154.709</v>
      </c>
      <c r="P4452" s="148">
        <v>0</v>
      </c>
      <c r="Q4452" s="21">
        <f t="shared" si="694"/>
        <v>0</v>
      </c>
      <c r="R4452" s="21">
        <f t="shared" si="695"/>
        <v>719.79495899999995</v>
      </c>
      <c r="S4452" s="21">
        <f t="shared" si="696"/>
        <v>0</v>
      </c>
      <c r="T4452" s="21">
        <f t="shared" si="697"/>
        <v>491.35578400000003</v>
      </c>
      <c r="U4452" s="22">
        <f t="shared" si="698"/>
        <v>1211.1507429999999</v>
      </c>
      <c r="V4452" s="39">
        <f t="shared" si="699"/>
        <v>0.79942518714187927</v>
      </c>
    </row>
    <row r="4453" spans="1:22">
      <c r="A4453">
        <v>4448</v>
      </c>
      <c r="B4453" s="155">
        <f t="shared" si="700"/>
        <v>41460</v>
      </c>
      <c r="C4453" s="148">
        <f t="shared" si="691"/>
        <v>2013</v>
      </c>
      <c r="D4453" s="148">
        <f t="shared" si="692"/>
        <v>7</v>
      </c>
      <c r="E4453" s="152">
        <v>8</v>
      </c>
      <c r="F4453" s="153">
        <v>0</v>
      </c>
      <c r="G4453" s="154">
        <v>808.66300000000001</v>
      </c>
      <c r="H4453" s="154">
        <v>0</v>
      </c>
      <c r="I4453" s="154">
        <v>775.47799999999995</v>
      </c>
      <c r="J4453" s="151">
        <v>0</v>
      </c>
      <c r="K4453" s="149">
        <f t="shared" si="693"/>
        <v>1584.1410000000001</v>
      </c>
      <c r="L4453" s="148">
        <v>0</v>
      </c>
      <c r="M4453" s="148">
        <v>235.81399999999999</v>
      </c>
      <c r="N4453" s="148">
        <v>0</v>
      </c>
      <c r="O4453" s="148">
        <v>165.14400000000001</v>
      </c>
      <c r="P4453" s="148">
        <v>0</v>
      </c>
      <c r="Q4453" s="21">
        <f t="shared" si="694"/>
        <v>0</v>
      </c>
      <c r="R4453" s="21">
        <f t="shared" si="695"/>
        <v>753.89735799999994</v>
      </c>
      <c r="S4453" s="21">
        <f t="shared" si="696"/>
        <v>0</v>
      </c>
      <c r="T4453" s="21">
        <f t="shared" si="697"/>
        <v>524.497344</v>
      </c>
      <c r="U4453" s="22">
        <f t="shared" si="698"/>
        <v>1278.3947020000001</v>
      </c>
      <c r="V4453" s="39">
        <f t="shared" si="699"/>
        <v>0.80699552754458093</v>
      </c>
    </row>
    <row r="4454" spans="1:22">
      <c r="A4454">
        <v>4449</v>
      </c>
      <c r="B4454" s="155">
        <f t="shared" si="700"/>
        <v>41460</v>
      </c>
      <c r="C4454" s="148">
        <f t="shared" si="691"/>
        <v>2013</v>
      </c>
      <c r="D4454" s="148">
        <f t="shared" si="692"/>
        <v>7</v>
      </c>
      <c r="E4454" s="152">
        <v>9</v>
      </c>
      <c r="F4454" s="153">
        <v>0</v>
      </c>
      <c r="G4454" s="154">
        <v>812.85299999999995</v>
      </c>
      <c r="H4454" s="154">
        <v>0</v>
      </c>
      <c r="I4454" s="154">
        <v>800.03300000000002</v>
      </c>
      <c r="J4454" s="151">
        <v>0</v>
      </c>
      <c r="K4454" s="149">
        <f t="shared" si="693"/>
        <v>1612.886</v>
      </c>
      <c r="L4454" s="148">
        <v>0</v>
      </c>
      <c r="M4454" s="148">
        <v>235.53800000000001</v>
      </c>
      <c r="N4454" s="148">
        <v>0</v>
      </c>
      <c r="O4454" s="148">
        <v>171.941</v>
      </c>
      <c r="P4454" s="148">
        <v>0</v>
      </c>
      <c r="Q4454" s="21">
        <f t="shared" si="694"/>
        <v>0</v>
      </c>
      <c r="R4454" s="21">
        <f t="shared" si="695"/>
        <v>753.01498600000002</v>
      </c>
      <c r="S4454" s="21">
        <f t="shared" si="696"/>
        <v>0</v>
      </c>
      <c r="T4454" s="21">
        <f t="shared" si="697"/>
        <v>546.08461599999998</v>
      </c>
      <c r="U4454" s="22">
        <f t="shared" si="698"/>
        <v>1299.099602</v>
      </c>
      <c r="V4454" s="39">
        <f t="shared" si="699"/>
        <v>0.80545035544979626</v>
      </c>
    </row>
    <row r="4455" spans="1:22">
      <c r="A4455">
        <v>4450</v>
      </c>
      <c r="B4455" s="155">
        <f t="shared" si="700"/>
        <v>41460</v>
      </c>
      <c r="C4455" s="148">
        <f t="shared" si="691"/>
        <v>2013</v>
      </c>
      <c r="D4455" s="148">
        <f t="shared" si="692"/>
        <v>7</v>
      </c>
      <c r="E4455" s="152">
        <v>10</v>
      </c>
      <c r="F4455" s="153">
        <v>0</v>
      </c>
      <c r="G4455" s="154">
        <v>813.32</v>
      </c>
      <c r="H4455" s="154">
        <v>0.999</v>
      </c>
      <c r="I4455" s="154">
        <v>818.15099999999995</v>
      </c>
      <c r="J4455" s="151">
        <v>0</v>
      </c>
      <c r="K4455" s="149">
        <f t="shared" si="693"/>
        <v>1632.47</v>
      </c>
      <c r="L4455" s="148">
        <v>0</v>
      </c>
      <c r="M4455" s="148">
        <v>235.952</v>
      </c>
      <c r="N4455" s="148">
        <v>2.5649999999999999</v>
      </c>
      <c r="O4455" s="148">
        <v>176.74799999999999</v>
      </c>
      <c r="P4455" s="148">
        <v>0</v>
      </c>
      <c r="Q4455" s="21">
        <f t="shared" si="694"/>
        <v>0</v>
      </c>
      <c r="R4455" s="21">
        <f t="shared" si="695"/>
        <v>754.33854399999996</v>
      </c>
      <c r="S4455" s="21">
        <f t="shared" si="696"/>
        <v>5.0043150000000001</v>
      </c>
      <c r="T4455" s="21">
        <f t="shared" si="697"/>
        <v>561.35164799999995</v>
      </c>
      <c r="U4455" s="22">
        <f t="shared" si="698"/>
        <v>1320.6945069999999</v>
      </c>
      <c r="V4455" s="39">
        <f t="shared" si="699"/>
        <v>0.80901609646731631</v>
      </c>
    </row>
    <row r="4456" spans="1:22">
      <c r="A4456">
        <v>4451</v>
      </c>
      <c r="B4456" s="155">
        <f t="shared" si="700"/>
        <v>41460</v>
      </c>
      <c r="C4456" s="148">
        <f t="shared" si="691"/>
        <v>2013</v>
      </c>
      <c r="D4456" s="148">
        <f t="shared" si="692"/>
        <v>7</v>
      </c>
      <c r="E4456" s="152">
        <v>11</v>
      </c>
      <c r="F4456" s="153">
        <v>0</v>
      </c>
      <c r="G4456" s="154">
        <v>916.08900000000006</v>
      </c>
      <c r="H4456" s="154">
        <v>0</v>
      </c>
      <c r="I4456" s="154">
        <v>818.41</v>
      </c>
      <c r="J4456" s="151">
        <v>0</v>
      </c>
      <c r="K4456" s="149">
        <f t="shared" si="693"/>
        <v>1734.499</v>
      </c>
      <c r="L4456" s="148">
        <v>0</v>
      </c>
      <c r="M4456" s="148">
        <v>263.41899999999998</v>
      </c>
      <c r="N4456" s="148">
        <v>0</v>
      </c>
      <c r="O4456" s="148">
        <v>176.893</v>
      </c>
      <c r="P4456" s="148">
        <v>0</v>
      </c>
      <c r="Q4456" s="21">
        <f t="shared" si="694"/>
        <v>0</v>
      </c>
      <c r="R4456" s="21">
        <f t="shared" si="695"/>
        <v>842.15054299999997</v>
      </c>
      <c r="S4456" s="21">
        <f t="shared" si="696"/>
        <v>0</v>
      </c>
      <c r="T4456" s="21">
        <f t="shared" si="697"/>
        <v>561.81216800000004</v>
      </c>
      <c r="U4456" s="22">
        <f t="shared" si="698"/>
        <v>1403.9627110000001</v>
      </c>
      <c r="V4456" s="39">
        <f t="shared" si="699"/>
        <v>0.80943414265444957</v>
      </c>
    </row>
    <row r="4457" spans="1:22">
      <c r="A4457">
        <v>4452</v>
      </c>
      <c r="B4457" s="155">
        <f t="shared" si="700"/>
        <v>41460</v>
      </c>
      <c r="C4457" s="148">
        <f t="shared" si="691"/>
        <v>2013</v>
      </c>
      <c r="D4457" s="148">
        <f t="shared" si="692"/>
        <v>7</v>
      </c>
      <c r="E4457" s="152">
        <v>12</v>
      </c>
      <c r="F4457" s="153">
        <v>0</v>
      </c>
      <c r="G4457" s="154">
        <v>877.56299999999999</v>
      </c>
      <c r="H4457" s="154">
        <v>0.88400000000000001</v>
      </c>
      <c r="I4457" s="154">
        <v>815.62599999999998</v>
      </c>
      <c r="J4457" s="151">
        <v>0</v>
      </c>
      <c r="K4457" s="149">
        <f t="shared" si="693"/>
        <v>1694.0729999999999</v>
      </c>
      <c r="L4457" s="148">
        <v>0</v>
      </c>
      <c r="M4457" s="148">
        <v>253.05</v>
      </c>
      <c r="N4457" s="148">
        <v>2.4780000000000002</v>
      </c>
      <c r="O4457" s="148">
        <v>175.2</v>
      </c>
      <c r="P4457" s="148">
        <v>0</v>
      </c>
      <c r="Q4457" s="21">
        <f t="shared" si="694"/>
        <v>0</v>
      </c>
      <c r="R4457" s="21">
        <f t="shared" si="695"/>
        <v>809.00085000000001</v>
      </c>
      <c r="S4457" s="21">
        <f t="shared" si="696"/>
        <v>4.8345780000000005</v>
      </c>
      <c r="T4457" s="21">
        <f t="shared" si="697"/>
        <v>556.43520000000001</v>
      </c>
      <c r="U4457" s="22">
        <f t="shared" si="698"/>
        <v>1370.270628</v>
      </c>
      <c r="V4457" s="39">
        <f t="shared" si="699"/>
        <v>0.80886161812389434</v>
      </c>
    </row>
    <row r="4458" spans="1:22">
      <c r="A4458">
        <v>4453</v>
      </c>
      <c r="B4458" s="155">
        <f t="shared" si="700"/>
        <v>41460</v>
      </c>
      <c r="C4458" s="148">
        <f t="shared" si="691"/>
        <v>2013</v>
      </c>
      <c r="D4458" s="148">
        <f t="shared" si="692"/>
        <v>7</v>
      </c>
      <c r="E4458" s="152">
        <v>13</v>
      </c>
      <c r="F4458" s="153">
        <v>0</v>
      </c>
      <c r="G4458" s="154">
        <v>883.18799999999999</v>
      </c>
      <c r="H4458" s="154">
        <v>0</v>
      </c>
      <c r="I4458" s="154">
        <v>816.02700000000004</v>
      </c>
      <c r="J4458" s="151">
        <v>0</v>
      </c>
      <c r="K4458" s="149">
        <f t="shared" si="693"/>
        <v>1699.2150000000001</v>
      </c>
      <c r="L4458" s="148">
        <v>0</v>
      </c>
      <c r="M4458" s="148">
        <v>254.18700000000001</v>
      </c>
      <c r="N4458" s="148">
        <v>0</v>
      </c>
      <c r="O4458" s="148">
        <v>175.97900000000001</v>
      </c>
      <c r="P4458" s="148">
        <v>0</v>
      </c>
      <c r="Q4458" s="21">
        <f t="shared" si="694"/>
        <v>0</v>
      </c>
      <c r="R4458" s="21">
        <f t="shared" si="695"/>
        <v>812.63583900000003</v>
      </c>
      <c r="S4458" s="21">
        <f t="shared" si="696"/>
        <v>0</v>
      </c>
      <c r="T4458" s="21">
        <f t="shared" si="697"/>
        <v>558.90930400000002</v>
      </c>
      <c r="U4458" s="22">
        <f t="shared" si="698"/>
        <v>1371.5451430000001</v>
      </c>
      <c r="V4458" s="39">
        <f t="shared" si="699"/>
        <v>0.80716398042625559</v>
      </c>
    </row>
    <row r="4459" spans="1:22">
      <c r="A4459">
        <v>4454</v>
      </c>
      <c r="B4459" s="155">
        <f t="shared" si="700"/>
        <v>41460</v>
      </c>
      <c r="C4459" s="148">
        <f t="shared" si="691"/>
        <v>2013</v>
      </c>
      <c r="D4459" s="148">
        <f t="shared" si="692"/>
        <v>7</v>
      </c>
      <c r="E4459" s="152">
        <v>14</v>
      </c>
      <c r="F4459" s="153">
        <v>0</v>
      </c>
      <c r="G4459" s="154">
        <v>880.43100000000004</v>
      </c>
      <c r="H4459" s="154">
        <v>0</v>
      </c>
      <c r="I4459" s="154">
        <v>818.08500000000004</v>
      </c>
      <c r="J4459" s="151">
        <v>0</v>
      </c>
      <c r="K4459" s="149">
        <f t="shared" si="693"/>
        <v>1698.5160000000001</v>
      </c>
      <c r="L4459" s="148">
        <v>0</v>
      </c>
      <c r="M4459" s="148">
        <v>253.369</v>
      </c>
      <c r="N4459" s="148">
        <v>0</v>
      </c>
      <c r="O4459" s="148">
        <v>176.535</v>
      </c>
      <c r="P4459" s="148">
        <v>0</v>
      </c>
      <c r="Q4459" s="21">
        <f t="shared" si="694"/>
        <v>0</v>
      </c>
      <c r="R4459" s="21">
        <f t="shared" si="695"/>
        <v>810.02069300000005</v>
      </c>
      <c r="S4459" s="21">
        <f t="shared" si="696"/>
        <v>0</v>
      </c>
      <c r="T4459" s="21">
        <f t="shared" si="697"/>
        <v>560.67516000000001</v>
      </c>
      <c r="U4459" s="22">
        <f t="shared" si="698"/>
        <v>1370.6958530000002</v>
      </c>
      <c r="V4459" s="39">
        <f t="shared" si="699"/>
        <v>0.80699613839375084</v>
      </c>
    </row>
    <row r="4460" spans="1:22">
      <c r="A4460">
        <v>4455</v>
      </c>
      <c r="B4460" s="155">
        <f t="shared" si="700"/>
        <v>41460</v>
      </c>
      <c r="C4460" s="148">
        <f t="shared" si="691"/>
        <v>2013</v>
      </c>
      <c r="D4460" s="148">
        <f t="shared" si="692"/>
        <v>7</v>
      </c>
      <c r="E4460" s="152">
        <v>15</v>
      </c>
      <c r="F4460" s="153">
        <v>0</v>
      </c>
      <c r="G4460" s="154">
        <v>876.51599999999996</v>
      </c>
      <c r="H4460" s="154">
        <v>0</v>
      </c>
      <c r="I4460" s="154">
        <v>800.76700000000005</v>
      </c>
      <c r="J4460" s="151">
        <v>0</v>
      </c>
      <c r="K4460" s="149">
        <f t="shared" si="693"/>
        <v>1677.2829999999999</v>
      </c>
      <c r="L4460" s="148">
        <v>0</v>
      </c>
      <c r="M4460" s="148">
        <v>252.458</v>
      </c>
      <c r="N4460" s="148">
        <v>0</v>
      </c>
      <c r="O4460" s="148">
        <v>177.124</v>
      </c>
      <c r="P4460" s="148">
        <v>0</v>
      </c>
      <c r="Q4460" s="21">
        <f t="shared" si="694"/>
        <v>0</v>
      </c>
      <c r="R4460" s="21">
        <f t="shared" si="695"/>
        <v>807.10822600000006</v>
      </c>
      <c r="S4460" s="21">
        <f t="shared" si="696"/>
        <v>0</v>
      </c>
      <c r="T4460" s="21">
        <f t="shared" si="697"/>
        <v>562.54582400000004</v>
      </c>
      <c r="U4460" s="22">
        <f t="shared" si="698"/>
        <v>1369.6540500000001</v>
      </c>
      <c r="V4460" s="39">
        <f t="shared" si="699"/>
        <v>0.81659090922640976</v>
      </c>
    </row>
    <row r="4461" spans="1:22">
      <c r="A4461">
        <v>4456</v>
      </c>
      <c r="B4461" s="155">
        <f t="shared" si="700"/>
        <v>41460</v>
      </c>
      <c r="C4461" s="148">
        <f t="shared" si="691"/>
        <v>2013</v>
      </c>
      <c r="D4461" s="148">
        <f t="shared" si="692"/>
        <v>7</v>
      </c>
      <c r="E4461" s="152">
        <v>16</v>
      </c>
      <c r="F4461" s="153">
        <v>0</v>
      </c>
      <c r="G4461" s="154">
        <v>875.96799999999996</v>
      </c>
      <c r="H4461" s="154">
        <v>0</v>
      </c>
      <c r="I4461" s="154">
        <v>799.274</v>
      </c>
      <c r="J4461" s="151">
        <v>0</v>
      </c>
      <c r="K4461" s="149">
        <f t="shared" si="693"/>
        <v>1675.242</v>
      </c>
      <c r="L4461" s="148">
        <v>0</v>
      </c>
      <c r="M4461" s="148">
        <v>252.68600000000001</v>
      </c>
      <c r="N4461" s="148">
        <v>0</v>
      </c>
      <c r="O4461" s="148">
        <v>172.755</v>
      </c>
      <c r="P4461" s="148">
        <v>0</v>
      </c>
      <c r="Q4461" s="21">
        <f t="shared" si="694"/>
        <v>0</v>
      </c>
      <c r="R4461" s="21">
        <f t="shared" si="695"/>
        <v>807.83714200000009</v>
      </c>
      <c r="S4461" s="21">
        <f t="shared" si="696"/>
        <v>0</v>
      </c>
      <c r="T4461" s="21">
        <f t="shared" si="697"/>
        <v>548.66988000000003</v>
      </c>
      <c r="U4461" s="22">
        <f t="shared" si="698"/>
        <v>1356.5070220000002</v>
      </c>
      <c r="V4461" s="39">
        <f t="shared" si="699"/>
        <v>0.80973794950222133</v>
      </c>
    </row>
    <row r="4462" spans="1:22">
      <c r="A4462">
        <v>4457</v>
      </c>
      <c r="B4462" s="155">
        <f t="shared" si="700"/>
        <v>41460</v>
      </c>
      <c r="C4462" s="148">
        <f t="shared" si="691"/>
        <v>2013</v>
      </c>
      <c r="D4462" s="148">
        <f t="shared" si="692"/>
        <v>7</v>
      </c>
      <c r="E4462" s="152">
        <v>17</v>
      </c>
      <c r="F4462" s="153">
        <v>0</v>
      </c>
      <c r="G4462" s="154">
        <v>811.09100000000001</v>
      </c>
      <c r="H4462" s="154">
        <v>0</v>
      </c>
      <c r="I4462" s="154">
        <v>799.36099999999999</v>
      </c>
      <c r="J4462" s="151">
        <v>0</v>
      </c>
      <c r="K4462" s="149">
        <f t="shared" si="693"/>
        <v>1610.452</v>
      </c>
      <c r="L4462" s="148">
        <v>0</v>
      </c>
      <c r="M4462" s="148">
        <v>235.238</v>
      </c>
      <c r="N4462" s="148">
        <v>0</v>
      </c>
      <c r="O4462" s="148">
        <v>172.34700000000001</v>
      </c>
      <c r="P4462" s="148">
        <v>0</v>
      </c>
      <c r="Q4462" s="21">
        <f t="shared" si="694"/>
        <v>0</v>
      </c>
      <c r="R4462" s="21">
        <f t="shared" si="695"/>
        <v>752.05588599999999</v>
      </c>
      <c r="S4462" s="21">
        <f t="shared" si="696"/>
        <v>0</v>
      </c>
      <c r="T4462" s="21">
        <f t="shared" si="697"/>
        <v>547.37407200000007</v>
      </c>
      <c r="U4462" s="22">
        <f t="shared" si="698"/>
        <v>1299.4299580000002</v>
      </c>
      <c r="V4462" s="39">
        <f t="shared" si="699"/>
        <v>0.80687282700757312</v>
      </c>
    </row>
    <row r="4463" spans="1:22">
      <c r="A4463">
        <v>4458</v>
      </c>
      <c r="B4463" s="155">
        <f t="shared" si="700"/>
        <v>41460</v>
      </c>
      <c r="C4463" s="148">
        <f t="shared" si="691"/>
        <v>2013</v>
      </c>
      <c r="D4463" s="148">
        <f t="shared" si="692"/>
        <v>7</v>
      </c>
      <c r="E4463" s="152">
        <v>18</v>
      </c>
      <c r="F4463" s="153">
        <v>0</v>
      </c>
      <c r="G4463" s="154">
        <v>804.19399999999996</v>
      </c>
      <c r="H4463" s="154">
        <v>0</v>
      </c>
      <c r="I4463" s="154">
        <v>804.71</v>
      </c>
      <c r="J4463" s="151">
        <v>0</v>
      </c>
      <c r="K4463" s="149">
        <f t="shared" si="693"/>
        <v>1608.904</v>
      </c>
      <c r="L4463" s="148">
        <v>0</v>
      </c>
      <c r="M4463" s="148">
        <v>235.108</v>
      </c>
      <c r="N4463" s="148">
        <v>0</v>
      </c>
      <c r="O4463" s="148">
        <v>179.63499999999999</v>
      </c>
      <c r="P4463" s="148">
        <v>0</v>
      </c>
      <c r="Q4463" s="21">
        <f t="shared" si="694"/>
        <v>0</v>
      </c>
      <c r="R4463" s="21">
        <f t="shared" si="695"/>
        <v>751.64027599999997</v>
      </c>
      <c r="S4463" s="21">
        <f t="shared" si="696"/>
        <v>0</v>
      </c>
      <c r="T4463" s="21">
        <f t="shared" si="697"/>
        <v>570.52076</v>
      </c>
      <c r="U4463" s="22">
        <f t="shared" si="698"/>
        <v>1322.161036</v>
      </c>
      <c r="V4463" s="39">
        <f t="shared" si="699"/>
        <v>0.82177745595759599</v>
      </c>
    </row>
    <row r="4464" spans="1:22">
      <c r="A4464">
        <v>4459</v>
      </c>
      <c r="B4464" s="155">
        <f t="shared" si="700"/>
        <v>41460</v>
      </c>
      <c r="C4464" s="148">
        <f t="shared" si="691"/>
        <v>2013</v>
      </c>
      <c r="D4464" s="148">
        <f t="shared" si="692"/>
        <v>7</v>
      </c>
      <c r="E4464" s="152">
        <v>19</v>
      </c>
      <c r="F4464" s="153">
        <v>0</v>
      </c>
      <c r="G4464" s="154">
        <v>808.28599999999994</v>
      </c>
      <c r="H4464" s="154">
        <v>0</v>
      </c>
      <c r="I4464" s="154">
        <v>1129.482</v>
      </c>
      <c r="J4464" s="151">
        <v>0</v>
      </c>
      <c r="K4464" s="149">
        <f t="shared" si="693"/>
        <v>1937.768</v>
      </c>
      <c r="L4464" s="148">
        <v>0</v>
      </c>
      <c r="M4464" s="148">
        <v>235.249</v>
      </c>
      <c r="N4464" s="148">
        <v>0</v>
      </c>
      <c r="O4464" s="148">
        <v>251.73</v>
      </c>
      <c r="P4464" s="148">
        <v>0</v>
      </c>
      <c r="Q4464" s="21">
        <f t="shared" si="694"/>
        <v>0</v>
      </c>
      <c r="R4464" s="21">
        <f t="shared" si="695"/>
        <v>752.09105299999999</v>
      </c>
      <c r="S4464" s="21">
        <f t="shared" si="696"/>
        <v>0</v>
      </c>
      <c r="T4464" s="21">
        <f t="shared" si="697"/>
        <v>799.49447999999995</v>
      </c>
      <c r="U4464" s="22">
        <f t="shared" si="698"/>
        <v>1551.5855329999999</v>
      </c>
      <c r="V4464" s="39">
        <f t="shared" si="699"/>
        <v>0.8007075836735873</v>
      </c>
    </row>
    <row r="4465" spans="1:22">
      <c r="A4465">
        <v>4460</v>
      </c>
      <c r="B4465" s="155">
        <f t="shared" si="700"/>
        <v>41460</v>
      </c>
      <c r="C4465" s="148">
        <f t="shared" si="691"/>
        <v>2013</v>
      </c>
      <c r="D4465" s="148">
        <f t="shared" si="692"/>
        <v>7</v>
      </c>
      <c r="E4465" s="152">
        <v>20</v>
      </c>
      <c r="F4465" s="153">
        <v>0</v>
      </c>
      <c r="G4465" s="154">
        <v>810.10599999999999</v>
      </c>
      <c r="H4465" s="154">
        <v>0</v>
      </c>
      <c r="I4465" s="154">
        <v>1177.1869999999999</v>
      </c>
      <c r="J4465" s="151">
        <v>0</v>
      </c>
      <c r="K4465" s="149">
        <f t="shared" si="693"/>
        <v>1987.2929999999999</v>
      </c>
      <c r="L4465" s="148">
        <v>0</v>
      </c>
      <c r="M4465" s="148">
        <v>235.05099999999999</v>
      </c>
      <c r="N4465" s="148">
        <v>0</v>
      </c>
      <c r="O4465" s="148">
        <v>265.12900000000002</v>
      </c>
      <c r="P4465" s="148">
        <v>0</v>
      </c>
      <c r="Q4465" s="21">
        <f t="shared" si="694"/>
        <v>0</v>
      </c>
      <c r="R4465" s="21">
        <f t="shared" si="695"/>
        <v>751.45804699999997</v>
      </c>
      <c r="S4465" s="21">
        <f t="shared" si="696"/>
        <v>0</v>
      </c>
      <c r="T4465" s="21">
        <f t="shared" si="697"/>
        <v>842.04970400000013</v>
      </c>
      <c r="U4465" s="22">
        <f t="shared" si="698"/>
        <v>1593.5077510000001</v>
      </c>
      <c r="V4465" s="39">
        <f t="shared" si="699"/>
        <v>0.80184841943286678</v>
      </c>
    </row>
    <row r="4466" spans="1:22">
      <c r="A4466">
        <v>4461</v>
      </c>
      <c r="B4466" s="155">
        <f t="shared" si="700"/>
        <v>41460</v>
      </c>
      <c r="C4466" s="148">
        <f t="shared" si="691"/>
        <v>2013</v>
      </c>
      <c r="D4466" s="148">
        <f t="shared" si="692"/>
        <v>7</v>
      </c>
      <c r="E4466" s="152">
        <v>21</v>
      </c>
      <c r="F4466" s="153">
        <v>0</v>
      </c>
      <c r="G4466" s="154">
        <v>811.971</v>
      </c>
      <c r="H4466" s="154">
        <v>0</v>
      </c>
      <c r="I4466" s="154">
        <v>1182.5730000000001</v>
      </c>
      <c r="J4466" s="151">
        <v>0</v>
      </c>
      <c r="K4466" s="149">
        <f t="shared" si="693"/>
        <v>1994.5440000000001</v>
      </c>
      <c r="L4466" s="148">
        <v>0</v>
      </c>
      <c r="M4466" s="148">
        <v>235.459</v>
      </c>
      <c r="N4466" s="148">
        <v>0</v>
      </c>
      <c r="O4466" s="148">
        <v>266.911</v>
      </c>
      <c r="P4466" s="148">
        <v>0</v>
      </c>
      <c r="Q4466" s="21">
        <f t="shared" si="694"/>
        <v>0</v>
      </c>
      <c r="R4466" s="21">
        <f t="shared" si="695"/>
        <v>752.76242300000001</v>
      </c>
      <c r="S4466" s="21">
        <f t="shared" si="696"/>
        <v>0</v>
      </c>
      <c r="T4466" s="21">
        <f t="shared" si="697"/>
        <v>847.70933600000001</v>
      </c>
      <c r="U4466" s="22">
        <f t="shared" si="698"/>
        <v>1600.471759</v>
      </c>
      <c r="V4466" s="39">
        <f t="shared" si="699"/>
        <v>0.80242489461250288</v>
      </c>
    </row>
    <row r="4467" spans="1:22">
      <c r="A4467">
        <v>4462</v>
      </c>
      <c r="B4467" s="155">
        <f t="shared" si="700"/>
        <v>41460</v>
      </c>
      <c r="C4467" s="148">
        <f t="shared" si="691"/>
        <v>2013</v>
      </c>
      <c r="D4467" s="148">
        <f t="shared" si="692"/>
        <v>7</v>
      </c>
      <c r="E4467" s="152">
        <v>22</v>
      </c>
      <c r="F4467" s="153">
        <v>0</v>
      </c>
      <c r="G4467" s="154">
        <v>808.697</v>
      </c>
      <c r="H4467" s="154">
        <v>0</v>
      </c>
      <c r="I4467" s="154">
        <v>1182.48</v>
      </c>
      <c r="J4467" s="151">
        <v>0</v>
      </c>
      <c r="K4467" s="149">
        <f t="shared" si="693"/>
        <v>1991.1770000000001</v>
      </c>
      <c r="L4467" s="148">
        <v>0</v>
      </c>
      <c r="M4467" s="148">
        <v>234.62200000000001</v>
      </c>
      <c r="N4467" s="148">
        <v>0</v>
      </c>
      <c r="O4467" s="148">
        <v>268.76900000000001</v>
      </c>
      <c r="P4467" s="148">
        <v>0</v>
      </c>
      <c r="Q4467" s="21">
        <f t="shared" si="694"/>
        <v>0</v>
      </c>
      <c r="R4467" s="21">
        <f t="shared" si="695"/>
        <v>750.08653400000003</v>
      </c>
      <c r="S4467" s="21">
        <f t="shared" si="696"/>
        <v>0</v>
      </c>
      <c r="T4467" s="21">
        <f t="shared" si="697"/>
        <v>853.61034400000005</v>
      </c>
      <c r="U4467" s="22">
        <f t="shared" si="698"/>
        <v>1603.6968780000002</v>
      </c>
      <c r="V4467" s="39">
        <f t="shared" si="699"/>
        <v>0.80540146757420361</v>
      </c>
    </row>
    <row r="4468" spans="1:22">
      <c r="A4468">
        <v>4463</v>
      </c>
      <c r="B4468" s="155">
        <f t="shared" si="700"/>
        <v>41460</v>
      </c>
      <c r="C4468" s="148">
        <f t="shared" si="691"/>
        <v>2013</v>
      </c>
      <c r="D4468" s="148">
        <f t="shared" si="692"/>
        <v>7</v>
      </c>
      <c r="E4468" s="152">
        <v>23</v>
      </c>
      <c r="F4468" s="153">
        <v>0</v>
      </c>
      <c r="G4468" s="154">
        <v>811.27700000000004</v>
      </c>
      <c r="H4468" s="154">
        <v>0</v>
      </c>
      <c r="I4468" s="154">
        <v>1025.2639999999999</v>
      </c>
      <c r="J4468" s="151">
        <v>0</v>
      </c>
      <c r="K4468" s="149">
        <f t="shared" si="693"/>
        <v>1836.5409999999999</v>
      </c>
      <c r="L4468" s="148">
        <v>0</v>
      </c>
      <c r="M4468" s="148">
        <v>235.05600000000001</v>
      </c>
      <c r="N4468" s="148">
        <v>0</v>
      </c>
      <c r="O4468" s="148">
        <v>242.91399999999999</v>
      </c>
      <c r="P4468" s="148">
        <v>0</v>
      </c>
      <c r="Q4468" s="21">
        <f t="shared" si="694"/>
        <v>0</v>
      </c>
      <c r="R4468" s="21">
        <f t="shared" si="695"/>
        <v>751.47403200000008</v>
      </c>
      <c r="S4468" s="21">
        <f t="shared" si="696"/>
        <v>0</v>
      </c>
      <c r="T4468" s="21">
        <f t="shared" si="697"/>
        <v>771.49486400000001</v>
      </c>
      <c r="U4468" s="22">
        <f t="shared" si="698"/>
        <v>1522.9688960000001</v>
      </c>
      <c r="V4468" s="39">
        <f t="shared" si="699"/>
        <v>0.82925940450009017</v>
      </c>
    </row>
    <row r="4469" spans="1:22">
      <c r="A4469">
        <v>4464</v>
      </c>
      <c r="B4469" s="155">
        <f t="shared" si="700"/>
        <v>41460</v>
      </c>
      <c r="C4469" s="148">
        <f t="shared" si="691"/>
        <v>2013</v>
      </c>
      <c r="D4469" s="148">
        <f t="shared" si="692"/>
        <v>7</v>
      </c>
      <c r="E4469" s="152">
        <v>24</v>
      </c>
      <c r="F4469" s="153">
        <v>0</v>
      </c>
      <c r="G4469" s="154">
        <v>805.19500000000005</v>
      </c>
      <c r="H4469" s="154">
        <v>0</v>
      </c>
      <c r="I4469" s="154">
        <v>975.84299999999996</v>
      </c>
      <c r="J4469" s="151">
        <v>0</v>
      </c>
      <c r="K4469" s="149">
        <f t="shared" si="693"/>
        <v>1781.038</v>
      </c>
      <c r="L4469" s="148">
        <v>0</v>
      </c>
      <c r="M4469" s="148">
        <v>234.74</v>
      </c>
      <c r="N4469" s="148">
        <v>0</v>
      </c>
      <c r="O4469" s="148">
        <v>218.16399999999999</v>
      </c>
      <c r="P4469" s="148">
        <v>0</v>
      </c>
      <c r="Q4469" s="21">
        <f t="shared" si="694"/>
        <v>0</v>
      </c>
      <c r="R4469" s="21">
        <f t="shared" si="695"/>
        <v>750.46378000000004</v>
      </c>
      <c r="S4469" s="21">
        <f t="shared" si="696"/>
        <v>0</v>
      </c>
      <c r="T4469" s="21">
        <f t="shared" si="697"/>
        <v>692.88886400000001</v>
      </c>
      <c r="U4469" s="22">
        <f t="shared" si="698"/>
        <v>1443.3526440000001</v>
      </c>
      <c r="V4469" s="39">
        <f t="shared" si="699"/>
        <v>0.81039969051755212</v>
      </c>
    </row>
    <row r="4470" spans="1:22">
      <c r="A4470">
        <v>4465</v>
      </c>
      <c r="B4470" s="155">
        <f t="shared" si="700"/>
        <v>41461</v>
      </c>
      <c r="C4470" s="148">
        <f t="shared" si="691"/>
        <v>2013</v>
      </c>
      <c r="D4470" s="148">
        <f t="shared" si="692"/>
        <v>7</v>
      </c>
      <c r="E4470" s="152">
        <v>1</v>
      </c>
      <c r="F4470" s="153">
        <v>0</v>
      </c>
      <c r="G4470" s="154">
        <v>469.61099999999999</v>
      </c>
      <c r="H4470" s="154">
        <v>0</v>
      </c>
      <c r="I4470" s="154">
        <v>984.05600000000004</v>
      </c>
      <c r="J4470" s="151">
        <v>0</v>
      </c>
      <c r="K4470" s="149">
        <f t="shared" si="693"/>
        <v>1453.6669999999999</v>
      </c>
      <c r="L4470" s="148">
        <v>0</v>
      </c>
      <c r="M4470" s="148">
        <v>144.124</v>
      </c>
      <c r="N4470" s="148">
        <v>0</v>
      </c>
      <c r="O4470" s="148">
        <v>222.453</v>
      </c>
      <c r="P4470" s="148">
        <v>0</v>
      </c>
      <c r="Q4470" s="21">
        <f t="shared" si="694"/>
        <v>0</v>
      </c>
      <c r="R4470" s="21">
        <f t="shared" si="695"/>
        <v>460.76442800000001</v>
      </c>
      <c r="S4470" s="21">
        <f t="shared" si="696"/>
        <v>0</v>
      </c>
      <c r="T4470" s="21">
        <f t="shared" si="697"/>
        <v>706.51072800000009</v>
      </c>
      <c r="U4470" s="22">
        <f t="shared" si="698"/>
        <v>1167.2751560000002</v>
      </c>
      <c r="V4470" s="39">
        <f t="shared" si="699"/>
        <v>0.80298662348392047</v>
      </c>
    </row>
    <row r="4471" spans="1:22">
      <c r="A4471">
        <v>4466</v>
      </c>
      <c r="B4471" s="155">
        <f t="shared" si="700"/>
        <v>41461</v>
      </c>
      <c r="C4471" s="148">
        <f t="shared" si="691"/>
        <v>2013</v>
      </c>
      <c r="D4471" s="148">
        <f t="shared" si="692"/>
        <v>7</v>
      </c>
      <c r="E4471" s="152">
        <v>2</v>
      </c>
      <c r="F4471" s="153">
        <v>0</v>
      </c>
      <c r="G4471" s="154">
        <v>569.24099999999999</v>
      </c>
      <c r="H4471" s="154">
        <v>0</v>
      </c>
      <c r="I4471" s="154">
        <v>875.73</v>
      </c>
      <c r="J4471" s="151">
        <v>0</v>
      </c>
      <c r="K4471" s="149">
        <f t="shared" si="693"/>
        <v>1444.971</v>
      </c>
      <c r="L4471" s="148">
        <v>0</v>
      </c>
      <c r="M4471" s="148">
        <v>171.31299999999999</v>
      </c>
      <c r="N4471" s="148">
        <v>0</v>
      </c>
      <c r="O4471" s="148">
        <v>193.13200000000001</v>
      </c>
      <c r="P4471" s="148">
        <v>0</v>
      </c>
      <c r="Q4471" s="21">
        <f t="shared" si="694"/>
        <v>0</v>
      </c>
      <c r="R4471" s="21">
        <f t="shared" si="695"/>
        <v>547.68766099999993</v>
      </c>
      <c r="S4471" s="21">
        <f t="shared" si="696"/>
        <v>0</v>
      </c>
      <c r="T4471" s="21">
        <f t="shared" si="697"/>
        <v>613.38723200000004</v>
      </c>
      <c r="U4471" s="22">
        <f t="shared" si="698"/>
        <v>1161.074893</v>
      </c>
      <c r="V4471" s="39">
        <f t="shared" si="699"/>
        <v>0.80352816284894302</v>
      </c>
    </row>
    <row r="4472" spans="1:22">
      <c r="A4472">
        <v>4467</v>
      </c>
      <c r="B4472" s="155">
        <f t="shared" si="700"/>
        <v>41461</v>
      </c>
      <c r="C4472" s="148">
        <f t="shared" si="691"/>
        <v>2013</v>
      </c>
      <c r="D4472" s="148">
        <f t="shared" si="692"/>
        <v>7</v>
      </c>
      <c r="E4472" s="152">
        <v>3</v>
      </c>
      <c r="F4472" s="153">
        <v>0</v>
      </c>
      <c r="G4472" s="154">
        <v>571.31600000000003</v>
      </c>
      <c r="H4472" s="154">
        <v>0</v>
      </c>
      <c r="I4472" s="154">
        <v>820.14499999999998</v>
      </c>
      <c r="J4472" s="151">
        <v>0</v>
      </c>
      <c r="K4472" s="149">
        <f t="shared" si="693"/>
        <v>1391.461</v>
      </c>
      <c r="L4472" s="148">
        <v>0</v>
      </c>
      <c r="M4472" s="148">
        <v>171.25399999999999</v>
      </c>
      <c r="N4472" s="148">
        <v>0</v>
      </c>
      <c r="O4472" s="148">
        <v>178.67400000000001</v>
      </c>
      <c r="P4472" s="148">
        <v>0</v>
      </c>
      <c r="Q4472" s="21">
        <f t="shared" si="694"/>
        <v>0</v>
      </c>
      <c r="R4472" s="21">
        <f t="shared" si="695"/>
        <v>547.49903799999993</v>
      </c>
      <c r="S4472" s="21">
        <f t="shared" si="696"/>
        <v>0</v>
      </c>
      <c r="T4472" s="21">
        <f t="shared" si="697"/>
        <v>567.46862400000009</v>
      </c>
      <c r="U4472" s="22">
        <f t="shared" si="698"/>
        <v>1114.967662</v>
      </c>
      <c r="V4472" s="39">
        <f t="shared" si="699"/>
        <v>0.80129278650281965</v>
      </c>
    </row>
    <row r="4473" spans="1:22">
      <c r="A4473">
        <v>4468</v>
      </c>
      <c r="B4473" s="155">
        <f t="shared" si="700"/>
        <v>41461</v>
      </c>
      <c r="C4473" s="148">
        <f t="shared" si="691"/>
        <v>2013</v>
      </c>
      <c r="D4473" s="148">
        <f t="shared" si="692"/>
        <v>7</v>
      </c>
      <c r="E4473" s="152">
        <v>4</v>
      </c>
      <c r="F4473" s="153">
        <v>0</v>
      </c>
      <c r="G4473" s="154">
        <v>571.15499999999997</v>
      </c>
      <c r="H4473" s="154">
        <v>0</v>
      </c>
      <c r="I4473" s="154">
        <v>819.73900000000003</v>
      </c>
      <c r="J4473" s="151">
        <v>0</v>
      </c>
      <c r="K4473" s="149">
        <f t="shared" si="693"/>
        <v>1390.894</v>
      </c>
      <c r="L4473" s="148">
        <v>0</v>
      </c>
      <c r="M4473" s="148">
        <v>171.09399999999999</v>
      </c>
      <c r="N4473" s="148">
        <v>0</v>
      </c>
      <c r="O4473" s="148">
        <v>177.44300000000001</v>
      </c>
      <c r="P4473" s="148">
        <v>0</v>
      </c>
      <c r="Q4473" s="21">
        <f t="shared" si="694"/>
        <v>0</v>
      </c>
      <c r="R4473" s="21">
        <f t="shared" si="695"/>
        <v>546.98751800000002</v>
      </c>
      <c r="S4473" s="21">
        <f t="shared" si="696"/>
        <v>0</v>
      </c>
      <c r="T4473" s="21">
        <f t="shared" si="697"/>
        <v>563.55896800000005</v>
      </c>
      <c r="U4473" s="22">
        <f t="shared" si="698"/>
        <v>1110.5464860000002</v>
      </c>
      <c r="V4473" s="39">
        <f t="shared" si="699"/>
        <v>0.79844077693914861</v>
      </c>
    </row>
    <row r="4474" spans="1:22">
      <c r="A4474">
        <v>4469</v>
      </c>
      <c r="B4474" s="155">
        <f t="shared" si="700"/>
        <v>41461</v>
      </c>
      <c r="C4474" s="148">
        <f t="shared" si="691"/>
        <v>2013</v>
      </c>
      <c r="D4474" s="148">
        <f t="shared" si="692"/>
        <v>7</v>
      </c>
      <c r="E4474" s="152">
        <v>5</v>
      </c>
      <c r="F4474" s="153">
        <v>0</v>
      </c>
      <c r="G4474" s="154">
        <v>572.78899999999999</v>
      </c>
      <c r="H4474" s="154">
        <v>0</v>
      </c>
      <c r="I4474" s="154">
        <v>820.03599999999994</v>
      </c>
      <c r="J4474" s="151">
        <v>0</v>
      </c>
      <c r="K4474" s="149">
        <f t="shared" si="693"/>
        <v>1392.8249999999998</v>
      </c>
      <c r="L4474" s="148">
        <v>0</v>
      </c>
      <c r="M4474" s="148">
        <v>171.233</v>
      </c>
      <c r="N4474" s="148">
        <v>0</v>
      </c>
      <c r="O4474" s="148">
        <v>177.71799999999999</v>
      </c>
      <c r="P4474" s="148">
        <v>0</v>
      </c>
      <c r="Q4474" s="21">
        <f t="shared" si="694"/>
        <v>0</v>
      </c>
      <c r="R4474" s="21">
        <f t="shared" si="695"/>
        <v>547.43190100000004</v>
      </c>
      <c r="S4474" s="21">
        <f t="shared" si="696"/>
        <v>0</v>
      </c>
      <c r="T4474" s="21">
        <f t="shared" si="697"/>
        <v>564.432368</v>
      </c>
      <c r="U4474" s="22">
        <f t="shared" si="698"/>
        <v>1111.8642690000001</v>
      </c>
      <c r="V4474" s="39">
        <f t="shared" si="699"/>
        <v>0.79827994830649962</v>
      </c>
    </row>
    <row r="4475" spans="1:22">
      <c r="A4475">
        <v>4470</v>
      </c>
      <c r="B4475" s="155">
        <f t="shared" si="700"/>
        <v>41461</v>
      </c>
      <c r="C4475" s="148">
        <f t="shared" si="691"/>
        <v>2013</v>
      </c>
      <c r="D4475" s="148">
        <f t="shared" si="692"/>
        <v>7</v>
      </c>
      <c r="E4475" s="152">
        <v>6</v>
      </c>
      <c r="F4475" s="153">
        <v>0</v>
      </c>
      <c r="G4475" s="154">
        <v>570.00800000000004</v>
      </c>
      <c r="H4475" s="154">
        <v>0</v>
      </c>
      <c r="I4475" s="154">
        <v>812.92399999999998</v>
      </c>
      <c r="J4475" s="151">
        <v>0</v>
      </c>
      <c r="K4475" s="149">
        <f t="shared" si="693"/>
        <v>1382.932</v>
      </c>
      <c r="L4475" s="148">
        <v>0</v>
      </c>
      <c r="M4475" s="148">
        <v>170.48599999999999</v>
      </c>
      <c r="N4475" s="148">
        <v>0</v>
      </c>
      <c r="O4475" s="148">
        <v>175.57599999999999</v>
      </c>
      <c r="P4475" s="148">
        <v>0</v>
      </c>
      <c r="Q4475" s="21">
        <f t="shared" si="694"/>
        <v>0</v>
      </c>
      <c r="R4475" s="21">
        <f t="shared" si="695"/>
        <v>545.04374199999995</v>
      </c>
      <c r="S4475" s="21">
        <f t="shared" si="696"/>
        <v>0</v>
      </c>
      <c r="T4475" s="21">
        <f t="shared" si="697"/>
        <v>557.62937599999998</v>
      </c>
      <c r="U4475" s="22">
        <f t="shared" si="698"/>
        <v>1102.6731179999999</v>
      </c>
      <c r="V4475" s="39">
        <f t="shared" si="699"/>
        <v>0.79734442329774702</v>
      </c>
    </row>
    <row r="4476" spans="1:22">
      <c r="A4476">
        <v>4471</v>
      </c>
      <c r="B4476" s="155">
        <f t="shared" si="700"/>
        <v>41461</v>
      </c>
      <c r="C4476" s="148">
        <f t="shared" si="691"/>
        <v>2013</v>
      </c>
      <c r="D4476" s="148">
        <f t="shared" si="692"/>
        <v>7</v>
      </c>
      <c r="E4476" s="152">
        <v>7</v>
      </c>
      <c r="F4476" s="153">
        <v>0</v>
      </c>
      <c r="G4476" s="154">
        <v>570.23099999999999</v>
      </c>
      <c r="H4476" s="154">
        <v>0</v>
      </c>
      <c r="I4476" s="154">
        <v>827.68399999999997</v>
      </c>
      <c r="J4476" s="151">
        <v>0</v>
      </c>
      <c r="K4476" s="149">
        <f t="shared" si="693"/>
        <v>1397.915</v>
      </c>
      <c r="L4476" s="148">
        <v>0</v>
      </c>
      <c r="M4476" s="148">
        <v>170.09100000000001</v>
      </c>
      <c r="N4476" s="148">
        <v>0</v>
      </c>
      <c r="O4476" s="148">
        <v>179.94800000000001</v>
      </c>
      <c r="P4476" s="148">
        <v>0</v>
      </c>
      <c r="Q4476" s="21">
        <f t="shared" si="694"/>
        <v>0</v>
      </c>
      <c r="R4476" s="21">
        <f t="shared" si="695"/>
        <v>543.78092700000002</v>
      </c>
      <c r="S4476" s="21">
        <f t="shared" si="696"/>
        <v>0</v>
      </c>
      <c r="T4476" s="21">
        <f t="shared" si="697"/>
        <v>571.51484800000003</v>
      </c>
      <c r="U4476" s="22">
        <f t="shared" si="698"/>
        <v>1115.295775</v>
      </c>
      <c r="V4476" s="39">
        <f t="shared" si="699"/>
        <v>0.79782803317798301</v>
      </c>
    </row>
    <row r="4477" spans="1:22">
      <c r="A4477">
        <v>4472</v>
      </c>
      <c r="B4477" s="155">
        <f t="shared" si="700"/>
        <v>41461</v>
      </c>
      <c r="C4477" s="148">
        <f t="shared" si="691"/>
        <v>2013</v>
      </c>
      <c r="D4477" s="148">
        <f t="shared" si="692"/>
        <v>7</v>
      </c>
      <c r="E4477" s="152">
        <v>8</v>
      </c>
      <c r="F4477" s="153">
        <v>0</v>
      </c>
      <c r="G4477" s="154">
        <v>508.94099999999997</v>
      </c>
      <c r="H4477" s="154">
        <v>0</v>
      </c>
      <c r="I4477" s="154">
        <v>861.24400000000003</v>
      </c>
      <c r="J4477" s="151">
        <v>0</v>
      </c>
      <c r="K4477" s="149">
        <f t="shared" si="693"/>
        <v>1370.1849999999999</v>
      </c>
      <c r="L4477" s="148">
        <v>0</v>
      </c>
      <c r="M4477" s="148">
        <v>152.47200000000001</v>
      </c>
      <c r="N4477" s="148">
        <v>0</v>
      </c>
      <c r="O4477" s="148">
        <v>186.84100000000001</v>
      </c>
      <c r="P4477" s="148">
        <v>0</v>
      </c>
      <c r="Q4477" s="21">
        <f t="shared" si="694"/>
        <v>0</v>
      </c>
      <c r="R4477" s="21">
        <f t="shared" si="695"/>
        <v>487.45298400000001</v>
      </c>
      <c r="S4477" s="21">
        <f t="shared" si="696"/>
        <v>0</v>
      </c>
      <c r="T4477" s="21">
        <f t="shared" si="697"/>
        <v>593.407016</v>
      </c>
      <c r="U4477" s="22">
        <f t="shared" si="698"/>
        <v>1080.8600000000001</v>
      </c>
      <c r="V4477" s="39">
        <f t="shared" si="699"/>
        <v>0.78884238259797046</v>
      </c>
    </row>
    <row r="4478" spans="1:22">
      <c r="A4478">
        <v>4473</v>
      </c>
      <c r="B4478" s="155">
        <f t="shared" si="700"/>
        <v>41461</v>
      </c>
      <c r="C4478" s="148">
        <f t="shared" si="691"/>
        <v>2013</v>
      </c>
      <c r="D4478" s="148">
        <f t="shared" si="692"/>
        <v>7</v>
      </c>
      <c r="E4478" s="152">
        <v>9</v>
      </c>
      <c r="F4478" s="153">
        <v>0</v>
      </c>
      <c r="G4478" s="154">
        <v>407.47</v>
      </c>
      <c r="H4478" s="154">
        <v>0</v>
      </c>
      <c r="I4478" s="154">
        <v>942.28200000000004</v>
      </c>
      <c r="J4478" s="151">
        <v>0</v>
      </c>
      <c r="K4478" s="149">
        <f t="shared" si="693"/>
        <v>1349.752</v>
      </c>
      <c r="L4478" s="148">
        <v>0</v>
      </c>
      <c r="M4478" s="148">
        <v>125.093</v>
      </c>
      <c r="N4478" s="148">
        <v>0</v>
      </c>
      <c r="O4478" s="148">
        <v>204.899</v>
      </c>
      <c r="P4478" s="148">
        <v>0</v>
      </c>
      <c r="Q4478" s="21">
        <f t="shared" si="694"/>
        <v>0</v>
      </c>
      <c r="R4478" s="21">
        <f t="shared" si="695"/>
        <v>399.92232100000001</v>
      </c>
      <c r="S4478" s="21">
        <f t="shared" si="696"/>
        <v>0</v>
      </c>
      <c r="T4478" s="21">
        <f t="shared" si="697"/>
        <v>650.75922400000002</v>
      </c>
      <c r="U4478" s="22">
        <f t="shared" si="698"/>
        <v>1050.6815449999999</v>
      </c>
      <c r="V4478" s="39">
        <f t="shared" si="699"/>
        <v>0.77842562559640582</v>
      </c>
    </row>
    <row r="4479" spans="1:22">
      <c r="A4479">
        <v>4474</v>
      </c>
      <c r="B4479" s="155">
        <f t="shared" si="700"/>
        <v>41461</v>
      </c>
      <c r="C4479" s="148">
        <f t="shared" si="691"/>
        <v>2013</v>
      </c>
      <c r="D4479" s="148">
        <f t="shared" si="692"/>
        <v>7</v>
      </c>
      <c r="E4479" s="152">
        <v>10</v>
      </c>
      <c r="F4479" s="153">
        <v>0</v>
      </c>
      <c r="G4479" s="154">
        <v>476.06799999999998</v>
      </c>
      <c r="H4479" s="154">
        <v>0</v>
      </c>
      <c r="I4479" s="154">
        <v>919.91499999999996</v>
      </c>
      <c r="J4479" s="151">
        <v>0</v>
      </c>
      <c r="K4479" s="149">
        <f t="shared" si="693"/>
        <v>1395.9829999999999</v>
      </c>
      <c r="L4479" s="148">
        <v>0</v>
      </c>
      <c r="M4479" s="148">
        <v>143.14699999999999</v>
      </c>
      <c r="N4479" s="148">
        <v>0</v>
      </c>
      <c r="O4479" s="148">
        <v>198.393</v>
      </c>
      <c r="P4479" s="148">
        <v>0</v>
      </c>
      <c r="Q4479" s="21">
        <f t="shared" si="694"/>
        <v>0</v>
      </c>
      <c r="R4479" s="21">
        <f t="shared" si="695"/>
        <v>457.64095900000001</v>
      </c>
      <c r="S4479" s="21">
        <f t="shared" si="696"/>
        <v>0</v>
      </c>
      <c r="T4479" s="21">
        <f t="shared" si="697"/>
        <v>630.09616800000003</v>
      </c>
      <c r="U4479" s="22">
        <f t="shared" si="698"/>
        <v>1087.7371270000001</v>
      </c>
      <c r="V4479" s="39">
        <f t="shared" si="699"/>
        <v>0.77919081177922667</v>
      </c>
    </row>
    <row r="4480" spans="1:22">
      <c r="A4480">
        <v>4475</v>
      </c>
      <c r="B4480" s="155">
        <f t="shared" si="700"/>
        <v>41461</v>
      </c>
      <c r="C4480" s="148">
        <f t="shared" si="691"/>
        <v>2013</v>
      </c>
      <c r="D4480" s="148">
        <f t="shared" si="692"/>
        <v>7</v>
      </c>
      <c r="E4480" s="152">
        <v>11</v>
      </c>
      <c r="F4480" s="153">
        <v>0</v>
      </c>
      <c r="G4480" s="154">
        <v>534.95000000000005</v>
      </c>
      <c r="H4480" s="154">
        <v>0</v>
      </c>
      <c r="I4480" s="154">
        <v>1102.7909999999999</v>
      </c>
      <c r="J4480" s="151">
        <v>0</v>
      </c>
      <c r="K4480" s="149">
        <f t="shared" si="693"/>
        <v>1637.741</v>
      </c>
      <c r="L4480" s="148">
        <v>0</v>
      </c>
      <c r="M4480" s="148">
        <v>159.53899999999999</v>
      </c>
      <c r="N4480" s="148">
        <v>0</v>
      </c>
      <c r="O4480" s="148">
        <v>240.464</v>
      </c>
      <c r="P4480" s="148">
        <v>0</v>
      </c>
      <c r="Q4480" s="21">
        <f t="shared" si="694"/>
        <v>0</v>
      </c>
      <c r="R4480" s="21">
        <f t="shared" si="695"/>
        <v>510.04618299999998</v>
      </c>
      <c r="S4480" s="21">
        <f t="shared" si="696"/>
        <v>0</v>
      </c>
      <c r="T4480" s="21">
        <f t="shared" si="697"/>
        <v>763.71366399999999</v>
      </c>
      <c r="U4480" s="22">
        <f t="shared" si="698"/>
        <v>1273.759847</v>
      </c>
      <c r="V4480" s="39">
        <f t="shared" si="699"/>
        <v>0.77775414244376861</v>
      </c>
    </row>
    <row r="4481" spans="1:22">
      <c r="A4481">
        <v>4476</v>
      </c>
      <c r="B4481" s="155">
        <f t="shared" si="700"/>
        <v>41461</v>
      </c>
      <c r="C4481" s="148">
        <f t="shared" si="691"/>
        <v>2013</v>
      </c>
      <c r="D4481" s="148">
        <f t="shared" si="692"/>
        <v>7</v>
      </c>
      <c r="E4481" s="152">
        <v>12</v>
      </c>
      <c r="F4481" s="153">
        <v>0</v>
      </c>
      <c r="G4481" s="154">
        <v>532.31799999999998</v>
      </c>
      <c r="H4481" s="154">
        <v>0</v>
      </c>
      <c r="I4481" s="154">
        <v>1108.2750000000001</v>
      </c>
      <c r="J4481" s="151">
        <v>0</v>
      </c>
      <c r="K4481" s="149">
        <f t="shared" si="693"/>
        <v>1640.5930000000001</v>
      </c>
      <c r="L4481" s="148">
        <v>0</v>
      </c>
      <c r="M4481" s="148">
        <v>160.07400000000001</v>
      </c>
      <c r="N4481" s="148">
        <v>0</v>
      </c>
      <c r="O4481" s="148">
        <v>243.24199999999999</v>
      </c>
      <c r="P4481" s="148">
        <v>0</v>
      </c>
      <c r="Q4481" s="21">
        <f t="shared" si="694"/>
        <v>0</v>
      </c>
      <c r="R4481" s="21">
        <f t="shared" si="695"/>
        <v>511.75657800000005</v>
      </c>
      <c r="S4481" s="21">
        <f t="shared" si="696"/>
        <v>0</v>
      </c>
      <c r="T4481" s="21">
        <f t="shared" si="697"/>
        <v>772.53659200000004</v>
      </c>
      <c r="U4481" s="22">
        <f t="shared" si="698"/>
        <v>1284.2931700000001</v>
      </c>
      <c r="V4481" s="39">
        <f t="shared" si="699"/>
        <v>0.78282253429095461</v>
      </c>
    </row>
    <row r="4482" spans="1:22">
      <c r="A4482">
        <v>4477</v>
      </c>
      <c r="B4482" s="155">
        <f t="shared" si="700"/>
        <v>41461</v>
      </c>
      <c r="C4482" s="148">
        <f t="shared" si="691"/>
        <v>2013</v>
      </c>
      <c r="D4482" s="148">
        <f t="shared" si="692"/>
        <v>7</v>
      </c>
      <c r="E4482" s="152">
        <v>13</v>
      </c>
      <c r="F4482" s="153">
        <v>0</v>
      </c>
      <c r="G4482" s="154">
        <v>531.6</v>
      </c>
      <c r="H4482" s="154">
        <v>0</v>
      </c>
      <c r="I4482" s="154">
        <v>880.09100000000001</v>
      </c>
      <c r="J4482" s="151">
        <v>0</v>
      </c>
      <c r="K4482" s="149">
        <f t="shared" si="693"/>
        <v>1411.691</v>
      </c>
      <c r="L4482" s="148">
        <v>0</v>
      </c>
      <c r="M4482" s="148">
        <v>159.523</v>
      </c>
      <c r="N4482" s="148">
        <v>0</v>
      </c>
      <c r="O4482" s="148">
        <v>197.64599999999999</v>
      </c>
      <c r="P4482" s="148">
        <v>0</v>
      </c>
      <c r="Q4482" s="21">
        <f t="shared" si="694"/>
        <v>0</v>
      </c>
      <c r="R4482" s="21">
        <f t="shared" si="695"/>
        <v>509.99503099999998</v>
      </c>
      <c r="S4482" s="21">
        <f t="shared" si="696"/>
        <v>0</v>
      </c>
      <c r="T4482" s="21">
        <f t="shared" si="697"/>
        <v>627.72369600000002</v>
      </c>
      <c r="U4482" s="22">
        <f t="shared" si="698"/>
        <v>1137.7187269999999</v>
      </c>
      <c r="V4482" s="39">
        <f t="shared" si="699"/>
        <v>0.80592617435401936</v>
      </c>
    </row>
    <row r="4483" spans="1:22">
      <c r="A4483">
        <v>4478</v>
      </c>
      <c r="B4483" s="155">
        <f t="shared" si="700"/>
        <v>41461</v>
      </c>
      <c r="C4483" s="148">
        <f t="shared" si="691"/>
        <v>2013</v>
      </c>
      <c r="D4483" s="148">
        <f t="shared" si="692"/>
        <v>7</v>
      </c>
      <c r="E4483" s="152">
        <v>14</v>
      </c>
      <c r="F4483" s="153">
        <v>0</v>
      </c>
      <c r="G4483" s="154">
        <v>531.93700000000001</v>
      </c>
      <c r="H4483" s="154">
        <v>2.3940000000000001</v>
      </c>
      <c r="I4483" s="154">
        <v>906.56399999999996</v>
      </c>
      <c r="J4483" s="151">
        <v>0</v>
      </c>
      <c r="K4483" s="149">
        <f t="shared" si="693"/>
        <v>1440.895</v>
      </c>
      <c r="L4483" s="148">
        <v>0</v>
      </c>
      <c r="M4483" s="148">
        <v>159.358</v>
      </c>
      <c r="N4483" s="148">
        <v>11.706</v>
      </c>
      <c r="O4483" s="148">
        <v>202.256</v>
      </c>
      <c r="P4483" s="148">
        <v>0</v>
      </c>
      <c r="Q4483" s="21">
        <f t="shared" si="694"/>
        <v>0</v>
      </c>
      <c r="R4483" s="21">
        <f t="shared" si="695"/>
        <v>509.46752600000002</v>
      </c>
      <c r="S4483" s="21">
        <f t="shared" si="696"/>
        <v>22.838405999999999</v>
      </c>
      <c r="T4483" s="21">
        <f t="shared" si="697"/>
        <v>642.36505599999998</v>
      </c>
      <c r="U4483" s="22">
        <f t="shared" si="698"/>
        <v>1174.6709879999999</v>
      </c>
      <c r="V4483" s="39">
        <f t="shared" si="699"/>
        <v>0.81523704919511819</v>
      </c>
    </row>
    <row r="4484" spans="1:22">
      <c r="A4484">
        <v>4479</v>
      </c>
      <c r="B4484" s="155">
        <f t="shared" si="700"/>
        <v>41461</v>
      </c>
      <c r="C4484" s="148">
        <f t="shared" si="691"/>
        <v>2013</v>
      </c>
      <c r="D4484" s="148">
        <f t="shared" si="692"/>
        <v>7</v>
      </c>
      <c r="E4484" s="152">
        <v>15</v>
      </c>
      <c r="F4484" s="153">
        <v>0</v>
      </c>
      <c r="G4484" s="154">
        <v>459.04700000000003</v>
      </c>
      <c r="H4484" s="154">
        <v>0</v>
      </c>
      <c r="I4484" s="154">
        <v>1067.5260000000001</v>
      </c>
      <c r="J4484" s="151">
        <v>0</v>
      </c>
      <c r="K4484" s="149">
        <f t="shared" si="693"/>
        <v>1526.5730000000001</v>
      </c>
      <c r="L4484" s="148">
        <v>0</v>
      </c>
      <c r="M4484" s="148">
        <v>140.49100000000001</v>
      </c>
      <c r="N4484" s="148">
        <v>0</v>
      </c>
      <c r="O4484" s="148">
        <v>229.58600000000001</v>
      </c>
      <c r="P4484" s="148">
        <v>0</v>
      </c>
      <c r="Q4484" s="21">
        <f t="shared" si="694"/>
        <v>0</v>
      </c>
      <c r="R4484" s="21">
        <f t="shared" si="695"/>
        <v>449.14972700000004</v>
      </c>
      <c r="S4484" s="21">
        <f t="shared" si="696"/>
        <v>0</v>
      </c>
      <c r="T4484" s="21">
        <f t="shared" si="697"/>
        <v>729.16513600000008</v>
      </c>
      <c r="U4484" s="22">
        <f t="shared" si="698"/>
        <v>1178.3148630000001</v>
      </c>
      <c r="V4484" s="39">
        <f t="shared" si="699"/>
        <v>0.77186931971153683</v>
      </c>
    </row>
    <row r="4485" spans="1:22">
      <c r="A4485">
        <v>4480</v>
      </c>
      <c r="B4485" s="155">
        <f t="shared" si="700"/>
        <v>41461</v>
      </c>
      <c r="C4485" s="148">
        <f t="shared" si="691"/>
        <v>2013</v>
      </c>
      <c r="D4485" s="148">
        <f t="shared" si="692"/>
        <v>7</v>
      </c>
      <c r="E4485" s="152">
        <v>16</v>
      </c>
      <c r="F4485" s="153">
        <v>0</v>
      </c>
      <c r="G4485" s="154">
        <v>537.72500000000002</v>
      </c>
      <c r="H4485" s="154">
        <v>0</v>
      </c>
      <c r="I4485" s="154">
        <v>1105.4749999999999</v>
      </c>
      <c r="J4485" s="151">
        <v>0</v>
      </c>
      <c r="K4485" s="149">
        <f t="shared" si="693"/>
        <v>1643.1999999999998</v>
      </c>
      <c r="L4485" s="148">
        <v>0</v>
      </c>
      <c r="M4485" s="148">
        <v>160.69399999999999</v>
      </c>
      <c r="N4485" s="148">
        <v>0</v>
      </c>
      <c r="O4485" s="148">
        <v>235.30500000000001</v>
      </c>
      <c r="P4485" s="148">
        <v>0</v>
      </c>
      <c r="Q4485" s="21">
        <f t="shared" si="694"/>
        <v>0</v>
      </c>
      <c r="R4485" s="21">
        <f t="shared" si="695"/>
        <v>513.73871799999995</v>
      </c>
      <c r="S4485" s="21">
        <f t="shared" si="696"/>
        <v>0</v>
      </c>
      <c r="T4485" s="21">
        <f t="shared" si="697"/>
        <v>747.32868000000008</v>
      </c>
      <c r="U4485" s="22">
        <f t="shared" si="698"/>
        <v>1261.0673980000001</v>
      </c>
      <c r="V4485" s="39">
        <f t="shared" si="699"/>
        <v>0.76744607960077915</v>
      </c>
    </row>
    <row r="4486" spans="1:22">
      <c r="A4486">
        <v>4481</v>
      </c>
      <c r="B4486" s="155">
        <f t="shared" si="700"/>
        <v>41461</v>
      </c>
      <c r="C4486" s="148">
        <f t="shared" si="691"/>
        <v>2013</v>
      </c>
      <c r="D4486" s="148">
        <f t="shared" si="692"/>
        <v>7</v>
      </c>
      <c r="E4486" s="152">
        <v>17</v>
      </c>
      <c r="F4486" s="153">
        <v>0</v>
      </c>
      <c r="G4486" s="154">
        <v>638.95299999999997</v>
      </c>
      <c r="H4486" s="154">
        <v>0</v>
      </c>
      <c r="I4486" s="154">
        <v>749.28700000000003</v>
      </c>
      <c r="J4486" s="151">
        <v>0</v>
      </c>
      <c r="K4486" s="149">
        <f t="shared" si="693"/>
        <v>1388.24</v>
      </c>
      <c r="L4486" s="148">
        <v>0</v>
      </c>
      <c r="M4486" s="148">
        <v>188.41399999999999</v>
      </c>
      <c r="N4486" s="148">
        <v>0</v>
      </c>
      <c r="O4486" s="148">
        <v>161.042</v>
      </c>
      <c r="P4486" s="148">
        <v>0</v>
      </c>
      <c r="Q4486" s="21">
        <f t="shared" si="694"/>
        <v>0</v>
      </c>
      <c r="R4486" s="21">
        <f t="shared" si="695"/>
        <v>602.35955799999999</v>
      </c>
      <c r="S4486" s="21">
        <f t="shared" si="696"/>
        <v>0</v>
      </c>
      <c r="T4486" s="21">
        <f t="shared" si="697"/>
        <v>511.46939200000003</v>
      </c>
      <c r="U4486" s="22">
        <f t="shared" si="698"/>
        <v>1113.8289500000001</v>
      </c>
      <c r="V4486" s="39">
        <f t="shared" si="699"/>
        <v>0.80233169336714116</v>
      </c>
    </row>
    <row r="4487" spans="1:22">
      <c r="A4487">
        <v>4482</v>
      </c>
      <c r="B4487" s="155">
        <f t="shared" si="700"/>
        <v>41461</v>
      </c>
      <c r="C4487" s="148">
        <f t="shared" ref="C4487:C4550" si="701">YEAR(B4487)</f>
        <v>2013</v>
      </c>
      <c r="D4487" s="148">
        <f t="shared" ref="D4487:D4550" si="702">MONTH(B4487)</f>
        <v>7</v>
      </c>
      <c r="E4487" s="152">
        <v>18</v>
      </c>
      <c r="F4487" s="153">
        <v>0</v>
      </c>
      <c r="G4487" s="154">
        <v>631.75099999999998</v>
      </c>
      <c r="H4487" s="154">
        <v>0</v>
      </c>
      <c r="I4487" s="154">
        <v>1107.269</v>
      </c>
      <c r="J4487" s="151">
        <v>0</v>
      </c>
      <c r="K4487" s="149">
        <f t="shared" ref="K4487:K4550" si="703">SUM(F4487:J4487)</f>
        <v>1739.02</v>
      </c>
      <c r="L4487" s="148">
        <v>0</v>
      </c>
      <c r="M4487" s="148">
        <v>186.30500000000001</v>
      </c>
      <c r="N4487" s="148">
        <v>0</v>
      </c>
      <c r="O4487" s="148">
        <v>235.76499999999999</v>
      </c>
      <c r="P4487" s="148">
        <v>0</v>
      </c>
      <c r="Q4487" s="21">
        <f t="shared" ref="Q4487:Q4550" si="704">+$Q$2*L4487</f>
        <v>0</v>
      </c>
      <c r="R4487" s="21">
        <f t="shared" ref="R4487:R4550" si="705">+$R$2*M4487</f>
        <v>595.61708500000009</v>
      </c>
      <c r="S4487" s="21">
        <f t="shared" ref="S4487:S4550" si="706">+$S$2*N4487</f>
        <v>0</v>
      </c>
      <c r="T4487" s="21">
        <f t="shared" ref="T4487:T4550" si="707">+$T$2*O4487</f>
        <v>748.78963999999996</v>
      </c>
      <c r="U4487" s="22">
        <f t="shared" ref="U4487:U4550" si="708">SUM(Q4487:T4487)</f>
        <v>1344.4067250000001</v>
      </c>
      <c r="V4487" s="39">
        <f t="shared" ref="V4487:V4550" si="709">+U4487/K4487</f>
        <v>0.77308295764281032</v>
      </c>
    </row>
    <row r="4488" spans="1:22">
      <c r="A4488">
        <v>4483</v>
      </c>
      <c r="B4488" s="155">
        <f t="shared" si="700"/>
        <v>41461</v>
      </c>
      <c r="C4488" s="148">
        <f t="shared" si="701"/>
        <v>2013</v>
      </c>
      <c r="D4488" s="148">
        <f t="shared" si="702"/>
        <v>7</v>
      </c>
      <c r="E4488" s="152">
        <v>19</v>
      </c>
      <c r="F4488" s="153">
        <v>0</v>
      </c>
      <c r="G4488" s="154">
        <v>788.90200000000004</v>
      </c>
      <c r="H4488" s="154">
        <v>0</v>
      </c>
      <c r="I4488" s="154">
        <v>822.96400000000006</v>
      </c>
      <c r="J4488" s="151">
        <v>0</v>
      </c>
      <c r="K4488" s="149">
        <f t="shared" si="703"/>
        <v>1611.866</v>
      </c>
      <c r="L4488" s="148">
        <v>0</v>
      </c>
      <c r="M4488" s="148">
        <v>228.91900000000001</v>
      </c>
      <c r="N4488" s="148">
        <v>0</v>
      </c>
      <c r="O4488" s="148">
        <v>186.548</v>
      </c>
      <c r="P4488" s="148">
        <v>0</v>
      </c>
      <c r="Q4488" s="21">
        <f t="shared" si="704"/>
        <v>0</v>
      </c>
      <c r="R4488" s="21">
        <f t="shared" si="705"/>
        <v>731.85404300000005</v>
      </c>
      <c r="S4488" s="21">
        <f t="shared" si="706"/>
        <v>0</v>
      </c>
      <c r="T4488" s="21">
        <f t="shared" si="707"/>
        <v>592.476448</v>
      </c>
      <c r="U4488" s="22">
        <f t="shared" si="708"/>
        <v>1324.3304910000002</v>
      </c>
      <c r="V4488" s="39">
        <f t="shared" si="709"/>
        <v>0.82161326748005115</v>
      </c>
    </row>
    <row r="4489" spans="1:22">
      <c r="A4489">
        <v>4484</v>
      </c>
      <c r="B4489" s="155">
        <f t="shared" si="700"/>
        <v>41461</v>
      </c>
      <c r="C4489" s="148">
        <f t="shared" si="701"/>
        <v>2013</v>
      </c>
      <c r="D4489" s="148">
        <f t="shared" si="702"/>
        <v>7</v>
      </c>
      <c r="E4489" s="152">
        <v>20</v>
      </c>
      <c r="F4489" s="153">
        <v>0</v>
      </c>
      <c r="G4489" s="154">
        <v>816.16600000000005</v>
      </c>
      <c r="H4489" s="154">
        <v>0</v>
      </c>
      <c r="I4489" s="154">
        <v>1232.8340000000001</v>
      </c>
      <c r="J4489" s="151">
        <v>0</v>
      </c>
      <c r="K4489" s="149">
        <f t="shared" si="703"/>
        <v>2049</v>
      </c>
      <c r="L4489" s="148">
        <v>0</v>
      </c>
      <c r="M4489" s="148">
        <v>236.09200000000001</v>
      </c>
      <c r="N4489" s="148">
        <v>0</v>
      </c>
      <c r="O4489" s="148">
        <v>276.45100000000002</v>
      </c>
      <c r="P4489" s="148">
        <v>0</v>
      </c>
      <c r="Q4489" s="21">
        <f t="shared" si="704"/>
        <v>0</v>
      </c>
      <c r="R4489" s="21">
        <f t="shared" si="705"/>
        <v>754.78612400000009</v>
      </c>
      <c r="S4489" s="21">
        <f t="shared" si="706"/>
        <v>0</v>
      </c>
      <c r="T4489" s="21">
        <f t="shared" si="707"/>
        <v>878.00837600000011</v>
      </c>
      <c r="U4489" s="22">
        <f t="shared" si="708"/>
        <v>1632.7945000000002</v>
      </c>
      <c r="V4489" s="39">
        <f t="shared" si="709"/>
        <v>0.79687384089799917</v>
      </c>
    </row>
    <row r="4490" spans="1:22">
      <c r="A4490">
        <v>4485</v>
      </c>
      <c r="B4490" s="155">
        <f t="shared" si="700"/>
        <v>41461</v>
      </c>
      <c r="C4490" s="148">
        <f t="shared" si="701"/>
        <v>2013</v>
      </c>
      <c r="D4490" s="148">
        <f t="shared" si="702"/>
        <v>7</v>
      </c>
      <c r="E4490" s="152">
        <v>21</v>
      </c>
      <c r="F4490" s="153">
        <v>0</v>
      </c>
      <c r="G4490" s="154">
        <v>790.90200000000004</v>
      </c>
      <c r="H4490" s="154">
        <v>0</v>
      </c>
      <c r="I4490" s="154">
        <v>1254.5440000000001</v>
      </c>
      <c r="J4490" s="151">
        <v>0</v>
      </c>
      <c r="K4490" s="149">
        <f t="shared" si="703"/>
        <v>2045.4460000000001</v>
      </c>
      <c r="L4490" s="148">
        <v>0</v>
      </c>
      <c r="M4490" s="148">
        <v>229.33500000000001</v>
      </c>
      <c r="N4490" s="148">
        <v>0</v>
      </c>
      <c r="O4490" s="148">
        <v>280.99299999999999</v>
      </c>
      <c r="P4490" s="148">
        <v>0</v>
      </c>
      <c r="Q4490" s="21">
        <f t="shared" si="704"/>
        <v>0</v>
      </c>
      <c r="R4490" s="21">
        <f t="shared" si="705"/>
        <v>733.1839950000001</v>
      </c>
      <c r="S4490" s="21">
        <f t="shared" si="706"/>
        <v>0</v>
      </c>
      <c r="T4490" s="21">
        <f t="shared" si="707"/>
        <v>892.43376799999999</v>
      </c>
      <c r="U4490" s="22">
        <f t="shared" si="708"/>
        <v>1625.6177630000002</v>
      </c>
      <c r="V4490" s="39">
        <f t="shared" si="709"/>
        <v>0.79474978219909009</v>
      </c>
    </row>
    <row r="4491" spans="1:22">
      <c r="A4491">
        <v>4486</v>
      </c>
      <c r="B4491" s="155">
        <f t="shared" si="700"/>
        <v>41461</v>
      </c>
      <c r="C4491" s="148">
        <f t="shared" si="701"/>
        <v>2013</v>
      </c>
      <c r="D4491" s="148">
        <f t="shared" si="702"/>
        <v>7</v>
      </c>
      <c r="E4491" s="152">
        <v>22</v>
      </c>
      <c r="F4491" s="153">
        <v>0</v>
      </c>
      <c r="G4491" s="154">
        <v>792.077</v>
      </c>
      <c r="H4491" s="154">
        <v>0</v>
      </c>
      <c r="I4491" s="154">
        <v>1259.117</v>
      </c>
      <c r="J4491" s="151">
        <v>0</v>
      </c>
      <c r="K4491" s="149">
        <f t="shared" si="703"/>
        <v>2051.194</v>
      </c>
      <c r="L4491" s="148">
        <v>0</v>
      </c>
      <c r="M4491" s="148">
        <v>230.249</v>
      </c>
      <c r="N4491" s="148">
        <v>0</v>
      </c>
      <c r="O4491" s="148">
        <v>282.791</v>
      </c>
      <c r="P4491" s="148">
        <v>0</v>
      </c>
      <c r="Q4491" s="21">
        <f t="shared" si="704"/>
        <v>0</v>
      </c>
      <c r="R4491" s="21">
        <f t="shared" si="705"/>
        <v>736.10605299999997</v>
      </c>
      <c r="S4491" s="21">
        <f t="shared" si="706"/>
        <v>0</v>
      </c>
      <c r="T4491" s="21">
        <f t="shared" si="707"/>
        <v>898.14421600000003</v>
      </c>
      <c r="U4491" s="22">
        <f t="shared" si="708"/>
        <v>1634.2502690000001</v>
      </c>
      <c r="V4491" s="39">
        <f t="shared" si="709"/>
        <v>0.79673120582451007</v>
      </c>
    </row>
    <row r="4492" spans="1:22">
      <c r="A4492">
        <v>4487</v>
      </c>
      <c r="B4492" s="155">
        <f t="shared" si="700"/>
        <v>41461</v>
      </c>
      <c r="C4492" s="148">
        <f t="shared" si="701"/>
        <v>2013</v>
      </c>
      <c r="D4492" s="148">
        <f t="shared" si="702"/>
        <v>7</v>
      </c>
      <c r="E4492" s="152">
        <v>23</v>
      </c>
      <c r="F4492" s="153">
        <v>0</v>
      </c>
      <c r="G4492" s="154">
        <v>795.71500000000003</v>
      </c>
      <c r="H4492" s="154">
        <v>0</v>
      </c>
      <c r="I4492" s="154">
        <v>850.00699999999995</v>
      </c>
      <c r="J4492" s="151">
        <v>0</v>
      </c>
      <c r="K4492" s="149">
        <f t="shared" si="703"/>
        <v>1645.722</v>
      </c>
      <c r="L4492" s="148">
        <v>0</v>
      </c>
      <c r="M4492" s="148">
        <v>231.75299999999999</v>
      </c>
      <c r="N4492" s="148">
        <v>0</v>
      </c>
      <c r="O4492" s="148">
        <v>191.48</v>
      </c>
      <c r="P4492" s="148">
        <v>0</v>
      </c>
      <c r="Q4492" s="21">
        <f t="shared" si="704"/>
        <v>0</v>
      </c>
      <c r="R4492" s="21">
        <f t="shared" si="705"/>
        <v>740.91434099999992</v>
      </c>
      <c r="S4492" s="21">
        <f t="shared" si="706"/>
        <v>0</v>
      </c>
      <c r="T4492" s="21">
        <f t="shared" si="707"/>
        <v>608.14048000000003</v>
      </c>
      <c r="U4492" s="22">
        <f t="shared" si="708"/>
        <v>1349.0548209999999</v>
      </c>
      <c r="V4492" s="39">
        <f t="shared" si="709"/>
        <v>0.81973432997796714</v>
      </c>
    </row>
    <row r="4493" spans="1:22">
      <c r="A4493">
        <v>4488</v>
      </c>
      <c r="B4493" s="155">
        <f t="shared" si="700"/>
        <v>41461</v>
      </c>
      <c r="C4493" s="148">
        <f t="shared" si="701"/>
        <v>2013</v>
      </c>
      <c r="D4493" s="148">
        <f t="shared" si="702"/>
        <v>7</v>
      </c>
      <c r="E4493" s="152">
        <v>24</v>
      </c>
      <c r="F4493" s="153">
        <v>0</v>
      </c>
      <c r="G4493" s="154">
        <v>537.18299999999999</v>
      </c>
      <c r="H4493" s="154">
        <v>0</v>
      </c>
      <c r="I4493" s="154">
        <v>1146.597</v>
      </c>
      <c r="J4493" s="151">
        <v>0</v>
      </c>
      <c r="K4493" s="149">
        <f t="shared" si="703"/>
        <v>1683.78</v>
      </c>
      <c r="L4493" s="148">
        <v>0</v>
      </c>
      <c r="M4493" s="148">
        <v>164.042</v>
      </c>
      <c r="N4493" s="148">
        <v>0</v>
      </c>
      <c r="O4493" s="148">
        <v>251.52099999999999</v>
      </c>
      <c r="P4493" s="148">
        <v>0</v>
      </c>
      <c r="Q4493" s="21">
        <f t="shared" si="704"/>
        <v>0</v>
      </c>
      <c r="R4493" s="21">
        <f t="shared" si="705"/>
        <v>524.442274</v>
      </c>
      <c r="S4493" s="21">
        <f t="shared" si="706"/>
        <v>0</v>
      </c>
      <c r="T4493" s="21">
        <f t="shared" si="707"/>
        <v>798.83069599999999</v>
      </c>
      <c r="U4493" s="22">
        <f t="shared" si="708"/>
        <v>1323.27297</v>
      </c>
      <c r="V4493" s="39">
        <f t="shared" si="709"/>
        <v>0.78589422014752519</v>
      </c>
    </row>
    <row r="4494" spans="1:22">
      <c r="A4494">
        <v>4489</v>
      </c>
      <c r="B4494" s="155">
        <f t="shared" si="700"/>
        <v>41462</v>
      </c>
      <c r="C4494" s="148">
        <f t="shared" si="701"/>
        <v>2013</v>
      </c>
      <c r="D4494" s="148">
        <f t="shared" si="702"/>
        <v>7</v>
      </c>
      <c r="E4494" s="152">
        <v>1</v>
      </c>
      <c r="F4494" s="153">
        <v>0</v>
      </c>
      <c r="G4494" s="154">
        <v>772.55899999999997</v>
      </c>
      <c r="H4494" s="154">
        <v>0.311</v>
      </c>
      <c r="I4494" s="154">
        <v>767.88199999999995</v>
      </c>
      <c r="J4494" s="151">
        <v>0</v>
      </c>
      <c r="K4494" s="149">
        <f t="shared" si="703"/>
        <v>1540.752</v>
      </c>
      <c r="L4494" s="148">
        <v>0</v>
      </c>
      <c r="M4494" s="148">
        <v>229.54900000000001</v>
      </c>
      <c r="N4494" s="148">
        <v>0.53800000000000003</v>
      </c>
      <c r="O4494" s="148">
        <v>174.41200000000001</v>
      </c>
      <c r="P4494" s="148">
        <v>0</v>
      </c>
      <c r="Q4494" s="21">
        <f t="shared" si="704"/>
        <v>0</v>
      </c>
      <c r="R4494" s="21">
        <f t="shared" si="705"/>
        <v>733.86815300000001</v>
      </c>
      <c r="S4494" s="21">
        <f t="shared" si="706"/>
        <v>1.0496380000000001</v>
      </c>
      <c r="T4494" s="21">
        <f t="shared" si="707"/>
        <v>553.93251200000009</v>
      </c>
      <c r="U4494" s="22">
        <f t="shared" si="708"/>
        <v>1288.8503030000002</v>
      </c>
      <c r="V4494" s="39">
        <f t="shared" si="709"/>
        <v>0.83650730487450298</v>
      </c>
    </row>
    <row r="4495" spans="1:22">
      <c r="A4495">
        <v>4490</v>
      </c>
      <c r="B4495" s="155">
        <f t="shared" si="700"/>
        <v>41462</v>
      </c>
      <c r="C4495" s="148">
        <f t="shared" si="701"/>
        <v>2013</v>
      </c>
      <c r="D4495" s="148">
        <f t="shared" si="702"/>
        <v>7</v>
      </c>
      <c r="E4495" s="152">
        <v>2</v>
      </c>
      <c r="F4495" s="153">
        <v>0</v>
      </c>
      <c r="G4495" s="154">
        <v>502.23399999999998</v>
      </c>
      <c r="H4495" s="154">
        <v>0</v>
      </c>
      <c r="I4495" s="154">
        <v>1085.425</v>
      </c>
      <c r="J4495" s="151">
        <v>0</v>
      </c>
      <c r="K4495" s="149">
        <f t="shared" si="703"/>
        <v>1587.6589999999999</v>
      </c>
      <c r="L4495" s="148">
        <v>0</v>
      </c>
      <c r="M4495" s="148">
        <v>156.637</v>
      </c>
      <c r="N4495" s="148">
        <v>0</v>
      </c>
      <c r="O4495" s="148">
        <v>235.75399999999999</v>
      </c>
      <c r="P4495" s="148">
        <v>0</v>
      </c>
      <c r="Q4495" s="21">
        <f t="shared" si="704"/>
        <v>0</v>
      </c>
      <c r="R4495" s="21">
        <f t="shared" si="705"/>
        <v>500.76848899999999</v>
      </c>
      <c r="S4495" s="21">
        <f t="shared" si="706"/>
        <v>0</v>
      </c>
      <c r="T4495" s="21">
        <f t="shared" si="707"/>
        <v>748.75470400000006</v>
      </c>
      <c r="U4495" s="22">
        <f t="shared" si="708"/>
        <v>1249.523193</v>
      </c>
      <c r="V4495" s="39">
        <f t="shared" si="709"/>
        <v>0.78702239775669713</v>
      </c>
    </row>
    <row r="4496" spans="1:22">
      <c r="A4496">
        <v>4491</v>
      </c>
      <c r="B4496" s="155">
        <f t="shared" si="700"/>
        <v>41462</v>
      </c>
      <c r="C4496" s="148">
        <f t="shared" si="701"/>
        <v>2013</v>
      </c>
      <c r="D4496" s="148">
        <f t="shared" si="702"/>
        <v>7</v>
      </c>
      <c r="E4496" s="152">
        <v>3</v>
      </c>
      <c r="F4496" s="153">
        <v>0</v>
      </c>
      <c r="G4496" s="154">
        <v>503.012</v>
      </c>
      <c r="H4496" s="154">
        <v>0</v>
      </c>
      <c r="I4496" s="154">
        <v>782.47799999999995</v>
      </c>
      <c r="J4496" s="151">
        <v>0</v>
      </c>
      <c r="K4496" s="149">
        <f t="shared" si="703"/>
        <v>1285.49</v>
      </c>
      <c r="L4496" s="148">
        <v>0</v>
      </c>
      <c r="M4496" s="148">
        <v>156.983</v>
      </c>
      <c r="N4496" s="148">
        <v>0</v>
      </c>
      <c r="O4496" s="148">
        <v>171.96299999999999</v>
      </c>
      <c r="P4496" s="148">
        <v>0</v>
      </c>
      <c r="Q4496" s="21">
        <f t="shared" si="704"/>
        <v>0</v>
      </c>
      <c r="R4496" s="21">
        <f t="shared" si="705"/>
        <v>501.87465100000003</v>
      </c>
      <c r="S4496" s="21">
        <f t="shared" si="706"/>
        <v>0</v>
      </c>
      <c r="T4496" s="21">
        <f t="shared" si="707"/>
        <v>546.15448800000001</v>
      </c>
      <c r="U4496" s="22">
        <f t="shared" si="708"/>
        <v>1048.029139</v>
      </c>
      <c r="V4496" s="39">
        <f t="shared" si="709"/>
        <v>0.81527599514581983</v>
      </c>
    </row>
    <row r="4497" spans="1:22">
      <c r="A4497">
        <v>4492</v>
      </c>
      <c r="B4497" s="155">
        <f t="shared" si="700"/>
        <v>41462</v>
      </c>
      <c r="C4497" s="148">
        <f t="shared" si="701"/>
        <v>2013</v>
      </c>
      <c r="D4497" s="148">
        <f t="shared" si="702"/>
        <v>7</v>
      </c>
      <c r="E4497" s="152">
        <v>4</v>
      </c>
      <c r="F4497" s="153">
        <v>0</v>
      </c>
      <c r="G4497" s="154">
        <v>485.71199999999999</v>
      </c>
      <c r="H4497" s="154">
        <v>0</v>
      </c>
      <c r="I4497" s="154">
        <v>779.01</v>
      </c>
      <c r="J4497" s="151">
        <v>0</v>
      </c>
      <c r="K4497" s="149">
        <f t="shared" si="703"/>
        <v>1264.722</v>
      </c>
      <c r="L4497" s="148">
        <v>0</v>
      </c>
      <c r="M4497" s="148">
        <v>151.346</v>
      </c>
      <c r="N4497" s="148">
        <v>0</v>
      </c>
      <c r="O4497" s="148">
        <v>169.04900000000001</v>
      </c>
      <c r="P4497" s="148">
        <v>0</v>
      </c>
      <c r="Q4497" s="21">
        <f t="shared" si="704"/>
        <v>0</v>
      </c>
      <c r="R4497" s="21">
        <f t="shared" si="705"/>
        <v>483.853162</v>
      </c>
      <c r="S4497" s="21">
        <f t="shared" si="706"/>
        <v>0</v>
      </c>
      <c r="T4497" s="21">
        <f t="shared" si="707"/>
        <v>536.89962400000002</v>
      </c>
      <c r="U4497" s="22">
        <f t="shared" si="708"/>
        <v>1020.752786</v>
      </c>
      <c r="V4497" s="39">
        <f t="shared" si="709"/>
        <v>0.80709656825768827</v>
      </c>
    </row>
    <row r="4498" spans="1:22">
      <c r="A4498">
        <v>4493</v>
      </c>
      <c r="B4498" s="155">
        <f t="shared" si="700"/>
        <v>41462</v>
      </c>
      <c r="C4498" s="148">
        <f t="shared" si="701"/>
        <v>2013</v>
      </c>
      <c r="D4498" s="148">
        <f t="shared" si="702"/>
        <v>7</v>
      </c>
      <c r="E4498" s="152">
        <v>5</v>
      </c>
      <c r="F4498" s="153">
        <v>0</v>
      </c>
      <c r="G4498" s="154">
        <v>485.06200000000001</v>
      </c>
      <c r="H4498" s="154">
        <v>0</v>
      </c>
      <c r="I4498" s="154">
        <v>779.25</v>
      </c>
      <c r="J4498" s="151">
        <v>0</v>
      </c>
      <c r="K4498" s="149">
        <f t="shared" si="703"/>
        <v>1264.3119999999999</v>
      </c>
      <c r="L4498" s="148">
        <v>0</v>
      </c>
      <c r="M4498" s="148">
        <v>151.12700000000001</v>
      </c>
      <c r="N4498" s="148">
        <v>0</v>
      </c>
      <c r="O4498" s="148">
        <v>171.60300000000001</v>
      </c>
      <c r="P4498" s="148">
        <v>0</v>
      </c>
      <c r="Q4498" s="21">
        <f t="shared" si="704"/>
        <v>0</v>
      </c>
      <c r="R4498" s="21">
        <f t="shared" si="705"/>
        <v>483.15301900000003</v>
      </c>
      <c r="S4498" s="21">
        <f t="shared" si="706"/>
        <v>0</v>
      </c>
      <c r="T4498" s="21">
        <f t="shared" si="707"/>
        <v>545.0111280000001</v>
      </c>
      <c r="U4498" s="22">
        <f t="shared" si="708"/>
        <v>1028.1641470000002</v>
      </c>
      <c r="V4498" s="39">
        <f t="shared" si="709"/>
        <v>0.81322027078759063</v>
      </c>
    </row>
    <row r="4499" spans="1:22">
      <c r="A4499">
        <v>4494</v>
      </c>
      <c r="B4499" s="155">
        <f t="shared" si="700"/>
        <v>41462</v>
      </c>
      <c r="C4499" s="148">
        <f t="shared" si="701"/>
        <v>2013</v>
      </c>
      <c r="D4499" s="148">
        <f t="shared" si="702"/>
        <v>7</v>
      </c>
      <c r="E4499" s="152">
        <v>6</v>
      </c>
      <c r="F4499" s="153">
        <v>0</v>
      </c>
      <c r="G4499" s="154">
        <v>499.774</v>
      </c>
      <c r="H4499" s="154">
        <v>11.932</v>
      </c>
      <c r="I4499" s="154">
        <v>822.80200000000002</v>
      </c>
      <c r="J4499" s="151">
        <v>0</v>
      </c>
      <c r="K4499" s="149">
        <f t="shared" si="703"/>
        <v>1334.508</v>
      </c>
      <c r="L4499" s="148">
        <v>0</v>
      </c>
      <c r="M4499" s="148">
        <v>156.636</v>
      </c>
      <c r="N4499" s="148">
        <v>20.007000000000001</v>
      </c>
      <c r="O4499" s="148">
        <v>179.32499999999999</v>
      </c>
      <c r="P4499" s="148">
        <v>0</v>
      </c>
      <c r="Q4499" s="21">
        <f t="shared" si="704"/>
        <v>0</v>
      </c>
      <c r="R4499" s="21">
        <f t="shared" si="705"/>
        <v>500.76529199999999</v>
      </c>
      <c r="S4499" s="21">
        <f t="shared" si="706"/>
        <v>39.033657000000005</v>
      </c>
      <c r="T4499" s="21">
        <f t="shared" si="707"/>
        <v>569.53620000000001</v>
      </c>
      <c r="U4499" s="22">
        <f t="shared" si="708"/>
        <v>1109.335149</v>
      </c>
      <c r="V4499" s="39">
        <f t="shared" si="709"/>
        <v>0.83126901374888718</v>
      </c>
    </row>
    <row r="4500" spans="1:22">
      <c r="A4500">
        <v>4495</v>
      </c>
      <c r="B4500" s="155">
        <f t="shared" si="700"/>
        <v>41462</v>
      </c>
      <c r="C4500" s="148">
        <f t="shared" si="701"/>
        <v>2013</v>
      </c>
      <c r="D4500" s="148">
        <f t="shared" si="702"/>
        <v>7</v>
      </c>
      <c r="E4500" s="152">
        <v>7</v>
      </c>
      <c r="F4500" s="153">
        <v>0</v>
      </c>
      <c r="G4500" s="154">
        <v>503.93799999999999</v>
      </c>
      <c r="H4500" s="154">
        <v>0</v>
      </c>
      <c r="I4500" s="154">
        <v>743.97299999999996</v>
      </c>
      <c r="J4500" s="151">
        <v>0</v>
      </c>
      <c r="K4500" s="149">
        <f t="shared" si="703"/>
        <v>1247.9110000000001</v>
      </c>
      <c r="L4500" s="148">
        <v>0</v>
      </c>
      <c r="M4500" s="148">
        <v>157.048</v>
      </c>
      <c r="N4500" s="148">
        <v>0</v>
      </c>
      <c r="O4500" s="148">
        <v>158.66300000000001</v>
      </c>
      <c r="P4500" s="148">
        <v>0</v>
      </c>
      <c r="Q4500" s="21">
        <f t="shared" si="704"/>
        <v>0</v>
      </c>
      <c r="R4500" s="21">
        <f t="shared" si="705"/>
        <v>502.08245600000004</v>
      </c>
      <c r="S4500" s="21">
        <f t="shared" si="706"/>
        <v>0</v>
      </c>
      <c r="T4500" s="21">
        <f t="shared" si="707"/>
        <v>503.91368800000004</v>
      </c>
      <c r="U4500" s="22">
        <f t="shared" si="708"/>
        <v>1005.9961440000001</v>
      </c>
      <c r="V4500" s="39">
        <f t="shared" si="709"/>
        <v>0.80614414329227002</v>
      </c>
    </row>
    <row r="4501" spans="1:22">
      <c r="A4501">
        <v>4496</v>
      </c>
      <c r="B4501" s="155">
        <f t="shared" si="700"/>
        <v>41462</v>
      </c>
      <c r="C4501" s="148">
        <f t="shared" si="701"/>
        <v>2013</v>
      </c>
      <c r="D4501" s="148">
        <f t="shared" si="702"/>
        <v>7</v>
      </c>
      <c r="E4501" s="152">
        <v>8</v>
      </c>
      <c r="F4501" s="153">
        <v>0</v>
      </c>
      <c r="G4501" s="154">
        <v>502.113</v>
      </c>
      <c r="H4501" s="154">
        <v>0</v>
      </c>
      <c r="I4501" s="154">
        <v>833.21799999999996</v>
      </c>
      <c r="J4501" s="151">
        <v>0</v>
      </c>
      <c r="K4501" s="149">
        <f t="shared" si="703"/>
        <v>1335.3309999999999</v>
      </c>
      <c r="L4501" s="148">
        <v>0</v>
      </c>
      <c r="M4501" s="148">
        <v>156.55000000000001</v>
      </c>
      <c r="N4501" s="148">
        <v>0</v>
      </c>
      <c r="O4501" s="148">
        <v>179.434</v>
      </c>
      <c r="P4501" s="148">
        <v>0</v>
      </c>
      <c r="Q4501" s="21">
        <f t="shared" si="704"/>
        <v>0</v>
      </c>
      <c r="R4501" s="21">
        <f t="shared" si="705"/>
        <v>500.49035000000003</v>
      </c>
      <c r="S4501" s="21">
        <f t="shared" si="706"/>
        <v>0</v>
      </c>
      <c r="T4501" s="21">
        <f t="shared" si="707"/>
        <v>569.882384</v>
      </c>
      <c r="U4501" s="22">
        <f t="shared" si="708"/>
        <v>1070.372734</v>
      </c>
      <c r="V4501" s="39">
        <f t="shared" si="709"/>
        <v>0.80157858538444782</v>
      </c>
    </row>
    <row r="4502" spans="1:22">
      <c r="A4502">
        <v>4497</v>
      </c>
      <c r="B4502" s="155">
        <f t="shared" si="700"/>
        <v>41462</v>
      </c>
      <c r="C4502" s="148">
        <f t="shared" si="701"/>
        <v>2013</v>
      </c>
      <c r="D4502" s="148">
        <f t="shared" si="702"/>
        <v>7</v>
      </c>
      <c r="E4502" s="152">
        <v>9</v>
      </c>
      <c r="F4502" s="153">
        <v>0</v>
      </c>
      <c r="G4502" s="154">
        <v>492.94799999999998</v>
      </c>
      <c r="H4502" s="154">
        <v>0</v>
      </c>
      <c r="I4502" s="154">
        <v>836.16800000000001</v>
      </c>
      <c r="J4502" s="151">
        <v>0</v>
      </c>
      <c r="K4502" s="149">
        <f t="shared" si="703"/>
        <v>1329.116</v>
      </c>
      <c r="L4502" s="148">
        <v>0</v>
      </c>
      <c r="M4502" s="148">
        <v>153.495</v>
      </c>
      <c r="N4502" s="148">
        <v>0</v>
      </c>
      <c r="O4502" s="148">
        <v>179.87700000000001</v>
      </c>
      <c r="P4502" s="148">
        <v>0</v>
      </c>
      <c r="Q4502" s="21">
        <f t="shared" si="704"/>
        <v>0</v>
      </c>
      <c r="R4502" s="21">
        <f t="shared" si="705"/>
        <v>490.72351500000002</v>
      </c>
      <c r="S4502" s="21">
        <f t="shared" si="706"/>
        <v>0</v>
      </c>
      <c r="T4502" s="21">
        <f t="shared" si="707"/>
        <v>571.28935200000001</v>
      </c>
      <c r="U4502" s="22">
        <f t="shared" si="708"/>
        <v>1062.0128669999999</v>
      </c>
      <c r="V4502" s="39">
        <f t="shared" si="709"/>
        <v>0.79903700429458369</v>
      </c>
    </row>
    <row r="4503" spans="1:22">
      <c r="A4503">
        <v>4498</v>
      </c>
      <c r="B4503" s="155">
        <f t="shared" si="700"/>
        <v>41462</v>
      </c>
      <c r="C4503" s="148">
        <f t="shared" si="701"/>
        <v>2013</v>
      </c>
      <c r="D4503" s="148">
        <f t="shared" si="702"/>
        <v>7</v>
      </c>
      <c r="E4503" s="152">
        <v>10</v>
      </c>
      <c r="F4503" s="153">
        <v>0</v>
      </c>
      <c r="G4503" s="154">
        <v>489.471</v>
      </c>
      <c r="H4503" s="154">
        <v>0</v>
      </c>
      <c r="I4503" s="154">
        <v>842.95100000000002</v>
      </c>
      <c r="J4503" s="151">
        <v>0</v>
      </c>
      <c r="K4503" s="149">
        <f t="shared" si="703"/>
        <v>1332.422</v>
      </c>
      <c r="L4503" s="148">
        <v>0</v>
      </c>
      <c r="M4503" s="148">
        <v>153.78700000000001</v>
      </c>
      <c r="N4503" s="148">
        <v>0</v>
      </c>
      <c r="O4503" s="148">
        <v>181.762</v>
      </c>
      <c r="P4503" s="148">
        <v>0</v>
      </c>
      <c r="Q4503" s="21">
        <f t="shared" si="704"/>
        <v>0</v>
      </c>
      <c r="R4503" s="21">
        <f t="shared" si="705"/>
        <v>491.65703900000005</v>
      </c>
      <c r="S4503" s="21">
        <f t="shared" si="706"/>
        <v>0</v>
      </c>
      <c r="T4503" s="21">
        <f t="shared" si="707"/>
        <v>577.27611200000001</v>
      </c>
      <c r="U4503" s="22">
        <f t="shared" si="708"/>
        <v>1068.9331510000002</v>
      </c>
      <c r="V4503" s="39">
        <f t="shared" si="709"/>
        <v>0.80224819989462814</v>
      </c>
    </row>
    <row r="4504" spans="1:22">
      <c r="A4504">
        <v>4499</v>
      </c>
      <c r="B4504" s="155">
        <f t="shared" si="700"/>
        <v>41462</v>
      </c>
      <c r="C4504" s="148">
        <f t="shared" si="701"/>
        <v>2013</v>
      </c>
      <c r="D4504" s="148">
        <f t="shared" si="702"/>
        <v>7</v>
      </c>
      <c r="E4504" s="152">
        <v>11</v>
      </c>
      <c r="F4504" s="153">
        <v>0</v>
      </c>
      <c r="G4504" s="154">
        <v>519.93799999999999</v>
      </c>
      <c r="H4504" s="154">
        <v>0</v>
      </c>
      <c r="I4504" s="154">
        <v>841.76900000000001</v>
      </c>
      <c r="J4504" s="151">
        <v>0</v>
      </c>
      <c r="K4504" s="149">
        <f t="shared" si="703"/>
        <v>1361.7069999999999</v>
      </c>
      <c r="L4504" s="148">
        <v>0</v>
      </c>
      <c r="M4504" s="148">
        <v>162.97499999999999</v>
      </c>
      <c r="N4504" s="148">
        <v>0</v>
      </c>
      <c r="O4504" s="148">
        <v>181.07400000000001</v>
      </c>
      <c r="P4504" s="148">
        <v>0</v>
      </c>
      <c r="Q4504" s="21">
        <f t="shared" si="704"/>
        <v>0</v>
      </c>
      <c r="R4504" s="21">
        <f t="shared" si="705"/>
        <v>521.03107499999999</v>
      </c>
      <c r="S4504" s="21">
        <f t="shared" si="706"/>
        <v>0</v>
      </c>
      <c r="T4504" s="21">
        <f t="shared" si="707"/>
        <v>575.09102400000006</v>
      </c>
      <c r="U4504" s="22">
        <f t="shared" si="708"/>
        <v>1096.1220990000002</v>
      </c>
      <c r="V4504" s="39">
        <f t="shared" si="709"/>
        <v>0.80496178619923398</v>
      </c>
    </row>
    <row r="4505" spans="1:22">
      <c r="A4505">
        <v>4500</v>
      </c>
      <c r="B4505" s="155">
        <f t="shared" si="700"/>
        <v>41462</v>
      </c>
      <c r="C4505" s="148">
        <f t="shared" si="701"/>
        <v>2013</v>
      </c>
      <c r="D4505" s="148">
        <f t="shared" si="702"/>
        <v>7</v>
      </c>
      <c r="E4505" s="152">
        <v>12</v>
      </c>
      <c r="F4505" s="153">
        <v>0</v>
      </c>
      <c r="G4505" s="154">
        <v>608.30200000000002</v>
      </c>
      <c r="H4505" s="154">
        <v>0</v>
      </c>
      <c r="I4505" s="154">
        <v>845.16800000000001</v>
      </c>
      <c r="J4505" s="151">
        <v>0</v>
      </c>
      <c r="K4505" s="149">
        <f t="shared" si="703"/>
        <v>1453.47</v>
      </c>
      <c r="L4505" s="148">
        <v>0</v>
      </c>
      <c r="M4505" s="148">
        <v>188.27099999999999</v>
      </c>
      <c r="N4505" s="148">
        <v>0</v>
      </c>
      <c r="O4505" s="148">
        <v>181.458</v>
      </c>
      <c r="P4505" s="148">
        <v>0</v>
      </c>
      <c r="Q4505" s="21">
        <f t="shared" si="704"/>
        <v>0</v>
      </c>
      <c r="R4505" s="21">
        <f t="shared" si="705"/>
        <v>601.90238699999998</v>
      </c>
      <c r="S4505" s="21">
        <f t="shared" si="706"/>
        <v>0</v>
      </c>
      <c r="T4505" s="21">
        <f t="shared" si="707"/>
        <v>576.310608</v>
      </c>
      <c r="U4505" s="22">
        <f t="shared" si="708"/>
        <v>1178.2129949999999</v>
      </c>
      <c r="V4505" s="39">
        <f t="shared" si="709"/>
        <v>0.8106207868067451</v>
      </c>
    </row>
    <row r="4506" spans="1:22">
      <c r="A4506">
        <v>4501</v>
      </c>
      <c r="B4506" s="155">
        <f t="shared" si="700"/>
        <v>41462</v>
      </c>
      <c r="C4506" s="148">
        <f t="shared" si="701"/>
        <v>2013</v>
      </c>
      <c r="D4506" s="148">
        <f t="shared" si="702"/>
        <v>7</v>
      </c>
      <c r="E4506" s="152">
        <v>13</v>
      </c>
      <c r="F4506" s="153">
        <v>0</v>
      </c>
      <c r="G4506" s="154">
        <v>618.30399999999997</v>
      </c>
      <c r="H4506" s="154">
        <v>0</v>
      </c>
      <c r="I4506" s="154">
        <v>845.25699999999995</v>
      </c>
      <c r="J4506" s="151">
        <v>0</v>
      </c>
      <c r="K4506" s="149">
        <f t="shared" si="703"/>
        <v>1463.5609999999999</v>
      </c>
      <c r="L4506" s="148">
        <v>0</v>
      </c>
      <c r="M4506" s="148">
        <v>190.46600000000001</v>
      </c>
      <c r="N4506" s="148">
        <v>0</v>
      </c>
      <c r="O4506" s="148">
        <v>182.07900000000001</v>
      </c>
      <c r="P4506" s="148">
        <v>0</v>
      </c>
      <c r="Q4506" s="21">
        <f t="shared" si="704"/>
        <v>0</v>
      </c>
      <c r="R4506" s="21">
        <f t="shared" si="705"/>
        <v>608.919802</v>
      </c>
      <c r="S4506" s="21">
        <f t="shared" si="706"/>
        <v>0</v>
      </c>
      <c r="T4506" s="21">
        <f t="shared" si="707"/>
        <v>578.28290400000003</v>
      </c>
      <c r="U4506" s="22">
        <f t="shared" si="708"/>
        <v>1187.202706</v>
      </c>
      <c r="V4506" s="39">
        <f t="shared" si="709"/>
        <v>0.81117405150861499</v>
      </c>
    </row>
    <row r="4507" spans="1:22">
      <c r="A4507">
        <v>4502</v>
      </c>
      <c r="B4507" s="155">
        <f t="shared" si="700"/>
        <v>41462</v>
      </c>
      <c r="C4507" s="148">
        <f t="shared" si="701"/>
        <v>2013</v>
      </c>
      <c r="D4507" s="148">
        <f t="shared" si="702"/>
        <v>7</v>
      </c>
      <c r="E4507" s="152">
        <v>14</v>
      </c>
      <c r="F4507" s="153">
        <v>0</v>
      </c>
      <c r="G4507" s="154">
        <v>493.8</v>
      </c>
      <c r="H4507" s="154">
        <v>0</v>
      </c>
      <c r="I4507" s="154">
        <v>847.47900000000004</v>
      </c>
      <c r="J4507" s="151">
        <v>0</v>
      </c>
      <c r="K4507" s="149">
        <f t="shared" si="703"/>
        <v>1341.279</v>
      </c>
      <c r="L4507" s="148">
        <v>0</v>
      </c>
      <c r="M4507" s="148">
        <v>154.61699999999999</v>
      </c>
      <c r="N4507" s="148">
        <v>0</v>
      </c>
      <c r="O4507" s="148">
        <v>185.804</v>
      </c>
      <c r="P4507" s="148">
        <v>0</v>
      </c>
      <c r="Q4507" s="21">
        <f t="shared" si="704"/>
        <v>0</v>
      </c>
      <c r="R4507" s="21">
        <f t="shared" si="705"/>
        <v>494.31054899999998</v>
      </c>
      <c r="S4507" s="21">
        <f t="shared" si="706"/>
        <v>0</v>
      </c>
      <c r="T4507" s="21">
        <f t="shared" si="707"/>
        <v>590.11350400000003</v>
      </c>
      <c r="U4507" s="22">
        <f t="shared" si="708"/>
        <v>1084.424053</v>
      </c>
      <c r="V4507" s="39">
        <f t="shared" si="709"/>
        <v>0.80849998620719477</v>
      </c>
    </row>
    <row r="4508" spans="1:22">
      <c r="A4508">
        <v>4503</v>
      </c>
      <c r="B4508" s="155">
        <f t="shared" si="700"/>
        <v>41462</v>
      </c>
      <c r="C4508" s="148">
        <f t="shared" si="701"/>
        <v>2013</v>
      </c>
      <c r="D4508" s="148">
        <f t="shared" si="702"/>
        <v>7</v>
      </c>
      <c r="E4508" s="152">
        <v>15</v>
      </c>
      <c r="F4508" s="153">
        <v>0</v>
      </c>
      <c r="G4508" s="154">
        <v>489.84399999999999</v>
      </c>
      <c r="H4508" s="154">
        <v>0</v>
      </c>
      <c r="I4508" s="154">
        <v>857.39400000000001</v>
      </c>
      <c r="J4508" s="151">
        <v>0</v>
      </c>
      <c r="K4508" s="149">
        <f t="shared" si="703"/>
        <v>1347.2380000000001</v>
      </c>
      <c r="L4508" s="148">
        <v>0</v>
      </c>
      <c r="M4508" s="148">
        <v>154.32300000000001</v>
      </c>
      <c r="N4508" s="148">
        <v>0</v>
      </c>
      <c r="O4508" s="148">
        <v>188.52799999999999</v>
      </c>
      <c r="P4508" s="148">
        <v>0</v>
      </c>
      <c r="Q4508" s="21">
        <f t="shared" si="704"/>
        <v>0</v>
      </c>
      <c r="R4508" s="21">
        <f t="shared" si="705"/>
        <v>493.37063100000006</v>
      </c>
      <c r="S4508" s="21">
        <f t="shared" si="706"/>
        <v>0</v>
      </c>
      <c r="T4508" s="21">
        <f t="shared" si="707"/>
        <v>598.76492800000005</v>
      </c>
      <c r="U4508" s="22">
        <f t="shared" si="708"/>
        <v>1092.1355590000001</v>
      </c>
      <c r="V4508" s="39">
        <f t="shared" si="709"/>
        <v>0.81064782837182447</v>
      </c>
    </row>
    <row r="4509" spans="1:22">
      <c r="A4509">
        <v>4504</v>
      </c>
      <c r="B4509" s="155">
        <f t="shared" si="700"/>
        <v>41462</v>
      </c>
      <c r="C4509" s="148">
        <f t="shared" si="701"/>
        <v>2013</v>
      </c>
      <c r="D4509" s="148">
        <f t="shared" si="702"/>
        <v>7</v>
      </c>
      <c r="E4509" s="152">
        <v>16</v>
      </c>
      <c r="F4509" s="153">
        <v>0</v>
      </c>
      <c r="G4509" s="154">
        <v>493.76900000000001</v>
      </c>
      <c r="H4509" s="154">
        <v>0</v>
      </c>
      <c r="I4509" s="154">
        <v>864.18200000000002</v>
      </c>
      <c r="J4509" s="151">
        <v>0</v>
      </c>
      <c r="K4509" s="149">
        <f t="shared" si="703"/>
        <v>1357.951</v>
      </c>
      <c r="L4509" s="148">
        <v>0</v>
      </c>
      <c r="M4509" s="148">
        <v>154.22</v>
      </c>
      <c r="N4509" s="148">
        <v>0</v>
      </c>
      <c r="O4509" s="148">
        <v>192.40799999999999</v>
      </c>
      <c r="P4509" s="148">
        <v>0</v>
      </c>
      <c r="Q4509" s="21">
        <f t="shared" si="704"/>
        <v>0</v>
      </c>
      <c r="R4509" s="21">
        <f t="shared" si="705"/>
        <v>493.04133999999999</v>
      </c>
      <c r="S4509" s="21">
        <f t="shared" si="706"/>
        <v>0</v>
      </c>
      <c r="T4509" s="21">
        <f t="shared" si="707"/>
        <v>611.087808</v>
      </c>
      <c r="U4509" s="22">
        <f t="shared" si="708"/>
        <v>1104.129148</v>
      </c>
      <c r="V4509" s="39">
        <f t="shared" si="709"/>
        <v>0.8130846753675206</v>
      </c>
    </row>
    <row r="4510" spans="1:22">
      <c r="A4510">
        <v>4505</v>
      </c>
      <c r="B4510" s="155">
        <f t="shared" si="700"/>
        <v>41462</v>
      </c>
      <c r="C4510" s="148">
        <f t="shared" si="701"/>
        <v>2013</v>
      </c>
      <c r="D4510" s="148">
        <f t="shared" si="702"/>
        <v>7</v>
      </c>
      <c r="E4510" s="152">
        <v>17</v>
      </c>
      <c r="F4510" s="153">
        <v>0</v>
      </c>
      <c r="G4510" s="154">
        <v>481.27300000000002</v>
      </c>
      <c r="H4510" s="154">
        <v>0</v>
      </c>
      <c r="I4510" s="154">
        <v>900.53800000000001</v>
      </c>
      <c r="J4510" s="151">
        <v>0</v>
      </c>
      <c r="K4510" s="149">
        <f t="shared" si="703"/>
        <v>1381.8110000000001</v>
      </c>
      <c r="L4510" s="148">
        <v>0</v>
      </c>
      <c r="M4510" s="148">
        <v>147.93199999999999</v>
      </c>
      <c r="N4510" s="148">
        <v>0</v>
      </c>
      <c r="O4510" s="148">
        <v>207.315</v>
      </c>
      <c r="P4510" s="148">
        <v>0</v>
      </c>
      <c r="Q4510" s="21">
        <f t="shared" si="704"/>
        <v>0</v>
      </c>
      <c r="R4510" s="21">
        <f t="shared" si="705"/>
        <v>472.938604</v>
      </c>
      <c r="S4510" s="21">
        <f t="shared" si="706"/>
        <v>0</v>
      </c>
      <c r="T4510" s="21">
        <f t="shared" si="707"/>
        <v>658.43244000000004</v>
      </c>
      <c r="U4510" s="22">
        <f t="shared" si="708"/>
        <v>1131.371044</v>
      </c>
      <c r="V4510" s="39">
        <f t="shared" si="709"/>
        <v>0.81875961618484716</v>
      </c>
    </row>
    <row r="4511" spans="1:22">
      <c r="A4511">
        <v>4506</v>
      </c>
      <c r="B4511" s="155">
        <f t="shared" ref="B4511:B4574" si="710">+B4487+1</f>
        <v>41462</v>
      </c>
      <c r="C4511" s="148">
        <f t="shared" si="701"/>
        <v>2013</v>
      </c>
      <c r="D4511" s="148">
        <f t="shared" si="702"/>
        <v>7</v>
      </c>
      <c r="E4511" s="152">
        <v>18</v>
      </c>
      <c r="F4511" s="153">
        <v>0</v>
      </c>
      <c r="G4511" s="154">
        <v>450.27199999999999</v>
      </c>
      <c r="H4511" s="154">
        <v>0</v>
      </c>
      <c r="I4511" s="154">
        <v>1129.4690000000001</v>
      </c>
      <c r="J4511" s="151">
        <v>0</v>
      </c>
      <c r="K4511" s="149">
        <f t="shared" si="703"/>
        <v>1579.741</v>
      </c>
      <c r="L4511" s="148">
        <v>0</v>
      </c>
      <c r="M4511" s="148">
        <v>139.52099999999999</v>
      </c>
      <c r="N4511" s="148">
        <v>0</v>
      </c>
      <c r="O4511" s="148">
        <v>256.387</v>
      </c>
      <c r="P4511" s="148">
        <v>0</v>
      </c>
      <c r="Q4511" s="21">
        <f t="shared" si="704"/>
        <v>0</v>
      </c>
      <c r="R4511" s="21">
        <f t="shared" si="705"/>
        <v>446.04863699999999</v>
      </c>
      <c r="S4511" s="21">
        <f t="shared" si="706"/>
        <v>0</v>
      </c>
      <c r="T4511" s="21">
        <f t="shared" si="707"/>
        <v>814.28511200000003</v>
      </c>
      <c r="U4511" s="22">
        <f t="shared" si="708"/>
        <v>1260.3337489999999</v>
      </c>
      <c r="V4511" s="39">
        <f t="shared" si="709"/>
        <v>0.79781036828188923</v>
      </c>
    </row>
    <row r="4512" spans="1:22">
      <c r="A4512">
        <v>4507</v>
      </c>
      <c r="B4512" s="155">
        <f t="shared" si="710"/>
        <v>41462</v>
      </c>
      <c r="C4512" s="148">
        <f t="shared" si="701"/>
        <v>2013</v>
      </c>
      <c r="D4512" s="148">
        <f t="shared" si="702"/>
        <v>7</v>
      </c>
      <c r="E4512" s="152">
        <v>19</v>
      </c>
      <c r="F4512" s="153">
        <v>0</v>
      </c>
      <c r="G4512" s="154">
        <v>727.63699999999994</v>
      </c>
      <c r="H4512" s="154">
        <v>0</v>
      </c>
      <c r="I4512" s="154">
        <v>1042.77</v>
      </c>
      <c r="J4512" s="151">
        <v>0</v>
      </c>
      <c r="K4512" s="149">
        <f t="shared" si="703"/>
        <v>1770.4069999999999</v>
      </c>
      <c r="L4512" s="148">
        <v>0</v>
      </c>
      <c r="M4512" s="148">
        <v>212.68199999999999</v>
      </c>
      <c r="N4512" s="148">
        <v>0</v>
      </c>
      <c r="O4512" s="148">
        <v>237.53800000000001</v>
      </c>
      <c r="P4512" s="148">
        <v>0</v>
      </c>
      <c r="Q4512" s="21">
        <f t="shared" si="704"/>
        <v>0</v>
      </c>
      <c r="R4512" s="21">
        <f t="shared" si="705"/>
        <v>679.94435399999998</v>
      </c>
      <c r="S4512" s="21">
        <f t="shared" si="706"/>
        <v>0</v>
      </c>
      <c r="T4512" s="21">
        <f t="shared" si="707"/>
        <v>754.42068800000004</v>
      </c>
      <c r="U4512" s="22">
        <f t="shared" si="708"/>
        <v>1434.3650419999999</v>
      </c>
      <c r="V4512" s="39">
        <f t="shared" si="709"/>
        <v>0.81018943214752315</v>
      </c>
    </row>
    <row r="4513" spans="1:22">
      <c r="A4513">
        <v>4508</v>
      </c>
      <c r="B4513" s="155">
        <f t="shared" si="710"/>
        <v>41462</v>
      </c>
      <c r="C4513" s="148">
        <f t="shared" si="701"/>
        <v>2013</v>
      </c>
      <c r="D4513" s="148">
        <f t="shared" si="702"/>
        <v>7</v>
      </c>
      <c r="E4513" s="152">
        <v>20</v>
      </c>
      <c r="F4513" s="153">
        <v>0</v>
      </c>
      <c r="G4513" s="154">
        <v>1003.905</v>
      </c>
      <c r="H4513" s="154">
        <v>0</v>
      </c>
      <c r="I4513" s="154">
        <v>900.30799999999999</v>
      </c>
      <c r="J4513" s="151">
        <v>0</v>
      </c>
      <c r="K4513" s="149">
        <f t="shared" si="703"/>
        <v>1904.213</v>
      </c>
      <c r="L4513" s="148">
        <v>0</v>
      </c>
      <c r="M4513" s="148">
        <v>282.73899999999998</v>
      </c>
      <c r="N4513" s="148">
        <v>0</v>
      </c>
      <c r="O4513" s="148">
        <v>218.47800000000001</v>
      </c>
      <c r="P4513" s="148">
        <v>0</v>
      </c>
      <c r="Q4513" s="21">
        <f t="shared" si="704"/>
        <v>0</v>
      </c>
      <c r="R4513" s="21">
        <f t="shared" si="705"/>
        <v>903.91658299999995</v>
      </c>
      <c r="S4513" s="21">
        <f t="shared" si="706"/>
        <v>0</v>
      </c>
      <c r="T4513" s="21">
        <f t="shared" si="707"/>
        <v>693.8861280000001</v>
      </c>
      <c r="U4513" s="22">
        <f t="shared" si="708"/>
        <v>1597.802711</v>
      </c>
      <c r="V4513" s="39">
        <f t="shared" si="709"/>
        <v>0.83908822752496703</v>
      </c>
    </row>
    <row r="4514" spans="1:22">
      <c r="A4514">
        <v>4509</v>
      </c>
      <c r="B4514" s="155">
        <f t="shared" si="710"/>
        <v>41462</v>
      </c>
      <c r="C4514" s="148">
        <f t="shared" si="701"/>
        <v>2013</v>
      </c>
      <c r="D4514" s="148">
        <f t="shared" si="702"/>
        <v>7</v>
      </c>
      <c r="E4514" s="152">
        <v>21</v>
      </c>
      <c r="F4514" s="153">
        <v>0</v>
      </c>
      <c r="G4514" s="154">
        <v>1004.0839999999999</v>
      </c>
      <c r="H4514" s="154">
        <v>0</v>
      </c>
      <c r="I4514" s="154">
        <v>970.73199999999997</v>
      </c>
      <c r="J4514" s="151">
        <v>0</v>
      </c>
      <c r="K4514" s="149">
        <f t="shared" si="703"/>
        <v>1974.8159999999998</v>
      </c>
      <c r="L4514" s="148">
        <v>0</v>
      </c>
      <c r="M4514" s="148">
        <v>282.63299999999998</v>
      </c>
      <c r="N4514" s="148">
        <v>0</v>
      </c>
      <c r="O4514" s="148">
        <v>227.047</v>
      </c>
      <c r="P4514" s="148">
        <v>0</v>
      </c>
      <c r="Q4514" s="21">
        <f t="shared" si="704"/>
        <v>0</v>
      </c>
      <c r="R4514" s="21">
        <f t="shared" si="705"/>
        <v>903.57770099999993</v>
      </c>
      <c r="S4514" s="21">
        <f t="shared" si="706"/>
        <v>0</v>
      </c>
      <c r="T4514" s="21">
        <f t="shared" si="707"/>
        <v>721.10127199999999</v>
      </c>
      <c r="U4514" s="22">
        <f t="shared" si="708"/>
        <v>1624.678973</v>
      </c>
      <c r="V4514" s="39">
        <f t="shared" si="709"/>
        <v>0.82269891118970084</v>
      </c>
    </row>
    <row r="4515" spans="1:22">
      <c r="A4515">
        <v>4510</v>
      </c>
      <c r="B4515" s="155">
        <f t="shared" si="710"/>
        <v>41462</v>
      </c>
      <c r="C4515" s="148">
        <f t="shared" si="701"/>
        <v>2013</v>
      </c>
      <c r="D4515" s="148">
        <f t="shared" si="702"/>
        <v>7</v>
      </c>
      <c r="E4515" s="152">
        <v>22</v>
      </c>
      <c r="F4515" s="153">
        <v>0</v>
      </c>
      <c r="G4515" s="154">
        <v>1005.4450000000001</v>
      </c>
      <c r="H4515" s="154">
        <v>0</v>
      </c>
      <c r="I4515" s="154">
        <v>980.10500000000002</v>
      </c>
      <c r="J4515" s="151">
        <v>0</v>
      </c>
      <c r="K4515" s="149">
        <f t="shared" si="703"/>
        <v>1985.5500000000002</v>
      </c>
      <c r="L4515" s="148">
        <v>0</v>
      </c>
      <c r="M4515" s="148">
        <v>283.01100000000002</v>
      </c>
      <c r="N4515" s="148">
        <v>0</v>
      </c>
      <c r="O4515" s="148">
        <v>229.32400000000001</v>
      </c>
      <c r="P4515" s="148">
        <v>0</v>
      </c>
      <c r="Q4515" s="21">
        <f t="shared" si="704"/>
        <v>0</v>
      </c>
      <c r="R4515" s="21">
        <f t="shared" si="705"/>
        <v>904.78616700000009</v>
      </c>
      <c r="S4515" s="21">
        <f t="shared" si="706"/>
        <v>0</v>
      </c>
      <c r="T4515" s="21">
        <f t="shared" si="707"/>
        <v>728.33302400000002</v>
      </c>
      <c r="U4515" s="22">
        <f t="shared" si="708"/>
        <v>1633.1191910000002</v>
      </c>
      <c r="V4515" s="39">
        <f t="shared" si="709"/>
        <v>0.82250217370501877</v>
      </c>
    </row>
    <row r="4516" spans="1:22">
      <c r="A4516">
        <v>4511</v>
      </c>
      <c r="B4516" s="155">
        <f t="shared" si="710"/>
        <v>41462</v>
      </c>
      <c r="C4516" s="148">
        <f t="shared" si="701"/>
        <v>2013</v>
      </c>
      <c r="D4516" s="148">
        <f t="shared" si="702"/>
        <v>7</v>
      </c>
      <c r="E4516" s="152">
        <v>23</v>
      </c>
      <c r="F4516" s="153">
        <v>0</v>
      </c>
      <c r="G4516" s="154">
        <v>1007.482</v>
      </c>
      <c r="H4516" s="154">
        <v>0</v>
      </c>
      <c r="I4516" s="154">
        <v>981.76</v>
      </c>
      <c r="J4516" s="151">
        <v>0</v>
      </c>
      <c r="K4516" s="149">
        <f t="shared" si="703"/>
        <v>1989.242</v>
      </c>
      <c r="L4516" s="148">
        <v>0</v>
      </c>
      <c r="M4516" s="148">
        <v>283.46499999999997</v>
      </c>
      <c r="N4516" s="148">
        <v>0</v>
      </c>
      <c r="O4516" s="148">
        <v>226.358</v>
      </c>
      <c r="P4516" s="148">
        <v>0</v>
      </c>
      <c r="Q4516" s="21">
        <f t="shared" si="704"/>
        <v>0</v>
      </c>
      <c r="R4516" s="21">
        <f t="shared" si="705"/>
        <v>906.23760499999992</v>
      </c>
      <c r="S4516" s="21">
        <f t="shared" si="706"/>
        <v>0</v>
      </c>
      <c r="T4516" s="21">
        <f t="shared" si="707"/>
        <v>718.9130080000001</v>
      </c>
      <c r="U4516" s="22">
        <f t="shared" si="708"/>
        <v>1625.150613</v>
      </c>
      <c r="V4516" s="39">
        <f t="shared" si="709"/>
        <v>0.81696978698418798</v>
      </c>
    </row>
    <row r="4517" spans="1:22">
      <c r="A4517">
        <v>4512</v>
      </c>
      <c r="B4517" s="155">
        <f t="shared" si="710"/>
        <v>41462</v>
      </c>
      <c r="C4517" s="148">
        <f t="shared" si="701"/>
        <v>2013</v>
      </c>
      <c r="D4517" s="148">
        <f t="shared" si="702"/>
        <v>7</v>
      </c>
      <c r="E4517" s="152">
        <v>24</v>
      </c>
      <c r="F4517" s="153">
        <v>0</v>
      </c>
      <c r="G4517" s="154">
        <v>725.13400000000001</v>
      </c>
      <c r="H4517" s="154">
        <v>0</v>
      </c>
      <c r="I4517" s="154">
        <v>1013.503</v>
      </c>
      <c r="J4517" s="151">
        <v>0</v>
      </c>
      <c r="K4517" s="149">
        <f t="shared" si="703"/>
        <v>1738.6370000000002</v>
      </c>
      <c r="L4517" s="148">
        <v>0</v>
      </c>
      <c r="M4517" s="148">
        <v>213.506</v>
      </c>
      <c r="N4517" s="148">
        <v>0</v>
      </c>
      <c r="O4517" s="148">
        <v>232.042</v>
      </c>
      <c r="P4517" s="148">
        <v>0</v>
      </c>
      <c r="Q4517" s="21">
        <f t="shared" si="704"/>
        <v>0</v>
      </c>
      <c r="R4517" s="21">
        <f t="shared" si="705"/>
        <v>682.57868199999996</v>
      </c>
      <c r="S4517" s="21">
        <f t="shared" si="706"/>
        <v>0</v>
      </c>
      <c r="T4517" s="21">
        <f t="shared" si="707"/>
        <v>736.96539200000007</v>
      </c>
      <c r="U4517" s="22">
        <f t="shared" si="708"/>
        <v>1419.5440739999999</v>
      </c>
      <c r="V4517" s="39">
        <f t="shared" si="709"/>
        <v>0.81646949535757019</v>
      </c>
    </row>
    <row r="4518" spans="1:22">
      <c r="A4518">
        <v>4513</v>
      </c>
      <c r="B4518" s="155">
        <f t="shared" si="710"/>
        <v>41463</v>
      </c>
      <c r="C4518" s="148">
        <f t="shared" si="701"/>
        <v>2013</v>
      </c>
      <c r="D4518" s="148">
        <f t="shared" si="702"/>
        <v>7</v>
      </c>
      <c r="E4518" s="152">
        <v>1</v>
      </c>
      <c r="F4518" s="153">
        <v>0</v>
      </c>
      <c r="G4518" s="154">
        <v>704.96500000000003</v>
      </c>
      <c r="H4518" s="154">
        <v>0</v>
      </c>
      <c r="I4518" s="154">
        <v>1115.5550000000001</v>
      </c>
      <c r="J4518" s="151">
        <v>0</v>
      </c>
      <c r="K4518" s="149">
        <f t="shared" si="703"/>
        <v>1820.52</v>
      </c>
      <c r="L4518" s="148">
        <v>0</v>
      </c>
      <c r="M4518" s="148">
        <v>201.089</v>
      </c>
      <c r="N4518" s="148">
        <v>0</v>
      </c>
      <c r="O4518" s="148">
        <v>236.42099999999999</v>
      </c>
      <c r="P4518" s="148">
        <v>0</v>
      </c>
      <c r="Q4518" s="21">
        <f t="shared" si="704"/>
        <v>0</v>
      </c>
      <c r="R4518" s="21">
        <f t="shared" si="705"/>
        <v>642.88153299999999</v>
      </c>
      <c r="S4518" s="21">
        <f t="shared" si="706"/>
        <v>0</v>
      </c>
      <c r="T4518" s="21">
        <f t="shared" si="707"/>
        <v>750.87309600000003</v>
      </c>
      <c r="U4518" s="22">
        <f t="shared" si="708"/>
        <v>1393.754629</v>
      </c>
      <c r="V4518" s="39">
        <f t="shared" si="709"/>
        <v>0.76558050941489242</v>
      </c>
    </row>
    <row r="4519" spans="1:22">
      <c r="A4519">
        <v>4514</v>
      </c>
      <c r="B4519" s="155">
        <f t="shared" si="710"/>
        <v>41463</v>
      </c>
      <c r="C4519" s="148">
        <f t="shared" si="701"/>
        <v>2013</v>
      </c>
      <c r="D4519" s="148">
        <f t="shared" si="702"/>
        <v>7</v>
      </c>
      <c r="E4519" s="152">
        <v>2</v>
      </c>
      <c r="F4519" s="153">
        <v>0</v>
      </c>
      <c r="G4519" s="154">
        <v>695.03700000000003</v>
      </c>
      <c r="H4519" s="154">
        <v>0</v>
      </c>
      <c r="I4519" s="154">
        <v>735.84699999999998</v>
      </c>
      <c r="J4519" s="151">
        <v>0</v>
      </c>
      <c r="K4519" s="149">
        <f t="shared" si="703"/>
        <v>1430.884</v>
      </c>
      <c r="L4519" s="148">
        <v>0</v>
      </c>
      <c r="M4519" s="148">
        <v>198.81399999999999</v>
      </c>
      <c r="N4519" s="148">
        <v>0</v>
      </c>
      <c r="O4519" s="148">
        <v>158.17500000000001</v>
      </c>
      <c r="P4519" s="148">
        <v>0</v>
      </c>
      <c r="Q4519" s="21">
        <f t="shared" si="704"/>
        <v>0</v>
      </c>
      <c r="R4519" s="21">
        <f t="shared" si="705"/>
        <v>635.60835799999995</v>
      </c>
      <c r="S4519" s="21">
        <f t="shared" si="706"/>
        <v>0</v>
      </c>
      <c r="T4519" s="21">
        <f t="shared" si="707"/>
        <v>502.36380000000008</v>
      </c>
      <c r="U4519" s="22">
        <f t="shared" si="708"/>
        <v>1137.972158</v>
      </c>
      <c r="V4519" s="39">
        <f t="shared" si="709"/>
        <v>0.79529309014567218</v>
      </c>
    </row>
    <row r="4520" spans="1:22">
      <c r="A4520">
        <v>4515</v>
      </c>
      <c r="B4520" s="155">
        <f t="shared" si="710"/>
        <v>41463</v>
      </c>
      <c r="C4520" s="148">
        <f t="shared" si="701"/>
        <v>2013</v>
      </c>
      <c r="D4520" s="148">
        <f t="shared" si="702"/>
        <v>7</v>
      </c>
      <c r="E4520" s="152">
        <v>3</v>
      </c>
      <c r="F4520" s="153">
        <v>0</v>
      </c>
      <c r="G4520" s="154">
        <v>693.14400000000001</v>
      </c>
      <c r="H4520" s="154">
        <v>0</v>
      </c>
      <c r="I4520" s="154">
        <v>731.59299999999996</v>
      </c>
      <c r="J4520" s="151">
        <v>0</v>
      </c>
      <c r="K4520" s="149">
        <f t="shared" si="703"/>
        <v>1424.7370000000001</v>
      </c>
      <c r="L4520" s="148">
        <v>0</v>
      </c>
      <c r="M4520" s="148">
        <v>198.45699999999999</v>
      </c>
      <c r="N4520" s="148">
        <v>0</v>
      </c>
      <c r="O4520" s="148">
        <v>156.33699999999999</v>
      </c>
      <c r="P4520" s="148">
        <v>0</v>
      </c>
      <c r="Q4520" s="21">
        <f t="shared" si="704"/>
        <v>0</v>
      </c>
      <c r="R4520" s="21">
        <f t="shared" si="705"/>
        <v>634.46702900000003</v>
      </c>
      <c r="S4520" s="21">
        <f t="shared" si="706"/>
        <v>0</v>
      </c>
      <c r="T4520" s="21">
        <f t="shared" si="707"/>
        <v>496.52631199999996</v>
      </c>
      <c r="U4520" s="22">
        <f t="shared" si="708"/>
        <v>1130.9933409999999</v>
      </c>
      <c r="V4520" s="39">
        <f t="shared" si="709"/>
        <v>0.79382604719327132</v>
      </c>
    </row>
    <row r="4521" spans="1:22">
      <c r="A4521">
        <v>4516</v>
      </c>
      <c r="B4521" s="155">
        <f t="shared" si="710"/>
        <v>41463</v>
      </c>
      <c r="C4521" s="148">
        <f t="shared" si="701"/>
        <v>2013</v>
      </c>
      <c r="D4521" s="148">
        <f t="shared" si="702"/>
        <v>7</v>
      </c>
      <c r="E4521" s="152">
        <v>4</v>
      </c>
      <c r="F4521" s="153">
        <v>0</v>
      </c>
      <c r="G4521" s="154">
        <v>685.82100000000003</v>
      </c>
      <c r="H4521" s="154">
        <v>0</v>
      </c>
      <c r="I4521" s="154">
        <v>728.83100000000002</v>
      </c>
      <c r="J4521" s="151">
        <v>0</v>
      </c>
      <c r="K4521" s="149">
        <f t="shared" si="703"/>
        <v>1414.652</v>
      </c>
      <c r="L4521" s="148">
        <v>0</v>
      </c>
      <c r="M4521" s="148">
        <v>195.601</v>
      </c>
      <c r="N4521" s="148">
        <v>0</v>
      </c>
      <c r="O4521" s="148">
        <v>155.21299999999999</v>
      </c>
      <c r="P4521" s="148">
        <v>0</v>
      </c>
      <c r="Q4521" s="21">
        <f t="shared" si="704"/>
        <v>0</v>
      </c>
      <c r="R4521" s="21">
        <f t="shared" si="705"/>
        <v>625.33639700000003</v>
      </c>
      <c r="S4521" s="21">
        <f t="shared" si="706"/>
        <v>0</v>
      </c>
      <c r="T4521" s="21">
        <f t="shared" si="707"/>
        <v>492.95648799999998</v>
      </c>
      <c r="U4521" s="22">
        <f t="shared" si="708"/>
        <v>1118.2928850000001</v>
      </c>
      <c r="V4521" s="39">
        <f t="shared" si="709"/>
        <v>0.7905074074754781</v>
      </c>
    </row>
    <row r="4522" spans="1:22">
      <c r="A4522">
        <v>4517</v>
      </c>
      <c r="B4522" s="155">
        <f t="shared" si="710"/>
        <v>41463</v>
      </c>
      <c r="C4522" s="148">
        <f t="shared" si="701"/>
        <v>2013</v>
      </c>
      <c r="D4522" s="148">
        <f t="shared" si="702"/>
        <v>7</v>
      </c>
      <c r="E4522" s="152">
        <v>5</v>
      </c>
      <c r="F4522" s="153">
        <v>0</v>
      </c>
      <c r="G4522" s="154">
        <v>671.96600000000001</v>
      </c>
      <c r="H4522" s="154">
        <v>0</v>
      </c>
      <c r="I4522" s="154">
        <v>734.28200000000004</v>
      </c>
      <c r="J4522" s="151">
        <v>0</v>
      </c>
      <c r="K4522" s="149">
        <f t="shared" si="703"/>
        <v>1406.248</v>
      </c>
      <c r="L4522" s="148">
        <v>0</v>
      </c>
      <c r="M4522" s="148">
        <v>192.87799999999999</v>
      </c>
      <c r="N4522" s="148">
        <v>0</v>
      </c>
      <c r="O4522" s="148">
        <v>156.124</v>
      </c>
      <c r="P4522" s="148">
        <v>0</v>
      </c>
      <c r="Q4522" s="21">
        <f t="shared" si="704"/>
        <v>0</v>
      </c>
      <c r="R4522" s="21">
        <f t="shared" si="705"/>
        <v>616.63096599999994</v>
      </c>
      <c r="S4522" s="21">
        <f t="shared" si="706"/>
        <v>0</v>
      </c>
      <c r="T4522" s="21">
        <f t="shared" si="707"/>
        <v>495.84982400000001</v>
      </c>
      <c r="U4522" s="22">
        <f t="shared" si="708"/>
        <v>1112.4807900000001</v>
      </c>
      <c r="V4522" s="39">
        <f t="shared" si="709"/>
        <v>0.79109857578464116</v>
      </c>
    </row>
    <row r="4523" spans="1:22">
      <c r="A4523">
        <v>4518</v>
      </c>
      <c r="B4523" s="155">
        <f t="shared" si="710"/>
        <v>41463</v>
      </c>
      <c r="C4523" s="148">
        <f t="shared" si="701"/>
        <v>2013</v>
      </c>
      <c r="D4523" s="148">
        <f t="shared" si="702"/>
        <v>7</v>
      </c>
      <c r="E4523" s="152">
        <v>6</v>
      </c>
      <c r="F4523" s="153">
        <v>0</v>
      </c>
      <c r="G4523" s="154">
        <v>724.12699999999995</v>
      </c>
      <c r="H4523" s="154">
        <v>0</v>
      </c>
      <c r="I4523" s="154">
        <v>581.26499999999999</v>
      </c>
      <c r="J4523" s="151">
        <v>0</v>
      </c>
      <c r="K4523" s="149">
        <f t="shared" si="703"/>
        <v>1305.3919999999998</v>
      </c>
      <c r="L4523" s="148">
        <v>0</v>
      </c>
      <c r="M4523" s="148">
        <v>207.84899999999999</v>
      </c>
      <c r="N4523" s="148">
        <v>0</v>
      </c>
      <c r="O4523" s="148">
        <v>138.81</v>
      </c>
      <c r="P4523" s="148">
        <v>0</v>
      </c>
      <c r="Q4523" s="21">
        <f t="shared" si="704"/>
        <v>0</v>
      </c>
      <c r="R4523" s="21">
        <f t="shared" si="705"/>
        <v>664.49325299999998</v>
      </c>
      <c r="S4523" s="21">
        <f t="shared" si="706"/>
        <v>0</v>
      </c>
      <c r="T4523" s="21">
        <f t="shared" si="707"/>
        <v>440.86056000000002</v>
      </c>
      <c r="U4523" s="22">
        <f t="shared" si="708"/>
        <v>1105.3538129999999</v>
      </c>
      <c r="V4523" s="39">
        <f t="shared" si="709"/>
        <v>0.84676006364371781</v>
      </c>
    </row>
    <row r="4524" spans="1:22">
      <c r="A4524">
        <v>4519</v>
      </c>
      <c r="B4524" s="155">
        <f t="shared" si="710"/>
        <v>41463</v>
      </c>
      <c r="C4524" s="148">
        <f t="shared" si="701"/>
        <v>2013</v>
      </c>
      <c r="D4524" s="148">
        <f t="shared" si="702"/>
        <v>7</v>
      </c>
      <c r="E4524" s="152">
        <v>7</v>
      </c>
      <c r="F4524" s="153">
        <v>0</v>
      </c>
      <c r="G4524" s="154">
        <v>942.88599999999997</v>
      </c>
      <c r="H4524" s="154">
        <v>0</v>
      </c>
      <c r="I4524" s="154">
        <v>729.61699999999996</v>
      </c>
      <c r="J4524" s="151">
        <v>0</v>
      </c>
      <c r="K4524" s="149">
        <f t="shared" si="703"/>
        <v>1672.5029999999999</v>
      </c>
      <c r="L4524" s="148">
        <v>0</v>
      </c>
      <c r="M4524" s="148">
        <v>279.19099999999997</v>
      </c>
      <c r="N4524" s="148">
        <v>0</v>
      </c>
      <c r="O4524" s="148">
        <v>154.74299999999999</v>
      </c>
      <c r="P4524" s="148">
        <v>0</v>
      </c>
      <c r="Q4524" s="21">
        <f t="shared" si="704"/>
        <v>0</v>
      </c>
      <c r="R4524" s="21">
        <f t="shared" si="705"/>
        <v>892.57362699999999</v>
      </c>
      <c r="S4524" s="21">
        <f t="shared" si="706"/>
        <v>0</v>
      </c>
      <c r="T4524" s="21">
        <f t="shared" si="707"/>
        <v>491.46376800000002</v>
      </c>
      <c r="U4524" s="22">
        <f t="shared" si="708"/>
        <v>1384.0373950000001</v>
      </c>
      <c r="V4524" s="39">
        <f t="shared" si="709"/>
        <v>0.82752461131609334</v>
      </c>
    </row>
    <row r="4525" spans="1:22">
      <c r="A4525">
        <v>4520</v>
      </c>
      <c r="B4525" s="155">
        <f t="shared" si="710"/>
        <v>41463</v>
      </c>
      <c r="C4525" s="148">
        <f t="shared" si="701"/>
        <v>2013</v>
      </c>
      <c r="D4525" s="148">
        <f t="shared" si="702"/>
        <v>7</v>
      </c>
      <c r="E4525" s="152">
        <v>8</v>
      </c>
      <c r="F4525" s="153">
        <v>0</v>
      </c>
      <c r="G4525" s="154">
        <v>997.56399999999996</v>
      </c>
      <c r="H4525" s="154">
        <v>0</v>
      </c>
      <c r="I4525" s="154">
        <v>834.16700000000003</v>
      </c>
      <c r="J4525" s="151">
        <v>0</v>
      </c>
      <c r="K4525" s="149">
        <f t="shared" si="703"/>
        <v>1831.731</v>
      </c>
      <c r="L4525" s="148">
        <v>0</v>
      </c>
      <c r="M4525" s="148">
        <v>279.685</v>
      </c>
      <c r="N4525" s="148">
        <v>0</v>
      </c>
      <c r="O4525" s="148">
        <v>178.66800000000001</v>
      </c>
      <c r="P4525" s="148">
        <v>0</v>
      </c>
      <c r="Q4525" s="21">
        <f t="shared" si="704"/>
        <v>0</v>
      </c>
      <c r="R4525" s="21">
        <f t="shared" si="705"/>
        <v>894.15294500000005</v>
      </c>
      <c r="S4525" s="21">
        <f t="shared" si="706"/>
        <v>0</v>
      </c>
      <c r="T4525" s="21">
        <f t="shared" si="707"/>
        <v>567.449568</v>
      </c>
      <c r="U4525" s="22">
        <f t="shared" si="708"/>
        <v>1461.602513</v>
      </c>
      <c r="V4525" s="39">
        <f t="shared" si="709"/>
        <v>0.79793512966696534</v>
      </c>
    </row>
    <row r="4526" spans="1:22">
      <c r="A4526">
        <v>4521</v>
      </c>
      <c r="B4526" s="155">
        <f t="shared" si="710"/>
        <v>41463</v>
      </c>
      <c r="C4526" s="148">
        <f t="shared" si="701"/>
        <v>2013</v>
      </c>
      <c r="D4526" s="148">
        <f t="shared" si="702"/>
        <v>7</v>
      </c>
      <c r="E4526" s="152">
        <v>9</v>
      </c>
      <c r="F4526" s="153">
        <v>0</v>
      </c>
      <c r="G4526" s="154">
        <v>923.91399999999999</v>
      </c>
      <c r="H4526" s="154">
        <v>0</v>
      </c>
      <c r="I4526" s="154">
        <v>841.76199999999994</v>
      </c>
      <c r="J4526" s="151">
        <v>0</v>
      </c>
      <c r="K4526" s="149">
        <f t="shared" si="703"/>
        <v>1765.6759999999999</v>
      </c>
      <c r="L4526" s="148">
        <v>0</v>
      </c>
      <c r="M4526" s="148">
        <v>258.64</v>
      </c>
      <c r="N4526" s="148">
        <v>0</v>
      </c>
      <c r="O4526" s="148">
        <v>180.339</v>
      </c>
      <c r="P4526" s="148">
        <v>0</v>
      </c>
      <c r="Q4526" s="21">
        <f t="shared" si="704"/>
        <v>0</v>
      </c>
      <c r="R4526" s="21">
        <f t="shared" si="705"/>
        <v>826.87207999999998</v>
      </c>
      <c r="S4526" s="21">
        <f t="shared" si="706"/>
        <v>0</v>
      </c>
      <c r="T4526" s="21">
        <f t="shared" si="707"/>
        <v>572.756664</v>
      </c>
      <c r="U4526" s="22">
        <f t="shared" si="708"/>
        <v>1399.6287440000001</v>
      </c>
      <c r="V4526" s="39">
        <f t="shared" si="709"/>
        <v>0.79268718836298402</v>
      </c>
    </row>
    <row r="4527" spans="1:22">
      <c r="A4527">
        <v>4522</v>
      </c>
      <c r="B4527" s="155">
        <f t="shared" si="710"/>
        <v>41463</v>
      </c>
      <c r="C4527" s="148">
        <f t="shared" si="701"/>
        <v>2013</v>
      </c>
      <c r="D4527" s="148">
        <f t="shared" si="702"/>
        <v>7</v>
      </c>
      <c r="E4527" s="152">
        <v>10</v>
      </c>
      <c r="F4527" s="153">
        <v>0</v>
      </c>
      <c r="G4527" s="154">
        <v>917.31299999999999</v>
      </c>
      <c r="H4527" s="154">
        <v>0</v>
      </c>
      <c r="I4527" s="154">
        <v>950.76499999999999</v>
      </c>
      <c r="J4527" s="151">
        <v>0</v>
      </c>
      <c r="K4527" s="149">
        <f t="shared" si="703"/>
        <v>1868.078</v>
      </c>
      <c r="L4527" s="148">
        <v>0</v>
      </c>
      <c r="M4527" s="148">
        <v>256.92599999999999</v>
      </c>
      <c r="N4527" s="148">
        <v>0</v>
      </c>
      <c r="O4527" s="148">
        <v>204.804</v>
      </c>
      <c r="P4527" s="148">
        <v>0</v>
      </c>
      <c r="Q4527" s="21">
        <f t="shared" si="704"/>
        <v>0</v>
      </c>
      <c r="R4527" s="21">
        <f t="shared" si="705"/>
        <v>821.39242200000001</v>
      </c>
      <c r="S4527" s="21">
        <f t="shared" si="706"/>
        <v>0</v>
      </c>
      <c r="T4527" s="21">
        <f t="shared" si="707"/>
        <v>650.45750400000009</v>
      </c>
      <c r="U4527" s="22">
        <f t="shared" si="708"/>
        <v>1471.8499260000001</v>
      </c>
      <c r="V4527" s="39">
        <f t="shared" si="709"/>
        <v>0.78789532664053652</v>
      </c>
    </row>
    <row r="4528" spans="1:22">
      <c r="A4528">
        <v>4523</v>
      </c>
      <c r="B4528" s="155">
        <f t="shared" si="710"/>
        <v>41463</v>
      </c>
      <c r="C4528" s="148">
        <f t="shared" si="701"/>
        <v>2013</v>
      </c>
      <c r="D4528" s="148">
        <f t="shared" si="702"/>
        <v>7</v>
      </c>
      <c r="E4528" s="152">
        <v>11</v>
      </c>
      <c r="F4528" s="153">
        <v>0</v>
      </c>
      <c r="G4528" s="154">
        <v>914.68899999999996</v>
      </c>
      <c r="H4528" s="154">
        <v>0</v>
      </c>
      <c r="I4528" s="154">
        <v>878.38300000000004</v>
      </c>
      <c r="J4528" s="151">
        <v>0</v>
      </c>
      <c r="K4528" s="149">
        <f t="shared" si="703"/>
        <v>1793.0720000000001</v>
      </c>
      <c r="L4528" s="148">
        <v>0</v>
      </c>
      <c r="M4528" s="148">
        <v>255.911</v>
      </c>
      <c r="N4528" s="148">
        <v>0</v>
      </c>
      <c r="O4528" s="148">
        <v>191.51499999999999</v>
      </c>
      <c r="P4528" s="148">
        <v>0</v>
      </c>
      <c r="Q4528" s="21">
        <f t="shared" si="704"/>
        <v>0</v>
      </c>
      <c r="R4528" s="21">
        <f t="shared" si="705"/>
        <v>818.14746700000001</v>
      </c>
      <c r="S4528" s="21">
        <f t="shared" si="706"/>
        <v>0</v>
      </c>
      <c r="T4528" s="21">
        <f t="shared" si="707"/>
        <v>608.25163999999995</v>
      </c>
      <c r="U4528" s="22">
        <f t="shared" si="708"/>
        <v>1426.399107</v>
      </c>
      <c r="V4528" s="39">
        <f t="shared" si="709"/>
        <v>0.79550576162028064</v>
      </c>
    </row>
    <row r="4529" spans="1:22">
      <c r="A4529">
        <v>4524</v>
      </c>
      <c r="B4529" s="155">
        <f t="shared" si="710"/>
        <v>41463</v>
      </c>
      <c r="C4529" s="148">
        <f t="shared" si="701"/>
        <v>2013</v>
      </c>
      <c r="D4529" s="148">
        <f t="shared" si="702"/>
        <v>7</v>
      </c>
      <c r="E4529" s="152">
        <v>12</v>
      </c>
      <c r="F4529" s="153">
        <v>0</v>
      </c>
      <c r="G4529" s="154">
        <v>922.47500000000002</v>
      </c>
      <c r="H4529" s="154">
        <v>0</v>
      </c>
      <c r="I4529" s="154">
        <v>882.88199999999995</v>
      </c>
      <c r="J4529" s="151">
        <v>0</v>
      </c>
      <c r="K4529" s="149">
        <f t="shared" si="703"/>
        <v>1805.357</v>
      </c>
      <c r="L4529" s="148">
        <v>0</v>
      </c>
      <c r="M4529" s="148">
        <v>258.35599999999999</v>
      </c>
      <c r="N4529" s="148">
        <v>0</v>
      </c>
      <c r="O4529" s="148">
        <v>196.83600000000001</v>
      </c>
      <c r="P4529" s="148">
        <v>0</v>
      </c>
      <c r="Q4529" s="21">
        <f t="shared" si="704"/>
        <v>0</v>
      </c>
      <c r="R4529" s="21">
        <f t="shared" si="705"/>
        <v>825.96413199999995</v>
      </c>
      <c r="S4529" s="21">
        <f t="shared" si="706"/>
        <v>0</v>
      </c>
      <c r="T4529" s="21">
        <f t="shared" si="707"/>
        <v>625.15113600000006</v>
      </c>
      <c r="U4529" s="22">
        <f t="shared" si="708"/>
        <v>1451.115268</v>
      </c>
      <c r="V4529" s="39">
        <f t="shared" si="709"/>
        <v>0.80378300136759662</v>
      </c>
    </row>
    <row r="4530" spans="1:22">
      <c r="A4530">
        <v>4525</v>
      </c>
      <c r="B4530" s="155">
        <f t="shared" si="710"/>
        <v>41463</v>
      </c>
      <c r="C4530" s="148">
        <f t="shared" si="701"/>
        <v>2013</v>
      </c>
      <c r="D4530" s="148">
        <f t="shared" si="702"/>
        <v>7</v>
      </c>
      <c r="E4530" s="152">
        <v>13</v>
      </c>
      <c r="F4530" s="153">
        <v>0</v>
      </c>
      <c r="G4530" s="154">
        <v>923.82100000000003</v>
      </c>
      <c r="H4530" s="154">
        <v>0</v>
      </c>
      <c r="I4530" s="154">
        <v>870.90099999999995</v>
      </c>
      <c r="J4530" s="151">
        <v>0</v>
      </c>
      <c r="K4530" s="149">
        <f t="shared" si="703"/>
        <v>1794.722</v>
      </c>
      <c r="L4530" s="148">
        <v>0</v>
      </c>
      <c r="M4530" s="148">
        <v>258.86200000000002</v>
      </c>
      <c r="N4530" s="148">
        <v>0</v>
      </c>
      <c r="O4530" s="148">
        <v>193.45</v>
      </c>
      <c r="P4530" s="148">
        <v>0</v>
      </c>
      <c r="Q4530" s="21">
        <f t="shared" si="704"/>
        <v>0</v>
      </c>
      <c r="R4530" s="21">
        <f t="shared" si="705"/>
        <v>827.58181400000012</v>
      </c>
      <c r="S4530" s="21">
        <f t="shared" si="706"/>
        <v>0</v>
      </c>
      <c r="T4530" s="21">
        <f t="shared" si="707"/>
        <v>614.3972</v>
      </c>
      <c r="U4530" s="22">
        <f t="shared" si="708"/>
        <v>1441.979014</v>
      </c>
      <c r="V4530" s="39">
        <f t="shared" si="709"/>
        <v>0.80345536188891653</v>
      </c>
    </row>
    <row r="4531" spans="1:22">
      <c r="A4531">
        <v>4526</v>
      </c>
      <c r="B4531" s="155">
        <f t="shared" si="710"/>
        <v>41463</v>
      </c>
      <c r="C4531" s="148">
        <f t="shared" si="701"/>
        <v>2013</v>
      </c>
      <c r="D4531" s="148">
        <f t="shared" si="702"/>
        <v>7</v>
      </c>
      <c r="E4531" s="152">
        <v>14</v>
      </c>
      <c r="F4531" s="153">
        <v>0</v>
      </c>
      <c r="G4531" s="154">
        <v>918.58600000000001</v>
      </c>
      <c r="H4531" s="154">
        <v>0</v>
      </c>
      <c r="I4531" s="154">
        <v>866.14599999999996</v>
      </c>
      <c r="J4531" s="151">
        <v>0</v>
      </c>
      <c r="K4531" s="149">
        <f t="shared" si="703"/>
        <v>1784.732</v>
      </c>
      <c r="L4531" s="148">
        <v>0</v>
      </c>
      <c r="M4531" s="148">
        <v>257.50900000000001</v>
      </c>
      <c r="N4531" s="148">
        <v>0</v>
      </c>
      <c r="O4531" s="148">
        <v>192.06299999999999</v>
      </c>
      <c r="P4531" s="148">
        <v>0</v>
      </c>
      <c r="Q4531" s="21">
        <f t="shared" si="704"/>
        <v>0</v>
      </c>
      <c r="R4531" s="21">
        <f t="shared" si="705"/>
        <v>823.25627300000008</v>
      </c>
      <c r="S4531" s="21">
        <f t="shared" si="706"/>
        <v>0</v>
      </c>
      <c r="T4531" s="21">
        <f t="shared" si="707"/>
        <v>609.99208799999997</v>
      </c>
      <c r="U4531" s="22">
        <f t="shared" si="708"/>
        <v>1433.2483609999999</v>
      </c>
      <c r="V4531" s="39">
        <f t="shared" si="709"/>
        <v>0.80306082986129013</v>
      </c>
    </row>
    <row r="4532" spans="1:22">
      <c r="A4532">
        <v>4527</v>
      </c>
      <c r="B4532" s="155">
        <f t="shared" si="710"/>
        <v>41463</v>
      </c>
      <c r="C4532" s="148">
        <f t="shared" si="701"/>
        <v>2013</v>
      </c>
      <c r="D4532" s="148">
        <f t="shared" si="702"/>
        <v>7</v>
      </c>
      <c r="E4532" s="152">
        <v>15</v>
      </c>
      <c r="F4532" s="153">
        <v>0</v>
      </c>
      <c r="G4532" s="154">
        <v>972.55899999999997</v>
      </c>
      <c r="H4532" s="154">
        <v>0</v>
      </c>
      <c r="I4532" s="154">
        <v>874.07600000000002</v>
      </c>
      <c r="J4532" s="151">
        <v>0</v>
      </c>
      <c r="K4532" s="149">
        <f t="shared" si="703"/>
        <v>1846.635</v>
      </c>
      <c r="L4532" s="148">
        <v>0</v>
      </c>
      <c r="M4532" s="148">
        <v>272.79500000000002</v>
      </c>
      <c r="N4532" s="148">
        <v>0</v>
      </c>
      <c r="O4532" s="148">
        <v>192.727</v>
      </c>
      <c r="P4532" s="148">
        <v>0</v>
      </c>
      <c r="Q4532" s="21">
        <f t="shared" si="704"/>
        <v>0</v>
      </c>
      <c r="R4532" s="21">
        <f t="shared" si="705"/>
        <v>872.12561500000004</v>
      </c>
      <c r="S4532" s="21">
        <f t="shared" si="706"/>
        <v>0</v>
      </c>
      <c r="T4532" s="21">
        <f t="shared" si="707"/>
        <v>612.10095200000001</v>
      </c>
      <c r="U4532" s="22">
        <f t="shared" si="708"/>
        <v>1484.2265670000002</v>
      </c>
      <c r="V4532" s="39">
        <f t="shared" si="709"/>
        <v>0.80374658067241234</v>
      </c>
    </row>
    <row r="4533" spans="1:22">
      <c r="A4533">
        <v>4528</v>
      </c>
      <c r="B4533" s="155">
        <f t="shared" si="710"/>
        <v>41463</v>
      </c>
      <c r="C4533" s="148">
        <f t="shared" si="701"/>
        <v>2013</v>
      </c>
      <c r="D4533" s="148">
        <f t="shared" si="702"/>
        <v>7</v>
      </c>
      <c r="E4533" s="152">
        <v>16</v>
      </c>
      <c r="F4533" s="153">
        <v>0</v>
      </c>
      <c r="G4533" s="154">
        <v>916.62599999999998</v>
      </c>
      <c r="H4533" s="154">
        <v>0</v>
      </c>
      <c r="I4533" s="154">
        <v>792.03599999999994</v>
      </c>
      <c r="J4533" s="151">
        <v>0</v>
      </c>
      <c r="K4533" s="149">
        <f t="shared" si="703"/>
        <v>1708.6619999999998</v>
      </c>
      <c r="L4533" s="148">
        <v>0</v>
      </c>
      <c r="M4533" s="148">
        <v>257.09300000000002</v>
      </c>
      <c r="N4533" s="148">
        <v>0</v>
      </c>
      <c r="O4533" s="148">
        <v>175.73699999999999</v>
      </c>
      <c r="P4533" s="148">
        <v>0</v>
      </c>
      <c r="Q4533" s="21">
        <f t="shared" si="704"/>
        <v>0</v>
      </c>
      <c r="R4533" s="21">
        <f t="shared" si="705"/>
        <v>821.92632100000003</v>
      </c>
      <c r="S4533" s="21">
        <f t="shared" si="706"/>
        <v>0</v>
      </c>
      <c r="T4533" s="21">
        <f t="shared" si="707"/>
        <v>558.14071200000001</v>
      </c>
      <c r="U4533" s="22">
        <f t="shared" si="708"/>
        <v>1380.067033</v>
      </c>
      <c r="V4533" s="39">
        <f t="shared" si="709"/>
        <v>0.80768872544716286</v>
      </c>
    </row>
    <row r="4534" spans="1:22">
      <c r="A4534">
        <v>4529</v>
      </c>
      <c r="B4534" s="155">
        <f t="shared" si="710"/>
        <v>41463</v>
      </c>
      <c r="C4534" s="148">
        <f t="shared" si="701"/>
        <v>2013</v>
      </c>
      <c r="D4534" s="148">
        <f t="shared" si="702"/>
        <v>7</v>
      </c>
      <c r="E4534" s="152">
        <v>17</v>
      </c>
      <c r="F4534" s="153">
        <v>0</v>
      </c>
      <c r="G4534" s="154">
        <v>916.54700000000003</v>
      </c>
      <c r="H4534" s="154">
        <v>0</v>
      </c>
      <c r="I4534" s="154">
        <v>800.41700000000003</v>
      </c>
      <c r="J4534" s="151">
        <v>0</v>
      </c>
      <c r="K4534" s="149">
        <f t="shared" si="703"/>
        <v>1716.9639999999999</v>
      </c>
      <c r="L4534" s="148">
        <v>0</v>
      </c>
      <c r="M4534" s="148">
        <v>256.72500000000002</v>
      </c>
      <c r="N4534" s="148">
        <v>0</v>
      </c>
      <c r="O4534" s="148">
        <v>177.822</v>
      </c>
      <c r="P4534" s="148">
        <v>0</v>
      </c>
      <c r="Q4534" s="21">
        <f t="shared" si="704"/>
        <v>0</v>
      </c>
      <c r="R4534" s="21">
        <f t="shared" si="705"/>
        <v>820.7498250000001</v>
      </c>
      <c r="S4534" s="21">
        <f t="shared" si="706"/>
        <v>0</v>
      </c>
      <c r="T4534" s="21">
        <f t="shared" si="707"/>
        <v>564.76267200000007</v>
      </c>
      <c r="U4534" s="22">
        <f t="shared" si="708"/>
        <v>1385.5124970000002</v>
      </c>
      <c r="V4534" s="39">
        <f t="shared" si="709"/>
        <v>0.80695489072572302</v>
      </c>
    </row>
    <row r="4535" spans="1:22">
      <c r="A4535">
        <v>4530</v>
      </c>
      <c r="B4535" s="155">
        <f t="shared" si="710"/>
        <v>41463</v>
      </c>
      <c r="C4535" s="148">
        <f t="shared" si="701"/>
        <v>2013</v>
      </c>
      <c r="D4535" s="148">
        <f t="shared" si="702"/>
        <v>7</v>
      </c>
      <c r="E4535" s="152">
        <v>18</v>
      </c>
      <c r="F4535" s="153">
        <v>0</v>
      </c>
      <c r="G4535" s="154">
        <v>918.53700000000003</v>
      </c>
      <c r="H4535" s="154">
        <v>4.173</v>
      </c>
      <c r="I4535" s="154">
        <v>939.62699999999995</v>
      </c>
      <c r="J4535" s="151">
        <v>0</v>
      </c>
      <c r="K4535" s="149">
        <f t="shared" si="703"/>
        <v>1862.337</v>
      </c>
      <c r="L4535" s="148">
        <v>0</v>
      </c>
      <c r="M4535" s="148">
        <v>257.19099999999997</v>
      </c>
      <c r="N4535" s="148">
        <v>10.542999999999999</v>
      </c>
      <c r="O4535" s="148">
        <v>227.012</v>
      </c>
      <c r="P4535" s="148">
        <v>0</v>
      </c>
      <c r="Q4535" s="21">
        <f t="shared" si="704"/>
        <v>0</v>
      </c>
      <c r="R4535" s="21">
        <f t="shared" si="705"/>
        <v>822.23962699999993</v>
      </c>
      <c r="S4535" s="21">
        <f t="shared" si="706"/>
        <v>20.569392999999998</v>
      </c>
      <c r="T4535" s="21">
        <f t="shared" si="707"/>
        <v>720.99011200000007</v>
      </c>
      <c r="U4535" s="22">
        <f t="shared" si="708"/>
        <v>1563.7991320000001</v>
      </c>
      <c r="V4535" s="39">
        <f t="shared" si="709"/>
        <v>0.83969718262591575</v>
      </c>
    </row>
    <row r="4536" spans="1:22">
      <c r="A4536">
        <v>4531</v>
      </c>
      <c r="B4536" s="155">
        <f t="shared" si="710"/>
        <v>41463</v>
      </c>
      <c r="C4536" s="148">
        <f t="shared" si="701"/>
        <v>2013</v>
      </c>
      <c r="D4536" s="148">
        <f t="shared" si="702"/>
        <v>7</v>
      </c>
      <c r="E4536" s="152">
        <v>19</v>
      </c>
      <c r="F4536" s="153">
        <v>0</v>
      </c>
      <c r="G4536" s="154">
        <v>901.16399999999999</v>
      </c>
      <c r="H4536" s="154">
        <v>0</v>
      </c>
      <c r="I4536" s="154">
        <v>1051.8989999999999</v>
      </c>
      <c r="J4536" s="151">
        <v>0</v>
      </c>
      <c r="K4536" s="149">
        <f t="shared" si="703"/>
        <v>1953.0629999999999</v>
      </c>
      <c r="L4536" s="148">
        <v>0</v>
      </c>
      <c r="M4536" s="148">
        <v>251.93299999999999</v>
      </c>
      <c r="N4536" s="148">
        <v>0</v>
      </c>
      <c r="O4536" s="148">
        <v>255.191</v>
      </c>
      <c r="P4536" s="148">
        <v>0</v>
      </c>
      <c r="Q4536" s="21">
        <f t="shared" si="704"/>
        <v>0</v>
      </c>
      <c r="R4536" s="21">
        <f t="shared" si="705"/>
        <v>805.429801</v>
      </c>
      <c r="S4536" s="21">
        <f t="shared" si="706"/>
        <v>0</v>
      </c>
      <c r="T4536" s="21">
        <f t="shared" si="707"/>
        <v>810.48661600000003</v>
      </c>
      <c r="U4536" s="22">
        <f t="shared" si="708"/>
        <v>1615.9164169999999</v>
      </c>
      <c r="V4536" s="39">
        <f t="shared" si="709"/>
        <v>0.82737546971091047</v>
      </c>
    </row>
    <row r="4537" spans="1:22">
      <c r="A4537">
        <v>4532</v>
      </c>
      <c r="B4537" s="155">
        <f t="shared" si="710"/>
        <v>41463</v>
      </c>
      <c r="C4537" s="148">
        <f t="shared" si="701"/>
        <v>2013</v>
      </c>
      <c r="D4537" s="148">
        <f t="shared" si="702"/>
        <v>7</v>
      </c>
      <c r="E4537" s="152">
        <v>20</v>
      </c>
      <c r="F4537" s="153">
        <v>0</v>
      </c>
      <c r="G4537" s="154">
        <v>898.20899999999995</v>
      </c>
      <c r="H4537" s="154">
        <v>0</v>
      </c>
      <c r="I4537" s="154">
        <v>1131.18</v>
      </c>
      <c r="J4537" s="151">
        <v>0</v>
      </c>
      <c r="K4537" s="149">
        <f t="shared" si="703"/>
        <v>2029.3890000000001</v>
      </c>
      <c r="L4537" s="148">
        <v>0</v>
      </c>
      <c r="M4537" s="148">
        <v>251.23699999999999</v>
      </c>
      <c r="N4537" s="148">
        <v>0</v>
      </c>
      <c r="O4537" s="148">
        <v>278.37700000000001</v>
      </c>
      <c r="P4537" s="148">
        <v>0</v>
      </c>
      <c r="Q4537" s="21">
        <f t="shared" si="704"/>
        <v>0</v>
      </c>
      <c r="R4537" s="21">
        <f t="shared" si="705"/>
        <v>803.20468900000003</v>
      </c>
      <c r="S4537" s="21">
        <f t="shared" si="706"/>
        <v>0</v>
      </c>
      <c r="T4537" s="21">
        <f t="shared" si="707"/>
        <v>884.12535200000002</v>
      </c>
      <c r="U4537" s="22">
        <f t="shared" si="708"/>
        <v>1687.3300410000002</v>
      </c>
      <c r="V4537" s="39">
        <f t="shared" si="709"/>
        <v>0.83144731788730508</v>
      </c>
    </row>
    <row r="4538" spans="1:22">
      <c r="A4538">
        <v>4533</v>
      </c>
      <c r="B4538" s="155">
        <f t="shared" si="710"/>
        <v>41463</v>
      </c>
      <c r="C4538" s="148">
        <f t="shared" si="701"/>
        <v>2013</v>
      </c>
      <c r="D4538" s="148">
        <f t="shared" si="702"/>
        <v>7</v>
      </c>
      <c r="E4538" s="152">
        <v>21</v>
      </c>
      <c r="F4538" s="153">
        <v>0</v>
      </c>
      <c r="G4538" s="154">
        <v>907.69600000000003</v>
      </c>
      <c r="H4538" s="154">
        <v>1.1040000000000001</v>
      </c>
      <c r="I4538" s="154">
        <v>1149.306</v>
      </c>
      <c r="J4538" s="151">
        <v>0</v>
      </c>
      <c r="K4538" s="149">
        <f t="shared" si="703"/>
        <v>2058.1060000000002</v>
      </c>
      <c r="L4538" s="148">
        <v>0</v>
      </c>
      <c r="M4538" s="148">
        <v>254.16399999999999</v>
      </c>
      <c r="N4538" s="148">
        <v>10.285</v>
      </c>
      <c r="O4538" s="148">
        <v>283.89400000000001</v>
      </c>
      <c r="P4538" s="148">
        <v>0</v>
      </c>
      <c r="Q4538" s="21">
        <f t="shared" si="704"/>
        <v>0</v>
      </c>
      <c r="R4538" s="21">
        <f t="shared" si="705"/>
        <v>812.56230800000003</v>
      </c>
      <c r="S4538" s="21">
        <f t="shared" si="706"/>
        <v>20.066034999999999</v>
      </c>
      <c r="T4538" s="21">
        <f t="shared" si="707"/>
        <v>901.64734400000009</v>
      </c>
      <c r="U4538" s="22">
        <f t="shared" si="708"/>
        <v>1734.2756870000003</v>
      </c>
      <c r="V4538" s="39">
        <f t="shared" si="709"/>
        <v>0.84265615425055862</v>
      </c>
    </row>
    <row r="4539" spans="1:22">
      <c r="A4539">
        <v>4534</v>
      </c>
      <c r="B4539" s="155">
        <f t="shared" si="710"/>
        <v>41463</v>
      </c>
      <c r="C4539" s="148">
        <f t="shared" si="701"/>
        <v>2013</v>
      </c>
      <c r="D4539" s="148">
        <f t="shared" si="702"/>
        <v>7</v>
      </c>
      <c r="E4539" s="152">
        <v>22</v>
      </c>
      <c r="F4539" s="153">
        <v>0</v>
      </c>
      <c r="G4539" s="154">
        <v>900.39499999999998</v>
      </c>
      <c r="H4539" s="154">
        <v>0</v>
      </c>
      <c r="I4539" s="154">
        <v>1014.2809999999999</v>
      </c>
      <c r="J4539" s="151">
        <v>0</v>
      </c>
      <c r="K4539" s="149">
        <f t="shared" si="703"/>
        <v>1914.6759999999999</v>
      </c>
      <c r="L4539" s="148">
        <v>0</v>
      </c>
      <c r="M4539" s="148">
        <v>251.18199999999999</v>
      </c>
      <c r="N4539" s="148">
        <v>0</v>
      </c>
      <c r="O4539" s="148">
        <v>250.63399999999999</v>
      </c>
      <c r="P4539" s="148">
        <v>0</v>
      </c>
      <c r="Q4539" s="21">
        <f t="shared" si="704"/>
        <v>0</v>
      </c>
      <c r="R4539" s="21">
        <f t="shared" si="705"/>
        <v>803.02885400000002</v>
      </c>
      <c r="S4539" s="21">
        <f t="shared" si="706"/>
        <v>0</v>
      </c>
      <c r="T4539" s="21">
        <f t="shared" si="707"/>
        <v>796.01358400000004</v>
      </c>
      <c r="U4539" s="22">
        <f t="shared" si="708"/>
        <v>1599.0424379999999</v>
      </c>
      <c r="V4539" s="39">
        <f t="shared" si="709"/>
        <v>0.83515040560387244</v>
      </c>
    </row>
    <row r="4540" spans="1:22">
      <c r="A4540">
        <v>4535</v>
      </c>
      <c r="B4540" s="155">
        <f t="shared" si="710"/>
        <v>41463</v>
      </c>
      <c r="C4540" s="148">
        <f t="shared" si="701"/>
        <v>2013</v>
      </c>
      <c r="D4540" s="148">
        <f t="shared" si="702"/>
        <v>7</v>
      </c>
      <c r="E4540" s="152">
        <v>23</v>
      </c>
      <c r="F4540" s="153">
        <v>0</v>
      </c>
      <c r="G4540" s="154">
        <v>873.14400000000001</v>
      </c>
      <c r="H4540" s="154">
        <v>0</v>
      </c>
      <c r="I4540" s="154">
        <v>1205.009</v>
      </c>
      <c r="J4540" s="151">
        <v>0</v>
      </c>
      <c r="K4540" s="149">
        <f t="shared" si="703"/>
        <v>2078.1530000000002</v>
      </c>
      <c r="L4540" s="148">
        <v>0</v>
      </c>
      <c r="M4540" s="148">
        <v>241.64599999999999</v>
      </c>
      <c r="N4540" s="148">
        <v>0</v>
      </c>
      <c r="O4540" s="148">
        <v>282.59300000000002</v>
      </c>
      <c r="P4540" s="148">
        <v>0</v>
      </c>
      <c r="Q4540" s="21">
        <f t="shared" si="704"/>
        <v>0</v>
      </c>
      <c r="R4540" s="21">
        <f t="shared" si="705"/>
        <v>772.54226199999994</v>
      </c>
      <c r="S4540" s="21">
        <f t="shared" si="706"/>
        <v>0</v>
      </c>
      <c r="T4540" s="21">
        <f t="shared" si="707"/>
        <v>897.51536800000008</v>
      </c>
      <c r="U4540" s="22">
        <f t="shared" si="708"/>
        <v>1670.05763</v>
      </c>
      <c r="V4540" s="39">
        <f t="shared" si="709"/>
        <v>0.80362592648375741</v>
      </c>
    </row>
    <row r="4541" spans="1:22">
      <c r="A4541">
        <v>4536</v>
      </c>
      <c r="B4541" s="155">
        <f t="shared" si="710"/>
        <v>41463</v>
      </c>
      <c r="C4541" s="148">
        <f t="shared" si="701"/>
        <v>2013</v>
      </c>
      <c r="D4541" s="148">
        <f t="shared" si="702"/>
        <v>7</v>
      </c>
      <c r="E4541" s="152">
        <v>24</v>
      </c>
      <c r="F4541" s="153">
        <v>0</v>
      </c>
      <c r="G4541" s="154">
        <v>931.37400000000002</v>
      </c>
      <c r="H4541" s="154">
        <v>0</v>
      </c>
      <c r="I4541" s="154">
        <v>957.95600000000002</v>
      </c>
      <c r="J4541" s="151">
        <v>0</v>
      </c>
      <c r="K4541" s="149">
        <f t="shared" si="703"/>
        <v>1889.33</v>
      </c>
      <c r="L4541" s="148">
        <v>0</v>
      </c>
      <c r="M4541" s="148">
        <v>258.80599999999998</v>
      </c>
      <c r="N4541" s="148">
        <v>0</v>
      </c>
      <c r="O4541" s="148">
        <v>226.94900000000001</v>
      </c>
      <c r="P4541" s="148">
        <v>0</v>
      </c>
      <c r="Q4541" s="21">
        <f t="shared" si="704"/>
        <v>0</v>
      </c>
      <c r="R4541" s="21">
        <f t="shared" si="705"/>
        <v>827.402782</v>
      </c>
      <c r="S4541" s="21">
        <f t="shared" si="706"/>
        <v>0</v>
      </c>
      <c r="T4541" s="21">
        <f t="shared" si="707"/>
        <v>720.79002400000013</v>
      </c>
      <c r="U4541" s="22">
        <f t="shared" si="708"/>
        <v>1548.192806</v>
      </c>
      <c r="V4541" s="39">
        <f t="shared" si="709"/>
        <v>0.81944012215970741</v>
      </c>
    </row>
    <row r="4542" spans="1:22">
      <c r="A4542">
        <v>4537</v>
      </c>
      <c r="B4542" s="155">
        <f t="shared" si="710"/>
        <v>41464</v>
      </c>
      <c r="C4542" s="148">
        <f t="shared" si="701"/>
        <v>2013</v>
      </c>
      <c r="D4542" s="148">
        <f t="shared" si="702"/>
        <v>7</v>
      </c>
      <c r="E4542" s="152">
        <v>1</v>
      </c>
      <c r="F4542" s="153">
        <v>0</v>
      </c>
      <c r="G4542" s="154">
        <v>580.03200000000004</v>
      </c>
      <c r="H4542" s="154">
        <v>0</v>
      </c>
      <c r="I4542" s="154">
        <v>1085.8869999999999</v>
      </c>
      <c r="J4542" s="151">
        <v>0</v>
      </c>
      <c r="K4542" s="149">
        <f t="shared" si="703"/>
        <v>1665.9189999999999</v>
      </c>
      <c r="L4542" s="148">
        <v>0</v>
      </c>
      <c r="M4542" s="148">
        <v>176.30799999999999</v>
      </c>
      <c r="N4542" s="148">
        <v>0</v>
      </c>
      <c r="O4542" s="148">
        <v>246.03299999999999</v>
      </c>
      <c r="P4542" s="148">
        <v>0</v>
      </c>
      <c r="Q4542" s="21">
        <f t="shared" si="704"/>
        <v>0</v>
      </c>
      <c r="R4542" s="21">
        <f t="shared" si="705"/>
        <v>563.65667599999995</v>
      </c>
      <c r="S4542" s="21">
        <f t="shared" si="706"/>
        <v>0</v>
      </c>
      <c r="T4542" s="21">
        <f t="shared" si="707"/>
        <v>781.40080799999998</v>
      </c>
      <c r="U4542" s="22">
        <f t="shared" si="708"/>
        <v>1345.0574839999999</v>
      </c>
      <c r="V4542" s="39">
        <f t="shared" si="709"/>
        <v>0.80739668855448554</v>
      </c>
    </row>
    <row r="4543" spans="1:22">
      <c r="A4543">
        <v>4538</v>
      </c>
      <c r="B4543" s="155">
        <f t="shared" si="710"/>
        <v>41464</v>
      </c>
      <c r="C4543" s="148">
        <f t="shared" si="701"/>
        <v>2013</v>
      </c>
      <c r="D4543" s="148">
        <f t="shared" si="702"/>
        <v>7</v>
      </c>
      <c r="E4543" s="152">
        <v>2</v>
      </c>
      <c r="F4543" s="153">
        <v>0</v>
      </c>
      <c r="G4543" s="154">
        <v>402.01600000000002</v>
      </c>
      <c r="H4543" s="154">
        <v>0</v>
      </c>
      <c r="I4543" s="154">
        <v>1058.4110000000001</v>
      </c>
      <c r="J4543" s="151">
        <v>0</v>
      </c>
      <c r="K4543" s="149">
        <f t="shared" si="703"/>
        <v>1460.4270000000001</v>
      </c>
      <c r="L4543" s="148">
        <v>0</v>
      </c>
      <c r="M4543" s="148">
        <v>123.777</v>
      </c>
      <c r="N4543" s="148">
        <v>0</v>
      </c>
      <c r="O4543" s="148">
        <v>233.071</v>
      </c>
      <c r="P4543" s="148">
        <v>0</v>
      </c>
      <c r="Q4543" s="21">
        <f t="shared" si="704"/>
        <v>0</v>
      </c>
      <c r="R4543" s="21">
        <f t="shared" si="705"/>
        <v>395.71506900000003</v>
      </c>
      <c r="S4543" s="21">
        <f t="shared" si="706"/>
        <v>0</v>
      </c>
      <c r="T4543" s="21">
        <f t="shared" si="707"/>
        <v>740.23349600000006</v>
      </c>
      <c r="U4543" s="22">
        <f t="shared" si="708"/>
        <v>1135.9485650000001</v>
      </c>
      <c r="V4543" s="39">
        <f t="shared" si="709"/>
        <v>0.77781947676946539</v>
      </c>
    </row>
    <row r="4544" spans="1:22">
      <c r="A4544">
        <v>4539</v>
      </c>
      <c r="B4544" s="155">
        <f t="shared" si="710"/>
        <v>41464</v>
      </c>
      <c r="C4544" s="148">
        <f t="shared" si="701"/>
        <v>2013</v>
      </c>
      <c r="D4544" s="148">
        <f t="shared" si="702"/>
        <v>7</v>
      </c>
      <c r="E4544" s="152">
        <v>3</v>
      </c>
      <c r="F4544" s="153">
        <v>0</v>
      </c>
      <c r="G4544" s="154">
        <v>402.52499999999998</v>
      </c>
      <c r="H4544" s="154">
        <v>0</v>
      </c>
      <c r="I4544" s="154">
        <v>1058.9069999999999</v>
      </c>
      <c r="J4544" s="151">
        <v>0</v>
      </c>
      <c r="K4544" s="149">
        <f t="shared" si="703"/>
        <v>1461.4319999999998</v>
      </c>
      <c r="L4544" s="148">
        <v>0</v>
      </c>
      <c r="M4544" s="148">
        <v>124.096</v>
      </c>
      <c r="N4544" s="148">
        <v>0</v>
      </c>
      <c r="O4544" s="148">
        <v>249.88</v>
      </c>
      <c r="P4544" s="148">
        <v>0</v>
      </c>
      <c r="Q4544" s="21">
        <f t="shared" si="704"/>
        <v>0</v>
      </c>
      <c r="R4544" s="21">
        <f t="shared" si="705"/>
        <v>396.73491200000001</v>
      </c>
      <c r="S4544" s="21">
        <f t="shared" si="706"/>
        <v>0</v>
      </c>
      <c r="T4544" s="21">
        <f t="shared" si="707"/>
        <v>793.61887999999999</v>
      </c>
      <c r="U4544" s="22">
        <f t="shared" si="708"/>
        <v>1190.3537919999999</v>
      </c>
      <c r="V4544" s="39">
        <f t="shared" si="709"/>
        <v>0.81451192528971583</v>
      </c>
    </row>
    <row r="4545" spans="1:22">
      <c r="A4545">
        <v>4540</v>
      </c>
      <c r="B4545" s="155">
        <f t="shared" si="710"/>
        <v>41464</v>
      </c>
      <c r="C4545" s="148">
        <f t="shared" si="701"/>
        <v>2013</v>
      </c>
      <c r="D4545" s="148">
        <f t="shared" si="702"/>
        <v>7</v>
      </c>
      <c r="E4545" s="152">
        <v>4</v>
      </c>
      <c r="F4545" s="153">
        <v>0</v>
      </c>
      <c r="G4545" s="154">
        <v>401.08499999999998</v>
      </c>
      <c r="H4545" s="154">
        <v>0</v>
      </c>
      <c r="I4545" s="154">
        <v>932.90800000000002</v>
      </c>
      <c r="J4545" s="151">
        <v>0</v>
      </c>
      <c r="K4545" s="149">
        <f t="shared" si="703"/>
        <v>1333.9929999999999</v>
      </c>
      <c r="L4545" s="148">
        <v>0</v>
      </c>
      <c r="M4545" s="148">
        <v>123.523</v>
      </c>
      <c r="N4545" s="148">
        <v>0</v>
      </c>
      <c r="O4545" s="148">
        <v>202.19399999999999</v>
      </c>
      <c r="P4545" s="148">
        <v>0</v>
      </c>
      <c r="Q4545" s="21">
        <f t="shared" si="704"/>
        <v>0</v>
      </c>
      <c r="R4545" s="21">
        <f t="shared" si="705"/>
        <v>394.903031</v>
      </c>
      <c r="S4545" s="21">
        <f t="shared" si="706"/>
        <v>0</v>
      </c>
      <c r="T4545" s="21">
        <f t="shared" si="707"/>
        <v>642.16814399999998</v>
      </c>
      <c r="U4545" s="22">
        <f t="shared" si="708"/>
        <v>1037.071175</v>
      </c>
      <c r="V4545" s="39">
        <f t="shared" si="709"/>
        <v>0.77741875332179411</v>
      </c>
    </row>
    <row r="4546" spans="1:22">
      <c r="A4546">
        <v>4541</v>
      </c>
      <c r="B4546" s="155">
        <f t="shared" si="710"/>
        <v>41464</v>
      </c>
      <c r="C4546" s="148">
        <f t="shared" si="701"/>
        <v>2013</v>
      </c>
      <c r="D4546" s="148">
        <f t="shared" si="702"/>
        <v>7</v>
      </c>
      <c r="E4546" s="152">
        <v>5</v>
      </c>
      <c r="F4546" s="153">
        <v>0</v>
      </c>
      <c r="G4546" s="154">
        <v>751.87199999999996</v>
      </c>
      <c r="H4546" s="154">
        <v>0</v>
      </c>
      <c r="I4546" s="154">
        <v>603.37199999999996</v>
      </c>
      <c r="J4546" s="151">
        <v>0</v>
      </c>
      <c r="K4546" s="149">
        <f t="shared" si="703"/>
        <v>1355.2439999999999</v>
      </c>
      <c r="L4546" s="148">
        <v>0</v>
      </c>
      <c r="M4546" s="148">
        <v>218.21600000000001</v>
      </c>
      <c r="N4546" s="148">
        <v>0</v>
      </c>
      <c r="O4546" s="148">
        <v>132.285</v>
      </c>
      <c r="P4546" s="148">
        <v>0</v>
      </c>
      <c r="Q4546" s="21">
        <f t="shared" si="704"/>
        <v>0</v>
      </c>
      <c r="R4546" s="21">
        <f t="shared" si="705"/>
        <v>697.63655200000005</v>
      </c>
      <c r="S4546" s="21">
        <f t="shared" si="706"/>
        <v>0</v>
      </c>
      <c r="T4546" s="21">
        <f t="shared" si="707"/>
        <v>420.13715999999999</v>
      </c>
      <c r="U4546" s="22">
        <f t="shared" si="708"/>
        <v>1117.7737120000002</v>
      </c>
      <c r="V4546" s="39">
        <f t="shared" si="709"/>
        <v>0.82477672802831092</v>
      </c>
    </row>
    <row r="4547" spans="1:22">
      <c r="A4547">
        <v>4542</v>
      </c>
      <c r="B4547" s="155">
        <f t="shared" si="710"/>
        <v>41464</v>
      </c>
      <c r="C4547" s="148">
        <f t="shared" si="701"/>
        <v>2013</v>
      </c>
      <c r="D4547" s="148">
        <f t="shared" si="702"/>
        <v>7</v>
      </c>
      <c r="E4547" s="152">
        <v>6</v>
      </c>
      <c r="F4547" s="153">
        <v>0</v>
      </c>
      <c r="G4547" s="154">
        <v>825.005</v>
      </c>
      <c r="H4547" s="154">
        <v>0</v>
      </c>
      <c r="I4547" s="154">
        <v>604.20799999999997</v>
      </c>
      <c r="J4547" s="151">
        <v>0</v>
      </c>
      <c r="K4547" s="149">
        <f t="shared" si="703"/>
        <v>1429.213</v>
      </c>
      <c r="L4547" s="148">
        <v>0</v>
      </c>
      <c r="M4547" s="148">
        <v>239.33799999999999</v>
      </c>
      <c r="N4547" s="148">
        <v>0</v>
      </c>
      <c r="O4547" s="148">
        <v>131.321</v>
      </c>
      <c r="P4547" s="148">
        <v>0</v>
      </c>
      <c r="Q4547" s="21">
        <f t="shared" si="704"/>
        <v>0</v>
      </c>
      <c r="R4547" s="21">
        <f t="shared" si="705"/>
        <v>765.16358600000001</v>
      </c>
      <c r="S4547" s="21">
        <f t="shared" si="706"/>
        <v>0</v>
      </c>
      <c r="T4547" s="21">
        <f t="shared" si="707"/>
        <v>417.07549599999999</v>
      </c>
      <c r="U4547" s="22">
        <f t="shared" si="708"/>
        <v>1182.2390820000001</v>
      </c>
      <c r="V4547" s="39">
        <f t="shared" si="709"/>
        <v>0.82719586373759546</v>
      </c>
    </row>
    <row r="4548" spans="1:22">
      <c r="A4548">
        <v>4543</v>
      </c>
      <c r="B4548" s="155">
        <f t="shared" si="710"/>
        <v>41464</v>
      </c>
      <c r="C4548" s="148">
        <f t="shared" si="701"/>
        <v>2013</v>
      </c>
      <c r="D4548" s="148">
        <f t="shared" si="702"/>
        <v>7</v>
      </c>
      <c r="E4548" s="152">
        <v>7</v>
      </c>
      <c r="F4548" s="153">
        <v>0</v>
      </c>
      <c r="G4548" s="154">
        <v>1109.4860000000001</v>
      </c>
      <c r="H4548" s="154">
        <v>0</v>
      </c>
      <c r="I4548" s="154">
        <v>319.91399999999999</v>
      </c>
      <c r="J4548" s="151">
        <v>0</v>
      </c>
      <c r="K4548" s="149">
        <f t="shared" si="703"/>
        <v>1429.4</v>
      </c>
      <c r="L4548" s="148">
        <v>0</v>
      </c>
      <c r="M4548" s="148">
        <v>315.83</v>
      </c>
      <c r="N4548" s="148">
        <v>0</v>
      </c>
      <c r="O4548" s="148">
        <v>73.44</v>
      </c>
      <c r="P4548" s="148">
        <v>0</v>
      </c>
      <c r="Q4548" s="21">
        <f t="shared" si="704"/>
        <v>0</v>
      </c>
      <c r="R4548" s="21">
        <f t="shared" si="705"/>
        <v>1009.7085099999999</v>
      </c>
      <c r="S4548" s="21">
        <f t="shared" si="706"/>
        <v>0</v>
      </c>
      <c r="T4548" s="21">
        <f t="shared" si="707"/>
        <v>233.24544</v>
      </c>
      <c r="U4548" s="22">
        <f t="shared" si="708"/>
        <v>1242.9539499999998</v>
      </c>
      <c r="V4548" s="39">
        <f t="shared" si="709"/>
        <v>0.86956341821743377</v>
      </c>
    </row>
    <row r="4549" spans="1:22">
      <c r="A4549">
        <v>4544</v>
      </c>
      <c r="B4549" s="155">
        <f t="shared" si="710"/>
        <v>41464</v>
      </c>
      <c r="C4549" s="148">
        <f t="shared" si="701"/>
        <v>2013</v>
      </c>
      <c r="D4549" s="148">
        <f t="shared" si="702"/>
        <v>7</v>
      </c>
      <c r="E4549" s="152">
        <v>8</v>
      </c>
      <c r="F4549" s="153">
        <v>0</v>
      </c>
      <c r="G4549" s="154">
        <v>1118.5050000000001</v>
      </c>
      <c r="H4549" s="154">
        <v>0</v>
      </c>
      <c r="I4549" s="154">
        <v>328.26299999999998</v>
      </c>
      <c r="J4549" s="151">
        <v>0</v>
      </c>
      <c r="K4549" s="149">
        <f t="shared" si="703"/>
        <v>1446.768</v>
      </c>
      <c r="L4549" s="148">
        <v>0</v>
      </c>
      <c r="M4549" s="148">
        <v>317.98399999999998</v>
      </c>
      <c r="N4549" s="148">
        <v>0</v>
      </c>
      <c r="O4549" s="148">
        <v>73.64</v>
      </c>
      <c r="P4549" s="148">
        <v>0</v>
      </c>
      <c r="Q4549" s="21">
        <f t="shared" si="704"/>
        <v>0</v>
      </c>
      <c r="R4549" s="21">
        <f t="shared" si="705"/>
        <v>1016.594848</v>
      </c>
      <c r="S4549" s="21">
        <f t="shared" si="706"/>
        <v>0</v>
      </c>
      <c r="T4549" s="21">
        <f t="shared" si="707"/>
        <v>233.88064</v>
      </c>
      <c r="U4549" s="22">
        <f t="shared" si="708"/>
        <v>1250.475488</v>
      </c>
      <c r="V4549" s="39">
        <f t="shared" si="709"/>
        <v>0.86432343540913259</v>
      </c>
    </row>
    <row r="4550" spans="1:22">
      <c r="A4550">
        <v>4545</v>
      </c>
      <c r="B4550" s="155">
        <f t="shared" si="710"/>
        <v>41464</v>
      </c>
      <c r="C4550" s="148">
        <f t="shared" si="701"/>
        <v>2013</v>
      </c>
      <c r="D4550" s="148">
        <f t="shared" si="702"/>
        <v>7</v>
      </c>
      <c r="E4550" s="152">
        <v>9</v>
      </c>
      <c r="F4550" s="153">
        <v>0</v>
      </c>
      <c r="G4550" s="154">
        <v>836.76700000000005</v>
      </c>
      <c r="H4550" s="154">
        <v>0</v>
      </c>
      <c r="I4550" s="154">
        <v>603.94000000000005</v>
      </c>
      <c r="J4550" s="151">
        <v>0</v>
      </c>
      <c r="K4550" s="149">
        <f t="shared" si="703"/>
        <v>1440.7070000000001</v>
      </c>
      <c r="L4550" s="148">
        <v>0</v>
      </c>
      <c r="M4550" s="148">
        <v>243.91</v>
      </c>
      <c r="N4550" s="148">
        <v>0</v>
      </c>
      <c r="O4550" s="148">
        <v>132.36799999999999</v>
      </c>
      <c r="P4550" s="148">
        <v>0</v>
      </c>
      <c r="Q4550" s="21">
        <f t="shared" si="704"/>
        <v>0</v>
      </c>
      <c r="R4550" s="21">
        <f t="shared" si="705"/>
        <v>779.78026999999997</v>
      </c>
      <c r="S4550" s="21">
        <f t="shared" si="706"/>
        <v>0</v>
      </c>
      <c r="T4550" s="21">
        <f t="shared" si="707"/>
        <v>420.40076800000003</v>
      </c>
      <c r="U4550" s="22">
        <f t="shared" si="708"/>
        <v>1200.1810379999999</v>
      </c>
      <c r="V4550" s="39">
        <f t="shared" si="709"/>
        <v>0.83305004973252705</v>
      </c>
    </row>
    <row r="4551" spans="1:22">
      <c r="A4551">
        <v>4546</v>
      </c>
      <c r="B4551" s="155">
        <f t="shared" si="710"/>
        <v>41464</v>
      </c>
      <c r="C4551" s="148">
        <f t="shared" ref="C4551:C4614" si="711">YEAR(B4551)</f>
        <v>2013</v>
      </c>
      <c r="D4551" s="148">
        <f t="shared" ref="D4551:D4614" si="712">MONTH(B4551)</f>
        <v>7</v>
      </c>
      <c r="E4551" s="152">
        <v>10</v>
      </c>
      <c r="F4551" s="153">
        <v>0</v>
      </c>
      <c r="G4551" s="154">
        <v>845.36800000000005</v>
      </c>
      <c r="H4551" s="154">
        <v>0</v>
      </c>
      <c r="I4551" s="154">
        <v>608.11800000000005</v>
      </c>
      <c r="J4551" s="151">
        <v>0</v>
      </c>
      <c r="K4551" s="149">
        <f t="shared" ref="K4551:K4614" si="713">SUM(F4551:J4551)</f>
        <v>1453.4860000000001</v>
      </c>
      <c r="L4551" s="148">
        <v>0</v>
      </c>
      <c r="M4551" s="148">
        <v>245.864</v>
      </c>
      <c r="N4551" s="148">
        <v>0</v>
      </c>
      <c r="O4551" s="148">
        <v>134.50899999999999</v>
      </c>
      <c r="P4551" s="148">
        <v>0</v>
      </c>
      <c r="Q4551" s="21">
        <f t="shared" ref="Q4551:Q4614" si="714">+$Q$2*L4551</f>
        <v>0</v>
      </c>
      <c r="R4551" s="21">
        <f t="shared" ref="R4551:R4614" si="715">+$R$2*M4551</f>
        <v>786.02720799999997</v>
      </c>
      <c r="S4551" s="21">
        <f t="shared" ref="S4551:S4614" si="716">+$S$2*N4551</f>
        <v>0</v>
      </c>
      <c r="T4551" s="21">
        <f t="shared" ref="T4551:T4614" si="717">+$T$2*O4551</f>
        <v>427.20058399999999</v>
      </c>
      <c r="U4551" s="22">
        <f t="shared" ref="U4551:U4614" si="718">SUM(Q4551:T4551)</f>
        <v>1213.2277919999999</v>
      </c>
      <c r="V4551" s="39">
        <f t="shared" ref="V4551:V4614" si="719">+U4551/K4551</f>
        <v>0.83470208312979954</v>
      </c>
    </row>
    <row r="4552" spans="1:22">
      <c r="A4552">
        <v>4547</v>
      </c>
      <c r="B4552" s="155">
        <f t="shared" si="710"/>
        <v>41464</v>
      </c>
      <c r="C4552" s="148">
        <f t="shared" si="711"/>
        <v>2013</v>
      </c>
      <c r="D4552" s="148">
        <f t="shared" si="712"/>
        <v>7</v>
      </c>
      <c r="E4552" s="152">
        <v>11</v>
      </c>
      <c r="F4552" s="153">
        <v>0</v>
      </c>
      <c r="G4552" s="154">
        <v>860.09500000000003</v>
      </c>
      <c r="H4552" s="154">
        <v>0</v>
      </c>
      <c r="I4552" s="154">
        <v>608.87199999999996</v>
      </c>
      <c r="J4552" s="151">
        <v>0</v>
      </c>
      <c r="K4552" s="149">
        <f t="shared" si="713"/>
        <v>1468.9670000000001</v>
      </c>
      <c r="L4552" s="148">
        <v>0</v>
      </c>
      <c r="M4552" s="148">
        <v>249.31100000000001</v>
      </c>
      <c r="N4552" s="148">
        <v>0</v>
      </c>
      <c r="O4552" s="148">
        <v>134.70099999999999</v>
      </c>
      <c r="P4552" s="148">
        <v>0</v>
      </c>
      <c r="Q4552" s="21">
        <f t="shared" si="714"/>
        <v>0</v>
      </c>
      <c r="R4552" s="21">
        <f t="shared" si="715"/>
        <v>797.04726700000003</v>
      </c>
      <c r="S4552" s="21">
        <f t="shared" si="716"/>
        <v>0</v>
      </c>
      <c r="T4552" s="21">
        <f t="shared" si="717"/>
        <v>427.81037600000002</v>
      </c>
      <c r="U4552" s="22">
        <f t="shared" si="718"/>
        <v>1224.8576430000001</v>
      </c>
      <c r="V4552" s="39">
        <f t="shared" si="719"/>
        <v>0.8338224364468364</v>
      </c>
    </row>
    <row r="4553" spans="1:22">
      <c r="A4553">
        <v>4548</v>
      </c>
      <c r="B4553" s="155">
        <f t="shared" si="710"/>
        <v>41464</v>
      </c>
      <c r="C4553" s="148">
        <f t="shared" si="711"/>
        <v>2013</v>
      </c>
      <c r="D4553" s="148">
        <f t="shared" si="712"/>
        <v>7</v>
      </c>
      <c r="E4553" s="152">
        <v>12</v>
      </c>
      <c r="F4553" s="153">
        <v>0</v>
      </c>
      <c r="G4553" s="154">
        <v>1063.518</v>
      </c>
      <c r="H4553" s="154">
        <v>0</v>
      </c>
      <c r="I4553" s="154">
        <v>609.57600000000002</v>
      </c>
      <c r="J4553" s="151">
        <v>0</v>
      </c>
      <c r="K4553" s="149">
        <f t="shared" si="713"/>
        <v>1673.0940000000001</v>
      </c>
      <c r="L4553" s="148">
        <v>0</v>
      </c>
      <c r="M4553" s="148">
        <v>301.09100000000001</v>
      </c>
      <c r="N4553" s="148">
        <v>0</v>
      </c>
      <c r="O4553" s="148">
        <v>134.83699999999999</v>
      </c>
      <c r="P4553" s="148">
        <v>0</v>
      </c>
      <c r="Q4553" s="21">
        <f t="shared" si="714"/>
        <v>0</v>
      </c>
      <c r="R4553" s="21">
        <f t="shared" si="715"/>
        <v>962.58792700000004</v>
      </c>
      <c r="S4553" s="21">
        <f t="shared" si="716"/>
        <v>0</v>
      </c>
      <c r="T4553" s="21">
        <f t="shared" si="717"/>
        <v>428.24231199999997</v>
      </c>
      <c r="U4553" s="22">
        <f t="shared" si="718"/>
        <v>1390.8302389999999</v>
      </c>
      <c r="V4553" s="39">
        <f t="shared" si="719"/>
        <v>0.83129234759075099</v>
      </c>
    </row>
    <row r="4554" spans="1:22">
      <c r="A4554">
        <v>4549</v>
      </c>
      <c r="B4554" s="155">
        <f t="shared" si="710"/>
        <v>41464</v>
      </c>
      <c r="C4554" s="148">
        <f t="shared" si="711"/>
        <v>2013</v>
      </c>
      <c r="D4554" s="148">
        <f t="shared" si="712"/>
        <v>7</v>
      </c>
      <c r="E4554" s="152">
        <v>13</v>
      </c>
      <c r="F4554" s="153">
        <v>0</v>
      </c>
      <c r="G4554" s="154">
        <v>1064.077</v>
      </c>
      <c r="H4554" s="154">
        <v>0</v>
      </c>
      <c r="I4554" s="154">
        <v>609.43399999999997</v>
      </c>
      <c r="J4554" s="151">
        <v>0</v>
      </c>
      <c r="K4554" s="149">
        <f t="shared" si="713"/>
        <v>1673.511</v>
      </c>
      <c r="L4554" s="148">
        <v>0</v>
      </c>
      <c r="M4554" s="148">
        <v>301.637</v>
      </c>
      <c r="N4554" s="148">
        <v>0</v>
      </c>
      <c r="O4554" s="148">
        <v>134.93299999999999</v>
      </c>
      <c r="P4554" s="148">
        <v>0</v>
      </c>
      <c r="Q4554" s="21">
        <f t="shared" si="714"/>
        <v>0</v>
      </c>
      <c r="R4554" s="21">
        <f t="shared" si="715"/>
        <v>964.33348899999999</v>
      </c>
      <c r="S4554" s="21">
        <f t="shared" si="716"/>
        <v>0</v>
      </c>
      <c r="T4554" s="21">
        <f t="shared" si="717"/>
        <v>428.54720800000001</v>
      </c>
      <c r="U4554" s="22">
        <f t="shared" si="718"/>
        <v>1392.8806970000001</v>
      </c>
      <c r="V4554" s="39">
        <f t="shared" si="719"/>
        <v>0.83231045209741683</v>
      </c>
    </row>
    <row r="4555" spans="1:22">
      <c r="A4555">
        <v>4550</v>
      </c>
      <c r="B4555" s="155">
        <f t="shared" si="710"/>
        <v>41464</v>
      </c>
      <c r="C4555" s="148">
        <f t="shared" si="711"/>
        <v>2013</v>
      </c>
      <c r="D4555" s="148">
        <f t="shared" si="712"/>
        <v>7</v>
      </c>
      <c r="E4555" s="152">
        <v>14</v>
      </c>
      <c r="F4555" s="153">
        <v>0</v>
      </c>
      <c r="G4555" s="154">
        <v>1064.4059999999999</v>
      </c>
      <c r="H4555" s="154">
        <v>0</v>
      </c>
      <c r="I4555" s="154">
        <v>606.27800000000002</v>
      </c>
      <c r="J4555" s="151">
        <v>0</v>
      </c>
      <c r="K4555" s="149">
        <f t="shared" si="713"/>
        <v>1670.684</v>
      </c>
      <c r="L4555" s="148">
        <v>0</v>
      </c>
      <c r="M4555" s="148">
        <v>301.60199999999998</v>
      </c>
      <c r="N4555" s="148">
        <v>0</v>
      </c>
      <c r="O4555" s="148">
        <v>133.273</v>
      </c>
      <c r="P4555" s="148">
        <v>0</v>
      </c>
      <c r="Q4555" s="21">
        <f t="shared" si="714"/>
        <v>0</v>
      </c>
      <c r="R4555" s="21">
        <f t="shared" si="715"/>
        <v>964.22159399999998</v>
      </c>
      <c r="S4555" s="21">
        <f t="shared" si="716"/>
        <v>0</v>
      </c>
      <c r="T4555" s="21">
        <f t="shared" si="717"/>
        <v>423.27504800000003</v>
      </c>
      <c r="U4555" s="22">
        <f t="shared" si="718"/>
        <v>1387.4966420000001</v>
      </c>
      <c r="V4555" s="39">
        <f t="shared" si="719"/>
        <v>0.83049615726253445</v>
      </c>
    </row>
    <row r="4556" spans="1:22">
      <c r="A4556">
        <v>4551</v>
      </c>
      <c r="B4556" s="155">
        <f t="shared" si="710"/>
        <v>41464</v>
      </c>
      <c r="C4556" s="148">
        <f t="shared" si="711"/>
        <v>2013</v>
      </c>
      <c r="D4556" s="148">
        <f t="shared" si="712"/>
        <v>7</v>
      </c>
      <c r="E4556" s="152">
        <v>15</v>
      </c>
      <c r="F4556" s="153">
        <v>0</v>
      </c>
      <c r="G4556" s="154">
        <v>1055.509</v>
      </c>
      <c r="H4556" s="154">
        <v>0</v>
      </c>
      <c r="I4556" s="154">
        <v>689.01599999999996</v>
      </c>
      <c r="J4556" s="151">
        <v>0</v>
      </c>
      <c r="K4556" s="149">
        <f t="shared" si="713"/>
        <v>1744.5250000000001</v>
      </c>
      <c r="L4556" s="148">
        <v>0</v>
      </c>
      <c r="M4556" s="148">
        <v>299.56299999999999</v>
      </c>
      <c r="N4556" s="148">
        <v>0</v>
      </c>
      <c r="O4556" s="148">
        <v>148.54599999999999</v>
      </c>
      <c r="P4556" s="148">
        <v>0</v>
      </c>
      <c r="Q4556" s="21">
        <f t="shared" si="714"/>
        <v>0</v>
      </c>
      <c r="R4556" s="21">
        <f t="shared" si="715"/>
        <v>957.70291099999997</v>
      </c>
      <c r="S4556" s="21">
        <f t="shared" si="716"/>
        <v>0</v>
      </c>
      <c r="T4556" s="21">
        <f t="shared" si="717"/>
        <v>471.78209600000002</v>
      </c>
      <c r="U4556" s="22">
        <f t="shared" si="718"/>
        <v>1429.485007</v>
      </c>
      <c r="V4556" s="39">
        <f t="shared" si="719"/>
        <v>0.81941216491595126</v>
      </c>
    </row>
    <row r="4557" spans="1:22">
      <c r="A4557">
        <v>4552</v>
      </c>
      <c r="B4557" s="155">
        <f t="shared" si="710"/>
        <v>41464</v>
      </c>
      <c r="C4557" s="148">
        <f t="shared" si="711"/>
        <v>2013</v>
      </c>
      <c r="D4557" s="148">
        <f t="shared" si="712"/>
        <v>7</v>
      </c>
      <c r="E4557" s="152">
        <v>16</v>
      </c>
      <c r="F4557" s="153">
        <v>0</v>
      </c>
      <c r="G4557" s="154">
        <v>1054.2460000000001</v>
      </c>
      <c r="H4557" s="154">
        <v>0</v>
      </c>
      <c r="I4557" s="154">
        <v>687.77700000000004</v>
      </c>
      <c r="J4557" s="151">
        <v>0</v>
      </c>
      <c r="K4557" s="149">
        <f t="shared" si="713"/>
        <v>1742.0230000000001</v>
      </c>
      <c r="L4557" s="148">
        <v>0</v>
      </c>
      <c r="M4557" s="148">
        <v>299.04899999999998</v>
      </c>
      <c r="N4557" s="148">
        <v>0</v>
      </c>
      <c r="O4557" s="148">
        <v>148.43</v>
      </c>
      <c r="P4557" s="148">
        <v>0</v>
      </c>
      <c r="Q4557" s="21">
        <f t="shared" si="714"/>
        <v>0</v>
      </c>
      <c r="R4557" s="21">
        <f t="shared" si="715"/>
        <v>956.05965299999991</v>
      </c>
      <c r="S4557" s="21">
        <f t="shared" si="716"/>
        <v>0</v>
      </c>
      <c r="T4557" s="21">
        <f t="shared" si="717"/>
        <v>471.41368000000006</v>
      </c>
      <c r="U4557" s="22">
        <f t="shared" si="718"/>
        <v>1427.4733329999999</v>
      </c>
      <c r="V4557" s="39">
        <f t="shared" si="719"/>
        <v>0.81943426292304966</v>
      </c>
    </row>
    <row r="4558" spans="1:22">
      <c r="A4558">
        <v>4553</v>
      </c>
      <c r="B4558" s="155">
        <f t="shared" si="710"/>
        <v>41464</v>
      </c>
      <c r="C4558" s="148">
        <f t="shared" si="711"/>
        <v>2013</v>
      </c>
      <c r="D4558" s="148">
        <f t="shared" si="712"/>
        <v>7</v>
      </c>
      <c r="E4558" s="152">
        <v>17</v>
      </c>
      <c r="F4558" s="153">
        <v>0</v>
      </c>
      <c r="G4558" s="154">
        <v>1056.33</v>
      </c>
      <c r="H4558" s="154">
        <v>0</v>
      </c>
      <c r="I4558" s="154">
        <v>689.16</v>
      </c>
      <c r="J4558" s="151">
        <v>0</v>
      </c>
      <c r="K4558" s="149">
        <f t="shared" si="713"/>
        <v>1745.4899999999998</v>
      </c>
      <c r="L4558" s="148">
        <v>0</v>
      </c>
      <c r="M4558" s="148">
        <v>299.27699999999999</v>
      </c>
      <c r="N4558" s="148">
        <v>0</v>
      </c>
      <c r="O4558" s="148">
        <v>148.52799999999999</v>
      </c>
      <c r="P4558" s="148">
        <v>0</v>
      </c>
      <c r="Q4558" s="21">
        <f t="shared" si="714"/>
        <v>0</v>
      </c>
      <c r="R4558" s="21">
        <f t="shared" si="715"/>
        <v>956.78856899999994</v>
      </c>
      <c r="S4558" s="21">
        <f t="shared" si="716"/>
        <v>0</v>
      </c>
      <c r="T4558" s="21">
        <f t="shared" si="717"/>
        <v>471.72492799999998</v>
      </c>
      <c r="U4558" s="22">
        <f t="shared" si="718"/>
        <v>1428.5134969999999</v>
      </c>
      <c r="V4558" s="39">
        <f t="shared" si="719"/>
        <v>0.81840256718743742</v>
      </c>
    </row>
    <row r="4559" spans="1:22">
      <c r="A4559">
        <v>4554</v>
      </c>
      <c r="B4559" s="155">
        <f t="shared" si="710"/>
        <v>41464</v>
      </c>
      <c r="C4559" s="148">
        <f t="shared" si="711"/>
        <v>2013</v>
      </c>
      <c r="D4559" s="148">
        <f t="shared" si="712"/>
        <v>7</v>
      </c>
      <c r="E4559" s="152">
        <v>18</v>
      </c>
      <c r="F4559" s="153">
        <v>0</v>
      </c>
      <c r="G4559" s="154">
        <v>1059.674</v>
      </c>
      <c r="H4559" s="154">
        <v>0</v>
      </c>
      <c r="I4559" s="154">
        <v>747.68600000000004</v>
      </c>
      <c r="J4559" s="151">
        <v>0</v>
      </c>
      <c r="K4559" s="149">
        <f t="shared" si="713"/>
        <v>1807.3600000000001</v>
      </c>
      <c r="L4559" s="148">
        <v>0</v>
      </c>
      <c r="M4559" s="148">
        <v>299.952</v>
      </c>
      <c r="N4559" s="148">
        <v>0</v>
      </c>
      <c r="O4559" s="148">
        <v>171.17099999999999</v>
      </c>
      <c r="P4559" s="148">
        <v>0</v>
      </c>
      <c r="Q4559" s="21">
        <f t="shared" si="714"/>
        <v>0</v>
      </c>
      <c r="R4559" s="21">
        <f t="shared" si="715"/>
        <v>958.94654400000002</v>
      </c>
      <c r="S4559" s="21">
        <f t="shared" si="716"/>
        <v>0</v>
      </c>
      <c r="T4559" s="21">
        <f t="shared" si="717"/>
        <v>543.639096</v>
      </c>
      <c r="U4559" s="22">
        <f t="shared" si="718"/>
        <v>1502.58564</v>
      </c>
      <c r="V4559" s="39">
        <f t="shared" si="719"/>
        <v>0.83137041873229456</v>
      </c>
    </row>
    <row r="4560" spans="1:22">
      <c r="A4560">
        <v>4555</v>
      </c>
      <c r="B4560" s="155">
        <f t="shared" si="710"/>
        <v>41464</v>
      </c>
      <c r="C4560" s="148">
        <f t="shared" si="711"/>
        <v>2013</v>
      </c>
      <c r="D4560" s="148">
        <f t="shared" si="712"/>
        <v>7</v>
      </c>
      <c r="E4560" s="152">
        <v>19</v>
      </c>
      <c r="F4560" s="153">
        <v>0</v>
      </c>
      <c r="G4560" s="154">
        <v>987.03899999999999</v>
      </c>
      <c r="H4560" s="154">
        <v>0</v>
      </c>
      <c r="I4560" s="154">
        <v>818.64099999999996</v>
      </c>
      <c r="J4560" s="151">
        <v>0</v>
      </c>
      <c r="K4560" s="149">
        <f t="shared" si="713"/>
        <v>1805.6799999999998</v>
      </c>
      <c r="L4560" s="148">
        <v>0</v>
      </c>
      <c r="M4560" s="148">
        <v>278.76499999999999</v>
      </c>
      <c r="N4560" s="148">
        <v>0</v>
      </c>
      <c r="O4560" s="148">
        <v>194.73099999999999</v>
      </c>
      <c r="P4560" s="148">
        <v>0</v>
      </c>
      <c r="Q4560" s="21">
        <f t="shared" si="714"/>
        <v>0</v>
      </c>
      <c r="R4560" s="21">
        <f t="shared" si="715"/>
        <v>891.21170499999994</v>
      </c>
      <c r="S4560" s="21">
        <f t="shared" si="716"/>
        <v>0</v>
      </c>
      <c r="T4560" s="21">
        <f t="shared" si="717"/>
        <v>618.46565599999997</v>
      </c>
      <c r="U4560" s="22">
        <f t="shared" si="718"/>
        <v>1509.677361</v>
      </c>
      <c r="V4560" s="39">
        <f t="shared" si="719"/>
        <v>0.8360713753267468</v>
      </c>
    </row>
    <row r="4561" spans="1:22">
      <c r="A4561">
        <v>4556</v>
      </c>
      <c r="B4561" s="155">
        <f t="shared" si="710"/>
        <v>41464</v>
      </c>
      <c r="C4561" s="148">
        <f t="shared" si="711"/>
        <v>2013</v>
      </c>
      <c r="D4561" s="148">
        <f t="shared" si="712"/>
        <v>7</v>
      </c>
      <c r="E4561" s="152">
        <v>20</v>
      </c>
      <c r="F4561" s="153">
        <v>0</v>
      </c>
      <c r="G4561" s="154">
        <v>1024.258</v>
      </c>
      <c r="H4561" s="154">
        <v>0</v>
      </c>
      <c r="I4561" s="154">
        <v>879.24599999999998</v>
      </c>
      <c r="J4561" s="151">
        <v>0</v>
      </c>
      <c r="K4561" s="149">
        <f t="shared" si="713"/>
        <v>1903.5039999999999</v>
      </c>
      <c r="L4561" s="148">
        <v>0</v>
      </c>
      <c r="M4561" s="148">
        <v>289.74400000000003</v>
      </c>
      <c r="N4561" s="148">
        <v>0</v>
      </c>
      <c r="O4561" s="148">
        <v>212.643</v>
      </c>
      <c r="P4561" s="148">
        <v>0</v>
      </c>
      <c r="Q4561" s="21">
        <f t="shared" si="714"/>
        <v>0</v>
      </c>
      <c r="R4561" s="21">
        <f t="shared" si="715"/>
        <v>926.31156800000008</v>
      </c>
      <c r="S4561" s="21">
        <f t="shared" si="716"/>
        <v>0</v>
      </c>
      <c r="T4561" s="21">
        <f t="shared" si="717"/>
        <v>675.35416800000007</v>
      </c>
      <c r="U4561" s="22">
        <f t="shared" si="718"/>
        <v>1601.6657360000002</v>
      </c>
      <c r="V4561" s="39">
        <f t="shared" si="719"/>
        <v>0.84143019189873003</v>
      </c>
    </row>
    <row r="4562" spans="1:22">
      <c r="A4562">
        <v>4557</v>
      </c>
      <c r="B4562" s="155">
        <f t="shared" si="710"/>
        <v>41464</v>
      </c>
      <c r="C4562" s="148">
        <f t="shared" si="711"/>
        <v>2013</v>
      </c>
      <c r="D4562" s="148">
        <f t="shared" si="712"/>
        <v>7</v>
      </c>
      <c r="E4562" s="152">
        <v>21</v>
      </c>
      <c r="F4562" s="153">
        <v>0</v>
      </c>
      <c r="G4562" s="154">
        <v>1020.679</v>
      </c>
      <c r="H4562" s="154">
        <v>0</v>
      </c>
      <c r="I4562" s="154">
        <v>878.64800000000002</v>
      </c>
      <c r="J4562" s="151">
        <v>0</v>
      </c>
      <c r="K4562" s="149">
        <f t="shared" si="713"/>
        <v>1899.327</v>
      </c>
      <c r="L4562" s="148">
        <v>0</v>
      </c>
      <c r="M4562" s="148">
        <v>288.50099999999998</v>
      </c>
      <c r="N4562" s="148">
        <v>0</v>
      </c>
      <c r="O4562" s="148">
        <v>213.13900000000001</v>
      </c>
      <c r="P4562" s="148">
        <v>0</v>
      </c>
      <c r="Q4562" s="21">
        <f t="shared" si="714"/>
        <v>0</v>
      </c>
      <c r="R4562" s="21">
        <f t="shared" si="715"/>
        <v>922.33769699999993</v>
      </c>
      <c r="S4562" s="21">
        <f t="shared" si="716"/>
        <v>0</v>
      </c>
      <c r="T4562" s="21">
        <f t="shared" si="717"/>
        <v>676.92946400000005</v>
      </c>
      <c r="U4562" s="22">
        <f t="shared" si="718"/>
        <v>1599.267161</v>
      </c>
      <c r="V4562" s="39">
        <f t="shared" si="719"/>
        <v>0.84201780999269737</v>
      </c>
    </row>
    <row r="4563" spans="1:22">
      <c r="A4563">
        <v>4558</v>
      </c>
      <c r="B4563" s="155">
        <f t="shared" si="710"/>
        <v>41464</v>
      </c>
      <c r="C4563" s="148">
        <f t="shared" si="711"/>
        <v>2013</v>
      </c>
      <c r="D4563" s="148">
        <f t="shared" si="712"/>
        <v>7</v>
      </c>
      <c r="E4563" s="152">
        <v>22</v>
      </c>
      <c r="F4563" s="153">
        <v>0</v>
      </c>
      <c r="G4563" s="154">
        <v>1022.383</v>
      </c>
      <c r="H4563" s="154">
        <v>0</v>
      </c>
      <c r="I4563" s="154">
        <v>863.49300000000005</v>
      </c>
      <c r="J4563" s="151">
        <v>0</v>
      </c>
      <c r="K4563" s="149">
        <f t="shared" si="713"/>
        <v>1885.8760000000002</v>
      </c>
      <c r="L4563" s="148">
        <v>0</v>
      </c>
      <c r="M4563" s="148">
        <v>288.89999999999998</v>
      </c>
      <c r="N4563" s="148">
        <v>0</v>
      </c>
      <c r="O4563" s="148">
        <v>209.84100000000001</v>
      </c>
      <c r="P4563" s="148">
        <v>0</v>
      </c>
      <c r="Q4563" s="21">
        <f t="shared" si="714"/>
        <v>0</v>
      </c>
      <c r="R4563" s="21">
        <f t="shared" si="715"/>
        <v>923.61329999999998</v>
      </c>
      <c r="S4563" s="21">
        <f t="shared" si="716"/>
        <v>0</v>
      </c>
      <c r="T4563" s="21">
        <f t="shared" si="717"/>
        <v>666.45501600000011</v>
      </c>
      <c r="U4563" s="22">
        <f t="shared" si="718"/>
        <v>1590.0683160000001</v>
      </c>
      <c r="V4563" s="39">
        <f t="shared" si="719"/>
        <v>0.84314574022894395</v>
      </c>
    </row>
    <row r="4564" spans="1:22">
      <c r="A4564">
        <v>4559</v>
      </c>
      <c r="B4564" s="155">
        <f t="shared" si="710"/>
        <v>41464</v>
      </c>
      <c r="C4564" s="148">
        <f t="shared" si="711"/>
        <v>2013</v>
      </c>
      <c r="D4564" s="148">
        <f t="shared" si="712"/>
        <v>7</v>
      </c>
      <c r="E4564" s="152">
        <v>23</v>
      </c>
      <c r="F4564" s="153">
        <v>0</v>
      </c>
      <c r="G4564" s="154">
        <v>1023.372</v>
      </c>
      <c r="H4564" s="154">
        <v>0</v>
      </c>
      <c r="I4564" s="154">
        <v>826.50599999999997</v>
      </c>
      <c r="J4564" s="151">
        <v>0</v>
      </c>
      <c r="K4564" s="149">
        <f t="shared" si="713"/>
        <v>1849.8779999999999</v>
      </c>
      <c r="L4564" s="148">
        <v>0</v>
      </c>
      <c r="M4564" s="148">
        <v>288.95100000000002</v>
      </c>
      <c r="N4564" s="148">
        <v>0</v>
      </c>
      <c r="O4564" s="148">
        <v>200.28700000000001</v>
      </c>
      <c r="P4564" s="148">
        <v>0</v>
      </c>
      <c r="Q4564" s="21">
        <f t="shared" si="714"/>
        <v>0</v>
      </c>
      <c r="R4564" s="21">
        <f t="shared" si="715"/>
        <v>923.7763470000001</v>
      </c>
      <c r="S4564" s="21">
        <f t="shared" si="716"/>
        <v>0</v>
      </c>
      <c r="T4564" s="21">
        <f t="shared" si="717"/>
        <v>636.11151200000006</v>
      </c>
      <c r="U4564" s="22">
        <f t="shared" si="718"/>
        <v>1559.8878590000002</v>
      </c>
      <c r="V4564" s="39">
        <f t="shared" si="719"/>
        <v>0.84323823462952707</v>
      </c>
    </row>
    <row r="4565" spans="1:22">
      <c r="A4565">
        <v>4560</v>
      </c>
      <c r="B4565" s="155">
        <f t="shared" si="710"/>
        <v>41464</v>
      </c>
      <c r="C4565" s="148">
        <f t="shared" si="711"/>
        <v>2013</v>
      </c>
      <c r="D4565" s="148">
        <f t="shared" si="712"/>
        <v>7</v>
      </c>
      <c r="E4565" s="152">
        <v>24</v>
      </c>
      <c r="F4565" s="153">
        <v>0</v>
      </c>
      <c r="G4565" s="154">
        <v>1171.1600000000001</v>
      </c>
      <c r="H4565" s="154">
        <v>0</v>
      </c>
      <c r="I4565" s="154">
        <v>776.24199999999996</v>
      </c>
      <c r="J4565" s="151">
        <v>0</v>
      </c>
      <c r="K4565" s="149">
        <f t="shared" si="713"/>
        <v>1947.402</v>
      </c>
      <c r="L4565" s="148">
        <v>0</v>
      </c>
      <c r="M4565" s="148">
        <v>331.62</v>
      </c>
      <c r="N4565" s="148">
        <v>0</v>
      </c>
      <c r="O4565" s="148">
        <v>206.91399999999999</v>
      </c>
      <c r="P4565" s="148">
        <v>0</v>
      </c>
      <c r="Q4565" s="21">
        <f t="shared" si="714"/>
        <v>0</v>
      </c>
      <c r="R4565" s="21">
        <f t="shared" si="715"/>
        <v>1060.18914</v>
      </c>
      <c r="S4565" s="21">
        <f t="shared" si="716"/>
        <v>0</v>
      </c>
      <c r="T4565" s="21">
        <f t="shared" si="717"/>
        <v>657.15886399999999</v>
      </c>
      <c r="U4565" s="22">
        <f t="shared" si="718"/>
        <v>1717.3480039999999</v>
      </c>
      <c r="V4565" s="39">
        <f t="shared" si="719"/>
        <v>0.88186620122604364</v>
      </c>
    </row>
    <row r="4566" spans="1:22">
      <c r="A4566">
        <v>4561</v>
      </c>
      <c r="B4566" s="155">
        <f t="shared" si="710"/>
        <v>41465</v>
      </c>
      <c r="C4566" s="148">
        <f t="shared" si="711"/>
        <v>2013</v>
      </c>
      <c r="D4566" s="148">
        <f t="shared" si="712"/>
        <v>7</v>
      </c>
      <c r="E4566" s="152">
        <v>1</v>
      </c>
      <c r="F4566" s="153">
        <v>0</v>
      </c>
      <c r="G4566" s="154">
        <v>894.93799999999999</v>
      </c>
      <c r="H4566" s="154">
        <v>0</v>
      </c>
      <c r="I4566" s="154">
        <v>752.572</v>
      </c>
      <c r="J4566" s="151">
        <v>0</v>
      </c>
      <c r="K4566" s="149">
        <f t="shared" si="713"/>
        <v>1647.51</v>
      </c>
      <c r="L4566" s="148">
        <v>0</v>
      </c>
      <c r="M4566" s="148">
        <v>255.69300000000001</v>
      </c>
      <c r="N4566" s="148">
        <v>0</v>
      </c>
      <c r="O4566" s="148">
        <v>174.45</v>
      </c>
      <c r="P4566" s="148">
        <v>0</v>
      </c>
      <c r="Q4566" s="21">
        <f t="shared" si="714"/>
        <v>0</v>
      </c>
      <c r="R4566" s="21">
        <f t="shared" si="715"/>
        <v>817.45052100000009</v>
      </c>
      <c r="S4566" s="21">
        <f t="shared" si="716"/>
        <v>0</v>
      </c>
      <c r="T4566" s="21">
        <f t="shared" si="717"/>
        <v>554.05319999999995</v>
      </c>
      <c r="U4566" s="22">
        <f t="shared" si="718"/>
        <v>1371.503721</v>
      </c>
      <c r="V4566" s="39">
        <f t="shared" si="719"/>
        <v>0.83247065025401978</v>
      </c>
    </row>
    <row r="4567" spans="1:22">
      <c r="A4567">
        <v>4562</v>
      </c>
      <c r="B4567" s="155">
        <f t="shared" si="710"/>
        <v>41465</v>
      </c>
      <c r="C4567" s="148">
        <f t="shared" si="711"/>
        <v>2013</v>
      </c>
      <c r="D4567" s="148">
        <f t="shared" si="712"/>
        <v>7</v>
      </c>
      <c r="E4567" s="152">
        <v>2</v>
      </c>
      <c r="F4567" s="153">
        <v>0</v>
      </c>
      <c r="G4567" s="154">
        <v>622.88300000000004</v>
      </c>
      <c r="H4567" s="154">
        <v>0</v>
      </c>
      <c r="I4567" s="154">
        <v>913.47199999999998</v>
      </c>
      <c r="J4567" s="151">
        <v>0</v>
      </c>
      <c r="K4567" s="149">
        <f t="shared" si="713"/>
        <v>1536.355</v>
      </c>
      <c r="L4567" s="148">
        <v>0</v>
      </c>
      <c r="M4567" s="148">
        <v>183.626</v>
      </c>
      <c r="N4567" s="148">
        <v>0</v>
      </c>
      <c r="O4567" s="148">
        <v>204.82599999999999</v>
      </c>
      <c r="P4567" s="148">
        <v>0</v>
      </c>
      <c r="Q4567" s="21">
        <f t="shared" si="714"/>
        <v>0</v>
      </c>
      <c r="R4567" s="21">
        <f t="shared" si="715"/>
        <v>587.052322</v>
      </c>
      <c r="S4567" s="21">
        <f t="shared" si="716"/>
        <v>0</v>
      </c>
      <c r="T4567" s="21">
        <f t="shared" si="717"/>
        <v>650.527376</v>
      </c>
      <c r="U4567" s="22">
        <f t="shared" si="718"/>
        <v>1237.579698</v>
      </c>
      <c r="V4567" s="39">
        <f t="shared" si="719"/>
        <v>0.80552977534489101</v>
      </c>
    </row>
    <row r="4568" spans="1:22">
      <c r="A4568">
        <v>4563</v>
      </c>
      <c r="B4568" s="155">
        <f t="shared" si="710"/>
        <v>41465</v>
      </c>
      <c r="C4568" s="148">
        <f t="shared" si="711"/>
        <v>2013</v>
      </c>
      <c r="D4568" s="148">
        <f t="shared" si="712"/>
        <v>7</v>
      </c>
      <c r="E4568" s="152">
        <v>3</v>
      </c>
      <c r="F4568" s="153">
        <v>0</v>
      </c>
      <c r="G4568" s="154">
        <v>427.63400000000001</v>
      </c>
      <c r="H4568" s="154">
        <v>0</v>
      </c>
      <c r="I4568" s="154">
        <v>872.42399999999998</v>
      </c>
      <c r="J4568" s="151">
        <v>0</v>
      </c>
      <c r="K4568" s="149">
        <f t="shared" si="713"/>
        <v>1300.058</v>
      </c>
      <c r="L4568" s="148">
        <v>0</v>
      </c>
      <c r="M4568" s="148">
        <v>129.892</v>
      </c>
      <c r="N4568" s="148">
        <v>0</v>
      </c>
      <c r="O4568" s="148">
        <v>200.06299999999999</v>
      </c>
      <c r="P4568" s="148">
        <v>0</v>
      </c>
      <c r="Q4568" s="21">
        <f t="shared" si="714"/>
        <v>0</v>
      </c>
      <c r="R4568" s="21">
        <f t="shared" si="715"/>
        <v>415.264724</v>
      </c>
      <c r="S4568" s="21">
        <f t="shared" si="716"/>
        <v>0</v>
      </c>
      <c r="T4568" s="21">
        <f t="shared" si="717"/>
        <v>635.40008799999998</v>
      </c>
      <c r="U4568" s="22">
        <f t="shared" si="718"/>
        <v>1050.664812</v>
      </c>
      <c r="V4568" s="39">
        <f t="shared" si="719"/>
        <v>0.80816764482815384</v>
      </c>
    </row>
    <row r="4569" spans="1:22">
      <c r="A4569">
        <v>4564</v>
      </c>
      <c r="B4569" s="155">
        <f t="shared" si="710"/>
        <v>41465</v>
      </c>
      <c r="C4569" s="148">
        <f t="shared" si="711"/>
        <v>2013</v>
      </c>
      <c r="D4569" s="148">
        <f t="shared" si="712"/>
        <v>7</v>
      </c>
      <c r="E4569" s="152">
        <v>4</v>
      </c>
      <c r="F4569" s="153">
        <v>0</v>
      </c>
      <c r="G4569" s="154">
        <v>428.80099999999999</v>
      </c>
      <c r="H4569" s="154">
        <v>0</v>
      </c>
      <c r="I4569" s="154">
        <v>864.26900000000001</v>
      </c>
      <c r="J4569" s="151">
        <v>0</v>
      </c>
      <c r="K4569" s="149">
        <f t="shared" si="713"/>
        <v>1293.07</v>
      </c>
      <c r="L4569" s="148">
        <v>0</v>
      </c>
      <c r="M4569" s="148">
        <v>130.06800000000001</v>
      </c>
      <c r="N4569" s="148">
        <v>0</v>
      </c>
      <c r="O4569" s="148">
        <v>201.11500000000001</v>
      </c>
      <c r="P4569" s="148">
        <v>0</v>
      </c>
      <c r="Q4569" s="21">
        <f t="shared" si="714"/>
        <v>0</v>
      </c>
      <c r="R4569" s="21">
        <f t="shared" si="715"/>
        <v>415.82739600000002</v>
      </c>
      <c r="S4569" s="21">
        <f t="shared" si="716"/>
        <v>0</v>
      </c>
      <c r="T4569" s="21">
        <f t="shared" si="717"/>
        <v>638.74124000000006</v>
      </c>
      <c r="U4569" s="22">
        <f t="shared" si="718"/>
        <v>1054.568636</v>
      </c>
      <c r="V4569" s="39">
        <f t="shared" si="719"/>
        <v>0.81555417417463871</v>
      </c>
    </row>
    <row r="4570" spans="1:22">
      <c r="A4570">
        <v>4565</v>
      </c>
      <c r="B4570" s="155">
        <f t="shared" si="710"/>
        <v>41465</v>
      </c>
      <c r="C4570" s="148">
        <f t="shared" si="711"/>
        <v>2013</v>
      </c>
      <c r="D4570" s="148">
        <f t="shared" si="712"/>
        <v>7</v>
      </c>
      <c r="E4570" s="152">
        <v>5</v>
      </c>
      <c r="F4570" s="153">
        <v>0</v>
      </c>
      <c r="G4570" s="154">
        <v>430.49700000000001</v>
      </c>
      <c r="H4570" s="154">
        <v>0</v>
      </c>
      <c r="I4570" s="154">
        <v>1055.971</v>
      </c>
      <c r="J4570" s="151">
        <v>0</v>
      </c>
      <c r="K4570" s="149">
        <f t="shared" si="713"/>
        <v>1486.4680000000001</v>
      </c>
      <c r="L4570" s="148">
        <v>0</v>
      </c>
      <c r="M4570" s="148">
        <v>130.27000000000001</v>
      </c>
      <c r="N4570" s="148">
        <v>0</v>
      </c>
      <c r="O4570" s="148">
        <v>232.81299999999999</v>
      </c>
      <c r="P4570" s="148">
        <v>0</v>
      </c>
      <c r="Q4570" s="21">
        <f t="shared" si="714"/>
        <v>0</v>
      </c>
      <c r="R4570" s="21">
        <f t="shared" si="715"/>
        <v>416.47319000000005</v>
      </c>
      <c r="S4570" s="21">
        <f t="shared" si="716"/>
        <v>0</v>
      </c>
      <c r="T4570" s="21">
        <f t="shared" si="717"/>
        <v>739.41408799999999</v>
      </c>
      <c r="U4570" s="22">
        <f t="shared" si="718"/>
        <v>1155.8872780000002</v>
      </c>
      <c r="V4570" s="39">
        <f t="shared" si="719"/>
        <v>0.77760656670712058</v>
      </c>
    </row>
    <row r="4571" spans="1:22">
      <c r="A4571">
        <v>4566</v>
      </c>
      <c r="B4571" s="155">
        <f t="shared" si="710"/>
        <v>41465</v>
      </c>
      <c r="C4571" s="148">
        <f t="shared" si="711"/>
        <v>2013</v>
      </c>
      <c r="D4571" s="148">
        <f t="shared" si="712"/>
        <v>7</v>
      </c>
      <c r="E4571" s="152">
        <v>6</v>
      </c>
      <c r="F4571" s="153">
        <v>0</v>
      </c>
      <c r="G4571" s="154">
        <v>430.28899999999999</v>
      </c>
      <c r="H4571" s="154">
        <v>0</v>
      </c>
      <c r="I4571" s="154">
        <v>1020.6420000000001</v>
      </c>
      <c r="J4571" s="151">
        <v>0</v>
      </c>
      <c r="K4571" s="149">
        <f t="shared" si="713"/>
        <v>1450.931</v>
      </c>
      <c r="L4571" s="148">
        <v>0</v>
      </c>
      <c r="M4571" s="148">
        <v>130.26900000000001</v>
      </c>
      <c r="N4571" s="148">
        <v>0</v>
      </c>
      <c r="O4571" s="148">
        <v>237.89599999999999</v>
      </c>
      <c r="P4571" s="148">
        <v>0</v>
      </c>
      <c r="Q4571" s="21">
        <f t="shared" si="714"/>
        <v>0</v>
      </c>
      <c r="R4571" s="21">
        <f t="shared" si="715"/>
        <v>416.46999300000004</v>
      </c>
      <c r="S4571" s="21">
        <f t="shared" si="716"/>
        <v>0</v>
      </c>
      <c r="T4571" s="21">
        <f t="shared" si="717"/>
        <v>755.55769599999996</v>
      </c>
      <c r="U4571" s="22">
        <f t="shared" si="718"/>
        <v>1172.027689</v>
      </c>
      <c r="V4571" s="39">
        <f t="shared" si="719"/>
        <v>0.80777630983141169</v>
      </c>
    </row>
    <row r="4572" spans="1:22">
      <c r="A4572">
        <v>4567</v>
      </c>
      <c r="B4572" s="155">
        <f t="shared" si="710"/>
        <v>41465</v>
      </c>
      <c r="C4572" s="148">
        <f t="shared" si="711"/>
        <v>2013</v>
      </c>
      <c r="D4572" s="148">
        <f t="shared" si="712"/>
        <v>7</v>
      </c>
      <c r="E4572" s="152">
        <v>7</v>
      </c>
      <c r="F4572" s="153">
        <v>0</v>
      </c>
      <c r="G4572" s="154">
        <v>738.726</v>
      </c>
      <c r="H4572" s="154">
        <v>0</v>
      </c>
      <c r="I4572" s="154">
        <v>665.74900000000002</v>
      </c>
      <c r="J4572" s="151">
        <v>0</v>
      </c>
      <c r="K4572" s="149">
        <f t="shared" si="713"/>
        <v>1404.4749999999999</v>
      </c>
      <c r="L4572" s="148">
        <v>0</v>
      </c>
      <c r="M4572" s="148">
        <v>213.012</v>
      </c>
      <c r="N4572" s="148">
        <v>0</v>
      </c>
      <c r="O4572" s="148">
        <v>145.36699999999999</v>
      </c>
      <c r="P4572" s="148">
        <v>0</v>
      </c>
      <c r="Q4572" s="21">
        <f t="shared" si="714"/>
        <v>0</v>
      </c>
      <c r="R4572" s="21">
        <f t="shared" si="715"/>
        <v>680.99936400000001</v>
      </c>
      <c r="S4572" s="21">
        <f t="shared" si="716"/>
        <v>0</v>
      </c>
      <c r="T4572" s="21">
        <f t="shared" si="717"/>
        <v>461.68559199999999</v>
      </c>
      <c r="U4572" s="22">
        <f t="shared" si="718"/>
        <v>1142.6849560000001</v>
      </c>
      <c r="V4572" s="39">
        <f t="shared" si="719"/>
        <v>0.81360291639224636</v>
      </c>
    </row>
    <row r="4573" spans="1:22">
      <c r="A4573">
        <v>4568</v>
      </c>
      <c r="B4573" s="155">
        <f t="shared" si="710"/>
        <v>41465</v>
      </c>
      <c r="C4573" s="148">
        <f t="shared" si="711"/>
        <v>2013</v>
      </c>
      <c r="D4573" s="148">
        <f t="shared" si="712"/>
        <v>7</v>
      </c>
      <c r="E4573" s="152">
        <v>8</v>
      </c>
      <c r="F4573" s="153">
        <v>0</v>
      </c>
      <c r="G4573" s="154">
        <v>1117.932</v>
      </c>
      <c r="H4573" s="154">
        <v>0</v>
      </c>
      <c r="I4573" s="154">
        <v>707.27599999999995</v>
      </c>
      <c r="J4573" s="151">
        <v>0</v>
      </c>
      <c r="K4573" s="149">
        <f t="shared" si="713"/>
        <v>1825.2080000000001</v>
      </c>
      <c r="L4573" s="148">
        <v>0</v>
      </c>
      <c r="M4573" s="148">
        <v>311.40899999999999</v>
      </c>
      <c r="N4573" s="148">
        <v>0</v>
      </c>
      <c r="O4573" s="148">
        <v>154.90100000000001</v>
      </c>
      <c r="P4573" s="148">
        <v>0</v>
      </c>
      <c r="Q4573" s="21">
        <f t="shared" si="714"/>
        <v>0</v>
      </c>
      <c r="R4573" s="21">
        <f t="shared" si="715"/>
        <v>995.57457299999999</v>
      </c>
      <c r="S4573" s="21">
        <f t="shared" si="716"/>
        <v>0</v>
      </c>
      <c r="T4573" s="21">
        <f t="shared" si="717"/>
        <v>491.96557600000006</v>
      </c>
      <c r="U4573" s="22">
        <f t="shared" si="718"/>
        <v>1487.5401489999999</v>
      </c>
      <c r="V4573" s="39">
        <f t="shared" si="719"/>
        <v>0.81499760520444786</v>
      </c>
    </row>
    <row r="4574" spans="1:22">
      <c r="A4574">
        <v>4569</v>
      </c>
      <c r="B4574" s="155">
        <f t="shared" si="710"/>
        <v>41465</v>
      </c>
      <c r="C4574" s="148">
        <f t="shared" si="711"/>
        <v>2013</v>
      </c>
      <c r="D4574" s="148">
        <f t="shared" si="712"/>
        <v>7</v>
      </c>
      <c r="E4574" s="152">
        <v>9</v>
      </c>
      <c r="F4574" s="153">
        <v>0</v>
      </c>
      <c r="G4574" s="154">
        <v>1076.5160000000001</v>
      </c>
      <c r="H4574" s="154">
        <v>0</v>
      </c>
      <c r="I4574" s="154">
        <v>724.51099999999997</v>
      </c>
      <c r="J4574" s="151">
        <v>0</v>
      </c>
      <c r="K4574" s="149">
        <f t="shared" si="713"/>
        <v>1801.027</v>
      </c>
      <c r="L4574" s="148">
        <v>0</v>
      </c>
      <c r="M4574" s="148">
        <v>299.57100000000003</v>
      </c>
      <c r="N4574" s="148">
        <v>0</v>
      </c>
      <c r="O4574" s="148">
        <v>158.572</v>
      </c>
      <c r="P4574" s="148">
        <v>0</v>
      </c>
      <c r="Q4574" s="21">
        <f t="shared" si="714"/>
        <v>0</v>
      </c>
      <c r="R4574" s="21">
        <f t="shared" si="715"/>
        <v>957.72848700000009</v>
      </c>
      <c r="S4574" s="21">
        <f t="shared" si="716"/>
        <v>0</v>
      </c>
      <c r="T4574" s="21">
        <f t="shared" si="717"/>
        <v>503.62467200000003</v>
      </c>
      <c r="U4574" s="22">
        <f t="shared" si="718"/>
        <v>1461.3531590000002</v>
      </c>
      <c r="V4574" s="39">
        <f t="shared" si="719"/>
        <v>0.81139991738047246</v>
      </c>
    </row>
    <row r="4575" spans="1:22">
      <c r="A4575">
        <v>4570</v>
      </c>
      <c r="B4575" s="155">
        <f t="shared" ref="B4575:B4638" si="720">+B4551+1</f>
        <v>41465</v>
      </c>
      <c r="C4575" s="148">
        <f t="shared" si="711"/>
        <v>2013</v>
      </c>
      <c r="D4575" s="148">
        <f t="shared" si="712"/>
        <v>7</v>
      </c>
      <c r="E4575" s="152">
        <v>10</v>
      </c>
      <c r="F4575" s="153">
        <v>0</v>
      </c>
      <c r="G4575" s="154">
        <v>1071.825</v>
      </c>
      <c r="H4575" s="154">
        <v>0</v>
      </c>
      <c r="I4575" s="154">
        <v>757.38300000000004</v>
      </c>
      <c r="J4575" s="151">
        <v>0</v>
      </c>
      <c r="K4575" s="149">
        <f t="shared" si="713"/>
        <v>1829.2080000000001</v>
      </c>
      <c r="L4575" s="148">
        <v>0</v>
      </c>
      <c r="M4575" s="148">
        <v>298.48899999999998</v>
      </c>
      <c r="N4575" s="148">
        <v>0</v>
      </c>
      <c r="O4575" s="148">
        <v>173.14699999999999</v>
      </c>
      <c r="P4575" s="148">
        <v>0</v>
      </c>
      <c r="Q4575" s="21">
        <f t="shared" si="714"/>
        <v>0</v>
      </c>
      <c r="R4575" s="21">
        <f t="shared" si="715"/>
        <v>954.26933299999996</v>
      </c>
      <c r="S4575" s="21">
        <f t="shared" si="716"/>
        <v>0</v>
      </c>
      <c r="T4575" s="21">
        <f t="shared" si="717"/>
        <v>549.91487199999995</v>
      </c>
      <c r="U4575" s="22">
        <f t="shared" si="718"/>
        <v>1504.184205</v>
      </c>
      <c r="V4575" s="39">
        <f t="shared" si="719"/>
        <v>0.82231446888489446</v>
      </c>
    </row>
    <row r="4576" spans="1:22">
      <c r="A4576">
        <v>4571</v>
      </c>
      <c r="B4576" s="155">
        <f t="shared" si="720"/>
        <v>41465</v>
      </c>
      <c r="C4576" s="148">
        <f t="shared" si="711"/>
        <v>2013</v>
      </c>
      <c r="D4576" s="148">
        <f t="shared" si="712"/>
        <v>7</v>
      </c>
      <c r="E4576" s="152">
        <v>11</v>
      </c>
      <c r="F4576" s="153">
        <v>0</v>
      </c>
      <c r="G4576" s="154">
        <v>1081.241</v>
      </c>
      <c r="H4576" s="154">
        <v>1.1220000000000001</v>
      </c>
      <c r="I4576" s="154">
        <v>792.89300000000003</v>
      </c>
      <c r="J4576" s="151">
        <v>0</v>
      </c>
      <c r="K4576" s="149">
        <f t="shared" si="713"/>
        <v>1875.2560000000001</v>
      </c>
      <c r="L4576" s="148">
        <v>0</v>
      </c>
      <c r="M4576" s="148">
        <v>300.73399999999998</v>
      </c>
      <c r="N4576" s="148">
        <v>2.1480000000000001</v>
      </c>
      <c r="O4576" s="148">
        <v>182.77699999999999</v>
      </c>
      <c r="P4576" s="148">
        <v>0</v>
      </c>
      <c r="Q4576" s="21">
        <f t="shared" si="714"/>
        <v>0</v>
      </c>
      <c r="R4576" s="21">
        <f t="shared" si="715"/>
        <v>961.44659799999999</v>
      </c>
      <c r="S4576" s="21">
        <f t="shared" si="716"/>
        <v>4.1907480000000001</v>
      </c>
      <c r="T4576" s="21">
        <f t="shared" si="717"/>
        <v>580.49975199999994</v>
      </c>
      <c r="U4576" s="22">
        <f t="shared" si="718"/>
        <v>1546.1370979999999</v>
      </c>
      <c r="V4576" s="39">
        <f t="shared" si="719"/>
        <v>0.82449388136873036</v>
      </c>
    </row>
    <row r="4577" spans="1:22">
      <c r="A4577">
        <v>4572</v>
      </c>
      <c r="B4577" s="155">
        <f t="shared" si="720"/>
        <v>41465</v>
      </c>
      <c r="C4577" s="148">
        <f t="shared" si="711"/>
        <v>2013</v>
      </c>
      <c r="D4577" s="148">
        <f t="shared" si="712"/>
        <v>7</v>
      </c>
      <c r="E4577" s="152">
        <v>12</v>
      </c>
      <c r="F4577" s="153">
        <v>0</v>
      </c>
      <c r="G4577" s="154">
        <v>1093.28</v>
      </c>
      <c r="H4577" s="154">
        <v>0</v>
      </c>
      <c r="I4577" s="154">
        <v>796.6</v>
      </c>
      <c r="J4577" s="151">
        <v>0</v>
      </c>
      <c r="K4577" s="149">
        <f t="shared" si="713"/>
        <v>1889.88</v>
      </c>
      <c r="L4577" s="148">
        <v>0</v>
      </c>
      <c r="M4577" s="148">
        <v>305.51299999999998</v>
      </c>
      <c r="N4577" s="148">
        <v>0</v>
      </c>
      <c r="O4577" s="148">
        <v>183.01</v>
      </c>
      <c r="P4577" s="148">
        <v>0</v>
      </c>
      <c r="Q4577" s="21">
        <f t="shared" si="714"/>
        <v>0</v>
      </c>
      <c r="R4577" s="21">
        <f t="shared" si="715"/>
        <v>976.72506099999998</v>
      </c>
      <c r="S4577" s="21">
        <f t="shared" si="716"/>
        <v>0</v>
      </c>
      <c r="T4577" s="21">
        <f t="shared" si="717"/>
        <v>581.23976000000005</v>
      </c>
      <c r="U4577" s="22">
        <f t="shared" si="718"/>
        <v>1557.964821</v>
      </c>
      <c r="V4577" s="39">
        <f t="shared" si="719"/>
        <v>0.82437235221283889</v>
      </c>
    </row>
    <row r="4578" spans="1:22">
      <c r="A4578">
        <v>4573</v>
      </c>
      <c r="B4578" s="155">
        <f t="shared" si="720"/>
        <v>41465</v>
      </c>
      <c r="C4578" s="148">
        <f t="shared" si="711"/>
        <v>2013</v>
      </c>
      <c r="D4578" s="148">
        <f t="shared" si="712"/>
        <v>7</v>
      </c>
      <c r="E4578" s="152">
        <v>13</v>
      </c>
      <c r="F4578" s="153">
        <v>0</v>
      </c>
      <c r="G4578" s="154">
        <v>1105.4359999999999</v>
      </c>
      <c r="H4578" s="154">
        <v>0</v>
      </c>
      <c r="I4578" s="154">
        <v>788.65800000000002</v>
      </c>
      <c r="J4578" s="151">
        <v>0</v>
      </c>
      <c r="K4578" s="149">
        <f t="shared" si="713"/>
        <v>1894.0940000000001</v>
      </c>
      <c r="L4578" s="148">
        <v>0</v>
      </c>
      <c r="M4578" s="148">
        <v>307.29899999999998</v>
      </c>
      <c r="N4578" s="148">
        <v>0</v>
      </c>
      <c r="O4578" s="148">
        <v>181.74100000000001</v>
      </c>
      <c r="P4578" s="148">
        <v>0</v>
      </c>
      <c r="Q4578" s="21">
        <f t="shared" si="714"/>
        <v>0</v>
      </c>
      <c r="R4578" s="21">
        <f t="shared" si="715"/>
        <v>982.43490299999996</v>
      </c>
      <c r="S4578" s="21">
        <f t="shared" si="716"/>
        <v>0</v>
      </c>
      <c r="T4578" s="21">
        <f t="shared" si="717"/>
        <v>577.20941600000003</v>
      </c>
      <c r="U4578" s="22">
        <f t="shared" si="718"/>
        <v>1559.644319</v>
      </c>
      <c r="V4578" s="39">
        <f t="shared" si="719"/>
        <v>0.82342498260382002</v>
      </c>
    </row>
    <row r="4579" spans="1:22">
      <c r="A4579">
        <v>4574</v>
      </c>
      <c r="B4579" s="155">
        <f t="shared" si="720"/>
        <v>41465</v>
      </c>
      <c r="C4579" s="148">
        <f t="shared" si="711"/>
        <v>2013</v>
      </c>
      <c r="D4579" s="148">
        <f t="shared" si="712"/>
        <v>7</v>
      </c>
      <c r="E4579" s="152">
        <v>14</v>
      </c>
      <c r="F4579" s="153">
        <v>0</v>
      </c>
      <c r="G4579" s="154">
        <v>1083.6010000000001</v>
      </c>
      <c r="H4579" s="154">
        <v>0</v>
      </c>
      <c r="I4579" s="154">
        <v>793.14599999999996</v>
      </c>
      <c r="J4579" s="151">
        <v>0</v>
      </c>
      <c r="K4579" s="149">
        <f t="shared" si="713"/>
        <v>1876.7470000000001</v>
      </c>
      <c r="L4579" s="148">
        <v>0</v>
      </c>
      <c r="M4579" s="148">
        <v>300.22300000000001</v>
      </c>
      <c r="N4579" s="148">
        <v>0</v>
      </c>
      <c r="O4579" s="148">
        <v>182.29300000000001</v>
      </c>
      <c r="P4579" s="148">
        <v>0</v>
      </c>
      <c r="Q4579" s="21">
        <f t="shared" si="714"/>
        <v>0</v>
      </c>
      <c r="R4579" s="21">
        <f t="shared" si="715"/>
        <v>959.81293100000005</v>
      </c>
      <c r="S4579" s="21">
        <f t="shared" si="716"/>
        <v>0</v>
      </c>
      <c r="T4579" s="21">
        <f t="shared" si="717"/>
        <v>578.96256800000003</v>
      </c>
      <c r="U4579" s="22">
        <f t="shared" si="718"/>
        <v>1538.7754990000001</v>
      </c>
      <c r="V4579" s="39">
        <f t="shared" si="719"/>
        <v>0.81991632276486925</v>
      </c>
    </row>
    <row r="4580" spans="1:22">
      <c r="A4580">
        <v>4575</v>
      </c>
      <c r="B4580" s="155">
        <f t="shared" si="720"/>
        <v>41465</v>
      </c>
      <c r="C4580" s="148">
        <f t="shared" si="711"/>
        <v>2013</v>
      </c>
      <c r="D4580" s="148">
        <f t="shared" si="712"/>
        <v>7</v>
      </c>
      <c r="E4580" s="152">
        <v>15</v>
      </c>
      <c r="F4580" s="153">
        <v>0</v>
      </c>
      <c r="G4580" s="154">
        <v>1068.7270000000001</v>
      </c>
      <c r="H4580" s="154">
        <v>1.2889999999999999</v>
      </c>
      <c r="I4580" s="154">
        <v>802.69500000000005</v>
      </c>
      <c r="J4580" s="151">
        <v>0</v>
      </c>
      <c r="K4580" s="149">
        <f t="shared" si="713"/>
        <v>1872.7110000000002</v>
      </c>
      <c r="L4580" s="148">
        <v>0</v>
      </c>
      <c r="M4580" s="148">
        <v>296.24</v>
      </c>
      <c r="N4580" s="148">
        <v>2.157</v>
      </c>
      <c r="O4580" s="148">
        <v>184.03100000000001</v>
      </c>
      <c r="P4580" s="148">
        <v>0</v>
      </c>
      <c r="Q4580" s="21">
        <f t="shared" si="714"/>
        <v>0</v>
      </c>
      <c r="R4580" s="21">
        <f t="shared" si="715"/>
        <v>947.07928000000004</v>
      </c>
      <c r="S4580" s="21">
        <f t="shared" si="716"/>
        <v>4.2083070000000005</v>
      </c>
      <c r="T4580" s="21">
        <f t="shared" si="717"/>
        <v>584.48245600000007</v>
      </c>
      <c r="U4580" s="22">
        <f t="shared" si="718"/>
        <v>1535.770043</v>
      </c>
      <c r="V4580" s="39">
        <f t="shared" si="719"/>
        <v>0.82007850810936644</v>
      </c>
    </row>
    <row r="4581" spans="1:22">
      <c r="A4581">
        <v>4576</v>
      </c>
      <c r="B4581" s="155">
        <f t="shared" si="720"/>
        <v>41465</v>
      </c>
      <c r="C4581" s="148">
        <f t="shared" si="711"/>
        <v>2013</v>
      </c>
      <c r="D4581" s="148">
        <f t="shared" si="712"/>
        <v>7</v>
      </c>
      <c r="E4581" s="152">
        <v>16</v>
      </c>
      <c r="F4581" s="153">
        <v>0</v>
      </c>
      <c r="G4581" s="154">
        <v>1096.873</v>
      </c>
      <c r="H4581" s="154">
        <v>0</v>
      </c>
      <c r="I4581" s="154">
        <v>801.93399999999997</v>
      </c>
      <c r="J4581" s="151">
        <v>0</v>
      </c>
      <c r="K4581" s="149">
        <f t="shared" si="713"/>
        <v>1898.807</v>
      </c>
      <c r="L4581" s="148">
        <v>0</v>
      </c>
      <c r="M4581" s="148">
        <v>309.64600000000002</v>
      </c>
      <c r="N4581" s="148">
        <v>0</v>
      </c>
      <c r="O4581" s="148">
        <v>182.98599999999999</v>
      </c>
      <c r="P4581" s="148">
        <v>0</v>
      </c>
      <c r="Q4581" s="21">
        <f t="shared" si="714"/>
        <v>0</v>
      </c>
      <c r="R4581" s="21">
        <f t="shared" si="715"/>
        <v>989.93826200000012</v>
      </c>
      <c r="S4581" s="21">
        <f t="shared" si="716"/>
        <v>0</v>
      </c>
      <c r="T4581" s="21">
        <f t="shared" si="717"/>
        <v>581.16353600000002</v>
      </c>
      <c r="U4581" s="22">
        <f t="shared" si="718"/>
        <v>1571.1017980000001</v>
      </c>
      <c r="V4581" s="39">
        <f t="shared" si="719"/>
        <v>0.82741521281520458</v>
      </c>
    </row>
    <row r="4582" spans="1:22">
      <c r="A4582">
        <v>4577</v>
      </c>
      <c r="B4582" s="155">
        <f t="shared" si="720"/>
        <v>41465</v>
      </c>
      <c r="C4582" s="148">
        <f t="shared" si="711"/>
        <v>2013</v>
      </c>
      <c r="D4582" s="148">
        <f t="shared" si="712"/>
        <v>7</v>
      </c>
      <c r="E4582" s="152">
        <v>17</v>
      </c>
      <c r="F4582" s="153">
        <v>0</v>
      </c>
      <c r="G4582" s="154">
        <v>1021.447</v>
      </c>
      <c r="H4582" s="154">
        <v>0</v>
      </c>
      <c r="I4582" s="154">
        <v>808.34900000000005</v>
      </c>
      <c r="J4582" s="151">
        <v>0</v>
      </c>
      <c r="K4582" s="149">
        <f t="shared" si="713"/>
        <v>1829.796</v>
      </c>
      <c r="L4582" s="148">
        <v>0</v>
      </c>
      <c r="M4582" s="148">
        <v>284.31099999999998</v>
      </c>
      <c r="N4582" s="148">
        <v>0</v>
      </c>
      <c r="O4582" s="148">
        <v>185.27</v>
      </c>
      <c r="P4582" s="148">
        <v>0</v>
      </c>
      <c r="Q4582" s="21">
        <f t="shared" si="714"/>
        <v>0</v>
      </c>
      <c r="R4582" s="21">
        <f t="shared" si="715"/>
        <v>908.9422669999999</v>
      </c>
      <c r="S4582" s="21">
        <f t="shared" si="716"/>
        <v>0</v>
      </c>
      <c r="T4582" s="21">
        <f t="shared" si="717"/>
        <v>588.41752000000008</v>
      </c>
      <c r="U4582" s="22">
        <f t="shared" si="718"/>
        <v>1497.3597869999999</v>
      </c>
      <c r="V4582" s="39">
        <f t="shared" si="719"/>
        <v>0.81832061442914938</v>
      </c>
    </row>
    <row r="4583" spans="1:22">
      <c r="A4583">
        <v>4578</v>
      </c>
      <c r="B4583" s="155">
        <f t="shared" si="720"/>
        <v>41465</v>
      </c>
      <c r="C4583" s="148">
        <f t="shared" si="711"/>
        <v>2013</v>
      </c>
      <c r="D4583" s="148">
        <f t="shared" si="712"/>
        <v>7</v>
      </c>
      <c r="E4583" s="152">
        <v>18</v>
      </c>
      <c r="F4583" s="153">
        <v>0</v>
      </c>
      <c r="G4583" s="154">
        <v>688.22</v>
      </c>
      <c r="H4583" s="154">
        <v>2.7E-2</v>
      </c>
      <c r="I4583" s="154">
        <v>1166.7929999999999</v>
      </c>
      <c r="J4583" s="151">
        <v>0</v>
      </c>
      <c r="K4583" s="149">
        <f t="shared" si="713"/>
        <v>1855.04</v>
      </c>
      <c r="L4583" s="148">
        <v>0</v>
      </c>
      <c r="M4583" s="148">
        <v>199.48099999999999</v>
      </c>
      <c r="N4583" s="148">
        <v>0.35799999999999998</v>
      </c>
      <c r="O4583" s="148">
        <v>263.68200000000002</v>
      </c>
      <c r="P4583" s="148">
        <v>0</v>
      </c>
      <c r="Q4583" s="21">
        <f t="shared" si="714"/>
        <v>0</v>
      </c>
      <c r="R4583" s="21">
        <f t="shared" si="715"/>
        <v>637.74075700000003</v>
      </c>
      <c r="S4583" s="21">
        <f t="shared" si="716"/>
        <v>0.69845800000000002</v>
      </c>
      <c r="T4583" s="21">
        <f t="shared" si="717"/>
        <v>837.4540320000001</v>
      </c>
      <c r="U4583" s="22">
        <f t="shared" si="718"/>
        <v>1475.893247</v>
      </c>
      <c r="V4583" s="39">
        <f t="shared" si="719"/>
        <v>0.79561262668190447</v>
      </c>
    </row>
    <row r="4584" spans="1:22">
      <c r="A4584">
        <v>4579</v>
      </c>
      <c r="B4584" s="155">
        <f t="shared" si="720"/>
        <v>41465</v>
      </c>
      <c r="C4584" s="148">
        <f t="shared" si="711"/>
        <v>2013</v>
      </c>
      <c r="D4584" s="148">
        <f t="shared" si="712"/>
        <v>7</v>
      </c>
      <c r="E4584" s="152">
        <v>19</v>
      </c>
      <c r="F4584" s="153">
        <v>0</v>
      </c>
      <c r="G4584" s="154">
        <v>961.03499999999997</v>
      </c>
      <c r="H4584" s="154">
        <v>0</v>
      </c>
      <c r="I4584" s="154">
        <v>924.53800000000001</v>
      </c>
      <c r="J4584" s="151">
        <v>0</v>
      </c>
      <c r="K4584" s="149">
        <f t="shared" si="713"/>
        <v>1885.5729999999999</v>
      </c>
      <c r="L4584" s="148">
        <v>0</v>
      </c>
      <c r="M4584" s="148">
        <v>270.12799999999999</v>
      </c>
      <c r="N4584" s="148">
        <v>0</v>
      </c>
      <c r="O4584" s="148">
        <v>223.64099999999999</v>
      </c>
      <c r="P4584" s="148">
        <v>0</v>
      </c>
      <c r="Q4584" s="21">
        <f t="shared" si="714"/>
        <v>0</v>
      </c>
      <c r="R4584" s="21">
        <f t="shared" si="715"/>
        <v>863.59921599999996</v>
      </c>
      <c r="S4584" s="21">
        <f t="shared" si="716"/>
        <v>0</v>
      </c>
      <c r="T4584" s="21">
        <f t="shared" si="717"/>
        <v>710.283816</v>
      </c>
      <c r="U4584" s="22">
        <f t="shared" si="718"/>
        <v>1573.883032</v>
      </c>
      <c r="V4584" s="39">
        <f t="shared" si="719"/>
        <v>0.83469748028848534</v>
      </c>
    </row>
    <row r="4585" spans="1:22">
      <c r="A4585">
        <v>4580</v>
      </c>
      <c r="B4585" s="155">
        <f t="shared" si="720"/>
        <v>41465</v>
      </c>
      <c r="C4585" s="148">
        <f t="shared" si="711"/>
        <v>2013</v>
      </c>
      <c r="D4585" s="148">
        <f t="shared" si="712"/>
        <v>7</v>
      </c>
      <c r="E4585" s="152">
        <v>20</v>
      </c>
      <c r="F4585" s="153">
        <v>0</v>
      </c>
      <c r="G4585" s="154">
        <v>840.64300000000003</v>
      </c>
      <c r="H4585" s="154">
        <v>2.7719999999999998</v>
      </c>
      <c r="I4585" s="154">
        <v>1344.614</v>
      </c>
      <c r="J4585" s="151">
        <v>0</v>
      </c>
      <c r="K4585" s="149">
        <f t="shared" si="713"/>
        <v>2188.029</v>
      </c>
      <c r="L4585" s="148">
        <v>0</v>
      </c>
      <c r="M4585" s="148">
        <v>242.499</v>
      </c>
      <c r="N4585" s="148">
        <v>19.937999999999999</v>
      </c>
      <c r="O4585" s="148">
        <v>315.66500000000002</v>
      </c>
      <c r="P4585" s="148">
        <v>0</v>
      </c>
      <c r="Q4585" s="21">
        <f t="shared" si="714"/>
        <v>0</v>
      </c>
      <c r="R4585" s="21">
        <f t="shared" si="715"/>
        <v>775.26930300000004</v>
      </c>
      <c r="S4585" s="21">
        <f t="shared" si="716"/>
        <v>38.899037999999997</v>
      </c>
      <c r="T4585" s="21">
        <f t="shared" si="717"/>
        <v>1002.5520400000001</v>
      </c>
      <c r="U4585" s="22">
        <f t="shared" si="718"/>
        <v>1816.7203810000001</v>
      </c>
      <c r="V4585" s="39">
        <f t="shared" si="719"/>
        <v>0.83029995534794099</v>
      </c>
    </row>
    <row r="4586" spans="1:22">
      <c r="A4586">
        <v>4581</v>
      </c>
      <c r="B4586" s="155">
        <f t="shared" si="720"/>
        <v>41465</v>
      </c>
      <c r="C4586" s="148">
        <f t="shared" si="711"/>
        <v>2013</v>
      </c>
      <c r="D4586" s="148">
        <f t="shared" si="712"/>
        <v>7</v>
      </c>
      <c r="E4586" s="152">
        <v>21</v>
      </c>
      <c r="F4586" s="153">
        <v>0</v>
      </c>
      <c r="G4586" s="154">
        <v>795.19899999999996</v>
      </c>
      <c r="H4586" s="154">
        <v>0</v>
      </c>
      <c r="I4586" s="154">
        <v>1361.5170000000001</v>
      </c>
      <c r="J4586" s="151">
        <v>0</v>
      </c>
      <c r="K4586" s="149">
        <f t="shared" si="713"/>
        <v>2156.7159999999999</v>
      </c>
      <c r="L4586" s="148">
        <v>0</v>
      </c>
      <c r="M4586" s="148">
        <v>230.44499999999999</v>
      </c>
      <c r="N4586" s="148">
        <v>0</v>
      </c>
      <c r="O4586" s="148">
        <v>321.58499999999998</v>
      </c>
      <c r="P4586" s="148">
        <v>0</v>
      </c>
      <c r="Q4586" s="21">
        <f t="shared" si="714"/>
        <v>0</v>
      </c>
      <c r="R4586" s="21">
        <f t="shared" si="715"/>
        <v>736.732665</v>
      </c>
      <c r="S4586" s="21">
        <f t="shared" si="716"/>
        <v>0</v>
      </c>
      <c r="T4586" s="21">
        <f t="shared" si="717"/>
        <v>1021.35396</v>
      </c>
      <c r="U4586" s="22">
        <f t="shared" si="718"/>
        <v>1758.0866249999999</v>
      </c>
      <c r="V4586" s="39">
        <f t="shared" si="719"/>
        <v>0.81516835086307149</v>
      </c>
    </row>
    <row r="4587" spans="1:22">
      <c r="A4587">
        <v>4582</v>
      </c>
      <c r="B4587" s="155">
        <f t="shared" si="720"/>
        <v>41465</v>
      </c>
      <c r="C4587" s="148">
        <f t="shared" si="711"/>
        <v>2013</v>
      </c>
      <c r="D4587" s="148">
        <f t="shared" si="712"/>
        <v>7</v>
      </c>
      <c r="E4587" s="152">
        <v>22</v>
      </c>
      <c r="F4587" s="153">
        <v>0</v>
      </c>
      <c r="G4587" s="154">
        <v>795.00199999999995</v>
      </c>
      <c r="H4587" s="154">
        <v>0</v>
      </c>
      <c r="I4587" s="154">
        <v>1319.088</v>
      </c>
      <c r="J4587" s="151">
        <v>0</v>
      </c>
      <c r="K4587" s="149">
        <f t="shared" si="713"/>
        <v>2114.09</v>
      </c>
      <c r="L4587" s="148">
        <v>0</v>
      </c>
      <c r="M4587" s="148">
        <v>229.90299999999999</v>
      </c>
      <c r="N4587" s="148">
        <v>0</v>
      </c>
      <c r="O4587" s="148">
        <v>308.22899999999998</v>
      </c>
      <c r="P4587" s="148">
        <v>0</v>
      </c>
      <c r="Q4587" s="21">
        <f t="shared" si="714"/>
        <v>0</v>
      </c>
      <c r="R4587" s="21">
        <f t="shared" si="715"/>
        <v>734.99989099999993</v>
      </c>
      <c r="S4587" s="21">
        <f t="shared" si="716"/>
        <v>0</v>
      </c>
      <c r="T4587" s="21">
        <f t="shared" si="717"/>
        <v>978.93530399999997</v>
      </c>
      <c r="U4587" s="22">
        <f t="shared" si="718"/>
        <v>1713.935195</v>
      </c>
      <c r="V4587" s="39">
        <f t="shared" si="719"/>
        <v>0.81072007104711719</v>
      </c>
    </row>
    <row r="4588" spans="1:22">
      <c r="A4588">
        <v>4583</v>
      </c>
      <c r="B4588" s="155">
        <f t="shared" si="720"/>
        <v>41465</v>
      </c>
      <c r="C4588" s="148">
        <f t="shared" si="711"/>
        <v>2013</v>
      </c>
      <c r="D4588" s="148">
        <f t="shared" si="712"/>
        <v>7</v>
      </c>
      <c r="E4588" s="152">
        <v>23</v>
      </c>
      <c r="F4588" s="153">
        <v>0</v>
      </c>
      <c r="G4588" s="154">
        <v>793.42700000000002</v>
      </c>
      <c r="H4588" s="154">
        <v>0</v>
      </c>
      <c r="I4588" s="154">
        <v>1187.829</v>
      </c>
      <c r="J4588" s="151">
        <v>0</v>
      </c>
      <c r="K4588" s="149">
        <f t="shared" si="713"/>
        <v>1981.2559999999999</v>
      </c>
      <c r="L4588" s="148">
        <v>0</v>
      </c>
      <c r="M4588" s="148">
        <v>230.16</v>
      </c>
      <c r="N4588" s="148">
        <v>0</v>
      </c>
      <c r="O4588" s="148">
        <v>277.74099999999999</v>
      </c>
      <c r="P4588" s="148">
        <v>0</v>
      </c>
      <c r="Q4588" s="21">
        <f t="shared" si="714"/>
        <v>0</v>
      </c>
      <c r="R4588" s="21">
        <f t="shared" si="715"/>
        <v>735.82151999999996</v>
      </c>
      <c r="S4588" s="21">
        <f t="shared" si="716"/>
        <v>0</v>
      </c>
      <c r="T4588" s="21">
        <f t="shared" si="717"/>
        <v>882.10541599999999</v>
      </c>
      <c r="U4588" s="22">
        <f t="shared" si="718"/>
        <v>1617.9269359999998</v>
      </c>
      <c r="V4588" s="39">
        <f t="shared" si="719"/>
        <v>0.8166168006557456</v>
      </c>
    </row>
    <row r="4589" spans="1:22">
      <c r="A4589">
        <v>4584</v>
      </c>
      <c r="B4589" s="155">
        <f t="shared" si="720"/>
        <v>41465</v>
      </c>
      <c r="C4589" s="148">
        <f t="shared" si="711"/>
        <v>2013</v>
      </c>
      <c r="D4589" s="148">
        <f t="shared" si="712"/>
        <v>7</v>
      </c>
      <c r="E4589" s="152">
        <v>24</v>
      </c>
      <c r="F4589" s="153">
        <v>0</v>
      </c>
      <c r="G4589" s="154">
        <v>821.58299999999997</v>
      </c>
      <c r="H4589" s="154">
        <v>0</v>
      </c>
      <c r="I4589" s="154">
        <v>1035.653</v>
      </c>
      <c r="J4589" s="151">
        <v>0</v>
      </c>
      <c r="K4589" s="149">
        <f t="shared" si="713"/>
        <v>1857.2359999999999</v>
      </c>
      <c r="L4589" s="148">
        <v>0</v>
      </c>
      <c r="M4589" s="148">
        <v>240.833</v>
      </c>
      <c r="N4589" s="148">
        <v>0</v>
      </c>
      <c r="O4589" s="148">
        <v>237.63300000000001</v>
      </c>
      <c r="P4589" s="148">
        <v>0</v>
      </c>
      <c r="Q4589" s="21">
        <f t="shared" si="714"/>
        <v>0</v>
      </c>
      <c r="R4589" s="21">
        <f t="shared" si="715"/>
        <v>769.94310099999996</v>
      </c>
      <c r="S4589" s="21">
        <f t="shared" si="716"/>
        <v>0</v>
      </c>
      <c r="T4589" s="21">
        <f t="shared" si="717"/>
        <v>754.72240800000009</v>
      </c>
      <c r="U4589" s="22">
        <f t="shared" si="718"/>
        <v>1524.6655089999999</v>
      </c>
      <c r="V4589" s="39">
        <f t="shared" si="719"/>
        <v>0.82093256268993275</v>
      </c>
    </row>
    <row r="4590" spans="1:22">
      <c r="A4590">
        <v>4585</v>
      </c>
      <c r="B4590" s="155">
        <f t="shared" si="720"/>
        <v>41466</v>
      </c>
      <c r="C4590" s="148">
        <f t="shared" si="711"/>
        <v>2013</v>
      </c>
      <c r="D4590" s="148">
        <f t="shared" si="712"/>
        <v>7</v>
      </c>
      <c r="E4590" s="152">
        <v>1</v>
      </c>
      <c r="F4590" s="153">
        <v>0</v>
      </c>
      <c r="G4590" s="154">
        <v>829.67</v>
      </c>
      <c r="H4590" s="154">
        <v>0</v>
      </c>
      <c r="I4590" s="154">
        <v>919.65800000000002</v>
      </c>
      <c r="J4590" s="151">
        <v>0</v>
      </c>
      <c r="K4590" s="149">
        <f t="shared" si="713"/>
        <v>1749.328</v>
      </c>
      <c r="L4590" s="148">
        <v>0</v>
      </c>
      <c r="M4590" s="148">
        <v>238.30199999999999</v>
      </c>
      <c r="N4590" s="148">
        <v>0</v>
      </c>
      <c r="O4590" s="148">
        <v>204.60599999999999</v>
      </c>
      <c r="P4590" s="148">
        <v>0</v>
      </c>
      <c r="Q4590" s="21">
        <f t="shared" si="714"/>
        <v>0</v>
      </c>
      <c r="R4590" s="21">
        <f t="shared" si="715"/>
        <v>761.851494</v>
      </c>
      <c r="S4590" s="21">
        <f t="shared" si="716"/>
        <v>0</v>
      </c>
      <c r="T4590" s="21">
        <f t="shared" si="717"/>
        <v>649.82865600000002</v>
      </c>
      <c r="U4590" s="22">
        <f t="shared" si="718"/>
        <v>1411.6801500000001</v>
      </c>
      <c r="V4590" s="39">
        <f t="shared" si="719"/>
        <v>0.80698425338187019</v>
      </c>
    </row>
    <row r="4591" spans="1:22">
      <c r="A4591">
        <v>4586</v>
      </c>
      <c r="B4591" s="155">
        <f t="shared" si="720"/>
        <v>41466</v>
      </c>
      <c r="C4591" s="148">
        <f t="shared" si="711"/>
        <v>2013</v>
      </c>
      <c r="D4591" s="148">
        <f t="shared" si="712"/>
        <v>7</v>
      </c>
      <c r="E4591" s="152">
        <v>2</v>
      </c>
      <c r="F4591" s="153">
        <v>0</v>
      </c>
      <c r="G4591" s="154">
        <v>747.96500000000003</v>
      </c>
      <c r="H4591" s="154">
        <v>0</v>
      </c>
      <c r="I4591" s="154">
        <v>860.23599999999999</v>
      </c>
      <c r="J4591" s="151">
        <v>0</v>
      </c>
      <c r="K4591" s="149">
        <f t="shared" si="713"/>
        <v>1608.201</v>
      </c>
      <c r="L4591" s="148">
        <v>0</v>
      </c>
      <c r="M4591" s="148">
        <v>215.52699999999999</v>
      </c>
      <c r="N4591" s="148">
        <v>0</v>
      </c>
      <c r="O4591" s="148">
        <v>191.79599999999999</v>
      </c>
      <c r="P4591" s="148">
        <v>0</v>
      </c>
      <c r="Q4591" s="21">
        <f t="shared" si="714"/>
        <v>0</v>
      </c>
      <c r="R4591" s="21">
        <f t="shared" si="715"/>
        <v>689.03981899999997</v>
      </c>
      <c r="S4591" s="21">
        <f t="shared" si="716"/>
        <v>0</v>
      </c>
      <c r="T4591" s="21">
        <f t="shared" si="717"/>
        <v>609.14409599999999</v>
      </c>
      <c r="U4591" s="22">
        <f t="shared" si="718"/>
        <v>1298.1839150000001</v>
      </c>
      <c r="V4591" s="39">
        <f t="shared" si="719"/>
        <v>0.80722740192301834</v>
      </c>
    </row>
    <row r="4592" spans="1:22">
      <c r="A4592">
        <v>4587</v>
      </c>
      <c r="B4592" s="155">
        <f t="shared" si="720"/>
        <v>41466</v>
      </c>
      <c r="C4592" s="148">
        <f t="shared" si="711"/>
        <v>2013</v>
      </c>
      <c r="D4592" s="148">
        <f t="shared" si="712"/>
        <v>7</v>
      </c>
      <c r="E4592" s="152">
        <v>3</v>
      </c>
      <c r="F4592" s="153">
        <v>0</v>
      </c>
      <c r="G4592" s="154">
        <v>747.12199999999996</v>
      </c>
      <c r="H4592" s="154">
        <v>0</v>
      </c>
      <c r="I4592" s="154">
        <v>790.33</v>
      </c>
      <c r="J4592" s="151">
        <v>0</v>
      </c>
      <c r="K4592" s="149">
        <f t="shared" si="713"/>
        <v>1537.452</v>
      </c>
      <c r="L4592" s="148">
        <v>0</v>
      </c>
      <c r="M4592" s="148">
        <v>215.417</v>
      </c>
      <c r="N4592" s="148">
        <v>0</v>
      </c>
      <c r="O4592" s="148">
        <v>177.10300000000001</v>
      </c>
      <c r="P4592" s="148">
        <v>0</v>
      </c>
      <c r="Q4592" s="21">
        <f t="shared" si="714"/>
        <v>0</v>
      </c>
      <c r="R4592" s="21">
        <f t="shared" si="715"/>
        <v>688.68814900000007</v>
      </c>
      <c r="S4592" s="21">
        <f t="shared" si="716"/>
        <v>0</v>
      </c>
      <c r="T4592" s="21">
        <f t="shared" si="717"/>
        <v>562.47912800000006</v>
      </c>
      <c r="U4592" s="22">
        <f t="shared" si="718"/>
        <v>1251.167277</v>
      </c>
      <c r="V4592" s="39">
        <f t="shared" si="719"/>
        <v>0.81379274084654352</v>
      </c>
    </row>
    <row r="4593" spans="1:22">
      <c r="A4593">
        <v>4588</v>
      </c>
      <c r="B4593" s="155">
        <f t="shared" si="720"/>
        <v>41466</v>
      </c>
      <c r="C4593" s="148">
        <f t="shared" si="711"/>
        <v>2013</v>
      </c>
      <c r="D4593" s="148">
        <f t="shared" si="712"/>
        <v>7</v>
      </c>
      <c r="E4593" s="152">
        <v>4</v>
      </c>
      <c r="F4593" s="153">
        <v>0</v>
      </c>
      <c r="G4593" s="154">
        <v>496.34399999999999</v>
      </c>
      <c r="H4593" s="154">
        <v>0</v>
      </c>
      <c r="I4593" s="154">
        <v>799.327</v>
      </c>
      <c r="J4593" s="151">
        <v>0</v>
      </c>
      <c r="K4593" s="149">
        <f t="shared" si="713"/>
        <v>1295.671</v>
      </c>
      <c r="L4593" s="148">
        <v>0</v>
      </c>
      <c r="M4593" s="148">
        <v>148.511</v>
      </c>
      <c r="N4593" s="148">
        <v>0</v>
      </c>
      <c r="O4593" s="148">
        <v>178.71700000000001</v>
      </c>
      <c r="P4593" s="148">
        <v>0</v>
      </c>
      <c r="Q4593" s="21">
        <f t="shared" si="714"/>
        <v>0</v>
      </c>
      <c r="R4593" s="21">
        <f t="shared" si="715"/>
        <v>474.78966700000001</v>
      </c>
      <c r="S4593" s="21">
        <f t="shared" si="716"/>
        <v>0</v>
      </c>
      <c r="T4593" s="21">
        <f t="shared" si="717"/>
        <v>567.6051920000001</v>
      </c>
      <c r="U4593" s="22">
        <f t="shared" si="718"/>
        <v>1042.394859</v>
      </c>
      <c r="V4593" s="39">
        <f t="shared" si="719"/>
        <v>0.80452125500995231</v>
      </c>
    </row>
    <row r="4594" spans="1:22">
      <c r="A4594">
        <v>4589</v>
      </c>
      <c r="B4594" s="155">
        <f t="shared" si="720"/>
        <v>41466</v>
      </c>
      <c r="C4594" s="148">
        <f t="shared" si="711"/>
        <v>2013</v>
      </c>
      <c r="D4594" s="148">
        <f t="shared" si="712"/>
        <v>7</v>
      </c>
      <c r="E4594" s="152">
        <v>5</v>
      </c>
      <c r="F4594" s="153">
        <v>0</v>
      </c>
      <c r="G4594" s="154">
        <v>440.37299999999999</v>
      </c>
      <c r="H4594" s="154">
        <v>0</v>
      </c>
      <c r="I4594" s="154">
        <v>1149.336</v>
      </c>
      <c r="J4594" s="151">
        <v>0</v>
      </c>
      <c r="K4594" s="149">
        <f t="shared" si="713"/>
        <v>1589.7090000000001</v>
      </c>
      <c r="L4594" s="148">
        <v>0</v>
      </c>
      <c r="M4594" s="148">
        <v>132.71600000000001</v>
      </c>
      <c r="N4594" s="148">
        <v>0</v>
      </c>
      <c r="O4594" s="148">
        <v>251.898</v>
      </c>
      <c r="P4594" s="148">
        <v>0</v>
      </c>
      <c r="Q4594" s="21">
        <f t="shared" si="714"/>
        <v>0</v>
      </c>
      <c r="R4594" s="21">
        <f t="shared" si="715"/>
        <v>424.29305200000005</v>
      </c>
      <c r="S4594" s="21">
        <f t="shared" si="716"/>
        <v>0</v>
      </c>
      <c r="T4594" s="21">
        <f t="shared" si="717"/>
        <v>800.02804800000001</v>
      </c>
      <c r="U4594" s="22">
        <f t="shared" si="718"/>
        <v>1224.3211000000001</v>
      </c>
      <c r="V4594" s="39">
        <f t="shared" si="719"/>
        <v>0.77015422319430793</v>
      </c>
    </row>
    <row r="4595" spans="1:22">
      <c r="A4595">
        <v>4590</v>
      </c>
      <c r="B4595" s="155">
        <f t="shared" si="720"/>
        <v>41466</v>
      </c>
      <c r="C4595" s="148">
        <f t="shared" si="711"/>
        <v>2013</v>
      </c>
      <c r="D4595" s="148">
        <f t="shared" si="712"/>
        <v>7</v>
      </c>
      <c r="E4595" s="152">
        <v>6</v>
      </c>
      <c r="F4595" s="153">
        <v>0</v>
      </c>
      <c r="G4595" s="154">
        <v>495.69900000000001</v>
      </c>
      <c r="H4595" s="154">
        <v>0</v>
      </c>
      <c r="I4595" s="154">
        <v>803.22699999999998</v>
      </c>
      <c r="J4595" s="151">
        <v>0</v>
      </c>
      <c r="K4595" s="149">
        <f t="shared" si="713"/>
        <v>1298.9259999999999</v>
      </c>
      <c r="L4595" s="148">
        <v>0</v>
      </c>
      <c r="M4595" s="148">
        <v>148.291</v>
      </c>
      <c r="N4595" s="148">
        <v>0</v>
      </c>
      <c r="O4595" s="148">
        <v>178.72800000000001</v>
      </c>
      <c r="P4595" s="148">
        <v>0</v>
      </c>
      <c r="Q4595" s="21">
        <f t="shared" si="714"/>
        <v>0</v>
      </c>
      <c r="R4595" s="21">
        <f t="shared" si="715"/>
        <v>474.08632699999998</v>
      </c>
      <c r="S4595" s="21">
        <f t="shared" si="716"/>
        <v>0</v>
      </c>
      <c r="T4595" s="21">
        <f t="shared" si="717"/>
        <v>567.640128</v>
      </c>
      <c r="U4595" s="22">
        <f t="shared" si="718"/>
        <v>1041.726455</v>
      </c>
      <c r="V4595" s="39">
        <f t="shared" si="719"/>
        <v>0.80199060993466909</v>
      </c>
    </row>
    <row r="4596" spans="1:22">
      <c r="A4596">
        <v>4591</v>
      </c>
      <c r="B4596" s="155">
        <f t="shared" si="720"/>
        <v>41466</v>
      </c>
      <c r="C4596" s="148">
        <f t="shared" si="711"/>
        <v>2013</v>
      </c>
      <c r="D4596" s="148">
        <f t="shared" si="712"/>
        <v>7</v>
      </c>
      <c r="E4596" s="152">
        <v>7</v>
      </c>
      <c r="F4596" s="153">
        <v>0</v>
      </c>
      <c r="G4596" s="154">
        <v>750.21799999999996</v>
      </c>
      <c r="H4596" s="154">
        <v>0</v>
      </c>
      <c r="I4596" s="154">
        <v>819.73299999999995</v>
      </c>
      <c r="J4596" s="151">
        <v>0</v>
      </c>
      <c r="K4596" s="149">
        <f t="shared" si="713"/>
        <v>1569.951</v>
      </c>
      <c r="L4596" s="148">
        <v>0</v>
      </c>
      <c r="M4596" s="148">
        <v>213.11699999999999</v>
      </c>
      <c r="N4596" s="148">
        <v>0</v>
      </c>
      <c r="O4596" s="148">
        <v>183.815</v>
      </c>
      <c r="P4596" s="148">
        <v>0</v>
      </c>
      <c r="Q4596" s="21">
        <f t="shared" si="714"/>
        <v>0</v>
      </c>
      <c r="R4596" s="21">
        <f t="shared" si="715"/>
        <v>681.33504900000003</v>
      </c>
      <c r="S4596" s="21">
        <f t="shared" si="716"/>
        <v>0</v>
      </c>
      <c r="T4596" s="21">
        <f t="shared" si="717"/>
        <v>583.79644000000008</v>
      </c>
      <c r="U4596" s="22">
        <f t="shared" si="718"/>
        <v>1265.1314890000001</v>
      </c>
      <c r="V4596" s="39">
        <f t="shared" si="719"/>
        <v>0.80584138549547091</v>
      </c>
    </row>
    <row r="4597" spans="1:22">
      <c r="A4597">
        <v>4592</v>
      </c>
      <c r="B4597" s="155">
        <f t="shared" si="720"/>
        <v>41466</v>
      </c>
      <c r="C4597" s="148">
        <f t="shared" si="711"/>
        <v>2013</v>
      </c>
      <c r="D4597" s="148">
        <f t="shared" si="712"/>
        <v>7</v>
      </c>
      <c r="E4597" s="152">
        <v>8</v>
      </c>
      <c r="F4597" s="153">
        <v>0</v>
      </c>
      <c r="G4597" s="154">
        <v>829.97799999999995</v>
      </c>
      <c r="H4597" s="154">
        <v>0</v>
      </c>
      <c r="I4597" s="154">
        <v>948.68799999999999</v>
      </c>
      <c r="J4597" s="151">
        <v>0</v>
      </c>
      <c r="K4597" s="149">
        <f t="shared" si="713"/>
        <v>1778.6659999999999</v>
      </c>
      <c r="L4597" s="148">
        <v>0</v>
      </c>
      <c r="M4597" s="148">
        <v>236.267</v>
      </c>
      <c r="N4597" s="148">
        <v>0</v>
      </c>
      <c r="O4597" s="148">
        <v>209.32499999999999</v>
      </c>
      <c r="P4597" s="148">
        <v>0</v>
      </c>
      <c r="Q4597" s="21">
        <f t="shared" si="714"/>
        <v>0</v>
      </c>
      <c r="R4597" s="21">
        <f t="shared" si="715"/>
        <v>755.34559899999999</v>
      </c>
      <c r="S4597" s="21">
        <f t="shared" si="716"/>
        <v>0</v>
      </c>
      <c r="T4597" s="21">
        <f t="shared" si="717"/>
        <v>664.81619999999998</v>
      </c>
      <c r="U4597" s="22">
        <f t="shared" si="718"/>
        <v>1420.161799</v>
      </c>
      <c r="V4597" s="39">
        <f t="shared" si="719"/>
        <v>0.79844209030812985</v>
      </c>
    </row>
    <row r="4598" spans="1:22">
      <c r="A4598">
        <v>4593</v>
      </c>
      <c r="B4598" s="155">
        <f t="shared" si="720"/>
        <v>41466</v>
      </c>
      <c r="C4598" s="148">
        <f t="shared" si="711"/>
        <v>2013</v>
      </c>
      <c r="D4598" s="148">
        <f t="shared" si="712"/>
        <v>7</v>
      </c>
      <c r="E4598" s="152">
        <v>9</v>
      </c>
      <c r="F4598" s="153">
        <v>0</v>
      </c>
      <c r="G4598" s="154">
        <v>914.73299999999995</v>
      </c>
      <c r="H4598" s="154">
        <v>0</v>
      </c>
      <c r="I4598" s="154">
        <v>741.96299999999997</v>
      </c>
      <c r="J4598" s="151">
        <v>0</v>
      </c>
      <c r="K4598" s="149">
        <f t="shared" si="713"/>
        <v>1656.6959999999999</v>
      </c>
      <c r="L4598" s="148">
        <v>0</v>
      </c>
      <c r="M4598" s="148">
        <v>259.55700000000002</v>
      </c>
      <c r="N4598" s="148">
        <v>0</v>
      </c>
      <c r="O4598" s="148">
        <v>166.21199999999999</v>
      </c>
      <c r="P4598" s="148">
        <v>0</v>
      </c>
      <c r="Q4598" s="21">
        <f t="shared" si="714"/>
        <v>0</v>
      </c>
      <c r="R4598" s="21">
        <f t="shared" si="715"/>
        <v>829.80372900000009</v>
      </c>
      <c r="S4598" s="21">
        <f t="shared" si="716"/>
        <v>0</v>
      </c>
      <c r="T4598" s="21">
        <f t="shared" si="717"/>
        <v>527.88931200000002</v>
      </c>
      <c r="U4598" s="22">
        <f t="shared" si="718"/>
        <v>1357.693041</v>
      </c>
      <c r="V4598" s="39">
        <f t="shared" si="719"/>
        <v>0.81951851214706861</v>
      </c>
    </row>
    <row r="4599" spans="1:22">
      <c r="A4599">
        <v>4594</v>
      </c>
      <c r="B4599" s="155">
        <f t="shared" si="720"/>
        <v>41466</v>
      </c>
      <c r="C4599" s="148">
        <f t="shared" si="711"/>
        <v>2013</v>
      </c>
      <c r="D4599" s="148">
        <f t="shared" si="712"/>
        <v>7</v>
      </c>
      <c r="E4599" s="152">
        <v>10</v>
      </c>
      <c r="F4599" s="153">
        <v>0</v>
      </c>
      <c r="G4599" s="154">
        <v>855.05799999999999</v>
      </c>
      <c r="H4599" s="154">
        <v>0</v>
      </c>
      <c r="I4599" s="154">
        <v>762.46100000000001</v>
      </c>
      <c r="J4599" s="151">
        <v>0</v>
      </c>
      <c r="K4599" s="149">
        <f t="shared" si="713"/>
        <v>1617.519</v>
      </c>
      <c r="L4599" s="148">
        <v>0</v>
      </c>
      <c r="M4599" s="148">
        <v>243.53700000000001</v>
      </c>
      <c r="N4599" s="148">
        <v>0</v>
      </c>
      <c r="O4599" s="148">
        <v>174.72499999999999</v>
      </c>
      <c r="P4599" s="148">
        <v>0</v>
      </c>
      <c r="Q4599" s="21">
        <f t="shared" si="714"/>
        <v>0</v>
      </c>
      <c r="R4599" s="21">
        <f t="shared" si="715"/>
        <v>778.58778900000004</v>
      </c>
      <c r="S4599" s="21">
        <f t="shared" si="716"/>
        <v>0</v>
      </c>
      <c r="T4599" s="21">
        <f t="shared" si="717"/>
        <v>554.92660000000001</v>
      </c>
      <c r="U4599" s="22">
        <f t="shared" si="718"/>
        <v>1333.5143889999999</v>
      </c>
      <c r="V4599" s="39">
        <f t="shared" si="719"/>
        <v>0.82441961361813987</v>
      </c>
    </row>
    <row r="4600" spans="1:22">
      <c r="A4600">
        <v>4595</v>
      </c>
      <c r="B4600" s="155">
        <f t="shared" si="720"/>
        <v>41466</v>
      </c>
      <c r="C4600" s="148">
        <f t="shared" si="711"/>
        <v>2013</v>
      </c>
      <c r="D4600" s="148">
        <f t="shared" si="712"/>
        <v>7</v>
      </c>
      <c r="E4600" s="152">
        <v>11</v>
      </c>
      <c r="F4600" s="153">
        <v>0</v>
      </c>
      <c r="G4600" s="154">
        <v>1016.667</v>
      </c>
      <c r="H4600" s="154">
        <v>0</v>
      </c>
      <c r="I4600" s="154">
        <v>803.60400000000004</v>
      </c>
      <c r="J4600" s="151">
        <v>0</v>
      </c>
      <c r="K4600" s="149">
        <f t="shared" si="713"/>
        <v>1820.2710000000002</v>
      </c>
      <c r="L4600" s="148">
        <v>0</v>
      </c>
      <c r="M4600" s="148">
        <v>286.81400000000002</v>
      </c>
      <c r="N4600" s="148">
        <v>0</v>
      </c>
      <c r="O4600" s="148">
        <v>186.14599999999999</v>
      </c>
      <c r="P4600" s="148">
        <v>0</v>
      </c>
      <c r="Q4600" s="21">
        <f t="shared" si="714"/>
        <v>0</v>
      </c>
      <c r="R4600" s="21">
        <f t="shared" si="715"/>
        <v>916.94435800000008</v>
      </c>
      <c r="S4600" s="21">
        <f t="shared" si="716"/>
        <v>0</v>
      </c>
      <c r="T4600" s="21">
        <f t="shared" si="717"/>
        <v>591.19969600000002</v>
      </c>
      <c r="U4600" s="22">
        <f t="shared" si="718"/>
        <v>1508.1440540000001</v>
      </c>
      <c r="V4600" s="39">
        <f t="shared" si="719"/>
        <v>0.82852721050876488</v>
      </c>
    </row>
    <row r="4601" spans="1:22">
      <c r="A4601">
        <v>4596</v>
      </c>
      <c r="B4601" s="155">
        <f t="shared" si="720"/>
        <v>41466</v>
      </c>
      <c r="C4601" s="148">
        <f t="shared" si="711"/>
        <v>2013</v>
      </c>
      <c r="D4601" s="148">
        <f t="shared" si="712"/>
        <v>7</v>
      </c>
      <c r="E4601" s="152">
        <v>12</v>
      </c>
      <c r="F4601" s="153">
        <v>0</v>
      </c>
      <c r="G4601" s="154">
        <v>1026.9480000000001</v>
      </c>
      <c r="H4601" s="154">
        <v>0</v>
      </c>
      <c r="I4601" s="154">
        <v>798.92200000000003</v>
      </c>
      <c r="J4601" s="151">
        <v>0</v>
      </c>
      <c r="K4601" s="149">
        <f t="shared" si="713"/>
        <v>1825.8700000000001</v>
      </c>
      <c r="L4601" s="148">
        <v>0</v>
      </c>
      <c r="M4601" s="148">
        <v>290.03399999999999</v>
      </c>
      <c r="N4601" s="148">
        <v>0</v>
      </c>
      <c r="O4601" s="148">
        <v>188.911</v>
      </c>
      <c r="P4601" s="148">
        <v>0</v>
      </c>
      <c r="Q4601" s="21">
        <f t="shared" si="714"/>
        <v>0</v>
      </c>
      <c r="R4601" s="21">
        <f t="shared" si="715"/>
        <v>927.238698</v>
      </c>
      <c r="S4601" s="21">
        <f t="shared" si="716"/>
        <v>0</v>
      </c>
      <c r="T4601" s="21">
        <f t="shared" si="717"/>
        <v>599.98133600000006</v>
      </c>
      <c r="U4601" s="22">
        <f t="shared" si="718"/>
        <v>1527.2200339999999</v>
      </c>
      <c r="V4601" s="39">
        <f t="shared" si="719"/>
        <v>0.83643415686768485</v>
      </c>
    </row>
    <row r="4602" spans="1:22">
      <c r="A4602">
        <v>4597</v>
      </c>
      <c r="B4602" s="155">
        <f t="shared" si="720"/>
        <v>41466</v>
      </c>
      <c r="C4602" s="148">
        <f t="shared" si="711"/>
        <v>2013</v>
      </c>
      <c r="D4602" s="148">
        <f t="shared" si="712"/>
        <v>7</v>
      </c>
      <c r="E4602" s="152">
        <v>13</v>
      </c>
      <c r="F4602" s="153">
        <v>0</v>
      </c>
      <c r="G4602" s="154">
        <v>1015.827</v>
      </c>
      <c r="H4602" s="154">
        <v>0</v>
      </c>
      <c r="I4602" s="154">
        <v>766.92</v>
      </c>
      <c r="J4602" s="151">
        <v>0</v>
      </c>
      <c r="K4602" s="149">
        <f t="shared" si="713"/>
        <v>1782.7469999999998</v>
      </c>
      <c r="L4602" s="148">
        <v>0</v>
      </c>
      <c r="M4602" s="148">
        <v>287.714</v>
      </c>
      <c r="N4602" s="148">
        <v>0</v>
      </c>
      <c r="O4602" s="148">
        <v>192.017</v>
      </c>
      <c r="P4602" s="148">
        <v>0</v>
      </c>
      <c r="Q4602" s="21">
        <f t="shared" si="714"/>
        <v>0</v>
      </c>
      <c r="R4602" s="21">
        <f t="shared" si="715"/>
        <v>919.82165800000007</v>
      </c>
      <c r="S4602" s="21">
        <f t="shared" si="716"/>
        <v>0</v>
      </c>
      <c r="T4602" s="21">
        <f t="shared" si="717"/>
        <v>609.84599200000002</v>
      </c>
      <c r="U4602" s="22">
        <f t="shared" si="718"/>
        <v>1529.6676500000001</v>
      </c>
      <c r="V4602" s="39">
        <f t="shared" si="719"/>
        <v>0.85803967136110748</v>
      </c>
    </row>
    <row r="4603" spans="1:22">
      <c r="A4603">
        <v>4598</v>
      </c>
      <c r="B4603" s="155">
        <f t="shared" si="720"/>
        <v>41466</v>
      </c>
      <c r="C4603" s="148">
        <f t="shared" si="711"/>
        <v>2013</v>
      </c>
      <c r="D4603" s="148">
        <f t="shared" si="712"/>
        <v>7</v>
      </c>
      <c r="E4603" s="152">
        <v>14</v>
      </c>
      <c r="F4603" s="153">
        <v>0</v>
      </c>
      <c r="G4603" s="154">
        <v>866.68</v>
      </c>
      <c r="H4603" s="154">
        <v>0</v>
      </c>
      <c r="I4603" s="154">
        <v>750.10599999999999</v>
      </c>
      <c r="J4603" s="151">
        <v>0</v>
      </c>
      <c r="K4603" s="149">
        <f t="shared" si="713"/>
        <v>1616.7860000000001</v>
      </c>
      <c r="L4603" s="148">
        <v>0</v>
      </c>
      <c r="M4603" s="148">
        <v>247.624</v>
      </c>
      <c r="N4603" s="148">
        <v>0</v>
      </c>
      <c r="O4603" s="148">
        <v>184.28100000000001</v>
      </c>
      <c r="P4603" s="148">
        <v>0</v>
      </c>
      <c r="Q4603" s="21">
        <f t="shared" si="714"/>
        <v>0</v>
      </c>
      <c r="R4603" s="21">
        <f t="shared" si="715"/>
        <v>791.65392799999995</v>
      </c>
      <c r="S4603" s="21">
        <f t="shared" si="716"/>
        <v>0</v>
      </c>
      <c r="T4603" s="21">
        <f t="shared" si="717"/>
        <v>585.27645600000005</v>
      </c>
      <c r="U4603" s="22">
        <f t="shared" si="718"/>
        <v>1376.930384</v>
      </c>
      <c r="V4603" s="39">
        <f t="shared" si="719"/>
        <v>0.8516466520615591</v>
      </c>
    </row>
    <row r="4604" spans="1:22">
      <c r="A4604">
        <v>4599</v>
      </c>
      <c r="B4604" s="155">
        <f t="shared" si="720"/>
        <v>41466</v>
      </c>
      <c r="C4604" s="148">
        <f t="shared" si="711"/>
        <v>2013</v>
      </c>
      <c r="D4604" s="148">
        <f t="shared" si="712"/>
        <v>7</v>
      </c>
      <c r="E4604" s="152">
        <v>15</v>
      </c>
      <c r="F4604" s="153">
        <v>0</v>
      </c>
      <c r="G4604" s="154">
        <v>872.68799999999999</v>
      </c>
      <c r="H4604" s="154">
        <v>0</v>
      </c>
      <c r="I4604" s="154">
        <v>784.60900000000004</v>
      </c>
      <c r="J4604" s="151">
        <v>0</v>
      </c>
      <c r="K4604" s="149">
        <f t="shared" si="713"/>
        <v>1657.297</v>
      </c>
      <c r="L4604" s="148">
        <v>0</v>
      </c>
      <c r="M4604" s="148">
        <v>248.643</v>
      </c>
      <c r="N4604" s="148">
        <v>0</v>
      </c>
      <c r="O4604" s="148">
        <v>182.67699999999999</v>
      </c>
      <c r="P4604" s="148">
        <v>0</v>
      </c>
      <c r="Q4604" s="21">
        <f t="shared" si="714"/>
        <v>0</v>
      </c>
      <c r="R4604" s="21">
        <f t="shared" si="715"/>
        <v>794.91167100000007</v>
      </c>
      <c r="S4604" s="21">
        <f t="shared" si="716"/>
        <v>0</v>
      </c>
      <c r="T4604" s="21">
        <f t="shared" si="717"/>
        <v>580.18215199999997</v>
      </c>
      <c r="U4604" s="22">
        <f t="shared" si="718"/>
        <v>1375.0938230000002</v>
      </c>
      <c r="V4604" s="39">
        <f t="shared" si="719"/>
        <v>0.82972081829629818</v>
      </c>
    </row>
    <row r="4605" spans="1:22">
      <c r="A4605">
        <v>4600</v>
      </c>
      <c r="B4605" s="155">
        <f t="shared" si="720"/>
        <v>41466</v>
      </c>
      <c r="C4605" s="148">
        <f t="shared" si="711"/>
        <v>2013</v>
      </c>
      <c r="D4605" s="148">
        <f t="shared" si="712"/>
        <v>7</v>
      </c>
      <c r="E4605" s="152">
        <v>16</v>
      </c>
      <c r="F4605" s="153">
        <v>0</v>
      </c>
      <c r="G4605" s="154">
        <v>881.99199999999996</v>
      </c>
      <c r="H4605" s="154">
        <v>0</v>
      </c>
      <c r="I4605" s="154">
        <v>782.29700000000003</v>
      </c>
      <c r="J4605" s="151">
        <v>0</v>
      </c>
      <c r="K4605" s="149">
        <f t="shared" si="713"/>
        <v>1664.289</v>
      </c>
      <c r="L4605" s="148">
        <v>0</v>
      </c>
      <c r="M4605" s="148">
        <v>250.96199999999999</v>
      </c>
      <c r="N4605" s="148">
        <v>0</v>
      </c>
      <c r="O4605" s="148">
        <v>179.76599999999999</v>
      </c>
      <c r="P4605" s="148">
        <v>0</v>
      </c>
      <c r="Q4605" s="21">
        <f t="shared" si="714"/>
        <v>0</v>
      </c>
      <c r="R4605" s="21">
        <f t="shared" si="715"/>
        <v>802.325514</v>
      </c>
      <c r="S4605" s="21">
        <f t="shared" si="716"/>
        <v>0</v>
      </c>
      <c r="T4605" s="21">
        <f t="shared" si="717"/>
        <v>570.93681600000002</v>
      </c>
      <c r="U4605" s="22">
        <f t="shared" si="718"/>
        <v>1373.26233</v>
      </c>
      <c r="V4605" s="39">
        <f t="shared" si="719"/>
        <v>0.82513453492752764</v>
      </c>
    </row>
    <row r="4606" spans="1:22">
      <c r="A4606">
        <v>4601</v>
      </c>
      <c r="B4606" s="155">
        <f t="shared" si="720"/>
        <v>41466</v>
      </c>
      <c r="C4606" s="148">
        <f t="shared" si="711"/>
        <v>2013</v>
      </c>
      <c r="D4606" s="148">
        <f t="shared" si="712"/>
        <v>7</v>
      </c>
      <c r="E4606" s="152">
        <v>17</v>
      </c>
      <c r="F4606" s="153">
        <v>0</v>
      </c>
      <c r="G4606" s="154">
        <v>943.351</v>
      </c>
      <c r="H4606" s="154">
        <v>0</v>
      </c>
      <c r="I4606" s="154">
        <v>790.23199999999997</v>
      </c>
      <c r="J4606" s="151">
        <v>0</v>
      </c>
      <c r="K4606" s="149">
        <f t="shared" si="713"/>
        <v>1733.5830000000001</v>
      </c>
      <c r="L4606" s="148">
        <v>0</v>
      </c>
      <c r="M4606" s="148">
        <v>266.98099999999999</v>
      </c>
      <c r="N4606" s="148">
        <v>0</v>
      </c>
      <c r="O4606" s="148">
        <v>181.239</v>
      </c>
      <c r="P4606" s="148">
        <v>0</v>
      </c>
      <c r="Q4606" s="21">
        <f t="shared" si="714"/>
        <v>0</v>
      </c>
      <c r="R4606" s="21">
        <f t="shared" si="715"/>
        <v>853.53825700000004</v>
      </c>
      <c r="S4606" s="21">
        <f t="shared" si="716"/>
        <v>0</v>
      </c>
      <c r="T4606" s="21">
        <f t="shared" si="717"/>
        <v>575.61506400000007</v>
      </c>
      <c r="U4606" s="22">
        <f t="shared" si="718"/>
        <v>1429.1533210000002</v>
      </c>
      <c r="V4606" s="39">
        <f t="shared" si="719"/>
        <v>0.82439278707739994</v>
      </c>
    </row>
    <row r="4607" spans="1:22">
      <c r="A4607">
        <v>4602</v>
      </c>
      <c r="B4607" s="155">
        <f t="shared" si="720"/>
        <v>41466</v>
      </c>
      <c r="C4607" s="148">
        <f t="shared" si="711"/>
        <v>2013</v>
      </c>
      <c r="D4607" s="148">
        <f t="shared" si="712"/>
        <v>7</v>
      </c>
      <c r="E4607" s="152">
        <v>18</v>
      </c>
      <c r="F4607" s="153">
        <v>0</v>
      </c>
      <c r="G4607" s="154">
        <v>917.91700000000003</v>
      </c>
      <c r="H4607" s="154">
        <v>0</v>
      </c>
      <c r="I4607" s="154">
        <v>827.31700000000001</v>
      </c>
      <c r="J4607" s="151">
        <v>0</v>
      </c>
      <c r="K4607" s="149">
        <f t="shared" si="713"/>
        <v>1745.2339999999999</v>
      </c>
      <c r="L4607" s="148">
        <v>0</v>
      </c>
      <c r="M4607" s="148">
        <v>258.82400000000001</v>
      </c>
      <c r="N4607" s="148">
        <v>0</v>
      </c>
      <c r="O4607" s="148">
        <v>196.185</v>
      </c>
      <c r="P4607" s="148">
        <v>0</v>
      </c>
      <c r="Q4607" s="21">
        <f t="shared" si="714"/>
        <v>0</v>
      </c>
      <c r="R4607" s="21">
        <f t="shared" si="715"/>
        <v>827.460328</v>
      </c>
      <c r="S4607" s="21">
        <f t="shared" si="716"/>
        <v>0</v>
      </c>
      <c r="T4607" s="21">
        <f t="shared" si="717"/>
        <v>623.08356000000003</v>
      </c>
      <c r="U4607" s="22">
        <f t="shared" si="718"/>
        <v>1450.5438880000002</v>
      </c>
      <c r="V4607" s="39">
        <f t="shared" si="719"/>
        <v>0.83114578790007543</v>
      </c>
    </row>
    <row r="4608" spans="1:22">
      <c r="A4608">
        <v>4603</v>
      </c>
      <c r="B4608" s="155">
        <f t="shared" si="720"/>
        <v>41466</v>
      </c>
      <c r="C4608" s="148">
        <f t="shared" si="711"/>
        <v>2013</v>
      </c>
      <c r="D4608" s="148">
        <f t="shared" si="712"/>
        <v>7</v>
      </c>
      <c r="E4608" s="152">
        <v>19</v>
      </c>
      <c r="F4608" s="153">
        <v>0</v>
      </c>
      <c r="G4608" s="154">
        <v>872.73500000000001</v>
      </c>
      <c r="H4608" s="154">
        <v>0</v>
      </c>
      <c r="I4608" s="154">
        <v>895.21799999999996</v>
      </c>
      <c r="J4608" s="151">
        <v>0</v>
      </c>
      <c r="K4608" s="149">
        <f t="shared" si="713"/>
        <v>1767.953</v>
      </c>
      <c r="L4608" s="148">
        <v>0</v>
      </c>
      <c r="M4608" s="148">
        <v>247.34</v>
      </c>
      <c r="N4608" s="148">
        <v>0</v>
      </c>
      <c r="O4608" s="148">
        <v>215.40199999999999</v>
      </c>
      <c r="P4608" s="148">
        <v>0</v>
      </c>
      <c r="Q4608" s="21">
        <f t="shared" si="714"/>
        <v>0</v>
      </c>
      <c r="R4608" s="21">
        <f t="shared" si="715"/>
        <v>790.74598000000003</v>
      </c>
      <c r="S4608" s="21">
        <f t="shared" si="716"/>
        <v>0</v>
      </c>
      <c r="T4608" s="21">
        <f t="shared" si="717"/>
        <v>684.11675200000002</v>
      </c>
      <c r="U4608" s="22">
        <f t="shared" si="718"/>
        <v>1474.8627320000001</v>
      </c>
      <c r="V4608" s="39">
        <f t="shared" si="719"/>
        <v>0.8342205545056911</v>
      </c>
    </row>
    <row r="4609" spans="1:22">
      <c r="A4609">
        <v>4604</v>
      </c>
      <c r="B4609" s="155">
        <f t="shared" si="720"/>
        <v>41466</v>
      </c>
      <c r="C4609" s="148">
        <f t="shared" si="711"/>
        <v>2013</v>
      </c>
      <c r="D4609" s="148">
        <f t="shared" si="712"/>
        <v>7</v>
      </c>
      <c r="E4609" s="152">
        <v>20</v>
      </c>
      <c r="F4609" s="153">
        <v>0</v>
      </c>
      <c r="G4609" s="154">
        <v>877.35699999999997</v>
      </c>
      <c r="H4609" s="154">
        <v>0</v>
      </c>
      <c r="I4609" s="154">
        <v>986.66200000000003</v>
      </c>
      <c r="J4609" s="151">
        <v>0</v>
      </c>
      <c r="K4609" s="149">
        <f t="shared" si="713"/>
        <v>1864.019</v>
      </c>
      <c r="L4609" s="148">
        <v>0</v>
      </c>
      <c r="M4609" s="148">
        <v>247.352</v>
      </c>
      <c r="N4609" s="148">
        <v>0</v>
      </c>
      <c r="O4609" s="148">
        <v>241.73599999999999</v>
      </c>
      <c r="P4609" s="148">
        <v>0</v>
      </c>
      <c r="Q4609" s="21">
        <f t="shared" si="714"/>
        <v>0</v>
      </c>
      <c r="R4609" s="21">
        <f t="shared" si="715"/>
        <v>790.78434400000003</v>
      </c>
      <c r="S4609" s="21">
        <f t="shared" si="716"/>
        <v>0</v>
      </c>
      <c r="T4609" s="21">
        <f t="shared" si="717"/>
        <v>767.75353600000005</v>
      </c>
      <c r="U4609" s="22">
        <f t="shared" si="718"/>
        <v>1558.5378800000001</v>
      </c>
      <c r="V4609" s="39">
        <f t="shared" si="719"/>
        <v>0.83611694945169557</v>
      </c>
    </row>
    <row r="4610" spans="1:22">
      <c r="A4610">
        <v>4605</v>
      </c>
      <c r="B4610" s="155">
        <f t="shared" si="720"/>
        <v>41466</v>
      </c>
      <c r="C4610" s="148">
        <f t="shared" si="711"/>
        <v>2013</v>
      </c>
      <c r="D4610" s="148">
        <f t="shared" si="712"/>
        <v>7</v>
      </c>
      <c r="E4610" s="152">
        <v>21</v>
      </c>
      <c r="F4610" s="153">
        <v>0</v>
      </c>
      <c r="G4610" s="154">
        <v>820.15599999999995</v>
      </c>
      <c r="H4610" s="154">
        <v>0</v>
      </c>
      <c r="I4610" s="154">
        <v>1250.3440000000001</v>
      </c>
      <c r="J4610" s="151">
        <v>0</v>
      </c>
      <c r="K4610" s="149">
        <f t="shared" si="713"/>
        <v>2070.5</v>
      </c>
      <c r="L4610" s="148">
        <v>0</v>
      </c>
      <c r="M4610" s="148">
        <v>231.48099999999999</v>
      </c>
      <c r="N4610" s="148">
        <v>0</v>
      </c>
      <c r="O4610" s="148">
        <v>302.66399999999999</v>
      </c>
      <c r="P4610" s="148">
        <v>0</v>
      </c>
      <c r="Q4610" s="21">
        <f t="shared" si="714"/>
        <v>0</v>
      </c>
      <c r="R4610" s="21">
        <f t="shared" si="715"/>
        <v>740.044757</v>
      </c>
      <c r="S4610" s="21">
        <f t="shared" si="716"/>
        <v>0</v>
      </c>
      <c r="T4610" s="21">
        <f t="shared" si="717"/>
        <v>961.26086399999997</v>
      </c>
      <c r="U4610" s="22">
        <f t="shared" si="718"/>
        <v>1701.305621</v>
      </c>
      <c r="V4610" s="39">
        <f t="shared" si="719"/>
        <v>0.82168829799565324</v>
      </c>
    </row>
    <row r="4611" spans="1:22">
      <c r="A4611">
        <v>4606</v>
      </c>
      <c r="B4611" s="155">
        <f t="shared" si="720"/>
        <v>41466</v>
      </c>
      <c r="C4611" s="148">
        <f t="shared" si="711"/>
        <v>2013</v>
      </c>
      <c r="D4611" s="148">
        <f t="shared" si="712"/>
        <v>7</v>
      </c>
      <c r="E4611" s="152">
        <v>22</v>
      </c>
      <c r="F4611" s="153">
        <v>0</v>
      </c>
      <c r="G4611" s="154">
        <v>739.17700000000002</v>
      </c>
      <c r="H4611" s="154">
        <v>0</v>
      </c>
      <c r="I4611" s="154">
        <v>1156.3779999999999</v>
      </c>
      <c r="J4611" s="151">
        <v>0</v>
      </c>
      <c r="K4611" s="149">
        <f t="shared" si="713"/>
        <v>1895.5549999999998</v>
      </c>
      <c r="L4611" s="148">
        <v>0</v>
      </c>
      <c r="M4611" s="148">
        <v>208.233</v>
      </c>
      <c r="N4611" s="148">
        <v>0</v>
      </c>
      <c r="O4611" s="148">
        <v>283.33600000000001</v>
      </c>
      <c r="P4611" s="148">
        <v>0</v>
      </c>
      <c r="Q4611" s="21">
        <f t="shared" si="714"/>
        <v>0</v>
      </c>
      <c r="R4611" s="21">
        <f t="shared" si="715"/>
        <v>665.72090100000003</v>
      </c>
      <c r="S4611" s="21">
        <f t="shared" si="716"/>
        <v>0</v>
      </c>
      <c r="T4611" s="21">
        <f t="shared" si="717"/>
        <v>899.87513600000011</v>
      </c>
      <c r="U4611" s="22">
        <f t="shared" si="718"/>
        <v>1565.5960370000003</v>
      </c>
      <c r="V4611" s="39">
        <f t="shared" si="719"/>
        <v>0.82593015607566145</v>
      </c>
    </row>
    <row r="4612" spans="1:22">
      <c r="A4612">
        <v>4607</v>
      </c>
      <c r="B4612" s="155">
        <f t="shared" si="720"/>
        <v>41466</v>
      </c>
      <c r="C4612" s="148">
        <f t="shared" si="711"/>
        <v>2013</v>
      </c>
      <c r="D4612" s="148">
        <f t="shared" si="712"/>
        <v>7</v>
      </c>
      <c r="E4612" s="152">
        <v>23</v>
      </c>
      <c r="F4612" s="153">
        <v>0</v>
      </c>
      <c r="G4612" s="154">
        <v>739.947</v>
      </c>
      <c r="H4612" s="154">
        <v>0</v>
      </c>
      <c r="I4612" s="154">
        <v>1076.3340000000001</v>
      </c>
      <c r="J4612" s="151">
        <v>0</v>
      </c>
      <c r="K4612" s="149">
        <f t="shared" si="713"/>
        <v>1816.2809999999999</v>
      </c>
      <c r="L4612" s="148">
        <v>0</v>
      </c>
      <c r="M4612" s="148">
        <v>208.53899999999999</v>
      </c>
      <c r="N4612" s="148">
        <v>0</v>
      </c>
      <c r="O4612" s="148">
        <v>260.65100000000001</v>
      </c>
      <c r="P4612" s="148">
        <v>0</v>
      </c>
      <c r="Q4612" s="21">
        <f t="shared" si="714"/>
        <v>0</v>
      </c>
      <c r="R4612" s="21">
        <f t="shared" si="715"/>
        <v>666.69918299999995</v>
      </c>
      <c r="S4612" s="21">
        <f t="shared" si="716"/>
        <v>0</v>
      </c>
      <c r="T4612" s="21">
        <f t="shared" si="717"/>
        <v>827.82757600000002</v>
      </c>
      <c r="U4612" s="22">
        <f t="shared" si="718"/>
        <v>1494.5267589999999</v>
      </c>
      <c r="V4612" s="39">
        <f t="shared" si="719"/>
        <v>0.82284996594689908</v>
      </c>
    </row>
    <row r="4613" spans="1:22">
      <c r="A4613">
        <v>4608</v>
      </c>
      <c r="B4613" s="155">
        <f t="shared" si="720"/>
        <v>41466</v>
      </c>
      <c r="C4613" s="148">
        <f t="shared" si="711"/>
        <v>2013</v>
      </c>
      <c r="D4613" s="148">
        <f t="shared" si="712"/>
        <v>7</v>
      </c>
      <c r="E4613" s="152">
        <v>24</v>
      </c>
      <c r="F4613" s="153">
        <v>0</v>
      </c>
      <c r="G4613" s="154">
        <v>507.36599999999999</v>
      </c>
      <c r="H4613" s="154">
        <v>0</v>
      </c>
      <c r="I4613" s="154">
        <v>1201.0170000000001</v>
      </c>
      <c r="J4613" s="151">
        <v>0</v>
      </c>
      <c r="K4613" s="149">
        <f t="shared" si="713"/>
        <v>1708.383</v>
      </c>
      <c r="L4613" s="148">
        <v>0</v>
      </c>
      <c r="M4613" s="148">
        <v>148.73500000000001</v>
      </c>
      <c r="N4613" s="148">
        <v>0</v>
      </c>
      <c r="O4613" s="148">
        <v>287.22399999999999</v>
      </c>
      <c r="P4613" s="148">
        <v>0</v>
      </c>
      <c r="Q4613" s="21">
        <f t="shared" si="714"/>
        <v>0</v>
      </c>
      <c r="R4613" s="21">
        <f t="shared" si="715"/>
        <v>475.50579500000003</v>
      </c>
      <c r="S4613" s="21">
        <f t="shared" si="716"/>
        <v>0</v>
      </c>
      <c r="T4613" s="21">
        <f t="shared" si="717"/>
        <v>912.22342400000002</v>
      </c>
      <c r="U4613" s="22">
        <f t="shared" si="718"/>
        <v>1387.7292190000001</v>
      </c>
      <c r="V4613" s="39">
        <f t="shared" si="719"/>
        <v>0.812305682625032</v>
      </c>
    </row>
    <row r="4614" spans="1:22">
      <c r="A4614">
        <v>4609</v>
      </c>
      <c r="B4614" s="155">
        <f t="shared" si="720"/>
        <v>41467</v>
      </c>
      <c r="C4614" s="148">
        <f t="shared" si="711"/>
        <v>2013</v>
      </c>
      <c r="D4614" s="148">
        <f t="shared" si="712"/>
        <v>7</v>
      </c>
      <c r="E4614" s="152">
        <v>1</v>
      </c>
      <c r="F4614" s="153">
        <v>0</v>
      </c>
      <c r="G4614" s="154">
        <v>419.83800000000002</v>
      </c>
      <c r="H4614" s="154">
        <v>9.9849999999999994</v>
      </c>
      <c r="I4614" s="154">
        <v>1233.1010000000001</v>
      </c>
      <c r="J4614" s="151">
        <v>0</v>
      </c>
      <c r="K4614" s="149">
        <f t="shared" si="713"/>
        <v>1662.9240000000002</v>
      </c>
      <c r="L4614" s="148">
        <v>0</v>
      </c>
      <c r="M4614" s="148">
        <v>127.63500000000001</v>
      </c>
      <c r="N4614" s="148">
        <v>23.611999999999998</v>
      </c>
      <c r="O4614" s="148">
        <v>278.52600000000001</v>
      </c>
      <c r="P4614" s="148">
        <v>0</v>
      </c>
      <c r="Q4614" s="21">
        <f t="shared" si="714"/>
        <v>0</v>
      </c>
      <c r="R4614" s="21">
        <f t="shared" si="715"/>
        <v>408.04909500000002</v>
      </c>
      <c r="S4614" s="21">
        <f t="shared" si="716"/>
        <v>46.067011999999998</v>
      </c>
      <c r="T4614" s="21">
        <f t="shared" si="717"/>
        <v>884.59857600000009</v>
      </c>
      <c r="U4614" s="22">
        <f t="shared" si="718"/>
        <v>1338.7146830000002</v>
      </c>
      <c r="V4614" s="39">
        <f t="shared" si="719"/>
        <v>0.80503659998893518</v>
      </c>
    </row>
    <row r="4615" spans="1:22">
      <c r="A4615">
        <v>4610</v>
      </c>
      <c r="B4615" s="155">
        <f t="shared" si="720"/>
        <v>41467</v>
      </c>
      <c r="C4615" s="148">
        <f t="shared" ref="C4615:C4678" si="721">YEAR(B4615)</f>
        <v>2013</v>
      </c>
      <c r="D4615" s="148">
        <f t="shared" ref="D4615:D4678" si="722">MONTH(B4615)</f>
        <v>7</v>
      </c>
      <c r="E4615" s="152">
        <v>2</v>
      </c>
      <c r="F4615" s="153">
        <v>0</v>
      </c>
      <c r="G4615" s="154">
        <v>365.346</v>
      </c>
      <c r="H4615" s="154">
        <v>0</v>
      </c>
      <c r="I4615" s="154">
        <v>1012.621</v>
      </c>
      <c r="J4615" s="151">
        <v>0</v>
      </c>
      <c r="K4615" s="149">
        <f t="shared" ref="K4615:K4678" si="723">SUM(F4615:J4615)</f>
        <v>1377.9670000000001</v>
      </c>
      <c r="L4615" s="148">
        <v>0</v>
      </c>
      <c r="M4615" s="148">
        <v>111.48</v>
      </c>
      <c r="N4615" s="148">
        <v>0</v>
      </c>
      <c r="O4615" s="148">
        <v>223.71199999999999</v>
      </c>
      <c r="P4615" s="148">
        <v>0</v>
      </c>
      <c r="Q4615" s="21">
        <f t="shared" ref="Q4615:Q4678" si="724">+$Q$2*L4615</f>
        <v>0</v>
      </c>
      <c r="R4615" s="21">
        <f t="shared" ref="R4615:R4678" si="725">+$R$2*M4615</f>
        <v>356.40156000000002</v>
      </c>
      <c r="S4615" s="21">
        <f t="shared" ref="S4615:S4678" si="726">+$S$2*N4615</f>
        <v>0</v>
      </c>
      <c r="T4615" s="21">
        <f t="shared" ref="T4615:T4678" si="727">+$T$2*O4615</f>
        <v>710.50931200000002</v>
      </c>
      <c r="U4615" s="22">
        <f t="shared" ref="U4615:U4678" si="728">SUM(Q4615:T4615)</f>
        <v>1066.9108719999999</v>
      </c>
      <c r="V4615" s="39">
        <f t="shared" ref="V4615:V4678" si="729">+U4615/K4615</f>
        <v>0.77426445771197705</v>
      </c>
    </row>
    <row r="4616" spans="1:22">
      <c r="A4616">
        <v>4611</v>
      </c>
      <c r="B4616" s="155">
        <f t="shared" si="720"/>
        <v>41467</v>
      </c>
      <c r="C4616" s="148">
        <f t="shared" si="721"/>
        <v>2013</v>
      </c>
      <c r="D4616" s="148">
        <f t="shared" si="722"/>
        <v>7</v>
      </c>
      <c r="E4616" s="152">
        <v>3</v>
      </c>
      <c r="F4616" s="153">
        <v>0</v>
      </c>
      <c r="G4616" s="154">
        <v>422.16</v>
      </c>
      <c r="H4616" s="154">
        <v>0</v>
      </c>
      <c r="I4616" s="154">
        <v>1067.7639999999999</v>
      </c>
      <c r="J4616" s="151">
        <v>0</v>
      </c>
      <c r="K4616" s="149">
        <f t="shared" si="723"/>
        <v>1489.924</v>
      </c>
      <c r="L4616" s="148">
        <v>0</v>
      </c>
      <c r="M4616" s="148">
        <v>127.581</v>
      </c>
      <c r="N4616" s="148">
        <v>0</v>
      </c>
      <c r="O4616" s="148">
        <v>231.523</v>
      </c>
      <c r="P4616" s="148">
        <v>0</v>
      </c>
      <c r="Q4616" s="21">
        <f t="shared" si="724"/>
        <v>0</v>
      </c>
      <c r="R4616" s="21">
        <f t="shared" si="725"/>
        <v>407.87645700000002</v>
      </c>
      <c r="S4616" s="21">
        <f t="shared" si="726"/>
        <v>0</v>
      </c>
      <c r="T4616" s="21">
        <f t="shared" si="727"/>
        <v>735.317048</v>
      </c>
      <c r="U4616" s="22">
        <f t="shared" si="728"/>
        <v>1143.193505</v>
      </c>
      <c r="V4616" s="39">
        <f t="shared" si="729"/>
        <v>0.76728309967488273</v>
      </c>
    </row>
    <row r="4617" spans="1:22">
      <c r="A4617">
        <v>4612</v>
      </c>
      <c r="B4617" s="155">
        <f t="shared" si="720"/>
        <v>41467</v>
      </c>
      <c r="C4617" s="148">
        <f t="shared" si="721"/>
        <v>2013</v>
      </c>
      <c r="D4617" s="148">
        <f t="shared" si="722"/>
        <v>7</v>
      </c>
      <c r="E4617" s="152">
        <v>4</v>
      </c>
      <c r="F4617" s="153">
        <v>0</v>
      </c>
      <c r="G4617" s="154">
        <v>365.64499999999998</v>
      </c>
      <c r="H4617" s="154">
        <v>0</v>
      </c>
      <c r="I4617" s="154">
        <v>1059.1089999999999</v>
      </c>
      <c r="J4617" s="151">
        <v>0</v>
      </c>
      <c r="K4617" s="149">
        <f t="shared" si="723"/>
        <v>1424.7539999999999</v>
      </c>
      <c r="L4617" s="148">
        <v>0</v>
      </c>
      <c r="M4617" s="148">
        <v>111.428</v>
      </c>
      <c r="N4617" s="148">
        <v>0</v>
      </c>
      <c r="O4617" s="148">
        <v>234.852</v>
      </c>
      <c r="P4617" s="148">
        <v>0</v>
      </c>
      <c r="Q4617" s="21">
        <f t="shared" si="724"/>
        <v>0</v>
      </c>
      <c r="R4617" s="21">
        <f t="shared" si="725"/>
        <v>356.23531600000001</v>
      </c>
      <c r="S4617" s="21">
        <f t="shared" si="726"/>
        <v>0</v>
      </c>
      <c r="T4617" s="21">
        <f t="shared" si="727"/>
        <v>745.88995199999999</v>
      </c>
      <c r="U4617" s="22">
        <f t="shared" si="728"/>
        <v>1102.125268</v>
      </c>
      <c r="V4617" s="39">
        <f t="shared" si="729"/>
        <v>0.77355478068494632</v>
      </c>
    </row>
    <row r="4618" spans="1:22">
      <c r="A4618">
        <v>4613</v>
      </c>
      <c r="B4618" s="155">
        <f t="shared" si="720"/>
        <v>41467</v>
      </c>
      <c r="C4618" s="148">
        <f t="shared" si="721"/>
        <v>2013</v>
      </c>
      <c r="D4618" s="148">
        <f t="shared" si="722"/>
        <v>7</v>
      </c>
      <c r="E4618" s="152">
        <v>5</v>
      </c>
      <c r="F4618" s="153">
        <v>0</v>
      </c>
      <c r="G4618" s="154">
        <v>422.93099999999998</v>
      </c>
      <c r="H4618" s="154">
        <v>0</v>
      </c>
      <c r="I4618" s="154">
        <v>945.56299999999999</v>
      </c>
      <c r="J4618" s="151">
        <v>0</v>
      </c>
      <c r="K4618" s="149">
        <f t="shared" si="723"/>
        <v>1368.4939999999999</v>
      </c>
      <c r="L4618" s="148">
        <v>0</v>
      </c>
      <c r="M4618" s="148">
        <v>127.71599999999999</v>
      </c>
      <c r="N4618" s="148">
        <v>0</v>
      </c>
      <c r="O4618" s="148">
        <v>203.703</v>
      </c>
      <c r="P4618" s="148">
        <v>0</v>
      </c>
      <c r="Q4618" s="21">
        <f t="shared" si="724"/>
        <v>0</v>
      </c>
      <c r="R4618" s="21">
        <f t="shared" si="725"/>
        <v>408.30805199999998</v>
      </c>
      <c r="S4618" s="21">
        <f t="shared" si="726"/>
        <v>0</v>
      </c>
      <c r="T4618" s="21">
        <f t="shared" si="727"/>
        <v>646.96072800000002</v>
      </c>
      <c r="U4618" s="22">
        <f t="shared" si="728"/>
        <v>1055.2687799999999</v>
      </c>
      <c r="V4618" s="39">
        <f t="shared" si="729"/>
        <v>0.7711168481557098</v>
      </c>
    </row>
    <row r="4619" spans="1:22">
      <c r="A4619">
        <v>4614</v>
      </c>
      <c r="B4619" s="155">
        <f t="shared" si="720"/>
        <v>41467</v>
      </c>
      <c r="C4619" s="148">
        <f t="shared" si="721"/>
        <v>2013</v>
      </c>
      <c r="D4619" s="148">
        <f t="shared" si="722"/>
        <v>7</v>
      </c>
      <c r="E4619" s="152">
        <v>6</v>
      </c>
      <c r="F4619" s="153">
        <v>0</v>
      </c>
      <c r="G4619" s="154">
        <v>569.76099999999997</v>
      </c>
      <c r="H4619" s="154">
        <v>0</v>
      </c>
      <c r="I4619" s="154">
        <v>942.64400000000001</v>
      </c>
      <c r="J4619" s="151">
        <v>0</v>
      </c>
      <c r="K4619" s="149">
        <f t="shared" si="723"/>
        <v>1512.405</v>
      </c>
      <c r="L4619" s="148">
        <v>0</v>
      </c>
      <c r="M4619" s="148">
        <v>167.744</v>
      </c>
      <c r="N4619" s="148">
        <v>0</v>
      </c>
      <c r="O4619" s="148">
        <v>203.739</v>
      </c>
      <c r="P4619" s="148">
        <v>0</v>
      </c>
      <c r="Q4619" s="21">
        <f t="shared" si="724"/>
        <v>0</v>
      </c>
      <c r="R4619" s="21">
        <f t="shared" si="725"/>
        <v>536.27756799999997</v>
      </c>
      <c r="S4619" s="21">
        <f t="shared" si="726"/>
        <v>0</v>
      </c>
      <c r="T4619" s="21">
        <f t="shared" si="727"/>
        <v>647.075064</v>
      </c>
      <c r="U4619" s="22">
        <f t="shared" si="728"/>
        <v>1183.3526320000001</v>
      </c>
      <c r="V4619" s="39">
        <f t="shared" si="729"/>
        <v>0.78243104988412504</v>
      </c>
    </row>
    <row r="4620" spans="1:22">
      <c r="A4620">
        <v>4615</v>
      </c>
      <c r="B4620" s="155">
        <f t="shared" si="720"/>
        <v>41467</v>
      </c>
      <c r="C4620" s="148">
        <f t="shared" si="721"/>
        <v>2013</v>
      </c>
      <c r="D4620" s="148">
        <f t="shared" si="722"/>
        <v>7</v>
      </c>
      <c r="E4620" s="152">
        <v>7</v>
      </c>
      <c r="F4620" s="153">
        <v>0</v>
      </c>
      <c r="G4620" s="154">
        <v>818.19899999999996</v>
      </c>
      <c r="H4620" s="154">
        <v>0</v>
      </c>
      <c r="I4620" s="154">
        <v>714.40200000000004</v>
      </c>
      <c r="J4620" s="151">
        <v>0</v>
      </c>
      <c r="K4620" s="149">
        <f t="shared" si="723"/>
        <v>1532.6010000000001</v>
      </c>
      <c r="L4620" s="148">
        <v>0</v>
      </c>
      <c r="M4620" s="148">
        <v>236.35</v>
      </c>
      <c r="N4620" s="148">
        <v>0</v>
      </c>
      <c r="O4620" s="148">
        <v>167.99100000000001</v>
      </c>
      <c r="P4620" s="148">
        <v>0</v>
      </c>
      <c r="Q4620" s="21">
        <f t="shared" si="724"/>
        <v>0</v>
      </c>
      <c r="R4620" s="21">
        <f t="shared" si="725"/>
        <v>755.61095</v>
      </c>
      <c r="S4620" s="21">
        <f t="shared" si="726"/>
        <v>0</v>
      </c>
      <c r="T4620" s="21">
        <f t="shared" si="727"/>
        <v>533.53941600000007</v>
      </c>
      <c r="U4620" s="22">
        <f t="shared" si="728"/>
        <v>1289.1503660000001</v>
      </c>
      <c r="V4620" s="39">
        <f t="shared" si="729"/>
        <v>0.84115198019575865</v>
      </c>
    </row>
    <row r="4621" spans="1:22">
      <c r="A4621">
        <v>4616</v>
      </c>
      <c r="B4621" s="155">
        <f t="shared" si="720"/>
        <v>41467</v>
      </c>
      <c r="C4621" s="148">
        <f t="shared" si="721"/>
        <v>2013</v>
      </c>
      <c r="D4621" s="148">
        <f t="shared" si="722"/>
        <v>7</v>
      </c>
      <c r="E4621" s="152">
        <v>8</v>
      </c>
      <c r="F4621" s="153">
        <v>0</v>
      </c>
      <c r="G4621" s="154">
        <v>568.61699999999996</v>
      </c>
      <c r="H4621" s="154">
        <v>0.67500000000000004</v>
      </c>
      <c r="I4621" s="154">
        <v>1084.1279999999999</v>
      </c>
      <c r="J4621" s="151">
        <v>0</v>
      </c>
      <c r="K4621" s="149">
        <f t="shared" si="723"/>
        <v>1653.4199999999998</v>
      </c>
      <c r="L4621" s="148">
        <v>0</v>
      </c>
      <c r="M4621" s="148">
        <v>168.46799999999999</v>
      </c>
      <c r="N4621" s="148">
        <v>1.337</v>
      </c>
      <c r="O4621" s="148">
        <v>240.49</v>
      </c>
      <c r="P4621" s="148">
        <v>0</v>
      </c>
      <c r="Q4621" s="21">
        <f t="shared" si="724"/>
        <v>0</v>
      </c>
      <c r="R4621" s="21">
        <f t="shared" si="725"/>
        <v>538.59219599999994</v>
      </c>
      <c r="S4621" s="21">
        <f t="shared" si="726"/>
        <v>2.6084870000000002</v>
      </c>
      <c r="T4621" s="21">
        <f t="shared" si="727"/>
        <v>763.79624000000001</v>
      </c>
      <c r="U4621" s="22">
        <f t="shared" si="728"/>
        <v>1304.9969229999999</v>
      </c>
      <c r="V4621" s="39">
        <f t="shared" si="729"/>
        <v>0.78927128194893015</v>
      </c>
    </row>
    <row r="4622" spans="1:22">
      <c r="A4622">
        <v>4617</v>
      </c>
      <c r="B4622" s="155">
        <f t="shared" si="720"/>
        <v>41467</v>
      </c>
      <c r="C4622" s="148">
        <f t="shared" si="721"/>
        <v>2013</v>
      </c>
      <c r="D4622" s="148">
        <f t="shared" si="722"/>
        <v>7</v>
      </c>
      <c r="E4622" s="152">
        <v>9</v>
      </c>
      <c r="F4622" s="153">
        <v>0</v>
      </c>
      <c r="G4622" s="154">
        <v>824.02</v>
      </c>
      <c r="H4622" s="154">
        <v>0</v>
      </c>
      <c r="I4622" s="154">
        <v>779.05700000000002</v>
      </c>
      <c r="J4622" s="151">
        <v>0</v>
      </c>
      <c r="K4622" s="149">
        <f t="shared" si="723"/>
        <v>1603.077</v>
      </c>
      <c r="L4622" s="148">
        <v>0</v>
      </c>
      <c r="M4622" s="148">
        <v>236.755</v>
      </c>
      <c r="N4622" s="148">
        <v>0</v>
      </c>
      <c r="O4622" s="148">
        <v>176.15</v>
      </c>
      <c r="P4622" s="148">
        <v>0</v>
      </c>
      <c r="Q4622" s="21">
        <f t="shared" si="724"/>
        <v>0</v>
      </c>
      <c r="R4622" s="21">
        <f t="shared" si="725"/>
        <v>756.90573500000005</v>
      </c>
      <c r="S4622" s="21">
        <f t="shared" si="726"/>
        <v>0</v>
      </c>
      <c r="T4622" s="21">
        <f t="shared" si="727"/>
        <v>559.45240000000001</v>
      </c>
      <c r="U4622" s="22">
        <f t="shared" si="728"/>
        <v>1316.3581349999999</v>
      </c>
      <c r="V4622" s="39">
        <f t="shared" si="729"/>
        <v>0.82114467053048601</v>
      </c>
    </row>
    <row r="4623" spans="1:22">
      <c r="A4623">
        <v>4618</v>
      </c>
      <c r="B4623" s="155">
        <f t="shared" si="720"/>
        <v>41467</v>
      </c>
      <c r="C4623" s="148">
        <f t="shared" si="721"/>
        <v>2013</v>
      </c>
      <c r="D4623" s="148">
        <f t="shared" si="722"/>
        <v>7</v>
      </c>
      <c r="E4623" s="152">
        <v>10</v>
      </c>
      <c r="F4623" s="153">
        <v>0</v>
      </c>
      <c r="G4623" s="154">
        <v>767.07600000000002</v>
      </c>
      <c r="H4623" s="154">
        <v>0</v>
      </c>
      <c r="I4623" s="154">
        <v>896.17600000000004</v>
      </c>
      <c r="J4623" s="151">
        <v>0</v>
      </c>
      <c r="K4623" s="149">
        <f t="shared" si="723"/>
        <v>1663.252</v>
      </c>
      <c r="L4623" s="148">
        <v>0</v>
      </c>
      <c r="M4623" s="148">
        <v>220.01</v>
      </c>
      <c r="N4623" s="148">
        <v>0</v>
      </c>
      <c r="O4623" s="148">
        <v>199.84800000000001</v>
      </c>
      <c r="P4623" s="148">
        <v>0</v>
      </c>
      <c r="Q4623" s="21">
        <f t="shared" si="724"/>
        <v>0</v>
      </c>
      <c r="R4623" s="21">
        <f t="shared" si="725"/>
        <v>703.37197000000003</v>
      </c>
      <c r="S4623" s="21">
        <f t="shared" si="726"/>
        <v>0</v>
      </c>
      <c r="T4623" s="21">
        <f t="shared" si="727"/>
        <v>634.71724800000004</v>
      </c>
      <c r="U4623" s="22">
        <f t="shared" si="728"/>
        <v>1338.0892180000001</v>
      </c>
      <c r="V4623" s="39">
        <f t="shared" si="729"/>
        <v>0.80450179407570233</v>
      </c>
    </row>
    <row r="4624" spans="1:22">
      <c r="A4624">
        <v>4619</v>
      </c>
      <c r="B4624" s="155">
        <f t="shared" si="720"/>
        <v>41467</v>
      </c>
      <c r="C4624" s="148">
        <f t="shared" si="721"/>
        <v>2013</v>
      </c>
      <c r="D4624" s="148">
        <f t="shared" si="722"/>
        <v>7</v>
      </c>
      <c r="E4624" s="152">
        <v>11</v>
      </c>
      <c r="F4624" s="153">
        <v>0</v>
      </c>
      <c r="G4624" s="154">
        <v>823.13800000000003</v>
      </c>
      <c r="H4624" s="154">
        <v>0</v>
      </c>
      <c r="I4624" s="154">
        <v>895.84900000000005</v>
      </c>
      <c r="J4624" s="151">
        <v>0</v>
      </c>
      <c r="K4624" s="149">
        <f t="shared" si="723"/>
        <v>1718.9870000000001</v>
      </c>
      <c r="L4624" s="148">
        <v>0</v>
      </c>
      <c r="M4624" s="148">
        <v>235.892</v>
      </c>
      <c r="N4624" s="148">
        <v>0</v>
      </c>
      <c r="O4624" s="148">
        <v>201.04599999999999</v>
      </c>
      <c r="P4624" s="148">
        <v>0</v>
      </c>
      <c r="Q4624" s="21">
        <f t="shared" si="724"/>
        <v>0</v>
      </c>
      <c r="R4624" s="21">
        <f t="shared" si="725"/>
        <v>754.14672399999995</v>
      </c>
      <c r="S4624" s="21">
        <f t="shared" si="726"/>
        <v>0</v>
      </c>
      <c r="T4624" s="21">
        <f t="shared" si="727"/>
        <v>638.52209600000003</v>
      </c>
      <c r="U4624" s="22">
        <f t="shared" si="728"/>
        <v>1392.6688199999999</v>
      </c>
      <c r="V4624" s="39">
        <f t="shared" si="729"/>
        <v>0.8101683258803003</v>
      </c>
    </row>
    <row r="4625" spans="1:22">
      <c r="A4625">
        <v>4620</v>
      </c>
      <c r="B4625" s="155">
        <f t="shared" si="720"/>
        <v>41467</v>
      </c>
      <c r="C4625" s="148">
        <f t="shared" si="721"/>
        <v>2013</v>
      </c>
      <c r="D4625" s="148">
        <f t="shared" si="722"/>
        <v>7</v>
      </c>
      <c r="E4625" s="152">
        <v>12</v>
      </c>
      <c r="F4625" s="153">
        <v>0</v>
      </c>
      <c r="G4625" s="154">
        <v>838.98099999999999</v>
      </c>
      <c r="H4625" s="154">
        <v>0</v>
      </c>
      <c r="I4625" s="154">
        <v>848.06</v>
      </c>
      <c r="J4625" s="151">
        <v>0</v>
      </c>
      <c r="K4625" s="149">
        <f t="shared" si="723"/>
        <v>1687.0409999999999</v>
      </c>
      <c r="L4625" s="148">
        <v>0</v>
      </c>
      <c r="M4625" s="148">
        <v>241.578</v>
      </c>
      <c r="N4625" s="148">
        <v>0</v>
      </c>
      <c r="O4625" s="148">
        <v>190.28</v>
      </c>
      <c r="P4625" s="148">
        <v>0</v>
      </c>
      <c r="Q4625" s="21">
        <f t="shared" si="724"/>
        <v>0</v>
      </c>
      <c r="R4625" s="21">
        <f t="shared" si="725"/>
        <v>772.32486600000004</v>
      </c>
      <c r="S4625" s="21">
        <f t="shared" si="726"/>
        <v>0</v>
      </c>
      <c r="T4625" s="21">
        <f t="shared" si="727"/>
        <v>604.32928000000004</v>
      </c>
      <c r="U4625" s="22">
        <f t="shared" si="728"/>
        <v>1376.6541460000001</v>
      </c>
      <c r="V4625" s="39">
        <f t="shared" si="729"/>
        <v>0.81601700610714267</v>
      </c>
    </row>
    <row r="4626" spans="1:22">
      <c r="A4626">
        <v>4621</v>
      </c>
      <c r="B4626" s="155">
        <f t="shared" si="720"/>
        <v>41467</v>
      </c>
      <c r="C4626" s="148">
        <f t="shared" si="721"/>
        <v>2013</v>
      </c>
      <c r="D4626" s="148">
        <f t="shared" si="722"/>
        <v>7</v>
      </c>
      <c r="E4626" s="152">
        <v>13</v>
      </c>
      <c r="F4626" s="153">
        <v>0</v>
      </c>
      <c r="G4626" s="154">
        <v>593.32299999999998</v>
      </c>
      <c r="H4626" s="154">
        <v>0</v>
      </c>
      <c r="I4626" s="154">
        <v>1060.8720000000001</v>
      </c>
      <c r="J4626" s="151">
        <v>0</v>
      </c>
      <c r="K4626" s="149">
        <f t="shared" si="723"/>
        <v>1654.1950000000002</v>
      </c>
      <c r="L4626" s="148">
        <v>0</v>
      </c>
      <c r="M4626" s="148">
        <v>176.345</v>
      </c>
      <c r="N4626" s="148">
        <v>0</v>
      </c>
      <c r="O4626" s="148">
        <v>239.50200000000001</v>
      </c>
      <c r="P4626" s="148">
        <v>0</v>
      </c>
      <c r="Q4626" s="21">
        <f t="shared" si="724"/>
        <v>0</v>
      </c>
      <c r="R4626" s="21">
        <f t="shared" si="725"/>
        <v>563.77496499999995</v>
      </c>
      <c r="S4626" s="21">
        <f t="shared" si="726"/>
        <v>0</v>
      </c>
      <c r="T4626" s="21">
        <f t="shared" si="727"/>
        <v>760.65835200000004</v>
      </c>
      <c r="U4626" s="22">
        <f t="shared" si="728"/>
        <v>1324.433317</v>
      </c>
      <c r="V4626" s="39">
        <f t="shared" si="729"/>
        <v>0.80065126360556027</v>
      </c>
    </row>
    <row r="4627" spans="1:22">
      <c r="A4627">
        <v>4622</v>
      </c>
      <c r="B4627" s="155">
        <f t="shared" si="720"/>
        <v>41467</v>
      </c>
      <c r="C4627" s="148">
        <f t="shared" si="721"/>
        <v>2013</v>
      </c>
      <c r="D4627" s="148">
        <f t="shared" si="722"/>
        <v>7</v>
      </c>
      <c r="E4627" s="152">
        <v>14</v>
      </c>
      <c r="F4627" s="153">
        <v>0</v>
      </c>
      <c r="G4627" s="154">
        <v>858.56200000000001</v>
      </c>
      <c r="H4627" s="154">
        <v>0</v>
      </c>
      <c r="I4627" s="154">
        <v>862.21400000000006</v>
      </c>
      <c r="J4627" s="151">
        <v>0</v>
      </c>
      <c r="K4627" s="149">
        <f t="shared" si="723"/>
        <v>1720.7760000000001</v>
      </c>
      <c r="L4627" s="148">
        <v>0</v>
      </c>
      <c r="M4627" s="148">
        <v>247.304</v>
      </c>
      <c r="N4627" s="148">
        <v>0</v>
      </c>
      <c r="O4627" s="148">
        <v>196.697</v>
      </c>
      <c r="P4627" s="148">
        <v>0</v>
      </c>
      <c r="Q4627" s="21">
        <f t="shared" si="724"/>
        <v>0</v>
      </c>
      <c r="R4627" s="21">
        <f t="shared" si="725"/>
        <v>790.63088800000003</v>
      </c>
      <c r="S4627" s="21">
        <f t="shared" si="726"/>
        <v>0</v>
      </c>
      <c r="T4627" s="21">
        <f t="shared" si="727"/>
        <v>624.70967200000007</v>
      </c>
      <c r="U4627" s="22">
        <f t="shared" si="728"/>
        <v>1415.3405600000001</v>
      </c>
      <c r="V4627" s="39">
        <f t="shared" si="729"/>
        <v>0.82250133660627534</v>
      </c>
    </row>
    <row r="4628" spans="1:22">
      <c r="A4628">
        <v>4623</v>
      </c>
      <c r="B4628" s="155">
        <f t="shared" si="720"/>
        <v>41467</v>
      </c>
      <c r="C4628" s="148">
        <f t="shared" si="721"/>
        <v>2013</v>
      </c>
      <c r="D4628" s="148">
        <f t="shared" si="722"/>
        <v>7</v>
      </c>
      <c r="E4628" s="152">
        <v>15</v>
      </c>
      <c r="F4628" s="153">
        <v>0</v>
      </c>
      <c r="G4628" s="154">
        <v>857.6</v>
      </c>
      <c r="H4628" s="154">
        <v>0</v>
      </c>
      <c r="I4628" s="154">
        <v>868.55600000000004</v>
      </c>
      <c r="J4628" s="151">
        <v>0</v>
      </c>
      <c r="K4628" s="149">
        <f t="shared" si="723"/>
        <v>1726.1559999999999</v>
      </c>
      <c r="L4628" s="148">
        <v>0</v>
      </c>
      <c r="M4628" s="148">
        <v>246.971</v>
      </c>
      <c r="N4628" s="148">
        <v>0</v>
      </c>
      <c r="O4628" s="148">
        <v>201.86600000000001</v>
      </c>
      <c r="P4628" s="148">
        <v>0</v>
      </c>
      <c r="Q4628" s="21">
        <f t="shared" si="724"/>
        <v>0</v>
      </c>
      <c r="R4628" s="21">
        <f t="shared" si="725"/>
        <v>789.56628699999999</v>
      </c>
      <c r="S4628" s="21">
        <f t="shared" si="726"/>
        <v>0</v>
      </c>
      <c r="T4628" s="21">
        <f t="shared" si="727"/>
        <v>641.12641600000006</v>
      </c>
      <c r="U4628" s="22">
        <f t="shared" si="728"/>
        <v>1430.6927030000002</v>
      </c>
      <c r="V4628" s="39">
        <f t="shared" si="729"/>
        <v>0.8288316368856582</v>
      </c>
    </row>
    <row r="4629" spans="1:22">
      <c r="A4629">
        <v>4624</v>
      </c>
      <c r="B4629" s="155">
        <f t="shared" si="720"/>
        <v>41467</v>
      </c>
      <c r="C4629" s="148">
        <f t="shared" si="721"/>
        <v>2013</v>
      </c>
      <c r="D4629" s="148">
        <f t="shared" si="722"/>
        <v>7</v>
      </c>
      <c r="E4629" s="152">
        <v>16</v>
      </c>
      <c r="F4629" s="153">
        <v>0</v>
      </c>
      <c r="G4629" s="154">
        <v>857.55499999999995</v>
      </c>
      <c r="H4629" s="154">
        <v>0</v>
      </c>
      <c r="I4629" s="154">
        <v>923.53599999999994</v>
      </c>
      <c r="J4629" s="151">
        <v>0</v>
      </c>
      <c r="K4629" s="149">
        <f t="shared" si="723"/>
        <v>1781.0909999999999</v>
      </c>
      <c r="L4629" s="148">
        <v>0</v>
      </c>
      <c r="M4629" s="148">
        <v>246.661</v>
      </c>
      <c r="N4629" s="148">
        <v>0</v>
      </c>
      <c r="O4629" s="148">
        <v>213.143</v>
      </c>
      <c r="P4629" s="148">
        <v>0</v>
      </c>
      <c r="Q4629" s="21">
        <f t="shared" si="724"/>
        <v>0</v>
      </c>
      <c r="R4629" s="21">
        <f t="shared" si="725"/>
        <v>788.57521700000007</v>
      </c>
      <c r="S4629" s="21">
        <f t="shared" si="726"/>
        <v>0</v>
      </c>
      <c r="T4629" s="21">
        <f t="shared" si="727"/>
        <v>676.94216800000004</v>
      </c>
      <c r="U4629" s="22">
        <f t="shared" si="728"/>
        <v>1465.5173850000001</v>
      </c>
      <c r="V4629" s="39">
        <f t="shared" si="729"/>
        <v>0.82282004962127153</v>
      </c>
    </row>
    <row r="4630" spans="1:22">
      <c r="A4630">
        <v>4625</v>
      </c>
      <c r="B4630" s="155">
        <f t="shared" si="720"/>
        <v>41467</v>
      </c>
      <c r="C4630" s="148">
        <f t="shared" si="721"/>
        <v>2013</v>
      </c>
      <c r="D4630" s="148">
        <f t="shared" si="722"/>
        <v>7</v>
      </c>
      <c r="E4630" s="152">
        <v>17</v>
      </c>
      <c r="F4630" s="153">
        <v>0</v>
      </c>
      <c r="G4630" s="154">
        <v>918.75699999999995</v>
      </c>
      <c r="H4630" s="154">
        <v>0</v>
      </c>
      <c r="I4630" s="154">
        <v>742.54300000000001</v>
      </c>
      <c r="J4630" s="151">
        <v>0</v>
      </c>
      <c r="K4630" s="149">
        <f t="shared" si="723"/>
        <v>1661.3</v>
      </c>
      <c r="L4630" s="148">
        <v>0</v>
      </c>
      <c r="M4630" s="148">
        <v>263.416</v>
      </c>
      <c r="N4630" s="148">
        <v>0</v>
      </c>
      <c r="O4630" s="148">
        <v>169.55500000000001</v>
      </c>
      <c r="P4630" s="148">
        <v>0</v>
      </c>
      <c r="Q4630" s="21">
        <f t="shared" si="724"/>
        <v>0</v>
      </c>
      <c r="R4630" s="21">
        <f t="shared" si="725"/>
        <v>842.14095199999997</v>
      </c>
      <c r="S4630" s="21">
        <f t="shared" si="726"/>
        <v>0</v>
      </c>
      <c r="T4630" s="21">
        <f t="shared" si="727"/>
        <v>538.50668000000007</v>
      </c>
      <c r="U4630" s="22">
        <f t="shared" si="728"/>
        <v>1380.6476320000002</v>
      </c>
      <c r="V4630" s="39">
        <f t="shared" si="729"/>
        <v>0.83106460723529774</v>
      </c>
    </row>
    <row r="4631" spans="1:22">
      <c r="A4631">
        <v>4626</v>
      </c>
      <c r="B4631" s="155">
        <f t="shared" si="720"/>
        <v>41467</v>
      </c>
      <c r="C4631" s="148">
        <f t="shared" si="721"/>
        <v>2013</v>
      </c>
      <c r="D4631" s="148">
        <f t="shared" si="722"/>
        <v>7</v>
      </c>
      <c r="E4631" s="152">
        <v>18</v>
      </c>
      <c r="F4631" s="153">
        <v>0</v>
      </c>
      <c r="G4631" s="154">
        <v>918.88699999999994</v>
      </c>
      <c r="H4631" s="154">
        <v>0.58199999999999996</v>
      </c>
      <c r="I4631" s="154">
        <v>789.36699999999996</v>
      </c>
      <c r="J4631" s="151">
        <v>0</v>
      </c>
      <c r="K4631" s="149">
        <f t="shared" si="723"/>
        <v>1708.8359999999998</v>
      </c>
      <c r="L4631" s="148">
        <v>0</v>
      </c>
      <c r="M4631" s="148">
        <v>263.83300000000003</v>
      </c>
      <c r="N4631" s="148">
        <v>1.153</v>
      </c>
      <c r="O4631" s="148">
        <v>189.529</v>
      </c>
      <c r="P4631" s="148">
        <v>0</v>
      </c>
      <c r="Q4631" s="21">
        <f t="shared" si="724"/>
        <v>0</v>
      </c>
      <c r="R4631" s="21">
        <f t="shared" si="725"/>
        <v>843.47410100000013</v>
      </c>
      <c r="S4631" s="21">
        <f t="shared" si="726"/>
        <v>2.2495030000000003</v>
      </c>
      <c r="T4631" s="21">
        <f t="shared" si="727"/>
        <v>601.94410400000004</v>
      </c>
      <c r="U4631" s="22">
        <f t="shared" si="728"/>
        <v>1447.6677080000002</v>
      </c>
      <c r="V4631" s="39">
        <f t="shared" si="729"/>
        <v>0.84716597028620677</v>
      </c>
    </row>
    <row r="4632" spans="1:22">
      <c r="A4632">
        <v>4627</v>
      </c>
      <c r="B4632" s="155">
        <f t="shared" si="720"/>
        <v>41467</v>
      </c>
      <c r="C4632" s="148">
        <f t="shared" si="721"/>
        <v>2013</v>
      </c>
      <c r="D4632" s="148">
        <f t="shared" si="722"/>
        <v>7</v>
      </c>
      <c r="E4632" s="152">
        <v>19</v>
      </c>
      <c r="F4632" s="153">
        <v>0</v>
      </c>
      <c r="G4632" s="154">
        <v>904.26099999999997</v>
      </c>
      <c r="H4632" s="154">
        <v>0</v>
      </c>
      <c r="I4632" s="154">
        <v>940.76900000000001</v>
      </c>
      <c r="J4632" s="151">
        <v>0</v>
      </c>
      <c r="K4632" s="149">
        <f t="shared" si="723"/>
        <v>1845.03</v>
      </c>
      <c r="L4632" s="148">
        <v>0</v>
      </c>
      <c r="M4632" s="148">
        <v>259.98700000000002</v>
      </c>
      <c r="N4632" s="148">
        <v>0</v>
      </c>
      <c r="O4632" s="148">
        <v>233.12</v>
      </c>
      <c r="P4632" s="148">
        <v>0</v>
      </c>
      <c r="Q4632" s="21">
        <f t="shared" si="724"/>
        <v>0</v>
      </c>
      <c r="R4632" s="21">
        <f t="shared" si="725"/>
        <v>831.17843900000014</v>
      </c>
      <c r="S4632" s="21">
        <f t="shared" si="726"/>
        <v>0</v>
      </c>
      <c r="T4632" s="21">
        <f t="shared" si="727"/>
        <v>740.38912000000005</v>
      </c>
      <c r="U4632" s="22">
        <f t="shared" si="728"/>
        <v>1571.5675590000001</v>
      </c>
      <c r="V4632" s="39">
        <f t="shared" si="729"/>
        <v>0.8517842848083772</v>
      </c>
    </row>
    <row r="4633" spans="1:22">
      <c r="A4633">
        <v>4628</v>
      </c>
      <c r="B4633" s="155">
        <f t="shared" si="720"/>
        <v>41467</v>
      </c>
      <c r="C4633" s="148">
        <f t="shared" si="721"/>
        <v>2013</v>
      </c>
      <c r="D4633" s="148">
        <f t="shared" si="722"/>
        <v>7</v>
      </c>
      <c r="E4633" s="152">
        <v>20</v>
      </c>
      <c r="F4633" s="153">
        <v>0</v>
      </c>
      <c r="G4633" s="154">
        <v>884.74</v>
      </c>
      <c r="H4633" s="154">
        <v>0</v>
      </c>
      <c r="I4633" s="154">
        <v>985.83299999999997</v>
      </c>
      <c r="J4633" s="151">
        <v>0</v>
      </c>
      <c r="K4633" s="149">
        <f t="shared" si="723"/>
        <v>1870.5729999999999</v>
      </c>
      <c r="L4633" s="148">
        <v>0</v>
      </c>
      <c r="M4633" s="148">
        <v>252.512</v>
      </c>
      <c r="N4633" s="148">
        <v>0</v>
      </c>
      <c r="O4633" s="148">
        <v>243.77699999999999</v>
      </c>
      <c r="P4633" s="148">
        <v>0</v>
      </c>
      <c r="Q4633" s="21">
        <f t="shared" si="724"/>
        <v>0</v>
      </c>
      <c r="R4633" s="21">
        <f t="shared" si="725"/>
        <v>807.28086400000007</v>
      </c>
      <c r="S4633" s="21">
        <f t="shared" si="726"/>
        <v>0</v>
      </c>
      <c r="T4633" s="21">
        <f t="shared" si="727"/>
        <v>774.23575200000005</v>
      </c>
      <c r="U4633" s="22">
        <f t="shared" si="728"/>
        <v>1581.5166160000001</v>
      </c>
      <c r="V4633" s="39">
        <f t="shared" si="729"/>
        <v>0.84547174368495659</v>
      </c>
    </row>
    <row r="4634" spans="1:22">
      <c r="A4634">
        <v>4629</v>
      </c>
      <c r="B4634" s="155">
        <f t="shared" si="720"/>
        <v>41467</v>
      </c>
      <c r="C4634" s="148">
        <f t="shared" si="721"/>
        <v>2013</v>
      </c>
      <c r="D4634" s="148">
        <f t="shared" si="722"/>
        <v>7</v>
      </c>
      <c r="E4634" s="152">
        <v>21</v>
      </c>
      <c r="F4634" s="153">
        <v>0</v>
      </c>
      <c r="G4634" s="154">
        <v>1006.193</v>
      </c>
      <c r="H4634" s="154">
        <v>0</v>
      </c>
      <c r="I4634" s="154">
        <v>982.84500000000003</v>
      </c>
      <c r="J4634" s="151">
        <v>0</v>
      </c>
      <c r="K4634" s="149">
        <f t="shared" si="723"/>
        <v>1989.038</v>
      </c>
      <c r="L4634" s="148">
        <v>0</v>
      </c>
      <c r="M4634" s="148">
        <v>282.94799999999998</v>
      </c>
      <c r="N4634" s="148">
        <v>0</v>
      </c>
      <c r="O4634" s="148">
        <v>242.90100000000001</v>
      </c>
      <c r="P4634" s="148">
        <v>0</v>
      </c>
      <c r="Q4634" s="21">
        <f t="shared" si="724"/>
        <v>0</v>
      </c>
      <c r="R4634" s="21">
        <f t="shared" si="725"/>
        <v>904.58475599999997</v>
      </c>
      <c r="S4634" s="21">
        <f t="shared" si="726"/>
        <v>0</v>
      </c>
      <c r="T4634" s="21">
        <f t="shared" si="727"/>
        <v>771.45357600000011</v>
      </c>
      <c r="U4634" s="22">
        <f t="shared" si="728"/>
        <v>1676.0383320000001</v>
      </c>
      <c r="V4634" s="39">
        <f t="shared" si="729"/>
        <v>0.84263766303107335</v>
      </c>
    </row>
    <row r="4635" spans="1:22">
      <c r="A4635">
        <v>4630</v>
      </c>
      <c r="B4635" s="155">
        <f t="shared" si="720"/>
        <v>41467</v>
      </c>
      <c r="C4635" s="148">
        <f t="shared" si="721"/>
        <v>2013</v>
      </c>
      <c r="D4635" s="148">
        <f t="shared" si="722"/>
        <v>7</v>
      </c>
      <c r="E4635" s="152">
        <v>22</v>
      </c>
      <c r="F4635" s="153">
        <v>0</v>
      </c>
      <c r="G4635" s="154">
        <v>881.00300000000004</v>
      </c>
      <c r="H4635" s="154">
        <v>0</v>
      </c>
      <c r="I4635" s="154">
        <v>969.18799999999999</v>
      </c>
      <c r="J4635" s="151">
        <v>0</v>
      </c>
      <c r="K4635" s="149">
        <f t="shared" si="723"/>
        <v>1850.191</v>
      </c>
      <c r="L4635" s="148">
        <v>0</v>
      </c>
      <c r="M4635" s="148">
        <v>250.602</v>
      </c>
      <c r="N4635" s="148">
        <v>0</v>
      </c>
      <c r="O4635" s="148">
        <v>240.26400000000001</v>
      </c>
      <c r="P4635" s="148">
        <v>0</v>
      </c>
      <c r="Q4635" s="21">
        <f t="shared" si="724"/>
        <v>0</v>
      </c>
      <c r="R4635" s="21">
        <f t="shared" si="725"/>
        <v>801.17459400000007</v>
      </c>
      <c r="S4635" s="21">
        <f t="shared" si="726"/>
        <v>0</v>
      </c>
      <c r="T4635" s="21">
        <f t="shared" si="727"/>
        <v>763.07846400000005</v>
      </c>
      <c r="U4635" s="22">
        <f t="shared" si="728"/>
        <v>1564.2530580000002</v>
      </c>
      <c r="V4635" s="39">
        <f t="shared" si="729"/>
        <v>0.84545490600700157</v>
      </c>
    </row>
    <row r="4636" spans="1:22">
      <c r="A4636">
        <v>4631</v>
      </c>
      <c r="B4636" s="155">
        <f t="shared" si="720"/>
        <v>41467</v>
      </c>
      <c r="C4636" s="148">
        <f t="shared" si="721"/>
        <v>2013</v>
      </c>
      <c r="D4636" s="148">
        <f t="shared" si="722"/>
        <v>7</v>
      </c>
      <c r="E4636" s="152">
        <v>23</v>
      </c>
      <c r="F4636" s="153">
        <v>0</v>
      </c>
      <c r="G4636" s="154">
        <v>879.88699999999994</v>
      </c>
      <c r="H4636" s="154">
        <v>0</v>
      </c>
      <c r="I4636" s="154">
        <v>903.06</v>
      </c>
      <c r="J4636" s="151">
        <v>0</v>
      </c>
      <c r="K4636" s="149">
        <f t="shared" si="723"/>
        <v>1782.9469999999999</v>
      </c>
      <c r="L4636" s="148">
        <v>0</v>
      </c>
      <c r="M4636" s="148">
        <v>250.886</v>
      </c>
      <c r="N4636" s="148">
        <v>0</v>
      </c>
      <c r="O4636" s="148">
        <v>220.14099999999999</v>
      </c>
      <c r="P4636" s="148">
        <v>0</v>
      </c>
      <c r="Q4636" s="21">
        <f t="shared" si="724"/>
        <v>0</v>
      </c>
      <c r="R4636" s="21">
        <f t="shared" si="725"/>
        <v>802.08254199999999</v>
      </c>
      <c r="S4636" s="21">
        <f t="shared" si="726"/>
        <v>0</v>
      </c>
      <c r="T4636" s="21">
        <f t="shared" si="727"/>
        <v>699.16781600000002</v>
      </c>
      <c r="U4636" s="22">
        <f t="shared" si="728"/>
        <v>1501.250358</v>
      </c>
      <c r="V4636" s="39">
        <f t="shared" si="729"/>
        <v>0.842005038848603</v>
      </c>
    </row>
    <row r="4637" spans="1:22">
      <c r="A4637">
        <v>4632</v>
      </c>
      <c r="B4637" s="155">
        <f t="shared" si="720"/>
        <v>41467</v>
      </c>
      <c r="C4637" s="148">
        <f t="shared" si="721"/>
        <v>2013</v>
      </c>
      <c r="D4637" s="148">
        <f t="shared" si="722"/>
        <v>7</v>
      </c>
      <c r="E4637" s="152">
        <v>24</v>
      </c>
      <c r="F4637" s="153">
        <v>0</v>
      </c>
      <c r="G4637" s="154">
        <v>1045.5840000000001</v>
      </c>
      <c r="H4637" s="154">
        <v>0</v>
      </c>
      <c r="I4637" s="154">
        <v>770.45699999999999</v>
      </c>
      <c r="J4637" s="151">
        <v>0</v>
      </c>
      <c r="K4637" s="149">
        <f t="shared" si="723"/>
        <v>1816.0410000000002</v>
      </c>
      <c r="L4637" s="148">
        <v>0</v>
      </c>
      <c r="M4637" s="148">
        <v>295.66399999999999</v>
      </c>
      <c r="N4637" s="148">
        <v>0</v>
      </c>
      <c r="O4637" s="148">
        <v>185.148</v>
      </c>
      <c r="P4637" s="148">
        <v>0</v>
      </c>
      <c r="Q4637" s="21">
        <f t="shared" si="724"/>
        <v>0</v>
      </c>
      <c r="R4637" s="21">
        <f t="shared" si="725"/>
        <v>945.23780799999997</v>
      </c>
      <c r="S4637" s="21">
        <f t="shared" si="726"/>
        <v>0</v>
      </c>
      <c r="T4637" s="21">
        <f t="shared" si="727"/>
        <v>588.03004799999997</v>
      </c>
      <c r="U4637" s="22">
        <f t="shared" si="728"/>
        <v>1533.2678559999999</v>
      </c>
      <c r="V4637" s="39">
        <f t="shared" si="729"/>
        <v>0.84429143174630961</v>
      </c>
    </row>
    <row r="4638" spans="1:22">
      <c r="A4638">
        <v>4633</v>
      </c>
      <c r="B4638" s="155">
        <f t="shared" si="720"/>
        <v>41468</v>
      </c>
      <c r="C4638" s="148">
        <f t="shared" si="721"/>
        <v>2013</v>
      </c>
      <c r="D4638" s="148">
        <f t="shared" si="722"/>
        <v>7</v>
      </c>
      <c r="E4638" s="152">
        <v>1</v>
      </c>
      <c r="F4638" s="153">
        <v>0</v>
      </c>
      <c r="G4638" s="154">
        <v>711.03300000000002</v>
      </c>
      <c r="H4638" s="154">
        <v>1.3660000000000001</v>
      </c>
      <c r="I4638" s="154">
        <v>929.27499999999998</v>
      </c>
      <c r="J4638" s="151">
        <v>0</v>
      </c>
      <c r="K4638" s="149">
        <f t="shared" si="723"/>
        <v>1641.674</v>
      </c>
      <c r="L4638" s="148">
        <v>0</v>
      </c>
      <c r="M4638" s="148">
        <v>198.738</v>
      </c>
      <c r="N4638" s="148">
        <v>2.4670000000000001</v>
      </c>
      <c r="O4638" s="148">
        <v>214.30099999999999</v>
      </c>
      <c r="P4638" s="148">
        <v>0</v>
      </c>
      <c r="Q4638" s="21">
        <f t="shared" si="724"/>
        <v>0</v>
      </c>
      <c r="R4638" s="21">
        <f t="shared" si="725"/>
        <v>635.36538600000006</v>
      </c>
      <c r="S4638" s="21">
        <f t="shared" si="726"/>
        <v>4.8131170000000001</v>
      </c>
      <c r="T4638" s="21">
        <f t="shared" si="727"/>
        <v>680.61997599999995</v>
      </c>
      <c r="U4638" s="22">
        <f t="shared" si="728"/>
        <v>1320.798479</v>
      </c>
      <c r="V4638" s="39">
        <f t="shared" si="729"/>
        <v>0.80454370295198685</v>
      </c>
    </row>
    <row r="4639" spans="1:22">
      <c r="A4639">
        <v>4634</v>
      </c>
      <c r="B4639" s="155">
        <f t="shared" ref="B4639:B4702" si="730">+B4615+1</f>
        <v>41468</v>
      </c>
      <c r="C4639" s="148">
        <f t="shared" si="721"/>
        <v>2013</v>
      </c>
      <c r="D4639" s="148">
        <f t="shared" si="722"/>
        <v>7</v>
      </c>
      <c r="E4639" s="152">
        <v>2</v>
      </c>
      <c r="F4639" s="153">
        <v>0</v>
      </c>
      <c r="G4639" s="154">
        <v>709.32500000000005</v>
      </c>
      <c r="H4639" s="154">
        <v>0</v>
      </c>
      <c r="I4639" s="154">
        <v>861.79200000000003</v>
      </c>
      <c r="J4639" s="151">
        <v>0</v>
      </c>
      <c r="K4639" s="149">
        <f t="shared" si="723"/>
        <v>1571.1170000000002</v>
      </c>
      <c r="L4639" s="148">
        <v>0</v>
      </c>
      <c r="M4639" s="148">
        <v>198.33500000000001</v>
      </c>
      <c r="N4639" s="148">
        <v>0</v>
      </c>
      <c r="O4639" s="148">
        <v>190.18799999999999</v>
      </c>
      <c r="P4639" s="148">
        <v>0</v>
      </c>
      <c r="Q4639" s="21">
        <f t="shared" si="724"/>
        <v>0</v>
      </c>
      <c r="R4639" s="21">
        <f t="shared" si="725"/>
        <v>634.07699500000001</v>
      </c>
      <c r="S4639" s="21">
        <f t="shared" si="726"/>
        <v>0</v>
      </c>
      <c r="T4639" s="21">
        <f t="shared" si="727"/>
        <v>604.03708800000004</v>
      </c>
      <c r="U4639" s="22">
        <f t="shared" si="728"/>
        <v>1238.1140829999999</v>
      </c>
      <c r="V4639" s="39">
        <f t="shared" si="729"/>
        <v>0.78804702832443396</v>
      </c>
    </row>
    <row r="4640" spans="1:22">
      <c r="A4640">
        <v>4635</v>
      </c>
      <c r="B4640" s="155">
        <f t="shared" si="730"/>
        <v>41468</v>
      </c>
      <c r="C4640" s="148">
        <f t="shared" si="721"/>
        <v>2013</v>
      </c>
      <c r="D4640" s="148">
        <f t="shared" si="722"/>
        <v>7</v>
      </c>
      <c r="E4640" s="152">
        <v>3</v>
      </c>
      <c r="F4640" s="153">
        <v>0</v>
      </c>
      <c r="G4640" s="154">
        <v>437.56099999999998</v>
      </c>
      <c r="H4640" s="154">
        <v>5.2069999999999999</v>
      </c>
      <c r="I4640" s="154">
        <v>1128.2760000000001</v>
      </c>
      <c r="J4640" s="151">
        <v>0</v>
      </c>
      <c r="K4640" s="149">
        <f t="shared" si="723"/>
        <v>1571.0440000000001</v>
      </c>
      <c r="L4640" s="148">
        <v>0</v>
      </c>
      <c r="M4640" s="148">
        <v>125.554</v>
      </c>
      <c r="N4640" s="148">
        <v>13.603999999999999</v>
      </c>
      <c r="O4640" s="148">
        <v>244.00200000000001</v>
      </c>
      <c r="P4640" s="148">
        <v>0</v>
      </c>
      <c r="Q4640" s="21">
        <f t="shared" si="724"/>
        <v>0</v>
      </c>
      <c r="R4640" s="21">
        <f t="shared" si="725"/>
        <v>401.39613800000001</v>
      </c>
      <c r="S4640" s="21">
        <f t="shared" si="726"/>
        <v>26.541404</v>
      </c>
      <c r="T4640" s="21">
        <f t="shared" si="727"/>
        <v>774.95035200000007</v>
      </c>
      <c r="U4640" s="22">
        <f t="shared" si="728"/>
        <v>1202.887894</v>
      </c>
      <c r="V4640" s="39">
        <f t="shared" si="729"/>
        <v>0.76566149261255567</v>
      </c>
    </row>
    <row r="4641" spans="1:22">
      <c r="A4641">
        <v>4636</v>
      </c>
      <c r="B4641" s="155">
        <f t="shared" si="730"/>
        <v>41468</v>
      </c>
      <c r="C4641" s="148">
        <f t="shared" si="721"/>
        <v>2013</v>
      </c>
      <c r="D4641" s="148">
        <f t="shared" si="722"/>
        <v>7</v>
      </c>
      <c r="E4641" s="152">
        <v>4</v>
      </c>
      <c r="F4641" s="153">
        <v>0</v>
      </c>
      <c r="G4641" s="154">
        <v>499.32299999999998</v>
      </c>
      <c r="H4641" s="154">
        <v>0</v>
      </c>
      <c r="I4641" s="154">
        <v>800.101</v>
      </c>
      <c r="J4641" s="151">
        <v>0</v>
      </c>
      <c r="K4641" s="149">
        <f t="shared" si="723"/>
        <v>1299.424</v>
      </c>
      <c r="L4641" s="148">
        <v>0</v>
      </c>
      <c r="M4641" s="148">
        <v>141.976</v>
      </c>
      <c r="N4641" s="148">
        <v>0</v>
      </c>
      <c r="O4641" s="148">
        <v>176.67599999999999</v>
      </c>
      <c r="P4641" s="148">
        <v>0</v>
      </c>
      <c r="Q4641" s="21">
        <f t="shared" si="724"/>
        <v>0</v>
      </c>
      <c r="R4641" s="21">
        <f t="shared" si="725"/>
        <v>453.89727199999999</v>
      </c>
      <c r="S4641" s="21">
        <f t="shared" si="726"/>
        <v>0</v>
      </c>
      <c r="T4641" s="21">
        <f t="shared" si="727"/>
        <v>561.12297599999999</v>
      </c>
      <c r="U4641" s="22">
        <f t="shared" si="728"/>
        <v>1015.020248</v>
      </c>
      <c r="V4641" s="39">
        <f t="shared" si="729"/>
        <v>0.78113090723274314</v>
      </c>
    </row>
    <row r="4642" spans="1:22">
      <c r="A4642">
        <v>4637</v>
      </c>
      <c r="B4642" s="155">
        <f t="shared" si="730"/>
        <v>41468</v>
      </c>
      <c r="C4642" s="148">
        <f t="shared" si="721"/>
        <v>2013</v>
      </c>
      <c r="D4642" s="148">
        <f t="shared" si="722"/>
        <v>7</v>
      </c>
      <c r="E4642" s="152">
        <v>5</v>
      </c>
      <c r="F4642" s="153">
        <v>0</v>
      </c>
      <c r="G4642" s="154">
        <v>499.22699999999998</v>
      </c>
      <c r="H4642" s="154">
        <v>1.4670000000000001</v>
      </c>
      <c r="I4642" s="154">
        <v>783.81</v>
      </c>
      <c r="J4642" s="151">
        <v>0</v>
      </c>
      <c r="K4642" s="149">
        <f t="shared" si="723"/>
        <v>1284.5039999999999</v>
      </c>
      <c r="L4642" s="148">
        <v>0</v>
      </c>
      <c r="M4642" s="148">
        <v>141.83799999999999</v>
      </c>
      <c r="N4642" s="148">
        <v>2.4420000000000002</v>
      </c>
      <c r="O4642" s="148">
        <v>173.69300000000001</v>
      </c>
      <c r="P4642" s="148">
        <v>0</v>
      </c>
      <c r="Q4642" s="21">
        <f t="shared" si="724"/>
        <v>0</v>
      </c>
      <c r="R4642" s="21">
        <f t="shared" si="725"/>
        <v>453.45608599999997</v>
      </c>
      <c r="S4642" s="21">
        <f t="shared" si="726"/>
        <v>4.7643420000000001</v>
      </c>
      <c r="T4642" s="21">
        <f t="shared" si="727"/>
        <v>551.64896800000008</v>
      </c>
      <c r="U4642" s="22">
        <f t="shared" si="728"/>
        <v>1009.8693960000001</v>
      </c>
      <c r="V4642" s="39">
        <f t="shared" si="729"/>
        <v>0.78619404532800219</v>
      </c>
    </row>
    <row r="4643" spans="1:22">
      <c r="A4643">
        <v>4638</v>
      </c>
      <c r="B4643" s="155">
        <f t="shared" si="730"/>
        <v>41468</v>
      </c>
      <c r="C4643" s="148">
        <f t="shared" si="721"/>
        <v>2013</v>
      </c>
      <c r="D4643" s="148">
        <f t="shared" si="722"/>
        <v>7</v>
      </c>
      <c r="E4643" s="152">
        <v>6</v>
      </c>
      <c r="F4643" s="153">
        <v>0</v>
      </c>
      <c r="G4643" s="154">
        <v>363.06599999999997</v>
      </c>
      <c r="H4643" s="154">
        <v>0</v>
      </c>
      <c r="I4643" s="154">
        <v>1076.7070000000001</v>
      </c>
      <c r="J4643" s="151">
        <v>0</v>
      </c>
      <c r="K4643" s="149">
        <f t="shared" si="723"/>
        <v>1439.7730000000001</v>
      </c>
      <c r="L4643" s="148">
        <v>0</v>
      </c>
      <c r="M4643" s="148">
        <v>104.33</v>
      </c>
      <c r="N4643" s="148">
        <v>0</v>
      </c>
      <c r="O4643" s="148">
        <v>236.82</v>
      </c>
      <c r="P4643" s="148">
        <v>0</v>
      </c>
      <c r="Q4643" s="21">
        <f t="shared" si="724"/>
        <v>0</v>
      </c>
      <c r="R4643" s="21">
        <f t="shared" si="725"/>
        <v>333.54300999999998</v>
      </c>
      <c r="S4643" s="21">
        <f t="shared" si="726"/>
        <v>0</v>
      </c>
      <c r="T4643" s="21">
        <f t="shared" si="727"/>
        <v>752.14031999999997</v>
      </c>
      <c r="U4643" s="22">
        <f t="shared" si="728"/>
        <v>1085.6833299999998</v>
      </c>
      <c r="V4643" s="39">
        <f t="shared" si="729"/>
        <v>0.75406562701203572</v>
      </c>
    </row>
    <row r="4644" spans="1:22">
      <c r="A4644">
        <v>4639</v>
      </c>
      <c r="B4644" s="155">
        <f t="shared" si="730"/>
        <v>41468</v>
      </c>
      <c r="C4644" s="148">
        <f t="shared" si="721"/>
        <v>2013</v>
      </c>
      <c r="D4644" s="148">
        <f t="shared" si="722"/>
        <v>7</v>
      </c>
      <c r="E4644" s="152">
        <v>7</v>
      </c>
      <c r="F4644" s="153">
        <v>0</v>
      </c>
      <c r="G4644" s="154">
        <v>643.73299999999995</v>
      </c>
      <c r="H4644" s="154">
        <v>0</v>
      </c>
      <c r="I4644" s="154">
        <v>794.44299999999998</v>
      </c>
      <c r="J4644" s="151">
        <v>0</v>
      </c>
      <c r="K4644" s="149">
        <f t="shared" si="723"/>
        <v>1438.1759999999999</v>
      </c>
      <c r="L4644" s="148">
        <v>0</v>
      </c>
      <c r="M4644" s="148">
        <v>183.05</v>
      </c>
      <c r="N4644" s="148">
        <v>0</v>
      </c>
      <c r="O4644" s="148">
        <v>176.19900000000001</v>
      </c>
      <c r="P4644" s="148">
        <v>0</v>
      </c>
      <c r="Q4644" s="21">
        <f t="shared" si="724"/>
        <v>0</v>
      </c>
      <c r="R4644" s="21">
        <f t="shared" si="725"/>
        <v>585.21085000000005</v>
      </c>
      <c r="S4644" s="21">
        <f t="shared" si="726"/>
        <v>0</v>
      </c>
      <c r="T4644" s="21">
        <f t="shared" si="727"/>
        <v>559.60802400000011</v>
      </c>
      <c r="U4644" s="22">
        <f t="shared" si="728"/>
        <v>1144.8188740000001</v>
      </c>
      <c r="V4644" s="39">
        <f t="shared" si="729"/>
        <v>0.79602140071868821</v>
      </c>
    </row>
    <row r="4645" spans="1:22">
      <c r="A4645">
        <v>4640</v>
      </c>
      <c r="B4645" s="155">
        <f t="shared" si="730"/>
        <v>41468</v>
      </c>
      <c r="C4645" s="148">
        <f t="shared" si="721"/>
        <v>2013</v>
      </c>
      <c r="D4645" s="148">
        <f t="shared" si="722"/>
        <v>7</v>
      </c>
      <c r="E4645" s="152">
        <v>8</v>
      </c>
      <c r="F4645" s="153">
        <v>0</v>
      </c>
      <c r="G4645" s="154">
        <v>727.20500000000004</v>
      </c>
      <c r="H4645" s="154">
        <v>0</v>
      </c>
      <c r="I4645" s="154">
        <v>801.61300000000006</v>
      </c>
      <c r="J4645" s="151">
        <v>0</v>
      </c>
      <c r="K4645" s="149">
        <f t="shared" si="723"/>
        <v>1528.8180000000002</v>
      </c>
      <c r="L4645" s="148">
        <v>0</v>
      </c>
      <c r="M4645" s="148">
        <v>203.57599999999999</v>
      </c>
      <c r="N4645" s="148">
        <v>0</v>
      </c>
      <c r="O4645" s="148">
        <v>177.489</v>
      </c>
      <c r="P4645" s="148">
        <v>0</v>
      </c>
      <c r="Q4645" s="21">
        <f t="shared" si="724"/>
        <v>0</v>
      </c>
      <c r="R4645" s="21">
        <f t="shared" si="725"/>
        <v>650.83247199999994</v>
      </c>
      <c r="S4645" s="21">
        <f t="shared" si="726"/>
        <v>0</v>
      </c>
      <c r="T4645" s="21">
        <f t="shared" si="727"/>
        <v>563.70506399999999</v>
      </c>
      <c r="U4645" s="22">
        <f t="shared" si="728"/>
        <v>1214.5375359999998</v>
      </c>
      <c r="V4645" s="39">
        <f t="shared" si="729"/>
        <v>0.79442911844313691</v>
      </c>
    </row>
    <row r="4646" spans="1:22">
      <c r="A4646">
        <v>4641</v>
      </c>
      <c r="B4646" s="155">
        <f t="shared" si="730"/>
        <v>41468</v>
      </c>
      <c r="C4646" s="148">
        <f t="shared" si="721"/>
        <v>2013</v>
      </c>
      <c r="D4646" s="148">
        <f t="shared" si="722"/>
        <v>7</v>
      </c>
      <c r="E4646" s="152">
        <v>9</v>
      </c>
      <c r="F4646" s="153">
        <v>0.57199999999999995</v>
      </c>
      <c r="G4646" s="154">
        <v>379.08800000000002</v>
      </c>
      <c r="H4646" s="154">
        <v>0</v>
      </c>
      <c r="I4646" s="154">
        <v>1191.376</v>
      </c>
      <c r="J4646" s="151">
        <v>0</v>
      </c>
      <c r="K4646" s="149">
        <f t="shared" si="723"/>
        <v>1571.0360000000001</v>
      </c>
      <c r="L4646" s="148">
        <v>1.127</v>
      </c>
      <c r="M4646" s="148">
        <v>109.392</v>
      </c>
      <c r="N4646" s="148">
        <v>0</v>
      </c>
      <c r="O4646" s="148">
        <v>259.93099999999998</v>
      </c>
      <c r="P4646" s="148">
        <v>0</v>
      </c>
      <c r="Q4646" s="21">
        <f t="shared" si="724"/>
        <v>3.1589809999999998</v>
      </c>
      <c r="R4646" s="21">
        <f t="shared" si="725"/>
        <v>349.726224</v>
      </c>
      <c r="S4646" s="21">
        <f t="shared" si="726"/>
        <v>0</v>
      </c>
      <c r="T4646" s="21">
        <f t="shared" si="727"/>
        <v>825.54085599999996</v>
      </c>
      <c r="U4646" s="22">
        <f t="shared" si="728"/>
        <v>1178.4260609999999</v>
      </c>
      <c r="V4646" s="39">
        <f t="shared" si="729"/>
        <v>0.75009488070292463</v>
      </c>
    </row>
    <row r="4647" spans="1:22">
      <c r="A4647">
        <v>4642</v>
      </c>
      <c r="B4647" s="155">
        <f t="shared" si="730"/>
        <v>41468</v>
      </c>
      <c r="C4647" s="148">
        <f t="shared" si="721"/>
        <v>2013</v>
      </c>
      <c r="D4647" s="148">
        <f t="shared" si="722"/>
        <v>7</v>
      </c>
      <c r="E4647" s="152">
        <v>10</v>
      </c>
      <c r="F4647" s="153">
        <v>0</v>
      </c>
      <c r="G4647" s="154">
        <v>837.66099999999994</v>
      </c>
      <c r="H4647" s="154">
        <v>0</v>
      </c>
      <c r="I4647" s="154">
        <v>592.67899999999997</v>
      </c>
      <c r="J4647" s="151">
        <v>0</v>
      </c>
      <c r="K4647" s="149">
        <f t="shared" si="723"/>
        <v>1430.34</v>
      </c>
      <c r="L4647" s="148">
        <v>0</v>
      </c>
      <c r="M4647" s="148">
        <v>235.821</v>
      </c>
      <c r="N4647" s="148">
        <v>0</v>
      </c>
      <c r="O4647" s="148">
        <v>132.77000000000001</v>
      </c>
      <c r="P4647" s="148">
        <v>0</v>
      </c>
      <c r="Q4647" s="21">
        <f t="shared" si="724"/>
        <v>0</v>
      </c>
      <c r="R4647" s="21">
        <f t="shared" si="725"/>
        <v>753.91973700000005</v>
      </c>
      <c r="S4647" s="21">
        <f t="shared" si="726"/>
        <v>0</v>
      </c>
      <c r="T4647" s="21">
        <f t="shared" si="727"/>
        <v>421.67752000000007</v>
      </c>
      <c r="U4647" s="22">
        <f t="shared" si="728"/>
        <v>1175.5972570000001</v>
      </c>
      <c r="V4647" s="39">
        <f t="shared" si="729"/>
        <v>0.82190056699805658</v>
      </c>
    </row>
    <row r="4648" spans="1:22">
      <c r="A4648">
        <v>4643</v>
      </c>
      <c r="B4648" s="155">
        <f t="shared" si="730"/>
        <v>41468</v>
      </c>
      <c r="C4648" s="148">
        <f t="shared" si="721"/>
        <v>2013</v>
      </c>
      <c r="D4648" s="148">
        <f t="shared" si="722"/>
        <v>7</v>
      </c>
      <c r="E4648" s="152">
        <v>11</v>
      </c>
      <c r="F4648" s="153">
        <v>0</v>
      </c>
      <c r="G4648" s="154">
        <v>846.81299999999999</v>
      </c>
      <c r="H4648" s="154">
        <v>0</v>
      </c>
      <c r="I4648" s="154">
        <v>641.46400000000006</v>
      </c>
      <c r="J4648" s="151">
        <v>0</v>
      </c>
      <c r="K4648" s="149">
        <f t="shared" si="723"/>
        <v>1488.277</v>
      </c>
      <c r="L4648" s="148">
        <v>0</v>
      </c>
      <c r="M4648" s="148">
        <v>237.363</v>
      </c>
      <c r="N4648" s="148">
        <v>0</v>
      </c>
      <c r="O4648" s="148">
        <v>143.107</v>
      </c>
      <c r="P4648" s="148">
        <v>0</v>
      </c>
      <c r="Q4648" s="21">
        <f t="shared" si="724"/>
        <v>0</v>
      </c>
      <c r="R4648" s="21">
        <f t="shared" si="725"/>
        <v>758.84951100000001</v>
      </c>
      <c r="S4648" s="21">
        <f t="shared" si="726"/>
        <v>0</v>
      </c>
      <c r="T4648" s="21">
        <f t="shared" si="727"/>
        <v>454.50783200000001</v>
      </c>
      <c r="U4648" s="22">
        <f t="shared" si="728"/>
        <v>1213.3573430000001</v>
      </c>
      <c r="V4648" s="39">
        <f t="shared" si="729"/>
        <v>0.81527655335666682</v>
      </c>
    </row>
    <row r="4649" spans="1:22">
      <c r="A4649">
        <v>4644</v>
      </c>
      <c r="B4649" s="155">
        <f t="shared" si="730"/>
        <v>41468</v>
      </c>
      <c r="C4649" s="148">
        <f t="shared" si="721"/>
        <v>2013</v>
      </c>
      <c r="D4649" s="148">
        <f t="shared" si="722"/>
        <v>7</v>
      </c>
      <c r="E4649" s="152">
        <v>12</v>
      </c>
      <c r="F4649" s="153">
        <v>0</v>
      </c>
      <c r="G4649" s="154">
        <v>786.23599999999999</v>
      </c>
      <c r="H4649" s="154">
        <v>0</v>
      </c>
      <c r="I4649" s="154">
        <v>692.36699999999996</v>
      </c>
      <c r="J4649" s="151">
        <v>0</v>
      </c>
      <c r="K4649" s="149">
        <f t="shared" si="723"/>
        <v>1478.6030000000001</v>
      </c>
      <c r="L4649" s="148">
        <v>0</v>
      </c>
      <c r="M4649" s="148">
        <v>221.26300000000001</v>
      </c>
      <c r="N4649" s="148">
        <v>0</v>
      </c>
      <c r="O4649" s="148">
        <v>153.709</v>
      </c>
      <c r="P4649" s="148">
        <v>0</v>
      </c>
      <c r="Q4649" s="21">
        <f t="shared" si="724"/>
        <v>0</v>
      </c>
      <c r="R4649" s="21">
        <f t="shared" si="725"/>
        <v>707.37781100000007</v>
      </c>
      <c r="S4649" s="21">
        <f t="shared" si="726"/>
        <v>0</v>
      </c>
      <c r="T4649" s="21">
        <f t="shared" si="727"/>
        <v>488.17978400000004</v>
      </c>
      <c r="U4649" s="22">
        <f t="shared" si="728"/>
        <v>1195.5575950000002</v>
      </c>
      <c r="V4649" s="39">
        <f t="shared" si="729"/>
        <v>0.80857241260838786</v>
      </c>
    </row>
    <row r="4650" spans="1:22">
      <c r="A4650">
        <v>4645</v>
      </c>
      <c r="B4650" s="155">
        <f t="shared" si="730"/>
        <v>41468</v>
      </c>
      <c r="C4650" s="148">
        <f t="shared" si="721"/>
        <v>2013</v>
      </c>
      <c r="D4650" s="148">
        <f t="shared" si="722"/>
        <v>7</v>
      </c>
      <c r="E4650" s="152">
        <v>13</v>
      </c>
      <c r="F4650" s="153">
        <v>0</v>
      </c>
      <c r="G4650" s="154">
        <v>784.22500000000002</v>
      </c>
      <c r="H4650" s="154">
        <v>0</v>
      </c>
      <c r="I4650" s="154">
        <v>698.86699999999996</v>
      </c>
      <c r="J4650" s="151">
        <v>0</v>
      </c>
      <c r="K4650" s="149">
        <f t="shared" si="723"/>
        <v>1483.0920000000001</v>
      </c>
      <c r="L4650" s="148">
        <v>0</v>
      </c>
      <c r="M4650" s="148">
        <v>220.958</v>
      </c>
      <c r="N4650" s="148">
        <v>0</v>
      </c>
      <c r="O4650" s="148">
        <v>154.06200000000001</v>
      </c>
      <c r="P4650" s="148">
        <v>0</v>
      </c>
      <c r="Q4650" s="21">
        <f t="shared" si="724"/>
        <v>0</v>
      </c>
      <c r="R4650" s="21">
        <f t="shared" si="725"/>
        <v>706.40272600000003</v>
      </c>
      <c r="S4650" s="21">
        <f t="shared" si="726"/>
        <v>0</v>
      </c>
      <c r="T4650" s="21">
        <f t="shared" si="727"/>
        <v>489.30091200000004</v>
      </c>
      <c r="U4650" s="22">
        <f t="shared" si="728"/>
        <v>1195.703638</v>
      </c>
      <c r="V4650" s="39">
        <f t="shared" si="729"/>
        <v>0.80622351007220039</v>
      </c>
    </row>
    <row r="4651" spans="1:22">
      <c r="A4651">
        <v>4646</v>
      </c>
      <c r="B4651" s="155">
        <f t="shared" si="730"/>
        <v>41468</v>
      </c>
      <c r="C4651" s="148">
        <f t="shared" si="721"/>
        <v>2013</v>
      </c>
      <c r="D4651" s="148">
        <f t="shared" si="722"/>
        <v>7</v>
      </c>
      <c r="E4651" s="152">
        <v>14</v>
      </c>
      <c r="F4651" s="153">
        <v>0</v>
      </c>
      <c r="G4651" s="154">
        <v>784.58</v>
      </c>
      <c r="H4651" s="154">
        <v>0</v>
      </c>
      <c r="I4651" s="154">
        <v>681.82399999999996</v>
      </c>
      <c r="J4651" s="151">
        <v>0</v>
      </c>
      <c r="K4651" s="149">
        <f t="shared" si="723"/>
        <v>1466.404</v>
      </c>
      <c r="L4651" s="148">
        <v>0</v>
      </c>
      <c r="M4651" s="148">
        <v>220.99199999999999</v>
      </c>
      <c r="N4651" s="148">
        <v>0</v>
      </c>
      <c r="O4651" s="148">
        <v>149.72499999999999</v>
      </c>
      <c r="P4651" s="148">
        <v>0</v>
      </c>
      <c r="Q4651" s="21">
        <f t="shared" si="724"/>
        <v>0</v>
      </c>
      <c r="R4651" s="21">
        <f t="shared" si="725"/>
        <v>706.51142400000003</v>
      </c>
      <c r="S4651" s="21">
        <f t="shared" si="726"/>
        <v>0</v>
      </c>
      <c r="T4651" s="21">
        <f t="shared" si="727"/>
        <v>475.52660000000003</v>
      </c>
      <c r="U4651" s="22">
        <f t="shared" si="728"/>
        <v>1182.038024</v>
      </c>
      <c r="V4651" s="39">
        <f t="shared" si="729"/>
        <v>0.80607937785221528</v>
      </c>
    </row>
    <row r="4652" spans="1:22">
      <c r="A4652">
        <v>4647</v>
      </c>
      <c r="B4652" s="155">
        <f t="shared" si="730"/>
        <v>41468</v>
      </c>
      <c r="C4652" s="148">
        <f t="shared" si="721"/>
        <v>2013</v>
      </c>
      <c r="D4652" s="148">
        <f t="shared" si="722"/>
        <v>7</v>
      </c>
      <c r="E4652" s="152">
        <v>15</v>
      </c>
      <c r="F4652" s="153">
        <v>0</v>
      </c>
      <c r="G4652" s="154">
        <v>779.90599999999995</v>
      </c>
      <c r="H4652" s="154">
        <v>0</v>
      </c>
      <c r="I4652" s="154">
        <v>562.149</v>
      </c>
      <c r="J4652" s="151">
        <v>0</v>
      </c>
      <c r="K4652" s="149">
        <f t="shared" si="723"/>
        <v>1342.0549999999998</v>
      </c>
      <c r="L4652" s="148">
        <v>0</v>
      </c>
      <c r="M4652" s="148">
        <v>226.392</v>
      </c>
      <c r="N4652" s="148">
        <v>0</v>
      </c>
      <c r="O4652" s="148">
        <v>125.245</v>
      </c>
      <c r="P4652" s="148">
        <v>0</v>
      </c>
      <c r="Q4652" s="21">
        <f t="shared" si="724"/>
        <v>0</v>
      </c>
      <c r="R4652" s="21">
        <f t="shared" si="725"/>
        <v>723.77522399999998</v>
      </c>
      <c r="S4652" s="21">
        <f t="shared" si="726"/>
        <v>0</v>
      </c>
      <c r="T4652" s="21">
        <f t="shared" si="727"/>
        <v>397.77812000000006</v>
      </c>
      <c r="U4652" s="22">
        <f t="shared" si="728"/>
        <v>1121.5533439999999</v>
      </c>
      <c r="V4652" s="39">
        <f t="shared" si="729"/>
        <v>0.83569849521815431</v>
      </c>
    </row>
    <row r="4653" spans="1:22">
      <c r="A4653">
        <v>4648</v>
      </c>
      <c r="B4653" s="155">
        <f t="shared" si="730"/>
        <v>41468</v>
      </c>
      <c r="C4653" s="148">
        <f t="shared" si="721"/>
        <v>2013</v>
      </c>
      <c r="D4653" s="148">
        <f t="shared" si="722"/>
        <v>7</v>
      </c>
      <c r="E4653" s="152">
        <v>16</v>
      </c>
      <c r="F4653" s="153">
        <v>0</v>
      </c>
      <c r="G4653" s="154">
        <v>301.58699999999999</v>
      </c>
      <c r="H4653" s="154">
        <v>0</v>
      </c>
      <c r="I4653" s="154">
        <v>1045.4259999999999</v>
      </c>
      <c r="J4653" s="151">
        <v>0</v>
      </c>
      <c r="K4653" s="149">
        <f t="shared" si="723"/>
        <v>1347.0129999999999</v>
      </c>
      <c r="L4653" s="148">
        <v>0</v>
      </c>
      <c r="M4653" s="148">
        <v>96.227000000000004</v>
      </c>
      <c r="N4653" s="148">
        <v>0</v>
      </c>
      <c r="O4653" s="148">
        <v>234.80799999999999</v>
      </c>
      <c r="P4653" s="148">
        <v>0</v>
      </c>
      <c r="Q4653" s="21">
        <f t="shared" si="724"/>
        <v>0</v>
      </c>
      <c r="R4653" s="21">
        <f t="shared" si="725"/>
        <v>307.637719</v>
      </c>
      <c r="S4653" s="21">
        <f t="shared" si="726"/>
        <v>0</v>
      </c>
      <c r="T4653" s="21">
        <f t="shared" si="727"/>
        <v>745.75020800000004</v>
      </c>
      <c r="U4653" s="22">
        <f t="shared" si="728"/>
        <v>1053.387927</v>
      </c>
      <c r="V4653" s="39">
        <f t="shared" si="729"/>
        <v>0.78201763977036598</v>
      </c>
    </row>
    <row r="4654" spans="1:22">
      <c r="A4654">
        <v>4649</v>
      </c>
      <c r="B4654" s="155">
        <f t="shared" si="730"/>
        <v>41468</v>
      </c>
      <c r="C4654" s="148">
        <f t="shared" si="721"/>
        <v>2013</v>
      </c>
      <c r="D4654" s="148">
        <f t="shared" si="722"/>
        <v>7</v>
      </c>
      <c r="E4654" s="152">
        <v>17</v>
      </c>
      <c r="F4654" s="153">
        <v>0</v>
      </c>
      <c r="G4654" s="154">
        <v>748.51800000000003</v>
      </c>
      <c r="H4654" s="154">
        <v>0</v>
      </c>
      <c r="I4654" s="154">
        <v>615.38400000000001</v>
      </c>
      <c r="J4654" s="151">
        <v>0</v>
      </c>
      <c r="K4654" s="149">
        <f t="shared" si="723"/>
        <v>1363.902</v>
      </c>
      <c r="L4654" s="148">
        <v>0</v>
      </c>
      <c r="M4654" s="148">
        <v>212.02799999999999</v>
      </c>
      <c r="N4654" s="148">
        <v>0</v>
      </c>
      <c r="O4654" s="148">
        <v>154.96</v>
      </c>
      <c r="P4654" s="148">
        <v>0</v>
      </c>
      <c r="Q4654" s="21">
        <f t="shared" si="724"/>
        <v>0</v>
      </c>
      <c r="R4654" s="21">
        <f t="shared" si="725"/>
        <v>677.85351600000001</v>
      </c>
      <c r="S4654" s="21">
        <f t="shared" si="726"/>
        <v>0</v>
      </c>
      <c r="T4654" s="21">
        <f t="shared" si="727"/>
        <v>492.15296000000006</v>
      </c>
      <c r="U4654" s="22">
        <f t="shared" si="728"/>
        <v>1170.006476</v>
      </c>
      <c r="V4654" s="39">
        <f t="shared" si="729"/>
        <v>0.85783764229394777</v>
      </c>
    </row>
    <row r="4655" spans="1:22">
      <c r="A4655">
        <v>4650</v>
      </c>
      <c r="B4655" s="155">
        <f t="shared" si="730"/>
        <v>41468</v>
      </c>
      <c r="C4655" s="148">
        <f t="shared" si="721"/>
        <v>2013</v>
      </c>
      <c r="D4655" s="148">
        <f t="shared" si="722"/>
        <v>7</v>
      </c>
      <c r="E4655" s="152">
        <v>18</v>
      </c>
      <c r="F4655" s="153">
        <v>0</v>
      </c>
      <c r="G4655" s="154">
        <v>452.286</v>
      </c>
      <c r="H4655" s="154">
        <v>0</v>
      </c>
      <c r="I4655" s="154">
        <v>994.71600000000001</v>
      </c>
      <c r="J4655" s="151">
        <v>0</v>
      </c>
      <c r="K4655" s="149">
        <f t="shared" si="723"/>
        <v>1447.002</v>
      </c>
      <c r="L4655" s="148">
        <v>0</v>
      </c>
      <c r="M4655" s="148">
        <v>130.45599999999999</v>
      </c>
      <c r="N4655" s="148">
        <v>0</v>
      </c>
      <c r="O4655" s="148">
        <v>234.93600000000001</v>
      </c>
      <c r="P4655" s="148">
        <v>0</v>
      </c>
      <c r="Q4655" s="21">
        <f t="shared" si="724"/>
        <v>0</v>
      </c>
      <c r="R4655" s="21">
        <f t="shared" si="725"/>
        <v>417.06783199999995</v>
      </c>
      <c r="S4655" s="21">
        <f t="shared" si="726"/>
        <v>0</v>
      </c>
      <c r="T4655" s="21">
        <f t="shared" si="727"/>
        <v>746.15673600000002</v>
      </c>
      <c r="U4655" s="22">
        <f t="shared" si="728"/>
        <v>1163.2245680000001</v>
      </c>
      <c r="V4655" s="39">
        <f t="shared" si="729"/>
        <v>0.80388594348867526</v>
      </c>
    </row>
    <row r="4656" spans="1:22">
      <c r="A4656">
        <v>4651</v>
      </c>
      <c r="B4656" s="155">
        <f t="shared" si="730"/>
        <v>41468</v>
      </c>
      <c r="C4656" s="148">
        <f t="shared" si="721"/>
        <v>2013</v>
      </c>
      <c r="D4656" s="148">
        <f t="shared" si="722"/>
        <v>7</v>
      </c>
      <c r="E4656" s="152">
        <v>19</v>
      </c>
      <c r="F4656" s="153">
        <v>0</v>
      </c>
      <c r="G4656" s="154">
        <v>839.36400000000003</v>
      </c>
      <c r="H4656" s="154">
        <v>0</v>
      </c>
      <c r="I4656" s="154">
        <v>778.024</v>
      </c>
      <c r="J4656" s="151">
        <v>0</v>
      </c>
      <c r="K4656" s="149">
        <f t="shared" si="723"/>
        <v>1617.3879999999999</v>
      </c>
      <c r="L4656" s="148">
        <v>0</v>
      </c>
      <c r="M4656" s="148">
        <v>235.39400000000001</v>
      </c>
      <c r="N4656" s="148">
        <v>0</v>
      </c>
      <c r="O4656" s="148">
        <v>182.148</v>
      </c>
      <c r="P4656" s="148">
        <v>0</v>
      </c>
      <c r="Q4656" s="21">
        <f t="shared" si="724"/>
        <v>0</v>
      </c>
      <c r="R4656" s="21">
        <f t="shared" si="725"/>
        <v>752.554618</v>
      </c>
      <c r="S4656" s="21">
        <f t="shared" si="726"/>
        <v>0</v>
      </c>
      <c r="T4656" s="21">
        <f t="shared" si="727"/>
        <v>578.50204800000006</v>
      </c>
      <c r="U4656" s="22">
        <f t="shared" si="728"/>
        <v>1331.056666</v>
      </c>
      <c r="V4656" s="39">
        <f t="shared" si="729"/>
        <v>0.82296682428706036</v>
      </c>
    </row>
    <row r="4657" spans="1:22">
      <c r="A4657">
        <v>4652</v>
      </c>
      <c r="B4657" s="155">
        <f t="shared" si="730"/>
        <v>41468</v>
      </c>
      <c r="C4657" s="148">
        <f t="shared" si="721"/>
        <v>2013</v>
      </c>
      <c r="D4657" s="148">
        <f t="shared" si="722"/>
        <v>7</v>
      </c>
      <c r="E4657" s="152">
        <v>20</v>
      </c>
      <c r="F4657" s="153">
        <v>0</v>
      </c>
      <c r="G4657" s="154">
        <v>838.03800000000001</v>
      </c>
      <c r="H4657" s="154">
        <v>0</v>
      </c>
      <c r="I4657" s="154">
        <v>1103.25</v>
      </c>
      <c r="J4657" s="151">
        <v>0</v>
      </c>
      <c r="K4657" s="149">
        <f t="shared" si="723"/>
        <v>1941.288</v>
      </c>
      <c r="L4657" s="148">
        <v>0</v>
      </c>
      <c r="M4657" s="148">
        <v>235.34</v>
      </c>
      <c r="N4657" s="148">
        <v>0</v>
      </c>
      <c r="O4657" s="148">
        <v>254.47499999999999</v>
      </c>
      <c r="P4657" s="148">
        <v>0</v>
      </c>
      <c r="Q4657" s="21">
        <f t="shared" si="724"/>
        <v>0</v>
      </c>
      <c r="R4657" s="21">
        <f t="shared" si="725"/>
        <v>752.38198</v>
      </c>
      <c r="S4657" s="21">
        <f t="shared" si="726"/>
        <v>0</v>
      </c>
      <c r="T4657" s="21">
        <f t="shared" si="727"/>
        <v>808.21260000000007</v>
      </c>
      <c r="U4657" s="22">
        <f t="shared" si="728"/>
        <v>1560.59458</v>
      </c>
      <c r="V4657" s="39">
        <f t="shared" si="729"/>
        <v>0.80389647491768346</v>
      </c>
    </row>
    <row r="4658" spans="1:22">
      <c r="A4658">
        <v>4653</v>
      </c>
      <c r="B4658" s="155">
        <f t="shared" si="730"/>
        <v>41468</v>
      </c>
      <c r="C4658" s="148">
        <f t="shared" si="721"/>
        <v>2013</v>
      </c>
      <c r="D4658" s="148">
        <f t="shared" si="722"/>
        <v>7</v>
      </c>
      <c r="E4658" s="152">
        <v>21</v>
      </c>
      <c r="F4658" s="153">
        <v>0</v>
      </c>
      <c r="G4658" s="154">
        <v>786.01599999999996</v>
      </c>
      <c r="H4658" s="154">
        <v>0</v>
      </c>
      <c r="I4658" s="154">
        <v>1101.3679999999999</v>
      </c>
      <c r="J4658" s="151">
        <v>0</v>
      </c>
      <c r="K4658" s="149">
        <f t="shared" si="723"/>
        <v>1887.384</v>
      </c>
      <c r="L4658" s="148">
        <v>0</v>
      </c>
      <c r="M4658" s="148">
        <v>221.05500000000001</v>
      </c>
      <c r="N4658" s="148">
        <v>0</v>
      </c>
      <c r="O4658" s="148">
        <v>253.59800000000001</v>
      </c>
      <c r="P4658" s="148">
        <v>0</v>
      </c>
      <c r="Q4658" s="21">
        <f t="shared" si="724"/>
        <v>0</v>
      </c>
      <c r="R4658" s="21">
        <f t="shared" si="725"/>
        <v>706.71283500000004</v>
      </c>
      <c r="S4658" s="21">
        <f t="shared" si="726"/>
        <v>0</v>
      </c>
      <c r="T4658" s="21">
        <f t="shared" si="727"/>
        <v>805.42724800000008</v>
      </c>
      <c r="U4658" s="22">
        <f t="shared" si="728"/>
        <v>1512.1400830000002</v>
      </c>
      <c r="V4658" s="39">
        <f t="shared" si="729"/>
        <v>0.80118305707794502</v>
      </c>
    </row>
    <row r="4659" spans="1:22">
      <c r="A4659">
        <v>4654</v>
      </c>
      <c r="B4659" s="155">
        <f t="shared" si="730"/>
        <v>41468</v>
      </c>
      <c r="C4659" s="148">
        <f t="shared" si="721"/>
        <v>2013</v>
      </c>
      <c r="D4659" s="148">
        <f t="shared" si="722"/>
        <v>7</v>
      </c>
      <c r="E4659" s="152">
        <v>22</v>
      </c>
      <c r="F4659" s="153">
        <v>0</v>
      </c>
      <c r="G4659" s="154">
        <v>787.26300000000003</v>
      </c>
      <c r="H4659" s="154">
        <v>0</v>
      </c>
      <c r="I4659" s="154">
        <v>1078.7049999999999</v>
      </c>
      <c r="J4659" s="151">
        <v>0</v>
      </c>
      <c r="K4659" s="149">
        <f t="shared" si="723"/>
        <v>1865.9679999999998</v>
      </c>
      <c r="L4659" s="148">
        <v>0</v>
      </c>
      <c r="M4659" s="148">
        <v>221.36600000000001</v>
      </c>
      <c r="N4659" s="148">
        <v>0</v>
      </c>
      <c r="O4659" s="148">
        <v>246.07300000000001</v>
      </c>
      <c r="P4659" s="148">
        <v>0</v>
      </c>
      <c r="Q4659" s="21">
        <f t="shared" si="724"/>
        <v>0</v>
      </c>
      <c r="R4659" s="21">
        <f t="shared" si="725"/>
        <v>707.70710200000008</v>
      </c>
      <c r="S4659" s="21">
        <f t="shared" si="726"/>
        <v>0</v>
      </c>
      <c r="T4659" s="21">
        <f t="shared" si="727"/>
        <v>781.52784800000006</v>
      </c>
      <c r="U4659" s="22">
        <f t="shared" si="728"/>
        <v>1489.23495</v>
      </c>
      <c r="V4659" s="39">
        <f t="shared" si="729"/>
        <v>0.79810315610985838</v>
      </c>
    </row>
    <row r="4660" spans="1:22">
      <c r="A4660">
        <v>4655</v>
      </c>
      <c r="B4660" s="155">
        <f t="shared" si="730"/>
        <v>41468</v>
      </c>
      <c r="C4660" s="148">
        <f t="shared" si="721"/>
        <v>2013</v>
      </c>
      <c r="D4660" s="148">
        <f t="shared" si="722"/>
        <v>7</v>
      </c>
      <c r="E4660" s="152">
        <v>23</v>
      </c>
      <c r="F4660" s="153">
        <v>0</v>
      </c>
      <c r="G4660" s="154">
        <v>786.20899999999995</v>
      </c>
      <c r="H4660" s="154">
        <v>0</v>
      </c>
      <c r="I4660" s="154">
        <v>995.56500000000005</v>
      </c>
      <c r="J4660" s="151">
        <v>0</v>
      </c>
      <c r="K4660" s="149">
        <f t="shared" si="723"/>
        <v>1781.7739999999999</v>
      </c>
      <c r="L4660" s="148">
        <v>0</v>
      </c>
      <c r="M4660" s="148">
        <v>221.12700000000001</v>
      </c>
      <c r="N4660" s="148">
        <v>0</v>
      </c>
      <c r="O4660" s="148">
        <v>224.31100000000001</v>
      </c>
      <c r="P4660" s="148">
        <v>0</v>
      </c>
      <c r="Q4660" s="21">
        <f t="shared" si="724"/>
        <v>0</v>
      </c>
      <c r="R4660" s="21">
        <f t="shared" si="725"/>
        <v>706.94301900000005</v>
      </c>
      <c r="S4660" s="21">
        <f t="shared" si="726"/>
        <v>0</v>
      </c>
      <c r="T4660" s="21">
        <f t="shared" si="727"/>
        <v>712.41173600000002</v>
      </c>
      <c r="U4660" s="22">
        <f t="shared" si="728"/>
        <v>1419.3547550000001</v>
      </c>
      <c r="V4660" s="39">
        <f t="shared" si="729"/>
        <v>0.7965964005536057</v>
      </c>
    </row>
    <row r="4661" spans="1:22">
      <c r="A4661">
        <v>4656</v>
      </c>
      <c r="B4661" s="155">
        <f t="shared" si="730"/>
        <v>41468</v>
      </c>
      <c r="C4661" s="148">
        <f t="shared" si="721"/>
        <v>2013</v>
      </c>
      <c r="D4661" s="148">
        <f t="shared" si="722"/>
        <v>7</v>
      </c>
      <c r="E4661" s="152">
        <v>24</v>
      </c>
      <c r="F4661" s="153">
        <v>0</v>
      </c>
      <c r="G4661" s="154">
        <v>785.47799999999995</v>
      </c>
      <c r="H4661" s="154">
        <v>0</v>
      </c>
      <c r="I4661" s="154">
        <v>937.44600000000003</v>
      </c>
      <c r="J4661" s="151">
        <v>0</v>
      </c>
      <c r="K4661" s="149">
        <f t="shared" si="723"/>
        <v>1722.924</v>
      </c>
      <c r="L4661" s="148">
        <v>0</v>
      </c>
      <c r="M4661" s="148">
        <v>220.84700000000001</v>
      </c>
      <c r="N4661" s="148">
        <v>0</v>
      </c>
      <c r="O4661" s="148">
        <v>205.351</v>
      </c>
      <c r="P4661" s="148">
        <v>0</v>
      </c>
      <c r="Q4661" s="21">
        <f t="shared" si="724"/>
        <v>0</v>
      </c>
      <c r="R4661" s="21">
        <f t="shared" si="725"/>
        <v>706.04785900000002</v>
      </c>
      <c r="S4661" s="21">
        <f t="shared" si="726"/>
        <v>0</v>
      </c>
      <c r="T4661" s="21">
        <f t="shared" si="727"/>
        <v>652.19477600000005</v>
      </c>
      <c r="U4661" s="22">
        <f t="shared" si="728"/>
        <v>1358.2426350000001</v>
      </c>
      <c r="V4661" s="39">
        <f t="shared" si="729"/>
        <v>0.78833577975581048</v>
      </c>
    </row>
    <row r="4662" spans="1:22">
      <c r="A4662">
        <v>4657</v>
      </c>
      <c r="B4662" s="155">
        <f t="shared" si="730"/>
        <v>41469</v>
      </c>
      <c r="C4662" s="148">
        <f t="shared" si="721"/>
        <v>2013</v>
      </c>
      <c r="D4662" s="148">
        <f t="shared" si="722"/>
        <v>7</v>
      </c>
      <c r="E4662" s="152">
        <v>1</v>
      </c>
      <c r="F4662" s="153">
        <v>0</v>
      </c>
      <c r="G4662" s="154">
        <v>902.67399999999998</v>
      </c>
      <c r="H4662" s="154">
        <v>0</v>
      </c>
      <c r="I4662" s="154">
        <v>572.43200000000002</v>
      </c>
      <c r="J4662" s="151">
        <v>0</v>
      </c>
      <c r="K4662" s="149">
        <f t="shared" si="723"/>
        <v>1475.106</v>
      </c>
      <c r="L4662" s="148">
        <v>0</v>
      </c>
      <c r="M4662" s="148">
        <v>258.87900000000002</v>
      </c>
      <c r="N4662" s="148">
        <v>0</v>
      </c>
      <c r="O4662" s="148">
        <v>131.86199999999999</v>
      </c>
      <c r="P4662" s="148">
        <v>0</v>
      </c>
      <c r="Q4662" s="21">
        <f t="shared" si="724"/>
        <v>0</v>
      </c>
      <c r="R4662" s="21">
        <f t="shared" si="725"/>
        <v>827.63616300000012</v>
      </c>
      <c r="S4662" s="21">
        <f t="shared" si="726"/>
        <v>0</v>
      </c>
      <c r="T4662" s="21">
        <f t="shared" si="727"/>
        <v>418.79371200000003</v>
      </c>
      <c r="U4662" s="22">
        <f t="shared" si="728"/>
        <v>1246.4298750000003</v>
      </c>
      <c r="V4662" s="39">
        <f t="shared" si="729"/>
        <v>0.84497647965637745</v>
      </c>
    </row>
    <row r="4663" spans="1:22">
      <c r="A4663">
        <v>4658</v>
      </c>
      <c r="B4663" s="155">
        <f t="shared" si="730"/>
        <v>41469</v>
      </c>
      <c r="C4663" s="148">
        <f t="shared" si="721"/>
        <v>2013</v>
      </c>
      <c r="D4663" s="148">
        <f t="shared" si="722"/>
        <v>7</v>
      </c>
      <c r="E4663" s="152">
        <v>2</v>
      </c>
      <c r="F4663" s="153">
        <v>0</v>
      </c>
      <c r="G4663" s="154">
        <v>871.35699999999997</v>
      </c>
      <c r="H4663" s="154">
        <v>0</v>
      </c>
      <c r="I4663" s="154">
        <v>562.47</v>
      </c>
      <c r="J4663" s="151">
        <v>0</v>
      </c>
      <c r="K4663" s="149">
        <f t="shared" si="723"/>
        <v>1433.827</v>
      </c>
      <c r="L4663" s="148">
        <v>0</v>
      </c>
      <c r="M4663" s="148">
        <v>250.589</v>
      </c>
      <c r="N4663" s="148">
        <v>0</v>
      </c>
      <c r="O4663" s="148">
        <v>128.35400000000001</v>
      </c>
      <c r="P4663" s="148">
        <v>0</v>
      </c>
      <c r="Q4663" s="21">
        <f t="shared" si="724"/>
        <v>0</v>
      </c>
      <c r="R4663" s="21">
        <f t="shared" si="725"/>
        <v>801.13303299999995</v>
      </c>
      <c r="S4663" s="21">
        <f t="shared" si="726"/>
        <v>0</v>
      </c>
      <c r="T4663" s="21">
        <f t="shared" si="727"/>
        <v>407.65230400000007</v>
      </c>
      <c r="U4663" s="22">
        <f t="shared" si="728"/>
        <v>1208.785337</v>
      </c>
      <c r="V4663" s="39">
        <f t="shared" si="729"/>
        <v>0.84304824570886172</v>
      </c>
    </row>
    <row r="4664" spans="1:22">
      <c r="A4664">
        <v>4659</v>
      </c>
      <c r="B4664" s="155">
        <f t="shared" si="730"/>
        <v>41469</v>
      </c>
      <c r="C4664" s="148">
        <f t="shared" si="721"/>
        <v>2013</v>
      </c>
      <c r="D4664" s="148">
        <f t="shared" si="722"/>
        <v>7</v>
      </c>
      <c r="E4664" s="152">
        <v>3</v>
      </c>
      <c r="F4664" s="153">
        <v>0</v>
      </c>
      <c r="G4664" s="154">
        <v>870.00400000000002</v>
      </c>
      <c r="H4664" s="154">
        <v>0</v>
      </c>
      <c r="I4664" s="154">
        <v>553.59900000000005</v>
      </c>
      <c r="J4664" s="151">
        <v>0</v>
      </c>
      <c r="K4664" s="149">
        <f t="shared" si="723"/>
        <v>1423.6030000000001</v>
      </c>
      <c r="L4664" s="148">
        <v>0</v>
      </c>
      <c r="M4664" s="148">
        <v>250.45699999999999</v>
      </c>
      <c r="N4664" s="148">
        <v>0</v>
      </c>
      <c r="O4664" s="148">
        <v>126.125</v>
      </c>
      <c r="P4664" s="148">
        <v>0</v>
      </c>
      <c r="Q4664" s="21">
        <f t="shared" si="724"/>
        <v>0</v>
      </c>
      <c r="R4664" s="21">
        <f t="shared" si="725"/>
        <v>800.71102899999994</v>
      </c>
      <c r="S4664" s="21">
        <f t="shared" si="726"/>
        <v>0</v>
      </c>
      <c r="T4664" s="21">
        <f t="shared" si="727"/>
        <v>400.57300000000004</v>
      </c>
      <c r="U4664" s="22">
        <f t="shared" si="728"/>
        <v>1201.2840289999999</v>
      </c>
      <c r="V4664" s="39">
        <f t="shared" si="729"/>
        <v>0.84383358913966877</v>
      </c>
    </row>
    <row r="4665" spans="1:22">
      <c r="A4665">
        <v>4660</v>
      </c>
      <c r="B4665" s="155">
        <f t="shared" si="730"/>
        <v>41469</v>
      </c>
      <c r="C4665" s="148">
        <f t="shared" si="721"/>
        <v>2013</v>
      </c>
      <c r="D4665" s="148">
        <f t="shared" si="722"/>
        <v>7</v>
      </c>
      <c r="E4665" s="152">
        <v>4</v>
      </c>
      <c r="F4665" s="153">
        <v>0</v>
      </c>
      <c r="G4665" s="154">
        <v>868.96699999999998</v>
      </c>
      <c r="H4665" s="154">
        <v>0</v>
      </c>
      <c r="I4665" s="154">
        <v>628.27599999999995</v>
      </c>
      <c r="J4665" s="151">
        <v>0</v>
      </c>
      <c r="K4665" s="149">
        <f t="shared" si="723"/>
        <v>1497.2429999999999</v>
      </c>
      <c r="L4665" s="148">
        <v>0</v>
      </c>
      <c r="M4665" s="148">
        <v>250.11799999999999</v>
      </c>
      <c r="N4665" s="148">
        <v>0</v>
      </c>
      <c r="O4665" s="148">
        <v>140.893</v>
      </c>
      <c r="P4665" s="148">
        <v>0</v>
      </c>
      <c r="Q4665" s="21">
        <f t="shared" si="724"/>
        <v>0</v>
      </c>
      <c r="R4665" s="21">
        <f t="shared" si="725"/>
        <v>799.62724600000001</v>
      </c>
      <c r="S4665" s="21">
        <f t="shared" si="726"/>
        <v>0</v>
      </c>
      <c r="T4665" s="21">
        <f t="shared" si="727"/>
        <v>447.47616800000003</v>
      </c>
      <c r="U4665" s="22">
        <f t="shared" si="728"/>
        <v>1247.1034140000002</v>
      </c>
      <c r="V4665" s="39">
        <f t="shared" si="729"/>
        <v>0.83293320723489783</v>
      </c>
    </row>
    <row r="4666" spans="1:22">
      <c r="A4666">
        <v>4661</v>
      </c>
      <c r="B4666" s="155">
        <f t="shared" si="730"/>
        <v>41469</v>
      </c>
      <c r="C4666" s="148">
        <f t="shared" si="721"/>
        <v>2013</v>
      </c>
      <c r="D4666" s="148">
        <f t="shared" si="722"/>
        <v>7</v>
      </c>
      <c r="E4666" s="152">
        <v>5</v>
      </c>
      <c r="F4666" s="153">
        <v>0</v>
      </c>
      <c r="G4666" s="154">
        <v>833.774</v>
      </c>
      <c r="H4666" s="154">
        <v>0</v>
      </c>
      <c r="I4666" s="154">
        <v>475.435</v>
      </c>
      <c r="J4666" s="151">
        <v>0</v>
      </c>
      <c r="K4666" s="149">
        <f t="shared" si="723"/>
        <v>1309.2090000000001</v>
      </c>
      <c r="L4666" s="148">
        <v>0</v>
      </c>
      <c r="M4666" s="148">
        <v>240.904</v>
      </c>
      <c r="N4666" s="148">
        <v>0</v>
      </c>
      <c r="O4666" s="148">
        <v>111.48699999999999</v>
      </c>
      <c r="P4666" s="148">
        <v>0</v>
      </c>
      <c r="Q4666" s="21">
        <f t="shared" si="724"/>
        <v>0</v>
      </c>
      <c r="R4666" s="21">
        <f t="shared" si="725"/>
        <v>770.17008799999996</v>
      </c>
      <c r="S4666" s="21">
        <f t="shared" si="726"/>
        <v>0</v>
      </c>
      <c r="T4666" s="21">
        <f t="shared" si="727"/>
        <v>354.08271200000001</v>
      </c>
      <c r="U4666" s="22">
        <f t="shared" si="728"/>
        <v>1124.2528</v>
      </c>
      <c r="V4666" s="39">
        <f t="shared" si="729"/>
        <v>0.85872675791260211</v>
      </c>
    </row>
    <row r="4667" spans="1:22">
      <c r="A4667">
        <v>4662</v>
      </c>
      <c r="B4667" s="155">
        <f t="shared" si="730"/>
        <v>41469</v>
      </c>
      <c r="C4667" s="148">
        <f t="shared" si="721"/>
        <v>2013</v>
      </c>
      <c r="D4667" s="148">
        <f t="shared" si="722"/>
        <v>7</v>
      </c>
      <c r="E4667" s="152">
        <v>6</v>
      </c>
      <c r="F4667" s="153">
        <v>0</v>
      </c>
      <c r="G4667" s="154">
        <v>620.26599999999996</v>
      </c>
      <c r="H4667" s="154">
        <v>0</v>
      </c>
      <c r="I4667" s="154">
        <v>714.24400000000003</v>
      </c>
      <c r="J4667" s="151">
        <v>0</v>
      </c>
      <c r="K4667" s="149">
        <f t="shared" si="723"/>
        <v>1334.51</v>
      </c>
      <c r="L4667" s="148">
        <v>0</v>
      </c>
      <c r="M4667" s="148">
        <v>183.321</v>
      </c>
      <c r="N4667" s="148">
        <v>0</v>
      </c>
      <c r="O4667" s="148">
        <v>161.98400000000001</v>
      </c>
      <c r="P4667" s="148">
        <v>0</v>
      </c>
      <c r="Q4667" s="21">
        <f t="shared" si="724"/>
        <v>0</v>
      </c>
      <c r="R4667" s="21">
        <f t="shared" si="725"/>
        <v>586.07723699999997</v>
      </c>
      <c r="S4667" s="21">
        <f t="shared" si="726"/>
        <v>0</v>
      </c>
      <c r="T4667" s="21">
        <f t="shared" si="727"/>
        <v>514.461184</v>
      </c>
      <c r="U4667" s="22">
        <f t="shared" si="728"/>
        <v>1100.538421</v>
      </c>
      <c r="V4667" s="39">
        <f t="shared" si="729"/>
        <v>0.82467603914545418</v>
      </c>
    </row>
    <row r="4668" spans="1:22">
      <c r="A4668">
        <v>4663</v>
      </c>
      <c r="B4668" s="155">
        <f t="shared" si="730"/>
        <v>41469</v>
      </c>
      <c r="C4668" s="148">
        <f t="shared" si="721"/>
        <v>2013</v>
      </c>
      <c r="D4668" s="148">
        <f t="shared" si="722"/>
        <v>7</v>
      </c>
      <c r="E4668" s="152">
        <v>7</v>
      </c>
      <c r="F4668" s="153">
        <v>0</v>
      </c>
      <c r="G4668" s="154">
        <v>712.3</v>
      </c>
      <c r="H4668" s="154">
        <v>0</v>
      </c>
      <c r="I4668" s="154">
        <v>716.34199999999998</v>
      </c>
      <c r="J4668" s="151">
        <v>0</v>
      </c>
      <c r="K4668" s="149">
        <f t="shared" si="723"/>
        <v>1428.6419999999998</v>
      </c>
      <c r="L4668" s="148">
        <v>0</v>
      </c>
      <c r="M4668" s="148">
        <v>211.07300000000001</v>
      </c>
      <c r="N4668" s="148">
        <v>0</v>
      </c>
      <c r="O4668" s="148">
        <v>162.90899999999999</v>
      </c>
      <c r="P4668" s="148">
        <v>0</v>
      </c>
      <c r="Q4668" s="21">
        <f t="shared" si="724"/>
        <v>0</v>
      </c>
      <c r="R4668" s="21">
        <f t="shared" si="725"/>
        <v>674.80038100000002</v>
      </c>
      <c r="S4668" s="21">
        <f t="shared" si="726"/>
        <v>0</v>
      </c>
      <c r="T4668" s="21">
        <f t="shared" si="727"/>
        <v>517.39898400000004</v>
      </c>
      <c r="U4668" s="22">
        <f t="shared" si="728"/>
        <v>1192.1993649999999</v>
      </c>
      <c r="V4668" s="39">
        <f t="shared" si="729"/>
        <v>0.83449833128243467</v>
      </c>
    </row>
    <row r="4669" spans="1:22">
      <c r="A4669">
        <v>4664</v>
      </c>
      <c r="B4669" s="155">
        <f t="shared" si="730"/>
        <v>41469</v>
      </c>
      <c r="C4669" s="148">
        <f t="shared" si="721"/>
        <v>2013</v>
      </c>
      <c r="D4669" s="148">
        <f t="shared" si="722"/>
        <v>7</v>
      </c>
      <c r="E4669" s="152">
        <v>8</v>
      </c>
      <c r="F4669" s="153">
        <v>0</v>
      </c>
      <c r="G4669" s="154">
        <v>469.01400000000001</v>
      </c>
      <c r="H4669" s="154">
        <v>1.393</v>
      </c>
      <c r="I4669" s="154">
        <v>766.83100000000002</v>
      </c>
      <c r="J4669" s="151">
        <v>0</v>
      </c>
      <c r="K4669" s="149">
        <f t="shared" si="723"/>
        <v>1237.2380000000001</v>
      </c>
      <c r="L4669" s="148">
        <v>0</v>
      </c>
      <c r="M4669" s="148">
        <v>141.94999999999999</v>
      </c>
      <c r="N4669" s="148">
        <v>2.3239999999999998</v>
      </c>
      <c r="O4669" s="148">
        <v>174.30699999999999</v>
      </c>
      <c r="P4669" s="148">
        <v>0</v>
      </c>
      <c r="Q4669" s="21">
        <f t="shared" si="724"/>
        <v>0</v>
      </c>
      <c r="R4669" s="21">
        <f t="shared" si="725"/>
        <v>453.81414999999998</v>
      </c>
      <c r="S4669" s="21">
        <f t="shared" si="726"/>
        <v>4.5341240000000003</v>
      </c>
      <c r="T4669" s="21">
        <f t="shared" si="727"/>
        <v>553.59903199999997</v>
      </c>
      <c r="U4669" s="22">
        <f t="shared" si="728"/>
        <v>1011.947306</v>
      </c>
      <c r="V4669" s="39">
        <f t="shared" si="729"/>
        <v>0.81790836201280592</v>
      </c>
    </row>
    <row r="4670" spans="1:22">
      <c r="A4670">
        <v>4665</v>
      </c>
      <c r="B4670" s="155">
        <f t="shared" si="730"/>
        <v>41469</v>
      </c>
      <c r="C4670" s="148">
        <f t="shared" si="721"/>
        <v>2013</v>
      </c>
      <c r="D4670" s="148">
        <f t="shared" si="722"/>
        <v>7</v>
      </c>
      <c r="E4670" s="152">
        <v>9</v>
      </c>
      <c r="F4670" s="153">
        <v>0</v>
      </c>
      <c r="G4670" s="154">
        <v>468.73399999999998</v>
      </c>
      <c r="H4670" s="154">
        <v>0</v>
      </c>
      <c r="I4670" s="154">
        <v>747.92700000000002</v>
      </c>
      <c r="J4670" s="151">
        <v>0</v>
      </c>
      <c r="K4670" s="149">
        <f t="shared" si="723"/>
        <v>1216.6610000000001</v>
      </c>
      <c r="L4670" s="148">
        <v>0</v>
      </c>
      <c r="M4670" s="148">
        <v>141.988</v>
      </c>
      <c r="N4670" s="148">
        <v>0</v>
      </c>
      <c r="O4670" s="148">
        <v>176.88499999999999</v>
      </c>
      <c r="P4670" s="148">
        <v>0</v>
      </c>
      <c r="Q4670" s="21">
        <f t="shared" si="724"/>
        <v>0</v>
      </c>
      <c r="R4670" s="21">
        <f t="shared" si="725"/>
        <v>453.93563599999999</v>
      </c>
      <c r="S4670" s="21">
        <f t="shared" si="726"/>
        <v>0</v>
      </c>
      <c r="T4670" s="21">
        <f t="shared" si="727"/>
        <v>561.78675999999996</v>
      </c>
      <c r="U4670" s="22">
        <f t="shared" si="728"/>
        <v>1015.7223959999999</v>
      </c>
      <c r="V4670" s="39">
        <f t="shared" si="729"/>
        <v>0.8348442137949682</v>
      </c>
    </row>
    <row r="4671" spans="1:22">
      <c r="A4671">
        <v>4666</v>
      </c>
      <c r="B4671" s="155">
        <f t="shared" si="730"/>
        <v>41469</v>
      </c>
      <c r="C4671" s="148">
        <f t="shared" si="721"/>
        <v>2013</v>
      </c>
      <c r="D4671" s="148">
        <f t="shared" si="722"/>
        <v>7</v>
      </c>
      <c r="E4671" s="152">
        <v>10</v>
      </c>
      <c r="F4671" s="153">
        <v>0</v>
      </c>
      <c r="G4671" s="154">
        <v>467.077</v>
      </c>
      <c r="H4671" s="154">
        <v>0</v>
      </c>
      <c r="I4671" s="154">
        <v>903.22500000000002</v>
      </c>
      <c r="J4671" s="151">
        <v>0</v>
      </c>
      <c r="K4671" s="149">
        <f t="shared" si="723"/>
        <v>1370.3020000000001</v>
      </c>
      <c r="L4671" s="148">
        <v>0</v>
      </c>
      <c r="M4671" s="148">
        <v>141.916</v>
      </c>
      <c r="N4671" s="148">
        <v>0</v>
      </c>
      <c r="O4671" s="148">
        <v>210.255</v>
      </c>
      <c r="P4671" s="148">
        <v>0</v>
      </c>
      <c r="Q4671" s="21">
        <f t="shared" si="724"/>
        <v>0</v>
      </c>
      <c r="R4671" s="21">
        <f t="shared" si="725"/>
        <v>453.70545199999998</v>
      </c>
      <c r="S4671" s="21">
        <f t="shared" si="726"/>
        <v>0</v>
      </c>
      <c r="T4671" s="21">
        <f t="shared" si="727"/>
        <v>667.76988000000006</v>
      </c>
      <c r="U4671" s="22">
        <f t="shared" si="728"/>
        <v>1121.475332</v>
      </c>
      <c r="V4671" s="39">
        <f t="shared" si="729"/>
        <v>0.81841472317781039</v>
      </c>
    </row>
    <row r="4672" spans="1:22">
      <c r="A4672">
        <v>4667</v>
      </c>
      <c r="B4672" s="155">
        <f t="shared" si="730"/>
        <v>41469</v>
      </c>
      <c r="C4672" s="148">
        <f t="shared" si="721"/>
        <v>2013</v>
      </c>
      <c r="D4672" s="148">
        <f t="shared" si="722"/>
        <v>7</v>
      </c>
      <c r="E4672" s="152">
        <v>11</v>
      </c>
      <c r="F4672" s="153">
        <v>0</v>
      </c>
      <c r="G4672" s="154">
        <v>395.83800000000002</v>
      </c>
      <c r="H4672" s="154">
        <v>0</v>
      </c>
      <c r="I4672" s="154">
        <v>857.77599999999995</v>
      </c>
      <c r="J4672" s="151">
        <v>0</v>
      </c>
      <c r="K4672" s="149">
        <f t="shared" si="723"/>
        <v>1253.614</v>
      </c>
      <c r="L4672" s="148">
        <v>0</v>
      </c>
      <c r="M4672" s="148">
        <v>120.51900000000001</v>
      </c>
      <c r="N4672" s="148">
        <v>0</v>
      </c>
      <c r="O4672" s="148">
        <v>210.68100000000001</v>
      </c>
      <c r="P4672" s="148">
        <v>0</v>
      </c>
      <c r="Q4672" s="21">
        <f t="shared" si="724"/>
        <v>0</v>
      </c>
      <c r="R4672" s="21">
        <f t="shared" si="725"/>
        <v>385.29924300000005</v>
      </c>
      <c r="S4672" s="21">
        <f t="shared" si="726"/>
        <v>0</v>
      </c>
      <c r="T4672" s="21">
        <f t="shared" si="727"/>
        <v>669.12285600000007</v>
      </c>
      <c r="U4672" s="22">
        <f t="shared" si="728"/>
        <v>1054.4220990000001</v>
      </c>
      <c r="V4672" s="39">
        <f t="shared" si="729"/>
        <v>0.84110587389738789</v>
      </c>
    </row>
    <row r="4673" spans="1:22">
      <c r="A4673">
        <v>4668</v>
      </c>
      <c r="B4673" s="155">
        <f t="shared" si="730"/>
        <v>41469</v>
      </c>
      <c r="C4673" s="148">
        <f t="shared" si="721"/>
        <v>2013</v>
      </c>
      <c r="D4673" s="148">
        <f t="shared" si="722"/>
        <v>7</v>
      </c>
      <c r="E4673" s="152">
        <v>12</v>
      </c>
      <c r="F4673" s="153">
        <v>0</v>
      </c>
      <c r="G4673" s="154">
        <v>467.66699999999997</v>
      </c>
      <c r="H4673" s="154">
        <v>0</v>
      </c>
      <c r="I4673" s="154">
        <v>974.99400000000003</v>
      </c>
      <c r="J4673" s="151">
        <v>0</v>
      </c>
      <c r="K4673" s="149">
        <f t="shared" si="723"/>
        <v>1442.6610000000001</v>
      </c>
      <c r="L4673" s="148">
        <v>0</v>
      </c>
      <c r="M4673" s="148">
        <v>142.08099999999999</v>
      </c>
      <c r="N4673" s="148">
        <v>0</v>
      </c>
      <c r="O4673" s="148">
        <v>228.97399999999999</v>
      </c>
      <c r="P4673" s="148">
        <v>0</v>
      </c>
      <c r="Q4673" s="21">
        <f t="shared" si="724"/>
        <v>0</v>
      </c>
      <c r="R4673" s="21">
        <f t="shared" si="725"/>
        <v>454.232957</v>
      </c>
      <c r="S4673" s="21">
        <f t="shared" si="726"/>
        <v>0</v>
      </c>
      <c r="T4673" s="21">
        <f t="shared" si="727"/>
        <v>727.22142399999996</v>
      </c>
      <c r="U4673" s="22">
        <f t="shared" si="728"/>
        <v>1181.454381</v>
      </c>
      <c r="V4673" s="39">
        <f t="shared" si="729"/>
        <v>0.81894109634903833</v>
      </c>
    </row>
    <row r="4674" spans="1:22">
      <c r="A4674">
        <v>4669</v>
      </c>
      <c r="B4674" s="155">
        <f t="shared" si="730"/>
        <v>41469</v>
      </c>
      <c r="C4674" s="148">
        <f t="shared" si="721"/>
        <v>2013</v>
      </c>
      <c r="D4674" s="148">
        <f t="shared" si="722"/>
        <v>7</v>
      </c>
      <c r="E4674" s="152">
        <v>13</v>
      </c>
      <c r="F4674" s="153">
        <v>0</v>
      </c>
      <c r="G4674" s="154">
        <v>466.86099999999999</v>
      </c>
      <c r="H4674" s="154">
        <v>0</v>
      </c>
      <c r="I4674" s="154">
        <v>885.45399999999995</v>
      </c>
      <c r="J4674" s="151">
        <v>0</v>
      </c>
      <c r="K4674" s="149">
        <f t="shared" si="723"/>
        <v>1352.3150000000001</v>
      </c>
      <c r="L4674" s="148">
        <v>0</v>
      </c>
      <c r="M4674" s="148">
        <v>142.06100000000001</v>
      </c>
      <c r="N4674" s="148">
        <v>0</v>
      </c>
      <c r="O4674" s="148">
        <v>218.583</v>
      </c>
      <c r="P4674" s="148">
        <v>0</v>
      </c>
      <c r="Q4674" s="21">
        <f t="shared" si="724"/>
        <v>0</v>
      </c>
      <c r="R4674" s="21">
        <f t="shared" si="725"/>
        <v>454.16901700000005</v>
      </c>
      <c r="S4674" s="21">
        <f t="shared" si="726"/>
        <v>0</v>
      </c>
      <c r="T4674" s="21">
        <f t="shared" si="727"/>
        <v>694.21960799999999</v>
      </c>
      <c r="U4674" s="22">
        <f t="shared" si="728"/>
        <v>1148.388625</v>
      </c>
      <c r="V4674" s="39">
        <f t="shared" si="729"/>
        <v>0.84920201654200389</v>
      </c>
    </row>
    <row r="4675" spans="1:22">
      <c r="A4675">
        <v>4670</v>
      </c>
      <c r="B4675" s="155">
        <f t="shared" si="730"/>
        <v>41469</v>
      </c>
      <c r="C4675" s="148">
        <f t="shared" si="721"/>
        <v>2013</v>
      </c>
      <c r="D4675" s="148">
        <f t="shared" si="722"/>
        <v>7</v>
      </c>
      <c r="E4675" s="152">
        <v>14</v>
      </c>
      <c r="F4675" s="153">
        <v>0</v>
      </c>
      <c r="G4675" s="154">
        <v>468.06599999999997</v>
      </c>
      <c r="H4675" s="154">
        <v>0</v>
      </c>
      <c r="I4675" s="154">
        <v>799.69399999999996</v>
      </c>
      <c r="J4675" s="151">
        <v>0</v>
      </c>
      <c r="K4675" s="149">
        <f t="shared" si="723"/>
        <v>1267.76</v>
      </c>
      <c r="L4675" s="148">
        <v>0</v>
      </c>
      <c r="M4675" s="148">
        <v>142.4</v>
      </c>
      <c r="N4675" s="148">
        <v>0</v>
      </c>
      <c r="O4675" s="148">
        <v>190.952</v>
      </c>
      <c r="P4675" s="148">
        <v>0</v>
      </c>
      <c r="Q4675" s="21">
        <f t="shared" si="724"/>
        <v>0</v>
      </c>
      <c r="R4675" s="21">
        <f t="shared" si="725"/>
        <v>455.25280000000004</v>
      </c>
      <c r="S4675" s="21">
        <f t="shared" si="726"/>
        <v>0</v>
      </c>
      <c r="T4675" s="21">
        <f t="shared" si="727"/>
        <v>606.46355200000005</v>
      </c>
      <c r="U4675" s="22">
        <f t="shared" si="728"/>
        <v>1061.7163520000001</v>
      </c>
      <c r="V4675" s="39">
        <f t="shared" si="729"/>
        <v>0.8374742474916389</v>
      </c>
    </row>
    <row r="4676" spans="1:22">
      <c r="A4676">
        <v>4671</v>
      </c>
      <c r="B4676" s="155">
        <f t="shared" si="730"/>
        <v>41469</v>
      </c>
      <c r="C4676" s="148">
        <f t="shared" si="721"/>
        <v>2013</v>
      </c>
      <c r="D4676" s="148">
        <f t="shared" si="722"/>
        <v>7</v>
      </c>
      <c r="E4676" s="152">
        <v>15</v>
      </c>
      <c r="F4676" s="153">
        <v>0</v>
      </c>
      <c r="G4676" s="154">
        <v>465.89100000000002</v>
      </c>
      <c r="H4676" s="154">
        <v>0</v>
      </c>
      <c r="I4676" s="154">
        <v>790.08900000000006</v>
      </c>
      <c r="J4676" s="151">
        <v>0</v>
      </c>
      <c r="K4676" s="149">
        <f t="shared" si="723"/>
        <v>1255.98</v>
      </c>
      <c r="L4676" s="148">
        <v>0</v>
      </c>
      <c r="M4676" s="148">
        <v>141.38200000000001</v>
      </c>
      <c r="N4676" s="148">
        <v>0</v>
      </c>
      <c r="O4676" s="148">
        <v>187.953</v>
      </c>
      <c r="P4676" s="148">
        <v>0</v>
      </c>
      <c r="Q4676" s="21">
        <f t="shared" si="724"/>
        <v>0</v>
      </c>
      <c r="R4676" s="21">
        <f t="shared" si="725"/>
        <v>451.99825400000003</v>
      </c>
      <c r="S4676" s="21">
        <f t="shared" si="726"/>
        <v>0</v>
      </c>
      <c r="T4676" s="21">
        <f t="shared" si="727"/>
        <v>596.93872800000008</v>
      </c>
      <c r="U4676" s="22">
        <f t="shared" si="728"/>
        <v>1048.9369820000002</v>
      </c>
      <c r="V4676" s="39">
        <f t="shared" si="729"/>
        <v>0.83515420786955219</v>
      </c>
    </row>
    <row r="4677" spans="1:22">
      <c r="A4677">
        <v>4672</v>
      </c>
      <c r="B4677" s="155">
        <f t="shared" si="730"/>
        <v>41469</v>
      </c>
      <c r="C4677" s="148">
        <f t="shared" si="721"/>
        <v>2013</v>
      </c>
      <c r="D4677" s="148">
        <f t="shared" si="722"/>
        <v>7</v>
      </c>
      <c r="E4677" s="152">
        <v>16</v>
      </c>
      <c r="F4677" s="153">
        <v>0</v>
      </c>
      <c r="G4677" s="154">
        <v>464.69600000000003</v>
      </c>
      <c r="H4677" s="154">
        <v>0</v>
      </c>
      <c r="I4677" s="154">
        <v>881.70100000000002</v>
      </c>
      <c r="J4677" s="151">
        <v>0</v>
      </c>
      <c r="K4677" s="149">
        <f t="shared" si="723"/>
        <v>1346.3969999999999</v>
      </c>
      <c r="L4677" s="148">
        <v>0</v>
      </c>
      <c r="M4677" s="148">
        <v>141.24700000000001</v>
      </c>
      <c r="N4677" s="148">
        <v>0</v>
      </c>
      <c r="O4677" s="148">
        <v>222.07300000000001</v>
      </c>
      <c r="P4677" s="148">
        <v>0</v>
      </c>
      <c r="Q4677" s="21">
        <f t="shared" si="724"/>
        <v>0</v>
      </c>
      <c r="R4677" s="21">
        <f t="shared" si="725"/>
        <v>451.56665900000007</v>
      </c>
      <c r="S4677" s="21">
        <f t="shared" si="726"/>
        <v>0</v>
      </c>
      <c r="T4677" s="21">
        <f t="shared" si="727"/>
        <v>705.30384800000002</v>
      </c>
      <c r="U4677" s="22">
        <f t="shared" si="728"/>
        <v>1156.8705070000001</v>
      </c>
      <c r="V4677" s="39">
        <f t="shared" si="729"/>
        <v>0.85923431721847277</v>
      </c>
    </row>
    <row r="4678" spans="1:22">
      <c r="A4678">
        <v>4673</v>
      </c>
      <c r="B4678" s="155">
        <f t="shared" si="730"/>
        <v>41469</v>
      </c>
      <c r="C4678" s="148">
        <f t="shared" si="721"/>
        <v>2013</v>
      </c>
      <c r="D4678" s="148">
        <f t="shared" si="722"/>
        <v>7</v>
      </c>
      <c r="E4678" s="152">
        <v>17</v>
      </c>
      <c r="F4678" s="153">
        <v>0</v>
      </c>
      <c r="G4678" s="154">
        <v>466.19200000000001</v>
      </c>
      <c r="H4678" s="154">
        <v>0</v>
      </c>
      <c r="I4678" s="154">
        <v>792.49</v>
      </c>
      <c r="J4678" s="151">
        <v>0</v>
      </c>
      <c r="K4678" s="149">
        <f t="shared" si="723"/>
        <v>1258.682</v>
      </c>
      <c r="L4678" s="148">
        <v>0</v>
      </c>
      <c r="M4678" s="148">
        <v>141.55099999999999</v>
      </c>
      <c r="N4678" s="148">
        <v>0</v>
      </c>
      <c r="O4678" s="148">
        <v>192.85400000000001</v>
      </c>
      <c r="P4678" s="148">
        <v>0</v>
      </c>
      <c r="Q4678" s="21">
        <f t="shared" si="724"/>
        <v>0</v>
      </c>
      <c r="R4678" s="21">
        <f t="shared" si="725"/>
        <v>452.53854699999999</v>
      </c>
      <c r="S4678" s="21">
        <f t="shared" si="726"/>
        <v>0</v>
      </c>
      <c r="T4678" s="21">
        <f t="shared" si="727"/>
        <v>612.50430400000005</v>
      </c>
      <c r="U4678" s="22">
        <f t="shared" si="728"/>
        <v>1065.0428510000002</v>
      </c>
      <c r="V4678" s="39">
        <f t="shared" si="729"/>
        <v>0.84615721127337973</v>
      </c>
    </row>
    <row r="4679" spans="1:22">
      <c r="A4679">
        <v>4674</v>
      </c>
      <c r="B4679" s="155">
        <f t="shared" si="730"/>
        <v>41469</v>
      </c>
      <c r="C4679" s="148">
        <f t="shared" ref="C4679:C4742" si="731">YEAR(B4679)</f>
        <v>2013</v>
      </c>
      <c r="D4679" s="148">
        <f t="shared" ref="D4679:D4742" si="732">MONTH(B4679)</f>
        <v>7</v>
      </c>
      <c r="E4679" s="152">
        <v>18</v>
      </c>
      <c r="F4679" s="153">
        <v>0</v>
      </c>
      <c r="G4679" s="154">
        <v>470.06599999999997</v>
      </c>
      <c r="H4679" s="154">
        <v>0</v>
      </c>
      <c r="I4679" s="154">
        <v>792.65300000000002</v>
      </c>
      <c r="J4679" s="151">
        <v>0</v>
      </c>
      <c r="K4679" s="149">
        <f t="shared" ref="K4679:K4742" si="733">SUM(F4679:J4679)</f>
        <v>1262.7190000000001</v>
      </c>
      <c r="L4679" s="148">
        <v>0</v>
      </c>
      <c r="M4679" s="148">
        <v>144.36199999999999</v>
      </c>
      <c r="N4679" s="148">
        <v>0</v>
      </c>
      <c r="O4679" s="148">
        <v>193.06100000000001</v>
      </c>
      <c r="P4679" s="148">
        <v>0</v>
      </c>
      <c r="Q4679" s="21">
        <f t="shared" ref="Q4679:Q4742" si="734">+$Q$2*L4679</f>
        <v>0</v>
      </c>
      <c r="R4679" s="21">
        <f t="shared" ref="R4679:R4742" si="735">+$R$2*M4679</f>
        <v>461.52531399999998</v>
      </c>
      <c r="S4679" s="21">
        <f t="shared" ref="S4679:S4742" si="736">+$S$2*N4679</f>
        <v>0</v>
      </c>
      <c r="T4679" s="21">
        <f t="shared" ref="T4679:T4742" si="737">+$T$2*O4679</f>
        <v>613.16173600000002</v>
      </c>
      <c r="U4679" s="22">
        <f t="shared" ref="U4679:U4742" si="738">SUM(Q4679:T4679)</f>
        <v>1074.68705</v>
      </c>
      <c r="V4679" s="39">
        <f t="shared" ref="V4679:V4742" si="739">+U4679/K4679</f>
        <v>0.85108963276865235</v>
      </c>
    </row>
    <row r="4680" spans="1:22">
      <c r="A4680">
        <v>4675</v>
      </c>
      <c r="B4680" s="155">
        <f t="shared" si="730"/>
        <v>41469</v>
      </c>
      <c r="C4680" s="148">
        <f t="shared" si="731"/>
        <v>2013</v>
      </c>
      <c r="D4680" s="148">
        <f t="shared" si="732"/>
        <v>7</v>
      </c>
      <c r="E4680" s="152">
        <v>19</v>
      </c>
      <c r="F4680" s="153">
        <v>0</v>
      </c>
      <c r="G4680" s="154">
        <v>585.553</v>
      </c>
      <c r="H4680" s="154">
        <v>0</v>
      </c>
      <c r="I4680" s="154">
        <v>954.30100000000004</v>
      </c>
      <c r="J4680" s="151">
        <v>0</v>
      </c>
      <c r="K4680" s="149">
        <f t="shared" si="733"/>
        <v>1539.854</v>
      </c>
      <c r="L4680" s="148">
        <v>0</v>
      </c>
      <c r="M4680" s="148">
        <v>177.577</v>
      </c>
      <c r="N4680" s="148">
        <v>0</v>
      </c>
      <c r="O4680" s="148">
        <v>230.86799999999999</v>
      </c>
      <c r="P4680" s="148">
        <v>0</v>
      </c>
      <c r="Q4680" s="21">
        <f t="shared" si="734"/>
        <v>0</v>
      </c>
      <c r="R4680" s="21">
        <f t="shared" si="735"/>
        <v>567.71366899999998</v>
      </c>
      <c r="S4680" s="21">
        <f t="shared" si="736"/>
        <v>0</v>
      </c>
      <c r="T4680" s="21">
        <f t="shared" si="737"/>
        <v>733.23676799999998</v>
      </c>
      <c r="U4680" s="22">
        <f t="shared" si="738"/>
        <v>1300.950437</v>
      </c>
      <c r="V4680" s="39">
        <f t="shared" si="739"/>
        <v>0.8448531075023995</v>
      </c>
    </row>
    <row r="4681" spans="1:22">
      <c r="A4681">
        <v>4676</v>
      </c>
      <c r="B4681" s="155">
        <f t="shared" si="730"/>
        <v>41469</v>
      </c>
      <c r="C4681" s="148">
        <f t="shared" si="731"/>
        <v>2013</v>
      </c>
      <c r="D4681" s="148">
        <f t="shared" si="732"/>
        <v>7</v>
      </c>
      <c r="E4681" s="152">
        <v>20</v>
      </c>
      <c r="F4681" s="153">
        <v>0</v>
      </c>
      <c r="G4681" s="154">
        <v>592.02200000000005</v>
      </c>
      <c r="H4681" s="154">
        <v>0</v>
      </c>
      <c r="I4681" s="154">
        <v>1062.4570000000001</v>
      </c>
      <c r="J4681" s="151">
        <v>0</v>
      </c>
      <c r="K4681" s="149">
        <f t="shared" si="733"/>
        <v>1654.4790000000003</v>
      </c>
      <c r="L4681" s="148">
        <v>0</v>
      </c>
      <c r="M4681" s="148">
        <v>178.226</v>
      </c>
      <c r="N4681" s="148">
        <v>0</v>
      </c>
      <c r="O4681" s="148">
        <v>252.137</v>
      </c>
      <c r="P4681" s="148">
        <v>0</v>
      </c>
      <c r="Q4681" s="21">
        <f t="shared" si="734"/>
        <v>0</v>
      </c>
      <c r="R4681" s="21">
        <f t="shared" si="735"/>
        <v>569.78852200000006</v>
      </c>
      <c r="S4681" s="21">
        <f t="shared" si="736"/>
        <v>0</v>
      </c>
      <c r="T4681" s="21">
        <f t="shared" si="737"/>
        <v>800.78711200000009</v>
      </c>
      <c r="U4681" s="22">
        <f t="shared" si="738"/>
        <v>1370.5756340000003</v>
      </c>
      <c r="V4681" s="39">
        <f t="shared" si="739"/>
        <v>0.82840316135774472</v>
      </c>
    </row>
    <row r="4682" spans="1:22">
      <c r="A4682">
        <v>4677</v>
      </c>
      <c r="B4682" s="155">
        <f t="shared" si="730"/>
        <v>41469</v>
      </c>
      <c r="C4682" s="148">
        <f t="shared" si="731"/>
        <v>2013</v>
      </c>
      <c r="D4682" s="148">
        <f t="shared" si="732"/>
        <v>7</v>
      </c>
      <c r="E4682" s="152">
        <v>21</v>
      </c>
      <c r="F4682" s="153">
        <v>0</v>
      </c>
      <c r="G4682" s="154">
        <v>598.11800000000005</v>
      </c>
      <c r="H4682" s="154">
        <v>0</v>
      </c>
      <c r="I4682" s="154">
        <v>1079.575</v>
      </c>
      <c r="J4682" s="151">
        <v>0</v>
      </c>
      <c r="K4682" s="149">
        <f t="shared" si="733"/>
        <v>1677.6930000000002</v>
      </c>
      <c r="L4682" s="148">
        <v>0</v>
      </c>
      <c r="M4682" s="148">
        <v>179.93700000000001</v>
      </c>
      <c r="N4682" s="148">
        <v>0</v>
      </c>
      <c r="O4682" s="148">
        <v>258.54599999999999</v>
      </c>
      <c r="P4682" s="148">
        <v>0</v>
      </c>
      <c r="Q4682" s="21">
        <f t="shared" si="734"/>
        <v>0</v>
      </c>
      <c r="R4682" s="21">
        <f t="shared" si="735"/>
        <v>575.25858900000003</v>
      </c>
      <c r="S4682" s="21">
        <f t="shared" si="736"/>
        <v>0</v>
      </c>
      <c r="T4682" s="21">
        <f t="shared" si="737"/>
        <v>821.14209600000004</v>
      </c>
      <c r="U4682" s="22">
        <f t="shared" si="738"/>
        <v>1396.4006850000001</v>
      </c>
      <c r="V4682" s="39">
        <f t="shared" si="739"/>
        <v>0.83233385667103565</v>
      </c>
    </row>
    <row r="4683" spans="1:22">
      <c r="A4683">
        <v>4678</v>
      </c>
      <c r="B4683" s="155">
        <f t="shared" si="730"/>
        <v>41469</v>
      </c>
      <c r="C4683" s="148">
        <f t="shared" si="731"/>
        <v>2013</v>
      </c>
      <c r="D4683" s="148">
        <f t="shared" si="732"/>
        <v>7</v>
      </c>
      <c r="E4683" s="152">
        <v>22</v>
      </c>
      <c r="F4683" s="153">
        <v>0</v>
      </c>
      <c r="G4683" s="154">
        <v>600.82899999999995</v>
      </c>
      <c r="H4683" s="154">
        <v>0</v>
      </c>
      <c r="I4683" s="154">
        <v>1242.9480000000001</v>
      </c>
      <c r="J4683" s="151">
        <v>0</v>
      </c>
      <c r="K4683" s="149">
        <f t="shared" si="733"/>
        <v>1843.777</v>
      </c>
      <c r="L4683" s="148">
        <v>0</v>
      </c>
      <c r="M4683" s="148">
        <v>180.458</v>
      </c>
      <c r="N4683" s="148">
        <v>0</v>
      </c>
      <c r="O4683" s="148">
        <v>293.57600000000002</v>
      </c>
      <c r="P4683" s="148">
        <v>0</v>
      </c>
      <c r="Q4683" s="21">
        <f t="shared" si="734"/>
        <v>0</v>
      </c>
      <c r="R4683" s="21">
        <f t="shared" si="735"/>
        <v>576.92422599999998</v>
      </c>
      <c r="S4683" s="21">
        <f t="shared" si="736"/>
        <v>0</v>
      </c>
      <c r="T4683" s="21">
        <f t="shared" si="737"/>
        <v>932.39737600000012</v>
      </c>
      <c r="U4683" s="22">
        <f t="shared" si="738"/>
        <v>1509.321602</v>
      </c>
      <c r="V4683" s="39">
        <f t="shared" si="739"/>
        <v>0.81860311848992584</v>
      </c>
    </row>
    <row r="4684" spans="1:22">
      <c r="A4684">
        <v>4679</v>
      </c>
      <c r="B4684" s="155">
        <f t="shared" si="730"/>
        <v>41469</v>
      </c>
      <c r="C4684" s="148">
        <f t="shared" si="731"/>
        <v>2013</v>
      </c>
      <c r="D4684" s="148">
        <f t="shared" si="732"/>
        <v>7</v>
      </c>
      <c r="E4684" s="152">
        <v>23</v>
      </c>
      <c r="F4684" s="153">
        <v>0</v>
      </c>
      <c r="G4684" s="154">
        <v>604.60400000000004</v>
      </c>
      <c r="H4684" s="154">
        <v>0</v>
      </c>
      <c r="I4684" s="154">
        <v>1206.0150000000001</v>
      </c>
      <c r="J4684" s="151">
        <v>0</v>
      </c>
      <c r="K4684" s="149">
        <f t="shared" si="733"/>
        <v>1810.6190000000001</v>
      </c>
      <c r="L4684" s="148">
        <v>0</v>
      </c>
      <c r="M4684" s="148">
        <v>180.94300000000001</v>
      </c>
      <c r="N4684" s="148">
        <v>0</v>
      </c>
      <c r="O4684" s="148">
        <v>281.68299999999999</v>
      </c>
      <c r="P4684" s="148">
        <v>0</v>
      </c>
      <c r="Q4684" s="21">
        <f t="shared" si="734"/>
        <v>0</v>
      </c>
      <c r="R4684" s="21">
        <f t="shared" si="735"/>
        <v>578.47477100000003</v>
      </c>
      <c r="S4684" s="21">
        <f t="shared" si="736"/>
        <v>0</v>
      </c>
      <c r="T4684" s="21">
        <f t="shared" si="737"/>
        <v>894.62520800000004</v>
      </c>
      <c r="U4684" s="22">
        <f t="shared" si="738"/>
        <v>1473.0999790000001</v>
      </c>
      <c r="V4684" s="39">
        <f t="shared" si="739"/>
        <v>0.81358915321224401</v>
      </c>
    </row>
    <row r="4685" spans="1:22">
      <c r="A4685">
        <v>4680</v>
      </c>
      <c r="B4685" s="155">
        <f t="shared" si="730"/>
        <v>41469</v>
      </c>
      <c r="C4685" s="148">
        <f t="shared" si="731"/>
        <v>2013</v>
      </c>
      <c r="D4685" s="148">
        <f t="shared" si="732"/>
        <v>7</v>
      </c>
      <c r="E4685" s="152">
        <v>24</v>
      </c>
      <c r="F4685" s="153">
        <v>0</v>
      </c>
      <c r="G4685" s="154">
        <v>436.01600000000002</v>
      </c>
      <c r="H4685" s="154">
        <v>0</v>
      </c>
      <c r="I4685" s="154">
        <v>1162.037</v>
      </c>
      <c r="J4685" s="151">
        <v>0</v>
      </c>
      <c r="K4685" s="149">
        <f t="shared" si="733"/>
        <v>1598.0530000000001</v>
      </c>
      <c r="L4685" s="148">
        <v>0</v>
      </c>
      <c r="M4685" s="148">
        <v>135.047</v>
      </c>
      <c r="N4685" s="148">
        <v>0</v>
      </c>
      <c r="O4685" s="148">
        <v>271.459</v>
      </c>
      <c r="P4685" s="148">
        <v>0</v>
      </c>
      <c r="Q4685" s="21">
        <f t="shared" si="734"/>
        <v>0</v>
      </c>
      <c r="R4685" s="21">
        <f t="shared" si="735"/>
        <v>431.74525899999998</v>
      </c>
      <c r="S4685" s="21">
        <f t="shared" si="736"/>
        <v>0</v>
      </c>
      <c r="T4685" s="21">
        <f t="shared" si="737"/>
        <v>862.15378400000009</v>
      </c>
      <c r="U4685" s="22">
        <f t="shared" si="738"/>
        <v>1293.8990430000001</v>
      </c>
      <c r="V4685" s="39">
        <f t="shared" si="739"/>
        <v>0.80967217169893613</v>
      </c>
    </row>
    <row r="4686" spans="1:22">
      <c r="A4686">
        <v>4681</v>
      </c>
      <c r="B4686" s="155">
        <f t="shared" si="730"/>
        <v>41470</v>
      </c>
      <c r="C4686" s="148">
        <f t="shared" si="731"/>
        <v>2013</v>
      </c>
      <c r="D4686" s="148">
        <f t="shared" si="732"/>
        <v>7</v>
      </c>
      <c r="E4686" s="152">
        <v>1</v>
      </c>
      <c r="F4686" s="153">
        <v>0</v>
      </c>
      <c r="G4686" s="154">
        <v>397.15499999999997</v>
      </c>
      <c r="H4686" s="154">
        <v>0</v>
      </c>
      <c r="I4686" s="154">
        <v>1170.9739999999999</v>
      </c>
      <c r="J4686" s="151">
        <v>0</v>
      </c>
      <c r="K4686" s="149">
        <f t="shared" si="733"/>
        <v>1568.1289999999999</v>
      </c>
      <c r="L4686" s="148">
        <v>0</v>
      </c>
      <c r="M4686" s="148">
        <v>120.74</v>
      </c>
      <c r="N4686" s="148">
        <v>0</v>
      </c>
      <c r="O4686" s="148">
        <v>266.084</v>
      </c>
      <c r="P4686" s="148">
        <v>0</v>
      </c>
      <c r="Q4686" s="21">
        <f t="shared" si="734"/>
        <v>0</v>
      </c>
      <c r="R4686" s="21">
        <f t="shared" si="735"/>
        <v>386.00578000000002</v>
      </c>
      <c r="S4686" s="21">
        <f t="shared" si="736"/>
        <v>0</v>
      </c>
      <c r="T4686" s="21">
        <f t="shared" si="737"/>
        <v>845.08278400000006</v>
      </c>
      <c r="U4686" s="22">
        <f t="shared" si="738"/>
        <v>1231.0885640000001</v>
      </c>
      <c r="V4686" s="39">
        <f t="shared" si="739"/>
        <v>0.78506842485535322</v>
      </c>
    </row>
    <row r="4687" spans="1:22">
      <c r="A4687">
        <v>4682</v>
      </c>
      <c r="B4687" s="155">
        <f t="shared" si="730"/>
        <v>41470</v>
      </c>
      <c r="C4687" s="148">
        <f t="shared" si="731"/>
        <v>2013</v>
      </c>
      <c r="D4687" s="148">
        <f t="shared" si="732"/>
        <v>7</v>
      </c>
      <c r="E4687" s="152">
        <v>2</v>
      </c>
      <c r="F4687" s="153">
        <v>0</v>
      </c>
      <c r="G4687" s="154">
        <v>397.85199999999998</v>
      </c>
      <c r="H4687" s="154">
        <v>0</v>
      </c>
      <c r="I4687" s="154">
        <v>943.47500000000002</v>
      </c>
      <c r="J4687" s="151">
        <v>0</v>
      </c>
      <c r="K4687" s="149">
        <f t="shared" si="733"/>
        <v>1341.327</v>
      </c>
      <c r="L4687" s="148">
        <v>0</v>
      </c>
      <c r="M4687" s="148">
        <v>120.756</v>
      </c>
      <c r="N4687" s="148">
        <v>0</v>
      </c>
      <c r="O4687" s="148">
        <v>215.625</v>
      </c>
      <c r="P4687" s="148">
        <v>0</v>
      </c>
      <c r="Q4687" s="21">
        <f t="shared" si="734"/>
        <v>0</v>
      </c>
      <c r="R4687" s="21">
        <f t="shared" si="735"/>
        <v>386.05693200000002</v>
      </c>
      <c r="S4687" s="21">
        <f t="shared" si="736"/>
        <v>0</v>
      </c>
      <c r="T4687" s="21">
        <f t="shared" si="737"/>
        <v>684.82500000000005</v>
      </c>
      <c r="U4687" s="22">
        <f t="shared" si="738"/>
        <v>1070.881932</v>
      </c>
      <c r="V4687" s="39">
        <f t="shared" si="739"/>
        <v>0.79837499133320955</v>
      </c>
    </row>
    <row r="4688" spans="1:22">
      <c r="A4688">
        <v>4683</v>
      </c>
      <c r="B4688" s="155">
        <f t="shared" si="730"/>
        <v>41470</v>
      </c>
      <c r="C4688" s="148">
        <f t="shared" si="731"/>
        <v>2013</v>
      </c>
      <c r="D4688" s="148">
        <f t="shared" si="732"/>
        <v>7</v>
      </c>
      <c r="E4688" s="152">
        <v>3</v>
      </c>
      <c r="F4688" s="153">
        <v>0</v>
      </c>
      <c r="G4688" s="154">
        <v>397.565</v>
      </c>
      <c r="H4688" s="154">
        <v>0</v>
      </c>
      <c r="I4688" s="154">
        <v>932.01599999999996</v>
      </c>
      <c r="J4688" s="151">
        <v>0</v>
      </c>
      <c r="K4688" s="149">
        <f t="shared" si="733"/>
        <v>1329.5809999999999</v>
      </c>
      <c r="L4688" s="148">
        <v>0</v>
      </c>
      <c r="M4688" s="148">
        <v>120.878</v>
      </c>
      <c r="N4688" s="148">
        <v>0</v>
      </c>
      <c r="O4688" s="148">
        <v>213.47499999999999</v>
      </c>
      <c r="P4688" s="148">
        <v>0</v>
      </c>
      <c r="Q4688" s="21">
        <f t="shared" si="734"/>
        <v>0</v>
      </c>
      <c r="R4688" s="21">
        <f t="shared" si="735"/>
        <v>386.44696600000003</v>
      </c>
      <c r="S4688" s="21">
        <f t="shared" si="736"/>
        <v>0</v>
      </c>
      <c r="T4688" s="21">
        <f t="shared" si="737"/>
        <v>677.99660000000006</v>
      </c>
      <c r="U4688" s="22">
        <f t="shared" si="738"/>
        <v>1064.4435660000001</v>
      </c>
      <c r="V4688" s="39">
        <f t="shared" si="739"/>
        <v>0.80058572287058871</v>
      </c>
    </row>
    <row r="4689" spans="1:22">
      <c r="A4689">
        <v>4684</v>
      </c>
      <c r="B4689" s="155">
        <f t="shared" si="730"/>
        <v>41470</v>
      </c>
      <c r="C4689" s="148">
        <f t="shared" si="731"/>
        <v>2013</v>
      </c>
      <c r="D4689" s="148">
        <f t="shared" si="732"/>
        <v>7</v>
      </c>
      <c r="E4689" s="152">
        <v>4</v>
      </c>
      <c r="F4689" s="153">
        <v>0</v>
      </c>
      <c r="G4689" s="154">
        <v>396.84300000000002</v>
      </c>
      <c r="H4689" s="154">
        <v>0</v>
      </c>
      <c r="I4689" s="154">
        <v>916.75</v>
      </c>
      <c r="J4689" s="151">
        <v>0</v>
      </c>
      <c r="K4689" s="149">
        <f t="shared" si="733"/>
        <v>1313.5930000000001</v>
      </c>
      <c r="L4689" s="148">
        <v>0</v>
      </c>
      <c r="M4689" s="148">
        <v>120.959</v>
      </c>
      <c r="N4689" s="148">
        <v>0</v>
      </c>
      <c r="O4689" s="148">
        <v>210.846</v>
      </c>
      <c r="P4689" s="148">
        <v>0</v>
      </c>
      <c r="Q4689" s="21">
        <f t="shared" si="734"/>
        <v>0</v>
      </c>
      <c r="R4689" s="21">
        <f t="shared" si="735"/>
        <v>386.70592300000004</v>
      </c>
      <c r="S4689" s="21">
        <f t="shared" si="736"/>
        <v>0</v>
      </c>
      <c r="T4689" s="21">
        <f t="shared" si="737"/>
        <v>669.64689600000008</v>
      </c>
      <c r="U4689" s="22">
        <f t="shared" si="738"/>
        <v>1056.3528190000002</v>
      </c>
      <c r="V4689" s="39">
        <f t="shared" si="739"/>
        <v>0.80417056043995372</v>
      </c>
    </row>
    <row r="4690" spans="1:22">
      <c r="A4690">
        <v>4685</v>
      </c>
      <c r="B4690" s="155">
        <f t="shared" si="730"/>
        <v>41470</v>
      </c>
      <c r="C4690" s="148">
        <f t="shared" si="731"/>
        <v>2013</v>
      </c>
      <c r="D4690" s="148">
        <f t="shared" si="732"/>
        <v>7</v>
      </c>
      <c r="E4690" s="152">
        <v>5</v>
      </c>
      <c r="F4690" s="153">
        <v>0</v>
      </c>
      <c r="G4690" s="154">
        <v>398.04599999999999</v>
      </c>
      <c r="H4690" s="154">
        <v>0</v>
      </c>
      <c r="I4690" s="154">
        <v>929.81500000000005</v>
      </c>
      <c r="J4690" s="151">
        <v>0</v>
      </c>
      <c r="K4690" s="149">
        <f t="shared" si="733"/>
        <v>1327.8610000000001</v>
      </c>
      <c r="L4690" s="148">
        <v>0</v>
      </c>
      <c r="M4690" s="148">
        <v>121.03</v>
      </c>
      <c r="N4690" s="148">
        <v>0</v>
      </c>
      <c r="O4690" s="148">
        <v>213.31399999999999</v>
      </c>
      <c r="P4690" s="148">
        <v>0</v>
      </c>
      <c r="Q4690" s="21">
        <f t="shared" si="734"/>
        <v>0</v>
      </c>
      <c r="R4690" s="21">
        <f t="shared" si="735"/>
        <v>386.93290999999999</v>
      </c>
      <c r="S4690" s="21">
        <f t="shared" si="736"/>
        <v>0</v>
      </c>
      <c r="T4690" s="21">
        <f t="shared" si="737"/>
        <v>677.48526400000003</v>
      </c>
      <c r="U4690" s="22">
        <f t="shared" si="738"/>
        <v>1064.4181739999999</v>
      </c>
      <c r="V4690" s="39">
        <f t="shared" si="739"/>
        <v>0.80160361212506415</v>
      </c>
    </row>
    <row r="4691" spans="1:22">
      <c r="A4691">
        <v>4686</v>
      </c>
      <c r="B4691" s="155">
        <f t="shared" si="730"/>
        <v>41470</v>
      </c>
      <c r="C4691" s="148">
        <f t="shared" si="731"/>
        <v>2013</v>
      </c>
      <c r="D4691" s="148">
        <f t="shared" si="732"/>
        <v>7</v>
      </c>
      <c r="E4691" s="152">
        <v>6</v>
      </c>
      <c r="F4691" s="153">
        <v>0</v>
      </c>
      <c r="G4691" s="154">
        <v>398.32299999999998</v>
      </c>
      <c r="H4691" s="154">
        <v>0</v>
      </c>
      <c r="I4691" s="154">
        <v>937.98400000000004</v>
      </c>
      <c r="J4691" s="151">
        <v>0</v>
      </c>
      <c r="K4691" s="149">
        <f t="shared" si="733"/>
        <v>1336.307</v>
      </c>
      <c r="L4691" s="148">
        <v>0</v>
      </c>
      <c r="M4691" s="148">
        <v>120.88</v>
      </c>
      <c r="N4691" s="148">
        <v>0</v>
      </c>
      <c r="O4691" s="148">
        <v>214.655</v>
      </c>
      <c r="P4691" s="148">
        <v>0</v>
      </c>
      <c r="Q4691" s="21">
        <f t="shared" si="734"/>
        <v>0</v>
      </c>
      <c r="R4691" s="21">
        <f t="shared" si="735"/>
        <v>386.45335999999998</v>
      </c>
      <c r="S4691" s="21">
        <f t="shared" si="736"/>
        <v>0</v>
      </c>
      <c r="T4691" s="21">
        <f t="shared" si="737"/>
        <v>681.74428</v>
      </c>
      <c r="U4691" s="22">
        <f t="shared" si="738"/>
        <v>1068.1976399999999</v>
      </c>
      <c r="V4691" s="39">
        <f t="shared" si="739"/>
        <v>0.79936544521580732</v>
      </c>
    </row>
    <row r="4692" spans="1:22">
      <c r="A4692">
        <v>4687</v>
      </c>
      <c r="B4692" s="155">
        <f t="shared" si="730"/>
        <v>41470</v>
      </c>
      <c r="C4692" s="148">
        <f t="shared" si="731"/>
        <v>2013</v>
      </c>
      <c r="D4692" s="148">
        <f t="shared" si="732"/>
        <v>7</v>
      </c>
      <c r="E4692" s="152">
        <v>7</v>
      </c>
      <c r="F4692" s="153">
        <v>0</v>
      </c>
      <c r="G4692" s="154">
        <v>634.11699999999996</v>
      </c>
      <c r="H4692" s="154">
        <v>0</v>
      </c>
      <c r="I4692" s="154">
        <v>751.62</v>
      </c>
      <c r="J4692" s="151">
        <v>0</v>
      </c>
      <c r="K4692" s="149">
        <f t="shared" si="733"/>
        <v>1385.7370000000001</v>
      </c>
      <c r="L4692" s="148">
        <v>0</v>
      </c>
      <c r="M4692" s="148">
        <v>187.101</v>
      </c>
      <c r="N4692" s="148">
        <v>0</v>
      </c>
      <c r="O4692" s="148">
        <v>173.70500000000001</v>
      </c>
      <c r="P4692" s="148">
        <v>0</v>
      </c>
      <c r="Q4692" s="21">
        <f t="shared" si="734"/>
        <v>0</v>
      </c>
      <c r="R4692" s="21">
        <f t="shared" si="735"/>
        <v>598.16189699999995</v>
      </c>
      <c r="S4692" s="21">
        <f t="shared" si="736"/>
        <v>0</v>
      </c>
      <c r="T4692" s="21">
        <f t="shared" si="737"/>
        <v>551.68708000000004</v>
      </c>
      <c r="U4692" s="22">
        <f t="shared" si="738"/>
        <v>1149.8489770000001</v>
      </c>
      <c r="V4692" s="39">
        <f t="shared" si="739"/>
        <v>0.82977432009104179</v>
      </c>
    </row>
    <row r="4693" spans="1:22">
      <c r="A4693">
        <v>4688</v>
      </c>
      <c r="B4693" s="155">
        <f t="shared" si="730"/>
        <v>41470</v>
      </c>
      <c r="C4693" s="148">
        <f t="shared" si="731"/>
        <v>2013</v>
      </c>
      <c r="D4693" s="148">
        <f t="shared" si="732"/>
        <v>7</v>
      </c>
      <c r="E4693" s="152">
        <v>8</v>
      </c>
      <c r="F4693" s="153">
        <v>0</v>
      </c>
      <c r="G4693" s="154">
        <v>596.58199999999999</v>
      </c>
      <c r="H4693" s="154">
        <v>0</v>
      </c>
      <c r="I4693" s="154">
        <v>1035.1780000000001</v>
      </c>
      <c r="J4693" s="151">
        <v>0</v>
      </c>
      <c r="K4693" s="149">
        <f t="shared" si="733"/>
        <v>1631.7600000000002</v>
      </c>
      <c r="L4693" s="148">
        <v>0</v>
      </c>
      <c r="M4693" s="148">
        <v>177.667</v>
      </c>
      <c r="N4693" s="148">
        <v>0</v>
      </c>
      <c r="O4693" s="148">
        <v>232.30500000000001</v>
      </c>
      <c r="P4693" s="148">
        <v>0</v>
      </c>
      <c r="Q4693" s="21">
        <f t="shared" si="734"/>
        <v>0</v>
      </c>
      <c r="R4693" s="21">
        <f t="shared" si="735"/>
        <v>568.00139899999999</v>
      </c>
      <c r="S4693" s="21">
        <f t="shared" si="736"/>
        <v>0</v>
      </c>
      <c r="T4693" s="21">
        <f t="shared" si="737"/>
        <v>737.80068000000006</v>
      </c>
      <c r="U4693" s="22">
        <f t="shared" si="738"/>
        <v>1305.802079</v>
      </c>
      <c r="V4693" s="39">
        <f t="shared" si="739"/>
        <v>0.80024150549100348</v>
      </c>
    </row>
    <row r="4694" spans="1:22">
      <c r="A4694">
        <v>4689</v>
      </c>
      <c r="B4694" s="155">
        <f t="shared" si="730"/>
        <v>41470</v>
      </c>
      <c r="C4694" s="148">
        <f t="shared" si="731"/>
        <v>2013</v>
      </c>
      <c r="D4694" s="148">
        <f t="shared" si="732"/>
        <v>7</v>
      </c>
      <c r="E4694" s="152">
        <v>9</v>
      </c>
      <c r="F4694" s="153">
        <v>0</v>
      </c>
      <c r="G4694" s="154">
        <v>546.33600000000001</v>
      </c>
      <c r="H4694" s="154">
        <v>0</v>
      </c>
      <c r="I4694" s="154">
        <v>1064.6089999999999</v>
      </c>
      <c r="J4694" s="151">
        <v>0</v>
      </c>
      <c r="K4694" s="149">
        <f t="shared" si="733"/>
        <v>1610.9449999999999</v>
      </c>
      <c r="L4694" s="148">
        <v>0</v>
      </c>
      <c r="M4694" s="148">
        <v>161.70400000000001</v>
      </c>
      <c r="N4694" s="148">
        <v>0</v>
      </c>
      <c r="O4694" s="148">
        <v>237.26499999999999</v>
      </c>
      <c r="P4694" s="148">
        <v>0</v>
      </c>
      <c r="Q4694" s="21">
        <f t="shared" si="734"/>
        <v>0</v>
      </c>
      <c r="R4694" s="21">
        <f t="shared" si="735"/>
        <v>516.96768800000007</v>
      </c>
      <c r="S4694" s="21">
        <f t="shared" si="736"/>
        <v>0</v>
      </c>
      <c r="T4694" s="21">
        <f t="shared" si="737"/>
        <v>753.55363999999997</v>
      </c>
      <c r="U4694" s="22">
        <f t="shared" si="738"/>
        <v>1270.521328</v>
      </c>
      <c r="V4694" s="39">
        <f t="shared" si="739"/>
        <v>0.78868076067153137</v>
      </c>
    </row>
    <row r="4695" spans="1:22">
      <c r="A4695">
        <v>4690</v>
      </c>
      <c r="B4695" s="155">
        <f t="shared" si="730"/>
        <v>41470</v>
      </c>
      <c r="C4695" s="148">
        <f t="shared" si="731"/>
        <v>2013</v>
      </c>
      <c r="D4695" s="148">
        <f t="shared" si="732"/>
        <v>7</v>
      </c>
      <c r="E4695" s="152">
        <v>10</v>
      </c>
      <c r="F4695" s="153">
        <v>0</v>
      </c>
      <c r="G4695" s="154">
        <v>646.24699999999996</v>
      </c>
      <c r="H4695" s="154">
        <v>1.5149999999999999</v>
      </c>
      <c r="I4695" s="154">
        <v>1225.078</v>
      </c>
      <c r="J4695" s="151">
        <v>0</v>
      </c>
      <c r="K4695" s="149">
        <f t="shared" si="733"/>
        <v>1872.84</v>
      </c>
      <c r="L4695" s="148">
        <v>0</v>
      </c>
      <c r="M4695" s="148">
        <v>188.57300000000001</v>
      </c>
      <c r="N4695" s="148">
        <v>3.7650000000000001</v>
      </c>
      <c r="O4695" s="148">
        <v>273.67200000000003</v>
      </c>
      <c r="P4695" s="148">
        <v>0</v>
      </c>
      <c r="Q4695" s="21">
        <f t="shared" si="734"/>
        <v>0</v>
      </c>
      <c r="R4695" s="21">
        <f t="shared" si="735"/>
        <v>602.86788100000001</v>
      </c>
      <c r="S4695" s="21">
        <f t="shared" si="736"/>
        <v>7.3455150000000007</v>
      </c>
      <c r="T4695" s="21">
        <f t="shared" si="737"/>
        <v>869.18227200000013</v>
      </c>
      <c r="U4695" s="22">
        <f t="shared" si="738"/>
        <v>1479.3956680000001</v>
      </c>
      <c r="V4695" s="39">
        <f t="shared" si="739"/>
        <v>0.78992101193908726</v>
      </c>
    </row>
    <row r="4696" spans="1:22">
      <c r="A4696">
        <v>4691</v>
      </c>
      <c r="B4696" s="155">
        <f t="shared" si="730"/>
        <v>41470</v>
      </c>
      <c r="C4696" s="148">
        <f t="shared" si="731"/>
        <v>2013</v>
      </c>
      <c r="D4696" s="148">
        <f t="shared" si="732"/>
        <v>7</v>
      </c>
      <c r="E4696" s="152">
        <v>11</v>
      </c>
      <c r="F4696" s="153">
        <v>0</v>
      </c>
      <c r="G4696" s="154">
        <v>648.98800000000006</v>
      </c>
      <c r="H4696" s="154">
        <v>0</v>
      </c>
      <c r="I4696" s="154">
        <v>1087.97</v>
      </c>
      <c r="J4696" s="151">
        <v>0</v>
      </c>
      <c r="K4696" s="149">
        <f t="shared" si="733"/>
        <v>1736.9580000000001</v>
      </c>
      <c r="L4696" s="148">
        <v>0</v>
      </c>
      <c r="M4696" s="148">
        <v>189.24299999999999</v>
      </c>
      <c r="N4696" s="148">
        <v>0</v>
      </c>
      <c r="O4696" s="148">
        <v>251.70699999999999</v>
      </c>
      <c r="P4696" s="148">
        <v>0</v>
      </c>
      <c r="Q4696" s="21">
        <f t="shared" si="734"/>
        <v>0</v>
      </c>
      <c r="R4696" s="21">
        <f t="shared" si="735"/>
        <v>605.00987099999998</v>
      </c>
      <c r="S4696" s="21">
        <f t="shared" si="736"/>
        <v>0</v>
      </c>
      <c r="T4696" s="21">
        <f t="shared" si="737"/>
        <v>799.42143199999998</v>
      </c>
      <c r="U4696" s="22">
        <f t="shared" si="738"/>
        <v>1404.4313029999998</v>
      </c>
      <c r="V4696" s="39">
        <f t="shared" si="739"/>
        <v>0.80855800946251999</v>
      </c>
    </row>
    <row r="4697" spans="1:22">
      <c r="A4697">
        <v>4692</v>
      </c>
      <c r="B4697" s="155">
        <f t="shared" si="730"/>
        <v>41470</v>
      </c>
      <c r="C4697" s="148">
        <f t="shared" si="731"/>
        <v>2013</v>
      </c>
      <c r="D4697" s="148">
        <f t="shared" si="732"/>
        <v>7</v>
      </c>
      <c r="E4697" s="152">
        <v>12</v>
      </c>
      <c r="F4697" s="153">
        <v>0</v>
      </c>
      <c r="G4697" s="154">
        <v>475.77199999999999</v>
      </c>
      <c r="H4697" s="154">
        <v>0</v>
      </c>
      <c r="I4697" s="154">
        <v>1202.4369999999999</v>
      </c>
      <c r="J4697" s="151">
        <v>0</v>
      </c>
      <c r="K4697" s="149">
        <f t="shared" si="733"/>
        <v>1678.2089999999998</v>
      </c>
      <c r="L4697" s="148">
        <v>0</v>
      </c>
      <c r="M4697" s="148">
        <v>141.65600000000001</v>
      </c>
      <c r="N4697" s="148">
        <v>0</v>
      </c>
      <c r="O4697" s="148">
        <v>284.65300000000002</v>
      </c>
      <c r="P4697" s="148">
        <v>0</v>
      </c>
      <c r="Q4697" s="21">
        <f t="shared" si="734"/>
        <v>0</v>
      </c>
      <c r="R4697" s="21">
        <f t="shared" si="735"/>
        <v>452.87423200000001</v>
      </c>
      <c r="S4697" s="21">
        <f t="shared" si="736"/>
        <v>0</v>
      </c>
      <c r="T4697" s="21">
        <f t="shared" si="737"/>
        <v>904.05792800000006</v>
      </c>
      <c r="U4697" s="22">
        <f t="shared" si="738"/>
        <v>1356.9321600000001</v>
      </c>
      <c r="V4697" s="39">
        <f t="shared" si="739"/>
        <v>0.80855969667663574</v>
      </c>
    </row>
    <row r="4698" spans="1:22">
      <c r="A4698">
        <v>4693</v>
      </c>
      <c r="B4698" s="155">
        <f t="shared" si="730"/>
        <v>41470</v>
      </c>
      <c r="C4698" s="148">
        <f t="shared" si="731"/>
        <v>2013</v>
      </c>
      <c r="D4698" s="148">
        <f t="shared" si="732"/>
        <v>7</v>
      </c>
      <c r="E4698" s="152">
        <v>13</v>
      </c>
      <c r="F4698" s="153">
        <v>0</v>
      </c>
      <c r="G4698" s="154">
        <v>487.005</v>
      </c>
      <c r="H4698" s="154">
        <v>0</v>
      </c>
      <c r="I4698" s="154">
        <v>1361.681</v>
      </c>
      <c r="J4698" s="151">
        <v>0</v>
      </c>
      <c r="K4698" s="149">
        <f t="shared" si="733"/>
        <v>1848.6860000000001</v>
      </c>
      <c r="L4698" s="148">
        <v>0</v>
      </c>
      <c r="M4698" s="148">
        <v>145.10499999999999</v>
      </c>
      <c r="N4698" s="148">
        <v>0</v>
      </c>
      <c r="O4698" s="148">
        <v>300.74700000000001</v>
      </c>
      <c r="P4698" s="148">
        <v>0</v>
      </c>
      <c r="Q4698" s="21">
        <f t="shared" si="734"/>
        <v>0</v>
      </c>
      <c r="R4698" s="21">
        <f t="shared" si="735"/>
        <v>463.90068499999995</v>
      </c>
      <c r="S4698" s="21">
        <f t="shared" si="736"/>
        <v>0</v>
      </c>
      <c r="T4698" s="21">
        <f t="shared" si="737"/>
        <v>955.17247200000008</v>
      </c>
      <c r="U4698" s="22">
        <f t="shared" si="738"/>
        <v>1419.073157</v>
      </c>
      <c r="V4698" s="39">
        <f t="shared" si="739"/>
        <v>0.7676117831800533</v>
      </c>
    </row>
    <row r="4699" spans="1:22">
      <c r="A4699">
        <v>4694</v>
      </c>
      <c r="B4699" s="155">
        <f t="shared" si="730"/>
        <v>41470</v>
      </c>
      <c r="C4699" s="148">
        <f t="shared" si="731"/>
        <v>2013</v>
      </c>
      <c r="D4699" s="148">
        <f t="shared" si="732"/>
        <v>7</v>
      </c>
      <c r="E4699" s="152">
        <v>14</v>
      </c>
      <c r="F4699" s="153">
        <v>0</v>
      </c>
      <c r="G4699" s="154">
        <v>899.11900000000003</v>
      </c>
      <c r="H4699" s="154">
        <v>3.4620000000000002</v>
      </c>
      <c r="I4699" s="154">
        <v>789.59199999999998</v>
      </c>
      <c r="J4699" s="151">
        <v>0</v>
      </c>
      <c r="K4699" s="149">
        <f t="shared" si="733"/>
        <v>1692.173</v>
      </c>
      <c r="L4699" s="148">
        <v>0</v>
      </c>
      <c r="M4699" s="148">
        <v>254.94900000000001</v>
      </c>
      <c r="N4699" s="148">
        <v>10.678000000000001</v>
      </c>
      <c r="O4699" s="148">
        <v>182.03200000000001</v>
      </c>
      <c r="P4699" s="148">
        <v>0</v>
      </c>
      <c r="Q4699" s="21">
        <f t="shared" si="734"/>
        <v>0</v>
      </c>
      <c r="R4699" s="21">
        <f t="shared" si="735"/>
        <v>815.07195300000001</v>
      </c>
      <c r="S4699" s="21">
        <f t="shared" si="736"/>
        <v>20.832778000000001</v>
      </c>
      <c r="T4699" s="21">
        <f t="shared" si="737"/>
        <v>578.13363200000003</v>
      </c>
      <c r="U4699" s="22">
        <f t="shared" si="738"/>
        <v>1414.0383630000001</v>
      </c>
      <c r="V4699" s="39">
        <f t="shared" si="739"/>
        <v>0.83563463251097858</v>
      </c>
    </row>
    <row r="4700" spans="1:22">
      <c r="A4700">
        <v>4695</v>
      </c>
      <c r="B4700" s="155">
        <f t="shared" si="730"/>
        <v>41470</v>
      </c>
      <c r="C4700" s="148">
        <f t="shared" si="731"/>
        <v>2013</v>
      </c>
      <c r="D4700" s="148">
        <f t="shared" si="732"/>
        <v>7</v>
      </c>
      <c r="E4700" s="152">
        <v>15</v>
      </c>
      <c r="F4700" s="153">
        <v>0</v>
      </c>
      <c r="G4700" s="154">
        <v>900.58900000000006</v>
      </c>
      <c r="H4700" s="154">
        <v>0</v>
      </c>
      <c r="I4700" s="154">
        <v>800.14200000000005</v>
      </c>
      <c r="J4700" s="151">
        <v>0</v>
      </c>
      <c r="K4700" s="149">
        <f t="shared" si="733"/>
        <v>1700.7310000000002</v>
      </c>
      <c r="L4700" s="148">
        <v>0</v>
      </c>
      <c r="M4700" s="148">
        <v>254.62200000000001</v>
      </c>
      <c r="N4700" s="148">
        <v>0</v>
      </c>
      <c r="O4700" s="148">
        <v>185.58500000000001</v>
      </c>
      <c r="P4700" s="148">
        <v>0</v>
      </c>
      <c r="Q4700" s="21">
        <f t="shared" si="734"/>
        <v>0</v>
      </c>
      <c r="R4700" s="21">
        <f t="shared" si="735"/>
        <v>814.02653400000008</v>
      </c>
      <c r="S4700" s="21">
        <f t="shared" si="736"/>
        <v>0</v>
      </c>
      <c r="T4700" s="21">
        <f t="shared" si="737"/>
        <v>589.41796000000011</v>
      </c>
      <c r="U4700" s="22">
        <f t="shared" si="738"/>
        <v>1403.4444940000003</v>
      </c>
      <c r="V4700" s="39">
        <f t="shared" si="739"/>
        <v>0.82520074838407731</v>
      </c>
    </row>
    <row r="4701" spans="1:22">
      <c r="A4701">
        <v>4696</v>
      </c>
      <c r="B4701" s="155">
        <f t="shared" si="730"/>
        <v>41470</v>
      </c>
      <c r="C4701" s="148">
        <f t="shared" si="731"/>
        <v>2013</v>
      </c>
      <c r="D4701" s="148">
        <f t="shared" si="732"/>
        <v>7</v>
      </c>
      <c r="E4701" s="152">
        <v>16</v>
      </c>
      <c r="F4701" s="153">
        <v>0</v>
      </c>
      <c r="G4701" s="154">
        <v>895.41899999999998</v>
      </c>
      <c r="H4701" s="154">
        <v>0</v>
      </c>
      <c r="I4701" s="154">
        <v>800.64099999999996</v>
      </c>
      <c r="J4701" s="151">
        <v>0</v>
      </c>
      <c r="K4701" s="149">
        <f t="shared" si="733"/>
        <v>1696.06</v>
      </c>
      <c r="L4701" s="148">
        <v>0</v>
      </c>
      <c r="M4701" s="148">
        <v>253.684</v>
      </c>
      <c r="N4701" s="148">
        <v>0</v>
      </c>
      <c r="O4701" s="148">
        <v>187.274</v>
      </c>
      <c r="P4701" s="148">
        <v>0</v>
      </c>
      <c r="Q4701" s="21">
        <f t="shared" si="734"/>
        <v>0</v>
      </c>
      <c r="R4701" s="21">
        <f t="shared" si="735"/>
        <v>811.02774799999997</v>
      </c>
      <c r="S4701" s="21">
        <f t="shared" si="736"/>
        <v>0</v>
      </c>
      <c r="T4701" s="21">
        <f t="shared" si="737"/>
        <v>594.78222400000004</v>
      </c>
      <c r="U4701" s="22">
        <f t="shared" si="738"/>
        <v>1405.809972</v>
      </c>
      <c r="V4701" s="39">
        <f t="shared" si="739"/>
        <v>0.82886806598823159</v>
      </c>
    </row>
    <row r="4702" spans="1:22">
      <c r="A4702">
        <v>4697</v>
      </c>
      <c r="B4702" s="155">
        <f t="shared" si="730"/>
        <v>41470</v>
      </c>
      <c r="C4702" s="148">
        <f t="shared" si="731"/>
        <v>2013</v>
      </c>
      <c r="D4702" s="148">
        <f t="shared" si="732"/>
        <v>7</v>
      </c>
      <c r="E4702" s="152">
        <v>17</v>
      </c>
      <c r="F4702" s="153">
        <v>0</v>
      </c>
      <c r="G4702" s="154">
        <v>803.12599999999998</v>
      </c>
      <c r="H4702" s="154">
        <v>0</v>
      </c>
      <c r="I4702" s="154">
        <v>856.67700000000002</v>
      </c>
      <c r="J4702" s="151">
        <v>0</v>
      </c>
      <c r="K4702" s="149">
        <f t="shared" si="733"/>
        <v>1659.8029999999999</v>
      </c>
      <c r="L4702" s="148">
        <v>0</v>
      </c>
      <c r="M4702" s="148">
        <v>228.624</v>
      </c>
      <c r="N4702" s="148">
        <v>0</v>
      </c>
      <c r="O4702" s="148">
        <v>206.506</v>
      </c>
      <c r="P4702" s="148">
        <v>0</v>
      </c>
      <c r="Q4702" s="21">
        <f t="shared" si="734"/>
        <v>0</v>
      </c>
      <c r="R4702" s="21">
        <f t="shared" si="735"/>
        <v>730.91092800000001</v>
      </c>
      <c r="S4702" s="21">
        <f t="shared" si="736"/>
        <v>0</v>
      </c>
      <c r="T4702" s="21">
        <f t="shared" si="737"/>
        <v>655.86305600000003</v>
      </c>
      <c r="U4702" s="22">
        <f t="shared" si="738"/>
        <v>1386.7739839999999</v>
      </c>
      <c r="V4702" s="39">
        <f t="shared" si="739"/>
        <v>0.83550516778195971</v>
      </c>
    </row>
    <row r="4703" spans="1:22">
      <c r="A4703">
        <v>4698</v>
      </c>
      <c r="B4703" s="155">
        <f t="shared" ref="B4703:B4766" si="740">+B4679+1</f>
        <v>41470</v>
      </c>
      <c r="C4703" s="148">
        <f t="shared" si="731"/>
        <v>2013</v>
      </c>
      <c r="D4703" s="148">
        <f t="shared" si="732"/>
        <v>7</v>
      </c>
      <c r="E4703" s="152">
        <v>18</v>
      </c>
      <c r="F4703" s="153">
        <v>0</v>
      </c>
      <c r="G4703" s="154">
        <v>787.01599999999996</v>
      </c>
      <c r="H4703" s="154">
        <v>0</v>
      </c>
      <c r="I4703" s="154">
        <v>957.37400000000002</v>
      </c>
      <c r="J4703" s="151">
        <v>0</v>
      </c>
      <c r="K4703" s="149">
        <f t="shared" si="733"/>
        <v>1744.3899999999999</v>
      </c>
      <c r="L4703" s="148">
        <v>0</v>
      </c>
      <c r="M4703" s="148">
        <v>225.161</v>
      </c>
      <c r="N4703" s="148">
        <v>0</v>
      </c>
      <c r="O4703" s="148">
        <v>241.03399999999999</v>
      </c>
      <c r="P4703" s="148">
        <v>0</v>
      </c>
      <c r="Q4703" s="21">
        <f t="shared" si="734"/>
        <v>0</v>
      </c>
      <c r="R4703" s="21">
        <f t="shared" si="735"/>
        <v>719.83971700000006</v>
      </c>
      <c r="S4703" s="21">
        <f t="shared" si="736"/>
        <v>0</v>
      </c>
      <c r="T4703" s="21">
        <f t="shared" si="737"/>
        <v>765.52398400000004</v>
      </c>
      <c r="U4703" s="22">
        <f t="shared" si="738"/>
        <v>1485.3637010000002</v>
      </c>
      <c r="V4703" s="39">
        <f t="shared" si="739"/>
        <v>0.85150895212653155</v>
      </c>
    </row>
    <row r="4704" spans="1:22">
      <c r="A4704">
        <v>4699</v>
      </c>
      <c r="B4704" s="155">
        <f t="shared" si="740"/>
        <v>41470</v>
      </c>
      <c r="C4704" s="148">
        <f t="shared" si="731"/>
        <v>2013</v>
      </c>
      <c r="D4704" s="148">
        <f t="shared" si="732"/>
        <v>7</v>
      </c>
      <c r="E4704" s="152">
        <v>19</v>
      </c>
      <c r="F4704" s="153">
        <v>0</v>
      </c>
      <c r="G4704" s="154">
        <v>796.447</v>
      </c>
      <c r="H4704" s="154">
        <v>1.476</v>
      </c>
      <c r="I4704" s="154">
        <v>1045.2809999999999</v>
      </c>
      <c r="J4704" s="151">
        <v>0</v>
      </c>
      <c r="K4704" s="149">
        <f t="shared" si="733"/>
        <v>1843.204</v>
      </c>
      <c r="L4704" s="148">
        <v>0</v>
      </c>
      <c r="M4704" s="148">
        <v>226.10499999999999</v>
      </c>
      <c r="N4704" s="148">
        <v>2.6339999999999999</v>
      </c>
      <c r="O4704" s="148">
        <v>281.03100000000001</v>
      </c>
      <c r="P4704" s="148">
        <v>0</v>
      </c>
      <c r="Q4704" s="21">
        <f t="shared" si="734"/>
        <v>0</v>
      </c>
      <c r="R4704" s="21">
        <f t="shared" si="735"/>
        <v>722.85768499999995</v>
      </c>
      <c r="S4704" s="21">
        <f t="shared" si="736"/>
        <v>5.1389339999999999</v>
      </c>
      <c r="T4704" s="21">
        <f t="shared" si="737"/>
        <v>892.55445600000007</v>
      </c>
      <c r="U4704" s="22">
        <f t="shared" si="738"/>
        <v>1620.5510749999999</v>
      </c>
      <c r="V4704" s="39">
        <f t="shared" si="739"/>
        <v>0.87920331932873408</v>
      </c>
    </row>
    <row r="4705" spans="1:22">
      <c r="A4705">
        <v>4700</v>
      </c>
      <c r="B4705" s="155">
        <f t="shared" si="740"/>
        <v>41470</v>
      </c>
      <c r="C4705" s="148">
        <f t="shared" si="731"/>
        <v>2013</v>
      </c>
      <c r="D4705" s="148">
        <f t="shared" si="732"/>
        <v>7</v>
      </c>
      <c r="E4705" s="152">
        <v>20</v>
      </c>
      <c r="F4705" s="153">
        <v>0</v>
      </c>
      <c r="G4705" s="154">
        <v>796.86199999999997</v>
      </c>
      <c r="H4705" s="154">
        <v>0</v>
      </c>
      <c r="I4705" s="154">
        <v>1222.4590000000001</v>
      </c>
      <c r="J4705" s="151">
        <v>0</v>
      </c>
      <c r="K4705" s="149">
        <f t="shared" si="733"/>
        <v>2019.3209999999999</v>
      </c>
      <c r="L4705" s="148">
        <v>0</v>
      </c>
      <c r="M4705" s="148">
        <v>226.09100000000001</v>
      </c>
      <c r="N4705" s="148">
        <v>0</v>
      </c>
      <c r="O4705" s="148">
        <v>296.392</v>
      </c>
      <c r="P4705" s="148">
        <v>0</v>
      </c>
      <c r="Q4705" s="21">
        <f t="shared" si="734"/>
        <v>0</v>
      </c>
      <c r="R4705" s="21">
        <f t="shared" si="735"/>
        <v>722.81292700000006</v>
      </c>
      <c r="S4705" s="21">
        <f t="shared" si="736"/>
        <v>0</v>
      </c>
      <c r="T4705" s="21">
        <f t="shared" si="737"/>
        <v>941.34099200000003</v>
      </c>
      <c r="U4705" s="22">
        <f t="shared" si="738"/>
        <v>1664.1539190000001</v>
      </c>
      <c r="V4705" s="39">
        <f t="shared" si="739"/>
        <v>0.82411559083474106</v>
      </c>
    </row>
    <row r="4706" spans="1:22">
      <c r="A4706">
        <v>4701</v>
      </c>
      <c r="B4706" s="155">
        <f t="shared" si="740"/>
        <v>41470</v>
      </c>
      <c r="C4706" s="148">
        <f t="shared" si="731"/>
        <v>2013</v>
      </c>
      <c r="D4706" s="148">
        <f t="shared" si="732"/>
        <v>7</v>
      </c>
      <c r="E4706" s="152">
        <v>21</v>
      </c>
      <c r="F4706" s="153">
        <v>0</v>
      </c>
      <c r="G4706" s="154">
        <v>896.37599999999998</v>
      </c>
      <c r="H4706" s="154">
        <v>0</v>
      </c>
      <c r="I4706" s="154">
        <v>1250.396</v>
      </c>
      <c r="J4706" s="151">
        <v>0</v>
      </c>
      <c r="K4706" s="149">
        <f t="shared" si="733"/>
        <v>2146.7719999999999</v>
      </c>
      <c r="L4706" s="148">
        <v>0</v>
      </c>
      <c r="M4706" s="148">
        <v>260.19799999999998</v>
      </c>
      <c r="N4706" s="148">
        <v>0</v>
      </c>
      <c r="O4706" s="148">
        <v>301.315</v>
      </c>
      <c r="P4706" s="148">
        <v>0</v>
      </c>
      <c r="Q4706" s="21">
        <f t="shared" si="734"/>
        <v>0</v>
      </c>
      <c r="R4706" s="21">
        <f t="shared" si="735"/>
        <v>831.85300599999994</v>
      </c>
      <c r="S4706" s="21">
        <f t="shared" si="736"/>
        <v>0</v>
      </c>
      <c r="T4706" s="21">
        <f t="shared" si="737"/>
        <v>956.97644000000003</v>
      </c>
      <c r="U4706" s="22">
        <f t="shared" si="738"/>
        <v>1788.829446</v>
      </c>
      <c r="V4706" s="39">
        <f t="shared" si="739"/>
        <v>0.83326475564242497</v>
      </c>
    </row>
    <row r="4707" spans="1:22">
      <c r="A4707">
        <v>4702</v>
      </c>
      <c r="B4707" s="155">
        <f t="shared" si="740"/>
        <v>41470</v>
      </c>
      <c r="C4707" s="148">
        <f t="shared" si="731"/>
        <v>2013</v>
      </c>
      <c r="D4707" s="148">
        <f t="shared" si="732"/>
        <v>7</v>
      </c>
      <c r="E4707" s="152">
        <v>22</v>
      </c>
      <c r="F4707" s="153">
        <v>0</v>
      </c>
      <c r="G4707" s="154">
        <v>943.57100000000003</v>
      </c>
      <c r="H4707" s="154">
        <v>0</v>
      </c>
      <c r="I4707" s="154">
        <v>1225.181</v>
      </c>
      <c r="J4707" s="151">
        <v>0</v>
      </c>
      <c r="K4707" s="149">
        <f t="shared" si="733"/>
        <v>2168.752</v>
      </c>
      <c r="L4707" s="148">
        <v>0</v>
      </c>
      <c r="M4707" s="148">
        <v>270.46100000000001</v>
      </c>
      <c r="N4707" s="148">
        <v>0</v>
      </c>
      <c r="O4707" s="148">
        <v>294.41699999999997</v>
      </c>
      <c r="P4707" s="148">
        <v>0</v>
      </c>
      <c r="Q4707" s="21">
        <f t="shared" si="734"/>
        <v>0</v>
      </c>
      <c r="R4707" s="21">
        <f t="shared" si="735"/>
        <v>864.66381700000011</v>
      </c>
      <c r="S4707" s="21">
        <f t="shared" si="736"/>
        <v>0</v>
      </c>
      <c r="T4707" s="21">
        <f t="shared" si="737"/>
        <v>935.06839200000002</v>
      </c>
      <c r="U4707" s="22">
        <f t="shared" si="738"/>
        <v>1799.7322090000002</v>
      </c>
      <c r="V4707" s="39">
        <f t="shared" si="739"/>
        <v>0.82984693916132424</v>
      </c>
    </row>
    <row r="4708" spans="1:22">
      <c r="A4708">
        <v>4703</v>
      </c>
      <c r="B4708" s="155">
        <f t="shared" si="740"/>
        <v>41470</v>
      </c>
      <c r="C4708" s="148">
        <f t="shared" si="731"/>
        <v>2013</v>
      </c>
      <c r="D4708" s="148">
        <f t="shared" si="732"/>
        <v>7</v>
      </c>
      <c r="E4708" s="152">
        <v>23</v>
      </c>
      <c r="F4708" s="153">
        <v>0</v>
      </c>
      <c r="G4708" s="154">
        <v>929.95299999999997</v>
      </c>
      <c r="H4708" s="154">
        <v>14.76</v>
      </c>
      <c r="I4708" s="154">
        <v>1097.8399999999999</v>
      </c>
      <c r="J4708" s="151">
        <v>0</v>
      </c>
      <c r="K4708" s="149">
        <f t="shared" si="733"/>
        <v>2042.5529999999999</v>
      </c>
      <c r="L4708" s="148">
        <v>0</v>
      </c>
      <c r="M4708" s="148">
        <v>267.56400000000002</v>
      </c>
      <c r="N4708" s="148">
        <v>22.96</v>
      </c>
      <c r="O4708" s="148">
        <v>260.64600000000002</v>
      </c>
      <c r="P4708" s="148">
        <v>0</v>
      </c>
      <c r="Q4708" s="21">
        <f t="shared" si="734"/>
        <v>0</v>
      </c>
      <c r="R4708" s="21">
        <f t="shared" si="735"/>
        <v>855.40210800000011</v>
      </c>
      <c r="S4708" s="21">
        <f t="shared" si="736"/>
        <v>44.794960000000003</v>
      </c>
      <c r="T4708" s="21">
        <f t="shared" si="737"/>
        <v>827.8116960000001</v>
      </c>
      <c r="U4708" s="22">
        <f t="shared" si="738"/>
        <v>1728.0087640000002</v>
      </c>
      <c r="V4708" s="39">
        <f t="shared" si="739"/>
        <v>0.84600437002124318</v>
      </c>
    </row>
    <row r="4709" spans="1:22">
      <c r="A4709">
        <v>4704</v>
      </c>
      <c r="B4709" s="155">
        <f t="shared" si="740"/>
        <v>41470</v>
      </c>
      <c r="C4709" s="148">
        <f t="shared" si="731"/>
        <v>2013</v>
      </c>
      <c r="D4709" s="148">
        <f t="shared" si="732"/>
        <v>7</v>
      </c>
      <c r="E4709" s="152">
        <v>24</v>
      </c>
      <c r="F4709" s="153">
        <v>0</v>
      </c>
      <c r="G4709" s="154">
        <v>660.90200000000004</v>
      </c>
      <c r="H4709" s="154">
        <v>0</v>
      </c>
      <c r="I4709" s="154">
        <v>1060.2</v>
      </c>
      <c r="J4709" s="151">
        <v>0</v>
      </c>
      <c r="K4709" s="149">
        <f t="shared" si="733"/>
        <v>1721.1020000000001</v>
      </c>
      <c r="L4709" s="148">
        <v>0</v>
      </c>
      <c r="M4709" s="148">
        <v>197.86</v>
      </c>
      <c r="N4709" s="148">
        <v>0</v>
      </c>
      <c r="O4709" s="148">
        <v>246.85400000000001</v>
      </c>
      <c r="P4709" s="148">
        <v>0</v>
      </c>
      <c r="Q4709" s="21">
        <f t="shared" si="734"/>
        <v>0</v>
      </c>
      <c r="R4709" s="21">
        <f t="shared" si="735"/>
        <v>632.55842000000007</v>
      </c>
      <c r="S4709" s="21">
        <f t="shared" si="736"/>
        <v>0</v>
      </c>
      <c r="T4709" s="21">
        <f t="shared" si="737"/>
        <v>784.00830400000007</v>
      </c>
      <c r="U4709" s="22">
        <f t="shared" si="738"/>
        <v>1416.5667240000002</v>
      </c>
      <c r="V4709" s="39">
        <f t="shared" si="739"/>
        <v>0.82305797332174391</v>
      </c>
    </row>
    <row r="4710" spans="1:22">
      <c r="A4710">
        <v>4705</v>
      </c>
      <c r="B4710" s="155">
        <f t="shared" si="740"/>
        <v>41471</v>
      </c>
      <c r="C4710" s="148">
        <f t="shared" si="731"/>
        <v>2013</v>
      </c>
      <c r="D4710" s="148">
        <f t="shared" si="732"/>
        <v>7</v>
      </c>
      <c r="E4710" s="152">
        <v>1</v>
      </c>
      <c r="F4710" s="153">
        <v>0</v>
      </c>
      <c r="G4710" s="154">
        <v>489.53100000000001</v>
      </c>
      <c r="H4710" s="154">
        <v>0</v>
      </c>
      <c r="I4710" s="154">
        <v>1112.643</v>
      </c>
      <c r="J4710" s="151">
        <v>0</v>
      </c>
      <c r="K4710" s="149">
        <f t="shared" si="733"/>
        <v>1602.174</v>
      </c>
      <c r="L4710" s="148">
        <v>0</v>
      </c>
      <c r="M4710" s="148">
        <v>144.971</v>
      </c>
      <c r="N4710" s="148">
        <v>0</v>
      </c>
      <c r="O4710" s="148">
        <v>248.471</v>
      </c>
      <c r="P4710" s="148">
        <v>0</v>
      </c>
      <c r="Q4710" s="21">
        <f t="shared" si="734"/>
        <v>0</v>
      </c>
      <c r="R4710" s="21">
        <f t="shared" si="735"/>
        <v>463.47228699999999</v>
      </c>
      <c r="S4710" s="21">
        <f t="shared" si="736"/>
        <v>0</v>
      </c>
      <c r="T4710" s="21">
        <f t="shared" si="737"/>
        <v>789.14389600000004</v>
      </c>
      <c r="U4710" s="22">
        <f t="shared" si="738"/>
        <v>1252.6161830000001</v>
      </c>
      <c r="V4710" s="39">
        <f t="shared" si="739"/>
        <v>0.7818228126283413</v>
      </c>
    </row>
    <row r="4711" spans="1:22">
      <c r="A4711">
        <v>4706</v>
      </c>
      <c r="B4711" s="155">
        <f t="shared" si="740"/>
        <v>41471</v>
      </c>
      <c r="C4711" s="148">
        <f t="shared" si="731"/>
        <v>2013</v>
      </c>
      <c r="D4711" s="148">
        <f t="shared" si="732"/>
        <v>7</v>
      </c>
      <c r="E4711" s="152">
        <v>2</v>
      </c>
      <c r="F4711" s="153">
        <v>0</v>
      </c>
      <c r="G4711" s="154">
        <v>491.17599999999999</v>
      </c>
      <c r="H4711" s="154">
        <v>0</v>
      </c>
      <c r="I4711" s="154">
        <v>1083.7</v>
      </c>
      <c r="J4711" s="151">
        <v>0</v>
      </c>
      <c r="K4711" s="149">
        <f t="shared" si="733"/>
        <v>1574.876</v>
      </c>
      <c r="L4711" s="148">
        <v>0</v>
      </c>
      <c r="M4711" s="148">
        <v>145.30699999999999</v>
      </c>
      <c r="N4711" s="148">
        <v>0</v>
      </c>
      <c r="O4711" s="148">
        <v>238.80500000000001</v>
      </c>
      <c r="P4711" s="148">
        <v>0</v>
      </c>
      <c r="Q4711" s="21">
        <f t="shared" si="734"/>
        <v>0</v>
      </c>
      <c r="R4711" s="21">
        <f t="shared" si="735"/>
        <v>464.54647899999998</v>
      </c>
      <c r="S4711" s="21">
        <f t="shared" si="736"/>
        <v>0</v>
      </c>
      <c r="T4711" s="21">
        <f t="shared" si="737"/>
        <v>758.44468000000006</v>
      </c>
      <c r="U4711" s="22">
        <f t="shared" si="738"/>
        <v>1222.9911590000002</v>
      </c>
      <c r="V4711" s="39">
        <f t="shared" si="739"/>
        <v>0.77656346213924154</v>
      </c>
    </row>
    <row r="4712" spans="1:22">
      <c r="A4712">
        <v>4707</v>
      </c>
      <c r="B4712" s="155">
        <f t="shared" si="740"/>
        <v>41471</v>
      </c>
      <c r="C4712" s="148">
        <f t="shared" si="731"/>
        <v>2013</v>
      </c>
      <c r="D4712" s="148">
        <f t="shared" si="732"/>
        <v>7</v>
      </c>
      <c r="E4712" s="152">
        <v>3</v>
      </c>
      <c r="F4712" s="153">
        <v>0</v>
      </c>
      <c r="G4712" s="154">
        <v>491.64800000000002</v>
      </c>
      <c r="H4712" s="154">
        <v>0</v>
      </c>
      <c r="I4712" s="154">
        <v>1061.44</v>
      </c>
      <c r="J4712" s="151">
        <v>0</v>
      </c>
      <c r="K4712" s="149">
        <f t="shared" si="733"/>
        <v>1553.0880000000002</v>
      </c>
      <c r="L4712" s="148">
        <v>0</v>
      </c>
      <c r="M4712" s="148">
        <v>145.36600000000001</v>
      </c>
      <c r="N4712" s="148">
        <v>0</v>
      </c>
      <c r="O4712" s="148">
        <v>234.095</v>
      </c>
      <c r="P4712" s="148">
        <v>0</v>
      </c>
      <c r="Q4712" s="21">
        <f t="shared" si="734"/>
        <v>0</v>
      </c>
      <c r="R4712" s="21">
        <f t="shared" si="735"/>
        <v>464.73510200000004</v>
      </c>
      <c r="S4712" s="21">
        <f t="shared" si="736"/>
        <v>0</v>
      </c>
      <c r="T4712" s="21">
        <f t="shared" si="737"/>
        <v>743.48572000000001</v>
      </c>
      <c r="U4712" s="22">
        <f t="shared" si="738"/>
        <v>1208.220822</v>
      </c>
      <c r="V4712" s="39">
        <f t="shared" si="739"/>
        <v>0.77794743247002096</v>
      </c>
    </row>
    <row r="4713" spans="1:22">
      <c r="A4713">
        <v>4708</v>
      </c>
      <c r="B4713" s="155">
        <f t="shared" si="740"/>
        <v>41471</v>
      </c>
      <c r="C4713" s="148">
        <f t="shared" si="731"/>
        <v>2013</v>
      </c>
      <c r="D4713" s="148">
        <f t="shared" si="732"/>
        <v>7</v>
      </c>
      <c r="E4713" s="152">
        <v>4</v>
      </c>
      <c r="F4713" s="153">
        <v>0</v>
      </c>
      <c r="G4713" s="154">
        <v>490.83300000000003</v>
      </c>
      <c r="H4713" s="154">
        <v>0</v>
      </c>
      <c r="I4713" s="154">
        <v>1057.498</v>
      </c>
      <c r="J4713" s="151">
        <v>0</v>
      </c>
      <c r="K4713" s="149">
        <f t="shared" si="733"/>
        <v>1548.3310000000001</v>
      </c>
      <c r="L4713" s="148">
        <v>0</v>
      </c>
      <c r="M4713" s="148">
        <v>145.148</v>
      </c>
      <c r="N4713" s="148">
        <v>0</v>
      </c>
      <c r="O4713" s="148">
        <v>233.821</v>
      </c>
      <c r="P4713" s="148">
        <v>0</v>
      </c>
      <c r="Q4713" s="21">
        <f t="shared" si="734"/>
        <v>0</v>
      </c>
      <c r="R4713" s="21">
        <f t="shared" si="735"/>
        <v>464.03815600000001</v>
      </c>
      <c r="S4713" s="21">
        <f t="shared" si="736"/>
        <v>0</v>
      </c>
      <c r="T4713" s="21">
        <f t="shared" si="737"/>
        <v>742.61549600000001</v>
      </c>
      <c r="U4713" s="22">
        <f t="shared" si="738"/>
        <v>1206.653652</v>
      </c>
      <c r="V4713" s="39">
        <f t="shared" si="739"/>
        <v>0.77932538455924472</v>
      </c>
    </row>
    <row r="4714" spans="1:22">
      <c r="A4714">
        <v>4709</v>
      </c>
      <c r="B4714" s="155">
        <f t="shared" si="740"/>
        <v>41471</v>
      </c>
      <c r="C4714" s="148">
        <f t="shared" si="731"/>
        <v>2013</v>
      </c>
      <c r="D4714" s="148">
        <f t="shared" si="732"/>
        <v>7</v>
      </c>
      <c r="E4714" s="152">
        <v>5</v>
      </c>
      <c r="F4714" s="153">
        <v>0</v>
      </c>
      <c r="G4714" s="154">
        <v>491.39699999999999</v>
      </c>
      <c r="H4714" s="154">
        <v>0</v>
      </c>
      <c r="I4714" s="154">
        <v>1060.347</v>
      </c>
      <c r="J4714" s="151">
        <v>0</v>
      </c>
      <c r="K4714" s="149">
        <f t="shared" si="733"/>
        <v>1551.7439999999999</v>
      </c>
      <c r="L4714" s="148">
        <v>0</v>
      </c>
      <c r="M4714" s="148">
        <v>145.18700000000001</v>
      </c>
      <c r="N4714" s="148">
        <v>0</v>
      </c>
      <c r="O4714" s="148">
        <v>234.34200000000001</v>
      </c>
      <c r="P4714" s="148">
        <v>0</v>
      </c>
      <c r="Q4714" s="21">
        <f t="shared" si="734"/>
        <v>0</v>
      </c>
      <c r="R4714" s="21">
        <f t="shared" si="735"/>
        <v>464.16283900000002</v>
      </c>
      <c r="S4714" s="21">
        <f t="shared" si="736"/>
        <v>0</v>
      </c>
      <c r="T4714" s="21">
        <f t="shared" si="737"/>
        <v>744.27019200000007</v>
      </c>
      <c r="U4714" s="22">
        <f t="shared" si="738"/>
        <v>1208.433031</v>
      </c>
      <c r="V4714" s="39">
        <f t="shared" si="739"/>
        <v>0.77875798520890049</v>
      </c>
    </row>
    <row r="4715" spans="1:22">
      <c r="A4715">
        <v>4710</v>
      </c>
      <c r="B4715" s="155">
        <f t="shared" si="740"/>
        <v>41471</v>
      </c>
      <c r="C4715" s="148">
        <f t="shared" si="731"/>
        <v>2013</v>
      </c>
      <c r="D4715" s="148">
        <f t="shared" si="732"/>
        <v>7</v>
      </c>
      <c r="E4715" s="152">
        <v>6</v>
      </c>
      <c r="F4715" s="153">
        <v>0</v>
      </c>
      <c r="G4715" s="154">
        <v>490.90600000000001</v>
      </c>
      <c r="H4715" s="154">
        <v>0</v>
      </c>
      <c r="I4715" s="154">
        <v>1087.4079999999999</v>
      </c>
      <c r="J4715" s="151">
        <v>0</v>
      </c>
      <c r="K4715" s="149">
        <f t="shared" si="733"/>
        <v>1578.3139999999999</v>
      </c>
      <c r="L4715" s="148">
        <v>0</v>
      </c>
      <c r="M4715" s="148">
        <v>145.01900000000001</v>
      </c>
      <c r="N4715" s="148">
        <v>0</v>
      </c>
      <c r="O4715" s="148">
        <v>244.417</v>
      </c>
      <c r="P4715" s="148">
        <v>0</v>
      </c>
      <c r="Q4715" s="21">
        <f t="shared" si="734"/>
        <v>0</v>
      </c>
      <c r="R4715" s="21">
        <f t="shared" si="735"/>
        <v>463.625743</v>
      </c>
      <c r="S4715" s="21">
        <f t="shared" si="736"/>
        <v>0</v>
      </c>
      <c r="T4715" s="21">
        <f t="shared" si="737"/>
        <v>776.26839200000006</v>
      </c>
      <c r="U4715" s="22">
        <f t="shared" si="738"/>
        <v>1239.894135</v>
      </c>
      <c r="V4715" s="39">
        <f t="shared" si="739"/>
        <v>0.78558140838895185</v>
      </c>
    </row>
    <row r="4716" spans="1:22">
      <c r="A4716">
        <v>4711</v>
      </c>
      <c r="B4716" s="155">
        <f t="shared" si="740"/>
        <v>41471</v>
      </c>
      <c r="C4716" s="148">
        <f t="shared" si="731"/>
        <v>2013</v>
      </c>
      <c r="D4716" s="148">
        <f t="shared" si="732"/>
        <v>7</v>
      </c>
      <c r="E4716" s="152">
        <v>7</v>
      </c>
      <c r="F4716" s="153">
        <v>0</v>
      </c>
      <c r="G4716" s="154">
        <v>658.54200000000003</v>
      </c>
      <c r="H4716" s="154">
        <v>0</v>
      </c>
      <c r="I4716" s="154">
        <v>786.95600000000002</v>
      </c>
      <c r="J4716" s="151">
        <v>0</v>
      </c>
      <c r="K4716" s="149">
        <f t="shared" si="733"/>
        <v>1445.498</v>
      </c>
      <c r="L4716" s="148">
        <v>0</v>
      </c>
      <c r="M4716" s="148">
        <v>189.82300000000001</v>
      </c>
      <c r="N4716" s="148">
        <v>0</v>
      </c>
      <c r="O4716" s="148">
        <v>176.977</v>
      </c>
      <c r="P4716" s="148">
        <v>0</v>
      </c>
      <c r="Q4716" s="21">
        <f t="shared" si="734"/>
        <v>0</v>
      </c>
      <c r="R4716" s="21">
        <f t="shared" si="735"/>
        <v>606.86413100000004</v>
      </c>
      <c r="S4716" s="21">
        <f t="shared" si="736"/>
        <v>0</v>
      </c>
      <c r="T4716" s="21">
        <f t="shared" si="737"/>
        <v>562.07895200000007</v>
      </c>
      <c r="U4716" s="22">
        <f t="shared" si="738"/>
        <v>1168.9430830000001</v>
      </c>
      <c r="V4716" s="39">
        <f t="shared" si="739"/>
        <v>0.80867845061010124</v>
      </c>
    </row>
    <row r="4717" spans="1:22">
      <c r="A4717">
        <v>4712</v>
      </c>
      <c r="B4717" s="155">
        <f t="shared" si="740"/>
        <v>41471</v>
      </c>
      <c r="C4717" s="148">
        <f t="shared" si="731"/>
        <v>2013</v>
      </c>
      <c r="D4717" s="148">
        <f t="shared" si="732"/>
        <v>7</v>
      </c>
      <c r="E4717" s="152">
        <v>8</v>
      </c>
      <c r="F4717" s="153">
        <v>0</v>
      </c>
      <c r="G4717" s="154">
        <v>651.81299999999999</v>
      </c>
      <c r="H4717" s="154">
        <v>0</v>
      </c>
      <c r="I4717" s="154">
        <v>1225.22</v>
      </c>
      <c r="J4717" s="151">
        <v>0</v>
      </c>
      <c r="K4717" s="149">
        <f t="shared" si="733"/>
        <v>1877.0329999999999</v>
      </c>
      <c r="L4717" s="148">
        <v>0</v>
      </c>
      <c r="M4717" s="148">
        <v>188.82900000000001</v>
      </c>
      <c r="N4717" s="148">
        <v>0</v>
      </c>
      <c r="O4717" s="148">
        <v>265.24599999999998</v>
      </c>
      <c r="P4717" s="148">
        <v>0</v>
      </c>
      <c r="Q4717" s="21">
        <f t="shared" si="734"/>
        <v>0</v>
      </c>
      <c r="R4717" s="21">
        <f t="shared" si="735"/>
        <v>603.68631300000004</v>
      </c>
      <c r="S4717" s="21">
        <f t="shared" si="736"/>
        <v>0</v>
      </c>
      <c r="T4717" s="21">
        <f t="shared" si="737"/>
        <v>842.42129599999998</v>
      </c>
      <c r="U4717" s="22">
        <f t="shared" si="738"/>
        <v>1446.1076090000001</v>
      </c>
      <c r="V4717" s="39">
        <f t="shared" si="739"/>
        <v>0.77042204852019125</v>
      </c>
    </row>
    <row r="4718" spans="1:22">
      <c r="A4718">
        <v>4713</v>
      </c>
      <c r="B4718" s="155">
        <f t="shared" si="740"/>
        <v>41471</v>
      </c>
      <c r="C4718" s="148">
        <f t="shared" si="731"/>
        <v>2013</v>
      </c>
      <c r="D4718" s="148">
        <f t="shared" si="732"/>
        <v>7</v>
      </c>
      <c r="E4718" s="152">
        <v>9</v>
      </c>
      <c r="F4718" s="153">
        <v>0</v>
      </c>
      <c r="G4718" s="154">
        <v>491.99299999999999</v>
      </c>
      <c r="H4718" s="154">
        <v>0</v>
      </c>
      <c r="I4718" s="154">
        <v>1303.8510000000001</v>
      </c>
      <c r="J4718" s="151">
        <v>0</v>
      </c>
      <c r="K4718" s="149">
        <f t="shared" si="733"/>
        <v>1795.8440000000001</v>
      </c>
      <c r="L4718" s="148">
        <v>0</v>
      </c>
      <c r="M4718" s="148">
        <v>144.28800000000001</v>
      </c>
      <c r="N4718" s="148">
        <v>0</v>
      </c>
      <c r="O4718" s="148">
        <v>280.60700000000003</v>
      </c>
      <c r="P4718" s="148">
        <v>0</v>
      </c>
      <c r="Q4718" s="21">
        <f t="shared" si="734"/>
        <v>0</v>
      </c>
      <c r="R4718" s="21">
        <f t="shared" si="735"/>
        <v>461.28873600000003</v>
      </c>
      <c r="S4718" s="21">
        <f t="shared" si="736"/>
        <v>0</v>
      </c>
      <c r="T4718" s="21">
        <f t="shared" si="737"/>
        <v>891.20783200000017</v>
      </c>
      <c r="U4718" s="22">
        <f t="shared" si="738"/>
        <v>1352.4965680000003</v>
      </c>
      <c r="V4718" s="39">
        <f t="shared" si="739"/>
        <v>0.75312586616654909</v>
      </c>
    </row>
    <row r="4719" spans="1:22">
      <c r="A4719">
        <v>4714</v>
      </c>
      <c r="B4719" s="155">
        <f t="shared" si="740"/>
        <v>41471</v>
      </c>
      <c r="C4719" s="148">
        <f t="shared" si="731"/>
        <v>2013</v>
      </c>
      <c r="D4719" s="148">
        <f t="shared" si="732"/>
        <v>7</v>
      </c>
      <c r="E4719" s="152">
        <v>10</v>
      </c>
      <c r="F4719" s="153">
        <v>0</v>
      </c>
      <c r="G4719" s="154">
        <v>667.52200000000005</v>
      </c>
      <c r="H4719" s="154">
        <v>0</v>
      </c>
      <c r="I4719" s="154">
        <v>1033.4570000000001</v>
      </c>
      <c r="J4719" s="151">
        <v>0</v>
      </c>
      <c r="K4719" s="149">
        <f t="shared" si="733"/>
        <v>1700.9790000000003</v>
      </c>
      <c r="L4719" s="148">
        <v>0</v>
      </c>
      <c r="M4719" s="148">
        <v>191.55799999999999</v>
      </c>
      <c r="N4719" s="148">
        <v>0</v>
      </c>
      <c r="O4719" s="148">
        <v>225.262</v>
      </c>
      <c r="P4719" s="148">
        <v>0</v>
      </c>
      <c r="Q4719" s="21">
        <f t="shared" si="734"/>
        <v>0</v>
      </c>
      <c r="R4719" s="21">
        <f t="shared" si="735"/>
        <v>612.41092600000002</v>
      </c>
      <c r="S4719" s="21">
        <f t="shared" si="736"/>
        <v>0</v>
      </c>
      <c r="T4719" s="21">
        <f t="shared" si="737"/>
        <v>715.43211200000007</v>
      </c>
      <c r="U4719" s="22">
        <f t="shared" si="738"/>
        <v>1327.843038</v>
      </c>
      <c r="V4719" s="39">
        <f t="shared" si="739"/>
        <v>0.78063458631764404</v>
      </c>
    </row>
    <row r="4720" spans="1:22">
      <c r="A4720">
        <v>4715</v>
      </c>
      <c r="B4720" s="155">
        <f t="shared" si="740"/>
        <v>41471</v>
      </c>
      <c r="C4720" s="148">
        <f t="shared" si="731"/>
        <v>2013</v>
      </c>
      <c r="D4720" s="148">
        <f t="shared" si="732"/>
        <v>7</v>
      </c>
      <c r="E4720" s="152">
        <v>11</v>
      </c>
      <c r="F4720" s="153">
        <v>0</v>
      </c>
      <c r="G4720" s="154">
        <v>712.75800000000004</v>
      </c>
      <c r="H4720" s="154">
        <v>0</v>
      </c>
      <c r="I4720" s="154">
        <v>1043.934</v>
      </c>
      <c r="J4720" s="151">
        <v>0</v>
      </c>
      <c r="K4720" s="149">
        <f t="shared" si="733"/>
        <v>1756.692</v>
      </c>
      <c r="L4720" s="148">
        <v>0</v>
      </c>
      <c r="M4720" s="148">
        <v>225.25200000000001</v>
      </c>
      <c r="N4720" s="148">
        <v>0</v>
      </c>
      <c r="O4720" s="148">
        <v>228.63300000000001</v>
      </c>
      <c r="P4720" s="148">
        <v>0</v>
      </c>
      <c r="Q4720" s="21">
        <f t="shared" si="734"/>
        <v>0</v>
      </c>
      <c r="R4720" s="21">
        <f t="shared" si="735"/>
        <v>720.13064400000007</v>
      </c>
      <c r="S4720" s="21">
        <f t="shared" si="736"/>
        <v>0</v>
      </c>
      <c r="T4720" s="21">
        <f t="shared" si="737"/>
        <v>726.13840800000003</v>
      </c>
      <c r="U4720" s="22">
        <f t="shared" si="738"/>
        <v>1446.2690520000001</v>
      </c>
      <c r="V4720" s="39">
        <f t="shared" si="739"/>
        <v>0.82329119276458262</v>
      </c>
    </row>
    <row r="4721" spans="1:22">
      <c r="A4721">
        <v>4716</v>
      </c>
      <c r="B4721" s="155">
        <f t="shared" si="740"/>
        <v>41471</v>
      </c>
      <c r="C4721" s="148">
        <f t="shared" si="731"/>
        <v>2013</v>
      </c>
      <c r="D4721" s="148">
        <f t="shared" si="732"/>
        <v>7</v>
      </c>
      <c r="E4721" s="152">
        <v>12</v>
      </c>
      <c r="F4721" s="153">
        <v>0</v>
      </c>
      <c r="G4721" s="154">
        <v>726.19299999999998</v>
      </c>
      <c r="H4721" s="154">
        <v>0</v>
      </c>
      <c r="I4721" s="154">
        <v>1061.7070000000001</v>
      </c>
      <c r="J4721" s="151">
        <v>0</v>
      </c>
      <c r="K4721" s="149">
        <f t="shared" si="733"/>
        <v>1787.9</v>
      </c>
      <c r="L4721" s="148">
        <v>0</v>
      </c>
      <c r="M4721" s="148">
        <v>228.21899999999999</v>
      </c>
      <c r="N4721" s="148">
        <v>0</v>
      </c>
      <c r="O4721" s="148">
        <v>236.88399999999999</v>
      </c>
      <c r="P4721" s="148">
        <v>0</v>
      </c>
      <c r="Q4721" s="21">
        <f t="shared" si="734"/>
        <v>0</v>
      </c>
      <c r="R4721" s="21">
        <f t="shared" si="735"/>
        <v>729.61614299999997</v>
      </c>
      <c r="S4721" s="21">
        <f t="shared" si="736"/>
        <v>0</v>
      </c>
      <c r="T4721" s="21">
        <f t="shared" si="737"/>
        <v>752.34358399999996</v>
      </c>
      <c r="U4721" s="22">
        <f t="shared" si="738"/>
        <v>1481.9597269999999</v>
      </c>
      <c r="V4721" s="39">
        <f t="shared" si="739"/>
        <v>0.82888289445718433</v>
      </c>
    </row>
    <row r="4722" spans="1:22">
      <c r="A4722">
        <v>4717</v>
      </c>
      <c r="B4722" s="155">
        <f t="shared" si="740"/>
        <v>41471</v>
      </c>
      <c r="C4722" s="148">
        <f t="shared" si="731"/>
        <v>2013</v>
      </c>
      <c r="D4722" s="148">
        <f t="shared" si="732"/>
        <v>7</v>
      </c>
      <c r="E4722" s="152">
        <v>13</v>
      </c>
      <c r="F4722" s="153">
        <v>0</v>
      </c>
      <c r="G4722" s="154">
        <v>989.89300000000003</v>
      </c>
      <c r="H4722" s="154">
        <v>0</v>
      </c>
      <c r="I4722" s="154">
        <v>663.88499999999999</v>
      </c>
      <c r="J4722" s="151">
        <v>0</v>
      </c>
      <c r="K4722" s="149">
        <f t="shared" si="733"/>
        <v>1653.778</v>
      </c>
      <c r="L4722" s="148">
        <v>0</v>
      </c>
      <c r="M4722" s="148">
        <v>293.69600000000003</v>
      </c>
      <c r="N4722" s="148">
        <v>0</v>
      </c>
      <c r="O4722" s="148">
        <v>156.97</v>
      </c>
      <c r="P4722" s="148">
        <v>0</v>
      </c>
      <c r="Q4722" s="21">
        <f t="shared" si="734"/>
        <v>0</v>
      </c>
      <c r="R4722" s="21">
        <f t="shared" si="735"/>
        <v>938.94611200000008</v>
      </c>
      <c r="S4722" s="21">
        <f t="shared" si="736"/>
        <v>0</v>
      </c>
      <c r="T4722" s="21">
        <f t="shared" si="737"/>
        <v>498.53672</v>
      </c>
      <c r="U4722" s="22">
        <f t="shared" si="738"/>
        <v>1437.4828320000001</v>
      </c>
      <c r="V4722" s="39">
        <f t="shared" si="739"/>
        <v>0.86921148545935434</v>
      </c>
    </row>
    <row r="4723" spans="1:22">
      <c r="A4723">
        <v>4718</v>
      </c>
      <c r="B4723" s="155">
        <f t="shared" si="740"/>
        <v>41471</v>
      </c>
      <c r="C4723" s="148">
        <f t="shared" si="731"/>
        <v>2013</v>
      </c>
      <c r="D4723" s="148">
        <f t="shared" si="732"/>
        <v>7</v>
      </c>
      <c r="E4723" s="152">
        <v>14</v>
      </c>
      <c r="F4723" s="153">
        <v>0</v>
      </c>
      <c r="G4723" s="154">
        <v>724.19399999999996</v>
      </c>
      <c r="H4723" s="154">
        <v>0</v>
      </c>
      <c r="I4723" s="154">
        <v>1030.7919999999999</v>
      </c>
      <c r="J4723" s="151">
        <v>0</v>
      </c>
      <c r="K4723" s="149">
        <f t="shared" si="733"/>
        <v>1754.9859999999999</v>
      </c>
      <c r="L4723" s="148">
        <v>0</v>
      </c>
      <c r="M4723" s="148">
        <v>227.53700000000001</v>
      </c>
      <c r="N4723" s="148">
        <v>0</v>
      </c>
      <c r="O4723" s="148">
        <v>227.232</v>
      </c>
      <c r="P4723" s="148">
        <v>0</v>
      </c>
      <c r="Q4723" s="21">
        <f t="shared" si="734"/>
        <v>0</v>
      </c>
      <c r="R4723" s="21">
        <f t="shared" si="735"/>
        <v>727.435789</v>
      </c>
      <c r="S4723" s="21">
        <f t="shared" si="736"/>
        <v>0</v>
      </c>
      <c r="T4723" s="21">
        <f t="shared" si="737"/>
        <v>721.68883200000005</v>
      </c>
      <c r="U4723" s="22">
        <f t="shared" si="738"/>
        <v>1449.1246209999999</v>
      </c>
      <c r="V4723" s="39">
        <f t="shared" si="739"/>
        <v>0.8257186216870106</v>
      </c>
    </row>
    <row r="4724" spans="1:22">
      <c r="A4724">
        <v>4719</v>
      </c>
      <c r="B4724" s="155">
        <f t="shared" si="740"/>
        <v>41471</v>
      </c>
      <c r="C4724" s="148">
        <f t="shared" si="731"/>
        <v>2013</v>
      </c>
      <c r="D4724" s="148">
        <f t="shared" si="732"/>
        <v>7</v>
      </c>
      <c r="E4724" s="152">
        <v>15</v>
      </c>
      <c r="F4724" s="153">
        <v>0</v>
      </c>
      <c r="G4724" s="154">
        <v>895.10400000000004</v>
      </c>
      <c r="H4724" s="154">
        <v>0</v>
      </c>
      <c r="I4724" s="154">
        <v>647.779</v>
      </c>
      <c r="J4724" s="151">
        <v>0</v>
      </c>
      <c r="K4724" s="149">
        <f t="shared" si="733"/>
        <v>1542.883</v>
      </c>
      <c r="L4724" s="148">
        <v>0</v>
      </c>
      <c r="M4724" s="148">
        <v>272.83800000000002</v>
      </c>
      <c r="N4724" s="148">
        <v>0</v>
      </c>
      <c r="O4724" s="148">
        <v>150.26</v>
      </c>
      <c r="P4724" s="148">
        <v>0</v>
      </c>
      <c r="Q4724" s="21">
        <f t="shared" si="734"/>
        <v>0</v>
      </c>
      <c r="R4724" s="21">
        <f t="shared" si="735"/>
        <v>872.26308600000004</v>
      </c>
      <c r="S4724" s="21">
        <f t="shared" si="736"/>
        <v>0</v>
      </c>
      <c r="T4724" s="21">
        <f t="shared" si="737"/>
        <v>477.22575999999998</v>
      </c>
      <c r="U4724" s="22">
        <f t="shared" si="738"/>
        <v>1349.488846</v>
      </c>
      <c r="V4724" s="39">
        <f t="shared" si="739"/>
        <v>0.87465403792769769</v>
      </c>
    </row>
    <row r="4725" spans="1:22">
      <c r="A4725">
        <v>4720</v>
      </c>
      <c r="B4725" s="155">
        <f t="shared" si="740"/>
        <v>41471</v>
      </c>
      <c r="C4725" s="148">
        <f t="shared" si="731"/>
        <v>2013</v>
      </c>
      <c r="D4725" s="148">
        <f t="shared" si="732"/>
        <v>7</v>
      </c>
      <c r="E4725" s="152">
        <v>16</v>
      </c>
      <c r="F4725" s="153">
        <v>0</v>
      </c>
      <c r="G4725" s="154">
        <v>890.25699999999995</v>
      </c>
      <c r="H4725" s="154">
        <v>0</v>
      </c>
      <c r="I4725" s="154">
        <v>649.30399999999997</v>
      </c>
      <c r="J4725" s="151">
        <v>0</v>
      </c>
      <c r="K4725" s="149">
        <f t="shared" si="733"/>
        <v>1539.5609999999999</v>
      </c>
      <c r="L4725" s="148">
        <v>0</v>
      </c>
      <c r="M4725" s="148">
        <v>263.53899999999999</v>
      </c>
      <c r="N4725" s="148">
        <v>0</v>
      </c>
      <c r="O4725" s="148">
        <v>153.96700000000001</v>
      </c>
      <c r="P4725" s="148">
        <v>0</v>
      </c>
      <c r="Q4725" s="21">
        <f t="shared" si="734"/>
        <v>0</v>
      </c>
      <c r="R4725" s="21">
        <f t="shared" si="735"/>
        <v>842.53418299999998</v>
      </c>
      <c r="S4725" s="21">
        <f t="shared" si="736"/>
        <v>0</v>
      </c>
      <c r="T4725" s="21">
        <f t="shared" si="737"/>
        <v>488.99919200000005</v>
      </c>
      <c r="U4725" s="22">
        <f t="shared" si="738"/>
        <v>1331.533375</v>
      </c>
      <c r="V4725" s="39">
        <f t="shared" si="739"/>
        <v>0.86487860825261231</v>
      </c>
    </row>
    <row r="4726" spans="1:22">
      <c r="A4726">
        <v>4721</v>
      </c>
      <c r="B4726" s="155">
        <f t="shared" si="740"/>
        <v>41471</v>
      </c>
      <c r="C4726" s="148">
        <f t="shared" si="731"/>
        <v>2013</v>
      </c>
      <c r="D4726" s="148">
        <f t="shared" si="732"/>
        <v>7</v>
      </c>
      <c r="E4726" s="152">
        <v>17</v>
      </c>
      <c r="F4726" s="153">
        <v>0</v>
      </c>
      <c r="G4726" s="154">
        <v>715.70100000000002</v>
      </c>
      <c r="H4726" s="154">
        <v>0.89500000000000002</v>
      </c>
      <c r="I4726" s="154">
        <v>818.19299999999998</v>
      </c>
      <c r="J4726" s="151">
        <v>0</v>
      </c>
      <c r="K4726" s="149">
        <f t="shared" si="733"/>
        <v>1534.789</v>
      </c>
      <c r="L4726" s="148">
        <v>0</v>
      </c>
      <c r="M4726" s="148">
        <v>216.51300000000001</v>
      </c>
      <c r="N4726" s="148">
        <v>1.464</v>
      </c>
      <c r="O4726" s="148">
        <v>202.923</v>
      </c>
      <c r="P4726" s="148">
        <v>0</v>
      </c>
      <c r="Q4726" s="21">
        <f t="shared" si="734"/>
        <v>0</v>
      </c>
      <c r="R4726" s="21">
        <f t="shared" si="735"/>
        <v>692.19206100000008</v>
      </c>
      <c r="S4726" s="21">
        <f t="shared" si="736"/>
        <v>2.8562639999999999</v>
      </c>
      <c r="T4726" s="21">
        <f t="shared" si="737"/>
        <v>644.48344800000007</v>
      </c>
      <c r="U4726" s="22">
        <f t="shared" si="738"/>
        <v>1339.5317730000002</v>
      </c>
      <c r="V4726" s="39">
        <f t="shared" si="739"/>
        <v>0.8727791070955031</v>
      </c>
    </row>
    <row r="4727" spans="1:22">
      <c r="A4727">
        <v>4722</v>
      </c>
      <c r="B4727" s="155">
        <f t="shared" si="740"/>
        <v>41471</v>
      </c>
      <c r="C4727" s="148">
        <f t="shared" si="731"/>
        <v>2013</v>
      </c>
      <c r="D4727" s="148">
        <f t="shared" si="732"/>
        <v>7</v>
      </c>
      <c r="E4727" s="152">
        <v>18</v>
      </c>
      <c r="F4727" s="153">
        <v>0</v>
      </c>
      <c r="G4727" s="154">
        <v>560.70600000000002</v>
      </c>
      <c r="H4727" s="154">
        <v>4.5999999999999999E-2</v>
      </c>
      <c r="I4727" s="154">
        <v>984.07500000000005</v>
      </c>
      <c r="J4727" s="151">
        <v>0</v>
      </c>
      <c r="K4727" s="149">
        <f t="shared" si="733"/>
        <v>1544.8270000000002</v>
      </c>
      <c r="L4727" s="148">
        <v>0</v>
      </c>
      <c r="M4727" s="148">
        <v>176.245</v>
      </c>
      <c r="N4727" s="148">
        <v>0.72799999999999998</v>
      </c>
      <c r="O4727" s="148">
        <v>246.15600000000001</v>
      </c>
      <c r="P4727" s="148">
        <v>0</v>
      </c>
      <c r="Q4727" s="21">
        <f t="shared" si="734"/>
        <v>0</v>
      </c>
      <c r="R4727" s="21">
        <f t="shared" si="735"/>
        <v>563.45526500000005</v>
      </c>
      <c r="S4727" s="21">
        <f t="shared" si="736"/>
        <v>1.420328</v>
      </c>
      <c r="T4727" s="21">
        <f t="shared" si="737"/>
        <v>781.79145600000004</v>
      </c>
      <c r="U4727" s="22">
        <f t="shared" si="738"/>
        <v>1346.6670490000001</v>
      </c>
      <c r="V4727" s="39">
        <f t="shared" si="739"/>
        <v>0.87172676875792565</v>
      </c>
    </row>
    <row r="4728" spans="1:22">
      <c r="A4728">
        <v>4723</v>
      </c>
      <c r="B4728" s="155">
        <f t="shared" si="740"/>
        <v>41471</v>
      </c>
      <c r="C4728" s="148">
        <f t="shared" si="731"/>
        <v>2013</v>
      </c>
      <c r="D4728" s="148">
        <f t="shared" si="732"/>
        <v>7</v>
      </c>
      <c r="E4728" s="152">
        <v>19</v>
      </c>
      <c r="F4728" s="153">
        <v>0</v>
      </c>
      <c r="G4728" s="154">
        <v>646.226</v>
      </c>
      <c r="H4728" s="154">
        <v>0</v>
      </c>
      <c r="I4728" s="154">
        <v>1074.2919999999999</v>
      </c>
      <c r="J4728" s="151">
        <v>0</v>
      </c>
      <c r="K4728" s="149">
        <f t="shared" si="733"/>
        <v>1720.518</v>
      </c>
      <c r="L4728" s="148">
        <v>0</v>
      </c>
      <c r="M4728" s="148">
        <v>197.39500000000001</v>
      </c>
      <c r="N4728" s="148">
        <v>0</v>
      </c>
      <c r="O4728" s="148">
        <v>275.45</v>
      </c>
      <c r="P4728" s="148">
        <v>0</v>
      </c>
      <c r="Q4728" s="21">
        <f t="shared" si="734"/>
        <v>0</v>
      </c>
      <c r="R4728" s="21">
        <f t="shared" si="735"/>
        <v>631.07181500000002</v>
      </c>
      <c r="S4728" s="21">
        <f t="shared" si="736"/>
        <v>0</v>
      </c>
      <c r="T4728" s="21">
        <f t="shared" si="737"/>
        <v>874.82920000000001</v>
      </c>
      <c r="U4728" s="22">
        <f t="shared" si="738"/>
        <v>1505.9010149999999</v>
      </c>
      <c r="V4728" s="39">
        <f t="shared" si="739"/>
        <v>0.87526025011072239</v>
      </c>
    </row>
    <row r="4729" spans="1:22">
      <c r="A4729">
        <v>4724</v>
      </c>
      <c r="B4729" s="155">
        <f t="shared" si="740"/>
        <v>41471</v>
      </c>
      <c r="C4729" s="148">
        <f t="shared" si="731"/>
        <v>2013</v>
      </c>
      <c r="D4729" s="148">
        <f t="shared" si="732"/>
        <v>7</v>
      </c>
      <c r="E4729" s="152">
        <v>20</v>
      </c>
      <c r="F4729" s="153">
        <v>0</v>
      </c>
      <c r="G4729" s="154">
        <v>678.61800000000005</v>
      </c>
      <c r="H4729" s="154">
        <v>0</v>
      </c>
      <c r="I4729" s="154">
        <v>1154.9690000000001</v>
      </c>
      <c r="J4729" s="151">
        <v>0</v>
      </c>
      <c r="K4729" s="149">
        <f t="shared" si="733"/>
        <v>1833.587</v>
      </c>
      <c r="L4729" s="148">
        <v>0</v>
      </c>
      <c r="M4729" s="148">
        <v>205.524</v>
      </c>
      <c r="N4729" s="148">
        <v>0</v>
      </c>
      <c r="O4729" s="148">
        <v>296.60399999999998</v>
      </c>
      <c r="P4729" s="148">
        <v>0</v>
      </c>
      <c r="Q4729" s="21">
        <f t="shared" si="734"/>
        <v>0</v>
      </c>
      <c r="R4729" s="21">
        <f t="shared" si="735"/>
        <v>657.06022800000005</v>
      </c>
      <c r="S4729" s="21">
        <f t="shared" si="736"/>
        <v>0</v>
      </c>
      <c r="T4729" s="21">
        <f t="shared" si="737"/>
        <v>942.01430400000004</v>
      </c>
      <c r="U4729" s="22">
        <f t="shared" si="738"/>
        <v>1599.0745320000001</v>
      </c>
      <c r="V4729" s="39">
        <f t="shared" si="739"/>
        <v>0.87210180482300548</v>
      </c>
    </row>
    <row r="4730" spans="1:22">
      <c r="A4730">
        <v>4725</v>
      </c>
      <c r="B4730" s="155">
        <f t="shared" si="740"/>
        <v>41471</v>
      </c>
      <c r="C4730" s="148">
        <f t="shared" si="731"/>
        <v>2013</v>
      </c>
      <c r="D4730" s="148">
        <f t="shared" si="732"/>
        <v>7</v>
      </c>
      <c r="E4730" s="152">
        <v>21</v>
      </c>
      <c r="F4730" s="153">
        <v>0</v>
      </c>
      <c r="G4730" s="154">
        <v>676.57600000000002</v>
      </c>
      <c r="H4730" s="154">
        <v>0</v>
      </c>
      <c r="I4730" s="154">
        <v>1154.29</v>
      </c>
      <c r="J4730" s="151">
        <v>0</v>
      </c>
      <c r="K4730" s="149">
        <f t="shared" si="733"/>
        <v>1830.866</v>
      </c>
      <c r="L4730" s="148">
        <v>0</v>
      </c>
      <c r="M4730" s="148">
        <v>205.73099999999999</v>
      </c>
      <c r="N4730" s="148">
        <v>0</v>
      </c>
      <c r="O4730" s="148">
        <v>297.92899999999997</v>
      </c>
      <c r="P4730" s="148">
        <v>0</v>
      </c>
      <c r="Q4730" s="21">
        <f t="shared" si="734"/>
        <v>0</v>
      </c>
      <c r="R4730" s="21">
        <f t="shared" si="735"/>
        <v>657.72200699999996</v>
      </c>
      <c r="S4730" s="21">
        <f t="shared" si="736"/>
        <v>0</v>
      </c>
      <c r="T4730" s="21">
        <f t="shared" si="737"/>
        <v>946.22250399999996</v>
      </c>
      <c r="U4730" s="22">
        <f t="shared" si="738"/>
        <v>1603.9445109999999</v>
      </c>
      <c r="V4730" s="39">
        <f t="shared" si="739"/>
        <v>0.87605783874953158</v>
      </c>
    </row>
    <row r="4731" spans="1:22">
      <c r="A4731">
        <v>4726</v>
      </c>
      <c r="B4731" s="155">
        <f t="shared" si="740"/>
        <v>41471</v>
      </c>
      <c r="C4731" s="148">
        <f t="shared" si="731"/>
        <v>2013</v>
      </c>
      <c r="D4731" s="148">
        <f t="shared" si="732"/>
        <v>7</v>
      </c>
      <c r="E4731" s="152">
        <v>22</v>
      </c>
      <c r="F4731" s="153">
        <v>0</v>
      </c>
      <c r="G4731" s="154">
        <v>675.03700000000003</v>
      </c>
      <c r="H4731" s="154">
        <v>0</v>
      </c>
      <c r="I4731" s="154">
        <v>1135.82</v>
      </c>
      <c r="J4731" s="151">
        <v>0</v>
      </c>
      <c r="K4731" s="149">
        <f t="shared" si="733"/>
        <v>1810.857</v>
      </c>
      <c r="L4731" s="148">
        <v>0</v>
      </c>
      <c r="M4731" s="148">
        <v>205.929</v>
      </c>
      <c r="N4731" s="148">
        <v>0</v>
      </c>
      <c r="O4731" s="148">
        <v>292.53100000000001</v>
      </c>
      <c r="P4731" s="148">
        <v>0</v>
      </c>
      <c r="Q4731" s="21">
        <f t="shared" si="734"/>
        <v>0</v>
      </c>
      <c r="R4731" s="21">
        <f t="shared" si="735"/>
        <v>658.35501299999999</v>
      </c>
      <c r="S4731" s="21">
        <f t="shared" si="736"/>
        <v>0</v>
      </c>
      <c r="T4731" s="21">
        <f t="shared" si="737"/>
        <v>929.07845600000007</v>
      </c>
      <c r="U4731" s="22">
        <f t="shared" si="738"/>
        <v>1587.4334690000001</v>
      </c>
      <c r="V4731" s="39">
        <f t="shared" si="739"/>
        <v>0.87662000312559196</v>
      </c>
    </row>
    <row r="4732" spans="1:22">
      <c r="A4732">
        <v>4727</v>
      </c>
      <c r="B4732" s="155">
        <f t="shared" si="740"/>
        <v>41471</v>
      </c>
      <c r="C4732" s="148">
        <f t="shared" si="731"/>
        <v>2013</v>
      </c>
      <c r="D4732" s="148">
        <f t="shared" si="732"/>
        <v>7</v>
      </c>
      <c r="E4732" s="152">
        <v>23</v>
      </c>
      <c r="F4732" s="153">
        <v>0</v>
      </c>
      <c r="G4732" s="154">
        <v>950.20299999999997</v>
      </c>
      <c r="H4732" s="154">
        <v>0</v>
      </c>
      <c r="I4732" s="154">
        <v>972.14400000000001</v>
      </c>
      <c r="J4732" s="151">
        <v>0</v>
      </c>
      <c r="K4732" s="149">
        <f t="shared" si="733"/>
        <v>1922.347</v>
      </c>
      <c r="L4732" s="148">
        <v>0</v>
      </c>
      <c r="M4732" s="148">
        <v>274.50599999999997</v>
      </c>
      <c r="N4732" s="148">
        <v>0</v>
      </c>
      <c r="O4732" s="148">
        <v>246.34</v>
      </c>
      <c r="P4732" s="148">
        <v>0</v>
      </c>
      <c r="Q4732" s="21">
        <f t="shared" si="734"/>
        <v>0</v>
      </c>
      <c r="R4732" s="21">
        <f t="shared" si="735"/>
        <v>877.5956819999999</v>
      </c>
      <c r="S4732" s="21">
        <f t="shared" si="736"/>
        <v>0</v>
      </c>
      <c r="T4732" s="21">
        <f t="shared" si="737"/>
        <v>782.37584000000004</v>
      </c>
      <c r="U4732" s="22">
        <f t="shared" si="738"/>
        <v>1659.9715219999998</v>
      </c>
      <c r="V4732" s="39">
        <f t="shared" si="739"/>
        <v>0.86351294641394083</v>
      </c>
    </row>
    <row r="4733" spans="1:22">
      <c r="A4733">
        <v>4728</v>
      </c>
      <c r="B4733" s="155">
        <f t="shared" si="740"/>
        <v>41471</v>
      </c>
      <c r="C4733" s="148">
        <f t="shared" si="731"/>
        <v>2013</v>
      </c>
      <c r="D4733" s="148">
        <f t="shared" si="732"/>
        <v>7</v>
      </c>
      <c r="E4733" s="152">
        <v>24</v>
      </c>
      <c r="F4733" s="153">
        <v>0</v>
      </c>
      <c r="G4733" s="154">
        <v>522.399</v>
      </c>
      <c r="H4733" s="154">
        <v>2.8479999999999999</v>
      </c>
      <c r="I4733" s="154">
        <v>1048.433</v>
      </c>
      <c r="J4733" s="151">
        <v>0</v>
      </c>
      <c r="K4733" s="149">
        <f t="shared" si="733"/>
        <v>1573.6799999999998</v>
      </c>
      <c r="L4733" s="148">
        <v>0</v>
      </c>
      <c r="M4733" s="148">
        <v>165.69200000000001</v>
      </c>
      <c r="N4733" s="148">
        <v>5.8289999999999997</v>
      </c>
      <c r="O4733" s="148">
        <v>251.768</v>
      </c>
      <c r="P4733" s="148">
        <v>0</v>
      </c>
      <c r="Q4733" s="21">
        <f t="shared" si="734"/>
        <v>0</v>
      </c>
      <c r="R4733" s="21">
        <f t="shared" si="735"/>
        <v>529.71732400000008</v>
      </c>
      <c r="S4733" s="21">
        <f t="shared" si="736"/>
        <v>11.372379</v>
      </c>
      <c r="T4733" s="21">
        <f t="shared" si="737"/>
        <v>799.61516800000004</v>
      </c>
      <c r="U4733" s="22">
        <f t="shared" si="738"/>
        <v>1340.7048710000001</v>
      </c>
      <c r="V4733" s="39">
        <f t="shared" si="739"/>
        <v>0.85195520753901699</v>
      </c>
    </row>
    <row r="4734" spans="1:22">
      <c r="A4734">
        <v>4729</v>
      </c>
      <c r="B4734" s="155">
        <f t="shared" si="740"/>
        <v>41472</v>
      </c>
      <c r="C4734" s="148">
        <f t="shared" si="731"/>
        <v>2013</v>
      </c>
      <c r="D4734" s="148">
        <f t="shared" si="732"/>
        <v>7</v>
      </c>
      <c r="E4734" s="152">
        <v>1</v>
      </c>
      <c r="F4734" s="153">
        <v>0</v>
      </c>
      <c r="G4734" s="154">
        <v>383.78699999999998</v>
      </c>
      <c r="H4734" s="154">
        <v>0</v>
      </c>
      <c r="I4734" s="154">
        <v>1294.1379999999999</v>
      </c>
      <c r="J4734" s="151">
        <v>0</v>
      </c>
      <c r="K4734" s="149">
        <f t="shared" si="733"/>
        <v>1677.925</v>
      </c>
      <c r="L4734" s="148">
        <v>0</v>
      </c>
      <c r="M4734" s="148">
        <v>113.82</v>
      </c>
      <c r="N4734" s="148">
        <v>0</v>
      </c>
      <c r="O4734" s="148">
        <v>293.685</v>
      </c>
      <c r="P4734" s="148">
        <v>0</v>
      </c>
      <c r="Q4734" s="21">
        <f t="shared" si="734"/>
        <v>0</v>
      </c>
      <c r="R4734" s="21">
        <f t="shared" si="735"/>
        <v>363.88254000000001</v>
      </c>
      <c r="S4734" s="21">
        <f t="shared" si="736"/>
        <v>0</v>
      </c>
      <c r="T4734" s="21">
        <f t="shared" si="737"/>
        <v>932.74356</v>
      </c>
      <c r="U4734" s="22">
        <f t="shared" si="738"/>
        <v>1296.6261</v>
      </c>
      <c r="V4734" s="39">
        <f t="shared" si="739"/>
        <v>0.77275569527839438</v>
      </c>
    </row>
    <row r="4735" spans="1:22">
      <c r="A4735">
        <v>4730</v>
      </c>
      <c r="B4735" s="155">
        <f t="shared" si="740"/>
        <v>41472</v>
      </c>
      <c r="C4735" s="148">
        <f t="shared" si="731"/>
        <v>2013</v>
      </c>
      <c r="D4735" s="148">
        <f t="shared" si="732"/>
        <v>7</v>
      </c>
      <c r="E4735" s="152">
        <v>2</v>
      </c>
      <c r="F4735" s="153">
        <v>0</v>
      </c>
      <c r="G4735" s="154">
        <v>303.82600000000002</v>
      </c>
      <c r="H4735" s="154">
        <v>0</v>
      </c>
      <c r="I4735" s="154">
        <v>1251.768</v>
      </c>
      <c r="J4735" s="151">
        <v>0</v>
      </c>
      <c r="K4735" s="149">
        <f t="shared" si="733"/>
        <v>1555.5940000000001</v>
      </c>
      <c r="L4735" s="148">
        <v>0</v>
      </c>
      <c r="M4735" s="148">
        <v>92.977999999999994</v>
      </c>
      <c r="N4735" s="148">
        <v>0</v>
      </c>
      <c r="O4735" s="148">
        <v>283.85199999999998</v>
      </c>
      <c r="P4735" s="148">
        <v>0</v>
      </c>
      <c r="Q4735" s="21">
        <f t="shared" si="734"/>
        <v>0</v>
      </c>
      <c r="R4735" s="21">
        <f t="shared" si="735"/>
        <v>297.25066599999997</v>
      </c>
      <c r="S4735" s="21">
        <f t="shared" si="736"/>
        <v>0</v>
      </c>
      <c r="T4735" s="21">
        <f t="shared" si="737"/>
        <v>901.51395200000002</v>
      </c>
      <c r="U4735" s="22">
        <f t="shared" si="738"/>
        <v>1198.7646179999999</v>
      </c>
      <c r="V4735" s="39">
        <f t="shared" si="739"/>
        <v>0.77061535207772713</v>
      </c>
    </row>
    <row r="4736" spans="1:22">
      <c r="A4736">
        <v>4731</v>
      </c>
      <c r="B4736" s="155">
        <f t="shared" si="740"/>
        <v>41472</v>
      </c>
      <c r="C4736" s="148">
        <f t="shared" si="731"/>
        <v>2013</v>
      </c>
      <c r="D4736" s="148">
        <f t="shared" si="732"/>
        <v>7</v>
      </c>
      <c r="E4736" s="152">
        <v>3</v>
      </c>
      <c r="F4736" s="153">
        <v>0</v>
      </c>
      <c r="G4736" s="154">
        <v>305.39400000000001</v>
      </c>
      <c r="H4736" s="154">
        <v>0</v>
      </c>
      <c r="I4736" s="154">
        <v>1203.4839999999999</v>
      </c>
      <c r="J4736" s="151">
        <v>0</v>
      </c>
      <c r="K4736" s="149">
        <f t="shared" si="733"/>
        <v>1508.8779999999999</v>
      </c>
      <c r="L4736" s="148">
        <v>0</v>
      </c>
      <c r="M4736" s="148">
        <v>93.608000000000004</v>
      </c>
      <c r="N4736" s="148">
        <v>0</v>
      </c>
      <c r="O4736" s="148">
        <v>264.12</v>
      </c>
      <c r="P4736" s="148">
        <v>0</v>
      </c>
      <c r="Q4736" s="21">
        <f t="shared" si="734"/>
        <v>0</v>
      </c>
      <c r="R4736" s="21">
        <f t="shared" si="735"/>
        <v>299.26477600000004</v>
      </c>
      <c r="S4736" s="21">
        <f t="shared" si="736"/>
        <v>0</v>
      </c>
      <c r="T4736" s="21">
        <f t="shared" si="737"/>
        <v>838.84512000000007</v>
      </c>
      <c r="U4736" s="22">
        <f t="shared" si="738"/>
        <v>1138.1098960000002</v>
      </c>
      <c r="V4736" s="39">
        <f t="shared" si="739"/>
        <v>0.75427562466945652</v>
      </c>
    </row>
    <row r="4737" spans="1:22">
      <c r="A4737">
        <v>4732</v>
      </c>
      <c r="B4737" s="155">
        <f t="shared" si="740"/>
        <v>41472</v>
      </c>
      <c r="C4737" s="148">
        <f t="shared" si="731"/>
        <v>2013</v>
      </c>
      <c r="D4737" s="148">
        <f t="shared" si="732"/>
        <v>7</v>
      </c>
      <c r="E4737" s="152">
        <v>4</v>
      </c>
      <c r="F4737" s="153">
        <v>0</v>
      </c>
      <c r="G4737" s="154">
        <v>306.077</v>
      </c>
      <c r="H4737" s="154">
        <v>0</v>
      </c>
      <c r="I4737" s="154">
        <v>1197.232</v>
      </c>
      <c r="J4737" s="151">
        <v>0</v>
      </c>
      <c r="K4737" s="149">
        <f t="shared" si="733"/>
        <v>1503.309</v>
      </c>
      <c r="L4737" s="148">
        <v>0</v>
      </c>
      <c r="M4737" s="148">
        <v>93.661000000000001</v>
      </c>
      <c r="N4737" s="148">
        <v>0</v>
      </c>
      <c r="O4737" s="148">
        <v>263.76100000000002</v>
      </c>
      <c r="P4737" s="148">
        <v>0</v>
      </c>
      <c r="Q4737" s="21">
        <f t="shared" si="734"/>
        <v>0</v>
      </c>
      <c r="R4737" s="21">
        <f t="shared" si="735"/>
        <v>299.43421699999999</v>
      </c>
      <c r="S4737" s="21">
        <f t="shared" si="736"/>
        <v>0</v>
      </c>
      <c r="T4737" s="21">
        <f t="shared" si="737"/>
        <v>837.70493600000009</v>
      </c>
      <c r="U4737" s="22">
        <f t="shared" si="738"/>
        <v>1137.1391530000001</v>
      </c>
      <c r="V4737" s="39">
        <f t="shared" si="739"/>
        <v>0.75642409710844549</v>
      </c>
    </row>
    <row r="4738" spans="1:22">
      <c r="A4738">
        <v>4733</v>
      </c>
      <c r="B4738" s="155">
        <f t="shared" si="740"/>
        <v>41472</v>
      </c>
      <c r="C4738" s="148">
        <f t="shared" si="731"/>
        <v>2013</v>
      </c>
      <c r="D4738" s="148">
        <f t="shared" si="732"/>
        <v>7</v>
      </c>
      <c r="E4738" s="152">
        <v>5</v>
      </c>
      <c r="F4738" s="153">
        <v>0</v>
      </c>
      <c r="G4738" s="154">
        <v>305.06900000000002</v>
      </c>
      <c r="H4738" s="154">
        <v>0</v>
      </c>
      <c r="I4738" s="154">
        <v>1197.0730000000001</v>
      </c>
      <c r="J4738" s="151">
        <v>0</v>
      </c>
      <c r="K4738" s="149">
        <f t="shared" si="733"/>
        <v>1502.1420000000001</v>
      </c>
      <c r="L4738" s="148">
        <v>0</v>
      </c>
      <c r="M4738" s="148">
        <v>93.286000000000001</v>
      </c>
      <c r="N4738" s="148">
        <v>0</v>
      </c>
      <c r="O4738" s="148">
        <v>263.935</v>
      </c>
      <c r="P4738" s="148">
        <v>0</v>
      </c>
      <c r="Q4738" s="21">
        <f t="shared" si="734"/>
        <v>0</v>
      </c>
      <c r="R4738" s="21">
        <f t="shared" si="735"/>
        <v>298.235342</v>
      </c>
      <c r="S4738" s="21">
        <f t="shared" si="736"/>
        <v>0</v>
      </c>
      <c r="T4738" s="21">
        <f t="shared" si="737"/>
        <v>838.25756000000001</v>
      </c>
      <c r="U4738" s="22">
        <f t="shared" si="738"/>
        <v>1136.492902</v>
      </c>
      <c r="V4738" s="39">
        <f t="shared" si="739"/>
        <v>0.75658153623292601</v>
      </c>
    </row>
    <row r="4739" spans="1:22">
      <c r="A4739">
        <v>4734</v>
      </c>
      <c r="B4739" s="155">
        <f t="shared" si="740"/>
        <v>41472</v>
      </c>
      <c r="C4739" s="148">
        <f t="shared" si="731"/>
        <v>2013</v>
      </c>
      <c r="D4739" s="148">
        <f t="shared" si="732"/>
        <v>7</v>
      </c>
      <c r="E4739" s="152">
        <v>6</v>
      </c>
      <c r="F4739" s="153">
        <v>0</v>
      </c>
      <c r="G4739" s="154">
        <v>450.36599999999999</v>
      </c>
      <c r="H4739" s="154">
        <v>0</v>
      </c>
      <c r="I4739" s="154">
        <v>917.96</v>
      </c>
      <c r="J4739" s="151">
        <v>0</v>
      </c>
      <c r="K4739" s="149">
        <f t="shared" si="733"/>
        <v>1368.326</v>
      </c>
      <c r="L4739" s="148">
        <v>0</v>
      </c>
      <c r="M4739" s="148">
        <v>131.334</v>
      </c>
      <c r="N4739" s="148">
        <v>0</v>
      </c>
      <c r="O4739" s="148">
        <v>206.51400000000001</v>
      </c>
      <c r="P4739" s="148">
        <v>0</v>
      </c>
      <c r="Q4739" s="21">
        <f t="shared" si="734"/>
        <v>0</v>
      </c>
      <c r="R4739" s="21">
        <f t="shared" si="735"/>
        <v>419.874798</v>
      </c>
      <c r="S4739" s="21">
        <f t="shared" si="736"/>
        <v>0</v>
      </c>
      <c r="T4739" s="21">
        <f t="shared" si="737"/>
        <v>655.88846400000011</v>
      </c>
      <c r="U4739" s="22">
        <f t="shared" si="738"/>
        <v>1075.7632620000002</v>
      </c>
      <c r="V4739" s="39">
        <f t="shared" si="739"/>
        <v>0.78618930137993437</v>
      </c>
    </row>
    <row r="4740" spans="1:22">
      <c r="A4740">
        <v>4735</v>
      </c>
      <c r="B4740" s="155">
        <f t="shared" si="740"/>
        <v>41472</v>
      </c>
      <c r="C4740" s="148">
        <f t="shared" si="731"/>
        <v>2013</v>
      </c>
      <c r="D4740" s="148">
        <f t="shared" si="732"/>
        <v>7</v>
      </c>
      <c r="E4740" s="152">
        <v>7</v>
      </c>
      <c r="F4740" s="153">
        <v>0</v>
      </c>
      <c r="G4740" s="154">
        <v>711.22400000000005</v>
      </c>
      <c r="H4740" s="154">
        <v>1.123</v>
      </c>
      <c r="I4740" s="154">
        <v>751.83500000000004</v>
      </c>
      <c r="J4740" s="151">
        <v>0</v>
      </c>
      <c r="K4740" s="149">
        <f t="shared" si="733"/>
        <v>1464.1820000000002</v>
      </c>
      <c r="L4740" s="148">
        <v>0</v>
      </c>
      <c r="M4740" s="148">
        <v>206.964</v>
      </c>
      <c r="N4740" s="148">
        <v>3.145</v>
      </c>
      <c r="O4740" s="148">
        <v>170.89500000000001</v>
      </c>
      <c r="P4740" s="148">
        <v>0</v>
      </c>
      <c r="Q4740" s="21">
        <f t="shared" si="734"/>
        <v>0</v>
      </c>
      <c r="R4740" s="21">
        <f t="shared" si="735"/>
        <v>661.66390799999999</v>
      </c>
      <c r="S4740" s="21">
        <f t="shared" si="736"/>
        <v>6.1358950000000005</v>
      </c>
      <c r="T4740" s="21">
        <f t="shared" si="737"/>
        <v>542.76252000000011</v>
      </c>
      <c r="U4740" s="22">
        <f t="shared" si="738"/>
        <v>1210.5623230000001</v>
      </c>
      <c r="V4740" s="39">
        <f t="shared" si="739"/>
        <v>0.82678404938730288</v>
      </c>
    </row>
    <row r="4741" spans="1:22">
      <c r="A4741">
        <v>4736</v>
      </c>
      <c r="B4741" s="155">
        <f t="shared" si="740"/>
        <v>41472</v>
      </c>
      <c r="C4741" s="148">
        <f t="shared" si="731"/>
        <v>2013</v>
      </c>
      <c r="D4741" s="148">
        <f t="shared" si="732"/>
        <v>7</v>
      </c>
      <c r="E4741" s="152">
        <v>8</v>
      </c>
      <c r="F4741" s="153">
        <v>0</v>
      </c>
      <c r="G4741" s="154">
        <v>722.15700000000004</v>
      </c>
      <c r="H4741" s="154">
        <v>0</v>
      </c>
      <c r="I4741" s="154">
        <v>972.58299999999997</v>
      </c>
      <c r="J4741" s="151">
        <v>0</v>
      </c>
      <c r="K4741" s="149">
        <f t="shared" si="733"/>
        <v>1694.74</v>
      </c>
      <c r="L4741" s="148">
        <v>0</v>
      </c>
      <c r="M4741" s="148">
        <v>207.13300000000001</v>
      </c>
      <c r="N4741" s="148">
        <v>0</v>
      </c>
      <c r="O4741" s="148">
        <v>221.45099999999999</v>
      </c>
      <c r="P4741" s="148">
        <v>0</v>
      </c>
      <c r="Q4741" s="21">
        <f t="shared" si="734"/>
        <v>0</v>
      </c>
      <c r="R4741" s="21">
        <f t="shared" si="735"/>
        <v>662.20420100000001</v>
      </c>
      <c r="S4741" s="21">
        <f t="shared" si="736"/>
        <v>0</v>
      </c>
      <c r="T4741" s="21">
        <f t="shared" si="737"/>
        <v>703.32837600000005</v>
      </c>
      <c r="U4741" s="22">
        <f t="shared" si="738"/>
        <v>1365.5325769999999</v>
      </c>
      <c r="V4741" s="39">
        <f t="shared" si="739"/>
        <v>0.80574753472509053</v>
      </c>
    </row>
    <row r="4742" spans="1:22">
      <c r="A4742">
        <v>4737</v>
      </c>
      <c r="B4742" s="155">
        <f t="shared" si="740"/>
        <v>41472</v>
      </c>
      <c r="C4742" s="148">
        <f t="shared" si="731"/>
        <v>2013</v>
      </c>
      <c r="D4742" s="148">
        <f t="shared" si="732"/>
        <v>7</v>
      </c>
      <c r="E4742" s="152">
        <v>9</v>
      </c>
      <c r="F4742" s="153">
        <v>0</v>
      </c>
      <c r="G4742" s="154">
        <v>725.38699999999994</v>
      </c>
      <c r="H4742" s="154">
        <v>0</v>
      </c>
      <c r="I4742" s="154">
        <v>984.79399999999998</v>
      </c>
      <c r="J4742" s="151">
        <v>0</v>
      </c>
      <c r="K4742" s="149">
        <f t="shared" si="733"/>
        <v>1710.181</v>
      </c>
      <c r="L4742" s="148">
        <v>0</v>
      </c>
      <c r="M4742" s="148">
        <v>206.82900000000001</v>
      </c>
      <c r="N4742" s="148">
        <v>0</v>
      </c>
      <c r="O4742" s="148">
        <v>224.99600000000001</v>
      </c>
      <c r="P4742" s="148">
        <v>0</v>
      </c>
      <c r="Q4742" s="21">
        <f t="shared" si="734"/>
        <v>0</v>
      </c>
      <c r="R4742" s="21">
        <f t="shared" si="735"/>
        <v>661.23231300000009</v>
      </c>
      <c r="S4742" s="21">
        <f t="shared" si="736"/>
        <v>0</v>
      </c>
      <c r="T4742" s="21">
        <f t="shared" si="737"/>
        <v>714.58729600000004</v>
      </c>
      <c r="U4742" s="22">
        <f t="shared" si="738"/>
        <v>1375.8196090000001</v>
      </c>
      <c r="V4742" s="39">
        <f t="shared" si="739"/>
        <v>0.80448771738196134</v>
      </c>
    </row>
    <row r="4743" spans="1:22">
      <c r="A4743">
        <v>4738</v>
      </c>
      <c r="B4743" s="155">
        <f t="shared" si="740"/>
        <v>41472</v>
      </c>
      <c r="C4743" s="148">
        <f t="shared" ref="C4743:C4806" si="741">YEAR(B4743)</f>
        <v>2013</v>
      </c>
      <c r="D4743" s="148">
        <f t="shared" ref="D4743:D4806" si="742">MONTH(B4743)</f>
        <v>7</v>
      </c>
      <c r="E4743" s="152">
        <v>10</v>
      </c>
      <c r="F4743" s="153">
        <v>0</v>
      </c>
      <c r="G4743" s="154">
        <v>723.05899999999997</v>
      </c>
      <c r="H4743" s="154">
        <v>0</v>
      </c>
      <c r="I4743" s="154">
        <v>1017.663</v>
      </c>
      <c r="J4743" s="151">
        <v>0</v>
      </c>
      <c r="K4743" s="149">
        <f t="shared" ref="K4743:K4806" si="743">SUM(F4743:J4743)</f>
        <v>1740.722</v>
      </c>
      <c r="L4743" s="148">
        <v>0</v>
      </c>
      <c r="M4743" s="148">
        <v>207.03399999999999</v>
      </c>
      <c r="N4743" s="148">
        <v>0</v>
      </c>
      <c r="O4743" s="148">
        <v>236.124</v>
      </c>
      <c r="P4743" s="148">
        <v>0</v>
      </c>
      <c r="Q4743" s="21">
        <f t="shared" ref="Q4743:Q4806" si="744">+$Q$2*L4743</f>
        <v>0</v>
      </c>
      <c r="R4743" s="21">
        <f t="shared" ref="R4743:R4806" si="745">+$R$2*M4743</f>
        <v>661.887698</v>
      </c>
      <c r="S4743" s="21">
        <f t="shared" ref="S4743:S4806" si="746">+$S$2*N4743</f>
        <v>0</v>
      </c>
      <c r="T4743" s="21">
        <f t="shared" ref="T4743:T4806" si="747">+$T$2*O4743</f>
        <v>749.92982400000005</v>
      </c>
      <c r="U4743" s="22">
        <f t="shared" ref="U4743:U4806" si="748">SUM(Q4743:T4743)</f>
        <v>1411.8175220000001</v>
      </c>
      <c r="V4743" s="39">
        <f t="shared" ref="V4743:V4806" si="749">+U4743/K4743</f>
        <v>0.81105284014334289</v>
      </c>
    </row>
    <row r="4744" spans="1:22">
      <c r="A4744">
        <v>4739</v>
      </c>
      <c r="B4744" s="155">
        <f t="shared" si="740"/>
        <v>41472</v>
      </c>
      <c r="C4744" s="148">
        <f t="shared" si="741"/>
        <v>2013</v>
      </c>
      <c r="D4744" s="148">
        <f t="shared" si="742"/>
        <v>7</v>
      </c>
      <c r="E4744" s="152">
        <v>11</v>
      </c>
      <c r="F4744" s="153">
        <v>0</v>
      </c>
      <c r="G4744" s="154">
        <v>539.30399999999997</v>
      </c>
      <c r="H4744" s="154">
        <v>0</v>
      </c>
      <c r="I4744" s="154">
        <v>1048.999</v>
      </c>
      <c r="J4744" s="151">
        <v>0</v>
      </c>
      <c r="K4744" s="149">
        <f t="shared" si="743"/>
        <v>1588.3029999999999</v>
      </c>
      <c r="L4744" s="148">
        <v>0</v>
      </c>
      <c r="M4744" s="148">
        <v>160.13800000000001</v>
      </c>
      <c r="N4744" s="148">
        <v>0</v>
      </c>
      <c r="O4744" s="148">
        <v>242.69399999999999</v>
      </c>
      <c r="P4744" s="148">
        <v>0</v>
      </c>
      <c r="Q4744" s="21">
        <f t="shared" si="744"/>
        <v>0</v>
      </c>
      <c r="R4744" s="21">
        <f t="shared" si="745"/>
        <v>511.96118600000005</v>
      </c>
      <c r="S4744" s="21">
        <f t="shared" si="746"/>
        <v>0</v>
      </c>
      <c r="T4744" s="21">
        <f t="shared" si="747"/>
        <v>770.79614400000003</v>
      </c>
      <c r="U4744" s="22">
        <f t="shared" si="748"/>
        <v>1282.7573300000001</v>
      </c>
      <c r="V4744" s="39">
        <f t="shared" si="749"/>
        <v>0.80762759372739346</v>
      </c>
    </row>
    <row r="4745" spans="1:22">
      <c r="A4745">
        <v>4740</v>
      </c>
      <c r="B4745" s="155">
        <f t="shared" si="740"/>
        <v>41472</v>
      </c>
      <c r="C4745" s="148">
        <f t="shared" si="741"/>
        <v>2013</v>
      </c>
      <c r="D4745" s="148">
        <f t="shared" si="742"/>
        <v>7</v>
      </c>
      <c r="E4745" s="152">
        <v>12</v>
      </c>
      <c r="F4745" s="153">
        <v>0</v>
      </c>
      <c r="G4745" s="154">
        <v>536.298</v>
      </c>
      <c r="H4745" s="154">
        <v>0</v>
      </c>
      <c r="I4745" s="154">
        <v>1046.421</v>
      </c>
      <c r="J4745" s="151">
        <v>0</v>
      </c>
      <c r="K4745" s="149">
        <f t="shared" si="743"/>
        <v>1582.7190000000001</v>
      </c>
      <c r="L4745" s="148">
        <v>0</v>
      </c>
      <c r="M4745" s="148">
        <v>159.886</v>
      </c>
      <c r="N4745" s="148">
        <v>0</v>
      </c>
      <c r="O4745" s="148">
        <v>242.41900000000001</v>
      </c>
      <c r="P4745" s="148">
        <v>0</v>
      </c>
      <c r="Q4745" s="21">
        <f t="shared" si="744"/>
        <v>0</v>
      </c>
      <c r="R4745" s="21">
        <f t="shared" si="745"/>
        <v>511.15554199999997</v>
      </c>
      <c r="S4745" s="21">
        <f t="shared" si="746"/>
        <v>0</v>
      </c>
      <c r="T4745" s="21">
        <f t="shared" si="747"/>
        <v>769.92274400000008</v>
      </c>
      <c r="U4745" s="22">
        <f t="shared" si="748"/>
        <v>1281.0782859999999</v>
      </c>
      <c r="V4745" s="39">
        <f t="shared" si="749"/>
        <v>0.80941612882640568</v>
      </c>
    </row>
    <row r="4746" spans="1:22">
      <c r="A4746">
        <v>4741</v>
      </c>
      <c r="B4746" s="155">
        <f t="shared" si="740"/>
        <v>41472</v>
      </c>
      <c r="C4746" s="148">
        <f t="shared" si="741"/>
        <v>2013</v>
      </c>
      <c r="D4746" s="148">
        <f t="shared" si="742"/>
        <v>7</v>
      </c>
      <c r="E4746" s="152">
        <v>13</v>
      </c>
      <c r="F4746" s="153">
        <v>0</v>
      </c>
      <c r="G4746" s="154">
        <v>447.28399999999999</v>
      </c>
      <c r="H4746" s="154">
        <v>0</v>
      </c>
      <c r="I4746" s="154">
        <v>1074.748</v>
      </c>
      <c r="J4746" s="151">
        <v>0</v>
      </c>
      <c r="K4746" s="149">
        <f t="shared" si="743"/>
        <v>1522.0320000000002</v>
      </c>
      <c r="L4746" s="148">
        <v>0</v>
      </c>
      <c r="M4746" s="148">
        <v>135.69200000000001</v>
      </c>
      <c r="N4746" s="148">
        <v>0</v>
      </c>
      <c r="O4746" s="148">
        <v>255.87</v>
      </c>
      <c r="P4746" s="148">
        <v>0</v>
      </c>
      <c r="Q4746" s="21">
        <f t="shared" si="744"/>
        <v>0</v>
      </c>
      <c r="R4746" s="21">
        <f t="shared" si="745"/>
        <v>433.80732400000005</v>
      </c>
      <c r="S4746" s="21">
        <f t="shared" si="746"/>
        <v>0</v>
      </c>
      <c r="T4746" s="21">
        <f t="shared" si="747"/>
        <v>812.64312000000007</v>
      </c>
      <c r="U4746" s="22">
        <f t="shared" si="748"/>
        <v>1246.4504440000001</v>
      </c>
      <c r="V4746" s="39">
        <f t="shared" si="749"/>
        <v>0.81893839551336634</v>
      </c>
    </row>
    <row r="4747" spans="1:22">
      <c r="A4747">
        <v>4742</v>
      </c>
      <c r="B4747" s="155">
        <f t="shared" si="740"/>
        <v>41472</v>
      </c>
      <c r="C4747" s="148">
        <f t="shared" si="741"/>
        <v>2013</v>
      </c>
      <c r="D4747" s="148">
        <f t="shared" si="742"/>
        <v>7</v>
      </c>
      <c r="E4747" s="152">
        <v>14</v>
      </c>
      <c r="F4747" s="153">
        <v>0</v>
      </c>
      <c r="G4747" s="154">
        <v>445.14800000000002</v>
      </c>
      <c r="H4747" s="154">
        <v>0</v>
      </c>
      <c r="I4747" s="154">
        <v>1163.2049999999999</v>
      </c>
      <c r="J4747" s="151">
        <v>0</v>
      </c>
      <c r="K4747" s="149">
        <f t="shared" si="743"/>
        <v>1608.3530000000001</v>
      </c>
      <c r="L4747" s="148">
        <v>0</v>
      </c>
      <c r="M4747" s="148">
        <v>135.33500000000001</v>
      </c>
      <c r="N4747" s="148">
        <v>0</v>
      </c>
      <c r="O4747" s="148">
        <v>265.85300000000001</v>
      </c>
      <c r="P4747" s="148">
        <v>0</v>
      </c>
      <c r="Q4747" s="21">
        <f t="shared" si="744"/>
        <v>0</v>
      </c>
      <c r="R4747" s="21">
        <f t="shared" si="745"/>
        <v>432.66599500000001</v>
      </c>
      <c r="S4747" s="21">
        <f t="shared" si="746"/>
        <v>0</v>
      </c>
      <c r="T4747" s="21">
        <f t="shared" si="747"/>
        <v>844.34912800000006</v>
      </c>
      <c r="U4747" s="22">
        <f t="shared" si="748"/>
        <v>1277.0151230000001</v>
      </c>
      <c r="V4747" s="39">
        <f t="shared" si="749"/>
        <v>0.79398933132216631</v>
      </c>
    </row>
    <row r="4748" spans="1:22">
      <c r="A4748">
        <v>4743</v>
      </c>
      <c r="B4748" s="155">
        <f t="shared" si="740"/>
        <v>41472</v>
      </c>
      <c r="C4748" s="148">
        <f t="shared" si="741"/>
        <v>2013</v>
      </c>
      <c r="D4748" s="148">
        <f t="shared" si="742"/>
        <v>7</v>
      </c>
      <c r="E4748" s="152">
        <v>15</v>
      </c>
      <c r="F4748" s="153">
        <v>0</v>
      </c>
      <c r="G4748" s="154">
        <v>450.94600000000003</v>
      </c>
      <c r="H4748" s="154">
        <v>0</v>
      </c>
      <c r="I4748" s="154">
        <v>1040.0139999999999</v>
      </c>
      <c r="J4748" s="151">
        <v>0</v>
      </c>
      <c r="K4748" s="149">
        <f t="shared" si="743"/>
        <v>1490.96</v>
      </c>
      <c r="L4748" s="148">
        <v>0</v>
      </c>
      <c r="M4748" s="148">
        <v>136.27600000000001</v>
      </c>
      <c r="N4748" s="148">
        <v>0</v>
      </c>
      <c r="O4748" s="148">
        <v>234.404</v>
      </c>
      <c r="P4748" s="148">
        <v>0</v>
      </c>
      <c r="Q4748" s="21">
        <f t="shared" si="744"/>
        <v>0</v>
      </c>
      <c r="R4748" s="21">
        <f t="shared" si="745"/>
        <v>435.67437200000006</v>
      </c>
      <c r="S4748" s="21">
        <f t="shared" si="746"/>
        <v>0</v>
      </c>
      <c r="T4748" s="21">
        <f t="shared" si="747"/>
        <v>744.46710400000006</v>
      </c>
      <c r="U4748" s="22">
        <f t="shared" si="748"/>
        <v>1180.1414760000002</v>
      </c>
      <c r="V4748" s="39">
        <f t="shared" si="749"/>
        <v>0.79153127917583321</v>
      </c>
    </row>
    <row r="4749" spans="1:22">
      <c r="A4749">
        <v>4744</v>
      </c>
      <c r="B4749" s="155">
        <f t="shared" si="740"/>
        <v>41472</v>
      </c>
      <c r="C4749" s="148">
        <f t="shared" si="741"/>
        <v>2013</v>
      </c>
      <c r="D4749" s="148">
        <f t="shared" si="742"/>
        <v>7</v>
      </c>
      <c r="E4749" s="152">
        <v>16</v>
      </c>
      <c r="F4749" s="153">
        <v>0</v>
      </c>
      <c r="G4749" s="154">
        <v>449.339</v>
      </c>
      <c r="H4749" s="154">
        <v>0</v>
      </c>
      <c r="I4749" s="154">
        <v>1062.3140000000001</v>
      </c>
      <c r="J4749" s="151">
        <v>0</v>
      </c>
      <c r="K4749" s="149">
        <f t="shared" si="743"/>
        <v>1511.653</v>
      </c>
      <c r="L4749" s="148">
        <v>0</v>
      </c>
      <c r="M4749" s="148">
        <v>136.01900000000001</v>
      </c>
      <c r="N4749" s="148">
        <v>0</v>
      </c>
      <c r="O4749" s="148">
        <v>244.83</v>
      </c>
      <c r="P4749" s="148">
        <v>0</v>
      </c>
      <c r="Q4749" s="21">
        <f t="shared" si="744"/>
        <v>0</v>
      </c>
      <c r="R4749" s="21">
        <f t="shared" si="745"/>
        <v>434.85274300000003</v>
      </c>
      <c r="S4749" s="21">
        <f t="shared" si="746"/>
        <v>0</v>
      </c>
      <c r="T4749" s="21">
        <f t="shared" si="747"/>
        <v>777.58008000000007</v>
      </c>
      <c r="U4749" s="22">
        <f t="shared" si="748"/>
        <v>1212.4328230000001</v>
      </c>
      <c r="V4749" s="39">
        <f t="shared" si="749"/>
        <v>0.80205763028949106</v>
      </c>
    </row>
    <row r="4750" spans="1:22">
      <c r="A4750">
        <v>4745</v>
      </c>
      <c r="B4750" s="155">
        <f t="shared" si="740"/>
        <v>41472</v>
      </c>
      <c r="C4750" s="148">
        <f t="shared" si="741"/>
        <v>2013</v>
      </c>
      <c r="D4750" s="148">
        <f t="shared" si="742"/>
        <v>7</v>
      </c>
      <c r="E4750" s="152">
        <v>17</v>
      </c>
      <c r="F4750" s="153">
        <v>0</v>
      </c>
      <c r="G4750" s="154">
        <v>446.30399999999997</v>
      </c>
      <c r="H4750" s="154">
        <v>0</v>
      </c>
      <c r="I4750" s="154">
        <v>1073.134</v>
      </c>
      <c r="J4750" s="151">
        <v>0</v>
      </c>
      <c r="K4750" s="149">
        <f t="shared" si="743"/>
        <v>1519.4380000000001</v>
      </c>
      <c r="L4750" s="148">
        <v>0</v>
      </c>
      <c r="M4750" s="148">
        <v>135.68600000000001</v>
      </c>
      <c r="N4750" s="148">
        <v>0</v>
      </c>
      <c r="O4750" s="148">
        <v>249.88200000000001</v>
      </c>
      <c r="P4750" s="148">
        <v>0</v>
      </c>
      <c r="Q4750" s="21">
        <f t="shared" si="744"/>
        <v>0</v>
      </c>
      <c r="R4750" s="21">
        <f t="shared" si="745"/>
        <v>433.78814200000005</v>
      </c>
      <c r="S4750" s="21">
        <f t="shared" si="746"/>
        <v>0</v>
      </c>
      <c r="T4750" s="21">
        <f t="shared" si="747"/>
        <v>793.6252320000001</v>
      </c>
      <c r="U4750" s="22">
        <f t="shared" si="748"/>
        <v>1227.4133740000002</v>
      </c>
      <c r="V4750" s="39">
        <f t="shared" si="749"/>
        <v>0.80780747486899773</v>
      </c>
    </row>
    <row r="4751" spans="1:22">
      <c r="A4751">
        <v>4746</v>
      </c>
      <c r="B4751" s="155">
        <f t="shared" si="740"/>
        <v>41472</v>
      </c>
      <c r="C4751" s="148">
        <f t="shared" si="741"/>
        <v>2013</v>
      </c>
      <c r="D4751" s="148">
        <f t="shared" si="742"/>
        <v>7</v>
      </c>
      <c r="E4751" s="152">
        <v>18</v>
      </c>
      <c r="F4751" s="153">
        <v>0</v>
      </c>
      <c r="G4751" s="154">
        <v>443.84699999999998</v>
      </c>
      <c r="H4751" s="154">
        <v>0</v>
      </c>
      <c r="I4751" s="154">
        <v>1082.739</v>
      </c>
      <c r="J4751" s="151">
        <v>0</v>
      </c>
      <c r="K4751" s="149">
        <f t="shared" si="743"/>
        <v>1526.586</v>
      </c>
      <c r="L4751" s="148">
        <v>0</v>
      </c>
      <c r="M4751" s="148">
        <v>136.02799999999999</v>
      </c>
      <c r="N4751" s="148">
        <v>0</v>
      </c>
      <c r="O4751" s="148">
        <v>257.96499999999997</v>
      </c>
      <c r="P4751" s="148">
        <v>0</v>
      </c>
      <c r="Q4751" s="21">
        <f t="shared" si="744"/>
        <v>0</v>
      </c>
      <c r="R4751" s="21">
        <f t="shared" si="745"/>
        <v>434.88151599999998</v>
      </c>
      <c r="S4751" s="21">
        <f t="shared" si="746"/>
        <v>0</v>
      </c>
      <c r="T4751" s="21">
        <f t="shared" si="747"/>
        <v>819.29683999999997</v>
      </c>
      <c r="U4751" s="22">
        <f t="shared" si="748"/>
        <v>1254.1783559999999</v>
      </c>
      <c r="V4751" s="39">
        <f t="shared" si="749"/>
        <v>0.82155761679983952</v>
      </c>
    </row>
    <row r="4752" spans="1:22">
      <c r="A4752">
        <v>4747</v>
      </c>
      <c r="B4752" s="155">
        <f t="shared" si="740"/>
        <v>41472</v>
      </c>
      <c r="C4752" s="148">
        <f t="shared" si="741"/>
        <v>2013</v>
      </c>
      <c r="D4752" s="148">
        <f t="shared" si="742"/>
        <v>7</v>
      </c>
      <c r="E4752" s="152">
        <v>19</v>
      </c>
      <c r="F4752" s="153">
        <v>0</v>
      </c>
      <c r="G4752" s="154">
        <v>448.52800000000002</v>
      </c>
      <c r="H4752" s="154">
        <v>0</v>
      </c>
      <c r="I4752" s="154">
        <v>1153.0360000000001</v>
      </c>
      <c r="J4752" s="151">
        <v>0</v>
      </c>
      <c r="K4752" s="149">
        <f t="shared" si="743"/>
        <v>1601.5640000000001</v>
      </c>
      <c r="L4752" s="148">
        <v>0</v>
      </c>
      <c r="M4752" s="148">
        <v>136.173</v>
      </c>
      <c r="N4752" s="148">
        <v>0</v>
      </c>
      <c r="O4752" s="148">
        <v>279.62799999999999</v>
      </c>
      <c r="P4752" s="148">
        <v>0</v>
      </c>
      <c r="Q4752" s="21">
        <f t="shared" si="744"/>
        <v>0</v>
      </c>
      <c r="R4752" s="21">
        <f t="shared" si="745"/>
        <v>435.34508099999999</v>
      </c>
      <c r="S4752" s="21">
        <f t="shared" si="746"/>
        <v>0</v>
      </c>
      <c r="T4752" s="21">
        <f t="shared" si="747"/>
        <v>888.09852799999999</v>
      </c>
      <c r="U4752" s="22">
        <f t="shared" si="748"/>
        <v>1323.4436089999999</v>
      </c>
      <c r="V4752" s="39">
        <f t="shared" si="749"/>
        <v>0.82634450387246461</v>
      </c>
    </row>
    <row r="4753" spans="1:22">
      <c r="A4753">
        <v>4748</v>
      </c>
      <c r="B4753" s="155">
        <f t="shared" si="740"/>
        <v>41472</v>
      </c>
      <c r="C4753" s="148">
        <f t="shared" si="741"/>
        <v>2013</v>
      </c>
      <c r="D4753" s="148">
        <f t="shared" si="742"/>
        <v>7</v>
      </c>
      <c r="E4753" s="152">
        <v>20</v>
      </c>
      <c r="F4753" s="153">
        <v>0</v>
      </c>
      <c r="G4753" s="154">
        <v>725.33</v>
      </c>
      <c r="H4753" s="154">
        <v>0</v>
      </c>
      <c r="I4753" s="154">
        <v>1222.8879999999999</v>
      </c>
      <c r="J4753" s="151">
        <v>0</v>
      </c>
      <c r="K4753" s="149">
        <f t="shared" si="743"/>
        <v>1948.2179999999998</v>
      </c>
      <c r="L4753" s="148">
        <v>0</v>
      </c>
      <c r="M4753" s="148">
        <v>208.68299999999999</v>
      </c>
      <c r="N4753" s="148">
        <v>0</v>
      </c>
      <c r="O4753" s="148">
        <v>296.44099999999997</v>
      </c>
      <c r="P4753" s="148">
        <v>0</v>
      </c>
      <c r="Q4753" s="21">
        <f t="shared" si="744"/>
        <v>0</v>
      </c>
      <c r="R4753" s="21">
        <f t="shared" si="745"/>
        <v>667.15955099999996</v>
      </c>
      <c r="S4753" s="21">
        <f t="shared" si="746"/>
        <v>0</v>
      </c>
      <c r="T4753" s="21">
        <f t="shared" si="747"/>
        <v>941.49661600000002</v>
      </c>
      <c r="U4753" s="22">
        <f t="shared" si="748"/>
        <v>1608.6561670000001</v>
      </c>
      <c r="V4753" s="39">
        <f t="shared" si="749"/>
        <v>0.82570644917560576</v>
      </c>
    </row>
    <row r="4754" spans="1:22">
      <c r="A4754">
        <v>4749</v>
      </c>
      <c r="B4754" s="155">
        <f t="shared" si="740"/>
        <v>41472</v>
      </c>
      <c r="C4754" s="148">
        <f t="shared" si="741"/>
        <v>2013</v>
      </c>
      <c r="D4754" s="148">
        <f t="shared" si="742"/>
        <v>7</v>
      </c>
      <c r="E4754" s="152">
        <v>21</v>
      </c>
      <c r="F4754" s="153">
        <v>0</v>
      </c>
      <c r="G4754" s="154">
        <v>728.14499999999998</v>
      </c>
      <c r="H4754" s="154">
        <v>0</v>
      </c>
      <c r="I4754" s="154">
        <v>1269</v>
      </c>
      <c r="J4754" s="151">
        <v>0</v>
      </c>
      <c r="K4754" s="149">
        <f t="shared" si="743"/>
        <v>1997.145</v>
      </c>
      <c r="L4754" s="148">
        <v>0</v>
      </c>
      <c r="M4754" s="148">
        <v>209.851</v>
      </c>
      <c r="N4754" s="148">
        <v>0</v>
      </c>
      <c r="O4754" s="148">
        <v>314.07499999999999</v>
      </c>
      <c r="P4754" s="148">
        <v>0</v>
      </c>
      <c r="Q4754" s="21">
        <f t="shared" si="744"/>
        <v>0</v>
      </c>
      <c r="R4754" s="21">
        <f t="shared" si="745"/>
        <v>670.89364699999999</v>
      </c>
      <c r="S4754" s="21">
        <f t="shared" si="746"/>
        <v>0</v>
      </c>
      <c r="T4754" s="21">
        <f t="shared" si="747"/>
        <v>997.50220000000002</v>
      </c>
      <c r="U4754" s="22">
        <f t="shared" si="748"/>
        <v>1668.395847</v>
      </c>
      <c r="V4754" s="39">
        <f t="shared" si="749"/>
        <v>0.83539044335789336</v>
      </c>
    </row>
    <row r="4755" spans="1:22">
      <c r="A4755">
        <v>4750</v>
      </c>
      <c r="B4755" s="155">
        <f t="shared" si="740"/>
        <v>41472</v>
      </c>
      <c r="C4755" s="148">
        <f t="shared" si="741"/>
        <v>2013</v>
      </c>
      <c r="D4755" s="148">
        <f t="shared" si="742"/>
        <v>7</v>
      </c>
      <c r="E4755" s="152">
        <v>22</v>
      </c>
      <c r="F4755" s="153">
        <v>0</v>
      </c>
      <c r="G4755" s="154">
        <v>725.85299999999995</v>
      </c>
      <c r="H4755" s="154">
        <v>0</v>
      </c>
      <c r="I4755" s="154">
        <v>1214.106</v>
      </c>
      <c r="J4755" s="151">
        <v>0</v>
      </c>
      <c r="K4755" s="149">
        <f t="shared" si="743"/>
        <v>1939.9589999999998</v>
      </c>
      <c r="L4755" s="148">
        <v>0</v>
      </c>
      <c r="M4755" s="148">
        <v>207.68899999999999</v>
      </c>
      <c r="N4755" s="148">
        <v>0</v>
      </c>
      <c r="O4755" s="148">
        <v>292.83600000000001</v>
      </c>
      <c r="P4755" s="148">
        <v>0</v>
      </c>
      <c r="Q4755" s="21">
        <f t="shared" si="744"/>
        <v>0</v>
      </c>
      <c r="R4755" s="21">
        <f t="shared" si="745"/>
        <v>663.98173299999996</v>
      </c>
      <c r="S4755" s="21">
        <f t="shared" si="746"/>
        <v>0</v>
      </c>
      <c r="T4755" s="21">
        <f t="shared" si="747"/>
        <v>930.04713600000014</v>
      </c>
      <c r="U4755" s="22">
        <f t="shared" si="748"/>
        <v>1594.0288690000002</v>
      </c>
      <c r="V4755" s="39">
        <f t="shared" si="749"/>
        <v>0.82168173090256047</v>
      </c>
    </row>
    <row r="4756" spans="1:22">
      <c r="A4756">
        <v>4751</v>
      </c>
      <c r="B4756" s="155">
        <f t="shared" si="740"/>
        <v>41472</v>
      </c>
      <c r="C4756" s="148">
        <f t="shared" si="741"/>
        <v>2013</v>
      </c>
      <c r="D4756" s="148">
        <f t="shared" si="742"/>
        <v>7</v>
      </c>
      <c r="E4756" s="152">
        <v>23</v>
      </c>
      <c r="F4756" s="153">
        <v>0</v>
      </c>
      <c r="G4756" s="154">
        <v>725.07399999999996</v>
      </c>
      <c r="H4756" s="154">
        <v>1.5760000000000001</v>
      </c>
      <c r="I4756" s="154">
        <v>1157.0899999999999</v>
      </c>
      <c r="J4756" s="151">
        <v>0</v>
      </c>
      <c r="K4756" s="149">
        <f t="shared" si="743"/>
        <v>1883.7399999999998</v>
      </c>
      <c r="L4756" s="148">
        <v>0</v>
      </c>
      <c r="M4756" s="148">
        <v>207.386</v>
      </c>
      <c r="N4756" s="148">
        <v>4.3890000000000002</v>
      </c>
      <c r="O4756" s="148">
        <v>272.815</v>
      </c>
      <c r="P4756" s="148">
        <v>0</v>
      </c>
      <c r="Q4756" s="21">
        <f t="shared" si="744"/>
        <v>0</v>
      </c>
      <c r="R4756" s="21">
        <f t="shared" si="745"/>
        <v>663.01304200000004</v>
      </c>
      <c r="S4756" s="21">
        <f t="shared" si="746"/>
        <v>8.5629390000000001</v>
      </c>
      <c r="T4756" s="21">
        <f t="shared" si="747"/>
        <v>866.46044000000006</v>
      </c>
      <c r="U4756" s="22">
        <f t="shared" si="748"/>
        <v>1538.0364210000002</v>
      </c>
      <c r="V4756" s="39">
        <f t="shared" si="749"/>
        <v>0.81648020480533434</v>
      </c>
    </row>
    <row r="4757" spans="1:22">
      <c r="A4757">
        <v>4752</v>
      </c>
      <c r="B4757" s="155">
        <f t="shared" si="740"/>
        <v>41472</v>
      </c>
      <c r="C4757" s="148">
        <f t="shared" si="741"/>
        <v>2013</v>
      </c>
      <c r="D4757" s="148">
        <f t="shared" si="742"/>
        <v>7</v>
      </c>
      <c r="E4757" s="152">
        <v>24</v>
      </c>
      <c r="F4757" s="153">
        <v>0</v>
      </c>
      <c r="G4757" s="154">
        <v>447.01600000000002</v>
      </c>
      <c r="H4757" s="154">
        <v>0</v>
      </c>
      <c r="I4757" s="154">
        <v>1086.81</v>
      </c>
      <c r="J4757" s="151">
        <v>0</v>
      </c>
      <c r="K4757" s="149">
        <f t="shared" si="743"/>
        <v>1533.826</v>
      </c>
      <c r="L4757" s="148">
        <v>0</v>
      </c>
      <c r="M4757" s="148">
        <v>134.60499999999999</v>
      </c>
      <c r="N4757" s="148">
        <v>0</v>
      </c>
      <c r="O4757" s="148">
        <v>255.75299999999999</v>
      </c>
      <c r="P4757" s="148">
        <v>0</v>
      </c>
      <c r="Q4757" s="21">
        <f t="shared" si="744"/>
        <v>0</v>
      </c>
      <c r="R4757" s="21">
        <f t="shared" si="745"/>
        <v>430.33218499999998</v>
      </c>
      <c r="S4757" s="21">
        <f t="shared" si="746"/>
        <v>0</v>
      </c>
      <c r="T4757" s="21">
        <f t="shared" si="747"/>
        <v>812.27152799999999</v>
      </c>
      <c r="U4757" s="22">
        <f t="shared" si="748"/>
        <v>1242.603713</v>
      </c>
      <c r="V4757" s="39">
        <f t="shared" si="749"/>
        <v>0.81013342647731879</v>
      </c>
    </row>
    <row r="4758" spans="1:22">
      <c r="A4758">
        <v>4753</v>
      </c>
      <c r="B4758" s="155">
        <f t="shared" si="740"/>
        <v>41473</v>
      </c>
      <c r="C4758" s="148">
        <f t="shared" si="741"/>
        <v>2013</v>
      </c>
      <c r="D4758" s="148">
        <f t="shared" si="742"/>
        <v>7</v>
      </c>
      <c r="E4758" s="152">
        <v>1</v>
      </c>
      <c r="F4758" s="153">
        <v>0</v>
      </c>
      <c r="G4758" s="154">
        <v>652.09699999999998</v>
      </c>
      <c r="H4758" s="154">
        <v>0</v>
      </c>
      <c r="I4758" s="154">
        <v>783.5</v>
      </c>
      <c r="J4758" s="151">
        <v>0</v>
      </c>
      <c r="K4758" s="149">
        <f t="shared" si="743"/>
        <v>1435.597</v>
      </c>
      <c r="L4758" s="148">
        <v>0</v>
      </c>
      <c r="M4758" s="148">
        <v>195.392</v>
      </c>
      <c r="N4758" s="148">
        <v>0</v>
      </c>
      <c r="O4758" s="148">
        <v>180.67400000000001</v>
      </c>
      <c r="P4758" s="148">
        <v>0</v>
      </c>
      <c r="Q4758" s="21">
        <f t="shared" si="744"/>
        <v>0</v>
      </c>
      <c r="R4758" s="21">
        <f t="shared" si="745"/>
        <v>624.66822400000001</v>
      </c>
      <c r="S4758" s="21">
        <f t="shared" si="746"/>
        <v>0</v>
      </c>
      <c r="T4758" s="21">
        <f t="shared" si="747"/>
        <v>573.82062400000007</v>
      </c>
      <c r="U4758" s="22">
        <f t="shared" si="748"/>
        <v>1198.488848</v>
      </c>
      <c r="V4758" s="39">
        <f t="shared" si="749"/>
        <v>0.83483655092620002</v>
      </c>
    </row>
    <row r="4759" spans="1:22">
      <c r="A4759">
        <v>4754</v>
      </c>
      <c r="B4759" s="155">
        <f t="shared" si="740"/>
        <v>41473</v>
      </c>
      <c r="C4759" s="148">
        <f t="shared" si="741"/>
        <v>2013</v>
      </c>
      <c r="D4759" s="148">
        <f t="shared" si="742"/>
        <v>7</v>
      </c>
      <c r="E4759" s="152">
        <v>2</v>
      </c>
      <c r="F4759" s="153">
        <v>0</v>
      </c>
      <c r="G4759" s="154">
        <v>600.72699999999998</v>
      </c>
      <c r="H4759" s="154">
        <v>0</v>
      </c>
      <c r="I4759" s="154">
        <v>741.91300000000001</v>
      </c>
      <c r="J4759" s="151">
        <v>0</v>
      </c>
      <c r="K4759" s="149">
        <f t="shared" si="743"/>
        <v>1342.6399999999999</v>
      </c>
      <c r="L4759" s="148">
        <v>0</v>
      </c>
      <c r="M4759" s="148">
        <v>177.03899999999999</v>
      </c>
      <c r="N4759" s="148">
        <v>0</v>
      </c>
      <c r="O4759" s="148">
        <v>167.24100000000001</v>
      </c>
      <c r="P4759" s="148">
        <v>0</v>
      </c>
      <c r="Q4759" s="21">
        <f t="shared" si="744"/>
        <v>0</v>
      </c>
      <c r="R4759" s="21">
        <f t="shared" si="745"/>
        <v>565.99368299999992</v>
      </c>
      <c r="S4759" s="21">
        <f t="shared" si="746"/>
        <v>0</v>
      </c>
      <c r="T4759" s="21">
        <f t="shared" si="747"/>
        <v>531.15741600000013</v>
      </c>
      <c r="U4759" s="22">
        <f t="shared" si="748"/>
        <v>1097.1510990000002</v>
      </c>
      <c r="V4759" s="39">
        <f t="shared" si="749"/>
        <v>0.81715955058690359</v>
      </c>
    </row>
    <row r="4760" spans="1:22">
      <c r="A4760">
        <v>4755</v>
      </c>
      <c r="B4760" s="155">
        <f t="shared" si="740"/>
        <v>41473</v>
      </c>
      <c r="C4760" s="148">
        <f t="shared" si="741"/>
        <v>2013</v>
      </c>
      <c r="D4760" s="148">
        <f t="shared" si="742"/>
        <v>7</v>
      </c>
      <c r="E4760" s="152">
        <v>3</v>
      </c>
      <c r="F4760" s="153">
        <v>0</v>
      </c>
      <c r="G4760" s="154">
        <v>601.03</v>
      </c>
      <c r="H4760" s="154">
        <v>0</v>
      </c>
      <c r="I4760" s="154">
        <v>724.40800000000002</v>
      </c>
      <c r="J4760" s="151">
        <v>0</v>
      </c>
      <c r="K4760" s="149">
        <f t="shared" si="743"/>
        <v>1325.4380000000001</v>
      </c>
      <c r="L4760" s="148">
        <v>0</v>
      </c>
      <c r="M4760" s="148">
        <v>177.333</v>
      </c>
      <c r="N4760" s="148">
        <v>0</v>
      </c>
      <c r="O4760" s="148">
        <v>164.631</v>
      </c>
      <c r="P4760" s="148">
        <v>0</v>
      </c>
      <c r="Q4760" s="21">
        <f t="shared" si="744"/>
        <v>0</v>
      </c>
      <c r="R4760" s="21">
        <f t="shared" si="745"/>
        <v>566.93360099999995</v>
      </c>
      <c r="S4760" s="21">
        <f t="shared" si="746"/>
        <v>0</v>
      </c>
      <c r="T4760" s="21">
        <f t="shared" si="747"/>
        <v>522.86805600000002</v>
      </c>
      <c r="U4760" s="22">
        <f t="shared" si="748"/>
        <v>1089.801657</v>
      </c>
      <c r="V4760" s="39">
        <f t="shared" si="749"/>
        <v>0.82222001859008109</v>
      </c>
    </row>
    <row r="4761" spans="1:22">
      <c r="A4761">
        <v>4756</v>
      </c>
      <c r="B4761" s="155">
        <f t="shared" si="740"/>
        <v>41473</v>
      </c>
      <c r="C4761" s="148">
        <f t="shared" si="741"/>
        <v>2013</v>
      </c>
      <c r="D4761" s="148">
        <f t="shared" si="742"/>
        <v>7</v>
      </c>
      <c r="E4761" s="152">
        <v>4</v>
      </c>
      <c r="F4761" s="153">
        <v>0</v>
      </c>
      <c r="G4761" s="154">
        <v>599.71500000000003</v>
      </c>
      <c r="H4761" s="154">
        <v>0</v>
      </c>
      <c r="I4761" s="154">
        <v>721.72799999999995</v>
      </c>
      <c r="J4761" s="151">
        <v>0</v>
      </c>
      <c r="K4761" s="149">
        <f t="shared" si="743"/>
        <v>1321.443</v>
      </c>
      <c r="L4761" s="148">
        <v>0</v>
      </c>
      <c r="M4761" s="148">
        <v>177.071</v>
      </c>
      <c r="N4761" s="148">
        <v>0</v>
      </c>
      <c r="O4761" s="148">
        <v>161.46700000000001</v>
      </c>
      <c r="P4761" s="148">
        <v>0</v>
      </c>
      <c r="Q4761" s="21">
        <f t="shared" si="744"/>
        <v>0</v>
      </c>
      <c r="R4761" s="21">
        <f t="shared" si="745"/>
        <v>566.09598700000004</v>
      </c>
      <c r="S4761" s="21">
        <f t="shared" si="746"/>
        <v>0</v>
      </c>
      <c r="T4761" s="21">
        <f t="shared" si="747"/>
        <v>512.81919200000004</v>
      </c>
      <c r="U4761" s="22">
        <f t="shared" si="748"/>
        <v>1078.9151790000001</v>
      </c>
      <c r="V4761" s="39">
        <f t="shared" si="749"/>
        <v>0.81646743673393407</v>
      </c>
    </row>
    <row r="4762" spans="1:22">
      <c r="A4762">
        <v>4757</v>
      </c>
      <c r="B4762" s="155">
        <f t="shared" si="740"/>
        <v>41473</v>
      </c>
      <c r="C4762" s="148">
        <f t="shared" si="741"/>
        <v>2013</v>
      </c>
      <c r="D4762" s="148">
        <f t="shared" si="742"/>
        <v>7</v>
      </c>
      <c r="E4762" s="152">
        <v>5</v>
      </c>
      <c r="F4762" s="153">
        <v>0</v>
      </c>
      <c r="G4762" s="154">
        <v>600.005</v>
      </c>
      <c r="H4762" s="154">
        <v>0</v>
      </c>
      <c r="I4762" s="154">
        <v>720.56200000000001</v>
      </c>
      <c r="J4762" s="151">
        <v>0</v>
      </c>
      <c r="K4762" s="149">
        <f t="shared" si="743"/>
        <v>1320.567</v>
      </c>
      <c r="L4762" s="148">
        <v>0</v>
      </c>
      <c r="M4762" s="148">
        <v>177.28100000000001</v>
      </c>
      <c r="N4762" s="148">
        <v>0</v>
      </c>
      <c r="O4762" s="148">
        <v>160.726</v>
      </c>
      <c r="P4762" s="148">
        <v>0</v>
      </c>
      <c r="Q4762" s="21">
        <f t="shared" si="744"/>
        <v>0</v>
      </c>
      <c r="R4762" s="21">
        <f t="shared" si="745"/>
        <v>566.76735700000006</v>
      </c>
      <c r="S4762" s="21">
        <f t="shared" si="746"/>
        <v>0</v>
      </c>
      <c r="T4762" s="21">
        <f t="shared" si="747"/>
        <v>510.46577600000001</v>
      </c>
      <c r="U4762" s="22">
        <f t="shared" si="748"/>
        <v>1077.2331330000002</v>
      </c>
      <c r="V4762" s="39">
        <f t="shared" si="749"/>
        <v>0.815735311423048</v>
      </c>
    </row>
    <row r="4763" spans="1:22">
      <c r="A4763">
        <v>4758</v>
      </c>
      <c r="B4763" s="155">
        <f t="shared" si="740"/>
        <v>41473</v>
      </c>
      <c r="C4763" s="148">
        <f t="shared" si="741"/>
        <v>2013</v>
      </c>
      <c r="D4763" s="148">
        <f t="shared" si="742"/>
        <v>7</v>
      </c>
      <c r="E4763" s="152">
        <v>6</v>
      </c>
      <c r="F4763" s="153">
        <v>0</v>
      </c>
      <c r="G4763" s="154">
        <v>603.08399999999995</v>
      </c>
      <c r="H4763" s="154">
        <v>0</v>
      </c>
      <c r="I4763" s="154">
        <v>748.03099999999995</v>
      </c>
      <c r="J4763" s="151">
        <v>0</v>
      </c>
      <c r="K4763" s="149">
        <f t="shared" si="743"/>
        <v>1351.1149999999998</v>
      </c>
      <c r="L4763" s="148">
        <v>0</v>
      </c>
      <c r="M4763" s="148">
        <v>177.268</v>
      </c>
      <c r="N4763" s="148">
        <v>0</v>
      </c>
      <c r="O4763" s="148">
        <v>166.02</v>
      </c>
      <c r="P4763" s="148">
        <v>0</v>
      </c>
      <c r="Q4763" s="21">
        <f t="shared" si="744"/>
        <v>0</v>
      </c>
      <c r="R4763" s="21">
        <f t="shared" si="745"/>
        <v>566.72579600000006</v>
      </c>
      <c r="S4763" s="21">
        <f t="shared" si="746"/>
        <v>0</v>
      </c>
      <c r="T4763" s="21">
        <f t="shared" si="747"/>
        <v>527.27952000000005</v>
      </c>
      <c r="U4763" s="22">
        <f t="shared" si="748"/>
        <v>1094.0053160000002</v>
      </c>
      <c r="V4763" s="39">
        <f t="shared" si="749"/>
        <v>0.80970555134092981</v>
      </c>
    </row>
    <row r="4764" spans="1:22">
      <c r="A4764">
        <v>4759</v>
      </c>
      <c r="B4764" s="155">
        <f t="shared" si="740"/>
        <v>41473</v>
      </c>
      <c r="C4764" s="148">
        <f t="shared" si="741"/>
        <v>2013</v>
      </c>
      <c r="D4764" s="148">
        <f t="shared" si="742"/>
        <v>7</v>
      </c>
      <c r="E4764" s="152">
        <v>7</v>
      </c>
      <c r="F4764" s="153">
        <v>0</v>
      </c>
      <c r="G4764" s="154">
        <v>860.46299999999997</v>
      </c>
      <c r="H4764" s="154">
        <v>0</v>
      </c>
      <c r="I4764" s="154">
        <v>578.19899999999996</v>
      </c>
      <c r="J4764" s="151">
        <v>0</v>
      </c>
      <c r="K4764" s="149">
        <f t="shared" si="743"/>
        <v>1438.6619999999998</v>
      </c>
      <c r="L4764" s="148">
        <v>0</v>
      </c>
      <c r="M4764" s="148">
        <v>252.238</v>
      </c>
      <c r="N4764" s="148">
        <v>0</v>
      </c>
      <c r="O4764" s="148">
        <v>128.93700000000001</v>
      </c>
      <c r="P4764" s="148">
        <v>0</v>
      </c>
      <c r="Q4764" s="21">
        <f t="shared" si="744"/>
        <v>0</v>
      </c>
      <c r="R4764" s="21">
        <f t="shared" si="745"/>
        <v>806.40488600000003</v>
      </c>
      <c r="S4764" s="21">
        <f t="shared" si="746"/>
        <v>0</v>
      </c>
      <c r="T4764" s="21">
        <f t="shared" si="747"/>
        <v>409.50391200000007</v>
      </c>
      <c r="U4764" s="22">
        <f t="shared" si="748"/>
        <v>1215.9087980000002</v>
      </c>
      <c r="V4764" s="39">
        <f t="shared" si="749"/>
        <v>0.84516641017834648</v>
      </c>
    </row>
    <row r="4765" spans="1:22">
      <c r="A4765">
        <v>4760</v>
      </c>
      <c r="B4765" s="155">
        <f t="shared" si="740"/>
        <v>41473</v>
      </c>
      <c r="C4765" s="148">
        <f t="shared" si="741"/>
        <v>2013</v>
      </c>
      <c r="D4765" s="148">
        <f t="shared" si="742"/>
        <v>7</v>
      </c>
      <c r="E4765" s="152">
        <v>8</v>
      </c>
      <c r="F4765" s="153">
        <v>0</v>
      </c>
      <c r="G4765" s="154">
        <v>878.34199999999998</v>
      </c>
      <c r="H4765" s="154">
        <v>0</v>
      </c>
      <c r="I4765" s="154">
        <v>643.18399999999997</v>
      </c>
      <c r="J4765" s="151">
        <v>0</v>
      </c>
      <c r="K4765" s="149">
        <f t="shared" si="743"/>
        <v>1521.5259999999998</v>
      </c>
      <c r="L4765" s="148">
        <v>0</v>
      </c>
      <c r="M4765" s="148">
        <v>252.624</v>
      </c>
      <c r="N4765" s="148">
        <v>0</v>
      </c>
      <c r="O4765" s="148">
        <v>153.63300000000001</v>
      </c>
      <c r="P4765" s="148">
        <v>0</v>
      </c>
      <c r="Q4765" s="21">
        <f t="shared" si="744"/>
        <v>0</v>
      </c>
      <c r="R4765" s="21">
        <f t="shared" si="745"/>
        <v>807.63892799999996</v>
      </c>
      <c r="S4765" s="21">
        <f t="shared" si="746"/>
        <v>0</v>
      </c>
      <c r="T4765" s="21">
        <f t="shared" si="747"/>
        <v>487.93840800000004</v>
      </c>
      <c r="U4765" s="22">
        <f t="shared" si="748"/>
        <v>1295.5773360000001</v>
      </c>
      <c r="V4765" s="39">
        <f t="shared" si="749"/>
        <v>0.8514986506967348</v>
      </c>
    </row>
    <row r="4766" spans="1:22">
      <c r="A4766">
        <v>4761</v>
      </c>
      <c r="B4766" s="155">
        <f t="shared" si="740"/>
        <v>41473</v>
      </c>
      <c r="C4766" s="148">
        <f t="shared" si="741"/>
        <v>2013</v>
      </c>
      <c r="D4766" s="148">
        <f t="shared" si="742"/>
        <v>7</v>
      </c>
      <c r="E4766" s="152">
        <v>9</v>
      </c>
      <c r="F4766" s="153">
        <v>0</v>
      </c>
      <c r="G4766" s="154">
        <v>850.31299999999999</v>
      </c>
      <c r="H4766" s="154">
        <v>0</v>
      </c>
      <c r="I4766" s="154">
        <v>689.14</v>
      </c>
      <c r="J4766" s="151">
        <v>0</v>
      </c>
      <c r="K4766" s="149">
        <f t="shared" si="743"/>
        <v>1539.453</v>
      </c>
      <c r="L4766" s="148">
        <v>0</v>
      </c>
      <c r="M4766" s="148">
        <v>244.089</v>
      </c>
      <c r="N4766" s="148">
        <v>0</v>
      </c>
      <c r="O4766" s="148">
        <v>203.89699999999999</v>
      </c>
      <c r="P4766" s="148">
        <v>0</v>
      </c>
      <c r="Q4766" s="21">
        <f t="shared" si="744"/>
        <v>0</v>
      </c>
      <c r="R4766" s="21">
        <f t="shared" si="745"/>
        <v>780.35253299999999</v>
      </c>
      <c r="S4766" s="21">
        <f t="shared" si="746"/>
        <v>0</v>
      </c>
      <c r="T4766" s="21">
        <f t="shared" si="747"/>
        <v>647.57687199999998</v>
      </c>
      <c r="U4766" s="22">
        <f t="shared" si="748"/>
        <v>1427.9294049999999</v>
      </c>
      <c r="V4766" s="39">
        <f t="shared" si="749"/>
        <v>0.92755634956052568</v>
      </c>
    </row>
    <row r="4767" spans="1:22">
      <c r="A4767">
        <v>4762</v>
      </c>
      <c r="B4767" s="155">
        <f t="shared" ref="B4767:B4830" si="750">+B4743+1</f>
        <v>41473</v>
      </c>
      <c r="C4767" s="148">
        <f t="shared" si="741"/>
        <v>2013</v>
      </c>
      <c r="D4767" s="148">
        <f t="shared" si="742"/>
        <v>7</v>
      </c>
      <c r="E4767" s="152">
        <v>10</v>
      </c>
      <c r="F4767" s="153">
        <v>0</v>
      </c>
      <c r="G4767" s="154">
        <v>856.28800000000001</v>
      </c>
      <c r="H4767" s="154">
        <v>0</v>
      </c>
      <c r="I4767" s="154">
        <v>859.09400000000005</v>
      </c>
      <c r="J4767" s="151">
        <v>0</v>
      </c>
      <c r="K4767" s="149">
        <f t="shared" si="743"/>
        <v>1715.3820000000001</v>
      </c>
      <c r="L4767" s="148">
        <v>0</v>
      </c>
      <c r="M4767" s="148">
        <v>245.49299999999999</v>
      </c>
      <c r="N4767" s="148">
        <v>0</v>
      </c>
      <c r="O4767" s="148">
        <v>224.41399999999999</v>
      </c>
      <c r="P4767" s="148">
        <v>0</v>
      </c>
      <c r="Q4767" s="21">
        <f t="shared" si="744"/>
        <v>0</v>
      </c>
      <c r="R4767" s="21">
        <f t="shared" si="745"/>
        <v>784.84112100000004</v>
      </c>
      <c r="S4767" s="21">
        <f t="shared" si="746"/>
        <v>0</v>
      </c>
      <c r="T4767" s="21">
        <f t="shared" si="747"/>
        <v>712.73886400000004</v>
      </c>
      <c r="U4767" s="22">
        <f t="shared" si="748"/>
        <v>1497.5799850000001</v>
      </c>
      <c r="V4767" s="39">
        <f t="shared" si="749"/>
        <v>0.87303002188433831</v>
      </c>
    </row>
    <row r="4768" spans="1:22">
      <c r="A4768">
        <v>4763</v>
      </c>
      <c r="B4768" s="155">
        <f t="shared" si="750"/>
        <v>41473</v>
      </c>
      <c r="C4768" s="148">
        <f t="shared" si="741"/>
        <v>2013</v>
      </c>
      <c r="D4768" s="148">
        <f t="shared" si="742"/>
        <v>7</v>
      </c>
      <c r="E4768" s="152">
        <v>11</v>
      </c>
      <c r="F4768" s="153">
        <v>0</v>
      </c>
      <c r="G4768" s="154">
        <v>854.27200000000005</v>
      </c>
      <c r="H4768" s="154">
        <v>0</v>
      </c>
      <c r="I4768" s="154">
        <v>930.827</v>
      </c>
      <c r="J4768" s="151">
        <v>0</v>
      </c>
      <c r="K4768" s="149">
        <f t="shared" si="743"/>
        <v>1785.0990000000002</v>
      </c>
      <c r="L4768" s="148">
        <v>0</v>
      </c>
      <c r="M4768" s="148">
        <v>245.21100000000001</v>
      </c>
      <c r="N4768" s="148">
        <v>0</v>
      </c>
      <c r="O4768" s="148">
        <v>245.078</v>
      </c>
      <c r="P4768" s="148">
        <v>0</v>
      </c>
      <c r="Q4768" s="21">
        <f t="shared" si="744"/>
        <v>0</v>
      </c>
      <c r="R4768" s="21">
        <f t="shared" si="745"/>
        <v>783.93956700000001</v>
      </c>
      <c r="S4768" s="21">
        <f t="shared" si="746"/>
        <v>0</v>
      </c>
      <c r="T4768" s="21">
        <f t="shared" si="747"/>
        <v>778.36772800000006</v>
      </c>
      <c r="U4768" s="22">
        <f t="shared" si="748"/>
        <v>1562.3072950000001</v>
      </c>
      <c r="V4768" s="39">
        <f t="shared" si="749"/>
        <v>0.87519364192126037</v>
      </c>
    </row>
    <row r="4769" spans="1:22">
      <c r="A4769">
        <v>4764</v>
      </c>
      <c r="B4769" s="155">
        <f t="shared" si="750"/>
        <v>41473</v>
      </c>
      <c r="C4769" s="148">
        <f t="shared" si="741"/>
        <v>2013</v>
      </c>
      <c r="D4769" s="148">
        <f t="shared" si="742"/>
        <v>7</v>
      </c>
      <c r="E4769" s="152">
        <v>12</v>
      </c>
      <c r="F4769" s="153">
        <v>0</v>
      </c>
      <c r="G4769" s="154">
        <v>908.33100000000002</v>
      </c>
      <c r="H4769" s="154">
        <v>0</v>
      </c>
      <c r="I4769" s="154">
        <v>914.52099999999996</v>
      </c>
      <c r="J4769" s="151">
        <v>0</v>
      </c>
      <c r="K4769" s="149">
        <f t="shared" si="743"/>
        <v>1822.8519999999999</v>
      </c>
      <c r="L4769" s="148">
        <v>0</v>
      </c>
      <c r="M4769" s="148">
        <v>260.863</v>
      </c>
      <c r="N4769" s="148">
        <v>0</v>
      </c>
      <c r="O4769" s="148">
        <v>218.273</v>
      </c>
      <c r="P4769" s="148">
        <v>0</v>
      </c>
      <c r="Q4769" s="21">
        <f t="shared" si="744"/>
        <v>0</v>
      </c>
      <c r="R4769" s="21">
        <f t="shared" si="745"/>
        <v>833.97901100000001</v>
      </c>
      <c r="S4769" s="21">
        <f t="shared" si="746"/>
        <v>0</v>
      </c>
      <c r="T4769" s="21">
        <f t="shared" si="747"/>
        <v>693.23504800000001</v>
      </c>
      <c r="U4769" s="22">
        <f t="shared" si="748"/>
        <v>1527.2140589999999</v>
      </c>
      <c r="V4769" s="39">
        <f t="shared" si="749"/>
        <v>0.83781571899419149</v>
      </c>
    </row>
    <row r="4770" spans="1:22">
      <c r="A4770">
        <v>4765</v>
      </c>
      <c r="B4770" s="155">
        <f t="shared" si="750"/>
        <v>41473</v>
      </c>
      <c r="C4770" s="148">
        <f t="shared" si="741"/>
        <v>2013</v>
      </c>
      <c r="D4770" s="148">
        <f t="shared" si="742"/>
        <v>7</v>
      </c>
      <c r="E4770" s="152">
        <v>13</v>
      </c>
      <c r="F4770" s="153">
        <v>0</v>
      </c>
      <c r="G4770" s="154">
        <v>912.93399999999997</v>
      </c>
      <c r="H4770" s="154">
        <v>0</v>
      </c>
      <c r="I4770" s="154">
        <v>1067.8869999999999</v>
      </c>
      <c r="J4770" s="151">
        <v>0</v>
      </c>
      <c r="K4770" s="149">
        <f t="shared" si="743"/>
        <v>1980.8209999999999</v>
      </c>
      <c r="L4770" s="148">
        <v>0</v>
      </c>
      <c r="M4770" s="148">
        <v>262.01</v>
      </c>
      <c r="N4770" s="148">
        <v>0</v>
      </c>
      <c r="O4770" s="148">
        <v>248.672</v>
      </c>
      <c r="P4770" s="148">
        <v>0</v>
      </c>
      <c r="Q4770" s="21">
        <f t="shared" si="744"/>
        <v>0</v>
      </c>
      <c r="R4770" s="21">
        <f t="shared" si="745"/>
        <v>837.64597000000003</v>
      </c>
      <c r="S4770" s="21">
        <f t="shared" si="746"/>
        <v>0</v>
      </c>
      <c r="T4770" s="21">
        <f t="shared" si="747"/>
        <v>789.78227200000003</v>
      </c>
      <c r="U4770" s="22">
        <f t="shared" si="748"/>
        <v>1627.428242</v>
      </c>
      <c r="V4770" s="39">
        <f t="shared" si="749"/>
        <v>0.82159278501187138</v>
      </c>
    </row>
    <row r="4771" spans="1:22">
      <c r="A4771">
        <v>4766</v>
      </c>
      <c r="B4771" s="155">
        <f t="shared" si="750"/>
        <v>41473</v>
      </c>
      <c r="C4771" s="148">
        <f t="shared" si="741"/>
        <v>2013</v>
      </c>
      <c r="D4771" s="148">
        <f t="shared" si="742"/>
        <v>7</v>
      </c>
      <c r="E4771" s="152">
        <v>14</v>
      </c>
      <c r="F4771" s="153">
        <v>0</v>
      </c>
      <c r="G4771" s="154">
        <v>856.24400000000003</v>
      </c>
      <c r="H4771" s="154">
        <v>0</v>
      </c>
      <c r="I4771" s="154">
        <v>848.64400000000001</v>
      </c>
      <c r="J4771" s="151">
        <v>0</v>
      </c>
      <c r="K4771" s="149">
        <f t="shared" si="743"/>
        <v>1704.8879999999999</v>
      </c>
      <c r="L4771" s="148">
        <v>0</v>
      </c>
      <c r="M4771" s="148">
        <v>246.20099999999999</v>
      </c>
      <c r="N4771" s="148">
        <v>0</v>
      </c>
      <c r="O4771" s="148">
        <v>211.94200000000001</v>
      </c>
      <c r="P4771" s="148">
        <v>0</v>
      </c>
      <c r="Q4771" s="21">
        <f t="shared" si="744"/>
        <v>0</v>
      </c>
      <c r="R4771" s="21">
        <f t="shared" si="745"/>
        <v>787.10459700000001</v>
      </c>
      <c r="S4771" s="21">
        <f t="shared" si="746"/>
        <v>0</v>
      </c>
      <c r="T4771" s="21">
        <f t="shared" si="747"/>
        <v>673.127792</v>
      </c>
      <c r="U4771" s="22">
        <f t="shared" si="748"/>
        <v>1460.232389</v>
      </c>
      <c r="V4771" s="39">
        <f t="shared" si="749"/>
        <v>0.85649754646639553</v>
      </c>
    </row>
    <row r="4772" spans="1:22">
      <c r="A4772">
        <v>4767</v>
      </c>
      <c r="B4772" s="155">
        <f t="shared" si="750"/>
        <v>41473</v>
      </c>
      <c r="C4772" s="148">
        <f t="shared" si="741"/>
        <v>2013</v>
      </c>
      <c r="D4772" s="148">
        <f t="shared" si="742"/>
        <v>7</v>
      </c>
      <c r="E4772" s="152">
        <v>15</v>
      </c>
      <c r="F4772" s="153">
        <v>0</v>
      </c>
      <c r="G4772" s="154">
        <v>856.91899999999998</v>
      </c>
      <c r="H4772" s="154">
        <v>0</v>
      </c>
      <c r="I4772" s="154">
        <v>883.50900000000001</v>
      </c>
      <c r="J4772" s="151">
        <v>0</v>
      </c>
      <c r="K4772" s="149">
        <f t="shared" si="743"/>
        <v>1740.4279999999999</v>
      </c>
      <c r="L4772" s="148">
        <v>0</v>
      </c>
      <c r="M4772" s="148">
        <v>245.94800000000001</v>
      </c>
      <c r="N4772" s="148">
        <v>0</v>
      </c>
      <c r="O4772" s="148">
        <v>213.58600000000001</v>
      </c>
      <c r="P4772" s="148">
        <v>0</v>
      </c>
      <c r="Q4772" s="21">
        <f t="shared" si="744"/>
        <v>0</v>
      </c>
      <c r="R4772" s="21">
        <f t="shared" si="745"/>
        <v>786.29575599999998</v>
      </c>
      <c r="S4772" s="21">
        <f t="shared" si="746"/>
        <v>0</v>
      </c>
      <c r="T4772" s="21">
        <f t="shared" si="747"/>
        <v>678.34913600000004</v>
      </c>
      <c r="U4772" s="22">
        <f t="shared" si="748"/>
        <v>1464.644892</v>
      </c>
      <c r="V4772" s="39">
        <f t="shared" si="749"/>
        <v>0.84154293771417155</v>
      </c>
    </row>
    <row r="4773" spans="1:22">
      <c r="A4773">
        <v>4768</v>
      </c>
      <c r="B4773" s="155">
        <f t="shared" si="750"/>
        <v>41473</v>
      </c>
      <c r="C4773" s="148">
        <f t="shared" si="741"/>
        <v>2013</v>
      </c>
      <c r="D4773" s="148">
        <f t="shared" si="742"/>
        <v>7</v>
      </c>
      <c r="E4773" s="152">
        <v>16</v>
      </c>
      <c r="F4773" s="153">
        <v>0</v>
      </c>
      <c r="G4773" s="154">
        <v>854.41600000000005</v>
      </c>
      <c r="H4773" s="154">
        <v>0</v>
      </c>
      <c r="I4773" s="154">
        <v>899.56500000000005</v>
      </c>
      <c r="J4773" s="151">
        <v>0</v>
      </c>
      <c r="K4773" s="149">
        <f t="shared" si="743"/>
        <v>1753.9810000000002</v>
      </c>
      <c r="L4773" s="148">
        <v>0</v>
      </c>
      <c r="M4773" s="148">
        <v>245.41</v>
      </c>
      <c r="N4773" s="148">
        <v>0</v>
      </c>
      <c r="O4773" s="148">
        <v>223.87</v>
      </c>
      <c r="P4773" s="148">
        <v>0</v>
      </c>
      <c r="Q4773" s="21">
        <f t="shared" si="744"/>
        <v>0</v>
      </c>
      <c r="R4773" s="21">
        <f t="shared" si="745"/>
        <v>784.57577000000003</v>
      </c>
      <c r="S4773" s="21">
        <f t="shared" si="746"/>
        <v>0</v>
      </c>
      <c r="T4773" s="21">
        <f t="shared" si="747"/>
        <v>711.01112000000001</v>
      </c>
      <c r="U4773" s="22">
        <f t="shared" si="748"/>
        <v>1495.58689</v>
      </c>
      <c r="V4773" s="39">
        <f t="shared" si="749"/>
        <v>0.85268135173642123</v>
      </c>
    </row>
    <row r="4774" spans="1:22">
      <c r="A4774">
        <v>4769</v>
      </c>
      <c r="B4774" s="155">
        <f t="shared" si="750"/>
        <v>41473</v>
      </c>
      <c r="C4774" s="148">
        <f t="shared" si="741"/>
        <v>2013</v>
      </c>
      <c r="D4774" s="148">
        <f t="shared" si="742"/>
        <v>7</v>
      </c>
      <c r="E4774" s="152">
        <v>17</v>
      </c>
      <c r="F4774" s="153">
        <v>0</v>
      </c>
      <c r="G4774" s="154">
        <v>848.63900000000001</v>
      </c>
      <c r="H4774" s="154">
        <v>0</v>
      </c>
      <c r="I4774" s="154">
        <v>901.54</v>
      </c>
      <c r="J4774" s="151">
        <v>0</v>
      </c>
      <c r="K4774" s="149">
        <f t="shared" si="743"/>
        <v>1750.1790000000001</v>
      </c>
      <c r="L4774" s="148">
        <v>0</v>
      </c>
      <c r="M4774" s="148">
        <v>243.96700000000001</v>
      </c>
      <c r="N4774" s="148">
        <v>0</v>
      </c>
      <c r="O4774" s="148">
        <v>223.25899999999999</v>
      </c>
      <c r="P4774" s="148">
        <v>0</v>
      </c>
      <c r="Q4774" s="21">
        <f t="shared" si="744"/>
        <v>0</v>
      </c>
      <c r="R4774" s="21">
        <f t="shared" si="745"/>
        <v>779.96249900000009</v>
      </c>
      <c r="S4774" s="21">
        <f t="shared" si="746"/>
        <v>0</v>
      </c>
      <c r="T4774" s="21">
        <f t="shared" si="747"/>
        <v>709.07058399999994</v>
      </c>
      <c r="U4774" s="22">
        <f t="shared" si="748"/>
        <v>1489.033083</v>
      </c>
      <c r="V4774" s="39">
        <f t="shared" si="749"/>
        <v>0.85078902386555888</v>
      </c>
    </row>
    <row r="4775" spans="1:22">
      <c r="A4775">
        <v>4770</v>
      </c>
      <c r="B4775" s="155">
        <f t="shared" si="750"/>
        <v>41473</v>
      </c>
      <c r="C4775" s="148">
        <f t="shared" si="741"/>
        <v>2013</v>
      </c>
      <c r="D4775" s="148">
        <f t="shared" si="742"/>
        <v>7</v>
      </c>
      <c r="E4775" s="152">
        <v>18</v>
      </c>
      <c r="F4775" s="153">
        <v>0</v>
      </c>
      <c r="G4775" s="154">
        <v>909.31500000000005</v>
      </c>
      <c r="H4775" s="154">
        <v>0</v>
      </c>
      <c r="I4775" s="154">
        <v>951.91399999999999</v>
      </c>
      <c r="J4775" s="151">
        <v>0</v>
      </c>
      <c r="K4775" s="149">
        <f t="shared" si="743"/>
        <v>1861.229</v>
      </c>
      <c r="L4775" s="148">
        <v>0</v>
      </c>
      <c r="M4775" s="148">
        <v>261.52699999999999</v>
      </c>
      <c r="N4775" s="148">
        <v>0</v>
      </c>
      <c r="O4775" s="148">
        <v>239.12799999999999</v>
      </c>
      <c r="P4775" s="148">
        <v>0</v>
      </c>
      <c r="Q4775" s="21">
        <f t="shared" si="744"/>
        <v>0</v>
      </c>
      <c r="R4775" s="21">
        <f t="shared" si="745"/>
        <v>836.10181899999998</v>
      </c>
      <c r="S4775" s="21">
        <f t="shared" si="746"/>
        <v>0</v>
      </c>
      <c r="T4775" s="21">
        <f t="shared" si="747"/>
        <v>759.47052799999994</v>
      </c>
      <c r="U4775" s="22">
        <f t="shared" si="748"/>
        <v>1595.5723469999998</v>
      </c>
      <c r="V4775" s="39">
        <f t="shared" si="749"/>
        <v>0.85726815292476088</v>
      </c>
    </row>
    <row r="4776" spans="1:22">
      <c r="A4776">
        <v>4771</v>
      </c>
      <c r="B4776" s="155">
        <f t="shared" si="750"/>
        <v>41473</v>
      </c>
      <c r="C4776" s="148">
        <f t="shared" si="741"/>
        <v>2013</v>
      </c>
      <c r="D4776" s="148">
        <f t="shared" si="742"/>
        <v>7</v>
      </c>
      <c r="E4776" s="152">
        <v>19</v>
      </c>
      <c r="F4776" s="153">
        <v>0</v>
      </c>
      <c r="G4776" s="154">
        <v>917.94600000000003</v>
      </c>
      <c r="H4776" s="154">
        <v>0</v>
      </c>
      <c r="I4776" s="154">
        <v>1026.413</v>
      </c>
      <c r="J4776" s="151">
        <v>0</v>
      </c>
      <c r="K4776" s="149">
        <f t="shared" si="743"/>
        <v>1944.3589999999999</v>
      </c>
      <c r="L4776" s="148">
        <v>0</v>
      </c>
      <c r="M4776" s="148">
        <v>262.56</v>
      </c>
      <c r="N4776" s="148">
        <v>0</v>
      </c>
      <c r="O4776" s="148">
        <v>261.00700000000001</v>
      </c>
      <c r="P4776" s="148">
        <v>0</v>
      </c>
      <c r="Q4776" s="21">
        <f t="shared" si="744"/>
        <v>0</v>
      </c>
      <c r="R4776" s="21">
        <f t="shared" si="745"/>
        <v>839.40431999999998</v>
      </c>
      <c r="S4776" s="21">
        <f t="shared" si="746"/>
        <v>0</v>
      </c>
      <c r="T4776" s="21">
        <f t="shared" si="747"/>
        <v>828.95823200000007</v>
      </c>
      <c r="U4776" s="22">
        <f t="shared" si="748"/>
        <v>1668.3625520000001</v>
      </c>
      <c r="V4776" s="39">
        <f t="shared" si="749"/>
        <v>0.85805273203148191</v>
      </c>
    </row>
    <row r="4777" spans="1:22">
      <c r="A4777">
        <v>4772</v>
      </c>
      <c r="B4777" s="155">
        <f t="shared" si="750"/>
        <v>41473</v>
      </c>
      <c r="C4777" s="148">
        <f t="shared" si="741"/>
        <v>2013</v>
      </c>
      <c r="D4777" s="148">
        <f t="shared" si="742"/>
        <v>7</v>
      </c>
      <c r="E4777" s="152">
        <v>20</v>
      </c>
      <c r="F4777" s="153">
        <v>0</v>
      </c>
      <c r="G4777" s="154">
        <v>927.62099999999998</v>
      </c>
      <c r="H4777" s="154">
        <v>0</v>
      </c>
      <c r="I4777" s="154">
        <v>1117.328</v>
      </c>
      <c r="J4777" s="151">
        <v>0</v>
      </c>
      <c r="K4777" s="149">
        <f t="shared" si="743"/>
        <v>2044.9490000000001</v>
      </c>
      <c r="L4777" s="148">
        <v>0</v>
      </c>
      <c r="M4777" s="148">
        <v>267.47000000000003</v>
      </c>
      <c r="N4777" s="148">
        <v>0</v>
      </c>
      <c r="O4777" s="148">
        <v>291.23500000000001</v>
      </c>
      <c r="P4777" s="148">
        <v>0</v>
      </c>
      <c r="Q4777" s="21">
        <f t="shared" si="744"/>
        <v>0</v>
      </c>
      <c r="R4777" s="21">
        <f t="shared" si="745"/>
        <v>855.1015900000001</v>
      </c>
      <c r="S4777" s="21">
        <f t="shared" si="746"/>
        <v>0</v>
      </c>
      <c r="T4777" s="21">
        <f t="shared" si="747"/>
        <v>924.9623600000001</v>
      </c>
      <c r="U4777" s="22">
        <f t="shared" si="748"/>
        <v>1780.0639500000002</v>
      </c>
      <c r="V4777" s="39">
        <f t="shared" si="749"/>
        <v>0.87046862782397028</v>
      </c>
    </row>
    <row r="4778" spans="1:22">
      <c r="A4778">
        <v>4773</v>
      </c>
      <c r="B4778" s="155">
        <f t="shared" si="750"/>
        <v>41473</v>
      </c>
      <c r="C4778" s="148">
        <f t="shared" si="741"/>
        <v>2013</v>
      </c>
      <c r="D4778" s="148">
        <f t="shared" si="742"/>
        <v>7</v>
      </c>
      <c r="E4778" s="152">
        <v>21</v>
      </c>
      <c r="F4778" s="153">
        <v>0</v>
      </c>
      <c r="G4778" s="154">
        <v>950.23400000000004</v>
      </c>
      <c r="H4778" s="154">
        <v>0</v>
      </c>
      <c r="I4778" s="154">
        <v>1074.2860000000001</v>
      </c>
      <c r="J4778" s="151">
        <v>0</v>
      </c>
      <c r="K4778" s="149">
        <f t="shared" si="743"/>
        <v>2024.52</v>
      </c>
      <c r="L4778" s="148">
        <v>0</v>
      </c>
      <c r="M4778" s="148">
        <v>276.10599999999999</v>
      </c>
      <c r="N4778" s="148">
        <v>0</v>
      </c>
      <c r="O4778" s="148">
        <v>273.81700000000001</v>
      </c>
      <c r="P4778" s="148">
        <v>0</v>
      </c>
      <c r="Q4778" s="21">
        <f t="shared" si="744"/>
        <v>0</v>
      </c>
      <c r="R4778" s="21">
        <f t="shared" si="745"/>
        <v>882.71088199999997</v>
      </c>
      <c r="S4778" s="21">
        <f t="shared" si="746"/>
        <v>0</v>
      </c>
      <c r="T4778" s="21">
        <f t="shared" si="747"/>
        <v>869.6427920000001</v>
      </c>
      <c r="U4778" s="22">
        <f t="shared" si="748"/>
        <v>1752.353674</v>
      </c>
      <c r="V4778" s="39">
        <f t="shared" si="749"/>
        <v>0.86556500997767372</v>
      </c>
    </row>
    <row r="4779" spans="1:22">
      <c r="A4779">
        <v>4774</v>
      </c>
      <c r="B4779" s="155">
        <f t="shared" si="750"/>
        <v>41473</v>
      </c>
      <c r="C4779" s="148">
        <f t="shared" si="741"/>
        <v>2013</v>
      </c>
      <c r="D4779" s="148">
        <f t="shared" si="742"/>
        <v>7</v>
      </c>
      <c r="E4779" s="152">
        <v>22</v>
      </c>
      <c r="F4779" s="153">
        <v>0</v>
      </c>
      <c r="G4779" s="154">
        <v>964.83299999999997</v>
      </c>
      <c r="H4779" s="154">
        <v>0</v>
      </c>
      <c r="I4779" s="154">
        <v>1060.6510000000001</v>
      </c>
      <c r="J4779" s="151">
        <v>0</v>
      </c>
      <c r="K4779" s="149">
        <f t="shared" si="743"/>
        <v>2025.4839999999999</v>
      </c>
      <c r="L4779" s="148">
        <v>0</v>
      </c>
      <c r="M4779" s="148">
        <v>280.52600000000001</v>
      </c>
      <c r="N4779" s="148">
        <v>0</v>
      </c>
      <c r="O4779" s="148">
        <v>270.33999999999997</v>
      </c>
      <c r="P4779" s="148">
        <v>0</v>
      </c>
      <c r="Q4779" s="21">
        <f t="shared" si="744"/>
        <v>0</v>
      </c>
      <c r="R4779" s="21">
        <f t="shared" si="745"/>
        <v>896.84162200000003</v>
      </c>
      <c r="S4779" s="21">
        <f t="shared" si="746"/>
        <v>0</v>
      </c>
      <c r="T4779" s="21">
        <f t="shared" si="747"/>
        <v>858.59983999999997</v>
      </c>
      <c r="U4779" s="22">
        <f t="shared" si="748"/>
        <v>1755.441462</v>
      </c>
      <c r="V4779" s="39">
        <f t="shared" si="749"/>
        <v>0.8666775259641647</v>
      </c>
    </row>
    <row r="4780" spans="1:22">
      <c r="A4780">
        <v>4775</v>
      </c>
      <c r="B4780" s="155">
        <f t="shared" si="750"/>
        <v>41473</v>
      </c>
      <c r="C4780" s="148">
        <f t="shared" si="741"/>
        <v>2013</v>
      </c>
      <c r="D4780" s="148">
        <f t="shared" si="742"/>
        <v>7</v>
      </c>
      <c r="E4780" s="152">
        <v>23</v>
      </c>
      <c r="F4780" s="153">
        <v>0</v>
      </c>
      <c r="G4780" s="154">
        <v>965.10900000000004</v>
      </c>
      <c r="H4780" s="154">
        <v>0</v>
      </c>
      <c r="I4780" s="154">
        <v>1013.785</v>
      </c>
      <c r="J4780" s="151">
        <v>0</v>
      </c>
      <c r="K4780" s="149">
        <f t="shared" si="743"/>
        <v>1978.894</v>
      </c>
      <c r="L4780" s="148">
        <v>0</v>
      </c>
      <c r="M4780" s="148">
        <v>282.089</v>
      </c>
      <c r="N4780" s="148">
        <v>0</v>
      </c>
      <c r="O4780" s="148">
        <v>257.613</v>
      </c>
      <c r="P4780" s="148">
        <v>0</v>
      </c>
      <c r="Q4780" s="21">
        <f t="shared" si="744"/>
        <v>0</v>
      </c>
      <c r="R4780" s="21">
        <f t="shared" si="745"/>
        <v>901.83853299999998</v>
      </c>
      <c r="S4780" s="21">
        <f t="shared" si="746"/>
        <v>0</v>
      </c>
      <c r="T4780" s="21">
        <f t="shared" si="747"/>
        <v>818.17888800000003</v>
      </c>
      <c r="U4780" s="22">
        <f t="shared" si="748"/>
        <v>1720.017421</v>
      </c>
      <c r="V4780" s="39">
        <f t="shared" si="749"/>
        <v>0.8691811794871277</v>
      </c>
    </row>
    <row r="4781" spans="1:22">
      <c r="A4781">
        <v>4776</v>
      </c>
      <c r="B4781" s="155">
        <f t="shared" si="750"/>
        <v>41473</v>
      </c>
      <c r="C4781" s="148">
        <f t="shared" si="741"/>
        <v>2013</v>
      </c>
      <c r="D4781" s="148">
        <f t="shared" si="742"/>
        <v>7</v>
      </c>
      <c r="E4781" s="152">
        <v>24</v>
      </c>
      <c r="F4781" s="153">
        <v>0</v>
      </c>
      <c r="G4781" s="154">
        <v>684.75800000000004</v>
      </c>
      <c r="H4781" s="154">
        <v>0</v>
      </c>
      <c r="I4781" s="154">
        <v>1171.8309999999999</v>
      </c>
      <c r="J4781" s="151">
        <v>0</v>
      </c>
      <c r="K4781" s="149">
        <f t="shared" si="743"/>
        <v>1856.5889999999999</v>
      </c>
      <c r="L4781" s="148">
        <v>0</v>
      </c>
      <c r="M4781" s="148">
        <v>207.01599999999999</v>
      </c>
      <c r="N4781" s="148">
        <v>0</v>
      </c>
      <c r="O4781" s="148">
        <v>284.685</v>
      </c>
      <c r="P4781" s="148">
        <v>0</v>
      </c>
      <c r="Q4781" s="21">
        <f t="shared" si="744"/>
        <v>0</v>
      </c>
      <c r="R4781" s="21">
        <f t="shared" si="745"/>
        <v>661.830152</v>
      </c>
      <c r="S4781" s="21">
        <f t="shared" si="746"/>
        <v>0</v>
      </c>
      <c r="T4781" s="21">
        <f t="shared" si="747"/>
        <v>904.15956000000006</v>
      </c>
      <c r="U4781" s="22">
        <f t="shared" si="748"/>
        <v>1565.9897120000001</v>
      </c>
      <c r="V4781" s="39">
        <f t="shared" si="749"/>
        <v>0.84347678026746908</v>
      </c>
    </row>
    <row r="4782" spans="1:22">
      <c r="A4782">
        <v>4777</v>
      </c>
      <c r="B4782" s="155">
        <f t="shared" si="750"/>
        <v>41474</v>
      </c>
      <c r="C4782" s="148">
        <f t="shared" si="741"/>
        <v>2013</v>
      </c>
      <c r="D4782" s="148">
        <f t="shared" si="742"/>
        <v>7</v>
      </c>
      <c r="E4782" s="152">
        <v>1</v>
      </c>
      <c r="F4782" s="153">
        <v>0</v>
      </c>
      <c r="G4782" s="154">
        <v>802.452</v>
      </c>
      <c r="H4782" s="154">
        <v>0</v>
      </c>
      <c r="I4782" s="154">
        <v>872.36599999999999</v>
      </c>
      <c r="J4782" s="151">
        <v>0</v>
      </c>
      <c r="K4782" s="149">
        <f t="shared" si="743"/>
        <v>1674.818</v>
      </c>
      <c r="L4782" s="148">
        <v>0</v>
      </c>
      <c r="M4782" s="148">
        <v>233.375</v>
      </c>
      <c r="N4782" s="148">
        <v>0</v>
      </c>
      <c r="O4782" s="148">
        <v>214.52199999999999</v>
      </c>
      <c r="P4782" s="148">
        <v>0</v>
      </c>
      <c r="Q4782" s="21">
        <f t="shared" si="744"/>
        <v>0</v>
      </c>
      <c r="R4782" s="21">
        <f t="shared" si="745"/>
        <v>746.099875</v>
      </c>
      <c r="S4782" s="21">
        <f t="shared" si="746"/>
        <v>0</v>
      </c>
      <c r="T4782" s="21">
        <f t="shared" si="747"/>
        <v>681.32187199999998</v>
      </c>
      <c r="U4782" s="22">
        <f t="shared" si="748"/>
        <v>1427.4217469999999</v>
      </c>
      <c r="V4782" s="39">
        <f t="shared" si="749"/>
        <v>0.85228469421752084</v>
      </c>
    </row>
    <row r="4783" spans="1:22">
      <c r="A4783">
        <v>4778</v>
      </c>
      <c r="B4783" s="155">
        <f t="shared" si="750"/>
        <v>41474</v>
      </c>
      <c r="C4783" s="148">
        <f t="shared" si="741"/>
        <v>2013</v>
      </c>
      <c r="D4783" s="148">
        <f t="shared" si="742"/>
        <v>7</v>
      </c>
      <c r="E4783" s="152">
        <v>2</v>
      </c>
      <c r="F4783" s="153">
        <v>0</v>
      </c>
      <c r="G4783" s="154">
        <v>468.83300000000003</v>
      </c>
      <c r="H4783" s="154">
        <v>0</v>
      </c>
      <c r="I4783" s="154">
        <v>1175.1030000000001</v>
      </c>
      <c r="J4783" s="151">
        <v>0</v>
      </c>
      <c r="K4783" s="149">
        <f t="shared" si="743"/>
        <v>1643.9360000000001</v>
      </c>
      <c r="L4783" s="148">
        <v>0</v>
      </c>
      <c r="M4783" s="148">
        <v>141.37100000000001</v>
      </c>
      <c r="N4783" s="148">
        <v>0</v>
      </c>
      <c r="O4783" s="148">
        <v>275.62700000000001</v>
      </c>
      <c r="P4783" s="148">
        <v>0</v>
      </c>
      <c r="Q4783" s="21">
        <f t="shared" si="744"/>
        <v>0</v>
      </c>
      <c r="R4783" s="21">
        <f t="shared" si="745"/>
        <v>451.96308700000003</v>
      </c>
      <c r="S4783" s="21">
        <f t="shared" si="746"/>
        <v>0</v>
      </c>
      <c r="T4783" s="21">
        <f t="shared" si="747"/>
        <v>875.3913520000001</v>
      </c>
      <c r="U4783" s="22">
        <f t="shared" si="748"/>
        <v>1327.3544390000002</v>
      </c>
      <c r="V4783" s="39">
        <f t="shared" si="749"/>
        <v>0.80742464366009381</v>
      </c>
    </row>
    <row r="4784" spans="1:22">
      <c r="A4784">
        <v>4779</v>
      </c>
      <c r="B4784" s="155">
        <f t="shared" si="750"/>
        <v>41474</v>
      </c>
      <c r="C4784" s="148">
        <f t="shared" si="741"/>
        <v>2013</v>
      </c>
      <c r="D4784" s="148">
        <f t="shared" si="742"/>
        <v>7</v>
      </c>
      <c r="E4784" s="152">
        <v>3</v>
      </c>
      <c r="F4784" s="153">
        <v>0</v>
      </c>
      <c r="G4784" s="154">
        <v>434.59300000000002</v>
      </c>
      <c r="H4784" s="154">
        <v>0</v>
      </c>
      <c r="I4784" s="154">
        <v>1133.6210000000001</v>
      </c>
      <c r="J4784" s="151">
        <v>0</v>
      </c>
      <c r="K4784" s="149">
        <f t="shared" si="743"/>
        <v>1568.2140000000002</v>
      </c>
      <c r="L4784" s="148">
        <v>0</v>
      </c>
      <c r="M4784" s="148">
        <v>131.70099999999999</v>
      </c>
      <c r="N4784" s="148">
        <v>0</v>
      </c>
      <c r="O4784" s="148">
        <v>259.98500000000001</v>
      </c>
      <c r="P4784" s="148">
        <v>0</v>
      </c>
      <c r="Q4784" s="21">
        <f t="shared" si="744"/>
        <v>0</v>
      </c>
      <c r="R4784" s="21">
        <f t="shared" si="745"/>
        <v>421.04809699999998</v>
      </c>
      <c r="S4784" s="21">
        <f t="shared" si="746"/>
        <v>0</v>
      </c>
      <c r="T4784" s="21">
        <f t="shared" si="747"/>
        <v>825.7123600000001</v>
      </c>
      <c r="U4784" s="22">
        <f t="shared" si="748"/>
        <v>1246.7604570000001</v>
      </c>
      <c r="V4784" s="39">
        <f t="shared" si="749"/>
        <v>0.79501933855966078</v>
      </c>
    </row>
    <row r="4785" spans="1:22">
      <c r="A4785">
        <v>4780</v>
      </c>
      <c r="B4785" s="155">
        <f t="shared" si="750"/>
        <v>41474</v>
      </c>
      <c r="C4785" s="148">
        <f t="shared" si="741"/>
        <v>2013</v>
      </c>
      <c r="D4785" s="148">
        <f t="shared" si="742"/>
        <v>7</v>
      </c>
      <c r="E4785" s="152">
        <v>4</v>
      </c>
      <c r="F4785" s="153">
        <v>0</v>
      </c>
      <c r="G4785" s="154">
        <v>444.512</v>
      </c>
      <c r="H4785" s="154">
        <v>0</v>
      </c>
      <c r="I4785" s="154">
        <v>1134.8130000000001</v>
      </c>
      <c r="J4785" s="151">
        <v>0</v>
      </c>
      <c r="K4785" s="149">
        <f t="shared" si="743"/>
        <v>1579.325</v>
      </c>
      <c r="L4785" s="148">
        <v>0</v>
      </c>
      <c r="M4785" s="148">
        <v>135.73400000000001</v>
      </c>
      <c r="N4785" s="148">
        <v>0</v>
      </c>
      <c r="O4785" s="148">
        <v>261.11700000000002</v>
      </c>
      <c r="P4785" s="148">
        <v>0</v>
      </c>
      <c r="Q4785" s="21">
        <f t="shared" si="744"/>
        <v>0</v>
      </c>
      <c r="R4785" s="21">
        <f t="shared" si="745"/>
        <v>433.94159800000006</v>
      </c>
      <c r="S4785" s="21">
        <f t="shared" si="746"/>
        <v>0</v>
      </c>
      <c r="T4785" s="21">
        <f t="shared" si="747"/>
        <v>829.30759200000011</v>
      </c>
      <c r="U4785" s="22">
        <f t="shared" si="748"/>
        <v>1263.2491900000002</v>
      </c>
      <c r="V4785" s="39">
        <f t="shared" si="749"/>
        <v>0.79986651892422411</v>
      </c>
    </row>
    <row r="4786" spans="1:22">
      <c r="A4786">
        <v>4781</v>
      </c>
      <c r="B4786" s="155">
        <f t="shared" si="750"/>
        <v>41474</v>
      </c>
      <c r="C4786" s="148">
        <f t="shared" si="741"/>
        <v>2013</v>
      </c>
      <c r="D4786" s="148">
        <f t="shared" si="742"/>
        <v>7</v>
      </c>
      <c r="E4786" s="152">
        <v>5</v>
      </c>
      <c r="F4786" s="153">
        <v>0</v>
      </c>
      <c r="G4786" s="154">
        <v>314.12900000000002</v>
      </c>
      <c r="H4786" s="154">
        <v>0</v>
      </c>
      <c r="I4786" s="154">
        <v>1155.902</v>
      </c>
      <c r="J4786" s="151">
        <v>0</v>
      </c>
      <c r="K4786" s="149">
        <f t="shared" si="743"/>
        <v>1470.0309999999999</v>
      </c>
      <c r="L4786" s="148">
        <v>0</v>
      </c>
      <c r="M4786" s="148">
        <v>97.988</v>
      </c>
      <c r="N4786" s="148">
        <v>0</v>
      </c>
      <c r="O4786" s="148">
        <v>266.23200000000003</v>
      </c>
      <c r="P4786" s="148">
        <v>0</v>
      </c>
      <c r="Q4786" s="21">
        <f t="shared" si="744"/>
        <v>0</v>
      </c>
      <c r="R4786" s="21">
        <f t="shared" si="745"/>
        <v>313.26763599999998</v>
      </c>
      <c r="S4786" s="21">
        <f t="shared" si="746"/>
        <v>0</v>
      </c>
      <c r="T4786" s="21">
        <f t="shared" si="747"/>
        <v>845.55283200000008</v>
      </c>
      <c r="U4786" s="22">
        <f t="shared" si="748"/>
        <v>1158.8204680000001</v>
      </c>
      <c r="V4786" s="39">
        <f t="shared" si="749"/>
        <v>0.78829661959509711</v>
      </c>
    </row>
    <row r="4787" spans="1:22">
      <c r="A4787">
        <v>4782</v>
      </c>
      <c r="B4787" s="155">
        <f t="shared" si="750"/>
        <v>41474</v>
      </c>
      <c r="C4787" s="148">
        <f t="shared" si="741"/>
        <v>2013</v>
      </c>
      <c r="D4787" s="148">
        <f t="shared" si="742"/>
        <v>7</v>
      </c>
      <c r="E4787" s="152">
        <v>6</v>
      </c>
      <c r="F4787" s="153">
        <v>0</v>
      </c>
      <c r="G4787" s="154">
        <v>437.995</v>
      </c>
      <c r="H4787" s="154">
        <v>0</v>
      </c>
      <c r="I4787" s="154">
        <v>937.58</v>
      </c>
      <c r="J4787" s="151">
        <v>0</v>
      </c>
      <c r="K4787" s="149">
        <f t="shared" si="743"/>
        <v>1375.575</v>
      </c>
      <c r="L4787" s="148">
        <v>0</v>
      </c>
      <c r="M4787" s="148">
        <v>131.02199999999999</v>
      </c>
      <c r="N4787" s="148">
        <v>0</v>
      </c>
      <c r="O4787" s="148">
        <v>225.881</v>
      </c>
      <c r="P4787" s="148">
        <v>0</v>
      </c>
      <c r="Q4787" s="21">
        <f t="shared" si="744"/>
        <v>0</v>
      </c>
      <c r="R4787" s="21">
        <f t="shared" si="745"/>
        <v>418.87733399999996</v>
      </c>
      <c r="S4787" s="21">
        <f t="shared" si="746"/>
        <v>0</v>
      </c>
      <c r="T4787" s="21">
        <f t="shared" si="747"/>
        <v>717.398056</v>
      </c>
      <c r="U4787" s="22">
        <f t="shared" si="748"/>
        <v>1136.27539</v>
      </c>
      <c r="V4787" s="39">
        <f t="shared" si="749"/>
        <v>0.82603666830234623</v>
      </c>
    </row>
    <row r="4788" spans="1:22">
      <c r="A4788">
        <v>4783</v>
      </c>
      <c r="B4788" s="155">
        <f t="shared" si="750"/>
        <v>41474</v>
      </c>
      <c r="C4788" s="148">
        <f t="shared" si="741"/>
        <v>2013</v>
      </c>
      <c r="D4788" s="148">
        <f t="shared" si="742"/>
        <v>7</v>
      </c>
      <c r="E4788" s="152">
        <v>7</v>
      </c>
      <c r="F4788" s="153">
        <v>0</v>
      </c>
      <c r="G4788" s="154">
        <v>436.608</v>
      </c>
      <c r="H4788" s="154">
        <v>0</v>
      </c>
      <c r="I4788" s="154">
        <v>1094.191</v>
      </c>
      <c r="J4788" s="151">
        <v>0</v>
      </c>
      <c r="K4788" s="149">
        <f t="shared" si="743"/>
        <v>1530.799</v>
      </c>
      <c r="L4788" s="148">
        <v>0</v>
      </c>
      <c r="M4788" s="148">
        <v>137.02600000000001</v>
      </c>
      <c r="N4788" s="148">
        <v>0</v>
      </c>
      <c r="O4788" s="148">
        <v>252.40799999999999</v>
      </c>
      <c r="P4788" s="148">
        <v>0</v>
      </c>
      <c r="Q4788" s="21">
        <f t="shared" si="744"/>
        <v>0</v>
      </c>
      <c r="R4788" s="21">
        <f t="shared" si="745"/>
        <v>438.07212200000004</v>
      </c>
      <c r="S4788" s="21">
        <f t="shared" si="746"/>
        <v>0</v>
      </c>
      <c r="T4788" s="21">
        <f t="shared" si="747"/>
        <v>801.64780800000005</v>
      </c>
      <c r="U4788" s="22">
        <f t="shared" si="748"/>
        <v>1239.7199300000002</v>
      </c>
      <c r="V4788" s="39">
        <f t="shared" si="749"/>
        <v>0.80985154158057338</v>
      </c>
    </row>
    <row r="4789" spans="1:22">
      <c r="A4789">
        <v>4784</v>
      </c>
      <c r="B4789" s="155">
        <f t="shared" si="750"/>
        <v>41474</v>
      </c>
      <c r="C4789" s="148">
        <f t="shared" si="741"/>
        <v>2013</v>
      </c>
      <c r="D4789" s="148">
        <f t="shared" si="742"/>
        <v>7</v>
      </c>
      <c r="E4789" s="152">
        <v>8</v>
      </c>
      <c r="F4789" s="153">
        <v>0</v>
      </c>
      <c r="G4789" s="154">
        <v>516.00300000000004</v>
      </c>
      <c r="H4789" s="154">
        <v>0</v>
      </c>
      <c r="I4789" s="154">
        <v>1297.0060000000001</v>
      </c>
      <c r="J4789" s="151">
        <v>0</v>
      </c>
      <c r="K4789" s="149">
        <f t="shared" si="743"/>
        <v>1813.009</v>
      </c>
      <c r="L4789" s="148">
        <v>0</v>
      </c>
      <c r="M4789" s="148">
        <v>154.88900000000001</v>
      </c>
      <c r="N4789" s="148">
        <v>0</v>
      </c>
      <c r="O4789" s="148">
        <v>288.98899999999998</v>
      </c>
      <c r="P4789" s="148">
        <v>0</v>
      </c>
      <c r="Q4789" s="21">
        <f t="shared" si="744"/>
        <v>0</v>
      </c>
      <c r="R4789" s="21">
        <f t="shared" si="745"/>
        <v>495.18013300000007</v>
      </c>
      <c r="S4789" s="21">
        <f t="shared" si="746"/>
        <v>0</v>
      </c>
      <c r="T4789" s="21">
        <f t="shared" si="747"/>
        <v>917.82906400000002</v>
      </c>
      <c r="U4789" s="22">
        <f t="shared" si="748"/>
        <v>1413.0091970000001</v>
      </c>
      <c r="V4789" s="39">
        <f t="shared" si="749"/>
        <v>0.77937241183027772</v>
      </c>
    </row>
    <row r="4790" spans="1:22">
      <c r="A4790">
        <v>4785</v>
      </c>
      <c r="B4790" s="155">
        <f t="shared" si="750"/>
        <v>41474</v>
      </c>
      <c r="C4790" s="148">
        <f t="shared" si="741"/>
        <v>2013</v>
      </c>
      <c r="D4790" s="148">
        <f t="shared" si="742"/>
        <v>7</v>
      </c>
      <c r="E4790" s="152">
        <v>9</v>
      </c>
      <c r="F4790" s="153">
        <v>0</v>
      </c>
      <c r="G4790" s="154">
        <v>526.553</v>
      </c>
      <c r="H4790" s="154">
        <v>0</v>
      </c>
      <c r="I4790" s="154">
        <v>1162.4100000000001</v>
      </c>
      <c r="J4790" s="151">
        <v>0</v>
      </c>
      <c r="K4790" s="149">
        <f t="shared" si="743"/>
        <v>1688.9630000000002</v>
      </c>
      <c r="L4790" s="148">
        <v>0</v>
      </c>
      <c r="M4790" s="148">
        <v>155.869</v>
      </c>
      <c r="N4790" s="148">
        <v>0</v>
      </c>
      <c r="O4790" s="148">
        <v>265.32600000000002</v>
      </c>
      <c r="P4790" s="148">
        <v>0</v>
      </c>
      <c r="Q4790" s="21">
        <f t="shared" si="744"/>
        <v>0</v>
      </c>
      <c r="R4790" s="21">
        <f t="shared" si="745"/>
        <v>498.31319300000001</v>
      </c>
      <c r="S4790" s="21">
        <f t="shared" si="746"/>
        <v>0</v>
      </c>
      <c r="T4790" s="21">
        <f t="shared" si="747"/>
        <v>842.67537600000014</v>
      </c>
      <c r="U4790" s="22">
        <f t="shared" si="748"/>
        <v>1340.9885690000001</v>
      </c>
      <c r="V4790" s="39">
        <f t="shared" si="749"/>
        <v>0.79397154881427234</v>
      </c>
    </row>
    <row r="4791" spans="1:22">
      <c r="A4791">
        <v>4786</v>
      </c>
      <c r="B4791" s="155">
        <f t="shared" si="750"/>
        <v>41474</v>
      </c>
      <c r="C4791" s="148">
        <f t="shared" si="741"/>
        <v>2013</v>
      </c>
      <c r="D4791" s="148">
        <f t="shared" si="742"/>
        <v>7</v>
      </c>
      <c r="E4791" s="152">
        <v>10</v>
      </c>
      <c r="F4791" s="153">
        <v>0</v>
      </c>
      <c r="G4791" s="154">
        <v>696.09</v>
      </c>
      <c r="H4791" s="154">
        <v>0</v>
      </c>
      <c r="I4791" s="154">
        <v>1221.269</v>
      </c>
      <c r="J4791" s="151">
        <v>0</v>
      </c>
      <c r="K4791" s="149">
        <f t="shared" si="743"/>
        <v>1917.3589999999999</v>
      </c>
      <c r="L4791" s="148">
        <v>0</v>
      </c>
      <c r="M4791" s="148">
        <v>201.071</v>
      </c>
      <c r="N4791" s="148">
        <v>0</v>
      </c>
      <c r="O4791" s="148">
        <v>279.00799999999998</v>
      </c>
      <c r="P4791" s="148">
        <v>0</v>
      </c>
      <c r="Q4791" s="21">
        <f t="shared" si="744"/>
        <v>0</v>
      </c>
      <c r="R4791" s="21">
        <f t="shared" si="745"/>
        <v>642.82398699999999</v>
      </c>
      <c r="S4791" s="21">
        <f t="shared" si="746"/>
        <v>0</v>
      </c>
      <c r="T4791" s="21">
        <f t="shared" si="747"/>
        <v>886.12940800000001</v>
      </c>
      <c r="U4791" s="22">
        <f t="shared" si="748"/>
        <v>1528.953395</v>
      </c>
      <c r="V4791" s="39">
        <f t="shared" si="749"/>
        <v>0.79742677036486131</v>
      </c>
    </row>
    <row r="4792" spans="1:22">
      <c r="A4792">
        <v>4787</v>
      </c>
      <c r="B4792" s="155">
        <f t="shared" si="750"/>
        <v>41474</v>
      </c>
      <c r="C4792" s="148">
        <f t="shared" si="741"/>
        <v>2013</v>
      </c>
      <c r="D4792" s="148">
        <f t="shared" si="742"/>
        <v>7</v>
      </c>
      <c r="E4792" s="152">
        <v>11</v>
      </c>
      <c r="F4792" s="153">
        <v>0</v>
      </c>
      <c r="G4792" s="154">
        <v>693.51499999999999</v>
      </c>
      <c r="H4792" s="154">
        <v>0</v>
      </c>
      <c r="I4792" s="154">
        <v>1240.9590000000001</v>
      </c>
      <c r="J4792" s="151">
        <v>0</v>
      </c>
      <c r="K4792" s="149">
        <f t="shared" si="743"/>
        <v>1934.4740000000002</v>
      </c>
      <c r="L4792" s="148">
        <v>0</v>
      </c>
      <c r="M4792" s="148">
        <v>200.595</v>
      </c>
      <c r="N4792" s="148">
        <v>0</v>
      </c>
      <c r="O4792" s="148">
        <v>288.51400000000001</v>
      </c>
      <c r="P4792" s="148">
        <v>0</v>
      </c>
      <c r="Q4792" s="21">
        <f t="shared" si="744"/>
        <v>0</v>
      </c>
      <c r="R4792" s="21">
        <f t="shared" si="745"/>
        <v>641.30221500000005</v>
      </c>
      <c r="S4792" s="21">
        <f t="shared" si="746"/>
        <v>0</v>
      </c>
      <c r="T4792" s="21">
        <f t="shared" si="747"/>
        <v>916.32046400000013</v>
      </c>
      <c r="U4792" s="22">
        <f t="shared" si="748"/>
        <v>1557.6226790000001</v>
      </c>
      <c r="V4792" s="39">
        <f t="shared" si="749"/>
        <v>0.8051918397455845</v>
      </c>
    </row>
    <row r="4793" spans="1:22">
      <c r="A4793">
        <v>4788</v>
      </c>
      <c r="B4793" s="155">
        <f t="shared" si="750"/>
        <v>41474</v>
      </c>
      <c r="C4793" s="148">
        <f t="shared" si="741"/>
        <v>2013</v>
      </c>
      <c r="D4793" s="148">
        <f t="shared" si="742"/>
        <v>7</v>
      </c>
      <c r="E4793" s="152">
        <v>12</v>
      </c>
      <c r="F4793" s="153">
        <v>0</v>
      </c>
      <c r="G4793" s="154">
        <v>695.49400000000003</v>
      </c>
      <c r="H4793" s="154">
        <v>0.09</v>
      </c>
      <c r="I4793" s="154">
        <v>1262.01</v>
      </c>
      <c r="J4793" s="151">
        <v>0</v>
      </c>
      <c r="K4793" s="149">
        <f t="shared" si="743"/>
        <v>1957.5940000000001</v>
      </c>
      <c r="L4793" s="148">
        <v>0</v>
      </c>
      <c r="M4793" s="148">
        <v>201.374</v>
      </c>
      <c r="N4793" s="148">
        <v>2.7429999999999999</v>
      </c>
      <c r="O4793" s="148">
        <v>296.08300000000003</v>
      </c>
      <c r="P4793" s="148">
        <v>0</v>
      </c>
      <c r="Q4793" s="21">
        <f t="shared" si="744"/>
        <v>0</v>
      </c>
      <c r="R4793" s="21">
        <f t="shared" si="745"/>
        <v>643.79267800000002</v>
      </c>
      <c r="S4793" s="21">
        <f t="shared" si="746"/>
        <v>5.3515930000000003</v>
      </c>
      <c r="T4793" s="21">
        <f t="shared" si="747"/>
        <v>940.35960800000009</v>
      </c>
      <c r="U4793" s="22">
        <f t="shared" si="748"/>
        <v>1589.5038790000001</v>
      </c>
      <c r="V4793" s="39">
        <f t="shared" si="749"/>
        <v>0.8119680991053303</v>
      </c>
    </row>
    <row r="4794" spans="1:22">
      <c r="A4794">
        <v>4789</v>
      </c>
      <c r="B4794" s="155">
        <f t="shared" si="750"/>
        <v>41474</v>
      </c>
      <c r="C4794" s="148">
        <f t="shared" si="741"/>
        <v>2013</v>
      </c>
      <c r="D4794" s="148">
        <f t="shared" si="742"/>
        <v>7</v>
      </c>
      <c r="E4794" s="152">
        <v>13</v>
      </c>
      <c r="F4794" s="153">
        <v>0</v>
      </c>
      <c r="G4794" s="154">
        <v>692.02200000000005</v>
      </c>
      <c r="H4794" s="154">
        <v>2.7610000000000001</v>
      </c>
      <c r="I4794" s="154">
        <v>1264.6099999999999</v>
      </c>
      <c r="J4794" s="151">
        <v>0</v>
      </c>
      <c r="K4794" s="149">
        <f t="shared" si="743"/>
        <v>1959.393</v>
      </c>
      <c r="L4794" s="148">
        <v>0</v>
      </c>
      <c r="M4794" s="148">
        <v>200.42599999999999</v>
      </c>
      <c r="N4794" s="148">
        <v>4.9189999999999996</v>
      </c>
      <c r="O4794" s="148">
        <v>295.24900000000002</v>
      </c>
      <c r="P4794" s="148">
        <v>0</v>
      </c>
      <c r="Q4794" s="21">
        <f t="shared" si="744"/>
        <v>0</v>
      </c>
      <c r="R4794" s="21">
        <f t="shared" si="745"/>
        <v>640.76192200000003</v>
      </c>
      <c r="S4794" s="21">
        <f t="shared" si="746"/>
        <v>9.5969689999999996</v>
      </c>
      <c r="T4794" s="21">
        <f t="shared" si="747"/>
        <v>937.71082400000012</v>
      </c>
      <c r="U4794" s="22">
        <f t="shared" si="748"/>
        <v>1588.0697150000001</v>
      </c>
      <c r="V4794" s="39">
        <f t="shared" si="749"/>
        <v>0.81049065450371627</v>
      </c>
    </row>
    <row r="4795" spans="1:22">
      <c r="A4795">
        <v>4790</v>
      </c>
      <c r="B4795" s="155">
        <f t="shared" si="750"/>
        <v>41474</v>
      </c>
      <c r="C4795" s="148">
        <f t="shared" si="741"/>
        <v>2013</v>
      </c>
      <c r="D4795" s="148">
        <f t="shared" si="742"/>
        <v>7</v>
      </c>
      <c r="E4795" s="152">
        <v>14</v>
      </c>
      <c r="F4795" s="153">
        <v>0</v>
      </c>
      <c r="G4795" s="154">
        <v>620.78499999999997</v>
      </c>
      <c r="H4795" s="154">
        <v>0</v>
      </c>
      <c r="I4795" s="154">
        <v>1266.095</v>
      </c>
      <c r="J4795" s="151">
        <v>0</v>
      </c>
      <c r="K4795" s="149">
        <f t="shared" si="743"/>
        <v>1886.88</v>
      </c>
      <c r="L4795" s="148">
        <v>0</v>
      </c>
      <c r="M4795" s="148">
        <v>180.60400000000001</v>
      </c>
      <c r="N4795" s="148">
        <v>0</v>
      </c>
      <c r="O4795" s="148">
        <v>295.52600000000001</v>
      </c>
      <c r="P4795" s="148">
        <v>0</v>
      </c>
      <c r="Q4795" s="21">
        <f t="shared" si="744"/>
        <v>0</v>
      </c>
      <c r="R4795" s="21">
        <f t="shared" si="745"/>
        <v>577.39098800000011</v>
      </c>
      <c r="S4795" s="21">
        <f t="shared" si="746"/>
        <v>0</v>
      </c>
      <c r="T4795" s="21">
        <f t="shared" si="747"/>
        <v>938.59057600000006</v>
      </c>
      <c r="U4795" s="22">
        <f t="shared" si="748"/>
        <v>1515.9815640000002</v>
      </c>
      <c r="V4795" s="39">
        <f t="shared" si="749"/>
        <v>0.80343294963113721</v>
      </c>
    </row>
    <row r="4796" spans="1:22">
      <c r="A4796">
        <v>4791</v>
      </c>
      <c r="B4796" s="155">
        <f t="shared" si="750"/>
        <v>41474</v>
      </c>
      <c r="C4796" s="148">
        <f t="shared" si="741"/>
        <v>2013</v>
      </c>
      <c r="D4796" s="148">
        <f t="shared" si="742"/>
        <v>7</v>
      </c>
      <c r="E4796" s="152">
        <v>15</v>
      </c>
      <c r="F4796" s="153">
        <v>0</v>
      </c>
      <c r="G4796" s="154">
        <v>790.40200000000004</v>
      </c>
      <c r="H4796" s="154">
        <v>1.6160000000000001</v>
      </c>
      <c r="I4796" s="154">
        <v>922.44200000000001</v>
      </c>
      <c r="J4796" s="151">
        <v>0</v>
      </c>
      <c r="K4796" s="149">
        <f t="shared" si="743"/>
        <v>1714.46</v>
      </c>
      <c r="L4796" s="148">
        <v>0</v>
      </c>
      <c r="M4796" s="148">
        <v>226.684</v>
      </c>
      <c r="N4796" s="148">
        <v>3.78</v>
      </c>
      <c r="O4796" s="148">
        <v>226.45400000000001</v>
      </c>
      <c r="P4796" s="148">
        <v>0</v>
      </c>
      <c r="Q4796" s="21">
        <f t="shared" si="744"/>
        <v>0</v>
      </c>
      <c r="R4796" s="21">
        <f t="shared" si="745"/>
        <v>724.70874800000001</v>
      </c>
      <c r="S4796" s="21">
        <f t="shared" si="746"/>
        <v>7.3747799999999994</v>
      </c>
      <c r="T4796" s="21">
        <f t="shared" si="747"/>
        <v>719.21790400000009</v>
      </c>
      <c r="U4796" s="22">
        <f t="shared" si="748"/>
        <v>1451.3014320000002</v>
      </c>
      <c r="V4796" s="39">
        <f t="shared" si="749"/>
        <v>0.8465064405118814</v>
      </c>
    </row>
    <row r="4797" spans="1:22">
      <c r="A4797">
        <v>4792</v>
      </c>
      <c r="B4797" s="155">
        <f t="shared" si="750"/>
        <v>41474</v>
      </c>
      <c r="C4797" s="148">
        <f t="shared" si="741"/>
        <v>2013</v>
      </c>
      <c r="D4797" s="148">
        <f t="shared" si="742"/>
        <v>7</v>
      </c>
      <c r="E4797" s="152">
        <v>16</v>
      </c>
      <c r="F4797" s="153">
        <v>0</v>
      </c>
      <c r="G4797" s="154">
        <v>786.59400000000005</v>
      </c>
      <c r="H4797" s="154">
        <v>0</v>
      </c>
      <c r="I4797" s="154">
        <v>921.19600000000003</v>
      </c>
      <c r="J4797" s="151">
        <v>0</v>
      </c>
      <c r="K4797" s="149">
        <f t="shared" si="743"/>
        <v>1707.79</v>
      </c>
      <c r="L4797" s="148">
        <v>0</v>
      </c>
      <c r="M4797" s="148">
        <v>225.8</v>
      </c>
      <c r="N4797" s="148">
        <v>0</v>
      </c>
      <c r="O4797" s="148">
        <v>225.84399999999999</v>
      </c>
      <c r="P4797" s="148">
        <v>0</v>
      </c>
      <c r="Q4797" s="21">
        <f t="shared" si="744"/>
        <v>0</v>
      </c>
      <c r="R4797" s="21">
        <f t="shared" si="745"/>
        <v>721.88260000000002</v>
      </c>
      <c r="S4797" s="21">
        <f t="shared" si="746"/>
        <v>0</v>
      </c>
      <c r="T4797" s="21">
        <f t="shared" si="747"/>
        <v>717.28054399999996</v>
      </c>
      <c r="U4797" s="22">
        <f t="shared" si="748"/>
        <v>1439.1631440000001</v>
      </c>
      <c r="V4797" s="39">
        <f t="shared" si="749"/>
        <v>0.84270498363381918</v>
      </c>
    </row>
    <row r="4798" spans="1:22">
      <c r="A4798">
        <v>4793</v>
      </c>
      <c r="B4798" s="155">
        <f t="shared" si="750"/>
        <v>41474</v>
      </c>
      <c r="C4798" s="148">
        <f t="shared" si="741"/>
        <v>2013</v>
      </c>
      <c r="D4798" s="148">
        <f t="shared" si="742"/>
        <v>7</v>
      </c>
      <c r="E4798" s="152">
        <v>17</v>
      </c>
      <c r="F4798" s="153">
        <v>0</v>
      </c>
      <c r="G4798" s="154">
        <v>787.12</v>
      </c>
      <c r="H4798" s="154">
        <v>0</v>
      </c>
      <c r="I4798" s="154">
        <v>937.04899999999998</v>
      </c>
      <c r="J4798" s="151">
        <v>0</v>
      </c>
      <c r="K4798" s="149">
        <f t="shared" si="743"/>
        <v>1724.1689999999999</v>
      </c>
      <c r="L4798" s="148">
        <v>0</v>
      </c>
      <c r="M4798" s="148">
        <v>225.93</v>
      </c>
      <c r="N4798" s="148">
        <v>0</v>
      </c>
      <c r="O4798" s="148">
        <v>234.58199999999999</v>
      </c>
      <c r="P4798" s="148">
        <v>0</v>
      </c>
      <c r="Q4798" s="21">
        <f t="shared" si="744"/>
        <v>0</v>
      </c>
      <c r="R4798" s="21">
        <f t="shared" si="745"/>
        <v>722.29821000000004</v>
      </c>
      <c r="S4798" s="21">
        <f t="shared" si="746"/>
        <v>0</v>
      </c>
      <c r="T4798" s="21">
        <f t="shared" si="747"/>
        <v>745.03243199999997</v>
      </c>
      <c r="U4798" s="22">
        <f t="shared" si="748"/>
        <v>1467.3306419999999</v>
      </c>
      <c r="V4798" s="39">
        <f t="shared" si="749"/>
        <v>0.851036436683411</v>
      </c>
    </row>
    <row r="4799" spans="1:22">
      <c r="A4799">
        <v>4794</v>
      </c>
      <c r="B4799" s="155">
        <f t="shared" si="750"/>
        <v>41474</v>
      </c>
      <c r="C4799" s="148">
        <f t="shared" si="741"/>
        <v>2013</v>
      </c>
      <c r="D4799" s="148">
        <f t="shared" si="742"/>
        <v>7</v>
      </c>
      <c r="E4799" s="152">
        <v>18</v>
      </c>
      <c r="F4799" s="153">
        <v>0</v>
      </c>
      <c r="G4799" s="154">
        <v>795.25099999999998</v>
      </c>
      <c r="H4799" s="154">
        <v>0</v>
      </c>
      <c r="I4799" s="154">
        <v>958.92600000000004</v>
      </c>
      <c r="J4799" s="151">
        <v>0</v>
      </c>
      <c r="K4799" s="149">
        <f t="shared" si="743"/>
        <v>1754.1770000000001</v>
      </c>
      <c r="L4799" s="148">
        <v>0</v>
      </c>
      <c r="M4799" s="148">
        <v>229.202</v>
      </c>
      <c r="N4799" s="148">
        <v>0</v>
      </c>
      <c r="O4799" s="148">
        <v>248.631</v>
      </c>
      <c r="P4799" s="148">
        <v>0</v>
      </c>
      <c r="Q4799" s="21">
        <f t="shared" si="744"/>
        <v>0</v>
      </c>
      <c r="R4799" s="21">
        <f t="shared" si="745"/>
        <v>732.75879399999997</v>
      </c>
      <c r="S4799" s="21">
        <f t="shared" si="746"/>
        <v>0</v>
      </c>
      <c r="T4799" s="21">
        <f t="shared" si="747"/>
        <v>789.65205600000002</v>
      </c>
      <c r="U4799" s="22">
        <f t="shared" si="748"/>
        <v>1522.41085</v>
      </c>
      <c r="V4799" s="39">
        <f t="shared" si="749"/>
        <v>0.86787755739586137</v>
      </c>
    </row>
    <row r="4800" spans="1:22">
      <c r="A4800">
        <v>4795</v>
      </c>
      <c r="B4800" s="155">
        <f t="shared" si="750"/>
        <v>41474</v>
      </c>
      <c r="C4800" s="148">
        <f t="shared" si="741"/>
        <v>2013</v>
      </c>
      <c r="D4800" s="148">
        <f t="shared" si="742"/>
        <v>7</v>
      </c>
      <c r="E4800" s="152">
        <v>19</v>
      </c>
      <c r="F4800" s="153">
        <v>0</v>
      </c>
      <c r="G4800" s="154">
        <v>646.774</v>
      </c>
      <c r="H4800" s="154">
        <v>0</v>
      </c>
      <c r="I4800" s="154">
        <v>1481.799</v>
      </c>
      <c r="J4800" s="151">
        <v>0</v>
      </c>
      <c r="K4800" s="149">
        <f t="shared" si="743"/>
        <v>2128.5729999999999</v>
      </c>
      <c r="L4800" s="148">
        <v>0</v>
      </c>
      <c r="M4800" s="148">
        <v>187.142</v>
      </c>
      <c r="N4800" s="148">
        <v>0</v>
      </c>
      <c r="O4800" s="148">
        <v>375.03800000000001</v>
      </c>
      <c r="P4800" s="148">
        <v>0</v>
      </c>
      <c r="Q4800" s="21">
        <f t="shared" si="744"/>
        <v>0</v>
      </c>
      <c r="R4800" s="21">
        <f t="shared" si="745"/>
        <v>598.29297399999996</v>
      </c>
      <c r="S4800" s="21">
        <f t="shared" si="746"/>
        <v>0</v>
      </c>
      <c r="T4800" s="21">
        <f t="shared" si="747"/>
        <v>1191.1206880000002</v>
      </c>
      <c r="U4800" s="22">
        <f t="shared" si="748"/>
        <v>1789.4136620000002</v>
      </c>
      <c r="V4800" s="39">
        <f t="shared" si="749"/>
        <v>0.84066351588599508</v>
      </c>
    </row>
    <row r="4801" spans="1:22">
      <c r="A4801">
        <v>4796</v>
      </c>
      <c r="B4801" s="155">
        <f t="shared" si="750"/>
        <v>41474</v>
      </c>
      <c r="C4801" s="148">
        <f t="shared" si="741"/>
        <v>2013</v>
      </c>
      <c r="D4801" s="148">
        <f t="shared" si="742"/>
        <v>7</v>
      </c>
      <c r="E4801" s="152">
        <v>20</v>
      </c>
      <c r="F4801" s="153">
        <v>0</v>
      </c>
      <c r="G4801" s="154">
        <v>580.55600000000004</v>
      </c>
      <c r="H4801" s="154">
        <v>0</v>
      </c>
      <c r="I4801" s="154">
        <v>1563.3340000000001</v>
      </c>
      <c r="J4801" s="151">
        <v>0</v>
      </c>
      <c r="K4801" s="149">
        <f t="shared" si="743"/>
        <v>2143.8900000000003</v>
      </c>
      <c r="L4801" s="148">
        <v>0</v>
      </c>
      <c r="M4801" s="148">
        <v>168.26</v>
      </c>
      <c r="N4801" s="148">
        <v>0</v>
      </c>
      <c r="O4801" s="148">
        <v>398.37</v>
      </c>
      <c r="P4801" s="148">
        <v>0</v>
      </c>
      <c r="Q4801" s="21">
        <f t="shared" si="744"/>
        <v>0</v>
      </c>
      <c r="R4801" s="21">
        <f t="shared" si="745"/>
        <v>537.92722000000003</v>
      </c>
      <c r="S4801" s="21">
        <f t="shared" si="746"/>
        <v>0</v>
      </c>
      <c r="T4801" s="21">
        <f t="shared" si="747"/>
        <v>1265.2231200000001</v>
      </c>
      <c r="U4801" s="22">
        <f t="shared" si="748"/>
        <v>1803.1503400000001</v>
      </c>
      <c r="V4801" s="39">
        <f t="shared" si="749"/>
        <v>0.84106476544971986</v>
      </c>
    </row>
    <row r="4802" spans="1:22">
      <c r="A4802">
        <v>4797</v>
      </c>
      <c r="B4802" s="155">
        <f t="shared" si="750"/>
        <v>41474</v>
      </c>
      <c r="C4802" s="148">
        <f t="shared" si="741"/>
        <v>2013</v>
      </c>
      <c r="D4802" s="148">
        <f t="shared" si="742"/>
        <v>7</v>
      </c>
      <c r="E4802" s="152">
        <v>21</v>
      </c>
      <c r="F4802" s="153">
        <v>0</v>
      </c>
      <c r="G4802" s="154">
        <v>579.06899999999996</v>
      </c>
      <c r="H4802" s="154">
        <v>0</v>
      </c>
      <c r="I4802" s="154">
        <v>1714.4069999999999</v>
      </c>
      <c r="J4802" s="151">
        <v>0</v>
      </c>
      <c r="K4802" s="149">
        <f t="shared" si="743"/>
        <v>2293.4759999999997</v>
      </c>
      <c r="L4802" s="148">
        <v>0</v>
      </c>
      <c r="M4802" s="148">
        <v>167.57900000000001</v>
      </c>
      <c r="N4802" s="148">
        <v>0</v>
      </c>
      <c r="O4802" s="148">
        <v>428.81400000000002</v>
      </c>
      <c r="P4802" s="148">
        <v>0</v>
      </c>
      <c r="Q4802" s="21">
        <f t="shared" si="744"/>
        <v>0</v>
      </c>
      <c r="R4802" s="21">
        <f t="shared" si="745"/>
        <v>535.75006300000007</v>
      </c>
      <c r="S4802" s="21">
        <f t="shared" si="746"/>
        <v>0</v>
      </c>
      <c r="T4802" s="21">
        <f t="shared" si="747"/>
        <v>1361.913264</v>
      </c>
      <c r="U4802" s="22">
        <f t="shared" si="748"/>
        <v>1897.6633270000002</v>
      </c>
      <c r="V4802" s="39">
        <f t="shared" si="749"/>
        <v>0.8274180008859916</v>
      </c>
    </row>
    <row r="4803" spans="1:22">
      <c r="A4803">
        <v>4798</v>
      </c>
      <c r="B4803" s="155">
        <f t="shared" si="750"/>
        <v>41474</v>
      </c>
      <c r="C4803" s="148">
        <f t="shared" si="741"/>
        <v>2013</v>
      </c>
      <c r="D4803" s="148">
        <f t="shared" si="742"/>
        <v>7</v>
      </c>
      <c r="E4803" s="152">
        <v>22</v>
      </c>
      <c r="F4803" s="153">
        <v>0</v>
      </c>
      <c r="G4803" s="154">
        <v>581.49699999999996</v>
      </c>
      <c r="H4803" s="154">
        <v>0</v>
      </c>
      <c r="I4803" s="154">
        <v>1715.039</v>
      </c>
      <c r="J4803" s="151">
        <v>0</v>
      </c>
      <c r="K4803" s="149">
        <f t="shared" si="743"/>
        <v>2296.5360000000001</v>
      </c>
      <c r="L4803" s="148">
        <v>0</v>
      </c>
      <c r="M4803" s="148">
        <v>168.078</v>
      </c>
      <c r="N4803" s="148">
        <v>0</v>
      </c>
      <c r="O4803" s="148">
        <v>427.45600000000002</v>
      </c>
      <c r="P4803" s="148">
        <v>0</v>
      </c>
      <c r="Q4803" s="21">
        <f t="shared" si="744"/>
        <v>0</v>
      </c>
      <c r="R4803" s="21">
        <f t="shared" si="745"/>
        <v>537.34536600000001</v>
      </c>
      <c r="S4803" s="21">
        <f t="shared" si="746"/>
        <v>0</v>
      </c>
      <c r="T4803" s="21">
        <f t="shared" si="747"/>
        <v>1357.6002560000002</v>
      </c>
      <c r="U4803" s="22">
        <f t="shared" si="748"/>
        <v>1894.9456220000002</v>
      </c>
      <c r="V4803" s="39">
        <f t="shared" si="749"/>
        <v>0.82513212159530713</v>
      </c>
    </row>
    <row r="4804" spans="1:22">
      <c r="A4804">
        <v>4799</v>
      </c>
      <c r="B4804" s="155">
        <f t="shared" si="750"/>
        <v>41474</v>
      </c>
      <c r="C4804" s="148">
        <f t="shared" si="741"/>
        <v>2013</v>
      </c>
      <c r="D4804" s="148">
        <f t="shared" si="742"/>
        <v>7</v>
      </c>
      <c r="E4804" s="152">
        <v>23</v>
      </c>
      <c r="F4804" s="153">
        <v>0</v>
      </c>
      <c r="G4804" s="154">
        <v>605.36</v>
      </c>
      <c r="H4804" s="154">
        <v>0</v>
      </c>
      <c r="I4804" s="154">
        <v>1302.24</v>
      </c>
      <c r="J4804" s="151">
        <v>0</v>
      </c>
      <c r="K4804" s="149">
        <f t="shared" si="743"/>
        <v>1907.6</v>
      </c>
      <c r="L4804" s="148">
        <v>0</v>
      </c>
      <c r="M4804" s="148">
        <v>176.00899999999999</v>
      </c>
      <c r="N4804" s="148">
        <v>0</v>
      </c>
      <c r="O4804" s="148">
        <v>339.43</v>
      </c>
      <c r="P4804" s="148">
        <v>0</v>
      </c>
      <c r="Q4804" s="21">
        <f t="shared" si="744"/>
        <v>0</v>
      </c>
      <c r="R4804" s="21">
        <f t="shared" si="745"/>
        <v>562.70077299999991</v>
      </c>
      <c r="S4804" s="21">
        <f t="shared" si="746"/>
        <v>0</v>
      </c>
      <c r="T4804" s="21">
        <f t="shared" si="747"/>
        <v>1078.0296800000001</v>
      </c>
      <c r="U4804" s="22">
        <f t="shared" si="748"/>
        <v>1640.7304530000001</v>
      </c>
      <c r="V4804" s="39">
        <f t="shared" si="749"/>
        <v>0.86010193594044881</v>
      </c>
    </row>
    <row r="4805" spans="1:22">
      <c r="A4805">
        <v>4800</v>
      </c>
      <c r="B4805" s="155">
        <f t="shared" si="750"/>
        <v>41474</v>
      </c>
      <c r="C4805" s="148">
        <f t="shared" si="741"/>
        <v>2013</v>
      </c>
      <c r="D4805" s="148">
        <f t="shared" si="742"/>
        <v>7</v>
      </c>
      <c r="E4805" s="152">
        <v>24</v>
      </c>
      <c r="F4805" s="153">
        <v>0</v>
      </c>
      <c r="G4805" s="154">
        <v>467.93</v>
      </c>
      <c r="H4805" s="154">
        <v>0</v>
      </c>
      <c r="I4805" s="154">
        <v>1402.981</v>
      </c>
      <c r="J4805" s="151">
        <v>0</v>
      </c>
      <c r="K4805" s="149">
        <f t="shared" si="743"/>
        <v>1870.9110000000001</v>
      </c>
      <c r="L4805" s="148">
        <v>0</v>
      </c>
      <c r="M4805" s="148">
        <v>139.755</v>
      </c>
      <c r="N4805" s="148">
        <v>0</v>
      </c>
      <c r="O4805" s="148">
        <v>351.85399999999998</v>
      </c>
      <c r="P4805" s="148">
        <v>0</v>
      </c>
      <c r="Q4805" s="21">
        <f t="shared" si="744"/>
        <v>0</v>
      </c>
      <c r="R4805" s="21">
        <f t="shared" si="745"/>
        <v>446.79673500000001</v>
      </c>
      <c r="S4805" s="21">
        <f t="shared" si="746"/>
        <v>0</v>
      </c>
      <c r="T4805" s="21">
        <f t="shared" si="747"/>
        <v>1117.488304</v>
      </c>
      <c r="U4805" s="22">
        <f t="shared" si="748"/>
        <v>1564.2850389999999</v>
      </c>
      <c r="V4805" s="39">
        <f t="shared" si="749"/>
        <v>0.83610874007368596</v>
      </c>
    </row>
    <row r="4806" spans="1:22">
      <c r="A4806">
        <v>4801</v>
      </c>
      <c r="B4806" s="155">
        <f t="shared" si="750"/>
        <v>41475</v>
      </c>
      <c r="C4806" s="148">
        <f t="shared" si="741"/>
        <v>2013</v>
      </c>
      <c r="D4806" s="148">
        <f t="shared" si="742"/>
        <v>7</v>
      </c>
      <c r="E4806" s="152">
        <v>1</v>
      </c>
      <c r="F4806" s="153">
        <v>0</v>
      </c>
      <c r="G4806" s="154">
        <v>479.34899999999999</v>
      </c>
      <c r="H4806" s="154">
        <v>0</v>
      </c>
      <c r="I4806" s="154">
        <v>1451.0530000000001</v>
      </c>
      <c r="J4806" s="151">
        <v>0</v>
      </c>
      <c r="K4806" s="149">
        <f t="shared" si="743"/>
        <v>1930.402</v>
      </c>
      <c r="L4806" s="148">
        <v>0</v>
      </c>
      <c r="M4806" s="148">
        <v>143.376</v>
      </c>
      <c r="N4806" s="148">
        <v>0</v>
      </c>
      <c r="O4806" s="148">
        <v>349.99400000000003</v>
      </c>
      <c r="P4806" s="148">
        <v>0</v>
      </c>
      <c r="Q4806" s="21">
        <f t="shared" si="744"/>
        <v>0</v>
      </c>
      <c r="R4806" s="21">
        <f t="shared" si="745"/>
        <v>458.37307200000004</v>
      </c>
      <c r="S4806" s="21">
        <f t="shared" si="746"/>
        <v>0</v>
      </c>
      <c r="T4806" s="21">
        <f t="shared" si="747"/>
        <v>1111.580944</v>
      </c>
      <c r="U4806" s="22">
        <f t="shared" si="748"/>
        <v>1569.9540160000001</v>
      </c>
      <c r="V4806" s="39">
        <f t="shared" si="749"/>
        <v>0.81327827882482517</v>
      </c>
    </row>
    <row r="4807" spans="1:22">
      <c r="A4807">
        <v>4802</v>
      </c>
      <c r="B4807" s="155">
        <f t="shared" si="750"/>
        <v>41475</v>
      </c>
      <c r="C4807" s="148">
        <f t="shared" ref="C4807:C4870" si="751">YEAR(B4807)</f>
        <v>2013</v>
      </c>
      <c r="D4807" s="148">
        <f t="shared" ref="D4807:D4870" si="752">MONTH(B4807)</f>
        <v>7</v>
      </c>
      <c r="E4807" s="152">
        <v>2</v>
      </c>
      <c r="F4807" s="153">
        <v>0</v>
      </c>
      <c r="G4807" s="154">
        <v>480.60199999999998</v>
      </c>
      <c r="H4807" s="154">
        <v>1.2270000000000001</v>
      </c>
      <c r="I4807" s="154">
        <v>1172.249</v>
      </c>
      <c r="J4807" s="151">
        <v>0</v>
      </c>
      <c r="K4807" s="149">
        <f t="shared" ref="K4807:K4870" si="753">SUM(F4807:J4807)</f>
        <v>1654.078</v>
      </c>
      <c r="L4807" s="148">
        <v>0</v>
      </c>
      <c r="M4807" s="148">
        <v>142.63399999999999</v>
      </c>
      <c r="N4807" s="148">
        <v>2.641</v>
      </c>
      <c r="O4807" s="148">
        <v>280.00400000000002</v>
      </c>
      <c r="P4807" s="148">
        <v>0</v>
      </c>
      <c r="Q4807" s="21">
        <f t="shared" ref="Q4807:Q4870" si="754">+$Q$2*L4807</f>
        <v>0</v>
      </c>
      <c r="R4807" s="21">
        <f t="shared" ref="R4807:R4870" si="755">+$R$2*M4807</f>
        <v>456.00089799999995</v>
      </c>
      <c r="S4807" s="21">
        <f t="shared" ref="S4807:S4870" si="756">+$S$2*N4807</f>
        <v>5.1525910000000001</v>
      </c>
      <c r="T4807" s="21">
        <f t="shared" ref="T4807:T4870" si="757">+$T$2*O4807</f>
        <v>889.29270400000007</v>
      </c>
      <c r="U4807" s="22">
        <f t="shared" ref="U4807:U4870" si="758">SUM(Q4807:T4807)</f>
        <v>1350.446193</v>
      </c>
      <c r="V4807" s="39">
        <f t="shared" ref="V4807:V4870" si="759">+U4807/K4807</f>
        <v>0.81643440817180324</v>
      </c>
    </row>
    <row r="4808" spans="1:22">
      <c r="A4808">
        <v>4803</v>
      </c>
      <c r="B4808" s="155">
        <f t="shared" si="750"/>
        <v>41475</v>
      </c>
      <c r="C4808" s="148">
        <f t="shared" si="751"/>
        <v>2013</v>
      </c>
      <c r="D4808" s="148">
        <f t="shared" si="752"/>
        <v>7</v>
      </c>
      <c r="E4808" s="152">
        <v>3</v>
      </c>
      <c r="F4808" s="153">
        <v>0</v>
      </c>
      <c r="G4808" s="154">
        <v>478.53699999999998</v>
      </c>
      <c r="H4808" s="154">
        <v>1.1080000000000001</v>
      </c>
      <c r="I4808" s="154">
        <v>1087.145</v>
      </c>
      <c r="J4808" s="151">
        <v>0</v>
      </c>
      <c r="K4808" s="149">
        <f t="shared" si="753"/>
        <v>1566.79</v>
      </c>
      <c r="L4808" s="148">
        <v>0</v>
      </c>
      <c r="M4808" s="148">
        <v>142.09800000000001</v>
      </c>
      <c r="N4808" s="148">
        <v>2.6890000000000001</v>
      </c>
      <c r="O4808" s="148">
        <v>252.114</v>
      </c>
      <c r="P4808" s="148">
        <v>0</v>
      </c>
      <c r="Q4808" s="21">
        <f t="shared" si="754"/>
        <v>0</v>
      </c>
      <c r="R4808" s="21">
        <f t="shared" si="755"/>
        <v>454.28730600000006</v>
      </c>
      <c r="S4808" s="21">
        <f t="shared" si="756"/>
        <v>5.2462390000000001</v>
      </c>
      <c r="T4808" s="21">
        <f t="shared" si="757"/>
        <v>800.71406400000001</v>
      </c>
      <c r="U4808" s="22">
        <f t="shared" si="758"/>
        <v>1260.247609</v>
      </c>
      <c r="V4808" s="39">
        <f t="shared" si="759"/>
        <v>0.80435004627295303</v>
      </c>
    </row>
    <row r="4809" spans="1:22">
      <c r="A4809">
        <v>4804</v>
      </c>
      <c r="B4809" s="155">
        <f t="shared" si="750"/>
        <v>41475</v>
      </c>
      <c r="C4809" s="148">
        <f t="shared" si="751"/>
        <v>2013</v>
      </c>
      <c r="D4809" s="148">
        <f t="shared" si="752"/>
        <v>7</v>
      </c>
      <c r="E4809" s="152">
        <v>4</v>
      </c>
      <c r="F4809" s="153">
        <v>0</v>
      </c>
      <c r="G4809" s="154">
        <v>478.90300000000002</v>
      </c>
      <c r="H4809" s="154">
        <v>1.1639999999999999</v>
      </c>
      <c r="I4809" s="154">
        <v>1078.6949999999999</v>
      </c>
      <c r="J4809" s="151">
        <v>0</v>
      </c>
      <c r="K4809" s="149">
        <f t="shared" si="753"/>
        <v>1558.7619999999999</v>
      </c>
      <c r="L4809" s="148">
        <v>0</v>
      </c>
      <c r="M4809" s="148">
        <v>142.08500000000001</v>
      </c>
      <c r="N4809" s="148">
        <v>2.6779999999999999</v>
      </c>
      <c r="O4809" s="148">
        <v>244.37799999999999</v>
      </c>
      <c r="P4809" s="148">
        <v>0</v>
      </c>
      <c r="Q4809" s="21">
        <f t="shared" si="754"/>
        <v>0</v>
      </c>
      <c r="R4809" s="21">
        <f t="shared" si="755"/>
        <v>454.24574500000006</v>
      </c>
      <c r="S4809" s="21">
        <f t="shared" si="756"/>
        <v>5.2247779999999997</v>
      </c>
      <c r="T4809" s="21">
        <f t="shared" si="757"/>
        <v>776.14452800000004</v>
      </c>
      <c r="U4809" s="22">
        <f t="shared" si="758"/>
        <v>1235.6150510000002</v>
      </c>
      <c r="V4809" s="39">
        <f t="shared" si="759"/>
        <v>0.7926900007826726</v>
      </c>
    </row>
    <row r="4810" spans="1:22">
      <c r="A4810">
        <v>4805</v>
      </c>
      <c r="B4810" s="155">
        <f t="shared" si="750"/>
        <v>41475</v>
      </c>
      <c r="C4810" s="148">
        <f t="shared" si="751"/>
        <v>2013</v>
      </c>
      <c r="D4810" s="148">
        <f t="shared" si="752"/>
        <v>7</v>
      </c>
      <c r="E4810" s="152">
        <v>5</v>
      </c>
      <c r="F4810" s="153">
        <v>0</v>
      </c>
      <c r="G4810" s="154">
        <v>475.68700000000001</v>
      </c>
      <c r="H4810" s="154">
        <v>1.897</v>
      </c>
      <c r="I4810" s="154">
        <v>1003.873</v>
      </c>
      <c r="J4810" s="151">
        <v>0</v>
      </c>
      <c r="K4810" s="149">
        <f t="shared" si="753"/>
        <v>1481.4570000000001</v>
      </c>
      <c r="L4810" s="148">
        <v>0</v>
      </c>
      <c r="M4810" s="148">
        <v>141.50800000000001</v>
      </c>
      <c r="N4810" s="148">
        <v>3.9369999999999998</v>
      </c>
      <c r="O4810" s="148">
        <v>230.459</v>
      </c>
      <c r="P4810" s="148">
        <v>0</v>
      </c>
      <c r="Q4810" s="21">
        <f t="shared" si="754"/>
        <v>0</v>
      </c>
      <c r="R4810" s="21">
        <f t="shared" si="755"/>
        <v>452.40107600000005</v>
      </c>
      <c r="S4810" s="21">
        <f t="shared" si="756"/>
        <v>7.6810869999999998</v>
      </c>
      <c r="T4810" s="21">
        <f t="shared" si="757"/>
        <v>731.93778400000008</v>
      </c>
      <c r="U4810" s="22">
        <f t="shared" si="758"/>
        <v>1192.0199470000002</v>
      </c>
      <c r="V4810" s="39">
        <f t="shared" si="759"/>
        <v>0.80462676068222039</v>
      </c>
    </row>
    <row r="4811" spans="1:22">
      <c r="A4811">
        <v>4806</v>
      </c>
      <c r="B4811" s="155">
        <f t="shared" si="750"/>
        <v>41475</v>
      </c>
      <c r="C4811" s="148">
        <f t="shared" si="751"/>
        <v>2013</v>
      </c>
      <c r="D4811" s="148">
        <f t="shared" si="752"/>
        <v>7</v>
      </c>
      <c r="E4811" s="152">
        <v>6</v>
      </c>
      <c r="F4811" s="153">
        <v>0</v>
      </c>
      <c r="G4811" s="154">
        <v>476.04</v>
      </c>
      <c r="H4811" s="154">
        <v>0</v>
      </c>
      <c r="I4811" s="154">
        <v>1117.9860000000001</v>
      </c>
      <c r="J4811" s="151">
        <v>0</v>
      </c>
      <c r="K4811" s="149">
        <f t="shared" si="753"/>
        <v>1594.0260000000001</v>
      </c>
      <c r="L4811" s="148">
        <v>0</v>
      </c>
      <c r="M4811" s="148">
        <v>141.81800000000001</v>
      </c>
      <c r="N4811" s="148">
        <v>0</v>
      </c>
      <c r="O4811" s="148">
        <v>261.12099999999998</v>
      </c>
      <c r="P4811" s="148">
        <v>0</v>
      </c>
      <c r="Q4811" s="21">
        <f t="shared" si="754"/>
        <v>0</v>
      </c>
      <c r="R4811" s="21">
        <f t="shared" si="755"/>
        <v>453.39214600000003</v>
      </c>
      <c r="S4811" s="21">
        <f t="shared" si="756"/>
        <v>0</v>
      </c>
      <c r="T4811" s="21">
        <f t="shared" si="757"/>
        <v>829.32029599999998</v>
      </c>
      <c r="U4811" s="22">
        <f t="shared" si="758"/>
        <v>1282.712442</v>
      </c>
      <c r="V4811" s="39">
        <f t="shared" si="759"/>
        <v>0.80469982421867647</v>
      </c>
    </row>
    <row r="4812" spans="1:22">
      <c r="A4812">
        <v>4807</v>
      </c>
      <c r="B4812" s="155">
        <f t="shared" si="750"/>
        <v>41475</v>
      </c>
      <c r="C4812" s="148">
        <f t="shared" si="751"/>
        <v>2013</v>
      </c>
      <c r="D4812" s="148">
        <f t="shared" si="752"/>
        <v>7</v>
      </c>
      <c r="E4812" s="152">
        <v>7</v>
      </c>
      <c r="F4812" s="153">
        <v>0</v>
      </c>
      <c r="G4812" s="154">
        <v>459.87099999999998</v>
      </c>
      <c r="H4812" s="154">
        <v>0</v>
      </c>
      <c r="I4812" s="154">
        <v>1119.4179999999999</v>
      </c>
      <c r="J4812" s="151">
        <v>0</v>
      </c>
      <c r="K4812" s="149">
        <f t="shared" si="753"/>
        <v>1579.2889999999998</v>
      </c>
      <c r="L4812" s="148">
        <v>0</v>
      </c>
      <c r="M4812" s="148">
        <v>142.08600000000001</v>
      </c>
      <c r="N4812" s="148">
        <v>0</v>
      </c>
      <c r="O4812" s="148">
        <v>263.75299999999999</v>
      </c>
      <c r="P4812" s="148">
        <v>0</v>
      </c>
      <c r="Q4812" s="21">
        <f t="shared" si="754"/>
        <v>0</v>
      </c>
      <c r="R4812" s="21">
        <f t="shared" si="755"/>
        <v>454.24894200000006</v>
      </c>
      <c r="S4812" s="21">
        <f t="shared" si="756"/>
        <v>0</v>
      </c>
      <c r="T4812" s="21">
        <f t="shared" si="757"/>
        <v>837.679528</v>
      </c>
      <c r="U4812" s="22">
        <f t="shared" si="758"/>
        <v>1291.9284700000001</v>
      </c>
      <c r="V4812" s="39">
        <f t="shared" si="759"/>
        <v>0.81804436680050341</v>
      </c>
    </row>
    <row r="4813" spans="1:22">
      <c r="A4813">
        <v>4808</v>
      </c>
      <c r="B4813" s="155">
        <f t="shared" si="750"/>
        <v>41475</v>
      </c>
      <c r="C4813" s="148">
        <f t="shared" si="751"/>
        <v>2013</v>
      </c>
      <c r="D4813" s="148">
        <f t="shared" si="752"/>
        <v>7</v>
      </c>
      <c r="E4813" s="152">
        <v>8</v>
      </c>
      <c r="F4813" s="153">
        <v>0</v>
      </c>
      <c r="G4813" s="154">
        <v>472.83300000000003</v>
      </c>
      <c r="H4813" s="154">
        <v>0</v>
      </c>
      <c r="I4813" s="154">
        <v>1174.326</v>
      </c>
      <c r="J4813" s="151">
        <v>0</v>
      </c>
      <c r="K4813" s="149">
        <f t="shared" si="753"/>
        <v>1647.1590000000001</v>
      </c>
      <c r="L4813" s="148">
        <v>0</v>
      </c>
      <c r="M4813" s="148">
        <v>141.453</v>
      </c>
      <c r="N4813" s="148">
        <v>0</v>
      </c>
      <c r="O4813" s="148">
        <v>278.20699999999999</v>
      </c>
      <c r="P4813" s="148">
        <v>0</v>
      </c>
      <c r="Q4813" s="21">
        <f t="shared" si="754"/>
        <v>0</v>
      </c>
      <c r="R4813" s="21">
        <f t="shared" si="755"/>
        <v>452.22524100000004</v>
      </c>
      <c r="S4813" s="21">
        <f t="shared" si="756"/>
        <v>0</v>
      </c>
      <c r="T4813" s="21">
        <f t="shared" si="757"/>
        <v>883.58543199999997</v>
      </c>
      <c r="U4813" s="22">
        <f t="shared" si="758"/>
        <v>1335.810673</v>
      </c>
      <c r="V4813" s="39">
        <f t="shared" si="759"/>
        <v>0.8109785837311394</v>
      </c>
    </row>
    <row r="4814" spans="1:22">
      <c r="A4814">
        <v>4809</v>
      </c>
      <c r="B4814" s="155">
        <f t="shared" si="750"/>
        <v>41475</v>
      </c>
      <c r="C4814" s="148">
        <f t="shared" si="751"/>
        <v>2013</v>
      </c>
      <c r="D4814" s="148">
        <f t="shared" si="752"/>
        <v>7</v>
      </c>
      <c r="E4814" s="152">
        <v>9</v>
      </c>
      <c r="F4814" s="153">
        <v>0</v>
      </c>
      <c r="G4814" s="154">
        <v>476.279</v>
      </c>
      <c r="H4814" s="154">
        <v>0</v>
      </c>
      <c r="I4814" s="154">
        <v>1228.6949999999999</v>
      </c>
      <c r="J4814" s="151">
        <v>0</v>
      </c>
      <c r="K4814" s="149">
        <f t="shared" si="753"/>
        <v>1704.9739999999999</v>
      </c>
      <c r="L4814" s="148">
        <v>0</v>
      </c>
      <c r="M4814" s="148">
        <v>142.173</v>
      </c>
      <c r="N4814" s="148">
        <v>0</v>
      </c>
      <c r="O4814" s="148">
        <v>289.12700000000001</v>
      </c>
      <c r="P4814" s="148">
        <v>0</v>
      </c>
      <c r="Q4814" s="21">
        <f t="shared" si="754"/>
        <v>0</v>
      </c>
      <c r="R4814" s="21">
        <f t="shared" si="755"/>
        <v>454.52708100000001</v>
      </c>
      <c r="S4814" s="21">
        <f t="shared" si="756"/>
        <v>0</v>
      </c>
      <c r="T4814" s="21">
        <f t="shared" si="757"/>
        <v>918.26735200000007</v>
      </c>
      <c r="U4814" s="22">
        <f t="shared" si="758"/>
        <v>1372.794433</v>
      </c>
      <c r="V4814" s="39">
        <f t="shared" si="759"/>
        <v>0.80517030347676866</v>
      </c>
    </row>
    <row r="4815" spans="1:22">
      <c r="A4815">
        <v>4810</v>
      </c>
      <c r="B4815" s="155">
        <f t="shared" si="750"/>
        <v>41475</v>
      </c>
      <c r="C4815" s="148">
        <f t="shared" si="751"/>
        <v>2013</v>
      </c>
      <c r="D4815" s="148">
        <f t="shared" si="752"/>
        <v>7</v>
      </c>
      <c r="E4815" s="152">
        <v>10</v>
      </c>
      <c r="F4815" s="153">
        <v>0</v>
      </c>
      <c r="G4815" s="154">
        <v>479.72300000000001</v>
      </c>
      <c r="H4815" s="154">
        <v>0</v>
      </c>
      <c r="I4815" s="154">
        <v>1358.4749999999999</v>
      </c>
      <c r="J4815" s="151">
        <v>0</v>
      </c>
      <c r="K4815" s="149">
        <f t="shared" si="753"/>
        <v>1838.1979999999999</v>
      </c>
      <c r="L4815" s="148">
        <v>0</v>
      </c>
      <c r="M4815" s="148">
        <v>142.44800000000001</v>
      </c>
      <c r="N4815" s="148">
        <v>0</v>
      </c>
      <c r="O4815" s="148">
        <v>318.14299999999997</v>
      </c>
      <c r="P4815" s="148">
        <v>0</v>
      </c>
      <c r="Q4815" s="21">
        <f t="shared" si="754"/>
        <v>0</v>
      </c>
      <c r="R4815" s="21">
        <f t="shared" si="755"/>
        <v>455.40625600000004</v>
      </c>
      <c r="S4815" s="21">
        <f t="shared" si="756"/>
        <v>0</v>
      </c>
      <c r="T4815" s="21">
        <f t="shared" si="757"/>
        <v>1010.4221679999999</v>
      </c>
      <c r="U4815" s="22">
        <f t="shared" si="758"/>
        <v>1465.828424</v>
      </c>
      <c r="V4815" s="39">
        <f t="shared" si="759"/>
        <v>0.79742684085174731</v>
      </c>
    </row>
    <row r="4816" spans="1:22">
      <c r="A4816">
        <v>4811</v>
      </c>
      <c r="B4816" s="155">
        <f t="shared" si="750"/>
        <v>41475</v>
      </c>
      <c r="C4816" s="148">
        <f t="shared" si="751"/>
        <v>2013</v>
      </c>
      <c r="D4816" s="148">
        <f t="shared" si="752"/>
        <v>7</v>
      </c>
      <c r="E4816" s="152">
        <v>11</v>
      </c>
      <c r="F4816" s="153">
        <v>0</v>
      </c>
      <c r="G4816" s="154">
        <v>479.36799999999999</v>
      </c>
      <c r="H4816" s="154">
        <v>0</v>
      </c>
      <c r="I4816" s="154">
        <v>1134.7929999999999</v>
      </c>
      <c r="J4816" s="151">
        <v>0</v>
      </c>
      <c r="K4816" s="149">
        <f t="shared" si="753"/>
        <v>1614.1609999999998</v>
      </c>
      <c r="L4816" s="148">
        <v>0</v>
      </c>
      <c r="M4816" s="148">
        <v>142.881</v>
      </c>
      <c r="N4816" s="148">
        <v>0</v>
      </c>
      <c r="O4816" s="148">
        <v>271.59399999999999</v>
      </c>
      <c r="P4816" s="148">
        <v>0</v>
      </c>
      <c r="Q4816" s="21">
        <f t="shared" si="754"/>
        <v>0</v>
      </c>
      <c r="R4816" s="21">
        <f t="shared" si="755"/>
        <v>456.79055700000004</v>
      </c>
      <c r="S4816" s="21">
        <f t="shared" si="756"/>
        <v>0</v>
      </c>
      <c r="T4816" s="21">
        <f t="shared" si="757"/>
        <v>862.58254399999998</v>
      </c>
      <c r="U4816" s="22">
        <f t="shared" si="758"/>
        <v>1319.3731010000001</v>
      </c>
      <c r="V4816" s="39">
        <f t="shared" si="759"/>
        <v>0.81737391809119431</v>
      </c>
    </row>
    <row r="4817" spans="1:22">
      <c r="A4817">
        <v>4812</v>
      </c>
      <c r="B4817" s="155">
        <f t="shared" si="750"/>
        <v>41475</v>
      </c>
      <c r="C4817" s="148">
        <f t="shared" si="751"/>
        <v>2013</v>
      </c>
      <c r="D4817" s="148">
        <f t="shared" si="752"/>
        <v>7</v>
      </c>
      <c r="E4817" s="152">
        <v>12</v>
      </c>
      <c r="F4817" s="153">
        <v>0</v>
      </c>
      <c r="G4817" s="154">
        <v>478.81900000000002</v>
      </c>
      <c r="H4817" s="154">
        <v>0</v>
      </c>
      <c r="I4817" s="154">
        <v>1130.4739999999999</v>
      </c>
      <c r="J4817" s="151">
        <v>0</v>
      </c>
      <c r="K4817" s="149">
        <f t="shared" si="753"/>
        <v>1609.2929999999999</v>
      </c>
      <c r="L4817" s="148">
        <v>0</v>
      </c>
      <c r="M4817" s="148">
        <v>144.19399999999999</v>
      </c>
      <c r="N4817" s="148">
        <v>0</v>
      </c>
      <c r="O4817" s="148">
        <v>274.09399999999999</v>
      </c>
      <c r="P4817" s="148">
        <v>0</v>
      </c>
      <c r="Q4817" s="21">
        <f t="shared" si="754"/>
        <v>0</v>
      </c>
      <c r="R4817" s="21">
        <f t="shared" si="755"/>
        <v>460.98821799999996</v>
      </c>
      <c r="S4817" s="21">
        <f t="shared" si="756"/>
        <v>0</v>
      </c>
      <c r="T4817" s="21">
        <f t="shared" si="757"/>
        <v>870.52254400000004</v>
      </c>
      <c r="U4817" s="22">
        <f t="shared" si="758"/>
        <v>1331.5107619999999</v>
      </c>
      <c r="V4817" s="39">
        <f t="shared" si="759"/>
        <v>0.82738864954983338</v>
      </c>
    </row>
    <row r="4818" spans="1:22">
      <c r="A4818">
        <v>4813</v>
      </c>
      <c r="B4818" s="155">
        <f t="shared" si="750"/>
        <v>41475</v>
      </c>
      <c r="C4818" s="148">
        <f t="shared" si="751"/>
        <v>2013</v>
      </c>
      <c r="D4818" s="148">
        <f t="shared" si="752"/>
        <v>7</v>
      </c>
      <c r="E4818" s="152">
        <v>13</v>
      </c>
      <c r="F4818" s="153">
        <v>0</v>
      </c>
      <c r="G4818" s="154">
        <v>477.95</v>
      </c>
      <c r="H4818" s="154">
        <v>0</v>
      </c>
      <c r="I4818" s="154">
        <v>1166.78</v>
      </c>
      <c r="J4818" s="151">
        <v>0</v>
      </c>
      <c r="K4818" s="149">
        <f t="shared" si="753"/>
        <v>1644.73</v>
      </c>
      <c r="L4818" s="148">
        <v>0</v>
      </c>
      <c r="M4818" s="148">
        <v>144.399</v>
      </c>
      <c r="N4818" s="148">
        <v>0</v>
      </c>
      <c r="O4818" s="148">
        <v>284.94600000000003</v>
      </c>
      <c r="P4818" s="148">
        <v>0</v>
      </c>
      <c r="Q4818" s="21">
        <f t="shared" si="754"/>
        <v>0</v>
      </c>
      <c r="R4818" s="21">
        <f t="shared" si="755"/>
        <v>461.64360299999998</v>
      </c>
      <c r="S4818" s="21">
        <f t="shared" si="756"/>
        <v>0</v>
      </c>
      <c r="T4818" s="21">
        <f t="shared" si="757"/>
        <v>904.98849600000017</v>
      </c>
      <c r="U4818" s="22">
        <f t="shared" si="758"/>
        <v>1366.6320990000002</v>
      </c>
      <c r="V4818" s="39">
        <f t="shared" si="759"/>
        <v>0.83091577280161499</v>
      </c>
    </row>
    <row r="4819" spans="1:22">
      <c r="A4819">
        <v>4814</v>
      </c>
      <c r="B4819" s="155">
        <f t="shared" si="750"/>
        <v>41475</v>
      </c>
      <c r="C4819" s="148">
        <f t="shared" si="751"/>
        <v>2013</v>
      </c>
      <c r="D4819" s="148">
        <f t="shared" si="752"/>
        <v>7</v>
      </c>
      <c r="E4819" s="152">
        <v>14</v>
      </c>
      <c r="F4819" s="153">
        <v>0</v>
      </c>
      <c r="G4819" s="154">
        <v>480.565</v>
      </c>
      <c r="H4819" s="154">
        <v>0</v>
      </c>
      <c r="I4819" s="154">
        <v>1331.2180000000001</v>
      </c>
      <c r="J4819" s="151">
        <v>0</v>
      </c>
      <c r="K4819" s="149">
        <f t="shared" si="753"/>
        <v>1811.7830000000001</v>
      </c>
      <c r="L4819" s="148">
        <v>0</v>
      </c>
      <c r="M4819" s="148">
        <v>145.89500000000001</v>
      </c>
      <c r="N4819" s="148">
        <v>0</v>
      </c>
      <c r="O4819" s="148">
        <v>319.23</v>
      </c>
      <c r="P4819" s="148">
        <v>0</v>
      </c>
      <c r="Q4819" s="21">
        <f t="shared" si="754"/>
        <v>0</v>
      </c>
      <c r="R4819" s="21">
        <f t="shared" si="755"/>
        <v>466.42631500000005</v>
      </c>
      <c r="S4819" s="21">
        <f t="shared" si="756"/>
        <v>0</v>
      </c>
      <c r="T4819" s="21">
        <f t="shared" si="757"/>
        <v>1013.8744800000001</v>
      </c>
      <c r="U4819" s="22">
        <f t="shared" si="758"/>
        <v>1480.3007950000001</v>
      </c>
      <c r="V4819" s="39">
        <f t="shared" si="759"/>
        <v>0.81704089010659664</v>
      </c>
    </row>
    <row r="4820" spans="1:22">
      <c r="A4820">
        <v>4815</v>
      </c>
      <c r="B4820" s="155">
        <f t="shared" si="750"/>
        <v>41475</v>
      </c>
      <c r="C4820" s="148">
        <f t="shared" si="751"/>
        <v>2013</v>
      </c>
      <c r="D4820" s="148">
        <f t="shared" si="752"/>
        <v>7</v>
      </c>
      <c r="E4820" s="152">
        <v>15</v>
      </c>
      <c r="F4820" s="153">
        <v>0</v>
      </c>
      <c r="G4820" s="154">
        <v>312.10399999999998</v>
      </c>
      <c r="H4820" s="154">
        <v>0</v>
      </c>
      <c r="I4820" s="154">
        <v>1262.1310000000001</v>
      </c>
      <c r="J4820" s="151">
        <v>0</v>
      </c>
      <c r="K4820" s="149">
        <f t="shared" si="753"/>
        <v>1574.2350000000001</v>
      </c>
      <c r="L4820" s="148">
        <v>0</v>
      </c>
      <c r="M4820" s="148">
        <v>100.26900000000001</v>
      </c>
      <c r="N4820" s="148">
        <v>0</v>
      </c>
      <c r="O4820" s="148">
        <v>306.91899999999998</v>
      </c>
      <c r="P4820" s="148">
        <v>0</v>
      </c>
      <c r="Q4820" s="21">
        <f t="shared" si="754"/>
        <v>0</v>
      </c>
      <c r="R4820" s="21">
        <f t="shared" si="755"/>
        <v>320.55999300000002</v>
      </c>
      <c r="S4820" s="21">
        <f t="shared" si="756"/>
        <v>0</v>
      </c>
      <c r="T4820" s="21">
        <f t="shared" si="757"/>
        <v>974.77474399999994</v>
      </c>
      <c r="U4820" s="22">
        <f t="shared" si="758"/>
        <v>1295.3347369999999</v>
      </c>
      <c r="V4820" s="39">
        <f t="shared" si="759"/>
        <v>0.82283441608146168</v>
      </c>
    </row>
    <row r="4821" spans="1:22">
      <c r="A4821">
        <v>4816</v>
      </c>
      <c r="B4821" s="155">
        <f t="shared" si="750"/>
        <v>41475</v>
      </c>
      <c r="C4821" s="148">
        <f t="shared" si="751"/>
        <v>2013</v>
      </c>
      <c r="D4821" s="148">
        <f t="shared" si="752"/>
        <v>7</v>
      </c>
      <c r="E4821" s="152">
        <v>16</v>
      </c>
      <c r="F4821" s="153">
        <v>0</v>
      </c>
      <c r="G4821" s="154">
        <v>306.34800000000001</v>
      </c>
      <c r="H4821" s="154">
        <v>0</v>
      </c>
      <c r="I4821" s="154">
        <v>1240.807</v>
      </c>
      <c r="J4821" s="151">
        <v>0</v>
      </c>
      <c r="K4821" s="149">
        <f t="shared" si="753"/>
        <v>1547.155</v>
      </c>
      <c r="L4821" s="148">
        <v>0</v>
      </c>
      <c r="M4821" s="148">
        <v>98.48</v>
      </c>
      <c r="N4821" s="148">
        <v>0</v>
      </c>
      <c r="O4821" s="148">
        <v>297.096</v>
      </c>
      <c r="P4821" s="148">
        <v>0</v>
      </c>
      <c r="Q4821" s="21">
        <f t="shared" si="754"/>
        <v>0</v>
      </c>
      <c r="R4821" s="21">
        <f t="shared" si="755"/>
        <v>314.84056000000004</v>
      </c>
      <c r="S4821" s="21">
        <f t="shared" si="756"/>
        <v>0</v>
      </c>
      <c r="T4821" s="21">
        <f t="shared" si="757"/>
        <v>943.57689600000003</v>
      </c>
      <c r="U4821" s="22">
        <f t="shared" si="758"/>
        <v>1258.4174560000001</v>
      </c>
      <c r="V4821" s="39">
        <f t="shared" si="759"/>
        <v>0.81337516667690057</v>
      </c>
    </row>
    <row r="4822" spans="1:22">
      <c r="A4822">
        <v>4817</v>
      </c>
      <c r="B4822" s="155">
        <f t="shared" si="750"/>
        <v>41475</v>
      </c>
      <c r="C4822" s="148">
        <f t="shared" si="751"/>
        <v>2013</v>
      </c>
      <c r="D4822" s="148">
        <f t="shared" si="752"/>
        <v>7</v>
      </c>
      <c r="E4822" s="152">
        <v>17</v>
      </c>
      <c r="F4822" s="153">
        <v>0</v>
      </c>
      <c r="G4822" s="154">
        <v>304.87799999999999</v>
      </c>
      <c r="H4822" s="154">
        <v>0</v>
      </c>
      <c r="I4822" s="154">
        <v>1245.4059999999999</v>
      </c>
      <c r="J4822" s="151">
        <v>0</v>
      </c>
      <c r="K4822" s="149">
        <f t="shared" si="753"/>
        <v>1550.2839999999999</v>
      </c>
      <c r="L4822" s="148">
        <v>0</v>
      </c>
      <c r="M4822" s="148">
        <v>102.081</v>
      </c>
      <c r="N4822" s="148">
        <v>0</v>
      </c>
      <c r="O4822" s="148">
        <v>300.798</v>
      </c>
      <c r="P4822" s="148">
        <v>0</v>
      </c>
      <c r="Q4822" s="21">
        <f t="shared" si="754"/>
        <v>0</v>
      </c>
      <c r="R4822" s="21">
        <f t="shared" si="755"/>
        <v>326.352957</v>
      </c>
      <c r="S4822" s="21">
        <f t="shared" si="756"/>
        <v>0</v>
      </c>
      <c r="T4822" s="21">
        <f t="shared" si="757"/>
        <v>955.33444800000007</v>
      </c>
      <c r="U4822" s="22">
        <f t="shared" si="758"/>
        <v>1281.6874050000001</v>
      </c>
      <c r="V4822" s="39">
        <f t="shared" si="759"/>
        <v>0.82674361923363737</v>
      </c>
    </row>
    <row r="4823" spans="1:22">
      <c r="A4823">
        <v>4818</v>
      </c>
      <c r="B4823" s="155">
        <f t="shared" si="750"/>
        <v>41475</v>
      </c>
      <c r="C4823" s="148">
        <f t="shared" si="751"/>
        <v>2013</v>
      </c>
      <c r="D4823" s="148">
        <f t="shared" si="752"/>
        <v>7</v>
      </c>
      <c r="E4823" s="152">
        <v>18</v>
      </c>
      <c r="F4823" s="153">
        <v>0</v>
      </c>
      <c r="G4823" s="154">
        <v>472.75700000000001</v>
      </c>
      <c r="H4823" s="154">
        <v>0</v>
      </c>
      <c r="I4823" s="154">
        <v>1108.7760000000001</v>
      </c>
      <c r="J4823" s="151">
        <v>0</v>
      </c>
      <c r="K4823" s="149">
        <f t="shared" si="753"/>
        <v>1581.5330000000001</v>
      </c>
      <c r="L4823" s="148">
        <v>0</v>
      </c>
      <c r="M4823" s="148">
        <v>148.13</v>
      </c>
      <c r="N4823" s="148">
        <v>0</v>
      </c>
      <c r="O4823" s="148">
        <v>281.87599999999998</v>
      </c>
      <c r="P4823" s="148">
        <v>0</v>
      </c>
      <c r="Q4823" s="21">
        <f t="shared" si="754"/>
        <v>0</v>
      </c>
      <c r="R4823" s="21">
        <f t="shared" si="755"/>
        <v>473.57161000000002</v>
      </c>
      <c r="S4823" s="21">
        <f t="shared" si="756"/>
        <v>0</v>
      </c>
      <c r="T4823" s="21">
        <f t="shared" si="757"/>
        <v>895.23817599999995</v>
      </c>
      <c r="U4823" s="22">
        <f t="shared" si="758"/>
        <v>1368.809786</v>
      </c>
      <c r="V4823" s="39">
        <f t="shared" si="759"/>
        <v>0.86549555779107989</v>
      </c>
    </row>
    <row r="4824" spans="1:22">
      <c r="A4824">
        <v>4819</v>
      </c>
      <c r="B4824" s="155">
        <f t="shared" si="750"/>
        <v>41475</v>
      </c>
      <c r="C4824" s="148">
        <f t="shared" si="751"/>
        <v>2013</v>
      </c>
      <c r="D4824" s="148">
        <f t="shared" si="752"/>
        <v>7</v>
      </c>
      <c r="E4824" s="152">
        <v>19</v>
      </c>
      <c r="F4824" s="153">
        <v>0</v>
      </c>
      <c r="G4824" s="154">
        <v>473.49599999999998</v>
      </c>
      <c r="H4824" s="154">
        <v>2.4E-2</v>
      </c>
      <c r="I4824" s="154">
        <v>1263.6310000000001</v>
      </c>
      <c r="J4824" s="151">
        <v>0</v>
      </c>
      <c r="K4824" s="149">
        <f t="shared" si="753"/>
        <v>1737.1510000000001</v>
      </c>
      <c r="L4824" s="148">
        <v>0</v>
      </c>
      <c r="M4824" s="148">
        <v>148.422</v>
      </c>
      <c r="N4824" s="148">
        <v>0.83</v>
      </c>
      <c r="O4824" s="148">
        <v>318.92899999999997</v>
      </c>
      <c r="P4824" s="148">
        <v>0</v>
      </c>
      <c r="Q4824" s="21">
        <f t="shared" si="754"/>
        <v>0</v>
      </c>
      <c r="R4824" s="21">
        <f t="shared" si="755"/>
        <v>474.505134</v>
      </c>
      <c r="S4824" s="21">
        <f t="shared" si="756"/>
        <v>1.6193299999999999</v>
      </c>
      <c r="T4824" s="21">
        <f t="shared" si="757"/>
        <v>1012.918504</v>
      </c>
      <c r="U4824" s="22">
        <f t="shared" si="758"/>
        <v>1489.042968</v>
      </c>
      <c r="V4824" s="39">
        <f t="shared" si="759"/>
        <v>0.85717532212225644</v>
      </c>
    </row>
    <row r="4825" spans="1:22">
      <c r="A4825">
        <v>4820</v>
      </c>
      <c r="B4825" s="155">
        <f t="shared" si="750"/>
        <v>41475</v>
      </c>
      <c r="C4825" s="148">
        <f t="shared" si="751"/>
        <v>2013</v>
      </c>
      <c r="D4825" s="148">
        <f t="shared" si="752"/>
        <v>7</v>
      </c>
      <c r="E4825" s="152">
        <v>20</v>
      </c>
      <c r="F4825" s="153">
        <v>0</v>
      </c>
      <c r="G4825" s="154">
        <v>478.41899999999998</v>
      </c>
      <c r="H4825" s="154">
        <v>0</v>
      </c>
      <c r="I4825" s="154">
        <v>1659.5139999999999</v>
      </c>
      <c r="J4825" s="151">
        <v>0</v>
      </c>
      <c r="K4825" s="149">
        <f t="shared" si="753"/>
        <v>2137.933</v>
      </c>
      <c r="L4825" s="148">
        <v>0</v>
      </c>
      <c r="M4825" s="148">
        <v>150.22</v>
      </c>
      <c r="N4825" s="148">
        <v>0</v>
      </c>
      <c r="O4825" s="148">
        <v>409.69799999999998</v>
      </c>
      <c r="P4825" s="148">
        <v>0</v>
      </c>
      <c r="Q4825" s="21">
        <f t="shared" si="754"/>
        <v>0</v>
      </c>
      <c r="R4825" s="21">
        <f t="shared" si="755"/>
        <v>480.25333999999998</v>
      </c>
      <c r="S4825" s="21">
        <f t="shared" si="756"/>
        <v>0</v>
      </c>
      <c r="T4825" s="21">
        <f t="shared" si="757"/>
        <v>1301.200848</v>
      </c>
      <c r="U4825" s="22">
        <f t="shared" si="758"/>
        <v>1781.4541879999999</v>
      </c>
      <c r="V4825" s="39">
        <f t="shared" si="759"/>
        <v>0.83326006380929618</v>
      </c>
    </row>
    <row r="4826" spans="1:22">
      <c r="A4826">
        <v>4821</v>
      </c>
      <c r="B4826" s="155">
        <f t="shared" si="750"/>
        <v>41475</v>
      </c>
      <c r="C4826" s="148">
        <f t="shared" si="751"/>
        <v>2013</v>
      </c>
      <c r="D4826" s="148">
        <f t="shared" si="752"/>
        <v>7</v>
      </c>
      <c r="E4826" s="152">
        <v>21</v>
      </c>
      <c r="F4826" s="153">
        <v>0</v>
      </c>
      <c r="G4826" s="154">
        <v>476.30099999999999</v>
      </c>
      <c r="H4826" s="154">
        <v>0</v>
      </c>
      <c r="I4826" s="154">
        <v>1641.942</v>
      </c>
      <c r="J4826" s="151">
        <v>0</v>
      </c>
      <c r="K4826" s="149">
        <f t="shared" si="753"/>
        <v>2118.2429999999999</v>
      </c>
      <c r="L4826" s="148">
        <v>0</v>
      </c>
      <c r="M4826" s="148">
        <v>149.51400000000001</v>
      </c>
      <c r="N4826" s="148">
        <v>0</v>
      </c>
      <c r="O4826" s="148">
        <v>406.81799999999998</v>
      </c>
      <c r="P4826" s="148">
        <v>0</v>
      </c>
      <c r="Q4826" s="21">
        <f t="shared" si="754"/>
        <v>0</v>
      </c>
      <c r="R4826" s="21">
        <f t="shared" si="755"/>
        <v>477.99625800000007</v>
      </c>
      <c r="S4826" s="21">
        <f t="shared" si="756"/>
        <v>0</v>
      </c>
      <c r="T4826" s="21">
        <f t="shared" si="757"/>
        <v>1292.0539679999999</v>
      </c>
      <c r="U4826" s="22">
        <f t="shared" si="758"/>
        <v>1770.0502260000001</v>
      </c>
      <c r="V4826" s="39">
        <f t="shared" si="759"/>
        <v>0.8356218932388777</v>
      </c>
    </row>
    <row r="4827" spans="1:22">
      <c r="A4827">
        <v>4822</v>
      </c>
      <c r="B4827" s="155">
        <f t="shared" si="750"/>
        <v>41475</v>
      </c>
      <c r="C4827" s="148">
        <f t="shared" si="751"/>
        <v>2013</v>
      </c>
      <c r="D4827" s="148">
        <f t="shared" si="752"/>
        <v>7</v>
      </c>
      <c r="E4827" s="152">
        <v>22</v>
      </c>
      <c r="F4827" s="153">
        <v>0</v>
      </c>
      <c r="G4827" s="154">
        <v>462.54</v>
      </c>
      <c r="H4827" s="154">
        <v>0</v>
      </c>
      <c r="I4827" s="154">
        <v>1611.93</v>
      </c>
      <c r="J4827" s="151">
        <v>0</v>
      </c>
      <c r="K4827" s="149">
        <f t="shared" si="753"/>
        <v>2074.4700000000003</v>
      </c>
      <c r="L4827" s="148">
        <v>0</v>
      </c>
      <c r="M4827" s="148">
        <v>140.845</v>
      </c>
      <c r="N4827" s="148">
        <v>0</v>
      </c>
      <c r="O4827" s="148">
        <v>395.81099999999998</v>
      </c>
      <c r="P4827" s="148">
        <v>0</v>
      </c>
      <c r="Q4827" s="21">
        <f t="shared" si="754"/>
        <v>0</v>
      </c>
      <c r="R4827" s="21">
        <f t="shared" si="755"/>
        <v>450.28146500000003</v>
      </c>
      <c r="S4827" s="21">
        <f t="shared" si="756"/>
        <v>0</v>
      </c>
      <c r="T4827" s="21">
        <f t="shared" si="757"/>
        <v>1257.095736</v>
      </c>
      <c r="U4827" s="22">
        <f t="shared" si="758"/>
        <v>1707.377201</v>
      </c>
      <c r="V4827" s="39">
        <f t="shared" si="759"/>
        <v>0.82304260895554038</v>
      </c>
    </row>
    <row r="4828" spans="1:22">
      <c r="A4828">
        <v>4823</v>
      </c>
      <c r="B4828" s="155">
        <f t="shared" si="750"/>
        <v>41475</v>
      </c>
      <c r="C4828" s="148">
        <f t="shared" si="751"/>
        <v>2013</v>
      </c>
      <c r="D4828" s="148">
        <f t="shared" si="752"/>
        <v>7</v>
      </c>
      <c r="E4828" s="152">
        <v>23</v>
      </c>
      <c r="F4828" s="153">
        <v>0</v>
      </c>
      <c r="G4828" s="154">
        <v>460.99</v>
      </c>
      <c r="H4828" s="154">
        <v>0</v>
      </c>
      <c r="I4828" s="154">
        <v>1498.75</v>
      </c>
      <c r="J4828" s="151">
        <v>0</v>
      </c>
      <c r="K4828" s="149">
        <f t="shared" si="753"/>
        <v>1959.74</v>
      </c>
      <c r="L4828" s="148">
        <v>0</v>
      </c>
      <c r="M4828" s="148">
        <v>138.61600000000001</v>
      </c>
      <c r="N4828" s="148">
        <v>0</v>
      </c>
      <c r="O4828" s="148">
        <v>371.613</v>
      </c>
      <c r="P4828" s="148">
        <v>0</v>
      </c>
      <c r="Q4828" s="21">
        <f t="shared" si="754"/>
        <v>0</v>
      </c>
      <c r="R4828" s="21">
        <f t="shared" si="755"/>
        <v>443.15535200000005</v>
      </c>
      <c r="S4828" s="21">
        <f t="shared" si="756"/>
        <v>0</v>
      </c>
      <c r="T4828" s="21">
        <f t="shared" si="757"/>
        <v>1180.242888</v>
      </c>
      <c r="U4828" s="22">
        <f t="shared" si="758"/>
        <v>1623.39824</v>
      </c>
      <c r="V4828" s="39">
        <f t="shared" si="759"/>
        <v>0.82837429454927691</v>
      </c>
    </row>
    <row r="4829" spans="1:22">
      <c r="A4829">
        <v>4824</v>
      </c>
      <c r="B4829" s="155">
        <f t="shared" si="750"/>
        <v>41475</v>
      </c>
      <c r="C4829" s="148">
        <f t="shared" si="751"/>
        <v>2013</v>
      </c>
      <c r="D4829" s="148">
        <f t="shared" si="752"/>
        <v>7</v>
      </c>
      <c r="E4829" s="152">
        <v>24</v>
      </c>
      <c r="F4829" s="153">
        <v>0</v>
      </c>
      <c r="G4829" s="154">
        <v>261.27100000000002</v>
      </c>
      <c r="H4829" s="154">
        <v>1.407</v>
      </c>
      <c r="I4829" s="154">
        <v>1724.2829999999999</v>
      </c>
      <c r="J4829" s="151">
        <v>0</v>
      </c>
      <c r="K4829" s="149">
        <f t="shared" si="753"/>
        <v>1986.9609999999998</v>
      </c>
      <c r="L4829" s="148">
        <v>0</v>
      </c>
      <c r="M4829" s="148">
        <v>81.013000000000005</v>
      </c>
      <c r="N4829" s="148">
        <v>5.3250000000000002</v>
      </c>
      <c r="O4829" s="148">
        <v>413.63299999999998</v>
      </c>
      <c r="P4829" s="148">
        <v>0</v>
      </c>
      <c r="Q4829" s="21">
        <f t="shared" si="754"/>
        <v>0</v>
      </c>
      <c r="R4829" s="21">
        <f t="shared" si="755"/>
        <v>258.998561</v>
      </c>
      <c r="S4829" s="21">
        <f t="shared" si="756"/>
        <v>10.389075</v>
      </c>
      <c r="T4829" s="21">
        <f t="shared" si="757"/>
        <v>1313.698408</v>
      </c>
      <c r="U4829" s="22">
        <f t="shared" si="758"/>
        <v>1583.0860439999999</v>
      </c>
      <c r="V4829" s="39">
        <f t="shared" si="759"/>
        <v>0.7967373511608935</v>
      </c>
    </row>
    <row r="4830" spans="1:22">
      <c r="A4830">
        <v>4825</v>
      </c>
      <c r="B4830" s="155">
        <f t="shared" si="750"/>
        <v>41476</v>
      </c>
      <c r="C4830" s="148">
        <f t="shared" si="751"/>
        <v>2013</v>
      </c>
      <c r="D4830" s="148">
        <f t="shared" si="752"/>
        <v>7</v>
      </c>
      <c r="E4830" s="152">
        <v>1</v>
      </c>
      <c r="F4830" s="153">
        <v>0</v>
      </c>
      <c r="G4830" s="154">
        <v>266.267</v>
      </c>
      <c r="H4830" s="154">
        <v>7.3999999999999996E-2</v>
      </c>
      <c r="I4830" s="154">
        <v>1397.9010000000001</v>
      </c>
      <c r="J4830" s="151">
        <v>0</v>
      </c>
      <c r="K4830" s="149">
        <f t="shared" si="753"/>
        <v>1664.2420000000002</v>
      </c>
      <c r="L4830" s="148">
        <v>0</v>
      </c>
      <c r="M4830" s="148">
        <v>82.518000000000001</v>
      </c>
      <c r="N4830" s="148">
        <v>2.125</v>
      </c>
      <c r="O4830" s="148">
        <v>337.96899999999999</v>
      </c>
      <c r="P4830" s="148">
        <v>0</v>
      </c>
      <c r="Q4830" s="21">
        <f t="shared" si="754"/>
        <v>0</v>
      </c>
      <c r="R4830" s="21">
        <f t="shared" si="755"/>
        <v>263.810046</v>
      </c>
      <c r="S4830" s="21">
        <f t="shared" si="756"/>
        <v>4.1458750000000002</v>
      </c>
      <c r="T4830" s="21">
        <f t="shared" si="757"/>
        <v>1073.3895440000001</v>
      </c>
      <c r="U4830" s="22">
        <f t="shared" si="758"/>
        <v>1341.3454650000001</v>
      </c>
      <c r="V4830" s="39">
        <f t="shared" si="759"/>
        <v>0.80597981843986632</v>
      </c>
    </row>
    <row r="4831" spans="1:22">
      <c r="A4831">
        <v>4826</v>
      </c>
      <c r="B4831" s="155">
        <f t="shared" ref="B4831:B4894" si="760">+B4807+1</f>
        <v>41476</v>
      </c>
      <c r="C4831" s="148">
        <f t="shared" si="751"/>
        <v>2013</v>
      </c>
      <c r="D4831" s="148">
        <f t="shared" si="752"/>
        <v>7</v>
      </c>
      <c r="E4831" s="152">
        <v>2</v>
      </c>
      <c r="F4831" s="153">
        <v>0</v>
      </c>
      <c r="G4831" s="154">
        <v>266.01100000000002</v>
      </c>
      <c r="H4831" s="154">
        <v>0</v>
      </c>
      <c r="I4831" s="154">
        <v>1465.9639999999999</v>
      </c>
      <c r="J4831" s="151">
        <v>0</v>
      </c>
      <c r="K4831" s="149">
        <f t="shared" si="753"/>
        <v>1731.9749999999999</v>
      </c>
      <c r="L4831" s="148">
        <v>0</v>
      </c>
      <c r="M4831" s="148">
        <v>82.244</v>
      </c>
      <c r="N4831" s="148">
        <v>0</v>
      </c>
      <c r="O4831" s="148">
        <v>350.66800000000001</v>
      </c>
      <c r="P4831" s="148">
        <v>0</v>
      </c>
      <c r="Q4831" s="21">
        <f t="shared" si="754"/>
        <v>0</v>
      </c>
      <c r="R4831" s="21">
        <f t="shared" si="755"/>
        <v>262.93406800000002</v>
      </c>
      <c r="S4831" s="21">
        <f t="shared" si="756"/>
        <v>0</v>
      </c>
      <c r="T4831" s="21">
        <f t="shared" si="757"/>
        <v>1113.7215680000002</v>
      </c>
      <c r="U4831" s="22">
        <f t="shared" si="758"/>
        <v>1376.6556360000002</v>
      </c>
      <c r="V4831" s="39">
        <f t="shared" si="759"/>
        <v>0.79484729052093728</v>
      </c>
    </row>
    <row r="4832" spans="1:22">
      <c r="A4832">
        <v>4827</v>
      </c>
      <c r="B4832" s="155">
        <f t="shared" si="760"/>
        <v>41476</v>
      </c>
      <c r="C4832" s="148">
        <f t="shared" si="751"/>
        <v>2013</v>
      </c>
      <c r="D4832" s="148">
        <f t="shared" si="752"/>
        <v>7</v>
      </c>
      <c r="E4832" s="152">
        <v>3</v>
      </c>
      <c r="F4832" s="153">
        <v>0</v>
      </c>
      <c r="G4832" s="154">
        <v>264.64999999999998</v>
      </c>
      <c r="H4832" s="154">
        <v>0</v>
      </c>
      <c r="I4832" s="154">
        <v>1162.2070000000001</v>
      </c>
      <c r="J4832" s="151">
        <v>0</v>
      </c>
      <c r="K4832" s="149">
        <f t="shared" si="753"/>
        <v>1426.857</v>
      </c>
      <c r="L4832" s="148">
        <v>0</v>
      </c>
      <c r="M4832" s="148">
        <v>81.912000000000006</v>
      </c>
      <c r="N4832" s="148">
        <v>0</v>
      </c>
      <c r="O4832" s="148">
        <v>272.10700000000003</v>
      </c>
      <c r="P4832" s="148">
        <v>0</v>
      </c>
      <c r="Q4832" s="21">
        <f t="shared" si="754"/>
        <v>0</v>
      </c>
      <c r="R4832" s="21">
        <f t="shared" si="755"/>
        <v>261.87266400000004</v>
      </c>
      <c r="S4832" s="21">
        <f t="shared" si="756"/>
        <v>0</v>
      </c>
      <c r="T4832" s="21">
        <f t="shared" si="757"/>
        <v>864.21183200000019</v>
      </c>
      <c r="U4832" s="22">
        <f t="shared" si="758"/>
        <v>1126.0844960000002</v>
      </c>
      <c r="V4832" s="39">
        <f t="shared" si="759"/>
        <v>0.78920627364900631</v>
      </c>
    </row>
    <row r="4833" spans="1:22">
      <c r="A4833">
        <v>4828</v>
      </c>
      <c r="B4833" s="155">
        <f t="shared" si="760"/>
        <v>41476</v>
      </c>
      <c r="C4833" s="148">
        <f t="shared" si="751"/>
        <v>2013</v>
      </c>
      <c r="D4833" s="148">
        <f t="shared" si="752"/>
        <v>7</v>
      </c>
      <c r="E4833" s="152">
        <v>4</v>
      </c>
      <c r="F4833" s="153">
        <v>0</v>
      </c>
      <c r="G4833" s="154">
        <v>209.75399999999999</v>
      </c>
      <c r="H4833" s="154">
        <v>0</v>
      </c>
      <c r="I4833" s="154">
        <v>1135.5719999999999</v>
      </c>
      <c r="J4833" s="151">
        <v>0</v>
      </c>
      <c r="K4833" s="149">
        <f t="shared" si="753"/>
        <v>1345.3259999999998</v>
      </c>
      <c r="L4833" s="148">
        <v>0</v>
      </c>
      <c r="M4833" s="148">
        <v>66.353999999999999</v>
      </c>
      <c r="N4833" s="148">
        <v>0</v>
      </c>
      <c r="O4833" s="148">
        <v>264.25299999999999</v>
      </c>
      <c r="P4833" s="148">
        <v>0</v>
      </c>
      <c r="Q4833" s="21">
        <f t="shared" si="754"/>
        <v>0</v>
      </c>
      <c r="R4833" s="21">
        <f t="shared" si="755"/>
        <v>212.13373799999999</v>
      </c>
      <c r="S4833" s="21">
        <f t="shared" si="756"/>
        <v>0</v>
      </c>
      <c r="T4833" s="21">
        <f t="shared" si="757"/>
        <v>839.26752799999997</v>
      </c>
      <c r="U4833" s="22">
        <f t="shared" si="758"/>
        <v>1051.4012659999999</v>
      </c>
      <c r="V4833" s="39">
        <f t="shared" si="759"/>
        <v>0.78152155388359401</v>
      </c>
    </row>
    <row r="4834" spans="1:22">
      <c r="A4834">
        <v>4829</v>
      </c>
      <c r="B4834" s="155">
        <f t="shared" si="760"/>
        <v>41476</v>
      </c>
      <c r="C4834" s="148">
        <f t="shared" si="751"/>
        <v>2013</v>
      </c>
      <c r="D4834" s="148">
        <f t="shared" si="752"/>
        <v>7</v>
      </c>
      <c r="E4834" s="152">
        <v>5</v>
      </c>
      <c r="F4834" s="153">
        <v>0</v>
      </c>
      <c r="G4834" s="154">
        <v>266.80599999999998</v>
      </c>
      <c r="H4834" s="154">
        <v>0</v>
      </c>
      <c r="I4834" s="154">
        <v>1081.5619999999999</v>
      </c>
      <c r="J4834" s="151">
        <v>0</v>
      </c>
      <c r="K4834" s="149">
        <f t="shared" si="753"/>
        <v>1348.3679999999999</v>
      </c>
      <c r="L4834" s="148">
        <v>0</v>
      </c>
      <c r="M4834" s="148">
        <v>82.275999999999996</v>
      </c>
      <c r="N4834" s="148">
        <v>0</v>
      </c>
      <c r="O4834" s="148">
        <v>252.179</v>
      </c>
      <c r="P4834" s="148">
        <v>0</v>
      </c>
      <c r="Q4834" s="21">
        <f t="shared" si="754"/>
        <v>0</v>
      </c>
      <c r="R4834" s="21">
        <f t="shared" si="755"/>
        <v>263.03637199999997</v>
      </c>
      <c r="S4834" s="21">
        <f t="shared" si="756"/>
        <v>0</v>
      </c>
      <c r="T4834" s="21">
        <f t="shared" si="757"/>
        <v>800.92050400000005</v>
      </c>
      <c r="U4834" s="22">
        <f t="shared" si="758"/>
        <v>1063.956876</v>
      </c>
      <c r="V4834" s="39">
        <f t="shared" si="759"/>
        <v>0.78907010252394005</v>
      </c>
    </row>
    <row r="4835" spans="1:22">
      <c r="A4835">
        <v>4830</v>
      </c>
      <c r="B4835" s="155">
        <f t="shared" si="760"/>
        <v>41476</v>
      </c>
      <c r="C4835" s="148">
        <f t="shared" si="751"/>
        <v>2013</v>
      </c>
      <c r="D4835" s="148">
        <f t="shared" si="752"/>
        <v>7</v>
      </c>
      <c r="E4835" s="152">
        <v>6</v>
      </c>
      <c r="F4835" s="153">
        <v>0</v>
      </c>
      <c r="G4835" s="154">
        <v>283.72800000000001</v>
      </c>
      <c r="H4835" s="154">
        <v>0</v>
      </c>
      <c r="I4835" s="154">
        <v>1053.623</v>
      </c>
      <c r="J4835" s="151">
        <v>0</v>
      </c>
      <c r="K4835" s="149">
        <f t="shared" si="753"/>
        <v>1337.3510000000001</v>
      </c>
      <c r="L4835" s="148">
        <v>0</v>
      </c>
      <c r="M4835" s="148">
        <v>87.63</v>
      </c>
      <c r="N4835" s="148">
        <v>0</v>
      </c>
      <c r="O4835" s="148">
        <v>247.50299999999999</v>
      </c>
      <c r="P4835" s="148">
        <v>0</v>
      </c>
      <c r="Q4835" s="21">
        <f t="shared" si="754"/>
        <v>0</v>
      </c>
      <c r="R4835" s="21">
        <f t="shared" si="755"/>
        <v>280.15310999999997</v>
      </c>
      <c r="S4835" s="21">
        <f t="shared" si="756"/>
        <v>0</v>
      </c>
      <c r="T4835" s="21">
        <f t="shared" si="757"/>
        <v>786.06952799999999</v>
      </c>
      <c r="U4835" s="22">
        <f t="shared" si="758"/>
        <v>1066.222638</v>
      </c>
      <c r="V4835" s="39">
        <f t="shared" si="759"/>
        <v>0.79726462088112982</v>
      </c>
    </row>
    <row r="4836" spans="1:22">
      <c r="A4836">
        <v>4831</v>
      </c>
      <c r="B4836" s="155">
        <f t="shared" si="760"/>
        <v>41476</v>
      </c>
      <c r="C4836" s="148">
        <f t="shared" si="751"/>
        <v>2013</v>
      </c>
      <c r="D4836" s="148">
        <f t="shared" si="752"/>
        <v>7</v>
      </c>
      <c r="E4836" s="152">
        <v>7</v>
      </c>
      <c r="F4836" s="153">
        <v>0</v>
      </c>
      <c r="G4836" s="154">
        <v>361.73200000000003</v>
      </c>
      <c r="H4836" s="154">
        <v>0</v>
      </c>
      <c r="I4836" s="154">
        <v>1056.152</v>
      </c>
      <c r="J4836" s="151">
        <v>0</v>
      </c>
      <c r="K4836" s="149">
        <f t="shared" si="753"/>
        <v>1417.884</v>
      </c>
      <c r="L4836" s="148">
        <v>0</v>
      </c>
      <c r="M4836" s="148">
        <v>113.649</v>
      </c>
      <c r="N4836" s="148">
        <v>0</v>
      </c>
      <c r="O4836" s="148">
        <v>248.066</v>
      </c>
      <c r="P4836" s="148">
        <v>0</v>
      </c>
      <c r="Q4836" s="21">
        <f t="shared" si="754"/>
        <v>0</v>
      </c>
      <c r="R4836" s="21">
        <f t="shared" si="755"/>
        <v>363.33585299999999</v>
      </c>
      <c r="S4836" s="21">
        <f t="shared" si="756"/>
        <v>0</v>
      </c>
      <c r="T4836" s="21">
        <f t="shared" si="757"/>
        <v>787.85761600000001</v>
      </c>
      <c r="U4836" s="22">
        <f t="shared" si="758"/>
        <v>1151.1934690000001</v>
      </c>
      <c r="V4836" s="39">
        <f t="shared" si="759"/>
        <v>0.81190948554324616</v>
      </c>
    </row>
    <row r="4837" spans="1:22">
      <c r="A4837">
        <v>4832</v>
      </c>
      <c r="B4837" s="155">
        <f t="shared" si="760"/>
        <v>41476</v>
      </c>
      <c r="C4837" s="148">
        <f t="shared" si="751"/>
        <v>2013</v>
      </c>
      <c r="D4837" s="148">
        <f t="shared" si="752"/>
        <v>7</v>
      </c>
      <c r="E4837" s="152">
        <v>8</v>
      </c>
      <c r="F4837" s="153">
        <v>0</v>
      </c>
      <c r="G4837" s="154">
        <v>288.00700000000001</v>
      </c>
      <c r="H4837" s="154">
        <v>0</v>
      </c>
      <c r="I4837" s="154">
        <v>1056.92</v>
      </c>
      <c r="J4837" s="151">
        <v>0</v>
      </c>
      <c r="K4837" s="149">
        <f t="shared" si="753"/>
        <v>1344.9270000000001</v>
      </c>
      <c r="L4837" s="148">
        <v>0</v>
      </c>
      <c r="M4837" s="148">
        <v>91.284999999999997</v>
      </c>
      <c r="N4837" s="148">
        <v>0</v>
      </c>
      <c r="O4837" s="148">
        <v>250.62</v>
      </c>
      <c r="P4837" s="148">
        <v>0</v>
      </c>
      <c r="Q4837" s="21">
        <f t="shared" si="754"/>
        <v>0</v>
      </c>
      <c r="R4837" s="21">
        <f t="shared" si="755"/>
        <v>291.838145</v>
      </c>
      <c r="S4837" s="21">
        <f t="shared" si="756"/>
        <v>0</v>
      </c>
      <c r="T4837" s="21">
        <f t="shared" si="757"/>
        <v>795.96912000000009</v>
      </c>
      <c r="U4837" s="22">
        <f t="shared" si="758"/>
        <v>1087.8072650000001</v>
      </c>
      <c r="V4837" s="39">
        <f t="shared" si="759"/>
        <v>0.80882253460596754</v>
      </c>
    </row>
    <row r="4838" spans="1:22">
      <c r="A4838">
        <v>4833</v>
      </c>
      <c r="B4838" s="155">
        <f t="shared" si="760"/>
        <v>41476</v>
      </c>
      <c r="C4838" s="148">
        <f t="shared" si="751"/>
        <v>2013</v>
      </c>
      <c r="D4838" s="148">
        <f t="shared" si="752"/>
        <v>7</v>
      </c>
      <c r="E4838" s="152">
        <v>9</v>
      </c>
      <c r="F4838" s="153">
        <v>0</v>
      </c>
      <c r="G4838" s="154">
        <v>297.51900000000001</v>
      </c>
      <c r="H4838" s="154">
        <v>0</v>
      </c>
      <c r="I4838" s="154">
        <v>1194.1179999999999</v>
      </c>
      <c r="J4838" s="151">
        <v>0</v>
      </c>
      <c r="K4838" s="149">
        <f t="shared" si="753"/>
        <v>1491.6369999999999</v>
      </c>
      <c r="L4838" s="148">
        <v>0</v>
      </c>
      <c r="M4838" s="148">
        <v>95.822000000000003</v>
      </c>
      <c r="N4838" s="148">
        <v>0</v>
      </c>
      <c r="O4838" s="148">
        <v>320.30599999999998</v>
      </c>
      <c r="P4838" s="148">
        <v>0</v>
      </c>
      <c r="Q4838" s="21">
        <f t="shared" si="754"/>
        <v>0</v>
      </c>
      <c r="R4838" s="21">
        <f t="shared" si="755"/>
        <v>306.34293400000001</v>
      </c>
      <c r="S4838" s="21">
        <f t="shared" si="756"/>
        <v>0</v>
      </c>
      <c r="T4838" s="21">
        <f t="shared" si="757"/>
        <v>1017.2918560000001</v>
      </c>
      <c r="U4838" s="22">
        <f t="shared" si="758"/>
        <v>1323.6347900000001</v>
      </c>
      <c r="V4838" s="39">
        <f t="shared" si="759"/>
        <v>0.88737058010762682</v>
      </c>
    </row>
    <row r="4839" spans="1:22">
      <c r="A4839">
        <v>4834</v>
      </c>
      <c r="B4839" s="155">
        <f t="shared" si="760"/>
        <v>41476</v>
      </c>
      <c r="C4839" s="148">
        <f t="shared" si="751"/>
        <v>2013</v>
      </c>
      <c r="D4839" s="148">
        <f t="shared" si="752"/>
        <v>7</v>
      </c>
      <c r="E4839" s="152">
        <v>10</v>
      </c>
      <c r="F4839" s="153">
        <v>0</v>
      </c>
      <c r="G4839" s="154">
        <v>299.33</v>
      </c>
      <c r="H4839" s="154">
        <v>0</v>
      </c>
      <c r="I4839" s="154">
        <v>1123.345</v>
      </c>
      <c r="J4839" s="151">
        <v>0</v>
      </c>
      <c r="K4839" s="149">
        <f t="shared" si="753"/>
        <v>1422.675</v>
      </c>
      <c r="L4839" s="148">
        <v>0</v>
      </c>
      <c r="M4839" s="148">
        <v>96.388000000000005</v>
      </c>
      <c r="N4839" s="148">
        <v>0</v>
      </c>
      <c r="O4839" s="148">
        <v>282.08999999999997</v>
      </c>
      <c r="P4839" s="148">
        <v>0</v>
      </c>
      <c r="Q4839" s="21">
        <f t="shared" si="754"/>
        <v>0</v>
      </c>
      <c r="R4839" s="21">
        <f t="shared" si="755"/>
        <v>308.15243600000002</v>
      </c>
      <c r="S4839" s="21">
        <f t="shared" si="756"/>
        <v>0</v>
      </c>
      <c r="T4839" s="21">
        <f t="shared" si="757"/>
        <v>895.91783999999996</v>
      </c>
      <c r="U4839" s="22">
        <f t="shared" si="758"/>
        <v>1204.0702759999999</v>
      </c>
      <c r="V4839" s="39">
        <f t="shared" si="759"/>
        <v>0.84634247175215704</v>
      </c>
    </row>
    <row r="4840" spans="1:22">
      <c r="A4840">
        <v>4835</v>
      </c>
      <c r="B4840" s="155">
        <f t="shared" si="760"/>
        <v>41476</v>
      </c>
      <c r="C4840" s="148">
        <f t="shared" si="751"/>
        <v>2013</v>
      </c>
      <c r="D4840" s="148">
        <f t="shared" si="752"/>
        <v>7</v>
      </c>
      <c r="E4840" s="152">
        <v>11</v>
      </c>
      <c r="F4840" s="153">
        <v>0</v>
      </c>
      <c r="G4840" s="154">
        <v>308.512</v>
      </c>
      <c r="H4840" s="154">
        <v>0</v>
      </c>
      <c r="I4840" s="154">
        <v>1163.4949999999999</v>
      </c>
      <c r="J4840" s="151">
        <v>0</v>
      </c>
      <c r="K4840" s="149">
        <f t="shared" si="753"/>
        <v>1472.0069999999998</v>
      </c>
      <c r="L4840" s="148">
        <v>0</v>
      </c>
      <c r="M4840" s="148">
        <v>97.412999999999997</v>
      </c>
      <c r="N4840" s="148">
        <v>0</v>
      </c>
      <c r="O4840" s="148">
        <v>272.988</v>
      </c>
      <c r="P4840" s="148">
        <v>0</v>
      </c>
      <c r="Q4840" s="21">
        <f t="shared" si="754"/>
        <v>0</v>
      </c>
      <c r="R4840" s="21">
        <f t="shared" si="755"/>
        <v>311.42936099999997</v>
      </c>
      <c r="S4840" s="21">
        <f t="shared" si="756"/>
        <v>0</v>
      </c>
      <c r="T4840" s="21">
        <f t="shared" si="757"/>
        <v>867.00988800000005</v>
      </c>
      <c r="U4840" s="22">
        <f t="shared" si="758"/>
        <v>1178.439249</v>
      </c>
      <c r="V4840" s="39">
        <f t="shared" si="759"/>
        <v>0.8005663349427008</v>
      </c>
    </row>
    <row r="4841" spans="1:22">
      <c r="A4841">
        <v>4836</v>
      </c>
      <c r="B4841" s="155">
        <f t="shared" si="760"/>
        <v>41476</v>
      </c>
      <c r="C4841" s="148">
        <f t="shared" si="751"/>
        <v>2013</v>
      </c>
      <c r="D4841" s="148">
        <f t="shared" si="752"/>
        <v>7</v>
      </c>
      <c r="E4841" s="152">
        <v>12</v>
      </c>
      <c r="F4841" s="153">
        <v>0</v>
      </c>
      <c r="G4841" s="154">
        <v>309.58999999999997</v>
      </c>
      <c r="H4841" s="154">
        <v>0</v>
      </c>
      <c r="I4841" s="154">
        <v>1164.893</v>
      </c>
      <c r="J4841" s="151">
        <v>0</v>
      </c>
      <c r="K4841" s="149">
        <f t="shared" si="753"/>
        <v>1474.4829999999999</v>
      </c>
      <c r="L4841" s="148">
        <v>0</v>
      </c>
      <c r="M4841" s="148">
        <v>98.177000000000007</v>
      </c>
      <c r="N4841" s="148">
        <v>0</v>
      </c>
      <c r="O4841" s="148">
        <v>270.93200000000002</v>
      </c>
      <c r="P4841" s="148">
        <v>0</v>
      </c>
      <c r="Q4841" s="21">
        <f t="shared" si="754"/>
        <v>0</v>
      </c>
      <c r="R4841" s="21">
        <f t="shared" si="755"/>
        <v>313.871869</v>
      </c>
      <c r="S4841" s="21">
        <f t="shared" si="756"/>
        <v>0</v>
      </c>
      <c r="T4841" s="21">
        <f t="shared" si="757"/>
        <v>860.48003200000005</v>
      </c>
      <c r="U4841" s="22">
        <f t="shared" si="758"/>
        <v>1174.351901</v>
      </c>
      <c r="V4841" s="39">
        <f t="shared" si="759"/>
        <v>0.796449942793508</v>
      </c>
    </row>
    <row r="4842" spans="1:22">
      <c r="A4842">
        <v>4837</v>
      </c>
      <c r="B4842" s="155">
        <f t="shared" si="760"/>
        <v>41476</v>
      </c>
      <c r="C4842" s="148">
        <f t="shared" si="751"/>
        <v>2013</v>
      </c>
      <c r="D4842" s="148">
        <f t="shared" si="752"/>
        <v>7</v>
      </c>
      <c r="E4842" s="152">
        <v>13</v>
      </c>
      <c r="F4842" s="153">
        <v>0</v>
      </c>
      <c r="G4842" s="154">
        <v>311.08199999999999</v>
      </c>
      <c r="H4842" s="154">
        <v>0</v>
      </c>
      <c r="I4842" s="154">
        <v>1444.019</v>
      </c>
      <c r="J4842" s="151">
        <v>0</v>
      </c>
      <c r="K4842" s="149">
        <f t="shared" si="753"/>
        <v>1755.1010000000001</v>
      </c>
      <c r="L4842" s="148">
        <v>0</v>
      </c>
      <c r="M4842" s="148">
        <v>98.5</v>
      </c>
      <c r="N4842" s="148">
        <v>0</v>
      </c>
      <c r="O4842" s="148">
        <v>331.35300000000001</v>
      </c>
      <c r="P4842" s="148">
        <v>0</v>
      </c>
      <c r="Q4842" s="21">
        <f t="shared" si="754"/>
        <v>0</v>
      </c>
      <c r="R4842" s="21">
        <f t="shared" si="755"/>
        <v>314.90449999999998</v>
      </c>
      <c r="S4842" s="21">
        <f t="shared" si="756"/>
        <v>0</v>
      </c>
      <c r="T4842" s="21">
        <f t="shared" si="757"/>
        <v>1052.3771280000001</v>
      </c>
      <c r="U4842" s="22">
        <f t="shared" si="758"/>
        <v>1367.2816280000002</v>
      </c>
      <c r="V4842" s="39">
        <f t="shared" si="759"/>
        <v>0.77903301747306852</v>
      </c>
    </row>
    <row r="4843" spans="1:22">
      <c r="A4843">
        <v>4838</v>
      </c>
      <c r="B4843" s="155">
        <f t="shared" si="760"/>
        <v>41476</v>
      </c>
      <c r="C4843" s="148">
        <f t="shared" si="751"/>
        <v>2013</v>
      </c>
      <c r="D4843" s="148">
        <f t="shared" si="752"/>
        <v>7</v>
      </c>
      <c r="E4843" s="152">
        <v>14</v>
      </c>
      <c r="F4843" s="153">
        <v>0</v>
      </c>
      <c r="G4843" s="154">
        <v>311.33499999999998</v>
      </c>
      <c r="H4843" s="154">
        <v>0</v>
      </c>
      <c r="I4843" s="154">
        <v>1448.296</v>
      </c>
      <c r="J4843" s="151">
        <v>0</v>
      </c>
      <c r="K4843" s="149">
        <f t="shared" si="753"/>
        <v>1759.6310000000001</v>
      </c>
      <c r="L4843" s="148">
        <v>0</v>
      </c>
      <c r="M4843" s="148">
        <v>98.512</v>
      </c>
      <c r="N4843" s="148">
        <v>0</v>
      </c>
      <c r="O4843" s="148">
        <v>332.23200000000003</v>
      </c>
      <c r="P4843" s="148">
        <v>0</v>
      </c>
      <c r="Q4843" s="21">
        <f t="shared" si="754"/>
        <v>0</v>
      </c>
      <c r="R4843" s="21">
        <f t="shared" si="755"/>
        <v>314.94286399999999</v>
      </c>
      <c r="S4843" s="21">
        <f t="shared" si="756"/>
        <v>0</v>
      </c>
      <c r="T4843" s="21">
        <f t="shared" si="757"/>
        <v>1055.1688320000001</v>
      </c>
      <c r="U4843" s="22">
        <f t="shared" si="758"/>
        <v>1370.1116959999999</v>
      </c>
      <c r="V4843" s="39">
        <f t="shared" si="759"/>
        <v>0.778635802619981</v>
      </c>
    </row>
    <row r="4844" spans="1:22">
      <c r="A4844">
        <v>4839</v>
      </c>
      <c r="B4844" s="155">
        <f t="shared" si="760"/>
        <v>41476</v>
      </c>
      <c r="C4844" s="148">
        <f t="shared" si="751"/>
        <v>2013</v>
      </c>
      <c r="D4844" s="148">
        <f t="shared" si="752"/>
        <v>7</v>
      </c>
      <c r="E4844" s="152">
        <v>15</v>
      </c>
      <c r="F4844" s="153">
        <v>0</v>
      </c>
      <c r="G4844" s="154">
        <v>312.25599999999997</v>
      </c>
      <c r="H4844" s="154">
        <v>0</v>
      </c>
      <c r="I4844" s="154">
        <v>1527.3910000000001</v>
      </c>
      <c r="J4844" s="151">
        <v>0</v>
      </c>
      <c r="K4844" s="149">
        <f t="shared" si="753"/>
        <v>1839.6469999999999</v>
      </c>
      <c r="L4844" s="148">
        <v>0</v>
      </c>
      <c r="M4844" s="148">
        <v>98.22</v>
      </c>
      <c r="N4844" s="148">
        <v>0</v>
      </c>
      <c r="O4844" s="148">
        <v>346.63</v>
      </c>
      <c r="P4844" s="148">
        <v>0</v>
      </c>
      <c r="Q4844" s="21">
        <f t="shared" si="754"/>
        <v>0</v>
      </c>
      <c r="R4844" s="21">
        <f t="shared" si="755"/>
        <v>314.00934000000001</v>
      </c>
      <c r="S4844" s="21">
        <f t="shared" si="756"/>
        <v>0</v>
      </c>
      <c r="T4844" s="21">
        <f t="shared" si="757"/>
        <v>1100.89688</v>
      </c>
      <c r="U4844" s="22">
        <f t="shared" si="758"/>
        <v>1414.9062200000001</v>
      </c>
      <c r="V4844" s="39">
        <f t="shared" si="759"/>
        <v>0.76911832541786551</v>
      </c>
    </row>
    <row r="4845" spans="1:22">
      <c r="A4845">
        <v>4840</v>
      </c>
      <c r="B4845" s="155">
        <f t="shared" si="760"/>
        <v>41476</v>
      </c>
      <c r="C4845" s="148">
        <f t="shared" si="751"/>
        <v>2013</v>
      </c>
      <c r="D4845" s="148">
        <f t="shared" si="752"/>
        <v>7</v>
      </c>
      <c r="E4845" s="152">
        <v>16</v>
      </c>
      <c r="F4845" s="153">
        <v>0</v>
      </c>
      <c r="G4845" s="154">
        <v>319.37799999999999</v>
      </c>
      <c r="H4845" s="154">
        <v>0</v>
      </c>
      <c r="I4845" s="154">
        <v>1288.441</v>
      </c>
      <c r="J4845" s="151">
        <v>0</v>
      </c>
      <c r="K4845" s="149">
        <f t="shared" si="753"/>
        <v>1607.819</v>
      </c>
      <c r="L4845" s="148">
        <v>0</v>
      </c>
      <c r="M4845" s="148">
        <v>100.178</v>
      </c>
      <c r="N4845" s="148">
        <v>0</v>
      </c>
      <c r="O4845" s="148">
        <v>291.41000000000003</v>
      </c>
      <c r="P4845" s="148">
        <v>0</v>
      </c>
      <c r="Q4845" s="21">
        <f t="shared" si="754"/>
        <v>0</v>
      </c>
      <c r="R4845" s="21">
        <f t="shared" si="755"/>
        <v>320.26906600000001</v>
      </c>
      <c r="S4845" s="21">
        <f t="shared" si="756"/>
        <v>0</v>
      </c>
      <c r="T4845" s="21">
        <f t="shared" si="757"/>
        <v>925.51816000000008</v>
      </c>
      <c r="U4845" s="22">
        <f t="shared" si="758"/>
        <v>1245.7872260000001</v>
      </c>
      <c r="V4845" s="39">
        <f t="shared" si="759"/>
        <v>0.77483051637031297</v>
      </c>
    </row>
    <row r="4846" spans="1:22">
      <c r="A4846">
        <v>4841</v>
      </c>
      <c r="B4846" s="155">
        <f t="shared" si="760"/>
        <v>41476</v>
      </c>
      <c r="C4846" s="148">
        <f t="shared" si="751"/>
        <v>2013</v>
      </c>
      <c r="D4846" s="148">
        <f t="shared" si="752"/>
        <v>7</v>
      </c>
      <c r="E4846" s="152">
        <v>17</v>
      </c>
      <c r="F4846" s="153">
        <v>0</v>
      </c>
      <c r="G4846" s="154">
        <v>319.56400000000002</v>
      </c>
      <c r="H4846" s="154">
        <v>0.28699999999999998</v>
      </c>
      <c r="I4846" s="154">
        <v>1262.7670000000001</v>
      </c>
      <c r="J4846" s="151">
        <v>0</v>
      </c>
      <c r="K4846" s="149">
        <f t="shared" si="753"/>
        <v>1582.6179999999999</v>
      </c>
      <c r="L4846" s="148">
        <v>0</v>
      </c>
      <c r="M4846" s="148">
        <v>100.31100000000001</v>
      </c>
      <c r="N4846" s="148">
        <v>3.8679999999999999</v>
      </c>
      <c r="O4846" s="148">
        <v>295.61700000000002</v>
      </c>
      <c r="P4846" s="148">
        <v>0</v>
      </c>
      <c r="Q4846" s="21">
        <f t="shared" si="754"/>
        <v>0</v>
      </c>
      <c r="R4846" s="21">
        <f t="shared" si="755"/>
        <v>320.69426700000002</v>
      </c>
      <c r="S4846" s="21">
        <f t="shared" si="756"/>
        <v>7.546468</v>
      </c>
      <c r="T4846" s="21">
        <f t="shared" si="757"/>
        <v>938.87959200000012</v>
      </c>
      <c r="U4846" s="22">
        <f t="shared" si="758"/>
        <v>1267.1203270000001</v>
      </c>
      <c r="V4846" s="39">
        <f t="shared" si="759"/>
        <v>0.80064824676580204</v>
      </c>
    </row>
    <row r="4847" spans="1:22">
      <c r="A4847">
        <v>4842</v>
      </c>
      <c r="B4847" s="155">
        <f t="shared" si="760"/>
        <v>41476</v>
      </c>
      <c r="C4847" s="148">
        <f t="shared" si="751"/>
        <v>2013</v>
      </c>
      <c r="D4847" s="148">
        <f t="shared" si="752"/>
        <v>7</v>
      </c>
      <c r="E4847" s="152">
        <v>18</v>
      </c>
      <c r="F4847" s="153">
        <v>0</v>
      </c>
      <c r="G4847" s="154">
        <v>265.12099999999998</v>
      </c>
      <c r="H4847" s="154">
        <v>2.339</v>
      </c>
      <c r="I4847" s="154">
        <v>1318.163</v>
      </c>
      <c r="J4847" s="151">
        <v>0</v>
      </c>
      <c r="K4847" s="149">
        <f t="shared" si="753"/>
        <v>1585.623</v>
      </c>
      <c r="L4847" s="148">
        <v>0</v>
      </c>
      <c r="M4847" s="148">
        <v>85.856999999999999</v>
      </c>
      <c r="N4847" s="148">
        <v>4.9340000000000002</v>
      </c>
      <c r="O4847" s="148">
        <v>321.24700000000001</v>
      </c>
      <c r="P4847" s="148">
        <v>0</v>
      </c>
      <c r="Q4847" s="21">
        <f t="shared" si="754"/>
        <v>0</v>
      </c>
      <c r="R4847" s="21">
        <f t="shared" si="755"/>
        <v>274.48482899999999</v>
      </c>
      <c r="S4847" s="21">
        <f t="shared" si="756"/>
        <v>9.6262340000000002</v>
      </c>
      <c r="T4847" s="21">
        <f t="shared" si="757"/>
        <v>1020.2804720000001</v>
      </c>
      <c r="U4847" s="22">
        <f t="shared" si="758"/>
        <v>1304.3915350000002</v>
      </c>
      <c r="V4847" s="39">
        <f t="shared" si="759"/>
        <v>0.82263661349513739</v>
      </c>
    </row>
    <row r="4848" spans="1:22">
      <c r="A4848">
        <v>4843</v>
      </c>
      <c r="B4848" s="155">
        <f t="shared" si="760"/>
        <v>41476</v>
      </c>
      <c r="C4848" s="148">
        <f t="shared" si="751"/>
        <v>2013</v>
      </c>
      <c r="D4848" s="148">
        <f t="shared" si="752"/>
        <v>7</v>
      </c>
      <c r="E4848" s="152">
        <v>19</v>
      </c>
      <c r="F4848" s="153">
        <v>0</v>
      </c>
      <c r="G4848" s="154">
        <v>484.11900000000003</v>
      </c>
      <c r="H4848" s="154">
        <v>0</v>
      </c>
      <c r="I4848" s="154">
        <v>1581.328</v>
      </c>
      <c r="J4848" s="151">
        <v>0</v>
      </c>
      <c r="K4848" s="149">
        <f t="shared" si="753"/>
        <v>2065.4470000000001</v>
      </c>
      <c r="L4848" s="148">
        <v>0</v>
      </c>
      <c r="M4848" s="148">
        <v>145.86600000000001</v>
      </c>
      <c r="N4848" s="148">
        <v>0</v>
      </c>
      <c r="O4848" s="148">
        <v>396.05599999999998</v>
      </c>
      <c r="P4848" s="148">
        <v>0</v>
      </c>
      <c r="Q4848" s="21">
        <f t="shared" si="754"/>
        <v>0</v>
      </c>
      <c r="R4848" s="21">
        <f t="shared" si="755"/>
        <v>466.33360200000004</v>
      </c>
      <c r="S4848" s="21">
        <f t="shared" si="756"/>
        <v>0</v>
      </c>
      <c r="T4848" s="21">
        <f t="shared" si="757"/>
        <v>1257.8738559999999</v>
      </c>
      <c r="U4848" s="22">
        <f t="shared" si="758"/>
        <v>1724.2074579999999</v>
      </c>
      <c r="V4848" s="39">
        <f t="shared" si="759"/>
        <v>0.83478659002143352</v>
      </c>
    </row>
    <row r="4849" spans="1:22">
      <c r="A4849">
        <v>4844</v>
      </c>
      <c r="B4849" s="155">
        <f t="shared" si="760"/>
        <v>41476</v>
      </c>
      <c r="C4849" s="148">
        <f t="shared" si="751"/>
        <v>2013</v>
      </c>
      <c r="D4849" s="148">
        <f t="shared" si="752"/>
        <v>7</v>
      </c>
      <c r="E4849" s="152">
        <v>20</v>
      </c>
      <c r="F4849" s="153">
        <v>0</v>
      </c>
      <c r="G4849" s="154">
        <v>485.21800000000002</v>
      </c>
      <c r="H4849" s="154">
        <v>0</v>
      </c>
      <c r="I4849" s="154">
        <v>1518.4639999999999</v>
      </c>
      <c r="J4849" s="151">
        <v>0</v>
      </c>
      <c r="K4849" s="149">
        <f t="shared" si="753"/>
        <v>2003.682</v>
      </c>
      <c r="L4849" s="148">
        <v>0</v>
      </c>
      <c r="M4849" s="148">
        <v>148.578</v>
      </c>
      <c r="N4849" s="148">
        <v>0</v>
      </c>
      <c r="O4849" s="148">
        <v>379.44900000000001</v>
      </c>
      <c r="P4849" s="148">
        <v>0</v>
      </c>
      <c r="Q4849" s="21">
        <f t="shared" si="754"/>
        <v>0</v>
      </c>
      <c r="R4849" s="21">
        <f t="shared" si="755"/>
        <v>475.00386600000002</v>
      </c>
      <c r="S4849" s="21">
        <f t="shared" si="756"/>
        <v>0</v>
      </c>
      <c r="T4849" s="21">
        <f t="shared" si="757"/>
        <v>1205.130024</v>
      </c>
      <c r="U4849" s="22">
        <f t="shared" si="758"/>
        <v>1680.1338900000001</v>
      </c>
      <c r="V4849" s="39">
        <f t="shared" si="759"/>
        <v>0.83852322374508537</v>
      </c>
    </row>
    <row r="4850" spans="1:22">
      <c r="A4850">
        <v>4845</v>
      </c>
      <c r="B4850" s="155">
        <f t="shared" si="760"/>
        <v>41476</v>
      </c>
      <c r="C4850" s="148">
        <f t="shared" si="751"/>
        <v>2013</v>
      </c>
      <c r="D4850" s="148">
        <f t="shared" si="752"/>
        <v>7</v>
      </c>
      <c r="E4850" s="152">
        <v>21</v>
      </c>
      <c r="F4850" s="153">
        <v>0</v>
      </c>
      <c r="G4850" s="154">
        <v>484.995</v>
      </c>
      <c r="H4850" s="154">
        <v>0</v>
      </c>
      <c r="I4850" s="154">
        <v>1533.7349999999999</v>
      </c>
      <c r="J4850" s="151">
        <v>0</v>
      </c>
      <c r="K4850" s="149">
        <f t="shared" si="753"/>
        <v>2018.73</v>
      </c>
      <c r="L4850" s="148">
        <v>0</v>
      </c>
      <c r="M4850" s="148">
        <v>148.256</v>
      </c>
      <c r="N4850" s="148">
        <v>0</v>
      </c>
      <c r="O4850" s="148">
        <v>383.41899999999998</v>
      </c>
      <c r="P4850" s="148">
        <v>0</v>
      </c>
      <c r="Q4850" s="21">
        <f t="shared" si="754"/>
        <v>0</v>
      </c>
      <c r="R4850" s="21">
        <f t="shared" si="755"/>
        <v>473.97443200000004</v>
      </c>
      <c r="S4850" s="21">
        <f t="shared" si="756"/>
        <v>0</v>
      </c>
      <c r="T4850" s="21">
        <f t="shared" si="757"/>
        <v>1217.738744</v>
      </c>
      <c r="U4850" s="22">
        <f t="shared" si="758"/>
        <v>1691.713176</v>
      </c>
      <c r="V4850" s="39">
        <f t="shared" si="759"/>
        <v>0.83800863711343265</v>
      </c>
    </row>
    <row r="4851" spans="1:22">
      <c r="A4851">
        <v>4846</v>
      </c>
      <c r="B4851" s="155">
        <f t="shared" si="760"/>
        <v>41476</v>
      </c>
      <c r="C4851" s="148">
        <f t="shared" si="751"/>
        <v>2013</v>
      </c>
      <c r="D4851" s="148">
        <f t="shared" si="752"/>
        <v>7</v>
      </c>
      <c r="E4851" s="152">
        <v>22</v>
      </c>
      <c r="F4851" s="153">
        <v>0</v>
      </c>
      <c r="G4851" s="154">
        <v>451.54199999999997</v>
      </c>
      <c r="H4851" s="154">
        <v>0</v>
      </c>
      <c r="I4851" s="154">
        <v>1546.097</v>
      </c>
      <c r="J4851" s="151">
        <v>0</v>
      </c>
      <c r="K4851" s="149">
        <f t="shared" si="753"/>
        <v>1997.6389999999999</v>
      </c>
      <c r="L4851" s="148">
        <v>0</v>
      </c>
      <c r="M4851" s="148">
        <v>143.45599999999999</v>
      </c>
      <c r="N4851" s="148">
        <v>0</v>
      </c>
      <c r="O4851" s="148">
        <v>385.60300000000001</v>
      </c>
      <c r="P4851" s="148">
        <v>0</v>
      </c>
      <c r="Q4851" s="21">
        <f t="shared" si="754"/>
        <v>0</v>
      </c>
      <c r="R4851" s="21">
        <f t="shared" si="755"/>
        <v>458.62883199999999</v>
      </c>
      <c r="S4851" s="21">
        <f t="shared" si="756"/>
        <v>0</v>
      </c>
      <c r="T4851" s="21">
        <f t="shared" si="757"/>
        <v>1224.6751280000001</v>
      </c>
      <c r="U4851" s="22">
        <f t="shared" si="758"/>
        <v>1683.3039600000002</v>
      </c>
      <c r="V4851" s="39">
        <f t="shared" si="759"/>
        <v>0.84264672445822308</v>
      </c>
    </row>
    <row r="4852" spans="1:22">
      <c r="A4852">
        <v>4847</v>
      </c>
      <c r="B4852" s="155">
        <f t="shared" si="760"/>
        <v>41476</v>
      </c>
      <c r="C4852" s="148">
        <f t="shared" si="751"/>
        <v>2013</v>
      </c>
      <c r="D4852" s="148">
        <f t="shared" si="752"/>
        <v>7</v>
      </c>
      <c r="E4852" s="152">
        <v>23</v>
      </c>
      <c r="F4852" s="153">
        <v>0</v>
      </c>
      <c r="G4852" s="154">
        <v>517.10299999999995</v>
      </c>
      <c r="H4852" s="154">
        <v>0</v>
      </c>
      <c r="I4852" s="154">
        <v>1520.69</v>
      </c>
      <c r="J4852" s="151">
        <v>0</v>
      </c>
      <c r="K4852" s="149">
        <f t="shared" si="753"/>
        <v>2037.7930000000001</v>
      </c>
      <c r="L4852" s="148">
        <v>0</v>
      </c>
      <c r="M4852" s="148">
        <v>160.47399999999999</v>
      </c>
      <c r="N4852" s="148">
        <v>0</v>
      </c>
      <c r="O4852" s="148">
        <v>379.79500000000002</v>
      </c>
      <c r="P4852" s="148">
        <v>0</v>
      </c>
      <c r="Q4852" s="21">
        <f t="shared" si="754"/>
        <v>0</v>
      </c>
      <c r="R4852" s="21">
        <f t="shared" si="755"/>
        <v>513.03537799999992</v>
      </c>
      <c r="S4852" s="21">
        <f t="shared" si="756"/>
        <v>0</v>
      </c>
      <c r="T4852" s="21">
        <f t="shared" si="757"/>
        <v>1206.22892</v>
      </c>
      <c r="U4852" s="22">
        <f t="shared" si="758"/>
        <v>1719.2642980000001</v>
      </c>
      <c r="V4852" s="39">
        <f t="shared" si="759"/>
        <v>0.84368937276749889</v>
      </c>
    </row>
    <row r="4853" spans="1:22">
      <c r="A4853">
        <v>4848</v>
      </c>
      <c r="B4853" s="155">
        <f t="shared" si="760"/>
        <v>41476</v>
      </c>
      <c r="C4853" s="148">
        <f t="shared" si="751"/>
        <v>2013</v>
      </c>
      <c r="D4853" s="148">
        <f t="shared" si="752"/>
        <v>7</v>
      </c>
      <c r="E4853" s="152">
        <v>24</v>
      </c>
      <c r="F4853" s="153">
        <v>0</v>
      </c>
      <c r="G4853" s="154">
        <v>334.81900000000002</v>
      </c>
      <c r="H4853" s="154">
        <v>0</v>
      </c>
      <c r="I4853" s="154">
        <v>1674.182</v>
      </c>
      <c r="J4853" s="151">
        <v>0</v>
      </c>
      <c r="K4853" s="149">
        <f t="shared" si="753"/>
        <v>2009.001</v>
      </c>
      <c r="L4853" s="148">
        <v>0</v>
      </c>
      <c r="M4853" s="148">
        <v>111.907</v>
      </c>
      <c r="N4853" s="148">
        <v>0</v>
      </c>
      <c r="O4853" s="148">
        <v>404.33800000000002</v>
      </c>
      <c r="P4853" s="148">
        <v>0</v>
      </c>
      <c r="Q4853" s="21">
        <f t="shared" si="754"/>
        <v>0</v>
      </c>
      <c r="R4853" s="21">
        <f t="shared" si="755"/>
        <v>357.76667900000001</v>
      </c>
      <c r="S4853" s="21">
        <f t="shared" si="756"/>
        <v>0</v>
      </c>
      <c r="T4853" s="21">
        <f t="shared" si="757"/>
        <v>1284.177488</v>
      </c>
      <c r="U4853" s="22">
        <f t="shared" si="758"/>
        <v>1641.9441670000001</v>
      </c>
      <c r="V4853" s="39">
        <f t="shared" si="759"/>
        <v>0.81729385251674846</v>
      </c>
    </row>
    <row r="4854" spans="1:22">
      <c r="A4854">
        <v>4849</v>
      </c>
      <c r="B4854" s="155">
        <f t="shared" si="760"/>
        <v>41477</v>
      </c>
      <c r="C4854" s="148">
        <f t="shared" si="751"/>
        <v>2013</v>
      </c>
      <c r="D4854" s="148">
        <f t="shared" si="752"/>
        <v>7</v>
      </c>
      <c r="E4854" s="152">
        <v>1</v>
      </c>
      <c r="F4854" s="153">
        <v>0</v>
      </c>
      <c r="G4854" s="154">
        <v>310.49599999999998</v>
      </c>
      <c r="H4854" s="154">
        <v>0</v>
      </c>
      <c r="I4854" s="154">
        <v>1306.0170000000001</v>
      </c>
      <c r="J4854" s="151">
        <v>0</v>
      </c>
      <c r="K4854" s="149">
        <f t="shared" si="753"/>
        <v>1616.5129999999999</v>
      </c>
      <c r="L4854" s="148">
        <v>0</v>
      </c>
      <c r="M4854" s="148">
        <v>98.379000000000005</v>
      </c>
      <c r="N4854" s="148">
        <v>0</v>
      </c>
      <c r="O4854" s="148">
        <v>314.27699999999999</v>
      </c>
      <c r="P4854" s="148">
        <v>0</v>
      </c>
      <c r="Q4854" s="21">
        <f t="shared" si="754"/>
        <v>0</v>
      </c>
      <c r="R4854" s="21">
        <f t="shared" si="755"/>
        <v>314.51766300000003</v>
      </c>
      <c r="S4854" s="21">
        <f t="shared" si="756"/>
        <v>0</v>
      </c>
      <c r="T4854" s="21">
        <f t="shared" si="757"/>
        <v>998.14375200000006</v>
      </c>
      <c r="U4854" s="22">
        <f t="shared" si="758"/>
        <v>1312.661415</v>
      </c>
      <c r="V4854" s="39">
        <f t="shared" si="759"/>
        <v>0.81203269939678813</v>
      </c>
    </row>
    <row r="4855" spans="1:22">
      <c r="A4855">
        <v>4850</v>
      </c>
      <c r="B4855" s="155">
        <f t="shared" si="760"/>
        <v>41477</v>
      </c>
      <c r="C4855" s="148">
        <f t="shared" si="751"/>
        <v>2013</v>
      </c>
      <c r="D4855" s="148">
        <f t="shared" si="752"/>
        <v>7</v>
      </c>
      <c r="E4855" s="152">
        <v>2</v>
      </c>
      <c r="F4855" s="153">
        <v>0</v>
      </c>
      <c r="G4855" s="154">
        <v>316.25099999999998</v>
      </c>
      <c r="H4855" s="154">
        <v>0</v>
      </c>
      <c r="I4855" s="154">
        <v>1399.9960000000001</v>
      </c>
      <c r="J4855" s="151">
        <v>0</v>
      </c>
      <c r="K4855" s="149">
        <f t="shared" si="753"/>
        <v>1716.2470000000001</v>
      </c>
      <c r="L4855" s="148">
        <v>0</v>
      </c>
      <c r="M4855" s="148">
        <v>99.146000000000001</v>
      </c>
      <c r="N4855" s="148">
        <v>0</v>
      </c>
      <c r="O4855" s="148">
        <v>324.625</v>
      </c>
      <c r="P4855" s="148">
        <v>0</v>
      </c>
      <c r="Q4855" s="21">
        <f t="shared" si="754"/>
        <v>0</v>
      </c>
      <c r="R4855" s="21">
        <f t="shared" si="755"/>
        <v>316.969762</v>
      </c>
      <c r="S4855" s="21">
        <f t="shared" si="756"/>
        <v>0</v>
      </c>
      <c r="T4855" s="21">
        <f t="shared" si="757"/>
        <v>1031.009</v>
      </c>
      <c r="U4855" s="22">
        <f t="shared" si="758"/>
        <v>1347.978762</v>
      </c>
      <c r="V4855" s="39">
        <f t="shared" si="759"/>
        <v>0.78542235587301823</v>
      </c>
    </row>
    <row r="4856" spans="1:22">
      <c r="A4856">
        <v>4851</v>
      </c>
      <c r="B4856" s="155">
        <f t="shared" si="760"/>
        <v>41477</v>
      </c>
      <c r="C4856" s="148">
        <f t="shared" si="751"/>
        <v>2013</v>
      </c>
      <c r="D4856" s="148">
        <f t="shared" si="752"/>
        <v>7</v>
      </c>
      <c r="E4856" s="152">
        <v>3</v>
      </c>
      <c r="F4856" s="153">
        <v>0</v>
      </c>
      <c r="G4856" s="154">
        <v>322.20999999999998</v>
      </c>
      <c r="H4856" s="154">
        <v>0</v>
      </c>
      <c r="I4856" s="154">
        <v>1369.498</v>
      </c>
      <c r="J4856" s="151">
        <v>0</v>
      </c>
      <c r="K4856" s="149">
        <f t="shared" si="753"/>
        <v>1691.7080000000001</v>
      </c>
      <c r="L4856" s="148">
        <v>0</v>
      </c>
      <c r="M4856" s="148">
        <v>100.63</v>
      </c>
      <c r="N4856" s="148">
        <v>0</v>
      </c>
      <c r="O4856" s="148">
        <v>314.197</v>
      </c>
      <c r="P4856" s="148">
        <v>0</v>
      </c>
      <c r="Q4856" s="21">
        <f t="shared" si="754"/>
        <v>0</v>
      </c>
      <c r="R4856" s="21">
        <f t="shared" si="755"/>
        <v>321.71411000000001</v>
      </c>
      <c r="S4856" s="21">
        <f t="shared" si="756"/>
        <v>0</v>
      </c>
      <c r="T4856" s="21">
        <f t="shared" si="757"/>
        <v>997.88967200000002</v>
      </c>
      <c r="U4856" s="22">
        <f t="shared" si="758"/>
        <v>1319.6037820000001</v>
      </c>
      <c r="V4856" s="39">
        <f t="shared" si="759"/>
        <v>0.78004228980415069</v>
      </c>
    </row>
    <row r="4857" spans="1:22">
      <c r="A4857">
        <v>4852</v>
      </c>
      <c r="B4857" s="155">
        <f t="shared" si="760"/>
        <v>41477</v>
      </c>
      <c r="C4857" s="148">
        <f t="shared" si="751"/>
        <v>2013</v>
      </c>
      <c r="D4857" s="148">
        <f t="shared" si="752"/>
        <v>7</v>
      </c>
      <c r="E4857" s="152">
        <v>4</v>
      </c>
      <c r="F4857" s="153">
        <v>0</v>
      </c>
      <c r="G4857" s="154">
        <v>271.35399999999998</v>
      </c>
      <c r="H4857" s="154">
        <v>0</v>
      </c>
      <c r="I4857" s="154">
        <v>1397.373</v>
      </c>
      <c r="J4857" s="151">
        <v>0</v>
      </c>
      <c r="K4857" s="149">
        <f t="shared" si="753"/>
        <v>1668.7270000000001</v>
      </c>
      <c r="L4857" s="148">
        <v>0</v>
      </c>
      <c r="M4857" s="148">
        <v>86.738</v>
      </c>
      <c r="N4857" s="148">
        <v>0</v>
      </c>
      <c r="O4857" s="148">
        <v>325.85700000000003</v>
      </c>
      <c r="P4857" s="148">
        <v>0</v>
      </c>
      <c r="Q4857" s="21">
        <f t="shared" si="754"/>
        <v>0</v>
      </c>
      <c r="R4857" s="21">
        <f t="shared" si="755"/>
        <v>277.30138599999998</v>
      </c>
      <c r="S4857" s="21">
        <f t="shared" si="756"/>
        <v>0</v>
      </c>
      <c r="T4857" s="21">
        <f t="shared" si="757"/>
        <v>1034.9218320000002</v>
      </c>
      <c r="U4857" s="22">
        <f t="shared" si="758"/>
        <v>1312.2232180000001</v>
      </c>
      <c r="V4857" s="39">
        <f t="shared" si="759"/>
        <v>0.78636183030537654</v>
      </c>
    </row>
    <row r="4858" spans="1:22">
      <c r="A4858">
        <v>4853</v>
      </c>
      <c r="B4858" s="155">
        <f t="shared" si="760"/>
        <v>41477</v>
      </c>
      <c r="C4858" s="148">
        <f t="shared" si="751"/>
        <v>2013</v>
      </c>
      <c r="D4858" s="148">
        <f t="shared" si="752"/>
        <v>7</v>
      </c>
      <c r="E4858" s="152">
        <v>5</v>
      </c>
      <c r="F4858" s="153">
        <v>0</v>
      </c>
      <c r="G4858" s="154">
        <v>271.49900000000002</v>
      </c>
      <c r="H4858" s="154">
        <v>0</v>
      </c>
      <c r="I4858" s="154">
        <v>1418.1780000000001</v>
      </c>
      <c r="J4858" s="151">
        <v>0</v>
      </c>
      <c r="K4858" s="149">
        <f t="shared" si="753"/>
        <v>1689.6770000000001</v>
      </c>
      <c r="L4858" s="148">
        <v>0</v>
      </c>
      <c r="M4858" s="148">
        <v>86.79</v>
      </c>
      <c r="N4858" s="148">
        <v>0</v>
      </c>
      <c r="O4858" s="148">
        <v>332.09800000000001</v>
      </c>
      <c r="P4858" s="148">
        <v>0</v>
      </c>
      <c r="Q4858" s="21">
        <f t="shared" si="754"/>
        <v>0</v>
      </c>
      <c r="R4858" s="21">
        <f t="shared" si="755"/>
        <v>277.46763000000004</v>
      </c>
      <c r="S4858" s="21">
        <f t="shared" si="756"/>
        <v>0</v>
      </c>
      <c r="T4858" s="21">
        <f t="shared" si="757"/>
        <v>1054.743248</v>
      </c>
      <c r="U4858" s="22">
        <f t="shared" si="758"/>
        <v>1332.2108780000001</v>
      </c>
      <c r="V4858" s="39">
        <f t="shared" si="759"/>
        <v>0.78844115058676889</v>
      </c>
    </row>
    <row r="4859" spans="1:22">
      <c r="A4859">
        <v>4854</v>
      </c>
      <c r="B4859" s="155">
        <f t="shared" si="760"/>
        <v>41477</v>
      </c>
      <c r="C4859" s="148">
        <f t="shared" si="751"/>
        <v>2013</v>
      </c>
      <c r="D4859" s="148">
        <f t="shared" si="752"/>
        <v>7</v>
      </c>
      <c r="E4859" s="152">
        <v>6</v>
      </c>
      <c r="F4859" s="153">
        <v>0</v>
      </c>
      <c r="G4859" s="154">
        <v>425.30700000000002</v>
      </c>
      <c r="H4859" s="154">
        <v>0</v>
      </c>
      <c r="I4859" s="154">
        <v>1082.3589999999999</v>
      </c>
      <c r="J4859" s="151">
        <v>0</v>
      </c>
      <c r="K4859" s="149">
        <f t="shared" si="753"/>
        <v>1507.6659999999999</v>
      </c>
      <c r="L4859" s="148">
        <v>0</v>
      </c>
      <c r="M4859" s="148">
        <v>128.22200000000001</v>
      </c>
      <c r="N4859" s="148">
        <v>0</v>
      </c>
      <c r="O4859" s="148">
        <v>262.30900000000003</v>
      </c>
      <c r="P4859" s="148">
        <v>0</v>
      </c>
      <c r="Q4859" s="21">
        <f t="shared" si="754"/>
        <v>0</v>
      </c>
      <c r="R4859" s="21">
        <f t="shared" si="755"/>
        <v>409.92573400000003</v>
      </c>
      <c r="S4859" s="21">
        <f t="shared" si="756"/>
        <v>0</v>
      </c>
      <c r="T4859" s="21">
        <f t="shared" si="757"/>
        <v>833.09338400000013</v>
      </c>
      <c r="U4859" s="22">
        <f t="shared" si="758"/>
        <v>1243.0191180000002</v>
      </c>
      <c r="V4859" s="39">
        <f t="shared" si="759"/>
        <v>0.8244658419039762</v>
      </c>
    </row>
    <row r="4860" spans="1:22">
      <c r="A4860">
        <v>4855</v>
      </c>
      <c r="B4860" s="155">
        <f t="shared" si="760"/>
        <v>41477</v>
      </c>
      <c r="C4860" s="148">
        <f t="shared" si="751"/>
        <v>2013</v>
      </c>
      <c r="D4860" s="148">
        <f t="shared" si="752"/>
        <v>7</v>
      </c>
      <c r="E4860" s="152">
        <v>7</v>
      </c>
      <c r="F4860" s="153">
        <v>0</v>
      </c>
      <c r="G4860" s="154">
        <v>472.31599999999997</v>
      </c>
      <c r="H4860" s="154">
        <v>2.9000000000000001E-2</v>
      </c>
      <c r="I4860" s="154">
        <v>1244.4059999999999</v>
      </c>
      <c r="J4860" s="151">
        <v>0</v>
      </c>
      <c r="K4860" s="149">
        <f t="shared" si="753"/>
        <v>1716.751</v>
      </c>
      <c r="L4860" s="148">
        <v>0</v>
      </c>
      <c r="M4860" s="148">
        <v>146.077</v>
      </c>
      <c r="N4860" s="148">
        <v>0.33200000000000002</v>
      </c>
      <c r="O4860" s="148">
        <v>301.03199999999998</v>
      </c>
      <c r="P4860" s="148">
        <v>0</v>
      </c>
      <c r="Q4860" s="21">
        <f t="shared" si="754"/>
        <v>0</v>
      </c>
      <c r="R4860" s="21">
        <f t="shared" si="755"/>
        <v>467.00816900000001</v>
      </c>
      <c r="S4860" s="21">
        <f t="shared" si="756"/>
        <v>0.64773200000000009</v>
      </c>
      <c r="T4860" s="21">
        <f t="shared" si="757"/>
        <v>956.07763199999999</v>
      </c>
      <c r="U4860" s="22">
        <f t="shared" si="758"/>
        <v>1423.7335330000001</v>
      </c>
      <c r="V4860" s="39">
        <f t="shared" si="759"/>
        <v>0.82931859832905297</v>
      </c>
    </row>
    <row r="4861" spans="1:22">
      <c r="A4861">
        <v>4856</v>
      </c>
      <c r="B4861" s="155">
        <f t="shared" si="760"/>
        <v>41477</v>
      </c>
      <c r="C4861" s="148">
        <f t="shared" si="751"/>
        <v>2013</v>
      </c>
      <c r="D4861" s="148">
        <f t="shared" si="752"/>
        <v>7</v>
      </c>
      <c r="E4861" s="152">
        <v>8</v>
      </c>
      <c r="F4861" s="153">
        <v>0</v>
      </c>
      <c r="G4861" s="154">
        <v>424.07</v>
      </c>
      <c r="H4861" s="154">
        <v>0</v>
      </c>
      <c r="I4861" s="154">
        <v>1491.3630000000001</v>
      </c>
      <c r="J4861" s="151">
        <v>0</v>
      </c>
      <c r="K4861" s="149">
        <f t="shared" si="753"/>
        <v>1915.433</v>
      </c>
      <c r="L4861" s="148">
        <v>0</v>
      </c>
      <c r="M4861" s="148">
        <v>127.161</v>
      </c>
      <c r="N4861" s="148">
        <v>0</v>
      </c>
      <c r="O4861" s="148">
        <v>384.279</v>
      </c>
      <c r="P4861" s="148">
        <v>0</v>
      </c>
      <c r="Q4861" s="21">
        <f t="shared" si="754"/>
        <v>0</v>
      </c>
      <c r="R4861" s="21">
        <f t="shared" si="755"/>
        <v>406.53371700000002</v>
      </c>
      <c r="S4861" s="21">
        <f t="shared" si="756"/>
        <v>0</v>
      </c>
      <c r="T4861" s="21">
        <f t="shared" si="757"/>
        <v>1220.470104</v>
      </c>
      <c r="U4861" s="22">
        <f t="shared" si="758"/>
        <v>1627.003821</v>
      </c>
      <c r="V4861" s="39">
        <f t="shared" si="759"/>
        <v>0.8494182887106988</v>
      </c>
    </row>
    <row r="4862" spans="1:22">
      <c r="A4862">
        <v>4857</v>
      </c>
      <c r="B4862" s="155">
        <f t="shared" si="760"/>
        <v>41477</v>
      </c>
      <c r="C4862" s="148">
        <f t="shared" si="751"/>
        <v>2013</v>
      </c>
      <c r="D4862" s="148">
        <f t="shared" si="752"/>
        <v>7</v>
      </c>
      <c r="E4862" s="152">
        <v>9</v>
      </c>
      <c r="F4862" s="153">
        <v>0</v>
      </c>
      <c r="G4862" s="154">
        <v>422.18299999999999</v>
      </c>
      <c r="H4862" s="154">
        <v>0</v>
      </c>
      <c r="I4862" s="154">
        <v>1502.0540000000001</v>
      </c>
      <c r="J4862" s="151">
        <v>0</v>
      </c>
      <c r="K4862" s="149">
        <f t="shared" si="753"/>
        <v>1924.2370000000001</v>
      </c>
      <c r="L4862" s="148">
        <v>0</v>
      </c>
      <c r="M4862" s="148">
        <v>126.703</v>
      </c>
      <c r="N4862" s="148">
        <v>0</v>
      </c>
      <c r="O4862" s="148">
        <v>402.11500000000001</v>
      </c>
      <c r="P4862" s="148">
        <v>0</v>
      </c>
      <c r="Q4862" s="21">
        <f t="shared" si="754"/>
        <v>0</v>
      </c>
      <c r="R4862" s="21">
        <f t="shared" si="755"/>
        <v>405.06949100000003</v>
      </c>
      <c r="S4862" s="21">
        <f t="shared" si="756"/>
        <v>0</v>
      </c>
      <c r="T4862" s="21">
        <f t="shared" si="757"/>
        <v>1277.11724</v>
      </c>
      <c r="U4862" s="22">
        <f t="shared" si="758"/>
        <v>1682.186731</v>
      </c>
      <c r="V4862" s="39">
        <f t="shared" si="759"/>
        <v>0.87420974183533517</v>
      </c>
    </row>
    <row r="4863" spans="1:22">
      <c r="A4863">
        <v>4858</v>
      </c>
      <c r="B4863" s="155">
        <f t="shared" si="760"/>
        <v>41477</v>
      </c>
      <c r="C4863" s="148">
        <f t="shared" si="751"/>
        <v>2013</v>
      </c>
      <c r="D4863" s="148">
        <f t="shared" si="752"/>
        <v>7</v>
      </c>
      <c r="E4863" s="152">
        <v>10</v>
      </c>
      <c r="F4863" s="153">
        <v>0</v>
      </c>
      <c r="G4863" s="154">
        <v>422.97699999999998</v>
      </c>
      <c r="H4863" s="154">
        <v>0</v>
      </c>
      <c r="I4863" s="154">
        <v>1676.2850000000001</v>
      </c>
      <c r="J4863" s="151">
        <v>0</v>
      </c>
      <c r="K4863" s="149">
        <f t="shared" si="753"/>
        <v>2099.2620000000002</v>
      </c>
      <c r="L4863" s="148">
        <v>0</v>
      </c>
      <c r="M4863" s="148">
        <v>126.937</v>
      </c>
      <c r="N4863" s="148">
        <v>0</v>
      </c>
      <c r="O4863" s="148">
        <v>458.76400000000001</v>
      </c>
      <c r="P4863" s="148">
        <v>0</v>
      </c>
      <c r="Q4863" s="21">
        <f t="shared" si="754"/>
        <v>0</v>
      </c>
      <c r="R4863" s="21">
        <f t="shared" si="755"/>
        <v>405.817589</v>
      </c>
      <c r="S4863" s="21">
        <f t="shared" si="756"/>
        <v>0</v>
      </c>
      <c r="T4863" s="21">
        <f t="shared" si="757"/>
        <v>1457.0344640000001</v>
      </c>
      <c r="U4863" s="22">
        <f t="shared" si="758"/>
        <v>1862.8520530000001</v>
      </c>
      <c r="V4863" s="39">
        <f t="shared" si="759"/>
        <v>0.88738425837270429</v>
      </c>
    </row>
    <row r="4864" spans="1:22">
      <c r="A4864">
        <v>4859</v>
      </c>
      <c r="B4864" s="155">
        <f t="shared" si="760"/>
        <v>41477</v>
      </c>
      <c r="C4864" s="148">
        <f t="shared" si="751"/>
        <v>2013</v>
      </c>
      <c r="D4864" s="148">
        <f t="shared" si="752"/>
        <v>7</v>
      </c>
      <c r="E4864" s="152">
        <v>11</v>
      </c>
      <c r="F4864" s="153">
        <v>0</v>
      </c>
      <c r="G4864" s="154">
        <v>97.35</v>
      </c>
      <c r="H4864" s="154">
        <v>0</v>
      </c>
      <c r="I4864" s="154">
        <v>1855.0540000000001</v>
      </c>
      <c r="J4864" s="151">
        <v>0</v>
      </c>
      <c r="K4864" s="149">
        <f t="shared" si="753"/>
        <v>1952.404</v>
      </c>
      <c r="L4864" s="148">
        <v>0</v>
      </c>
      <c r="M4864" s="148">
        <v>32.412999999999997</v>
      </c>
      <c r="N4864" s="148">
        <v>0</v>
      </c>
      <c r="O4864" s="148">
        <v>525.46600000000001</v>
      </c>
      <c r="P4864" s="148">
        <v>0</v>
      </c>
      <c r="Q4864" s="21">
        <f t="shared" si="754"/>
        <v>0</v>
      </c>
      <c r="R4864" s="21">
        <f t="shared" si="755"/>
        <v>103.62436099999999</v>
      </c>
      <c r="S4864" s="21">
        <f t="shared" si="756"/>
        <v>0</v>
      </c>
      <c r="T4864" s="21">
        <f t="shared" si="757"/>
        <v>1668.8800160000001</v>
      </c>
      <c r="U4864" s="22">
        <f t="shared" si="758"/>
        <v>1772.504377</v>
      </c>
      <c r="V4864" s="39">
        <f t="shared" si="759"/>
        <v>0.90785737839094771</v>
      </c>
    </row>
    <row r="4865" spans="1:22">
      <c r="A4865">
        <v>4860</v>
      </c>
      <c r="B4865" s="155">
        <f t="shared" si="760"/>
        <v>41477</v>
      </c>
      <c r="C4865" s="148">
        <f t="shared" si="751"/>
        <v>2013</v>
      </c>
      <c r="D4865" s="148">
        <f t="shared" si="752"/>
        <v>7</v>
      </c>
      <c r="E4865" s="152">
        <v>12</v>
      </c>
      <c r="F4865" s="153">
        <v>0</v>
      </c>
      <c r="G4865" s="154">
        <v>17.388000000000002</v>
      </c>
      <c r="H4865" s="154">
        <v>0</v>
      </c>
      <c r="I4865" s="154">
        <v>2113.8159999999998</v>
      </c>
      <c r="J4865" s="151">
        <v>0</v>
      </c>
      <c r="K4865" s="149">
        <f t="shared" si="753"/>
        <v>2131.2039999999997</v>
      </c>
      <c r="L4865" s="148">
        <v>0</v>
      </c>
      <c r="M4865" s="148">
        <v>5.9610000000000003</v>
      </c>
      <c r="N4865" s="148">
        <v>0</v>
      </c>
      <c r="O4865" s="148">
        <v>602.10900000000004</v>
      </c>
      <c r="P4865" s="148">
        <v>0</v>
      </c>
      <c r="Q4865" s="21">
        <f t="shared" si="754"/>
        <v>0</v>
      </c>
      <c r="R4865" s="21">
        <f t="shared" si="755"/>
        <v>19.057317000000001</v>
      </c>
      <c r="S4865" s="21">
        <f t="shared" si="756"/>
        <v>0</v>
      </c>
      <c r="T4865" s="21">
        <f t="shared" si="757"/>
        <v>1912.2981840000002</v>
      </c>
      <c r="U4865" s="22">
        <f t="shared" si="758"/>
        <v>1931.3555010000002</v>
      </c>
      <c r="V4865" s="39">
        <f t="shared" si="759"/>
        <v>0.90622741933667561</v>
      </c>
    </row>
    <row r="4866" spans="1:22">
      <c r="A4866">
        <v>4861</v>
      </c>
      <c r="B4866" s="155">
        <f t="shared" si="760"/>
        <v>41477</v>
      </c>
      <c r="C4866" s="148">
        <f t="shared" si="751"/>
        <v>2013</v>
      </c>
      <c r="D4866" s="148">
        <f t="shared" si="752"/>
        <v>7</v>
      </c>
      <c r="E4866" s="152">
        <v>13</v>
      </c>
      <c r="F4866" s="153">
        <v>0</v>
      </c>
      <c r="G4866" s="154">
        <v>17.663</v>
      </c>
      <c r="H4866" s="154">
        <v>0.183</v>
      </c>
      <c r="I4866" s="154">
        <v>1995.808</v>
      </c>
      <c r="J4866" s="151">
        <v>0</v>
      </c>
      <c r="K4866" s="149">
        <f t="shared" si="753"/>
        <v>2013.654</v>
      </c>
      <c r="L4866" s="148">
        <v>0</v>
      </c>
      <c r="M4866" s="148">
        <v>6.0620000000000003</v>
      </c>
      <c r="N4866" s="148">
        <v>1.151</v>
      </c>
      <c r="O4866" s="148">
        <v>593.85500000000002</v>
      </c>
      <c r="P4866" s="148">
        <v>0</v>
      </c>
      <c r="Q4866" s="21">
        <f t="shared" si="754"/>
        <v>0</v>
      </c>
      <c r="R4866" s="21">
        <f t="shared" si="755"/>
        <v>19.380214000000002</v>
      </c>
      <c r="S4866" s="21">
        <f t="shared" si="756"/>
        <v>2.2456010000000002</v>
      </c>
      <c r="T4866" s="21">
        <f t="shared" si="757"/>
        <v>1886.0834800000002</v>
      </c>
      <c r="U4866" s="22">
        <f t="shared" si="758"/>
        <v>1907.7092950000003</v>
      </c>
      <c r="V4866" s="39">
        <f t="shared" si="759"/>
        <v>0.94738683755997821</v>
      </c>
    </row>
    <row r="4867" spans="1:22">
      <c r="A4867">
        <v>4862</v>
      </c>
      <c r="B4867" s="155">
        <f t="shared" si="760"/>
        <v>41477</v>
      </c>
      <c r="C4867" s="148">
        <f t="shared" si="751"/>
        <v>2013</v>
      </c>
      <c r="D4867" s="148">
        <f t="shared" si="752"/>
        <v>7</v>
      </c>
      <c r="E4867" s="152">
        <v>14</v>
      </c>
      <c r="F4867" s="153">
        <v>0</v>
      </c>
      <c r="G4867" s="154">
        <v>17.681999999999999</v>
      </c>
      <c r="H4867" s="154">
        <v>1.494</v>
      </c>
      <c r="I4867" s="154">
        <v>2096.0619999999999</v>
      </c>
      <c r="J4867" s="151">
        <v>0</v>
      </c>
      <c r="K4867" s="149">
        <f t="shared" si="753"/>
        <v>2115.2379999999998</v>
      </c>
      <c r="L4867" s="148">
        <v>0</v>
      </c>
      <c r="M4867" s="148">
        <v>6.0659999999999998</v>
      </c>
      <c r="N4867" s="148">
        <v>3.355</v>
      </c>
      <c r="O4867" s="148">
        <v>600.51099999999997</v>
      </c>
      <c r="P4867" s="148">
        <v>0</v>
      </c>
      <c r="Q4867" s="21">
        <f t="shared" si="754"/>
        <v>0</v>
      </c>
      <c r="R4867" s="21">
        <f t="shared" si="755"/>
        <v>19.393001999999999</v>
      </c>
      <c r="S4867" s="21">
        <f t="shared" si="756"/>
        <v>6.5456050000000001</v>
      </c>
      <c r="T4867" s="21">
        <f t="shared" si="757"/>
        <v>1907.2229359999999</v>
      </c>
      <c r="U4867" s="22">
        <f t="shared" si="758"/>
        <v>1933.1615429999999</v>
      </c>
      <c r="V4867" s="39">
        <f t="shared" si="759"/>
        <v>0.91392152703383733</v>
      </c>
    </row>
    <row r="4868" spans="1:22">
      <c r="A4868">
        <v>4863</v>
      </c>
      <c r="B4868" s="155">
        <f t="shared" si="760"/>
        <v>41477</v>
      </c>
      <c r="C4868" s="148">
        <f t="shared" si="751"/>
        <v>2013</v>
      </c>
      <c r="D4868" s="148">
        <f t="shared" si="752"/>
        <v>7</v>
      </c>
      <c r="E4868" s="152">
        <v>15</v>
      </c>
      <c r="F4868" s="153">
        <v>0</v>
      </c>
      <c r="G4868" s="154">
        <v>17.667999999999999</v>
      </c>
      <c r="H4868" s="154">
        <v>0</v>
      </c>
      <c r="I4868" s="154">
        <v>2093.3890000000001</v>
      </c>
      <c r="J4868" s="151">
        <v>0</v>
      </c>
      <c r="K4868" s="149">
        <f t="shared" si="753"/>
        <v>2111.0570000000002</v>
      </c>
      <c r="L4868" s="148">
        <v>0</v>
      </c>
      <c r="M4868" s="148">
        <v>6.07</v>
      </c>
      <c r="N4868" s="148">
        <v>0</v>
      </c>
      <c r="O4868" s="148">
        <v>601.28399999999999</v>
      </c>
      <c r="P4868" s="148">
        <v>0</v>
      </c>
      <c r="Q4868" s="21">
        <f t="shared" si="754"/>
        <v>0</v>
      </c>
      <c r="R4868" s="21">
        <f t="shared" si="755"/>
        <v>19.40579</v>
      </c>
      <c r="S4868" s="21">
        <f t="shared" si="756"/>
        <v>0</v>
      </c>
      <c r="T4868" s="21">
        <f t="shared" si="757"/>
        <v>1909.6779840000002</v>
      </c>
      <c r="U4868" s="22">
        <f t="shared" si="758"/>
        <v>1929.0837740000002</v>
      </c>
      <c r="V4868" s="39">
        <f t="shared" si="759"/>
        <v>0.91379994666179076</v>
      </c>
    </row>
    <row r="4869" spans="1:22">
      <c r="A4869">
        <v>4864</v>
      </c>
      <c r="B4869" s="155">
        <f t="shared" si="760"/>
        <v>41477</v>
      </c>
      <c r="C4869" s="148">
        <f t="shared" si="751"/>
        <v>2013</v>
      </c>
      <c r="D4869" s="148">
        <f t="shared" si="752"/>
        <v>7</v>
      </c>
      <c r="E4869" s="152">
        <v>16</v>
      </c>
      <c r="F4869" s="153">
        <v>0</v>
      </c>
      <c r="G4869" s="154">
        <v>17.670999999999999</v>
      </c>
      <c r="H4869" s="154">
        <v>2.9609999999999999</v>
      </c>
      <c r="I4869" s="154">
        <v>1959.7670000000001</v>
      </c>
      <c r="J4869" s="151">
        <v>0</v>
      </c>
      <c r="K4869" s="149">
        <f t="shared" si="753"/>
        <v>1980.3990000000001</v>
      </c>
      <c r="L4869" s="148">
        <v>0</v>
      </c>
      <c r="M4869" s="148">
        <v>6.0730000000000004</v>
      </c>
      <c r="N4869" s="148">
        <v>8.1980000000000004</v>
      </c>
      <c r="O4869" s="148">
        <v>600.10900000000004</v>
      </c>
      <c r="P4869" s="148">
        <v>0</v>
      </c>
      <c r="Q4869" s="21">
        <f t="shared" si="754"/>
        <v>0</v>
      </c>
      <c r="R4869" s="21">
        <f t="shared" si="755"/>
        <v>19.415381</v>
      </c>
      <c r="S4869" s="21">
        <f t="shared" si="756"/>
        <v>15.994298000000001</v>
      </c>
      <c r="T4869" s="21">
        <f t="shared" si="757"/>
        <v>1905.9461840000001</v>
      </c>
      <c r="U4869" s="22">
        <f t="shared" si="758"/>
        <v>1941.3558630000002</v>
      </c>
      <c r="V4869" s="39">
        <f t="shared" si="759"/>
        <v>0.98028521676692426</v>
      </c>
    </row>
    <row r="4870" spans="1:22">
      <c r="A4870">
        <v>4865</v>
      </c>
      <c r="B4870" s="155">
        <f t="shared" si="760"/>
        <v>41477</v>
      </c>
      <c r="C4870" s="148">
        <f t="shared" si="751"/>
        <v>2013</v>
      </c>
      <c r="D4870" s="148">
        <f t="shared" si="752"/>
        <v>7</v>
      </c>
      <c r="E4870" s="152">
        <v>17</v>
      </c>
      <c r="F4870" s="153">
        <v>0</v>
      </c>
      <c r="G4870" s="154">
        <v>17.68</v>
      </c>
      <c r="H4870" s="154">
        <v>0</v>
      </c>
      <c r="I4870" s="154">
        <v>2052.712</v>
      </c>
      <c r="J4870" s="151">
        <v>0</v>
      </c>
      <c r="K4870" s="149">
        <f t="shared" si="753"/>
        <v>2070.3919999999998</v>
      </c>
      <c r="L4870" s="148">
        <v>0</v>
      </c>
      <c r="M4870" s="148">
        <v>6.077</v>
      </c>
      <c r="N4870" s="148">
        <v>0</v>
      </c>
      <c r="O4870" s="148">
        <v>642.41800000000001</v>
      </c>
      <c r="P4870" s="148">
        <v>0</v>
      </c>
      <c r="Q4870" s="21">
        <f t="shared" si="754"/>
        <v>0</v>
      </c>
      <c r="R4870" s="21">
        <f t="shared" si="755"/>
        <v>19.428169</v>
      </c>
      <c r="S4870" s="21">
        <f t="shared" si="756"/>
        <v>0</v>
      </c>
      <c r="T4870" s="21">
        <f t="shared" si="757"/>
        <v>2040.3195680000001</v>
      </c>
      <c r="U4870" s="22">
        <f t="shared" si="758"/>
        <v>2059.7477370000001</v>
      </c>
      <c r="V4870" s="39">
        <f t="shared" si="759"/>
        <v>0.99485881755725503</v>
      </c>
    </row>
    <row r="4871" spans="1:22">
      <c r="A4871">
        <v>4866</v>
      </c>
      <c r="B4871" s="155">
        <f t="shared" si="760"/>
        <v>41477</v>
      </c>
      <c r="C4871" s="148">
        <f t="shared" ref="C4871:C4934" si="761">YEAR(B4871)</f>
        <v>2013</v>
      </c>
      <c r="D4871" s="148">
        <f t="shared" ref="D4871:D4934" si="762">MONTH(B4871)</f>
        <v>7</v>
      </c>
      <c r="E4871" s="152">
        <v>18</v>
      </c>
      <c r="F4871" s="153">
        <v>0</v>
      </c>
      <c r="G4871" s="154">
        <v>17.675999999999998</v>
      </c>
      <c r="H4871" s="154">
        <v>0</v>
      </c>
      <c r="I4871" s="154">
        <v>2159.4960000000001</v>
      </c>
      <c r="J4871" s="151">
        <v>0</v>
      </c>
      <c r="K4871" s="149">
        <f t="shared" ref="K4871:K4934" si="763">SUM(F4871:J4871)</f>
        <v>2177.172</v>
      </c>
      <c r="L4871" s="148">
        <v>0</v>
      </c>
      <c r="M4871" s="148">
        <v>6.0810000000000004</v>
      </c>
      <c r="N4871" s="148">
        <v>0</v>
      </c>
      <c r="O4871" s="148">
        <v>685.68600000000004</v>
      </c>
      <c r="P4871" s="148">
        <v>0</v>
      </c>
      <c r="Q4871" s="21">
        <f t="shared" ref="Q4871:Q4934" si="764">+$Q$2*L4871</f>
        <v>0</v>
      </c>
      <c r="R4871" s="21">
        <f t="shared" ref="R4871:R4934" si="765">+$R$2*M4871</f>
        <v>19.440957000000001</v>
      </c>
      <c r="S4871" s="21">
        <f t="shared" ref="S4871:S4934" si="766">+$S$2*N4871</f>
        <v>0</v>
      </c>
      <c r="T4871" s="21">
        <f t="shared" ref="T4871:T4934" si="767">+$T$2*O4871</f>
        <v>2177.7387360000002</v>
      </c>
      <c r="U4871" s="22">
        <f t="shared" ref="U4871:U4934" si="768">SUM(Q4871:T4871)</f>
        <v>2197.179693</v>
      </c>
      <c r="V4871" s="39">
        <f t="shared" ref="V4871:V4934" si="769">+U4871/K4871</f>
        <v>1.0091897622236552</v>
      </c>
    </row>
    <row r="4872" spans="1:22">
      <c r="A4872">
        <v>4867</v>
      </c>
      <c r="B4872" s="155">
        <f t="shared" si="760"/>
        <v>41477</v>
      </c>
      <c r="C4872" s="148">
        <f t="shared" si="761"/>
        <v>2013</v>
      </c>
      <c r="D4872" s="148">
        <f t="shared" si="762"/>
        <v>7</v>
      </c>
      <c r="E4872" s="152">
        <v>19</v>
      </c>
      <c r="F4872" s="153">
        <v>0</v>
      </c>
      <c r="G4872" s="154">
        <v>17.468</v>
      </c>
      <c r="H4872" s="154">
        <v>0</v>
      </c>
      <c r="I4872" s="154">
        <v>2259.3969999999999</v>
      </c>
      <c r="J4872" s="151">
        <v>0</v>
      </c>
      <c r="K4872" s="149">
        <f t="shared" si="763"/>
        <v>2276.8649999999998</v>
      </c>
      <c r="L4872" s="148">
        <v>0</v>
      </c>
      <c r="M4872" s="148">
        <v>6.0110000000000001</v>
      </c>
      <c r="N4872" s="148">
        <v>0</v>
      </c>
      <c r="O4872" s="148">
        <v>708.48400000000004</v>
      </c>
      <c r="P4872" s="148">
        <v>0</v>
      </c>
      <c r="Q4872" s="21">
        <f t="shared" si="764"/>
        <v>0</v>
      </c>
      <c r="R4872" s="21">
        <f t="shared" si="765"/>
        <v>19.217167</v>
      </c>
      <c r="S4872" s="21">
        <f t="shared" si="766"/>
        <v>0</v>
      </c>
      <c r="T4872" s="21">
        <f t="shared" si="767"/>
        <v>2250.1451840000004</v>
      </c>
      <c r="U4872" s="22">
        <f t="shared" si="768"/>
        <v>2269.3623510000002</v>
      </c>
      <c r="V4872" s="39">
        <f t="shared" si="769"/>
        <v>0.9967048336199118</v>
      </c>
    </row>
    <row r="4873" spans="1:22">
      <c r="A4873">
        <v>4868</v>
      </c>
      <c r="B4873" s="155">
        <f t="shared" si="760"/>
        <v>41477</v>
      </c>
      <c r="C4873" s="148">
        <f t="shared" si="761"/>
        <v>2013</v>
      </c>
      <c r="D4873" s="148">
        <f t="shared" si="762"/>
        <v>7</v>
      </c>
      <c r="E4873" s="152">
        <v>20</v>
      </c>
      <c r="F4873" s="153">
        <v>0</v>
      </c>
      <c r="G4873" s="154">
        <v>17.579000000000001</v>
      </c>
      <c r="H4873" s="154">
        <v>0</v>
      </c>
      <c r="I4873" s="154">
        <v>2248.009</v>
      </c>
      <c r="J4873" s="151">
        <v>0</v>
      </c>
      <c r="K4873" s="149">
        <f t="shared" si="763"/>
        <v>2265.5880000000002</v>
      </c>
      <c r="L4873" s="148">
        <v>0</v>
      </c>
      <c r="M4873" s="148">
        <v>6.0570000000000004</v>
      </c>
      <c r="N4873" s="148">
        <v>0</v>
      </c>
      <c r="O4873" s="148">
        <v>697.529</v>
      </c>
      <c r="P4873" s="148">
        <v>0</v>
      </c>
      <c r="Q4873" s="21">
        <f t="shared" si="764"/>
        <v>0</v>
      </c>
      <c r="R4873" s="21">
        <f t="shared" si="765"/>
        <v>19.364229000000002</v>
      </c>
      <c r="S4873" s="21">
        <f t="shared" si="766"/>
        <v>0</v>
      </c>
      <c r="T4873" s="21">
        <f t="shared" si="767"/>
        <v>2215.3521040000001</v>
      </c>
      <c r="U4873" s="22">
        <f t="shared" si="768"/>
        <v>2234.7163329999998</v>
      </c>
      <c r="V4873" s="39">
        <f t="shared" si="769"/>
        <v>0.98637366237815505</v>
      </c>
    </row>
    <row r="4874" spans="1:22">
      <c r="A4874">
        <v>4869</v>
      </c>
      <c r="B4874" s="155">
        <f t="shared" si="760"/>
        <v>41477</v>
      </c>
      <c r="C4874" s="148">
        <f t="shared" si="761"/>
        <v>2013</v>
      </c>
      <c r="D4874" s="148">
        <f t="shared" si="762"/>
        <v>7</v>
      </c>
      <c r="E4874" s="152">
        <v>21</v>
      </c>
      <c r="F4874" s="153">
        <v>0</v>
      </c>
      <c r="G4874" s="154">
        <v>17.629000000000001</v>
      </c>
      <c r="H4874" s="154">
        <v>0.26700000000000002</v>
      </c>
      <c r="I4874" s="154">
        <v>2155.4659999999999</v>
      </c>
      <c r="J4874" s="151">
        <v>0</v>
      </c>
      <c r="K4874" s="149">
        <f t="shared" si="763"/>
        <v>2173.3620000000001</v>
      </c>
      <c r="L4874" s="148">
        <v>0</v>
      </c>
      <c r="M4874" s="148">
        <v>6.077</v>
      </c>
      <c r="N4874" s="148">
        <v>3.355</v>
      </c>
      <c r="O4874" s="148">
        <v>672.76099999999997</v>
      </c>
      <c r="P4874" s="148">
        <v>0</v>
      </c>
      <c r="Q4874" s="21">
        <f t="shared" si="764"/>
        <v>0</v>
      </c>
      <c r="R4874" s="21">
        <f t="shared" si="765"/>
        <v>19.428169</v>
      </c>
      <c r="S4874" s="21">
        <f t="shared" si="766"/>
        <v>6.5456050000000001</v>
      </c>
      <c r="T4874" s="21">
        <f t="shared" si="767"/>
        <v>2136.688936</v>
      </c>
      <c r="U4874" s="22">
        <f t="shared" si="768"/>
        <v>2162.6627100000001</v>
      </c>
      <c r="V4874" s="39">
        <f t="shared" si="769"/>
        <v>0.99507707873791851</v>
      </c>
    </row>
    <row r="4875" spans="1:22">
      <c r="A4875">
        <v>4870</v>
      </c>
      <c r="B4875" s="155">
        <f t="shared" si="760"/>
        <v>41477</v>
      </c>
      <c r="C4875" s="148">
        <f t="shared" si="761"/>
        <v>2013</v>
      </c>
      <c r="D4875" s="148">
        <f t="shared" si="762"/>
        <v>7</v>
      </c>
      <c r="E4875" s="152">
        <v>22</v>
      </c>
      <c r="F4875" s="153">
        <v>0</v>
      </c>
      <c r="G4875" s="154">
        <v>17.489000000000001</v>
      </c>
      <c r="H4875" s="154">
        <v>0</v>
      </c>
      <c r="I4875" s="154">
        <v>2292.9319999999998</v>
      </c>
      <c r="J4875" s="151">
        <v>0</v>
      </c>
      <c r="K4875" s="149">
        <f t="shared" si="763"/>
        <v>2310.4209999999998</v>
      </c>
      <c r="L4875" s="148">
        <v>0</v>
      </c>
      <c r="M4875" s="148">
        <v>6.024</v>
      </c>
      <c r="N4875" s="148">
        <v>0</v>
      </c>
      <c r="O4875" s="148">
        <v>712.73599999999999</v>
      </c>
      <c r="P4875" s="148">
        <v>0</v>
      </c>
      <c r="Q4875" s="21">
        <f t="shared" si="764"/>
        <v>0</v>
      </c>
      <c r="R4875" s="21">
        <f t="shared" si="765"/>
        <v>19.258728000000001</v>
      </c>
      <c r="S4875" s="21">
        <f t="shared" si="766"/>
        <v>0</v>
      </c>
      <c r="T4875" s="21">
        <f t="shared" si="767"/>
        <v>2263.6495359999999</v>
      </c>
      <c r="U4875" s="22">
        <f t="shared" si="768"/>
        <v>2282.9082639999997</v>
      </c>
      <c r="V4875" s="39">
        <f t="shared" si="769"/>
        <v>0.98809189494035932</v>
      </c>
    </row>
    <row r="4876" spans="1:22">
      <c r="A4876">
        <v>4871</v>
      </c>
      <c r="B4876" s="155">
        <f t="shared" si="760"/>
        <v>41477</v>
      </c>
      <c r="C4876" s="148">
        <f t="shared" si="761"/>
        <v>2013</v>
      </c>
      <c r="D4876" s="148">
        <f t="shared" si="762"/>
        <v>7</v>
      </c>
      <c r="E4876" s="152">
        <v>23</v>
      </c>
      <c r="F4876" s="153">
        <v>0</v>
      </c>
      <c r="G4876" s="154">
        <v>17.472000000000001</v>
      </c>
      <c r="H4876" s="154">
        <v>0</v>
      </c>
      <c r="I4876" s="154">
        <v>2064.9169999999999</v>
      </c>
      <c r="J4876" s="151">
        <v>0</v>
      </c>
      <c r="K4876" s="149">
        <f t="shared" si="763"/>
        <v>2082.3890000000001</v>
      </c>
      <c r="L4876" s="148">
        <v>0</v>
      </c>
      <c r="M4876" s="148">
        <v>5.9960000000000004</v>
      </c>
      <c r="N4876" s="148">
        <v>0</v>
      </c>
      <c r="O4876" s="148">
        <v>648.33799999999997</v>
      </c>
      <c r="P4876" s="148">
        <v>0</v>
      </c>
      <c r="Q4876" s="21">
        <f t="shared" si="764"/>
        <v>0</v>
      </c>
      <c r="R4876" s="21">
        <f t="shared" si="765"/>
        <v>19.169212000000002</v>
      </c>
      <c r="S4876" s="21">
        <f t="shared" si="766"/>
        <v>0</v>
      </c>
      <c r="T4876" s="21">
        <f t="shared" si="767"/>
        <v>2059.1214879999998</v>
      </c>
      <c r="U4876" s="22">
        <f t="shared" si="768"/>
        <v>2078.2906999999996</v>
      </c>
      <c r="V4876" s="39">
        <f t="shared" si="769"/>
        <v>0.99803192391046991</v>
      </c>
    </row>
    <row r="4877" spans="1:22">
      <c r="A4877">
        <v>4872</v>
      </c>
      <c r="B4877" s="155">
        <f t="shared" si="760"/>
        <v>41477</v>
      </c>
      <c r="C4877" s="148">
        <f t="shared" si="761"/>
        <v>2013</v>
      </c>
      <c r="D4877" s="148">
        <f t="shared" si="762"/>
        <v>7</v>
      </c>
      <c r="E4877" s="152">
        <v>24</v>
      </c>
      <c r="F4877" s="153">
        <v>0</v>
      </c>
      <c r="G4877" s="154">
        <v>0</v>
      </c>
      <c r="H4877" s="154">
        <v>0</v>
      </c>
      <c r="I4877" s="154">
        <v>1961.442</v>
      </c>
      <c r="J4877" s="151">
        <v>0</v>
      </c>
      <c r="K4877" s="149">
        <f t="shared" si="763"/>
        <v>1961.442</v>
      </c>
      <c r="L4877" s="148">
        <v>0</v>
      </c>
      <c r="M4877" s="148">
        <v>0</v>
      </c>
      <c r="N4877" s="148">
        <v>0</v>
      </c>
      <c r="O4877" s="148">
        <v>619.82100000000003</v>
      </c>
      <c r="P4877" s="148">
        <v>0</v>
      </c>
      <c r="Q4877" s="21">
        <f t="shared" si="764"/>
        <v>0</v>
      </c>
      <c r="R4877" s="21">
        <f t="shared" si="765"/>
        <v>0</v>
      </c>
      <c r="S4877" s="21">
        <f t="shared" si="766"/>
        <v>0</v>
      </c>
      <c r="T4877" s="21">
        <f t="shared" si="767"/>
        <v>1968.5514960000003</v>
      </c>
      <c r="U4877" s="22">
        <f t="shared" si="768"/>
        <v>1968.5514960000003</v>
      </c>
      <c r="V4877" s="39">
        <f t="shared" si="769"/>
        <v>1.0036246271875489</v>
      </c>
    </row>
    <row r="4878" spans="1:22">
      <c r="A4878">
        <v>4873</v>
      </c>
      <c r="B4878" s="155">
        <f t="shared" si="760"/>
        <v>41478</v>
      </c>
      <c r="C4878" s="148">
        <f t="shared" si="761"/>
        <v>2013</v>
      </c>
      <c r="D4878" s="148">
        <f t="shared" si="762"/>
        <v>7</v>
      </c>
      <c r="E4878" s="152">
        <v>1</v>
      </c>
      <c r="F4878" s="153">
        <v>0</v>
      </c>
      <c r="G4878" s="154">
        <v>0</v>
      </c>
      <c r="H4878" s="154">
        <v>0</v>
      </c>
      <c r="I4878" s="154">
        <v>1972.31</v>
      </c>
      <c r="J4878" s="151">
        <v>0</v>
      </c>
      <c r="K4878" s="149">
        <f t="shared" si="763"/>
        <v>1972.31</v>
      </c>
      <c r="L4878" s="148">
        <v>0</v>
      </c>
      <c r="M4878" s="148">
        <v>0</v>
      </c>
      <c r="N4878" s="148">
        <v>0</v>
      </c>
      <c r="O4878" s="148">
        <v>596.26499999999999</v>
      </c>
      <c r="P4878" s="148">
        <v>0</v>
      </c>
      <c r="Q4878" s="21">
        <f t="shared" si="764"/>
        <v>0</v>
      </c>
      <c r="R4878" s="21">
        <f t="shared" si="765"/>
        <v>0</v>
      </c>
      <c r="S4878" s="21">
        <f t="shared" si="766"/>
        <v>0</v>
      </c>
      <c r="T4878" s="21">
        <f t="shared" si="767"/>
        <v>1893.7376400000001</v>
      </c>
      <c r="U4878" s="22">
        <f t="shared" si="768"/>
        <v>1893.7376400000001</v>
      </c>
      <c r="V4878" s="39">
        <f t="shared" si="769"/>
        <v>0.96016226658081139</v>
      </c>
    </row>
    <row r="4879" spans="1:22">
      <c r="A4879">
        <v>4874</v>
      </c>
      <c r="B4879" s="155">
        <f t="shared" si="760"/>
        <v>41478</v>
      </c>
      <c r="C4879" s="148">
        <f t="shared" si="761"/>
        <v>2013</v>
      </c>
      <c r="D4879" s="148">
        <f t="shared" si="762"/>
        <v>7</v>
      </c>
      <c r="E4879" s="152">
        <v>2</v>
      </c>
      <c r="F4879" s="153">
        <v>0</v>
      </c>
      <c r="G4879" s="154">
        <v>17.425000000000001</v>
      </c>
      <c r="H4879" s="154">
        <v>2.5470000000000002</v>
      </c>
      <c r="I4879" s="154">
        <v>1648.99</v>
      </c>
      <c r="J4879" s="151">
        <v>0</v>
      </c>
      <c r="K4879" s="149">
        <f t="shared" si="763"/>
        <v>1668.962</v>
      </c>
      <c r="L4879" s="148">
        <v>0</v>
      </c>
      <c r="M4879" s="148">
        <v>5.9850000000000003</v>
      </c>
      <c r="N4879" s="148">
        <v>7.6609999999999996</v>
      </c>
      <c r="O4879" s="148">
        <v>456.197</v>
      </c>
      <c r="P4879" s="148">
        <v>0</v>
      </c>
      <c r="Q4879" s="21">
        <f t="shared" si="764"/>
        <v>0</v>
      </c>
      <c r="R4879" s="21">
        <f t="shared" si="765"/>
        <v>19.134045</v>
      </c>
      <c r="S4879" s="21">
        <f t="shared" si="766"/>
        <v>14.946610999999999</v>
      </c>
      <c r="T4879" s="21">
        <f t="shared" si="767"/>
        <v>1448.881672</v>
      </c>
      <c r="U4879" s="22">
        <f t="shared" si="768"/>
        <v>1482.9623280000001</v>
      </c>
      <c r="V4879" s="39">
        <f t="shared" si="769"/>
        <v>0.88855368067097995</v>
      </c>
    </row>
    <row r="4880" spans="1:22">
      <c r="A4880">
        <v>4875</v>
      </c>
      <c r="B4880" s="155">
        <f t="shared" si="760"/>
        <v>41478</v>
      </c>
      <c r="C4880" s="148">
        <f t="shared" si="761"/>
        <v>2013</v>
      </c>
      <c r="D4880" s="148">
        <f t="shared" si="762"/>
        <v>7</v>
      </c>
      <c r="E4880" s="152">
        <v>3</v>
      </c>
      <c r="F4880" s="153">
        <v>0</v>
      </c>
      <c r="G4880" s="154">
        <v>64.090999999999994</v>
      </c>
      <c r="H4880" s="154">
        <v>0</v>
      </c>
      <c r="I4880" s="154">
        <v>1505.365</v>
      </c>
      <c r="J4880" s="151">
        <v>0</v>
      </c>
      <c r="K4880" s="149">
        <f t="shared" si="763"/>
        <v>1569.4559999999999</v>
      </c>
      <c r="L4880" s="148">
        <v>0</v>
      </c>
      <c r="M4880" s="148">
        <v>21.513000000000002</v>
      </c>
      <c r="N4880" s="148">
        <v>0</v>
      </c>
      <c r="O4880" s="148">
        <v>410.14499999999998</v>
      </c>
      <c r="P4880" s="148">
        <v>0</v>
      </c>
      <c r="Q4880" s="21">
        <f t="shared" si="764"/>
        <v>0</v>
      </c>
      <c r="R4880" s="21">
        <f t="shared" si="765"/>
        <v>68.777061000000003</v>
      </c>
      <c r="S4880" s="21">
        <f t="shared" si="766"/>
        <v>0</v>
      </c>
      <c r="T4880" s="21">
        <f t="shared" si="767"/>
        <v>1302.6205199999999</v>
      </c>
      <c r="U4880" s="22">
        <f t="shared" si="768"/>
        <v>1371.3975809999999</v>
      </c>
      <c r="V4880" s="39">
        <f t="shared" si="769"/>
        <v>0.87380441439581613</v>
      </c>
    </row>
    <row r="4881" spans="1:22">
      <c r="A4881">
        <v>4876</v>
      </c>
      <c r="B4881" s="155">
        <f t="shared" si="760"/>
        <v>41478</v>
      </c>
      <c r="C4881" s="148">
        <f t="shared" si="761"/>
        <v>2013</v>
      </c>
      <c r="D4881" s="148">
        <f t="shared" si="762"/>
        <v>7</v>
      </c>
      <c r="E4881" s="152">
        <v>4</v>
      </c>
      <c r="F4881" s="153">
        <v>0</v>
      </c>
      <c r="G4881" s="154">
        <v>17.443000000000001</v>
      </c>
      <c r="H4881" s="154">
        <v>0</v>
      </c>
      <c r="I4881" s="154">
        <v>1479.508</v>
      </c>
      <c r="J4881" s="151">
        <v>0</v>
      </c>
      <c r="K4881" s="149">
        <f t="shared" si="763"/>
        <v>1496.951</v>
      </c>
      <c r="L4881" s="148">
        <v>0</v>
      </c>
      <c r="M4881" s="148">
        <v>5.9779999999999998</v>
      </c>
      <c r="N4881" s="148">
        <v>0</v>
      </c>
      <c r="O4881" s="148">
        <v>405.95800000000003</v>
      </c>
      <c r="P4881" s="148">
        <v>0</v>
      </c>
      <c r="Q4881" s="21">
        <f t="shared" si="764"/>
        <v>0</v>
      </c>
      <c r="R4881" s="21">
        <f t="shared" si="765"/>
        <v>19.111666</v>
      </c>
      <c r="S4881" s="21">
        <f t="shared" si="766"/>
        <v>0</v>
      </c>
      <c r="T4881" s="21">
        <f t="shared" si="767"/>
        <v>1289.3226080000002</v>
      </c>
      <c r="U4881" s="22">
        <f t="shared" si="768"/>
        <v>1308.4342740000002</v>
      </c>
      <c r="V4881" s="39">
        <f t="shared" si="769"/>
        <v>0.87406620123170375</v>
      </c>
    </row>
    <row r="4882" spans="1:22">
      <c r="A4882">
        <v>4877</v>
      </c>
      <c r="B4882" s="155">
        <f t="shared" si="760"/>
        <v>41478</v>
      </c>
      <c r="C4882" s="148">
        <f t="shared" si="761"/>
        <v>2013</v>
      </c>
      <c r="D4882" s="148">
        <f t="shared" si="762"/>
        <v>7</v>
      </c>
      <c r="E4882" s="152">
        <v>5</v>
      </c>
      <c r="F4882" s="153">
        <v>0</v>
      </c>
      <c r="G4882" s="154">
        <v>17.390999999999998</v>
      </c>
      <c r="H4882" s="154">
        <v>0</v>
      </c>
      <c r="I4882" s="154">
        <v>1458.5450000000001</v>
      </c>
      <c r="J4882" s="151">
        <v>0</v>
      </c>
      <c r="K4882" s="149">
        <f t="shared" si="763"/>
        <v>1475.9360000000001</v>
      </c>
      <c r="L4882" s="148">
        <v>0</v>
      </c>
      <c r="M4882" s="148">
        <v>5.95</v>
      </c>
      <c r="N4882" s="148">
        <v>0</v>
      </c>
      <c r="O4882" s="148">
        <v>400.66899999999998</v>
      </c>
      <c r="P4882" s="148">
        <v>0</v>
      </c>
      <c r="Q4882" s="21">
        <f t="shared" si="764"/>
        <v>0</v>
      </c>
      <c r="R4882" s="21">
        <f t="shared" si="765"/>
        <v>19.02215</v>
      </c>
      <c r="S4882" s="21">
        <f t="shared" si="766"/>
        <v>0</v>
      </c>
      <c r="T4882" s="21">
        <f t="shared" si="767"/>
        <v>1272.5247440000001</v>
      </c>
      <c r="U4882" s="22">
        <f t="shared" si="768"/>
        <v>1291.5468940000001</v>
      </c>
      <c r="V4882" s="39">
        <f t="shared" si="769"/>
        <v>0.87506971440496062</v>
      </c>
    </row>
    <row r="4883" spans="1:22">
      <c r="A4883">
        <v>4878</v>
      </c>
      <c r="B4883" s="155">
        <f t="shared" si="760"/>
        <v>41478</v>
      </c>
      <c r="C4883" s="148">
        <f t="shared" si="761"/>
        <v>2013</v>
      </c>
      <c r="D4883" s="148">
        <f t="shared" si="762"/>
        <v>7</v>
      </c>
      <c r="E4883" s="152">
        <v>6</v>
      </c>
      <c r="F4883" s="153">
        <v>0</v>
      </c>
      <c r="G4883" s="154">
        <v>64.888000000000005</v>
      </c>
      <c r="H4883" s="154">
        <v>0</v>
      </c>
      <c r="I4883" s="154">
        <v>1467.63</v>
      </c>
      <c r="J4883" s="151">
        <v>0</v>
      </c>
      <c r="K4883" s="149">
        <f t="shared" si="763"/>
        <v>1532.518</v>
      </c>
      <c r="L4883" s="148">
        <v>0</v>
      </c>
      <c r="M4883" s="148">
        <v>21.754000000000001</v>
      </c>
      <c r="N4883" s="148">
        <v>0</v>
      </c>
      <c r="O4883" s="148">
        <v>408.61799999999999</v>
      </c>
      <c r="P4883" s="148">
        <v>0</v>
      </c>
      <c r="Q4883" s="21">
        <f t="shared" si="764"/>
        <v>0</v>
      </c>
      <c r="R4883" s="21">
        <f t="shared" si="765"/>
        <v>69.547538000000003</v>
      </c>
      <c r="S4883" s="21">
        <f t="shared" si="766"/>
        <v>0</v>
      </c>
      <c r="T4883" s="21">
        <f t="shared" si="767"/>
        <v>1297.7707680000001</v>
      </c>
      <c r="U4883" s="22">
        <f t="shared" si="768"/>
        <v>1367.3183060000001</v>
      </c>
      <c r="V4883" s="39">
        <f t="shared" si="769"/>
        <v>0.89220374964600746</v>
      </c>
    </row>
    <row r="4884" spans="1:22">
      <c r="A4884">
        <v>4879</v>
      </c>
      <c r="B4884" s="155">
        <f t="shared" si="760"/>
        <v>41478</v>
      </c>
      <c r="C4884" s="148">
        <f t="shared" si="761"/>
        <v>2013</v>
      </c>
      <c r="D4884" s="148">
        <f t="shared" si="762"/>
        <v>7</v>
      </c>
      <c r="E4884" s="152">
        <v>7</v>
      </c>
      <c r="F4884" s="153">
        <v>0</v>
      </c>
      <c r="G4884" s="154">
        <v>64.991</v>
      </c>
      <c r="H4884" s="154">
        <v>0</v>
      </c>
      <c r="I4884" s="154">
        <v>1541.4770000000001</v>
      </c>
      <c r="J4884" s="151">
        <v>0</v>
      </c>
      <c r="K4884" s="149">
        <f t="shared" si="763"/>
        <v>1606.4680000000001</v>
      </c>
      <c r="L4884" s="148">
        <v>0</v>
      </c>
      <c r="M4884" s="148">
        <v>21.783999999999999</v>
      </c>
      <c r="N4884" s="148">
        <v>0</v>
      </c>
      <c r="O4884" s="148">
        <v>427.62900000000002</v>
      </c>
      <c r="P4884" s="148">
        <v>0</v>
      </c>
      <c r="Q4884" s="21">
        <f t="shared" si="764"/>
        <v>0</v>
      </c>
      <c r="R4884" s="21">
        <f t="shared" si="765"/>
        <v>69.643447999999992</v>
      </c>
      <c r="S4884" s="21">
        <f t="shared" si="766"/>
        <v>0</v>
      </c>
      <c r="T4884" s="21">
        <f t="shared" si="767"/>
        <v>1358.1497040000002</v>
      </c>
      <c r="U4884" s="22">
        <f t="shared" si="768"/>
        <v>1427.7931520000002</v>
      </c>
      <c r="V4884" s="39">
        <f t="shared" si="769"/>
        <v>0.88877783559958878</v>
      </c>
    </row>
    <row r="4885" spans="1:22">
      <c r="A4885">
        <v>4880</v>
      </c>
      <c r="B4885" s="155">
        <f t="shared" si="760"/>
        <v>41478</v>
      </c>
      <c r="C4885" s="148">
        <f t="shared" si="761"/>
        <v>2013</v>
      </c>
      <c r="D4885" s="148">
        <f t="shared" si="762"/>
        <v>7</v>
      </c>
      <c r="E4885" s="152">
        <v>8</v>
      </c>
      <c r="F4885" s="153">
        <v>0</v>
      </c>
      <c r="G4885" s="154">
        <v>0</v>
      </c>
      <c r="H4885" s="154">
        <v>0</v>
      </c>
      <c r="I4885" s="154">
        <v>1894.6120000000001</v>
      </c>
      <c r="J4885" s="151">
        <v>0</v>
      </c>
      <c r="K4885" s="149">
        <f t="shared" si="763"/>
        <v>1894.6120000000001</v>
      </c>
      <c r="L4885" s="148">
        <v>0</v>
      </c>
      <c r="M4885" s="148">
        <v>0</v>
      </c>
      <c r="N4885" s="148">
        <v>0</v>
      </c>
      <c r="O4885" s="148">
        <v>556.69200000000001</v>
      </c>
      <c r="P4885" s="148">
        <v>0</v>
      </c>
      <c r="Q4885" s="21">
        <f t="shared" si="764"/>
        <v>0</v>
      </c>
      <c r="R4885" s="21">
        <f t="shared" si="765"/>
        <v>0</v>
      </c>
      <c r="S4885" s="21">
        <f t="shared" si="766"/>
        <v>0</v>
      </c>
      <c r="T4885" s="21">
        <f t="shared" si="767"/>
        <v>1768.0537920000002</v>
      </c>
      <c r="U4885" s="22">
        <f t="shared" si="768"/>
        <v>1768.0537920000002</v>
      </c>
      <c r="V4885" s="39">
        <f t="shared" si="769"/>
        <v>0.93320098890960268</v>
      </c>
    </row>
    <row r="4886" spans="1:22">
      <c r="A4886">
        <v>4881</v>
      </c>
      <c r="B4886" s="155">
        <f t="shared" si="760"/>
        <v>41478</v>
      </c>
      <c r="C4886" s="148">
        <f t="shared" si="761"/>
        <v>2013</v>
      </c>
      <c r="D4886" s="148">
        <f t="shared" si="762"/>
        <v>7</v>
      </c>
      <c r="E4886" s="152">
        <v>9</v>
      </c>
      <c r="F4886" s="153">
        <v>0</v>
      </c>
      <c r="G4886" s="154">
        <v>0</v>
      </c>
      <c r="H4886" s="154">
        <v>0</v>
      </c>
      <c r="I4886" s="154">
        <v>1917.5440000000001</v>
      </c>
      <c r="J4886" s="151">
        <v>0</v>
      </c>
      <c r="K4886" s="149">
        <f t="shared" si="763"/>
        <v>1917.5440000000001</v>
      </c>
      <c r="L4886" s="148">
        <v>0</v>
      </c>
      <c r="M4886" s="148">
        <v>0</v>
      </c>
      <c r="N4886" s="148">
        <v>0</v>
      </c>
      <c r="O4886" s="148">
        <v>579.66999999999996</v>
      </c>
      <c r="P4886" s="148">
        <v>0</v>
      </c>
      <c r="Q4886" s="21">
        <f t="shared" si="764"/>
        <v>0</v>
      </c>
      <c r="R4886" s="21">
        <f t="shared" si="765"/>
        <v>0</v>
      </c>
      <c r="S4886" s="21">
        <f t="shared" si="766"/>
        <v>0</v>
      </c>
      <c r="T4886" s="21">
        <f t="shared" si="767"/>
        <v>1841.0319199999999</v>
      </c>
      <c r="U4886" s="22">
        <f t="shared" si="768"/>
        <v>1841.0319199999999</v>
      </c>
      <c r="V4886" s="39">
        <f t="shared" si="769"/>
        <v>0.96009891819953008</v>
      </c>
    </row>
    <row r="4887" spans="1:22">
      <c r="A4887">
        <v>4882</v>
      </c>
      <c r="B4887" s="155">
        <f t="shared" si="760"/>
        <v>41478</v>
      </c>
      <c r="C4887" s="148">
        <f t="shared" si="761"/>
        <v>2013</v>
      </c>
      <c r="D4887" s="148">
        <f t="shared" si="762"/>
        <v>7</v>
      </c>
      <c r="E4887" s="152">
        <v>10</v>
      </c>
      <c r="F4887" s="153">
        <v>0</v>
      </c>
      <c r="G4887" s="154">
        <v>0</v>
      </c>
      <c r="H4887" s="154">
        <v>0</v>
      </c>
      <c r="I4887" s="154">
        <v>1938.4559999999999</v>
      </c>
      <c r="J4887" s="151">
        <v>0</v>
      </c>
      <c r="K4887" s="149">
        <f t="shared" si="763"/>
        <v>1938.4559999999999</v>
      </c>
      <c r="L4887" s="148">
        <v>0</v>
      </c>
      <c r="M4887" s="148">
        <v>0</v>
      </c>
      <c r="N4887" s="148">
        <v>0</v>
      </c>
      <c r="O4887" s="148">
        <v>589.48299999999995</v>
      </c>
      <c r="P4887" s="148">
        <v>0</v>
      </c>
      <c r="Q4887" s="21">
        <f t="shared" si="764"/>
        <v>0</v>
      </c>
      <c r="R4887" s="21">
        <f t="shared" si="765"/>
        <v>0</v>
      </c>
      <c r="S4887" s="21">
        <f t="shared" si="766"/>
        <v>0</v>
      </c>
      <c r="T4887" s="21">
        <f t="shared" si="767"/>
        <v>1872.1980079999998</v>
      </c>
      <c r="U4887" s="22">
        <f t="shared" si="768"/>
        <v>1872.1980079999998</v>
      </c>
      <c r="V4887" s="39">
        <f t="shared" si="769"/>
        <v>0.96581919218181889</v>
      </c>
    </row>
    <row r="4888" spans="1:22">
      <c r="A4888">
        <v>4883</v>
      </c>
      <c r="B4888" s="155">
        <f t="shared" si="760"/>
        <v>41478</v>
      </c>
      <c r="C4888" s="148">
        <f t="shared" si="761"/>
        <v>2013</v>
      </c>
      <c r="D4888" s="148">
        <f t="shared" si="762"/>
        <v>7</v>
      </c>
      <c r="E4888" s="152">
        <v>11</v>
      </c>
      <c r="F4888" s="153">
        <v>0</v>
      </c>
      <c r="G4888" s="154">
        <v>24.009</v>
      </c>
      <c r="H4888" s="154">
        <v>0</v>
      </c>
      <c r="I4888" s="154">
        <v>1926.5340000000001</v>
      </c>
      <c r="J4888" s="151">
        <v>0</v>
      </c>
      <c r="K4888" s="149">
        <f t="shared" si="763"/>
        <v>1950.5430000000001</v>
      </c>
      <c r="L4888" s="148">
        <v>0</v>
      </c>
      <c r="M4888" s="148">
        <v>9.8409999999999993</v>
      </c>
      <c r="N4888" s="148">
        <v>0</v>
      </c>
      <c r="O4888" s="148">
        <v>597.80700000000002</v>
      </c>
      <c r="P4888" s="148">
        <v>0</v>
      </c>
      <c r="Q4888" s="21">
        <f t="shared" si="764"/>
        <v>0</v>
      </c>
      <c r="R4888" s="21">
        <f t="shared" si="765"/>
        <v>31.461676999999998</v>
      </c>
      <c r="S4888" s="21">
        <f t="shared" si="766"/>
        <v>0</v>
      </c>
      <c r="T4888" s="21">
        <f t="shared" si="767"/>
        <v>1898.6350320000001</v>
      </c>
      <c r="U4888" s="22">
        <f t="shared" si="768"/>
        <v>1930.0967090000001</v>
      </c>
      <c r="V4888" s="39">
        <f t="shared" si="769"/>
        <v>0.98951764149777777</v>
      </c>
    </row>
    <row r="4889" spans="1:22">
      <c r="A4889">
        <v>4884</v>
      </c>
      <c r="B4889" s="155">
        <f t="shared" si="760"/>
        <v>41478</v>
      </c>
      <c r="C4889" s="148">
        <f t="shared" si="761"/>
        <v>2013</v>
      </c>
      <c r="D4889" s="148">
        <f t="shared" si="762"/>
        <v>7</v>
      </c>
      <c r="E4889" s="152">
        <v>12</v>
      </c>
      <c r="F4889" s="153">
        <v>0</v>
      </c>
      <c r="G4889" s="154">
        <v>0</v>
      </c>
      <c r="H4889" s="154">
        <v>0</v>
      </c>
      <c r="I4889" s="154">
        <v>1967.306</v>
      </c>
      <c r="J4889" s="151">
        <v>0</v>
      </c>
      <c r="K4889" s="149">
        <f t="shared" si="763"/>
        <v>1967.306</v>
      </c>
      <c r="L4889" s="148">
        <v>0</v>
      </c>
      <c r="M4889" s="148">
        <v>0</v>
      </c>
      <c r="N4889" s="148">
        <v>0</v>
      </c>
      <c r="O4889" s="148">
        <v>619.73800000000006</v>
      </c>
      <c r="P4889" s="148">
        <v>0</v>
      </c>
      <c r="Q4889" s="21">
        <f t="shared" si="764"/>
        <v>0</v>
      </c>
      <c r="R4889" s="21">
        <f t="shared" si="765"/>
        <v>0</v>
      </c>
      <c r="S4889" s="21">
        <f t="shared" si="766"/>
        <v>0</v>
      </c>
      <c r="T4889" s="21">
        <f t="shared" si="767"/>
        <v>1968.2878880000003</v>
      </c>
      <c r="U4889" s="22">
        <f t="shared" si="768"/>
        <v>1968.2878880000003</v>
      </c>
      <c r="V4889" s="39">
        <f t="shared" si="769"/>
        <v>1.000499102834028</v>
      </c>
    </row>
    <row r="4890" spans="1:22">
      <c r="A4890">
        <v>4885</v>
      </c>
      <c r="B4890" s="155">
        <f t="shared" si="760"/>
        <v>41478</v>
      </c>
      <c r="C4890" s="148">
        <f t="shared" si="761"/>
        <v>2013</v>
      </c>
      <c r="D4890" s="148">
        <f t="shared" si="762"/>
        <v>7</v>
      </c>
      <c r="E4890" s="152">
        <v>13</v>
      </c>
      <c r="F4890" s="153">
        <v>0</v>
      </c>
      <c r="G4890" s="154">
        <v>0</v>
      </c>
      <c r="H4890" s="154">
        <v>0</v>
      </c>
      <c r="I4890" s="154">
        <v>2036.5060000000001</v>
      </c>
      <c r="J4890" s="151">
        <v>0</v>
      </c>
      <c r="K4890" s="149">
        <f t="shared" si="763"/>
        <v>2036.5060000000001</v>
      </c>
      <c r="L4890" s="148">
        <v>0</v>
      </c>
      <c r="M4890" s="148">
        <v>0</v>
      </c>
      <c r="N4890" s="148">
        <v>0</v>
      </c>
      <c r="O4890" s="148">
        <v>631.16999999999996</v>
      </c>
      <c r="P4890" s="148">
        <v>0</v>
      </c>
      <c r="Q4890" s="21">
        <f t="shared" si="764"/>
        <v>0</v>
      </c>
      <c r="R4890" s="21">
        <f t="shared" si="765"/>
        <v>0</v>
      </c>
      <c r="S4890" s="21">
        <f t="shared" si="766"/>
        <v>0</v>
      </c>
      <c r="T4890" s="21">
        <f t="shared" si="767"/>
        <v>2004.59592</v>
      </c>
      <c r="U4890" s="22">
        <f t="shared" si="768"/>
        <v>2004.59592</v>
      </c>
      <c r="V4890" s="39">
        <f t="shared" si="769"/>
        <v>0.98433096686187027</v>
      </c>
    </row>
    <row r="4891" spans="1:22">
      <c r="A4891">
        <v>4886</v>
      </c>
      <c r="B4891" s="155">
        <f t="shared" si="760"/>
        <v>41478</v>
      </c>
      <c r="C4891" s="148">
        <f t="shared" si="761"/>
        <v>2013</v>
      </c>
      <c r="D4891" s="148">
        <f t="shared" si="762"/>
        <v>7</v>
      </c>
      <c r="E4891" s="152">
        <v>14</v>
      </c>
      <c r="F4891" s="153">
        <v>0</v>
      </c>
      <c r="G4891" s="154">
        <v>0</v>
      </c>
      <c r="H4891" s="154">
        <v>0</v>
      </c>
      <c r="I4891" s="154">
        <v>1993.34</v>
      </c>
      <c r="J4891" s="151">
        <v>0</v>
      </c>
      <c r="K4891" s="149">
        <f t="shared" si="763"/>
        <v>1993.34</v>
      </c>
      <c r="L4891" s="148">
        <v>0</v>
      </c>
      <c r="M4891" s="148">
        <v>0</v>
      </c>
      <c r="N4891" s="148">
        <v>0</v>
      </c>
      <c r="O4891" s="148">
        <v>621.98699999999997</v>
      </c>
      <c r="P4891" s="148">
        <v>0</v>
      </c>
      <c r="Q4891" s="21">
        <f t="shared" si="764"/>
        <v>0</v>
      </c>
      <c r="R4891" s="21">
        <f t="shared" si="765"/>
        <v>0</v>
      </c>
      <c r="S4891" s="21">
        <f t="shared" si="766"/>
        <v>0</v>
      </c>
      <c r="T4891" s="21">
        <f t="shared" si="767"/>
        <v>1975.4307120000001</v>
      </c>
      <c r="U4891" s="22">
        <f t="shared" si="768"/>
        <v>1975.4307120000001</v>
      </c>
      <c r="V4891" s="39">
        <f t="shared" si="769"/>
        <v>0.99101543740656395</v>
      </c>
    </row>
    <row r="4892" spans="1:22">
      <c r="A4892">
        <v>4887</v>
      </c>
      <c r="B4892" s="155">
        <f t="shared" si="760"/>
        <v>41478</v>
      </c>
      <c r="C4892" s="148">
        <f t="shared" si="761"/>
        <v>2013</v>
      </c>
      <c r="D4892" s="148">
        <f t="shared" si="762"/>
        <v>7</v>
      </c>
      <c r="E4892" s="152">
        <v>15</v>
      </c>
      <c r="F4892" s="153">
        <v>0</v>
      </c>
      <c r="G4892" s="154">
        <v>0</v>
      </c>
      <c r="H4892" s="154">
        <v>0</v>
      </c>
      <c r="I4892" s="154">
        <v>1983.3689999999999</v>
      </c>
      <c r="J4892" s="151">
        <v>0</v>
      </c>
      <c r="K4892" s="149">
        <f t="shared" si="763"/>
        <v>1983.3689999999999</v>
      </c>
      <c r="L4892" s="148">
        <v>0</v>
      </c>
      <c r="M4892" s="148">
        <v>0</v>
      </c>
      <c r="N4892" s="148">
        <v>0</v>
      </c>
      <c r="O4892" s="148">
        <v>621.71400000000006</v>
      </c>
      <c r="P4892" s="148">
        <v>0</v>
      </c>
      <c r="Q4892" s="21">
        <f t="shared" si="764"/>
        <v>0</v>
      </c>
      <c r="R4892" s="21">
        <f t="shared" si="765"/>
        <v>0</v>
      </c>
      <c r="S4892" s="21">
        <f t="shared" si="766"/>
        <v>0</v>
      </c>
      <c r="T4892" s="21">
        <f t="shared" si="767"/>
        <v>1974.5636640000002</v>
      </c>
      <c r="U4892" s="22">
        <f t="shared" si="768"/>
        <v>1974.5636640000002</v>
      </c>
      <c r="V4892" s="39">
        <f t="shared" si="769"/>
        <v>0.99556041462783795</v>
      </c>
    </row>
    <row r="4893" spans="1:22">
      <c r="A4893">
        <v>4888</v>
      </c>
      <c r="B4893" s="155">
        <f t="shared" si="760"/>
        <v>41478</v>
      </c>
      <c r="C4893" s="148">
        <f t="shared" si="761"/>
        <v>2013</v>
      </c>
      <c r="D4893" s="148">
        <f t="shared" si="762"/>
        <v>7</v>
      </c>
      <c r="E4893" s="152">
        <v>16</v>
      </c>
      <c r="F4893" s="153">
        <v>0</v>
      </c>
      <c r="G4893" s="154">
        <v>0</v>
      </c>
      <c r="H4893" s="154">
        <v>3.8860000000000001</v>
      </c>
      <c r="I4893" s="154">
        <v>1974.7660000000001</v>
      </c>
      <c r="J4893" s="151">
        <v>0</v>
      </c>
      <c r="K4893" s="149">
        <f t="shared" si="763"/>
        <v>1978.652</v>
      </c>
      <c r="L4893" s="148">
        <v>0</v>
      </c>
      <c r="M4893" s="148">
        <v>0</v>
      </c>
      <c r="N4893" s="148">
        <v>7.8419999999999996</v>
      </c>
      <c r="O4893" s="148">
        <v>616.79300000000001</v>
      </c>
      <c r="P4893" s="148">
        <v>0</v>
      </c>
      <c r="Q4893" s="21">
        <f t="shared" si="764"/>
        <v>0</v>
      </c>
      <c r="R4893" s="21">
        <f t="shared" si="765"/>
        <v>0</v>
      </c>
      <c r="S4893" s="21">
        <f t="shared" si="766"/>
        <v>15.299742</v>
      </c>
      <c r="T4893" s="21">
        <f t="shared" si="767"/>
        <v>1958.9345680000001</v>
      </c>
      <c r="U4893" s="22">
        <f t="shared" si="768"/>
        <v>1974.2343100000001</v>
      </c>
      <c r="V4893" s="39">
        <f t="shared" si="769"/>
        <v>0.99776732341007923</v>
      </c>
    </row>
    <row r="4894" spans="1:22">
      <c r="A4894">
        <v>4889</v>
      </c>
      <c r="B4894" s="155">
        <f t="shared" si="760"/>
        <v>41478</v>
      </c>
      <c r="C4894" s="148">
        <f t="shared" si="761"/>
        <v>2013</v>
      </c>
      <c r="D4894" s="148">
        <f t="shared" si="762"/>
        <v>7</v>
      </c>
      <c r="E4894" s="152">
        <v>17</v>
      </c>
      <c r="F4894" s="153">
        <v>0</v>
      </c>
      <c r="G4894" s="154">
        <v>0</v>
      </c>
      <c r="H4894" s="154">
        <v>0</v>
      </c>
      <c r="I4894" s="154">
        <v>1967.886</v>
      </c>
      <c r="J4894" s="151">
        <v>0</v>
      </c>
      <c r="K4894" s="149">
        <f t="shared" si="763"/>
        <v>1967.886</v>
      </c>
      <c r="L4894" s="148">
        <v>0</v>
      </c>
      <c r="M4894" s="148">
        <v>0</v>
      </c>
      <c r="N4894" s="148">
        <v>0</v>
      </c>
      <c r="O4894" s="148">
        <v>614.12400000000002</v>
      </c>
      <c r="P4894" s="148">
        <v>0</v>
      </c>
      <c r="Q4894" s="21">
        <f t="shared" si="764"/>
        <v>0</v>
      </c>
      <c r="R4894" s="21">
        <f t="shared" si="765"/>
        <v>0</v>
      </c>
      <c r="S4894" s="21">
        <f t="shared" si="766"/>
        <v>0</v>
      </c>
      <c r="T4894" s="21">
        <f t="shared" si="767"/>
        <v>1950.4578240000001</v>
      </c>
      <c r="U4894" s="22">
        <f t="shared" si="768"/>
        <v>1950.4578240000001</v>
      </c>
      <c r="V4894" s="39">
        <f t="shared" si="769"/>
        <v>0.99114370649519334</v>
      </c>
    </row>
    <row r="4895" spans="1:22">
      <c r="A4895">
        <v>4890</v>
      </c>
      <c r="B4895" s="155">
        <f t="shared" ref="B4895:B4958" si="770">+B4871+1</f>
        <v>41478</v>
      </c>
      <c r="C4895" s="148">
        <f t="shared" si="761"/>
        <v>2013</v>
      </c>
      <c r="D4895" s="148">
        <f t="shared" si="762"/>
        <v>7</v>
      </c>
      <c r="E4895" s="152">
        <v>18</v>
      </c>
      <c r="F4895" s="153">
        <v>0</v>
      </c>
      <c r="G4895" s="154">
        <v>0</v>
      </c>
      <c r="H4895" s="154">
        <v>0</v>
      </c>
      <c r="I4895" s="154">
        <v>2003.902</v>
      </c>
      <c r="J4895" s="151">
        <v>0</v>
      </c>
      <c r="K4895" s="149">
        <f t="shared" si="763"/>
        <v>2003.902</v>
      </c>
      <c r="L4895" s="148">
        <v>0</v>
      </c>
      <c r="M4895" s="148">
        <v>0</v>
      </c>
      <c r="N4895" s="148">
        <v>0</v>
      </c>
      <c r="O4895" s="148">
        <v>628.26499999999999</v>
      </c>
      <c r="P4895" s="148">
        <v>0</v>
      </c>
      <c r="Q4895" s="21">
        <f t="shared" si="764"/>
        <v>0</v>
      </c>
      <c r="R4895" s="21">
        <f t="shared" si="765"/>
        <v>0</v>
      </c>
      <c r="S4895" s="21">
        <f t="shared" si="766"/>
        <v>0</v>
      </c>
      <c r="T4895" s="21">
        <f t="shared" si="767"/>
        <v>1995.3696400000001</v>
      </c>
      <c r="U4895" s="22">
        <f t="shared" si="768"/>
        <v>1995.3696400000001</v>
      </c>
      <c r="V4895" s="39">
        <f t="shared" si="769"/>
        <v>0.99574212711000842</v>
      </c>
    </row>
    <row r="4896" spans="1:22">
      <c r="A4896">
        <v>4891</v>
      </c>
      <c r="B4896" s="155">
        <f t="shared" si="770"/>
        <v>41478</v>
      </c>
      <c r="C4896" s="148">
        <f t="shared" si="761"/>
        <v>2013</v>
      </c>
      <c r="D4896" s="148">
        <f t="shared" si="762"/>
        <v>7</v>
      </c>
      <c r="E4896" s="152">
        <v>19</v>
      </c>
      <c r="F4896" s="153">
        <v>0</v>
      </c>
      <c r="G4896" s="154">
        <v>0</v>
      </c>
      <c r="H4896" s="154">
        <v>0</v>
      </c>
      <c r="I4896" s="154">
        <v>2062.5340000000001</v>
      </c>
      <c r="J4896" s="151">
        <v>0</v>
      </c>
      <c r="K4896" s="149">
        <f t="shared" si="763"/>
        <v>2062.5340000000001</v>
      </c>
      <c r="L4896" s="148">
        <v>0</v>
      </c>
      <c r="M4896" s="148">
        <v>0</v>
      </c>
      <c r="N4896" s="148">
        <v>0</v>
      </c>
      <c r="O4896" s="148">
        <v>644.04899999999998</v>
      </c>
      <c r="P4896" s="148">
        <v>0</v>
      </c>
      <c r="Q4896" s="21">
        <f t="shared" si="764"/>
        <v>0</v>
      </c>
      <c r="R4896" s="21">
        <f t="shared" si="765"/>
        <v>0</v>
      </c>
      <c r="S4896" s="21">
        <f t="shared" si="766"/>
        <v>0</v>
      </c>
      <c r="T4896" s="21">
        <f t="shared" si="767"/>
        <v>2045.499624</v>
      </c>
      <c r="U4896" s="22">
        <f t="shared" si="768"/>
        <v>2045.499624</v>
      </c>
      <c r="V4896" s="39">
        <f t="shared" si="769"/>
        <v>0.99174104475368641</v>
      </c>
    </row>
    <row r="4897" spans="1:22">
      <c r="A4897">
        <v>4892</v>
      </c>
      <c r="B4897" s="155">
        <f t="shared" si="770"/>
        <v>41478</v>
      </c>
      <c r="C4897" s="148">
        <f t="shared" si="761"/>
        <v>2013</v>
      </c>
      <c r="D4897" s="148">
        <f t="shared" si="762"/>
        <v>7</v>
      </c>
      <c r="E4897" s="152">
        <v>20</v>
      </c>
      <c r="F4897" s="153">
        <v>0</v>
      </c>
      <c r="G4897" s="154">
        <v>0</v>
      </c>
      <c r="H4897" s="154">
        <v>0</v>
      </c>
      <c r="I4897" s="154">
        <v>2376.2310000000002</v>
      </c>
      <c r="J4897" s="151">
        <v>0</v>
      </c>
      <c r="K4897" s="149">
        <f t="shared" si="763"/>
        <v>2376.2310000000002</v>
      </c>
      <c r="L4897" s="148">
        <v>0</v>
      </c>
      <c r="M4897" s="148">
        <v>0</v>
      </c>
      <c r="N4897" s="148">
        <v>0</v>
      </c>
      <c r="O4897" s="148">
        <v>734.00599999999997</v>
      </c>
      <c r="P4897" s="148">
        <v>0</v>
      </c>
      <c r="Q4897" s="21">
        <f t="shared" si="764"/>
        <v>0</v>
      </c>
      <c r="R4897" s="21">
        <f t="shared" si="765"/>
        <v>0</v>
      </c>
      <c r="S4897" s="21">
        <f t="shared" si="766"/>
        <v>0</v>
      </c>
      <c r="T4897" s="21">
        <f t="shared" si="767"/>
        <v>2331.2030559999998</v>
      </c>
      <c r="U4897" s="22">
        <f t="shared" si="768"/>
        <v>2331.2030559999998</v>
      </c>
      <c r="V4897" s="39">
        <f t="shared" si="769"/>
        <v>0.98105068741212431</v>
      </c>
    </row>
    <row r="4898" spans="1:22">
      <c r="A4898">
        <v>4893</v>
      </c>
      <c r="B4898" s="155">
        <f t="shared" si="770"/>
        <v>41478</v>
      </c>
      <c r="C4898" s="148">
        <f t="shared" si="761"/>
        <v>2013</v>
      </c>
      <c r="D4898" s="148">
        <f t="shared" si="762"/>
        <v>7</v>
      </c>
      <c r="E4898" s="152">
        <v>21</v>
      </c>
      <c r="F4898" s="153">
        <v>0</v>
      </c>
      <c r="G4898" s="154">
        <v>0</v>
      </c>
      <c r="H4898" s="154">
        <v>0</v>
      </c>
      <c r="I4898" s="154">
        <v>2377.2020000000002</v>
      </c>
      <c r="J4898" s="151">
        <v>0</v>
      </c>
      <c r="K4898" s="149">
        <f t="shared" si="763"/>
        <v>2377.2020000000002</v>
      </c>
      <c r="L4898" s="148">
        <v>0</v>
      </c>
      <c r="M4898" s="148">
        <v>0</v>
      </c>
      <c r="N4898" s="148">
        <v>0</v>
      </c>
      <c r="O4898" s="148">
        <v>730.67700000000002</v>
      </c>
      <c r="P4898" s="148">
        <v>0</v>
      </c>
      <c r="Q4898" s="21">
        <f t="shared" si="764"/>
        <v>0</v>
      </c>
      <c r="R4898" s="21">
        <f t="shared" si="765"/>
        <v>0</v>
      </c>
      <c r="S4898" s="21">
        <f t="shared" si="766"/>
        <v>0</v>
      </c>
      <c r="T4898" s="21">
        <f t="shared" si="767"/>
        <v>2320.6301520000002</v>
      </c>
      <c r="U4898" s="22">
        <f t="shared" si="768"/>
        <v>2320.6301520000002</v>
      </c>
      <c r="V4898" s="39">
        <f t="shared" si="769"/>
        <v>0.9762023387158516</v>
      </c>
    </row>
    <row r="4899" spans="1:22">
      <c r="A4899">
        <v>4894</v>
      </c>
      <c r="B4899" s="155">
        <f t="shared" si="770"/>
        <v>41478</v>
      </c>
      <c r="C4899" s="148">
        <f t="shared" si="761"/>
        <v>2013</v>
      </c>
      <c r="D4899" s="148">
        <f t="shared" si="762"/>
        <v>7</v>
      </c>
      <c r="E4899" s="152">
        <v>22</v>
      </c>
      <c r="F4899" s="153">
        <v>0</v>
      </c>
      <c r="G4899" s="154">
        <v>0</v>
      </c>
      <c r="H4899" s="154">
        <v>0.188</v>
      </c>
      <c r="I4899" s="154">
        <v>2120.9499999999998</v>
      </c>
      <c r="J4899" s="151">
        <v>0</v>
      </c>
      <c r="K4899" s="149">
        <f t="shared" si="763"/>
        <v>2121.1379999999999</v>
      </c>
      <c r="L4899" s="148">
        <v>0</v>
      </c>
      <c r="M4899" s="148">
        <v>0</v>
      </c>
      <c r="N4899" s="148">
        <v>0.499</v>
      </c>
      <c r="O4899" s="148">
        <v>668.28899999999999</v>
      </c>
      <c r="P4899" s="148">
        <v>0</v>
      </c>
      <c r="Q4899" s="21">
        <f t="shared" si="764"/>
        <v>0</v>
      </c>
      <c r="R4899" s="21">
        <f t="shared" si="765"/>
        <v>0</v>
      </c>
      <c r="S4899" s="21">
        <f t="shared" si="766"/>
        <v>0.973549</v>
      </c>
      <c r="T4899" s="21">
        <f t="shared" si="767"/>
        <v>2122.4858640000002</v>
      </c>
      <c r="U4899" s="22">
        <f t="shared" si="768"/>
        <v>2123.459413</v>
      </c>
      <c r="V4899" s="39">
        <f t="shared" si="769"/>
        <v>1.0010944186564006</v>
      </c>
    </row>
    <row r="4900" spans="1:22">
      <c r="A4900">
        <v>4895</v>
      </c>
      <c r="B4900" s="155">
        <f t="shared" si="770"/>
        <v>41478</v>
      </c>
      <c r="C4900" s="148">
        <f t="shared" si="761"/>
        <v>2013</v>
      </c>
      <c r="D4900" s="148">
        <f t="shared" si="762"/>
        <v>7</v>
      </c>
      <c r="E4900" s="152">
        <v>23</v>
      </c>
      <c r="F4900" s="153">
        <v>0</v>
      </c>
      <c r="G4900" s="154">
        <v>0</v>
      </c>
      <c r="H4900" s="154">
        <v>0</v>
      </c>
      <c r="I4900" s="154">
        <v>2064.9899999999998</v>
      </c>
      <c r="J4900" s="151">
        <v>0</v>
      </c>
      <c r="K4900" s="149">
        <f t="shared" si="763"/>
        <v>2064.9899999999998</v>
      </c>
      <c r="L4900" s="148">
        <v>0</v>
      </c>
      <c r="M4900" s="148">
        <v>0</v>
      </c>
      <c r="N4900" s="148">
        <v>0</v>
      </c>
      <c r="O4900" s="148">
        <v>650.75400000000002</v>
      </c>
      <c r="P4900" s="148">
        <v>0</v>
      </c>
      <c r="Q4900" s="21">
        <f t="shared" si="764"/>
        <v>0</v>
      </c>
      <c r="R4900" s="21">
        <f t="shared" si="765"/>
        <v>0</v>
      </c>
      <c r="S4900" s="21">
        <f t="shared" si="766"/>
        <v>0</v>
      </c>
      <c r="T4900" s="21">
        <f t="shared" si="767"/>
        <v>2066.7947040000004</v>
      </c>
      <c r="U4900" s="22">
        <f t="shared" si="768"/>
        <v>2066.7947040000004</v>
      </c>
      <c r="V4900" s="39">
        <f t="shared" si="769"/>
        <v>1.0008739529004986</v>
      </c>
    </row>
    <row r="4901" spans="1:22">
      <c r="A4901">
        <v>4896</v>
      </c>
      <c r="B4901" s="155">
        <f t="shared" si="770"/>
        <v>41478</v>
      </c>
      <c r="C4901" s="148">
        <f t="shared" si="761"/>
        <v>2013</v>
      </c>
      <c r="D4901" s="148">
        <f t="shared" si="762"/>
        <v>7</v>
      </c>
      <c r="E4901" s="152">
        <v>24</v>
      </c>
      <c r="F4901" s="153">
        <v>0</v>
      </c>
      <c r="G4901" s="154">
        <v>0</v>
      </c>
      <c r="H4901" s="154">
        <v>0</v>
      </c>
      <c r="I4901" s="154">
        <v>2067.8440000000001</v>
      </c>
      <c r="J4901" s="151">
        <v>0</v>
      </c>
      <c r="K4901" s="149">
        <f t="shared" si="763"/>
        <v>2067.8440000000001</v>
      </c>
      <c r="L4901" s="148">
        <v>0</v>
      </c>
      <c r="M4901" s="148">
        <v>0</v>
      </c>
      <c r="N4901" s="148">
        <v>0</v>
      </c>
      <c r="O4901" s="148">
        <v>636.72699999999998</v>
      </c>
      <c r="P4901" s="148">
        <v>0</v>
      </c>
      <c r="Q4901" s="21">
        <f t="shared" si="764"/>
        <v>0</v>
      </c>
      <c r="R4901" s="21">
        <f t="shared" si="765"/>
        <v>0</v>
      </c>
      <c r="S4901" s="21">
        <f t="shared" si="766"/>
        <v>0</v>
      </c>
      <c r="T4901" s="21">
        <f t="shared" si="767"/>
        <v>2022.244952</v>
      </c>
      <c r="U4901" s="22">
        <f t="shared" si="768"/>
        <v>2022.244952</v>
      </c>
      <c r="V4901" s="39">
        <f t="shared" si="769"/>
        <v>0.97794850675389433</v>
      </c>
    </row>
    <row r="4902" spans="1:22">
      <c r="A4902">
        <v>4897</v>
      </c>
      <c r="B4902" s="155">
        <f t="shared" si="770"/>
        <v>41479</v>
      </c>
      <c r="C4902" s="148">
        <f t="shared" si="761"/>
        <v>2013</v>
      </c>
      <c r="D4902" s="148">
        <f t="shared" si="762"/>
        <v>7</v>
      </c>
      <c r="E4902" s="152">
        <v>1</v>
      </c>
      <c r="F4902" s="153">
        <v>0</v>
      </c>
      <c r="G4902" s="154">
        <v>17.126999999999999</v>
      </c>
      <c r="H4902" s="154">
        <v>0</v>
      </c>
      <c r="I4902" s="154">
        <v>1739.8050000000001</v>
      </c>
      <c r="J4902" s="151">
        <v>0</v>
      </c>
      <c r="K4902" s="149">
        <f t="shared" si="763"/>
        <v>1756.932</v>
      </c>
      <c r="L4902" s="148">
        <v>0</v>
      </c>
      <c r="M4902" s="148">
        <v>5.9109999999999996</v>
      </c>
      <c r="N4902" s="148">
        <v>0</v>
      </c>
      <c r="O4902" s="148">
        <v>505.41500000000002</v>
      </c>
      <c r="P4902" s="148">
        <v>0</v>
      </c>
      <c r="Q4902" s="21">
        <f t="shared" si="764"/>
        <v>0</v>
      </c>
      <c r="R4902" s="21">
        <f t="shared" si="765"/>
        <v>18.897466999999999</v>
      </c>
      <c r="S4902" s="21">
        <f t="shared" si="766"/>
        <v>0</v>
      </c>
      <c r="T4902" s="21">
        <f t="shared" si="767"/>
        <v>1605.1980400000002</v>
      </c>
      <c r="U4902" s="22">
        <f t="shared" si="768"/>
        <v>1624.0955070000002</v>
      </c>
      <c r="V4902" s="39">
        <f t="shared" si="769"/>
        <v>0.92439292300441922</v>
      </c>
    </row>
    <row r="4903" spans="1:22">
      <c r="A4903">
        <v>4898</v>
      </c>
      <c r="B4903" s="155">
        <f t="shared" si="770"/>
        <v>41479</v>
      </c>
      <c r="C4903" s="148">
        <f t="shared" si="761"/>
        <v>2013</v>
      </c>
      <c r="D4903" s="148">
        <f t="shared" si="762"/>
        <v>7</v>
      </c>
      <c r="E4903" s="152">
        <v>2</v>
      </c>
      <c r="F4903" s="153">
        <v>0</v>
      </c>
      <c r="G4903" s="154">
        <v>110.21299999999999</v>
      </c>
      <c r="H4903" s="154">
        <v>0</v>
      </c>
      <c r="I4903" s="154">
        <v>1519.9469999999999</v>
      </c>
      <c r="J4903" s="151">
        <v>0</v>
      </c>
      <c r="K4903" s="149">
        <f t="shared" si="763"/>
        <v>1630.1599999999999</v>
      </c>
      <c r="L4903" s="148">
        <v>0</v>
      </c>
      <c r="M4903" s="148">
        <v>36.119999999999997</v>
      </c>
      <c r="N4903" s="148">
        <v>0</v>
      </c>
      <c r="O4903" s="148">
        <v>427.07499999999999</v>
      </c>
      <c r="P4903" s="148">
        <v>0</v>
      </c>
      <c r="Q4903" s="21">
        <f t="shared" si="764"/>
        <v>0</v>
      </c>
      <c r="R4903" s="21">
        <f t="shared" si="765"/>
        <v>115.47564</v>
      </c>
      <c r="S4903" s="21">
        <f t="shared" si="766"/>
        <v>0</v>
      </c>
      <c r="T4903" s="21">
        <f t="shared" si="767"/>
        <v>1356.3902</v>
      </c>
      <c r="U4903" s="22">
        <f t="shared" si="768"/>
        <v>1471.8658399999999</v>
      </c>
      <c r="V4903" s="39">
        <f t="shared" si="769"/>
        <v>0.90289655003189873</v>
      </c>
    </row>
    <row r="4904" spans="1:22">
      <c r="A4904">
        <v>4899</v>
      </c>
      <c r="B4904" s="155">
        <f t="shared" si="770"/>
        <v>41479</v>
      </c>
      <c r="C4904" s="148">
        <f t="shared" si="761"/>
        <v>2013</v>
      </c>
      <c r="D4904" s="148">
        <f t="shared" si="762"/>
        <v>7</v>
      </c>
      <c r="E4904" s="152">
        <v>3</v>
      </c>
      <c r="F4904" s="153">
        <v>0</v>
      </c>
      <c r="G4904" s="154">
        <v>110.238</v>
      </c>
      <c r="H4904" s="154">
        <v>0</v>
      </c>
      <c r="I4904" s="154">
        <v>1440.94</v>
      </c>
      <c r="J4904" s="151">
        <v>0</v>
      </c>
      <c r="K4904" s="149">
        <f t="shared" si="763"/>
        <v>1551.1780000000001</v>
      </c>
      <c r="L4904" s="148">
        <v>0</v>
      </c>
      <c r="M4904" s="148">
        <v>35.97</v>
      </c>
      <c r="N4904" s="148">
        <v>0</v>
      </c>
      <c r="O4904" s="148">
        <v>406.17200000000003</v>
      </c>
      <c r="P4904" s="148">
        <v>0</v>
      </c>
      <c r="Q4904" s="21">
        <f t="shared" si="764"/>
        <v>0</v>
      </c>
      <c r="R4904" s="21">
        <f t="shared" si="765"/>
        <v>114.99609</v>
      </c>
      <c r="S4904" s="21">
        <f t="shared" si="766"/>
        <v>0</v>
      </c>
      <c r="T4904" s="21">
        <f t="shared" si="767"/>
        <v>1290.0022720000002</v>
      </c>
      <c r="U4904" s="22">
        <f t="shared" si="768"/>
        <v>1404.9983620000003</v>
      </c>
      <c r="V4904" s="39">
        <f t="shared" si="769"/>
        <v>0.90576217687460769</v>
      </c>
    </row>
    <row r="4905" spans="1:22">
      <c r="A4905">
        <v>4900</v>
      </c>
      <c r="B4905" s="155">
        <f t="shared" si="770"/>
        <v>41479</v>
      </c>
      <c r="C4905" s="148">
        <f t="shared" si="761"/>
        <v>2013</v>
      </c>
      <c r="D4905" s="148">
        <f t="shared" si="762"/>
        <v>7</v>
      </c>
      <c r="E4905" s="152">
        <v>4</v>
      </c>
      <c r="F4905" s="153">
        <v>0</v>
      </c>
      <c r="G4905" s="154">
        <v>63.302</v>
      </c>
      <c r="H4905" s="154">
        <v>0</v>
      </c>
      <c r="I4905" s="154">
        <v>1429.0440000000001</v>
      </c>
      <c r="J4905" s="151">
        <v>0</v>
      </c>
      <c r="K4905" s="149">
        <f t="shared" si="763"/>
        <v>1492.346</v>
      </c>
      <c r="L4905" s="148">
        <v>0</v>
      </c>
      <c r="M4905" s="148">
        <v>21.300999999999998</v>
      </c>
      <c r="N4905" s="148">
        <v>0</v>
      </c>
      <c r="O4905" s="148">
        <v>403.59699999999998</v>
      </c>
      <c r="P4905" s="148">
        <v>0</v>
      </c>
      <c r="Q4905" s="21">
        <f t="shared" si="764"/>
        <v>0</v>
      </c>
      <c r="R4905" s="21">
        <f t="shared" si="765"/>
        <v>68.099296999999993</v>
      </c>
      <c r="S4905" s="21">
        <f t="shared" si="766"/>
        <v>0</v>
      </c>
      <c r="T4905" s="21">
        <f t="shared" si="767"/>
        <v>1281.8240719999999</v>
      </c>
      <c r="U4905" s="22">
        <f t="shared" si="768"/>
        <v>1349.9233689999999</v>
      </c>
      <c r="V4905" s="39">
        <f t="shared" si="769"/>
        <v>0.90456460432098174</v>
      </c>
    </row>
    <row r="4906" spans="1:22">
      <c r="A4906">
        <v>4901</v>
      </c>
      <c r="B4906" s="155">
        <f t="shared" si="770"/>
        <v>41479</v>
      </c>
      <c r="C4906" s="148">
        <f t="shared" si="761"/>
        <v>2013</v>
      </c>
      <c r="D4906" s="148">
        <f t="shared" si="762"/>
        <v>7</v>
      </c>
      <c r="E4906" s="152">
        <v>5</v>
      </c>
      <c r="F4906" s="153">
        <v>0</v>
      </c>
      <c r="G4906" s="154">
        <v>107.77</v>
      </c>
      <c r="H4906" s="154">
        <v>0</v>
      </c>
      <c r="I4906" s="154">
        <v>1399.0519999999999</v>
      </c>
      <c r="J4906" s="151">
        <v>0</v>
      </c>
      <c r="K4906" s="149">
        <f t="shared" si="763"/>
        <v>1506.8219999999999</v>
      </c>
      <c r="L4906" s="148">
        <v>0</v>
      </c>
      <c r="M4906" s="148">
        <v>35.154000000000003</v>
      </c>
      <c r="N4906" s="148">
        <v>0</v>
      </c>
      <c r="O4906" s="148">
        <v>399.21499999999997</v>
      </c>
      <c r="P4906" s="148">
        <v>0</v>
      </c>
      <c r="Q4906" s="21">
        <f t="shared" si="764"/>
        <v>0</v>
      </c>
      <c r="R4906" s="21">
        <f t="shared" si="765"/>
        <v>112.38733800000001</v>
      </c>
      <c r="S4906" s="21">
        <f t="shared" si="766"/>
        <v>0</v>
      </c>
      <c r="T4906" s="21">
        <f t="shared" si="767"/>
        <v>1267.9068399999999</v>
      </c>
      <c r="U4906" s="22">
        <f t="shared" si="768"/>
        <v>1380.2941779999999</v>
      </c>
      <c r="V4906" s="39">
        <f t="shared" si="769"/>
        <v>0.91603001416225671</v>
      </c>
    </row>
    <row r="4907" spans="1:22">
      <c r="A4907">
        <v>4902</v>
      </c>
      <c r="B4907" s="155">
        <f t="shared" si="770"/>
        <v>41479</v>
      </c>
      <c r="C4907" s="148">
        <f t="shared" si="761"/>
        <v>2013</v>
      </c>
      <c r="D4907" s="148">
        <f t="shared" si="762"/>
        <v>7</v>
      </c>
      <c r="E4907" s="152">
        <v>6</v>
      </c>
      <c r="F4907" s="153">
        <v>0</v>
      </c>
      <c r="G4907" s="154">
        <v>173.739</v>
      </c>
      <c r="H4907" s="154">
        <v>0</v>
      </c>
      <c r="I4907" s="154">
        <v>1348.0260000000001</v>
      </c>
      <c r="J4907" s="151">
        <v>0</v>
      </c>
      <c r="K4907" s="149">
        <f t="shared" si="763"/>
        <v>1521.7650000000001</v>
      </c>
      <c r="L4907" s="148">
        <v>0</v>
      </c>
      <c r="M4907" s="148">
        <v>55.71</v>
      </c>
      <c r="N4907" s="148">
        <v>0</v>
      </c>
      <c r="O4907" s="148">
        <v>387.62099999999998</v>
      </c>
      <c r="P4907" s="148">
        <v>0</v>
      </c>
      <c r="Q4907" s="21">
        <f t="shared" si="764"/>
        <v>0</v>
      </c>
      <c r="R4907" s="21">
        <f t="shared" si="765"/>
        <v>178.10487000000001</v>
      </c>
      <c r="S4907" s="21">
        <f t="shared" si="766"/>
        <v>0</v>
      </c>
      <c r="T4907" s="21">
        <f t="shared" si="767"/>
        <v>1231.084296</v>
      </c>
      <c r="U4907" s="22">
        <f t="shared" si="768"/>
        <v>1409.1891660000001</v>
      </c>
      <c r="V4907" s="39">
        <f t="shared" si="769"/>
        <v>0.92602285241150906</v>
      </c>
    </row>
    <row r="4908" spans="1:22">
      <c r="A4908">
        <v>4903</v>
      </c>
      <c r="B4908" s="155">
        <f t="shared" si="770"/>
        <v>41479</v>
      </c>
      <c r="C4908" s="148">
        <f t="shared" si="761"/>
        <v>2013</v>
      </c>
      <c r="D4908" s="148">
        <f t="shared" si="762"/>
        <v>7</v>
      </c>
      <c r="E4908" s="152">
        <v>7</v>
      </c>
      <c r="F4908" s="153">
        <v>0</v>
      </c>
      <c r="G4908" s="154">
        <v>0</v>
      </c>
      <c r="H4908" s="154">
        <v>0</v>
      </c>
      <c r="I4908" s="154">
        <v>1703.7170000000001</v>
      </c>
      <c r="J4908" s="151">
        <v>0</v>
      </c>
      <c r="K4908" s="149">
        <f t="shared" si="763"/>
        <v>1703.7170000000001</v>
      </c>
      <c r="L4908" s="148">
        <v>0</v>
      </c>
      <c r="M4908" s="148">
        <v>0</v>
      </c>
      <c r="N4908" s="148">
        <v>0</v>
      </c>
      <c r="O4908" s="148">
        <v>483.25599999999997</v>
      </c>
      <c r="P4908" s="148">
        <v>0</v>
      </c>
      <c r="Q4908" s="21">
        <f t="shared" si="764"/>
        <v>0</v>
      </c>
      <c r="R4908" s="21">
        <f t="shared" si="765"/>
        <v>0</v>
      </c>
      <c r="S4908" s="21">
        <f t="shared" si="766"/>
        <v>0</v>
      </c>
      <c r="T4908" s="21">
        <f t="shared" si="767"/>
        <v>1534.821056</v>
      </c>
      <c r="U4908" s="22">
        <f t="shared" si="768"/>
        <v>1534.821056</v>
      </c>
      <c r="V4908" s="39">
        <f t="shared" si="769"/>
        <v>0.90086619784858635</v>
      </c>
    </row>
    <row r="4909" spans="1:22">
      <c r="A4909">
        <v>4904</v>
      </c>
      <c r="B4909" s="155">
        <f t="shared" si="770"/>
        <v>41479</v>
      </c>
      <c r="C4909" s="148">
        <f t="shared" si="761"/>
        <v>2013</v>
      </c>
      <c r="D4909" s="148">
        <f t="shared" si="762"/>
        <v>7</v>
      </c>
      <c r="E4909" s="152">
        <v>8</v>
      </c>
      <c r="F4909" s="153">
        <v>0</v>
      </c>
      <c r="G4909" s="154">
        <v>0</v>
      </c>
      <c r="H4909" s="154">
        <v>0</v>
      </c>
      <c r="I4909" s="154">
        <v>1835.838</v>
      </c>
      <c r="J4909" s="151">
        <v>0</v>
      </c>
      <c r="K4909" s="149">
        <f t="shared" si="763"/>
        <v>1835.838</v>
      </c>
      <c r="L4909" s="148">
        <v>0</v>
      </c>
      <c r="M4909" s="148">
        <v>0</v>
      </c>
      <c r="N4909" s="148">
        <v>0</v>
      </c>
      <c r="O4909" s="148">
        <v>524.70100000000002</v>
      </c>
      <c r="P4909" s="148">
        <v>0</v>
      </c>
      <c r="Q4909" s="21">
        <f t="shared" si="764"/>
        <v>0</v>
      </c>
      <c r="R4909" s="21">
        <f t="shared" si="765"/>
        <v>0</v>
      </c>
      <c r="S4909" s="21">
        <f t="shared" si="766"/>
        <v>0</v>
      </c>
      <c r="T4909" s="21">
        <f t="shared" si="767"/>
        <v>1666.4503760000002</v>
      </c>
      <c r="U4909" s="22">
        <f t="shared" si="768"/>
        <v>1666.4503760000002</v>
      </c>
      <c r="V4909" s="39">
        <f t="shared" si="769"/>
        <v>0.90773280431062009</v>
      </c>
    </row>
    <row r="4910" spans="1:22">
      <c r="A4910">
        <v>4905</v>
      </c>
      <c r="B4910" s="155">
        <f t="shared" si="770"/>
        <v>41479</v>
      </c>
      <c r="C4910" s="148">
        <f t="shared" si="761"/>
        <v>2013</v>
      </c>
      <c r="D4910" s="148">
        <f t="shared" si="762"/>
        <v>7</v>
      </c>
      <c r="E4910" s="152">
        <v>9</v>
      </c>
      <c r="F4910" s="153">
        <v>0</v>
      </c>
      <c r="G4910" s="154">
        <v>16.416</v>
      </c>
      <c r="H4910" s="154">
        <v>0</v>
      </c>
      <c r="I4910" s="154">
        <v>1992.8219999999999</v>
      </c>
      <c r="J4910" s="151">
        <v>0</v>
      </c>
      <c r="K4910" s="149">
        <f t="shared" si="763"/>
        <v>2009.2379999999998</v>
      </c>
      <c r="L4910" s="148">
        <v>0</v>
      </c>
      <c r="M4910" s="148">
        <v>5.6630000000000003</v>
      </c>
      <c r="N4910" s="148">
        <v>0</v>
      </c>
      <c r="O4910" s="148">
        <v>567.31100000000004</v>
      </c>
      <c r="P4910" s="148">
        <v>0</v>
      </c>
      <c r="Q4910" s="21">
        <f t="shared" si="764"/>
        <v>0</v>
      </c>
      <c r="R4910" s="21">
        <f t="shared" si="765"/>
        <v>18.104611000000002</v>
      </c>
      <c r="S4910" s="21">
        <f t="shared" si="766"/>
        <v>0</v>
      </c>
      <c r="T4910" s="21">
        <f t="shared" si="767"/>
        <v>1801.7797360000002</v>
      </c>
      <c r="U4910" s="22">
        <f t="shared" si="768"/>
        <v>1819.8843470000002</v>
      </c>
      <c r="V4910" s="39">
        <f t="shared" si="769"/>
        <v>0.90575847510349705</v>
      </c>
    </row>
    <row r="4911" spans="1:22">
      <c r="A4911">
        <v>4906</v>
      </c>
      <c r="B4911" s="155">
        <f t="shared" si="770"/>
        <v>41479</v>
      </c>
      <c r="C4911" s="148">
        <f t="shared" si="761"/>
        <v>2013</v>
      </c>
      <c r="D4911" s="148">
        <f t="shared" si="762"/>
        <v>7</v>
      </c>
      <c r="E4911" s="152">
        <v>10</v>
      </c>
      <c r="F4911" s="153">
        <v>0</v>
      </c>
      <c r="G4911" s="154">
        <v>16.271000000000001</v>
      </c>
      <c r="H4911" s="154">
        <v>0</v>
      </c>
      <c r="I4911" s="154">
        <v>2042.683</v>
      </c>
      <c r="J4911" s="151">
        <v>0</v>
      </c>
      <c r="K4911" s="149">
        <f t="shared" si="763"/>
        <v>2058.9540000000002</v>
      </c>
      <c r="L4911" s="148">
        <v>0</v>
      </c>
      <c r="M4911" s="148">
        <v>5.6219999999999999</v>
      </c>
      <c r="N4911" s="148">
        <v>0</v>
      </c>
      <c r="O4911" s="148">
        <v>583.87699999999995</v>
      </c>
      <c r="P4911" s="148">
        <v>0</v>
      </c>
      <c r="Q4911" s="21">
        <f t="shared" si="764"/>
        <v>0</v>
      </c>
      <c r="R4911" s="21">
        <f t="shared" si="765"/>
        <v>17.973534000000001</v>
      </c>
      <c r="S4911" s="21">
        <f t="shared" si="766"/>
        <v>0</v>
      </c>
      <c r="T4911" s="21">
        <f t="shared" si="767"/>
        <v>1854.393352</v>
      </c>
      <c r="U4911" s="22">
        <f t="shared" si="768"/>
        <v>1872.366886</v>
      </c>
      <c r="V4911" s="39">
        <f t="shared" si="769"/>
        <v>0.90937771606359341</v>
      </c>
    </row>
    <row r="4912" spans="1:22">
      <c r="A4912">
        <v>4907</v>
      </c>
      <c r="B4912" s="155">
        <f t="shared" si="770"/>
        <v>41479</v>
      </c>
      <c r="C4912" s="148">
        <f t="shared" si="761"/>
        <v>2013</v>
      </c>
      <c r="D4912" s="148">
        <f t="shared" si="762"/>
        <v>7</v>
      </c>
      <c r="E4912" s="152">
        <v>11</v>
      </c>
      <c r="F4912" s="153">
        <v>0</v>
      </c>
      <c r="G4912" s="154">
        <v>0</v>
      </c>
      <c r="H4912" s="154">
        <v>0</v>
      </c>
      <c r="I4912" s="154">
        <v>2078.422</v>
      </c>
      <c r="J4912" s="151">
        <v>0</v>
      </c>
      <c r="K4912" s="149">
        <f t="shared" si="763"/>
        <v>2078.422</v>
      </c>
      <c r="L4912" s="148">
        <v>0</v>
      </c>
      <c r="M4912" s="148">
        <v>0</v>
      </c>
      <c r="N4912" s="148">
        <v>0</v>
      </c>
      <c r="O4912" s="148">
        <v>596.71299999999997</v>
      </c>
      <c r="P4912" s="148">
        <v>0</v>
      </c>
      <c r="Q4912" s="21">
        <f t="shared" si="764"/>
        <v>0</v>
      </c>
      <c r="R4912" s="21">
        <f t="shared" si="765"/>
        <v>0</v>
      </c>
      <c r="S4912" s="21">
        <f t="shared" si="766"/>
        <v>0</v>
      </c>
      <c r="T4912" s="21">
        <f t="shared" si="767"/>
        <v>1895.160488</v>
      </c>
      <c r="U4912" s="22">
        <f t="shared" si="768"/>
        <v>1895.160488</v>
      </c>
      <c r="V4912" s="39">
        <f t="shared" si="769"/>
        <v>0.91182661076528249</v>
      </c>
    </row>
    <row r="4913" spans="1:22">
      <c r="A4913">
        <v>4908</v>
      </c>
      <c r="B4913" s="155">
        <f t="shared" si="770"/>
        <v>41479</v>
      </c>
      <c r="C4913" s="148">
        <f t="shared" si="761"/>
        <v>2013</v>
      </c>
      <c r="D4913" s="148">
        <f t="shared" si="762"/>
        <v>7</v>
      </c>
      <c r="E4913" s="152">
        <v>12</v>
      </c>
      <c r="F4913" s="153">
        <v>0</v>
      </c>
      <c r="G4913" s="154">
        <v>16.145</v>
      </c>
      <c r="H4913" s="154">
        <v>0</v>
      </c>
      <c r="I4913" s="154">
        <v>2041.6469999999999</v>
      </c>
      <c r="J4913" s="151">
        <v>0</v>
      </c>
      <c r="K4913" s="149">
        <f t="shared" si="763"/>
        <v>2057.7919999999999</v>
      </c>
      <c r="L4913" s="148">
        <v>0</v>
      </c>
      <c r="M4913" s="148">
        <v>5.5830000000000002</v>
      </c>
      <c r="N4913" s="148">
        <v>0</v>
      </c>
      <c r="O4913" s="148">
        <v>588.02599999999995</v>
      </c>
      <c r="P4913" s="148">
        <v>0</v>
      </c>
      <c r="Q4913" s="21">
        <f t="shared" si="764"/>
        <v>0</v>
      </c>
      <c r="R4913" s="21">
        <f t="shared" si="765"/>
        <v>17.848851</v>
      </c>
      <c r="S4913" s="21">
        <f t="shared" si="766"/>
        <v>0</v>
      </c>
      <c r="T4913" s="21">
        <f t="shared" si="767"/>
        <v>1867.5705759999998</v>
      </c>
      <c r="U4913" s="22">
        <f t="shared" si="768"/>
        <v>1885.4194269999998</v>
      </c>
      <c r="V4913" s="39">
        <f t="shared" si="769"/>
        <v>0.91623420977435999</v>
      </c>
    </row>
    <row r="4914" spans="1:22">
      <c r="A4914">
        <v>4909</v>
      </c>
      <c r="B4914" s="155">
        <f t="shared" si="770"/>
        <v>41479</v>
      </c>
      <c r="C4914" s="148">
        <f t="shared" si="761"/>
        <v>2013</v>
      </c>
      <c r="D4914" s="148">
        <f t="shared" si="762"/>
        <v>7</v>
      </c>
      <c r="E4914" s="152">
        <v>13</v>
      </c>
      <c r="F4914" s="153">
        <v>0</v>
      </c>
      <c r="G4914" s="154">
        <v>0</v>
      </c>
      <c r="H4914" s="154">
        <v>0</v>
      </c>
      <c r="I4914" s="154">
        <v>2006.374</v>
      </c>
      <c r="J4914" s="151">
        <v>0</v>
      </c>
      <c r="K4914" s="149">
        <f t="shared" si="763"/>
        <v>2006.374</v>
      </c>
      <c r="L4914" s="148">
        <v>0</v>
      </c>
      <c r="M4914" s="148">
        <v>0</v>
      </c>
      <c r="N4914" s="148">
        <v>0</v>
      </c>
      <c r="O4914" s="148">
        <v>576.952</v>
      </c>
      <c r="P4914" s="148">
        <v>0</v>
      </c>
      <c r="Q4914" s="21">
        <f t="shared" si="764"/>
        <v>0</v>
      </c>
      <c r="R4914" s="21">
        <f t="shared" si="765"/>
        <v>0</v>
      </c>
      <c r="S4914" s="21">
        <f t="shared" si="766"/>
        <v>0</v>
      </c>
      <c r="T4914" s="21">
        <f t="shared" si="767"/>
        <v>1832.3995520000001</v>
      </c>
      <c r="U4914" s="22">
        <f t="shared" si="768"/>
        <v>1832.3995520000001</v>
      </c>
      <c r="V4914" s="39">
        <f t="shared" si="769"/>
        <v>0.91328912356320413</v>
      </c>
    </row>
    <row r="4915" spans="1:22">
      <c r="A4915">
        <v>4910</v>
      </c>
      <c r="B4915" s="155">
        <f t="shared" si="770"/>
        <v>41479</v>
      </c>
      <c r="C4915" s="148">
        <f t="shared" si="761"/>
        <v>2013</v>
      </c>
      <c r="D4915" s="148">
        <f t="shared" si="762"/>
        <v>7</v>
      </c>
      <c r="E4915" s="152">
        <v>14</v>
      </c>
      <c r="F4915" s="153">
        <v>0</v>
      </c>
      <c r="G4915" s="154">
        <v>0</v>
      </c>
      <c r="H4915" s="154">
        <v>0</v>
      </c>
      <c r="I4915" s="154">
        <v>1976.9490000000001</v>
      </c>
      <c r="J4915" s="151">
        <v>0</v>
      </c>
      <c r="K4915" s="149">
        <f t="shared" si="763"/>
        <v>1976.9490000000001</v>
      </c>
      <c r="L4915" s="148">
        <v>0</v>
      </c>
      <c r="M4915" s="148">
        <v>0</v>
      </c>
      <c r="N4915" s="148">
        <v>0</v>
      </c>
      <c r="O4915" s="148">
        <v>564.55700000000002</v>
      </c>
      <c r="P4915" s="148">
        <v>0</v>
      </c>
      <c r="Q4915" s="21">
        <f t="shared" si="764"/>
        <v>0</v>
      </c>
      <c r="R4915" s="21">
        <f t="shared" si="765"/>
        <v>0</v>
      </c>
      <c r="S4915" s="21">
        <f t="shared" si="766"/>
        <v>0</v>
      </c>
      <c r="T4915" s="21">
        <f t="shared" si="767"/>
        <v>1793.033032</v>
      </c>
      <c r="U4915" s="22">
        <f t="shared" si="768"/>
        <v>1793.033032</v>
      </c>
      <c r="V4915" s="39">
        <f t="shared" si="769"/>
        <v>0.90696979638827302</v>
      </c>
    </row>
    <row r="4916" spans="1:22">
      <c r="A4916">
        <v>4911</v>
      </c>
      <c r="B4916" s="155">
        <f t="shared" si="770"/>
        <v>41479</v>
      </c>
      <c r="C4916" s="148">
        <f t="shared" si="761"/>
        <v>2013</v>
      </c>
      <c r="D4916" s="148">
        <f t="shared" si="762"/>
        <v>7</v>
      </c>
      <c r="E4916" s="152">
        <v>15</v>
      </c>
      <c r="F4916" s="153">
        <v>0</v>
      </c>
      <c r="G4916" s="154">
        <v>0</v>
      </c>
      <c r="H4916" s="154">
        <v>0</v>
      </c>
      <c r="I4916" s="154">
        <v>1956.42</v>
      </c>
      <c r="J4916" s="151">
        <v>0</v>
      </c>
      <c r="K4916" s="149">
        <f t="shared" si="763"/>
        <v>1956.42</v>
      </c>
      <c r="L4916" s="148">
        <v>0</v>
      </c>
      <c r="M4916" s="148">
        <v>0</v>
      </c>
      <c r="N4916" s="148">
        <v>0</v>
      </c>
      <c r="O4916" s="148">
        <v>561.35400000000004</v>
      </c>
      <c r="P4916" s="148">
        <v>0</v>
      </c>
      <c r="Q4916" s="21">
        <f t="shared" si="764"/>
        <v>0</v>
      </c>
      <c r="R4916" s="21">
        <f t="shared" si="765"/>
        <v>0</v>
      </c>
      <c r="S4916" s="21">
        <f t="shared" si="766"/>
        <v>0</v>
      </c>
      <c r="T4916" s="21">
        <f t="shared" si="767"/>
        <v>1782.8603040000003</v>
      </c>
      <c r="U4916" s="22">
        <f t="shared" si="768"/>
        <v>1782.8603040000003</v>
      </c>
      <c r="V4916" s="39">
        <f t="shared" si="769"/>
        <v>0.91128709786242224</v>
      </c>
    </row>
    <row r="4917" spans="1:22">
      <c r="A4917">
        <v>4912</v>
      </c>
      <c r="B4917" s="155">
        <f t="shared" si="770"/>
        <v>41479</v>
      </c>
      <c r="C4917" s="148">
        <f t="shared" si="761"/>
        <v>2013</v>
      </c>
      <c r="D4917" s="148">
        <f t="shared" si="762"/>
        <v>7</v>
      </c>
      <c r="E4917" s="152">
        <v>16</v>
      </c>
      <c r="F4917" s="153">
        <v>0</v>
      </c>
      <c r="G4917" s="154">
        <v>0</v>
      </c>
      <c r="H4917" s="154">
        <v>0</v>
      </c>
      <c r="I4917" s="154">
        <v>1961.461</v>
      </c>
      <c r="J4917" s="151">
        <v>0</v>
      </c>
      <c r="K4917" s="149">
        <f t="shared" si="763"/>
        <v>1961.461</v>
      </c>
      <c r="L4917" s="148">
        <v>0</v>
      </c>
      <c r="M4917" s="148">
        <v>0</v>
      </c>
      <c r="N4917" s="148">
        <v>0</v>
      </c>
      <c r="O4917" s="148">
        <v>564.57899999999995</v>
      </c>
      <c r="P4917" s="148">
        <v>0</v>
      </c>
      <c r="Q4917" s="21">
        <f t="shared" si="764"/>
        <v>0</v>
      </c>
      <c r="R4917" s="21">
        <f t="shared" si="765"/>
        <v>0</v>
      </c>
      <c r="S4917" s="21">
        <f t="shared" si="766"/>
        <v>0</v>
      </c>
      <c r="T4917" s="21">
        <f t="shared" si="767"/>
        <v>1793.1029039999999</v>
      </c>
      <c r="U4917" s="22">
        <f t="shared" si="768"/>
        <v>1793.1029039999999</v>
      </c>
      <c r="V4917" s="39">
        <f t="shared" si="769"/>
        <v>0.91416699286909087</v>
      </c>
    </row>
    <row r="4918" spans="1:22">
      <c r="A4918">
        <v>4913</v>
      </c>
      <c r="B4918" s="155">
        <f t="shared" si="770"/>
        <v>41479</v>
      </c>
      <c r="C4918" s="148">
        <f t="shared" si="761"/>
        <v>2013</v>
      </c>
      <c r="D4918" s="148">
        <f t="shared" si="762"/>
        <v>7</v>
      </c>
      <c r="E4918" s="152">
        <v>17</v>
      </c>
      <c r="F4918" s="153">
        <v>0</v>
      </c>
      <c r="G4918" s="154">
        <v>0</v>
      </c>
      <c r="H4918" s="154">
        <v>0</v>
      </c>
      <c r="I4918" s="154">
        <v>1972.557</v>
      </c>
      <c r="J4918" s="151">
        <v>0</v>
      </c>
      <c r="K4918" s="149">
        <f t="shared" si="763"/>
        <v>1972.557</v>
      </c>
      <c r="L4918" s="148">
        <v>0</v>
      </c>
      <c r="M4918" s="148">
        <v>0</v>
      </c>
      <c r="N4918" s="148">
        <v>0</v>
      </c>
      <c r="O4918" s="148">
        <v>570.44399999999996</v>
      </c>
      <c r="P4918" s="148">
        <v>0</v>
      </c>
      <c r="Q4918" s="21">
        <f t="shared" si="764"/>
        <v>0</v>
      </c>
      <c r="R4918" s="21">
        <f t="shared" si="765"/>
        <v>0</v>
      </c>
      <c r="S4918" s="21">
        <f t="shared" si="766"/>
        <v>0</v>
      </c>
      <c r="T4918" s="21">
        <f t="shared" si="767"/>
        <v>1811.7301439999999</v>
      </c>
      <c r="U4918" s="22">
        <f t="shared" si="768"/>
        <v>1811.7301439999999</v>
      </c>
      <c r="V4918" s="39">
        <f t="shared" si="769"/>
        <v>0.91846782830610207</v>
      </c>
    </row>
    <row r="4919" spans="1:22">
      <c r="A4919">
        <v>4914</v>
      </c>
      <c r="B4919" s="155">
        <f t="shared" si="770"/>
        <v>41479</v>
      </c>
      <c r="C4919" s="148">
        <f t="shared" si="761"/>
        <v>2013</v>
      </c>
      <c r="D4919" s="148">
        <f t="shared" si="762"/>
        <v>7</v>
      </c>
      <c r="E4919" s="152">
        <v>18</v>
      </c>
      <c r="F4919" s="153">
        <v>0</v>
      </c>
      <c r="G4919" s="154">
        <v>0</v>
      </c>
      <c r="H4919" s="154">
        <v>0</v>
      </c>
      <c r="I4919" s="154">
        <v>1747.242</v>
      </c>
      <c r="J4919" s="151">
        <v>0</v>
      </c>
      <c r="K4919" s="149">
        <f t="shared" si="763"/>
        <v>1747.242</v>
      </c>
      <c r="L4919" s="148">
        <v>0</v>
      </c>
      <c r="M4919" s="148">
        <v>0</v>
      </c>
      <c r="N4919" s="148">
        <v>0</v>
      </c>
      <c r="O4919" s="148">
        <v>519.63</v>
      </c>
      <c r="P4919" s="148">
        <v>0</v>
      </c>
      <c r="Q4919" s="21">
        <f t="shared" si="764"/>
        <v>0</v>
      </c>
      <c r="R4919" s="21">
        <f t="shared" si="765"/>
        <v>0</v>
      </c>
      <c r="S4919" s="21">
        <f t="shared" si="766"/>
        <v>0</v>
      </c>
      <c r="T4919" s="21">
        <f t="shared" si="767"/>
        <v>1650.3448800000001</v>
      </c>
      <c r="U4919" s="22">
        <f t="shared" si="768"/>
        <v>1650.3448800000001</v>
      </c>
      <c r="V4919" s="39">
        <f t="shared" si="769"/>
        <v>0.94454281662185324</v>
      </c>
    </row>
    <row r="4920" spans="1:22">
      <c r="A4920">
        <v>4915</v>
      </c>
      <c r="B4920" s="155">
        <f t="shared" si="770"/>
        <v>41479</v>
      </c>
      <c r="C4920" s="148">
        <f t="shared" si="761"/>
        <v>2013</v>
      </c>
      <c r="D4920" s="148">
        <f t="shared" si="762"/>
        <v>7</v>
      </c>
      <c r="E4920" s="152">
        <v>19</v>
      </c>
      <c r="F4920" s="153">
        <v>0</v>
      </c>
      <c r="G4920" s="154">
        <v>16.038</v>
      </c>
      <c r="H4920" s="154">
        <v>1.6E-2</v>
      </c>
      <c r="I4920" s="154">
        <v>2127.2429999999999</v>
      </c>
      <c r="J4920" s="151">
        <v>0</v>
      </c>
      <c r="K4920" s="149">
        <f t="shared" si="763"/>
        <v>2143.297</v>
      </c>
      <c r="L4920" s="148">
        <v>0</v>
      </c>
      <c r="M4920" s="148">
        <v>5.5629999999999997</v>
      </c>
      <c r="N4920" s="148">
        <v>0.34100000000000003</v>
      </c>
      <c r="O4920" s="148">
        <v>653.55999999999995</v>
      </c>
      <c r="P4920" s="148">
        <v>0</v>
      </c>
      <c r="Q4920" s="21">
        <f t="shared" si="764"/>
        <v>0</v>
      </c>
      <c r="R4920" s="21">
        <f t="shared" si="765"/>
        <v>17.784911000000001</v>
      </c>
      <c r="S4920" s="21">
        <f t="shared" si="766"/>
        <v>0.66529100000000008</v>
      </c>
      <c r="T4920" s="21">
        <f t="shared" si="767"/>
        <v>2075.7065600000001</v>
      </c>
      <c r="U4920" s="22">
        <f t="shared" si="768"/>
        <v>2094.1567620000001</v>
      </c>
      <c r="V4920" s="39">
        <f t="shared" si="769"/>
        <v>0.9770725951652991</v>
      </c>
    </row>
    <row r="4921" spans="1:22">
      <c r="A4921">
        <v>4916</v>
      </c>
      <c r="B4921" s="155">
        <f t="shared" si="770"/>
        <v>41479</v>
      </c>
      <c r="C4921" s="148">
        <f t="shared" si="761"/>
        <v>2013</v>
      </c>
      <c r="D4921" s="148">
        <f t="shared" si="762"/>
        <v>7</v>
      </c>
      <c r="E4921" s="152">
        <v>20</v>
      </c>
      <c r="F4921" s="153">
        <v>0</v>
      </c>
      <c r="G4921" s="154">
        <v>16.117999999999999</v>
      </c>
      <c r="H4921" s="154">
        <v>0</v>
      </c>
      <c r="I4921" s="154">
        <v>2254.7370000000001</v>
      </c>
      <c r="J4921" s="151">
        <v>0</v>
      </c>
      <c r="K4921" s="149">
        <f t="shared" si="763"/>
        <v>2270.855</v>
      </c>
      <c r="L4921" s="148">
        <v>0</v>
      </c>
      <c r="M4921" s="148">
        <v>5.5810000000000004</v>
      </c>
      <c r="N4921" s="148">
        <v>0</v>
      </c>
      <c r="O4921" s="148">
        <v>693.79</v>
      </c>
      <c r="P4921" s="148">
        <v>0</v>
      </c>
      <c r="Q4921" s="21">
        <f t="shared" si="764"/>
        <v>0</v>
      </c>
      <c r="R4921" s="21">
        <f t="shared" si="765"/>
        <v>17.842457000000003</v>
      </c>
      <c r="S4921" s="21">
        <f t="shared" si="766"/>
        <v>0</v>
      </c>
      <c r="T4921" s="21">
        <f t="shared" si="767"/>
        <v>2203.4770400000002</v>
      </c>
      <c r="U4921" s="22">
        <f t="shared" si="768"/>
        <v>2221.3194970000004</v>
      </c>
      <c r="V4921" s="39">
        <f t="shared" si="769"/>
        <v>0.97818640864344064</v>
      </c>
    </row>
    <row r="4922" spans="1:22">
      <c r="A4922">
        <v>4917</v>
      </c>
      <c r="B4922" s="155">
        <f t="shared" si="770"/>
        <v>41479</v>
      </c>
      <c r="C4922" s="148">
        <f t="shared" si="761"/>
        <v>2013</v>
      </c>
      <c r="D4922" s="148">
        <f t="shared" si="762"/>
        <v>7</v>
      </c>
      <c r="E4922" s="152">
        <v>21</v>
      </c>
      <c r="F4922" s="153">
        <v>0</v>
      </c>
      <c r="G4922" s="154">
        <v>16.175999999999998</v>
      </c>
      <c r="H4922" s="154">
        <v>0</v>
      </c>
      <c r="I4922" s="154">
        <v>2220.8000000000002</v>
      </c>
      <c r="J4922" s="151">
        <v>0</v>
      </c>
      <c r="K4922" s="149">
        <f t="shared" si="763"/>
        <v>2236.9760000000001</v>
      </c>
      <c r="L4922" s="148">
        <v>0</v>
      </c>
      <c r="M4922" s="148">
        <v>5.6</v>
      </c>
      <c r="N4922" s="148">
        <v>0</v>
      </c>
      <c r="O4922" s="148">
        <v>684.875</v>
      </c>
      <c r="P4922" s="148">
        <v>0</v>
      </c>
      <c r="Q4922" s="21">
        <f t="shared" si="764"/>
        <v>0</v>
      </c>
      <c r="R4922" s="21">
        <f t="shared" si="765"/>
        <v>17.903199999999998</v>
      </c>
      <c r="S4922" s="21">
        <f t="shared" si="766"/>
        <v>0</v>
      </c>
      <c r="T4922" s="21">
        <f t="shared" si="767"/>
        <v>2175.163</v>
      </c>
      <c r="U4922" s="22">
        <f t="shared" si="768"/>
        <v>2193.0662000000002</v>
      </c>
      <c r="V4922" s="39">
        <f t="shared" si="769"/>
        <v>0.9803709114447362</v>
      </c>
    </row>
    <row r="4923" spans="1:22">
      <c r="A4923">
        <v>4918</v>
      </c>
      <c r="B4923" s="155">
        <f t="shared" si="770"/>
        <v>41479</v>
      </c>
      <c r="C4923" s="148">
        <f t="shared" si="761"/>
        <v>2013</v>
      </c>
      <c r="D4923" s="148">
        <f t="shared" si="762"/>
        <v>7</v>
      </c>
      <c r="E4923" s="152">
        <v>22</v>
      </c>
      <c r="F4923" s="153">
        <v>0</v>
      </c>
      <c r="G4923" s="154">
        <v>16.22</v>
      </c>
      <c r="H4923" s="154">
        <v>0</v>
      </c>
      <c r="I4923" s="154">
        <v>2272.0720000000001</v>
      </c>
      <c r="J4923" s="151">
        <v>0</v>
      </c>
      <c r="K4923" s="149">
        <f t="shared" si="763"/>
        <v>2288.2919999999999</v>
      </c>
      <c r="L4923" s="148">
        <v>0</v>
      </c>
      <c r="M4923" s="148">
        <v>5.62</v>
      </c>
      <c r="N4923" s="148">
        <v>0</v>
      </c>
      <c r="O4923" s="148">
        <v>703.28200000000004</v>
      </c>
      <c r="P4923" s="148">
        <v>0</v>
      </c>
      <c r="Q4923" s="21">
        <f t="shared" si="764"/>
        <v>0</v>
      </c>
      <c r="R4923" s="21">
        <f t="shared" si="765"/>
        <v>17.967140000000001</v>
      </c>
      <c r="S4923" s="21">
        <f t="shared" si="766"/>
        <v>0</v>
      </c>
      <c r="T4923" s="21">
        <f t="shared" si="767"/>
        <v>2233.6236320000003</v>
      </c>
      <c r="U4923" s="22">
        <f t="shared" si="768"/>
        <v>2251.5907720000005</v>
      </c>
      <c r="V4923" s="39">
        <f t="shared" si="769"/>
        <v>0.98396130039348151</v>
      </c>
    </row>
    <row r="4924" spans="1:22">
      <c r="A4924">
        <v>4919</v>
      </c>
      <c r="B4924" s="155">
        <f t="shared" si="770"/>
        <v>41479</v>
      </c>
      <c r="C4924" s="148">
        <f t="shared" si="761"/>
        <v>2013</v>
      </c>
      <c r="D4924" s="148">
        <f t="shared" si="762"/>
        <v>7</v>
      </c>
      <c r="E4924" s="152">
        <v>23</v>
      </c>
      <c r="F4924" s="153">
        <v>0</v>
      </c>
      <c r="G4924" s="154">
        <v>16.248000000000001</v>
      </c>
      <c r="H4924" s="154">
        <v>0</v>
      </c>
      <c r="I4924" s="154">
        <v>2275.895</v>
      </c>
      <c r="J4924" s="151">
        <v>0</v>
      </c>
      <c r="K4924" s="149">
        <f t="shared" si="763"/>
        <v>2292.143</v>
      </c>
      <c r="L4924" s="148">
        <v>0</v>
      </c>
      <c r="M4924" s="148">
        <v>5.617</v>
      </c>
      <c r="N4924" s="148">
        <v>0</v>
      </c>
      <c r="O4924" s="148">
        <v>701.76599999999996</v>
      </c>
      <c r="P4924" s="148">
        <v>0</v>
      </c>
      <c r="Q4924" s="21">
        <f t="shared" si="764"/>
        <v>0</v>
      </c>
      <c r="R4924" s="21">
        <f t="shared" si="765"/>
        <v>17.957549</v>
      </c>
      <c r="S4924" s="21">
        <f t="shared" si="766"/>
        <v>0</v>
      </c>
      <c r="T4924" s="21">
        <f t="shared" si="767"/>
        <v>2228.8088160000002</v>
      </c>
      <c r="U4924" s="22">
        <f t="shared" si="768"/>
        <v>2246.7663650000004</v>
      </c>
      <c r="V4924" s="39">
        <f t="shared" si="769"/>
        <v>0.98020340135846684</v>
      </c>
    </row>
    <row r="4925" spans="1:22">
      <c r="A4925">
        <v>4920</v>
      </c>
      <c r="B4925" s="155">
        <f t="shared" si="770"/>
        <v>41479</v>
      </c>
      <c r="C4925" s="148">
        <f t="shared" si="761"/>
        <v>2013</v>
      </c>
      <c r="D4925" s="148">
        <f t="shared" si="762"/>
        <v>7</v>
      </c>
      <c r="E4925" s="152">
        <v>24</v>
      </c>
      <c r="F4925" s="153">
        <v>0</v>
      </c>
      <c r="G4925" s="154">
        <v>0</v>
      </c>
      <c r="H4925" s="154">
        <v>0</v>
      </c>
      <c r="I4925" s="154">
        <v>1893.375</v>
      </c>
      <c r="J4925" s="151">
        <v>0</v>
      </c>
      <c r="K4925" s="149">
        <f t="shared" si="763"/>
        <v>1893.375</v>
      </c>
      <c r="L4925" s="148">
        <v>0</v>
      </c>
      <c r="M4925" s="148">
        <v>0</v>
      </c>
      <c r="N4925" s="148">
        <v>0</v>
      </c>
      <c r="O4925" s="148">
        <v>599.50900000000001</v>
      </c>
      <c r="P4925" s="148">
        <v>0</v>
      </c>
      <c r="Q4925" s="21">
        <f t="shared" si="764"/>
        <v>0</v>
      </c>
      <c r="R4925" s="21">
        <f t="shared" si="765"/>
        <v>0</v>
      </c>
      <c r="S4925" s="21">
        <f t="shared" si="766"/>
        <v>0</v>
      </c>
      <c r="T4925" s="21">
        <f t="shared" si="767"/>
        <v>1904.0405840000001</v>
      </c>
      <c r="U4925" s="22">
        <f t="shared" si="768"/>
        <v>1904.0405840000001</v>
      </c>
      <c r="V4925" s="39">
        <f t="shared" si="769"/>
        <v>1.0056331070178914</v>
      </c>
    </row>
    <row r="4926" spans="1:22">
      <c r="A4926">
        <v>4921</v>
      </c>
      <c r="B4926" s="155">
        <f t="shared" si="770"/>
        <v>41480</v>
      </c>
      <c r="C4926" s="148">
        <f t="shared" si="761"/>
        <v>2013</v>
      </c>
      <c r="D4926" s="148">
        <f t="shared" si="762"/>
        <v>7</v>
      </c>
      <c r="E4926" s="152">
        <v>1</v>
      </c>
      <c r="F4926" s="153">
        <v>0</v>
      </c>
      <c r="G4926" s="154">
        <v>16.18</v>
      </c>
      <c r="H4926" s="154">
        <v>0</v>
      </c>
      <c r="I4926" s="154">
        <v>1749.42</v>
      </c>
      <c r="J4926" s="151">
        <v>0</v>
      </c>
      <c r="K4926" s="149">
        <f t="shared" si="763"/>
        <v>1765.6000000000001</v>
      </c>
      <c r="L4926" s="148">
        <v>0</v>
      </c>
      <c r="M4926" s="148">
        <v>5.5860000000000003</v>
      </c>
      <c r="N4926" s="148">
        <v>0</v>
      </c>
      <c r="O4926" s="148">
        <v>522.35900000000004</v>
      </c>
      <c r="P4926" s="148">
        <v>0</v>
      </c>
      <c r="Q4926" s="21">
        <f t="shared" si="764"/>
        <v>0</v>
      </c>
      <c r="R4926" s="21">
        <f t="shared" si="765"/>
        <v>17.858442</v>
      </c>
      <c r="S4926" s="21">
        <f t="shared" si="766"/>
        <v>0</v>
      </c>
      <c r="T4926" s="21">
        <f t="shared" si="767"/>
        <v>1659.0121840000002</v>
      </c>
      <c r="U4926" s="22">
        <f t="shared" si="768"/>
        <v>1676.8706260000001</v>
      </c>
      <c r="V4926" s="39">
        <f t="shared" si="769"/>
        <v>0.94974548368826461</v>
      </c>
    </row>
    <row r="4927" spans="1:22">
      <c r="A4927">
        <v>4922</v>
      </c>
      <c r="B4927" s="155">
        <f t="shared" si="770"/>
        <v>41480</v>
      </c>
      <c r="C4927" s="148">
        <f t="shared" si="761"/>
        <v>2013</v>
      </c>
      <c r="D4927" s="148">
        <f t="shared" si="762"/>
        <v>7</v>
      </c>
      <c r="E4927" s="152">
        <v>2</v>
      </c>
      <c r="F4927" s="153">
        <v>0</v>
      </c>
      <c r="G4927" s="154">
        <v>315.16199999999998</v>
      </c>
      <c r="H4927" s="154">
        <v>0</v>
      </c>
      <c r="I4927" s="154">
        <v>1284.125</v>
      </c>
      <c r="J4927" s="151">
        <v>0</v>
      </c>
      <c r="K4927" s="149">
        <f t="shared" si="763"/>
        <v>1599.287</v>
      </c>
      <c r="L4927" s="148">
        <v>0</v>
      </c>
      <c r="M4927" s="148">
        <v>96.876000000000005</v>
      </c>
      <c r="N4927" s="148">
        <v>0</v>
      </c>
      <c r="O4927" s="148">
        <v>355.94200000000001</v>
      </c>
      <c r="P4927" s="148">
        <v>0</v>
      </c>
      <c r="Q4927" s="21">
        <f t="shared" si="764"/>
        <v>0</v>
      </c>
      <c r="R4927" s="21">
        <f t="shared" si="765"/>
        <v>309.71257200000002</v>
      </c>
      <c r="S4927" s="21">
        <f t="shared" si="766"/>
        <v>0</v>
      </c>
      <c r="T4927" s="21">
        <f t="shared" si="767"/>
        <v>1130.4717920000001</v>
      </c>
      <c r="U4927" s="22">
        <f t="shared" si="768"/>
        <v>1440.1843640000002</v>
      </c>
      <c r="V4927" s="39">
        <f t="shared" si="769"/>
        <v>0.90051652017430273</v>
      </c>
    </row>
    <row r="4928" spans="1:22">
      <c r="A4928">
        <v>4923</v>
      </c>
      <c r="B4928" s="155">
        <f t="shared" si="770"/>
        <v>41480</v>
      </c>
      <c r="C4928" s="148">
        <f t="shared" si="761"/>
        <v>2013</v>
      </c>
      <c r="D4928" s="148">
        <f t="shared" si="762"/>
        <v>7</v>
      </c>
      <c r="E4928" s="152">
        <v>3</v>
      </c>
      <c r="F4928" s="153">
        <v>0</v>
      </c>
      <c r="G4928" s="154">
        <v>473.048</v>
      </c>
      <c r="H4928" s="154">
        <v>0</v>
      </c>
      <c r="I4928" s="154">
        <v>1088.299</v>
      </c>
      <c r="J4928" s="151">
        <v>0</v>
      </c>
      <c r="K4928" s="149">
        <f t="shared" si="763"/>
        <v>1561.347</v>
      </c>
      <c r="L4928" s="148">
        <v>0</v>
      </c>
      <c r="M4928" s="148">
        <v>141.62700000000001</v>
      </c>
      <c r="N4928" s="148">
        <v>0</v>
      </c>
      <c r="O4928" s="148">
        <v>299.84100000000001</v>
      </c>
      <c r="P4928" s="148">
        <v>0</v>
      </c>
      <c r="Q4928" s="21">
        <f t="shared" si="764"/>
        <v>0</v>
      </c>
      <c r="R4928" s="21">
        <f t="shared" si="765"/>
        <v>452.78151900000006</v>
      </c>
      <c r="S4928" s="21">
        <f t="shared" si="766"/>
        <v>0</v>
      </c>
      <c r="T4928" s="21">
        <f t="shared" si="767"/>
        <v>952.29501600000003</v>
      </c>
      <c r="U4928" s="22">
        <f t="shared" si="768"/>
        <v>1405.0765350000001</v>
      </c>
      <c r="V4928" s="39">
        <f t="shared" si="769"/>
        <v>0.89991304623507784</v>
      </c>
    </row>
    <row r="4929" spans="1:22">
      <c r="A4929">
        <v>4924</v>
      </c>
      <c r="B4929" s="155">
        <f t="shared" si="770"/>
        <v>41480</v>
      </c>
      <c r="C4929" s="148">
        <f t="shared" si="761"/>
        <v>2013</v>
      </c>
      <c r="D4929" s="148">
        <f t="shared" si="762"/>
        <v>7</v>
      </c>
      <c r="E4929" s="152">
        <v>4</v>
      </c>
      <c r="F4929" s="153">
        <v>0</v>
      </c>
      <c r="G4929" s="154">
        <v>487.37700000000001</v>
      </c>
      <c r="H4929" s="154">
        <v>0</v>
      </c>
      <c r="I4929" s="154">
        <v>1024.038</v>
      </c>
      <c r="J4929" s="151">
        <v>0</v>
      </c>
      <c r="K4929" s="149">
        <f t="shared" si="763"/>
        <v>1511.415</v>
      </c>
      <c r="L4929" s="148">
        <v>0</v>
      </c>
      <c r="M4929" s="148">
        <v>146.48400000000001</v>
      </c>
      <c r="N4929" s="148">
        <v>0</v>
      </c>
      <c r="O4929" s="148">
        <v>282.83800000000002</v>
      </c>
      <c r="P4929" s="148">
        <v>0</v>
      </c>
      <c r="Q4929" s="21">
        <f t="shared" si="764"/>
        <v>0</v>
      </c>
      <c r="R4929" s="21">
        <f t="shared" si="765"/>
        <v>468.30934800000006</v>
      </c>
      <c r="S4929" s="21">
        <f t="shared" si="766"/>
        <v>0</v>
      </c>
      <c r="T4929" s="21">
        <f t="shared" si="767"/>
        <v>898.29348800000014</v>
      </c>
      <c r="U4929" s="22">
        <f t="shared" si="768"/>
        <v>1366.6028360000003</v>
      </c>
      <c r="V4929" s="39">
        <f t="shared" si="769"/>
        <v>0.9041876890198921</v>
      </c>
    </row>
    <row r="4930" spans="1:22">
      <c r="A4930">
        <v>4925</v>
      </c>
      <c r="B4930" s="155">
        <f t="shared" si="770"/>
        <v>41480</v>
      </c>
      <c r="C4930" s="148">
        <f t="shared" si="761"/>
        <v>2013</v>
      </c>
      <c r="D4930" s="148">
        <f t="shared" si="762"/>
        <v>7</v>
      </c>
      <c r="E4930" s="152">
        <v>5</v>
      </c>
      <c r="F4930" s="153">
        <v>0</v>
      </c>
      <c r="G4930" s="154">
        <v>489.887</v>
      </c>
      <c r="H4930" s="154">
        <v>0</v>
      </c>
      <c r="I4930" s="154">
        <v>1004.67</v>
      </c>
      <c r="J4930" s="151">
        <v>0</v>
      </c>
      <c r="K4930" s="149">
        <f t="shared" si="763"/>
        <v>1494.557</v>
      </c>
      <c r="L4930" s="148">
        <v>0</v>
      </c>
      <c r="M4930" s="148">
        <v>147.548</v>
      </c>
      <c r="N4930" s="148">
        <v>0</v>
      </c>
      <c r="O4930" s="148">
        <v>278.92200000000003</v>
      </c>
      <c r="P4930" s="148">
        <v>0</v>
      </c>
      <c r="Q4930" s="21">
        <f t="shared" si="764"/>
        <v>0</v>
      </c>
      <c r="R4930" s="21">
        <f t="shared" si="765"/>
        <v>471.71095600000001</v>
      </c>
      <c r="S4930" s="21">
        <f t="shared" si="766"/>
        <v>0</v>
      </c>
      <c r="T4930" s="21">
        <f t="shared" si="767"/>
        <v>885.8562720000001</v>
      </c>
      <c r="U4930" s="22">
        <f t="shared" si="768"/>
        <v>1357.5672280000001</v>
      </c>
      <c r="V4930" s="39">
        <f t="shared" si="769"/>
        <v>0.9083408849578839</v>
      </c>
    </row>
    <row r="4931" spans="1:22">
      <c r="A4931">
        <v>4926</v>
      </c>
      <c r="B4931" s="155">
        <f t="shared" si="770"/>
        <v>41480</v>
      </c>
      <c r="C4931" s="148">
        <f t="shared" si="761"/>
        <v>2013</v>
      </c>
      <c r="D4931" s="148">
        <f t="shared" si="762"/>
        <v>7</v>
      </c>
      <c r="E4931" s="152">
        <v>6</v>
      </c>
      <c r="F4931" s="153">
        <v>0</v>
      </c>
      <c r="G4931" s="154">
        <v>491.67399999999998</v>
      </c>
      <c r="H4931" s="154">
        <v>0</v>
      </c>
      <c r="I4931" s="154">
        <v>1007.399</v>
      </c>
      <c r="J4931" s="151">
        <v>0</v>
      </c>
      <c r="K4931" s="149">
        <f t="shared" si="763"/>
        <v>1499.0729999999999</v>
      </c>
      <c r="L4931" s="148">
        <v>0</v>
      </c>
      <c r="M4931" s="148">
        <v>148.02000000000001</v>
      </c>
      <c r="N4931" s="148">
        <v>0</v>
      </c>
      <c r="O4931" s="148">
        <v>279.44900000000001</v>
      </c>
      <c r="P4931" s="148">
        <v>0</v>
      </c>
      <c r="Q4931" s="21">
        <f t="shared" si="764"/>
        <v>0</v>
      </c>
      <c r="R4931" s="21">
        <f t="shared" si="765"/>
        <v>473.21994000000007</v>
      </c>
      <c r="S4931" s="21">
        <f t="shared" si="766"/>
        <v>0</v>
      </c>
      <c r="T4931" s="21">
        <f t="shared" si="767"/>
        <v>887.53002400000014</v>
      </c>
      <c r="U4931" s="22">
        <f t="shared" si="768"/>
        <v>1360.7499640000001</v>
      </c>
      <c r="V4931" s="39">
        <f t="shared" si="769"/>
        <v>0.90772761833479776</v>
      </c>
    </row>
    <row r="4932" spans="1:22">
      <c r="A4932">
        <v>4927</v>
      </c>
      <c r="B4932" s="155">
        <f t="shared" si="770"/>
        <v>41480</v>
      </c>
      <c r="C4932" s="148">
        <f t="shared" si="761"/>
        <v>2013</v>
      </c>
      <c r="D4932" s="148">
        <f t="shared" si="762"/>
        <v>7</v>
      </c>
      <c r="E4932" s="152">
        <v>7</v>
      </c>
      <c r="F4932" s="153">
        <v>0</v>
      </c>
      <c r="G4932" s="154">
        <v>385.97800000000001</v>
      </c>
      <c r="H4932" s="154">
        <v>0</v>
      </c>
      <c r="I4932" s="154">
        <v>1179.241</v>
      </c>
      <c r="J4932" s="151">
        <v>0</v>
      </c>
      <c r="K4932" s="149">
        <f t="shared" si="763"/>
        <v>1565.2190000000001</v>
      </c>
      <c r="L4932" s="148">
        <v>0</v>
      </c>
      <c r="M4932" s="148">
        <v>123.124</v>
      </c>
      <c r="N4932" s="148">
        <v>0</v>
      </c>
      <c r="O4932" s="148">
        <v>324.23500000000001</v>
      </c>
      <c r="P4932" s="148">
        <v>0</v>
      </c>
      <c r="Q4932" s="21">
        <f t="shared" si="764"/>
        <v>0</v>
      </c>
      <c r="R4932" s="21">
        <f t="shared" si="765"/>
        <v>393.62742800000001</v>
      </c>
      <c r="S4932" s="21">
        <f t="shared" si="766"/>
        <v>0</v>
      </c>
      <c r="T4932" s="21">
        <f t="shared" si="767"/>
        <v>1029.77036</v>
      </c>
      <c r="U4932" s="22">
        <f t="shared" si="768"/>
        <v>1423.397788</v>
      </c>
      <c r="V4932" s="39">
        <f t="shared" si="769"/>
        <v>0.90939209656923403</v>
      </c>
    </row>
    <row r="4933" spans="1:22">
      <c r="A4933">
        <v>4928</v>
      </c>
      <c r="B4933" s="155">
        <f t="shared" si="770"/>
        <v>41480</v>
      </c>
      <c r="C4933" s="148">
        <f t="shared" si="761"/>
        <v>2013</v>
      </c>
      <c r="D4933" s="148">
        <f t="shared" si="762"/>
        <v>7</v>
      </c>
      <c r="E4933" s="152">
        <v>8</v>
      </c>
      <c r="F4933" s="153">
        <v>0</v>
      </c>
      <c r="G4933" s="154">
        <v>179.08699999999999</v>
      </c>
      <c r="H4933" s="154">
        <v>0</v>
      </c>
      <c r="I4933" s="154">
        <v>1514.105</v>
      </c>
      <c r="J4933" s="151">
        <v>0</v>
      </c>
      <c r="K4933" s="149">
        <f t="shared" si="763"/>
        <v>1693.192</v>
      </c>
      <c r="L4933" s="148">
        <v>0</v>
      </c>
      <c r="M4933" s="148">
        <v>58.34</v>
      </c>
      <c r="N4933" s="148">
        <v>0</v>
      </c>
      <c r="O4933" s="148">
        <v>416.029</v>
      </c>
      <c r="P4933" s="148">
        <v>0</v>
      </c>
      <c r="Q4933" s="21">
        <f t="shared" si="764"/>
        <v>0</v>
      </c>
      <c r="R4933" s="21">
        <f t="shared" si="765"/>
        <v>186.51298000000003</v>
      </c>
      <c r="S4933" s="21">
        <f t="shared" si="766"/>
        <v>0</v>
      </c>
      <c r="T4933" s="21">
        <f t="shared" si="767"/>
        <v>1321.308104</v>
      </c>
      <c r="U4933" s="22">
        <f t="shared" si="768"/>
        <v>1507.8210839999999</v>
      </c>
      <c r="V4933" s="39">
        <f t="shared" si="769"/>
        <v>0.8905198489007744</v>
      </c>
    </row>
    <row r="4934" spans="1:22">
      <c r="A4934">
        <v>4929</v>
      </c>
      <c r="B4934" s="155">
        <f t="shared" si="770"/>
        <v>41480</v>
      </c>
      <c r="C4934" s="148">
        <f t="shared" si="761"/>
        <v>2013</v>
      </c>
      <c r="D4934" s="148">
        <f t="shared" si="762"/>
        <v>7</v>
      </c>
      <c r="E4934" s="152">
        <v>9</v>
      </c>
      <c r="F4934" s="153">
        <v>0</v>
      </c>
      <c r="G4934" s="154">
        <v>179.40299999999999</v>
      </c>
      <c r="H4934" s="154">
        <v>0</v>
      </c>
      <c r="I4934" s="154">
        <v>1590.9829999999999</v>
      </c>
      <c r="J4934" s="151">
        <v>0</v>
      </c>
      <c r="K4934" s="149">
        <f t="shared" si="763"/>
        <v>1770.386</v>
      </c>
      <c r="L4934" s="148">
        <v>0</v>
      </c>
      <c r="M4934" s="148">
        <v>58.170999999999999</v>
      </c>
      <c r="N4934" s="148">
        <v>0</v>
      </c>
      <c r="O4934" s="148">
        <v>437.95800000000003</v>
      </c>
      <c r="P4934" s="148">
        <v>0</v>
      </c>
      <c r="Q4934" s="21">
        <f t="shared" si="764"/>
        <v>0</v>
      </c>
      <c r="R4934" s="21">
        <f t="shared" si="765"/>
        <v>185.97268700000001</v>
      </c>
      <c r="S4934" s="21">
        <f t="shared" si="766"/>
        <v>0</v>
      </c>
      <c r="T4934" s="21">
        <f t="shared" si="767"/>
        <v>1390.9546080000002</v>
      </c>
      <c r="U4934" s="22">
        <f t="shared" si="768"/>
        <v>1576.9272950000002</v>
      </c>
      <c r="V4934" s="39">
        <f t="shared" si="769"/>
        <v>0.89072512717565555</v>
      </c>
    </row>
    <row r="4935" spans="1:22">
      <c r="A4935">
        <v>4930</v>
      </c>
      <c r="B4935" s="155">
        <f t="shared" si="770"/>
        <v>41480</v>
      </c>
      <c r="C4935" s="148">
        <f t="shared" ref="C4935:C4998" si="771">YEAR(B4935)</f>
        <v>2013</v>
      </c>
      <c r="D4935" s="148">
        <f t="shared" ref="D4935:D4998" si="772">MONTH(B4935)</f>
        <v>7</v>
      </c>
      <c r="E4935" s="152">
        <v>10</v>
      </c>
      <c r="F4935" s="153">
        <v>0</v>
      </c>
      <c r="G4935" s="154">
        <v>122.28100000000001</v>
      </c>
      <c r="H4935" s="154">
        <v>0</v>
      </c>
      <c r="I4935" s="154">
        <v>1718.366</v>
      </c>
      <c r="J4935" s="151">
        <v>0</v>
      </c>
      <c r="K4935" s="149">
        <f t="shared" ref="K4935:K4998" si="773">SUM(F4935:J4935)</f>
        <v>1840.6469999999999</v>
      </c>
      <c r="L4935" s="148">
        <v>0</v>
      </c>
      <c r="M4935" s="148">
        <v>40.575000000000003</v>
      </c>
      <c r="N4935" s="148">
        <v>0</v>
      </c>
      <c r="O4935" s="148">
        <v>469.48099999999999</v>
      </c>
      <c r="P4935" s="148">
        <v>0</v>
      </c>
      <c r="Q4935" s="21">
        <f t="shared" ref="Q4935:Q4998" si="774">+$Q$2*L4935</f>
        <v>0</v>
      </c>
      <c r="R4935" s="21">
        <f t="shared" ref="R4935:R4998" si="775">+$R$2*M4935</f>
        <v>129.71827500000001</v>
      </c>
      <c r="S4935" s="21">
        <f t="shared" ref="S4935:S4998" si="776">+$S$2*N4935</f>
        <v>0</v>
      </c>
      <c r="T4935" s="21">
        <f t="shared" ref="T4935:T4998" si="777">+$T$2*O4935</f>
        <v>1491.0716560000001</v>
      </c>
      <c r="U4935" s="22">
        <f t="shared" ref="U4935:U4998" si="778">SUM(Q4935:T4935)</f>
        <v>1620.789931</v>
      </c>
      <c r="V4935" s="39">
        <f t="shared" ref="V4935:V4998" si="779">+U4935/K4935</f>
        <v>0.8805544631860428</v>
      </c>
    </row>
    <row r="4936" spans="1:22">
      <c r="A4936">
        <v>4931</v>
      </c>
      <c r="B4936" s="155">
        <f t="shared" si="770"/>
        <v>41480</v>
      </c>
      <c r="C4936" s="148">
        <f t="shared" si="771"/>
        <v>2013</v>
      </c>
      <c r="D4936" s="148">
        <f t="shared" si="772"/>
        <v>7</v>
      </c>
      <c r="E4936" s="152">
        <v>11</v>
      </c>
      <c r="F4936" s="153">
        <v>0</v>
      </c>
      <c r="G4936" s="154">
        <v>116.18300000000001</v>
      </c>
      <c r="H4936" s="154">
        <v>0</v>
      </c>
      <c r="I4936" s="154">
        <v>1745.64</v>
      </c>
      <c r="J4936" s="151">
        <v>0</v>
      </c>
      <c r="K4936" s="149">
        <f t="shared" si="773"/>
        <v>1861.8230000000001</v>
      </c>
      <c r="L4936" s="148">
        <v>0</v>
      </c>
      <c r="M4936" s="148">
        <v>38.536000000000001</v>
      </c>
      <c r="N4936" s="148">
        <v>0</v>
      </c>
      <c r="O4936" s="148">
        <v>477.202</v>
      </c>
      <c r="P4936" s="148">
        <v>0</v>
      </c>
      <c r="Q4936" s="21">
        <f t="shared" si="774"/>
        <v>0</v>
      </c>
      <c r="R4936" s="21">
        <f t="shared" si="775"/>
        <v>123.19959200000001</v>
      </c>
      <c r="S4936" s="21">
        <f t="shared" si="776"/>
        <v>0</v>
      </c>
      <c r="T4936" s="21">
        <f t="shared" si="777"/>
        <v>1515.593552</v>
      </c>
      <c r="U4936" s="22">
        <f t="shared" si="778"/>
        <v>1638.793144</v>
      </c>
      <c r="V4936" s="39">
        <f t="shared" si="779"/>
        <v>0.88020888344380743</v>
      </c>
    </row>
    <row r="4937" spans="1:22">
      <c r="A4937">
        <v>4932</v>
      </c>
      <c r="B4937" s="155">
        <f t="shared" si="770"/>
        <v>41480</v>
      </c>
      <c r="C4937" s="148">
        <f t="shared" si="771"/>
        <v>2013</v>
      </c>
      <c r="D4937" s="148">
        <f t="shared" si="772"/>
        <v>7</v>
      </c>
      <c r="E4937" s="152">
        <v>12</v>
      </c>
      <c r="F4937" s="153">
        <v>0</v>
      </c>
      <c r="G4937" s="154">
        <v>127.249</v>
      </c>
      <c r="H4937" s="154">
        <v>0</v>
      </c>
      <c r="I4937" s="154">
        <v>1706.9169999999999</v>
      </c>
      <c r="J4937" s="151">
        <v>0</v>
      </c>
      <c r="K4937" s="149">
        <f t="shared" si="773"/>
        <v>1834.1659999999999</v>
      </c>
      <c r="L4937" s="148">
        <v>0</v>
      </c>
      <c r="M4937" s="148">
        <v>42.192</v>
      </c>
      <c r="N4937" s="148">
        <v>0</v>
      </c>
      <c r="O4937" s="148">
        <v>468.58499999999998</v>
      </c>
      <c r="P4937" s="148">
        <v>0</v>
      </c>
      <c r="Q4937" s="21">
        <f t="shared" si="774"/>
        <v>0</v>
      </c>
      <c r="R4937" s="21">
        <f t="shared" si="775"/>
        <v>134.88782399999999</v>
      </c>
      <c r="S4937" s="21">
        <f t="shared" si="776"/>
        <v>0</v>
      </c>
      <c r="T4937" s="21">
        <f t="shared" si="777"/>
        <v>1488.22596</v>
      </c>
      <c r="U4937" s="22">
        <f t="shared" si="778"/>
        <v>1623.1137839999999</v>
      </c>
      <c r="V4937" s="39">
        <f t="shared" si="779"/>
        <v>0.88493287085247463</v>
      </c>
    </row>
    <row r="4938" spans="1:22">
      <c r="A4938">
        <v>4933</v>
      </c>
      <c r="B4938" s="155">
        <f t="shared" si="770"/>
        <v>41480</v>
      </c>
      <c r="C4938" s="148">
        <f t="shared" si="771"/>
        <v>2013</v>
      </c>
      <c r="D4938" s="148">
        <f t="shared" si="772"/>
        <v>7</v>
      </c>
      <c r="E4938" s="152">
        <v>13</v>
      </c>
      <c r="F4938" s="153">
        <v>0</v>
      </c>
      <c r="G4938" s="154">
        <v>115.151</v>
      </c>
      <c r="H4938" s="154">
        <v>1.643</v>
      </c>
      <c r="I4938" s="154">
        <v>1631.8979999999999</v>
      </c>
      <c r="J4938" s="151">
        <v>0</v>
      </c>
      <c r="K4938" s="149">
        <f t="shared" si="773"/>
        <v>1748.692</v>
      </c>
      <c r="L4938" s="148">
        <v>0</v>
      </c>
      <c r="M4938" s="148">
        <v>38.56</v>
      </c>
      <c r="N4938" s="148">
        <v>15.999000000000001</v>
      </c>
      <c r="O4938" s="148">
        <v>449.11</v>
      </c>
      <c r="P4938" s="148">
        <v>0</v>
      </c>
      <c r="Q4938" s="21">
        <f t="shared" si="774"/>
        <v>0</v>
      </c>
      <c r="R4938" s="21">
        <f t="shared" si="775"/>
        <v>123.27632000000001</v>
      </c>
      <c r="S4938" s="21">
        <f t="shared" si="776"/>
        <v>31.214049000000003</v>
      </c>
      <c r="T4938" s="21">
        <f t="shared" si="777"/>
        <v>1426.37336</v>
      </c>
      <c r="U4938" s="22">
        <f t="shared" si="778"/>
        <v>1580.8637290000001</v>
      </c>
      <c r="V4938" s="39">
        <f t="shared" si="779"/>
        <v>0.90402639744448998</v>
      </c>
    </row>
    <row r="4939" spans="1:22">
      <c r="A4939">
        <v>4934</v>
      </c>
      <c r="B4939" s="155">
        <f t="shared" si="770"/>
        <v>41480</v>
      </c>
      <c r="C4939" s="148">
        <f t="shared" si="771"/>
        <v>2013</v>
      </c>
      <c r="D4939" s="148">
        <f t="shared" si="772"/>
        <v>7</v>
      </c>
      <c r="E4939" s="152">
        <v>14</v>
      </c>
      <c r="F4939" s="153">
        <v>0</v>
      </c>
      <c r="G4939" s="154">
        <v>139.666</v>
      </c>
      <c r="H4939" s="154">
        <v>0</v>
      </c>
      <c r="I4939" s="154">
        <v>1559.942</v>
      </c>
      <c r="J4939" s="151">
        <v>0</v>
      </c>
      <c r="K4939" s="149">
        <f t="shared" si="773"/>
        <v>1699.6079999999999</v>
      </c>
      <c r="L4939" s="148">
        <v>0</v>
      </c>
      <c r="M4939" s="148">
        <v>46.468000000000004</v>
      </c>
      <c r="N4939" s="148">
        <v>0</v>
      </c>
      <c r="O4939" s="148">
        <v>432.44799999999998</v>
      </c>
      <c r="P4939" s="148">
        <v>0</v>
      </c>
      <c r="Q4939" s="21">
        <f t="shared" si="774"/>
        <v>0</v>
      </c>
      <c r="R4939" s="21">
        <f t="shared" si="775"/>
        <v>148.55819600000001</v>
      </c>
      <c r="S4939" s="21">
        <f t="shared" si="776"/>
        <v>0</v>
      </c>
      <c r="T4939" s="21">
        <f t="shared" si="777"/>
        <v>1373.4548480000001</v>
      </c>
      <c r="U4939" s="22">
        <f t="shared" si="778"/>
        <v>1522.013044</v>
      </c>
      <c r="V4939" s="39">
        <f t="shared" si="779"/>
        <v>0.89550828426319484</v>
      </c>
    </row>
    <row r="4940" spans="1:22">
      <c r="A4940">
        <v>4935</v>
      </c>
      <c r="B4940" s="155">
        <f t="shared" si="770"/>
        <v>41480</v>
      </c>
      <c r="C4940" s="148">
        <f t="shared" si="771"/>
        <v>2013</v>
      </c>
      <c r="D4940" s="148">
        <f t="shared" si="772"/>
        <v>7</v>
      </c>
      <c r="E4940" s="152">
        <v>15</v>
      </c>
      <c r="F4940" s="153">
        <v>0</v>
      </c>
      <c r="G4940" s="154">
        <v>139.422</v>
      </c>
      <c r="H4940" s="154">
        <v>0</v>
      </c>
      <c r="I4940" s="154">
        <v>1550.66</v>
      </c>
      <c r="J4940" s="151">
        <v>0</v>
      </c>
      <c r="K4940" s="149">
        <f t="shared" si="773"/>
        <v>1690.0820000000001</v>
      </c>
      <c r="L4940" s="148">
        <v>0</v>
      </c>
      <c r="M4940" s="148">
        <v>46.405000000000001</v>
      </c>
      <c r="N4940" s="148">
        <v>0</v>
      </c>
      <c r="O4940" s="148">
        <v>435.64299999999997</v>
      </c>
      <c r="P4940" s="148">
        <v>0</v>
      </c>
      <c r="Q4940" s="21">
        <f t="shared" si="774"/>
        <v>0</v>
      </c>
      <c r="R4940" s="21">
        <f t="shared" si="775"/>
        <v>148.356785</v>
      </c>
      <c r="S4940" s="21">
        <f t="shared" si="776"/>
        <v>0</v>
      </c>
      <c r="T4940" s="21">
        <f t="shared" si="777"/>
        <v>1383.6021679999999</v>
      </c>
      <c r="U4940" s="22">
        <f t="shared" si="778"/>
        <v>1531.9589529999998</v>
      </c>
      <c r="V4940" s="39">
        <f t="shared" si="779"/>
        <v>0.90644060643211377</v>
      </c>
    </row>
    <row r="4941" spans="1:22">
      <c r="A4941">
        <v>4936</v>
      </c>
      <c r="B4941" s="155">
        <f t="shared" si="770"/>
        <v>41480</v>
      </c>
      <c r="C4941" s="148">
        <f t="shared" si="771"/>
        <v>2013</v>
      </c>
      <c r="D4941" s="148">
        <f t="shared" si="772"/>
        <v>7</v>
      </c>
      <c r="E4941" s="152">
        <v>16</v>
      </c>
      <c r="F4941" s="153">
        <v>0</v>
      </c>
      <c r="G4941" s="154">
        <v>94.192999999999998</v>
      </c>
      <c r="H4941" s="154">
        <v>0</v>
      </c>
      <c r="I4941" s="154">
        <v>1574.212</v>
      </c>
      <c r="J4941" s="151">
        <v>0</v>
      </c>
      <c r="K4941" s="149">
        <f t="shared" si="773"/>
        <v>1668.405</v>
      </c>
      <c r="L4941" s="148">
        <v>0</v>
      </c>
      <c r="M4941" s="148">
        <v>31.817</v>
      </c>
      <c r="N4941" s="148">
        <v>0</v>
      </c>
      <c r="O4941" s="148">
        <v>442.60599999999999</v>
      </c>
      <c r="P4941" s="148">
        <v>0</v>
      </c>
      <c r="Q4941" s="21">
        <f t="shared" si="774"/>
        <v>0</v>
      </c>
      <c r="R4941" s="21">
        <f t="shared" si="775"/>
        <v>101.71894900000001</v>
      </c>
      <c r="S4941" s="21">
        <f t="shared" si="776"/>
        <v>0</v>
      </c>
      <c r="T4941" s="21">
        <f t="shared" si="777"/>
        <v>1405.7166560000001</v>
      </c>
      <c r="U4941" s="22">
        <f t="shared" si="778"/>
        <v>1507.4356050000001</v>
      </c>
      <c r="V4941" s="39">
        <f t="shared" si="779"/>
        <v>0.90351899269062375</v>
      </c>
    </row>
    <row r="4942" spans="1:22">
      <c r="A4942">
        <v>4937</v>
      </c>
      <c r="B4942" s="155">
        <f t="shared" si="770"/>
        <v>41480</v>
      </c>
      <c r="C4942" s="148">
        <f t="shared" si="771"/>
        <v>2013</v>
      </c>
      <c r="D4942" s="148">
        <f t="shared" si="772"/>
        <v>7</v>
      </c>
      <c r="E4942" s="152">
        <v>17</v>
      </c>
      <c r="F4942" s="153">
        <v>0</v>
      </c>
      <c r="G4942" s="154">
        <v>71.760000000000005</v>
      </c>
      <c r="H4942" s="154">
        <v>0</v>
      </c>
      <c r="I4942" s="154">
        <v>1573.6020000000001</v>
      </c>
      <c r="J4942" s="151">
        <v>0</v>
      </c>
      <c r="K4942" s="149">
        <f t="shared" si="773"/>
        <v>1645.3620000000001</v>
      </c>
      <c r="L4942" s="148">
        <v>0</v>
      </c>
      <c r="M4942" s="148">
        <v>24.26</v>
      </c>
      <c r="N4942" s="148">
        <v>0</v>
      </c>
      <c r="O4942" s="148">
        <v>445.56599999999997</v>
      </c>
      <c r="P4942" s="148">
        <v>0</v>
      </c>
      <c r="Q4942" s="21">
        <f t="shared" si="774"/>
        <v>0</v>
      </c>
      <c r="R4942" s="21">
        <f t="shared" si="775"/>
        <v>77.55922000000001</v>
      </c>
      <c r="S4942" s="21">
        <f t="shared" si="776"/>
        <v>0</v>
      </c>
      <c r="T4942" s="21">
        <f t="shared" si="777"/>
        <v>1415.117616</v>
      </c>
      <c r="U4942" s="22">
        <f t="shared" si="778"/>
        <v>1492.6768360000001</v>
      </c>
      <c r="V4942" s="39">
        <f t="shared" si="779"/>
        <v>0.90720269217351568</v>
      </c>
    </row>
    <row r="4943" spans="1:22">
      <c r="A4943">
        <v>4938</v>
      </c>
      <c r="B4943" s="155">
        <f t="shared" si="770"/>
        <v>41480</v>
      </c>
      <c r="C4943" s="148">
        <f t="shared" si="771"/>
        <v>2013</v>
      </c>
      <c r="D4943" s="148">
        <f t="shared" si="772"/>
        <v>7</v>
      </c>
      <c r="E4943" s="152">
        <v>18</v>
      </c>
      <c r="F4943" s="153">
        <v>0</v>
      </c>
      <c r="G4943" s="154">
        <v>65.021000000000001</v>
      </c>
      <c r="H4943" s="154">
        <v>0</v>
      </c>
      <c r="I4943" s="154">
        <v>1587.962</v>
      </c>
      <c r="J4943" s="151">
        <v>0</v>
      </c>
      <c r="K4943" s="149">
        <f t="shared" si="773"/>
        <v>1652.9829999999999</v>
      </c>
      <c r="L4943" s="148">
        <v>0</v>
      </c>
      <c r="M4943" s="148">
        <v>21.963000000000001</v>
      </c>
      <c r="N4943" s="148">
        <v>0</v>
      </c>
      <c r="O4943" s="148">
        <v>458.49299999999999</v>
      </c>
      <c r="P4943" s="148">
        <v>0</v>
      </c>
      <c r="Q4943" s="21">
        <f t="shared" si="774"/>
        <v>0</v>
      </c>
      <c r="R4943" s="21">
        <f t="shared" si="775"/>
        <v>70.215710999999999</v>
      </c>
      <c r="S4943" s="21">
        <f t="shared" si="776"/>
        <v>0</v>
      </c>
      <c r="T4943" s="21">
        <f t="shared" si="777"/>
        <v>1456.1737680000001</v>
      </c>
      <c r="U4943" s="22">
        <f t="shared" si="778"/>
        <v>1526.3894790000002</v>
      </c>
      <c r="V4943" s="39">
        <f t="shared" si="779"/>
        <v>0.92341511013724897</v>
      </c>
    </row>
    <row r="4944" spans="1:22">
      <c r="A4944">
        <v>4939</v>
      </c>
      <c r="B4944" s="155">
        <f t="shared" si="770"/>
        <v>41480</v>
      </c>
      <c r="C4944" s="148">
        <f t="shared" si="771"/>
        <v>2013</v>
      </c>
      <c r="D4944" s="148">
        <f t="shared" si="772"/>
        <v>7</v>
      </c>
      <c r="E4944" s="152">
        <v>19</v>
      </c>
      <c r="F4944" s="153">
        <v>0</v>
      </c>
      <c r="G4944" s="154">
        <v>24.913</v>
      </c>
      <c r="H4944" s="154">
        <v>0.29199999999999998</v>
      </c>
      <c r="I4944" s="154">
        <v>1911.3579999999999</v>
      </c>
      <c r="J4944" s="151">
        <v>0</v>
      </c>
      <c r="K4944" s="149">
        <f t="shared" si="773"/>
        <v>1936.5629999999999</v>
      </c>
      <c r="L4944" s="148">
        <v>0</v>
      </c>
      <c r="M4944" s="148">
        <v>8.7230000000000008</v>
      </c>
      <c r="N4944" s="148">
        <v>0.9</v>
      </c>
      <c r="O4944" s="148">
        <v>566.19600000000003</v>
      </c>
      <c r="P4944" s="148">
        <v>0</v>
      </c>
      <c r="Q4944" s="21">
        <f t="shared" si="774"/>
        <v>0</v>
      </c>
      <c r="R4944" s="21">
        <f t="shared" si="775"/>
        <v>27.887431000000003</v>
      </c>
      <c r="S4944" s="21">
        <f t="shared" si="776"/>
        <v>1.7559</v>
      </c>
      <c r="T4944" s="21">
        <f t="shared" si="777"/>
        <v>1798.2384960000002</v>
      </c>
      <c r="U4944" s="22">
        <f t="shared" si="778"/>
        <v>1827.8818270000002</v>
      </c>
      <c r="V4944" s="39">
        <f t="shared" si="779"/>
        <v>0.94387935068469253</v>
      </c>
    </row>
    <row r="4945" spans="1:22">
      <c r="A4945">
        <v>4940</v>
      </c>
      <c r="B4945" s="155">
        <f t="shared" si="770"/>
        <v>41480</v>
      </c>
      <c r="C4945" s="148">
        <f t="shared" si="771"/>
        <v>2013</v>
      </c>
      <c r="D4945" s="148">
        <f t="shared" si="772"/>
        <v>7</v>
      </c>
      <c r="E4945" s="152">
        <v>20</v>
      </c>
      <c r="F4945" s="153">
        <v>0</v>
      </c>
      <c r="G4945" s="154">
        <v>16.504000000000001</v>
      </c>
      <c r="H4945" s="154">
        <v>0</v>
      </c>
      <c r="I4945" s="154">
        <v>1984.037</v>
      </c>
      <c r="J4945" s="151">
        <v>0</v>
      </c>
      <c r="K4945" s="149">
        <f t="shared" si="773"/>
        <v>2000.5409999999999</v>
      </c>
      <c r="L4945" s="148">
        <v>0</v>
      </c>
      <c r="M4945" s="148">
        <v>5.9279999999999999</v>
      </c>
      <c r="N4945" s="148">
        <v>0</v>
      </c>
      <c r="O4945" s="148">
        <v>629.14499999999998</v>
      </c>
      <c r="P4945" s="148">
        <v>0</v>
      </c>
      <c r="Q4945" s="21">
        <f t="shared" si="774"/>
        <v>0</v>
      </c>
      <c r="R4945" s="21">
        <f t="shared" si="775"/>
        <v>18.951816000000001</v>
      </c>
      <c r="S4945" s="21">
        <f t="shared" si="776"/>
        <v>0</v>
      </c>
      <c r="T4945" s="21">
        <f t="shared" si="777"/>
        <v>1998.16452</v>
      </c>
      <c r="U4945" s="22">
        <f t="shared" si="778"/>
        <v>2017.116336</v>
      </c>
      <c r="V4945" s="39">
        <f t="shared" si="779"/>
        <v>1.0082854267920529</v>
      </c>
    </row>
    <row r="4946" spans="1:22">
      <c r="A4946">
        <v>4941</v>
      </c>
      <c r="B4946" s="155">
        <f t="shared" si="770"/>
        <v>41480</v>
      </c>
      <c r="C4946" s="148">
        <f t="shared" si="771"/>
        <v>2013</v>
      </c>
      <c r="D4946" s="148">
        <f t="shared" si="772"/>
        <v>7</v>
      </c>
      <c r="E4946" s="152">
        <v>21</v>
      </c>
      <c r="F4946" s="153">
        <v>0</v>
      </c>
      <c r="G4946" s="154">
        <v>16.422999999999998</v>
      </c>
      <c r="H4946" s="154">
        <v>0</v>
      </c>
      <c r="I4946" s="154">
        <v>2090.1570000000002</v>
      </c>
      <c r="J4946" s="151">
        <v>0</v>
      </c>
      <c r="K4946" s="149">
        <f t="shared" si="773"/>
        <v>2106.58</v>
      </c>
      <c r="L4946" s="148">
        <v>0</v>
      </c>
      <c r="M4946" s="148">
        <v>5.9009999999999998</v>
      </c>
      <c r="N4946" s="148">
        <v>0</v>
      </c>
      <c r="O4946" s="148">
        <v>657.87300000000005</v>
      </c>
      <c r="P4946" s="148">
        <v>0</v>
      </c>
      <c r="Q4946" s="21">
        <f t="shared" si="774"/>
        <v>0</v>
      </c>
      <c r="R4946" s="21">
        <f t="shared" si="775"/>
        <v>18.865497000000001</v>
      </c>
      <c r="S4946" s="21">
        <f t="shared" si="776"/>
        <v>0</v>
      </c>
      <c r="T4946" s="21">
        <f t="shared" si="777"/>
        <v>2089.4046480000002</v>
      </c>
      <c r="U4946" s="22">
        <f t="shared" si="778"/>
        <v>2108.270145</v>
      </c>
      <c r="V4946" s="39">
        <f t="shared" si="779"/>
        <v>1.0008023170257003</v>
      </c>
    </row>
    <row r="4947" spans="1:22">
      <c r="A4947">
        <v>4942</v>
      </c>
      <c r="B4947" s="155">
        <f t="shared" si="770"/>
        <v>41480</v>
      </c>
      <c r="C4947" s="148">
        <f t="shared" si="771"/>
        <v>2013</v>
      </c>
      <c r="D4947" s="148">
        <f t="shared" si="772"/>
        <v>7</v>
      </c>
      <c r="E4947" s="152">
        <v>22</v>
      </c>
      <c r="F4947" s="153">
        <v>0</v>
      </c>
      <c r="G4947" s="154">
        <v>16.183</v>
      </c>
      <c r="H4947" s="154">
        <v>0</v>
      </c>
      <c r="I4947" s="154">
        <v>2115.3270000000002</v>
      </c>
      <c r="J4947" s="151">
        <v>0</v>
      </c>
      <c r="K4947" s="149">
        <f t="shared" si="773"/>
        <v>2131.5100000000002</v>
      </c>
      <c r="L4947" s="148">
        <v>0</v>
      </c>
      <c r="M4947" s="148">
        <v>5.8029999999999999</v>
      </c>
      <c r="N4947" s="148">
        <v>0</v>
      </c>
      <c r="O4947" s="148">
        <v>661.99699999999996</v>
      </c>
      <c r="P4947" s="148">
        <v>0</v>
      </c>
      <c r="Q4947" s="21">
        <f t="shared" si="774"/>
        <v>0</v>
      </c>
      <c r="R4947" s="21">
        <f t="shared" si="775"/>
        <v>18.552191000000001</v>
      </c>
      <c r="S4947" s="21">
        <f t="shared" si="776"/>
        <v>0</v>
      </c>
      <c r="T4947" s="21">
        <f t="shared" si="777"/>
        <v>2102.5024720000001</v>
      </c>
      <c r="U4947" s="22">
        <f t="shared" si="778"/>
        <v>2121.0546630000003</v>
      </c>
      <c r="V4947" s="39">
        <f t="shared" si="779"/>
        <v>0.99509486842660844</v>
      </c>
    </row>
    <row r="4948" spans="1:22">
      <c r="A4948">
        <v>4943</v>
      </c>
      <c r="B4948" s="155">
        <f t="shared" si="770"/>
        <v>41480</v>
      </c>
      <c r="C4948" s="148">
        <f t="shared" si="771"/>
        <v>2013</v>
      </c>
      <c r="D4948" s="148">
        <f t="shared" si="772"/>
        <v>7</v>
      </c>
      <c r="E4948" s="152">
        <v>23</v>
      </c>
      <c r="F4948" s="153">
        <v>0</v>
      </c>
      <c r="G4948" s="154">
        <v>16.178000000000001</v>
      </c>
      <c r="H4948" s="154">
        <v>0</v>
      </c>
      <c r="I4948" s="154">
        <v>2039.0329999999999</v>
      </c>
      <c r="J4948" s="151">
        <v>0</v>
      </c>
      <c r="K4948" s="149">
        <f t="shared" si="773"/>
        <v>2055.2109999999998</v>
      </c>
      <c r="L4948" s="148">
        <v>0</v>
      </c>
      <c r="M4948" s="148">
        <v>5.8</v>
      </c>
      <c r="N4948" s="148">
        <v>0</v>
      </c>
      <c r="O4948" s="148">
        <v>598.93799999999999</v>
      </c>
      <c r="P4948" s="148">
        <v>0</v>
      </c>
      <c r="Q4948" s="21">
        <f t="shared" si="774"/>
        <v>0</v>
      </c>
      <c r="R4948" s="21">
        <f t="shared" si="775"/>
        <v>18.5426</v>
      </c>
      <c r="S4948" s="21">
        <f t="shared" si="776"/>
        <v>0</v>
      </c>
      <c r="T4948" s="21">
        <f t="shared" si="777"/>
        <v>1902.2270880000001</v>
      </c>
      <c r="U4948" s="22">
        <f t="shared" si="778"/>
        <v>1920.7696880000001</v>
      </c>
      <c r="V4948" s="39">
        <f t="shared" si="779"/>
        <v>0.93458515354384553</v>
      </c>
    </row>
    <row r="4949" spans="1:22">
      <c r="A4949">
        <v>4944</v>
      </c>
      <c r="B4949" s="155">
        <f t="shared" si="770"/>
        <v>41480</v>
      </c>
      <c r="C4949" s="148">
        <f t="shared" si="771"/>
        <v>2013</v>
      </c>
      <c r="D4949" s="148">
        <f t="shared" si="772"/>
        <v>7</v>
      </c>
      <c r="E4949" s="152">
        <v>24</v>
      </c>
      <c r="F4949" s="153">
        <v>0</v>
      </c>
      <c r="G4949" s="154">
        <v>24.984999999999999</v>
      </c>
      <c r="H4949" s="154">
        <v>0</v>
      </c>
      <c r="I4949" s="154">
        <v>1898.059</v>
      </c>
      <c r="J4949" s="151">
        <v>0</v>
      </c>
      <c r="K4949" s="149">
        <f t="shared" si="773"/>
        <v>1923.0439999999999</v>
      </c>
      <c r="L4949" s="148">
        <v>0</v>
      </c>
      <c r="M4949" s="148">
        <v>8.6869999999999994</v>
      </c>
      <c r="N4949" s="148">
        <v>0</v>
      </c>
      <c r="O4949" s="148">
        <v>520.26199999999994</v>
      </c>
      <c r="P4949" s="148">
        <v>0</v>
      </c>
      <c r="Q4949" s="21">
        <f t="shared" si="774"/>
        <v>0</v>
      </c>
      <c r="R4949" s="21">
        <f t="shared" si="775"/>
        <v>27.772338999999999</v>
      </c>
      <c r="S4949" s="21">
        <f t="shared" si="776"/>
        <v>0</v>
      </c>
      <c r="T4949" s="21">
        <f t="shared" si="777"/>
        <v>1652.3521119999998</v>
      </c>
      <c r="U4949" s="22">
        <f t="shared" si="778"/>
        <v>1680.1244509999999</v>
      </c>
      <c r="V4949" s="39">
        <f t="shared" si="779"/>
        <v>0.87367967191598317</v>
      </c>
    </row>
    <row r="4950" spans="1:22">
      <c r="A4950">
        <v>4945</v>
      </c>
      <c r="B4950" s="155">
        <f t="shared" si="770"/>
        <v>41481</v>
      </c>
      <c r="C4950" s="148">
        <f t="shared" si="771"/>
        <v>2013</v>
      </c>
      <c r="D4950" s="148">
        <f t="shared" si="772"/>
        <v>7</v>
      </c>
      <c r="E4950" s="152">
        <v>1</v>
      </c>
      <c r="F4950" s="153">
        <v>0</v>
      </c>
      <c r="G4950" s="154">
        <v>208.37</v>
      </c>
      <c r="H4950" s="154">
        <v>0</v>
      </c>
      <c r="I4950" s="154">
        <v>1483.377</v>
      </c>
      <c r="J4950" s="151">
        <v>0</v>
      </c>
      <c r="K4950" s="149">
        <f t="shared" si="773"/>
        <v>1691.7469999999998</v>
      </c>
      <c r="L4950" s="148">
        <v>0</v>
      </c>
      <c r="M4950" s="148">
        <v>73.015000000000001</v>
      </c>
      <c r="N4950" s="148">
        <v>0</v>
      </c>
      <c r="O4950" s="148">
        <v>423.34</v>
      </c>
      <c r="P4950" s="148">
        <v>0</v>
      </c>
      <c r="Q4950" s="21">
        <f t="shared" si="774"/>
        <v>0</v>
      </c>
      <c r="R4950" s="21">
        <f t="shared" si="775"/>
        <v>233.428955</v>
      </c>
      <c r="S4950" s="21">
        <f t="shared" si="776"/>
        <v>0</v>
      </c>
      <c r="T4950" s="21">
        <f t="shared" si="777"/>
        <v>1344.52784</v>
      </c>
      <c r="U4950" s="22">
        <f t="shared" si="778"/>
        <v>1577.9567950000001</v>
      </c>
      <c r="V4950" s="39">
        <f t="shared" si="779"/>
        <v>0.93273804830154872</v>
      </c>
    </row>
    <row r="4951" spans="1:22">
      <c r="A4951">
        <v>4946</v>
      </c>
      <c r="B4951" s="155">
        <f t="shared" si="770"/>
        <v>41481</v>
      </c>
      <c r="C4951" s="148">
        <f t="shared" si="771"/>
        <v>2013</v>
      </c>
      <c r="D4951" s="148">
        <f t="shared" si="772"/>
        <v>7</v>
      </c>
      <c r="E4951" s="152">
        <v>2</v>
      </c>
      <c r="F4951" s="153">
        <v>0</v>
      </c>
      <c r="G4951" s="154">
        <v>436.28300000000002</v>
      </c>
      <c r="H4951" s="154">
        <v>0</v>
      </c>
      <c r="I4951" s="154">
        <v>1165.8610000000001</v>
      </c>
      <c r="J4951" s="151">
        <v>0</v>
      </c>
      <c r="K4951" s="149">
        <f t="shared" si="773"/>
        <v>1602.1440000000002</v>
      </c>
      <c r="L4951" s="148">
        <v>0</v>
      </c>
      <c r="M4951" s="148">
        <v>139.98099999999999</v>
      </c>
      <c r="N4951" s="148">
        <v>0</v>
      </c>
      <c r="O4951" s="148">
        <v>303.55200000000002</v>
      </c>
      <c r="P4951" s="148">
        <v>0</v>
      </c>
      <c r="Q4951" s="21">
        <f t="shared" si="774"/>
        <v>0</v>
      </c>
      <c r="R4951" s="21">
        <f t="shared" si="775"/>
        <v>447.51925699999998</v>
      </c>
      <c r="S4951" s="21">
        <f t="shared" si="776"/>
        <v>0</v>
      </c>
      <c r="T4951" s="21">
        <f t="shared" si="777"/>
        <v>964.08115200000009</v>
      </c>
      <c r="U4951" s="22">
        <f t="shared" si="778"/>
        <v>1411.6004090000001</v>
      </c>
      <c r="V4951" s="39">
        <f t="shared" si="779"/>
        <v>0.88106962233107633</v>
      </c>
    </row>
    <row r="4952" spans="1:22">
      <c r="A4952">
        <v>4947</v>
      </c>
      <c r="B4952" s="155">
        <f t="shared" si="770"/>
        <v>41481</v>
      </c>
      <c r="C4952" s="148">
        <f t="shared" si="771"/>
        <v>2013</v>
      </c>
      <c r="D4952" s="148">
        <f t="shared" si="772"/>
        <v>7</v>
      </c>
      <c r="E4952" s="152">
        <v>3</v>
      </c>
      <c r="F4952" s="153">
        <v>0</v>
      </c>
      <c r="G4952" s="154">
        <v>499.339</v>
      </c>
      <c r="H4952" s="154">
        <v>0</v>
      </c>
      <c r="I4952" s="154">
        <v>1289.944</v>
      </c>
      <c r="J4952" s="151">
        <v>0</v>
      </c>
      <c r="K4952" s="149">
        <f t="shared" si="773"/>
        <v>1789.2829999999999</v>
      </c>
      <c r="L4952" s="148">
        <v>0</v>
      </c>
      <c r="M4952" s="148">
        <v>153.964</v>
      </c>
      <c r="N4952" s="148">
        <v>0</v>
      </c>
      <c r="O4952" s="148">
        <v>320.584</v>
      </c>
      <c r="P4952" s="148">
        <v>0</v>
      </c>
      <c r="Q4952" s="21">
        <f t="shared" si="774"/>
        <v>0</v>
      </c>
      <c r="R4952" s="21">
        <f t="shared" si="775"/>
        <v>492.22290800000002</v>
      </c>
      <c r="S4952" s="21">
        <f t="shared" si="776"/>
        <v>0</v>
      </c>
      <c r="T4952" s="21">
        <f t="shared" si="777"/>
        <v>1018.174784</v>
      </c>
      <c r="U4952" s="22">
        <f t="shared" si="778"/>
        <v>1510.397692</v>
      </c>
      <c r="V4952" s="39">
        <f t="shared" si="779"/>
        <v>0.84413571916795727</v>
      </c>
    </row>
    <row r="4953" spans="1:22">
      <c r="A4953">
        <v>4948</v>
      </c>
      <c r="B4953" s="155">
        <f t="shared" si="770"/>
        <v>41481</v>
      </c>
      <c r="C4953" s="148">
        <f t="shared" si="771"/>
        <v>2013</v>
      </c>
      <c r="D4953" s="148">
        <f t="shared" si="772"/>
        <v>7</v>
      </c>
      <c r="E4953" s="152">
        <v>4</v>
      </c>
      <c r="F4953" s="153">
        <v>0</v>
      </c>
      <c r="G4953" s="154">
        <v>496.95100000000002</v>
      </c>
      <c r="H4953" s="154">
        <v>0</v>
      </c>
      <c r="I4953" s="154">
        <v>1256.4939999999999</v>
      </c>
      <c r="J4953" s="151">
        <v>0</v>
      </c>
      <c r="K4953" s="149">
        <f t="shared" si="773"/>
        <v>1753.4449999999999</v>
      </c>
      <c r="L4953" s="148">
        <v>0</v>
      </c>
      <c r="M4953" s="148">
        <v>152.85300000000001</v>
      </c>
      <c r="N4953" s="148">
        <v>0</v>
      </c>
      <c r="O4953" s="148">
        <v>313.65899999999999</v>
      </c>
      <c r="P4953" s="148">
        <v>0</v>
      </c>
      <c r="Q4953" s="21">
        <f t="shared" si="774"/>
        <v>0</v>
      </c>
      <c r="R4953" s="21">
        <f t="shared" si="775"/>
        <v>488.67104100000006</v>
      </c>
      <c r="S4953" s="21">
        <f t="shared" si="776"/>
        <v>0</v>
      </c>
      <c r="T4953" s="21">
        <f t="shared" si="777"/>
        <v>996.18098399999997</v>
      </c>
      <c r="U4953" s="22">
        <f t="shared" si="778"/>
        <v>1484.8520250000001</v>
      </c>
      <c r="V4953" s="39">
        <f t="shared" si="779"/>
        <v>0.84681984607444216</v>
      </c>
    </row>
    <row r="4954" spans="1:22">
      <c r="A4954">
        <v>4949</v>
      </c>
      <c r="B4954" s="155">
        <f t="shared" si="770"/>
        <v>41481</v>
      </c>
      <c r="C4954" s="148">
        <f t="shared" si="771"/>
        <v>2013</v>
      </c>
      <c r="D4954" s="148">
        <f t="shared" si="772"/>
        <v>7</v>
      </c>
      <c r="E4954" s="152">
        <v>5</v>
      </c>
      <c r="F4954" s="153">
        <v>0</v>
      </c>
      <c r="G4954" s="154">
        <v>500.61200000000002</v>
      </c>
      <c r="H4954" s="154">
        <v>0</v>
      </c>
      <c r="I4954" s="154">
        <v>909.40599999999995</v>
      </c>
      <c r="J4954" s="151">
        <v>0</v>
      </c>
      <c r="K4954" s="149">
        <f t="shared" si="773"/>
        <v>1410.018</v>
      </c>
      <c r="L4954" s="148">
        <v>0</v>
      </c>
      <c r="M4954" s="148">
        <v>155.02199999999999</v>
      </c>
      <c r="N4954" s="148">
        <v>0</v>
      </c>
      <c r="O4954" s="148">
        <v>241.501</v>
      </c>
      <c r="P4954" s="148">
        <v>0</v>
      </c>
      <c r="Q4954" s="21">
        <f t="shared" si="774"/>
        <v>0</v>
      </c>
      <c r="R4954" s="21">
        <f t="shared" si="775"/>
        <v>495.60533399999997</v>
      </c>
      <c r="S4954" s="21">
        <f t="shared" si="776"/>
        <v>0</v>
      </c>
      <c r="T4954" s="21">
        <f t="shared" si="777"/>
        <v>767.00717600000007</v>
      </c>
      <c r="U4954" s="22">
        <f t="shared" si="778"/>
        <v>1262.6125099999999</v>
      </c>
      <c r="V4954" s="39">
        <f t="shared" si="779"/>
        <v>0.89545843386396484</v>
      </c>
    </row>
    <row r="4955" spans="1:22">
      <c r="A4955">
        <v>4950</v>
      </c>
      <c r="B4955" s="155">
        <f t="shared" si="770"/>
        <v>41481</v>
      </c>
      <c r="C4955" s="148">
        <f t="shared" si="771"/>
        <v>2013</v>
      </c>
      <c r="D4955" s="148">
        <f t="shared" si="772"/>
        <v>7</v>
      </c>
      <c r="E4955" s="152">
        <v>6</v>
      </c>
      <c r="F4955" s="153">
        <v>0</v>
      </c>
      <c r="G4955" s="154">
        <v>505.83300000000003</v>
      </c>
      <c r="H4955" s="154">
        <v>0</v>
      </c>
      <c r="I4955" s="154">
        <v>1188.9110000000001</v>
      </c>
      <c r="J4955" s="151">
        <v>0</v>
      </c>
      <c r="K4955" s="149">
        <f t="shared" si="773"/>
        <v>1694.7440000000001</v>
      </c>
      <c r="L4955" s="148">
        <v>0</v>
      </c>
      <c r="M4955" s="148">
        <v>156.59800000000001</v>
      </c>
      <c r="N4955" s="148">
        <v>0</v>
      </c>
      <c r="O4955" s="148">
        <v>301.26600000000002</v>
      </c>
      <c r="P4955" s="148">
        <v>0</v>
      </c>
      <c r="Q4955" s="21">
        <f t="shared" si="774"/>
        <v>0</v>
      </c>
      <c r="R4955" s="21">
        <f t="shared" si="775"/>
        <v>500.64380600000004</v>
      </c>
      <c r="S4955" s="21">
        <f t="shared" si="776"/>
        <v>0</v>
      </c>
      <c r="T4955" s="21">
        <f t="shared" si="777"/>
        <v>956.82081600000015</v>
      </c>
      <c r="U4955" s="22">
        <f t="shared" si="778"/>
        <v>1457.4646220000002</v>
      </c>
      <c r="V4955" s="39">
        <f t="shared" si="779"/>
        <v>0.85999102047270859</v>
      </c>
    </row>
    <row r="4956" spans="1:22">
      <c r="A4956">
        <v>4951</v>
      </c>
      <c r="B4956" s="155">
        <f t="shared" si="770"/>
        <v>41481</v>
      </c>
      <c r="C4956" s="148">
        <f t="shared" si="771"/>
        <v>2013</v>
      </c>
      <c r="D4956" s="148">
        <f t="shared" si="772"/>
        <v>7</v>
      </c>
      <c r="E4956" s="152">
        <v>7</v>
      </c>
      <c r="F4956" s="153">
        <v>0</v>
      </c>
      <c r="G4956" s="154">
        <v>485.14600000000002</v>
      </c>
      <c r="H4956" s="154">
        <v>0.129</v>
      </c>
      <c r="I4956" s="154">
        <v>1043.7750000000001</v>
      </c>
      <c r="J4956" s="151">
        <v>0</v>
      </c>
      <c r="K4956" s="149">
        <f t="shared" si="773"/>
        <v>1529.0500000000002</v>
      </c>
      <c r="L4956" s="148">
        <v>0</v>
      </c>
      <c r="M4956" s="148">
        <v>155.36799999999999</v>
      </c>
      <c r="N4956" s="148">
        <v>0.39900000000000002</v>
      </c>
      <c r="O4956" s="148">
        <v>278.88400000000001</v>
      </c>
      <c r="P4956" s="148">
        <v>0</v>
      </c>
      <c r="Q4956" s="21">
        <f t="shared" si="774"/>
        <v>0</v>
      </c>
      <c r="R4956" s="21">
        <f t="shared" si="775"/>
        <v>496.71149600000001</v>
      </c>
      <c r="S4956" s="21">
        <f t="shared" si="776"/>
        <v>0.77844900000000006</v>
      </c>
      <c r="T4956" s="21">
        <f t="shared" si="777"/>
        <v>885.73558400000013</v>
      </c>
      <c r="U4956" s="22">
        <f t="shared" si="778"/>
        <v>1383.2255290000003</v>
      </c>
      <c r="V4956" s="39">
        <f t="shared" si="779"/>
        <v>0.90463067198587366</v>
      </c>
    </row>
    <row r="4957" spans="1:22">
      <c r="A4957">
        <v>4952</v>
      </c>
      <c r="B4957" s="155">
        <f t="shared" si="770"/>
        <v>41481</v>
      </c>
      <c r="C4957" s="148">
        <f t="shared" si="771"/>
        <v>2013</v>
      </c>
      <c r="D4957" s="148">
        <f t="shared" si="772"/>
        <v>7</v>
      </c>
      <c r="E4957" s="152">
        <v>8</v>
      </c>
      <c r="F4957" s="153">
        <v>0</v>
      </c>
      <c r="G4957" s="154">
        <v>506.54500000000002</v>
      </c>
      <c r="H4957" s="154">
        <v>0</v>
      </c>
      <c r="I4957" s="154">
        <v>1217.81</v>
      </c>
      <c r="J4957" s="151">
        <v>0</v>
      </c>
      <c r="K4957" s="149">
        <f t="shared" si="773"/>
        <v>1724.355</v>
      </c>
      <c r="L4957" s="148">
        <v>0</v>
      </c>
      <c r="M4957" s="148">
        <v>155.363</v>
      </c>
      <c r="N4957" s="148">
        <v>0</v>
      </c>
      <c r="O4957" s="148">
        <v>325.69900000000001</v>
      </c>
      <c r="P4957" s="148">
        <v>0</v>
      </c>
      <c r="Q4957" s="21">
        <f t="shared" si="774"/>
        <v>0</v>
      </c>
      <c r="R4957" s="21">
        <f t="shared" si="775"/>
        <v>496.69551100000001</v>
      </c>
      <c r="S4957" s="21">
        <f t="shared" si="776"/>
        <v>0</v>
      </c>
      <c r="T4957" s="21">
        <f t="shared" si="777"/>
        <v>1034.420024</v>
      </c>
      <c r="U4957" s="22">
        <f t="shared" si="778"/>
        <v>1531.1155349999999</v>
      </c>
      <c r="V4957" s="39">
        <f t="shared" si="779"/>
        <v>0.88793521925589558</v>
      </c>
    </row>
    <row r="4958" spans="1:22">
      <c r="A4958">
        <v>4953</v>
      </c>
      <c r="B4958" s="155">
        <f t="shared" si="770"/>
        <v>41481</v>
      </c>
      <c r="C4958" s="148">
        <f t="shared" si="771"/>
        <v>2013</v>
      </c>
      <c r="D4958" s="148">
        <f t="shared" si="772"/>
        <v>7</v>
      </c>
      <c r="E4958" s="152">
        <v>9</v>
      </c>
      <c r="F4958" s="153">
        <v>0</v>
      </c>
      <c r="G4958" s="154">
        <v>509.69</v>
      </c>
      <c r="H4958" s="154">
        <v>0</v>
      </c>
      <c r="I4958" s="154">
        <v>1360.6610000000001</v>
      </c>
      <c r="J4958" s="151">
        <v>0</v>
      </c>
      <c r="K4958" s="149">
        <f t="shared" si="773"/>
        <v>1870.3510000000001</v>
      </c>
      <c r="L4958" s="148">
        <v>0</v>
      </c>
      <c r="M4958" s="148">
        <v>154.68</v>
      </c>
      <c r="N4958" s="148">
        <v>0</v>
      </c>
      <c r="O4958" s="148">
        <v>360.03199999999998</v>
      </c>
      <c r="P4958" s="148">
        <v>0</v>
      </c>
      <c r="Q4958" s="21">
        <f t="shared" si="774"/>
        <v>0</v>
      </c>
      <c r="R4958" s="21">
        <f t="shared" si="775"/>
        <v>494.51196000000004</v>
      </c>
      <c r="S4958" s="21">
        <f t="shared" si="776"/>
        <v>0</v>
      </c>
      <c r="T4958" s="21">
        <f t="shared" si="777"/>
        <v>1143.461632</v>
      </c>
      <c r="U4958" s="22">
        <f t="shared" si="778"/>
        <v>1637.9735920000001</v>
      </c>
      <c r="V4958" s="39">
        <f t="shared" si="779"/>
        <v>0.87575732683330565</v>
      </c>
    </row>
    <row r="4959" spans="1:22">
      <c r="A4959">
        <v>4954</v>
      </c>
      <c r="B4959" s="155">
        <f t="shared" ref="B4959:B5022" si="780">+B4935+1</f>
        <v>41481</v>
      </c>
      <c r="C4959" s="148">
        <f t="shared" si="771"/>
        <v>2013</v>
      </c>
      <c r="D4959" s="148">
        <f t="shared" si="772"/>
        <v>7</v>
      </c>
      <c r="E4959" s="152">
        <v>10</v>
      </c>
      <c r="F4959" s="153">
        <v>0</v>
      </c>
      <c r="G4959" s="154">
        <v>505.18299999999999</v>
      </c>
      <c r="H4959" s="154">
        <v>0</v>
      </c>
      <c r="I4959" s="154">
        <v>1465.973</v>
      </c>
      <c r="J4959" s="151">
        <v>0</v>
      </c>
      <c r="K4959" s="149">
        <f t="shared" si="773"/>
        <v>1971.1559999999999</v>
      </c>
      <c r="L4959" s="148">
        <v>0</v>
      </c>
      <c r="M4959" s="148">
        <v>154.53899999999999</v>
      </c>
      <c r="N4959" s="148">
        <v>0</v>
      </c>
      <c r="O4959" s="148">
        <v>385.702</v>
      </c>
      <c r="P4959" s="148">
        <v>0</v>
      </c>
      <c r="Q4959" s="21">
        <f t="shared" si="774"/>
        <v>0</v>
      </c>
      <c r="R4959" s="21">
        <f t="shared" si="775"/>
        <v>494.06118299999997</v>
      </c>
      <c r="S4959" s="21">
        <f t="shared" si="776"/>
        <v>0</v>
      </c>
      <c r="T4959" s="21">
        <f t="shared" si="777"/>
        <v>1224.989552</v>
      </c>
      <c r="U4959" s="22">
        <f t="shared" si="778"/>
        <v>1719.050735</v>
      </c>
      <c r="V4959" s="39">
        <f t="shared" si="779"/>
        <v>0.87210283458031734</v>
      </c>
    </row>
    <row r="4960" spans="1:22">
      <c r="A4960">
        <v>4955</v>
      </c>
      <c r="B4960" s="155">
        <f t="shared" si="780"/>
        <v>41481</v>
      </c>
      <c r="C4960" s="148">
        <f t="shared" si="771"/>
        <v>2013</v>
      </c>
      <c r="D4960" s="148">
        <f t="shared" si="772"/>
        <v>7</v>
      </c>
      <c r="E4960" s="152">
        <v>11</v>
      </c>
      <c r="F4960" s="153">
        <v>0</v>
      </c>
      <c r="G4960" s="154">
        <v>509.32600000000002</v>
      </c>
      <c r="H4960" s="154">
        <v>0</v>
      </c>
      <c r="I4960" s="154">
        <v>1524.876</v>
      </c>
      <c r="J4960" s="151">
        <v>0</v>
      </c>
      <c r="K4960" s="149">
        <f t="shared" si="773"/>
        <v>2034.202</v>
      </c>
      <c r="L4960" s="148">
        <v>0</v>
      </c>
      <c r="M4960" s="148">
        <v>155.31200000000001</v>
      </c>
      <c r="N4960" s="148">
        <v>0</v>
      </c>
      <c r="O4960" s="148">
        <v>402.86200000000002</v>
      </c>
      <c r="P4960" s="148">
        <v>0</v>
      </c>
      <c r="Q4960" s="21">
        <f t="shared" si="774"/>
        <v>0</v>
      </c>
      <c r="R4960" s="21">
        <f t="shared" si="775"/>
        <v>496.53246400000006</v>
      </c>
      <c r="S4960" s="21">
        <f t="shared" si="776"/>
        <v>0</v>
      </c>
      <c r="T4960" s="21">
        <f t="shared" si="777"/>
        <v>1279.4897120000001</v>
      </c>
      <c r="U4960" s="22">
        <f t="shared" si="778"/>
        <v>1776.0221760000002</v>
      </c>
      <c r="V4960" s="39">
        <f t="shared" si="779"/>
        <v>0.87308053772437555</v>
      </c>
    </row>
    <row r="4961" spans="1:22">
      <c r="A4961">
        <v>4956</v>
      </c>
      <c r="B4961" s="155">
        <f t="shared" si="780"/>
        <v>41481</v>
      </c>
      <c r="C4961" s="148">
        <f t="shared" si="771"/>
        <v>2013</v>
      </c>
      <c r="D4961" s="148">
        <f t="shared" si="772"/>
        <v>7</v>
      </c>
      <c r="E4961" s="152">
        <v>12</v>
      </c>
      <c r="F4961" s="153">
        <v>0</v>
      </c>
      <c r="G4961" s="154">
        <v>508.90100000000001</v>
      </c>
      <c r="H4961" s="154">
        <v>0</v>
      </c>
      <c r="I4961" s="154">
        <v>1535.5840000000001</v>
      </c>
      <c r="J4961" s="151">
        <v>0</v>
      </c>
      <c r="K4961" s="149">
        <f t="shared" si="773"/>
        <v>2044.4850000000001</v>
      </c>
      <c r="L4961" s="148">
        <v>0</v>
      </c>
      <c r="M4961" s="148">
        <v>156.346</v>
      </c>
      <c r="N4961" s="148">
        <v>0</v>
      </c>
      <c r="O4961" s="148">
        <v>408.82299999999998</v>
      </c>
      <c r="P4961" s="148">
        <v>0</v>
      </c>
      <c r="Q4961" s="21">
        <f t="shared" si="774"/>
        <v>0</v>
      </c>
      <c r="R4961" s="21">
        <f t="shared" si="775"/>
        <v>499.83816200000001</v>
      </c>
      <c r="S4961" s="21">
        <f t="shared" si="776"/>
        <v>0</v>
      </c>
      <c r="T4961" s="21">
        <f t="shared" si="777"/>
        <v>1298.421848</v>
      </c>
      <c r="U4961" s="22">
        <f t="shared" si="778"/>
        <v>1798.26001</v>
      </c>
      <c r="V4961" s="39">
        <f t="shared" si="779"/>
        <v>0.87956625262596688</v>
      </c>
    </row>
    <row r="4962" spans="1:22">
      <c r="A4962">
        <v>4957</v>
      </c>
      <c r="B4962" s="155">
        <f t="shared" si="780"/>
        <v>41481</v>
      </c>
      <c r="C4962" s="148">
        <f t="shared" si="771"/>
        <v>2013</v>
      </c>
      <c r="D4962" s="148">
        <f t="shared" si="772"/>
        <v>7</v>
      </c>
      <c r="E4962" s="152">
        <v>13</v>
      </c>
      <c r="F4962" s="153">
        <v>0</v>
      </c>
      <c r="G4962" s="154">
        <v>508.23700000000002</v>
      </c>
      <c r="H4962" s="154">
        <v>0.17399999999999999</v>
      </c>
      <c r="I4962" s="154">
        <v>1524.3030000000001</v>
      </c>
      <c r="J4962" s="151">
        <v>0</v>
      </c>
      <c r="K4962" s="149">
        <f t="shared" si="773"/>
        <v>2032.7140000000002</v>
      </c>
      <c r="L4962" s="148">
        <v>0</v>
      </c>
      <c r="M4962" s="148">
        <v>155.02500000000001</v>
      </c>
      <c r="N4962" s="148">
        <v>0.63600000000000001</v>
      </c>
      <c r="O4962" s="148">
        <v>404.96300000000002</v>
      </c>
      <c r="P4962" s="148">
        <v>0</v>
      </c>
      <c r="Q4962" s="21">
        <f t="shared" si="774"/>
        <v>0</v>
      </c>
      <c r="R4962" s="21">
        <f t="shared" si="775"/>
        <v>495.61492500000003</v>
      </c>
      <c r="S4962" s="21">
        <f t="shared" si="776"/>
        <v>1.2408360000000001</v>
      </c>
      <c r="T4962" s="21">
        <f t="shared" si="777"/>
        <v>1286.1624880000002</v>
      </c>
      <c r="U4962" s="22">
        <f t="shared" si="778"/>
        <v>1783.0182490000002</v>
      </c>
      <c r="V4962" s="39">
        <f t="shared" si="779"/>
        <v>0.87716139555294059</v>
      </c>
    </row>
    <row r="4963" spans="1:22">
      <c r="A4963">
        <v>4958</v>
      </c>
      <c r="B4963" s="155">
        <f t="shared" si="780"/>
        <v>41481</v>
      </c>
      <c r="C4963" s="148">
        <f t="shared" si="771"/>
        <v>2013</v>
      </c>
      <c r="D4963" s="148">
        <f t="shared" si="772"/>
        <v>7</v>
      </c>
      <c r="E4963" s="152">
        <v>14</v>
      </c>
      <c r="F4963" s="153">
        <v>0</v>
      </c>
      <c r="G4963" s="154">
        <v>508.60899999999998</v>
      </c>
      <c r="H4963" s="154">
        <v>0</v>
      </c>
      <c r="I4963" s="154">
        <v>1229.7239999999999</v>
      </c>
      <c r="J4963" s="151">
        <v>0</v>
      </c>
      <c r="K4963" s="149">
        <f t="shared" si="773"/>
        <v>1738.3329999999999</v>
      </c>
      <c r="L4963" s="148">
        <v>0</v>
      </c>
      <c r="M4963" s="148">
        <v>156.26400000000001</v>
      </c>
      <c r="N4963" s="148">
        <v>0</v>
      </c>
      <c r="O4963" s="148">
        <v>340.245</v>
      </c>
      <c r="P4963" s="148">
        <v>0</v>
      </c>
      <c r="Q4963" s="21">
        <f t="shared" si="774"/>
        <v>0</v>
      </c>
      <c r="R4963" s="21">
        <f t="shared" si="775"/>
        <v>499.57600800000006</v>
      </c>
      <c r="S4963" s="21">
        <f t="shared" si="776"/>
        <v>0</v>
      </c>
      <c r="T4963" s="21">
        <f t="shared" si="777"/>
        <v>1080.6181200000001</v>
      </c>
      <c r="U4963" s="22">
        <f t="shared" si="778"/>
        <v>1580.1941280000001</v>
      </c>
      <c r="V4963" s="39">
        <f t="shared" si="779"/>
        <v>0.90902843586355442</v>
      </c>
    </row>
    <row r="4964" spans="1:22">
      <c r="A4964">
        <v>4959</v>
      </c>
      <c r="B4964" s="155">
        <f t="shared" si="780"/>
        <v>41481</v>
      </c>
      <c r="C4964" s="148">
        <f t="shared" si="771"/>
        <v>2013</v>
      </c>
      <c r="D4964" s="148">
        <f t="shared" si="772"/>
        <v>7</v>
      </c>
      <c r="E4964" s="152">
        <v>15</v>
      </c>
      <c r="F4964" s="153">
        <v>0</v>
      </c>
      <c r="G4964" s="154">
        <v>235.005</v>
      </c>
      <c r="H4964" s="154">
        <v>0</v>
      </c>
      <c r="I4964" s="154">
        <v>1466.7919999999999</v>
      </c>
      <c r="J4964" s="151">
        <v>0</v>
      </c>
      <c r="K4964" s="149">
        <f t="shared" si="773"/>
        <v>1701.797</v>
      </c>
      <c r="L4964" s="148">
        <v>0</v>
      </c>
      <c r="M4964" s="148">
        <v>77.497</v>
      </c>
      <c r="N4964" s="148">
        <v>0</v>
      </c>
      <c r="O4964" s="148">
        <v>401.91</v>
      </c>
      <c r="P4964" s="148">
        <v>0</v>
      </c>
      <c r="Q4964" s="21">
        <f t="shared" si="774"/>
        <v>0</v>
      </c>
      <c r="R4964" s="21">
        <f t="shared" si="775"/>
        <v>247.75790900000001</v>
      </c>
      <c r="S4964" s="21">
        <f t="shared" si="776"/>
        <v>0</v>
      </c>
      <c r="T4964" s="21">
        <f t="shared" si="777"/>
        <v>1276.4661600000002</v>
      </c>
      <c r="U4964" s="22">
        <f t="shared" si="778"/>
        <v>1524.2240690000001</v>
      </c>
      <c r="V4964" s="39">
        <f t="shared" si="779"/>
        <v>0.89565563283987459</v>
      </c>
    </row>
    <row r="4965" spans="1:22">
      <c r="A4965">
        <v>4960</v>
      </c>
      <c r="B4965" s="155">
        <f t="shared" si="780"/>
        <v>41481</v>
      </c>
      <c r="C4965" s="148">
        <f t="shared" si="771"/>
        <v>2013</v>
      </c>
      <c r="D4965" s="148">
        <f t="shared" si="772"/>
        <v>7</v>
      </c>
      <c r="E4965" s="152">
        <v>16</v>
      </c>
      <c r="F4965" s="153">
        <v>0</v>
      </c>
      <c r="G4965" s="154">
        <v>512.02200000000005</v>
      </c>
      <c r="H4965" s="154">
        <v>0</v>
      </c>
      <c r="I4965" s="154">
        <v>1225.4090000000001</v>
      </c>
      <c r="J4965" s="151">
        <v>0</v>
      </c>
      <c r="K4965" s="149">
        <f t="shared" si="773"/>
        <v>1737.431</v>
      </c>
      <c r="L4965" s="148">
        <v>0</v>
      </c>
      <c r="M4965" s="148">
        <v>156.36799999999999</v>
      </c>
      <c r="N4965" s="148">
        <v>0</v>
      </c>
      <c r="O4965" s="148">
        <v>337.346</v>
      </c>
      <c r="P4965" s="148">
        <v>0</v>
      </c>
      <c r="Q4965" s="21">
        <f t="shared" si="774"/>
        <v>0</v>
      </c>
      <c r="R4965" s="21">
        <f t="shared" si="775"/>
        <v>499.90849600000001</v>
      </c>
      <c r="S4965" s="21">
        <f t="shared" si="776"/>
        <v>0</v>
      </c>
      <c r="T4965" s="21">
        <f t="shared" si="777"/>
        <v>1071.4108960000001</v>
      </c>
      <c r="U4965" s="22">
        <f t="shared" si="778"/>
        <v>1571.3193920000001</v>
      </c>
      <c r="V4965" s="39">
        <f t="shared" si="779"/>
        <v>0.90439240004351251</v>
      </c>
    </row>
    <row r="4966" spans="1:22">
      <c r="A4966">
        <v>4961</v>
      </c>
      <c r="B4966" s="155">
        <f t="shared" si="780"/>
        <v>41481</v>
      </c>
      <c r="C4966" s="148">
        <f t="shared" si="771"/>
        <v>2013</v>
      </c>
      <c r="D4966" s="148">
        <f t="shared" si="772"/>
        <v>7</v>
      </c>
      <c r="E4966" s="152">
        <v>17</v>
      </c>
      <c r="F4966" s="153">
        <v>0</v>
      </c>
      <c r="G4966" s="154">
        <v>520.08399999999995</v>
      </c>
      <c r="H4966" s="154">
        <v>0</v>
      </c>
      <c r="I4966" s="154">
        <v>1229.971</v>
      </c>
      <c r="J4966" s="151">
        <v>0</v>
      </c>
      <c r="K4966" s="149">
        <f t="shared" si="773"/>
        <v>1750.0549999999998</v>
      </c>
      <c r="L4966" s="148">
        <v>0</v>
      </c>
      <c r="M4966" s="148">
        <v>160.791</v>
      </c>
      <c r="N4966" s="148">
        <v>0</v>
      </c>
      <c r="O4966" s="148">
        <v>338.90300000000002</v>
      </c>
      <c r="P4966" s="148">
        <v>0</v>
      </c>
      <c r="Q4966" s="21">
        <f t="shared" si="774"/>
        <v>0</v>
      </c>
      <c r="R4966" s="21">
        <f t="shared" si="775"/>
        <v>514.04882699999996</v>
      </c>
      <c r="S4966" s="21">
        <f t="shared" si="776"/>
        <v>0</v>
      </c>
      <c r="T4966" s="21">
        <f t="shared" si="777"/>
        <v>1076.3559280000002</v>
      </c>
      <c r="U4966" s="22">
        <f t="shared" si="778"/>
        <v>1590.404755</v>
      </c>
      <c r="V4966" s="39">
        <f t="shared" si="779"/>
        <v>0.90877415566939335</v>
      </c>
    </row>
    <row r="4967" spans="1:22">
      <c r="A4967">
        <v>4962</v>
      </c>
      <c r="B4967" s="155">
        <f t="shared" si="780"/>
        <v>41481</v>
      </c>
      <c r="C4967" s="148">
        <f t="shared" si="771"/>
        <v>2013</v>
      </c>
      <c r="D4967" s="148">
        <f t="shared" si="772"/>
        <v>7</v>
      </c>
      <c r="E4967" s="152">
        <v>18</v>
      </c>
      <c r="F4967" s="153">
        <v>0</v>
      </c>
      <c r="G4967" s="154">
        <v>460.464</v>
      </c>
      <c r="H4967" s="154">
        <v>0</v>
      </c>
      <c r="I4967" s="154">
        <v>1321.8050000000001</v>
      </c>
      <c r="J4967" s="151">
        <v>0</v>
      </c>
      <c r="K4967" s="149">
        <f t="shared" si="773"/>
        <v>1782.269</v>
      </c>
      <c r="L4967" s="148">
        <v>0</v>
      </c>
      <c r="M4967" s="148">
        <v>139.274</v>
      </c>
      <c r="N4967" s="148">
        <v>0</v>
      </c>
      <c r="O4967" s="148">
        <v>376.88</v>
      </c>
      <c r="P4967" s="148">
        <v>0</v>
      </c>
      <c r="Q4967" s="21">
        <f t="shared" si="774"/>
        <v>0</v>
      </c>
      <c r="R4967" s="21">
        <f t="shared" si="775"/>
        <v>445.25897800000001</v>
      </c>
      <c r="S4967" s="21">
        <f t="shared" si="776"/>
        <v>0</v>
      </c>
      <c r="T4967" s="21">
        <f t="shared" si="777"/>
        <v>1196.9708800000001</v>
      </c>
      <c r="U4967" s="22">
        <f t="shared" si="778"/>
        <v>1642.2298580000001</v>
      </c>
      <c r="V4967" s="39">
        <f t="shared" si="779"/>
        <v>0.92142648388094062</v>
      </c>
    </row>
    <row r="4968" spans="1:22">
      <c r="A4968">
        <v>4963</v>
      </c>
      <c r="B4968" s="155">
        <f t="shared" si="780"/>
        <v>41481</v>
      </c>
      <c r="C4968" s="148">
        <f t="shared" si="771"/>
        <v>2013</v>
      </c>
      <c r="D4968" s="148">
        <f t="shared" si="772"/>
        <v>7</v>
      </c>
      <c r="E4968" s="152">
        <v>19</v>
      </c>
      <c r="F4968" s="153">
        <v>0</v>
      </c>
      <c r="G4968" s="154">
        <v>71.906000000000006</v>
      </c>
      <c r="H4968" s="154">
        <v>0.94799999999999995</v>
      </c>
      <c r="I4968" s="154">
        <v>1743.8420000000001</v>
      </c>
      <c r="J4968" s="151">
        <v>0</v>
      </c>
      <c r="K4968" s="149">
        <f t="shared" si="773"/>
        <v>1816.6960000000001</v>
      </c>
      <c r="L4968" s="148">
        <v>0</v>
      </c>
      <c r="M4968" s="148">
        <v>23.468</v>
      </c>
      <c r="N4968" s="148">
        <v>3.347</v>
      </c>
      <c r="O4968" s="148">
        <v>527.86900000000003</v>
      </c>
      <c r="P4968" s="148">
        <v>0</v>
      </c>
      <c r="Q4968" s="21">
        <f t="shared" si="774"/>
        <v>0</v>
      </c>
      <c r="R4968" s="21">
        <f t="shared" si="775"/>
        <v>75.027196000000004</v>
      </c>
      <c r="S4968" s="21">
        <f t="shared" si="776"/>
        <v>6.5299969999999998</v>
      </c>
      <c r="T4968" s="21">
        <f t="shared" si="777"/>
        <v>1676.5119440000001</v>
      </c>
      <c r="U4968" s="22">
        <f t="shared" si="778"/>
        <v>1758.0691370000002</v>
      </c>
      <c r="V4968" s="39">
        <f t="shared" si="779"/>
        <v>0.96772885336897319</v>
      </c>
    </row>
    <row r="4969" spans="1:22">
      <c r="A4969">
        <v>4964</v>
      </c>
      <c r="B4969" s="155">
        <f t="shared" si="780"/>
        <v>41481</v>
      </c>
      <c r="C4969" s="148">
        <f t="shared" si="771"/>
        <v>2013</v>
      </c>
      <c r="D4969" s="148">
        <f t="shared" si="772"/>
        <v>7</v>
      </c>
      <c r="E4969" s="152">
        <v>20</v>
      </c>
      <c r="F4969" s="153">
        <v>0</v>
      </c>
      <c r="G4969" s="154">
        <v>17.311</v>
      </c>
      <c r="H4969" s="154">
        <v>0</v>
      </c>
      <c r="I4969" s="154">
        <v>1939.9069999999999</v>
      </c>
      <c r="J4969" s="151">
        <v>0</v>
      </c>
      <c r="K4969" s="149">
        <f t="shared" si="773"/>
        <v>1957.2179999999998</v>
      </c>
      <c r="L4969" s="148">
        <v>0</v>
      </c>
      <c r="M4969" s="148">
        <v>5.9939999999999998</v>
      </c>
      <c r="N4969" s="148">
        <v>0</v>
      </c>
      <c r="O4969" s="148">
        <v>597.11599999999999</v>
      </c>
      <c r="P4969" s="148">
        <v>0</v>
      </c>
      <c r="Q4969" s="21">
        <f t="shared" si="774"/>
        <v>0</v>
      </c>
      <c r="R4969" s="21">
        <f t="shared" si="775"/>
        <v>19.162817999999998</v>
      </c>
      <c r="S4969" s="21">
        <f t="shared" si="776"/>
        <v>0</v>
      </c>
      <c r="T4969" s="21">
        <f t="shared" si="777"/>
        <v>1896.4404160000001</v>
      </c>
      <c r="U4969" s="22">
        <f t="shared" si="778"/>
        <v>1915.6032340000002</v>
      </c>
      <c r="V4969" s="39">
        <f t="shared" si="779"/>
        <v>0.97873779722034049</v>
      </c>
    </row>
    <row r="4970" spans="1:22">
      <c r="A4970">
        <v>4965</v>
      </c>
      <c r="B4970" s="155">
        <f t="shared" si="780"/>
        <v>41481</v>
      </c>
      <c r="C4970" s="148">
        <f t="shared" si="771"/>
        <v>2013</v>
      </c>
      <c r="D4970" s="148">
        <f t="shared" si="772"/>
        <v>7</v>
      </c>
      <c r="E4970" s="152">
        <v>21</v>
      </c>
      <c r="F4970" s="153">
        <v>0</v>
      </c>
      <c r="G4970" s="154">
        <v>17.332999999999998</v>
      </c>
      <c r="H4970" s="154">
        <v>0</v>
      </c>
      <c r="I4970" s="154">
        <v>1941.0029999999999</v>
      </c>
      <c r="J4970" s="151">
        <v>0</v>
      </c>
      <c r="K4970" s="149">
        <f t="shared" si="773"/>
        <v>1958.336</v>
      </c>
      <c r="L4970" s="148">
        <v>0</v>
      </c>
      <c r="M4970" s="148">
        <v>6.0140000000000002</v>
      </c>
      <c r="N4970" s="148">
        <v>0</v>
      </c>
      <c r="O4970" s="148">
        <v>597.02099999999996</v>
      </c>
      <c r="P4970" s="148">
        <v>0</v>
      </c>
      <c r="Q4970" s="21">
        <f t="shared" si="774"/>
        <v>0</v>
      </c>
      <c r="R4970" s="21">
        <f t="shared" si="775"/>
        <v>19.226758</v>
      </c>
      <c r="S4970" s="21">
        <f t="shared" si="776"/>
        <v>0</v>
      </c>
      <c r="T4970" s="21">
        <f t="shared" si="777"/>
        <v>1896.138696</v>
      </c>
      <c r="U4970" s="22">
        <f t="shared" si="778"/>
        <v>1915.365454</v>
      </c>
      <c r="V4970" s="39">
        <f t="shared" si="779"/>
        <v>0.97805762341089575</v>
      </c>
    </row>
    <row r="4971" spans="1:22">
      <c r="A4971">
        <v>4966</v>
      </c>
      <c r="B4971" s="155">
        <f t="shared" si="780"/>
        <v>41481</v>
      </c>
      <c r="C4971" s="148">
        <f t="shared" si="771"/>
        <v>2013</v>
      </c>
      <c r="D4971" s="148">
        <f t="shared" si="772"/>
        <v>7</v>
      </c>
      <c r="E4971" s="152">
        <v>22</v>
      </c>
      <c r="F4971" s="153">
        <v>0</v>
      </c>
      <c r="G4971" s="154">
        <v>26.404</v>
      </c>
      <c r="H4971" s="154">
        <v>0</v>
      </c>
      <c r="I4971" s="154">
        <v>1894.2329999999999</v>
      </c>
      <c r="J4971" s="151">
        <v>0</v>
      </c>
      <c r="K4971" s="149">
        <f t="shared" si="773"/>
        <v>1920.6369999999999</v>
      </c>
      <c r="L4971" s="148">
        <v>0</v>
      </c>
      <c r="M4971" s="148">
        <v>9.1449999999999996</v>
      </c>
      <c r="N4971" s="148">
        <v>0</v>
      </c>
      <c r="O4971" s="148">
        <v>555.03300000000002</v>
      </c>
      <c r="P4971" s="148">
        <v>0</v>
      </c>
      <c r="Q4971" s="21">
        <f t="shared" si="774"/>
        <v>0</v>
      </c>
      <c r="R4971" s="21">
        <f t="shared" si="775"/>
        <v>29.236564999999999</v>
      </c>
      <c r="S4971" s="21">
        <f t="shared" si="776"/>
        <v>0</v>
      </c>
      <c r="T4971" s="21">
        <f t="shared" si="777"/>
        <v>1762.7848080000001</v>
      </c>
      <c r="U4971" s="22">
        <f t="shared" si="778"/>
        <v>1792.021373</v>
      </c>
      <c r="V4971" s="39">
        <f t="shared" si="779"/>
        <v>0.93303491133410432</v>
      </c>
    </row>
    <row r="4972" spans="1:22">
      <c r="A4972">
        <v>4967</v>
      </c>
      <c r="B4972" s="155">
        <f t="shared" si="780"/>
        <v>41481</v>
      </c>
      <c r="C4972" s="148">
        <f t="shared" si="771"/>
        <v>2013</v>
      </c>
      <c r="D4972" s="148">
        <f t="shared" si="772"/>
        <v>7</v>
      </c>
      <c r="E4972" s="152">
        <v>23</v>
      </c>
      <c r="F4972" s="153">
        <v>0</v>
      </c>
      <c r="G4972" s="154">
        <v>189.292</v>
      </c>
      <c r="H4972" s="154">
        <v>0</v>
      </c>
      <c r="I4972" s="154">
        <v>1672.2380000000001</v>
      </c>
      <c r="J4972" s="151">
        <v>0</v>
      </c>
      <c r="K4972" s="149">
        <f t="shared" si="773"/>
        <v>1861.53</v>
      </c>
      <c r="L4972" s="148">
        <v>0</v>
      </c>
      <c r="M4972" s="148">
        <v>61.369</v>
      </c>
      <c r="N4972" s="148">
        <v>0</v>
      </c>
      <c r="O4972" s="148">
        <v>470.21300000000002</v>
      </c>
      <c r="P4972" s="148">
        <v>0</v>
      </c>
      <c r="Q4972" s="21">
        <f t="shared" si="774"/>
        <v>0</v>
      </c>
      <c r="R4972" s="21">
        <f t="shared" si="775"/>
        <v>196.19669300000001</v>
      </c>
      <c r="S4972" s="21">
        <f t="shared" si="776"/>
        <v>0</v>
      </c>
      <c r="T4972" s="21">
        <f t="shared" si="777"/>
        <v>1493.3964880000001</v>
      </c>
      <c r="U4972" s="22">
        <f t="shared" si="778"/>
        <v>1689.5931810000002</v>
      </c>
      <c r="V4972" s="39">
        <f t="shared" si="779"/>
        <v>0.90763682615912733</v>
      </c>
    </row>
    <row r="4973" spans="1:22">
      <c r="A4973">
        <v>4968</v>
      </c>
      <c r="B4973" s="155">
        <f t="shared" si="780"/>
        <v>41481</v>
      </c>
      <c r="C4973" s="148">
        <f t="shared" si="771"/>
        <v>2013</v>
      </c>
      <c r="D4973" s="148">
        <f t="shared" si="772"/>
        <v>7</v>
      </c>
      <c r="E4973" s="152">
        <v>24</v>
      </c>
      <c r="F4973" s="153">
        <v>0</v>
      </c>
      <c r="G4973" s="154">
        <v>399.57400000000001</v>
      </c>
      <c r="H4973" s="154">
        <v>0</v>
      </c>
      <c r="I4973" s="154">
        <v>1523.741</v>
      </c>
      <c r="J4973" s="151">
        <v>0</v>
      </c>
      <c r="K4973" s="149">
        <f t="shared" si="773"/>
        <v>1923.3150000000001</v>
      </c>
      <c r="L4973" s="148">
        <v>0</v>
      </c>
      <c r="M4973" s="148">
        <v>126.503</v>
      </c>
      <c r="N4973" s="148">
        <v>0</v>
      </c>
      <c r="O4973" s="148">
        <v>417.84699999999998</v>
      </c>
      <c r="P4973" s="148">
        <v>0</v>
      </c>
      <c r="Q4973" s="21">
        <f t="shared" si="774"/>
        <v>0</v>
      </c>
      <c r="R4973" s="21">
        <f t="shared" si="775"/>
        <v>404.430091</v>
      </c>
      <c r="S4973" s="21">
        <f t="shared" si="776"/>
        <v>0</v>
      </c>
      <c r="T4973" s="21">
        <f t="shared" si="777"/>
        <v>1327.0820719999999</v>
      </c>
      <c r="U4973" s="22">
        <f t="shared" si="778"/>
        <v>1731.5121629999999</v>
      </c>
      <c r="V4973" s="39">
        <f t="shared" si="779"/>
        <v>0.90027487073100343</v>
      </c>
    </row>
    <row r="4974" spans="1:22">
      <c r="A4974">
        <v>4969</v>
      </c>
      <c r="B4974" s="155">
        <f t="shared" si="780"/>
        <v>41482</v>
      </c>
      <c r="C4974" s="148">
        <f t="shared" si="771"/>
        <v>2013</v>
      </c>
      <c r="D4974" s="148">
        <f t="shared" si="772"/>
        <v>7</v>
      </c>
      <c r="E4974" s="152">
        <v>1</v>
      </c>
      <c r="F4974" s="153">
        <v>0</v>
      </c>
      <c r="G4974" s="154">
        <v>363.738</v>
      </c>
      <c r="H4974" s="154">
        <v>1.53</v>
      </c>
      <c r="I4974" s="154">
        <v>1352.578</v>
      </c>
      <c r="J4974" s="151">
        <v>0</v>
      </c>
      <c r="K4974" s="149">
        <f t="shared" si="773"/>
        <v>1717.846</v>
      </c>
      <c r="L4974" s="148">
        <v>0</v>
      </c>
      <c r="M4974" s="148">
        <v>124.937</v>
      </c>
      <c r="N4974" s="148">
        <v>2.819</v>
      </c>
      <c r="O4974" s="148">
        <v>357.58800000000002</v>
      </c>
      <c r="P4974" s="148">
        <v>0</v>
      </c>
      <c r="Q4974" s="21">
        <f t="shared" si="774"/>
        <v>0</v>
      </c>
      <c r="R4974" s="21">
        <f t="shared" si="775"/>
        <v>399.42358899999999</v>
      </c>
      <c r="S4974" s="21">
        <f t="shared" si="776"/>
        <v>5.4998690000000003</v>
      </c>
      <c r="T4974" s="21">
        <f t="shared" si="777"/>
        <v>1135.6994880000002</v>
      </c>
      <c r="U4974" s="22">
        <f t="shared" si="778"/>
        <v>1540.6229460000002</v>
      </c>
      <c r="V4974" s="39">
        <f t="shared" si="779"/>
        <v>0.89683414345639845</v>
      </c>
    </row>
    <row r="4975" spans="1:22">
      <c r="A4975">
        <v>4970</v>
      </c>
      <c r="B4975" s="155">
        <f t="shared" si="780"/>
        <v>41482</v>
      </c>
      <c r="C4975" s="148">
        <f t="shared" si="771"/>
        <v>2013</v>
      </c>
      <c r="D4975" s="148">
        <f t="shared" si="772"/>
        <v>7</v>
      </c>
      <c r="E4975" s="152">
        <v>2</v>
      </c>
      <c r="F4975" s="153">
        <v>0</v>
      </c>
      <c r="G4975" s="154">
        <v>478.82900000000001</v>
      </c>
      <c r="H4975" s="154">
        <v>0.91500000000000004</v>
      </c>
      <c r="I4975" s="154">
        <v>1139.1300000000001</v>
      </c>
      <c r="J4975" s="151">
        <v>0</v>
      </c>
      <c r="K4975" s="149">
        <f t="shared" si="773"/>
        <v>1618.8740000000003</v>
      </c>
      <c r="L4975" s="148">
        <v>0</v>
      </c>
      <c r="M4975" s="148">
        <v>142.78700000000001</v>
      </c>
      <c r="N4975" s="148">
        <v>2.7429999999999999</v>
      </c>
      <c r="O4975" s="148">
        <v>270.20999999999998</v>
      </c>
      <c r="P4975" s="148">
        <v>0</v>
      </c>
      <c r="Q4975" s="21">
        <f t="shared" si="774"/>
        <v>0</v>
      </c>
      <c r="R4975" s="21">
        <f t="shared" si="775"/>
        <v>456.49003900000002</v>
      </c>
      <c r="S4975" s="21">
        <f t="shared" si="776"/>
        <v>5.3515930000000003</v>
      </c>
      <c r="T4975" s="21">
        <f t="shared" si="777"/>
        <v>858.18696</v>
      </c>
      <c r="U4975" s="22">
        <f t="shared" si="778"/>
        <v>1320.0285920000001</v>
      </c>
      <c r="V4975" s="39">
        <f t="shared" si="779"/>
        <v>0.81539921698662154</v>
      </c>
    </row>
    <row r="4976" spans="1:22">
      <c r="A4976">
        <v>4971</v>
      </c>
      <c r="B4976" s="155">
        <f t="shared" si="780"/>
        <v>41482</v>
      </c>
      <c r="C4976" s="148">
        <f t="shared" si="771"/>
        <v>2013</v>
      </c>
      <c r="D4976" s="148">
        <f t="shared" si="772"/>
        <v>7</v>
      </c>
      <c r="E4976" s="152">
        <v>3</v>
      </c>
      <c r="F4976" s="153">
        <v>0</v>
      </c>
      <c r="G4976" s="154">
        <v>637.85599999999999</v>
      </c>
      <c r="H4976" s="154">
        <v>0.55500000000000005</v>
      </c>
      <c r="I4976" s="154">
        <v>811.29300000000001</v>
      </c>
      <c r="J4976" s="151">
        <v>0</v>
      </c>
      <c r="K4976" s="149">
        <f t="shared" si="773"/>
        <v>1449.704</v>
      </c>
      <c r="L4976" s="148">
        <v>0</v>
      </c>
      <c r="M4976" s="148">
        <v>185.779</v>
      </c>
      <c r="N4976" s="148">
        <v>2.7709999999999999</v>
      </c>
      <c r="O4976" s="148">
        <v>187.23</v>
      </c>
      <c r="P4976" s="148">
        <v>0</v>
      </c>
      <c r="Q4976" s="21">
        <f t="shared" si="774"/>
        <v>0</v>
      </c>
      <c r="R4976" s="21">
        <f t="shared" si="775"/>
        <v>593.93546300000003</v>
      </c>
      <c r="S4976" s="21">
        <f t="shared" si="776"/>
        <v>5.4062210000000004</v>
      </c>
      <c r="T4976" s="21">
        <f t="shared" si="777"/>
        <v>594.64247999999998</v>
      </c>
      <c r="U4976" s="22">
        <f t="shared" si="778"/>
        <v>1193.984164</v>
      </c>
      <c r="V4976" s="39">
        <f t="shared" si="779"/>
        <v>0.82360548360216979</v>
      </c>
    </row>
    <row r="4977" spans="1:22">
      <c r="A4977">
        <v>4972</v>
      </c>
      <c r="B4977" s="155">
        <f t="shared" si="780"/>
        <v>41482</v>
      </c>
      <c r="C4977" s="148">
        <f t="shared" si="771"/>
        <v>2013</v>
      </c>
      <c r="D4977" s="148">
        <f t="shared" si="772"/>
        <v>7</v>
      </c>
      <c r="E4977" s="152">
        <v>4</v>
      </c>
      <c r="F4977" s="153">
        <v>0</v>
      </c>
      <c r="G4977" s="154">
        <v>478.51600000000002</v>
      </c>
      <c r="H4977" s="154">
        <v>0.70399999999999996</v>
      </c>
      <c r="I4977" s="154">
        <v>1131.807</v>
      </c>
      <c r="J4977" s="151">
        <v>0</v>
      </c>
      <c r="K4977" s="149">
        <f t="shared" si="773"/>
        <v>1611.027</v>
      </c>
      <c r="L4977" s="148">
        <v>0</v>
      </c>
      <c r="M4977" s="148">
        <v>142.899</v>
      </c>
      <c r="N4977" s="148">
        <v>2.7879999999999998</v>
      </c>
      <c r="O4977" s="148">
        <v>253.85499999999999</v>
      </c>
      <c r="P4977" s="148">
        <v>0</v>
      </c>
      <c r="Q4977" s="21">
        <f t="shared" si="774"/>
        <v>0</v>
      </c>
      <c r="R4977" s="21">
        <f t="shared" si="775"/>
        <v>456.84810300000004</v>
      </c>
      <c r="S4977" s="21">
        <f t="shared" si="776"/>
        <v>5.4393880000000001</v>
      </c>
      <c r="T4977" s="21">
        <f t="shared" si="777"/>
        <v>806.24347999999998</v>
      </c>
      <c r="U4977" s="22">
        <f t="shared" si="778"/>
        <v>1268.5309710000001</v>
      </c>
      <c r="V4977" s="39">
        <f t="shared" si="779"/>
        <v>0.78740515894519469</v>
      </c>
    </row>
    <row r="4978" spans="1:22">
      <c r="A4978">
        <v>4973</v>
      </c>
      <c r="B4978" s="155">
        <f t="shared" si="780"/>
        <v>41482</v>
      </c>
      <c r="C4978" s="148">
        <f t="shared" si="771"/>
        <v>2013</v>
      </c>
      <c r="D4978" s="148">
        <f t="shared" si="772"/>
        <v>7</v>
      </c>
      <c r="E4978" s="152">
        <v>5</v>
      </c>
      <c r="F4978" s="153">
        <v>0</v>
      </c>
      <c r="G4978" s="154">
        <v>315.79199999999997</v>
      </c>
      <c r="H4978" s="154">
        <v>0.66600000000000004</v>
      </c>
      <c r="I4978" s="154">
        <v>1120.991</v>
      </c>
      <c r="J4978" s="151">
        <v>0</v>
      </c>
      <c r="K4978" s="149">
        <f t="shared" si="773"/>
        <v>1437.4490000000001</v>
      </c>
      <c r="L4978" s="148">
        <v>0</v>
      </c>
      <c r="M4978" s="148">
        <v>98.087999999999994</v>
      </c>
      <c r="N4978" s="148">
        <v>2.823</v>
      </c>
      <c r="O4978" s="148">
        <v>270.76799999999997</v>
      </c>
      <c r="P4978" s="148">
        <v>0</v>
      </c>
      <c r="Q4978" s="21">
        <f t="shared" si="774"/>
        <v>0</v>
      </c>
      <c r="R4978" s="21">
        <f t="shared" si="775"/>
        <v>313.58733599999999</v>
      </c>
      <c r="S4978" s="21">
        <f t="shared" si="776"/>
        <v>5.5076730000000005</v>
      </c>
      <c r="T4978" s="21">
        <f t="shared" si="777"/>
        <v>859.95916799999998</v>
      </c>
      <c r="U4978" s="22">
        <f t="shared" si="778"/>
        <v>1179.054177</v>
      </c>
      <c r="V4978" s="39">
        <f t="shared" si="779"/>
        <v>0.8202407021049094</v>
      </c>
    </row>
    <row r="4979" spans="1:22">
      <c r="A4979">
        <v>4974</v>
      </c>
      <c r="B4979" s="155">
        <f t="shared" si="780"/>
        <v>41482</v>
      </c>
      <c r="C4979" s="148">
        <f t="shared" si="771"/>
        <v>2013</v>
      </c>
      <c r="D4979" s="148">
        <f t="shared" si="772"/>
        <v>7</v>
      </c>
      <c r="E4979" s="152">
        <v>6</v>
      </c>
      <c r="F4979" s="153">
        <v>0</v>
      </c>
      <c r="G4979" s="154">
        <v>318.709</v>
      </c>
      <c r="H4979" s="154">
        <v>0</v>
      </c>
      <c r="I4979" s="154">
        <v>1152.306</v>
      </c>
      <c r="J4979" s="151">
        <v>0</v>
      </c>
      <c r="K4979" s="149">
        <f t="shared" si="773"/>
        <v>1471.0150000000001</v>
      </c>
      <c r="L4979" s="148">
        <v>0</v>
      </c>
      <c r="M4979" s="148">
        <v>98.849000000000004</v>
      </c>
      <c r="N4979" s="148">
        <v>0</v>
      </c>
      <c r="O4979" s="148">
        <v>264.35899999999998</v>
      </c>
      <c r="P4979" s="148">
        <v>0</v>
      </c>
      <c r="Q4979" s="21">
        <f t="shared" si="774"/>
        <v>0</v>
      </c>
      <c r="R4979" s="21">
        <f t="shared" si="775"/>
        <v>316.02025300000003</v>
      </c>
      <c r="S4979" s="21">
        <f t="shared" si="776"/>
        <v>0</v>
      </c>
      <c r="T4979" s="21">
        <f t="shared" si="777"/>
        <v>839.60418400000003</v>
      </c>
      <c r="U4979" s="22">
        <f t="shared" si="778"/>
        <v>1155.6244369999999</v>
      </c>
      <c r="V4979" s="39">
        <f t="shared" si="779"/>
        <v>0.78559663701593785</v>
      </c>
    </row>
    <row r="4980" spans="1:22">
      <c r="A4980">
        <v>4975</v>
      </c>
      <c r="B4980" s="155">
        <f t="shared" si="780"/>
        <v>41482</v>
      </c>
      <c r="C4980" s="148">
        <f t="shared" si="771"/>
        <v>2013</v>
      </c>
      <c r="D4980" s="148">
        <f t="shared" si="772"/>
        <v>7</v>
      </c>
      <c r="E4980" s="152">
        <v>7</v>
      </c>
      <c r="F4980" s="153">
        <v>0</v>
      </c>
      <c r="G4980" s="154">
        <v>493.66399999999999</v>
      </c>
      <c r="H4980" s="154">
        <v>0</v>
      </c>
      <c r="I4980" s="154">
        <v>1164.0999999999999</v>
      </c>
      <c r="J4980" s="151">
        <v>0</v>
      </c>
      <c r="K4980" s="149">
        <f t="shared" si="773"/>
        <v>1657.7639999999999</v>
      </c>
      <c r="L4980" s="148">
        <v>0</v>
      </c>
      <c r="M4980" s="148">
        <v>156.43299999999999</v>
      </c>
      <c r="N4980" s="148">
        <v>0</v>
      </c>
      <c r="O4980" s="148">
        <v>265.35199999999998</v>
      </c>
      <c r="P4980" s="148">
        <v>0</v>
      </c>
      <c r="Q4980" s="21">
        <f t="shared" si="774"/>
        <v>0</v>
      </c>
      <c r="R4980" s="21">
        <f t="shared" si="775"/>
        <v>500.11630099999996</v>
      </c>
      <c r="S4980" s="21">
        <f t="shared" si="776"/>
        <v>0</v>
      </c>
      <c r="T4980" s="21">
        <f t="shared" si="777"/>
        <v>842.75795199999993</v>
      </c>
      <c r="U4980" s="22">
        <f t="shared" si="778"/>
        <v>1342.874253</v>
      </c>
      <c r="V4980" s="39">
        <f t="shared" si="779"/>
        <v>0.81005152301533878</v>
      </c>
    </row>
    <row r="4981" spans="1:22">
      <c r="A4981">
        <v>4976</v>
      </c>
      <c r="B4981" s="155">
        <f t="shared" si="780"/>
        <v>41482</v>
      </c>
      <c r="C4981" s="148">
        <f t="shared" si="771"/>
        <v>2013</v>
      </c>
      <c r="D4981" s="148">
        <f t="shared" si="772"/>
        <v>7</v>
      </c>
      <c r="E4981" s="152">
        <v>8</v>
      </c>
      <c r="F4981" s="153">
        <v>0</v>
      </c>
      <c r="G4981" s="154">
        <v>528.68200000000002</v>
      </c>
      <c r="H4981" s="154">
        <v>0</v>
      </c>
      <c r="I4981" s="154">
        <v>1140.2660000000001</v>
      </c>
      <c r="J4981" s="151">
        <v>0</v>
      </c>
      <c r="K4981" s="149">
        <f t="shared" si="773"/>
        <v>1668.9480000000001</v>
      </c>
      <c r="L4981" s="148">
        <v>0</v>
      </c>
      <c r="M4981" s="148">
        <v>161.197</v>
      </c>
      <c r="N4981" s="148">
        <v>0</v>
      </c>
      <c r="O4981" s="148">
        <v>261.44799999999998</v>
      </c>
      <c r="P4981" s="148">
        <v>0</v>
      </c>
      <c r="Q4981" s="21">
        <f t="shared" si="774"/>
        <v>0</v>
      </c>
      <c r="R4981" s="21">
        <f t="shared" si="775"/>
        <v>515.34680900000001</v>
      </c>
      <c r="S4981" s="21">
        <f t="shared" si="776"/>
        <v>0</v>
      </c>
      <c r="T4981" s="21">
        <f t="shared" si="777"/>
        <v>830.35884799999997</v>
      </c>
      <c r="U4981" s="22">
        <f t="shared" si="778"/>
        <v>1345.705657</v>
      </c>
      <c r="V4981" s="39">
        <f t="shared" si="779"/>
        <v>0.80631970378945295</v>
      </c>
    </row>
    <row r="4982" spans="1:22">
      <c r="A4982">
        <v>4977</v>
      </c>
      <c r="B4982" s="155">
        <f t="shared" si="780"/>
        <v>41482</v>
      </c>
      <c r="C4982" s="148">
        <f t="shared" si="771"/>
        <v>2013</v>
      </c>
      <c r="D4982" s="148">
        <f t="shared" si="772"/>
        <v>7</v>
      </c>
      <c r="E4982" s="152">
        <v>9</v>
      </c>
      <c r="F4982" s="153">
        <v>0</v>
      </c>
      <c r="G4982" s="154">
        <v>356.012</v>
      </c>
      <c r="H4982" s="154">
        <v>0</v>
      </c>
      <c r="I4982" s="154">
        <v>1083.366</v>
      </c>
      <c r="J4982" s="151">
        <v>0</v>
      </c>
      <c r="K4982" s="149">
        <f t="shared" si="773"/>
        <v>1439.3779999999999</v>
      </c>
      <c r="L4982" s="148">
        <v>0</v>
      </c>
      <c r="M4982" s="148">
        <v>113.267</v>
      </c>
      <c r="N4982" s="148">
        <v>0</v>
      </c>
      <c r="O4982" s="148">
        <v>255.065</v>
      </c>
      <c r="P4982" s="148">
        <v>0</v>
      </c>
      <c r="Q4982" s="21">
        <f t="shared" si="774"/>
        <v>0</v>
      </c>
      <c r="R4982" s="21">
        <f t="shared" si="775"/>
        <v>362.114599</v>
      </c>
      <c r="S4982" s="21">
        <f t="shared" si="776"/>
        <v>0</v>
      </c>
      <c r="T4982" s="21">
        <f t="shared" si="777"/>
        <v>810.08644000000004</v>
      </c>
      <c r="U4982" s="22">
        <f t="shared" si="778"/>
        <v>1172.201039</v>
      </c>
      <c r="V4982" s="39">
        <f t="shared" si="779"/>
        <v>0.81438026633726524</v>
      </c>
    </row>
    <row r="4983" spans="1:22">
      <c r="A4983">
        <v>4978</v>
      </c>
      <c r="B4983" s="155">
        <f t="shared" si="780"/>
        <v>41482</v>
      </c>
      <c r="C4983" s="148">
        <f t="shared" si="771"/>
        <v>2013</v>
      </c>
      <c r="D4983" s="148">
        <f t="shared" si="772"/>
        <v>7</v>
      </c>
      <c r="E4983" s="152">
        <v>10</v>
      </c>
      <c r="F4983" s="153">
        <v>0</v>
      </c>
      <c r="G4983" s="154">
        <v>354.73500000000001</v>
      </c>
      <c r="H4983" s="154">
        <v>0</v>
      </c>
      <c r="I4983" s="154">
        <v>1147.6980000000001</v>
      </c>
      <c r="J4983" s="151">
        <v>0</v>
      </c>
      <c r="K4983" s="149">
        <f t="shared" si="773"/>
        <v>1502.433</v>
      </c>
      <c r="L4983" s="148">
        <v>0</v>
      </c>
      <c r="M4983" s="148">
        <v>112.623</v>
      </c>
      <c r="N4983" s="148">
        <v>0</v>
      </c>
      <c r="O4983" s="148">
        <v>278.10599999999999</v>
      </c>
      <c r="P4983" s="148">
        <v>0</v>
      </c>
      <c r="Q4983" s="21">
        <f t="shared" si="774"/>
        <v>0</v>
      </c>
      <c r="R4983" s="21">
        <f t="shared" si="775"/>
        <v>360.05573100000004</v>
      </c>
      <c r="S4983" s="21">
        <f t="shared" si="776"/>
        <v>0</v>
      </c>
      <c r="T4983" s="21">
        <f t="shared" si="777"/>
        <v>883.26465600000006</v>
      </c>
      <c r="U4983" s="22">
        <f t="shared" si="778"/>
        <v>1243.3203870000002</v>
      </c>
      <c r="V4983" s="39">
        <f t="shared" si="779"/>
        <v>0.827537991377985</v>
      </c>
    </row>
    <row r="4984" spans="1:22">
      <c r="A4984">
        <v>4979</v>
      </c>
      <c r="B4984" s="155">
        <f t="shared" si="780"/>
        <v>41482</v>
      </c>
      <c r="C4984" s="148">
        <f t="shared" si="771"/>
        <v>2013</v>
      </c>
      <c r="D4984" s="148">
        <f t="shared" si="772"/>
        <v>7</v>
      </c>
      <c r="E4984" s="152">
        <v>11</v>
      </c>
      <c r="F4984" s="153">
        <v>0</v>
      </c>
      <c r="G4984" s="154">
        <v>349.702</v>
      </c>
      <c r="H4984" s="154">
        <v>0</v>
      </c>
      <c r="I4984" s="154">
        <v>1151.52</v>
      </c>
      <c r="J4984" s="151">
        <v>0</v>
      </c>
      <c r="K4984" s="149">
        <f t="shared" si="773"/>
        <v>1501.222</v>
      </c>
      <c r="L4984" s="148">
        <v>0</v>
      </c>
      <c r="M4984" s="148">
        <v>111.30800000000001</v>
      </c>
      <c r="N4984" s="148">
        <v>0</v>
      </c>
      <c r="O4984" s="148">
        <v>276.68099999999998</v>
      </c>
      <c r="P4984" s="148">
        <v>0</v>
      </c>
      <c r="Q4984" s="21">
        <f t="shared" si="774"/>
        <v>0</v>
      </c>
      <c r="R4984" s="21">
        <f t="shared" si="775"/>
        <v>355.85167600000005</v>
      </c>
      <c r="S4984" s="21">
        <f t="shared" si="776"/>
        <v>0</v>
      </c>
      <c r="T4984" s="21">
        <f t="shared" si="777"/>
        <v>878.73885599999994</v>
      </c>
      <c r="U4984" s="22">
        <f t="shared" si="778"/>
        <v>1234.5905319999999</v>
      </c>
      <c r="V4984" s="39">
        <f t="shared" si="779"/>
        <v>0.82239038063657466</v>
      </c>
    </row>
    <row r="4985" spans="1:22">
      <c r="A4985">
        <v>4980</v>
      </c>
      <c r="B4985" s="155">
        <f t="shared" si="780"/>
        <v>41482</v>
      </c>
      <c r="C4985" s="148">
        <f t="shared" si="771"/>
        <v>2013</v>
      </c>
      <c r="D4985" s="148">
        <f t="shared" si="772"/>
        <v>7</v>
      </c>
      <c r="E4985" s="152">
        <v>12</v>
      </c>
      <c r="F4985" s="153">
        <v>2.012</v>
      </c>
      <c r="G4985" s="154">
        <v>337.40800000000002</v>
      </c>
      <c r="H4985" s="154">
        <v>0</v>
      </c>
      <c r="I4985" s="154">
        <v>1195.0840000000001</v>
      </c>
      <c r="J4985" s="151">
        <v>0</v>
      </c>
      <c r="K4985" s="149">
        <f t="shared" si="773"/>
        <v>1534.5040000000001</v>
      </c>
      <c r="L4985" s="148">
        <v>3.9249999999999998</v>
      </c>
      <c r="M4985" s="148">
        <v>108.6</v>
      </c>
      <c r="N4985" s="148">
        <v>0</v>
      </c>
      <c r="O4985" s="148">
        <v>284.02999999999997</v>
      </c>
      <c r="P4985" s="148">
        <v>0</v>
      </c>
      <c r="Q4985" s="21">
        <f t="shared" si="774"/>
        <v>11.001774999999999</v>
      </c>
      <c r="R4985" s="21">
        <f t="shared" si="775"/>
        <v>347.19419999999997</v>
      </c>
      <c r="S4985" s="21">
        <f t="shared" si="776"/>
        <v>0</v>
      </c>
      <c r="T4985" s="21">
        <f t="shared" si="777"/>
        <v>902.07927999999993</v>
      </c>
      <c r="U4985" s="22">
        <f t="shared" si="778"/>
        <v>1260.275255</v>
      </c>
      <c r="V4985" s="39">
        <f t="shared" si="779"/>
        <v>0.82129160627798947</v>
      </c>
    </row>
    <row r="4986" spans="1:22">
      <c r="A4986">
        <v>4981</v>
      </c>
      <c r="B4986" s="155">
        <f t="shared" si="780"/>
        <v>41482</v>
      </c>
      <c r="C4986" s="148">
        <f t="shared" si="771"/>
        <v>2013</v>
      </c>
      <c r="D4986" s="148">
        <f t="shared" si="772"/>
        <v>7</v>
      </c>
      <c r="E4986" s="152">
        <v>13</v>
      </c>
      <c r="F4986" s="153">
        <v>0</v>
      </c>
      <c r="G4986" s="154">
        <v>335.39600000000002</v>
      </c>
      <c r="H4986" s="154">
        <v>0</v>
      </c>
      <c r="I4986" s="154">
        <v>1171.1479999999999</v>
      </c>
      <c r="J4986" s="151">
        <v>0</v>
      </c>
      <c r="K4986" s="149">
        <f t="shared" si="773"/>
        <v>1506.5439999999999</v>
      </c>
      <c r="L4986" s="148">
        <v>0</v>
      </c>
      <c r="M4986" s="148">
        <v>106.33199999999999</v>
      </c>
      <c r="N4986" s="148">
        <v>0</v>
      </c>
      <c r="O4986" s="148">
        <v>277.05</v>
      </c>
      <c r="P4986" s="148">
        <v>0</v>
      </c>
      <c r="Q4986" s="21">
        <f t="shared" si="774"/>
        <v>0</v>
      </c>
      <c r="R4986" s="21">
        <f t="shared" si="775"/>
        <v>339.94340399999999</v>
      </c>
      <c r="S4986" s="21">
        <f t="shared" si="776"/>
        <v>0</v>
      </c>
      <c r="T4986" s="21">
        <f t="shared" si="777"/>
        <v>879.91080000000011</v>
      </c>
      <c r="U4986" s="22">
        <f t="shared" si="778"/>
        <v>1219.8542040000002</v>
      </c>
      <c r="V4986" s="39">
        <f t="shared" si="779"/>
        <v>0.80970366879427369</v>
      </c>
    </row>
    <row r="4987" spans="1:22">
      <c r="A4987">
        <v>4982</v>
      </c>
      <c r="B4987" s="155">
        <f t="shared" si="780"/>
        <v>41482</v>
      </c>
      <c r="C4987" s="148">
        <f t="shared" si="771"/>
        <v>2013</v>
      </c>
      <c r="D4987" s="148">
        <f t="shared" si="772"/>
        <v>7</v>
      </c>
      <c r="E4987" s="152">
        <v>14</v>
      </c>
      <c r="F4987" s="153">
        <v>0</v>
      </c>
      <c r="G4987" s="154">
        <v>453.065</v>
      </c>
      <c r="H4987" s="154">
        <v>0</v>
      </c>
      <c r="I4987" s="154">
        <v>1180.3320000000001</v>
      </c>
      <c r="J4987" s="151">
        <v>0</v>
      </c>
      <c r="K4987" s="149">
        <f t="shared" si="773"/>
        <v>1633.3970000000002</v>
      </c>
      <c r="L4987" s="148">
        <v>0</v>
      </c>
      <c r="M4987" s="148">
        <v>134.99799999999999</v>
      </c>
      <c r="N4987" s="148">
        <v>0</v>
      </c>
      <c r="O4987" s="148">
        <v>274.23</v>
      </c>
      <c r="P4987" s="148">
        <v>0</v>
      </c>
      <c r="Q4987" s="21">
        <f t="shared" si="774"/>
        <v>0</v>
      </c>
      <c r="R4987" s="21">
        <f t="shared" si="775"/>
        <v>431.58860599999997</v>
      </c>
      <c r="S4987" s="21">
        <f t="shared" si="776"/>
        <v>0</v>
      </c>
      <c r="T4987" s="21">
        <f t="shared" si="777"/>
        <v>870.9544800000001</v>
      </c>
      <c r="U4987" s="22">
        <f t="shared" si="778"/>
        <v>1302.5430860000001</v>
      </c>
      <c r="V4987" s="39">
        <f t="shared" si="779"/>
        <v>0.79744427472316892</v>
      </c>
    </row>
    <row r="4988" spans="1:22">
      <c r="A4988">
        <v>4983</v>
      </c>
      <c r="B4988" s="155">
        <f t="shared" si="780"/>
        <v>41482</v>
      </c>
      <c r="C4988" s="148">
        <f t="shared" si="771"/>
        <v>2013</v>
      </c>
      <c r="D4988" s="148">
        <f t="shared" si="772"/>
        <v>7</v>
      </c>
      <c r="E4988" s="152">
        <v>15</v>
      </c>
      <c r="F4988" s="153">
        <v>0</v>
      </c>
      <c r="G4988" s="154">
        <v>466.6</v>
      </c>
      <c r="H4988" s="154">
        <v>0</v>
      </c>
      <c r="I4988" s="154">
        <v>1171.221</v>
      </c>
      <c r="J4988" s="151">
        <v>0</v>
      </c>
      <c r="K4988" s="149">
        <f t="shared" si="773"/>
        <v>1637.8209999999999</v>
      </c>
      <c r="L4988" s="148">
        <v>0</v>
      </c>
      <c r="M4988" s="148">
        <v>139.583</v>
      </c>
      <c r="N4988" s="148">
        <v>0</v>
      </c>
      <c r="O4988" s="148">
        <v>272.20800000000003</v>
      </c>
      <c r="P4988" s="148">
        <v>0</v>
      </c>
      <c r="Q4988" s="21">
        <f t="shared" si="774"/>
        <v>0</v>
      </c>
      <c r="R4988" s="21">
        <f t="shared" si="775"/>
        <v>446.24685099999999</v>
      </c>
      <c r="S4988" s="21">
        <f t="shared" si="776"/>
        <v>0</v>
      </c>
      <c r="T4988" s="21">
        <f t="shared" si="777"/>
        <v>864.5326080000001</v>
      </c>
      <c r="U4988" s="22">
        <f t="shared" si="778"/>
        <v>1310.7794590000001</v>
      </c>
      <c r="V4988" s="39">
        <f t="shared" si="779"/>
        <v>0.80031911851172999</v>
      </c>
    </row>
    <row r="4989" spans="1:22">
      <c r="A4989">
        <v>4984</v>
      </c>
      <c r="B4989" s="155">
        <f t="shared" si="780"/>
        <v>41482</v>
      </c>
      <c r="C4989" s="148">
        <f t="shared" si="771"/>
        <v>2013</v>
      </c>
      <c r="D4989" s="148">
        <f t="shared" si="772"/>
        <v>7</v>
      </c>
      <c r="E4989" s="152">
        <v>16</v>
      </c>
      <c r="F4989" s="153">
        <v>0</v>
      </c>
      <c r="G4989" s="154">
        <v>445.88299999999998</v>
      </c>
      <c r="H4989" s="154">
        <v>0</v>
      </c>
      <c r="I4989" s="154">
        <v>1192.857</v>
      </c>
      <c r="J4989" s="151">
        <v>0</v>
      </c>
      <c r="K4989" s="149">
        <f t="shared" si="773"/>
        <v>1638.74</v>
      </c>
      <c r="L4989" s="148">
        <v>0</v>
      </c>
      <c r="M4989" s="148">
        <v>133.49799999999999</v>
      </c>
      <c r="N4989" s="148">
        <v>0</v>
      </c>
      <c r="O4989" s="148">
        <v>267.82400000000001</v>
      </c>
      <c r="P4989" s="148">
        <v>0</v>
      </c>
      <c r="Q4989" s="21">
        <f t="shared" si="774"/>
        <v>0</v>
      </c>
      <c r="R4989" s="21">
        <f t="shared" si="775"/>
        <v>426.79310599999997</v>
      </c>
      <c r="S4989" s="21">
        <f t="shared" si="776"/>
        <v>0</v>
      </c>
      <c r="T4989" s="21">
        <f t="shared" si="777"/>
        <v>850.60902400000009</v>
      </c>
      <c r="U4989" s="22">
        <f t="shared" si="778"/>
        <v>1277.4021299999999</v>
      </c>
      <c r="V4989" s="39">
        <f t="shared" si="779"/>
        <v>0.77950262396719427</v>
      </c>
    </row>
    <row r="4990" spans="1:22">
      <c r="A4990">
        <v>4985</v>
      </c>
      <c r="B4990" s="155">
        <f t="shared" si="780"/>
        <v>41482</v>
      </c>
      <c r="C4990" s="148">
        <f t="shared" si="771"/>
        <v>2013</v>
      </c>
      <c r="D4990" s="148">
        <f t="shared" si="772"/>
        <v>7</v>
      </c>
      <c r="E4990" s="152">
        <v>17</v>
      </c>
      <c r="F4990" s="153">
        <v>0</v>
      </c>
      <c r="G4990" s="154">
        <v>491.31099999999998</v>
      </c>
      <c r="H4990" s="154">
        <v>0</v>
      </c>
      <c r="I4990" s="154">
        <v>858.95699999999999</v>
      </c>
      <c r="J4990" s="151">
        <v>0</v>
      </c>
      <c r="K4990" s="149">
        <f t="shared" si="773"/>
        <v>1350.268</v>
      </c>
      <c r="L4990" s="148">
        <v>0</v>
      </c>
      <c r="M4990" s="148">
        <v>146.786</v>
      </c>
      <c r="N4990" s="148">
        <v>0</v>
      </c>
      <c r="O4990" s="148">
        <v>201.846</v>
      </c>
      <c r="P4990" s="148">
        <v>0</v>
      </c>
      <c r="Q4990" s="21">
        <f t="shared" si="774"/>
        <v>0</v>
      </c>
      <c r="R4990" s="21">
        <f t="shared" si="775"/>
        <v>469.27484200000004</v>
      </c>
      <c r="S4990" s="21">
        <f t="shared" si="776"/>
        <v>0</v>
      </c>
      <c r="T4990" s="21">
        <f t="shared" si="777"/>
        <v>641.06289600000002</v>
      </c>
      <c r="U4990" s="22">
        <f t="shared" si="778"/>
        <v>1110.3377380000002</v>
      </c>
      <c r="V4990" s="39">
        <f t="shared" si="779"/>
        <v>0.82230915492331902</v>
      </c>
    </row>
    <row r="4991" spans="1:22">
      <c r="A4991">
        <v>4986</v>
      </c>
      <c r="B4991" s="155">
        <f t="shared" si="780"/>
        <v>41482</v>
      </c>
      <c r="C4991" s="148">
        <f t="shared" si="771"/>
        <v>2013</v>
      </c>
      <c r="D4991" s="148">
        <f t="shared" si="772"/>
        <v>7</v>
      </c>
      <c r="E4991" s="152">
        <v>18</v>
      </c>
      <c r="F4991" s="153">
        <v>0</v>
      </c>
      <c r="G4991" s="154">
        <v>451.30900000000003</v>
      </c>
      <c r="H4991" s="154">
        <v>0.16600000000000001</v>
      </c>
      <c r="I4991" s="154">
        <v>1215.9559999999999</v>
      </c>
      <c r="J4991" s="151">
        <v>0</v>
      </c>
      <c r="K4991" s="149">
        <f t="shared" si="773"/>
        <v>1667.431</v>
      </c>
      <c r="L4991" s="148">
        <v>0</v>
      </c>
      <c r="M4991" s="148">
        <v>134.726</v>
      </c>
      <c r="N4991" s="148">
        <v>1.7</v>
      </c>
      <c r="O4991" s="148">
        <v>283.90300000000002</v>
      </c>
      <c r="P4991" s="148">
        <v>0</v>
      </c>
      <c r="Q4991" s="21">
        <f t="shared" si="774"/>
        <v>0</v>
      </c>
      <c r="R4991" s="21">
        <f t="shared" si="775"/>
        <v>430.719022</v>
      </c>
      <c r="S4991" s="21">
        <f t="shared" si="776"/>
        <v>3.3167</v>
      </c>
      <c r="T4991" s="21">
        <f t="shared" si="777"/>
        <v>901.67592800000011</v>
      </c>
      <c r="U4991" s="22">
        <f t="shared" si="778"/>
        <v>1335.7116500000002</v>
      </c>
      <c r="V4991" s="39">
        <f t="shared" si="779"/>
        <v>0.80105962405640785</v>
      </c>
    </row>
    <row r="4992" spans="1:22">
      <c r="A4992">
        <v>4987</v>
      </c>
      <c r="B4992" s="155">
        <f t="shared" si="780"/>
        <v>41482</v>
      </c>
      <c r="C4992" s="148">
        <f t="shared" si="771"/>
        <v>2013</v>
      </c>
      <c r="D4992" s="148">
        <f t="shared" si="772"/>
        <v>7</v>
      </c>
      <c r="E4992" s="152">
        <v>19</v>
      </c>
      <c r="F4992" s="153">
        <v>0</v>
      </c>
      <c r="G4992" s="154">
        <v>451.32799999999997</v>
      </c>
      <c r="H4992" s="154">
        <v>0</v>
      </c>
      <c r="I4992" s="154">
        <v>1296.442</v>
      </c>
      <c r="J4992" s="151">
        <v>0</v>
      </c>
      <c r="K4992" s="149">
        <f t="shared" si="773"/>
        <v>1747.77</v>
      </c>
      <c r="L4992" s="148">
        <v>0</v>
      </c>
      <c r="M4992" s="148">
        <v>134.85</v>
      </c>
      <c r="N4992" s="148">
        <v>0</v>
      </c>
      <c r="O4992" s="148">
        <v>305.96300000000002</v>
      </c>
      <c r="P4992" s="148">
        <v>0</v>
      </c>
      <c r="Q4992" s="21">
        <f t="shared" si="774"/>
        <v>0</v>
      </c>
      <c r="R4992" s="21">
        <f t="shared" si="775"/>
        <v>431.11545000000001</v>
      </c>
      <c r="S4992" s="21">
        <f t="shared" si="776"/>
        <v>0</v>
      </c>
      <c r="T4992" s="21">
        <f t="shared" si="777"/>
        <v>971.73848800000007</v>
      </c>
      <c r="U4992" s="22">
        <f t="shared" si="778"/>
        <v>1402.8539380000002</v>
      </c>
      <c r="V4992" s="39">
        <f t="shared" si="779"/>
        <v>0.80265363177077087</v>
      </c>
    </row>
    <row r="4993" spans="1:22">
      <c r="A4993">
        <v>4988</v>
      </c>
      <c r="B4993" s="155">
        <f t="shared" si="780"/>
        <v>41482</v>
      </c>
      <c r="C4993" s="148">
        <f t="shared" si="771"/>
        <v>2013</v>
      </c>
      <c r="D4993" s="148">
        <f t="shared" si="772"/>
        <v>7</v>
      </c>
      <c r="E4993" s="152">
        <v>20</v>
      </c>
      <c r="F4993" s="153">
        <v>0</v>
      </c>
      <c r="G4993" s="154">
        <v>451.81299999999999</v>
      </c>
      <c r="H4993" s="154">
        <v>0</v>
      </c>
      <c r="I4993" s="154">
        <v>1392.789</v>
      </c>
      <c r="J4993" s="151">
        <v>0</v>
      </c>
      <c r="K4993" s="149">
        <f t="shared" si="773"/>
        <v>1844.6019999999999</v>
      </c>
      <c r="L4993" s="148">
        <v>0</v>
      </c>
      <c r="M4993" s="148">
        <v>135.00899999999999</v>
      </c>
      <c r="N4993" s="148">
        <v>0</v>
      </c>
      <c r="O4993" s="148">
        <v>338.11599999999999</v>
      </c>
      <c r="P4993" s="148">
        <v>0</v>
      </c>
      <c r="Q4993" s="21">
        <f t="shared" si="774"/>
        <v>0</v>
      </c>
      <c r="R4993" s="21">
        <f t="shared" si="775"/>
        <v>431.62377299999997</v>
      </c>
      <c r="S4993" s="21">
        <f t="shared" si="776"/>
        <v>0</v>
      </c>
      <c r="T4993" s="21">
        <f t="shared" si="777"/>
        <v>1073.8564160000001</v>
      </c>
      <c r="U4993" s="22">
        <f t="shared" si="778"/>
        <v>1505.4801890000001</v>
      </c>
      <c r="V4993" s="39">
        <f t="shared" si="779"/>
        <v>0.81615448156296055</v>
      </c>
    </row>
    <row r="4994" spans="1:22">
      <c r="A4994">
        <v>4989</v>
      </c>
      <c r="B4994" s="155">
        <f t="shared" si="780"/>
        <v>41482</v>
      </c>
      <c r="C4994" s="148">
        <f t="shared" si="771"/>
        <v>2013</v>
      </c>
      <c r="D4994" s="148">
        <f t="shared" si="772"/>
        <v>7</v>
      </c>
      <c r="E4994" s="152">
        <v>21</v>
      </c>
      <c r="F4994" s="153">
        <v>0</v>
      </c>
      <c r="G4994" s="154">
        <v>454.51799999999997</v>
      </c>
      <c r="H4994" s="154">
        <v>0</v>
      </c>
      <c r="I4994" s="154">
        <v>1433.0060000000001</v>
      </c>
      <c r="J4994" s="151">
        <v>0</v>
      </c>
      <c r="K4994" s="149">
        <f t="shared" si="773"/>
        <v>1887.5240000000001</v>
      </c>
      <c r="L4994" s="148">
        <v>0</v>
      </c>
      <c r="M4994" s="148">
        <v>136.029</v>
      </c>
      <c r="N4994" s="148">
        <v>0</v>
      </c>
      <c r="O4994" s="148">
        <v>350.74099999999999</v>
      </c>
      <c r="P4994" s="148">
        <v>0</v>
      </c>
      <c r="Q4994" s="21">
        <f t="shared" si="774"/>
        <v>0</v>
      </c>
      <c r="R4994" s="21">
        <f t="shared" si="775"/>
        <v>434.88471299999998</v>
      </c>
      <c r="S4994" s="21">
        <f t="shared" si="776"/>
        <v>0</v>
      </c>
      <c r="T4994" s="21">
        <f t="shared" si="777"/>
        <v>1113.9534160000001</v>
      </c>
      <c r="U4994" s="22">
        <f t="shared" si="778"/>
        <v>1548.838129</v>
      </c>
      <c r="V4994" s="39">
        <f t="shared" si="779"/>
        <v>0.82056605849779918</v>
      </c>
    </row>
    <row r="4995" spans="1:22">
      <c r="A4995">
        <v>4990</v>
      </c>
      <c r="B4995" s="155">
        <f t="shared" si="780"/>
        <v>41482</v>
      </c>
      <c r="C4995" s="148">
        <f t="shared" si="771"/>
        <v>2013</v>
      </c>
      <c r="D4995" s="148">
        <f t="shared" si="772"/>
        <v>7</v>
      </c>
      <c r="E4995" s="152">
        <v>22</v>
      </c>
      <c r="F4995" s="153">
        <v>0</v>
      </c>
      <c r="G4995" s="154">
        <v>463.48399999999998</v>
      </c>
      <c r="H4995" s="154">
        <v>0</v>
      </c>
      <c r="I4995" s="154">
        <v>1401.828</v>
      </c>
      <c r="J4995" s="151">
        <v>0</v>
      </c>
      <c r="K4995" s="149">
        <f t="shared" si="773"/>
        <v>1865.3119999999999</v>
      </c>
      <c r="L4995" s="148">
        <v>0</v>
      </c>
      <c r="M4995" s="148">
        <v>138.53899999999999</v>
      </c>
      <c r="N4995" s="148">
        <v>0</v>
      </c>
      <c r="O4995" s="148">
        <v>342.48700000000002</v>
      </c>
      <c r="P4995" s="148">
        <v>0</v>
      </c>
      <c r="Q4995" s="21">
        <f t="shared" si="774"/>
        <v>0</v>
      </c>
      <c r="R4995" s="21">
        <f t="shared" si="775"/>
        <v>442.90918299999998</v>
      </c>
      <c r="S4995" s="21">
        <f t="shared" si="776"/>
        <v>0</v>
      </c>
      <c r="T4995" s="21">
        <f t="shared" si="777"/>
        <v>1087.7387120000001</v>
      </c>
      <c r="U4995" s="22">
        <f t="shared" si="778"/>
        <v>1530.6478950000001</v>
      </c>
      <c r="V4995" s="39">
        <f t="shared" si="779"/>
        <v>0.8205854543368617</v>
      </c>
    </row>
    <row r="4996" spans="1:22">
      <c r="A4996">
        <v>4991</v>
      </c>
      <c r="B4996" s="155">
        <f t="shared" si="780"/>
        <v>41482</v>
      </c>
      <c r="C4996" s="148">
        <f t="shared" si="771"/>
        <v>2013</v>
      </c>
      <c r="D4996" s="148">
        <f t="shared" si="772"/>
        <v>7</v>
      </c>
      <c r="E4996" s="152">
        <v>23</v>
      </c>
      <c r="F4996" s="153">
        <v>0</v>
      </c>
      <c r="G4996" s="154">
        <v>464.82299999999998</v>
      </c>
      <c r="H4996" s="154">
        <v>0</v>
      </c>
      <c r="I4996" s="154">
        <v>1331.558</v>
      </c>
      <c r="J4996" s="151">
        <v>0</v>
      </c>
      <c r="K4996" s="149">
        <f t="shared" si="773"/>
        <v>1796.3809999999999</v>
      </c>
      <c r="L4996" s="148">
        <v>0</v>
      </c>
      <c r="M4996" s="148">
        <v>138.77600000000001</v>
      </c>
      <c r="N4996" s="148">
        <v>0</v>
      </c>
      <c r="O4996" s="148">
        <v>319.42</v>
      </c>
      <c r="P4996" s="148">
        <v>0</v>
      </c>
      <c r="Q4996" s="21">
        <f t="shared" si="774"/>
        <v>0</v>
      </c>
      <c r="R4996" s="21">
        <f t="shared" si="775"/>
        <v>443.66687200000007</v>
      </c>
      <c r="S4996" s="21">
        <f t="shared" si="776"/>
        <v>0</v>
      </c>
      <c r="T4996" s="21">
        <f t="shared" si="777"/>
        <v>1014.4779200000002</v>
      </c>
      <c r="U4996" s="22">
        <f t="shared" si="778"/>
        <v>1458.1447920000003</v>
      </c>
      <c r="V4996" s="39">
        <f t="shared" si="779"/>
        <v>0.81171243294156437</v>
      </c>
    </row>
    <row r="4997" spans="1:22">
      <c r="A4997">
        <v>4992</v>
      </c>
      <c r="B4997" s="155">
        <f t="shared" si="780"/>
        <v>41482</v>
      </c>
      <c r="C4997" s="148">
        <f t="shared" si="771"/>
        <v>2013</v>
      </c>
      <c r="D4997" s="148">
        <f t="shared" si="772"/>
        <v>7</v>
      </c>
      <c r="E4997" s="152">
        <v>24</v>
      </c>
      <c r="F4997" s="153">
        <v>0</v>
      </c>
      <c r="G4997" s="154">
        <v>460.20299999999997</v>
      </c>
      <c r="H4997" s="154">
        <v>0</v>
      </c>
      <c r="I4997" s="154">
        <v>1230.9349999999999</v>
      </c>
      <c r="J4997" s="151">
        <v>0</v>
      </c>
      <c r="K4997" s="149">
        <f t="shared" si="773"/>
        <v>1691.1379999999999</v>
      </c>
      <c r="L4997" s="148">
        <v>0</v>
      </c>
      <c r="M4997" s="148">
        <v>137.155</v>
      </c>
      <c r="N4997" s="148">
        <v>0</v>
      </c>
      <c r="O4997" s="148">
        <v>293.13799999999998</v>
      </c>
      <c r="P4997" s="148">
        <v>0</v>
      </c>
      <c r="Q4997" s="21">
        <f t="shared" si="774"/>
        <v>0</v>
      </c>
      <c r="R4997" s="21">
        <f t="shared" si="775"/>
        <v>438.48453499999999</v>
      </c>
      <c r="S4997" s="21">
        <f t="shared" si="776"/>
        <v>0</v>
      </c>
      <c r="T4997" s="21">
        <f t="shared" si="777"/>
        <v>931.00628799999993</v>
      </c>
      <c r="U4997" s="22">
        <f t="shared" si="778"/>
        <v>1369.4908229999999</v>
      </c>
      <c r="V4997" s="39">
        <f t="shared" si="779"/>
        <v>0.80980429923518948</v>
      </c>
    </row>
    <row r="4998" spans="1:22">
      <c r="A4998">
        <v>4993</v>
      </c>
      <c r="B4998" s="155">
        <f t="shared" si="780"/>
        <v>41483</v>
      </c>
      <c r="C4998" s="148">
        <f t="shared" si="771"/>
        <v>2013</v>
      </c>
      <c r="D4998" s="148">
        <f t="shared" si="772"/>
        <v>7</v>
      </c>
      <c r="E4998" s="152">
        <v>1</v>
      </c>
      <c r="F4998" s="153">
        <v>0</v>
      </c>
      <c r="G4998" s="154">
        <v>232.3</v>
      </c>
      <c r="H4998" s="154">
        <v>2.2650000000000001</v>
      </c>
      <c r="I4998" s="154">
        <v>1361.4680000000001</v>
      </c>
      <c r="J4998" s="151">
        <v>0</v>
      </c>
      <c r="K4998" s="149">
        <f t="shared" si="773"/>
        <v>1596.0330000000001</v>
      </c>
      <c r="L4998" s="148">
        <v>0</v>
      </c>
      <c r="M4998" s="148">
        <v>72.992000000000004</v>
      </c>
      <c r="N4998" s="148">
        <v>5.1239999999999997</v>
      </c>
      <c r="O4998" s="148">
        <v>323.48</v>
      </c>
      <c r="P4998" s="148">
        <v>0</v>
      </c>
      <c r="Q4998" s="21">
        <f t="shared" si="774"/>
        <v>0</v>
      </c>
      <c r="R4998" s="21">
        <f t="shared" si="775"/>
        <v>233.35542400000003</v>
      </c>
      <c r="S4998" s="21">
        <f t="shared" si="776"/>
        <v>9.9969239999999999</v>
      </c>
      <c r="T4998" s="21">
        <f t="shared" si="777"/>
        <v>1027.37248</v>
      </c>
      <c r="U4998" s="22">
        <f t="shared" si="778"/>
        <v>1270.7248280000001</v>
      </c>
      <c r="V4998" s="39">
        <f t="shared" si="779"/>
        <v>0.79617703894593661</v>
      </c>
    </row>
    <row r="4999" spans="1:22">
      <c r="A4999">
        <v>4994</v>
      </c>
      <c r="B4999" s="155">
        <f t="shared" si="780"/>
        <v>41483</v>
      </c>
      <c r="C4999" s="148">
        <f t="shared" ref="C4999:C5062" si="781">YEAR(B4999)</f>
        <v>2013</v>
      </c>
      <c r="D4999" s="148">
        <f t="shared" ref="D4999:D5062" si="782">MONTH(B4999)</f>
        <v>7</v>
      </c>
      <c r="E4999" s="152">
        <v>2</v>
      </c>
      <c r="F4999" s="153">
        <v>0</v>
      </c>
      <c r="G4999" s="154">
        <v>269.142</v>
      </c>
      <c r="H4999" s="154">
        <v>0</v>
      </c>
      <c r="I4999" s="154">
        <v>1305.7809999999999</v>
      </c>
      <c r="J4999" s="151">
        <v>0</v>
      </c>
      <c r="K4999" s="149">
        <f t="shared" ref="K4999:K5062" si="783">SUM(F4999:J4999)</f>
        <v>1574.923</v>
      </c>
      <c r="L4999" s="148">
        <v>0</v>
      </c>
      <c r="M4999" s="148">
        <v>86.28</v>
      </c>
      <c r="N4999" s="148">
        <v>0</v>
      </c>
      <c r="O4999" s="148">
        <v>306.58100000000002</v>
      </c>
      <c r="P4999" s="148">
        <v>0</v>
      </c>
      <c r="Q4999" s="21">
        <f t="shared" ref="Q4999:Q5062" si="784">+$Q$2*L4999</f>
        <v>0</v>
      </c>
      <c r="R4999" s="21">
        <f t="shared" ref="R4999:R5062" si="785">+$R$2*M4999</f>
        <v>275.83715999999998</v>
      </c>
      <c r="S4999" s="21">
        <f t="shared" ref="S4999:S5062" si="786">+$S$2*N4999</f>
        <v>0</v>
      </c>
      <c r="T4999" s="21">
        <f t="shared" ref="T4999:T5062" si="787">+$T$2*O4999</f>
        <v>973.70125600000006</v>
      </c>
      <c r="U4999" s="22">
        <f t="shared" ref="U4999:U5062" si="788">SUM(Q4999:T4999)</f>
        <v>1249.5384160000001</v>
      </c>
      <c r="V4999" s="39">
        <f t="shared" ref="V4999:V5062" si="789">+U4999/K4999</f>
        <v>0.79339651271839962</v>
      </c>
    </row>
    <row r="5000" spans="1:22">
      <c r="A5000">
        <v>4995</v>
      </c>
      <c r="B5000" s="155">
        <f t="shared" si="780"/>
        <v>41483</v>
      </c>
      <c r="C5000" s="148">
        <f t="shared" si="781"/>
        <v>2013</v>
      </c>
      <c r="D5000" s="148">
        <f t="shared" si="782"/>
        <v>7</v>
      </c>
      <c r="E5000" s="152">
        <v>3</v>
      </c>
      <c r="F5000" s="153">
        <v>0</v>
      </c>
      <c r="G5000" s="154">
        <v>275.72899999999998</v>
      </c>
      <c r="H5000" s="154">
        <v>0</v>
      </c>
      <c r="I5000" s="154">
        <v>1272.097</v>
      </c>
      <c r="J5000" s="151">
        <v>0</v>
      </c>
      <c r="K5000" s="149">
        <f t="shared" si="783"/>
        <v>1547.826</v>
      </c>
      <c r="L5000" s="148">
        <v>0</v>
      </c>
      <c r="M5000" s="148">
        <v>87.814999999999998</v>
      </c>
      <c r="N5000" s="148">
        <v>0</v>
      </c>
      <c r="O5000" s="148">
        <v>289.67599999999999</v>
      </c>
      <c r="P5000" s="148">
        <v>0</v>
      </c>
      <c r="Q5000" s="21">
        <f t="shared" si="784"/>
        <v>0</v>
      </c>
      <c r="R5000" s="21">
        <f t="shared" si="785"/>
        <v>280.74455499999999</v>
      </c>
      <c r="S5000" s="21">
        <f t="shared" si="786"/>
        <v>0</v>
      </c>
      <c r="T5000" s="21">
        <f t="shared" si="787"/>
        <v>920.01097600000003</v>
      </c>
      <c r="U5000" s="22">
        <f t="shared" si="788"/>
        <v>1200.755531</v>
      </c>
      <c r="V5000" s="39">
        <f t="shared" si="789"/>
        <v>0.77576906641961052</v>
      </c>
    </row>
    <row r="5001" spans="1:22">
      <c r="A5001">
        <v>4996</v>
      </c>
      <c r="B5001" s="155">
        <f t="shared" si="780"/>
        <v>41483</v>
      </c>
      <c r="C5001" s="148">
        <f t="shared" si="781"/>
        <v>2013</v>
      </c>
      <c r="D5001" s="148">
        <f t="shared" si="782"/>
        <v>7</v>
      </c>
      <c r="E5001" s="152">
        <v>4</v>
      </c>
      <c r="F5001" s="153">
        <v>0</v>
      </c>
      <c r="G5001" s="154">
        <v>276.19600000000003</v>
      </c>
      <c r="H5001" s="154">
        <v>0</v>
      </c>
      <c r="I5001" s="154">
        <v>1245.279</v>
      </c>
      <c r="J5001" s="151">
        <v>0</v>
      </c>
      <c r="K5001" s="149">
        <f t="shared" si="783"/>
        <v>1521.4749999999999</v>
      </c>
      <c r="L5001" s="148">
        <v>0</v>
      </c>
      <c r="M5001" s="148">
        <v>87.858999999999995</v>
      </c>
      <c r="N5001" s="148">
        <v>0</v>
      </c>
      <c r="O5001" s="148">
        <v>283.52</v>
      </c>
      <c r="P5001" s="148">
        <v>0</v>
      </c>
      <c r="Q5001" s="21">
        <f t="shared" si="784"/>
        <v>0</v>
      </c>
      <c r="R5001" s="21">
        <f t="shared" si="785"/>
        <v>280.885223</v>
      </c>
      <c r="S5001" s="21">
        <f t="shared" si="786"/>
        <v>0</v>
      </c>
      <c r="T5001" s="21">
        <f t="shared" si="787"/>
        <v>900.45952</v>
      </c>
      <c r="U5001" s="22">
        <f t="shared" si="788"/>
        <v>1181.3447430000001</v>
      </c>
      <c r="V5001" s="39">
        <f t="shared" si="789"/>
        <v>0.77644702870569693</v>
      </c>
    </row>
    <row r="5002" spans="1:22">
      <c r="A5002">
        <v>4997</v>
      </c>
      <c r="B5002" s="155">
        <f t="shared" si="780"/>
        <v>41483</v>
      </c>
      <c r="C5002" s="148">
        <f t="shared" si="781"/>
        <v>2013</v>
      </c>
      <c r="D5002" s="148">
        <f t="shared" si="782"/>
        <v>7</v>
      </c>
      <c r="E5002" s="152">
        <v>5</v>
      </c>
      <c r="F5002" s="153">
        <v>0</v>
      </c>
      <c r="G5002" s="154">
        <v>343.15699999999998</v>
      </c>
      <c r="H5002" s="154">
        <v>0</v>
      </c>
      <c r="I5002" s="154">
        <v>1181.94</v>
      </c>
      <c r="J5002" s="151">
        <v>0</v>
      </c>
      <c r="K5002" s="149">
        <f t="shared" si="783"/>
        <v>1525.097</v>
      </c>
      <c r="L5002" s="148">
        <v>0</v>
      </c>
      <c r="M5002" s="148">
        <v>108.486</v>
      </c>
      <c r="N5002" s="148">
        <v>0</v>
      </c>
      <c r="O5002" s="148">
        <v>271.18599999999998</v>
      </c>
      <c r="P5002" s="148">
        <v>0</v>
      </c>
      <c r="Q5002" s="21">
        <f t="shared" si="784"/>
        <v>0</v>
      </c>
      <c r="R5002" s="21">
        <f t="shared" si="785"/>
        <v>346.82974200000001</v>
      </c>
      <c r="S5002" s="21">
        <f t="shared" si="786"/>
        <v>0</v>
      </c>
      <c r="T5002" s="21">
        <f t="shared" si="787"/>
        <v>861.28673600000002</v>
      </c>
      <c r="U5002" s="22">
        <f t="shared" si="788"/>
        <v>1208.1164779999999</v>
      </c>
      <c r="V5002" s="39">
        <f t="shared" si="789"/>
        <v>0.79215714016878924</v>
      </c>
    </row>
    <row r="5003" spans="1:22">
      <c r="A5003">
        <v>4998</v>
      </c>
      <c r="B5003" s="155">
        <f t="shared" si="780"/>
        <v>41483</v>
      </c>
      <c r="C5003" s="148">
        <f t="shared" si="781"/>
        <v>2013</v>
      </c>
      <c r="D5003" s="148">
        <f t="shared" si="782"/>
        <v>7</v>
      </c>
      <c r="E5003" s="152">
        <v>6</v>
      </c>
      <c r="F5003" s="153">
        <v>0</v>
      </c>
      <c r="G5003" s="154">
        <v>332.24400000000003</v>
      </c>
      <c r="H5003" s="154">
        <v>0</v>
      </c>
      <c r="I5003" s="154">
        <v>958.51199999999994</v>
      </c>
      <c r="J5003" s="151">
        <v>0</v>
      </c>
      <c r="K5003" s="149">
        <f t="shared" si="783"/>
        <v>1290.7559999999999</v>
      </c>
      <c r="L5003" s="148">
        <v>0</v>
      </c>
      <c r="M5003" s="148">
        <v>105.31100000000001</v>
      </c>
      <c r="N5003" s="148">
        <v>0</v>
      </c>
      <c r="O5003" s="148">
        <v>222.39699999999999</v>
      </c>
      <c r="P5003" s="148">
        <v>0</v>
      </c>
      <c r="Q5003" s="21">
        <f t="shared" si="784"/>
        <v>0</v>
      </c>
      <c r="R5003" s="21">
        <f t="shared" si="785"/>
        <v>336.67926700000004</v>
      </c>
      <c r="S5003" s="21">
        <f t="shared" si="786"/>
        <v>0</v>
      </c>
      <c r="T5003" s="21">
        <f t="shared" si="787"/>
        <v>706.33287199999995</v>
      </c>
      <c r="U5003" s="22">
        <f t="shared" si="788"/>
        <v>1043.0121389999999</v>
      </c>
      <c r="V5003" s="39">
        <f t="shared" si="789"/>
        <v>0.80806297937022953</v>
      </c>
    </row>
    <row r="5004" spans="1:22">
      <c r="A5004">
        <v>4999</v>
      </c>
      <c r="B5004" s="155">
        <f t="shared" si="780"/>
        <v>41483</v>
      </c>
      <c r="C5004" s="148">
        <f t="shared" si="781"/>
        <v>2013</v>
      </c>
      <c r="D5004" s="148">
        <f t="shared" si="782"/>
        <v>7</v>
      </c>
      <c r="E5004" s="152">
        <v>7</v>
      </c>
      <c r="F5004" s="153">
        <v>0</v>
      </c>
      <c r="G5004" s="154">
        <v>483.61399999999998</v>
      </c>
      <c r="H5004" s="154">
        <v>0</v>
      </c>
      <c r="I5004" s="154">
        <v>961.29899999999998</v>
      </c>
      <c r="J5004" s="151">
        <v>0</v>
      </c>
      <c r="K5004" s="149">
        <f t="shared" si="783"/>
        <v>1444.913</v>
      </c>
      <c r="L5004" s="148">
        <v>0</v>
      </c>
      <c r="M5004" s="148">
        <v>149.11799999999999</v>
      </c>
      <c r="N5004" s="148">
        <v>0</v>
      </c>
      <c r="O5004" s="148">
        <v>222.90799999999999</v>
      </c>
      <c r="P5004" s="148">
        <v>0</v>
      </c>
      <c r="Q5004" s="21">
        <f t="shared" si="784"/>
        <v>0</v>
      </c>
      <c r="R5004" s="21">
        <f t="shared" si="785"/>
        <v>476.73024599999997</v>
      </c>
      <c r="S5004" s="21">
        <f t="shared" si="786"/>
        <v>0</v>
      </c>
      <c r="T5004" s="21">
        <f t="shared" si="787"/>
        <v>707.95580800000005</v>
      </c>
      <c r="U5004" s="22">
        <f t="shared" si="788"/>
        <v>1184.686054</v>
      </c>
      <c r="V5004" s="39">
        <f t="shared" si="789"/>
        <v>0.81990130478444034</v>
      </c>
    </row>
    <row r="5005" spans="1:22">
      <c r="A5005">
        <v>5000</v>
      </c>
      <c r="B5005" s="155">
        <f t="shared" si="780"/>
        <v>41483</v>
      </c>
      <c r="C5005" s="148">
        <f t="shared" si="781"/>
        <v>2013</v>
      </c>
      <c r="D5005" s="148">
        <f t="shared" si="782"/>
        <v>7</v>
      </c>
      <c r="E5005" s="152">
        <v>8</v>
      </c>
      <c r="F5005" s="153">
        <v>0</v>
      </c>
      <c r="G5005" s="154">
        <v>341.15899999999999</v>
      </c>
      <c r="H5005" s="154">
        <v>0</v>
      </c>
      <c r="I5005" s="154">
        <v>932.66499999999996</v>
      </c>
      <c r="J5005" s="151">
        <v>0</v>
      </c>
      <c r="K5005" s="149">
        <f t="shared" si="783"/>
        <v>1273.8240000000001</v>
      </c>
      <c r="L5005" s="148">
        <v>0</v>
      </c>
      <c r="M5005" s="148">
        <v>107.08</v>
      </c>
      <c r="N5005" s="148">
        <v>0</v>
      </c>
      <c r="O5005" s="148">
        <v>214.77</v>
      </c>
      <c r="P5005" s="148">
        <v>0</v>
      </c>
      <c r="Q5005" s="21">
        <f t="shared" si="784"/>
        <v>0</v>
      </c>
      <c r="R5005" s="21">
        <f t="shared" si="785"/>
        <v>342.33476000000002</v>
      </c>
      <c r="S5005" s="21">
        <f t="shared" si="786"/>
        <v>0</v>
      </c>
      <c r="T5005" s="21">
        <f t="shared" si="787"/>
        <v>682.10952000000009</v>
      </c>
      <c r="U5005" s="22">
        <f t="shared" si="788"/>
        <v>1024.4442800000002</v>
      </c>
      <c r="V5005" s="39">
        <f t="shared" si="789"/>
        <v>0.80422749139598571</v>
      </c>
    </row>
    <row r="5006" spans="1:22">
      <c r="A5006">
        <v>5001</v>
      </c>
      <c r="B5006" s="155">
        <f t="shared" si="780"/>
        <v>41483</v>
      </c>
      <c r="C5006" s="148">
        <f t="shared" si="781"/>
        <v>2013</v>
      </c>
      <c r="D5006" s="148">
        <f t="shared" si="782"/>
        <v>7</v>
      </c>
      <c r="E5006" s="152">
        <v>9</v>
      </c>
      <c r="F5006" s="153">
        <v>0</v>
      </c>
      <c r="G5006" s="154">
        <v>340.42399999999998</v>
      </c>
      <c r="H5006" s="154">
        <v>0</v>
      </c>
      <c r="I5006" s="154">
        <v>894.77499999999998</v>
      </c>
      <c r="J5006" s="151">
        <v>0</v>
      </c>
      <c r="K5006" s="149">
        <f t="shared" si="783"/>
        <v>1235.1990000000001</v>
      </c>
      <c r="L5006" s="148">
        <v>0</v>
      </c>
      <c r="M5006" s="148">
        <v>106.83499999999999</v>
      </c>
      <c r="N5006" s="148">
        <v>0</v>
      </c>
      <c r="O5006" s="148">
        <v>210.43700000000001</v>
      </c>
      <c r="P5006" s="148">
        <v>0</v>
      </c>
      <c r="Q5006" s="21">
        <f t="shared" si="784"/>
        <v>0</v>
      </c>
      <c r="R5006" s="21">
        <f t="shared" si="785"/>
        <v>341.55149499999999</v>
      </c>
      <c r="S5006" s="21">
        <f t="shared" si="786"/>
        <v>0</v>
      </c>
      <c r="T5006" s="21">
        <f t="shared" si="787"/>
        <v>668.34791200000006</v>
      </c>
      <c r="U5006" s="22">
        <f t="shared" si="788"/>
        <v>1009.8994070000001</v>
      </c>
      <c r="V5006" s="39">
        <f t="shared" si="789"/>
        <v>0.81760057043439971</v>
      </c>
    </row>
    <row r="5007" spans="1:22">
      <c r="A5007">
        <v>5002</v>
      </c>
      <c r="B5007" s="155">
        <f t="shared" si="780"/>
        <v>41483</v>
      </c>
      <c r="C5007" s="148">
        <f t="shared" si="781"/>
        <v>2013</v>
      </c>
      <c r="D5007" s="148">
        <f t="shared" si="782"/>
        <v>7</v>
      </c>
      <c r="E5007" s="152">
        <v>10</v>
      </c>
      <c r="F5007" s="153">
        <v>0</v>
      </c>
      <c r="G5007" s="154">
        <v>365.47699999999998</v>
      </c>
      <c r="H5007" s="154">
        <v>0</v>
      </c>
      <c r="I5007" s="154">
        <v>910.91200000000003</v>
      </c>
      <c r="J5007" s="151">
        <v>0</v>
      </c>
      <c r="K5007" s="149">
        <f t="shared" si="783"/>
        <v>1276.3890000000001</v>
      </c>
      <c r="L5007" s="148">
        <v>0</v>
      </c>
      <c r="M5007" s="148">
        <v>115.26900000000001</v>
      </c>
      <c r="N5007" s="148">
        <v>0</v>
      </c>
      <c r="O5007" s="148">
        <v>227.96299999999999</v>
      </c>
      <c r="P5007" s="148">
        <v>0</v>
      </c>
      <c r="Q5007" s="21">
        <f t="shared" si="784"/>
        <v>0</v>
      </c>
      <c r="R5007" s="21">
        <f t="shared" si="785"/>
        <v>368.514993</v>
      </c>
      <c r="S5007" s="21">
        <f t="shared" si="786"/>
        <v>0</v>
      </c>
      <c r="T5007" s="21">
        <f t="shared" si="787"/>
        <v>724.01048800000001</v>
      </c>
      <c r="U5007" s="22">
        <f t="shared" si="788"/>
        <v>1092.5254810000001</v>
      </c>
      <c r="V5007" s="39">
        <f t="shared" si="789"/>
        <v>0.85595024792598495</v>
      </c>
    </row>
    <row r="5008" spans="1:22">
      <c r="A5008">
        <v>5003</v>
      </c>
      <c r="B5008" s="155">
        <f t="shared" si="780"/>
        <v>41483</v>
      </c>
      <c r="C5008" s="148">
        <f t="shared" si="781"/>
        <v>2013</v>
      </c>
      <c r="D5008" s="148">
        <f t="shared" si="782"/>
        <v>7</v>
      </c>
      <c r="E5008" s="152">
        <v>11</v>
      </c>
      <c r="F5008" s="153">
        <v>0</v>
      </c>
      <c r="G5008" s="154">
        <v>339.173</v>
      </c>
      <c r="H5008" s="154">
        <v>0</v>
      </c>
      <c r="I5008" s="154">
        <v>916.53399999999999</v>
      </c>
      <c r="J5008" s="151">
        <v>0</v>
      </c>
      <c r="K5008" s="149">
        <f t="shared" si="783"/>
        <v>1255.7069999999999</v>
      </c>
      <c r="L5008" s="148">
        <v>0</v>
      </c>
      <c r="M5008" s="148">
        <v>106.583</v>
      </c>
      <c r="N5008" s="148">
        <v>0</v>
      </c>
      <c r="O5008" s="148">
        <v>215.46899999999999</v>
      </c>
      <c r="P5008" s="148">
        <v>0</v>
      </c>
      <c r="Q5008" s="21">
        <f t="shared" si="784"/>
        <v>0</v>
      </c>
      <c r="R5008" s="21">
        <f t="shared" si="785"/>
        <v>340.74585100000002</v>
      </c>
      <c r="S5008" s="21">
        <f t="shared" si="786"/>
        <v>0</v>
      </c>
      <c r="T5008" s="21">
        <f t="shared" si="787"/>
        <v>684.32954400000006</v>
      </c>
      <c r="U5008" s="22">
        <f t="shared" si="788"/>
        <v>1025.0753950000001</v>
      </c>
      <c r="V5008" s="39">
        <f t="shared" si="789"/>
        <v>0.8163332648460192</v>
      </c>
    </row>
    <row r="5009" spans="1:22">
      <c r="A5009">
        <v>5004</v>
      </c>
      <c r="B5009" s="155">
        <f t="shared" si="780"/>
        <v>41483</v>
      </c>
      <c r="C5009" s="148">
        <f t="shared" si="781"/>
        <v>2013</v>
      </c>
      <c r="D5009" s="148">
        <f t="shared" si="782"/>
        <v>7</v>
      </c>
      <c r="E5009" s="152">
        <v>12</v>
      </c>
      <c r="F5009" s="153">
        <v>0</v>
      </c>
      <c r="G5009" s="154">
        <v>338.09699999999998</v>
      </c>
      <c r="H5009" s="154">
        <v>0</v>
      </c>
      <c r="I5009" s="154">
        <v>917.49599999999998</v>
      </c>
      <c r="J5009" s="151">
        <v>0</v>
      </c>
      <c r="K5009" s="149">
        <f t="shared" si="783"/>
        <v>1255.5929999999998</v>
      </c>
      <c r="L5009" s="148">
        <v>0</v>
      </c>
      <c r="M5009" s="148">
        <v>106.69499999999999</v>
      </c>
      <c r="N5009" s="148">
        <v>0</v>
      </c>
      <c r="O5009" s="148">
        <v>215.51599999999999</v>
      </c>
      <c r="P5009" s="148">
        <v>0</v>
      </c>
      <c r="Q5009" s="21">
        <f t="shared" si="784"/>
        <v>0</v>
      </c>
      <c r="R5009" s="21">
        <f t="shared" si="785"/>
        <v>341.10391499999997</v>
      </c>
      <c r="S5009" s="21">
        <f t="shared" si="786"/>
        <v>0</v>
      </c>
      <c r="T5009" s="21">
        <f t="shared" si="787"/>
        <v>684.47881600000005</v>
      </c>
      <c r="U5009" s="22">
        <f t="shared" si="788"/>
        <v>1025.582731</v>
      </c>
      <c r="V5009" s="39">
        <f t="shared" si="789"/>
        <v>0.81681144367641434</v>
      </c>
    </row>
    <row r="5010" spans="1:22">
      <c r="A5010">
        <v>5005</v>
      </c>
      <c r="B5010" s="155">
        <f t="shared" si="780"/>
        <v>41483</v>
      </c>
      <c r="C5010" s="148">
        <f t="shared" si="781"/>
        <v>2013</v>
      </c>
      <c r="D5010" s="148">
        <f t="shared" si="782"/>
        <v>7</v>
      </c>
      <c r="E5010" s="152">
        <v>13</v>
      </c>
      <c r="F5010" s="153">
        <v>0</v>
      </c>
      <c r="G5010" s="154">
        <v>330.99099999999999</v>
      </c>
      <c r="H5010" s="154">
        <v>0</v>
      </c>
      <c r="I5010" s="154">
        <v>1133.5139999999999</v>
      </c>
      <c r="J5010" s="151">
        <v>0</v>
      </c>
      <c r="K5010" s="149">
        <f t="shared" si="783"/>
        <v>1464.5049999999999</v>
      </c>
      <c r="L5010" s="148">
        <v>0</v>
      </c>
      <c r="M5010" s="148">
        <v>104.349</v>
      </c>
      <c r="N5010" s="148">
        <v>0</v>
      </c>
      <c r="O5010" s="148">
        <v>263.596</v>
      </c>
      <c r="P5010" s="148">
        <v>0</v>
      </c>
      <c r="Q5010" s="21">
        <f t="shared" si="784"/>
        <v>0</v>
      </c>
      <c r="R5010" s="21">
        <f t="shared" si="785"/>
        <v>333.60375300000004</v>
      </c>
      <c r="S5010" s="21">
        <f t="shared" si="786"/>
        <v>0</v>
      </c>
      <c r="T5010" s="21">
        <f t="shared" si="787"/>
        <v>837.18089600000008</v>
      </c>
      <c r="U5010" s="22">
        <f t="shared" si="788"/>
        <v>1170.7846490000002</v>
      </c>
      <c r="V5010" s="39">
        <f t="shared" si="789"/>
        <v>0.79944052700400492</v>
      </c>
    </row>
    <row r="5011" spans="1:22">
      <c r="A5011">
        <v>5006</v>
      </c>
      <c r="B5011" s="155">
        <f t="shared" si="780"/>
        <v>41483</v>
      </c>
      <c r="C5011" s="148">
        <f t="shared" si="781"/>
        <v>2013</v>
      </c>
      <c r="D5011" s="148">
        <f t="shared" si="782"/>
        <v>7</v>
      </c>
      <c r="E5011" s="152">
        <v>14</v>
      </c>
      <c r="F5011" s="153">
        <v>0</v>
      </c>
      <c r="G5011" s="154">
        <v>330.16399999999999</v>
      </c>
      <c r="H5011" s="154">
        <v>0</v>
      </c>
      <c r="I5011" s="154">
        <v>902.702</v>
      </c>
      <c r="J5011" s="151">
        <v>0</v>
      </c>
      <c r="K5011" s="149">
        <f t="shared" si="783"/>
        <v>1232.866</v>
      </c>
      <c r="L5011" s="148">
        <v>0</v>
      </c>
      <c r="M5011" s="148">
        <v>104.13</v>
      </c>
      <c r="N5011" s="148">
        <v>0</v>
      </c>
      <c r="O5011" s="148">
        <v>211.65799999999999</v>
      </c>
      <c r="P5011" s="148">
        <v>0</v>
      </c>
      <c r="Q5011" s="21">
        <f t="shared" si="784"/>
        <v>0</v>
      </c>
      <c r="R5011" s="21">
        <f t="shared" si="785"/>
        <v>332.90361000000001</v>
      </c>
      <c r="S5011" s="21">
        <f t="shared" si="786"/>
        <v>0</v>
      </c>
      <c r="T5011" s="21">
        <f t="shared" si="787"/>
        <v>672.22580800000003</v>
      </c>
      <c r="U5011" s="22">
        <f t="shared" si="788"/>
        <v>1005.129418</v>
      </c>
      <c r="V5011" s="39">
        <f t="shared" si="789"/>
        <v>0.81527872291068126</v>
      </c>
    </row>
    <row r="5012" spans="1:22">
      <c r="A5012">
        <v>5007</v>
      </c>
      <c r="B5012" s="155">
        <f t="shared" si="780"/>
        <v>41483</v>
      </c>
      <c r="C5012" s="148">
        <f t="shared" si="781"/>
        <v>2013</v>
      </c>
      <c r="D5012" s="148">
        <f t="shared" si="782"/>
        <v>7</v>
      </c>
      <c r="E5012" s="152">
        <v>15</v>
      </c>
      <c r="F5012" s="153">
        <v>0</v>
      </c>
      <c r="G5012" s="154">
        <v>330.97</v>
      </c>
      <c r="H5012" s="154">
        <v>0</v>
      </c>
      <c r="I5012" s="154">
        <v>956.88499999999999</v>
      </c>
      <c r="J5012" s="151">
        <v>0</v>
      </c>
      <c r="K5012" s="149">
        <f t="shared" si="783"/>
        <v>1287.855</v>
      </c>
      <c r="L5012" s="148">
        <v>0</v>
      </c>
      <c r="M5012" s="148">
        <v>103.06699999999999</v>
      </c>
      <c r="N5012" s="148">
        <v>0</v>
      </c>
      <c r="O5012" s="148">
        <v>220.55199999999999</v>
      </c>
      <c r="P5012" s="148">
        <v>0</v>
      </c>
      <c r="Q5012" s="21">
        <f t="shared" si="784"/>
        <v>0</v>
      </c>
      <c r="R5012" s="21">
        <f t="shared" si="785"/>
        <v>329.505199</v>
      </c>
      <c r="S5012" s="21">
        <f t="shared" si="786"/>
        <v>0</v>
      </c>
      <c r="T5012" s="21">
        <f t="shared" si="787"/>
        <v>700.47315200000003</v>
      </c>
      <c r="U5012" s="22">
        <f t="shared" si="788"/>
        <v>1029.978351</v>
      </c>
      <c r="V5012" s="39">
        <f t="shared" si="789"/>
        <v>0.79976266815751773</v>
      </c>
    </row>
    <row r="5013" spans="1:22">
      <c r="A5013">
        <v>5008</v>
      </c>
      <c r="B5013" s="155">
        <f t="shared" si="780"/>
        <v>41483</v>
      </c>
      <c r="C5013" s="148">
        <f t="shared" si="781"/>
        <v>2013</v>
      </c>
      <c r="D5013" s="148">
        <f t="shared" si="782"/>
        <v>7</v>
      </c>
      <c r="E5013" s="152">
        <v>16</v>
      </c>
      <c r="F5013" s="153">
        <v>0</v>
      </c>
      <c r="G5013" s="154">
        <v>329.6</v>
      </c>
      <c r="H5013" s="154">
        <v>0</v>
      </c>
      <c r="I5013" s="154">
        <v>940.67600000000004</v>
      </c>
      <c r="J5013" s="151">
        <v>0</v>
      </c>
      <c r="K5013" s="149">
        <f t="shared" si="783"/>
        <v>1270.2760000000001</v>
      </c>
      <c r="L5013" s="148">
        <v>0</v>
      </c>
      <c r="M5013" s="148">
        <v>102.38800000000001</v>
      </c>
      <c r="N5013" s="148">
        <v>0</v>
      </c>
      <c r="O5013" s="148">
        <v>214.589</v>
      </c>
      <c r="P5013" s="148">
        <v>0</v>
      </c>
      <c r="Q5013" s="21">
        <f t="shared" si="784"/>
        <v>0</v>
      </c>
      <c r="R5013" s="21">
        <f t="shared" si="785"/>
        <v>327.33443600000004</v>
      </c>
      <c r="S5013" s="21">
        <f t="shared" si="786"/>
        <v>0</v>
      </c>
      <c r="T5013" s="21">
        <f t="shared" si="787"/>
        <v>681.53466400000002</v>
      </c>
      <c r="U5013" s="22">
        <f t="shared" si="788"/>
        <v>1008.8691000000001</v>
      </c>
      <c r="V5013" s="39">
        <f t="shared" si="789"/>
        <v>0.79421251759460154</v>
      </c>
    </row>
    <row r="5014" spans="1:22">
      <c r="A5014">
        <v>5009</v>
      </c>
      <c r="B5014" s="155">
        <f t="shared" si="780"/>
        <v>41483</v>
      </c>
      <c r="C5014" s="148">
        <f t="shared" si="781"/>
        <v>2013</v>
      </c>
      <c r="D5014" s="148">
        <f t="shared" si="782"/>
        <v>7</v>
      </c>
      <c r="E5014" s="152">
        <v>17</v>
      </c>
      <c r="F5014" s="153">
        <v>0</v>
      </c>
      <c r="G5014" s="154">
        <v>235.64500000000001</v>
      </c>
      <c r="H5014" s="154">
        <v>0</v>
      </c>
      <c r="I5014" s="154">
        <v>974.61699999999996</v>
      </c>
      <c r="J5014" s="151">
        <v>0</v>
      </c>
      <c r="K5014" s="149">
        <f t="shared" si="783"/>
        <v>1210.2619999999999</v>
      </c>
      <c r="L5014" s="148">
        <v>0</v>
      </c>
      <c r="M5014" s="148">
        <v>75.147999999999996</v>
      </c>
      <c r="N5014" s="148">
        <v>0</v>
      </c>
      <c r="O5014" s="148">
        <v>233.21</v>
      </c>
      <c r="P5014" s="148">
        <v>0</v>
      </c>
      <c r="Q5014" s="21">
        <f t="shared" si="784"/>
        <v>0</v>
      </c>
      <c r="R5014" s="21">
        <f t="shared" si="785"/>
        <v>240.24815599999999</v>
      </c>
      <c r="S5014" s="21">
        <f t="shared" si="786"/>
        <v>0</v>
      </c>
      <c r="T5014" s="21">
        <f t="shared" si="787"/>
        <v>740.67496000000006</v>
      </c>
      <c r="U5014" s="22">
        <f t="shared" si="788"/>
        <v>980.92311600000005</v>
      </c>
      <c r="V5014" s="39">
        <f t="shared" si="789"/>
        <v>0.81050476343138933</v>
      </c>
    </row>
    <row r="5015" spans="1:22">
      <c r="A5015">
        <v>5010</v>
      </c>
      <c r="B5015" s="155">
        <f t="shared" si="780"/>
        <v>41483</v>
      </c>
      <c r="C5015" s="148">
        <f t="shared" si="781"/>
        <v>2013</v>
      </c>
      <c r="D5015" s="148">
        <f t="shared" si="782"/>
        <v>7</v>
      </c>
      <c r="E5015" s="152">
        <v>18</v>
      </c>
      <c r="F5015" s="153">
        <v>0</v>
      </c>
      <c r="G5015" s="154">
        <v>176.38300000000001</v>
      </c>
      <c r="H5015" s="154">
        <v>2.5070000000000001</v>
      </c>
      <c r="I5015" s="154">
        <v>1031.3630000000001</v>
      </c>
      <c r="J5015" s="151">
        <v>0</v>
      </c>
      <c r="K5015" s="149">
        <f t="shared" si="783"/>
        <v>1210.2530000000002</v>
      </c>
      <c r="L5015" s="148">
        <v>0</v>
      </c>
      <c r="M5015" s="148">
        <v>59.893000000000001</v>
      </c>
      <c r="N5015" s="148">
        <v>8.1509999999999998</v>
      </c>
      <c r="O5015" s="148">
        <v>264.51400000000001</v>
      </c>
      <c r="P5015" s="148">
        <v>0</v>
      </c>
      <c r="Q5015" s="21">
        <f t="shared" si="784"/>
        <v>0</v>
      </c>
      <c r="R5015" s="21">
        <f t="shared" si="785"/>
        <v>191.47792100000001</v>
      </c>
      <c r="S5015" s="21">
        <f t="shared" si="786"/>
        <v>15.902601000000001</v>
      </c>
      <c r="T5015" s="21">
        <f t="shared" si="787"/>
        <v>840.09646400000008</v>
      </c>
      <c r="U5015" s="22">
        <f t="shared" si="788"/>
        <v>1047.4769860000001</v>
      </c>
      <c r="V5015" s="39">
        <f t="shared" si="789"/>
        <v>0.86550249080151009</v>
      </c>
    </row>
    <row r="5016" spans="1:22">
      <c r="A5016">
        <v>5011</v>
      </c>
      <c r="B5016" s="155">
        <f t="shared" si="780"/>
        <v>41483</v>
      </c>
      <c r="C5016" s="148">
        <f t="shared" si="781"/>
        <v>2013</v>
      </c>
      <c r="D5016" s="148">
        <f t="shared" si="782"/>
        <v>7</v>
      </c>
      <c r="E5016" s="152">
        <v>19</v>
      </c>
      <c r="F5016" s="153">
        <v>0</v>
      </c>
      <c r="G5016" s="154">
        <v>256.21100000000001</v>
      </c>
      <c r="H5016" s="154">
        <v>2.4E-2</v>
      </c>
      <c r="I5016" s="154">
        <v>1117.7809999999999</v>
      </c>
      <c r="J5016" s="151">
        <v>0</v>
      </c>
      <c r="K5016" s="149">
        <f t="shared" si="783"/>
        <v>1374.0160000000001</v>
      </c>
      <c r="L5016" s="148">
        <v>0</v>
      </c>
      <c r="M5016" s="148">
        <v>81.488</v>
      </c>
      <c r="N5016" s="148">
        <v>0.54400000000000004</v>
      </c>
      <c r="O5016" s="148">
        <v>253.113</v>
      </c>
      <c r="P5016" s="148">
        <v>0</v>
      </c>
      <c r="Q5016" s="21">
        <f t="shared" si="784"/>
        <v>0</v>
      </c>
      <c r="R5016" s="21">
        <f t="shared" si="785"/>
        <v>260.51713599999999</v>
      </c>
      <c r="S5016" s="21">
        <f t="shared" si="786"/>
        <v>1.0613440000000001</v>
      </c>
      <c r="T5016" s="21">
        <f t="shared" si="787"/>
        <v>803.886888</v>
      </c>
      <c r="U5016" s="22">
        <f t="shared" si="788"/>
        <v>1065.4653680000001</v>
      </c>
      <c r="V5016" s="39">
        <f t="shared" si="789"/>
        <v>0.77543883622898135</v>
      </c>
    </row>
    <row r="5017" spans="1:22">
      <c r="A5017">
        <v>5012</v>
      </c>
      <c r="B5017" s="155">
        <f t="shared" si="780"/>
        <v>41483</v>
      </c>
      <c r="C5017" s="148">
        <f t="shared" si="781"/>
        <v>2013</v>
      </c>
      <c r="D5017" s="148">
        <f t="shared" si="782"/>
        <v>7</v>
      </c>
      <c r="E5017" s="152">
        <v>20</v>
      </c>
      <c r="F5017" s="153">
        <v>0</v>
      </c>
      <c r="G5017" s="154">
        <v>414.72300000000001</v>
      </c>
      <c r="H5017" s="154">
        <v>0</v>
      </c>
      <c r="I5017" s="154">
        <v>1312.925</v>
      </c>
      <c r="J5017" s="151">
        <v>0</v>
      </c>
      <c r="K5017" s="149">
        <f t="shared" si="783"/>
        <v>1727.6479999999999</v>
      </c>
      <c r="L5017" s="148">
        <v>0</v>
      </c>
      <c r="M5017" s="148">
        <v>123.38</v>
      </c>
      <c r="N5017" s="148">
        <v>0</v>
      </c>
      <c r="O5017" s="148">
        <v>299.52199999999999</v>
      </c>
      <c r="P5017" s="148">
        <v>0</v>
      </c>
      <c r="Q5017" s="21">
        <f t="shared" si="784"/>
        <v>0</v>
      </c>
      <c r="R5017" s="21">
        <f t="shared" si="785"/>
        <v>394.44585999999998</v>
      </c>
      <c r="S5017" s="21">
        <f t="shared" si="786"/>
        <v>0</v>
      </c>
      <c r="T5017" s="21">
        <f t="shared" si="787"/>
        <v>951.28187200000002</v>
      </c>
      <c r="U5017" s="22">
        <f t="shared" si="788"/>
        <v>1345.7277320000001</v>
      </c>
      <c r="V5017" s="39">
        <f t="shared" si="789"/>
        <v>0.77893629489340432</v>
      </c>
    </row>
    <row r="5018" spans="1:22">
      <c r="A5018">
        <v>5013</v>
      </c>
      <c r="B5018" s="155">
        <f t="shared" si="780"/>
        <v>41483</v>
      </c>
      <c r="C5018" s="148">
        <f t="shared" si="781"/>
        <v>2013</v>
      </c>
      <c r="D5018" s="148">
        <f t="shared" si="782"/>
        <v>7</v>
      </c>
      <c r="E5018" s="152">
        <v>21</v>
      </c>
      <c r="F5018" s="153">
        <v>0</v>
      </c>
      <c r="G5018" s="154">
        <v>417.46300000000002</v>
      </c>
      <c r="H5018" s="154">
        <v>0</v>
      </c>
      <c r="I5018" s="154">
        <v>1323.0039999999999</v>
      </c>
      <c r="J5018" s="151">
        <v>0</v>
      </c>
      <c r="K5018" s="149">
        <f t="shared" si="783"/>
        <v>1740.4669999999999</v>
      </c>
      <c r="L5018" s="148">
        <v>0</v>
      </c>
      <c r="M5018" s="148">
        <v>123.73</v>
      </c>
      <c r="N5018" s="148">
        <v>0</v>
      </c>
      <c r="O5018" s="148">
        <v>307.82799999999997</v>
      </c>
      <c r="P5018" s="148">
        <v>0</v>
      </c>
      <c r="Q5018" s="21">
        <f t="shared" si="784"/>
        <v>0</v>
      </c>
      <c r="R5018" s="21">
        <f t="shared" si="785"/>
        <v>395.56481000000002</v>
      </c>
      <c r="S5018" s="21">
        <f t="shared" si="786"/>
        <v>0</v>
      </c>
      <c r="T5018" s="21">
        <f t="shared" si="787"/>
        <v>977.66172799999993</v>
      </c>
      <c r="U5018" s="22">
        <f t="shared" si="788"/>
        <v>1373.2265379999999</v>
      </c>
      <c r="V5018" s="39">
        <f t="shared" si="789"/>
        <v>0.78899889397500789</v>
      </c>
    </row>
    <row r="5019" spans="1:22">
      <c r="A5019">
        <v>5014</v>
      </c>
      <c r="B5019" s="155">
        <f t="shared" si="780"/>
        <v>41483</v>
      </c>
      <c r="C5019" s="148">
        <f t="shared" si="781"/>
        <v>2013</v>
      </c>
      <c r="D5019" s="148">
        <f t="shared" si="782"/>
        <v>7</v>
      </c>
      <c r="E5019" s="152">
        <v>22</v>
      </c>
      <c r="F5019" s="153">
        <v>0</v>
      </c>
      <c r="G5019" s="154">
        <v>418.952</v>
      </c>
      <c r="H5019" s="154">
        <v>0</v>
      </c>
      <c r="I5019" s="154">
        <v>1493.989</v>
      </c>
      <c r="J5019" s="151">
        <v>0</v>
      </c>
      <c r="K5019" s="149">
        <f t="shared" si="783"/>
        <v>1912.941</v>
      </c>
      <c r="L5019" s="148">
        <v>0</v>
      </c>
      <c r="M5019" s="148">
        <v>123.92400000000001</v>
      </c>
      <c r="N5019" s="148">
        <v>0</v>
      </c>
      <c r="O5019" s="148">
        <v>332.87700000000001</v>
      </c>
      <c r="P5019" s="148">
        <v>0</v>
      </c>
      <c r="Q5019" s="21">
        <f t="shared" si="784"/>
        <v>0</v>
      </c>
      <c r="R5019" s="21">
        <f t="shared" si="785"/>
        <v>396.18502800000005</v>
      </c>
      <c r="S5019" s="21">
        <f t="shared" si="786"/>
        <v>0</v>
      </c>
      <c r="T5019" s="21">
        <f t="shared" si="787"/>
        <v>1057.2173520000001</v>
      </c>
      <c r="U5019" s="22">
        <f t="shared" si="788"/>
        <v>1453.4023800000002</v>
      </c>
      <c r="V5019" s="39">
        <f t="shared" si="789"/>
        <v>0.7597737619717494</v>
      </c>
    </row>
    <row r="5020" spans="1:22">
      <c r="A5020">
        <v>5015</v>
      </c>
      <c r="B5020" s="155">
        <f t="shared" si="780"/>
        <v>41483</v>
      </c>
      <c r="C5020" s="148">
        <f t="shared" si="781"/>
        <v>2013</v>
      </c>
      <c r="D5020" s="148">
        <f t="shared" si="782"/>
        <v>7</v>
      </c>
      <c r="E5020" s="152">
        <v>23</v>
      </c>
      <c r="F5020" s="153">
        <v>0</v>
      </c>
      <c r="G5020" s="154">
        <v>420.38400000000001</v>
      </c>
      <c r="H5020" s="154">
        <v>0</v>
      </c>
      <c r="I5020" s="154">
        <v>1468.6469999999999</v>
      </c>
      <c r="J5020" s="151">
        <v>0</v>
      </c>
      <c r="K5020" s="149">
        <f t="shared" si="783"/>
        <v>1889.0309999999999</v>
      </c>
      <c r="L5020" s="148">
        <v>0</v>
      </c>
      <c r="M5020" s="148">
        <v>124.099</v>
      </c>
      <c r="N5020" s="148">
        <v>0</v>
      </c>
      <c r="O5020" s="148">
        <v>325.08</v>
      </c>
      <c r="P5020" s="148">
        <v>0</v>
      </c>
      <c r="Q5020" s="21">
        <f t="shared" si="784"/>
        <v>0</v>
      </c>
      <c r="R5020" s="21">
        <f t="shared" si="785"/>
        <v>396.74450300000001</v>
      </c>
      <c r="S5020" s="21">
        <f t="shared" si="786"/>
        <v>0</v>
      </c>
      <c r="T5020" s="21">
        <f t="shared" si="787"/>
        <v>1032.45408</v>
      </c>
      <c r="U5020" s="22">
        <f t="shared" si="788"/>
        <v>1429.1985829999999</v>
      </c>
      <c r="V5020" s="39">
        <f t="shared" si="789"/>
        <v>0.75657762260121719</v>
      </c>
    </row>
    <row r="5021" spans="1:22">
      <c r="A5021">
        <v>5016</v>
      </c>
      <c r="B5021" s="155">
        <f t="shared" si="780"/>
        <v>41483</v>
      </c>
      <c r="C5021" s="148">
        <f t="shared" si="781"/>
        <v>2013</v>
      </c>
      <c r="D5021" s="148">
        <f t="shared" si="782"/>
        <v>7</v>
      </c>
      <c r="E5021" s="152">
        <v>24</v>
      </c>
      <c r="F5021" s="153">
        <v>0</v>
      </c>
      <c r="G5021" s="154">
        <v>415.22399999999999</v>
      </c>
      <c r="H5021" s="154">
        <v>0</v>
      </c>
      <c r="I5021" s="154">
        <v>1126.539</v>
      </c>
      <c r="J5021" s="151">
        <v>0</v>
      </c>
      <c r="K5021" s="149">
        <f t="shared" si="783"/>
        <v>1541.7629999999999</v>
      </c>
      <c r="L5021" s="148">
        <v>0</v>
      </c>
      <c r="M5021" s="148">
        <v>123.935</v>
      </c>
      <c r="N5021" s="148">
        <v>0</v>
      </c>
      <c r="O5021" s="148">
        <v>250.51</v>
      </c>
      <c r="P5021" s="148">
        <v>0</v>
      </c>
      <c r="Q5021" s="21">
        <f t="shared" si="784"/>
        <v>0</v>
      </c>
      <c r="R5021" s="21">
        <f t="shared" si="785"/>
        <v>396.22019499999999</v>
      </c>
      <c r="S5021" s="21">
        <f t="shared" si="786"/>
        <v>0</v>
      </c>
      <c r="T5021" s="21">
        <f t="shared" si="787"/>
        <v>795.61976000000004</v>
      </c>
      <c r="U5021" s="22">
        <f t="shared" si="788"/>
        <v>1191.8399549999999</v>
      </c>
      <c r="V5021" s="39">
        <f t="shared" si="789"/>
        <v>0.77303707184567272</v>
      </c>
    </row>
    <row r="5022" spans="1:22">
      <c r="A5022">
        <v>5017</v>
      </c>
      <c r="B5022" s="155">
        <f t="shared" si="780"/>
        <v>41484</v>
      </c>
      <c r="C5022" s="148">
        <f t="shared" si="781"/>
        <v>2013</v>
      </c>
      <c r="D5022" s="148">
        <f t="shared" si="782"/>
        <v>7</v>
      </c>
      <c r="E5022" s="152">
        <v>1</v>
      </c>
      <c r="F5022" s="153">
        <v>0</v>
      </c>
      <c r="G5022" s="154">
        <v>230.423</v>
      </c>
      <c r="H5022" s="154">
        <v>0</v>
      </c>
      <c r="I5022" s="154">
        <v>1456.9179999999999</v>
      </c>
      <c r="J5022" s="151">
        <v>0</v>
      </c>
      <c r="K5022" s="149">
        <f t="shared" si="783"/>
        <v>1687.3409999999999</v>
      </c>
      <c r="L5022" s="148">
        <v>0</v>
      </c>
      <c r="M5022" s="148">
        <v>71.465999999999994</v>
      </c>
      <c r="N5022" s="148">
        <v>0</v>
      </c>
      <c r="O5022" s="148">
        <v>325.90300000000002</v>
      </c>
      <c r="P5022" s="148">
        <v>0</v>
      </c>
      <c r="Q5022" s="21">
        <f t="shared" si="784"/>
        <v>0</v>
      </c>
      <c r="R5022" s="21">
        <f t="shared" si="785"/>
        <v>228.47680199999999</v>
      </c>
      <c r="S5022" s="21">
        <f t="shared" si="786"/>
        <v>0</v>
      </c>
      <c r="T5022" s="21">
        <f t="shared" si="787"/>
        <v>1035.0679280000002</v>
      </c>
      <c r="U5022" s="22">
        <f t="shared" si="788"/>
        <v>1263.5447300000001</v>
      </c>
      <c r="V5022" s="39">
        <f t="shared" si="789"/>
        <v>0.74883780456943805</v>
      </c>
    </row>
    <row r="5023" spans="1:22">
      <c r="A5023">
        <v>5018</v>
      </c>
      <c r="B5023" s="155">
        <f t="shared" ref="B5023:B5086" si="790">+B4999+1</f>
        <v>41484</v>
      </c>
      <c r="C5023" s="148">
        <f t="shared" si="781"/>
        <v>2013</v>
      </c>
      <c r="D5023" s="148">
        <f t="shared" si="782"/>
        <v>7</v>
      </c>
      <c r="E5023" s="152">
        <v>2</v>
      </c>
      <c r="F5023" s="153">
        <v>0</v>
      </c>
      <c r="G5023" s="154">
        <v>230.47399999999999</v>
      </c>
      <c r="H5023" s="154">
        <v>0.68700000000000006</v>
      </c>
      <c r="I5023" s="154">
        <v>1135.8699999999999</v>
      </c>
      <c r="J5023" s="151">
        <v>0</v>
      </c>
      <c r="K5023" s="149">
        <f t="shared" si="783"/>
        <v>1367.0309999999999</v>
      </c>
      <c r="L5023" s="148">
        <v>0</v>
      </c>
      <c r="M5023" s="148">
        <v>71.388999999999996</v>
      </c>
      <c r="N5023" s="148">
        <v>3.1949999999999998</v>
      </c>
      <c r="O5023" s="148">
        <v>264.928</v>
      </c>
      <c r="P5023" s="148">
        <v>0</v>
      </c>
      <c r="Q5023" s="21">
        <f t="shared" si="784"/>
        <v>0</v>
      </c>
      <c r="R5023" s="21">
        <f t="shared" si="785"/>
        <v>228.23063299999998</v>
      </c>
      <c r="S5023" s="21">
        <f t="shared" si="786"/>
        <v>6.2334449999999997</v>
      </c>
      <c r="T5023" s="21">
        <f t="shared" si="787"/>
        <v>841.41132800000003</v>
      </c>
      <c r="U5023" s="22">
        <f t="shared" si="788"/>
        <v>1075.8754060000001</v>
      </c>
      <c r="V5023" s="39">
        <f t="shared" si="789"/>
        <v>0.78701609985435605</v>
      </c>
    </row>
    <row r="5024" spans="1:22">
      <c r="A5024">
        <v>5019</v>
      </c>
      <c r="B5024" s="155">
        <f t="shared" si="790"/>
        <v>41484</v>
      </c>
      <c r="C5024" s="148">
        <f t="shared" si="781"/>
        <v>2013</v>
      </c>
      <c r="D5024" s="148">
        <f t="shared" si="782"/>
        <v>7</v>
      </c>
      <c r="E5024" s="152">
        <v>3</v>
      </c>
      <c r="F5024" s="153">
        <v>0</v>
      </c>
      <c r="G5024" s="154">
        <v>281.702</v>
      </c>
      <c r="H5024" s="154">
        <v>0</v>
      </c>
      <c r="I5024" s="154">
        <v>1193.723</v>
      </c>
      <c r="J5024" s="151">
        <v>0</v>
      </c>
      <c r="K5024" s="149">
        <f t="shared" si="783"/>
        <v>1475.425</v>
      </c>
      <c r="L5024" s="148">
        <v>0</v>
      </c>
      <c r="M5024" s="148">
        <v>85.930999999999997</v>
      </c>
      <c r="N5024" s="148">
        <v>0</v>
      </c>
      <c r="O5024" s="148">
        <v>274.39499999999998</v>
      </c>
      <c r="P5024" s="148">
        <v>0</v>
      </c>
      <c r="Q5024" s="21">
        <f t="shared" si="784"/>
        <v>0</v>
      </c>
      <c r="R5024" s="21">
        <f t="shared" si="785"/>
        <v>274.721407</v>
      </c>
      <c r="S5024" s="21">
        <f t="shared" si="786"/>
        <v>0</v>
      </c>
      <c r="T5024" s="21">
        <f t="shared" si="787"/>
        <v>871.47852</v>
      </c>
      <c r="U5024" s="22">
        <f t="shared" si="788"/>
        <v>1146.1999270000001</v>
      </c>
      <c r="V5024" s="39">
        <f t="shared" si="789"/>
        <v>0.77686085500787916</v>
      </c>
    </row>
    <row r="5025" spans="1:22">
      <c r="A5025">
        <v>5020</v>
      </c>
      <c r="B5025" s="155">
        <f t="shared" si="790"/>
        <v>41484</v>
      </c>
      <c r="C5025" s="148">
        <f t="shared" si="781"/>
        <v>2013</v>
      </c>
      <c r="D5025" s="148">
        <f t="shared" si="782"/>
        <v>7</v>
      </c>
      <c r="E5025" s="152">
        <v>4</v>
      </c>
      <c r="F5025" s="153">
        <v>0</v>
      </c>
      <c r="G5025" s="154">
        <v>283.18400000000003</v>
      </c>
      <c r="H5025" s="154">
        <v>0</v>
      </c>
      <c r="I5025" s="154">
        <v>1175.941</v>
      </c>
      <c r="J5025" s="151">
        <v>0</v>
      </c>
      <c r="K5025" s="149">
        <f t="shared" si="783"/>
        <v>1459.125</v>
      </c>
      <c r="L5025" s="148">
        <v>0</v>
      </c>
      <c r="M5025" s="148">
        <v>86.128</v>
      </c>
      <c r="N5025" s="148">
        <v>0</v>
      </c>
      <c r="O5025" s="148">
        <v>272.32400000000001</v>
      </c>
      <c r="P5025" s="148">
        <v>0</v>
      </c>
      <c r="Q5025" s="21">
        <f t="shared" si="784"/>
        <v>0</v>
      </c>
      <c r="R5025" s="21">
        <f t="shared" si="785"/>
        <v>275.35121600000002</v>
      </c>
      <c r="S5025" s="21">
        <f t="shared" si="786"/>
        <v>0</v>
      </c>
      <c r="T5025" s="21">
        <f t="shared" si="787"/>
        <v>864.90102400000012</v>
      </c>
      <c r="U5025" s="22">
        <f t="shared" si="788"/>
        <v>1140.2522400000003</v>
      </c>
      <c r="V5025" s="39">
        <f t="shared" si="789"/>
        <v>0.7814630274993577</v>
      </c>
    </row>
    <row r="5026" spans="1:22">
      <c r="A5026">
        <v>5021</v>
      </c>
      <c r="B5026" s="155">
        <f t="shared" si="790"/>
        <v>41484</v>
      </c>
      <c r="C5026" s="148">
        <f t="shared" si="781"/>
        <v>2013</v>
      </c>
      <c r="D5026" s="148">
        <f t="shared" si="782"/>
        <v>7</v>
      </c>
      <c r="E5026" s="152">
        <v>5</v>
      </c>
      <c r="F5026" s="153">
        <v>0</v>
      </c>
      <c r="G5026" s="154">
        <v>284</v>
      </c>
      <c r="H5026" s="154">
        <v>0</v>
      </c>
      <c r="I5026" s="154">
        <v>1197.3050000000001</v>
      </c>
      <c r="J5026" s="151">
        <v>0</v>
      </c>
      <c r="K5026" s="149">
        <f t="shared" si="783"/>
        <v>1481.3050000000001</v>
      </c>
      <c r="L5026" s="148">
        <v>0</v>
      </c>
      <c r="M5026" s="148">
        <v>86.212999999999994</v>
      </c>
      <c r="N5026" s="148">
        <v>0</v>
      </c>
      <c r="O5026" s="148">
        <v>276.86200000000002</v>
      </c>
      <c r="P5026" s="148">
        <v>0</v>
      </c>
      <c r="Q5026" s="21">
        <f t="shared" si="784"/>
        <v>0</v>
      </c>
      <c r="R5026" s="21">
        <f t="shared" si="785"/>
        <v>275.62296099999998</v>
      </c>
      <c r="S5026" s="21">
        <f t="shared" si="786"/>
        <v>0</v>
      </c>
      <c r="T5026" s="21">
        <f t="shared" si="787"/>
        <v>879.31371200000012</v>
      </c>
      <c r="U5026" s="22">
        <f t="shared" si="788"/>
        <v>1154.9366730000002</v>
      </c>
      <c r="V5026" s="39">
        <f t="shared" si="789"/>
        <v>0.77967513307522762</v>
      </c>
    </row>
    <row r="5027" spans="1:22">
      <c r="A5027">
        <v>5022</v>
      </c>
      <c r="B5027" s="155">
        <f t="shared" si="790"/>
        <v>41484</v>
      </c>
      <c r="C5027" s="148">
        <f t="shared" si="781"/>
        <v>2013</v>
      </c>
      <c r="D5027" s="148">
        <f t="shared" si="782"/>
        <v>7</v>
      </c>
      <c r="E5027" s="152">
        <v>6</v>
      </c>
      <c r="F5027" s="153">
        <v>0</v>
      </c>
      <c r="G5027" s="154">
        <v>473.62700000000001</v>
      </c>
      <c r="H5027" s="154">
        <v>0</v>
      </c>
      <c r="I5027" s="154">
        <v>818.85699999999997</v>
      </c>
      <c r="J5027" s="151">
        <v>0</v>
      </c>
      <c r="K5027" s="149">
        <f t="shared" si="783"/>
        <v>1292.4839999999999</v>
      </c>
      <c r="L5027" s="148">
        <v>0</v>
      </c>
      <c r="M5027" s="148">
        <v>138.86199999999999</v>
      </c>
      <c r="N5027" s="148">
        <v>0</v>
      </c>
      <c r="O5027" s="148">
        <v>188.97900000000001</v>
      </c>
      <c r="P5027" s="148">
        <v>0</v>
      </c>
      <c r="Q5027" s="21">
        <f t="shared" si="784"/>
        <v>0</v>
      </c>
      <c r="R5027" s="21">
        <f t="shared" si="785"/>
        <v>443.94181399999997</v>
      </c>
      <c r="S5027" s="21">
        <f t="shared" si="786"/>
        <v>0</v>
      </c>
      <c r="T5027" s="21">
        <f t="shared" si="787"/>
        <v>600.19730400000003</v>
      </c>
      <c r="U5027" s="22">
        <f t="shared" si="788"/>
        <v>1044.1391180000001</v>
      </c>
      <c r="V5027" s="39">
        <f t="shared" si="789"/>
        <v>0.80785457924430792</v>
      </c>
    </row>
    <row r="5028" spans="1:22">
      <c r="A5028">
        <v>5023</v>
      </c>
      <c r="B5028" s="155">
        <f t="shared" si="790"/>
        <v>41484</v>
      </c>
      <c r="C5028" s="148">
        <f t="shared" si="781"/>
        <v>2013</v>
      </c>
      <c r="D5028" s="148">
        <f t="shared" si="782"/>
        <v>7</v>
      </c>
      <c r="E5028" s="152">
        <v>7</v>
      </c>
      <c r="F5028" s="153">
        <v>0</v>
      </c>
      <c r="G5028" s="154">
        <v>409.68599999999998</v>
      </c>
      <c r="H5028" s="154">
        <v>0</v>
      </c>
      <c r="I5028" s="154">
        <v>1236.297</v>
      </c>
      <c r="J5028" s="151">
        <v>0</v>
      </c>
      <c r="K5028" s="149">
        <f t="shared" si="783"/>
        <v>1645.9829999999999</v>
      </c>
      <c r="L5028" s="148">
        <v>0</v>
      </c>
      <c r="M5028" s="148">
        <v>122.91800000000001</v>
      </c>
      <c r="N5028" s="148">
        <v>0</v>
      </c>
      <c r="O5028" s="148">
        <v>285.84800000000001</v>
      </c>
      <c r="P5028" s="148">
        <v>0</v>
      </c>
      <c r="Q5028" s="21">
        <f t="shared" si="784"/>
        <v>0</v>
      </c>
      <c r="R5028" s="21">
        <f t="shared" si="785"/>
        <v>392.96884600000004</v>
      </c>
      <c r="S5028" s="21">
        <f t="shared" si="786"/>
        <v>0</v>
      </c>
      <c r="T5028" s="21">
        <f t="shared" si="787"/>
        <v>907.85324800000012</v>
      </c>
      <c r="U5028" s="22">
        <f t="shared" si="788"/>
        <v>1300.8220940000001</v>
      </c>
      <c r="V5028" s="39">
        <f t="shared" si="789"/>
        <v>0.79030105049687638</v>
      </c>
    </row>
    <row r="5029" spans="1:22">
      <c r="A5029">
        <v>5024</v>
      </c>
      <c r="B5029" s="155">
        <f t="shared" si="790"/>
        <v>41484</v>
      </c>
      <c r="C5029" s="148">
        <f t="shared" si="781"/>
        <v>2013</v>
      </c>
      <c r="D5029" s="148">
        <f t="shared" si="782"/>
        <v>7</v>
      </c>
      <c r="E5029" s="152">
        <v>8</v>
      </c>
      <c r="F5029" s="153">
        <v>0</v>
      </c>
      <c r="G5029" s="154">
        <v>421.85899999999998</v>
      </c>
      <c r="H5029" s="154">
        <v>0</v>
      </c>
      <c r="I5029" s="154">
        <v>1390.423</v>
      </c>
      <c r="J5029" s="151">
        <v>0</v>
      </c>
      <c r="K5029" s="149">
        <f t="shared" si="783"/>
        <v>1812.2819999999999</v>
      </c>
      <c r="L5029" s="148">
        <v>0</v>
      </c>
      <c r="M5029" s="148">
        <v>122.76300000000001</v>
      </c>
      <c r="N5029" s="148">
        <v>0</v>
      </c>
      <c r="O5029" s="148">
        <v>321.8</v>
      </c>
      <c r="P5029" s="148">
        <v>0</v>
      </c>
      <c r="Q5029" s="21">
        <f t="shared" si="784"/>
        <v>0</v>
      </c>
      <c r="R5029" s="21">
        <f t="shared" si="785"/>
        <v>392.47331100000002</v>
      </c>
      <c r="S5029" s="21">
        <f t="shared" si="786"/>
        <v>0</v>
      </c>
      <c r="T5029" s="21">
        <f t="shared" si="787"/>
        <v>1022.0368000000001</v>
      </c>
      <c r="U5029" s="22">
        <f t="shared" si="788"/>
        <v>1414.5101110000001</v>
      </c>
      <c r="V5029" s="39">
        <f t="shared" si="789"/>
        <v>0.78051324849002535</v>
      </c>
    </row>
    <row r="5030" spans="1:22">
      <c r="A5030">
        <v>5025</v>
      </c>
      <c r="B5030" s="155">
        <f t="shared" si="790"/>
        <v>41484</v>
      </c>
      <c r="C5030" s="148">
        <f t="shared" si="781"/>
        <v>2013</v>
      </c>
      <c r="D5030" s="148">
        <f t="shared" si="782"/>
        <v>7</v>
      </c>
      <c r="E5030" s="152">
        <v>9</v>
      </c>
      <c r="F5030" s="153">
        <v>0</v>
      </c>
      <c r="G5030" s="154">
        <v>566.87599999999998</v>
      </c>
      <c r="H5030" s="154">
        <v>0</v>
      </c>
      <c r="I5030" s="154">
        <v>1208.54</v>
      </c>
      <c r="J5030" s="151">
        <v>0</v>
      </c>
      <c r="K5030" s="149">
        <f t="shared" si="783"/>
        <v>1775.4159999999999</v>
      </c>
      <c r="L5030" s="148">
        <v>0</v>
      </c>
      <c r="M5030" s="148">
        <v>162.91499999999999</v>
      </c>
      <c r="N5030" s="148">
        <v>0</v>
      </c>
      <c r="O5030" s="148">
        <v>270.48899999999998</v>
      </c>
      <c r="P5030" s="148">
        <v>0</v>
      </c>
      <c r="Q5030" s="21">
        <f t="shared" si="784"/>
        <v>0</v>
      </c>
      <c r="R5030" s="21">
        <f t="shared" si="785"/>
        <v>520.83925499999998</v>
      </c>
      <c r="S5030" s="21">
        <f t="shared" si="786"/>
        <v>0</v>
      </c>
      <c r="T5030" s="21">
        <f t="shared" si="787"/>
        <v>859.07306399999993</v>
      </c>
      <c r="U5030" s="22">
        <f t="shared" si="788"/>
        <v>1379.912319</v>
      </c>
      <c r="V5030" s="39">
        <f t="shared" si="789"/>
        <v>0.77723323378858822</v>
      </c>
    </row>
    <row r="5031" spans="1:22">
      <c r="A5031">
        <v>5026</v>
      </c>
      <c r="B5031" s="155">
        <f t="shared" si="790"/>
        <v>41484</v>
      </c>
      <c r="C5031" s="148">
        <f t="shared" si="781"/>
        <v>2013</v>
      </c>
      <c r="D5031" s="148">
        <f t="shared" si="782"/>
        <v>7</v>
      </c>
      <c r="E5031" s="152">
        <v>10</v>
      </c>
      <c r="F5031" s="153">
        <v>0</v>
      </c>
      <c r="G5031" s="154">
        <v>428.03399999999999</v>
      </c>
      <c r="H5031" s="154">
        <v>9.0999999999999998E-2</v>
      </c>
      <c r="I5031" s="154">
        <v>1228.9670000000001</v>
      </c>
      <c r="J5031" s="151">
        <v>0</v>
      </c>
      <c r="K5031" s="149">
        <f t="shared" si="783"/>
        <v>1657.0920000000001</v>
      </c>
      <c r="L5031" s="148">
        <v>0</v>
      </c>
      <c r="M5031" s="148">
        <v>124.809</v>
      </c>
      <c r="N5031" s="148">
        <v>3.7130000000000001</v>
      </c>
      <c r="O5031" s="148">
        <v>273.54599999999999</v>
      </c>
      <c r="P5031" s="148">
        <v>0</v>
      </c>
      <c r="Q5031" s="21">
        <f t="shared" si="784"/>
        <v>0</v>
      </c>
      <c r="R5031" s="21">
        <f t="shared" si="785"/>
        <v>399.01437299999998</v>
      </c>
      <c r="S5031" s="21">
        <f t="shared" si="786"/>
        <v>7.2440630000000006</v>
      </c>
      <c r="T5031" s="21">
        <f t="shared" si="787"/>
        <v>868.78209600000002</v>
      </c>
      <c r="U5031" s="22">
        <f t="shared" si="788"/>
        <v>1275.040532</v>
      </c>
      <c r="V5031" s="39">
        <f t="shared" si="789"/>
        <v>0.76944462467986086</v>
      </c>
    </row>
    <row r="5032" spans="1:22">
      <c r="A5032">
        <v>5027</v>
      </c>
      <c r="B5032" s="155">
        <f t="shared" si="790"/>
        <v>41484</v>
      </c>
      <c r="C5032" s="148">
        <f t="shared" si="781"/>
        <v>2013</v>
      </c>
      <c r="D5032" s="148">
        <f t="shared" si="782"/>
        <v>7</v>
      </c>
      <c r="E5032" s="152">
        <v>11</v>
      </c>
      <c r="F5032" s="153">
        <v>0</v>
      </c>
      <c r="G5032" s="154">
        <v>571.351</v>
      </c>
      <c r="H5032" s="154">
        <v>0</v>
      </c>
      <c r="I5032" s="154">
        <v>1241.183</v>
      </c>
      <c r="J5032" s="151">
        <v>0</v>
      </c>
      <c r="K5032" s="149">
        <f t="shared" si="783"/>
        <v>1812.5340000000001</v>
      </c>
      <c r="L5032" s="148">
        <v>0</v>
      </c>
      <c r="M5032" s="148">
        <v>164.01400000000001</v>
      </c>
      <c r="N5032" s="148">
        <v>0</v>
      </c>
      <c r="O5032" s="148">
        <v>276.23899999999998</v>
      </c>
      <c r="P5032" s="148">
        <v>0</v>
      </c>
      <c r="Q5032" s="21">
        <f t="shared" si="784"/>
        <v>0</v>
      </c>
      <c r="R5032" s="21">
        <f t="shared" si="785"/>
        <v>524.35275799999999</v>
      </c>
      <c r="S5032" s="21">
        <f t="shared" si="786"/>
        <v>0</v>
      </c>
      <c r="T5032" s="21">
        <f t="shared" si="787"/>
        <v>877.33506399999999</v>
      </c>
      <c r="U5032" s="22">
        <f t="shared" si="788"/>
        <v>1401.6878219999999</v>
      </c>
      <c r="V5032" s="39">
        <f t="shared" si="789"/>
        <v>0.77333049862788772</v>
      </c>
    </row>
    <row r="5033" spans="1:22">
      <c r="A5033">
        <v>5028</v>
      </c>
      <c r="B5033" s="155">
        <f t="shared" si="790"/>
        <v>41484</v>
      </c>
      <c r="C5033" s="148">
        <f t="shared" si="781"/>
        <v>2013</v>
      </c>
      <c r="D5033" s="148">
        <f t="shared" si="782"/>
        <v>7</v>
      </c>
      <c r="E5033" s="152">
        <v>12</v>
      </c>
      <c r="F5033" s="153">
        <v>0</v>
      </c>
      <c r="G5033" s="154">
        <v>563.40499999999997</v>
      </c>
      <c r="H5033" s="154">
        <v>0</v>
      </c>
      <c r="I5033" s="154">
        <v>1236.952</v>
      </c>
      <c r="J5033" s="151">
        <v>0</v>
      </c>
      <c r="K5033" s="149">
        <f t="shared" si="783"/>
        <v>1800.357</v>
      </c>
      <c r="L5033" s="148">
        <v>0</v>
      </c>
      <c r="M5033" s="148">
        <v>162.68700000000001</v>
      </c>
      <c r="N5033" s="148">
        <v>0</v>
      </c>
      <c r="O5033" s="148">
        <v>276.846</v>
      </c>
      <c r="P5033" s="148">
        <v>0</v>
      </c>
      <c r="Q5033" s="21">
        <f t="shared" si="784"/>
        <v>0</v>
      </c>
      <c r="R5033" s="21">
        <f t="shared" si="785"/>
        <v>520.11033900000007</v>
      </c>
      <c r="S5033" s="21">
        <f t="shared" si="786"/>
        <v>0</v>
      </c>
      <c r="T5033" s="21">
        <f t="shared" si="787"/>
        <v>879.26289600000007</v>
      </c>
      <c r="U5033" s="22">
        <f t="shared" si="788"/>
        <v>1399.373235</v>
      </c>
      <c r="V5033" s="39">
        <f t="shared" si="789"/>
        <v>0.77727541537595046</v>
      </c>
    </row>
    <row r="5034" spans="1:22">
      <c r="A5034">
        <v>5029</v>
      </c>
      <c r="B5034" s="155">
        <f t="shared" si="790"/>
        <v>41484</v>
      </c>
      <c r="C5034" s="148">
        <f t="shared" si="781"/>
        <v>2013</v>
      </c>
      <c r="D5034" s="148">
        <f t="shared" si="782"/>
        <v>7</v>
      </c>
      <c r="E5034" s="152">
        <v>13</v>
      </c>
      <c r="F5034" s="153">
        <v>0</v>
      </c>
      <c r="G5034" s="154">
        <v>577.14300000000003</v>
      </c>
      <c r="H5034" s="154">
        <v>0</v>
      </c>
      <c r="I5034" s="154">
        <v>1229.4939999999999</v>
      </c>
      <c r="J5034" s="151">
        <v>0</v>
      </c>
      <c r="K5034" s="149">
        <f t="shared" si="783"/>
        <v>1806.6369999999999</v>
      </c>
      <c r="L5034" s="148">
        <v>0</v>
      </c>
      <c r="M5034" s="148">
        <v>165.815</v>
      </c>
      <c r="N5034" s="148">
        <v>0</v>
      </c>
      <c r="O5034" s="148">
        <v>281.15600000000001</v>
      </c>
      <c r="P5034" s="148">
        <v>0</v>
      </c>
      <c r="Q5034" s="21">
        <f t="shared" si="784"/>
        <v>0</v>
      </c>
      <c r="R5034" s="21">
        <f t="shared" si="785"/>
        <v>530.11055499999998</v>
      </c>
      <c r="S5034" s="21">
        <f t="shared" si="786"/>
        <v>0</v>
      </c>
      <c r="T5034" s="21">
        <f t="shared" si="787"/>
        <v>892.95145600000001</v>
      </c>
      <c r="U5034" s="22">
        <f t="shared" si="788"/>
        <v>1423.062011</v>
      </c>
      <c r="V5034" s="39">
        <f t="shared" si="789"/>
        <v>0.78768563413679671</v>
      </c>
    </row>
    <row r="5035" spans="1:22">
      <c r="A5035">
        <v>5030</v>
      </c>
      <c r="B5035" s="155">
        <f t="shared" si="790"/>
        <v>41484</v>
      </c>
      <c r="C5035" s="148">
        <f t="shared" si="781"/>
        <v>2013</v>
      </c>
      <c r="D5035" s="148">
        <f t="shared" si="782"/>
        <v>7</v>
      </c>
      <c r="E5035" s="152">
        <v>14</v>
      </c>
      <c r="F5035" s="153">
        <v>0</v>
      </c>
      <c r="G5035" s="154">
        <v>679.57</v>
      </c>
      <c r="H5035" s="154">
        <v>0</v>
      </c>
      <c r="I5035" s="154">
        <v>917.87400000000002</v>
      </c>
      <c r="J5035" s="151">
        <v>0</v>
      </c>
      <c r="K5035" s="149">
        <f t="shared" si="783"/>
        <v>1597.444</v>
      </c>
      <c r="L5035" s="148">
        <v>0</v>
      </c>
      <c r="M5035" s="148">
        <v>193.99100000000001</v>
      </c>
      <c r="N5035" s="148">
        <v>0</v>
      </c>
      <c r="O5035" s="148">
        <v>210.36</v>
      </c>
      <c r="P5035" s="148">
        <v>0</v>
      </c>
      <c r="Q5035" s="21">
        <f t="shared" si="784"/>
        <v>0</v>
      </c>
      <c r="R5035" s="21">
        <f t="shared" si="785"/>
        <v>620.18922700000007</v>
      </c>
      <c r="S5035" s="21">
        <f t="shared" si="786"/>
        <v>0</v>
      </c>
      <c r="T5035" s="21">
        <f t="shared" si="787"/>
        <v>668.10336000000007</v>
      </c>
      <c r="U5035" s="22">
        <f t="shared" si="788"/>
        <v>1288.2925870000001</v>
      </c>
      <c r="V5035" s="39">
        <f t="shared" si="789"/>
        <v>0.80647120462438759</v>
      </c>
    </row>
    <row r="5036" spans="1:22">
      <c r="A5036">
        <v>5031</v>
      </c>
      <c r="B5036" s="155">
        <f t="shared" si="790"/>
        <v>41484</v>
      </c>
      <c r="C5036" s="148">
        <f t="shared" si="781"/>
        <v>2013</v>
      </c>
      <c r="D5036" s="148">
        <f t="shared" si="782"/>
        <v>7</v>
      </c>
      <c r="E5036" s="152">
        <v>15</v>
      </c>
      <c r="F5036" s="153">
        <v>0</v>
      </c>
      <c r="G5036" s="154">
        <v>533.76700000000005</v>
      </c>
      <c r="H5036" s="154">
        <v>0</v>
      </c>
      <c r="I5036" s="154">
        <v>979.69399999999996</v>
      </c>
      <c r="J5036" s="151">
        <v>0</v>
      </c>
      <c r="K5036" s="149">
        <f t="shared" si="783"/>
        <v>1513.461</v>
      </c>
      <c r="L5036" s="148">
        <v>0</v>
      </c>
      <c r="M5036" s="148">
        <v>155.80799999999999</v>
      </c>
      <c r="N5036" s="148">
        <v>0</v>
      </c>
      <c r="O5036" s="148">
        <v>232.67699999999999</v>
      </c>
      <c r="P5036" s="148">
        <v>0</v>
      </c>
      <c r="Q5036" s="21">
        <f t="shared" si="784"/>
        <v>0</v>
      </c>
      <c r="R5036" s="21">
        <f t="shared" si="785"/>
        <v>498.11817600000001</v>
      </c>
      <c r="S5036" s="21">
        <f t="shared" si="786"/>
        <v>0</v>
      </c>
      <c r="T5036" s="21">
        <f t="shared" si="787"/>
        <v>738.98215200000004</v>
      </c>
      <c r="U5036" s="22">
        <f t="shared" si="788"/>
        <v>1237.100328</v>
      </c>
      <c r="V5036" s="39">
        <f t="shared" si="789"/>
        <v>0.817398220370396</v>
      </c>
    </row>
    <row r="5037" spans="1:22">
      <c r="A5037">
        <v>5032</v>
      </c>
      <c r="B5037" s="155">
        <f t="shared" si="790"/>
        <v>41484</v>
      </c>
      <c r="C5037" s="148">
        <f t="shared" si="781"/>
        <v>2013</v>
      </c>
      <c r="D5037" s="148">
        <f t="shared" si="782"/>
        <v>7</v>
      </c>
      <c r="E5037" s="152">
        <v>16</v>
      </c>
      <c r="F5037" s="153">
        <v>0</v>
      </c>
      <c r="G5037" s="154">
        <v>445.39600000000002</v>
      </c>
      <c r="H5037" s="154">
        <v>8.8999999999999996E-2</v>
      </c>
      <c r="I5037" s="154">
        <v>1282.749</v>
      </c>
      <c r="J5037" s="151">
        <v>0</v>
      </c>
      <c r="K5037" s="149">
        <f t="shared" si="783"/>
        <v>1728.2339999999999</v>
      </c>
      <c r="L5037" s="148">
        <v>0</v>
      </c>
      <c r="M5037" s="148">
        <v>131.96799999999999</v>
      </c>
      <c r="N5037" s="148">
        <v>0.88600000000000001</v>
      </c>
      <c r="O5037" s="148">
        <v>293.363</v>
      </c>
      <c r="P5037" s="148">
        <v>0</v>
      </c>
      <c r="Q5037" s="21">
        <f t="shared" si="784"/>
        <v>0</v>
      </c>
      <c r="R5037" s="21">
        <f t="shared" si="785"/>
        <v>421.90169599999996</v>
      </c>
      <c r="S5037" s="21">
        <f t="shared" si="786"/>
        <v>1.7285860000000002</v>
      </c>
      <c r="T5037" s="21">
        <f t="shared" si="787"/>
        <v>931.72088800000006</v>
      </c>
      <c r="U5037" s="22">
        <f t="shared" si="788"/>
        <v>1355.3511699999999</v>
      </c>
      <c r="V5037" s="39">
        <f t="shared" si="789"/>
        <v>0.78424054265799648</v>
      </c>
    </row>
    <row r="5038" spans="1:22">
      <c r="A5038">
        <v>5033</v>
      </c>
      <c r="B5038" s="155">
        <f t="shared" si="790"/>
        <v>41484</v>
      </c>
      <c r="C5038" s="148">
        <f t="shared" si="781"/>
        <v>2013</v>
      </c>
      <c r="D5038" s="148">
        <f t="shared" si="782"/>
        <v>7</v>
      </c>
      <c r="E5038" s="152">
        <v>17</v>
      </c>
      <c r="F5038" s="153">
        <v>0</v>
      </c>
      <c r="G5038" s="154">
        <v>436.57499999999999</v>
      </c>
      <c r="H5038" s="154">
        <v>0</v>
      </c>
      <c r="I5038" s="154">
        <v>1072.152</v>
      </c>
      <c r="J5038" s="151">
        <v>0</v>
      </c>
      <c r="K5038" s="149">
        <f t="shared" si="783"/>
        <v>1508.7270000000001</v>
      </c>
      <c r="L5038" s="148">
        <v>0</v>
      </c>
      <c r="M5038" s="148">
        <v>129.39500000000001</v>
      </c>
      <c r="N5038" s="148">
        <v>0</v>
      </c>
      <c r="O5038" s="148">
        <v>255.58199999999999</v>
      </c>
      <c r="P5038" s="148">
        <v>0</v>
      </c>
      <c r="Q5038" s="21">
        <f t="shared" si="784"/>
        <v>0</v>
      </c>
      <c r="R5038" s="21">
        <f t="shared" si="785"/>
        <v>413.67581500000006</v>
      </c>
      <c r="S5038" s="21">
        <f t="shared" si="786"/>
        <v>0</v>
      </c>
      <c r="T5038" s="21">
        <f t="shared" si="787"/>
        <v>811.728432</v>
      </c>
      <c r="U5038" s="22">
        <f t="shared" si="788"/>
        <v>1225.4042469999999</v>
      </c>
      <c r="V5038" s="39">
        <f t="shared" si="789"/>
        <v>0.81221072268210215</v>
      </c>
    </row>
    <row r="5039" spans="1:22">
      <c r="A5039">
        <v>5034</v>
      </c>
      <c r="B5039" s="155">
        <f t="shared" si="790"/>
        <v>41484</v>
      </c>
      <c r="C5039" s="148">
        <f t="shared" si="781"/>
        <v>2013</v>
      </c>
      <c r="D5039" s="148">
        <f t="shared" si="782"/>
        <v>7</v>
      </c>
      <c r="E5039" s="152">
        <v>18</v>
      </c>
      <c r="F5039" s="153">
        <v>0</v>
      </c>
      <c r="G5039" s="154">
        <v>437.834</v>
      </c>
      <c r="H5039" s="154">
        <v>0</v>
      </c>
      <c r="I5039" s="154">
        <v>1090.6030000000001</v>
      </c>
      <c r="J5039" s="151">
        <v>0</v>
      </c>
      <c r="K5039" s="149">
        <f t="shared" si="783"/>
        <v>1528.4370000000001</v>
      </c>
      <c r="L5039" s="148">
        <v>0</v>
      </c>
      <c r="M5039" s="148">
        <v>129.77500000000001</v>
      </c>
      <c r="N5039" s="148">
        <v>0</v>
      </c>
      <c r="O5039" s="148">
        <v>261.22000000000003</v>
      </c>
      <c r="P5039" s="148">
        <v>0</v>
      </c>
      <c r="Q5039" s="21">
        <f t="shared" si="784"/>
        <v>0</v>
      </c>
      <c r="R5039" s="21">
        <f t="shared" si="785"/>
        <v>414.89067500000004</v>
      </c>
      <c r="S5039" s="21">
        <f t="shared" si="786"/>
        <v>0</v>
      </c>
      <c r="T5039" s="21">
        <f t="shared" si="787"/>
        <v>829.63472000000013</v>
      </c>
      <c r="U5039" s="22">
        <f t="shared" si="788"/>
        <v>1244.5253950000001</v>
      </c>
      <c r="V5039" s="39">
        <f t="shared" si="789"/>
        <v>0.81424710014217139</v>
      </c>
    </row>
    <row r="5040" spans="1:22">
      <c r="A5040">
        <v>5035</v>
      </c>
      <c r="B5040" s="155">
        <f t="shared" si="790"/>
        <v>41484</v>
      </c>
      <c r="C5040" s="148">
        <f t="shared" si="781"/>
        <v>2013</v>
      </c>
      <c r="D5040" s="148">
        <f t="shared" si="782"/>
        <v>7</v>
      </c>
      <c r="E5040" s="152">
        <v>19</v>
      </c>
      <c r="F5040" s="153">
        <v>0</v>
      </c>
      <c r="G5040" s="154">
        <v>653.31200000000001</v>
      </c>
      <c r="H5040" s="154">
        <v>0</v>
      </c>
      <c r="I5040" s="154">
        <v>1165.3879999999999</v>
      </c>
      <c r="J5040" s="151">
        <v>0</v>
      </c>
      <c r="K5040" s="149">
        <f t="shared" si="783"/>
        <v>1818.6999999999998</v>
      </c>
      <c r="L5040" s="148">
        <v>0</v>
      </c>
      <c r="M5040" s="148">
        <v>187.63</v>
      </c>
      <c r="N5040" s="148">
        <v>0</v>
      </c>
      <c r="O5040" s="148">
        <v>290.91399999999999</v>
      </c>
      <c r="P5040" s="148">
        <v>0</v>
      </c>
      <c r="Q5040" s="21">
        <f t="shared" si="784"/>
        <v>0</v>
      </c>
      <c r="R5040" s="21">
        <f t="shared" si="785"/>
        <v>599.85311000000002</v>
      </c>
      <c r="S5040" s="21">
        <f t="shared" si="786"/>
        <v>0</v>
      </c>
      <c r="T5040" s="21">
        <f t="shared" si="787"/>
        <v>923.94286399999999</v>
      </c>
      <c r="U5040" s="22">
        <f t="shared" si="788"/>
        <v>1523.7959740000001</v>
      </c>
      <c r="V5040" s="39">
        <f t="shared" si="789"/>
        <v>0.83784899873536056</v>
      </c>
    </row>
    <row r="5041" spans="1:22">
      <c r="A5041">
        <v>5036</v>
      </c>
      <c r="B5041" s="155">
        <f t="shared" si="790"/>
        <v>41484</v>
      </c>
      <c r="C5041" s="148">
        <f t="shared" si="781"/>
        <v>2013</v>
      </c>
      <c r="D5041" s="148">
        <f t="shared" si="782"/>
        <v>7</v>
      </c>
      <c r="E5041" s="152">
        <v>20</v>
      </c>
      <c r="F5041" s="153">
        <v>0</v>
      </c>
      <c r="G5041" s="154">
        <v>436.61</v>
      </c>
      <c r="H5041" s="154">
        <v>0</v>
      </c>
      <c r="I5041" s="154">
        <v>1449.204</v>
      </c>
      <c r="J5041" s="151">
        <v>0</v>
      </c>
      <c r="K5041" s="149">
        <f t="shared" si="783"/>
        <v>1885.8139999999999</v>
      </c>
      <c r="L5041" s="148">
        <v>0</v>
      </c>
      <c r="M5041" s="148">
        <v>130.47200000000001</v>
      </c>
      <c r="N5041" s="148">
        <v>0</v>
      </c>
      <c r="O5041" s="148">
        <v>343.483</v>
      </c>
      <c r="P5041" s="148">
        <v>0</v>
      </c>
      <c r="Q5041" s="21">
        <f t="shared" si="784"/>
        <v>0</v>
      </c>
      <c r="R5041" s="21">
        <f t="shared" si="785"/>
        <v>417.11898400000001</v>
      </c>
      <c r="S5041" s="21">
        <f t="shared" si="786"/>
        <v>0</v>
      </c>
      <c r="T5041" s="21">
        <f t="shared" si="787"/>
        <v>1090.902008</v>
      </c>
      <c r="U5041" s="22">
        <f t="shared" si="788"/>
        <v>1508.020992</v>
      </c>
      <c r="V5041" s="39">
        <f t="shared" si="789"/>
        <v>0.7996658164590994</v>
      </c>
    </row>
    <row r="5042" spans="1:22">
      <c r="A5042">
        <v>5037</v>
      </c>
      <c r="B5042" s="155">
        <f t="shared" si="790"/>
        <v>41484</v>
      </c>
      <c r="C5042" s="148">
        <f t="shared" si="781"/>
        <v>2013</v>
      </c>
      <c r="D5042" s="148">
        <f t="shared" si="782"/>
        <v>7</v>
      </c>
      <c r="E5042" s="152">
        <v>21</v>
      </c>
      <c r="F5042" s="153">
        <v>0</v>
      </c>
      <c r="G5042" s="154">
        <v>443.35599999999999</v>
      </c>
      <c r="H5042" s="154">
        <v>0</v>
      </c>
      <c r="I5042" s="154">
        <v>1461.3510000000001</v>
      </c>
      <c r="J5042" s="151">
        <v>0</v>
      </c>
      <c r="K5042" s="149">
        <f t="shared" si="783"/>
        <v>1904.7070000000001</v>
      </c>
      <c r="L5042" s="148">
        <v>0</v>
      </c>
      <c r="M5042" s="148">
        <v>130.077</v>
      </c>
      <c r="N5042" s="148">
        <v>0</v>
      </c>
      <c r="O5042" s="148">
        <v>349.75599999999997</v>
      </c>
      <c r="P5042" s="148">
        <v>0</v>
      </c>
      <c r="Q5042" s="21">
        <f t="shared" si="784"/>
        <v>0</v>
      </c>
      <c r="R5042" s="21">
        <f t="shared" si="785"/>
        <v>415.85616900000002</v>
      </c>
      <c r="S5042" s="21">
        <f t="shared" si="786"/>
        <v>0</v>
      </c>
      <c r="T5042" s="21">
        <f t="shared" si="787"/>
        <v>1110.8250559999999</v>
      </c>
      <c r="U5042" s="22">
        <f t="shared" si="788"/>
        <v>1526.6812249999998</v>
      </c>
      <c r="V5042" s="39">
        <f t="shared" si="789"/>
        <v>0.80153074724878925</v>
      </c>
    </row>
    <row r="5043" spans="1:22">
      <c r="A5043">
        <v>5038</v>
      </c>
      <c r="B5043" s="155">
        <f t="shared" si="790"/>
        <v>41484</v>
      </c>
      <c r="C5043" s="148">
        <f t="shared" si="781"/>
        <v>2013</v>
      </c>
      <c r="D5043" s="148">
        <f t="shared" si="782"/>
        <v>7</v>
      </c>
      <c r="E5043" s="152">
        <v>22</v>
      </c>
      <c r="F5043" s="153">
        <v>0</v>
      </c>
      <c r="G5043" s="154">
        <v>442.51600000000002</v>
      </c>
      <c r="H5043" s="154">
        <v>0</v>
      </c>
      <c r="I5043" s="154">
        <v>1449.0640000000001</v>
      </c>
      <c r="J5043" s="151">
        <v>0</v>
      </c>
      <c r="K5043" s="149">
        <f t="shared" si="783"/>
        <v>1891.5800000000002</v>
      </c>
      <c r="L5043" s="148">
        <v>0</v>
      </c>
      <c r="M5043" s="148">
        <v>129.721</v>
      </c>
      <c r="N5043" s="148">
        <v>0</v>
      </c>
      <c r="O5043" s="148">
        <v>345.48099999999999</v>
      </c>
      <c r="P5043" s="148">
        <v>0</v>
      </c>
      <c r="Q5043" s="21">
        <f t="shared" si="784"/>
        <v>0</v>
      </c>
      <c r="R5043" s="21">
        <f t="shared" si="785"/>
        <v>414.71803700000004</v>
      </c>
      <c r="S5043" s="21">
        <f t="shared" si="786"/>
        <v>0</v>
      </c>
      <c r="T5043" s="21">
        <f t="shared" si="787"/>
        <v>1097.247656</v>
      </c>
      <c r="U5043" s="22">
        <f t="shared" si="788"/>
        <v>1511.9656930000001</v>
      </c>
      <c r="V5043" s="39">
        <f t="shared" si="789"/>
        <v>0.79931363886274964</v>
      </c>
    </row>
    <row r="5044" spans="1:22">
      <c r="A5044">
        <v>5039</v>
      </c>
      <c r="B5044" s="155">
        <f t="shared" si="790"/>
        <v>41484</v>
      </c>
      <c r="C5044" s="148">
        <f t="shared" si="781"/>
        <v>2013</v>
      </c>
      <c r="D5044" s="148">
        <f t="shared" si="782"/>
        <v>7</v>
      </c>
      <c r="E5044" s="152">
        <v>23</v>
      </c>
      <c r="F5044" s="153">
        <v>0</v>
      </c>
      <c r="G5044" s="154">
        <v>444.23700000000002</v>
      </c>
      <c r="H5044" s="154">
        <v>0</v>
      </c>
      <c r="I5044" s="154">
        <v>1378.597</v>
      </c>
      <c r="J5044" s="151">
        <v>0</v>
      </c>
      <c r="K5044" s="149">
        <f t="shared" si="783"/>
        <v>1822.8340000000001</v>
      </c>
      <c r="L5044" s="148">
        <v>0</v>
      </c>
      <c r="M5044" s="148">
        <v>130.43899999999999</v>
      </c>
      <c r="N5044" s="148">
        <v>0</v>
      </c>
      <c r="O5044" s="148">
        <v>322.20699999999999</v>
      </c>
      <c r="P5044" s="148">
        <v>0</v>
      </c>
      <c r="Q5044" s="21">
        <f t="shared" si="784"/>
        <v>0</v>
      </c>
      <c r="R5044" s="21">
        <f t="shared" si="785"/>
        <v>417.01348300000001</v>
      </c>
      <c r="S5044" s="21">
        <f t="shared" si="786"/>
        <v>0</v>
      </c>
      <c r="T5044" s="21">
        <f t="shared" si="787"/>
        <v>1023.329432</v>
      </c>
      <c r="U5044" s="22">
        <f t="shared" si="788"/>
        <v>1440.3429149999999</v>
      </c>
      <c r="V5044" s="39">
        <f t="shared" si="789"/>
        <v>0.79016680345001244</v>
      </c>
    </row>
    <row r="5045" spans="1:22">
      <c r="A5045">
        <v>5040</v>
      </c>
      <c r="B5045" s="155">
        <f t="shared" si="790"/>
        <v>41484</v>
      </c>
      <c r="C5045" s="148">
        <f t="shared" si="781"/>
        <v>2013</v>
      </c>
      <c r="D5045" s="148">
        <f t="shared" si="782"/>
        <v>7</v>
      </c>
      <c r="E5045" s="152">
        <v>24</v>
      </c>
      <c r="F5045" s="153">
        <v>0</v>
      </c>
      <c r="G5045" s="154">
        <v>438.05200000000002</v>
      </c>
      <c r="H5045" s="154">
        <v>0</v>
      </c>
      <c r="I5045" s="154">
        <v>1272.335</v>
      </c>
      <c r="J5045" s="151">
        <v>0</v>
      </c>
      <c r="K5045" s="149">
        <f t="shared" si="783"/>
        <v>1710.3870000000002</v>
      </c>
      <c r="L5045" s="148">
        <v>0</v>
      </c>
      <c r="M5045" s="148">
        <v>130.49199999999999</v>
      </c>
      <c r="N5045" s="148">
        <v>0</v>
      </c>
      <c r="O5045" s="148">
        <v>287.24599999999998</v>
      </c>
      <c r="P5045" s="148">
        <v>0</v>
      </c>
      <c r="Q5045" s="21">
        <f t="shared" si="784"/>
        <v>0</v>
      </c>
      <c r="R5045" s="21">
        <f t="shared" si="785"/>
        <v>417.18292399999996</v>
      </c>
      <c r="S5045" s="21">
        <f t="shared" si="786"/>
        <v>0</v>
      </c>
      <c r="T5045" s="21">
        <f t="shared" si="787"/>
        <v>912.29329599999994</v>
      </c>
      <c r="U5045" s="22">
        <f t="shared" si="788"/>
        <v>1329.47622</v>
      </c>
      <c r="V5045" s="39">
        <f t="shared" si="789"/>
        <v>0.77729555942602457</v>
      </c>
    </row>
    <row r="5046" spans="1:22">
      <c r="A5046">
        <v>5041</v>
      </c>
      <c r="B5046" s="155">
        <f t="shared" si="790"/>
        <v>41485</v>
      </c>
      <c r="C5046" s="148">
        <f t="shared" si="781"/>
        <v>2013</v>
      </c>
      <c r="D5046" s="148">
        <f t="shared" si="782"/>
        <v>7</v>
      </c>
      <c r="E5046" s="152">
        <v>1</v>
      </c>
      <c r="F5046" s="153">
        <v>0</v>
      </c>
      <c r="G5046" s="154">
        <v>448.09399999999999</v>
      </c>
      <c r="H5046" s="154">
        <v>0.497</v>
      </c>
      <c r="I5046" s="154">
        <v>1181.9169999999999</v>
      </c>
      <c r="J5046" s="151">
        <v>0</v>
      </c>
      <c r="K5046" s="149">
        <f t="shared" si="783"/>
        <v>1630.5079999999998</v>
      </c>
      <c r="L5046" s="148">
        <v>0</v>
      </c>
      <c r="M5046" s="148">
        <v>130.16</v>
      </c>
      <c r="N5046" s="148">
        <v>5.3029999999999999</v>
      </c>
      <c r="O5046" s="148">
        <v>266.86599999999999</v>
      </c>
      <c r="P5046" s="148">
        <v>0</v>
      </c>
      <c r="Q5046" s="21">
        <f t="shared" si="784"/>
        <v>0</v>
      </c>
      <c r="R5046" s="21">
        <f t="shared" si="785"/>
        <v>416.12151999999998</v>
      </c>
      <c r="S5046" s="21">
        <f t="shared" si="786"/>
        <v>10.346153000000001</v>
      </c>
      <c r="T5046" s="21">
        <f t="shared" si="787"/>
        <v>847.566416</v>
      </c>
      <c r="U5046" s="22">
        <f t="shared" si="788"/>
        <v>1274.034089</v>
      </c>
      <c r="V5046" s="39">
        <f t="shared" si="789"/>
        <v>0.78137248575290652</v>
      </c>
    </row>
    <row r="5047" spans="1:22">
      <c r="A5047">
        <v>5042</v>
      </c>
      <c r="B5047" s="155">
        <f t="shared" si="790"/>
        <v>41485</v>
      </c>
      <c r="C5047" s="148">
        <f t="shared" si="781"/>
        <v>2013</v>
      </c>
      <c r="D5047" s="148">
        <f t="shared" si="782"/>
        <v>7</v>
      </c>
      <c r="E5047" s="152">
        <v>2</v>
      </c>
      <c r="F5047" s="153">
        <v>0</v>
      </c>
      <c r="G5047" s="154">
        <v>448.22800000000001</v>
      </c>
      <c r="H5047" s="154">
        <v>0</v>
      </c>
      <c r="I5047" s="154">
        <v>1137.2929999999999</v>
      </c>
      <c r="J5047" s="151">
        <v>0</v>
      </c>
      <c r="K5047" s="149">
        <f t="shared" si="783"/>
        <v>1585.521</v>
      </c>
      <c r="L5047" s="148">
        <v>0</v>
      </c>
      <c r="M5047" s="148">
        <v>130.22999999999999</v>
      </c>
      <c r="N5047" s="148">
        <v>0</v>
      </c>
      <c r="O5047" s="148">
        <v>254.31</v>
      </c>
      <c r="P5047" s="148">
        <v>0</v>
      </c>
      <c r="Q5047" s="21">
        <f t="shared" si="784"/>
        <v>0</v>
      </c>
      <c r="R5047" s="21">
        <f t="shared" si="785"/>
        <v>416.34530999999998</v>
      </c>
      <c r="S5047" s="21">
        <f t="shared" si="786"/>
        <v>0</v>
      </c>
      <c r="T5047" s="21">
        <f t="shared" si="787"/>
        <v>807.68856000000005</v>
      </c>
      <c r="U5047" s="22">
        <f t="shared" si="788"/>
        <v>1224.03387</v>
      </c>
      <c r="V5047" s="39">
        <f t="shared" si="789"/>
        <v>0.77200735278813715</v>
      </c>
    </row>
    <row r="5048" spans="1:22">
      <c r="A5048">
        <v>5043</v>
      </c>
      <c r="B5048" s="155">
        <f t="shared" si="790"/>
        <v>41485</v>
      </c>
      <c r="C5048" s="148">
        <f t="shared" si="781"/>
        <v>2013</v>
      </c>
      <c r="D5048" s="148">
        <f t="shared" si="782"/>
        <v>7</v>
      </c>
      <c r="E5048" s="152">
        <v>3</v>
      </c>
      <c r="F5048" s="153">
        <v>0</v>
      </c>
      <c r="G5048" s="154">
        <v>177.89699999999999</v>
      </c>
      <c r="H5048" s="154">
        <v>0</v>
      </c>
      <c r="I5048" s="154">
        <v>1126.73</v>
      </c>
      <c r="J5048" s="151">
        <v>0</v>
      </c>
      <c r="K5048" s="149">
        <f t="shared" si="783"/>
        <v>1304.627</v>
      </c>
      <c r="L5048" s="148">
        <v>0</v>
      </c>
      <c r="M5048" s="148">
        <v>56.716999999999999</v>
      </c>
      <c r="N5048" s="148">
        <v>0</v>
      </c>
      <c r="O5048" s="148">
        <v>251.92</v>
      </c>
      <c r="P5048" s="148">
        <v>0</v>
      </c>
      <c r="Q5048" s="21">
        <f t="shared" si="784"/>
        <v>0</v>
      </c>
      <c r="R5048" s="21">
        <f t="shared" si="785"/>
        <v>181.32424900000001</v>
      </c>
      <c r="S5048" s="21">
        <f t="shared" si="786"/>
        <v>0</v>
      </c>
      <c r="T5048" s="21">
        <f t="shared" si="787"/>
        <v>800.09792000000004</v>
      </c>
      <c r="U5048" s="22">
        <f t="shared" si="788"/>
        <v>981.42216900000005</v>
      </c>
      <c r="V5048" s="39">
        <f t="shared" si="789"/>
        <v>0.7522626536167043</v>
      </c>
    </row>
    <row r="5049" spans="1:22">
      <c r="A5049">
        <v>5044</v>
      </c>
      <c r="B5049" s="155">
        <f t="shared" si="790"/>
        <v>41485</v>
      </c>
      <c r="C5049" s="148">
        <f t="shared" si="781"/>
        <v>2013</v>
      </c>
      <c r="D5049" s="148">
        <f t="shared" si="782"/>
        <v>7</v>
      </c>
      <c r="E5049" s="152">
        <v>4</v>
      </c>
      <c r="F5049" s="153">
        <v>0</v>
      </c>
      <c r="G5049" s="154">
        <v>177.67699999999999</v>
      </c>
      <c r="H5049" s="154">
        <v>0</v>
      </c>
      <c r="I5049" s="154">
        <v>1129.4349999999999</v>
      </c>
      <c r="J5049" s="151">
        <v>0</v>
      </c>
      <c r="K5049" s="149">
        <f t="shared" si="783"/>
        <v>1307.1119999999999</v>
      </c>
      <c r="L5049" s="148">
        <v>0</v>
      </c>
      <c r="M5049" s="148">
        <v>56.658000000000001</v>
      </c>
      <c r="N5049" s="148">
        <v>0</v>
      </c>
      <c r="O5049" s="148">
        <v>252.13499999999999</v>
      </c>
      <c r="P5049" s="148">
        <v>0</v>
      </c>
      <c r="Q5049" s="21">
        <f t="shared" si="784"/>
        <v>0</v>
      </c>
      <c r="R5049" s="21">
        <f t="shared" si="785"/>
        <v>181.135626</v>
      </c>
      <c r="S5049" s="21">
        <f t="shared" si="786"/>
        <v>0</v>
      </c>
      <c r="T5049" s="21">
        <f t="shared" si="787"/>
        <v>800.78075999999999</v>
      </c>
      <c r="U5049" s="22">
        <f t="shared" si="788"/>
        <v>981.91638599999999</v>
      </c>
      <c r="V5049" s="39">
        <f t="shared" si="789"/>
        <v>0.75121059710262017</v>
      </c>
    </row>
    <row r="5050" spans="1:22">
      <c r="A5050">
        <v>5045</v>
      </c>
      <c r="B5050" s="155">
        <f t="shared" si="790"/>
        <v>41485</v>
      </c>
      <c r="C5050" s="148">
        <f t="shared" si="781"/>
        <v>2013</v>
      </c>
      <c r="D5050" s="148">
        <f t="shared" si="782"/>
        <v>7</v>
      </c>
      <c r="E5050" s="152">
        <v>5</v>
      </c>
      <c r="F5050" s="153">
        <v>0</v>
      </c>
      <c r="G5050" s="154">
        <v>183.91399999999999</v>
      </c>
      <c r="H5050" s="154">
        <v>0</v>
      </c>
      <c r="I5050" s="154">
        <v>1131.69</v>
      </c>
      <c r="J5050" s="151">
        <v>0</v>
      </c>
      <c r="K5050" s="149">
        <f t="shared" si="783"/>
        <v>1315.604</v>
      </c>
      <c r="L5050" s="148">
        <v>0</v>
      </c>
      <c r="M5050" s="148">
        <v>60.027000000000001</v>
      </c>
      <c r="N5050" s="148">
        <v>0</v>
      </c>
      <c r="O5050" s="148">
        <v>251.57900000000001</v>
      </c>
      <c r="P5050" s="148">
        <v>0</v>
      </c>
      <c r="Q5050" s="21">
        <f t="shared" si="784"/>
        <v>0</v>
      </c>
      <c r="R5050" s="21">
        <f t="shared" si="785"/>
        <v>191.906319</v>
      </c>
      <c r="S5050" s="21">
        <f t="shared" si="786"/>
        <v>0</v>
      </c>
      <c r="T5050" s="21">
        <f t="shared" si="787"/>
        <v>799.01490400000012</v>
      </c>
      <c r="U5050" s="22">
        <f t="shared" si="788"/>
        <v>990.92122300000005</v>
      </c>
      <c r="V5050" s="39">
        <f t="shared" si="789"/>
        <v>0.75320630144025102</v>
      </c>
    </row>
    <row r="5051" spans="1:22">
      <c r="A5051">
        <v>5046</v>
      </c>
      <c r="B5051" s="155">
        <f t="shared" si="790"/>
        <v>41485</v>
      </c>
      <c r="C5051" s="148">
        <f t="shared" si="781"/>
        <v>2013</v>
      </c>
      <c r="D5051" s="148">
        <f t="shared" si="782"/>
        <v>7</v>
      </c>
      <c r="E5051" s="152">
        <v>6</v>
      </c>
      <c r="F5051" s="153">
        <v>0</v>
      </c>
      <c r="G5051" s="154">
        <v>342.43200000000002</v>
      </c>
      <c r="H5051" s="154">
        <v>0</v>
      </c>
      <c r="I5051" s="154">
        <v>1136.434</v>
      </c>
      <c r="J5051" s="151">
        <v>0</v>
      </c>
      <c r="K5051" s="149">
        <f t="shared" si="783"/>
        <v>1478.866</v>
      </c>
      <c r="L5051" s="148">
        <v>0</v>
      </c>
      <c r="M5051" s="148">
        <v>103.1</v>
      </c>
      <c r="N5051" s="148">
        <v>0</v>
      </c>
      <c r="O5051" s="148">
        <v>253.65899999999999</v>
      </c>
      <c r="P5051" s="148">
        <v>0</v>
      </c>
      <c r="Q5051" s="21">
        <f t="shared" si="784"/>
        <v>0</v>
      </c>
      <c r="R5051" s="21">
        <f t="shared" si="785"/>
        <v>329.61070000000001</v>
      </c>
      <c r="S5051" s="21">
        <f t="shared" si="786"/>
        <v>0</v>
      </c>
      <c r="T5051" s="21">
        <f t="shared" si="787"/>
        <v>805.62098400000002</v>
      </c>
      <c r="U5051" s="22">
        <f t="shared" si="788"/>
        <v>1135.2316840000001</v>
      </c>
      <c r="V5051" s="39">
        <f t="shared" si="789"/>
        <v>0.76763661075445655</v>
      </c>
    </row>
    <row r="5052" spans="1:22">
      <c r="A5052">
        <v>5047</v>
      </c>
      <c r="B5052" s="155">
        <f t="shared" si="790"/>
        <v>41485</v>
      </c>
      <c r="C5052" s="148">
        <f t="shared" si="781"/>
        <v>2013</v>
      </c>
      <c r="D5052" s="148">
        <f t="shared" si="782"/>
        <v>7</v>
      </c>
      <c r="E5052" s="152">
        <v>7</v>
      </c>
      <c r="F5052" s="153">
        <v>0</v>
      </c>
      <c r="G5052" s="154">
        <v>371.11799999999999</v>
      </c>
      <c r="H5052" s="154">
        <v>0</v>
      </c>
      <c r="I5052" s="154">
        <v>1184.3589999999999</v>
      </c>
      <c r="J5052" s="151">
        <v>0</v>
      </c>
      <c r="K5052" s="149">
        <f t="shared" si="783"/>
        <v>1555.4769999999999</v>
      </c>
      <c r="L5052" s="148">
        <v>0</v>
      </c>
      <c r="M5052" s="148">
        <v>115.598</v>
      </c>
      <c r="N5052" s="148">
        <v>0</v>
      </c>
      <c r="O5052" s="148">
        <v>268.25</v>
      </c>
      <c r="P5052" s="148">
        <v>0</v>
      </c>
      <c r="Q5052" s="21">
        <f t="shared" si="784"/>
        <v>0</v>
      </c>
      <c r="R5052" s="21">
        <f t="shared" si="785"/>
        <v>369.56680599999999</v>
      </c>
      <c r="S5052" s="21">
        <f t="shared" si="786"/>
        <v>0</v>
      </c>
      <c r="T5052" s="21">
        <f t="shared" si="787"/>
        <v>851.96199999999999</v>
      </c>
      <c r="U5052" s="22">
        <f t="shared" si="788"/>
        <v>1221.528806</v>
      </c>
      <c r="V5052" s="39">
        <f t="shared" si="789"/>
        <v>0.78530817620575566</v>
      </c>
    </row>
    <row r="5053" spans="1:22">
      <c r="A5053">
        <v>5048</v>
      </c>
      <c r="B5053" s="155">
        <f t="shared" si="790"/>
        <v>41485</v>
      </c>
      <c r="C5053" s="148">
        <f t="shared" si="781"/>
        <v>2013</v>
      </c>
      <c r="D5053" s="148">
        <f t="shared" si="782"/>
        <v>7</v>
      </c>
      <c r="E5053" s="152">
        <v>8</v>
      </c>
      <c r="F5053" s="153">
        <v>0</v>
      </c>
      <c r="G5053" s="154">
        <v>381.87200000000001</v>
      </c>
      <c r="H5053" s="154">
        <v>1.54</v>
      </c>
      <c r="I5053" s="154">
        <v>1229.432</v>
      </c>
      <c r="J5053" s="151">
        <v>0</v>
      </c>
      <c r="K5053" s="149">
        <f t="shared" si="783"/>
        <v>1612.8440000000001</v>
      </c>
      <c r="L5053" s="148">
        <v>0</v>
      </c>
      <c r="M5053" s="148">
        <v>114.43899999999999</v>
      </c>
      <c r="N5053" s="148">
        <v>4.0069999999999997</v>
      </c>
      <c r="O5053" s="148">
        <v>284.39699999999999</v>
      </c>
      <c r="P5053" s="148">
        <v>0</v>
      </c>
      <c r="Q5053" s="21">
        <f t="shared" si="784"/>
        <v>0</v>
      </c>
      <c r="R5053" s="21">
        <f t="shared" si="785"/>
        <v>365.86148299999996</v>
      </c>
      <c r="S5053" s="21">
        <f t="shared" si="786"/>
        <v>7.8176569999999996</v>
      </c>
      <c r="T5053" s="21">
        <f t="shared" si="787"/>
        <v>903.24487199999999</v>
      </c>
      <c r="U5053" s="22">
        <f t="shared" si="788"/>
        <v>1276.9240119999999</v>
      </c>
      <c r="V5053" s="39">
        <f t="shared" si="789"/>
        <v>0.79172195947035173</v>
      </c>
    </row>
    <row r="5054" spans="1:22">
      <c r="A5054">
        <v>5049</v>
      </c>
      <c r="B5054" s="155">
        <f t="shared" si="790"/>
        <v>41485</v>
      </c>
      <c r="C5054" s="148">
        <f t="shared" si="781"/>
        <v>2013</v>
      </c>
      <c r="D5054" s="148">
        <f t="shared" si="782"/>
        <v>7</v>
      </c>
      <c r="E5054" s="152">
        <v>9</v>
      </c>
      <c r="F5054" s="153">
        <v>0</v>
      </c>
      <c r="G5054" s="154">
        <v>382.70800000000003</v>
      </c>
      <c r="H5054" s="154">
        <v>0</v>
      </c>
      <c r="I5054" s="154">
        <v>1272.0119999999999</v>
      </c>
      <c r="J5054" s="151">
        <v>0</v>
      </c>
      <c r="K5054" s="149">
        <f t="shared" si="783"/>
        <v>1654.72</v>
      </c>
      <c r="L5054" s="148">
        <v>0</v>
      </c>
      <c r="M5054" s="148">
        <v>114.59399999999999</v>
      </c>
      <c r="N5054" s="148">
        <v>0</v>
      </c>
      <c r="O5054" s="148">
        <v>295.803</v>
      </c>
      <c r="P5054" s="148">
        <v>0</v>
      </c>
      <c r="Q5054" s="21">
        <f t="shared" si="784"/>
        <v>0</v>
      </c>
      <c r="R5054" s="21">
        <f t="shared" si="785"/>
        <v>366.35701799999998</v>
      </c>
      <c r="S5054" s="21">
        <f t="shared" si="786"/>
        <v>0</v>
      </c>
      <c r="T5054" s="21">
        <f t="shared" si="787"/>
        <v>939.47032799999999</v>
      </c>
      <c r="U5054" s="22">
        <f t="shared" si="788"/>
        <v>1305.827346</v>
      </c>
      <c r="V5054" s="39">
        <f t="shared" si="789"/>
        <v>0.78915305671050084</v>
      </c>
    </row>
    <row r="5055" spans="1:22">
      <c r="A5055">
        <v>5050</v>
      </c>
      <c r="B5055" s="155">
        <f t="shared" si="790"/>
        <v>41485</v>
      </c>
      <c r="C5055" s="148">
        <f t="shared" si="781"/>
        <v>2013</v>
      </c>
      <c r="D5055" s="148">
        <f t="shared" si="782"/>
        <v>7</v>
      </c>
      <c r="E5055" s="152">
        <v>10</v>
      </c>
      <c r="F5055" s="153">
        <v>0</v>
      </c>
      <c r="G5055" s="154">
        <v>383.67599999999999</v>
      </c>
      <c r="H5055" s="154">
        <v>0</v>
      </c>
      <c r="I5055" s="154">
        <v>1374.9659999999999</v>
      </c>
      <c r="J5055" s="151">
        <v>0</v>
      </c>
      <c r="K5055" s="149">
        <f t="shared" si="783"/>
        <v>1758.6419999999998</v>
      </c>
      <c r="L5055" s="148">
        <v>0</v>
      </c>
      <c r="M5055" s="148">
        <v>115.009</v>
      </c>
      <c r="N5055" s="148">
        <v>0</v>
      </c>
      <c r="O5055" s="148">
        <v>324.06400000000002</v>
      </c>
      <c r="P5055" s="148">
        <v>0</v>
      </c>
      <c r="Q5055" s="21">
        <f t="shared" si="784"/>
        <v>0</v>
      </c>
      <c r="R5055" s="21">
        <f t="shared" si="785"/>
        <v>367.68377300000003</v>
      </c>
      <c r="S5055" s="21">
        <f t="shared" si="786"/>
        <v>0</v>
      </c>
      <c r="T5055" s="21">
        <f t="shared" si="787"/>
        <v>1029.2272640000001</v>
      </c>
      <c r="U5055" s="22">
        <f t="shared" si="788"/>
        <v>1396.9110370000001</v>
      </c>
      <c r="V5055" s="39">
        <f t="shared" si="789"/>
        <v>0.79431233701913195</v>
      </c>
    </row>
    <row r="5056" spans="1:22">
      <c r="A5056">
        <v>5051</v>
      </c>
      <c r="B5056" s="155">
        <f t="shared" si="790"/>
        <v>41485</v>
      </c>
      <c r="C5056" s="148">
        <f t="shared" si="781"/>
        <v>2013</v>
      </c>
      <c r="D5056" s="148">
        <f t="shared" si="782"/>
        <v>7</v>
      </c>
      <c r="E5056" s="152">
        <v>11</v>
      </c>
      <c r="F5056" s="153">
        <v>0</v>
      </c>
      <c r="G5056" s="154">
        <v>381.70400000000001</v>
      </c>
      <c r="H5056" s="154">
        <v>0</v>
      </c>
      <c r="I5056" s="154">
        <v>1503.6320000000001</v>
      </c>
      <c r="J5056" s="151">
        <v>0</v>
      </c>
      <c r="K5056" s="149">
        <f t="shared" si="783"/>
        <v>1885.336</v>
      </c>
      <c r="L5056" s="148">
        <v>0</v>
      </c>
      <c r="M5056" s="148">
        <v>114.33199999999999</v>
      </c>
      <c r="N5056" s="148">
        <v>0</v>
      </c>
      <c r="O5056" s="148">
        <v>365.84100000000001</v>
      </c>
      <c r="P5056" s="148">
        <v>0</v>
      </c>
      <c r="Q5056" s="21">
        <f t="shared" si="784"/>
        <v>0</v>
      </c>
      <c r="R5056" s="21">
        <f t="shared" si="785"/>
        <v>365.51940400000001</v>
      </c>
      <c r="S5056" s="21">
        <f t="shared" si="786"/>
        <v>0</v>
      </c>
      <c r="T5056" s="21">
        <f t="shared" si="787"/>
        <v>1161.911016</v>
      </c>
      <c r="U5056" s="22">
        <f t="shared" si="788"/>
        <v>1527.4304200000001</v>
      </c>
      <c r="V5056" s="39">
        <f t="shared" si="789"/>
        <v>0.81016350401201698</v>
      </c>
    </row>
    <row r="5057" spans="1:22">
      <c r="A5057">
        <v>5052</v>
      </c>
      <c r="B5057" s="155">
        <f t="shared" si="790"/>
        <v>41485</v>
      </c>
      <c r="C5057" s="148">
        <f t="shared" si="781"/>
        <v>2013</v>
      </c>
      <c r="D5057" s="148">
        <f t="shared" si="782"/>
        <v>7</v>
      </c>
      <c r="E5057" s="152">
        <v>12</v>
      </c>
      <c r="F5057" s="153">
        <v>0</v>
      </c>
      <c r="G5057" s="154">
        <v>381.68599999999998</v>
      </c>
      <c r="H5057" s="154">
        <v>0</v>
      </c>
      <c r="I5057" s="154">
        <v>1259.4880000000001</v>
      </c>
      <c r="J5057" s="151">
        <v>0</v>
      </c>
      <c r="K5057" s="149">
        <f t="shared" si="783"/>
        <v>1641.174</v>
      </c>
      <c r="L5057" s="148">
        <v>0</v>
      </c>
      <c r="M5057" s="148">
        <v>114.515</v>
      </c>
      <c r="N5057" s="148">
        <v>0</v>
      </c>
      <c r="O5057" s="148">
        <v>313.82100000000003</v>
      </c>
      <c r="P5057" s="148">
        <v>0</v>
      </c>
      <c r="Q5057" s="21">
        <f t="shared" si="784"/>
        <v>0</v>
      </c>
      <c r="R5057" s="21">
        <f t="shared" si="785"/>
        <v>366.10445500000003</v>
      </c>
      <c r="S5057" s="21">
        <f t="shared" si="786"/>
        <v>0</v>
      </c>
      <c r="T5057" s="21">
        <f t="shared" si="787"/>
        <v>996.69549600000016</v>
      </c>
      <c r="U5057" s="22">
        <f t="shared" si="788"/>
        <v>1362.7999510000002</v>
      </c>
      <c r="V5057" s="39">
        <f t="shared" si="789"/>
        <v>0.83038114849491906</v>
      </c>
    </row>
    <row r="5058" spans="1:22">
      <c r="A5058">
        <v>5053</v>
      </c>
      <c r="B5058" s="155">
        <f t="shared" si="790"/>
        <v>41485</v>
      </c>
      <c r="C5058" s="148">
        <f t="shared" si="781"/>
        <v>2013</v>
      </c>
      <c r="D5058" s="148">
        <f t="shared" si="782"/>
        <v>7</v>
      </c>
      <c r="E5058" s="152">
        <v>13</v>
      </c>
      <c r="F5058" s="153">
        <v>0</v>
      </c>
      <c r="G5058" s="154">
        <v>382.44600000000003</v>
      </c>
      <c r="H5058" s="154">
        <v>0</v>
      </c>
      <c r="I5058" s="154">
        <v>1297.2360000000001</v>
      </c>
      <c r="J5058" s="151">
        <v>0</v>
      </c>
      <c r="K5058" s="149">
        <f t="shared" si="783"/>
        <v>1679.6820000000002</v>
      </c>
      <c r="L5058" s="148">
        <v>0</v>
      </c>
      <c r="M5058" s="148">
        <v>114.42</v>
      </c>
      <c r="N5058" s="148">
        <v>0</v>
      </c>
      <c r="O5058" s="148">
        <v>321.029</v>
      </c>
      <c r="P5058" s="148">
        <v>0</v>
      </c>
      <c r="Q5058" s="21">
        <f t="shared" si="784"/>
        <v>0</v>
      </c>
      <c r="R5058" s="21">
        <f t="shared" si="785"/>
        <v>365.80074000000002</v>
      </c>
      <c r="S5058" s="21">
        <f t="shared" si="786"/>
        <v>0</v>
      </c>
      <c r="T5058" s="21">
        <f t="shared" si="787"/>
        <v>1019.588104</v>
      </c>
      <c r="U5058" s="22">
        <f t="shared" si="788"/>
        <v>1385.3888440000001</v>
      </c>
      <c r="V5058" s="39">
        <f t="shared" si="789"/>
        <v>0.82479233807351626</v>
      </c>
    </row>
    <row r="5059" spans="1:22">
      <c r="A5059">
        <v>5054</v>
      </c>
      <c r="B5059" s="155">
        <f t="shared" si="790"/>
        <v>41485</v>
      </c>
      <c r="C5059" s="148">
        <f t="shared" si="781"/>
        <v>2013</v>
      </c>
      <c r="D5059" s="148">
        <f t="shared" si="782"/>
        <v>7</v>
      </c>
      <c r="E5059" s="152">
        <v>14</v>
      </c>
      <c r="F5059" s="153">
        <v>0</v>
      </c>
      <c r="G5059" s="154">
        <v>225.83199999999999</v>
      </c>
      <c r="H5059" s="154">
        <v>0</v>
      </c>
      <c r="I5059" s="154">
        <v>1466.761</v>
      </c>
      <c r="J5059" s="151">
        <v>0</v>
      </c>
      <c r="K5059" s="149">
        <f t="shared" si="783"/>
        <v>1692.5929999999998</v>
      </c>
      <c r="L5059" s="148">
        <v>0</v>
      </c>
      <c r="M5059" s="148">
        <v>72.31</v>
      </c>
      <c r="N5059" s="148">
        <v>0</v>
      </c>
      <c r="O5059" s="148">
        <v>354.846</v>
      </c>
      <c r="P5059" s="148">
        <v>0</v>
      </c>
      <c r="Q5059" s="21">
        <f t="shared" si="784"/>
        <v>0</v>
      </c>
      <c r="R5059" s="21">
        <f t="shared" si="785"/>
        <v>231.17507000000001</v>
      </c>
      <c r="S5059" s="21">
        <f t="shared" si="786"/>
        <v>0</v>
      </c>
      <c r="T5059" s="21">
        <f t="shared" si="787"/>
        <v>1126.990896</v>
      </c>
      <c r="U5059" s="22">
        <f t="shared" si="788"/>
        <v>1358.165966</v>
      </c>
      <c r="V5059" s="39">
        <f t="shared" si="789"/>
        <v>0.8024173360045801</v>
      </c>
    </row>
    <row r="5060" spans="1:22">
      <c r="A5060">
        <v>5055</v>
      </c>
      <c r="B5060" s="155">
        <f t="shared" si="790"/>
        <v>41485</v>
      </c>
      <c r="C5060" s="148">
        <f t="shared" si="781"/>
        <v>2013</v>
      </c>
      <c r="D5060" s="148">
        <f t="shared" si="782"/>
        <v>7</v>
      </c>
      <c r="E5060" s="152">
        <v>15</v>
      </c>
      <c r="F5060" s="153">
        <v>0</v>
      </c>
      <c r="G5060" s="154">
        <v>384.66699999999997</v>
      </c>
      <c r="H5060" s="154">
        <v>0</v>
      </c>
      <c r="I5060" s="154">
        <v>1190.5930000000001</v>
      </c>
      <c r="J5060" s="151">
        <v>0</v>
      </c>
      <c r="K5060" s="149">
        <f t="shared" si="783"/>
        <v>1575.26</v>
      </c>
      <c r="L5060" s="148">
        <v>0</v>
      </c>
      <c r="M5060" s="148">
        <v>114.979</v>
      </c>
      <c r="N5060" s="148">
        <v>0</v>
      </c>
      <c r="O5060" s="148">
        <v>293.07900000000001</v>
      </c>
      <c r="P5060" s="148">
        <v>0</v>
      </c>
      <c r="Q5060" s="21">
        <f t="shared" si="784"/>
        <v>0</v>
      </c>
      <c r="R5060" s="21">
        <f t="shared" si="785"/>
        <v>367.58786300000003</v>
      </c>
      <c r="S5060" s="21">
        <f t="shared" si="786"/>
        <v>0</v>
      </c>
      <c r="T5060" s="21">
        <f t="shared" si="787"/>
        <v>930.81890400000009</v>
      </c>
      <c r="U5060" s="22">
        <f t="shared" si="788"/>
        <v>1298.4067670000002</v>
      </c>
      <c r="V5060" s="39">
        <f t="shared" si="789"/>
        <v>0.82424918235719824</v>
      </c>
    </row>
    <row r="5061" spans="1:22">
      <c r="A5061">
        <v>5056</v>
      </c>
      <c r="B5061" s="155">
        <f t="shared" si="790"/>
        <v>41485</v>
      </c>
      <c r="C5061" s="148">
        <f t="shared" si="781"/>
        <v>2013</v>
      </c>
      <c r="D5061" s="148">
        <f t="shared" si="782"/>
        <v>7</v>
      </c>
      <c r="E5061" s="152">
        <v>16</v>
      </c>
      <c r="F5061" s="153">
        <v>0</v>
      </c>
      <c r="G5061" s="154">
        <v>188.02799999999999</v>
      </c>
      <c r="H5061" s="154">
        <v>0</v>
      </c>
      <c r="I5061" s="154">
        <v>1363.1969999999999</v>
      </c>
      <c r="J5061" s="151">
        <v>0</v>
      </c>
      <c r="K5061" s="149">
        <f t="shared" si="783"/>
        <v>1551.2249999999999</v>
      </c>
      <c r="L5061" s="148">
        <v>0</v>
      </c>
      <c r="M5061" s="148">
        <v>60.48</v>
      </c>
      <c r="N5061" s="148">
        <v>0</v>
      </c>
      <c r="O5061" s="148">
        <v>346.928</v>
      </c>
      <c r="P5061" s="148">
        <v>0</v>
      </c>
      <c r="Q5061" s="21">
        <f t="shared" si="784"/>
        <v>0</v>
      </c>
      <c r="R5061" s="21">
        <f t="shared" si="785"/>
        <v>193.35455999999999</v>
      </c>
      <c r="S5061" s="21">
        <f t="shared" si="786"/>
        <v>0</v>
      </c>
      <c r="T5061" s="21">
        <f t="shared" si="787"/>
        <v>1101.8433280000002</v>
      </c>
      <c r="U5061" s="22">
        <f t="shared" si="788"/>
        <v>1295.1978880000001</v>
      </c>
      <c r="V5061" s="39">
        <f t="shared" si="789"/>
        <v>0.83495165949491545</v>
      </c>
    </row>
    <row r="5062" spans="1:22">
      <c r="A5062">
        <v>5057</v>
      </c>
      <c r="B5062" s="155">
        <f t="shared" si="790"/>
        <v>41485</v>
      </c>
      <c r="C5062" s="148">
        <f t="shared" si="781"/>
        <v>2013</v>
      </c>
      <c r="D5062" s="148">
        <f t="shared" si="782"/>
        <v>7</v>
      </c>
      <c r="E5062" s="152">
        <v>17</v>
      </c>
      <c r="F5062" s="153">
        <v>0</v>
      </c>
      <c r="G5062" s="154">
        <v>382.52199999999999</v>
      </c>
      <c r="H5062" s="154">
        <v>0</v>
      </c>
      <c r="I5062" s="154">
        <v>1174.575</v>
      </c>
      <c r="J5062" s="151">
        <v>0</v>
      </c>
      <c r="K5062" s="149">
        <f t="shared" si="783"/>
        <v>1557.097</v>
      </c>
      <c r="L5062" s="148">
        <v>0</v>
      </c>
      <c r="M5062" s="148">
        <v>114.28100000000001</v>
      </c>
      <c r="N5062" s="148">
        <v>0</v>
      </c>
      <c r="O5062" s="148">
        <v>293.25799999999998</v>
      </c>
      <c r="P5062" s="148">
        <v>0</v>
      </c>
      <c r="Q5062" s="21">
        <f t="shared" si="784"/>
        <v>0</v>
      </c>
      <c r="R5062" s="21">
        <f t="shared" si="785"/>
        <v>365.356357</v>
      </c>
      <c r="S5062" s="21">
        <f t="shared" si="786"/>
        <v>0</v>
      </c>
      <c r="T5062" s="21">
        <f t="shared" si="787"/>
        <v>931.38740799999994</v>
      </c>
      <c r="U5062" s="22">
        <f t="shared" si="788"/>
        <v>1296.7437649999999</v>
      </c>
      <c r="V5062" s="39">
        <f t="shared" si="789"/>
        <v>0.83279575068219891</v>
      </c>
    </row>
    <row r="5063" spans="1:22">
      <c r="A5063">
        <v>5058</v>
      </c>
      <c r="B5063" s="155">
        <f t="shared" si="790"/>
        <v>41485</v>
      </c>
      <c r="C5063" s="148">
        <f t="shared" ref="C5063:C5126" si="791">YEAR(B5063)</f>
        <v>2013</v>
      </c>
      <c r="D5063" s="148">
        <f t="shared" ref="D5063:D5126" si="792">MONTH(B5063)</f>
        <v>7</v>
      </c>
      <c r="E5063" s="152">
        <v>18</v>
      </c>
      <c r="F5063" s="153">
        <v>0</v>
      </c>
      <c r="G5063" s="154">
        <v>382.59500000000003</v>
      </c>
      <c r="H5063" s="154">
        <v>0</v>
      </c>
      <c r="I5063" s="154">
        <v>1352.9639999999999</v>
      </c>
      <c r="J5063" s="151">
        <v>0</v>
      </c>
      <c r="K5063" s="149">
        <f t="shared" ref="K5063:K5126" si="793">SUM(F5063:J5063)</f>
        <v>1735.559</v>
      </c>
      <c r="L5063" s="148">
        <v>0</v>
      </c>
      <c r="M5063" s="148">
        <v>114.361</v>
      </c>
      <c r="N5063" s="148">
        <v>0</v>
      </c>
      <c r="O5063" s="148">
        <v>328.39600000000002</v>
      </c>
      <c r="P5063" s="148">
        <v>0</v>
      </c>
      <c r="Q5063" s="21">
        <f t="shared" ref="Q5063:Q5126" si="794">+$Q$2*L5063</f>
        <v>0</v>
      </c>
      <c r="R5063" s="21">
        <f t="shared" ref="R5063:R5126" si="795">+$R$2*M5063</f>
        <v>365.61211700000001</v>
      </c>
      <c r="S5063" s="21">
        <f t="shared" ref="S5063:S5126" si="796">+$S$2*N5063</f>
        <v>0</v>
      </c>
      <c r="T5063" s="21">
        <f t="shared" ref="T5063:T5126" si="797">+$T$2*O5063</f>
        <v>1042.9856960000002</v>
      </c>
      <c r="U5063" s="22">
        <f t="shared" ref="U5063:U5126" si="798">SUM(Q5063:T5063)</f>
        <v>1408.5978130000003</v>
      </c>
      <c r="V5063" s="39">
        <f t="shared" ref="V5063:V5126" si="799">+U5063/K5063</f>
        <v>0.81161044539540306</v>
      </c>
    </row>
    <row r="5064" spans="1:22">
      <c r="A5064">
        <v>5059</v>
      </c>
      <c r="B5064" s="155">
        <f t="shared" si="790"/>
        <v>41485</v>
      </c>
      <c r="C5064" s="148">
        <f t="shared" si="791"/>
        <v>2013</v>
      </c>
      <c r="D5064" s="148">
        <f t="shared" si="792"/>
        <v>7</v>
      </c>
      <c r="E5064" s="152">
        <v>19</v>
      </c>
      <c r="F5064" s="153">
        <v>0</v>
      </c>
      <c r="G5064" s="154">
        <v>383.72699999999998</v>
      </c>
      <c r="H5064" s="154">
        <v>0</v>
      </c>
      <c r="I5064" s="154">
        <v>1363.4960000000001</v>
      </c>
      <c r="J5064" s="151">
        <v>0</v>
      </c>
      <c r="K5064" s="149">
        <f t="shared" si="793"/>
        <v>1747.223</v>
      </c>
      <c r="L5064" s="148">
        <v>0</v>
      </c>
      <c r="M5064" s="148">
        <v>114.74299999999999</v>
      </c>
      <c r="N5064" s="148">
        <v>0</v>
      </c>
      <c r="O5064" s="148">
        <v>333.56700000000001</v>
      </c>
      <c r="P5064" s="148">
        <v>0</v>
      </c>
      <c r="Q5064" s="21">
        <f t="shared" si="794"/>
        <v>0</v>
      </c>
      <c r="R5064" s="21">
        <f t="shared" si="795"/>
        <v>366.833371</v>
      </c>
      <c r="S5064" s="21">
        <f t="shared" si="796"/>
        <v>0</v>
      </c>
      <c r="T5064" s="21">
        <f t="shared" si="797"/>
        <v>1059.4087920000002</v>
      </c>
      <c r="U5064" s="22">
        <f t="shared" si="798"/>
        <v>1426.2421630000001</v>
      </c>
      <c r="V5064" s="39">
        <f t="shared" si="799"/>
        <v>0.81629085869405349</v>
      </c>
    </row>
    <row r="5065" spans="1:22">
      <c r="A5065">
        <v>5060</v>
      </c>
      <c r="B5065" s="155">
        <f t="shared" si="790"/>
        <v>41485</v>
      </c>
      <c r="C5065" s="148">
        <f t="shared" si="791"/>
        <v>2013</v>
      </c>
      <c r="D5065" s="148">
        <f t="shared" si="792"/>
        <v>7</v>
      </c>
      <c r="E5065" s="152">
        <v>20</v>
      </c>
      <c r="F5065" s="153">
        <v>0</v>
      </c>
      <c r="G5065" s="154">
        <v>659.57399999999996</v>
      </c>
      <c r="H5065" s="154">
        <v>0</v>
      </c>
      <c r="I5065" s="154">
        <v>1156.502</v>
      </c>
      <c r="J5065" s="151">
        <v>0</v>
      </c>
      <c r="K5065" s="149">
        <f t="shared" si="793"/>
        <v>1816.076</v>
      </c>
      <c r="L5065" s="148">
        <v>0</v>
      </c>
      <c r="M5065" s="148">
        <v>189.82599999999999</v>
      </c>
      <c r="N5065" s="148">
        <v>0</v>
      </c>
      <c r="O5065" s="148">
        <v>294.20299999999997</v>
      </c>
      <c r="P5065" s="148">
        <v>0</v>
      </c>
      <c r="Q5065" s="21">
        <f t="shared" si="794"/>
        <v>0</v>
      </c>
      <c r="R5065" s="21">
        <f t="shared" si="795"/>
        <v>606.87372200000004</v>
      </c>
      <c r="S5065" s="21">
        <f t="shared" si="796"/>
        <v>0</v>
      </c>
      <c r="T5065" s="21">
        <f t="shared" si="797"/>
        <v>934.38872800000001</v>
      </c>
      <c r="U5065" s="22">
        <f t="shared" si="798"/>
        <v>1541.2624500000002</v>
      </c>
      <c r="V5065" s="39">
        <f t="shared" si="799"/>
        <v>0.84867728553210342</v>
      </c>
    </row>
    <row r="5066" spans="1:22">
      <c r="A5066">
        <v>5061</v>
      </c>
      <c r="B5066" s="155">
        <f t="shared" si="790"/>
        <v>41485</v>
      </c>
      <c r="C5066" s="148">
        <f t="shared" si="791"/>
        <v>2013</v>
      </c>
      <c r="D5066" s="148">
        <f t="shared" si="792"/>
        <v>7</v>
      </c>
      <c r="E5066" s="152">
        <v>21</v>
      </c>
      <c r="F5066" s="153">
        <v>0</v>
      </c>
      <c r="G5066" s="154">
        <v>659.14200000000005</v>
      </c>
      <c r="H5066" s="154">
        <v>0</v>
      </c>
      <c r="I5066" s="154">
        <v>1176.057</v>
      </c>
      <c r="J5066" s="151">
        <v>0</v>
      </c>
      <c r="K5066" s="149">
        <f t="shared" si="793"/>
        <v>1835.1990000000001</v>
      </c>
      <c r="L5066" s="148">
        <v>0</v>
      </c>
      <c r="M5066" s="148">
        <v>189.49299999999999</v>
      </c>
      <c r="N5066" s="148">
        <v>0</v>
      </c>
      <c r="O5066" s="148">
        <v>299.74299999999999</v>
      </c>
      <c r="P5066" s="148">
        <v>0</v>
      </c>
      <c r="Q5066" s="21">
        <f t="shared" si="794"/>
        <v>0</v>
      </c>
      <c r="R5066" s="21">
        <f t="shared" si="795"/>
        <v>605.809121</v>
      </c>
      <c r="S5066" s="21">
        <f t="shared" si="796"/>
        <v>0</v>
      </c>
      <c r="T5066" s="21">
        <f t="shared" si="797"/>
        <v>951.98376800000005</v>
      </c>
      <c r="U5066" s="22">
        <f t="shared" si="798"/>
        <v>1557.7928890000001</v>
      </c>
      <c r="V5066" s="39">
        <f t="shared" si="799"/>
        <v>0.84884140030590693</v>
      </c>
    </row>
    <row r="5067" spans="1:22">
      <c r="A5067">
        <v>5062</v>
      </c>
      <c r="B5067" s="155">
        <f t="shared" si="790"/>
        <v>41485</v>
      </c>
      <c r="C5067" s="148">
        <f t="shared" si="791"/>
        <v>2013</v>
      </c>
      <c r="D5067" s="148">
        <f t="shared" si="792"/>
        <v>7</v>
      </c>
      <c r="E5067" s="152">
        <v>22</v>
      </c>
      <c r="F5067" s="153">
        <v>0</v>
      </c>
      <c r="G5067" s="154">
        <v>652.73199999999997</v>
      </c>
      <c r="H5067" s="154">
        <v>0</v>
      </c>
      <c r="I5067" s="154">
        <v>1164.0219999999999</v>
      </c>
      <c r="J5067" s="151">
        <v>0</v>
      </c>
      <c r="K5067" s="149">
        <f t="shared" si="793"/>
        <v>1816.7539999999999</v>
      </c>
      <c r="L5067" s="148">
        <v>0</v>
      </c>
      <c r="M5067" s="148">
        <v>187.511</v>
      </c>
      <c r="N5067" s="148">
        <v>0</v>
      </c>
      <c r="O5067" s="148">
        <v>295.57100000000003</v>
      </c>
      <c r="P5067" s="148">
        <v>0</v>
      </c>
      <c r="Q5067" s="21">
        <f t="shared" si="794"/>
        <v>0</v>
      </c>
      <c r="R5067" s="21">
        <f t="shared" si="795"/>
        <v>599.472667</v>
      </c>
      <c r="S5067" s="21">
        <f t="shared" si="796"/>
        <v>0</v>
      </c>
      <c r="T5067" s="21">
        <f t="shared" si="797"/>
        <v>938.73349600000017</v>
      </c>
      <c r="U5067" s="22">
        <f t="shared" si="798"/>
        <v>1538.2061630000003</v>
      </c>
      <c r="V5067" s="39">
        <f t="shared" si="799"/>
        <v>0.84667828610808082</v>
      </c>
    </row>
    <row r="5068" spans="1:22">
      <c r="A5068">
        <v>5063</v>
      </c>
      <c r="B5068" s="155">
        <f t="shared" si="790"/>
        <v>41485</v>
      </c>
      <c r="C5068" s="148">
        <f t="shared" si="791"/>
        <v>2013</v>
      </c>
      <c r="D5068" s="148">
        <f t="shared" si="792"/>
        <v>7</v>
      </c>
      <c r="E5068" s="152">
        <v>23</v>
      </c>
      <c r="F5068" s="153">
        <v>0</v>
      </c>
      <c r="G5068" s="154">
        <v>652.10199999999998</v>
      </c>
      <c r="H5068" s="154">
        <v>0</v>
      </c>
      <c r="I5068" s="154">
        <v>1125.673</v>
      </c>
      <c r="J5068" s="151">
        <v>0</v>
      </c>
      <c r="K5068" s="149">
        <f t="shared" si="793"/>
        <v>1777.7750000000001</v>
      </c>
      <c r="L5068" s="148">
        <v>0</v>
      </c>
      <c r="M5068" s="148">
        <v>187.24600000000001</v>
      </c>
      <c r="N5068" s="148">
        <v>0</v>
      </c>
      <c r="O5068" s="148">
        <v>295.57900000000001</v>
      </c>
      <c r="P5068" s="148">
        <v>0</v>
      </c>
      <c r="Q5068" s="21">
        <f t="shared" si="794"/>
        <v>0</v>
      </c>
      <c r="R5068" s="21">
        <f t="shared" si="795"/>
        <v>598.62546200000008</v>
      </c>
      <c r="S5068" s="21">
        <f t="shared" si="796"/>
        <v>0</v>
      </c>
      <c r="T5068" s="21">
        <f t="shared" si="797"/>
        <v>938.75890400000003</v>
      </c>
      <c r="U5068" s="22">
        <f t="shared" si="798"/>
        <v>1537.3843660000002</v>
      </c>
      <c r="V5068" s="39">
        <f t="shared" si="799"/>
        <v>0.86478005709383932</v>
      </c>
    </row>
    <row r="5069" spans="1:22">
      <c r="A5069">
        <v>5064</v>
      </c>
      <c r="B5069" s="155">
        <f t="shared" si="790"/>
        <v>41485</v>
      </c>
      <c r="C5069" s="148">
        <f t="shared" si="791"/>
        <v>2013</v>
      </c>
      <c r="D5069" s="148">
        <f t="shared" si="792"/>
        <v>7</v>
      </c>
      <c r="E5069" s="152">
        <v>24</v>
      </c>
      <c r="F5069" s="153">
        <v>0</v>
      </c>
      <c r="G5069" s="154">
        <v>456.52600000000001</v>
      </c>
      <c r="H5069" s="154">
        <v>0</v>
      </c>
      <c r="I5069" s="154">
        <v>1298.665</v>
      </c>
      <c r="J5069" s="151">
        <v>0</v>
      </c>
      <c r="K5069" s="149">
        <f t="shared" si="793"/>
        <v>1755.191</v>
      </c>
      <c r="L5069" s="148">
        <v>0</v>
      </c>
      <c r="M5069" s="148">
        <v>133.09100000000001</v>
      </c>
      <c r="N5069" s="148">
        <v>0</v>
      </c>
      <c r="O5069" s="148">
        <v>335.96600000000001</v>
      </c>
      <c r="P5069" s="148">
        <v>0</v>
      </c>
      <c r="Q5069" s="21">
        <f t="shared" si="794"/>
        <v>0</v>
      </c>
      <c r="R5069" s="21">
        <f t="shared" si="795"/>
        <v>425.49192700000003</v>
      </c>
      <c r="S5069" s="21">
        <f t="shared" si="796"/>
        <v>0</v>
      </c>
      <c r="T5069" s="21">
        <f t="shared" si="797"/>
        <v>1067.028016</v>
      </c>
      <c r="U5069" s="22">
        <f t="shared" si="798"/>
        <v>1492.519943</v>
      </c>
      <c r="V5069" s="39">
        <f t="shared" si="799"/>
        <v>0.85034616916335604</v>
      </c>
    </row>
    <row r="5070" spans="1:22">
      <c r="A5070">
        <v>5065</v>
      </c>
      <c r="B5070" s="155">
        <f t="shared" si="790"/>
        <v>41486</v>
      </c>
      <c r="C5070" s="148">
        <f t="shared" si="791"/>
        <v>2013</v>
      </c>
      <c r="D5070" s="148">
        <f t="shared" si="792"/>
        <v>7</v>
      </c>
      <c r="E5070" s="152">
        <v>1</v>
      </c>
      <c r="F5070" s="153">
        <v>0</v>
      </c>
      <c r="G5070" s="154">
        <v>510.05900000000003</v>
      </c>
      <c r="H5070" s="154">
        <v>0</v>
      </c>
      <c r="I5070" s="154">
        <v>1014.556</v>
      </c>
      <c r="J5070" s="151">
        <v>0</v>
      </c>
      <c r="K5070" s="149">
        <f t="shared" si="793"/>
        <v>1524.615</v>
      </c>
      <c r="L5070" s="148">
        <v>0</v>
      </c>
      <c r="M5070" s="148">
        <v>150.947</v>
      </c>
      <c r="N5070" s="148">
        <v>0</v>
      </c>
      <c r="O5070" s="148">
        <v>236.49</v>
      </c>
      <c r="P5070" s="148">
        <v>0</v>
      </c>
      <c r="Q5070" s="21">
        <f t="shared" si="794"/>
        <v>0</v>
      </c>
      <c r="R5070" s="21">
        <f t="shared" si="795"/>
        <v>482.57755900000001</v>
      </c>
      <c r="S5070" s="21">
        <f t="shared" si="796"/>
        <v>0</v>
      </c>
      <c r="T5070" s="21">
        <f t="shared" si="797"/>
        <v>751.09224000000006</v>
      </c>
      <c r="U5070" s="22">
        <f t="shared" si="798"/>
        <v>1233.669799</v>
      </c>
      <c r="V5070" s="39">
        <f t="shared" si="799"/>
        <v>0.80916808440163579</v>
      </c>
    </row>
    <row r="5071" spans="1:22">
      <c r="A5071">
        <v>5066</v>
      </c>
      <c r="B5071" s="155">
        <f t="shared" si="790"/>
        <v>41486</v>
      </c>
      <c r="C5071" s="148">
        <f t="shared" si="791"/>
        <v>2013</v>
      </c>
      <c r="D5071" s="148">
        <f t="shared" si="792"/>
        <v>7</v>
      </c>
      <c r="E5071" s="152">
        <v>2</v>
      </c>
      <c r="F5071" s="153">
        <v>0</v>
      </c>
      <c r="G5071" s="154">
        <v>511.75799999999998</v>
      </c>
      <c r="H5071" s="154">
        <v>0</v>
      </c>
      <c r="I5071" s="154">
        <v>965.28899999999999</v>
      </c>
      <c r="J5071" s="151">
        <v>0</v>
      </c>
      <c r="K5071" s="149">
        <f t="shared" si="793"/>
        <v>1477.047</v>
      </c>
      <c r="L5071" s="148">
        <v>0</v>
      </c>
      <c r="M5071" s="148">
        <v>150.86699999999999</v>
      </c>
      <c r="N5071" s="148">
        <v>0</v>
      </c>
      <c r="O5071" s="148">
        <v>222.99299999999999</v>
      </c>
      <c r="P5071" s="148">
        <v>0</v>
      </c>
      <c r="Q5071" s="21">
        <f t="shared" si="794"/>
        <v>0</v>
      </c>
      <c r="R5071" s="21">
        <f t="shared" si="795"/>
        <v>482.321799</v>
      </c>
      <c r="S5071" s="21">
        <f t="shared" si="796"/>
        <v>0</v>
      </c>
      <c r="T5071" s="21">
        <f t="shared" si="797"/>
        <v>708.22576800000002</v>
      </c>
      <c r="U5071" s="22">
        <f t="shared" si="798"/>
        <v>1190.5475670000001</v>
      </c>
      <c r="V5071" s="39">
        <f t="shared" si="799"/>
        <v>0.80603228400991977</v>
      </c>
    </row>
    <row r="5072" spans="1:22">
      <c r="A5072">
        <v>5067</v>
      </c>
      <c r="B5072" s="155">
        <f t="shared" si="790"/>
        <v>41486</v>
      </c>
      <c r="C5072" s="148">
        <f t="shared" si="791"/>
        <v>2013</v>
      </c>
      <c r="D5072" s="148">
        <f t="shared" si="792"/>
        <v>7</v>
      </c>
      <c r="E5072" s="152">
        <v>3</v>
      </c>
      <c r="F5072" s="153">
        <v>0</v>
      </c>
      <c r="G5072" s="154">
        <v>514.38300000000004</v>
      </c>
      <c r="H5072" s="154">
        <v>0</v>
      </c>
      <c r="I5072" s="154">
        <v>989.38300000000004</v>
      </c>
      <c r="J5072" s="151">
        <v>0</v>
      </c>
      <c r="K5072" s="149">
        <f t="shared" si="793"/>
        <v>1503.7660000000001</v>
      </c>
      <c r="L5072" s="148">
        <v>0</v>
      </c>
      <c r="M5072" s="148">
        <v>151.084</v>
      </c>
      <c r="N5072" s="148">
        <v>0</v>
      </c>
      <c r="O5072" s="148">
        <v>222.11699999999999</v>
      </c>
      <c r="P5072" s="148">
        <v>0</v>
      </c>
      <c r="Q5072" s="21">
        <f t="shared" si="794"/>
        <v>0</v>
      </c>
      <c r="R5072" s="21">
        <f t="shared" si="795"/>
        <v>483.01554800000002</v>
      </c>
      <c r="S5072" s="21">
        <f t="shared" si="796"/>
        <v>0</v>
      </c>
      <c r="T5072" s="21">
        <f t="shared" si="797"/>
        <v>705.44359199999997</v>
      </c>
      <c r="U5072" s="22">
        <f t="shared" si="798"/>
        <v>1188.4591399999999</v>
      </c>
      <c r="V5072" s="39">
        <f t="shared" si="799"/>
        <v>0.79032185858704074</v>
      </c>
    </row>
    <row r="5073" spans="1:22">
      <c r="A5073">
        <v>5068</v>
      </c>
      <c r="B5073" s="155">
        <f t="shared" si="790"/>
        <v>41486</v>
      </c>
      <c r="C5073" s="148">
        <f t="shared" si="791"/>
        <v>2013</v>
      </c>
      <c r="D5073" s="148">
        <f t="shared" si="792"/>
        <v>7</v>
      </c>
      <c r="E5073" s="152">
        <v>4</v>
      </c>
      <c r="F5073" s="153">
        <v>0</v>
      </c>
      <c r="G5073" s="154">
        <v>516.05600000000004</v>
      </c>
      <c r="H5073" s="154">
        <v>0</v>
      </c>
      <c r="I5073" s="154">
        <v>763.99599999999998</v>
      </c>
      <c r="J5073" s="151">
        <v>0</v>
      </c>
      <c r="K5073" s="149">
        <f t="shared" si="793"/>
        <v>1280.0520000000001</v>
      </c>
      <c r="L5073" s="148">
        <v>0</v>
      </c>
      <c r="M5073" s="148">
        <v>151.244</v>
      </c>
      <c r="N5073" s="148">
        <v>0</v>
      </c>
      <c r="O5073" s="148">
        <v>168.95500000000001</v>
      </c>
      <c r="P5073" s="148">
        <v>0</v>
      </c>
      <c r="Q5073" s="21">
        <f t="shared" si="794"/>
        <v>0</v>
      </c>
      <c r="R5073" s="21">
        <f t="shared" si="795"/>
        <v>483.52706799999999</v>
      </c>
      <c r="S5073" s="21">
        <f t="shared" si="796"/>
        <v>0</v>
      </c>
      <c r="T5073" s="21">
        <f t="shared" si="797"/>
        <v>536.60108000000002</v>
      </c>
      <c r="U5073" s="22">
        <f t="shared" si="798"/>
        <v>1020.128148</v>
      </c>
      <c r="V5073" s="39">
        <f t="shared" si="799"/>
        <v>0.79694273982619446</v>
      </c>
    </row>
    <row r="5074" spans="1:22">
      <c r="A5074">
        <v>5069</v>
      </c>
      <c r="B5074" s="155">
        <f t="shared" si="790"/>
        <v>41486</v>
      </c>
      <c r="C5074" s="148">
        <f t="shared" si="791"/>
        <v>2013</v>
      </c>
      <c r="D5074" s="148">
        <f t="shared" si="792"/>
        <v>7</v>
      </c>
      <c r="E5074" s="152">
        <v>5</v>
      </c>
      <c r="F5074" s="153">
        <v>0</v>
      </c>
      <c r="G5074" s="154">
        <v>515.44000000000005</v>
      </c>
      <c r="H5074" s="154">
        <v>0</v>
      </c>
      <c r="I5074" s="154">
        <v>766.63699999999994</v>
      </c>
      <c r="J5074" s="151">
        <v>0</v>
      </c>
      <c r="K5074" s="149">
        <f t="shared" si="793"/>
        <v>1282.077</v>
      </c>
      <c r="L5074" s="148">
        <v>0</v>
      </c>
      <c r="M5074" s="148">
        <v>151.15899999999999</v>
      </c>
      <c r="N5074" s="148">
        <v>0</v>
      </c>
      <c r="O5074" s="148">
        <v>173.95500000000001</v>
      </c>
      <c r="P5074" s="148">
        <v>0</v>
      </c>
      <c r="Q5074" s="21">
        <f t="shared" si="794"/>
        <v>0</v>
      </c>
      <c r="R5074" s="21">
        <f t="shared" si="795"/>
        <v>483.25532299999998</v>
      </c>
      <c r="S5074" s="21">
        <f t="shared" si="796"/>
        <v>0</v>
      </c>
      <c r="T5074" s="21">
        <f t="shared" si="797"/>
        <v>552.48108000000002</v>
      </c>
      <c r="U5074" s="22">
        <f t="shared" si="798"/>
        <v>1035.7364029999999</v>
      </c>
      <c r="V5074" s="39">
        <f t="shared" si="799"/>
        <v>0.80785818870473447</v>
      </c>
    </row>
    <row r="5075" spans="1:22">
      <c r="A5075">
        <v>5070</v>
      </c>
      <c r="B5075" s="155">
        <f t="shared" si="790"/>
        <v>41486</v>
      </c>
      <c r="C5075" s="148">
        <f t="shared" si="791"/>
        <v>2013</v>
      </c>
      <c r="D5075" s="148">
        <f t="shared" si="792"/>
        <v>7</v>
      </c>
      <c r="E5075" s="152">
        <v>6</v>
      </c>
      <c r="F5075" s="153">
        <v>0</v>
      </c>
      <c r="G5075" s="154">
        <v>710.85299999999995</v>
      </c>
      <c r="H5075" s="154">
        <v>0</v>
      </c>
      <c r="I5075" s="154">
        <v>780.48699999999997</v>
      </c>
      <c r="J5075" s="151">
        <v>0</v>
      </c>
      <c r="K5075" s="149">
        <f t="shared" si="793"/>
        <v>1491.34</v>
      </c>
      <c r="L5075" s="148">
        <v>0</v>
      </c>
      <c r="M5075" s="148">
        <v>205.49199999999999</v>
      </c>
      <c r="N5075" s="148">
        <v>0</v>
      </c>
      <c r="O5075" s="148">
        <v>179.49199999999999</v>
      </c>
      <c r="P5075" s="148">
        <v>0</v>
      </c>
      <c r="Q5075" s="21">
        <f t="shared" si="794"/>
        <v>0</v>
      </c>
      <c r="R5075" s="21">
        <f t="shared" si="795"/>
        <v>656.95792399999993</v>
      </c>
      <c r="S5075" s="21">
        <f t="shared" si="796"/>
        <v>0</v>
      </c>
      <c r="T5075" s="21">
        <f t="shared" si="797"/>
        <v>570.06659200000001</v>
      </c>
      <c r="U5075" s="22">
        <f t="shared" si="798"/>
        <v>1227.0245159999999</v>
      </c>
      <c r="V5075" s="39">
        <f t="shared" si="799"/>
        <v>0.82276644896536</v>
      </c>
    </row>
    <row r="5076" spans="1:22">
      <c r="A5076">
        <v>5071</v>
      </c>
      <c r="B5076" s="155">
        <f t="shared" si="790"/>
        <v>41486</v>
      </c>
      <c r="C5076" s="148">
        <f t="shared" si="791"/>
        <v>2013</v>
      </c>
      <c r="D5076" s="148">
        <f t="shared" si="792"/>
        <v>7</v>
      </c>
      <c r="E5076" s="152">
        <v>7</v>
      </c>
      <c r="F5076" s="153">
        <v>0</v>
      </c>
      <c r="G5076" s="154">
        <v>656.673</v>
      </c>
      <c r="H5076" s="154">
        <v>0</v>
      </c>
      <c r="I5076" s="154">
        <v>873.65899999999999</v>
      </c>
      <c r="J5076" s="151">
        <v>0</v>
      </c>
      <c r="K5076" s="149">
        <f t="shared" si="793"/>
        <v>1530.3319999999999</v>
      </c>
      <c r="L5076" s="148">
        <v>0</v>
      </c>
      <c r="M5076" s="148">
        <v>193.64599999999999</v>
      </c>
      <c r="N5076" s="148">
        <v>0</v>
      </c>
      <c r="O5076" s="148">
        <v>198.726</v>
      </c>
      <c r="P5076" s="148">
        <v>0</v>
      </c>
      <c r="Q5076" s="21">
        <f t="shared" si="794"/>
        <v>0</v>
      </c>
      <c r="R5076" s="21">
        <f t="shared" si="795"/>
        <v>619.08626199999992</v>
      </c>
      <c r="S5076" s="21">
        <f t="shared" si="796"/>
        <v>0</v>
      </c>
      <c r="T5076" s="21">
        <f t="shared" si="797"/>
        <v>631.15377599999999</v>
      </c>
      <c r="U5076" s="22">
        <f t="shared" si="798"/>
        <v>1250.2400379999999</v>
      </c>
      <c r="V5076" s="39">
        <f t="shared" si="799"/>
        <v>0.81697307381666207</v>
      </c>
    </row>
    <row r="5077" spans="1:22">
      <c r="A5077">
        <v>5072</v>
      </c>
      <c r="B5077" s="155">
        <f t="shared" si="790"/>
        <v>41486</v>
      </c>
      <c r="C5077" s="148">
        <f t="shared" si="791"/>
        <v>2013</v>
      </c>
      <c r="D5077" s="148">
        <f t="shared" si="792"/>
        <v>7</v>
      </c>
      <c r="E5077" s="152">
        <v>8</v>
      </c>
      <c r="F5077" s="153">
        <v>0</v>
      </c>
      <c r="G5077" s="154">
        <v>670.00699999999995</v>
      </c>
      <c r="H5077" s="154">
        <v>0</v>
      </c>
      <c r="I5077" s="154">
        <v>980.17399999999998</v>
      </c>
      <c r="J5077" s="151">
        <v>0</v>
      </c>
      <c r="K5077" s="149">
        <f t="shared" si="793"/>
        <v>1650.181</v>
      </c>
      <c r="L5077" s="148">
        <v>0</v>
      </c>
      <c r="M5077" s="148">
        <v>193.27199999999999</v>
      </c>
      <c r="N5077" s="148">
        <v>0</v>
      </c>
      <c r="O5077" s="148">
        <v>229.48599999999999</v>
      </c>
      <c r="P5077" s="148">
        <v>0</v>
      </c>
      <c r="Q5077" s="21">
        <f t="shared" si="794"/>
        <v>0</v>
      </c>
      <c r="R5077" s="21">
        <f t="shared" si="795"/>
        <v>617.89058399999999</v>
      </c>
      <c r="S5077" s="21">
        <f t="shared" si="796"/>
        <v>0</v>
      </c>
      <c r="T5077" s="21">
        <f t="shared" si="797"/>
        <v>728.84753599999999</v>
      </c>
      <c r="U5077" s="22">
        <f t="shared" si="798"/>
        <v>1346.73812</v>
      </c>
      <c r="V5077" s="39">
        <f t="shared" si="799"/>
        <v>0.81611539582627601</v>
      </c>
    </row>
    <row r="5078" spans="1:22">
      <c r="A5078">
        <v>5073</v>
      </c>
      <c r="B5078" s="155">
        <f t="shared" si="790"/>
        <v>41486</v>
      </c>
      <c r="C5078" s="148">
        <f t="shared" si="791"/>
        <v>2013</v>
      </c>
      <c r="D5078" s="148">
        <f t="shared" si="792"/>
        <v>7</v>
      </c>
      <c r="E5078" s="152">
        <v>9</v>
      </c>
      <c r="F5078" s="153">
        <v>0</v>
      </c>
      <c r="G5078" s="154">
        <v>673.82899999999995</v>
      </c>
      <c r="H5078" s="154">
        <v>0.88500000000000001</v>
      </c>
      <c r="I5078" s="154">
        <v>828.029</v>
      </c>
      <c r="J5078" s="151">
        <v>0</v>
      </c>
      <c r="K5078" s="149">
        <f t="shared" si="793"/>
        <v>1502.7429999999999</v>
      </c>
      <c r="L5078" s="148">
        <v>0</v>
      </c>
      <c r="M5078" s="148">
        <v>193.905</v>
      </c>
      <c r="N5078" s="148">
        <v>1.839</v>
      </c>
      <c r="O5078" s="148">
        <v>187.476</v>
      </c>
      <c r="P5078" s="148">
        <v>0</v>
      </c>
      <c r="Q5078" s="21">
        <f t="shared" si="794"/>
        <v>0</v>
      </c>
      <c r="R5078" s="21">
        <f t="shared" si="795"/>
        <v>619.91428500000006</v>
      </c>
      <c r="S5078" s="21">
        <f t="shared" si="796"/>
        <v>3.5878890000000001</v>
      </c>
      <c r="T5078" s="21">
        <f t="shared" si="797"/>
        <v>595.42377599999998</v>
      </c>
      <c r="U5078" s="22">
        <f t="shared" si="798"/>
        <v>1218.9259500000001</v>
      </c>
      <c r="V5078" s="39">
        <f t="shared" si="799"/>
        <v>0.81113400628051513</v>
      </c>
    </row>
    <row r="5079" spans="1:22">
      <c r="A5079">
        <v>5074</v>
      </c>
      <c r="B5079" s="155">
        <f t="shared" si="790"/>
        <v>41486</v>
      </c>
      <c r="C5079" s="148">
        <f t="shared" si="791"/>
        <v>2013</v>
      </c>
      <c r="D5079" s="148">
        <f t="shared" si="792"/>
        <v>7</v>
      </c>
      <c r="E5079" s="152">
        <v>10</v>
      </c>
      <c r="F5079" s="153">
        <v>0</v>
      </c>
      <c r="G5079" s="154">
        <v>673.97500000000002</v>
      </c>
      <c r="H5079" s="154">
        <v>0</v>
      </c>
      <c r="I5079" s="154">
        <v>977.54499999999996</v>
      </c>
      <c r="J5079" s="151">
        <v>0</v>
      </c>
      <c r="K5079" s="149">
        <f t="shared" si="793"/>
        <v>1651.52</v>
      </c>
      <c r="L5079" s="148">
        <v>0</v>
      </c>
      <c r="M5079" s="148">
        <v>193.697</v>
      </c>
      <c r="N5079" s="148">
        <v>0</v>
      </c>
      <c r="O5079" s="148">
        <v>219.95599999999999</v>
      </c>
      <c r="P5079" s="148">
        <v>0</v>
      </c>
      <c r="Q5079" s="21">
        <f t="shared" si="794"/>
        <v>0</v>
      </c>
      <c r="R5079" s="21">
        <f t="shared" si="795"/>
        <v>619.24930900000004</v>
      </c>
      <c r="S5079" s="21">
        <f t="shared" si="796"/>
        <v>0</v>
      </c>
      <c r="T5079" s="21">
        <f t="shared" si="797"/>
        <v>698.58025599999996</v>
      </c>
      <c r="U5079" s="22">
        <f t="shared" si="798"/>
        <v>1317.829565</v>
      </c>
      <c r="V5079" s="39">
        <f t="shared" si="799"/>
        <v>0.79794950409319898</v>
      </c>
    </row>
    <row r="5080" spans="1:22">
      <c r="A5080">
        <v>5075</v>
      </c>
      <c r="B5080" s="155">
        <f t="shared" si="790"/>
        <v>41486</v>
      </c>
      <c r="C5080" s="148">
        <f t="shared" si="791"/>
        <v>2013</v>
      </c>
      <c r="D5080" s="148">
        <f t="shared" si="792"/>
        <v>7</v>
      </c>
      <c r="E5080" s="152">
        <v>11</v>
      </c>
      <c r="F5080" s="153">
        <v>0</v>
      </c>
      <c r="G5080" s="154">
        <v>673.26099999999997</v>
      </c>
      <c r="H5080" s="154">
        <v>0</v>
      </c>
      <c r="I5080" s="154">
        <v>913.94799999999998</v>
      </c>
      <c r="J5080" s="151">
        <v>0</v>
      </c>
      <c r="K5080" s="149">
        <f t="shared" si="793"/>
        <v>1587.2089999999998</v>
      </c>
      <c r="L5080" s="148">
        <v>0</v>
      </c>
      <c r="M5080" s="148">
        <v>193.559</v>
      </c>
      <c r="N5080" s="148">
        <v>0</v>
      </c>
      <c r="O5080" s="148">
        <v>208.99199999999999</v>
      </c>
      <c r="P5080" s="148">
        <v>0</v>
      </c>
      <c r="Q5080" s="21">
        <f t="shared" si="794"/>
        <v>0</v>
      </c>
      <c r="R5080" s="21">
        <f t="shared" si="795"/>
        <v>618.80812300000002</v>
      </c>
      <c r="S5080" s="21">
        <f t="shared" si="796"/>
        <v>0</v>
      </c>
      <c r="T5080" s="21">
        <f t="shared" si="797"/>
        <v>663.75859200000002</v>
      </c>
      <c r="U5080" s="22">
        <f t="shared" si="798"/>
        <v>1282.5667149999999</v>
      </c>
      <c r="V5080" s="39">
        <f t="shared" si="799"/>
        <v>0.80806416483273469</v>
      </c>
    </row>
    <row r="5081" spans="1:22">
      <c r="A5081">
        <v>5076</v>
      </c>
      <c r="B5081" s="155">
        <f t="shared" si="790"/>
        <v>41486</v>
      </c>
      <c r="C5081" s="148">
        <f t="shared" si="791"/>
        <v>2013</v>
      </c>
      <c r="D5081" s="148">
        <f t="shared" si="792"/>
        <v>7</v>
      </c>
      <c r="E5081" s="152">
        <v>12</v>
      </c>
      <c r="F5081" s="153">
        <v>0</v>
      </c>
      <c r="G5081" s="154">
        <v>670.99099999999999</v>
      </c>
      <c r="H5081" s="154">
        <v>0</v>
      </c>
      <c r="I5081" s="154">
        <v>997.43799999999999</v>
      </c>
      <c r="J5081" s="151">
        <v>0</v>
      </c>
      <c r="K5081" s="149">
        <f t="shared" si="793"/>
        <v>1668.4290000000001</v>
      </c>
      <c r="L5081" s="148">
        <v>0</v>
      </c>
      <c r="M5081" s="148">
        <v>193.14699999999999</v>
      </c>
      <c r="N5081" s="148">
        <v>0</v>
      </c>
      <c r="O5081" s="148">
        <v>228.48099999999999</v>
      </c>
      <c r="P5081" s="148">
        <v>0</v>
      </c>
      <c r="Q5081" s="21">
        <f t="shared" si="794"/>
        <v>0</v>
      </c>
      <c r="R5081" s="21">
        <f t="shared" si="795"/>
        <v>617.49095899999998</v>
      </c>
      <c r="S5081" s="21">
        <f t="shared" si="796"/>
        <v>0</v>
      </c>
      <c r="T5081" s="21">
        <f t="shared" si="797"/>
        <v>725.65565600000002</v>
      </c>
      <c r="U5081" s="22">
        <f t="shared" si="798"/>
        <v>1343.1466150000001</v>
      </c>
      <c r="V5081" s="39">
        <f t="shared" si="799"/>
        <v>0.80503672316892116</v>
      </c>
    </row>
    <row r="5082" spans="1:22">
      <c r="A5082">
        <v>5077</v>
      </c>
      <c r="B5082" s="155">
        <f t="shared" si="790"/>
        <v>41486</v>
      </c>
      <c r="C5082" s="148">
        <f t="shared" si="791"/>
        <v>2013</v>
      </c>
      <c r="D5082" s="148">
        <f t="shared" si="792"/>
        <v>7</v>
      </c>
      <c r="E5082" s="152">
        <v>13</v>
      </c>
      <c r="F5082" s="153">
        <v>0</v>
      </c>
      <c r="G5082" s="154">
        <v>671.58299999999997</v>
      </c>
      <c r="H5082" s="154">
        <v>0</v>
      </c>
      <c r="I5082" s="154">
        <v>1004.092</v>
      </c>
      <c r="J5082" s="151">
        <v>0</v>
      </c>
      <c r="K5082" s="149">
        <f t="shared" si="793"/>
        <v>1675.675</v>
      </c>
      <c r="L5082" s="148">
        <v>0</v>
      </c>
      <c r="M5082" s="148">
        <v>192.89</v>
      </c>
      <c r="N5082" s="148">
        <v>0</v>
      </c>
      <c r="O5082" s="148">
        <v>235.43</v>
      </c>
      <c r="P5082" s="148">
        <v>0</v>
      </c>
      <c r="Q5082" s="21">
        <f t="shared" si="794"/>
        <v>0</v>
      </c>
      <c r="R5082" s="21">
        <f t="shared" si="795"/>
        <v>616.66932999999995</v>
      </c>
      <c r="S5082" s="21">
        <f t="shared" si="796"/>
        <v>0</v>
      </c>
      <c r="T5082" s="21">
        <f t="shared" si="797"/>
        <v>747.72568000000001</v>
      </c>
      <c r="U5082" s="22">
        <f t="shared" si="798"/>
        <v>1364.39501</v>
      </c>
      <c r="V5082" s="39">
        <f t="shared" si="799"/>
        <v>0.81423606009518557</v>
      </c>
    </row>
    <row r="5083" spans="1:22">
      <c r="A5083">
        <v>5078</v>
      </c>
      <c r="B5083" s="155">
        <f t="shared" si="790"/>
        <v>41486</v>
      </c>
      <c r="C5083" s="148">
        <f t="shared" si="791"/>
        <v>2013</v>
      </c>
      <c r="D5083" s="148">
        <f t="shared" si="792"/>
        <v>7</v>
      </c>
      <c r="E5083" s="152">
        <v>14</v>
      </c>
      <c r="F5083" s="153">
        <v>0</v>
      </c>
      <c r="G5083" s="154">
        <v>693.51300000000003</v>
      </c>
      <c r="H5083" s="154">
        <v>0</v>
      </c>
      <c r="I5083" s="154">
        <v>771.74300000000005</v>
      </c>
      <c r="J5083" s="151">
        <v>0</v>
      </c>
      <c r="K5083" s="149">
        <f t="shared" si="793"/>
        <v>1465.2560000000001</v>
      </c>
      <c r="L5083" s="148">
        <v>0</v>
      </c>
      <c r="M5083" s="148">
        <v>199.316</v>
      </c>
      <c r="N5083" s="148">
        <v>0</v>
      </c>
      <c r="O5083" s="148">
        <v>194.88</v>
      </c>
      <c r="P5083" s="148">
        <v>0</v>
      </c>
      <c r="Q5083" s="21">
        <f t="shared" si="794"/>
        <v>0</v>
      </c>
      <c r="R5083" s="21">
        <f t="shared" si="795"/>
        <v>637.21325200000001</v>
      </c>
      <c r="S5083" s="21">
        <f t="shared" si="796"/>
        <v>0</v>
      </c>
      <c r="T5083" s="21">
        <f t="shared" si="797"/>
        <v>618.93888000000004</v>
      </c>
      <c r="U5083" s="22">
        <f t="shared" si="798"/>
        <v>1256.1521320000002</v>
      </c>
      <c r="V5083" s="39">
        <f t="shared" si="799"/>
        <v>0.85729192168467494</v>
      </c>
    </row>
    <row r="5084" spans="1:22">
      <c r="A5084">
        <v>5079</v>
      </c>
      <c r="B5084" s="155">
        <f t="shared" si="790"/>
        <v>41486</v>
      </c>
      <c r="C5084" s="148">
        <f t="shared" si="791"/>
        <v>2013</v>
      </c>
      <c r="D5084" s="148">
        <f t="shared" si="792"/>
        <v>7</v>
      </c>
      <c r="E5084" s="152">
        <v>15</v>
      </c>
      <c r="F5084" s="153">
        <v>0</v>
      </c>
      <c r="G5084" s="154">
        <v>719.59699999999998</v>
      </c>
      <c r="H5084" s="154">
        <v>0</v>
      </c>
      <c r="I5084" s="154">
        <v>935.755</v>
      </c>
      <c r="J5084" s="151">
        <v>0</v>
      </c>
      <c r="K5084" s="149">
        <f t="shared" si="793"/>
        <v>1655.3519999999999</v>
      </c>
      <c r="L5084" s="148">
        <v>0</v>
      </c>
      <c r="M5084" s="148">
        <v>207.03200000000001</v>
      </c>
      <c r="N5084" s="148">
        <v>0</v>
      </c>
      <c r="O5084" s="148">
        <v>238.29599999999999</v>
      </c>
      <c r="P5084" s="148">
        <v>0</v>
      </c>
      <c r="Q5084" s="21">
        <f t="shared" si="794"/>
        <v>0</v>
      </c>
      <c r="R5084" s="21">
        <f t="shared" si="795"/>
        <v>661.881304</v>
      </c>
      <c r="S5084" s="21">
        <f t="shared" si="796"/>
        <v>0</v>
      </c>
      <c r="T5084" s="21">
        <f t="shared" si="797"/>
        <v>756.82809599999996</v>
      </c>
      <c r="U5084" s="22">
        <f t="shared" si="798"/>
        <v>1418.7094</v>
      </c>
      <c r="V5084" s="39">
        <f t="shared" si="799"/>
        <v>0.8570439398991877</v>
      </c>
    </row>
    <row r="5085" spans="1:22">
      <c r="A5085">
        <v>5080</v>
      </c>
      <c r="B5085" s="155">
        <f t="shared" si="790"/>
        <v>41486</v>
      </c>
      <c r="C5085" s="148">
        <f t="shared" si="791"/>
        <v>2013</v>
      </c>
      <c r="D5085" s="148">
        <f t="shared" si="792"/>
        <v>7</v>
      </c>
      <c r="E5085" s="152">
        <v>16</v>
      </c>
      <c r="F5085" s="153">
        <v>0</v>
      </c>
      <c r="G5085" s="154">
        <v>576.25800000000004</v>
      </c>
      <c r="H5085" s="154">
        <v>0</v>
      </c>
      <c r="I5085" s="154">
        <v>1109.1020000000001</v>
      </c>
      <c r="J5085" s="151">
        <v>0</v>
      </c>
      <c r="K5085" s="149">
        <f t="shared" si="793"/>
        <v>1685.3600000000001</v>
      </c>
      <c r="L5085" s="148">
        <v>0</v>
      </c>
      <c r="M5085" s="148">
        <v>177.34800000000001</v>
      </c>
      <c r="N5085" s="148">
        <v>0</v>
      </c>
      <c r="O5085" s="148">
        <v>279.95400000000001</v>
      </c>
      <c r="P5085" s="148">
        <v>0</v>
      </c>
      <c r="Q5085" s="21">
        <f t="shared" si="794"/>
        <v>0</v>
      </c>
      <c r="R5085" s="21">
        <f t="shared" si="795"/>
        <v>566.98155600000007</v>
      </c>
      <c r="S5085" s="21">
        <f t="shared" si="796"/>
        <v>0</v>
      </c>
      <c r="T5085" s="21">
        <f t="shared" si="797"/>
        <v>889.13390400000003</v>
      </c>
      <c r="U5085" s="22">
        <f t="shared" si="798"/>
        <v>1456.11546</v>
      </c>
      <c r="V5085" s="39">
        <f t="shared" si="799"/>
        <v>0.86397888878340523</v>
      </c>
    </row>
    <row r="5086" spans="1:22">
      <c r="A5086">
        <v>5081</v>
      </c>
      <c r="B5086" s="155">
        <f t="shared" si="790"/>
        <v>41486</v>
      </c>
      <c r="C5086" s="148">
        <f t="shared" si="791"/>
        <v>2013</v>
      </c>
      <c r="D5086" s="148">
        <f t="shared" si="792"/>
        <v>7</v>
      </c>
      <c r="E5086" s="152">
        <v>17</v>
      </c>
      <c r="F5086" s="153">
        <v>0</v>
      </c>
      <c r="G5086" s="154">
        <v>593.27599999999995</v>
      </c>
      <c r="H5086" s="154">
        <v>0</v>
      </c>
      <c r="I5086" s="154">
        <v>838.31</v>
      </c>
      <c r="J5086" s="151">
        <v>0</v>
      </c>
      <c r="K5086" s="149">
        <f t="shared" si="793"/>
        <v>1431.5859999999998</v>
      </c>
      <c r="L5086" s="148">
        <v>0</v>
      </c>
      <c r="M5086" s="148">
        <v>185.76</v>
      </c>
      <c r="N5086" s="148">
        <v>0</v>
      </c>
      <c r="O5086" s="148">
        <v>220.28800000000001</v>
      </c>
      <c r="P5086" s="148">
        <v>0</v>
      </c>
      <c r="Q5086" s="21">
        <f t="shared" si="794"/>
        <v>0</v>
      </c>
      <c r="R5086" s="21">
        <f t="shared" si="795"/>
        <v>593.87472000000002</v>
      </c>
      <c r="S5086" s="21">
        <f t="shared" si="796"/>
        <v>0</v>
      </c>
      <c r="T5086" s="21">
        <f t="shared" si="797"/>
        <v>699.6346880000001</v>
      </c>
      <c r="U5086" s="22">
        <f t="shared" si="798"/>
        <v>1293.5094080000001</v>
      </c>
      <c r="V5086" s="39">
        <f t="shared" si="799"/>
        <v>0.903549914570274</v>
      </c>
    </row>
    <row r="5087" spans="1:22">
      <c r="A5087">
        <v>5082</v>
      </c>
      <c r="B5087" s="155">
        <f t="shared" ref="B5087:B5150" si="800">+B5063+1</f>
        <v>41486</v>
      </c>
      <c r="C5087" s="148">
        <f t="shared" si="791"/>
        <v>2013</v>
      </c>
      <c r="D5087" s="148">
        <f t="shared" si="792"/>
        <v>7</v>
      </c>
      <c r="E5087" s="152">
        <v>18</v>
      </c>
      <c r="F5087" s="153">
        <v>0</v>
      </c>
      <c r="G5087" s="154">
        <v>270.79300000000001</v>
      </c>
      <c r="H5087" s="154">
        <v>0</v>
      </c>
      <c r="I5087" s="154">
        <v>1295.913</v>
      </c>
      <c r="J5087" s="151">
        <v>0</v>
      </c>
      <c r="K5087" s="149">
        <f t="shared" si="793"/>
        <v>1566.7060000000001</v>
      </c>
      <c r="L5087" s="148">
        <v>0</v>
      </c>
      <c r="M5087" s="148">
        <v>93.343999999999994</v>
      </c>
      <c r="N5087" s="148">
        <v>0</v>
      </c>
      <c r="O5087" s="148">
        <v>327.459</v>
      </c>
      <c r="P5087" s="148">
        <v>0</v>
      </c>
      <c r="Q5087" s="21">
        <f t="shared" si="794"/>
        <v>0</v>
      </c>
      <c r="R5087" s="21">
        <f t="shared" si="795"/>
        <v>298.42076800000001</v>
      </c>
      <c r="S5087" s="21">
        <f t="shared" si="796"/>
        <v>0</v>
      </c>
      <c r="T5087" s="21">
        <f t="shared" si="797"/>
        <v>1040.0097840000001</v>
      </c>
      <c r="U5087" s="22">
        <f t="shared" si="798"/>
        <v>1338.430552</v>
      </c>
      <c r="V5087" s="39">
        <f t="shared" si="799"/>
        <v>0.85429592533634258</v>
      </c>
    </row>
    <row r="5088" spans="1:22">
      <c r="A5088">
        <v>5083</v>
      </c>
      <c r="B5088" s="155">
        <f t="shared" si="800"/>
        <v>41486</v>
      </c>
      <c r="C5088" s="148">
        <f t="shared" si="791"/>
        <v>2013</v>
      </c>
      <c r="D5088" s="148">
        <f t="shared" si="792"/>
        <v>7</v>
      </c>
      <c r="E5088" s="152">
        <v>19</v>
      </c>
      <c r="F5088" s="153">
        <v>0</v>
      </c>
      <c r="G5088" s="154">
        <v>275.60199999999998</v>
      </c>
      <c r="H5088" s="154">
        <v>0</v>
      </c>
      <c r="I5088" s="154">
        <v>1388.529</v>
      </c>
      <c r="J5088" s="151">
        <v>0</v>
      </c>
      <c r="K5088" s="149">
        <f t="shared" si="793"/>
        <v>1664.1309999999999</v>
      </c>
      <c r="L5088" s="148">
        <v>0</v>
      </c>
      <c r="M5088" s="148">
        <v>95.183999999999997</v>
      </c>
      <c r="N5088" s="148">
        <v>0</v>
      </c>
      <c r="O5088" s="148">
        <v>341.65699999999998</v>
      </c>
      <c r="P5088" s="148">
        <v>0</v>
      </c>
      <c r="Q5088" s="21">
        <f t="shared" si="794"/>
        <v>0</v>
      </c>
      <c r="R5088" s="21">
        <f t="shared" si="795"/>
        <v>304.303248</v>
      </c>
      <c r="S5088" s="21">
        <f t="shared" si="796"/>
        <v>0</v>
      </c>
      <c r="T5088" s="21">
        <f t="shared" si="797"/>
        <v>1085.1026320000001</v>
      </c>
      <c r="U5088" s="22">
        <f t="shared" si="798"/>
        <v>1389.40588</v>
      </c>
      <c r="V5088" s="39">
        <f t="shared" si="799"/>
        <v>0.83491376580329324</v>
      </c>
    </row>
    <row r="5089" spans="1:22">
      <c r="A5089">
        <v>5084</v>
      </c>
      <c r="B5089" s="155">
        <f t="shared" si="800"/>
        <v>41486</v>
      </c>
      <c r="C5089" s="148">
        <f t="shared" si="791"/>
        <v>2013</v>
      </c>
      <c r="D5089" s="148">
        <f t="shared" si="792"/>
        <v>7</v>
      </c>
      <c r="E5089" s="152">
        <v>20</v>
      </c>
      <c r="F5089" s="153">
        <v>0</v>
      </c>
      <c r="G5089" s="154">
        <v>280.45999999999998</v>
      </c>
      <c r="H5089" s="154">
        <v>0</v>
      </c>
      <c r="I5089" s="154">
        <v>1459.345</v>
      </c>
      <c r="J5089" s="151">
        <v>0</v>
      </c>
      <c r="K5089" s="149">
        <f t="shared" si="793"/>
        <v>1739.8050000000001</v>
      </c>
      <c r="L5089" s="148">
        <v>0</v>
      </c>
      <c r="M5089" s="148">
        <v>97.558000000000007</v>
      </c>
      <c r="N5089" s="148">
        <v>0</v>
      </c>
      <c r="O5089" s="148">
        <v>361.7</v>
      </c>
      <c r="P5089" s="148">
        <v>0</v>
      </c>
      <c r="Q5089" s="21">
        <f t="shared" si="794"/>
        <v>0</v>
      </c>
      <c r="R5089" s="21">
        <f t="shared" si="795"/>
        <v>311.89292600000005</v>
      </c>
      <c r="S5089" s="21">
        <f t="shared" si="796"/>
        <v>0</v>
      </c>
      <c r="T5089" s="21">
        <f t="shared" si="797"/>
        <v>1148.7592</v>
      </c>
      <c r="U5089" s="22">
        <f t="shared" si="798"/>
        <v>1460.652126</v>
      </c>
      <c r="V5089" s="39">
        <f t="shared" si="799"/>
        <v>0.83954933225275241</v>
      </c>
    </row>
    <row r="5090" spans="1:22">
      <c r="A5090">
        <v>5085</v>
      </c>
      <c r="B5090" s="155">
        <f t="shared" si="800"/>
        <v>41486</v>
      </c>
      <c r="C5090" s="148">
        <f t="shared" si="791"/>
        <v>2013</v>
      </c>
      <c r="D5090" s="148">
        <f t="shared" si="792"/>
        <v>7</v>
      </c>
      <c r="E5090" s="152">
        <v>21</v>
      </c>
      <c r="F5090" s="153">
        <v>0</v>
      </c>
      <c r="G5090" s="154">
        <v>562.41999999999996</v>
      </c>
      <c r="H5090" s="154">
        <v>0</v>
      </c>
      <c r="I5090" s="154">
        <v>1447.335</v>
      </c>
      <c r="J5090" s="151">
        <v>0</v>
      </c>
      <c r="K5090" s="149">
        <f t="shared" si="793"/>
        <v>2009.7550000000001</v>
      </c>
      <c r="L5090" s="148">
        <v>0</v>
      </c>
      <c r="M5090" s="148">
        <v>175.64599999999999</v>
      </c>
      <c r="N5090" s="148">
        <v>0</v>
      </c>
      <c r="O5090" s="148">
        <v>361.16699999999997</v>
      </c>
      <c r="P5090" s="148">
        <v>0</v>
      </c>
      <c r="Q5090" s="21">
        <f t="shared" si="794"/>
        <v>0</v>
      </c>
      <c r="R5090" s="21">
        <f t="shared" si="795"/>
        <v>561.54026199999998</v>
      </c>
      <c r="S5090" s="21">
        <f t="shared" si="796"/>
        <v>0</v>
      </c>
      <c r="T5090" s="21">
        <f t="shared" si="797"/>
        <v>1147.066392</v>
      </c>
      <c r="U5090" s="22">
        <f t="shared" si="798"/>
        <v>1708.6066539999999</v>
      </c>
      <c r="V5090" s="39">
        <f t="shared" si="799"/>
        <v>0.8501566877554726</v>
      </c>
    </row>
    <row r="5091" spans="1:22">
      <c r="A5091">
        <v>5086</v>
      </c>
      <c r="B5091" s="155">
        <f t="shared" si="800"/>
        <v>41486</v>
      </c>
      <c r="C5091" s="148">
        <f t="shared" si="791"/>
        <v>2013</v>
      </c>
      <c r="D5091" s="148">
        <f t="shared" si="792"/>
        <v>7</v>
      </c>
      <c r="E5091" s="152">
        <v>22</v>
      </c>
      <c r="F5091" s="153">
        <v>0</v>
      </c>
      <c r="G5091" s="154">
        <v>282.30599999999998</v>
      </c>
      <c r="H5091" s="154">
        <v>0</v>
      </c>
      <c r="I5091" s="154">
        <v>1450.1510000000001</v>
      </c>
      <c r="J5091" s="151">
        <v>0</v>
      </c>
      <c r="K5091" s="149">
        <f t="shared" si="793"/>
        <v>1732.4570000000001</v>
      </c>
      <c r="L5091" s="148">
        <v>0</v>
      </c>
      <c r="M5091" s="148">
        <v>97.632999999999996</v>
      </c>
      <c r="N5091" s="148">
        <v>0</v>
      </c>
      <c r="O5091" s="148">
        <v>361.70699999999999</v>
      </c>
      <c r="P5091" s="148">
        <v>0</v>
      </c>
      <c r="Q5091" s="21">
        <f t="shared" si="794"/>
        <v>0</v>
      </c>
      <c r="R5091" s="21">
        <f t="shared" si="795"/>
        <v>312.132701</v>
      </c>
      <c r="S5091" s="21">
        <f t="shared" si="796"/>
        <v>0</v>
      </c>
      <c r="T5091" s="21">
        <f t="shared" si="797"/>
        <v>1148.781432</v>
      </c>
      <c r="U5091" s="22">
        <f t="shared" si="798"/>
        <v>1460.914133</v>
      </c>
      <c r="V5091" s="39">
        <f t="shared" si="799"/>
        <v>0.84326141023990775</v>
      </c>
    </row>
    <row r="5092" spans="1:22">
      <c r="A5092">
        <v>5087</v>
      </c>
      <c r="B5092" s="155">
        <f t="shared" si="800"/>
        <v>41486</v>
      </c>
      <c r="C5092" s="148">
        <f t="shared" si="791"/>
        <v>2013</v>
      </c>
      <c r="D5092" s="148">
        <f t="shared" si="792"/>
        <v>7</v>
      </c>
      <c r="E5092" s="152">
        <v>23</v>
      </c>
      <c r="F5092" s="153">
        <v>0</v>
      </c>
      <c r="G5092" s="154">
        <v>290.904</v>
      </c>
      <c r="H5092" s="154">
        <v>0</v>
      </c>
      <c r="I5092" s="154">
        <v>1363.5060000000001</v>
      </c>
      <c r="J5092" s="151">
        <v>0</v>
      </c>
      <c r="K5092" s="149">
        <f t="shared" si="793"/>
        <v>1654.41</v>
      </c>
      <c r="L5092" s="148">
        <v>0</v>
      </c>
      <c r="M5092" s="148">
        <v>100.66500000000001</v>
      </c>
      <c r="N5092" s="148">
        <v>0</v>
      </c>
      <c r="O5092" s="148">
        <v>332.67200000000003</v>
      </c>
      <c r="P5092" s="148">
        <v>0</v>
      </c>
      <c r="Q5092" s="21">
        <f t="shared" si="794"/>
        <v>0</v>
      </c>
      <c r="R5092" s="21">
        <f t="shared" si="795"/>
        <v>321.82600500000001</v>
      </c>
      <c r="S5092" s="21">
        <f t="shared" si="796"/>
        <v>0</v>
      </c>
      <c r="T5092" s="21">
        <f t="shared" si="797"/>
        <v>1056.566272</v>
      </c>
      <c r="U5092" s="22">
        <f t="shared" si="798"/>
        <v>1378.3922769999999</v>
      </c>
      <c r="V5092" s="39">
        <f t="shared" si="799"/>
        <v>0.83316244280438334</v>
      </c>
    </row>
    <row r="5093" spans="1:22">
      <c r="A5093">
        <v>5088</v>
      </c>
      <c r="B5093" s="155">
        <f t="shared" si="800"/>
        <v>41486</v>
      </c>
      <c r="C5093" s="148">
        <f t="shared" si="791"/>
        <v>2013</v>
      </c>
      <c r="D5093" s="148">
        <f t="shared" si="792"/>
        <v>7</v>
      </c>
      <c r="E5093" s="152">
        <v>24</v>
      </c>
      <c r="F5093" s="153">
        <v>0</v>
      </c>
      <c r="G5093" s="154">
        <v>334.52</v>
      </c>
      <c r="H5093" s="154">
        <v>0</v>
      </c>
      <c r="I5093" s="154">
        <v>1270.8499999999999</v>
      </c>
      <c r="J5093" s="151">
        <v>0</v>
      </c>
      <c r="K5093" s="149">
        <f t="shared" si="793"/>
        <v>1605.37</v>
      </c>
      <c r="L5093" s="148">
        <v>0</v>
      </c>
      <c r="M5093" s="148">
        <v>114.81699999999999</v>
      </c>
      <c r="N5093" s="148">
        <v>0</v>
      </c>
      <c r="O5093" s="148">
        <v>303.125</v>
      </c>
      <c r="P5093" s="148">
        <v>0</v>
      </c>
      <c r="Q5093" s="21">
        <f t="shared" si="794"/>
        <v>0</v>
      </c>
      <c r="R5093" s="21">
        <f t="shared" si="795"/>
        <v>367.06994900000001</v>
      </c>
      <c r="S5093" s="21">
        <f t="shared" si="796"/>
        <v>0</v>
      </c>
      <c r="T5093" s="21">
        <f t="shared" si="797"/>
        <v>962.72500000000002</v>
      </c>
      <c r="U5093" s="22">
        <f t="shared" si="798"/>
        <v>1329.7949490000001</v>
      </c>
      <c r="V5093" s="39">
        <f t="shared" si="799"/>
        <v>0.82834172122314498</v>
      </c>
    </row>
    <row r="5094" spans="1:22">
      <c r="A5094">
        <v>5089</v>
      </c>
      <c r="B5094" s="155">
        <f t="shared" si="800"/>
        <v>41487</v>
      </c>
      <c r="C5094" s="148">
        <f t="shared" si="791"/>
        <v>2013</v>
      </c>
      <c r="D5094" s="148">
        <f t="shared" si="792"/>
        <v>8</v>
      </c>
      <c r="E5094" s="152">
        <v>1</v>
      </c>
      <c r="F5094" s="153">
        <v>0</v>
      </c>
      <c r="G5094" s="154">
        <v>236.44399999999999</v>
      </c>
      <c r="H5094" s="154">
        <v>5.8659999999999997</v>
      </c>
      <c r="I5094" s="154">
        <v>1168.559</v>
      </c>
      <c r="J5094" s="151">
        <v>0</v>
      </c>
      <c r="K5094" s="149">
        <f t="shared" si="793"/>
        <v>1410.8689999999999</v>
      </c>
      <c r="L5094" s="148">
        <v>0</v>
      </c>
      <c r="M5094" s="148">
        <v>75.39</v>
      </c>
      <c r="N5094" s="148">
        <v>29.649000000000001</v>
      </c>
      <c r="O5094" s="148">
        <v>270.68400000000003</v>
      </c>
      <c r="P5094" s="148">
        <v>0</v>
      </c>
      <c r="Q5094" s="21">
        <f t="shared" si="794"/>
        <v>0</v>
      </c>
      <c r="R5094" s="21">
        <f t="shared" si="795"/>
        <v>241.02182999999999</v>
      </c>
      <c r="S5094" s="21">
        <f t="shared" si="796"/>
        <v>57.845199000000001</v>
      </c>
      <c r="T5094" s="21">
        <f t="shared" si="797"/>
        <v>859.69238400000017</v>
      </c>
      <c r="U5094" s="22">
        <f t="shared" si="798"/>
        <v>1158.5594130000002</v>
      </c>
      <c r="V5094" s="39">
        <f t="shared" si="799"/>
        <v>0.8211672472780962</v>
      </c>
    </row>
    <row r="5095" spans="1:22">
      <c r="A5095">
        <v>5090</v>
      </c>
      <c r="B5095" s="155">
        <f t="shared" si="800"/>
        <v>41487</v>
      </c>
      <c r="C5095" s="148">
        <f t="shared" si="791"/>
        <v>2013</v>
      </c>
      <c r="D5095" s="148">
        <f t="shared" si="792"/>
        <v>8</v>
      </c>
      <c r="E5095" s="152">
        <v>2</v>
      </c>
      <c r="F5095" s="153">
        <v>0</v>
      </c>
      <c r="G5095" s="154">
        <v>251.93</v>
      </c>
      <c r="H5095" s="154">
        <v>0</v>
      </c>
      <c r="I5095" s="154">
        <v>1109.0419999999999</v>
      </c>
      <c r="J5095" s="151">
        <v>0</v>
      </c>
      <c r="K5095" s="149">
        <f t="shared" si="793"/>
        <v>1360.972</v>
      </c>
      <c r="L5095" s="148">
        <v>0</v>
      </c>
      <c r="M5095" s="148">
        <v>80.542000000000002</v>
      </c>
      <c r="N5095" s="148">
        <v>0</v>
      </c>
      <c r="O5095" s="148">
        <v>253.54900000000001</v>
      </c>
      <c r="P5095" s="148">
        <v>0</v>
      </c>
      <c r="Q5095" s="21">
        <f t="shared" si="794"/>
        <v>0</v>
      </c>
      <c r="R5095" s="21">
        <f t="shared" si="795"/>
        <v>257.492774</v>
      </c>
      <c r="S5095" s="21">
        <f t="shared" si="796"/>
        <v>0</v>
      </c>
      <c r="T5095" s="21">
        <f t="shared" si="797"/>
        <v>805.27162400000009</v>
      </c>
      <c r="U5095" s="22">
        <f t="shared" si="798"/>
        <v>1062.764398</v>
      </c>
      <c r="V5095" s="39">
        <f t="shared" si="799"/>
        <v>0.78088630625758648</v>
      </c>
    </row>
    <row r="5096" spans="1:22">
      <c r="A5096">
        <v>5091</v>
      </c>
      <c r="B5096" s="155">
        <f t="shared" si="800"/>
        <v>41487</v>
      </c>
      <c r="C5096" s="148">
        <f t="shared" si="791"/>
        <v>2013</v>
      </c>
      <c r="D5096" s="148">
        <f t="shared" si="792"/>
        <v>8</v>
      </c>
      <c r="E5096" s="152">
        <v>3</v>
      </c>
      <c r="F5096" s="153">
        <v>0</v>
      </c>
      <c r="G5096" s="154">
        <v>253.518</v>
      </c>
      <c r="H5096" s="154">
        <v>0</v>
      </c>
      <c r="I5096" s="154">
        <v>1041.4580000000001</v>
      </c>
      <c r="J5096" s="151">
        <v>0</v>
      </c>
      <c r="K5096" s="149">
        <f t="shared" si="793"/>
        <v>1294.9760000000001</v>
      </c>
      <c r="L5096" s="148">
        <v>0</v>
      </c>
      <c r="M5096" s="148">
        <v>78.272999999999996</v>
      </c>
      <c r="N5096" s="148">
        <v>0</v>
      </c>
      <c r="O5096" s="148">
        <v>239.255</v>
      </c>
      <c r="P5096" s="148">
        <v>0</v>
      </c>
      <c r="Q5096" s="21">
        <f t="shared" si="794"/>
        <v>0</v>
      </c>
      <c r="R5096" s="21">
        <f t="shared" si="795"/>
        <v>250.23878099999999</v>
      </c>
      <c r="S5096" s="21">
        <f t="shared" si="796"/>
        <v>0</v>
      </c>
      <c r="T5096" s="21">
        <f t="shared" si="797"/>
        <v>759.87387999999999</v>
      </c>
      <c r="U5096" s="22">
        <f t="shared" si="798"/>
        <v>1010.112661</v>
      </c>
      <c r="V5096" s="39">
        <f t="shared" si="799"/>
        <v>0.78002423288153599</v>
      </c>
    </row>
    <row r="5097" spans="1:22">
      <c r="A5097">
        <v>5092</v>
      </c>
      <c r="B5097" s="155">
        <f t="shared" si="800"/>
        <v>41487</v>
      </c>
      <c r="C5097" s="148">
        <f t="shared" si="791"/>
        <v>2013</v>
      </c>
      <c r="D5097" s="148">
        <f t="shared" si="792"/>
        <v>8</v>
      </c>
      <c r="E5097" s="152">
        <v>4</v>
      </c>
      <c r="F5097" s="153">
        <v>0</v>
      </c>
      <c r="G5097" s="154">
        <v>248.30099999999999</v>
      </c>
      <c r="H5097" s="154">
        <v>0</v>
      </c>
      <c r="I5097" s="154">
        <v>1043.923</v>
      </c>
      <c r="J5097" s="151">
        <v>0</v>
      </c>
      <c r="K5097" s="149">
        <f t="shared" si="793"/>
        <v>1292.2239999999999</v>
      </c>
      <c r="L5097" s="148">
        <v>0</v>
      </c>
      <c r="M5097" s="148">
        <v>76.281999999999996</v>
      </c>
      <c r="N5097" s="148">
        <v>0</v>
      </c>
      <c r="O5097" s="148">
        <v>240.09700000000001</v>
      </c>
      <c r="P5097" s="148">
        <v>0</v>
      </c>
      <c r="Q5097" s="21">
        <f t="shared" si="794"/>
        <v>0</v>
      </c>
      <c r="R5097" s="21">
        <f t="shared" si="795"/>
        <v>243.87355399999998</v>
      </c>
      <c r="S5097" s="21">
        <f t="shared" si="796"/>
        <v>0</v>
      </c>
      <c r="T5097" s="21">
        <f t="shared" si="797"/>
        <v>762.54807200000005</v>
      </c>
      <c r="U5097" s="22">
        <f t="shared" si="798"/>
        <v>1006.4216260000001</v>
      </c>
      <c r="V5097" s="39">
        <f t="shared" si="799"/>
        <v>0.77882907762121745</v>
      </c>
    </row>
    <row r="5098" spans="1:22">
      <c r="A5098">
        <v>5093</v>
      </c>
      <c r="B5098" s="155">
        <f t="shared" si="800"/>
        <v>41487</v>
      </c>
      <c r="C5098" s="148">
        <f t="shared" si="791"/>
        <v>2013</v>
      </c>
      <c r="D5098" s="148">
        <f t="shared" si="792"/>
        <v>8</v>
      </c>
      <c r="E5098" s="152">
        <v>5</v>
      </c>
      <c r="F5098" s="153">
        <v>0</v>
      </c>
      <c r="G5098" s="154">
        <v>248.47</v>
      </c>
      <c r="H5098" s="154">
        <v>0</v>
      </c>
      <c r="I5098" s="154">
        <v>1044.9680000000001</v>
      </c>
      <c r="J5098" s="151">
        <v>0</v>
      </c>
      <c r="K5098" s="149">
        <f t="shared" si="793"/>
        <v>1293.4380000000001</v>
      </c>
      <c r="L5098" s="148">
        <v>0</v>
      </c>
      <c r="M5098" s="148">
        <v>76.349000000000004</v>
      </c>
      <c r="N5098" s="148">
        <v>0</v>
      </c>
      <c r="O5098" s="148">
        <v>240.19900000000001</v>
      </c>
      <c r="P5098" s="148">
        <v>0</v>
      </c>
      <c r="Q5098" s="21">
        <f t="shared" si="794"/>
        <v>0</v>
      </c>
      <c r="R5098" s="21">
        <f t="shared" si="795"/>
        <v>244.08775300000002</v>
      </c>
      <c r="S5098" s="21">
        <f t="shared" si="796"/>
        <v>0</v>
      </c>
      <c r="T5098" s="21">
        <f t="shared" si="797"/>
        <v>762.87202400000012</v>
      </c>
      <c r="U5098" s="22">
        <f t="shared" si="798"/>
        <v>1006.9597770000001</v>
      </c>
      <c r="V5098" s="39">
        <f t="shared" si="799"/>
        <v>0.77851414370074179</v>
      </c>
    </row>
    <row r="5099" spans="1:22">
      <c r="A5099">
        <v>5094</v>
      </c>
      <c r="B5099" s="155">
        <f t="shared" si="800"/>
        <v>41487</v>
      </c>
      <c r="C5099" s="148">
        <f t="shared" si="791"/>
        <v>2013</v>
      </c>
      <c r="D5099" s="148">
        <f t="shared" si="792"/>
        <v>8</v>
      </c>
      <c r="E5099" s="152">
        <v>6</v>
      </c>
      <c r="F5099" s="153">
        <v>0</v>
      </c>
      <c r="G5099" s="154">
        <v>249.01900000000001</v>
      </c>
      <c r="H5099" s="154">
        <v>0</v>
      </c>
      <c r="I5099" s="154">
        <v>1044.5920000000001</v>
      </c>
      <c r="J5099" s="151">
        <v>0</v>
      </c>
      <c r="K5099" s="149">
        <f t="shared" si="793"/>
        <v>1293.6110000000001</v>
      </c>
      <c r="L5099" s="148">
        <v>0</v>
      </c>
      <c r="M5099" s="148">
        <v>76.536000000000001</v>
      </c>
      <c r="N5099" s="148">
        <v>0</v>
      </c>
      <c r="O5099" s="148">
        <v>240.00200000000001</v>
      </c>
      <c r="P5099" s="148">
        <v>0</v>
      </c>
      <c r="Q5099" s="21">
        <f t="shared" si="794"/>
        <v>0</v>
      </c>
      <c r="R5099" s="21">
        <f t="shared" si="795"/>
        <v>244.68559200000001</v>
      </c>
      <c r="S5099" s="21">
        <f t="shared" si="796"/>
        <v>0</v>
      </c>
      <c r="T5099" s="21">
        <f t="shared" si="797"/>
        <v>762.24635200000012</v>
      </c>
      <c r="U5099" s="22">
        <f t="shared" si="798"/>
        <v>1006.9319440000002</v>
      </c>
      <c r="V5099" s="39">
        <f t="shared" si="799"/>
        <v>0.77838851401232678</v>
      </c>
    </row>
    <row r="5100" spans="1:22">
      <c r="A5100">
        <v>5095</v>
      </c>
      <c r="B5100" s="155">
        <f t="shared" si="800"/>
        <v>41487</v>
      </c>
      <c r="C5100" s="148">
        <f t="shared" si="791"/>
        <v>2013</v>
      </c>
      <c r="D5100" s="148">
        <f t="shared" si="792"/>
        <v>8</v>
      </c>
      <c r="E5100" s="152">
        <v>7</v>
      </c>
      <c r="F5100" s="153">
        <v>0</v>
      </c>
      <c r="G5100" s="154">
        <v>307.42700000000002</v>
      </c>
      <c r="H5100" s="154">
        <v>0</v>
      </c>
      <c r="I5100" s="154">
        <v>1069.153</v>
      </c>
      <c r="J5100" s="151">
        <v>0</v>
      </c>
      <c r="K5100" s="149">
        <f t="shared" si="793"/>
        <v>1376.58</v>
      </c>
      <c r="L5100" s="148">
        <v>0</v>
      </c>
      <c r="M5100" s="148">
        <v>94.596000000000004</v>
      </c>
      <c r="N5100" s="148">
        <v>0</v>
      </c>
      <c r="O5100" s="148">
        <v>246.798</v>
      </c>
      <c r="P5100" s="148">
        <v>0</v>
      </c>
      <c r="Q5100" s="21">
        <f t="shared" si="794"/>
        <v>0</v>
      </c>
      <c r="R5100" s="21">
        <f t="shared" si="795"/>
        <v>302.42341200000004</v>
      </c>
      <c r="S5100" s="21">
        <f t="shared" si="796"/>
        <v>0</v>
      </c>
      <c r="T5100" s="21">
        <f t="shared" si="797"/>
        <v>783.83044800000005</v>
      </c>
      <c r="U5100" s="22">
        <f t="shared" si="798"/>
        <v>1086.25386</v>
      </c>
      <c r="V5100" s="39">
        <f t="shared" si="799"/>
        <v>0.7890960641590028</v>
      </c>
    </row>
    <row r="5101" spans="1:22">
      <c r="A5101">
        <v>5096</v>
      </c>
      <c r="B5101" s="155">
        <f t="shared" si="800"/>
        <v>41487</v>
      </c>
      <c r="C5101" s="148">
        <f t="shared" si="791"/>
        <v>2013</v>
      </c>
      <c r="D5101" s="148">
        <f t="shared" si="792"/>
        <v>8</v>
      </c>
      <c r="E5101" s="152">
        <v>8</v>
      </c>
      <c r="F5101" s="153">
        <v>0</v>
      </c>
      <c r="G5101" s="154">
        <v>306.04199999999997</v>
      </c>
      <c r="H5101" s="154">
        <v>0</v>
      </c>
      <c r="I5101" s="154">
        <v>1176.117</v>
      </c>
      <c r="J5101" s="151">
        <v>0</v>
      </c>
      <c r="K5101" s="149">
        <f t="shared" si="793"/>
        <v>1482.1589999999999</v>
      </c>
      <c r="L5101" s="148">
        <v>0</v>
      </c>
      <c r="M5101" s="148">
        <v>93.227000000000004</v>
      </c>
      <c r="N5101" s="148">
        <v>0</v>
      </c>
      <c r="O5101" s="148">
        <v>275.64800000000002</v>
      </c>
      <c r="P5101" s="148">
        <v>0</v>
      </c>
      <c r="Q5101" s="21">
        <f t="shared" si="794"/>
        <v>0</v>
      </c>
      <c r="R5101" s="21">
        <f t="shared" si="795"/>
        <v>298.046719</v>
      </c>
      <c r="S5101" s="21">
        <f t="shared" si="796"/>
        <v>0</v>
      </c>
      <c r="T5101" s="21">
        <f t="shared" si="797"/>
        <v>875.45804800000008</v>
      </c>
      <c r="U5101" s="22">
        <f t="shared" si="798"/>
        <v>1173.5047670000001</v>
      </c>
      <c r="V5101" s="39">
        <f t="shared" si="799"/>
        <v>0.79175362899661927</v>
      </c>
    </row>
    <row r="5102" spans="1:22">
      <c r="A5102">
        <v>5097</v>
      </c>
      <c r="B5102" s="155">
        <f t="shared" si="800"/>
        <v>41487</v>
      </c>
      <c r="C5102" s="148">
        <f t="shared" si="791"/>
        <v>2013</v>
      </c>
      <c r="D5102" s="148">
        <f t="shared" si="792"/>
        <v>8</v>
      </c>
      <c r="E5102" s="152">
        <v>9</v>
      </c>
      <c r="F5102" s="153">
        <v>0</v>
      </c>
      <c r="G5102" s="154">
        <v>339.86900000000003</v>
      </c>
      <c r="H5102" s="154">
        <v>0</v>
      </c>
      <c r="I5102" s="154">
        <v>1391.5170000000001</v>
      </c>
      <c r="J5102" s="151">
        <v>0</v>
      </c>
      <c r="K5102" s="149">
        <f t="shared" si="793"/>
        <v>1731.386</v>
      </c>
      <c r="L5102" s="148">
        <v>0</v>
      </c>
      <c r="M5102" s="148">
        <v>102.54900000000001</v>
      </c>
      <c r="N5102" s="148">
        <v>0</v>
      </c>
      <c r="O5102" s="148">
        <v>315.77600000000001</v>
      </c>
      <c r="P5102" s="148">
        <v>0</v>
      </c>
      <c r="Q5102" s="21">
        <f t="shared" si="794"/>
        <v>0</v>
      </c>
      <c r="R5102" s="21">
        <f t="shared" si="795"/>
        <v>327.849153</v>
      </c>
      <c r="S5102" s="21">
        <f t="shared" si="796"/>
        <v>0</v>
      </c>
      <c r="T5102" s="21">
        <f t="shared" si="797"/>
        <v>1002.9045760000001</v>
      </c>
      <c r="U5102" s="22">
        <f t="shared" si="798"/>
        <v>1330.753729</v>
      </c>
      <c r="V5102" s="39">
        <f t="shared" si="799"/>
        <v>0.76860603528040539</v>
      </c>
    </row>
    <row r="5103" spans="1:22">
      <c r="A5103">
        <v>5098</v>
      </c>
      <c r="B5103" s="155">
        <f t="shared" si="800"/>
        <v>41487</v>
      </c>
      <c r="C5103" s="148">
        <f t="shared" si="791"/>
        <v>2013</v>
      </c>
      <c r="D5103" s="148">
        <f t="shared" si="792"/>
        <v>8</v>
      </c>
      <c r="E5103" s="152">
        <v>10</v>
      </c>
      <c r="F5103" s="153">
        <v>0</v>
      </c>
      <c r="G5103" s="154">
        <v>343.59899999999999</v>
      </c>
      <c r="H5103" s="154">
        <v>0</v>
      </c>
      <c r="I5103" s="154">
        <v>1436.288</v>
      </c>
      <c r="J5103" s="151">
        <v>0</v>
      </c>
      <c r="K5103" s="149">
        <f t="shared" si="793"/>
        <v>1779.8869999999999</v>
      </c>
      <c r="L5103" s="148">
        <v>0</v>
      </c>
      <c r="M5103" s="148">
        <v>104.238</v>
      </c>
      <c r="N5103" s="148">
        <v>0</v>
      </c>
      <c r="O5103" s="148">
        <v>322.976</v>
      </c>
      <c r="P5103" s="148">
        <v>0</v>
      </c>
      <c r="Q5103" s="21">
        <f t="shared" si="794"/>
        <v>0</v>
      </c>
      <c r="R5103" s="21">
        <f t="shared" si="795"/>
        <v>333.24888600000003</v>
      </c>
      <c r="S5103" s="21">
        <f t="shared" si="796"/>
        <v>0</v>
      </c>
      <c r="T5103" s="21">
        <f t="shared" si="797"/>
        <v>1025.771776</v>
      </c>
      <c r="U5103" s="22">
        <f t="shared" si="798"/>
        <v>1359.0206620000001</v>
      </c>
      <c r="V5103" s="39">
        <f t="shared" si="799"/>
        <v>0.76354322605873304</v>
      </c>
    </row>
    <row r="5104" spans="1:22">
      <c r="A5104">
        <v>5099</v>
      </c>
      <c r="B5104" s="155">
        <f t="shared" si="800"/>
        <v>41487</v>
      </c>
      <c r="C5104" s="148">
        <f t="shared" si="791"/>
        <v>2013</v>
      </c>
      <c r="D5104" s="148">
        <f t="shared" si="792"/>
        <v>8</v>
      </c>
      <c r="E5104" s="152">
        <v>11</v>
      </c>
      <c r="F5104" s="153">
        <v>0</v>
      </c>
      <c r="G5104" s="154">
        <v>293.83100000000002</v>
      </c>
      <c r="H5104" s="154">
        <v>0</v>
      </c>
      <c r="I5104" s="154">
        <v>1462.7750000000001</v>
      </c>
      <c r="J5104" s="151">
        <v>0</v>
      </c>
      <c r="K5104" s="149">
        <f t="shared" si="793"/>
        <v>1756.6060000000002</v>
      </c>
      <c r="L5104" s="148">
        <v>0</v>
      </c>
      <c r="M5104" s="148">
        <v>90.581999999999994</v>
      </c>
      <c r="N5104" s="148">
        <v>0</v>
      </c>
      <c r="O5104" s="148">
        <v>329.774</v>
      </c>
      <c r="P5104" s="148">
        <v>0</v>
      </c>
      <c r="Q5104" s="21">
        <f t="shared" si="794"/>
        <v>0</v>
      </c>
      <c r="R5104" s="21">
        <f t="shared" si="795"/>
        <v>289.59065399999997</v>
      </c>
      <c r="S5104" s="21">
        <f t="shared" si="796"/>
        <v>0</v>
      </c>
      <c r="T5104" s="21">
        <f t="shared" si="797"/>
        <v>1047.362224</v>
      </c>
      <c r="U5104" s="22">
        <f t="shared" si="798"/>
        <v>1336.9528780000001</v>
      </c>
      <c r="V5104" s="39">
        <f t="shared" si="799"/>
        <v>0.76110002926097253</v>
      </c>
    </row>
    <row r="5105" spans="1:22">
      <c r="A5105">
        <v>5100</v>
      </c>
      <c r="B5105" s="155">
        <f t="shared" si="800"/>
        <v>41487</v>
      </c>
      <c r="C5105" s="148">
        <f t="shared" si="791"/>
        <v>2013</v>
      </c>
      <c r="D5105" s="148">
        <f t="shared" si="792"/>
        <v>8</v>
      </c>
      <c r="E5105" s="152">
        <v>12</v>
      </c>
      <c r="F5105" s="153">
        <v>0</v>
      </c>
      <c r="G5105" s="154">
        <v>294.50299999999999</v>
      </c>
      <c r="H5105" s="154">
        <v>0</v>
      </c>
      <c r="I5105" s="154">
        <v>1486.89</v>
      </c>
      <c r="J5105" s="151">
        <v>0</v>
      </c>
      <c r="K5105" s="149">
        <f t="shared" si="793"/>
        <v>1781.393</v>
      </c>
      <c r="L5105" s="148">
        <v>0</v>
      </c>
      <c r="M5105" s="148">
        <v>90.703999999999994</v>
      </c>
      <c r="N5105" s="148">
        <v>0</v>
      </c>
      <c r="O5105" s="148">
        <v>339.02800000000002</v>
      </c>
      <c r="P5105" s="148">
        <v>0</v>
      </c>
      <c r="Q5105" s="21">
        <f t="shared" si="794"/>
        <v>0</v>
      </c>
      <c r="R5105" s="21">
        <f t="shared" si="795"/>
        <v>289.98068799999999</v>
      </c>
      <c r="S5105" s="21">
        <f t="shared" si="796"/>
        <v>0</v>
      </c>
      <c r="T5105" s="21">
        <f t="shared" si="797"/>
        <v>1076.7529280000001</v>
      </c>
      <c r="U5105" s="22">
        <f t="shared" si="798"/>
        <v>1366.733616</v>
      </c>
      <c r="V5105" s="39">
        <f t="shared" si="799"/>
        <v>0.76722745402053338</v>
      </c>
    </row>
    <row r="5106" spans="1:22">
      <c r="A5106">
        <v>5101</v>
      </c>
      <c r="B5106" s="155">
        <f t="shared" si="800"/>
        <v>41487</v>
      </c>
      <c r="C5106" s="148">
        <f t="shared" si="791"/>
        <v>2013</v>
      </c>
      <c r="D5106" s="148">
        <f t="shared" si="792"/>
        <v>8</v>
      </c>
      <c r="E5106" s="152">
        <v>13</v>
      </c>
      <c r="F5106" s="153">
        <v>0</v>
      </c>
      <c r="G5106" s="154">
        <v>294.04399999999998</v>
      </c>
      <c r="H5106" s="154">
        <v>0</v>
      </c>
      <c r="I5106" s="154">
        <v>1529.4490000000001</v>
      </c>
      <c r="J5106" s="151">
        <v>0</v>
      </c>
      <c r="K5106" s="149">
        <f t="shared" si="793"/>
        <v>1823.4929999999999</v>
      </c>
      <c r="L5106" s="148">
        <v>0</v>
      </c>
      <c r="M5106" s="148">
        <v>90.566999999999993</v>
      </c>
      <c r="N5106" s="148">
        <v>0</v>
      </c>
      <c r="O5106" s="148">
        <v>355.77199999999999</v>
      </c>
      <c r="P5106" s="148">
        <v>0</v>
      </c>
      <c r="Q5106" s="21">
        <f t="shared" si="794"/>
        <v>0</v>
      </c>
      <c r="R5106" s="21">
        <f t="shared" si="795"/>
        <v>289.54269899999997</v>
      </c>
      <c r="S5106" s="21">
        <f t="shared" si="796"/>
        <v>0</v>
      </c>
      <c r="T5106" s="21">
        <f t="shared" si="797"/>
        <v>1129.9318720000001</v>
      </c>
      <c r="U5106" s="22">
        <f t="shared" si="798"/>
        <v>1419.4745710000002</v>
      </c>
      <c r="V5106" s="39">
        <f t="shared" si="799"/>
        <v>0.77843708256626165</v>
      </c>
    </row>
    <row r="5107" spans="1:22">
      <c r="A5107">
        <v>5102</v>
      </c>
      <c r="B5107" s="155">
        <f t="shared" si="800"/>
        <v>41487</v>
      </c>
      <c r="C5107" s="148">
        <f t="shared" si="791"/>
        <v>2013</v>
      </c>
      <c r="D5107" s="148">
        <f t="shared" si="792"/>
        <v>8</v>
      </c>
      <c r="E5107" s="152">
        <v>14</v>
      </c>
      <c r="F5107" s="153">
        <v>0</v>
      </c>
      <c r="G5107" s="154">
        <v>453.08100000000002</v>
      </c>
      <c r="H5107" s="154">
        <v>0</v>
      </c>
      <c r="I5107" s="154">
        <v>1288.4190000000001</v>
      </c>
      <c r="J5107" s="151">
        <v>0</v>
      </c>
      <c r="K5107" s="149">
        <f t="shared" si="793"/>
        <v>1741.5</v>
      </c>
      <c r="L5107" s="148">
        <v>0</v>
      </c>
      <c r="M5107" s="148">
        <v>132.69399999999999</v>
      </c>
      <c r="N5107" s="148">
        <v>0</v>
      </c>
      <c r="O5107" s="148">
        <v>299.52800000000002</v>
      </c>
      <c r="P5107" s="148">
        <v>0</v>
      </c>
      <c r="Q5107" s="21">
        <f t="shared" si="794"/>
        <v>0</v>
      </c>
      <c r="R5107" s="21">
        <f t="shared" si="795"/>
        <v>424.22271799999999</v>
      </c>
      <c r="S5107" s="21">
        <f t="shared" si="796"/>
        <v>0</v>
      </c>
      <c r="T5107" s="21">
        <f t="shared" si="797"/>
        <v>951.30092800000011</v>
      </c>
      <c r="U5107" s="22">
        <f t="shared" si="798"/>
        <v>1375.5236460000001</v>
      </c>
      <c r="V5107" s="39">
        <f t="shared" si="799"/>
        <v>0.78984992592592596</v>
      </c>
    </row>
    <row r="5108" spans="1:22">
      <c r="A5108">
        <v>5103</v>
      </c>
      <c r="B5108" s="155">
        <f t="shared" si="800"/>
        <v>41487</v>
      </c>
      <c r="C5108" s="148">
        <f t="shared" si="791"/>
        <v>2013</v>
      </c>
      <c r="D5108" s="148">
        <f t="shared" si="792"/>
        <v>8</v>
      </c>
      <c r="E5108" s="152">
        <v>15</v>
      </c>
      <c r="F5108" s="153">
        <v>0</v>
      </c>
      <c r="G5108" s="154">
        <v>452.33699999999999</v>
      </c>
      <c r="H5108" s="154">
        <v>0</v>
      </c>
      <c r="I5108" s="154">
        <v>1274.502</v>
      </c>
      <c r="J5108" s="151">
        <v>0</v>
      </c>
      <c r="K5108" s="149">
        <f t="shared" si="793"/>
        <v>1726.8389999999999</v>
      </c>
      <c r="L5108" s="148">
        <v>0</v>
      </c>
      <c r="M5108" s="148">
        <v>132.52199999999999</v>
      </c>
      <c r="N5108" s="148">
        <v>0</v>
      </c>
      <c r="O5108" s="148">
        <v>296.41300000000001</v>
      </c>
      <c r="P5108" s="148">
        <v>0</v>
      </c>
      <c r="Q5108" s="21">
        <f t="shared" si="794"/>
        <v>0</v>
      </c>
      <c r="R5108" s="21">
        <f t="shared" si="795"/>
        <v>423.67283399999997</v>
      </c>
      <c r="S5108" s="21">
        <f t="shared" si="796"/>
        <v>0</v>
      </c>
      <c r="T5108" s="21">
        <f t="shared" si="797"/>
        <v>941.40768800000012</v>
      </c>
      <c r="U5108" s="22">
        <f t="shared" si="798"/>
        <v>1365.0805220000002</v>
      </c>
      <c r="V5108" s="39">
        <f t="shared" si="799"/>
        <v>0.79050827668358215</v>
      </c>
    </row>
    <row r="5109" spans="1:22">
      <c r="A5109">
        <v>5104</v>
      </c>
      <c r="B5109" s="155">
        <f t="shared" si="800"/>
        <v>41487</v>
      </c>
      <c r="C5109" s="148">
        <f t="shared" si="791"/>
        <v>2013</v>
      </c>
      <c r="D5109" s="148">
        <f t="shared" si="792"/>
        <v>8</v>
      </c>
      <c r="E5109" s="152">
        <v>16</v>
      </c>
      <c r="F5109" s="153">
        <v>0</v>
      </c>
      <c r="G5109" s="154">
        <v>495.19099999999997</v>
      </c>
      <c r="H5109" s="154">
        <v>0</v>
      </c>
      <c r="I5109" s="154">
        <v>1255.58</v>
      </c>
      <c r="J5109" s="151">
        <v>0</v>
      </c>
      <c r="K5109" s="149">
        <f t="shared" si="793"/>
        <v>1750.771</v>
      </c>
      <c r="L5109" s="148">
        <v>0</v>
      </c>
      <c r="M5109" s="148">
        <v>145.297</v>
      </c>
      <c r="N5109" s="148">
        <v>0</v>
      </c>
      <c r="O5109" s="148">
        <v>289.351</v>
      </c>
      <c r="P5109" s="148">
        <v>0</v>
      </c>
      <c r="Q5109" s="21">
        <f t="shared" si="794"/>
        <v>0</v>
      </c>
      <c r="R5109" s="21">
        <f t="shared" si="795"/>
        <v>464.51450899999998</v>
      </c>
      <c r="S5109" s="21">
        <f t="shared" si="796"/>
        <v>0</v>
      </c>
      <c r="T5109" s="21">
        <f t="shared" si="797"/>
        <v>918.97877600000004</v>
      </c>
      <c r="U5109" s="22">
        <f t="shared" si="798"/>
        <v>1383.493285</v>
      </c>
      <c r="V5109" s="39">
        <f t="shared" si="799"/>
        <v>0.79021944331954319</v>
      </c>
    </row>
    <row r="5110" spans="1:22">
      <c r="A5110">
        <v>5105</v>
      </c>
      <c r="B5110" s="155">
        <f t="shared" si="800"/>
        <v>41487</v>
      </c>
      <c r="C5110" s="148">
        <f t="shared" si="791"/>
        <v>2013</v>
      </c>
      <c r="D5110" s="148">
        <f t="shared" si="792"/>
        <v>8</v>
      </c>
      <c r="E5110" s="152">
        <v>17</v>
      </c>
      <c r="F5110" s="153">
        <v>0</v>
      </c>
      <c r="G5110" s="154">
        <v>814.78399999999999</v>
      </c>
      <c r="H5110" s="154">
        <v>13.622999999999999</v>
      </c>
      <c r="I5110" s="154">
        <v>1041.902</v>
      </c>
      <c r="J5110" s="151">
        <v>0</v>
      </c>
      <c r="K5110" s="149">
        <f t="shared" si="793"/>
        <v>1870.3090000000002</v>
      </c>
      <c r="L5110" s="148">
        <v>0</v>
      </c>
      <c r="M5110" s="148">
        <v>232.404</v>
      </c>
      <c r="N5110" s="148">
        <v>21.297000000000001</v>
      </c>
      <c r="O5110" s="148">
        <v>236.93299999999999</v>
      </c>
      <c r="P5110" s="148">
        <v>0</v>
      </c>
      <c r="Q5110" s="21">
        <f t="shared" si="794"/>
        <v>0</v>
      </c>
      <c r="R5110" s="21">
        <f t="shared" si="795"/>
        <v>742.995588</v>
      </c>
      <c r="S5110" s="21">
        <f t="shared" si="796"/>
        <v>41.550447000000005</v>
      </c>
      <c r="T5110" s="21">
        <f t="shared" si="797"/>
        <v>752.49920800000007</v>
      </c>
      <c r="U5110" s="22">
        <f t="shared" si="798"/>
        <v>1537.045243</v>
      </c>
      <c r="V5110" s="39">
        <f t="shared" si="799"/>
        <v>0.82181353081228814</v>
      </c>
    </row>
    <row r="5111" spans="1:22">
      <c r="A5111">
        <v>5106</v>
      </c>
      <c r="B5111" s="155">
        <f t="shared" si="800"/>
        <v>41487</v>
      </c>
      <c r="C5111" s="148">
        <f t="shared" si="791"/>
        <v>2013</v>
      </c>
      <c r="D5111" s="148">
        <f t="shared" si="792"/>
        <v>8</v>
      </c>
      <c r="E5111" s="152">
        <v>18</v>
      </c>
      <c r="F5111" s="153">
        <v>0</v>
      </c>
      <c r="G5111" s="154">
        <v>735.37199999999996</v>
      </c>
      <c r="H5111" s="154">
        <v>0</v>
      </c>
      <c r="I5111" s="154">
        <v>1037.922</v>
      </c>
      <c r="J5111" s="151">
        <v>0</v>
      </c>
      <c r="K5111" s="149">
        <f t="shared" si="793"/>
        <v>1773.2939999999999</v>
      </c>
      <c r="L5111" s="148">
        <v>0</v>
      </c>
      <c r="M5111" s="148">
        <v>210.13</v>
      </c>
      <c r="N5111" s="148">
        <v>0</v>
      </c>
      <c r="O5111" s="148">
        <v>236.499</v>
      </c>
      <c r="P5111" s="148">
        <v>0</v>
      </c>
      <c r="Q5111" s="21">
        <f t="shared" si="794"/>
        <v>0</v>
      </c>
      <c r="R5111" s="21">
        <f t="shared" si="795"/>
        <v>671.78561000000002</v>
      </c>
      <c r="S5111" s="21">
        <f t="shared" si="796"/>
        <v>0</v>
      </c>
      <c r="T5111" s="21">
        <f t="shared" si="797"/>
        <v>751.12082399999997</v>
      </c>
      <c r="U5111" s="22">
        <f t="shared" si="798"/>
        <v>1422.906434</v>
      </c>
      <c r="V5111" s="39">
        <f t="shared" si="799"/>
        <v>0.80240864402631495</v>
      </c>
    </row>
    <row r="5112" spans="1:22">
      <c r="A5112">
        <v>5107</v>
      </c>
      <c r="B5112" s="155">
        <f t="shared" si="800"/>
        <v>41487</v>
      </c>
      <c r="C5112" s="148">
        <f t="shared" si="791"/>
        <v>2013</v>
      </c>
      <c r="D5112" s="148">
        <f t="shared" si="792"/>
        <v>8</v>
      </c>
      <c r="E5112" s="152">
        <v>19</v>
      </c>
      <c r="F5112" s="153">
        <v>0</v>
      </c>
      <c r="G5112" s="154">
        <v>563.351</v>
      </c>
      <c r="H5112" s="154">
        <v>18.454000000000001</v>
      </c>
      <c r="I5112" s="154">
        <v>1486.614</v>
      </c>
      <c r="J5112" s="151">
        <v>0</v>
      </c>
      <c r="K5112" s="149">
        <f t="shared" si="793"/>
        <v>2068.4189999999999</v>
      </c>
      <c r="L5112" s="148">
        <v>0</v>
      </c>
      <c r="M5112" s="148">
        <v>161.94900000000001</v>
      </c>
      <c r="N5112" s="148">
        <v>27.087</v>
      </c>
      <c r="O5112" s="148">
        <v>335.11</v>
      </c>
      <c r="P5112" s="148">
        <v>0</v>
      </c>
      <c r="Q5112" s="21">
        <f t="shared" si="794"/>
        <v>0</v>
      </c>
      <c r="R5112" s="21">
        <f t="shared" si="795"/>
        <v>517.7509530000001</v>
      </c>
      <c r="S5112" s="21">
        <f t="shared" si="796"/>
        <v>52.846737000000005</v>
      </c>
      <c r="T5112" s="21">
        <f t="shared" si="797"/>
        <v>1064.3093600000002</v>
      </c>
      <c r="U5112" s="22">
        <f t="shared" si="798"/>
        <v>1634.9070500000003</v>
      </c>
      <c r="V5112" s="39">
        <f t="shared" si="799"/>
        <v>0.79041386198831109</v>
      </c>
    </row>
    <row r="5113" spans="1:22">
      <c r="A5113">
        <v>5108</v>
      </c>
      <c r="B5113" s="155">
        <f t="shared" si="800"/>
        <v>41487</v>
      </c>
      <c r="C5113" s="148">
        <f t="shared" si="791"/>
        <v>2013</v>
      </c>
      <c r="D5113" s="148">
        <f t="shared" si="792"/>
        <v>8</v>
      </c>
      <c r="E5113" s="152">
        <v>20</v>
      </c>
      <c r="F5113" s="153">
        <v>0</v>
      </c>
      <c r="G5113" s="154">
        <v>562.9</v>
      </c>
      <c r="H5113" s="154">
        <v>0</v>
      </c>
      <c r="I5113" s="154">
        <v>1559.7860000000001</v>
      </c>
      <c r="J5113" s="151">
        <v>0</v>
      </c>
      <c r="K5113" s="149">
        <f t="shared" si="793"/>
        <v>2122.6860000000001</v>
      </c>
      <c r="L5113" s="148">
        <v>0</v>
      </c>
      <c r="M5113" s="148">
        <v>161.81100000000001</v>
      </c>
      <c r="N5113" s="148">
        <v>0</v>
      </c>
      <c r="O5113" s="148">
        <v>359.09800000000001</v>
      </c>
      <c r="P5113" s="148">
        <v>0</v>
      </c>
      <c r="Q5113" s="21">
        <f t="shared" si="794"/>
        <v>0</v>
      </c>
      <c r="R5113" s="21">
        <f t="shared" si="795"/>
        <v>517.30976700000008</v>
      </c>
      <c r="S5113" s="21">
        <f t="shared" si="796"/>
        <v>0</v>
      </c>
      <c r="T5113" s="21">
        <f t="shared" si="797"/>
        <v>1140.4952480000002</v>
      </c>
      <c r="U5113" s="22">
        <f t="shared" si="798"/>
        <v>1657.8050150000004</v>
      </c>
      <c r="V5113" s="39">
        <f t="shared" si="799"/>
        <v>0.78099399298812933</v>
      </c>
    </row>
    <row r="5114" spans="1:22">
      <c r="A5114">
        <v>5109</v>
      </c>
      <c r="B5114" s="155">
        <f t="shared" si="800"/>
        <v>41487</v>
      </c>
      <c r="C5114" s="148">
        <f t="shared" si="791"/>
        <v>2013</v>
      </c>
      <c r="D5114" s="148">
        <f t="shared" si="792"/>
        <v>8</v>
      </c>
      <c r="E5114" s="152">
        <v>21</v>
      </c>
      <c r="F5114" s="153">
        <v>0</v>
      </c>
      <c r="G5114" s="154">
        <v>561.95000000000005</v>
      </c>
      <c r="H5114" s="154">
        <v>0</v>
      </c>
      <c r="I5114" s="154">
        <v>1605.876</v>
      </c>
      <c r="J5114" s="151">
        <v>0</v>
      </c>
      <c r="K5114" s="149">
        <f t="shared" si="793"/>
        <v>2167.826</v>
      </c>
      <c r="L5114" s="148">
        <v>0</v>
      </c>
      <c r="M5114" s="148">
        <v>161.62200000000001</v>
      </c>
      <c r="N5114" s="148">
        <v>0</v>
      </c>
      <c r="O5114" s="148">
        <v>369.44600000000003</v>
      </c>
      <c r="P5114" s="148">
        <v>0</v>
      </c>
      <c r="Q5114" s="21">
        <f t="shared" si="794"/>
        <v>0</v>
      </c>
      <c r="R5114" s="21">
        <f t="shared" si="795"/>
        <v>516.70553400000006</v>
      </c>
      <c r="S5114" s="21">
        <f t="shared" si="796"/>
        <v>0</v>
      </c>
      <c r="T5114" s="21">
        <f t="shared" si="797"/>
        <v>1173.3604960000002</v>
      </c>
      <c r="U5114" s="22">
        <f t="shared" si="798"/>
        <v>1690.0660300000004</v>
      </c>
      <c r="V5114" s="39">
        <f t="shared" si="799"/>
        <v>0.77961332228693647</v>
      </c>
    </row>
    <row r="5115" spans="1:22">
      <c r="A5115">
        <v>5110</v>
      </c>
      <c r="B5115" s="155">
        <f t="shared" si="800"/>
        <v>41487</v>
      </c>
      <c r="C5115" s="148">
        <f t="shared" si="791"/>
        <v>2013</v>
      </c>
      <c r="D5115" s="148">
        <f t="shared" si="792"/>
        <v>8</v>
      </c>
      <c r="E5115" s="152">
        <v>22</v>
      </c>
      <c r="F5115" s="153">
        <v>0</v>
      </c>
      <c r="G5115" s="154">
        <v>564.64700000000005</v>
      </c>
      <c r="H5115" s="154">
        <v>0</v>
      </c>
      <c r="I5115" s="154">
        <v>1574.796</v>
      </c>
      <c r="J5115" s="151">
        <v>0</v>
      </c>
      <c r="K5115" s="149">
        <f t="shared" si="793"/>
        <v>2139.4430000000002</v>
      </c>
      <c r="L5115" s="148">
        <v>0</v>
      </c>
      <c r="M5115" s="148">
        <v>162.15</v>
      </c>
      <c r="N5115" s="148">
        <v>0</v>
      </c>
      <c r="O5115" s="148">
        <v>370.69299999999998</v>
      </c>
      <c r="P5115" s="148">
        <v>0</v>
      </c>
      <c r="Q5115" s="21">
        <f t="shared" si="794"/>
        <v>0</v>
      </c>
      <c r="R5115" s="21">
        <f t="shared" si="795"/>
        <v>518.39355</v>
      </c>
      <c r="S5115" s="21">
        <f t="shared" si="796"/>
        <v>0</v>
      </c>
      <c r="T5115" s="21">
        <f t="shared" si="797"/>
        <v>1177.320968</v>
      </c>
      <c r="U5115" s="22">
        <f t="shared" si="798"/>
        <v>1695.714518</v>
      </c>
      <c r="V5115" s="39">
        <f t="shared" si="799"/>
        <v>0.7925962589328156</v>
      </c>
    </row>
    <row r="5116" spans="1:22">
      <c r="A5116">
        <v>5111</v>
      </c>
      <c r="B5116" s="155">
        <f t="shared" si="800"/>
        <v>41487</v>
      </c>
      <c r="C5116" s="148">
        <f t="shared" si="791"/>
        <v>2013</v>
      </c>
      <c r="D5116" s="148">
        <f t="shared" si="792"/>
        <v>8</v>
      </c>
      <c r="E5116" s="152">
        <v>23</v>
      </c>
      <c r="F5116" s="153">
        <v>0</v>
      </c>
      <c r="G5116" s="154">
        <v>730.17600000000004</v>
      </c>
      <c r="H5116" s="154">
        <v>0</v>
      </c>
      <c r="I5116" s="154">
        <v>1171.557</v>
      </c>
      <c r="J5116" s="151">
        <v>0</v>
      </c>
      <c r="K5116" s="149">
        <f t="shared" si="793"/>
        <v>1901.7330000000002</v>
      </c>
      <c r="L5116" s="148">
        <v>0</v>
      </c>
      <c r="M5116" s="148">
        <v>205.75299999999999</v>
      </c>
      <c r="N5116" s="148">
        <v>0</v>
      </c>
      <c r="O5116" s="148">
        <v>271.11599999999999</v>
      </c>
      <c r="P5116" s="148">
        <v>0</v>
      </c>
      <c r="Q5116" s="21">
        <f t="shared" si="794"/>
        <v>0</v>
      </c>
      <c r="R5116" s="21">
        <f t="shared" si="795"/>
        <v>657.79234099999996</v>
      </c>
      <c r="S5116" s="21">
        <f t="shared" si="796"/>
        <v>0</v>
      </c>
      <c r="T5116" s="21">
        <f t="shared" si="797"/>
        <v>861.06441600000005</v>
      </c>
      <c r="U5116" s="22">
        <f t="shared" si="798"/>
        <v>1518.856757</v>
      </c>
      <c r="V5116" s="39">
        <f t="shared" si="799"/>
        <v>0.79866982220953198</v>
      </c>
    </row>
    <row r="5117" spans="1:22">
      <c r="A5117">
        <v>5112</v>
      </c>
      <c r="B5117" s="155">
        <f t="shared" si="800"/>
        <v>41487</v>
      </c>
      <c r="C5117" s="148">
        <f t="shared" si="791"/>
        <v>2013</v>
      </c>
      <c r="D5117" s="148">
        <f t="shared" si="792"/>
        <v>8</v>
      </c>
      <c r="E5117" s="152">
        <v>24</v>
      </c>
      <c r="F5117" s="153">
        <v>0</v>
      </c>
      <c r="G5117" s="154">
        <v>677.95</v>
      </c>
      <c r="H5117" s="154">
        <v>2.1059999999999999</v>
      </c>
      <c r="I5117" s="154">
        <v>1019.939</v>
      </c>
      <c r="J5117" s="151">
        <v>0</v>
      </c>
      <c r="K5117" s="149">
        <f t="shared" si="793"/>
        <v>1699.9949999999999</v>
      </c>
      <c r="L5117" s="148">
        <v>0</v>
      </c>
      <c r="M5117" s="148">
        <v>192.095</v>
      </c>
      <c r="N5117" s="148">
        <v>4.7720000000000002</v>
      </c>
      <c r="O5117" s="148">
        <v>233.51599999999999</v>
      </c>
      <c r="P5117" s="148">
        <v>0</v>
      </c>
      <c r="Q5117" s="21">
        <f t="shared" si="794"/>
        <v>0</v>
      </c>
      <c r="R5117" s="21">
        <f t="shared" si="795"/>
        <v>614.12771499999997</v>
      </c>
      <c r="S5117" s="21">
        <f t="shared" si="796"/>
        <v>9.3101720000000014</v>
      </c>
      <c r="T5117" s="21">
        <f t="shared" si="797"/>
        <v>741.64681600000006</v>
      </c>
      <c r="U5117" s="22">
        <f t="shared" si="798"/>
        <v>1365.084703</v>
      </c>
      <c r="V5117" s="39">
        <f t="shared" si="799"/>
        <v>0.8029933635098927</v>
      </c>
    </row>
    <row r="5118" spans="1:22">
      <c r="A5118">
        <v>5113</v>
      </c>
      <c r="B5118" s="155">
        <f t="shared" si="800"/>
        <v>41488</v>
      </c>
      <c r="C5118" s="148">
        <f t="shared" si="791"/>
        <v>2013</v>
      </c>
      <c r="D5118" s="148">
        <f t="shared" si="792"/>
        <v>8</v>
      </c>
      <c r="E5118" s="152">
        <v>1</v>
      </c>
      <c r="F5118" s="153">
        <v>0</v>
      </c>
      <c r="G5118" s="154">
        <v>265.43700000000001</v>
      </c>
      <c r="H5118" s="154">
        <v>0</v>
      </c>
      <c r="I5118" s="154">
        <v>1357.327</v>
      </c>
      <c r="J5118" s="151">
        <v>0</v>
      </c>
      <c r="K5118" s="149">
        <f t="shared" si="793"/>
        <v>1622.7640000000001</v>
      </c>
      <c r="L5118" s="148">
        <v>0</v>
      </c>
      <c r="M5118" s="148">
        <v>84.186000000000007</v>
      </c>
      <c r="N5118" s="148">
        <v>0</v>
      </c>
      <c r="O5118" s="148">
        <v>303.96899999999999</v>
      </c>
      <c r="P5118" s="148">
        <v>0</v>
      </c>
      <c r="Q5118" s="21">
        <f t="shared" si="794"/>
        <v>0</v>
      </c>
      <c r="R5118" s="21">
        <f t="shared" si="795"/>
        <v>269.14264200000002</v>
      </c>
      <c r="S5118" s="21">
        <f t="shared" si="796"/>
        <v>0</v>
      </c>
      <c r="T5118" s="21">
        <f t="shared" si="797"/>
        <v>965.40554400000008</v>
      </c>
      <c r="U5118" s="22">
        <f t="shared" si="798"/>
        <v>1234.548186</v>
      </c>
      <c r="V5118" s="39">
        <f t="shared" si="799"/>
        <v>0.76076877845453794</v>
      </c>
    </row>
    <row r="5119" spans="1:22">
      <c r="A5119">
        <v>5114</v>
      </c>
      <c r="B5119" s="155">
        <f t="shared" si="800"/>
        <v>41488</v>
      </c>
      <c r="C5119" s="148">
        <f t="shared" si="791"/>
        <v>2013</v>
      </c>
      <c r="D5119" s="148">
        <f t="shared" si="792"/>
        <v>8</v>
      </c>
      <c r="E5119" s="152">
        <v>2</v>
      </c>
      <c r="F5119" s="153">
        <v>0</v>
      </c>
      <c r="G5119" s="154">
        <v>260.36099999999999</v>
      </c>
      <c r="H5119" s="154">
        <v>0</v>
      </c>
      <c r="I5119" s="154">
        <v>1269.0650000000001</v>
      </c>
      <c r="J5119" s="151">
        <v>0</v>
      </c>
      <c r="K5119" s="149">
        <f t="shared" si="793"/>
        <v>1529.4259999999999</v>
      </c>
      <c r="L5119" s="148">
        <v>0</v>
      </c>
      <c r="M5119" s="148">
        <v>84.036000000000001</v>
      </c>
      <c r="N5119" s="148">
        <v>0</v>
      </c>
      <c r="O5119" s="148">
        <v>283.33300000000003</v>
      </c>
      <c r="P5119" s="148">
        <v>0</v>
      </c>
      <c r="Q5119" s="21">
        <f t="shared" si="794"/>
        <v>0</v>
      </c>
      <c r="R5119" s="21">
        <f t="shared" si="795"/>
        <v>268.66309200000001</v>
      </c>
      <c r="S5119" s="21">
        <f t="shared" si="796"/>
        <v>0</v>
      </c>
      <c r="T5119" s="21">
        <f t="shared" si="797"/>
        <v>899.86560800000018</v>
      </c>
      <c r="U5119" s="22">
        <f t="shared" si="798"/>
        <v>1168.5287000000003</v>
      </c>
      <c r="V5119" s="39">
        <f t="shared" si="799"/>
        <v>0.76403088478945724</v>
      </c>
    </row>
    <row r="5120" spans="1:22">
      <c r="A5120">
        <v>5115</v>
      </c>
      <c r="B5120" s="155">
        <f t="shared" si="800"/>
        <v>41488</v>
      </c>
      <c r="C5120" s="148">
        <f t="shared" si="791"/>
        <v>2013</v>
      </c>
      <c r="D5120" s="148">
        <f t="shared" si="792"/>
        <v>8</v>
      </c>
      <c r="E5120" s="152">
        <v>3</v>
      </c>
      <c r="F5120" s="153">
        <v>0</v>
      </c>
      <c r="G5120" s="154">
        <v>344.35500000000002</v>
      </c>
      <c r="H5120" s="154">
        <v>0</v>
      </c>
      <c r="I5120" s="154">
        <v>1269.509</v>
      </c>
      <c r="J5120" s="151">
        <v>0</v>
      </c>
      <c r="K5120" s="149">
        <f t="shared" si="793"/>
        <v>1613.864</v>
      </c>
      <c r="L5120" s="148">
        <v>0</v>
      </c>
      <c r="M5120" s="148">
        <v>107.261</v>
      </c>
      <c r="N5120" s="148">
        <v>0</v>
      </c>
      <c r="O5120" s="148">
        <v>282.49099999999999</v>
      </c>
      <c r="P5120" s="148">
        <v>0</v>
      </c>
      <c r="Q5120" s="21">
        <f t="shared" si="794"/>
        <v>0</v>
      </c>
      <c r="R5120" s="21">
        <f t="shared" si="795"/>
        <v>342.91341699999998</v>
      </c>
      <c r="S5120" s="21">
        <f t="shared" si="796"/>
        <v>0</v>
      </c>
      <c r="T5120" s="21">
        <f t="shared" si="797"/>
        <v>897.191416</v>
      </c>
      <c r="U5120" s="22">
        <f t="shared" si="798"/>
        <v>1240.1048329999999</v>
      </c>
      <c r="V5120" s="39">
        <f t="shared" si="799"/>
        <v>0.7684072716164434</v>
      </c>
    </row>
    <row r="5121" spans="1:22">
      <c r="A5121">
        <v>5116</v>
      </c>
      <c r="B5121" s="155">
        <f t="shared" si="800"/>
        <v>41488</v>
      </c>
      <c r="C5121" s="148">
        <f t="shared" si="791"/>
        <v>2013</v>
      </c>
      <c r="D5121" s="148">
        <f t="shared" si="792"/>
        <v>8</v>
      </c>
      <c r="E5121" s="152">
        <v>4</v>
      </c>
      <c r="F5121" s="153">
        <v>0</v>
      </c>
      <c r="G5121" s="154">
        <v>344.95499999999998</v>
      </c>
      <c r="H5121" s="154">
        <v>0</v>
      </c>
      <c r="I5121" s="154">
        <v>990.86500000000001</v>
      </c>
      <c r="J5121" s="151">
        <v>0</v>
      </c>
      <c r="K5121" s="149">
        <f t="shared" si="793"/>
        <v>1335.82</v>
      </c>
      <c r="L5121" s="148">
        <v>0</v>
      </c>
      <c r="M5121" s="148">
        <v>107.401</v>
      </c>
      <c r="N5121" s="148">
        <v>0</v>
      </c>
      <c r="O5121" s="148">
        <v>222.42500000000001</v>
      </c>
      <c r="P5121" s="148">
        <v>0</v>
      </c>
      <c r="Q5121" s="21">
        <f t="shared" si="794"/>
        <v>0</v>
      </c>
      <c r="R5121" s="21">
        <f t="shared" si="795"/>
        <v>343.360997</v>
      </c>
      <c r="S5121" s="21">
        <f t="shared" si="796"/>
        <v>0</v>
      </c>
      <c r="T5121" s="21">
        <f t="shared" si="797"/>
        <v>706.42180000000008</v>
      </c>
      <c r="U5121" s="22">
        <f t="shared" si="798"/>
        <v>1049.7827970000001</v>
      </c>
      <c r="V5121" s="39">
        <f t="shared" si="799"/>
        <v>0.78587144750041182</v>
      </c>
    </row>
    <row r="5122" spans="1:22">
      <c r="A5122">
        <v>5117</v>
      </c>
      <c r="B5122" s="155">
        <f t="shared" si="800"/>
        <v>41488</v>
      </c>
      <c r="C5122" s="148">
        <f t="shared" si="791"/>
        <v>2013</v>
      </c>
      <c r="D5122" s="148">
        <f t="shared" si="792"/>
        <v>8</v>
      </c>
      <c r="E5122" s="152">
        <v>5</v>
      </c>
      <c r="F5122" s="153">
        <v>0</v>
      </c>
      <c r="G5122" s="154">
        <v>345.959</v>
      </c>
      <c r="H5122" s="154">
        <v>0</v>
      </c>
      <c r="I5122" s="154">
        <v>988.02</v>
      </c>
      <c r="J5122" s="151">
        <v>0</v>
      </c>
      <c r="K5122" s="149">
        <f t="shared" si="793"/>
        <v>1333.979</v>
      </c>
      <c r="L5122" s="148">
        <v>0</v>
      </c>
      <c r="M5122" s="148">
        <v>107.608</v>
      </c>
      <c r="N5122" s="148">
        <v>0</v>
      </c>
      <c r="O5122" s="148">
        <v>222.25399999999999</v>
      </c>
      <c r="P5122" s="148">
        <v>0</v>
      </c>
      <c r="Q5122" s="21">
        <f t="shared" si="794"/>
        <v>0</v>
      </c>
      <c r="R5122" s="21">
        <f t="shared" si="795"/>
        <v>344.02277600000002</v>
      </c>
      <c r="S5122" s="21">
        <f t="shared" si="796"/>
        <v>0</v>
      </c>
      <c r="T5122" s="21">
        <f t="shared" si="797"/>
        <v>705.87870399999997</v>
      </c>
      <c r="U5122" s="22">
        <f t="shared" si="798"/>
        <v>1049.90148</v>
      </c>
      <c r="V5122" s="39">
        <f t="shared" si="799"/>
        <v>0.78704498346675622</v>
      </c>
    </row>
    <row r="5123" spans="1:22">
      <c r="A5123">
        <v>5118</v>
      </c>
      <c r="B5123" s="155">
        <f t="shared" si="800"/>
        <v>41488</v>
      </c>
      <c r="C5123" s="148">
        <f t="shared" si="791"/>
        <v>2013</v>
      </c>
      <c r="D5123" s="148">
        <f t="shared" si="792"/>
        <v>8</v>
      </c>
      <c r="E5123" s="152">
        <v>6</v>
      </c>
      <c r="F5123" s="153">
        <v>0</v>
      </c>
      <c r="G5123" s="154">
        <v>348.46699999999998</v>
      </c>
      <c r="H5123" s="154">
        <v>0</v>
      </c>
      <c r="I5123" s="154">
        <v>982.77800000000002</v>
      </c>
      <c r="J5123" s="151">
        <v>0</v>
      </c>
      <c r="K5123" s="149">
        <f t="shared" si="793"/>
        <v>1331.2449999999999</v>
      </c>
      <c r="L5123" s="148">
        <v>0</v>
      </c>
      <c r="M5123" s="148">
        <v>107.81399999999999</v>
      </c>
      <c r="N5123" s="148">
        <v>0</v>
      </c>
      <c r="O5123" s="148">
        <v>221.81</v>
      </c>
      <c r="P5123" s="148">
        <v>0</v>
      </c>
      <c r="Q5123" s="21">
        <f t="shared" si="794"/>
        <v>0</v>
      </c>
      <c r="R5123" s="21">
        <f t="shared" si="795"/>
        <v>344.68135799999999</v>
      </c>
      <c r="S5123" s="21">
        <f t="shared" si="796"/>
        <v>0</v>
      </c>
      <c r="T5123" s="21">
        <f t="shared" si="797"/>
        <v>704.46856000000002</v>
      </c>
      <c r="U5123" s="22">
        <f t="shared" si="798"/>
        <v>1049.1499180000001</v>
      </c>
      <c r="V5123" s="39">
        <f t="shared" si="799"/>
        <v>0.78809679510533381</v>
      </c>
    </row>
    <row r="5124" spans="1:22">
      <c r="A5124">
        <v>5119</v>
      </c>
      <c r="B5124" s="155">
        <f t="shared" si="800"/>
        <v>41488</v>
      </c>
      <c r="C5124" s="148">
        <f t="shared" si="791"/>
        <v>2013</v>
      </c>
      <c r="D5124" s="148">
        <f t="shared" si="792"/>
        <v>8</v>
      </c>
      <c r="E5124" s="152">
        <v>7</v>
      </c>
      <c r="F5124" s="153">
        <v>0</v>
      </c>
      <c r="G5124" s="154">
        <v>373.50799999999998</v>
      </c>
      <c r="H5124" s="154">
        <v>0</v>
      </c>
      <c r="I5124" s="154">
        <v>1319.01</v>
      </c>
      <c r="J5124" s="151">
        <v>0</v>
      </c>
      <c r="K5124" s="149">
        <f t="shared" si="793"/>
        <v>1692.518</v>
      </c>
      <c r="L5124" s="148">
        <v>0</v>
      </c>
      <c r="M5124" s="148">
        <v>114.321</v>
      </c>
      <c r="N5124" s="148">
        <v>0</v>
      </c>
      <c r="O5124" s="148">
        <v>295.90199999999999</v>
      </c>
      <c r="P5124" s="148">
        <v>0</v>
      </c>
      <c r="Q5124" s="21">
        <f t="shared" si="794"/>
        <v>0</v>
      </c>
      <c r="R5124" s="21">
        <f t="shared" si="795"/>
        <v>365.48423700000001</v>
      </c>
      <c r="S5124" s="21">
        <f t="shared" si="796"/>
        <v>0</v>
      </c>
      <c r="T5124" s="21">
        <f t="shared" si="797"/>
        <v>939.78475200000003</v>
      </c>
      <c r="U5124" s="22">
        <f t="shared" si="798"/>
        <v>1305.2689890000001</v>
      </c>
      <c r="V5124" s="39">
        <f t="shared" si="799"/>
        <v>0.77119947262008448</v>
      </c>
    </row>
    <row r="5125" spans="1:22">
      <c r="A5125">
        <v>5120</v>
      </c>
      <c r="B5125" s="155">
        <f t="shared" si="800"/>
        <v>41488</v>
      </c>
      <c r="C5125" s="148">
        <f t="shared" si="791"/>
        <v>2013</v>
      </c>
      <c r="D5125" s="148">
        <f t="shared" si="792"/>
        <v>8</v>
      </c>
      <c r="E5125" s="152">
        <v>8</v>
      </c>
      <c r="F5125" s="153">
        <v>0</v>
      </c>
      <c r="G5125" s="154">
        <v>531.28599999999994</v>
      </c>
      <c r="H5125" s="154">
        <v>0</v>
      </c>
      <c r="I5125" s="154">
        <v>1164.7</v>
      </c>
      <c r="J5125" s="151">
        <v>0</v>
      </c>
      <c r="K5125" s="149">
        <f t="shared" si="793"/>
        <v>1695.9859999999999</v>
      </c>
      <c r="L5125" s="148">
        <v>0</v>
      </c>
      <c r="M5125" s="148">
        <v>155.71100000000001</v>
      </c>
      <c r="N5125" s="148">
        <v>0</v>
      </c>
      <c r="O5125" s="148">
        <v>259.31400000000002</v>
      </c>
      <c r="P5125" s="148">
        <v>0</v>
      </c>
      <c r="Q5125" s="21">
        <f t="shared" si="794"/>
        <v>0</v>
      </c>
      <c r="R5125" s="21">
        <f t="shared" si="795"/>
        <v>497.80806700000005</v>
      </c>
      <c r="S5125" s="21">
        <f t="shared" si="796"/>
        <v>0</v>
      </c>
      <c r="T5125" s="21">
        <f t="shared" si="797"/>
        <v>823.58126400000015</v>
      </c>
      <c r="U5125" s="22">
        <f t="shared" si="798"/>
        <v>1321.3893310000003</v>
      </c>
      <c r="V5125" s="39">
        <f t="shared" si="799"/>
        <v>0.77912749928360281</v>
      </c>
    </row>
    <row r="5126" spans="1:22">
      <c r="A5126">
        <v>5121</v>
      </c>
      <c r="B5126" s="155">
        <f t="shared" si="800"/>
        <v>41488</v>
      </c>
      <c r="C5126" s="148">
        <f t="shared" si="791"/>
        <v>2013</v>
      </c>
      <c r="D5126" s="148">
        <f t="shared" si="792"/>
        <v>8</v>
      </c>
      <c r="E5126" s="152">
        <v>9</v>
      </c>
      <c r="F5126" s="153">
        <v>0</v>
      </c>
      <c r="G5126" s="154">
        <v>534.53300000000002</v>
      </c>
      <c r="H5126" s="154">
        <v>0</v>
      </c>
      <c r="I5126" s="154">
        <v>1391.8389999999999</v>
      </c>
      <c r="J5126" s="151">
        <v>0</v>
      </c>
      <c r="K5126" s="149">
        <f t="shared" si="793"/>
        <v>1926.3719999999998</v>
      </c>
      <c r="L5126" s="148">
        <v>0</v>
      </c>
      <c r="M5126" s="148">
        <v>156.08099999999999</v>
      </c>
      <c r="N5126" s="148">
        <v>0</v>
      </c>
      <c r="O5126" s="148">
        <v>310.00900000000001</v>
      </c>
      <c r="P5126" s="148">
        <v>0</v>
      </c>
      <c r="Q5126" s="21">
        <f t="shared" si="794"/>
        <v>0</v>
      </c>
      <c r="R5126" s="21">
        <f t="shared" si="795"/>
        <v>498.99095699999998</v>
      </c>
      <c r="S5126" s="21">
        <f t="shared" si="796"/>
        <v>0</v>
      </c>
      <c r="T5126" s="21">
        <f t="shared" si="797"/>
        <v>984.58858400000008</v>
      </c>
      <c r="U5126" s="22">
        <f t="shared" si="798"/>
        <v>1483.5795410000001</v>
      </c>
      <c r="V5126" s="39">
        <f t="shared" si="799"/>
        <v>0.77014176960628589</v>
      </c>
    </row>
    <row r="5127" spans="1:22">
      <c r="A5127">
        <v>5122</v>
      </c>
      <c r="B5127" s="155">
        <f t="shared" si="800"/>
        <v>41488</v>
      </c>
      <c r="C5127" s="148">
        <f t="shared" ref="C5127:C5190" si="801">YEAR(B5127)</f>
        <v>2013</v>
      </c>
      <c r="D5127" s="148">
        <f t="shared" ref="D5127:D5190" si="802">MONTH(B5127)</f>
        <v>8</v>
      </c>
      <c r="E5127" s="152">
        <v>10</v>
      </c>
      <c r="F5127" s="153">
        <v>2.7E-2</v>
      </c>
      <c r="G5127" s="154">
        <v>539.577</v>
      </c>
      <c r="H5127" s="154">
        <v>1.0760000000000001</v>
      </c>
      <c r="I5127" s="154">
        <v>1430.585</v>
      </c>
      <c r="J5127" s="151">
        <v>0</v>
      </c>
      <c r="K5127" s="149">
        <f t="shared" ref="K5127:K5190" si="803">SUM(F5127:J5127)</f>
        <v>1971.2650000000001</v>
      </c>
      <c r="L5127" s="148">
        <v>0.57799999999999996</v>
      </c>
      <c r="M5127" s="148">
        <v>157.10300000000001</v>
      </c>
      <c r="N5127" s="148">
        <v>4.9189999999999996</v>
      </c>
      <c r="O5127" s="148">
        <v>323.20800000000003</v>
      </c>
      <c r="P5127" s="148">
        <v>0</v>
      </c>
      <c r="Q5127" s="21">
        <f t="shared" ref="Q5127:Q5190" si="804">+$Q$2*L5127</f>
        <v>1.6201339999999997</v>
      </c>
      <c r="R5127" s="21">
        <f t="shared" ref="R5127:R5190" si="805">+$R$2*M5127</f>
        <v>502.25829100000004</v>
      </c>
      <c r="S5127" s="21">
        <f t="shared" ref="S5127:S5190" si="806">+$S$2*N5127</f>
        <v>9.5969689999999996</v>
      </c>
      <c r="T5127" s="21">
        <f t="shared" ref="T5127:T5190" si="807">+$T$2*O5127</f>
        <v>1026.5086080000001</v>
      </c>
      <c r="U5127" s="22">
        <f t="shared" ref="U5127:U5190" si="808">SUM(Q5127:T5127)</f>
        <v>1539.9840020000001</v>
      </c>
      <c r="V5127" s="39">
        <f t="shared" ref="V5127:V5190" si="809">+U5127/K5127</f>
        <v>0.78121612365663673</v>
      </c>
    </row>
    <row r="5128" spans="1:22">
      <c r="A5128">
        <v>5123</v>
      </c>
      <c r="B5128" s="155">
        <f t="shared" si="800"/>
        <v>41488</v>
      </c>
      <c r="C5128" s="148">
        <f t="shared" si="801"/>
        <v>2013</v>
      </c>
      <c r="D5128" s="148">
        <f t="shared" si="802"/>
        <v>8</v>
      </c>
      <c r="E5128" s="152">
        <v>11</v>
      </c>
      <c r="F5128" s="153">
        <v>0</v>
      </c>
      <c r="G5128" s="154">
        <v>508.35399999999998</v>
      </c>
      <c r="H5128" s="154">
        <v>0</v>
      </c>
      <c r="I5128" s="154">
        <v>1403.354</v>
      </c>
      <c r="J5128" s="151">
        <v>0</v>
      </c>
      <c r="K5128" s="149">
        <f t="shared" si="803"/>
        <v>1911.7080000000001</v>
      </c>
      <c r="L5128" s="148">
        <v>0</v>
      </c>
      <c r="M5128" s="148">
        <v>147.959</v>
      </c>
      <c r="N5128" s="148">
        <v>0</v>
      </c>
      <c r="O5128" s="148">
        <v>328.49099999999999</v>
      </c>
      <c r="P5128" s="148">
        <v>0</v>
      </c>
      <c r="Q5128" s="21">
        <f t="shared" si="804"/>
        <v>0</v>
      </c>
      <c r="R5128" s="21">
        <f t="shared" si="805"/>
        <v>473.024923</v>
      </c>
      <c r="S5128" s="21">
        <f t="shared" si="806"/>
        <v>0</v>
      </c>
      <c r="T5128" s="21">
        <f t="shared" si="807"/>
        <v>1043.2874159999999</v>
      </c>
      <c r="U5128" s="22">
        <f t="shared" si="808"/>
        <v>1516.3123389999998</v>
      </c>
      <c r="V5128" s="39">
        <f t="shared" si="809"/>
        <v>0.79317151939522135</v>
      </c>
    </row>
    <row r="5129" spans="1:22">
      <c r="A5129">
        <v>5124</v>
      </c>
      <c r="B5129" s="155">
        <f t="shared" si="800"/>
        <v>41488</v>
      </c>
      <c r="C5129" s="148">
        <f t="shared" si="801"/>
        <v>2013</v>
      </c>
      <c r="D5129" s="148">
        <f t="shared" si="802"/>
        <v>8</v>
      </c>
      <c r="E5129" s="152">
        <v>12</v>
      </c>
      <c r="F5129" s="153">
        <v>0</v>
      </c>
      <c r="G5129" s="154">
        <v>537.577</v>
      </c>
      <c r="H5129" s="154">
        <v>0</v>
      </c>
      <c r="I5129" s="154">
        <v>1502.653</v>
      </c>
      <c r="J5129" s="151">
        <v>0</v>
      </c>
      <c r="K5129" s="149">
        <f t="shared" si="803"/>
        <v>2040.23</v>
      </c>
      <c r="L5129" s="148">
        <v>0</v>
      </c>
      <c r="M5129" s="148">
        <v>156.68899999999999</v>
      </c>
      <c r="N5129" s="148">
        <v>0</v>
      </c>
      <c r="O5129" s="148">
        <v>348.32</v>
      </c>
      <c r="P5129" s="148">
        <v>0</v>
      </c>
      <c r="Q5129" s="21">
        <f t="shared" si="804"/>
        <v>0</v>
      </c>
      <c r="R5129" s="21">
        <f t="shared" si="805"/>
        <v>500.93473299999999</v>
      </c>
      <c r="S5129" s="21">
        <f t="shared" si="806"/>
        <v>0</v>
      </c>
      <c r="T5129" s="21">
        <f t="shared" si="807"/>
        <v>1106.26432</v>
      </c>
      <c r="U5129" s="22">
        <f t="shared" si="808"/>
        <v>1607.199053</v>
      </c>
      <c r="V5129" s="39">
        <f t="shared" si="809"/>
        <v>0.78775385765330386</v>
      </c>
    </row>
    <row r="5130" spans="1:22">
      <c r="A5130">
        <v>5125</v>
      </c>
      <c r="B5130" s="155">
        <f t="shared" si="800"/>
        <v>41488</v>
      </c>
      <c r="C5130" s="148">
        <f t="shared" si="801"/>
        <v>2013</v>
      </c>
      <c r="D5130" s="148">
        <f t="shared" si="802"/>
        <v>8</v>
      </c>
      <c r="E5130" s="152">
        <v>13</v>
      </c>
      <c r="F5130" s="153">
        <v>0</v>
      </c>
      <c r="G5130" s="154">
        <v>503.642</v>
      </c>
      <c r="H5130" s="154">
        <v>0</v>
      </c>
      <c r="I5130" s="154">
        <v>1191.5940000000001</v>
      </c>
      <c r="J5130" s="151">
        <v>0</v>
      </c>
      <c r="K5130" s="149">
        <f t="shared" si="803"/>
        <v>1695.2360000000001</v>
      </c>
      <c r="L5130" s="148">
        <v>0</v>
      </c>
      <c r="M5130" s="148">
        <v>147.28100000000001</v>
      </c>
      <c r="N5130" s="148">
        <v>0</v>
      </c>
      <c r="O5130" s="148">
        <v>290.90800000000002</v>
      </c>
      <c r="P5130" s="148">
        <v>0</v>
      </c>
      <c r="Q5130" s="21">
        <f t="shared" si="804"/>
        <v>0</v>
      </c>
      <c r="R5130" s="21">
        <f t="shared" si="805"/>
        <v>470.85735700000004</v>
      </c>
      <c r="S5130" s="21">
        <f t="shared" si="806"/>
        <v>0</v>
      </c>
      <c r="T5130" s="21">
        <f t="shared" si="807"/>
        <v>923.92380800000012</v>
      </c>
      <c r="U5130" s="22">
        <f t="shared" si="808"/>
        <v>1394.7811650000001</v>
      </c>
      <c r="V5130" s="39">
        <f t="shared" si="809"/>
        <v>0.82276518726596182</v>
      </c>
    </row>
    <row r="5131" spans="1:22">
      <c r="A5131">
        <v>5126</v>
      </c>
      <c r="B5131" s="155">
        <f t="shared" si="800"/>
        <v>41488</v>
      </c>
      <c r="C5131" s="148">
        <f t="shared" si="801"/>
        <v>2013</v>
      </c>
      <c r="D5131" s="148">
        <f t="shared" si="802"/>
        <v>8</v>
      </c>
      <c r="E5131" s="152">
        <v>14</v>
      </c>
      <c r="F5131" s="153">
        <v>0</v>
      </c>
      <c r="G5131" s="154">
        <v>545.71500000000003</v>
      </c>
      <c r="H5131" s="154">
        <v>0</v>
      </c>
      <c r="I5131" s="154">
        <v>1198.6210000000001</v>
      </c>
      <c r="J5131" s="151">
        <v>0</v>
      </c>
      <c r="K5131" s="149">
        <f t="shared" si="803"/>
        <v>1744.3360000000002</v>
      </c>
      <c r="L5131" s="148">
        <v>0</v>
      </c>
      <c r="M5131" s="148">
        <v>159.08600000000001</v>
      </c>
      <c r="N5131" s="148">
        <v>0</v>
      </c>
      <c r="O5131" s="148">
        <v>291.59899999999999</v>
      </c>
      <c r="P5131" s="148">
        <v>0</v>
      </c>
      <c r="Q5131" s="21">
        <f t="shared" si="804"/>
        <v>0</v>
      </c>
      <c r="R5131" s="21">
        <f t="shared" si="805"/>
        <v>508.59794200000005</v>
      </c>
      <c r="S5131" s="21">
        <f t="shared" si="806"/>
        <v>0</v>
      </c>
      <c r="T5131" s="21">
        <f t="shared" si="807"/>
        <v>926.118424</v>
      </c>
      <c r="U5131" s="22">
        <f t="shared" si="808"/>
        <v>1434.7163660000001</v>
      </c>
      <c r="V5131" s="39">
        <f t="shared" si="809"/>
        <v>0.8225000034397042</v>
      </c>
    </row>
    <row r="5132" spans="1:22">
      <c r="A5132">
        <v>5127</v>
      </c>
      <c r="B5132" s="155">
        <f t="shared" si="800"/>
        <v>41488</v>
      </c>
      <c r="C5132" s="148">
        <f t="shared" si="801"/>
        <v>2013</v>
      </c>
      <c r="D5132" s="148">
        <f t="shared" si="802"/>
        <v>8</v>
      </c>
      <c r="E5132" s="152">
        <v>15</v>
      </c>
      <c r="F5132" s="153">
        <v>0</v>
      </c>
      <c r="G5132" s="154">
        <v>504.62700000000001</v>
      </c>
      <c r="H5132" s="154">
        <v>0</v>
      </c>
      <c r="I5132" s="154">
        <v>1202.248</v>
      </c>
      <c r="J5132" s="151">
        <v>0</v>
      </c>
      <c r="K5132" s="149">
        <f t="shared" si="803"/>
        <v>1706.875</v>
      </c>
      <c r="L5132" s="148">
        <v>0</v>
      </c>
      <c r="M5132" s="148">
        <v>147.75800000000001</v>
      </c>
      <c r="N5132" s="148">
        <v>0</v>
      </c>
      <c r="O5132" s="148">
        <v>296.59300000000002</v>
      </c>
      <c r="P5132" s="148">
        <v>0</v>
      </c>
      <c r="Q5132" s="21">
        <f t="shared" si="804"/>
        <v>0</v>
      </c>
      <c r="R5132" s="21">
        <f t="shared" si="805"/>
        <v>472.38232600000003</v>
      </c>
      <c r="S5132" s="21">
        <f t="shared" si="806"/>
        <v>0</v>
      </c>
      <c r="T5132" s="21">
        <f t="shared" si="807"/>
        <v>941.97936800000014</v>
      </c>
      <c r="U5132" s="22">
        <f t="shared" si="808"/>
        <v>1414.3616940000002</v>
      </c>
      <c r="V5132" s="39">
        <f t="shared" si="809"/>
        <v>0.82862640439399493</v>
      </c>
    </row>
    <row r="5133" spans="1:22">
      <c r="A5133">
        <v>5128</v>
      </c>
      <c r="B5133" s="155">
        <f t="shared" si="800"/>
        <v>41488</v>
      </c>
      <c r="C5133" s="148">
        <f t="shared" si="801"/>
        <v>2013</v>
      </c>
      <c r="D5133" s="148">
        <f t="shared" si="802"/>
        <v>8</v>
      </c>
      <c r="E5133" s="152">
        <v>16</v>
      </c>
      <c r="F5133" s="153">
        <v>0</v>
      </c>
      <c r="G5133" s="154">
        <v>504.09399999999999</v>
      </c>
      <c r="H5133" s="154">
        <v>0</v>
      </c>
      <c r="I5133" s="154">
        <v>1196.7650000000001</v>
      </c>
      <c r="J5133" s="151">
        <v>0</v>
      </c>
      <c r="K5133" s="149">
        <f t="shared" si="803"/>
        <v>1700.8590000000002</v>
      </c>
      <c r="L5133" s="148">
        <v>0</v>
      </c>
      <c r="M5133" s="148">
        <v>147.83699999999999</v>
      </c>
      <c r="N5133" s="148">
        <v>0</v>
      </c>
      <c r="O5133" s="148">
        <v>299.685</v>
      </c>
      <c r="P5133" s="148">
        <v>0</v>
      </c>
      <c r="Q5133" s="21">
        <f t="shared" si="804"/>
        <v>0</v>
      </c>
      <c r="R5133" s="21">
        <f t="shared" si="805"/>
        <v>472.63488899999999</v>
      </c>
      <c r="S5133" s="21">
        <f t="shared" si="806"/>
        <v>0</v>
      </c>
      <c r="T5133" s="21">
        <f t="shared" si="807"/>
        <v>951.79956000000004</v>
      </c>
      <c r="U5133" s="22">
        <f t="shared" si="808"/>
        <v>1424.4344490000001</v>
      </c>
      <c r="V5133" s="39">
        <f t="shared" si="809"/>
        <v>0.83747944362231086</v>
      </c>
    </row>
    <row r="5134" spans="1:22">
      <c r="A5134">
        <v>5129</v>
      </c>
      <c r="B5134" s="155">
        <f t="shared" si="800"/>
        <v>41488</v>
      </c>
      <c r="C5134" s="148">
        <f t="shared" si="801"/>
        <v>2013</v>
      </c>
      <c r="D5134" s="148">
        <f t="shared" si="802"/>
        <v>8</v>
      </c>
      <c r="E5134" s="152">
        <v>17</v>
      </c>
      <c r="F5134" s="153">
        <v>0</v>
      </c>
      <c r="G5134" s="154">
        <v>512.52099999999996</v>
      </c>
      <c r="H5134" s="154">
        <v>0</v>
      </c>
      <c r="I5134" s="154">
        <v>1197.143</v>
      </c>
      <c r="J5134" s="151">
        <v>0</v>
      </c>
      <c r="K5134" s="149">
        <f t="shared" si="803"/>
        <v>1709.664</v>
      </c>
      <c r="L5134" s="148">
        <v>0</v>
      </c>
      <c r="M5134" s="148">
        <v>150.37100000000001</v>
      </c>
      <c r="N5134" s="148">
        <v>0</v>
      </c>
      <c r="O5134" s="148">
        <v>297.43299999999999</v>
      </c>
      <c r="P5134" s="148">
        <v>0</v>
      </c>
      <c r="Q5134" s="21">
        <f t="shared" si="804"/>
        <v>0</v>
      </c>
      <c r="R5134" s="21">
        <f t="shared" si="805"/>
        <v>480.73608700000005</v>
      </c>
      <c r="S5134" s="21">
        <f t="shared" si="806"/>
        <v>0</v>
      </c>
      <c r="T5134" s="21">
        <f t="shared" si="807"/>
        <v>944.64720799999998</v>
      </c>
      <c r="U5134" s="22">
        <f t="shared" si="808"/>
        <v>1425.3832950000001</v>
      </c>
      <c r="V5134" s="39">
        <f t="shared" si="809"/>
        <v>0.83372130137851652</v>
      </c>
    </row>
    <row r="5135" spans="1:22">
      <c r="A5135">
        <v>5130</v>
      </c>
      <c r="B5135" s="155">
        <f t="shared" si="800"/>
        <v>41488</v>
      </c>
      <c r="C5135" s="148">
        <f t="shared" si="801"/>
        <v>2013</v>
      </c>
      <c r="D5135" s="148">
        <f t="shared" si="802"/>
        <v>8</v>
      </c>
      <c r="E5135" s="152">
        <v>18</v>
      </c>
      <c r="F5135" s="153">
        <v>0</v>
      </c>
      <c r="G5135" s="154">
        <v>515.14200000000005</v>
      </c>
      <c r="H5135" s="154">
        <v>1.3140000000000001</v>
      </c>
      <c r="I5135" s="154">
        <v>1217.5450000000001</v>
      </c>
      <c r="J5135" s="151">
        <v>0</v>
      </c>
      <c r="K5135" s="149">
        <f t="shared" si="803"/>
        <v>1734.0010000000002</v>
      </c>
      <c r="L5135" s="148">
        <v>0</v>
      </c>
      <c r="M5135" s="148">
        <v>151.589</v>
      </c>
      <c r="N5135" s="148">
        <v>2.5510000000000002</v>
      </c>
      <c r="O5135" s="148">
        <v>303.65899999999999</v>
      </c>
      <c r="P5135" s="148">
        <v>0</v>
      </c>
      <c r="Q5135" s="21">
        <f t="shared" si="804"/>
        <v>0</v>
      </c>
      <c r="R5135" s="21">
        <f t="shared" si="805"/>
        <v>484.63003300000003</v>
      </c>
      <c r="S5135" s="21">
        <f t="shared" si="806"/>
        <v>4.9770010000000005</v>
      </c>
      <c r="T5135" s="21">
        <f t="shared" si="807"/>
        <v>964.42098399999998</v>
      </c>
      <c r="U5135" s="22">
        <f t="shared" si="808"/>
        <v>1454.028018</v>
      </c>
      <c r="V5135" s="39">
        <f t="shared" si="809"/>
        <v>0.83853931918147673</v>
      </c>
    </row>
    <row r="5136" spans="1:22">
      <c r="A5136">
        <v>5131</v>
      </c>
      <c r="B5136" s="155">
        <f t="shared" si="800"/>
        <v>41488</v>
      </c>
      <c r="C5136" s="148">
        <f t="shared" si="801"/>
        <v>2013</v>
      </c>
      <c r="D5136" s="148">
        <f t="shared" si="802"/>
        <v>8</v>
      </c>
      <c r="E5136" s="152">
        <v>19</v>
      </c>
      <c r="F5136" s="153">
        <v>0</v>
      </c>
      <c r="G5136" s="154">
        <v>511.35700000000003</v>
      </c>
      <c r="H5136" s="154">
        <v>0</v>
      </c>
      <c r="I5136" s="154">
        <v>1254.886</v>
      </c>
      <c r="J5136" s="151">
        <v>0</v>
      </c>
      <c r="K5136" s="149">
        <f t="shared" si="803"/>
        <v>1766.2429999999999</v>
      </c>
      <c r="L5136" s="148">
        <v>0</v>
      </c>
      <c r="M5136" s="148">
        <v>151.41999999999999</v>
      </c>
      <c r="N5136" s="148">
        <v>0</v>
      </c>
      <c r="O5136" s="148">
        <v>318.512</v>
      </c>
      <c r="P5136" s="148">
        <v>0</v>
      </c>
      <c r="Q5136" s="21">
        <f t="shared" si="804"/>
        <v>0</v>
      </c>
      <c r="R5136" s="21">
        <f t="shared" si="805"/>
        <v>484.08973999999995</v>
      </c>
      <c r="S5136" s="21">
        <f t="shared" si="806"/>
        <v>0</v>
      </c>
      <c r="T5136" s="21">
        <f t="shared" si="807"/>
        <v>1011.594112</v>
      </c>
      <c r="U5136" s="22">
        <f t="shared" si="808"/>
        <v>1495.6838519999999</v>
      </c>
      <c r="V5136" s="39">
        <f t="shared" si="809"/>
        <v>0.8468165773339229</v>
      </c>
    </row>
    <row r="5137" spans="1:22">
      <c r="A5137">
        <v>5132</v>
      </c>
      <c r="B5137" s="155">
        <f t="shared" si="800"/>
        <v>41488</v>
      </c>
      <c r="C5137" s="148">
        <f t="shared" si="801"/>
        <v>2013</v>
      </c>
      <c r="D5137" s="148">
        <f t="shared" si="802"/>
        <v>8</v>
      </c>
      <c r="E5137" s="152">
        <v>20</v>
      </c>
      <c r="F5137" s="153">
        <v>0</v>
      </c>
      <c r="G5137" s="154">
        <v>514.23199999999997</v>
      </c>
      <c r="H5137" s="154">
        <v>0</v>
      </c>
      <c r="I5137" s="154">
        <v>1451.71</v>
      </c>
      <c r="J5137" s="151">
        <v>0</v>
      </c>
      <c r="K5137" s="149">
        <f t="shared" si="803"/>
        <v>1965.942</v>
      </c>
      <c r="L5137" s="148">
        <v>0</v>
      </c>
      <c r="M5137" s="148">
        <v>151.71199999999999</v>
      </c>
      <c r="N5137" s="148">
        <v>0</v>
      </c>
      <c r="O5137" s="148">
        <v>379.58199999999999</v>
      </c>
      <c r="P5137" s="148">
        <v>0</v>
      </c>
      <c r="Q5137" s="21">
        <f t="shared" si="804"/>
        <v>0</v>
      </c>
      <c r="R5137" s="21">
        <f t="shared" si="805"/>
        <v>485.02326399999998</v>
      </c>
      <c r="S5137" s="21">
        <f t="shared" si="806"/>
        <v>0</v>
      </c>
      <c r="T5137" s="21">
        <f t="shared" si="807"/>
        <v>1205.552432</v>
      </c>
      <c r="U5137" s="22">
        <f t="shared" si="808"/>
        <v>1690.5756959999999</v>
      </c>
      <c r="V5137" s="39">
        <f t="shared" si="809"/>
        <v>0.85993162361860109</v>
      </c>
    </row>
    <row r="5138" spans="1:22">
      <c r="A5138">
        <v>5133</v>
      </c>
      <c r="B5138" s="155">
        <f t="shared" si="800"/>
        <v>41488</v>
      </c>
      <c r="C5138" s="148">
        <f t="shared" si="801"/>
        <v>2013</v>
      </c>
      <c r="D5138" s="148">
        <f t="shared" si="802"/>
        <v>8</v>
      </c>
      <c r="E5138" s="152">
        <v>21</v>
      </c>
      <c r="F5138" s="153">
        <v>0</v>
      </c>
      <c r="G5138" s="154">
        <v>514.46400000000006</v>
      </c>
      <c r="H5138" s="154">
        <v>0</v>
      </c>
      <c r="I5138" s="154">
        <v>1530.9269999999999</v>
      </c>
      <c r="J5138" s="151">
        <v>0</v>
      </c>
      <c r="K5138" s="149">
        <f t="shared" si="803"/>
        <v>2045.3910000000001</v>
      </c>
      <c r="L5138" s="148">
        <v>0</v>
      </c>
      <c r="M5138" s="148">
        <v>150.779</v>
      </c>
      <c r="N5138" s="148">
        <v>0</v>
      </c>
      <c r="O5138" s="148">
        <v>381.26400000000001</v>
      </c>
      <c r="P5138" s="148">
        <v>0</v>
      </c>
      <c r="Q5138" s="21">
        <f t="shared" si="804"/>
        <v>0</v>
      </c>
      <c r="R5138" s="21">
        <f t="shared" si="805"/>
        <v>482.04046299999999</v>
      </c>
      <c r="S5138" s="21">
        <f t="shared" si="806"/>
        <v>0</v>
      </c>
      <c r="T5138" s="21">
        <f t="shared" si="807"/>
        <v>1210.8944640000002</v>
      </c>
      <c r="U5138" s="22">
        <f t="shared" si="808"/>
        <v>1692.9349270000002</v>
      </c>
      <c r="V5138" s="39">
        <f t="shared" si="809"/>
        <v>0.82768278876752666</v>
      </c>
    </row>
    <row r="5139" spans="1:22">
      <c r="A5139">
        <v>5134</v>
      </c>
      <c r="B5139" s="155">
        <f t="shared" si="800"/>
        <v>41488</v>
      </c>
      <c r="C5139" s="148">
        <f t="shared" si="801"/>
        <v>2013</v>
      </c>
      <c r="D5139" s="148">
        <f t="shared" si="802"/>
        <v>8</v>
      </c>
      <c r="E5139" s="152">
        <v>22</v>
      </c>
      <c r="F5139" s="153">
        <v>0</v>
      </c>
      <c r="G5139" s="154">
        <v>512.28499999999997</v>
      </c>
      <c r="H5139" s="154">
        <v>0</v>
      </c>
      <c r="I5139" s="154">
        <v>1521.3440000000001</v>
      </c>
      <c r="J5139" s="151">
        <v>0</v>
      </c>
      <c r="K5139" s="149">
        <f t="shared" si="803"/>
        <v>2033.6289999999999</v>
      </c>
      <c r="L5139" s="148">
        <v>0</v>
      </c>
      <c r="M5139" s="148">
        <v>150.208</v>
      </c>
      <c r="N5139" s="148">
        <v>0</v>
      </c>
      <c r="O5139" s="148">
        <v>378.548</v>
      </c>
      <c r="P5139" s="148">
        <v>0</v>
      </c>
      <c r="Q5139" s="21">
        <f t="shared" si="804"/>
        <v>0</v>
      </c>
      <c r="R5139" s="21">
        <f t="shared" si="805"/>
        <v>480.21497599999998</v>
      </c>
      <c r="S5139" s="21">
        <f t="shared" si="806"/>
        <v>0</v>
      </c>
      <c r="T5139" s="21">
        <f t="shared" si="807"/>
        <v>1202.268448</v>
      </c>
      <c r="U5139" s="22">
        <f t="shared" si="808"/>
        <v>1682.483424</v>
      </c>
      <c r="V5139" s="39">
        <f t="shared" si="809"/>
        <v>0.82733056226086477</v>
      </c>
    </row>
    <row r="5140" spans="1:22">
      <c r="A5140">
        <v>5135</v>
      </c>
      <c r="B5140" s="155">
        <f t="shared" si="800"/>
        <v>41488</v>
      </c>
      <c r="C5140" s="148">
        <f t="shared" si="801"/>
        <v>2013</v>
      </c>
      <c r="D5140" s="148">
        <f t="shared" si="802"/>
        <v>8</v>
      </c>
      <c r="E5140" s="152">
        <v>23</v>
      </c>
      <c r="F5140" s="153">
        <v>0</v>
      </c>
      <c r="G5140" s="154">
        <v>486.94799999999998</v>
      </c>
      <c r="H5140" s="154">
        <v>0</v>
      </c>
      <c r="I5140" s="154">
        <v>1468.4490000000001</v>
      </c>
      <c r="J5140" s="151">
        <v>0</v>
      </c>
      <c r="K5140" s="149">
        <f t="shared" si="803"/>
        <v>1955.3969999999999</v>
      </c>
      <c r="L5140" s="148">
        <v>0</v>
      </c>
      <c r="M5140" s="148">
        <v>143.47900000000001</v>
      </c>
      <c r="N5140" s="148">
        <v>0</v>
      </c>
      <c r="O5140" s="148">
        <v>361.03899999999999</v>
      </c>
      <c r="P5140" s="148">
        <v>0</v>
      </c>
      <c r="Q5140" s="21">
        <f t="shared" si="804"/>
        <v>0</v>
      </c>
      <c r="R5140" s="21">
        <f t="shared" si="805"/>
        <v>458.70236300000005</v>
      </c>
      <c r="S5140" s="21">
        <f t="shared" si="806"/>
        <v>0</v>
      </c>
      <c r="T5140" s="21">
        <f t="shared" si="807"/>
        <v>1146.659864</v>
      </c>
      <c r="U5140" s="22">
        <f t="shared" si="808"/>
        <v>1605.3622270000001</v>
      </c>
      <c r="V5140" s="39">
        <f t="shared" si="809"/>
        <v>0.82099043161056307</v>
      </c>
    </row>
    <row r="5141" spans="1:22">
      <c r="A5141">
        <v>5136</v>
      </c>
      <c r="B5141" s="155">
        <f t="shared" si="800"/>
        <v>41488</v>
      </c>
      <c r="C5141" s="148">
        <f t="shared" si="801"/>
        <v>2013</v>
      </c>
      <c r="D5141" s="148">
        <f t="shared" si="802"/>
        <v>8</v>
      </c>
      <c r="E5141" s="152">
        <v>24</v>
      </c>
      <c r="F5141" s="153">
        <v>0</v>
      </c>
      <c r="G5141" s="154">
        <v>318.221</v>
      </c>
      <c r="H5141" s="154">
        <v>0</v>
      </c>
      <c r="I5141" s="154">
        <v>1620.577</v>
      </c>
      <c r="J5141" s="151">
        <v>0</v>
      </c>
      <c r="K5141" s="149">
        <f t="shared" si="803"/>
        <v>1938.798</v>
      </c>
      <c r="L5141" s="148">
        <v>0</v>
      </c>
      <c r="M5141" s="148">
        <v>98.158000000000001</v>
      </c>
      <c r="N5141" s="148">
        <v>0</v>
      </c>
      <c r="O5141" s="148">
        <v>391.55</v>
      </c>
      <c r="P5141" s="148">
        <v>0</v>
      </c>
      <c r="Q5141" s="21">
        <f t="shared" si="804"/>
        <v>0</v>
      </c>
      <c r="R5141" s="21">
        <f t="shared" si="805"/>
        <v>313.811126</v>
      </c>
      <c r="S5141" s="21">
        <f t="shared" si="806"/>
        <v>0</v>
      </c>
      <c r="T5141" s="21">
        <f t="shared" si="807"/>
        <v>1243.5628000000002</v>
      </c>
      <c r="U5141" s="22">
        <f t="shared" si="808"/>
        <v>1557.3739260000002</v>
      </c>
      <c r="V5141" s="39">
        <f t="shared" si="809"/>
        <v>0.80326775971504005</v>
      </c>
    </row>
    <row r="5142" spans="1:22">
      <c r="A5142">
        <v>5137</v>
      </c>
      <c r="B5142" s="155">
        <f t="shared" si="800"/>
        <v>41489</v>
      </c>
      <c r="C5142" s="148">
        <f t="shared" si="801"/>
        <v>2013</v>
      </c>
      <c r="D5142" s="148">
        <f t="shared" si="802"/>
        <v>8</v>
      </c>
      <c r="E5142" s="152">
        <v>1</v>
      </c>
      <c r="F5142" s="153">
        <v>0</v>
      </c>
      <c r="G5142" s="154">
        <v>651.61300000000006</v>
      </c>
      <c r="H5142" s="154">
        <v>0</v>
      </c>
      <c r="I5142" s="154">
        <v>1108.528</v>
      </c>
      <c r="J5142" s="151">
        <v>0</v>
      </c>
      <c r="K5142" s="149">
        <f t="shared" si="803"/>
        <v>1760.1410000000001</v>
      </c>
      <c r="L5142" s="148">
        <v>0</v>
      </c>
      <c r="M5142" s="148">
        <v>187.67099999999999</v>
      </c>
      <c r="N5142" s="148">
        <v>0</v>
      </c>
      <c r="O5142" s="148">
        <v>268.43799999999999</v>
      </c>
      <c r="P5142" s="148">
        <v>0</v>
      </c>
      <c r="Q5142" s="21">
        <f t="shared" si="804"/>
        <v>0</v>
      </c>
      <c r="R5142" s="21">
        <f t="shared" si="805"/>
        <v>599.98418700000002</v>
      </c>
      <c r="S5142" s="21">
        <f t="shared" si="806"/>
        <v>0</v>
      </c>
      <c r="T5142" s="21">
        <f t="shared" si="807"/>
        <v>852.55908799999997</v>
      </c>
      <c r="U5142" s="22">
        <f t="shared" si="808"/>
        <v>1452.543275</v>
      </c>
      <c r="V5142" s="39">
        <f t="shared" si="809"/>
        <v>0.82524256579444488</v>
      </c>
    </row>
    <row r="5143" spans="1:22">
      <c r="A5143">
        <v>5138</v>
      </c>
      <c r="B5143" s="155">
        <f t="shared" si="800"/>
        <v>41489</v>
      </c>
      <c r="C5143" s="148">
        <f t="shared" si="801"/>
        <v>2013</v>
      </c>
      <c r="D5143" s="148">
        <f t="shared" si="802"/>
        <v>8</v>
      </c>
      <c r="E5143" s="152">
        <v>2</v>
      </c>
      <c r="F5143" s="153">
        <v>0</v>
      </c>
      <c r="G5143" s="154">
        <v>438.09899999999999</v>
      </c>
      <c r="H5143" s="154">
        <v>0</v>
      </c>
      <c r="I5143" s="154">
        <v>1197.134</v>
      </c>
      <c r="J5143" s="151">
        <v>0</v>
      </c>
      <c r="K5143" s="149">
        <f t="shared" si="803"/>
        <v>1635.2329999999999</v>
      </c>
      <c r="L5143" s="148">
        <v>0</v>
      </c>
      <c r="M5143" s="148">
        <v>130.959</v>
      </c>
      <c r="N5143" s="148">
        <v>0</v>
      </c>
      <c r="O5143" s="148">
        <v>284.471</v>
      </c>
      <c r="P5143" s="148">
        <v>0</v>
      </c>
      <c r="Q5143" s="21">
        <f t="shared" si="804"/>
        <v>0</v>
      </c>
      <c r="R5143" s="21">
        <f t="shared" si="805"/>
        <v>418.67592300000001</v>
      </c>
      <c r="S5143" s="21">
        <f t="shared" si="806"/>
        <v>0</v>
      </c>
      <c r="T5143" s="21">
        <f t="shared" si="807"/>
        <v>903.47989600000005</v>
      </c>
      <c r="U5143" s="22">
        <f t="shared" si="808"/>
        <v>1322.1558190000001</v>
      </c>
      <c r="V5143" s="39">
        <f t="shared" si="809"/>
        <v>0.80854276974596284</v>
      </c>
    </row>
    <row r="5144" spans="1:22">
      <c r="A5144">
        <v>5139</v>
      </c>
      <c r="B5144" s="155">
        <f t="shared" si="800"/>
        <v>41489</v>
      </c>
      <c r="C5144" s="148">
        <f t="shared" si="801"/>
        <v>2013</v>
      </c>
      <c r="D5144" s="148">
        <f t="shared" si="802"/>
        <v>8</v>
      </c>
      <c r="E5144" s="152">
        <v>3</v>
      </c>
      <c r="F5144" s="153">
        <v>0</v>
      </c>
      <c r="G5144" s="154">
        <v>252.785</v>
      </c>
      <c r="H5144" s="154">
        <v>0</v>
      </c>
      <c r="I5144" s="154">
        <v>1166.018</v>
      </c>
      <c r="J5144" s="151">
        <v>0</v>
      </c>
      <c r="K5144" s="149">
        <f t="shared" si="803"/>
        <v>1418.8030000000001</v>
      </c>
      <c r="L5144" s="148">
        <v>0</v>
      </c>
      <c r="M5144" s="148">
        <v>81.067999999999998</v>
      </c>
      <c r="N5144" s="148">
        <v>0</v>
      </c>
      <c r="O5144" s="148">
        <v>274.846</v>
      </c>
      <c r="P5144" s="148">
        <v>0</v>
      </c>
      <c r="Q5144" s="21">
        <f t="shared" si="804"/>
        <v>0</v>
      </c>
      <c r="R5144" s="21">
        <f t="shared" si="805"/>
        <v>259.174396</v>
      </c>
      <c r="S5144" s="21">
        <f t="shared" si="806"/>
        <v>0</v>
      </c>
      <c r="T5144" s="21">
        <f t="shared" si="807"/>
        <v>872.91089600000009</v>
      </c>
      <c r="U5144" s="22">
        <f t="shared" si="808"/>
        <v>1132.0852920000002</v>
      </c>
      <c r="V5144" s="39">
        <f t="shared" si="809"/>
        <v>0.79791577266188474</v>
      </c>
    </row>
    <row r="5145" spans="1:22">
      <c r="A5145">
        <v>5140</v>
      </c>
      <c r="B5145" s="155">
        <f t="shared" si="800"/>
        <v>41489</v>
      </c>
      <c r="C5145" s="148">
        <f t="shared" si="801"/>
        <v>2013</v>
      </c>
      <c r="D5145" s="148">
        <f t="shared" si="802"/>
        <v>8</v>
      </c>
      <c r="E5145" s="152">
        <v>4</v>
      </c>
      <c r="F5145" s="153">
        <v>0</v>
      </c>
      <c r="G5145" s="154">
        <v>252.846</v>
      </c>
      <c r="H5145" s="154">
        <v>0</v>
      </c>
      <c r="I5145" s="154">
        <v>1158.6569999999999</v>
      </c>
      <c r="J5145" s="151">
        <v>0</v>
      </c>
      <c r="K5145" s="149">
        <f t="shared" si="803"/>
        <v>1411.5029999999999</v>
      </c>
      <c r="L5145" s="148">
        <v>0</v>
      </c>
      <c r="M5145" s="148">
        <v>81.022000000000006</v>
      </c>
      <c r="N5145" s="148">
        <v>0</v>
      </c>
      <c r="O5145" s="148">
        <v>272.39999999999998</v>
      </c>
      <c r="P5145" s="148">
        <v>0</v>
      </c>
      <c r="Q5145" s="21">
        <f t="shared" si="804"/>
        <v>0</v>
      </c>
      <c r="R5145" s="21">
        <f t="shared" si="805"/>
        <v>259.027334</v>
      </c>
      <c r="S5145" s="21">
        <f t="shared" si="806"/>
        <v>0</v>
      </c>
      <c r="T5145" s="21">
        <f t="shared" si="807"/>
        <v>865.14239999999995</v>
      </c>
      <c r="U5145" s="22">
        <f t="shared" si="808"/>
        <v>1124.1697340000001</v>
      </c>
      <c r="V5145" s="39">
        <f t="shared" si="809"/>
        <v>0.79643453396840114</v>
      </c>
    </row>
    <row r="5146" spans="1:22">
      <c r="A5146">
        <v>5141</v>
      </c>
      <c r="B5146" s="155">
        <f t="shared" si="800"/>
        <v>41489</v>
      </c>
      <c r="C5146" s="148">
        <f t="shared" si="801"/>
        <v>2013</v>
      </c>
      <c r="D5146" s="148">
        <f t="shared" si="802"/>
        <v>8</v>
      </c>
      <c r="E5146" s="152">
        <v>5</v>
      </c>
      <c r="F5146" s="153">
        <v>0</v>
      </c>
      <c r="G5146" s="154">
        <v>252.24199999999999</v>
      </c>
      <c r="H5146" s="154">
        <v>0</v>
      </c>
      <c r="I5146" s="154">
        <v>1164.941</v>
      </c>
      <c r="J5146" s="151">
        <v>0</v>
      </c>
      <c r="K5146" s="149">
        <f t="shared" si="803"/>
        <v>1417.183</v>
      </c>
      <c r="L5146" s="148">
        <v>0</v>
      </c>
      <c r="M5146" s="148">
        <v>80.843000000000004</v>
      </c>
      <c r="N5146" s="148">
        <v>0</v>
      </c>
      <c r="O5146" s="148">
        <v>274.02</v>
      </c>
      <c r="P5146" s="148">
        <v>0</v>
      </c>
      <c r="Q5146" s="21">
        <f t="shared" si="804"/>
        <v>0</v>
      </c>
      <c r="R5146" s="21">
        <f t="shared" si="805"/>
        <v>258.45507100000003</v>
      </c>
      <c r="S5146" s="21">
        <f t="shared" si="806"/>
        <v>0</v>
      </c>
      <c r="T5146" s="21">
        <f t="shared" si="807"/>
        <v>870.28751999999997</v>
      </c>
      <c r="U5146" s="22">
        <f t="shared" si="808"/>
        <v>1128.7425909999999</v>
      </c>
      <c r="V5146" s="39">
        <f t="shared" si="809"/>
        <v>0.79646918640711883</v>
      </c>
    </row>
    <row r="5147" spans="1:22">
      <c r="A5147">
        <v>5142</v>
      </c>
      <c r="B5147" s="155">
        <f t="shared" si="800"/>
        <v>41489</v>
      </c>
      <c r="C5147" s="148">
        <f t="shared" si="801"/>
        <v>2013</v>
      </c>
      <c r="D5147" s="148">
        <f t="shared" si="802"/>
        <v>8</v>
      </c>
      <c r="E5147" s="152">
        <v>6</v>
      </c>
      <c r="F5147" s="153">
        <v>0</v>
      </c>
      <c r="G5147" s="154">
        <v>252.208</v>
      </c>
      <c r="H5147" s="154">
        <v>0</v>
      </c>
      <c r="I5147" s="154">
        <v>1183.7660000000001</v>
      </c>
      <c r="J5147" s="151">
        <v>0</v>
      </c>
      <c r="K5147" s="149">
        <f t="shared" si="803"/>
        <v>1435.9740000000002</v>
      </c>
      <c r="L5147" s="148">
        <v>0</v>
      </c>
      <c r="M5147" s="148">
        <v>81.001999999999995</v>
      </c>
      <c r="N5147" s="148">
        <v>0</v>
      </c>
      <c r="O5147" s="148">
        <v>280.86399999999998</v>
      </c>
      <c r="P5147" s="148">
        <v>0</v>
      </c>
      <c r="Q5147" s="21">
        <f t="shared" si="804"/>
        <v>0</v>
      </c>
      <c r="R5147" s="21">
        <f t="shared" si="805"/>
        <v>258.96339399999999</v>
      </c>
      <c r="S5147" s="21">
        <f t="shared" si="806"/>
        <v>0</v>
      </c>
      <c r="T5147" s="21">
        <f t="shared" si="807"/>
        <v>892.02406399999995</v>
      </c>
      <c r="U5147" s="22">
        <f t="shared" si="808"/>
        <v>1150.9874580000001</v>
      </c>
      <c r="V5147" s="39">
        <f t="shared" si="809"/>
        <v>0.80153781196595475</v>
      </c>
    </row>
    <row r="5148" spans="1:22">
      <c r="A5148">
        <v>5143</v>
      </c>
      <c r="B5148" s="155">
        <f t="shared" si="800"/>
        <v>41489</v>
      </c>
      <c r="C5148" s="148">
        <f t="shared" si="801"/>
        <v>2013</v>
      </c>
      <c r="D5148" s="148">
        <f t="shared" si="802"/>
        <v>8</v>
      </c>
      <c r="E5148" s="152">
        <v>7</v>
      </c>
      <c r="F5148" s="153">
        <v>0</v>
      </c>
      <c r="G5148" s="154">
        <v>416.97300000000001</v>
      </c>
      <c r="H5148" s="154">
        <v>0</v>
      </c>
      <c r="I5148" s="154">
        <v>968.97299999999996</v>
      </c>
      <c r="J5148" s="151">
        <v>0</v>
      </c>
      <c r="K5148" s="149">
        <f t="shared" si="803"/>
        <v>1385.9459999999999</v>
      </c>
      <c r="L5148" s="148">
        <v>0</v>
      </c>
      <c r="M5148" s="148">
        <v>128.98599999999999</v>
      </c>
      <c r="N5148" s="148">
        <v>0</v>
      </c>
      <c r="O5148" s="148">
        <v>230.804</v>
      </c>
      <c r="P5148" s="148">
        <v>0</v>
      </c>
      <c r="Q5148" s="21">
        <f t="shared" si="804"/>
        <v>0</v>
      </c>
      <c r="R5148" s="21">
        <f t="shared" si="805"/>
        <v>412.36824199999995</v>
      </c>
      <c r="S5148" s="21">
        <f t="shared" si="806"/>
        <v>0</v>
      </c>
      <c r="T5148" s="21">
        <f t="shared" si="807"/>
        <v>733.03350399999999</v>
      </c>
      <c r="U5148" s="22">
        <f t="shared" si="808"/>
        <v>1145.401746</v>
      </c>
      <c r="V5148" s="39">
        <f t="shared" si="809"/>
        <v>0.82644038512322993</v>
      </c>
    </row>
    <row r="5149" spans="1:22">
      <c r="A5149">
        <v>5144</v>
      </c>
      <c r="B5149" s="155">
        <f t="shared" si="800"/>
        <v>41489</v>
      </c>
      <c r="C5149" s="148">
        <f t="shared" si="801"/>
        <v>2013</v>
      </c>
      <c r="D5149" s="148">
        <f t="shared" si="802"/>
        <v>8</v>
      </c>
      <c r="E5149" s="152">
        <v>8</v>
      </c>
      <c r="F5149" s="153">
        <v>0</v>
      </c>
      <c r="G5149" s="154">
        <v>269.72699999999998</v>
      </c>
      <c r="H5149" s="154">
        <v>0</v>
      </c>
      <c r="I5149" s="154">
        <v>1212.4490000000001</v>
      </c>
      <c r="J5149" s="151">
        <v>0</v>
      </c>
      <c r="K5149" s="149">
        <f t="shared" si="803"/>
        <v>1482.1759999999999</v>
      </c>
      <c r="L5149" s="148">
        <v>0</v>
      </c>
      <c r="M5149" s="148">
        <v>86.578000000000003</v>
      </c>
      <c r="N5149" s="148">
        <v>0</v>
      </c>
      <c r="O5149" s="148">
        <v>286.62</v>
      </c>
      <c r="P5149" s="148">
        <v>0</v>
      </c>
      <c r="Q5149" s="21">
        <f t="shared" si="804"/>
        <v>0</v>
      </c>
      <c r="R5149" s="21">
        <f t="shared" si="805"/>
        <v>276.78986600000002</v>
      </c>
      <c r="S5149" s="21">
        <f t="shared" si="806"/>
        <v>0</v>
      </c>
      <c r="T5149" s="21">
        <f t="shared" si="807"/>
        <v>910.3051200000001</v>
      </c>
      <c r="U5149" s="22">
        <f t="shared" si="808"/>
        <v>1187.0949860000001</v>
      </c>
      <c r="V5149" s="39">
        <f t="shared" si="809"/>
        <v>0.80091364723217762</v>
      </c>
    </row>
    <row r="5150" spans="1:22">
      <c r="A5150">
        <v>5145</v>
      </c>
      <c r="B5150" s="155">
        <f t="shared" si="800"/>
        <v>41489</v>
      </c>
      <c r="C5150" s="148">
        <f t="shared" si="801"/>
        <v>2013</v>
      </c>
      <c r="D5150" s="148">
        <f t="shared" si="802"/>
        <v>8</v>
      </c>
      <c r="E5150" s="152">
        <v>9</v>
      </c>
      <c r="F5150" s="153">
        <v>0</v>
      </c>
      <c r="G5150" s="154">
        <v>268.62200000000001</v>
      </c>
      <c r="H5150" s="154">
        <v>0</v>
      </c>
      <c r="I5150" s="154">
        <v>1225.443</v>
      </c>
      <c r="J5150" s="151">
        <v>0</v>
      </c>
      <c r="K5150" s="149">
        <f t="shared" si="803"/>
        <v>1494.0650000000001</v>
      </c>
      <c r="L5150" s="148">
        <v>0</v>
      </c>
      <c r="M5150" s="148">
        <v>86.353999999999999</v>
      </c>
      <c r="N5150" s="148">
        <v>0</v>
      </c>
      <c r="O5150" s="148">
        <v>289.56599999999997</v>
      </c>
      <c r="P5150" s="148">
        <v>0</v>
      </c>
      <c r="Q5150" s="21">
        <f t="shared" si="804"/>
        <v>0</v>
      </c>
      <c r="R5150" s="21">
        <f t="shared" si="805"/>
        <v>276.07373799999999</v>
      </c>
      <c r="S5150" s="21">
        <f t="shared" si="806"/>
        <v>0</v>
      </c>
      <c r="T5150" s="21">
        <f t="shared" si="807"/>
        <v>919.66161599999998</v>
      </c>
      <c r="U5150" s="22">
        <f t="shared" si="808"/>
        <v>1195.7353539999999</v>
      </c>
      <c r="V5150" s="39">
        <f t="shared" si="809"/>
        <v>0.80032351604515195</v>
      </c>
    </row>
    <row r="5151" spans="1:22">
      <c r="A5151">
        <v>5146</v>
      </c>
      <c r="B5151" s="155">
        <f t="shared" ref="B5151:B5214" si="810">+B5127+1</f>
        <v>41489</v>
      </c>
      <c r="C5151" s="148">
        <f t="shared" si="801"/>
        <v>2013</v>
      </c>
      <c r="D5151" s="148">
        <f t="shared" si="802"/>
        <v>8</v>
      </c>
      <c r="E5151" s="152">
        <v>10</v>
      </c>
      <c r="F5151" s="153">
        <v>0</v>
      </c>
      <c r="G5151" s="154">
        <v>267.363</v>
      </c>
      <c r="H5151" s="154">
        <v>0</v>
      </c>
      <c r="I5151" s="154">
        <v>1239.1469999999999</v>
      </c>
      <c r="J5151" s="151">
        <v>0</v>
      </c>
      <c r="K5151" s="149">
        <f t="shared" si="803"/>
        <v>1506.51</v>
      </c>
      <c r="L5151" s="148">
        <v>0</v>
      </c>
      <c r="M5151" s="148">
        <v>86.16</v>
      </c>
      <c r="N5151" s="148">
        <v>0</v>
      </c>
      <c r="O5151" s="148">
        <v>291.95800000000003</v>
      </c>
      <c r="P5151" s="148">
        <v>0</v>
      </c>
      <c r="Q5151" s="21">
        <f t="shared" si="804"/>
        <v>0</v>
      </c>
      <c r="R5151" s="21">
        <f t="shared" si="805"/>
        <v>275.45351999999997</v>
      </c>
      <c r="S5151" s="21">
        <f t="shared" si="806"/>
        <v>0</v>
      </c>
      <c r="T5151" s="21">
        <f t="shared" si="807"/>
        <v>927.25860800000009</v>
      </c>
      <c r="U5151" s="22">
        <f t="shared" si="808"/>
        <v>1202.7121280000001</v>
      </c>
      <c r="V5151" s="39">
        <f t="shared" si="809"/>
        <v>0.7983432755175871</v>
      </c>
    </row>
    <row r="5152" spans="1:22">
      <c r="A5152">
        <v>5147</v>
      </c>
      <c r="B5152" s="155">
        <f t="shared" si="810"/>
        <v>41489</v>
      </c>
      <c r="C5152" s="148">
        <f t="shared" si="801"/>
        <v>2013</v>
      </c>
      <c r="D5152" s="148">
        <f t="shared" si="802"/>
        <v>8</v>
      </c>
      <c r="E5152" s="152">
        <v>11</v>
      </c>
      <c r="F5152" s="153">
        <v>0</v>
      </c>
      <c r="G5152" s="154">
        <v>267.85700000000003</v>
      </c>
      <c r="H5152" s="154">
        <v>0</v>
      </c>
      <c r="I5152" s="154">
        <v>1246.0999999999999</v>
      </c>
      <c r="J5152" s="151">
        <v>0</v>
      </c>
      <c r="K5152" s="149">
        <f t="shared" si="803"/>
        <v>1513.9569999999999</v>
      </c>
      <c r="L5152" s="148">
        <v>0</v>
      </c>
      <c r="M5152" s="148">
        <v>86.307000000000002</v>
      </c>
      <c r="N5152" s="148">
        <v>0</v>
      </c>
      <c r="O5152" s="148">
        <v>297.76799999999997</v>
      </c>
      <c r="P5152" s="148">
        <v>0</v>
      </c>
      <c r="Q5152" s="21">
        <f t="shared" si="804"/>
        <v>0</v>
      </c>
      <c r="R5152" s="21">
        <f t="shared" si="805"/>
        <v>275.92347899999999</v>
      </c>
      <c r="S5152" s="21">
        <f t="shared" si="806"/>
        <v>0</v>
      </c>
      <c r="T5152" s="21">
        <f t="shared" si="807"/>
        <v>945.71116799999993</v>
      </c>
      <c r="U5152" s="22">
        <f t="shared" si="808"/>
        <v>1221.6346469999999</v>
      </c>
      <c r="V5152" s="39">
        <f t="shared" si="809"/>
        <v>0.80691502268558479</v>
      </c>
    </row>
    <row r="5153" spans="1:22">
      <c r="A5153">
        <v>5148</v>
      </c>
      <c r="B5153" s="155">
        <f t="shared" si="810"/>
        <v>41489</v>
      </c>
      <c r="C5153" s="148">
        <f t="shared" si="801"/>
        <v>2013</v>
      </c>
      <c r="D5153" s="148">
        <f t="shared" si="802"/>
        <v>8</v>
      </c>
      <c r="E5153" s="152">
        <v>12</v>
      </c>
      <c r="F5153" s="153">
        <v>0</v>
      </c>
      <c r="G5153" s="154">
        <v>267.76400000000001</v>
      </c>
      <c r="H5153" s="154">
        <v>0</v>
      </c>
      <c r="I5153" s="154">
        <v>1246.357</v>
      </c>
      <c r="J5153" s="151">
        <v>0</v>
      </c>
      <c r="K5153" s="149">
        <f t="shared" si="803"/>
        <v>1514.1210000000001</v>
      </c>
      <c r="L5153" s="148">
        <v>0</v>
      </c>
      <c r="M5153" s="148">
        <v>86.168999999999997</v>
      </c>
      <c r="N5153" s="148">
        <v>0</v>
      </c>
      <c r="O5153" s="148">
        <v>298.83199999999999</v>
      </c>
      <c r="P5153" s="148">
        <v>0</v>
      </c>
      <c r="Q5153" s="21">
        <f t="shared" si="804"/>
        <v>0</v>
      </c>
      <c r="R5153" s="21">
        <f t="shared" si="805"/>
        <v>275.48229299999997</v>
      </c>
      <c r="S5153" s="21">
        <f t="shared" si="806"/>
        <v>0</v>
      </c>
      <c r="T5153" s="21">
        <f t="shared" si="807"/>
        <v>949.09043200000008</v>
      </c>
      <c r="U5153" s="22">
        <f t="shared" si="808"/>
        <v>1224.572725</v>
      </c>
      <c r="V5153" s="39">
        <f t="shared" si="809"/>
        <v>0.80876807401786244</v>
      </c>
    </row>
    <row r="5154" spans="1:22">
      <c r="A5154">
        <v>5149</v>
      </c>
      <c r="B5154" s="155">
        <f t="shared" si="810"/>
        <v>41489</v>
      </c>
      <c r="C5154" s="148">
        <f t="shared" si="801"/>
        <v>2013</v>
      </c>
      <c r="D5154" s="148">
        <f t="shared" si="802"/>
        <v>8</v>
      </c>
      <c r="E5154" s="152">
        <v>13</v>
      </c>
      <c r="F5154" s="153">
        <v>0</v>
      </c>
      <c r="G5154" s="154">
        <v>257.69099999999997</v>
      </c>
      <c r="H5154" s="154">
        <v>0</v>
      </c>
      <c r="I5154" s="154">
        <v>1263.9169999999999</v>
      </c>
      <c r="J5154" s="151">
        <v>0</v>
      </c>
      <c r="K5154" s="149">
        <f t="shared" si="803"/>
        <v>1521.6079999999999</v>
      </c>
      <c r="L5154" s="148">
        <v>0</v>
      </c>
      <c r="M5154" s="148">
        <v>82.918999999999997</v>
      </c>
      <c r="N5154" s="148">
        <v>0</v>
      </c>
      <c r="O5154" s="148">
        <v>307.13400000000001</v>
      </c>
      <c r="P5154" s="148">
        <v>0</v>
      </c>
      <c r="Q5154" s="21">
        <f t="shared" si="804"/>
        <v>0</v>
      </c>
      <c r="R5154" s="21">
        <f t="shared" si="805"/>
        <v>265.09204299999999</v>
      </c>
      <c r="S5154" s="21">
        <f t="shared" si="806"/>
        <v>0</v>
      </c>
      <c r="T5154" s="21">
        <f t="shared" si="807"/>
        <v>975.45758400000011</v>
      </c>
      <c r="U5154" s="22">
        <f t="shared" si="808"/>
        <v>1240.5496270000001</v>
      </c>
      <c r="V5154" s="39">
        <f t="shared" si="809"/>
        <v>0.81528858089599954</v>
      </c>
    </row>
    <row r="5155" spans="1:22">
      <c r="A5155">
        <v>5150</v>
      </c>
      <c r="B5155" s="155">
        <f t="shared" si="810"/>
        <v>41489</v>
      </c>
      <c r="C5155" s="148">
        <f t="shared" si="801"/>
        <v>2013</v>
      </c>
      <c r="D5155" s="148">
        <f t="shared" si="802"/>
        <v>8</v>
      </c>
      <c r="E5155" s="152">
        <v>14</v>
      </c>
      <c r="F5155" s="153">
        <v>0</v>
      </c>
      <c r="G5155" s="154">
        <v>234.13499999999999</v>
      </c>
      <c r="H5155" s="154">
        <v>0</v>
      </c>
      <c r="I5155" s="154">
        <v>1223.797</v>
      </c>
      <c r="J5155" s="151">
        <v>0</v>
      </c>
      <c r="K5155" s="149">
        <f t="shared" si="803"/>
        <v>1457.932</v>
      </c>
      <c r="L5155" s="148">
        <v>0</v>
      </c>
      <c r="M5155" s="148">
        <v>75.180000000000007</v>
      </c>
      <c r="N5155" s="148">
        <v>0</v>
      </c>
      <c r="O5155" s="148">
        <v>293.84699999999998</v>
      </c>
      <c r="P5155" s="148">
        <v>0</v>
      </c>
      <c r="Q5155" s="21">
        <f t="shared" si="804"/>
        <v>0</v>
      </c>
      <c r="R5155" s="21">
        <f t="shared" si="805"/>
        <v>240.35046000000003</v>
      </c>
      <c r="S5155" s="21">
        <f t="shared" si="806"/>
        <v>0</v>
      </c>
      <c r="T5155" s="21">
        <f t="shared" si="807"/>
        <v>933.25807199999997</v>
      </c>
      <c r="U5155" s="22">
        <f t="shared" si="808"/>
        <v>1173.608532</v>
      </c>
      <c r="V5155" s="39">
        <f t="shared" si="809"/>
        <v>0.80498166718338027</v>
      </c>
    </row>
    <row r="5156" spans="1:22">
      <c r="A5156">
        <v>5151</v>
      </c>
      <c r="B5156" s="155">
        <f t="shared" si="810"/>
        <v>41489</v>
      </c>
      <c r="C5156" s="148">
        <f t="shared" si="801"/>
        <v>2013</v>
      </c>
      <c r="D5156" s="148">
        <f t="shared" si="802"/>
        <v>8</v>
      </c>
      <c r="E5156" s="152">
        <v>15</v>
      </c>
      <c r="F5156" s="153">
        <v>0</v>
      </c>
      <c r="G5156" s="154">
        <v>230.33699999999999</v>
      </c>
      <c r="H5156" s="154">
        <v>0</v>
      </c>
      <c r="I5156" s="154">
        <v>1178.0650000000001</v>
      </c>
      <c r="J5156" s="151">
        <v>0</v>
      </c>
      <c r="K5156" s="149">
        <f t="shared" si="803"/>
        <v>1408.402</v>
      </c>
      <c r="L5156" s="148">
        <v>0</v>
      </c>
      <c r="M5156" s="148">
        <v>73.858000000000004</v>
      </c>
      <c r="N5156" s="148">
        <v>0</v>
      </c>
      <c r="O5156" s="148">
        <v>283.98399999999998</v>
      </c>
      <c r="P5156" s="148">
        <v>0</v>
      </c>
      <c r="Q5156" s="21">
        <f t="shared" si="804"/>
        <v>0</v>
      </c>
      <c r="R5156" s="21">
        <f t="shared" si="805"/>
        <v>236.12402600000001</v>
      </c>
      <c r="S5156" s="21">
        <f t="shared" si="806"/>
        <v>0</v>
      </c>
      <c r="T5156" s="21">
        <f t="shared" si="807"/>
        <v>901.93318399999998</v>
      </c>
      <c r="U5156" s="22">
        <f t="shared" si="808"/>
        <v>1138.0572099999999</v>
      </c>
      <c r="V5156" s="39">
        <f t="shared" si="809"/>
        <v>0.80804856141925385</v>
      </c>
    </row>
    <row r="5157" spans="1:22">
      <c r="A5157">
        <v>5152</v>
      </c>
      <c r="B5157" s="155">
        <f t="shared" si="810"/>
        <v>41489</v>
      </c>
      <c r="C5157" s="148">
        <f t="shared" si="801"/>
        <v>2013</v>
      </c>
      <c r="D5157" s="148">
        <f t="shared" si="802"/>
        <v>8</v>
      </c>
      <c r="E5157" s="152">
        <v>16</v>
      </c>
      <c r="F5157" s="153">
        <v>0</v>
      </c>
      <c r="G5157" s="154">
        <v>381.53100000000001</v>
      </c>
      <c r="H5157" s="154">
        <v>0</v>
      </c>
      <c r="I5157" s="154">
        <v>974.82</v>
      </c>
      <c r="J5157" s="151">
        <v>0</v>
      </c>
      <c r="K5157" s="149">
        <f t="shared" si="803"/>
        <v>1356.3510000000001</v>
      </c>
      <c r="L5157" s="148">
        <v>0</v>
      </c>
      <c r="M5157" s="148">
        <v>117.643</v>
      </c>
      <c r="N5157" s="148">
        <v>0</v>
      </c>
      <c r="O5157" s="148">
        <v>238.226</v>
      </c>
      <c r="P5157" s="148">
        <v>0</v>
      </c>
      <c r="Q5157" s="21">
        <f t="shared" si="804"/>
        <v>0</v>
      </c>
      <c r="R5157" s="21">
        <f t="shared" si="805"/>
        <v>376.104671</v>
      </c>
      <c r="S5157" s="21">
        <f t="shared" si="806"/>
        <v>0</v>
      </c>
      <c r="T5157" s="21">
        <f t="shared" si="807"/>
        <v>756.60577599999999</v>
      </c>
      <c r="U5157" s="22">
        <f t="shared" si="808"/>
        <v>1132.7104469999999</v>
      </c>
      <c r="V5157" s="39">
        <f t="shared" si="809"/>
        <v>0.83511601864119234</v>
      </c>
    </row>
    <row r="5158" spans="1:22">
      <c r="A5158">
        <v>5153</v>
      </c>
      <c r="B5158" s="155">
        <f t="shared" si="810"/>
        <v>41489</v>
      </c>
      <c r="C5158" s="148">
        <f t="shared" si="801"/>
        <v>2013</v>
      </c>
      <c r="D5158" s="148">
        <f t="shared" si="802"/>
        <v>8</v>
      </c>
      <c r="E5158" s="152">
        <v>17</v>
      </c>
      <c r="F5158" s="153">
        <v>0</v>
      </c>
      <c r="G5158" s="154">
        <v>228.19900000000001</v>
      </c>
      <c r="H5158" s="154">
        <v>0</v>
      </c>
      <c r="I5158" s="154">
        <v>1178.5440000000001</v>
      </c>
      <c r="J5158" s="151">
        <v>0</v>
      </c>
      <c r="K5158" s="149">
        <f t="shared" si="803"/>
        <v>1406.7430000000002</v>
      </c>
      <c r="L5158" s="148">
        <v>0</v>
      </c>
      <c r="M5158" s="148">
        <v>73.180999999999997</v>
      </c>
      <c r="N5158" s="148">
        <v>0</v>
      </c>
      <c r="O5158" s="148">
        <v>286.01</v>
      </c>
      <c r="P5158" s="148">
        <v>0</v>
      </c>
      <c r="Q5158" s="21">
        <f t="shared" si="804"/>
        <v>0</v>
      </c>
      <c r="R5158" s="21">
        <f t="shared" si="805"/>
        <v>233.95965699999999</v>
      </c>
      <c r="S5158" s="21">
        <f t="shared" si="806"/>
        <v>0</v>
      </c>
      <c r="T5158" s="21">
        <f t="shared" si="807"/>
        <v>908.36775999999998</v>
      </c>
      <c r="U5158" s="22">
        <f t="shared" si="808"/>
        <v>1142.327417</v>
      </c>
      <c r="V5158" s="39">
        <f t="shared" si="809"/>
        <v>0.81203703661578541</v>
      </c>
    </row>
    <row r="5159" spans="1:22">
      <c r="A5159">
        <v>5154</v>
      </c>
      <c r="B5159" s="155">
        <f t="shared" si="810"/>
        <v>41489</v>
      </c>
      <c r="C5159" s="148">
        <f t="shared" si="801"/>
        <v>2013</v>
      </c>
      <c r="D5159" s="148">
        <f t="shared" si="802"/>
        <v>8</v>
      </c>
      <c r="E5159" s="152">
        <v>18</v>
      </c>
      <c r="F5159" s="153">
        <v>0</v>
      </c>
      <c r="G5159" s="154">
        <v>230.34299999999999</v>
      </c>
      <c r="H5159" s="154">
        <v>0</v>
      </c>
      <c r="I5159" s="154">
        <v>1209.4849999999999</v>
      </c>
      <c r="J5159" s="151">
        <v>0</v>
      </c>
      <c r="K5159" s="149">
        <f t="shared" si="803"/>
        <v>1439.828</v>
      </c>
      <c r="L5159" s="148">
        <v>0</v>
      </c>
      <c r="M5159" s="148">
        <v>73.992999999999995</v>
      </c>
      <c r="N5159" s="148">
        <v>0</v>
      </c>
      <c r="O5159" s="148">
        <v>296.16300000000001</v>
      </c>
      <c r="P5159" s="148">
        <v>0</v>
      </c>
      <c r="Q5159" s="21">
        <f t="shared" si="804"/>
        <v>0</v>
      </c>
      <c r="R5159" s="21">
        <f t="shared" si="805"/>
        <v>236.555621</v>
      </c>
      <c r="S5159" s="21">
        <f t="shared" si="806"/>
        <v>0</v>
      </c>
      <c r="T5159" s="21">
        <f t="shared" si="807"/>
        <v>940.61368800000002</v>
      </c>
      <c r="U5159" s="22">
        <f t="shared" si="808"/>
        <v>1177.1693090000001</v>
      </c>
      <c r="V5159" s="39">
        <f t="shared" si="809"/>
        <v>0.81757634175748783</v>
      </c>
    </row>
    <row r="5160" spans="1:22">
      <c r="A5160">
        <v>5155</v>
      </c>
      <c r="B5160" s="155">
        <f t="shared" si="810"/>
        <v>41489</v>
      </c>
      <c r="C5160" s="148">
        <f t="shared" si="801"/>
        <v>2013</v>
      </c>
      <c r="D5160" s="148">
        <f t="shared" si="802"/>
        <v>8</v>
      </c>
      <c r="E5160" s="152">
        <v>19</v>
      </c>
      <c r="F5160" s="153">
        <v>0</v>
      </c>
      <c r="G5160" s="154">
        <v>387.541</v>
      </c>
      <c r="H5160" s="154">
        <v>0</v>
      </c>
      <c r="I5160" s="154">
        <v>1298.9860000000001</v>
      </c>
      <c r="J5160" s="151">
        <v>0</v>
      </c>
      <c r="K5160" s="149">
        <f t="shared" si="803"/>
        <v>1686.527</v>
      </c>
      <c r="L5160" s="148">
        <v>0</v>
      </c>
      <c r="M5160" s="148">
        <v>115.377</v>
      </c>
      <c r="N5160" s="148">
        <v>0</v>
      </c>
      <c r="O5160" s="148">
        <v>323.15300000000002</v>
      </c>
      <c r="P5160" s="148">
        <v>0</v>
      </c>
      <c r="Q5160" s="21">
        <f t="shared" si="804"/>
        <v>0</v>
      </c>
      <c r="R5160" s="21">
        <f t="shared" si="805"/>
        <v>368.86026900000002</v>
      </c>
      <c r="S5160" s="21">
        <f t="shared" si="806"/>
        <v>0</v>
      </c>
      <c r="T5160" s="21">
        <f t="shared" si="807"/>
        <v>1026.333928</v>
      </c>
      <c r="U5160" s="22">
        <f t="shared" si="808"/>
        <v>1395.194197</v>
      </c>
      <c r="V5160" s="39">
        <f t="shared" si="809"/>
        <v>0.82725873763064572</v>
      </c>
    </row>
    <row r="5161" spans="1:22">
      <c r="A5161">
        <v>5156</v>
      </c>
      <c r="B5161" s="155">
        <f t="shared" si="810"/>
        <v>41489</v>
      </c>
      <c r="C5161" s="148">
        <f t="shared" si="801"/>
        <v>2013</v>
      </c>
      <c r="D5161" s="148">
        <f t="shared" si="802"/>
        <v>8</v>
      </c>
      <c r="E5161" s="152">
        <v>20</v>
      </c>
      <c r="F5161" s="153">
        <v>0</v>
      </c>
      <c r="G5161" s="154">
        <v>385.12200000000001</v>
      </c>
      <c r="H5161" s="154">
        <v>0</v>
      </c>
      <c r="I5161" s="154">
        <v>1393.049</v>
      </c>
      <c r="J5161" s="151">
        <v>0</v>
      </c>
      <c r="K5161" s="149">
        <f t="shared" si="803"/>
        <v>1778.171</v>
      </c>
      <c r="L5161" s="148">
        <v>0</v>
      </c>
      <c r="M5161" s="148">
        <v>114.851</v>
      </c>
      <c r="N5161" s="148">
        <v>0</v>
      </c>
      <c r="O5161" s="148">
        <v>349.41500000000002</v>
      </c>
      <c r="P5161" s="148">
        <v>0</v>
      </c>
      <c r="Q5161" s="21">
        <f t="shared" si="804"/>
        <v>0</v>
      </c>
      <c r="R5161" s="21">
        <f t="shared" si="805"/>
        <v>367.17864700000001</v>
      </c>
      <c r="S5161" s="21">
        <f t="shared" si="806"/>
        <v>0</v>
      </c>
      <c r="T5161" s="21">
        <f t="shared" si="807"/>
        <v>1109.7420400000001</v>
      </c>
      <c r="U5161" s="22">
        <f t="shared" si="808"/>
        <v>1476.920687</v>
      </c>
      <c r="V5161" s="39">
        <f t="shared" si="809"/>
        <v>0.83058417160104403</v>
      </c>
    </row>
    <row r="5162" spans="1:22">
      <c r="A5162">
        <v>5157</v>
      </c>
      <c r="B5162" s="155">
        <f t="shared" si="810"/>
        <v>41489</v>
      </c>
      <c r="C5162" s="148">
        <f t="shared" si="801"/>
        <v>2013</v>
      </c>
      <c r="D5162" s="148">
        <f t="shared" si="802"/>
        <v>8</v>
      </c>
      <c r="E5162" s="152">
        <v>21</v>
      </c>
      <c r="F5162" s="153">
        <v>0</v>
      </c>
      <c r="G5162" s="154">
        <v>436.839</v>
      </c>
      <c r="H5162" s="154">
        <v>0</v>
      </c>
      <c r="I5162" s="154">
        <v>1414.788</v>
      </c>
      <c r="J5162" s="151">
        <v>0</v>
      </c>
      <c r="K5162" s="149">
        <f t="shared" si="803"/>
        <v>1851.627</v>
      </c>
      <c r="L5162" s="148">
        <v>0</v>
      </c>
      <c r="M5162" s="148">
        <v>130.08000000000001</v>
      </c>
      <c r="N5162" s="148">
        <v>0</v>
      </c>
      <c r="O5162" s="148">
        <v>358.87299999999999</v>
      </c>
      <c r="P5162" s="148">
        <v>0</v>
      </c>
      <c r="Q5162" s="21">
        <f t="shared" si="804"/>
        <v>0</v>
      </c>
      <c r="R5162" s="21">
        <f t="shared" si="805"/>
        <v>415.86576000000002</v>
      </c>
      <c r="S5162" s="21">
        <f t="shared" si="806"/>
        <v>0</v>
      </c>
      <c r="T5162" s="21">
        <f t="shared" si="807"/>
        <v>1139.7806479999999</v>
      </c>
      <c r="U5162" s="22">
        <f t="shared" si="808"/>
        <v>1555.6464080000001</v>
      </c>
      <c r="V5162" s="39">
        <f t="shared" si="809"/>
        <v>0.84015107146309709</v>
      </c>
    </row>
    <row r="5163" spans="1:22">
      <c r="A5163">
        <v>5158</v>
      </c>
      <c r="B5163" s="155">
        <f t="shared" si="810"/>
        <v>41489</v>
      </c>
      <c r="C5163" s="148">
        <f t="shared" si="801"/>
        <v>2013</v>
      </c>
      <c r="D5163" s="148">
        <f t="shared" si="802"/>
        <v>8</v>
      </c>
      <c r="E5163" s="152">
        <v>22</v>
      </c>
      <c r="F5163" s="153">
        <v>0</v>
      </c>
      <c r="G5163" s="154">
        <v>383.49099999999999</v>
      </c>
      <c r="H5163" s="154">
        <v>0</v>
      </c>
      <c r="I5163" s="154">
        <v>1368.077</v>
      </c>
      <c r="J5163" s="151">
        <v>0</v>
      </c>
      <c r="K5163" s="149">
        <f t="shared" si="803"/>
        <v>1751.568</v>
      </c>
      <c r="L5163" s="148">
        <v>0</v>
      </c>
      <c r="M5163" s="148">
        <v>114.56699999999999</v>
      </c>
      <c r="N5163" s="148">
        <v>0</v>
      </c>
      <c r="O5163" s="148">
        <v>345.90699999999998</v>
      </c>
      <c r="P5163" s="148">
        <v>0</v>
      </c>
      <c r="Q5163" s="21">
        <f t="shared" si="804"/>
        <v>0</v>
      </c>
      <c r="R5163" s="21">
        <f t="shared" si="805"/>
        <v>366.27069899999998</v>
      </c>
      <c r="S5163" s="21">
        <f t="shared" si="806"/>
        <v>0</v>
      </c>
      <c r="T5163" s="21">
        <f t="shared" si="807"/>
        <v>1098.6006319999999</v>
      </c>
      <c r="U5163" s="22">
        <f t="shared" si="808"/>
        <v>1464.8713309999998</v>
      </c>
      <c r="V5163" s="39">
        <f t="shared" si="809"/>
        <v>0.83631998928959639</v>
      </c>
    </row>
    <row r="5164" spans="1:22">
      <c r="A5164">
        <v>5159</v>
      </c>
      <c r="B5164" s="155">
        <f t="shared" si="810"/>
        <v>41489</v>
      </c>
      <c r="C5164" s="148">
        <f t="shared" si="801"/>
        <v>2013</v>
      </c>
      <c r="D5164" s="148">
        <f t="shared" si="802"/>
        <v>8</v>
      </c>
      <c r="E5164" s="152">
        <v>23</v>
      </c>
      <c r="F5164" s="153">
        <v>0</v>
      </c>
      <c r="G5164" s="154">
        <v>383.255</v>
      </c>
      <c r="H5164" s="154">
        <v>0</v>
      </c>
      <c r="I5164" s="154">
        <v>1343.79</v>
      </c>
      <c r="J5164" s="151">
        <v>0</v>
      </c>
      <c r="K5164" s="149">
        <f t="shared" si="803"/>
        <v>1727.0450000000001</v>
      </c>
      <c r="L5164" s="148">
        <v>0</v>
      </c>
      <c r="M5164" s="148">
        <v>114.458</v>
      </c>
      <c r="N5164" s="148">
        <v>0</v>
      </c>
      <c r="O5164" s="148">
        <v>336.08</v>
      </c>
      <c r="P5164" s="148">
        <v>0</v>
      </c>
      <c r="Q5164" s="21">
        <f t="shared" si="804"/>
        <v>0</v>
      </c>
      <c r="R5164" s="21">
        <f t="shared" si="805"/>
        <v>365.92222600000002</v>
      </c>
      <c r="S5164" s="21">
        <f t="shared" si="806"/>
        <v>0</v>
      </c>
      <c r="T5164" s="21">
        <f t="shared" si="807"/>
        <v>1067.3900799999999</v>
      </c>
      <c r="U5164" s="22">
        <f t="shared" si="808"/>
        <v>1433.3123059999998</v>
      </c>
      <c r="V5164" s="39">
        <f t="shared" si="809"/>
        <v>0.82992180632235968</v>
      </c>
    </row>
    <row r="5165" spans="1:22">
      <c r="A5165">
        <v>5160</v>
      </c>
      <c r="B5165" s="155">
        <f t="shared" si="810"/>
        <v>41489</v>
      </c>
      <c r="C5165" s="148">
        <f t="shared" si="801"/>
        <v>2013</v>
      </c>
      <c r="D5165" s="148">
        <f t="shared" si="802"/>
        <v>8</v>
      </c>
      <c r="E5165" s="152">
        <v>24</v>
      </c>
      <c r="F5165" s="153">
        <v>0</v>
      </c>
      <c r="G5165" s="154">
        <v>405.82400000000001</v>
      </c>
      <c r="H5165" s="154">
        <v>0</v>
      </c>
      <c r="I5165" s="154">
        <v>1259.104</v>
      </c>
      <c r="J5165" s="151">
        <v>0</v>
      </c>
      <c r="K5165" s="149">
        <f t="shared" si="803"/>
        <v>1664.9280000000001</v>
      </c>
      <c r="L5165" s="148">
        <v>0</v>
      </c>
      <c r="M5165" s="148">
        <v>119.86499999999999</v>
      </c>
      <c r="N5165" s="148">
        <v>0</v>
      </c>
      <c r="O5165" s="148">
        <v>315.94299999999998</v>
      </c>
      <c r="P5165" s="148">
        <v>0</v>
      </c>
      <c r="Q5165" s="21">
        <f t="shared" si="804"/>
        <v>0</v>
      </c>
      <c r="R5165" s="21">
        <f t="shared" si="805"/>
        <v>383.20840499999997</v>
      </c>
      <c r="S5165" s="21">
        <f t="shared" si="806"/>
        <v>0</v>
      </c>
      <c r="T5165" s="21">
        <f t="shared" si="807"/>
        <v>1003.434968</v>
      </c>
      <c r="U5165" s="22">
        <f t="shared" si="808"/>
        <v>1386.6433729999999</v>
      </c>
      <c r="V5165" s="39">
        <f t="shared" si="809"/>
        <v>0.83285485798785275</v>
      </c>
    </row>
    <row r="5166" spans="1:22">
      <c r="A5166">
        <v>5161</v>
      </c>
      <c r="B5166" s="155">
        <f t="shared" si="810"/>
        <v>41490</v>
      </c>
      <c r="C5166" s="148">
        <f t="shared" si="801"/>
        <v>2013</v>
      </c>
      <c r="D5166" s="148">
        <f t="shared" si="802"/>
        <v>8</v>
      </c>
      <c r="E5166" s="152">
        <v>1</v>
      </c>
      <c r="F5166" s="153">
        <v>0</v>
      </c>
      <c r="G5166" s="154">
        <v>388.24799999999999</v>
      </c>
      <c r="H5166" s="154">
        <v>0</v>
      </c>
      <c r="I5166" s="154">
        <v>1243.8150000000001</v>
      </c>
      <c r="J5166" s="151">
        <v>0</v>
      </c>
      <c r="K5166" s="149">
        <f t="shared" si="803"/>
        <v>1632.0630000000001</v>
      </c>
      <c r="L5166" s="148">
        <v>0</v>
      </c>
      <c r="M5166" s="148">
        <v>118.943</v>
      </c>
      <c r="N5166" s="148">
        <v>0</v>
      </c>
      <c r="O5166" s="148">
        <v>298.80799999999999</v>
      </c>
      <c r="P5166" s="148">
        <v>0</v>
      </c>
      <c r="Q5166" s="21">
        <f t="shared" si="804"/>
        <v>0</v>
      </c>
      <c r="R5166" s="21">
        <f t="shared" si="805"/>
        <v>380.26077099999998</v>
      </c>
      <c r="S5166" s="21">
        <f t="shared" si="806"/>
        <v>0</v>
      </c>
      <c r="T5166" s="21">
        <f t="shared" si="807"/>
        <v>949.01420800000005</v>
      </c>
      <c r="U5166" s="22">
        <f t="shared" si="808"/>
        <v>1329.274979</v>
      </c>
      <c r="V5166" s="39">
        <f t="shared" si="809"/>
        <v>0.81447528618686893</v>
      </c>
    </row>
    <row r="5167" spans="1:22">
      <c r="A5167">
        <v>5162</v>
      </c>
      <c r="B5167" s="155">
        <f t="shared" si="810"/>
        <v>41490</v>
      </c>
      <c r="C5167" s="148">
        <f t="shared" si="801"/>
        <v>2013</v>
      </c>
      <c r="D5167" s="148">
        <f t="shared" si="802"/>
        <v>8</v>
      </c>
      <c r="E5167" s="152">
        <v>2</v>
      </c>
      <c r="F5167" s="153">
        <v>0</v>
      </c>
      <c r="G5167" s="154">
        <v>247.13</v>
      </c>
      <c r="H5167" s="154">
        <v>0</v>
      </c>
      <c r="I5167" s="154">
        <v>1212.9469999999999</v>
      </c>
      <c r="J5167" s="151">
        <v>0</v>
      </c>
      <c r="K5167" s="149">
        <f t="shared" si="803"/>
        <v>1460.0769999999998</v>
      </c>
      <c r="L5167" s="148">
        <v>0</v>
      </c>
      <c r="M5167" s="148">
        <v>82.069000000000003</v>
      </c>
      <c r="N5167" s="148">
        <v>0</v>
      </c>
      <c r="O5167" s="148">
        <v>285.25200000000001</v>
      </c>
      <c r="P5167" s="148">
        <v>0</v>
      </c>
      <c r="Q5167" s="21">
        <f t="shared" si="804"/>
        <v>0</v>
      </c>
      <c r="R5167" s="21">
        <f t="shared" si="805"/>
        <v>262.374593</v>
      </c>
      <c r="S5167" s="21">
        <f t="shared" si="806"/>
        <v>0</v>
      </c>
      <c r="T5167" s="21">
        <f t="shared" si="807"/>
        <v>905.96035200000006</v>
      </c>
      <c r="U5167" s="22">
        <f t="shared" si="808"/>
        <v>1168.3349450000001</v>
      </c>
      <c r="V5167" s="39">
        <f t="shared" si="809"/>
        <v>0.8001872127291918</v>
      </c>
    </row>
    <row r="5168" spans="1:22">
      <c r="A5168">
        <v>5163</v>
      </c>
      <c r="B5168" s="155">
        <f t="shared" si="810"/>
        <v>41490</v>
      </c>
      <c r="C5168" s="148">
        <f t="shared" si="801"/>
        <v>2013</v>
      </c>
      <c r="D5168" s="148">
        <f t="shared" si="802"/>
        <v>8</v>
      </c>
      <c r="E5168" s="152">
        <v>3</v>
      </c>
      <c r="F5168" s="153">
        <v>0</v>
      </c>
      <c r="G5168" s="154">
        <v>264.096</v>
      </c>
      <c r="H5168" s="154">
        <v>0</v>
      </c>
      <c r="I5168" s="154">
        <v>1171.46</v>
      </c>
      <c r="J5168" s="151">
        <v>0</v>
      </c>
      <c r="K5168" s="149">
        <f t="shared" si="803"/>
        <v>1435.556</v>
      </c>
      <c r="L5168" s="148">
        <v>0</v>
      </c>
      <c r="M5168" s="148">
        <v>86.736999999999995</v>
      </c>
      <c r="N5168" s="148">
        <v>0</v>
      </c>
      <c r="O5168" s="148">
        <v>272.21899999999999</v>
      </c>
      <c r="P5168" s="148">
        <v>0</v>
      </c>
      <c r="Q5168" s="21">
        <f t="shared" si="804"/>
        <v>0</v>
      </c>
      <c r="R5168" s="21">
        <f t="shared" si="805"/>
        <v>277.29818899999998</v>
      </c>
      <c r="S5168" s="21">
        <f t="shared" si="806"/>
        <v>0</v>
      </c>
      <c r="T5168" s="21">
        <f t="shared" si="807"/>
        <v>864.567544</v>
      </c>
      <c r="U5168" s="22">
        <f t="shared" si="808"/>
        <v>1141.8657330000001</v>
      </c>
      <c r="V5168" s="39">
        <f t="shared" si="809"/>
        <v>0.79541706001019818</v>
      </c>
    </row>
    <row r="5169" spans="1:22">
      <c r="A5169">
        <v>5164</v>
      </c>
      <c r="B5169" s="155">
        <f t="shared" si="810"/>
        <v>41490</v>
      </c>
      <c r="C5169" s="148">
        <f t="shared" si="801"/>
        <v>2013</v>
      </c>
      <c r="D5169" s="148">
        <f t="shared" si="802"/>
        <v>8</v>
      </c>
      <c r="E5169" s="152">
        <v>4</v>
      </c>
      <c r="F5169" s="153">
        <v>0</v>
      </c>
      <c r="G5169" s="154">
        <v>274.173</v>
      </c>
      <c r="H5169" s="154">
        <v>0</v>
      </c>
      <c r="I5169" s="154">
        <v>1102.941</v>
      </c>
      <c r="J5169" s="151">
        <v>0</v>
      </c>
      <c r="K5169" s="149">
        <f t="shared" si="803"/>
        <v>1377.114</v>
      </c>
      <c r="L5169" s="148">
        <v>0</v>
      </c>
      <c r="M5169" s="148">
        <v>86.25</v>
      </c>
      <c r="N5169" s="148">
        <v>0</v>
      </c>
      <c r="O5169" s="148">
        <v>254.084</v>
      </c>
      <c r="P5169" s="148">
        <v>0</v>
      </c>
      <c r="Q5169" s="21">
        <f t="shared" si="804"/>
        <v>0</v>
      </c>
      <c r="R5169" s="21">
        <f t="shared" si="805"/>
        <v>275.74124999999998</v>
      </c>
      <c r="S5169" s="21">
        <f t="shared" si="806"/>
        <v>0</v>
      </c>
      <c r="T5169" s="21">
        <f t="shared" si="807"/>
        <v>806.97078400000009</v>
      </c>
      <c r="U5169" s="22">
        <f t="shared" si="808"/>
        <v>1082.7120340000001</v>
      </c>
      <c r="V5169" s="39">
        <f t="shared" si="809"/>
        <v>0.78621815913569981</v>
      </c>
    </row>
    <row r="5170" spans="1:22">
      <c r="A5170">
        <v>5165</v>
      </c>
      <c r="B5170" s="155">
        <f t="shared" si="810"/>
        <v>41490</v>
      </c>
      <c r="C5170" s="148">
        <f t="shared" si="801"/>
        <v>2013</v>
      </c>
      <c r="D5170" s="148">
        <f t="shared" si="802"/>
        <v>8</v>
      </c>
      <c r="E5170" s="152">
        <v>5</v>
      </c>
      <c r="F5170" s="153">
        <v>0</v>
      </c>
      <c r="G5170" s="154">
        <v>273.41000000000003</v>
      </c>
      <c r="H5170" s="154">
        <v>0</v>
      </c>
      <c r="I5170" s="154">
        <v>1089.684</v>
      </c>
      <c r="J5170" s="151">
        <v>0</v>
      </c>
      <c r="K5170" s="149">
        <f t="shared" si="803"/>
        <v>1363.0940000000001</v>
      </c>
      <c r="L5170" s="148">
        <v>0</v>
      </c>
      <c r="M5170" s="148">
        <v>86.149000000000001</v>
      </c>
      <c r="N5170" s="148">
        <v>0</v>
      </c>
      <c r="O5170" s="148">
        <v>249.33500000000001</v>
      </c>
      <c r="P5170" s="148">
        <v>0</v>
      </c>
      <c r="Q5170" s="21">
        <f t="shared" si="804"/>
        <v>0</v>
      </c>
      <c r="R5170" s="21">
        <f t="shared" si="805"/>
        <v>275.41835300000002</v>
      </c>
      <c r="S5170" s="21">
        <f t="shared" si="806"/>
        <v>0</v>
      </c>
      <c r="T5170" s="21">
        <f t="shared" si="807"/>
        <v>791.88796000000002</v>
      </c>
      <c r="U5170" s="22">
        <f t="shared" si="808"/>
        <v>1067.306313</v>
      </c>
      <c r="V5170" s="39">
        <f t="shared" si="809"/>
        <v>0.78300272248282221</v>
      </c>
    </row>
    <row r="5171" spans="1:22">
      <c r="A5171">
        <v>5166</v>
      </c>
      <c r="B5171" s="155">
        <f t="shared" si="810"/>
        <v>41490</v>
      </c>
      <c r="C5171" s="148">
        <f t="shared" si="801"/>
        <v>2013</v>
      </c>
      <c r="D5171" s="148">
        <f t="shared" si="802"/>
        <v>8</v>
      </c>
      <c r="E5171" s="152">
        <v>6</v>
      </c>
      <c r="F5171" s="153">
        <v>0</v>
      </c>
      <c r="G5171" s="154">
        <v>273.69099999999997</v>
      </c>
      <c r="H5171" s="154">
        <v>0</v>
      </c>
      <c r="I5171" s="154">
        <v>1089.5250000000001</v>
      </c>
      <c r="J5171" s="151">
        <v>0</v>
      </c>
      <c r="K5171" s="149">
        <f t="shared" si="803"/>
        <v>1363.2160000000001</v>
      </c>
      <c r="L5171" s="148">
        <v>0</v>
      </c>
      <c r="M5171" s="148">
        <v>86.260999999999996</v>
      </c>
      <c r="N5171" s="148">
        <v>0</v>
      </c>
      <c r="O5171" s="148">
        <v>249.27199999999999</v>
      </c>
      <c r="P5171" s="148">
        <v>0</v>
      </c>
      <c r="Q5171" s="21">
        <f t="shared" si="804"/>
        <v>0</v>
      </c>
      <c r="R5171" s="21">
        <f t="shared" si="805"/>
        <v>275.77641699999998</v>
      </c>
      <c r="S5171" s="21">
        <f t="shared" si="806"/>
        <v>0</v>
      </c>
      <c r="T5171" s="21">
        <f t="shared" si="807"/>
        <v>791.68787199999997</v>
      </c>
      <c r="U5171" s="22">
        <f t="shared" si="808"/>
        <v>1067.464289</v>
      </c>
      <c r="V5171" s="39">
        <f t="shared" si="809"/>
        <v>0.78304853302778132</v>
      </c>
    </row>
    <row r="5172" spans="1:22">
      <c r="A5172">
        <v>5167</v>
      </c>
      <c r="B5172" s="155">
        <f t="shared" si="810"/>
        <v>41490</v>
      </c>
      <c r="C5172" s="148">
        <f t="shared" si="801"/>
        <v>2013</v>
      </c>
      <c r="D5172" s="148">
        <f t="shared" si="802"/>
        <v>8</v>
      </c>
      <c r="E5172" s="152">
        <v>7</v>
      </c>
      <c r="F5172" s="153">
        <v>0</v>
      </c>
      <c r="G5172" s="154">
        <v>421.98599999999999</v>
      </c>
      <c r="H5172" s="154">
        <v>0</v>
      </c>
      <c r="I5172" s="154">
        <v>848.77</v>
      </c>
      <c r="J5172" s="151">
        <v>0</v>
      </c>
      <c r="K5172" s="149">
        <f t="shared" si="803"/>
        <v>1270.7559999999999</v>
      </c>
      <c r="L5172" s="148">
        <v>0</v>
      </c>
      <c r="M5172" s="148">
        <v>128.75899999999999</v>
      </c>
      <c r="N5172" s="148">
        <v>0</v>
      </c>
      <c r="O5172" s="148">
        <v>195.41399999999999</v>
      </c>
      <c r="P5172" s="148">
        <v>0</v>
      </c>
      <c r="Q5172" s="21">
        <f t="shared" si="804"/>
        <v>0</v>
      </c>
      <c r="R5172" s="21">
        <f t="shared" si="805"/>
        <v>411.64252299999998</v>
      </c>
      <c r="S5172" s="21">
        <f t="shared" si="806"/>
        <v>0</v>
      </c>
      <c r="T5172" s="21">
        <f t="shared" si="807"/>
        <v>620.63486399999999</v>
      </c>
      <c r="U5172" s="22">
        <f t="shared" si="808"/>
        <v>1032.2773870000001</v>
      </c>
      <c r="V5172" s="39">
        <f t="shared" si="809"/>
        <v>0.81233327798570321</v>
      </c>
    </row>
    <row r="5173" spans="1:22">
      <c r="A5173">
        <v>5168</v>
      </c>
      <c r="B5173" s="155">
        <f t="shared" si="810"/>
        <v>41490</v>
      </c>
      <c r="C5173" s="148">
        <f t="shared" si="801"/>
        <v>2013</v>
      </c>
      <c r="D5173" s="148">
        <f t="shared" si="802"/>
        <v>8</v>
      </c>
      <c r="E5173" s="152">
        <v>8</v>
      </c>
      <c r="F5173" s="153">
        <v>0</v>
      </c>
      <c r="G5173" s="154">
        <v>278.12200000000001</v>
      </c>
      <c r="H5173" s="154">
        <v>0</v>
      </c>
      <c r="I5173" s="154">
        <v>1063.8420000000001</v>
      </c>
      <c r="J5173" s="151">
        <v>0</v>
      </c>
      <c r="K5173" s="149">
        <f t="shared" si="803"/>
        <v>1341.9640000000002</v>
      </c>
      <c r="L5173" s="148">
        <v>0</v>
      </c>
      <c r="M5173" s="148">
        <v>87.031999999999996</v>
      </c>
      <c r="N5173" s="148">
        <v>0</v>
      </c>
      <c r="O5173" s="148">
        <v>242.43899999999999</v>
      </c>
      <c r="P5173" s="148">
        <v>0</v>
      </c>
      <c r="Q5173" s="21">
        <f t="shared" si="804"/>
        <v>0</v>
      </c>
      <c r="R5173" s="21">
        <f t="shared" si="805"/>
        <v>278.24130400000001</v>
      </c>
      <c r="S5173" s="21">
        <f t="shared" si="806"/>
        <v>0</v>
      </c>
      <c r="T5173" s="21">
        <f t="shared" si="807"/>
        <v>769.98626400000001</v>
      </c>
      <c r="U5173" s="22">
        <f t="shared" si="808"/>
        <v>1048.227568</v>
      </c>
      <c r="V5173" s="39">
        <f t="shared" si="809"/>
        <v>0.78111452170102913</v>
      </c>
    </row>
    <row r="5174" spans="1:22">
      <c r="A5174">
        <v>5169</v>
      </c>
      <c r="B5174" s="155">
        <f t="shared" si="810"/>
        <v>41490</v>
      </c>
      <c r="C5174" s="148">
        <f t="shared" si="801"/>
        <v>2013</v>
      </c>
      <c r="D5174" s="148">
        <f t="shared" si="802"/>
        <v>8</v>
      </c>
      <c r="E5174" s="152">
        <v>9</v>
      </c>
      <c r="F5174" s="153">
        <v>0</v>
      </c>
      <c r="G5174" s="154">
        <v>277.66000000000003</v>
      </c>
      <c r="H5174" s="154">
        <v>0</v>
      </c>
      <c r="I5174" s="154">
        <v>1153.508</v>
      </c>
      <c r="J5174" s="151">
        <v>0</v>
      </c>
      <c r="K5174" s="149">
        <f t="shared" si="803"/>
        <v>1431.1680000000001</v>
      </c>
      <c r="L5174" s="148">
        <v>0</v>
      </c>
      <c r="M5174" s="148">
        <v>86.778999999999996</v>
      </c>
      <c r="N5174" s="148">
        <v>0</v>
      </c>
      <c r="O5174" s="148">
        <v>267.70600000000002</v>
      </c>
      <c r="P5174" s="148">
        <v>0</v>
      </c>
      <c r="Q5174" s="21">
        <f t="shared" si="804"/>
        <v>0</v>
      </c>
      <c r="R5174" s="21">
        <f t="shared" si="805"/>
        <v>277.43246299999998</v>
      </c>
      <c r="S5174" s="21">
        <f t="shared" si="806"/>
        <v>0</v>
      </c>
      <c r="T5174" s="21">
        <f t="shared" si="807"/>
        <v>850.23425600000007</v>
      </c>
      <c r="U5174" s="22">
        <f t="shared" si="808"/>
        <v>1127.6667190000001</v>
      </c>
      <c r="V5174" s="39">
        <f t="shared" si="809"/>
        <v>0.78793455345563901</v>
      </c>
    </row>
    <row r="5175" spans="1:22">
      <c r="A5175">
        <v>5170</v>
      </c>
      <c r="B5175" s="155">
        <f t="shared" si="810"/>
        <v>41490</v>
      </c>
      <c r="C5175" s="148">
        <f t="shared" si="801"/>
        <v>2013</v>
      </c>
      <c r="D5175" s="148">
        <f t="shared" si="802"/>
        <v>8</v>
      </c>
      <c r="E5175" s="152">
        <v>10</v>
      </c>
      <c r="F5175" s="153">
        <v>0</v>
      </c>
      <c r="G5175" s="154">
        <v>223.85</v>
      </c>
      <c r="H5175" s="154">
        <v>0</v>
      </c>
      <c r="I5175" s="154">
        <v>1204.2080000000001</v>
      </c>
      <c r="J5175" s="151">
        <v>0</v>
      </c>
      <c r="K5175" s="149">
        <f t="shared" si="803"/>
        <v>1428.058</v>
      </c>
      <c r="L5175" s="148">
        <v>0</v>
      </c>
      <c r="M5175" s="148">
        <v>69.802999999999997</v>
      </c>
      <c r="N5175" s="148">
        <v>0</v>
      </c>
      <c r="O5175" s="148">
        <v>271.74400000000003</v>
      </c>
      <c r="P5175" s="148">
        <v>0</v>
      </c>
      <c r="Q5175" s="21">
        <f t="shared" si="804"/>
        <v>0</v>
      </c>
      <c r="R5175" s="21">
        <f t="shared" si="805"/>
        <v>223.160191</v>
      </c>
      <c r="S5175" s="21">
        <f t="shared" si="806"/>
        <v>0</v>
      </c>
      <c r="T5175" s="21">
        <f t="shared" si="807"/>
        <v>863.05894400000011</v>
      </c>
      <c r="U5175" s="22">
        <f t="shared" si="808"/>
        <v>1086.2191350000001</v>
      </c>
      <c r="V5175" s="39">
        <f t="shared" si="809"/>
        <v>0.76062676375889504</v>
      </c>
    </row>
    <row r="5176" spans="1:22">
      <c r="A5176">
        <v>5171</v>
      </c>
      <c r="B5176" s="155">
        <f t="shared" si="810"/>
        <v>41490</v>
      </c>
      <c r="C5176" s="148">
        <f t="shared" si="801"/>
        <v>2013</v>
      </c>
      <c r="D5176" s="148">
        <f t="shared" si="802"/>
        <v>8</v>
      </c>
      <c r="E5176" s="152">
        <v>11</v>
      </c>
      <c r="F5176" s="153">
        <v>0</v>
      </c>
      <c r="G5176" s="154">
        <v>212.66300000000001</v>
      </c>
      <c r="H5176" s="154">
        <v>0</v>
      </c>
      <c r="I5176" s="154">
        <v>1222.5909999999999</v>
      </c>
      <c r="J5176" s="151">
        <v>0</v>
      </c>
      <c r="K5176" s="149">
        <f t="shared" si="803"/>
        <v>1435.2539999999999</v>
      </c>
      <c r="L5176" s="148">
        <v>0</v>
      </c>
      <c r="M5176" s="148">
        <v>65.33</v>
      </c>
      <c r="N5176" s="148">
        <v>0</v>
      </c>
      <c r="O5176" s="148">
        <v>277.26</v>
      </c>
      <c r="P5176" s="148">
        <v>0</v>
      </c>
      <c r="Q5176" s="21">
        <f t="shared" si="804"/>
        <v>0</v>
      </c>
      <c r="R5176" s="21">
        <f t="shared" si="805"/>
        <v>208.86000999999999</v>
      </c>
      <c r="S5176" s="21">
        <f t="shared" si="806"/>
        <v>0</v>
      </c>
      <c r="T5176" s="21">
        <f t="shared" si="807"/>
        <v>880.57776000000001</v>
      </c>
      <c r="U5176" s="22">
        <f t="shared" si="808"/>
        <v>1089.43777</v>
      </c>
      <c r="V5176" s="39">
        <f t="shared" si="809"/>
        <v>0.75905572811502364</v>
      </c>
    </row>
    <row r="5177" spans="1:22">
      <c r="A5177">
        <v>5172</v>
      </c>
      <c r="B5177" s="155">
        <f t="shared" si="810"/>
        <v>41490</v>
      </c>
      <c r="C5177" s="148">
        <f t="shared" si="801"/>
        <v>2013</v>
      </c>
      <c r="D5177" s="148">
        <f t="shared" si="802"/>
        <v>8</v>
      </c>
      <c r="E5177" s="152">
        <v>12</v>
      </c>
      <c r="F5177" s="153">
        <v>0</v>
      </c>
      <c r="G5177" s="154">
        <v>368.25200000000001</v>
      </c>
      <c r="H5177" s="154">
        <v>0</v>
      </c>
      <c r="I5177" s="154">
        <v>963.79100000000005</v>
      </c>
      <c r="J5177" s="151">
        <v>0</v>
      </c>
      <c r="K5177" s="149">
        <f t="shared" si="803"/>
        <v>1332.0430000000001</v>
      </c>
      <c r="L5177" s="148">
        <v>0</v>
      </c>
      <c r="M5177" s="148">
        <v>114.91800000000001</v>
      </c>
      <c r="N5177" s="148">
        <v>0</v>
      </c>
      <c r="O5177" s="148">
        <v>223.53700000000001</v>
      </c>
      <c r="P5177" s="148">
        <v>0</v>
      </c>
      <c r="Q5177" s="21">
        <f t="shared" si="804"/>
        <v>0</v>
      </c>
      <c r="R5177" s="21">
        <f t="shared" si="805"/>
        <v>367.39284600000002</v>
      </c>
      <c r="S5177" s="21">
        <f t="shared" si="806"/>
        <v>0</v>
      </c>
      <c r="T5177" s="21">
        <f t="shared" si="807"/>
        <v>709.95351200000005</v>
      </c>
      <c r="U5177" s="22">
        <f t="shared" si="808"/>
        <v>1077.346358</v>
      </c>
      <c r="V5177" s="39">
        <f t="shared" si="809"/>
        <v>0.80879247742002314</v>
      </c>
    </row>
    <row r="5178" spans="1:22">
      <c r="A5178">
        <v>5173</v>
      </c>
      <c r="B5178" s="155">
        <f t="shared" si="810"/>
        <v>41490</v>
      </c>
      <c r="C5178" s="148">
        <f t="shared" si="801"/>
        <v>2013</v>
      </c>
      <c r="D5178" s="148">
        <f t="shared" si="802"/>
        <v>8</v>
      </c>
      <c r="E5178" s="152">
        <v>13</v>
      </c>
      <c r="F5178" s="153">
        <v>0</v>
      </c>
      <c r="G5178" s="154">
        <v>536.00599999999997</v>
      </c>
      <c r="H5178" s="154">
        <v>0</v>
      </c>
      <c r="I5178" s="154">
        <v>721.49</v>
      </c>
      <c r="J5178" s="151">
        <v>0</v>
      </c>
      <c r="K5178" s="149">
        <f t="shared" si="803"/>
        <v>1257.4960000000001</v>
      </c>
      <c r="L5178" s="148">
        <v>0</v>
      </c>
      <c r="M5178" s="148">
        <v>164.08600000000001</v>
      </c>
      <c r="N5178" s="148">
        <v>0</v>
      </c>
      <c r="O5178" s="148">
        <v>171.24799999999999</v>
      </c>
      <c r="P5178" s="148">
        <v>0</v>
      </c>
      <c r="Q5178" s="21">
        <f t="shared" si="804"/>
        <v>0</v>
      </c>
      <c r="R5178" s="21">
        <f t="shared" si="805"/>
        <v>524.582942</v>
      </c>
      <c r="S5178" s="21">
        <f t="shared" si="806"/>
        <v>0</v>
      </c>
      <c r="T5178" s="21">
        <f t="shared" si="807"/>
        <v>543.88364799999999</v>
      </c>
      <c r="U5178" s="22">
        <f t="shared" si="808"/>
        <v>1068.46659</v>
      </c>
      <c r="V5178" s="39">
        <f t="shared" si="809"/>
        <v>0.84967792342878223</v>
      </c>
    </row>
    <row r="5179" spans="1:22">
      <c r="A5179">
        <v>5174</v>
      </c>
      <c r="B5179" s="155">
        <f t="shared" si="810"/>
        <v>41490</v>
      </c>
      <c r="C5179" s="148">
        <f t="shared" si="801"/>
        <v>2013</v>
      </c>
      <c r="D5179" s="148">
        <f t="shared" si="802"/>
        <v>8</v>
      </c>
      <c r="E5179" s="152">
        <v>14</v>
      </c>
      <c r="F5179" s="153">
        <v>0</v>
      </c>
      <c r="G5179" s="154">
        <v>531.38300000000004</v>
      </c>
      <c r="H5179" s="154">
        <v>0</v>
      </c>
      <c r="I5179" s="154">
        <v>719.50300000000004</v>
      </c>
      <c r="J5179" s="151">
        <v>0</v>
      </c>
      <c r="K5179" s="149">
        <f t="shared" si="803"/>
        <v>1250.886</v>
      </c>
      <c r="L5179" s="148">
        <v>0</v>
      </c>
      <c r="M5179" s="148">
        <v>162.78</v>
      </c>
      <c r="N5179" s="148">
        <v>0</v>
      </c>
      <c r="O5179" s="148">
        <v>170.172</v>
      </c>
      <c r="P5179" s="148">
        <v>0</v>
      </c>
      <c r="Q5179" s="21">
        <f t="shared" si="804"/>
        <v>0</v>
      </c>
      <c r="R5179" s="21">
        <f t="shared" si="805"/>
        <v>520.40765999999996</v>
      </c>
      <c r="S5179" s="21">
        <f t="shared" si="806"/>
        <v>0</v>
      </c>
      <c r="T5179" s="21">
        <f t="shared" si="807"/>
        <v>540.466272</v>
      </c>
      <c r="U5179" s="22">
        <f t="shared" si="808"/>
        <v>1060.873932</v>
      </c>
      <c r="V5179" s="39">
        <f t="shared" si="809"/>
        <v>0.84809801372786964</v>
      </c>
    </row>
    <row r="5180" spans="1:22">
      <c r="A5180">
        <v>5175</v>
      </c>
      <c r="B5180" s="155">
        <f t="shared" si="810"/>
        <v>41490</v>
      </c>
      <c r="C5180" s="148">
        <f t="shared" si="801"/>
        <v>2013</v>
      </c>
      <c r="D5180" s="148">
        <f t="shared" si="802"/>
        <v>8</v>
      </c>
      <c r="E5180" s="152">
        <v>15</v>
      </c>
      <c r="F5180" s="153">
        <v>0</v>
      </c>
      <c r="G5180" s="154">
        <v>530.21199999999999</v>
      </c>
      <c r="H5180" s="154">
        <v>0</v>
      </c>
      <c r="I5180" s="154">
        <v>717.452</v>
      </c>
      <c r="J5180" s="151">
        <v>0</v>
      </c>
      <c r="K5180" s="149">
        <f t="shared" si="803"/>
        <v>1247.664</v>
      </c>
      <c r="L5180" s="148">
        <v>0</v>
      </c>
      <c r="M5180" s="148">
        <v>163.006</v>
      </c>
      <c r="N5180" s="148">
        <v>0</v>
      </c>
      <c r="O5180" s="148">
        <v>170.321</v>
      </c>
      <c r="P5180" s="148">
        <v>0</v>
      </c>
      <c r="Q5180" s="21">
        <f t="shared" si="804"/>
        <v>0</v>
      </c>
      <c r="R5180" s="21">
        <f t="shared" si="805"/>
        <v>521.13018199999999</v>
      </c>
      <c r="S5180" s="21">
        <f t="shared" si="806"/>
        <v>0</v>
      </c>
      <c r="T5180" s="21">
        <f t="shared" si="807"/>
        <v>540.93949600000008</v>
      </c>
      <c r="U5180" s="22">
        <f t="shared" si="808"/>
        <v>1062.0696780000001</v>
      </c>
      <c r="V5180" s="39">
        <f t="shared" si="809"/>
        <v>0.85124655195629595</v>
      </c>
    </row>
    <row r="5181" spans="1:22">
      <c r="A5181">
        <v>5176</v>
      </c>
      <c r="B5181" s="155">
        <f t="shared" si="810"/>
        <v>41490</v>
      </c>
      <c r="C5181" s="148">
        <f t="shared" si="801"/>
        <v>2013</v>
      </c>
      <c r="D5181" s="148">
        <f t="shared" si="802"/>
        <v>8</v>
      </c>
      <c r="E5181" s="152">
        <v>16</v>
      </c>
      <c r="F5181" s="153">
        <v>0</v>
      </c>
      <c r="G5181" s="154">
        <v>531.38</v>
      </c>
      <c r="H5181" s="154">
        <v>0</v>
      </c>
      <c r="I5181" s="154">
        <v>723.11</v>
      </c>
      <c r="J5181" s="151">
        <v>0</v>
      </c>
      <c r="K5181" s="149">
        <f t="shared" si="803"/>
        <v>1254.49</v>
      </c>
      <c r="L5181" s="148">
        <v>0</v>
      </c>
      <c r="M5181" s="148">
        <v>163.35400000000001</v>
      </c>
      <c r="N5181" s="148">
        <v>0</v>
      </c>
      <c r="O5181" s="148">
        <v>171.179</v>
      </c>
      <c r="P5181" s="148">
        <v>0</v>
      </c>
      <c r="Q5181" s="21">
        <f t="shared" si="804"/>
        <v>0</v>
      </c>
      <c r="R5181" s="21">
        <f t="shared" si="805"/>
        <v>522.24273800000003</v>
      </c>
      <c r="S5181" s="21">
        <f t="shared" si="806"/>
        <v>0</v>
      </c>
      <c r="T5181" s="21">
        <f t="shared" si="807"/>
        <v>543.66450400000008</v>
      </c>
      <c r="U5181" s="22">
        <f t="shared" si="808"/>
        <v>1065.9072420000002</v>
      </c>
      <c r="V5181" s="39">
        <f t="shared" si="809"/>
        <v>0.84967376543455919</v>
      </c>
    </row>
    <row r="5182" spans="1:22">
      <c r="A5182">
        <v>5177</v>
      </c>
      <c r="B5182" s="155">
        <f t="shared" si="810"/>
        <v>41490</v>
      </c>
      <c r="C5182" s="148">
        <f t="shared" si="801"/>
        <v>2013</v>
      </c>
      <c r="D5182" s="148">
        <f t="shared" si="802"/>
        <v>8</v>
      </c>
      <c r="E5182" s="152">
        <v>17</v>
      </c>
      <c r="F5182" s="153">
        <v>0</v>
      </c>
      <c r="G5182" s="154">
        <v>532.29300000000001</v>
      </c>
      <c r="H5182" s="154">
        <v>0</v>
      </c>
      <c r="I5182" s="154">
        <v>720.68399999999997</v>
      </c>
      <c r="J5182" s="151">
        <v>0</v>
      </c>
      <c r="K5182" s="149">
        <f t="shared" si="803"/>
        <v>1252.9769999999999</v>
      </c>
      <c r="L5182" s="148">
        <v>0</v>
      </c>
      <c r="M5182" s="148">
        <v>162.98400000000001</v>
      </c>
      <c r="N5182" s="148">
        <v>0</v>
      </c>
      <c r="O5182" s="148">
        <v>170.721</v>
      </c>
      <c r="P5182" s="148">
        <v>0</v>
      </c>
      <c r="Q5182" s="21">
        <f t="shared" si="804"/>
        <v>0</v>
      </c>
      <c r="R5182" s="21">
        <f t="shared" si="805"/>
        <v>521.05984799999999</v>
      </c>
      <c r="S5182" s="21">
        <f t="shared" si="806"/>
        <v>0</v>
      </c>
      <c r="T5182" s="21">
        <f t="shared" si="807"/>
        <v>542.20989600000007</v>
      </c>
      <c r="U5182" s="22">
        <f t="shared" si="808"/>
        <v>1063.2697440000002</v>
      </c>
      <c r="V5182" s="39">
        <f t="shared" si="809"/>
        <v>0.84859478186750459</v>
      </c>
    </row>
    <row r="5183" spans="1:22">
      <c r="A5183">
        <v>5178</v>
      </c>
      <c r="B5183" s="155">
        <f t="shared" si="810"/>
        <v>41490</v>
      </c>
      <c r="C5183" s="148">
        <f t="shared" si="801"/>
        <v>2013</v>
      </c>
      <c r="D5183" s="148">
        <f t="shared" si="802"/>
        <v>8</v>
      </c>
      <c r="E5183" s="152">
        <v>18</v>
      </c>
      <c r="F5183" s="153">
        <v>0</v>
      </c>
      <c r="G5183" s="154">
        <v>505.85700000000003</v>
      </c>
      <c r="H5183" s="154">
        <v>0</v>
      </c>
      <c r="I5183" s="154">
        <v>718.04399999999998</v>
      </c>
      <c r="J5183" s="151">
        <v>0</v>
      </c>
      <c r="K5183" s="149">
        <f t="shared" si="803"/>
        <v>1223.9010000000001</v>
      </c>
      <c r="L5183" s="148">
        <v>0</v>
      </c>
      <c r="M5183" s="148">
        <v>155.65600000000001</v>
      </c>
      <c r="N5183" s="148">
        <v>0</v>
      </c>
      <c r="O5183" s="148">
        <v>170.333</v>
      </c>
      <c r="P5183" s="148">
        <v>0</v>
      </c>
      <c r="Q5183" s="21">
        <f t="shared" si="804"/>
        <v>0</v>
      </c>
      <c r="R5183" s="21">
        <f t="shared" si="805"/>
        <v>497.63223200000004</v>
      </c>
      <c r="S5183" s="21">
        <f t="shared" si="806"/>
        <v>0</v>
      </c>
      <c r="T5183" s="21">
        <f t="shared" si="807"/>
        <v>540.97760800000003</v>
      </c>
      <c r="U5183" s="22">
        <f t="shared" si="808"/>
        <v>1038.6098400000001</v>
      </c>
      <c r="V5183" s="39">
        <f t="shared" si="809"/>
        <v>0.84860608823752903</v>
      </c>
    </row>
    <row r="5184" spans="1:22">
      <c r="A5184">
        <v>5179</v>
      </c>
      <c r="B5184" s="155">
        <f t="shared" si="810"/>
        <v>41490</v>
      </c>
      <c r="C5184" s="148">
        <f t="shared" si="801"/>
        <v>2013</v>
      </c>
      <c r="D5184" s="148">
        <f t="shared" si="802"/>
        <v>8</v>
      </c>
      <c r="E5184" s="152">
        <v>19</v>
      </c>
      <c r="F5184" s="153">
        <v>0</v>
      </c>
      <c r="G5184" s="154">
        <v>632.06100000000004</v>
      </c>
      <c r="H5184" s="154">
        <v>0</v>
      </c>
      <c r="I5184" s="154">
        <v>744.25699999999995</v>
      </c>
      <c r="J5184" s="151">
        <v>0</v>
      </c>
      <c r="K5184" s="149">
        <f t="shared" si="803"/>
        <v>1376.318</v>
      </c>
      <c r="L5184" s="148">
        <v>0</v>
      </c>
      <c r="M5184" s="148">
        <v>194.43799999999999</v>
      </c>
      <c r="N5184" s="148">
        <v>0</v>
      </c>
      <c r="O5184" s="148">
        <v>176.25800000000001</v>
      </c>
      <c r="P5184" s="148">
        <v>0</v>
      </c>
      <c r="Q5184" s="21">
        <f t="shared" si="804"/>
        <v>0</v>
      </c>
      <c r="R5184" s="21">
        <f t="shared" si="805"/>
        <v>621.61828600000001</v>
      </c>
      <c r="S5184" s="21">
        <f t="shared" si="806"/>
        <v>0</v>
      </c>
      <c r="T5184" s="21">
        <f t="shared" si="807"/>
        <v>559.79540800000007</v>
      </c>
      <c r="U5184" s="22">
        <f t="shared" si="808"/>
        <v>1181.4136940000001</v>
      </c>
      <c r="V5184" s="39">
        <f t="shared" si="809"/>
        <v>0.8583871561659443</v>
      </c>
    </row>
    <row r="5185" spans="1:22">
      <c r="A5185">
        <v>5180</v>
      </c>
      <c r="B5185" s="155">
        <f t="shared" si="810"/>
        <v>41490</v>
      </c>
      <c r="C5185" s="148">
        <f t="shared" si="801"/>
        <v>2013</v>
      </c>
      <c r="D5185" s="148">
        <f t="shared" si="802"/>
        <v>8</v>
      </c>
      <c r="E5185" s="152">
        <v>20</v>
      </c>
      <c r="F5185" s="153">
        <v>0</v>
      </c>
      <c r="G5185" s="154">
        <v>478.471</v>
      </c>
      <c r="H5185" s="154">
        <v>0</v>
      </c>
      <c r="I5185" s="154">
        <v>1127.5039999999999</v>
      </c>
      <c r="J5185" s="151">
        <v>0</v>
      </c>
      <c r="K5185" s="149">
        <f t="shared" si="803"/>
        <v>1605.9749999999999</v>
      </c>
      <c r="L5185" s="148">
        <v>0</v>
      </c>
      <c r="M5185" s="148">
        <v>142.435</v>
      </c>
      <c r="N5185" s="148">
        <v>0</v>
      </c>
      <c r="O5185" s="148">
        <v>260.10199999999998</v>
      </c>
      <c r="P5185" s="148">
        <v>0</v>
      </c>
      <c r="Q5185" s="21">
        <f t="shared" si="804"/>
        <v>0</v>
      </c>
      <c r="R5185" s="21">
        <f t="shared" si="805"/>
        <v>455.36469500000004</v>
      </c>
      <c r="S5185" s="21">
        <f t="shared" si="806"/>
        <v>0</v>
      </c>
      <c r="T5185" s="21">
        <f t="shared" si="807"/>
        <v>826.08395199999995</v>
      </c>
      <c r="U5185" s="22">
        <f t="shared" si="808"/>
        <v>1281.4486469999999</v>
      </c>
      <c r="V5185" s="39">
        <f t="shared" si="809"/>
        <v>0.79792565077289501</v>
      </c>
    </row>
    <row r="5186" spans="1:22">
      <c r="A5186">
        <v>5181</v>
      </c>
      <c r="B5186" s="155">
        <f t="shared" si="810"/>
        <v>41490</v>
      </c>
      <c r="C5186" s="148">
        <f t="shared" si="801"/>
        <v>2013</v>
      </c>
      <c r="D5186" s="148">
        <f t="shared" si="802"/>
        <v>8</v>
      </c>
      <c r="E5186" s="152">
        <v>21</v>
      </c>
      <c r="F5186" s="153">
        <v>0</v>
      </c>
      <c r="G5186" s="154">
        <v>529.928</v>
      </c>
      <c r="H5186" s="154">
        <v>0</v>
      </c>
      <c r="I5186" s="154">
        <v>1238.1590000000001</v>
      </c>
      <c r="J5186" s="151">
        <v>0</v>
      </c>
      <c r="K5186" s="149">
        <f t="shared" si="803"/>
        <v>1768.087</v>
      </c>
      <c r="L5186" s="148">
        <v>0</v>
      </c>
      <c r="M5186" s="148">
        <v>157.625</v>
      </c>
      <c r="N5186" s="148">
        <v>0</v>
      </c>
      <c r="O5186" s="148">
        <v>287.17200000000003</v>
      </c>
      <c r="P5186" s="148">
        <v>0</v>
      </c>
      <c r="Q5186" s="21">
        <f t="shared" si="804"/>
        <v>0</v>
      </c>
      <c r="R5186" s="21">
        <f t="shared" si="805"/>
        <v>503.92712499999999</v>
      </c>
      <c r="S5186" s="21">
        <f t="shared" si="806"/>
        <v>0</v>
      </c>
      <c r="T5186" s="21">
        <f t="shared" si="807"/>
        <v>912.0582720000001</v>
      </c>
      <c r="U5186" s="22">
        <f t="shared" si="808"/>
        <v>1415.9853970000001</v>
      </c>
      <c r="V5186" s="39">
        <f t="shared" si="809"/>
        <v>0.80085730905775576</v>
      </c>
    </row>
    <row r="5187" spans="1:22">
      <c r="A5187">
        <v>5182</v>
      </c>
      <c r="B5187" s="155">
        <f t="shared" si="810"/>
        <v>41490</v>
      </c>
      <c r="C5187" s="148">
        <f t="shared" si="801"/>
        <v>2013</v>
      </c>
      <c r="D5187" s="148">
        <f t="shared" si="802"/>
        <v>8</v>
      </c>
      <c r="E5187" s="152">
        <v>22</v>
      </c>
      <c r="F5187" s="153">
        <v>0</v>
      </c>
      <c r="G5187" s="154">
        <v>471.822</v>
      </c>
      <c r="H5187" s="154">
        <v>0</v>
      </c>
      <c r="I5187" s="154">
        <v>1222.653</v>
      </c>
      <c r="J5187" s="151">
        <v>0</v>
      </c>
      <c r="K5187" s="149">
        <f t="shared" si="803"/>
        <v>1694.4749999999999</v>
      </c>
      <c r="L5187" s="148">
        <v>0</v>
      </c>
      <c r="M5187" s="148">
        <v>139.78200000000001</v>
      </c>
      <c r="N5187" s="148">
        <v>0</v>
      </c>
      <c r="O5187" s="148">
        <v>283.053</v>
      </c>
      <c r="P5187" s="148">
        <v>0</v>
      </c>
      <c r="Q5187" s="21">
        <f t="shared" si="804"/>
        <v>0</v>
      </c>
      <c r="R5187" s="21">
        <f t="shared" si="805"/>
        <v>446.88305400000002</v>
      </c>
      <c r="S5187" s="21">
        <f t="shared" si="806"/>
        <v>0</v>
      </c>
      <c r="T5187" s="21">
        <f t="shared" si="807"/>
        <v>898.97632800000008</v>
      </c>
      <c r="U5187" s="22">
        <f t="shared" si="808"/>
        <v>1345.8593820000001</v>
      </c>
      <c r="V5187" s="39">
        <f t="shared" si="809"/>
        <v>0.79426334528393761</v>
      </c>
    </row>
    <row r="5188" spans="1:22">
      <c r="A5188">
        <v>5183</v>
      </c>
      <c r="B5188" s="155">
        <f t="shared" si="810"/>
        <v>41490</v>
      </c>
      <c r="C5188" s="148">
        <f t="shared" si="801"/>
        <v>2013</v>
      </c>
      <c r="D5188" s="148">
        <f t="shared" si="802"/>
        <v>8</v>
      </c>
      <c r="E5188" s="152">
        <v>23</v>
      </c>
      <c r="F5188" s="153">
        <v>0</v>
      </c>
      <c r="G5188" s="154">
        <v>472.65899999999999</v>
      </c>
      <c r="H5188" s="154">
        <v>0</v>
      </c>
      <c r="I5188" s="154">
        <v>1190.8019999999999</v>
      </c>
      <c r="J5188" s="151">
        <v>0</v>
      </c>
      <c r="K5188" s="149">
        <f t="shared" si="803"/>
        <v>1663.4609999999998</v>
      </c>
      <c r="L5188" s="148">
        <v>0</v>
      </c>
      <c r="M5188" s="148">
        <v>140.20099999999999</v>
      </c>
      <c r="N5188" s="148">
        <v>0</v>
      </c>
      <c r="O5188" s="148">
        <v>274.62</v>
      </c>
      <c r="P5188" s="148">
        <v>0</v>
      </c>
      <c r="Q5188" s="21">
        <f t="shared" si="804"/>
        <v>0</v>
      </c>
      <c r="R5188" s="21">
        <f t="shared" si="805"/>
        <v>448.22259700000001</v>
      </c>
      <c r="S5188" s="21">
        <f t="shared" si="806"/>
        <v>0</v>
      </c>
      <c r="T5188" s="21">
        <f t="shared" si="807"/>
        <v>872.19312000000002</v>
      </c>
      <c r="U5188" s="22">
        <f t="shared" si="808"/>
        <v>1320.4157170000001</v>
      </c>
      <c r="V5188" s="39">
        <f t="shared" si="809"/>
        <v>0.79377617930327204</v>
      </c>
    </row>
    <row r="5189" spans="1:22">
      <c r="A5189">
        <v>5184</v>
      </c>
      <c r="B5189" s="155">
        <f t="shared" si="810"/>
        <v>41490</v>
      </c>
      <c r="C5189" s="148">
        <f t="shared" si="801"/>
        <v>2013</v>
      </c>
      <c r="D5189" s="148">
        <f t="shared" si="802"/>
        <v>8</v>
      </c>
      <c r="E5189" s="152">
        <v>24</v>
      </c>
      <c r="F5189" s="153">
        <v>0</v>
      </c>
      <c r="G5189" s="154">
        <v>469.57</v>
      </c>
      <c r="H5189" s="154">
        <v>0</v>
      </c>
      <c r="I5189" s="154">
        <v>1146.491</v>
      </c>
      <c r="J5189" s="151">
        <v>0</v>
      </c>
      <c r="K5189" s="149">
        <f t="shared" si="803"/>
        <v>1616.0609999999999</v>
      </c>
      <c r="L5189" s="148">
        <v>0</v>
      </c>
      <c r="M5189" s="148">
        <v>139.41499999999999</v>
      </c>
      <c r="N5189" s="148">
        <v>0</v>
      </c>
      <c r="O5189" s="148">
        <v>268.17399999999998</v>
      </c>
      <c r="P5189" s="148">
        <v>0</v>
      </c>
      <c r="Q5189" s="21">
        <f t="shared" si="804"/>
        <v>0</v>
      </c>
      <c r="R5189" s="21">
        <f t="shared" si="805"/>
        <v>445.70975499999997</v>
      </c>
      <c r="S5189" s="21">
        <f t="shared" si="806"/>
        <v>0</v>
      </c>
      <c r="T5189" s="21">
        <f t="shared" si="807"/>
        <v>851.72062399999993</v>
      </c>
      <c r="U5189" s="22">
        <f t="shared" si="808"/>
        <v>1297.4303789999999</v>
      </c>
      <c r="V5189" s="39">
        <f t="shared" si="809"/>
        <v>0.80283502850449329</v>
      </c>
    </row>
    <row r="5190" spans="1:22">
      <c r="A5190">
        <v>5185</v>
      </c>
      <c r="B5190" s="155">
        <f t="shared" si="810"/>
        <v>41491</v>
      </c>
      <c r="C5190" s="148">
        <f t="shared" si="801"/>
        <v>2013</v>
      </c>
      <c r="D5190" s="148">
        <f t="shared" si="802"/>
        <v>8</v>
      </c>
      <c r="E5190" s="152">
        <v>1</v>
      </c>
      <c r="F5190" s="153">
        <v>0</v>
      </c>
      <c r="G5190" s="154">
        <v>299.43900000000002</v>
      </c>
      <c r="H5190" s="154">
        <v>0</v>
      </c>
      <c r="I5190" s="154">
        <v>1154.4490000000001</v>
      </c>
      <c r="J5190" s="151">
        <v>0</v>
      </c>
      <c r="K5190" s="149">
        <f t="shared" si="803"/>
        <v>1453.8880000000001</v>
      </c>
      <c r="L5190" s="148">
        <v>0</v>
      </c>
      <c r="M5190" s="148">
        <v>93.881</v>
      </c>
      <c r="N5190" s="148">
        <v>0</v>
      </c>
      <c r="O5190" s="148">
        <v>264.71300000000002</v>
      </c>
      <c r="P5190" s="148">
        <v>0</v>
      </c>
      <c r="Q5190" s="21">
        <f t="shared" si="804"/>
        <v>0</v>
      </c>
      <c r="R5190" s="21">
        <f t="shared" si="805"/>
        <v>300.13755700000002</v>
      </c>
      <c r="S5190" s="21">
        <f t="shared" si="806"/>
        <v>0</v>
      </c>
      <c r="T5190" s="21">
        <f t="shared" si="807"/>
        <v>840.72848800000008</v>
      </c>
      <c r="U5190" s="22">
        <f t="shared" si="808"/>
        <v>1140.8660450000002</v>
      </c>
      <c r="V5190" s="39">
        <f t="shared" si="809"/>
        <v>0.78470009037835109</v>
      </c>
    </row>
    <row r="5191" spans="1:22">
      <c r="A5191">
        <v>5186</v>
      </c>
      <c r="B5191" s="155">
        <f t="shared" si="810"/>
        <v>41491</v>
      </c>
      <c r="C5191" s="148">
        <f t="shared" ref="C5191:C5254" si="811">YEAR(B5191)</f>
        <v>2013</v>
      </c>
      <c r="D5191" s="148">
        <f t="shared" ref="D5191:D5254" si="812">MONTH(B5191)</f>
        <v>8</v>
      </c>
      <c r="E5191" s="152">
        <v>2</v>
      </c>
      <c r="F5191" s="153">
        <v>0</v>
      </c>
      <c r="G5191" s="154">
        <v>255.578</v>
      </c>
      <c r="H5191" s="154">
        <v>0</v>
      </c>
      <c r="I5191" s="154">
        <v>1111.854</v>
      </c>
      <c r="J5191" s="151">
        <v>0</v>
      </c>
      <c r="K5191" s="149">
        <f t="shared" ref="K5191:K5254" si="813">SUM(F5191:J5191)</f>
        <v>1367.432</v>
      </c>
      <c r="L5191" s="148">
        <v>0</v>
      </c>
      <c r="M5191" s="148">
        <v>80.44</v>
      </c>
      <c r="N5191" s="148">
        <v>0</v>
      </c>
      <c r="O5191" s="148">
        <v>255.11500000000001</v>
      </c>
      <c r="P5191" s="148">
        <v>0</v>
      </c>
      <c r="Q5191" s="21">
        <f t="shared" ref="Q5191:Q5254" si="814">+$Q$2*L5191</f>
        <v>0</v>
      </c>
      <c r="R5191" s="21">
        <f t="shared" ref="R5191:R5254" si="815">+$R$2*M5191</f>
        <v>257.16667999999999</v>
      </c>
      <c r="S5191" s="21">
        <f t="shared" ref="S5191:S5254" si="816">+$S$2*N5191</f>
        <v>0</v>
      </c>
      <c r="T5191" s="21">
        <f t="shared" ref="T5191:T5254" si="817">+$T$2*O5191</f>
        <v>810.24524000000008</v>
      </c>
      <c r="U5191" s="22">
        <f t="shared" ref="U5191:U5254" si="818">SUM(Q5191:T5191)</f>
        <v>1067.41192</v>
      </c>
      <c r="V5191" s="39">
        <f t="shared" ref="V5191:V5254" si="819">+U5191/K5191</f>
        <v>0.78059597844719153</v>
      </c>
    </row>
    <row r="5192" spans="1:22">
      <c r="A5192">
        <v>5187</v>
      </c>
      <c r="B5192" s="155">
        <f t="shared" si="810"/>
        <v>41491</v>
      </c>
      <c r="C5192" s="148">
        <f t="shared" si="811"/>
        <v>2013</v>
      </c>
      <c r="D5192" s="148">
        <f t="shared" si="812"/>
        <v>8</v>
      </c>
      <c r="E5192" s="152">
        <v>3</v>
      </c>
      <c r="F5192" s="153">
        <v>0</v>
      </c>
      <c r="G5192" s="154">
        <v>253.684</v>
      </c>
      <c r="H5192" s="154">
        <v>0</v>
      </c>
      <c r="I5192" s="154">
        <v>1111.588</v>
      </c>
      <c r="J5192" s="151">
        <v>0</v>
      </c>
      <c r="K5192" s="149">
        <f t="shared" si="813"/>
        <v>1365.2719999999999</v>
      </c>
      <c r="L5192" s="148">
        <v>0</v>
      </c>
      <c r="M5192" s="148">
        <v>78.239000000000004</v>
      </c>
      <c r="N5192" s="148">
        <v>0</v>
      </c>
      <c r="O5192" s="148">
        <v>254.20599999999999</v>
      </c>
      <c r="P5192" s="148">
        <v>0</v>
      </c>
      <c r="Q5192" s="21">
        <f t="shared" si="814"/>
        <v>0</v>
      </c>
      <c r="R5192" s="21">
        <f t="shared" si="815"/>
        <v>250.13008300000001</v>
      </c>
      <c r="S5192" s="21">
        <f t="shared" si="816"/>
        <v>0</v>
      </c>
      <c r="T5192" s="21">
        <f t="shared" si="817"/>
        <v>807.35825599999998</v>
      </c>
      <c r="U5192" s="22">
        <f t="shared" si="818"/>
        <v>1057.488339</v>
      </c>
      <c r="V5192" s="39">
        <f t="shared" si="819"/>
        <v>0.77456238683573675</v>
      </c>
    </row>
    <row r="5193" spans="1:22">
      <c r="A5193">
        <v>5188</v>
      </c>
      <c r="B5193" s="155">
        <f t="shared" si="810"/>
        <v>41491</v>
      </c>
      <c r="C5193" s="148">
        <f t="shared" si="811"/>
        <v>2013</v>
      </c>
      <c r="D5193" s="148">
        <f t="shared" si="812"/>
        <v>8</v>
      </c>
      <c r="E5193" s="152">
        <v>4</v>
      </c>
      <c r="F5193" s="153">
        <v>0</v>
      </c>
      <c r="G5193" s="154">
        <v>170.024</v>
      </c>
      <c r="H5193" s="154">
        <v>0</v>
      </c>
      <c r="I5193" s="154">
        <v>1131.04</v>
      </c>
      <c r="J5193" s="151">
        <v>0</v>
      </c>
      <c r="K5193" s="149">
        <f t="shared" si="813"/>
        <v>1301.0639999999999</v>
      </c>
      <c r="L5193" s="148">
        <v>0</v>
      </c>
      <c r="M5193" s="148">
        <v>54.832999999999998</v>
      </c>
      <c r="N5193" s="148">
        <v>0</v>
      </c>
      <c r="O5193" s="148">
        <v>257.41199999999998</v>
      </c>
      <c r="P5193" s="148">
        <v>0</v>
      </c>
      <c r="Q5193" s="21">
        <f t="shared" si="814"/>
        <v>0</v>
      </c>
      <c r="R5193" s="21">
        <f t="shared" si="815"/>
        <v>175.30110099999999</v>
      </c>
      <c r="S5193" s="21">
        <f t="shared" si="816"/>
        <v>0</v>
      </c>
      <c r="T5193" s="21">
        <f t="shared" si="817"/>
        <v>817.54051199999992</v>
      </c>
      <c r="U5193" s="22">
        <f t="shared" si="818"/>
        <v>992.84161299999994</v>
      </c>
      <c r="V5193" s="39">
        <f t="shared" si="819"/>
        <v>0.76309974989700746</v>
      </c>
    </row>
    <row r="5194" spans="1:22">
      <c r="A5194">
        <v>5189</v>
      </c>
      <c r="B5194" s="155">
        <f t="shared" si="810"/>
        <v>41491</v>
      </c>
      <c r="C5194" s="148">
        <f t="shared" si="811"/>
        <v>2013</v>
      </c>
      <c r="D5194" s="148">
        <f t="shared" si="812"/>
        <v>8</v>
      </c>
      <c r="E5194" s="152">
        <v>5</v>
      </c>
      <c r="F5194" s="153">
        <v>0</v>
      </c>
      <c r="G5194" s="154">
        <v>166.01</v>
      </c>
      <c r="H5194" s="154">
        <v>0</v>
      </c>
      <c r="I5194" s="154">
        <v>1134.08</v>
      </c>
      <c r="J5194" s="151">
        <v>0</v>
      </c>
      <c r="K5194" s="149">
        <f t="shared" si="813"/>
        <v>1300.0899999999999</v>
      </c>
      <c r="L5194" s="148">
        <v>0</v>
      </c>
      <c r="M5194" s="148">
        <v>54.470999999999997</v>
      </c>
      <c r="N5194" s="148">
        <v>0</v>
      </c>
      <c r="O5194" s="148">
        <v>257.87400000000002</v>
      </c>
      <c r="P5194" s="148">
        <v>0</v>
      </c>
      <c r="Q5194" s="21">
        <f t="shared" si="814"/>
        <v>0</v>
      </c>
      <c r="R5194" s="21">
        <f t="shared" si="815"/>
        <v>174.143787</v>
      </c>
      <c r="S5194" s="21">
        <f t="shared" si="816"/>
        <v>0</v>
      </c>
      <c r="T5194" s="21">
        <f t="shared" si="817"/>
        <v>819.00782400000014</v>
      </c>
      <c r="U5194" s="22">
        <f t="shared" si="818"/>
        <v>993.15161100000012</v>
      </c>
      <c r="V5194" s="39">
        <f t="shared" si="819"/>
        <v>0.7639098916228878</v>
      </c>
    </row>
    <row r="5195" spans="1:22">
      <c r="A5195">
        <v>5190</v>
      </c>
      <c r="B5195" s="155">
        <f t="shared" si="810"/>
        <v>41491</v>
      </c>
      <c r="C5195" s="148">
        <f t="shared" si="811"/>
        <v>2013</v>
      </c>
      <c r="D5195" s="148">
        <f t="shared" si="812"/>
        <v>8</v>
      </c>
      <c r="E5195" s="152">
        <v>6</v>
      </c>
      <c r="F5195" s="153">
        <v>0</v>
      </c>
      <c r="G5195" s="154">
        <v>224.61799999999999</v>
      </c>
      <c r="H5195" s="154">
        <v>0</v>
      </c>
      <c r="I5195" s="154">
        <v>1154.4670000000001</v>
      </c>
      <c r="J5195" s="151">
        <v>0</v>
      </c>
      <c r="K5195" s="149">
        <f t="shared" si="813"/>
        <v>1379.085</v>
      </c>
      <c r="L5195" s="148">
        <v>0</v>
      </c>
      <c r="M5195" s="148">
        <v>71.867000000000004</v>
      </c>
      <c r="N5195" s="148">
        <v>0</v>
      </c>
      <c r="O5195" s="148">
        <v>266.35199999999998</v>
      </c>
      <c r="P5195" s="148">
        <v>0</v>
      </c>
      <c r="Q5195" s="21">
        <f t="shared" si="814"/>
        <v>0</v>
      </c>
      <c r="R5195" s="21">
        <f t="shared" si="815"/>
        <v>229.75879900000001</v>
      </c>
      <c r="S5195" s="21">
        <f t="shared" si="816"/>
        <v>0</v>
      </c>
      <c r="T5195" s="21">
        <f t="shared" si="817"/>
        <v>845.93395199999998</v>
      </c>
      <c r="U5195" s="22">
        <f t="shared" si="818"/>
        <v>1075.692751</v>
      </c>
      <c r="V5195" s="39">
        <f t="shared" si="819"/>
        <v>0.78000467773922566</v>
      </c>
    </row>
    <row r="5196" spans="1:22">
      <c r="A5196">
        <v>5191</v>
      </c>
      <c r="B5196" s="155">
        <f t="shared" si="810"/>
        <v>41491</v>
      </c>
      <c r="C5196" s="148">
        <f t="shared" si="811"/>
        <v>2013</v>
      </c>
      <c r="D5196" s="148">
        <f t="shared" si="812"/>
        <v>8</v>
      </c>
      <c r="E5196" s="152">
        <v>7</v>
      </c>
      <c r="F5196" s="153">
        <v>0</v>
      </c>
      <c r="G5196" s="154">
        <v>392.65</v>
      </c>
      <c r="H5196" s="154">
        <v>2.4E-2</v>
      </c>
      <c r="I5196" s="154">
        <v>1011.057</v>
      </c>
      <c r="J5196" s="151">
        <v>0</v>
      </c>
      <c r="K5196" s="149">
        <f t="shared" si="813"/>
        <v>1403.731</v>
      </c>
      <c r="L5196" s="148">
        <v>0</v>
      </c>
      <c r="M5196" s="148">
        <v>120.449</v>
      </c>
      <c r="N5196" s="148">
        <v>0.32600000000000001</v>
      </c>
      <c r="O5196" s="148">
        <v>232.607</v>
      </c>
      <c r="P5196" s="148">
        <v>0</v>
      </c>
      <c r="Q5196" s="21">
        <f t="shared" si="814"/>
        <v>0</v>
      </c>
      <c r="R5196" s="21">
        <f t="shared" si="815"/>
        <v>385.07545299999998</v>
      </c>
      <c r="S5196" s="21">
        <f t="shared" si="816"/>
        <v>0.63602600000000009</v>
      </c>
      <c r="T5196" s="21">
        <f t="shared" si="817"/>
        <v>738.75983200000007</v>
      </c>
      <c r="U5196" s="22">
        <f t="shared" si="818"/>
        <v>1124.471311</v>
      </c>
      <c r="V5196" s="39">
        <f t="shared" si="819"/>
        <v>0.80105897141261395</v>
      </c>
    </row>
    <row r="5197" spans="1:22">
      <c r="A5197">
        <v>5192</v>
      </c>
      <c r="B5197" s="155">
        <f t="shared" si="810"/>
        <v>41491</v>
      </c>
      <c r="C5197" s="148">
        <f t="shared" si="811"/>
        <v>2013</v>
      </c>
      <c r="D5197" s="148">
        <f t="shared" si="812"/>
        <v>8</v>
      </c>
      <c r="E5197" s="152">
        <v>8</v>
      </c>
      <c r="F5197" s="153">
        <v>0</v>
      </c>
      <c r="G5197" s="154">
        <v>419.35899999999998</v>
      </c>
      <c r="H5197" s="154">
        <v>0</v>
      </c>
      <c r="I5197" s="154">
        <v>1196.796</v>
      </c>
      <c r="J5197" s="151">
        <v>0</v>
      </c>
      <c r="K5197" s="149">
        <f t="shared" si="813"/>
        <v>1616.155</v>
      </c>
      <c r="L5197" s="148">
        <v>0</v>
      </c>
      <c r="M5197" s="148">
        <v>122.899</v>
      </c>
      <c r="N5197" s="148">
        <v>0</v>
      </c>
      <c r="O5197" s="148">
        <v>272.96699999999998</v>
      </c>
      <c r="P5197" s="148">
        <v>0</v>
      </c>
      <c r="Q5197" s="21">
        <f t="shared" si="814"/>
        <v>0</v>
      </c>
      <c r="R5197" s="21">
        <f t="shared" si="815"/>
        <v>392.90810299999998</v>
      </c>
      <c r="S5197" s="21">
        <f t="shared" si="816"/>
        <v>0</v>
      </c>
      <c r="T5197" s="21">
        <f t="shared" si="817"/>
        <v>866.94319199999995</v>
      </c>
      <c r="U5197" s="22">
        <f t="shared" si="818"/>
        <v>1259.8512949999999</v>
      </c>
      <c r="V5197" s="39">
        <f t="shared" si="819"/>
        <v>0.77953618000748692</v>
      </c>
    </row>
    <row r="5198" spans="1:22">
      <c r="A5198">
        <v>5193</v>
      </c>
      <c r="B5198" s="155">
        <f t="shared" si="810"/>
        <v>41491</v>
      </c>
      <c r="C5198" s="148">
        <f t="shared" si="811"/>
        <v>2013</v>
      </c>
      <c r="D5198" s="148">
        <f t="shared" si="812"/>
        <v>8</v>
      </c>
      <c r="E5198" s="152">
        <v>9</v>
      </c>
      <c r="F5198" s="153">
        <v>0</v>
      </c>
      <c r="G5198" s="154">
        <v>478.88099999999997</v>
      </c>
      <c r="H5198" s="154">
        <v>0</v>
      </c>
      <c r="I5198" s="154">
        <v>1236.5630000000001</v>
      </c>
      <c r="J5198" s="151">
        <v>0</v>
      </c>
      <c r="K5198" s="149">
        <f t="shared" si="813"/>
        <v>1715.444</v>
      </c>
      <c r="L5198" s="148">
        <v>0</v>
      </c>
      <c r="M5198" s="148">
        <v>138.58600000000001</v>
      </c>
      <c r="N5198" s="148">
        <v>0</v>
      </c>
      <c r="O5198" s="148">
        <v>279.15899999999999</v>
      </c>
      <c r="P5198" s="148">
        <v>0</v>
      </c>
      <c r="Q5198" s="21">
        <f t="shared" si="814"/>
        <v>0</v>
      </c>
      <c r="R5198" s="21">
        <f t="shared" si="815"/>
        <v>443.05944200000005</v>
      </c>
      <c r="S5198" s="21">
        <f t="shared" si="816"/>
        <v>0</v>
      </c>
      <c r="T5198" s="21">
        <f t="shared" si="817"/>
        <v>886.60898399999996</v>
      </c>
      <c r="U5198" s="22">
        <f t="shared" si="818"/>
        <v>1329.668426</v>
      </c>
      <c r="V5198" s="39">
        <f t="shared" si="819"/>
        <v>0.77511619499091777</v>
      </c>
    </row>
    <row r="5199" spans="1:22">
      <c r="A5199">
        <v>5194</v>
      </c>
      <c r="B5199" s="155">
        <f t="shared" si="810"/>
        <v>41491</v>
      </c>
      <c r="C5199" s="148">
        <f t="shared" si="811"/>
        <v>2013</v>
      </c>
      <c r="D5199" s="148">
        <f t="shared" si="812"/>
        <v>8</v>
      </c>
      <c r="E5199" s="152">
        <v>10</v>
      </c>
      <c r="F5199" s="153">
        <v>0</v>
      </c>
      <c r="G5199" s="154">
        <v>678.85400000000004</v>
      </c>
      <c r="H5199" s="154">
        <v>0.65100000000000002</v>
      </c>
      <c r="I5199" s="154">
        <v>962.32899999999995</v>
      </c>
      <c r="J5199" s="151">
        <v>0</v>
      </c>
      <c r="K5199" s="149">
        <f t="shared" si="813"/>
        <v>1641.8339999999998</v>
      </c>
      <c r="L5199" s="148">
        <v>0</v>
      </c>
      <c r="M5199" s="148">
        <v>195.08799999999999</v>
      </c>
      <c r="N5199" s="148">
        <v>3.0459999999999998</v>
      </c>
      <c r="O5199" s="148">
        <v>221.749</v>
      </c>
      <c r="P5199" s="148">
        <v>0</v>
      </c>
      <c r="Q5199" s="21">
        <f t="shared" si="814"/>
        <v>0</v>
      </c>
      <c r="R5199" s="21">
        <f t="shared" si="815"/>
        <v>623.69633599999997</v>
      </c>
      <c r="S5199" s="21">
        <f t="shared" si="816"/>
        <v>5.9427459999999996</v>
      </c>
      <c r="T5199" s="21">
        <f t="shared" si="817"/>
        <v>704.27482399999997</v>
      </c>
      <c r="U5199" s="22">
        <f t="shared" si="818"/>
        <v>1333.9139059999998</v>
      </c>
      <c r="V5199" s="39">
        <f t="shared" si="819"/>
        <v>0.81245357691459663</v>
      </c>
    </row>
    <row r="5200" spans="1:22">
      <c r="A5200">
        <v>5195</v>
      </c>
      <c r="B5200" s="155">
        <f t="shared" si="810"/>
        <v>41491</v>
      </c>
      <c r="C5200" s="148">
        <f t="shared" si="811"/>
        <v>2013</v>
      </c>
      <c r="D5200" s="148">
        <f t="shared" si="812"/>
        <v>8</v>
      </c>
      <c r="E5200" s="152">
        <v>11</v>
      </c>
      <c r="F5200" s="153">
        <v>0</v>
      </c>
      <c r="G5200" s="154">
        <v>688.14400000000001</v>
      </c>
      <c r="H5200" s="154">
        <v>0</v>
      </c>
      <c r="I5200" s="154">
        <v>1061.6379999999999</v>
      </c>
      <c r="J5200" s="151">
        <v>0</v>
      </c>
      <c r="K5200" s="149">
        <f t="shared" si="813"/>
        <v>1749.7819999999999</v>
      </c>
      <c r="L5200" s="148">
        <v>0</v>
      </c>
      <c r="M5200" s="148">
        <v>196.04400000000001</v>
      </c>
      <c r="N5200" s="148">
        <v>0</v>
      </c>
      <c r="O5200" s="148">
        <v>254.869</v>
      </c>
      <c r="P5200" s="148">
        <v>0</v>
      </c>
      <c r="Q5200" s="21">
        <f t="shared" si="814"/>
        <v>0</v>
      </c>
      <c r="R5200" s="21">
        <f t="shared" si="815"/>
        <v>626.75266800000009</v>
      </c>
      <c r="S5200" s="21">
        <f t="shared" si="816"/>
        <v>0</v>
      </c>
      <c r="T5200" s="21">
        <f t="shared" si="817"/>
        <v>809.46394400000008</v>
      </c>
      <c r="U5200" s="22">
        <f t="shared" si="818"/>
        <v>1436.2166120000002</v>
      </c>
      <c r="V5200" s="39">
        <f t="shared" si="819"/>
        <v>0.82079745476865129</v>
      </c>
    </row>
    <row r="5201" spans="1:22">
      <c r="A5201">
        <v>5196</v>
      </c>
      <c r="B5201" s="155">
        <f t="shared" si="810"/>
        <v>41491</v>
      </c>
      <c r="C5201" s="148">
        <f t="shared" si="811"/>
        <v>2013</v>
      </c>
      <c r="D5201" s="148">
        <f t="shared" si="812"/>
        <v>8</v>
      </c>
      <c r="E5201" s="152">
        <v>12</v>
      </c>
      <c r="F5201" s="153">
        <v>0</v>
      </c>
      <c r="G5201" s="154">
        <v>475.33499999999998</v>
      </c>
      <c r="H5201" s="154">
        <v>0</v>
      </c>
      <c r="I5201" s="154">
        <v>1143.94</v>
      </c>
      <c r="J5201" s="151">
        <v>0</v>
      </c>
      <c r="K5201" s="149">
        <f t="shared" si="813"/>
        <v>1619.2750000000001</v>
      </c>
      <c r="L5201" s="148">
        <v>0</v>
      </c>
      <c r="M5201" s="148">
        <v>137.77199999999999</v>
      </c>
      <c r="N5201" s="148">
        <v>0</v>
      </c>
      <c r="O5201" s="148">
        <v>275.983</v>
      </c>
      <c r="P5201" s="148">
        <v>0</v>
      </c>
      <c r="Q5201" s="21">
        <f t="shared" si="814"/>
        <v>0</v>
      </c>
      <c r="R5201" s="21">
        <f t="shared" si="815"/>
        <v>440.45708400000001</v>
      </c>
      <c r="S5201" s="21">
        <f t="shared" si="816"/>
        <v>0</v>
      </c>
      <c r="T5201" s="21">
        <f t="shared" si="817"/>
        <v>876.52200800000003</v>
      </c>
      <c r="U5201" s="22">
        <f t="shared" si="818"/>
        <v>1316.979092</v>
      </c>
      <c r="V5201" s="39">
        <f t="shared" si="819"/>
        <v>0.81331403992527518</v>
      </c>
    </row>
    <row r="5202" spans="1:22">
      <c r="A5202">
        <v>5197</v>
      </c>
      <c r="B5202" s="155">
        <f t="shared" si="810"/>
        <v>41491</v>
      </c>
      <c r="C5202" s="148">
        <f t="shared" si="811"/>
        <v>2013</v>
      </c>
      <c r="D5202" s="148">
        <f t="shared" si="812"/>
        <v>8</v>
      </c>
      <c r="E5202" s="152">
        <v>13</v>
      </c>
      <c r="F5202" s="153">
        <v>0</v>
      </c>
      <c r="G5202" s="154">
        <v>472.12099999999998</v>
      </c>
      <c r="H5202" s="154">
        <v>0</v>
      </c>
      <c r="I5202" s="154">
        <v>1132.8989999999999</v>
      </c>
      <c r="J5202" s="151">
        <v>0</v>
      </c>
      <c r="K5202" s="149">
        <f t="shared" si="813"/>
        <v>1605.02</v>
      </c>
      <c r="L5202" s="148">
        <v>0</v>
      </c>
      <c r="M5202" s="148">
        <v>137.024</v>
      </c>
      <c r="N5202" s="148">
        <v>0</v>
      </c>
      <c r="O5202" s="148">
        <v>272.76799999999997</v>
      </c>
      <c r="P5202" s="148">
        <v>0</v>
      </c>
      <c r="Q5202" s="21">
        <f t="shared" si="814"/>
        <v>0</v>
      </c>
      <c r="R5202" s="21">
        <f t="shared" si="815"/>
        <v>438.06572800000004</v>
      </c>
      <c r="S5202" s="21">
        <f t="shared" si="816"/>
        <v>0</v>
      </c>
      <c r="T5202" s="21">
        <f t="shared" si="817"/>
        <v>866.31116799999995</v>
      </c>
      <c r="U5202" s="22">
        <f t="shared" si="818"/>
        <v>1304.376896</v>
      </c>
      <c r="V5202" s="39">
        <f t="shared" si="819"/>
        <v>0.81268575843291668</v>
      </c>
    </row>
    <row r="5203" spans="1:22">
      <c r="A5203">
        <v>5198</v>
      </c>
      <c r="B5203" s="155">
        <f t="shared" si="810"/>
        <v>41491</v>
      </c>
      <c r="C5203" s="148">
        <f t="shared" si="811"/>
        <v>2013</v>
      </c>
      <c r="D5203" s="148">
        <f t="shared" si="812"/>
        <v>8</v>
      </c>
      <c r="E5203" s="152">
        <v>14</v>
      </c>
      <c r="F5203" s="153">
        <v>0</v>
      </c>
      <c r="G5203" s="154">
        <v>490.31799999999998</v>
      </c>
      <c r="H5203" s="154">
        <v>0</v>
      </c>
      <c r="I5203" s="154">
        <v>1124.53</v>
      </c>
      <c r="J5203" s="151">
        <v>0</v>
      </c>
      <c r="K5203" s="149">
        <f t="shared" si="813"/>
        <v>1614.848</v>
      </c>
      <c r="L5203" s="148">
        <v>0</v>
      </c>
      <c r="M5203" s="148">
        <v>142.99600000000001</v>
      </c>
      <c r="N5203" s="148">
        <v>0</v>
      </c>
      <c r="O5203" s="148">
        <v>271.13499999999999</v>
      </c>
      <c r="P5203" s="148">
        <v>0</v>
      </c>
      <c r="Q5203" s="21">
        <f t="shared" si="814"/>
        <v>0</v>
      </c>
      <c r="R5203" s="21">
        <f t="shared" si="815"/>
        <v>457.15821200000005</v>
      </c>
      <c r="S5203" s="21">
        <f t="shared" si="816"/>
        <v>0</v>
      </c>
      <c r="T5203" s="21">
        <f t="shared" si="817"/>
        <v>861.12476000000004</v>
      </c>
      <c r="U5203" s="22">
        <f t="shared" si="818"/>
        <v>1318.282972</v>
      </c>
      <c r="V5203" s="39">
        <f t="shared" si="819"/>
        <v>0.81635111911461633</v>
      </c>
    </row>
    <row r="5204" spans="1:22">
      <c r="A5204">
        <v>5199</v>
      </c>
      <c r="B5204" s="155">
        <f t="shared" si="810"/>
        <v>41491</v>
      </c>
      <c r="C5204" s="148">
        <f t="shared" si="811"/>
        <v>2013</v>
      </c>
      <c r="D5204" s="148">
        <f t="shared" si="812"/>
        <v>8</v>
      </c>
      <c r="E5204" s="152">
        <v>15</v>
      </c>
      <c r="F5204" s="153">
        <v>0</v>
      </c>
      <c r="G5204" s="154">
        <v>547.91099999999994</v>
      </c>
      <c r="H5204" s="154">
        <v>0</v>
      </c>
      <c r="I5204" s="154">
        <v>977.505</v>
      </c>
      <c r="J5204" s="151">
        <v>0</v>
      </c>
      <c r="K5204" s="149">
        <f t="shared" si="813"/>
        <v>1525.4159999999999</v>
      </c>
      <c r="L5204" s="148">
        <v>0</v>
      </c>
      <c r="M5204" s="148">
        <v>160.91399999999999</v>
      </c>
      <c r="N5204" s="148">
        <v>0</v>
      </c>
      <c r="O5204" s="148">
        <v>228.06</v>
      </c>
      <c r="P5204" s="148">
        <v>0</v>
      </c>
      <c r="Q5204" s="21">
        <f t="shared" si="814"/>
        <v>0</v>
      </c>
      <c r="R5204" s="21">
        <f t="shared" si="815"/>
        <v>514.44205799999997</v>
      </c>
      <c r="S5204" s="21">
        <f t="shared" si="816"/>
        <v>0</v>
      </c>
      <c r="T5204" s="21">
        <f t="shared" si="817"/>
        <v>724.31856000000005</v>
      </c>
      <c r="U5204" s="22">
        <f t="shared" si="818"/>
        <v>1238.760618</v>
      </c>
      <c r="V5204" s="39">
        <f t="shared" si="819"/>
        <v>0.81208051967463302</v>
      </c>
    </row>
    <row r="5205" spans="1:22">
      <c r="A5205">
        <v>5200</v>
      </c>
      <c r="B5205" s="155">
        <f t="shared" si="810"/>
        <v>41491</v>
      </c>
      <c r="C5205" s="148">
        <f t="shared" si="811"/>
        <v>2013</v>
      </c>
      <c r="D5205" s="148">
        <f t="shared" si="812"/>
        <v>8</v>
      </c>
      <c r="E5205" s="152">
        <v>16</v>
      </c>
      <c r="F5205" s="153">
        <v>0</v>
      </c>
      <c r="G5205" s="154">
        <v>509.791</v>
      </c>
      <c r="H5205" s="154">
        <v>0</v>
      </c>
      <c r="I5205" s="154">
        <v>1003.218</v>
      </c>
      <c r="J5205" s="151">
        <v>0</v>
      </c>
      <c r="K5205" s="149">
        <f t="shared" si="813"/>
        <v>1513.009</v>
      </c>
      <c r="L5205" s="148">
        <v>0</v>
      </c>
      <c r="M5205" s="148">
        <v>149.63800000000001</v>
      </c>
      <c r="N5205" s="148">
        <v>0</v>
      </c>
      <c r="O5205" s="148">
        <v>241.596</v>
      </c>
      <c r="P5205" s="148">
        <v>0</v>
      </c>
      <c r="Q5205" s="21">
        <f t="shared" si="814"/>
        <v>0</v>
      </c>
      <c r="R5205" s="21">
        <f t="shared" si="815"/>
        <v>478.39268600000003</v>
      </c>
      <c r="S5205" s="21">
        <f t="shared" si="816"/>
        <v>0</v>
      </c>
      <c r="T5205" s="21">
        <f t="shared" si="817"/>
        <v>767.308896</v>
      </c>
      <c r="U5205" s="22">
        <f t="shared" si="818"/>
        <v>1245.7015820000001</v>
      </c>
      <c r="V5205" s="39">
        <f t="shared" si="819"/>
        <v>0.8233272782911405</v>
      </c>
    </row>
    <row r="5206" spans="1:22">
      <c r="A5206">
        <v>5201</v>
      </c>
      <c r="B5206" s="155">
        <f t="shared" si="810"/>
        <v>41491</v>
      </c>
      <c r="C5206" s="148">
        <f t="shared" si="811"/>
        <v>2013</v>
      </c>
      <c r="D5206" s="148">
        <f t="shared" si="812"/>
        <v>8</v>
      </c>
      <c r="E5206" s="152">
        <v>17</v>
      </c>
      <c r="F5206" s="153">
        <v>0</v>
      </c>
      <c r="G5206" s="154">
        <v>465.226</v>
      </c>
      <c r="H5206" s="154">
        <v>0</v>
      </c>
      <c r="I5206" s="154">
        <v>1026.0999999999999</v>
      </c>
      <c r="J5206" s="151">
        <v>0</v>
      </c>
      <c r="K5206" s="149">
        <f t="shared" si="813"/>
        <v>1491.326</v>
      </c>
      <c r="L5206" s="148">
        <v>0</v>
      </c>
      <c r="M5206" s="148">
        <v>137.77099999999999</v>
      </c>
      <c r="N5206" s="148">
        <v>0</v>
      </c>
      <c r="O5206" s="148">
        <v>243.982</v>
      </c>
      <c r="P5206" s="148">
        <v>0</v>
      </c>
      <c r="Q5206" s="21">
        <f t="shared" si="814"/>
        <v>0</v>
      </c>
      <c r="R5206" s="21">
        <f t="shared" si="815"/>
        <v>440.45388699999995</v>
      </c>
      <c r="S5206" s="21">
        <f t="shared" si="816"/>
        <v>0</v>
      </c>
      <c r="T5206" s="21">
        <f t="shared" si="817"/>
        <v>774.88683200000003</v>
      </c>
      <c r="U5206" s="22">
        <f t="shared" si="818"/>
        <v>1215.340719</v>
      </c>
      <c r="V5206" s="39">
        <f t="shared" si="819"/>
        <v>0.81493967046775828</v>
      </c>
    </row>
    <row r="5207" spans="1:22">
      <c r="A5207">
        <v>5202</v>
      </c>
      <c r="B5207" s="155">
        <f t="shared" si="810"/>
        <v>41491</v>
      </c>
      <c r="C5207" s="148">
        <f t="shared" si="811"/>
        <v>2013</v>
      </c>
      <c r="D5207" s="148">
        <f t="shared" si="812"/>
        <v>8</v>
      </c>
      <c r="E5207" s="152">
        <v>18</v>
      </c>
      <c r="F5207" s="153">
        <v>0</v>
      </c>
      <c r="G5207" s="154">
        <v>525.54200000000003</v>
      </c>
      <c r="H5207" s="154">
        <v>0</v>
      </c>
      <c r="I5207" s="154">
        <v>1028.9949999999999</v>
      </c>
      <c r="J5207" s="151">
        <v>0</v>
      </c>
      <c r="K5207" s="149">
        <f t="shared" si="813"/>
        <v>1554.5369999999998</v>
      </c>
      <c r="L5207" s="148">
        <v>0</v>
      </c>
      <c r="M5207" s="148">
        <v>156.916</v>
      </c>
      <c r="N5207" s="148">
        <v>0</v>
      </c>
      <c r="O5207" s="148">
        <v>252.03399999999999</v>
      </c>
      <c r="P5207" s="148">
        <v>0</v>
      </c>
      <c r="Q5207" s="21">
        <f t="shared" si="814"/>
        <v>0</v>
      </c>
      <c r="R5207" s="21">
        <f t="shared" si="815"/>
        <v>501.66045200000002</v>
      </c>
      <c r="S5207" s="21">
        <f t="shared" si="816"/>
        <v>0</v>
      </c>
      <c r="T5207" s="21">
        <f t="shared" si="817"/>
        <v>800.45998399999996</v>
      </c>
      <c r="U5207" s="22">
        <f t="shared" si="818"/>
        <v>1302.1204359999999</v>
      </c>
      <c r="V5207" s="39">
        <f t="shared" si="819"/>
        <v>0.83762588860863396</v>
      </c>
    </row>
    <row r="5208" spans="1:22">
      <c r="A5208">
        <v>5203</v>
      </c>
      <c r="B5208" s="155">
        <f t="shared" si="810"/>
        <v>41491</v>
      </c>
      <c r="C5208" s="148">
        <f t="shared" si="811"/>
        <v>2013</v>
      </c>
      <c r="D5208" s="148">
        <f t="shared" si="812"/>
        <v>8</v>
      </c>
      <c r="E5208" s="152">
        <v>19</v>
      </c>
      <c r="F5208" s="153">
        <v>0</v>
      </c>
      <c r="G5208" s="154">
        <v>508.94799999999998</v>
      </c>
      <c r="H5208" s="154">
        <v>1.7050000000000001</v>
      </c>
      <c r="I5208" s="154">
        <v>1101.165</v>
      </c>
      <c r="J5208" s="151">
        <v>0</v>
      </c>
      <c r="K5208" s="149">
        <f t="shared" si="813"/>
        <v>1611.818</v>
      </c>
      <c r="L5208" s="148">
        <v>0</v>
      </c>
      <c r="M5208" s="148">
        <v>151.142</v>
      </c>
      <c r="N5208" s="148">
        <v>17.576000000000001</v>
      </c>
      <c r="O5208" s="148">
        <v>275.36900000000003</v>
      </c>
      <c r="P5208" s="148">
        <v>0</v>
      </c>
      <c r="Q5208" s="21">
        <f t="shared" si="814"/>
        <v>0</v>
      </c>
      <c r="R5208" s="21">
        <f t="shared" si="815"/>
        <v>483.20097399999997</v>
      </c>
      <c r="S5208" s="21">
        <f t="shared" si="816"/>
        <v>34.290776000000001</v>
      </c>
      <c r="T5208" s="21">
        <f t="shared" si="817"/>
        <v>874.57194400000014</v>
      </c>
      <c r="U5208" s="22">
        <f t="shared" si="818"/>
        <v>1392.0636940000002</v>
      </c>
      <c r="V5208" s="39">
        <f t="shared" si="819"/>
        <v>0.86366059567519426</v>
      </c>
    </row>
    <row r="5209" spans="1:22">
      <c r="A5209">
        <v>5204</v>
      </c>
      <c r="B5209" s="155">
        <f t="shared" si="810"/>
        <v>41491</v>
      </c>
      <c r="C5209" s="148">
        <f t="shared" si="811"/>
        <v>2013</v>
      </c>
      <c r="D5209" s="148">
        <f t="shared" si="812"/>
        <v>8</v>
      </c>
      <c r="E5209" s="152">
        <v>20</v>
      </c>
      <c r="F5209" s="153">
        <v>0</v>
      </c>
      <c r="G5209" s="154">
        <v>531.92899999999997</v>
      </c>
      <c r="H5209" s="154">
        <v>0</v>
      </c>
      <c r="I5209" s="154">
        <v>1509.7670000000001</v>
      </c>
      <c r="J5209" s="151">
        <v>0</v>
      </c>
      <c r="K5209" s="149">
        <f t="shared" si="813"/>
        <v>2041.6959999999999</v>
      </c>
      <c r="L5209" s="148">
        <v>0</v>
      </c>
      <c r="M5209" s="148">
        <v>156.46199999999999</v>
      </c>
      <c r="N5209" s="148">
        <v>0</v>
      </c>
      <c r="O5209" s="148">
        <v>359.89600000000002</v>
      </c>
      <c r="P5209" s="148">
        <v>0</v>
      </c>
      <c r="Q5209" s="21">
        <f t="shared" si="814"/>
        <v>0</v>
      </c>
      <c r="R5209" s="21">
        <f t="shared" si="815"/>
        <v>500.20901399999997</v>
      </c>
      <c r="S5209" s="21">
        <f t="shared" si="816"/>
        <v>0</v>
      </c>
      <c r="T5209" s="21">
        <f t="shared" si="817"/>
        <v>1143.0296960000001</v>
      </c>
      <c r="U5209" s="22">
        <f t="shared" si="818"/>
        <v>1643.2387100000001</v>
      </c>
      <c r="V5209" s="39">
        <f t="shared" si="819"/>
        <v>0.80484004964500111</v>
      </c>
    </row>
    <row r="5210" spans="1:22">
      <c r="A5210">
        <v>5205</v>
      </c>
      <c r="B5210" s="155">
        <f t="shared" si="810"/>
        <v>41491</v>
      </c>
      <c r="C5210" s="148">
        <f t="shared" si="811"/>
        <v>2013</v>
      </c>
      <c r="D5210" s="148">
        <f t="shared" si="812"/>
        <v>8</v>
      </c>
      <c r="E5210" s="152">
        <v>21</v>
      </c>
      <c r="F5210" s="153">
        <v>0</v>
      </c>
      <c r="G5210" s="154">
        <v>525.65200000000004</v>
      </c>
      <c r="H5210" s="154">
        <v>0</v>
      </c>
      <c r="I5210" s="154">
        <v>1511.472</v>
      </c>
      <c r="J5210" s="151">
        <v>0</v>
      </c>
      <c r="K5210" s="149">
        <f t="shared" si="813"/>
        <v>2037.124</v>
      </c>
      <c r="L5210" s="148">
        <v>0</v>
      </c>
      <c r="M5210" s="148">
        <v>154.71199999999999</v>
      </c>
      <c r="N5210" s="148">
        <v>0</v>
      </c>
      <c r="O5210" s="148">
        <v>362.86200000000002</v>
      </c>
      <c r="P5210" s="148">
        <v>0</v>
      </c>
      <c r="Q5210" s="21">
        <f t="shared" si="814"/>
        <v>0</v>
      </c>
      <c r="R5210" s="21">
        <f t="shared" si="815"/>
        <v>494.61426399999999</v>
      </c>
      <c r="S5210" s="21">
        <f t="shared" si="816"/>
        <v>0</v>
      </c>
      <c r="T5210" s="21">
        <f t="shared" si="817"/>
        <v>1152.4497120000001</v>
      </c>
      <c r="U5210" s="22">
        <f t="shared" si="818"/>
        <v>1647.0639760000001</v>
      </c>
      <c r="V5210" s="39">
        <f t="shared" si="819"/>
        <v>0.80852416249575387</v>
      </c>
    </row>
    <row r="5211" spans="1:22">
      <c r="A5211">
        <v>5206</v>
      </c>
      <c r="B5211" s="155">
        <f t="shared" si="810"/>
        <v>41491</v>
      </c>
      <c r="C5211" s="148">
        <f t="shared" si="811"/>
        <v>2013</v>
      </c>
      <c r="D5211" s="148">
        <f t="shared" si="812"/>
        <v>8</v>
      </c>
      <c r="E5211" s="152">
        <v>22</v>
      </c>
      <c r="F5211" s="153">
        <v>0</v>
      </c>
      <c r="G5211" s="154">
        <v>695.57299999999998</v>
      </c>
      <c r="H5211" s="154">
        <v>0</v>
      </c>
      <c r="I5211" s="154">
        <v>1159.1610000000001</v>
      </c>
      <c r="J5211" s="151">
        <v>0</v>
      </c>
      <c r="K5211" s="149">
        <f t="shared" si="813"/>
        <v>1854.7339999999999</v>
      </c>
      <c r="L5211" s="148">
        <v>0</v>
      </c>
      <c r="M5211" s="148">
        <v>199.30699999999999</v>
      </c>
      <c r="N5211" s="148">
        <v>0</v>
      </c>
      <c r="O5211" s="148">
        <v>287.32900000000001</v>
      </c>
      <c r="P5211" s="148">
        <v>0</v>
      </c>
      <c r="Q5211" s="21">
        <f t="shared" si="814"/>
        <v>0</v>
      </c>
      <c r="R5211" s="21">
        <f t="shared" si="815"/>
        <v>637.18447900000001</v>
      </c>
      <c r="S5211" s="21">
        <f t="shared" si="816"/>
        <v>0</v>
      </c>
      <c r="T5211" s="21">
        <f t="shared" si="817"/>
        <v>912.55690400000003</v>
      </c>
      <c r="U5211" s="22">
        <f t="shared" si="818"/>
        <v>1549.741383</v>
      </c>
      <c r="V5211" s="39">
        <f t="shared" si="819"/>
        <v>0.83555991479101588</v>
      </c>
    </row>
    <row r="5212" spans="1:22">
      <c r="A5212">
        <v>5207</v>
      </c>
      <c r="B5212" s="155">
        <f t="shared" si="810"/>
        <v>41491</v>
      </c>
      <c r="C5212" s="148">
        <f t="shared" si="811"/>
        <v>2013</v>
      </c>
      <c r="D5212" s="148">
        <f t="shared" si="812"/>
        <v>8</v>
      </c>
      <c r="E5212" s="152">
        <v>23</v>
      </c>
      <c r="F5212" s="153">
        <v>0</v>
      </c>
      <c r="G5212" s="154">
        <v>526.87199999999996</v>
      </c>
      <c r="H5212" s="154">
        <v>0</v>
      </c>
      <c r="I5212" s="154">
        <v>1381.4649999999999</v>
      </c>
      <c r="J5212" s="151">
        <v>0</v>
      </c>
      <c r="K5212" s="149">
        <f t="shared" si="813"/>
        <v>1908.337</v>
      </c>
      <c r="L5212" s="148">
        <v>0</v>
      </c>
      <c r="M5212" s="148">
        <v>154.245</v>
      </c>
      <c r="N5212" s="148">
        <v>0</v>
      </c>
      <c r="O5212" s="148">
        <v>326.86900000000003</v>
      </c>
      <c r="P5212" s="148">
        <v>0</v>
      </c>
      <c r="Q5212" s="21">
        <f t="shared" si="814"/>
        <v>0</v>
      </c>
      <c r="R5212" s="21">
        <f t="shared" si="815"/>
        <v>493.12126500000005</v>
      </c>
      <c r="S5212" s="21">
        <f t="shared" si="816"/>
        <v>0</v>
      </c>
      <c r="T5212" s="21">
        <f t="shared" si="817"/>
        <v>1038.1359440000001</v>
      </c>
      <c r="U5212" s="22">
        <f t="shared" si="818"/>
        <v>1531.2572090000001</v>
      </c>
      <c r="V5212" s="39">
        <f t="shared" si="819"/>
        <v>0.80240398262990242</v>
      </c>
    </row>
    <row r="5213" spans="1:22">
      <c r="A5213">
        <v>5208</v>
      </c>
      <c r="B5213" s="155">
        <f t="shared" si="810"/>
        <v>41491</v>
      </c>
      <c r="C5213" s="148">
        <f t="shared" si="811"/>
        <v>2013</v>
      </c>
      <c r="D5213" s="148">
        <f t="shared" si="812"/>
        <v>8</v>
      </c>
      <c r="E5213" s="152">
        <v>24</v>
      </c>
      <c r="F5213" s="153">
        <v>0</v>
      </c>
      <c r="G5213" s="154">
        <v>510.54199999999997</v>
      </c>
      <c r="H5213" s="154">
        <v>0</v>
      </c>
      <c r="I5213" s="154">
        <v>1200.3050000000001</v>
      </c>
      <c r="J5213" s="151">
        <v>0</v>
      </c>
      <c r="K5213" s="149">
        <f t="shared" si="813"/>
        <v>1710.847</v>
      </c>
      <c r="L5213" s="148">
        <v>0</v>
      </c>
      <c r="M5213" s="148">
        <v>150.018</v>
      </c>
      <c r="N5213" s="148">
        <v>0</v>
      </c>
      <c r="O5213" s="148">
        <v>280.95800000000003</v>
      </c>
      <c r="P5213" s="148">
        <v>0</v>
      </c>
      <c r="Q5213" s="21">
        <f t="shared" si="814"/>
        <v>0</v>
      </c>
      <c r="R5213" s="21">
        <f t="shared" si="815"/>
        <v>479.60754600000001</v>
      </c>
      <c r="S5213" s="21">
        <f t="shared" si="816"/>
        <v>0</v>
      </c>
      <c r="T5213" s="21">
        <f t="shared" si="817"/>
        <v>892.32260800000017</v>
      </c>
      <c r="U5213" s="22">
        <f t="shared" si="818"/>
        <v>1371.9301540000001</v>
      </c>
      <c r="V5213" s="39">
        <f t="shared" si="819"/>
        <v>0.80190113668843566</v>
      </c>
    </row>
    <row r="5214" spans="1:22">
      <c r="A5214">
        <v>5209</v>
      </c>
      <c r="B5214" s="155">
        <f t="shared" si="810"/>
        <v>41492</v>
      </c>
      <c r="C5214" s="148">
        <f t="shared" si="811"/>
        <v>2013</v>
      </c>
      <c r="D5214" s="148">
        <f t="shared" si="812"/>
        <v>8</v>
      </c>
      <c r="E5214" s="152">
        <v>1</v>
      </c>
      <c r="F5214" s="153">
        <v>0</v>
      </c>
      <c r="G5214" s="154">
        <v>339.89</v>
      </c>
      <c r="H5214" s="154">
        <v>0</v>
      </c>
      <c r="I5214" s="154">
        <v>1225.316</v>
      </c>
      <c r="J5214" s="151">
        <v>0</v>
      </c>
      <c r="K5214" s="149">
        <f t="shared" si="813"/>
        <v>1565.2060000000001</v>
      </c>
      <c r="L5214" s="148">
        <v>0</v>
      </c>
      <c r="M5214" s="148">
        <v>103.899</v>
      </c>
      <c r="N5214" s="148">
        <v>0</v>
      </c>
      <c r="O5214" s="148">
        <v>287.221</v>
      </c>
      <c r="P5214" s="148">
        <v>0</v>
      </c>
      <c r="Q5214" s="21">
        <f t="shared" si="814"/>
        <v>0</v>
      </c>
      <c r="R5214" s="21">
        <f t="shared" si="815"/>
        <v>332.16510299999999</v>
      </c>
      <c r="S5214" s="21">
        <f t="shared" si="816"/>
        <v>0</v>
      </c>
      <c r="T5214" s="21">
        <f t="shared" si="817"/>
        <v>912.21389600000009</v>
      </c>
      <c r="U5214" s="22">
        <f t="shared" si="818"/>
        <v>1244.378999</v>
      </c>
      <c r="V5214" s="39">
        <f t="shared" si="819"/>
        <v>0.79502570204816481</v>
      </c>
    </row>
    <row r="5215" spans="1:22">
      <c r="A5215">
        <v>5210</v>
      </c>
      <c r="B5215" s="155">
        <f t="shared" ref="B5215:B5278" si="820">+B5191+1</f>
        <v>41492</v>
      </c>
      <c r="C5215" s="148">
        <f t="shared" si="811"/>
        <v>2013</v>
      </c>
      <c r="D5215" s="148">
        <f t="shared" si="812"/>
        <v>8</v>
      </c>
      <c r="E5215" s="152">
        <v>2</v>
      </c>
      <c r="F5215" s="153">
        <v>0</v>
      </c>
      <c r="G5215" s="154">
        <v>237.75200000000001</v>
      </c>
      <c r="H5215" s="154">
        <v>0</v>
      </c>
      <c r="I5215" s="154">
        <v>1144.434</v>
      </c>
      <c r="J5215" s="151">
        <v>0</v>
      </c>
      <c r="K5215" s="149">
        <f t="shared" si="813"/>
        <v>1382.1859999999999</v>
      </c>
      <c r="L5215" s="148">
        <v>0</v>
      </c>
      <c r="M5215" s="148">
        <v>75.275999999999996</v>
      </c>
      <c r="N5215" s="148">
        <v>0</v>
      </c>
      <c r="O5215" s="148">
        <v>270.42899999999997</v>
      </c>
      <c r="P5215" s="148">
        <v>0</v>
      </c>
      <c r="Q5215" s="21">
        <f t="shared" si="814"/>
        <v>0</v>
      </c>
      <c r="R5215" s="21">
        <f t="shared" si="815"/>
        <v>240.65737199999998</v>
      </c>
      <c r="S5215" s="21">
        <f t="shared" si="816"/>
        <v>0</v>
      </c>
      <c r="T5215" s="21">
        <f t="shared" si="817"/>
        <v>858.88250399999993</v>
      </c>
      <c r="U5215" s="22">
        <f t="shared" si="818"/>
        <v>1099.5398759999998</v>
      </c>
      <c r="V5215" s="39">
        <f t="shared" si="819"/>
        <v>0.79550789546414147</v>
      </c>
    </row>
    <row r="5216" spans="1:22">
      <c r="A5216">
        <v>5211</v>
      </c>
      <c r="B5216" s="155">
        <f t="shared" si="820"/>
        <v>41492</v>
      </c>
      <c r="C5216" s="148">
        <f t="shared" si="811"/>
        <v>2013</v>
      </c>
      <c r="D5216" s="148">
        <f t="shared" si="812"/>
        <v>8</v>
      </c>
      <c r="E5216" s="152">
        <v>3</v>
      </c>
      <c r="F5216" s="153">
        <v>0</v>
      </c>
      <c r="G5216" s="154">
        <v>240.44800000000001</v>
      </c>
      <c r="H5216" s="154">
        <v>0</v>
      </c>
      <c r="I5216" s="154">
        <v>1123.518</v>
      </c>
      <c r="J5216" s="151">
        <v>0</v>
      </c>
      <c r="K5216" s="149">
        <f t="shared" si="813"/>
        <v>1363.9660000000001</v>
      </c>
      <c r="L5216" s="148">
        <v>0</v>
      </c>
      <c r="M5216" s="148">
        <v>76.182000000000002</v>
      </c>
      <c r="N5216" s="148">
        <v>0</v>
      </c>
      <c r="O5216" s="148">
        <v>263.15899999999999</v>
      </c>
      <c r="P5216" s="148">
        <v>0</v>
      </c>
      <c r="Q5216" s="21">
        <f t="shared" si="814"/>
        <v>0</v>
      </c>
      <c r="R5216" s="21">
        <f t="shared" si="815"/>
        <v>243.553854</v>
      </c>
      <c r="S5216" s="21">
        <f t="shared" si="816"/>
        <v>0</v>
      </c>
      <c r="T5216" s="21">
        <f t="shared" si="817"/>
        <v>835.79298400000005</v>
      </c>
      <c r="U5216" s="22">
        <f t="shared" si="818"/>
        <v>1079.3468379999999</v>
      </c>
      <c r="V5216" s="39">
        <f t="shared" si="819"/>
        <v>0.79132972376144262</v>
      </c>
    </row>
    <row r="5217" spans="1:22">
      <c r="A5217">
        <v>5212</v>
      </c>
      <c r="B5217" s="155">
        <f t="shared" si="820"/>
        <v>41492</v>
      </c>
      <c r="C5217" s="148">
        <f t="shared" si="811"/>
        <v>2013</v>
      </c>
      <c r="D5217" s="148">
        <f t="shared" si="812"/>
        <v>8</v>
      </c>
      <c r="E5217" s="152">
        <v>4</v>
      </c>
      <c r="F5217" s="153">
        <v>0</v>
      </c>
      <c r="G5217" s="154">
        <v>250.60499999999999</v>
      </c>
      <c r="H5217" s="154">
        <v>0</v>
      </c>
      <c r="I5217" s="154">
        <v>1126.8989999999999</v>
      </c>
      <c r="J5217" s="151">
        <v>0</v>
      </c>
      <c r="K5217" s="149">
        <f t="shared" si="813"/>
        <v>1377.5039999999999</v>
      </c>
      <c r="L5217" s="148">
        <v>0</v>
      </c>
      <c r="M5217" s="148">
        <v>79.471000000000004</v>
      </c>
      <c r="N5217" s="148">
        <v>0</v>
      </c>
      <c r="O5217" s="148">
        <v>264.13099999999997</v>
      </c>
      <c r="P5217" s="148">
        <v>0</v>
      </c>
      <c r="Q5217" s="21">
        <f t="shared" si="814"/>
        <v>0</v>
      </c>
      <c r="R5217" s="21">
        <f t="shared" si="815"/>
        <v>254.06878700000001</v>
      </c>
      <c r="S5217" s="21">
        <f t="shared" si="816"/>
        <v>0</v>
      </c>
      <c r="T5217" s="21">
        <f t="shared" si="817"/>
        <v>838.88005599999997</v>
      </c>
      <c r="U5217" s="22">
        <f t="shared" si="818"/>
        <v>1092.9488429999999</v>
      </c>
      <c r="V5217" s="39">
        <f t="shared" si="819"/>
        <v>0.793426983152136</v>
      </c>
    </row>
    <row r="5218" spans="1:22">
      <c r="A5218">
        <v>5213</v>
      </c>
      <c r="B5218" s="155">
        <f t="shared" si="820"/>
        <v>41492</v>
      </c>
      <c r="C5218" s="148">
        <f t="shared" si="811"/>
        <v>2013</v>
      </c>
      <c r="D5218" s="148">
        <f t="shared" si="812"/>
        <v>8</v>
      </c>
      <c r="E5218" s="152">
        <v>5</v>
      </c>
      <c r="F5218" s="153">
        <v>0</v>
      </c>
      <c r="G5218" s="154">
        <v>313.84899999999999</v>
      </c>
      <c r="H5218" s="154">
        <v>0</v>
      </c>
      <c r="I5218" s="154">
        <v>1138.403</v>
      </c>
      <c r="J5218" s="151">
        <v>0</v>
      </c>
      <c r="K5218" s="149">
        <f t="shared" si="813"/>
        <v>1452.252</v>
      </c>
      <c r="L5218" s="148">
        <v>0</v>
      </c>
      <c r="M5218" s="148">
        <v>100.533</v>
      </c>
      <c r="N5218" s="148">
        <v>0</v>
      </c>
      <c r="O5218" s="148">
        <v>265.88600000000002</v>
      </c>
      <c r="P5218" s="148">
        <v>0</v>
      </c>
      <c r="Q5218" s="21">
        <f t="shared" si="814"/>
        <v>0</v>
      </c>
      <c r="R5218" s="21">
        <f t="shared" si="815"/>
        <v>321.40400099999999</v>
      </c>
      <c r="S5218" s="21">
        <f t="shared" si="816"/>
        <v>0</v>
      </c>
      <c r="T5218" s="21">
        <f t="shared" si="817"/>
        <v>844.45393600000011</v>
      </c>
      <c r="U5218" s="22">
        <f t="shared" si="818"/>
        <v>1165.8579370000002</v>
      </c>
      <c r="V5218" s="39">
        <f t="shared" si="819"/>
        <v>0.80279313576431655</v>
      </c>
    </row>
    <row r="5219" spans="1:22">
      <c r="A5219">
        <v>5214</v>
      </c>
      <c r="B5219" s="155">
        <f t="shared" si="820"/>
        <v>41492</v>
      </c>
      <c r="C5219" s="148">
        <f t="shared" si="811"/>
        <v>2013</v>
      </c>
      <c r="D5219" s="148">
        <f t="shared" si="812"/>
        <v>8</v>
      </c>
      <c r="E5219" s="152">
        <v>6</v>
      </c>
      <c r="F5219" s="153">
        <v>0</v>
      </c>
      <c r="G5219" s="154">
        <v>258.11599999999999</v>
      </c>
      <c r="H5219" s="154">
        <v>0</v>
      </c>
      <c r="I5219" s="154">
        <v>1136.4269999999999</v>
      </c>
      <c r="J5219" s="151">
        <v>0</v>
      </c>
      <c r="K5219" s="149">
        <f t="shared" si="813"/>
        <v>1394.5429999999999</v>
      </c>
      <c r="L5219" s="148">
        <v>0</v>
      </c>
      <c r="M5219" s="148">
        <v>81.435000000000002</v>
      </c>
      <c r="N5219" s="148">
        <v>0</v>
      </c>
      <c r="O5219" s="148">
        <v>265.86599999999999</v>
      </c>
      <c r="P5219" s="148">
        <v>0</v>
      </c>
      <c r="Q5219" s="21">
        <f t="shared" si="814"/>
        <v>0</v>
      </c>
      <c r="R5219" s="21">
        <f t="shared" si="815"/>
        <v>260.34769499999999</v>
      </c>
      <c r="S5219" s="21">
        <f t="shared" si="816"/>
        <v>0</v>
      </c>
      <c r="T5219" s="21">
        <f t="shared" si="817"/>
        <v>844.39041599999996</v>
      </c>
      <c r="U5219" s="22">
        <f t="shared" si="818"/>
        <v>1104.7381109999999</v>
      </c>
      <c r="V5219" s="39">
        <f t="shared" si="819"/>
        <v>0.79218648044556528</v>
      </c>
    </row>
    <row r="5220" spans="1:22">
      <c r="A5220">
        <v>5215</v>
      </c>
      <c r="B5220" s="155">
        <f t="shared" si="820"/>
        <v>41492</v>
      </c>
      <c r="C5220" s="148">
        <f t="shared" si="811"/>
        <v>2013</v>
      </c>
      <c r="D5220" s="148">
        <f t="shared" si="812"/>
        <v>8</v>
      </c>
      <c r="E5220" s="152">
        <v>7</v>
      </c>
      <c r="F5220" s="153">
        <v>0</v>
      </c>
      <c r="G5220" s="154">
        <v>404.892</v>
      </c>
      <c r="H5220" s="154">
        <v>2.1999999999999999E-2</v>
      </c>
      <c r="I5220" s="154">
        <v>1201.46</v>
      </c>
      <c r="J5220" s="151">
        <v>0</v>
      </c>
      <c r="K5220" s="149">
        <f t="shared" si="813"/>
        <v>1606.374</v>
      </c>
      <c r="L5220" s="148">
        <v>0</v>
      </c>
      <c r="M5220" s="148">
        <v>126.337</v>
      </c>
      <c r="N5220" s="148">
        <v>0.35599999999999998</v>
      </c>
      <c r="O5220" s="148">
        <v>281.79500000000002</v>
      </c>
      <c r="P5220" s="148">
        <v>0</v>
      </c>
      <c r="Q5220" s="21">
        <f t="shared" si="814"/>
        <v>0</v>
      </c>
      <c r="R5220" s="21">
        <f t="shared" si="815"/>
        <v>403.89938900000004</v>
      </c>
      <c r="S5220" s="21">
        <f t="shared" si="816"/>
        <v>0.69455599999999995</v>
      </c>
      <c r="T5220" s="21">
        <f t="shared" si="817"/>
        <v>894.98092000000008</v>
      </c>
      <c r="U5220" s="22">
        <f t="shared" si="818"/>
        <v>1299.574865</v>
      </c>
      <c r="V5220" s="39">
        <f t="shared" si="819"/>
        <v>0.80901139149413526</v>
      </c>
    </row>
    <row r="5221" spans="1:22">
      <c r="A5221">
        <v>5216</v>
      </c>
      <c r="B5221" s="155">
        <f t="shared" si="820"/>
        <v>41492</v>
      </c>
      <c r="C5221" s="148">
        <f t="shared" si="811"/>
        <v>2013</v>
      </c>
      <c r="D5221" s="148">
        <f t="shared" si="812"/>
        <v>8</v>
      </c>
      <c r="E5221" s="152">
        <v>8</v>
      </c>
      <c r="F5221" s="153">
        <v>0</v>
      </c>
      <c r="G5221" s="154">
        <v>462.91199999999998</v>
      </c>
      <c r="H5221" s="154">
        <v>0</v>
      </c>
      <c r="I5221" s="154">
        <v>1189.1310000000001</v>
      </c>
      <c r="J5221" s="151">
        <v>0</v>
      </c>
      <c r="K5221" s="149">
        <f t="shared" si="813"/>
        <v>1652.0430000000001</v>
      </c>
      <c r="L5221" s="148">
        <v>0</v>
      </c>
      <c r="M5221" s="148">
        <v>139.256</v>
      </c>
      <c r="N5221" s="148">
        <v>0</v>
      </c>
      <c r="O5221" s="148">
        <v>276.94299999999998</v>
      </c>
      <c r="P5221" s="148">
        <v>0</v>
      </c>
      <c r="Q5221" s="21">
        <f t="shared" si="814"/>
        <v>0</v>
      </c>
      <c r="R5221" s="21">
        <f t="shared" si="815"/>
        <v>445.20143200000001</v>
      </c>
      <c r="S5221" s="21">
        <f t="shared" si="816"/>
        <v>0</v>
      </c>
      <c r="T5221" s="21">
        <f t="shared" si="817"/>
        <v>879.57096799999999</v>
      </c>
      <c r="U5221" s="22">
        <f t="shared" si="818"/>
        <v>1324.7724000000001</v>
      </c>
      <c r="V5221" s="39">
        <f t="shared" si="819"/>
        <v>0.80189946629718478</v>
      </c>
    </row>
    <row r="5222" spans="1:22">
      <c r="A5222">
        <v>5217</v>
      </c>
      <c r="B5222" s="155">
        <f t="shared" si="820"/>
        <v>41492</v>
      </c>
      <c r="C5222" s="148">
        <f t="shared" si="811"/>
        <v>2013</v>
      </c>
      <c r="D5222" s="148">
        <f t="shared" si="812"/>
        <v>8</v>
      </c>
      <c r="E5222" s="152">
        <v>9</v>
      </c>
      <c r="F5222" s="153">
        <v>0</v>
      </c>
      <c r="G5222" s="154">
        <v>416.05200000000002</v>
      </c>
      <c r="H5222" s="154">
        <v>0</v>
      </c>
      <c r="I5222" s="154">
        <v>1210.7919999999999</v>
      </c>
      <c r="J5222" s="151">
        <v>0</v>
      </c>
      <c r="K5222" s="149">
        <f t="shared" si="813"/>
        <v>1626.8440000000001</v>
      </c>
      <c r="L5222" s="148">
        <v>0</v>
      </c>
      <c r="M5222" s="148">
        <v>125.988</v>
      </c>
      <c r="N5222" s="148">
        <v>0</v>
      </c>
      <c r="O5222" s="148">
        <v>281.99400000000003</v>
      </c>
      <c r="P5222" s="148">
        <v>0</v>
      </c>
      <c r="Q5222" s="21">
        <f t="shared" si="814"/>
        <v>0</v>
      </c>
      <c r="R5222" s="21">
        <f t="shared" si="815"/>
        <v>402.783636</v>
      </c>
      <c r="S5222" s="21">
        <f t="shared" si="816"/>
        <v>0</v>
      </c>
      <c r="T5222" s="21">
        <f t="shared" si="817"/>
        <v>895.61294400000008</v>
      </c>
      <c r="U5222" s="22">
        <f t="shared" si="818"/>
        <v>1298.3965800000001</v>
      </c>
      <c r="V5222" s="39">
        <f t="shared" si="819"/>
        <v>0.79810761203901548</v>
      </c>
    </row>
    <row r="5223" spans="1:22">
      <c r="A5223">
        <v>5218</v>
      </c>
      <c r="B5223" s="155">
        <f t="shared" si="820"/>
        <v>41492</v>
      </c>
      <c r="C5223" s="148">
        <f t="shared" si="811"/>
        <v>2013</v>
      </c>
      <c r="D5223" s="148">
        <f t="shared" si="812"/>
        <v>8</v>
      </c>
      <c r="E5223" s="152">
        <v>10</v>
      </c>
      <c r="F5223" s="153">
        <v>0</v>
      </c>
      <c r="G5223" s="154">
        <v>431.02199999999999</v>
      </c>
      <c r="H5223" s="154">
        <v>0</v>
      </c>
      <c r="I5223" s="154">
        <v>1258.0419999999999</v>
      </c>
      <c r="J5223" s="151">
        <v>0</v>
      </c>
      <c r="K5223" s="149">
        <f t="shared" si="813"/>
        <v>1689.0639999999999</v>
      </c>
      <c r="L5223" s="148">
        <v>0</v>
      </c>
      <c r="M5223" s="148">
        <v>130.81</v>
      </c>
      <c r="N5223" s="148">
        <v>0</v>
      </c>
      <c r="O5223" s="148">
        <v>288.63499999999999</v>
      </c>
      <c r="P5223" s="148">
        <v>0</v>
      </c>
      <c r="Q5223" s="21">
        <f t="shared" si="814"/>
        <v>0</v>
      </c>
      <c r="R5223" s="21">
        <f t="shared" si="815"/>
        <v>418.19956999999999</v>
      </c>
      <c r="S5223" s="21">
        <f t="shared" si="816"/>
        <v>0</v>
      </c>
      <c r="T5223" s="21">
        <f t="shared" si="817"/>
        <v>916.70475999999996</v>
      </c>
      <c r="U5223" s="22">
        <f t="shared" si="818"/>
        <v>1334.9043299999998</v>
      </c>
      <c r="V5223" s="39">
        <f t="shared" si="819"/>
        <v>0.79032193569929854</v>
      </c>
    </row>
    <row r="5224" spans="1:22">
      <c r="A5224">
        <v>5219</v>
      </c>
      <c r="B5224" s="155">
        <f t="shared" si="820"/>
        <v>41492</v>
      </c>
      <c r="C5224" s="148">
        <f t="shared" si="811"/>
        <v>2013</v>
      </c>
      <c r="D5224" s="148">
        <f t="shared" si="812"/>
        <v>8</v>
      </c>
      <c r="E5224" s="152">
        <v>11</v>
      </c>
      <c r="F5224" s="153">
        <v>0</v>
      </c>
      <c r="G5224" s="154">
        <v>428.387</v>
      </c>
      <c r="H5224" s="154">
        <v>0</v>
      </c>
      <c r="I5224" s="154">
        <v>1289.1210000000001</v>
      </c>
      <c r="J5224" s="151">
        <v>0</v>
      </c>
      <c r="K5224" s="149">
        <f t="shared" si="813"/>
        <v>1717.508</v>
      </c>
      <c r="L5224" s="148">
        <v>0</v>
      </c>
      <c r="M5224" s="148">
        <v>130.06899999999999</v>
      </c>
      <c r="N5224" s="148">
        <v>0</v>
      </c>
      <c r="O5224" s="148">
        <v>297.26499999999999</v>
      </c>
      <c r="P5224" s="148">
        <v>0</v>
      </c>
      <c r="Q5224" s="21">
        <f t="shared" si="814"/>
        <v>0</v>
      </c>
      <c r="R5224" s="21">
        <f t="shared" si="815"/>
        <v>415.83059299999996</v>
      </c>
      <c r="S5224" s="21">
        <f t="shared" si="816"/>
        <v>0</v>
      </c>
      <c r="T5224" s="21">
        <f t="shared" si="817"/>
        <v>944.11364000000003</v>
      </c>
      <c r="U5224" s="22">
        <f t="shared" si="818"/>
        <v>1359.9442329999999</v>
      </c>
      <c r="V5224" s="39">
        <f t="shared" si="819"/>
        <v>0.79181245909771591</v>
      </c>
    </row>
    <row r="5225" spans="1:22">
      <c r="A5225">
        <v>5220</v>
      </c>
      <c r="B5225" s="155">
        <f t="shared" si="820"/>
        <v>41492</v>
      </c>
      <c r="C5225" s="148">
        <f t="shared" si="811"/>
        <v>2013</v>
      </c>
      <c r="D5225" s="148">
        <f t="shared" si="812"/>
        <v>8</v>
      </c>
      <c r="E5225" s="152">
        <v>12</v>
      </c>
      <c r="F5225" s="153">
        <v>0</v>
      </c>
      <c r="G5225" s="154">
        <v>427.60599999999999</v>
      </c>
      <c r="H5225" s="154">
        <v>0</v>
      </c>
      <c r="I5225" s="154">
        <v>1291.1869999999999</v>
      </c>
      <c r="J5225" s="151">
        <v>0</v>
      </c>
      <c r="K5225" s="149">
        <f t="shared" si="813"/>
        <v>1718.7929999999999</v>
      </c>
      <c r="L5225" s="148">
        <v>0</v>
      </c>
      <c r="M5225" s="148">
        <v>130.09</v>
      </c>
      <c r="N5225" s="148">
        <v>0</v>
      </c>
      <c r="O5225" s="148">
        <v>296.86099999999999</v>
      </c>
      <c r="P5225" s="148">
        <v>0</v>
      </c>
      <c r="Q5225" s="21">
        <f t="shared" si="814"/>
        <v>0</v>
      </c>
      <c r="R5225" s="21">
        <f t="shared" si="815"/>
        <v>415.89773000000002</v>
      </c>
      <c r="S5225" s="21">
        <f t="shared" si="816"/>
        <v>0</v>
      </c>
      <c r="T5225" s="21">
        <f t="shared" si="817"/>
        <v>942.83053600000005</v>
      </c>
      <c r="U5225" s="22">
        <f t="shared" si="818"/>
        <v>1358.7282660000001</v>
      </c>
      <c r="V5225" s="39">
        <f t="shared" si="819"/>
        <v>0.79051303211032398</v>
      </c>
    </row>
    <row r="5226" spans="1:22">
      <c r="A5226">
        <v>5221</v>
      </c>
      <c r="B5226" s="155">
        <f t="shared" si="820"/>
        <v>41492</v>
      </c>
      <c r="C5226" s="148">
        <f t="shared" si="811"/>
        <v>2013</v>
      </c>
      <c r="D5226" s="148">
        <f t="shared" si="812"/>
        <v>8</v>
      </c>
      <c r="E5226" s="152">
        <v>13</v>
      </c>
      <c r="F5226" s="153">
        <v>0</v>
      </c>
      <c r="G5226" s="154">
        <v>430.745</v>
      </c>
      <c r="H5226" s="154">
        <v>0</v>
      </c>
      <c r="I5226" s="154">
        <v>1279.847</v>
      </c>
      <c r="J5226" s="151">
        <v>0</v>
      </c>
      <c r="K5226" s="149">
        <f t="shared" si="813"/>
        <v>1710.5920000000001</v>
      </c>
      <c r="L5226" s="148">
        <v>0</v>
      </c>
      <c r="M5226" s="148">
        <v>131.22200000000001</v>
      </c>
      <c r="N5226" s="148">
        <v>0</v>
      </c>
      <c r="O5226" s="148">
        <v>294.66500000000002</v>
      </c>
      <c r="P5226" s="148">
        <v>0</v>
      </c>
      <c r="Q5226" s="21">
        <f t="shared" si="814"/>
        <v>0</v>
      </c>
      <c r="R5226" s="21">
        <f t="shared" si="815"/>
        <v>419.51673400000004</v>
      </c>
      <c r="S5226" s="21">
        <f t="shared" si="816"/>
        <v>0</v>
      </c>
      <c r="T5226" s="21">
        <f t="shared" si="817"/>
        <v>935.85604000000012</v>
      </c>
      <c r="U5226" s="22">
        <f t="shared" si="818"/>
        <v>1355.3727740000002</v>
      </c>
      <c r="V5226" s="39">
        <f t="shared" si="819"/>
        <v>0.79234134966140379</v>
      </c>
    </row>
    <row r="5227" spans="1:22">
      <c r="A5227">
        <v>5222</v>
      </c>
      <c r="B5227" s="155">
        <f t="shared" si="820"/>
        <v>41492</v>
      </c>
      <c r="C5227" s="148">
        <f t="shared" si="811"/>
        <v>2013</v>
      </c>
      <c r="D5227" s="148">
        <f t="shared" si="812"/>
        <v>8</v>
      </c>
      <c r="E5227" s="152">
        <v>14</v>
      </c>
      <c r="F5227" s="153">
        <v>0</v>
      </c>
      <c r="G5227" s="154">
        <v>471.18900000000002</v>
      </c>
      <c r="H5227" s="154">
        <v>0</v>
      </c>
      <c r="I5227" s="154">
        <v>1263.393</v>
      </c>
      <c r="J5227" s="151">
        <v>0</v>
      </c>
      <c r="K5227" s="149">
        <f t="shared" si="813"/>
        <v>1734.5820000000001</v>
      </c>
      <c r="L5227" s="148">
        <v>0</v>
      </c>
      <c r="M5227" s="148">
        <v>140.04599999999999</v>
      </c>
      <c r="N5227" s="148">
        <v>0</v>
      </c>
      <c r="O5227" s="148">
        <v>291.08699999999999</v>
      </c>
      <c r="P5227" s="148">
        <v>0</v>
      </c>
      <c r="Q5227" s="21">
        <f t="shared" si="814"/>
        <v>0</v>
      </c>
      <c r="R5227" s="21">
        <f t="shared" si="815"/>
        <v>447.72706199999999</v>
      </c>
      <c r="S5227" s="21">
        <f t="shared" si="816"/>
        <v>0</v>
      </c>
      <c r="T5227" s="21">
        <f t="shared" si="817"/>
        <v>924.49231199999997</v>
      </c>
      <c r="U5227" s="22">
        <f t="shared" si="818"/>
        <v>1372.219374</v>
      </c>
      <c r="V5227" s="39">
        <f t="shared" si="819"/>
        <v>0.79109513070007642</v>
      </c>
    </row>
    <row r="5228" spans="1:22">
      <c r="A5228">
        <v>5223</v>
      </c>
      <c r="B5228" s="155">
        <f t="shared" si="820"/>
        <v>41492</v>
      </c>
      <c r="C5228" s="148">
        <f t="shared" si="811"/>
        <v>2013</v>
      </c>
      <c r="D5228" s="148">
        <f t="shared" si="812"/>
        <v>8</v>
      </c>
      <c r="E5228" s="152">
        <v>15</v>
      </c>
      <c r="F5228" s="153">
        <v>0</v>
      </c>
      <c r="G5228" s="154">
        <v>651.15899999999999</v>
      </c>
      <c r="H5228" s="154">
        <v>0</v>
      </c>
      <c r="I5228" s="154">
        <v>999.2</v>
      </c>
      <c r="J5228" s="151">
        <v>0</v>
      </c>
      <c r="K5228" s="149">
        <f t="shared" si="813"/>
        <v>1650.3589999999999</v>
      </c>
      <c r="L5228" s="148">
        <v>0</v>
      </c>
      <c r="M5228" s="148">
        <v>186.42500000000001</v>
      </c>
      <c r="N5228" s="148">
        <v>0</v>
      </c>
      <c r="O5228" s="148">
        <v>236.90600000000001</v>
      </c>
      <c r="P5228" s="148">
        <v>0</v>
      </c>
      <c r="Q5228" s="21">
        <f t="shared" si="814"/>
        <v>0</v>
      </c>
      <c r="R5228" s="21">
        <f t="shared" si="815"/>
        <v>596.0007250000001</v>
      </c>
      <c r="S5228" s="21">
        <f t="shared" si="816"/>
        <v>0</v>
      </c>
      <c r="T5228" s="21">
        <f t="shared" si="817"/>
        <v>752.41345600000011</v>
      </c>
      <c r="U5228" s="22">
        <f t="shared" si="818"/>
        <v>1348.4141810000001</v>
      </c>
      <c r="V5228" s="39">
        <f t="shared" si="819"/>
        <v>0.81704294701940616</v>
      </c>
    </row>
    <row r="5229" spans="1:22">
      <c r="A5229">
        <v>5224</v>
      </c>
      <c r="B5229" s="155">
        <f t="shared" si="820"/>
        <v>41492</v>
      </c>
      <c r="C5229" s="148">
        <f t="shared" si="811"/>
        <v>2013</v>
      </c>
      <c r="D5229" s="148">
        <f t="shared" si="812"/>
        <v>8</v>
      </c>
      <c r="E5229" s="152">
        <v>16</v>
      </c>
      <c r="F5229" s="153">
        <v>0</v>
      </c>
      <c r="G5229" s="154">
        <v>416.42700000000002</v>
      </c>
      <c r="H5229" s="154">
        <v>0</v>
      </c>
      <c r="I5229" s="154">
        <v>1310.4680000000001</v>
      </c>
      <c r="J5229" s="151">
        <v>0</v>
      </c>
      <c r="K5229" s="149">
        <f t="shared" si="813"/>
        <v>1726.895</v>
      </c>
      <c r="L5229" s="148">
        <v>0</v>
      </c>
      <c r="M5229" s="148">
        <v>127.03700000000001</v>
      </c>
      <c r="N5229" s="148">
        <v>0</v>
      </c>
      <c r="O5229" s="148">
        <v>302.00900000000001</v>
      </c>
      <c r="P5229" s="148">
        <v>0</v>
      </c>
      <c r="Q5229" s="21">
        <f t="shared" si="814"/>
        <v>0</v>
      </c>
      <c r="R5229" s="21">
        <f t="shared" si="815"/>
        <v>406.13728900000001</v>
      </c>
      <c r="S5229" s="21">
        <f t="shared" si="816"/>
        <v>0</v>
      </c>
      <c r="T5229" s="21">
        <f t="shared" si="817"/>
        <v>959.18058400000007</v>
      </c>
      <c r="U5229" s="22">
        <f t="shared" si="818"/>
        <v>1365.317873</v>
      </c>
      <c r="V5229" s="39">
        <f t="shared" si="819"/>
        <v>0.79062008576085985</v>
      </c>
    </row>
    <row r="5230" spans="1:22">
      <c r="A5230">
        <v>5225</v>
      </c>
      <c r="B5230" s="155">
        <f t="shared" si="820"/>
        <v>41492</v>
      </c>
      <c r="C5230" s="148">
        <f t="shared" si="811"/>
        <v>2013</v>
      </c>
      <c r="D5230" s="148">
        <f t="shared" si="812"/>
        <v>8</v>
      </c>
      <c r="E5230" s="152">
        <v>17</v>
      </c>
      <c r="F5230" s="153">
        <v>0</v>
      </c>
      <c r="G5230" s="154">
        <v>426.32299999999998</v>
      </c>
      <c r="H5230" s="154">
        <v>0</v>
      </c>
      <c r="I5230" s="154">
        <v>1315.068</v>
      </c>
      <c r="J5230" s="151">
        <v>0</v>
      </c>
      <c r="K5230" s="149">
        <f t="shared" si="813"/>
        <v>1741.3910000000001</v>
      </c>
      <c r="L5230" s="148">
        <v>0</v>
      </c>
      <c r="M5230" s="148">
        <v>129.09700000000001</v>
      </c>
      <c r="N5230" s="148">
        <v>0</v>
      </c>
      <c r="O5230" s="148">
        <v>308.06099999999998</v>
      </c>
      <c r="P5230" s="148">
        <v>0</v>
      </c>
      <c r="Q5230" s="21">
        <f t="shared" si="814"/>
        <v>0</v>
      </c>
      <c r="R5230" s="21">
        <f t="shared" si="815"/>
        <v>412.72310900000002</v>
      </c>
      <c r="S5230" s="21">
        <f t="shared" si="816"/>
        <v>0</v>
      </c>
      <c r="T5230" s="21">
        <f t="shared" si="817"/>
        <v>978.40173600000003</v>
      </c>
      <c r="U5230" s="22">
        <f t="shared" si="818"/>
        <v>1391.1248450000001</v>
      </c>
      <c r="V5230" s="39">
        <f t="shared" si="819"/>
        <v>0.7988584097425564</v>
      </c>
    </row>
    <row r="5231" spans="1:22">
      <c r="A5231">
        <v>5226</v>
      </c>
      <c r="B5231" s="155">
        <f t="shared" si="820"/>
        <v>41492</v>
      </c>
      <c r="C5231" s="148">
        <f t="shared" si="811"/>
        <v>2013</v>
      </c>
      <c r="D5231" s="148">
        <f t="shared" si="812"/>
        <v>8</v>
      </c>
      <c r="E5231" s="152">
        <v>18</v>
      </c>
      <c r="F5231" s="153">
        <v>0</v>
      </c>
      <c r="G5231" s="154">
        <v>430.07100000000003</v>
      </c>
      <c r="H5231" s="154">
        <v>0</v>
      </c>
      <c r="I5231" s="154">
        <v>1064.1110000000001</v>
      </c>
      <c r="J5231" s="151">
        <v>0</v>
      </c>
      <c r="K5231" s="149">
        <f t="shared" si="813"/>
        <v>1494.1820000000002</v>
      </c>
      <c r="L5231" s="148">
        <v>0</v>
      </c>
      <c r="M5231" s="148">
        <v>129.554</v>
      </c>
      <c r="N5231" s="148">
        <v>0</v>
      </c>
      <c r="O5231" s="148">
        <v>270.34699999999998</v>
      </c>
      <c r="P5231" s="148">
        <v>0</v>
      </c>
      <c r="Q5231" s="21">
        <f t="shared" si="814"/>
        <v>0</v>
      </c>
      <c r="R5231" s="21">
        <f t="shared" si="815"/>
        <v>414.18413800000002</v>
      </c>
      <c r="S5231" s="21">
        <f t="shared" si="816"/>
        <v>0</v>
      </c>
      <c r="T5231" s="21">
        <f t="shared" si="817"/>
        <v>858.622072</v>
      </c>
      <c r="U5231" s="22">
        <f t="shared" si="818"/>
        <v>1272.80621</v>
      </c>
      <c r="V5231" s="39">
        <f t="shared" si="819"/>
        <v>0.85184148249677738</v>
      </c>
    </row>
    <row r="5232" spans="1:22">
      <c r="A5232">
        <v>5227</v>
      </c>
      <c r="B5232" s="155">
        <f t="shared" si="820"/>
        <v>41492</v>
      </c>
      <c r="C5232" s="148">
        <f t="shared" si="811"/>
        <v>2013</v>
      </c>
      <c r="D5232" s="148">
        <f t="shared" si="812"/>
        <v>8</v>
      </c>
      <c r="E5232" s="152">
        <v>19</v>
      </c>
      <c r="F5232" s="153">
        <v>0</v>
      </c>
      <c r="G5232" s="154">
        <v>663.02099999999996</v>
      </c>
      <c r="H5232" s="154">
        <v>0</v>
      </c>
      <c r="I5232" s="154">
        <v>1187.0509999999999</v>
      </c>
      <c r="J5232" s="151">
        <v>0</v>
      </c>
      <c r="K5232" s="149">
        <f t="shared" si="813"/>
        <v>1850.0719999999999</v>
      </c>
      <c r="L5232" s="148">
        <v>0</v>
      </c>
      <c r="M5232" s="148">
        <v>188.626</v>
      </c>
      <c r="N5232" s="148">
        <v>0</v>
      </c>
      <c r="O5232" s="148">
        <v>306.90800000000002</v>
      </c>
      <c r="P5232" s="148">
        <v>0</v>
      </c>
      <c r="Q5232" s="21">
        <f t="shared" si="814"/>
        <v>0</v>
      </c>
      <c r="R5232" s="21">
        <f t="shared" si="815"/>
        <v>603.03732200000002</v>
      </c>
      <c r="S5232" s="21">
        <f t="shared" si="816"/>
        <v>0</v>
      </c>
      <c r="T5232" s="21">
        <f t="shared" si="817"/>
        <v>974.73980800000015</v>
      </c>
      <c r="U5232" s="22">
        <f t="shared" si="818"/>
        <v>1577.7771300000002</v>
      </c>
      <c r="V5232" s="39">
        <f t="shared" si="819"/>
        <v>0.85281931189705062</v>
      </c>
    </row>
    <row r="5233" spans="1:22">
      <c r="A5233">
        <v>5228</v>
      </c>
      <c r="B5233" s="155">
        <f t="shared" si="820"/>
        <v>41492</v>
      </c>
      <c r="C5233" s="148">
        <f t="shared" si="811"/>
        <v>2013</v>
      </c>
      <c r="D5233" s="148">
        <f t="shared" si="812"/>
        <v>8</v>
      </c>
      <c r="E5233" s="152">
        <v>20</v>
      </c>
      <c r="F5233" s="153">
        <v>0</v>
      </c>
      <c r="G5233" s="154">
        <v>395.48200000000003</v>
      </c>
      <c r="H5233" s="154">
        <v>0</v>
      </c>
      <c r="I5233" s="154">
        <v>1587.329</v>
      </c>
      <c r="J5233" s="151">
        <v>0</v>
      </c>
      <c r="K5233" s="149">
        <f t="shared" si="813"/>
        <v>1982.8109999999999</v>
      </c>
      <c r="L5233" s="148">
        <v>0</v>
      </c>
      <c r="M5233" s="148">
        <v>120.31100000000001</v>
      </c>
      <c r="N5233" s="148">
        <v>0</v>
      </c>
      <c r="O5233" s="148">
        <v>391.58100000000002</v>
      </c>
      <c r="P5233" s="148">
        <v>0</v>
      </c>
      <c r="Q5233" s="21">
        <f t="shared" si="814"/>
        <v>0</v>
      </c>
      <c r="R5233" s="21">
        <f t="shared" si="815"/>
        <v>384.63426700000002</v>
      </c>
      <c r="S5233" s="21">
        <f t="shared" si="816"/>
        <v>0</v>
      </c>
      <c r="T5233" s="21">
        <f t="shared" si="817"/>
        <v>1243.6612560000001</v>
      </c>
      <c r="U5233" s="22">
        <f t="shared" si="818"/>
        <v>1628.2955230000002</v>
      </c>
      <c r="V5233" s="39">
        <f t="shared" si="819"/>
        <v>0.82120561314215035</v>
      </c>
    </row>
    <row r="5234" spans="1:22">
      <c r="A5234">
        <v>5229</v>
      </c>
      <c r="B5234" s="155">
        <f t="shared" si="820"/>
        <v>41492</v>
      </c>
      <c r="C5234" s="148">
        <f t="shared" si="811"/>
        <v>2013</v>
      </c>
      <c r="D5234" s="148">
        <f t="shared" si="812"/>
        <v>8</v>
      </c>
      <c r="E5234" s="152">
        <v>21</v>
      </c>
      <c r="F5234" s="153">
        <v>0</v>
      </c>
      <c r="G5234" s="154">
        <v>394.63799999999998</v>
      </c>
      <c r="H5234" s="154">
        <v>0</v>
      </c>
      <c r="I5234" s="154">
        <v>1675.855</v>
      </c>
      <c r="J5234" s="151">
        <v>0</v>
      </c>
      <c r="K5234" s="149">
        <f t="shared" si="813"/>
        <v>2070.4929999999999</v>
      </c>
      <c r="L5234" s="148">
        <v>0</v>
      </c>
      <c r="M5234" s="148">
        <v>119.861</v>
      </c>
      <c r="N5234" s="148">
        <v>0</v>
      </c>
      <c r="O5234" s="148">
        <v>399.67200000000003</v>
      </c>
      <c r="P5234" s="148">
        <v>0</v>
      </c>
      <c r="Q5234" s="21">
        <f t="shared" si="814"/>
        <v>0</v>
      </c>
      <c r="R5234" s="21">
        <f t="shared" si="815"/>
        <v>383.19561700000003</v>
      </c>
      <c r="S5234" s="21">
        <f t="shared" si="816"/>
        <v>0</v>
      </c>
      <c r="T5234" s="21">
        <f t="shared" si="817"/>
        <v>1269.3582720000002</v>
      </c>
      <c r="U5234" s="22">
        <f t="shared" si="818"/>
        <v>1652.5538890000003</v>
      </c>
      <c r="V5234" s="39">
        <f t="shared" si="819"/>
        <v>0.79814512244185332</v>
      </c>
    </row>
    <row r="5235" spans="1:22">
      <c r="A5235">
        <v>5230</v>
      </c>
      <c r="B5235" s="155">
        <f t="shared" si="820"/>
        <v>41492</v>
      </c>
      <c r="C5235" s="148">
        <f t="shared" si="811"/>
        <v>2013</v>
      </c>
      <c r="D5235" s="148">
        <f t="shared" si="812"/>
        <v>8</v>
      </c>
      <c r="E5235" s="152">
        <v>22</v>
      </c>
      <c r="F5235" s="153">
        <v>0</v>
      </c>
      <c r="G5235" s="154">
        <v>318.74099999999999</v>
      </c>
      <c r="H5235" s="154">
        <v>0</v>
      </c>
      <c r="I5235" s="154">
        <v>1701.865</v>
      </c>
      <c r="J5235" s="151">
        <v>0</v>
      </c>
      <c r="K5235" s="149">
        <f t="shared" si="813"/>
        <v>2020.606</v>
      </c>
      <c r="L5235" s="148">
        <v>0</v>
      </c>
      <c r="M5235" s="148">
        <v>97.986999999999995</v>
      </c>
      <c r="N5235" s="148">
        <v>0</v>
      </c>
      <c r="O5235" s="148">
        <v>403.54300000000001</v>
      </c>
      <c r="P5235" s="148">
        <v>0</v>
      </c>
      <c r="Q5235" s="21">
        <f t="shared" si="814"/>
        <v>0</v>
      </c>
      <c r="R5235" s="21">
        <f t="shared" si="815"/>
        <v>313.26443899999998</v>
      </c>
      <c r="S5235" s="21">
        <f t="shared" si="816"/>
        <v>0</v>
      </c>
      <c r="T5235" s="21">
        <f t="shared" si="817"/>
        <v>1281.652568</v>
      </c>
      <c r="U5235" s="22">
        <f t="shared" si="818"/>
        <v>1594.917007</v>
      </c>
      <c r="V5235" s="39">
        <f t="shared" si="819"/>
        <v>0.78932607692939649</v>
      </c>
    </row>
    <row r="5236" spans="1:22">
      <c r="A5236">
        <v>5231</v>
      </c>
      <c r="B5236" s="155">
        <f t="shared" si="820"/>
        <v>41492</v>
      </c>
      <c r="C5236" s="148">
        <f t="shared" si="811"/>
        <v>2013</v>
      </c>
      <c r="D5236" s="148">
        <f t="shared" si="812"/>
        <v>8</v>
      </c>
      <c r="E5236" s="152">
        <v>23</v>
      </c>
      <c r="F5236" s="153">
        <v>0</v>
      </c>
      <c r="G5236" s="154">
        <v>256.76</v>
      </c>
      <c r="H5236" s="154">
        <v>0</v>
      </c>
      <c r="I5236" s="154">
        <v>1503.3409999999999</v>
      </c>
      <c r="J5236" s="151">
        <v>0</v>
      </c>
      <c r="K5236" s="149">
        <f t="shared" si="813"/>
        <v>1760.1009999999999</v>
      </c>
      <c r="L5236" s="148">
        <v>0</v>
      </c>
      <c r="M5236" s="148">
        <v>81.906000000000006</v>
      </c>
      <c r="N5236" s="148">
        <v>0</v>
      </c>
      <c r="O5236" s="148">
        <v>356.92599999999999</v>
      </c>
      <c r="P5236" s="148">
        <v>0</v>
      </c>
      <c r="Q5236" s="21">
        <f t="shared" si="814"/>
        <v>0</v>
      </c>
      <c r="R5236" s="21">
        <f t="shared" si="815"/>
        <v>261.85348200000004</v>
      </c>
      <c r="S5236" s="21">
        <f t="shared" si="816"/>
        <v>0</v>
      </c>
      <c r="T5236" s="21">
        <f t="shared" si="817"/>
        <v>1133.596976</v>
      </c>
      <c r="U5236" s="22">
        <f t="shared" si="818"/>
        <v>1395.450458</v>
      </c>
      <c r="V5236" s="39">
        <f t="shared" si="819"/>
        <v>0.79282408111807223</v>
      </c>
    </row>
    <row r="5237" spans="1:22">
      <c r="A5237">
        <v>5232</v>
      </c>
      <c r="B5237" s="155">
        <f t="shared" si="820"/>
        <v>41492</v>
      </c>
      <c r="C5237" s="148">
        <f t="shared" si="811"/>
        <v>2013</v>
      </c>
      <c r="D5237" s="148">
        <f t="shared" si="812"/>
        <v>8</v>
      </c>
      <c r="E5237" s="152">
        <v>24</v>
      </c>
      <c r="F5237" s="153">
        <v>0</v>
      </c>
      <c r="G5237" s="154">
        <v>254.779</v>
      </c>
      <c r="H5237" s="154">
        <v>0</v>
      </c>
      <c r="I5237" s="154">
        <v>1420.722</v>
      </c>
      <c r="J5237" s="151">
        <v>0</v>
      </c>
      <c r="K5237" s="149">
        <f t="shared" si="813"/>
        <v>1675.501</v>
      </c>
      <c r="L5237" s="148">
        <v>0</v>
      </c>
      <c r="M5237" s="148">
        <v>81.497</v>
      </c>
      <c r="N5237" s="148">
        <v>0</v>
      </c>
      <c r="O5237" s="148">
        <v>337.964</v>
      </c>
      <c r="P5237" s="148">
        <v>0</v>
      </c>
      <c r="Q5237" s="21">
        <f t="shared" si="814"/>
        <v>0</v>
      </c>
      <c r="R5237" s="21">
        <f t="shared" si="815"/>
        <v>260.54590899999999</v>
      </c>
      <c r="S5237" s="21">
        <f t="shared" si="816"/>
        <v>0</v>
      </c>
      <c r="T5237" s="21">
        <f t="shared" si="817"/>
        <v>1073.373664</v>
      </c>
      <c r="U5237" s="22">
        <f t="shared" si="818"/>
        <v>1333.9195729999999</v>
      </c>
      <c r="V5237" s="39">
        <f t="shared" si="819"/>
        <v>0.79613176775185446</v>
      </c>
    </row>
    <row r="5238" spans="1:22">
      <c r="A5238">
        <v>5233</v>
      </c>
      <c r="B5238" s="155">
        <f t="shared" si="820"/>
        <v>41493</v>
      </c>
      <c r="C5238" s="148">
        <f t="shared" si="811"/>
        <v>2013</v>
      </c>
      <c r="D5238" s="148">
        <f t="shared" si="812"/>
        <v>8</v>
      </c>
      <c r="E5238" s="152">
        <v>1</v>
      </c>
      <c r="F5238" s="153">
        <v>0</v>
      </c>
      <c r="G5238" s="154">
        <v>309.41199999999998</v>
      </c>
      <c r="H5238" s="154">
        <v>0</v>
      </c>
      <c r="I5238" s="154">
        <v>1152.384</v>
      </c>
      <c r="J5238" s="151">
        <v>0</v>
      </c>
      <c r="K5238" s="149">
        <f t="shared" si="813"/>
        <v>1461.796</v>
      </c>
      <c r="L5238" s="148">
        <v>0</v>
      </c>
      <c r="M5238" s="148">
        <v>97.710999999999999</v>
      </c>
      <c r="N5238" s="148">
        <v>0</v>
      </c>
      <c r="O5238" s="148">
        <v>268.96800000000002</v>
      </c>
      <c r="P5238" s="148">
        <v>0</v>
      </c>
      <c r="Q5238" s="21">
        <f t="shared" si="814"/>
        <v>0</v>
      </c>
      <c r="R5238" s="21">
        <f t="shared" si="815"/>
        <v>312.38206700000001</v>
      </c>
      <c r="S5238" s="21">
        <f t="shared" si="816"/>
        <v>0</v>
      </c>
      <c r="T5238" s="21">
        <f t="shared" si="817"/>
        <v>854.24236800000006</v>
      </c>
      <c r="U5238" s="22">
        <f t="shared" si="818"/>
        <v>1166.6244350000002</v>
      </c>
      <c r="V5238" s="39">
        <f t="shared" si="819"/>
        <v>0.79807608927647922</v>
      </c>
    </row>
    <row r="5239" spans="1:22">
      <c r="A5239">
        <v>5234</v>
      </c>
      <c r="B5239" s="155">
        <f t="shared" si="820"/>
        <v>41493</v>
      </c>
      <c r="C5239" s="148">
        <f t="shared" si="811"/>
        <v>2013</v>
      </c>
      <c r="D5239" s="148">
        <f t="shared" si="812"/>
        <v>8</v>
      </c>
      <c r="E5239" s="152">
        <v>2</v>
      </c>
      <c r="F5239" s="153">
        <v>0</v>
      </c>
      <c r="G5239" s="154">
        <v>310.73</v>
      </c>
      <c r="H5239" s="154">
        <v>0</v>
      </c>
      <c r="I5239" s="154">
        <v>1021.014</v>
      </c>
      <c r="J5239" s="151">
        <v>0</v>
      </c>
      <c r="K5239" s="149">
        <f t="shared" si="813"/>
        <v>1331.7440000000001</v>
      </c>
      <c r="L5239" s="148">
        <v>0</v>
      </c>
      <c r="M5239" s="148">
        <v>97.893000000000001</v>
      </c>
      <c r="N5239" s="148">
        <v>0</v>
      </c>
      <c r="O5239" s="148">
        <v>238.619</v>
      </c>
      <c r="P5239" s="148">
        <v>0</v>
      </c>
      <c r="Q5239" s="21">
        <f t="shared" si="814"/>
        <v>0</v>
      </c>
      <c r="R5239" s="21">
        <f t="shared" si="815"/>
        <v>312.96392100000003</v>
      </c>
      <c r="S5239" s="21">
        <f t="shared" si="816"/>
        <v>0</v>
      </c>
      <c r="T5239" s="21">
        <f t="shared" si="817"/>
        <v>757.85394400000007</v>
      </c>
      <c r="U5239" s="22">
        <f t="shared" si="818"/>
        <v>1070.817865</v>
      </c>
      <c r="V5239" s="39">
        <f t="shared" si="819"/>
        <v>0.80407185239805834</v>
      </c>
    </row>
    <row r="5240" spans="1:22">
      <c r="A5240">
        <v>5235</v>
      </c>
      <c r="B5240" s="155">
        <f t="shared" si="820"/>
        <v>41493</v>
      </c>
      <c r="C5240" s="148">
        <f t="shared" si="811"/>
        <v>2013</v>
      </c>
      <c r="D5240" s="148">
        <f t="shared" si="812"/>
        <v>8</v>
      </c>
      <c r="E5240" s="152">
        <v>3</v>
      </c>
      <c r="F5240" s="153">
        <v>0</v>
      </c>
      <c r="G5240" s="154">
        <v>262.73500000000001</v>
      </c>
      <c r="H5240" s="154">
        <v>0</v>
      </c>
      <c r="I5240" s="154">
        <v>1177.2239999999999</v>
      </c>
      <c r="J5240" s="151">
        <v>0</v>
      </c>
      <c r="K5240" s="149">
        <f t="shared" si="813"/>
        <v>1439.9589999999998</v>
      </c>
      <c r="L5240" s="148">
        <v>0</v>
      </c>
      <c r="M5240" s="148">
        <v>84.331000000000003</v>
      </c>
      <c r="N5240" s="148">
        <v>0</v>
      </c>
      <c r="O5240" s="148">
        <v>274.63400000000001</v>
      </c>
      <c r="P5240" s="148">
        <v>0</v>
      </c>
      <c r="Q5240" s="21">
        <f t="shared" si="814"/>
        <v>0</v>
      </c>
      <c r="R5240" s="21">
        <f t="shared" si="815"/>
        <v>269.60620700000004</v>
      </c>
      <c r="S5240" s="21">
        <f t="shared" si="816"/>
        <v>0</v>
      </c>
      <c r="T5240" s="21">
        <f t="shared" si="817"/>
        <v>872.23758400000008</v>
      </c>
      <c r="U5240" s="22">
        <f t="shared" si="818"/>
        <v>1141.8437910000002</v>
      </c>
      <c r="V5240" s="39">
        <f t="shared" si="819"/>
        <v>0.79296965469155745</v>
      </c>
    </row>
    <row r="5241" spans="1:22">
      <c r="A5241">
        <v>5236</v>
      </c>
      <c r="B5241" s="155">
        <f t="shared" si="820"/>
        <v>41493</v>
      </c>
      <c r="C5241" s="148">
        <f t="shared" si="811"/>
        <v>2013</v>
      </c>
      <c r="D5241" s="148">
        <f t="shared" si="812"/>
        <v>8</v>
      </c>
      <c r="E5241" s="152">
        <v>4</v>
      </c>
      <c r="F5241" s="153">
        <v>0</v>
      </c>
      <c r="G5241" s="154">
        <v>264.04700000000003</v>
      </c>
      <c r="H5241" s="154">
        <v>0</v>
      </c>
      <c r="I5241" s="154">
        <v>1176.991</v>
      </c>
      <c r="J5241" s="151">
        <v>0</v>
      </c>
      <c r="K5241" s="149">
        <f t="shared" si="813"/>
        <v>1441.038</v>
      </c>
      <c r="L5241" s="148">
        <v>0</v>
      </c>
      <c r="M5241" s="148">
        <v>84.582999999999998</v>
      </c>
      <c r="N5241" s="148">
        <v>0</v>
      </c>
      <c r="O5241" s="148">
        <v>273.75099999999998</v>
      </c>
      <c r="P5241" s="148">
        <v>0</v>
      </c>
      <c r="Q5241" s="21">
        <f t="shared" si="814"/>
        <v>0</v>
      </c>
      <c r="R5241" s="21">
        <f t="shared" si="815"/>
        <v>270.41185100000001</v>
      </c>
      <c r="S5241" s="21">
        <f t="shared" si="816"/>
        <v>0</v>
      </c>
      <c r="T5241" s="21">
        <f t="shared" si="817"/>
        <v>869.433176</v>
      </c>
      <c r="U5241" s="22">
        <f t="shared" si="818"/>
        <v>1139.8450270000001</v>
      </c>
      <c r="V5241" s="39">
        <f t="shared" si="819"/>
        <v>0.79098887538010798</v>
      </c>
    </row>
    <row r="5242" spans="1:22">
      <c r="A5242">
        <v>5237</v>
      </c>
      <c r="B5242" s="155">
        <f t="shared" si="820"/>
        <v>41493</v>
      </c>
      <c r="C5242" s="148">
        <f t="shared" si="811"/>
        <v>2013</v>
      </c>
      <c r="D5242" s="148">
        <f t="shared" si="812"/>
        <v>8</v>
      </c>
      <c r="E5242" s="152">
        <v>5</v>
      </c>
      <c r="F5242" s="153">
        <v>0</v>
      </c>
      <c r="G5242" s="154">
        <v>263.30599999999998</v>
      </c>
      <c r="H5242" s="154">
        <v>0</v>
      </c>
      <c r="I5242" s="154">
        <v>1179.1289999999999</v>
      </c>
      <c r="J5242" s="151">
        <v>0</v>
      </c>
      <c r="K5242" s="149">
        <f t="shared" si="813"/>
        <v>1442.4349999999999</v>
      </c>
      <c r="L5242" s="148">
        <v>0</v>
      </c>
      <c r="M5242" s="148">
        <v>84.375</v>
      </c>
      <c r="N5242" s="148">
        <v>0</v>
      </c>
      <c r="O5242" s="148">
        <v>273.78399999999999</v>
      </c>
      <c r="P5242" s="148">
        <v>0</v>
      </c>
      <c r="Q5242" s="21">
        <f t="shared" si="814"/>
        <v>0</v>
      </c>
      <c r="R5242" s="21">
        <f t="shared" si="815"/>
        <v>269.74687499999999</v>
      </c>
      <c r="S5242" s="21">
        <f t="shared" si="816"/>
        <v>0</v>
      </c>
      <c r="T5242" s="21">
        <f t="shared" si="817"/>
        <v>869.53798400000005</v>
      </c>
      <c r="U5242" s="22">
        <f t="shared" si="818"/>
        <v>1139.2848590000001</v>
      </c>
      <c r="V5242" s="39">
        <f t="shared" si="819"/>
        <v>0.78983445285229503</v>
      </c>
    </row>
    <row r="5243" spans="1:22">
      <c r="A5243">
        <v>5238</v>
      </c>
      <c r="B5243" s="155">
        <f t="shared" si="820"/>
        <v>41493</v>
      </c>
      <c r="C5243" s="148">
        <f t="shared" si="811"/>
        <v>2013</v>
      </c>
      <c r="D5243" s="148">
        <f t="shared" si="812"/>
        <v>8</v>
      </c>
      <c r="E5243" s="152">
        <v>6</v>
      </c>
      <c r="F5243" s="153">
        <v>0</v>
      </c>
      <c r="G5243" s="154">
        <v>371.20100000000002</v>
      </c>
      <c r="H5243" s="154">
        <v>1.649</v>
      </c>
      <c r="I5243" s="154">
        <v>941.16499999999996</v>
      </c>
      <c r="J5243" s="151">
        <v>0</v>
      </c>
      <c r="K5243" s="149">
        <f t="shared" si="813"/>
        <v>1314.0149999999999</v>
      </c>
      <c r="L5243" s="148">
        <v>0</v>
      </c>
      <c r="M5243" s="148">
        <v>113.864</v>
      </c>
      <c r="N5243" s="148">
        <v>3.67</v>
      </c>
      <c r="O5243" s="148">
        <v>222.86199999999999</v>
      </c>
      <c r="P5243" s="148">
        <v>0</v>
      </c>
      <c r="Q5243" s="21">
        <f t="shared" si="814"/>
        <v>0</v>
      </c>
      <c r="R5243" s="21">
        <f t="shared" si="815"/>
        <v>364.02320800000001</v>
      </c>
      <c r="S5243" s="21">
        <f t="shared" si="816"/>
        <v>7.1601699999999999</v>
      </c>
      <c r="T5243" s="21">
        <f t="shared" si="817"/>
        <v>707.80971199999999</v>
      </c>
      <c r="U5243" s="22">
        <f t="shared" si="818"/>
        <v>1078.9930899999999</v>
      </c>
      <c r="V5243" s="39">
        <f t="shared" si="819"/>
        <v>0.82114214069093583</v>
      </c>
    </row>
    <row r="5244" spans="1:22">
      <c r="A5244">
        <v>5239</v>
      </c>
      <c r="B5244" s="155">
        <f t="shared" si="820"/>
        <v>41493</v>
      </c>
      <c r="C5244" s="148">
        <f t="shared" si="811"/>
        <v>2013</v>
      </c>
      <c r="D5244" s="148">
        <f t="shared" si="812"/>
        <v>8</v>
      </c>
      <c r="E5244" s="152">
        <v>7</v>
      </c>
      <c r="F5244" s="153">
        <v>0</v>
      </c>
      <c r="G5244" s="154">
        <v>543.03200000000004</v>
      </c>
      <c r="H5244" s="154">
        <v>0</v>
      </c>
      <c r="I5244" s="154">
        <v>1002.462</v>
      </c>
      <c r="J5244" s="151">
        <v>0</v>
      </c>
      <c r="K5244" s="149">
        <f t="shared" si="813"/>
        <v>1545.4940000000001</v>
      </c>
      <c r="L5244" s="148">
        <v>0</v>
      </c>
      <c r="M5244" s="148">
        <v>160.745</v>
      </c>
      <c r="N5244" s="148">
        <v>0</v>
      </c>
      <c r="O5244" s="148">
        <v>240.947</v>
      </c>
      <c r="P5244" s="148">
        <v>0</v>
      </c>
      <c r="Q5244" s="21">
        <f t="shared" si="814"/>
        <v>0</v>
      </c>
      <c r="R5244" s="21">
        <f t="shared" si="815"/>
        <v>513.90176500000007</v>
      </c>
      <c r="S5244" s="21">
        <f t="shared" si="816"/>
        <v>0</v>
      </c>
      <c r="T5244" s="21">
        <f t="shared" si="817"/>
        <v>765.24767200000008</v>
      </c>
      <c r="U5244" s="22">
        <f t="shared" si="818"/>
        <v>1279.149437</v>
      </c>
      <c r="V5244" s="39">
        <f t="shared" si="819"/>
        <v>0.82766380005357509</v>
      </c>
    </row>
    <row r="5245" spans="1:22">
      <c r="A5245">
        <v>5240</v>
      </c>
      <c r="B5245" s="155">
        <f t="shared" si="820"/>
        <v>41493</v>
      </c>
      <c r="C5245" s="148">
        <f t="shared" si="811"/>
        <v>2013</v>
      </c>
      <c r="D5245" s="148">
        <f t="shared" si="812"/>
        <v>8</v>
      </c>
      <c r="E5245" s="152">
        <v>8</v>
      </c>
      <c r="F5245" s="153">
        <v>0</v>
      </c>
      <c r="G5245" s="154">
        <v>387.726</v>
      </c>
      <c r="H5245" s="154">
        <v>0</v>
      </c>
      <c r="I5245" s="154">
        <v>1166.056</v>
      </c>
      <c r="J5245" s="151">
        <v>0</v>
      </c>
      <c r="K5245" s="149">
        <f t="shared" si="813"/>
        <v>1553.7820000000002</v>
      </c>
      <c r="L5245" s="148">
        <v>0</v>
      </c>
      <c r="M5245" s="148">
        <v>120.40600000000001</v>
      </c>
      <c r="N5245" s="148">
        <v>0</v>
      </c>
      <c r="O5245" s="148">
        <v>276.565</v>
      </c>
      <c r="P5245" s="148">
        <v>0</v>
      </c>
      <c r="Q5245" s="21">
        <f t="shared" si="814"/>
        <v>0</v>
      </c>
      <c r="R5245" s="21">
        <f t="shared" si="815"/>
        <v>384.93798200000003</v>
      </c>
      <c r="S5245" s="21">
        <f t="shared" si="816"/>
        <v>0</v>
      </c>
      <c r="T5245" s="21">
        <f t="shared" si="817"/>
        <v>878.37044000000003</v>
      </c>
      <c r="U5245" s="22">
        <f t="shared" si="818"/>
        <v>1263.3084220000001</v>
      </c>
      <c r="V5245" s="39">
        <f t="shared" si="819"/>
        <v>0.81305384024271099</v>
      </c>
    </row>
    <row r="5246" spans="1:22">
      <c r="A5246">
        <v>5241</v>
      </c>
      <c r="B5246" s="155">
        <f t="shared" si="820"/>
        <v>41493</v>
      </c>
      <c r="C5246" s="148">
        <f t="shared" si="811"/>
        <v>2013</v>
      </c>
      <c r="D5246" s="148">
        <f t="shared" si="812"/>
        <v>8</v>
      </c>
      <c r="E5246" s="152">
        <v>9</v>
      </c>
      <c r="F5246" s="153">
        <v>0</v>
      </c>
      <c r="G5246" s="154">
        <v>393.06599999999997</v>
      </c>
      <c r="H5246" s="154">
        <v>0</v>
      </c>
      <c r="I5246" s="154">
        <v>1197.366</v>
      </c>
      <c r="J5246" s="151">
        <v>0</v>
      </c>
      <c r="K5246" s="149">
        <f t="shared" si="813"/>
        <v>1590.432</v>
      </c>
      <c r="L5246" s="148">
        <v>0</v>
      </c>
      <c r="M5246" s="148">
        <v>121.58799999999999</v>
      </c>
      <c r="N5246" s="148">
        <v>0</v>
      </c>
      <c r="O5246" s="148">
        <v>284.23099999999999</v>
      </c>
      <c r="P5246" s="148">
        <v>0</v>
      </c>
      <c r="Q5246" s="21">
        <f t="shared" si="814"/>
        <v>0</v>
      </c>
      <c r="R5246" s="21">
        <f t="shared" si="815"/>
        <v>388.716836</v>
      </c>
      <c r="S5246" s="21">
        <f t="shared" si="816"/>
        <v>0</v>
      </c>
      <c r="T5246" s="21">
        <f t="shared" si="817"/>
        <v>902.71765600000003</v>
      </c>
      <c r="U5246" s="22">
        <f t="shared" si="818"/>
        <v>1291.4344920000001</v>
      </c>
      <c r="V5246" s="39">
        <f t="shared" si="819"/>
        <v>0.81200233144202338</v>
      </c>
    </row>
    <row r="5247" spans="1:22">
      <c r="A5247">
        <v>5242</v>
      </c>
      <c r="B5247" s="155">
        <f t="shared" si="820"/>
        <v>41493</v>
      </c>
      <c r="C5247" s="148">
        <f t="shared" si="811"/>
        <v>2013</v>
      </c>
      <c r="D5247" s="148">
        <f t="shared" si="812"/>
        <v>8</v>
      </c>
      <c r="E5247" s="152">
        <v>10</v>
      </c>
      <c r="F5247" s="153">
        <v>0</v>
      </c>
      <c r="G5247" s="154">
        <v>339.358</v>
      </c>
      <c r="H5247" s="154">
        <v>0</v>
      </c>
      <c r="I5247" s="154">
        <v>1221.616</v>
      </c>
      <c r="J5247" s="151">
        <v>0</v>
      </c>
      <c r="K5247" s="149">
        <f t="shared" si="813"/>
        <v>1560.9739999999999</v>
      </c>
      <c r="L5247" s="148">
        <v>0</v>
      </c>
      <c r="M5247" s="148">
        <v>105.872</v>
      </c>
      <c r="N5247" s="148">
        <v>0</v>
      </c>
      <c r="O5247" s="148">
        <v>293.57400000000001</v>
      </c>
      <c r="P5247" s="148">
        <v>0</v>
      </c>
      <c r="Q5247" s="21">
        <f t="shared" si="814"/>
        <v>0</v>
      </c>
      <c r="R5247" s="21">
        <f t="shared" si="815"/>
        <v>338.47278399999999</v>
      </c>
      <c r="S5247" s="21">
        <f t="shared" si="816"/>
        <v>0</v>
      </c>
      <c r="T5247" s="21">
        <f t="shared" si="817"/>
        <v>932.39102400000013</v>
      </c>
      <c r="U5247" s="22">
        <f t="shared" si="818"/>
        <v>1270.8638080000001</v>
      </c>
      <c r="V5247" s="39">
        <f t="shared" si="819"/>
        <v>0.81414796659009059</v>
      </c>
    </row>
    <row r="5248" spans="1:22">
      <c r="A5248">
        <v>5243</v>
      </c>
      <c r="B5248" s="155">
        <f t="shared" si="820"/>
        <v>41493</v>
      </c>
      <c r="C5248" s="148">
        <f t="shared" si="811"/>
        <v>2013</v>
      </c>
      <c r="D5248" s="148">
        <f t="shared" si="812"/>
        <v>8</v>
      </c>
      <c r="E5248" s="152">
        <v>11</v>
      </c>
      <c r="F5248" s="153">
        <v>0</v>
      </c>
      <c r="G5248" s="154">
        <v>340.63400000000001</v>
      </c>
      <c r="H5248" s="154">
        <v>0.48599999999999999</v>
      </c>
      <c r="I5248" s="154">
        <v>1242.191</v>
      </c>
      <c r="J5248" s="151">
        <v>0</v>
      </c>
      <c r="K5248" s="149">
        <f t="shared" si="813"/>
        <v>1583.3110000000001</v>
      </c>
      <c r="L5248" s="148">
        <v>0</v>
      </c>
      <c r="M5248" s="148">
        <v>106.232</v>
      </c>
      <c r="N5248" s="148">
        <v>1.3520000000000001</v>
      </c>
      <c r="O5248" s="148">
        <v>297.05599999999998</v>
      </c>
      <c r="P5248" s="148">
        <v>0</v>
      </c>
      <c r="Q5248" s="21">
        <f t="shared" si="814"/>
        <v>0</v>
      </c>
      <c r="R5248" s="21">
        <f t="shared" si="815"/>
        <v>339.62370400000003</v>
      </c>
      <c r="S5248" s="21">
        <f t="shared" si="816"/>
        <v>2.6377520000000003</v>
      </c>
      <c r="T5248" s="21">
        <f t="shared" si="817"/>
        <v>943.44985599999995</v>
      </c>
      <c r="U5248" s="22">
        <f t="shared" si="818"/>
        <v>1285.7113119999999</v>
      </c>
      <c r="V5248" s="39">
        <f t="shared" si="819"/>
        <v>0.81203965108560461</v>
      </c>
    </row>
    <row r="5249" spans="1:22">
      <c r="A5249">
        <v>5244</v>
      </c>
      <c r="B5249" s="155">
        <f t="shared" si="820"/>
        <v>41493</v>
      </c>
      <c r="C5249" s="148">
        <f t="shared" si="811"/>
        <v>2013</v>
      </c>
      <c r="D5249" s="148">
        <f t="shared" si="812"/>
        <v>8</v>
      </c>
      <c r="E5249" s="152">
        <v>12</v>
      </c>
      <c r="F5249" s="153">
        <v>0</v>
      </c>
      <c r="G5249" s="154">
        <v>285.512</v>
      </c>
      <c r="H5249" s="154">
        <v>0</v>
      </c>
      <c r="I5249" s="154">
        <v>1311.145</v>
      </c>
      <c r="J5249" s="151">
        <v>0</v>
      </c>
      <c r="K5249" s="149">
        <f t="shared" si="813"/>
        <v>1596.6569999999999</v>
      </c>
      <c r="L5249" s="148">
        <v>0</v>
      </c>
      <c r="M5249" s="148">
        <v>91.533000000000001</v>
      </c>
      <c r="N5249" s="148">
        <v>0</v>
      </c>
      <c r="O5249" s="148">
        <v>315.786</v>
      </c>
      <c r="P5249" s="148">
        <v>0</v>
      </c>
      <c r="Q5249" s="21">
        <f t="shared" si="814"/>
        <v>0</v>
      </c>
      <c r="R5249" s="21">
        <f t="shared" si="815"/>
        <v>292.63100100000003</v>
      </c>
      <c r="S5249" s="21">
        <f t="shared" si="816"/>
        <v>0</v>
      </c>
      <c r="T5249" s="21">
        <f t="shared" si="817"/>
        <v>1002.9363360000001</v>
      </c>
      <c r="U5249" s="22">
        <f t="shared" si="818"/>
        <v>1295.5673370000002</v>
      </c>
      <c r="V5249" s="39">
        <f t="shared" si="819"/>
        <v>0.81142495664378778</v>
      </c>
    </row>
    <row r="5250" spans="1:22">
      <c r="A5250">
        <v>5245</v>
      </c>
      <c r="B5250" s="155">
        <f t="shared" si="820"/>
        <v>41493</v>
      </c>
      <c r="C5250" s="148">
        <f t="shared" si="811"/>
        <v>2013</v>
      </c>
      <c r="D5250" s="148">
        <f t="shared" si="812"/>
        <v>8</v>
      </c>
      <c r="E5250" s="152">
        <v>13</v>
      </c>
      <c r="F5250" s="153">
        <v>0</v>
      </c>
      <c r="G5250" s="154">
        <v>286.66000000000003</v>
      </c>
      <c r="H5250" s="154">
        <v>0</v>
      </c>
      <c r="I5250" s="154">
        <v>1235.0060000000001</v>
      </c>
      <c r="J5250" s="151">
        <v>0</v>
      </c>
      <c r="K5250" s="149">
        <f t="shared" si="813"/>
        <v>1521.6660000000002</v>
      </c>
      <c r="L5250" s="148">
        <v>0</v>
      </c>
      <c r="M5250" s="148">
        <v>91.921999999999997</v>
      </c>
      <c r="N5250" s="148">
        <v>0</v>
      </c>
      <c r="O5250" s="148">
        <v>303.51499999999999</v>
      </c>
      <c r="P5250" s="148">
        <v>0</v>
      </c>
      <c r="Q5250" s="21">
        <f t="shared" si="814"/>
        <v>0</v>
      </c>
      <c r="R5250" s="21">
        <f t="shared" si="815"/>
        <v>293.87463400000001</v>
      </c>
      <c r="S5250" s="21">
        <f t="shared" si="816"/>
        <v>0</v>
      </c>
      <c r="T5250" s="21">
        <f t="shared" si="817"/>
        <v>963.96364000000005</v>
      </c>
      <c r="U5250" s="22">
        <f t="shared" si="818"/>
        <v>1257.8382740000002</v>
      </c>
      <c r="V5250" s="39">
        <f t="shared" si="819"/>
        <v>0.82661916215516418</v>
      </c>
    </row>
    <row r="5251" spans="1:22">
      <c r="A5251">
        <v>5246</v>
      </c>
      <c r="B5251" s="155">
        <f t="shared" si="820"/>
        <v>41493</v>
      </c>
      <c r="C5251" s="148">
        <f t="shared" si="811"/>
        <v>2013</v>
      </c>
      <c r="D5251" s="148">
        <f t="shared" si="812"/>
        <v>8</v>
      </c>
      <c r="E5251" s="152">
        <v>14</v>
      </c>
      <c r="F5251" s="153">
        <v>0</v>
      </c>
      <c r="G5251" s="154">
        <v>286.21300000000002</v>
      </c>
      <c r="H5251" s="154">
        <v>0</v>
      </c>
      <c r="I5251" s="154">
        <v>1348.9179999999999</v>
      </c>
      <c r="J5251" s="151">
        <v>0</v>
      </c>
      <c r="K5251" s="149">
        <f t="shared" si="813"/>
        <v>1635.1309999999999</v>
      </c>
      <c r="L5251" s="148">
        <v>0</v>
      </c>
      <c r="M5251" s="148">
        <v>91.84</v>
      </c>
      <c r="N5251" s="148">
        <v>0</v>
      </c>
      <c r="O5251" s="148">
        <v>328.45600000000002</v>
      </c>
      <c r="P5251" s="148">
        <v>0</v>
      </c>
      <c r="Q5251" s="21">
        <f t="shared" si="814"/>
        <v>0</v>
      </c>
      <c r="R5251" s="21">
        <f t="shared" si="815"/>
        <v>293.61248000000001</v>
      </c>
      <c r="S5251" s="21">
        <f t="shared" si="816"/>
        <v>0</v>
      </c>
      <c r="T5251" s="21">
        <f t="shared" si="817"/>
        <v>1043.1762560000002</v>
      </c>
      <c r="U5251" s="22">
        <f t="shared" si="818"/>
        <v>1336.7887360000002</v>
      </c>
      <c r="V5251" s="39">
        <f t="shared" si="819"/>
        <v>0.81754228621437686</v>
      </c>
    </row>
    <row r="5252" spans="1:22">
      <c r="A5252">
        <v>5247</v>
      </c>
      <c r="B5252" s="155">
        <f t="shared" si="820"/>
        <v>41493</v>
      </c>
      <c r="C5252" s="148">
        <f t="shared" si="811"/>
        <v>2013</v>
      </c>
      <c r="D5252" s="148">
        <f t="shared" si="812"/>
        <v>8</v>
      </c>
      <c r="E5252" s="152">
        <v>15</v>
      </c>
      <c r="F5252" s="153">
        <v>0</v>
      </c>
      <c r="G5252" s="154">
        <v>349.75900000000001</v>
      </c>
      <c r="H5252" s="154">
        <v>0</v>
      </c>
      <c r="I5252" s="154">
        <v>1166.498</v>
      </c>
      <c r="J5252" s="151">
        <v>0</v>
      </c>
      <c r="K5252" s="149">
        <f t="shared" si="813"/>
        <v>1516.2570000000001</v>
      </c>
      <c r="L5252" s="148">
        <v>0</v>
      </c>
      <c r="M5252" s="148">
        <v>109.553</v>
      </c>
      <c r="N5252" s="148">
        <v>0</v>
      </c>
      <c r="O5252" s="148">
        <v>283.70400000000001</v>
      </c>
      <c r="P5252" s="148">
        <v>0</v>
      </c>
      <c r="Q5252" s="21">
        <f t="shared" si="814"/>
        <v>0</v>
      </c>
      <c r="R5252" s="21">
        <f t="shared" si="815"/>
        <v>350.24094100000002</v>
      </c>
      <c r="S5252" s="21">
        <f t="shared" si="816"/>
        <v>0</v>
      </c>
      <c r="T5252" s="21">
        <f t="shared" si="817"/>
        <v>901.04390400000011</v>
      </c>
      <c r="U5252" s="22">
        <f t="shared" si="818"/>
        <v>1251.2848450000001</v>
      </c>
      <c r="V5252" s="39">
        <f t="shared" si="819"/>
        <v>0.82524588179972136</v>
      </c>
    </row>
    <row r="5253" spans="1:22">
      <c r="A5253">
        <v>5248</v>
      </c>
      <c r="B5253" s="155">
        <f t="shared" si="820"/>
        <v>41493</v>
      </c>
      <c r="C5253" s="148">
        <f t="shared" si="811"/>
        <v>2013</v>
      </c>
      <c r="D5253" s="148">
        <f t="shared" si="812"/>
        <v>8</v>
      </c>
      <c r="E5253" s="152">
        <v>16</v>
      </c>
      <c r="F5253" s="153">
        <v>0</v>
      </c>
      <c r="G5253" s="154">
        <v>305.69900000000001</v>
      </c>
      <c r="H5253" s="154">
        <v>0</v>
      </c>
      <c r="I5253" s="154">
        <v>1175.9359999999999</v>
      </c>
      <c r="J5253" s="151">
        <v>0</v>
      </c>
      <c r="K5253" s="149">
        <f t="shared" si="813"/>
        <v>1481.635</v>
      </c>
      <c r="L5253" s="148">
        <v>0</v>
      </c>
      <c r="M5253" s="148">
        <v>97.540999999999997</v>
      </c>
      <c r="N5253" s="148">
        <v>0</v>
      </c>
      <c r="O5253" s="148">
        <v>285.274</v>
      </c>
      <c r="P5253" s="148">
        <v>0</v>
      </c>
      <c r="Q5253" s="21">
        <f t="shared" si="814"/>
        <v>0</v>
      </c>
      <c r="R5253" s="21">
        <f t="shared" si="815"/>
        <v>311.83857699999999</v>
      </c>
      <c r="S5253" s="21">
        <f t="shared" si="816"/>
        <v>0</v>
      </c>
      <c r="T5253" s="21">
        <f t="shared" si="817"/>
        <v>906.03022400000009</v>
      </c>
      <c r="U5253" s="22">
        <f t="shared" si="818"/>
        <v>1217.8688010000001</v>
      </c>
      <c r="V5253" s="39">
        <f t="shared" si="819"/>
        <v>0.82197626338470686</v>
      </c>
    </row>
    <row r="5254" spans="1:22">
      <c r="A5254">
        <v>5249</v>
      </c>
      <c r="B5254" s="155">
        <f t="shared" si="820"/>
        <v>41493</v>
      </c>
      <c r="C5254" s="148">
        <f t="shared" si="811"/>
        <v>2013</v>
      </c>
      <c r="D5254" s="148">
        <f t="shared" si="812"/>
        <v>8</v>
      </c>
      <c r="E5254" s="152">
        <v>17</v>
      </c>
      <c r="F5254" s="153">
        <v>0</v>
      </c>
      <c r="G5254" s="154">
        <v>303.33100000000002</v>
      </c>
      <c r="H5254" s="154">
        <v>0</v>
      </c>
      <c r="I5254" s="154">
        <v>1171.145</v>
      </c>
      <c r="J5254" s="151">
        <v>0</v>
      </c>
      <c r="K5254" s="149">
        <f t="shared" si="813"/>
        <v>1474.4760000000001</v>
      </c>
      <c r="L5254" s="148">
        <v>0</v>
      </c>
      <c r="M5254" s="148">
        <v>96.856999999999999</v>
      </c>
      <c r="N5254" s="148">
        <v>0</v>
      </c>
      <c r="O5254" s="148">
        <v>287.351</v>
      </c>
      <c r="P5254" s="148">
        <v>0</v>
      </c>
      <c r="Q5254" s="21">
        <f t="shared" si="814"/>
        <v>0</v>
      </c>
      <c r="R5254" s="21">
        <f t="shared" si="815"/>
        <v>309.65182900000002</v>
      </c>
      <c r="S5254" s="21">
        <f t="shared" si="816"/>
        <v>0</v>
      </c>
      <c r="T5254" s="21">
        <f t="shared" si="817"/>
        <v>912.62677600000006</v>
      </c>
      <c r="U5254" s="22">
        <f t="shared" si="818"/>
        <v>1222.278605</v>
      </c>
      <c r="V5254" s="39">
        <f t="shared" si="819"/>
        <v>0.8289579518418746</v>
      </c>
    </row>
    <row r="5255" spans="1:22">
      <c r="A5255">
        <v>5250</v>
      </c>
      <c r="B5255" s="155">
        <f t="shared" si="820"/>
        <v>41493</v>
      </c>
      <c r="C5255" s="148">
        <f t="shared" ref="C5255:C5318" si="821">YEAR(B5255)</f>
        <v>2013</v>
      </c>
      <c r="D5255" s="148">
        <f t="shared" ref="D5255:D5318" si="822">MONTH(B5255)</f>
        <v>8</v>
      </c>
      <c r="E5255" s="152">
        <v>18</v>
      </c>
      <c r="F5255" s="153">
        <v>0</v>
      </c>
      <c r="G5255" s="154">
        <v>382.42500000000001</v>
      </c>
      <c r="H5255" s="154">
        <v>0</v>
      </c>
      <c r="I5255" s="154">
        <v>1178.461</v>
      </c>
      <c r="J5255" s="151">
        <v>0</v>
      </c>
      <c r="K5255" s="149">
        <f t="shared" ref="K5255:K5318" si="823">SUM(F5255:J5255)</f>
        <v>1560.886</v>
      </c>
      <c r="L5255" s="148">
        <v>0</v>
      </c>
      <c r="M5255" s="148">
        <v>120.511</v>
      </c>
      <c r="N5255" s="148">
        <v>0</v>
      </c>
      <c r="O5255" s="148">
        <v>291.60000000000002</v>
      </c>
      <c r="P5255" s="148">
        <v>0</v>
      </c>
      <c r="Q5255" s="21">
        <f t="shared" ref="Q5255:Q5318" si="824">+$Q$2*L5255</f>
        <v>0</v>
      </c>
      <c r="R5255" s="21">
        <f t="shared" ref="R5255:R5318" si="825">+$R$2*M5255</f>
        <v>385.27366699999999</v>
      </c>
      <c r="S5255" s="21">
        <f t="shared" ref="S5255:S5318" si="826">+$S$2*N5255</f>
        <v>0</v>
      </c>
      <c r="T5255" s="21">
        <f t="shared" ref="T5255:T5318" si="827">+$T$2*O5255</f>
        <v>926.12160000000017</v>
      </c>
      <c r="U5255" s="22">
        <f t="shared" ref="U5255:U5318" si="828">SUM(Q5255:T5255)</f>
        <v>1311.3952670000001</v>
      </c>
      <c r="V5255" s="39">
        <f t="shared" ref="V5255:V5318" si="829">+U5255/K5255</f>
        <v>0.84016082340414366</v>
      </c>
    </row>
    <row r="5256" spans="1:22">
      <c r="A5256">
        <v>5251</v>
      </c>
      <c r="B5256" s="155">
        <f t="shared" si="820"/>
        <v>41493</v>
      </c>
      <c r="C5256" s="148">
        <f t="shared" si="821"/>
        <v>2013</v>
      </c>
      <c r="D5256" s="148">
        <f t="shared" si="822"/>
        <v>8</v>
      </c>
      <c r="E5256" s="152">
        <v>19</v>
      </c>
      <c r="F5256" s="153">
        <v>0</v>
      </c>
      <c r="G5256" s="154">
        <v>449.68700000000001</v>
      </c>
      <c r="H5256" s="154">
        <v>0</v>
      </c>
      <c r="I5256" s="154">
        <v>1133.797</v>
      </c>
      <c r="J5256" s="151">
        <v>0</v>
      </c>
      <c r="K5256" s="149">
        <f t="shared" si="823"/>
        <v>1583.4839999999999</v>
      </c>
      <c r="L5256" s="148">
        <v>0</v>
      </c>
      <c r="M5256" s="148">
        <v>138.41399999999999</v>
      </c>
      <c r="N5256" s="148">
        <v>0</v>
      </c>
      <c r="O5256" s="148">
        <v>282.50400000000002</v>
      </c>
      <c r="P5256" s="148">
        <v>0</v>
      </c>
      <c r="Q5256" s="21">
        <f t="shared" si="824"/>
        <v>0</v>
      </c>
      <c r="R5256" s="21">
        <f t="shared" si="825"/>
        <v>442.50955799999997</v>
      </c>
      <c r="S5256" s="21">
        <f t="shared" si="826"/>
        <v>0</v>
      </c>
      <c r="T5256" s="21">
        <f t="shared" si="827"/>
        <v>897.23270400000013</v>
      </c>
      <c r="U5256" s="22">
        <f t="shared" si="828"/>
        <v>1339.7422620000002</v>
      </c>
      <c r="V5256" s="39">
        <f t="shared" si="829"/>
        <v>0.84607249710132859</v>
      </c>
    </row>
    <row r="5257" spans="1:22">
      <c r="A5257">
        <v>5252</v>
      </c>
      <c r="B5257" s="155">
        <f t="shared" si="820"/>
        <v>41493</v>
      </c>
      <c r="C5257" s="148">
        <f t="shared" si="821"/>
        <v>2013</v>
      </c>
      <c r="D5257" s="148">
        <f t="shared" si="822"/>
        <v>8</v>
      </c>
      <c r="E5257" s="152">
        <v>20</v>
      </c>
      <c r="F5257" s="153">
        <v>0</v>
      </c>
      <c r="G5257" s="154">
        <v>690.08900000000006</v>
      </c>
      <c r="H5257" s="154">
        <v>0</v>
      </c>
      <c r="I5257" s="154">
        <v>1161.7070000000001</v>
      </c>
      <c r="J5257" s="151">
        <v>0</v>
      </c>
      <c r="K5257" s="149">
        <f t="shared" si="823"/>
        <v>1851.7960000000003</v>
      </c>
      <c r="L5257" s="148">
        <v>0</v>
      </c>
      <c r="M5257" s="148">
        <v>200.22800000000001</v>
      </c>
      <c r="N5257" s="148">
        <v>0</v>
      </c>
      <c r="O5257" s="148">
        <v>289.64400000000001</v>
      </c>
      <c r="P5257" s="148">
        <v>0</v>
      </c>
      <c r="Q5257" s="21">
        <f t="shared" si="824"/>
        <v>0</v>
      </c>
      <c r="R5257" s="21">
        <f t="shared" si="825"/>
        <v>640.128916</v>
      </c>
      <c r="S5257" s="21">
        <f t="shared" si="826"/>
        <v>0</v>
      </c>
      <c r="T5257" s="21">
        <f t="shared" si="827"/>
        <v>919.90934400000003</v>
      </c>
      <c r="U5257" s="22">
        <f t="shared" si="828"/>
        <v>1560.03826</v>
      </c>
      <c r="V5257" s="39">
        <f t="shared" si="829"/>
        <v>0.84244606857342808</v>
      </c>
    </row>
    <row r="5258" spans="1:22">
      <c r="A5258">
        <v>5253</v>
      </c>
      <c r="B5258" s="155">
        <f t="shared" si="820"/>
        <v>41493</v>
      </c>
      <c r="C5258" s="148">
        <f t="shared" si="821"/>
        <v>2013</v>
      </c>
      <c r="D5258" s="148">
        <f t="shared" si="822"/>
        <v>8</v>
      </c>
      <c r="E5258" s="152">
        <v>21</v>
      </c>
      <c r="F5258" s="153">
        <v>0</v>
      </c>
      <c r="G5258" s="154">
        <v>645.00800000000004</v>
      </c>
      <c r="H5258" s="154">
        <v>0</v>
      </c>
      <c r="I5258" s="154">
        <v>1170.8140000000001</v>
      </c>
      <c r="J5258" s="151">
        <v>0</v>
      </c>
      <c r="K5258" s="149">
        <f t="shared" si="823"/>
        <v>1815.8220000000001</v>
      </c>
      <c r="L5258" s="148">
        <v>0</v>
      </c>
      <c r="M5258" s="148">
        <v>186.65600000000001</v>
      </c>
      <c r="N5258" s="148">
        <v>0</v>
      </c>
      <c r="O5258" s="148">
        <v>290.39800000000002</v>
      </c>
      <c r="P5258" s="148">
        <v>0</v>
      </c>
      <c r="Q5258" s="21">
        <f t="shared" si="824"/>
        <v>0</v>
      </c>
      <c r="R5258" s="21">
        <f t="shared" si="825"/>
        <v>596.73923200000002</v>
      </c>
      <c r="S5258" s="21">
        <f t="shared" si="826"/>
        <v>0</v>
      </c>
      <c r="T5258" s="21">
        <f t="shared" si="827"/>
        <v>922.30404800000008</v>
      </c>
      <c r="U5258" s="22">
        <f t="shared" si="828"/>
        <v>1519.0432800000001</v>
      </c>
      <c r="V5258" s="39">
        <f t="shared" si="829"/>
        <v>0.83655957467196673</v>
      </c>
    </row>
    <row r="5259" spans="1:22">
      <c r="A5259">
        <v>5254</v>
      </c>
      <c r="B5259" s="155">
        <f t="shared" si="820"/>
        <v>41493</v>
      </c>
      <c r="C5259" s="148">
        <f t="shared" si="821"/>
        <v>2013</v>
      </c>
      <c r="D5259" s="148">
        <f t="shared" si="822"/>
        <v>8</v>
      </c>
      <c r="E5259" s="152">
        <v>22</v>
      </c>
      <c r="F5259" s="153">
        <v>0</v>
      </c>
      <c r="G5259" s="154">
        <v>646.50900000000001</v>
      </c>
      <c r="H5259" s="154">
        <v>0</v>
      </c>
      <c r="I5259" s="154">
        <v>1139.5550000000001</v>
      </c>
      <c r="J5259" s="151">
        <v>0</v>
      </c>
      <c r="K5259" s="149">
        <f t="shared" si="823"/>
        <v>1786.0640000000001</v>
      </c>
      <c r="L5259" s="148">
        <v>0</v>
      </c>
      <c r="M5259" s="148">
        <v>186.81700000000001</v>
      </c>
      <c r="N5259" s="148">
        <v>0</v>
      </c>
      <c r="O5259" s="148">
        <v>281.923</v>
      </c>
      <c r="P5259" s="148">
        <v>0</v>
      </c>
      <c r="Q5259" s="21">
        <f t="shared" si="824"/>
        <v>0</v>
      </c>
      <c r="R5259" s="21">
        <f t="shared" si="825"/>
        <v>597.25394900000003</v>
      </c>
      <c r="S5259" s="21">
        <f t="shared" si="826"/>
        <v>0</v>
      </c>
      <c r="T5259" s="21">
        <f t="shared" si="827"/>
        <v>895.38744800000006</v>
      </c>
      <c r="U5259" s="22">
        <f t="shared" si="828"/>
        <v>1492.6413970000001</v>
      </c>
      <c r="V5259" s="39">
        <f t="shared" si="829"/>
        <v>0.83571551579338699</v>
      </c>
    </row>
    <row r="5260" spans="1:22">
      <c r="A5260">
        <v>5255</v>
      </c>
      <c r="B5260" s="155">
        <f t="shared" si="820"/>
        <v>41493</v>
      </c>
      <c r="C5260" s="148">
        <f t="shared" si="821"/>
        <v>2013</v>
      </c>
      <c r="D5260" s="148">
        <f t="shared" si="822"/>
        <v>8</v>
      </c>
      <c r="E5260" s="152">
        <v>23</v>
      </c>
      <c r="F5260" s="153">
        <v>0</v>
      </c>
      <c r="G5260" s="154">
        <v>705.96600000000001</v>
      </c>
      <c r="H5260" s="154">
        <v>0</v>
      </c>
      <c r="I5260" s="154">
        <v>1087.5319999999999</v>
      </c>
      <c r="J5260" s="151">
        <v>0</v>
      </c>
      <c r="K5260" s="149">
        <f t="shared" si="823"/>
        <v>1793.498</v>
      </c>
      <c r="L5260" s="148">
        <v>0</v>
      </c>
      <c r="M5260" s="148">
        <v>203.21</v>
      </c>
      <c r="N5260" s="148">
        <v>0</v>
      </c>
      <c r="O5260" s="148">
        <v>261.48599999999999</v>
      </c>
      <c r="P5260" s="148">
        <v>0</v>
      </c>
      <c r="Q5260" s="21">
        <f t="shared" si="824"/>
        <v>0</v>
      </c>
      <c r="R5260" s="21">
        <f t="shared" si="825"/>
        <v>649.66237000000001</v>
      </c>
      <c r="S5260" s="21">
        <f t="shared" si="826"/>
        <v>0</v>
      </c>
      <c r="T5260" s="21">
        <f t="shared" si="827"/>
        <v>830.47953600000005</v>
      </c>
      <c r="U5260" s="22">
        <f t="shared" si="828"/>
        <v>1480.1419060000001</v>
      </c>
      <c r="V5260" s="39">
        <f t="shared" si="829"/>
        <v>0.82528216145208977</v>
      </c>
    </row>
    <row r="5261" spans="1:22">
      <c r="A5261">
        <v>5256</v>
      </c>
      <c r="B5261" s="155">
        <f t="shared" si="820"/>
        <v>41493</v>
      </c>
      <c r="C5261" s="148">
        <f t="shared" si="821"/>
        <v>2013</v>
      </c>
      <c r="D5261" s="148">
        <f t="shared" si="822"/>
        <v>8</v>
      </c>
      <c r="E5261" s="152">
        <v>24</v>
      </c>
      <c r="F5261" s="153">
        <v>0</v>
      </c>
      <c r="G5261" s="154">
        <v>673.37400000000002</v>
      </c>
      <c r="H5261" s="154">
        <v>0</v>
      </c>
      <c r="I5261" s="154">
        <v>1115.117</v>
      </c>
      <c r="J5261" s="151">
        <v>0</v>
      </c>
      <c r="K5261" s="149">
        <f t="shared" si="823"/>
        <v>1788.491</v>
      </c>
      <c r="L5261" s="148">
        <v>0</v>
      </c>
      <c r="M5261" s="148">
        <v>195.4</v>
      </c>
      <c r="N5261" s="148">
        <v>0</v>
      </c>
      <c r="O5261" s="148">
        <v>264.57900000000001</v>
      </c>
      <c r="P5261" s="148">
        <v>0</v>
      </c>
      <c r="Q5261" s="21">
        <f t="shared" si="824"/>
        <v>0</v>
      </c>
      <c r="R5261" s="21">
        <f t="shared" si="825"/>
        <v>624.69380000000001</v>
      </c>
      <c r="S5261" s="21">
        <f t="shared" si="826"/>
        <v>0</v>
      </c>
      <c r="T5261" s="21">
        <f t="shared" si="827"/>
        <v>840.30290400000001</v>
      </c>
      <c r="U5261" s="22">
        <f t="shared" si="828"/>
        <v>1464.9967040000001</v>
      </c>
      <c r="V5261" s="39">
        <f t="shared" si="829"/>
        <v>0.81912444848757981</v>
      </c>
    </row>
    <row r="5262" spans="1:22">
      <c r="A5262">
        <v>5257</v>
      </c>
      <c r="B5262" s="155">
        <f t="shared" si="820"/>
        <v>41494</v>
      </c>
      <c r="C5262" s="148">
        <f t="shared" si="821"/>
        <v>2013</v>
      </c>
      <c r="D5262" s="148">
        <f t="shared" si="822"/>
        <v>8</v>
      </c>
      <c r="E5262" s="152">
        <v>1</v>
      </c>
      <c r="F5262" s="153">
        <v>0</v>
      </c>
      <c r="G5262" s="154">
        <v>303.76400000000001</v>
      </c>
      <c r="H5262" s="154">
        <v>0</v>
      </c>
      <c r="I5262" s="154">
        <v>1180.596</v>
      </c>
      <c r="J5262" s="151">
        <v>0</v>
      </c>
      <c r="K5262" s="149">
        <f t="shared" si="823"/>
        <v>1484.3600000000001</v>
      </c>
      <c r="L5262" s="148">
        <v>0</v>
      </c>
      <c r="M5262" s="148">
        <v>98.632000000000005</v>
      </c>
      <c r="N5262" s="148">
        <v>0</v>
      </c>
      <c r="O5262" s="148">
        <v>273.005</v>
      </c>
      <c r="P5262" s="148">
        <v>0</v>
      </c>
      <c r="Q5262" s="21">
        <f t="shared" si="824"/>
        <v>0</v>
      </c>
      <c r="R5262" s="21">
        <f t="shared" si="825"/>
        <v>315.326504</v>
      </c>
      <c r="S5262" s="21">
        <f t="shared" si="826"/>
        <v>0</v>
      </c>
      <c r="T5262" s="21">
        <f t="shared" si="827"/>
        <v>867.06388000000004</v>
      </c>
      <c r="U5262" s="22">
        <f t="shared" si="828"/>
        <v>1182.390384</v>
      </c>
      <c r="V5262" s="39">
        <f t="shared" si="829"/>
        <v>0.79656578188579585</v>
      </c>
    </row>
    <row r="5263" spans="1:22">
      <c r="A5263">
        <v>5258</v>
      </c>
      <c r="B5263" s="155">
        <f t="shared" si="820"/>
        <v>41494</v>
      </c>
      <c r="C5263" s="148">
        <f t="shared" si="821"/>
        <v>2013</v>
      </c>
      <c r="D5263" s="148">
        <f t="shared" si="822"/>
        <v>8</v>
      </c>
      <c r="E5263" s="152">
        <v>2</v>
      </c>
      <c r="F5263" s="153">
        <v>0</v>
      </c>
      <c r="G5263" s="154">
        <v>308.12799999999999</v>
      </c>
      <c r="H5263" s="154">
        <v>0</v>
      </c>
      <c r="I5263" s="154">
        <v>1083.1600000000001</v>
      </c>
      <c r="J5263" s="151">
        <v>0</v>
      </c>
      <c r="K5263" s="149">
        <f t="shared" si="823"/>
        <v>1391.288</v>
      </c>
      <c r="L5263" s="148">
        <v>0</v>
      </c>
      <c r="M5263" s="148">
        <v>99.195999999999998</v>
      </c>
      <c r="N5263" s="148">
        <v>0</v>
      </c>
      <c r="O5263" s="148">
        <v>251.72900000000001</v>
      </c>
      <c r="P5263" s="148">
        <v>0</v>
      </c>
      <c r="Q5263" s="21">
        <f t="shared" si="824"/>
        <v>0</v>
      </c>
      <c r="R5263" s="21">
        <f t="shared" si="825"/>
        <v>317.12961200000001</v>
      </c>
      <c r="S5263" s="21">
        <f t="shared" si="826"/>
        <v>0</v>
      </c>
      <c r="T5263" s="21">
        <f t="shared" si="827"/>
        <v>799.49130400000013</v>
      </c>
      <c r="U5263" s="22">
        <f t="shared" si="828"/>
        <v>1116.6209160000001</v>
      </c>
      <c r="V5263" s="39">
        <f t="shared" si="829"/>
        <v>0.80258071369838602</v>
      </c>
    </row>
    <row r="5264" spans="1:22">
      <c r="A5264">
        <v>5259</v>
      </c>
      <c r="B5264" s="155">
        <f t="shared" si="820"/>
        <v>41494</v>
      </c>
      <c r="C5264" s="148">
        <f t="shared" si="821"/>
        <v>2013</v>
      </c>
      <c r="D5264" s="148">
        <f t="shared" si="822"/>
        <v>8</v>
      </c>
      <c r="E5264" s="152">
        <v>3</v>
      </c>
      <c r="F5264" s="153">
        <v>0</v>
      </c>
      <c r="G5264" s="154">
        <v>312.51100000000002</v>
      </c>
      <c r="H5264" s="154">
        <v>0</v>
      </c>
      <c r="I5264" s="154">
        <v>1068.6500000000001</v>
      </c>
      <c r="J5264" s="151">
        <v>0</v>
      </c>
      <c r="K5264" s="149">
        <f t="shared" si="823"/>
        <v>1381.1610000000001</v>
      </c>
      <c r="L5264" s="148">
        <v>0</v>
      </c>
      <c r="M5264" s="148">
        <v>99.713999999999999</v>
      </c>
      <c r="N5264" s="148">
        <v>0</v>
      </c>
      <c r="O5264" s="148">
        <v>245.59800000000001</v>
      </c>
      <c r="P5264" s="148">
        <v>0</v>
      </c>
      <c r="Q5264" s="21">
        <f t="shared" si="824"/>
        <v>0</v>
      </c>
      <c r="R5264" s="21">
        <f t="shared" si="825"/>
        <v>318.78565800000001</v>
      </c>
      <c r="S5264" s="21">
        <f t="shared" si="826"/>
        <v>0</v>
      </c>
      <c r="T5264" s="21">
        <f t="shared" si="827"/>
        <v>780.01924800000006</v>
      </c>
      <c r="U5264" s="22">
        <f t="shared" si="828"/>
        <v>1098.8049060000001</v>
      </c>
      <c r="V5264" s="39">
        <f t="shared" si="829"/>
        <v>0.79556612588974063</v>
      </c>
    </row>
    <row r="5265" spans="1:22">
      <c r="A5265">
        <v>5260</v>
      </c>
      <c r="B5265" s="155">
        <f t="shared" si="820"/>
        <v>41494</v>
      </c>
      <c r="C5265" s="148">
        <f t="shared" si="821"/>
        <v>2013</v>
      </c>
      <c r="D5265" s="148">
        <f t="shared" si="822"/>
        <v>8</v>
      </c>
      <c r="E5265" s="152">
        <v>4</v>
      </c>
      <c r="F5265" s="153">
        <v>0</v>
      </c>
      <c r="G5265" s="154">
        <v>312.24099999999999</v>
      </c>
      <c r="H5265" s="154">
        <v>0</v>
      </c>
      <c r="I5265" s="154">
        <v>1065.7329999999999</v>
      </c>
      <c r="J5265" s="151">
        <v>0</v>
      </c>
      <c r="K5265" s="149">
        <f t="shared" si="823"/>
        <v>1377.9739999999999</v>
      </c>
      <c r="L5265" s="148">
        <v>0</v>
      </c>
      <c r="M5265" s="148">
        <v>99.84</v>
      </c>
      <c r="N5265" s="148">
        <v>0</v>
      </c>
      <c r="O5265" s="148">
        <v>245.131</v>
      </c>
      <c r="P5265" s="148">
        <v>0</v>
      </c>
      <c r="Q5265" s="21">
        <f t="shared" si="824"/>
        <v>0</v>
      </c>
      <c r="R5265" s="21">
        <f t="shared" si="825"/>
        <v>319.18848000000003</v>
      </c>
      <c r="S5265" s="21">
        <f t="shared" si="826"/>
        <v>0</v>
      </c>
      <c r="T5265" s="21">
        <f t="shared" si="827"/>
        <v>778.53605600000003</v>
      </c>
      <c r="U5265" s="22">
        <f t="shared" si="828"/>
        <v>1097.7245360000002</v>
      </c>
      <c r="V5265" s="39">
        <f t="shared" si="829"/>
        <v>0.79662209591763</v>
      </c>
    </row>
    <row r="5266" spans="1:22">
      <c r="A5266">
        <v>5261</v>
      </c>
      <c r="B5266" s="155">
        <f t="shared" si="820"/>
        <v>41494</v>
      </c>
      <c r="C5266" s="148">
        <f t="shared" si="821"/>
        <v>2013</v>
      </c>
      <c r="D5266" s="148">
        <f t="shared" si="822"/>
        <v>8</v>
      </c>
      <c r="E5266" s="152">
        <v>5</v>
      </c>
      <c r="F5266" s="153">
        <v>0</v>
      </c>
      <c r="G5266" s="154">
        <v>312.92700000000002</v>
      </c>
      <c r="H5266" s="154">
        <v>0</v>
      </c>
      <c r="I5266" s="154">
        <v>1081.2370000000001</v>
      </c>
      <c r="J5266" s="151">
        <v>0</v>
      </c>
      <c r="K5266" s="149">
        <f t="shared" si="823"/>
        <v>1394.1640000000002</v>
      </c>
      <c r="L5266" s="148">
        <v>0</v>
      </c>
      <c r="M5266" s="148">
        <v>99.695999999999998</v>
      </c>
      <c r="N5266" s="148">
        <v>0</v>
      </c>
      <c r="O5266" s="148">
        <v>247.399</v>
      </c>
      <c r="P5266" s="148">
        <v>0</v>
      </c>
      <c r="Q5266" s="21">
        <f t="shared" si="824"/>
        <v>0</v>
      </c>
      <c r="R5266" s="21">
        <f t="shared" si="825"/>
        <v>318.72811200000001</v>
      </c>
      <c r="S5266" s="21">
        <f t="shared" si="826"/>
        <v>0</v>
      </c>
      <c r="T5266" s="21">
        <f t="shared" si="827"/>
        <v>785.73922400000004</v>
      </c>
      <c r="U5266" s="22">
        <f t="shared" si="828"/>
        <v>1104.4673360000002</v>
      </c>
      <c r="V5266" s="39">
        <f t="shared" si="829"/>
        <v>0.79220761402532269</v>
      </c>
    </row>
    <row r="5267" spans="1:22">
      <c r="A5267">
        <v>5262</v>
      </c>
      <c r="B5267" s="155">
        <f t="shared" si="820"/>
        <v>41494</v>
      </c>
      <c r="C5267" s="148">
        <f t="shared" si="821"/>
        <v>2013</v>
      </c>
      <c r="D5267" s="148">
        <f t="shared" si="822"/>
        <v>8</v>
      </c>
      <c r="E5267" s="152">
        <v>6</v>
      </c>
      <c r="F5267" s="153">
        <v>0</v>
      </c>
      <c r="G5267" s="154">
        <v>328.24099999999999</v>
      </c>
      <c r="H5267" s="154">
        <v>0</v>
      </c>
      <c r="I5267" s="154">
        <v>1071.3499999999999</v>
      </c>
      <c r="J5267" s="151">
        <v>0</v>
      </c>
      <c r="K5267" s="149">
        <f t="shared" si="823"/>
        <v>1399.5909999999999</v>
      </c>
      <c r="L5267" s="148">
        <v>0</v>
      </c>
      <c r="M5267" s="148">
        <v>105.22199999999999</v>
      </c>
      <c r="N5267" s="148">
        <v>0</v>
      </c>
      <c r="O5267" s="148">
        <v>246.45500000000001</v>
      </c>
      <c r="P5267" s="148">
        <v>0</v>
      </c>
      <c r="Q5267" s="21">
        <f t="shared" si="824"/>
        <v>0</v>
      </c>
      <c r="R5267" s="21">
        <f t="shared" si="825"/>
        <v>336.39473399999997</v>
      </c>
      <c r="S5267" s="21">
        <f t="shared" si="826"/>
        <v>0</v>
      </c>
      <c r="T5267" s="21">
        <f t="shared" si="827"/>
        <v>782.74108000000012</v>
      </c>
      <c r="U5267" s="22">
        <f t="shared" si="828"/>
        <v>1119.1358140000002</v>
      </c>
      <c r="V5267" s="39">
        <f t="shared" si="829"/>
        <v>0.79961632648395164</v>
      </c>
    </row>
    <row r="5268" spans="1:22">
      <c r="A5268">
        <v>5263</v>
      </c>
      <c r="B5268" s="155">
        <f t="shared" si="820"/>
        <v>41494</v>
      </c>
      <c r="C5268" s="148">
        <f t="shared" si="821"/>
        <v>2013</v>
      </c>
      <c r="D5268" s="148">
        <f t="shared" si="822"/>
        <v>8</v>
      </c>
      <c r="E5268" s="152">
        <v>7</v>
      </c>
      <c r="F5268" s="153">
        <v>0</v>
      </c>
      <c r="G5268" s="154">
        <v>325.93799999999999</v>
      </c>
      <c r="H5268" s="154">
        <v>0</v>
      </c>
      <c r="I5268" s="154">
        <v>1183.5440000000001</v>
      </c>
      <c r="J5268" s="151">
        <v>0</v>
      </c>
      <c r="K5268" s="149">
        <f t="shared" si="823"/>
        <v>1509.482</v>
      </c>
      <c r="L5268" s="148">
        <v>0</v>
      </c>
      <c r="M5268" s="148">
        <v>104.101</v>
      </c>
      <c r="N5268" s="148">
        <v>0</v>
      </c>
      <c r="O5268" s="148">
        <v>277.11399999999998</v>
      </c>
      <c r="P5268" s="148">
        <v>0</v>
      </c>
      <c r="Q5268" s="21">
        <f t="shared" si="824"/>
        <v>0</v>
      </c>
      <c r="R5268" s="21">
        <f t="shared" si="825"/>
        <v>332.81089700000001</v>
      </c>
      <c r="S5268" s="21">
        <f t="shared" si="826"/>
        <v>0</v>
      </c>
      <c r="T5268" s="21">
        <f t="shared" si="827"/>
        <v>880.11406399999998</v>
      </c>
      <c r="U5268" s="22">
        <f t="shared" si="828"/>
        <v>1212.9249609999999</v>
      </c>
      <c r="V5268" s="39">
        <f t="shared" si="829"/>
        <v>0.80353721409066159</v>
      </c>
    </row>
    <row r="5269" spans="1:22">
      <c r="A5269">
        <v>5264</v>
      </c>
      <c r="B5269" s="155">
        <f t="shared" si="820"/>
        <v>41494</v>
      </c>
      <c r="C5269" s="148">
        <f t="shared" si="821"/>
        <v>2013</v>
      </c>
      <c r="D5269" s="148">
        <f t="shared" si="822"/>
        <v>8</v>
      </c>
      <c r="E5269" s="152">
        <v>8</v>
      </c>
      <c r="F5269" s="153">
        <v>0</v>
      </c>
      <c r="G5269" s="154">
        <v>486.10599999999999</v>
      </c>
      <c r="H5269" s="154">
        <v>0</v>
      </c>
      <c r="I5269" s="154">
        <v>1138.451</v>
      </c>
      <c r="J5269" s="151">
        <v>0</v>
      </c>
      <c r="K5269" s="149">
        <f t="shared" si="823"/>
        <v>1624.557</v>
      </c>
      <c r="L5269" s="148">
        <v>0</v>
      </c>
      <c r="M5269" s="148">
        <v>150.38300000000001</v>
      </c>
      <c r="N5269" s="148">
        <v>0</v>
      </c>
      <c r="O5269" s="148">
        <v>256.98399999999998</v>
      </c>
      <c r="P5269" s="148">
        <v>0</v>
      </c>
      <c r="Q5269" s="21">
        <f t="shared" si="824"/>
        <v>0</v>
      </c>
      <c r="R5269" s="21">
        <f t="shared" si="825"/>
        <v>480.77445100000006</v>
      </c>
      <c r="S5269" s="21">
        <f t="shared" si="826"/>
        <v>0</v>
      </c>
      <c r="T5269" s="21">
        <f t="shared" si="827"/>
        <v>816.18118400000003</v>
      </c>
      <c r="U5269" s="22">
        <f t="shared" si="828"/>
        <v>1296.955635</v>
      </c>
      <c r="V5269" s="39">
        <f t="shared" si="829"/>
        <v>0.79834418552257636</v>
      </c>
    </row>
    <row r="5270" spans="1:22">
      <c r="A5270">
        <v>5265</v>
      </c>
      <c r="B5270" s="155">
        <f t="shared" si="820"/>
        <v>41494</v>
      </c>
      <c r="C5270" s="148">
        <f t="shared" si="821"/>
        <v>2013</v>
      </c>
      <c r="D5270" s="148">
        <f t="shared" si="822"/>
        <v>8</v>
      </c>
      <c r="E5270" s="152">
        <v>9</v>
      </c>
      <c r="F5270" s="153">
        <v>0</v>
      </c>
      <c r="G5270" s="154">
        <v>696.7</v>
      </c>
      <c r="H5270" s="154">
        <v>0</v>
      </c>
      <c r="I5270" s="154">
        <v>875.23</v>
      </c>
      <c r="J5270" s="151">
        <v>0</v>
      </c>
      <c r="K5270" s="149">
        <f t="shared" si="823"/>
        <v>1571.93</v>
      </c>
      <c r="L5270" s="148">
        <v>0</v>
      </c>
      <c r="M5270" s="148">
        <v>205.684</v>
      </c>
      <c r="N5270" s="148">
        <v>0</v>
      </c>
      <c r="O5270" s="148">
        <v>203.63200000000001</v>
      </c>
      <c r="P5270" s="148">
        <v>0</v>
      </c>
      <c r="Q5270" s="21">
        <f t="shared" si="824"/>
        <v>0</v>
      </c>
      <c r="R5270" s="21">
        <f t="shared" si="825"/>
        <v>657.57174799999996</v>
      </c>
      <c r="S5270" s="21">
        <f t="shared" si="826"/>
        <v>0</v>
      </c>
      <c r="T5270" s="21">
        <f t="shared" si="827"/>
        <v>646.735232</v>
      </c>
      <c r="U5270" s="22">
        <f t="shared" si="828"/>
        <v>1304.3069799999998</v>
      </c>
      <c r="V5270" s="39">
        <f t="shared" si="829"/>
        <v>0.82974876743875348</v>
      </c>
    </row>
    <row r="5271" spans="1:22">
      <c r="A5271">
        <v>5266</v>
      </c>
      <c r="B5271" s="155">
        <f t="shared" si="820"/>
        <v>41494</v>
      </c>
      <c r="C5271" s="148">
        <f t="shared" si="821"/>
        <v>2013</v>
      </c>
      <c r="D5271" s="148">
        <f t="shared" si="822"/>
        <v>8</v>
      </c>
      <c r="E5271" s="152">
        <v>10</v>
      </c>
      <c r="F5271" s="153">
        <v>0</v>
      </c>
      <c r="G5271" s="154">
        <v>686.98099999999999</v>
      </c>
      <c r="H5271" s="154">
        <v>0</v>
      </c>
      <c r="I5271" s="154">
        <v>948.61900000000003</v>
      </c>
      <c r="J5271" s="151">
        <v>0</v>
      </c>
      <c r="K5271" s="149">
        <f t="shared" si="823"/>
        <v>1635.6</v>
      </c>
      <c r="L5271" s="148">
        <v>0</v>
      </c>
      <c r="M5271" s="148">
        <v>200.422</v>
      </c>
      <c r="N5271" s="148">
        <v>0</v>
      </c>
      <c r="O5271" s="148">
        <v>219.86799999999999</v>
      </c>
      <c r="P5271" s="148">
        <v>0</v>
      </c>
      <c r="Q5271" s="21">
        <f t="shared" si="824"/>
        <v>0</v>
      </c>
      <c r="R5271" s="21">
        <f t="shared" si="825"/>
        <v>640.74913400000003</v>
      </c>
      <c r="S5271" s="21">
        <f t="shared" si="826"/>
        <v>0</v>
      </c>
      <c r="T5271" s="21">
        <f t="shared" si="827"/>
        <v>698.30076800000006</v>
      </c>
      <c r="U5271" s="22">
        <f t="shared" si="828"/>
        <v>1339.0499020000002</v>
      </c>
      <c r="V5271" s="39">
        <f t="shared" si="829"/>
        <v>0.81869032893127924</v>
      </c>
    </row>
    <row r="5272" spans="1:22">
      <c r="A5272">
        <v>5267</v>
      </c>
      <c r="B5272" s="155">
        <f t="shared" si="820"/>
        <v>41494</v>
      </c>
      <c r="C5272" s="148">
        <f t="shared" si="821"/>
        <v>2013</v>
      </c>
      <c r="D5272" s="148">
        <f t="shared" si="822"/>
        <v>8</v>
      </c>
      <c r="E5272" s="152">
        <v>11</v>
      </c>
      <c r="F5272" s="153">
        <v>0</v>
      </c>
      <c r="G5272" s="154">
        <v>806.30100000000004</v>
      </c>
      <c r="H5272" s="154">
        <v>0</v>
      </c>
      <c r="I5272" s="154">
        <v>1003.314</v>
      </c>
      <c r="J5272" s="151">
        <v>0</v>
      </c>
      <c r="K5272" s="149">
        <f t="shared" si="823"/>
        <v>1809.615</v>
      </c>
      <c r="L5272" s="148">
        <v>0</v>
      </c>
      <c r="M5272" s="148">
        <v>233.994</v>
      </c>
      <c r="N5272" s="148">
        <v>0</v>
      </c>
      <c r="O5272" s="148">
        <v>228.637</v>
      </c>
      <c r="P5272" s="148">
        <v>0</v>
      </c>
      <c r="Q5272" s="21">
        <f t="shared" si="824"/>
        <v>0</v>
      </c>
      <c r="R5272" s="21">
        <f t="shared" si="825"/>
        <v>748.07881800000007</v>
      </c>
      <c r="S5272" s="21">
        <f t="shared" si="826"/>
        <v>0</v>
      </c>
      <c r="T5272" s="21">
        <f t="shared" si="827"/>
        <v>726.15111200000001</v>
      </c>
      <c r="U5272" s="22">
        <f t="shared" si="828"/>
        <v>1474.22993</v>
      </c>
      <c r="V5272" s="39">
        <f t="shared" si="829"/>
        <v>0.81466495912113901</v>
      </c>
    </row>
    <row r="5273" spans="1:22">
      <c r="A5273">
        <v>5268</v>
      </c>
      <c r="B5273" s="155">
        <f t="shared" si="820"/>
        <v>41494</v>
      </c>
      <c r="C5273" s="148">
        <f t="shared" si="821"/>
        <v>2013</v>
      </c>
      <c r="D5273" s="148">
        <f t="shared" si="822"/>
        <v>8</v>
      </c>
      <c r="E5273" s="152">
        <v>12</v>
      </c>
      <c r="F5273" s="153">
        <v>0</v>
      </c>
      <c r="G5273" s="154">
        <v>807.96600000000001</v>
      </c>
      <c r="H5273" s="154">
        <v>0</v>
      </c>
      <c r="I5273" s="154">
        <v>1020.377</v>
      </c>
      <c r="J5273" s="151">
        <v>0</v>
      </c>
      <c r="K5273" s="149">
        <f t="shared" si="823"/>
        <v>1828.3429999999998</v>
      </c>
      <c r="L5273" s="148">
        <v>0</v>
      </c>
      <c r="M5273" s="148">
        <v>235.357</v>
      </c>
      <c r="N5273" s="148">
        <v>0</v>
      </c>
      <c r="O5273" s="148">
        <v>229.23599999999999</v>
      </c>
      <c r="P5273" s="148">
        <v>0</v>
      </c>
      <c r="Q5273" s="21">
        <f t="shared" si="824"/>
        <v>0</v>
      </c>
      <c r="R5273" s="21">
        <f t="shared" si="825"/>
        <v>752.436329</v>
      </c>
      <c r="S5273" s="21">
        <f t="shared" si="826"/>
        <v>0</v>
      </c>
      <c r="T5273" s="21">
        <f t="shared" si="827"/>
        <v>728.05353600000001</v>
      </c>
      <c r="U5273" s="22">
        <f t="shared" si="828"/>
        <v>1480.489865</v>
      </c>
      <c r="V5273" s="39">
        <f t="shared" si="829"/>
        <v>0.80974404966682956</v>
      </c>
    </row>
    <row r="5274" spans="1:22">
      <c r="A5274">
        <v>5269</v>
      </c>
      <c r="B5274" s="155">
        <f t="shared" si="820"/>
        <v>41494</v>
      </c>
      <c r="C5274" s="148">
        <f t="shared" si="821"/>
        <v>2013</v>
      </c>
      <c r="D5274" s="148">
        <f t="shared" si="822"/>
        <v>8</v>
      </c>
      <c r="E5274" s="152">
        <v>13</v>
      </c>
      <c r="F5274" s="153">
        <v>0</v>
      </c>
      <c r="G5274" s="154">
        <v>807.70899999999995</v>
      </c>
      <c r="H5274" s="154">
        <v>0</v>
      </c>
      <c r="I5274" s="154">
        <v>1045.181</v>
      </c>
      <c r="J5274" s="151">
        <v>0</v>
      </c>
      <c r="K5274" s="149">
        <f t="shared" si="823"/>
        <v>1852.8899999999999</v>
      </c>
      <c r="L5274" s="148">
        <v>0</v>
      </c>
      <c r="M5274" s="148">
        <v>235.47900000000001</v>
      </c>
      <c r="N5274" s="148">
        <v>0</v>
      </c>
      <c r="O5274" s="148">
        <v>233.31299999999999</v>
      </c>
      <c r="P5274" s="148">
        <v>0</v>
      </c>
      <c r="Q5274" s="21">
        <f t="shared" si="824"/>
        <v>0</v>
      </c>
      <c r="R5274" s="21">
        <f t="shared" si="825"/>
        <v>752.82636300000001</v>
      </c>
      <c r="S5274" s="21">
        <f t="shared" si="826"/>
        <v>0</v>
      </c>
      <c r="T5274" s="21">
        <f t="shared" si="827"/>
        <v>741.00208799999996</v>
      </c>
      <c r="U5274" s="22">
        <f t="shared" si="828"/>
        <v>1493.8284509999999</v>
      </c>
      <c r="V5274" s="39">
        <f t="shared" si="829"/>
        <v>0.80621539918721563</v>
      </c>
    </row>
    <row r="5275" spans="1:22">
      <c r="A5275">
        <v>5270</v>
      </c>
      <c r="B5275" s="155">
        <f t="shared" si="820"/>
        <v>41494</v>
      </c>
      <c r="C5275" s="148">
        <f t="shared" si="821"/>
        <v>2013</v>
      </c>
      <c r="D5275" s="148">
        <f t="shared" si="822"/>
        <v>8</v>
      </c>
      <c r="E5275" s="152">
        <v>14</v>
      </c>
      <c r="F5275" s="153">
        <v>0</v>
      </c>
      <c r="G5275" s="154">
        <v>801.23699999999997</v>
      </c>
      <c r="H5275" s="154">
        <v>0</v>
      </c>
      <c r="I5275" s="154">
        <v>1017.24</v>
      </c>
      <c r="J5275" s="151">
        <v>0</v>
      </c>
      <c r="K5275" s="149">
        <f t="shared" si="823"/>
        <v>1818.4769999999999</v>
      </c>
      <c r="L5275" s="148">
        <v>0</v>
      </c>
      <c r="M5275" s="148">
        <v>233.328</v>
      </c>
      <c r="N5275" s="148">
        <v>0</v>
      </c>
      <c r="O5275" s="148">
        <v>223.85300000000001</v>
      </c>
      <c r="P5275" s="148">
        <v>0</v>
      </c>
      <c r="Q5275" s="21">
        <f t="shared" si="824"/>
        <v>0</v>
      </c>
      <c r="R5275" s="21">
        <f t="shared" si="825"/>
        <v>745.94961599999999</v>
      </c>
      <c r="S5275" s="21">
        <f t="shared" si="826"/>
        <v>0</v>
      </c>
      <c r="T5275" s="21">
        <f t="shared" si="827"/>
        <v>710.95712800000001</v>
      </c>
      <c r="U5275" s="22">
        <f t="shared" si="828"/>
        <v>1456.9067439999999</v>
      </c>
      <c r="V5275" s="39">
        <f t="shared" si="829"/>
        <v>0.80116863947138184</v>
      </c>
    </row>
    <row r="5276" spans="1:22">
      <c r="A5276">
        <v>5271</v>
      </c>
      <c r="B5276" s="155">
        <f t="shared" si="820"/>
        <v>41494</v>
      </c>
      <c r="C5276" s="148">
        <f t="shared" si="821"/>
        <v>2013</v>
      </c>
      <c r="D5276" s="148">
        <f t="shared" si="822"/>
        <v>8</v>
      </c>
      <c r="E5276" s="152">
        <v>15</v>
      </c>
      <c r="F5276" s="153">
        <v>0</v>
      </c>
      <c r="G5276" s="154">
        <v>805.16899999999998</v>
      </c>
      <c r="H5276" s="154">
        <v>0</v>
      </c>
      <c r="I5276" s="154">
        <v>1018.006</v>
      </c>
      <c r="J5276" s="151">
        <v>0</v>
      </c>
      <c r="K5276" s="149">
        <f t="shared" si="823"/>
        <v>1823.175</v>
      </c>
      <c r="L5276" s="148">
        <v>0</v>
      </c>
      <c r="M5276" s="148">
        <v>234.44399999999999</v>
      </c>
      <c r="N5276" s="148">
        <v>0</v>
      </c>
      <c r="O5276" s="148">
        <v>226.60599999999999</v>
      </c>
      <c r="P5276" s="148">
        <v>0</v>
      </c>
      <c r="Q5276" s="21">
        <f t="shared" si="824"/>
        <v>0</v>
      </c>
      <c r="R5276" s="21">
        <f t="shared" si="825"/>
        <v>749.51746800000001</v>
      </c>
      <c r="S5276" s="21">
        <f t="shared" si="826"/>
        <v>0</v>
      </c>
      <c r="T5276" s="21">
        <f t="shared" si="827"/>
        <v>719.70065599999998</v>
      </c>
      <c r="U5276" s="22">
        <f t="shared" si="828"/>
        <v>1469.218124</v>
      </c>
      <c r="V5276" s="39">
        <f t="shared" si="829"/>
        <v>0.80585688373304809</v>
      </c>
    </row>
    <row r="5277" spans="1:22">
      <c r="A5277">
        <v>5272</v>
      </c>
      <c r="B5277" s="155">
        <f t="shared" si="820"/>
        <v>41494</v>
      </c>
      <c r="C5277" s="148">
        <f t="shared" si="821"/>
        <v>2013</v>
      </c>
      <c r="D5277" s="148">
        <f t="shared" si="822"/>
        <v>8</v>
      </c>
      <c r="E5277" s="152">
        <v>16</v>
      </c>
      <c r="F5277" s="153">
        <v>0</v>
      </c>
      <c r="G5277" s="154">
        <v>796.529</v>
      </c>
      <c r="H5277" s="154">
        <v>0</v>
      </c>
      <c r="I5277" s="154">
        <v>935.52200000000005</v>
      </c>
      <c r="J5277" s="151">
        <v>0</v>
      </c>
      <c r="K5277" s="149">
        <f t="shared" si="823"/>
        <v>1732.0509999999999</v>
      </c>
      <c r="L5277" s="148">
        <v>0</v>
      </c>
      <c r="M5277" s="148">
        <v>232.113</v>
      </c>
      <c r="N5277" s="148">
        <v>0</v>
      </c>
      <c r="O5277" s="148">
        <v>208.68600000000001</v>
      </c>
      <c r="P5277" s="148">
        <v>0</v>
      </c>
      <c r="Q5277" s="21">
        <f t="shared" si="824"/>
        <v>0</v>
      </c>
      <c r="R5277" s="21">
        <f t="shared" si="825"/>
        <v>742.06526099999996</v>
      </c>
      <c r="S5277" s="21">
        <f t="shared" si="826"/>
        <v>0</v>
      </c>
      <c r="T5277" s="21">
        <f t="shared" si="827"/>
        <v>662.78673600000002</v>
      </c>
      <c r="U5277" s="22">
        <f t="shared" si="828"/>
        <v>1404.851997</v>
      </c>
      <c r="V5277" s="39">
        <f t="shared" si="829"/>
        <v>0.8110915885271277</v>
      </c>
    </row>
    <row r="5278" spans="1:22">
      <c r="A5278">
        <v>5273</v>
      </c>
      <c r="B5278" s="155">
        <f t="shared" si="820"/>
        <v>41494</v>
      </c>
      <c r="C5278" s="148">
        <f t="shared" si="821"/>
        <v>2013</v>
      </c>
      <c r="D5278" s="148">
        <f t="shared" si="822"/>
        <v>8</v>
      </c>
      <c r="E5278" s="152">
        <v>17</v>
      </c>
      <c r="F5278" s="153">
        <v>0</v>
      </c>
      <c r="G5278" s="154">
        <v>772.66200000000003</v>
      </c>
      <c r="H5278" s="154">
        <v>0</v>
      </c>
      <c r="I5278" s="154">
        <v>946.13099999999997</v>
      </c>
      <c r="J5278" s="151">
        <v>0</v>
      </c>
      <c r="K5278" s="149">
        <f t="shared" si="823"/>
        <v>1718.7930000000001</v>
      </c>
      <c r="L5278" s="148">
        <v>0</v>
      </c>
      <c r="M5278" s="148">
        <v>224.06299999999999</v>
      </c>
      <c r="N5278" s="148">
        <v>0</v>
      </c>
      <c r="O5278" s="148">
        <v>209.99199999999999</v>
      </c>
      <c r="P5278" s="148">
        <v>0</v>
      </c>
      <c r="Q5278" s="21">
        <f t="shared" si="824"/>
        <v>0</v>
      </c>
      <c r="R5278" s="21">
        <f t="shared" si="825"/>
        <v>716.32941099999994</v>
      </c>
      <c r="S5278" s="21">
        <f t="shared" si="826"/>
        <v>0</v>
      </c>
      <c r="T5278" s="21">
        <f t="shared" si="827"/>
        <v>666.93459199999995</v>
      </c>
      <c r="U5278" s="22">
        <f t="shared" si="828"/>
        <v>1383.2640029999998</v>
      </c>
      <c r="V5278" s="39">
        <f t="shared" si="829"/>
        <v>0.80478801286716883</v>
      </c>
    </row>
    <row r="5279" spans="1:22">
      <c r="A5279">
        <v>5274</v>
      </c>
      <c r="B5279" s="155">
        <f t="shared" ref="B5279:B5342" si="830">+B5255+1</f>
        <v>41494</v>
      </c>
      <c r="C5279" s="148">
        <f t="shared" si="821"/>
        <v>2013</v>
      </c>
      <c r="D5279" s="148">
        <f t="shared" si="822"/>
        <v>8</v>
      </c>
      <c r="E5279" s="152">
        <v>18</v>
      </c>
      <c r="F5279" s="153">
        <v>0</v>
      </c>
      <c r="G5279" s="154">
        <v>800.65099999999995</v>
      </c>
      <c r="H5279" s="154">
        <v>0</v>
      </c>
      <c r="I5279" s="154">
        <v>928.24900000000002</v>
      </c>
      <c r="J5279" s="151">
        <v>0</v>
      </c>
      <c r="K5279" s="149">
        <f t="shared" si="823"/>
        <v>1728.9</v>
      </c>
      <c r="L5279" s="148">
        <v>0</v>
      </c>
      <c r="M5279" s="148">
        <v>232.38499999999999</v>
      </c>
      <c r="N5279" s="148">
        <v>0</v>
      </c>
      <c r="O5279" s="148">
        <v>208.518</v>
      </c>
      <c r="P5279" s="148">
        <v>0</v>
      </c>
      <c r="Q5279" s="21">
        <f t="shared" si="824"/>
        <v>0</v>
      </c>
      <c r="R5279" s="21">
        <f t="shared" si="825"/>
        <v>742.934845</v>
      </c>
      <c r="S5279" s="21">
        <f t="shared" si="826"/>
        <v>0</v>
      </c>
      <c r="T5279" s="21">
        <f t="shared" si="827"/>
        <v>662.25316800000007</v>
      </c>
      <c r="U5279" s="22">
        <f t="shared" si="828"/>
        <v>1405.188013</v>
      </c>
      <c r="V5279" s="39">
        <f t="shared" si="829"/>
        <v>0.81276419283937762</v>
      </c>
    </row>
    <row r="5280" spans="1:22">
      <c r="A5280">
        <v>5275</v>
      </c>
      <c r="B5280" s="155">
        <f t="shared" si="830"/>
        <v>41494</v>
      </c>
      <c r="C5280" s="148">
        <f t="shared" si="821"/>
        <v>2013</v>
      </c>
      <c r="D5280" s="148">
        <f t="shared" si="822"/>
        <v>8</v>
      </c>
      <c r="E5280" s="152">
        <v>19</v>
      </c>
      <c r="F5280" s="153">
        <v>0</v>
      </c>
      <c r="G5280" s="154">
        <v>757.20600000000002</v>
      </c>
      <c r="H5280" s="154">
        <v>0</v>
      </c>
      <c r="I5280" s="154">
        <v>989.75400000000002</v>
      </c>
      <c r="J5280" s="151">
        <v>0</v>
      </c>
      <c r="K5280" s="149">
        <f t="shared" si="823"/>
        <v>1746.96</v>
      </c>
      <c r="L5280" s="148">
        <v>0</v>
      </c>
      <c r="M5280" s="148">
        <v>219.08699999999999</v>
      </c>
      <c r="N5280" s="148">
        <v>0</v>
      </c>
      <c r="O5280" s="148">
        <v>228.215</v>
      </c>
      <c r="P5280" s="148">
        <v>0</v>
      </c>
      <c r="Q5280" s="21">
        <f t="shared" si="824"/>
        <v>0</v>
      </c>
      <c r="R5280" s="21">
        <f t="shared" si="825"/>
        <v>700.42113899999993</v>
      </c>
      <c r="S5280" s="21">
        <f t="shared" si="826"/>
        <v>0</v>
      </c>
      <c r="T5280" s="21">
        <f t="shared" si="827"/>
        <v>724.8108400000001</v>
      </c>
      <c r="U5280" s="22">
        <f t="shared" si="828"/>
        <v>1425.2319790000001</v>
      </c>
      <c r="V5280" s="39">
        <f t="shared" si="829"/>
        <v>0.81583549651966847</v>
      </c>
    </row>
    <row r="5281" spans="1:22">
      <c r="A5281">
        <v>5276</v>
      </c>
      <c r="B5281" s="155">
        <f t="shared" si="830"/>
        <v>41494</v>
      </c>
      <c r="C5281" s="148">
        <f t="shared" si="821"/>
        <v>2013</v>
      </c>
      <c r="D5281" s="148">
        <f t="shared" si="822"/>
        <v>8</v>
      </c>
      <c r="E5281" s="152">
        <v>20</v>
      </c>
      <c r="F5281" s="153">
        <v>0</v>
      </c>
      <c r="G5281" s="154">
        <v>758.32600000000002</v>
      </c>
      <c r="H5281" s="154">
        <v>0</v>
      </c>
      <c r="I5281" s="154">
        <v>1132.1659999999999</v>
      </c>
      <c r="J5281" s="151">
        <v>0</v>
      </c>
      <c r="K5281" s="149">
        <f t="shared" si="823"/>
        <v>1890.492</v>
      </c>
      <c r="L5281" s="148">
        <v>0</v>
      </c>
      <c r="M5281" s="148">
        <v>217.61500000000001</v>
      </c>
      <c r="N5281" s="148">
        <v>0</v>
      </c>
      <c r="O5281" s="148">
        <v>261.63</v>
      </c>
      <c r="P5281" s="148">
        <v>0</v>
      </c>
      <c r="Q5281" s="21">
        <f t="shared" si="824"/>
        <v>0</v>
      </c>
      <c r="R5281" s="21">
        <f t="shared" si="825"/>
        <v>695.7151550000001</v>
      </c>
      <c r="S5281" s="21">
        <f t="shared" si="826"/>
        <v>0</v>
      </c>
      <c r="T5281" s="21">
        <f t="shared" si="827"/>
        <v>830.93687999999997</v>
      </c>
      <c r="U5281" s="22">
        <f t="shared" si="828"/>
        <v>1526.6520350000001</v>
      </c>
      <c r="V5281" s="39">
        <f t="shared" si="829"/>
        <v>0.80754218214094542</v>
      </c>
    </row>
    <row r="5282" spans="1:22">
      <c r="A5282">
        <v>5277</v>
      </c>
      <c r="B5282" s="155">
        <f t="shared" si="830"/>
        <v>41494</v>
      </c>
      <c r="C5282" s="148">
        <f t="shared" si="821"/>
        <v>2013</v>
      </c>
      <c r="D5282" s="148">
        <f t="shared" si="822"/>
        <v>8</v>
      </c>
      <c r="E5282" s="152">
        <v>21</v>
      </c>
      <c r="F5282" s="153">
        <v>0</v>
      </c>
      <c r="G5282" s="154">
        <v>760.154</v>
      </c>
      <c r="H5282" s="154">
        <v>0</v>
      </c>
      <c r="I5282" s="154">
        <v>1104.213</v>
      </c>
      <c r="J5282" s="151">
        <v>0</v>
      </c>
      <c r="K5282" s="149">
        <f t="shared" si="823"/>
        <v>1864.367</v>
      </c>
      <c r="L5282" s="148">
        <v>0</v>
      </c>
      <c r="M5282" s="148">
        <v>217.953</v>
      </c>
      <c r="N5282" s="148">
        <v>0</v>
      </c>
      <c r="O5282" s="148">
        <v>256.99799999999999</v>
      </c>
      <c r="P5282" s="148">
        <v>0</v>
      </c>
      <c r="Q5282" s="21">
        <f t="shared" si="824"/>
        <v>0</v>
      </c>
      <c r="R5282" s="21">
        <f t="shared" si="825"/>
        <v>696.79574100000002</v>
      </c>
      <c r="S5282" s="21">
        <f t="shared" si="826"/>
        <v>0</v>
      </c>
      <c r="T5282" s="21">
        <f t="shared" si="827"/>
        <v>816.22564799999998</v>
      </c>
      <c r="U5282" s="22">
        <f t="shared" si="828"/>
        <v>1513.021389</v>
      </c>
      <c r="V5282" s="39">
        <f t="shared" si="829"/>
        <v>0.81154696956125061</v>
      </c>
    </row>
    <row r="5283" spans="1:22">
      <c r="A5283">
        <v>5278</v>
      </c>
      <c r="B5283" s="155">
        <f t="shared" si="830"/>
        <v>41494</v>
      </c>
      <c r="C5283" s="148">
        <f t="shared" si="821"/>
        <v>2013</v>
      </c>
      <c r="D5283" s="148">
        <f t="shared" si="822"/>
        <v>8</v>
      </c>
      <c r="E5283" s="152">
        <v>22</v>
      </c>
      <c r="F5283" s="153">
        <v>0</v>
      </c>
      <c r="G5283" s="154">
        <v>759.06500000000005</v>
      </c>
      <c r="H5283" s="154">
        <v>0</v>
      </c>
      <c r="I5283" s="154">
        <v>1133.568</v>
      </c>
      <c r="J5283" s="151">
        <v>0</v>
      </c>
      <c r="K5283" s="149">
        <f t="shared" si="823"/>
        <v>1892.633</v>
      </c>
      <c r="L5283" s="148">
        <v>0</v>
      </c>
      <c r="M5283" s="148">
        <v>218.25200000000001</v>
      </c>
      <c r="N5283" s="148">
        <v>0</v>
      </c>
      <c r="O5283" s="148">
        <v>264.02100000000002</v>
      </c>
      <c r="P5283" s="148">
        <v>0</v>
      </c>
      <c r="Q5283" s="21">
        <f t="shared" si="824"/>
        <v>0</v>
      </c>
      <c r="R5283" s="21">
        <f t="shared" si="825"/>
        <v>697.75164400000006</v>
      </c>
      <c r="S5283" s="21">
        <f t="shared" si="826"/>
        <v>0</v>
      </c>
      <c r="T5283" s="21">
        <f t="shared" si="827"/>
        <v>838.53069600000003</v>
      </c>
      <c r="U5283" s="22">
        <f t="shared" si="828"/>
        <v>1536.2823400000002</v>
      </c>
      <c r="V5283" s="39">
        <f t="shared" si="829"/>
        <v>0.81171697841050017</v>
      </c>
    </row>
    <row r="5284" spans="1:22">
      <c r="A5284">
        <v>5279</v>
      </c>
      <c r="B5284" s="155">
        <f t="shared" si="830"/>
        <v>41494</v>
      </c>
      <c r="C5284" s="148">
        <f t="shared" si="821"/>
        <v>2013</v>
      </c>
      <c r="D5284" s="148">
        <f t="shared" si="822"/>
        <v>8</v>
      </c>
      <c r="E5284" s="152">
        <v>23</v>
      </c>
      <c r="F5284" s="153">
        <v>0</v>
      </c>
      <c r="G5284" s="154">
        <v>763.34500000000003</v>
      </c>
      <c r="H5284" s="154">
        <v>0</v>
      </c>
      <c r="I5284" s="154">
        <v>1224.6600000000001</v>
      </c>
      <c r="J5284" s="151">
        <v>0</v>
      </c>
      <c r="K5284" s="149">
        <f t="shared" si="823"/>
        <v>1988.0050000000001</v>
      </c>
      <c r="L5284" s="148">
        <v>0</v>
      </c>
      <c r="M5284" s="148">
        <v>219.28700000000001</v>
      </c>
      <c r="N5284" s="148">
        <v>0</v>
      </c>
      <c r="O5284" s="148">
        <v>280.91800000000001</v>
      </c>
      <c r="P5284" s="148">
        <v>0</v>
      </c>
      <c r="Q5284" s="21">
        <f t="shared" si="824"/>
        <v>0</v>
      </c>
      <c r="R5284" s="21">
        <f t="shared" si="825"/>
        <v>701.06053900000006</v>
      </c>
      <c r="S5284" s="21">
        <f t="shared" si="826"/>
        <v>0</v>
      </c>
      <c r="T5284" s="21">
        <f t="shared" si="827"/>
        <v>892.19556800000009</v>
      </c>
      <c r="U5284" s="22">
        <f t="shared" si="828"/>
        <v>1593.2561070000002</v>
      </c>
      <c r="V5284" s="39">
        <f t="shared" si="829"/>
        <v>0.80143465786051848</v>
      </c>
    </row>
    <row r="5285" spans="1:22">
      <c r="A5285">
        <v>5280</v>
      </c>
      <c r="B5285" s="155">
        <f t="shared" si="830"/>
        <v>41494</v>
      </c>
      <c r="C5285" s="148">
        <f t="shared" si="821"/>
        <v>2013</v>
      </c>
      <c r="D5285" s="148">
        <f t="shared" si="822"/>
        <v>8</v>
      </c>
      <c r="E5285" s="152">
        <v>24</v>
      </c>
      <c r="F5285" s="153">
        <v>0</v>
      </c>
      <c r="G5285" s="154">
        <v>440.74299999999999</v>
      </c>
      <c r="H5285" s="154">
        <v>0</v>
      </c>
      <c r="I5285" s="154">
        <v>1181.415</v>
      </c>
      <c r="J5285" s="151">
        <v>0</v>
      </c>
      <c r="K5285" s="149">
        <f t="shared" si="823"/>
        <v>1622.1579999999999</v>
      </c>
      <c r="L5285" s="148">
        <v>0</v>
      </c>
      <c r="M5285" s="148">
        <v>134.91399999999999</v>
      </c>
      <c r="N5285" s="148">
        <v>0</v>
      </c>
      <c r="O5285" s="148">
        <v>268.83300000000003</v>
      </c>
      <c r="P5285" s="148">
        <v>0</v>
      </c>
      <c r="Q5285" s="21">
        <f t="shared" si="824"/>
        <v>0</v>
      </c>
      <c r="R5285" s="21">
        <f t="shared" si="825"/>
        <v>431.32005799999996</v>
      </c>
      <c r="S5285" s="21">
        <f t="shared" si="826"/>
        <v>0</v>
      </c>
      <c r="T5285" s="21">
        <f t="shared" si="827"/>
        <v>853.81360800000016</v>
      </c>
      <c r="U5285" s="22">
        <f t="shared" si="828"/>
        <v>1285.1336660000002</v>
      </c>
      <c r="V5285" s="39">
        <f t="shared" si="829"/>
        <v>0.79223704842561593</v>
      </c>
    </row>
    <row r="5286" spans="1:22">
      <c r="A5286">
        <v>5281</v>
      </c>
      <c r="B5286" s="155">
        <f t="shared" si="830"/>
        <v>41495</v>
      </c>
      <c r="C5286" s="148">
        <f t="shared" si="821"/>
        <v>2013</v>
      </c>
      <c r="D5286" s="148">
        <f t="shared" si="822"/>
        <v>8</v>
      </c>
      <c r="E5286" s="152">
        <v>1</v>
      </c>
      <c r="F5286" s="153">
        <v>0</v>
      </c>
      <c r="G5286" s="154">
        <v>561.34299999999996</v>
      </c>
      <c r="H5286" s="154">
        <v>0</v>
      </c>
      <c r="I5286" s="154">
        <v>1118.0239999999999</v>
      </c>
      <c r="J5286" s="151">
        <v>0</v>
      </c>
      <c r="K5286" s="149">
        <f t="shared" si="823"/>
        <v>1679.3669999999997</v>
      </c>
      <c r="L5286" s="148">
        <v>0</v>
      </c>
      <c r="M5286" s="148">
        <v>165.22499999999999</v>
      </c>
      <c r="N5286" s="148">
        <v>0</v>
      </c>
      <c r="O5286" s="148">
        <v>250.00200000000001</v>
      </c>
      <c r="P5286" s="148">
        <v>0</v>
      </c>
      <c r="Q5286" s="21">
        <f t="shared" si="824"/>
        <v>0</v>
      </c>
      <c r="R5286" s="21">
        <f t="shared" si="825"/>
        <v>528.22432500000002</v>
      </c>
      <c r="S5286" s="21">
        <f t="shared" si="826"/>
        <v>0</v>
      </c>
      <c r="T5286" s="21">
        <f t="shared" si="827"/>
        <v>794.00635200000011</v>
      </c>
      <c r="U5286" s="22">
        <f t="shared" si="828"/>
        <v>1322.230677</v>
      </c>
      <c r="V5286" s="39">
        <f t="shared" si="829"/>
        <v>0.78733872762773127</v>
      </c>
    </row>
    <row r="5287" spans="1:22">
      <c r="A5287">
        <v>5282</v>
      </c>
      <c r="B5287" s="155">
        <f t="shared" si="830"/>
        <v>41495</v>
      </c>
      <c r="C5287" s="148">
        <f t="shared" si="821"/>
        <v>2013</v>
      </c>
      <c r="D5287" s="148">
        <f t="shared" si="822"/>
        <v>8</v>
      </c>
      <c r="E5287" s="152">
        <v>2</v>
      </c>
      <c r="F5287" s="153">
        <v>0</v>
      </c>
      <c r="G5287" s="154">
        <v>558.71199999999999</v>
      </c>
      <c r="H5287" s="154">
        <v>0</v>
      </c>
      <c r="I5287" s="154">
        <v>952.78800000000001</v>
      </c>
      <c r="J5287" s="151">
        <v>0</v>
      </c>
      <c r="K5287" s="149">
        <f t="shared" si="823"/>
        <v>1511.5</v>
      </c>
      <c r="L5287" s="148">
        <v>0</v>
      </c>
      <c r="M5287" s="148">
        <v>164.887</v>
      </c>
      <c r="N5287" s="148">
        <v>0</v>
      </c>
      <c r="O5287" s="148">
        <v>215.10300000000001</v>
      </c>
      <c r="P5287" s="148">
        <v>0</v>
      </c>
      <c r="Q5287" s="21">
        <f t="shared" si="824"/>
        <v>0</v>
      </c>
      <c r="R5287" s="21">
        <f t="shared" si="825"/>
        <v>527.14373899999998</v>
      </c>
      <c r="S5287" s="21">
        <f t="shared" si="826"/>
        <v>0</v>
      </c>
      <c r="T5287" s="21">
        <f t="shared" si="827"/>
        <v>683.16712800000005</v>
      </c>
      <c r="U5287" s="22">
        <f t="shared" si="828"/>
        <v>1210.3108670000001</v>
      </c>
      <c r="V5287" s="39">
        <f t="shared" si="829"/>
        <v>0.80073494343367524</v>
      </c>
    </row>
    <row r="5288" spans="1:22">
      <c r="A5288">
        <v>5283</v>
      </c>
      <c r="B5288" s="155">
        <f t="shared" si="830"/>
        <v>41495</v>
      </c>
      <c r="C5288" s="148">
        <f t="shared" si="821"/>
        <v>2013</v>
      </c>
      <c r="D5288" s="148">
        <f t="shared" si="822"/>
        <v>8</v>
      </c>
      <c r="E5288" s="152">
        <v>3</v>
      </c>
      <c r="F5288" s="153">
        <v>0</v>
      </c>
      <c r="G5288" s="154">
        <v>560.30600000000004</v>
      </c>
      <c r="H5288" s="154">
        <v>0</v>
      </c>
      <c r="I5288" s="154">
        <v>973.34400000000005</v>
      </c>
      <c r="J5288" s="151">
        <v>0</v>
      </c>
      <c r="K5288" s="149">
        <f t="shared" si="823"/>
        <v>1533.65</v>
      </c>
      <c r="L5288" s="148">
        <v>0</v>
      </c>
      <c r="M5288" s="148">
        <v>165.12</v>
      </c>
      <c r="N5288" s="148">
        <v>0</v>
      </c>
      <c r="O5288" s="148">
        <v>218.595</v>
      </c>
      <c r="P5288" s="148">
        <v>0</v>
      </c>
      <c r="Q5288" s="21">
        <f t="shared" si="824"/>
        <v>0</v>
      </c>
      <c r="R5288" s="21">
        <f t="shared" si="825"/>
        <v>527.88864000000001</v>
      </c>
      <c r="S5288" s="21">
        <f t="shared" si="826"/>
        <v>0</v>
      </c>
      <c r="T5288" s="21">
        <f t="shared" si="827"/>
        <v>694.25772000000006</v>
      </c>
      <c r="U5288" s="22">
        <f t="shared" si="828"/>
        <v>1222.1463600000002</v>
      </c>
      <c r="V5288" s="39">
        <f t="shared" si="829"/>
        <v>0.79688739934144048</v>
      </c>
    </row>
    <row r="5289" spans="1:22">
      <c r="A5289">
        <v>5284</v>
      </c>
      <c r="B5289" s="155">
        <f t="shared" si="830"/>
        <v>41495</v>
      </c>
      <c r="C5289" s="148">
        <f t="shared" si="821"/>
        <v>2013</v>
      </c>
      <c r="D5289" s="148">
        <f t="shared" si="822"/>
        <v>8</v>
      </c>
      <c r="E5289" s="152">
        <v>4</v>
      </c>
      <c r="F5289" s="153">
        <v>0</v>
      </c>
      <c r="G5289" s="154">
        <v>561.149</v>
      </c>
      <c r="H5289" s="154">
        <v>0</v>
      </c>
      <c r="I5289" s="154">
        <v>868.91300000000001</v>
      </c>
      <c r="J5289" s="151">
        <v>0</v>
      </c>
      <c r="K5289" s="149">
        <f t="shared" si="823"/>
        <v>1430.0619999999999</v>
      </c>
      <c r="L5289" s="148">
        <v>0</v>
      </c>
      <c r="M5289" s="148">
        <v>165.26400000000001</v>
      </c>
      <c r="N5289" s="148">
        <v>0</v>
      </c>
      <c r="O5289" s="148">
        <v>198.59800000000001</v>
      </c>
      <c r="P5289" s="148">
        <v>0</v>
      </c>
      <c r="Q5289" s="21">
        <f t="shared" si="824"/>
        <v>0</v>
      </c>
      <c r="R5289" s="21">
        <f t="shared" si="825"/>
        <v>528.34900800000003</v>
      </c>
      <c r="S5289" s="21">
        <f t="shared" si="826"/>
        <v>0</v>
      </c>
      <c r="T5289" s="21">
        <f t="shared" si="827"/>
        <v>630.74724800000013</v>
      </c>
      <c r="U5289" s="22">
        <f t="shared" si="828"/>
        <v>1159.0962560000003</v>
      </c>
      <c r="V5289" s="39">
        <f t="shared" si="829"/>
        <v>0.810521680878172</v>
      </c>
    </row>
    <row r="5290" spans="1:22">
      <c r="A5290">
        <v>5285</v>
      </c>
      <c r="B5290" s="155">
        <f t="shared" si="830"/>
        <v>41495</v>
      </c>
      <c r="C5290" s="148">
        <f t="shared" si="821"/>
        <v>2013</v>
      </c>
      <c r="D5290" s="148">
        <f t="shared" si="822"/>
        <v>8</v>
      </c>
      <c r="E5290" s="152">
        <v>5</v>
      </c>
      <c r="F5290" s="153">
        <v>0</v>
      </c>
      <c r="G5290" s="154">
        <v>561.29100000000005</v>
      </c>
      <c r="H5290" s="154">
        <v>0</v>
      </c>
      <c r="I5290" s="154">
        <v>878.55499999999995</v>
      </c>
      <c r="J5290" s="151">
        <v>0</v>
      </c>
      <c r="K5290" s="149">
        <f t="shared" si="823"/>
        <v>1439.846</v>
      </c>
      <c r="L5290" s="148">
        <v>0</v>
      </c>
      <c r="M5290" s="148">
        <v>165.21600000000001</v>
      </c>
      <c r="N5290" s="148">
        <v>0</v>
      </c>
      <c r="O5290" s="148">
        <v>200.333</v>
      </c>
      <c r="P5290" s="148">
        <v>0</v>
      </c>
      <c r="Q5290" s="21">
        <f t="shared" si="824"/>
        <v>0</v>
      </c>
      <c r="R5290" s="21">
        <f t="shared" si="825"/>
        <v>528.19555200000002</v>
      </c>
      <c r="S5290" s="21">
        <f t="shared" si="826"/>
        <v>0</v>
      </c>
      <c r="T5290" s="21">
        <f t="shared" si="827"/>
        <v>636.257608</v>
      </c>
      <c r="U5290" s="22">
        <f t="shared" si="828"/>
        <v>1164.45316</v>
      </c>
      <c r="V5290" s="39">
        <f t="shared" si="829"/>
        <v>0.80873451744144864</v>
      </c>
    </row>
    <row r="5291" spans="1:22">
      <c r="A5291">
        <v>5286</v>
      </c>
      <c r="B5291" s="155">
        <f t="shared" si="830"/>
        <v>41495</v>
      </c>
      <c r="C5291" s="148">
        <f t="shared" si="821"/>
        <v>2013</v>
      </c>
      <c r="D5291" s="148">
        <f t="shared" si="822"/>
        <v>8</v>
      </c>
      <c r="E5291" s="152">
        <v>6</v>
      </c>
      <c r="F5291" s="153">
        <v>0</v>
      </c>
      <c r="G5291" s="154">
        <v>562.30100000000004</v>
      </c>
      <c r="H5291" s="154">
        <v>0</v>
      </c>
      <c r="I5291" s="154">
        <v>919.37</v>
      </c>
      <c r="J5291" s="151">
        <v>0</v>
      </c>
      <c r="K5291" s="149">
        <f t="shared" si="823"/>
        <v>1481.671</v>
      </c>
      <c r="L5291" s="148">
        <v>0</v>
      </c>
      <c r="M5291" s="148">
        <v>165.571</v>
      </c>
      <c r="N5291" s="148">
        <v>0</v>
      </c>
      <c r="O5291" s="148">
        <v>211.679</v>
      </c>
      <c r="P5291" s="148">
        <v>0</v>
      </c>
      <c r="Q5291" s="21">
        <f t="shared" si="824"/>
        <v>0</v>
      </c>
      <c r="R5291" s="21">
        <f t="shared" si="825"/>
        <v>529.33048699999995</v>
      </c>
      <c r="S5291" s="21">
        <f t="shared" si="826"/>
        <v>0</v>
      </c>
      <c r="T5291" s="21">
        <f t="shared" si="827"/>
        <v>672.29250400000001</v>
      </c>
      <c r="U5291" s="22">
        <f t="shared" si="828"/>
        <v>1201.622991</v>
      </c>
      <c r="V5291" s="39">
        <f t="shared" si="829"/>
        <v>0.81099177280246415</v>
      </c>
    </row>
    <row r="5292" spans="1:22">
      <c r="A5292">
        <v>5287</v>
      </c>
      <c r="B5292" s="155">
        <f t="shared" si="830"/>
        <v>41495</v>
      </c>
      <c r="C5292" s="148">
        <f t="shared" si="821"/>
        <v>2013</v>
      </c>
      <c r="D5292" s="148">
        <f t="shared" si="822"/>
        <v>8</v>
      </c>
      <c r="E5292" s="152">
        <v>7</v>
      </c>
      <c r="F5292" s="153">
        <v>0</v>
      </c>
      <c r="G5292" s="154">
        <v>828.54499999999996</v>
      </c>
      <c r="H5292" s="154">
        <v>0</v>
      </c>
      <c r="I5292" s="154">
        <v>700.61900000000003</v>
      </c>
      <c r="J5292" s="151">
        <v>0</v>
      </c>
      <c r="K5292" s="149">
        <f t="shared" si="823"/>
        <v>1529.164</v>
      </c>
      <c r="L5292" s="148">
        <v>0</v>
      </c>
      <c r="M5292" s="148">
        <v>237.285</v>
      </c>
      <c r="N5292" s="148">
        <v>0</v>
      </c>
      <c r="O5292" s="148">
        <v>160.761</v>
      </c>
      <c r="P5292" s="148">
        <v>0</v>
      </c>
      <c r="Q5292" s="21">
        <f t="shared" si="824"/>
        <v>0</v>
      </c>
      <c r="R5292" s="21">
        <f t="shared" si="825"/>
        <v>758.600145</v>
      </c>
      <c r="S5292" s="21">
        <f t="shared" si="826"/>
        <v>0</v>
      </c>
      <c r="T5292" s="21">
        <f t="shared" si="827"/>
        <v>510.57693599999999</v>
      </c>
      <c r="U5292" s="22">
        <f t="shared" si="828"/>
        <v>1269.177081</v>
      </c>
      <c r="V5292" s="39">
        <f t="shared" si="829"/>
        <v>0.8299810098851399</v>
      </c>
    </row>
    <row r="5293" spans="1:22">
      <c r="A5293">
        <v>5288</v>
      </c>
      <c r="B5293" s="155">
        <f t="shared" si="830"/>
        <v>41495</v>
      </c>
      <c r="C5293" s="148">
        <f t="shared" si="821"/>
        <v>2013</v>
      </c>
      <c r="D5293" s="148">
        <f t="shared" si="822"/>
        <v>8</v>
      </c>
      <c r="E5293" s="152">
        <v>8</v>
      </c>
      <c r="F5293" s="153">
        <v>0</v>
      </c>
      <c r="G5293" s="154">
        <v>567.70399999999995</v>
      </c>
      <c r="H5293" s="154">
        <v>0</v>
      </c>
      <c r="I5293" s="154">
        <v>1030.377</v>
      </c>
      <c r="J5293" s="151">
        <v>0</v>
      </c>
      <c r="K5293" s="149">
        <f t="shared" si="823"/>
        <v>1598.0809999999999</v>
      </c>
      <c r="L5293" s="148">
        <v>0</v>
      </c>
      <c r="M5293" s="148">
        <v>166.37899999999999</v>
      </c>
      <c r="N5293" s="148">
        <v>0</v>
      </c>
      <c r="O5293" s="148">
        <v>233.73</v>
      </c>
      <c r="P5293" s="148">
        <v>0</v>
      </c>
      <c r="Q5293" s="21">
        <f t="shared" si="824"/>
        <v>0</v>
      </c>
      <c r="R5293" s="21">
        <f t="shared" si="825"/>
        <v>531.91366299999993</v>
      </c>
      <c r="S5293" s="21">
        <f t="shared" si="826"/>
        <v>0</v>
      </c>
      <c r="T5293" s="21">
        <f t="shared" si="827"/>
        <v>742.32648000000006</v>
      </c>
      <c r="U5293" s="22">
        <f t="shared" si="828"/>
        <v>1274.240143</v>
      </c>
      <c r="V5293" s="39">
        <f t="shared" si="829"/>
        <v>0.79735641872971397</v>
      </c>
    </row>
    <row r="5294" spans="1:22">
      <c r="A5294">
        <v>5289</v>
      </c>
      <c r="B5294" s="155">
        <f t="shared" si="830"/>
        <v>41495</v>
      </c>
      <c r="C5294" s="148">
        <f t="shared" si="821"/>
        <v>2013</v>
      </c>
      <c r="D5294" s="148">
        <f t="shared" si="822"/>
        <v>8</v>
      </c>
      <c r="E5294" s="152">
        <v>9</v>
      </c>
      <c r="F5294" s="153">
        <v>0</v>
      </c>
      <c r="G5294" s="154">
        <v>768.17600000000004</v>
      </c>
      <c r="H5294" s="154">
        <v>0</v>
      </c>
      <c r="I5294" s="154">
        <v>1076.165</v>
      </c>
      <c r="J5294" s="151">
        <v>0</v>
      </c>
      <c r="K5294" s="149">
        <f t="shared" si="823"/>
        <v>1844.3409999999999</v>
      </c>
      <c r="L5294" s="148">
        <v>0</v>
      </c>
      <c r="M5294" s="148">
        <v>218.68799999999999</v>
      </c>
      <c r="N5294" s="148">
        <v>0</v>
      </c>
      <c r="O5294" s="148">
        <v>243.97499999999999</v>
      </c>
      <c r="P5294" s="148">
        <v>0</v>
      </c>
      <c r="Q5294" s="21">
        <f t="shared" si="824"/>
        <v>0</v>
      </c>
      <c r="R5294" s="21">
        <f t="shared" si="825"/>
        <v>699.14553599999999</v>
      </c>
      <c r="S5294" s="21">
        <f t="shared" si="826"/>
        <v>0</v>
      </c>
      <c r="T5294" s="21">
        <f t="shared" si="827"/>
        <v>774.8646</v>
      </c>
      <c r="U5294" s="22">
        <f t="shared" si="828"/>
        <v>1474.0101359999999</v>
      </c>
      <c r="V5294" s="39">
        <f t="shared" si="829"/>
        <v>0.79920694491962163</v>
      </c>
    </row>
    <row r="5295" spans="1:22">
      <c r="A5295">
        <v>5290</v>
      </c>
      <c r="B5295" s="155">
        <f t="shared" si="830"/>
        <v>41495</v>
      </c>
      <c r="C5295" s="148">
        <f t="shared" si="821"/>
        <v>2013</v>
      </c>
      <c r="D5295" s="148">
        <f t="shared" si="822"/>
        <v>8</v>
      </c>
      <c r="E5295" s="152">
        <v>10</v>
      </c>
      <c r="F5295" s="153">
        <v>0</v>
      </c>
      <c r="G5295" s="154">
        <v>773.03300000000002</v>
      </c>
      <c r="H5295" s="154">
        <v>0</v>
      </c>
      <c r="I5295" s="154">
        <v>1054.8050000000001</v>
      </c>
      <c r="J5295" s="151">
        <v>0</v>
      </c>
      <c r="K5295" s="149">
        <f t="shared" si="823"/>
        <v>1827.8380000000002</v>
      </c>
      <c r="L5295" s="148">
        <v>0</v>
      </c>
      <c r="M5295" s="148">
        <v>219.29300000000001</v>
      </c>
      <c r="N5295" s="148">
        <v>0</v>
      </c>
      <c r="O5295" s="148">
        <v>236.59200000000001</v>
      </c>
      <c r="P5295" s="148">
        <v>0</v>
      </c>
      <c r="Q5295" s="21">
        <f t="shared" si="824"/>
        <v>0</v>
      </c>
      <c r="R5295" s="21">
        <f t="shared" si="825"/>
        <v>701.07972100000006</v>
      </c>
      <c r="S5295" s="21">
        <f t="shared" si="826"/>
        <v>0</v>
      </c>
      <c r="T5295" s="21">
        <f t="shared" si="827"/>
        <v>751.41619200000002</v>
      </c>
      <c r="U5295" s="22">
        <f t="shared" si="828"/>
        <v>1452.4959130000002</v>
      </c>
      <c r="V5295" s="39">
        <f t="shared" si="829"/>
        <v>0.79465243254599149</v>
      </c>
    </row>
    <row r="5296" spans="1:22">
      <c r="A5296">
        <v>5291</v>
      </c>
      <c r="B5296" s="155">
        <f t="shared" si="830"/>
        <v>41495</v>
      </c>
      <c r="C5296" s="148">
        <f t="shared" si="821"/>
        <v>2013</v>
      </c>
      <c r="D5296" s="148">
        <f t="shared" si="822"/>
        <v>8</v>
      </c>
      <c r="E5296" s="152">
        <v>11</v>
      </c>
      <c r="F5296" s="153">
        <v>0</v>
      </c>
      <c r="G5296" s="154">
        <v>774.64599999999996</v>
      </c>
      <c r="H5296" s="154">
        <v>0</v>
      </c>
      <c r="I5296" s="154">
        <v>1074.8889999999999</v>
      </c>
      <c r="J5296" s="151">
        <v>0</v>
      </c>
      <c r="K5296" s="149">
        <f t="shared" si="823"/>
        <v>1849.5349999999999</v>
      </c>
      <c r="L5296" s="148">
        <v>0</v>
      </c>
      <c r="M5296" s="148">
        <v>217.31399999999999</v>
      </c>
      <c r="N5296" s="148">
        <v>0</v>
      </c>
      <c r="O5296" s="148">
        <v>244.542</v>
      </c>
      <c r="P5296" s="148">
        <v>0</v>
      </c>
      <c r="Q5296" s="21">
        <f t="shared" si="824"/>
        <v>0</v>
      </c>
      <c r="R5296" s="21">
        <f t="shared" si="825"/>
        <v>694.75285799999995</v>
      </c>
      <c r="S5296" s="21">
        <f t="shared" si="826"/>
        <v>0</v>
      </c>
      <c r="T5296" s="21">
        <f t="shared" si="827"/>
        <v>776.665392</v>
      </c>
      <c r="U5296" s="22">
        <f t="shared" si="828"/>
        <v>1471.4182499999999</v>
      </c>
      <c r="V5296" s="39">
        <f t="shared" si="829"/>
        <v>0.79556118159429268</v>
      </c>
    </row>
    <row r="5297" spans="1:22">
      <c r="A5297">
        <v>5292</v>
      </c>
      <c r="B5297" s="155">
        <f t="shared" si="830"/>
        <v>41495</v>
      </c>
      <c r="C5297" s="148">
        <f t="shared" si="821"/>
        <v>2013</v>
      </c>
      <c r="D5297" s="148">
        <f t="shared" si="822"/>
        <v>8</v>
      </c>
      <c r="E5297" s="152">
        <v>12</v>
      </c>
      <c r="F5297" s="153">
        <v>0</v>
      </c>
      <c r="G5297" s="154">
        <v>767.38699999999994</v>
      </c>
      <c r="H5297" s="154">
        <v>0</v>
      </c>
      <c r="I5297" s="154">
        <v>1077.298</v>
      </c>
      <c r="J5297" s="151">
        <v>0</v>
      </c>
      <c r="K5297" s="149">
        <f t="shared" si="823"/>
        <v>1844.6849999999999</v>
      </c>
      <c r="L5297" s="148">
        <v>0</v>
      </c>
      <c r="M5297" s="148">
        <v>215.65</v>
      </c>
      <c r="N5297" s="148">
        <v>0</v>
      </c>
      <c r="O5297" s="148">
        <v>245.553</v>
      </c>
      <c r="P5297" s="148">
        <v>0</v>
      </c>
      <c r="Q5297" s="21">
        <f t="shared" si="824"/>
        <v>0</v>
      </c>
      <c r="R5297" s="21">
        <f t="shared" si="825"/>
        <v>689.43304999999998</v>
      </c>
      <c r="S5297" s="21">
        <f t="shared" si="826"/>
        <v>0</v>
      </c>
      <c r="T5297" s="21">
        <f t="shared" si="827"/>
        <v>779.87632800000006</v>
      </c>
      <c r="U5297" s="22">
        <f t="shared" si="828"/>
        <v>1469.3093779999999</v>
      </c>
      <c r="V5297" s="39">
        <f t="shared" si="829"/>
        <v>0.79650963606252556</v>
      </c>
    </row>
    <row r="5298" spans="1:22">
      <c r="A5298">
        <v>5293</v>
      </c>
      <c r="B5298" s="155">
        <f t="shared" si="830"/>
        <v>41495</v>
      </c>
      <c r="C5298" s="148">
        <f t="shared" si="821"/>
        <v>2013</v>
      </c>
      <c r="D5298" s="148">
        <f t="shared" si="822"/>
        <v>8</v>
      </c>
      <c r="E5298" s="152">
        <v>13</v>
      </c>
      <c r="F5298" s="153">
        <v>0</v>
      </c>
      <c r="G5298" s="154">
        <v>493.88099999999997</v>
      </c>
      <c r="H5298" s="154">
        <v>0</v>
      </c>
      <c r="I5298" s="154">
        <v>1154.421</v>
      </c>
      <c r="J5298" s="151">
        <v>0</v>
      </c>
      <c r="K5298" s="149">
        <f t="shared" si="823"/>
        <v>1648.3020000000001</v>
      </c>
      <c r="L5298" s="148">
        <v>0</v>
      </c>
      <c r="M5298" s="148">
        <v>144.875</v>
      </c>
      <c r="N5298" s="148">
        <v>0</v>
      </c>
      <c r="O5298" s="148">
        <v>263.88600000000002</v>
      </c>
      <c r="P5298" s="148">
        <v>0</v>
      </c>
      <c r="Q5298" s="21">
        <f t="shared" si="824"/>
        <v>0</v>
      </c>
      <c r="R5298" s="21">
        <f t="shared" si="825"/>
        <v>463.16537499999998</v>
      </c>
      <c r="S5298" s="21">
        <f t="shared" si="826"/>
        <v>0</v>
      </c>
      <c r="T5298" s="21">
        <f t="shared" si="827"/>
        <v>838.10193600000014</v>
      </c>
      <c r="U5298" s="22">
        <f t="shared" si="828"/>
        <v>1301.2673110000001</v>
      </c>
      <c r="V5298" s="39">
        <f t="shared" si="829"/>
        <v>0.78945928052019587</v>
      </c>
    </row>
    <row r="5299" spans="1:22">
      <c r="A5299">
        <v>5294</v>
      </c>
      <c r="B5299" s="155">
        <f t="shared" si="830"/>
        <v>41495</v>
      </c>
      <c r="C5299" s="148">
        <f t="shared" si="821"/>
        <v>2013</v>
      </c>
      <c r="D5299" s="148">
        <f t="shared" si="822"/>
        <v>8</v>
      </c>
      <c r="E5299" s="152">
        <v>14</v>
      </c>
      <c r="F5299" s="153">
        <v>0</v>
      </c>
      <c r="G5299" s="154">
        <v>776.99900000000002</v>
      </c>
      <c r="H5299" s="154">
        <v>0</v>
      </c>
      <c r="I5299" s="154">
        <v>870.30100000000004</v>
      </c>
      <c r="J5299" s="151">
        <v>0</v>
      </c>
      <c r="K5299" s="149">
        <f t="shared" si="823"/>
        <v>1647.3000000000002</v>
      </c>
      <c r="L5299" s="148">
        <v>0</v>
      </c>
      <c r="M5299" s="148">
        <v>218.905</v>
      </c>
      <c r="N5299" s="148">
        <v>0</v>
      </c>
      <c r="O5299" s="148">
        <v>202.35300000000001</v>
      </c>
      <c r="P5299" s="148">
        <v>0</v>
      </c>
      <c r="Q5299" s="21">
        <f t="shared" si="824"/>
        <v>0</v>
      </c>
      <c r="R5299" s="21">
        <f t="shared" si="825"/>
        <v>699.83928500000002</v>
      </c>
      <c r="S5299" s="21">
        <f t="shared" si="826"/>
        <v>0</v>
      </c>
      <c r="T5299" s="21">
        <f t="shared" si="827"/>
        <v>642.67312800000002</v>
      </c>
      <c r="U5299" s="22">
        <f t="shared" si="828"/>
        <v>1342.5124129999999</v>
      </c>
      <c r="V5299" s="39">
        <f t="shared" si="829"/>
        <v>0.81497748618952215</v>
      </c>
    </row>
    <row r="5300" spans="1:22">
      <c r="A5300">
        <v>5295</v>
      </c>
      <c r="B5300" s="155">
        <f t="shared" si="830"/>
        <v>41495</v>
      </c>
      <c r="C5300" s="148">
        <f t="shared" si="821"/>
        <v>2013</v>
      </c>
      <c r="D5300" s="148">
        <f t="shared" si="822"/>
        <v>8</v>
      </c>
      <c r="E5300" s="152">
        <v>15</v>
      </c>
      <c r="F5300" s="153">
        <v>0</v>
      </c>
      <c r="G5300" s="154">
        <v>781.80799999999999</v>
      </c>
      <c r="H5300" s="154">
        <v>0</v>
      </c>
      <c r="I5300" s="154">
        <v>866.03399999999999</v>
      </c>
      <c r="J5300" s="151">
        <v>0</v>
      </c>
      <c r="K5300" s="149">
        <f t="shared" si="823"/>
        <v>1647.8420000000001</v>
      </c>
      <c r="L5300" s="148">
        <v>0</v>
      </c>
      <c r="M5300" s="148">
        <v>220.45699999999999</v>
      </c>
      <c r="N5300" s="148">
        <v>0</v>
      </c>
      <c r="O5300" s="148">
        <v>200.13300000000001</v>
      </c>
      <c r="P5300" s="148">
        <v>0</v>
      </c>
      <c r="Q5300" s="21">
        <f t="shared" si="824"/>
        <v>0</v>
      </c>
      <c r="R5300" s="21">
        <f t="shared" si="825"/>
        <v>704.80102899999997</v>
      </c>
      <c r="S5300" s="21">
        <f t="shared" si="826"/>
        <v>0</v>
      </c>
      <c r="T5300" s="21">
        <f t="shared" si="827"/>
        <v>635.62240800000006</v>
      </c>
      <c r="U5300" s="22">
        <f t="shared" si="828"/>
        <v>1340.4234369999999</v>
      </c>
      <c r="V5300" s="39">
        <f t="shared" si="829"/>
        <v>0.81344172378177027</v>
      </c>
    </row>
    <row r="5301" spans="1:22">
      <c r="A5301">
        <v>5296</v>
      </c>
      <c r="B5301" s="155">
        <f t="shared" si="830"/>
        <v>41495</v>
      </c>
      <c r="C5301" s="148">
        <f t="shared" si="821"/>
        <v>2013</v>
      </c>
      <c r="D5301" s="148">
        <f t="shared" si="822"/>
        <v>8</v>
      </c>
      <c r="E5301" s="152">
        <v>16</v>
      </c>
      <c r="F5301" s="153">
        <v>0</v>
      </c>
      <c r="G5301" s="154">
        <v>771.10400000000004</v>
      </c>
      <c r="H5301" s="154">
        <v>0</v>
      </c>
      <c r="I5301" s="154">
        <v>861.23900000000003</v>
      </c>
      <c r="J5301" s="151">
        <v>0</v>
      </c>
      <c r="K5301" s="149">
        <f t="shared" si="823"/>
        <v>1632.3430000000001</v>
      </c>
      <c r="L5301" s="148">
        <v>0</v>
      </c>
      <c r="M5301" s="148">
        <v>218.57400000000001</v>
      </c>
      <c r="N5301" s="148">
        <v>0</v>
      </c>
      <c r="O5301" s="148">
        <v>199.04400000000001</v>
      </c>
      <c r="P5301" s="148">
        <v>0</v>
      </c>
      <c r="Q5301" s="21">
        <f t="shared" si="824"/>
        <v>0</v>
      </c>
      <c r="R5301" s="21">
        <f t="shared" si="825"/>
        <v>698.78107800000009</v>
      </c>
      <c r="S5301" s="21">
        <f t="shared" si="826"/>
        <v>0</v>
      </c>
      <c r="T5301" s="21">
        <f t="shared" si="827"/>
        <v>632.16374400000007</v>
      </c>
      <c r="U5301" s="22">
        <f t="shared" si="828"/>
        <v>1330.9448220000002</v>
      </c>
      <c r="V5301" s="39">
        <f t="shared" si="829"/>
        <v>0.8153585502556755</v>
      </c>
    </row>
    <row r="5302" spans="1:22">
      <c r="A5302">
        <v>5297</v>
      </c>
      <c r="B5302" s="155">
        <f t="shared" si="830"/>
        <v>41495</v>
      </c>
      <c r="C5302" s="148">
        <f t="shared" si="821"/>
        <v>2013</v>
      </c>
      <c r="D5302" s="148">
        <f t="shared" si="822"/>
        <v>8</v>
      </c>
      <c r="E5302" s="152">
        <v>17</v>
      </c>
      <c r="F5302" s="153">
        <v>0</v>
      </c>
      <c r="G5302" s="154">
        <v>780.71199999999999</v>
      </c>
      <c r="H5302" s="154">
        <v>0</v>
      </c>
      <c r="I5302" s="154">
        <v>882.245</v>
      </c>
      <c r="J5302" s="151">
        <v>0</v>
      </c>
      <c r="K5302" s="149">
        <f t="shared" si="823"/>
        <v>1662.9569999999999</v>
      </c>
      <c r="L5302" s="148">
        <v>0</v>
      </c>
      <c r="M5302" s="148">
        <v>221.49700000000001</v>
      </c>
      <c r="N5302" s="148">
        <v>0</v>
      </c>
      <c r="O5302" s="148">
        <v>204.244</v>
      </c>
      <c r="P5302" s="148">
        <v>0</v>
      </c>
      <c r="Q5302" s="21">
        <f t="shared" si="824"/>
        <v>0</v>
      </c>
      <c r="R5302" s="21">
        <f t="shared" si="825"/>
        <v>708.12590900000009</v>
      </c>
      <c r="S5302" s="21">
        <f t="shared" si="826"/>
        <v>0</v>
      </c>
      <c r="T5302" s="21">
        <f t="shared" si="827"/>
        <v>648.678944</v>
      </c>
      <c r="U5302" s="22">
        <f t="shared" si="828"/>
        <v>1356.8048530000001</v>
      </c>
      <c r="V5302" s="39">
        <f t="shared" si="829"/>
        <v>0.81589893965989513</v>
      </c>
    </row>
    <row r="5303" spans="1:22">
      <c r="A5303">
        <v>5298</v>
      </c>
      <c r="B5303" s="155">
        <f t="shared" si="830"/>
        <v>41495</v>
      </c>
      <c r="C5303" s="148">
        <f t="shared" si="821"/>
        <v>2013</v>
      </c>
      <c r="D5303" s="148">
        <f t="shared" si="822"/>
        <v>8</v>
      </c>
      <c r="E5303" s="152">
        <v>18</v>
      </c>
      <c r="F5303" s="153">
        <v>0</v>
      </c>
      <c r="G5303" s="154">
        <v>787.85599999999999</v>
      </c>
      <c r="H5303" s="154">
        <v>0</v>
      </c>
      <c r="I5303" s="154">
        <v>934.22900000000004</v>
      </c>
      <c r="J5303" s="151">
        <v>0</v>
      </c>
      <c r="K5303" s="149">
        <f t="shared" si="823"/>
        <v>1722.085</v>
      </c>
      <c r="L5303" s="148">
        <v>0</v>
      </c>
      <c r="M5303" s="148">
        <v>223.97900000000001</v>
      </c>
      <c r="N5303" s="148">
        <v>0</v>
      </c>
      <c r="O5303" s="148">
        <v>218.39599999999999</v>
      </c>
      <c r="P5303" s="148">
        <v>0</v>
      </c>
      <c r="Q5303" s="21">
        <f t="shared" si="824"/>
        <v>0</v>
      </c>
      <c r="R5303" s="21">
        <f t="shared" si="825"/>
        <v>716.06086300000004</v>
      </c>
      <c r="S5303" s="21">
        <f t="shared" si="826"/>
        <v>0</v>
      </c>
      <c r="T5303" s="21">
        <f t="shared" si="827"/>
        <v>693.62569599999995</v>
      </c>
      <c r="U5303" s="22">
        <f t="shared" si="828"/>
        <v>1409.686559</v>
      </c>
      <c r="V5303" s="39">
        <f t="shared" si="829"/>
        <v>0.81859290278935126</v>
      </c>
    </row>
    <row r="5304" spans="1:22">
      <c r="A5304">
        <v>5299</v>
      </c>
      <c r="B5304" s="155">
        <f t="shared" si="830"/>
        <v>41495</v>
      </c>
      <c r="C5304" s="148">
        <f t="shared" si="821"/>
        <v>2013</v>
      </c>
      <c r="D5304" s="148">
        <f t="shared" si="822"/>
        <v>8</v>
      </c>
      <c r="E5304" s="152">
        <v>19</v>
      </c>
      <c r="F5304" s="153">
        <v>0</v>
      </c>
      <c r="G5304" s="154">
        <v>787.577</v>
      </c>
      <c r="H5304" s="154">
        <v>0</v>
      </c>
      <c r="I5304" s="154">
        <v>1051.7139999999999</v>
      </c>
      <c r="J5304" s="151">
        <v>0</v>
      </c>
      <c r="K5304" s="149">
        <f t="shared" si="823"/>
        <v>1839.2909999999999</v>
      </c>
      <c r="L5304" s="148">
        <v>0</v>
      </c>
      <c r="M5304" s="148">
        <v>224.73</v>
      </c>
      <c r="N5304" s="148">
        <v>0</v>
      </c>
      <c r="O5304" s="148">
        <v>254.32300000000001</v>
      </c>
      <c r="P5304" s="148">
        <v>0</v>
      </c>
      <c r="Q5304" s="21">
        <f t="shared" si="824"/>
        <v>0</v>
      </c>
      <c r="R5304" s="21">
        <f t="shared" si="825"/>
        <v>718.46181000000001</v>
      </c>
      <c r="S5304" s="21">
        <f t="shared" si="826"/>
        <v>0</v>
      </c>
      <c r="T5304" s="21">
        <f t="shared" si="827"/>
        <v>807.72984800000006</v>
      </c>
      <c r="U5304" s="22">
        <f t="shared" si="828"/>
        <v>1526.1916580000002</v>
      </c>
      <c r="V5304" s="39">
        <f t="shared" si="829"/>
        <v>0.82977172073369587</v>
      </c>
    </row>
    <row r="5305" spans="1:22">
      <c r="A5305">
        <v>5300</v>
      </c>
      <c r="B5305" s="155">
        <f t="shared" si="830"/>
        <v>41495</v>
      </c>
      <c r="C5305" s="148">
        <f t="shared" si="821"/>
        <v>2013</v>
      </c>
      <c r="D5305" s="148">
        <f t="shared" si="822"/>
        <v>8</v>
      </c>
      <c r="E5305" s="152">
        <v>20</v>
      </c>
      <c r="F5305" s="153">
        <v>0</v>
      </c>
      <c r="G5305" s="154">
        <v>791.12</v>
      </c>
      <c r="H5305" s="154">
        <v>0</v>
      </c>
      <c r="I5305" s="154">
        <v>1213.2090000000001</v>
      </c>
      <c r="J5305" s="151">
        <v>0</v>
      </c>
      <c r="K5305" s="149">
        <f t="shared" si="823"/>
        <v>2004.3290000000002</v>
      </c>
      <c r="L5305" s="148">
        <v>0</v>
      </c>
      <c r="M5305" s="148">
        <v>224.61500000000001</v>
      </c>
      <c r="N5305" s="148">
        <v>0</v>
      </c>
      <c r="O5305" s="148">
        <v>304.23200000000003</v>
      </c>
      <c r="P5305" s="148">
        <v>0</v>
      </c>
      <c r="Q5305" s="21">
        <f t="shared" si="824"/>
        <v>0</v>
      </c>
      <c r="R5305" s="21">
        <f t="shared" si="825"/>
        <v>718.094155</v>
      </c>
      <c r="S5305" s="21">
        <f t="shared" si="826"/>
        <v>0</v>
      </c>
      <c r="T5305" s="21">
        <f t="shared" si="827"/>
        <v>966.24083200000018</v>
      </c>
      <c r="U5305" s="22">
        <f t="shared" si="828"/>
        <v>1684.3349870000002</v>
      </c>
      <c r="V5305" s="39">
        <f t="shared" si="829"/>
        <v>0.84034855904394934</v>
      </c>
    </row>
    <row r="5306" spans="1:22">
      <c r="A5306">
        <v>5301</v>
      </c>
      <c r="B5306" s="155">
        <f t="shared" si="830"/>
        <v>41495</v>
      </c>
      <c r="C5306" s="148">
        <f t="shared" si="821"/>
        <v>2013</v>
      </c>
      <c r="D5306" s="148">
        <f t="shared" si="822"/>
        <v>8</v>
      </c>
      <c r="E5306" s="152">
        <v>21</v>
      </c>
      <c r="F5306" s="153">
        <v>0</v>
      </c>
      <c r="G5306" s="154">
        <v>793.95399999999995</v>
      </c>
      <c r="H5306" s="154">
        <v>0</v>
      </c>
      <c r="I5306" s="154">
        <v>1309.8689999999999</v>
      </c>
      <c r="J5306" s="151">
        <v>0</v>
      </c>
      <c r="K5306" s="149">
        <f t="shared" si="823"/>
        <v>2103.8229999999999</v>
      </c>
      <c r="L5306" s="148">
        <v>0</v>
      </c>
      <c r="M5306" s="148">
        <v>225.214</v>
      </c>
      <c r="N5306" s="148">
        <v>0</v>
      </c>
      <c r="O5306" s="148">
        <v>327.22199999999998</v>
      </c>
      <c r="P5306" s="148">
        <v>0</v>
      </c>
      <c r="Q5306" s="21">
        <f t="shared" si="824"/>
        <v>0</v>
      </c>
      <c r="R5306" s="21">
        <f t="shared" si="825"/>
        <v>720.00915799999996</v>
      </c>
      <c r="S5306" s="21">
        <f t="shared" si="826"/>
        <v>0</v>
      </c>
      <c r="T5306" s="21">
        <f t="shared" si="827"/>
        <v>1039.2570719999999</v>
      </c>
      <c r="U5306" s="22">
        <f t="shared" si="828"/>
        <v>1759.2662299999997</v>
      </c>
      <c r="V5306" s="39">
        <f t="shared" si="829"/>
        <v>0.83622349883996883</v>
      </c>
    </row>
    <row r="5307" spans="1:22">
      <c r="A5307">
        <v>5302</v>
      </c>
      <c r="B5307" s="155">
        <f t="shared" si="830"/>
        <v>41495</v>
      </c>
      <c r="C5307" s="148">
        <f t="shared" si="821"/>
        <v>2013</v>
      </c>
      <c r="D5307" s="148">
        <f t="shared" si="822"/>
        <v>8</v>
      </c>
      <c r="E5307" s="152">
        <v>22</v>
      </c>
      <c r="F5307" s="153">
        <v>0</v>
      </c>
      <c r="G5307" s="154">
        <v>796.29300000000001</v>
      </c>
      <c r="H5307" s="154">
        <v>0</v>
      </c>
      <c r="I5307" s="154">
        <v>1099.9469999999999</v>
      </c>
      <c r="J5307" s="151">
        <v>0</v>
      </c>
      <c r="K5307" s="149">
        <f t="shared" si="823"/>
        <v>1896.2399999999998</v>
      </c>
      <c r="L5307" s="148">
        <v>0</v>
      </c>
      <c r="M5307" s="148">
        <v>225.86600000000001</v>
      </c>
      <c r="N5307" s="148">
        <v>0</v>
      </c>
      <c r="O5307" s="148">
        <v>283.815</v>
      </c>
      <c r="P5307" s="148">
        <v>0</v>
      </c>
      <c r="Q5307" s="21">
        <f t="shared" si="824"/>
        <v>0</v>
      </c>
      <c r="R5307" s="21">
        <f t="shared" si="825"/>
        <v>722.09360200000003</v>
      </c>
      <c r="S5307" s="21">
        <f t="shared" si="826"/>
        <v>0</v>
      </c>
      <c r="T5307" s="21">
        <f t="shared" si="827"/>
        <v>901.39643999999998</v>
      </c>
      <c r="U5307" s="22">
        <f t="shared" si="828"/>
        <v>1623.4900419999999</v>
      </c>
      <c r="V5307" s="39">
        <f t="shared" si="829"/>
        <v>0.85616274416740501</v>
      </c>
    </row>
    <row r="5308" spans="1:22">
      <c r="A5308">
        <v>5303</v>
      </c>
      <c r="B5308" s="155">
        <f t="shared" si="830"/>
        <v>41495</v>
      </c>
      <c r="C5308" s="148">
        <f t="shared" si="821"/>
        <v>2013</v>
      </c>
      <c r="D5308" s="148">
        <f t="shared" si="822"/>
        <v>8</v>
      </c>
      <c r="E5308" s="152">
        <v>23</v>
      </c>
      <c r="F5308" s="153">
        <v>0</v>
      </c>
      <c r="G5308" s="154">
        <v>796.06700000000001</v>
      </c>
      <c r="H5308" s="154">
        <v>0</v>
      </c>
      <c r="I5308" s="154">
        <v>1295.0429999999999</v>
      </c>
      <c r="J5308" s="151">
        <v>0</v>
      </c>
      <c r="K5308" s="149">
        <f t="shared" si="823"/>
        <v>2091.1099999999997</v>
      </c>
      <c r="L5308" s="148">
        <v>0</v>
      </c>
      <c r="M5308" s="148">
        <v>225.71799999999999</v>
      </c>
      <c r="N5308" s="148">
        <v>0</v>
      </c>
      <c r="O5308" s="148">
        <v>324.95299999999997</v>
      </c>
      <c r="P5308" s="148">
        <v>0</v>
      </c>
      <c r="Q5308" s="21">
        <f t="shared" si="824"/>
        <v>0</v>
      </c>
      <c r="R5308" s="21">
        <f t="shared" si="825"/>
        <v>721.62044600000002</v>
      </c>
      <c r="S5308" s="21">
        <f t="shared" si="826"/>
        <v>0</v>
      </c>
      <c r="T5308" s="21">
        <f t="shared" si="827"/>
        <v>1032.0507279999999</v>
      </c>
      <c r="U5308" s="22">
        <f t="shared" si="828"/>
        <v>1753.6711740000001</v>
      </c>
      <c r="V5308" s="39">
        <f t="shared" si="829"/>
        <v>0.83863171903917078</v>
      </c>
    </row>
    <row r="5309" spans="1:22">
      <c r="A5309">
        <v>5304</v>
      </c>
      <c r="B5309" s="155">
        <f t="shared" si="830"/>
        <v>41495</v>
      </c>
      <c r="C5309" s="148">
        <f t="shared" si="821"/>
        <v>2013</v>
      </c>
      <c r="D5309" s="148">
        <f t="shared" si="822"/>
        <v>8</v>
      </c>
      <c r="E5309" s="152">
        <v>24</v>
      </c>
      <c r="F5309" s="153">
        <v>0</v>
      </c>
      <c r="G5309" s="154">
        <v>789.19799999999998</v>
      </c>
      <c r="H5309" s="154">
        <v>0</v>
      </c>
      <c r="I5309" s="154">
        <v>1143.1610000000001</v>
      </c>
      <c r="J5309" s="151">
        <v>0</v>
      </c>
      <c r="K5309" s="149">
        <f t="shared" si="823"/>
        <v>1932.3589999999999</v>
      </c>
      <c r="L5309" s="148">
        <v>0</v>
      </c>
      <c r="M5309" s="148">
        <v>224.78800000000001</v>
      </c>
      <c r="N5309" s="148">
        <v>0</v>
      </c>
      <c r="O5309" s="148">
        <v>283.90899999999999</v>
      </c>
      <c r="P5309" s="148">
        <v>0</v>
      </c>
      <c r="Q5309" s="21">
        <f t="shared" si="824"/>
        <v>0</v>
      </c>
      <c r="R5309" s="21">
        <f t="shared" si="825"/>
        <v>718.64723600000002</v>
      </c>
      <c r="S5309" s="21">
        <f t="shared" si="826"/>
        <v>0</v>
      </c>
      <c r="T5309" s="21">
        <f t="shared" si="827"/>
        <v>901.69498399999998</v>
      </c>
      <c r="U5309" s="22">
        <f t="shared" si="828"/>
        <v>1620.34222</v>
      </c>
      <c r="V5309" s="39">
        <f t="shared" si="829"/>
        <v>0.83853063535295458</v>
      </c>
    </row>
    <row r="5310" spans="1:22">
      <c r="A5310">
        <v>5305</v>
      </c>
      <c r="B5310" s="155">
        <f t="shared" si="830"/>
        <v>41496</v>
      </c>
      <c r="C5310" s="148">
        <f t="shared" si="821"/>
        <v>2013</v>
      </c>
      <c r="D5310" s="148">
        <f t="shared" si="822"/>
        <v>8</v>
      </c>
      <c r="E5310" s="152">
        <v>1</v>
      </c>
      <c r="F5310" s="153">
        <v>0</v>
      </c>
      <c r="G5310" s="154">
        <v>455.70299999999997</v>
      </c>
      <c r="H5310" s="154">
        <v>0</v>
      </c>
      <c r="I5310" s="154">
        <v>1204.193</v>
      </c>
      <c r="J5310" s="151">
        <v>0</v>
      </c>
      <c r="K5310" s="149">
        <f t="shared" si="823"/>
        <v>1659.896</v>
      </c>
      <c r="L5310" s="148">
        <v>0</v>
      </c>
      <c r="M5310" s="148">
        <v>139.78700000000001</v>
      </c>
      <c r="N5310" s="148">
        <v>0</v>
      </c>
      <c r="O5310" s="148">
        <v>277.81</v>
      </c>
      <c r="P5310" s="148">
        <v>0</v>
      </c>
      <c r="Q5310" s="21">
        <f t="shared" si="824"/>
        <v>0</v>
      </c>
      <c r="R5310" s="21">
        <f t="shared" si="825"/>
        <v>446.89903900000002</v>
      </c>
      <c r="S5310" s="21">
        <f t="shared" si="826"/>
        <v>0</v>
      </c>
      <c r="T5310" s="21">
        <f t="shared" si="827"/>
        <v>882.32456000000002</v>
      </c>
      <c r="U5310" s="22">
        <f t="shared" si="828"/>
        <v>1329.2235989999999</v>
      </c>
      <c r="V5310" s="39">
        <f t="shared" si="829"/>
        <v>0.80078727763667124</v>
      </c>
    </row>
    <row r="5311" spans="1:22">
      <c r="A5311">
        <v>5306</v>
      </c>
      <c r="B5311" s="155">
        <f t="shared" si="830"/>
        <v>41496</v>
      </c>
      <c r="C5311" s="148">
        <f t="shared" si="821"/>
        <v>2013</v>
      </c>
      <c r="D5311" s="148">
        <f t="shared" si="822"/>
        <v>8</v>
      </c>
      <c r="E5311" s="152">
        <v>2</v>
      </c>
      <c r="F5311" s="153">
        <v>0</v>
      </c>
      <c r="G5311" s="154">
        <v>567.524</v>
      </c>
      <c r="H5311" s="154">
        <v>0</v>
      </c>
      <c r="I5311" s="154">
        <v>1127.3109999999999</v>
      </c>
      <c r="J5311" s="151">
        <v>0</v>
      </c>
      <c r="K5311" s="149">
        <f t="shared" si="823"/>
        <v>1694.835</v>
      </c>
      <c r="L5311" s="148">
        <v>0</v>
      </c>
      <c r="M5311" s="148">
        <v>169.40899999999999</v>
      </c>
      <c r="N5311" s="148">
        <v>0</v>
      </c>
      <c r="O5311" s="148">
        <v>251.19300000000001</v>
      </c>
      <c r="P5311" s="148">
        <v>0</v>
      </c>
      <c r="Q5311" s="21">
        <f t="shared" si="824"/>
        <v>0</v>
      </c>
      <c r="R5311" s="21">
        <f t="shared" si="825"/>
        <v>541.60057299999994</v>
      </c>
      <c r="S5311" s="21">
        <f t="shared" si="826"/>
        <v>0</v>
      </c>
      <c r="T5311" s="21">
        <f t="shared" si="827"/>
        <v>797.78896800000007</v>
      </c>
      <c r="U5311" s="22">
        <f t="shared" si="828"/>
        <v>1339.389541</v>
      </c>
      <c r="V5311" s="39">
        <f t="shared" si="829"/>
        <v>0.79027724881773154</v>
      </c>
    </row>
    <row r="5312" spans="1:22">
      <c r="A5312">
        <v>5307</v>
      </c>
      <c r="B5312" s="155">
        <f t="shared" si="830"/>
        <v>41496</v>
      </c>
      <c r="C5312" s="148">
        <f t="shared" si="821"/>
        <v>2013</v>
      </c>
      <c r="D5312" s="148">
        <f t="shared" si="822"/>
        <v>8</v>
      </c>
      <c r="E5312" s="152">
        <v>3</v>
      </c>
      <c r="F5312" s="153">
        <v>0</v>
      </c>
      <c r="G5312" s="154">
        <v>562.154</v>
      </c>
      <c r="H5312" s="154">
        <v>0</v>
      </c>
      <c r="I5312" s="154">
        <v>1002.653</v>
      </c>
      <c r="J5312" s="151">
        <v>0</v>
      </c>
      <c r="K5312" s="149">
        <f t="shared" si="823"/>
        <v>1564.807</v>
      </c>
      <c r="L5312" s="148">
        <v>0</v>
      </c>
      <c r="M5312" s="148">
        <v>168.46899999999999</v>
      </c>
      <c r="N5312" s="148">
        <v>0</v>
      </c>
      <c r="O5312" s="148">
        <v>220.7</v>
      </c>
      <c r="P5312" s="148">
        <v>0</v>
      </c>
      <c r="Q5312" s="21">
        <f t="shared" si="824"/>
        <v>0</v>
      </c>
      <c r="R5312" s="21">
        <f t="shared" si="825"/>
        <v>538.59539299999994</v>
      </c>
      <c r="S5312" s="21">
        <f t="shared" si="826"/>
        <v>0</v>
      </c>
      <c r="T5312" s="21">
        <f t="shared" si="827"/>
        <v>700.94320000000005</v>
      </c>
      <c r="U5312" s="22">
        <f t="shared" si="828"/>
        <v>1239.538593</v>
      </c>
      <c r="V5312" s="39">
        <f t="shared" si="829"/>
        <v>0.79213512784643725</v>
      </c>
    </row>
    <row r="5313" spans="1:22">
      <c r="A5313">
        <v>5308</v>
      </c>
      <c r="B5313" s="155">
        <f t="shared" si="830"/>
        <v>41496</v>
      </c>
      <c r="C5313" s="148">
        <f t="shared" si="821"/>
        <v>2013</v>
      </c>
      <c r="D5313" s="148">
        <f t="shared" si="822"/>
        <v>8</v>
      </c>
      <c r="E5313" s="152">
        <v>4</v>
      </c>
      <c r="F5313" s="153">
        <v>0</v>
      </c>
      <c r="G5313" s="154">
        <v>568.97400000000005</v>
      </c>
      <c r="H5313" s="154">
        <v>0</v>
      </c>
      <c r="I5313" s="154">
        <v>794.12300000000005</v>
      </c>
      <c r="J5313" s="151">
        <v>0</v>
      </c>
      <c r="K5313" s="149">
        <f t="shared" si="823"/>
        <v>1363.0970000000002</v>
      </c>
      <c r="L5313" s="148">
        <v>0</v>
      </c>
      <c r="M5313" s="148">
        <v>169.864</v>
      </c>
      <c r="N5313" s="148">
        <v>0</v>
      </c>
      <c r="O5313" s="148">
        <v>177.292</v>
      </c>
      <c r="P5313" s="148">
        <v>0</v>
      </c>
      <c r="Q5313" s="21">
        <f t="shared" si="824"/>
        <v>0</v>
      </c>
      <c r="R5313" s="21">
        <f t="shared" si="825"/>
        <v>543.05520799999999</v>
      </c>
      <c r="S5313" s="21">
        <f t="shared" si="826"/>
        <v>0</v>
      </c>
      <c r="T5313" s="21">
        <f t="shared" si="827"/>
        <v>563.07939199999998</v>
      </c>
      <c r="U5313" s="22">
        <f t="shared" si="828"/>
        <v>1106.1345999999999</v>
      </c>
      <c r="V5313" s="39">
        <f t="shared" si="829"/>
        <v>0.81148634323162594</v>
      </c>
    </row>
    <row r="5314" spans="1:22">
      <c r="A5314">
        <v>5309</v>
      </c>
      <c r="B5314" s="155">
        <f t="shared" si="830"/>
        <v>41496</v>
      </c>
      <c r="C5314" s="148">
        <f t="shared" si="821"/>
        <v>2013</v>
      </c>
      <c r="D5314" s="148">
        <f t="shared" si="822"/>
        <v>8</v>
      </c>
      <c r="E5314" s="152">
        <v>5</v>
      </c>
      <c r="F5314" s="153">
        <v>0</v>
      </c>
      <c r="G5314" s="154">
        <v>569.02300000000002</v>
      </c>
      <c r="H5314" s="154">
        <v>0</v>
      </c>
      <c r="I5314" s="154">
        <v>788.03700000000003</v>
      </c>
      <c r="J5314" s="151">
        <v>0</v>
      </c>
      <c r="K5314" s="149">
        <f t="shared" si="823"/>
        <v>1357.06</v>
      </c>
      <c r="L5314" s="148">
        <v>0</v>
      </c>
      <c r="M5314" s="148">
        <v>170.27199999999999</v>
      </c>
      <c r="N5314" s="148">
        <v>0</v>
      </c>
      <c r="O5314" s="148">
        <v>176.333</v>
      </c>
      <c r="P5314" s="148">
        <v>0</v>
      </c>
      <c r="Q5314" s="21">
        <f t="shared" si="824"/>
        <v>0</v>
      </c>
      <c r="R5314" s="21">
        <f t="shared" si="825"/>
        <v>544.35958399999993</v>
      </c>
      <c r="S5314" s="21">
        <f t="shared" si="826"/>
        <v>0</v>
      </c>
      <c r="T5314" s="21">
        <f t="shared" si="827"/>
        <v>560.03360800000007</v>
      </c>
      <c r="U5314" s="22">
        <f t="shared" si="828"/>
        <v>1104.393192</v>
      </c>
      <c r="V5314" s="39">
        <f t="shared" si="829"/>
        <v>0.8138130900623407</v>
      </c>
    </row>
    <row r="5315" spans="1:22">
      <c r="A5315">
        <v>5310</v>
      </c>
      <c r="B5315" s="155">
        <f t="shared" si="830"/>
        <v>41496</v>
      </c>
      <c r="C5315" s="148">
        <f t="shared" si="821"/>
        <v>2013</v>
      </c>
      <c r="D5315" s="148">
        <f t="shared" si="822"/>
        <v>8</v>
      </c>
      <c r="E5315" s="152">
        <v>6</v>
      </c>
      <c r="F5315" s="153">
        <v>0</v>
      </c>
      <c r="G5315" s="154">
        <v>668.18200000000002</v>
      </c>
      <c r="H5315" s="154">
        <v>0</v>
      </c>
      <c r="I5315" s="154">
        <v>788.73099999999999</v>
      </c>
      <c r="J5315" s="151">
        <v>0</v>
      </c>
      <c r="K5315" s="149">
        <f t="shared" si="823"/>
        <v>1456.913</v>
      </c>
      <c r="L5315" s="148">
        <v>0</v>
      </c>
      <c r="M5315" s="148">
        <v>197.751</v>
      </c>
      <c r="N5315" s="148">
        <v>0</v>
      </c>
      <c r="O5315" s="148">
        <v>176.41200000000001</v>
      </c>
      <c r="P5315" s="148">
        <v>0</v>
      </c>
      <c r="Q5315" s="21">
        <f t="shared" si="824"/>
        <v>0</v>
      </c>
      <c r="R5315" s="21">
        <f t="shared" si="825"/>
        <v>632.20994700000006</v>
      </c>
      <c r="S5315" s="21">
        <f t="shared" si="826"/>
        <v>0</v>
      </c>
      <c r="T5315" s="21">
        <f t="shared" si="827"/>
        <v>560.28451200000006</v>
      </c>
      <c r="U5315" s="22">
        <f t="shared" si="828"/>
        <v>1192.494459</v>
      </c>
      <c r="V5315" s="39">
        <f t="shared" si="829"/>
        <v>0.81850766586611556</v>
      </c>
    </row>
    <row r="5316" spans="1:22">
      <c r="A5316">
        <v>5311</v>
      </c>
      <c r="B5316" s="155">
        <f t="shared" si="830"/>
        <v>41496</v>
      </c>
      <c r="C5316" s="148">
        <f t="shared" si="821"/>
        <v>2013</v>
      </c>
      <c r="D5316" s="148">
        <f t="shared" si="822"/>
        <v>8</v>
      </c>
      <c r="E5316" s="152">
        <v>7</v>
      </c>
      <c r="F5316" s="153">
        <v>0</v>
      </c>
      <c r="G5316" s="154">
        <v>945.06700000000001</v>
      </c>
      <c r="H5316" s="154">
        <v>0</v>
      </c>
      <c r="I5316" s="154">
        <v>540.29999999999995</v>
      </c>
      <c r="J5316" s="151">
        <v>0</v>
      </c>
      <c r="K5316" s="149">
        <f t="shared" si="823"/>
        <v>1485.367</v>
      </c>
      <c r="L5316" s="148">
        <v>0</v>
      </c>
      <c r="M5316" s="148">
        <v>277.01400000000001</v>
      </c>
      <c r="N5316" s="148">
        <v>0</v>
      </c>
      <c r="O5316" s="148">
        <v>124.989</v>
      </c>
      <c r="P5316" s="148">
        <v>0</v>
      </c>
      <c r="Q5316" s="21">
        <f t="shared" si="824"/>
        <v>0</v>
      </c>
      <c r="R5316" s="21">
        <f t="shared" si="825"/>
        <v>885.61375800000008</v>
      </c>
      <c r="S5316" s="21">
        <f t="shared" si="826"/>
        <v>0</v>
      </c>
      <c r="T5316" s="21">
        <f t="shared" si="827"/>
        <v>396.96506400000004</v>
      </c>
      <c r="U5316" s="22">
        <f t="shared" si="828"/>
        <v>1282.5788220000002</v>
      </c>
      <c r="V5316" s="39">
        <f t="shared" si="829"/>
        <v>0.86347604464081951</v>
      </c>
    </row>
    <row r="5317" spans="1:22">
      <c r="A5317">
        <v>5312</v>
      </c>
      <c r="B5317" s="155">
        <f t="shared" si="830"/>
        <v>41496</v>
      </c>
      <c r="C5317" s="148">
        <f t="shared" si="821"/>
        <v>2013</v>
      </c>
      <c r="D5317" s="148">
        <f t="shared" si="822"/>
        <v>8</v>
      </c>
      <c r="E5317" s="152">
        <v>8</v>
      </c>
      <c r="F5317" s="153">
        <v>0</v>
      </c>
      <c r="G5317" s="154">
        <v>577.50400000000002</v>
      </c>
      <c r="H5317" s="154">
        <v>0</v>
      </c>
      <c r="I5317" s="154">
        <v>1050.828</v>
      </c>
      <c r="J5317" s="151">
        <v>0</v>
      </c>
      <c r="K5317" s="149">
        <f t="shared" si="823"/>
        <v>1628.3319999999999</v>
      </c>
      <c r="L5317" s="148">
        <v>0</v>
      </c>
      <c r="M5317" s="148">
        <v>176.03700000000001</v>
      </c>
      <c r="N5317" s="148">
        <v>0</v>
      </c>
      <c r="O5317" s="148">
        <v>234.70400000000001</v>
      </c>
      <c r="P5317" s="148">
        <v>0</v>
      </c>
      <c r="Q5317" s="21">
        <f t="shared" si="824"/>
        <v>0</v>
      </c>
      <c r="R5317" s="21">
        <f t="shared" si="825"/>
        <v>562.79028900000003</v>
      </c>
      <c r="S5317" s="21">
        <f t="shared" si="826"/>
        <v>0</v>
      </c>
      <c r="T5317" s="21">
        <f t="shared" si="827"/>
        <v>745.41990400000009</v>
      </c>
      <c r="U5317" s="22">
        <f t="shared" si="828"/>
        <v>1308.2101930000001</v>
      </c>
      <c r="V5317" s="39">
        <f t="shared" si="829"/>
        <v>0.80340507525492355</v>
      </c>
    </row>
    <row r="5318" spans="1:22">
      <c r="A5318">
        <v>5313</v>
      </c>
      <c r="B5318" s="155">
        <f t="shared" si="830"/>
        <v>41496</v>
      </c>
      <c r="C5318" s="148">
        <f t="shared" si="821"/>
        <v>2013</v>
      </c>
      <c r="D5318" s="148">
        <f t="shared" si="822"/>
        <v>8</v>
      </c>
      <c r="E5318" s="152">
        <v>9</v>
      </c>
      <c r="F5318" s="153">
        <v>0</v>
      </c>
      <c r="G5318" s="154">
        <v>848.10699999999997</v>
      </c>
      <c r="H5318" s="154">
        <v>2.8969999999999998</v>
      </c>
      <c r="I5318" s="154">
        <v>820.49599999999998</v>
      </c>
      <c r="J5318" s="151">
        <v>0</v>
      </c>
      <c r="K5318" s="149">
        <f t="shared" si="823"/>
        <v>1671.5</v>
      </c>
      <c r="L5318" s="148">
        <v>0</v>
      </c>
      <c r="M5318" s="148">
        <v>246.227</v>
      </c>
      <c r="N5318" s="148">
        <v>4.9420000000000002</v>
      </c>
      <c r="O5318" s="148">
        <v>184.24700000000001</v>
      </c>
      <c r="P5318" s="148">
        <v>0</v>
      </c>
      <c r="Q5318" s="21">
        <f t="shared" si="824"/>
        <v>0</v>
      </c>
      <c r="R5318" s="21">
        <f t="shared" si="825"/>
        <v>787.18771900000002</v>
      </c>
      <c r="S5318" s="21">
        <f t="shared" si="826"/>
        <v>9.6418420000000005</v>
      </c>
      <c r="T5318" s="21">
        <f t="shared" si="827"/>
        <v>585.16847200000007</v>
      </c>
      <c r="U5318" s="22">
        <f t="shared" si="828"/>
        <v>1381.9980330000001</v>
      </c>
      <c r="V5318" s="39">
        <f t="shared" si="829"/>
        <v>0.82680109661980261</v>
      </c>
    </row>
    <row r="5319" spans="1:22">
      <c r="A5319">
        <v>5314</v>
      </c>
      <c r="B5319" s="155">
        <f t="shared" si="830"/>
        <v>41496</v>
      </c>
      <c r="C5319" s="148">
        <f t="shared" ref="C5319:C5382" si="831">YEAR(B5319)</f>
        <v>2013</v>
      </c>
      <c r="D5319" s="148">
        <f t="shared" ref="D5319:D5382" si="832">MONTH(B5319)</f>
        <v>8</v>
      </c>
      <c r="E5319" s="152">
        <v>10</v>
      </c>
      <c r="F5319" s="153">
        <v>0</v>
      </c>
      <c r="G5319" s="154">
        <v>852.83600000000001</v>
      </c>
      <c r="H5319" s="154">
        <v>0</v>
      </c>
      <c r="I5319" s="154">
        <v>827.01400000000001</v>
      </c>
      <c r="J5319" s="151">
        <v>0</v>
      </c>
      <c r="K5319" s="149">
        <f t="shared" ref="K5319:K5382" si="833">SUM(F5319:J5319)</f>
        <v>1679.85</v>
      </c>
      <c r="L5319" s="148">
        <v>0</v>
      </c>
      <c r="M5319" s="148">
        <v>246.78299999999999</v>
      </c>
      <c r="N5319" s="148">
        <v>0</v>
      </c>
      <c r="O5319" s="148">
        <v>186.47900000000001</v>
      </c>
      <c r="P5319" s="148">
        <v>0</v>
      </c>
      <c r="Q5319" s="21">
        <f t="shared" ref="Q5319:Q5382" si="834">+$Q$2*L5319</f>
        <v>0</v>
      </c>
      <c r="R5319" s="21">
        <f t="shared" ref="R5319:R5382" si="835">+$R$2*M5319</f>
        <v>788.96525099999997</v>
      </c>
      <c r="S5319" s="21">
        <f t="shared" ref="S5319:S5382" si="836">+$S$2*N5319</f>
        <v>0</v>
      </c>
      <c r="T5319" s="21">
        <f t="shared" ref="T5319:T5382" si="837">+$T$2*O5319</f>
        <v>592.25730400000009</v>
      </c>
      <c r="U5319" s="22">
        <f t="shared" ref="U5319:U5382" si="838">SUM(Q5319:T5319)</f>
        <v>1381.2225550000001</v>
      </c>
      <c r="V5319" s="39">
        <f t="shared" ref="V5319:V5382" si="839">+U5319/K5319</f>
        <v>0.82222969610381891</v>
      </c>
    </row>
    <row r="5320" spans="1:22">
      <c r="A5320">
        <v>5315</v>
      </c>
      <c r="B5320" s="155">
        <f t="shared" si="830"/>
        <v>41496</v>
      </c>
      <c r="C5320" s="148">
        <f t="shared" si="831"/>
        <v>2013</v>
      </c>
      <c r="D5320" s="148">
        <f t="shared" si="832"/>
        <v>8</v>
      </c>
      <c r="E5320" s="152">
        <v>11</v>
      </c>
      <c r="F5320" s="153">
        <v>0</v>
      </c>
      <c r="G5320" s="154">
        <v>841.69299999999998</v>
      </c>
      <c r="H5320" s="154">
        <v>0</v>
      </c>
      <c r="I5320" s="154">
        <v>850.30899999999997</v>
      </c>
      <c r="J5320" s="151">
        <v>0</v>
      </c>
      <c r="K5320" s="149">
        <f t="shared" si="833"/>
        <v>1692.002</v>
      </c>
      <c r="L5320" s="148">
        <v>0</v>
      </c>
      <c r="M5320" s="148">
        <v>241.96899999999999</v>
      </c>
      <c r="N5320" s="148">
        <v>0</v>
      </c>
      <c r="O5320" s="148">
        <v>191.25899999999999</v>
      </c>
      <c r="P5320" s="148">
        <v>0</v>
      </c>
      <c r="Q5320" s="21">
        <f t="shared" si="834"/>
        <v>0</v>
      </c>
      <c r="R5320" s="21">
        <f t="shared" si="835"/>
        <v>773.57489299999997</v>
      </c>
      <c r="S5320" s="21">
        <f t="shared" si="836"/>
        <v>0</v>
      </c>
      <c r="T5320" s="21">
        <f t="shared" si="837"/>
        <v>607.43858399999999</v>
      </c>
      <c r="U5320" s="22">
        <f t="shared" si="838"/>
        <v>1381.013477</v>
      </c>
      <c r="V5320" s="39">
        <f t="shared" si="839"/>
        <v>0.81620085378149676</v>
      </c>
    </row>
    <row r="5321" spans="1:22">
      <c r="A5321">
        <v>5316</v>
      </c>
      <c r="B5321" s="155">
        <f t="shared" si="830"/>
        <v>41496</v>
      </c>
      <c r="C5321" s="148">
        <f t="shared" si="831"/>
        <v>2013</v>
      </c>
      <c r="D5321" s="148">
        <f t="shared" si="832"/>
        <v>8</v>
      </c>
      <c r="E5321" s="152">
        <v>12</v>
      </c>
      <c r="F5321" s="153">
        <v>0</v>
      </c>
      <c r="G5321" s="154">
        <v>818.81100000000004</v>
      </c>
      <c r="H5321" s="154">
        <v>0</v>
      </c>
      <c r="I5321" s="154">
        <v>860.02800000000002</v>
      </c>
      <c r="J5321" s="151">
        <v>0</v>
      </c>
      <c r="K5321" s="149">
        <f t="shared" si="833"/>
        <v>1678.8389999999999</v>
      </c>
      <c r="L5321" s="148">
        <v>0</v>
      </c>
      <c r="M5321" s="148">
        <v>240.49700000000001</v>
      </c>
      <c r="N5321" s="148">
        <v>0</v>
      </c>
      <c r="O5321" s="148">
        <v>194.398</v>
      </c>
      <c r="P5321" s="148">
        <v>0</v>
      </c>
      <c r="Q5321" s="21">
        <f t="shared" si="834"/>
        <v>0</v>
      </c>
      <c r="R5321" s="21">
        <f t="shared" si="835"/>
        <v>768.86890900000003</v>
      </c>
      <c r="S5321" s="21">
        <f t="shared" si="836"/>
        <v>0</v>
      </c>
      <c r="T5321" s="21">
        <f t="shared" si="837"/>
        <v>617.40804800000001</v>
      </c>
      <c r="U5321" s="22">
        <f t="shared" si="838"/>
        <v>1386.276957</v>
      </c>
      <c r="V5321" s="39">
        <f t="shared" si="839"/>
        <v>0.82573549756706877</v>
      </c>
    </row>
    <row r="5322" spans="1:22">
      <c r="A5322">
        <v>5317</v>
      </c>
      <c r="B5322" s="155">
        <f t="shared" si="830"/>
        <v>41496</v>
      </c>
      <c r="C5322" s="148">
        <f t="shared" si="831"/>
        <v>2013</v>
      </c>
      <c r="D5322" s="148">
        <f t="shared" si="832"/>
        <v>8</v>
      </c>
      <c r="E5322" s="152">
        <v>13</v>
      </c>
      <c r="F5322" s="153">
        <v>0</v>
      </c>
      <c r="G5322" s="154">
        <v>813.26599999999996</v>
      </c>
      <c r="H5322" s="154">
        <v>0</v>
      </c>
      <c r="I5322" s="154">
        <v>854.05899999999997</v>
      </c>
      <c r="J5322" s="151">
        <v>0</v>
      </c>
      <c r="K5322" s="149">
        <f t="shared" si="833"/>
        <v>1667.3249999999998</v>
      </c>
      <c r="L5322" s="148">
        <v>0</v>
      </c>
      <c r="M5322" s="148">
        <v>238.428</v>
      </c>
      <c r="N5322" s="148">
        <v>0</v>
      </c>
      <c r="O5322" s="148">
        <v>192.155</v>
      </c>
      <c r="P5322" s="148">
        <v>0</v>
      </c>
      <c r="Q5322" s="21">
        <f t="shared" si="834"/>
        <v>0</v>
      </c>
      <c r="R5322" s="21">
        <f t="shared" si="835"/>
        <v>762.25431600000002</v>
      </c>
      <c r="S5322" s="21">
        <f t="shared" si="836"/>
        <v>0</v>
      </c>
      <c r="T5322" s="21">
        <f t="shared" si="837"/>
        <v>610.28428000000008</v>
      </c>
      <c r="U5322" s="22">
        <f t="shared" si="838"/>
        <v>1372.5385960000001</v>
      </c>
      <c r="V5322" s="39">
        <f t="shared" si="839"/>
        <v>0.82319799439221519</v>
      </c>
    </row>
    <row r="5323" spans="1:22">
      <c r="A5323">
        <v>5318</v>
      </c>
      <c r="B5323" s="155">
        <f t="shared" si="830"/>
        <v>41496</v>
      </c>
      <c r="C5323" s="148">
        <f t="shared" si="831"/>
        <v>2013</v>
      </c>
      <c r="D5323" s="148">
        <f t="shared" si="832"/>
        <v>8</v>
      </c>
      <c r="E5323" s="152">
        <v>14</v>
      </c>
      <c r="F5323" s="153">
        <v>0</v>
      </c>
      <c r="G5323" s="154">
        <v>554.43100000000004</v>
      </c>
      <c r="H5323" s="154">
        <v>0</v>
      </c>
      <c r="I5323" s="154">
        <v>842.12400000000002</v>
      </c>
      <c r="J5323" s="151">
        <v>0</v>
      </c>
      <c r="K5323" s="149">
        <f t="shared" si="833"/>
        <v>1396.5550000000001</v>
      </c>
      <c r="L5323" s="148">
        <v>0</v>
      </c>
      <c r="M5323" s="148">
        <v>172.017</v>
      </c>
      <c r="N5323" s="148">
        <v>0</v>
      </c>
      <c r="O5323" s="148">
        <v>189.166</v>
      </c>
      <c r="P5323" s="148">
        <v>0</v>
      </c>
      <c r="Q5323" s="21">
        <f t="shared" si="834"/>
        <v>0</v>
      </c>
      <c r="R5323" s="21">
        <f t="shared" si="835"/>
        <v>549.93834900000002</v>
      </c>
      <c r="S5323" s="21">
        <f t="shared" si="836"/>
        <v>0</v>
      </c>
      <c r="T5323" s="21">
        <f t="shared" si="837"/>
        <v>600.79121599999996</v>
      </c>
      <c r="U5323" s="22">
        <f t="shared" si="838"/>
        <v>1150.7295650000001</v>
      </c>
      <c r="V5323" s="39">
        <f t="shared" si="839"/>
        <v>0.82397726190518816</v>
      </c>
    </row>
    <row r="5324" spans="1:22">
      <c r="A5324">
        <v>5319</v>
      </c>
      <c r="B5324" s="155">
        <f t="shared" si="830"/>
        <v>41496</v>
      </c>
      <c r="C5324" s="148">
        <f t="shared" si="831"/>
        <v>2013</v>
      </c>
      <c r="D5324" s="148">
        <f t="shared" si="832"/>
        <v>8</v>
      </c>
      <c r="E5324" s="152">
        <v>15</v>
      </c>
      <c r="F5324" s="153">
        <v>0</v>
      </c>
      <c r="G5324" s="154">
        <v>769.33500000000004</v>
      </c>
      <c r="H5324" s="154">
        <v>0</v>
      </c>
      <c r="I5324" s="154">
        <v>840.51099999999997</v>
      </c>
      <c r="J5324" s="151">
        <v>0</v>
      </c>
      <c r="K5324" s="149">
        <f t="shared" si="833"/>
        <v>1609.846</v>
      </c>
      <c r="L5324" s="148">
        <v>0</v>
      </c>
      <c r="M5324" s="148">
        <v>223.089</v>
      </c>
      <c r="N5324" s="148">
        <v>0</v>
      </c>
      <c r="O5324" s="148">
        <v>186.56800000000001</v>
      </c>
      <c r="P5324" s="148">
        <v>0</v>
      </c>
      <c r="Q5324" s="21">
        <f t="shared" si="834"/>
        <v>0</v>
      </c>
      <c r="R5324" s="21">
        <f t="shared" si="835"/>
        <v>713.21553300000005</v>
      </c>
      <c r="S5324" s="21">
        <f t="shared" si="836"/>
        <v>0</v>
      </c>
      <c r="T5324" s="21">
        <f t="shared" si="837"/>
        <v>592.53996800000004</v>
      </c>
      <c r="U5324" s="22">
        <f t="shared" si="838"/>
        <v>1305.7555010000001</v>
      </c>
      <c r="V5324" s="39">
        <f t="shared" si="839"/>
        <v>0.81110584552808163</v>
      </c>
    </row>
    <row r="5325" spans="1:22">
      <c r="A5325">
        <v>5320</v>
      </c>
      <c r="B5325" s="155">
        <f t="shared" si="830"/>
        <v>41496</v>
      </c>
      <c r="C5325" s="148">
        <f t="shared" si="831"/>
        <v>2013</v>
      </c>
      <c r="D5325" s="148">
        <f t="shared" si="832"/>
        <v>8</v>
      </c>
      <c r="E5325" s="152">
        <v>16</v>
      </c>
      <c r="F5325" s="153">
        <v>0</v>
      </c>
      <c r="G5325" s="154">
        <v>771.97500000000002</v>
      </c>
      <c r="H5325" s="154">
        <v>0</v>
      </c>
      <c r="I5325" s="154">
        <v>840.68499999999995</v>
      </c>
      <c r="J5325" s="151">
        <v>0</v>
      </c>
      <c r="K5325" s="149">
        <f t="shared" si="833"/>
        <v>1612.6599999999999</v>
      </c>
      <c r="L5325" s="148">
        <v>0</v>
      </c>
      <c r="M5325" s="148">
        <v>221.65100000000001</v>
      </c>
      <c r="N5325" s="148">
        <v>0</v>
      </c>
      <c r="O5325" s="148">
        <v>186.404</v>
      </c>
      <c r="P5325" s="148">
        <v>0</v>
      </c>
      <c r="Q5325" s="21">
        <f t="shared" si="834"/>
        <v>0</v>
      </c>
      <c r="R5325" s="21">
        <f t="shared" si="835"/>
        <v>708.618247</v>
      </c>
      <c r="S5325" s="21">
        <f t="shared" si="836"/>
        <v>0</v>
      </c>
      <c r="T5325" s="21">
        <f t="shared" si="837"/>
        <v>592.01910399999997</v>
      </c>
      <c r="U5325" s="22">
        <f t="shared" si="838"/>
        <v>1300.6373509999999</v>
      </c>
      <c r="V5325" s="39">
        <f t="shared" si="839"/>
        <v>0.8065167803504768</v>
      </c>
    </row>
    <row r="5326" spans="1:22">
      <c r="A5326">
        <v>5321</v>
      </c>
      <c r="B5326" s="155">
        <f t="shared" si="830"/>
        <v>41496</v>
      </c>
      <c r="C5326" s="148">
        <f t="shared" si="831"/>
        <v>2013</v>
      </c>
      <c r="D5326" s="148">
        <f t="shared" si="832"/>
        <v>8</v>
      </c>
      <c r="E5326" s="152">
        <v>17</v>
      </c>
      <c r="F5326" s="153">
        <v>0</v>
      </c>
      <c r="G5326" s="154">
        <v>725.93100000000004</v>
      </c>
      <c r="H5326" s="154">
        <v>0</v>
      </c>
      <c r="I5326" s="154">
        <v>838.38199999999995</v>
      </c>
      <c r="J5326" s="151">
        <v>0</v>
      </c>
      <c r="K5326" s="149">
        <f t="shared" si="833"/>
        <v>1564.3130000000001</v>
      </c>
      <c r="L5326" s="148">
        <v>0</v>
      </c>
      <c r="M5326" s="148">
        <v>208.053</v>
      </c>
      <c r="N5326" s="148">
        <v>0</v>
      </c>
      <c r="O5326" s="148">
        <v>185.95500000000001</v>
      </c>
      <c r="P5326" s="148">
        <v>0</v>
      </c>
      <c r="Q5326" s="21">
        <f t="shared" si="834"/>
        <v>0</v>
      </c>
      <c r="R5326" s="21">
        <f t="shared" si="835"/>
        <v>665.14544100000001</v>
      </c>
      <c r="S5326" s="21">
        <f t="shared" si="836"/>
        <v>0</v>
      </c>
      <c r="T5326" s="21">
        <f t="shared" si="837"/>
        <v>590.5930800000001</v>
      </c>
      <c r="U5326" s="22">
        <f t="shared" si="838"/>
        <v>1255.7385210000002</v>
      </c>
      <c r="V5326" s="39">
        <f t="shared" si="839"/>
        <v>0.80274121675137911</v>
      </c>
    </row>
    <row r="5327" spans="1:22">
      <c r="A5327">
        <v>5322</v>
      </c>
      <c r="B5327" s="155">
        <f t="shared" si="830"/>
        <v>41496</v>
      </c>
      <c r="C5327" s="148">
        <f t="shared" si="831"/>
        <v>2013</v>
      </c>
      <c r="D5327" s="148">
        <f t="shared" si="832"/>
        <v>8</v>
      </c>
      <c r="E5327" s="152">
        <v>18</v>
      </c>
      <c r="F5327" s="153">
        <v>0</v>
      </c>
      <c r="G5327" s="154">
        <v>721.48400000000004</v>
      </c>
      <c r="H5327" s="154">
        <v>0</v>
      </c>
      <c r="I5327" s="154">
        <v>849.23</v>
      </c>
      <c r="J5327" s="151">
        <v>0</v>
      </c>
      <c r="K5327" s="149">
        <f t="shared" si="833"/>
        <v>1570.7139999999999</v>
      </c>
      <c r="L5327" s="148">
        <v>0</v>
      </c>
      <c r="M5327" s="148">
        <v>208.28</v>
      </c>
      <c r="N5327" s="148">
        <v>0</v>
      </c>
      <c r="O5327" s="148">
        <v>194.084</v>
      </c>
      <c r="P5327" s="148">
        <v>0</v>
      </c>
      <c r="Q5327" s="21">
        <f t="shared" si="834"/>
        <v>0</v>
      </c>
      <c r="R5327" s="21">
        <f t="shared" si="835"/>
        <v>665.87116000000003</v>
      </c>
      <c r="S5327" s="21">
        <f t="shared" si="836"/>
        <v>0</v>
      </c>
      <c r="T5327" s="21">
        <f t="shared" si="837"/>
        <v>616.41078400000004</v>
      </c>
      <c r="U5327" s="22">
        <f t="shared" si="838"/>
        <v>1282.2819440000001</v>
      </c>
      <c r="V5327" s="39">
        <f t="shared" si="839"/>
        <v>0.81636882589701254</v>
      </c>
    </row>
    <row r="5328" spans="1:22">
      <c r="A5328">
        <v>5323</v>
      </c>
      <c r="B5328" s="155">
        <f t="shared" si="830"/>
        <v>41496</v>
      </c>
      <c r="C5328" s="148">
        <f t="shared" si="831"/>
        <v>2013</v>
      </c>
      <c r="D5328" s="148">
        <f t="shared" si="832"/>
        <v>8</v>
      </c>
      <c r="E5328" s="152">
        <v>19</v>
      </c>
      <c r="F5328" s="153">
        <v>0</v>
      </c>
      <c r="G5328" s="154">
        <v>726.01</v>
      </c>
      <c r="H5328" s="154">
        <v>0</v>
      </c>
      <c r="I5328" s="154">
        <v>919.91099999999994</v>
      </c>
      <c r="J5328" s="151">
        <v>0</v>
      </c>
      <c r="K5328" s="149">
        <f t="shared" si="833"/>
        <v>1645.9209999999998</v>
      </c>
      <c r="L5328" s="148">
        <v>0</v>
      </c>
      <c r="M5328" s="148">
        <v>208.541</v>
      </c>
      <c r="N5328" s="148">
        <v>0</v>
      </c>
      <c r="O5328" s="148">
        <v>220.46700000000001</v>
      </c>
      <c r="P5328" s="148">
        <v>0</v>
      </c>
      <c r="Q5328" s="21">
        <f t="shared" si="834"/>
        <v>0</v>
      </c>
      <c r="R5328" s="21">
        <f t="shared" si="835"/>
        <v>666.70557699999995</v>
      </c>
      <c r="S5328" s="21">
        <f t="shared" si="836"/>
        <v>0</v>
      </c>
      <c r="T5328" s="21">
        <f t="shared" si="837"/>
        <v>700.20319200000006</v>
      </c>
      <c r="U5328" s="22">
        <f t="shared" si="838"/>
        <v>1366.9087690000001</v>
      </c>
      <c r="V5328" s="39">
        <f t="shared" si="839"/>
        <v>0.83048261064777729</v>
      </c>
    </row>
    <row r="5329" spans="1:22">
      <c r="A5329">
        <v>5324</v>
      </c>
      <c r="B5329" s="155">
        <f t="shared" si="830"/>
        <v>41496</v>
      </c>
      <c r="C5329" s="148">
        <f t="shared" si="831"/>
        <v>2013</v>
      </c>
      <c r="D5329" s="148">
        <f t="shared" si="832"/>
        <v>8</v>
      </c>
      <c r="E5329" s="152">
        <v>20</v>
      </c>
      <c r="F5329" s="153">
        <v>0</v>
      </c>
      <c r="G5329" s="154">
        <v>727.78700000000003</v>
      </c>
      <c r="H5329" s="154">
        <v>0</v>
      </c>
      <c r="I5329" s="154">
        <v>1042.825</v>
      </c>
      <c r="J5329" s="151">
        <v>0</v>
      </c>
      <c r="K5329" s="149">
        <f t="shared" si="833"/>
        <v>1770.6120000000001</v>
      </c>
      <c r="L5329" s="148">
        <v>0</v>
      </c>
      <c r="M5329" s="148">
        <v>208.40299999999999</v>
      </c>
      <c r="N5329" s="148">
        <v>0</v>
      </c>
      <c r="O5329" s="148">
        <v>252.20699999999999</v>
      </c>
      <c r="P5329" s="148">
        <v>0</v>
      </c>
      <c r="Q5329" s="21">
        <f t="shared" si="834"/>
        <v>0</v>
      </c>
      <c r="R5329" s="21">
        <f t="shared" si="835"/>
        <v>666.26439099999993</v>
      </c>
      <c r="S5329" s="21">
        <f t="shared" si="836"/>
        <v>0</v>
      </c>
      <c r="T5329" s="21">
        <f t="shared" si="837"/>
        <v>801.00943200000006</v>
      </c>
      <c r="U5329" s="22">
        <f t="shared" si="838"/>
        <v>1467.273823</v>
      </c>
      <c r="V5329" s="39">
        <f t="shared" si="839"/>
        <v>0.8286817343381836</v>
      </c>
    </row>
    <row r="5330" spans="1:22">
      <c r="A5330">
        <v>5325</v>
      </c>
      <c r="B5330" s="155">
        <f t="shared" si="830"/>
        <v>41496</v>
      </c>
      <c r="C5330" s="148">
        <f t="shared" si="831"/>
        <v>2013</v>
      </c>
      <c r="D5330" s="148">
        <f t="shared" si="832"/>
        <v>8</v>
      </c>
      <c r="E5330" s="152">
        <v>21</v>
      </c>
      <c r="F5330" s="153">
        <v>0</v>
      </c>
      <c r="G5330" s="154">
        <v>728.23400000000004</v>
      </c>
      <c r="H5330" s="154">
        <v>0</v>
      </c>
      <c r="I5330" s="154">
        <v>1110.9179999999999</v>
      </c>
      <c r="J5330" s="151">
        <v>0</v>
      </c>
      <c r="K5330" s="149">
        <f t="shared" si="833"/>
        <v>1839.152</v>
      </c>
      <c r="L5330" s="148">
        <v>0</v>
      </c>
      <c r="M5330" s="148">
        <v>208.20500000000001</v>
      </c>
      <c r="N5330" s="148">
        <v>0</v>
      </c>
      <c r="O5330" s="148">
        <v>267.77</v>
      </c>
      <c r="P5330" s="148">
        <v>0</v>
      </c>
      <c r="Q5330" s="21">
        <f t="shared" si="834"/>
        <v>0</v>
      </c>
      <c r="R5330" s="21">
        <f t="shared" si="835"/>
        <v>665.63138500000002</v>
      </c>
      <c r="S5330" s="21">
        <f t="shared" si="836"/>
        <v>0</v>
      </c>
      <c r="T5330" s="21">
        <f t="shared" si="837"/>
        <v>850.43751999999995</v>
      </c>
      <c r="U5330" s="22">
        <f t="shared" si="838"/>
        <v>1516.0689050000001</v>
      </c>
      <c r="V5330" s="39">
        <f t="shared" si="839"/>
        <v>0.82433040064116514</v>
      </c>
    </row>
    <row r="5331" spans="1:22">
      <c r="A5331">
        <v>5326</v>
      </c>
      <c r="B5331" s="155">
        <f t="shared" si="830"/>
        <v>41496</v>
      </c>
      <c r="C5331" s="148">
        <f t="shared" si="831"/>
        <v>2013</v>
      </c>
      <c r="D5331" s="148">
        <f t="shared" si="832"/>
        <v>8</v>
      </c>
      <c r="E5331" s="152">
        <v>22</v>
      </c>
      <c r="F5331" s="153">
        <v>0</v>
      </c>
      <c r="G5331" s="154">
        <v>725.63199999999995</v>
      </c>
      <c r="H5331" s="154">
        <v>0</v>
      </c>
      <c r="I5331" s="154">
        <v>1079.819</v>
      </c>
      <c r="J5331" s="151">
        <v>0</v>
      </c>
      <c r="K5331" s="149">
        <f t="shared" si="833"/>
        <v>1805.451</v>
      </c>
      <c r="L5331" s="148">
        <v>0</v>
      </c>
      <c r="M5331" s="148">
        <v>207.672</v>
      </c>
      <c r="N5331" s="148">
        <v>0</v>
      </c>
      <c r="O5331" s="148">
        <v>263.05599999999998</v>
      </c>
      <c r="P5331" s="148">
        <v>0</v>
      </c>
      <c r="Q5331" s="21">
        <f t="shared" si="834"/>
        <v>0</v>
      </c>
      <c r="R5331" s="21">
        <f t="shared" si="835"/>
        <v>663.92738399999996</v>
      </c>
      <c r="S5331" s="21">
        <f t="shared" si="836"/>
        <v>0</v>
      </c>
      <c r="T5331" s="21">
        <f t="shared" si="837"/>
        <v>835.46585600000003</v>
      </c>
      <c r="U5331" s="22">
        <f t="shared" si="838"/>
        <v>1499.3932399999999</v>
      </c>
      <c r="V5331" s="39">
        <f t="shared" si="839"/>
        <v>0.83048127033079266</v>
      </c>
    </row>
    <row r="5332" spans="1:22">
      <c r="A5332">
        <v>5327</v>
      </c>
      <c r="B5332" s="155">
        <f t="shared" si="830"/>
        <v>41496</v>
      </c>
      <c r="C5332" s="148">
        <f t="shared" si="831"/>
        <v>2013</v>
      </c>
      <c r="D5332" s="148">
        <f t="shared" si="832"/>
        <v>8</v>
      </c>
      <c r="E5332" s="152">
        <v>23</v>
      </c>
      <c r="F5332" s="153">
        <v>0</v>
      </c>
      <c r="G5332" s="154">
        <v>727.99599999999998</v>
      </c>
      <c r="H5332" s="154">
        <v>0</v>
      </c>
      <c r="I5332" s="154">
        <v>1032.943</v>
      </c>
      <c r="J5332" s="151">
        <v>0</v>
      </c>
      <c r="K5332" s="149">
        <f t="shared" si="833"/>
        <v>1760.9389999999999</v>
      </c>
      <c r="L5332" s="148">
        <v>0</v>
      </c>
      <c r="M5332" s="148">
        <v>208.13</v>
      </c>
      <c r="N5332" s="148">
        <v>0</v>
      </c>
      <c r="O5332" s="148">
        <v>236.02199999999999</v>
      </c>
      <c r="P5332" s="148">
        <v>0</v>
      </c>
      <c r="Q5332" s="21">
        <f t="shared" si="834"/>
        <v>0</v>
      </c>
      <c r="R5332" s="21">
        <f t="shared" si="835"/>
        <v>665.39161000000001</v>
      </c>
      <c r="S5332" s="21">
        <f t="shared" si="836"/>
        <v>0</v>
      </c>
      <c r="T5332" s="21">
        <f t="shared" si="837"/>
        <v>749.60587199999998</v>
      </c>
      <c r="U5332" s="22">
        <f t="shared" si="838"/>
        <v>1414.997482</v>
      </c>
      <c r="V5332" s="39">
        <f t="shared" si="839"/>
        <v>0.80354713138842404</v>
      </c>
    </row>
    <row r="5333" spans="1:22">
      <c r="A5333">
        <v>5328</v>
      </c>
      <c r="B5333" s="155">
        <f t="shared" si="830"/>
        <v>41496</v>
      </c>
      <c r="C5333" s="148">
        <f t="shared" si="831"/>
        <v>2013</v>
      </c>
      <c r="D5333" s="148">
        <f t="shared" si="832"/>
        <v>8</v>
      </c>
      <c r="E5333" s="152">
        <v>24</v>
      </c>
      <c r="F5333" s="153">
        <v>0</v>
      </c>
      <c r="G5333" s="154">
        <v>930.24099999999999</v>
      </c>
      <c r="H5333" s="154">
        <v>0</v>
      </c>
      <c r="I5333" s="154">
        <v>887.35299999999995</v>
      </c>
      <c r="J5333" s="151">
        <v>0</v>
      </c>
      <c r="K5333" s="149">
        <f t="shared" si="833"/>
        <v>1817.5940000000001</v>
      </c>
      <c r="L5333" s="148">
        <v>0</v>
      </c>
      <c r="M5333" s="148">
        <v>263.911</v>
      </c>
      <c r="N5333" s="148">
        <v>0</v>
      </c>
      <c r="O5333" s="148">
        <v>202.57900000000001</v>
      </c>
      <c r="P5333" s="148">
        <v>0</v>
      </c>
      <c r="Q5333" s="21">
        <f t="shared" si="834"/>
        <v>0</v>
      </c>
      <c r="R5333" s="21">
        <f t="shared" si="835"/>
        <v>843.72346700000003</v>
      </c>
      <c r="S5333" s="21">
        <f t="shared" si="836"/>
        <v>0</v>
      </c>
      <c r="T5333" s="21">
        <f t="shared" si="837"/>
        <v>643.39090400000009</v>
      </c>
      <c r="U5333" s="22">
        <f t="shared" si="838"/>
        <v>1487.1143710000001</v>
      </c>
      <c r="V5333" s="39">
        <f t="shared" si="839"/>
        <v>0.81817742081014799</v>
      </c>
    </row>
    <row r="5334" spans="1:22">
      <c r="A5334">
        <v>5329</v>
      </c>
      <c r="B5334" s="155">
        <f t="shared" si="830"/>
        <v>41497</v>
      </c>
      <c r="C5334" s="148">
        <f t="shared" si="831"/>
        <v>2013</v>
      </c>
      <c r="D5334" s="148">
        <f t="shared" si="832"/>
        <v>8</v>
      </c>
      <c r="E5334" s="152">
        <v>1</v>
      </c>
      <c r="F5334" s="153">
        <v>0</v>
      </c>
      <c r="G5334" s="154">
        <v>293.108</v>
      </c>
      <c r="H5334" s="154">
        <v>0</v>
      </c>
      <c r="I5334" s="154">
        <v>1526.87</v>
      </c>
      <c r="J5334" s="151">
        <v>0</v>
      </c>
      <c r="K5334" s="149">
        <f t="shared" si="833"/>
        <v>1819.9779999999998</v>
      </c>
      <c r="L5334" s="148">
        <v>0</v>
      </c>
      <c r="M5334" s="148">
        <v>90.573999999999998</v>
      </c>
      <c r="N5334" s="148">
        <v>0</v>
      </c>
      <c r="O5334" s="148">
        <v>332.53500000000003</v>
      </c>
      <c r="P5334" s="148">
        <v>0</v>
      </c>
      <c r="Q5334" s="21">
        <f t="shared" si="834"/>
        <v>0</v>
      </c>
      <c r="R5334" s="21">
        <f t="shared" si="835"/>
        <v>289.56507799999997</v>
      </c>
      <c r="S5334" s="21">
        <f t="shared" si="836"/>
        <v>0</v>
      </c>
      <c r="T5334" s="21">
        <f t="shared" si="837"/>
        <v>1056.1311600000001</v>
      </c>
      <c r="U5334" s="22">
        <f t="shared" si="838"/>
        <v>1345.696238</v>
      </c>
      <c r="V5334" s="39">
        <f t="shared" si="839"/>
        <v>0.73940247519475522</v>
      </c>
    </row>
    <row r="5335" spans="1:22">
      <c r="A5335">
        <v>5330</v>
      </c>
      <c r="B5335" s="155">
        <f t="shared" si="830"/>
        <v>41497</v>
      </c>
      <c r="C5335" s="148">
        <f t="shared" si="831"/>
        <v>2013</v>
      </c>
      <c r="D5335" s="148">
        <f t="shared" si="832"/>
        <v>8</v>
      </c>
      <c r="E5335" s="152">
        <v>2</v>
      </c>
      <c r="F5335" s="153">
        <v>0</v>
      </c>
      <c r="G5335" s="154">
        <v>300.26499999999999</v>
      </c>
      <c r="H5335" s="154">
        <v>1.7849999999999999</v>
      </c>
      <c r="I5335" s="154">
        <v>1161.175</v>
      </c>
      <c r="J5335" s="151">
        <v>0</v>
      </c>
      <c r="K5335" s="149">
        <f t="shared" si="833"/>
        <v>1463.2249999999999</v>
      </c>
      <c r="L5335" s="148">
        <v>0</v>
      </c>
      <c r="M5335" s="148">
        <v>94.384</v>
      </c>
      <c r="N5335" s="148">
        <v>3.4929999999999999</v>
      </c>
      <c r="O5335" s="148">
        <v>255.26400000000001</v>
      </c>
      <c r="P5335" s="148">
        <v>0</v>
      </c>
      <c r="Q5335" s="21">
        <f t="shared" si="834"/>
        <v>0</v>
      </c>
      <c r="R5335" s="21">
        <f t="shared" si="835"/>
        <v>301.74564800000002</v>
      </c>
      <c r="S5335" s="21">
        <f t="shared" si="836"/>
        <v>6.8148429999999998</v>
      </c>
      <c r="T5335" s="21">
        <f t="shared" si="837"/>
        <v>810.71846400000004</v>
      </c>
      <c r="U5335" s="22">
        <f t="shared" si="838"/>
        <v>1119.278955</v>
      </c>
      <c r="V5335" s="39">
        <f t="shared" si="839"/>
        <v>0.76493974269165721</v>
      </c>
    </row>
    <row r="5336" spans="1:22">
      <c r="A5336">
        <v>5331</v>
      </c>
      <c r="B5336" s="155">
        <f t="shared" si="830"/>
        <v>41497</v>
      </c>
      <c r="C5336" s="148">
        <f t="shared" si="831"/>
        <v>2013</v>
      </c>
      <c r="D5336" s="148">
        <f t="shared" si="832"/>
        <v>8</v>
      </c>
      <c r="E5336" s="152">
        <v>3</v>
      </c>
      <c r="F5336" s="153">
        <v>0</v>
      </c>
      <c r="G5336" s="154">
        <v>320.96600000000001</v>
      </c>
      <c r="H5336" s="154">
        <v>0</v>
      </c>
      <c r="I5336" s="154">
        <v>1138.1759999999999</v>
      </c>
      <c r="J5336" s="151">
        <v>0</v>
      </c>
      <c r="K5336" s="149">
        <f t="shared" si="833"/>
        <v>1459.1419999999998</v>
      </c>
      <c r="L5336" s="148">
        <v>0</v>
      </c>
      <c r="M5336" s="148">
        <v>100.872</v>
      </c>
      <c r="N5336" s="148">
        <v>0</v>
      </c>
      <c r="O5336" s="148">
        <v>251.12700000000001</v>
      </c>
      <c r="P5336" s="148">
        <v>0</v>
      </c>
      <c r="Q5336" s="21">
        <f t="shared" si="834"/>
        <v>0</v>
      </c>
      <c r="R5336" s="21">
        <f t="shared" si="835"/>
        <v>322.48778400000003</v>
      </c>
      <c r="S5336" s="21">
        <f t="shared" si="836"/>
        <v>0</v>
      </c>
      <c r="T5336" s="21">
        <f t="shared" si="837"/>
        <v>797.57935200000009</v>
      </c>
      <c r="U5336" s="22">
        <f t="shared" si="838"/>
        <v>1120.0671360000001</v>
      </c>
      <c r="V5336" s="39">
        <f t="shared" si="839"/>
        <v>0.76762037964776575</v>
      </c>
    </row>
    <row r="5337" spans="1:22">
      <c r="A5337">
        <v>5332</v>
      </c>
      <c r="B5337" s="155">
        <f t="shared" si="830"/>
        <v>41497</v>
      </c>
      <c r="C5337" s="148">
        <f t="shared" si="831"/>
        <v>2013</v>
      </c>
      <c r="D5337" s="148">
        <f t="shared" si="832"/>
        <v>8</v>
      </c>
      <c r="E5337" s="152">
        <v>4</v>
      </c>
      <c r="F5337" s="153">
        <v>0</v>
      </c>
      <c r="G5337" s="154">
        <v>321.54300000000001</v>
      </c>
      <c r="H5337" s="154">
        <v>0</v>
      </c>
      <c r="I5337" s="154">
        <v>1135.0840000000001</v>
      </c>
      <c r="J5337" s="151">
        <v>0</v>
      </c>
      <c r="K5337" s="149">
        <f t="shared" si="833"/>
        <v>1456.627</v>
      </c>
      <c r="L5337" s="148">
        <v>0</v>
      </c>
      <c r="M5337" s="148">
        <v>100.92100000000001</v>
      </c>
      <c r="N5337" s="148">
        <v>0</v>
      </c>
      <c r="O5337" s="148">
        <v>249.98099999999999</v>
      </c>
      <c r="P5337" s="148">
        <v>0</v>
      </c>
      <c r="Q5337" s="21">
        <f t="shared" si="834"/>
        <v>0</v>
      </c>
      <c r="R5337" s="21">
        <f t="shared" si="835"/>
        <v>322.64443700000004</v>
      </c>
      <c r="S5337" s="21">
        <f t="shared" si="836"/>
        <v>0</v>
      </c>
      <c r="T5337" s="21">
        <f t="shared" si="837"/>
        <v>793.93965600000001</v>
      </c>
      <c r="U5337" s="22">
        <f t="shared" si="838"/>
        <v>1116.5840929999999</v>
      </c>
      <c r="V5337" s="39">
        <f t="shared" si="839"/>
        <v>0.76655457642896907</v>
      </c>
    </row>
    <row r="5338" spans="1:22">
      <c r="A5338">
        <v>5333</v>
      </c>
      <c r="B5338" s="155">
        <f t="shared" si="830"/>
        <v>41497</v>
      </c>
      <c r="C5338" s="148">
        <f t="shared" si="831"/>
        <v>2013</v>
      </c>
      <c r="D5338" s="148">
        <f t="shared" si="832"/>
        <v>8</v>
      </c>
      <c r="E5338" s="152">
        <v>5</v>
      </c>
      <c r="F5338" s="153">
        <v>0</v>
      </c>
      <c r="G5338" s="154">
        <v>322.5</v>
      </c>
      <c r="H5338" s="154">
        <v>0</v>
      </c>
      <c r="I5338" s="154">
        <v>1145.32</v>
      </c>
      <c r="J5338" s="151">
        <v>0</v>
      </c>
      <c r="K5338" s="149">
        <f t="shared" si="833"/>
        <v>1467.82</v>
      </c>
      <c r="L5338" s="148">
        <v>0</v>
      </c>
      <c r="M5338" s="148">
        <v>101.254</v>
      </c>
      <c r="N5338" s="148">
        <v>0</v>
      </c>
      <c r="O5338" s="148">
        <v>251.523</v>
      </c>
      <c r="P5338" s="148">
        <v>0</v>
      </c>
      <c r="Q5338" s="21">
        <f t="shared" si="834"/>
        <v>0</v>
      </c>
      <c r="R5338" s="21">
        <f t="shared" si="835"/>
        <v>323.70903800000002</v>
      </c>
      <c r="S5338" s="21">
        <f t="shared" si="836"/>
        <v>0</v>
      </c>
      <c r="T5338" s="21">
        <f t="shared" si="837"/>
        <v>798.83704799999998</v>
      </c>
      <c r="U5338" s="22">
        <f t="shared" si="838"/>
        <v>1122.5460860000001</v>
      </c>
      <c r="V5338" s="39">
        <f t="shared" si="839"/>
        <v>0.7647709433036749</v>
      </c>
    </row>
    <row r="5339" spans="1:22">
      <c r="A5339">
        <v>5334</v>
      </c>
      <c r="B5339" s="155">
        <f t="shared" si="830"/>
        <v>41497</v>
      </c>
      <c r="C5339" s="148">
        <f t="shared" si="831"/>
        <v>2013</v>
      </c>
      <c r="D5339" s="148">
        <f t="shared" si="832"/>
        <v>8</v>
      </c>
      <c r="E5339" s="152">
        <v>6</v>
      </c>
      <c r="F5339" s="153">
        <v>0</v>
      </c>
      <c r="G5339" s="154">
        <v>359.17700000000002</v>
      </c>
      <c r="H5339" s="154">
        <v>0</v>
      </c>
      <c r="I5339" s="154">
        <v>1149.8230000000001</v>
      </c>
      <c r="J5339" s="151">
        <v>0</v>
      </c>
      <c r="K5339" s="149">
        <f t="shared" si="833"/>
        <v>1509</v>
      </c>
      <c r="L5339" s="148">
        <v>0</v>
      </c>
      <c r="M5339" s="148">
        <v>112.11499999999999</v>
      </c>
      <c r="N5339" s="148">
        <v>0</v>
      </c>
      <c r="O5339" s="148">
        <v>250.65799999999999</v>
      </c>
      <c r="P5339" s="148">
        <v>0</v>
      </c>
      <c r="Q5339" s="21">
        <f t="shared" si="834"/>
        <v>0</v>
      </c>
      <c r="R5339" s="21">
        <f t="shared" si="835"/>
        <v>358.43165499999998</v>
      </c>
      <c r="S5339" s="21">
        <f t="shared" si="836"/>
        <v>0</v>
      </c>
      <c r="T5339" s="21">
        <f t="shared" si="837"/>
        <v>796.08980799999995</v>
      </c>
      <c r="U5339" s="22">
        <f t="shared" si="838"/>
        <v>1154.521463</v>
      </c>
      <c r="V5339" s="39">
        <f t="shared" si="839"/>
        <v>0.76509043273691191</v>
      </c>
    </row>
    <row r="5340" spans="1:22">
      <c r="A5340">
        <v>5335</v>
      </c>
      <c r="B5340" s="155">
        <f t="shared" si="830"/>
        <v>41497</v>
      </c>
      <c r="C5340" s="148">
        <f t="shared" si="831"/>
        <v>2013</v>
      </c>
      <c r="D5340" s="148">
        <f t="shared" si="832"/>
        <v>8</v>
      </c>
      <c r="E5340" s="152">
        <v>7</v>
      </c>
      <c r="F5340" s="153">
        <v>0</v>
      </c>
      <c r="G5340" s="154">
        <v>623.91</v>
      </c>
      <c r="H5340" s="154">
        <v>0</v>
      </c>
      <c r="I5340" s="154">
        <v>677.60500000000002</v>
      </c>
      <c r="J5340" s="151">
        <v>0</v>
      </c>
      <c r="K5340" s="149">
        <f t="shared" si="833"/>
        <v>1301.5149999999999</v>
      </c>
      <c r="L5340" s="148">
        <v>0</v>
      </c>
      <c r="M5340" s="148">
        <v>184.095</v>
      </c>
      <c r="N5340" s="148">
        <v>0</v>
      </c>
      <c r="O5340" s="148">
        <v>156.78299999999999</v>
      </c>
      <c r="P5340" s="148">
        <v>0</v>
      </c>
      <c r="Q5340" s="21">
        <f t="shared" si="834"/>
        <v>0</v>
      </c>
      <c r="R5340" s="21">
        <f t="shared" si="835"/>
        <v>588.55171500000006</v>
      </c>
      <c r="S5340" s="21">
        <f t="shared" si="836"/>
        <v>0</v>
      </c>
      <c r="T5340" s="21">
        <f t="shared" si="837"/>
        <v>497.94280799999996</v>
      </c>
      <c r="U5340" s="22">
        <f t="shared" si="838"/>
        <v>1086.4945230000001</v>
      </c>
      <c r="V5340" s="39">
        <f t="shared" si="839"/>
        <v>0.83479216374763265</v>
      </c>
    </row>
    <row r="5341" spans="1:22">
      <c r="A5341">
        <v>5336</v>
      </c>
      <c r="B5341" s="155">
        <f t="shared" si="830"/>
        <v>41497</v>
      </c>
      <c r="C5341" s="148">
        <f t="shared" si="831"/>
        <v>2013</v>
      </c>
      <c r="D5341" s="148">
        <f t="shared" si="832"/>
        <v>8</v>
      </c>
      <c r="E5341" s="152">
        <v>8</v>
      </c>
      <c r="F5341" s="153">
        <v>0</v>
      </c>
      <c r="G5341" s="154">
        <v>358.25599999999997</v>
      </c>
      <c r="H5341" s="154">
        <v>0</v>
      </c>
      <c r="I5341" s="154">
        <v>998.67100000000005</v>
      </c>
      <c r="J5341" s="151">
        <v>0</v>
      </c>
      <c r="K5341" s="149">
        <f t="shared" si="833"/>
        <v>1356.9270000000001</v>
      </c>
      <c r="L5341" s="148">
        <v>0</v>
      </c>
      <c r="M5341" s="148">
        <v>111.892</v>
      </c>
      <c r="N5341" s="148">
        <v>0</v>
      </c>
      <c r="O5341" s="148">
        <v>222.239</v>
      </c>
      <c r="P5341" s="148">
        <v>0</v>
      </c>
      <c r="Q5341" s="21">
        <f t="shared" si="834"/>
        <v>0</v>
      </c>
      <c r="R5341" s="21">
        <f t="shared" si="835"/>
        <v>357.71872400000001</v>
      </c>
      <c r="S5341" s="21">
        <f t="shared" si="836"/>
        <v>0</v>
      </c>
      <c r="T5341" s="21">
        <f t="shared" si="837"/>
        <v>705.83106400000008</v>
      </c>
      <c r="U5341" s="22">
        <f t="shared" si="838"/>
        <v>1063.549788</v>
      </c>
      <c r="V5341" s="39">
        <f t="shared" si="839"/>
        <v>0.78379292917010268</v>
      </c>
    </row>
    <row r="5342" spans="1:22">
      <c r="A5342">
        <v>5337</v>
      </c>
      <c r="B5342" s="155">
        <f t="shared" si="830"/>
        <v>41497</v>
      </c>
      <c r="C5342" s="148">
        <f t="shared" si="831"/>
        <v>2013</v>
      </c>
      <c r="D5342" s="148">
        <f t="shared" si="832"/>
        <v>8</v>
      </c>
      <c r="E5342" s="152">
        <v>9</v>
      </c>
      <c r="F5342" s="153">
        <v>0</v>
      </c>
      <c r="G5342" s="154">
        <v>358.50400000000002</v>
      </c>
      <c r="H5342" s="154">
        <v>1.3380000000000001</v>
      </c>
      <c r="I5342" s="154">
        <v>1062.2260000000001</v>
      </c>
      <c r="J5342" s="151">
        <v>0</v>
      </c>
      <c r="K5342" s="149">
        <f t="shared" si="833"/>
        <v>1422.0680000000002</v>
      </c>
      <c r="L5342" s="148">
        <v>0</v>
      </c>
      <c r="M5342" s="148">
        <v>111.958</v>
      </c>
      <c r="N5342" s="148">
        <v>3.05</v>
      </c>
      <c r="O5342" s="148">
        <v>234.221</v>
      </c>
      <c r="P5342" s="148">
        <v>0</v>
      </c>
      <c r="Q5342" s="21">
        <f t="shared" si="834"/>
        <v>0</v>
      </c>
      <c r="R5342" s="21">
        <f t="shared" si="835"/>
        <v>357.92972600000002</v>
      </c>
      <c r="S5342" s="21">
        <f t="shared" si="836"/>
        <v>5.9505499999999998</v>
      </c>
      <c r="T5342" s="21">
        <f t="shared" si="837"/>
        <v>743.885896</v>
      </c>
      <c r="U5342" s="22">
        <f t="shared" si="838"/>
        <v>1107.7661720000001</v>
      </c>
      <c r="V5342" s="39">
        <f t="shared" si="839"/>
        <v>0.77898256060891602</v>
      </c>
    </row>
    <row r="5343" spans="1:22">
      <c r="A5343">
        <v>5338</v>
      </c>
      <c r="B5343" s="155">
        <f t="shared" ref="B5343:B5406" si="840">+B5319+1</f>
        <v>41497</v>
      </c>
      <c r="C5343" s="148">
        <f t="shared" si="831"/>
        <v>2013</v>
      </c>
      <c r="D5343" s="148">
        <f t="shared" si="832"/>
        <v>8</v>
      </c>
      <c r="E5343" s="152">
        <v>10</v>
      </c>
      <c r="F5343" s="153">
        <v>0</v>
      </c>
      <c r="G5343" s="154">
        <v>358.78399999999999</v>
      </c>
      <c r="H5343" s="154">
        <v>0</v>
      </c>
      <c r="I5343" s="154">
        <v>961.423</v>
      </c>
      <c r="J5343" s="151">
        <v>0</v>
      </c>
      <c r="K5343" s="149">
        <f t="shared" si="833"/>
        <v>1320.2069999999999</v>
      </c>
      <c r="L5343" s="148">
        <v>0</v>
      </c>
      <c r="M5343" s="148">
        <v>112.099</v>
      </c>
      <c r="N5343" s="148">
        <v>0</v>
      </c>
      <c r="O5343" s="148">
        <v>217.19800000000001</v>
      </c>
      <c r="P5343" s="148">
        <v>0</v>
      </c>
      <c r="Q5343" s="21">
        <f t="shared" si="834"/>
        <v>0</v>
      </c>
      <c r="R5343" s="21">
        <f t="shared" si="835"/>
        <v>358.38050300000003</v>
      </c>
      <c r="S5343" s="21">
        <f t="shared" si="836"/>
        <v>0</v>
      </c>
      <c r="T5343" s="21">
        <f t="shared" si="837"/>
        <v>689.82084800000007</v>
      </c>
      <c r="U5343" s="22">
        <f t="shared" si="838"/>
        <v>1048.2013510000002</v>
      </c>
      <c r="V5343" s="39">
        <f t="shared" si="839"/>
        <v>0.79396742404789566</v>
      </c>
    </row>
    <row r="5344" spans="1:22">
      <c r="A5344">
        <v>5339</v>
      </c>
      <c r="B5344" s="155">
        <f t="shared" si="840"/>
        <v>41497</v>
      </c>
      <c r="C5344" s="148">
        <f t="shared" si="831"/>
        <v>2013</v>
      </c>
      <c r="D5344" s="148">
        <f t="shared" si="832"/>
        <v>8</v>
      </c>
      <c r="E5344" s="152">
        <v>11</v>
      </c>
      <c r="F5344" s="153">
        <v>0</v>
      </c>
      <c r="G5344" s="154">
        <v>359.13900000000001</v>
      </c>
      <c r="H5344" s="154">
        <v>0</v>
      </c>
      <c r="I5344" s="154">
        <v>1306.269</v>
      </c>
      <c r="J5344" s="151">
        <v>0</v>
      </c>
      <c r="K5344" s="149">
        <f t="shared" si="833"/>
        <v>1665.4079999999999</v>
      </c>
      <c r="L5344" s="148">
        <v>0</v>
      </c>
      <c r="M5344" s="148">
        <v>112.164</v>
      </c>
      <c r="N5344" s="148">
        <v>0</v>
      </c>
      <c r="O5344" s="148">
        <v>289.28300000000002</v>
      </c>
      <c r="P5344" s="148">
        <v>0</v>
      </c>
      <c r="Q5344" s="21">
        <f t="shared" si="834"/>
        <v>0</v>
      </c>
      <c r="R5344" s="21">
        <f t="shared" si="835"/>
        <v>358.58830799999998</v>
      </c>
      <c r="S5344" s="21">
        <f t="shared" si="836"/>
        <v>0</v>
      </c>
      <c r="T5344" s="21">
        <f t="shared" si="837"/>
        <v>918.76280800000006</v>
      </c>
      <c r="U5344" s="22">
        <f t="shared" si="838"/>
        <v>1277.351116</v>
      </c>
      <c r="V5344" s="39">
        <f t="shared" si="839"/>
        <v>0.7669899003727616</v>
      </c>
    </row>
    <row r="5345" spans="1:22">
      <c r="A5345">
        <v>5340</v>
      </c>
      <c r="B5345" s="155">
        <f t="shared" si="840"/>
        <v>41497</v>
      </c>
      <c r="C5345" s="148">
        <f t="shared" si="831"/>
        <v>2013</v>
      </c>
      <c r="D5345" s="148">
        <f t="shared" si="832"/>
        <v>8</v>
      </c>
      <c r="E5345" s="152">
        <v>12</v>
      </c>
      <c r="F5345" s="153">
        <v>0</v>
      </c>
      <c r="G5345" s="154">
        <v>363.37599999999998</v>
      </c>
      <c r="H5345" s="154">
        <v>0</v>
      </c>
      <c r="I5345" s="154">
        <v>1012.631</v>
      </c>
      <c r="J5345" s="151">
        <v>0</v>
      </c>
      <c r="K5345" s="149">
        <f t="shared" si="833"/>
        <v>1376.0070000000001</v>
      </c>
      <c r="L5345" s="148">
        <v>0</v>
      </c>
      <c r="M5345" s="148">
        <v>113.803</v>
      </c>
      <c r="N5345" s="148">
        <v>0</v>
      </c>
      <c r="O5345" s="148">
        <v>229.761</v>
      </c>
      <c r="P5345" s="148">
        <v>0</v>
      </c>
      <c r="Q5345" s="21">
        <f t="shared" si="834"/>
        <v>0</v>
      </c>
      <c r="R5345" s="21">
        <f t="shared" si="835"/>
        <v>363.828191</v>
      </c>
      <c r="S5345" s="21">
        <f t="shared" si="836"/>
        <v>0</v>
      </c>
      <c r="T5345" s="21">
        <f t="shared" si="837"/>
        <v>729.72093600000005</v>
      </c>
      <c r="U5345" s="22">
        <f t="shared" si="838"/>
        <v>1093.549127</v>
      </c>
      <c r="V5345" s="39">
        <f t="shared" si="839"/>
        <v>0.79472642726381471</v>
      </c>
    </row>
    <row r="5346" spans="1:22">
      <c r="A5346">
        <v>5341</v>
      </c>
      <c r="B5346" s="155">
        <f t="shared" si="840"/>
        <v>41497</v>
      </c>
      <c r="C5346" s="148">
        <f t="shared" si="831"/>
        <v>2013</v>
      </c>
      <c r="D5346" s="148">
        <f t="shared" si="832"/>
        <v>8</v>
      </c>
      <c r="E5346" s="152">
        <v>13</v>
      </c>
      <c r="F5346" s="153">
        <v>0</v>
      </c>
      <c r="G5346" s="154">
        <v>372.62</v>
      </c>
      <c r="H5346" s="154">
        <v>0</v>
      </c>
      <c r="I5346" s="154">
        <v>1009.823</v>
      </c>
      <c r="J5346" s="151">
        <v>0</v>
      </c>
      <c r="K5346" s="149">
        <f t="shared" si="833"/>
        <v>1382.443</v>
      </c>
      <c r="L5346" s="148">
        <v>0</v>
      </c>
      <c r="M5346" s="148">
        <v>115.52</v>
      </c>
      <c r="N5346" s="148">
        <v>0</v>
      </c>
      <c r="O5346" s="148">
        <v>225.708</v>
      </c>
      <c r="P5346" s="148">
        <v>0</v>
      </c>
      <c r="Q5346" s="21">
        <f t="shared" si="834"/>
        <v>0</v>
      </c>
      <c r="R5346" s="21">
        <f t="shared" si="835"/>
        <v>369.31743999999998</v>
      </c>
      <c r="S5346" s="21">
        <f t="shared" si="836"/>
        <v>0</v>
      </c>
      <c r="T5346" s="21">
        <f t="shared" si="837"/>
        <v>716.84860800000001</v>
      </c>
      <c r="U5346" s="22">
        <f t="shared" si="838"/>
        <v>1086.166048</v>
      </c>
      <c r="V5346" s="39">
        <f t="shared" si="839"/>
        <v>0.78568595450228329</v>
      </c>
    </row>
    <row r="5347" spans="1:22">
      <c r="A5347">
        <v>5342</v>
      </c>
      <c r="B5347" s="155">
        <f t="shared" si="840"/>
        <v>41497</v>
      </c>
      <c r="C5347" s="148">
        <f t="shared" si="831"/>
        <v>2013</v>
      </c>
      <c r="D5347" s="148">
        <f t="shared" si="832"/>
        <v>8</v>
      </c>
      <c r="E5347" s="152">
        <v>14</v>
      </c>
      <c r="F5347" s="153">
        <v>0</v>
      </c>
      <c r="G5347" s="154">
        <v>376.15199999999999</v>
      </c>
      <c r="H5347" s="154">
        <v>0</v>
      </c>
      <c r="I5347" s="154">
        <v>1018.777</v>
      </c>
      <c r="J5347" s="151">
        <v>0</v>
      </c>
      <c r="K5347" s="149">
        <f t="shared" si="833"/>
        <v>1394.9290000000001</v>
      </c>
      <c r="L5347" s="148">
        <v>0</v>
      </c>
      <c r="M5347" s="148">
        <v>116.232</v>
      </c>
      <c r="N5347" s="148">
        <v>0</v>
      </c>
      <c r="O5347" s="148">
        <v>230.16399999999999</v>
      </c>
      <c r="P5347" s="148">
        <v>0</v>
      </c>
      <c r="Q5347" s="21">
        <f t="shared" si="834"/>
        <v>0</v>
      </c>
      <c r="R5347" s="21">
        <f t="shared" si="835"/>
        <v>371.593704</v>
      </c>
      <c r="S5347" s="21">
        <f t="shared" si="836"/>
        <v>0</v>
      </c>
      <c r="T5347" s="21">
        <f t="shared" si="837"/>
        <v>731.00086399999998</v>
      </c>
      <c r="U5347" s="22">
        <f t="shared" si="838"/>
        <v>1102.594568</v>
      </c>
      <c r="V5347" s="39">
        <f t="shared" si="839"/>
        <v>0.79043060112736918</v>
      </c>
    </row>
    <row r="5348" spans="1:22">
      <c r="A5348">
        <v>5343</v>
      </c>
      <c r="B5348" s="155">
        <f t="shared" si="840"/>
        <v>41497</v>
      </c>
      <c r="C5348" s="148">
        <f t="shared" si="831"/>
        <v>2013</v>
      </c>
      <c r="D5348" s="148">
        <f t="shared" si="832"/>
        <v>8</v>
      </c>
      <c r="E5348" s="152">
        <v>15</v>
      </c>
      <c r="F5348" s="153">
        <v>0</v>
      </c>
      <c r="G5348" s="154">
        <v>339.28</v>
      </c>
      <c r="H5348" s="154">
        <v>0</v>
      </c>
      <c r="I5348" s="154">
        <v>980.71</v>
      </c>
      <c r="J5348" s="151">
        <v>0</v>
      </c>
      <c r="K5348" s="149">
        <f t="shared" si="833"/>
        <v>1319.99</v>
      </c>
      <c r="L5348" s="148">
        <v>0</v>
      </c>
      <c r="M5348" s="148">
        <v>105.215</v>
      </c>
      <c r="N5348" s="148">
        <v>0</v>
      </c>
      <c r="O5348" s="148">
        <v>224.99</v>
      </c>
      <c r="P5348" s="148">
        <v>0</v>
      </c>
      <c r="Q5348" s="21">
        <f t="shared" si="834"/>
        <v>0</v>
      </c>
      <c r="R5348" s="21">
        <f t="shared" si="835"/>
        <v>336.37235500000003</v>
      </c>
      <c r="S5348" s="21">
        <f t="shared" si="836"/>
        <v>0</v>
      </c>
      <c r="T5348" s="21">
        <f t="shared" si="837"/>
        <v>714.56824000000006</v>
      </c>
      <c r="U5348" s="22">
        <f t="shared" si="838"/>
        <v>1050.940595</v>
      </c>
      <c r="V5348" s="39">
        <f t="shared" si="839"/>
        <v>0.79617314903900793</v>
      </c>
    </row>
    <row r="5349" spans="1:22">
      <c r="A5349">
        <v>5344</v>
      </c>
      <c r="B5349" s="155">
        <f t="shared" si="840"/>
        <v>41497</v>
      </c>
      <c r="C5349" s="148">
        <f t="shared" si="831"/>
        <v>2013</v>
      </c>
      <c r="D5349" s="148">
        <f t="shared" si="832"/>
        <v>8</v>
      </c>
      <c r="E5349" s="152">
        <v>16</v>
      </c>
      <c r="F5349" s="153">
        <v>0</v>
      </c>
      <c r="G5349" s="154">
        <v>338.67200000000003</v>
      </c>
      <c r="H5349" s="154">
        <v>0</v>
      </c>
      <c r="I5349" s="154">
        <v>904.24800000000005</v>
      </c>
      <c r="J5349" s="151">
        <v>0</v>
      </c>
      <c r="K5349" s="149">
        <f t="shared" si="833"/>
        <v>1242.92</v>
      </c>
      <c r="L5349" s="148">
        <v>0</v>
      </c>
      <c r="M5349" s="148">
        <v>105.014</v>
      </c>
      <c r="N5349" s="148">
        <v>0</v>
      </c>
      <c r="O5349" s="148">
        <v>212.62200000000001</v>
      </c>
      <c r="P5349" s="148">
        <v>0</v>
      </c>
      <c r="Q5349" s="21">
        <f t="shared" si="834"/>
        <v>0</v>
      </c>
      <c r="R5349" s="21">
        <f t="shared" si="835"/>
        <v>335.729758</v>
      </c>
      <c r="S5349" s="21">
        <f t="shared" si="836"/>
        <v>0</v>
      </c>
      <c r="T5349" s="21">
        <f t="shared" si="837"/>
        <v>675.28747200000009</v>
      </c>
      <c r="U5349" s="22">
        <f t="shared" si="838"/>
        <v>1011.0172300000002</v>
      </c>
      <c r="V5349" s="39">
        <f t="shared" si="839"/>
        <v>0.81342100054709887</v>
      </c>
    </row>
    <row r="5350" spans="1:22">
      <c r="A5350">
        <v>5345</v>
      </c>
      <c r="B5350" s="155">
        <f t="shared" si="840"/>
        <v>41497</v>
      </c>
      <c r="C5350" s="148">
        <f t="shared" si="831"/>
        <v>2013</v>
      </c>
      <c r="D5350" s="148">
        <f t="shared" si="832"/>
        <v>8</v>
      </c>
      <c r="E5350" s="152">
        <v>17</v>
      </c>
      <c r="F5350" s="153">
        <v>0</v>
      </c>
      <c r="G5350" s="154">
        <v>339.291</v>
      </c>
      <c r="H5350" s="154">
        <v>0</v>
      </c>
      <c r="I5350" s="154">
        <v>900.99599999999998</v>
      </c>
      <c r="J5350" s="151">
        <v>0</v>
      </c>
      <c r="K5350" s="149">
        <f t="shared" si="833"/>
        <v>1240.287</v>
      </c>
      <c r="L5350" s="148">
        <v>0</v>
      </c>
      <c r="M5350" s="148">
        <v>105.232</v>
      </c>
      <c r="N5350" s="148">
        <v>0</v>
      </c>
      <c r="O5350" s="148">
        <v>212.691</v>
      </c>
      <c r="P5350" s="148">
        <v>0</v>
      </c>
      <c r="Q5350" s="21">
        <f t="shared" si="834"/>
        <v>0</v>
      </c>
      <c r="R5350" s="21">
        <f t="shared" si="835"/>
        <v>336.42670400000003</v>
      </c>
      <c r="S5350" s="21">
        <f t="shared" si="836"/>
        <v>0</v>
      </c>
      <c r="T5350" s="21">
        <f t="shared" si="837"/>
        <v>675.50661600000001</v>
      </c>
      <c r="U5350" s="22">
        <f t="shared" si="838"/>
        <v>1011.9333200000001</v>
      </c>
      <c r="V5350" s="39">
        <f t="shared" si="839"/>
        <v>0.81588641983669918</v>
      </c>
    </row>
    <row r="5351" spans="1:22">
      <c r="A5351">
        <v>5346</v>
      </c>
      <c r="B5351" s="155">
        <f t="shared" si="840"/>
        <v>41497</v>
      </c>
      <c r="C5351" s="148">
        <f t="shared" si="831"/>
        <v>2013</v>
      </c>
      <c r="D5351" s="148">
        <f t="shared" si="832"/>
        <v>8</v>
      </c>
      <c r="E5351" s="152">
        <v>18</v>
      </c>
      <c r="F5351" s="153">
        <v>0</v>
      </c>
      <c r="G5351" s="154">
        <v>261.63900000000001</v>
      </c>
      <c r="H5351" s="154">
        <v>1.8320000000000001</v>
      </c>
      <c r="I5351" s="154">
        <v>984.01099999999997</v>
      </c>
      <c r="J5351" s="151">
        <v>0</v>
      </c>
      <c r="K5351" s="149">
        <f t="shared" si="833"/>
        <v>1247.482</v>
      </c>
      <c r="L5351" s="148">
        <v>0</v>
      </c>
      <c r="M5351" s="148">
        <v>82.606999999999999</v>
      </c>
      <c r="N5351" s="148">
        <v>4.1399999999999997</v>
      </c>
      <c r="O5351" s="148">
        <v>235.46899999999999</v>
      </c>
      <c r="P5351" s="148">
        <v>0</v>
      </c>
      <c r="Q5351" s="21">
        <f t="shared" si="834"/>
        <v>0</v>
      </c>
      <c r="R5351" s="21">
        <f t="shared" si="835"/>
        <v>264.09457900000001</v>
      </c>
      <c r="S5351" s="21">
        <f t="shared" si="836"/>
        <v>8.07714</v>
      </c>
      <c r="T5351" s="21">
        <f t="shared" si="837"/>
        <v>747.84954400000004</v>
      </c>
      <c r="U5351" s="22">
        <f t="shared" si="838"/>
        <v>1020.0212630000001</v>
      </c>
      <c r="V5351" s="39">
        <f t="shared" si="839"/>
        <v>0.81766411298920549</v>
      </c>
    </row>
    <row r="5352" spans="1:22">
      <c r="A5352">
        <v>5347</v>
      </c>
      <c r="B5352" s="155">
        <f t="shared" si="840"/>
        <v>41497</v>
      </c>
      <c r="C5352" s="148">
        <f t="shared" si="831"/>
        <v>2013</v>
      </c>
      <c r="D5352" s="148">
        <f t="shared" si="832"/>
        <v>8</v>
      </c>
      <c r="E5352" s="152">
        <v>19</v>
      </c>
      <c r="F5352" s="153">
        <v>0</v>
      </c>
      <c r="G5352" s="154">
        <v>283.39800000000002</v>
      </c>
      <c r="H5352" s="154">
        <v>0</v>
      </c>
      <c r="I5352" s="154">
        <v>1299.444</v>
      </c>
      <c r="J5352" s="151">
        <v>0</v>
      </c>
      <c r="K5352" s="149">
        <f t="shared" si="833"/>
        <v>1582.8420000000001</v>
      </c>
      <c r="L5352" s="148">
        <v>0</v>
      </c>
      <c r="M5352" s="148">
        <v>89.29</v>
      </c>
      <c r="N5352" s="148">
        <v>0</v>
      </c>
      <c r="O5352" s="148">
        <v>311.49200000000002</v>
      </c>
      <c r="P5352" s="148">
        <v>0</v>
      </c>
      <c r="Q5352" s="21">
        <f t="shared" si="834"/>
        <v>0</v>
      </c>
      <c r="R5352" s="21">
        <f t="shared" si="835"/>
        <v>285.46013000000005</v>
      </c>
      <c r="S5352" s="21">
        <f t="shared" si="836"/>
        <v>0</v>
      </c>
      <c r="T5352" s="21">
        <f t="shared" si="837"/>
        <v>989.2985920000001</v>
      </c>
      <c r="U5352" s="22">
        <f t="shared" si="838"/>
        <v>1274.758722</v>
      </c>
      <c r="V5352" s="39">
        <f t="shared" si="839"/>
        <v>0.80536068792715887</v>
      </c>
    </row>
    <row r="5353" spans="1:22">
      <c r="A5353">
        <v>5348</v>
      </c>
      <c r="B5353" s="155">
        <f t="shared" si="840"/>
        <v>41497</v>
      </c>
      <c r="C5353" s="148">
        <f t="shared" si="831"/>
        <v>2013</v>
      </c>
      <c r="D5353" s="148">
        <f t="shared" si="832"/>
        <v>8</v>
      </c>
      <c r="E5353" s="152">
        <v>20</v>
      </c>
      <c r="F5353" s="153">
        <v>0</v>
      </c>
      <c r="G5353" s="154">
        <v>560.24599999999998</v>
      </c>
      <c r="H5353" s="154">
        <v>0</v>
      </c>
      <c r="I5353" s="154">
        <v>1327.972</v>
      </c>
      <c r="J5353" s="151">
        <v>0</v>
      </c>
      <c r="K5353" s="149">
        <f t="shared" si="833"/>
        <v>1888.2179999999998</v>
      </c>
      <c r="L5353" s="148">
        <v>0</v>
      </c>
      <c r="M5353" s="148">
        <v>160.809</v>
      </c>
      <c r="N5353" s="148">
        <v>0</v>
      </c>
      <c r="O5353" s="148">
        <v>301.51600000000002</v>
      </c>
      <c r="P5353" s="148">
        <v>0</v>
      </c>
      <c r="Q5353" s="21">
        <f t="shared" si="834"/>
        <v>0</v>
      </c>
      <c r="R5353" s="21">
        <f t="shared" si="835"/>
        <v>514.10637299999996</v>
      </c>
      <c r="S5353" s="21">
        <f t="shared" si="836"/>
        <v>0</v>
      </c>
      <c r="T5353" s="21">
        <f t="shared" si="837"/>
        <v>957.61481600000013</v>
      </c>
      <c r="U5353" s="22">
        <f t="shared" si="838"/>
        <v>1471.7211890000001</v>
      </c>
      <c r="V5353" s="39">
        <f t="shared" si="839"/>
        <v>0.77942334465617857</v>
      </c>
    </row>
    <row r="5354" spans="1:22">
      <c r="A5354">
        <v>5349</v>
      </c>
      <c r="B5354" s="155">
        <f t="shared" si="840"/>
        <v>41497</v>
      </c>
      <c r="C5354" s="148">
        <f t="shared" si="831"/>
        <v>2013</v>
      </c>
      <c r="D5354" s="148">
        <f t="shared" si="832"/>
        <v>8</v>
      </c>
      <c r="E5354" s="152">
        <v>21</v>
      </c>
      <c r="F5354" s="153">
        <v>0</v>
      </c>
      <c r="G5354" s="154">
        <v>557.36199999999997</v>
      </c>
      <c r="H5354" s="154">
        <v>2.8079999999999998</v>
      </c>
      <c r="I5354" s="154">
        <v>1344.0719999999999</v>
      </c>
      <c r="J5354" s="151">
        <v>0</v>
      </c>
      <c r="K5354" s="149">
        <f t="shared" si="833"/>
        <v>1904.2419999999997</v>
      </c>
      <c r="L5354" s="148">
        <v>0</v>
      </c>
      <c r="M5354" s="148">
        <v>160.05600000000001</v>
      </c>
      <c r="N5354" s="148">
        <v>4.7830000000000004</v>
      </c>
      <c r="O5354" s="148">
        <v>306.90199999999999</v>
      </c>
      <c r="P5354" s="148">
        <v>0</v>
      </c>
      <c r="Q5354" s="21">
        <f t="shared" si="834"/>
        <v>0</v>
      </c>
      <c r="R5354" s="21">
        <f t="shared" si="835"/>
        <v>511.69903200000005</v>
      </c>
      <c r="S5354" s="21">
        <f t="shared" si="836"/>
        <v>9.3316330000000018</v>
      </c>
      <c r="T5354" s="21">
        <f t="shared" si="837"/>
        <v>974.72075200000006</v>
      </c>
      <c r="U5354" s="22">
        <f t="shared" si="838"/>
        <v>1495.7514169999999</v>
      </c>
      <c r="V5354" s="39">
        <f t="shared" si="839"/>
        <v>0.78548389175325417</v>
      </c>
    </row>
    <row r="5355" spans="1:22">
      <c r="A5355">
        <v>5350</v>
      </c>
      <c r="B5355" s="155">
        <f t="shared" si="840"/>
        <v>41497</v>
      </c>
      <c r="C5355" s="148">
        <f t="shared" si="831"/>
        <v>2013</v>
      </c>
      <c r="D5355" s="148">
        <f t="shared" si="832"/>
        <v>8</v>
      </c>
      <c r="E5355" s="152">
        <v>22</v>
      </c>
      <c r="F5355" s="153">
        <v>0</v>
      </c>
      <c r="G5355" s="154">
        <v>559.26499999999999</v>
      </c>
      <c r="H5355" s="154">
        <v>0</v>
      </c>
      <c r="I5355" s="154">
        <v>1341.7180000000001</v>
      </c>
      <c r="J5355" s="151">
        <v>0</v>
      </c>
      <c r="K5355" s="149">
        <f t="shared" si="833"/>
        <v>1900.9830000000002</v>
      </c>
      <c r="L5355" s="148">
        <v>0</v>
      </c>
      <c r="M5355" s="148">
        <v>160.666</v>
      </c>
      <c r="N5355" s="148">
        <v>0</v>
      </c>
      <c r="O5355" s="148">
        <v>306.82400000000001</v>
      </c>
      <c r="P5355" s="148">
        <v>0</v>
      </c>
      <c r="Q5355" s="21">
        <f t="shared" si="834"/>
        <v>0</v>
      </c>
      <c r="R5355" s="21">
        <f t="shared" si="835"/>
        <v>513.64920199999995</v>
      </c>
      <c r="S5355" s="21">
        <f t="shared" si="836"/>
        <v>0</v>
      </c>
      <c r="T5355" s="21">
        <f t="shared" si="837"/>
        <v>974.47302400000012</v>
      </c>
      <c r="U5355" s="22">
        <f t="shared" si="838"/>
        <v>1488.122226</v>
      </c>
      <c r="V5355" s="39">
        <f t="shared" si="839"/>
        <v>0.78281721930180326</v>
      </c>
    </row>
    <row r="5356" spans="1:22">
      <c r="A5356">
        <v>5351</v>
      </c>
      <c r="B5356" s="155">
        <f t="shared" si="840"/>
        <v>41497</v>
      </c>
      <c r="C5356" s="148">
        <f t="shared" si="831"/>
        <v>2013</v>
      </c>
      <c r="D5356" s="148">
        <f t="shared" si="832"/>
        <v>8</v>
      </c>
      <c r="E5356" s="152">
        <v>23</v>
      </c>
      <c r="F5356" s="153">
        <v>0</v>
      </c>
      <c r="G5356" s="154">
        <v>561.66300000000001</v>
      </c>
      <c r="H5356" s="154">
        <v>0</v>
      </c>
      <c r="I5356" s="154">
        <v>1307.896</v>
      </c>
      <c r="J5356" s="151">
        <v>0</v>
      </c>
      <c r="K5356" s="149">
        <f t="shared" si="833"/>
        <v>1869.559</v>
      </c>
      <c r="L5356" s="148">
        <v>0</v>
      </c>
      <c r="M5356" s="148">
        <v>161.167</v>
      </c>
      <c r="N5356" s="148">
        <v>0</v>
      </c>
      <c r="O5356" s="148">
        <v>295.14600000000002</v>
      </c>
      <c r="P5356" s="148">
        <v>0</v>
      </c>
      <c r="Q5356" s="21">
        <f t="shared" si="834"/>
        <v>0</v>
      </c>
      <c r="R5356" s="21">
        <f t="shared" si="835"/>
        <v>515.250899</v>
      </c>
      <c r="S5356" s="21">
        <f t="shared" si="836"/>
        <v>0</v>
      </c>
      <c r="T5356" s="21">
        <f t="shared" si="837"/>
        <v>937.3836960000001</v>
      </c>
      <c r="U5356" s="22">
        <f t="shared" si="838"/>
        <v>1452.634595</v>
      </c>
      <c r="V5356" s="39">
        <f t="shared" si="839"/>
        <v>0.77699318127964934</v>
      </c>
    </row>
    <row r="5357" spans="1:22">
      <c r="A5357">
        <v>5352</v>
      </c>
      <c r="B5357" s="155">
        <f t="shared" si="840"/>
        <v>41497</v>
      </c>
      <c r="C5357" s="148">
        <f t="shared" si="831"/>
        <v>2013</v>
      </c>
      <c r="D5357" s="148">
        <f t="shared" si="832"/>
        <v>8</v>
      </c>
      <c r="E5357" s="152">
        <v>24</v>
      </c>
      <c r="F5357" s="153">
        <v>0</v>
      </c>
      <c r="G5357" s="154">
        <v>244.71700000000001</v>
      </c>
      <c r="H5357" s="154">
        <v>0</v>
      </c>
      <c r="I5357" s="154">
        <v>1477.365</v>
      </c>
      <c r="J5357" s="151">
        <v>0</v>
      </c>
      <c r="K5357" s="149">
        <f t="shared" si="833"/>
        <v>1722.0820000000001</v>
      </c>
      <c r="L5357" s="148">
        <v>0</v>
      </c>
      <c r="M5357" s="148">
        <v>78.045000000000002</v>
      </c>
      <c r="N5357" s="148">
        <v>0</v>
      </c>
      <c r="O5357" s="148">
        <v>322.65699999999998</v>
      </c>
      <c r="P5357" s="148">
        <v>0</v>
      </c>
      <c r="Q5357" s="21">
        <f t="shared" si="834"/>
        <v>0</v>
      </c>
      <c r="R5357" s="21">
        <f t="shared" si="835"/>
        <v>249.50986500000002</v>
      </c>
      <c r="S5357" s="21">
        <f t="shared" si="836"/>
        <v>0</v>
      </c>
      <c r="T5357" s="21">
        <f t="shared" si="837"/>
        <v>1024.758632</v>
      </c>
      <c r="U5357" s="22">
        <f t="shared" si="838"/>
        <v>1274.268497</v>
      </c>
      <c r="V5357" s="39">
        <f t="shared" si="839"/>
        <v>0.73995808387753892</v>
      </c>
    </row>
    <row r="5358" spans="1:22">
      <c r="A5358">
        <v>5353</v>
      </c>
      <c r="B5358" s="155">
        <f t="shared" si="840"/>
        <v>41498</v>
      </c>
      <c r="C5358" s="148">
        <f t="shared" si="831"/>
        <v>2013</v>
      </c>
      <c r="D5358" s="148">
        <f t="shared" si="832"/>
        <v>8</v>
      </c>
      <c r="E5358" s="152">
        <v>1</v>
      </c>
      <c r="F5358" s="153">
        <v>0</v>
      </c>
      <c r="G5358" s="154">
        <v>392.089</v>
      </c>
      <c r="H5358" s="154">
        <v>0</v>
      </c>
      <c r="I5358" s="154">
        <v>1107.2550000000001</v>
      </c>
      <c r="J5358" s="151">
        <v>0</v>
      </c>
      <c r="K5358" s="149">
        <f t="shared" si="833"/>
        <v>1499.3440000000001</v>
      </c>
      <c r="L5358" s="148">
        <v>0</v>
      </c>
      <c r="M5358" s="148">
        <v>121.196</v>
      </c>
      <c r="N5358" s="148">
        <v>0</v>
      </c>
      <c r="O5358" s="148">
        <v>240.55600000000001</v>
      </c>
      <c r="P5358" s="148">
        <v>0</v>
      </c>
      <c r="Q5358" s="21">
        <f t="shared" si="834"/>
        <v>0</v>
      </c>
      <c r="R5358" s="21">
        <f t="shared" si="835"/>
        <v>387.46361200000001</v>
      </c>
      <c r="S5358" s="21">
        <f t="shared" si="836"/>
        <v>0</v>
      </c>
      <c r="T5358" s="21">
        <f t="shared" si="837"/>
        <v>764.00585600000011</v>
      </c>
      <c r="U5358" s="22">
        <f t="shared" si="838"/>
        <v>1151.4694680000002</v>
      </c>
      <c r="V5358" s="39">
        <f t="shared" si="839"/>
        <v>0.76798217620506048</v>
      </c>
    </row>
    <row r="5359" spans="1:22">
      <c r="A5359">
        <v>5354</v>
      </c>
      <c r="B5359" s="155">
        <f t="shared" si="840"/>
        <v>41498</v>
      </c>
      <c r="C5359" s="148">
        <f t="shared" si="831"/>
        <v>2013</v>
      </c>
      <c r="D5359" s="148">
        <f t="shared" si="832"/>
        <v>8</v>
      </c>
      <c r="E5359" s="152">
        <v>2</v>
      </c>
      <c r="F5359" s="153">
        <v>0</v>
      </c>
      <c r="G5359" s="154">
        <v>359.73599999999999</v>
      </c>
      <c r="H5359" s="154">
        <v>0</v>
      </c>
      <c r="I5359" s="154">
        <v>942.28</v>
      </c>
      <c r="J5359" s="151">
        <v>0</v>
      </c>
      <c r="K5359" s="149">
        <f t="shared" si="833"/>
        <v>1302.0160000000001</v>
      </c>
      <c r="L5359" s="148">
        <v>0</v>
      </c>
      <c r="M5359" s="148">
        <v>111.402</v>
      </c>
      <c r="N5359" s="148">
        <v>0</v>
      </c>
      <c r="O5359" s="148">
        <v>211.73400000000001</v>
      </c>
      <c r="P5359" s="148">
        <v>0</v>
      </c>
      <c r="Q5359" s="21">
        <f t="shared" si="834"/>
        <v>0</v>
      </c>
      <c r="R5359" s="21">
        <f t="shared" si="835"/>
        <v>356.15219400000001</v>
      </c>
      <c r="S5359" s="21">
        <f t="shared" si="836"/>
        <v>0</v>
      </c>
      <c r="T5359" s="21">
        <f t="shared" si="837"/>
        <v>672.46718400000009</v>
      </c>
      <c r="U5359" s="22">
        <f t="shared" si="838"/>
        <v>1028.6193780000001</v>
      </c>
      <c r="V5359" s="39">
        <f t="shared" si="839"/>
        <v>0.79002053584594967</v>
      </c>
    </row>
    <row r="5360" spans="1:22">
      <c r="A5360">
        <v>5355</v>
      </c>
      <c r="B5360" s="155">
        <f t="shared" si="840"/>
        <v>41498</v>
      </c>
      <c r="C5360" s="148">
        <f t="shared" si="831"/>
        <v>2013</v>
      </c>
      <c r="D5360" s="148">
        <f t="shared" si="832"/>
        <v>8</v>
      </c>
      <c r="E5360" s="152">
        <v>3</v>
      </c>
      <c r="F5360" s="153">
        <v>0</v>
      </c>
      <c r="G5360" s="154">
        <v>358.26400000000001</v>
      </c>
      <c r="H5360" s="154">
        <v>0</v>
      </c>
      <c r="I5360" s="154">
        <v>961.16300000000001</v>
      </c>
      <c r="J5360" s="151">
        <v>0</v>
      </c>
      <c r="K5360" s="149">
        <f t="shared" si="833"/>
        <v>1319.4270000000001</v>
      </c>
      <c r="L5360" s="148">
        <v>0</v>
      </c>
      <c r="M5360" s="148">
        <v>110.60599999999999</v>
      </c>
      <c r="N5360" s="148">
        <v>0</v>
      </c>
      <c r="O5360" s="148">
        <v>215.73599999999999</v>
      </c>
      <c r="P5360" s="148">
        <v>0</v>
      </c>
      <c r="Q5360" s="21">
        <f t="shared" si="834"/>
        <v>0</v>
      </c>
      <c r="R5360" s="21">
        <f t="shared" si="835"/>
        <v>353.60738199999997</v>
      </c>
      <c r="S5360" s="21">
        <f t="shared" si="836"/>
        <v>0</v>
      </c>
      <c r="T5360" s="21">
        <f t="shared" si="837"/>
        <v>685.17753600000003</v>
      </c>
      <c r="U5360" s="22">
        <f t="shared" si="838"/>
        <v>1038.7849180000001</v>
      </c>
      <c r="V5360" s="39">
        <f t="shared" si="839"/>
        <v>0.78730003099830448</v>
      </c>
    </row>
    <row r="5361" spans="1:22">
      <c r="A5361">
        <v>5356</v>
      </c>
      <c r="B5361" s="155">
        <f t="shared" si="840"/>
        <v>41498</v>
      </c>
      <c r="C5361" s="148">
        <f t="shared" si="831"/>
        <v>2013</v>
      </c>
      <c r="D5361" s="148">
        <f t="shared" si="832"/>
        <v>8</v>
      </c>
      <c r="E5361" s="152">
        <v>4</v>
      </c>
      <c r="F5361" s="153">
        <v>0</v>
      </c>
      <c r="G5361" s="154">
        <v>359.83800000000002</v>
      </c>
      <c r="H5361" s="154">
        <v>0</v>
      </c>
      <c r="I5361" s="154">
        <v>885.779</v>
      </c>
      <c r="J5361" s="151">
        <v>0</v>
      </c>
      <c r="K5361" s="149">
        <f t="shared" si="833"/>
        <v>1245.617</v>
      </c>
      <c r="L5361" s="148">
        <v>0</v>
      </c>
      <c r="M5361" s="148">
        <v>110.477</v>
      </c>
      <c r="N5361" s="148">
        <v>0</v>
      </c>
      <c r="O5361" s="148">
        <v>200.95</v>
      </c>
      <c r="P5361" s="148">
        <v>0</v>
      </c>
      <c r="Q5361" s="21">
        <f t="shared" si="834"/>
        <v>0</v>
      </c>
      <c r="R5361" s="21">
        <f t="shared" si="835"/>
        <v>353.19496900000001</v>
      </c>
      <c r="S5361" s="21">
        <f t="shared" si="836"/>
        <v>0</v>
      </c>
      <c r="T5361" s="21">
        <f t="shared" si="837"/>
        <v>638.21720000000005</v>
      </c>
      <c r="U5361" s="22">
        <f t="shared" si="838"/>
        <v>991.41216900000006</v>
      </c>
      <c r="V5361" s="39">
        <f t="shared" si="839"/>
        <v>0.79592055102009696</v>
      </c>
    </row>
    <row r="5362" spans="1:22">
      <c r="A5362">
        <v>5357</v>
      </c>
      <c r="B5362" s="155">
        <f t="shared" si="840"/>
        <v>41498</v>
      </c>
      <c r="C5362" s="148">
        <f t="shared" si="831"/>
        <v>2013</v>
      </c>
      <c r="D5362" s="148">
        <f t="shared" si="832"/>
        <v>8</v>
      </c>
      <c r="E5362" s="152">
        <v>5</v>
      </c>
      <c r="F5362" s="153">
        <v>0</v>
      </c>
      <c r="G5362" s="154">
        <v>359.56799999999998</v>
      </c>
      <c r="H5362" s="154">
        <v>0</v>
      </c>
      <c r="I5362" s="154">
        <v>879.96500000000003</v>
      </c>
      <c r="J5362" s="151">
        <v>0</v>
      </c>
      <c r="K5362" s="149">
        <f t="shared" si="833"/>
        <v>1239.5329999999999</v>
      </c>
      <c r="L5362" s="148">
        <v>0</v>
      </c>
      <c r="M5362" s="148">
        <v>110.366</v>
      </c>
      <c r="N5362" s="148">
        <v>0</v>
      </c>
      <c r="O5362" s="148">
        <v>200.84</v>
      </c>
      <c r="P5362" s="148">
        <v>0</v>
      </c>
      <c r="Q5362" s="21">
        <f t="shared" si="834"/>
        <v>0</v>
      </c>
      <c r="R5362" s="21">
        <f t="shared" si="835"/>
        <v>352.840102</v>
      </c>
      <c r="S5362" s="21">
        <f t="shared" si="836"/>
        <v>0</v>
      </c>
      <c r="T5362" s="21">
        <f t="shared" si="837"/>
        <v>637.86784</v>
      </c>
      <c r="U5362" s="22">
        <f t="shared" si="838"/>
        <v>990.707942</v>
      </c>
      <c r="V5362" s="39">
        <f t="shared" si="839"/>
        <v>0.79925902900527868</v>
      </c>
    </row>
    <row r="5363" spans="1:22">
      <c r="A5363">
        <v>5358</v>
      </c>
      <c r="B5363" s="155">
        <f t="shared" si="840"/>
        <v>41498</v>
      </c>
      <c r="C5363" s="148">
        <f t="shared" si="831"/>
        <v>2013</v>
      </c>
      <c r="D5363" s="148">
        <f t="shared" si="832"/>
        <v>8</v>
      </c>
      <c r="E5363" s="152">
        <v>6</v>
      </c>
      <c r="F5363" s="153">
        <v>0</v>
      </c>
      <c r="G5363" s="154">
        <v>359.726</v>
      </c>
      <c r="H5363" s="154">
        <v>0</v>
      </c>
      <c r="I5363" s="154">
        <v>1110.748</v>
      </c>
      <c r="J5363" s="151">
        <v>0</v>
      </c>
      <c r="K5363" s="149">
        <f t="shared" si="833"/>
        <v>1470.4740000000002</v>
      </c>
      <c r="L5363" s="148">
        <v>0</v>
      </c>
      <c r="M5363" s="148">
        <v>110.40900000000001</v>
      </c>
      <c r="N5363" s="148">
        <v>0</v>
      </c>
      <c r="O5363" s="148">
        <v>249.49</v>
      </c>
      <c r="P5363" s="148">
        <v>0</v>
      </c>
      <c r="Q5363" s="21">
        <f t="shared" si="834"/>
        <v>0</v>
      </c>
      <c r="R5363" s="21">
        <f t="shared" si="835"/>
        <v>352.97757300000001</v>
      </c>
      <c r="S5363" s="21">
        <f t="shared" si="836"/>
        <v>0</v>
      </c>
      <c r="T5363" s="21">
        <f t="shared" si="837"/>
        <v>792.38024000000007</v>
      </c>
      <c r="U5363" s="22">
        <f t="shared" si="838"/>
        <v>1145.3578130000001</v>
      </c>
      <c r="V5363" s="39">
        <f t="shared" si="839"/>
        <v>0.77890381808858911</v>
      </c>
    </row>
    <row r="5364" spans="1:22">
      <c r="A5364">
        <v>5359</v>
      </c>
      <c r="B5364" s="155">
        <f t="shared" si="840"/>
        <v>41498</v>
      </c>
      <c r="C5364" s="148">
        <f t="shared" si="831"/>
        <v>2013</v>
      </c>
      <c r="D5364" s="148">
        <f t="shared" si="832"/>
        <v>8</v>
      </c>
      <c r="E5364" s="152">
        <v>7</v>
      </c>
      <c r="F5364" s="153">
        <v>0</v>
      </c>
      <c r="G5364" s="154">
        <v>360.892</v>
      </c>
      <c r="H5364" s="154">
        <v>0</v>
      </c>
      <c r="I5364" s="154">
        <v>1210.71</v>
      </c>
      <c r="J5364" s="151">
        <v>0</v>
      </c>
      <c r="K5364" s="149">
        <f t="shared" si="833"/>
        <v>1571.6020000000001</v>
      </c>
      <c r="L5364" s="148">
        <v>0</v>
      </c>
      <c r="M5364" s="148">
        <v>110.83199999999999</v>
      </c>
      <c r="N5364" s="148">
        <v>0</v>
      </c>
      <c r="O5364" s="148">
        <v>286.2</v>
      </c>
      <c r="P5364" s="148">
        <v>0</v>
      </c>
      <c r="Q5364" s="21">
        <f t="shared" si="834"/>
        <v>0</v>
      </c>
      <c r="R5364" s="21">
        <f t="shared" si="835"/>
        <v>354.329904</v>
      </c>
      <c r="S5364" s="21">
        <f t="shared" si="836"/>
        <v>0</v>
      </c>
      <c r="T5364" s="21">
        <f t="shared" si="837"/>
        <v>908.97119999999995</v>
      </c>
      <c r="U5364" s="22">
        <f t="shared" si="838"/>
        <v>1263.3011039999999</v>
      </c>
      <c r="V5364" s="39">
        <f t="shared" si="839"/>
        <v>0.80383017074297425</v>
      </c>
    </row>
    <row r="5365" spans="1:22">
      <c r="A5365">
        <v>5360</v>
      </c>
      <c r="B5365" s="155">
        <f t="shared" si="840"/>
        <v>41498</v>
      </c>
      <c r="C5365" s="148">
        <f t="shared" si="831"/>
        <v>2013</v>
      </c>
      <c r="D5365" s="148">
        <f t="shared" si="832"/>
        <v>8</v>
      </c>
      <c r="E5365" s="152">
        <v>8</v>
      </c>
      <c r="F5365" s="153">
        <v>0</v>
      </c>
      <c r="G5365" s="154">
        <v>395.80799999999999</v>
      </c>
      <c r="H5365" s="154">
        <v>0</v>
      </c>
      <c r="I5365" s="154">
        <v>1240.9369999999999</v>
      </c>
      <c r="J5365" s="151">
        <v>0</v>
      </c>
      <c r="K5365" s="149">
        <f t="shared" si="833"/>
        <v>1636.7449999999999</v>
      </c>
      <c r="L5365" s="148">
        <v>0</v>
      </c>
      <c r="M5365" s="148">
        <v>121.759</v>
      </c>
      <c r="N5365" s="148">
        <v>0</v>
      </c>
      <c r="O5365" s="148">
        <v>310.60399999999998</v>
      </c>
      <c r="P5365" s="148">
        <v>0</v>
      </c>
      <c r="Q5365" s="21">
        <f t="shared" si="834"/>
        <v>0</v>
      </c>
      <c r="R5365" s="21">
        <f t="shared" si="835"/>
        <v>389.26352300000002</v>
      </c>
      <c r="S5365" s="21">
        <f t="shared" si="836"/>
        <v>0</v>
      </c>
      <c r="T5365" s="21">
        <f t="shared" si="837"/>
        <v>986.47830399999998</v>
      </c>
      <c r="U5365" s="22">
        <f t="shared" si="838"/>
        <v>1375.7418270000001</v>
      </c>
      <c r="V5365" s="39">
        <f t="shared" si="839"/>
        <v>0.84053522509615131</v>
      </c>
    </row>
    <row r="5366" spans="1:22">
      <c r="A5366">
        <v>5361</v>
      </c>
      <c r="B5366" s="155">
        <f t="shared" si="840"/>
        <v>41498</v>
      </c>
      <c r="C5366" s="148">
        <f t="shared" si="831"/>
        <v>2013</v>
      </c>
      <c r="D5366" s="148">
        <f t="shared" si="832"/>
        <v>8</v>
      </c>
      <c r="E5366" s="152">
        <v>9</v>
      </c>
      <c r="F5366" s="153">
        <v>0</v>
      </c>
      <c r="G5366" s="154">
        <v>395.47199999999998</v>
      </c>
      <c r="H5366" s="154">
        <v>0</v>
      </c>
      <c r="I5366" s="154">
        <v>1282.434</v>
      </c>
      <c r="J5366" s="151">
        <v>0</v>
      </c>
      <c r="K5366" s="149">
        <f t="shared" si="833"/>
        <v>1677.9059999999999</v>
      </c>
      <c r="L5366" s="148">
        <v>0</v>
      </c>
      <c r="M5366" s="148">
        <v>121.67100000000001</v>
      </c>
      <c r="N5366" s="148">
        <v>0</v>
      </c>
      <c r="O5366" s="148">
        <v>303.26499999999999</v>
      </c>
      <c r="P5366" s="148">
        <v>0</v>
      </c>
      <c r="Q5366" s="21">
        <f t="shared" si="834"/>
        <v>0</v>
      </c>
      <c r="R5366" s="21">
        <f t="shared" si="835"/>
        <v>388.98218700000001</v>
      </c>
      <c r="S5366" s="21">
        <f t="shared" si="836"/>
        <v>0</v>
      </c>
      <c r="T5366" s="21">
        <f t="shared" si="837"/>
        <v>963.16963999999996</v>
      </c>
      <c r="U5366" s="22">
        <f t="shared" si="838"/>
        <v>1352.1518269999999</v>
      </c>
      <c r="V5366" s="39">
        <f t="shared" si="839"/>
        <v>0.80585672081749515</v>
      </c>
    </row>
    <row r="5367" spans="1:22">
      <c r="A5367">
        <v>5362</v>
      </c>
      <c r="B5367" s="155">
        <f t="shared" si="840"/>
        <v>41498</v>
      </c>
      <c r="C5367" s="148">
        <f t="shared" si="831"/>
        <v>2013</v>
      </c>
      <c r="D5367" s="148">
        <f t="shared" si="832"/>
        <v>8</v>
      </c>
      <c r="E5367" s="152">
        <v>10</v>
      </c>
      <c r="F5367" s="153">
        <v>0</v>
      </c>
      <c r="G5367" s="154">
        <v>670.13</v>
      </c>
      <c r="H5367" s="154">
        <v>3.5000000000000003E-2</v>
      </c>
      <c r="I5367" s="154">
        <v>1130.7550000000001</v>
      </c>
      <c r="J5367" s="151">
        <v>0</v>
      </c>
      <c r="K5367" s="149">
        <f t="shared" si="833"/>
        <v>1800.92</v>
      </c>
      <c r="L5367" s="148">
        <v>0</v>
      </c>
      <c r="M5367" s="148">
        <v>193.172</v>
      </c>
      <c r="N5367" s="148">
        <v>0.40600000000000003</v>
      </c>
      <c r="O5367" s="148">
        <v>257.45299999999997</v>
      </c>
      <c r="P5367" s="148">
        <v>0</v>
      </c>
      <c r="Q5367" s="21">
        <f t="shared" si="834"/>
        <v>0</v>
      </c>
      <c r="R5367" s="21">
        <f t="shared" si="835"/>
        <v>617.57088399999998</v>
      </c>
      <c r="S5367" s="21">
        <f t="shared" si="836"/>
        <v>0.79210600000000009</v>
      </c>
      <c r="T5367" s="21">
        <f t="shared" si="837"/>
        <v>817.67072799999994</v>
      </c>
      <c r="U5367" s="22">
        <f t="shared" si="838"/>
        <v>1436.0337179999999</v>
      </c>
      <c r="V5367" s="39">
        <f t="shared" si="839"/>
        <v>0.79738895564489254</v>
      </c>
    </row>
    <row r="5368" spans="1:22">
      <c r="A5368">
        <v>5363</v>
      </c>
      <c r="B5368" s="155">
        <f t="shared" si="840"/>
        <v>41498</v>
      </c>
      <c r="C5368" s="148">
        <f t="shared" si="831"/>
        <v>2013</v>
      </c>
      <c r="D5368" s="148">
        <f t="shared" si="832"/>
        <v>8</v>
      </c>
      <c r="E5368" s="152">
        <v>11</v>
      </c>
      <c r="F5368" s="153">
        <v>0</v>
      </c>
      <c r="G5368" s="154">
        <v>669.97199999999998</v>
      </c>
      <c r="H5368" s="154">
        <v>0</v>
      </c>
      <c r="I5368" s="154">
        <v>1208.2070000000001</v>
      </c>
      <c r="J5368" s="151">
        <v>0</v>
      </c>
      <c r="K5368" s="149">
        <f t="shared" si="833"/>
        <v>1878.1790000000001</v>
      </c>
      <c r="L5368" s="148">
        <v>0</v>
      </c>
      <c r="M5368" s="148">
        <v>193.334</v>
      </c>
      <c r="N5368" s="148">
        <v>0</v>
      </c>
      <c r="O5368" s="148">
        <v>277.19400000000002</v>
      </c>
      <c r="P5368" s="148">
        <v>0</v>
      </c>
      <c r="Q5368" s="21">
        <f t="shared" si="834"/>
        <v>0</v>
      </c>
      <c r="R5368" s="21">
        <f t="shared" si="835"/>
        <v>618.088798</v>
      </c>
      <c r="S5368" s="21">
        <f t="shared" si="836"/>
        <v>0</v>
      </c>
      <c r="T5368" s="21">
        <f t="shared" si="837"/>
        <v>880.36814400000014</v>
      </c>
      <c r="U5368" s="22">
        <f t="shared" si="838"/>
        <v>1498.4569420000003</v>
      </c>
      <c r="V5368" s="39">
        <f t="shared" si="839"/>
        <v>0.7978243511401204</v>
      </c>
    </row>
    <row r="5369" spans="1:22">
      <c r="A5369">
        <v>5364</v>
      </c>
      <c r="B5369" s="155">
        <f t="shared" si="840"/>
        <v>41498</v>
      </c>
      <c r="C5369" s="148">
        <f t="shared" si="831"/>
        <v>2013</v>
      </c>
      <c r="D5369" s="148">
        <f t="shared" si="832"/>
        <v>8</v>
      </c>
      <c r="E5369" s="152">
        <v>12</v>
      </c>
      <c r="F5369" s="153">
        <v>0</v>
      </c>
      <c r="G5369" s="154">
        <v>665.45899999999995</v>
      </c>
      <c r="H5369" s="154">
        <v>0</v>
      </c>
      <c r="I5369" s="154">
        <v>1215.4780000000001</v>
      </c>
      <c r="J5369" s="151">
        <v>0</v>
      </c>
      <c r="K5369" s="149">
        <f t="shared" si="833"/>
        <v>1880.9369999999999</v>
      </c>
      <c r="L5369" s="148">
        <v>0</v>
      </c>
      <c r="M5369" s="148">
        <v>192.90799999999999</v>
      </c>
      <c r="N5369" s="148">
        <v>0</v>
      </c>
      <c r="O5369" s="148">
        <v>280.483</v>
      </c>
      <c r="P5369" s="148">
        <v>0</v>
      </c>
      <c r="Q5369" s="21">
        <f t="shared" si="834"/>
        <v>0</v>
      </c>
      <c r="R5369" s="21">
        <f t="shared" si="835"/>
        <v>616.72687599999995</v>
      </c>
      <c r="S5369" s="21">
        <f t="shared" si="836"/>
        <v>0</v>
      </c>
      <c r="T5369" s="21">
        <f t="shared" si="837"/>
        <v>890.81400800000006</v>
      </c>
      <c r="U5369" s="22">
        <f t="shared" si="838"/>
        <v>1507.540884</v>
      </c>
      <c r="V5369" s="39">
        <f t="shared" si="839"/>
        <v>0.80148398590702408</v>
      </c>
    </row>
    <row r="5370" spans="1:22">
      <c r="A5370">
        <v>5365</v>
      </c>
      <c r="B5370" s="155">
        <f t="shared" si="840"/>
        <v>41498</v>
      </c>
      <c r="C5370" s="148">
        <f t="shared" si="831"/>
        <v>2013</v>
      </c>
      <c r="D5370" s="148">
        <f t="shared" si="832"/>
        <v>8</v>
      </c>
      <c r="E5370" s="152">
        <v>13</v>
      </c>
      <c r="F5370" s="153">
        <v>0</v>
      </c>
      <c r="G5370" s="154">
        <v>664.19600000000003</v>
      </c>
      <c r="H5370" s="154">
        <v>0</v>
      </c>
      <c r="I5370" s="154">
        <v>1222.4580000000001</v>
      </c>
      <c r="J5370" s="151">
        <v>0</v>
      </c>
      <c r="K5370" s="149">
        <f t="shared" si="833"/>
        <v>1886.654</v>
      </c>
      <c r="L5370" s="148">
        <v>0</v>
      </c>
      <c r="M5370" s="148">
        <v>192.75299999999999</v>
      </c>
      <c r="N5370" s="148">
        <v>0</v>
      </c>
      <c r="O5370" s="148">
        <v>281.66500000000002</v>
      </c>
      <c r="P5370" s="148">
        <v>0</v>
      </c>
      <c r="Q5370" s="21">
        <f t="shared" si="834"/>
        <v>0</v>
      </c>
      <c r="R5370" s="21">
        <f t="shared" si="835"/>
        <v>616.23134099999993</v>
      </c>
      <c r="S5370" s="21">
        <f t="shared" si="836"/>
        <v>0</v>
      </c>
      <c r="T5370" s="21">
        <f t="shared" si="837"/>
        <v>894.56804000000011</v>
      </c>
      <c r="U5370" s="22">
        <f t="shared" si="838"/>
        <v>1510.799381</v>
      </c>
      <c r="V5370" s="39">
        <f t="shared" si="839"/>
        <v>0.80078243334495891</v>
      </c>
    </row>
    <row r="5371" spans="1:22">
      <c r="A5371">
        <v>5366</v>
      </c>
      <c r="B5371" s="155">
        <f t="shared" si="840"/>
        <v>41498</v>
      </c>
      <c r="C5371" s="148">
        <f t="shared" si="831"/>
        <v>2013</v>
      </c>
      <c r="D5371" s="148">
        <f t="shared" si="832"/>
        <v>8</v>
      </c>
      <c r="E5371" s="152">
        <v>14</v>
      </c>
      <c r="F5371" s="153">
        <v>0</v>
      </c>
      <c r="G5371" s="154">
        <v>666.54499999999996</v>
      </c>
      <c r="H5371" s="154">
        <v>0</v>
      </c>
      <c r="I5371" s="154">
        <v>1079.9880000000001</v>
      </c>
      <c r="J5371" s="151">
        <v>0</v>
      </c>
      <c r="K5371" s="149">
        <f t="shared" si="833"/>
        <v>1746.5329999999999</v>
      </c>
      <c r="L5371" s="148">
        <v>0</v>
      </c>
      <c r="M5371" s="148">
        <v>192.089</v>
      </c>
      <c r="N5371" s="148">
        <v>0</v>
      </c>
      <c r="O5371" s="148">
        <v>256.47899999999998</v>
      </c>
      <c r="P5371" s="148">
        <v>0</v>
      </c>
      <c r="Q5371" s="21">
        <f t="shared" si="834"/>
        <v>0</v>
      </c>
      <c r="R5371" s="21">
        <f t="shared" si="835"/>
        <v>614.10853299999997</v>
      </c>
      <c r="S5371" s="21">
        <f t="shared" si="836"/>
        <v>0</v>
      </c>
      <c r="T5371" s="21">
        <f t="shared" si="837"/>
        <v>814.57730400000003</v>
      </c>
      <c r="U5371" s="22">
        <f t="shared" si="838"/>
        <v>1428.685837</v>
      </c>
      <c r="V5371" s="39">
        <f t="shared" si="839"/>
        <v>0.81801250649143198</v>
      </c>
    </row>
    <row r="5372" spans="1:22">
      <c r="A5372">
        <v>5367</v>
      </c>
      <c r="B5372" s="155">
        <f t="shared" si="840"/>
        <v>41498</v>
      </c>
      <c r="C5372" s="148">
        <f t="shared" si="831"/>
        <v>2013</v>
      </c>
      <c r="D5372" s="148">
        <f t="shared" si="832"/>
        <v>8</v>
      </c>
      <c r="E5372" s="152">
        <v>15</v>
      </c>
      <c r="F5372" s="153">
        <v>0</v>
      </c>
      <c r="G5372" s="154">
        <v>390.577</v>
      </c>
      <c r="H5372" s="154">
        <v>0</v>
      </c>
      <c r="I5372" s="154">
        <v>1309.7329999999999</v>
      </c>
      <c r="J5372" s="151">
        <v>0</v>
      </c>
      <c r="K5372" s="149">
        <f t="shared" si="833"/>
        <v>1700.31</v>
      </c>
      <c r="L5372" s="148">
        <v>0</v>
      </c>
      <c r="M5372" s="148">
        <v>119.905</v>
      </c>
      <c r="N5372" s="148">
        <v>0</v>
      </c>
      <c r="O5372" s="148">
        <v>305.73899999999998</v>
      </c>
      <c r="P5372" s="148">
        <v>0</v>
      </c>
      <c r="Q5372" s="21">
        <f t="shared" si="834"/>
        <v>0</v>
      </c>
      <c r="R5372" s="21">
        <f t="shared" si="835"/>
        <v>383.33628500000003</v>
      </c>
      <c r="S5372" s="21">
        <f t="shared" si="836"/>
        <v>0</v>
      </c>
      <c r="T5372" s="21">
        <f t="shared" si="837"/>
        <v>971.027064</v>
      </c>
      <c r="U5372" s="22">
        <f t="shared" si="838"/>
        <v>1354.363349</v>
      </c>
      <c r="V5372" s="39">
        <f t="shared" si="839"/>
        <v>0.7965390716986902</v>
      </c>
    </row>
    <row r="5373" spans="1:22">
      <c r="A5373">
        <v>5368</v>
      </c>
      <c r="B5373" s="155">
        <f t="shared" si="840"/>
        <v>41498</v>
      </c>
      <c r="C5373" s="148">
        <f t="shared" si="831"/>
        <v>2013</v>
      </c>
      <c r="D5373" s="148">
        <f t="shared" si="832"/>
        <v>8</v>
      </c>
      <c r="E5373" s="152">
        <v>16</v>
      </c>
      <c r="F5373" s="153">
        <v>0</v>
      </c>
      <c r="G5373" s="154">
        <v>354.71800000000002</v>
      </c>
      <c r="H5373" s="154">
        <v>0.26100000000000001</v>
      </c>
      <c r="I5373" s="154">
        <v>1302.2180000000001</v>
      </c>
      <c r="J5373" s="151">
        <v>0</v>
      </c>
      <c r="K5373" s="149">
        <f t="shared" si="833"/>
        <v>1657.1970000000001</v>
      </c>
      <c r="L5373" s="148">
        <v>0</v>
      </c>
      <c r="M5373" s="148">
        <v>108.89700000000001</v>
      </c>
      <c r="N5373" s="148">
        <v>2.3210000000000002</v>
      </c>
      <c r="O5373" s="148">
        <v>309.59800000000001</v>
      </c>
      <c r="P5373" s="148">
        <v>0</v>
      </c>
      <c r="Q5373" s="21">
        <f t="shared" si="834"/>
        <v>0</v>
      </c>
      <c r="R5373" s="21">
        <f t="shared" si="835"/>
        <v>348.143709</v>
      </c>
      <c r="S5373" s="21">
        <f t="shared" si="836"/>
        <v>4.5282710000000002</v>
      </c>
      <c r="T5373" s="21">
        <f t="shared" si="837"/>
        <v>983.28324800000007</v>
      </c>
      <c r="U5373" s="22">
        <f t="shared" si="838"/>
        <v>1335.955228</v>
      </c>
      <c r="V5373" s="39">
        <f t="shared" si="839"/>
        <v>0.80615353998347805</v>
      </c>
    </row>
    <row r="5374" spans="1:22">
      <c r="A5374">
        <v>5369</v>
      </c>
      <c r="B5374" s="155">
        <f t="shared" si="840"/>
        <v>41498</v>
      </c>
      <c r="C5374" s="148">
        <f t="shared" si="831"/>
        <v>2013</v>
      </c>
      <c r="D5374" s="148">
        <f t="shared" si="832"/>
        <v>8</v>
      </c>
      <c r="E5374" s="152">
        <v>17</v>
      </c>
      <c r="F5374" s="153">
        <v>0</v>
      </c>
      <c r="G5374" s="154">
        <v>354.512</v>
      </c>
      <c r="H5374" s="154">
        <v>0.54900000000000004</v>
      </c>
      <c r="I5374" s="154">
        <v>1286.9659999999999</v>
      </c>
      <c r="J5374" s="151">
        <v>0</v>
      </c>
      <c r="K5374" s="149">
        <f t="shared" si="833"/>
        <v>1642.0269999999998</v>
      </c>
      <c r="L5374" s="148">
        <v>0</v>
      </c>
      <c r="M5374" s="148">
        <v>108.916</v>
      </c>
      <c r="N5374" s="148">
        <v>2.3290000000000002</v>
      </c>
      <c r="O5374" s="148">
        <v>314.64299999999997</v>
      </c>
      <c r="P5374" s="148">
        <v>0</v>
      </c>
      <c r="Q5374" s="21">
        <f t="shared" si="834"/>
        <v>0</v>
      </c>
      <c r="R5374" s="21">
        <f t="shared" si="835"/>
        <v>348.204452</v>
      </c>
      <c r="S5374" s="21">
        <f t="shared" si="836"/>
        <v>4.5438790000000004</v>
      </c>
      <c r="T5374" s="21">
        <f t="shared" si="837"/>
        <v>999.30616799999996</v>
      </c>
      <c r="U5374" s="22">
        <f t="shared" si="838"/>
        <v>1352.0544989999999</v>
      </c>
      <c r="V5374" s="39">
        <f t="shared" si="839"/>
        <v>0.8234057655568392</v>
      </c>
    </row>
    <row r="5375" spans="1:22">
      <c r="A5375">
        <v>5370</v>
      </c>
      <c r="B5375" s="155">
        <f t="shared" si="840"/>
        <v>41498</v>
      </c>
      <c r="C5375" s="148">
        <f t="shared" si="831"/>
        <v>2013</v>
      </c>
      <c r="D5375" s="148">
        <f t="shared" si="832"/>
        <v>8</v>
      </c>
      <c r="E5375" s="152">
        <v>18</v>
      </c>
      <c r="F5375" s="153">
        <v>0</v>
      </c>
      <c r="G5375" s="154">
        <v>355.40100000000001</v>
      </c>
      <c r="H5375" s="154">
        <v>0.61499999999999999</v>
      </c>
      <c r="I5375" s="154">
        <v>1374.57</v>
      </c>
      <c r="J5375" s="151">
        <v>0</v>
      </c>
      <c r="K5375" s="149">
        <f t="shared" si="833"/>
        <v>1730.586</v>
      </c>
      <c r="L5375" s="148">
        <v>0</v>
      </c>
      <c r="M5375" s="148">
        <v>111.404</v>
      </c>
      <c r="N5375" s="148">
        <v>2.3210000000000002</v>
      </c>
      <c r="O5375" s="148">
        <v>342.34</v>
      </c>
      <c r="P5375" s="148">
        <v>0</v>
      </c>
      <c r="Q5375" s="21">
        <f t="shared" si="834"/>
        <v>0</v>
      </c>
      <c r="R5375" s="21">
        <f t="shared" si="835"/>
        <v>356.15858800000001</v>
      </c>
      <c r="S5375" s="21">
        <f t="shared" si="836"/>
        <v>4.5282710000000002</v>
      </c>
      <c r="T5375" s="21">
        <f t="shared" si="837"/>
        <v>1087.2718399999999</v>
      </c>
      <c r="U5375" s="22">
        <f t="shared" si="838"/>
        <v>1447.9586989999998</v>
      </c>
      <c r="V5375" s="39">
        <f t="shared" si="839"/>
        <v>0.83668693667925187</v>
      </c>
    </row>
    <row r="5376" spans="1:22">
      <c r="A5376">
        <v>5371</v>
      </c>
      <c r="B5376" s="155">
        <f t="shared" si="840"/>
        <v>41498</v>
      </c>
      <c r="C5376" s="148">
        <f t="shared" si="831"/>
        <v>2013</v>
      </c>
      <c r="D5376" s="148">
        <f t="shared" si="832"/>
        <v>8</v>
      </c>
      <c r="E5376" s="152">
        <v>19</v>
      </c>
      <c r="F5376" s="153">
        <v>0</v>
      </c>
      <c r="G5376" s="154">
        <v>717.76199999999994</v>
      </c>
      <c r="H5376" s="154">
        <v>0.76</v>
      </c>
      <c r="I5376" s="154">
        <v>1058.6849999999999</v>
      </c>
      <c r="J5376" s="151">
        <v>0</v>
      </c>
      <c r="K5376" s="149">
        <f t="shared" si="833"/>
        <v>1777.2069999999999</v>
      </c>
      <c r="L5376" s="148">
        <v>0</v>
      </c>
      <c r="M5376" s="148">
        <v>207.99700000000001</v>
      </c>
      <c r="N5376" s="148">
        <v>2.31</v>
      </c>
      <c r="O5376" s="148">
        <v>295.05200000000002</v>
      </c>
      <c r="P5376" s="148">
        <v>0</v>
      </c>
      <c r="Q5376" s="21">
        <f t="shared" si="834"/>
        <v>0</v>
      </c>
      <c r="R5376" s="21">
        <f t="shared" si="835"/>
        <v>664.96640900000011</v>
      </c>
      <c r="S5376" s="21">
        <f t="shared" si="836"/>
        <v>4.5068100000000006</v>
      </c>
      <c r="T5376" s="21">
        <f t="shared" si="837"/>
        <v>937.08515200000011</v>
      </c>
      <c r="U5376" s="22">
        <f t="shared" si="838"/>
        <v>1606.5583710000001</v>
      </c>
      <c r="V5376" s="39">
        <f t="shared" si="839"/>
        <v>0.90397931754714012</v>
      </c>
    </row>
    <row r="5377" spans="1:22">
      <c r="A5377">
        <v>5372</v>
      </c>
      <c r="B5377" s="155">
        <f t="shared" si="840"/>
        <v>41498</v>
      </c>
      <c r="C5377" s="148">
        <f t="shared" si="831"/>
        <v>2013</v>
      </c>
      <c r="D5377" s="148">
        <f t="shared" si="832"/>
        <v>8</v>
      </c>
      <c r="E5377" s="152">
        <v>20</v>
      </c>
      <c r="F5377" s="153">
        <v>0</v>
      </c>
      <c r="G5377" s="154">
        <v>721.05700000000002</v>
      </c>
      <c r="H5377" s="154">
        <v>1.4350000000000001</v>
      </c>
      <c r="I5377" s="154">
        <v>1300.76</v>
      </c>
      <c r="J5377" s="151">
        <v>0</v>
      </c>
      <c r="K5377" s="149">
        <f t="shared" si="833"/>
        <v>2023.252</v>
      </c>
      <c r="L5377" s="148">
        <v>0</v>
      </c>
      <c r="M5377" s="148">
        <v>207.68600000000001</v>
      </c>
      <c r="N5377" s="148">
        <v>2.3759999999999999</v>
      </c>
      <c r="O5377" s="148">
        <v>333.86700000000002</v>
      </c>
      <c r="P5377" s="148">
        <v>0</v>
      </c>
      <c r="Q5377" s="21">
        <f t="shared" si="834"/>
        <v>0</v>
      </c>
      <c r="R5377" s="21">
        <f t="shared" si="835"/>
        <v>663.97214200000008</v>
      </c>
      <c r="S5377" s="21">
        <f t="shared" si="836"/>
        <v>4.6355760000000004</v>
      </c>
      <c r="T5377" s="21">
        <f t="shared" si="837"/>
        <v>1060.3615920000002</v>
      </c>
      <c r="U5377" s="22">
        <f t="shared" si="838"/>
        <v>1728.9693100000004</v>
      </c>
      <c r="V5377" s="39">
        <f t="shared" si="839"/>
        <v>0.85454966064533755</v>
      </c>
    </row>
    <row r="5378" spans="1:22">
      <c r="A5378">
        <v>5373</v>
      </c>
      <c r="B5378" s="155">
        <f t="shared" si="840"/>
        <v>41498</v>
      </c>
      <c r="C5378" s="148">
        <f t="shared" si="831"/>
        <v>2013</v>
      </c>
      <c r="D5378" s="148">
        <f t="shared" si="832"/>
        <v>8</v>
      </c>
      <c r="E5378" s="152">
        <v>21</v>
      </c>
      <c r="F5378" s="153">
        <v>0</v>
      </c>
      <c r="G5378" s="154">
        <v>720.56100000000004</v>
      </c>
      <c r="H5378" s="154">
        <v>0.70099999999999996</v>
      </c>
      <c r="I5378" s="154">
        <v>1299.0319999999999</v>
      </c>
      <c r="J5378" s="151">
        <v>0</v>
      </c>
      <c r="K5378" s="149">
        <f t="shared" si="833"/>
        <v>2020.2939999999999</v>
      </c>
      <c r="L5378" s="148">
        <v>0</v>
      </c>
      <c r="M5378" s="148">
        <v>207.18</v>
      </c>
      <c r="N5378" s="148">
        <v>2.4409999999999998</v>
      </c>
      <c r="O5378" s="148">
        <v>336.60300000000001</v>
      </c>
      <c r="P5378" s="148">
        <v>0</v>
      </c>
      <c r="Q5378" s="21">
        <f t="shared" si="834"/>
        <v>0</v>
      </c>
      <c r="R5378" s="21">
        <f t="shared" si="835"/>
        <v>662.35446000000002</v>
      </c>
      <c r="S5378" s="21">
        <f t="shared" si="836"/>
        <v>4.762391</v>
      </c>
      <c r="T5378" s="21">
        <f t="shared" si="837"/>
        <v>1069.0511280000001</v>
      </c>
      <c r="U5378" s="22">
        <f t="shared" si="838"/>
        <v>1736.1679790000001</v>
      </c>
      <c r="V5378" s="39">
        <f t="shared" si="839"/>
        <v>0.85936402276104373</v>
      </c>
    </row>
    <row r="5379" spans="1:22">
      <c r="A5379">
        <v>5374</v>
      </c>
      <c r="B5379" s="155">
        <f t="shared" si="840"/>
        <v>41498</v>
      </c>
      <c r="C5379" s="148">
        <f t="shared" si="831"/>
        <v>2013</v>
      </c>
      <c r="D5379" s="148">
        <f t="shared" si="832"/>
        <v>8</v>
      </c>
      <c r="E5379" s="152">
        <v>22</v>
      </c>
      <c r="F5379" s="153">
        <v>0</v>
      </c>
      <c r="G5379" s="154">
        <v>730.25599999999997</v>
      </c>
      <c r="H5379" s="154">
        <v>0.51200000000000001</v>
      </c>
      <c r="I5379" s="154">
        <v>1274.5409999999999</v>
      </c>
      <c r="J5379" s="151">
        <v>0</v>
      </c>
      <c r="K5379" s="149">
        <f t="shared" si="833"/>
        <v>2005.3089999999997</v>
      </c>
      <c r="L5379" s="148">
        <v>0</v>
      </c>
      <c r="M5379" s="148">
        <v>210.04300000000001</v>
      </c>
      <c r="N5379" s="148">
        <v>2.411</v>
      </c>
      <c r="O5379" s="148">
        <v>330.904</v>
      </c>
      <c r="P5379" s="148">
        <v>0</v>
      </c>
      <c r="Q5379" s="21">
        <f t="shared" si="834"/>
        <v>0</v>
      </c>
      <c r="R5379" s="21">
        <f t="shared" si="835"/>
        <v>671.50747100000001</v>
      </c>
      <c r="S5379" s="21">
        <f t="shared" si="836"/>
        <v>4.7038609999999998</v>
      </c>
      <c r="T5379" s="21">
        <f t="shared" si="837"/>
        <v>1050.951104</v>
      </c>
      <c r="U5379" s="22">
        <f t="shared" si="838"/>
        <v>1727.1624360000001</v>
      </c>
      <c r="V5379" s="39">
        <f t="shared" si="839"/>
        <v>0.86129491065965413</v>
      </c>
    </row>
    <row r="5380" spans="1:22">
      <c r="A5380">
        <v>5375</v>
      </c>
      <c r="B5380" s="155">
        <f t="shared" si="840"/>
        <v>41498</v>
      </c>
      <c r="C5380" s="148">
        <f t="shared" si="831"/>
        <v>2013</v>
      </c>
      <c r="D5380" s="148">
        <f t="shared" si="832"/>
        <v>8</v>
      </c>
      <c r="E5380" s="152">
        <v>23</v>
      </c>
      <c r="F5380" s="153">
        <v>0</v>
      </c>
      <c r="G5380" s="154">
        <v>662.55799999999999</v>
      </c>
      <c r="H5380" s="154">
        <v>0.77100000000000002</v>
      </c>
      <c r="I5380" s="154">
        <v>1214.1179999999999</v>
      </c>
      <c r="J5380" s="151">
        <v>0</v>
      </c>
      <c r="K5380" s="149">
        <f t="shared" si="833"/>
        <v>1877.4469999999999</v>
      </c>
      <c r="L5380" s="148">
        <v>0</v>
      </c>
      <c r="M5380" s="148">
        <v>189.57</v>
      </c>
      <c r="N5380" s="148">
        <v>2.4329999999999998</v>
      </c>
      <c r="O5380" s="148">
        <v>305.33499999999998</v>
      </c>
      <c r="P5380" s="148">
        <v>0</v>
      </c>
      <c r="Q5380" s="21">
        <f t="shared" si="834"/>
        <v>0</v>
      </c>
      <c r="R5380" s="21">
        <f t="shared" si="835"/>
        <v>606.05529000000001</v>
      </c>
      <c r="S5380" s="21">
        <f t="shared" si="836"/>
        <v>4.7467829999999998</v>
      </c>
      <c r="T5380" s="21">
        <f t="shared" si="837"/>
        <v>969.74396000000002</v>
      </c>
      <c r="U5380" s="22">
        <f t="shared" si="838"/>
        <v>1580.5460330000001</v>
      </c>
      <c r="V5380" s="39">
        <f t="shared" si="839"/>
        <v>0.841859201884261</v>
      </c>
    </row>
    <row r="5381" spans="1:22">
      <c r="A5381">
        <v>5376</v>
      </c>
      <c r="B5381" s="155">
        <f t="shared" si="840"/>
        <v>41498</v>
      </c>
      <c r="C5381" s="148">
        <f t="shared" si="831"/>
        <v>2013</v>
      </c>
      <c r="D5381" s="148">
        <f t="shared" si="832"/>
        <v>8</v>
      </c>
      <c r="E5381" s="152">
        <v>24</v>
      </c>
      <c r="F5381" s="153">
        <v>0</v>
      </c>
      <c r="G5381" s="154">
        <v>407.49099999999999</v>
      </c>
      <c r="H5381" s="154">
        <v>0.77800000000000002</v>
      </c>
      <c r="I5381" s="154">
        <v>1350.558</v>
      </c>
      <c r="J5381" s="151">
        <v>0</v>
      </c>
      <c r="K5381" s="149">
        <f t="shared" si="833"/>
        <v>1758.827</v>
      </c>
      <c r="L5381" s="148">
        <v>0</v>
      </c>
      <c r="M5381" s="148">
        <v>128.178</v>
      </c>
      <c r="N5381" s="148">
        <v>2.4220000000000002</v>
      </c>
      <c r="O5381" s="148">
        <v>330.56299999999999</v>
      </c>
      <c r="P5381" s="148">
        <v>0</v>
      </c>
      <c r="Q5381" s="21">
        <f t="shared" si="834"/>
        <v>0</v>
      </c>
      <c r="R5381" s="21">
        <f t="shared" si="835"/>
        <v>409.78506599999997</v>
      </c>
      <c r="S5381" s="21">
        <f t="shared" si="836"/>
        <v>4.7253220000000002</v>
      </c>
      <c r="T5381" s="21">
        <f t="shared" si="837"/>
        <v>1049.8680879999999</v>
      </c>
      <c r="U5381" s="22">
        <f t="shared" si="838"/>
        <v>1464.3784759999999</v>
      </c>
      <c r="V5381" s="39">
        <f t="shared" si="839"/>
        <v>0.83258812606356392</v>
      </c>
    </row>
    <row r="5382" spans="1:22">
      <c r="A5382">
        <v>5377</v>
      </c>
      <c r="B5382" s="155">
        <f t="shared" si="840"/>
        <v>41499</v>
      </c>
      <c r="C5382" s="148">
        <f t="shared" si="831"/>
        <v>2013</v>
      </c>
      <c r="D5382" s="148">
        <f t="shared" si="832"/>
        <v>8</v>
      </c>
      <c r="E5382" s="152">
        <v>1</v>
      </c>
      <c r="F5382" s="153">
        <v>0</v>
      </c>
      <c r="G5382" s="154">
        <v>315.42</v>
      </c>
      <c r="H5382" s="154">
        <v>0</v>
      </c>
      <c r="I5382" s="154">
        <v>1247.895</v>
      </c>
      <c r="J5382" s="151">
        <v>0</v>
      </c>
      <c r="K5382" s="149">
        <f t="shared" si="833"/>
        <v>1563.3150000000001</v>
      </c>
      <c r="L5382" s="148">
        <v>0</v>
      </c>
      <c r="M5382" s="148">
        <v>100.801</v>
      </c>
      <c r="N5382" s="148">
        <v>0</v>
      </c>
      <c r="O5382" s="148">
        <v>293.221</v>
      </c>
      <c r="P5382" s="148">
        <v>0</v>
      </c>
      <c r="Q5382" s="21">
        <f t="shared" si="834"/>
        <v>0</v>
      </c>
      <c r="R5382" s="21">
        <f t="shared" si="835"/>
        <v>322.26079700000003</v>
      </c>
      <c r="S5382" s="21">
        <f t="shared" si="836"/>
        <v>0</v>
      </c>
      <c r="T5382" s="21">
        <f t="shared" si="837"/>
        <v>931.26989600000002</v>
      </c>
      <c r="U5382" s="22">
        <f t="shared" si="838"/>
        <v>1253.5306930000002</v>
      </c>
      <c r="V5382" s="39">
        <f t="shared" si="839"/>
        <v>0.80184140304417229</v>
      </c>
    </row>
    <row r="5383" spans="1:22">
      <c r="A5383">
        <v>5378</v>
      </c>
      <c r="B5383" s="155">
        <f t="shared" si="840"/>
        <v>41499</v>
      </c>
      <c r="C5383" s="148">
        <f t="shared" ref="C5383:C5446" si="841">YEAR(B5383)</f>
        <v>2013</v>
      </c>
      <c r="D5383" s="148">
        <f t="shared" ref="D5383:D5446" si="842">MONTH(B5383)</f>
        <v>8</v>
      </c>
      <c r="E5383" s="152">
        <v>2</v>
      </c>
      <c r="F5383" s="153">
        <v>0</v>
      </c>
      <c r="G5383" s="154">
        <v>271.50200000000001</v>
      </c>
      <c r="H5383" s="154">
        <v>0</v>
      </c>
      <c r="I5383" s="154">
        <v>1383.5440000000001</v>
      </c>
      <c r="J5383" s="151">
        <v>0</v>
      </c>
      <c r="K5383" s="149">
        <f t="shared" ref="K5383:K5446" si="843">SUM(F5383:J5383)</f>
        <v>1655.046</v>
      </c>
      <c r="L5383" s="148">
        <v>0</v>
      </c>
      <c r="M5383" s="148">
        <v>87.367999999999995</v>
      </c>
      <c r="N5383" s="148">
        <v>0</v>
      </c>
      <c r="O5383" s="148">
        <v>313.94099999999997</v>
      </c>
      <c r="P5383" s="148">
        <v>0</v>
      </c>
      <c r="Q5383" s="21">
        <f t="shared" ref="Q5383:Q5446" si="844">+$Q$2*L5383</f>
        <v>0</v>
      </c>
      <c r="R5383" s="21">
        <f t="shared" ref="R5383:R5446" si="845">+$R$2*M5383</f>
        <v>279.315496</v>
      </c>
      <c r="S5383" s="21">
        <f t="shared" ref="S5383:S5446" si="846">+$S$2*N5383</f>
        <v>0</v>
      </c>
      <c r="T5383" s="21">
        <f t="shared" ref="T5383:T5446" si="847">+$T$2*O5383</f>
        <v>997.07661599999994</v>
      </c>
      <c r="U5383" s="22">
        <f t="shared" ref="U5383:U5446" si="848">SUM(Q5383:T5383)</f>
        <v>1276.392112</v>
      </c>
      <c r="V5383" s="39">
        <f t="shared" ref="V5383:V5446" si="849">+U5383/K5383</f>
        <v>0.77121246901898799</v>
      </c>
    </row>
    <row r="5384" spans="1:22">
      <c r="A5384">
        <v>5379</v>
      </c>
      <c r="B5384" s="155">
        <f t="shared" si="840"/>
        <v>41499</v>
      </c>
      <c r="C5384" s="148">
        <f t="shared" si="841"/>
        <v>2013</v>
      </c>
      <c r="D5384" s="148">
        <f t="shared" si="842"/>
        <v>8</v>
      </c>
      <c r="E5384" s="152">
        <v>3</v>
      </c>
      <c r="F5384" s="153">
        <v>0</v>
      </c>
      <c r="G5384" s="154">
        <v>269.10000000000002</v>
      </c>
      <c r="H5384" s="154">
        <v>0</v>
      </c>
      <c r="I5384" s="154">
        <v>1329.191</v>
      </c>
      <c r="J5384" s="151">
        <v>0</v>
      </c>
      <c r="K5384" s="149">
        <f t="shared" si="843"/>
        <v>1598.2910000000002</v>
      </c>
      <c r="L5384" s="148">
        <v>0</v>
      </c>
      <c r="M5384" s="148">
        <v>86.412000000000006</v>
      </c>
      <c r="N5384" s="148">
        <v>0</v>
      </c>
      <c r="O5384" s="148">
        <v>299.72500000000002</v>
      </c>
      <c r="P5384" s="148">
        <v>0</v>
      </c>
      <c r="Q5384" s="21">
        <f t="shared" si="844"/>
        <v>0</v>
      </c>
      <c r="R5384" s="21">
        <f t="shared" si="845"/>
        <v>276.259164</v>
      </c>
      <c r="S5384" s="21">
        <f t="shared" si="846"/>
        <v>0</v>
      </c>
      <c r="T5384" s="21">
        <f t="shared" si="847"/>
        <v>951.92660000000012</v>
      </c>
      <c r="U5384" s="22">
        <f t="shared" si="848"/>
        <v>1228.1857640000001</v>
      </c>
      <c r="V5384" s="39">
        <f t="shared" si="849"/>
        <v>0.76843688915222563</v>
      </c>
    </row>
    <row r="5385" spans="1:22">
      <c r="A5385">
        <v>5380</v>
      </c>
      <c r="B5385" s="155">
        <f t="shared" si="840"/>
        <v>41499</v>
      </c>
      <c r="C5385" s="148">
        <f t="shared" si="841"/>
        <v>2013</v>
      </c>
      <c r="D5385" s="148">
        <f t="shared" si="842"/>
        <v>8</v>
      </c>
      <c r="E5385" s="152">
        <v>4</v>
      </c>
      <c r="F5385" s="153">
        <v>0</v>
      </c>
      <c r="G5385" s="154">
        <v>265.40199999999999</v>
      </c>
      <c r="H5385" s="154">
        <v>0</v>
      </c>
      <c r="I5385" s="154">
        <v>1326.759</v>
      </c>
      <c r="J5385" s="151">
        <v>0</v>
      </c>
      <c r="K5385" s="149">
        <f t="shared" si="843"/>
        <v>1592.1610000000001</v>
      </c>
      <c r="L5385" s="148">
        <v>0</v>
      </c>
      <c r="M5385" s="148">
        <v>85.491</v>
      </c>
      <c r="N5385" s="148">
        <v>0</v>
      </c>
      <c r="O5385" s="148">
        <v>299.279</v>
      </c>
      <c r="P5385" s="148">
        <v>0</v>
      </c>
      <c r="Q5385" s="21">
        <f t="shared" si="844"/>
        <v>0</v>
      </c>
      <c r="R5385" s="21">
        <f t="shared" si="845"/>
        <v>273.314727</v>
      </c>
      <c r="S5385" s="21">
        <f t="shared" si="846"/>
        <v>0</v>
      </c>
      <c r="T5385" s="21">
        <f t="shared" si="847"/>
        <v>950.51010400000007</v>
      </c>
      <c r="U5385" s="22">
        <f t="shared" si="848"/>
        <v>1223.8248310000001</v>
      </c>
      <c r="V5385" s="39">
        <f t="shared" si="849"/>
        <v>0.76865645559714135</v>
      </c>
    </row>
    <row r="5386" spans="1:22">
      <c r="A5386">
        <v>5381</v>
      </c>
      <c r="B5386" s="155">
        <f t="shared" si="840"/>
        <v>41499</v>
      </c>
      <c r="C5386" s="148">
        <f t="shared" si="841"/>
        <v>2013</v>
      </c>
      <c r="D5386" s="148">
        <f t="shared" si="842"/>
        <v>8</v>
      </c>
      <c r="E5386" s="152">
        <v>5</v>
      </c>
      <c r="F5386" s="153">
        <v>0</v>
      </c>
      <c r="G5386" s="154">
        <v>269.48500000000001</v>
      </c>
      <c r="H5386" s="154">
        <v>0</v>
      </c>
      <c r="I5386" s="154">
        <v>1338.4280000000001</v>
      </c>
      <c r="J5386" s="151">
        <v>0</v>
      </c>
      <c r="K5386" s="149">
        <f t="shared" si="843"/>
        <v>1607.913</v>
      </c>
      <c r="L5386" s="148">
        <v>0</v>
      </c>
      <c r="M5386" s="148">
        <v>86.674999999999997</v>
      </c>
      <c r="N5386" s="148">
        <v>0</v>
      </c>
      <c r="O5386" s="148">
        <v>301.43700000000001</v>
      </c>
      <c r="P5386" s="148">
        <v>0</v>
      </c>
      <c r="Q5386" s="21">
        <f t="shared" si="844"/>
        <v>0</v>
      </c>
      <c r="R5386" s="21">
        <f t="shared" si="845"/>
        <v>277.09997499999997</v>
      </c>
      <c r="S5386" s="21">
        <f t="shared" si="846"/>
        <v>0</v>
      </c>
      <c r="T5386" s="21">
        <f t="shared" si="847"/>
        <v>957.36391200000014</v>
      </c>
      <c r="U5386" s="22">
        <f t="shared" si="848"/>
        <v>1234.4638870000001</v>
      </c>
      <c r="V5386" s="39">
        <f t="shared" si="849"/>
        <v>0.76774296059550495</v>
      </c>
    </row>
    <row r="5387" spans="1:22">
      <c r="A5387">
        <v>5382</v>
      </c>
      <c r="B5387" s="155">
        <f t="shared" si="840"/>
        <v>41499</v>
      </c>
      <c r="C5387" s="148">
        <f t="shared" si="841"/>
        <v>2013</v>
      </c>
      <c r="D5387" s="148">
        <f t="shared" si="842"/>
        <v>8</v>
      </c>
      <c r="E5387" s="152">
        <v>6</v>
      </c>
      <c r="F5387" s="153">
        <v>0</v>
      </c>
      <c r="G5387" s="154">
        <v>365.63499999999999</v>
      </c>
      <c r="H5387" s="154">
        <v>0</v>
      </c>
      <c r="I5387" s="154">
        <v>1034.607</v>
      </c>
      <c r="J5387" s="151">
        <v>0</v>
      </c>
      <c r="K5387" s="149">
        <f t="shared" si="843"/>
        <v>1400.242</v>
      </c>
      <c r="L5387" s="148">
        <v>0</v>
      </c>
      <c r="M5387" s="148">
        <v>114.14700000000001</v>
      </c>
      <c r="N5387" s="148">
        <v>0</v>
      </c>
      <c r="O5387" s="148">
        <v>238.196</v>
      </c>
      <c r="P5387" s="148">
        <v>0</v>
      </c>
      <c r="Q5387" s="21">
        <f t="shared" si="844"/>
        <v>0</v>
      </c>
      <c r="R5387" s="21">
        <f t="shared" si="845"/>
        <v>364.92795900000004</v>
      </c>
      <c r="S5387" s="21">
        <f t="shared" si="846"/>
        <v>0</v>
      </c>
      <c r="T5387" s="21">
        <f t="shared" si="847"/>
        <v>756.51049599999999</v>
      </c>
      <c r="U5387" s="22">
        <f t="shared" si="848"/>
        <v>1121.438455</v>
      </c>
      <c r="V5387" s="39">
        <f t="shared" si="849"/>
        <v>0.8008890284679363</v>
      </c>
    </row>
    <row r="5388" spans="1:22">
      <c r="A5388">
        <v>5383</v>
      </c>
      <c r="B5388" s="155">
        <f t="shared" si="840"/>
        <v>41499</v>
      </c>
      <c r="C5388" s="148">
        <f t="shared" si="841"/>
        <v>2013</v>
      </c>
      <c r="D5388" s="148">
        <f t="shared" si="842"/>
        <v>8</v>
      </c>
      <c r="E5388" s="152">
        <v>7</v>
      </c>
      <c r="F5388" s="153">
        <v>0</v>
      </c>
      <c r="G5388" s="154">
        <v>366.8</v>
      </c>
      <c r="H5388" s="154">
        <v>0</v>
      </c>
      <c r="I5388" s="154">
        <v>1430.6990000000001</v>
      </c>
      <c r="J5388" s="151">
        <v>0</v>
      </c>
      <c r="K5388" s="149">
        <f t="shared" si="843"/>
        <v>1797.499</v>
      </c>
      <c r="L5388" s="148">
        <v>0</v>
      </c>
      <c r="M5388" s="148">
        <v>114.09099999999999</v>
      </c>
      <c r="N5388" s="148">
        <v>0</v>
      </c>
      <c r="O5388" s="148">
        <v>334.22300000000001</v>
      </c>
      <c r="P5388" s="148">
        <v>0</v>
      </c>
      <c r="Q5388" s="21">
        <f t="shared" si="844"/>
        <v>0</v>
      </c>
      <c r="R5388" s="21">
        <f t="shared" si="845"/>
        <v>364.74892699999998</v>
      </c>
      <c r="S5388" s="21">
        <f t="shared" si="846"/>
        <v>0</v>
      </c>
      <c r="T5388" s="21">
        <f t="shared" si="847"/>
        <v>1061.492248</v>
      </c>
      <c r="U5388" s="22">
        <f t="shared" si="848"/>
        <v>1426.2411750000001</v>
      </c>
      <c r="V5388" s="39">
        <f t="shared" si="849"/>
        <v>0.7934586750813214</v>
      </c>
    </row>
    <row r="5389" spans="1:22">
      <c r="A5389">
        <v>5384</v>
      </c>
      <c r="B5389" s="155">
        <f t="shared" si="840"/>
        <v>41499</v>
      </c>
      <c r="C5389" s="148">
        <f t="shared" si="841"/>
        <v>2013</v>
      </c>
      <c r="D5389" s="148">
        <f t="shared" si="842"/>
        <v>8</v>
      </c>
      <c r="E5389" s="152">
        <v>8</v>
      </c>
      <c r="F5389" s="153">
        <v>0</v>
      </c>
      <c r="G5389" s="154">
        <v>361.45</v>
      </c>
      <c r="H5389" s="154">
        <v>0</v>
      </c>
      <c r="I5389" s="154">
        <v>1292.825</v>
      </c>
      <c r="J5389" s="151">
        <v>0</v>
      </c>
      <c r="K5389" s="149">
        <f t="shared" si="843"/>
        <v>1654.2750000000001</v>
      </c>
      <c r="L5389" s="148">
        <v>0</v>
      </c>
      <c r="M5389" s="148">
        <v>111.74</v>
      </c>
      <c r="N5389" s="148">
        <v>0</v>
      </c>
      <c r="O5389" s="148">
        <v>302.87299999999999</v>
      </c>
      <c r="P5389" s="148">
        <v>0</v>
      </c>
      <c r="Q5389" s="21">
        <f t="shared" si="844"/>
        <v>0</v>
      </c>
      <c r="R5389" s="21">
        <f t="shared" si="845"/>
        <v>357.23277999999999</v>
      </c>
      <c r="S5389" s="21">
        <f t="shared" si="846"/>
        <v>0</v>
      </c>
      <c r="T5389" s="21">
        <f t="shared" si="847"/>
        <v>961.92464800000005</v>
      </c>
      <c r="U5389" s="22">
        <f t="shared" si="848"/>
        <v>1319.157428</v>
      </c>
      <c r="V5389" s="39">
        <f t="shared" si="849"/>
        <v>0.79742329902827513</v>
      </c>
    </row>
    <row r="5390" spans="1:22">
      <c r="A5390">
        <v>5385</v>
      </c>
      <c r="B5390" s="155">
        <f t="shared" si="840"/>
        <v>41499</v>
      </c>
      <c r="C5390" s="148">
        <f t="shared" si="841"/>
        <v>2013</v>
      </c>
      <c r="D5390" s="148">
        <f t="shared" si="842"/>
        <v>8</v>
      </c>
      <c r="E5390" s="152">
        <v>9</v>
      </c>
      <c r="F5390" s="153">
        <v>0</v>
      </c>
      <c r="G5390" s="154">
        <v>356.68400000000003</v>
      </c>
      <c r="H5390" s="154">
        <v>0</v>
      </c>
      <c r="I5390" s="154">
        <v>1645.64</v>
      </c>
      <c r="J5390" s="151">
        <v>0</v>
      </c>
      <c r="K5390" s="149">
        <f t="shared" si="843"/>
        <v>2002.3240000000001</v>
      </c>
      <c r="L5390" s="148">
        <v>0</v>
      </c>
      <c r="M5390" s="148">
        <v>112.43</v>
      </c>
      <c r="N5390" s="148">
        <v>0</v>
      </c>
      <c r="O5390" s="148">
        <v>383.53300000000002</v>
      </c>
      <c r="P5390" s="148">
        <v>0</v>
      </c>
      <c r="Q5390" s="21">
        <f t="shared" si="844"/>
        <v>0</v>
      </c>
      <c r="R5390" s="21">
        <f t="shared" si="845"/>
        <v>359.43871000000001</v>
      </c>
      <c r="S5390" s="21">
        <f t="shared" si="846"/>
        <v>0</v>
      </c>
      <c r="T5390" s="21">
        <f t="shared" si="847"/>
        <v>1218.1008080000001</v>
      </c>
      <c r="U5390" s="22">
        <f t="shared" si="848"/>
        <v>1577.539518</v>
      </c>
      <c r="V5390" s="39">
        <f t="shared" si="849"/>
        <v>0.78785427233554606</v>
      </c>
    </row>
    <row r="5391" spans="1:22">
      <c r="A5391">
        <v>5386</v>
      </c>
      <c r="B5391" s="155">
        <f t="shared" si="840"/>
        <v>41499</v>
      </c>
      <c r="C5391" s="148">
        <f t="shared" si="841"/>
        <v>2013</v>
      </c>
      <c r="D5391" s="148">
        <f t="shared" si="842"/>
        <v>8</v>
      </c>
      <c r="E5391" s="152">
        <v>10</v>
      </c>
      <c r="F5391" s="153">
        <v>0</v>
      </c>
      <c r="G5391" s="154">
        <v>423.98700000000002</v>
      </c>
      <c r="H5391" s="154">
        <v>3.1030000000000002</v>
      </c>
      <c r="I5391" s="154">
        <v>1424.8340000000001</v>
      </c>
      <c r="J5391" s="151">
        <v>0</v>
      </c>
      <c r="K5391" s="149">
        <f t="shared" si="843"/>
        <v>1851.924</v>
      </c>
      <c r="L5391" s="148">
        <v>0</v>
      </c>
      <c r="M5391" s="148">
        <v>130.035</v>
      </c>
      <c r="N5391" s="148">
        <v>11.038</v>
      </c>
      <c r="O5391" s="148">
        <v>339.97899999999998</v>
      </c>
      <c r="P5391" s="148">
        <v>0</v>
      </c>
      <c r="Q5391" s="21">
        <f t="shared" si="844"/>
        <v>0</v>
      </c>
      <c r="R5391" s="21">
        <f t="shared" si="845"/>
        <v>415.72189500000002</v>
      </c>
      <c r="S5391" s="21">
        <f t="shared" si="846"/>
        <v>21.535138</v>
      </c>
      <c r="T5391" s="21">
        <f t="shared" si="847"/>
        <v>1079.7733040000001</v>
      </c>
      <c r="U5391" s="22">
        <f t="shared" si="848"/>
        <v>1517.0303370000001</v>
      </c>
      <c r="V5391" s="39">
        <f t="shared" si="849"/>
        <v>0.81916446733235282</v>
      </c>
    </row>
    <row r="5392" spans="1:22">
      <c r="A5392">
        <v>5387</v>
      </c>
      <c r="B5392" s="155">
        <f t="shared" si="840"/>
        <v>41499</v>
      </c>
      <c r="C5392" s="148">
        <f t="shared" si="841"/>
        <v>2013</v>
      </c>
      <c r="D5392" s="148">
        <f t="shared" si="842"/>
        <v>8</v>
      </c>
      <c r="E5392" s="152">
        <v>11</v>
      </c>
      <c r="F5392" s="153">
        <v>0</v>
      </c>
      <c r="G5392" s="154">
        <v>590.35299999999995</v>
      </c>
      <c r="H5392" s="154">
        <v>0.14499999999999999</v>
      </c>
      <c r="I5392" s="154">
        <v>1455.9960000000001</v>
      </c>
      <c r="J5392" s="151">
        <v>0</v>
      </c>
      <c r="K5392" s="149">
        <f t="shared" si="843"/>
        <v>2046.4940000000001</v>
      </c>
      <c r="L5392" s="148">
        <v>0</v>
      </c>
      <c r="M5392" s="148">
        <v>174.88300000000001</v>
      </c>
      <c r="N5392" s="148">
        <v>0.42499999999999999</v>
      </c>
      <c r="O5392" s="148">
        <v>354.46499999999997</v>
      </c>
      <c r="P5392" s="148">
        <v>0</v>
      </c>
      <c r="Q5392" s="21">
        <f t="shared" si="844"/>
        <v>0</v>
      </c>
      <c r="R5392" s="21">
        <f t="shared" si="845"/>
        <v>559.10095100000001</v>
      </c>
      <c r="S5392" s="21">
        <f t="shared" si="846"/>
        <v>0.829175</v>
      </c>
      <c r="T5392" s="21">
        <f t="shared" si="847"/>
        <v>1125.7808399999999</v>
      </c>
      <c r="U5392" s="22">
        <f t="shared" si="848"/>
        <v>1685.7109659999999</v>
      </c>
      <c r="V5392" s="39">
        <f t="shared" si="849"/>
        <v>0.82370677167878326</v>
      </c>
    </row>
    <row r="5393" spans="1:22">
      <c r="A5393">
        <v>5388</v>
      </c>
      <c r="B5393" s="155">
        <f t="shared" si="840"/>
        <v>41499</v>
      </c>
      <c r="C5393" s="148">
        <f t="shared" si="841"/>
        <v>2013</v>
      </c>
      <c r="D5393" s="148">
        <f t="shared" si="842"/>
        <v>8</v>
      </c>
      <c r="E5393" s="152">
        <v>12</v>
      </c>
      <c r="F5393" s="153">
        <v>0</v>
      </c>
      <c r="G5393" s="154">
        <v>591.38699999999994</v>
      </c>
      <c r="H5393" s="154">
        <v>8.3000000000000004E-2</v>
      </c>
      <c r="I5393" s="154">
        <v>1314.0119999999999</v>
      </c>
      <c r="J5393" s="151">
        <v>0</v>
      </c>
      <c r="K5393" s="149">
        <f t="shared" si="843"/>
        <v>1905.482</v>
      </c>
      <c r="L5393" s="148">
        <v>0</v>
      </c>
      <c r="M5393" s="148">
        <v>174.69499999999999</v>
      </c>
      <c r="N5393" s="148">
        <v>0.41799999999999998</v>
      </c>
      <c r="O5393" s="148">
        <v>361.18099999999998</v>
      </c>
      <c r="P5393" s="148">
        <v>0</v>
      </c>
      <c r="Q5393" s="21">
        <f t="shared" si="844"/>
        <v>0</v>
      </c>
      <c r="R5393" s="21">
        <f t="shared" si="845"/>
        <v>558.49991499999999</v>
      </c>
      <c r="S5393" s="21">
        <f t="shared" si="846"/>
        <v>0.81551799999999997</v>
      </c>
      <c r="T5393" s="21">
        <f t="shared" si="847"/>
        <v>1147.110856</v>
      </c>
      <c r="U5393" s="22">
        <f t="shared" si="848"/>
        <v>1706.426289</v>
      </c>
      <c r="V5393" s="39">
        <f t="shared" si="849"/>
        <v>0.89553524462576928</v>
      </c>
    </row>
    <row r="5394" spans="1:22">
      <c r="A5394">
        <v>5389</v>
      </c>
      <c r="B5394" s="155">
        <f t="shared" si="840"/>
        <v>41499</v>
      </c>
      <c r="C5394" s="148">
        <f t="shared" si="841"/>
        <v>2013</v>
      </c>
      <c r="D5394" s="148">
        <f t="shared" si="842"/>
        <v>8</v>
      </c>
      <c r="E5394" s="152">
        <v>13</v>
      </c>
      <c r="F5394" s="153">
        <v>0</v>
      </c>
      <c r="G5394" s="154">
        <v>535.71799999999996</v>
      </c>
      <c r="H5394" s="154">
        <v>0.15</v>
      </c>
      <c r="I5394" s="154">
        <v>1403.201</v>
      </c>
      <c r="J5394" s="151">
        <v>0</v>
      </c>
      <c r="K5394" s="149">
        <f t="shared" si="843"/>
        <v>1939.069</v>
      </c>
      <c r="L5394" s="148">
        <v>0</v>
      </c>
      <c r="M5394" s="148">
        <v>159.61099999999999</v>
      </c>
      <c r="N5394" s="148">
        <v>0.41399999999999998</v>
      </c>
      <c r="O5394" s="148">
        <v>359.76100000000002</v>
      </c>
      <c r="P5394" s="148">
        <v>0</v>
      </c>
      <c r="Q5394" s="21">
        <f t="shared" si="844"/>
        <v>0</v>
      </c>
      <c r="R5394" s="21">
        <f t="shared" si="845"/>
        <v>510.27636699999999</v>
      </c>
      <c r="S5394" s="21">
        <f t="shared" si="846"/>
        <v>0.80771399999999993</v>
      </c>
      <c r="T5394" s="21">
        <f t="shared" si="847"/>
        <v>1142.600936</v>
      </c>
      <c r="U5394" s="22">
        <f t="shared" si="848"/>
        <v>1653.685017</v>
      </c>
      <c r="V5394" s="39">
        <f t="shared" si="849"/>
        <v>0.85282422492443544</v>
      </c>
    </row>
    <row r="5395" spans="1:22">
      <c r="A5395">
        <v>5390</v>
      </c>
      <c r="B5395" s="155">
        <f t="shared" si="840"/>
        <v>41499</v>
      </c>
      <c r="C5395" s="148">
        <f t="shared" si="841"/>
        <v>2013</v>
      </c>
      <c r="D5395" s="148">
        <f t="shared" si="842"/>
        <v>8</v>
      </c>
      <c r="E5395" s="152">
        <v>14</v>
      </c>
      <c r="F5395" s="153">
        <v>0</v>
      </c>
      <c r="G5395" s="154">
        <v>567.04999999999995</v>
      </c>
      <c r="H5395" s="154">
        <v>0</v>
      </c>
      <c r="I5395" s="154">
        <v>1239.549</v>
      </c>
      <c r="J5395" s="151">
        <v>0</v>
      </c>
      <c r="K5395" s="149">
        <f t="shared" si="843"/>
        <v>1806.5989999999999</v>
      </c>
      <c r="L5395" s="148">
        <v>0</v>
      </c>
      <c r="M5395" s="148">
        <v>173.67400000000001</v>
      </c>
      <c r="N5395" s="148">
        <v>0</v>
      </c>
      <c r="O5395" s="148">
        <v>303.851</v>
      </c>
      <c r="P5395" s="148">
        <v>0</v>
      </c>
      <c r="Q5395" s="21">
        <f t="shared" si="844"/>
        <v>0</v>
      </c>
      <c r="R5395" s="21">
        <f t="shared" si="845"/>
        <v>555.23577799999998</v>
      </c>
      <c r="S5395" s="21">
        <f t="shared" si="846"/>
        <v>0</v>
      </c>
      <c r="T5395" s="21">
        <f t="shared" si="847"/>
        <v>965.03077600000006</v>
      </c>
      <c r="U5395" s="22">
        <f t="shared" si="848"/>
        <v>1520.266554</v>
      </c>
      <c r="V5395" s="39">
        <f t="shared" si="849"/>
        <v>0.84150747011373306</v>
      </c>
    </row>
    <row r="5396" spans="1:22">
      <c r="A5396">
        <v>5391</v>
      </c>
      <c r="B5396" s="155">
        <f t="shared" si="840"/>
        <v>41499</v>
      </c>
      <c r="C5396" s="148">
        <f t="shared" si="841"/>
        <v>2013</v>
      </c>
      <c r="D5396" s="148">
        <f t="shared" si="842"/>
        <v>8</v>
      </c>
      <c r="E5396" s="152">
        <v>15</v>
      </c>
      <c r="F5396" s="153">
        <v>0</v>
      </c>
      <c r="G5396" s="154">
        <v>703.65800000000002</v>
      </c>
      <c r="H5396" s="154">
        <v>0</v>
      </c>
      <c r="I5396" s="154">
        <v>1224.0050000000001</v>
      </c>
      <c r="J5396" s="151">
        <v>0</v>
      </c>
      <c r="K5396" s="149">
        <f t="shared" si="843"/>
        <v>1927.663</v>
      </c>
      <c r="L5396" s="148">
        <v>0</v>
      </c>
      <c r="M5396" s="148">
        <v>202.53700000000001</v>
      </c>
      <c r="N5396" s="148">
        <v>0</v>
      </c>
      <c r="O5396" s="148">
        <v>300.69900000000001</v>
      </c>
      <c r="P5396" s="148">
        <v>0</v>
      </c>
      <c r="Q5396" s="21">
        <f t="shared" si="844"/>
        <v>0</v>
      </c>
      <c r="R5396" s="21">
        <f t="shared" si="845"/>
        <v>647.51078900000005</v>
      </c>
      <c r="S5396" s="21">
        <f t="shared" si="846"/>
        <v>0</v>
      </c>
      <c r="T5396" s="21">
        <f t="shared" si="847"/>
        <v>955.02002400000003</v>
      </c>
      <c r="U5396" s="22">
        <f t="shared" si="848"/>
        <v>1602.5308130000001</v>
      </c>
      <c r="V5396" s="39">
        <f t="shared" si="849"/>
        <v>0.83133349190185213</v>
      </c>
    </row>
    <row r="5397" spans="1:22">
      <c r="A5397">
        <v>5392</v>
      </c>
      <c r="B5397" s="155">
        <f t="shared" si="840"/>
        <v>41499</v>
      </c>
      <c r="C5397" s="148">
        <f t="shared" si="841"/>
        <v>2013</v>
      </c>
      <c r="D5397" s="148">
        <f t="shared" si="842"/>
        <v>8</v>
      </c>
      <c r="E5397" s="152">
        <v>16</v>
      </c>
      <c r="F5397" s="153">
        <v>0</v>
      </c>
      <c r="G5397" s="154">
        <v>704.64499999999998</v>
      </c>
      <c r="H5397" s="154">
        <v>0</v>
      </c>
      <c r="I5397" s="154">
        <v>1213.0060000000001</v>
      </c>
      <c r="J5397" s="151">
        <v>0</v>
      </c>
      <c r="K5397" s="149">
        <f t="shared" si="843"/>
        <v>1917.6510000000001</v>
      </c>
      <c r="L5397" s="148">
        <v>0</v>
      </c>
      <c r="M5397" s="148">
        <v>202.26900000000001</v>
      </c>
      <c r="N5397" s="148">
        <v>0</v>
      </c>
      <c r="O5397" s="148">
        <v>297.399</v>
      </c>
      <c r="P5397" s="148">
        <v>0</v>
      </c>
      <c r="Q5397" s="21">
        <f t="shared" si="844"/>
        <v>0</v>
      </c>
      <c r="R5397" s="21">
        <f t="shared" si="845"/>
        <v>646.65399300000001</v>
      </c>
      <c r="S5397" s="21">
        <f t="shared" si="846"/>
        <v>0</v>
      </c>
      <c r="T5397" s="21">
        <f t="shared" si="847"/>
        <v>944.5392240000001</v>
      </c>
      <c r="U5397" s="22">
        <f t="shared" si="848"/>
        <v>1591.193217</v>
      </c>
      <c r="V5397" s="39">
        <f t="shared" si="849"/>
        <v>0.82976162868008829</v>
      </c>
    </row>
    <row r="5398" spans="1:22">
      <c r="A5398">
        <v>5393</v>
      </c>
      <c r="B5398" s="155">
        <f t="shared" si="840"/>
        <v>41499</v>
      </c>
      <c r="C5398" s="148">
        <f t="shared" si="841"/>
        <v>2013</v>
      </c>
      <c r="D5398" s="148">
        <f t="shared" si="842"/>
        <v>8</v>
      </c>
      <c r="E5398" s="152">
        <v>17</v>
      </c>
      <c r="F5398" s="153">
        <v>0</v>
      </c>
      <c r="G5398" s="154">
        <v>704.73400000000004</v>
      </c>
      <c r="H5398" s="154">
        <v>0</v>
      </c>
      <c r="I5398" s="154">
        <v>1213.8989999999999</v>
      </c>
      <c r="J5398" s="151">
        <v>0</v>
      </c>
      <c r="K5398" s="149">
        <f t="shared" si="843"/>
        <v>1918.6329999999998</v>
      </c>
      <c r="L5398" s="148">
        <v>0</v>
      </c>
      <c r="M5398" s="148">
        <v>202.81800000000001</v>
      </c>
      <c r="N5398" s="148">
        <v>0</v>
      </c>
      <c r="O5398" s="148">
        <v>297.60500000000002</v>
      </c>
      <c r="P5398" s="148">
        <v>0</v>
      </c>
      <c r="Q5398" s="21">
        <f t="shared" si="844"/>
        <v>0</v>
      </c>
      <c r="R5398" s="21">
        <f t="shared" si="845"/>
        <v>648.40914600000008</v>
      </c>
      <c r="S5398" s="21">
        <f t="shared" si="846"/>
        <v>0</v>
      </c>
      <c r="T5398" s="21">
        <f t="shared" si="847"/>
        <v>945.19348000000014</v>
      </c>
      <c r="U5398" s="22">
        <f t="shared" si="848"/>
        <v>1593.6026260000003</v>
      </c>
      <c r="V5398" s="39">
        <f t="shared" si="849"/>
        <v>0.83059273242980836</v>
      </c>
    </row>
    <row r="5399" spans="1:22">
      <c r="A5399">
        <v>5394</v>
      </c>
      <c r="B5399" s="155">
        <f t="shared" si="840"/>
        <v>41499</v>
      </c>
      <c r="C5399" s="148">
        <f t="shared" si="841"/>
        <v>2013</v>
      </c>
      <c r="D5399" s="148">
        <f t="shared" si="842"/>
        <v>8</v>
      </c>
      <c r="E5399" s="152">
        <v>18</v>
      </c>
      <c r="F5399" s="153">
        <v>0</v>
      </c>
      <c r="G5399" s="154">
        <v>477.05099999999999</v>
      </c>
      <c r="H5399" s="154">
        <v>0</v>
      </c>
      <c r="I5399" s="154">
        <v>1313.98</v>
      </c>
      <c r="J5399" s="151">
        <v>0</v>
      </c>
      <c r="K5399" s="149">
        <f t="shared" si="843"/>
        <v>1791.0309999999999</v>
      </c>
      <c r="L5399" s="148">
        <v>0</v>
      </c>
      <c r="M5399" s="148">
        <v>145.79900000000001</v>
      </c>
      <c r="N5399" s="148">
        <v>0</v>
      </c>
      <c r="O5399" s="148">
        <v>338.15699999999998</v>
      </c>
      <c r="P5399" s="148">
        <v>0</v>
      </c>
      <c r="Q5399" s="21">
        <f t="shared" si="844"/>
        <v>0</v>
      </c>
      <c r="R5399" s="21">
        <f t="shared" si="845"/>
        <v>466.11940300000003</v>
      </c>
      <c r="S5399" s="21">
        <f t="shared" si="846"/>
        <v>0</v>
      </c>
      <c r="T5399" s="21">
        <f t="shared" si="847"/>
        <v>1073.9866320000001</v>
      </c>
      <c r="U5399" s="22">
        <f t="shared" si="848"/>
        <v>1540.1060350000002</v>
      </c>
      <c r="V5399" s="39">
        <f t="shared" si="849"/>
        <v>0.85989915026596431</v>
      </c>
    </row>
    <row r="5400" spans="1:22">
      <c r="A5400">
        <v>5395</v>
      </c>
      <c r="B5400" s="155">
        <f t="shared" si="840"/>
        <v>41499</v>
      </c>
      <c r="C5400" s="148">
        <f t="shared" si="841"/>
        <v>2013</v>
      </c>
      <c r="D5400" s="148">
        <f t="shared" si="842"/>
        <v>8</v>
      </c>
      <c r="E5400" s="152">
        <v>19</v>
      </c>
      <c r="F5400" s="153">
        <v>0</v>
      </c>
      <c r="G5400" s="154">
        <v>737.94</v>
      </c>
      <c r="H5400" s="154">
        <v>0</v>
      </c>
      <c r="I5400" s="154">
        <v>1220.2619999999999</v>
      </c>
      <c r="J5400" s="151">
        <v>0</v>
      </c>
      <c r="K5400" s="149">
        <f t="shared" si="843"/>
        <v>1958.202</v>
      </c>
      <c r="L5400" s="148">
        <v>0</v>
      </c>
      <c r="M5400" s="148">
        <v>213.14500000000001</v>
      </c>
      <c r="N5400" s="148">
        <v>0</v>
      </c>
      <c r="O5400" s="148">
        <v>346.70499999999998</v>
      </c>
      <c r="P5400" s="148">
        <v>0</v>
      </c>
      <c r="Q5400" s="21">
        <f t="shared" si="844"/>
        <v>0</v>
      </c>
      <c r="R5400" s="21">
        <f t="shared" si="845"/>
        <v>681.42456500000003</v>
      </c>
      <c r="S5400" s="21">
        <f t="shared" si="846"/>
        <v>0</v>
      </c>
      <c r="T5400" s="21">
        <f t="shared" si="847"/>
        <v>1101.13508</v>
      </c>
      <c r="U5400" s="22">
        <f t="shared" si="848"/>
        <v>1782.559645</v>
      </c>
      <c r="V5400" s="39">
        <f t="shared" si="849"/>
        <v>0.91030427146943982</v>
      </c>
    </row>
    <row r="5401" spans="1:22">
      <c r="A5401">
        <v>5396</v>
      </c>
      <c r="B5401" s="155">
        <f t="shared" si="840"/>
        <v>41499</v>
      </c>
      <c r="C5401" s="148">
        <f t="shared" si="841"/>
        <v>2013</v>
      </c>
      <c r="D5401" s="148">
        <f t="shared" si="842"/>
        <v>8</v>
      </c>
      <c r="E5401" s="152">
        <v>20</v>
      </c>
      <c r="F5401" s="153">
        <v>0</v>
      </c>
      <c r="G5401" s="154">
        <v>694.11699999999996</v>
      </c>
      <c r="H5401" s="154">
        <v>0</v>
      </c>
      <c r="I5401" s="154">
        <v>1491.146</v>
      </c>
      <c r="J5401" s="151">
        <v>0</v>
      </c>
      <c r="K5401" s="149">
        <f t="shared" si="843"/>
        <v>2185.2629999999999</v>
      </c>
      <c r="L5401" s="148">
        <v>0</v>
      </c>
      <c r="M5401" s="148">
        <v>200.38200000000001</v>
      </c>
      <c r="N5401" s="148">
        <v>0</v>
      </c>
      <c r="O5401" s="148">
        <v>414.09300000000002</v>
      </c>
      <c r="P5401" s="148">
        <v>0</v>
      </c>
      <c r="Q5401" s="21">
        <f t="shared" si="844"/>
        <v>0</v>
      </c>
      <c r="R5401" s="21">
        <f t="shared" si="845"/>
        <v>640.62125400000002</v>
      </c>
      <c r="S5401" s="21">
        <f t="shared" si="846"/>
        <v>0</v>
      </c>
      <c r="T5401" s="21">
        <f t="shared" si="847"/>
        <v>1315.1593680000001</v>
      </c>
      <c r="U5401" s="22">
        <f t="shared" si="848"/>
        <v>1955.7806220000002</v>
      </c>
      <c r="V5401" s="39">
        <f t="shared" si="849"/>
        <v>0.89498638012907383</v>
      </c>
    </row>
    <row r="5402" spans="1:22">
      <c r="A5402">
        <v>5397</v>
      </c>
      <c r="B5402" s="155">
        <f t="shared" si="840"/>
        <v>41499</v>
      </c>
      <c r="C5402" s="148">
        <f t="shared" si="841"/>
        <v>2013</v>
      </c>
      <c r="D5402" s="148">
        <f t="shared" si="842"/>
        <v>8</v>
      </c>
      <c r="E5402" s="152">
        <v>21</v>
      </c>
      <c r="F5402" s="153">
        <v>0</v>
      </c>
      <c r="G5402" s="154">
        <v>766.93899999999996</v>
      </c>
      <c r="H5402" s="154">
        <v>0</v>
      </c>
      <c r="I5402" s="154">
        <v>1365.836</v>
      </c>
      <c r="J5402" s="151">
        <v>0</v>
      </c>
      <c r="K5402" s="149">
        <f t="shared" si="843"/>
        <v>2132.7750000000001</v>
      </c>
      <c r="L5402" s="148">
        <v>0</v>
      </c>
      <c r="M5402" s="148">
        <v>221.35900000000001</v>
      </c>
      <c r="N5402" s="148">
        <v>0</v>
      </c>
      <c r="O5402" s="148">
        <v>386.60300000000001</v>
      </c>
      <c r="P5402" s="148">
        <v>0</v>
      </c>
      <c r="Q5402" s="21">
        <f t="shared" si="844"/>
        <v>0</v>
      </c>
      <c r="R5402" s="21">
        <f t="shared" si="845"/>
        <v>707.68472300000008</v>
      </c>
      <c r="S5402" s="21">
        <f t="shared" si="846"/>
        <v>0</v>
      </c>
      <c r="T5402" s="21">
        <f t="shared" si="847"/>
        <v>1227.851128</v>
      </c>
      <c r="U5402" s="22">
        <f t="shared" si="848"/>
        <v>1935.5358510000001</v>
      </c>
      <c r="V5402" s="39">
        <f t="shared" si="849"/>
        <v>0.9075199451418926</v>
      </c>
    </row>
    <row r="5403" spans="1:22">
      <c r="A5403">
        <v>5398</v>
      </c>
      <c r="B5403" s="155">
        <f t="shared" si="840"/>
        <v>41499</v>
      </c>
      <c r="C5403" s="148">
        <f t="shared" si="841"/>
        <v>2013</v>
      </c>
      <c r="D5403" s="148">
        <f t="shared" si="842"/>
        <v>8</v>
      </c>
      <c r="E5403" s="152">
        <v>22</v>
      </c>
      <c r="F5403" s="153">
        <v>0</v>
      </c>
      <c r="G5403" s="154">
        <v>729.01700000000005</v>
      </c>
      <c r="H5403" s="154">
        <v>0</v>
      </c>
      <c r="I5403" s="154">
        <v>1345.6289999999999</v>
      </c>
      <c r="J5403" s="151">
        <v>0</v>
      </c>
      <c r="K5403" s="149">
        <f t="shared" si="843"/>
        <v>2074.6459999999997</v>
      </c>
      <c r="L5403" s="148">
        <v>0</v>
      </c>
      <c r="M5403" s="148">
        <v>208.30099999999999</v>
      </c>
      <c r="N5403" s="148">
        <v>0</v>
      </c>
      <c r="O5403" s="148">
        <v>379.39100000000002</v>
      </c>
      <c r="P5403" s="148">
        <v>0</v>
      </c>
      <c r="Q5403" s="21">
        <f t="shared" si="844"/>
        <v>0</v>
      </c>
      <c r="R5403" s="21">
        <f t="shared" si="845"/>
        <v>665.93829699999992</v>
      </c>
      <c r="S5403" s="21">
        <f t="shared" si="846"/>
        <v>0</v>
      </c>
      <c r="T5403" s="21">
        <f t="shared" si="847"/>
        <v>1204.9458160000001</v>
      </c>
      <c r="U5403" s="22">
        <f t="shared" si="848"/>
        <v>1870.8841130000001</v>
      </c>
      <c r="V5403" s="39">
        <f t="shared" si="849"/>
        <v>0.90178474448170931</v>
      </c>
    </row>
    <row r="5404" spans="1:22">
      <c r="A5404">
        <v>5399</v>
      </c>
      <c r="B5404" s="155">
        <f t="shared" si="840"/>
        <v>41499</v>
      </c>
      <c r="C5404" s="148">
        <f t="shared" si="841"/>
        <v>2013</v>
      </c>
      <c r="D5404" s="148">
        <f t="shared" si="842"/>
        <v>8</v>
      </c>
      <c r="E5404" s="152">
        <v>23</v>
      </c>
      <c r="F5404" s="153">
        <v>0</v>
      </c>
      <c r="G5404" s="154">
        <v>720.93899999999996</v>
      </c>
      <c r="H5404" s="154">
        <v>0</v>
      </c>
      <c r="I5404" s="154">
        <v>1271.194</v>
      </c>
      <c r="J5404" s="151">
        <v>0</v>
      </c>
      <c r="K5404" s="149">
        <f t="shared" si="843"/>
        <v>1992.1329999999998</v>
      </c>
      <c r="L5404" s="148">
        <v>0</v>
      </c>
      <c r="M5404" s="148">
        <v>206.81700000000001</v>
      </c>
      <c r="N5404" s="148">
        <v>0</v>
      </c>
      <c r="O5404" s="148">
        <v>353.32499999999999</v>
      </c>
      <c r="P5404" s="148">
        <v>0</v>
      </c>
      <c r="Q5404" s="21">
        <f t="shared" si="844"/>
        <v>0</v>
      </c>
      <c r="R5404" s="21">
        <f t="shared" si="845"/>
        <v>661.19394900000009</v>
      </c>
      <c r="S5404" s="21">
        <f t="shared" si="846"/>
        <v>0</v>
      </c>
      <c r="T5404" s="21">
        <f t="shared" si="847"/>
        <v>1122.1602</v>
      </c>
      <c r="U5404" s="22">
        <f t="shared" si="848"/>
        <v>1783.3541490000002</v>
      </c>
      <c r="V5404" s="39">
        <f t="shared" si="849"/>
        <v>0.89519833715921593</v>
      </c>
    </row>
    <row r="5405" spans="1:22">
      <c r="A5405">
        <v>5400</v>
      </c>
      <c r="B5405" s="155">
        <f t="shared" si="840"/>
        <v>41499</v>
      </c>
      <c r="C5405" s="148">
        <f t="shared" si="841"/>
        <v>2013</v>
      </c>
      <c r="D5405" s="148">
        <f t="shared" si="842"/>
        <v>8</v>
      </c>
      <c r="E5405" s="152">
        <v>24</v>
      </c>
      <c r="F5405" s="153">
        <v>0</v>
      </c>
      <c r="G5405" s="154">
        <v>384.76299999999998</v>
      </c>
      <c r="H5405" s="154">
        <v>1.8580000000000001</v>
      </c>
      <c r="I5405" s="154">
        <v>1450.069</v>
      </c>
      <c r="J5405" s="151">
        <v>0</v>
      </c>
      <c r="K5405" s="149">
        <f t="shared" si="843"/>
        <v>1836.69</v>
      </c>
      <c r="L5405" s="148">
        <v>0</v>
      </c>
      <c r="M5405" s="148">
        <v>118.279</v>
      </c>
      <c r="N5405" s="148">
        <v>5.0490000000000004</v>
      </c>
      <c r="O5405" s="148">
        <v>376.95400000000001</v>
      </c>
      <c r="P5405" s="148">
        <v>0</v>
      </c>
      <c r="Q5405" s="21">
        <f t="shared" si="844"/>
        <v>0</v>
      </c>
      <c r="R5405" s="21">
        <f t="shared" si="845"/>
        <v>378.13796300000001</v>
      </c>
      <c r="S5405" s="21">
        <f t="shared" si="846"/>
        <v>9.8505990000000008</v>
      </c>
      <c r="T5405" s="21">
        <f t="shared" si="847"/>
        <v>1197.2059040000001</v>
      </c>
      <c r="U5405" s="22">
        <f t="shared" si="848"/>
        <v>1585.1944660000001</v>
      </c>
      <c r="V5405" s="39">
        <f t="shared" si="849"/>
        <v>0.86307132177994117</v>
      </c>
    </row>
    <row r="5406" spans="1:22">
      <c r="A5406">
        <v>5401</v>
      </c>
      <c r="B5406" s="155">
        <f t="shared" si="840"/>
        <v>41500</v>
      </c>
      <c r="C5406" s="148">
        <f t="shared" si="841"/>
        <v>2013</v>
      </c>
      <c r="D5406" s="148">
        <f t="shared" si="842"/>
        <v>8</v>
      </c>
      <c r="E5406" s="152">
        <v>1</v>
      </c>
      <c r="F5406" s="153">
        <v>0</v>
      </c>
      <c r="G5406" s="154">
        <v>409.04399999999998</v>
      </c>
      <c r="H5406" s="154">
        <v>0</v>
      </c>
      <c r="I5406" s="154">
        <v>1308.3130000000001</v>
      </c>
      <c r="J5406" s="151">
        <v>0</v>
      </c>
      <c r="K5406" s="149">
        <f t="shared" si="843"/>
        <v>1717.357</v>
      </c>
      <c r="L5406" s="148">
        <v>0</v>
      </c>
      <c r="M5406" s="148">
        <v>129.95400000000001</v>
      </c>
      <c r="N5406" s="148">
        <v>0</v>
      </c>
      <c r="O5406" s="148">
        <v>325.92700000000002</v>
      </c>
      <c r="P5406" s="148">
        <v>0</v>
      </c>
      <c r="Q5406" s="21">
        <f t="shared" si="844"/>
        <v>0</v>
      </c>
      <c r="R5406" s="21">
        <f t="shared" si="845"/>
        <v>415.46293800000001</v>
      </c>
      <c r="S5406" s="21">
        <f t="shared" si="846"/>
        <v>0</v>
      </c>
      <c r="T5406" s="21">
        <f t="shared" si="847"/>
        <v>1035.1441520000001</v>
      </c>
      <c r="U5406" s="22">
        <f t="shared" si="848"/>
        <v>1450.60709</v>
      </c>
      <c r="V5406" s="39">
        <f t="shared" si="849"/>
        <v>0.84467416501053649</v>
      </c>
    </row>
    <row r="5407" spans="1:22">
      <c r="A5407">
        <v>5402</v>
      </c>
      <c r="B5407" s="155">
        <f t="shared" ref="B5407:B5470" si="850">+B5383+1</f>
        <v>41500</v>
      </c>
      <c r="C5407" s="148">
        <f t="shared" si="841"/>
        <v>2013</v>
      </c>
      <c r="D5407" s="148">
        <f t="shared" si="842"/>
        <v>8</v>
      </c>
      <c r="E5407" s="152">
        <v>2</v>
      </c>
      <c r="F5407" s="153">
        <v>2.0489999999999999</v>
      </c>
      <c r="G5407" s="154">
        <v>417.12</v>
      </c>
      <c r="H5407" s="154">
        <v>0</v>
      </c>
      <c r="I5407" s="154">
        <v>1327.0360000000001</v>
      </c>
      <c r="J5407" s="151">
        <v>0</v>
      </c>
      <c r="K5407" s="149">
        <f t="shared" si="843"/>
        <v>1746.2049999999999</v>
      </c>
      <c r="L5407" s="148">
        <v>2.806</v>
      </c>
      <c r="M5407" s="148">
        <v>133.63900000000001</v>
      </c>
      <c r="N5407" s="148">
        <v>0</v>
      </c>
      <c r="O5407" s="148">
        <v>297.53500000000003</v>
      </c>
      <c r="P5407" s="148">
        <v>0</v>
      </c>
      <c r="Q5407" s="21">
        <f t="shared" si="844"/>
        <v>7.8652179999999996</v>
      </c>
      <c r="R5407" s="21">
        <f t="shared" si="845"/>
        <v>427.24388300000004</v>
      </c>
      <c r="S5407" s="21">
        <f t="shared" si="846"/>
        <v>0</v>
      </c>
      <c r="T5407" s="21">
        <f t="shared" si="847"/>
        <v>944.97116000000017</v>
      </c>
      <c r="U5407" s="22">
        <f t="shared" si="848"/>
        <v>1380.0802610000003</v>
      </c>
      <c r="V5407" s="39">
        <f t="shared" si="849"/>
        <v>0.7903311816195695</v>
      </c>
    </row>
    <row r="5408" spans="1:22">
      <c r="A5408">
        <v>5403</v>
      </c>
      <c r="B5408" s="155">
        <f t="shared" si="850"/>
        <v>41500</v>
      </c>
      <c r="C5408" s="148">
        <f t="shared" si="841"/>
        <v>2013</v>
      </c>
      <c r="D5408" s="148">
        <f t="shared" si="842"/>
        <v>8</v>
      </c>
      <c r="E5408" s="152">
        <v>3</v>
      </c>
      <c r="F5408" s="153">
        <v>0</v>
      </c>
      <c r="G5408" s="154">
        <v>370.29700000000003</v>
      </c>
      <c r="H5408" s="154">
        <v>0</v>
      </c>
      <c r="I5408" s="154">
        <v>1320.48</v>
      </c>
      <c r="J5408" s="151">
        <v>0</v>
      </c>
      <c r="K5408" s="149">
        <f t="shared" si="843"/>
        <v>1690.777</v>
      </c>
      <c r="L5408" s="148">
        <v>0</v>
      </c>
      <c r="M5408" s="148">
        <v>120.19499999999999</v>
      </c>
      <c r="N5408" s="148">
        <v>0</v>
      </c>
      <c r="O5408" s="148">
        <v>298.86799999999999</v>
      </c>
      <c r="P5408" s="148">
        <v>0</v>
      </c>
      <c r="Q5408" s="21">
        <f t="shared" si="844"/>
        <v>0</v>
      </c>
      <c r="R5408" s="21">
        <f t="shared" si="845"/>
        <v>384.26341500000001</v>
      </c>
      <c r="S5408" s="21">
        <f t="shared" si="846"/>
        <v>0</v>
      </c>
      <c r="T5408" s="21">
        <f t="shared" si="847"/>
        <v>949.20476800000006</v>
      </c>
      <c r="U5408" s="22">
        <f t="shared" si="848"/>
        <v>1333.468183</v>
      </c>
      <c r="V5408" s="39">
        <f t="shared" si="849"/>
        <v>0.78867182543883663</v>
      </c>
    </row>
    <row r="5409" spans="1:22">
      <c r="A5409">
        <v>5404</v>
      </c>
      <c r="B5409" s="155">
        <f t="shared" si="850"/>
        <v>41500</v>
      </c>
      <c r="C5409" s="148">
        <f t="shared" si="841"/>
        <v>2013</v>
      </c>
      <c r="D5409" s="148">
        <f t="shared" si="842"/>
        <v>8</v>
      </c>
      <c r="E5409" s="152">
        <v>4</v>
      </c>
      <c r="F5409" s="153">
        <v>0</v>
      </c>
      <c r="G5409" s="154">
        <v>363.30399999999997</v>
      </c>
      <c r="H5409" s="154">
        <v>0</v>
      </c>
      <c r="I5409" s="154">
        <v>1317.857</v>
      </c>
      <c r="J5409" s="151">
        <v>0</v>
      </c>
      <c r="K5409" s="149">
        <f t="shared" si="843"/>
        <v>1681.1610000000001</v>
      </c>
      <c r="L5409" s="148">
        <v>0</v>
      </c>
      <c r="M5409" s="148">
        <v>117.874</v>
      </c>
      <c r="N5409" s="148">
        <v>0</v>
      </c>
      <c r="O5409" s="148">
        <v>298.99700000000001</v>
      </c>
      <c r="P5409" s="148">
        <v>0</v>
      </c>
      <c r="Q5409" s="21">
        <f t="shared" si="844"/>
        <v>0</v>
      </c>
      <c r="R5409" s="21">
        <f t="shared" si="845"/>
        <v>376.84317799999997</v>
      </c>
      <c r="S5409" s="21">
        <f t="shared" si="846"/>
        <v>0</v>
      </c>
      <c r="T5409" s="21">
        <f t="shared" si="847"/>
        <v>949.61447200000009</v>
      </c>
      <c r="U5409" s="22">
        <f t="shared" si="848"/>
        <v>1326.4576500000001</v>
      </c>
      <c r="V5409" s="39">
        <f t="shared" si="849"/>
        <v>0.78901286075515675</v>
      </c>
    </row>
    <row r="5410" spans="1:22">
      <c r="A5410">
        <v>5405</v>
      </c>
      <c r="B5410" s="155">
        <f t="shared" si="850"/>
        <v>41500</v>
      </c>
      <c r="C5410" s="148">
        <f t="shared" si="841"/>
        <v>2013</v>
      </c>
      <c r="D5410" s="148">
        <f t="shared" si="842"/>
        <v>8</v>
      </c>
      <c r="E5410" s="152">
        <v>5</v>
      </c>
      <c r="F5410" s="153">
        <v>0</v>
      </c>
      <c r="G5410" s="154">
        <v>363.00400000000002</v>
      </c>
      <c r="H5410" s="154">
        <v>0</v>
      </c>
      <c r="I5410" s="154">
        <v>1295.2449999999999</v>
      </c>
      <c r="J5410" s="151">
        <v>0</v>
      </c>
      <c r="K5410" s="149">
        <f t="shared" si="843"/>
        <v>1658.2489999999998</v>
      </c>
      <c r="L5410" s="148">
        <v>0</v>
      </c>
      <c r="M5410" s="148">
        <v>118.051</v>
      </c>
      <c r="N5410" s="148">
        <v>0</v>
      </c>
      <c r="O5410" s="148">
        <v>295.16199999999998</v>
      </c>
      <c r="P5410" s="148">
        <v>0</v>
      </c>
      <c r="Q5410" s="21">
        <f t="shared" si="844"/>
        <v>0</v>
      </c>
      <c r="R5410" s="21">
        <f t="shared" si="845"/>
        <v>377.40904699999999</v>
      </c>
      <c r="S5410" s="21">
        <f t="shared" si="846"/>
        <v>0</v>
      </c>
      <c r="T5410" s="21">
        <f t="shared" si="847"/>
        <v>937.43451199999993</v>
      </c>
      <c r="U5410" s="22">
        <f t="shared" si="848"/>
        <v>1314.8435589999999</v>
      </c>
      <c r="V5410" s="39">
        <f t="shared" si="849"/>
        <v>0.79291081074072711</v>
      </c>
    </row>
    <row r="5411" spans="1:22">
      <c r="A5411">
        <v>5406</v>
      </c>
      <c r="B5411" s="155">
        <f t="shared" si="850"/>
        <v>41500</v>
      </c>
      <c r="C5411" s="148">
        <f t="shared" si="841"/>
        <v>2013</v>
      </c>
      <c r="D5411" s="148">
        <f t="shared" si="842"/>
        <v>8</v>
      </c>
      <c r="E5411" s="152">
        <v>6</v>
      </c>
      <c r="F5411" s="153">
        <v>0</v>
      </c>
      <c r="G5411" s="154">
        <v>517.68200000000002</v>
      </c>
      <c r="H5411" s="154">
        <v>0</v>
      </c>
      <c r="I5411" s="154">
        <v>1008.662</v>
      </c>
      <c r="J5411" s="151">
        <v>0</v>
      </c>
      <c r="K5411" s="149">
        <f t="shared" si="843"/>
        <v>1526.3440000000001</v>
      </c>
      <c r="L5411" s="148">
        <v>0</v>
      </c>
      <c r="M5411" s="148">
        <v>161.53200000000001</v>
      </c>
      <c r="N5411" s="148">
        <v>0</v>
      </c>
      <c r="O5411" s="148">
        <v>235.18</v>
      </c>
      <c r="P5411" s="148">
        <v>0</v>
      </c>
      <c r="Q5411" s="21">
        <f t="shared" si="844"/>
        <v>0</v>
      </c>
      <c r="R5411" s="21">
        <f t="shared" si="845"/>
        <v>516.41780400000005</v>
      </c>
      <c r="S5411" s="21">
        <f t="shared" si="846"/>
        <v>0</v>
      </c>
      <c r="T5411" s="21">
        <f t="shared" si="847"/>
        <v>746.93168000000003</v>
      </c>
      <c r="U5411" s="22">
        <f t="shared" si="848"/>
        <v>1263.3494840000001</v>
      </c>
      <c r="V5411" s="39">
        <f t="shared" si="849"/>
        <v>0.8276964327831734</v>
      </c>
    </row>
    <row r="5412" spans="1:22">
      <c r="A5412">
        <v>5407</v>
      </c>
      <c r="B5412" s="155">
        <f t="shared" si="850"/>
        <v>41500</v>
      </c>
      <c r="C5412" s="148">
        <f t="shared" si="841"/>
        <v>2013</v>
      </c>
      <c r="D5412" s="148">
        <f t="shared" si="842"/>
        <v>8</v>
      </c>
      <c r="E5412" s="152">
        <v>7</v>
      </c>
      <c r="F5412" s="153">
        <v>0</v>
      </c>
      <c r="G5412" s="154">
        <v>434.25799999999998</v>
      </c>
      <c r="H5412" s="154">
        <v>0.126</v>
      </c>
      <c r="I5412" s="154">
        <v>1156.8510000000001</v>
      </c>
      <c r="J5412" s="151">
        <v>0</v>
      </c>
      <c r="K5412" s="149">
        <f t="shared" si="843"/>
        <v>1591.2350000000001</v>
      </c>
      <c r="L5412" s="148">
        <v>0</v>
      </c>
      <c r="M5412" s="148">
        <v>133.31700000000001</v>
      </c>
      <c r="N5412" s="148">
        <v>0.34399999999999997</v>
      </c>
      <c r="O5412" s="148">
        <v>273.88099999999997</v>
      </c>
      <c r="P5412" s="148">
        <v>0</v>
      </c>
      <c r="Q5412" s="21">
        <f t="shared" si="844"/>
        <v>0</v>
      </c>
      <c r="R5412" s="21">
        <f t="shared" si="845"/>
        <v>426.21444900000006</v>
      </c>
      <c r="S5412" s="21">
        <f t="shared" si="846"/>
        <v>0.67114399999999996</v>
      </c>
      <c r="T5412" s="21">
        <f t="shared" si="847"/>
        <v>869.84605599999998</v>
      </c>
      <c r="U5412" s="22">
        <f t="shared" si="848"/>
        <v>1296.7316490000001</v>
      </c>
      <c r="V5412" s="39">
        <f t="shared" si="849"/>
        <v>0.81492152259094353</v>
      </c>
    </row>
    <row r="5413" spans="1:22">
      <c r="A5413">
        <v>5408</v>
      </c>
      <c r="B5413" s="155">
        <f t="shared" si="850"/>
        <v>41500</v>
      </c>
      <c r="C5413" s="148">
        <f t="shared" si="841"/>
        <v>2013</v>
      </c>
      <c r="D5413" s="148">
        <f t="shared" si="842"/>
        <v>8</v>
      </c>
      <c r="E5413" s="152">
        <v>8</v>
      </c>
      <c r="F5413" s="153">
        <v>0</v>
      </c>
      <c r="G5413" s="154">
        <v>410.548</v>
      </c>
      <c r="H5413" s="154">
        <v>0</v>
      </c>
      <c r="I5413" s="154">
        <v>1530.193</v>
      </c>
      <c r="J5413" s="151">
        <v>0</v>
      </c>
      <c r="K5413" s="149">
        <f t="shared" si="843"/>
        <v>1940.741</v>
      </c>
      <c r="L5413" s="148">
        <v>0</v>
      </c>
      <c r="M5413" s="148">
        <v>129.589</v>
      </c>
      <c r="N5413" s="148">
        <v>0</v>
      </c>
      <c r="O5413" s="148">
        <v>354.83300000000003</v>
      </c>
      <c r="P5413" s="148">
        <v>0</v>
      </c>
      <c r="Q5413" s="21">
        <f t="shared" si="844"/>
        <v>0</v>
      </c>
      <c r="R5413" s="21">
        <f t="shared" si="845"/>
        <v>414.29603300000002</v>
      </c>
      <c r="S5413" s="21">
        <f t="shared" si="846"/>
        <v>0</v>
      </c>
      <c r="T5413" s="21">
        <f t="shared" si="847"/>
        <v>1126.9496080000001</v>
      </c>
      <c r="U5413" s="22">
        <f t="shared" si="848"/>
        <v>1541.2456410000002</v>
      </c>
      <c r="V5413" s="39">
        <f t="shared" si="849"/>
        <v>0.79415318221236131</v>
      </c>
    </row>
    <row r="5414" spans="1:22">
      <c r="A5414">
        <v>5409</v>
      </c>
      <c r="B5414" s="155">
        <f t="shared" si="850"/>
        <v>41500</v>
      </c>
      <c r="C5414" s="148">
        <f t="shared" si="841"/>
        <v>2013</v>
      </c>
      <c r="D5414" s="148">
        <f t="shared" si="842"/>
        <v>8</v>
      </c>
      <c r="E5414" s="152">
        <v>9</v>
      </c>
      <c r="F5414" s="153">
        <v>0</v>
      </c>
      <c r="G5414" s="154">
        <v>411.50299999999999</v>
      </c>
      <c r="H5414" s="154">
        <v>0</v>
      </c>
      <c r="I5414" s="154">
        <v>1576.598</v>
      </c>
      <c r="J5414" s="151">
        <v>0</v>
      </c>
      <c r="K5414" s="149">
        <f t="shared" si="843"/>
        <v>1988.1009999999999</v>
      </c>
      <c r="L5414" s="148">
        <v>0</v>
      </c>
      <c r="M5414" s="148">
        <v>129.011</v>
      </c>
      <c r="N5414" s="148">
        <v>0</v>
      </c>
      <c r="O5414" s="148">
        <v>365.488</v>
      </c>
      <c r="P5414" s="148">
        <v>0</v>
      </c>
      <c r="Q5414" s="21">
        <f t="shared" si="844"/>
        <v>0</v>
      </c>
      <c r="R5414" s="21">
        <f t="shared" si="845"/>
        <v>412.44816700000001</v>
      </c>
      <c r="S5414" s="21">
        <f t="shared" si="846"/>
        <v>0</v>
      </c>
      <c r="T5414" s="21">
        <f t="shared" si="847"/>
        <v>1160.789888</v>
      </c>
      <c r="U5414" s="22">
        <f t="shared" si="848"/>
        <v>1573.238055</v>
      </c>
      <c r="V5414" s="39">
        <f t="shared" si="849"/>
        <v>0.79132702765100971</v>
      </c>
    </row>
    <row r="5415" spans="1:22">
      <c r="A5415">
        <v>5410</v>
      </c>
      <c r="B5415" s="155">
        <f t="shared" si="850"/>
        <v>41500</v>
      </c>
      <c r="C5415" s="148">
        <f t="shared" si="841"/>
        <v>2013</v>
      </c>
      <c r="D5415" s="148">
        <f t="shared" si="842"/>
        <v>8</v>
      </c>
      <c r="E5415" s="152">
        <v>10</v>
      </c>
      <c r="F5415" s="153">
        <v>0</v>
      </c>
      <c r="G5415" s="154">
        <v>687.38900000000001</v>
      </c>
      <c r="H5415" s="154">
        <v>0</v>
      </c>
      <c r="I5415" s="154">
        <v>1129.172</v>
      </c>
      <c r="J5415" s="151">
        <v>0</v>
      </c>
      <c r="K5415" s="149">
        <f t="shared" si="843"/>
        <v>1816.5610000000001</v>
      </c>
      <c r="L5415" s="148">
        <v>0</v>
      </c>
      <c r="M5415" s="148">
        <v>200.26300000000001</v>
      </c>
      <c r="N5415" s="148">
        <v>0</v>
      </c>
      <c r="O5415" s="148">
        <v>276.37599999999998</v>
      </c>
      <c r="P5415" s="148">
        <v>0</v>
      </c>
      <c r="Q5415" s="21">
        <f t="shared" si="844"/>
        <v>0</v>
      </c>
      <c r="R5415" s="21">
        <f t="shared" si="845"/>
        <v>640.24081100000001</v>
      </c>
      <c r="S5415" s="21">
        <f t="shared" si="846"/>
        <v>0</v>
      </c>
      <c r="T5415" s="21">
        <f t="shared" si="847"/>
        <v>877.77017599999999</v>
      </c>
      <c r="U5415" s="22">
        <f t="shared" si="848"/>
        <v>1518.0109870000001</v>
      </c>
      <c r="V5415" s="39">
        <f t="shared" si="849"/>
        <v>0.83565098391961512</v>
      </c>
    </row>
    <row r="5416" spans="1:22">
      <c r="A5416">
        <v>5411</v>
      </c>
      <c r="B5416" s="155">
        <f t="shared" si="850"/>
        <v>41500</v>
      </c>
      <c r="C5416" s="148">
        <f t="shared" si="841"/>
        <v>2013</v>
      </c>
      <c r="D5416" s="148">
        <f t="shared" si="842"/>
        <v>8</v>
      </c>
      <c r="E5416" s="152">
        <v>11</v>
      </c>
      <c r="F5416" s="153">
        <v>0</v>
      </c>
      <c r="G5416" s="154">
        <v>691.42399999999998</v>
      </c>
      <c r="H5416" s="154">
        <v>0</v>
      </c>
      <c r="I5416" s="154">
        <v>1134.749</v>
      </c>
      <c r="J5416" s="151">
        <v>0</v>
      </c>
      <c r="K5416" s="149">
        <f t="shared" si="843"/>
        <v>1826.173</v>
      </c>
      <c r="L5416" s="148">
        <v>0</v>
      </c>
      <c r="M5416" s="148">
        <v>202.827</v>
      </c>
      <c r="N5416" s="148">
        <v>0</v>
      </c>
      <c r="O5416" s="148">
        <v>281.44299999999998</v>
      </c>
      <c r="P5416" s="148">
        <v>0</v>
      </c>
      <c r="Q5416" s="21">
        <f t="shared" si="844"/>
        <v>0</v>
      </c>
      <c r="R5416" s="21">
        <f t="shared" si="845"/>
        <v>648.43791899999997</v>
      </c>
      <c r="S5416" s="21">
        <f t="shared" si="846"/>
        <v>0</v>
      </c>
      <c r="T5416" s="21">
        <f t="shared" si="847"/>
        <v>893.86296800000002</v>
      </c>
      <c r="U5416" s="22">
        <f t="shared" si="848"/>
        <v>1542.3008869999999</v>
      </c>
      <c r="V5416" s="39">
        <f t="shared" si="849"/>
        <v>0.84455354832209206</v>
      </c>
    </row>
    <row r="5417" spans="1:22">
      <c r="A5417">
        <v>5412</v>
      </c>
      <c r="B5417" s="155">
        <f t="shared" si="850"/>
        <v>41500</v>
      </c>
      <c r="C5417" s="148">
        <f t="shared" si="841"/>
        <v>2013</v>
      </c>
      <c r="D5417" s="148">
        <f t="shared" si="842"/>
        <v>8</v>
      </c>
      <c r="E5417" s="152">
        <v>12</v>
      </c>
      <c r="F5417" s="153">
        <v>0</v>
      </c>
      <c r="G5417" s="154">
        <v>718.43600000000004</v>
      </c>
      <c r="H5417" s="154">
        <v>0</v>
      </c>
      <c r="I5417" s="154">
        <v>1131.4949999999999</v>
      </c>
      <c r="J5417" s="151">
        <v>0</v>
      </c>
      <c r="K5417" s="149">
        <f t="shared" si="843"/>
        <v>1849.931</v>
      </c>
      <c r="L5417" s="148">
        <v>0</v>
      </c>
      <c r="M5417" s="148">
        <v>210.005</v>
      </c>
      <c r="N5417" s="148">
        <v>0</v>
      </c>
      <c r="O5417" s="148">
        <v>285.43400000000003</v>
      </c>
      <c r="P5417" s="148">
        <v>0</v>
      </c>
      <c r="Q5417" s="21">
        <f t="shared" si="844"/>
        <v>0</v>
      </c>
      <c r="R5417" s="21">
        <f t="shared" si="845"/>
        <v>671.38598500000001</v>
      </c>
      <c r="S5417" s="21">
        <f t="shared" si="846"/>
        <v>0</v>
      </c>
      <c r="T5417" s="21">
        <f t="shared" si="847"/>
        <v>906.53838400000018</v>
      </c>
      <c r="U5417" s="22">
        <f t="shared" si="848"/>
        <v>1577.9243690000003</v>
      </c>
      <c r="V5417" s="39">
        <f t="shared" si="849"/>
        <v>0.85296390459968519</v>
      </c>
    </row>
    <row r="5418" spans="1:22">
      <c r="A5418">
        <v>5413</v>
      </c>
      <c r="B5418" s="155">
        <f t="shared" si="850"/>
        <v>41500</v>
      </c>
      <c r="C5418" s="148">
        <f t="shared" si="841"/>
        <v>2013</v>
      </c>
      <c r="D5418" s="148">
        <f t="shared" si="842"/>
        <v>8</v>
      </c>
      <c r="E5418" s="152">
        <v>13</v>
      </c>
      <c r="F5418" s="153">
        <v>0</v>
      </c>
      <c r="G5418" s="154">
        <v>721.84</v>
      </c>
      <c r="H5418" s="154">
        <v>0</v>
      </c>
      <c r="I5418" s="154">
        <v>1256.231</v>
      </c>
      <c r="J5418" s="151">
        <v>0</v>
      </c>
      <c r="K5418" s="149">
        <f t="shared" si="843"/>
        <v>1978.0709999999999</v>
      </c>
      <c r="L5418" s="148">
        <v>0</v>
      </c>
      <c r="M5418" s="148">
        <v>209.64400000000001</v>
      </c>
      <c r="N5418" s="148">
        <v>0</v>
      </c>
      <c r="O5418" s="148">
        <v>307.70999999999998</v>
      </c>
      <c r="P5418" s="148">
        <v>0</v>
      </c>
      <c r="Q5418" s="21">
        <f t="shared" si="844"/>
        <v>0</v>
      </c>
      <c r="R5418" s="21">
        <f t="shared" si="845"/>
        <v>670.23186800000008</v>
      </c>
      <c r="S5418" s="21">
        <f t="shared" si="846"/>
        <v>0</v>
      </c>
      <c r="T5418" s="21">
        <f t="shared" si="847"/>
        <v>977.28696000000002</v>
      </c>
      <c r="U5418" s="22">
        <f t="shared" si="848"/>
        <v>1647.5188280000002</v>
      </c>
      <c r="V5418" s="39">
        <f t="shared" si="849"/>
        <v>0.83289165454627279</v>
      </c>
    </row>
    <row r="5419" spans="1:22">
      <c r="A5419">
        <v>5414</v>
      </c>
      <c r="B5419" s="155">
        <f t="shared" si="850"/>
        <v>41500</v>
      </c>
      <c r="C5419" s="148">
        <f t="shared" si="841"/>
        <v>2013</v>
      </c>
      <c r="D5419" s="148">
        <f t="shared" si="842"/>
        <v>8</v>
      </c>
      <c r="E5419" s="152">
        <v>14</v>
      </c>
      <c r="F5419" s="153">
        <v>0</v>
      </c>
      <c r="G5419" s="154">
        <v>444.68299999999999</v>
      </c>
      <c r="H5419" s="154">
        <v>0</v>
      </c>
      <c r="I5419" s="154">
        <v>1357.9190000000001</v>
      </c>
      <c r="J5419" s="151">
        <v>0</v>
      </c>
      <c r="K5419" s="149">
        <f t="shared" si="843"/>
        <v>1802.6020000000001</v>
      </c>
      <c r="L5419" s="148">
        <v>0</v>
      </c>
      <c r="M5419" s="148">
        <v>137.92699999999999</v>
      </c>
      <c r="N5419" s="148">
        <v>0</v>
      </c>
      <c r="O5419" s="148">
        <v>330.358</v>
      </c>
      <c r="P5419" s="148">
        <v>0</v>
      </c>
      <c r="Q5419" s="21">
        <f t="shared" si="844"/>
        <v>0</v>
      </c>
      <c r="R5419" s="21">
        <f t="shared" si="845"/>
        <v>440.95261899999997</v>
      </c>
      <c r="S5419" s="21">
        <f t="shared" si="846"/>
        <v>0</v>
      </c>
      <c r="T5419" s="21">
        <f t="shared" si="847"/>
        <v>1049.2170080000001</v>
      </c>
      <c r="U5419" s="22">
        <f t="shared" si="848"/>
        <v>1490.169627</v>
      </c>
      <c r="V5419" s="39">
        <f t="shared" si="849"/>
        <v>0.82667700745921724</v>
      </c>
    </row>
    <row r="5420" spans="1:22">
      <c r="A5420">
        <v>5415</v>
      </c>
      <c r="B5420" s="155">
        <f t="shared" si="850"/>
        <v>41500</v>
      </c>
      <c r="C5420" s="148">
        <f t="shared" si="841"/>
        <v>2013</v>
      </c>
      <c r="D5420" s="148">
        <f t="shared" si="842"/>
        <v>8</v>
      </c>
      <c r="E5420" s="152">
        <v>15</v>
      </c>
      <c r="F5420" s="153">
        <v>0</v>
      </c>
      <c r="G5420" s="154">
        <v>379.83100000000002</v>
      </c>
      <c r="H5420" s="154">
        <v>0</v>
      </c>
      <c r="I5420" s="154">
        <v>1368.6130000000001</v>
      </c>
      <c r="J5420" s="151">
        <v>0</v>
      </c>
      <c r="K5420" s="149">
        <f t="shared" si="843"/>
        <v>1748.444</v>
      </c>
      <c r="L5420" s="148">
        <v>0</v>
      </c>
      <c r="M5420" s="148">
        <v>117.486</v>
      </c>
      <c r="N5420" s="148">
        <v>0</v>
      </c>
      <c r="O5420" s="148">
        <v>336.82499999999999</v>
      </c>
      <c r="P5420" s="148">
        <v>0</v>
      </c>
      <c r="Q5420" s="21">
        <f t="shared" si="844"/>
        <v>0</v>
      </c>
      <c r="R5420" s="21">
        <f t="shared" si="845"/>
        <v>375.60274200000003</v>
      </c>
      <c r="S5420" s="21">
        <f t="shared" si="846"/>
        <v>0</v>
      </c>
      <c r="T5420" s="21">
        <f t="shared" si="847"/>
        <v>1069.7562</v>
      </c>
      <c r="U5420" s="22">
        <f t="shared" si="848"/>
        <v>1445.3589420000001</v>
      </c>
      <c r="V5420" s="39">
        <f t="shared" si="849"/>
        <v>0.82665440929191902</v>
      </c>
    </row>
    <row r="5421" spans="1:22">
      <c r="A5421">
        <v>5416</v>
      </c>
      <c r="B5421" s="155">
        <f t="shared" si="850"/>
        <v>41500</v>
      </c>
      <c r="C5421" s="148">
        <f t="shared" si="841"/>
        <v>2013</v>
      </c>
      <c r="D5421" s="148">
        <f t="shared" si="842"/>
        <v>8</v>
      </c>
      <c r="E5421" s="152">
        <v>16</v>
      </c>
      <c r="F5421" s="153">
        <v>0</v>
      </c>
      <c r="G5421" s="154">
        <v>333.00700000000001</v>
      </c>
      <c r="H5421" s="154">
        <v>0</v>
      </c>
      <c r="I5421" s="154">
        <v>1364.213</v>
      </c>
      <c r="J5421" s="151">
        <v>0</v>
      </c>
      <c r="K5421" s="149">
        <f t="shared" si="843"/>
        <v>1697.22</v>
      </c>
      <c r="L5421" s="148">
        <v>0</v>
      </c>
      <c r="M5421" s="148">
        <v>104.786</v>
      </c>
      <c r="N5421" s="148">
        <v>0</v>
      </c>
      <c r="O5421" s="148">
        <v>335.29199999999997</v>
      </c>
      <c r="P5421" s="148">
        <v>0</v>
      </c>
      <c r="Q5421" s="21">
        <f t="shared" si="844"/>
        <v>0</v>
      </c>
      <c r="R5421" s="21">
        <f t="shared" si="845"/>
        <v>335.00084200000003</v>
      </c>
      <c r="S5421" s="21">
        <f t="shared" si="846"/>
        <v>0</v>
      </c>
      <c r="T5421" s="21">
        <f t="shared" si="847"/>
        <v>1064.8873919999999</v>
      </c>
      <c r="U5421" s="22">
        <f t="shared" si="848"/>
        <v>1399.888234</v>
      </c>
      <c r="V5421" s="39">
        <f t="shared" si="849"/>
        <v>0.82481247805234437</v>
      </c>
    </row>
    <row r="5422" spans="1:22">
      <c r="A5422">
        <v>5417</v>
      </c>
      <c r="B5422" s="155">
        <f t="shared" si="850"/>
        <v>41500</v>
      </c>
      <c r="C5422" s="148">
        <f t="shared" si="841"/>
        <v>2013</v>
      </c>
      <c r="D5422" s="148">
        <f t="shared" si="842"/>
        <v>8</v>
      </c>
      <c r="E5422" s="152">
        <v>17</v>
      </c>
      <c r="F5422" s="153">
        <v>0</v>
      </c>
      <c r="G5422" s="154">
        <v>360.928</v>
      </c>
      <c r="H5422" s="154">
        <v>0.94</v>
      </c>
      <c r="I5422" s="154">
        <v>1361.287</v>
      </c>
      <c r="J5422" s="151">
        <v>0</v>
      </c>
      <c r="K5422" s="149">
        <f t="shared" si="843"/>
        <v>1723.155</v>
      </c>
      <c r="L5422" s="148">
        <v>0</v>
      </c>
      <c r="M5422" s="148">
        <v>114.31</v>
      </c>
      <c r="N5422" s="148">
        <v>1.548</v>
      </c>
      <c r="O5422" s="148">
        <v>335.46199999999999</v>
      </c>
      <c r="P5422" s="148">
        <v>0</v>
      </c>
      <c r="Q5422" s="21">
        <f t="shared" si="844"/>
        <v>0</v>
      </c>
      <c r="R5422" s="21">
        <f t="shared" si="845"/>
        <v>365.44907000000001</v>
      </c>
      <c r="S5422" s="21">
        <f t="shared" si="846"/>
        <v>3.0201480000000003</v>
      </c>
      <c r="T5422" s="21">
        <f t="shared" si="847"/>
        <v>1065.427312</v>
      </c>
      <c r="U5422" s="22">
        <f t="shared" si="848"/>
        <v>1433.89653</v>
      </c>
      <c r="V5422" s="39">
        <f t="shared" si="849"/>
        <v>0.83213438721415078</v>
      </c>
    </row>
    <row r="5423" spans="1:22">
      <c r="A5423">
        <v>5418</v>
      </c>
      <c r="B5423" s="155">
        <f t="shared" si="850"/>
        <v>41500</v>
      </c>
      <c r="C5423" s="148">
        <f t="shared" si="841"/>
        <v>2013</v>
      </c>
      <c r="D5423" s="148">
        <f t="shared" si="842"/>
        <v>8</v>
      </c>
      <c r="E5423" s="152">
        <v>18</v>
      </c>
      <c r="F5423" s="153">
        <v>0</v>
      </c>
      <c r="G5423" s="154">
        <v>302.91300000000001</v>
      </c>
      <c r="H5423" s="154">
        <v>0</v>
      </c>
      <c r="I5423" s="154">
        <v>1347.3430000000001</v>
      </c>
      <c r="J5423" s="151">
        <v>0</v>
      </c>
      <c r="K5423" s="149">
        <f t="shared" si="843"/>
        <v>1650.2560000000001</v>
      </c>
      <c r="L5423" s="148">
        <v>0</v>
      </c>
      <c r="M5423" s="148">
        <v>97.900999999999996</v>
      </c>
      <c r="N5423" s="148">
        <v>0</v>
      </c>
      <c r="O5423" s="148">
        <v>360.113</v>
      </c>
      <c r="P5423" s="148">
        <v>0</v>
      </c>
      <c r="Q5423" s="21">
        <f t="shared" si="844"/>
        <v>0</v>
      </c>
      <c r="R5423" s="21">
        <f t="shared" si="845"/>
        <v>312.98949699999997</v>
      </c>
      <c r="S5423" s="21">
        <f t="shared" si="846"/>
        <v>0</v>
      </c>
      <c r="T5423" s="21">
        <f t="shared" si="847"/>
        <v>1143.7188880000001</v>
      </c>
      <c r="U5423" s="22">
        <f t="shared" si="848"/>
        <v>1456.7083850000001</v>
      </c>
      <c r="V5423" s="39">
        <f t="shared" si="849"/>
        <v>0.88271661184688921</v>
      </c>
    </row>
    <row r="5424" spans="1:22">
      <c r="A5424">
        <v>5419</v>
      </c>
      <c r="B5424" s="155">
        <f t="shared" si="850"/>
        <v>41500</v>
      </c>
      <c r="C5424" s="148">
        <f t="shared" si="841"/>
        <v>2013</v>
      </c>
      <c r="D5424" s="148">
        <f t="shared" si="842"/>
        <v>8</v>
      </c>
      <c r="E5424" s="152">
        <v>19</v>
      </c>
      <c r="F5424" s="153">
        <v>0</v>
      </c>
      <c r="G5424" s="154">
        <v>709.46299999999997</v>
      </c>
      <c r="H5424" s="154">
        <v>0</v>
      </c>
      <c r="I5424" s="154">
        <v>1294.7919999999999</v>
      </c>
      <c r="J5424" s="151">
        <v>0</v>
      </c>
      <c r="K5424" s="149">
        <f t="shared" si="843"/>
        <v>2004.2549999999999</v>
      </c>
      <c r="L5424" s="148">
        <v>0</v>
      </c>
      <c r="M5424" s="148">
        <v>208.70599999999999</v>
      </c>
      <c r="N5424" s="148">
        <v>0</v>
      </c>
      <c r="O5424" s="148">
        <v>349.65300000000002</v>
      </c>
      <c r="P5424" s="148">
        <v>0</v>
      </c>
      <c r="Q5424" s="21">
        <f t="shared" si="844"/>
        <v>0</v>
      </c>
      <c r="R5424" s="21">
        <f t="shared" si="845"/>
        <v>667.23308199999997</v>
      </c>
      <c r="S5424" s="21">
        <f t="shared" si="846"/>
        <v>0</v>
      </c>
      <c r="T5424" s="21">
        <f t="shared" si="847"/>
        <v>1110.4979280000002</v>
      </c>
      <c r="U5424" s="22">
        <f t="shared" si="848"/>
        <v>1777.7310100000002</v>
      </c>
      <c r="V5424" s="39">
        <f t="shared" si="849"/>
        <v>0.8869784583299033</v>
      </c>
    </row>
    <row r="5425" spans="1:22">
      <c r="A5425">
        <v>5420</v>
      </c>
      <c r="B5425" s="155">
        <f t="shared" si="850"/>
        <v>41500</v>
      </c>
      <c r="C5425" s="148">
        <f t="shared" si="841"/>
        <v>2013</v>
      </c>
      <c r="D5425" s="148">
        <f t="shared" si="842"/>
        <v>8</v>
      </c>
      <c r="E5425" s="152">
        <v>20</v>
      </c>
      <c r="F5425" s="153">
        <v>0</v>
      </c>
      <c r="G5425" s="154">
        <v>718.404</v>
      </c>
      <c r="H5425" s="154">
        <v>0</v>
      </c>
      <c r="I5425" s="154">
        <v>1483.62</v>
      </c>
      <c r="J5425" s="151">
        <v>0</v>
      </c>
      <c r="K5425" s="149">
        <f t="shared" si="843"/>
        <v>2202.0239999999999</v>
      </c>
      <c r="L5425" s="148">
        <v>0</v>
      </c>
      <c r="M5425" s="148">
        <v>209.08799999999999</v>
      </c>
      <c r="N5425" s="148">
        <v>0</v>
      </c>
      <c r="O5425" s="148">
        <v>403.91699999999997</v>
      </c>
      <c r="P5425" s="148">
        <v>0</v>
      </c>
      <c r="Q5425" s="21">
        <f t="shared" si="844"/>
        <v>0</v>
      </c>
      <c r="R5425" s="21">
        <f t="shared" si="845"/>
        <v>668.45433600000001</v>
      </c>
      <c r="S5425" s="21">
        <f t="shared" si="846"/>
        <v>0</v>
      </c>
      <c r="T5425" s="21">
        <f t="shared" si="847"/>
        <v>1282.8403920000001</v>
      </c>
      <c r="U5425" s="22">
        <f t="shared" si="848"/>
        <v>1951.2947280000001</v>
      </c>
      <c r="V5425" s="39">
        <f t="shared" si="849"/>
        <v>0.88613690314002036</v>
      </c>
    </row>
    <row r="5426" spans="1:22">
      <c r="A5426">
        <v>5421</v>
      </c>
      <c r="B5426" s="155">
        <f t="shared" si="850"/>
        <v>41500</v>
      </c>
      <c r="C5426" s="148">
        <f t="shared" si="841"/>
        <v>2013</v>
      </c>
      <c r="D5426" s="148">
        <f t="shared" si="842"/>
        <v>8</v>
      </c>
      <c r="E5426" s="152">
        <v>21</v>
      </c>
      <c r="F5426" s="153">
        <v>0</v>
      </c>
      <c r="G5426" s="154">
        <v>720.80600000000004</v>
      </c>
      <c r="H5426" s="154">
        <v>0</v>
      </c>
      <c r="I5426" s="154">
        <v>1579.778</v>
      </c>
      <c r="J5426" s="151">
        <v>0</v>
      </c>
      <c r="K5426" s="149">
        <f t="shared" si="843"/>
        <v>2300.5839999999998</v>
      </c>
      <c r="L5426" s="148">
        <v>0</v>
      </c>
      <c r="M5426" s="148">
        <v>209.21799999999999</v>
      </c>
      <c r="N5426" s="148">
        <v>0</v>
      </c>
      <c r="O5426" s="148">
        <v>424.66300000000001</v>
      </c>
      <c r="P5426" s="148">
        <v>0</v>
      </c>
      <c r="Q5426" s="21">
        <f t="shared" si="844"/>
        <v>0</v>
      </c>
      <c r="R5426" s="21">
        <f t="shared" si="845"/>
        <v>668.86994600000003</v>
      </c>
      <c r="S5426" s="21">
        <f t="shared" si="846"/>
        <v>0</v>
      </c>
      <c r="T5426" s="21">
        <f t="shared" si="847"/>
        <v>1348.7296880000001</v>
      </c>
      <c r="U5426" s="22">
        <f t="shared" si="848"/>
        <v>2017.5996340000002</v>
      </c>
      <c r="V5426" s="39">
        <f t="shared" si="849"/>
        <v>0.87699455181814723</v>
      </c>
    </row>
    <row r="5427" spans="1:22">
      <c r="A5427">
        <v>5422</v>
      </c>
      <c r="B5427" s="155">
        <f t="shared" si="850"/>
        <v>41500</v>
      </c>
      <c r="C5427" s="148">
        <f t="shared" si="841"/>
        <v>2013</v>
      </c>
      <c r="D5427" s="148">
        <f t="shared" si="842"/>
        <v>8</v>
      </c>
      <c r="E5427" s="152">
        <v>22</v>
      </c>
      <c r="F5427" s="153">
        <v>0</v>
      </c>
      <c r="G5427" s="154">
        <v>702.36800000000005</v>
      </c>
      <c r="H5427" s="154">
        <v>0</v>
      </c>
      <c r="I5427" s="154">
        <v>1554.1990000000001</v>
      </c>
      <c r="J5427" s="151">
        <v>0</v>
      </c>
      <c r="K5427" s="149">
        <f t="shared" si="843"/>
        <v>2256.567</v>
      </c>
      <c r="L5427" s="148">
        <v>0</v>
      </c>
      <c r="M5427" s="148">
        <v>201.27199999999999</v>
      </c>
      <c r="N5427" s="148">
        <v>0</v>
      </c>
      <c r="O5427" s="148">
        <v>414.29899999999998</v>
      </c>
      <c r="P5427" s="148">
        <v>0</v>
      </c>
      <c r="Q5427" s="21">
        <f t="shared" si="844"/>
        <v>0</v>
      </c>
      <c r="R5427" s="21">
        <f t="shared" si="845"/>
        <v>643.46658400000001</v>
      </c>
      <c r="S5427" s="21">
        <f t="shared" si="846"/>
        <v>0</v>
      </c>
      <c r="T5427" s="21">
        <f t="shared" si="847"/>
        <v>1315.8136239999999</v>
      </c>
      <c r="U5427" s="22">
        <f t="shared" si="848"/>
        <v>1959.2802079999999</v>
      </c>
      <c r="V5427" s="39">
        <f t="shared" si="849"/>
        <v>0.86825705064374326</v>
      </c>
    </row>
    <row r="5428" spans="1:22">
      <c r="A5428">
        <v>5423</v>
      </c>
      <c r="B5428" s="155">
        <f t="shared" si="850"/>
        <v>41500</v>
      </c>
      <c r="C5428" s="148">
        <f t="shared" si="841"/>
        <v>2013</v>
      </c>
      <c r="D5428" s="148">
        <f t="shared" si="842"/>
        <v>8</v>
      </c>
      <c r="E5428" s="152">
        <v>23</v>
      </c>
      <c r="F5428" s="153">
        <v>0</v>
      </c>
      <c r="G5428" s="154">
        <v>664.17899999999997</v>
      </c>
      <c r="H5428" s="154">
        <v>0</v>
      </c>
      <c r="I5428" s="154">
        <v>1444.44</v>
      </c>
      <c r="J5428" s="151">
        <v>0</v>
      </c>
      <c r="K5428" s="149">
        <f t="shared" si="843"/>
        <v>2108.6190000000001</v>
      </c>
      <c r="L5428" s="148">
        <v>0</v>
      </c>
      <c r="M5428" s="148">
        <v>192.762</v>
      </c>
      <c r="N5428" s="148">
        <v>0</v>
      </c>
      <c r="O5428" s="148">
        <v>379.66800000000001</v>
      </c>
      <c r="P5428" s="148">
        <v>0</v>
      </c>
      <c r="Q5428" s="21">
        <f t="shared" si="844"/>
        <v>0</v>
      </c>
      <c r="R5428" s="21">
        <f t="shared" si="845"/>
        <v>616.26011400000004</v>
      </c>
      <c r="S5428" s="21">
        <f t="shared" si="846"/>
        <v>0</v>
      </c>
      <c r="T5428" s="21">
        <f t="shared" si="847"/>
        <v>1205.825568</v>
      </c>
      <c r="U5428" s="22">
        <f t="shared" si="848"/>
        <v>1822.0856819999999</v>
      </c>
      <c r="V5428" s="39">
        <f t="shared" si="849"/>
        <v>0.86411328077760841</v>
      </c>
    </row>
    <row r="5429" spans="1:22">
      <c r="A5429">
        <v>5424</v>
      </c>
      <c r="B5429" s="155">
        <f t="shared" si="850"/>
        <v>41500</v>
      </c>
      <c r="C5429" s="148">
        <f t="shared" si="841"/>
        <v>2013</v>
      </c>
      <c r="D5429" s="148">
        <f t="shared" si="842"/>
        <v>8</v>
      </c>
      <c r="E5429" s="152">
        <v>24</v>
      </c>
      <c r="F5429" s="153">
        <v>0</v>
      </c>
      <c r="G5429" s="154">
        <v>379.87099999999998</v>
      </c>
      <c r="H5429" s="154">
        <v>0</v>
      </c>
      <c r="I5429" s="154">
        <v>1646.1379999999999</v>
      </c>
      <c r="J5429" s="151">
        <v>0</v>
      </c>
      <c r="K5429" s="149">
        <f t="shared" si="843"/>
        <v>2026.009</v>
      </c>
      <c r="L5429" s="148">
        <v>0</v>
      </c>
      <c r="M5429" s="148">
        <v>120.041</v>
      </c>
      <c r="N5429" s="148">
        <v>0</v>
      </c>
      <c r="O5429" s="148">
        <v>416.03300000000002</v>
      </c>
      <c r="P5429" s="148">
        <v>0</v>
      </c>
      <c r="Q5429" s="21">
        <f t="shared" si="844"/>
        <v>0</v>
      </c>
      <c r="R5429" s="21">
        <f t="shared" si="845"/>
        <v>383.77107699999999</v>
      </c>
      <c r="S5429" s="21">
        <f t="shared" si="846"/>
        <v>0</v>
      </c>
      <c r="T5429" s="21">
        <f t="shared" si="847"/>
        <v>1321.3208080000002</v>
      </c>
      <c r="U5429" s="22">
        <f t="shared" si="848"/>
        <v>1705.0918850000003</v>
      </c>
      <c r="V5429" s="39">
        <f t="shared" si="849"/>
        <v>0.84160133790126312</v>
      </c>
    </row>
    <row r="5430" spans="1:22">
      <c r="A5430">
        <v>5425</v>
      </c>
      <c r="B5430" s="155">
        <f t="shared" si="850"/>
        <v>41501</v>
      </c>
      <c r="C5430" s="148">
        <f t="shared" si="841"/>
        <v>2013</v>
      </c>
      <c r="D5430" s="148">
        <f t="shared" si="842"/>
        <v>8</v>
      </c>
      <c r="E5430" s="152">
        <v>1</v>
      </c>
      <c r="F5430" s="153">
        <v>0</v>
      </c>
      <c r="G5430" s="154">
        <v>422.07900000000001</v>
      </c>
      <c r="H5430" s="154">
        <v>0</v>
      </c>
      <c r="I5430" s="154">
        <v>1427.6110000000001</v>
      </c>
      <c r="J5430" s="151">
        <v>0</v>
      </c>
      <c r="K5430" s="149">
        <f t="shared" si="843"/>
        <v>1849.69</v>
      </c>
      <c r="L5430" s="148">
        <v>0</v>
      </c>
      <c r="M5430" s="148">
        <v>128.827</v>
      </c>
      <c r="N5430" s="148">
        <v>0</v>
      </c>
      <c r="O5430" s="148">
        <v>340.88900000000001</v>
      </c>
      <c r="P5430" s="148">
        <v>0</v>
      </c>
      <c r="Q5430" s="21">
        <f t="shared" si="844"/>
        <v>0</v>
      </c>
      <c r="R5430" s="21">
        <f t="shared" si="845"/>
        <v>411.85991899999999</v>
      </c>
      <c r="S5430" s="21">
        <f t="shared" si="846"/>
        <v>0</v>
      </c>
      <c r="T5430" s="21">
        <f t="shared" si="847"/>
        <v>1082.663464</v>
      </c>
      <c r="U5430" s="22">
        <f t="shared" si="848"/>
        <v>1494.523383</v>
      </c>
      <c r="V5430" s="39">
        <f t="shared" si="849"/>
        <v>0.80798586952408236</v>
      </c>
    </row>
    <row r="5431" spans="1:22">
      <c r="A5431">
        <v>5426</v>
      </c>
      <c r="B5431" s="155">
        <f t="shared" si="850"/>
        <v>41501</v>
      </c>
      <c r="C5431" s="148">
        <f t="shared" si="841"/>
        <v>2013</v>
      </c>
      <c r="D5431" s="148">
        <f t="shared" si="842"/>
        <v>8</v>
      </c>
      <c r="E5431" s="152">
        <v>2</v>
      </c>
      <c r="F5431" s="153">
        <v>0</v>
      </c>
      <c r="G5431" s="154">
        <v>329.13099999999997</v>
      </c>
      <c r="H5431" s="154">
        <v>0</v>
      </c>
      <c r="I5431" s="154">
        <v>1276.1469999999999</v>
      </c>
      <c r="J5431" s="151">
        <v>0</v>
      </c>
      <c r="K5431" s="149">
        <f t="shared" si="843"/>
        <v>1605.2779999999998</v>
      </c>
      <c r="L5431" s="148">
        <v>0</v>
      </c>
      <c r="M5431" s="148">
        <v>102.563</v>
      </c>
      <c r="N5431" s="148">
        <v>0</v>
      </c>
      <c r="O5431" s="148">
        <v>290.47699999999998</v>
      </c>
      <c r="P5431" s="148">
        <v>0</v>
      </c>
      <c r="Q5431" s="21">
        <f t="shared" si="844"/>
        <v>0</v>
      </c>
      <c r="R5431" s="21">
        <f t="shared" si="845"/>
        <v>327.893911</v>
      </c>
      <c r="S5431" s="21">
        <f t="shared" si="846"/>
        <v>0</v>
      </c>
      <c r="T5431" s="21">
        <f t="shared" si="847"/>
        <v>922.55495199999996</v>
      </c>
      <c r="U5431" s="22">
        <f t="shared" si="848"/>
        <v>1250.4488630000001</v>
      </c>
      <c r="V5431" s="39">
        <f t="shared" si="849"/>
        <v>0.77896094196768428</v>
      </c>
    </row>
    <row r="5432" spans="1:22">
      <c r="A5432">
        <v>5427</v>
      </c>
      <c r="B5432" s="155">
        <f t="shared" si="850"/>
        <v>41501</v>
      </c>
      <c r="C5432" s="148">
        <f t="shared" si="841"/>
        <v>2013</v>
      </c>
      <c r="D5432" s="148">
        <f t="shared" si="842"/>
        <v>8</v>
      </c>
      <c r="E5432" s="152">
        <v>3</v>
      </c>
      <c r="F5432" s="153">
        <v>0</v>
      </c>
      <c r="G5432" s="154">
        <v>329.42099999999999</v>
      </c>
      <c r="H5432" s="154">
        <v>0</v>
      </c>
      <c r="I5432" s="154">
        <v>1261.1600000000001</v>
      </c>
      <c r="J5432" s="151">
        <v>0</v>
      </c>
      <c r="K5432" s="149">
        <f t="shared" si="843"/>
        <v>1590.5810000000001</v>
      </c>
      <c r="L5432" s="148">
        <v>0</v>
      </c>
      <c r="M5432" s="148">
        <v>102.666</v>
      </c>
      <c r="N5432" s="148">
        <v>0</v>
      </c>
      <c r="O5432" s="148">
        <v>286.589</v>
      </c>
      <c r="P5432" s="148">
        <v>0</v>
      </c>
      <c r="Q5432" s="21">
        <f t="shared" si="844"/>
        <v>0</v>
      </c>
      <c r="R5432" s="21">
        <f t="shared" si="845"/>
        <v>328.22320200000001</v>
      </c>
      <c r="S5432" s="21">
        <f t="shared" si="846"/>
        <v>0</v>
      </c>
      <c r="T5432" s="21">
        <f t="shared" si="847"/>
        <v>910.20666400000005</v>
      </c>
      <c r="U5432" s="22">
        <f t="shared" si="848"/>
        <v>1238.4298659999999</v>
      </c>
      <c r="V5432" s="39">
        <f t="shared" si="849"/>
        <v>0.77860220007657566</v>
      </c>
    </row>
    <row r="5433" spans="1:22">
      <c r="A5433">
        <v>5428</v>
      </c>
      <c r="B5433" s="155">
        <f t="shared" si="850"/>
        <v>41501</v>
      </c>
      <c r="C5433" s="148">
        <f t="shared" si="841"/>
        <v>2013</v>
      </c>
      <c r="D5433" s="148">
        <f t="shared" si="842"/>
        <v>8</v>
      </c>
      <c r="E5433" s="152">
        <v>4</v>
      </c>
      <c r="F5433" s="153">
        <v>0</v>
      </c>
      <c r="G5433" s="154">
        <v>328.91</v>
      </c>
      <c r="H5433" s="154">
        <v>0</v>
      </c>
      <c r="I5433" s="154">
        <v>1264.095</v>
      </c>
      <c r="J5433" s="151">
        <v>0</v>
      </c>
      <c r="K5433" s="149">
        <f t="shared" si="843"/>
        <v>1593.0050000000001</v>
      </c>
      <c r="L5433" s="148">
        <v>0</v>
      </c>
      <c r="M5433" s="148">
        <v>102.541</v>
      </c>
      <c r="N5433" s="148">
        <v>0</v>
      </c>
      <c r="O5433" s="148">
        <v>287.41899999999998</v>
      </c>
      <c r="P5433" s="148">
        <v>0</v>
      </c>
      <c r="Q5433" s="21">
        <f t="shared" si="844"/>
        <v>0</v>
      </c>
      <c r="R5433" s="21">
        <f t="shared" si="845"/>
        <v>327.823577</v>
      </c>
      <c r="S5433" s="21">
        <f t="shared" si="846"/>
        <v>0</v>
      </c>
      <c r="T5433" s="21">
        <f t="shared" si="847"/>
        <v>912.84274400000004</v>
      </c>
      <c r="U5433" s="22">
        <f t="shared" si="848"/>
        <v>1240.6663210000002</v>
      </c>
      <c r="V5433" s="39">
        <f t="shared" si="849"/>
        <v>0.77882136025938409</v>
      </c>
    </row>
    <row r="5434" spans="1:22">
      <c r="A5434">
        <v>5429</v>
      </c>
      <c r="B5434" s="155">
        <f t="shared" si="850"/>
        <v>41501</v>
      </c>
      <c r="C5434" s="148">
        <f t="shared" si="841"/>
        <v>2013</v>
      </c>
      <c r="D5434" s="148">
        <f t="shared" si="842"/>
        <v>8</v>
      </c>
      <c r="E5434" s="152">
        <v>5</v>
      </c>
      <c r="F5434" s="153">
        <v>0</v>
      </c>
      <c r="G5434" s="154">
        <v>331.32100000000003</v>
      </c>
      <c r="H5434" s="154">
        <v>0</v>
      </c>
      <c r="I5434" s="154">
        <v>1258.828</v>
      </c>
      <c r="J5434" s="151">
        <v>0</v>
      </c>
      <c r="K5434" s="149">
        <f t="shared" si="843"/>
        <v>1590.1489999999999</v>
      </c>
      <c r="L5434" s="148">
        <v>0</v>
      </c>
      <c r="M5434" s="148">
        <v>103.3</v>
      </c>
      <c r="N5434" s="148">
        <v>0</v>
      </c>
      <c r="O5434" s="148">
        <v>286.76</v>
      </c>
      <c r="P5434" s="148">
        <v>0</v>
      </c>
      <c r="Q5434" s="21">
        <f t="shared" si="844"/>
        <v>0</v>
      </c>
      <c r="R5434" s="21">
        <f t="shared" si="845"/>
        <v>330.25009999999997</v>
      </c>
      <c r="S5434" s="21">
        <f t="shared" si="846"/>
        <v>0</v>
      </c>
      <c r="T5434" s="21">
        <f t="shared" si="847"/>
        <v>910.74976000000004</v>
      </c>
      <c r="U5434" s="22">
        <f t="shared" si="848"/>
        <v>1240.9998599999999</v>
      </c>
      <c r="V5434" s="39">
        <f t="shared" si="849"/>
        <v>0.78042992197586514</v>
      </c>
    </row>
    <row r="5435" spans="1:22">
      <c r="A5435">
        <v>5430</v>
      </c>
      <c r="B5435" s="155">
        <f t="shared" si="850"/>
        <v>41501</v>
      </c>
      <c r="C5435" s="148">
        <f t="shared" si="841"/>
        <v>2013</v>
      </c>
      <c r="D5435" s="148">
        <f t="shared" si="842"/>
        <v>8</v>
      </c>
      <c r="E5435" s="152">
        <v>6</v>
      </c>
      <c r="F5435" s="153">
        <v>0</v>
      </c>
      <c r="G5435" s="154">
        <v>461.61200000000002</v>
      </c>
      <c r="H5435" s="154">
        <v>0</v>
      </c>
      <c r="I5435" s="154">
        <v>1251.3440000000001</v>
      </c>
      <c r="J5435" s="151">
        <v>0</v>
      </c>
      <c r="K5435" s="149">
        <f t="shared" si="843"/>
        <v>1712.9560000000001</v>
      </c>
      <c r="L5435" s="148">
        <v>0</v>
      </c>
      <c r="M5435" s="148">
        <v>139.648</v>
      </c>
      <c r="N5435" s="148">
        <v>0</v>
      </c>
      <c r="O5435" s="148">
        <v>289.64999999999998</v>
      </c>
      <c r="P5435" s="148">
        <v>0</v>
      </c>
      <c r="Q5435" s="21">
        <f t="shared" si="844"/>
        <v>0</v>
      </c>
      <c r="R5435" s="21">
        <f t="shared" si="845"/>
        <v>446.454656</v>
      </c>
      <c r="S5435" s="21">
        <f t="shared" si="846"/>
        <v>0</v>
      </c>
      <c r="T5435" s="21">
        <f t="shared" si="847"/>
        <v>919.92840000000001</v>
      </c>
      <c r="U5435" s="22">
        <f t="shared" si="848"/>
        <v>1366.3830560000001</v>
      </c>
      <c r="V5435" s="39">
        <f t="shared" si="849"/>
        <v>0.79767551297289596</v>
      </c>
    </row>
    <row r="5436" spans="1:22">
      <c r="A5436">
        <v>5431</v>
      </c>
      <c r="B5436" s="155">
        <f t="shared" si="850"/>
        <v>41501</v>
      </c>
      <c r="C5436" s="148">
        <f t="shared" si="841"/>
        <v>2013</v>
      </c>
      <c r="D5436" s="148">
        <f t="shared" si="842"/>
        <v>8</v>
      </c>
      <c r="E5436" s="152">
        <v>7</v>
      </c>
      <c r="F5436" s="153">
        <v>0</v>
      </c>
      <c r="G5436" s="154">
        <v>588.06600000000003</v>
      </c>
      <c r="H5436" s="154">
        <v>0.112</v>
      </c>
      <c r="I5436" s="154">
        <v>1033.9590000000001</v>
      </c>
      <c r="J5436" s="151">
        <v>0</v>
      </c>
      <c r="K5436" s="149">
        <f t="shared" si="843"/>
        <v>1622.1370000000002</v>
      </c>
      <c r="L5436" s="148">
        <v>0</v>
      </c>
      <c r="M5436" s="148">
        <v>183.80199999999999</v>
      </c>
      <c r="N5436" s="148">
        <v>0.96099999999999997</v>
      </c>
      <c r="O5436" s="148">
        <v>240.96600000000001</v>
      </c>
      <c r="P5436" s="148">
        <v>0</v>
      </c>
      <c r="Q5436" s="21">
        <f t="shared" si="844"/>
        <v>0</v>
      </c>
      <c r="R5436" s="21">
        <f t="shared" si="845"/>
        <v>587.61499400000002</v>
      </c>
      <c r="S5436" s="21">
        <f t="shared" si="846"/>
        <v>1.874911</v>
      </c>
      <c r="T5436" s="21">
        <f t="shared" si="847"/>
        <v>765.30801600000007</v>
      </c>
      <c r="U5436" s="22">
        <f t="shared" si="848"/>
        <v>1354.7979210000001</v>
      </c>
      <c r="V5436" s="39">
        <f t="shared" si="849"/>
        <v>0.83519327960585321</v>
      </c>
    </row>
    <row r="5437" spans="1:22">
      <c r="A5437">
        <v>5432</v>
      </c>
      <c r="B5437" s="155">
        <f t="shared" si="850"/>
        <v>41501</v>
      </c>
      <c r="C5437" s="148">
        <f t="shared" si="841"/>
        <v>2013</v>
      </c>
      <c r="D5437" s="148">
        <f t="shared" si="842"/>
        <v>8</v>
      </c>
      <c r="E5437" s="152">
        <v>8</v>
      </c>
      <c r="F5437" s="153">
        <v>0</v>
      </c>
      <c r="G5437" s="154">
        <v>580.80200000000002</v>
      </c>
      <c r="H5437" s="154">
        <v>0</v>
      </c>
      <c r="I5437" s="154">
        <v>1337.569</v>
      </c>
      <c r="J5437" s="151">
        <v>0</v>
      </c>
      <c r="K5437" s="149">
        <f t="shared" si="843"/>
        <v>1918.3710000000001</v>
      </c>
      <c r="L5437" s="148">
        <v>0</v>
      </c>
      <c r="M5437" s="148">
        <v>174.857</v>
      </c>
      <c r="N5437" s="148">
        <v>0</v>
      </c>
      <c r="O5437" s="148">
        <v>315.971</v>
      </c>
      <c r="P5437" s="148">
        <v>0</v>
      </c>
      <c r="Q5437" s="21">
        <f t="shared" si="844"/>
        <v>0</v>
      </c>
      <c r="R5437" s="21">
        <f t="shared" si="845"/>
        <v>559.01782900000001</v>
      </c>
      <c r="S5437" s="21">
        <f t="shared" si="846"/>
        <v>0</v>
      </c>
      <c r="T5437" s="21">
        <f t="shared" si="847"/>
        <v>1003.523896</v>
      </c>
      <c r="U5437" s="22">
        <f t="shared" si="848"/>
        <v>1562.541725</v>
      </c>
      <c r="V5437" s="39">
        <f t="shared" si="849"/>
        <v>0.81451488007272832</v>
      </c>
    </row>
    <row r="5438" spans="1:22">
      <c r="A5438">
        <v>5433</v>
      </c>
      <c r="B5438" s="155">
        <f t="shared" si="850"/>
        <v>41501</v>
      </c>
      <c r="C5438" s="148">
        <f t="shared" si="841"/>
        <v>2013</v>
      </c>
      <c r="D5438" s="148">
        <f t="shared" si="842"/>
        <v>8</v>
      </c>
      <c r="E5438" s="152">
        <v>9</v>
      </c>
      <c r="F5438" s="153">
        <v>0</v>
      </c>
      <c r="G5438" s="154">
        <v>861.47199999999998</v>
      </c>
      <c r="H5438" s="154">
        <v>0</v>
      </c>
      <c r="I5438" s="154">
        <v>1112.905</v>
      </c>
      <c r="J5438" s="151">
        <v>0</v>
      </c>
      <c r="K5438" s="149">
        <f t="shared" si="843"/>
        <v>1974.377</v>
      </c>
      <c r="L5438" s="148">
        <v>0</v>
      </c>
      <c r="M5438" s="148">
        <v>247.60599999999999</v>
      </c>
      <c r="N5438" s="148">
        <v>0</v>
      </c>
      <c r="O5438" s="148">
        <v>269.64400000000001</v>
      </c>
      <c r="P5438" s="148">
        <v>0</v>
      </c>
      <c r="Q5438" s="21">
        <f t="shared" si="844"/>
        <v>0</v>
      </c>
      <c r="R5438" s="21">
        <f t="shared" si="845"/>
        <v>791.59638199999995</v>
      </c>
      <c r="S5438" s="21">
        <f t="shared" si="846"/>
        <v>0</v>
      </c>
      <c r="T5438" s="21">
        <f t="shared" si="847"/>
        <v>856.38934400000005</v>
      </c>
      <c r="U5438" s="22">
        <f t="shared" si="848"/>
        <v>1647.9857259999999</v>
      </c>
      <c r="V5438" s="39">
        <f t="shared" si="849"/>
        <v>0.83468644843411366</v>
      </c>
    </row>
    <row r="5439" spans="1:22">
      <c r="A5439">
        <v>5434</v>
      </c>
      <c r="B5439" s="155">
        <f t="shared" si="850"/>
        <v>41501</v>
      </c>
      <c r="C5439" s="148">
        <f t="shared" si="841"/>
        <v>2013</v>
      </c>
      <c r="D5439" s="148">
        <f t="shared" si="842"/>
        <v>8</v>
      </c>
      <c r="E5439" s="152">
        <v>10</v>
      </c>
      <c r="F5439" s="153">
        <v>0</v>
      </c>
      <c r="G5439" s="154">
        <v>810.70399999999995</v>
      </c>
      <c r="H5439" s="154">
        <v>0</v>
      </c>
      <c r="I5439" s="154">
        <v>1203.8689999999999</v>
      </c>
      <c r="J5439" s="151">
        <v>0</v>
      </c>
      <c r="K5439" s="149">
        <f t="shared" si="843"/>
        <v>2014.5729999999999</v>
      </c>
      <c r="L5439" s="148">
        <v>0</v>
      </c>
      <c r="M5439" s="148">
        <v>234.108</v>
      </c>
      <c r="N5439" s="148">
        <v>0</v>
      </c>
      <c r="O5439" s="148">
        <v>290.31200000000001</v>
      </c>
      <c r="P5439" s="148">
        <v>0</v>
      </c>
      <c r="Q5439" s="21">
        <f t="shared" si="844"/>
        <v>0</v>
      </c>
      <c r="R5439" s="21">
        <f t="shared" si="845"/>
        <v>748.44327600000008</v>
      </c>
      <c r="S5439" s="21">
        <f t="shared" si="846"/>
        <v>0</v>
      </c>
      <c r="T5439" s="21">
        <f t="shared" si="847"/>
        <v>922.03091200000006</v>
      </c>
      <c r="U5439" s="22">
        <f t="shared" si="848"/>
        <v>1670.4741880000001</v>
      </c>
      <c r="V5439" s="39">
        <f t="shared" si="849"/>
        <v>0.82919516344158306</v>
      </c>
    </row>
    <row r="5440" spans="1:22">
      <c r="A5440">
        <v>5435</v>
      </c>
      <c r="B5440" s="155">
        <f t="shared" si="850"/>
        <v>41501</v>
      </c>
      <c r="C5440" s="148">
        <f t="shared" si="841"/>
        <v>2013</v>
      </c>
      <c r="D5440" s="148">
        <f t="shared" si="842"/>
        <v>8</v>
      </c>
      <c r="E5440" s="152">
        <v>11</v>
      </c>
      <c r="F5440" s="153">
        <v>0</v>
      </c>
      <c r="G5440" s="154">
        <v>731.58600000000001</v>
      </c>
      <c r="H5440" s="154">
        <v>0</v>
      </c>
      <c r="I5440" s="154">
        <v>1237.5309999999999</v>
      </c>
      <c r="J5440" s="151">
        <v>0</v>
      </c>
      <c r="K5440" s="149">
        <f t="shared" si="843"/>
        <v>1969.117</v>
      </c>
      <c r="L5440" s="148">
        <v>0</v>
      </c>
      <c r="M5440" s="148">
        <v>210.67699999999999</v>
      </c>
      <c r="N5440" s="148">
        <v>0</v>
      </c>
      <c r="O5440" s="148">
        <v>301.26499999999999</v>
      </c>
      <c r="P5440" s="148">
        <v>0</v>
      </c>
      <c r="Q5440" s="21">
        <f t="shared" si="844"/>
        <v>0</v>
      </c>
      <c r="R5440" s="21">
        <f t="shared" si="845"/>
        <v>673.53436899999997</v>
      </c>
      <c r="S5440" s="21">
        <f t="shared" si="846"/>
        <v>0</v>
      </c>
      <c r="T5440" s="21">
        <f t="shared" si="847"/>
        <v>956.81763999999998</v>
      </c>
      <c r="U5440" s="22">
        <f t="shared" si="848"/>
        <v>1630.352009</v>
      </c>
      <c r="V5440" s="39">
        <f t="shared" si="849"/>
        <v>0.82796096372130246</v>
      </c>
    </row>
    <row r="5441" spans="1:22">
      <c r="A5441">
        <v>5436</v>
      </c>
      <c r="B5441" s="155">
        <f t="shared" si="850"/>
        <v>41501</v>
      </c>
      <c r="C5441" s="148">
        <f t="shared" si="841"/>
        <v>2013</v>
      </c>
      <c r="D5441" s="148">
        <f t="shared" si="842"/>
        <v>8</v>
      </c>
      <c r="E5441" s="152">
        <v>12</v>
      </c>
      <c r="F5441" s="153">
        <v>0</v>
      </c>
      <c r="G5441" s="154">
        <v>753.29700000000003</v>
      </c>
      <c r="H5441" s="154">
        <v>0</v>
      </c>
      <c r="I5441" s="154">
        <v>1233.9880000000001</v>
      </c>
      <c r="J5441" s="151">
        <v>0</v>
      </c>
      <c r="K5441" s="149">
        <f t="shared" si="843"/>
        <v>1987.2850000000001</v>
      </c>
      <c r="L5441" s="148">
        <v>0</v>
      </c>
      <c r="M5441" s="148">
        <v>217.73</v>
      </c>
      <c r="N5441" s="148">
        <v>0</v>
      </c>
      <c r="O5441" s="148">
        <v>301.35500000000002</v>
      </c>
      <c r="P5441" s="148">
        <v>0</v>
      </c>
      <c r="Q5441" s="21">
        <f t="shared" si="844"/>
        <v>0</v>
      </c>
      <c r="R5441" s="21">
        <f t="shared" si="845"/>
        <v>696.08280999999999</v>
      </c>
      <c r="S5441" s="21">
        <f t="shared" si="846"/>
        <v>0</v>
      </c>
      <c r="T5441" s="21">
        <f t="shared" si="847"/>
        <v>957.1034800000001</v>
      </c>
      <c r="U5441" s="22">
        <f t="shared" si="848"/>
        <v>1653.1862900000001</v>
      </c>
      <c r="V5441" s="39">
        <f t="shared" si="849"/>
        <v>0.8318818337581172</v>
      </c>
    </row>
    <row r="5442" spans="1:22">
      <c r="A5442">
        <v>5437</v>
      </c>
      <c r="B5442" s="155">
        <f t="shared" si="850"/>
        <v>41501</v>
      </c>
      <c r="C5442" s="148">
        <f t="shared" si="841"/>
        <v>2013</v>
      </c>
      <c r="D5442" s="148">
        <f t="shared" si="842"/>
        <v>8</v>
      </c>
      <c r="E5442" s="152">
        <v>13</v>
      </c>
      <c r="F5442" s="153">
        <v>0</v>
      </c>
      <c r="G5442" s="154">
        <v>764.995</v>
      </c>
      <c r="H5442" s="154">
        <v>0</v>
      </c>
      <c r="I5442" s="154">
        <v>1230.3530000000001</v>
      </c>
      <c r="J5442" s="151">
        <v>0</v>
      </c>
      <c r="K5442" s="149">
        <f t="shared" si="843"/>
        <v>1995.348</v>
      </c>
      <c r="L5442" s="148">
        <v>0</v>
      </c>
      <c r="M5442" s="148">
        <v>218.828</v>
      </c>
      <c r="N5442" s="148">
        <v>0</v>
      </c>
      <c r="O5442" s="148">
        <v>298.47800000000001</v>
      </c>
      <c r="P5442" s="148">
        <v>0</v>
      </c>
      <c r="Q5442" s="21">
        <f t="shared" si="844"/>
        <v>0</v>
      </c>
      <c r="R5442" s="21">
        <f t="shared" si="845"/>
        <v>699.59311600000001</v>
      </c>
      <c r="S5442" s="21">
        <f t="shared" si="846"/>
        <v>0</v>
      </c>
      <c r="T5442" s="21">
        <f t="shared" si="847"/>
        <v>947.96612800000003</v>
      </c>
      <c r="U5442" s="22">
        <f t="shared" si="848"/>
        <v>1647.559244</v>
      </c>
      <c r="V5442" s="39">
        <f t="shared" si="849"/>
        <v>0.82570020066675087</v>
      </c>
    </row>
    <row r="5443" spans="1:22">
      <c r="A5443">
        <v>5438</v>
      </c>
      <c r="B5443" s="155">
        <f t="shared" si="850"/>
        <v>41501</v>
      </c>
      <c r="C5443" s="148">
        <f t="shared" si="841"/>
        <v>2013</v>
      </c>
      <c r="D5443" s="148">
        <f t="shared" si="842"/>
        <v>8</v>
      </c>
      <c r="E5443" s="152">
        <v>14</v>
      </c>
      <c r="F5443" s="153">
        <v>0</v>
      </c>
      <c r="G5443" s="154">
        <v>761.83699999999999</v>
      </c>
      <c r="H5443" s="154">
        <v>0</v>
      </c>
      <c r="I5443" s="154">
        <v>924.64099999999996</v>
      </c>
      <c r="J5443" s="151">
        <v>0</v>
      </c>
      <c r="K5443" s="149">
        <f t="shared" si="843"/>
        <v>1686.4780000000001</v>
      </c>
      <c r="L5443" s="148">
        <v>0</v>
      </c>
      <c r="M5443" s="148">
        <v>218.87100000000001</v>
      </c>
      <c r="N5443" s="148">
        <v>0</v>
      </c>
      <c r="O5443" s="148">
        <v>231.61600000000001</v>
      </c>
      <c r="P5443" s="148">
        <v>0</v>
      </c>
      <c r="Q5443" s="21">
        <f t="shared" si="844"/>
        <v>0</v>
      </c>
      <c r="R5443" s="21">
        <f t="shared" si="845"/>
        <v>699.73058700000001</v>
      </c>
      <c r="S5443" s="21">
        <f t="shared" si="846"/>
        <v>0</v>
      </c>
      <c r="T5443" s="21">
        <f t="shared" si="847"/>
        <v>735.61241600000005</v>
      </c>
      <c r="U5443" s="22">
        <f t="shared" si="848"/>
        <v>1435.343003</v>
      </c>
      <c r="V5443" s="39">
        <f t="shared" si="849"/>
        <v>0.85108907616938967</v>
      </c>
    </row>
    <row r="5444" spans="1:22">
      <c r="A5444">
        <v>5439</v>
      </c>
      <c r="B5444" s="155">
        <f t="shared" si="850"/>
        <v>41501</v>
      </c>
      <c r="C5444" s="148">
        <f t="shared" si="841"/>
        <v>2013</v>
      </c>
      <c r="D5444" s="148">
        <f t="shared" si="842"/>
        <v>8</v>
      </c>
      <c r="E5444" s="152">
        <v>15</v>
      </c>
      <c r="F5444" s="153">
        <v>0</v>
      </c>
      <c r="G5444" s="154">
        <v>764.10799999999995</v>
      </c>
      <c r="H5444" s="154">
        <v>0</v>
      </c>
      <c r="I5444" s="154">
        <v>925.673</v>
      </c>
      <c r="J5444" s="151">
        <v>0</v>
      </c>
      <c r="K5444" s="149">
        <f t="shared" si="843"/>
        <v>1689.7809999999999</v>
      </c>
      <c r="L5444" s="148">
        <v>0</v>
      </c>
      <c r="M5444" s="148">
        <v>224.53100000000001</v>
      </c>
      <c r="N5444" s="148">
        <v>0</v>
      </c>
      <c r="O5444" s="148">
        <v>229.07599999999999</v>
      </c>
      <c r="P5444" s="148">
        <v>0</v>
      </c>
      <c r="Q5444" s="21">
        <f t="shared" si="844"/>
        <v>0</v>
      </c>
      <c r="R5444" s="21">
        <f t="shared" si="845"/>
        <v>717.82560699999999</v>
      </c>
      <c r="S5444" s="21">
        <f t="shared" si="846"/>
        <v>0</v>
      </c>
      <c r="T5444" s="21">
        <f t="shared" si="847"/>
        <v>727.54537600000003</v>
      </c>
      <c r="U5444" s="22">
        <f t="shared" si="848"/>
        <v>1445.370983</v>
      </c>
      <c r="V5444" s="39">
        <f t="shared" si="849"/>
        <v>0.85535994486859546</v>
      </c>
    </row>
    <row r="5445" spans="1:22">
      <c r="A5445">
        <v>5440</v>
      </c>
      <c r="B5445" s="155">
        <f t="shared" si="850"/>
        <v>41501</v>
      </c>
      <c r="C5445" s="148">
        <f t="shared" si="841"/>
        <v>2013</v>
      </c>
      <c r="D5445" s="148">
        <f t="shared" si="842"/>
        <v>8</v>
      </c>
      <c r="E5445" s="152">
        <v>16</v>
      </c>
      <c r="F5445" s="153">
        <v>0</v>
      </c>
      <c r="G5445" s="154">
        <v>781.76900000000001</v>
      </c>
      <c r="H5445" s="154">
        <v>0</v>
      </c>
      <c r="I5445" s="154">
        <v>920.149</v>
      </c>
      <c r="J5445" s="151">
        <v>0</v>
      </c>
      <c r="K5445" s="149">
        <f t="shared" si="843"/>
        <v>1701.9180000000001</v>
      </c>
      <c r="L5445" s="148">
        <v>0</v>
      </c>
      <c r="M5445" s="148">
        <v>225.99100000000001</v>
      </c>
      <c r="N5445" s="148">
        <v>0</v>
      </c>
      <c r="O5445" s="148">
        <v>228.82300000000001</v>
      </c>
      <c r="P5445" s="148">
        <v>0</v>
      </c>
      <c r="Q5445" s="21">
        <f t="shared" si="844"/>
        <v>0</v>
      </c>
      <c r="R5445" s="21">
        <f t="shared" si="845"/>
        <v>722.49322700000005</v>
      </c>
      <c r="S5445" s="21">
        <f t="shared" si="846"/>
        <v>0</v>
      </c>
      <c r="T5445" s="21">
        <f t="shared" si="847"/>
        <v>726.741848</v>
      </c>
      <c r="U5445" s="22">
        <f t="shared" si="848"/>
        <v>1449.2350750000001</v>
      </c>
      <c r="V5445" s="39">
        <f t="shared" si="849"/>
        <v>0.8515304938310776</v>
      </c>
    </row>
    <row r="5446" spans="1:22">
      <c r="A5446">
        <v>5441</v>
      </c>
      <c r="B5446" s="155">
        <f t="shared" si="850"/>
        <v>41501</v>
      </c>
      <c r="C5446" s="148">
        <f t="shared" si="841"/>
        <v>2013</v>
      </c>
      <c r="D5446" s="148">
        <f t="shared" si="842"/>
        <v>8</v>
      </c>
      <c r="E5446" s="152">
        <v>17</v>
      </c>
      <c r="F5446" s="153">
        <v>0</v>
      </c>
      <c r="G5446" s="154">
        <v>787.81700000000001</v>
      </c>
      <c r="H5446" s="154">
        <v>0</v>
      </c>
      <c r="I5446" s="154">
        <v>862.47199999999998</v>
      </c>
      <c r="J5446" s="151">
        <v>0</v>
      </c>
      <c r="K5446" s="149">
        <f t="shared" si="843"/>
        <v>1650.289</v>
      </c>
      <c r="L5446" s="148">
        <v>0</v>
      </c>
      <c r="M5446" s="148">
        <v>226.90899999999999</v>
      </c>
      <c r="N5446" s="148">
        <v>0</v>
      </c>
      <c r="O5446" s="148">
        <v>220.10300000000001</v>
      </c>
      <c r="P5446" s="148">
        <v>0</v>
      </c>
      <c r="Q5446" s="21">
        <f t="shared" si="844"/>
        <v>0</v>
      </c>
      <c r="R5446" s="21">
        <f t="shared" si="845"/>
        <v>725.42807300000004</v>
      </c>
      <c r="S5446" s="21">
        <f t="shared" si="846"/>
        <v>0</v>
      </c>
      <c r="T5446" s="21">
        <f t="shared" si="847"/>
        <v>699.04712800000004</v>
      </c>
      <c r="U5446" s="22">
        <f t="shared" si="848"/>
        <v>1424.4752010000002</v>
      </c>
      <c r="V5446" s="39">
        <f t="shared" si="849"/>
        <v>0.86316711860771067</v>
      </c>
    </row>
    <row r="5447" spans="1:22">
      <c r="A5447">
        <v>5442</v>
      </c>
      <c r="B5447" s="155">
        <f t="shared" si="850"/>
        <v>41501</v>
      </c>
      <c r="C5447" s="148">
        <f t="shared" ref="C5447:C5510" si="851">YEAR(B5447)</f>
        <v>2013</v>
      </c>
      <c r="D5447" s="148">
        <f t="shared" ref="D5447:D5510" si="852">MONTH(B5447)</f>
        <v>8</v>
      </c>
      <c r="E5447" s="152">
        <v>18</v>
      </c>
      <c r="F5447" s="153">
        <v>0</v>
      </c>
      <c r="G5447" s="154">
        <v>785.39099999999996</v>
      </c>
      <c r="H5447" s="154">
        <v>0</v>
      </c>
      <c r="I5447" s="154">
        <v>873.38099999999997</v>
      </c>
      <c r="J5447" s="151">
        <v>0</v>
      </c>
      <c r="K5447" s="149">
        <f t="shared" ref="K5447:K5510" si="853">SUM(F5447:J5447)</f>
        <v>1658.7719999999999</v>
      </c>
      <c r="L5447" s="148">
        <v>0</v>
      </c>
      <c r="M5447" s="148">
        <v>227.33500000000001</v>
      </c>
      <c r="N5447" s="148">
        <v>0</v>
      </c>
      <c r="O5447" s="148">
        <v>229.43700000000001</v>
      </c>
      <c r="P5447" s="148">
        <v>0</v>
      </c>
      <c r="Q5447" s="21">
        <f t="shared" ref="Q5447:Q5510" si="854">+$Q$2*L5447</f>
        <v>0</v>
      </c>
      <c r="R5447" s="21">
        <f t="shared" ref="R5447:R5510" si="855">+$R$2*M5447</f>
        <v>726.78999500000009</v>
      </c>
      <c r="S5447" s="21">
        <f t="shared" ref="S5447:S5510" si="856">+$S$2*N5447</f>
        <v>0</v>
      </c>
      <c r="T5447" s="21">
        <f t="shared" ref="T5447:T5510" si="857">+$T$2*O5447</f>
        <v>728.69191200000012</v>
      </c>
      <c r="U5447" s="22">
        <f t="shared" ref="U5447:U5510" si="858">SUM(Q5447:T5447)</f>
        <v>1455.4819070000003</v>
      </c>
      <c r="V5447" s="39">
        <f t="shared" ref="V5447:V5510" si="859">+U5447/K5447</f>
        <v>0.87744542770193878</v>
      </c>
    </row>
    <row r="5448" spans="1:22">
      <c r="A5448">
        <v>5443</v>
      </c>
      <c r="B5448" s="155">
        <f t="shared" si="850"/>
        <v>41501</v>
      </c>
      <c r="C5448" s="148">
        <f t="shared" si="851"/>
        <v>2013</v>
      </c>
      <c r="D5448" s="148">
        <f t="shared" si="852"/>
        <v>8</v>
      </c>
      <c r="E5448" s="152">
        <v>19</v>
      </c>
      <c r="F5448" s="153">
        <v>0</v>
      </c>
      <c r="G5448" s="154">
        <v>783.31500000000005</v>
      </c>
      <c r="H5448" s="154">
        <v>0</v>
      </c>
      <c r="I5448" s="154">
        <v>1031.17</v>
      </c>
      <c r="J5448" s="151">
        <v>0</v>
      </c>
      <c r="K5448" s="149">
        <f t="shared" si="853"/>
        <v>1814.4850000000001</v>
      </c>
      <c r="L5448" s="148">
        <v>0</v>
      </c>
      <c r="M5448" s="148">
        <v>227.45400000000001</v>
      </c>
      <c r="N5448" s="148">
        <v>0</v>
      </c>
      <c r="O5448" s="148">
        <v>290.44400000000002</v>
      </c>
      <c r="P5448" s="148">
        <v>0</v>
      </c>
      <c r="Q5448" s="21">
        <f t="shared" si="854"/>
        <v>0</v>
      </c>
      <c r="R5448" s="21">
        <f t="shared" si="855"/>
        <v>727.17043799999999</v>
      </c>
      <c r="S5448" s="21">
        <f t="shared" si="856"/>
        <v>0</v>
      </c>
      <c r="T5448" s="21">
        <f t="shared" si="857"/>
        <v>922.45014400000014</v>
      </c>
      <c r="U5448" s="22">
        <f t="shared" si="858"/>
        <v>1649.620582</v>
      </c>
      <c r="V5448" s="39">
        <f t="shared" si="859"/>
        <v>0.90913982865661602</v>
      </c>
    </row>
    <row r="5449" spans="1:22">
      <c r="A5449">
        <v>5444</v>
      </c>
      <c r="B5449" s="155">
        <f t="shared" si="850"/>
        <v>41501</v>
      </c>
      <c r="C5449" s="148">
        <f t="shared" si="851"/>
        <v>2013</v>
      </c>
      <c r="D5449" s="148">
        <f t="shared" si="852"/>
        <v>8</v>
      </c>
      <c r="E5449" s="152">
        <v>20</v>
      </c>
      <c r="F5449" s="153">
        <v>0</v>
      </c>
      <c r="G5449" s="154">
        <v>512.08399999999995</v>
      </c>
      <c r="H5449" s="154">
        <v>0</v>
      </c>
      <c r="I5449" s="154">
        <v>1527.7550000000001</v>
      </c>
      <c r="J5449" s="151">
        <v>0</v>
      </c>
      <c r="K5449" s="149">
        <f t="shared" si="853"/>
        <v>2039.8389999999999</v>
      </c>
      <c r="L5449" s="148">
        <v>0</v>
      </c>
      <c r="M5449" s="148">
        <v>155.47999999999999</v>
      </c>
      <c r="N5449" s="148">
        <v>0</v>
      </c>
      <c r="O5449" s="148">
        <v>406.58</v>
      </c>
      <c r="P5449" s="148">
        <v>0</v>
      </c>
      <c r="Q5449" s="21">
        <f t="shared" si="854"/>
        <v>0</v>
      </c>
      <c r="R5449" s="21">
        <f t="shared" si="855"/>
        <v>497.06955999999997</v>
      </c>
      <c r="S5449" s="21">
        <f t="shared" si="856"/>
        <v>0</v>
      </c>
      <c r="T5449" s="21">
        <f t="shared" si="857"/>
        <v>1291.29808</v>
      </c>
      <c r="U5449" s="22">
        <f t="shared" si="858"/>
        <v>1788.3676399999999</v>
      </c>
      <c r="V5449" s="39">
        <f t="shared" si="859"/>
        <v>0.87671999603890305</v>
      </c>
    </row>
    <row r="5450" spans="1:22">
      <c r="A5450">
        <v>5445</v>
      </c>
      <c r="B5450" s="155">
        <f t="shared" si="850"/>
        <v>41501</v>
      </c>
      <c r="C5450" s="148">
        <f t="shared" si="851"/>
        <v>2013</v>
      </c>
      <c r="D5450" s="148">
        <f t="shared" si="852"/>
        <v>8</v>
      </c>
      <c r="E5450" s="152">
        <v>21</v>
      </c>
      <c r="F5450" s="153">
        <v>0</v>
      </c>
      <c r="G5450" s="154">
        <v>506.988</v>
      </c>
      <c r="H5450" s="154">
        <v>0</v>
      </c>
      <c r="I5450" s="154">
        <v>1704.3309999999999</v>
      </c>
      <c r="J5450" s="151">
        <v>0</v>
      </c>
      <c r="K5450" s="149">
        <f t="shared" si="853"/>
        <v>2211.319</v>
      </c>
      <c r="L5450" s="148">
        <v>0</v>
      </c>
      <c r="M5450" s="148">
        <v>153.62100000000001</v>
      </c>
      <c r="N5450" s="148">
        <v>0</v>
      </c>
      <c r="O5450" s="148">
        <v>441.779</v>
      </c>
      <c r="P5450" s="148">
        <v>0</v>
      </c>
      <c r="Q5450" s="21">
        <f t="shared" si="854"/>
        <v>0</v>
      </c>
      <c r="R5450" s="21">
        <f t="shared" si="855"/>
        <v>491.12633700000004</v>
      </c>
      <c r="S5450" s="21">
        <f t="shared" si="856"/>
        <v>0</v>
      </c>
      <c r="T5450" s="21">
        <f t="shared" si="857"/>
        <v>1403.0901040000001</v>
      </c>
      <c r="U5450" s="22">
        <f t="shared" si="858"/>
        <v>1894.216441</v>
      </c>
      <c r="V5450" s="39">
        <f t="shared" si="859"/>
        <v>0.85660026481932283</v>
      </c>
    </row>
    <row r="5451" spans="1:22">
      <c r="A5451">
        <v>5446</v>
      </c>
      <c r="B5451" s="155">
        <f t="shared" si="850"/>
        <v>41501</v>
      </c>
      <c r="C5451" s="148">
        <f t="shared" si="851"/>
        <v>2013</v>
      </c>
      <c r="D5451" s="148">
        <f t="shared" si="852"/>
        <v>8</v>
      </c>
      <c r="E5451" s="152">
        <v>22</v>
      </c>
      <c r="F5451" s="153">
        <v>0</v>
      </c>
      <c r="G5451" s="154">
        <v>507.76400000000001</v>
      </c>
      <c r="H5451" s="154">
        <v>0</v>
      </c>
      <c r="I5451" s="154">
        <v>1702.9179999999999</v>
      </c>
      <c r="J5451" s="151">
        <v>0</v>
      </c>
      <c r="K5451" s="149">
        <f t="shared" si="853"/>
        <v>2210.6819999999998</v>
      </c>
      <c r="L5451" s="148">
        <v>0</v>
      </c>
      <c r="M5451" s="148">
        <v>153.47499999999999</v>
      </c>
      <c r="N5451" s="148">
        <v>0</v>
      </c>
      <c r="O5451" s="148">
        <v>440.88600000000002</v>
      </c>
      <c r="P5451" s="148">
        <v>0</v>
      </c>
      <c r="Q5451" s="21">
        <f t="shared" si="854"/>
        <v>0</v>
      </c>
      <c r="R5451" s="21">
        <f t="shared" si="855"/>
        <v>490.65957500000002</v>
      </c>
      <c r="S5451" s="21">
        <f t="shared" si="856"/>
        <v>0</v>
      </c>
      <c r="T5451" s="21">
        <f t="shared" si="857"/>
        <v>1400.2539360000001</v>
      </c>
      <c r="U5451" s="22">
        <f t="shared" si="858"/>
        <v>1890.9135110000002</v>
      </c>
      <c r="V5451" s="39">
        <f t="shared" si="859"/>
        <v>0.85535301368536965</v>
      </c>
    </row>
    <row r="5452" spans="1:22">
      <c r="A5452">
        <v>5447</v>
      </c>
      <c r="B5452" s="155">
        <f t="shared" si="850"/>
        <v>41501</v>
      </c>
      <c r="C5452" s="148">
        <f t="shared" si="851"/>
        <v>2013</v>
      </c>
      <c r="D5452" s="148">
        <f t="shared" si="852"/>
        <v>8</v>
      </c>
      <c r="E5452" s="152">
        <v>23</v>
      </c>
      <c r="F5452" s="153">
        <v>0</v>
      </c>
      <c r="G5452" s="154">
        <v>517.74699999999996</v>
      </c>
      <c r="H5452" s="154">
        <v>0</v>
      </c>
      <c r="I5452" s="154">
        <v>1567.1679999999999</v>
      </c>
      <c r="J5452" s="151">
        <v>0</v>
      </c>
      <c r="K5452" s="149">
        <f t="shared" si="853"/>
        <v>2084.915</v>
      </c>
      <c r="L5452" s="148">
        <v>0</v>
      </c>
      <c r="M5452" s="148">
        <v>157.11600000000001</v>
      </c>
      <c r="N5452" s="148">
        <v>0</v>
      </c>
      <c r="O5452" s="148">
        <v>410.22699999999998</v>
      </c>
      <c r="P5452" s="148">
        <v>0</v>
      </c>
      <c r="Q5452" s="21">
        <f t="shared" si="854"/>
        <v>0</v>
      </c>
      <c r="R5452" s="21">
        <f t="shared" si="855"/>
        <v>502.29985200000004</v>
      </c>
      <c r="S5452" s="21">
        <f t="shared" si="856"/>
        <v>0</v>
      </c>
      <c r="T5452" s="21">
        <f t="shared" si="857"/>
        <v>1302.880952</v>
      </c>
      <c r="U5452" s="22">
        <f t="shared" si="858"/>
        <v>1805.1808040000001</v>
      </c>
      <c r="V5452" s="39">
        <f t="shared" si="859"/>
        <v>0.8658294482029244</v>
      </c>
    </row>
    <row r="5453" spans="1:22">
      <c r="A5453">
        <v>5448</v>
      </c>
      <c r="B5453" s="155">
        <f t="shared" si="850"/>
        <v>41501</v>
      </c>
      <c r="C5453" s="148">
        <f t="shared" si="851"/>
        <v>2013</v>
      </c>
      <c r="D5453" s="148">
        <f t="shared" si="852"/>
        <v>8</v>
      </c>
      <c r="E5453" s="152">
        <v>24</v>
      </c>
      <c r="F5453" s="153">
        <v>0</v>
      </c>
      <c r="G5453" s="154">
        <v>446.37799999999999</v>
      </c>
      <c r="H5453" s="154">
        <v>0</v>
      </c>
      <c r="I5453" s="154">
        <v>1472.538</v>
      </c>
      <c r="J5453" s="151">
        <v>0</v>
      </c>
      <c r="K5453" s="149">
        <f t="shared" si="853"/>
        <v>1918.9159999999999</v>
      </c>
      <c r="L5453" s="148">
        <v>0</v>
      </c>
      <c r="M5453" s="148">
        <v>135.535</v>
      </c>
      <c r="N5453" s="148">
        <v>0</v>
      </c>
      <c r="O5453" s="148">
        <v>377.55599999999998</v>
      </c>
      <c r="P5453" s="148">
        <v>0</v>
      </c>
      <c r="Q5453" s="21">
        <f t="shared" si="854"/>
        <v>0</v>
      </c>
      <c r="R5453" s="21">
        <f t="shared" si="855"/>
        <v>433.30539499999998</v>
      </c>
      <c r="S5453" s="21">
        <f t="shared" si="856"/>
        <v>0</v>
      </c>
      <c r="T5453" s="21">
        <f t="shared" si="857"/>
        <v>1199.1178560000001</v>
      </c>
      <c r="U5453" s="22">
        <f t="shared" si="858"/>
        <v>1632.4232510000002</v>
      </c>
      <c r="V5453" s="39">
        <f t="shared" si="859"/>
        <v>0.85070073468562468</v>
      </c>
    </row>
    <row r="5454" spans="1:22">
      <c r="A5454">
        <v>5449</v>
      </c>
      <c r="B5454" s="155">
        <f t="shared" si="850"/>
        <v>41502</v>
      </c>
      <c r="C5454" s="148">
        <f t="shared" si="851"/>
        <v>2013</v>
      </c>
      <c r="D5454" s="148">
        <f t="shared" si="852"/>
        <v>8</v>
      </c>
      <c r="E5454" s="152">
        <v>1</v>
      </c>
      <c r="F5454" s="153">
        <v>0</v>
      </c>
      <c r="G5454" s="154">
        <v>434.24700000000001</v>
      </c>
      <c r="H5454" s="154">
        <v>0</v>
      </c>
      <c r="I5454" s="154">
        <v>1204.1120000000001</v>
      </c>
      <c r="J5454" s="151">
        <v>0</v>
      </c>
      <c r="K5454" s="149">
        <f t="shared" si="853"/>
        <v>1638.3590000000002</v>
      </c>
      <c r="L5454" s="148">
        <v>0</v>
      </c>
      <c r="M5454" s="148">
        <v>131.523</v>
      </c>
      <c r="N5454" s="148">
        <v>0</v>
      </c>
      <c r="O5454" s="148">
        <v>300.11599999999999</v>
      </c>
      <c r="P5454" s="148">
        <v>0</v>
      </c>
      <c r="Q5454" s="21">
        <f t="shared" si="854"/>
        <v>0</v>
      </c>
      <c r="R5454" s="21">
        <f t="shared" si="855"/>
        <v>420.47903100000002</v>
      </c>
      <c r="S5454" s="21">
        <f t="shared" si="856"/>
        <v>0</v>
      </c>
      <c r="T5454" s="21">
        <f t="shared" si="857"/>
        <v>953.16841599999998</v>
      </c>
      <c r="U5454" s="22">
        <f t="shared" si="858"/>
        <v>1373.6474470000001</v>
      </c>
      <c r="V5454" s="39">
        <f t="shared" si="859"/>
        <v>0.83842884679120999</v>
      </c>
    </row>
    <row r="5455" spans="1:22">
      <c r="A5455">
        <v>5450</v>
      </c>
      <c r="B5455" s="155">
        <f t="shared" si="850"/>
        <v>41502</v>
      </c>
      <c r="C5455" s="148">
        <f t="shared" si="851"/>
        <v>2013</v>
      </c>
      <c r="D5455" s="148">
        <f t="shared" si="852"/>
        <v>8</v>
      </c>
      <c r="E5455" s="152">
        <v>2</v>
      </c>
      <c r="F5455" s="153">
        <v>0</v>
      </c>
      <c r="G5455" s="154">
        <v>457.81400000000002</v>
      </c>
      <c r="H5455" s="154">
        <v>0</v>
      </c>
      <c r="I5455" s="154">
        <v>1050.308</v>
      </c>
      <c r="J5455" s="151">
        <v>0</v>
      </c>
      <c r="K5455" s="149">
        <f t="shared" si="853"/>
        <v>1508.1220000000001</v>
      </c>
      <c r="L5455" s="148">
        <v>0</v>
      </c>
      <c r="M5455" s="148">
        <v>138.81700000000001</v>
      </c>
      <c r="N5455" s="148">
        <v>0</v>
      </c>
      <c r="O5455" s="148">
        <v>239.191</v>
      </c>
      <c r="P5455" s="148">
        <v>0</v>
      </c>
      <c r="Q5455" s="21">
        <f t="shared" si="854"/>
        <v>0</v>
      </c>
      <c r="R5455" s="21">
        <f t="shared" si="855"/>
        <v>443.79794900000002</v>
      </c>
      <c r="S5455" s="21">
        <f t="shared" si="856"/>
        <v>0</v>
      </c>
      <c r="T5455" s="21">
        <f t="shared" si="857"/>
        <v>759.670616</v>
      </c>
      <c r="U5455" s="22">
        <f t="shared" si="858"/>
        <v>1203.4685650000001</v>
      </c>
      <c r="V5455" s="39">
        <f t="shared" si="859"/>
        <v>0.79799151859067108</v>
      </c>
    </row>
    <row r="5456" spans="1:22">
      <c r="A5456">
        <v>5451</v>
      </c>
      <c r="B5456" s="155">
        <f t="shared" si="850"/>
        <v>41502</v>
      </c>
      <c r="C5456" s="148">
        <f t="shared" si="851"/>
        <v>2013</v>
      </c>
      <c r="D5456" s="148">
        <f t="shared" si="852"/>
        <v>8</v>
      </c>
      <c r="E5456" s="152">
        <v>3</v>
      </c>
      <c r="F5456" s="153">
        <v>0</v>
      </c>
      <c r="G5456" s="154">
        <v>516.68499999999995</v>
      </c>
      <c r="H5456" s="154">
        <v>0</v>
      </c>
      <c r="I5456" s="154">
        <v>1021.564</v>
      </c>
      <c r="J5456" s="151">
        <v>0</v>
      </c>
      <c r="K5456" s="149">
        <f t="shared" si="853"/>
        <v>1538.2489999999998</v>
      </c>
      <c r="L5456" s="148">
        <v>0</v>
      </c>
      <c r="M5456" s="148">
        <v>154.369</v>
      </c>
      <c r="N5456" s="148">
        <v>0</v>
      </c>
      <c r="O5456" s="148">
        <v>230.42500000000001</v>
      </c>
      <c r="P5456" s="148">
        <v>0</v>
      </c>
      <c r="Q5456" s="21">
        <f t="shared" si="854"/>
        <v>0</v>
      </c>
      <c r="R5456" s="21">
        <f t="shared" si="855"/>
        <v>493.51769300000001</v>
      </c>
      <c r="S5456" s="21">
        <f t="shared" si="856"/>
        <v>0</v>
      </c>
      <c r="T5456" s="21">
        <f t="shared" si="857"/>
        <v>731.82980000000009</v>
      </c>
      <c r="U5456" s="22">
        <f t="shared" si="858"/>
        <v>1225.3474930000002</v>
      </c>
      <c r="V5456" s="39">
        <f t="shared" si="859"/>
        <v>0.79658591879468177</v>
      </c>
    </row>
    <row r="5457" spans="1:22">
      <c r="A5457">
        <v>5452</v>
      </c>
      <c r="B5457" s="155">
        <f t="shared" si="850"/>
        <v>41502</v>
      </c>
      <c r="C5457" s="148">
        <f t="shared" si="851"/>
        <v>2013</v>
      </c>
      <c r="D5457" s="148">
        <f t="shared" si="852"/>
        <v>8</v>
      </c>
      <c r="E5457" s="152">
        <v>4</v>
      </c>
      <c r="F5457" s="153">
        <v>0</v>
      </c>
      <c r="G5457" s="154">
        <v>520.38900000000001</v>
      </c>
      <c r="H5457" s="154">
        <v>0</v>
      </c>
      <c r="I5457" s="154">
        <v>1008.028</v>
      </c>
      <c r="J5457" s="151">
        <v>0</v>
      </c>
      <c r="K5457" s="149">
        <f t="shared" si="853"/>
        <v>1528.4169999999999</v>
      </c>
      <c r="L5457" s="148">
        <v>0</v>
      </c>
      <c r="M5457" s="148">
        <v>155.04300000000001</v>
      </c>
      <c r="N5457" s="148">
        <v>0</v>
      </c>
      <c r="O5457" s="148">
        <v>227.55</v>
      </c>
      <c r="P5457" s="148">
        <v>0</v>
      </c>
      <c r="Q5457" s="21">
        <f t="shared" si="854"/>
        <v>0</v>
      </c>
      <c r="R5457" s="21">
        <f t="shared" si="855"/>
        <v>495.67247100000003</v>
      </c>
      <c r="S5457" s="21">
        <f t="shared" si="856"/>
        <v>0</v>
      </c>
      <c r="T5457" s="21">
        <f t="shared" si="857"/>
        <v>722.69880000000012</v>
      </c>
      <c r="U5457" s="22">
        <f t="shared" si="858"/>
        <v>1218.3712710000002</v>
      </c>
      <c r="V5457" s="39">
        <f t="shared" si="859"/>
        <v>0.79714585155752671</v>
      </c>
    </row>
    <row r="5458" spans="1:22">
      <c r="A5458">
        <v>5453</v>
      </c>
      <c r="B5458" s="155">
        <f t="shared" si="850"/>
        <v>41502</v>
      </c>
      <c r="C5458" s="148">
        <f t="shared" si="851"/>
        <v>2013</v>
      </c>
      <c r="D5458" s="148">
        <f t="shared" si="852"/>
        <v>8</v>
      </c>
      <c r="E5458" s="152">
        <v>5</v>
      </c>
      <c r="F5458" s="153">
        <v>0</v>
      </c>
      <c r="G5458" s="154">
        <v>520.38599999999997</v>
      </c>
      <c r="H5458" s="154">
        <v>0</v>
      </c>
      <c r="I5458" s="154">
        <v>925.96</v>
      </c>
      <c r="J5458" s="151">
        <v>0</v>
      </c>
      <c r="K5458" s="149">
        <f t="shared" si="853"/>
        <v>1446.346</v>
      </c>
      <c r="L5458" s="148">
        <v>0</v>
      </c>
      <c r="M5458" s="148">
        <v>154.85400000000001</v>
      </c>
      <c r="N5458" s="148">
        <v>0</v>
      </c>
      <c r="O5458" s="148">
        <v>214.447</v>
      </c>
      <c r="P5458" s="148">
        <v>0</v>
      </c>
      <c r="Q5458" s="21">
        <f t="shared" si="854"/>
        <v>0</v>
      </c>
      <c r="R5458" s="21">
        <f t="shared" si="855"/>
        <v>495.06823800000006</v>
      </c>
      <c r="S5458" s="21">
        <f t="shared" si="856"/>
        <v>0</v>
      </c>
      <c r="T5458" s="21">
        <f t="shared" si="857"/>
        <v>681.08367200000009</v>
      </c>
      <c r="U5458" s="22">
        <f t="shared" si="858"/>
        <v>1176.15191</v>
      </c>
      <c r="V5458" s="39">
        <f t="shared" si="859"/>
        <v>0.81318848325366133</v>
      </c>
    </row>
    <row r="5459" spans="1:22">
      <c r="A5459">
        <v>5454</v>
      </c>
      <c r="B5459" s="155">
        <f t="shared" si="850"/>
        <v>41502</v>
      </c>
      <c r="C5459" s="148">
        <f t="shared" si="851"/>
        <v>2013</v>
      </c>
      <c r="D5459" s="148">
        <f t="shared" si="852"/>
        <v>8</v>
      </c>
      <c r="E5459" s="152">
        <v>6</v>
      </c>
      <c r="F5459" s="153">
        <v>3.5859999999999999</v>
      </c>
      <c r="G5459" s="154">
        <v>613.14099999999996</v>
      </c>
      <c r="H5459" s="154">
        <v>0</v>
      </c>
      <c r="I5459" s="154">
        <v>1002.8</v>
      </c>
      <c r="J5459" s="151">
        <v>0</v>
      </c>
      <c r="K5459" s="149">
        <f t="shared" si="853"/>
        <v>1619.527</v>
      </c>
      <c r="L5459" s="148">
        <v>4.1950000000000003</v>
      </c>
      <c r="M5459" s="148">
        <v>183.47499999999999</v>
      </c>
      <c r="N5459" s="148">
        <v>0</v>
      </c>
      <c r="O5459" s="148">
        <v>229.27</v>
      </c>
      <c r="P5459" s="148">
        <v>0</v>
      </c>
      <c r="Q5459" s="21">
        <f t="shared" si="854"/>
        <v>11.758585</v>
      </c>
      <c r="R5459" s="21">
        <f t="shared" si="855"/>
        <v>586.56957499999999</v>
      </c>
      <c r="S5459" s="21">
        <f t="shared" si="856"/>
        <v>0</v>
      </c>
      <c r="T5459" s="21">
        <f t="shared" si="857"/>
        <v>728.16152000000011</v>
      </c>
      <c r="U5459" s="22">
        <f t="shared" si="858"/>
        <v>1326.4896800000001</v>
      </c>
      <c r="V5459" s="39">
        <f t="shared" si="859"/>
        <v>0.81905993540089184</v>
      </c>
    </row>
    <row r="5460" spans="1:22">
      <c r="A5460">
        <v>5455</v>
      </c>
      <c r="B5460" s="155">
        <f t="shared" si="850"/>
        <v>41502</v>
      </c>
      <c r="C5460" s="148">
        <f t="shared" si="851"/>
        <v>2013</v>
      </c>
      <c r="D5460" s="148">
        <f t="shared" si="852"/>
        <v>8</v>
      </c>
      <c r="E5460" s="152">
        <v>7</v>
      </c>
      <c r="F5460" s="153">
        <v>0</v>
      </c>
      <c r="G5460" s="154">
        <v>810.88699999999994</v>
      </c>
      <c r="H5460" s="154">
        <v>0</v>
      </c>
      <c r="I5460" s="154">
        <v>775.93700000000001</v>
      </c>
      <c r="J5460" s="151">
        <v>0</v>
      </c>
      <c r="K5460" s="149">
        <f t="shared" si="853"/>
        <v>1586.8240000000001</v>
      </c>
      <c r="L5460" s="148">
        <v>0</v>
      </c>
      <c r="M5460" s="148">
        <v>235.49199999999999</v>
      </c>
      <c r="N5460" s="148">
        <v>0</v>
      </c>
      <c r="O5460" s="148">
        <v>188.053</v>
      </c>
      <c r="P5460" s="148">
        <v>0</v>
      </c>
      <c r="Q5460" s="21">
        <f t="shared" si="854"/>
        <v>0</v>
      </c>
      <c r="R5460" s="21">
        <f t="shared" si="855"/>
        <v>752.86792400000002</v>
      </c>
      <c r="S5460" s="21">
        <f t="shared" si="856"/>
        <v>0</v>
      </c>
      <c r="T5460" s="21">
        <f t="shared" si="857"/>
        <v>597.25632800000005</v>
      </c>
      <c r="U5460" s="22">
        <f t="shared" si="858"/>
        <v>1350.1242520000001</v>
      </c>
      <c r="V5460" s="39">
        <f t="shared" si="859"/>
        <v>0.85083427777749765</v>
      </c>
    </row>
    <row r="5461" spans="1:22">
      <c r="A5461">
        <v>5456</v>
      </c>
      <c r="B5461" s="155">
        <f t="shared" si="850"/>
        <v>41502</v>
      </c>
      <c r="C5461" s="148">
        <f t="shared" si="851"/>
        <v>2013</v>
      </c>
      <c r="D5461" s="148">
        <f t="shared" si="852"/>
        <v>8</v>
      </c>
      <c r="E5461" s="152">
        <v>8</v>
      </c>
      <c r="F5461" s="153">
        <v>0</v>
      </c>
      <c r="G5461" s="154">
        <v>546.58399999999995</v>
      </c>
      <c r="H5461" s="154">
        <v>0</v>
      </c>
      <c r="I5461" s="154">
        <v>1146.6379999999999</v>
      </c>
      <c r="J5461" s="151">
        <v>0</v>
      </c>
      <c r="K5461" s="149">
        <f t="shared" si="853"/>
        <v>1693.2219999999998</v>
      </c>
      <c r="L5461" s="148">
        <v>0</v>
      </c>
      <c r="M5461" s="148">
        <v>165.15</v>
      </c>
      <c r="N5461" s="148">
        <v>0</v>
      </c>
      <c r="O5461" s="148">
        <v>269.95100000000002</v>
      </c>
      <c r="P5461" s="148">
        <v>0</v>
      </c>
      <c r="Q5461" s="21">
        <f t="shared" si="854"/>
        <v>0</v>
      </c>
      <c r="R5461" s="21">
        <f t="shared" si="855"/>
        <v>527.98455000000001</v>
      </c>
      <c r="S5461" s="21">
        <f t="shared" si="856"/>
        <v>0</v>
      </c>
      <c r="T5461" s="21">
        <f t="shared" si="857"/>
        <v>857.36437600000011</v>
      </c>
      <c r="U5461" s="22">
        <f t="shared" si="858"/>
        <v>1385.3489260000001</v>
      </c>
      <c r="V5461" s="39">
        <f t="shared" si="859"/>
        <v>0.81817323776799522</v>
      </c>
    </row>
    <row r="5462" spans="1:22">
      <c r="A5462">
        <v>5457</v>
      </c>
      <c r="B5462" s="155">
        <f t="shared" si="850"/>
        <v>41502</v>
      </c>
      <c r="C5462" s="148">
        <f t="shared" si="851"/>
        <v>2013</v>
      </c>
      <c r="D5462" s="148">
        <f t="shared" si="852"/>
        <v>8</v>
      </c>
      <c r="E5462" s="152">
        <v>9</v>
      </c>
      <c r="F5462" s="153">
        <v>0</v>
      </c>
      <c r="G5462" s="154">
        <v>546.54600000000005</v>
      </c>
      <c r="H5462" s="154">
        <v>0</v>
      </c>
      <c r="I5462" s="154">
        <v>1163.5440000000001</v>
      </c>
      <c r="J5462" s="151">
        <v>0</v>
      </c>
      <c r="K5462" s="149">
        <f t="shared" si="853"/>
        <v>1710.0900000000001</v>
      </c>
      <c r="L5462" s="148">
        <v>0</v>
      </c>
      <c r="M5462" s="148">
        <v>165.36199999999999</v>
      </c>
      <c r="N5462" s="148">
        <v>0</v>
      </c>
      <c r="O5462" s="148">
        <v>277.505</v>
      </c>
      <c r="P5462" s="148">
        <v>0</v>
      </c>
      <c r="Q5462" s="21">
        <f t="shared" si="854"/>
        <v>0</v>
      </c>
      <c r="R5462" s="21">
        <f t="shared" si="855"/>
        <v>528.66231400000004</v>
      </c>
      <c r="S5462" s="21">
        <f t="shared" si="856"/>
        <v>0</v>
      </c>
      <c r="T5462" s="21">
        <f t="shared" si="857"/>
        <v>881.35588000000007</v>
      </c>
      <c r="U5462" s="22">
        <f t="shared" si="858"/>
        <v>1410.0181940000002</v>
      </c>
      <c r="V5462" s="39">
        <f t="shared" si="859"/>
        <v>0.82452864703027329</v>
      </c>
    </row>
    <row r="5463" spans="1:22">
      <c r="A5463">
        <v>5458</v>
      </c>
      <c r="B5463" s="155">
        <f t="shared" si="850"/>
        <v>41502</v>
      </c>
      <c r="C5463" s="148">
        <f t="shared" si="851"/>
        <v>2013</v>
      </c>
      <c r="D5463" s="148">
        <f t="shared" si="852"/>
        <v>8</v>
      </c>
      <c r="E5463" s="152">
        <v>10</v>
      </c>
      <c r="F5463" s="153">
        <v>0</v>
      </c>
      <c r="G5463" s="154">
        <v>548.33199999999999</v>
      </c>
      <c r="H5463" s="154">
        <v>0</v>
      </c>
      <c r="I5463" s="154">
        <v>1418.6610000000001</v>
      </c>
      <c r="J5463" s="151">
        <v>0</v>
      </c>
      <c r="K5463" s="149">
        <f t="shared" si="853"/>
        <v>1966.9929999999999</v>
      </c>
      <c r="L5463" s="148">
        <v>0</v>
      </c>
      <c r="M5463" s="148">
        <v>165.38399999999999</v>
      </c>
      <c r="N5463" s="148">
        <v>0</v>
      </c>
      <c r="O5463" s="148">
        <v>336.697</v>
      </c>
      <c r="P5463" s="148">
        <v>0</v>
      </c>
      <c r="Q5463" s="21">
        <f t="shared" si="854"/>
        <v>0</v>
      </c>
      <c r="R5463" s="21">
        <f t="shared" si="855"/>
        <v>528.73264799999993</v>
      </c>
      <c r="S5463" s="21">
        <f t="shared" si="856"/>
        <v>0</v>
      </c>
      <c r="T5463" s="21">
        <f t="shared" si="857"/>
        <v>1069.3496720000001</v>
      </c>
      <c r="U5463" s="22">
        <f t="shared" si="858"/>
        <v>1598.08232</v>
      </c>
      <c r="V5463" s="39">
        <f t="shared" si="859"/>
        <v>0.81244941898623946</v>
      </c>
    </row>
    <row r="5464" spans="1:22">
      <c r="A5464">
        <v>5459</v>
      </c>
      <c r="B5464" s="155">
        <f t="shared" si="850"/>
        <v>41502</v>
      </c>
      <c r="C5464" s="148">
        <f t="shared" si="851"/>
        <v>2013</v>
      </c>
      <c r="D5464" s="148">
        <f t="shared" si="852"/>
        <v>8</v>
      </c>
      <c r="E5464" s="152">
        <v>11</v>
      </c>
      <c r="F5464" s="153">
        <v>0</v>
      </c>
      <c r="G5464" s="154">
        <v>539.68299999999999</v>
      </c>
      <c r="H5464" s="154">
        <v>0</v>
      </c>
      <c r="I5464" s="154">
        <v>1338.731</v>
      </c>
      <c r="J5464" s="151">
        <v>0</v>
      </c>
      <c r="K5464" s="149">
        <f t="shared" si="853"/>
        <v>1878.414</v>
      </c>
      <c r="L5464" s="148">
        <v>0</v>
      </c>
      <c r="M5464" s="148">
        <v>162.447</v>
      </c>
      <c r="N5464" s="148">
        <v>0</v>
      </c>
      <c r="O5464" s="148">
        <v>318.041</v>
      </c>
      <c r="P5464" s="148">
        <v>0</v>
      </c>
      <c r="Q5464" s="21">
        <f t="shared" si="854"/>
        <v>0</v>
      </c>
      <c r="R5464" s="21">
        <f t="shared" si="855"/>
        <v>519.34305900000004</v>
      </c>
      <c r="S5464" s="21">
        <f t="shared" si="856"/>
        <v>0</v>
      </c>
      <c r="T5464" s="21">
        <f t="shared" si="857"/>
        <v>1010.0982160000001</v>
      </c>
      <c r="U5464" s="22">
        <f t="shared" si="858"/>
        <v>1529.4412750000001</v>
      </c>
      <c r="V5464" s="39">
        <f t="shared" si="859"/>
        <v>0.81421948249959819</v>
      </c>
    </row>
    <row r="5465" spans="1:22">
      <c r="A5465">
        <v>5460</v>
      </c>
      <c r="B5465" s="155">
        <f t="shared" si="850"/>
        <v>41502</v>
      </c>
      <c r="C5465" s="148">
        <f t="shared" si="851"/>
        <v>2013</v>
      </c>
      <c r="D5465" s="148">
        <f t="shared" si="852"/>
        <v>8</v>
      </c>
      <c r="E5465" s="152">
        <v>12</v>
      </c>
      <c r="F5465" s="153">
        <v>0</v>
      </c>
      <c r="G5465" s="154">
        <v>536.16399999999999</v>
      </c>
      <c r="H5465" s="154">
        <v>0</v>
      </c>
      <c r="I5465" s="154">
        <v>1354.4880000000001</v>
      </c>
      <c r="J5465" s="151">
        <v>0</v>
      </c>
      <c r="K5465" s="149">
        <f t="shared" si="853"/>
        <v>1890.652</v>
      </c>
      <c r="L5465" s="148">
        <v>0</v>
      </c>
      <c r="M5465" s="148">
        <v>161.40100000000001</v>
      </c>
      <c r="N5465" s="148">
        <v>0</v>
      </c>
      <c r="O5465" s="148">
        <v>325.43400000000003</v>
      </c>
      <c r="P5465" s="148">
        <v>0</v>
      </c>
      <c r="Q5465" s="21">
        <f t="shared" si="854"/>
        <v>0</v>
      </c>
      <c r="R5465" s="21">
        <f t="shared" si="855"/>
        <v>515.99899700000003</v>
      </c>
      <c r="S5465" s="21">
        <f t="shared" si="856"/>
        <v>0</v>
      </c>
      <c r="T5465" s="21">
        <f t="shared" si="857"/>
        <v>1033.5783840000001</v>
      </c>
      <c r="U5465" s="22">
        <f t="shared" si="858"/>
        <v>1549.5773810000001</v>
      </c>
      <c r="V5465" s="39">
        <f t="shared" si="859"/>
        <v>0.8195994720339862</v>
      </c>
    </row>
    <row r="5466" spans="1:22">
      <c r="A5466">
        <v>5461</v>
      </c>
      <c r="B5466" s="155">
        <f t="shared" si="850"/>
        <v>41502</v>
      </c>
      <c r="C5466" s="148">
        <f t="shared" si="851"/>
        <v>2013</v>
      </c>
      <c r="D5466" s="148">
        <f t="shared" si="852"/>
        <v>8</v>
      </c>
      <c r="E5466" s="152">
        <v>13</v>
      </c>
      <c r="F5466" s="153">
        <v>0</v>
      </c>
      <c r="G5466" s="154">
        <v>536.53899999999999</v>
      </c>
      <c r="H5466" s="154">
        <v>0</v>
      </c>
      <c r="I5466" s="154">
        <v>1146.0319999999999</v>
      </c>
      <c r="J5466" s="151">
        <v>0</v>
      </c>
      <c r="K5466" s="149">
        <f t="shared" si="853"/>
        <v>1682.5709999999999</v>
      </c>
      <c r="L5466" s="148">
        <v>0</v>
      </c>
      <c r="M5466" s="148">
        <v>161.30199999999999</v>
      </c>
      <c r="N5466" s="148">
        <v>0</v>
      </c>
      <c r="O5466" s="148">
        <v>279.447</v>
      </c>
      <c r="P5466" s="148">
        <v>0</v>
      </c>
      <c r="Q5466" s="21">
        <f t="shared" si="854"/>
        <v>0</v>
      </c>
      <c r="R5466" s="21">
        <f t="shared" si="855"/>
        <v>515.68249400000002</v>
      </c>
      <c r="S5466" s="21">
        <f t="shared" si="856"/>
        <v>0</v>
      </c>
      <c r="T5466" s="21">
        <f t="shared" si="857"/>
        <v>887.52367200000003</v>
      </c>
      <c r="U5466" s="22">
        <f t="shared" si="858"/>
        <v>1403.2061659999999</v>
      </c>
      <c r="V5466" s="39">
        <f t="shared" si="859"/>
        <v>0.83396550041573281</v>
      </c>
    </row>
    <row r="5467" spans="1:22">
      <c r="A5467">
        <v>5462</v>
      </c>
      <c r="B5467" s="155">
        <f t="shared" si="850"/>
        <v>41502</v>
      </c>
      <c r="C5467" s="148">
        <f t="shared" si="851"/>
        <v>2013</v>
      </c>
      <c r="D5467" s="148">
        <f t="shared" si="852"/>
        <v>8</v>
      </c>
      <c r="E5467" s="152">
        <v>14</v>
      </c>
      <c r="F5467" s="153">
        <v>0</v>
      </c>
      <c r="G5467" s="154">
        <v>534.91300000000001</v>
      </c>
      <c r="H5467" s="154">
        <v>0</v>
      </c>
      <c r="I5467" s="154">
        <v>1125.5889999999999</v>
      </c>
      <c r="J5467" s="151">
        <v>0</v>
      </c>
      <c r="K5467" s="149">
        <f t="shared" si="853"/>
        <v>1660.502</v>
      </c>
      <c r="L5467" s="148">
        <v>0</v>
      </c>
      <c r="M5467" s="148">
        <v>161.30500000000001</v>
      </c>
      <c r="N5467" s="148">
        <v>0</v>
      </c>
      <c r="O5467" s="148">
        <v>274.77</v>
      </c>
      <c r="P5467" s="148">
        <v>0</v>
      </c>
      <c r="Q5467" s="21">
        <f t="shared" si="854"/>
        <v>0</v>
      </c>
      <c r="R5467" s="21">
        <f t="shared" si="855"/>
        <v>515.69208500000002</v>
      </c>
      <c r="S5467" s="21">
        <f t="shared" si="856"/>
        <v>0</v>
      </c>
      <c r="T5467" s="21">
        <f t="shared" si="857"/>
        <v>872.66952000000003</v>
      </c>
      <c r="U5467" s="22">
        <f t="shared" si="858"/>
        <v>1388.3616050000001</v>
      </c>
      <c r="V5467" s="39">
        <f t="shared" si="859"/>
        <v>0.83610956505924117</v>
      </c>
    </row>
    <row r="5468" spans="1:22">
      <c r="A5468">
        <v>5463</v>
      </c>
      <c r="B5468" s="155">
        <f t="shared" si="850"/>
        <v>41502</v>
      </c>
      <c r="C5468" s="148">
        <f t="shared" si="851"/>
        <v>2013</v>
      </c>
      <c r="D5468" s="148">
        <f t="shared" si="852"/>
        <v>8</v>
      </c>
      <c r="E5468" s="152">
        <v>15</v>
      </c>
      <c r="F5468" s="153">
        <v>0</v>
      </c>
      <c r="G5468" s="154">
        <v>536.30600000000004</v>
      </c>
      <c r="H5468" s="154">
        <v>0</v>
      </c>
      <c r="I5468" s="154">
        <v>1176.1990000000001</v>
      </c>
      <c r="J5468" s="151">
        <v>0</v>
      </c>
      <c r="K5468" s="149">
        <f t="shared" si="853"/>
        <v>1712.5050000000001</v>
      </c>
      <c r="L5468" s="148">
        <v>0</v>
      </c>
      <c r="M5468" s="148">
        <v>161.90899999999999</v>
      </c>
      <c r="N5468" s="148">
        <v>0</v>
      </c>
      <c r="O5468" s="148">
        <v>291.34300000000002</v>
      </c>
      <c r="P5468" s="148">
        <v>0</v>
      </c>
      <c r="Q5468" s="21">
        <f t="shared" si="854"/>
        <v>0</v>
      </c>
      <c r="R5468" s="21">
        <f t="shared" si="855"/>
        <v>517.62307299999998</v>
      </c>
      <c r="S5468" s="21">
        <f t="shared" si="856"/>
        <v>0</v>
      </c>
      <c r="T5468" s="21">
        <f t="shared" si="857"/>
        <v>925.30536800000016</v>
      </c>
      <c r="U5468" s="22">
        <f t="shared" si="858"/>
        <v>1442.928441</v>
      </c>
      <c r="V5468" s="39">
        <f t="shared" si="859"/>
        <v>0.84258349085112161</v>
      </c>
    </row>
    <row r="5469" spans="1:22">
      <c r="A5469">
        <v>5464</v>
      </c>
      <c r="B5469" s="155">
        <f t="shared" si="850"/>
        <v>41502</v>
      </c>
      <c r="C5469" s="148">
        <f t="shared" si="851"/>
        <v>2013</v>
      </c>
      <c r="D5469" s="148">
        <f t="shared" si="852"/>
        <v>8</v>
      </c>
      <c r="E5469" s="152">
        <v>16</v>
      </c>
      <c r="F5469" s="153">
        <v>0</v>
      </c>
      <c r="G5469" s="154">
        <v>535.66899999999998</v>
      </c>
      <c r="H5469" s="154">
        <v>0</v>
      </c>
      <c r="I5469" s="154">
        <v>1067.0840000000001</v>
      </c>
      <c r="J5469" s="151">
        <v>0</v>
      </c>
      <c r="K5469" s="149">
        <f t="shared" si="853"/>
        <v>1602.7530000000002</v>
      </c>
      <c r="L5469" s="148">
        <v>0</v>
      </c>
      <c r="M5469" s="148">
        <v>161.15600000000001</v>
      </c>
      <c r="N5469" s="148">
        <v>0</v>
      </c>
      <c r="O5469" s="148">
        <v>271.55700000000002</v>
      </c>
      <c r="P5469" s="148">
        <v>0</v>
      </c>
      <c r="Q5469" s="21">
        <f t="shared" si="854"/>
        <v>0</v>
      </c>
      <c r="R5469" s="21">
        <f t="shared" si="855"/>
        <v>515.215732</v>
      </c>
      <c r="S5469" s="21">
        <f t="shared" si="856"/>
        <v>0</v>
      </c>
      <c r="T5469" s="21">
        <f t="shared" si="857"/>
        <v>862.46503200000006</v>
      </c>
      <c r="U5469" s="22">
        <f t="shared" si="858"/>
        <v>1377.6807640000002</v>
      </c>
      <c r="V5469" s="39">
        <f t="shared" si="859"/>
        <v>0.8595714773268246</v>
      </c>
    </row>
    <row r="5470" spans="1:22">
      <c r="A5470">
        <v>5465</v>
      </c>
      <c r="B5470" s="155">
        <f t="shared" si="850"/>
        <v>41502</v>
      </c>
      <c r="C5470" s="148">
        <f t="shared" si="851"/>
        <v>2013</v>
      </c>
      <c r="D5470" s="148">
        <f t="shared" si="852"/>
        <v>8</v>
      </c>
      <c r="E5470" s="152">
        <v>17</v>
      </c>
      <c r="F5470" s="153">
        <v>0</v>
      </c>
      <c r="G5470" s="154">
        <v>501.58199999999999</v>
      </c>
      <c r="H5470" s="154">
        <v>0</v>
      </c>
      <c r="I5470" s="154">
        <v>1064.047</v>
      </c>
      <c r="J5470" s="151">
        <v>0</v>
      </c>
      <c r="K5470" s="149">
        <f t="shared" si="853"/>
        <v>1565.6289999999999</v>
      </c>
      <c r="L5470" s="148">
        <v>0</v>
      </c>
      <c r="M5470" s="148">
        <v>150.06899999999999</v>
      </c>
      <c r="N5470" s="148">
        <v>0</v>
      </c>
      <c r="O5470" s="148">
        <v>272.51600000000002</v>
      </c>
      <c r="P5470" s="148">
        <v>0</v>
      </c>
      <c r="Q5470" s="21">
        <f t="shared" si="854"/>
        <v>0</v>
      </c>
      <c r="R5470" s="21">
        <f t="shared" si="855"/>
        <v>479.77059299999996</v>
      </c>
      <c r="S5470" s="21">
        <f t="shared" si="856"/>
        <v>0</v>
      </c>
      <c r="T5470" s="21">
        <f t="shared" si="857"/>
        <v>865.51081600000009</v>
      </c>
      <c r="U5470" s="22">
        <f t="shared" si="858"/>
        <v>1345.2814090000002</v>
      </c>
      <c r="V5470" s="39">
        <f t="shared" si="859"/>
        <v>0.8592593832894001</v>
      </c>
    </row>
    <row r="5471" spans="1:22">
      <c r="A5471">
        <v>5466</v>
      </c>
      <c r="B5471" s="155">
        <f t="shared" ref="B5471:B5534" si="860">+B5447+1</f>
        <v>41502</v>
      </c>
      <c r="C5471" s="148">
        <f t="shared" si="851"/>
        <v>2013</v>
      </c>
      <c r="D5471" s="148">
        <f t="shared" si="852"/>
        <v>8</v>
      </c>
      <c r="E5471" s="152">
        <v>18</v>
      </c>
      <c r="F5471" s="153">
        <v>0</v>
      </c>
      <c r="G5471" s="154">
        <v>415.00799999999998</v>
      </c>
      <c r="H5471" s="154">
        <v>0</v>
      </c>
      <c r="I5471" s="154">
        <v>1259.9639999999999</v>
      </c>
      <c r="J5471" s="151">
        <v>0</v>
      </c>
      <c r="K5471" s="149">
        <f t="shared" si="853"/>
        <v>1674.972</v>
      </c>
      <c r="L5471" s="148">
        <v>0</v>
      </c>
      <c r="M5471" s="148">
        <v>126.053</v>
      </c>
      <c r="N5471" s="148">
        <v>0</v>
      </c>
      <c r="O5471" s="148">
        <v>311.36099999999999</v>
      </c>
      <c r="P5471" s="148">
        <v>0</v>
      </c>
      <c r="Q5471" s="21">
        <f t="shared" si="854"/>
        <v>0</v>
      </c>
      <c r="R5471" s="21">
        <f t="shared" si="855"/>
        <v>402.99144100000001</v>
      </c>
      <c r="S5471" s="21">
        <f t="shared" si="856"/>
        <v>0</v>
      </c>
      <c r="T5471" s="21">
        <f t="shared" si="857"/>
        <v>988.88253600000007</v>
      </c>
      <c r="U5471" s="22">
        <f t="shared" si="858"/>
        <v>1391.8739770000002</v>
      </c>
      <c r="V5471" s="39">
        <f t="shared" si="859"/>
        <v>0.83098342957374827</v>
      </c>
    </row>
    <row r="5472" spans="1:22">
      <c r="A5472">
        <v>5467</v>
      </c>
      <c r="B5472" s="155">
        <f t="shared" si="860"/>
        <v>41502</v>
      </c>
      <c r="C5472" s="148">
        <f t="shared" si="851"/>
        <v>2013</v>
      </c>
      <c r="D5472" s="148">
        <f t="shared" si="852"/>
        <v>8</v>
      </c>
      <c r="E5472" s="152">
        <v>19</v>
      </c>
      <c r="F5472" s="153">
        <v>0</v>
      </c>
      <c r="G5472" s="154">
        <v>251.22499999999999</v>
      </c>
      <c r="H5472" s="154">
        <v>0</v>
      </c>
      <c r="I5472" s="154">
        <v>1396.0730000000001</v>
      </c>
      <c r="J5472" s="151">
        <v>0</v>
      </c>
      <c r="K5472" s="149">
        <f t="shared" si="853"/>
        <v>1647.298</v>
      </c>
      <c r="L5472" s="148">
        <v>0</v>
      </c>
      <c r="M5472" s="148">
        <v>79.239999999999995</v>
      </c>
      <c r="N5472" s="148">
        <v>0</v>
      </c>
      <c r="O5472" s="148">
        <v>383.45699999999999</v>
      </c>
      <c r="P5472" s="148">
        <v>0</v>
      </c>
      <c r="Q5472" s="21">
        <f t="shared" si="854"/>
        <v>0</v>
      </c>
      <c r="R5472" s="21">
        <f t="shared" si="855"/>
        <v>253.33027999999999</v>
      </c>
      <c r="S5472" s="21">
        <f t="shared" si="856"/>
        <v>0</v>
      </c>
      <c r="T5472" s="21">
        <f t="shared" si="857"/>
        <v>1217.859432</v>
      </c>
      <c r="U5472" s="22">
        <f t="shared" si="858"/>
        <v>1471.1897119999999</v>
      </c>
      <c r="V5472" s="39">
        <f t="shared" si="859"/>
        <v>0.89309263533374039</v>
      </c>
    </row>
    <row r="5473" spans="1:22">
      <c r="A5473">
        <v>5468</v>
      </c>
      <c r="B5473" s="155">
        <f t="shared" si="860"/>
        <v>41502</v>
      </c>
      <c r="C5473" s="148">
        <f t="shared" si="851"/>
        <v>2013</v>
      </c>
      <c r="D5473" s="148">
        <f t="shared" si="852"/>
        <v>8</v>
      </c>
      <c r="E5473" s="152">
        <v>20</v>
      </c>
      <c r="F5473" s="153">
        <v>0</v>
      </c>
      <c r="G5473" s="154">
        <v>499.87</v>
      </c>
      <c r="H5473" s="154">
        <v>0</v>
      </c>
      <c r="I5473" s="154">
        <v>1361.634</v>
      </c>
      <c r="J5473" s="151">
        <v>0</v>
      </c>
      <c r="K5473" s="149">
        <f t="shared" si="853"/>
        <v>1861.5039999999999</v>
      </c>
      <c r="L5473" s="148">
        <v>0</v>
      </c>
      <c r="M5473" s="148">
        <v>150.334</v>
      </c>
      <c r="N5473" s="148">
        <v>0</v>
      </c>
      <c r="O5473" s="148">
        <v>354.05</v>
      </c>
      <c r="P5473" s="148">
        <v>0</v>
      </c>
      <c r="Q5473" s="21">
        <f t="shared" si="854"/>
        <v>0</v>
      </c>
      <c r="R5473" s="21">
        <f t="shared" si="855"/>
        <v>480.61779799999999</v>
      </c>
      <c r="S5473" s="21">
        <f t="shared" si="856"/>
        <v>0</v>
      </c>
      <c r="T5473" s="21">
        <f t="shared" si="857"/>
        <v>1124.4628</v>
      </c>
      <c r="U5473" s="22">
        <f t="shared" si="858"/>
        <v>1605.080598</v>
      </c>
      <c r="V5473" s="39">
        <f t="shared" si="859"/>
        <v>0.86224934139276632</v>
      </c>
    </row>
    <row r="5474" spans="1:22">
      <c r="A5474">
        <v>5469</v>
      </c>
      <c r="B5474" s="155">
        <f t="shared" si="860"/>
        <v>41502</v>
      </c>
      <c r="C5474" s="148">
        <f t="shared" si="851"/>
        <v>2013</v>
      </c>
      <c r="D5474" s="148">
        <f t="shared" si="852"/>
        <v>8</v>
      </c>
      <c r="E5474" s="152">
        <v>21</v>
      </c>
      <c r="F5474" s="153">
        <v>0</v>
      </c>
      <c r="G5474" s="154">
        <v>784.03800000000001</v>
      </c>
      <c r="H5474" s="154">
        <v>0</v>
      </c>
      <c r="I5474" s="154">
        <v>1097.4159999999999</v>
      </c>
      <c r="J5474" s="151">
        <v>0</v>
      </c>
      <c r="K5474" s="149">
        <f t="shared" si="853"/>
        <v>1881.454</v>
      </c>
      <c r="L5474" s="148">
        <v>0</v>
      </c>
      <c r="M5474" s="148">
        <v>222.499</v>
      </c>
      <c r="N5474" s="148">
        <v>0</v>
      </c>
      <c r="O5474" s="148">
        <v>297.70100000000002</v>
      </c>
      <c r="P5474" s="148">
        <v>0</v>
      </c>
      <c r="Q5474" s="21">
        <f t="shared" si="854"/>
        <v>0</v>
      </c>
      <c r="R5474" s="21">
        <f t="shared" si="855"/>
        <v>711.32930299999998</v>
      </c>
      <c r="S5474" s="21">
        <f t="shared" si="856"/>
        <v>0</v>
      </c>
      <c r="T5474" s="21">
        <f t="shared" si="857"/>
        <v>945.49837600000012</v>
      </c>
      <c r="U5474" s="22">
        <f t="shared" si="858"/>
        <v>1656.827679</v>
      </c>
      <c r="V5474" s="39">
        <f t="shared" si="859"/>
        <v>0.88061025090169631</v>
      </c>
    </row>
    <row r="5475" spans="1:22">
      <c r="A5475">
        <v>5470</v>
      </c>
      <c r="B5475" s="155">
        <f t="shared" si="860"/>
        <v>41502</v>
      </c>
      <c r="C5475" s="148">
        <f t="shared" si="851"/>
        <v>2013</v>
      </c>
      <c r="D5475" s="148">
        <f t="shared" si="852"/>
        <v>8</v>
      </c>
      <c r="E5475" s="152">
        <v>22</v>
      </c>
      <c r="F5475" s="153">
        <v>0</v>
      </c>
      <c r="G5475" s="154">
        <v>786.04200000000003</v>
      </c>
      <c r="H5475" s="154">
        <v>0</v>
      </c>
      <c r="I5475" s="154">
        <v>1263.3800000000001</v>
      </c>
      <c r="J5475" s="151">
        <v>0</v>
      </c>
      <c r="K5475" s="149">
        <f t="shared" si="853"/>
        <v>2049.422</v>
      </c>
      <c r="L5475" s="148">
        <v>0</v>
      </c>
      <c r="M5475" s="148">
        <v>222.666</v>
      </c>
      <c r="N5475" s="148">
        <v>0</v>
      </c>
      <c r="O5475" s="148">
        <v>323.70600000000002</v>
      </c>
      <c r="P5475" s="148">
        <v>0</v>
      </c>
      <c r="Q5475" s="21">
        <f t="shared" si="854"/>
        <v>0</v>
      </c>
      <c r="R5475" s="21">
        <f t="shared" si="855"/>
        <v>711.863202</v>
      </c>
      <c r="S5475" s="21">
        <f t="shared" si="856"/>
        <v>0</v>
      </c>
      <c r="T5475" s="21">
        <f t="shared" si="857"/>
        <v>1028.0902560000002</v>
      </c>
      <c r="U5475" s="22">
        <f t="shared" si="858"/>
        <v>1739.9534580000002</v>
      </c>
      <c r="V5475" s="39">
        <f t="shared" si="859"/>
        <v>0.84899716017491766</v>
      </c>
    </row>
    <row r="5476" spans="1:22">
      <c r="A5476">
        <v>5471</v>
      </c>
      <c r="B5476" s="155">
        <f t="shared" si="860"/>
        <v>41502</v>
      </c>
      <c r="C5476" s="148">
        <f t="shared" si="851"/>
        <v>2013</v>
      </c>
      <c r="D5476" s="148">
        <f t="shared" si="852"/>
        <v>8</v>
      </c>
      <c r="E5476" s="152">
        <v>23</v>
      </c>
      <c r="F5476" s="153">
        <v>0</v>
      </c>
      <c r="G5476" s="154">
        <v>506.72</v>
      </c>
      <c r="H5476" s="154">
        <v>0</v>
      </c>
      <c r="I5476" s="154">
        <v>1429.06</v>
      </c>
      <c r="J5476" s="151">
        <v>0</v>
      </c>
      <c r="K5476" s="149">
        <f t="shared" si="853"/>
        <v>1935.78</v>
      </c>
      <c r="L5476" s="148">
        <v>0</v>
      </c>
      <c r="M5476" s="148">
        <v>151.286</v>
      </c>
      <c r="N5476" s="148">
        <v>0</v>
      </c>
      <c r="O5476" s="148">
        <v>370.49799999999999</v>
      </c>
      <c r="P5476" s="148">
        <v>0</v>
      </c>
      <c r="Q5476" s="21">
        <f t="shared" si="854"/>
        <v>0</v>
      </c>
      <c r="R5476" s="21">
        <f t="shared" si="855"/>
        <v>483.66134199999999</v>
      </c>
      <c r="S5476" s="21">
        <f t="shared" si="856"/>
        <v>0</v>
      </c>
      <c r="T5476" s="21">
        <f t="shared" si="857"/>
        <v>1176.701648</v>
      </c>
      <c r="U5476" s="22">
        <f t="shared" si="858"/>
        <v>1660.3629900000001</v>
      </c>
      <c r="V5476" s="39">
        <f t="shared" si="859"/>
        <v>0.85772297988407775</v>
      </c>
    </row>
    <row r="5477" spans="1:22">
      <c r="A5477">
        <v>5472</v>
      </c>
      <c r="B5477" s="155">
        <f t="shared" si="860"/>
        <v>41502</v>
      </c>
      <c r="C5477" s="148">
        <f t="shared" si="851"/>
        <v>2013</v>
      </c>
      <c r="D5477" s="148">
        <f t="shared" si="852"/>
        <v>8</v>
      </c>
      <c r="E5477" s="152">
        <v>24</v>
      </c>
      <c r="F5477" s="153">
        <v>0</v>
      </c>
      <c r="G5477" s="154">
        <v>502.95600000000002</v>
      </c>
      <c r="H5477" s="154">
        <v>0</v>
      </c>
      <c r="I5477" s="154">
        <v>1412.2639999999999</v>
      </c>
      <c r="J5477" s="151">
        <v>0</v>
      </c>
      <c r="K5477" s="149">
        <f t="shared" si="853"/>
        <v>1915.2199999999998</v>
      </c>
      <c r="L5477" s="148">
        <v>0</v>
      </c>
      <c r="M5477" s="148">
        <v>150.83500000000001</v>
      </c>
      <c r="N5477" s="148">
        <v>0</v>
      </c>
      <c r="O5477" s="148">
        <v>355.548</v>
      </c>
      <c r="P5477" s="148">
        <v>0</v>
      </c>
      <c r="Q5477" s="21">
        <f t="shared" si="854"/>
        <v>0</v>
      </c>
      <c r="R5477" s="21">
        <f t="shared" si="855"/>
        <v>482.21949500000005</v>
      </c>
      <c r="S5477" s="21">
        <f t="shared" si="856"/>
        <v>0</v>
      </c>
      <c r="T5477" s="21">
        <f t="shared" si="857"/>
        <v>1129.220448</v>
      </c>
      <c r="U5477" s="22">
        <f t="shared" si="858"/>
        <v>1611.4399430000001</v>
      </c>
      <c r="V5477" s="39">
        <f t="shared" si="859"/>
        <v>0.84138633838410226</v>
      </c>
    </row>
    <row r="5478" spans="1:22">
      <c r="A5478">
        <v>5473</v>
      </c>
      <c r="B5478" s="155">
        <f t="shared" si="860"/>
        <v>41503</v>
      </c>
      <c r="C5478" s="148">
        <f t="shared" si="851"/>
        <v>2013</v>
      </c>
      <c r="D5478" s="148">
        <f t="shared" si="852"/>
        <v>8</v>
      </c>
      <c r="E5478" s="152">
        <v>1</v>
      </c>
      <c r="F5478" s="153">
        <v>0</v>
      </c>
      <c r="G5478" s="154">
        <v>549.16200000000003</v>
      </c>
      <c r="H5478" s="154">
        <v>0</v>
      </c>
      <c r="I5478" s="154">
        <v>1186.6869999999999</v>
      </c>
      <c r="J5478" s="151">
        <v>0</v>
      </c>
      <c r="K5478" s="149">
        <f t="shared" si="853"/>
        <v>1735.8489999999999</v>
      </c>
      <c r="L5478" s="148">
        <v>0</v>
      </c>
      <c r="M5478" s="148">
        <v>165.61600000000001</v>
      </c>
      <c r="N5478" s="148">
        <v>0</v>
      </c>
      <c r="O5478" s="148">
        <v>292.64100000000002</v>
      </c>
      <c r="P5478" s="148">
        <v>0</v>
      </c>
      <c r="Q5478" s="21">
        <f t="shared" si="854"/>
        <v>0</v>
      </c>
      <c r="R5478" s="21">
        <f t="shared" si="855"/>
        <v>529.47435200000007</v>
      </c>
      <c r="S5478" s="21">
        <f t="shared" si="856"/>
        <v>0</v>
      </c>
      <c r="T5478" s="21">
        <f t="shared" si="857"/>
        <v>929.42781600000012</v>
      </c>
      <c r="U5478" s="22">
        <f t="shared" si="858"/>
        <v>1458.9021680000001</v>
      </c>
      <c r="V5478" s="39">
        <f t="shared" si="859"/>
        <v>0.84045453723221319</v>
      </c>
    </row>
    <row r="5479" spans="1:22">
      <c r="A5479">
        <v>5474</v>
      </c>
      <c r="B5479" s="155">
        <f t="shared" si="860"/>
        <v>41503</v>
      </c>
      <c r="C5479" s="148">
        <f t="shared" si="851"/>
        <v>2013</v>
      </c>
      <c r="D5479" s="148">
        <f t="shared" si="852"/>
        <v>8</v>
      </c>
      <c r="E5479" s="152">
        <v>2</v>
      </c>
      <c r="F5479" s="153">
        <v>0</v>
      </c>
      <c r="G5479" s="154">
        <v>541.02700000000004</v>
      </c>
      <c r="H5479" s="154">
        <v>0</v>
      </c>
      <c r="I5479" s="154">
        <v>987.98199999999997</v>
      </c>
      <c r="J5479" s="151">
        <v>0</v>
      </c>
      <c r="K5479" s="149">
        <f t="shared" si="853"/>
        <v>1529.009</v>
      </c>
      <c r="L5479" s="148">
        <v>0</v>
      </c>
      <c r="M5479" s="148">
        <v>163.245</v>
      </c>
      <c r="N5479" s="148">
        <v>0</v>
      </c>
      <c r="O5479" s="148">
        <v>230.64699999999999</v>
      </c>
      <c r="P5479" s="148">
        <v>0</v>
      </c>
      <c r="Q5479" s="21">
        <f t="shared" si="854"/>
        <v>0</v>
      </c>
      <c r="R5479" s="21">
        <f t="shared" si="855"/>
        <v>521.89426500000002</v>
      </c>
      <c r="S5479" s="21">
        <f t="shared" si="856"/>
        <v>0</v>
      </c>
      <c r="T5479" s="21">
        <f t="shared" si="857"/>
        <v>732.53487200000006</v>
      </c>
      <c r="U5479" s="22">
        <f t="shared" si="858"/>
        <v>1254.4291370000001</v>
      </c>
      <c r="V5479" s="39">
        <f t="shared" si="859"/>
        <v>0.82041972087803283</v>
      </c>
    </row>
    <row r="5480" spans="1:22">
      <c r="A5480">
        <v>5475</v>
      </c>
      <c r="B5480" s="155">
        <f t="shared" si="860"/>
        <v>41503</v>
      </c>
      <c r="C5480" s="148">
        <f t="shared" si="851"/>
        <v>2013</v>
      </c>
      <c r="D5480" s="148">
        <f t="shared" si="852"/>
        <v>8</v>
      </c>
      <c r="E5480" s="152">
        <v>3</v>
      </c>
      <c r="F5480" s="153">
        <v>0</v>
      </c>
      <c r="G5480" s="154">
        <v>542.41899999999998</v>
      </c>
      <c r="H5480" s="154">
        <v>0</v>
      </c>
      <c r="I5480" s="154">
        <v>1060.3820000000001</v>
      </c>
      <c r="J5480" s="151">
        <v>0</v>
      </c>
      <c r="K5480" s="149">
        <f t="shared" si="853"/>
        <v>1602.8009999999999</v>
      </c>
      <c r="L5480" s="148">
        <v>0</v>
      </c>
      <c r="M5480" s="148">
        <v>163.608</v>
      </c>
      <c r="N5480" s="148">
        <v>0</v>
      </c>
      <c r="O5480" s="148">
        <v>261.35599999999999</v>
      </c>
      <c r="P5480" s="148">
        <v>0</v>
      </c>
      <c r="Q5480" s="21">
        <f t="shared" si="854"/>
        <v>0</v>
      </c>
      <c r="R5480" s="21">
        <f t="shared" si="855"/>
        <v>523.05477600000006</v>
      </c>
      <c r="S5480" s="21">
        <f t="shared" si="856"/>
        <v>0</v>
      </c>
      <c r="T5480" s="21">
        <f t="shared" si="857"/>
        <v>830.06665600000008</v>
      </c>
      <c r="U5480" s="22">
        <f t="shared" si="858"/>
        <v>1353.1214320000001</v>
      </c>
      <c r="V5480" s="39">
        <f t="shared" si="859"/>
        <v>0.84422297715062578</v>
      </c>
    </row>
    <row r="5481" spans="1:22">
      <c r="A5481">
        <v>5476</v>
      </c>
      <c r="B5481" s="155">
        <f t="shared" si="860"/>
        <v>41503</v>
      </c>
      <c r="C5481" s="148">
        <f t="shared" si="851"/>
        <v>2013</v>
      </c>
      <c r="D5481" s="148">
        <f t="shared" si="852"/>
        <v>8</v>
      </c>
      <c r="E5481" s="152">
        <v>4</v>
      </c>
      <c r="F5481" s="153">
        <v>0</v>
      </c>
      <c r="G5481" s="154">
        <v>521.53700000000003</v>
      </c>
      <c r="H5481" s="154">
        <v>0</v>
      </c>
      <c r="I5481" s="154">
        <v>928.71699999999998</v>
      </c>
      <c r="J5481" s="151">
        <v>0</v>
      </c>
      <c r="K5481" s="149">
        <f t="shared" si="853"/>
        <v>1450.2539999999999</v>
      </c>
      <c r="L5481" s="148">
        <v>0</v>
      </c>
      <c r="M5481" s="148">
        <v>156.96299999999999</v>
      </c>
      <c r="N5481" s="148">
        <v>0</v>
      </c>
      <c r="O5481" s="148">
        <v>210.94800000000001</v>
      </c>
      <c r="P5481" s="148">
        <v>0</v>
      </c>
      <c r="Q5481" s="21">
        <f t="shared" si="854"/>
        <v>0</v>
      </c>
      <c r="R5481" s="21">
        <f t="shared" si="855"/>
        <v>501.81071099999997</v>
      </c>
      <c r="S5481" s="21">
        <f t="shared" si="856"/>
        <v>0</v>
      </c>
      <c r="T5481" s="21">
        <f t="shared" si="857"/>
        <v>669.97084800000005</v>
      </c>
      <c r="U5481" s="22">
        <f t="shared" si="858"/>
        <v>1171.781559</v>
      </c>
      <c r="V5481" s="39">
        <f t="shared" si="859"/>
        <v>0.8079836766525037</v>
      </c>
    </row>
    <row r="5482" spans="1:22">
      <c r="A5482">
        <v>5477</v>
      </c>
      <c r="B5482" s="155">
        <f t="shared" si="860"/>
        <v>41503</v>
      </c>
      <c r="C5482" s="148">
        <f t="shared" si="851"/>
        <v>2013</v>
      </c>
      <c r="D5482" s="148">
        <f t="shared" si="852"/>
        <v>8</v>
      </c>
      <c r="E5482" s="152">
        <v>5</v>
      </c>
      <c r="F5482" s="153">
        <v>0</v>
      </c>
      <c r="G5482" s="154">
        <v>449.12099999999998</v>
      </c>
      <c r="H5482" s="154">
        <v>0</v>
      </c>
      <c r="I5482" s="154">
        <v>924.04499999999996</v>
      </c>
      <c r="J5482" s="151">
        <v>0</v>
      </c>
      <c r="K5482" s="149">
        <f t="shared" si="853"/>
        <v>1373.1659999999999</v>
      </c>
      <c r="L5482" s="148">
        <v>0</v>
      </c>
      <c r="M5482" s="148">
        <v>136.345</v>
      </c>
      <c r="N5482" s="148">
        <v>0</v>
      </c>
      <c r="O5482" s="148">
        <v>210.017</v>
      </c>
      <c r="P5482" s="148">
        <v>0</v>
      </c>
      <c r="Q5482" s="21">
        <f t="shared" si="854"/>
        <v>0</v>
      </c>
      <c r="R5482" s="21">
        <f t="shared" si="855"/>
        <v>435.89496500000001</v>
      </c>
      <c r="S5482" s="21">
        <f t="shared" si="856"/>
        <v>0</v>
      </c>
      <c r="T5482" s="21">
        <f t="shared" si="857"/>
        <v>667.01399200000003</v>
      </c>
      <c r="U5482" s="22">
        <f t="shared" si="858"/>
        <v>1102.9089570000001</v>
      </c>
      <c r="V5482" s="39">
        <f t="shared" si="859"/>
        <v>0.80318691039539292</v>
      </c>
    </row>
    <row r="5483" spans="1:22">
      <c r="A5483">
        <v>5478</v>
      </c>
      <c r="B5483" s="155">
        <f t="shared" si="860"/>
        <v>41503</v>
      </c>
      <c r="C5483" s="148">
        <f t="shared" si="851"/>
        <v>2013</v>
      </c>
      <c r="D5483" s="148">
        <f t="shared" si="852"/>
        <v>8</v>
      </c>
      <c r="E5483" s="152">
        <v>6</v>
      </c>
      <c r="F5483" s="153">
        <v>0</v>
      </c>
      <c r="G5483" s="154">
        <v>462.77499999999998</v>
      </c>
      <c r="H5483" s="154">
        <v>0</v>
      </c>
      <c r="I5483" s="154">
        <v>930.26599999999996</v>
      </c>
      <c r="J5483" s="151">
        <v>0</v>
      </c>
      <c r="K5483" s="149">
        <f t="shared" si="853"/>
        <v>1393.0409999999999</v>
      </c>
      <c r="L5483" s="148">
        <v>0</v>
      </c>
      <c r="M5483" s="148">
        <v>141.03200000000001</v>
      </c>
      <c r="N5483" s="148">
        <v>0</v>
      </c>
      <c r="O5483" s="148">
        <v>211.39</v>
      </c>
      <c r="P5483" s="148">
        <v>0</v>
      </c>
      <c r="Q5483" s="21">
        <f t="shared" si="854"/>
        <v>0</v>
      </c>
      <c r="R5483" s="21">
        <f t="shared" si="855"/>
        <v>450.87930400000005</v>
      </c>
      <c r="S5483" s="21">
        <f t="shared" si="856"/>
        <v>0</v>
      </c>
      <c r="T5483" s="21">
        <f t="shared" si="857"/>
        <v>671.37464</v>
      </c>
      <c r="U5483" s="22">
        <f t="shared" si="858"/>
        <v>1122.253944</v>
      </c>
      <c r="V5483" s="39">
        <f t="shared" si="859"/>
        <v>0.80561443920171771</v>
      </c>
    </row>
    <row r="5484" spans="1:22">
      <c r="A5484">
        <v>5479</v>
      </c>
      <c r="B5484" s="155">
        <f t="shared" si="860"/>
        <v>41503</v>
      </c>
      <c r="C5484" s="148">
        <f t="shared" si="851"/>
        <v>2013</v>
      </c>
      <c r="D5484" s="148">
        <f t="shared" si="852"/>
        <v>8</v>
      </c>
      <c r="E5484" s="152">
        <v>7</v>
      </c>
      <c r="F5484" s="153">
        <v>0</v>
      </c>
      <c r="G5484" s="154">
        <v>713.34400000000005</v>
      </c>
      <c r="H5484" s="154">
        <v>0</v>
      </c>
      <c r="I5484" s="154">
        <v>721.87900000000002</v>
      </c>
      <c r="J5484" s="151">
        <v>0</v>
      </c>
      <c r="K5484" s="149">
        <f t="shared" si="853"/>
        <v>1435.223</v>
      </c>
      <c r="L5484" s="148">
        <v>0</v>
      </c>
      <c r="M5484" s="148">
        <v>208.70599999999999</v>
      </c>
      <c r="N5484" s="148">
        <v>0</v>
      </c>
      <c r="O5484" s="148">
        <v>166.40299999999999</v>
      </c>
      <c r="P5484" s="148">
        <v>0</v>
      </c>
      <c r="Q5484" s="21">
        <f t="shared" si="854"/>
        <v>0</v>
      </c>
      <c r="R5484" s="21">
        <f t="shared" si="855"/>
        <v>667.23308199999997</v>
      </c>
      <c r="S5484" s="21">
        <f t="shared" si="856"/>
        <v>0</v>
      </c>
      <c r="T5484" s="21">
        <f t="shared" si="857"/>
        <v>528.49592800000005</v>
      </c>
      <c r="U5484" s="22">
        <f t="shared" si="858"/>
        <v>1195.72901</v>
      </c>
      <c r="V5484" s="39">
        <f t="shared" si="859"/>
        <v>0.83313116498272399</v>
      </c>
    </row>
    <row r="5485" spans="1:22">
      <c r="A5485">
        <v>5480</v>
      </c>
      <c r="B5485" s="155">
        <f t="shared" si="860"/>
        <v>41503</v>
      </c>
      <c r="C5485" s="148">
        <f t="shared" si="851"/>
        <v>2013</v>
      </c>
      <c r="D5485" s="148">
        <f t="shared" si="852"/>
        <v>8</v>
      </c>
      <c r="E5485" s="152">
        <v>8</v>
      </c>
      <c r="F5485" s="153">
        <v>0</v>
      </c>
      <c r="G5485" s="154">
        <v>446.71699999999998</v>
      </c>
      <c r="H5485" s="154">
        <v>0</v>
      </c>
      <c r="I5485" s="154">
        <v>999.57500000000005</v>
      </c>
      <c r="J5485" s="151">
        <v>0</v>
      </c>
      <c r="K5485" s="149">
        <f t="shared" si="853"/>
        <v>1446.2919999999999</v>
      </c>
      <c r="L5485" s="148">
        <v>0</v>
      </c>
      <c r="M5485" s="148">
        <v>135.43600000000001</v>
      </c>
      <c r="N5485" s="148">
        <v>0</v>
      </c>
      <c r="O5485" s="148">
        <v>227.95599999999999</v>
      </c>
      <c r="P5485" s="148">
        <v>0</v>
      </c>
      <c r="Q5485" s="21">
        <f t="shared" si="854"/>
        <v>0</v>
      </c>
      <c r="R5485" s="21">
        <f t="shared" si="855"/>
        <v>432.98889200000002</v>
      </c>
      <c r="S5485" s="21">
        <f t="shared" si="856"/>
        <v>0</v>
      </c>
      <c r="T5485" s="21">
        <f t="shared" si="857"/>
        <v>723.98825599999998</v>
      </c>
      <c r="U5485" s="22">
        <f t="shared" si="858"/>
        <v>1156.9771479999999</v>
      </c>
      <c r="V5485" s="39">
        <f t="shared" si="859"/>
        <v>0.79996096777137671</v>
      </c>
    </row>
    <row r="5486" spans="1:22">
      <c r="A5486">
        <v>5481</v>
      </c>
      <c r="B5486" s="155">
        <f t="shared" si="860"/>
        <v>41503</v>
      </c>
      <c r="C5486" s="148">
        <f t="shared" si="851"/>
        <v>2013</v>
      </c>
      <c r="D5486" s="148">
        <f t="shared" si="852"/>
        <v>8</v>
      </c>
      <c r="E5486" s="152">
        <v>9</v>
      </c>
      <c r="F5486" s="153">
        <v>0</v>
      </c>
      <c r="G5486" s="154">
        <v>498.78699999999998</v>
      </c>
      <c r="H5486" s="154">
        <v>0</v>
      </c>
      <c r="I5486" s="154">
        <v>1060.0989999999999</v>
      </c>
      <c r="J5486" s="151">
        <v>0</v>
      </c>
      <c r="K5486" s="149">
        <f t="shared" si="853"/>
        <v>1558.886</v>
      </c>
      <c r="L5486" s="148">
        <v>0</v>
      </c>
      <c r="M5486" s="148">
        <v>150.46899999999999</v>
      </c>
      <c r="N5486" s="148">
        <v>0</v>
      </c>
      <c r="O5486" s="148">
        <v>237.26</v>
      </c>
      <c r="P5486" s="148">
        <v>0</v>
      </c>
      <c r="Q5486" s="21">
        <f t="shared" si="854"/>
        <v>0</v>
      </c>
      <c r="R5486" s="21">
        <f t="shared" si="855"/>
        <v>481.04939300000001</v>
      </c>
      <c r="S5486" s="21">
        <f t="shared" si="856"/>
        <v>0</v>
      </c>
      <c r="T5486" s="21">
        <f t="shared" si="857"/>
        <v>753.53776000000005</v>
      </c>
      <c r="U5486" s="22">
        <f t="shared" si="858"/>
        <v>1234.5871529999999</v>
      </c>
      <c r="V5486" s="39">
        <f t="shared" si="859"/>
        <v>0.79196756722428707</v>
      </c>
    </row>
    <row r="5487" spans="1:22">
      <c r="A5487">
        <v>5482</v>
      </c>
      <c r="B5487" s="155">
        <f t="shared" si="860"/>
        <v>41503</v>
      </c>
      <c r="C5487" s="148">
        <f t="shared" si="851"/>
        <v>2013</v>
      </c>
      <c r="D5487" s="148">
        <f t="shared" si="852"/>
        <v>8</v>
      </c>
      <c r="E5487" s="152">
        <v>10</v>
      </c>
      <c r="F5487" s="153">
        <v>0</v>
      </c>
      <c r="G5487" s="154">
        <v>499.05700000000002</v>
      </c>
      <c r="H5487" s="154">
        <v>18.3</v>
      </c>
      <c r="I5487" s="154">
        <v>1053.7829999999999</v>
      </c>
      <c r="J5487" s="151">
        <v>0</v>
      </c>
      <c r="K5487" s="149">
        <f t="shared" si="853"/>
        <v>1571.1399999999999</v>
      </c>
      <c r="L5487" s="148">
        <v>0</v>
      </c>
      <c r="M5487" s="148">
        <v>150.89500000000001</v>
      </c>
      <c r="N5487" s="148">
        <v>31.885000000000002</v>
      </c>
      <c r="O5487" s="148">
        <v>232.762</v>
      </c>
      <c r="P5487" s="148">
        <v>0</v>
      </c>
      <c r="Q5487" s="21">
        <f t="shared" si="854"/>
        <v>0</v>
      </c>
      <c r="R5487" s="21">
        <f t="shared" si="855"/>
        <v>482.41131500000006</v>
      </c>
      <c r="S5487" s="21">
        <f t="shared" si="856"/>
        <v>62.207635000000003</v>
      </c>
      <c r="T5487" s="21">
        <f t="shared" si="857"/>
        <v>739.25211200000001</v>
      </c>
      <c r="U5487" s="22">
        <f t="shared" si="858"/>
        <v>1283.8710620000002</v>
      </c>
      <c r="V5487" s="39">
        <f t="shared" si="859"/>
        <v>0.81715891772852856</v>
      </c>
    </row>
    <row r="5488" spans="1:22">
      <c r="A5488">
        <v>5483</v>
      </c>
      <c r="B5488" s="155">
        <f t="shared" si="860"/>
        <v>41503</v>
      </c>
      <c r="C5488" s="148">
        <f t="shared" si="851"/>
        <v>2013</v>
      </c>
      <c r="D5488" s="148">
        <f t="shared" si="852"/>
        <v>8</v>
      </c>
      <c r="E5488" s="152">
        <v>11</v>
      </c>
      <c r="F5488" s="153">
        <v>0</v>
      </c>
      <c r="G5488" s="154">
        <v>497.83100000000002</v>
      </c>
      <c r="H5488" s="154">
        <v>0</v>
      </c>
      <c r="I5488" s="154">
        <v>1091.683</v>
      </c>
      <c r="J5488" s="151">
        <v>0</v>
      </c>
      <c r="K5488" s="149">
        <f t="shared" si="853"/>
        <v>1589.5140000000001</v>
      </c>
      <c r="L5488" s="148">
        <v>0</v>
      </c>
      <c r="M5488" s="148">
        <v>150.54599999999999</v>
      </c>
      <c r="N5488" s="148">
        <v>0</v>
      </c>
      <c r="O5488" s="148">
        <v>251.12</v>
      </c>
      <c r="P5488" s="148">
        <v>0</v>
      </c>
      <c r="Q5488" s="21">
        <f t="shared" si="854"/>
        <v>0</v>
      </c>
      <c r="R5488" s="21">
        <f t="shared" si="855"/>
        <v>481.29556199999996</v>
      </c>
      <c r="S5488" s="21">
        <f t="shared" si="856"/>
        <v>0</v>
      </c>
      <c r="T5488" s="21">
        <f t="shared" si="857"/>
        <v>797.55712000000005</v>
      </c>
      <c r="U5488" s="22">
        <f t="shared" si="858"/>
        <v>1278.852682</v>
      </c>
      <c r="V5488" s="39">
        <f t="shared" si="859"/>
        <v>0.80455578371753877</v>
      </c>
    </row>
    <row r="5489" spans="1:22">
      <c r="A5489">
        <v>5484</v>
      </c>
      <c r="B5489" s="155">
        <f t="shared" si="860"/>
        <v>41503</v>
      </c>
      <c r="C5489" s="148">
        <f t="shared" si="851"/>
        <v>2013</v>
      </c>
      <c r="D5489" s="148">
        <f t="shared" si="852"/>
        <v>8</v>
      </c>
      <c r="E5489" s="152">
        <v>12</v>
      </c>
      <c r="F5489" s="153">
        <v>0</v>
      </c>
      <c r="G5489" s="154">
        <v>500.21</v>
      </c>
      <c r="H5489" s="154">
        <v>0</v>
      </c>
      <c r="I5489" s="154">
        <v>1111.915</v>
      </c>
      <c r="J5489" s="151">
        <v>0</v>
      </c>
      <c r="K5489" s="149">
        <f t="shared" si="853"/>
        <v>1612.125</v>
      </c>
      <c r="L5489" s="148">
        <v>0</v>
      </c>
      <c r="M5489" s="148">
        <v>150.55799999999999</v>
      </c>
      <c r="N5489" s="148">
        <v>0</v>
      </c>
      <c r="O5489" s="148">
        <v>248.02199999999999</v>
      </c>
      <c r="P5489" s="148">
        <v>0</v>
      </c>
      <c r="Q5489" s="21">
        <f t="shared" si="854"/>
        <v>0</v>
      </c>
      <c r="R5489" s="21">
        <f t="shared" si="855"/>
        <v>481.33392599999996</v>
      </c>
      <c r="S5489" s="21">
        <f t="shared" si="856"/>
        <v>0</v>
      </c>
      <c r="T5489" s="21">
        <f t="shared" si="857"/>
        <v>787.71787200000006</v>
      </c>
      <c r="U5489" s="22">
        <f t="shared" si="858"/>
        <v>1269.051798</v>
      </c>
      <c r="V5489" s="39">
        <f t="shared" si="859"/>
        <v>0.78719193486857408</v>
      </c>
    </row>
    <row r="5490" spans="1:22">
      <c r="A5490">
        <v>5485</v>
      </c>
      <c r="B5490" s="155">
        <f t="shared" si="860"/>
        <v>41503</v>
      </c>
      <c r="C5490" s="148">
        <f t="shared" si="851"/>
        <v>2013</v>
      </c>
      <c r="D5490" s="148">
        <f t="shared" si="852"/>
        <v>8</v>
      </c>
      <c r="E5490" s="152">
        <v>13</v>
      </c>
      <c r="F5490" s="153">
        <v>0</v>
      </c>
      <c r="G5490" s="154">
        <v>501.012</v>
      </c>
      <c r="H5490" s="154">
        <v>0</v>
      </c>
      <c r="I5490" s="154">
        <v>1073.346</v>
      </c>
      <c r="J5490" s="151">
        <v>0</v>
      </c>
      <c r="K5490" s="149">
        <f t="shared" si="853"/>
        <v>1574.3579999999999</v>
      </c>
      <c r="L5490" s="148">
        <v>0</v>
      </c>
      <c r="M5490" s="148">
        <v>150.90100000000001</v>
      </c>
      <c r="N5490" s="148">
        <v>0</v>
      </c>
      <c r="O5490" s="148">
        <v>239.82400000000001</v>
      </c>
      <c r="P5490" s="148">
        <v>0</v>
      </c>
      <c r="Q5490" s="21">
        <f t="shared" si="854"/>
        <v>0</v>
      </c>
      <c r="R5490" s="21">
        <f t="shared" si="855"/>
        <v>482.43049700000006</v>
      </c>
      <c r="S5490" s="21">
        <f t="shared" si="856"/>
        <v>0</v>
      </c>
      <c r="T5490" s="21">
        <f t="shared" si="857"/>
        <v>761.68102400000009</v>
      </c>
      <c r="U5490" s="22">
        <f t="shared" si="858"/>
        <v>1244.1115210000003</v>
      </c>
      <c r="V5490" s="39">
        <f t="shared" si="859"/>
        <v>0.79023419133386452</v>
      </c>
    </row>
    <row r="5491" spans="1:22">
      <c r="A5491">
        <v>5486</v>
      </c>
      <c r="B5491" s="155">
        <f t="shared" si="860"/>
        <v>41503</v>
      </c>
      <c r="C5491" s="148">
        <f t="shared" si="851"/>
        <v>2013</v>
      </c>
      <c r="D5491" s="148">
        <f t="shared" si="852"/>
        <v>8</v>
      </c>
      <c r="E5491" s="152">
        <v>14</v>
      </c>
      <c r="F5491" s="153">
        <v>0</v>
      </c>
      <c r="G5491" s="154">
        <v>406.58</v>
      </c>
      <c r="H5491" s="154">
        <v>0</v>
      </c>
      <c r="I5491" s="154">
        <v>1055.1790000000001</v>
      </c>
      <c r="J5491" s="151">
        <v>0</v>
      </c>
      <c r="K5491" s="149">
        <f t="shared" si="853"/>
        <v>1461.759</v>
      </c>
      <c r="L5491" s="148">
        <v>0</v>
      </c>
      <c r="M5491" s="148">
        <v>120.58799999999999</v>
      </c>
      <c r="N5491" s="148">
        <v>0</v>
      </c>
      <c r="O5491" s="148">
        <v>236.732</v>
      </c>
      <c r="P5491" s="148">
        <v>0</v>
      </c>
      <c r="Q5491" s="21">
        <f t="shared" si="854"/>
        <v>0</v>
      </c>
      <c r="R5491" s="21">
        <f t="shared" si="855"/>
        <v>385.519836</v>
      </c>
      <c r="S5491" s="21">
        <f t="shared" si="856"/>
        <v>0</v>
      </c>
      <c r="T5491" s="21">
        <f t="shared" si="857"/>
        <v>751.86083200000007</v>
      </c>
      <c r="U5491" s="22">
        <f t="shared" si="858"/>
        <v>1137.380668</v>
      </c>
      <c r="V5491" s="39">
        <f t="shared" si="859"/>
        <v>0.77809041572516402</v>
      </c>
    </row>
    <row r="5492" spans="1:22">
      <c r="A5492">
        <v>5487</v>
      </c>
      <c r="B5492" s="155">
        <f t="shared" si="860"/>
        <v>41503</v>
      </c>
      <c r="C5492" s="148">
        <f t="shared" si="851"/>
        <v>2013</v>
      </c>
      <c r="D5492" s="148">
        <f t="shared" si="852"/>
        <v>8</v>
      </c>
      <c r="E5492" s="152">
        <v>15</v>
      </c>
      <c r="F5492" s="153">
        <v>0</v>
      </c>
      <c r="G5492" s="154">
        <v>385.62400000000002</v>
      </c>
      <c r="H5492" s="154">
        <v>0</v>
      </c>
      <c r="I5492" s="154">
        <v>1065.2629999999999</v>
      </c>
      <c r="J5492" s="151">
        <v>0</v>
      </c>
      <c r="K5492" s="149">
        <f t="shared" si="853"/>
        <v>1450.8869999999999</v>
      </c>
      <c r="L5492" s="148">
        <v>0</v>
      </c>
      <c r="M5492" s="148">
        <v>118.806</v>
      </c>
      <c r="N5492" s="148">
        <v>0</v>
      </c>
      <c r="O5492" s="148">
        <v>236.98699999999999</v>
      </c>
      <c r="P5492" s="148">
        <v>0</v>
      </c>
      <c r="Q5492" s="21">
        <f t="shared" si="854"/>
        <v>0</v>
      </c>
      <c r="R5492" s="21">
        <f t="shared" si="855"/>
        <v>379.82278200000002</v>
      </c>
      <c r="S5492" s="21">
        <f t="shared" si="856"/>
        <v>0</v>
      </c>
      <c r="T5492" s="21">
        <f t="shared" si="857"/>
        <v>752.67071199999998</v>
      </c>
      <c r="U5492" s="22">
        <f t="shared" si="858"/>
        <v>1132.4934940000001</v>
      </c>
      <c r="V5492" s="39">
        <f t="shared" si="859"/>
        <v>0.78055251304891426</v>
      </c>
    </row>
    <row r="5493" spans="1:22">
      <c r="A5493">
        <v>5488</v>
      </c>
      <c r="B5493" s="155">
        <f t="shared" si="860"/>
        <v>41503</v>
      </c>
      <c r="C5493" s="148">
        <f t="shared" si="851"/>
        <v>2013</v>
      </c>
      <c r="D5493" s="148">
        <f t="shared" si="852"/>
        <v>8</v>
      </c>
      <c r="E5493" s="152">
        <v>16</v>
      </c>
      <c r="F5493" s="153">
        <v>0</v>
      </c>
      <c r="G5493" s="154">
        <v>373.50099999999998</v>
      </c>
      <c r="H5493" s="154">
        <v>0</v>
      </c>
      <c r="I5493" s="154">
        <v>1066.377</v>
      </c>
      <c r="J5493" s="151">
        <v>0</v>
      </c>
      <c r="K5493" s="149">
        <f t="shared" si="853"/>
        <v>1439.8779999999999</v>
      </c>
      <c r="L5493" s="148">
        <v>0</v>
      </c>
      <c r="M5493" s="148">
        <v>118.441</v>
      </c>
      <c r="N5493" s="148">
        <v>0</v>
      </c>
      <c r="O5493" s="148">
        <v>237.78800000000001</v>
      </c>
      <c r="P5493" s="148">
        <v>0</v>
      </c>
      <c r="Q5493" s="21">
        <f t="shared" si="854"/>
        <v>0</v>
      </c>
      <c r="R5493" s="21">
        <f t="shared" si="855"/>
        <v>378.65587700000003</v>
      </c>
      <c r="S5493" s="21">
        <f t="shared" si="856"/>
        <v>0</v>
      </c>
      <c r="T5493" s="21">
        <f t="shared" si="857"/>
        <v>755.21468800000002</v>
      </c>
      <c r="U5493" s="22">
        <f t="shared" si="858"/>
        <v>1133.8705650000002</v>
      </c>
      <c r="V5493" s="39">
        <f t="shared" si="859"/>
        <v>0.78747683137043567</v>
      </c>
    </row>
    <row r="5494" spans="1:22">
      <c r="A5494">
        <v>5489</v>
      </c>
      <c r="B5494" s="155">
        <f t="shared" si="860"/>
        <v>41503</v>
      </c>
      <c r="C5494" s="148">
        <f t="shared" si="851"/>
        <v>2013</v>
      </c>
      <c r="D5494" s="148">
        <f t="shared" si="852"/>
        <v>8</v>
      </c>
      <c r="E5494" s="152">
        <v>17</v>
      </c>
      <c r="F5494" s="153">
        <v>0</v>
      </c>
      <c r="G5494" s="154">
        <v>373.46199999999999</v>
      </c>
      <c r="H5494" s="154">
        <v>0</v>
      </c>
      <c r="I5494" s="154">
        <v>1063.3779999999999</v>
      </c>
      <c r="J5494" s="151">
        <v>0</v>
      </c>
      <c r="K5494" s="149">
        <f t="shared" si="853"/>
        <v>1436.84</v>
      </c>
      <c r="L5494" s="148">
        <v>0</v>
      </c>
      <c r="M5494" s="148">
        <v>118.37</v>
      </c>
      <c r="N5494" s="148">
        <v>0</v>
      </c>
      <c r="O5494" s="148">
        <v>237.62200000000001</v>
      </c>
      <c r="P5494" s="148">
        <v>0</v>
      </c>
      <c r="Q5494" s="21">
        <f t="shared" si="854"/>
        <v>0</v>
      </c>
      <c r="R5494" s="21">
        <f t="shared" si="855"/>
        <v>378.42889000000002</v>
      </c>
      <c r="S5494" s="21">
        <f t="shared" si="856"/>
        <v>0</v>
      </c>
      <c r="T5494" s="21">
        <f t="shared" si="857"/>
        <v>754.68747200000007</v>
      </c>
      <c r="U5494" s="22">
        <f t="shared" si="858"/>
        <v>1133.1163620000002</v>
      </c>
      <c r="V5494" s="39">
        <f t="shared" si="859"/>
        <v>0.78861693855961712</v>
      </c>
    </row>
    <row r="5495" spans="1:22">
      <c r="A5495">
        <v>5490</v>
      </c>
      <c r="B5495" s="155">
        <f t="shared" si="860"/>
        <v>41503</v>
      </c>
      <c r="C5495" s="148">
        <f t="shared" si="851"/>
        <v>2013</v>
      </c>
      <c r="D5495" s="148">
        <f t="shared" si="852"/>
        <v>8</v>
      </c>
      <c r="E5495" s="152">
        <v>18</v>
      </c>
      <c r="F5495" s="153">
        <v>0</v>
      </c>
      <c r="G5495" s="154">
        <v>345.88400000000001</v>
      </c>
      <c r="H5495" s="154">
        <v>0</v>
      </c>
      <c r="I5495" s="154">
        <v>1066.1500000000001</v>
      </c>
      <c r="J5495" s="151">
        <v>0</v>
      </c>
      <c r="K5495" s="149">
        <f t="shared" si="853"/>
        <v>1412.0340000000001</v>
      </c>
      <c r="L5495" s="148">
        <v>0</v>
      </c>
      <c r="M5495" s="148">
        <v>112.515</v>
      </c>
      <c r="N5495" s="148">
        <v>0</v>
      </c>
      <c r="O5495" s="148">
        <v>237.89099999999999</v>
      </c>
      <c r="P5495" s="148">
        <v>0</v>
      </c>
      <c r="Q5495" s="21">
        <f t="shared" si="854"/>
        <v>0</v>
      </c>
      <c r="R5495" s="21">
        <f t="shared" si="855"/>
        <v>359.71045500000002</v>
      </c>
      <c r="S5495" s="21">
        <f t="shared" si="856"/>
        <v>0</v>
      </c>
      <c r="T5495" s="21">
        <f t="shared" si="857"/>
        <v>755.54181600000004</v>
      </c>
      <c r="U5495" s="22">
        <f t="shared" si="858"/>
        <v>1115.2522710000001</v>
      </c>
      <c r="V5495" s="39">
        <f t="shared" si="859"/>
        <v>0.78981970051712636</v>
      </c>
    </row>
    <row r="5496" spans="1:22">
      <c r="A5496">
        <v>5491</v>
      </c>
      <c r="B5496" s="155">
        <f t="shared" si="860"/>
        <v>41503</v>
      </c>
      <c r="C5496" s="148">
        <f t="shared" si="851"/>
        <v>2013</v>
      </c>
      <c r="D5496" s="148">
        <f t="shared" si="852"/>
        <v>8</v>
      </c>
      <c r="E5496" s="152">
        <v>19</v>
      </c>
      <c r="F5496" s="153">
        <v>0</v>
      </c>
      <c r="G5496" s="154">
        <v>498.30799999999999</v>
      </c>
      <c r="H5496" s="154">
        <v>0</v>
      </c>
      <c r="I5496" s="154">
        <v>1058.95</v>
      </c>
      <c r="J5496" s="151">
        <v>0</v>
      </c>
      <c r="K5496" s="149">
        <f t="shared" si="853"/>
        <v>1557.258</v>
      </c>
      <c r="L5496" s="148">
        <v>0</v>
      </c>
      <c r="M5496" s="148">
        <v>151.74700000000001</v>
      </c>
      <c r="N5496" s="148">
        <v>0</v>
      </c>
      <c r="O5496" s="148">
        <v>244.935</v>
      </c>
      <c r="P5496" s="148">
        <v>0</v>
      </c>
      <c r="Q5496" s="21">
        <f t="shared" si="854"/>
        <v>0</v>
      </c>
      <c r="R5496" s="21">
        <f t="shared" si="855"/>
        <v>485.13515900000004</v>
      </c>
      <c r="S5496" s="21">
        <f t="shared" si="856"/>
        <v>0</v>
      </c>
      <c r="T5496" s="21">
        <f t="shared" si="857"/>
        <v>777.91356000000007</v>
      </c>
      <c r="U5496" s="22">
        <f t="shared" si="858"/>
        <v>1263.0487190000001</v>
      </c>
      <c r="V5496" s="39">
        <f t="shared" si="859"/>
        <v>0.81107223016353114</v>
      </c>
    </row>
    <row r="5497" spans="1:22">
      <c r="A5497">
        <v>5492</v>
      </c>
      <c r="B5497" s="155">
        <f t="shared" si="860"/>
        <v>41503</v>
      </c>
      <c r="C5497" s="148">
        <f t="shared" si="851"/>
        <v>2013</v>
      </c>
      <c r="D5497" s="148">
        <f t="shared" si="852"/>
        <v>8</v>
      </c>
      <c r="E5497" s="152">
        <v>20</v>
      </c>
      <c r="F5497" s="153">
        <v>0</v>
      </c>
      <c r="G5497" s="154">
        <v>779.88599999999997</v>
      </c>
      <c r="H5497" s="154">
        <v>0</v>
      </c>
      <c r="I5497" s="154">
        <v>924.26499999999999</v>
      </c>
      <c r="J5497" s="151">
        <v>0</v>
      </c>
      <c r="K5497" s="149">
        <f t="shared" si="853"/>
        <v>1704.1509999999998</v>
      </c>
      <c r="L5497" s="148">
        <v>0</v>
      </c>
      <c r="M5497" s="148">
        <v>223.958</v>
      </c>
      <c r="N5497" s="148">
        <v>0</v>
      </c>
      <c r="O5497" s="148">
        <v>212.44300000000001</v>
      </c>
      <c r="P5497" s="148">
        <v>0</v>
      </c>
      <c r="Q5497" s="21">
        <f t="shared" si="854"/>
        <v>0</v>
      </c>
      <c r="R5497" s="21">
        <f t="shared" si="855"/>
        <v>715.99372600000004</v>
      </c>
      <c r="S5497" s="21">
        <f t="shared" si="856"/>
        <v>0</v>
      </c>
      <c r="T5497" s="21">
        <f t="shared" si="857"/>
        <v>674.71896800000002</v>
      </c>
      <c r="U5497" s="22">
        <f t="shared" si="858"/>
        <v>1390.7126940000001</v>
      </c>
      <c r="V5497" s="39">
        <f t="shared" si="859"/>
        <v>0.81607363079914874</v>
      </c>
    </row>
    <row r="5498" spans="1:22">
      <c r="A5498">
        <v>5493</v>
      </c>
      <c r="B5498" s="155">
        <f t="shared" si="860"/>
        <v>41503</v>
      </c>
      <c r="C5498" s="148">
        <f t="shared" si="851"/>
        <v>2013</v>
      </c>
      <c r="D5498" s="148">
        <f t="shared" si="852"/>
        <v>8</v>
      </c>
      <c r="E5498" s="152">
        <v>21</v>
      </c>
      <c r="F5498" s="153">
        <v>0</v>
      </c>
      <c r="G5498" s="154">
        <v>773.62599999999998</v>
      </c>
      <c r="H5498" s="154">
        <v>0</v>
      </c>
      <c r="I5498" s="154">
        <v>1225.9359999999999</v>
      </c>
      <c r="J5498" s="151">
        <v>0</v>
      </c>
      <c r="K5498" s="149">
        <f t="shared" si="853"/>
        <v>1999.5619999999999</v>
      </c>
      <c r="L5498" s="148">
        <v>0</v>
      </c>
      <c r="M5498" s="148">
        <v>223.77799999999999</v>
      </c>
      <c r="N5498" s="148">
        <v>0</v>
      </c>
      <c r="O5498" s="148">
        <v>276.036</v>
      </c>
      <c r="P5498" s="148">
        <v>0</v>
      </c>
      <c r="Q5498" s="21">
        <f t="shared" si="854"/>
        <v>0</v>
      </c>
      <c r="R5498" s="21">
        <f t="shared" si="855"/>
        <v>715.41826600000002</v>
      </c>
      <c r="S5498" s="21">
        <f t="shared" si="856"/>
        <v>0</v>
      </c>
      <c r="T5498" s="21">
        <f t="shared" si="857"/>
        <v>876.690336</v>
      </c>
      <c r="U5498" s="22">
        <f t="shared" si="858"/>
        <v>1592.108602</v>
      </c>
      <c r="V5498" s="39">
        <f t="shared" si="859"/>
        <v>0.79622867507984252</v>
      </c>
    </row>
    <row r="5499" spans="1:22">
      <c r="A5499">
        <v>5494</v>
      </c>
      <c r="B5499" s="155">
        <f t="shared" si="860"/>
        <v>41503</v>
      </c>
      <c r="C5499" s="148">
        <f t="shared" si="851"/>
        <v>2013</v>
      </c>
      <c r="D5499" s="148">
        <f t="shared" si="852"/>
        <v>8</v>
      </c>
      <c r="E5499" s="152">
        <v>22</v>
      </c>
      <c r="F5499" s="153">
        <v>0</v>
      </c>
      <c r="G5499" s="154">
        <v>777.75199999999995</v>
      </c>
      <c r="H5499" s="154">
        <v>0</v>
      </c>
      <c r="I5499" s="154">
        <v>1224.876</v>
      </c>
      <c r="J5499" s="151">
        <v>0</v>
      </c>
      <c r="K5499" s="149">
        <f t="shared" si="853"/>
        <v>2002.6279999999999</v>
      </c>
      <c r="L5499" s="148">
        <v>0</v>
      </c>
      <c r="M5499" s="148">
        <v>223.928</v>
      </c>
      <c r="N5499" s="148">
        <v>0</v>
      </c>
      <c r="O5499" s="148">
        <v>276.51400000000001</v>
      </c>
      <c r="P5499" s="148">
        <v>0</v>
      </c>
      <c r="Q5499" s="21">
        <f t="shared" si="854"/>
        <v>0</v>
      </c>
      <c r="R5499" s="21">
        <f t="shared" si="855"/>
        <v>715.89781600000003</v>
      </c>
      <c r="S5499" s="21">
        <f t="shared" si="856"/>
        <v>0</v>
      </c>
      <c r="T5499" s="21">
        <f t="shared" si="857"/>
        <v>878.20846400000005</v>
      </c>
      <c r="U5499" s="22">
        <f t="shared" si="858"/>
        <v>1594.10628</v>
      </c>
      <c r="V5499" s="39">
        <f t="shared" si="859"/>
        <v>0.79600718655686431</v>
      </c>
    </row>
    <row r="5500" spans="1:22">
      <c r="A5500">
        <v>5495</v>
      </c>
      <c r="B5500" s="155">
        <f t="shared" si="860"/>
        <v>41503</v>
      </c>
      <c r="C5500" s="148">
        <f t="shared" si="851"/>
        <v>2013</v>
      </c>
      <c r="D5500" s="148">
        <f t="shared" si="852"/>
        <v>8</v>
      </c>
      <c r="E5500" s="152">
        <v>23</v>
      </c>
      <c r="F5500" s="153">
        <v>0</v>
      </c>
      <c r="G5500" s="154">
        <v>780.67200000000003</v>
      </c>
      <c r="H5500" s="154">
        <v>0</v>
      </c>
      <c r="I5500" s="154">
        <v>929.64700000000005</v>
      </c>
      <c r="J5500" s="151">
        <v>0</v>
      </c>
      <c r="K5500" s="149">
        <f t="shared" si="853"/>
        <v>1710.319</v>
      </c>
      <c r="L5500" s="148">
        <v>0</v>
      </c>
      <c r="M5500" s="148">
        <v>224.14500000000001</v>
      </c>
      <c r="N5500" s="148">
        <v>0</v>
      </c>
      <c r="O5500" s="148">
        <v>210.41</v>
      </c>
      <c r="P5500" s="148">
        <v>0</v>
      </c>
      <c r="Q5500" s="21">
        <f t="shared" si="854"/>
        <v>0</v>
      </c>
      <c r="R5500" s="21">
        <f t="shared" si="855"/>
        <v>716.59156500000006</v>
      </c>
      <c r="S5500" s="21">
        <f t="shared" si="856"/>
        <v>0</v>
      </c>
      <c r="T5500" s="21">
        <f t="shared" si="857"/>
        <v>668.26215999999999</v>
      </c>
      <c r="U5500" s="22">
        <f t="shared" si="858"/>
        <v>1384.8537249999999</v>
      </c>
      <c r="V5500" s="39">
        <f t="shared" si="859"/>
        <v>0.809704929314356</v>
      </c>
    </row>
    <row r="5501" spans="1:22">
      <c r="A5501">
        <v>5496</v>
      </c>
      <c r="B5501" s="155">
        <f t="shared" si="860"/>
        <v>41503</v>
      </c>
      <c r="C5501" s="148">
        <f t="shared" si="851"/>
        <v>2013</v>
      </c>
      <c r="D5501" s="148">
        <f t="shared" si="852"/>
        <v>8</v>
      </c>
      <c r="E5501" s="152">
        <v>24</v>
      </c>
      <c r="F5501" s="153">
        <v>0</v>
      </c>
      <c r="G5501" s="154">
        <v>496.67</v>
      </c>
      <c r="H5501" s="154">
        <v>0</v>
      </c>
      <c r="I5501" s="154">
        <v>1191.597</v>
      </c>
      <c r="J5501" s="151">
        <v>0</v>
      </c>
      <c r="K5501" s="149">
        <f t="shared" si="853"/>
        <v>1688.2670000000001</v>
      </c>
      <c r="L5501" s="148">
        <v>0</v>
      </c>
      <c r="M5501" s="148">
        <v>151.91999999999999</v>
      </c>
      <c r="N5501" s="148">
        <v>0</v>
      </c>
      <c r="O5501" s="148">
        <v>262.66699999999997</v>
      </c>
      <c r="P5501" s="148">
        <v>0</v>
      </c>
      <c r="Q5501" s="21">
        <f t="shared" si="854"/>
        <v>0</v>
      </c>
      <c r="R5501" s="21">
        <f t="shared" si="855"/>
        <v>485.68823999999995</v>
      </c>
      <c r="S5501" s="21">
        <f t="shared" si="856"/>
        <v>0</v>
      </c>
      <c r="T5501" s="21">
        <f t="shared" si="857"/>
        <v>834.23039199999994</v>
      </c>
      <c r="U5501" s="22">
        <f t="shared" si="858"/>
        <v>1319.9186319999999</v>
      </c>
      <c r="V5501" s="39">
        <f t="shared" si="859"/>
        <v>0.78181865309219445</v>
      </c>
    </row>
    <row r="5502" spans="1:22">
      <c r="A5502">
        <v>5497</v>
      </c>
      <c r="B5502" s="155">
        <f t="shared" si="860"/>
        <v>41504</v>
      </c>
      <c r="C5502" s="148">
        <f t="shared" si="851"/>
        <v>2013</v>
      </c>
      <c r="D5502" s="148">
        <f t="shared" si="852"/>
        <v>8</v>
      </c>
      <c r="E5502" s="152">
        <v>1</v>
      </c>
      <c r="F5502" s="153">
        <v>0</v>
      </c>
      <c r="G5502" s="154">
        <v>504.68900000000002</v>
      </c>
      <c r="H5502" s="154">
        <v>0</v>
      </c>
      <c r="I5502" s="154">
        <v>1118.585</v>
      </c>
      <c r="J5502" s="151">
        <v>0</v>
      </c>
      <c r="K5502" s="149">
        <f t="shared" si="853"/>
        <v>1623.2740000000001</v>
      </c>
      <c r="L5502" s="148">
        <v>0</v>
      </c>
      <c r="M5502" s="148">
        <v>149.566</v>
      </c>
      <c r="N5502" s="148">
        <v>0</v>
      </c>
      <c r="O5502" s="148">
        <v>247.57900000000001</v>
      </c>
      <c r="P5502" s="148">
        <v>0</v>
      </c>
      <c r="Q5502" s="21">
        <f t="shared" si="854"/>
        <v>0</v>
      </c>
      <c r="R5502" s="21">
        <f t="shared" si="855"/>
        <v>478.16250200000002</v>
      </c>
      <c r="S5502" s="21">
        <f t="shared" si="856"/>
        <v>0</v>
      </c>
      <c r="T5502" s="21">
        <f t="shared" si="857"/>
        <v>786.31090400000005</v>
      </c>
      <c r="U5502" s="22">
        <f t="shared" si="858"/>
        <v>1264.4734060000001</v>
      </c>
      <c r="V5502" s="39">
        <f t="shared" si="859"/>
        <v>0.7789648611386617</v>
      </c>
    </row>
    <row r="5503" spans="1:22">
      <c r="A5503">
        <v>5498</v>
      </c>
      <c r="B5503" s="155">
        <f t="shared" si="860"/>
        <v>41504</v>
      </c>
      <c r="C5503" s="148">
        <f t="shared" si="851"/>
        <v>2013</v>
      </c>
      <c r="D5503" s="148">
        <f t="shared" si="852"/>
        <v>8</v>
      </c>
      <c r="E5503" s="152">
        <v>2</v>
      </c>
      <c r="F5503" s="153">
        <v>0</v>
      </c>
      <c r="G5503" s="154">
        <v>508.03500000000003</v>
      </c>
      <c r="H5503" s="154">
        <v>0</v>
      </c>
      <c r="I5503" s="154">
        <v>1058.694</v>
      </c>
      <c r="J5503" s="151">
        <v>0</v>
      </c>
      <c r="K5503" s="149">
        <f t="shared" si="853"/>
        <v>1566.729</v>
      </c>
      <c r="L5503" s="148">
        <v>0</v>
      </c>
      <c r="M5503" s="148">
        <v>150.21899999999999</v>
      </c>
      <c r="N5503" s="148">
        <v>0</v>
      </c>
      <c r="O5503" s="148">
        <v>239.548</v>
      </c>
      <c r="P5503" s="148">
        <v>0</v>
      </c>
      <c r="Q5503" s="21">
        <f t="shared" si="854"/>
        <v>0</v>
      </c>
      <c r="R5503" s="21">
        <f t="shared" si="855"/>
        <v>480.25014299999998</v>
      </c>
      <c r="S5503" s="21">
        <f t="shared" si="856"/>
        <v>0</v>
      </c>
      <c r="T5503" s="21">
        <f t="shared" si="857"/>
        <v>760.80444800000009</v>
      </c>
      <c r="U5503" s="22">
        <f t="shared" si="858"/>
        <v>1241.0545910000001</v>
      </c>
      <c r="V5503" s="39">
        <f t="shared" si="859"/>
        <v>0.79213098819259742</v>
      </c>
    </row>
    <row r="5504" spans="1:22">
      <c r="A5504">
        <v>5499</v>
      </c>
      <c r="B5504" s="155">
        <f t="shared" si="860"/>
        <v>41504</v>
      </c>
      <c r="C5504" s="148">
        <f t="shared" si="851"/>
        <v>2013</v>
      </c>
      <c r="D5504" s="148">
        <f t="shared" si="852"/>
        <v>8</v>
      </c>
      <c r="E5504" s="152">
        <v>3</v>
      </c>
      <c r="F5504" s="153">
        <v>0</v>
      </c>
      <c r="G5504" s="154">
        <v>504.80700000000002</v>
      </c>
      <c r="H5504" s="154">
        <v>0</v>
      </c>
      <c r="I5504" s="154">
        <v>922.02200000000005</v>
      </c>
      <c r="J5504" s="151">
        <v>0</v>
      </c>
      <c r="K5504" s="149">
        <f t="shared" si="853"/>
        <v>1426.8290000000002</v>
      </c>
      <c r="L5504" s="148">
        <v>0</v>
      </c>
      <c r="M5504" s="148">
        <v>149.71199999999999</v>
      </c>
      <c r="N5504" s="148">
        <v>0</v>
      </c>
      <c r="O5504" s="148">
        <v>206.71799999999999</v>
      </c>
      <c r="P5504" s="148">
        <v>0</v>
      </c>
      <c r="Q5504" s="21">
        <f t="shared" si="854"/>
        <v>0</v>
      </c>
      <c r="R5504" s="21">
        <f t="shared" si="855"/>
        <v>478.62926399999998</v>
      </c>
      <c r="S5504" s="21">
        <f t="shared" si="856"/>
        <v>0</v>
      </c>
      <c r="T5504" s="21">
        <f t="shared" si="857"/>
        <v>656.53636800000004</v>
      </c>
      <c r="U5504" s="22">
        <f t="shared" si="858"/>
        <v>1135.165632</v>
      </c>
      <c r="V5504" s="39">
        <f t="shared" si="859"/>
        <v>0.79558631903332477</v>
      </c>
    </row>
    <row r="5505" spans="1:22">
      <c r="A5505">
        <v>5500</v>
      </c>
      <c r="B5505" s="155">
        <f t="shared" si="860"/>
        <v>41504</v>
      </c>
      <c r="C5505" s="148">
        <f t="shared" si="851"/>
        <v>2013</v>
      </c>
      <c r="D5505" s="148">
        <f t="shared" si="852"/>
        <v>8</v>
      </c>
      <c r="E5505" s="152">
        <v>4</v>
      </c>
      <c r="F5505" s="153">
        <v>0</v>
      </c>
      <c r="G5505" s="154">
        <v>447.32900000000001</v>
      </c>
      <c r="H5505" s="154">
        <v>0</v>
      </c>
      <c r="I5505" s="154">
        <v>916.84299999999996</v>
      </c>
      <c r="J5505" s="151">
        <v>0</v>
      </c>
      <c r="K5505" s="149">
        <f t="shared" si="853"/>
        <v>1364.172</v>
      </c>
      <c r="L5505" s="148">
        <v>0</v>
      </c>
      <c r="M5505" s="148">
        <v>133.48400000000001</v>
      </c>
      <c r="N5505" s="148">
        <v>0</v>
      </c>
      <c r="O5505" s="148">
        <v>204.96899999999999</v>
      </c>
      <c r="P5505" s="148">
        <v>0</v>
      </c>
      <c r="Q5505" s="21">
        <f t="shared" si="854"/>
        <v>0</v>
      </c>
      <c r="R5505" s="21">
        <f t="shared" si="855"/>
        <v>426.74834800000002</v>
      </c>
      <c r="S5505" s="21">
        <f t="shared" si="856"/>
        <v>0</v>
      </c>
      <c r="T5505" s="21">
        <f t="shared" si="857"/>
        <v>650.98154399999999</v>
      </c>
      <c r="U5505" s="22">
        <f t="shared" si="858"/>
        <v>1077.7298920000001</v>
      </c>
      <c r="V5505" s="39">
        <f t="shared" si="859"/>
        <v>0.79002493233991022</v>
      </c>
    </row>
    <row r="5506" spans="1:22">
      <c r="A5506">
        <v>5501</v>
      </c>
      <c r="B5506" s="155">
        <f t="shared" si="860"/>
        <v>41504</v>
      </c>
      <c r="C5506" s="148">
        <f t="shared" si="851"/>
        <v>2013</v>
      </c>
      <c r="D5506" s="148">
        <f t="shared" si="852"/>
        <v>8</v>
      </c>
      <c r="E5506" s="152">
        <v>5</v>
      </c>
      <c r="F5506" s="153">
        <v>0</v>
      </c>
      <c r="G5506" s="154">
        <v>446.58199999999999</v>
      </c>
      <c r="H5506" s="154">
        <v>0</v>
      </c>
      <c r="I5506" s="154">
        <v>904.82399999999996</v>
      </c>
      <c r="J5506" s="151">
        <v>0</v>
      </c>
      <c r="K5506" s="149">
        <f t="shared" si="853"/>
        <v>1351.4059999999999</v>
      </c>
      <c r="L5506" s="148">
        <v>0</v>
      </c>
      <c r="M5506" s="148">
        <v>133.66499999999999</v>
      </c>
      <c r="N5506" s="148">
        <v>0</v>
      </c>
      <c r="O5506" s="148">
        <v>202.536</v>
      </c>
      <c r="P5506" s="148">
        <v>0</v>
      </c>
      <c r="Q5506" s="21">
        <f t="shared" si="854"/>
        <v>0</v>
      </c>
      <c r="R5506" s="21">
        <f t="shared" si="855"/>
        <v>427.32700499999999</v>
      </c>
      <c r="S5506" s="21">
        <f t="shared" si="856"/>
        <v>0</v>
      </c>
      <c r="T5506" s="21">
        <f t="shared" si="857"/>
        <v>643.25433600000008</v>
      </c>
      <c r="U5506" s="22">
        <f t="shared" si="858"/>
        <v>1070.5813410000001</v>
      </c>
      <c r="V5506" s="39">
        <f t="shared" si="859"/>
        <v>0.7921981558465776</v>
      </c>
    </row>
    <row r="5507" spans="1:22">
      <c r="A5507">
        <v>5502</v>
      </c>
      <c r="B5507" s="155">
        <f t="shared" si="860"/>
        <v>41504</v>
      </c>
      <c r="C5507" s="148">
        <f t="shared" si="851"/>
        <v>2013</v>
      </c>
      <c r="D5507" s="148">
        <f t="shared" si="852"/>
        <v>8</v>
      </c>
      <c r="E5507" s="152">
        <v>6</v>
      </c>
      <c r="F5507" s="153">
        <v>0</v>
      </c>
      <c r="G5507" s="154">
        <v>506.69</v>
      </c>
      <c r="H5507" s="154">
        <v>0</v>
      </c>
      <c r="I5507" s="154">
        <v>913.005</v>
      </c>
      <c r="J5507" s="151">
        <v>0</v>
      </c>
      <c r="K5507" s="149">
        <f t="shared" si="853"/>
        <v>1419.6949999999999</v>
      </c>
      <c r="L5507" s="148">
        <v>0</v>
      </c>
      <c r="M5507" s="148">
        <v>149.44900000000001</v>
      </c>
      <c r="N5507" s="148">
        <v>0</v>
      </c>
      <c r="O5507" s="148">
        <v>204.02500000000001</v>
      </c>
      <c r="P5507" s="148">
        <v>0</v>
      </c>
      <c r="Q5507" s="21">
        <f t="shared" si="854"/>
        <v>0</v>
      </c>
      <c r="R5507" s="21">
        <f t="shared" si="855"/>
        <v>477.78845300000006</v>
      </c>
      <c r="S5507" s="21">
        <f t="shared" si="856"/>
        <v>0</v>
      </c>
      <c r="T5507" s="21">
        <f t="shared" si="857"/>
        <v>647.98340000000007</v>
      </c>
      <c r="U5507" s="22">
        <f t="shared" si="858"/>
        <v>1125.7718530000002</v>
      </c>
      <c r="V5507" s="39">
        <f t="shared" si="859"/>
        <v>0.79296740004014965</v>
      </c>
    </row>
    <row r="5508" spans="1:22">
      <c r="A5508">
        <v>5503</v>
      </c>
      <c r="B5508" s="155">
        <f t="shared" si="860"/>
        <v>41504</v>
      </c>
      <c r="C5508" s="148">
        <f t="shared" si="851"/>
        <v>2013</v>
      </c>
      <c r="D5508" s="148">
        <f t="shared" si="852"/>
        <v>8</v>
      </c>
      <c r="E5508" s="152">
        <v>7</v>
      </c>
      <c r="F5508" s="153">
        <v>0</v>
      </c>
      <c r="G5508" s="154">
        <v>515.00300000000004</v>
      </c>
      <c r="H5508" s="154">
        <v>0</v>
      </c>
      <c r="I5508" s="154">
        <v>922.53399999999999</v>
      </c>
      <c r="J5508" s="151">
        <v>0</v>
      </c>
      <c r="K5508" s="149">
        <f t="shared" si="853"/>
        <v>1437.537</v>
      </c>
      <c r="L5508" s="148">
        <v>0</v>
      </c>
      <c r="M5508" s="148">
        <v>152.26599999999999</v>
      </c>
      <c r="N5508" s="148">
        <v>0</v>
      </c>
      <c r="O5508" s="148">
        <v>206.81299999999999</v>
      </c>
      <c r="P5508" s="148">
        <v>0</v>
      </c>
      <c r="Q5508" s="21">
        <f t="shared" si="854"/>
        <v>0</v>
      </c>
      <c r="R5508" s="21">
        <f t="shared" si="855"/>
        <v>486.79440199999999</v>
      </c>
      <c r="S5508" s="21">
        <f t="shared" si="856"/>
        <v>0</v>
      </c>
      <c r="T5508" s="21">
        <f t="shared" si="857"/>
        <v>656.83808799999997</v>
      </c>
      <c r="U5508" s="22">
        <f t="shared" si="858"/>
        <v>1143.63249</v>
      </c>
      <c r="V5508" s="39">
        <f t="shared" si="859"/>
        <v>0.79554995106212911</v>
      </c>
    </row>
    <row r="5509" spans="1:22">
      <c r="A5509">
        <v>5504</v>
      </c>
      <c r="B5509" s="155">
        <f t="shared" si="860"/>
        <v>41504</v>
      </c>
      <c r="C5509" s="148">
        <f t="shared" si="851"/>
        <v>2013</v>
      </c>
      <c r="D5509" s="148">
        <f t="shared" si="852"/>
        <v>8</v>
      </c>
      <c r="E5509" s="152">
        <v>8</v>
      </c>
      <c r="F5509" s="153">
        <v>0</v>
      </c>
      <c r="G5509" s="154">
        <v>520.31100000000004</v>
      </c>
      <c r="H5509" s="154">
        <v>1.4E-2</v>
      </c>
      <c r="I5509" s="154">
        <v>709.93200000000002</v>
      </c>
      <c r="J5509" s="151">
        <v>0</v>
      </c>
      <c r="K5509" s="149">
        <f t="shared" si="853"/>
        <v>1230.2570000000001</v>
      </c>
      <c r="L5509" s="148">
        <v>0</v>
      </c>
      <c r="M5509" s="148">
        <v>153.96899999999999</v>
      </c>
      <c r="N5509" s="148">
        <v>0.95199999999999996</v>
      </c>
      <c r="O5509" s="148">
        <v>163.14500000000001</v>
      </c>
      <c r="P5509" s="148">
        <v>0</v>
      </c>
      <c r="Q5509" s="21">
        <f t="shared" si="854"/>
        <v>0</v>
      </c>
      <c r="R5509" s="21">
        <f t="shared" si="855"/>
        <v>492.23889300000002</v>
      </c>
      <c r="S5509" s="21">
        <f t="shared" si="856"/>
        <v>1.8573519999999999</v>
      </c>
      <c r="T5509" s="21">
        <f t="shared" si="857"/>
        <v>518.14852000000008</v>
      </c>
      <c r="U5509" s="22">
        <f t="shared" si="858"/>
        <v>1012.2447650000001</v>
      </c>
      <c r="V5509" s="39">
        <f t="shared" si="859"/>
        <v>0.82279130701959025</v>
      </c>
    </row>
    <row r="5510" spans="1:22">
      <c r="A5510">
        <v>5505</v>
      </c>
      <c r="B5510" s="155">
        <f t="shared" si="860"/>
        <v>41504</v>
      </c>
      <c r="C5510" s="148">
        <f t="shared" si="851"/>
        <v>2013</v>
      </c>
      <c r="D5510" s="148">
        <f t="shared" si="852"/>
        <v>8</v>
      </c>
      <c r="E5510" s="152">
        <v>9</v>
      </c>
      <c r="F5510" s="153">
        <v>0</v>
      </c>
      <c r="G5510" s="154">
        <v>460.238</v>
      </c>
      <c r="H5510" s="154">
        <v>0</v>
      </c>
      <c r="I5510" s="154">
        <v>795.93700000000001</v>
      </c>
      <c r="J5510" s="151">
        <v>0</v>
      </c>
      <c r="K5510" s="149">
        <f t="shared" si="853"/>
        <v>1256.175</v>
      </c>
      <c r="L5510" s="148">
        <v>0</v>
      </c>
      <c r="M5510" s="148">
        <v>137.76900000000001</v>
      </c>
      <c r="N5510" s="148">
        <v>0</v>
      </c>
      <c r="O5510" s="148">
        <v>179.6</v>
      </c>
      <c r="P5510" s="148">
        <v>0</v>
      </c>
      <c r="Q5510" s="21">
        <f t="shared" si="854"/>
        <v>0</v>
      </c>
      <c r="R5510" s="21">
        <f t="shared" si="855"/>
        <v>440.44749300000001</v>
      </c>
      <c r="S5510" s="21">
        <f t="shared" si="856"/>
        <v>0</v>
      </c>
      <c r="T5510" s="21">
        <f t="shared" si="857"/>
        <v>570.40959999999995</v>
      </c>
      <c r="U5510" s="22">
        <f t="shared" si="858"/>
        <v>1010.857093</v>
      </c>
      <c r="V5510" s="39">
        <f t="shared" si="859"/>
        <v>0.80471040499930346</v>
      </c>
    </row>
    <row r="5511" spans="1:22">
      <c r="A5511">
        <v>5506</v>
      </c>
      <c r="B5511" s="155">
        <f t="shared" si="860"/>
        <v>41504</v>
      </c>
      <c r="C5511" s="148">
        <f t="shared" ref="C5511:C5574" si="861">YEAR(B5511)</f>
        <v>2013</v>
      </c>
      <c r="D5511" s="148">
        <f t="shared" ref="D5511:D5574" si="862">MONTH(B5511)</f>
        <v>8</v>
      </c>
      <c r="E5511" s="152">
        <v>10</v>
      </c>
      <c r="F5511" s="153">
        <v>0</v>
      </c>
      <c r="G5511" s="154">
        <v>520.01900000000001</v>
      </c>
      <c r="H5511" s="154">
        <v>0</v>
      </c>
      <c r="I5511" s="154">
        <v>799.54600000000005</v>
      </c>
      <c r="J5511" s="151">
        <v>0</v>
      </c>
      <c r="K5511" s="149">
        <f t="shared" ref="K5511:K5574" si="863">SUM(F5511:J5511)</f>
        <v>1319.5650000000001</v>
      </c>
      <c r="L5511" s="148">
        <v>0</v>
      </c>
      <c r="M5511" s="148">
        <v>154.86199999999999</v>
      </c>
      <c r="N5511" s="148">
        <v>0</v>
      </c>
      <c r="O5511" s="148">
        <v>178.79599999999999</v>
      </c>
      <c r="P5511" s="148">
        <v>0</v>
      </c>
      <c r="Q5511" s="21">
        <f t="shared" ref="Q5511:Q5574" si="864">+$Q$2*L5511</f>
        <v>0</v>
      </c>
      <c r="R5511" s="21">
        <f t="shared" ref="R5511:R5574" si="865">+$R$2*M5511</f>
        <v>495.09381400000001</v>
      </c>
      <c r="S5511" s="21">
        <f t="shared" ref="S5511:S5574" si="866">+$S$2*N5511</f>
        <v>0</v>
      </c>
      <c r="T5511" s="21">
        <f t="shared" ref="T5511:T5574" si="867">+$T$2*O5511</f>
        <v>567.85609599999998</v>
      </c>
      <c r="U5511" s="22">
        <f t="shared" ref="U5511:U5574" si="868">SUM(Q5511:T5511)</f>
        <v>1062.94991</v>
      </c>
      <c r="V5511" s="39">
        <f t="shared" ref="V5511:V5574" si="869">+U5511/K5511</f>
        <v>0.80553054226203336</v>
      </c>
    </row>
    <row r="5512" spans="1:22">
      <c r="A5512">
        <v>5507</v>
      </c>
      <c r="B5512" s="155">
        <f t="shared" si="860"/>
        <v>41504</v>
      </c>
      <c r="C5512" s="148">
        <f t="shared" si="861"/>
        <v>2013</v>
      </c>
      <c r="D5512" s="148">
        <f t="shared" si="862"/>
        <v>8</v>
      </c>
      <c r="E5512" s="152">
        <v>11</v>
      </c>
      <c r="F5512" s="153">
        <v>0</v>
      </c>
      <c r="G5512" s="154">
        <v>521.69500000000005</v>
      </c>
      <c r="H5512" s="154">
        <v>0</v>
      </c>
      <c r="I5512" s="154">
        <v>807.55</v>
      </c>
      <c r="J5512" s="151">
        <v>0</v>
      </c>
      <c r="K5512" s="149">
        <f t="shared" si="863"/>
        <v>1329.2449999999999</v>
      </c>
      <c r="L5512" s="148">
        <v>0</v>
      </c>
      <c r="M5512" s="148">
        <v>154.767</v>
      </c>
      <c r="N5512" s="148">
        <v>0</v>
      </c>
      <c r="O5512" s="148">
        <v>182.83600000000001</v>
      </c>
      <c r="P5512" s="148">
        <v>0</v>
      </c>
      <c r="Q5512" s="21">
        <f t="shared" si="864"/>
        <v>0</v>
      </c>
      <c r="R5512" s="21">
        <f t="shared" si="865"/>
        <v>494.790099</v>
      </c>
      <c r="S5512" s="21">
        <f t="shared" si="866"/>
        <v>0</v>
      </c>
      <c r="T5512" s="21">
        <f t="shared" si="867"/>
        <v>580.68713600000012</v>
      </c>
      <c r="U5512" s="22">
        <f t="shared" si="868"/>
        <v>1075.4772350000001</v>
      </c>
      <c r="V5512" s="39">
        <f t="shared" si="869"/>
        <v>0.80908879476695428</v>
      </c>
    </row>
    <row r="5513" spans="1:22">
      <c r="A5513">
        <v>5508</v>
      </c>
      <c r="B5513" s="155">
        <f t="shared" si="860"/>
        <v>41504</v>
      </c>
      <c r="C5513" s="148">
        <f t="shared" si="861"/>
        <v>2013</v>
      </c>
      <c r="D5513" s="148">
        <f t="shared" si="862"/>
        <v>8</v>
      </c>
      <c r="E5513" s="152">
        <v>12</v>
      </c>
      <c r="F5513" s="153">
        <v>0</v>
      </c>
      <c r="G5513" s="154">
        <v>521.91399999999999</v>
      </c>
      <c r="H5513" s="154">
        <v>0</v>
      </c>
      <c r="I5513" s="154">
        <v>809.35900000000004</v>
      </c>
      <c r="J5513" s="151">
        <v>0</v>
      </c>
      <c r="K5513" s="149">
        <f t="shared" si="863"/>
        <v>1331.2730000000001</v>
      </c>
      <c r="L5513" s="148">
        <v>0</v>
      </c>
      <c r="M5513" s="148">
        <v>154.745</v>
      </c>
      <c r="N5513" s="148">
        <v>0</v>
      </c>
      <c r="O5513" s="148">
        <v>182.624</v>
      </c>
      <c r="P5513" s="148">
        <v>0</v>
      </c>
      <c r="Q5513" s="21">
        <f t="shared" si="864"/>
        <v>0</v>
      </c>
      <c r="R5513" s="21">
        <f t="shared" si="865"/>
        <v>494.71976500000005</v>
      </c>
      <c r="S5513" s="21">
        <f t="shared" si="866"/>
        <v>0</v>
      </c>
      <c r="T5513" s="21">
        <f t="shared" si="867"/>
        <v>580.013824</v>
      </c>
      <c r="U5513" s="22">
        <f t="shared" si="868"/>
        <v>1074.7335889999999</v>
      </c>
      <c r="V5513" s="39">
        <f t="shared" si="869"/>
        <v>0.80729766847220652</v>
      </c>
    </row>
    <row r="5514" spans="1:22">
      <c r="A5514">
        <v>5509</v>
      </c>
      <c r="B5514" s="155">
        <f t="shared" si="860"/>
        <v>41504</v>
      </c>
      <c r="C5514" s="148">
        <f t="shared" si="861"/>
        <v>2013</v>
      </c>
      <c r="D5514" s="148">
        <f t="shared" si="862"/>
        <v>8</v>
      </c>
      <c r="E5514" s="152">
        <v>13</v>
      </c>
      <c r="F5514" s="153">
        <v>0</v>
      </c>
      <c r="G5514" s="154">
        <v>521.82899999999995</v>
      </c>
      <c r="H5514" s="154">
        <v>0</v>
      </c>
      <c r="I5514" s="154">
        <v>810.38900000000001</v>
      </c>
      <c r="J5514" s="151">
        <v>0</v>
      </c>
      <c r="K5514" s="149">
        <f t="shared" si="863"/>
        <v>1332.2179999999998</v>
      </c>
      <c r="L5514" s="148">
        <v>0</v>
      </c>
      <c r="M5514" s="148">
        <v>154.703</v>
      </c>
      <c r="N5514" s="148">
        <v>0</v>
      </c>
      <c r="O5514" s="148">
        <v>182.685</v>
      </c>
      <c r="P5514" s="148">
        <v>0</v>
      </c>
      <c r="Q5514" s="21">
        <f t="shared" si="864"/>
        <v>0</v>
      </c>
      <c r="R5514" s="21">
        <f t="shared" si="865"/>
        <v>494.58549100000005</v>
      </c>
      <c r="S5514" s="21">
        <f t="shared" si="866"/>
        <v>0</v>
      </c>
      <c r="T5514" s="21">
        <f t="shared" si="867"/>
        <v>580.20756000000006</v>
      </c>
      <c r="U5514" s="22">
        <f t="shared" si="868"/>
        <v>1074.7930510000001</v>
      </c>
      <c r="V5514" s="39">
        <f t="shared" si="869"/>
        <v>0.80676965106311449</v>
      </c>
    </row>
    <row r="5515" spans="1:22">
      <c r="A5515">
        <v>5510</v>
      </c>
      <c r="B5515" s="155">
        <f t="shared" si="860"/>
        <v>41504</v>
      </c>
      <c r="C5515" s="148">
        <f t="shared" si="861"/>
        <v>2013</v>
      </c>
      <c r="D5515" s="148">
        <f t="shared" si="862"/>
        <v>8</v>
      </c>
      <c r="E5515" s="152">
        <v>14</v>
      </c>
      <c r="F5515" s="153">
        <v>0</v>
      </c>
      <c r="G5515" s="154">
        <v>519.12</v>
      </c>
      <c r="H5515" s="154">
        <v>0</v>
      </c>
      <c r="I5515" s="154">
        <v>788.94899999999996</v>
      </c>
      <c r="J5515" s="151">
        <v>0</v>
      </c>
      <c r="K5515" s="149">
        <f t="shared" si="863"/>
        <v>1308.069</v>
      </c>
      <c r="L5515" s="148">
        <v>0</v>
      </c>
      <c r="M5515" s="148">
        <v>154.41399999999999</v>
      </c>
      <c r="N5515" s="148">
        <v>0</v>
      </c>
      <c r="O5515" s="148">
        <v>178.261</v>
      </c>
      <c r="P5515" s="148">
        <v>0</v>
      </c>
      <c r="Q5515" s="21">
        <f t="shared" si="864"/>
        <v>0</v>
      </c>
      <c r="R5515" s="21">
        <f t="shared" si="865"/>
        <v>493.66155799999996</v>
      </c>
      <c r="S5515" s="21">
        <f t="shared" si="866"/>
        <v>0</v>
      </c>
      <c r="T5515" s="21">
        <f t="shared" si="867"/>
        <v>566.15693599999997</v>
      </c>
      <c r="U5515" s="22">
        <f t="shared" si="868"/>
        <v>1059.8184939999999</v>
      </c>
      <c r="V5515" s="39">
        <f t="shared" si="869"/>
        <v>0.81021604670701619</v>
      </c>
    </row>
    <row r="5516" spans="1:22">
      <c r="A5516">
        <v>5511</v>
      </c>
      <c r="B5516" s="155">
        <f t="shared" si="860"/>
        <v>41504</v>
      </c>
      <c r="C5516" s="148">
        <f t="shared" si="861"/>
        <v>2013</v>
      </c>
      <c r="D5516" s="148">
        <f t="shared" si="862"/>
        <v>8</v>
      </c>
      <c r="E5516" s="152">
        <v>15</v>
      </c>
      <c r="F5516" s="153">
        <v>0</v>
      </c>
      <c r="G5516" s="154">
        <v>330.64800000000002</v>
      </c>
      <c r="H5516" s="154">
        <v>0</v>
      </c>
      <c r="I5516" s="154">
        <v>949.06500000000005</v>
      </c>
      <c r="J5516" s="151">
        <v>0</v>
      </c>
      <c r="K5516" s="149">
        <f t="shared" si="863"/>
        <v>1279.7130000000002</v>
      </c>
      <c r="L5516" s="148">
        <v>0</v>
      </c>
      <c r="M5516" s="148">
        <v>100.303</v>
      </c>
      <c r="N5516" s="148">
        <v>0</v>
      </c>
      <c r="O5516" s="148">
        <v>211.98099999999999</v>
      </c>
      <c r="P5516" s="148">
        <v>0</v>
      </c>
      <c r="Q5516" s="21">
        <f t="shared" si="864"/>
        <v>0</v>
      </c>
      <c r="R5516" s="21">
        <f t="shared" si="865"/>
        <v>320.66869100000002</v>
      </c>
      <c r="S5516" s="21">
        <f t="shared" si="866"/>
        <v>0</v>
      </c>
      <c r="T5516" s="21">
        <f t="shared" si="867"/>
        <v>673.25165600000003</v>
      </c>
      <c r="U5516" s="22">
        <f t="shared" si="868"/>
        <v>993.92034699999999</v>
      </c>
      <c r="V5516" s="39">
        <f t="shared" si="869"/>
        <v>0.77667441606047594</v>
      </c>
    </row>
    <row r="5517" spans="1:22">
      <c r="A5517">
        <v>5512</v>
      </c>
      <c r="B5517" s="155">
        <f t="shared" si="860"/>
        <v>41504</v>
      </c>
      <c r="C5517" s="148">
        <f t="shared" si="861"/>
        <v>2013</v>
      </c>
      <c r="D5517" s="148">
        <f t="shared" si="862"/>
        <v>8</v>
      </c>
      <c r="E5517" s="152">
        <v>16</v>
      </c>
      <c r="F5517" s="153">
        <v>0</v>
      </c>
      <c r="G5517" s="154">
        <v>585.41</v>
      </c>
      <c r="H5517" s="154">
        <v>0</v>
      </c>
      <c r="I5517" s="154">
        <v>716.16300000000001</v>
      </c>
      <c r="J5517" s="151">
        <v>0</v>
      </c>
      <c r="K5517" s="149">
        <f t="shared" si="863"/>
        <v>1301.5729999999999</v>
      </c>
      <c r="L5517" s="148">
        <v>0</v>
      </c>
      <c r="M5517" s="148">
        <v>177.101</v>
      </c>
      <c r="N5517" s="148">
        <v>0</v>
      </c>
      <c r="O5517" s="148">
        <v>162.84</v>
      </c>
      <c r="P5517" s="148">
        <v>0</v>
      </c>
      <c r="Q5517" s="21">
        <f t="shared" si="864"/>
        <v>0</v>
      </c>
      <c r="R5517" s="21">
        <f t="shared" si="865"/>
        <v>566.19189700000004</v>
      </c>
      <c r="S5517" s="21">
        <f t="shared" si="866"/>
        <v>0</v>
      </c>
      <c r="T5517" s="21">
        <f t="shared" si="867"/>
        <v>517.17984000000001</v>
      </c>
      <c r="U5517" s="22">
        <f t="shared" si="868"/>
        <v>1083.3717369999999</v>
      </c>
      <c r="V5517" s="39">
        <f t="shared" si="869"/>
        <v>0.83235572418911585</v>
      </c>
    </row>
    <row r="5518" spans="1:22">
      <c r="A5518">
        <v>5513</v>
      </c>
      <c r="B5518" s="155">
        <f t="shared" si="860"/>
        <v>41504</v>
      </c>
      <c r="C5518" s="148">
        <f t="shared" si="861"/>
        <v>2013</v>
      </c>
      <c r="D5518" s="148">
        <f t="shared" si="862"/>
        <v>8</v>
      </c>
      <c r="E5518" s="152">
        <v>17</v>
      </c>
      <c r="F5518" s="153">
        <v>0</v>
      </c>
      <c r="G5518" s="154">
        <v>627.66200000000003</v>
      </c>
      <c r="H5518" s="154">
        <v>0</v>
      </c>
      <c r="I5518" s="154">
        <v>480.35</v>
      </c>
      <c r="J5518" s="151">
        <v>0</v>
      </c>
      <c r="K5518" s="149">
        <f t="shared" si="863"/>
        <v>1108.0120000000002</v>
      </c>
      <c r="L5518" s="148">
        <v>0</v>
      </c>
      <c r="M5518" s="148">
        <v>190.505</v>
      </c>
      <c r="N5518" s="148">
        <v>0</v>
      </c>
      <c r="O5518" s="148">
        <v>111.371</v>
      </c>
      <c r="P5518" s="148">
        <v>0</v>
      </c>
      <c r="Q5518" s="21">
        <f t="shared" si="864"/>
        <v>0</v>
      </c>
      <c r="R5518" s="21">
        <f t="shared" si="865"/>
        <v>609.04448500000001</v>
      </c>
      <c r="S5518" s="21">
        <f t="shared" si="866"/>
        <v>0</v>
      </c>
      <c r="T5518" s="21">
        <f t="shared" si="867"/>
        <v>353.71429599999999</v>
      </c>
      <c r="U5518" s="22">
        <f t="shared" si="868"/>
        <v>962.758781</v>
      </c>
      <c r="V5518" s="39">
        <f t="shared" si="869"/>
        <v>0.86890645678927647</v>
      </c>
    </row>
    <row r="5519" spans="1:22">
      <c r="A5519">
        <v>5514</v>
      </c>
      <c r="B5519" s="155">
        <f t="shared" si="860"/>
        <v>41504</v>
      </c>
      <c r="C5519" s="148">
        <f t="shared" si="861"/>
        <v>2013</v>
      </c>
      <c r="D5519" s="148">
        <f t="shared" si="862"/>
        <v>8</v>
      </c>
      <c r="E5519" s="152">
        <v>18</v>
      </c>
      <c r="F5519" s="153">
        <v>0</v>
      </c>
      <c r="G5519" s="154">
        <v>763.59699999999998</v>
      </c>
      <c r="H5519" s="154">
        <v>0</v>
      </c>
      <c r="I5519" s="154">
        <v>474.89499999999998</v>
      </c>
      <c r="J5519" s="151">
        <v>0</v>
      </c>
      <c r="K5519" s="149">
        <f t="shared" si="863"/>
        <v>1238.492</v>
      </c>
      <c r="L5519" s="148">
        <v>0</v>
      </c>
      <c r="M5519" s="148">
        <v>231.22200000000001</v>
      </c>
      <c r="N5519" s="148">
        <v>0</v>
      </c>
      <c r="O5519" s="148">
        <v>109.31</v>
      </c>
      <c r="P5519" s="148">
        <v>0</v>
      </c>
      <c r="Q5519" s="21">
        <f t="shared" si="864"/>
        <v>0</v>
      </c>
      <c r="R5519" s="21">
        <f t="shared" si="865"/>
        <v>739.21673400000009</v>
      </c>
      <c r="S5519" s="21">
        <f t="shared" si="866"/>
        <v>0</v>
      </c>
      <c r="T5519" s="21">
        <f t="shared" si="867"/>
        <v>347.16856000000001</v>
      </c>
      <c r="U5519" s="22">
        <f t="shared" si="868"/>
        <v>1086.3852940000002</v>
      </c>
      <c r="V5519" s="39">
        <f t="shared" si="869"/>
        <v>0.87718394143845924</v>
      </c>
    </row>
    <row r="5520" spans="1:22">
      <c r="A5520">
        <v>5515</v>
      </c>
      <c r="B5520" s="155">
        <f t="shared" si="860"/>
        <v>41504</v>
      </c>
      <c r="C5520" s="148">
        <f t="shared" si="861"/>
        <v>2013</v>
      </c>
      <c r="D5520" s="148">
        <f t="shared" si="862"/>
        <v>8</v>
      </c>
      <c r="E5520" s="152">
        <v>19</v>
      </c>
      <c r="F5520" s="153">
        <v>0</v>
      </c>
      <c r="G5520" s="154">
        <v>491.88799999999998</v>
      </c>
      <c r="H5520" s="154">
        <v>0</v>
      </c>
      <c r="I5520" s="154">
        <v>962.38599999999997</v>
      </c>
      <c r="J5520" s="151">
        <v>0</v>
      </c>
      <c r="K5520" s="149">
        <f t="shared" si="863"/>
        <v>1454.2739999999999</v>
      </c>
      <c r="L5520" s="148">
        <v>0</v>
      </c>
      <c r="M5520" s="148">
        <v>150.411</v>
      </c>
      <c r="N5520" s="148">
        <v>0</v>
      </c>
      <c r="O5520" s="148">
        <v>223.93700000000001</v>
      </c>
      <c r="P5520" s="148">
        <v>0</v>
      </c>
      <c r="Q5520" s="21">
        <f t="shared" si="864"/>
        <v>0</v>
      </c>
      <c r="R5520" s="21">
        <f t="shared" si="865"/>
        <v>480.863967</v>
      </c>
      <c r="S5520" s="21">
        <f t="shared" si="866"/>
        <v>0</v>
      </c>
      <c r="T5520" s="21">
        <f t="shared" si="867"/>
        <v>711.22391200000004</v>
      </c>
      <c r="U5520" s="22">
        <f t="shared" si="868"/>
        <v>1192.0878790000002</v>
      </c>
      <c r="V5520" s="39">
        <f t="shared" si="869"/>
        <v>0.81971339582499603</v>
      </c>
    </row>
    <row r="5521" spans="1:22">
      <c r="A5521">
        <v>5516</v>
      </c>
      <c r="B5521" s="155">
        <f t="shared" si="860"/>
        <v>41504</v>
      </c>
      <c r="C5521" s="148">
        <f t="shared" si="861"/>
        <v>2013</v>
      </c>
      <c r="D5521" s="148">
        <f t="shared" si="862"/>
        <v>8</v>
      </c>
      <c r="E5521" s="152">
        <v>20</v>
      </c>
      <c r="F5521" s="153">
        <v>0</v>
      </c>
      <c r="G5521" s="154">
        <v>504.95699999999999</v>
      </c>
      <c r="H5521" s="154">
        <v>0</v>
      </c>
      <c r="I5521" s="154">
        <v>1133.1010000000001</v>
      </c>
      <c r="J5521" s="151">
        <v>0</v>
      </c>
      <c r="K5521" s="149">
        <f t="shared" si="863"/>
        <v>1638.058</v>
      </c>
      <c r="L5521" s="148">
        <v>0</v>
      </c>
      <c r="M5521" s="148">
        <v>150.94900000000001</v>
      </c>
      <c r="N5521" s="148">
        <v>0</v>
      </c>
      <c r="O5521" s="148">
        <v>256.40800000000002</v>
      </c>
      <c r="P5521" s="148">
        <v>0</v>
      </c>
      <c r="Q5521" s="21">
        <f t="shared" si="864"/>
        <v>0</v>
      </c>
      <c r="R5521" s="21">
        <f t="shared" si="865"/>
        <v>482.58395300000007</v>
      </c>
      <c r="S5521" s="21">
        <f t="shared" si="866"/>
        <v>0</v>
      </c>
      <c r="T5521" s="21">
        <f t="shared" si="867"/>
        <v>814.35180800000012</v>
      </c>
      <c r="U5521" s="22">
        <f t="shared" si="868"/>
        <v>1296.9357610000002</v>
      </c>
      <c r="V5521" s="39">
        <f t="shared" si="869"/>
        <v>0.79175203869460065</v>
      </c>
    </row>
    <row r="5522" spans="1:22">
      <c r="A5522">
        <v>5517</v>
      </c>
      <c r="B5522" s="155">
        <f t="shared" si="860"/>
        <v>41504</v>
      </c>
      <c r="C5522" s="148">
        <f t="shared" si="861"/>
        <v>2013</v>
      </c>
      <c r="D5522" s="148">
        <f t="shared" si="862"/>
        <v>8</v>
      </c>
      <c r="E5522" s="152">
        <v>21</v>
      </c>
      <c r="F5522" s="153">
        <v>0</v>
      </c>
      <c r="G5522" s="154">
        <v>508.35300000000001</v>
      </c>
      <c r="H5522" s="154">
        <v>0</v>
      </c>
      <c r="I5522" s="154">
        <v>1147.0360000000001</v>
      </c>
      <c r="J5522" s="151">
        <v>0</v>
      </c>
      <c r="K5522" s="149">
        <f t="shared" si="863"/>
        <v>1655.3890000000001</v>
      </c>
      <c r="L5522" s="148">
        <v>0</v>
      </c>
      <c r="M5522" s="148">
        <v>151.46600000000001</v>
      </c>
      <c r="N5522" s="148">
        <v>0</v>
      </c>
      <c r="O5522" s="148">
        <v>260.19900000000001</v>
      </c>
      <c r="P5522" s="148">
        <v>0</v>
      </c>
      <c r="Q5522" s="21">
        <f t="shared" si="864"/>
        <v>0</v>
      </c>
      <c r="R5522" s="21">
        <f t="shared" si="865"/>
        <v>484.23680200000001</v>
      </c>
      <c r="S5522" s="21">
        <f t="shared" si="866"/>
        <v>0</v>
      </c>
      <c r="T5522" s="21">
        <f t="shared" si="867"/>
        <v>826.39202400000011</v>
      </c>
      <c r="U5522" s="22">
        <f t="shared" si="868"/>
        <v>1310.6288260000001</v>
      </c>
      <c r="V5522" s="39">
        <f t="shared" si="869"/>
        <v>0.79173464726417775</v>
      </c>
    </row>
    <row r="5523" spans="1:22">
      <c r="A5523">
        <v>5518</v>
      </c>
      <c r="B5523" s="155">
        <f t="shared" si="860"/>
        <v>41504</v>
      </c>
      <c r="C5523" s="148">
        <f t="shared" si="861"/>
        <v>2013</v>
      </c>
      <c r="D5523" s="148">
        <f t="shared" si="862"/>
        <v>8</v>
      </c>
      <c r="E5523" s="152">
        <v>22</v>
      </c>
      <c r="F5523" s="153">
        <v>0</v>
      </c>
      <c r="G5523" s="154">
        <v>788.28200000000004</v>
      </c>
      <c r="H5523" s="154">
        <v>0</v>
      </c>
      <c r="I5523" s="154">
        <v>899.34900000000005</v>
      </c>
      <c r="J5523" s="151">
        <v>0</v>
      </c>
      <c r="K5523" s="149">
        <f t="shared" si="863"/>
        <v>1687.6310000000001</v>
      </c>
      <c r="L5523" s="148">
        <v>0</v>
      </c>
      <c r="M5523" s="148">
        <v>223.85599999999999</v>
      </c>
      <c r="N5523" s="148">
        <v>0</v>
      </c>
      <c r="O5523" s="148">
        <v>206.71600000000001</v>
      </c>
      <c r="P5523" s="148">
        <v>0</v>
      </c>
      <c r="Q5523" s="21">
        <f t="shared" si="864"/>
        <v>0</v>
      </c>
      <c r="R5523" s="21">
        <f t="shared" si="865"/>
        <v>715.66763200000003</v>
      </c>
      <c r="S5523" s="21">
        <f t="shared" si="866"/>
        <v>0</v>
      </c>
      <c r="T5523" s="21">
        <f t="shared" si="867"/>
        <v>656.53001600000005</v>
      </c>
      <c r="U5523" s="22">
        <f t="shared" si="868"/>
        <v>1372.1976480000001</v>
      </c>
      <c r="V5523" s="39">
        <f t="shared" si="869"/>
        <v>0.81309104182134606</v>
      </c>
    </row>
    <row r="5524" spans="1:22">
      <c r="A5524">
        <v>5519</v>
      </c>
      <c r="B5524" s="155">
        <f t="shared" si="860"/>
        <v>41504</v>
      </c>
      <c r="C5524" s="148">
        <f t="shared" si="861"/>
        <v>2013</v>
      </c>
      <c r="D5524" s="148">
        <f t="shared" si="862"/>
        <v>8</v>
      </c>
      <c r="E5524" s="152">
        <v>23</v>
      </c>
      <c r="F5524" s="153">
        <v>0</v>
      </c>
      <c r="G5524" s="154">
        <v>789.57500000000005</v>
      </c>
      <c r="H5524" s="154">
        <v>0</v>
      </c>
      <c r="I5524" s="154">
        <v>789.47799999999995</v>
      </c>
      <c r="J5524" s="151">
        <v>0</v>
      </c>
      <c r="K5524" s="149">
        <f t="shared" si="863"/>
        <v>1579.0529999999999</v>
      </c>
      <c r="L5524" s="148">
        <v>0</v>
      </c>
      <c r="M5524" s="148">
        <v>224.13800000000001</v>
      </c>
      <c r="N5524" s="148">
        <v>0</v>
      </c>
      <c r="O5524" s="148">
        <v>178.43199999999999</v>
      </c>
      <c r="P5524" s="148">
        <v>0</v>
      </c>
      <c r="Q5524" s="21">
        <f t="shared" si="864"/>
        <v>0</v>
      </c>
      <c r="R5524" s="21">
        <f t="shared" si="865"/>
        <v>716.56918600000006</v>
      </c>
      <c r="S5524" s="21">
        <f t="shared" si="866"/>
        <v>0</v>
      </c>
      <c r="T5524" s="21">
        <f t="shared" si="867"/>
        <v>566.70003199999996</v>
      </c>
      <c r="U5524" s="22">
        <f t="shared" si="868"/>
        <v>1283.2692179999999</v>
      </c>
      <c r="V5524" s="39">
        <f t="shared" si="869"/>
        <v>0.81268280292048467</v>
      </c>
    </row>
    <row r="5525" spans="1:22">
      <c r="A5525">
        <v>5520</v>
      </c>
      <c r="B5525" s="155">
        <f t="shared" si="860"/>
        <v>41504</v>
      </c>
      <c r="C5525" s="148">
        <f t="shared" si="861"/>
        <v>2013</v>
      </c>
      <c r="D5525" s="148">
        <f t="shared" si="862"/>
        <v>8</v>
      </c>
      <c r="E5525" s="152">
        <v>24</v>
      </c>
      <c r="F5525" s="153">
        <v>0</v>
      </c>
      <c r="G5525" s="154">
        <v>502.22</v>
      </c>
      <c r="H5525" s="154">
        <v>0</v>
      </c>
      <c r="I5525" s="154">
        <v>975.774</v>
      </c>
      <c r="J5525" s="151">
        <v>0</v>
      </c>
      <c r="K5525" s="149">
        <f t="shared" si="863"/>
        <v>1477.9940000000001</v>
      </c>
      <c r="L5525" s="148">
        <v>0</v>
      </c>
      <c r="M5525" s="148">
        <v>151.25399999999999</v>
      </c>
      <c r="N5525" s="148">
        <v>0</v>
      </c>
      <c r="O5525" s="148">
        <v>218.47200000000001</v>
      </c>
      <c r="P5525" s="148">
        <v>0</v>
      </c>
      <c r="Q5525" s="21">
        <f t="shared" si="864"/>
        <v>0</v>
      </c>
      <c r="R5525" s="21">
        <f t="shared" si="865"/>
        <v>483.55903799999999</v>
      </c>
      <c r="S5525" s="21">
        <f t="shared" si="866"/>
        <v>0</v>
      </c>
      <c r="T5525" s="21">
        <f t="shared" si="867"/>
        <v>693.86707200000001</v>
      </c>
      <c r="U5525" s="22">
        <f t="shared" si="868"/>
        <v>1177.4261099999999</v>
      </c>
      <c r="V5525" s="39">
        <f t="shared" si="869"/>
        <v>0.79663794981576364</v>
      </c>
    </row>
    <row r="5526" spans="1:22">
      <c r="A5526">
        <v>5521</v>
      </c>
      <c r="B5526" s="155">
        <f t="shared" si="860"/>
        <v>41505</v>
      </c>
      <c r="C5526" s="148">
        <f t="shared" si="861"/>
        <v>2013</v>
      </c>
      <c r="D5526" s="148">
        <f t="shared" si="862"/>
        <v>8</v>
      </c>
      <c r="E5526" s="152">
        <v>1</v>
      </c>
      <c r="F5526" s="153">
        <v>0</v>
      </c>
      <c r="G5526" s="154">
        <v>508.48</v>
      </c>
      <c r="H5526" s="154">
        <v>0</v>
      </c>
      <c r="I5526" s="154">
        <v>895.60599999999999</v>
      </c>
      <c r="J5526" s="151">
        <v>0</v>
      </c>
      <c r="K5526" s="149">
        <f t="shared" si="863"/>
        <v>1404.086</v>
      </c>
      <c r="L5526" s="148">
        <v>0</v>
      </c>
      <c r="M5526" s="148">
        <v>151.88499999999999</v>
      </c>
      <c r="N5526" s="148">
        <v>0</v>
      </c>
      <c r="O5526" s="148">
        <v>196.67099999999999</v>
      </c>
      <c r="P5526" s="148">
        <v>0</v>
      </c>
      <c r="Q5526" s="21">
        <f t="shared" si="864"/>
        <v>0</v>
      </c>
      <c r="R5526" s="21">
        <f t="shared" si="865"/>
        <v>485.576345</v>
      </c>
      <c r="S5526" s="21">
        <f t="shared" si="866"/>
        <v>0</v>
      </c>
      <c r="T5526" s="21">
        <f t="shared" si="867"/>
        <v>624.62709600000005</v>
      </c>
      <c r="U5526" s="22">
        <f t="shared" si="868"/>
        <v>1110.2034410000001</v>
      </c>
      <c r="V5526" s="39">
        <f t="shared" si="869"/>
        <v>0.79069475872560524</v>
      </c>
    </row>
    <row r="5527" spans="1:22">
      <c r="A5527">
        <v>5522</v>
      </c>
      <c r="B5527" s="155">
        <f t="shared" si="860"/>
        <v>41505</v>
      </c>
      <c r="C5527" s="148">
        <f t="shared" si="861"/>
        <v>2013</v>
      </c>
      <c r="D5527" s="148">
        <f t="shared" si="862"/>
        <v>8</v>
      </c>
      <c r="E5527" s="152">
        <v>2</v>
      </c>
      <c r="F5527" s="153">
        <v>0</v>
      </c>
      <c r="G5527" s="154">
        <v>507.14400000000001</v>
      </c>
      <c r="H5527" s="154">
        <v>3.6960000000000002</v>
      </c>
      <c r="I5527" s="154">
        <v>888.2</v>
      </c>
      <c r="J5527" s="151">
        <v>0</v>
      </c>
      <c r="K5527" s="149">
        <f t="shared" si="863"/>
        <v>1399.04</v>
      </c>
      <c r="L5527" s="148">
        <v>0</v>
      </c>
      <c r="M5527" s="148">
        <v>151.994</v>
      </c>
      <c r="N5527" s="148">
        <v>14.092000000000001</v>
      </c>
      <c r="O5527" s="148">
        <v>195.727</v>
      </c>
      <c r="P5527" s="148">
        <v>0</v>
      </c>
      <c r="Q5527" s="21">
        <f t="shared" si="864"/>
        <v>0</v>
      </c>
      <c r="R5527" s="21">
        <f t="shared" si="865"/>
        <v>485.92481800000002</v>
      </c>
      <c r="S5527" s="21">
        <f t="shared" si="866"/>
        <v>27.493492000000003</v>
      </c>
      <c r="T5527" s="21">
        <f t="shared" si="867"/>
        <v>621.62895200000003</v>
      </c>
      <c r="U5527" s="22">
        <f t="shared" si="868"/>
        <v>1135.047262</v>
      </c>
      <c r="V5527" s="39">
        <f t="shared" si="869"/>
        <v>0.81130436728042088</v>
      </c>
    </row>
    <row r="5528" spans="1:22">
      <c r="A5528">
        <v>5523</v>
      </c>
      <c r="B5528" s="155">
        <f t="shared" si="860"/>
        <v>41505</v>
      </c>
      <c r="C5528" s="148">
        <f t="shared" si="861"/>
        <v>2013</v>
      </c>
      <c r="D5528" s="148">
        <f t="shared" si="862"/>
        <v>8</v>
      </c>
      <c r="E5528" s="152">
        <v>3</v>
      </c>
      <c r="F5528" s="153">
        <v>0</v>
      </c>
      <c r="G5528" s="154">
        <v>509.45600000000002</v>
      </c>
      <c r="H5528" s="154">
        <v>6.9119999999999999</v>
      </c>
      <c r="I5528" s="154">
        <v>888.37400000000002</v>
      </c>
      <c r="J5528" s="151">
        <v>0</v>
      </c>
      <c r="K5528" s="149">
        <f t="shared" si="863"/>
        <v>1404.7420000000002</v>
      </c>
      <c r="L5528" s="148">
        <v>0</v>
      </c>
      <c r="M5528" s="148">
        <v>152.11799999999999</v>
      </c>
      <c r="N5528" s="148">
        <v>14.363</v>
      </c>
      <c r="O5528" s="148">
        <v>195.702</v>
      </c>
      <c r="P5528" s="148">
        <v>0</v>
      </c>
      <c r="Q5528" s="21">
        <f t="shared" si="864"/>
        <v>0</v>
      </c>
      <c r="R5528" s="21">
        <f t="shared" si="865"/>
        <v>486.32124599999997</v>
      </c>
      <c r="S5528" s="21">
        <f t="shared" si="866"/>
        <v>28.022213000000001</v>
      </c>
      <c r="T5528" s="21">
        <f t="shared" si="867"/>
        <v>621.54955200000006</v>
      </c>
      <c r="U5528" s="22">
        <f t="shared" si="868"/>
        <v>1135.8930110000001</v>
      </c>
      <c r="V5528" s="39">
        <f t="shared" si="869"/>
        <v>0.80861326207944229</v>
      </c>
    </row>
    <row r="5529" spans="1:22">
      <c r="A5529">
        <v>5524</v>
      </c>
      <c r="B5529" s="155">
        <f t="shared" si="860"/>
        <v>41505</v>
      </c>
      <c r="C5529" s="148">
        <f t="shared" si="861"/>
        <v>2013</v>
      </c>
      <c r="D5529" s="148">
        <f t="shared" si="862"/>
        <v>8</v>
      </c>
      <c r="E5529" s="152">
        <v>4</v>
      </c>
      <c r="F5529" s="153">
        <v>0</v>
      </c>
      <c r="G5529" s="154">
        <v>510.76900000000001</v>
      </c>
      <c r="H5529" s="154">
        <v>0.24</v>
      </c>
      <c r="I5529" s="154">
        <v>888.97699999999998</v>
      </c>
      <c r="J5529" s="151">
        <v>0</v>
      </c>
      <c r="K5529" s="149">
        <f t="shared" si="863"/>
        <v>1399.9859999999999</v>
      </c>
      <c r="L5529" s="148">
        <v>0</v>
      </c>
      <c r="M5529" s="148">
        <v>152.178</v>
      </c>
      <c r="N5529" s="148">
        <v>13.087</v>
      </c>
      <c r="O5529" s="148">
        <v>195.714</v>
      </c>
      <c r="P5529" s="148">
        <v>0</v>
      </c>
      <c r="Q5529" s="21">
        <f t="shared" si="864"/>
        <v>0</v>
      </c>
      <c r="R5529" s="21">
        <f t="shared" si="865"/>
        <v>486.51306599999998</v>
      </c>
      <c r="S5529" s="21">
        <f t="shared" si="866"/>
        <v>25.532737000000001</v>
      </c>
      <c r="T5529" s="21">
        <f t="shared" si="867"/>
        <v>621.58766400000002</v>
      </c>
      <c r="U5529" s="22">
        <f t="shared" si="868"/>
        <v>1133.6334670000001</v>
      </c>
      <c r="V5529" s="39">
        <f t="shared" si="869"/>
        <v>0.80974628817716765</v>
      </c>
    </row>
    <row r="5530" spans="1:22">
      <c r="A5530">
        <v>5525</v>
      </c>
      <c r="B5530" s="155">
        <f t="shared" si="860"/>
        <v>41505</v>
      </c>
      <c r="C5530" s="148">
        <f t="shared" si="861"/>
        <v>2013</v>
      </c>
      <c r="D5530" s="148">
        <f t="shared" si="862"/>
        <v>8</v>
      </c>
      <c r="E5530" s="152">
        <v>5</v>
      </c>
      <c r="F5530" s="153">
        <v>0</v>
      </c>
      <c r="G5530" s="154">
        <v>512.69200000000001</v>
      </c>
      <c r="H5530" s="154">
        <v>2.448</v>
      </c>
      <c r="I5530" s="154">
        <v>886.25099999999998</v>
      </c>
      <c r="J5530" s="151">
        <v>0</v>
      </c>
      <c r="K5530" s="149">
        <f t="shared" si="863"/>
        <v>1401.3910000000001</v>
      </c>
      <c r="L5530" s="148">
        <v>0</v>
      </c>
      <c r="M5530" s="148">
        <v>152.39699999999999</v>
      </c>
      <c r="N5530" s="148">
        <v>14.090999999999999</v>
      </c>
      <c r="O5530" s="148">
        <v>195.68600000000001</v>
      </c>
      <c r="P5530" s="148">
        <v>0</v>
      </c>
      <c r="Q5530" s="21">
        <f t="shared" si="864"/>
        <v>0</v>
      </c>
      <c r="R5530" s="21">
        <f t="shared" si="865"/>
        <v>487.21320900000001</v>
      </c>
      <c r="S5530" s="21">
        <f t="shared" si="866"/>
        <v>27.491540999999998</v>
      </c>
      <c r="T5530" s="21">
        <f t="shared" si="867"/>
        <v>621.49873600000001</v>
      </c>
      <c r="U5530" s="22">
        <f t="shared" si="868"/>
        <v>1136.2034859999999</v>
      </c>
      <c r="V5530" s="39">
        <f t="shared" si="869"/>
        <v>0.81076836229146598</v>
      </c>
    </row>
    <row r="5531" spans="1:22">
      <c r="A5531">
        <v>5526</v>
      </c>
      <c r="B5531" s="155">
        <f t="shared" si="860"/>
        <v>41505</v>
      </c>
      <c r="C5531" s="148">
        <f t="shared" si="861"/>
        <v>2013</v>
      </c>
      <c r="D5531" s="148">
        <f t="shared" si="862"/>
        <v>8</v>
      </c>
      <c r="E5531" s="152">
        <v>6</v>
      </c>
      <c r="F5531" s="153">
        <v>0</v>
      </c>
      <c r="G5531" s="154">
        <v>512.64099999999996</v>
      </c>
      <c r="H5531" s="154">
        <v>0</v>
      </c>
      <c r="I5531" s="154">
        <v>885.64800000000002</v>
      </c>
      <c r="J5531" s="151">
        <v>0</v>
      </c>
      <c r="K5531" s="149">
        <f t="shared" si="863"/>
        <v>1398.289</v>
      </c>
      <c r="L5531" s="148">
        <v>0</v>
      </c>
      <c r="M5531" s="148">
        <v>152.399</v>
      </c>
      <c r="N5531" s="148">
        <v>0</v>
      </c>
      <c r="O5531" s="148">
        <v>195.67400000000001</v>
      </c>
      <c r="P5531" s="148">
        <v>0</v>
      </c>
      <c r="Q5531" s="21">
        <f t="shared" si="864"/>
        <v>0</v>
      </c>
      <c r="R5531" s="21">
        <f t="shared" si="865"/>
        <v>487.21960300000001</v>
      </c>
      <c r="S5531" s="21">
        <f t="shared" si="866"/>
        <v>0</v>
      </c>
      <c r="T5531" s="21">
        <f t="shared" si="867"/>
        <v>621.46062400000005</v>
      </c>
      <c r="U5531" s="22">
        <f t="shared" si="868"/>
        <v>1108.6802270000001</v>
      </c>
      <c r="V5531" s="39">
        <f t="shared" si="869"/>
        <v>0.7928834647200973</v>
      </c>
    </row>
    <row r="5532" spans="1:22">
      <c r="A5532">
        <v>5527</v>
      </c>
      <c r="B5532" s="155">
        <f t="shared" si="860"/>
        <v>41505</v>
      </c>
      <c r="C5532" s="148">
        <f t="shared" si="861"/>
        <v>2013</v>
      </c>
      <c r="D5532" s="148">
        <f t="shared" si="862"/>
        <v>8</v>
      </c>
      <c r="E5532" s="152">
        <v>7</v>
      </c>
      <c r="F5532" s="153">
        <v>0</v>
      </c>
      <c r="G5532" s="154">
        <v>514.66800000000001</v>
      </c>
      <c r="H5532" s="154">
        <v>0</v>
      </c>
      <c r="I5532" s="154">
        <v>655.9</v>
      </c>
      <c r="J5532" s="151">
        <v>0</v>
      </c>
      <c r="K5532" s="149">
        <f t="shared" si="863"/>
        <v>1170.568</v>
      </c>
      <c r="L5532" s="148">
        <v>0</v>
      </c>
      <c r="M5532" s="148">
        <v>152.65600000000001</v>
      </c>
      <c r="N5532" s="148">
        <v>0</v>
      </c>
      <c r="O5532" s="148">
        <v>147.98099999999999</v>
      </c>
      <c r="P5532" s="148">
        <v>0</v>
      </c>
      <c r="Q5532" s="21">
        <f t="shared" si="864"/>
        <v>0</v>
      </c>
      <c r="R5532" s="21">
        <f t="shared" si="865"/>
        <v>488.04123200000004</v>
      </c>
      <c r="S5532" s="21">
        <f t="shared" si="866"/>
        <v>0</v>
      </c>
      <c r="T5532" s="21">
        <f t="shared" si="867"/>
        <v>469.98765600000002</v>
      </c>
      <c r="U5532" s="22">
        <f t="shared" si="868"/>
        <v>958.02888800000005</v>
      </c>
      <c r="V5532" s="39">
        <f t="shared" si="869"/>
        <v>0.81843078573820582</v>
      </c>
    </row>
    <row r="5533" spans="1:22">
      <c r="A5533">
        <v>5528</v>
      </c>
      <c r="B5533" s="155">
        <f t="shared" si="860"/>
        <v>41505</v>
      </c>
      <c r="C5533" s="148">
        <f t="shared" si="861"/>
        <v>2013</v>
      </c>
      <c r="D5533" s="148">
        <f t="shared" si="862"/>
        <v>8</v>
      </c>
      <c r="E5533" s="152">
        <v>8</v>
      </c>
      <c r="F5533" s="153">
        <v>0</v>
      </c>
      <c r="G5533" s="154">
        <v>518.04100000000005</v>
      </c>
      <c r="H5533" s="154">
        <v>0</v>
      </c>
      <c r="I5533" s="154">
        <v>733.77800000000002</v>
      </c>
      <c r="J5533" s="151">
        <v>0</v>
      </c>
      <c r="K5533" s="149">
        <f t="shared" si="863"/>
        <v>1251.819</v>
      </c>
      <c r="L5533" s="148">
        <v>0</v>
      </c>
      <c r="M5533" s="148">
        <v>154.292</v>
      </c>
      <c r="N5533" s="148">
        <v>0</v>
      </c>
      <c r="O5533" s="148">
        <v>165.16</v>
      </c>
      <c r="P5533" s="148">
        <v>0</v>
      </c>
      <c r="Q5533" s="21">
        <f t="shared" si="864"/>
        <v>0</v>
      </c>
      <c r="R5533" s="21">
        <f t="shared" si="865"/>
        <v>493.271524</v>
      </c>
      <c r="S5533" s="21">
        <f t="shared" si="866"/>
        <v>0</v>
      </c>
      <c r="T5533" s="21">
        <f t="shared" si="867"/>
        <v>524.54816000000005</v>
      </c>
      <c r="U5533" s="22">
        <f t="shared" si="868"/>
        <v>1017.8196840000001</v>
      </c>
      <c r="V5533" s="39">
        <f t="shared" si="869"/>
        <v>0.81307256400486017</v>
      </c>
    </row>
    <row r="5534" spans="1:22">
      <c r="A5534">
        <v>5529</v>
      </c>
      <c r="B5534" s="155">
        <f t="shared" si="860"/>
        <v>41505</v>
      </c>
      <c r="C5534" s="148">
        <f t="shared" si="861"/>
        <v>2013</v>
      </c>
      <c r="D5534" s="148">
        <f t="shared" si="862"/>
        <v>8</v>
      </c>
      <c r="E5534" s="152">
        <v>9</v>
      </c>
      <c r="F5534" s="153">
        <v>0</v>
      </c>
      <c r="G5534" s="154">
        <v>513.66700000000003</v>
      </c>
      <c r="H5534" s="154">
        <v>0</v>
      </c>
      <c r="I5534" s="154">
        <v>756.16200000000003</v>
      </c>
      <c r="J5534" s="151">
        <v>0</v>
      </c>
      <c r="K5534" s="149">
        <f t="shared" si="863"/>
        <v>1269.8290000000002</v>
      </c>
      <c r="L5534" s="148">
        <v>0</v>
      </c>
      <c r="M5534" s="148">
        <v>154.642</v>
      </c>
      <c r="N5534" s="148">
        <v>0</v>
      </c>
      <c r="O5534" s="148">
        <v>169.328</v>
      </c>
      <c r="P5534" s="148">
        <v>0</v>
      </c>
      <c r="Q5534" s="21">
        <f t="shared" si="864"/>
        <v>0</v>
      </c>
      <c r="R5534" s="21">
        <f t="shared" si="865"/>
        <v>494.39047399999998</v>
      </c>
      <c r="S5534" s="21">
        <f t="shared" si="866"/>
        <v>0</v>
      </c>
      <c r="T5534" s="21">
        <f t="shared" si="867"/>
        <v>537.78572800000006</v>
      </c>
      <c r="U5534" s="22">
        <f t="shared" si="868"/>
        <v>1032.1762020000001</v>
      </c>
      <c r="V5534" s="39">
        <f t="shared" si="869"/>
        <v>0.81284661320540008</v>
      </c>
    </row>
    <row r="5535" spans="1:22">
      <c r="A5535">
        <v>5530</v>
      </c>
      <c r="B5535" s="155">
        <f t="shared" ref="B5535:B5598" si="870">+B5511+1</f>
        <v>41505</v>
      </c>
      <c r="C5535" s="148">
        <f t="shared" si="861"/>
        <v>2013</v>
      </c>
      <c r="D5535" s="148">
        <f t="shared" si="862"/>
        <v>8</v>
      </c>
      <c r="E5535" s="152">
        <v>10</v>
      </c>
      <c r="F5535" s="153">
        <v>0</v>
      </c>
      <c r="G5535" s="154">
        <v>507.84800000000001</v>
      </c>
      <c r="H5535" s="154">
        <v>1.0449999999999999</v>
      </c>
      <c r="I5535" s="154">
        <v>811.46400000000006</v>
      </c>
      <c r="J5535" s="151">
        <v>0</v>
      </c>
      <c r="K5535" s="149">
        <f t="shared" si="863"/>
        <v>1320.357</v>
      </c>
      <c r="L5535" s="148">
        <v>0</v>
      </c>
      <c r="M5535" s="148">
        <v>152.79</v>
      </c>
      <c r="N5535" s="148">
        <v>8.6519999999999992</v>
      </c>
      <c r="O5535" s="148">
        <v>180.595</v>
      </c>
      <c r="P5535" s="148">
        <v>0</v>
      </c>
      <c r="Q5535" s="21">
        <f t="shared" si="864"/>
        <v>0</v>
      </c>
      <c r="R5535" s="21">
        <f t="shared" si="865"/>
        <v>488.46963</v>
      </c>
      <c r="S5535" s="21">
        <f t="shared" si="866"/>
        <v>16.880051999999999</v>
      </c>
      <c r="T5535" s="21">
        <f t="shared" si="867"/>
        <v>573.56972000000007</v>
      </c>
      <c r="U5535" s="22">
        <f t="shared" si="868"/>
        <v>1078.919402</v>
      </c>
      <c r="V5535" s="39">
        <f t="shared" si="869"/>
        <v>0.81714218351551893</v>
      </c>
    </row>
    <row r="5536" spans="1:22">
      <c r="A5536">
        <v>5531</v>
      </c>
      <c r="B5536" s="155">
        <f t="shared" si="870"/>
        <v>41505</v>
      </c>
      <c r="C5536" s="148">
        <f t="shared" si="861"/>
        <v>2013</v>
      </c>
      <c r="D5536" s="148">
        <f t="shared" si="862"/>
        <v>8</v>
      </c>
      <c r="E5536" s="152">
        <v>11</v>
      </c>
      <c r="F5536" s="153">
        <v>0</v>
      </c>
      <c r="G5536" s="154">
        <v>640.75800000000004</v>
      </c>
      <c r="H5536" s="154">
        <v>0</v>
      </c>
      <c r="I5536" s="154">
        <v>597.80200000000002</v>
      </c>
      <c r="J5536" s="151">
        <v>0</v>
      </c>
      <c r="K5536" s="149">
        <f t="shared" si="863"/>
        <v>1238.56</v>
      </c>
      <c r="L5536" s="148">
        <v>0</v>
      </c>
      <c r="M5536" s="148">
        <v>187.209</v>
      </c>
      <c r="N5536" s="148">
        <v>0</v>
      </c>
      <c r="O5536" s="148">
        <v>136.85499999999999</v>
      </c>
      <c r="P5536" s="148">
        <v>0</v>
      </c>
      <c r="Q5536" s="21">
        <f t="shared" si="864"/>
        <v>0</v>
      </c>
      <c r="R5536" s="21">
        <f t="shared" si="865"/>
        <v>598.50717299999997</v>
      </c>
      <c r="S5536" s="21">
        <f t="shared" si="866"/>
        <v>0</v>
      </c>
      <c r="T5536" s="21">
        <f t="shared" si="867"/>
        <v>434.65147999999999</v>
      </c>
      <c r="U5536" s="22">
        <f t="shared" si="868"/>
        <v>1033.158653</v>
      </c>
      <c r="V5536" s="39">
        <f t="shared" si="869"/>
        <v>0.83416116538560914</v>
      </c>
    </row>
    <row r="5537" spans="1:22">
      <c r="A5537">
        <v>5532</v>
      </c>
      <c r="B5537" s="155">
        <f t="shared" si="870"/>
        <v>41505</v>
      </c>
      <c r="C5537" s="148">
        <f t="shared" si="861"/>
        <v>2013</v>
      </c>
      <c r="D5537" s="148">
        <f t="shared" si="862"/>
        <v>8</v>
      </c>
      <c r="E5537" s="152">
        <v>12</v>
      </c>
      <c r="F5537" s="153">
        <v>0</v>
      </c>
      <c r="G5537" s="154">
        <v>644.91099999999994</v>
      </c>
      <c r="H5537" s="154">
        <v>0</v>
      </c>
      <c r="I5537" s="154">
        <v>594.14400000000001</v>
      </c>
      <c r="J5537" s="151">
        <v>0</v>
      </c>
      <c r="K5537" s="149">
        <f t="shared" si="863"/>
        <v>1239.0549999999998</v>
      </c>
      <c r="L5537" s="148">
        <v>0</v>
      </c>
      <c r="M5537" s="148">
        <v>190.65199999999999</v>
      </c>
      <c r="N5537" s="148">
        <v>0</v>
      </c>
      <c r="O5537" s="148">
        <v>136.494</v>
      </c>
      <c r="P5537" s="148">
        <v>0</v>
      </c>
      <c r="Q5537" s="21">
        <f t="shared" si="864"/>
        <v>0</v>
      </c>
      <c r="R5537" s="21">
        <f t="shared" si="865"/>
        <v>609.51444400000003</v>
      </c>
      <c r="S5537" s="21">
        <f t="shared" si="866"/>
        <v>0</v>
      </c>
      <c r="T5537" s="21">
        <f t="shared" si="867"/>
        <v>433.50494400000002</v>
      </c>
      <c r="U5537" s="22">
        <f t="shared" si="868"/>
        <v>1043.0193880000002</v>
      </c>
      <c r="V5537" s="39">
        <f t="shared" si="869"/>
        <v>0.84178619028211044</v>
      </c>
    </row>
    <row r="5538" spans="1:22">
      <c r="A5538">
        <v>5533</v>
      </c>
      <c r="B5538" s="155">
        <f t="shared" si="870"/>
        <v>41505</v>
      </c>
      <c r="C5538" s="148">
        <f t="shared" si="861"/>
        <v>2013</v>
      </c>
      <c r="D5538" s="148">
        <f t="shared" si="862"/>
        <v>8</v>
      </c>
      <c r="E5538" s="152">
        <v>13</v>
      </c>
      <c r="F5538" s="153">
        <v>0</v>
      </c>
      <c r="G5538" s="154">
        <v>664.14400000000001</v>
      </c>
      <c r="H5538" s="154">
        <v>0</v>
      </c>
      <c r="I5538" s="154">
        <v>592.01099999999997</v>
      </c>
      <c r="J5538" s="151">
        <v>0</v>
      </c>
      <c r="K5538" s="149">
        <f t="shared" si="863"/>
        <v>1256.155</v>
      </c>
      <c r="L5538" s="148">
        <v>0</v>
      </c>
      <c r="M5538" s="148">
        <v>194.02199999999999</v>
      </c>
      <c r="N5538" s="148">
        <v>0</v>
      </c>
      <c r="O5538" s="148">
        <v>136.02500000000001</v>
      </c>
      <c r="P5538" s="148">
        <v>0</v>
      </c>
      <c r="Q5538" s="21">
        <f t="shared" si="864"/>
        <v>0</v>
      </c>
      <c r="R5538" s="21">
        <f t="shared" si="865"/>
        <v>620.28833399999996</v>
      </c>
      <c r="S5538" s="21">
        <f t="shared" si="866"/>
        <v>0</v>
      </c>
      <c r="T5538" s="21">
        <f t="shared" si="867"/>
        <v>432.01540000000006</v>
      </c>
      <c r="U5538" s="22">
        <f t="shared" si="868"/>
        <v>1052.3037340000001</v>
      </c>
      <c r="V5538" s="39">
        <f t="shared" si="869"/>
        <v>0.837718063455545</v>
      </c>
    </row>
    <row r="5539" spans="1:22">
      <c r="A5539">
        <v>5534</v>
      </c>
      <c r="B5539" s="155">
        <f t="shared" si="870"/>
        <v>41505</v>
      </c>
      <c r="C5539" s="148">
        <f t="shared" si="861"/>
        <v>2013</v>
      </c>
      <c r="D5539" s="148">
        <f t="shared" si="862"/>
        <v>8</v>
      </c>
      <c r="E5539" s="152">
        <v>14</v>
      </c>
      <c r="F5539" s="153">
        <v>0</v>
      </c>
      <c r="G5539" s="154">
        <v>512.47500000000002</v>
      </c>
      <c r="H5539" s="154">
        <v>0</v>
      </c>
      <c r="I5539" s="154">
        <v>796.04899999999998</v>
      </c>
      <c r="J5539" s="151">
        <v>0</v>
      </c>
      <c r="K5539" s="149">
        <f t="shared" si="863"/>
        <v>1308.5239999999999</v>
      </c>
      <c r="L5539" s="148">
        <v>0</v>
      </c>
      <c r="M5539" s="148">
        <v>152.809</v>
      </c>
      <c r="N5539" s="148">
        <v>0</v>
      </c>
      <c r="O5539" s="148">
        <v>180.274</v>
      </c>
      <c r="P5539" s="148">
        <v>0</v>
      </c>
      <c r="Q5539" s="21">
        <f t="shared" si="864"/>
        <v>0</v>
      </c>
      <c r="R5539" s="21">
        <f t="shared" si="865"/>
        <v>488.530373</v>
      </c>
      <c r="S5539" s="21">
        <f t="shared" si="866"/>
        <v>0</v>
      </c>
      <c r="T5539" s="21">
        <f t="shared" si="867"/>
        <v>572.55022400000007</v>
      </c>
      <c r="U5539" s="22">
        <f t="shared" si="868"/>
        <v>1061.0805970000001</v>
      </c>
      <c r="V5539" s="39">
        <f t="shared" si="869"/>
        <v>0.81089884251263267</v>
      </c>
    </row>
    <row r="5540" spans="1:22">
      <c r="A5540">
        <v>5535</v>
      </c>
      <c r="B5540" s="155">
        <f t="shared" si="870"/>
        <v>41505</v>
      </c>
      <c r="C5540" s="148">
        <f t="shared" si="861"/>
        <v>2013</v>
      </c>
      <c r="D5540" s="148">
        <f t="shared" si="862"/>
        <v>8</v>
      </c>
      <c r="E5540" s="152">
        <v>15</v>
      </c>
      <c r="F5540" s="153">
        <v>0</v>
      </c>
      <c r="G5540" s="154">
        <v>655.60400000000004</v>
      </c>
      <c r="H5540" s="154">
        <v>0.13400000000000001</v>
      </c>
      <c r="I5540" s="154">
        <v>540.14400000000001</v>
      </c>
      <c r="J5540" s="151">
        <v>0</v>
      </c>
      <c r="K5540" s="149">
        <f t="shared" si="863"/>
        <v>1195.8820000000001</v>
      </c>
      <c r="L5540" s="148">
        <v>0</v>
      </c>
      <c r="M5540" s="148">
        <v>192.92500000000001</v>
      </c>
      <c r="N5540" s="148">
        <v>8.6519999999999992</v>
      </c>
      <c r="O5540" s="148">
        <v>125.976</v>
      </c>
      <c r="P5540" s="148">
        <v>0</v>
      </c>
      <c r="Q5540" s="21">
        <f t="shared" si="864"/>
        <v>0</v>
      </c>
      <c r="R5540" s="21">
        <f t="shared" si="865"/>
        <v>616.78122500000006</v>
      </c>
      <c r="S5540" s="21">
        <f t="shared" si="866"/>
        <v>16.880051999999999</v>
      </c>
      <c r="T5540" s="21">
        <f t="shared" si="867"/>
        <v>400.09977600000002</v>
      </c>
      <c r="U5540" s="22">
        <f t="shared" si="868"/>
        <v>1033.7610530000002</v>
      </c>
      <c r="V5540" s="39">
        <f t="shared" si="869"/>
        <v>0.86443399348765193</v>
      </c>
    </row>
    <row r="5541" spans="1:22">
      <c r="A5541">
        <v>5536</v>
      </c>
      <c r="B5541" s="155">
        <f t="shared" si="870"/>
        <v>41505</v>
      </c>
      <c r="C5541" s="148">
        <f t="shared" si="861"/>
        <v>2013</v>
      </c>
      <c r="D5541" s="148">
        <f t="shared" si="862"/>
        <v>8</v>
      </c>
      <c r="E5541" s="152">
        <v>16</v>
      </c>
      <c r="F5541" s="153">
        <v>0</v>
      </c>
      <c r="G5541" s="154">
        <v>509.56599999999997</v>
      </c>
      <c r="H5541" s="154">
        <v>0</v>
      </c>
      <c r="I5541" s="154">
        <v>749.91899999999998</v>
      </c>
      <c r="J5541" s="151">
        <v>0</v>
      </c>
      <c r="K5541" s="149">
        <f t="shared" si="863"/>
        <v>1259.4849999999999</v>
      </c>
      <c r="L5541" s="148">
        <v>0</v>
      </c>
      <c r="M5541" s="148">
        <v>152.76</v>
      </c>
      <c r="N5541" s="148">
        <v>0</v>
      </c>
      <c r="O5541" s="148">
        <v>171.18899999999999</v>
      </c>
      <c r="P5541" s="148">
        <v>0</v>
      </c>
      <c r="Q5541" s="21">
        <f t="shared" si="864"/>
        <v>0</v>
      </c>
      <c r="R5541" s="21">
        <f t="shared" si="865"/>
        <v>488.37371999999999</v>
      </c>
      <c r="S5541" s="21">
        <f t="shared" si="866"/>
        <v>0</v>
      </c>
      <c r="T5541" s="21">
        <f t="shared" si="867"/>
        <v>543.69626400000004</v>
      </c>
      <c r="U5541" s="22">
        <f t="shared" si="868"/>
        <v>1032.069984</v>
      </c>
      <c r="V5541" s="39">
        <f t="shared" si="869"/>
        <v>0.81943809096575193</v>
      </c>
    </row>
    <row r="5542" spans="1:22">
      <c r="A5542">
        <v>5537</v>
      </c>
      <c r="B5542" s="155">
        <f t="shared" si="870"/>
        <v>41505</v>
      </c>
      <c r="C5542" s="148">
        <f t="shared" si="861"/>
        <v>2013</v>
      </c>
      <c r="D5542" s="148">
        <f t="shared" si="862"/>
        <v>8</v>
      </c>
      <c r="E5542" s="152">
        <v>17</v>
      </c>
      <c r="F5542" s="153">
        <v>0</v>
      </c>
      <c r="G5542" s="154">
        <v>508.495</v>
      </c>
      <c r="H5542" s="154">
        <v>0.16200000000000001</v>
      </c>
      <c r="I5542" s="154">
        <v>747.37300000000005</v>
      </c>
      <c r="J5542" s="151">
        <v>0</v>
      </c>
      <c r="K5542" s="149">
        <f t="shared" si="863"/>
        <v>1256.03</v>
      </c>
      <c r="L5542" s="148">
        <v>0</v>
      </c>
      <c r="M5542" s="148">
        <v>152.68799999999999</v>
      </c>
      <c r="N5542" s="148">
        <v>1.919</v>
      </c>
      <c r="O5542" s="148">
        <v>170.625</v>
      </c>
      <c r="P5542" s="148">
        <v>0</v>
      </c>
      <c r="Q5542" s="21">
        <f t="shared" si="864"/>
        <v>0</v>
      </c>
      <c r="R5542" s="21">
        <f t="shared" si="865"/>
        <v>488.14353599999998</v>
      </c>
      <c r="S5542" s="21">
        <f t="shared" si="866"/>
        <v>3.7439690000000003</v>
      </c>
      <c r="T5542" s="21">
        <f t="shared" si="867"/>
        <v>541.90499999999997</v>
      </c>
      <c r="U5542" s="22">
        <f t="shared" si="868"/>
        <v>1033.7925049999999</v>
      </c>
      <c r="V5542" s="39">
        <f t="shared" si="869"/>
        <v>0.82306354545671678</v>
      </c>
    </row>
    <row r="5543" spans="1:22">
      <c r="A5543">
        <v>5538</v>
      </c>
      <c r="B5543" s="155">
        <f t="shared" si="870"/>
        <v>41505</v>
      </c>
      <c r="C5543" s="148">
        <f t="shared" si="861"/>
        <v>2013</v>
      </c>
      <c r="D5543" s="148">
        <f t="shared" si="862"/>
        <v>8</v>
      </c>
      <c r="E5543" s="152">
        <v>18</v>
      </c>
      <c r="F5543" s="153">
        <v>0</v>
      </c>
      <c r="G5543" s="154">
        <v>509.82600000000002</v>
      </c>
      <c r="H5543" s="154">
        <v>0</v>
      </c>
      <c r="I5543" s="154">
        <v>729.92</v>
      </c>
      <c r="J5543" s="151">
        <v>0</v>
      </c>
      <c r="K5543" s="149">
        <f t="shared" si="863"/>
        <v>1239.7460000000001</v>
      </c>
      <c r="L5543" s="148">
        <v>0</v>
      </c>
      <c r="M5543" s="148">
        <v>152.72800000000001</v>
      </c>
      <c r="N5543" s="148">
        <v>0</v>
      </c>
      <c r="O5543" s="148">
        <v>164.702</v>
      </c>
      <c r="P5543" s="148">
        <v>0</v>
      </c>
      <c r="Q5543" s="21">
        <f t="shared" si="864"/>
        <v>0</v>
      </c>
      <c r="R5543" s="21">
        <f t="shared" si="865"/>
        <v>488.27141600000004</v>
      </c>
      <c r="S5543" s="21">
        <f t="shared" si="866"/>
        <v>0</v>
      </c>
      <c r="T5543" s="21">
        <f t="shared" si="867"/>
        <v>523.09355200000005</v>
      </c>
      <c r="U5543" s="22">
        <f t="shared" si="868"/>
        <v>1011.3649680000001</v>
      </c>
      <c r="V5543" s="39">
        <f t="shared" si="869"/>
        <v>0.81578401382218613</v>
      </c>
    </row>
    <row r="5544" spans="1:22">
      <c r="A5544">
        <v>5539</v>
      </c>
      <c r="B5544" s="155">
        <f t="shared" si="870"/>
        <v>41505</v>
      </c>
      <c r="C5544" s="148">
        <f t="shared" si="861"/>
        <v>2013</v>
      </c>
      <c r="D5544" s="148">
        <f t="shared" si="862"/>
        <v>8</v>
      </c>
      <c r="E5544" s="152">
        <v>19</v>
      </c>
      <c r="F5544" s="153">
        <v>0</v>
      </c>
      <c r="G5544" s="154">
        <v>508.60199999999998</v>
      </c>
      <c r="H5544" s="154">
        <v>0</v>
      </c>
      <c r="I5544" s="154">
        <v>944.44600000000003</v>
      </c>
      <c r="J5544" s="151">
        <v>0</v>
      </c>
      <c r="K5544" s="149">
        <f t="shared" si="863"/>
        <v>1453.048</v>
      </c>
      <c r="L5544" s="148">
        <v>0</v>
      </c>
      <c r="M5544" s="148">
        <v>152.06</v>
      </c>
      <c r="N5544" s="148">
        <v>0</v>
      </c>
      <c r="O5544" s="148">
        <v>211.25700000000001</v>
      </c>
      <c r="P5544" s="148">
        <v>0</v>
      </c>
      <c r="Q5544" s="21">
        <f t="shared" si="864"/>
        <v>0</v>
      </c>
      <c r="R5544" s="21">
        <f t="shared" si="865"/>
        <v>486.13582000000002</v>
      </c>
      <c r="S5544" s="21">
        <f t="shared" si="866"/>
        <v>0</v>
      </c>
      <c r="T5544" s="21">
        <f t="shared" si="867"/>
        <v>670.95223200000009</v>
      </c>
      <c r="U5544" s="22">
        <f t="shared" si="868"/>
        <v>1157.0880520000001</v>
      </c>
      <c r="V5544" s="39">
        <f t="shared" si="869"/>
        <v>0.79631784497139813</v>
      </c>
    </row>
    <row r="5545" spans="1:22">
      <c r="A5545">
        <v>5540</v>
      </c>
      <c r="B5545" s="155">
        <f t="shared" si="870"/>
        <v>41505</v>
      </c>
      <c r="C5545" s="148">
        <f t="shared" si="861"/>
        <v>2013</v>
      </c>
      <c r="D5545" s="148">
        <f t="shared" si="862"/>
        <v>8</v>
      </c>
      <c r="E5545" s="152">
        <v>20</v>
      </c>
      <c r="F5545" s="153">
        <v>0</v>
      </c>
      <c r="G5545" s="154">
        <v>653.99099999999999</v>
      </c>
      <c r="H5545" s="154">
        <v>0</v>
      </c>
      <c r="I5545" s="154">
        <v>1007.229</v>
      </c>
      <c r="J5545" s="151">
        <v>0</v>
      </c>
      <c r="K5545" s="149">
        <f t="shared" si="863"/>
        <v>1661.22</v>
      </c>
      <c r="L5545" s="148">
        <v>0</v>
      </c>
      <c r="M5545" s="148">
        <v>197.08699999999999</v>
      </c>
      <c r="N5545" s="148">
        <v>0</v>
      </c>
      <c r="O5545" s="148">
        <v>227.38399999999999</v>
      </c>
      <c r="P5545" s="148">
        <v>0</v>
      </c>
      <c r="Q5545" s="21">
        <f t="shared" si="864"/>
        <v>0</v>
      </c>
      <c r="R5545" s="21">
        <f t="shared" si="865"/>
        <v>630.08713899999998</v>
      </c>
      <c r="S5545" s="21">
        <f t="shared" si="866"/>
        <v>0</v>
      </c>
      <c r="T5545" s="21">
        <f t="shared" si="867"/>
        <v>722.17158399999994</v>
      </c>
      <c r="U5545" s="22">
        <f t="shared" si="868"/>
        <v>1352.2587229999999</v>
      </c>
      <c r="V5545" s="39">
        <f t="shared" si="869"/>
        <v>0.81401543624565076</v>
      </c>
    </row>
    <row r="5546" spans="1:22">
      <c r="A5546">
        <v>5541</v>
      </c>
      <c r="B5546" s="155">
        <f t="shared" si="870"/>
        <v>41505</v>
      </c>
      <c r="C5546" s="148">
        <f t="shared" si="861"/>
        <v>2013</v>
      </c>
      <c r="D5546" s="148">
        <f t="shared" si="862"/>
        <v>8</v>
      </c>
      <c r="E5546" s="152">
        <v>21</v>
      </c>
      <c r="F5546" s="153">
        <v>0</v>
      </c>
      <c r="G5546" s="154">
        <v>507.34100000000001</v>
      </c>
      <c r="H5546" s="154">
        <v>0</v>
      </c>
      <c r="I5546" s="154">
        <v>1271.2280000000001</v>
      </c>
      <c r="J5546" s="151">
        <v>0</v>
      </c>
      <c r="K5546" s="149">
        <f t="shared" si="863"/>
        <v>1778.569</v>
      </c>
      <c r="L5546" s="148">
        <v>0</v>
      </c>
      <c r="M5546" s="148">
        <v>152.042</v>
      </c>
      <c r="N5546" s="148">
        <v>0</v>
      </c>
      <c r="O5546" s="148">
        <v>284.95499999999998</v>
      </c>
      <c r="P5546" s="148">
        <v>0</v>
      </c>
      <c r="Q5546" s="21">
        <f t="shared" si="864"/>
        <v>0</v>
      </c>
      <c r="R5546" s="21">
        <f t="shared" si="865"/>
        <v>486.07827400000002</v>
      </c>
      <c r="S5546" s="21">
        <f t="shared" si="866"/>
        <v>0</v>
      </c>
      <c r="T5546" s="21">
        <f t="shared" si="867"/>
        <v>905.01707999999996</v>
      </c>
      <c r="U5546" s="22">
        <f t="shared" si="868"/>
        <v>1391.095354</v>
      </c>
      <c r="V5546" s="39">
        <f t="shared" si="869"/>
        <v>0.78214303409088992</v>
      </c>
    </row>
    <row r="5547" spans="1:22">
      <c r="A5547">
        <v>5542</v>
      </c>
      <c r="B5547" s="155">
        <f t="shared" si="870"/>
        <v>41505</v>
      </c>
      <c r="C5547" s="148">
        <f t="shared" si="861"/>
        <v>2013</v>
      </c>
      <c r="D5547" s="148">
        <f t="shared" si="862"/>
        <v>8</v>
      </c>
      <c r="E5547" s="152">
        <v>22</v>
      </c>
      <c r="F5547" s="153">
        <v>0</v>
      </c>
      <c r="G5547" s="154">
        <v>509.185</v>
      </c>
      <c r="H5547" s="154">
        <v>0</v>
      </c>
      <c r="I5547" s="154">
        <v>1033.211</v>
      </c>
      <c r="J5547" s="151">
        <v>0</v>
      </c>
      <c r="K5547" s="149">
        <f t="shared" si="863"/>
        <v>1542.396</v>
      </c>
      <c r="L5547" s="148">
        <v>0</v>
      </c>
      <c r="M5547" s="148">
        <v>151.03700000000001</v>
      </c>
      <c r="N5547" s="148">
        <v>0</v>
      </c>
      <c r="O5547" s="148">
        <v>234.691</v>
      </c>
      <c r="P5547" s="148">
        <v>0</v>
      </c>
      <c r="Q5547" s="21">
        <f t="shared" si="864"/>
        <v>0</v>
      </c>
      <c r="R5547" s="21">
        <f t="shared" si="865"/>
        <v>482.86528900000002</v>
      </c>
      <c r="S5547" s="21">
        <f t="shared" si="866"/>
        <v>0</v>
      </c>
      <c r="T5547" s="21">
        <f t="shared" si="867"/>
        <v>745.37861600000008</v>
      </c>
      <c r="U5547" s="22">
        <f t="shared" si="868"/>
        <v>1228.243905</v>
      </c>
      <c r="V5547" s="39">
        <f t="shared" si="869"/>
        <v>0.79632202430504229</v>
      </c>
    </row>
    <row r="5548" spans="1:22">
      <c r="A5548">
        <v>5543</v>
      </c>
      <c r="B5548" s="155">
        <f t="shared" si="870"/>
        <v>41505</v>
      </c>
      <c r="C5548" s="148">
        <f t="shared" si="861"/>
        <v>2013</v>
      </c>
      <c r="D5548" s="148">
        <f t="shared" si="862"/>
        <v>8</v>
      </c>
      <c r="E5548" s="152">
        <v>23</v>
      </c>
      <c r="F5548" s="153">
        <v>0</v>
      </c>
      <c r="G5548" s="154">
        <v>500.17599999999999</v>
      </c>
      <c r="H5548" s="154">
        <v>0</v>
      </c>
      <c r="I5548" s="154">
        <v>965.72900000000004</v>
      </c>
      <c r="J5548" s="151">
        <v>0</v>
      </c>
      <c r="K5548" s="149">
        <f t="shared" si="863"/>
        <v>1465.905</v>
      </c>
      <c r="L5548" s="148">
        <v>0</v>
      </c>
      <c r="M5548" s="148">
        <v>148.87899999999999</v>
      </c>
      <c r="N5548" s="148">
        <v>0</v>
      </c>
      <c r="O5548" s="148">
        <v>215.62899999999999</v>
      </c>
      <c r="P5548" s="148">
        <v>0</v>
      </c>
      <c r="Q5548" s="21">
        <f t="shared" si="864"/>
        <v>0</v>
      </c>
      <c r="R5548" s="21">
        <f t="shared" si="865"/>
        <v>475.96616299999999</v>
      </c>
      <c r="S5548" s="21">
        <f t="shared" si="866"/>
        <v>0</v>
      </c>
      <c r="T5548" s="21">
        <f t="shared" si="867"/>
        <v>684.83770400000003</v>
      </c>
      <c r="U5548" s="22">
        <f t="shared" si="868"/>
        <v>1160.8038670000001</v>
      </c>
      <c r="V5548" s="39">
        <f t="shared" si="869"/>
        <v>0.79186841371030192</v>
      </c>
    </row>
    <row r="5549" spans="1:22">
      <c r="A5549">
        <v>5544</v>
      </c>
      <c r="B5549" s="155">
        <f t="shared" si="870"/>
        <v>41505</v>
      </c>
      <c r="C5549" s="148">
        <f t="shared" si="861"/>
        <v>2013</v>
      </c>
      <c r="D5549" s="148">
        <f t="shared" si="862"/>
        <v>8</v>
      </c>
      <c r="E5549" s="152">
        <v>24</v>
      </c>
      <c r="F5549" s="153">
        <v>0</v>
      </c>
      <c r="G5549" s="154">
        <v>499.07</v>
      </c>
      <c r="H5549" s="154">
        <v>0</v>
      </c>
      <c r="I5549" s="154">
        <v>925.58799999999997</v>
      </c>
      <c r="J5549" s="151">
        <v>0</v>
      </c>
      <c r="K5549" s="149">
        <f t="shared" si="863"/>
        <v>1424.6579999999999</v>
      </c>
      <c r="L5549" s="148">
        <v>0</v>
      </c>
      <c r="M5549" s="148">
        <v>149.09299999999999</v>
      </c>
      <c r="N5549" s="148">
        <v>0</v>
      </c>
      <c r="O5549" s="148">
        <v>242.90100000000001</v>
      </c>
      <c r="P5549" s="148">
        <v>0</v>
      </c>
      <c r="Q5549" s="21">
        <f t="shared" si="864"/>
        <v>0</v>
      </c>
      <c r="R5549" s="21">
        <f t="shared" si="865"/>
        <v>476.65032099999996</v>
      </c>
      <c r="S5549" s="21">
        <f t="shared" si="866"/>
        <v>0</v>
      </c>
      <c r="T5549" s="21">
        <f t="shared" si="867"/>
        <v>771.45357600000011</v>
      </c>
      <c r="U5549" s="22">
        <f t="shared" si="868"/>
        <v>1248.103897</v>
      </c>
      <c r="V5549" s="39">
        <f t="shared" si="869"/>
        <v>0.87607264129355966</v>
      </c>
    </row>
    <row r="5550" spans="1:22">
      <c r="A5550">
        <v>5545</v>
      </c>
      <c r="B5550" s="155">
        <f t="shared" si="870"/>
        <v>41506</v>
      </c>
      <c r="C5550" s="148">
        <f t="shared" si="861"/>
        <v>2013</v>
      </c>
      <c r="D5550" s="148">
        <f t="shared" si="862"/>
        <v>8</v>
      </c>
      <c r="E5550" s="152">
        <v>1</v>
      </c>
      <c r="F5550" s="153">
        <v>0</v>
      </c>
      <c r="G5550" s="154">
        <v>530.42899999999997</v>
      </c>
      <c r="H5550" s="154">
        <v>0</v>
      </c>
      <c r="I5550" s="154">
        <v>756.726</v>
      </c>
      <c r="J5550" s="151">
        <v>0</v>
      </c>
      <c r="K5550" s="149">
        <f t="shared" si="863"/>
        <v>1287.155</v>
      </c>
      <c r="L5550" s="148">
        <v>0</v>
      </c>
      <c r="M5550" s="148">
        <v>153.12700000000001</v>
      </c>
      <c r="N5550" s="148">
        <v>0</v>
      </c>
      <c r="O5550" s="148">
        <v>187.96199999999999</v>
      </c>
      <c r="P5550" s="148">
        <v>0</v>
      </c>
      <c r="Q5550" s="21">
        <f t="shared" si="864"/>
        <v>0</v>
      </c>
      <c r="R5550" s="21">
        <f t="shared" si="865"/>
        <v>489.54701900000003</v>
      </c>
      <c r="S5550" s="21">
        <f t="shared" si="866"/>
        <v>0</v>
      </c>
      <c r="T5550" s="21">
        <f t="shared" si="867"/>
        <v>596.96731199999999</v>
      </c>
      <c r="U5550" s="22">
        <f t="shared" si="868"/>
        <v>1086.5143310000001</v>
      </c>
      <c r="V5550" s="39">
        <f t="shared" si="869"/>
        <v>0.84412081761714797</v>
      </c>
    </row>
    <row r="5551" spans="1:22">
      <c r="A5551">
        <v>5546</v>
      </c>
      <c r="B5551" s="155">
        <f t="shared" si="870"/>
        <v>41506</v>
      </c>
      <c r="C5551" s="148">
        <f t="shared" si="861"/>
        <v>2013</v>
      </c>
      <c r="D5551" s="148">
        <f t="shared" si="862"/>
        <v>8</v>
      </c>
      <c r="E5551" s="152">
        <v>2</v>
      </c>
      <c r="F5551" s="153">
        <v>0</v>
      </c>
      <c r="G5551" s="154">
        <v>389.36500000000001</v>
      </c>
      <c r="H5551" s="154">
        <v>0</v>
      </c>
      <c r="I5551" s="154">
        <v>825.83600000000001</v>
      </c>
      <c r="J5551" s="151">
        <v>0</v>
      </c>
      <c r="K5551" s="149">
        <f t="shared" si="863"/>
        <v>1215.201</v>
      </c>
      <c r="L5551" s="148">
        <v>0</v>
      </c>
      <c r="M5551" s="148">
        <v>114.539</v>
      </c>
      <c r="N5551" s="148">
        <v>0</v>
      </c>
      <c r="O5551" s="148">
        <v>202.46100000000001</v>
      </c>
      <c r="P5551" s="148">
        <v>0</v>
      </c>
      <c r="Q5551" s="21">
        <f t="shared" si="864"/>
        <v>0</v>
      </c>
      <c r="R5551" s="21">
        <f t="shared" si="865"/>
        <v>366.18118300000003</v>
      </c>
      <c r="S5551" s="21">
        <f t="shared" si="866"/>
        <v>0</v>
      </c>
      <c r="T5551" s="21">
        <f t="shared" si="867"/>
        <v>643.01613600000007</v>
      </c>
      <c r="U5551" s="22">
        <f t="shared" si="868"/>
        <v>1009.1973190000001</v>
      </c>
      <c r="V5551" s="39">
        <f t="shared" si="869"/>
        <v>0.83047768969907043</v>
      </c>
    </row>
    <row r="5552" spans="1:22">
      <c r="A5552">
        <v>5547</v>
      </c>
      <c r="B5552" s="155">
        <f t="shared" si="870"/>
        <v>41506</v>
      </c>
      <c r="C5552" s="148">
        <f t="shared" si="861"/>
        <v>2013</v>
      </c>
      <c r="D5552" s="148">
        <f t="shared" si="862"/>
        <v>8</v>
      </c>
      <c r="E5552" s="152">
        <v>3</v>
      </c>
      <c r="F5552" s="153">
        <v>0</v>
      </c>
      <c r="G5552" s="154">
        <v>386.976</v>
      </c>
      <c r="H5552" s="154">
        <v>0</v>
      </c>
      <c r="I5552" s="154">
        <v>857.85400000000004</v>
      </c>
      <c r="J5552" s="151">
        <v>0</v>
      </c>
      <c r="K5552" s="149">
        <f t="shared" si="863"/>
        <v>1244.83</v>
      </c>
      <c r="L5552" s="148">
        <v>0</v>
      </c>
      <c r="M5552" s="148">
        <v>113.90600000000001</v>
      </c>
      <c r="N5552" s="148">
        <v>0</v>
      </c>
      <c r="O5552" s="148">
        <v>206.416</v>
      </c>
      <c r="P5552" s="148">
        <v>0</v>
      </c>
      <c r="Q5552" s="21">
        <f t="shared" si="864"/>
        <v>0</v>
      </c>
      <c r="R5552" s="21">
        <f t="shared" si="865"/>
        <v>364.15748200000002</v>
      </c>
      <c r="S5552" s="21">
        <f t="shared" si="866"/>
        <v>0</v>
      </c>
      <c r="T5552" s="21">
        <f t="shared" si="867"/>
        <v>655.57721600000002</v>
      </c>
      <c r="U5552" s="22">
        <f t="shared" si="868"/>
        <v>1019.734698</v>
      </c>
      <c r="V5552" s="39">
        <f t="shared" si="869"/>
        <v>0.81917586979748247</v>
      </c>
    </row>
    <row r="5553" spans="1:22">
      <c r="A5553">
        <v>5548</v>
      </c>
      <c r="B5553" s="155">
        <f t="shared" si="870"/>
        <v>41506</v>
      </c>
      <c r="C5553" s="148">
        <f t="shared" si="861"/>
        <v>2013</v>
      </c>
      <c r="D5553" s="148">
        <f t="shared" si="862"/>
        <v>8</v>
      </c>
      <c r="E5553" s="152">
        <v>4</v>
      </c>
      <c r="F5553" s="153">
        <v>0</v>
      </c>
      <c r="G5553" s="154">
        <v>385.74700000000001</v>
      </c>
      <c r="H5553" s="154">
        <v>0</v>
      </c>
      <c r="I5553" s="154">
        <v>885.15</v>
      </c>
      <c r="J5553" s="151">
        <v>0</v>
      </c>
      <c r="K5553" s="149">
        <f t="shared" si="863"/>
        <v>1270.8969999999999</v>
      </c>
      <c r="L5553" s="148">
        <v>0</v>
      </c>
      <c r="M5553" s="148">
        <v>113.779</v>
      </c>
      <c r="N5553" s="148">
        <v>0</v>
      </c>
      <c r="O5553" s="148">
        <v>204.29900000000001</v>
      </c>
      <c r="P5553" s="148">
        <v>0</v>
      </c>
      <c r="Q5553" s="21">
        <f t="shared" si="864"/>
        <v>0</v>
      </c>
      <c r="R5553" s="21">
        <f t="shared" si="865"/>
        <v>363.751463</v>
      </c>
      <c r="S5553" s="21">
        <f t="shared" si="866"/>
        <v>0</v>
      </c>
      <c r="T5553" s="21">
        <f t="shared" si="867"/>
        <v>648.85362400000008</v>
      </c>
      <c r="U5553" s="22">
        <f t="shared" si="868"/>
        <v>1012.6050870000001</v>
      </c>
      <c r="V5553" s="39">
        <f t="shared" si="869"/>
        <v>0.79676408631069251</v>
      </c>
    </row>
    <row r="5554" spans="1:22">
      <c r="A5554">
        <v>5549</v>
      </c>
      <c r="B5554" s="155">
        <f t="shared" si="870"/>
        <v>41506</v>
      </c>
      <c r="C5554" s="148">
        <f t="shared" si="861"/>
        <v>2013</v>
      </c>
      <c r="D5554" s="148">
        <f t="shared" si="862"/>
        <v>8</v>
      </c>
      <c r="E5554" s="152">
        <v>5</v>
      </c>
      <c r="F5554" s="153">
        <v>0</v>
      </c>
      <c r="G5554" s="154">
        <v>439.70800000000003</v>
      </c>
      <c r="H5554" s="154">
        <v>0</v>
      </c>
      <c r="I5554" s="154">
        <v>901.48699999999997</v>
      </c>
      <c r="J5554" s="151">
        <v>0</v>
      </c>
      <c r="K5554" s="149">
        <f t="shared" si="863"/>
        <v>1341.1949999999999</v>
      </c>
      <c r="L5554" s="148">
        <v>0</v>
      </c>
      <c r="M5554" s="148">
        <v>130.67400000000001</v>
      </c>
      <c r="N5554" s="148">
        <v>0</v>
      </c>
      <c r="O5554" s="148">
        <v>207.505</v>
      </c>
      <c r="P5554" s="148">
        <v>0</v>
      </c>
      <c r="Q5554" s="21">
        <f t="shared" si="864"/>
        <v>0</v>
      </c>
      <c r="R5554" s="21">
        <f t="shared" si="865"/>
        <v>417.76477800000004</v>
      </c>
      <c r="S5554" s="21">
        <f t="shared" si="866"/>
        <v>0</v>
      </c>
      <c r="T5554" s="21">
        <f t="shared" si="867"/>
        <v>659.03588000000002</v>
      </c>
      <c r="U5554" s="22">
        <f t="shared" si="868"/>
        <v>1076.8006580000001</v>
      </c>
      <c r="V5554" s="39">
        <f t="shared" si="869"/>
        <v>0.80286659136068961</v>
      </c>
    </row>
    <row r="5555" spans="1:22">
      <c r="A5555">
        <v>5550</v>
      </c>
      <c r="B5555" s="155">
        <f t="shared" si="870"/>
        <v>41506</v>
      </c>
      <c r="C5555" s="148">
        <f t="shared" si="861"/>
        <v>2013</v>
      </c>
      <c r="D5555" s="148">
        <f t="shared" si="862"/>
        <v>8</v>
      </c>
      <c r="E5555" s="152">
        <v>6</v>
      </c>
      <c r="F5555" s="153">
        <v>0</v>
      </c>
      <c r="G5555" s="154">
        <v>437.27100000000002</v>
      </c>
      <c r="H5555" s="154">
        <v>0</v>
      </c>
      <c r="I5555" s="154">
        <v>903.32299999999998</v>
      </c>
      <c r="J5555" s="151">
        <v>0</v>
      </c>
      <c r="K5555" s="149">
        <f t="shared" si="863"/>
        <v>1340.5940000000001</v>
      </c>
      <c r="L5555" s="148">
        <v>0</v>
      </c>
      <c r="M5555" s="148">
        <v>131.773</v>
      </c>
      <c r="N5555" s="148">
        <v>0</v>
      </c>
      <c r="O5555" s="148">
        <v>207.80199999999999</v>
      </c>
      <c r="P5555" s="148">
        <v>0</v>
      </c>
      <c r="Q5555" s="21">
        <f t="shared" si="864"/>
        <v>0</v>
      </c>
      <c r="R5555" s="21">
        <f t="shared" si="865"/>
        <v>421.27828099999999</v>
      </c>
      <c r="S5555" s="21">
        <f t="shared" si="866"/>
        <v>0</v>
      </c>
      <c r="T5555" s="21">
        <f t="shared" si="867"/>
        <v>659.979152</v>
      </c>
      <c r="U5555" s="22">
        <f t="shared" si="868"/>
        <v>1081.257433</v>
      </c>
      <c r="V5555" s="39">
        <f t="shared" si="869"/>
        <v>0.80655100127257018</v>
      </c>
    </row>
    <row r="5556" spans="1:22">
      <c r="A5556">
        <v>5551</v>
      </c>
      <c r="B5556" s="155">
        <f t="shared" si="870"/>
        <v>41506</v>
      </c>
      <c r="C5556" s="148">
        <f t="shared" si="861"/>
        <v>2013</v>
      </c>
      <c r="D5556" s="148">
        <f t="shared" si="862"/>
        <v>8</v>
      </c>
      <c r="E5556" s="152">
        <v>7</v>
      </c>
      <c r="F5556" s="153">
        <v>0</v>
      </c>
      <c r="G5556" s="154">
        <v>417.67200000000003</v>
      </c>
      <c r="H5556" s="154">
        <v>0</v>
      </c>
      <c r="I5556" s="154">
        <v>944.55</v>
      </c>
      <c r="J5556" s="151">
        <v>0</v>
      </c>
      <c r="K5556" s="149">
        <f t="shared" si="863"/>
        <v>1362.222</v>
      </c>
      <c r="L5556" s="148">
        <v>0</v>
      </c>
      <c r="M5556" s="148">
        <v>121.221</v>
      </c>
      <c r="N5556" s="148">
        <v>0</v>
      </c>
      <c r="O5556" s="148">
        <v>219.11099999999999</v>
      </c>
      <c r="P5556" s="148">
        <v>0</v>
      </c>
      <c r="Q5556" s="21">
        <f t="shared" si="864"/>
        <v>0</v>
      </c>
      <c r="R5556" s="21">
        <f t="shared" si="865"/>
        <v>387.54353700000001</v>
      </c>
      <c r="S5556" s="21">
        <f t="shared" si="866"/>
        <v>0</v>
      </c>
      <c r="T5556" s="21">
        <f t="shared" si="867"/>
        <v>695.89653599999997</v>
      </c>
      <c r="U5556" s="22">
        <f t="shared" si="868"/>
        <v>1083.440073</v>
      </c>
      <c r="V5556" s="39">
        <f t="shared" si="869"/>
        <v>0.79534765478754565</v>
      </c>
    </row>
    <row r="5557" spans="1:22">
      <c r="A5557">
        <v>5552</v>
      </c>
      <c r="B5557" s="155">
        <f t="shared" si="870"/>
        <v>41506</v>
      </c>
      <c r="C5557" s="148">
        <f t="shared" si="861"/>
        <v>2013</v>
      </c>
      <c r="D5557" s="148">
        <f t="shared" si="862"/>
        <v>8</v>
      </c>
      <c r="E5557" s="152">
        <v>8</v>
      </c>
      <c r="F5557" s="153">
        <v>0</v>
      </c>
      <c r="G5557" s="154">
        <v>588.82500000000005</v>
      </c>
      <c r="H5557" s="154">
        <v>0</v>
      </c>
      <c r="I5557" s="154">
        <v>924.78399999999999</v>
      </c>
      <c r="J5557" s="151">
        <v>0</v>
      </c>
      <c r="K5557" s="149">
        <f t="shared" si="863"/>
        <v>1513.6089999999999</v>
      </c>
      <c r="L5557" s="148">
        <v>0</v>
      </c>
      <c r="M5557" s="148">
        <v>168.13200000000001</v>
      </c>
      <c r="N5557" s="148">
        <v>0</v>
      </c>
      <c r="O5557" s="148">
        <v>209.2</v>
      </c>
      <c r="P5557" s="148">
        <v>0</v>
      </c>
      <c r="Q5557" s="21">
        <f t="shared" si="864"/>
        <v>0</v>
      </c>
      <c r="R5557" s="21">
        <f t="shared" si="865"/>
        <v>537.51800400000002</v>
      </c>
      <c r="S5557" s="21">
        <f t="shared" si="866"/>
        <v>0</v>
      </c>
      <c r="T5557" s="21">
        <f t="shared" si="867"/>
        <v>664.41920000000005</v>
      </c>
      <c r="U5557" s="22">
        <f t="shared" si="868"/>
        <v>1201.9372040000001</v>
      </c>
      <c r="V5557" s="39">
        <f t="shared" si="869"/>
        <v>0.79408698283374379</v>
      </c>
    </row>
    <row r="5558" spans="1:22">
      <c r="A5558">
        <v>5553</v>
      </c>
      <c r="B5558" s="155">
        <f t="shared" si="870"/>
        <v>41506</v>
      </c>
      <c r="C5558" s="148">
        <f t="shared" si="861"/>
        <v>2013</v>
      </c>
      <c r="D5558" s="148">
        <f t="shared" si="862"/>
        <v>8</v>
      </c>
      <c r="E5558" s="152">
        <v>9</v>
      </c>
      <c r="F5558" s="153">
        <v>0</v>
      </c>
      <c r="G5558" s="154">
        <v>535.71699999999998</v>
      </c>
      <c r="H5558" s="154">
        <v>0</v>
      </c>
      <c r="I5558" s="154">
        <v>966.92100000000005</v>
      </c>
      <c r="J5558" s="151">
        <v>0</v>
      </c>
      <c r="K5558" s="149">
        <f t="shared" si="863"/>
        <v>1502.6379999999999</v>
      </c>
      <c r="L5558" s="148">
        <v>0</v>
      </c>
      <c r="M5558" s="148">
        <v>154.12</v>
      </c>
      <c r="N5558" s="148">
        <v>0</v>
      </c>
      <c r="O5558" s="148">
        <v>218.8</v>
      </c>
      <c r="P5558" s="148">
        <v>0</v>
      </c>
      <c r="Q5558" s="21">
        <f t="shared" si="864"/>
        <v>0</v>
      </c>
      <c r="R5558" s="21">
        <f t="shared" si="865"/>
        <v>492.72164000000004</v>
      </c>
      <c r="S5558" s="21">
        <f t="shared" si="866"/>
        <v>0</v>
      </c>
      <c r="T5558" s="21">
        <f t="shared" si="867"/>
        <v>694.90880000000004</v>
      </c>
      <c r="U5558" s="22">
        <f t="shared" si="868"/>
        <v>1187.6304400000001</v>
      </c>
      <c r="V5558" s="39">
        <f t="shared" si="869"/>
        <v>0.79036364047761354</v>
      </c>
    </row>
    <row r="5559" spans="1:22">
      <c r="A5559">
        <v>5554</v>
      </c>
      <c r="B5559" s="155">
        <f t="shared" si="870"/>
        <v>41506</v>
      </c>
      <c r="C5559" s="148">
        <f t="shared" si="861"/>
        <v>2013</v>
      </c>
      <c r="D5559" s="148">
        <f t="shared" si="862"/>
        <v>8</v>
      </c>
      <c r="E5559" s="152">
        <v>10</v>
      </c>
      <c r="F5559" s="153">
        <v>0</v>
      </c>
      <c r="G5559" s="154">
        <v>638.52</v>
      </c>
      <c r="H5559" s="154">
        <v>0</v>
      </c>
      <c r="I5559" s="154">
        <v>1020.1609999999999</v>
      </c>
      <c r="J5559" s="151">
        <v>0</v>
      </c>
      <c r="K5559" s="149">
        <f t="shared" si="863"/>
        <v>1658.681</v>
      </c>
      <c r="L5559" s="148">
        <v>0</v>
      </c>
      <c r="M5559" s="148">
        <v>182.32400000000001</v>
      </c>
      <c r="N5559" s="148">
        <v>0</v>
      </c>
      <c r="O5559" s="148">
        <v>233.10300000000001</v>
      </c>
      <c r="P5559" s="148">
        <v>0</v>
      </c>
      <c r="Q5559" s="21">
        <f t="shared" si="864"/>
        <v>0</v>
      </c>
      <c r="R5559" s="21">
        <f t="shared" si="865"/>
        <v>582.88982800000008</v>
      </c>
      <c r="S5559" s="21">
        <f t="shared" si="866"/>
        <v>0</v>
      </c>
      <c r="T5559" s="21">
        <f t="shared" si="867"/>
        <v>740.33512800000005</v>
      </c>
      <c r="U5559" s="22">
        <f t="shared" si="868"/>
        <v>1323.224956</v>
      </c>
      <c r="V5559" s="39">
        <f t="shared" si="869"/>
        <v>0.79775734815796406</v>
      </c>
    </row>
    <row r="5560" spans="1:22">
      <c r="A5560">
        <v>5555</v>
      </c>
      <c r="B5560" s="155">
        <f t="shared" si="870"/>
        <v>41506</v>
      </c>
      <c r="C5560" s="148">
        <f t="shared" si="861"/>
        <v>2013</v>
      </c>
      <c r="D5560" s="148">
        <f t="shared" si="862"/>
        <v>8</v>
      </c>
      <c r="E5560" s="152">
        <v>11</v>
      </c>
      <c r="F5560" s="153">
        <v>0</v>
      </c>
      <c r="G5560" s="154">
        <v>562.928</v>
      </c>
      <c r="H5560" s="154">
        <v>0</v>
      </c>
      <c r="I5560" s="154">
        <v>1063.818</v>
      </c>
      <c r="J5560" s="151">
        <v>0</v>
      </c>
      <c r="K5560" s="149">
        <f t="shared" si="863"/>
        <v>1626.7460000000001</v>
      </c>
      <c r="L5560" s="148">
        <v>0</v>
      </c>
      <c r="M5560" s="148">
        <v>162.221</v>
      </c>
      <c r="N5560" s="148">
        <v>0</v>
      </c>
      <c r="O5560" s="148">
        <v>239.416</v>
      </c>
      <c r="P5560" s="148">
        <v>0</v>
      </c>
      <c r="Q5560" s="21">
        <f t="shared" si="864"/>
        <v>0</v>
      </c>
      <c r="R5560" s="21">
        <f t="shared" si="865"/>
        <v>518.62053700000001</v>
      </c>
      <c r="S5560" s="21">
        <f t="shared" si="866"/>
        <v>0</v>
      </c>
      <c r="T5560" s="21">
        <f t="shared" si="867"/>
        <v>760.38521600000001</v>
      </c>
      <c r="U5560" s="22">
        <f t="shared" si="868"/>
        <v>1279.0057529999999</v>
      </c>
      <c r="V5560" s="39">
        <f t="shared" si="869"/>
        <v>0.78623568338265459</v>
      </c>
    </row>
    <row r="5561" spans="1:22">
      <c r="A5561">
        <v>5556</v>
      </c>
      <c r="B5561" s="155">
        <f t="shared" si="870"/>
        <v>41506</v>
      </c>
      <c r="C5561" s="148">
        <f t="shared" si="861"/>
        <v>2013</v>
      </c>
      <c r="D5561" s="148">
        <f t="shared" si="862"/>
        <v>8</v>
      </c>
      <c r="E5561" s="152">
        <v>12</v>
      </c>
      <c r="F5561" s="153">
        <v>0</v>
      </c>
      <c r="G5561" s="154">
        <v>815.61900000000003</v>
      </c>
      <c r="H5561" s="154">
        <v>0</v>
      </c>
      <c r="I5561" s="154">
        <v>875.11800000000005</v>
      </c>
      <c r="J5561" s="151">
        <v>0</v>
      </c>
      <c r="K5561" s="149">
        <f t="shared" si="863"/>
        <v>1690.7370000000001</v>
      </c>
      <c r="L5561" s="148">
        <v>0</v>
      </c>
      <c r="M5561" s="148">
        <v>226.55</v>
      </c>
      <c r="N5561" s="148">
        <v>0</v>
      </c>
      <c r="O5561" s="148">
        <v>202.26900000000001</v>
      </c>
      <c r="P5561" s="148">
        <v>0</v>
      </c>
      <c r="Q5561" s="21">
        <f t="shared" si="864"/>
        <v>0</v>
      </c>
      <c r="R5561" s="21">
        <f t="shared" si="865"/>
        <v>724.28035</v>
      </c>
      <c r="S5561" s="21">
        <f t="shared" si="866"/>
        <v>0</v>
      </c>
      <c r="T5561" s="21">
        <f t="shared" si="867"/>
        <v>642.4063440000001</v>
      </c>
      <c r="U5561" s="22">
        <f t="shared" si="868"/>
        <v>1366.686694</v>
      </c>
      <c r="V5561" s="39">
        <f t="shared" si="869"/>
        <v>0.80833783965217532</v>
      </c>
    </row>
    <row r="5562" spans="1:22">
      <c r="A5562">
        <v>5557</v>
      </c>
      <c r="B5562" s="155">
        <f t="shared" si="870"/>
        <v>41506</v>
      </c>
      <c r="C5562" s="148">
        <f t="shared" si="861"/>
        <v>2013</v>
      </c>
      <c r="D5562" s="148">
        <f t="shared" si="862"/>
        <v>8</v>
      </c>
      <c r="E5562" s="152">
        <v>13</v>
      </c>
      <c r="F5562" s="153">
        <v>0</v>
      </c>
      <c r="G5562" s="154">
        <v>865.58299999999997</v>
      </c>
      <c r="H5562" s="154">
        <v>0</v>
      </c>
      <c r="I5562" s="154">
        <v>860.94</v>
      </c>
      <c r="J5562" s="151">
        <v>0</v>
      </c>
      <c r="K5562" s="149">
        <f t="shared" si="863"/>
        <v>1726.5230000000001</v>
      </c>
      <c r="L5562" s="148">
        <v>0</v>
      </c>
      <c r="M5562" s="148">
        <v>239.80799999999999</v>
      </c>
      <c r="N5562" s="148">
        <v>0</v>
      </c>
      <c r="O5562" s="148">
        <v>199.63900000000001</v>
      </c>
      <c r="P5562" s="148">
        <v>0</v>
      </c>
      <c r="Q5562" s="21">
        <f t="shared" si="864"/>
        <v>0</v>
      </c>
      <c r="R5562" s="21">
        <f t="shared" si="865"/>
        <v>766.66617599999995</v>
      </c>
      <c r="S5562" s="21">
        <f t="shared" si="866"/>
        <v>0</v>
      </c>
      <c r="T5562" s="21">
        <f t="shared" si="867"/>
        <v>634.05346400000008</v>
      </c>
      <c r="U5562" s="22">
        <f t="shared" si="868"/>
        <v>1400.71964</v>
      </c>
      <c r="V5562" s="39">
        <f t="shared" si="869"/>
        <v>0.811295094244328</v>
      </c>
    </row>
    <row r="5563" spans="1:22">
      <c r="A5563">
        <v>5558</v>
      </c>
      <c r="B5563" s="155">
        <f t="shared" si="870"/>
        <v>41506</v>
      </c>
      <c r="C5563" s="148">
        <f t="shared" si="861"/>
        <v>2013</v>
      </c>
      <c r="D5563" s="148">
        <f t="shared" si="862"/>
        <v>8</v>
      </c>
      <c r="E5563" s="152">
        <v>14</v>
      </c>
      <c r="F5563" s="153">
        <v>0</v>
      </c>
      <c r="G5563" s="154">
        <v>589.92999999999995</v>
      </c>
      <c r="H5563" s="154">
        <v>0</v>
      </c>
      <c r="I5563" s="154">
        <v>855.63599999999997</v>
      </c>
      <c r="J5563" s="151">
        <v>0</v>
      </c>
      <c r="K5563" s="149">
        <f t="shared" si="863"/>
        <v>1445.5659999999998</v>
      </c>
      <c r="L5563" s="148">
        <v>0</v>
      </c>
      <c r="M5563" s="148">
        <v>169.50800000000001</v>
      </c>
      <c r="N5563" s="148">
        <v>0</v>
      </c>
      <c r="O5563" s="148">
        <v>198.74299999999999</v>
      </c>
      <c r="P5563" s="148">
        <v>0</v>
      </c>
      <c r="Q5563" s="21">
        <f t="shared" si="864"/>
        <v>0</v>
      </c>
      <c r="R5563" s="21">
        <f t="shared" si="865"/>
        <v>541.91707600000007</v>
      </c>
      <c r="S5563" s="21">
        <f t="shared" si="866"/>
        <v>0</v>
      </c>
      <c r="T5563" s="21">
        <f t="shared" si="867"/>
        <v>631.20776799999999</v>
      </c>
      <c r="U5563" s="22">
        <f t="shared" si="868"/>
        <v>1173.1248439999999</v>
      </c>
      <c r="V5563" s="39">
        <f t="shared" si="869"/>
        <v>0.81153322919880522</v>
      </c>
    </row>
    <row r="5564" spans="1:22">
      <c r="A5564">
        <v>5559</v>
      </c>
      <c r="B5564" s="155">
        <f t="shared" si="870"/>
        <v>41506</v>
      </c>
      <c r="C5564" s="148">
        <f t="shared" si="861"/>
        <v>2013</v>
      </c>
      <c r="D5564" s="148">
        <f t="shared" si="862"/>
        <v>8</v>
      </c>
      <c r="E5564" s="152">
        <v>15</v>
      </c>
      <c r="F5564" s="153">
        <v>0</v>
      </c>
      <c r="G5564" s="154">
        <v>601.48</v>
      </c>
      <c r="H5564" s="154">
        <v>0</v>
      </c>
      <c r="I5564" s="154">
        <v>867.1</v>
      </c>
      <c r="J5564" s="151">
        <v>0</v>
      </c>
      <c r="K5564" s="149">
        <f t="shared" si="863"/>
        <v>1468.58</v>
      </c>
      <c r="L5564" s="148">
        <v>0</v>
      </c>
      <c r="M5564" s="148">
        <v>172.667</v>
      </c>
      <c r="N5564" s="148">
        <v>0</v>
      </c>
      <c r="O5564" s="148">
        <v>201.233</v>
      </c>
      <c r="P5564" s="148">
        <v>0</v>
      </c>
      <c r="Q5564" s="21">
        <f t="shared" si="864"/>
        <v>0</v>
      </c>
      <c r="R5564" s="21">
        <f t="shared" si="865"/>
        <v>552.01639899999998</v>
      </c>
      <c r="S5564" s="21">
        <f t="shared" si="866"/>
        <v>0</v>
      </c>
      <c r="T5564" s="21">
        <f t="shared" si="867"/>
        <v>639.11600800000008</v>
      </c>
      <c r="U5564" s="22">
        <f t="shared" si="868"/>
        <v>1191.1324070000001</v>
      </c>
      <c r="V5564" s="39">
        <f t="shared" si="869"/>
        <v>0.81107764439118069</v>
      </c>
    </row>
    <row r="5565" spans="1:22">
      <c r="A5565">
        <v>5560</v>
      </c>
      <c r="B5565" s="155">
        <f t="shared" si="870"/>
        <v>41506</v>
      </c>
      <c r="C5565" s="148">
        <f t="shared" si="861"/>
        <v>2013</v>
      </c>
      <c r="D5565" s="148">
        <f t="shared" si="862"/>
        <v>8</v>
      </c>
      <c r="E5565" s="152">
        <v>16</v>
      </c>
      <c r="F5565" s="153">
        <v>0</v>
      </c>
      <c r="G5565" s="154">
        <v>759.85199999999998</v>
      </c>
      <c r="H5565" s="154">
        <v>0</v>
      </c>
      <c r="I5565" s="154">
        <v>872.78399999999999</v>
      </c>
      <c r="J5565" s="151">
        <v>0</v>
      </c>
      <c r="K5565" s="149">
        <f t="shared" si="863"/>
        <v>1632.636</v>
      </c>
      <c r="L5565" s="148">
        <v>0</v>
      </c>
      <c r="M5565" s="148">
        <v>212.77699999999999</v>
      </c>
      <c r="N5565" s="148">
        <v>0</v>
      </c>
      <c r="O5565" s="148">
        <v>203.53200000000001</v>
      </c>
      <c r="P5565" s="148">
        <v>0</v>
      </c>
      <c r="Q5565" s="21">
        <f t="shared" si="864"/>
        <v>0</v>
      </c>
      <c r="R5565" s="21">
        <f t="shared" si="865"/>
        <v>680.24806899999999</v>
      </c>
      <c r="S5565" s="21">
        <f t="shared" si="866"/>
        <v>0</v>
      </c>
      <c r="T5565" s="21">
        <f t="shared" si="867"/>
        <v>646.41763200000003</v>
      </c>
      <c r="U5565" s="22">
        <f t="shared" si="868"/>
        <v>1326.6657009999999</v>
      </c>
      <c r="V5565" s="39">
        <f t="shared" si="869"/>
        <v>0.81259123344088946</v>
      </c>
    </row>
    <row r="5566" spans="1:22">
      <c r="A5566">
        <v>5561</v>
      </c>
      <c r="B5566" s="155">
        <f t="shared" si="870"/>
        <v>41506</v>
      </c>
      <c r="C5566" s="148">
        <f t="shared" si="861"/>
        <v>2013</v>
      </c>
      <c r="D5566" s="148">
        <f t="shared" si="862"/>
        <v>8</v>
      </c>
      <c r="E5566" s="152">
        <v>17</v>
      </c>
      <c r="F5566" s="153">
        <v>0</v>
      </c>
      <c r="G5566" s="154">
        <v>399.10399999999998</v>
      </c>
      <c r="H5566" s="154">
        <v>0</v>
      </c>
      <c r="I5566" s="154">
        <v>1029.585</v>
      </c>
      <c r="J5566" s="151">
        <v>0</v>
      </c>
      <c r="K5566" s="149">
        <f t="shared" si="863"/>
        <v>1428.6890000000001</v>
      </c>
      <c r="L5566" s="148">
        <v>0</v>
      </c>
      <c r="M5566" s="148">
        <v>117.69199999999999</v>
      </c>
      <c r="N5566" s="148">
        <v>0</v>
      </c>
      <c r="O5566" s="148">
        <v>254.92099999999999</v>
      </c>
      <c r="P5566" s="148">
        <v>0</v>
      </c>
      <c r="Q5566" s="21">
        <f t="shared" si="864"/>
        <v>0</v>
      </c>
      <c r="R5566" s="21">
        <f t="shared" si="865"/>
        <v>376.261324</v>
      </c>
      <c r="S5566" s="21">
        <f t="shared" si="866"/>
        <v>0</v>
      </c>
      <c r="T5566" s="21">
        <f t="shared" si="867"/>
        <v>809.629096</v>
      </c>
      <c r="U5566" s="22">
        <f t="shared" si="868"/>
        <v>1185.8904199999999</v>
      </c>
      <c r="V5566" s="39">
        <f t="shared" si="869"/>
        <v>0.83005498047510684</v>
      </c>
    </row>
    <row r="5567" spans="1:22">
      <c r="A5567">
        <v>5562</v>
      </c>
      <c r="B5567" s="155">
        <f t="shared" si="870"/>
        <v>41506</v>
      </c>
      <c r="C5567" s="148">
        <f t="shared" si="861"/>
        <v>2013</v>
      </c>
      <c r="D5567" s="148">
        <f t="shared" si="862"/>
        <v>8</v>
      </c>
      <c r="E5567" s="152">
        <v>18</v>
      </c>
      <c r="F5567" s="153">
        <v>0</v>
      </c>
      <c r="G5567" s="154">
        <v>594.08799999999997</v>
      </c>
      <c r="H5567" s="154">
        <v>0</v>
      </c>
      <c r="I5567" s="154">
        <v>842.24699999999996</v>
      </c>
      <c r="J5567" s="151">
        <v>0</v>
      </c>
      <c r="K5567" s="149">
        <f t="shared" si="863"/>
        <v>1436.335</v>
      </c>
      <c r="L5567" s="148">
        <v>0</v>
      </c>
      <c r="M5567" s="148">
        <v>173.42</v>
      </c>
      <c r="N5567" s="148">
        <v>0</v>
      </c>
      <c r="O5567" s="148">
        <v>195.38399999999999</v>
      </c>
      <c r="P5567" s="148">
        <v>0</v>
      </c>
      <c r="Q5567" s="21">
        <f t="shared" si="864"/>
        <v>0</v>
      </c>
      <c r="R5567" s="21">
        <f t="shared" si="865"/>
        <v>554.42373999999995</v>
      </c>
      <c r="S5567" s="21">
        <f t="shared" si="866"/>
        <v>0</v>
      </c>
      <c r="T5567" s="21">
        <f t="shared" si="867"/>
        <v>620.53958399999999</v>
      </c>
      <c r="U5567" s="22">
        <f t="shared" si="868"/>
        <v>1174.9633239999998</v>
      </c>
      <c r="V5567" s="39">
        <f t="shared" si="869"/>
        <v>0.8180287495605133</v>
      </c>
    </row>
    <row r="5568" spans="1:22">
      <c r="A5568">
        <v>5563</v>
      </c>
      <c r="B5568" s="155">
        <f t="shared" si="870"/>
        <v>41506</v>
      </c>
      <c r="C5568" s="148">
        <f t="shared" si="861"/>
        <v>2013</v>
      </c>
      <c r="D5568" s="148">
        <f t="shared" si="862"/>
        <v>8</v>
      </c>
      <c r="E5568" s="152">
        <v>19</v>
      </c>
      <c r="F5568" s="153">
        <v>0</v>
      </c>
      <c r="G5568" s="154">
        <v>680.93299999999999</v>
      </c>
      <c r="H5568" s="154">
        <v>0</v>
      </c>
      <c r="I5568" s="154">
        <v>863.29700000000003</v>
      </c>
      <c r="J5568" s="151">
        <v>0</v>
      </c>
      <c r="K5568" s="149">
        <f t="shared" si="863"/>
        <v>1544.23</v>
      </c>
      <c r="L5568" s="148">
        <v>0</v>
      </c>
      <c r="M5568" s="148">
        <v>193.53399999999999</v>
      </c>
      <c r="N5568" s="148">
        <v>0</v>
      </c>
      <c r="O5568" s="148">
        <v>203.846</v>
      </c>
      <c r="P5568" s="148">
        <v>0</v>
      </c>
      <c r="Q5568" s="21">
        <f t="shared" si="864"/>
        <v>0</v>
      </c>
      <c r="R5568" s="21">
        <f t="shared" si="865"/>
        <v>618.72819800000002</v>
      </c>
      <c r="S5568" s="21">
        <f t="shared" si="866"/>
        <v>0</v>
      </c>
      <c r="T5568" s="21">
        <f t="shared" si="867"/>
        <v>647.414896</v>
      </c>
      <c r="U5568" s="22">
        <f t="shared" si="868"/>
        <v>1266.143094</v>
      </c>
      <c r="V5568" s="39">
        <f t="shared" si="869"/>
        <v>0.81991872583747238</v>
      </c>
    </row>
    <row r="5569" spans="1:22">
      <c r="A5569">
        <v>5564</v>
      </c>
      <c r="B5569" s="155">
        <f t="shared" si="870"/>
        <v>41506</v>
      </c>
      <c r="C5569" s="148">
        <f t="shared" si="861"/>
        <v>2013</v>
      </c>
      <c r="D5569" s="148">
        <f t="shared" si="862"/>
        <v>8</v>
      </c>
      <c r="E5569" s="152">
        <v>20</v>
      </c>
      <c r="F5569" s="153">
        <v>0</v>
      </c>
      <c r="G5569" s="154">
        <v>899.851</v>
      </c>
      <c r="H5569" s="154">
        <v>0</v>
      </c>
      <c r="I5569" s="154">
        <v>933.73099999999999</v>
      </c>
      <c r="J5569" s="151">
        <v>0</v>
      </c>
      <c r="K5569" s="149">
        <f t="shared" si="863"/>
        <v>1833.5819999999999</v>
      </c>
      <c r="L5569" s="148">
        <v>0</v>
      </c>
      <c r="M5569" s="148">
        <v>248.994</v>
      </c>
      <c r="N5569" s="148">
        <v>0</v>
      </c>
      <c r="O5569" s="148">
        <v>224.732</v>
      </c>
      <c r="P5569" s="148">
        <v>0</v>
      </c>
      <c r="Q5569" s="21">
        <f t="shared" si="864"/>
        <v>0</v>
      </c>
      <c r="R5569" s="21">
        <f t="shared" si="865"/>
        <v>796.033818</v>
      </c>
      <c r="S5569" s="21">
        <f t="shared" si="866"/>
        <v>0</v>
      </c>
      <c r="T5569" s="21">
        <f t="shared" si="867"/>
        <v>713.74883199999999</v>
      </c>
      <c r="U5569" s="22">
        <f t="shared" si="868"/>
        <v>1509.7826500000001</v>
      </c>
      <c r="V5569" s="39">
        <f t="shared" si="869"/>
        <v>0.8234061252782805</v>
      </c>
    </row>
    <row r="5570" spans="1:22">
      <c r="A5570">
        <v>5565</v>
      </c>
      <c r="B5570" s="155">
        <f t="shared" si="870"/>
        <v>41506</v>
      </c>
      <c r="C5570" s="148">
        <f t="shared" si="861"/>
        <v>2013</v>
      </c>
      <c r="D5570" s="148">
        <f t="shared" si="862"/>
        <v>8</v>
      </c>
      <c r="E5570" s="152">
        <v>21</v>
      </c>
      <c r="F5570" s="153">
        <v>0</v>
      </c>
      <c r="G5570" s="154">
        <v>903.54600000000005</v>
      </c>
      <c r="H5570" s="154">
        <v>0</v>
      </c>
      <c r="I5570" s="154">
        <v>943.91099999999994</v>
      </c>
      <c r="J5570" s="151">
        <v>0</v>
      </c>
      <c r="K5570" s="149">
        <f t="shared" si="863"/>
        <v>1847.4569999999999</v>
      </c>
      <c r="L5570" s="148">
        <v>0</v>
      </c>
      <c r="M5570" s="148">
        <v>250.46600000000001</v>
      </c>
      <c r="N5570" s="148">
        <v>0</v>
      </c>
      <c r="O5570" s="148">
        <v>226.90600000000001</v>
      </c>
      <c r="P5570" s="148">
        <v>0</v>
      </c>
      <c r="Q5570" s="21">
        <f t="shared" si="864"/>
        <v>0</v>
      </c>
      <c r="R5570" s="21">
        <f t="shared" si="865"/>
        <v>800.73980200000005</v>
      </c>
      <c r="S5570" s="21">
        <f t="shared" si="866"/>
        <v>0</v>
      </c>
      <c r="T5570" s="21">
        <f t="shared" si="867"/>
        <v>720.65345600000001</v>
      </c>
      <c r="U5570" s="22">
        <f t="shared" si="868"/>
        <v>1521.3932580000001</v>
      </c>
      <c r="V5570" s="39">
        <f t="shared" si="869"/>
        <v>0.82350672194264884</v>
      </c>
    </row>
    <row r="5571" spans="1:22">
      <c r="A5571">
        <v>5566</v>
      </c>
      <c r="B5571" s="155">
        <f t="shared" si="870"/>
        <v>41506</v>
      </c>
      <c r="C5571" s="148">
        <f t="shared" si="861"/>
        <v>2013</v>
      </c>
      <c r="D5571" s="148">
        <f t="shared" si="862"/>
        <v>8</v>
      </c>
      <c r="E5571" s="152">
        <v>22</v>
      </c>
      <c r="F5571" s="153">
        <v>0</v>
      </c>
      <c r="G5571" s="154">
        <v>740.35900000000004</v>
      </c>
      <c r="H5571" s="154">
        <v>0</v>
      </c>
      <c r="I5571" s="154">
        <v>913.28800000000001</v>
      </c>
      <c r="J5571" s="151">
        <v>0</v>
      </c>
      <c r="K5571" s="149">
        <f t="shared" si="863"/>
        <v>1653.6469999999999</v>
      </c>
      <c r="L5571" s="148">
        <v>0</v>
      </c>
      <c r="M5571" s="148">
        <v>207.66800000000001</v>
      </c>
      <c r="N5571" s="148">
        <v>0</v>
      </c>
      <c r="O5571" s="148">
        <v>217.74299999999999</v>
      </c>
      <c r="P5571" s="148">
        <v>0</v>
      </c>
      <c r="Q5571" s="21">
        <f t="shared" si="864"/>
        <v>0</v>
      </c>
      <c r="R5571" s="21">
        <f t="shared" si="865"/>
        <v>663.91459600000007</v>
      </c>
      <c r="S5571" s="21">
        <f t="shared" si="866"/>
        <v>0</v>
      </c>
      <c r="T5571" s="21">
        <f t="shared" si="867"/>
        <v>691.55176800000004</v>
      </c>
      <c r="U5571" s="22">
        <f t="shared" si="868"/>
        <v>1355.4663640000001</v>
      </c>
      <c r="V5571" s="39">
        <f t="shared" si="869"/>
        <v>0.81968301820158729</v>
      </c>
    </row>
    <row r="5572" spans="1:22">
      <c r="A5572">
        <v>5567</v>
      </c>
      <c r="B5572" s="155">
        <f t="shared" si="870"/>
        <v>41506</v>
      </c>
      <c r="C5572" s="148">
        <f t="shared" si="861"/>
        <v>2013</v>
      </c>
      <c r="D5572" s="148">
        <f t="shared" si="862"/>
        <v>8</v>
      </c>
      <c r="E5572" s="152">
        <v>23</v>
      </c>
      <c r="F5572" s="153">
        <v>0</v>
      </c>
      <c r="G5572" s="154">
        <v>747.84500000000003</v>
      </c>
      <c r="H5572" s="154">
        <v>0</v>
      </c>
      <c r="I5572" s="154">
        <v>892.44399999999996</v>
      </c>
      <c r="J5572" s="151">
        <v>0</v>
      </c>
      <c r="K5572" s="149">
        <f t="shared" si="863"/>
        <v>1640.289</v>
      </c>
      <c r="L5572" s="148">
        <v>0</v>
      </c>
      <c r="M5572" s="148">
        <v>209.05600000000001</v>
      </c>
      <c r="N5572" s="148">
        <v>0</v>
      </c>
      <c r="O5572" s="148">
        <v>206.024</v>
      </c>
      <c r="P5572" s="148">
        <v>0</v>
      </c>
      <c r="Q5572" s="21">
        <f t="shared" si="864"/>
        <v>0</v>
      </c>
      <c r="R5572" s="21">
        <f t="shared" si="865"/>
        <v>668.35203200000001</v>
      </c>
      <c r="S5572" s="21">
        <f t="shared" si="866"/>
        <v>0</v>
      </c>
      <c r="T5572" s="21">
        <f t="shared" si="867"/>
        <v>654.332224</v>
      </c>
      <c r="U5572" s="22">
        <f t="shared" si="868"/>
        <v>1322.684256</v>
      </c>
      <c r="V5572" s="39">
        <f t="shared" si="869"/>
        <v>0.80637269164153391</v>
      </c>
    </row>
    <row r="5573" spans="1:22">
      <c r="A5573">
        <v>5568</v>
      </c>
      <c r="B5573" s="155">
        <f t="shared" si="870"/>
        <v>41506</v>
      </c>
      <c r="C5573" s="148">
        <f t="shared" si="861"/>
        <v>2013</v>
      </c>
      <c r="D5573" s="148">
        <f t="shared" si="862"/>
        <v>8</v>
      </c>
      <c r="E5573" s="152">
        <v>24</v>
      </c>
      <c r="F5573" s="153">
        <v>0</v>
      </c>
      <c r="G5573" s="154">
        <v>632.80899999999997</v>
      </c>
      <c r="H5573" s="154">
        <v>0.436</v>
      </c>
      <c r="I5573" s="154">
        <v>846.07100000000003</v>
      </c>
      <c r="J5573" s="151">
        <v>0</v>
      </c>
      <c r="K5573" s="149">
        <f t="shared" si="863"/>
        <v>1479.316</v>
      </c>
      <c r="L5573" s="148">
        <v>0</v>
      </c>
      <c r="M5573" s="148">
        <v>180.596</v>
      </c>
      <c r="N5573" s="148">
        <v>3.9460000000000002</v>
      </c>
      <c r="O5573" s="148">
        <v>193.98699999999999</v>
      </c>
      <c r="P5573" s="148">
        <v>0</v>
      </c>
      <c r="Q5573" s="21">
        <f t="shared" si="864"/>
        <v>0</v>
      </c>
      <c r="R5573" s="21">
        <f t="shared" si="865"/>
        <v>577.36541199999999</v>
      </c>
      <c r="S5573" s="21">
        <f t="shared" si="866"/>
        <v>7.698646000000001</v>
      </c>
      <c r="T5573" s="21">
        <f t="shared" si="867"/>
        <v>616.102712</v>
      </c>
      <c r="U5573" s="22">
        <f t="shared" si="868"/>
        <v>1201.16677</v>
      </c>
      <c r="V5573" s="39">
        <f t="shared" si="869"/>
        <v>0.81197443277839221</v>
      </c>
    </row>
    <row r="5574" spans="1:22">
      <c r="A5574">
        <v>5569</v>
      </c>
      <c r="B5574" s="155">
        <f t="shared" si="870"/>
        <v>41507</v>
      </c>
      <c r="C5574" s="148">
        <f t="shared" si="861"/>
        <v>2013</v>
      </c>
      <c r="D5574" s="148">
        <f t="shared" si="862"/>
        <v>8</v>
      </c>
      <c r="E5574" s="152">
        <v>1</v>
      </c>
      <c r="F5574" s="153">
        <v>0</v>
      </c>
      <c r="G5574" s="154">
        <v>523.23699999999997</v>
      </c>
      <c r="H5574" s="154">
        <v>0.44800000000000001</v>
      </c>
      <c r="I5574" s="154">
        <v>804.25900000000001</v>
      </c>
      <c r="J5574" s="151">
        <v>0</v>
      </c>
      <c r="K5574" s="149">
        <f t="shared" si="863"/>
        <v>1327.944</v>
      </c>
      <c r="L5574" s="148">
        <v>0</v>
      </c>
      <c r="M5574" s="148">
        <v>154.685</v>
      </c>
      <c r="N5574" s="148">
        <v>2.4740000000000002</v>
      </c>
      <c r="O5574" s="148">
        <v>177.03200000000001</v>
      </c>
      <c r="P5574" s="148">
        <v>0</v>
      </c>
      <c r="Q5574" s="21">
        <f t="shared" si="864"/>
        <v>0</v>
      </c>
      <c r="R5574" s="21">
        <f t="shared" si="865"/>
        <v>494.52794500000005</v>
      </c>
      <c r="S5574" s="21">
        <f t="shared" si="866"/>
        <v>4.8267740000000003</v>
      </c>
      <c r="T5574" s="21">
        <f t="shared" si="867"/>
        <v>562.25363200000004</v>
      </c>
      <c r="U5574" s="22">
        <f t="shared" si="868"/>
        <v>1061.6083510000001</v>
      </c>
      <c r="V5574" s="39">
        <f t="shared" si="869"/>
        <v>0.7994375899887346</v>
      </c>
    </row>
    <row r="5575" spans="1:22">
      <c r="A5575">
        <v>5570</v>
      </c>
      <c r="B5575" s="155">
        <f t="shared" si="870"/>
        <v>41507</v>
      </c>
      <c r="C5575" s="148">
        <f t="shared" ref="C5575:C5638" si="871">YEAR(B5575)</f>
        <v>2013</v>
      </c>
      <c r="D5575" s="148">
        <f t="shared" ref="D5575:D5638" si="872">MONTH(B5575)</f>
        <v>8</v>
      </c>
      <c r="E5575" s="152">
        <v>2</v>
      </c>
      <c r="F5575" s="153">
        <v>0</v>
      </c>
      <c r="G5575" s="154">
        <v>465.5</v>
      </c>
      <c r="H5575" s="154">
        <v>0</v>
      </c>
      <c r="I5575" s="154">
        <v>791.62300000000005</v>
      </c>
      <c r="J5575" s="151">
        <v>0</v>
      </c>
      <c r="K5575" s="149">
        <f t="shared" ref="K5575:K5638" si="873">SUM(F5575:J5575)</f>
        <v>1257.123</v>
      </c>
      <c r="L5575" s="148">
        <v>0</v>
      </c>
      <c r="M5575" s="148">
        <v>139.108</v>
      </c>
      <c r="N5575" s="148">
        <v>0</v>
      </c>
      <c r="O5575" s="148">
        <v>180.49600000000001</v>
      </c>
      <c r="P5575" s="148">
        <v>0</v>
      </c>
      <c r="Q5575" s="21">
        <f t="shared" ref="Q5575:Q5638" si="874">+$Q$2*L5575</f>
        <v>0</v>
      </c>
      <c r="R5575" s="21">
        <f t="shared" ref="R5575:R5638" si="875">+$R$2*M5575</f>
        <v>444.72827599999999</v>
      </c>
      <c r="S5575" s="21">
        <f t="shared" ref="S5575:S5638" si="876">+$S$2*N5575</f>
        <v>0</v>
      </c>
      <c r="T5575" s="21">
        <f t="shared" ref="T5575:T5638" si="877">+$T$2*O5575</f>
        <v>573.25529600000004</v>
      </c>
      <c r="U5575" s="22">
        <f t="shared" ref="U5575:U5638" si="878">SUM(Q5575:T5575)</f>
        <v>1017.9835720000001</v>
      </c>
      <c r="V5575" s="39">
        <f t="shared" ref="V5575:V5638" si="879">+U5575/K5575</f>
        <v>0.80977245026938494</v>
      </c>
    </row>
    <row r="5576" spans="1:22">
      <c r="A5576">
        <v>5571</v>
      </c>
      <c r="B5576" s="155">
        <f t="shared" si="870"/>
        <v>41507</v>
      </c>
      <c r="C5576" s="148">
        <f t="shared" si="871"/>
        <v>2013</v>
      </c>
      <c r="D5576" s="148">
        <f t="shared" si="872"/>
        <v>8</v>
      </c>
      <c r="E5576" s="152">
        <v>3</v>
      </c>
      <c r="F5576" s="153">
        <v>0</v>
      </c>
      <c r="G5576" s="154">
        <v>464.67500000000001</v>
      </c>
      <c r="H5576" s="154">
        <v>0</v>
      </c>
      <c r="I5576" s="154">
        <v>804.00099999999998</v>
      </c>
      <c r="J5576" s="151">
        <v>0</v>
      </c>
      <c r="K5576" s="149">
        <f t="shared" si="873"/>
        <v>1268.6759999999999</v>
      </c>
      <c r="L5576" s="148">
        <v>0</v>
      </c>
      <c r="M5576" s="148">
        <v>139.316</v>
      </c>
      <c r="N5576" s="148">
        <v>0</v>
      </c>
      <c r="O5576" s="148">
        <v>184.37299999999999</v>
      </c>
      <c r="P5576" s="148">
        <v>0</v>
      </c>
      <c r="Q5576" s="21">
        <f t="shared" si="874"/>
        <v>0</v>
      </c>
      <c r="R5576" s="21">
        <f t="shared" si="875"/>
        <v>445.39325200000002</v>
      </c>
      <c r="S5576" s="21">
        <f t="shared" si="876"/>
        <v>0</v>
      </c>
      <c r="T5576" s="21">
        <f t="shared" si="877"/>
        <v>585.56864800000005</v>
      </c>
      <c r="U5576" s="22">
        <f t="shared" si="878"/>
        <v>1030.9619</v>
      </c>
      <c r="V5576" s="39">
        <f t="shared" si="879"/>
        <v>0.81262820452187956</v>
      </c>
    </row>
    <row r="5577" spans="1:22">
      <c r="A5577">
        <v>5572</v>
      </c>
      <c r="B5577" s="155">
        <f t="shared" si="870"/>
        <v>41507</v>
      </c>
      <c r="C5577" s="148">
        <f t="shared" si="871"/>
        <v>2013</v>
      </c>
      <c r="D5577" s="148">
        <f t="shared" si="872"/>
        <v>8</v>
      </c>
      <c r="E5577" s="152">
        <v>4</v>
      </c>
      <c r="F5577" s="153">
        <v>0</v>
      </c>
      <c r="G5577" s="154">
        <v>465.39</v>
      </c>
      <c r="H5577" s="154">
        <v>0</v>
      </c>
      <c r="I5577" s="154">
        <v>810.37699999999995</v>
      </c>
      <c r="J5577" s="151">
        <v>0</v>
      </c>
      <c r="K5577" s="149">
        <f t="shared" si="873"/>
        <v>1275.7669999999998</v>
      </c>
      <c r="L5577" s="148">
        <v>0</v>
      </c>
      <c r="M5577" s="148">
        <v>139.47200000000001</v>
      </c>
      <c r="N5577" s="148">
        <v>0</v>
      </c>
      <c r="O5577" s="148">
        <v>186.256</v>
      </c>
      <c r="P5577" s="148">
        <v>0</v>
      </c>
      <c r="Q5577" s="21">
        <f t="shared" si="874"/>
        <v>0</v>
      </c>
      <c r="R5577" s="21">
        <f t="shared" si="875"/>
        <v>445.89198400000004</v>
      </c>
      <c r="S5577" s="21">
        <f t="shared" si="876"/>
        <v>0</v>
      </c>
      <c r="T5577" s="21">
        <f t="shared" si="877"/>
        <v>591.54905600000006</v>
      </c>
      <c r="U5577" s="22">
        <f t="shared" si="878"/>
        <v>1037.4410400000002</v>
      </c>
      <c r="V5577" s="39">
        <f t="shared" si="879"/>
        <v>0.81319005743211759</v>
      </c>
    </row>
    <row r="5578" spans="1:22">
      <c r="A5578">
        <v>5573</v>
      </c>
      <c r="B5578" s="155">
        <f t="shared" si="870"/>
        <v>41507</v>
      </c>
      <c r="C5578" s="148">
        <f t="shared" si="871"/>
        <v>2013</v>
      </c>
      <c r="D5578" s="148">
        <f t="shared" si="872"/>
        <v>8</v>
      </c>
      <c r="E5578" s="152">
        <v>5</v>
      </c>
      <c r="F5578" s="153">
        <v>0</v>
      </c>
      <c r="G5578" s="154">
        <v>465.89299999999997</v>
      </c>
      <c r="H5578" s="154">
        <v>0</v>
      </c>
      <c r="I5578" s="154">
        <v>818.53800000000001</v>
      </c>
      <c r="J5578" s="151">
        <v>0</v>
      </c>
      <c r="K5578" s="149">
        <f t="shared" si="873"/>
        <v>1284.431</v>
      </c>
      <c r="L5578" s="148">
        <v>0</v>
      </c>
      <c r="M5578" s="148">
        <v>139.684</v>
      </c>
      <c r="N5578" s="148">
        <v>0</v>
      </c>
      <c r="O5578" s="148">
        <v>187.624</v>
      </c>
      <c r="P5578" s="148">
        <v>0</v>
      </c>
      <c r="Q5578" s="21">
        <f t="shared" si="874"/>
        <v>0</v>
      </c>
      <c r="R5578" s="21">
        <f t="shared" si="875"/>
        <v>446.569748</v>
      </c>
      <c r="S5578" s="21">
        <f t="shared" si="876"/>
        <v>0</v>
      </c>
      <c r="T5578" s="21">
        <f t="shared" si="877"/>
        <v>595.893824</v>
      </c>
      <c r="U5578" s="22">
        <f t="shared" si="878"/>
        <v>1042.4635720000001</v>
      </c>
      <c r="V5578" s="39">
        <f t="shared" si="879"/>
        <v>0.81161508247620939</v>
      </c>
    </row>
    <row r="5579" spans="1:22">
      <c r="A5579">
        <v>5574</v>
      </c>
      <c r="B5579" s="155">
        <f t="shared" si="870"/>
        <v>41507</v>
      </c>
      <c r="C5579" s="148">
        <f t="shared" si="871"/>
        <v>2013</v>
      </c>
      <c r="D5579" s="148">
        <f t="shared" si="872"/>
        <v>8</v>
      </c>
      <c r="E5579" s="152">
        <v>6</v>
      </c>
      <c r="F5579" s="153">
        <v>0</v>
      </c>
      <c r="G5579" s="154">
        <v>467.363</v>
      </c>
      <c r="H5579" s="154">
        <v>0</v>
      </c>
      <c r="I5579" s="154">
        <v>818.18299999999999</v>
      </c>
      <c r="J5579" s="151">
        <v>0</v>
      </c>
      <c r="K5579" s="149">
        <f t="shared" si="873"/>
        <v>1285.546</v>
      </c>
      <c r="L5579" s="148">
        <v>0</v>
      </c>
      <c r="M5579" s="148">
        <v>139.78700000000001</v>
      </c>
      <c r="N5579" s="148">
        <v>0</v>
      </c>
      <c r="O5579" s="148">
        <v>187.49199999999999</v>
      </c>
      <c r="P5579" s="148">
        <v>0</v>
      </c>
      <c r="Q5579" s="21">
        <f t="shared" si="874"/>
        <v>0</v>
      </c>
      <c r="R5579" s="21">
        <f t="shared" si="875"/>
        <v>446.89903900000002</v>
      </c>
      <c r="S5579" s="21">
        <f t="shared" si="876"/>
        <v>0</v>
      </c>
      <c r="T5579" s="21">
        <f t="shared" si="877"/>
        <v>595.47459200000003</v>
      </c>
      <c r="U5579" s="22">
        <f t="shared" si="878"/>
        <v>1042.3736309999999</v>
      </c>
      <c r="V5579" s="39">
        <f t="shared" si="879"/>
        <v>0.81084117643398201</v>
      </c>
    </row>
    <row r="5580" spans="1:22">
      <c r="A5580">
        <v>5575</v>
      </c>
      <c r="B5580" s="155">
        <f t="shared" si="870"/>
        <v>41507</v>
      </c>
      <c r="C5580" s="148">
        <f t="shared" si="871"/>
        <v>2013</v>
      </c>
      <c r="D5580" s="148">
        <f t="shared" si="872"/>
        <v>8</v>
      </c>
      <c r="E5580" s="152">
        <v>7</v>
      </c>
      <c r="F5580" s="153">
        <v>0</v>
      </c>
      <c r="G5580" s="154">
        <v>616.43700000000001</v>
      </c>
      <c r="H5580" s="154">
        <v>0</v>
      </c>
      <c r="I5580" s="154">
        <v>690.40200000000004</v>
      </c>
      <c r="J5580" s="151">
        <v>0</v>
      </c>
      <c r="K5580" s="149">
        <f t="shared" si="873"/>
        <v>1306.8389999999999</v>
      </c>
      <c r="L5580" s="148">
        <v>0</v>
      </c>
      <c r="M5580" s="148">
        <v>176.63399999999999</v>
      </c>
      <c r="N5580" s="148">
        <v>0</v>
      </c>
      <c r="O5580" s="148">
        <v>159.97999999999999</v>
      </c>
      <c r="P5580" s="148">
        <v>0</v>
      </c>
      <c r="Q5580" s="21">
        <f t="shared" si="874"/>
        <v>0</v>
      </c>
      <c r="R5580" s="21">
        <f t="shared" si="875"/>
        <v>564.69889799999999</v>
      </c>
      <c r="S5580" s="21">
        <f t="shared" si="876"/>
        <v>0</v>
      </c>
      <c r="T5580" s="21">
        <f t="shared" si="877"/>
        <v>508.09647999999999</v>
      </c>
      <c r="U5580" s="22">
        <f t="shared" si="878"/>
        <v>1072.795378</v>
      </c>
      <c r="V5580" s="39">
        <f t="shared" si="879"/>
        <v>0.82090860312555725</v>
      </c>
    </row>
    <row r="5581" spans="1:22">
      <c r="A5581">
        <v>5576</v>
      </c>
      <c r="B5581" s="155">
        <f t="shared" si="870"/>
        <v>41507</v>
      </c>
      <c r="C5581" s="148">
        <f t="shared" si="871"/>
        <v>2013</v>
      </c>
      <c r="D5581" s="148">
        <f t="shared" si="872"/>
        <v>8</v>
      </c>
      <c r="E5581" s="152">
        <v>8</v>
      </c>
      <c r="F5581" s="153">
        <v>0</v>
      </c>
      <c r="G5581" s="154">
        <v>417.61</v>
      </c>
      <c r="H5581" s="154">
        <v>0</v>
      </c>
      <c r="I5581" s="154">
        <v>1205.769</v>
      </c>
      <c r="J5581" s="151">
        <v>0</v>
      </c>
      <c r="K5581" s="149">
        <f t="shared" si="873"/>
        <v>1623.3789999999999</v>
      </c>
      <c r="L5581" s="148">
        <v>0</v>
      </c>
      <c r="M5581" s="148">
        <v>130.214</v>
      </c>
      <c r="N5581" s="148">
        <v>0</v>
      </c>
      <c r="O5581" s="148">
        <v>263.99799999999999</v>
      </c>
      <c r="P5581" s="148">
        <v>0</v>
      </c>
      <c r="Q5581" s="21">
        <f t="shared" si="874"/>
        <v>0</v>
      </c>
      <c r="R5581" s="21">
        <f t="shared" si="875"/>
        <v>416.29415799999998</v>
      </c>
      <c r="S5581" s="21">
        <f t="shared" si="876"/>
        <v>0</v>
      </c>
      <c r="T5581" s="21">
        <f t="shared" si="877"/>
        <v>838.45764800000006</v>
      </c>
      <c r="U5581" s="22">
        <f t="shared" si="878"/>
        <v>1254.751806</v>
      </c>
      <c r="V5581" s="39">
        <f t="shared" si="879"/>
        <v>0.77292598093236398</v>
      </c>
    </row>
    <row r="5582" spans="1:22">
      <c r="A5582">
        <v>5577</v>
      </c>
      <c r="B5582" s="155">
        <f t="shared" si="870"/>
        <v>41507</v>
      </c>
      <c r="C5582" s="148">
        <f t="shared" si="871"/>
        <v>2013</v>
      </c>
      <c r="D5582" s="148">
        <f t="shared" si="872"/>
        <v>8</v>
      </c>
      <c r="E5582" s="152">
        <v>9</v>
      </c>
      <c r="F5582" s="153">
        <v>0</v>
      </c>
      <c r="G5582" s="154">
        <v>458.28899999999999</v>
      </c>
      <c r="H5582" s="154">
        <v>0</v>
      </c>
      <c r="I5582" s="154">
        <v>1002.828</v>
      </c>
      <c r="J5582" s="151">
        <v>0</v>
      </c>
      <c r="K5582" s="149">
        <f t="shared" si="873"/>
        <v>1461.117</v>
      </c>
      <c r="L5582" s="148">
        <v>0</v>
      </c>
      <c r="M5582" s="148">
        <v>142.834</v>
      </c>
      <c r="N5582" s="148">
        <v>0</v>
      </c>
      <c r="O5582" s="148">
        <v>222.1</v>
      </c>
      <c r="P5582" s="148">
        <v>0</v>
      </c>
      <c r="Q5582" s="21">
        <f t="shared" si="874"/>
        <v>0</v>
      </c>
      <c r="R5582" s="21">
        <f t="shared" si="875"/>
        <v>456.64029800000003</v>
      </c>
      <c r="S5582" s="21">
        <f t="shared" si="876"/>
        <v>0</v>
      </c>
      <c r="T5582" s="21">
        <f t="shared" si="877"/>
        <v>705.38959999999997</v>
      </c>
      <c r="U5582" s="22">
        <f t="shared" si="878"/>
        <v>1162.029898</v>
      </c>
      <c r="V5582" s="39">
        <f t="shared" si="879"/>
        <v>0.79530242821074559</v>
      </c>
    </row>
    <row r="5583" spans="1:22">
      <c r="A5583">
        <v>5578</v>
      </c>
      <c r="B5583" s="155">
        <f t="shared" si="870"/>
        <v>41507</v>
      </c>
      <c r="C5583" s="148">
        <f t="shared" si="871"/>
        <v>2013</v>
      </c>
      <c r="D5583" s="148">
        <f t="shared" si="872"/>
        <v>8</v>
      </c>
      <c r="E5583" s="152">
        <v>10</v>
      </c>
      <c r="F5583" s="153">
        <v>0</v>
      </c>
      <c r="G5583" s="154">
        <v>484.00200000000001</v>
      </c>
      <c r="H5583" s="154">
        <v>0</v>
      </c>
      <c r="I5583" s="154">
        <v>1020.479</v>
      </c>
      <c r="J5583" s="151">
        <v>0</v>
      </c>
      <c r="K5583" s="149">
        <f t="shared" si="873"/>
        <v>1504.481</v>
      </c>
      <c r="L5583" s="148">
        <v>0</v>
      </c>
      <c r="M5583" s="148">
        <v>144.80799999999999</v>
      </c>
      <c r="N5583" s="148">
        <v>0</v>
      </c>
      <c r="O5583" s="148">
        <v>224.70699999999999</v>
      </c>
      <c r="P5583" s="148">
        <v>0</v>
      </c>
      <c r="Q5583" s="21">
        <f t="shared" si="874"/>
        <v>0</v>
      </c>
      <c r="R5583" s="21">
        <f t="shared" si="875"/>
        <v>462.95117599999998</v>
      </c>
      <c r="S5583" s="21">
        <f t="shared" si="876"/>
        <v>0</v>
      </c>
      <c r="T5583" s="21">
        <f t="shared" si="877"/>
        <v>713.66943200000003</v>
      </c>
      <c r="U5583" s="22">
        <f t="shared" si="878"/>
        <v>1176.6206079999999</v>
      </c>
      <c r="V5583" s="39">
        <f t="shared" si="879"/>
        <v>0.78207741274233433</v>
      </c>
    </row>
    <row r="5584" spans="1:22">
      <c r="A5584">
        <v>5579</v>
      </c>
      <c r="B5584" s="155">
        <f t="shared" si="870"/>
        <v>41507</v>
      </c>
      <c r="C5584" s="148">
        <f t="shared" si="871"/>
        <v>2013</v>
      </c>
      <c r="D5584" s="148">
        <f t="shared" si="872"/>
        <v>8</v>
      </c>
      <c r="E5584" s="152">
        <v>11</v>
      </c>
      <c r="F5584" s="153">
        <v>0</v>
      </c>
      <c r="G5584" s="154">
        <v>487.512</v>
      </c>
      <c r="H5584" s="154">
        <v>0</v>
      </c>
      <c r="I5584" s="154">
        <v>1038.8710000000001</v>
      </c>
      <c r="J5584" s="151">
        <v>0</v>
      </c>
      <c r="K5584" s="149">
        <f t="shared" si="873"/>
        <v>1526.383</v>
      </c>
      <c r="L5584" s="148">
        <v>0</v>
      </c>
      <c r="M5584" s="148">
        <v>147.93</v>
      </c>
      <c r="N5584" s="148">
        <v>0</v>
      </c>
      <c r="O5584" s="148">
        <v>230.2</v>
      </c>
      <c r="P5584" s="148">
        <v>0</v>
      </c>
      <c r="Q5584" s="21">
        <f t="shared" si="874"/>
        <v>0</v>
      </c>
      <c r="R5584" s="21">
        <f t="shared" si="875"/>
        <v>472.93221000000005</v>
      </c>
      <c r="S5584" s="21">
        <f t="shared" si="876"/>
        <v>0</v>
      </c>
      <c r="T5584" s="21">
        <f t="shared" si="877"/>
        <v>731.11519999999996</v>
      </c>
      <c r="U5584" s="22">
        <f t="shared" si="878"/>
        <v>1204.0474100000001</v>
      </c>
      <c r="V5584" s="39">
        <f t="shared" si="879"/>
        <v>0.78882391247806094</v>
      </c>
    </row>
    <row r="5585" spans="1:22">
      <c r="A5585">
        <v>5580</v>
      </c>
      <c r="B5585" s="155">
        <f t="shared" si="870"/>
        <v>41507</v>
      </c>
      <c r="C5585" s="148">
        <f t="shared" si="871"/>
        <v>2013</v>
      </c>
      <c r="D5585" s="148">
        <f t="shared" si="872"/>
        <v>8</v>
      </c>
      <c r="E5585" s="152">
        <v>12</v>
      </c>
      <c r="F5585" s="153">
        <v>0</v>
      </c>
      <c r="G5585" s="154">
        <v>603.97699999999998</v>
      </c>
      <c r="H5585" s="154">
        <v>0</v>
      </c>
      <c r="I5585" s="154">
        <v>1042.8030000000001</v>
      </c>
      <c r="J5585" s="151">
        <v>0</v>
      </c>
      <c r="K5585" s="149">
        <f t="shared" si="873"/>
        <v>1646.7800000000002</v>
      </c>
      <c r="L5585" s="148">
        <v>0</v>
      </c>
      <c r="M5585" s="148">
        <v>178.34</v>
      </c>
      <c r="N5585" s="148">
        <v>0</v>
      </c>
      <c r="O5585" s="148">
        <v>231.87</v>
      </c>
      <c r="P5585" s="148">
        <v>0</v>
      </c>
      <c r="Q5585" s="21">
        <f t="shared" si="874"/>
        <v>0</v>
      </c>
      <c r="R5585" s="21">
        <f t="shared" si="875"/>
        <v>570.15298000000007</v>
      </c>
      <c r="S5585" s="21">
        <f t="shared" si="876"/>
        <v>0</v>
      </c>
      <c r="T5585" s="21">
        <f t="shared" si="877"/>
        <v>736.41912000000002</v>
      </c>
      <c r="U5585" s="22">
        <f t="shared" si="878"/>
        <v>1306.5721000000001</v>
      </c>
      <c r="V5585" s="39">
        <f t="shared" si="879"/>
        <v>0.79341023087479801</v>
      </c>
    </row>
    <row r="5586" spans="1:22">
      <c r="A5586">
        <v>5581</v>
      </c>
      <c r="B5586" s="155">
        <f t="shared" si="870"/>
        <v>41507</v>
      </c>
      <c r="C5586" s="148">
        <f t="shared" si="871"/>
        <v>2013</v>
      </c>
      <c r="D5586" s="148">
        <f t="shared" si="872"/>
        <v>8</v>
      </c>
      <c r="E5586" s="152">
        <v>13</v>
      </c>
      <c r="F5586" s="153">
        <v>0</v>
      </c>
      <c r="G5586" s="154">
        <v>608.21900000000005</v>
      </c>
      <c r="H5586" s="154">
        <v>0</v>
      </c>
      <c r="I5586" s="154">
        <v>1052.3330000000001</v>
      </c>
      <c r="J5586" s="151">
        <v>0</v>
      </c>
      <c r="K5586" s="149">
        <f t="shared" si="873"/>
        <v>1660.5520000000001</v>
      </c>
      <c r="L5586" s="148">
        <v>0</v>
      </c>
      <c r="M5586" s="148">
        <v>178.416</v>
      </c>
      <c r="N5586" s="148">
        <v>0</v>
      </c>
      <c r="O5586" s="148">
        <v>233.51400000000001</v>
      </c>
      <c r="P5586" s="148">
        <v>0</v>
      </c>
      <c r="Q5586" s="21">
        <f t="shared" si="874"/>
        <v>0</v>
      </c>
      <c r="R5586" s="21">
        <f t="shared" si="875"/>
        <v>570.39595199999997</v>
      </c>
      <c r="S5586" s="21">
        <f t="shared" si="876"/>
        <v>0</v>
      </c>
      <c r="T5586" s="21">
        <f t="shared" si="877"/>
        <v>741.64046400000007</v>
      </c>
      <c r="U5586" s="22">
        <f t="shared" si="878"/>
        <v>1312.0364159999999</v>
      </c>
      <c r="V5586" s="39">
        <f t="shared" si="879"/>
        <v>0.79012064421951245</v>
      </c>
    </row>
    <row r="5587" spans="1:22">
      <c r="A5587">
        <v>5582</v>
      </c>
      <c r="B5587" s="155">
        <f t="shared" si="870"/>
        <v>41507</v>
      </c>
      <c r="C5587" s="148">
        <f t="shared" si="871"/>
        <v>2013</v>
      </c>
      <c r="D5587" s="148">
        <f t="shared" si="872"/>
        <v>8</v>
      </c>
      <c r="E5587" s="152">
        <v>14</v>
      </c>
      <c r="F5587" s="153">
        <v>0</v>
      </c>
      <c r="G5587" s="154">
        <v>607.36199999999997</v>
      </c>
      <c r="H5587" s="154">
        <v>0</v>
      </c>
      <c r="I5587" s="154">
        <v>1060.9159999999999</v>
      </c>
      <c r="J5587" s="151">
        <v>0</v>
      </c>
      <c r="K5587" s="149">
        <f t="shared" si="873"/>
        <v>1668.2779999999998</v>
      </c>
      <c r="L5587" s="148">
        <v>0</v>
      </c>
      <c r="M5587" s="148">
        <v>178.49299999999999</v>
      </c>
      <c r="N5587" s="148">
        <v>0</v>
      </c>
      <c r="O5587" s="148">
        <v>234.71299999999999</v>
      </c>
      <c r="P5587" s="148">
        <v>0</v>
      </c>
      <c r="Q5587" s="21">
        <f t="shared" si="874"/>
        <v>0</v>
      </c>
      <c r="R5587" s="21">
        <f t="shared" si="875"/>
        <v>570.64212099999997</v>
      </c>
      <c r="S5587" s="21">
        <f t="shared" si="876"/>
        <v>0</v>
      </c>
      <c r="T5587" s="21">
        <f t="shared" si="877"/>
        <v>745.448488</v>
      </c>
      <c r="U5587" s="22">
        <f t="shared" si="878"/>
        <v>1316.0906089999999</v>
      </c>
      <c r="V5587" s="39">
        <f t="shared" si="879"/>
        <v>0.78889166493833762</v>
      </c>
    </row>
    <row r="5588" spans="1:22">
      <c r="A5588">
        <v>5583</v>
      </c>
      <c r="B5588" s="155">
        <f t="shared" si="870"/>
        <v>41507</v>
      </c>
      <c r="C5588" s="148">
        <f t="shared" si="871"/>
        <v>2013</v>
      </c>
      <c r="D5588" s="148">
        <f t="shared" si="872"/>
        <v>8</v>
      </c>
      <c r="E5588" s="152">
        <v>15</v>
      </c>
      <c r="F5588" s="153">
        <v>0</v>
      </c>
      <c r="G5588" s="154">
        <v>608.048</v>
      </c>
      <c r="H5588" s="154">
        <v>0</v>
      </c>
      <c r="I5588" s="154">
        <v>843.37</v>
      </c>
      <c r="J5588" s="151">
        <v>0</v>
      </c>
      <c r="K5588" s="149">
        <f t="shared" si="873"/>
        <v>1451.4180000000001</v>
      </c>
      <c r="L5588" s="148">
        <v>0</v>
      </c>
      <c r="M5588" s="148">
        <v>179.142</v>
      </c>
      <c r="N5588" s="148">
        <v>0</v>
      </c>
      <c r="O5588" s="148">
        <v>188.99</v>
      </c>
      <c r="P5588" s="148">
        <v>0</v>
      </c>
      <c r="Q5588" s="21">
        <f t="shared" si="874"/>
        <v>0</v>
      </c>
      <c r="R5588" s="21">
        <f t="shared" si="875"/>
        <v>572.71697400000005</v>
      </c>
      <c r="S5588" s="21">
        <f t="shared" si="876"/>
        <v>0</v>
      </c>
      <c r="T5588" s="21">
        <f t="shared" si="877"/>
        <v>600.23224000000005</v>
      </c>
      <c r="U5588" s="22">
        <f t="shared" si="878"/>
        <v>1172.9492140000002</v>
      </c>
      <c r="V5588" s="39">
        <f t="shared" si="879"/>
        <v>0.8081401870446695</v>
      </c>
    </row>
    <row r="5589" spans="1:22">
      <c r="A5589">
        <v>5584</v>
      </c>
      <c r="B5589" s="155">
        <f t="shared" si="870"/>
        <v>41507</v>
      </c>
      <c r="C5589" s="148">
        <f t="shared" si="871"/>
        <v>2013</v>
      </c>
      <c r="D5589" s="148">
        <f t="shared" si="872"/>
        <v>8</v>
      </c>
      <c r="E5589" s="152">
        <v>16</v>
      </c>
      <c r="F5589" s="153">
        <v>0</v>
      </c>
      <c r="G5589" s="154">
        <v>613.245</v>
      </c>
      <c r="H5589" s="154">
        <v>0</v>
      </c>
      <c r="I5589" s="154">
        <v>825.54499999999996</v>
      </c>
      <c r="J5589" s="151">
        <v>0</v>
      </c>
      <c r="K5589" s="149">
        <f t="shared" si="873"/>
        <v>1438.79</v>
      </c>
      <c r="L5589" s="148">
        <v>0</v>
      </c>
      <c r="M5589" s="148">
        <v>181.14500000000001</v>
      </c>
      <c r="N5589" s="148">
        <v>0</v>
      </c>
      <c r="O5589" s="148">
        <v>185.41800000000001</v>
      </c>
      <c r="P5589" s="148">
        <v>0</v>
      </c>
      <c r="Q5589" s="21">
        <f t="shared" si="874"/>
        <v>0</v>
      </c>
      <c r="R5589" s="21">
        <f t="shared" si="875"/>
        <v>579.12056500000006</v>
      </c>
      <c r="S5589" s="21">
        <f t="shared" si="876"/>
        <v>0</v>
      </c>
      <c r="T5589" s="21">
        <f t="shared" si="877"/>
        <v>588.8875680000001</v>
      </c>
      <c r="U5589" s="22">
        <f t="shared" si="878"/>
        <v>1168.0081330000003</v>
      </c>
      <c r="V5589" s="39">
        <f t="shared" si="879"/>
        <v>0.81179889559977503</v>
      </c>
    </row>
    <row r="5590" spans="1:22">
      <c r="A5590">
        <v>5585</v>
      </c>
      <c r="B5590" s="155">
        <f t="shared" si="870"/>
        <v>41507</v>
      </c>
      <c r="C5590" s="148">
        <f t="shared" si="871"/>
        <v>2013</v>
      </c>
      <c r="D5590" s="148">
        <f t="shared" si="872"/>
        <v>8</v>
      </c>
      <c r="E5590" s="152">
        <v>17</v>
      </c>
      <c r="F5590" s="153">
        <v>0</v>
      </c>
      <c r="G5590" s="154">
        <v>725.65700000000004</v>
      </c>
      <c r="H5590" s="154">
        <v>0</v>
      </c>
      <c r="I5590" s="154">
        <v>830.22299999999996</v>
      </c>
      <c r="J5590" s="151">
        <v>0</v>
      </c>
      <c r="K5590" s="149">
        <f t="shared" si="873"/>
        <v>1555.88</v>
      </c>
      <c r="L5590" s="148">
        <v>0</v>
      </c>
      <c r="M5590" s="148">
        <v>212.14400000000001</v>
      </c>
      <c r="N5590" s="148">
        <v>0</v>
      </c>
      <c r="O5590" s="148">
        <v>187.30600000000001</v>
      </c>
      <c r="P5590" s="148">
        <v>0</v>
      </c>
      <c r="Q5590" s="21">
        <f t="shared" si="874"/>
        <v>0</v>
      </c>
      <c r="R5590" s="21">
        <f t="shared" si="875"/>
        <v>678.22436800000003</v>
      </c>
      <c r="S5590" s="21">
        <f t="shared" si="876"/>
        <v>0</v>
      </c>
      <c r="T5590" s="21">
        <f t="shared" si="877"/>
        <v>594.88385600000004</v>
      </c>
      <c r="U5590" s="22">
        <f t="shared" si="878"/>
        <v>1273.1082240000001</v>
      </c>
      <c r="V5590" s="39">
        <f t="shared" si="879"/>
        <v>0.8182560505951616</v>
      </c>
    </row>
    <row r="5591" spans="1:22">
      <c r="A5591">
        <v>5586</v>
      </c>
      <c r="B5591" s="155">
        <f t="shared" si="870"/>
        <v>41507</v>
      </c>
      <c r="C5591" s="148">
        <f t="shared" si="871"/>
        <v>2013</v>
      </c>
      <c r="D5591" s="148">
        <f t="shared" si="872"/>
        <v>8</v>
      </c>
      <c r="E5591" s="152">
        <v>18</v>
      </c>
      <c r="F5591" s="153">
        <v>0</v>
      </c>
      <c r="G5591" s="154">
        <v>527.58199999999999</v>
      </c>
      <c r="H5591" s="154">
        <v>0</v>
      </c>
      <c r="I5591" s="154">
        <v>1034.259</v>
      </c>
      <c r="J5591" s="151">
        <v>0</v>
      </c>
      <c r="K5591" s="149">
        <f t="shared" si="873"/>
        <v>1561.8409999999999</v>
      </c>
      <c r="L5591" s="148">
        <v>0</v>
      </c>
      <c r="M5591" s="148">
        <v>158.952</v>
      </c>
      <c r="N5591" s="148">
        <v>0</v>
      </c>
      <c r="O5591" s="148">
        <v>233.19200000000001</v>
      </c>
      <c r="P5591" s="148">
        <v>0</v>
      </c>
      <c r="Q5591" s="21">
        <f t="shared" si="874"/>
        <v>0</v>
      </c>
      <c r="R5591" s="21">
        <f t="shared" si="875"/>
        <v>508.16954400000003</v>
      </c>
      <c r="S5591" s="21">
        <f t="shared" si="876"/>
        <v>0</v>
      </c>
      <c r="T5591" s="21">
        <f t="shared" si="877"/>
        <v>740.61779200000001</v>
      </c>
      <c r="U5591" s="22">
        <f t="shared" si="878"/>
        <v>1248.7873360000001</v>
      </c>
      <c r="V5591" s="39">
        <f t="shared" si="879"/>
        <v>0.79956111793710127</v>
      </c>
    </row>
    <row r="5592" spans="1:22">
      <c r="A5592">
        <v>5587</v>
      </c>
      <c r="B5592" s="155">
        <f t="shared" si="870"/>
        <v>41507</v>
      </c>
      <c r="C5592" s="148">
        <f t="shared" si="871"/>
        <v>2013</v>
      </c>
      <c r="D5592" s="148">
        <f t="shared" si="872"/>
        <v>8</v>
      </c>
      <c r="E5592" s="152">
        <v>19</v>
      </c>
      <c r="F5592" s="153">
        <v>0</v>
      </c>
      <c r="G5592" s="154">
        <v>798.70699999999999</v>
      </c>
      <c r="H5592" s="154">
        <v>0</v>
      </c>
      <c r="I5592" s="154">
        <v>869.55700000000002</v>
      </c>
      <c r="J5592" s="151">
        <v>0</v>
      </c>
      <c r="K5592" s="149">
        <f t="shared" si="873"/>
        <v>1668.2640000000001</v>
      </c>
      <c r="L5592" s="148">
        <v>0</v>
      </c>
      <c r="M5592" s="148">
        <v>230.45500000000001</v>
      </c>
      <c r="N5592" s="148">
        <v>0</v>
      </c>
      <c r="O5592" s="148">
        <v>203.83099999999999</v>
      </c>
      <c r="P5592" s="148">
        <v>0</v>
      </c>
      <c r="Q5592" s="21">
        <f t="shared" si="874"/>
        <v>0</v>
      </c>
      <c r="R5592" s="21">
        <f t="shared" si="875"/>
        <v>736.764635</v>
      </c>
      <c r="S5592" s="21">
        <f t="shared" si="876"/>
        <v>0</v>
      </c>
      <c r="T5592" s="21">
        <f t="shared" si="877"/>
        <v>647.367256</v>
      </c>
      <c r="U5592" s="22">
        <f t="shared" si="878"/>
        <v>1384.131891</v>
      </c>
      <c r="V5592" s="39">
        <f t="shared" si="879"/>
        <v>0.82968396548747669</v>
      </c>
    </row>
    <row r="5593" spans="1:22">
      <c r="A5593">
        <v>5588</v>
      </c>
      <c r="B5593" s="155">
        <f t="shared" si="870"/>
        <v>41507</v>
      </c>
      <c r="C5593" s="148">
        <f t="shared" si="871"/>
        <v>2013</v>
      </c>
      <c r="D5593" s="148">
        <f t="shared" si="872"/>
        <v>8</v>
      </c>
      <c r="E5593" s="152">
        <v>20</v>
      </c>
      <c r="F5593" s="153">
        <v>0</v>
      </c>
      <c r="G5593" s="154">
        <v>800.05899999999997</v>
      </c>
      <c r="H5593" s="154">
        <v>0</v>
      </c>
      <c r="I5593" s="154">
        <v>933.04300000000001</v>
      </c>
      <c r="J5593" s="151">
        <v>0</v>
      </c>
      <c r="K5593" s="149">
        <f t="shared" si="873"/>
        <v>1733.1019999999999</v>
      </c>
      <c r="L5593" s="148">
        <v>0</v>
      </c>
      <c r="M5593" s="148">
        <v>228.31899999999999</v>
      </c>
      <c r="N5593" s="148">
        <v>0</v>
      </c>
      <c r="O5593" s="148">
        <v>219.42400000000001</v>
      </c>
      <c r="P5593" s="148">
        <v>0</v>
      </c>
      <c r="Q5593" s="21">
        <f t="shared" si="874"/>
        <v>0</v>
      </c>
      <c r="R5593" s="21">
        <f t="shared" si="875"/>
        <v>729.93584299999998</v>
      </c>
      <c r="S5593" s="21">
        <f t="shared" si="876"/>
        <v>0</v>
      </c>
      <c r="T5593" s="21">
        <f t="shared" si="877"/>
        <v>696.890624</v>
      </c>
      <c r="U5593" s="22">
        <f t="shared" si="878"/>
        <v>1426.8264669999999</v>
      </c>
      <c r="V5593" s="39">
        <f t="shared" si="879"/>
        <v>0.82327899165773277</v>
      </c>
    </row>
    <row r="5594" spans="1:22">
      <c r="A5594">
        <v>5589</v>
      </c>
      <c r="B5594" s="155">
        <f t="shared" si="870"/>
        <v>41507</v>
      </c>
      <c r="C5594" s="148">
        <f t="shared" si="871"/>
        <v>2013</v>
      </c>
      <c r="D5594" s="148">
        <f t="shared" si="872"/>
        <v>8</v>
      </c>
      <c r="E5594" s="152">
        <v>21</v>
      </c>
      <c r="F5594" s="153">
        <v>0</v>
      </c>
      <c r="G5594" s="154">
        <v>794.44899999999996</v>
      </c>
      <c r="H5594" s="154">
        <v>0</v>
      </c>
      <c r="I5594" s="154">
        <v>957.26300000000003</v>
      </c>
      <c r="J5594" s="151">
        <v>0</v>
      </c>
      <c r="K5594" s="149">
        <f t="shared" si="873"/>
        <v>1751.712</v>
      </c>
      <c r="L5594" s="148">
        <v>0</v>
      </c>
      <c r="M5594" s="148">
        <v>226.714</v>
      </c>
      <c r="N5594" s="148">
        <v>0</v>
      </c>
      <c r="O5594" s="148">
        <v>226.13200000000001</v>
      </c>
      <c r="P5594" s="148">
        <v>0</v>
      </c>
      <c r="Q5594" s="21">
        <f t="shared" si="874"/>
        <v>0</v>
      </c>
      <c r="R5594" s="21">
        <f t="shared" si="875"/>
        <v>724.80465800000002</v>
      </c>
      <c r="S5594" s="21">
        <f t="shared" si="876"/>
        <v>0</v>
      </c>
      <c r="T5594" s="21">
        <f t="shared" si="877"/>
        <v>718.19523200000003</v>
      </c>
      <c r="U5594" s="22">
        <f t="shared" si="878"/>
        <v>1442.9998900000001</v>
      </c>
      <c r="V5594" s="39">
        <f t="shared" si="879"/>
        <v>0.82376548770574165</v>
      </c>
    </row>
    <row r="5595" spans="1:22">
      <c r="A5595">
        <v>5590</v>
      </c>
      <c r="B5595" s="155">
        <f t="shared" si="870"/>
        <v>41507</v>
      </c>
      <c r="C5595" s="148">
        <f t="shared" si="871"/>
        <v>2013</v>
      </c>
      <c r="D5595" s="148">
        <f t="shared" si="872"/>
        <v>8</v>
      </c>
      <c r="E5595" s="152">
        <v>22</v>
      </c>
      <c r="F5595" s="153">
        <v>0</v>
      </c>
      <c r="G5595" s="154">
        <v>795.529</v>
      </c>
      <c r="H5595" s="154">
        <v>0</v>
      </c>
      <c r="I5595" s="154">
        <v>922.11800000000005</v>
      </c>
      <c r="J5595" s="151">
        <v>0</v>
      </c>
      <c r="K5595" s="149">
        <f t="shared" si="873"/>
        <v>1717.6469999999999</v>
      </c>
      <c r="L5595" s="148">
        <v>0</v>
      </c>
      <c r="M5595" s="148">
        <v>226.37700000000001</v>
      </c>
      <c r="N5595" s="148">
        <v>0</v>
      </c>
      <c r="O5595" s="148">
        <v>216.49</v>
      </c>
      <c r="P5595" s="148">
        <v>0</v>
      </c>
      <c r="Q5595" s="21">
        <f t="shared" si="874"/>
        <v>0</v>
      </c>
      <c r="R5595" s="21">
        <f t="shared" si="875"/>
        <v>723.72726900000009</v>
      </c>
      <c r="S5595" s="21">
        <f t="shared" si="876"/>
        <v>0</v>
      </c>
      <c r="T5595" s="21">
        <f t="shared" si="877"/>
        <v>687.57224000000008</v>
      </c>
      <c r="U5595" s="22">
        <f t="shared" si="878"/>
        <v>1411.2995090000002</v>
      </c>
      <c r="V5595" s="39">
        <f t="shared" si="879"/>
        <v>0.82164700255640433</v>
      </c>
    </row>
    <row r="5596" spans="1:22">
      <c r="A5596">
        <v>5591</v>
      </c>
      <c r="B5596" s="155">
        <f t="shared" si="870"/>
        <v>41507</v>
      </c>
      <c r="C5596" s="148">
        <f t="shared" si="871"/>
        <v>2013</v>
      </c>
      <c r="D5596" s="148">
        <f t="shared" si="872"/>
        <v>8</v>
      </c>
      <c r="E5596" s="152">
        <v>23</v>
      </c>
      <c r="F5596" s="153">
        <v>0</v>
      </c>
      <c r="G5596" s="154">
        <v>711.58699999999999</v>
      </c>
      <c r="H5596" s="154">
        <v>0</v>
      </c>
      <c r="I5596" s="154">
        <v>878.95799999999997</v>
      </c>
      <c r="J5596" s="151">
        <v>0</v>
      </c>
      <c r="K5596" s="149">
        <f t="shared" si="873"/>
        <v>1590.5450000000001</v>
      </c>
      <c r="L5596" s="148">
        <v>0</v>
      </c>
      <c r="M5596" s="148">
        <v>202.36699999999999</v>
      </c>
      <c r="N5596" s="148">
        <v>0</v>
      </c>
      <c r="O5596" s="148">
        <v>202.21299999999999</v>
      </c>
      <c r="P5596" s="148">
        <v>0</v>
      </c>
      <c r="Q5596" s="21">
        <f t="shared" si="874"/>
        <v>0</v>
      </c>
      <c r="R5596" s="21">
        <f t="shared" si="875"/>
        <v>646.96729900000003</v>
      </c>
      <c r="S5596" s="21">
        <f t="shared" si="876"/>
        <v>0</v>
      </c>
      <c r="T5596" s="21">
        <f t="shared" si="877"/>
        <v>642.22848799999997</v>
      </c>
      <c r="U5596" s="22">
        <f t="shared" si="878"/>
        <v>1289.1957870000001</v>
      </c>
      <c r="V5596" s="39">
        <f t="shared" si="879"/>
        <v>0.810537134755697</v>
      </c>
    </row>
    <row r="5597" spans="1:22">
      <c r="A5597">
        <v>5592</v>
      </c>
      <c r="B5597" s="155">
        <f t="shared" si="870"/>
        <v>41507</v>
      </c>
      <c r="C5597" s="148">
        <f t="shared" si="871"/>
        <v>2013</v>
      </c>
      <c r="D5597" s="148">
        <f t="shared" si="872"/>
        <v>8</v>
      </c>
      <c r="E5597" s="152">
        <v>24</v>
      </c>
      <c r="F5597" s="153">
        <v>0</v>
      </c>
      <c r="G5597" s="154">
        <v>703.63400000000001</v>
      </c>
      <c r="H5597" s="154">
        <v>0</v>
      </c>
      <c r="I5597" s="154">
        <v>1010.064</v>
      </c>
      <c r="J5597" s="151">
        <v>0</v>
      </c>
      <c r="K5597" s="149">
        <f t="shared" si="873"/>
        <v>1713.6979999999999</v>
      </c>
      <c r="L5597" s="148">
        <v>0</v>
      </c>
      <c r="M5597" s="148">
        <v>202.077</v>
      </c>
      <c r="N5597" s="148">
        <v>0</v>
      </c>
      <c r="O5597" s="148">
        <v>226.786</v>
      </c>
      <c r="P5597" s="148">
        <v>0</v>
      </c>
      <c r="Q5597" s="21">
        <f t="shared" si="874"/>
        <v>0</v>
      </c>
      <c r="R5597" s="21">
        <f t="shared" si="875"/>
        <v>646.04016899999999</v>
      </c>
      <c r="S5597" s="21">
        <f t="shared" si="876"/>
        <v>0</v>
      </c>
      <c r="T5597" s="21">
        <f t="shared" si="877"/>
        <v>720.272336</v>
      </c>
      <c r="U5597" s="22">
        <f t="shared" si="878"/>
        <v>1366.3125049999999</v>
      </c>
      <c r="V5597" s="39">
        <f t="shared" si="879"/>
        <v>0.79728896515021896</v>
      </c>
    </row>
    <row r="5598" spans="1:22">
      <c r="A5598">
        <v>5593</v>
      </c>
      <c r="B5598" s="155">
        <f t="shared" si="870"/>
        <v>41508</v>
      </c>
      <c r="C5598" s="148">
        <f t="shared" si="871"/>
        <v>2013</v>
      </c>
      <c r="D5598" s="148">
        <f t="shared" si="872"/>
        <v>8</v>
      </c>
      <c r="E5598" s="152">
        <v>1</v>
      </c>
      <c r="F5598" s="153">
        <v>0</v>
      </c>
      <c r="G5598" s="154">
        <v>517.11500000000001</v>
      </c>
      <c r="H5598" s="154">
        <v>0</v>
      </c>
      <c r="I5598" s="154">
        <v>978.68200000000002</v>
      </c>
      <c r="J5598" s="151">
        <v>0</v>
      </c>
      <c r="K5598" s="149">
        <f t="shared" si="873"/>
        <v>1495.797</v>
      </c>
      <c r="L5598" s="148">
        <v>0</v>
      </c>
      <c r="M5598" s="148">
        <v>158.161</v>
      </c>
      <c r="N5598" s="148">
        <v>0</v>
      </c>
      <c r="O5598" s="148">
        <v>219.494</v>
      </c>
      <c r="P5598" s="148">
        <v>0</v>
      </c>
      <c r="Q5598" s="21">
        <f t="shared" si="874"/>
        <v>0</v>
      </c>
      <c r="R5598" s="21">
        <f t="shared" si="875"/>
        <v>505.640717</v>
      </c>
      <c r="S5598" s="21">
        <f t="shared" si="876"/>
        <v>0</v>
      </c>
      <c r="T5598" s="21">
        <f t="shared" si="877"/>
        <v>697.11294400000008</v>
      </c>
      <c r="U5598" s="22">
        <f t="shared" si="878"/>
        <v>1202.7536610000002</v>
      </c>
      <c r="V5598" s="39">
        <f t="shared" si="879"/>
        <v>0.8040888309041937</v>
      </c>
    </row>
    <row r="5599" spans="1:22">
      <c r="A5599">
        <v>5594</v>
      </c>
      <c r="B5599" s="155">
        <f t="shared" ref="B5599:B5662" si="880">+B5575+1</f>
        <v>41508</v>
      </c>
      <c r="C5599" s="148">
        <f t="shared" si="871"/>
        <v>2013</v>
      </c>
      <c r="D5599" s="148">
        <f t="shared" si="872"/>
        <v>8</v>
      </c>
      <c r="E5599" s="152">
        <v>2</v>
      </c>
      <c r="F5599" s="153">
        <v>0</v>
      </c>
      <c r="G5599" s="154">
        <v>518.51599999999996</v>
      </c>
      <c r="H5599" s="154">
        <v>0</v>
      </c>
      <c r="I5599" s="154">
        <v>928.61300000000006</v>
      </c>
      <c r="J5599" s="151">
        <v>0</v>
      </c>
      <c r="K5599" s="149">
        <f t="shared" si="873"/>
        <v>1447.1289999999999</v>
      </c>
      <c r="L5599" s="148">
        <v>0</v>
      </c>
      <c r="M5599" s="148">
        <v>157.88200000000001</v>
      </c>
      <c r="N5599" s="148">
        <v>0</v>
      </c>
      <c r="O5599" s="148">
        <v>207.71</v>
      </c>
      <c r="P5599" s="148">
        <v>0</v>
      </c>
      <c r="Q5599" s="21">
        <f t="shared" si="874"/>
        <v>0</v>
      </c>
      <c r="R5599" s="21">
        <f t="shared" si="875"/>
        <v>504.74875400000002</v>
      </c>
      <c r="S5599" s="21">
        <f t="shared" si="876"/>
        <v>0</v>
      </c>
      <c r="T5599" s="21">
        <f t="shared" si="877"/>
        <v>659.68696000000011</v>
      </c>
      <c r="U5599" s="22">
        <f t="shared" si="878"/>
        <v>1164.4357140000002</v>
      </c>
      <c r="V5599" s="39">
        <f t="shared" si="879"/>
        <v>0.80465232470636705</v>
      </c>
    </row>
    <row r="5600" spans="1:22">
      <c r="A5600">
        <v>5595</v>
      </c>
      <c r="B5600" s="155">
        <f t="shared" si="880"/>
        <v>41508</v>
      </c>
      <c r="C5600" s="148">
        <f t="shared" si="871"/>
        <v>2013</v>
      </c>
      <c r="D5600" s="148">
        <f t="shared" si="872"/>
        <v>8</v>
      </c>
      <c r="E5600" s="152">
        <v>3</v>
      </c>
      <c r="F5600" s="153">
        <v>0</v>
      </c>
      <c r="G5600" s="154">
        <v>518.29700000000003</v>
      </c>
      <c r="H5600" s="154">
        <v>0</v>
      </c>
      <c r="I5600" s="154">
        <v>931.74099999999999</v>
      </c>
      <c r="J5600" s="151">
        <v>0</v>
      </c>
      <c r="K5600" s="149">
        <f t="shared" si="873"/>
        <v>1450.038</v>
      </c>
      <c r="L5600" s="148">
        <v>0</v>
      </c>
      <c r="M5600" s="148">
        <v>157.79599999999999</v>
      </c>
      <c r="N5600" s="148">
        <v>0</v>
      </c>
      <c r="O5600" s="148">
        <v>228.46700000000001</v>
      </c>
      <c r="P5600" s="148">
        <v>0</v>
      </c>
      <c r="Q5600" s="21">
        <f t="shared" si="874"/>
        <v>0</v>
      </c>
      <c r="R5600" s="21">
        <f t="shared" si="875"/>
        <v>504.47381200000001</v>
      </c>
      <c r="S5600" s="21">
        <f t="shared" si="876"/>
        <v>0</v>
      </c>
      <c r="T5600" s="21">
        <f t="shared" si="877"/>
        <v>725.61119200000007</v>
      </c>
      <c r="U5600" s="22">
        <f t="shared" si="878"/>
        <v>1230.085004</v>
      </c>
      <c r="V5600" s="39">
        <f t="shared" si="879"/>
        <v>0.84831225388576026</v>
      </c>
    </row>
    <row r="5601" spans="1:22">
      <c r="A5601">
        <v>5596</v>
      </c>
      <c r="B5601" s="155">
        <f t="shared" si="880"/>
        <v>41508</v>
      </c>
      <c r="C5601" s="148">
        <f t="shared" si="871"/>
        <v>2013</v>
      </c>
      <c r="D5601" s="148">
        <f t="shared" si="872"/>
        <v>8</v>
      </c>
      <c r="E5601" s="152">
        <v>4</v>
      </c>
      <c r="F5601" s="153">
        <v>0</v>
      </c>
      <c r="G5601" s="154">
        <v>577.41200000000003</v>
      </c>
      <c r="H5601" s="154">
        <v>0</v>
      </c>
      <c r="I5601" s="154">
        <v>781.63800000000003</v>
      </c>
      <c r="J5601" s="151">
        <v>0</v>
      </c>
      <c r="K5601" s="149">
        <f t="shared" si="873"/>
        <v>1359.0500000000002</v>
      </c>
      <c r="L5601" s="148">
        <v>0</v>
      </c>
      <c r="M5601" s="148">
        <v>173.86099999999999</v>
      </c>
      <c r="N5601" s="148">
        <v>0</v>
      </c>
      <c r="O5601" s="148">
        <v>204.70500000000001</v>
      </c>
      <c r="P5601" s="148">
        <v>0</v>
      </c>
      <c r="Q5601" s="21">
        <f t="shared" si="874"/>
        <v>0</v>
      </c>
      <c r="R5601" s="21">
        <f t="shared" si="875"/>
        <v>555.833617</v>
      </c>
      <c r="S5601" s="21">
        <f t="shared" si="876"/>
        <v>0</v>
      </c>
      <c r="T5601" s="21">
        <f t="shared" si="877"/>
        <v>650.14308000000005</v>
      </c>
      <c r="U5601" s="22">
        <f t="shared" si="878"/>
        <v>1205.9766970000001</v>
      </c>
      <c r="V5601" s="39">
        <f t="shared" si="879"/>
        <v>0.88736742356793341</v>
      </c>
    </row>
    <row r="5602" spans="1:22">
      <c r="A5602">
        <v>5597</v>
      </c>
      <c r="B5602" s="155">
        <f t="shared" si="880"/>
        <v>41508</v>
      </c>
      <c r="C5602" s="148">
        <f t="shared" si="871"/>
        <v>2013</v>
      </c>
      <c r="D5602" s="148">
        <f t="shared" si="872"/>
        <v>8</v>
      </c>
      <c r="E5602" s="152">
        <v>5</v>
      </c>
      <c r="F5602" s="153">
        <v>0</v>
      </c>
      <c r="G5602" s="154">
        <v>435.17599999999999</v>
      </c>
      <c r="H5602" s="154">
        <v>0</v>
      </c>
      <c r="I5602" s="154">
        <v>929.33699999999999</v>
      </c>
      <c r="J5602" s="151">
        <v>0</v>
      </c>
      <c r="K5602" s="149">
        <f t="shared" si="873"/>
        <v>1364.5129999999999</v>
      </c>
      <c r="L5602" s="148">
        <v>0</v>
      </c>
      <c r="M5602" s="148">
        <v>134.376</v>
      </c>
      <c r="N5602" s="148">
        <v>0</v>
      </c>
      <c r="O5602" s="148">
        <v>210.197</v>
      </c>
      <c r="P5602" s="148">
        <v>0</v>
      </c>
      <c r="Q5602" s="21">
        <f t="shared" si="874"/>
        <v>0</v>
      </c>
      <c r="R5602" s="21">
        <f t="shared" si="875"/>
        <v>429.60007200000001</v>
      </c>
      <c r="S5602" s="21">
        <f t="shared" si="876"/>
        <v>0</v>
      </c>
      <c r="T5602" s="21">
        <f t="shared" si="877"/>
        <v>667.58567200000005</v>
      </c>
      <c r="U5602" s="22">
        <f t="shared" si="878"/>
        <v>1097.1857440000001</v>
      </c>
      <c r="V5602" s="39">
        <f t="shared" si="879"/>
        <v>0.80408595887323919</v>
      </c>
    </row>
    <row r="5603" spans="1:22">
      <c r="A5603">
        <v>5598</v>
      </c>
      <c r="B5603" s="155">
        <f t="shared" si="880"/>
        <v>41508</v>
      </c>
      <c r="C5603" s="148">
        <f t="shared" si="871"/>
        <v>2013</v>
      </c>
      <c r="D5603" s="148">
        <f t="shared" si="872"/>
        <v>8</v>
      </c>
      <c r="E5603" s="152">
        <v>6</v>
      </c>
      <c r="F5603" s="153">
        <v>0</v>
      </c>
      <c r="G5603" s="154">
        <v>582.49800000000005</v>
      </c>
      <c r="H5603" s="154">
        <v>0</v>
      </c>
      <c r="I5603" s="154">
        <v>786.76199999999994</v>
      </c>
      <c r="J5603" s="151">
        <v>0</v>
      </c>
      <c r="K5603" s="149">
        <f t="shared" si="873"/>
        <v>1369.26</v>
      </c>
      <c r="L5603" s="148">
        <v>0</v>
      </c>
      <c r="M5603" s="148">
        <v>174.24100000000001</v>
      </c>
      <c r="N5603" s="148">
        <v>0</v>
      </c>
      <c r="O5603" s="148">
        <v>177.05699999999999</v>
      </c>
      <c r="P5603" s="148">
        <v>0</v>
      </c>
      <c r="Q5603" s="21">
        <f t="shared" si="874"/>
        <v>0</v>
      </c>
      <c r="R5603" s="21">
        <f t="shared" si="875"/>
        <v>557.04847700000005</v>
      </c>
      <c r="S5603" s="21">
        <f t="shared" si="876"/>
        <v>0</v>
      </c>
      <c r="T5603" s="21">
        <f t="shared" si="877"/>
        <v>562.333032</v>
      </c>
      <c r="U5603" s="22">
        <f t="shared" si="878"/>
        <v>1119.3815090000001</v>
      </c>
      <c r="V5603" s="39">
        <f t="shared" si="879"/>
        <v>0.81750836875392552</v>
      </c>
    </row>
    <row r="5604" spans="1:22">
      <c r="A5604">
        <v>5599</v>
      </c>
      <c r="B5604" s="155">
        <f t="shared" si="880"/>
        <v>41508</v>
      </c>
      <c r="C5604" s="148">
        <f t="shared" si="871"/>
        <v>2013</v>
      </c>
      <c r="D5604" s="148">
        <f t="shared" si="872"/>
        <v>8</v>
      </c>
      <c r="E5604" s="152">
        <v>7</v>
      </c>
      <c r="F5604" s="153">
        <v>0</v>
      </c>
      <c r="G5604" s="154">
        <v>434.46199999999999</v>
      </c>
      <c r="H5604" s="154">
        <v>0</v>
      </c>
      <c r="I5604" s="154">
        <v>986.67100000000005</v>
      </c>
      <c r="J5604" s="151">
        <v>0</v>
      </c>
      <c r="K5604" s="149">
        <f t="shared" si="873"/>
        <v>1421.133</v>
      </c>
      <c r="L5604" s="148">
        <v>0</v>
      </c>
      <c r="M5604" s="148">
        <v>134.04599999999999</v>
      </c>
      <c r="N5604" s="148">
        <v>0</v>
      </c>
      <c r="O5604" s="148">
        <v>218.21299999999999</v>
      </c>
      <c r="P5604" s="148">
        <v>0</v>
      </c>
      <c r="Q5604" s="21">
        <f t="shared" si="874"/>
        <v>0</v>
      </c>
      <c r="R5604" s="21">
        <f t="shared" si="875"/>
        <v>428.54506199999997</v>
      </c>
      <c r="S5604" s="21">
        <f t="shared" si="876"/>
        <v>0</v>
      </c>
      <c r="T5604" s="21">
        <f t="shared" si="877"/>
        <v>693.044488</v>
      </c>
      <c r="U5604" s="22">
        <f t="shared" si="878"/>
        <v>1121.5895499999999</v>
      </c>
      <c r="V5604" s="39">
        <f t="shared" si="879"/>
        <v>0.78922208547686945</v>
      </c>
    </row>
    <row r="5605" spans="1:22">
      <c r="A5605">
        <v>5600</v>
      </c>
      <c r="B5605" s="155">
        <f t="shared" si="880"/>
        <v>41508</v>
      </c>
      <c r="C5605" s="148">
        <f t="shared" si="871"/>
        <v>2013</v>
      </c>
      <c r="D5605" s="148">
        <f t="shared" si="872"/>
        <v>8</v>
      </c>
      <c r="E5605" s="152">
        <v>8</v>
      </c>
      <c r="F5605" s="153">
        <v>0</v>
      </c>
      <c r="G5605" s="154">
        <v>427.24299999999999</v>
      </c>
      <c r="H5605" s="154">
        <v>0</v>
      </c>
      <c r="I5605" s="154">
        <v>1023.775</v>
      </c>
      <c r="J5605" s="151">
        <v>0</v>
      </c>
      <c r="K5605" s="149">
        <f t="shared" si="873"/>
        <v>1451.018</v>
      </c>
      <c r="L5605" s="148">
        <v>0</v>
      </c>
      <c r="M5605" s="148">
        <v>134.04300000000001</v>
      </c>
      <c r="N5605" s="148">
        <v>0</v>
      </c>
      <c r="O5605" s="148">
        <v>229.369</v>
      </c>
      <c r="P5605" s="148">
        <v>0</v>
      </c>
      <c r="Q5605" s="21">
        <f t="shared" si="874"/>
        <v>0</v>
      </c>
      <c r="R5605" s="21">
        <f t="shared" si="875"/>
        <v>428.53547100000003</v>
      </c>
      <c r="S5605" s="21">
        <f t="shared" si="876"/>
        <v>0</v>
      </c>
      <c r="T5605" s="21">
        <f t="shared" si="877"/>
        <v>728.47594400000003</v>
      </c>
      <c r="U5605" s="22">
        <f t="shared" si="878"/>
        <v>1157.0114149999999</v>
      </c>
      <c r="V5605" s="39">
        <f t="shared" si="879"/>
        <v>0.79737909178245892</v>
      </c>
    </row>
    <row r="5606" spans="1:22">
      <c r="A5606">
        <v>5601</v>
      </c>
      <c r="B5606" s="155">
        <f t="shared" si="880"/>
        <v>41508</v>
      </c>
      <c r="C5606" s="148">
        <f t="shared" si="871"/>
        <v>2013</v>
      </c>
      <c r="D5606" s="148">
        <f t="shared" si="872"/>
        <v>8</v>
      </c>
      <c r="E5606" s="152">
        <v>9</v>
      </c>
      <c r="F5606" s="153">
        <v>0</v>
      </c>
      <c r="G5606" s="154">
        <v>424.86500000000001</v>
      </c>
      <c r="H5606" s="154">
        <v>0</v>
      </c>
      <c r="I5606" s="154">
        <v>1270.4100000000001</v>
      </c>
      <c r="J5606" s="151">
        <v>0</v>
      </c>
      <c r="K5606" s="149">
        <f t="shared" si="873"/>
        <v>1695.2750000000001</v>
      </c>
      <c r="L5606" s="148">
        <v>0</v>
      </c>
      <c r="M5606" s="148">
        <v>131.899</v>
      </c>
      <c r="N5606" s="148">
        <v>0</v>
      </c>
      <c r="O5606" s="148">
        <v>285.74799999999999</v>
      </c>
      <c r="P5606" s="148">
        <v>0</v>
      </c>
      <c r="Q5606" s="21">
        <f t="shared" si="874"/>
        <v>0</v>
      </c>
      <c r="R5606" s="21">
        <f t="shared" si="875"/>
        <v>421.68110300000001</v>
      </c>
      <c r="S5606" s="21">
        <f t="shared" si="876"/>
        <v>0</v>
      </c>
      <c r="T5606" s="21">
        <f t="shared" si="877"/>
        <v>907.53564800000004</v>
      </c>
      <c r="U5606" s="22">
        <f t="shared" si="878"/>
        <v>1329.2167509999999</v>
      </c>
      <c r="V5606" s="39">
        <f t="shared" si="879"/>
        <v>0.78407146392178251</v>
      </c>
    </row>
    <row r="5607" spans="1:22">
      <c r="A5607">
        <v>5602</v>
      </c>
      <c r="B5607" s="155">
        <f t="shared" si="880"/>
        <v>41508</v>
      </c>
      <c r="C5607" s="148">
        <f t="shared" si="871"/>
        <v>2013</v>
      </c>
      <c r="D5607" s="148">
        <f t="shared" si="872"/>
        <v>8</v>
      </c>
      <c r="E5607" s="152">
        <v>10</v>
      </c>
      <c r="F5607" s="153">
        <v>0</v>
      </c>
      <c r="G5607" s="154">
        <v>565.57100000000003</v>
      </c>
      <c r="H5607" s="154">
        <v>0</v>
      </c>
      <c r="I5607" s="154">
        <v>1158.354</v>
      </c>
      <c r="J5607" s="151">
        <v>0</v>
      </c>
      <c r="K5607" s="149">
        <f t="shared" si="873"/>
        <v>1723.9250000000002</v>
      </c>
      <c r="L5607" s="148">
        <v>0</v>
      </c>
      <c r="M5607" s="148">
        <v>170.20699999999999</v>
      </c>
      <c r="N5607" s="148">
        <v>0</v>
      </c>
      <c r="O5607" s="148">
        <v>278.16199999999998</v>
      </c>
      <c r="P5607" s="148">
        <v>0</v>
      </c>
      <c r="Q5607" s="21">
        <f t="shared" si="874"/>
        <v>0</v>
      </c>
      <c r="R5607" s="21">
        <f t="shared" si="875"/>
        <v>544.15177900000003</v>
      </c>
      <c r="S5607" s="21">
        <f t="shared" si="876"/>
        <v>0</v>
      </c>
      <c r="T5607" s="21">
        <f t="shared" si="877"/>
        <v>883.44251199999997</v>
      </c>
      <c r="U5607" s="22">
        <f t="shared" si="878"/>
        <v>1427.5942909999999</v>
      </c>
      <c r="V5607" s="39">
        <f t="shared" si="879"/>
        <v>0.82810695998955852</v>
      </c>
    </row>
    <row r="5608" spans="1:22">
      <c r="A5608">
        <v>5603</v>
      </c>
      <c r="B5608" s="155">
        <f t="shared" si="880"/>
        <v>41508</v>
      </c>
      <c r="C5608" s="148">
        <f t="shared" si="871"/>
        <v>2013</v>
      </c>
      <c r="D5608" s="148">
        <f t="shared" si="872"/>
        <v>8</v>
      </c>
      <c r="E5608" s="152">
        <v>11</v>
      </c>
      <c r="F5608" s="153">
        <v>0</v>
      </c>
      <c r="G5608" s="154">
        <v>633.851</v>
      </c>
      <c r="H5608" s="154">
        <v>0</v>
      </c>
      <c r="I5608" s="154">
        <v>1073.5940000000001</v>
      </c>
      <c r="J5608" s="151">
        <v>0</v>
      </c>
      <c r="K5608" s="149">
        <f t="shared" si="873"/>
        <v>1707.4450000000002</v>
      </c>
      <c r="L5608" s="148">
        <v>0</v>
      </c>
      <c r="M5608" s="148">
        <v>189.203</v>
      </c>
      <c r="N5608" s="148">
        <v>0</v>
      </c>
      <c r="O5608" s="148">
        <v>244.239</v>
      </c>
      <c r="P5608" s="148">
        <v>0</v>
      </c>
      <c r="Q5608" s="21">
        <f t="shared" si="874"/>
        <v>0</v>
      </c>
      <c r="R5608" s="21">
        <f t="shared" si="875"/>
        <v>604.88199099999997</v>
      </c>
      <c r="S5608" s="21">
        <f t="shared" si="876"/>
        <v>0</v>
      </c>
      <c r="T5608" s="21">
        <f t="shared" si="877"/>
        <v>775.70306400000004</v>
      </c>
      <c r="U5608" s="22">
        <f t="shared" si="878"/>
        <v>1380.585055</v>
      </c>
      <c r="V5608" s="39">
        <f t="shared" si="879"/>
        <v>0.80856780452664645</v>
      </c>
    </row>
    <row r="5609" spans="1:22">
      <c r="A5609">
        <v>5604</v>
      </c>
      <c r="B5609" s="155">
        <f t="shared" si="880"/>
        <v>41508</v>
      </c>
      <c r="C5609" s="148">
        <f t="shared" si="871"/>
        <v>2013</v>
      </c>
      <c r="D5609" s="148">
        <f t="shared" si="872"/>
        <v>8</v>
      </c>
      <c r="E5609" s="152">
        <v>12</v>
      </c>
      <c r="F5609" s="153">
        <v>0</v>
      </c>
      <c r="G5609" s="154">
        <v>595.63199999999995</v>
      </c>
      <c r="H5609" s="154">
        <v>0</v>
      </c>
      <c r="I5609" s="154">
        <v>1398.3579999999999</v>
      </c>
      <c r="J5609" s="151">
        <v>0</v>
      </c>
      <c r="K5609" s="149">
        <f t="shared" si="873"/>
        <v>1993.9899999999998</v>
      </c>
      <c r="L5609" s="148">
        <v>0</v>
      </c>
      <c r="M5609" s="148">
        <v>176.87799999999999</v>
      </c>
      <c r="N5609" s="148">
        <v>0</v>
      </c>
      <c r="O5609" s="148">
        <v>307.87400000000002</v>
      </c>
      <c r="P5609" s="148">
        <v>0</v>
      </c>
      <c r="Q5609" s="21">
        <f t="shared" si="874"/>
        <v>0</v>
      </c>
      <c r="R5609" s="21">
        <f t="shared" si="875"/>
        <v>565.47896600000001</v>
      </c>
      <c r="S5609" s="21">
        <f t="shared" si="876"/>
        <v>0</v>
      </c>
      <c r="T5609" s="21">
        <f t="shared" si="877"/>
        <v>977.8078240000001</v>
      </c>
      <c r="U5609" s="22">
        <f t="shared" si="878"/>
        <v>1543.2867900000001</v>
      </c>
      <c r="V5609" s="39">
        <f t="shared" si="879"/>
        <v>0.77396917236295082</v>
      </c>
    </row>
    <row r="5610" spans="1:22">
      <c r="A5610">
        <v>5605</v>
      </c>
      <c r="B5610" s="155">
        <f t="shared" si="880"/>
        <v>41508</v>
      </c>
      <c r="C5610" s="148">
        <f t="shared" si="871"/>
        <v>2013</v>
      </c>
      <c r="D5610" s="148">
        <f t="shared" si="872"/>
        <v>8</v>
      </c>
      <c r="E5610" s="152">
        <v>13</v>
      </c>
      <c r="F5610" s="153">
        <v>0</v>
      </c>
      <c r="G5610" s="154">
        <v>595.52099999999996</v>
      </c>
      <c r="H5610" s="154">
        <v>0</v>
      </c>
      <c r="I5610" s="154">
        <v>1089.749</v>
      </c>
      <c r="J5610" s="151">
        <v>0</v>
      </c>
      <c r="K5610" s="149">
        <f t="shared" si="873"/>
        <v>1685.27</v>
      </c>
      <c r="L5610" s="148">
        <v>0</v>
      </c>
      <c r="M5610" s="148">
        <v>176.76</v>
      </c>
      <c r="N5610" s="148">
        <v>0</v>
      </c>
      <c r="O5610" s="148">
        <v>250.95</v>
      </c>
      <c r="P5610" s="148">
        <v>0</v>
      </c>
      <c r="Q5610" s="21">
        <f t="shared" si="874"/>
        <v>0</v>
      </c>
      <c r="R5610" s="21">
        <f t="shared" si="875"/>
        <v>565.10172</v>
      </c>
      <c r="S5610" s="21">
        <f t="shared" si="876"/>
        <v>0</v>
      </c>
      <c r="T5610" s="21">
        <f t="shared" si="877"/>
        <v>797.0172</v>
      </c>
      <c r="U5610" s="22">
        <f t="shared" si="878"/>
        <v>1362.1189199999999</v>
      </c>
      <c r="V5610" s="39">
        <f t="shared" si="879"/>
        <v>0.80824966919247354</v>
      </c>
    </row>
    <row r="5611" spans="1:22">
      <c r="A5611">
        <v>5606</v>
      </c>
      <c r="B5611" s="155">
        <f t="shared" si="880"/>
        <v>41508</v>
      </c>
      <c r="C5611" s="148">
        <f t="shared" si="871"/>
        <v>2013</v>
      </c>
      <c r="D5611" s="148">
        <f t="shared" si="872"/>
        <v>8</v>
      </c>
      <c r="E5611" s="152">
        <v>14</v>
      </c>
      <c r="F5611" s="153">
        <v>0</v>
      </c>
      <c r="G5611" s="154">
        <v>425.16699999999997</v>
      </c>
      <c r="H5611" s="154">
        <v>0</v>
      </c>
      <c r="I5611" s="154">
        <v>1225.653</v>
      </c>
      <c r="J5611" s="151">
        <v>0</v>
      </c>
      <c r="K5611" s="149">
        <f t="shared" si="873"/>
        <v>1650.82</v>
      </c>
      <c r="L5611" s="148">
        <v>0</v>
      </c>
      <c r="M5611" s="148">
        <v>131.22800000000001</v>
      </c>
      <c r="N5611" s="148">
        <v>0</v>
      </c>
      <c r="O5611" s="148">
        <v>282.12599999999998</v>
      </c>
      <c r="P5611" s="148">
        <v>0</v>
      </c>
      <c r="Q5611" s="21">
        <f t="shared" si="874"/>
        <v>0</v>
      </c>
      <c r="R5611" s="21">
        <f t="shared" si="875"/>
        <v>419.53591600000004</v>
      </c>
      <c r="S5611" s="21">
        <f t="shared" si="876"/>
        <v>0</v>
      </c>
      <c r="T5611" s="21">
        <f t="shared" si="877"/>
        <v>896.03217599999994</v>
      </c>
      <c r="U5611" s="22">
        <f t="shared" si="878"/>
        <v>1315.568092</v>
      </c>
      <c r="V5611" s="39">
        <f t="shared" si="879"/>
        <v>0.79691795107885777</v>
      </c>
    </row>
    <row r="5612" spans="1:22">
      <c r="A5612">
        <v>5607</v>
      </c>
      <c r="B5612" s="155">
        <f t="shared" si="880"/>
        <v>41508</v>
      </c>
      <c r="C5612" s="148">
        <f t="shared" si="871"/>
        <v>2013</v>
      </c>
      <c r="D5612" s="148">
        <f t="shared" si="872"/>
        <v>8</v>
      </c>
      <c r="E5612" s="152">
        <v>15</v>
      </c>
      <c r="F5612" s="153">
        <v>0</v>
      </c>
      <c r="G5612" s="154">
        <v>424.21300000000002</v>
      </c>
      <c r="H5612" s="154">
        <v>0</v>
      </c>
      <c r="I5612" s="154">
        <v>1241.75</v>
      </c>
      <c r="J5612" s="151">
        <v>0</v>
      </c>
      <c r="K5612" s="149">
        <f t="shared" si="873"/>
        <v>1665.963</v>
      </c>
      <c r="L5612" s="148">
        <v>0</v>
      </c>
      <c r="M5612" s="148">
        <v>130.80500000000001</v>
      </c>
      <c r="N5612" s="148">
        <v>0</v>
      </c>
      <c r="O5612" s="148">
        <v>284.29399999999998</v>
      </c>
      <c r="P5612" s="148">
        <v>0</v>
      </c>
      <c r="Q5612" s="21">
        <f t="shared" si="874"/>
        <v>0</v>
      </c>
      <c r="R5612" s="21">
        <f t="shared" si="875"/>
        <v>418.18358500000005</v>
      </c>
      <c r="S5612" s="21">
        <f t="shared" si="876"/>
        <v>0</v>
      </c>
      <c r="T5612" s="21">
        <f t="shared" si="877"/>
        <v>902.91774399999997</v>
      </c>
      <c r="U5612" s="22">
        <f t="shared" si="878"/>
        <v>1321.1013290000001</v>
      </c>
      <c r="V5612" s="39">
        <f t="shared" si="879"/>
        <v>0.79299560014238013</v>
      </c>
    </row>
    <row r="5613" spans="1:22">
      <c r="A5613">
        <v>5608</v>
      </c>
      <c r="B5613" s="155">
        <f t="shared" si="880"/>
        <v>41508</v>
      </c>
      <c r="C5613" s="148">
        <f t="shared" si="871"/>
        <v>2013</v>
      </c>
      <c r="D5613" s="148">
        <f t="shared" si="872"/>
        <v>8</v>
      </c>
      <c r="E5613" s="152">
        <v>16</v>
      </c>
      <c r="F5613" s="153">
        <v>0</v>
      </c>
      <c r="G5613" s="154">
        <v>612.54200000000003</v>
      </c>
      <c r="H5613" s="154">
        <v>0.45900000000000002</v>
      </c>
      <c r="I5613" s="154">
        <v>1102.8340000000001</v>
      </c>
      <c r="J5613" s="151">
        <v>0</v>
      </c>
      <c r="K5613" s="149">
        <f t="shared" si="873"/>
        <v>1715.835</v>
      </c>
      <c r="L5613" s="148">
        <v>0</v>
      </c>
      <c r="M5613" s="148">
        <v>178.953</v>
      </c>
      <c r="N5613" s="148">
        <v>6.6920000000000002</v>
      </c>
      <c r="O5613" s="148">
        <v>254.68</v>
      </c>
      <c r="P5613" s="148">
        <v>0</v>
      </c>
      <c r="Q5613" s="21">
        <f t="shared" si="874"/>
        <v>0</v>
      </c>
      <c r="R5613" s="21">
        <f t="shared" si="875"/>
        <v>572.11274100000003</v>
      </c>
      <c r="S5613" s="21">
        <f t="shared" si="876"/>
        <v>13.056092000000001</v>
      </c>
      <c r="T5613" s="21">
        <f t="shared" si="877"/>
        <v>808.86368000000004</v>
      </c>
      <c r="U5613" s="22">
        <f t="shared" si="878"/>
        <v>1394.0325130000001</v>
      </c>
      <c r="V5613" s="39">
        <f t="shared" si="879"/>
        <v>0.81245137964897562</v>
      </c>
    </row>
    <row r="5614" spans="1:22">
      <c r="A5614">
        <v>5609</v>
      </c>
      <c r="B5614" s="155">
        <f t="shared" si="880"/>
        <v>41508</v>
      </c>
      <c r="C5614" s="148">
        <f t="shared" si="871"/>
        <v>2013</v>
      </c>
      <c r="D5614" s="148">
        <f t="shared" si="872"/>
        <v>8</v>
      </c>
      <c r="E5614" s="152">
        <v>17</v>
      </c>
      <c r="F5614" s="153">
        <v>0</v>
      </c>
      <c r="G5614" s="154">
        <v>681.02300000000002</v>
      </c>
      <c r="H5614" s="154">
        <v>0</v>
      </c>
      <c r="I5614" s="154">
        <v>1105.807</v>
      </c>
      <c r="J5614" s="151">
        <v>0</v>
      </c>
      <c r="K5614" s="149">
        <f t="shared" si="873"/>
        <v>1786.83</v>
      </c>
      <c r="L5614" s="148">
        <v>0</v>
      </c>
      <c r="M5614" s="148">
        <v>196.95</v>
      </c>
      <c r="N5614" s="148">
        <v>0</v>
      </c>
      <c r="O5614" s="148">
        <v>254.565</v>
      </c>
      <c r="P5614" s="148">
        <v>0</v>
      </c>
      <c r="Q5614" s="21">
        <f t="shared" si="874"/>
        <v>0</v>
      </c>
      <c r="R5614" s="21">
        <f t="shared" si="875"/>
        <v>629.64914999999996</v>
      </c>
      <c r="S5614" s="21">
        <f t="shared" si="876"/>
        <v>0</v>
      </c>
      <c r="T5614" s="21">
        <f t="shared" si="877"/>
        <v>808.49844000000007</v>
      </c>
      <c r="U5614" s="22">
        <f t="shared" si="878"/>
        <v>1438.14759</v>
      </c>
      <c r="V5614" s="39">
        <f t="shared" si="879"/>
        <v>0.80485977401319664</v>
      </c>
    </row>
    <row r="5615" spans="1:22">
      <c r="A5615">
        <v>5610</v>
      </c>
      <c r="B5615" s="155">
        <f t="shared" si="880"/>
        <v>41508</v>
      </c>
      <c r="C5615" s="148">
        <f t="shared" si="871"/>
        <v>2013</v>
      </c>
      <c r="D5615" s="148">
        <f t="shared" si="872"/>
        <v>8</v>
      </c>
      <c r="E5615" s="152">
        <v>18</v>
      </c>
      <c r="F5615" s="153">
        <v>0</v>
      </c>
      <c r="G5615" s="154">
        <v>697.62099999999998</v>
      </c>
      <c r="H5615" s="154">
        <v>0.58799999999999997</v>
      </c>
      <c r="I5615" s="154">
        <v>1142.4459999999999</v>
      </c>
      <c r="J5615" s="151">
        <v>0</v>
      </c>
      <c r="K5615" s="149">
        <f t="shared" si="873"/>
        <v>1840.6549999999997</v>
      </c>
      <c r="L5615" s="148">
        <v>0</v>
      </c>
      <c r="M5615" s="148">
        <v>201.75800000000001</v>
      </c>
      <c r="N5615" s="148">
        <v>4.1059999999999999</v>
      </c>
      <c r="O5615" s="148">
        <v>269.93700000000001</v>
      </c>
      <c r="P5615" s="148">
        <v>0</v>
      </c>
      <c r="Q5615" s="21">
        <f t="shared" si="874"/>
        <v>0</v>
      </c>
      <c r="R5615" s="21">
        <f t="shared" si="875"/>
        <v>645.02032600000007</v>
      </c>
      <c r="S5615" s="21">
        <f t="shared" si="876"/>
        <v>8.0108060000000005</v>
      </c>
      <c r="T5615" s="21">
        <f t="shared" si="877"/>
        <v>857.31991200000004</v>
      </c>
      <c r="U5615" s="22">
        <f t="shared" si="878"/>
        <v>1510.351044</v>
      </c>
      <c r="V5615" s="39">
        <f t="shared" si="879"/>
        <v>0.82055086042740233</v>
      </c>
    </row>
    <row r="5616" spans="1:22">
      <c r="A5616">
        <v>5611</v>
      </c>
      <c r="B5616" s="155">
        <f t="shared" si="880"/>
        <v>41508</v>
      </c>
      <c r="C5616" s="148">
        <f t="shared" si="871"/>
        <v>2013</v>
      </c>
      <c r="D5616" s="148">
        <f t="shared" si="872"/>
        <v>8</v>
      </c>
      <c r="E5616" s="152">
        <v>19</v>
      </c>
      <c r="F5616" s="153">
        <v>0</v>
      </c>
      <c r="G5616" s="154">
        <v>696.83600000000001</v>
      </c>
      <c r="H5616" s="154">
        <v>0</v>
      </c>
      <c r="I5616" s="154">
        <v>1020.301</v>
      </c>
      <c r="J5616" s="151">
        <v>0</v>
      </c>
      <c r="K5616" s="149">
        <f t="shared" si="873"/>
        <v>1717.1370000000002</v>
      </c>
      <c r="L5616" s="148">
        <v>0</v>
      </c>
      <c r="M5616" s="148">
        <v>202.00800000000001</v>
      </c>
      <c r="N5616" s="148">
        <v>0</v>
      </c>
      <c r="O5616" s="148">
        <v>268.58499999999998</v>
      </c>
      <c r="P5616" s="148">
        <v>0</v>
      </c>
      <c r="Q5616" s="21">
        <f t="shared" si="874"/>
        <v>0</v>
      </c>
      <c r="R5616" s="21">
        <f t="shared" si="875"/>
        <v>645.8195760000001</v>
      </c>
      <c r="S5616" s="21">
        <f t="shared" si="876"/>
        <v>0</v>
      </c>
      <c r="T5616" s="21">
        <f t="shared" si="877"/>
        <v>853.02595999999994</v>
      </c>
      <c r="U5616" s="22">
        <f t="shared" si="878"/>
        <v>1498.845536</v>
      </c>
      <c r="V5616" s="39">
        <f t="shared" si="879"/>
        <v>0.87287475373252099</v>
      </c>
    </row>
    <row r="5617" spans="1:22">
      <c r="A5617">
        <v>5612</v>
      </c>
      <c r="B5617" s="155">
        <f t="shared" si="880"/>
        <v>41508</v>
      </c>
      <c r="C5617" s="148">
        <f t="shared" si="871"/>
        <v>2013</v>
      </c>
      <c r="D5617" s="148">
        <f t="shared" si="872"/>
        <v>8</v>
      </c>
      <c r="E5617" s="152">
        <v>20</v>
      </c>
      <c r="F5617" s="153">
        <v>0</v>
      </c>
      <c r="G5617" s="154">
        <v>697.66800000000001</v>
      </c>
      <c r="H5617" s="154">
        <v>0</v>
      </c>
      <c r="I5617" s="154">
        <v>1203.3219999999999</v>
      </c>
      <c r="J5617" s="151">
        <v>0</v>
      </c>
      <c r="K5617" s="149">
        <f t="shared" si="873"/>
        <v>1900.9899999999998</v>
      </c>
      <c r="L5617" s="148">
        <v>0</v>
      </c>
      <c r="M5617" s="148">
        <v>201.71799999999999</v>
      </c>
      <c r="N5617" s="148">
        <v>0</v>
      </c>
      <c r="O5617" s="148">
        <v>308.71800000000002</v>
      </c>
      <c r="P5617" s="148">
        <v>0</v>
      </c>
      <c r="Q5617" s="21">
        <f t="shared" si="874"/>
        <v>0</v>
      </c>
      <c r="R5617" s="21">
        <f t="shared" si="875"/>
        <v>644.89244599999995</v>
      </c>
      <c r="S5617" s="21">
        <f t="shared" si="876"/>
        <v>0</v>
      </c>
      <c r="T5617" s="21">
        <f t="shared" si="877"/>
        <v>980.48836800000015</v>
      </c>
      <c r="U5617" s="22">
        <f t="shared" si="878"/>
        <v>1625.3808140000001</v>
      </c>
      <c r="V5617" s="39">
        <f t="shared" si="879"/>
        <v>0.855018076896775</v>
      </c>
    </row>
    <row r="5618" spans="1:22">
      <c r="A5618">
        <v>5613</v>
      </c>
      <c r="B5618" s="155">
        <f t="shared" si="880"/>
        <v>41508</v>
      </c>
      <c r="C5618" s="148">
        <f t="shared" si="871"/>
        <v>2013</v>
      </c>
      <c r="D5618" s="148">
        <f t="shared" si="872"/>
        <v>8</v>
      </c>
      <c r="E5618" s="152">
        <v>21</v>
      </c>
      <c r="F5618" s="153">
        <v>0</v>
      </c>
      <c r="G5618" s="154">
        <v>697.90099999999995</v>
      </c>
      <c r="H5618" s="154">
        <v>0</v>
      </c>
      <c r="I5618" s="154">
        <v>1523.9059999999999</v>
      </c>
      <c r="J5618" s="151">
        <v>0</v>
      </c>
      <c r="K5618" s="149">
        <f t="shared" si="873"/>
        <v>2221.8069999999998</v>
      </c>
      <c r="L5618" s="148">
        <v>0</v>
      </c>
      <c r="M5618" s="148">
        <v>201.85599999999999</v>
      </c>
      <c r="N5618" s="148">
        <v>0</v>
      </c>
      <c r="O5618" s="148">
        <v>385.245</v>
      </c>
      <c r="P5618" s="148">
        <v>0</v>
      </c>
      <c r="Q5618" s="21">
        <f t="shared" si="874"/>
        <v>0</v>
      </c>
      <c r="R5618" s="21">
        <f t="shared" si="875"/>
        <v>645.33363199999997</v>
      </c>
      <c r="S5618" s="21">
        <f t="shared" si="876"/>
        <v>0</v>
      </c>
      <c r="T5618" s="21">
        <f t="shared" si="877"/>
        <v>1223.5381200000002</v>
      </c>
      <c r="U5618" s="22">
        <f t="shared" si="878"/>
        <v>1868.871752</v>
      </c>
      <c r="V5618" s="39">
        <f t="shared" si="879"/>
        <v>0.84114945717607348</v>
      </c>
    </row>
    <row r="5619" spans="1:22">
      <c r="A5619">
        <v>5614</v>
      </c>
      <c r="B5619" s="155">
        <f t="shared" si="880"/>
        <v>41508</v>
      </c>
      <c r="C5619" s="148">
        <f t="shared" si="871"/>
        <v>2013</v>
      </c>
      <c r="D5619" s="148">
        <f t="shared" si="872"/>
        <v>8</v>
      </c>
      <c r="E5619" s="152">
        <v>22</v>
      </c>
      <c r="F5619" s="153">
        <v>0</v>
      </c>
      <c r="G5619" s="154">
        <v>694.64599999999996</v>
      </c>
      <c r="H5619" s="154">
        <v>0</v>
      </c>
      <c r="I5619" s="154">
        <v>1219.703</v>
      </c>
      <c r="J5619" s="151">
        <v>0</v>
      </c>
      <c r="K5619" s="149">
        <f t="shared" si="873"/>
        <v>1914.3489999999999</v>
      </c>
      <c r="L5619" s="148">
        <v>0</v>
      </c>
      <c r="M5619" s="148">
        <v>201.41800000000001</v>
      </c>
      <c r="N5619" s="148">
        <v>0</v>
      </c>
      <c r="O5619" s="148">
        <v>319.7</v>
      </c>
      <c r="P5619" s="148">
        <v>0</v>
      </c>
      <c r="Q5619" s="21">
        <f t="shared" si="874"/>
        <v>0</v>
      </c>
      <c r="R5619" s="21">
        <f t="shared" si="875"/>
        <v>643.93334600000003</v>
      </c>
      <c r="S5619" s="21">
        <f t="shared" si="876"/>
        <v>0</v>
      </c>
      <c r="T5619" s="21">
        <f t="shared" si="877"/>
        <v>1015.3672</v>
      </c>
      <c r="U5619" s="22">
        <f t="shared" si="878"/>
        <v>1659.3005459999999</v>
      </c>
      <c r="V5619" s="39">
        <f t="shared" si="879"/>
        <v>0.866770137524558</v>
      </c>
    </row>
    <row r="5620" spans="1:22">
      <c r="A5620">
        <v>5615</v>
      </c>
      <c r="B5620" s="155">
        <f t="shared" si="880"/>
        <v>41508</v>
      </c>
      <c r="C5620" s="148">
        <f t="shared" si="871"/>
        <v>2013</v>
      </c>
      <c r="D5620" s="148">
        <f t="shared" si="872"/>
        <v>8</v>
      </c>
      <c r="E5620" s="152">
        <v>23</v>
      </c>
      <c r="F5620" s="153">
        <v>0</v>
      </c>
      <c r="G5620" s="154">
        <v>693.93700000000001</v>
      </c>
      <c r="H5620" s="154">
        <v>0</v>
      </c>
      <c r="I5620" s="154">
        <v>1203.838</v>
      </c>
      <c r="J5620" s="151">
        <v>0</v>
      </c>
      <c r="K5620" s="149">
        <f t="shared" si="873"/>
        <v>1897.7750000000001</v>
      </c>
      <c r="L5620" s="148">
        <v>0</v>
      </c>
      <c r="M5620" s="148">
        <v>200.834</v>
      </c>
      <c r="N5620" s="148">
        <v>0</v>
      </c>
      <c r="O5620" s="148">
        <v>310.01</v>
      </c>
      <c r="P5620" s="148">
        <v>0</v>
      </c>
      <c r="Q5620" s="21">
        <f t="shared" si="874"/>
        <v>0</v>
      </c>
      <c r="R5620" s="21">
        <f t="shared" si="875"/>
        <v>642.06629800000007</v>
      </c>
      <c r="S5620" s="21">
        <f t="shared" si="876"/>
        <v>0</v>
      </c>
      <c r="T5620" s="21">
        <f t="shared" si="877"/>
        <v>984.59176000000002</v>
      </c>
      <c r="U5620" s="22">
        <f t="shared" si="878"/>
        <v>1626.658058</v>
      </c>
      <c r="V5620" s="39">
        <f t="shared" si="879"/>
        <v>0.85713957555558473</v>
      </c>
    </row>
    <row r="5621" spans="1:22">
      <c r="A5621">
        <v>5616</v>
      </c>
      <c r="B5621" s="155">
        <f t="shared" si="880"/>
        <v>41508</v>
      </c>
      <c r="C5621" s="148">
        <f t="shared" si="871"/>
        <v>2013</v>
      </c>
      <c r="D5621" s="148">
        <f t="shared" si="872"/>
        <v>8</v>
      </c>
      <c r="E5621" s="152">
        <v>24</v>
      </c>
      <c r="F5621" s="153">
        <v>0</v>
      </c>
      <c r="G5621" s="154">
        <v>580.94799999999998</v>
      </c>
      <c r="H5621" s="154">
        <v>0</v>
      </c>
      <c r="I5621" s="154">
        <v>1301.9860000000001</v>
      </c>
      <c r="J5621" s="151">
        <v>0</v>
      </c>
      <c r="K5621" s="149">
        <f t="shared" si="873"/>
        <v>1882.9340000000002</v>
      </c>
      <c r="L5621" s="148">
        <v>0</v>
      </c>
      <c r="M5621" s="148">
        <v>173.613</v>
      </c>
      <c r="N5621" s="148">
        <v>0</v>
      </c>
      <c r="O5621" s="148">
        <v>363.14</v>
      </c>
      <c r="P5621" s="148">
        <v>0</v>
      </c>
      <c r="Q5621" s="21">
        <f t="shared" si="874"/>
        <v>0</v>
      </c>
      <c r="R5621" s="21">
        <f t="shared" si="875"/>
        <v>555.04076099999997</v>
      </c>
      <c r="S5621" s="21">
        <f t="shared" si="876"/>
        <v>0</v>
      </c>
      <c r="T5621" s="21">
        <f t="shared" si="877"/>
        <v>1153.3326400000001</v>
      </c>
      <c r="U5621" s="22">
        <f t="shared" si="878"/>
        <v>1708.3734010000001</v>
      </c>
      <c r="V5621" s="39">
        <f t="shared" si="879"/>
        <v>0.90729329918095902</v>
      </c>
    </row>
    <row r="5622" spans="1:22">
      <c r="A5622">
        <v>5617</v>
      </c>
      <c r="B5622" s="155">
        <f t="shared" si="880"/>
        <v>41509</v>
      </c>
      <c r="C5622" s="148">
        <f t="shared" si="871"/>
        <v>2013</v>
      </c>
      <c r="D5622" s="148">
        <f t="shared" si="872"/>
        <v>8</v>
      </c>
      <c r="E5622" s="152">
        <v>1</v>
      </c>
      <c r="F5622" s="153">
        <v>0</v>
      </c>
      <c r="G5622" s="154">
        <v>330.935</v>
      </c>
      <c r="H5622" s="154">
        <v>0</v>
      </c>
      <c r="I5622" s="154">
        <v>1274.242</v>
      </c>
      <c r="J5622" s="151">
        <v>0</v>
      </c>
      <c r="K5622" s="149">
        <f t="shared" si="873"/>
        <v>1605.1769999999999</v>
      </c>
      <c r="L5622" s="148">
        <v>0</v>
      </c>
      <c r="M5622" s="148">
        <v>103.94199999999999</v>
      </c>
      <c r="N5622" s="148">
        <v>0</v>
      </c>
      <c r="O5622" s="148">
        <v>353.95299999999997</v>
      </c>
      <c r="P5622" s="148">
        <v>0</v>
      </c>
      <c r="Q5622" s="21">
        <f t="shared" si="874"/>
        <v>0</v>
      </c>
      <c r="R5622" s="21">
        <f t="shared" si="875"/>
        <v>332.30257399999999</v>
      </c>
      <c r="S5622" s="21">
        <f t="shared" si="876"/>
        <v>0</v>
      </c>
      <c r="T5622" s="21">
        <f t="shared" si="877"/>
        <v>1124.154728</v>
      </c>
      <c r="U5622" s="22">
        <f t="shared" si="878"/>
        <v>1456.457302</v>
      </c>
      <c r="V5622" s="39">
        <f t="shared" si="879"/>
        <v>0.90734996950492075</v>
      </c>
    </row>
    <row r="5623" spans="1:22">
      <c r="A5623">
        <v>5618</v>
      </c>
      <c r="B5623" s="155">
        <f t="shared" si="880"/>
        <v>41509</v>
      </c>
      <c r="C5623" s="148">
        <f t="shared" si="871"/>
        <v>2013</v>
      </c>
      <c r="D5623" s="148">
        <f t="shared" si="872"/>
        <v>8</v>
      </c>
      <c r="E5623" s="152">
        <v>2</v>
      </c>
      <c r="F5623" s="153">
        <v>0</v>
      </c>
      <c r="G5623" s="154">
        <v>336.75599999999997</v>
      </c>
      <c r="H5623" s="154">
        <v>0</v>
      </c>
      <c r="I5623" s="154">
        <v>1302.1320000000001</v>
      </c>
      <c r="J5623" s="151">
        <v>0</v>
      </c>
      <c r="K5623" s="149">
        <f t="shared" si="873"/>
        <v>1638.8879999999999</v>
      </c>
      <c r="L5623" s="148">
        <v>0</v>
      </c>
      <c r="M5623" s="148">
        <v>104.211</v>
      </c>
      <c r="N5623" s="148">
        <v>0</v>
      </c>
      <c r="O5623" s="148">
        <v>300.70299999999997</v>
      </c>
      <c r="P5623" s="148">
        <v>0</v>
      </c>
      <c r="Q5623" s="21">
        <f t="shared" si="874"/>
        <v>0</v>
      </c>
      <c r="R5623" s="21">
        <f t="shared" si="875"/>
        <v>333.16256700000002</v>
      </c>
      <c r="S5623" s="21">
        <f t="shared" si="876"/>
        <v>0</v>
      </c>
      <c r="T5623" s="21">
        <f t="shared" si="877"/>
        <v>955.03272800000002</v>
      </c>
      <c r="U5623" s="22">
        <f t="shared" si="878"/>
        <v>1288.195295</v>
      </c>
      <c r="V5623" s="39">
        <f t="shared" si="879"/>
        <v>0.7860178944503835</v>
      </c>
    </row>
    <row r="5624" spans="1:22">
      <c r="A5624">
        <v>5619</v>
      </c>
      <c r="B5624" s="155">
        <f t="shared" si="880"/>
        <v>41509</v>
      </c>
      <c r="C5624" s="148">
        <f t="shared" si="871"/>
        <v>2013</v>
      </c>
      <c r="D5624" s="148">
        <f t="shared" si="872"/>
        <v>8</v>
      </c>
      <c r="E5624" s="152">
        <v>3</v>
      </c>
      <c r="F5624" s="153">
        <v>0</v>
      </c>
      <c r="G5624" s="154">
        <v>335.15199999999999</v>
      </c>
      <c r="H5624" s="154">
        <v>0</v>
      </c>
      <c r="I5624" s="154">
        <v>1251.1969999999999</v>
      </c>
      <c r="J5624" s="151">
        <v>0</v>
      </c>
      <c r="K5624" s="149">
        <f t="shared" si="873"/>
        <v>1586.3489999999999</v>
      </c>
      <c r="L5624" s="148">
        <v>0</v>
      </c>
      <c r="M5624" s="148">
        <v>103.977</v>
      </c>
      <c r="N5624" s="148">
        <v>0</v>
      </c>
      <c r="O5624" s="148">
        <v>286.08499999999998</v>
      </c>
      <c r="P5624" s="148">
        <v>0</v>
      </c>
      <c r="Q5624" s="21">
        <f t="shared" si="874"/>
        <v>0</v>
      </c>
      <c r="R5624" s="21">
        <f t="shared" si="875"/>
        <v>332.414469</v>
      </c>
      <c r="S5624" s="21">
        <f t="shared" si="876"/>
        <v>0</v>
      </c>
      <c r="T5624" s="21">
        <f t="shared" si="877"/>
        <v>908.60595999999998</v>
      </c>
      <c r="U5624" s="22">
        <f t="shared" si="878"/>
        <v>1241.0204289999999</v>
      </c>
      <c r="V5624" s="39">
        <f t="shared" si="879"/>
        <v>0.78231235938623844</v>
      </c>
    </row>
    <row r="5625" spans="1:22">
      <c r="A5625">
        <v>5620</v>
      </c>
      <c r="B5625" s="155">
        <f t="shared" si="880"/>
        <v>41509</v>
      </c>
      <c r="C5625" s="148">
        <f t="shared" si="871"/>
        <v>2013</v>
      </c>
      <c r="D5625" s="148">
        <f t="shared" si="872"/>
        <v>8</v>
      </c>
      <c r="E5625" s="152">
        <v>4</v>
      </c>
      <c r="F5625" s="153">
        <v>0</v>
      </c>
      <c r="G5625" s="154">
        <v>335.74799999999999</v>
      </c>
      <c r="H5625" s="154">
        <v>0</v>
      </c>
      <c r="I5625" s="154">
        <v>1062.441</v>
      </c>
      <c r="J5625" s="151">
        <v>0</v>
      </c>
      <c r="K5625" s="149">
        <f t="shared" si="873"/>
        <v>1398.1890000000001</v>
      </c>
      <c r="L5625" s="148">
        <v>0</v>
      </c>
      <c r="M5625" s="148">
        <v>103.898</v>
      </c>
      <c r="N5625" s="148">
        <v>0</v>
      </c>
      <c r="O5625" s="148">
        <v>251.65299999999999</v>
      </c>
      <c r="P5625" s="148">
        <v>0</v>
      </c>
      <c r="Q5625" s="21">
        <f t="shared" si="874"/>
        <v>0</v>
      </c>
      <c r="R5625" s="21">
        <f t="shared" si="875"/>
        <v>332.16190599999999</v>
      </c>
      <c r="S5625" s="21">
        <f t="shared" si="876"/>
        <v>0</v>
      </c>
      <c r="T5625" s="21">
        <f t="shared" si="877"/>
        <v>799.24992800000007</v>
      </c>
      <c r="U5625" s="22">
        <f t="shared" si="878"/>
        <v>1131.411834</v>
      </c>
      <c r="V5625" s="39">
        <f t="shared" si="879"/>
        <v>0.80919806549758289</v>
      </c>
    </row>
    <row r="5626" spans="1:22">
      <c r="A5626">
        <v>5621</v>
      </c>
      <c r="B5626" s="155">
        <f t="shared" si="880"/>
        <v>41509</v>
      </c>
      <c r="C5626" s="148">
        <f t="shared" si="871"/>
        <v>2013</v>
      </c>
      <c r="D5626" s="148">
        <f t="shared" si="872"/>
        <v>8</v>
      </c>
      <c r="E5626" s="152">
        <v>5</v>
      </c>
      <c r="F5626" s="153">
        <v>0</v>
      </c>
      <c r="G5626" s="154">
        <v>333.67899999999997</v>
      </c>
      <c r="H5626" s="154">
        <v>0</v>
      </c>
      <c r="I5626" s="154">
        <v>1241.7729999999999</v>
      </c>
      <c r="J5626" s="151">
        <v>0</v>
      </c>
      <c r="K5626" s="149">
        <f t="shared" si="873"/>
        <v>1575.4519999999998</v>
      </c>
      <c r="L5626" s="148">
        <v>0</v>
      </c>
      <c r="M5626" s="148">
        <v>103.361</v>
      </c>
      <c r="N5626" s="148">
        <v>0</v>
      </c>
      <c r="O5626" s="148">
        <v>277.85199999999998</v>
      </c>
      <c r="P5626" s="148">
        <v>0</v>
      </c>
      <c r="Q5626" s="21">
        <f t="shared" si="874"/>
        <v>0</v>
      </c>
      <c r="R5626" s="21">
        <f t="shared" si="875"/>
        <v>330.44511700000004</v>
      </c>
      <c r="S5626" s="21">
        <f t="shared" si="876"/>
        <v>0</v>
      </c>
      <c r="T5626" s="21">
        <f t="shared" si="877"/>
        <v>882.45795199999998</v>
      </c>
      <c r="U5626" s="22">
        <f t="shared" si="878"/>
        <v>1212.903069</v>
      </c>
      <c r="V5626" s="39">
        <f t="shared" si="879"/>
        <v>0.76987624440478042</v>
      </c>
    </row>
    <row r="5627" spans="1:22">
      <c r="A5627">
        <v>5622</v>
      </c>
      <c r="B5627" s="155">
        <f t="shared" si="880"/>
        <v>41509</v>
      </c>
      <c r="C5627" s="148">
        <f t="shared" si="871"/>
        <v>2013</v>
      </c>
      <c r="D5627" s="148">
        <f t="shared" si="872"/>
        <v>8</v>
      </c>
      <c r="E5627" s="152">
        <v>6</v>
      </c>
      <c r="F5627" s="153">
        <v>0</v>
      </c>
      <c r="G5627" s="154">
        <v>335.42099999999999</v>
      </c>
      <c r="H5627" s="154">
        <v>0</v>
      </c>
      <c r="I5627" s="154">
        <v>1245.0609999999999</v>
      </c>
      <c r="J5627" s="151">
        <v>0</v>
      </c>
      <c r="K5627" s="149">
        <f t="shared" si="873"/>
        <v>1580.482</v>
      </c>
      <c r="L5627" s="148">
        <v>0</v>
      </c>
      <c r="M5627" s="148">
        <v>103.61799999999999</v>
      </c>
      <c r="N5627" s="148">
        <v>0</v>
      </c>
      <c r="O5627" s="148">
        <v>279.08800000000002</v>
      </c>
      <c r="P5627" s="148">
        <v>0</v>
      </c>
      <c r="Q5627" s="21">
        <f t="shared" si="874"/>
        <v>0</v>
      </c>
      <c r="R5627" s="21">
        <f t="shared" si="875"/>
        <v>331.26674600000001</v>
      </c>
      <c r="S5627" s="21">
        <f t="shared" si="876"/>
        <v>0</v>
      </c>
      <c r="T5627" s="21">
        <f t="shared" si="877"/>
        <v>886.38348800000017</v>
      </c>
      <c r="U5627" s="22">
        <f t="shared" si="878"/>
        <v>1217.6502340000002</v>
      </c>
      <c r="V5627" s="39">
        <f t="shared" si="879"/>
        <v>0.77042967525096784</v>
      </c>
    </row>
    <row r="5628" spans="1:22">
      <c r="A5628">
        <v>5623</v>
      </c>
      <c r="B5628" s="155">
        <f t="shared" si="880"/>
        <v>41509</v>
      </c>
      <c r="C5628" s="148">
        <f t="shared" si="871"/>
        <v>2013</v>
      </c>
      <c r="D5628" s="148">
        <f t="shared" si="872"/>
        <v>8</v>
      </c>
      <c r="E5628" s="152">
        <v>7</v>
      </c>
      <c r="F5628" s="153">
        <v>0</v>
      </c>
      <c r="G5628" s="154">
        <v>605.37099999999998</v>
      </c>
      <c r="H5628" s="154">
        <v>0</v>
      </c>
      <c r="I5628" s="154">
        <v>1011.011</v>
      </c>
      <c r="J5628" s="151">
        <v>0</v>
      </c>
      <c r="K5628" s="149">
        <f t="shared" si="873"/>
        <v>1616.3820000000001</v>
      </c>
      <c r="L5628" s="148">
        <v>0</v>
      </c>
      <c r="M5628" s="148">
        <v>178.458</v>
      </c>
      <c r="N5628" s="148">
        <v>0</v>
      </c>
      <c r="O5628" s="148">
        <v>235.227</v>
      </c>
      <c r="P5628" s="148">
        <v>0</v>
      </c>
      <c r="Q5628" s="21">
        <f t="shared" si="874"/>
        <v>0</v>
      </c>
      <c r="R5628" s="21">
        <f t="shared" si="875"/>
        <v>570.53022599999997</v>
      </c>
      <c r="S5628" s="21">
        <f t="shared" si="876"/>
        <v>0</v>
      </c>
      <c r="T5628" s="21">
        <f t="shared" si="877"/>
        <v>747.08095200000002</v>
      </c>
      <c r="U5628" s="22">
        <f t="shared" si="878"/>
        <v>1317.6111780000001</v>
      </c>
      <c r="V5628" s="39">
        <f t="shared" si="879"/>
        <v>0.81516075902849705</v>
      </c>
    </row>
    <row r="5629" spans="1:22">
      <c r="A5629">
        <v>5624</v>
      </c>
      <c r="B5629" s="155">
        <f t="shared" si="880"/>
        <v>41509</v>
      </c>
      <c r="C5629" s="148">
        <f t="shared" si="871"/>
        <v>2013</v>
      </c>
      <c r="D5629" s="148">
        <f t="shared" si="872"/>
        <v>8</v>
      </c>
      <c r="E5629" s="152">
        <v>8</v>
      </c>
      <c r="F5629" s="153">
        <v>0</v>
      </c>
      <c r="G5629" s="154">
        <v>599.80799999999999</v>
      </c>
      <c r="H5629" s="154">
        <v>0</v>
      </c>
      <c r="I5629" s="154">
        <v>1093.2360000000001</v>
      </c>
      <c r="J5629" s="151">
        <v>0</v>
      </c>
      <c r="K5629" s="149">
        <f t="shared" si="873"/>
        <v>1693.0440000000001</v>
      </c>
      <c r="L5629" s="148">
        <v>0</v>
      </c>
      <c r="M5629" s="148">
        <v>174.57</v>
      </c>
      <c r="N5629" s="148">
        <v>0</v>
      </c>
      <c r="O5629" s="148">
        <v>262.16699999999997</v>
      </c>
      <c r="P5629" s="148">
        <v>0</v>
      </c>
      <c r="Q5629" s="21">
        <f t="shared" si="874"/>
        <v>0</v>
      </c>
      <c r="R5629" s="21">
        <f t="shared" si="875"/>
        <v>558.10028999999997</v>
      </c>
      <c r="S5629" s="21">
        <f t="shared" si="876"/>
        <v>0</v>
      </c>
      <c r="T5629" s="21">
        <f t="shared" si="877"/>
        <v>832.64239199999997</v>
      </c>
      <c r="U5629" s="22">
        <f t="shared" si="878"/>
        <v>1390.7426820000001</v>
      </c>
      <c r="V5629" s="39">
        <f t="shared" si="879"/>
        <v>0.82144509061784576</v>
      </c>
    </row>
    <row r="5630" spans="1:22">
      <c r="A5630">
        <v>5625</v>
      </c>
      <c r="B5630" s="155">
        <f t="shared" si="880"/>
        <v>41509</v>
      </c>
      <c r="C5630" s="148">
        <f t="shared" si="871"/>
        <v>2013</v>
      </c>
      <c r="D5630" s="148">
        <f t="shared" si="872"/>
        <v>8</v>
      </c>
      <c r="E5630" s="152">
        <v>9</v>
      </c>
      <c r="F5630" s="153">
        <v>0</v>
      </c>
      <c r="G5630" s="154">
        <v>595.952</v>
      </c>
      <c r="H5630" s="154">
        <v>0</v>
      </c>
      <c r="I5630" s="154">
        <v>1154.8779999999999</v>
      </c>
      <c r="J5630" s="151">
        <v>0</v>
      </c>
      <c r="K5630" s="149">
        <f t="shared" si="873"/>
        <v>1750.83</v>
      </c>
      <c r="L5630" s="148">
        <v>0</v>
      </c>
      <c r="M5630" s="148">
        <v>171.96700000000001</v>
      </c>
      <c r="N5630" s="148">
        <v>0</v>
      </c>
      <c r="O5630" s="148">
        <v>277.89800000000002</v>
      </c>
      <c r="P5630" s="148">
        <v>0</v>
      </c>
      <c r="Q5630" s="21">
        <f t="shared" si="874"/>
        <v>0</v>
      </c>
      <c r="R5630" s="21">
        <f t="shared" si="875"/>
        <v>549.77849900000001</v>
      </c>
      <c r="S5630" s="21">
        <f t="shared" si="876"/>
        <v>0</v>
      </c>
      <c r="T5630" s="21">
        <f t="shared" si="877"/>
        <v>882.60404800000015</v>
      </c>
      <c r="U5630" s="22">
        <f t="shared" si="878"/>
        <v>1432.3825470000002</v>
      </c>
      <c r="V5630" s="39">
        <f t="shared" si="879"/>
        <v>0.81811629170165023</v>
      </c>
    </row>
    <row r="5631" spans="1:22">
      <c r="A5631">
        <v>5626</v>
      </c>
      <c r="B5631" s="155">
        <f t="shared" si="880"/>
        <v>41509</v>
      </c>
      <c r="C5631" s="148">
        <f t="shared" si="871"/>
        <v>2013</v>
      </c>
      <c r="D5631" s="148">
        <f t="shared" si="872"/>
        <v>8</v>
      </c>
      <c r="E5631" s="152">
        <v>10</v>
      </c>
      <c r="F5631" s="153">
        <v>0</v>
      </c>
      <c r="G5631" s="154">
        <v>599.32799999999997</v>
      </c>
      <c r="H5631" s="154">
        <v>0</v>
      </c>
      <c r="I5631" s="154">
        <v>1194.893</v>
      </c>
      <c r="J5631" s="151">
        <v>0</v>
      </c>
      <c r="K5631" s="149">
        <f t="shared" si="873"/>
        <v>1794.221</v>
      </c>
      <c r="L5631" s="148">
        <v>0</v>
      </c>
      <c r="M5631" s="148">
        <v>171.59</v>
      </c>
      <c r="N5631" s="148">
        <v>0</v>
      </c>
      <c r="O5631" s="148">
        <v>291.25799999999998</v>
      </c>
      <c r="P5631" s="148">
        <v>0</v>
      </c>
      <c r="Q5631" s="21">
        <f t="shared" si="874"/>
        <v>0</v>
      </c>
      <c r="R5631" s="21">
        <f t="shared" si="875"/>
        <v>548.57322999999997</v>
      </c>
      <c r="S5631" s="21">
        <f t="shared" si="876"/>
        <v>0</v>
      </c>
      <c r="T5631" s="21">
        <f t="shared" si="877"/>
        <v>925.03540799999996</v>
      </c>
      <c r="U5631" s="22">
        <f t="shared" si="878"/>
        <v>1473.6086379999999</v>
      </c>
      <c r="V5631" s="39">
        <f t="shared" si="879"/>
        <v>0.82130832155013234</v>
      </c>
    </row>
    <row r="5632" spans="1:22">
      <c r="A5632">
        <v>5627</v>
      </c>
      <c r="B5632" s="155">
        <f t="shared" si="880"/>
        <v>41509</v>
      </c>
      <c r="C5632" s="148">
        <f t="shared" si="871"/>
        <v>2013</v>
      </c>
      <c r="D5632" s="148">
        <f t="shared" si="872"/>
        <v>8</v>
      </c>
      <c r="E5632" s="152">
        <v>11</v>
      </c>
      <c r="F5632" s="153">
        <v>0</v>
      </c>
      <c r="G5632" s="154">
        <v>598.61900000000003</v>
      </c>
      <c r="H5632" s="154">
        <v>0</v>
      </c>
      <c r="I5632" s="154">
        <v>1243.806</v>
      </c>
      <c r="J5632" s="151">
        <v>0</v>
      </c>
      <c r="K5632" s="149">
        <f t="shared" si="873"/>
        <v>1842.4250000000002</v>
      </c>
      <c r="L5632" s="148">
        <v>0</v>
      </c>
      <c r="M5632" s="148">
        <v>171.78200000000001</v>
      </c>
      <c r="N5632" s="148">
        <v>0</v>
      </c>
      <c r="O5632" s="148">
        <v>305.00900000000001</v>
      </c>
      <c r="P5632" s="148">
        <v>0</v>
      </c>
      <c r="Q5632" s="21">
        <f t="shared" si="874"/>
        <v>0</v>
      </c>
      <c r="R5632" s="21">
        <f t="shared" si="875"/>
        <v>549.18705399999999</v>
      </c>
      <c r="S5632" s="21">
        <f t="shared" si="876"/>
        <v>0</v>
      </c>
      <c r="T5632" s="21">
        <f t="shared" si="877"/>
        <v>968.70858400000009</v>
      </c>
      <c r="U5632" s="22">
        <f t="shared" si="878"/>
        <v>1517.895638</v>
      </c>
      <c r="V5632" s="39">
        <f t="shared" si="879"/>
        <v>0.82385749107833417</v>
      </c>
    </row>
    <row r="5633" spans="1:22">
      <c r="A5633">
        <v>5628</v>
      </c>
      <c r="B5633" s="155">
        <f t="shared" si="880"/>
        <v>41509</v>
      </c>
      <c r="C5633" s="148">
        <f t="shared" si="871"/>
        <v>2013</v>
      </c>
      <c r="D5633" s="148">
        <f t="shared" si="872"/>
        <v>8</v>
      </c>
      <c r="E5633" s="152">
        <v>12</v>
      </c>
      <c r="F5633" s="153">
        <v>0</v>
      </c>
      <c r="G5633" s="154">
        <v>593.83100000000002</v>
      </c>
      <c r="H5633" s="154">
        <v>0</v>
      </c>
      <c r="I5633" s="154">
        <v>1262.8789999999999</v>
      </c>
      <c r="J5633" s="151">
        <v>0</v>
      </c>
      <c r="K5633" s="149">
        <f t="shared" si="873"/>
        <v>1856.71</v>
      </c>
      <c r="L5633" s="148">
        <v>0</v>
      </c>
      <c r="M5633" s="148">
        <v>169.697</v>
      </c>
      <c r="N5633" s="148">
        <v>0</v>
      </c>
      <c r="O5633" s="148">
        <v>309.61700000000002</v>
      </c>
      <c r="P5633" s="148">
        <v>0</v>
      </c>
      <c r="Q5633" s="21">
        <f t="shared" si="874"/>
        <v>0</v>
      </c>
      <c r="R5633" s="21">
        <f t="shared" si="875"/>
        <v>542.52130899999997</v>
      </c>
      <c r="S5633" s="21">
        <f t="shared" si="876"/>
        <v>0</v>
      </c>
      <c r="T5633" s="21">
        <f t="shared" si="877"/>
        <v>983.34359200000006</v>
      </c>
      <c r="U5633" s="22">
        <f t="shared" si="878"/>
        <v>1525.8649009999999</v>
      </c>
      <c r="V5633" s="39">
        <f t="shared" si="879"/>
        <v>0.82181110728115858</v>
      </c>
    </row>
    <row r="5634" spans="1:22">
      <c r="A5634">
        <v>5629</v>
      </c>
      <c r="B5634" s="155">
        <f t="shared" si="880"/>
        <v>41509</v>
      </c>
      <c r="C5634" s="148">
        <f t="shared" si="871"/>
        <v>2013</v>
      </c>
      <c r="D5634" s="148">
        <f t="shared" si="872"/>
        <v>8</v>
      </c>
      <c r="E5634" s="152">
        <v>13</v>
      </c>
      <c r="F5634" s="153">
        <v>0</v>
      </c>
      <c r="G5634" s="154">
        <v>593.25699999999995</v>
      </c>
      <c r="H5634" s="154">
        <v>0</v>
      </c>
      <c r="I5634" s="154">
        <v>1332.71</v>
      </c>
      <c r="J5634" s="151">
        <v>0</v>
      </c>
      <c r="K5634" s="149">
        <f t="shared" si="873"/>
        <v>1925.9670000000001</v>
      </c>
      <c r="L5634" s="148">
        <v>0</v>
      </c>
      <c r="M5634" s="148">
        <v>169.59899999999999</v>
      </c>
      <c r="N5634" s="148">
        <v>0</v>
      </c>
      <c r="O5634" s="148">
        <v>322.47899999999998</v>
      </c>
      <c r="P5634" s="148">
        <v>0</v>
      </c>
      <c r="Q5634" s="21">
        <f t="shared" si="874"/>
        <v>0</v>
      </c>
      <c r="R5634" s="21">
        <f t="shared" si="875"/>
        <v>542.20800299999996</v>
      </c>
      <c r="S5634" s="21">
        <f t="shared" si="876"/>
        <v>0</v>
      </c>
      <c r="T5634" s="21">
        <f t="shared" si="877"/>
        <v>1024.1933039999999</v>
      </c>
      <c r="U5634" s="22">
        <f t="shared" si="878"/>
        <v>1566.4013069999999</v>
      </c>
      <c r="V5634" s="39">
        <f t="shared" si="879"/>
        <v>0.81330641023444317</v>
      </c>
    </row>
    <row r="5635" spans="1:22">
      <c r="A5635">
        <v>5630</v>
      </c>
      <c r="B5635" s="155">
        <f t="shared" si="880"/>
        <v>41509</v>
      </c>
      <c r="C5635" s="148">
        <f t="shared" si="871"/>
        <v>2013</v>
      </c>
      <c r="D5635" s="148">
        <f t="shared" si="872"/>
        <v>8</v>
      </c>
      <c r="E5635" s="152">
        <v>14</v>
      </c>
      <c r="F5635" s="153">
        <v>0</v>
      </c>
      <c r="G5635" s="154">
        <v>598.59100000000001</v>
      </c>
      <c r="H5635" s="154">
        <v>0</v>
      </c>
      <c r="I5635" s="154">
        <v>1208.8630000000001</v>
      </c>
      <c r="J5635" s="151">
        <v>0</v>
      </c>
      <c r="K5635" s="149">
        <f t="shared" si="873"/>
        <v>1807.4540000000002</v>
      </c>
      <c r="L5635" s="148">
        <v>0</v>
      </c>
      <c r="M5635" s="148">
        <v>170.97499999999999</v>
      </c>
      <c r="N5635" s="148">
        <v>0</v>
      </c>
      <c r="O5635" s="148">
        <v>298.03199999999998</v>
      </c>
      <c r="P5635" s="148">
        <v>0</v>
      </c>
      <c r="Q5635" s="21">
        <f t="shared" si="874"/>
        <v>0</v>
      </c>
      <c r="R5635" s="21">
        <f t="shared" si="875"/>
        <v>546.60707500000001</v>
      </c>
      <c r="S5635" s="21">
        <f t="shared" si="876"/>
        <v>0</v>
      </c>
      <c r="T5635" s="21">
        <f t="shared" si="877"/>
        <v>946.54963199999997</v>
      </c>
      <c r="U5635" s="22">
        <f t="shared" si="878"/>
        <v>1493.1567070000001</v>
      </c>
      <c r="V5635" s="39">
        <f t="shared" si="879"/>
        <v>0.82611048856568403</v>
      </c>
    </row>
    <row r="5636" spans="1:22">
      <c r="A5636">
        <v>5631</v>
      </c>
      <c r="B5636" s="155">
        <f t="shared" si="880"/>
        <v>41509</v>
      </c>
      <c r="C5636" s="148">
        <f t="shared" si="871"/>
        <v>2013</v>
      </c>
      <c r="D5636" s="148">
        <f t="shared" si="872"/>
        <v>8</v>
      </c>
      <c r="E5636" s="152">
        <v>15</v>
      </c>
      <c r="F5636" s="153">
        <v>0</v>
      </c>
      <c r="G5636" s="154">
        <v>599.12199999999996</v>
      </c>
      <c r="H5636" s="154">
        <v>0</v>
      </c>
      <c r="I5636" s="154">
        <v>1193.652</v>
      </c>
      <c r="J5636" s="151">
        <v>0</v>
      </c>
      <c r="K5636" s="149">
        <f t="shared" si="873"/>
        <v>1792.7739999999999</v>
      </c>
      <c r="L5636" s="148">
        <v>0</v>
      </c>
      <c r="M5636" s="148">
        <v>171.14</v>
      </c>
      <c r="N5636" s="148">
        <v>0</v>
      </c>
      <c r="O5636" s="148">
        <v>291.73700000000002</v>
      </c>
      <c r="P5636" s="148">
        <v>0</v>
      </c>
      <c r="Q5636" s="21">
        <f t="shared" si="874"/>
        <v>0</v>
      </c>
      <c r="R5636" s="21">
        <f t="shared" si="875"/>
        <v>547.13457999999991</v>
      </c>
      <c r="S5636" s="21">
        <f t="shared" si="876"/>
        <v>0</v>
      </c>
      <c r="T5636" s="21">
        <f t="shared" si="877"/>
        <v>926.55671200000018</v>
      </c>
      <c r="U5636" s="22">
        <f t="shared" si="878"/>
        <v>1473.691292</v>
      </c>
      <c r="V5636" s="39">
        <f t="shared" si="879"/>
        <v>0.82201732733741117</v>
      </c>
    </row>
    <row r="5637" spans="1:22">
      <c r="A5637">
        <v>5632</v>
      </c>
      <c r="B5637" s="155">
        <f t="shared" si="880"/>
        <v>41509</v>
      </c>
      <c r="C5637" s="148">
        <f t="shared" si="871"/>
        <v>2013</v>
      </c>
      <c r="D5637" s="148">
        <f t="shared" si="872"/>
        <v>8</v>
      </c>
      <c r="E5637" s="152">
        <v>16</v>
      </c>
      <c r="F5637" s="153">
        <v>0</v>
      </c>
      <c r="G5637" s="154">
        <v>609.21299999999997</v>
      </c>
      <c r="H5637" s="154">
        <v>0</v>
      </c>
      <c r="I5637" s="154">
        <v>1186.5119999999999</v>
      </c>
      <c r="J5637" s="151">
        <v>0</v>
      </c>
      <c r="K5637" s="149">
        <f t="shared" si="873"/>
        <v>1795.7249999999999</v>
      </c>
      <c r="L5637" s="148">
        <v>0</v>
      </c>
      <c r="M5637" s="148">
        <v>174.81700000000001</v>
      </c>
      <c r="N5637" s="148">
        <v>0</v>
      </c>
      <c r="O5637" s="148">
        <v>288.69499999999999</v>
      </c>
      <c r="P5637" s="148">
        <v>0</v>
      </c>
      <c r="Q5637" s="21">
        <f t="shared" si="874"/>
        <v>0</v>
      </c>
      <c r="R5637" s="21">
        <f t="shared" si="875"/>
        <v>558.889949</v>
      </c>
      <c r="S5637" s="21">
        <f t="shared" si="876"/>
        <v>0</v>
      </c>
      <c r="T5637" s="21">
        <f t="shared" si="877"/>
        <v>916.89531999999997</v>
      </c>
      <c r="U5637" s="22">
        <f t="shared" si="878"/>
        <v>1475.785269</v>
      </c>
      <c r="V5637" s="39">
        <f t="shared" si="879"/>
        <v>0.82183255732364369</v>
      </c>
    </row>
    <row r="5638" spans="1:22">
      <c r="A5638">
        <v>5633</v>
      </c>
      <c r="B5638" s="155">
        <f t="shared" si="880"/>
        <v>41509</v>
      </c>
      <c r="C5638" s="148">
        <f t="shared" si="871"/>
        <v>2013</v>
      </c>
      <c r="D5638" s="148">
        <f t="shared" si="872"/>
        <v>8</v>
      </c>
      <c r="E5638" s="152">
        <v>17</v>
      </c>
      <c r="F5638" s="153">
        <v>0</v>
      </c>
      <c r="G5638" s="154">
        <v>646.91</v>
      </c>
      <c r="H5638" s="154">
        <v>0</v>
      </c>
      <c r="I5638" s="154">
        <v>1121.711</v>
      </c>
      <c r="J5638" s="151">
        <v>0</v>
      </c>
      <c r="K5638" s="149">
        <f t="shared" si="873"/>
        <v>1768.6210000000001</v>
      </c>
      <c r="L5638" s="148">
        <v>0</v>
      </c>
      <c r="M5638" s="148">
        <v>187.86500000000001</v>
      </c>
      <c r="N5638" s="148">
        <v>0</v>
      </c>
      <c r="O5638" s="148">
        <v>293.66000000000003</v>
      </c>
      <c r="P5638" s="148">
        <v>0</v>
      </c>
      <c r="Q5638" s="21">
        <f t="shared" si="874"/>
        <v>0</v>
      </c>
      <c r="R5638" s="21">
        <f t="shared" si="875"/>
        <v>600.60440500000004</v>
      </c>
      <c r="S5638" s="21">
        <f t="shared" si="876"/>
        <v>0</v>
      </c>
      <c r="T5638" s="21">
        <f t="shared" si="877"/>
        <v>932.66416000000015</v>
      </c>
      <c r="U5638" s="22">
        <f t="shared" si="878"/>
        <v>1533.2685650000003</v>
      </c>
      <c r="V5638" s="39">
        <f t="shared" si="879"/>
        <v>0.86692884739014198</v>
      </c>
    </row>
    <row r="5639" spans="1:22">
      <c r="A5639">
        <v>5634</v>
      </c>
      <c r="B5639" s="155">
        <f t="shared" si="880"/>
        <v>41509</v>
      </c>
      <c r="C5639" s="148">
        <f t="shared" ref="C5639:C5702" si="881">YEAR(B5639)</f>
        <v>2013</v>
      </c>
      <c r="D5639" s="148">
        <f t="shared" ref="D5639:D5702" si="882">MONTH(B5639)</f>
        <v>8</v>
      </c>
      <c r="E5639" s="152">
        <v>18</v>
      </c>
      <c r="F5639" s="153">
        <v>0</v>
      </c>
      <c r="G5639" s="154">
        <v>388.63799999999998</v>
      </c>
      <c r="H5639" s="154">
        <v>0</v>
      </c>
      <c r="I5639" s="154">
        <v>1367.163</v>
      </c>
      <c r="J5639" s="151">
        <v>0</v>
      </c>
      <c r="K5639" s="149">
        <f t="shared" ref="K5639:K5702" si="883">SUM(F5639:J5639)</f>
        <v>1755.8009999999999</v>
      </c>
      <c r="L5639" s="148">
        <v>0</v>
      </c>
      <c r="M5639" s="148">
        <v>120.078</v>
      </c>
      <c r="N5639" s="148">
        <v>0</v>
      </c>
      <c r="O5639" s="148">
        <v>387.38799999999998</v>
      </c>
      <c r="P5639" s="148">
        <v>0</v>
      </c>
      <c r="Q5639" s="21">
        <f t="shared" ref="Q5639:Q5702" si="884">+$Q$2*L5639</f>
        <v>0</v>
      </c>
      <c r="R5639" s="21">
        <f t="shared" ref="R5639:R5702" si="885">+$R$2*M5639</f>
        <v>383.889366</v>
      </c>
      <c r="S5639" s="21">
        <f t="shared" ref="S5639:S5702" si="886">+$S$2*N5639</f>
        <v>0</v>
      </c>
      <c r="T5639" s="21">
        <f t="shared" ref="T5639:T5702" si="887">+$T$2*O5639</f>
        <v>1230.344288</v>
      </c>
      <c r="U5639" s="22">
        <f t="shared" ref="U5639:U5702" si="888">SUM(Q5639:T5639)</f>
        <v>1614.2336540000001</v>
      </c>
      <c r="V5639" s="39">
        <f t="shared" ref="V5639:V5702" si="889">+U5639/K5639</f>
        <v>0.91937164519213743</v>
      </c>
    </row>
    <row r="5640" spans="1:22">
      <c r="A5640">
        <v>5635</v>
      </c>
      <c r="B5640" s="155">
        <f t="shared" si="880"/>
        <v>41509</v>
      </c>
      <c r="C5640" s="148">
        <f t="shared" si="881"/>
        <v>2013</v>
      </c>
      <c r="D5640" s="148">
        <f t="shared" si="882"/>
        <v>8</v>
      </c>
      <c r="E5640" s="152">
        <v>19</v>
      </c>
      <c r="F5640" s="153">
        <v>0</v>
      </c>
      <c r="G5640" s="154">
        <v>314.42099999999999</v>
      </c>
      <c r="H5640" s="154">
        <v>0</v>
      </c>
      <c r="I5640" s="154">
        <v>1475.222</v>
      </c>
      <c r="J5640" s="151">
        <v>0</v>
      </c>
      <c r="K5640" s="149">
        <f t="shared" si="883"/>
        <v>1789.643</v>
      </c>
      <c r="L5640" s="148">
        <v>0</v>
      </c>
      <c r="M5640" s="148">
        <v>98.308999999999997</v>
      </c>
      <c r="N5640" s="148">
        <v>0</v>
      </c>
      <c r="O5640" s="148">
        <v>432.65</v>
      </c>
      <c r="P5640" s="148">
        <v>0</v>
      </c>
      <c r="Q5640" s="21">
        <f t="shared" si="884"/>
        <v>0</v>
      </c>
      <c r="R5640" s="21">
        <f t="shared" si="885"/>
        <v>314.29387300000002</v>
      </c>
      <c r="S5640" s="21">
        <f t="shared" si="886"/>
        <v>0</v>
      </c>
      <c r="T5640" s="21">
        <f t="shared" si="887"/>
        <v>1374.0963999999999</v>
      </c>
      <c r="U5640" s="22">
        <f t="shared" si="888"/>
        <v>1688.390273</v>
      </c>
      <c r="V5640" s="39">
        <f t="shared" si="889"/>
        <v>0.94342294692293371</v>
      </c>
    </row>
    <row r="5641" spans="1:22">
      <c r="A5641">
        <v>5636</v>
      </c>
      <c r="B5641" s="155">
        <f t="shared" si="880"/>
        <v>41509</v>
      </c>
      <c r="C5641" s="148">
        <f t="shared" si="881"/>
        <v>2013</v>
      </c>
      <c r="D5641" s="148">
        <f t="shared" si="882"/>
        <v>8</v>
      </c>
      <c r="E5641" s="152">
        <v>20</v>
      </c>
      <c r="F5641" s="153">
        <v>0</v>
      </c>
      <c r="G5641" s="154">
        <v>589.40300000000002</v>
      </c>
      <c r="H5641" s="154">
        <v>0</v>
      </c>
      <c r="I5641" s="154">
        <v>1618.4949999999999</v>
      </c>
      <c r="J5641" s="151">
        <v>0</v>
      </c>
      <c r="K5641" s="149">
        <f t="shared" si="883"/>
        <v>2207.8980000000001</v>
      </c>
      <c r="L5641" s="148">
        <v>0</v>
      </c>
      <c r="M5641" s="148">
        <v>169.67599999999999</v>
      </c>
      <c r="N5641" s="148">
        <v>0</v>
      </c>
      <c r="O5641" s="148">
        <v>466.71199999999999</v>
      </c>
      <c r="P5641" s="148">
        <v>0</v>
      </c>
      <c r="Q5641" s="21">
        <f t="shared" si="884"/>
        <v>0</v>
      </c>
      <c r="R5641" s="21">
        <f t="shared" si="885"/>
        <v>542.45417199999997</v>
      </c>
      <c r="S5641" s="21">
        <f t="shared" si="886"/>
        <v>0</v>
      </c>
      <c r="T5641" s="21">
        <f t="shared" si="887"/>
        <v>1482.2773119999999</v>
      </c>
      <c r="U5641" s="22">
        <f t="shared" si="888"/>
        <v>2024.7314839999999</v>
      </c>
      <c r="V5641" s="39">
        <f t="shared" si="889"/>
        <v>0.91704031798570396</v>
      </c>
    </row>
    <row r="5642" spans="1:22">
      <c r="A5642">
        <v>5637</v>
      </c>
      <c r="B5642" s="155">
        <f t="shared" si="880"/>
        <v>41509</v>
      </c>
      <c r="C5642" s="148">
        <f t="shared" si="881"/>
        <v>2013</v>
      </c>
      <c r="D5642" s="148">
        <f t="shared" si="882"/>
        <v>8</v>
      </c>
      <c r="E5642" s="152">
        <v>21</v>
      </c>
      <c r="F5642" s="153">
        <v>0</v>
      </c>
      <c r="G5642" s="154">
        <v>268.947</v>
      </c>
      <c r="H5642" s="154">
        <v>0</v>
      </c>
      <c r="I5642" s="154">
        <v>1782.1579999999999</v>
      </c>
      <c r="J5642" s="151">
        <v>0</v>
      </c>
      <c r="K5642" s="149">
        <f t="shared" si="883"/>
        <v>2051.105</v>
      </c>
      <c r="L5642" s="148">
        <v>0</v>
      </c>
      <c r="M5642" s="148">
        <v>83.619</v>
      </c>
      <c r="N5642" s="148">
        <v>0</v>
      </c>
      <c r="O5642" s="148">
        <v>499.78199999999998</v>
      </c>
      <c r="P5642" s="148">
        <v>0</v>
      </c>
      <c r="Q5642" s="21">
        <f t="shared" si="884"/>
        <v>0</v>
      </c>
      <c r="R5642" s="21">
        <f t="shared" si="885"/>
        <v>267.32994300000001</v>
      </c>
      <c r="S5642" s="21">
        <f t="shared" si="886"/>
        <v>0</v>
      </c>
      <c r="T5642" s="21">
        <f t="shared" si="887"/>
        <v>1587.307632</v>
      </c>
      <c r="U5642" s="22">
        <f t="shared" si="888"/>
        <v>1854.637575</v>
      </c>
      <c r="V5642" s="39">
        <f t="shared" si="889"/>
        <v>0.90421386277153049</v>
      </c>
    </row>
    <row r="5643" spans="1:22">
      <c r="A5643">
        <v>5638</v>
      </c>
      <c r="B5643" s="155">
        <f t="shared" si="880"/>
        <v>41509</v>
      </c>
      <c r="C5643" s="148">
        <f t="shared" si="881"/>
        <v>2013</v>
      </c>
      <c r="D5643" s="148">
        <f t="shared" si="882"/>
        <v>8</v>
      </c>
      <c r="E5643" s="152">
        <v>22</v>
      </c>
      <c r="F5643" s="153">
        <v>0</v>
      </c>
      <c r="G5643" s="154">
        <v>681.31700000000001</v>
      </c>
      <c r="H5643" s="154">
        <v>0</v>
      </c>
      <c r="I5643" s="154">
        <v>1522.4069999999999</v>
      </c>
      <c r="J5643" s="151">
        <v>0</v>
      </c>
      <c r="K5643" s="149">
        <f t="shared" si="883"/>
        <v>2203.7240000000002</v>
      </c>
      <c r="L5643" s="148">
        <v>0</v>
      </c>
      <c r="M5643" s="148">
        <v>194.60300000000001</v>
      </c>
      <c r="N5643" s="148">
        <v>0</v>
      </c>
      <c r="O5643" s="148">
        <v>438.97800000000001</v>
      </c>
      <c r="P5643" s="148">
        <v>0</v>
      </c>
      <c r="Q5643" s="21">
        <f t="shared" si="884"/>
        <v>0</v>
      </c>
      <c r="R5643" s="21">
        <f t="shared" si="885"/>
        <v>622.14579100000003</v>
      </c>
      <c r="S5643" s="21">
        <f t="shared" si="886"/>
        <v>0</v>
      </c>
      <c r="T5643" s="21">
        <f t="shared" si="887"/>
        <v>1394.1941280000001</v>
      </c>
      <c r="U5643" s="22">
        <f t="shared" si="888"/>
        <v>2016.339919</v>
      </c>
      <c r="V5643" s="39">
        <f t="shared" si="889"/>
        <v>0.91496935142513303</v>
      </c>
    </row>
    <row r="5644" spans="1:22">
      <c r="A5644">
        <v>5639</v>
      </c>
      <c r="B5644" s="155">
        <f t="shared" si="880"/>
        <v>41509</v>
      </c>
      <c r="C5644" s="148">
        <f t="shared" si="881"/>
        <v>2013</v>
      </c>
      <c r="D5644" s="148">
        <f t="shared" si="882"/>
        <v>8</v>
      </c>
      <c r="E5644" s="152">
        <v>23</v>
      </c>
      <c r="F5644" s="153">
        <v>0</v>
      </c>
      <c r="G5644" s="154">
        <v>685.64</v>
      </c>
      <c r="H5644" s="154">
        <v>0</v>
      </c>
      <c r="I5644" s="154">
        <v>1420.7850000000001</v>
      </c>
      <c r="J5644" s="151">
        <v>0</v>
      </c>
      <c r="K5644" s="149">
        <f t="shared" si="883"/>
        <v>2106.4250000000002</v>
      </c>
      <c r="L5644" s="148">
        <v>0</v>
      </c>
      <c r="M5644" s="148">
        <v>195.602</v>
      </c>
      <c r="N5644" s="148">
        <v>0</v>
      </c>
      <c r="O5644" s="148">
        <v>400.29599999999999</v>
      </c>
      <c r="P5644" s="148">
        <v>0</v>
      </c>
      <c r="Q5644" s="21">
        <f t="shared" si="884"/>
        <v>0</v>
      </c>
      <c r="R5644" s="21">
        <f t="shared" si="885"/>
        <v>625.33959400000003</v>
      </c>
      <c r="S5644" s="21">
        <f t="shared" si="886"/>
        <v>0</v>
      </c>
      <c r="T5644" s="21">
        <f t="shared" si="887"/>
        <v>1271.3400960000001</v>
      </c>
      <c r="U5644" s="22">
        <f t="shared" si="888"/>
        <v>1896.6796900000002</v>
      </c>
      <c r="V5644" s="39">
        <f t="shared" si="889"/>
        <v>0.90042593018977657</v>
      </c>
    </row>
    <row r="5645" spans="1:22">
      <c r="A5645">
        <v>5640</v>
      </c>
      <c r="B5645" s="155">
        <f t="shared" si="880"/>
        <v>41509</v>
      </c>
      <c r="C5645" s="148">
        <f t="shared" si="881"/>
        <v>2013</v>
      </c>
      <c r="D5645" s="148">
        <f t="shared" si="882"/>
        <v>8</v>
      </c>
      <c r="E5645" s="152">
        <v>24</v>
      </c>
      <c r="F5645" s="153">
        <v>0</v>
      </c>
      <c r="G5645" s="154">
        <v>401.18200000000002</v>
      </c>
      <c r="H5645" s="154">
        <v>0</v>
      </c>
      <c r="I5645" s="154">
        <v>1388.5170000000001</v>
      </c>
      <c r="J5645" s="151">
        <v>0</v>
      </c>
      <c r="K5645" s="149">
        <f t="shared" si="883"/>
        <v>1789.6990000000001</v>
      </c>
      <c r="L5645" s="148">
        <v>0</v>
      </c>
      <c r="M5645" s="148">
        <v>122.74</v>
      </c>
      <c r="N5645" s="148">
        <v>0</v>
      </c>
      <c r="O5645" s="148">
        <v>350.69799999999998</v>
      </c>
      <c r="P5645" s="148">
        <v>0</v>
      </c>
      <c r="Q5645" s="21">
        <f t="shared" si="884"/>
        <v>0</v>
      </c>
      <c r="R5645" s="21">
        <f t="shared" si="885"/>
        <v>392.39977999999996</v>
      </c>
      <c r="S5645" s="21">
        <f t="shared" si="886"/>
        <v>0</v>
      </c>
      <c r="T5645" s="21">
        <f t="shared" si="887"/>
        <v>1113.8168479999999</v>
      </c>
      <c r="U5645" s="22">
        <f t="shared" si="888"/>
        <v>1506.2166279999999</v>
      </c>
      <c r="V5645" s="39">
        <f t="shared" si="889"/>
        <v>0.84160332435789476</v>
      </c>
    </row>
    <row r="5646" spans="1:22">
      <c r="A5646">
        <v>5641</v>
      </c>
      <c r="B5646" s="155">
        <f t="shared" si="880"/>
        <v>41510</v>
      </c>
      <c r="C5646" s="148">
        <f t="shared" si="881"/>
        <v>2013</v>
      </c>
      <c r="D5646" s="148">
        <f t="shared" si="882"/>
        <v>8</v>
      </c>
      <c r="E5646" s="152">
        <v>1</v>
      </c>
      <c r="F5646" s="153">
        <v>0</v>
      </c>
      <c r="G5646" s="154">
        <v>402.75700000000001</v>
      </c>
      <c r="H5646" s="154">
        <v>0</v>
      </c>
      <c r="I5646" s="154">
        <v>1552.7850000000001</v>
      </c>
      <c r="J5646" s="151">
        <v>0</v>
      </c>
      <c r="K5646" s="149">
        <f t="shared" si="883"/>
        <v>1955.5420000000001</v>
      </c>
      <c r="L5646" s="148">
        <v>0</v>
      </c>
      <c r="M5646" s="148">
        <v>123.958</v>
      </c>
      <c r="N5646" s="148">
        <v>0</v>
      </c>
      <c r="O5646" s="148">
        <v>362.15199999999999</v>
      </c>
      <c r="P5646" s="148">
        <v>0</v>
      </c>
      <c r="Q5646" s="21">
        <f t="shared" si="884"/>
        <v>0</v>
      </c>
      <c r="R5646" s="21">
        <f t="shared" si="885"/>
        <v>396.29372599999999</v>
      </c>
      <c r="S5646" s="21">
        <f t="shared" si="886"/>
        <v>0</v>
      </c>
      <c r="T5646" s="21">
        <f t="shared" si="887"/>
        <v>1150.1947520000001</v>
      </c>
      <c r="U5646" s="22">
        <f t="shared" si="888"/>
        <v>1546.4884780000002</v>
      </c>
      <c r="V5646" s="39">
        <f t="shared" si="889"/>
        <v>0.79082345354893946</v>
      </c>
    </row>
    <row r="5647" spans="1:22">
      <c r="A5647">
        <v>5642</v>
      </c>
      <c r="B5647" s="155">
        <f t="shared" si="880"/>
        <v>41510</v>
      </c>
      <c r="C5647" s="148">
        <f t="shared" si="881"/>
        <v>2013</v>
      </c>
      <c r="D5647" s="148">
        <f t="shared" si="882"/>
        <v>8</v>
      </c>
      <c r="E5647" s="152">
        <v>2</v>
      </c>
      <c r="F5647" s="153">
        <v>0</v>
      </c>
      <c r="G5647" s="154">
        <v>410.21</v>
      </c>
      <c r="H5647" s="154">
        <v>0</v>
      </c>
      <c r="I5647" s="154">
        <v>1428.482</v>
      </c>
      <c r="J5647" s="151">
        <v>0</v>
      </c>
      <c r="K5647" s="149">
        <f t="shared" si="883"/>
        <v>1838.692</v>
      </c>
      <c r="L5647" s="148">
        <v>0</v>
      </c>
      <c r="M5647" s="148">
        <v>123.943</v>
      </c>
      <c r="N5647" s="148">
        <v>0</v>
      </c>
      <c r="O5647" s="148">
        <v>329.06799999999998</v>
      </c>
      <c r="P5647" s="148">
        <v>0</v>
      </c>
      <c r="Q5647" s="21">
        <f t="shared" si="884"/>
        <v>0</v>
      </c>
      <c r="R5647" s="21">
        <f t="shared" si="885"/>
        <v>396.24577099999999</v>
      </c>
      <c r="S5647" s="21">
        <f t="shared" si="886"/>
        <v>0</v>
      </c>
      <c r="T5647" s="21">
        <f t="shared" si="887"/>
        <v>1045.119968</v>
      </c>
      <c r="U5647" s="22">
        <f t="shared" si="888"/>
        <v>1441.3657389999998</v>
      </c>
      <c r="V5647" s="39">
        <f t="shared" si="889"/>
        <v>0.78390820159113095</v>
      </c>
    </row>
    <row r="5648" spans="1:22">
      <c r="A5648">
        <v>5643</v>
      </c>
      <c r="B5648" s="155">
        <f t="shared" si="880"/>
        <v>41510</v>
      </c>
      <c r="C5648" s="148">
        <f t="shared" si="881"/>
        <v>2013</v>
      </c>
      <c r="D5648" s="148">
        <f t="shared" si="882"/>
        <v>8</v>
      </c>
      <c r="E5648" s="152">
        <v>3</v>
      </c>
      <c r="F5648" s="153">
        <v>0</v>
      </c>
      <c r="G5648" s="154">
        <v>410.59300000000002</v>
      </c>
      <c r="H5648" s="154">
        <v>0</v>
      </c>
      <c r="I5648" s="154">
        <v>1349.336</v>
      </c>
      <c r="J5648" s="151">
        <v>0</v>
      </c>
      <c r="K5648" s="149">
        <f t="shared" si="883"/>
        <v>1759.9290000000001</v>
      </c>
      <c r="L5648" s="148">
        <v>0</v>
      </c>
      <c r="M5648" s="148">
        <v>123.846</v>
      </c>
      <c r="N5648" s="148">
        <v>0</v>
      </c>
      <c r="O5648" s="148">
        <v>302.673</v>
      </c>
      <c r="P5648" s="148">
        <v>0</v>
      </c>
      <c r="Q5648" s="21">
        <f t="shared" si="884"/>
        <v>0</v>
      </c>
      <c r="R5648" s="21">
        <f t="shared" si="885"/>
        <v>395.93566200000004</v>
      </c>
      <c r="S5648" s="21">
        <f t="shared" si="886"/>
        <v>0</v>
      </c>
      <c r="T5648" s="21">
        <f t="shared" si="887"/>
        <v>961.28944800000011</v>
      </c>
      <c r="U5648" s="22">
        <f t="shared" si="888"/>
        <v>1357.2251100000001</v>
      </c>
      <c r="V5648" s="39">
        <f t="shared" si="889"/>
        <v>0.77118174085431856</v>
      </c>
    </row>
    <row r="5649" spans="1:22">
      <c r="A5649">
        <v>5644</v>
      </c>
      <c r="B5649" s="155">
        <f t="shared" si="880"/>
        <v>41510</v>
      </c>
      <c r="C5649" s="148">
        <f t="shared" si="881"/>
        <v>2013</v>
      </c>
      <c r="D5649" s="148">
        <f t="shared" si="882"/>
        <v>8</v>
      </c>
      <c r="E5649" s="152">
        <v>4</v>
      </c>
      <c r="F5649" s="153">
        <v>0</v>
      </c>
      <c r="G5649" s="154">
        <v>413.83800000000002</v>
      </c>
      <c r="H5649" s="154">
        <v>0</v>
      </c>
      <c r="I5649" s="154">
        <v>1017.496</v>
      </c>
      <c r="J5649" s="151">
        <v>0</v>
      </c>
      <c r="K5649" s="149">
        <f t="shared" si="883"/>
        <v>1431.3340000000001</v>
      </c>
      <c r="L5649" s="148">
        <v>0</v>
      </c>
      <c r="M5649" s="148">
        <v>126.572</v>
      </c>
      <c r="N5649" s="148">
        <v>0</v>
      </c>
      <c r="O5649" s="148">
        <v>232.78899999999999</v>
      </c>
      <c r="P5649" s="148">
        <v>0</v>
      </c>
      <c r="Q5649" s="21">
        <f t="shared" si="884"/>
        <v>0</v>
      </c>
      <c r="R5649" s="21">
        <f t="shared" si="885"/>
        <v>404.65068400000001</v>
      </c>
      <c r="S5649" s="21">
        <f t="shared" si="886"/>
        <v>0</v>
      </c>
      <c r="T5649" s="21">
        <f t="shared" si="887"/>
        <v>739.33786399999997</v>
      </c>
      <c r="U5649" s="22">
        <f t="shared" si="888"/>
        <v>1143.988548</v>
      </c>
      <c r="V5649" s="39">
        <f t="shared" si="889"/>
        <v>0.79924640090992038</v>
      </c>
    </row>
    <row r="5650" spans="1:22">
      <c r="A5650">
        <v>5645</v>
      </c>
      <c r="B5650" s="155">
        <f t="shared" si="880"/>
        <v>41510</v>
      </c>
      <c r="C5650" s="148">
        <f t="shared" si="881"/>
        <v>2013</v>
      </c>
      <c r="D5650" s="148">
        <f t="shared" si="882"/>
        <v>8</v>
      </c>
      <c r="E5650" s="152">
        <v>5</v>
      </c>
      <c r="F5650" s="153">
        <v>0</v>
      </c>
      <c r="G5650" s="154">
        <v>414.988</v>
      </c>
      <c r="H5650" s="154">
        <v>0</v>
      </c>
      <c r="I5650" s="154">
        <v>1019.915</v>
      </c>
      <c r="J5650" s="151">
        <v>0</v>
      </c>
      <c r="K5650" s="149">
        <f t="shared" si="883"/>
        <v>1434.903</v>
      </c>
      <c r="L5650" s="148">
        <v>0</v>
      </c>
      <c r="M5650" s="148">
        <v>126.71</v>
      </c>
      <c r="N5650" s="148">
        <v>0</v>
      </c>
      <c r="O5650" s="148">
        <v>232.98500000000001</v>
      </c>
      <c r="P5650" s="148">
        <v>0</v>
      </c>
      <c r="Q5650" s="21">
        <f t="shared" si="884"/>
        <v>0</v>
      </c>
      <c r="R5650" s="21">
        <f t="shared" si="885"/>
        <v>405.09186999999997</v>
      </c>
      <c r="S5650" s="21">
        <f t="shared" si="886"/>
        <v>0</v>
      </c>
      <c r="T5650" s="21">
        <f t="shared" si="887"/>
        <v>739.96036000000004</v>
      </c>
      <c r="U5650" s="22">
        <f t="shared" si="888"/>
        <v>1145.05223</v>
      </c>
      <c r="V5650" s="39">
        <f t="shared" si="889"/>
        <v>0.79799974632431603</v>
      </c>
    </row>
    <row r="5651" spans="1:22">
      <c r="A5651">
        <v>5646</v>
      </c>
      <c r="B5651" s="155">
        <f t="shared" si="880"/>
        <v>41510</v>
      </c>
      <c r="C5651" s="148">
        <f t="shared" si="881"/>
        <v>2013</v>
      </c>
      <c r="D5651" s="148">
        <f t="shared" si="882"/>
        <v>8</v>
      </c>
      <c r="E5651" s="152">
        <v>6</v>
      </c>
      <c r="F5651" s="153">
        <v>0</v>
      </c>
      <c r="G5651" s="154">
        <v>415.85899999999998</v>
      </c>
      <c r="H5651" s="154">
        <v>0</v>
      </c>
      <c r="I5651" s="154">
        <v>1023.201</v>
      </c>
      <c r="J5651" s="151">
        <v>0</v>
      </c>
      <c r="K5651" s="149">
        <f t="shared" si="883"/>
        <v>1439.06</v>
      </c>
      <c r="L5651" s="148">
        <v>0</v>
      </c>
      <c r="M5651" s="148">
        <v>126.629</v>
      </c>
      <c r="N5651" s="148">
        <v>0</v>
      </c>
      <c r="O5651" s="148">
        <v>233.77099999999999</v>
      </c>
      <c r="P5651" s="148">
        <v>0</v>
      </c>
      <c r="Q5651" s="21">
        <f t="shared" si="884"/>
        <v>0</v>
      </c>
      <c r="R5651" s="21">
        <f t="shared" si="885"/>
        <v>404.83291300000002</v>
      </c>
      <c r="S5651" s="21">
        <f t="shared" si="886"/>
        <v>0</v>
      </c>
      <c r="T5651" s="21">
        <f t="shared" si="887"/>
        <v>742.45669599999997</v>
      </c>
      <c r="U5651" s="22">
        <f t="shared" si="888"/>
        <v>1147.2896089999999</v>
      </c>
      <c r="V5651" s="39">
        <f t="shared" si="889"/>
        <v>0.79724932177949492</v>
      </c>
    </row>
    <row r="5652" spans="1:22">
      <c r="A5652">
        <v>5647</v>
      </c>
      <c r="B5652" s="155">
        <f t="shared" si="880"/>
        <v>41510</v>
      </c>
      <c r="C5652" s="148">
        <f t="shared" si="881"/>
        <v>2013</v>
      </c>
      <c r="D5652" s="148">
        <f t="shared" si="882"/>
        <v>8</v>
      </c>
      <c r="E5652" s="152">
        <v>7</v>
      </c>
      <c r="F5652" s="153">
        <v>0</v>
      </c>
      <c r="G5652" s="154">
        <v>718.06799999999998</v>
      </c>
      <c r="H5652" s="154">
        <v>0</v>
      </c>
      <c r="I5652" s="154">
        <v>819.52499999999998</v>
      </c>
      <c r="J5652" s="151">
        <v>0</v>
      </c>
      <c r="K5652" s="149">
        <f t="shared" si="883"/>
        <v>1537.5929999999998</v>
      </c>
      <c r="L5652" s="148">
        <v>0</v>
      </c>
      <c r="M5652" s="148">
        <v>209.65</v>
      </c>
      <c r="N5652" s="148">
        <v>0</v>
      </c>
      <c r="O5652" s="148">
        <v>216.29599999999999</v>
      </c>
      <c r="P5652" s="148">
        <v>0</v>
      </c>
      <c r="Q5652" s="21">
        <f t="shared" si="884"/>
        <v>0</v>
      </c>
      <c r="R5652" s="21">
        <f t="shared" si="885"/>
        <v>670.25105000000008</v>
      </c>
      <c r="S5652" s="21">
        <f t="shared" si="886"/>
        <v>0</v>
      </c>
      <c r="T5652" s="21">
        <f t="shared" si="887"/>
        <v>686.956096</v>
      </c>
      <c r="U5652" s="22">
        <f t="shared" si="888"/>
        <v>1357.2071460000002</v>
      </c>
      <c r="V5652" s="39">
        <f t="shared" si="889"/>
        <v>0.88268296356708198</v>
      </c>
    </row>
    <row r="5653" spans="1:22">
      <c r="A5653">
        <v>5648</v>
      </c>
      <c r="B5653" s="155">
        <f t="shared" si="880"/>
        <v>41510</v>
      </c>
      <c r="C5653" s="148">
        <f t="shared" si="881"/>
        <v>2013</v>
      </c>
      <c r="D5653" s="148">
        <f t="shared" si="882"/>
        <v>8</v>
      </c>
      <c r="E5653" s="152">
        <v>8</v>
      </c>
      <c r="F5653" s="153">
        <v>0</v>
      </c>
      <c r="G5653" s="154">
        <v>352.91</v>
      </c>
      <c r="H5653" s="154">
        <v>0</v>
      </c>
      <c r="I5653" s="154">
        <v>1252.854</v>
      </c>
      <c r="J5653" s="151">
        <v>0</v>
      </c>
      <c r="K5653" s="149">
        <f t="shared" si="883"/>
        <v>1605.7640000000001</v>
      </c>
      <c r="L5653" s="148">
        <v>0</v>
      </c>
      <c r="M5653" s="148">
        <v>108.96599999999999</v>
      </c>
      <c r="N5653" s="148">
        <v>0</v>
      </c>
      <c r="O5653" s="148">
        <v>328.803</v>
      </c>
      <c r="P5653" s="148">
        <v>0</v>
      </c>
      <c r="Q5653" s="21">
        <f t="shared" si="884"/>
        <v>0</v>
      </c>
      <c r="R5653" s="21">
        <f t="shared" si="885"/>
        <v>348.36430200000001</v>
      </c>
      <c r="S5653" s="21">
        <f t="shared" si="886"/>
        <v>0</v>
      </c>
      <c r="T5653" s="21">
        <f t="shared" si="887"/>
        <v>1044.2783280000001</v>
      </c>
      <c r="U5653" s="22">
        <f t="shared" si="888"/>
        <v>1392.6426300000001</v>
      </c>
      <c r="V5653" s="39">
        <f t="shared" si="889"/>
        <v>0.86727727735831661</v>
      </c>
    </row>
    <row r="5654" spans="1:22">
      <c r="A5654">
        <v>5649</v>
      </c>
      <c r="B5654" s="155">
        <f t="shared" si="880"/>
        <v>41510</v>
      </c>
      <c r="C5654" s="148">
        <f t="shared" si="881"/>
        <v>2013</v>
      </c>
      <c r="D5654" s="148">
        <f t="shared" si="882"/>
        <v>8</v>
      </c>
      <c r="E5654" s="152">
        <v>9</v>
      </c>
      <c r="F5654" s="153">
        <v>0</v>
      </c>
      <c r="G5654" s="154">
        <v>348.66300000000001</v>
      </c>
      <c r="H5654" s="154">
        <v>5.2999999999999999E-2</v>
      </c>
      <c r="I5654" s="154">
        <v>1154.373</v>
      </c>
      <c r="J5654" s="151">
        <v>0</v>
      </c>
      <c r="K5654" s="149">
        <f t="shared" si="883"/>
        <v>1503.0889999999999</v>
      </c>
      <c r="L5654" s="148">
        <v>0</v>
      </c>
      <c r="M5654" s="148">
        <v>109.113</v>
      </c>
      <c r="N5654" s="148">
        <v>0.46800000000000003</v>
      </c>
      <c r="O5654" s="148">
        <v>274.65800000000002</v>
      </c>
      <c r="P5654" s="148">
        <v>0</v>
      </c>
      <c r="Q5654" s="21">
        <f t="shared" si="884"/>
        <v>0</v>
      </c>
      <c r="R5654" s="21">
        <f t="shared" si="885"/>
        <v>348.83426100000003</v>
      </c>
      <c r="S5654" s="21">
        <f t="shared" si="886"/>
        <v>0.9130680000000001</v>
      </c>
      <c r="T5654" s="21">
        <f t="shared" si="887"/>
        <v>872.31380800000011</v>
      </c>
      <c r="U5654" s="22">
        <f t="shared" si="888"/>
        <v>1222.0611370000001</v>
      </c>
      <c r="V5654" s="39">
        <f t="shared" si="889"/>
        <v>0.81303311846470849</v>
      </c>
    </row>
    <row r="5655" spans="1:22">
      <c r="A5655">
        <v>5650</v>
      </c>
      <c r="B5655" s="155">
        <f t="shared" si="880"/>
        <v>41510</v>
      </c>
      <c r="C5655" s="148">
        <f t="shared" si="881"/>
        <v>2013</v>
      </c>
      <c r="D5655" s="148">
        <f t="shared" si="882"/>
        <v>8</v>
      </c>
      <c r="E5655" s="152">
        <v>10</v>
      </c>
      <c r="F5655" s="153">
        <v>0</v>
      </c>
      <c r="G5655" s="154">
        <v>452.85500000000002</v>
      </c>
      <c r="H5655" s="154">
        <v>0</v>
      </c>
      <c r="I5655" s="154">
        <v>1130.066</v>
      </c>
      <c r="J5655" s="151">
        <v>0</v>
      </c>
      <c r="K5655" s="149">
        <f t="shared" si="883"/>
        <v>1582.921</v>
      </c>
      <c r="L5655" s="148">
        <v>0</v>
      </c>
      <c r="M5655" s="148">
        <v>138.16300000000001</v>
      </c>
      <c r="N5655" s="148">
        <v>0</v>
      </c>
      <c r="O5655" s="148">
        <v>266.94900000000001</v>
      </c>
      <c r="P5655" s="148">
        <v>0</v>
      </c>
      <c r="Q5655" s="21">
        <f t="shared" si="884"/>
        <v>0</v>
      </c>
      <c r="R5655" s="21">
        <f t="shared" si="885"/>
        <v>441.70711100000005</v>
      </c>
      <c r="S5655" s="21">
        <f t="shared" si="886"/>
        <v>0</v>
      </c>
      <c r="T5655" s="21">
        <f t="shared" si="887"/>
        <v>847.83002400000009</v>
      </c>
      <c r="U5655" s="22">
        <f t="shared" si="888"/>
        <v>1289.537135</v>
      </c>
      <c r="V5655" s="39">
        <f t="shared" si="889"/>
        <v>0.81465666006073578</v>
      </c>
    </row>
    <row r="5656" spans="1:22">
      <c r="A5656">
        <v>5651</v>
      </c>
      <c r="B5656" s="155">
        <f t="shared" si="880"/>
        <v>41510</v>
      </c>
      <c r="C5656" s="148">
        <f t="shared" si="881"/>
        <v>2013</v>
      </c>
      <c r="D5656" s="148">
        <f t="shared" si="882"/>
        <v>8</v>
      </c>
      <c r="E5656" s="152">
        <v>11</v>
      </c>
      <c r="F5656" s="153">
        <v>0</v>
      </c>
      <c r="G5656" s="154">
        <v>455.63499999999999</v>
      </c>
      <c r="H5656" s="154">
        <v>0</v>
      </c>
      <c r="I5656" s="154">
        <v>1491.847</v>
      </c>
      <c r="J5656" s="151">
        <v>0</v>
      </c>
      <c r="K5656" s="149">
        <f t="shared" si="883"/>
        <v>1947.482</v>
      </c>
      <c r="L5656" s="148">
        <v>0</v>
      </c>
      <c r="M5656" s="148">
        <v>138.74700000000001</v>
      </c>
      <c r="N5656" s="148">
        <v>0</v>
      </c>
      <c r="O5656" s="148">
        <v>343.81299999999999</v>
      </c>
      <c r="P5656" s="148">
        <v>0</v>
      </c>
      <c r="Q5656" s="21">
        <f t="shared" si="884"/>
        <v>0</v>
      </c>
      <c r="R5656" s="21">
        <f t="shared" si="885"/>
        <v>443.57415900000007</v>
      </c>
      <c r="S5656" s="21">
        <f t="shared" si="886"/>
        <v>0</v>
      </c>
      <c r="T5656" s="21">
        <f t="shared" si="887"/>
        <v>1091.9500880000001</v>
      </c>
      <c r="U5656" s="22">
        <f t="shared" si="888"/>
        <v>1535.5242470000001</v>
      </c>
      <c r="V5656" s="39">
        <f t="shared" si="889"/>
        <v>0.78846646438837431</v>
      </c>
    </row>
    <row r="5657" spans="1:22">
      <c r="A5657">
        <v>5652</v>
      </c>
      <c r="B5657" s="155">
        <f t="shared" si="880"/>
        <v>41510</v>
      </c>
      <c r="C5657" s="148">
        <f t="shared" si="881"/>
        <v>2013</v>
      </c>
      <c r="D5657" s="148">
        <f t="shared" si="882"/>
        <v>8</v>
      </c>
      <c r="E5657" s="152">
        <v>12</v>
      </c>
      <c r="F5657" s="153">
        <v>0</v>
      </c>
      <c r="G5657" s="154">
        <v>459.755</v>
      </c>
      <c r="H5657" s="154">
        <v>0</v>
      </c>
      <c r="I5657" s="154">
        <v>1169.579</v>
      </c>
      <c r="J5657" s="151">
        <v>0</v>
      </c>
      <c r="K5657" s="149">
        <f t="shared" si="883"/>
        <v>1629.3339999999998</v>
      </c>
      <c r="L5657" s="148">
        <v>0</v>
      </c>
      <c r="M5657" s="148">
        <v>139.37799999999999</v>
      </c>
      <c r="N5657" s="148">
        <v>0</v>
      </c>
      <c r="O5657" s="148">
        <v>276.7</v>
      </c>
      <c r="P5657" s="148">
        <v>0</v>
      </c>
      <c r="Q5657" s="21">
        <f t="shared" si="884"/>
        <v>0</v>
      </c>
      <c r="R5657" s="21">
        <f t="shared" si="885"/>
        <v>445.59146599999997</v>
      </c>
      <c r="S5657" s="21">
        <f t="shared" si="886"/>
        <v>0</v>
      </c>
      <c r="T5657" s="21">
        <f t="shared" si="887"/>
        <v>878.79920000000004</v>
      </c>
      <c r="U5657" s="22">
        <f t="shared" si="888"/>
        <v>1324.390666</v>
      </c>
      <c r="V5657" s="39">
        <f t="shared" si="889"/>
        <v>0.81284172919732856</v>
      </c>
    </row>
    <row r="5658" spans="1:22">
      <c r="A5658">
        <v>5653</v>
      </c>
      <c r="B5658" s="155">
        <f t="shared" si="880"/>
        <v>41510</v>
      </c>
      <c r="C5658" s="148">
        <f t="shared" si="881"/>
        <v>2013</v>
      </c>
      <c r="D5658" s="148">
        <f t="shared" si="882"/>
        <v>8</v>
      </c>
      <c r="E5658" s="152">
        <v>13</v>
      </c>
      <c r="F5658" s="153">
        <v>0</v>
      </c>
      <c r="G5658" s="154">
        <v>446.49700000000001</v>
      </c>
      <c r="H5658" s="154">
        <v>0</v>
      </c>
      <c r="I5658" s="154">
        <v>1206.816</v>
      </c>
      <c r="J5658" s="151">
        <v>0</v>
      </c>
      <c r="K5658" s="149">
        <f t="shared" si="883"/>
        <v>1653.3130000000001</v>
      </c>
      <c r="L5658" s="148">
        <v>0</v>
      </c>
      <c r="M5658" s="148">
        <v>135.316</v>
      </c>
      <c r="N5658" s="148">
        <v>0</v>
      </c>
      <c r="O5658" s="148">
        <v>290.49200000000002</v>
      </c>
      <c r="P5658" s="148">
        <v>0</v>
      </c>
      <c r="Q5658" s="21">
        <f t="shared" si="884"/>
        <v>0</v>
      </c>
      <c r="R5658" s="21">
        <f t="shared" si="885"/>
        <v>432.60525200000001</v>
      </c>
      <c r="S5658" s="21">
        <f t="shared" si="886"/>
        <v>0</v>
      </c>
      <c r="T5658" s="21">
        <f t="shared" si="887"/>
        <v>922.60259200000007</v>
      </c>
      <c r="U5658" s="22">
        <f t="shared" si="888"/>
        <v>1355.207844</v>
      </c>
      <c r="V5658" s="39">
        <f t="shared" si="889"/>
        <v>0.81969224460220169</v>
      </c>
    </row>
    <row r="5659" spans="1:22">
      <c r="A5659">
        <v>5654</v>
      </c>
      <c r="B5659" s="155">
        <f t="shared" si="880"/>
        <v>41510</v>
      </c>
      <c r="C5659" s="148">
        <f t="shared" si="881"/>
        <v>2013</v>
      </c>
      <c r="D5659" s="148">
        <f t="shared" si="882"/>
        <v>8</v>
      </c>
      <c r="E5659" s="152">
        <v>14</v>
      </c>
      <c r="F5659" s="153">
        <v>0</v>
      </c>
      <c r="G5659" s="154">
        <v>430.81200000000001</v>
      </c>
      <c r="H5659" s="154">
        <v>0</v>
      </c>
      <c r="I5659" s="154">
        <v>1221.414</v>
      </c>
      <c r="J5659" s="151">
        <v>0</v>
      </c>
      <c r="K5659" s="149">
        <f t="shared" si="883"/>
        <v>1652.2260000000001</v>
      </c>
      <c r="L5659" s="148">
        <v>0</v>
      </c>
      <c r="M5659" s="148">
        <v>130.834</v>
      </c>
      <c r="N5659" s="148">
        <v>0</v>
      </c>
      <c r="O5659" s="148">
        <v>292.00299999999999</v>
      </c>
      <c r="P5659" s="148">
        <v>0</v>
      </c>
      <c r="Q5659" s="21">
        <f t="shared" si="884"/>
        <v>0</v>
      </c>
      <c r="R5659" s="21">
        <f t="shared" si="885"/>
        <v>418.276298</v>
      </c>
      <c r="S5659" s="21">
        <f t="shared" si="886"/>
        <v>0</v>
      </c>
      <c r="T5659" s="21">
        <f t="shared" si="887"/>
        <v>927.40152799999998</v>
      </c>
      <c r="U5659" s="22">
        <f t="shared" si="888"/>
        <v>1345.6778260000001</v>
      </c>
      <c r="V5659" s="39">
        <f t="shared" si="889"/>
        <v>0.81446353343913003</v>
      </c>
    </row>
    <row r="5660" spans="1:22">
      <c r="A5660">
        <v>5655</v>
      </c>
      <c r="B5660" s="155">
        <f t="shared" si="880"/>
        <v>41510</v>
      </c>
      <c r="C5660" s="148">
        <f t="shared" si="881"/>
        <v>2013</v>
      </c>
      <c r="D5660" s="148">
        <f t="shared" si="882"/>
        <v>8</v>
      </c>
      <c r="E5660" s="152">
        <v>15</v>
      </c>
      <c r="F5660" s="153">
        <v>0</v>
      </c>
      <c r="G5660" s="154">
        <v>459.93299999999999</v>
      </c>
      <c r="H5660" s="154">
        <v>0</v>
      </c>
      <c r="I5660" s="154">
        <v>1179.7529999999999</v>
      </c>
      <c r="J5660" s="151">
        <v>0</v>
      </c>
      <c r="K5660" s="149">
        <f t="shared" si="883"/>
        <v>1639.6859999999999</v>
      </c>
      <c r="L5660" s="148">
        <v>0</v>
      </c>
      <c r="M5660" s="148">
        <v>139.25700000000001</v>
      </c>
      <c r="N5660" s="148">
        <v>0</v>
      </c>
      <c r="O5660" s="148">
        <v>278.57</v>
      </c>
      <c r="P5660" s="148">
        <v>0</v>
      </c>
      <c r="Q5660" s="21">
        <f t="shared" si="884"/>
        <v>0</v>
      </c>
      <c r="R5660" s="21">
        <f t="shared" si="885"/>
        <v>445.20462900000001</v>
      </c>
      <c r="S5660" s="21">
        <f t="shared" si="886"/>
        <v>0</v>
      </c>
      <c r="T5660" s="21">
        <f t="shared" si="887"/>
        <v>884.73832000000004</v>
      </c>
      <c r="U5660" s="22">
        <f t="shared" si="888"/>
        <v>1329.942949</v>
      </c>
      <c r="V5660" s="39">
        <f t="shared" si="889"/>
        <v>0.81109611779328483</v>
      </c>
    </row>
    <row r="5661" spans="1:22">
      <c r="A5661">
        <v>5656</v>
      </c>
      <c r="B5661" s="155">
        <f t="shared" si="880"/>
        <v>41510</v>
      </c>
      <c r="C5661" s="148">
        <f t="shared" si="881"/>
        <v>2013</v>
      </c>
      <c r="D5661" s="148">
        <f t="shared" si="882"/>
        <v>8</v>
      </c>
      <c r="E5661" s="152">
        <v>16</v>
      </c>
      <c r="F5661" s="153">
        <v>0</v>
      </c>
      <c r="G5661" s="154">
        <v>456.19499999999999</v>
      </c>
      <c r="H5661" s="154">
        <v>0</v>
      </c>
      <c r="I5661" s="154">
        <v>1117.3620000000001</v>
      </c>
      <c r="J5661" s="151">
        <v>0</v>
      </c>
      <c r="K5661" s="149">
        <f t="shared" si="883"/>
        <v>1573.557</v>
      </c>
      <c r="L5661" s="148">
        <v>0</v>
      </c>
      <c r="M5661" s="148">
        <v>138.137</v>
      </c>
      <c r="N5661" s="148">
        <v>0</v>
      </c>
      <c r="O5661" s="148">
        <v>262.38299999999998</v>
      </c>
      <c r="P5661" s="148">
        <v>0</v>
      </c>
      <c r="Q5661" s="21">
        <f t="shared" si="884"/>
        <v>0</v>
      </c>
      <c r="R5661" s="21">
        <f t="shared" si="885"/>
        <v>441.62398899999999</v>
      </c>
      <c r="S5661" s="21">
        <f t="shared" si="886"/>
        <v>0</v>
      </c>
      <c r="T5661" s="21">
        <f t="shared" si="887"/>
        <v>833.32840799999997</v>
      </c>
      <c r="U5661" s="22">
        <f t="shared" si="888"/>
        <v>1274.952397</v>
      </c>
      <c r="V5661" s="39">
        <f t="shared" si="889"/>
        <v>0.810235915826373</v>
      </c>
    </row>
    <row r="5662" spans="1:22">
      <c r="A5662">
        <v>5657</v>
      </c>
      <c r="B5662" s="155">
        <f t="shared" si="880"/>
        <v>41510</v>
      </c>
      <c r="C5662" s="148">
        <f t="shared" si="881"/>
        <v>2013</v>
      </c>
      <c r="D5662" s="148">
        <f t="shared" si="882"/>
        <v>8</v>
      </c>
      <c r="E5662" s="152">
        <v>17</v>
      </c>
      <c r="F5662" s="153">
        <v>0</v>
      </c>
      <c r="G5662" s="154">
        <v>569.72400000000005</v>
      </c>
      <c r="H5662" s="154">
        <v>8.7999999999999995E-2</v>
      </c>
      <c r="I5662" s="154">
        <v>1097.8040000000001</v>
      </c>
      <c r="J5662" s="151">
        <v>0</v>
      </c>
      <c r="K5662" s="149">
        <f t="shared" si="883"/>
        <v>1667.616</v>
      </c>
      <c r="L5662" s="148">
        <v>0</v>
      </c>
      <c r="M5662" s="148">
        <v>169.143</v>
      </c>
      <c r="N5662" s="148">
        <v>3.028</v>
      </c>
      <c r="O5662" s="148">
        <v>256.94200000000001</v>
      </c>
      <c r="P5662" s="148">
        <v>0</v>
      </c>
      <c r="Q5662" s="21">
        <f t="shared" si="884"/>
        <v>0</v>
      </c>
      <c r="R5662" s="21">
        <f t="shared" si="885"/>
        <v>540.75017100000002</v>
      </c>
      <c r="S5662" s="21">
        <f t="shared" si="886"/>
        <v>5.9076279999999999</v>
      </c>
      <c r="T5662" s="21">
        <f t="shared" si="887"/>
        <v>816.04779200000007</v>
      </c>
      <c r="U5662" s="22">
        <f t="shared" si="888"/>
        <v>1362.7055910000001</v>
      </c>
      <c r="V5662" s="39">
        <f t="shared" si="889"/>
        <v>0.81715790145932887</v>
      </c>
    </row>
    <row r="5663" spans="1:22">
      <c r="A5663">
        <v>5658</v>
      </c>
      <c r="B5663" s="155">
        <f t="shared" ref="B5663:B5726" si="890">+B5639+1</f>
        <v>41510</v>
      </c>
      <c r="C5663" s="148">
        <f t="shared" si="881"/>
        <v>2013</v>
      </c>
      <c r="D5663" s="148">
        <f t="shared" si="882"/>
        <v>8</v>
      </c>
      <c r="E5663" s="152">
        <v>18</v>
      </c>
      <c r="F5663" s="153">
        <v>0</v>
      </c>
      <c r="G5663" s="154">
        <v>532.31799999999998</v>
      </c>
      <c r="H5663" s="154">
        <v>0</v>
      </c>
      <c r="I5663" s="154">
        <v>1210.9100000000001</v>
      </c>
      <c r="J5663" s="151">
        <v>0</v>
      </c>
      <c r="K5663" s="149">
        <f t="shared" si="883"/>
        <v>1743.2280000000001</v>
      </c>
      <c r="L5663" s="148">
        <v>0</v>
      </c>
      <c r="M5663" s="148">
        <v>159.02799999999999</v>
      </c>
      <c r="N5663" s="148">
        <v>0</v>
      </c>
      <c r="O5663" s="148">
        <v>288.88</v>
      </c>
      <c r="P5663" s="148">
        <v>0</v>
      </c>
      <c r="Q5663" s="21">
        <f t="shared" si="884"/>
        <v>0</v>
      </c>
      <c r="R5663" s="21">
        <f t="shared" si="885"/>
        <v>508.41251599999998</v>
      </c>
      <c r="S5663" s="21">
        <f t="shared" si="886"/>
        <v>0</v>
      </c>
      <c r="T5663" s="21">
        <f t="shared" si="887"/>
        <v>917.48288000000002</v>
      </c>
      <c r="U5663" s="22">
        <f t="shared" si="888"/>
        <v>1425.8953959999999</v>
      </c>
      <c r="V5663" s="39">
        <f t="shared" si="889"/>
        <v>0.81796265089821862</v>
      </c>
    </row>
    <row r="5664" spans="1:22">
      <c r="A5664">
        <v>5659</v>
      </c>
      <c r="B5664" s="155">
        <f t="shared" si="890"/>
        <v>41510</v>
      </c>
      <c r="C5664" s="148">
        <f t="shared" si="881"/>
        <v>2013</v>
      </c>
      <c r="D5664" s="148">
        <f t="shared" si="882"/>
        <v>8</v>
      </c>
      <c r="E5664" s="152">
        <v>19</v>
      </c>
      <c r="F5664" s="153">
        <v>0</v>
      </c>
      <c r="G5664" s="154">
        <v>465.29700000000003</v>
      </c>
      <c r="H5664" s="154">
        <v>0</v>
      </c>
      <c r="I5664" s="154">
        <v>1203.6369999999999</v>
      </c>
      <c r="J5664" s="151">
        <v>0</v>
      </c>
      <c r="K5664" s="149">
        <f t="shared" si="883"/>
        <v>1668.934</v>
      </c>
      <c r="L5664" s="148">
        <v>0</v>
      </c>
      <c r="M5664" s="148">
        <v>138.41999999999999</v>
      </c>
      <c r="N5664" s="148">
        <v>0</v>
      </c>
      <c r="O5664" s="148">
        <v>352.79399999999998</v>
      </c>
      <c r="P5664" s="148">
        <v>0</v>
      </c>
      <c r="Q5664" s="21">
        <f t="shared" si="884"/>
        <v>0</v>
      </c>
      <c r="R5664" s="21">
        <f t="shared" si="885"/>
        <v>442.52873999999997</v>
      </c>
      <c r="S5664" s="21">
        <f t="shared" si="886"/>
        <v>0</v>
      </c>
      <c r="T5664" s="21">
        <f t="shared" si="887"/>
        <v>1120.4737439999999</v>
      </c>
      <c r="U5664" s="22">
        <f t="shared" si="888"/>
        <v>1563.0024839999999</v>
      </c>
      <c r="V5664" s="39">
        <f t="shared" si="889"/>
        <v>0.9365274384727017</v>
      </c>
    </row>
    <row r="5665" spans="1:22">
      <c r="A5665">
        <v>5660</v>
      </c>
      <c r="B5665" s="155">
        <f t="shared" si="890"/>
        <v>41510</v>
      </c>
      <c r="C5665" s="148">
        <f t="shared" si="881"/>
        <v>2013</v>
      </c>
      <c r="D5665" s="148">
        <f t="shared" si="882"/>
        <v>8</v>
      </c>
      <c r="E5665" s="152">
        <v>20</v>
      </c>
      <c r="F5665" s="153">
        <v>0</v>
      </c>
      <c r="G5665" s="154">
        <v>465.22699999999998</v>
      </c>
      <c r="H5665" s="154">
        <v>0</v>
      </c>
      <c r="I5665" s="154">
        <v>1519.7909999999999</v>
      </c>
      <c r="J5665" s="151">
        <v>0</v>
      </c>
      <c r="K5665" s="149">
        <f t="shared" si="883"/>
        <v>1985.018</v>
      </c>
      <c r="L5665" s="148">
        <v>0</v>
      </c>
      <c r="M5665" s="148">
        <v>139.22</v>
      </c>
      <c r="N5665" s="148">
        <v>0</v>
      </c>
      <c r="O5665" s="148">
        <v>436.947</v>
      </c>
      <c r="P5665" s="148">
        <v>0</v>
      </c>
      <c r="Q5665" s="21">
        <f t="shared" si="884"/>
        <v>0</v>
      </c>
      <c r="R5665" s="21">
        <f t="shared" si="885"/>
        <v>445.08634000000001</v>
      </c>
      <c r="S5665" s="21">
        <f t="shared" si="886"/>
        <v>0</v>
      </c>
      <c r="T5665" s="21">
        <f t="shared" si="887"/>
        <v>1387.7436720000001</v>
      </c>
      <c r="U5665" s="22">
        <f t="shared" si="888"/>
        <v>1832.8300120000001</v>
      </c>
      <c r="V5665" s="39">
        <f t="shared" si="889"/>
        <v>0.92333168364216345</v>
      </c>
    </row>
    <row r="5666" spans="1:22">
      <c r="A5666">
        <v>5661</v>
      </c>
      <c r="B5666" s="155">
        <f t="shared" si="890"/>
        <v>41510</v>
      </c>
      <c r="C5666" s="148">
        <f t="shared" si="881"/>
        <v>2013</v>
      </c>
      <c r="D5666" s="148">
        <f t="shared" si="882"/>
        <v>8</v>
      </c>
      <c r="E5666" s="152">
        <v>21</v>
      </c>
      <c r="F5666" s="153">
        <v>0</v>
      </c>
      <c r="G5666" s="154">
        <v>373.20699999999999</v>
      </c>
      <c r="H5666" s="154">
        <v>0</v>
      </c>
      <c r="I5666" s="154">
        <v>1563.1579999999999</v>
      </c>
      <c r="J5666" s="151">
        <v>0</v>
      </c>
      <c r="K5666" s="149">
        <f t="shared" si="883"/>
        <v>1936.3649999999998</v>
      </c>
      <c r="L5666" s="148">
        <v>0</v>
      </c>
      <c r="M5666" s="148">
        <v>114.318</v>
      </c>
      <c r="N5666" s="148">
        <v>0</v>
      </c>
      <c r="O5666" s="148">
        <v>447.68599999999998</v>
      </c>
      <c r="P5666" s="148">
        <v>0</v>
      </c>
      <c r="Q5666" s="21">
        <f t="shared" si="884"/>
        <v>0</v>
      </c>
      <c r="R5666" s="21">
        <f t="shared" si="885"/>
        <v>365.47464600000001</v>
      </c>
      <c r="S5666" s="21">
        <f t="shared" si="886"/>
        <v>0</v>
      </c>
      <c r="T5666" s="21">
        <f t="shared" si="887"/>
        <v>1421.8507360000001</v>
      </c>
      <c r="U5666" s="22">
        <f t="shared" si="888"/>
        <v>1787.325382</v>
      </c>
      <c r="V5666" s="39">
        <f t="shared" si="889"/>
        <v>0.92303123739584236</v>
      </c>
    </row>
    <row r="5667" spans="1:22">
      <c r="A5667">
        <v>5662</v>
      </c>
      <c r="B5667" s="155">
        <f t="shared" si="890"/>
        <v>41510</v>
      </c>
      <c r="C5667" s="148">
        <f t="shared" si="881"/>
        <v>2013</v>
      </c>
      <c r="D5667" s="148">
        <f t="shared" si="882"/>
        <v>8</v>
      </c>
      <c r="E5667" s="152">
        <v>22</v>
      </c>
      <c r="F5667" s="153">
        <v>0</v>
      </c>
      <c r="G5667" s="154">
        <v>339.83699999999999</v>
      </c>
      <c r="H5667" s="154">
        <v>0</v>
      </c>
      <c r="I5667" s="154">
        <v>1567.2629999999999</v>
      </c>
      <c r="J5667" s="151">
        <v>0</v>
      </c>
      <c r="K5667" s="149">
        <f t="shared" si="883"/>
        <v>1907.1</v>
      </c>
      <c r="L5667" s="148">
        <v>0</v>
      </c>
      <c r="M5667" s="148">
        <v>104.399</v>
      </c>
      <c r="N5667" s="148">
        <v>0</v>
      </c>
      <c r="O5667" s="148">
        <v>444.92099999999999</v>
      </c>
      <c r="P5667" s="148">
        <v>0</v>
      </c>
      <c r="Q5667" s="21">
        <f t="shared" si="884"/>
        <v>0</v>
      </c>
      <c r="R5667" s="21">
        <f t="shared" si="885"/>
        <v>333.76360299999999</v>
      </c>
      <c r="S5667" s="21">
        <f t="shared" si="886"/>
        <v>0</v>
      </c>
      <c r="T5667" s="21">
        <f t="shared" si="887"/>
        <v>1413.0690959999999</v>
      </c>
      <c r="U5667" s="22">
        <f t="shared" si="888"/>
        <v>1746.832699</v>
      </c>
      <c r="V5667" s="39">
        <f t="shared" si="889"/>
        <v>0.91596282261024597</v>
      </c>
    </row>
    <row r="5668" spans="1:22">
      <c r="A5668">
        <v>5663</v>
      </c>
      <c r="B5668" s="155">
        <f t="shared" si="890"/>
        <v>41510</v>
      </c>
      <c r="C5668" s="148">
        <f t="shared" si="881"/>
        <v>2013</v>
      </c>
      <c r="D5668" s="148">
        <f t="shared" si="882"/>
        <v>8</v>
      </c>
      <c r="E5668" s="152">
        <v>23</v>
      </c>
      <c r="F5668" s="153">
        <v>0</v>
      </c>
      <c r="G5668" s="154">
        <v>338.858</v>
      </c>
      <c r="H5668" s="154">
        <v>0</v>
      </c>
      <c r="I5668" s="154">
        <v>1515.94</v>
      </c>
      <c r="J5668" s="151">
        <v>0</v>
      </c>
      <c r="K5668" s="149">
        <f t="shared" si="883"/>
        <v>1854.798</v>
      </c>
      <c r="L5668" s="148">
        <v>0</v>
      </c>
      <c r="M5668" s="148">
        <v>104.404</v>
      </c>
      <c r="N5668" s="148">
        <v>0</v>
      </c>
      <c r="O5668" s="148">
        <v>428.11599999999999</v>
      </c>
      <c r="P5668" s="148">
        <v>0</v>
      </c>
      <c r="Q5668" s="21">
        <f t="shared" si="884"/>
        <v>0</v>
      </c>
      <c r="R5668" s="21">
        <f t="shared" si="885"/>
        <v>333.77958799999999</v>
      </c>
      <c r="S5668" s="21">
        <f t="shared" si="886"/>
        <v>0</v>
      </c>
      <c r="T5668" s="21">
        <f t="shared" si="887"/>
        <v>1359.696416</v>
      </c>
      <c r="U5668" s="22">
        <f t="shared" si="888"/>
        <v>1693.4760040000001</v>
      </c>
      <c r="V5668" s="39">
        <f t="shared" si="889"/>
        <v>0.91302449323322543</v>
      </c>
    </row>
    <row r="5669" spans="1:22">
      <c r="A5669">
        <v>5664</v>
      </c>
      <c r="B5669" s="155">
        <f t="shared" si="890"/>
        <v>41510</v>
      </c>
      <c r="C5669" s="148">
        <f t="shared" si="881"/>
        <v>2013</v>
      </c>
      <c r="D5669" s="148">
        <f t="shared" si="882"/>
        <v>8</v>
      </c>
      <c r="E5669" s="152">
        <v>24</v>
      </c>
      <c r="F5669" s="153">
        <v>0</v>
      </c>
      <c r="G5669" s="154">
        <v>99.466999999999999</v>
      </c>
      <c r="H5669" s="154">
        <v>0</v>
      </c>
      <c r="I5669" s="154">
        <v>1671.5809999999999</v>
      </c>
      <c r="J5669" s="151">
        <v>0</v>
      </c>
      <c r="K5669" s="149">
        <f t="shared" si="883"/>
        <v>1771.048</v>
      </c>
      <c r="L5669" s="148">
        <v>0</v>
      </c>
      <c r="M5669" s="148">
        <v>35.457000000000001</v>
      </c>
      <c r="N5669" s="148">
        <v>0</v>
      </c>
      <c r="O5669" s="148">
        <v>450.09199999999998</v>
      </c>
      <c r="P5669" s="148">
        <v>0</v>
      </c>
      <c r="Q5669" s="21">
        <f t="shared" si="884"/>
        <v>0</v>
      </c>
      <c r="R5669" s="21">
        <f t="shared" si="885"/>
        <v>113.35602900000001</v>
      </c>
      <c r="S5669" s="21">
        <f t="shared" si="886"/>
        <v>0</v>
      </c>
      <c r="T5669" s="21">
        <f t="shared" si="887"/>
        <v>1429.4921919999999</v>
      </c>
      <c r="U5669" s="22">
        <f t="shared" si="888"/>
        <v>1542.848221</v>
      </c>
      <c r="V5669" s="39">
        <f t="shared" si="889"/>
        <v>0.87114986211553835</v>
      </c>
    </row>
    <row r="5670" spans="1:22">
      <c r="A5670">
        <v>5665</v>
      </c>
      <c r="B5670" s="155">
        <f t="shared" si="890"/>
        <v>41511</v>
      </c>
      <c r="C5670" s="148">
        <f t="shared" si="881"/>
        <v>2013</v>
      </c>
      <c r="D5670" s="148">
        <f t="shared" si="882"/>
        <v>8</v>
      </c>
      <c r="E5670" s="152">
        <v>1</v>
      </c>
      <c r="F5670" s="153">
        <v>0</v>
      </c>
      <c r="G5670" s="154">
        <v>398.74200000000002</v>
      </c>
      <c r="H5670" s="154">
        <v>0</v>
      </c>
      <c r="I5670" s="154">
        <v>1462.579</v>
      </c>
      <c r="J5670" s="151">
        <v>0</v>
      </c>
      <c r="K5670" s="149">
        <f t="shared" si="883"/>
        <v>1861.3209999999999</v>
      </c>
      <c r="L5670" s="148">
        <v>0</v>
      </c>
      <c r="M5670" s="148">
        <v>125.248</v>
      </c>
      <c r="N5670" s="148">
        <v>0</v>
      </c>
      <c r="O5670" s="148">
        <v>369.60700000000003</v>
      </c>
      <c r="P5670" s="148">
        <v>0</v>
      </c>
      <c r="Q5670" s="21">
        <f t="shared" si="884"/>
        <v>0</v>
      </c>
      <c r="R5670" s="21">
        <f t="shared" si="885"/>
        <v>400.41785600000003</v>
      </c>
      <c r="S5670" s="21">
        <f t="shared" si="886"/>
        <v>0</v>
      </c>
      <c r="T5670" s="21">
        <f t="shared" si="887"/>
        <v>1173.871832</v>
      </c>
      <c r="U5670" s="22">
        <f t="shared" si="888"/>
        <v>1574.2896880000001</v>
      </c>
      <c r="V5670" s="39">
        <f t="shared" si="889"/>
        <v>0.84579161144155157</v>
      </c>
    </row>
    <row r="5671" spans="1:22">
      <c r="A5671">
        <v>5666</v>
      </c>
      <c r="B5671" s="155">
        <f t="shared" si="890"/>
        <v>41511</v>
      </c>
      <c r="C5671" s="148">
        <f t="shared" si="881"/>
        <v>2013</v>
      </c>
      <c r="D5671" s="148">
        <f t="shared" si="882"/>
        <v>8</v>
      </c>
      <c r="E5671" s="152">
        <v>2</v>
      </c>
      <c r="F5671" s="153">
        <v>0</v>
      </c>
      <c r="G5671" s="154">
        <v>397.74</v>
      </c>
      <c r="H5671" s="154">
        <v>0</v>
      </c>
      <c r="I5671" s="154">
        <v>1283.8109999999999</v>
      </c>
      <c r="J5671" s="151">
        <v>0</v>
      </c>
      <c r="K5671" s="149">
        <f t="shared" si="883"/>
        <v>1681.5509999999999</v>
      </c>
      <c r="L5671" s="148">
        <v>0</v>
      </c>
      <c r="M5671" s="148">
        <v>123.854</v>
      </c>
      <c r="N5671" s="148">
        <v>0</v>
      </c>
      <c r="O5671" s="148">
        <v>321.30200000000002</v>
      </c>
      <c r="P5671" s="148">
        <v>0</v>
      </c>
      <c r="Q5671" s="21">
        <f t="shared" si="884"/>
        <v>0</v>
      </c>
      <c r="R5671" s="21">
        <f t="shared" si="885"/>
        <v>395.96123799999998</v>
      </c>
      <c r="S5671" s="21">
        <f t="shared" si="886"/>
        <v>0</v>
      </c>
      <c r="T5671" s="21">
        <f t="shared" si="887"/>
        <v>1020.4551520000001</v>
      </c>
      <c r="U5671" s="22">
        <f t="shared" si="888"/>
        <v>1416.4163900000001</v>
      </c>
      <c r="V5671" s="39">
        <f t="shared" si="889"/>
        <v>0.84232734540908971</v>
      </c>
    </row>
    <row r="5672" spans="1:22">
      <c r="A5672">
        <v>5667</v>
      </c>
      <c r="B5672" s="155">
        <f t="shared" si="890"/>
        <v>41511</v>
      </c>
      <c r="C5672" s="148">
        <f t="shared" si="881"/>
        <v>2013</v>
      </c>
      <c r="D5672" s="148">
        <f t="shared" si="882"/>
        <v>8</v>
      </c>
      <c r="E5672" s="152">
        <v>3</v>
      </c>
      <c r="F5672" s="153">
        <v>0</v>
      </c>
      <c r="G5672" s="154">
        <v>412.541</v>
      </c>
      <c r="H5672" s="154">
        <v>0</v>
      </c>
      <c r="I5672" s="154">
        <v>1129.8610000000001</v>
      </c>
      <c r="J5672" s="151">
        <v>0</v>
      </c>
      <c r="K5672" s="149">
        <f t="shared" si="883"/>
        <v>1542.402</v>
      </c>
      <c r="L5672" s="148">
        <v>0</v>
      </c>
      <c r="M5672" s="148">
        <v>126.756</v>
      </c>
      <c r="N5672" s="148">
        <v>0</v>
      </c>
      <c r="O5672" s="148">
        <v>263.11799999999999</v>
      </c>
      <c r="P5672" s="148">
        <v>0</v>
      </c>
      <c r="Q5672" s="21">
        <f t="shared" si="884"/>
        <v>0</v>
      </c>
      <c r="R5672" s="21">
        <f t="shared" si="885"/>
        <v>405.23893200000003</v>
      </c>
      <c r="S5672" s="21">
        <f t="shared" si="886"/>
        <v>0</v>
      </c>
      <c r="T5672" s="21">
        <f t="shared" si="887"/>
        <v>835.66276800000003</v>
      </c>
      <c r="U5672" s="22">
        <f t="shared" si="888"/>
        <v>1240.9017000000001</v>
      </c>
      <c r="V5672" s="39">
        <f t="shared" si="889"/>
        <v>0.80452547390369056</v>
      </c>
    </row>
    <row r="5673" spans="1:22">
      <c r="A5673">
        <v>5668</v>
      </c>
      <c r="B5673" s="155">
        <f t="shared" si="890"/>
        <v>41511</v>
      </c>
      <c r="C5673" s="148">
        <f t="shared" si="881"/>
        <v>2013</v>
      </c>
      <c r="D5673" s="148">
        <f t="shared" si="882"/>
        <v>8</v>
      </c>
      <c r="E5673" s="152">
        <v>4</v>
      </c>
      <c r="F5673" s="153">
        <v>0</v>
      </c>
      <c r="G5673" s="154">
        <v>413.803</v>
      </c>
      <c r="H5673" s="154">
        <v>0</v>
      </c>
      <c r="I5673" s="154">
        <v>1107.453</v>
      </c>
      <c r="J5673" s="151">
        <v>0</v>
      </c>
      <c r="K5673" s="149">
        <f t="shared" si="883"/>
        <v>1521.2559999999999</v>
      </c>
      <c r="L5673" s="148">
        <v>0</v>
      </c>
      <c r="M5673" s="148">
        <v>127.282</v>
      </c>
      <c r="N5673" s="148">
        <v>0</v>
      </c>
      <c r="O5673" s="148">
        <v>253.77500000000001</v>
      </c>
      <c r="P5673" s="148">
        <v>0</v>
      </c>
      <c r="Q5673" s="21">
        <f t="shared" si="884"/>
        <v>0</v>
      </c>
      <c r="R5673" s="21">
        <f t="shared" si="885"/>
        <v>406.92055399999998</v>
      </c>
      <c r="S5673" s="21">
        <f t="shared" si="886"/>
        <v>0</v>
      </c>
      <c r="T5673" s="21">
        <f t="shared" si="887"/>
        <v>805.98940000000005</v>
      </c>
      <c r="U5673" s="22">
        <f t="shared" si="888"/>
        <v>1212.909954</v>
      </c>
      <c r="V5673" s="39">
        <f t="shared" si="889"/>
        <v>0.79730824660675137</v>
      </c>
    </row>
    <row r="5674" spans="1:22">
      <c r="A5674">
        <v>5669</v>
      </c>
      <c r="B5674" s="155">
        <f t="shared" si="890"/>
        <v>41511</v>
      </c>
      <c r="C5674" s="148">
        <f t="shared" si="881"/>
        <v>2013</v>
      </c>
      <c r="D5674" s="148">
        <f t="shared" si="882"/>
        <v>8</v>
      </c>
      <c r="E5674" s="152">
        <v>5</v>
      </c>
      <c r="F5674" s="153">
        <v>0</v>
      </c>
      <c r="G5674" s="154">
        <v>413.11</v>
      </c>
      <c r="H5674" s="154">
        <v>0</v>
      </c>
      <c r="I5674" s="154">
        <v>1100.085</v>
      </c>
      <c r="J5674" s="151">
        <v>0</v>
      </c>
      <c r="K5674" s="149">
        <f t="shared" si="883"/>
        <v>1513.1950000000002</v>
      </c>
      <c r="L5674" s="148">
        <v>0</v>
      </c>
      <c r="M5674" s="148">
        <v>126.904</v>
      </c>
      <c r="N5674" s="148">
        <v>0</v>
      </c>
      <c r="O5674" s="148">
        <v>251.964</v>
      </c>
      <c r="P5674" s="148">
        <v>0</v>
      </c>
      <c r="Q5674" s="21">
        <f t="shared" si="884"/>
        <v>0</v>
      </c>
      <c r="R5674" s="21">
        <f t="shared" si="885"/>
        <v>405.71208799999999</v>
      </c>
      <c r="S5674" s="21">
        <f t="shared" si="886"/>
        <v>0</v>
      </c>
      <c r="T5674" s="21">
        <f t="shared" si="887"/>
        <v>800.237664</v>
      </c>
      <c r="U5674" s="22">
        <f t="shared" si="888"/>
        <v>1205.949752</v>
      </c>
      <c r="V5674" s="39">
        <f t="shared" si="889"/>
        <v>0.79695594553246596</v>
      </c>
    </row>
    <row r="5675" spans="1:22">
      <c r="A5675">
        <v>5670</v>
      </c>
      <c r="B5675" s="155">
        <f t="shared" si="890"/>
        <v>41511</v>
      </c>
      <c r="C5675" s="148">
        <f t="shared" si="881"/>
        <v>2013</v>
      </c>
      <c r="D5675" s="148">
        <f t="shared" si="882"/>
        <v>8</v>
      </c>
      <c r="E5675" s="152">
        <v>6</v>
      </c>
      <c r="F5675" s="153">
        <v>0</v>
      </c>
      <c r="G5675" s="154">
        <v>457.16699999999997</v>
      </c>
      <c r="H5675" s="154">
        <v>0</v>
      </c>
      <c r="I5675" s="154">
        <v>864.46500000000003</v>
      </c>
      <c r="J5675" s="151">
        <v>0</v>
      </c>
      <c r="K5675" s="149">
        <f t="shared" si="883"/>
        <v>1321.6320000000001</v>
      </c>
      <c r="L5675" s="148">
        <v>0</v>
      </c>
      <c r="M5675" s="148">
        <v>138.40600000000001</v>
      </c>
      <c r="N5675" s="148">
        <v>0</v>
      </c>
      <c r="O5675" s="148">
        <v>199.773</v>
      </c>
      <c r="P5675" s="148">
        <v>0</v>
      </c>
      <c r="Q5675" s="21">
        <f t="shared" si="884"/>
        <v>0</v>
      </c>
      <c r="R5675" s="21">
        <f t="shared" si="885"/>
        <v>442.48398200000003</v>
      </c>
      <c r="S5675" s="21">
        <f t="shared" si="886"/>
        <v>0</v>
      </c>
      <c r="T5675" s="21">
        <f t="shared" si="887"/>
        <v>634.47904800000003</v>
      </c>
      <c r="U5675" s="22">
        <f t="shared" si="888"/>
        <v>1076.9630300000001</v>
      </c>
      <c r="V5675" s="39">
        <f t="shared" si="889"/>
        <v>0.81487360324205227</v>
      </c>
    </row>
    <row r="5676" spans="1:22">
      <c r="A5676">
        <v>5671</v>
      </c>
      <c r="B5676" s="155">
        <f t="shared" si="890"/>
        <v>41511</v>
      </c>
      <c r="C5676" s="148">
        <f t="shared" si="881"/>
        <v>2013</v>
      </c>
      <c r="D5676" s="148">
        <f t="shared" si="882"/>
        <v>8</v>
      </c>
      <c r="E5676" s="152">
        <v>7</v>
      </c>
      <c r="F5676" s="153">
        <v>0</v>
      </c>
      <c r="G5676" s="154">
        <v>455.93</v>
      </c>
      <c r="H5676" s="154">
        <v>0</v>
      </c>
      <c r="I5676" s="154">
        <v>870.577</v>
      </c>
      <c r="J5676" s="151">
        <v>0</v>
      </c>
      <c r="K5676" s="149">
        <f t="shared" si="883"/>
        <v>1326.5070000000001</v>
      </c>
      <c r="L5676" s="148">
        <v>0</v>
      </c>
      <c r="M5676" s="148">
        <v>138.53</v>
      </c>
      <c r="N5676" s="148">
        <v>0</v>
      </c>
      <c r="O5676" s="148">
        <v>201.58500000000001</v>
      </c>
      <c r="P5676" s="148">
        <v>0</v>
      </c>
      <c r="Q5676" s="21">
        <f t="shared" si="884"/>
        <v>0</v>
      </c>
      <c r="R5676" s="21">
        <f t="shared" si="885"/>
        <v>442.88041000000004</v>
      </c>
      <c r="S5676" s="21">
        <f t="shared" si="886"/>
        <v>0</v>
      </c>
      <c r="T5676" s="21">
        <f t="shared" si="887"/>
        <v>640.23396000000002</v>
      </c>
      <c r="U5676" s="22">
        <f t="shared" si="888"/>
        <v>1083.11437</v>
      </c>
      <c r="V5676" s="39">
        <f t="shared" si="889"/>
        <v>0.8165161359872205</v>
      </c>
    </row>
    <row r="5677" spans="1:22">
      <c r="A5677">
        <v>5672</v>
      </c>
      <c r="B5677" s="155">
        <f t="shared" si="890"/>
        <v>41511</v>
      </c>
      <c r="C5677" s="148">
        <f t="shared" si="881"/>
        <v>2013</v>
      </c>
      <c r="D5677" s="148">
        <f t="shared" si="882"/>
        <v>8</v>
      </c>
      <c r="E5677" s="152">
        <v>8</v>
      </c>
      <c r="F5677" s="153">
        <v>0</v>
      </c>
      <c r="G5677" s="154">
        <v>419.79700000000003</v>
      </c>
      <c r="H5677" s="154">
        <v>0</v>
      </c>
      <c r="I5677" s="154">
        <v>854.46299999999997</v>
      </c>
      <c r="J5677" s="151">
        <v>0</v>
      </c>
      <c r="K5677" s="149">
        <f t="shared" si="883"/>
        <v>1274.26</v>
      </c>
      <c r="L5677" s="148">
        <v>0</v>
      </c>
      <c r="M5677" s="148">
        <v>128.13900000000001</v>
      </c>
      <c r="N5677" s="148">
        <v>0</v>
      </c>
      <c r="O5677" s="148">
        <v>198.374</v>
      </c>
      <c r="P5677" s="148">
        <v>0</v>
      </c>
      <c r="Q5677" s="21">
        <f t="shared" si="884"/>
        <v>0</v>
      </c>
      <c r="R5677" s="21">
        <f t="shared" si="885"/>
        <v>409.66038300000002</v>
      </c>
      <c r="S5677" s="21">
        <f t="shared" si="886"/>
        <v>0</v>
      </c>
      <c r="T5677" s="21">
        <f t="shared" si="887"/>
        <v>630.03582400000005</v>
      </c>
      <c r="U5677" s="22">
        <f t="shared" si="888"/>
        <v>1039.696207</v>
      </c>
      <c r="V5677" s="39">
        <f t="shared" si="889"/>
        <v>0.81592155996421445</v>
      </c>
    </row>
    <row r="5678" spans="1:22">
      <c r="A5678">
        <v>5673</v>
      </c>
      <c r="B5678" s="155">
        <f t="shared" si="890"/>
        <v>41511</v>
      </c>
      <c r="C5678" s="148">
        <f t="shared" si="881"/>
        <v>2013</v>
      </c>
      <c r="D5678" s="148">
        <f t="shared" si="882"/>
        <v>8</v>
      </c>
      <c r="E5678" s="152">
        <v>9</v>
      </c>
      <c r="F5678" s="153">
        <v>0</v>
      </c>
      <c r="G5678" s="154">
        <v>419.96600000000001</v>
      </c>
      <c r="H5678" s="154">
        <v>0</v>
      </c>
      <c r="I5678" s="154">
        <v>867.101</v>
      </c>
      <c r="J5678" s="151">
        <v>0</v>
      </c>
      <c r="K5678" s="149">
        <f t="shared" si="883"/>
        <v>1287.067</v>
      </c>
      <c r="L5678" s="148">
        <v>0</v>
      </c>
      <c r="M5678" s="148">
        <v>128.81399999999999</v>
      </c>
      <c r="N5678" s="148">
        <v>0</v>
      </c>
      <c r="O5678" s="148">
        <v>201.666</v>
      </c>
      <c r="P5678" s="148">
        <v>0</v>
      </c>
      <c r="Q5678" s="21">
        <f t="shared" si="884"/>
        <v>0</v>
      </c>
      <c r="R5678" s="21">
        <f t="shared" si="885"/>
        <v>411.81835799999999</v>
      </c>
      <c r="S5678" s="21">
        <f t="shared" si="886"/>
        <v>0</v>
      </c>
      <c r="T5678" s="21">
        <f t="shared" si="887"/>
        <v>640.49121600000001</v>
      </c>
      <c r="U5678" s="22">
        <f t="shared" si="888"/>
        <v>1052.3095739999999</v>
      </c>
      <c r="V5678" s="39">
        <f t="shared" si="889"/>
        <v>0.81760279301699124</v>
      </c>
    </row>
    <row r="5679" spans="1:22">
      <c r="A5679">
        <v>5674</v>
      </c>
      <c r="B5679" s="155">
        <f t="shared" si="890"/>
        <v>41511</v>
      </c>
      <c r="C5679" s="148">
        <f t="shared" si="881"/>
        <v>2013</v>
      </c>
      <c r="D5679" s="148">
        <f t="shared" si="882"/>
        <v>8</v>
      </c>
      <c r="E5679" s="152">
        <v>10</v>
      </c>
      <c r="F5679" s="153">
        <v>0</v>
      </c>
      <c r="G5679" s="154">
        <v>452.68400000000003</v>
      </c>
      <c r="H5679" s="154">
        <v>0</v>
      </c>
      <c r="I5679" s="154">
        <v>915.32899999999995</v>
      </c>
      <c r="J5679" s="151">
        <v>0</v>
      </c>
      <c r="K5679" s="149">
        <f t="shared" si="883"/>
        <v>1368.0129999999999</v>
      </c>
      <c r="L5679" s="148">
        <v>0</v>
      </c>
      <c r="M5679" s="148">
        <v>139.298</v>
      </c>
      <c r="N5679" s="148">
        <v>0</v>
      </c>
      <c r="O5679" s="148">
        <v>212.74100000000001</v>
      </c>
      <c r="P5679" s="148">
        <v>0</v>
      </c>
      <c r="Q5679" s="21">
        <f t="shared" si="884"/>
        <v>0</v>
      </c>
      <c r="R5679" s="21">
        <f t="shared" si="885"/>
        <v>445.33570600000002</v>
      </c>
      <c r="S5679" s="21">
        <f t="shared" si="886"/>
        <v>0</v>
      </c>
      <c r="T5679" s="21">
        <f t="shared" si="887"/>
        <v>675.66541600000005</v>
      </c>
      <c r="U5679" s="22">
        <f t="shared" si="888"/>
        <v>1121.0011220000001</v>
      </c>
      <c r="V5679" s="39">
        <f t="shared" si="889"/>
        <v>0.81943747756783025</v>
      </c>
    </row>
    <row r="5680" spans="1:22">
      <c r="A5680">
        <v>5675</v>
      </c>
      <c r="B5680" s="155">
        <f t="shared" si="890"/>
        <v>41511</v>
      </c>
      <c r="C5680" s="148">
        <f t="shared" si="881"/>
        <v>2013</v>
      </c>
      <c r="D5680" s="148">
        <f t="shared" si="882"/>
        <v>8</v>
      </c>
      <c r="E5680" s="152">
        <v>11</v>
      </c>
      <c r="F5680" s="153">
        <v>0</v>
      </c>
      <c r="G5680" s="154">
        <v>491.50200000000001</v>
      </c>
      <c r="H5680" s="154">
        <v>2.34</v>
      </c>
      <c r="I5680" s="154">
        <v>1160.0730000000001</v>
      </c>
      <c r="J5680" s="151">
        <v>0</v>
      </c>
      <c r="K5680" s="149">
        <f t="shared" si="883"/>
        <v>1653.915</v>
      </c>
      <c r="L5680" s="148">
        <v>0</v>
      </c>
      <c r="M5680" s="148">
        <v>150.636</v>
      </c>
      <c r="N5680" s="148">
        <v>4.1429999999999998</v>
      </c>
      <c r="O5680" s="148">
        <v>266.93299999999999</v>
      </c>
      <c r="P5680" s="148">
        <v>0</v>
      </c>
      <c r="Q5680" s="21">
        <f t="shared" si="884"/>
        <v>0</v>
      </c>
      <c r="R5680" s="21">
        <f t="shared" si="885"/>
        <v>481.58329199999997</v>
      </c>
      <c r="S5680" s="21">
        <f t="shared" si="886"/>
        <v>8.0829930000000001</v>
      </c>
      <c r="T5680" s="21">
        <f t="shared" si="887"/>
        <v>847.77920800000004</v>
      </c>
      <c r="U5680" s="22">
        <f t="shared" si="888"/>
        <v>1337.4454929999999</v>
      </c>
      <c r="V5680" s="39">
        <f t="shared" si="889"/>
        <v>0.80865430992523801</v>
      </c>
    </row>
    <row r="5681" spans="1:22">
      <c r="A5681">
        <v>5676</v>
      </c>
      <c r="B5681" s="155">
        <f t="shared" si="890"/>
        <v>41511</v>
      </c>
      <c r="C5681" s="148">
        <f t="shared" si="881"/>
        <v>2013</v>
      </c>
      <c r="D5681" s="148">
        <f t="shared" si="882"/>
        <v>8</v>
      </c>
      <c r="E5681" s="152">
        <v>12</v>
      </c>
      <c r="F5681" s="153">
        <v>0</v>
      </c>
      <c r="G5681" s="154">
        <v>497.815</v>
      </c>
      <c r="H5681" s="154">
        <v>0</v>
      </c>
      <c r="I5681" s="154">
        <v>1166.011</v>
      </c>
      <c r="J5681" s="151">
        <v>0</v>
      </c>
      <c r="K5681" s="149">
        <f t="shared" si="883"/>
        <v>1663.826</v>
      </c>
      <c r="L5681" s="148">
        <v>0</v>
      </c>
      <c r="M5681" s="148">
        <v>150.75</v>
      </c>
      <c r="N5681" s="148">
        <v>0</v>
      </c>
      <c r="O5681" s="148">
        <v>268.19400000000002</v>
      </c>
      <c r="P5681" s="148">
        <v>0</v>
      </c>
      <c r="Q5681" s="21">
        <f t="shared" si="884"/>
        <v>0</v>
      </c>
      <c r="R5681" s="21">
        <f t="shared" si="885"/>
        <v>481.94774999999998</v>
      </c>
      <c r="S5681" s="21">
        <f t="shared" si="886"/>
        <v>0</v>
      </c>
      <c r="T5681" s="21">
        <f t="shared" si="887"/>
        <v>851.78414400000008</v>
      </c>
      <c r="U5681" s="22">
        <f t="shared" si="888"/>
        <v>1333.731894</v>
      </c>
      <c r="V5681" s="39">
        <f t="shared" si="889"/>
        <v>0.80160539263120056</v>
      </c>
    </row>
    <row r="5682" spans="1:22">
      <c r="A5682">
        <v>5677</v>
      </c>
      <c r="B5682" s="155">
        <f t="shared" si="890"/>
        <v>41511</v>
      </c>
      <c r="C5682" s="148">
        <f t="shared" si="881"/>
        <v>2013</v>
      </c>
      <c r="D5682" s="148">
        <f t="shared" si="882"/>
        <v>8</v>
      </c>
      <c r="E5682" s="152">
        <v>13</v>
      </c>
      <c r="F5682" s="153">
        <v>0</v>
      </c>
      <c r="G5682" s="154">
        <v>498.255</v>
      </c>
      <c r="H5682" s="154">
        <v>0</v>
      </c>
      <c r="I5682" s="154">
        <v>1215.635</v>
      </c>
      <c r="J5682" s="151">
        <v>0</v>
      </c>
      <c r="K5682" s="149">
        <f t="shared" si="883"/>
        <v>1713.8899999999999</v>
      </c>
      <c r="L5682" s="148">
        <v>0</v>
      </c>
      <c r="M5682" s="148">
        <v>150.804</v>
      </c>
      <c r="N5682" s="148">
        <v>0</v>
      </c>
      <c r="O5682" s="148">
        <v>276.05500000000001</v>
      </c>
      <c r="P5682" s="148">
        <v>0</v>
      </c>
      <c r="Q5682" s="21">
        <f t="shared" si="884"/>
        <v>0</v>
      </c>
      <c r="R5682" s="21">
        <f t="shared" si="885"/>
        <v>482.12038799999999</v>
      </c>
      <c r="S5682" s="21">
        <f t="shared" si="886"/>
        <v>0</v>
      </c>
      <c r="T5682" s="21">
        <f t="shared" si="887"/>
        <v>876.7506800000001</v>
      </c>
      <c r="U5682" s="22">
        <f t="shared" si="888"/>
        <v>1358.8710680000002</v>
      </c>
      <c r="V5682" s="39">
        <f t="shared" si="889"/>
        <v>0.79285780767727232</v>
      </c>
    </row>
    <row r="5683" spans="1:22">
      <c r="A5683">
        <v>5678</v>
      </c>
      <c r="B5683" s="155">
        <f t="shared" si="890"/>
        <v>41511</v>
      </c>
      <c r="C5683" s="148">
        <f t="shared" si="881"/>
        <v>2013</v>
      </c>
      <c r="D5683" s="148">
        <f t="shared" si="882"/>
        <v>8</v>
      </c>
      <c r="E5683" s="152">
        <v>14</v>
      </c>
      <c r="F5683" s="153">
        <v>0</v>
      </c>
      <c r="G5683" s="154">
        <v>497.81900000000002</v>
      </c>
      <c r="H5683" s="154">
        <v>0</v>
      </c>
      <c r="I5683" s="154">
        <v>890.95399999999995</v>
      </c>
      <c r="J5683" s="151">
        <v>0</v>
      </c>
      <c r="K5683" s="149">
        <f t="shared" si="883"/>
        <v>1388.7729999999999</v>
      </c>
      <c r="L5683" s="148">
        <v>0</v>
      </c>
      <c r="M5683" s="148">
        <v>150.79900000000001</v>
      </c>
      <c r="N5683" s="148">
        <v>0</v>
      </c>
      <c r="O5683" s="148">
        <v>207.23099999999999</v>
      </c>
      <c r="P5683" s="148">
        <v>0</v>
      </c>
      <c r="Q5683" s="21">
        <f t="shared" si="884"/>
        <v>0</v>
      </c>
      <c r="R5683" s="21">
        <f t="shared" si="885"/>
        <v>482.10440300000005</v>
      </c>
      <c r="S5683" s="21">
        <f t="shared" si="886"/>
        <v>0</v>
      </c>
      <c r="T5683" s="21">
        <f t="shared" si="887"/>
        <v>658.16565600000001</v>
      </c>
      <c r="U5683" s="22">
        <f t="shared" si="888"/>
        <v>1140.2700589999999</v>
      </c>
      <c r="V5683" s="39">
        <f t="shared" si="889"/>
        <v>0.82106295197271262</v>
      </c>
    </row>
    <row r="5684" spans="1:22">
      <c r="A5684">
        <v>5679</v>
      </c>
      <c r="B5684" s="155">
        <f t="shared" si="890"/>
        <v>41511</v>
      </c>
      <c r="C5684" s="148">
        <f t="shared" si="881"/>
        <v>2013</v>
      </c>
      <c r="D5684" s="148">
        <f t="shared" si="882"/>
        <v>8</v>
      </c>
      <c r="E5684" s="152">
        <v>15</v>
      </c>
      <c r="F5684" s="153">
        <v>0</v>
      </c>
      <c r="G5684" s="154">
        <v>459.90600000000001</v>
      </c>
      <c r="H5684" s="154">
        <v>0</v>
      </c>
      <c r="I5684" s="154">
        <v>864.851</v>
      </c>
      <c r="J5684" s="151">
        <v>0</v>
      </c>
      <c r="K5684" s="149">
        <f t="shared" si="883"/>
        <v>1324.7570000000001</v>
      </c>
      <c r="L5684" s="148">
        <v>0</v>
      </c>
      <c r="M5684" s="148">
        <v>140.02699999999999</v>
      </c>
      <c r="N5684" s="148">
        <v>0</v>
      </c>
      <c r="O5684" s="148">
        <v>200.876</v>
      </c>
      <c r="P5684" s="148">
        <v>0</v>
      </c>
      <c r="Q5684" s="21">
        <f t="shared" si="884"/>
        <v>0</v>
      </c>
      <c r="R5684" s="21">
        <f t="shared" si="885"/>
        <v>447.66631899999999</v>
      </c>
      <c r="S5684" s="21">
        <f t="shared" si="886"/>
        <v>0</v>
      </c>
      <c r="T5684" s="21">
        <f t="shared" si="887"/>
        <v>637.98217600000009</v>
      </c>
      <c r="U5684" s="22">
        <f t="shared" si="888"/>
        <v>1085.6484950000001</v>
      </c>
      <c r="V5684" s="39">
        <f t="shared" si="889"/>
        <v>0.81950764932738618</v>
      </c>
    </row>
    <row r="5685" spans="1:22">
      <c r="A5685">
        <v>5680</v>
      </c>
      <c r="B5685" s="155">
        <f t="shared" si="890"/>
        <v>41511</v>
      </c>
      <c r="C5685" s="148">
        <f t="shared" si="881"/>
        <v>2013</v>
      </c>
      <c r="D5685" s="148">
        <f t="shared" si="882"/>
        <v>8</v>
      </c>
      <c r="E5685" s="152">
        <v>16</v>
      </c>
      <c r="F5685" s="153">
        <v>0</v>
      </c>
      <c r="G5685" s="154">
        <v>460.41500000000002</v>
      </c>
      <c r="H5685" s="154">
        <v>0</v>
      </c>
      <c r="I5685" s="154">
        <v>966.30399999999997</v>
      </c>
      <c r="J5685" s="151">
        <v>0</v>
      </c>
      <c r="K5685" s="149">
        <f t="shared" si="883"/>
        <v>1426.7190000000001</v>
      </c>
      <c r="L5685" s="148">
        <v>0</v>
      </c>
      <c r="M5685" s="148">
        <v>140.24100000000001</v>
      </c>
      <c r="N5685" s="148">
        <v>0</v>
      </c>
      <c r="O5685" s="148">
        <v>218.404</v>
      </c>
      <c r="P5685" s="148">
        <v>0</v>
      </c>
      <c r="Q5685" s="21">
        <f t="shared" si="884"/>
        <v>0</v>
      </c>
      <c r="R5685" s="21">
        <f t="shared" si="885"/>
        <v>448.35047700000007</v>
      </c>
      <c r="S5685" s="21">
        <f t="shared" si="886"/>
        <v>0</v>
      </c>
      <c r="T5685" s="21">
        <f t="shared" si="887"/>
        <v>693.65110400000003</v>
      </c>
      <c r="U5685" s="22">
        <f t="shared" si="888"/>
        <v>1142.001581</v>
      </c>
      <c r="V5685" s="39">
        <f t="shared" si="889"/>
        <v>0.8004390359979785</v>
      </c>
    </row>
    <row r="5686" spans="1:22">
      <c r="A5686">
        <v>5681</v>
      </c>
      <c r="B5686" s="155">
        <f t="shared" si="890"/>
        <v>41511</v>
      </c>
      <c r="C5686" s="148">
        <f t="shared" si="881"/>
        <v>2013</v>
      </c>
      <c r="D5686" s="148">
        <f t="shared" si="882"/>
        <v>8</v>
      </c>
      <c r="E5686" s="152">
        <v>17</v>
      </c>
      <c r="F5686" s="153">
        <v>0</v>
      </c>
      <c r="G5686" s="154">
        <v>461.78199999999998</v>
      </c>
      <c r="H5686" s="154">
        <v>0</v>
      </c>
      <c r="I5686" s="154">
        <v>1202.067</v>
      </c>
      <c r="J5686" s="151">
        <v>0</v>
      </c>
      <c r="K5686" s="149">
        <f t="shared" si="883"/>
        <v>1663.8489999999999</v>
      </c>
      <c r="L5686" s="148">
        <v>0</v>
      </c>
      <c r="M5686" s="148">
        <v>140.69800000000001</v>
      </c>
      <c r="N5686" s="148">
        <v>0</v>
      </c>
      <c r="O5686" s="148">
        <v>270.66800000000001</v>
      </c>
      <c r="P5686" s="148">
        <v>0</v>
      </c>
      <c r="Q5686" s="21">
        <f t="shared" si="884"/>
        <v>0</v>
      </c>
      <c r="R5686" s="21">
        <f t="shared" si="885"/>
        <v>449.81150600000001</v>
      </c>
      <c r="S5686" s="21">
        <f t="shared" si="886"/>
        <v>0</v>
      </c>
      <c r="T5686" s="21">
        <f t="shared" si="887"/>
        <v>859.64156800000001</v>
      </c>
      <c r="U5686" s="22">
        <f t="shared" si="888"/>
        <v>1309.453074</v>
      </c>
      <c r="V5686" s="39">
        <f t="shared" si="889"/>
        <v>0.78700235057388024</v>
      </c>
    </row>
    <row r="5687" spans="1:22">
      <c r="A5687">
        <v>5682</v>
      </c>
      <c r="B5687" s="155">
        <f t="shared" si="890"/>
        <v>41511</v>
      </c>
      <c r="C5687" s="148">
        <f t="shared" si="881"/>
        <v>2013</v>
      </c>
      <c r="D5687" s="148">
        <f t="shared" si="882"/>
        <v>8</v>
      </c>
      <c r="E5687" s="152">
        <v>18</v>
      </c>
      <c r="F5687" s="153">
        <v>0</v>
      </c>
      <c r="G5687" s="154">
        <v>422.91699999999997</v>
      </c>
      <c r="H5687" s="154">
        <v>0</v>
      </c>
      <c r="I5687" s="154">
        <v>1009.428</v>
      </c>
      <c r="J5687" s="151">
        <v>0</v>
      </c>
      <c r="K5687" s="149">
        <f t="shared" si="883"/>
        <v>1432.345</v>
      </c>
      <c r="L5687" s="148">
        <v>0</v>
      </c>
      <c r="M5687" s="148">
        <v>130.07</v>
      </c>
      <c r="N5687" s="148">
        <v>0</v>
      </c>
      <c r="O5687" s="148">
        <v>245.87899999999999</v>
      </c>
      <c r="P5687" s="148">
        <v>0</v>
      </c>
      <c r="Q5687" s="21">
        <f t="shared" si="884"/>
        <v>0</v>
      </c>
      <c r="R5687" s="21">
        <f t="shared" si="885"/>
        <v>415.83378999999996</v>
      </c>
      <c r="S5687" s="21">
        <f t="shared" si="886"/>
        <v>0</v>
      </c>
      <c r="T5687" s="21">
        <f t="shared" si="887"/>
        <v>780.91170399999999</v>
      </c>
      <c r="U5687" s="22">
        <f t="shared" si="888"/>
        <v>1196.745494</v>
      </c>
      <c r="V5687" s="39">
        <f t="shared" si="889"/>
        <v>0.8355148333676593</v>
      </c>
    </row>
    <row r="5688" spans="1:22">
      <c r="A5688">
        <v>5683</v>
      </c>
      <c r="B5688" s="155">
        <f t="shared" si="890"/>
        <v>41511</v>
      </c>
      <c r="C5688" s="148">
        <f t="shared" si="881"/>
        <v>2013</v>
      </c>
      <c r="D5688" s="148">
        <f t="shared" si="882"/>
        <v>8</v>
      </c>
      <c r="E5688" s="152">
        <v>19</v>
      </c>
      <c r="F5688" s="153">
        <v>0</v>
      </c>
      <c r="G5688" s="154">
        <v>271.54599999999999</v>
      </c>
      <c r="H5688" s="154">
        <v>0</v>
      </c>
      <c r="I5688" s="154">
        <v>1249.6849999999999</v>
      </c>
      <c r="J5688" s="151">
        <v>0</v>
      </c>
      <c r="K5688" s="149">
        <f t="shared" si="883"/>
        <v>1521.231</v>
      </c>
      <c r="L5688" s="148">
        <v>0</v>
      </c>
      <c r="M5688" s="148">
        <v>85.918000000000006</v>
      </c>
      <c r="N5688" s="148">
        <v>0</v>
      </c>
      <c r="O5688" s="148">
        <v>385.97699999999998</v>
      </c>
      <c r="P5688" s="148">
        <v>0</v>
      </c>
      <c r="Q5688" s="21">
        <f t="shared" si="884"/>
        <v>0</v>
      </c>
      <c r="R5688" s="21">
        <f t="shared" si="885"/>
        <v>274.679846</v>
      </c>
      <c r="S5688" s="21">
        <f t="shared" si="886"/>
        <v>0</v>
      </c>
      <c r="T5688" s="21">
        <f t="shared" si="887"/>
        <v>1225.862952</v>
      </c>
      <c r="U5688" s="22">
        <f t="shared" si="888"/>
        <v>1500.5427979999999</v>
      </c>
      <c r="V5688" s="39">
        <f t="shared" si="889"/>
        <v>0.98640035471272935</v>
      </c>
    </row>
    <row r="5689" spans="1:22">
      <c r="A5689">
        <v>5684</v>
      </c>
      <c r="B5689" s="155">
        <f t="shared" si="890"/>
        <v>41511</v>
      </c>
      <c r="C5689" s="148">
        <f t="shared" si="881"/>
        <v>2013</v>
      </c>
      <c r="D5689" s="148">
        <f t="shared" si="882"/>
        <v>8</v>
      </c>
      <c r="E5689" s="152">
        <v>20</v>
      </c>
      <c r="F5689" s="153">
        <v>0</v>
      </c>
      <c r="G5689" s="154">
        <v>61.048000000000002</v>
      </c>
      <c r="H5689" s="154">
        <v>0</v>
      </c>
      <c r="I5689" s="154">
        <v>1734.393</v>
      </c>
      <c r="J5689" s="151">
        <v>0</v>
      </c>
      <c r="K5689" s="149">
        <f t="shared" si="883"/>
        <v>1795.441</v>
      </c>
      <c r="L5689" s="148">
        <v>0</v>
      </c>
      <c r="M5689" s="148">
        <v>22.728999999999999</v>
      </c>
      <c r="N5689" s="148">
        <v>0</v>
      </c>
      <c r="O5689" s="148">
        <v>492.73500000000001</v>
      </c>
      <c r="P5689" s="148">
        <v>0</v>
      </c>
      <c r="Q5689" s="21">
        <f t="shared" si="884"/>
        <v>0</v>
      </c>
      <c r="R5689" s="21">
        <f t="shared" si="885"/>
        <v>72.664613000000003</v>
      </c>
      <c r="S5689" s="21">
        <f t="shared" si="886"/>
        <v>0</v>
      </c>
      <c r="T5689" s="21">
        <f t="shared" si="887"/>
        <v>1564.9263600000002</v>
      </c>
      <c r="U5689" s="22">
        <f t="shared" si="888"/>
        <v>1637.5909730000001</v>
      </c>
      <c r="V5689" s="39">
        <f t="shared" si="889"/>
        <v>0.91208286599225485</v>
      </c>
    </row>
    <row r="5690" spans="1:22">
      <c r="A5690">
        <v>5685</v>
      </c>
      <c r="B5690" s="155">
        <f t="shared" si="890"/>
        <v>41511</v>
      </c>
      <c r="C5690" s="148">
        <f t="shared" si="881"/>
        <v>2013</v>
      </c>
      <c r="D5690" s="148">
        <f t="shared" si="882"/>
        <v>8</v>
      </c>
      <c r="E5690" s="152">
        <v>21</v>
      </c>
      <c r="F5690" s="153">
        <v>0</v>
      </c>
      <c r="G5690" s="154">
        <v>60.485999999999997</v>
      </c>
      <c r="H5690" s="154">
        <v>0</v>
      </c>
      <c r="I5690" s="154">
        <v>1863.59</v>
      </c>
      <c r="J5690" s="151">
        <v>0</v>
      </c>
      <c r="K5690" s="149">
        <f t="shared" si="883"/>
        <v>1924.076</v>
      </c>
      <c r="L5690" s="148">
        <v>0</v>
      </c>
      <c r="M5690" s="148">
        <v>22.513000000000002</v>
      </c>
      <c r="N5690" s="148">
        <v>0</v>
      </c>
      <c r="O5690" s="148">
        <v>520.58000000000004</v>
      </c>
      <c r="P5690" s="148">
        <v>0</v>
      </c>
      <c r="Q5690" s="21">
        <f t="shared" si="884"/>
        <v>0</v>
      </c>
      <c r="R5690" s="21">
        <f t="shared" si="885"/>
        <v>71.974061000000006</v>
      </c>
      <c r="S5690" s="21">
        <f t="shared" si="886"/>
        <v>0</v>
      </c>
      <c r="T5690" s="21">
        <f t="shared" si="887"/>
        <v>1653.3620800000001</v>
      </c>
      <c r="U5690" s="22">
        <f t="shared" si="888"/>
        <v>1725.3361410000002</v>
      </c>
      <c r="V5690" s="39">
        <f t="shared" si="889"/>
        <v>0.89670893509404004</v>
      </c>
    </row>
    <row r="5691" spans="1:22">
      <c r="A5691">
        <v>5686</v>
      </c>
      <c r="B5691" s="155">
        <f t="shared" si="890"/>
        <v>41511</v>
      </c>
      <c r="C5691" s="148">
        <f t="shared" si="881"/>
        <v>2013</v>
      </c>
      <c r="D5691" s="148">
        <f t="shared" si="882"/>
        <v>8</v>
      </c>
      <c r="E5691" s="152">
        <v>22</v>
      </c>
      <c r="F5691" s="153">
        <v>0</v>
      </c>
      <c r="G5691" s="154">
        <v>61.12</v>
      </c>
      <c r="H5691" s="154">
        <v>0</v>
      </c>
      <c r="I5691" s="154">
        <v>1825.2529999999999</v>
      </c>
      <c r="J5691" s="151">
        <v>0</v>
      </c>
      <c r="K5691" s="149">
        <f t="shared" si="883"/>
        <v>1886.3729999999998</v>
      </c>
      <c r="L5691" s="148">
        <v>0</v>
      </c>
      <c r="M5691" s="148">
        <v>22.77</v>
      </c>
      <c r="N5691" s="148">
        <v>0</v>
      </c>
      <c r="O5691" s="148">
        <v>509.964</v>
      </c>
      <c r="P5691" s="148">
        <v>0</v>
      </c>
      <c r="Q5691" s="21">
        <f t="shared" si="884"/>
        <v>0</v>
      </c>
      <c r="R5691" s="21">
        <f t="shared" si="885"/>
        <v>72.795689999999993</v>
      </c>
      <c r="S5691" s="21">
        <f t="shared" si="886"/>
        <v>0</v>
      </c>
      <c r="T5691" s="21">
        <f t="shared" si="887"/>
        <v>1619.6456640000001</v>
      </c>
      <c r="U5691" s="22">
        <f t="shared" si="888"/>
        <v>1692.441354</v>
      </c>
      <c r="V5691" s="39">
        <f t="shared" si="889"/>
        <v>0.89719337267868027</v>
      </c>
    </row>
    <row r="5692" spans="1:22">
      <c r="A5692">
        <v>5687</v>
      </c>
      <c r="B5692" s="155">
        <f t="shared" si="890"/>
        <v>41511</v>
      </c>
      <c r="C5692" s="148">
        <f t="shared" si="881"/>
        <v>2013</v>
      </c>
      <c r="D5692" s="148">
        <f t="shared" si="882"/>
        <v>8</v>
      </c>
      <c r="E5692" s="152">
        <v>23</v>
      </c>
      <c r="F5692" s="153">
        <v>0</v>
      </c>
      <c r="G5692" s="154">
        <v>108.51600000000001</v>
      </c>
      <c r="H5692" s="154">
        <v>0</v>
      </c>
      <c r="I5692" s="154">
        <v>1725.404</v>
      </c>
      <c r="J5692" s="151">
        <v>0</v>
      </c>
      <c r="K5692" s="149">
        <f t="shared" si="883"/>
        <v>1833.92</v>
      </c>
      <c r="L5692" s="148">
        <v>0</v>
      </c>
      <c r="M5692" s="148">
        <v>38.186999999999998</v>
      </c>
      <c r="N5692" s="148">
        <v>0</v>
      </c>
      <c r="O5692" s="148">
        <v>483.142</v>
      </c>
      <c r="P5692" s="148">
        <v>0</v>
      </c>
      <c r="Q5692" s="21">
        <f t="shared" si="884"/>
        <v>0</v>
      </c>
      <c r="R5692" s="21">
        <f t="shared" si="885"/>
        <v>122.083839</v>
      </c>
      <c r="S5692" s="21">
        <f t="shared" si="886"/>
        <v>0</v>
      </c>
      <c r="T5692" s="21">
        <f t="shared" si="887"/>
        <v>1534.4589920000001</v>
      </c>
      <c r="U5692" s="22">
        <f t="shared" si="888"/>
        <v>1656.542831</v>
      </c>
      <c r="V5692" s="39">
        <f t="shared" si="889"/>
        <v>0.90327976738352811</v>
      </c>
    </row>
    <row r="5693" spans="1:22">
      <c r="A5693">
        <v>5688</v>
      </c>
      <c r="B5693" s="155">
        <f t="shared" si="890"/>
        <v>41511</v>
      </c>
      <c r="C5693" s="148">
        <f t="shared" si="881"/>
        <v>2013</v>
      </c>
      <c r="D5693" s="148">
        <f t="shared" si="882"/>
        <v>8</v>
      </c>
      <c r="E5693" s="152">
        <v>24</v>
      </c>
      <c r="F5693" s="153">
        <v>0</v>
      </c>
      <c r="G5693" s="154">
        <v>291.66000000000003</v>
      </c>
      <c r="H5693" s="154">
        <v>0</v>
      </c>
      <c r="I5693" s="154">
        <v>1421.64</v>
      </c>
      <c r="J5693" s="151">
        <v>0</v>
      </c>
      <c r="K5693" s="149">
        <f t="shared" si="883"/>
        <v>1713.3000000000002</v>
      </c>
      <c r="L5693" s="148">
        <v>0</v>
      </c>
      <c r="M5693" s="148">
        <v>92.858999999999995</v>
      </c>
      <c r="N5693" s="148">
        <v>0</v>
      </c>
      <c r="O5693" s="148">
        <v>388.34100000000001</v>
      </c>
      <c r="P5693" s="148">
        <v>0</v>
      </c>
      <c r="Q5693" s="21">
        <f t="shared" si="884"/>
        <v>0</v>
      </c>
      <c r="R5693" s="21">
        <f t="shared" si="885"/>
        <v>296.87022300000001</v>
      </c>
      <c r="S5693" s="21">
        <f t="shared" si="886"/>
        <v>0</v>
      </c>
      <c r="T5693" s="21">
        <f t="shared" si="887"/>
        <v>1233.3710160000001</v>
      </c>
      <c r="U5693" s="22">
        <f t="shared" si="888"/>
        <v>1530.241239</v>
      </c>
      <c r="V5693" s="39">
        <f t="shared" si="889"/>
        <v>0.89315428646471706</v>
      </c>
    </row>
    <row r="5694" spans="1:22">
      <c r="A5694">
        <v>5689</v>
      </c>
      <c r="B5694" s="155">
        <f t="shared" si="890"/>
        <v>41512</v>
      </c>
      <c r="C5694" s="148">
        <f t="shared" si="881"/>
        <v>2013</v>
      </c>
      <c r="D5694" s="148">
        <f t="shared" si="882"/>
        <v>8</v>
      </c>
      <c r="E5694" s="152">
        <v>1</v>
      </c>
      <c r="F5694" s="153">
        <v>0</v>
      </c>
      <c r="G5694" s="154">
        <v>312.81599999999997</v>
      </c>
      <c r="H5694" s="154">
        <v>0</v>
      </c>
      <c r="I5694" s="154">
        <v>1503.771</v>
      </c>
      <c r="J5694" s="151">
        <v>0</v>
      </c>
      <c r="K5694" s="149">
        <f t="shared" si="883"/>
        <v>1816.587</v>
      </c>
      <c r="L5694" s="148">
        <v>0</v>
      </c>
      <c r="M5694" s="148">
        <v>101.52500000000001</v>
      </c>
      <c r="N5694" s="148">
        <v>0</v>
      </c>
      <c r="O5694" s="148">
        <v>364.90199999999999</v>
      </c>
      <c r="P5694" s="148">
        <v>0</v>
      </c>
      <c r="Q5694" s="21">
        <f t="shared" si="884"/>
        <v>0</v>
      </c>
      <c r="R5694" s="21">
        <f t="shared" si="885"/>
        <v>324.57542500000005</v>
      </c>
      <c r="S5694" s="21">
        <f t="shared" si="886"/>
        <v>0</v>
      </c>
      <c r="T5694" s="21">
        <f t="shared" si="887"/>
        <v>1158.928752</v>
      </c>
      <c r="U5694" s="22">
        <f t="shared" si="888"/>
        <v>1483.504177</v>
      </c>
      <c r="V5694" s="39">
        <f t="shared" si="889"/>
        <v>0.81664361629803583</v>
      </c>
    </row>
    <row r="5695" spans="1:22">
      <c r="A5695">
        <v>5690</v>
      </c>
      <c r="B5695" s="155">
        <f t="shared" si="890"/>
        <v>41512</v>
      </c>
      <c r="C5695" s="148">
        <f t="shared" si="881"/>
        <v>2013</v>
      </c>
      <c r="D5695" s="148">
        <f t="shared" si="882"/>
        <v>8</v>
      </c>
      <c r="E5695" s="152">
        <v>2</v>
      </c>
      <c r="F5695" s="153">
        <v>0</v>
      </c>
      <c r="G5695" s="154">
        <v>312.61</v>
      </c>
      <c r="H5695" s="154">
        <v>0</v>
      </c>
      <c r="I5695" s="154">
        <v>1308.3109999999999</v>
      </c>
      <c r="J5695" s="151">
        <v>0</v>
      </c>
      <c r="K5695" s="149">
        <f t="shared" si="883"/>
        <v>1620.9209999999998</v>
      </c>
      <c r="L5695" s="148">
        <v>0</v>
      </c>
      <c r="M5695" s="148">
        <v>101.202</v>
      </c>
      <c r="N5695" s="148">
        <v>0</v>
      </c>
      <c r="O5695" s="148">
        <v>317.30399999999997</v>
      </c>
      <c r="P5695" s="148">
        <v>0</v>
      </c>
      <c r="Q5695" s="21">
        <f t="shared" si="884"/>
        <v>0</v>
      </c>
      <c r="R5695" s="21">
        <f t="shared" si="885"/>
        <v>323.54279400000001</v>
      </c>
      <c r="S5695" s="21">
        <f t="shared" si="886"/>
        <v>0</v>
      </c>
      <c r="T5695" s="21">
        <f t="shared" si="887"/>
        <v>1007.7575039999999</v>
      </c>
      <c r="U5695" s="22">
        <f t="shared" si="888"/>
        <v>1331.3002979999999</v>
      </c>
      <c r="V5695" s="39">
        <f t="shared" si="889"/>
        <v>0.82132336986194887</v>
      </c>
    </row>
    <row r="5696" spans="1:22">
      <c r="A5696">
        <v>5691</v>
      </c>
      <c r="B5696" s="155">
        <f t="shared" si="890"/>
        <v>41512</v>
      </c>
      <c r="C5696" s="148">
        <f t="shared" si="881"/>
        <v>2013</v>
      </c>
      <c r="D5696" s="148">
        <f t="shared" si="882"/>
        <v>8</v>
      </c>
      <c r="E5696" s="152">
        <v>3</v>
      </c>
      <c r="F5696" s="153">
        <v>0</v>
      </c>
      <c r="G5696" s="154">
        <v>312.51900000000001</v>
      </c>
      <c r="H5696" s="154">
        <v>0</v>
      </c>
      <c r="I5696" s="154">
        <v>1217.9190000000001</v>
      </c>
      <c r="J5696" s="151">
        <v>0</v>
      </c>
      <c r="K5696" s="149">
        <f t="shared" si="883"/>
        <v>1530.4380000000001</v>
      </c>
      <c r="L5696" s="148">
        <v>0</v>
      </c>
      <c r="M5696" s="148">
        <v>101.11199999999999</v>
      </c>
      <c r="N5696" s="148">
        <v>0</v>
      </c>
      <c r="O5696" s="148">
        <v>297.96100000000001</v>
      </c>
      <c r="P5696" s="148">
        <v>0</v>
      </c>
      <c r="Q5696" s="21">
        <f t="shared" si="884"/>
        <v>0</v>
      </c>
      <c r="R5696" s="21">
        <f t="shared" si="885"/>
        <v>323.255064</v>
      </c>
      <c r="S5696" s="21">
        <f t="shared" si="886"/>
        <v>0</v>
      </c>
      <c r="T5696" s="21">
        <f t="shared" si="887"/>
        <v>946.32413600000007</v>
      </c>
      <c r="U5696" s="22">
        <f t="shared" si="888"/>
        <v>1269.5792000000001</v>
      </c>
      <c r="V5696" s="39">
        <f t="shared" si="889"/>
        <v>0.82955284696276499</v>
      </c>
    </row>
    <row r="5697" spans="1:22">
      <c r="A5697">
        <v>5692</v>
      </c>
      <c r="B5697" s="155">
        <f t="shared" si="890"/>
        <v>41512</v>
      </c>
      <c r="C5697" s="148">
        <f t="shared" si="881"/>
        <v>2013</v>
      </c>
      <c r="D5697" s="148">
        <f t="shared" si="882"/>
        <v>8</v>
      </c>
      <c r="E5697" s="152">
        <v>4</v>
      </c>
      <c r="F5697" s="153">
        <v>0</v>
      </c>
      <c r="G5697" s="154">
        <v>310.24599999999998</v>
      </c>
      <c r="H5697" s="154">
        <v>0</v>
      </c>
      <c r="I5697" s="154">
        <v>1294.2950000000001</v>
      </c>
      <c r="J5697" s="151">
        <v>0</v>
      </c>
      <c r="K5697" s="149">
        <f t="shared" si="883"/>
        <v>1604.5410000000002</v>
      </c>
      <c r="L5697" s="148">
        <v>0</v>
      </c>
      <c r="M5697" s="148">
        <v>100.792</v>
      </c>
      <c r="N5697" s="148">
        <v>0</v>
      </c>
      <c r="O5697" s="148">
        <v>313.03199999999998</v>
      </c>
      <c r="P5697" s="148">
        <v>0</v>
      </c>
      <c r="Q5697" s="21">
        <f t="shared" si="884"/>
        <v>0</v>
      </c>
      <c r="R5697" s="21">
        <f t="shared" si="885"/>
        <v>322.23202400000002</v>
      </c>
      <c r="S5697" s="21">
        <f t="shared" si="886"/>
        <v>0</v>
      </c>
      <c r="T5697" s="21">
        <f t="shared" si="887"/>
        <v>994.18963199999996</v>
      </c>
      <c r="U5697" s="22">
        <f t="shared" si="888"/>
        <v>1316.421656</v>
      </c>
      <c r="V5697" s="39">
        <f t="shared" si="889"/>
        <v>0.82043503780832017</v>
      </c>
    </row>
    <row r="5698" spans="1:22">
      <c r="A5698">
        <v>5693</v>
      </c>
      <c r="B5698" s="155">
        <f t="shared" si="890"/>
        <v>41512</v>
      </c>
      <c r="C5698" s="148">
        <f t="shared" si="881"/>
        <v>2013</v>
      </c>
      <c r="D5698" s="148">
        <f t="shared" si="882"/>
        <v>8</v>
      </c>
      <c r="E5698" s="152">
        <v>5</v>
      </c>
      <c r="F5698" s="153">
        <v>0</v>
      </c>
      <c r="G5698" s="154">
        <v>313.23</v>
      </c>
      <c r="H5698" s="154">
        <v>0</v>
      </c>
      <c r="I5698" s="154">
        <v>1238.972</v>
      </c>
      <c r="J5698" s="151">
        <v>0</v>
      </c>
      <c r="K5698" s="149">
        <f t="shared" si="883"/>
        <v>1552.202</v>
      </c>
      <c r="L5698" s="148">
        <v>0</v>
      </c>
      <c r="M5698" s="148">
        <v>101.374</v>
      </c>
      <c r="N5698" s="148">
        <v>0</v>
      </c>
      <c r="O5698" s="148">
        <v>301.25599999999997</v>
      </c>
      <c r="P5698" s="148">
        <v>0</v>
      </c>
      <c r="Q5698" s="21">
        <f t="shared" si="884"/>
        <v>0</v>
      </c>
      <c r="R5698" s="21">
        <f t="shared" si="885"/>
        <v>324.09267799999998</v>
      </c>
      <c r="S5698" s="21">
        <f t="shared" si="886"/>
        <v>0</v>
      </c>
      <c r="T5698" s="21">
        <f t="shared" si="887"/>
        <v>956.78905599999996</v>
      </c>
      <c r="U5698" s="22">
        <f t="shared" si="888"/>
        <v>1280.8817340000001</v>
      </c>
      <c r="V5698" s="39">
        <f t="shared" si="889"/>
        <v>0.82520299162093602</v>
      </c>
    </row>
    <row r="5699" spans="1:22">
      <c r="A5699">
        <v>5694</v>
      </c>
      <c r="B5699" s="155">
        <f t="shared" si="890"/>
        <v>41512</v>
      </c>
      <c r="C5699" s="148">
        <f t="shared" si="881"/>
        <v>2013</v>
      </c>
      <c r="D5699" s="148">
        <f t="shared" si="882"/>
        <v>8</v>
      </c>
      <c r="E5699" s="152">
        <v>6</v>
      </c>
      <c r="F5699" s="153">
        <v>0</v>
      </c>
      <c r="G5699" s="154">
        <v>314.51299999999998</v>
      </c>
      <c r="H5699" s="154">
        <v>0</v>
      </c>
      <c r="I5699" s="154">
        <v>1229.9960000000001</v>
      </c>
      <c r="J5699" s="151">
        <v>0</v>
      </c>
      <c r="K5699" s="149">
        <f t="shared" si="883"/>
        <v>1544.509</v>
      </c>
      <c r="L5699" s="148">
        <v>0</v>
      </c>
      <c r="M5699" s="148">
        <v>101.756</v>
      </c>
      <c r="N5699" s="148">
        <v>0</v>
      </c>
      <c r="O5699" s="148">
        <v>299.07900000000001</v>
      </c>
      <c r="P5699" s="148">
        <v>0</v>
      </c>
      <c r="Q5699" s="21">
        <f t="shared" si="884"/>
        <v>0</v>
      </c>
      <c r="R5699" s="21">
        <f t="shared" si="885"/>
        <v>325.31393200000002</v>
      </c>
      <c r="S5699" s="21">
        <f t="shared" si="886"/>
        <v>0</v>
      </c>
      <c r="T5699" s="21">
        <f t="shared" si="887"/>
        <v>949.87490400000002</v>
      </c>
      <c r="U5699" s="22">
        <f t="shared" si="888"/>
        <v>1275.188836</v>
      </c>
      <c r="V5699" s="39">
        <f t="shared" si="889"/>
        <v>0.82562732622470958</v>
      </c>
    </row>
    <row r="5700" spans="1:22">
      <c r="A5700">
        <v>5695</v>
      </c>
      <c r="B5700" s="155">
        <f t="shared" si="890"/>
        <v>41512</v>
      </c>
      <c r="C5700" s="148">
        <f t="shared" si="881"/>
        <v>2013</v>
      </c>
      <c r="D5700" s="148">
        <f t="shared" si="882"/>
        <v>8</v>
      </c>
      <c r="E5700" s="152">
        <v>7</v>
      </c>
      <c r="F5700" s="153">
        <v>0</v>
      </c>
      <c r="G5700" s="154">
        <v>579.19799999999998</v>
      </c>
      <c r="H5700" s="154">
        <v>0</v>
      </c>
      <c r="I5700" s="154">
        <v>1270.4169999999999</v>
      </c>
      <c r="J5700" s="151">
        <v>0</v>
      </c>
      <c r="K5700" s="149">
        <f t="shared" si="883"/>
        <v>1849.6149999999998</v>
      </c>
      <c r="L5700" s="148">
        <v>0</v>
      </c>
      <c r="M5700" s="148">
        <v>173.333</v>
      </c>
      <c r="N5700" s="148">
        <v>0</v>
      </c>
      <c r="O5700" s="148">
        <v>309.96300000000002</v>
      </c>
      <c r="P5700" s="148">
        <v>0</v>
      </c>
      <c r="Q5700" s="21">
        <f t="shared" si="884"/>
        <v>0</v>
      </c>
      <c r="R5700" s="21">
        <f t="shared" si="885"/>
        <v>554.14560100000006</v>
      </c>
      <c r="S5700" s="21">
        <f t="shared" si="886"/>
        <v>0</v>
      </c>
      <c r="T5700" s="21">
        <f t="shared" si="887"/>
        <v>984.44248800000014</v>
      </c>
      <c r="U5700" s="22">
        <f t="shared" si="888"/>
        <v>1538.5880890000003</v>
      </c>
      <c r="V5700" s="39">
        <f t="shared" si="889"/>
        <v>0.8318423504350908</v>
      </c>
    </row>
    <row r="5701" spans="1:22">
      <c r="A5701">
        <v>5696</v>
      </c>
      <c r="B5701" s="155">
        <f t="shared" si="890"/>
        <v>41512</v>
      </c>
      <c r="C5701" s="148">
        <f t="shared" si="881"/>
        <v>2013</v>
      </c>
      <c r="D5701" s="148">
        <f t="shared" si="882"/>
        <v>8</v>
      </c>
      <c r="E5701" s="152">
        <v>8</v>
      </c>
      <c r="F5701" s="153">
        <v>0</v>
      </c>
      <c r="G5701" s="154">
        <v>313.72699999999998</v>
      </c>
      <c r="H5701" s="154">
        <v>0</v>
      </c>
      <c r="I5701" s="154">
        <v>1355.816</v>
      </c>
      <c r="J5701" s="151">
        <v>0</v>
      </c>
      <c r="K5701" s="149">
        <f t="shared" si="883"/>
        <v>1669.5430000000001</v>
      </c>
      <c r="L5701" s="148">
        <v>0</v>
      </c>
      <c r="M5701" s="148">
        <v>100.52</v>
      </c>
      <c r="N5701" s="148">
        <v>0</v>
      </c>
      <c r="O5701" s="148">
        <v>332.375</v>
      </c>
      <c r="P5701" s="148">
        <v>0</v>
      </c>
      <c r="Q5701" s="21">
        <f t="shared" si="884"/>
        <v>0</v>
      </c>
      <c r="R5701" s="21">
        <f t="shared" si="885"/>
        <v>321.36243999999999</v>
      </c>
      <c r="S5701" s="21">
        <f t="shared" si="886"/>
        <v>0</v>
      </c>
      <c r="T5701" s="21">
        <f t="shared" si="887"/>
        <v>1055.623</v>
      </c>
      <c r="U5701" s="22">
        <f t="shared" si="888"/>
        <v>1376.9854399999999</v>
      </c>
      <c r="V5701" s="39">
        <f t="shared" si="889"/>
        <v>0.82476787959339759</v>
      </c>
    </row>
    <row r="5702" spans="1:22">
      <c r="A5702">
        <v>5697</v>
      </c>
      <c r="B5702" s="155">
        <f t="shared" si="890"/>
        <v>41512</v>
      </c>
      <c r="C5702" s="148">
        <f t="shared" si="881"/>
        <v>2013</v>
      </c>
      <c r="D5702" s="148">
        <f t="shared" si="882"/>
        <v>8</v>
      </c>
      <c r="E5702" s="152">
        <v>9</v>
      </c>
      <c r="F5702" s="153">
        <v>0</v>
      </c>
      <c r="G5702" s="154">
        <v>348.024</v>
      </c>
      <c r="H5702" s="154">
        <v>0</v>
      </c>
      <c r="I5702" s="154">
        <v>1480.0070000000001</v>
      </c>
      <c r="J5702" s="151">
        <v>0</v>
      </c>
      <c r="K5702" s="149">
        <f t="shared" si="883"/>
        <v>1828.0309999999999</v>
      </c>
      <c r="L5702" s="148">
        <v>0</v>
      </c>
      <c r="M5702" s="148">
        <v>111.149</v>
      </c>
      <c r="N5702" s="148">
        <v>0</v>
      </c>
      <c r="O5702" s="148">
        <v>370.84199999999998</v>
      </c>
      <c r="P5702" s="148">
        <v>0</v>
      </c>
      <c r="Q5702" s="21">
        <f t="shared" si="884"/>
        <v>0</v>
      </c>
      <c r="R5702" s="21">
        <f t="shared" si="885"/>
        <v>355.34335300000004</v>
      </c>
      <c r="S5702" s="21">
        <f t="shared" si="886"/>
        <v>0</v>
      </c>
      <c r="T5702" s="21">
        <f t="shared" si="887"/>
        <v>1177.7941920000001</v>
      </c>
      <c r="U5702" s="22">
        <f t="shared" si="888"/>
        <v>1533.137545</v>
      </c>
      <c r="V5702" s="39">
        <f t="shared" si="889"/>
        <v>0.83868246490349452</v>
      </c>
    </row>
    <row r="5703" spans="1:22">
      <c r="A5703">
        <v>5698</v>
      </c>
      <c r="B5703" s="155">
        <f t="shared" si="890"/>
        <v>41512</v>
      </c>
      <c r="C5703" s="148">
        <f t="shared" ref="C5703:C5766" si="891">YEAR(B5703)</f>
        <v>2013</v>
      </c>
      <c r="D5703" s="148">
        <f t="shared" ref="D5703:D5766" si="892">MONTH(B5703)</f>
        <v>8</v>
      </c>
      <c r="E5703" s="152">
        <v>10</v>
      </c>
      <c r="F5703" s="153">
        <v>0</v>
      </c>
      <c r="G5703" s="154">
        <v>452.34800000000001</v>
      </c>
      <c r="H5703" s="154">
        <v>0</v>
      </c>
      <c r="I5703" s="154">
        <v>1693.93</v>
      </c>
      <c r="J5703" s="151">
        <v>0</v>
      </c>
      <c r="K5703" s="149">
        <f t="shared" ref="K5703:K5766" si="893">SUM(F5703:J5703)</f>
        <v>2146.2780000000002</v>
      </c>
      <c r="L5703" s="148">
        <v>0</v>
      </c>
      <c r="M5703" s="148">
        <v>153.74700000000001</v>
      </c>
      <c r="N5703" s="148">
        <v>0</v>
      </c>
      <c r="O5703" s="148">
        <v>428.03</v>
      </c>
      <c r="P5703" s="148">
        <v>0</v>
      </c>
      <c r="Q5703" s="21">
        <f t="shared" ref="Q5703:Q5766" si="894">+$Q$2*L5703</f>
        <v>0</v>
      </c>
      <c r="R5703" s="21">
        <f t="shared" ref="R5703:R5766" si="895">+$R$2*M5703</f>
        <v>491.52915900000005</v>
      </c>
      <c r="S5703" s="21">
        <f t="shared" ref="S5703:S5766" si="896">+$S$2*N5703</f>
        <v>0</v>
      </c>
      <c r="T5703" s="21">
        <f t="shared" ref="T5703:T5766" si="897">+$T$2*O5703</f>
        <v>1359.42328</v>
      </c>
      <c r="U5703" s="22">
        <f t="shared" ref="U5703:U5766" si="898">SUM(Q5703:T5703)</f>
        <v>1850.9524390000001</v>
      </c>
      <c r="V5703" s="39">
        <f t="shared" ref="V5703:V5766" si="899">+U5703/K5703</f>
        <v>0.86240106780202752</v>
      </c>
    </row>
    <row r="5704" spans="1:22">
      <c r="A5704">
        <v>5699</v>
      </c>
      <c r="B5704" s="155">
        <f t="shared" si="890"/>
        <v>41512</v>
      </c>
      <c r="C5704" s="148">
        <f t="shared" si="891"/>
        <v>2013</v>
      </c>
      <c r="D5704" s="148">
        <f t="shared" si="892"/>
        <v>8</v>
      </c>
      <c r="E5704" s="152">
        <v>11</v>
      </c>
      <c r="F5704" s="153">
        <v>0</v>
      </c>
      <c r="G5704" s="154">
        <v>348.40300000000002</v>
      </c>
      <c r="H5704" s="154">
        <v>0.49</v>
      </c>
      <c r="I5704" s="154">
        <v>1501.268</v>
      </c>
      <c r="J5704" s="151">
        <v>0</v>
      </c>
      <c r="K5704" s="149">
        <f t="shared" si="893"/>
        <v>1850.1610000000001</v>
      </c>
      <c r="L5704" s="148">
        <v>0</v>
      </c>
      <c r="M5704" s="148">
        <v>118.468</v>
      </c>
      <c r="N5704" s="148">
        <v>14.739000000000001</v>
      </c>
      <c r="O5704" s="148">
        <v>395.05700000000002</v>
      </c>
      <c r="P5704" s="148">
        <v>0</v>
      </c>
      <c r="Q5704" s="21">
        <f t="shared" si="894"/>
        <v>0</v>
      </c>
      <c r="R5704" s="21">
        <f t="shared" si="895"/>
        <v>378.74219600000004</v>
      </c>
      <c r="S5704" s="21">
        <f t="shared" si="896"/>
        <v>28.755789000000004</v>
      </c>
      <c r="T5704" s="21">
        <f t="shared" si="897"/>
        <v>1254.7010320000002</v>
      </c>
      <c r="U5704" s="22">
        <f t="shared" si="898"/>
        <v>1662.1990170000001</v>
      </c>
      <c r="V5704" s="39">
        <f t="shared" si="899"/>
        <v>0.89840776937790823</v>
      </c>
    </row>
    <row r="5705" spans="1:22">
      <c r="A5705">
        <v>5700</v>
      </c>
      <c r="B5705" s="155">
        <f t="shared" si="890"/>
        <v>41512</v>
      </c>
      <c r="C5705" s="148">
        <f t="shared" si="891"/>
        <v>2013</v>
      </c>
      <c r="D5705" s="148">
        <f t="shared" si="892"/>
        <v>8</v>
      </c>
      <c r="E5705" s="152">
        <v>12</v>
      </c>
      <c r="F5705" s="153">
        <v>0</v>
      </c>
      <c r="G5705" s="154">
        <v>382.42700000000002</v>
      </c>
      <c r="H5705" s="154">
        <v>0</v>
      </c>
      <c r="I5705" s="154">
        <v>1582.508</v>
      </c>
      <c r="J5705" s="151">
        <v>0</v>
      </c>
      <c r="K5705" s="149">
        <f t="shared" si="893"/>
        <v>1964.9349999999999</v>
      </c>
      <c r="L5705" s="148">
        <v>0</v>
      </c>
      <c r="M5705" s="148">
        <v>121.648</v>
      </c>
      <c r="N5705" s="148">
        <v>0</v>
      </c>
      <c r="O5705" s="148">
        <v>417.911</v>
      </c>
      <c r="P5705" s="148">
        <v>0</v>
      </c>
      <c r="Q5705" s="21">
        <f t="shared" si="894"/>
        <v>0</v>
      </c>
      <c r="R5705" s="21">
        <f t="shared" si="895"/>
        <v>388.90865600000001</v>
      </c>
      <c r="S5705" s="21">
        <f t="shared" si="896"/>
        <v>0</v>
      </c>
      <c r="T5705" s="21">
        <f t="shared" si="897"/>
        <v>1327.2853360000001</v>
      </c>
      <c r="U5705" s="22">
        <f t="shared" si="898"/>
        <v>1716.1939920000002</v>
      </c>
      <c r="V5705" s="39">
        <f t="shared" si="899"/>
        <v>0.87341005783906356</v>
      </c>
    </row>
    <row r="5706" spans="1:22">
      <c r="A5706">
        <v>5701</v>
      </c>
      <c r="B5706" s="155">
        <f t="shared" si="890"/>
        <v>41512</v>
      </c>
      <c r="C5706" s="148">
        <f t="shared" si="891"/>
        <v>2013</v>
      </c>
      <c r="D5706" s="148">
        <f t="shared" si="892"/>
        <v>8</v>
      </c>
      <c r="E5706" s="152">
        <v>13</v>
      </c>
      <c r="F5706" s="153">
        <v>0</v>
      </c>
      <c r="G5706" s="154">
        <v>312.79000000000002</v>
      </c>
      <c r="H5706" s="154">
        <v>1.2270000000000001</v>
      </c>
      <c r="I5706" s="154">
        <v>1481.5920000000001</v>
      </c>
      <c r="J5706" s="151">
        <v>0</v>
      </c>
      <c r="K5706" s="149">
        <f t="shared" si="893"/>
        <v>1795.6090000000002</v>
      </c>
      <c r="L5706" s="148">
        <v>0</v>
      </c>
      <c r="M5706" s="148">
        <v>100.371</v>
      </c>
      <c r="N5706" s="148">
        <v>7.2229999999999999</v>
      </c>
      <c r="O5706" s="148">
        <v>396.04300000000001</v>
      </c>
      <c r="P5706" s="148">
        <v>0</v>
      </c>
      <c r="Q5706" s="21">
        <f t="shared" si="894"/>
        <v>0</v>
      </c>
      <c r="R5706" s="21">
        <f t="shared" si="895"/>
        <v>320.88608699999997</v>
      </c>
      <c r="S5706" s="21">
        <f t="shared" si="896"/>
        <v>14.092073000000001</v>
      </c>
      <c r="T5706" s="21">
        <f t="shared" si="897"/>
        <v>1257.832568</v>
      </c>
      <c r="U5706" s="22">
        <f t="shared" si="898"/>
        <v>1592.8107279999999</v>
      </c>
      <c r="V5706" s="39">
        <f t="shared" si="899"/>
        <v>0.88705877950043677</v>
      </c>
    </row>
    <row r="5707" spans="1:22">
      <c r="A5707">
        <v>5702</v>
      </c>
      <c r="B5707" s="155">
        <f t="shared" si="890"/>
        <v>41512</v>
      </c>
      <c r="C5707" s="148">
        <f t="shared" si="891"/>
        <v>2013</v>
      </c>
      <c r="D5707" s="148">
        <f t="shared" si="892"/>
        <v>8</v>
      </c>
      <c r="E5707" s="152">
        <v>14</v>
      </c>
      <c r="F5707" s="153">
        <v>0</v>
      </c>
      <c r="G5707" s="154">
        <v>348.78100000000001</v>
      </c>
      <c r="H5707" s="154">
        <v>0</v>
      </c>
      <c r="I5707" s="154">
        <v>1640.4570000000001</v>
      </c>
      <c r="J5707" s="151">
        <v>0</v>
      </c>
      <c r="K5707" s="149">
        <f t="shared" si="893"/>
        <v>1989.2380000000001</v>
      </c>
      <c r="L5707" s="148">
        <v>0</v>
      </c>
      <c r="M5707" s="148">
        <v>111.35299999999999</v>
      </c>
      <c r="N5707" s="148">
        <v>0</v>
      </c>
      <c r="O5707" s="148">
        <v>429.08</v>
      </c>
      <c r="P5707" s="148">
        <v>0</v>
      </c>
      <c r="Q5707" s="21">
        <f t="shared" si="894"/>
        <v>0</v>
      </c>
      <c r="R5707" s="21">
        <f t="shared" si="895"/>
        <v>355.995541</v>
      </c>
      <c r="S5707" s="21">
        <f t="shared" si="896"/>
        <v>0</v>
      </c>
      <c r="T5707" s="21">
        <f t="shared" si="897"/>
        <v>1362.7580800000001</v>
      </c>
      <c r="U5707" s="22">
        <f t="shared" si="898"/>
        <v>1718.7536210000001</v>
      </c>
      <c r="V5707" s="39">
        <f t="shared" si="899"/>
        <v>0.86402613513315152</v>
      </c>
    </row>
    <row r="5708" spans="1:22">
      <c r="A5708">
        <v>5703</v>
      </c>
      <c r="B5708" s="155">
        <f t="shared" si="890"/>
        <v>41512</v>
      </c>
      <c r="C5708" s="148">
        <f t="shared" si="891"/>
        <v>2013</v>
      </c>
      <c r="D5708" s="148">
        <f t="shared" si="892"/>
        <v>8</v>
      </c>
      <c r="E5708" s="152">
        <v>15</v>
      </c>
      <c r="F5708" s="153">
        <v>0</v>
      </c>
      <c r="G5708" s="154">
        <v>349.10599999999999</v>
      </c>
      <c r="H5708" s="154">
        <v>0</v>
      </c>
      <c r="I5708" s="154">
        <v>1630.6790000000001</v>
      </c>
      <c r="J5708" s="151">
        <v>0</v>
      </c>
      <c r="K5708" s="149">
        <f t="shared" si="893"/>
        <v>1979.7850000000001</v>
      </c>
      <c r="L5708" s="148">
        <v>0</v>
      </c>
      <c r="M5708" s="148">
        <v>111.36799999999999</v>
      </c>
      <c r="N5708" s="148">
        <v>0</v>
      </c>
      <c r="O5708" s="148">
        <v>427.46499999999997</v>
      </c>
      <c r="P5708" s="148">
        <v>0</v>
      </c>
      <c r="Q5708" s="21">
        <f t="shared" si="894"/>
        <v>0</v>
      </c>
      <c r="R5708" s="21">
        <f t="shared" si="895"/>
        <v>356.043496</v>
      </c>
      <c r="S5708" s="21">
        <f t="shared" si="896"/>
        <v>0</v>
      </c>
      <c r="T5708" s="21">
        <f t="shared" si="897"/>
        <v>1357.6288400000001</v>
      </c>
      <c r="U5708" s="22">
        <f t="shared" si="898"/>
        <v>1713.6723360000001</v>
      </c>
      <c r="V5708" s="39">
        <f t="shared" si="899"/>
        <v>0.86558506908578459</v>
      </c>
    </row>
    <row r="5709" spans="1:22">
      <c r="A5709">
        <v>5704</v>
      </c>
      <c r="B5709" s="155">
        <f t="shared" si="890"/>
        <v>41512</v>
      </c>
      <c r="C5709" s="148">
        <f t="shared" si="891"/>
        <v>2013</v>
      </c>
      <c r="D5709" s="148">
        <f t="shared" si="892"/>
        <v>8</v>
      </c>
      <c r="E5709" s="152">
        <v>16</v>
      </c>
      <c r="F5709" s="153">
        <v>0</v>
      </c>
      <c r="G5709" s="154">
        <v>347.88200000000001</v>
      </c>
      <c r="H5709" s="154">
        <v>0</v>
      </c>
      <c r="I5709" s="154">
        <v>1625.155</v>
      </c>
      <c r="J5709" s="151">
        <v>0</v>
      </c>
      <c r="K5709" s="149">
        <f t="shared" si="893"/>
        <v>1973.037</v>
      </c>
      <c r="L5709" s="148">
        <v>0</v>
      </c>
      <c r="M5709" s="148">
        <v>111.102</v>
      </c>
      <c r="N5709" s="148">
        <v>0</v>
      </c>
      <c r="O5709" s="148">
        <v>423.13400000000001</v>
      </c>
      <c r="P5709" s="148">
        <v>0</v>
      </c>
      <c r="Q5709" s="21">
        <f t="shared" si="894"/>
        <v>0</v>
      </c>
      <c r="R5709" s="21">
        <f t="shared" si="895"/>
        <v>355.19309400000003</v>
      </c>
      <c r="S5709" s="21">
        <f t="shared" si="896"/>
        <v>0</v>
      </c>
      <c r="T5709" s="21">
        <f t="shared" si="897"/>
        <v>1343.8735840000002</v>
      </c>
      <c r="U5709" s="22">
        <f t="shared" si="898"/>
        <v>1699.0666780000001</v>
      </c>
      <c r="V5709" s="39">
        <f t="shared" si="899"/>
        <v>0.86114283614549558</v>
      </c>
    </row>
    <row r="5710" spans="1:22">
      <c r="A5710">
        <v>5705</v>
      </c>
      <c r="B5710" s="155">
        <f t="shared" si="890"/>
        <v>41512</v>
      </c>
      <c r="C5710" s="148">
        <f t="shared" si="891"/>
        <v>2013</v>
      </c>
      <c r="D5710" s="148">
        <f t="shared" si="892"/>
        <v>8</v>
      </c>
      <c r="E5710" s="152">
        <v>17</v>
      </c>
      <c r="F5710" s="153">
        <v>0</v>
      </c>
      <c r="G5710" s="154">
        <v>347.06099999999998</v>
      </c>
      <c r="H5710" s="154">
        <v>0</v>
      </c>
      <c r="I5710" s="154">
        <v>1621.8130000000001</v>
      </c>
      <c r="J5710" s="151">
        <v>0</v>
      </c>
      <c r="K5710" s="149">
        <f t="shared" si="893"/>
        <v>1968.874</v>
      </c>
      <c r="L5710" s="148">
        <v>0</v>
      </c>
      <c r="M5710" s="148">
        <v>111.173</v>
      </c>
      <c r="N5710" s="148">
        <v>0</v>
      </c>
      <c r="O5710" s="148">
        <v>425.233</v>
      </c>
      <c r="P5710" s="148">
        <v>0</v>
      </c>
      <c r="Q5710" s="21">
        <f t="shared" si="894"/>
        <v>0</v>
      </c>
      <c r="R5710" s="21">
        <f t="shared" si="895"/>
        <v>355.42008100000004</v>
      </c>
      <c r="S5710" s="21">
        <f t="shared" si="896"/>
        <v>0</v>
      </c>
      <c r="T5710" s="21">
        <f t="shared" si="897"/>
        <v>1350.5400080000002</v>
      </c>
      <c r="U5710" s="22">
        <f t="shared" si="898"/>
        <v>1705.9600890000002</v>
      </c>
      <c r="V5710" s="39">
        <f t="shared" si="899"/>
        <v>0.86646483675440888</v>
      </c>
    </row>
    <row r="5711" spans="1:22">
      <c r="A5711">
        <v>5706</v>
      </c>
      <c r="B5711" s="155">
        <f t="shared" si="890"/>
        <v>41512</v>
      </c>
      <c r="C5711" s="148">
        <f t="shared" si="891"/>
        <v>2013</v>
      </c>
      <c r="D5711" s="148">
        <f t="shared" si="892"/>
        <v>8</v>
      </c>
      <c r="E5711" s="152">
        <v>18</v>
      </c>
      <c r="F5711" s="153">
        <v>0</v>
      </c>
      <c r="G5711" s="154">
        <v>318.08800000000002</v>
      </c>
      <c r="H5711" s="154">
        <v>0.14000000000000001</v>
      </c>
      <c r="I5711" s="154">
        <v>1538.193</v>
      </c>
      <c r="J5711" s="151">
        <v>0</v>
      </c>
      <c r="K5711" s="149">
        <f t="shared" si="893"/>
        <v>1856.421</v>
      </c>
      <c r="L5711" s="148">
        <v>0</v>
      </c>
      <c r="M5711" s="148">
        <v>102.83799999999999</v>
      </c>
      <c r="N5711" s="148">
        <v>0.38300000000000001</v>
      </c>
      <c r="O5711" s="148">
        <v>445.14400000000001</v>
      </c>
      <c r="P5711" s="148">
        <v>0</v>
      </c>
      <c r="Q5711" s="21">
        <f t="shared" si="894"/>
        <v>0</v>
      </c>
      <c r="R5711" s="21">
        <f t="shared" si="895"/>
        <v>328.77308599999998</v>
      </c>
      <c r="S5711" s="21">
        <f t="shared" si="896"/>
        <v>0.74723300000000004</v>
      </c>
      <c r="T5711" s="21">
        <f t="shared" si="897"/>
        <v>1413.7773440000001</v>
      </c>
      <c r="U5711" s="22">
        <f t="shared" si="898"/>
        <v>1743.2976630000001</v>
      </c>
      <c r="V5711" s="39">
        <f t="shared" si="899"/>
        <v>0.93906374847084795</v>
      </c>
    </row>
    <row r="5712" spans="1:22">
      <c r="A5712">
        <v>5707</v>
      </c>
      <c r="B5712" s="155">
        <f t="shared" si="890"/>
        <v>41512</v>
      </c>
      <c r="C5712" s="148">
        <f t="shared" si="891"/>
        <v>2013</v>
      </c>
      <c r="D5712" s="148">
        <f t="shared" si="892"/>
        <v>8</v>
      </c>
      <c r="E5712" s="152">
        <v>19</v>
      </c>
      <c r="F5712" s="153">
        <v>0</v>
      </c>
      <c r="G5712" s="154">
        <v>104.803</v>
      </c>
      <c r="H5712" s="154">
        <v>0</v>
      </c>
      <c r="I5712" s="154">
        <v>1724.2739999999999</v>
      </c>
      <c r="J5712" s="151">
        <v>0</v>
      </c>
      <c r="K5712" s="149">
        <f t="shared" si="893"/>
        <v>1829.0769999999998</v>
      </c>
      <c r="L5712" s="148">
        <v>0</v>
      </c>
      <c r="M5712" s="148">
        <v>35.883000000000003</v>
      </c>
      <c r="N5712" s="148">
        <v>0</v>
      </c>
      <c r="O5712" s="148">
        <v>483.91399999999999</v>
      </c>
      <c r="P5712" s="148">
        <v>0</v>
      </c>
      <c r="Q5712" s="21">
        <f t="shared" si="894"/>
        <v>0</v>
      </c>
      <c r="R5712" s="21">
        <f t="shared" si="895"/>
        <v>114.71795100000001</v>
      </c>
      <c r="S5712" s="21">
        <f t="shared" si="896"/>
        <v>0</v>
      </c>
      <c r="T5712" s="21">
        <f t="shared" si="897"/>
        <v>1536.9108639999999</v>
      </c>
      <c r="U5712" s="22">
        <f t="shared" si="898"/>
        <v>1651.628815</v>
      </c>
      <c r="V5712" s="39">
        <f t="shared" si="899"/>
        <v>0.90298484700206727</v>
      </c>
    </row>
    <row r="5713" spans="1:22">
      <c r="A5713">
        <v>5708</v>
      </c>
      <c r="B5713" s="155">
        <f t="shared" si="890"/>
        <v>41512</v>
      </c>
      <c r="C5713" s="148">
        <f t="shared" si="891"/>
        <v>2013</v>
      </c>
      <c r="D5713" s="148">
        <f t="shared" si="892"/>
        <v>8</v>
      </c>
      <c r="E5713" s="152">
        <v>20</v>
      </c>
      <c r="F5713" s="153">
        <v>0</v>
      </c>
      <c r="G5713" s="154">
        <v>78.334999999999994</v>
      </c>
      <c r="H5713" s="154">
        <v>0</v>
      </c>
      <c r="I5713" s="154">
        <v>2002.06</v>
      </c>
      <c r="J5713" s="151">
        <v>0</v>
      </c>
      <c r="K5713" s="149">
        <f t="shared" si="893"/>
        <v>2080.395</v>
      </c>
      <c r="L5713" s="148">
        <v>0</v>
      </c>
      <c r="M5713" s="148">
        <v>26.991</v>
      </c>
      <c r="N5713" s="148">
        <v>0</v>
      </c>
      <c r="O5713" s="148">
        <v>552.66099999999994</v>
      </c>
      <c r="P5713" s="148">
        <v>0</v>
      </c>
      <c r="Q5713" s="21">
        <f t="shared" si="894"/>
        <v>0</v>
      </c>
      <c r="R5713" s="21">
        <f t="shared" si="895"/>
        <v>86.290227000000002</v>
      </c>
      <c r="S5713" s="21">
        <f t="shared" si="896"/>
        <v>0</v>
      </c>
      <c r="T5713" s="21">
        <f t="shared" si="897"/>
        <v>1755.2513359999998</v>
      </c>
      <c r="U5713" s="22">
        <f t="shared" si="898"/>
        <v>1841.5415629999998</v>
      </c>
      <c r="V5713" s="39">
        <f t="shared" si="899"/>
        <v>0.88518841998755038</v>
      </c>
    </row>
    <row r="5714" spans="1:22">
      <c r="A5714">
        <v>5709</v>
      </c>
      <c r="B5714" s="155">
        <f t="shared" si="890"/>
        <v>41512</v>
      </c>
      <c r="C5714" s="148">
        <f t="shared" si="891"/>
        <v>2013</v>
      </c>
      <c r="D5714" s="148">
        <f t="shared" si="892"/>
        <v>8</v>
      </c>
      <c r="E5714" s="152">
        <v>21</v>
      </c>
      <c r="F5714" s="153">
        <v>0</v>
      </c>
      <c r="G5714" s="154">
        <v>79.244</v>
      </c>
      <c r="H5714" s="154">
        <v>0</v>
      </c>
      <c r="I5714" s="154">
        <v>2162.0390000000002</v>
      </c>
      <c r="J5714" s="151">
        <v>0</v>
      </c>
      <c r="K5714" s="149">
        <f t="shared" si="893"/>
        <v>2241.2830000000004</v>
      </c>
      <c r="L5714" s="148">
        <v>0</v>
      </c>
      <c r="M5714" s="148">
        <v>27.236999999999998</v>
      </c>
      <c r="N5714" s="148">
        <v>0</v>
      </c>
      <c r="O5714" s="148">
        <v>594.37300000000005</v>
      </c>
      <c r="P5714" s="148">
        <v>0</v>
      </c>
      <c r="Q5714" s="21">
        <f t="shared" si="894"/>
        <v>0</v>
      </c>
      <c r="R5714" s="21">
        <f t="shared" si="895"/>
        <v>87.076689000000002</v>
      </c>
      <c r="S5714" s="21">
        <f t="shared" si="896"/>
        <v>0</v>
      </c>
      <c r="T5714" s="21">
        <f t="shared" si="897"/>
        <v>1887.7286480000002</v>
      </c>
      <c r="U5714" s="22">
        <f t="shared" si="898"/>
        <v>1974.8053370000002</v>
      </c>
      <c r="V5714" s="39">
        <f t="shared" si="899"/>
        <v>0.88110485690562057</v>
      </c>
    </row>
    <row r="5715" spans="1:22">
      <c r="A5715">
        <v>5710</v>
      </c>
      <c r="B5715" s="155">
        <f t="shared" si="890"/>
        <v>41512</v>
      </c>
      <c r="C5715" s="148">
        <f t="shared" si="891"/>
        <v>2013</v>
      </c>
      <c r="D5715" s="148">
        <f t="shared" si="892"/>
        <v>8</v>
      </c>
      <c r="E5715" s="152">
        <v>22</v>
      </c>
      <c r="F5715" s="153">
        <v>0</v>
      </c>
      <c r="G5715" s="154">
        <v>200.76599999999999</v>
      </c>
      <c r="H5715" s="154">
        <v>0</v>
      </c>
      <c r="I5715" s="154">
        <v>1928.6110000000001</v>
      </c>
      <c r="J5715" s="151">
        <v>0</v>
      </c>
      <c r="K5715" s="149">
        <f t="shared" si="893"/>
        <v>2129.377</v>
      </c>
      <c r="L5715" s="148">
        <v>0</v>
      </c>
      <c r="M5715" s="148">
        <v>66.188000000000002</v>
      </c>
      <c r="N5715" s="148">
        <v>0</v>
      </c>
      <c r="O5715" s="148">
        <v>546.95500000000004</v>
      </c>
      <c r="P5715" s="148">
        <v>0</v>
      </c>
      <c r="Q5715" s="21">
        <f t="shared" si="894"/>
        <v>0</v>
      </c>
      <c r="R5715" s="21">
        <f t="shared" si="895"/>
        <v>211.603036</v>
      </c>
      <c r="S5715" s="21">
        <f t="shared" si="896"/>
        <v>0</v>
      </c>
      <c r="T5715" s="21">
        <f t="shared" si="897"/>
        <v>1737.1290800000002</v>
      </c>
      <c r="U5715" s="22">
        <f t="shared" si="898"/>
        <v>1948.7321160000001</v>
      </c>
      <c r="V5715" s="39">
        <f t="shared" si="899"/>
        <v>0.91516538217516208</v>
      </c>
    </row>
    <row r="5716" spans="1:22">
      <c r="A5716">
        <v>5711</v>
      </c>
      <c r="B5716" s="155">
        <f t="shared" si="890"/>
        <v>41512</v>
      </c>
      <c r="C5716" s="148">
        <f t="shared" si="891"/>
        <v>2013</v>
      </c>
      <c r="D5716" s="148">
        <f t="shared" si="892"/>
        <v>8</v>
      </c>
      <c r="E5716" s="152">
        <v>23</v>
      </c>
      <c r="F5716" s="153">
        <v>0</v>
      </c>
      <c r="G5716" s="154">
        <v>608.54499999999996</v>
      </c>
      <c r="H5716" s="154">
        <v>0</v>
      </c>
      <c r="I5716" s="154">
        <v>1564.568</v>
      </c>
      <c r="J5716" s="151">
        <v>0</v>
      </c>
      <c r="K5716" s="149">
        <f t="shared" si="893"/>
        <v>2173.1129999999998</v>
      </c>
      <c r="L5716" s="148">
        <v>0</v>
      </c>
      <c r="M5716" s="148">
        <v>178.50299999999999</v>
      </c>
      <c r="N5716" s="148">
        <v>0</v>
      </c>
      <c r="O5716" s="148">
        <v>439.791</v>
      </c>
      <c r="P5716" s="148">
        <v>0</v>
      </c>
      <c r="Q5716" s="21">
        <f t="shared" si="894"/>
        <v>0</v>
      </c>
      <c r="R5716" s="21">
        <f t="shared" si="895"/>
        <v>570.67409099999998</v>
      </c>
      <c r="S5716" s="21">
        <f t="shared" si="896"/>
        <v>0</v>
      </c>
      <c r="T5716" s="21">
        <f t="shared" si="897"/>
        <v>1396.776216</v>
      </c>
      <c r="U5716" s="22">
        <f t="shared" si="898"/>
        <v>1967.4503070000001</v>
      </c>
      <c r="V5716" s="39">
        <f t="shared" si="899"/>
        <v>0.90536033192935672</v>
      </c>
    </row>
    <row r="5717" spans="1:22">
      <c r="A5717">
        <v>5712</v>
      </c>
      <c r="B5717" s="155">
        <f t="shared" si="890"/>
        <v>41512</v>
      </c>
      <c r="C5717" s="148">
        <f t="shared" si="891"/>
        <v>2013</v>
      </c>
      <c r="D5717" s="148">
        <f t="shared" si="892"/>
        <v>8</v>
      </c>
      <c r="E5717" s="152">
        <v>24</v>
      </c>
      <c r="F5717" s="153">
        <v>0</v>
      </c>
      <c r="G5717" s="154">
        <v>332.43599999999998</v>
      </c>
      <c r="H5717" s="154">
        <v>0</v>
      </c>
      <c r="I5717" s="154">
        <v>1553.731</v>
      </c>
      <c r="J5717" s="151">
        <v>0</v>
      </c>
      <c r="K5717" s="149">
        <f t="shared" si="893"/>
        <v>1886.1669999999999</v>
      </c>
      <c r="L5717" s="148">
        <v>0</v>
      </c>
      <c r="M5717" s="148">
        <v>106.399</v>
      </c>
      <c r="N5717" s="148">
        <v>0</v>
      </c>
      <c r="O5717" s="148">
        <v>407.173</v>
      </c>
      <c r="P5717" s="148">
        <v>0</v>
      </c>
      <c r="Q5717" s="21">
        <f t="shared" si="894"/>
        <v>0</v>
      </c>
      <c r="R5717" s="21">
        <f t="shared" si="895"/>
        <v>340.15760299999999</v>
      </c>
      <c r="S5717" s="21">
        <f t="shared" si="896"/>
        <v>0</v>
      </c>
      <c r="T5717" s="21">
        <f t="shared" si="897"/>
        <v>1293.181448</v>
      </c>
      <c r="U5717" s="22">
        <f t="shared" si="898"/>
        <v>1633.3390509999999</v>
      </c>
      <c r="V5717" s="39">
        <f t="shared" si="899"/>
        <v>0.86595675303406328</v>
      </c>
    </row>
    <row r="5718" spans="1:22">
      <c r="A5718">
        <v>5713</v>
      </c>
      <c r="B5718" s="155">
        <f t="shared" si="890"/>
        <v>41513</v>
      </c>
      <c r="C5718" s="148">
        <f t="shared" si="891"/>
        <v>2013</v>
      </c>
      <c r="D5718" s="148">
        <f t="shared" si="892"/>
        <v>8</v>
      </c>
      <c r="E5718" s="152">
        <v>1</v>
      </c>
      <c r="F5718" s="153">
        <v>0</v>
      </c>
      <c r="G5718" s="154">
        <v>282.36599999999999</v>
      </c>
      <c r="H5718" s="154">
        <v>0</v>
      </c>
      <c r="I5718" s="154">
        <v>1402.393</v>
      </c>
      <c r="J5718" s="151">
        <v>0</v>
      </c>
      <c r="K5718" s="149">
        <f t="shared" si="893"/>
        <v>1684.759</v>
      </c>
      <c r="L5718" s="148">
        <v>0</v>
      </c>
      <c r="M5718" s="148">
        <v>89.251000000000005</v>
      </c>
      <c r="N5718" s="148">
        <v>0</v>
      </c>
      <c r="O5718" s="148">
        <v>326.14299999999997</v>
      </c>
      <c r="P5718" s="148">
        <v>0</v>
      </c>
      <c r="Q5718" s="21">
        <f t="shared" si="894"/>
        <v>0</v>
      </c>
      <c r="R5718" s="21">
        <f t="shared" si="895"/>
        <v>285.33544700000004</v>
      </c>
      <c r="S5718" s="21">
        <f t="shared" si="896"/>
        <v>0</v>
      </c>
      <c r="T5718" s="21">
        <f t="shared" si="897"/>
        <v>1035.830168</v>
      </c>
      <c r="U5718" s="22">
        <f t="shared" si="898"/>
        <v>1321.1656149999999</v>
      </c>
      <c r="V5718" s="39">
        <f t="shared" si="899"/>
        <v>0.78418670860342632</v>
      </c>
    </row>
    <row r="5719" spans="1:22">
      <c r="A5719">
        <v>5714</v>
      </c>
      <c r="B5719" s="155">
        <f t="shared" si="890"/>
        <v>41513</v>
      </c>
      <c r="C5719" s="148">
        <f t="shared" si="891"/>
        <v>2013</v>
      </c>
      <c r="D5719" s="148">
        <f t="shared" si="892"/>
        <v>8</v>
      </c>
      <c r="E5719" s="152">
        <v>2</v>
      </c>
      <c r="F5719" s="153">
        <v>0</v>
      </c>
      <c r="G5719" s="154">
        <v>288.58</v>
      </c>
      <c r="H5719" s="154">
        <v>0</v>
      </c>
      <c r="I5719" s="154">
        <v>1285.338</v>
      </c>
      <c r="J5719" s="151">
        <v>0</v>
      </c>
      <c r="K5719" s="149">
        <f t="shared" si="893"/>
        <v>1573.9179999999999</v>
      </c>
      <c r="L5719" s="148">
        <v>0</v>
      </c>
      <c r="M5719" s="148">
        <v>89.308000000000007</v>
      </c>
      <c r="N5719" s="148">
        <v>0</v>
      </c>
      <c r="O5719" s="148">
        <v>292.69499999999999</v>
      </c>
      <c r="P5719" s="148">
        <v>0</v>
      </c>
      <c r="Q5719" s="21">
        <f t="shared" si="894"/>
        <v>0</v>
      </c>
      <c r="R5719" s="21">
        <f t="shared" si="895"/>
        <v>285.51767600000005</v>
      </c>
      <c r="S5719" s="21">
        <f t="shared" si="896"/>
        <v>0</v>
      </c>
      <c r="T5719" s="21">
        <f t="shared" si="897"/>
        <v>929.59932000000003</v>
      </c>
      <c r="U5719" s="22">
        <f t="shared" si="898"/>
        <v>1215.1169960000002</v>
      </c>
      <c r="V5719" s="39">
        <f t="shared" si="899"/>
        <v>0.7720332291771238</v>
      </c>
    </row>
    <row r="5720" spans="1:22">
      <c r="A5720">
        <v>5715</v>
      </c>
      <c r="B5720" s="155">
        <f t="shared" si="890"/>
        <v>41513</v>
      </c>
      <c r="C5720" s="148">
        <f t="shared" si="891"/>
        <v>2013</v>
      </c>
      <c r="D5720" s="148">
        <f t="shared" si="892"/>
        <v>8</v>
      </c>
      <c r="E5720" s="152">
        <v>3</v>
      </c>
      <c r="F5720" s="153">
        <v>0</v>
      </c>
      <c r="G5720" s="154">
        <v>290.42500000000001</v>
      </c>
      <c r="H5720" s="154">
        <v>0</v>
      </c>
      <c r="I5720" s="154">
        <v>1261.6579999999999</v>
      </c>
      <c r="J5720" s="151">
        <v>0</v>
      </c>
      <c r="K5720" s="149">
        <f t="shared" si="893"/>
        <v>1552.0829999999999</v>
      </c>
      <c r="L5720" s="148">
        <v>0</v>
      </c>
      <c r="M5720" s="148">
        <v>89.635999999999996</v>
      </c>
      <c r="N5720" s="148">
        <v>0</v>
      </c>
      <c r="O5720" s="148">
        <v>282.53800000000001</v>
      </c>
      <c r="P5720" s="148">
        <v>0</v>
      </c>
      <c r="Q5720" s="21">
        <f t="shared" si="894"/>
        <v>0</v>
      </c>
      <c r="R5720" s="21">
        <f t="shared" si="895"/>
        <v>286.56629199999998</v>
      </c>
      <c r="S5720" s="21">
        <f t="shared" si="896"/>
        <v>0</v>
      </c>
      <c r="T5720" s="21">
        <f t="shared" si="897"/>
        <v>897.34068800000011</v>
      </c>
      <c r="U5720" s="22">
        <f t="shared" si="898"/>
        <v>1183.9069800000002</v>
      </c>
      <c r="V5720" s="39">
        <f t="shared" si="899"/>
        <v>0.76278586905468349</v>
      </c>
    </row>
    <row r="5721" spans="1:22">
      <c r="A5721">
        <v>5716</v>
      </c>
      <c r="B5721" s="155">
        <f t="shared" si="890"/>
        <v>41513</v>
      </c>
      <c r="C5721" s="148">
        <f t="shared" si="891"/>
        <v>2013</v>
      </c>
      <c r="D5721" s="148">
        <f t="shared" si="892"/>
        <v>8</v>
      </c>
      <c r="E5721" s="152">
        <v>4</v>
      </c>
      <c r="F5721" s="153">
        <v>0</v>
      </c>
      <c r="G5721" s="154">
        <v>289.745</v>
      </c>
      <c r="H5721" s="154">
        <v>0</v>
      </c>
      <c r="I5721" s="154">
        <v>1257.4780000000001</v>
      </c>
      <c r="J5721" s="151">
        <v>0</v>
      </c>
      <c r="K5721" s="149">
        <f t="shared" si="893"/>
        <v>1547.223</v>
      </c>
      <c r="L5721" s="148">
        <v>0</v>
      </c>
      <c r="M5721" s="148">
        <v>89.534000000000006</v>
      </c>
      <c r="N5721" s="148">
        <v>0</v>
      </c>
      <c r="O5721" s="148">
        <v>282.33699999999999</v>
      </c>
      <c r="P5721" s="148">
        <v>0</v>
      </c>
      <c r="Q5721" s="21">
        <f t="shared" si="894"/>
        <v>0</v>
      </c>
      <c r="R5721" s="21">
        <f t="shared" si="895"/>
        <v>286.24019800000002</v>
      </c>
      <c r="S5721" s="21">
        <f t="shared" si="896"/>
        <v>0</v>
      </c>
      <c r="T5721" s="21">
        <f t="shared" si="897"/>
        <v>896.70231200000001</v>
      </c>
      <c r="U5721" s="22">
        <f t="shared" si="898"/>
        <v>1182.9425100000001</v>
      </c>
      <c r="V5721" s="39">
        <f t="shared" si="899"/>
        <v>0.76455850901906197</v>
      </c>
    </row>
    <row r="5722" spans="1:22">
      <c r="A5722">
        <v>5717</v>
      </c>
      <c r="B5722" s="155">
        <f t="shared" si="890"/>
        <v>41513</v>
      </c>
      <c r="C5722" s="148">
        <f t="shared" si="891"/>
        <v>2013</v>
      </c>
      <c r="D5722" s="148">
        <f t="shared" si="892"/>
        <v>8</v>
      </c>
      <c r="E5722" s="152">
        <v>5</v>
      </c>
      <c r="F5722" s="153">
        <v>0</v>
      </c>
      <c r="G5722" s="154">
        <v>289.654</v>
      </c>
      <c r="H5722" s="154">
        <v>0</v>
      </c>
      <c r="I5722" s="154">
        <v>1258.3140000000001</v>
      </c>
      <c r="J5722" s="151">
        <v>0</v>
      </c>
      <c r="K5722" s="149">
        <f t="shared" si="893"/>
        <v>1547.9680000000001</v>
      </c>
      <c r="L5722" s="148">
        <v>0</v>
      </c>
      <c r="M5722" s="148">
        <v>89.444000000000003</v>
      </c>
      <c r="N5722" s="148">
        <v>0</v>
      </c>
      <c r="O5722" s="148">
        <v>282.18599999999998</v>
      </c>
      <c r="P5722" s="148">
        <v>0</v>
      </c>
      <c r="Q5722" s="21">
        <f t="shared" si="894"/>
        <v>0</v>
      </c>
      <c r="R5722" s="21">
        <f t="shared" si="895"/>
        <v>285.95246800000001</v>
      </c>
      <c r="S5722" s="21">
        <f t="shared" si="896"/>
        <v>0</v>
      </c>
      <c r="T5722" s="21">
        <f t="shared" si="897"/>
        <v>896.22273599999994</v>
      </c>
      <c r="U5722" s="22">
        <f t="shared" si="898"/>
        <v>1182.1752039999999</v>
      </c>
      <c r="V5722" s="39">
        <f t="shared" si="899"/>
        <v>0.76369485932525727</v>
      </c>
    </row>
    <row r="5723" spans="1:22">
      <c r="A5723">
        <v>5718</v>
      </c>
      <c r="B5723" s="155">
        <f t="shared" si="890"/>
        <v>41513</v>
      </c>
      <c r="C5723" s="148">
        <f t="shared" si="891"/>
        <v>2013</v>
      </c>
      <c r="D5723" s="148">
        <f t="shared" si="892"/>
        <v>8</v>
      </c>
      <c r="E5723" s="152">
        <v>6</v>
      </c>
      <c r="F5723" s="153">
        <v>0</v>
      </c>
      <c r="G5723" s="154">
        <v>363.14800000000002</v>
      </c>
      <c r="H5723" s="154">
        <v>0</v>
      </c>
      <c r="I5723" s="154">
        <v>1251.826</v>
      </c>
      <c r="J5723" s="151">
        <v>0</v>
      </c>
      <c r="K5723" s="149">
        <f t="shared" si="893"/>
        <v>1614.9740000000002</v>
      </c>
      <c r="L5723" s="148">
        <v>0</v>
      </c>
      <c r="M5723" s="148">
        <v>111.771</v>
      </c>
      <c r="N5723" s="148">
        <v>0</v>
      </c>
      <c r="O5723" s="148">
        <v>279.61099999999999</v>
      </c>
      <c r="P5723" s="148">
        <v>0</v>
      </c>
      <c r="Q5723" s="21">
        <f t="shared" si="894"/>
        <v>0</v>
      </c>
      <c r="R5723" s="21">
        <f t="shared" si="895"/>
        <v>357.33188699999999</v>
      </c>
      <c r="S5723" s="21">
        <f t="shared" si="896"/>
        <v>0</v>
      </c>
      <c r="T5723" s="21">
        <f t="shared" si="897"/>
        <v>888.04453599999999</v>
      </c>
      <c r="U5723" s="22">
        <f t="shared" si="898"/>
        <v>1245.3764229999999</v>
      </c>
      <c r="V5723" s="39">
        <f t="shared" si="899"/>
        <v>0.77114332676563202</v>
      </c>
    </row>
    <row r="5724" spans="1:22">
      <c r="A5724">
        <v>5719</v>
      </c>
      <c r="B5724" s="155">
        <f t="shared" si="890"/>
        <v>41513</v>
      </c>
      <c r="C5724" s="148">
        <f t="shared" si="891"/>
        <v>2013</v>
      </c>
      <c r="D5724" s="148">
        <f t="shared" si="892"/>
        <v>8</v>
      </c>
      <c r="E5724" s="152">
        <v>7</v>
      </c>
      <c r="F5724" s="153">
        <v>0</v>
      </c>
      <c r="G5724" s="154">
        <v>616.90099999999995</v>
      </c>
      <c r="H5724" s="154">
        <v>0.13300000000000001</v>
      </c>
      <c r="I5724" s="154">
        <v>979.44399999999996</v>
      </c>
      <c r="J5724" s="151">
        <v>0</v>
      </c>
      <c r="K5724" s="149">
        <f t="shared" si="893"/>
        <v>1596.4780000000001</v>
      </c>
      <c r="L5724" s="148">
        <v>0</v>
      </c>
      <c r="M5724" s="148">
        <v>183.63</v>
      </c>
      <c r="N5724" s="148">
        <v>0.44700000000000001</v>
      </c>
      <c r="O5724" s="148">
        <v>235.09200000000001</v>
      </c>
      <c r="P5724" s="148">
        <v>0</v>
      </c>
      <c r="Q5724" s="21">
        <f t="shared" si="894"/>
        <v>0</v>
      </c>
      <c r="R5724" s="21">
        <f t="shared" si="895"/>
        <v>587.06511</v>
      </c>
      <c r="S5724" s="21">
        <f t="shared" si="896"/>
        <v>0.87209700000000001</v>
      </c>
      <c r="T5724" s="21">
        <f t="shared" si="897"/>
        <v>746.65219200000013</v>
      </c>
      <c r="U5724" s="22">
        <f t="shared" si="898"/>
        <v>1334.5893990000002</v>
      </c>
      <c r="V5724" s="39">
        <f t="shared" si="899"/>
        <v>0.83595852808494708</v>
      </c>
    </row>
    <row r="5725" spans="1:22">
      <c r="A5725">
        <v>5720</v>
      </c>
      <c r="B5725" s="155">
        <f t="shared" si="890"/>
        <v>41513</v>
      </c>
      <c r="C5725" s="148">
        <f t="shared" si="891"/>
        <v>2013</v>
      </c>
      <c r="D5725" s="148">
        <f t="shared" si="892"/>
        <v>8</v>
      </c>
      <c r="E5725" s="152">
        <v>8</v>
      </c>
      <c r="F5725" s="153">
        <v>0</v>
      </c>
      <c r="G5725" s="154">
        <v>629.71100000000001</v>
      </c>
      <c r="H5725" s="154">
        <v>0</v>
      </c>
      <c r="I5725" s="154">
        <v>1115.6320000000001</v>
      </c>
      <c r="J5725" s="151">
        <v>0</v>
      </c>
      <c r="K5725" s="149">
        <f t="shared" si="893"/>
        <v>1745.3430000000001</v>
      </c>
      <c r="L5725" s="148">
        <v>0</v>
      </c>
      <c r="M5725" s="148">
        <v>183.93600000000001</v>
      </c>
      <c r="N5725" s="148">
        <v>0</v>
      </c>
      <c r="O5725" s="148">
        <v>270.08600000000001</v>
      </c>
      <c r="P5725" s="148">
        <v>0</v>
      </c>
      <c r="Q5725" s="21">
        <f t="shared" si="894"/>
        <v>0</v>
      </c>
      <c r="R5725" s="21">
        <f t="shared" si="895"/>
        <v>588.04339200000004</v>
      </c>
      <c r="S5725" s="21">
        <f t="shared" si="896"/>
        <v>0</v>
      </c>
      <c r="T5725" s="21">
        <f t="shared" si="897"/>
        <v>857.79313600000012</v>
      </c>
      <c r="U5725" s="22">
        <f t="shared" si="898"/>
        <v>1445.8365280000003</v>
      </c>
      <c r="V5725" s="39">
        <f t="shared" si="899"/>
        <v>0.8283967838986378</v>
      </c>
    </row>
    <row r="5726" spans="1:22">
      <c r="A5726">
        <v>5721</v>
      </c>
      <c r="B5726" s="155">
        <f t="shared" si="890"/>
        <v>41513</v>
      </c>
      <c r="C5726" s="148">
        <f t="shared" si="891"/>
        <v>2013</v>
      </c>
      <c r="D5726" s="148">
        <f t="shared" si="892"/>
        <v>8</v>
      </c>
      <c r="E5726" s="152">
        <v>9</v>
      </c>
      <c r="F5726" s="153">
        <v>0</v>
      </c>
      <c r="G5726" s="154">
        <v>630.34</v>
      </c>
      <c r="H5726" s="154">
        <v>0</v>
      </c>
      <c r="I5726" s="154">
        <v>1247.569</v>
      </c>
      <c r="J5726" s="151">
        <v>0</v>
      </c>
      <c r="K5726" s="149">
        <f t="shared" si="893"/>
        <v>1877.9090000000001</v>
      </c>
      <c r="L5726" s="148">
        <v>0</v>
      </c>
      <c r="M5726" s="148">
        <v>184.19300000000001</v>
      </c>
      <c r="N5726" s="148">
        <v>0</v>
      </c>
      <c r="O5726" s="148">
        <v>302.11099999999999</v>
      </c>
      <c r="P5726" s="148">
        <v>0</v>
      </c>
      <c r="Q5726" s="21">
        <f t="shared" si="894"/>
        <v>0</v>
      </c>
      <c r="R5726" s="21">
        <f t="shared" si="895"/>
        <v>588.86502100000007</v>
      </c>
      <c r="S5726" s="21">
        <f t="shared" si="896"/>
        <v>0</v>
      </c>
      <c r="T5726" s="21">
        <f t="shared" si="897"/>
        <v>959.50453600000003</v>
      </c>
      <c r="U5726" s="22">
        <f t="shared" si="898"/>
        <v>1548.369557</v>
      </c>
      <c r="V5726" s="39">
        <f t="shared" si="899"/>
        <v>0.82451788505193802</v>
      </c>
    </row>
    <row r="5727" spans="1:22">
      <c r="A5727">
        <v>5722</v>
      </c>
      <c r="B5727" s="155">
        <f t="shared" ref="B5727:B5790" si="900">+B5703+1</f>
        <v>41513</v>
      </c>
      <c r="C5727" s="148">
        <f t="shared" si="891"/>
        <v>2013</v>
      </c>
      <c r="D5727" s="148">
        <f t="shared" si="892"/>
        <v>8</v>
      </c>
      <c r="E5727" s="152">
        <v>10</v>
      </c>
      <c r="F5727" s="153">
        <v>0</v>
      </c>
      <c r="G5727" s="154">
        <v>635.65200000000004</v>
      </c>
      <c r="H5727" s="154">
        <v>0</v>
      </c>
      <c r="I5727" s="154">
        <v>1463.173</v>
      </c>
      <c r="J5727" s="151">
        <v>0</v>
      </c>
      <c r="K5727" s="149">
        <f t="shared" si="893"/>
        <v>2098.8249999999998</v>
      </c>
      <c r="L5727" s="148">
        <v>0</v>
      </c>
      <c r="M5727" s="148">
        <v>184.398</v>
      </c>
      <c r="N5727" s="148">
        <v>0</v>
      </c>
      <c r="O5727" s="148">
        <v>351.12099999999998</v>
      </c>
      <c r="P5727" s="148">
        <v>0</v>
      </c>
      <c r="Q5727" s="21">
        <f t="shared" si="894"/>
        <v>0</v>
      </c>
      <c r="R5727" s="21">
        <f t="shared" si="895"/>
        <v>589.52040599999998</v>
      </c>
      <c r="S5727" s="21">
        <f t="shared" si="896"/>
        <v>0</v>
      </c>
      <c r="T5727" s="21">
        <f t="shared" si="897"/>
        <v>1115.160296</v>
      </c>
      <c r="U5727" s="22">
        <f t="shared" si="898"/>
        <v>1704.6807020000001</v>
      </c>
      <c r="V5727" s="39">
        <f t="shared" si="899"/>
        <v>0.8122071644848905</v>
      </c>
    </row>
    <row r="5728" spans="1:22">
      <c r="A5728">
        <v>5723</v>
      </c>
      <c r="B5728" s="155">
        <f t="shared" si="900"/>
        <v>41513</v>
      </c>
      <c r="C5728" s="148">
        <f t="shared" si="891"/>
        <v>2013</v>
      </c>
      <c r="D5728" s="148">
        <f t="shared" si="892"/>
        <v>8</v>
      </c>
      <c r="E5728" s="152">
        <v>11</v>
      </c>
      <c r="F5728" s="153">
        <v>0</v>
      </c>
      <c r="G5728" s="154">
        <v>638.18299999999999</v>
      </c>
      <c r="H5728" s="154">
        <v>0</v>
      </c>
      <c r="I5728" s="154">
        <v>1181.6590000000001</v>
      </c>
      <c r="J5728" s="151">
        <v>0</v>
      </c>
      <c r="K5728" s="149">
        <f t="shared" si="893"/>
        <v>1819.8420000000001</v>
      </c>
      <c r="L5728" s="148">
        <v>0</v>
      </c>
      <c r="M5728" s="148">
        <v>184.887</v>
      </c>
      <c r="N5728" s="148">
        <v>0</v>
      </c>
      <c r="O5728" s="148">
        <v>297.34899999999999</v>
      </c>
      <c r="P5728" s="148">
        <v>0</v>
      </c>
      <c r="Q5728" s="21">
        <f t="shared" si="894"/>
        <v>0</v>
      </c>
      <c r="R5728" s="21">
        <f t="shared" si="895"/>
        <v>591.08373900000004</v>
      </c>
      <c r="S5728" s="21">
        <f t="shared" si="896"/>
        <v>0</v>
      </c>
      <c r="T5728" s="21">
        <f t="shared" si="897"/>
        <v>944.38042400000006</v>
      </c>
      <c r="U5728" s="22">
        <f t="shared" si="898"/>
        <v>1535.4641630000001</v>
      </c>
      <c r="V5728" s="39">
        <f t="shared" si="899"/>
        <v>0.84373487533533131</v>
      </c>
    </row>
    <row r="5729" spans="1:22">
      <c r="A5729">
        <v>5724</v>
      </c>
      <c r="B5729" s="155">
        <f t="shared" si="900"/>
        <v>41513</v>
      </c>
      <c r="C5729" s="148">
        <f t="shared" si="891"/>
        <v>2013</v>
      </c>
      <c r="D5729" s="148">
        <f t="shared" si="892"/>
        <v>8</v>
      </c>
      <c r="E5729" s="152">
        <v>12</v>
      </c>
      <c r="F5729" s="153">
        <v>0</v>
      </c>
      <c r="G5729" s="154">
        <v>637.36300000000006</v>
      </c>
      <c r="H5729" s="154">
        <v>0</v>
      </c>
      <c r="I5729" s="154">
        <v>1190.3879999999999</v>
      </c>
      <c r="J5729" s="151">
        <v>0</v>
      </c>
      <c r="K5729" s="149">
        <f t="shared" si="893"/>
        <v>1827.751</v>
      </c>
      <c r="L5729" s="148">
        <v>0</v>
      </c>
      <c r="M5729" s="148">
        <v>184.60499999999999</v>
      </c>
      <c r="N5729" s="148">
        <v>0</v>
      </c>
      <c r="O5729" s="148">
        <v>301.762</v>
      </c>
      <c r="P5729" s="148">
        <v>0</v>
      </c>
      <c r="Q5729" s="21">
        <f t="shared" si="894"/>
        <v>0</v>
      </c>
      <c r="R5729" s="21">
        <f t="shared" si="895"/>
        <v>590.182185</v>
      </c>
      <c r="S5729" s="21">
        <f t="shared" si="896"/>
        <v>0</v>
      </c>
      <c r="T5729" s="21">
        <f t="shared" si="897"/>
        <v>958.39611200000002</v>
      </c>
      <c r="U5729" s="22">
        <f t="shared" si="898"/>
        <v>1548.578297</v>
      </c>
      <c r="V5729" s="39">
        <f t="shared" si="899"/>
        <v>0.84725889740998639</v>
      </c>
    </row>
    <row r="5730" spans="1:22">
      <c r="A5730">
        <v>5725</v>
      </c>
      <c r="B5730" s="155">
        <f t="shared" si="900"/>
        <v>41513</v>
      </c>
      <c r="C5730" s="148">
        <f t="shared" si="891"/>
        <v>2013</v>
      </c>
      <c r="D5730" s="148">
        <f t="shared" si="892"/>
        <v>8</v>
      </c>
      <c r="E5730" s="152">
        <v>13</v>
      </c>
      <c r="F5730" s="153">
        <v>0</v>
      </c>
      <c r="G5730" s="154">
        <v>633.25300000000004</v>
      </c>
      <c r="H5730" s="154">
        <v>0</v>
      </c>
      <c r="I5730" s="154">
        <v>1213.5619999999999</v>
      </c>
      <c r="J5730" s="151">
        <v>0</v>
      </c>
      <c r="K5730" s="149">
        <f t="shared" si="893"/>
        <v>1846.8150000000001</v>
      </c>
      <c r="L5730" s="148">
        <v>0</v>
      </c>
      <c r="M5730" s="148">
        <v>183.59399999999999</v>
      </c>
      <c r="N5730" s="148">
        <v>0</v>
      </c>
      <c r="O5730" s="148">
        <v>304.56900000000002</v>
      </c>
      <c r="P5730" s="148">
        <v>0</v>
      </c>
      <c r="Q5730" s="21">
        <f t="shared" si="894"/>
        <v>0</v>
      </c>
      <c r="R5730" s="21">
        <f t="shared" si="895"/>
        <v>586.950018</v>
      </c>
      <c r="S5730" s="21">
        <f t="shared" si="896"/>
        <v>0</v>
      </c>
      <c r="T5730" s="21">
        <f t="shared" si="897"/>
        <v>967.31114400000013</v>
      </c>
      <c r="U5730" s="22">
        <f t="shared" si="898"/>
        <v>1554.2611620000002</v>
      </c>
      <c r="V5730" s="39">
        <f t="shared" si="899"/>
        <v>0.84159006830678773</v>
      </c>
    </row>
    <row r="5731" spans="1:22">
      <c r="A5731">
        <v>5726</v>
      </c>
      <c r="B5731" s="155">
        <f t="shared" si="900"/>
        <v>41513</v>
      </c>
      <c r="C5731" s="148">
        <f t="shared" si="891"/>
        <v>2013</v>
      </c>
      <c r="D5731" s="148">
        <f t="shared" si="892"/>
        <v>8</v>
      </c>
      <c r="E5731" s="152">
        <v>14</v>
      </c>
      <c r="F5731" s="153">
        <v>0</v>
      </c>
      <c r="G5731" s="154">
        <v>632.23199999999997</v>
      </c>
      <c r="H5731" s="154">
        <v>0</v>
      </c>
      <c r="I5731" s="154">
        <v>1192.5170000000001</v>
      </c>
      <c r="J5731" s="151">
        <v>0</v>
      </c>
      <c r="K5731" s="149">
        <f t="shared" si="893"/>
        <v>1824.749</v>
      </c>
      <c r="L5731" s="148">
        <v>0</v>
      </c>
      <c r="M5731" s="148">
        <v>183.47900000000001</v>
      </c>
      <c r="N5731" s="148">
        <v>0</v>
      </c>
      <c r="O5731" s="148">
        <v>299.553</v>
      </c>
      <c r="P5731" s="148">
        <v>0</v>
      </c>
      <c r="Q5731" s="21">
        <f t="shared" si="894"/>
        <v>0</v>
      </c>
      <c r="R5731" s="21">
        <f t="shared" si="895"/>
        <v>586.5823630000001</v>
      </c>
      <c r="S5731" s="21">
        <f t="shared" si="896"/>
        <v>0</v>
      </c>
      <c r="T5731" s="21">
        <f t="shared" si="897"/>
        <v>951.38032800000008</v>
      </c>
      <c r="U5731" s="22">
        <f t="shared" si="898"/>
        <v>1537.9626910000002</v>
      </c>
      <c r="V5731" s="39">
        <f t="shared" si="899"/>
        <v>0.84283520144414392</v>
      </c>
    </row>
    <row r="5732" spans="1:22">
      <c r="A5732">
        <v>5727</v>
      </c>
      <c r="B5732" s="155">
        <f t="shared" si="900"/>
        <v>41513</v>
      </c>
      <c r="C5732" s="148">
        <f t="shared" si="891"/>
        <v>2013</v>
      </c>
      <c r="D5732" s="148">
        <f t="shared" si="892"/>
        <v>8</v>
      </c>
      <c r="E5732" s="152">
        <v>15</v>
      </c>
      <c r="F5732" s="153">
        <v>0</v>
      </c>
      <c r="G5732" s="154">
        <v>632.79999999999995</v>
      </c>
      <c r="H5732" s="154">
        <v>0</v>
      </c>
      <c r="I5732" s="154">
        <v>1111.588</v>
      </c>
      <c r="J5732" s="151">
        <v>0</v>
      </c>
      <c r="K5732" s="149">
        <f t="shared" si="893"/>
        <v>1744.3879999999999</v>
      </c>
      <c r="L5732" s="148">
        <v>0</v>
      </c>
      <c r="M5732" s="148">
        <v>183.727</v>
      </c>
      <c r="N5732" s="148">
        <v>0</v>
      </c>
      <c r="O5732" s="148">
        <v>282.87700000000001</v>
      </c>
      <c r="P5732" s="148">
        <v>0</v>
      </c>
      <c r="Q5732" s="21">
        <f t="shared" si="894"/>
        <v>0</v>
      </c>
      <c r="R5732" s="21">
        <f t="shared" si="895"/>
        <v>587.37521900000002</v>
      </c>
      <c r="S5732" s="21">
        <f t="shared" si="896"/>
        <v>0</v>
      </c>
      <c r="T5732" s="21">
        <f t="shared" si="897"/>
        <v>898.41735200000005</v>
      </c>
      <c r="U5732" s="22">
        <f t="shared" si="898"/>
        <v>1485.792571</v>
      </c>
      <c r="V5732" s="39">
        <f t="shared" si="899"/>
        <v>0.85175578541012664</v>
      </c>
    </row>
    <row r="5733" spans="1:22">
      <c r="A5733">
        <v>5728</v>
      </c>
      <c r="B5733" s="155">
        <f t="shared" si="900"/>
        <v>41513</v>
      </c>
      <c r="C5733" s="148">
        <f t="shared" si="891"/>
        <v>2013</v>
      </c>
      <c r="D5733" s="148">
        <f t="shared" si="892"/>
        <v>8</v>
      </c>
      <c r="E5733" s="152">
        <v>16</v>
      </c>
      <c r="F5733" s="153">
        <v>0</v>
      </c>
      <c r="G5733" s="154">
        <v>635.34</v>
      </c>
      <c r="H5733" s="154">
        <v>0</v>
      </c>
      <c r="I5733" s="154">
        <v>1151.6030000000001</v>
      </c>
      <c r="J5733" s="151">
        <v>0</v>
      </c>
      <c r="K5733" s="149">
        <f t="shared" si="893"/>
        <v>1786.9430000000002</v>
      </c>
      <c r="L5733" s="148">
        <v>0</v>
      </c>
      <c r="M5733" s="148">
        <v>184.024</v>
      </c>
      <c r="N5733" s="148">
        <v>0</v>
      </c>
      <c r="O5733" s="148">
        <v>305.48399999999998</v>
      </c>
      <c r="P5733" s="148">
        <v>0</v>
      </c>
      <c r="Q5733" s="21">
        <f t="shared" si="894"/>
        <v>0</v>
      </c>
      <c r="R5733" s="21">
        <f t="shared" si="895"/>
        <v>588.32472800000005</v>
      </c>
      <c r="S5733" s="21">
        <f t="shared" si="896"/>
        <v>0</v>
      </c>
      <c r="T5733" s="21">
        <f t="shared" si="897"/>
        <v>970.21718399999997</v>
      </c>
      <c r="U5733" s="22">
        <f t="shared" si="898"/>
        <v>1558.5419120000001</v>
      </c>
      <c r="V5733" s="39">
        <f t="shared" si="899"/>
        <v>0.87218333880823284</v>
      </c>
    </row>
    <row r="5734" spans="1:22">
      <c r="A5734">
        <v>5729</v>
      </c>
      <c r="B5734" s="155">
        <f t="shared" si="900"/>
        <v>41513</v>
      </c>
      <c r="C5734" s="148">
        <f t="shared" si="891"/>
        <v>2013</v>
      </c>
      <c r="D5734" s="148">
        <f t="shared" si="892"/>
        <v>8</v>
      </c>
      <c r="E5734" s="152">
        <v>17</v>
      </c>
      <c r="F5734" s="153">
        <v>0</v>
      </c>
      <c r="G5734" s="154">
        <v>635.38599999999997</v>
      </c>
      <c r="H5734" s="154">
        <v>0</v>
      </c>
      <c r="I5734" s="154">
        <v>1072.671</v>
      </c>
      <c r="J5734" s="151">
        <v>0</v>
      </c>
      <c r="K5734" s="149">
        <f t="shared" si="893"/>
        <v>1708.057</v>
      </c>
      <c r="L5734" s="148">
        <v>0</v>
      </c>
      <c r="M5734" s="148">
        <v>184.03299999999999</v>
      </c>
      <c r="N5734" s="148">
        <v>0</v>
      </c>
      <c r="O5734" s="148">
        <v>311.13</v>
      </c>
      <c r="P5734" s="148">
        <v>0</v>
      </c>
      <c r="Q5734" s="21">
        <f t="shared" si="894"/>
        <v>0</v>
      </c>
      <c r="R5734" s="21">
        <f t="shared" si="895"/>
        <v>588.35350099999994</v>
      </c>
      <c r="S5734" s="21">
        <f t="shared" si="896"/>
        <v>0</v>
      </c>
      <c r="T5734" s="21">
        <f t="shared" si="897"/>
        <v>988.14888000000008</v>
      </c>
      <c r="U5734" s="22">
        <f t="shared" si="898"/>
        <v>1576.502381</v>
      </c>
      <c r="V5734" s="39">
        <f t="shared" si="899"/>
        <v>0.9229799596851862</v>
      </c>
    </row>
    <row r="5735" spans="1:22">
      <c r="A5735">
        <v>5730</v>
      </c>
      <c r="B5735" s="155">
        <f t="shared" si="900"/>
        <v>41513</v>
      </c>
      <c r="C5735" s="148">
        <f t="shared" si="891"/>
        <v>2013</v>
      </c>
      <c r="D5735" s="148">
        <f t="shared" si="892"/>
        <v>8</v>
      </c>
      <c r="E5735" s="152">
        <v>18</v>
      </c>
      <c r="F5735" s="153">
        <v>0</v>
      </c>
      <c r="G5735" s="154">
        <v>228.72300000000001</v>
      </c>
      <c r="H5735" s="154">
        <v>0</v>
      </c>
      <c r="I5735" s="154">
        <v>1598.0719999999999</v>
      </c>
      <c r="J5735" s="151">
        <v>0</v>
      </c>
      <c r="K5735" s="149">
        <f t="shared" si="893"/>
        <v>1826.7949999999998</v>
      </c>
      <c r="L5735" s="148">
        <v>0</v>
      </c>
      <c r="M5735" s="148">
        <v>73.7</v>
      </c>
      <c r="N5735" s="148">
        <v>0</v>
      </c>
      <c r="O5735" s="148">
        <v>435.13</v>
      </c>
      <c r="P5735" s="148">
        <v>0</v>
      </c>
      <c r="Q5735" s="21">
        <f t="shared" si="894"/>
        <v>0</v>
      </c>
      <c r="R5735" s="21">
        <f t="shared" si="895"/>
        <v>235.61890000000002</v>
      </c>
      <c r="S5735" s="21">
        <f t="shared" si="896"/>
        <v>0</v>
      </c>
      <c r="T5735" s="21">
        <f t="shared" si="897"/>
        <v>1381.97288</v>
      </c>
      <c r="U5735" s="22">
        <f t="shared" si="898"/>
        <v>1617.59178</v>
      </c>
      <c r="V5735" s="39">
        <f t="shared" si="899"/>
        <v>0.88548073538629135</v>
      </c>
    </row>
    <row r="5736" spans="1:22">
      <c r="A5736">
        <v>5731</v>
      </c>
      <c r="B5736" s="155">
        <f t="shared" si="900"/>
        <v>41513</v>
      </c>
      <c r="C5736" s="148">
        <f t="shared" si="891"/>
        <v>2013</v>
      </c>
      <c r="D5736" s="148">
        <f t="shared" si="892"/>
        <v>8</v>
      </c>
      <c r="E5736" s="152">
        <v>19</v>
      </c>
      <c r="F5736" s="153">
        <v>0</v>
      </c>
      <c r="G5736" s="154">
        <v>128.88800000000001</v>
      </c>
      <c r="H5736" s="154">
        <v>0</v>
      </c>
      <c r="I5736" s="154">
        <v>1607.2270000000001</v>
      </c>
      <c r="J5736" s="151">
        <v>0</v>
      </c>
      <c r="K5736" s="149">
        <f t="shared" si="893"/>
        <v>1736.115</v>
      </c>
      <c r="L5736" s="148">
        <v>0</v>
      </c>
      <c r="M5736" s="148">
        <v>44.481999999999999</v>
      </c>
      <c r="N5736" s="148">
        <v>0</v>
      </c>
      <c r="O5736" s="148">
        <v>470.78199999999998</v>
      </c>
      <c r="P5736" s="148">
        <v>0</v>
      </c>
      <c r="Q5736" s="21">
        <f t="shared" si="894"/>
        <v>0</v>
      </c>
      <c r="R5736" s="21">
        <f t="shared" si="895"/>
        <v>142.20895400000001</v>
      </c>
      <c r="S5736" s="21">
        <f t="shared" si="896"/>
        <v>0</v>
      </c>
      <c r="T5736" s="21">
        <f t="shared" si="897"/>
        <v>1495.203632</v>
      </c>
      <c r="U5736" s="22">
        <f t="shared" si="898"/>
        <v>1637.4125859999999</v>
      </c>
      <c r="V5736" s="39">
        <f t="shared" si="899"/>
        <v>0.94314753688551733</v>
      </c>
    </row>
    <row r="5737" spans="1:22">
      <c r="A5737">
        <v>5732</v>
      </c>
      <c r="B5737" s="155">
        <f t="shared" si="900"/>
        <v>41513</v>
      </c>
      <c r="C5737" s="148">
        <f t="shared" si="891"/>
        <v>2013</v>
      </c>
      <c r="D5737" s="148">
        <f t="shared" si="892"/>
        <v>8</v>
      </c>
      <c r="E5737" s="152">
        <v>20</v>
      </c>
      <c r="F5737" s="153">
        <v>0</v>
      </c>
      <c r="G5737" s="154">
        <v>35.94</v>
      </c>
      <c r="H5737" s="154">
        <v>0</v>
      </c>
      <c r="I5737" s="154">
        <v>1921.6679999999999</v>
      </c>
      <c r="J5737" s="151">
        <v>0</v>
      </c>
      <c r="K5737" s="149">
        <f t="shared" si="893"/>
        <v>1957.6079999999999</v>
      </c>
      <c r="L5737" s="148">
        <v>0</v>
      </c>
      <c r="M5737" s="148">
        <v>13.113</v>
      </c>
      <c r="N5737" s="148">
        <v>0</v>
      </c>
      <c r="O5737" s="148">
        <v>558.68600000000004</v>
      </c>
      <c r="P5737" s="148">
        <v>0</v>
      </c>
      <c r="Q5737" s="21">
        <f t="shared" si="894"/>
        <v>0</v>
      </c>
      <c r="R5737" s="21">
        <f t="shared" si="895"/>
        <v>41.922260999999999</v>
      </c>
      <c r="S5737" s="21">
        <f t="shared" si="896"/>
        <v>0</v>
      </c>
      <c r="T5737" s="21">
        <f t="shared" si="897"/>
        <v>1774.3867360000002</v>
      </c>
      <c r="U5737" s="22">
        <f t="shared" si="898"/>
        <v>1816.3089970000001</v>
      </c>
      <c r="V5737" s="39">
        <f t="shared" si="899"/>
        <v>0.92782058358976882</v>
      </c>
    </row>
    <row r="5738" spans="1:22">
      <c r="A5738">
        <v>5733</v>
      </c>
      <c r="B5738" s="155">
        <f t="shared" si="900"/>
        <v>41513</v>
      </c>
      <c r="C5738" s="148">
        <f t="shared" si="891"/>
        <v>2013</v>
      </c>
      <c r="D5738" s="148">
        <f t="shared" si="892"/>
        <v>8</v>
      </c>
      <c r="E5738" s="152">
        <v>21</v>
      </c>
      <c r="F5738" s="153">
        <v>0</v>
      </c>
      <c r="G5738" s="154">
        <v>36.277999999999999</v>
      </c>
      <c r="H5738" s="154">
        <v>0</v>
      </c>
      <c r="I5738" s="154">
        <v>2052.54</v>
      </c>
      <c r="J5738" s="151">
        <v>0</v>
      </c>
      <c r="K5738" s="149">
        <f t="shared" si="893"/>
        <v>2088.8179999999998</v>
      </c>
      <c r="L5738" s="148">
        <v>0</v>
      </c>
      <c r="M5738" s="148">
        <v>13.241</v>
      </c>
      <c r="N5738" s="148">
        <v>0</v>
      </c>
      <c r="O5738" s="148">
        <v>583.79200000000003</v>
      </c>
      <c r="P5738" s="148">
        <v>0</v>
      </c>
      <c r="Q5738" s="21">
        <f t="shared" si="894"/>
        <v>0</v>
      </c>
      <c r="R5738" s="21">
        <f t="shared" si="895"/>
        <v>42.331477</v>
      </c>
      <c r="S5738" s="21">
        <f t="shared" si="896"/>
        <v>0</v>
      </c>
      <c r="T5738" s="21">
        <f t="shared" si="897"/>
        <v>1854.1233920000002</v>
      </c>
      <c r="U5738" s="22">
        <f t="shared" si="898"/>
        <v>1896.4548690000001</v>
      </c>
      <c r="V5738" s="39">
        <f t="shared" si="899"/>
        <v>0.9079081418294942</v>
      </c>
    </row>
    <row r="5739" spans="1:22">
      <c r="A5739">
        <v>5734</v>
      </c>
      <c r="B5739" s="155">
        <f t="shared" si="900"/>
        <v>41513</v>
      </c>
      <c r="C5739" s="148">
        <f t="shared" si="891"/>
        <v>2013</v>
      </c>
      <c r="D5739" s="148">
        <f t="shared" si="892"/>
        <v>8</v>
      </c>
      <c r="E5739" s="152">
        <v>22</v>
      </c>
      <c r="F5739" s="153">
        <v>0</v>
      </c>
      <c r="G5739" s="154">
        <v>36.475000000000001</v>
      </c>
      <c r="H5739" s="154">
        <v>0</v>
      </c>
      <c r="I5739" s="154">
        <v>2053.5500000000002</v>
      </c>
      <c r="J5739" s="151">
        <v>0</v>
      </c>
      <c r="K5739" s="149">
        <f t="shared" si="893"/>
        <v>2090.0250000000001</v>
      </c>
      <c r="L5739" s="148">
        <v>0</v>
      </c>
      <c r="M5739" s="148">
        <v>13.316000000000001</v>
      </c>
      <c r="N5739" s="148">
        <v>0</v>
      </c>
      <c r="O5739" s="148">
        <v>581.27200000000005</v>
      </c>
      <c r="P5739" s="148">
        <v>0</v>
      </c>
      <c r="Q5739" s="21">
        <f t="shared" si="894"/>
        <v>0</v>
      </c>
      <c r="R5739" s="21">
        <f t="shared" si="895"/>
        <v>42.571252000000001</v>
      </c>
      <c r="S5739" s="21">
        <f t="shared" si="896"/>
        <v>0</v>
      </c>
      <c r="T5739" s="21">
        <f t="shared" si="897"/>
        <v>1846.1198720000002</v>
      </c>
      <c r="U5739" s="22">
        <f t="shared" si="898"/>
        <v>1888.6911240000002</v>
      </c>
      <c r="V5739" s="39">
        <f t="shared" si="899"/>
        <v>0.90366915419672023</v>
      </c>
    </row>
    <row r="5740" spans="1:22">
      <c r="A5740">
        <v>5735</v>
      </c>
      <c r="B5740" s="155">
        <f t="shared" si="900"/>
        <v>41513</v>
      </c>
      <c r="C5740" s="148">
        <f t="shared" si="891"/>
        <v>2013</v>
      </c>
      <c r="D5740" s="148">
        <f t="shared" si="892"/>
        <v>8</v>
      </c>
      <c r="E5740" s="152">
        <v>23</v>
      </c>
      <c r="F5740" s="153">
        <v>0</v>
      </c>
      <c r="G5740" s="154">
        <v>36.542999999999999</v>
      </c>
      <c r="H5740" s="154">
        <v>0</v>
      </c>
      <c r="I5740" s="154">
        <v>2029.88</v>
      </c>
      <c r="J5740" s="151">
        <v>0</v>
      </c>
      <c r="K5740" s="149">
        <f t="shared" si="893"/>
        <v>2066.4230000000002</v>
      </c>
      <c r="L5740" s="148">
        <v>0</v>
      </c>
      <c r="M5740" s="148">
        <v>13.339</v>
      </c>
      <c r="N5740" s="148">
        <v>0</v>
      </c>
      <c r="O5740" s="148">
        <v>576.72500000000002</v>
      </c>
      <c r="P5740" s="148">
        <v>0</v>
      </c>
      <c r="Q5740" s="21">
        <f t="shared" si="894"/>
        <v>0</v>
      </c>
      <c r="R5740" s="21">
        <f t="shared" si="895"/>
        <v>42.644783000000004</v>
      </c>
      <c r="S5740" s="21">
        <f t="shared" si="896"/>
        <v>0</v>
      </c>
      <c r="T5740" s="21">
        <f t="shared" si="897"/>
        <v>1831.6786000000002</v>
      </c>
      <c r="U5740" s="22">
        <f t="shared" si="898"/>
        <v>1874.3233830000001</v>
      </c>
      <c r="V5740" s="39">
        <f t="shared" si="899"/>
        <v>0.90703761185391374</v>
      </c>
    </row>
    <row r="5741" spans="1:22">
      <c r="A5741">
        <v>5736</v>
      </c>
      <c r="B5741" s="155">
        <f t="shared" si="900"/>
        <v>41513</v>
      </c>
      <c r="C5741" s="148">
        <f t="shared" si="891"/>
        <v>2013</v>
      </c>
      <c r="D5741" s="148">
        <f t="shared" si="892"/>
        <v>8</v>
      </c>
      <c r="E5741" s="152">
        <v>24</v>
      </c>
      <c r="F5741" s="153">
        <v>0</v>
      </c>
      <c r="G5741" s="154">
        <v>81.099999999999994</v>
      </c>
      <c r="H5741" s="154">
        <v>0</v>
      </c>
      <c r="I5741" s="154">
        <v>1896.3989999999999</v>
      </c>
      <c r="J5741" s="151">
        <v>0</v>
      </c>
      <c r="K5741" s="149">
        <f t="shared" si="893"/>
        <v>1977.4989999999998</v>
      </c>
      <c r="L5741" s="148">
        <v>0</v>
      </c>
      <c r="M5741" s="148">
        <v>28.553000000000001</v>
      </c>
      <c r="N5741" s="148">
        <v>0</v>
      </c>
      <c r="O5741" s="148">
        <v>518.72299999999996</v>
      </c>
      <c r="P5741" s="148">
        <v>0</v>
      </c>
      <c r="Q5741" s="21">
        <f t="shared" si="894"/>
        <v>0</v>
      </c>
      <c r="R5741" s="21">
        <f t="shared" si="895"/>
        <v>91.283940999999999</v>
      </c>
      <c r="S5741" s="21">
        <f t="shared" si="896"/>
        <v>0</v>
      </c>
      <c r="T5741" s="21">
        <f t="shared" si="897"/>
        <v>1647.464248</v>
      </c>
      <c r="U5741" s="22">
        <f t="shared" si="898"/>
        <v>1738.7481889999999</v>
      </c>
      <c r="V5741" s="39">
        <f t="shared" si="899"/>
        <v>0.87926627978067251</v>
      </c>
    </row>
    <row r="5742" spans="1:22">
      <c r="A5742">
        <v>5737</v>
      </c>
      <c r="B5742" s="155">
        <f t="shared" si="900"/>
        <v>41514</v>
      </c>
      <c r="C5742" s="148">
        <f t="shared" si="891"/>
        <v>2013</v>
      </c>
      <c r="D5742" s="148">
        <f t="shared" si="892"/>
        <v>8</v>
      </c>
      <c r="E5742" s="152">
        <v>1</v>
      </c>
      <c r="F5742" s="153">
        <v>0</v>
      </c>
      <c r="G5742" s="154">
        <v>369.149</v>
      </c>
      <c r="H5742" s="154">
        <v>0</v>
      </c>
      <c r="I5742" s="154">
        <v>1452.5709999999999</v>
      </c>
      <c r="J5742" s="151">
        <v>0</v>
      </c>
      <c r="K5742" s="149">
        <f t="shared" si="893"/>
        <v>1821.7199999999998</v>
      </c>
      <c r="L5742" s="148">
        <v>0</v>
      </c>
      <c r="M5742" s="148">
        <v>113.85299999999999</v>
      </c>
      <c r="N5742" s="148">
        <v>0</v>
      </c>
      <c r="O5742" s="148">
        <v>370.64299999999997</v>
      </c>
      <c r="P5742" s="148">
        <v>0</v>
      </c>
      <c r="Q5742" s="21">
        <f t="shared" si="894"/>
        <v>0</v>
      </c>
      <c r="R5742" s="21">
        <f t="shared" si="895"/>
        <v>363.98804100000001</v>
      </c>
      <c r="S5742" s="21">
        <f t="shared" si="896"/>
        <v>0</v>
      </c>
      <c r="T5742" s="21">
        <f t="shared" si="897"/>
        <v>1177.1621680000001</v>
      </c>
      <c r="U5742" s="22">
        <f t="shared" si="898"/>
        <v>1541.1502090000001</v>
      </c>
      <c r="V5742" s="39">
        <f t="shared" si="899"/>
        <v>0.8459863255604595</v>
      </c>
    </row>
    <row r="5743" spans="1:22">
      <c r="A5743">
        <v>5738</v>
      </c>
      <c r="B5743" s="155">
        <f t="shared" si="900"/>
        <v>41514</v>
      </c>
      <c r="C5743" s="148">
        <f t="shared" si="891"/>
        <v>2013</v>
      </c>
      <c r="D5743" s="148">
        <f t="shared" si="892"/>
        <v>8</v>
      </c>
      <c r="E5743" s="152">
        <v>2</v>
      </c>
      <c r="F5743" s="153">
        <v>0</v>
      </c>
      <c r="G5743" s="154">
        <v>370.505</v>
      </c>
      <c r="H5743" s="154">
        <v>0</v>
      </c>
      <c r="I5743" s="154">
        <v>1309.6590000000001</v>
      </c>
      <c r="J5743" s="151">
        <v>0</v>
      </c>
      <c r="K5743" s="149">
        <f t="shared" si="893"/>
        <v>1680.1640000000002</v>
      </c>
      <c r="L5743" s="148">
        <v>0</v>
      </c>
      <c r="M5743" s="148">
        <v>113.756</v>
      </c>
      <c r="N5743" s="148">
        <v>0</v>
      </c>
      <c r="O5743" s="148">
        <v>297.52</v>
      </c>
      <c r="P5743" s="148">
        <v>0</v>
      </c>
      <c r="Q5743" s="21">
        <f t="shared" si="894"/>
        <v>0</v>
      </c>
      <c r="R5743" s="21">
        <f t="shared" si="895"/>
        <v>363.677932</v>
      </c>
      <c r="S5743" s="21">
        <f t="shared" si="896"/>
        <v>0</v>
      </c>
      <c r="T5743" s="21">
        <f t="shared" si="897"/>
        <v>944.92351999999994</v>
      </c>
      <c r="U5743" s="22">
        <f t="shared" si="898"/>
        <v>1308.6014519999999</v>
      </c>
      <c r="V5743" s="39">
        <f t="shared" si="899"/>
        <v>0.77885340478667542</v>
      </c>
    </row>
    <row r="5744" spans="1:22">
      <c r="A5744">
        <v>5739</v>
      </c>
      <c r="B5744" s="155">
        <f t="shared" si="900"/>
        <v>41514</v>
      </c>
      <c r="C5744" s="148">
        <f t="shared" si="891"/>
        <v>2013</v>
      </c>
      <c r="D5744" s="148">
        <f t="shared" si="892"/>
        <v>8</v>
      </c>
      <c r="E5744" s="152">
        <v>3</v>
      </c>
      <c r="F5744" s="153">
        <v>0</v>
      </c>
      <c r="G5744" s="154">
        <v>371.14499999999998</v>
      </c>
      <c r="H5744" s="154">
        <v>0</v>
      </c>
      <c r="I5744" s="154">
        <v>1278.18</v>
      </c>
      <c r="J5744" s="151">
        <v>0</v>
      </c>
      <c r="K5744" s="149">
        <f t="shared" si="893"/>
        <v>1649.325</v>
      </c>
      <c r="L5744" s="148">
        <v>0</v>
      </c>
      <c r="M5744" s="148">
        <v>113.626</v>
      </c>
      <c r="N5744" s="148">
        <v>0</v>
      </c>
      <c r="O5744" s="148">
        <v>287.32</v>
      </c>
      <c r="P5744" s="148">
        <v>0</v>
      </c>
      <c r="Q5744" s="21">
        <f t="shared" si="894"/>
        <v>0</v>
      </c>
      <c r="R5744" s="21">
        <f t="shared" si="895"/>
        <v>363.26232200000004</v>
      </c>
      <c r="S5744" s="21">
        <f t="shared" si="896"/>
        <v>0</v>
      </c>
      <c r="T5744" s="21">
        <f t="shared" si="897"/>
        <v>912.52832000000001</v>
      </c>
      <c r="U5744" s="22">
        <f t="shared" si="898"/>
        <v>1275.7906419999999</v>
      </c>
      <c r="V5744" s="39">
        <f t="shared" si="899"/>
        <v>0.77352289087960224</v>
      </c>
    </row>
    <row r="5745" spans="1:22">
      <c r="A5745">
        <v>5740</v>
      </c>
      <c r="B5745" s="155">
        <f t="shared" si="900"/>
        <v>41514</v>
      </c>
      <c r="C5745" s="148">
        <f t="shared" si="891"/>
        <v>2013</v>
      </c>
      <c r="D5745" s="148">
        <f t="shared" si="892"/>
        <v>8</v>
      </c>
      <c r="E5745" s="152">
        <v>4</v>
      </c>
      <c r="F5745" s="153">
        <v>0</v>
      </c>
      <c r="G5745" s="154">
        <v>373.22199999999998</v>
      </c>
      <c r="H5745" s="154">
        <v>0</v>
      </c>
      <c r="I5745" s="154">
        <v>1253.0519999999999</v>
      </c>
      <c r="J5745" s="151">
        <v>0</v>
      </c>
      <c r="K5745" s="149">
        <f t="shared" si="893"/>
        <v>1626.2739999999999</v>
      </c>
      <c r="L5745" s="148">
        <v>0</v>
      </c>
      <c r="M5745" s="148">
        <v>114.19</v>
      </c>
      <c r="N5745" s="148">
        <v>0</v>
      </c>
      <c r="O5745" s="148">
        <v>282.28500000000003</v>
      </c>
      <c r="P5745" s="148">
        <v>0</v>
      </c>
      <c r="Q5745" s="21">
        <f t="shared" si="894"/>
        <v>0</v>
      </c>
      <c r="R5745" s="21">
        <f t="shared" si="895"/>
        <v>365.06542999999999</v>
      </c>
      <c r="S5745" s="21">
        <f t="shared" si="896"/>
        <v>0</v>
      </c>
      <c r="T5745" s="21">
        <f t="shared" si="897"/>
        <v>896.53716000000009</v>
      </c>
      <c r="U5745" s="22">
        <f t="shared" si="898"/>
        <v>1261.60259</v>
      </c>
      <c r="V5745" s="39">
        <f t="shared" si="899"/>
        <v>0.77576262671603924</v>
      </c>
    </row>
    <row r="5746" spans="1:22">
      <c r="A5746">
        <v>5741</v>
      </c>
      <c r="B5746" s="155">
        <f t="shared" si="900"/>
        <v>41514</v>
      </c>
      <c r="C5746" s="148">
        <f t="shared" si="891"/>
        <v>2013</v>
      </c>
      <c r="D5746" s="148">
        <f t="shared" si="892"/>
        <v>8</v>
      </c>
      <c r="E5746" s="152">
        <v>5</v>
      </c>
      <c r="F5746" s="153">
        <v>0</v>
      </c>
      <c r="G5746" s="154">
        <v>372.637</v>
      </c>
      <c r="H5746" s="154">
        <v>0</v>
      </c>
      <c r="I5746" s="154">
        <v>1252.558</v>
      </c>
      <c r="J5746" s="151">
        <v>0</v>
      </c>
      <c r="K5746" s="149">
        <f t="shared" si="893"/>
        <v>1625.1949999999999</v>
      </c>
      <c r="L5746" s="148">
        <v>0</v>
      </c>
      <c r="M5746" s="148">
        <v>114.33799999999999</v>
      </c>
      <c r="N5746" s="148">
        <v>0</v>
      </c>
      <c r="O5746" s="148">
        <v>282.55</v>
      </c>
      <c r="P5746" s="148">
        <v>0</v>
      </c>
      <c r="Q5746" s="21">
        <f t="shared" si="894"/>
        <v>0</v>
      </c>
      <c r="R5746" s="21">
        <f t="shared" si="895"/>
        <v>365.53858600000001</v>
      </c>
      <c r="S5746" s="21">
        <f t="shared" si="896"/>
        <v>0</v>
      </c>
      <c r="T5746" s="21">
        <f t="shared" si="897"/>
        <v>897.37880000000007</v>
      </c>
      <c r="U5746" s="22">
        <f t="shared" si="898"/>
        <v>1262.9173860000001</v>
      </c>
      <c r="V5746" s="39">
        <f t="shared" si="899"/>
        <v>0.77708667944462062</v>
      </c>
    </row>
    <row r="5747" spans="1:22">
      <c r="A5747">
        <v>5742</v>
      </c>
      <c r="B5747" s="155">
        <f t="shared" si="900"/>
        <v>41514</v>
      </c>
      <c r="C5747" s="148">
        <f t="shared" si="891"/>
        <v>2013</v>
      </c>
      <c r="D5747" s="148">
        <f t="shared" si="892"/>
        <v>8</v>
      </c>
      <c r="E5747" s="152">
        <v>6</v>
      </c>
      <c r="F5747" s="153">
        <v>0</v>
      </c>
      <c r="G5747" s="154">
        <v>445.51400000000001</v>
      </c>
      <c r="H5747" s="154">
        <v>0</v>
      </c>
      <c r="I5747" s="154">
        <v>1275.598</v>
      </c>
      <c r="J5747" s="151">
        <v>0</v>
      </c>
      <c r="K5747" s="149">
        <f t="shared" si="893"/>
        <v>1721.1120000000001</v>
      </c>
      <c r="L5747" s="148">
        <v>0</v>
      </c>
      <c r="M5747" s="148">
        <v>136.62299999999999</v>
      </c>
      <c r="N5747" s="148">
        <v>0</v>
      </c>
      <c r="O5747" s="148">
        <v>289.24900000000002</v>
      </c>
      <c r="P5747" s="148">
        <v>0</v>
      </c>
      <c r="Q5747" s="21">
        <f t="shared" si="894"/>
        <v>0</v>
      </c>
      <c r="R5747" s="21">
        <f t="shared" si="895"/>
        <v>436.78373099999999</v>
      </c>
      <c r="S5747" s="21">
        <f t="shared" si="896"/>
        <v>0</v>
      </c>
      <c r="T5747" s="21">
        <f t="shared" si="897"/>
        <v>918.65482400000008</v>
      </c>
      <c r="U5747" s="22">
        <f t="shared" si="898"/>
        <v>1355.4385550000002</v>
      </c>
      <c r="V5747" s="39">
        <f t="shared" si="899"/>
        <v>0.78753651999405039</v>
      </c>
    </row>
    <row r="5748" spans="1:22">
      <c r="A5748">
        <v>5743</v>
      </c>
      <c r="B5748" s="155">
        <f t="shared" si="900"/>
        <v>41514</v>
      </c>
      <c r="C5748" s="148">
        <f t="shared" si="891"/>
        <v>2013</v>
      </c>
      <c r="D5748" s="148">
        <f t="shared" si="892"/>
        <v>8</v>
      </c>
      <c r="E5748" s="152">
        <v>7</v>
      </c>
      <c r="F5748" s="153">
        <v>0</v>
      </c>
      <c r="G5748" s="154">
        <v>636.50199999999995</v>
      </c>
      <c r="H5748" s="154">
        <v>0</v>
      </c>
      <c r="I5748" s="154">
        <v>1092.546</v>
      </c>
      <c r="J5748" s="151">
        <v>0</v>
      </c>
      <c r="K5748" s="149">
        <f t="shared" si="893"/>
        <v>1729.048</v>
      </c>
      <c r="L5748" s="148">
        <v>0</v>
      </c>
      <c r="M5748" s="148">
        <v>186.666</v>
      </c>
      <c r="N5748" s="148">
        <v>0</v>
      </c>
      <c r="O5748" s="148">
        <v>258.04700000000003</v>
      </c>
      <c r="P5748" s="148">
        <v>0</v>
      </c>
      <c r="Q5748" s="21">
        <f t="shared" si="894"/>
        <v>0</v>
      </c>
      <c r="R5748" s="21">
        <f t="shared" si="895"/>
        <v>596.77120200000002</v>
      </c>
      <c r="S5748" s="21">
        <f t="shared" si="896"/>
        <v>0</v>
      </c>
      <c r="T5748" s="21">
        <f t="shared" si="897"/>
        <v>819.55727200000013</v>
      </c>
      <c r="U5748" s="22">
        <f t="shared" si="898"/>
        <v>1416.3284740000001</v>
      </c>
      <c r="V5748" s="39">
        <f t="shared" si="899"/>
        <v>0.81913774169369513</v>
      </c>
    </row>
    <row r="5749" spans="1:22">
      <c r="A5749">
        <v>5744</v>
      </c>
      <c r="B5749" s="155">
        <f t="shared" si="900"/>
        <v>41514</v>
      </c>
      <c r="C5749" s="148">
        <f t="shared" si="891"/>
        <v>2013</v>
      </c>
      <c r="D5749" s="148">
        <f t="shared" si="892"/>
        <v>8</v>
      </c>
      <c r="E5749" s="152">
        <v>8</v>
      </c>
      <c r="F5749" s="153">
        <v>0</v>
      </c>
      <c r="G5749" s="154">
        <v>401.76400000000001</v>
      </c>
      <c r="H5749" s="154">
        <v>0</v>
      </c>
      <c r="I5749" s="154">
        <v>1229.519</v>
      </c>
      <c r="J5749" s="151">
        <v>0</v>
      </c>
      <c r="K5749" s="149">
        <f t="shared" si="893"/>
        <v>1631.2829999999999</v>
      </c>
      <c r="L5749" s="148">
        <v>0</v>
      </c>
      <c r="M5749" s="148">
        <v>125.04300000000001</v>
      </c>
      <c r="N5749" s="148">
        <v>0</v>
      </c>
      <c r="O5749" s="148">
        <v>282.88099999999997</v>
      </c>
      <c r="P5749" s="148">
        <v>0</v>
      </c>
      <c r="Q5749" s="21">
        <f t="shared" si="894"/>
        <v>0</v>
      </c>
      <c r="R5749" s="21">
        <f t="shared" si="895"/>
        <v>399.76247100000001</v>
      </c>
      <c r="S5749" s="21">
        <f t="shared" si="896"/>
        <v>0</v>
      </c>
      <c r="T5749" s="21">
        <f t="shared" si="897"/>
        <v>898.43005599999992</v>
      </c>
      <c r="U5749" s="22">
        <f t="shared" si="898"/>
        <v>1298.1925269999999</v>
      </c>
      <c r="V5749" s="39">
        <f t="shared" si="899"/>
        <v>0.79581073731535235</v>
      </c>
    </row>
    <row r="5750" spans="1:22">
      <c r="A5750">
        <v>5745</v>
      </c>
      <c r="B5750" s="155">
        <f t="shared" si="900"/>
        <v>41514</v>
      </c>
      <c r="C5750" s="148">
        <f t="shared" si="891"/>
        <v>2013</v>
      </c>
      <c r="D5750" s="148">
        <f t="shared" si="892"/>
        <v>8</v>
      </c>
      <c r="E5750" s="152">
        <v>9</v>
      </c>
      <c r="F5750" s="153">
        <v>0</v>
      </c>
      <c r="G5750" s="154">
        <v>405.81799999999998</v>
      </c>
      <c r="H5750" s="154">
        <v>0</v>
      </c>
      <c r="I5750" s="154">
        <v>1263.143</v>
      </c>
      <c r="J5750" s="151">
        <v>0</v>
      </c>
      <c r="K5750" s="149">
        <f t="shared" si="893"/>
        <v>1668.961</v>
      </c>
      <c r="L5750" s="148">
        <v>0</v>
      </c>
      <c r="M5750" s="148">
        <v>125.05800000000001</v>
      </c>
      <c r="N5750" s="148">
        <v>0</v>
      </c>
      <c r="O5750" s="148">
        <v>296.51900000000001</v>
      </c>
      <c r="P5750" s="148">
        <v>0</v>
      </c>
      <c r="Q5750" s="21">
        <f t="shared" si="894"/>
        <v>0</v>
      </c>
      <c r="R5750" s="21">
        <f t="shared" si="895"/>
        <v>399.81042600000001</v>
      </c>
      <c r="S5750" s="21">
        <f t="shared" si="896"/>
        <v>0</v>
      </c>
      <c r="T5750" s="21">
        <f t="shared" si="897"/>
        <v>941.74434400000007</v>
      </c>
      <c r="U5750" s="22">
        <f t="shared" si="898"/>
        <v>1341.5547700000002</v>
      </c>
      <c r="V5750" s="39">
        <f t="shared" si="899"/>
        <v>0.80382631469519072</v>
      </c>
    </row>
    <row r="5751" spans="1:22">
      <c r="A5751">
        <v>5746</v>
      </c>
      <c r="B5751" s="155">
        <f t="shared" si="900"/>
        <v>41514</v>
      </c>
      <c r="C5751" s="148">
        <f t="shared" si="891"/>
        <v>2013</v>
      </c>
      <c r="D5751" s="148">
        <f t="shared" si="892"/>
        <v>8</v>
      </c>
      <c r="E5751" s="152">
        <v>10</v>
      </c>
      <c r="F5751" s="153">
        <v>0</v>
      </c>
      <c r="G5751" s="154">
        <v>411.16899999999998</v>
      </c>
      <c r="H5751" s="154">
        <v>0</v>
      </c>
      <c r="I5751" s="154">
        <v>1287.9739999999999</v>
      </c>
      <c r="J5751" s="151">
        <v>0</v>
      </c>
      <c r="K5751" s="149">
        <f t="shared" si="893"/>
        <v>1699.143</v>
      </c>
      <c r="L5751" s="148">
        <v>0</v>
      </c>
      <c r="M5751" s="148">
        <v>125.879</v>
      </c>
      <c r="N5751" s="148">
        <v>0</v>
      </c>
      <c r="O5751" s="148">
        <v>307.30900000000003</v>
      </c>
      <c r="P5751" s="148">
        <v>0</v>
      </c>
      <c r="Q5751" s="21">
        <f t="shared" si="894"/>
        <v>0</v>
      </c>
      <c r="R5751" s="21">
        <f t="shared" si="895"/>
        <v>402.43516300000005</v>
      </c>
      <c r="S5751" s="21">
        <f t="shared" si="896"/>
        <v>0</v>
      </c>
      <c r="T5751" s="21">
        <f t="shared" si="897"/>
        <v>976.01338400000009</v>
      </c>
      <c r="U5751" s="22">
        <f t="shared" si="898"/>
        <v>1378.4485470000002</v>
      </c>
      <c r="V5751" s="39">
        <f t="shared" si="899"/>
        <v>0.81126105748603861</v>
      </c>
    </row>
    <row r="5752" spans="1:22">
      <c r="A5752">
        <v>5747</v>
      </c>
      <c r="B5752" s="155">
        <f t="shared" si="900"/>
        <v>41514</v>
      </c>
      <c r="C5752" s="148">
        <f t="shared" si="891"/>
        <v>2013</v>
      </c>
      <c r="D5752" s="148">
        <f t="shared" si="892"/>
        <v>8</v>
      </c>
      <c r="E5752" s="152">
        <v>11</v>
      </c>
      <c r="F5752" s="153">
        <v>0</v>
      </c>
      <c r="G5752" s="154">
        <v>409.75599999999997</v>
      </c>
      <c r="H5752" s="154">
        <v>0</v>
      </c>
      <c r="I5752" s="154">
        <v>1303.23</v>
      </c>
      <c r="J5752" s="151">
        <v>0</v>
      </c>
      <c r="K5752" s="149">
        <f t="shared" si="893"/>
        <v>1712.9859999999999</v>
      </c>
      <c r="L5752" s="148">
        <v>0</v>
      </c>
      <c r="M5752" s="148">
        <v>125.634</v>
      </c>
      <c r="N5752" s="148">
        <v>0</v>
      </c>
      <c r="O5752" s="148">
        <v>312.34500000000003</v>
      </c>
      <c r="P5752" s="148">
        <v>0</v>
      </c>
      <c r="Q5752" s="21">
        <f t="shared" si="894"/>
        <v>0</v>
      </c>
      <c r="R5752" s="21">
        <f t="shared" si="895"/>
        <v>401.65189800000002</v>
      </c>
      <c r="S5752" s="21">
        <f t="shared" si="896"/>
        <v>0</v>
      </c>
      <c r="T5752" s="21">
        <f t="shared" si="897"/>
        <v>992.00772000000018</v>
      </c>
      <c r="U5752" s="22">
        <f t="shared" si="898"/>
        <v>1393.6596180000001</v>
      </c>
      <c r="V5752" s="39">
        <f t="shared" si="899"/>
        <v>0.81358494348465205</v>
      </c>
    </row>
    <row r="5753" spans="1:22">
      <c r="A5753">
        <v>5748</v>
      </c>
      <c r="B5753" s="155">
        <f t="shared" si="900"/>
        <v>41514</v>
      </c>
      <c r="C5753" s="148">
        <f t="shared" si="891"/>
        <v>2013</v>
      </c>
      <c r="D5753" s="148">
        <f t="shared" si="892"/>
        <v>8</v>
      </c>
      <c r="E5753" s="152">
        <v>12</v>
      </c>
      <c r="F5753" s="153">
        <v>0</v>
      </c>
      <c r="G5753" s="154">
        <v>409.81700000000001</v>
      </c>
      <c r="H5753" s="154">
        <v>0</v>
      </c>
      <c r="I5753" s="154">
        <v>1276.4590000000001</v>
      </c>
      <c r="J5753" s="151">
        <v>0</v>
      </c>
      <c r="K5753" s="149">
        <f t="shared" si="893"/>
        <v>1686.2760000000001</v>
      </c>
      <c r="L5753" s="148">
        <v>0</v>
      </c>
      <c r="M5753" s="148">
        <v>125.551</v>
      </c>
      <c r="N5753" s="148">
        <v>0</v>
      </c>
      <c r="O5753" s="148">
        <v>306.01100000000002</v>
      </c>
      <c r="P5753" s="148">
        <v>0</v>
      </c>
      <c r="Q5753" s="21">
        <f t="shared" si="894"/>
        <v>0</v>
      </c>
      <c r="R5753" s="21">
        <f t="shared" si="895"/>
        <v>401.38654700000001</v>
      </c>
      <c r="S5753" s="21">
        <f t="shared" si="896"/>
        <v>0</v>
      </c>
      <c r="T5753" s="21">
        <f t="shared" si="897"/>
        <v>971.89093600000012</v>
      </c>
      <c r="U5753" s="22">
        <f t="shared" si="898"/>
        <v>1373.2774830000001</v>
      </c>
      <c r="V5753" s="39">
        <f t="shared" si="899"/>
        <v>0.81438476441578955</v>
      </c>
    </row>
    <row r="5754" spans="1:22">
      <c r="A5754">
        <v>5749</v>
      </c>
      <c r="B5754" s="155">
        <f t="shared" si="900"/>
        <v>41514</v>
      </c>
      <c r="C5754" s="148">
        <f t="shared" si="891"/>
        <v>2013</v>
      </c>
      <c r="D5754" s="148">
        <f t="shared" si="892"/>
        <v>8</v>
      </c>
      <c r="E5754" s="152">
        <v>13</v>
      </c>
      <c r="F5754" s="153">
        <v>0</v>
      </c>
      <c r="G5754" s="154">
        <v>372.22199999999998</v>
      </c>
      <c r="H5754" s="154">
        <v>0</v>
      </c>
      <c r="I5754" s="154">
        <v>1239.6179999999999</v>
      </c>
      <c r="J5754" s="151">
        <v>0</v>
      </c>
      <c r="K5754" s="149">
        <f t="shared" si="893"/>
        <v>1611.84</v>
      </c>
      <c r="L5754" s="148">
        <v>0</v>
      </c>
      <c r="M5754" s="148">
        <v>114.568</v>
      </c>
      <c r="N5754" s="148">
        <v>0</v>
      </c>
      <c r="O5754" s="148">
        <v>297.17099999999999</v>
      </c>
      <c r="P5754" s="148">
        <v>0</v>
      </c>
      <c r="Q5754" s="21">
        <f t="shared" si="894"/>
        <v>0</v>
      </c>
      <c r="R5754" s="21">
        <f t="shared" si="895"/>
        <v>366.27389599999998</v>
      </c>
      <c r="S5754" s="21">
        <f t="shared" si="896"/>
        <v>0</v>
      </c>
      <c r="T5754" s="21">
        <f t="shared" si="897"/>
        <v>943.81509600000004</v>
      </c>
      <c r="U5754" s="22">
        <f t="shared" si="898"/>
        <v>1310.088992</v>
      </c>
      <c r="V5754" s="39">
        <f t="shared" si="899"/>
        <v>0.81279096684534446</v>
      </c>
    </row>
    <row r="5755" spans="1:22">
      <c r="A5755">
        <v>5750</v>
      </c>
      <c r="B5755" s="155">
        <f t="shared" si="900"/>
        <v>41514</v>
      </c>
      <c r="C5755" s="148">
        <f t="shared" si="891"/>
        <v>2013</v>
      </c>
      <c r="D5755" s="148">
        <f t="shared" si="892"/>
        <v>8</v>
      </c>
      <c r="E5755" s="152">
        <v>14</v>
      </c>
      <c r="F5755" s="153">
        <v>0</v>
      </c>
      <c r="G5755" s="154">
        <v>372.81700000000001</v>
      </c>
      <c r="H5755" s="154">
        <v>0</v>
      </c>
      <c r="I5755" s="154">
        <v>1186.0940000000001</v>
      </c>
      <c r="J5755" s="151">
        <v>0</v>
      </c>
      <c r="K5755" s="149">
        <f t="shared" si="893"/>
        <v>1558.9110000000001</v>
      </c>
      <c r="L5755" s="148">
        <v>0</v>
      </c>
      <c r="M5755" s="148">
        <v>114.483</v>
      </c>
      <c r="N5755" s="148">
        <v>0</v>
      </c>
      <c r="O5755" s="148">
        <v>280.48899999999998</v>
      </c>
      <c r="P5755" s="148">
        <v>0</v>
      </c>
      <c r="Q5755" s="21">
        <f t="shared" si="894"/>
        <v>0</v>
      </c>
      <c r="R5755" s="21">
        <f t="shared" si="895"/>
        <v>366.00215100000003</v>
      </c>
      <c r="S5755" s="21">
        <f t="shared" si="896"/>
        <v>0</v>
      </c>
      <c r="T5755" s="21">
        <f t="shared" si="897"/>
        <v>890.83306399999992</v>
      </c>
      <c r="U5755" s="22">
        <f t="shared" si="898"/>
        <v>1256.8352150000001</v>
      </c>
      <c r="V5755" s="39">
        <f t="shared" si="899"/>
        <v>0.80622640740876161</v>
      </c>
    </row>
    <row r="5756" spans="1:22">
      <c r="A5756">
        <v>5751</v>
      </c>
      <c r="B5756" s="155">
        <f t="shared" si="900"/>
        <v>41514</v>
      </c>
      <c r="C5756" s="148">
        <f t="shared" si="891"/>
        <v>2013</v>
      </c>
      <c r="D5756" s="148">
        <f t="shared" si="892"/>
        <v>8</v>
      </c>
      <c r="E5756" s="152">
        <v>15</v>
      </c>
      <c r="F5756" s="153">
        <v>0</v>
      </c>
      <c r="G5756" s="154">
        <v>543.43600000000004</v>
      </c>
      <c r="H5756" s="154">
        <v>0</v>
      </c>
      <c r="I5756" s="154">
        <v>1172.8520000000001</v>
      </c>
      <c r="J5756" s="151">
        <v>0</v>
      </c>
      <c r="K5756" s="149">
        <f t="shared" si="893"/>
        <v>1716.288</v>
      </c>
      <c r="L5756" s="148">
        <v>0</v>
      </c>
      <c r="M5756" s="148">
        <v>164.50899999999999</v>
      </c>
      <c r="N5756" s="148">
        <v>0</v>
      </c>
      <c r="O5756" s="148">
        <v>277.67500000000001</v>
      </c>
      <c r="P5756" s="148">
        <v>0</v>
      </c>
      <c r="Q5756" s="21">
        <f t="shared" si="894"/>
        <v>0</v>
      </c>
      <c r="R5756" s="21">
        <f t="shared" si="895"/>
        <v>525.93527299999994</v>
      </c>
      <c r="S5756" s="21">
        <f t="shared" si="896"/>
        <v>0</v>
      </c>
      <c r="T5756" s="21">
        <f t="shared" si="897"/>
        <v>881.89580000000012</v>
      </c>
      <c r="U5756" s="22">
        <f t="shared" si="898"/>
        <v>1407.8310730000001</v>
      </c>
      <c r="V5756" s="39">
        <f t="shared" si="899"/>
        <v>0.82027670938676966</v>
      </c>
    </row>
    <row r="5757" spans="1:22">
      <c r="A5757">
        <v>5752</v>
      </c>
      <c r="B5757" s="155">
        <f t="shared" si="900"/>
        <v>41514</v>
      </c>
      <c r="C5757" s="148">
        <f t="shared" si="891"/>
        <v>2013</v>
      </c>
      <c r="D5757" s="148">
        <f t="shared" si="892"/>
        <v>8</v>
      </c>
      <c r="E5757" s="152">
        <v>16</v>
      </c>
      <c r="F5757" s="153">
        <v>0</v>
      </c>
      <c r="G5757" s="154">
        <v>397.54899999999998</v>
      </c>
      <c r="H5757" s="154">
        <v>0</v>
      </c>
      <c r="I5757" s="154">
        <v>1150.8620000000001</v>
      </c>
      <c r="J5757" s="151">
        <v>0</v>
      </c>
      <c r="K5757" s="149">
        <f t="shared" si="893"/>
        <v>1548.4110000000001</v>
      </c>
      <c r="L5757" s="148">
        <v>0</v>
      </c>
      <c r="M5757" s="148">
        <v>122.622</v>
      </c>
      <c r="N5757" s="148">
        <v>0</v>
      </c>
      <c r="O5757" s="148">
        <v>272.31400000000002</v>
      </c>
      <c r="P5757" s="148">
        <v>0</v>
      </c>
      <c r="Q5757" s="21">
        <f t="shared" si="894"/>
        <v>0</v>
      </c>
      <c r="R5757" s="21">
        <f t="shared" si="895"/>
        <v>392.02253400000001</v>
      </c>
      <c r="S5757" s="21">
        <f t="shared" si="896"/>
        <v>0</v>
      </c>
      <c r="T5757" s="21">
        <f t="shared" si="897"/>
        <v>864.86926400000016</v>
      </c>
      <c r="U5757" s="22">
        <f t="shared" si="898"/>
        <v>1256.8917980000001</v>
      </c>
      <c r="V5757" s="39">
        <f t="shared" si="899"/>
        <v>0.81173008845842609</v>
      </c>
    </row>
    <row r="5758" spans="1:22">
      <c r="A5758">
        <v>5753</v>
      </c>
      <c r="B5758" s="155">
        <f t="shared" si="900"/>
        <v>41514</v>
      </c>
      <c r="C5758" s="148">
        <f t="shared" si="891"/>
        <v>2013</v>
      </c>
      <c r="D5758" s="148">
        <f t="shared" si="892"/>
        <v>8</v>
      </c>
      <c r="E5758" s="152">
        <v>17</v>
      </c>
      <c r="F5758" s="153">
        <v>0</v>
      </c>
      <c r="G5758" s="154">
        <v>442.15</v>
      </c>
      <c r="H5758" s="154">
        <v>0</v>
      </c>
      <c r="I5758" s="154">
        <v>1273.961</v>
      </c>
      <c r="J5758" s="151">
        <v>0</v>
      </c>
      <c r="K5758" s="149">
        <f t="shared" si="893"/>
        <v>1716.1109999999999</v>
      </c>
      <c r="L5758" s="148">
        <v>0</v>
      </c>
      <c r="M5758" s="148">
        <v>136.28200000000001</v>
      </c>
      <c r="N5758" s="148">
        <v>0</v>
      </c>
      <c r="O5758" s="148">
        <v>295.745</v>
      </c>
      <c r="P5758" s="148">
        <v>0</v>
      </c>
      <c r="Q5758" s="21">
        <f t="shared" si="894"/>
        <v>0</v>
      </c>
      <c r="R5758" s="21">
        <f t="shared" si="895"/>
        <v>435.69355400000006</v>
      </c>
      <c r="S5758" s="21">
        <f t="shared" si="896"/>
        <v>0</v>
      </c>
      <c r="T5758" s="21">
        <f t="shared" si="897"/>
        <v>939.2861200000001</v>
      </c>
      <c r="U5758" s="22">
        <f t="shared" si="898"/>
        <v>1374.9796740000002</v>
      </c>
      <c r="V5758" s="39">
        <f t="shared" si="899"/>
        <v>0.80121837923071426</v>
      </c>
    </row>
    <row r="5759" spans="1:22">
      <c r="A5759">
        <v>5754</v>
      </c>
      <c r="B5759" s="155">
        <f t="shared" si="900"/>
        <v>41514</v>
      </c>
      <c r="C5759" s="148">
        <f t="shared" si="891"/>
        <v>2013</v>
      </c>
      <c r="D5759" s="148">
        <f t="shared" si="892"/>
        <v>8</v>
      </c>
      <c r="E5759" s="152">
        <v>18</v>
      </c>
      <c r="F5759" s="153">
        <v>0</v>
      </c>
      <c r="G5759" s="154">
        <v>443.31099999999998</v>
      </c>
      <c r="H5759" s="154">
        <v>0.79800000000000004</v>
      </c>
      <c r="I5759" s="154">
        <v>1300.403</v>
      </c>
      <c r="J5759" s="151">
        <v>0</v>
      </c>
      <c r="K5759" s="149">
        <f t="shared" si="893"/>
        <v>1744.5119999999999</v>
      </c>
      <c r="L5759" s="148">
        <v>0</v>
      </c>
      <c r="M5759" s="148">
        <v>136.48099999999999</v>
      </c>
      <c r="N5759" s="148">
        <v>4.0010000000000003</v>
      </c>
      <c r="O5759" s="148">
        <v>304.58999999999997</v>
      </c>
      <c r="P5759" s="148">
        <v>0</v>
      </c>
      <c r="Q5759" s="21">
        <f t="shared" si="894"/>
        <v>0</v>
      </c>
      <c r="R5759" s="21">
        <f t="shared" si="895"/>
        <v>436.32975699999997</v>
      </c>
      <c r="S5759" s="21">
        <f t="shared" si="896"/>
        <v>7.8059510000000012</v>
      </c>
      <c r="T5759" s="21">
        <f t="shared" si="897"/>
        <v>967.37783999999999</v>
      </c>
      <c r="U5759" s="22">
        <f t="shared" si="898"/>
        <v>1411.5135479999999</v>
      </c>
      <c r="V5759" s="39">
        <f t="shared" si="899"/>
        <v>0.80911655981730135</v>
      </c>
    </row>
    <row r="5760" spans="1:22">
      <c r="A5760">
        <v>5755</v>
      </c>
      <c r="B5760" s="155">
        <f t="shared" si="900"/>
        <v>41514</v>
      </c>
      <c r="C5760" s="148">
        <f t="shared" si="891"/>
        <v>2013</v>
      </c>
      <c r="D5760" s="148">
        <f t="shared" si="892"/>
        <v>8</v>
      </c>
      <c r="E5760" s="152">
        <v>19</v>
      </c>
      <c r="F5760" s="153">
        <v>0</v>
      </c>
      <c r="G5760" s="154">
        <v>680.995</v>
      </c>
      <c r="H5760" s="154">
        <v>0</v>
      </c>
      <c r="I5760" s="154">
        <v>1008.821</v>
      </c>
      <c r="J5760" s="151">
        <v>0</v>
      </c>
      <c r="K5760" s="149">
        <f t="shared" si="893"/>
        <v>1689.816</v>
      </c>
      <c r="L5760" s="148">
        <v>0</v>
      </c>
      <c r="M5760" s="148">
        <v>197.54300000000001</v>
      </c>
      <c r="N5760" s="148">
        <v>0</v>
      </c>
      <c r="O5760" s="148">
        <v>250.92500000000001</v>
      </c>
      <c r="P5760" s="148">
        <v>0</v>
      </c>
      <c r="Q5760" s="21">
        <f t="shared" si="894"/>
        <v>0</v>
      </c>
      <c r="R5760" s="21">
        <f t="shared" si="895"/>
        <v>631.54497100000003</v>
      </c>
      <c r="S5760" s="21">
        <f t="shared" si="896"/>
        <v>0</v>
      </c>
      <c r="T5760" s="21">
        <f t="shared" si="897"/>
        <v>796.93780000000004</v>
      </c>
      <c r="U5760" s="22">
        <f t="shared" si="898"/>
        <v>1428.482771</v>
      </c>
      <c r="V5760" s="39">
        <f t="shared" si="899"/>
        <v>0.84534811541611632</v>
      </c>
    </row>
    <row r="5761" spans="1:22">
      <c r="A5761">
        <v>5756</v>
      </c>
      <c r="B5761" s="155">
        <f t="shared" si="900"/>
        <v>41514</v>
      </c>
      <c r="C5761" s="148">
        <f t="shared" si="891"/>
        <v>2013</v>
      </c>
      <c r="D5761" s="148">
        <f t="shared" si="892"/>
        <v>8</v>
      </c>
      <c r="E5761" s="152">
        <v>20</v>
      </c>
      <c r="F5761" s="153">
        <v>0</v>
      </c>
      <c r="G5761" s="154">
        <v>438.30599999999998</v>
      </c>
      <c r="H5761" s="154">
        <v>0</v>
      </c>
      <c r="I5761" s="154">
        <v>1330.0219999999999</v>
      </c>
      <c r="J5761" s="151">
        <v>0</v>
      </c>
      <c r="K5761" s="149">
        <f t="shared" si="893"/>
        <v>1768.328</v>
      </c>
      <c r="L5761" s="148">
        <v>0</v>
      </c>
      <c r="M5761" s="148">
        <v>136.65700000000001</v>
      </c>
      <c r="N5761" s="148">
        <v>0</v>
      </c>
      <c r="O5761" s="148">
        <v>355.88</v>
      </c>
      <c r="P5761" s="148">
        <v>0</v>
      </c>
      <c r="Q5761" s="21">
        <f t="shared" si="894"/>
        <v>0</v>
      </c>
      <c r="R5761" s="21">
        <f t="shared" si="895"/>
        <v>436.89242900000005</v>
      </c>
      <c r="S5761" s="21">
        <f t="shared" si="896"/>
        <v>0</v>
      </c>
      <c r="T5761" s="21">
        <f t="shared" si="897"/>
        <v>1130.2748799999999</v>
      </c>
      <c r="U5761" s="22">
        <f t="shared" si="898"/>
        <v>1567.1673089999999</v>
      </c>
      <c r="V5761" s="39">
        <f t="shared" si="899"/>
        <v>0.886242432964925</v>
      </c>
    </row>
    <row r="5762" spans="1:22">
      <c r="A5762">
        <v>5757</v>
      </c>
      <c r="B5762" s="155">
        <f t="shared" si="900"/>
        <v>41514</v>
      </c>
      <c r="C5762" s="148">
        <f t="shared" si="891"/>
        <v>2013</v>
      </c>
      <c r="D5762" s="148">
        <f t="shared" si="892"/>
        <v>8</v>
      </c>
      <c r="E5762" s="152">
        <v>21</v>
      </c>
      <c r="F5762" s="153">
        <v>0</v>
      </c>
      <c r="G5762" s="154">
        <v>415.38200000000001</v>
      </c>
      <c r="H5762" s="154">
        <v>0</v>
      </c>
      <c r="I5762" s="154">
        <v>1526.0840000000001</v>
      </c>
      <c r="J5762" s="151">
        <v>0</v>
      </c>
      <c r="K5762" s="149">
        <f t="shared" si="893"/>
        <v>1941.4660000000001</v>
      </c>
      <c r="L5762" s="148">
        <v>0</v>
      </c>
      <c r="M5762" s="148">
        <v>128.08600000000001</v>
      </c>
      <c r="N5762" s="148">
        <v>0</v>
      </c>
      <c r="O5762" s="148">
        <v>395.166</v>
      </c>
      <c r="P5762" s="148">
        <v>0</v>
      </c>
      <c r="Q5762" s="21">
        <f t="shared" si="894"/>
        <v>0</v>
      </c>
      <c r="R5762" s="21">
        <f t="shared" si="895"/>
        <v>409.49094200000008</v>
      </c>
      <c r="S5762" s="21">
        <f t="shared" si="896"/>
        <v>0</v>
      </c>
      <c r="T5762" s="21">
        <f t="shared" si="897"/>
        <v>1255.0472160000002</v>
      </c>
      <c r="U5762" s="22">
        <f t="shared" si="898"/>
        <v>1664.5381580000003</v>
      </c>
      <c r="V5762" s="39">
        <f t="shared" si="899"/>
        <v>0.85736147735783175</v>
      </c>
    </row>
    <row r="5763" spans="1:22">
      <c r="A5763">
        <v>5758</v>
      </c>
      <c r="B5763" s="155">
        <f t="shared" si="900"/>
        <v>41514</v>
      </c>
      <c r="C5763" s="148">
        <f t="shared" si="891"/>
        <v>2013</v>
      </c>
      <c r="D5763" s="148">
        <f t="shared" si="892"/>
        <v>8</v>
      </c>
      <c r="E5763" s="152">
        <v>22</v>
      </c>
      <c r="F5763" s="153">
        <v>0</v>
      </c>
      <c r="G5763" s="154">
        <v>683.19500000000005</v>
      </c>
      <c r="H5763" s="154">
        <v>0</v>
      </c>
      <c r="I5763" s="154">
        <v>1268.4670000000001</v>
      </c>
      <c r="J5763" s="151">
        <v>0</v>
      </c>
      <c r="K5763" s="149">
        <f t="shared" si="893"/>
        <v>1951.6620000000003</v>
      </c>
      <c r="L5763" s="148">
        <v>0</v>
      </c>
      <c r="M5763" s="148">
        <v>197.839</v>
      </c>
      <c r="N5763" s="148">
        <v>0</v>
      </c>
      <c r="O5763" s="148">
        <v>337.54899999999998</v>
      </c>
      <c r="P5763" s="148">
        <v>0</v>
      </c>
      <c r="Q5763" s="21">
        <f t="shared" si="894"/>
        <v>0</v>
      </c>
      <c r="R5763" s="21">
        <f t="shared" si="895"/>
        <v>632.49128299999995</v>
      </c>
      <c r="S5763" s="21">
        <f t="shared" si="896"/>
        <v>0</v>
      </c>
      <c r="T5763" s="21">
        <f t="shared" si="897"/>
        <v>1072.0556240000001</v>
      </c>
      <c r="U5763" s="22">
        <f t="shared" si="898"/>
        <v>1704.5469069999999</v>
      </c>
      <c r="V5763" s="39">
        <f t="shared" si="899"/>
        <v>0.87338222858261305</v>
      </c>
    </row>
    <row r="5764" spans="1:22">
      <c r="A5764">
        <v>5759</v>
      </c>
      <c r="B5764" s="155">
        <f t="shared" si="900"/>
        <v>41514</v>
      </c>
      <c r="C5764" s="148">
        <f t="shared" si="891"/>
        <v>2013</v>
      </c>
      <c r="D5764" s="148">
        <f t="shared" si="892"/>
        <v>8</v>
      </c>
      <c r="E5764" s="152">
        <v>23</v>
      </c>
      <c r="F5764" s="153">
        <v>0</v>
      </c>
      <c r="G5764" s="154">
        <v>407.33100000000002</v>
      </c>
      <c r="H5764" s="154">
        <v>0</v>
      </c>
      <c r="I5764" s="154">
        <v>1461.671</v>
      </c>
      <c r="J5764" s="151">
        <v>0</v>
      </c>
      <c r="K5764" s="149">
        <f t="shared" si="893"/>
        <v>1869.002</v>
      </c>
      <c r="L5764" s="148">
        <v>0</v>
      </c>
      <c r="M5764" s="148">
        <v>125.77500000000001</v>
      </c>
      <c r="N5764" s="148">
        <v>0</v>
      </c>
      <c r="O5764" s="148">
        <v>376.16699999999997</v>
      </c>
      <c r="P5764" s="148">
        <v>0</v>
      </c>
      <c r="Q5764" s="21">
        <f t="shared" si="894"/>
        <v>0</v>
      </c>
      <c r="R5764" s="21">
        <f t="shared" si="895"/>
        <v>402.10267500000003</v>
      </c>
      <c r="S5764" s="21">
        <f t="shared" si="896"/>
        <v>0</v>
      </c>
      <c r="T5764" s="21">
        <f t="shared" si="897"/>
        <v>1194.7063920000001</v>
      </c>
      <c r="U5764" s="22">
        <f t="shared" si="898"/>
        <v>1596.8090670000001</v>
      </c>
      <c r="V5764" s="39">
        <f t="shared" si="899"/>
        <v>0.85436455766232466</v>
      </c>
    </row>
    <row r="5765" spans="1:22">
      <c r="A5765">
        <v>5760</v>
      </c>
      <c r="B5765" s="155">
        <f t="shared" si="900"/>
        <v>41514</v>
      </c>
      <c r="C5765" s="148">
        <f t="shared" si="891"/>
        <v>2013</v>
      </c>
      <c r="D5765" s="148">
        <f t="shared" si="892"/>
        <v>8</v>
      </c>
      <c r="E5765" s="152">
        <v>24</v>
      </c>
      <c r="F5765" s="153">
        <v>0</v>
      </c>
      <c r="G5765" s="154">
        <v>363.60199999999998</v>
      </c>
      <c r="H5765" s="154">
        <v>0</v>
      </c>
      <c r="I5765" s="154">
        <v>1186.3720000000001</v>
      </c>
      <c r="J5765" s="151">
        <v>0</v>
      </c>
      <c r="K5765" s="149">
        <f t="shared" si="893"/>
        <v>1549.9740000000002</v>
      </c>
      <c r="L5765" s="148">
        <v>0</v>
      </c>
      <c r="M5765" s="148">
        <v>113.423</v>
      </c>
      <c r="N5765" s="148">
        <v>0</v>
      </c>
      <c r="O5765" s="148">
        <v>301.67</v>
      </c>
      <c r="P5765" s="148">
        <v>0</v>
      </c>
      <c r="Q5765" s="21">
        <f t="shared" si="894"/>
        <v>0</v>
      </c>
      <c r="R5765" s="21">
        <f t="shared" si="895"/>
        <v>362.61333100000002</v>
      </c>
      <c r="S5765" s="21">
        <f t="shared" si="896"/>
        <v>0</v>
      </c>
      <c r="T5765" s="21">
        <f t="shared" si="897"/>
        <v>958.10392000000013</v>
      </c>
      <c r="U5765" s="22">
        <f t="shared" si="898"/>
        <v>1320.717251</v>
      </c>
      <c r="V5765" s="39">
        <f t="shared" si="899"/>
        <v>0.85208993892800777</v>
      </c>
    </row>
    <row r="5766" spans="1:22">
      <c r="A5766">
        <v>5761</v>
      </c>
      <c r="B5766" s="155">
        <f t="shared" si="900"/>
        <v>41515</v>
      </c>
      <c r="C5766" s="148">
        <f t="shared" si="891"/>
        <v>2013</v>
      </c>
      <c r="D5766" s="148">
        <f t="shared" si="892"/>
        <v>8</v>
      </c>
      <c r="E5766" s="152">
        <v>1</v>
      </c>
      <c r="F5766" s="153">
        <v>0</v>
      </c>
      <c r="G5766" s="154">
        <v>428.291</v>
      </c>
      <c r="H5766" s="154">
        <v>0</v>
      </c>
      <c r="I5766" s="154">
        <v>996.10799999999995</v>
      </c>
      <c r="J5766" s="151">
        <v>0</v>
      </c>
      <c r="K5766" s="149">
        <f t="shared" si="893"/>
        <v>1424.3989999999999</v>
      </c>
      <c r="L5766" s="148">
        <v>0</v>
      </c>
      <c r="M5766" s="148">
        <v>129.86799999999999</v>
      </c>
      <c r="N5766" s="148">
        <v>0</v>
      </c>
      <c r="O5766" s="148">
        <v>241.28899999999999</v>
      </c>
      <c r="P5766" s="148">
        <v>0</v>
      </c>
      <c r="Q5766" s="21">
        <f t="shared" si="894"/>
        <v>0</v>
      </c>
      <c r="R5766" s="21">
        <f t="shared" si="895"/>
        <v>415.187996</v>
      </c>
      <c r="S5766" s="21">
        <f t="shared" si="896"/>
        <v>0</v>
      </c>
      <c r="T5766" s="21">
        <f t="shared" si="897"/>
        <v>766.33386399999995</v>
      </c>
      <c r="U5766" s="22">
        <f t="shared" si="898"/>
        <v>1181.5218599999998</v>
      </c>
      <c r="V5766" s="39">
        <f t="shared" si="899"/>
        <v>0.82948798756528186</v>
      </c>
    </row>
    <row r="5767" spans="1:22">
      <c r="A5767">
        <v>5762</v>
      </c>
      <c r="B5767" s="155">
        <f t="shared" si="900"/>
        <v>41515</v>
      </c>
      <c r="C5767" s="148">
        <f t="shared" ref="C5767:C5830" si="901">YEAR(B5767)</f>
        <v>2013</v>
      </c>
      <c r="D5767" s="148">
        <f t="shared" ref="D5767:D5830" si="902">MONTH(B5767)</f>
        <v>8</v>
      </c>
      <c r="E5767" s="152">
        <v>2</v>
      </c>
      <c r="F5767" s="153">
        <v>0</v>
      </c>
      <c r="G5767" s="154">
        <v>317.44200000000001</v>
      </c>
      <c r="H5767" s="154">
        <v>0</v>
      </c>
      <c r="I5767" s="154">
        <v>1115.5160000000001</v>
      </c>
      <c r="J5767" s="151">
        <v>0</v>
      </c>
      <c r="K5767" s="149">
        <f t="shared" ref="K5767:K5830" si="903">SUM(F5767:J5767)</f>
        <v>1432.9580000000001</v>
      </c>
      <c r="L5767" s="148">
        <v>0</v>
      </c>
      <c r="M5767" s="148">
        <v>98.138000000000005</v>
      </c>
      <c r="N5767" s="148">
        <v>0</v>
      </c>
      <c r="O5767" s="148">
        <v>258.096</v>
      </c>
      <c r="P5767" s="148">
        <v>0</v>
      </c>
      <c r="Q5767" s="21">
        <f t="shared" ref="Q5767:Q5830" si="904">+$Q$2*L5767</f>
        <v>0</v>
      </c>
      <c r="R5767" s="21">
        <f t="shared" ref="R5767:R5830" si="905">+$R$2*M5767</f>
        <v>313.747186</v>
      </c>
      <c r="S5767" s="21">
        <f t="shared" ref="S5767:S5830" si="906">+$S$2*N5767</f>
        <v>0</v>
      </c>
      <c r="T5767" s="21">
        <f t="shared" ref="T5767:T5830" si="907">+$T$2*O5767</f>
        <v>819.712896</v>
      </c>
      <c r="U5767" s="22">
        <f t="shared" ref="U5767:U5830" si="908">SUM(Q5767:T5767)</f>
        <v>1133.4600820000001</v>
      </c>
      <c r="V5767" s="39">
        <f t="shared" ref="V5767:V5830" si="909">+U5767/K5767</f>
        <v>0.79099323357697848</v>
      </c>
    </row>
    <row r="5768" spans="1:22">
      <c r="A5768">
        <v>5763</v>
      </c>
      <c r="B5768" s="155">
        <f t="shared" si="900"/>
        <v>41515</v>
      </c>
      <c r="C5768" s="148">
        <f t="shared" si="901"/>
        <v>2013</v>
      </c>
      <c r="D5768" s="148">
        <f t="shared" si="902"/>
        <v>8</v>
      </c>
      <c r="E5768" s="152">
        <v>3</v>
      </c>
      <c r="F5768" s="153">
        <v>0</v>
      </c>
      <c r="G5768" s="154">
        <v>314.75200000000001</v>
      </c>
      <c r="H5768" s="154">
        <v>0</v>
      </c>
      <c r="I5768" s="154">
        <v>1084.982</v>
      </c>
      <c r="J5768" s="151">
        <v>0</v>
      </c>
      <c r="K5768" s="149">
        <f t="shared" si="903"/>
        <v>1399.7339999999999</v>
      </c>
      <c r="L5768" s="148">
        <v>0</v>
      </c>
      <c r="M5768" s="148">
        <v>96.644999999999996</v>
      </c>
      <c r="N5768" s="148">
        <v>0</v>
      </c>
      <c r="O5768" s="148">
        <v>245.20099999999999</v>
      </c>
      <c r="P5768" s="148">
        <v>0</v>
      </c>
      <c r="Q5768" s="21">
        <f t="shared" si="904"/>
        <v>0</v>
      </c>
      <c r="R5768" s="21">
        <f t="shared" si="905"/>
        <v>308.974065</v>
      </c>
      <c r="S5768" s="21">
        <f t="shared" si="906"/>
        <v>0</v>
      </c>
      <c r="T5768" s="21">
        <f t="shared" si="907"/>
        <v>778.758376</v>
      </c>
      <c r="U5768" s="22">
        <f t="shared" si="908"/>
        <v>1087.7324410000001</v>
      </c>
      <c r="V5768" s="39">
        <f t="shared" si="909"/>
        <v>0.77709939245599535</v>
      </c>
    </row>
    <row r="5769" spans="1:22">
      <c r="A5769">
        <v>5764</v>
      </c>
      <c r="B5769" s="155">
        <f t="shared" si="900"/>
        <v>41515</v>
      </c>
      <c r="C5769" s="148">
        <f t="shared" si="901"/>
        <v>2013</v>
      </c>
      <c r="D5769" s="148">
        <f t="shared" si="902"/>
        <v>8</v>
      </c>
      <c r="E5769" s="152">
        <v>4</v>
      </c>
      <c r="F5769" s="153">
        <v>0</v>
      </c>
      <c r="G5769" s="154">
        <v>308.22699999999998</v>
      </c>
      <c r="H5769" s="154">
        <v>0</v>
      </c>
      <c r="I5769" s="154">
        <v>1080.211</v>
      </c>
      <c r="J5769" s="151">
        <v>0</v>
      </c>
      <c r="K5769" s="149">
        <f t="shared" si="903"/>
        <v>1388.4380000000001</v>
      </c>
      <c r="L5769" s="148">
        <v>0</v>
      </c>
      <c r="M5769" s="148">
        <v>95.230999999999995</v>
      </c>
      <c r="N5769" s="148">
        <v>0</v>
      </c>
      <c r="O5769" s="148">
        <v>244.26400000000001</v>
      </c>
      <c r="P5769" s="148">
        <v>0</v>
      </c>
      <c r="Q5769" s="21">
        <f t="shared" si="904"/>
        <v>0</v>
      </c>
      <c r="R5769" s="21">
        <f t="shared" si="905"/>
        <v>304.453507</v>
      </c>
      <c r="S5769" s="21">
        <f t="shared" si="906"/>
        <v>0</v>
      </c>
      <c r="T5769" s="21">
        <f t="shared" si="907"/>
        <v>775.78246400000012</v>
      </c>
      <c r="U5769" s="22">
        <f t="shared" si="908"/>
        <v>1080.2359710000001</v>
      </c>
      <c r="V5769" s="39">
        <f t="shared" si="909"/>
        <v>0.77802247633671795</v>
      </c>
    </row>
    <row r="5770" spans="1:22">
      <c r="A5770">
        <v>5765</v>
      </c>
      <c r="B5770" s="155">
        <f t="shared" si="900"/>
        <v>41515</v>
      </c>
      <c r="C5770" s="148">
        <f t="shared" si="901"/>
        <v>2013</v>
      </c>
      <c r="D5770" s="148">
        <f t="shared" si="902"/>
        <v>8</v>
      </c>
      <c r="E5770" s="152">
        <v>5</v>
      </c>
      <c r="F5770" s="153">
        <v>0</v>
      </c>
      <c r="G5770" s="154">
        <v>308.95499999999998</v>
      </c>
      <c r="H5770" s="154">
        <v>0</v>
      </c>
      <c r="I5770" s="154">
        <v>1068.8720000000001</v>
      </c>
      <c r="J5770" s="151">
        <v>0</v>
      </c>
      <c r="K5770" s="149">
        <f t="shared" si="903"/>
        <v>1377.827</v>
      </c>
      <c r="L5770" s="148">
        <v>0</v>
      </c>
      <c r="M5770" s="148">
        <v>96.06</v>
      </c>
      <c r="N5770" s="148">
        <v>0</v>
      </c>
      <c r="O5770" s="148">
        <v>244.03399999999999</v>
      </c>
      <c r="P5770" s="148">
        <v>0</v>
      </c>
      <c r="Q5770" s="21">
        <f t="shared" si="904"/>
        <v>0</v>
      </c>
      <c r="R5770" s="21">
        <f t="shared" si="905"/>
        <v>307.10382000000004</v>
      </c>
      <c r="S5770" s="21">
        <f t="shared" si="906"/>
        <v>0</v>
      </c>
      <c r="T5770" s="21">
        <f t="shared" si="907"/>
        <v>775.05198400000006</v>
      </c>
      <c r="U5770" s="22">
        <f t="shared" si="908"/>
        <v>1082.155804</v>
      </c>
      <c r="V5770" s="39">
        <f t="shared" si="909"/>
        <v>0.78540760487347105</v>
      </c>
    </row>
    <row r="5771" spans="1:22">
      <c r="A5771">
        <v>5766</v>
      </c>
      <c r="B5771" s="155">
        <f t="shared" si="900"/>
        <v>41515</v>
      </c>
      <c r="C5771" s="148">
        <f t="shared" si="901"/>
        <v>2013</v>
      </c>
      <c r="D5771" s="148">
        <f t="shared" si="902"/>
        <v>8</v>
      </c>
      <c r="E5771" s="152">
        <v>6</v>
      </c>
      <c r="F5771" s="153">
        <v>0</v>
      </c>
      <c r="G5771" s="154">
        <v>334.78500000000003</v>
      </c>
      <c r="H5771" s="154">
        <v>0</v>
      </c>
      <c r="I5771" s="154">
        <v>1123.8989999999999</v>
      </c>
      <c r="J5771" s="151">
        <v>0</v>
      </c>
      <c r="K5771" s="149">
        <f t="shared" si="903"/>
        <v>1458.684</v>
      </c>
      <c r="L5771" s="148">
        <v>0</v>
      </c>
      <c r="M5771" s="148">
        <v>104.989</v>
      </c>
      <c r="N5771" s="148">
        <v>0</v>
      </c>
      <c r="O5771" s="148">
        <v>251.84399999999999</v>
      </c>
      <c r="P5771" s="148">
        <v>0</v>
      </c>
      <c r="Q5771" s="21">
        <f t="shared" si="904"/>
        <v>0</v>
      </c>
      <c r="R5771" s="21">
        <f t="shared" si="905"/>
        <v>335.649833</v>
      </c>
      <c r="S5771" s="21">
        <f t="shared" si="906"/>
        <v>0</v>
      </c>
      <c r="T5771" s="21">
        <f t="shared" si="907"/>
        <v>799.85654399999999</v>
      </c>
      <c r="U5771" s="22">
        <f t="shared" si="908"/>
        <v>1135.5063769999999</v>
      </c>
      <c r="V5771" s="39">
        <f t="shared" si="909"/>
        <v>0.7784457613849195</v>
      </c>
    </row>
    <row r="5772" spans="1:22">
      <c r="A5772">
        <v>5767</v>
      </c>
      <c r="B5772" s="155">
        <f t="shared" si="900"/>
        <v>41515</v>
      </c>
      <c r="C5772" s="148">
        <f t="shared" si="901"/>
        <v>2013</v>
      </c>
      <c r="D5772" s="148">
        <f t="shared" si="902"/>
        <v>8</v>
      </c>
      <c r="E5772" s="152">
        <v>7</v>
      </c>
      <c r="F5772" s="153">
        <v>0</v>
      </c>
      <c r="G5772" s="154">
        <v>600.36900000000003</v>
      </c>
      <c r="H5772" s="154">
        <v>0</v>
      </c>
      <c r="I5772" s="154">
        <v>875.00300000000004</v>
      </c>
      <c r="J5772" s="151">
        <v>0</v>
      </c>
      <c r="K5772" s="149">
        <f t="shared" si="903"/>
        <v>1475.3720000000001</v>
      </c>
      <c r="L5772" s="148">
        <v>0</v>
      </c>
      <c r="M5772" s="148">
        <v>178.68899999999999</v>
      </c>
      <c r="N5772" s="148">
        <v>0</v>
      </c>
      <c r="O5772" s="148">
        <v>205.404</v>
      </c>
      <c r="P5772" s="148">
        <v>0</v>
      </c>
      <c r="Q5772" s="21">
        <f t="shared" si="904"/>
        <v>0</v>
      </c>
      <c r="R5772" s="21">
        <f t="shared" si="905"/>
        <v>571.268733</v>
      </c>
      <c r="S5772" s="21">
        <f t="shared" si="906"/>
        <v>0</v>
      </c>
      <c r="T5772" s="21">
        <f t="shared" si="907"/>
        <v>652.36310400000002</v>
      </c>
      <c r="U5772" s="22">
        <f t="shared" si="908"/>
        <v>1223.6318369999999</v>
      </c>
      <c r="V5772" s="39">
        <f t="shared" si="909"/>
        <v>0.82937173607740955</v>
      </c>
    </row>
    <row r="5773" spans="1:22">
      <c r="A5773">
        <v>5768</v>
      </c>
      <c r="B5773" s="155">
        <f t="shared" si="900"/>
        <v>41515</v>
      </c>
      <c r="C5773" s="148">
        <f t="shared" si="901"/>
        <v>2013</v>
      </c>
      <c r="D5773" s="148">
        <f t="shared" si="902"/>
        <v>8</v>
      </c>
      <c r="E5773" s="152">
        <v>8</v>
      </c>
      <c r="F5773" s="153">
        <v>0</v>
      </c>
      <c r="G5773" s="154">
        <v>335.53399999999999</v>
      </c>
      <c r="H5773" s="154">
        <v>0</v>
      </c>
      <c r="I5773" s="154">
        <v>1128.01</v>
      </c>
      <c r="J5773" s="151">
        <v>0</v>
      </c>
      <c r="K5773" s="149">
        <f t="shared" si="903"/>
        <v>1463.5439999999999</v>
      </c>
      <c r="L5773" s="148">
        <v>0</v>
      </c>
      <c r="M5773" s="148">
        <v>105.998</v>
      </c>
      <c r="N5773" s="148">
        <v>0</v>
      </c>
      <c r="O5773" s="148">
        <v>262.04300000000001</v>
      </c>
      <c r="P5773" s="148">
        <v>0</v>
      </c>
      <c r="Q5773" s="21">
        <f t="shared" si="904"/>
        <v>0</v>
      </c>
      <c r="R5773" s="21">
        <f t="shared" si="905"/>
        <v>338.875606</v>
      </c>
      <c r="S5773" s="21">
        <f t="shared" si="906"/>
        <v>0</v>
      </c>
      <c r="T5773" s="21">
        <f t="shared" si="907"/>
        <v>832.24856800000009</v>
      </c>
      <c r="U5773" s="22">
        <f t="shared" si="908"/>
        <v>1171.124174</v>
      </c>
      <c r="V5773" s="39">
        <f t="shared" si="909"/>
        <v>0.80019744811225368</v>
      </c>
    </row>
    <row r="5774" spans="1:22">
      <c r="A5774">
        <v>5769</v>
      </c>
      <c r="B5774" s="155">
        <f t="shared" si="900"/>
        <v>41515</v>
      </c>
      <c r="C5774" s="148">
        <f t="shared" si="901"/>
        <v>2013</v>
      </c>
      <c r="D5774" s="148">
        <f t="shared" si="902"/>
        <v>8</v>
      </c>
      <c r="E5774" s="152">
        <v>9</v>
      </c>
      <c r="F5774" s="153">
        <v>0</v>
      </c>
      <c r="G5774" s="154">
        <v>337.76400000000001</v>
      </c>
      <c r="H5774" s="154">
        <v>0</v>
      </c>
      <c r="I5774" s="154">
        <v>1143.0899999999999</v>
      </c>
      <c r="J5774" s="151">
        <v>0</v>
      </c>
      <c r="K5774" s="149">
        <f t="shared" si="903"/>
        <v>1480.8539999999998</v>
      </c>
      <c r="L5774" s="148">
        <v>0</v>
      </c>
      <c r="M5774" s="148">
        <v>106.20399999999999</v>
      </c>
      <c r="N5774" s="148">
        <v>0</v>
      </c>
      <c r="O5774" s="148">
        <v>265.452</v>
      </c>
      <c r="P5774" s="148">
        <v>0</v>
      </c>
      <c r="Q5774" s="21">
        <f t="shared" si="904"/>
        <v>0</v>
      </c>
      <c r="R5774" s="21">
        <f t="shared" si="905"/>
        <v>339.53418799999997</v>
      </c>
      <c r="S5774" s="21">
        <f t="shared" si="906"/>
        <v>0</v>
      </c>
      <c r="T5774" s="21">
        <f t="shared" si="907"/>
        <v>843.07555200000002</v>
      </c>
      <c r="U5774" s="22">
        <f t="shared" si="908"/>
        <v>1182.6097399999999</v>
      </c>
      <c r="V5774" s="39">
        <f t="shared" si="909"/>
        <v>0.79859982145437702</v>
      </c>
    </row>
    <row r="5775" spans="1:22">
      <c r="A5775">
        <v>5770</v>
      </c>
      <c r="B5775" s="155">
        <f t="shared" si="900"/>
        <v>41515</v>
      </c>
      <c r="C5775" s="148">
        <f t="shared" si="901"/>
        <v>2013</v>
      </c>
      <c r="D5775" s="148">
        <f t="shared" si="902"/>
        <v>8</v>
      </c>
      <c r="E5775" s="152">
        <v>10</v>
      </c>
      <c r="F5775" s="153">
        <v>0</v>
      </c>
      <c r="G5775" s="154">
        <v>339.29199999999997</v>
      </c>
      <c r="H5775" s="154">
        <v>0</v>
      </c>
      <c r="I5775" s="154">
        <v>1384.953</v>
      </c>
      <c r="J5775" s="151">
        <v>0</v>
      </c>
      <c r="K5775" s="149">
        <f t="shared" si="903"/>
        <v>1724.2449999999999</v>
      </c>
      <c r="L5775" s="148">
        <v>0</v>
      </c>
      <c r="M5775" s="148">
        <v>106.494</v>
      </c>
      <c r="N5775" s="148">
        <v>0</v>
      </c>
      <c r="O5775" s="148">
        <v>317.07299999999998</v>
      </c>
      <c r="P5775" s="148">
        <v>0</v>
      </c>
      <c r="Q5775" s="21">
        <f t="shared" si="904"/>
        <v>0</v>
      </c>
      <c r="R5775" s="21">
        <f t="shared" si="905"/>
        <v>340.46131800000001</v>
      </c>
      <c r="S5775" s="21">
        <f t="shared" si="906"/>
        <v>0</v>
      </c>
      <c r="T5775" s="21">
        <f t="shared" si="907"/>
        <v>1007.0238479999999</v>
      </c>
      <c r="U5775" s="22">
        <f t="shared" si="908"/>
        <v>1347.4851659999999</v>
      </c>
      <c r="V5775" s="39">
        <f t="shared" si="909"/>
        <v>0.78149286557304798</v>
      </c>
    </row>
    <row r="5776" spans="1:22">
      <c r="A5776">
        <v>5771</v>
      </c>
      <c r="B5776" s="155">
        <f t="shared" si="900"/>
        <v>41515</v>
      </c>
      <c r="C5776" s="148">
        <f t="shared" si="901"/>
        <v>2013</v>
      </c>
      <c r="D5776" s="148">
        <f t="shared" si="902"/>
        <v>8</v>
      </c>
      <c r="E5776" s="152">
        <v>11</v>
      </c>
      <c r="F5776" s="153">
        <v>0</v>
      </c>
      <c r="G5776" s="154">
        <v>336.86200000000002</v>
      </c>
      <c r="H5776" s="154">
        <v>0</v>
      </c>
      <c r="I5776" s="154">
        <v>1311.8810000000001</v>
      </c>
      <c r="J5776" s="151">
        <v>0</v>
      </c>
      <c r="K5776" s="149">
        <f t="shared" si="903"/>
        <v>1648.7430000000002</v>
      </c>
      <c r="L5776" s="148">
        <v>0</v>
      </c>
      <c r="M5776" s="148">
        <v>105.44</v>
      </c>
      <c r="N5776" s="148">
        <v>0</v>
      </c>
      <c r="O5776" s="148">
        <v>303.58600000000001</v>
      </c>
      <c r="P5776" s="148">
        <v>0</v>
      </c>
      <c r="Q5776" s="21">
        <f t="shared" si="904"/>
        <v>0</v>
      </c>
      <c r="R5776" s="21">
        <f t="shared" si="905"/>
        <v>337.09168</v>
      </c>
      <c r="S5776" s="21">
        <f t="shared" si="906"/>
        <v>0</v>
      </c>
      <c r="T5776" s="21">
        <f t="shared" si="907"/>
        <v>964.18913600000008</v>
      </c>
      <c r="U5776" s="22">
        <f t="shared" si="908"/>
        <v>1301.280816</v>
      </c>
      <c r="V5776" s="39">
        <f t="shared" si="909"/>
        <v>0.78925630980692552</v>
      </c>
    </row>
    <row r="5777" spans="1:22">
      <c r="A5777">
        <v>5772</v>
      </c>
      <c r="B5777" s="155">
        <f t="shared" si="900"/>
        <v>41515</v>
      </c>
      <c r="C5777" s="148">
        <f t="shared" si="901"/>
        <v>2013</v>
      </c>
      <c r="D5777" s="148">
        <f t="shared" si="902"/>
        <v>8</v>
      </c>
      <c r="E5777" s="152">
        <v>12</v>
      </c>
      <c r="F5777" s="153">
        <v>0</v>
      </c>
      <c r="G5777" s="154">
        <v>388.52800000000002</v>
      </c>
      <c r="H5777" s="154">
        <v>0</v>
      </c>
      <c r="I5777" s="154">
        <v>1410.415</v>
      </c>
      <c r="J5777" s="151">
        <v>0</v>
      </c>
      <c r="K5777" s="149">
        <f t="shared" si="903"/>
        <v>1798.943</v>
      </c>
      <c r="L5777" s="148">
        <v>0</v>
      </c>
      <c r="M5777" s="148">
        <v>120.95</v>
      </c>
      <c r="N5777" s="148">
        <v>0</v>
      </c>
      <c r="O5777" s="148">
        <v>321.29300000000001</v>
      </c>
      <c r="P5777" s="148">
        <v>0</v>
      </c>
      <c r="Q5777" s="21">
        <f t="shared" si="904"/>
        <v>0</v>
      </c>
      <c r="R5777" s="21">
        <f t="shared" si="905"/>
        <v>386.67715000000004</v>
      </c>
      <c r="S5777" s="21">
        <f t="shared" si="906"/>
        <v>0</v>
      </c>
      <c r="T5777" s="21">
        <f t="shared" si="907"/>
        <v>1020.4265680000001</v>
      </c>
      <c r="U5777" s="22">
        <f t="shared" si="908"/>
        <v>1407.1037180000001</v>
      </c>
      <c r="V5777" s="39">
        <f t="shared" si="909"/>
        <v>0.78218360337153547</v>
      </c>
    </row>
    <row r="5778" spans="1:22">
      <c r="A5778">
        <v>5773</v>
      </c>
      <c r="B5778" s="155">
        <f t="shared" si="900"/>
        <v>41515</v>
      </c>
      <c r="C5778" s="148">
        <f t="shared" si="901"/>
        <v>2013</v>
      </c>
      <c r="D5778" s="148">
        <f t="shared" si="902"/>
        <v>8</v>
      </c>
      <c r="E5778" s="152">
        <v>13</v>
      </c>
      <c r="F5778" s="153">
        <v>0</v>
      </c>
      <c r="G5778" s="154">
        <v>391.56400000000002</v>
      </c>
      <c r="H5778" s="154">
        <v>0</v>
      </c>
      <c r="I5778" s="154">
        <v>1182.202</v>
      </c>
      <c r="J5778" s="151">
        <v>0</v>
      </c>
      <c r="K5778" s="149">
        <f t="shared" si="903"/>
        <v>1573.7660000000001</v>
      </c>
      <c r="L5778" s="148">
        <v>0</v>
      </c>
      <c r="M5778" s="148">
        <v>121.92400000000001</v>
      </c>
      <c r="N5778" s="148">
        <v>0</v>
      </c>
      <c r="O5778" s="148">
        <v>277.55099999999999</v>
      </c>
      <c r="P5778" s="148">
        <v>0</v>
      </c>
      <c r="Q5778" s="21">
        <f t="shared" si="904"/>
        <v>0</v>
      </c>
      <c r="R5778" s="21">
        <f t="shared" si="905"/>
        <v>389.79102800000004</v>
      </c>
      <c r="S5778" s="21">
        <f t="shared" si="906"/>
        <v>0</v>
      </c>
      <c r="T5778" s="21">
        <f t="shared" si="907"/>
        <v>881.50197600000001</v>
      </c>
      <c r="U5778" s="22">
        <f t="shared" si="908"/>
        <v>1271.2930040000001</v>
      </c>
      <c r="V5778" s="39">
        <f t="shared" si="909"/>
        <v>0.80780306856292494</v>
      </c>
    </row>
    <row r="5779" spans="1:22">
      <c r="A5779">
        <v>5774</v>
      </c>
      <c r="B5779" s="155">
        <f t="shared" si="900"/>
        <v>41515</v>
      </c>
      <c r="C5779" s="148">
        <f t="shared" si="901"/>
        <v>2013</v>
      </c>
      <c r="D5779" s="148">
        <f t="shared" si="902"/>
        <v>8</v>
      </c>
      <c r="E5779" s="152">
        <v>14</v>
      </c>
      <c r="F5779" s="153">
        <v>0</v>
      </c>
      <c r="G5779" s="154">
        <v>409.447</v>
      </c>
      <c r="H5779" s="154">
        <v>0</v>
      </c>
      <c r="I5779" s="154">
        <v>1145.847</v>
      </c>
      <c r="J5779" s="151">
        <v>0</v>
      </c>
      <c r="K5779" s="149">
        <f t="shared" si="903"/>
        <v>1555.2939999999999</v>
      </c>
      <c r="L5779" s="148">
        <v>0</v>
      </c>
      <c r="M5779" s="148">
        <v>127.792</v>
      </c>
      <c r="N5779" s="148">
        <v>0</v>
      </c>
      <c r="O5779" s="148">
        <v>278.09899999999999</v>
      </c>
      <c r="P5779" s="148">
        <v>0</v>
      </c>
      <c r="Q5779" s="21">
        <f t="shared" si="904"/>
        <v>0</v>
      </c>
      <c r="R5779" s="21">
        <f t="shared" si="905"/>
        <v>408.55102400000004</v>
      </c>
      <c r="S5779" s="21">
        <f t="shared" si="906"/>
        <v>0</v>
      </c>
      <c r="T5779" s="21">
        <f t="shared" si="907"/>
        <v>883.24242400000003</v>
      </c>
      <c r="U5779" s="22">
        <f t="shared" si="908"/>
        <v>1291.7934480000001</v>
      </c>
      <c r="V5779" s="39">
        <f t="shared" si="909"/>
        <v>0.83057830095146012</v>
      </c>
    </row>
    <row r="5780" spans="1:22">
      <c r="A5780">
        <v>5775</v>
      </c>
      <c r="B5780" s="155">
        <f t="shared" si="900"/>
        <v>41515</v>
      </c>
      <c r="C5780" s="148">
        <f t="shared" si="901"/>
        <v>2013</v>
      </c>
      <c r="D5780" s="148">
        <f t="shared" si="902"/>
        <v>8</v>
      </c>
      <c r="E5780" s="152">
        <v>15</v>
      </c>
      <c r="F5780" s="153">
        <v>0</v>
      </c>
      <c r="G5780" s="154">
        <v>425.64800000000002</v>
      </c>
      <c r="H5780" s="154">
        <v>0</v>
      </c>
      <c r="I5780" s="154">
        <v>1063.125</v>
      </c>
      <c r="J5780" s="151">
        <v>0</v>
      </c>
      <c r="K5780" s="149">
        <f t="shared" si="903"/>
        <v>1488.7730000000001</v>
      </c>
      <c r="L5780" s="148">
        <v>0</v>
      </c>
      <c r="M5780" s="148">
        <v>133.291</v>
      </c>
      <c r="N5780" s="148">
        <v>0</v>
      </c>
      <c r="O5780" s="148">
        <v>276.52600000000001</v>
      </c>
      <c r="P5780" s="148">
        <v>0</v>
      </c>
      <c r="Q5780" s="21">
        <f t="shared" si="904"/>
        <v>0</v>
      </c>
      <c r="R5780" s="21">
        <f t="shared" si="905"/>
        <v>426.131327</v>
      </c>
      <c r="S5780" s="21">
        <f t="shared" si="906"/>
        <v>0</v>
      </c>
      <c r="T5780" s="21">
        <f t="shared" si="907"/>
        <v>878.24657600000012</v>
      </c>
      <c r="U5780" s="22">
        <f t="shared" si="908"/>
        <v>1304.3779030000001</v>
      </c>
      <c r="V5780" s="39">
        <f t="shared" si="909"/>
        <v>0.8761429062724807</v>
      </c>
    </row>
    <row r="5781" spans="1:22">
      <c r="A5781">
        <v>5776</v>
      </c>
      <c r="B5781" s="155">
        <f t="shared" si="900"/>
        <v>41515</v>
      </c>
      <c r="C5781" s="148">
        <f t="shared" si="901"/>
        <v>2013</v>
      </c>
      <c r="D5781" s="148">
        <f t="shared" si="902"/>
        <v>8</v>
      </c>
      <c r="E5781" s="152">
        <v>16</v>
      </c>
      <c r="F5781" s="153">
        <v>0</v>
      </c>
      <c r="G5781" s="154">
        <v>434.47199999999998</v>
      </c>
      <c r="H5781" s="154">
        <v>0</v>
      </c>
      <c r="I5781" s="154">
        <v>1141.425</v>
      </c>
      <c r="J5781" s="151">
        <v>0</v>
      </c>
      <c r="K5781" s="149">
        <f t="shared" si="903"/>
        <v>1575.8969999999999</v>
      </c>
      <c r="L5781" s="148">
        <v>0</v>
      </c>
      <c r="M5781" s="148">
        <v>136.804</v>
      </c>
      <c r="N5781" s="148">
        <v>0</v>
      </c>
      <c r="O5781" s="148">
        <v>270.90100000000001</v>
      </c>
      <c r="P5781" s="148">
        <v>0</v>
      </c>
      <c r="Q5781" s="21">
        <f t="shared" si="904"/>
        <v>0</v>
      </c>
      <c r="R5781" s="21">
        <f t="shared" si="905"/>
        <v>437.36238800000001</v>
      </c>
      <c r="S5781" s="21">
        <f t="shared" si="906"/>
        <v>0</v>
      </c>
      <c r="T5781" s="21">
        <f t="shared" si="907"/>
        <v>860.38157600000011</v>
      </c>
      <c r="U5781" s="22">
        <f t="shared" si="908"/>
        <v>1297.7439640000002</v>
      </c>
      <c r="V5781" s="39">
        <f t="shared" si="909"/>
        <v>0.82349542133781606</v>
      </c>
    </row>
    <row r="5782" spans="1:22">
      <c r="A5782">
        <v>5777</v>
      </c>
      <c r="B5782" s="155">
        <f t="shared" si="900"/>
        <v>41515</v>
      </c>
      <c r="C5782" s="148">
        <f t="shared" si="901"/>
        <v>2013</v>
      </c>
      <c r="D5782" s="148">
        <f t="shared" si="902"/>
        <v>8</v>
      </c>
      <c r="E5782" s="152">
        <v>17</v>
      </c>
      <c r="F5782" s="153">
        <v>0</v>
      </c>
      <c r="G5782" s="154">
        <v>395.30599999999998</v>
      </c>
      <c r="H5782" s="154">
        <v>0</v>
      </c>
      <c r="I5782" s="154">
        <v>1122.8900000000001</v>
      </c>
      <c r="J5782" s="151">
        <v>0</v>
      </c>
      <c r="K5782" s="149">
        <f t="shared" si="903"/>
        <v>1518.1960000000001</v>
      </c>
      <c r="L5782" s="148">
        <v>0</v>
      </c>
      <c r="M5782" s="148">
        <v>125.848</v>
      </c>
      <c r="N5782" s="148">
        <v>0</v>
      </c>
      <c r="O5782" s="148">
        <v>265.62599999999998</v>
      </c>
      <c r="P5782" s="148">
        <v>0</v>
      </c>
      <c r="Q5782" s="21">
        <f t="shared" si="904"/>
        <v>0</v>
      </c>
      <c r="R5782" s="21">
        <f t="shared" si="905"/>
        <v>402.33605599999999</v>
      </c>
      <c r="S5782" s="21">
        <f t="shared" si="906"/>
        <v>0</v>
      </c>
      <c r="T5782" s="21">
        <f t="shared" si="907"/>
        <v>843.62817599999994</v>
      </c>
      <c r="U5782" s="22">
        <f t="shared" si="908"/>
        <v>1245.9642319999998</v>
      </c>
      <c r="V5782" s="39">
        <f t="shared" si="909"/>
        <v>0.8206873368129014</v>
      </c>
    </row>
    <row r="5783" spans="1:22">
      <c r="A5783">
        <v>5778</v>
      </c>
      <c r="B5783" s="155">
        <f t="shared" si="900"/>
        <v>41515</v>
      </c>
      <c r="C5783" s="148">
        <f t="shared" si="901"/>
        <v>2013</v>
      </c>
      <c r="D5783" s="148">
        <f t="shared" si="902"/>
        <v>8</v>
      </c>
      <c r="E5783" s="152">
        <v>18</v>
      </c>
      <c r="F5783" s="153">
        <v>0</v>
      </c>
      <c r="G5783" s="154">
        <v>395.726</v>
      </c>
      <c r="H5783" s="154">
        <v>0</v>
      </c>
      <c r="I5783" s="154">
        <v>1117.721</v>
      </c>
      <c r="J5783" s="151">
        <v>0</v>
      </c>
      <c r="K5783" s="149">
        <f t="shared" si="903"/>
        <v>1513.4470000000001</v>
      </c>
      <c r="L5783" s="148">
        <v>0</v>
      </c>
      <c r="M5783" s="148">
        <v>125.80200000000001</v>
      </c>
      <c r="N5783" s="148">
        <v>0</v>
      </c>
      <c r="O5783" s="148">
        <v>263.91199999999998</v>
      </c>
      <c r="P5783" s="148">
        <v>0</v>
      </c>
      <c r="Q5783" s="21">
        <f t="shared" si="904"/>
        <v>0</v>
      </c>
      <c r="R5783" s="21">
        <f t="shared" si="905"/>
        <v>402.18899400000004</v>
      </c>
      <c r="S5783" s="21">
        <f t="shared" si="906"/>
        <v>0</v>
      </c>
      <c r="T5783" s="21">
        <f t="shared" si="907"/>
        <v>838.18451199999993</v>
      </c>
      <c r="U5783" s="22">
        <f t="shared" si="908"/>
        <v>1240.3735059999999</v>
      </c>
      <c r="V5783" s="39">
        <f t="shared" si="909"/>
        <v>0.81956851214479254</v>
      </c>
    </row>
    <row r="5784" spans="1:22">
      <c r="A5784">
        <v>5779</v>
      </c>
      <c r="B5784" s="155">
        <f t="shared" si="900"/>
        <v>41515</v>
      </c>
      <c r="C5784" s="148">
        <f t="shared" si="901"/>
        <v>2013</v>
      </c>
      <c r="D5784" s="148">
        <f t="shared" si="902"/>
        <v>8</v>
      </c>
      <c r="E5784" s="152">
        <v>19</v>
      </c>
      <c r="F5784" s="153">
        <v>0</v>
      </c>
      <c r="G5784" s="154">
        <v>663.34100000000001</v>
      </c>
      <c r="H5784" s="154">
        <v>0</v>
      </c>
      <c r="I5784" s="154">
        <v>918.22299999999996</v>
      </c>
      <c r="J5784" s="151">
        <v>0</v>
      </c>
      <c r="K5784" s="149">
        <f t="shared" si="903"/>
        <v>1581.5639999999999</v>
      </c>
      <c r="L5784" s="148">
        <v>0</v>
      </c>
      <c r="M5784" s="148">
        <v>196.59299999999999</v>
      </c>
      <c r="N5784" s="148">
        <v>0</v>
      </c>
      <c r="O5784" s="148">
        <v>226.23699999999999</v>
      </c>
      <c r="P5784" s="148">
        <v>0</v>
      </c>
      <c r="Q5784" s="21">
        <f t="shared" si="904"/>
        <v>0</v>
      </c>
      <c r="R5784" s="21">
        <f t="shared" si="905"/>
        <v>628.50782099999992</v>
      </c>
      <c r="S5784" s="21">
        <f t="shared" si="906"/>
        <v>0</v>
      </c>
      <c r="T5784" s="21">
        <f t="shared" si="907"/>
        <v>718.52871200000004</v>
      </c>
      <c r="U5784" s="22">
        <f t="shared" si="908"/>
        <v>1347.036533</v>
      </c>
      <c r="V5784" s="39">
        <f t="shared" si="909"/>
        <v>0.85171168096896499</v>
      </c>
    </row>
    <row r="5785" spans="1:22">
      <c r="A5785">
        <v>5780</v>
      </c>
      <c r="B5785" s="155">
        <f t="shared" si="900"/>
        <v>41515</v>
      </c>
      <c r="C5785" s="148">
        <f t="shared" si="901"/>
        <v>2013</v>
      </c>
      <c r="D5785" s="148">
        <f t="shared" si="902"/>
        <v>8</v>
      </c>
      <c r="E5785" s="152">
        <v>20</v>
      </c>
      <c r="F5785" s="153">
        <v>0</v>
      </c>
      <c r="G5785" s="154">
        <v>662.11699999999996</v>
      </c>
      <c r="H5785" s="154">
        <v>0</v>
      </c>
      <c r="I5785" s="154">
        <v>1223.864</v>
      </c>
      <c r="J5785" s="151">
        <v>0</v>
      </c>
      <c r="K5785" s="149">
        <f t="shared" si="903"/>
        <v>1885.981</v>
      </c>
      <c r="L5785" s="148">
        <v>0</v>
      </c>
      <c r="M5785" s="148">
        <v>196.733</v>
      </c>
      <c r="N5785" s="148">
        <v>0</v>
      </c>
      <c r="O5785" s="148">
        <v>295.15499999999997</v>
      </c>
      <c r="P5785" s="148">
        <v>0</v>
      </c>
      <c r="Q5785" s="21">
        <f t="shared" si="904"/>
        <v>0</v>
      </c>
      <c r="R5785" s="21">
        <f t="shared" si="905"/>
        <v>628.95540100000005</v>
      </c>
      <c r="S5785" s="21">
        <f t="shared" si="906"/>
        <v>0</v>
      </c>
      <c r="T5785" s="21">
        <f t="shared" si="907"/>
        <v>937.41228000000001</v>
      </c>
      <c r="U5785" s="22">
        <f t="shared" si="908"/>
        <v>1566.3676810000002</v>
      </c>
      <c r="V5785" s="39">
        <f t="shared" si="909"/>
        <v>0.83053205785212059</v>
      </c>
    </row>
    <row r="5786" spans="1:22">
      <c r="A5786">
        <v>5781</v>
      </c>
      <c r="B5786" s="155">
        <f t="shared" si="900"/>
        <v>41515</v>
      </c>
      <c r="C5786" s="148">
        <f t="shared" si="901"/>
        <v>2013</v>
      </c>
      <c r="D5786" s="148">
        <f t="shared" si="902"/>
        <v>8</v>
      </c>
      <c r="E5786" s="152">
        <v>21</v>
      </c>
      <c r="F5786" s="153">
        <v>0</v>
      </c>
      <c r="G5786" s="154">
        <v>667.00900000000001</v>
      </c>
      <c r="H5786" s="154">
        <v>0</v>
      </c>
      <c r="I5786" s="154">
        <v>1231.8679999999999</v>
      </c>
      <c r="J5786" s="151">
        <v>0</v>
      </c>
      <c r="K5786" s="149">
        <f t="shared" si="903"/>
        <v>1898.877</v>
      </c>
      <c r="L5786" s="148">
        <v>0</v>
      </c>
      <c r="M5786" s="148">
        <v>196.886</v>
      </c>
      <c r="N5786" s="148">
        <v>0</v>
      </c>
      <c r="O5786" s="148">
        <v>296.27100000000002</v>
      </c>
      <c r="P5786" s="148">
        <v>0</v>
      </c>
      <c r="Q5786" s="21">
        <f t="shared" si="904"/>
        <v>0</v>
      </c>
      <c r="R5786" s="21">
        <f t="shared" si="905"/>
        <v>629.44454199999996</v>
      </c>
      <c r="S5786" s="21">
        <f t="shared" si="906"/>
        <v>0</v>
      </c>
      <c r="T5786" s="21">
        <f t="shared" si="907"/>
        <v>940.95669600000008</v>
      </c>
      <c r="U5786" s="22">
        <f t="shared" si="908"/>
        <v>1570.4012379999999</v>
      </c>
      <c r="V5786" s="39">
        <f t="shared" si="909"/>
        <v>0.82701577721990416</v>
      </c>
    </row>
    <row r="5787" spans="1:22">
      <c r="A5787">
        <v>5782</v>
      </c>
      <c r="B5787" s="155">
        <f t="shared" si="900"/>
        <v>41515</v>
      </c>
      <c r="C5787" s="148">
        <f t="shared" si="901"/>
        <v>2013</v>
      </c>
      <c r="D5787" s="148">
        <f t="shared" si="902"/>
        <v>8</v>
      </c>
      <c r="E5787" s="152">
        <v>22</v>
      </c>
      <c r="F5787" s="153">
        <v>0</v>
      </c>
      <c r="G5787" s="154">
        <v>746.73</v>
      </c>
      <c r="H5787" s="154">
        <v>0</v>
      </c>
      <c r="I5787" s="154">
        <v>974.10900000000004</v>
      </c>
      <c r="J5787" s="151">
        <v>0</v>
      </c>
      <c r="K5787" s="149">
        <f t="shared" si="903"/>
        <v>1720.8389999999999</v>
      </c>
      <c r="L5787" s="148">
        <v>0</v>
      </c>
      <c r="M5787" s="148">
        <v>217.73</v>
      </c>
      <c r="N5787" s="148">
        <v>0</v>
      </c>
      <c r="O5787" s="148">
        <v>236.755</v>
      </c>
      <c r="P5787" s="148">
        <v>0</v>
      </c>
      <c r="Q5787" s="21">
        <f t="shared" si="904"/>
        <v>0</v>
      </c>
      <c r="R5787" s="21">
        <f t="shared" si="905"/>
        <v>696.08280999999999</v>
      </c>
      <c r="S5787" s="21">
        <f t="shared" si="906"/>
        <v>0</v>
      </c>
      <c r="T5787" s="21">
        <f t="shared" si="907"/>
        <v>751.93388000000004</v>
      </c>
      <c r="U5787" s="22">
        <f t="shared" si="908"/>
        <v>1448.0166899999999</v>
      </c>
      <c r="V5787" s="39">
        <f t="shared" si="909"/>
        <v>0.84145971238448225</v>
      </c>
    </row>
    <row r="5788" spans="1:22">
      <c r="A5788">
        <v>5783</v>
      </c>
      <c r="B5788" s="155">
        <f t="shared" si="900"/>
        <v>41515</v>
      </c>
      <c r="C5788" s="148">
        <f t="shared" si="901"/>
        <v>2013</v>
      </c>
      <c r="D5788" s="148">
        <f t="shared" si="902"/>
        <v>8</v>
      </c>
      <c r="E5788" s="152">
        <v>23</v>
      </c>
      <c r="F5788" s="153">
        <v>0</v>
      </c>
      <c r="G5788" s="154">
        <v>745.80600000000004</v>
      </c>
      <c r="H5788" s="154">
        <v>0</v>
      </c>
      <c r="I5788" s="154">
        <v>824.22699999999998</v>
      </c>
      <c r="J5788" s="151">
        <v>0</v>
      </c>
      <c r="K5788" s="149">
        <f t="shared" si="903"/>
        <v>1570.0329999999999</v>
      </c>
      <c r="L5788" s="148">
        <v>0</v>
      </c>
      <c r="M5788" s="148">
        <v>217.59100000000001</v>
      </c>
      <c r="N5788" s="148">
        <v>0</v>
      </c>
      <c r="O5788" s="148">
        <v>197.745</v>
      </c>
      <c r="P5788" s="148">
        <v>0</v>
      </c>
      <c r="Q5788" s="21">
        <f t="shared" si="904"/>
        <v>0</v>
      </c>
      <c r="R5788" s="21">
        <f t="shared" si="905"/>
        <v>695.63842700000009</v>
      </c>
      <c r="S5788" s="21">
        <f t="shared" si="906"/>
        <v>0</v>
      </c>
      <c r="T5788" s="21">
        <f t="shared" si="907"/>
        <v>628.03812000000005</v>
      </c>
      <c r="U5788" s="22">
        <f t="shared" si="908"/>
        <v>1323.676547</v>
      </c>
      <c r="V5788" s="39">
        <f t="shared" si="909"/>
        <v>0.84308835992619269</v>
      </c>
    </row>
    <row r="5789" spans="1:22">
      <c r="A5789">
        <v>5784</v>
      </c>
      <c r="B5789" s="155">
        <f t="shared" si="900"/>
        <v>41515</v>
      </c>
      <c r="C5789" s="148">
        <f t="shared" si="901"/>
        <v>2013</v>
      </c>
      <c r="D5789" s="148">
        <f t="shared" si="902"/>
        <v>8</v>
      </c>
      <c r="E5789" s="152">
        <v>24</v>
      </c>
      <c r="F5789" s="153">
        <v>0</v>
      </c>
      <c r="G5789" s="154">
        <v>917.90599999999995</v>
      </c>
      <c r="H5789" s="154">
        <v>0</v>
      </c>
      <c r="I5789" s="154">
        <v>623.79600000000005</v>
      </c>
      <c r="J5789" s="151">
        <v>0</v>
      </c>
      <c r="K5789" s="149">
        <f t="shared" si="903"/>
        <v>1541.702</v>
      </c>
      <c r="L5789" s="148">
        <v>0</v>
      </c>
      <c r="M5789" s="148">
        <v>260.346</v>
      </c>
      <c r="N5789" s="148">
        <v>0</v>
      </c>
      <c r="O5789" s="148">
        <v>142.54499999999999</v>
      </c>
      <c r="P5789" s="148">
        <v>0</v>
      </c>
      <c r="Q5789" s="21">
        <f t="shared" si="904"/>
        <v>0</v>
      </c>
      <c r="R5789" s="21">
        <f t="shared" si="905"/>
        <v>832.32616200000007</v>
      </c>
      <c r="S5789" s="21">
        <f t="shared" si="906"/>
        <v>0</v>
      </c>
      <c r="T5789" s="21">
        <f t="shared" si="907"/>
        <v>452.72291999999999</v>
      </c>
      <c r="U5789" s="22">
        <f t="shared" si="908"/>
        <v>1285.049082</v>
      </c>
      <c r="V5789" s="39">
        <f t="shared" si="909"/>
        <v>0.83352624696601552</v>
      </c>
    </row>
    <row r="5790" spans="1:22">
      <c r="A5790">
        <v>5785</v>
      </c>
      <c r="B5790" s="155">
        <f t="shared" si="900"/>
        <v>41516</v>
      </c>
      <c r="C5790" s="148">
        <f t="shared" si="901"/>
        <v>2013</v>
      </c>
      <c r="D5790" s="148">
        <f t="shared" si="902"/>
        <v>8</v>
      </c>
      <c r="E5790" s="152">
        <v>1</v>
      </c>
      <c r="F5790" s="153">
        <v>0</v>
      </c>
      <c r="G5790" s="154">
        <v>965.49</v>
      </c>
      <c r="H5790" s="154">
        <v>0</v>
      </c>
      <c r="I5790" s="154">
        <v>567.50099999999998</v>
      </c>
      <c r="J5790" s="151">
        <v>0</v>
      </c>
      <c r="K5790" s="149">
        <f t="shared" si="903"/>
        <v>1532.991</v>
      </c>
      <c r="L5790" s="148">
        <v>0</v>
      </c>
      <c r="M5790" s="148">
        <v>279.59899999999999</v>
      </c>
      <c r="N5790" s="148">
        <v>0</v>
      </c>
      <c r="O5790" s="148">
        <v>132.04900000000001</v>
      </c>
      <c r="P5790" s="148">
        <v>0</v>
      </c>
      <c r="Q5790" s="21">
        <f t="shared" si="904"/>
        <v>0</v>
      </c>
      <c r="R5790" s="21">
        <f t="shared" si="905"/>
        <v>893.87800300000004</v>
      </c>
      <c r="S5790" s="21">
        <f t="shared" si="906"/>
        <v>0</v>
      </c>
      <c r="T5790" s="21">
        <f t="shared" si="907"/>
        <v>419.38762400000002</v>
      </c>
      <c r="U5790" s="22">
        <f t="shared" si="908"/>
        <v>1313.265627</v>
      </c>
      <c r="V5790" s="39">
        <f t="shared" si="909"/>
        <v>0.85666884345700656</v>
      </c>
    </row>
    <row r="5791" spans="1:22">
      <c r="A5791">
        <v>5786</v>
      </c>
      <c r="B5791" s="155">
        <f t="shared" ref="B5791:B5854" si="910">+B5767+1</f>
        <v>41516</v>
      </c>
      <c r="C5791" s="148">
        <f t="shared" si="901"/>
        <v>2013</v>
      </c>
      <c r="D5791" s="148">
        <f t="shared" si="902"/>
        <v>8</v>
      </c>
      <c r="E5791" s="152">
        <v>2</v>
      </c>
      <c r="F5791" s="153">
        <v>0</v>
      </c>
      <c r="G5791" s="154">
        <v>710.03</v>
      </c>
      <c r="H5791" s="154">
        <v>0</v>
      </c>
      <c r="I5791" s="154">
        <v>553.85299999999995</v>
      </c>
      <c r="J5791" s="151">
        <v>0</v>
      </c>
      <c r="K5791" s="149">
        <f t="shared" si="903"/>
        <v>1263.8829999999998</v>
      </c>
      <c r="L5791" s="148">
        <v>0</v>
      </c>
      <c r="M5791" s="148">
        <v>211.751</v>
      </c>
      <c r="N5791" s="148">
        <v>0</v>
      </c>
      <c r="O5791" s="148">
        <v>126.563</v>
      </c>
      <c r="P5791" s="148">
        <v>0</v>
      </c>
      <c r="Q5791" s="21">
        <f t="shared" si="904"/>
        <v>0</v>
      </c>
      <c r="R5791" s="21">
        <f t="shared" si="905"/>
        <v>676.96794699999998</v>
      </c>
      <c r="S5791" s="21">
        <f t="shared" si="906"/>
        <v>0</v>
      </c>
      <c r="T5791" s="21">
        <f t="shared" si="907"/>
        <v>401.964088</v>
      </c>
      <c r="U5791" s="22">
        <f t="shared" si="908"/>
        <v>1078.932035</v>
      </c>
      <c r="V5791" s="39">
        <f t="shared" si="909"/>
        <v>0.85366448872245315</v>
      </c>
    </row>
    <row r="5792" spans="1:22">
      <c r="A5792">
        <v>5787</v>
      </c>
      <c r="B5792" s="155">
        <f t="shared" si="910"/>
        <v>41516</v>
      </c>
      <c r="C5792" s="148">
        <f t="shared" si="901"/>
        <v>2013</v>
      </c>
      <c r="D5792" s="148">
        <f t="shared" si="902"/>
        <v>8</v>
      </c>
      <c r="E5792" s="152">
        <v>3</v>
      </c>
      <c r="F5792" s="153">
        <v>0</v>
      </c>
      <c r="G5792" s="154">
        <v>658.34799999999996</v>
      </c>
      <c r="H5792" s="154">
        <v>0</v>
      </c>
      <c r="I5792" s="154">
        <v>555.85900000000004</v>
      </c>
      <c r="J5792" s="151">
        <v>0</v>
      </c>
      <c r="K5792" s="149">
        <f t="shared" si="903"/>
        <v>1214.2069999999999</v>
      </c>
      <c r="L5792" s="148">
        <v>0</v>
      </c>
      <c r="M5792" s="148">
        <v>197.023</v>
      </c>
      <c r="N5792" s="148">
        <v>0</v>
      </c>
      <c r="O5792" s="148">
        <v>126.68899999999999</v>
      </c>
      <c r="P5792" s="148">
        <v>0</v>
      </c>
      <c r="Q5792" s="21">
        <f t="shared" si="904"/>
        <v>0</v>
      </c>
      <c r="R5792" s="21">
        <f t="shared" si="905"/>
        <v>629.88253099999997</v>
      </c>
      <c r="S5792" s="21">
        <f t="shared" si="906"/>
        <v>0</v>
      </c>
      <c r="T5792" s="21">
        <f t="shared" si="907"/>
        <v>402.36426399999999</v>
      </c>
      <c r="U5792" s="22">
        <f t="shared" si="908"/>
        <v>1032.246795</v>
      </c>
      <c r="V5792" s="39">
        <f t="shared" si="909"/>
        <v>0.85014070500334793</v>
      </c>
    </row>
    <row r="5793" spans="1:22">
      <c r="A5793">
        <v>5788</v>
      </c>
      <c r="B5793" s="155">
        <f t="shared" si="910"/>
        <v>41516</v>
      </c>
      <c r="C5793" s="148">
        <f t="shared" si="901"/>
        <v>2013</v>
      </c>
      <c r="D5793" s="148">
        <f t="shared" si="902"/>
        <v>8</v>
      </c>
      <c r="E5793" s="152">
        <v>4</v>
      </c>
      <c r="F5793" s="153">
        <v>0</v>
      </c>
      <c r="G5793" s="154">
        <v>629.95899999999995</v>
      </c>
      <c r="H5793" s="154">
        <v>0</v>
      </c>
      <c r="I5793" s="154">
        <v>561.30899999999997</v>
      </c>
      <c r="J5793" s="151">
        <v>0</v>
      </c>
      <c r="K5793" s="149">
        <f t="shared" si="903"/>
        <v>1191.268</v>
      </c>
      <c r="L5793" s="148">
        <v>0</v>
      </c>
      <c r="M5793" s="148">
        <v>189.423</v>
      </c>
      <c r="N5793" s="148">
        <v>0</v>
      </c>
      <c r="O5793" s="148">
        <v>127.578</v>
      </c>
      <c r="P5793" s="148">
        <v>0</v>
      </c>
      <c r="Q5793" s="21">
        <f t="shared" si="904"/>
        <v>0</v>
      </c>
      <c r="R5793" s="21">
        <f t="shared" si="905"/>
        <v>605.585331</v>
      </c>
      <c r="S5793" s="21">
        <f t="shared" si="906"/>
        <v>0</v>
      </c>
      <c r="T5793" s="21">
        <f t="shared" si="907"/>
        <v>405.18772800000005</v>
      </c>
      <c r="U5793" s="22">
        <f t="shared" si="908"/>
        <v>1010.7730590000001</v>
      </c>
      <c r="V5793" s="39">
        <f t="shared" si="909"/>
        <v>0.84848502520003899</v>
      </c>
    </row>
    <row r="5794" spans="1:22">
      <c r="A5794">
        <v>5789</v>
      </c>
      <c r="B5794" s="155">
        <f t="shared" si="910"/>
        <v>41516</v>
      </c>
      <c r="C5794" s="148">
        <f t="shared" si="901"/>
        <v>2013</v>
      </c>
      <c r="D5794" s="148">
        <f t="shared" si="902"/>
        <v>8</v>
      </c>
      <c r="E5794" s="152">
        <v>5</v>
      </c>
      <c r="F5794" s="153">
        <v>0</v>
      </c>
      <c r="G5794" s="154">
        <v>676.50199999999995</v>
      </c>
      <c r="H5794" s="154">
        <v>0</v>
      </c>
      <c r="I5794" s="154">
        <v>561.83299999999997</v>
      </c>
      <c r="J5794" s="151">
        <v>0</v>
      </c>
      <c r="K5794" s="149">
        <f t="shared" si="903"/>
        <v>1238.335</v>
      </c>
      <c r="L5794" s="148">
        <v>0</v>
      </c>
      <c r="M5794" s="148">
        <v>202.19900000000001</v>
      </c>
      <c r="N5794" s="148">
        <v>0</v>
      </c>
      <c r="O5794" s="148">
        <v>127.66500000000001</v>
      </c>
      <c r="P5794" s="148">
        <v>0</v>
      </c>
      <c r="Q5794" s="21">
        <f t="shared" si="904"/>
        <v>0</v>
      </c>
      <c r="R5794" s="21">
        <f t="shared" si="905"/>
        <v>646.43020300000001</v>
      </c>
      <c r="S5794" s="21">
        <f t="shared" si="906"/>
        <v>0</v>
      </c>
      <c r="T5794" s="21">
        <f t="shared" si="907"/>
        <v>405.46404000000007</v>
      </c>
      <c r="U5794" s="22">
        <f t="shared" si="908"/>
        <v>1051.8942430000002</v>
      </c>
      <c r="V5794" s="39">
        <f t="shared" si="909"/>
        <v>0.84944239079086048</v>
      </c>
    </row>
    <row r="5795" spans="1:22">
      <c r="A5795">
        <v>5790</v>
      </c>
      <c r="B5795" s="155">
        <f t="shared" si="910"/>
        <v>41516</v>
      </c>
      <c r="C5795" s="148">
        <f t="shared" si="901"/>
        <v>2013</v>
      </c>
      <c r="D5795" s="148">
        <f t="shared" si="902"/>
        <v>8</v>
      </c>
      <c r="E5795" s="152">
        <v>6</v>
      </c>
      <c r="F5795" s="153">
        <v>0</v>
      </c>
      <c r="G5795" s="154">
        <v>798.36400000000003</v>
      </c>
      <c r="H5795" s="154">
        <v>0</v>
      </c>
      <c r="I5795" s="154">
        <v>563.57600000000002</v>
      </c>
      <c r="J5795" s="151">
        <v>0</v>
      </c>
      <c r="K5795" s="149">
        <f t="shared" si="903"/>
        <v>1361.94</v>
      </c>
      <c r="L5795" s="148">
        <v>0</v>
      </c>
      <c r="M5795" s="148">
        <v>234.636</v>
      </c>
      <c r="N5795" s="148">
        <v>0</v>
      </c>
      <c r="O5795" s="148">
        <v>127.792</v>
      </c>
      <c r="P5795" s="148">
        <v>0</v>
      </c>
      <c r="Q5795" s="21">
        <f t="shared" si="904"/>
        <v>0</v>
      </c>
      <c r="R5795" s="21">
        <f t="shared" si="905"/>
        <v>750.13129200000003</v>
      </c>
      <c r="S5795" s="21">
        <f t="shared" si="906"/>
        <v>0</v>
      </c>
      <c r="T5795" s="21">
        <f t="shared" si="907"/>
        <v>405.86739200000005</v>
      </c>
      <c r="U5795" s="22">
        <f t="shared" si="908"/>
        <v>1155.9986840000001</v>
      </c>
      <c r="V5795" s="39">
        <f t="shared" si="909"/>
        <v>0.84878826086318049</v>
      </c>
    </row>
    <row r="5796" spans="1:22">
      <c r="A5796">
        <v>5791</v>
      </c>
      <c r="B5796" s="155">
        <f t="shared" si="910"/>
        <v>41516</v>
      </c>
      <c r="C5796" s="148">
        <f t="shared" si="901"/>
        <v>2013</v>
      </c>
      <c r="D5796" s="148">
        <f t="shared" si="902"/>
        <v>8</v>
      </c>
      <c r="E5796" s="152">
        <v>7</v>
      </c>
      <c r="F5796" s="153">
        <v>0</v>
      </c>
      <c r="G5796" s="154">
        <v>753.71699999999998</v>
      </c>
      <c r="H5796" s="154">
        <v>0</v>
      </c>
      <c r="I5796" s="154">
        <v>561.20799999999997</v>
      </c>
      <c r="J5796" s="151">
        <v>0</v>
      </c>
      <c r="K5796" s="149">
        <f t="shared" si="903"/>
        <v>1314.925</v>
      </c>
      <c r="L5796" s="148">
        <v>0</v>
      </c>
      <c r="M5796" s="148">
        <v>221.21600000000001</v>
      </c>
      <c r="N5796" s="148">
        <v>0</v>
      </c>
      <c r="O5796" s="148">
        <v>128.71</v>
      </c>
      <c r="P5796" s="148">
        <v>0</v>
      </c>
      <c r="Q5796" s="21">
        <f t="shared" si="904"/>
        <v>0</v>
      </c>
      <c r="R5796" s="21">
        <f t="shared" si="905"/>
        <v>707.22755200000006</v>
      </c>
      <c r="S5796" s="21">
        <f t="shared" si="906"/>
        <v>0</v>
      </c>
      <c r="T5796" s="21">
        <f t="shared" si="907"/>
        <v>408.78296000000006</v>
      </c>
      <c r="U5796" s="22">
        <f t="shared" si="908"/>
        <v>1116.0105120000001</v>
      </c>
      <c r="V5796" s="39">
        <f t="shared" si="909"/>
        <v>0.84872560184040924</v>
      </c>
    </row>
    <row r="5797" spans="1:22">
      <c r="A5797">
        <v>5792</v>
      </c>
      <c r="B5797" s="155">
        <f t="shared" si="910"/>
        <v>41516</v>
      </c>
      <c r="C5797" s="148">
        <f t="shared" si="901"/>
        <v>2013</v>
      </c>
      <c r="D5797" s="148">
        <f t="shared" si="902"/>
        <v>8</v>
      </c>
      <c r="E5797" s="152">
        <v>8</v>
      </c>
      <c r="F5797" s="153">
        <v>0</v>
      </c>
      <c r="G5797" s="154">
        <v>985.01099999999997</v>
      </c>
      <c r="H5797" s="154">
        <v>0</v>
      </c>
      <c r="I5797" s="154">
        <v>605.64099999999996</v>
      </c>
      <c r="J5797" s="151">
        <v>0</v>
      </c>
      <c r="K5797" s="149">
        <f t="shared" si="903"/>
        <v>1590.652</v>
      </c>
      <c r="L5797" s="148">
        <v>0</v>
      </c>
      <c r="M5797" s="148">
        <v>278.608</v>
      </c>
      <c r="N5797" s="148">
        <v>0</v>
      </c>
      <c r="O5797" s="148">
        <v>140.548</v>
      </c>
      <c r="P5797" s="148">
        <v>0</v>
      </c>
      <c r="Q5797" s="21">
        <f t="shared" si="904"/>
        <v>0</v>
      </c>
      <c r="R5797" s="21">
        <f t="shared" si="905"/>
        <v>890.70977600000003</v>
      </c>
      <c r="S5797" s="21">
        <f t="shared" si="906"/>
        <v>0</v>
      </c>
      <c r="T5797" s="21">
        <f t="shared" si="907"/>
        <v>446.380448</v>
      </c>
      <c r="U5797" s="22">
        <f t="shared" si="908"/>
        <v>1337.090224</v>
      </c>
      <c r="V5797" s="39">
        <f t="shared" si="909"/>
        <v>0.84059255198497218</v>
      </c>
    </row>
    <row r="5798" spans="1:22">
      <c r="A5798">
        <v>5793</v>
      </c>
      <c r="B5798" s="155">
        <f t="shared" si="910"/>
        <v>41516</v>
      </c>
      <c r="C5798" s="148">
        <f t="shared" si="901"/>
        <v>2013</v>
      </c>
      <c r="D5798" s="148">
        <f t="shared" si="902"/>
        <v>8</v>
      </c>
      <c r="E5798" s="152">
        <v>9</v>
      </c>
      <c r="F5798" s="153">
        <v>0</v>
      </c>
      <c r="G5798" s="154">
        <v>956.56</v>
      </c>
      <c r="H5798" s="154">
        <v>0</v>
      </c>
      <c r="I5798" s="154">
        <v>637.745</v>
      </c>
      <c r="J5798" s="151">
        <v>0</v>
      </c>
      <c r="K5798" s="149">
        <f t="shared" si="903"/>
        <v>1594.3049999999998</v>
      </c>
      <c r="L5798" s="148">
        <v>0</v>
      </c>
      <c r="M5798" s="148">
        <v>270.221</v>
      </c>
      <c r="N5798" s="148">
        <v>0</v>
      </c>
      <c r="O5798" s="148">
        <v>149.15100000000001</v>
      </c>
      <c r="P5798" s="148">
        <v>0</v>
      </c>
      <c r="Q5798" s="21">
        <f t="shared" si="904"/>
        <v>0</v>
      </c>
      <c r="R5798" s="21">
        <f t="shared" si="905"/>
        <v>863.89653700000008</v>
      </c>
      <c r="S5798" s="21">
        <f t="shared" si="906"/>
        <v>0</v>
      </c>
      <c r="T5798" s="21">
        <f t="shared" si="907"/>
        <v>473.70357600000006</v>
      </c>
      <c r="U5798" s="22">
        <f t="shared" si="908"/>
        <v>1337.6001130000002</v>
      </c>
      <c r="V5798" s="39">
        <f t="shared" si="909"/>
        <v>0.83898633762046804</v>
      </c>
    </row>
    <row r="5799" spans="1:22">
      <c r="A5799">
        <v>5794</v>
      </c>
      <c r="B5799" s="155">
        <f t="shared" si="910"/>
        <v>41516</v>
      </c>
      <c r="C5799" s="148">
        <f t="shared" si="901"/>
        <v>2013</v>
      </c>
      <c r="D5799" s="148">
        <f t="shared" si="902"/>
        <v>8</v>
      </c>
      <c r="E5799" s="152">
        <v>10</v>
      </c>
      <c r="F5799" s="153">
        <v>0</v>
      </c>
      <c r="G5799" s="154">
        <v>987.32</v>
      </c>
      <c r="H5799" s="154">
        <v>0.40300000000000002</v>
      </c>
      <c r="I5799" s="154">
        <v>682.71100000000001</v>
      </c>
      <c r="J5799" s="151">
        <v>0</v>
      </c>
      <c r="K5799" s="149">
        <f t="shared" si="903"/>
        <v>1670.4340000000002</v>
      </c>
      <c r="L5799" s="148">
        <v>0</v>
      </c>
      <c r="M5799" s="148">
        <v>278.78399999999999</v>
      </c>
      <c r="N5799" s="148">
        <v>2.2429999999999999</v>
      </c>
      <c r="O5799" s="148">
        <v>160.17500000000001</v>
      </c>
      <c r="P5799" s="148">
        <v>0</v>
      </c>
      <c r="Q5799" s="21">
        <f t="shared" si="904"/>
        <v>0</v>
      </c>
      <c r="R5799" s="21">
        <f t="shared" si="905"/>
        <v>891.27244799999994</v>
      </c>
      <c r="S5799" s="21">
        <f t="shared" si="906"/>
        <v>4.376093</v>
      </c>
      <c r="T5799" s="21">
        <f t="shared" si="907"/>
        <v>508.71580000000006</v>
      </c>
      <c r="U5799" s="22">
        <f t="shared" si="908"/>
        <v>1404.364341</v>
      </c>
      <c r="V5799" s="39">
        <f t="shared" si="909"/>
        <v>0.84071824507882376</v>
      </c>
    </row>
    <row r="5800" spans="1:22">
      <c r="A5800">
        <v>5795</v>
      </c>
      <c r="B5800" s="155">
        <f t="shared" si="910"/>
        <v>41516</v>
      </c>
      <c r="C5800" s="148">
        <f t="shared" si="901"/>
        <v>2013</v>
      </c>
      <c r="D5800" s="148">
        <f t="shared" si="902"/>
        <v>8</v>
      </c>
      <c r="E5800" s="152">
        <v>11</v>
      </c>
      <c r="F5800" s="153">
        <v>0</v>
      </c>
      <c r="G5800" s="154">
        <v>941.91800000000001</v>
      </c>
      <c r="H5800" s="154">
        <v>0</v>
      </c>
      <c r="I5800" s="154">
        <v>619.65</v>
      </c>
      <c r="J5800" s="151">
        <v>0</v>
      </c>
      <c r="K5800" s="149">
        <f t="shared" si="903"/>
        <v>1561.568</v>
      </c>
      <c r="L5800" s="148">
        <v>0</v>
      </c>
      <c r="M5800" s="148">
        <v>265.42899999999997</v>
      </c>
      <c r="N5800" s="148">
        <v>0</v>
      </c>
      <c r="O5800" s="148">
        <v>149.57400000000001</v>
      </c>
      <c r="P5800" s="148">
        <v>0</v>
      </c>
      <c r="Q5800" s="21">
        <f t="shared" si="904"/>
        <v>0</v>
      </c>
      <c r="R5800" s="21">
        <f t="shared" si="905"/>
        <v>848.57651299999998</v>
      </c>
      <c r="S5800" s="21">
        <f t="shared" si="906"/>
        <v>0</v>
      </c>
      <c r="T5800" s="21">
        <f t="shared" si="907"/>
        <v>475.04702400000008</v>
      </c>
      <c r="U5800" s="22">
        <f t="shared" si="908"/>
        <v>1323.6235369999999</v>
      </c>
      <c r="V5800" s="39">
        <f t="shared" si="909"/>
        <v>0.84762465483411542</v>
      </c>
    </row>
    <row r="5801" spans="1:22">
      <c r="A5801">
        <v>5796</v>
      </c>
      <c r="B5801" s="155">
        <f t="shared" si="910"/>
        <v>41516</v>
      </c>
      <c r="C5801" s="148">
        <f t="shared" si="901"/>
        <v>2013</v>
      </c>
      <c r="D5801" s="148">
        <f t="shared" si="902"/>
        <v>8</v>
      </c>
      <c r="E5801" s="152">
        <v>12</v>
      </c>
      <c r="F5801" s="153">
        <v>0</v>
      </c>
      <c r="G5801" s="154">
        <v>1107.2070000000001</v>
      </c>
      <c r="H5801" s="154">
        <v>1.2549999999999999</v>
      </c>
      <c r="I5801" s="154">
        <v>457.38</v>
      </c>
      <c r="J5801" s="151">
        <v>0</v>
      </c>
      <c r="K5801" s="149">
        <f t="shared" si="903"/>
        <v>1565.8420000000001</v>
      </c>
      <c r="L5801" s="148">
        <v>0</v>
      </c>
      <c r="M5801" s="148">
        <v>309.62900000000002</v>
      </c>
      <c r="N5801" s="148">
        <v>2.4470000000000001</v>
      </c>
      <c r="O5801" s="148">
        <v>110.157</v>
      </c>
      <c r="P5801" s="148">
        <v>0</v>
      </c>
      <c r="Q5801" s="21">
        <f t="shared" si="904"/>
        <v>0</v>
      </c>
      <c r="R5801" s="21">
        <f t="shared" si="905"/>
        <v>989.88391300000012</v>
      </c>
      <c r="S5801" s="21">
        <f t="shared" si="906"/>
        <v>4.7740970000000003</v>
      </c>
      <c r="T5801" s="21">
        <f t="shared" si="907"/>
        <v>349.858632</v>
      </c>
      <c r="U5801" s="22">
        <f t="shared" si="908"/>
        <v>1344.516642</v>
      </c>
      <c r="V5801" s="39">
        <f t="shared" si="909"/>
        <v>0.8586540928139621</v>
      </c>
    </row>
    <row r="5802" spans="1:22">
      <c r="A5802">
        <v>5797</v>
      </c>
      <c r="B5802" s="155">
        <f t="shared" si="910"/>
        <v>41516</v>
      </c>
      <c r="C5802" s="148">
        <f t="shared" si="901"/>
        <v>2013</v>
      </c>
      <c r="D5802" s="148">
        <f t="shared" si="902"/>
        <v>8</v>
      </c>
      <c r="E5802" s="152">
        <v>13</v>
      </c>
      <c r="F5802" s="153">
        <v>0</v>
      </c>
      <c r="G5802" s="154">
        <v>1110.873</v>
      </c>
      <c r="H5802" s="154">
        <v>8.8999999999999996E-2</v>
      </c>
      <c r="I5802" s="154">
        <v>442.29599999999999</v>
      </c>
      <c r="J5802" s="151">
        <v>0</v>
      </c>
      <c r="K5802" s="149">
        <f t="shared" si="903"/>
        <v>1553.258</v>
      </c>
      <c r="L5802" s="148">
        <v>0</v>
      </c>
      <c r="M5802" s="148">
        <v>309.89299999999997</v>
      </c>
      <c r="N5802" s="148">
        <v>2.141</v>
      </c>
      <c r="O5802" s="148">
        <v>106.753</v>
      </c>
      <c r="P5802" s="148">
        <v>0</v>
      </c>
      <c r="Q5802" s="21">
        <f t="shared" si="904"/>
        <v>0</v>
      </c>
      <c r="R5802" s="21">
        <f t="shared" si="905"/>
        <v>990.72792099999992</v>
      </c>
      <c r="S5802" s="21">
        <f t="shared" si="906"/>
        <v>4.1770909999999999</v>
      </c>
      <c r="T5802" s="21">
        <f t="shared" si="907"/>
        <v>339.047528</v>
      </c>
      <c r="U5802" s="22">
        <f t="shared" si="908"/>
        <v>1333.95254</v>
      </c>
      <c r="V5802" s="39">
        <f t="shared" si="909"/>
        <v>0.8588093800257266</v>
      </c>
    </row>
    <row r="5803" spans="1:22">
      <c r="A5803">
        <v>5798</v>
      </c>
      <c r="B5803" s="155">
        <f t="shared" si="910"/>
        <v>41516</v>
      </c>
      <c r="C5803" s="148">
        <f t="shared" si="901"/>
        <v>2013</v>
      </c>
      <c r="D5803" s="148">
        <f t="shared" si="902"/>
        <v>8</v>
      </c>
      <c r="E5803" s="152">
        <v>14</v>
      </c>
      <c r="F5803" s="153">
        <v>0</v>
      </c>
      <c r="G5803" s="154">
        <v>1121.473</v>
      </c>
      <c r="H5803" s="154">
        <v>0</v>
      </c>
      <c r="I5803" s="154">
        <v>435.60399999999998</v>
      </c>
      <c r="J5803" s="151">
        <v>0</v>
      </c>
      <c r="K5803" s="149">
        <f t="shared" si="903"/>
        <v>1557.077</v>
      </c>
      <c r="L5803" s="148">
        <v>0</v>
      </c>
      <c r="M5803" s="148">
        <v>313.65800000000002</v>
      </c>
      <c r="N5803" s="148">
        <v>0</v>
      </c>
      <c r="O5803" s="148">
        <v>105.148</v>
      </c>
      <c r="P5803" s="148">
        <v>0</v>
      </c>
      <c r="Q5803" s="21">
        <f t="shared" si="904"/>
        <v>0</v>
      </c>
      <c r="R5803" s="21">
        <f t="shared" si="905"/>
        <v>1002.764626</v>
      </c>
      <c r="S5803" s="21">
        <f t="shared" si="906"/>
        <v>0</v>
      </c>
      <c r="T5803" s="21">
        <f t="shared" si="907"/>
        <v>333.95004799999998</v>
      </c>
      <c r="U5803" s="22">
        <f t="shared" si="908"/>
        <v>1336.7146740000001</v>
      </c>
      <c r="V5803" s="39">
        <f t="shared" si="909"/>
        <v>0.85847692439102241</v>
      </c>
    </row>
    <row r="5804" spans="1:22">
      <c r="A5804">
        <v>5799</v>
      </c>
      <c r="B5804" s="155">
        <f t="shared" si="910"/>
        <v>41516</v>
      </c>
      <c r="C5804" s="148">
        <f t="shared" si="901"/>
        <v>2013</v>
      </c>
      <c r="D5804" s="148">
        <f t="shared" si="902"/>
        <v>8</v>
      </c>
      <c r="E5804" s="152">
        <v>15</v>
      </c>
      <c r="F5804" s="153">
        <v>0</v>
      </c>
      <c r="G5804" s="154">
        <v>1139.81</v>
      </c>
      <c r="H5804" s="154">
        <v>0</v>
      </c>
      <c r="I5804" s="154">
        <v>414.75900000000001</v>
      </c>
      <c r="J5804" s="151">
        <v>0</v>
      </c>
      <c r="K5804" s="149">
        <f t="shared" si="903"/>
        <v>1554.569</v>
      </c>
      <c r="L5804" s="148">
        <v>0</v>
      </c>
      <c r="M5804" s="148">
        <v>320.27300000000002</v>
      </c>
      <c r="N5804" s="148">
        <v>0</v>
      </c>
      <c r="O5804" s="148">
        <v>99.894000000000005</v>
      </c>
      <c r="P5804" s="148">
        <v>0</v>
      </c>
      <c r="Q5804" s="21">
        <f t="shared" si="904"/>
        <v>0</v>
      </c>
      <c r="R5804" s="21">
        <f t="shared" si="905"/>
        <v>1023.9127810000001</v>
      </c>
      <c r="S5804" s="21">
        <f t="shared" si="906"/>
        <v>0</v>
      </c>
      <c r="T5804" s="21">
        <f t="shared" si="907"/>
        <v>317.26334400000002</v>
      </c>
      <c r="U5804" s="22">
        <f t="shared" si="908"/>
        <v>1341.1761250000002</v>
      </c>
      <c r="V5804" s="39">
        <f t="shared" si="909"/>
        <v>0.86273180862348353</v>
      </c>
    </row>
    <row r="5805" spans="1:22">
      <c r="A5805">
        <v>5800</v>
      </c>
      <c r="B5805" s="155">
        <f t="shared" si="910"/>
        <v>41516</v>
      </c>
      <c r="C5805" s="148">
        <f t="shared" si="901"/>
        <v>2013</v>
      </c>
      <c r="D5805" s="148">
        <f t="shared" si="902"/>
        <v>8</v>
      </c>
      <c r="E5805" s="152">
        <v>16</v>
      </c>
      <c r="F5805" s="153">
        <v>0</v>
      </c>
      <c r="G5805" s="154">
        <v>1139.74</v>
      </c>
      <c r="H5805" s="154">
        <v>0</v>
      </c>
      <c r="I5805" s="154">
        <v>390.06400000000002</v>
      </c>
      <c r="J5805" s="151">
        <v>0</v>
      </c>
      <c r="K5805" s="149">
        <f t="shared" si="903"/>
        <v>1529.8040000000001</v>
      </c>
      <c r="L5805" s="148">
        <v>0</v>
      </c>
      <c r="M5805" s="148">
        <v>321.12700000000001</v>
      </c>
      <c r="N5805" s="148">
        <v>0</v>
      </c>
      <c r="O5805" s="148">
        <v>92.141999999999996</v>
      </c>
      <c r="P5805" s="148">
        <v>0</v>
      </c>
      <c r="Q5805" s="21">
        <f t="shared" si="904"/>
        <v>0</v>
      </c>
      <c r="R5805" s="21">
        <f t="shared" si="905"/>
        <v>1026.6430190000001</v>
      </c>
      <c r="S5805" s="21">
        <f t="shared" si="906"/>
        <v>0</v>
      </c>
      <c r="T5805" s="21">
        <f t="shared" si="907"/>
        <v>292.64299199999999</v>
      </c>
      <c r="U5805" s="22">
        <f t="shared" si="908"/>
        <v>1319.2860110000001</v>
      </c>
      <c r="V5805" s="39">
        <f t="shared" si="909"/>
        <v>0.86238891452761268</v>
      </c>
    </row>
    <row r="5806" spans="1:22">
      <c r="A5806">
        <v>5801</v>
      </c>
      <c r="B5806" s="155">
        <f t="shared" si="910"/>
        <v>41516</v>
      </c>
      <c r="C5806" s="148">
        <f t="shared" si="901"/>
        <v>2013</v>
      </c>
      <c r="D5806" s="148">
        <f t="shared" si="902"/>
        <v>8</v>
      </c>
      <c r="E5806" s="152">
        <v>17</v>
      </c>
      <c r="F5806" s="153">
        <v>0</v>
      </c>
      <c r="G5806" s="154">
        <v>1163.087</v>
      </c>
      <c r="H5806" s="154">
        <v>0</v>
      </c>
      <c r="I5806" s="154">
        <v>356.51600000000002</v>
      </c>
      <c r="J5806" s="151">
        <v>0</v>
      </c>
      <c r="K5806" s="149">
        <f t="shared" si="903"/>
        <v>1519.6030000000001</v>
      </c>
      <c r="L5806" s="148">
        <v>0</v>
      </c>
      <c r="M5806" s="148">
        <v>316.21300000000002</v>
      </c>
      <c r="N5806" s="148">
        <v>0</v>
      </c>
      <c r="O5806" s="148">
        <v>82.858000000000004</v>
      </c>
      <c r="P5806" s="148">
        <v>0</v>
      </c>
      <c r="Q5806" s="21">
        <f t="shared" si="904"/>
        <v>0</v>
      </c>
      <c r="R5806" s="21">
        <f t="shared" si="905"/>
        <v>1010.9329610000001</v>
      </c>
      <c r="S5806" s="21">
        <f t="shared" si="906"/>
        <v>0</v>
      </c>
      <c r="T5806" s="21">
        <f t="shared" si="907"/>
        <v>263.15700800000002</v>
      </c>
      <c r="U5806" s="22">
        <f t="shared" si="908"/>
        <v>1274.0899690000001</v>
      </c>
      <c r="V5806" s="39">
        <f t="shared" si="909"/>
        <v>0.83843607113173646</v>
      </c>
    </row>
    <row r="5807" spans="1:22">
      <c r="A5807">
        <v>5802</v>
      </c>
      <c r="B5807" s="155">
        <f t="shared" si="910"/>
        <v>41516</v>
      </c>
      <c r="C5807" s="148">
        <f t="shared" si="901"/>
        <v>2013</v>
      </c>
      <c r="D5807" s="148">
        <f t="shared" si="902"/>
        <v>8</v>
      </c>
      <c r="E5807" s="152">
        <v>18</v>
      </c>
      <c r="F5807" s="153">
        <v>329.76100000000002</v>
      </c>
      <c r="G5807" s="154">
        <v>1017.69</v>
      </c>
      <c r="H5807" s="154">
        <v>0</v>
      </c>
      <c r="I5807" s="154">
        <v>307.78500000000003</v>
      </c>
      <c r="J5807" s="151">
        <v>0</v>
      </c>
      <c r="K5807" s="149">
        <f t="shared" si="903"/>
        <v>1655.2360000000001</v>
      </c>
      <c r="L5807" s="148">
        <v>159.75700000000001</v>
      </c>
      <c r="M5807" s="148">
        <v>277.73700000000002</v>
      </c>
      <c r="N5807" s="148">
        <v>0</v>
      </c>
      <c r="O5807" s="148">
        <v>71.745000000000005</v>
      </c>
      <c r="P5807" s="148">
        <v>0</v>
      </c>
      <c r="Q5807" s="21">
        <f t="shared" si="904"/>
        <v>447.79887100000002</v>
      </c>
      <c r="R5807" s="21">
        <f t="shared" si="905"/>
        <v>887.92518900000005</v>
      </c>
      <c r="S5807" s="21">
        <f t="shared" si="906"/>
        <v>0</v>
      </c>
      <c r="T5807" s="21">
        <f t="shared" si="907"/>
        <v>227.86212000000003</v>
      </c>
      <c r="U5807" s="22">
        <f t="shared" si="908"/>
        <v>1563.58618</v>
      </c>
      <c r="V5807" s="39">
        <f t="shared" si="909"/>
        <v>0.94463036086696994</v>
      </c>
    </row>
    <row r="5808" spans="1:22">
      <c r="A5808">
        <v>5803</v>
      </c>
      <c r="B5808" s="155">
        <f t="shared" si="910"/>
        <v>41516</v>
      </c>
      <c r="C5808" s="148">
        <f t="shared" si="901"/>
        <v>2013</v>
      </c>
      <c r="D5808" s="148">
        <f t="shared" si="902"/>
        <v>8</v>
      </c>
      <c r="E5808" s="152">
        <v>19</v>
      </c>
      <c r="F5808" s="153">
        <v>328.404</v>
      </c>
      <c r="G5808" s="154">
        <v>1014.55</v>
      </c>
      <c r="H5808" s="154">
        <v>22.954999999999998</v>
      </c>
      <c r="I5808" s="154">
        <v>324.09899999999999</v>
      </c>
      <c r="J5808" s="151">
        <v>0</v>
      </c>
      <c r="K5808" s="149">
        <f t="shared" si="903"/>
        <v>1690.0079999999998</v>
      </c>
      <c r="L5808" s="148">
        <v>158.36500000000001</v>
      </c>
      <c r="M5808" s="148">
        <v>276.72800000000001</v>
      </c>
      <c r="N5808" s="148">
        <v>7.84</v>
      </c>
      <c r="O5808" s="148">
        <v>76.153999999999996</v>
      </c>
      <c r="P5808" s="148">
        <v>0</v>
      </c>
      <c r="Q5808" s="21">
        <f t="shared" si="904"/>
        <v>443.89709500000004</v>
      </c>
      <c r="R5808" s="21">
        <f t="shared" si="905"/>
        <v>884.69941600000004</v>
      </c>
      <c r="S5808" s="21">
        <f t="shared" si="906"/>
        <v>15.29584</v>
      </c>
      <c r="T5808" s="21">
        <f t="shared" si="907"/>
        <v>241.865104</v>
      </c>
      <c r="U5808" s="22">
        <f t="shared" si="908"/>
        <v>1585.7574550000002</v>
      </c>
      <c r="V5808" s="39">
        <f t="shared" si="909"/>
        <v>0.93831357898897538</v>
      </c>
    </row>
    <row r="5809" spans="1:22">
      <c r="A5809">
        <v>5804</v>
      </c>
      <c r="B5809" s="155">
        <f t="shared" si="910"/>
        <v>41516</v>
      </c>
      <c r="C5809" s="148">
        <f t="shared" si="901"/>
        <v>2013</v>
      </c>
      <c r="D5809" s="148">
        <f t="shared" si="902"/>
        <v>8</v>
      </c>
      <c r="E5809" s="152">
        <v>20</v>
      </c>
      <c r="F5809" s="153">
        <v>328.03800000000001</v>
      </c>
      <c r="G5809" s="154">
        <v>1017.194</v>
      </c>
      <c r="H5809" s="154">
        <v>21.943000000000001</v>
      </c>
      <c r="I5809" s="154">
        <v>375.21499999999997</v>
      </c>
      <c r="J5809" s="151">
        <v>0</v>
      </c>
      <c r="K5809" s="149">
        <f t="shared" si="903"/>
        <v>1742.3899999999999</v>
      </c>
      <c r="L5809" s="148">
        <v>160.126</v>
      </c>
      <c r="M5809" s="148">
        <v>277.57100000000003</v>
      </c>
      <c r="N5809" s="148">
        <v>6.2670000000000003</v>
      </c>
      <c r="O5809" s="148">
        <v>88.314999999999998</v>
      </c>
      <c r="P5809" s="148">
        <v>0</v>
      </c>
      <c r="Q5809" s="21">
        <f t="shared" si="904"/>
        <v>448.83317799999998</v>
      </c>
      <c r="R5809" s="21">
        <f t="shared" si="905"/>
        <v>887.39448700000014</v>
      </c>
      <c r="S5809" s="21">
        <f t="shared" si="906"/>
        <v>12.226917</v>
      </c>
      <c r="T5809" s="21">
        <f t="shared" si="907"/>
        <v>280.48844000000003</v>
      </c>
      <c r="U5809" s="22">
        <f t="shared" si="908"/>
        <v>1628.9430220000002</v>
      </c>
      <c r="V5809" s="39">
        <f t="shared" si="909"/>
        <v>0.93489002002995902</v>
      </c>
    </row>
    <row r="5810" spans="1:22">
      <c r="A5810">
        <v>5805</v>
      </c>
      <c r="B5810" s="155">
        <f t="shared" si="910"/>
        <v>41516</v>
      </c>
      <c r="C5810" s="148">
        <f t="shared" si="901"/>
        <v>2013</v>
      </c>
      <c r="D5810" s="148">
        <f t="shared" si="902"/>
        <v>8</v>
      </c>
      <c r="E5810" s="152">
        <v>21</v>
      </c>
      <c r="F5810" s="153">
        <v>330.46499999999997</v>
      </c>
      <c r="G5810" s="154">
        <v>1012.396</v>
      </c>
      <c r="H5810" s="154">
        <v>22.379000000000001</v>
      </c>
      <c r="I5810" s="154">
        <v>377.84399999999999</v>
      </c>
      <c r="J5810" s="151">
        <v>0</v>
      </c>
      <c r="K5810" s="149">
        <f t="shared" si="903"/>
        <v>1743.0839999999998</v>
      </c>
      <c r="L5810" s="148">
        <v>161.47200000000001</v>
      </c>
      <c r="M5810" s="148">
        <v>275.43900000000002</v>
      </c>
      <c r="N5810" s="148">
        <v>6.3339999999999996</v>
      </c>
      <c r="O5810" s="148">
        <v>89.304000000000002</v>
      </c>
      <c r="P5810" s="148">
        <v>0</v>
      </c>
      <c r="Q5810" s="21">
        <f t="shared" si="904"/>
        <v>452.60601600000001</v>
      </c>
      <c r="R5810" s="21">
        <f t="shared" si="905"/>
        <v>880.57848300000012</v>
      </c>
      <c r="S5810" s="21">
        <f t="shared" si="906"/>
        <v>12.357633999999999</v>
      </c>
      <c r="T5810" s="21">
        <f t="shared" si="907"/>
        <v>283.629504</v>
      </c>
      <c r="U5810" s="22">
        <f t="shared" si="908"/>
        <v>1629.1716370000001</v>
      </c>
      <c r="V5810" s="39">
        <f t="shared" si="909"/>
        <v>0.9346489538083077</v>
      </c>
    </row>
    <row r="5811" spans="1:22">
      <c r="A5811">
        <v>5806</v>
      </c>
      <c r="B5811" s="155">
        <f t="shared" si="910"/>
        <v>41516</v>
      </c>
      <c r="C5811" s="148">
        <f t="shared" si="901"/>
        <v>2013</v>
      </c>
      <c r="D5811" s="148">
        <f t="shared" si="902"/>
        <v>8</v>
      </c>
      <c r="E5811" s="152">
        <v>22</v>
      </c>
      <c r="F5811" s="153">
        <v>331.34300000000002</v>
      </c>
      <c r="G5811" s="154">
        <v>989.89700000000005</v>
      </c>
      <c r="H5811" s="154">
        <v>22.47</v>
      </c>
      <c r="I5811" s="154">
        <v>369.58300000000003</v>
      </c>
      <c r="J5811" s="151">
        <v>0</v>
      </c>
      <c r="K5811" s="149">
        <f t="shared" si="903"/>
        <v>1713.2930000000001</v>
      </c>
      <c r="L5811" s="148">
        <v>161.012</v>
      </c>
      <c r="M5811" s="148">
        <v>268.20299999999997</v>
      </c>
      <c r="N5811" s="148">
        <v>6.242</v>
      </c>
      <c r="O5811" s="148">
        <v>86.707999999999998</v>
      </c>
      <c r="P5811" s="148">
        <v>0</v>
      </c>
      <c r="Q5811" s="21">
        <f t="shared" si="904"/>
        <v>451.31663600000002</v>
      </c>
      <c r="R5811" s="21">
        <f t="shared" si="905"/>
        <v>857.44499099999996</v>
      </c>
      <c r="S5811" s="21">
        <f t="shared" si="906"/>
        <v>12.178142000000001</v>
      </c>
      <c r="T5811" s="21">
        <f t="shared" si="907"/>
        <v>275.38460800000001</v>
      </c>
      <c r="U5811" s="22">
        <f t="shared" si="908"/>
        <v>1596.3243769999999</v>
      </c>
      <c r="V5811" s="39">
        <f t="shared" si="909"/>
        <v>0.93172876851770237</v>
      </c>
    </row>
    <row r="5812" spans="1:22">
      <c r="A5812">
        <v>5807</v>
      </c>
      <c r="B5812" s="155">
        <f t="shared" si="910"/>
        <v>41516</v>
      </c>
      <c r="C5812" s="148">
        <f t="shared" si="901"/>
        <v>2013</v>
      </c>
      <c r="D5812" s="148">
        <f t="shared" si="902"/>
        <v>8</v>
      </c>
      <c r="E5812" s="152">
        <v>23</v>
      </c>
      <c r="F5812" s="153">
        <v>332.11500000000001</v>
      </c>
      <c r="G5812" s="154">
        <v>994.80799999999999</v>
      </c>
      <c r="H5812" s="154">
        <v>24.605</v>
      </c>
      <c r="I5812" s="154">
        <v>359.108</v>
      </c>
      <c r="J5812" s="151">
        <v>0</v>
      </c>
      <c r="K5812" s="149">
        <f t="shared" si="903"/>
        <v>1710.636</v>
      </c>
      <c r="L5812" s="148">
        <v>160.98599999999999</v>
      </c>
      <c r="M5812" s="148">
        <v>269.28100000000001</v>
      </c>
      <c r="N5812" s="148">
        <v>10.138999999999999</v>
      </c>
      <c r="O5812" s="148">
        <v>84.887</v>
      </c>
      <c r="P5812" s="148">
        <v>0</v>
      </c>
      <c r="Q5812" s="21">
        <f t="shared" si="904"/>
        <v>451.24375799999996</v>
      </c>
      <c r="R5812" s="21">
        <f t="shared" si="905"/>
        <v>860.89135700000008</v>
      </c>
      <c r="S5812" s="21">
        <f t="shared" si="906"/>
        <v>19.781188999999998</v>
      </c>
      <c r="T5812" s="21">
        <f t="shared" si="907"/>
        <v>269.601112</v>
      </c>
      <c r="U5812" s="22">
        <f t="shared" si="908"/>
        <v>1601.5174160000001</v>
      </c>
      <c r="V5812" s="39">
        <f t="shared" si="909"/>
        <v>0.93621168734903282</v>
      </c>
    </row>
    <row r="5813" spans="1:22">
      <c r="A5813">
        <v>5808</v>
      </c>
      <c r="B5813" s="155">
        <f t="shared" si="910"/>
        <v>41516</v>
      </c>
      <c r="C5813" s="148">
        <f t="shared" si="901"/>
        <v>2013</v>
      </c>
      <c r="D5813" s="148">
        <f t="shared" si="902"/>
        <v>8</v>
      </c>
      <c r="E5813" s="152">
        <v>24</v>
      </c>
      <c r="F5813" s="153">
        <v>330.85399999999998</v>
      </c>
      <c r="G5813" s="154">
        <v>991.98599999999999</v>
      </c>
      <c r="H5813" s="154">
        <v>0</v>
      </c>
      <c r="I5813" s="154">
        <v>303.68900000000002</v>
      </c>
      <c r="J5813" s="151">
        <v>0</v>
      </c>
      <c r="K5813" s="149">
        <f t="shared" si="903"/>
        <v>1626.529</v>
      </c>
      <c r="L5813" s="148">
        <v>161.07</v>
      </c>
      <c r="M5813" s="148">
        <v>268.51100000000002</v>
      </c>
      <c r="N5813" s="148">
        <v>0</v>
      </c>
      <c r="O5813" s="148">
        <v>72.186000000000007</v>
      </c>
      <c r="P5813" s="148">
        <v>0</v>
      </c>
      <c r="Q5813" s="21">
        <f t="shared" si="904"/>
        <v>451.47920999999997</v>
      </c>
      <c r="R5813" s="21">
        <f t="shared" si="905"/>
        <v>858.42966700000011</v>
      </c>
      <c r="S5813" s="21">
        <f t="shared" si="906"/>
        <v>0</v>
      </c>
      <c r="T5813" s="21">
        <f t="shared" si="907"/>
        <v>229.26273600000005</v>
      </c>
      <c r="U5813" s="22">
        <f t="shared" si="908"/>
        <v>1539.1716130000002</v>
      </c>
      <c r="V5813" s="39">
        <f t="shared" si="909"/>
        <v>0.94629214296209918</v>
      </c>
    </row>
    <row r="5814" spans="1:22">
      <c r="A5814">
        <v>5809</v>
      </c>
      <c r="B5814" s="155">
        <f t="shared" si="910"/>
        <v>41517</v>
      </c>
      <c r="C5814" s="148">
        <f t="shared" si="901"/>
        <v>2013</v>
      </c>
      <c r="D5814" s="148">
        <f t="shared" si="902"/>
        <v>8</v>
      </c>
      <c r="E5814" s="152">
        <v>1</v>
      </c>
      <c r="F5814" s="153">
        <v>331.97899999999998</v>
      </c>
      <c r="G5814" s="154">
        <v>988.98299999999995</v>
      </c>
      <c r="H5814" s="154">
        <v>0</v>
      </c>
      <c r="I5814" s="154">
        <v>124.818</v>
      </c>
      <c r="J5814" s="151">
        <v>0</v>
      </c>
      <c r="K5814" s="149">
        <f t="shared" si="903"/>
        <v>1445.78</v>
      </c>
      <c r="L5814" s="148">
        <v>161.774</v>
      </c>
      <c r="M5814" s="148">
        <v>258.50200000000001</v>
      </c>
      <c r="N5814" s="148">
        <v>0</v>
      </c>
      <c r="O5814" s="148">
        <v>22.1</v>
      </c>
      <c r="P5814" s="148">
        <v>0</v>
      </c>
      <c r="Q5814" s="21">
        <f t="shared" si="904"/>
        <v>453.45252199999999</v>
      </c>
      <c r="R5814" s="21">
        <f t="shared" si="905"/>
        <v>826.43089400000008</v>
      </c>
      <c r="S5814" s="21">
        <f t="shared" si="906"/>
        <v>0</v>
      </c>
      <c r="T5814" s="21">
        <f t="shared" si="907"/>
        <v>70.189600000000013</v>
      </c>
      <c r="U5814" s="22">
        <f t="shared" si="908"/>
        <v>1350.0730160000001</v>
      </c>
      <c r="V5814" s="39">
        <f t="shared" si="909"/>
        <v>0.93380252597213964</v>
      </c>
    </row>
    <row r="5815" spans="1:22">
      <c r="A5815">
        <v>5810</v>
      </c>
      <c r="B5815" s="155">
        <f t="shared" si="910"/>
        <v>41517</v>
      </c>
      <c r="C5815" s="148">
        <f t="shared" si="901"/>
        <v>2013</v>
      </c>
      <c r="D5815" s="148">
        <f t="shared" si="902"/>
        <v>8</v>
      </c>
      <c r="E5815" s="152">
        <v>2</v>
      </c>
      <c r="F5815" s="153">
        <v>312.12599999999998</v>
      </c>
      <c r="G5815" s="154">
        <v>907.36900000000003</v>
      </c>
      <c r="H5815" s="154">
        <v>67.349000000000004</v>
      </c>
      <c r="I5815" s="154">
        <v>12.919</v>
      </c>
      <c r="J5815" s="151">
        <v>0</v>
      </c>
      <c r="K5815" s="149">
        <f t="shared" si="903"/>
        <v>1299.7629999999999</v>
      </c>
      <c r="L5815" s="148">
        <v>148.79300000000001</v>
      </c>
      <c r="M5815" s="148">
        <v>240.98599999999999</v>
      </c>
      <c r="N5815" s="148">
        <v>26.411999999999999</v>
      </c>
      <c r="O5815" s="148">
        <v>3.3679999999999999</v>
      </c>
      <c r="P5815" s="148">
        <v>0</v>
      </c>
      <c r="Q5815" s="21">
        <f t="shared" si="904"/>
        <v>417.066779</v>
      </c>
      <c r="R5815" s="21">
        <f t="shared" si="905"/>
        <v>770.43224199999997</v>
      </c>
      <c r="S5815" s="21">
        <f t="shared" si="906"/>
        <v>51.529812</v>
      </c>
      <c r="T5815" s="21">
        <f t="shared" si="907"/>
        <v>10.696768</v>
      </c>
      <c r="U5815" s="22">
        <f t="shared" si="908"/>
        <v>1249.7256010000001</v>
      </c>
      <c r="V5815" s="39">
        <f t="shared" si="909"/>
        <v>0.96150267471839113</v>
      </c>
    </row>
    <row r="5816" spans="1:22">
      <c r="A5816">
        <v>5811</v>
      </c>
      <c r="B5816" s="155">
        <f t="shared" si="910"/>
        <v>41517</v>
      </c>
      <c r="C5816" s="148">
        <f t="shared" si="901"/>
        <v>2013</v>
      </c>
      <c r="D5816" s="148">
        <f t="shared" si="902"/>
        <v>8</v>
      </c>
      <c r="E5816" s="152">
        <v>3</v>
      </c>
      <c r="F5816" s="153">
        <v>300.94600000000003</v>
      </c>
      <c r="G5816" s="154">
        <v>627.96400000000006</v>
      </c>
      <c r="H5816" s="154">
        <v>379.15899999999999</v>
      </c>
      <c r="I5816" s="154">
        <v>6.9370000000000003</v>
      </c>
      <c r="J5816" s="151">
        <v>0</v>
      </c>
      <c r="K5816" s="149">
        <f t="shared" si="903"/>
        <v>1315.0059999999999</v>
      </c>
      <c r="L5816" s="148">
        <v>145.85300000000001</v>
      </c>
      <c r="M5816" s="148">
        <v>169.547</v>
      </c>
      <c r="N5816" s="148">
        <v>139.61000000000001</v>
      </c>
      <c r="O5816" s="148">
        <v>1.8320000000000001</v>
      </c>
      <c r="P5816" s="148">
        <v>0</v>
      </c>
      <c r="Q5816" s="21">
        <f t="shared" si="904"/>
        <v>408.82595900000001</v>
      </c>
      <c r="R5816" s="21">
        <f t="shared" si="905"/>
        <v>542.04175899999996</v>
      </c>
      <c r="S5816" s="21">
        <f t="shared" si="906"/>
        <v>272.37911000000003</v>
      </c>
      <c r="T5816" s="21">
        <f t="shared" si="907"/>
        <v>5.8184320000000005</v>
      </c>
      <c r="U5816" s="22">
        <f t="shared" si="908"/>
        <v>1229.0652600000001</v>
      </c>
      <c r="V5816" s="39">
        <f t="shared" si="909"/>
        <v>0.93464612328765051</v>
      </c>
    </row>
    <row r="5817" spans="1:22">
      <c r="A5817">
        <v>5812</v>
      </c>
      <c r="B5817" s="155">
        <f t="shared" si="910"/>
        <v>41517</v>
      </c>
      <c r="C5817" s="148">
        <f t="shared" si="901"/>
        <v>2013</v>
      </c>
      <c r="D5817" s="148">
        <f t="shared" si="902"/>
        <v>8</v>
      </c>
      <c r="E5817" s="152">
        <v>4</v>
      </c>
      <c r="F5817" s="153">
        <v>298.00299999999999</v>
      </c>
      <c r="G5817" s="154">
        <v>446.71</v>
      </c>
      <c r="H5817" s="154">
        <v>482.94400000000002</v>
      </c>
      <c r="I5817" s="154">
        <v>2.8260000000000001</v>
      </c>
      <c r="J5817" s="151">
        <v>0</v>
      </c>
      <c r="K5817" s="149">
        <f t="shared" si="903"/>
        <v>1230.4829999999999</v>
      </c>
      <c r="L5817" s="148">
        <v>146.23099999999999</v>
      </c>
      <c r="M5817" s="148">
        <v>128.04300000000001</v>
      </c>
      <c r="N5817" s="148">
        <v>178.06899999999999</v>
      </c>
      <c r="O5817" s="148">
        <v>0.747</v>
      </c>
      <c r="P5817" s="148">
        <v>0</v>
      </c>
      <c r="Q5817" s="21">
        <f t="shared" si="904"/>
        <v>409.885493</v>
      </c>
      <c r="R5817" s="21">
        <f t="shared" si="905"/>
        <v>409.35347100000001</v>
      </c>
      <c r="S5817" s="21">
        <f t="shared" si="906"/>
        <v>347.41261900000001</v>
      </c>
      <c r="T5817" s="21">
        <f t="shared" si="907"/>
        <v>2.3724720000000001</v>
      </c>
      <c r="U5817" s="22">
        <f t="shared" si="908"/>
        <v>1169.0240550000001</v>
      </c>
      <c r="V5817" s="39">
        <f t="shared" si="909"/>
        <v>0.95005299138630939</v>
      </c>
    </row>
    <row r="5818" spans="1:22">
      <c r="A5818">
        <v>5813</v>
      </c>
      <c r="B5818" s="155">
        <f t="shared" si="910"/>
        <v>41517</v>
      </c>
      <c r="C5818" s="148">
        <f t="shared" si="901"/>
        <v>2013</v>
      </c>
      <c r="D5818" s="148">
        <f t="shared" si="902"/>
        <v>8</v>
      </c>
      <c r="E5818" s="152">
        <v>5</v>
      </c>
      <c r="F5818" s="153">
        <v>306.37700000000001</v>
      </c>
      <c r="G5818" s="154">
        <v>446.339</v>
      </c>
      <c r="H5818" s="154">
        <v>478.14499999999998</v>
      </c>
      <c r="I5818" s="154">
        <v>0</v>
      </c>
      <c r="J5818" s="151">
        <v>0</v>
      </c>
      <c r="K5818" s="149">
        <f t="shared" si="903"/>
        <v>1230.8609999999999</v>
      </c>
      <c r="L5818" s="148">
        <v>150.78100000000001</v>
      </c>
      <c r="M5818" s="148">
        <v>128.017</v>
      </c>
      <c r="N5818" s="148">
        <v>177.67500000000001</v>
      </c>
      <c r="O5818" s="148">
        <v>0</v>
      </c>
      <c r="P5818" s="148">
        <v>0</v>
      </c>
      <c r="Q5818" s="21">
        <f t="shared" si="904"/>
        <v>422.63914299999999</v>
      </c>
      <c r="R5818" s="21">
        <f t="shared" si="905"/>
        <v>409.27034900000001</v>
      </c>
      <c r="S5818" s="21">
        <f t="shared" si="906"/>
        <v>346.64392500000002</v>
      </c>
      <c r="T5818" s="21">
        <f t="shared" si="907"/>
        <v>0</v>
      </c>
      <c r="U5818" s="22">
        <f t="shared" si="908"/>
        <v>1178.5534170000001</v>
      </c>
      <c r="V5818" s="39">
        <f t="shared" si="909"/>
        <v>0.95750325747586462</v>
      </c>
    </row>
    <row r="5819" spans="1:22">
      <c r="A5819">
        <v>5814</v>
      </c>
      <c r="B5819" s="155">
        <f t="shared" si="910"/>
        <v>41517</v>
      </c>
      <c r="C5819" s="148">
        <f t="shared" si="901"/>
        <v>2013</v>
      </c>
      <c r="D5819" s="148">
        <f t="shared" si="902"/>
        <v>8</v>
      </c>
      <c r="E5819" s="152">
        <v>6</v>
      </c>
      <c r="F5819" s="153">
        <v>307.613</v>
      </c>
      <c r="G5819" s="154">
        <v>444.41399999999999</v>
      </c>
      <c r="H5819" s="154">
        <v>451.79899999999998</v>
      </c>
      <c r="I5819" s="154">
        <v>0</v>
      </c>
      <c r="J5819" s="151">
        <v>0</v>
      </c>
      <c r="K5819" s="149">
        <f t="shared" si="903"/>
        <v>1203.826</v>
      </c>
      <c r="L5819" s="148">
        <v>149.68199999999999</v>
      </c>
      <c r="M5819" s="148">
        <v>127.631</v>
      </c>
      <c r="N5819" s="148">
        <v>169.755</v>
      </c>
      <c r="O5819" s="148">
        <v>0</v>
      </c>
      <c r="P5819" s="148">
        <v>0</v>
      </c>
      <c r="Q5819" s="21">
        <f t="shared" si="904"/>
        <v>419.55864599999995</v>
      </c>
      <c r="R5819" s="21">
        <f t="shared" si="905"/>
        <v>408.03630700000002</v>
      </c>
      <c r="S5819" s="21">
        <f t="shared" si="906"/>
        <v>331.19200499999999</v>
      </c>
      <c r="T5819" s="21">
        <f t="shared" si="907"/>
        <v>0</v>
      </c>
      <c r="U5819" s="22">
        <f t="shared" si="908"/>
        <v>1158.7869580000001</v>
      </c>
      <c r="V5819" s="39">
        <f t="shared" si="909"/>
        <v>0.96258675090918466</v>
      </c>
    </row>
    <row r="5820" spans="1:22">
      <c r="A5820">
        <v>5815</v>
      </c>
      <c r="B5820" s="155">
        <f t="shared" si="910"/>
        <v>41517</v>
      </c>
      <c r="C5820" s="148">
        <f t="shared" si="901"/>
        <v>2013</v>
      </c>
      <c r="D5820" s="148">
        <f t="shared" si="902"/>
        <v>8</v>
      </c>
      <c r="E5820" s="152">
        <v>7</v>
      </c>
      <c r="F5820" s="153">
        <v>298.839</v>
      </c>
      <c r="G5820" s="154">
        <v>442.66399999999999</v>
      </c>
      <c r="H5820" s="154">
        <v>390.65699999999998</v>
      </c>
      <c r="I5820" s="154">
        <v>84.409000000000006</v>
      </c>
      <c r="J5820" s="151">
        <v>0</v>
      </c>
      <c r="K5820" s="149">
        <f t="shared" si="903"/>
        <v>1216.569</v>
      </c>
      <c r="L5820" s="148">
        <v>146.40199999999999</v>
      </c>
      <c r="M5820" s="148">
        <v>125.64700000000001</v>
      </c>
      <c r="N5820" s="148">
        <v>147.541</v>
      </c>
      <c r="O5820" s="148">
        <v>20.350000000000001</v>
      </c>
      <c r="P5820" s="148">
        <v>0</v>
      </c>
      <c r="Q5820" s="21">
        <f t="shared" si="904"/>
        <v>410.36480599999993</v>
      </c>
      <c r="R5820" s="21">
        <f t="shared" si="905"/>
        <v>401.69345900000002</v>
      </c>
      <c r="S5820" s="21">
        <f t="shared" si="906"/>
        <v>287.85249099999999</v>
      </c>
      <c r="T5820" s="21">
        <f t="shared" si="907"/>
        <v>64.631600000000006</v>
      </c>
      <c r="U5820" s="22">
        <f t="shared" si="908"/>
        <v>1164.5423559999997</v>
      </c>
      <c r="V5820" s="39">
        <f t="shared" si="909"/>
        <v>0.95723494187341596</v>
      </c>
    </row>
    <row r="5821" spans="1:22">
      <c r="A5821">
        <v>5816</v>
      </c>
      <c r="B5821" s="155">
        <f t="shared" si="910"/>
        <v>41517</v>
      </c>
      <c r="C5821" s="148">
        <f t="shared" si="901"/>
        <v>2013</v>
      </c>
      <c r="D5821" s="148">
        <f t="shared" si="902"/>
        <v>8</v>
      </c>
      <c r="E5821" s="152">
        <v>8</v>
      </c>
      <c r="F5821" s="153">
        <v>300.04599999999999</v>
      </c>
      <c r="G5821" s="154">
        <v>443.51600000000002</v>
      </c>
      <c r="H5821" s="154">
        <v>340.81099999999998</v>
      </c>
      <c r="I5821" s="154">
        <v>86.897999999999996</v>
      </c>
      <c r="J5821" s="151">
        <v>0</v>
      </c>
      <c r="K5821" s="149">
        <f t="shared" si="903"/>
        <v>1171.271</v>
      </c>
      <c r="L5821" s="148">
        <v>146.72800000000001</v>
      </c>
      <c r="M5821" s="148">
        <v>125.854</v>
      </c>
      <c r="N5821" s="148">
        <v>133.38200000000001</v>
      </c>
      <c r="O5821" s="148">
        <v>21.715</v>
      </c>
      <c r="P5821" s="148">
        <v>0</v>
      </c>
      <c r="Q5821" s="21">
        <f t="shared" si="904"/>
        <v>411.27858400000002</v>
      </c>
      <c r="R5821" s="21">
        <f t="shared" si="905"/>
        <v>402.35523799999999</v>
      </c>
      <c r="S5821" s="21">
        <f t="shared" si="906"/>
        <v>260.22828200000004</v>
      </c>
      <c r="T5821" s="21">
        <f t="shared" si="907"/>
        <v>68.966840000000005</v>
      </c>
      <c r="U5821" s="22">
        <f t="shared" si="908"/>
        <v>1142.8289440000001</v>
      </c>
      <c r="V5821" s="39">
        <f t="shared" si="909"/>
        <v>0.97571692972847457</v>
      </c>
    </row>
    <row r="5822" spans="1:22">
      <c r="A5822">
        <v>5817</v>
      </c>
      <c r="B5822" s="155">
        <f t="shared" si="910"/>
        <v>41517</v>
      </c>
      <c r="C5822" s="148">
        <f t="shared" si="901"/>
        <v>2013</v>
      </c>
      <c r="D5822" s="148">
        <f t="shared" si="902"/>
        <v>8</v>
      </c>
      <c r="E5822" s="152">
        <v>9</v>
      </c>
      <c r="F5822" s="153">
        <v>300.33</v>
      </c>
      <c r="G5822" s="154">
        <v>444.11599999999999</v>
      </c>
      <c r="H5822" s="154">
        <v>398.36700000000002</v>
      </c>
      <c r="I5822" s="154">
        <v>88.731999999999999</v>
      </c>
      <c r="J5822" s="151">
        <v>0</v>
      </c>
      <c r="K5822" s="149">
        <f t="shared" si="903"/>
        <v>1231.5449999999998</v>
      </c>
      <c r="L5822" s="148">
        <v>147.48699999999999</v>
      </c>
      <c r="M5822" s="148">
        <v>126.01300000000001</v>
      </c>
      <c r="N5822" s="148">
        <v>151.78299999999999</v>
      </c>
      <c r="O5822" s="148">
        <v>21.548999999999999</v>
      </c>
      <c r="P5822" s="148">
        <v>0</v>
      </c>
      <c r="Q5822" s="21">
        <f t="shared" si="904"/>
        <v>413.40606099999997</v>
      </c>
      <c r="R5822" s="21">
        <f t="shared" si="905"/>
        <v>402.863561</v>
      </c>
      <c r="S5822" s="21">
        <f t="shared" si="906"/>
        <v>296.12863299999998</v>
      </c>
      <c r="T5822" s="21">
        <f t="shared" si="907"/>
        <v>68.439623999999995</v>
      </c>
      <c r="U5822" s="22">
        <f t="shared" si="908"/>
        <v>1180.8378790000002</v>
      </c>
      <c r="V5822" s="39">
        <f t="shared" si="909"/>
        <v>0.95882641641190558</v>
      </c>
    </row>
    <row r="5823" spans="1:22">
      <c r="A5823">
        <v>5818</v>
      </c>
      <c r="B5823" s="155">
        <f t="shared" si="910"/>
        <v>41517</v>
      </c>
      <c r="C5823" s="148">
        <f t="shared" si="901"/>
        <v>2013</v>
      </c>
      <c r="D5823" s="148">
        <f t="shared" si="902"/>
        <v>8</v>
      </c>
      <c r="E5823" s="152">
        <v>10</v>
      </c>
      <c r="F5823" s="153">
        <v>302.53199999999998</v>
      </c>
      <c r="G5823" s="154">
        <v>443.43099999999998</v>
      </c>
      <c r="H5823" s="154">
        <v>399.97699999999998</v>
      </c>
      <c r="I5823" s="154">
        <v>104.527</v>
      </c>
      <c r="J5823" s="151">
        <v>0</v>
      </c>
      <c r="K5823" s="149">
        <f t="shared" si="903"/>
        <v>1250.4670000000001</v>
      </c>
      <c r="L5823" s="148">
        <v>146.55199999999999</v>
      </c>
      <c r="M5823" s="148">
        <v>125.824</v>
      </c>
      <c r="N5823" s="148">
        <v>158.351</v>
      </c>
      <c r="O5823" s="148">
        <v>24.707000000000001</v>
      </c>
      <c r="P5823" s="148">
        <v>0</v>
      </c>
      <c r="Q5823" s="21">
        <f t="shared" si="904"/>
        <v>410.78525599999995</v>
      </c>
      <c r="R5823" s="21">
        <f t="shared" si="905"/>
        <v>402.25932799999998</v>
      </c>
      <c r="S5823" s="21">
        <f t="shared" si="906"/>
        <v>308.94280100000003</v>
      </c>
      <c r="T5823" s="21">
        <f t="shared" si="907"/>
        <v>78.469432000000012</v>
      </c>
      <c r="U5823" s="22">
        <f t="shared" si="908"/>
        <v>1200.456817</v>
      </c>
      <c r="V5823" s="39">
        <f t="shared" si="909"/>
        <v>0.96000679506136499</v>
      </c>
    </row>
    <row r="5824" spans="1:22">
      <c r="A5824">
        <v>5819</v>
      </c>
      <c r="B5824" s="155">
        <f t="shared" si="910"/>
        <v>41517</v>
      </c>
      <c r="C5824" s="148">
        <f t="shared" si="901"/>
        <v>2013</v>
      </c>
      <c r="D5824" s="148">
        <f t="shared" si="902"/>
        <v>8</v>
      </c>
      <c r="E5824" s="152">
        <v>11</v>
      </c>
      <c r="F5824" s="153">
        <v>298.33100000000002</v>
      </c>
      <c r="G5824" s="154">
        <v>443.46499999999997</v>
      </c>
      <c r="H5824" s="154">
        <v>402.49099999999999</v>
      </c>
      <c r="I5824" s="154">
        <v>123.04900000000001</v>
      </c>
      <c r="J5824" s="151">
        <v>0</v>
      </c>
      <c r="K5824" s="149">
        <f t="shared" si="903"/>
        <v>1267.336</v>
      </c>
      <c r="L5824" s="148">
        <v>145.33099999999999</v>
      </c>
      <c r="M5824" s="148">
        <v>125.95399999999999</v>
      </c>
      <c r="N5824" s="148">
        <v>152.80799999999999</v>
      </c>
      <c r="O5824" s="148">
        <v>29.9</v>
      </c>
      <c r="P5824" s="148">
        <v>0</v>
      </c>
      <c r="Q5824" s="21">
        <f t="shared" si="904"/>
        <v>407.36279299999995</v>
      </c>
      <c r="R5824" s="21">
        <f t="shared" si="905"/>
        <v>402.674938</v>
      </c>
      <c r="S5824" s="21">
        <f t="shared" si="906"/>
        <v>298.12840799999998</v>
      </c>
      <c r="T5824" s="21">
        <f t="shared" si="907"/>
        <v>94.962400000000002</v>
      </c>
      <c r="U5824" s="22">
        <f t="shared" si="908"/>
        <v>1203.1285389999998</v>
      </c>
      <c r="V5824" s="39">
        <f t="shared" si="909"/>
        <v>0.94933667078028228</v>
      </c>
    </row>
    <row r="5825" spans="1:22">
      <c r="A5825">
        <v>5820</v>
      </c>
      <c r="B5825" s="155">
        <f t="shared" si="910"/>
        <v>41517</v>
      </c>
      <c r="C5825" s="148">
        <f t="shared" si="901"/>
        <v>2013</v>
      </c>
      <c r="D5825" s="148">
        <f t="shared" si="902"/>
        <v>8</v>
      </c>
      <c r="E5825" s="152">
        <v>12</v>
      </c>
      <c r="F5825" s="153">
        <v>282.09399999999999</v>
      </c>
      <c r="G5825" s="154">
        <v>443.53399999999999</v>
      </c>
      <c r="H5825" s="154">
        <v>434.61599999999999</v>
      </c>
      <c r="I5825" s="154">
        <v>125.73699999999999</v>
      </c>
      <c r="J5825" s="151">
        <v>0</v>
      </c>
      <c r="K5825" s="149">
        <f t="shared" si="903"/>
        <v>1285.981</v>
      </c>
      <c r="L5825" s="148">
        <v>135.309</v>
      </c>
      <c r="M5825" s="148">
        <v>125.81399999999999</v>
      </c>
      <c r="N5825" s="148">
        <v>169.071</v>
      </c>
      <c r="O5825" s="148">
        <v>30.997</v>
      </c>
      <c r="P5825" s="148">
        <v>0</v>
      </c>
      <c r="Q5825" s="21">
        <f t="shared" si="904"/>
        <v>379.27112699999998</v>
      </c>
      <c r="R5825" s="21">
        <f t="shared" si="905"/>
        <v>402.22735799999998</v>
      </c>
      <c r="S5825" s="21">
        <f t="shared" si="906"/>
        <v>329.85752100000002</v>
      </c>
      <c r="T5825" s="21">
        <f t="shared" si="907"/>
        <v>98.446472</v>
      </c>
      <c r="U5825" s="22">
        <f t="shared" si="908"/>
        <v>1209.8024780000001</v>
      </c>
      <c r="V5825" s="39">
        <f t="shared" si="909"/>
        <v>0.94076232697061624</v>
      </c>
    </row>
    <row r="5826" spans="1:22">
      <c r="A5826">
        <v>5821</v>
      </c>
      <c r="B5826" s="155">
        <f t="shared" si="910"/>
        <v>41517</v>
      </c>
      <c r="C5826" s="148">
        <f t="shared" si="901"/>
        <v>2013</v>
      </c>
      <c r="D5826" s="148">
        <f t="shared" si="902"/>
        <v>8</v>
      </c>
      <c r="E5826" s="152">
        <v>13</v>
      </c>
      <c r="F5826" s="153">
        <v>304.52499999999998</v>
      </c>
      <c r="G5826" s="154">
        <v>440.51799999999997</v>
      </c>
      <c r="H5826" s="154">
        <v>415.90100000000001</v>
      </c>
      <c r="I5826" s="154">
        <v>125.324</v>
      </c>
      <c r="J5826" s="151">
        <v>0</v>
      </c>
      <c r="K5826" s="149">
        <f t="shared" si="903"/>
        <v>1286.268</v>
      </c>
      <c r="L5826" s="148">
        <v>149.19499999999999</v>
      </c>
      <c r="M5826" s="148">
        <v>125.28100000000001</v>
      </c>
      <c r="N5826" s="148">
        <v>162.72499999999999</v>
      </c>
      <c r="O5826" s="148">
        <v>31.071999999999999</v>
      </c>
      <c r="P5826" s="148">
        <v>0</v>
      </c>
      <c r="Q5826" s="21">
        <f t="shared" si="904"/>
        <v>418.19358499999998</v>
      </c>
      <c r="R5826" s="21">
        <f t="shared" si="905"/>
        <v>400.52335700000003</v>
      </c>
      <c r="S5826" s="21">
        <f t="shared" si="906"/>
        <v>317.47647499999999</v>
      </c>
      <c r="T5826" s="21">
        <f t="shared" si="907"/>
        <v>98.684672000000006</v>
      </c>
      <c r="U5826" s="22">
        <f t="shared" si="908"/>
        <v>1234.878089</v>
      </c>
      <c r="V5826" s="39">
        <f t="shared" si="909"/>
        <v>0.96004727552889446</v>
      </c>
    </row>
    <row r="5827" spans="1:22">
      <c r="A5827">
        <v>5822</v>
      </c>
      <c r="B5827" s="155">
        <f t="shared" si="910"/>
        <v>41517</v>
      </c>
      <c r="C5827" s="148">
        <f t="shared" si="901"/>
        <v>2013</v>
      </c>
      <c r="D5827" s="148">
        <f t="shared" si="902"/>
        <v>8</v>
      </c>
      <c r="E5827" s="152">
        <v>14</v>
      </c>
      <c r="F5827" s="153">
        <v>309.411</v>
      </c>
      <c r="G5827" s="154">
        <v>437.517</v>
      </c>
      <c r="H5827" s="154">
        <v>386.11900000000003</v>
      </c>
      <c r="I5827" s="154">
        <v>129.94200000000001</v>
      </c>
      <c r="J5827" s="151">
        <v>0</v>
      </c>
      <c r="K5827" s="149">
        <f t="shared" si="903"/>
        <v>1262.989</v>
      </c>
      <c r="L5827" s="148">
        <v>151.29499999999999</v>
      </c>
      <c r="M5827" s="148">
        <v>124.58</v>
      </c>
      <c r="N5827" s="148">
        <v>162.678</v>
      </c>
      <c r="O5827" s="148">
        <v>36.018999999999998</v>
      </c>
      <c r="P5827" s="148">
        <v>0</v>
      </c>
      <c r="Q5827" s="21">
        <f t="shared" si="904"/>
        <v>424.07988499999993</v>
      </c>
      <c r="R5827" s="21">
        <f t="shared" si="905"/>
        <v>398.28226000000001</v>
      </c>
      <c r="S5827" s="21">
        <f t="shared" si="906"/>
        <v>317.38477799999998</v>
      </c>
      <c r="T5827" s="21">
        <f t="shared" si="907"/>
        <v>114.396344</v>
      </c>
      <c r="U5827" s="22">
        <f t="shared" si="908"/>
        <v>1254.1432669999999</v>
      </c>
      <c r="V5827" s="39">
        <f t="shared" si="909"/>
        <v>0.99299619157411501</v>
      </c>
    </row>
    <row r="5828" spans="1:22">
      <c r="A5828">
        <v>5823</v>
      </c>
      <c r="B5828" s="155">
        <f t="shared" si="910"/>
        <v>41517</v>
      </c>
      <c r="C5828" s="148">
        <f t="shared" si="901"/>
        <v>2013</v>
      </c>
      <c r="D5828" s="148">
        <f t="shared" si="902"/>
        <v>8</v>
      </c>
      <c r="E5828" s="152">
        <v>15</v>
      </c>
      <c r="F5828" s="153">
        <v>316.02199999999999</v>
      </c>
      <c r="G5828" s="154">
        <v>440.35899999999998</v>
      </c>
      <c r="H5828" s="154">
        <v>329.49200000000002</v>
      </c>
      <c r="I5828" s="154">
        <v>155.82300000000001</v>
      </c>
      <c r="J5828" s="151">
        <v>0</v>
      </c>
      <c r="K5828" s="149">
        <f t="shared" si="903"/>
        <v>1241.6960000000001</v>
      </c>
      <c r="L5828" s="148">
        <v>153.32599999999999</v>
      </c>
      <c r="M5828" s="148">
        <v>125.057</v>
      </c>
      <c r="N5828" s="148">
        <v>129.71199999999999</v>
      </c>
      <c r="O5828" s="148">
        <v>41.704000000000001</v>
      </c>
      <c r="P5828" s="148">
        <v>0</v>
      </c>
      <c r="Q5828" s="21">
        <f t="shared" si="904"/>
        <v>429.77277799999996</v>
      </c>
      <c r="R5828" s="21">
        <f t="shared" si="905"/>
        <v>399.80722900000001</v>
      </c>
      <c r="S5828" s="21">
        <f t="shared" si="906"/>
        <v>253.06811199999999</v>
      </c>
      <c r="T5828" s="21">
        <f t="shared" si="907"/>
        <v>132.45190400000001</v>
      </c>
      <c r="U5828" s="22">
        <f t="shared" si="908"/>
        <v>1215.100023</v>
      </c>
      <c r="V5828" s="39">
        <f t="shared" si="909"/>
        <v>0.97858092721567902</v>
      </c>
    </row>
    <row r="5829" spans="1:22">
      <c r="A5829">
        <v>5824</v>
      </c>
      <c r="B5829" s="155">
        <f t="shared" si="910"/>
        <v>41517</v>
      </c>
      <c r="C5829" s="148">
        <f t="shared" si="901"/>
        <v>2013</v>
      </c>
      <c r="D5829" s="148">
        <f t="shared" si="902"/>
        <v>8</v>
      </c>
      <c r="E5829" s="152">
        <v>16</v>
      </c>
      <c r="F5829" s="153">
        <v>316.45499999999998</v>
      </c>
      <c r="G5829" s="154">
        <v>439.67700000000002</v>
      </c>
      <c r="H5829" s="154">
        <v>364.79199999999997</v>
      </c>
      <c r="I5829" s="154">
        <v>106.089</v>
      </c>
      <c r="J5829" s="151">
        <v>0</v>
      </c>
      <c r="K5829" s="149">
        <f t="shared" si="903"/>
        <v>1227.0129999999999</v>
      </c>
      <c r="L5829" s="148">
        <v>153.32900000000001</v>
      </c>
      <c r="M5829" s="148">
        <v>125.01300000000001</v>
      </c>
      <c r="N5829" s="148">
        <v>141.84399999999999</v>
      </c>
      <c r="O5829" s="148">
        <v>22.67</v>
      </c>
      <c r="P5829" s="148">
        <v>0</v>
      </c>
      <c r="Q5829" s="21">
        <f t="shared" si="904"/>
        <v>429.78118699999999</v>
      </c>
      <c r="R5829" s="21">
        <f t="shared" si="905"/>
        <v>399.666561</v>
      </c>
      <c r="S5829" s="21">
        <f t="shared" si="906"/>
        <v>276.73764399999999</v>
      </c>
      <c r="T5829" s="21">
        <f t="shared" si="907"/>
        <v>71.999920000000003</v>
      </c>
      <c r="U5829" s="22">
        <f t="shared" si="908"/>
        <v>1178.1853120000001</v>
      </c>
      <c r="V5829" s="39">
        <f t="shared" si="909"/>
        <v>0.96020605486657451</v>
      </c>
    </row>
    <row r="5830" spans="1:22">
      <c r="A5830">
        <v>5825</v>
      </c>
      <c r="B5830" s="155">
        <f t="shared" si="910"/>
        <v>41517</v>
      </c>
      <c r="C5830" s="148">
        <f t="shared" si="901"/>
        <v>2013</v>
      </c>
      <c r="D5830" s="148">
        <f t="shared" si="902"/>
        <v>8</v>
      </c>
      <c r="E5830" s="152">
        <v>17</v>
      </c>
      <c r="F5830" s="153">
        <v>317.36700000000002</v>
      </c>
      <c r="G5830" s="154">
        <v>439.35899999999998</v>
      </c>
      <c r="H5830" s="154">
        <v>411.14299999999997</v>
      </c>
      <c r="I5830" s="154">
        <v>47.466000000000001</v>
      </c>
      <c r="J5830" s="151">
        <v>0</v>
      </c>
      <c r="K5830" s="149">
        <f t="shared" si="903"/>
        <v>1215.3349999999998</v>
      </c>
      <c r="L5830" s="148">
        <v>153.548</v>
      </c>
      <c r="M5830" s="148">
        <v>124.877</v>
      </c>
      <c r="N5830" s="148">
        <v>157.50399999999999</v>
      </c>
      <c r="O5830" s="148">
        <v>8.5500000000000007</v>
      </c>
      <c r="P5830" s="148">
        <v>0</v>
      </c>
      <c r="Q5830" s="21">
        <f t="shared" si="904"/>
        <v>430.39504399999998</v>
      </c>
      <c r="R5830" s="21">
        <f t="shared" si="905"/>
        <v>399.23176899999999</v>
      </c>
      <c r="S5830" s="21">
        <f t="shared" si="906"/>
        <v>307.29030399999999</v>
      </c>
      <c r="T5830" s="21">
        <f t="shared" si="907"/>
        <v>27.154800000000005</v>
      </c>
      <c r="U5830" s="22">
        <f t="shared" si="908"/>
        <v>1164.071917</v>
      </c>
      <c r="V5830" s="39">
        <f t="shared" si="909"/>
        <v>0.95781979207379053</v>
      </c>
    </row>
    <row r="5831" spans="1:22">
      <c r="A5831">
        <v>5826</v>
      </c>
      <c r="B5831" s="155">
        <f t="shared" si="910"/>
        <v>41517</v>
      </c>
      <c r="C5831" s="148">
        <f t="shared" ref="C5831:C5894" si="911">YEAR(B5831)</f>
        <v>2013</v>
      </c>
      <c r="D5831" s="148">
        <f t="shared" ref="D5831:D5894" si="912">MONTH(B5831)</f>
        <v>8</v>
      </c>
      <c r="E5831" s="152">
        <v>18</v>
      </c>
      <c r="F5831" s="153">
        <v>318.84100000000001</v>
      </c>
      <c r="G5831" s="154">
        <v>529.89200000000005</v>
      </c>
      <c r="H5831" s="154">
        <v>431.45600000000002</v>
      </c>
      <c r="I5831" s="154">
        <v>9.1679999999999993</v>
      </c>
      <c r="J5831" s="151">
        <v>0</v>
      </c>
      <c r="K5831" s="149">
        <f t="shared" ref="K5831:K5894" si="913">SUM(F5831:J5831)</f>
        <v>1289.357</v>
      </c>
      <c r="L5831" s="148">
        <v>155.62</v>
      </c>
      <c r="M5831" s="148">
        <v>141.89400000000001</v>
      </c>
      <c r="N5831" s="148">
        <v>157.34</v>
      </c>
      <c r="O5831" s="148">
        <v>2.5859999999999999</v>
      </c>
      <c r="P5831" s="148">
        <v>0</v>
      </c>
      <c r="Q5831" s="21">
        <f t="shared" ref="Q5831:Q5894" si="914">+$Q$2*L5831</f>
        <v>436.20285999999999</v>
      </c>
      <c r="R5831" s="21">
        <f t="shared" ref="R5831:R5894" si="915">+$R$2*M5831</f>
        <v>453.63511800000003</v>
      </c>
      <c r="S5831" s="21">
        <f t="shared" ref="S5831:S5894" si="916">+$S$2*N5831</f>
        <v>306.97034000000002</v>
      </c>
      <c r="T5831" s="21">
        <f t="shared" ref="T5831:T5894" si="917">+$T$2*O5831</f>
        <v>8.2131360000000004</v>
      </c>
      <c r="U5831" s="22">
        <f t="shared" ref="U5831:U5894" si="918">SUM(Q5831:T5831)</f>
        <v>1205.0214540000002</v>
      </c>
      <c r="V5831" s="39">
        <f t="shared" ref="V5831:V5894" si="919">+U5831/K5831</f>
        <v>0.93459100466356504</v>
      </c>
    </row>
    <row r="5832" spans="1:22">
      <c r="A5832">
        <v>5827</v>
      </c>
      <c r="B5832" s="155">
        <f t="shared" si="910"/>
        <v>41517</v>
      </c>
      <c r="C5832" s="148">
        <f t="shared" si="911"/>
        <v>2013</v>
      </c>
      <c r="D5832" s="148">
        <f t="shared" si="912"/>
        <v>8</v>
      </c>
      <c r="E5832" s="152">
        <v>19</v>
      </c>
      <c r="F5832" s="153">
        <v>317.65300000000002</v>
      </c>
      <c r="G5832" s="154">
        <v>781.40700000000004</v>
      </c>
      <c r="H5832" s="154">
        <v>208.929</v>
      </c>
      <c r="I5832" s="154">
        <v>21.343</v>
      </c>
      <c r="J5832" s="151">
        <v>0</v>
      </c>
      <c r="K5832" s="149">
        <f t="shared" si="913"/>
        <v>1329.3320000000001</v>
      </c>
      <c r="L5832" s="148">
        <v>154.678</v>
      </c>
      <c r="M5832" s="148">
        <v>202.06700000000001</v>
      </c>
      <c r="N5832" s="148">
        <v>90.721000000000004</v>
      </c>
      <c r="O5832" s="148">
        <v>5.2489999999999997</v>
      </c>
      <c r="P5832" s="148">
        <v>0</v>
      </c>
      <c r="Q5832" s="21">
        <f t="shared" si="914"/>
        <v>433.562434</v>
      </c>
      <c r="R5832" s="21">
        <f t="shared" si="915"/>
        <v>646.00819899999999</v>
      </c>
      <c r="S5832" s="21">
        <f t="shared" si="916"/>
        <v>176.99667100000002</v>
      </c>
      <c r="T5832" s="21">
        <f t="shared" si="917"/>
        <v>16.670824</v>
      </c>
      <c r="U5832" s="22">
        <f t="shared" si="918"/>
        <v>1273.2381280000002</v>
      </c>
      <c r="V5832" s="39">
        <f t="shared" si="919"/>
        <v>0.95780296269103582</v>
      </c>
    </row>
    <row r="5833" spans="1:22">
      <c r="A5833">
        <v>5828</v>
      </c>
      <c r="B5833" s="155">
        <f t="shared" si="910"/>
        <v>41517</v>
      </c>
      <c r="C5833" s="148">
        <f t="shared" si="911"/>
        <v>2013</v>
      </c>
      <c r="D5833" s="148">
        <f t="shared" si="912"/>
        <v>8</v>
      </c>
      <c r="E5833" s="152">
        <v>20</v>
      </c>
      <c r="F5833" s="153">
        <v>317.49</v>
      </c>
      <c r="G5833" s="154">
        <v>807.69799999999998</v>
      </c>
      <c r="H5833" s="154">
        <v>363.22399999999999</v>
      </c>
      <c r="I5833" s="154">
        <v>69.775999999999996</v>
      </c>
      <c r="J5833" s="151">
        <v>0</v>
      </c>
      <c r="K5833" s="149">
        <f t="shared" si="913"/>
        <v>1558.1880000000001</v>
      </c>
      <c r="L5833" s="148">
        <v>154.63399999999999</v>
      </c>
      <c r="M5833" s="148">
        <v>208.535</v>
      </c>
      <c r="N5833" s="148">
        <v>144.40299999999999</v>
      </c>
      <c r="O5833" s="148">
        <v>19.61</v>
      </c>
      <c r="P5833" s="148">
        <v>0</v>
      </c>
      <c r="Q5833" s="21">
        <f t="shared" si="914"/>
        <v>433.43910199999993</v>
      </c>
      <c r="R5833" s="21">
        <f t="shared" si="915"/>
        <v>666.68639499999995</v>
      </c>
      <c r="S5833" s="21">
        <f t="shared" si="916"/>
        <v>281.730253</v>
      </c>
      <c r="T5833" s="21">
        <f t="shared" si="917"/>
        <v>62.281359999999999</v>
      </c>
      <c r="U5833" s="22">
        <f t="shared" si="918"/>
        <v>1444.1371099999999</v>
      </c>
      <c r="V5833" s="39">
        <f t="shared" si="919"/>
        <v>0.92680543682790506</v>
      </c>
    </row>
    <row r="5834" spans="1:22">
      <c r="A5834">
        <v>5829</v>
      </c>
      <c r="B5834" s="155">
        <f t="shared" si="910"/>
        <v>41517</v>
      </c>
      <c r="C5834" s="148">
        <f t="shared" si="911"/>
        <v>2013</v>
      </c>
      <c r="D5834" s="148">
        <f t="shared" si="912"/>
        <v>8</v>
      </c>
      <c r="E5834" s="152">
        <v>21</v>
      </c>
      <c r="F5834" s="153">
        <v>310.37599999999998</v>
      </c>
      <c r="G5834" s="154">
        <v>746.00099999999998</v>
      </c>
      <c r="H5834" s="154">
        <v>420.935</v>
      </c>
      <c r="I5834" s="154">
        <v>72.903999999999996</v>
      </c>
      <c r="J5834" s="151">
        <v>0</v>
      </c>
      <c r="K5834" s="149">
        <f t="shared" si="913"/>
        <v>1550.2159999999999</v>
      </c>
      <c r="L5834" s="148">
        <v>149.28200000000001</v>
      </c>
      <c r="M5834" s="148">
        <v>193.39699999999999</v>
      </c>
      <c r="N5834" s="148">
        <v>166.22900000000001</v>
      </c>
      <c r="O5834" s="148">
        <v>20.122</v>
      </c>
      <c r="P5834" s="148">
        <v>0</v>
      </c>
      <c r="Q5834" s="21">
        <f t="shared" si="914"/>
        <v>418.43744600000002</v>
      </c>
      <c r="R5834" s="21">
        <f t="shared" si="915"/>
        <v>618.290209</v>
      </c>
      <c r="S5834" s="21">
        <f t="shared" si="916"/>
        <v>324.31277900000003</v>
      </c>
      <c r="T5834" s="21">
        <f t="shared" si="917"/>
        <v>63.907472000000006</v>
      </c>
      <c r="U5834" s="22">
        <f t="shared" si="918"/>
        <v>1424.9479060000003</v>
      </c>
      <c r="V5834" s="39">
        <f t="shared" si="919"/>
        <v>0.91919313566625582</v>
      </c>
    </row>
    <row r="5835" spans="1:22">
      <c r="A5835">
        <v>5830</v>
      </c>
      <c r="B5835" s="155">
        <f t="shared" si="910"/>
        <v>41517</v>
      </c>
      <c r="C5835" s="148">
        <f t="shared" si="911"/>
        <v>2013</v>
      </c>
      <c r="D5835" s="148">
        <f t="shared" si="912"/>
        <v>8</v>
      </c>
      <c r="E5835" s="152">
        <v>22</v>
      </c>
      <c r="F5835" s="153">
        <v>305.10199999999998</v>
      </c>
      <c r="G5835" s="154">
        <v>720.35400000000004</v>
      </c>
      <c r="H5835" s="154">
        <v>675.05899999999997</v>
      </c>
      <c r="I5835" s="154">
        <v>67.14</v>
      </c>
      <c r="J5835" s="151">
        <v>0</v>
      </c>
      <c r="K5835" s="149">
        <f t="shared" si="913"/>
        <v>1767.6550000000002</v>
      </c>
      <c r="L5835" s="148">
        <v>147.10300000000001</v>
      </c>
      <c r="M5835" s="148">
        <v>182.85</v>
      </c>
      <c r="N5835" s="148">
        <v>237.749</v>
      </c>
      <c r="O5835" s="148">
        <v>18.271999999999998</v>
      </c>
      <c r="P5835" s="148">
        <v>0</v>
      </c>
      <c r="Q5835" s="21">
        <f t="shared" si="914"/>
        <v>412.32970900000004</v>
      </c>
      <c r="R5835" s="21">
        <f t="shared" si="915"/>
        <v>584.57145000000003</v>
      </c>
      <c r="S5835" s="21">
        <f t="shared" si="916"/>
        <v>463.848299</v>
      </c>
      <c r="T5835" s="21">
        <f t="shared" si="917"/>
        <v>58.031872</v>
      </c>
      <c r="U5835" s="22">
        <f t="shared" si="918"/>
        <v>1518.78133</v>
      </c>
      <c r="V5835" s="39">
        <f t="shared" si="919"/>
        <v>0.85920687577609878</v>
      </c>
    </row>
    <row r="5836" spans="1:22">
      <c r="A5836">
        <v>5831</v>
      </c>
      <c r="B5836" s="155">
        <f t="shared" si="910"/>
        <v>41517</v>
      </c>
      <c r="C5836" s="148">
        <f t="shared" si="911"/>
        <v>2013</v>
      </c>
      <c r="D5836" s="148">
        <f t="shared" si="912"/>
        <v>8</v>
      </c>
      <c r="E5836" s="152">
        <v>23</v>
      </c>
      <c r="F5836" s="153">
        <v>305.51600000000002</v>
      </c>
      <c r="G5836" s="154">
        <v>509.80399999999997</v>
      </c>
      <c r="H5836" s="154">
        <v>564.55799999999999</v>
      </c>
      <c r="I5836" s="154">
        <v>44.304000000000002</v>
      </c>
      <c r="J5836" s="151">
        <v>0</v>
      </c>
      <c r="K5836" s="149">
        <f t="shared" si="913"/>
        <v>1424.182</v>
      </c>
      <c r="L5836" s="148">
        <v>149.13800000000001</v>
      </c>
      <c r="M5836" s="148">
        <v>129.93199999999999</v>
      </c>
      <c r="N5836" s="148">
        <v>212.465</v>
      </c>
      <c r="O5836" s="148">
        <v>11.906000000000001</v>
      </c>
      <c r="P5836" s="148">
        <v>0</v>
      </c>
      <c r="Q5836" s="21">
        <f t="shared" si="914"/>
        <v>418.03381400000001</v>
      </c>
      <c r="R5836" s="21">
        <f t="shared" si="915"/>
        <v>415.39260399999995</v>
      </c>
      <c r="S5836" s="21">
        <f t="shared" si="916"/>
        <v>414.51921500000003</v>
      </c>
      <c r="T5836" s="21">
        <f t="shared" si="917"/>
        <v>37.813456000000002</v>
      </c>
      <c r="U5836" s="22">
        <f t="shared" si="918"/>
        <v>1285.7590890000001</v>
      </c>
      <c r="V5836" s="39">
        <f t="shared" si="919"/>
        <v>0.90280532193216889</v>
      </c>
    </row>
    <row r="5837" spans="1:22">
      <c r="A5837">
        <v>5832</v>
      </c>
      <c r="B5837" s="155">
        <f t="shared" si="910"/>
        <v>41517</v>
      </c>
      <c r="C5837" s="148">
        <f t="shared" si="911"/>
        <v>2013</v>
      </c>
      <c r="D5837" s="148">
        <f t="shared" si="912"/>
        <v>8</v>
      </c>
      <c r="E5837" s="152">
        <v>24</v>
      </c>
      <c r="F5837" s="153">
        <v>229.55699999999999</v>
      </c>
      <c r="G5837" s="154">
        <v>185.69900000000001</v>
      </c>
      <c r="H5837" s="154">
        <v>943.31600000000003</v>
      </c>
      <c r="I5837" s="154">
        <v>27.916</v>
      </c>
      <c r="J5837" s="151">
        <v>0</v>
      </c>
      <c r="K5837" s="149">
        <f t="shared" si="913"/>
        <v>1386.4880000000001</v>
      </c>
      <c r="L5837" s="148">
        <v>112.78</v>
      </c>
      <c r="M5837" s="148">
        <v>53.892000000000003</v>
      </c>
      <c r="N5837" s="148">
        <v>329.86599999999999</v>
      </c>
      <c r="O5837" s="148">
        <v>6.73</v>
      </c>
      <c r="P5837" s="148">
        <v>0</v>
      </c>
      <c r="Q5837" s="21">
        <f t="shared" si="914"/>
        <v>316.12234000000001</v>
      </c>
      <c r="R5837" s="21">
        <f t="shared" si="915"/>
        <v>172.29272400000002</v>
      </c>
      <c r="S5837" s="21">
        <f t="shared" si="916"/>
        <v>643.56856600000003</v>
      </c>
      <c r="T5837" s="21">
        <f t="shared" si="917"/>
        <v>21.374480000000002</v>
      </c>
      <c r="U5837" s="22">
        <f t="shared" si="918"/>
        <v>1153.3581100000001</v>
      </c>
      <c r="V5837" s="39">
        <f t="shared" si="919"/>
        <v>0.83185581844199163</v>
      </c>
    </row>
    <row r="5838" spans="1:22">
      <c r="A5838">
        <v>5833</v>
      </c>
      <c r="B5838" s="155">
        <f t="shared" si="910"/>
        <v>41518</v>
      </c>
      <c r="C5838" s="148">
        <f t="shared" si="911"/>
        <v>2013</v>
      </c>
      <c r="D5838" s="148">
        <f t="shared" si="912"/>
        <v>9</v>
      </c>
      <c r="E5838" s="152">
        <v>1</v>
      </c>
      <c r="F5838" s="153">
        <v>59.41</v>
      </c>
      <c r="G5838" s="154">
        <v>107.89700000000001</v>
      </c>
      <c r="H5838" s="154">
        <v>1086.6479999999999</v>
      </c>
      <c r="I5838" s="154">
        <v>24.776</v>
      </c>
      <c r="J5838" s="151">
        <v>0</v>
      </c>
      <c r="K5838" s="149">
        <f t="shared" si="913"/>
        <v>1278.731</v>
      </c>
      <c r="L5838" s="148">
        <v>32.326000000000001</v>
      </c>
      <c r="M5838" s="148">
        <v>30.46</v>
      </c>
      <c r="N5838" s="148">
        <v>376.399</v>
      </c>
      <c r="O5838" s="148">
        <v>6.3650000000000002</v>
      </c>
      <c r="P5838" s="148">
        <v>0</v>
      </c>
      <c r="Q5838" s="21">
        <f t="shared" si="914"/>
        <v>90.609778000000006</v>
      </c>
      <c r="R5838" s="21">
        <f t="shared" si="915"/>
        <v>97.380620000000008</v>
      </c>
      <c r="S5838" s="21">
        <f t="shared" si="916"/>
        <v>734.35444900000005</v>
      </c>
      <c r="T5838" s="21">
        <f t="shared" si="917"/>
        <v>20.215240000000001</v>
      </c>
      <c r="U5838" s="22">
        <f t="shared" si="918"/>
        <v>942.56008700000007</v>
      </c>
      <c r="V5838" s="39">
        <f t="shared" si="919"/>
        <v>0.73710583930474827</v>
      </c>
    </row>
    <row r="5839" spans="1:22">
      <c r="A5839">
        <v>5834</v>
      </c>
      <c r="B5839" s="155">
        <f t="shared" si="910"/>
        <v>41518</v>
      </c>
      <c r="C5839" s="148">
        <f t="shared" si="911"/>
        <v>2013</v>
      </c>
      <c r="D5839" s="148">
        <f t="shared" si="912"/>
        <v>9</v>
      </c>
      <c r="E5839" s="152">
        <v>2</v>
      </c>
      <c r="F5839" s="153">
        <v>22.366</v>
      </c>
      <c r="G5839" s="154">
        <v>108.361</v>
      </c>
      <c r="H5839" s="154">
        <v>1065.915</v>
      </c>
      <c r="I5839" s="154">
        <v>22.027999999999999</v>
      </c>
      <c r="J5839" s="151">
        <v>0</v>
      </c>
      <c r="K5839" s="149">
        <f t="shared" si="913"/>
        <v>1218.67</v>
      </c>
      <c r="L5839" s="148">
        <v>13.744999999999999</v>
      </c>
      <c r="M5839" s="148">
        <v>30.57</v>
      </c>
      <c r="N5839" s="148">
        <v>368.77199999999999</v>
      </c>
      <c r="O5839" s="148">
        <v>5.6349999999999998</v>
      </c>
      <c r="P5839" s="148">
        <v>0</v>
      </c>
      <c r="Q5839" s="21">
        <f t="shared" si="914"/>
        <v>38.527234999999997</v>
      </c>
      <c r="R5839" s="21">
        <f t="shared" si="915"/>
        <v>97.732290000000006</v>
      </c>
      <c r="S5839" s="21">
        <f t="shared" si="916"/>
        <v>719.47417199999995</v>
      </c>
      <c r="T5839" s="21">
        <f t="shared" si="917"/>
        <v>17.89676</v>
      </c>
      <c r="U5839" s="22">
        <f t="shared" si="918"/>
        <v>873.63045699999986</v>
      </c>
      <c r="V5839" s="39">
        <f t="shared" si="919"/>
        <v>0.71687204657536474</v>
      </c>
    </row>
    <row r="5840" spans="1:22">
      <c r="A5840">
        <v>5835</v>
      </c>
      <c r="B5840" s="155">
        <f t="shared" si="910"/>
        <v>41518</v>
      </c>
      <c r="C5840" s="148">
        <f t="shared" si="911"/>
        <v>2013</v>
      </c>
      <c r="D5840" s="148">
        <f t="shared" si="912"/>
        <v>9</v>
      </c>
      <c r="E5840" s="152">
        <v>3</v>
      </c>
      <c r="F5840" s="153">
        <v>22.337</v>
      </c>
      <c r="G5840" s="154">
        <v>68.105000000000004</v>
      </c>
      <c r="H5840" s="154">
        <v>1058.1210000000001</v>
      </c>
      <c r="I5840" s="154">
        <v>13.131</v>
      </c>
      <c r="J5840" s="151">
        <v>0</v>
      </c>
      <c r="K5840" s="149">
        <f t="shared" si="913"/>
        <v>1161.6940000000002</v>
      </c>
      <c r="L5840" s="148">
        <v>13.593999999999999</v>
      </c>
      <c r="M5840" s="148">
        <v>19.431000000000001</v>
      </c>
      <c r="N5840" s="148">
        <v>365.50299999999999</v>
      </c>
      <c r="O5840" s="148">
        <v>3.2559999999999998</v>
      </c>
      <c r="P5840" s="148">
        <v>0</v>
      </c>
      <c r="Q5840" s="21">
        <f t="shared" si="914"/>
        <v>38.103981999999995</v>
      </c>
      <c r="R5840" s="21">
        <f t="shared" si="915"/>
        <v>62.120907000000003</v>
      </c>
      <c r="S5840" s="21">
        <f t="shared" si="916"/>
        <v>713.09635300000002</v>
      </c>
      <c r="T5840" s="21">
        <f t="shared" si="917"/>
        <v>10.341056</v>
      </c>
      <c r="U5840" s="22">
        <f t="shared" si="918"/>
        <v>823.66229799999996</v>
      </c>
      <c r="V5840" s="39">
        <f t="shared" si="919"/>
        <v>0.70901829397414451</v>
      </c>
    </row>
    <row r="5841" spans="1:22">
      <c r="A5841">
        <v>5836</v>
      </c>
      <c r="B5841" s="155">
        <f t="shared" si="910"/>
        <v>41518</v>
      </c>
      <c r="C5841" s="148">
        <f t="shared" si="911"/>
        <v>2013</v>
      </c>
      <c r="D5841" s="148">
        <f t="shared" si="912"/>
        <v>9</v>
      </c>
      <c r="E5841" s="152">
        <v>4</v>
      </c>
      <c r="F5841" s="153">
        <v>22.533999999999999</v>
      </c>
      <c r="G5841" s="154">
        <v>25.885999999999999</v>
      </c>
      <c r="H5841" s="154">
        <v>1068.7650000000001</v>
      </c>
      <c r="I5841" s="154">
        <v>13.047000000000001</v>
      </c>
      <c r="J5841" s="151">
        <v>0</v>
      </c>
      <c r="K5841" s="149">
        <f t="shared" si="913"/>
        <v>1130.2320000000002</v>
      </c>
      <c r="L5841" s="148">
        <v>13.705</v>
      </c>
      <c r="M5841" s="148">
        <v>7.3010000000000002</v>
      </c>
      <c r="N5841" s="148">
        <v>365.11099999999999</v>
      </c>
      <c r="O5841" s="148">
        <v>3.2330000000000001</v>
      </c>
      <c r="P5841" s="148">
        <v>0</v>
      </c>
      <c r="Q5841" s="21">
        <f t="shared" si="914"/>
        <v>38.415115</v>
      </c>
      <c r="R5841" s="21">
        <f t="shared" si="915"/>
        <v>23.341297000000001</v>
      </c>
      <c r="S5841" s="21">
        <f t="shared" si="916"/>
        <v>712.33156099999997</v>
      </c>
      <c r="T5841" s="21">
        <f t="shared" si="917"/>
        <v>10.268008</v>
      </c>
      <c r="U5841" s="22">
        <f t="shared" si="918"/>
        <v>784.35598099999993</v>
      </c>
      <c r="V5841" s="39">
        <f t="shared" si="919"/>
        <v>0.69397785675861223</v>
      </c>
    </row>
    <row r="5842" spans="1:22">
      <c r="A5842">
        <v>5837</v>
      </c>
      <c r="B5842" s="155">
        <f t="shared" si="910"/>
        <v>41518</v>
      </c>
      <c r="C5842" s="148">
        <f t="shared" si="911"/>
        <v>2013</v>
      </c>
      <c r="D5842" s="148">
        <f t="shared" si="912"/>
        <v>9</v>
      </c>
      <c r="E5842" s="152">
        <v>5</v>
      </c>
      <c r="F5842" s="153">
        <v>22.689</v>
      </c>
      <c r="G5842" s="154">
        <v>25.893999999999998</v>
      </c>
      <c r="H5842" s="154">
        <v>1064.8219999999999</v>
      </c>
      <c r="I5842" s="154">
        <v>12.726000000000001</v>
      </c>
      <c r="J5842" s="151">
        <v>0</v>
      </c>
      <c r="K5842" s="149">
        <f t="shared" si="913"/>
        <v>1126.1310000000001</v>
      </c>
      <c r="L5842" s="148">
        <v>13.866</v>
      </c>
      <c r="M5842" s="148">
        <v>7.3029999999999999</v>
      </c>
      <c r="N5842" s="148">
        <v>363.75900000000001</v>
      </c>
      <c r="O5842" s="148">
        <v>3.14</v>
      </c>
      <c r="P5842" s="148">
        <v>0</v>
      </c>
      <c r="Q5842" s="21">
        <f t="shared" si="914"/>
        <v>38.866397999999997</v>
      </c>
      <c r="R5842" s="21">
        <f t="shared" si="915"/>
        <v>23.347691000000001</v>
      </c>
      <c r="S5842" s="21">
        <f t="shared" si="916"/>
        <v>709.6938090000001</v>
      </c>
      <c r="T5842" s="21">
        <f t="shared" si="917"/>
        <v>9.9726400000000002</v>
      </c>
      <c r="U5842" s="22">
        <f t="shared" si="918"/>
        <v>781.88053800000012</v>
      </c>
      <c r="V5842" s="39">
        <f t="shared" si="919"/>
        <v>0.69430691278368151</v>
      </c>
    </row>
    <row r="5843" spans="1:22">
      <c r="A5843">
        <v>5838</v>
      </c>
      <c r="B5843" s="155">
        <f t="shared" si="910"/>
        <v>41518</v>
      </c>
      <c r="C5843" s="148">
        <f t="shared" si="911"/>
        <v>2013</v>
      </c>
      <c r="D5843" s="148">
        <f t="shared" si="912"/>
        <v>9</v>
      </c>
      <c r="E5843" s="152">
        <v>6</v>
      </c>
      <c r="F5843" s="153">
        <v>21.873000000000001</v>
      </c>
      <c r="G5843" s="154">
        <v>25.876000000000001</v>
      </c>
      <c r="H5843" s="154">
        <v>1043.3399999999999</v>
      </c>
      <c r="I5843" s="154">
        <v>11.169</v>
      </c>
      <c r="J5843" s="151">
        <v>0</v>
      </c>
      <c r="K5843" s="149">
        <f t="shared" si="913"/>
        <v>1102.258</v>
      </c>
      <c r="L5843" s="148">
        <v>13.574999999999999</v>
      </c>
      <c r="M5843" s="148">
        <v>7.2939999999999996</v>
      </c>
      <c r="N5843" s="148">
        <v>367.15499999999997</v>
      </c>
      <c r="O5843" s="148">
        <v>2.7709999999999999</v>
      </c>
      <c r="P5843" s="148">
        <v>0</v>
      </c>
      <c r="Q5843" s="21">
        <f t="shared" si="914"/>
        <v>38.050725</v>
      </c>
      <c r="R5843" s="21">
        <f t="shared" si="915"/>
        <v>23.318918</v>
      </c>
      <c r="S5843" s="21">
        <f t="shared" si="916"/>
        <v>716.31940499999996</v>
      </c>
      <c r="T5843" s="21">
        <f t="shared" si="917"/>
        <v>8.8006960000000003</v>
      </c>
      <c r="U5843" s="22">
        <f t="shared" si="918"/>
        <v>786.48974399999997</v>
      </c>
      <c r="V5843" s="39">
        <f t="shared" si="919"/>
        <v>0.71352600207936789</v>
      </c>
    </row>
    <row r="5844" spans="1:22">
      <c r="A5844">
        <v>5839</v>
      </c>
      <c r="B5844" s="155">
        <f t="shared" si="910"/>
        <v>41518</v>
      </c>
      <c r="C5844" s="148">
        <f t="shared" si="911"/>
        <v>2013</v>
      </c>
      <c r="D5844" s="148">
        <f t="shared" si="912"/>
        <v>9</v>
      </c>
      <c r="E5844" s="152">
        <v>7</v>
      </c>
      <c r="F5844" s="153">
        <v>22.45</v>
      </c>
      <c r="G5844" s="154">
        <v>25.876999999999999</v>
      </c>
      <c r="H5844" s="154">
        <v>1094.8130000000001</v>
      </c>
      <c r="I5844" s="154">
        <v>11.129</v>
      </c>
      <c r="J5844" s="151">
        <v>0</v>
      </c>
      <c r="K5844" s="149">
        <f t="shared" si="913"/>
        <v>1154.269</v>
      </c>
      <c r="L5844" s="148">
        <v>13.736000000000001</v>
      </c>
      <c r="M5844" s="148">
        <v>7.3159999999999998</v>
      </c>
      <c r="N5844" s="148">
        <v>374.58</v>
      </c>
      <c r="O5844" s="148">
        <v>2.9140000000000001</v>
      </c>
      <c r="P5844" s="148">
        <v>0</v>
      </c>
      <c r="Q5844" s="21">
        <f t="shared" si="914"/>
        <v>38.502008000000004</v>
      </c>
      <c r="R5844" s="21">
        <f t="shared" si="915"/>
        <v>23.389251999999999</v>
      </c>
      <c r="S5844" s="21">
        <f t="shared" si="916"/>
        <v>730.80557999999996</v>
      </c>
      <c r="T5844" s="21">
        <f t="shared" si="917"/>
        <v>9.2548640000000013</v>
      </c>
      <c r="U5844" s="22">
        <f t="shared" si="918"/>
        <v>801.95170399999995</v>
      </c>
      <c r="V5844" s="39">
        <f t="shared" si="919"/>
        <v>0.69477020001403478</v>
      </c>
    </row>
    <row r="5845" spans="1:22">
      <c r="A5845">
        <v>5840</v>
      </c>
      <c r="B5845" s="155">
        <f t="shared" si="910"/>
        <v>41518</v>
      </c>
      <c r="C5845" s="148">
        <f t="shared" si="911"/>
        <v>2013</v>
      </c>
      <c r="D5845" s="148">
        <f t="shared" si="912"/>
        <v>9</v>
      </c>
      <c r="E5845" s="152">
        <v>8</v>
      </c>
      <c r="F5845" s="153">
        <v>22.462</v>
      </c>
      <c r="G5845" s="154">
        <v>25.841999999999999</v>
      </c>
      <c r="H5845" s="154">
        <v>972.52</v>
      </c>
      <c r="I5845" s="154">
        <v>18.146000000000001</v>
      </c>
      <c r="J5845" s="151">
        <v>0</v>
      </c>
      <c r="K5845" s="149">
        <f t="shared" si="913"/>
        <v>1038.97</v>
      </c>
      <c r="L5845" s="148">
        <v>13.321</v>
      </c>
      <c r="M5845" s="148">
        <v>7.3120000000000003</v>
      </c>
      <c r="N5845" s="148">
        <v>343.49</v>
      </c>
      <c r="O5845" s="148">
        <v>5.3360000000000003</v>
      </c>
      <c r="P5845" s="148">
        <v>0</v>
      </c>
      <c r="Q5845" s="21">
        <f t="shared" si="914"/>
        <v>37.338763</v>
      </c>
      <c r="R5845" s="21">
        <f t="shared" si="915"/>
        <v>23.376464000000002</v>
      </c>
      <c r="S5845" s="21">
        <f t="shared" si="916"/>
        <v>670.14899000000003</v>
      </c>
      <c r="T5845" s="21">
        <f t="shared" si="917"/>
        <v>16.947136</v>
      </c>
      <c r="U5845" s="22">
        <f t="shared" si="918"/>
        <v>747.81135300000005</v>
      </c>
      <c r="V5845" s="39">
        <f t="shared" si="919"/>
        <v>0.71976221931335849</v>
      </c>
    </row>
    <row r="5846" spans="1:22">
      <c r="A5846">
        <v>5841</v>
      </c>
      <c r="B5846" s="155">
        <f t="shared" si="910"/>
        <v>41518</v>
      </c>
      <c r="C5846" s="148">
        <f t="shared" si="911"/>
        <v>2013</v>
      </c>
      <c r="D5846" s="148">
        <f t="shared" si="912"/>
        <v>9</v>
      </c>
      <c r="E5846" s="152">
        <v>9</v>
      </c>
      <c r="F5846" s="153">
        <v>22.367000000000001</v>
      </c>
      <c r="G5846" s="154">
        <v>25.893999999999998</v>
      </c>
      <c r="H5846" s="154">
        <v>977.24800000000005</v>
      </c>
      <c r="I5846" s="154">
        <v>49.707999999999998</v>
      </c>
      <c r="J5846" s="151">
        <v>0</v>
      </c>
      <c r="K5846" s="149">
        <f t="shared" si="913"/>
        <v>1075.2170000000001</v>
      </c>
      <c r="L5846" s="148">
        <v>13.686999999999999</v>
      </c>
      <c r="M5846" s="148">
        <v>7.32</v>
      </c>
      <c r="N5846" s="148">
        <v>342.505</v>
      </c>
      <c r="O5846" s="148">
        <v>13.037000000000001</v>
      </c>
      <c r="P5846" s="148">
        <v>0</v>
      </c>
      <c r="Q5846" s="21">
        <f t="shared" si="914"/>
        <v>38.364660999999998</v>
      </c>
      <c r="R5846" s="21">
        <f t="shared" si="915"/>
        <v>23.402040000000003</v>
      </c>
      <c r="S5846" s="21">
        <f t="shared" si="916"/>
        <v>668.22725500000001</v>
      </c>
      <c r="T5846" s="21">
        <f t="shared" si="917"/>
        <v>41.405512000000002</v>
      </c>
      <c r="U5846" s="22">
        <f t="shared" si="918"/>
        <v>771.39946800000007</v>
      </c>
      <c r="V5846" s="39">
        <f t="shared" si="919"/>
        <v>0.71743607848462221</v>
      </c>
    </row>
    <row r="5847" spans="1:22">
      <c r="A5847">
        <v>5842</v>
      </c>
      <c r="B5847" s="155">
        <f t="shared" si="910"/>
        <v>41518</v>
      </c>
      <c r="C5847" s="148">
        <f t="shared" si="911"/>
        <v>2013</v>
      </c>
      <c r="D5847" s="148">
        <f t="shared" si="912"/>
        <v>9</v>
      </c>
      <c r="E5847" s="152">
        <v>10</v>
      </c>
      <c r="F5847" s="153">
        <v>21.89</v>
      </c>
      <c r="G5847" s="154">
        <v>25.876000000000001</v>
      </c>
      <c r="H5847" s="154">
        <v>965.798</v>
      </c>
      <c r="I5847" s="154">
        <v>51.773000000000003</v>
      </c>
      <c r="J5847" s="151">
        <v>0</v>
      </c>
      <c r="K5847" s="149">
        <f t="shared" si="913"/>
        <v>1065.337</v>
      </c>
      <c r="L5847" s="148">
        <v>13.343</v>
      </c>
      <c r="M5847" s="148">
        <v>7.3289999999999997</v>
      </c>
      <c r="N5847" s="148">
        <v>335.87799999999999</v>
      </c>
      <c r="O5847" s="148">
        <v>13.416</v>
      </c>
      <c r="P5847" s="148">
        <v>0</v>
      </c>
      <c r="Q5847" s="21">
        <f t="shared" si="914"/>
        <v>37.400429000000003</v>
      </c>
      <c r="R5847" s="21">
        <f t="shared" si="915"/>
        <v>23.430813000000001</v>
      </c>
      <c r="S5847" s="21">
        <f t="shared" si="916"/>
        <v>655.29797799999994</v>
      </c>
      <c r="T5847" s="21">
        <f t="shared" si="917"/>
        <v>42.609216000000004</v>
      </c>
      <c r="U5847" s="22">
        <f t="shared" si="918"/>
        <v>758.73843599999987</v>
      </c>
      <c r="V5847" s="39">
        <f t="shared" si="919"/>
        <v>0.71220509190988379</v>
      </c>
    </row>
    <row r="5848" spans="1:22">
      <c r="A5848">
        <v>5843</v>
      </c>
      <c r="B5848" s="155">
        <f t="shared" si="910"/>
        <v>41518</v>
      </c>
      <c r="C5848" s="148">
        <f t="shared" si="911"/>
        <v>2013</v>
      </c>
      <c r="D5848" s="148">
        <f t="shared" si="912"/>
        <v>9</v>
      </c>
      <c r="E5848" s="152">
        <v>11</v>
      </c>
      <c r="F5848" s="153">
        <v>21.295000000000002</v>
      </c>
      <c r="G5848" s="154">
        <v>25.850999999999999</v>
      </c>
      <c r="H5848" s="154">
        <v>1082.607</v>
      </c>
      <c r="I5848" s="154">
        <v>57.646999999999998</v>
      </c>
      <c r="J5848" s="151">
        <v>0</v>
      </c>
      <c r="K5848" s="149">
        <f t="shared" si="913"/>
        <v>1187.3999999999999</v>
      </c>
      <c r="L5848" s="148">
        <v>13.132</v>
      </c>
      <c r="M5848" s="148">
        <v>7.319</v>
      </c>
      <c r="N5848" s="148">
        <v>388.536</v>
      </c>
      <c r="O5848" s="148">
        <v>14.923999999999999</v>
      </c>
      <c r="P5848" s="148">
        <v>0</v>
      </c>
      <c r="Q5848" s="21">
        <f t="shared" si="914"/>
        <v>36.808996</v>
      </c>
      <c r="R5848" s="21">
        <f t="shared" si="915"/>
        <v>23.398842999999999</v>
      </c>
      <c r="S5848" s="21">
        <f t="shared" si="916"/>
        <v>758.03373599999998</v>
      </c>
      <c r="T5848" s="21">
        <f t="shared" si="917"/>
        <v>47.398623999999998</v>
      </c>
      <c r="U5848" s="22">
        <f t="shared" si="918"/>
        <v>865.64019900000005</v>
      </c>
      <c r="V5848" s="39">
        <f t="shared" si="919"/>
        <v>0.72902155886811537</v>
      </c>
    </row>
    <row r="5849" spans="1:22">
      <c r="A5849">
        <v>5844</v>
      </c>
      <c r="B5849" s="155">
        <f t="shared" si="910"/>
        <v>41518</v>
      </c>
      <c r="C5849" s="148">
        <f t="shared" si="911"/>
        <v>2013</v>
      </c>
      <c r="D5849" s="148">
        <f t="shared" si="912"/>
        <v>9</v>
      </c>
      <c r="E5849" s="152">
        <v>12</v>
      </c>
      <c r="F5849" s="153">
        <v>21.311</v>
      </c>
      <c r="G5849" s="154">
        <v>25.936</v>
      </c>
      <c r="H5849" s="154">
        <v>1029.8699999999999</v>
      </c>
      <c r="I5849" s="154">
        <v>69.846999999999994</v>
      </c>
      <c r="J5849" s="151">
        <v>0</v>
      </c>
      <c r="K5849" s="149">
        <f t="shared" si="913"/>
        <v>1146.9639999999999</v>
      </c>
      <c r="L5849" s="148">
        <v>13.259</v>
      </c>
      <c r="M5849" s="148">
        <v>7.359</v>
      </c>
      <c r="N5849" s="148">
        <v>364.98599999999999</v>
      </c>
      <c r="O5849" s="148">
        <v>18.03</v>
      </c>
      <c r="P5849" s="148">
        <v>0</v>
      </c>
      <c r="Q5849" s="21">
        <f t="shared" si="914"/>
        <v>37.164977</v>
      </c>
      <c r="R5849" s="21">
        <f t="shared" si="915"/>
        <v>23.526723</v>
      </c>
      <c r="S5849" s="21">
        <f t="shared" si="916"/>
        <v>712.08768599999996</v>
      </c>
      <c r="T5849" s="21">
        <f t="shared" si="917"/>
        <v>57.263280000000009</v>
      </c>
      <c r="U5849" s="22">
        <f t="shared" si="918"/>
        <v>830.04266599999994</v>
      </c>
      <c r="V5849" s="39">
        <f t="shared" si="919"/>
        <v>0.7236867643622642</v>
      </c>
    </row>
    <row r="5850" spans="1:22">
      <c r="A5850">
        <v>5845</v>
      </c>
      <c r="B5850" s="155">
        <f t="shared" si="910"/>
        <v>41518</v>
      </c>
      <c r="C5850" s="148">
        <f t="shared" si="911"/>
        <v>2013</v>
      </c>
      <c r="D5850" s="148">
        <f t="shared" si="912"/>
        <v>9</v>
      </c>
      <c r="E5850" s="152">
        <v>13</v>
      </c>
      <c r="F5850" s="153">
        <v>21.774000000000001</v>
      </c>
      <c r="G5850" s="154">
        <v>26.058</v>
      </c>
      <c r="H5850" s="154">
        <v>999.66099999999994</v>
      </c>
      <c r="I5850" s="154">
        <v>80.153999999999996</v>
      </c>
      <c r="J5850" s="151">
        <v>0</v>
      </c>
      <c r="K5850" s="149">
        <f t="shared" si="913"/>
        <v>1127.6469999999999</v>
      </c>
      <c r="L5850" s="148">
        <v>13.368</v>
      </c>
      <c r="M5850" s="148">
        <v>7.3760000000000003</v>
      </c>
      <c r="N5850" s="148">
        <v>349.06900000000002</v>
      </c>
      <c r="O5850" s="148">
        <v>20.73</v>
      </c>
      <c r="P5850" s="148">
        <v>0</v>
      </c>
      <c r="Q5850" s="21">
        <f t="shared" si="914"/>
        <v>37.470503999999998</v>
      </c>
      <c r="R5850" s="21">
        <f t="shared" si="915"/>
        <v>23.581072000000002</v>
      </c>
      <c r="S5850" s="21">
        <f t="shared" si="916"/>
        <v>681.03361900000004</v>
      </c>
      <c r="T5850" s="21">
        <f t="shared" si="917"/>
        <v>65.838480000000004</v>
      </c>
      <c r="U5850" s="22">
        <f t="shared" si="918"/>
        <v>807.923675</v>
      </c>
      <c r="V5850" s="39">
        <f t="shared" si="919"/>
        <v>0.71646860675370927</v>
      </c>
    </row>
    <row r="5851" spans="1:22">
      <c r="A5851">
        <v>5846</v>
      </c>
      <c r="B5851" s="155">
        <f t="shared" si="910"/>
        <v>41518</v>
      </c>
      <c r="C5851" s="148">
        <f t="shared" si="911"/>
        <v>2013</v>
      </c>
      <c r="D5851" s="148">
        <f t="shared" si="912"/>
        <v>9</v>
      </c>
      <c r="E5851" s="152">
        <v>14</v>
      </c>
      <c r="F5851" s="153">
        <v>21.844000000000001</v>
      </c>
      <c r="G5851" s="154">
        <v>26.067</v>
      </c>
      <c r="H5851" s="154">
        <v>997.11099999999999</v>
      </c>
      <c r="I5851" s="154">
        <v>81.206999999999994</v>
      </c>
      <c r="J5851" s="151">
        <v>0</v>
      </c>
      <c r="K5851" s="149">
        <f t="shared" si="913"/>
        <v>1126.2289999999998</v>
      </c>
      <c r="L5851" s="148">
        <v>13.425000000000001</v>
      </c>
      <c r="M5851" s="148">
        <v>7.38</v>
      </c>
      <c r="N5851" s="148">
        <v>348.40800000000002</v>
      </c>
      <c r="O5851" s="148">
        <v>20.888999999999999</v>
      </c>
      <c r="P5851" s="148">
        <v>0</v>
      </c>
      <c r="Q5851" s="21">
        <f t="shared" si="914"/>
        <v>37.630275000000005</v>
      </c>
      <c r="R5851" s="21">
        <f t="shared" si="915"/>
        <v>23.593859999999999</v>
      </c>
      <c r="S5851" s="21">
        <f t="shared" si="916"/>
        <v>679.74400800000001</v>
      </c>
      <c r="T5851" s="21">
        <f t="shared" si="917"/>
        <v>66.343463999999997</v>
      </c>
      <c r="U5851" s="22">
        <f t="shared" si="918"/>
        <v>807.31160700000009</v>
      </c>
      <c r="V5851" s="39">
        <f t="shared" si="919"/>
        <v>0.71682722341548677</v>
      </c>
    </row>
    <row r="5852" spans="1:22">
      <c r="A5852">
        <v>5847</v>
      </c>
      <c r="B5852" s="155">
        <f t="shared" si="910"/>
        <v>41518</v>
      </c>
      <c r="C5852" s="148">
        <f t="shared" si="911"/>
        <v>2013</v>
      </c>
      <c r="D5852" s="148">
        <f t="shared" si="912"/>
        <v>9</v>
      </c>
      <c r="E5852" s="152">
        <v>15</v>
      </c>
      <c r="F5852" s="153">
        <v>21.792000000000002</v>
      </c>
      <c r="G5852" s="154">
        <v>26.093</v>
      </c>
      <c r="H5852" s="154">
        <v>965.83399999999995</v>
      </c>
      <c r="I5852" s="154">
        <v>81.802999999999997</v>
      </c>
      <c r="J5852" s="151">
        <v>0</v>
      </c>
      <c r="K5852" s="149">
        <f t="shared" si="913"/>
        <v>1095.5219999999999</v>
      </c>
      <c r="L5852" s="148">
        <v>13.381</v>
      </c>
      <c r="M5852" s="148">
        <v>7.3869999999999996</v>
      </c>
      <c r="N5852" s="148">
        <v>347.553</v>
      </c>
      <c r="O5852" s="148">
        <v>20.823</v>
      </c>
      <c r="P5852" s="148">
        <v>0</v>
      </c>
      <c r="Q5852" s="21">
        <f t="shared" si="914"/>
        <v>37.506943</v>
      </c>
      <c r="R5852" s="21">
        <f t="shared" si="915"/>
        <v>23.616239</v>
      </c>
      <c r="S5852" s="21">
        <f t="shared" si="916"/>
        <v>678.07590300000004</v>
      </c>
      <c r="T5852" s="21">
        <f t="shared" si="917"/>
        <v>66.133848</v>
      </c>
      <c r="U5852" s="22">
        <f t="shared" si="918"/>
        <v>805.33293300000014</v>
      </c>
      <c r="V5852" s="39">
        <f t="shared" si="919"/>
        <v>0.73511342811919811</v>
      </c>
    </row>
    <row r="5853" spans="1:22">
      <c r="A5853">
        <v>5848</v>
      </c>
      <c r="B5853" s="155">
        <f t="shared" si="910"/>
        <v>41518</v>
      </c>
      <c r="C5853" s="148">
        <f t="shared" si="911"/>
        <v>2013</v>
      </c>
      <c r="D5853" s="148">
        <f t="shared" si="912"/>
        <v>9</v>
      </c>
      <c r="E5853" s="152">
        <v>16</v>
      </c>
      <c r="F5853" s="153">
        <v>21.695</v>
      </c>
      <c r="G5853" s="154">
        <v>26.067</v>
      </c>
      <c r="H5853" s="154">
        <v>956.96</v>
      </c>
      <c r="I5853" s="154">
        <v>81.878</v>
      </c>
      <c r="J5853" s="151">
        <v>0</v>
      </c>
      <c r="K5853" s="149">
        <f t="shared" si="913"/>
        <v>1086.5999999999999</v>
      </c>
      <c r="L5853" s="148">
        <v>13.359</v>
      </c>
      <c r="M5853" s="148">
        <v>7.3869999999999996</v>
      </c>
      <c r="N5853" s="148">
        <v>339.49099999999999</v>
      </c>
      <c r="O5853" s="148">
        <v>20.823</v>
      </c>
      <c r="P5853" s="148">
        <v>0</v>
      </c>
      <c r="Q5853" s="21">
        <f t="shared" si="914"/>
        <v>37.445276999999997</v>
      </c>
      <c r="R5853" s="21">
        <f t="shared" si="915"/>
        <v>23.616239</v>
      </c>
      <c r="S5853" s="21">
        <f t="shared" si="916"/>
        <v>662.34694100000002</v>
      </c>
      <c r="T5853" s="21">
        <f t="shared" si="917"/>
        <v>66.133848</v>
      </c>
      <c r="U5853" s="22">
        <f t="shared" si="918"/>
        <v>789.54230499999994</v>
      </c>
      <c r="V5853" s="39">
        <f t="shared" si="919"/>
        <v>0.72661725105834718</v>
      </c>
    </row>
    <row r="5854" spans="1:22">
      <c r="A5854">
        <v>5849</v>
      </c>
      <c r="B5854" s="155">
        <f t="shared" si="910"/>
        <v>41518</v>
      </c>
      <c r="C5854" s="148">
        <f t="shared" si="911"/>
        <v>2013</v>
      </c>
      <c r="D5854" s="148">
        <f t="shared" si="912"/>
        <v>9</v>
      </c>
      <c r="E5854" s="152">
        <v>17</v>
      </c>
      <c r="F5854" s="153">
        <v>21.931000000000001</v>
      </c>
      <c r="G5854" s="154">
        <v>26.067</v>
      </c>
      <c r="H5854" s="154">
        <v>962.35</v>
      </c>
      <c r="I5854" s="154">
        <v>76.408000000000001</v>
      </c>
      <c r="J5854" s="151">
        <v>0</v>
      </c>
      <c r="K5854" s="149">
        <f t="shared" si="913"/>
        <v>1086.7560000000001</v>
      </c>
      <c r="L5854" s="148">
        <v>13.452999999999999</v>
      </c>
      <c r="M5854" s="148">
        <v>7.3869999999999996</v>
      </c>
      <c r="N5854" s="148">
        <v>359.79300000000001</v>
      </c>
      <c r="O5854" s="148">
        <v>19.611999999999998</v>
      </c>
      <c r="P5854" s="148">
        <v>0</v>
      </c>
      <c r="Q5854" s="21">
        <f t="shared" si="914"/>
        <v>37.708759000000001</v>
      </c>
      <c r="R5854" s="21">
        <f t="shared" si="915"/>
        <v>23.616239</v>
      </c>
      <c r="S5854" s="21">
        <f t="shared" si="916"/>
        <v>701.956143</v>
      </c>
      <c r="T5854" s="21">
        <f t="shared" si="917"/>
        <v>62.287711999999999</v>
      </c>
      <c r="U5854" s="22">
        <f t="shared" si="918"/>
        <v>825.56885299999999</v>
      </c>
      <c r="V5854" s="39">
        <f t="shared" si="919"/>
        <v>0.75966348748017032</v>
      </c>
    </row>
    <row r="5855" spans="1:22">
      <c r="A5855">
        <v>5850</v>
      </c>
      <c r="B5855" s="155">
        <f t="shared" ref="B5855:B5918" si="920">+B5831+1</f>
        <v>41518</v>
      </c>
      <c r="C5855" s="148">
        <f t="shared" si="911"/>
        <v>2013</v>
      </c>
      <c r="D5855" s="148">
        <f t="shared" si="912"/>
        <v>9</v>
      </c>
      <c r="E5855" s="152">
        <v>18</v>
      </c>
      <c r="F5855" s="153">
        <v>22.184999999999999</v>
      </c>
      <c r="G5855" s="154">
        <v>26.074000000000002</v>
      </c>
      <c r="H5855" s="154">
        <v>1038.664</v>
      </c>
      <c r="I5855" s="154">
        <v>34.377000000000002</v>
      </c>
      <c r="J5855" s="151">
        <v>0</v>
      </c>
      <c r="K5855" s="149">
        <f t="shared" si="913"/>
        <v>1121.3</v>
      </c>
      <c r="L5855" s="148">
        <v>13.612</v>
      </c>
      <c r="M5855" s="148">
        <v>7.391</v>
      </c>
      <c r="N5855" s="148">
        <v>393.798</v>
      </c>
      <c r="O5855" s="148">
        <v>8.5120000000000005</v>
      </c>
      <c r="P5855" s="148">
        <v>0</v>
      </c>
      <c r="Q5855" s="21">
        <f t="shared" si="914"/>
        <v>38.154435999999997</v>
      </c>
      <c r="R5855" s="21">
        <f t="shared" si="915"/>
        <v>23.629027000000001</v>
      </c>
      <c r="S5855" s="21">
        <f t="shared" si="916"/>
        <v>768.29989799999998</v>
      </c>
      <c r="T5855" s="21">
        <f t="shared" si="917"/>
        <v>27.034112000000004</v>
      </c>
      <c r="U5855" s="22">
        <f t="shared" si="918"/>
        <v>857.11747300000002</v>
      </c>
      <c r="V5855" s="39">
        <f t="shared" si="919"/>
        <v>0.76439621243199862</v>
      </c>
    </row>
    <row r="5856" spans="1:22">
      <c r="A5856">
        <v>5851</v>
      </c>
      <c r="B5856" s="155">
        <f t="shared" si="920"/>
        <v>41518</v>
      </c>
      <c r="C5856" s="148">
        <f t="shared" si="911"/>
        <v>2013</v>
      </c>
      <c r="D5856" s="148">
        <f t="shared" si="912"/>
        <v>9</v>
      </c>
      <c r="E5856" s="152">
        <v>19</v>
      </c>
      <c r="F5856" s="153">
        <v>22.158999999999999</v>
      </c>
      <c r="G5856" s="154">
        <v>26.102</v>
      </c>
      <c r="H5856" s="154">
        <v>1225.021</v>
      </c>
      <c r="I5856" s="154">
        <v>24.393999999999998</v>
      </c>
      <c r="J5856" s="151">
        <v>0</v>
      </c>
      <c r="K5856" s="149">
        <f t="shared" si="913"/>
        <v>1297.6759999999999</v>
      </c>
      <c r="L5856" s="148">
        <v>13.5</v>
      </c>
      <c r="M5856" s="148">
        <v>7.3940000000000001</v>
      </c>
      <c r="N5856" s="148">
        <v>427.31400000000002</v>
      </c>
      <c r="O5856" s="148">
        <v>6.1449999999999996</v>
      </c>
      <c r="P5856" s="148">
        <v>0</v>
      </c>
      <c r="Q5856" s="21">
        <f t="shared" si="914"/>
        <v>37.840499999999999</v>
      </c>
      <c r="R5856" s="21">
        <f t="shared" si="915"/>
        <v>23.638618000000001</v>
      </c>
      <c r="S5856" s="21">
        <f t="shared" si="916"/>
        <v>833.68961400000012</v>
      </c>
      <c r="T5856" s="21">
        <f t="shared" si="917"/>
        <v>19.51652</v>
      </c>
      <c r="U5856" s="22">
        <f t="shared" si="918"/>
        <v>914.6852520000001</v>
      </c>
      <c r="V5856" s="39">
        <f t="shared" si="919"/>
        <v>0.70486412016558841</v>
      </c>
    </row>
    <row r="5857" spans="1:22">
      <c r="A5857">
        <v>5852</v>
      </c>
      <c r="B5857" s="155">
        <f t="shared" si="920"/>
        <v>41518</v>
      </c>
      <c r="C5857" s="148">
        <f t="shared" si="911"/>
        <v>2013</v>
      </c>
      <c r="D5857" s="148">
        <f t="shared" si="912"/>
        <v>9</v>
      </c>
      <c r="E5857" s="152">
        <v>20</v>
      </c>
      <c r="F5857" s="153">
        <v>21.989000000000001</v>
      </c>
      <c r="G5857" s="154">
        <v>26.067</v>
      </c>
      <c r="H5857" s="154">
        <v>1334.963</v>
      </c>
      <c r="I5857" s="154">
        <v>46.347000000000001</v>
      </c>
      <c r="J5857" s="151">
        <v>0</v>
      </c>
      <c r="K5857" s="149">
        <f t="shared" si="913"/>
        <v>1429.366</v>
      </c>
      <c r="L5857" s="148">
        <v>13.452999999999999</v>
      </c>
      <c r="M5857" s="148">
        <v>7.3869999999999996</v>
      </c>
      <c r="N5857" s="148">
        <v>462.02800000000002</v>
      </c>
      <c r="O5857" s="148">
        <v>11.641</v>
      </c>
      <c r="P5857" s="148">
        <v>0</v>
      </c>
      <c r="Q5857" s="21">
        <f t="shared" si="914"/>
        <v>37.708759000000001</v>
      </c>
      <c r="R5857" s="21">
        <f t="shared" si="915"/>
        <v>23.616239</v>
      </c>
      <c r="S5857" s="21">
        <f t="shared" si="916"/>
        <v>901.41662800000006</v>
      </c>
      <c r="T5857" s="21">
        <f t="shared" si="917"/>
        <v>36.971816000000004</v>
      </c>
      <c r="U5857" s="22">
        <f t="shared" si="918"/>
        <v>999.7134420000001</v>
      </c>
      <c r="V5857" s="39">
        <f t="shared" si="919"/>
        <v>0.69941039733700128</v>
      </c>
    </row>
    <row r="5858" spans="1:22">
      <c r="A5858">
        <v>5853</v>
      </c>
      <c r="B5858" s="155">
        <f t="shared" si="920"/>
        <v>41518</v>
      </c>
      <c r="C5858" s="148">
        <f t="shared" si="911"/>
        <v>2013</v>
      </c>
      <c r="D5858" s="148">
        <f t="shared" si="912"/>
        <v>9</v>
      </c>
      <c r="E5858" s="152">
        <v>21</v>
      </c>
      <c r="F5858" s="153">
        <v>22.193999999999999</v>
      </c>
      <c r="G5858" s="154">
        <v>25.998000000000001</v>
      </c>
      <c r="H5858" s="154">
        <v>1365.95</v>
      </c>
      <c r="I5858" s="154">
        <v>58.271999999999998</v>
      </c>
      <c r="J5858" s="151">
        <v>0</v>
      </c>
      <c r="K5858" s="149">
        <f t="shared" si="913"/>
        <v>1472.414</v>
      </c>
      <c r="L5858" s="148">
        <v>13.603</v>
      </c>
      <c r="M5858" s="148">
        <v>7.3769999999999998</v>
      </c>
      <c r="N5858" s="148">
        <v>446.22300000000001</v>
      </c>
      <c r="O5858" s="148">
        <v>14.419</v>
      </c>
      <c r="P5858" s="148">
        <v>0</v>
      </c>
      <c r="Q5858" s="21">
        <f t="shared" si="914"/>
        <v>38.129208999999996</v>
      </c>
      <c r="R5858" s="21">
        <f t="shared" si="915"/>
        <v>23.584268999999999</v>
      </c>
      <c r="S5858" s="21">
        <f t="shared" si="916"/>
        <v>870.58107300000006</v>
      </c>
      <c r="T5858" s="21">
        <f t="shared" si="917"/>
        <v>45.794744000000001</v>
      </c>
      <c r="U5858" s="22">
        <f t="shared" si="918"/>
        <v>978.08929500000011</v>
      </c>
      <c r="V5858" s="39">
        <f t="shared" si="919"/>
        <v>0.66427600864974123</v>
      </c>
    </row>
    <row r="5859" spans="1:22">
      <c r="A5859">
        <v>5854</v>
      </c>
      <c r="B5859" s="155">
        <f t="shared" si="920"/>
        <v>41518</v>
      </c>
      <c r="C5859" s="148">
        <f t="shared" si="911"/>
        <v>2013</v>
      </c>
      <c r="D5859" s="148">
        <f t="shared" si="912"/>
        <v>9</v>
      </c>
      <c r="E5859" s="152">
        <v>22</v>
      </c>
      <c r="F5859" s="153">
        <v>22.524000000000001</v>
      </c>
      <c r="G5859" s="154">
        <v>26.084</v>
      </c>
      <c r="H5859" s="154">
        <v>1362.059</v>
      </c>
      <c r="I5859" s="154">
        <v>48.274000000000001</v>
      </c>
      <c r="J5859" s="151">
        <v>0</v>
      </c>
      <c r="K5859" s="149">
        <f t="shared" si="913"/>
        <v>1458.9409999999998</v>
      </c>
      <c r="L5859" s="148">
        <v>13.736000000000001</v>
      </c>
      <c r="M5859" s="148">
        <v>7.3940000000000001</v>
      </c>
      <c r="N5859" s="148">
        <v>470.32799999999997</v>
      </c>
      <c r="O5859" s="148">
        <v>12.287000000000001</v>
      </c>
      <c r="P5859" s="148">
        <v>0</v>
      </c>
      <c r="Q5859" s="21">
        <f t="shared" si="914"/>
        <v>38.502008000000004</v>
      </c>
      <c r="R5859" s="21">
        <f t="shared" si="915"/>
        <v>23.638618000000001</v>
      </c>
      <c r="S5859" s="21">
        <f t="shared" si="916"/>
        <v>917.60992799999997</v>
      </c>
      <c r="T5859" s="21">
        <f t="shared" si="917"/>
        <v>39.023512000000004</v>
      </c>
      <c r="U5859" s="22">
        <f t="shared" si="918"/>
        <v>1018.7740659999999</v>
      </c>
      <c r="V5859" s="39">
        <f t="shared" si="919"/>
        <v>0.69829696060361601</v>
      </c>
    </row>
    <row r="5860" spans="1:22">
      <c r="A5860">
        <v>5855</v>
      </c>
      <c r="B5860" s="155">
        <f t="shared" si="920"/>
        <v>41518</v>
      </c>
      <c r="C5860" s="148">
        <f t="shared" si="911"/>
        <v>2013</v>
      </c>
      <c r="D5860" s="148">
        <f t="shared" si="912"/>
        <v>9</v>
      </c>
      <c r="E5860" s="152">
        <v>23</v>
      </c>
      <c r="F5860" s="153">
        <v>22.472999999999999</v>
      </c>
      <c r="G5860" s="154">
        <v>26.032</v>
      </c>
      <c r="H5860" s="154">
        <v>1317.3620000000001</v>
      </c>
      <c r="I5860" s="154">
        <v>43.962000000000003</v>
      </c>
      <c r="J5860" s="151">
        <v>0</v>
      </c>
      <c r="K5860" s="149">
        <f t="shared" si="913"/>
        <v>1409.8290000000002</v>
      </c>
      <c r="L5860" s="148">
        <v>13.782</v>
      </c>
      <c r="M5860" s="148">
        <v>7.3860000000000001</v>
      </c>
      <c r="N5860" s="148">
        <v>458.41899999999998</v>
      </c>
      <c r="O5860" s="148">
        <v>11.226000000000001</v>
      </c>
      <c r="P5860" s="148">
        <v>0</v>
      </c>
      <c r="Q5860" s="21">
        <f t="shared" si="914"/>
        <v>38.630946000000002</v>
      </c>
      <c r="R5860" s="21">
        <f t="shared" si="915"/>
        <v>23.613042</v>
      </c>
      <c r="S5860" s="21">
        <f t="shared" si="916"/>
        <v>894.37546899999995</v>
      </c>
      <c r="T5860" s="21">
        <f t="shared" si="917"/>
        <v>35.653776000000008</v>
      </c>
      <c r="U5860" s="22">
        <f t="shared" si="918"/>
        <v>992.273233</v>
      </c>
      <c r="V5860" s="39">
        <f t="shared" si="919"/>
        <v>0.70382523908927952</v>
      </c>
    </row>
    <row r="5861" spans="1:22">
      <c r="A5861">
        <v>5856</v>
      </c>
      <c r="B5861" s="155">
        <f t="shared" si="920"/>
        <v>41518</v>
      </c>
      <c r="C5861" s="148">
        <f t="shared" si="911"/>
        <v>2013</v>
      </c>
      <c r="D5861" s="148">
        <f t="shared" si="912"/>
        <v>9</v>
      </c>
      <c r="E5861" s="152">
        <v>24</v>
      </c>
      <c r="F5861" s="153">
        <v>22.666</v>
      </c>
      <c r="G5861" s="154">
        <v>26.065999999999999</v>
      </c>
      <c r="H5861" s="154">
        <v>1263.961</v>
      </c>
      <c r="I5861" s="154">
        <v>37.008000000000003</v>
      </c>
      <c r="J5861" s="151">
        <v>0</v>
      </c>
      <c r="K5861" s="149">
        <f t="shared" si="913"/>
        <v>1349.701</v>
      </c>
      <c r="L5861" s="148">
        <v>13.875999999999999</v>
      </c>
      <c r="M5861" s="148">
        <v>7.4020000000000001</v>
      </c>
      <c r="N5861" s="148">
        <v>439.55</v>
      </c>
      <c r="O5861" s="148">
        <v>9.9849999999999994</v>
      </c>
      <c r="P5861" s="148">
        <v>0</v>
      </c>
      <c r="Q5861" s="21">
        <f t="shared" si="914"/>
        <v>38.894427999999998</v>
      </c>
      <c r="R5861" s="21">
        <f t="shared" si="915"/>
        <v>23.664194000000002</v>
      </c>
      <c r="S5861" s="21">
        <f t="shared" si="916"/>
        <v>857.56205</v>
      </c>
      <c r="T5861" s="21">
        <f t="shared" si="917"/>
        <v>31.71236</v>
      </c>
      <c r="U5861" s="22">
        <f t="shared" si="918"/>
        <v>951.833032</v>
      </c>
      <c r="V5861" s="39">
        <f t="shared" si="919"/>
        <v>0.70521769784567101</v>
      </c>
    </row>
    <row r="5862" spans="1:22">
      <c r="A5862">
        <v>5857</v>
      </c>
      <c r="B5862" s="155">
        <f t="shared" si="920"/>
        <v>41519</v>
      </c>
      <c r="C5862" s="148">
        <f t="shared" si="911"/>
        <v>2013</v>
      </c>
      <c r="D5862" s="148">
        <f t="shared" si="912"/>
        <v>9</v>
      </c>
      <c r="E5862" s="152">
        <v>1</v>
      </c>
      <c r="F5862" s="153">
        <v>22.507999999999999</v>
      </c>
      <c r="G5862" s="154">
        <v>24.568999999999999</v>
      </c>
      <c r="H5862" s="154">
        <v>1137.625</v>
      </c>
      <c r="I5862" s="154">
        <v>21.414000000000001</v>
      </c>
      <c r="J5862" s="151">
        <v>0</v>
      </c>
      <c r="K5862" s="149">
        <f t="shared" si="913"/>
        <v>1206.116</v>
      </c>
      <c r="L5862" s="148">
        <v>13.67</v>
      </c>
      <c r="M5862" s="148">
        <v>6.6449999999999996</v>
      </c>
      <c r="N5862" s="148">
        <v>395.07299999999998</v>
      </c>
      <c r="O5862" s="148">
        <v>5.6109999999999998</v>
      </c>
      <c r="P5862" s="148">
        <v>0</v>
      </c>
      <c r="Q5862" s="21">
        <f t="shared" si="914"/>
        <v>38.317009999999996</v>
      </c>
      <c r="R5862" s="21">
        <f t="shared" si="915"/>
        <v>21.244064999999999</v>
      </c>
      <c r="S5862" s="21">
        <f t="shared" si="916"/>
        <v>770.78742299999999</v>
      </c>
      <c r="T5862" s="21">
        <f t="shared" si="917"/>
        <v>17.820536000000001</v>
      </c>
      <c r="U5862" s="22">
        <f t="shared" si="918"/>
        <v>848.1690339999999</v>
      </c>
      <c r="V5862" s="39">
        <f t="shared" si="919"/>
        <v>0.70322343290363443</v>
      </c>
    </row>
    <row r="5863" spans="1:22">
      <c r="A5863">
        <v>5858</v>
      </c>
      <c r="B5863" s="155">
        <f t="shared" si="920"/>
        <v>41519</v>
      </c>
      <c r="C5863" s="148">
        <f t="shared" si="911"/>
        <v>2013</v>
      </c>
      <c r="D5863" s="148">
        <f t="shared" si="912"/>
        <v>9</v>
      </c>
      <c r="E5863" s="152">
        <v>2</v>
      </c>
      <c r="F5863" s="153">
        <v>22.834</v>
      </c>
      <c r="G5863" s="154">
        <v>24.576000000000001</v>
      </c>
      <c r="H5863" s="154">
        <v>1138.2329999999999</v>
      </c>
      <c r="I5863" s="154">
        <v>10.582000000000001</v>
      </c>
      <c r="J5863" s="151">
        <v>0</v>
      </c>
      <c r="K5863" s="149">
        <f t="shared" si="913"/>
        <v>1196.2250000000001</v>
      </c>
      <c r="L5863" s="148">
        <v>13.853</v>
      </c>
      <c r="M5863" s="148">
        <v>6.65</v>
      </c>
      <c r="N5863" s="148">
        <v>396.20100000000002</v>
      </c>
      <c r="O5863" s="148">
        <v>3.048</v>
      </c>
      <c r="P5863" s="148">
        <v>0</v>
      </c>
      <c r="Q5863" s="21">
        <f t="shared" si="914"/>
        <v>38.829958999999995</v>
      </c>
      <c r="R5863" s="21">
        <f t="shared" si="915"/>
        <v>21.260050000000003</v>
      </c>
      <c r="S5863" s="21">
        <f t="shared" si="916"/>
        <v>772.98815100000002</v>
      </c>
      <c r="T5863" s="21">
        <f t="shared" si="917"/>
        <v>9.6804480000000002</v>
      </c>
      <c r="U5863" s="22">
        <f t="shared" si="918"/>
        <v>842.75860799999998</v>
      </c>
      <c r="V5863" s="39">
        <f t="shared" si="919"/>
        <v>0.70451512717089171</v>
      </c>
    </row>
    <row r="5864" spans="1:22">
      <c r="A5864">
        <v>5859</v>
      </c>
      <c r="B5864" s="155">
        <f t="shared" si="920"/>
        <v>41519</v>
      </c>
      <c r="C5864" s="148">
        <f t="shared" si="911"/>
        <v>2013</v>
      </c>
      <c r="D5864" s="148">
        <f t="shared" si="912"/>
        <v>9</v>
      </c>
      <c r="E5864" s="152">
        <v>3</v>
      </c>
      <c r="F5864" s="153">
        <v>22.844000000000001</v>
      </c>
      <c r="G5864" s="154">
        <v>24.584</v>
      </c>
      <c r="H5864" s="154">
        <v>1094.818</v>
      </c>
      <c r="I5864" s="154">
        <v>5.1470000000000002</v>
      </c>
      <c r="J5864" s="151">
        <v>0</v>
      </c>
      <c r="K5864" s="149">
        <f t="shared" si="913"/>
        <v>1147.393</v>
      </c>
      <c r="L5864" s="148">
        <v>13.9</v>
      </c>
      <c r="M5864" s="148">
        <v>6.6479999999999997</v>
      </c>
      <c r="N5864" s="148">
        <v>382.75400000000002</v>
      </c>
      <c r="O5864" s="148">
        <v>1.3480000000000001</v>
      </c>
      <c r="P5864" s="148">
        <v>0</v>
      </c>
      <c r="Q5864" s="21">
        <f t="shared" si="914"/>
        <v>38.9617</v>
      </c>
      <c r="R5864" s="21">
        <f t="shared" si="915"/>
        <v>21.253655999999999</v>
      </c>
      <c r="S5864" s="21">
        <f t="shared" si="916"/>
        <v>746.75305400000002</v>
      </c>
      <c r="T5864" s="21">
        <f t="shared" si="917"/>
        <v>4.2812480000000006</v>
      </c>
      <c r="U5864" s="22">
        <f t="shared" si="918"/>
        <v>811.24965800000007</v>
      </c>
      <c r="V5864" s="39">
        <f t="shared" si="919"/>
        <v>0.70703730805399723</v>
      </c>
    </row>
    <row r="5865" spans="1:22">
      <c r="A5865">
        <v>5860</v>
      </c>
      <c r="B5865" s="155">
        <f t="shared" si="920"/>
        <v>41519</v>
      </c>
      <c r="C5865" s="148">
        <f t="shared" si="911"/>
        <v>2013</v>
      </c>
      <c r="D5865" s="148">
        <f t="shared" si="912"/>
        <v>9</v>
      </c>
      <c r="E5865" s="152">
        <v>4</v>
      </c>
      <c r="F5865" s="153">
        <v>22.684999999999999</v>
      </c>
      <c r="G5865" s="154">
        <v>24.536000000000001</v>
      </c>
      <c r="H5865" s="154">
        <v>1093.6320000000001</v>
      </c>
      <c r="I5865" s="154">
        <v>5.1420000000000003</v>
      </c>
      <c r="J5865" s="151">
        <v>0</v>
      </c>
      <c r="K5865" s="149">
        <f t="shared" si="913"/>
        <v>1145.9950000000001</v>
      </c>
      <c r="L5865" s="148">
        <v>13.763</v>
      </c>
      <c r="M5865" s="148">
        <v>6.6369999999999996</v>
      </c>
      <c r="N5865" s="148">
        <v>382.41800000000001</v>
      </c>
      <c r="O5865" s="148">
        <v>1.349</v>
      </c>
      <c r="P5865" s="148">
        <v>0</v>
      </c>
      <c r="Q5865" s="21">
        <f t="shared" si="914"/>
        <v>38.577688999999999</v>
      </c>
      <c r="R5865" s="21">
        <f t="shared" si="915"/>
        <v>21.218488999999998</v>
      </c>
      <c r="S5865" s="21">
        <f t="shared" si="916"/>
        <v>746.09751800000004</v>
      </c>
      <c r="T5865" s="21">
        <f t="shared" si="917"/>
        <v>4.2844240000000005</v>
      </c>
      <c r="U5865" s="22">
        <f t="shared" si="918"/>
        <v>810.17812000000004</v>
      </c>
      <c r="V5865" s="39">
        <f t="shared" si="919"/>
        <v>0.70696479478531749</v>
      </c>
    </row>
    <row r="5866" spans="1:22">
      <c r="A5866">
        <v>5861</v>
      </c>
      <c r="B5866" s="155">
        <f t="shared" si="920"/>
        <v>41519</v>
      </c>
      <c r="C5866" s="148">
        <f t="shared" si="911"/>
        <v>2013</v>
      </c>
      <c r="D5866" s="148">
        <f t="shared" si="912"/>
        <v>9</v>
      </c>
      <c r="E5866" s="152">
        <v>5</v>
      </c>
      <c r="F5866" s="153">
        <v>22.754999999999999</v>
      </c>
      <c r="G5866" s="154">
        <v>24.568000000000001</v>
      </c>
      <c r="H5866" s="154">
        <v>1099.4169999999999</v>
      </c>
      <c r="I5866" s="154">
        <v>5.1539999999999999</v>
      </c>
      <c r="J5866" s="151">
        <v>0</v>
      </c>
      <c r="K5866" s="149">
        <f t="shared" si="913"/>
        <v>1151.894</v>
      </c>
      <c r="L5866" s="148">
        <v>13.9</v>
      </c>
      <c r="M5866" s="148">
        <v>6.6479999999999997</v>
      </c>
      <c r="N5866" s="148">
        <v>382.81900000000002</v>
      </c>
      <c r="O5866" s="148">
        <v>1.35</v>
      </c>
      <c r="P5866" s="148">
        <v>0</v>
      </c>
      <c r="Q5866" s="21">
        <f t="shared" si="914"/>
        <v>38.9617</v>
      </c>
      <c r="R5866" s="21">
        <f t="shared" si="915"/>
        <v>21.253655999999999</v>
      </c>
      <c r="S5866" s="21">
        <f t="shared" si="916"/>
        <v>746.8798690000001</v>
      </c>
      <c r="T5866" s="21">
        <f t="shared" si="917"/>
        <v>4.2876000000000003</v>
      </c>
      <c r="U5866" s="22">
        <f t="shared" si="918"/>
        <v>811.38282500000014</v>
      </c>
      <c r="V5866" s="39">
        <f t="shared" si="919"/>
        <v>0.70439018260360775</v>
      </c>
    </row>
    <row r="5867" spans="1:22">
      <c r="A5867">
        <v>5862</v>
      </c>
      <c r="B5867" s="155">
        <f t="shared" si="920"/>
        <v>41519</v>
      </c>
      <c r="C5867" s="148">
        <f t="shared" si="911"/>
        <v>2013</v>
      </c>
      <c r="D5867" s="148">
        <f t="shared" si="912"/>
        <v>9</v>
      </c>
      <c r="E5867" s="152">
        <v>6</v>
      </c>
      <c r="F5867" s="153">
        <v>22.690999999999999</v>
      </c>
      <c r="G5867" s="154">
        <v>24.553000000000001</v>
      </c>
      <c r="H5867" s="154">
        <v>1194.3800000000001</v>
      </c>
      <c r="I5867" s="154">
        <v>5.1529999999999996</v>
      </c>
      <c r="J5867" s="151">
        <v>0</v>
      </c>
      <c r="K5867" s="149">
        <f t="shared" si="913"/>
        <v>1246.777</v>
      </c>
      <c r="L5867" s="148">
        <v>13.744</v>
      </c>
      <c r="M5867" s="148">
        <v>6.6429999999999998</v>
      </c>
      <c r="N5867" s="148">
        <v>414.54</v>
      </c>
      <c r="O5867" s="148">
        <v>1.349</v>
      </c>
      <c r="P5867" s="148">
        <v>0</v>
      </c>
      <c r="Q5867" s="21">
        <f t="shared" si="914"/>
        <v>38.524431999999997</v>
      </c>
      <c r="R5867" s="21">
        <f t="shared" si="915"/>
        <v>21.237670999999999</v>
      </c>
      <c r="S5867" s="21">
        <f t="shared" si="916"/>
        <v>808.76754000000005</v>
      </c>
      <c r="T5867" s="21">
        <f t="shared" si="917"/>
        <v>4.2844240000000005</v>
      </c>
      <c r="U5867" s="22">
        <f t="shared" si="918"/>
        <v>872.81406700000002</v>
      </c>
      <c r="V5867" s="39">
        <f t="shared" si="919"/>
        <v>0.70005627870902332</v>
      </c>
    </row>
    <row r="5868" spans="1:22">
      <c r="A5868">
        <v>5863</v>
      </c>
      <c r="B5868" s="155">
        <f t="shared" si="920"/>
        <v>41519</v>
      </c>
      <c r="C5868" s="148">
        <f t="shared" si="911"/>
        <v>2013</v>
      </c>
      <c r="D5868" s="148">
        <f t="shared" si="912"/>
        <v>9</v>
      </c>
      <c r="E5868" s="152">
        <v>7</v>
      </c>
      <c r="F5868" s="153">
        <v>43.31</v>
      </c>
      <c r="G5868" s="154">
        <v>24.544</v>
      </c>
      <c r="H5868" s="154">
        <v>1225.03</v>
      </c>
      <c r="I5868" s="154">
        <v>7.3230000000000004</v>
      </c>
      <c r="J5868" s="151">
        <v>0</v>
      </c>
      <c r="K5868" s="149">
        <f t="shared" si="913"/>
        <v>1300.2070000000001</v>
      </c>
      <c r="L5868" s="148">
        <v>24.245000000000001</v>
      </c>
      <c r="M5868" s="148">
        <v>6.6390000000000002</v>
      </c>
      <c r="N5868" s="148">
        <v>414.53699999999998</v>
      </c>
      <c r="O5868" s="148">
        <v>1.9810000000000001</v>
      </c>
      <c r="P5868" s="148">
        <v>0</v>
      </c>
      <c r="Q5868" s="21">
        <f t="shared" si="914"/>
        <v>67.958735000000004</v>
      </c>
      <c r="R5868" s="21">
        <f t="shared" si="915"/>
        <v>21.224883000000002</v>
      </c>
      <c r="S5868" s="21">
        <f t="shared" si="916"/>
        <v>808.76168699999994</v>
      </c>
      <c r="T5868" s="21">
        <f t="shared" si="917"/>
        <v>6.2916560000000006</v>
      </c>
      <c r="U5868" s="22">
        <f t="shared" si="918"/>
        <v>904.23696099999995</v>
      </c>
      <c r="V5868" s="39">
        <f t="shared" si="919"/>
        <v>0.69545615505838676</v>
      </c>
    </row>
    <row r="5869" spans="1:22">
      <c r="A5869">
        <v>5864</v>
      </c>
      <c r="B5869" s="155">
        <f t="shared" si="920"/>
        <v>41519</v>
      </c>
      <c r="C5869" s="148">
        <f t="shared" si="911"/>
        <v>2013</v>
      </c>
      <c r="D5869" s="148">
        <f t="shared" si="912"/>
        <v>9</v>
      </c>
      <c r="E5869" s="152">
        <v>8</v>
      </c>
      <c r="F5869" s="153">
        <v>117.616</v>
      </c>
      <c r="G5869" s="154">
        <v>179.453</v>
      </c>
      <c r="H5869" s="154">
        <v>952.221</v>
      </c>
      <c r="I5869" s="154">
        <v>43.258000000000003</v>
      </c>
      <c r="J5869" s="151">
        <v>0</v>
      </c>
      <c r="K5869" s="149">
        <f t="shared" si="913"/>
        <v>1292.548</v>
      </c>
      <c r="L5869" s="148">
        <v>62.86</v>
      </c>
      <c r="M5869" s="148">
        <v>49.801000000000002</v>
      </c>
      <c r="N5869" s="148">
        <v>324.19499999999999</v>
      </c>
      <c r="O5869" s="148">
        <v>10.734999999999999</v>
      </c>
      <c r="P5869" s="148">
        <v>0</v>
      </c>
      <c r="Q5869" s="21">
        <f t="shared" si="914"/>
        <v>176.19657999999998</v>
      </c>
      <c r="R5869" s="21">
        <f t="shared" si="915"/>
        <v>159.213797</v>
      </c>
      <c r="S5869" s="21">
        <f t="shared" si="916"/>
        <v>632.50444500000003</v>
      </c>
      <c r="T5869" s="21">
        <f t="shared" si="917"/>
        <v>34.094360000000002</v>
      </c>
      <c r="U5869" s="22">
        <f t="shared" si="918"/>
        <v>1002.009182</v>
      </c>
      <c r="V5869" s="39">
        <f t="shared" si="919"/>
        <v>0.77522009395395763</v>
      </c>
    </row>
    <row r="5870" spans="1:22">
      <c r="A5870">
        <v>5865</v>
      </c>
      <c r="B5870" s="155">
        <f t="shared" si="920"/>
        <v>41519</v>
      </c>
      <c r="C5870" s="148">
        <f t="shared" si="911"/>
        <v>2013</v>
      </c>
      <c r="D5870" s="148">
        <f t="shared" si="912"/>
        <v>9</v>
      </c>
      <c r="E5870" s="152">
        <v>9</v>
      </c>
      <c r="F5870" s="153">
        <v>172.97900000000001</v>
      </c>
      <c r="G5870" s="154">
        <v>175.97399999999999</v>
      </c>
      <c r="H5870" s="154">
        <v>1089.855</v>
      </c>
      <c r="I5870" s="154">
        <v>53.469000000000001</v>
      </c>
      <c r="J5870" s="151">
        <v>0</v>
      </c>
      <c r="K5870" s="149">
        <f t="shared" si="913"/>
        <v>1492.277</v>
      </c>
      <c r="L5870" s="148">
        <v>88.108000000000004</v>
      </c>
      <c r="M5870" s="148">
        <v>49.084000000000003</v>
      </c>
      <c r="N5870" s="148">
        <v>368.23599999999999</v>
      </c>
      <c r="O5870" s="148">
        <v>14.202999999999999</v>
      </c>
      <c r="P5870" s="148">
        <v>0</v>
      </c>
      <c r="Q5870" s="21">
        <f t="shared" si="914"/>
        <v>246.966724</v>
      </c>
      <c r="R5870" s="21">
        <f t="shared" si="915"/>
        <v>156.921548</v>
      </c>
      <c r="S5870" s="21">
        <f t="shared" si="916"/>
        <v>718.42843600000003</v>
      </c>
      <c r="T5870" s="21">
        <f t="shared" si="917"/>
        <v>45.108727999999999</v>
      </c>
      <c r="U5870" s="22">
        <f t="shared" si="918"/>
        <v>1167.425436</v>
      </c>
      <c r="V5870" s="39">
        <f t="shared" si="919"/>
        <v>0.78231148506611037</v>
      </c>
    </row>
    <row r="5871" spans="1:22">
      <c r="A5871">
        <v>5866</v>
      </c>
      <c r="B5871" s="155">
        <f t="shared" si="920"/>
        <v>41519</v>
      </c>
      <c r="C5871" s="148">
        <f t="shared" si="911"/>
        <v>2013</v>
      </c>
      <c r="D5871" s="148">
        <f t="shared" si="912"/>
        <v>9</v>
      </c>
      <c r="E5871" s="152">
        <v>10</v>
      </c>
      <c r="F5871" s="153">
        <v>219.00800000000001</v>
      </c>
      <c r="G5871" s="154">
        <v>176.61</v>
      </c>
      <c r="H5871" s="154">
        <v>1063.4870000000001</v>
      </c>
      <c r="I5871" s="154">
        <v>60.856000000000002</v>
      </c>
      <c r="J5871" s="151">
        <v>0</v>
      </c>
      <c r="K5871" s="149">
        <f t="shared" si="913"/>
        <v>1519.961</v>
      </c>
      <c r="L5871" s="148">
        <v>111.20699999999999</v>
      </c>
      <c r="M5871" s="148">
        <v>49.215000000000003</v>
      </c>
      <c r="N5871" s="148">
        <v>361.48899999999998</v>
      </c>
      <c r="O5871" s="148">
        <v>16.292000000000002</v>
      </c>
      <c r="P5871" s="148">
        <v>0</v>
      </c>
      <c r="Q5871" s="21">
        <f t="shared" si="914"/>
        <v>311.71322099999998</v>
      </c>
      <c r="R5871" s="21">
        <f t="shared" si="915"/>
        <v>157.34035500000002</v>
      </c>
      <c r="S5871" s="21">
        <f t="shared" si="916"/>
        <v>705.265039</v>
      </c>
      <c r="T5871" s="21">
        <f t="shared" si="917"/>
        <v>51.743392000000007</v>
      </c>
      <c r="U5871" s="22">
        <f t="shared" si="918"/>
        <v>1226.0620070000002</v>
      </c>
      <c r="V5871" s="39">
        <f t="shared" si="919"/>
        <v>0.80664043814282094</v>
      </c>
    </row>
    <row r="5872" spans="1:22">
      <c r="A5872">
        <v>5867</v>
      </c>
      <c r="B5872" s="155">
        <f t="shared" si="920"/>
        <v>41519</v>
      </c>
      <c r="C5872" s="148">
        <f t="shared" si="911"/>
        <v>2013</v>
      </c>
      <c r="D5872" s="148">
        <f t="shared" si="912"/>
        <v>9</v>
      </c>
      <c r="E5872" s="152">
        <v>11</v>
      </c>
      <c r="F5872" s="153">
        <v>223.41499999999999</v>
      </c>
      <c r="G5872" s="154">
        <v>180.80799999999999</v>
      </c>
      <c r="H5872" s="154">
        <v>1043.123</v>
      </c>
      <c r="I5872" s="154">
        <v>68.873999999999995</v>
      </c>
      <c r="J5872" s="151">
        <v>0</v>
      </c>
      <c r="K5872" s="149">
        <f t="shared" si="913"/>
        <v>1516.22</v>
      </c>
      <c r="L5872" s="148">
        <v>113.71299999999999</v>
      </c>
      <c r="M5872" s="148">
        <v>50.784999999999997</v>
      </c>
      <c r="N5872" s="148">
        <v>364.83100000000002</v>
      </c>
      <c r="O5872" s="148">
        <v>18.297999999999998</v>
      </c>
      <c r="P5872" s="148">
        <v>0</v>
      </c>
      <c r="Q5872" s="21">
        <f t="shared" si="914"/>
        <v>318.73753899999997</v>
      </c>
      <c r="R5872" s="21">
        <f t="shared" si="915"/>
        <v>162.359645</v>
      </c>
      <c r="S5872" s="21">
        <f t="shared" si="916"/>
        <v>711.78528100000005</v>
      </c>
      <c r="T5872" s="21">
        <f t="shared" si="917"/>
        <v>58.114447999999996</v>
      </c>
      <c r="U5872" s="22">
        <f t="shared" si="918"/>
        <v>1250.9969130000002</v>
      </c>
      <c r="V5872" s="39">
        <f t="shared" si="919"/>
        <v>0.82507611890095112</v>
      </c>
    </row>
    <row r="5873" spans="1:22">
      <c r="A5873">
        <v>5868</v>
      </c>
      <c r="B5873" s="155">
        <f t="shared" si="920"/>
        <v>41519</v>
      </c>
      <c r="C5873" s="148">
        <f t="shared" si="911"/>
        <v>2013</v>
      </c>
      <c r="D5873" s="148">
        <f t="shared" si="912"/>
        <v>9</v>
      </c>
      <c r="E5873" s="152">
        <v>12</v>
      </c>
      <c r="F5873" s="153">
        <v>227.91300000000001</v>
      </c>
      <c r="G5873" s="154">
        <v>270.00599999999997</v>
      </c>
      <c r="H5873" s="154">
        <v>906.98800000000006</v>
      </c>
      <c r="I5873" s="154">
        <v>66.128</v>
      </c>
      <c r="J5873" s="151">
        <v>0</v>
      </c>
      <c r="K5873" s="149">
        <f t="shared" si="913"/>
        <v>1471.0350000000001</v>
      </c>
      <c r="L5873" s="148">
        <v>115.71899999999999</v>
      </c>
      <c r="M5873" s="148">
        <v>69.805000000000007</v>
      </c>
      <c r="N5873" s="148">
        <v>320.87299999999999</v>
      </c>
      <c r="O5873" s="148">
        <v>17.533000000000001</v>
      </c>
      <c r="P5873" s="148">
        <v>0</v>
      </c>
      <c r="Q5873" s="21">
        <f t="shared" si="914"/>
        <v>324.36035699999996</v>
      </c>
      <c r="R5873" s="21">
        <f t="shared" si="915"/>
        <v>223.16658500000003</v>
      </c>
      <c r="S5873" s="21">
        <f t="shared" si="916"/>
        <v>626.02322300000003</v>
      </c>
      <c r="T5873" s="21">
        <f t="shared" si="917"/>
        <v>55.684808000000004</v>
      </c>
      <c r="U5873" s="22">
        <f t="shared" si="918"/>
        <v>1229.2349730000001</v>
      </c>
      <c r="V5873" s="39">
        <f t="shared" si="919"/>
        <v>0.83562591848596401</v>
      </c>
    </row>
    <row r="5874" spans="1:22">
      <c r="A5874">
        <v>5869</v>
      </c>
      <c r="B5874" s="155">
        <f t="shared" si="920"/>
        <v>41519</v>
      </c>
      <c r="C5874" s="148">
        <f t="shared" si="911"/>
        <v>2013</v>
      </c>
      <c r="D5874" s="148">
        <f t="shared" si="912"/>
        <v>9</v>
      </c>
      <c r="E5874" s="152">
        <v>13</v>
      </c>
      <c r="F5874" s="153">
        <v>256.60300000000001</v>
      </c>
      <c r="G5874" s="154">
        <v>386.40800000000002</v>
      </c>
      <c r="H5874" s="154">
        <v>807.77200000000005</v>
      </c>
      <c r="I5874" s="154">
        <v>65.379000000000005</v>
      </c>
      <c r="J5874" s="151">
        <v>0</v>
      </c>
      <c r="K5874" s="149">
        <f t="shared" si="913"/>
        <v>1516.1619999999998</v>
      </c>
      <c r="L5874" s="148">
        <v>135.345</v>
      </c>
      <c r="M5874" s="148">
        <v>97.474999999999994</v>
      </c>
      <c r="N5874" s="148">
        <v>289.61200000000002</v>
      </c>
      <c r="O5874" s="148">
        <v>17.356000000000002</v>
      </c>
      <c r="P5874" s="148">
        <v>0</v>
      </c>
      <c r="Q5874" s="21">
        <f t="shared" si="914"/>
        <v>379.37203499999998</v>
      </c>
      <c r="R5874" s="21">
        <f t="shared" si="915"/>
        <v>311.62757499999998</v>
      </c>
      <c r="S5874" s="21">
        <f t="shared" si="916"/>
        <v>565.0330120000001</v>
      </c>
      <c r="T5874" s="21">
        <f t="shared" si="917"/>
        <v>55.122656000000006</v>
      </c>
      <c r="U5874" s="22">
        <f t="shared" si="918"/>
        <v>1311.1552780000002</v>
      </c>
      <c r="V5874" s="39">
        <f t="shared" si="919"/>
        <v>0.86478574057389668</v>
      </c>
    </row>
    <row r="5875" spans="1:22">
      <c r="A5875">
        <v>5870</v>
      </c>
      <c r="B5875" s="155">
        <f t="shared" si="920"/>
        <v>41519</v>
      </c>
      <c r="C5875" s="148">
        <f t="shared" si="911"/>
        <v>2013</v>
      </c>
      <c r="D5875" s="148">
        <f t="shared" si="912"/>
        <v>9</v>
      </c>
      <c r="E5875" s="152">
        <v>14</v>
      </c>
      <c r="F5875" s="153">
        <v>312.30099999999999</v>
      </c>
      <c r="G5875" s="154">
        <v>396.69900000000001</v>
      </c>
      <c r="H5875" s="154">
        <v>657.32500000000005</v>
      </c>
      <c r="I5875" s="154">
        <v>60.201000000000001</v>
      </c>
      <c r="J5875" s="151">
        <v>0</v>
      </c>
      <c r="K5875" s="149">
        <f t="shared" si="913"/>
        <v>1426.5260000000001</v>
      </c>
      <c r="L5875" s="148">
        <v>152.90799999999999</v>
      </c>
      <c r="M5875" s="148">
        <v>100.075</v>
      </c>
      <c r="N5875" s="148">
        <v>237.696</v>
      </c>
      <c r="O5875" s="148">
        <v>16.036999999999999</v>
      </c>
      <c r="P5875" s="148">
        <v>0</v>
      </c>
      <c r="Q5875" s="21">
        <f t="shared" si="914"/>
        <v>428.60112399999997</v>
      </c>
      <c r="R5875" s="21">
        <f t="shared" si="915"/>
        <v>319.939775</v>
      </c>
      <c r="S5875" s="21">
        <f t="shared" si="916"/>
        <v>463.74489600000004</v>
      </c>
      <c r="T5875" s="21">
        <f t="shared" si="917"/>
        <v>50.933512</v>
      </c>
      <c r="U5875" s="22">
        <f t="shared" si="918"/>
        <v>1263.2193070000001</v>
      </c>
      <c r="V5875" s="39">
        <f t="shared" si="919"/>
        <v>0.88552140444688709</v>
      </c>
    </row>
    <row r="5876" spans="1:22">
      <c r="A5876">
        <v>5871</v>
      </c>
      <c r="B5876" s="155">
        <f t="shared" si="920"/>
        <v>41519</v>
      </c>
      <c r="C5876" s="148">
        <f t="shared" si="911"/>
        <v>2013</v>
      </c>
      <c r="D5876" s="148">
        <f t="shared" si="912"/>
        <v>9</v>
      </c>
      <c r="E5876" s="152">
        <v>15</v>
      </c>
      <c r="F5876" s="153">
        <v>310.97699999999998</v>
      </c>
      <c r="G5876" s="154">
        <v>397.16699999999997</v>
      </c>
      <c r="H5876" s="154">
        <v>672.09900000000005</v>
      </c>
      <c r="I5876" s="154">
        <v>63.314999999999998</v>
      </c>
      <c r="J5876" s="151">
        <v>0</v>
      </c>
      <c r="K5876" s="149">
        <f t="shared" si="913"/>
        <v>1443.558</v>
      </c>
      <c r="L5876" s="148">
        <v>151.65100000000001</v>
      </c>
      <c r="M5876" s="148">
        <v>100.209</v>
      </c>
      <c r="N5876" s="148">
        <v>252.83</v>
      </c>
      <c r="O5876" s="148">
        <v>16.928000000000001</v>
      </c>
      <c r="P5876" s="148">
        <v>0</v>
      </c>
      <c r="Q5876" s="21">
        <f t="shared" si="914"/>
        <v>425.07775300000003</v>
      </c>
      <c r="R5876" s="21">
        <f t="shared" si="915"/>
        <v>320.36817300000001</v>
      </c>
      <c r="S5876" s="21">
        <f t="shared" si="916"/>
        <v>493.27133000000003</v>
      </c>
      <c r="T5876" s="21">
        <f t="shared" si="917"/>
        <v>53.763328000000008</v>
      </c>
      <c r="U5876" s="22">
        <f t="shared" si="918"/>
        <v>1292.4805840000001</v>
      </c>
      <c r="V5876" s="39">
        <f t="shared" si="919"/>
        <v>0.89534371601279628</v>
      </c>
    </row>
    <row r="5877" spans="1:22">
      <c r="A5877">
        <v>5872</v>
      </c>
      <c r="B5877" s="155">
        <f t="shared" si="920"/>
        <v>41519</v>
      </c>
      <c r="C5877" s="148">
        <f t="shared" si="911"/>
        <v>2013</v>
      </c>
      <c r="D5877" s="148">
        <f t="shared" si="912"/>
        <v>9</v>
      </c>
      <c r="E5877" s="152">
        <v>16</v>
      </c>
      <c r="F5877" s="153">
        <v>308.21899999999999</v>
      </c>
      <c r="G5877" s="154">
        <v>396.37799999999999</v>
      </c>
      <c r="H5877" s="154">
        <v>664.34900000000005</v>
      </c>
      <c r="I5877" s="154">
        <v>63.694000000000003</v>
      </c>
      <c r="J5877" s="151">
        <v>0</v>
      </c>
      <c r="K5877" s="149">
        <f t="shared" si="913"/>
        <v>1432.6399999999999</v>
      </c>
      <c r="L5877" s="148">
        <v>150.51599999999999</v>
      </c>
      <c r="M5877" s="148">
        <v>100.012</v>
      </c>
      <c r="N5877" s="148">
        <v>256.887</v>
      </c>
      <c r="O5877" s="148">
        <v>16.91</v>
      </c>
      <c r="P5877" s="148">
        <v>0</v>
      </c>
      <c r="Q5877" s="21">
        <f t="shared" si="914"/>
        <v>421.89634799999999</v>
      </c>
      <c r="R5877" s="21">
        <f t="shared" si="915"/>
        <v>319.73836399999999</v>
      </c>
      <c r="S5877" s="21">
        <f t="shared" si="916"/>
        <v>501.18653700000004</v>
      </c>
      <c r="T5877" s="21">
        <f t="shared" si="917"/>
        <v>53.706160000000004</v>
      </c>
      <c r="U5877" s="22">
        <f t="shared" si="918"/>
        <v>1296.527409</v>
      </c>
      <c r="V5877" s="39">
        <f t="shared" si="919"/>
        <v>0.90499176973978124</v>
      </c>
    </row>
    <row r="5878" spans="1:22">
      <c r="A5878">
        <v>5873</v>
      </c>
      <c r="B5878" s="155">
        <f t="shared" si="920"/>
        <v>41519</v>
      </c>
      <c r="C5878" s="148">
        <f t="shared" si="911"/>
        <v>2013</v>
      </c>
      <c r="D5878" s="148">
        <f t="shared" si="912"/>
        <v>9</v>
      </c>
      <c r="E5878" s="152">
        <v>17</v>
      </c>
      <c r="F5878" s="153">
        <v>309.74400000000003</v>
      </c>
      <c r="G5878" s="154">
        <v>422.19299999999998</v>
      </c>
      <c r="H5878" s="154">
        <v>665.54899999999998</v>
      </c>
      <c r="I5878" s="154">
        <v>64.716999999999999</v>
      </c>
      <c r="J5878" s="151">
        <v>0</v>
      </c>
      <c r="K5878" s="149">
        <f t="shared" si="913"/>
        <v>1462.203</v>
      </c>
      <c r="L5878" s="148">
        <v>150.87799999999999</v>
      </c>
      <c r="M5878" s="148">
        <v>107.708</v>
      </c>
      <c r="N5878" s="148">
        <v>248.33199999999999</v>
      </c>
      <c r="O5878" s="148">
        <v>19.065000000000001</v>
      </c>
      <c r="P5878" s="148">
        <v>0</v>
      </c>
      <c r="Q5878" s="21">
        <f t="shared" si="914"/>
        <v>422.91103399999997</v>
      </c>
      <c r="R5878" s="21">
        <f t="shared" si="915"/>
        <v>344.34247599999998</v>
      </c>
      <c r="S5878" s="21">
        <f t="shared" si="916"/>
        <v>484.49573200000003</v>
      </c>
      <c r="T5878" s="21">
        <f t="shared" si="917"/>
        <v>60.550440000000009</v>
      </c>
      <c r="U5878" s="22">
        <f t="shared" si="918"/>
        <v>1312.2996820000001</v>
      </c>
      <c r="V5878" s="39">
        <f t="shared" si="919"/>
        <v>0.89748118558093515</v>
      </c>
    </row>
    <row r="5879" spans="1:22">
      <c r="A5879">
        <v>5874</v>
      </c>
      <c r="B5879" s="155">
        <f t="shared" si="920"/>
        <v>41519</v>
      </c>
      <c r="C5879" s="148">
        <f t="shared" si="911"/>
        <v>2013</v>
      </c>
      <c r="D5879" s="148">
        <f t="shared" si="912"/>
        <v>9</v>
      </c>
      <c r="E5879" s="152">
        <v>18</v>
      </c>
      <c r="F5879" s="153">
        <v>309.94200000000001</v>
      </c>
      <c r="G5879" s="154">
        <v>427.39800000000002</v>
      </c>
      <c r="H5879" s="154">
        <v>656.18899999999996</v>
      </c>
      <c r="I5879" s="154">
        <v>101.46299999999999</v>
      </c>
      <c r="J5879" s="151">
        <v>0</v>
      </c>
      <c r="K5879" s="149">
        <f t="shared" si="913"/>
        <v>1494.992</v>
      </c>
      <c r="L5879" s="148">
        <v>150.85499999999999</v>
      </c>
      <c r="M5879" s="148">
        <v>108.93</v>
      </c>
      <c r="N5879" s="148">
        <v>241.767</v>
      </c>
      <c r="O5879" s="148">
        <v>32.738</v>
      </c>
      <c r="P5879" s="148">
        <v>0</v>
      </c>
      <c r="Q5879" s="21">
        <f t="shared" si="914"/>
        <v>422.84656499999994</v>
      </c>
      <c r="R5879" s="21">
        <f t="shared" si="915"/>
        <v>348.24921000000001</v>
      </c>
      <c r="S5879" s="21">
        <f t="shared" si="916"/>
        <v>471.68741699999998</v>
      </c>
      <c r="T5879" s="21">
        <f t="shared" si="917"/>
        <v>103.975888</v>
      </c>
      <c r="U5879" s="22">
        <f t="shared" si="918"/>
        <v>1346.7590799999998</v>
      </c>
      <c r="V5879" s="39">
        <f t="shared" si="919"/>
        <v>0.90084701456596417</v>
      </c>
    </row>
    <row r="5880" spans="1:22">
      <c r="A5880">
        <v>5875</v>
      </c>
      <c r="B5880" s="155">
        <f t="shared" si="920"/>
        <v>41519</v>
      </c>
      <c r="C5880" s="148">
        <f t="shared" si="911"/>
        <v>2013</v>
      </c>
      <c r="D5880" s="148">
        <f t="shared" si="912"/>
        <v>9</v>
      </c>
      <c r="E5880" s="152">
        <v>19</v>
      </c>
      <c r="F5880" s="153">
        <v>313.66000000000003</v>
      </c>
      <c r="G5880" s="154">
        <v>429.536</v>
      </c>
      <c r="H5880" s="154">
        <v>590.93600000000004</v>
      </c>
      <c r="I5880" s="154">
        <v>124.155</v>
      </c>
      <c r="J5880" s="151">
        <v>0</v>
      </c>
      <c r="K5880" s="149">
        <f t="shared" si="913"/>
        <v>1458.287</v>
      </c>
      <c r="L5880" s="148">
        <v>152.649</v>
      </c>
      <c r="M5880" s="148">
        <v>109.492</v>
      </c>
      <c r="N5880" s="148">
        <v>210.732</v>
      </c>
      <c r="O5880" s="148">
        <v>38.725999999999999</v>
      </c>
      <c r="P5880" s="148">
        <v>0</v>
      </c>
      <c r="Q5880" s="21">
        <f t="shared" si="914"/>
        <v>427.87514699999997</v>
      </c>
      <c r="R5880" s="21">
        <f t="shared" si="915"/>
        <v>350.04592400000001</v>
      </c>
      <c r="S5880" s="21">
        <f t="shared" si="916"/>
        <v>411.13813199999998</v>
      </c>
      <c r="T5880" s="21">
        <f t="shared" si="917"/>
        <v>122.993776</v>
      </c>
      <c r="U5880" s="22">
        <f t="shared" si="918"/>
        <v>1312.0529790000001</v>
      </c>
      <c r="V5880" s="39">
        <f t="shared" si="919"/>
        <v>0.89972205676934647</v>
      </c>
    </row>
    <row r="5881" spans="1:22">
      <c r="A5881">
        <v>5876</v>
      </c>
      <c r="B5881" s="155">
        <f t="shared" si="920"/>
        <v>41519</v>
      </c>
      <c r="C5881" s="148">
        <f t="shared" si="911"/>
        <v>2013</v>
      </c>
      <c r="D5881" s="148">
        <f t="shared" si="912"/>
        <v>9</v>
      </c>
      <c r="E5881" s="152">
        <v>20</v>
      </c>
      <c r="F5881" s="153">
        <v>317.72899999999998</v>
      </c>
      <c r="G5881" s="154">
        <v>430.60399999999998</v>
      </c>
      <c r="H5881" s="154">
        <v>742.34900000000005</v>
      </c>
      <c r="I5881" s="154">
        <v>189.45099999999999</v>
      </c>
      <c r="J5881" s="151">
        <v>0</v>
      </c>
      <c r="K5881" s="149">
        <f t="shared" si="913"/>
        <v>1680.133</v>
      </c>
      <c r="L5881" s="148">
        <v>155.36099999999999</v>
      </c>
      <c r="M5881" s="148">
        <v>109.726</v>
      </c>
      <c r="N5881" s="148">
        <v>249.22399999999999</v>
      </c>
      <c r="O5881" s="148">
        <v>58.493000000000002</v>
      </c>
      <c r="P5881" s="148">
        <v>0</v>
      </c>
      <c r="Q5881" s="21">
        <f t="shared" si="914"/>
        <v>435.47688299999999</v>
      </c>
      <c r="R5881" s="21">
        <f t="shared" si="915"/>
        <v>350.79402199999998</v>
      </c>
      <c r="S5881" s="21">
        <f t="shared" si="916"/>
        <v>486.23602399999999</v>
      </c>
      <c r="T5881" s="21">
        <f t="shared" si="917"/>
        <v>185.77376800000002</v>
      </c>
      <c r="U5881" s="22">
        <f t="shared" si="918"/>
        <v>1458.2806969999999</v>
      </c>
      <c r="V5881" s="39">
        <f t="shared" si="919"/>
        <v>0.86795551126012038</v>
      </c>
    </row>
    <row r="5882" spans="1:22">
      <c r="A5882">
        <v>5877</v>
      </c>
      <c r="B5882" s="155">
        <f t="shared" si="920"/>
        <v>41519</v>
      </c>
      <c r="C5882" s="148">
        <f t="shared" si="911"/>
        <v>2013</v>
      </c>
      <c r="D5882" s="148">
        <f t="shared" si="912"/>
        <v>9</v>
      </c>
      <c r="E5882" s="152">
        <v>21</v>
      </c>
      <c r="F5882" s="153">
        <v>316.86</v>
      </c>
      <c r="G5882" s="154">
        <v>430.95299999999997</v>
      </c>
      <c r="H5882" s="154">
        <v>824.26499999999999</v>
      </c>
      <c r="I5882" s="154">
        <v>196.96299999999999</v>
      </c>
      <c r="J5882" s="151">
        <v>0</v>
      </c>
      <c r="K5882" s="149">
        <f t="shared" si="913"/>
        <v>1769.0409999999999</v>
      </c>
      <c r="L5882" s="148">
        <v>153.71100000000001</v>
      </c>
      <c r="M5882" s="148">
        <v>109.834</v>
      </c>
      <c r="N5882" s="148">
        <v>279.43299999999999</v>
      </c>
      <c r="O5882" s="148">
        <v>61.267000000000003</v>
      </c>
      <c r="P5882" s="148">
        <v>0</v>
      </c>
      <c r="Q5882" s="21">
        <f t="shared" si="914"/>
        <v>430.85193300000003</v>
      </c>
      <c r="R5882" s="21">
        <f t="shared" si="915"/>
        <v>351.139298</v>
      </c>
      <c r="S5882" s="21">
        <f t="shared" si="916"/>
        <v>545.17378299999996</v>
      </c>
      <c r="T5882" s="21">
        <f t="shared" si="917"/>
        <v>194.58399200000002</v>
      </c>
      <c r="U5882" s="22">
        <f t="shared" si="918"/>
        <v>1521.749006</v>
      </c>
      <c r="V5882" s="39">
        <f t="shared" si="919"/>
        <v>0.86021127040017731</v>
      </c>
    </row>
    <row r="5883" spans="1:22">
      <c r="A5883">
        <v>5878</v>
      </c>
      <c r="B5883" s="155">
        <f t="shared" si="920"/>
        <v>41519</v>
      </c>
      <c r="C5883" s="148">
        <f t="shared" si="911"/>
        <v>2013</v>
      </c>
      <c r="D5883" s="148">
        <f t="shared" si="912"/>
        <v>9</v>
      </c>
      <c r="E5883" s="152">
        <v>22</v>
      </c>
      <c r="F5883" s="153">
        <v>314.92200000000003</v>
      </c>
      <c r="G5883" s="154">
        <v>432.15</v>
      </c>
      <c r="H5883" s="154">
        <v>890.59100000000001</v>
      </c>
      <c r="I5883" s="154">
        <v>174.041</v>
      </c>
      <c r="J5883" s="151">
        <v>0</v>
      </c>
      <c r="K5883" s="149">
        <f t="shared" si="913"/>
        <v>1811.704</v>
      </c>
      <c r="L5883" s="148">
        <v>153.512</v>
      </c>
      <c r="M5883" s="148">
        <v>110.119</v>
      </c>
      <c r="N5883" s="148">
        <v>307.875</v>
      </c>
      <c r="O5883" s="148">
        <v>53.22</v>
      </c>
      <c r="P5883" s="148">
        <v>0</v>
      </c>
      <c r="Q5883" s="21">
        <f t="shared" si="914"/>
        <v>430.29413599999998</v>
      </c>
      <c r="R5883" s="21">
        <f t="shared" si="915"/>
        <v>352.05044300000003</v>
      </c>
      <c r="S5883" s="21">
        <f t="shared" si="916"/>
        <v>600.66412500000001</v>
      </c>
      <c r="T5883" s="21">
        <f t="shared" si="917"/>
        <v>169.02672000000001</v>
      </c>
      <c r="U5883" s="22">
        <f t="shared" si="918"/>
        <v>1552.0354240000001</v>
      </c>
      <c r="V5883" s="39">
        <f t="shared" si="919"/>
        <v>0.85667163289367365</v>
      </c>
    </row>
    <row r="5884" spans="1:22">
      <c r="A5884">
        <v>5879</v>
      </c>
      <c r="B5884" s="155">
        <f t="shared" si="920"/>
        <v>41519</v>
      </c>
      <c r="C5884" s="148">
        <f t="shared" si="911"/>
        <v>2013</v>
      </c>
      <c r="D5884" s="148">
        <f t="shared" si="912"/>
        <v>9</v>
      </c>
      <c r="E5884" s="152">
        <v>23</v>
      </c>
      <c r="F5884" s="153">
        <v>315.26600000000002</v>
      </c>
      <c r="G5884" s="154">
        <v>417.12</v>
      </c>
      <c r="H5884" s="154">
        <v>822.101</v>
      </c>
      <c r="I5884" s="154">
        <v>112.929</v>
      </c>
      <c r="J5884" s="151">
        <v>0</v>
      </c>
      <c r="K5884" s="149">
        <f t="shared" si="913"/>
        <v>1667.4160000000002</v>
      </c>
      <c r="L5884" s="148">
        <v>153.71</v>
      </c>
      <c r="M5884" s="148">
        <v>106.498</v>
      </c>
      <c r="N5884" s="148">
        <v>283.92700000000002</v>
      </c>
      <c r="O5884" s="148">
        <v>32.006999999999998</v>
      </c>
      <c r="P5884" s="148">
        <v>0</v>
      </c>
      <c r="Q5884" s="21">
        <f t="shared" si="914"/>
        <v>430.84913</v>
      </c>
      <c r="R5884" s="21">
        <f t="shared" si="915"/>
        <v>340.47410600000001</v>
      </c>
      <c r="S5884" s="21">
        <f t="shared" si="916"/>
        <v>553.94157700000005</v>
      </c>
      <c r="T5884" s="21">
        <f t="shared" si="917"/>
        <v>101.65423199999999</v>
      </c>
      <c r="U5884" s="22">
        <f t="shared" si="918"/>
        <v>1426.9190450000001</v>
      </c>
      <c r="V5884" s="39">
        <f t="shared" si="919"/>
        <v>0.85576667430323328</v>
      </c>
    </row>
    <row r="5885" spans="1:22">
      <c r="A5885">
        <v>5880</v>
      </c>
      <c r="B5885" s="155">
        <f t="shared" si="920"/>
        <v>41519</v>
      </c>
      <c r="C5885" s="148">
        <f t="shared" si="911"/>
        <v>2013</v>
      </c>
      <c r="D5885" s="148">
        <f t="shared" si="912"/>
        <v>9</v>
      </c>
      <c r="E5885" s="152">
        <v>24</v>
      </c>
      <c r="F5885" s="153">
        <v>309.39699999999999</v>
      </c>
      <c r="G5885" s="154">
        <v>422.19200000000001</v>
      </c>
      <c r="H5885" s="154">
        <v>834.39200000000005</v>
      </c>
      <c r="I5885" s="154">
        <v>52.072000000000003</v>
      </c>
      <c r="J5885" s="151">
        <v>0</v>
      </c>
      <c r="K5885" s="149">
        <f t="shared" si="913"/>
        <v>1618.0529999999999</v>
      </c>
      <c r="L5885" s="148">
        <v>149.29300000000001</v>
      </c>
      <c r="M5885" s="148">
        <v>107.6</v>
      </c>
      <c r="N5885" s="148">
        <v>299.44099999999997</v>
      </c>
      <c r="O5885" s="148">
        <v>14.06</v>
      </c>
      <c r="P5885" s="148">
        <v>0</v>
      </c>
      <c r="Q5885" s="21">
        <f t="shared" si="914"/>
        <v>418.468279</v>
      </c>
      <c r="R5885" s="21">
        <f t="shared" si="915"/>
        <v>343.99719999999996</v>
      </c>
      <c r="S5885" s="21">
        <f t="shared" si="916"/>
        <v>584.20939099999998</v>
      </c>
      <c r="T5885" s="21">
        <f t="shared" si="917"/>
        <v>44.654560000000004</v>
      </c>
      <c r="U5885" s="22">
        <f t="shared" si="918"/>
        <v>1391.3294299999998</v>
      </c>
      <c r="V5885" s="39">
        <f t="shared" si="919"/>
        <v>0.85987877405746282</v>
      </c>
    </row>
    <row r="5886" spans="1:22">
      <c r="A5886">
        <v>5881</v>
      </c>
      <c r="B5886" s="155">
        <f t="shared" si="920"/>
        <v>41520</v>
      </c>
      <c r="C5886" s="148">
        <f t="shared" si="911"/>
        <v>2013</v>
      </c>
      <c r="D5886" s="148">
        <f t="shared" si="912"/>
        <v>9</v>
      </c>
      <c r="E5886" s="152">
        <v>1</v>
      </c>
      <c r="F5886" s="153">
        <v>311.39999999999998</v>
      </c>
      <c r="G5886" s="154">
        <v>429.34800000000001</v>
      </c>
      <c r="H5886" s="154">
        <v>640.18200000000002</v>
      </c>
      <c r="I5886" s="154">
        <v>23.105</v>
      </c>
      <c r="J5886" s="151">
        <v>0</v>
      </c>
      <c r="K5886" s="149">
        <f t="shared" si="913"/>
        <v>1404.0350000000001</v>
      </c>
      <c r="L5886" s="148">
        <v>151.50899999999999</v>
      </c>
      <c r="M5886" s="148">
        <v>105.768</v>
      </c>
      <c r="N5886" s="148">
        <v>242.17099999999999</v>
      </c>
      <c r="O5886" s="148">
        <v>6.7210000000000001</v>
      </c>
      <c r="P5886" s="148">
        <v>0</v>
      </c>
      <c r="Q5886" s="21">
        <f t="shared" si="914"/>
        <v>424.67972699999996</v>
      </c>
      <c r="R5886" s="21">
        <f t="shared" si="915"/>
        <v>338.14029600000003</v>
      </c>
      <c r="S5886" s="21">
        <f t="shared" si="916"/>
        <v>472.47562099999999</v>
      </c>
      <c r="T5886" s="21">
        <f t="shared" si="917"/>
        <v>21.345896</v>
      </c>
      <c r="U5886" s="22">
        <f t="shared" si="918"/>
        <v>1256.6415400000001</v>
      </c>
      <c r="V5886" s="39">
        <f t="shared" si="919"/>
        <v>0.89502152011880043</v>
      </c>
    </row>
    <row r="5887" spans="1:22">
      <c r="A5887">
        <v>5882</v>
      </c>
      <c r="B5887" s="155">
        <f t="shared" si="920"/>
        <v>41520</v>
      </c>
      <c r="C5887" s="148">
        <f t="shared" si="911"/>
        <v>2013</v>
      </c>
      <c r="D5887" s="148">
        <f t="shared" si="912"/>
        <v>9</v>
      </c>
      <c r="E5887" s="152">
        <v>2</v>
      </c>
      <c r="F5887" s="153">
        <v>316.072</v>
      </c>
      <c r="G5887" s="154">
        <v>399.64299999999997</v>
      </c>
      <c r="H5887" s="154">
        <v>563.84400000000005</v>
      </c>
      <c r="I5887" s="154">
        <v>13.662000000000001</v>
      </c>
      <c r="J5887" s="151">
        <v>0</v>
      </c>
      <c r="K5887" s="149">
        <f t="shared" si="913"/>
        <v>1293.221</v>
      </c>
      <c r="L5887" s="148">
        <v>155.37899999999999</v>
      </c>
      <c r="M5887" s="148">
        <v>100.19</v>
      </c>
      <c r="N5887" s="148">
        <v>196.965</v>
      </c>
      <c r="O5887" s="148">
        <v>3.5659999999999998</v>
      </c>
      <c r="P5887" s="148">
        <v>0</v>
      </c>
      <c r="Q5887" s="21">
        <f t="shared" si="914"/>
        <v>435.52733699999999</v>
      </c>
      <c r="R5887" s="21">
        <f t="shared" si="915"/>
        <v>320.30743000000001</v>
      </c>
      <c r="S5887" s="21">
        <f t="shared" si="916"/>
        <v>384.27871500000003</v>
      </c>
      <c r="T5887" s="21">
        <f t="shared" si="917"/>
        <v>11.325616</v>
      </c>
      <c r="U5887" s="22">
        <f t="shared" si="918"/>
        <v>1151.4390980000003</v>
      </c>
      <c r="V5887" s="39">
        <f t="shared" si="919"/>
        <v>0.89036529564552402</v>
      </c>
    </row>
    <row r="5888" spans="1:22">
      <c r="A5888">
        <v>5883</v>
      </c>
      <c r="B5888" s="155">
        <f t="shared" si="920"/>
        <v>41520</v>
      </c>
      <c r="C5888" s="148">
        <f t="shared" si="911"/>
        <v>2013</v>
      </c>
      <c r="D5888" s="148">
        <f t="shared" si="912"/>
        <v>9</v>
      </c>
      <c r="E5888" s="152">
        <v>3</v>
      </c>
      <c r="F5888" s="153">
        <v>317.363</v>
      </c>
      <c r="G5888" s="154">
        <v>240.48</v>
      </c>
      <c r="H5888" s="154">
        <v>640.41899999999998</v>
      </c>
      <c r="I5888" s="154">
        <v>7.6379999999999999</v>
      </c>
      <c r="J5888" s="151">
        <v>0</v>
      </c>
      <c r="K5888" s="149">
        <f t="shared" si="913"/>
        <v>1205.8999999999999</v>
      </c>
      <c r="L5888" s="148">
        <v>153.946</v>
      </c>
      <c r="M5888" s="148">
        <v>64.882000000000005</v>
      </c>
      <c r="N5888" s="148">
        <v>225.833</v>
      </c>
      <c r="O5888" s="148">
        <v>1.9810000000000001</v>
      </c>
      <c r="P5888" s="148">
        <v>0</v>
      </c>
      <c r="Q5888" s="21">
        <f t="shared" si="914"/>
        <v>431.51063799999997</v>
      </c>
      <c r="R5888" s="21">
        <f t="shared" si="915"/>
        <v>207.42775400000002</v>
      </c>
      <c r="S5888" s="21">
        <f t="shared" si="916"/>
        <v>440.60018300000002</v>
      </c>
      <c r="T5888" s="21">
        <f t="shared" si="917"/>
        <v>6.2916560000000006</v>
      </c>
      <c r="U5888" s="22">
        <f t="shared" si="918"/>
        <v>1085.8302310000001</v>
      </c>
      <c r="V5888" s="39">
        <f t="shared" si="919"/>
        <v>0.90043140475993055</v>
      </c>
    </row>
    <row r="5889" spans="1:22">
      <c r="A5889">
        <v>5884</v>
      </c>
      <c r="B5889" s="155">
        <f t="shared" si="920"/>
        <v>41520</v>
      </c>
      <c r="C5889" s="148">
        <f t="shared" si="911"/>
        <v>2013</v>
      </c>
      <c r="D5889" s="148">
        <f t="shared" si="912"/>
        <v>9</v>
      </c>
      <c r="E5889" s="152">
        <v>4</v>
      </c>
      <c r="F5889" s="153">
        <v>315.017</v>
      </c>
      <c r="G5889" s="154">
        <v>214.14599999999999</v>
      </c>
      <c r="H5889" s="154">
        <v>727.71900000000005</v>
      </c>
      <c r="I5889" s="154">
        <v>1.623</v>
      </c>
      <c r="J5889" s="151">
        <v>0</v>
      </c>
      <c r="K5889" s="149">
        <f t="shared" si="913"/>
        <v>1258.5050000000001</v>
      </c>
      <c r="L5889" s="148">
        <v>154.852</v>
      </c>
      <c r="M5889" s="148">
        <v>59.456000000000003</v>
      </c>
      <c r="N5889" s="148">
        <v>246.35599999999999</v>
      </c>
      <c r="O5889" s="148">
        <v>0.43</v>
      </c>
      <c r="P5889" s="148">
        <v>0</v>
      </c>
      <c r="Q5889" s="21">
        <f t="shared" si="914"/>
        <v>434.05015600000002</v>
      </c>
      <c r="R5889" s="21">
        <f t="shared" si="915"/>
        <v>190.08083200000002</v>
      </c>
      <c r="S5889" s="21">
        <f t="shared" si="916"/>
        <v>480.640556</v>
      </c>
      <c r="T5889" s="21">
        <f t="shared" si="917"/>
        <v>1.36568</v>
      </c>
      <c r="U5889" s="22">
        <f t="shared" si="918"/>
        <v>1106.1372240000001</v>
      </c>
      <c r="V5889" s="39">
        <f t="shared" si="919"/>
        <v>0.87892954259220257</v>
      </c>
    </row>
    <row r="5890" spans="1:22">
      <c r="A5890">
        <v>5885</v>
      </c>
      <c r="B5890" s="155">
        <f t="shared" si="920"/>
        <v>41520</v>
      </c>
      <c r="C5890" s="148">
        <f t="shared" si="911"/>
        <v>2013</v>
      </c>
      <c r="D5890" s="148">
        <f t="shared" si="912"/>
        <v>9</v>
      </c>
      <c r="E5890" s="152">
        <v>5</v>
      </c>
      <c r="F5890" s="153">
        <v>315.69900000000001</v>
      </c>
      <c r="G5890" s="154">
        <v>268.89800000000002</v>
      </c>
      <c r="H5890" s="154">
        <v>699.98699999999997</v>
      </c>
      <c r="I5890" s="154">
        <v>1.6220000000000001</v>
      </c>
      <c r="J5890" s="151">
        <v>0</v>
      </c>
      <c r="K5890" s="149">
        <f t="shared" si="913"/>
        <v>1286.2059999999999</v>
      </c>
      <c r="L5890" s="148">
        <v>153.71199999999999</v>
      </c>
      <c r="M5890" s="148">
        <v>76.477000000000004</v>
      </c>
      <c r="N5890" s="148">
        <v>241.773</v>
      </c>
      <c r="O5890" s="148">
        <v>0.43</v>
      </c>
      <c r="P5890" s="148">
        <v>0</v>
      </c>
      <c r="Q5890" s="21">
        <f t="shared" si="914"/>
        <v>430.85473599999995</v>
      </c>
      <c r="R5890" s="21">
        <f t="shared" si="915"/>
        <v>244.49696900000001</v>
      </c>
      <c r="S5890" s="21">
        <f t="shared" si="916"/>
        <v>471.69912299999999</v>
      </c>
      <c r="T5890" s="21">
        <f t="shared" si="917"/>
        <v>1.36568</v>
      </c>
      <c r="U5890" s="22">
        <f t="shared" si="918"/>
        <v>1148.416508</v>
      </c>
      <c r="V5890" s="39">
        <f t="shared" si="919"/>
        <v>0.89287136586207816</v>
      </c>
    </row>
    <row r="5891" spans="1:22">
      <c r="A5891">
        <v>5886</v>
      </c>
      <c r="B5891" s="155">
        <f t="shared" si="920"/>
        <v>41520</v>
      </c>
      <c r="C5891" s="148">
        <f t="shared" si="911"/>
        <v>2013</v>
      </c>
      <c r="D5891" s="148">
        <f t="shared" si="912"/>
        <v>9</v>
      </c>
      <c r="E5891" s="152">
        <v>6</v>
      </c>
      <c r="F5891" s="153">
        <v>311.94600000000003</v>
      </c>
      <c r="G5891" s="154">
        <v>433.221</v>
      </c>
      <c r="H5891" s="154">
        <v>478.78</v>
      </c>
      <c r="I5891" s="154">
        <v>1.621</v>
      </c>
      <c r="J5891" s="151">
        <v>0</v>
      </c>
      <c r="K5891" s="149">
        <f t="shared" si="913"/>
        <v>1225.5680000000002</v>
      </c>
      <c r="L5891" s="148">
        <v>151.67099999999999</v>
      </c>
      <c r="M5891" s="148">
        <v>130.04400000000001</v>
      </c>
      <c r="N5891" s="148">
        <v>171.80799999999999</v>
      </c>
      <c r="O5891" s="148">
        <v>0.43</v>
      </c>
      <c r="P5891" s="148">
        <v>0</v>
      </c>
      <c r="Q5891" s="21">
        <f t="shared" si="914"/>
        <v>425.13381299999998</v>
      </c>
      <c r="R5891" s="21">
        <f t="shared" si="915"/>
        <v>415.75066800000002</v>
      </c>
      <c r="S5891" s="21">
        <f t="shared" si="916"/>
        <v>335.197408</v>
      </c>
      <c r="T5891" s="21">
        <f t="shared" si="917"/>
        <v>1.36568</v>
      </c>
      <c r="U5891" s="22">
        <f t="shared" si="918"/>
        <v>1177.4475690000002</v>
      </c>
      <c r="V5891" s="39">
        <f t="shared" si="919"/>
        <v>0.96073622108279588</v>
      </c>
    </row>
    <row r="5892" spans="1:22">
      <c r="A5892">
        <v>5887</v>
      </c>
      <c r="B5892" s="155">
        <f t="shared" si="920"/>
        <v>41520</v>
      </c>
      <c r="C5892" s="148">
        <f t="shared" si="911"/>
        <v>2013</v>
      </c>
      <c r="D5892" s="148">
        <f t="shared" si="912"/>
        <v>9</v>
      </c>
      <c r="E5892" s="152">
        <v>7</v>
      </c>
      <c r="F5892" s="153">
        <v>312.06799999999998</v>
      </c>
      <c r="G5892" s="154">
        <v>653.30100000000004</v>
      </c>
      <c r="H5892" s="154">
        <v>436.85700000000003</v>
      </c>
      <c r="I5892" s="154">
        <v>14.013</v>
      </c>
      <c r="J5892" s="151">
        <v>0</v>
      </c>
      <c r="K5892" s="149">
        <f t="shared" si="913"/>
        <v>1416.239</v>
      </c>
      <c r="L5892" s="148">
        <v>151.745</v>
      </c>
      <c r="M5892" s="148">
        <v>171.61699999999999</v>
      </c>
      <c r="N5892" s="148">
        <v>159.709</v>
      </c>
      <c r="O5892" s="148">
        <v>2.9729999999999999</v>
      </c>
      <c r="P5892" s="148">
        <v>0</v>
      </c>
      <c r="Q5892" s="21">
        <f t="shared" si="914"/>
        <v>425.34123499999998</v>
      </c>
      <c r="R5892" s="21">
        <f t="shared" si="915"/>
        <v>548.65954899999997</v>
      </c>
      <c r="S5892" s="21">
        <f t="shared" si="916"/>
        <v>311.59225900000001</v>
      </c>
      <c r="T5892" s="21">
        <f t="shared" si="917"/>
        <v>9.4422479999999993</v>
      </c>
      <c r="U5892" s="22">
        <f t="shared" si="918"/>
        <v>1295.0352909999999</v>
      </c>
      <c r="V5892" s="39">
        <f t="shared" si="919"/>
        <v>0.91441860519304996</v>
      </c>
    </row>
    <row r="5893" spans="1:22">
      <c r="A5893">
        <v>5888</v>
      </c>
      <c r="B5893" s="155">
        <f t="shared" si="920"/>
        <v>41520</v>
      </c>
      <c r="C5893" s="148">
        <f t="shared" si="911"/>
        <v>2013</v>
      </c>
      <c r="D5893" s="148">
        <f t="shared" si="912"/>
        <v>9</v>
      </c>
      <c r="E5893" s="152">
        <v>8</v>
      </c>
      <c r="F5893" s="153">
        <v>312.101</v>
      </c>
      <c r="G5893" s="154">
        <v>689.47400000000005</v>
      </c>
      <c r="H5893" s="154">
        <v>455.65</v>
      </c>
      <c r="I5893" s="154">
        <v>48.143000000000001</v>
      </c>
      <c r="J5893" s="151">
        <v>0</v>
      </c>
      <c r="K5893" s="149">
        <f t="shared" si="913"/>
        <v>1505.3679999999999</v>
      </c>
      <c r="L5893" s="148">
        <v>152.55099999999999</v>
      </c>
      <c r="M5893" s="148">
        <v>179.22499999999999</v>
      </c>
      <c r="N5893" s="148">
        <v>160.09299999999999</v>
      </c>
      <c r="O5893" s="148">
        <v>12.726000000000001</v>
      </c>
      <c r="P5893" s="148">
        <v>0</v>
      </c>
      <c r="Q5893" s="21">
        <f t="shared" si="914"/>
        <v>427.60045299999996</v>
      </c>
      <c r="R5893" s="21">
        <f t="shared" si="915"/>
        <v>572.98232499999995</v>
      </c>
      <c r="S5893" s="21">
        <f t="shared" si="916"/>
        <v>312.34144299999997</v>
      </c>
      <c r="T5893" s="21">
        <f t="shared" si="917"/>
        <v>40.417776000000003</v>
      </c>
      <c r="U5893" s="22">
        <f t="shared" si="918"/>
        <v>1353.341997</v>
      </c>
      <c r="V5893" s="39">
        <f t="shared" si="919"/>
        <v>0.89901073823809197</v>
      </c>
    </row>
    <row r="5894" spans="1:22">
      <c r="A5894">
        <v>5889</v>
      </c>
      <c r="B5894" s="155">
        <f t="shared" si="920"/>
        <v>41520</v>
      </c>
      <c r="C5894" s="148">
        <f t="shared" si="911"/>
        <v>2013</v>
      </c>
      <c r="D5894" s="148">
        <f t="shared" si="912"/>
        <v>9</v>
      </c>
      <c r="E5894" s="152">
        <v>9</v>
      </c>
      <c r="F5894" s="153">
        <v>314.80399999999997</v>
      </c>
      <c r="G5894" s="154">
        <v>763.39</v>
      </c>
      <c r="H5894" s="154">
        <v>317.52300000000002</v>
      </c>
      <c r="I5894" s="154">
        <v>54.390999999999998</v>
      </c>
      <c r="J5894" s="151">
        <v>0</v>
      </c>
      <c r="K5894" s="149">
        <f t="shared" si="913"/>
        <v>1450.1080000000002</v>
      </c>
      <c r="L5894" s="148">
        <v>153.10599999999999</v>
      </c>
      <c r="M5894" s="148">
        <v>196.625</v>
      </c>
      <c r="N5894" s="148">
        <v>120.295</v>
      </c>
      <c r="O5894" s="148">
        <v>14.577999999999999</v>
      </c>
      <c r="P5894" s="148">
        <v>0</v>
      </c>
      <c r="Q5894" s="21">
        <f t="shared" si="914"/>
        <v>429.15611799999999</v>
      </c>
      <c r="R5894" s="21">
        <f t="shared" si="915"/>
        <v>628.61012500000004</v>
      </c>
      <c r="S5894" s="21">
        <f t="shared" si="916"/>
        <v>234.69554500000001</v>
      </c>
      <c r="T5894" s="21">
        <f t="shared" si="917"/>
        <v>46.299728000000002</v>
      </c>
      <c r="U5894" s="22">
        <f t="shared" si="918"/>
        <v>1338.761516</v>
      </c>
      <c r="V5894" s="39">
        <f t="shared" si="919"/>
        <v>0.92321504053491177</v>
      </c>
    </row>
    <row r="5895" spans="1:22">
      <c r="A5895">
        <v>5890</v>
      </c>
      <c r="B5895" s="155">
        <f t="shared" si="920"/>
        <v>41520</v>
      </c>
      <c r="C5895" s="148">
        <f t="shared" ref="C5895:C5958" si="921">YEAR(B5895)</f>
        <v>2013</v>
      </c>
      <c r="D5895" s="148">
        <f t="shared" ref="D5895:D5958" si="922">MONTH(B5895)</f>
        <v>9</v>
      </c>
      <c r="E5895" s="152">
        <v>10</v>
      </c>
      <c r="F5895" s="153">
        <v>311.642</v>
      </c>
      <c r="G5895" s="154">
        <v>772.50800000000004</v>
      </c>
      <c r="H5895" s="154">
        <v>368.74700000000001</v>
      </c>
      <c r="I5895" s="154">
        <v>65.936000000000007</v>
      </c>
      <c r="J5895" s="151">
        <v>0</v>
      </c>
      <c r="K5895" s="149">
        <f t="shared" ref="K5895:K5958" si="923">SUM(F5895:J5895)</f>
        <v>1518.8330000000001</v>
      </c>
      <c r="L5895" s="148">
        <v>152.95699999999999</v>
      </c>
      <c r="M5895" s="148">
        <v>198.71899999999999</v>
      </c>
      <c r="N5895" s="148">
        <v>140.82499999999999</v>
      </c>
      <c r="O5895" s="148">
        <v>17.64</v>
      </c>
      <c r="P5895" s="148">
        <v>0</v>
      </c>
      <c r="Q5895" s="21">
        <f t="shared" ref="Q5895:Q5958" si="924">+$Q$2*L5895</f>
        <v>428.73847099999995</v>
      </c>
      <c r="R5895" s="21">
        <f t="shared" ref="R5895:R5958" si="925">+$R$2*M5895</f>
        <v>635.30464299999994</v>
      </c>
      <c r="S5895" s="21">
        <f t="shared" ref="S5895:S5958" si="926">+$S$2*N5895</f>
        <v>274.74957499999999</v>
      </c>
      <c r="T5895" s="21">
        <f t="shared" ref="T5895:T5958" si="927">+$T$2*O5895</f>
        <v>56.024640000000005</v>
      </c>
      <c r="U5895" s="22">
        <f t="shared" ref="U5895:U5958" si="928">SUM(Q5895:T5895)</f>
        <v>1394.817329</v>
      </c>
      <c r="V5895" s="39">
        <f t="shared" ref="V5895:V5958" si="929">+U5895/K5895</f>
        <v>0.91834805340679315</v>
      </c>
    </row>
    <row r="5896" spans="1:22">
      <c r="A5896">
        <v>5891</v>
      </c>
      <c r="B5896" s="155">
        <f t="shared" si="920"/>
        <v>41520</v>
      </c>
      <c r="C5896" s="148">
        <f t="shared" si="921"/>
        <v>2013</v>
      </c>
      <c r="D5896" s="148">
        <f t="shared" si="922"/>
        <v>9</v>
      </c>
      <c r="E5896" s="152">
        <v>11</v>
      </c>
      <c r="F5896" s="153">
        <v>310.91300000000001</v>
      </c>
      <c r="G5896" s="154">
        <v>775.55700000000002</v>
      </c>
      <c r="H5896" s="154">
        <v>363.73099999999999</v>
      </c>
      <c r="I5896" s="154">
        <v>97.593000000000004</v>
      </c>
      <c r="J5896" s="151">
        <v>0</v>
      </c>
      <c r="K5896" s="149">
        <f t="shared" si="923"/>
        <v>1547.7940000000001</v>
      </c>
      <c r="L5896" s="148">
        <v>150.90700000000001</v>
      </c>
      <c r="M5896" s="148">
        <v>199.47800000000001</v>
      </c>
      <c r="N5896" s="148">
        <v>133.27799999999999</v>
      </c>
      <c r="O5896" s="148">
        <v>25.731000000000002</v>
      </c>
      <c r="P5896" s="148">
        <v>0</v>
      </c>
      <c r="Q5896" s="21">
        <f t="shared" si="924"/>
        <v>422.992321</v>
      </c>
      <c r="R5896" s="21">
        <f t="shared" si="925"/>
        <v>637.73116600000003</v>
      </c>
      <c r="S5896" s="21">
        <f t="shared" si="926"/>
        <v>260.02537799999999</v>
      </c>
      <c r="T5896" s="21">
        <f t="shared" si="927"/>
        <v>81.72165600000001</v>
      </c>
      <c r="U5896" s="22">
        <f t="shared" si="928"/>
        <v>1402.470521</v>
      </c>
      <c r="V5896" s="39">
        <f t="shared" si="929"/>
        <v>0.90610928909144228</v>
      </c>
    </row>
    <row r="5897" spans="1:22">
      <c r="A5897">
        <v>5892</v>
      </c>
      <c r="B5897" s="155">
        <f t="shared" si="920"/>
        <v>41520</v>
      </c>
      <c r="C5897" s="148">
        <f t="shared" si="921"/>
        <v>2013</v>
      </c>
      <c r="D5897" s="148">
        <f t="shared" si="922"/>
        <v>9</v>
      </c>
      <c r="E5897" s="152">
        <v>12</v>
      </c>
      <c r="F5897" s="153">
        <v>305.81299999999999</v>
      </c>
      <c r="G5897" s="154">
        <v>743.37400000000002</v>
      </c>
      <c r="H5897" s="154">
        <v>407.79399999999998</v>
      </c>
      <c r="I5897" s="154">
        <v>101.233</v>
      </c>
      <c r="J5897" s="151">
        <v>0</v>
      </c>
      <c r="K5897" s="149">
        <f t="shared" si="923"/>
        <v>1558.2139999999997</v>
      </c>
      <c r="L5897" s="148">
        <v>149.24</v>
      </c>
      <c r="M5897" s="148">
        <v>191.80099999999999</v>
      </c>
      <c r="N5897" s="148">
        <v>149.18700000000001</v>
      </c>
      <c r="O5897" s="148">
        <v>26.791</v>
      </c>
      <c r="P5897" s="148">
        <v>0</v>
      </c>
      <c r="Q5897" s="21">
        <f t="shared" si="924"/>
        <v>418.31972000000002</v>
      </c>
      <c r="R5897" s="21">
        <f t="shared" si="925"/>
        <v>613.18779699999993</v>
      </c>
      <c r="S5897" s="21">
        <f t="shared" si="926"/>
        <v>291.06383700000004</v>
      </c>
      <c r="T5897" s="21">
        <f t="shared" si="927"/>
        <v>85.088216000000003</v>
      </c>
      <c r="U5897" s="22">
        <f t="shared" si="928"/>
        <v>1407.6595700000003</v>
      </c>
      <c r="V5897" s="39">
        <f t="shared" si="929"/>
        <v>0.90338013263903449</v>
      </c>
    </row>
    <row r="5898" spans="1:22">
      <c r="A5898">
        <v>5893</v>
      </c>
      <c r="B5898" s="155">
        <f t="shared" si="920"/>
        <v>41520</v>
      </c>
      <c r="C5898" s="148">
        <f t="shared" si="921"/>
        <v>2013</v>
      </c>
      <c r="D5898" s="148">
        <f t="shared" si="922"/>
        <v>9</v>
      </c>
      <c r="E5898" s="152">
        <v>13</v>
      </c>
      <c r="F5898" s="153">
        <v>310.24700000000001</v>
      </c>
      <c r="G5898" s="154">
        <v>748.64800000000002</v>
      </c>
      <c r="H5898" s="154">
        <v>391.46300000000002</v>
      </c>
      <c r="I5898" s="154">
        <v>101.893</v>
      </c>
      <c r="J5898" s="151">
        <v>0</v>
      </c>
      <c r="K5898" s="149">
        <f t="shared" si="923"/>
        <v>1552.251</v>
      </c>
      <c r="L5898" s="148">
        <v>151.959</v>
      </c>
      <c r="M5898" s="148">
        <v>193.03200000000001</v>
      </c>
      <c r="N5898" s="148">
        <v>143.39099999999999</v>
      </c>
      <c r="O5898" s="148">
        <v>26.521000000000001</v>
      </c>
      <c r="P5898" s="148">
        <v>0</v>
      </c>
      <c r="Q5898" s="21">
        <f t="shared" si="924"/>
        <v>425.94107700000001</v>
      </c>
      <c r="R5898" s="21">
        <f t="shared" si="925"/>
        <v>617.12330400000008</v>
      </c>
      <c r="S5898" s="21">
        <f t="shared" si="926"/>
        <v>279.75584099999998</v>
      </c>
      <c r="T5898" s="21">
        <f t="shared" si="927"/>
        <v>84.230696000000009</v>
      </c>
      <c r="U5898" s="22">
        <f t="shared" si="928"/>
        <v>1407.0509180000001</v>
      </c>
      <c r="V5898" s="39">
        <f t="shared" si="929"/>
        <v>0.90645837432219412</v>
      </c>
    </row>
    <row r="5899" spans="1:22">
      <c r="A5899">
        <v>5894</v>
      </c>
      <c r="B5899" s="155">
        <f t="shared" si="920"/>
        <v>41520</v>
      </c>
      <c r="C5899" s="148">
        <f t="shared" si="921"/>
        <v>2013</v>
      </c>
      <c r="D5899" s="148">
        <f t="shared" si="922"/>
        <v>9</v>
      </c>
      <c r="E5899" s="152">
        <v>14</v>
      </c>
      <c r="F5899" s="153">
        <v>316.16199999999998</v>
      </c>
      <c r="G5899" s="154">
        <v>718.66700000000003</v>
      </c>
      <c r="H5899" s="154">
        <v>380.34699999999998</v>
      </c>
      <c r="I5899" s="154">
        <v>97.381</v>
      </c>
      <c r="J5899" s="151">
        <v>0</v>
      </c>
      <c r="K5899" s="149">
        <f t="shared" si="923"/>
        <v>1512.557</v>
      </c>
      <c r="L5899" s="148">
        <v>154.179</v>
      </c>
      <c r="M5899" s="148">
        <v>186.19800000000001</v>
      </c>
      <c r="N5899" s="148">
        <v>139.92699999999999</v>
      </c>
      <c r="O5899" s="148">
        <v>25.298999999999999</v>
      </c>
      <c r="P5899" s="148">
        <v>0</v>
      </c>
      <c r="Q5899" s="21">
        <f t="shared" si="924"/>
        <v>432.16373699999997</v>
      </c>
      <c r="R5899" s="21">
        <f t="shared" si="925"/>
        <v>595.27500600000008</v>
      </c>
      <c r="S5899" s="21">
        <f t="shared" si="926"/>
        <v>272.99757699999998</v>
      </c>
      <c r="T5899" s="21">
        <f t="shared" si="927"/>
        <v>80.349624000000006</v>
      </c>
      <c r="U5899" s="22">
        <f t="shared" si="928"/>
        <v>1380.7859440000002</v>
      </c>
      <c r="V5899" s="39">
        <f t="shared" si="929"/>
        <v>0.91288192378865729</v>
      </c>
    </row>
    <row r="5900" spans="1:22">
      <c r="A5900">
        <v>5895</v>
      </c>
      <c r="B5900" s="155">
        <f t="shared" si="920"/>
        <v>41520</v>
      </c>
      <c r="C5900" s="148">
        <f t="shared" si="921"/>
        <v>2013</v>
      </c>
      <c r="D5900" s="148">
        <f t="shared" si="922"/>
        <v>9</v>
      </c>
      <c r="E5900" s="152">
        <v>15</v>
      </c>
      <c r="F5900" s="153">
        <v>314.82900000000001</v>
      </c>
      <c r="G5900" s="154">
        <v>761.94299999999998</v>
      </c>
      <c r="H5900" s="154">
        <v>307.99299999999999</v>
      </c>
      <c r="I5900" s="154">
        <v>94.74</v>
      </c>
      <c r="J5900" s="151">
        <v>0</v>
      </c>
      <c r="K5900" s="149">
        <f t="shared" si="923"/>
        <v>1479.5049999999999</v>
      </c>
      <c r="L5900" s="148">
        <v>153.267</v>
      </c>
      <c r="M5900" s="148">
        <v>197.36</v>
      </c>
      <c r="N5900" s="148">
        <v>113.372</v>
      </c>
      <c r="O5900" s="148">
        <v>24.731999999999999</v>
      </c>
      <c r="P5900" s="148">
        <v>0</v>
      </c>
      <c r="Q5900" s="21">
        <f t="shared" si="924"/>
        <v>429.60740099999998</v>
      </c>
      <c r="R5900" s="21">
        <f t="shared" si="925"/>
        <v>630.95992000000001</v>
      </c>
      <c r="S5900" s="21">
        <f t="shared" si="926"/>
        <v>221.188772</v>
      </c>
      <c r="T5900" s="21">
        <f t="shared" si="927"/>
        <v>78.548832000000004</v>
      </c>
      <c r="U5900" s="22">
        <f t="shared" si="928"/>
        <v>1360.3049249999999</v>
      </c>
      <c r="V5900" s="39">
        <f t="shared" si="929"/>
        <v>0.91943246220864416</v>
      </c>
    </row>
    <row r="5901" spans="1:22">
      <c r="A5901">
        <v>5896</v>
      </c>
      <c r="B5901" s="155">
        <f t="shared" si="920"/>
        <v>41520</v>
      </c>
      <c r="C5901" s="148">
        <f t="shared" si="921"/>
        <v>2013</v>
      </c>
      <c r="D5901" s="148">
        <f t="shared" si="922"/>
        <v>9</v>
      </c>
      <c r="E5901" s="152">
        <v>16</v>
      </c>
      <c r="F5901" s="153">
        <v>312.67700000000002</v>
      </c>
      <c r="G5901" s="154">
        <v>824.92700000000002</v>
      </c>
      <c r="H5901" s="154">
        <v>278.97899999999998</v>
      </c>
      <c r="I5901" s="154">
        <v>97.924999999999997</v>
      </c>
      <c r="J5901" s="151">
        <v>0</v>
      </c>
      <c r="K5901" s="149">
        <f t="shared" si="923"/>
        <v>1514.508</v>
      </c>
      <c r="L5901" s="148">
        <v>153.02199999999999</v>
      </c>
      <c r="M5901" s="148">
        <v>212.79300000000001</v>
      </c>
      <c r="N5901" s="148">
        <v>102.738</v>
      </c>
      <c r="O5901" s="148">
        <v>25.605</v>
      </c>
      <c r="P5901" s="148">
        <v>0</v>
      </c>
      <c r="Q5901" s="21">
        <f t="shared" si="924"/>
        <v>428.92066599999998</v>
      </c>
      <c r="R5901" s="21">
        <f t="shared" si="925"/>
        <v>680.29922099999999</v>
      </c>
      <c r="S5901" s="21">
        <f t="shared" si="926"/>
        <v>200.44183800000002</v>
      </c>
      <c r="T5901" s="21">
        <f t="shared" si="927"/>
        <v>81.321480000000008</v>
      </c>
      <c r="U5901" s="22">
        <f t="shared" si="928"/>
        <v>1390.983205</v>
      </c>
      <c r="V5901" s="39">
        <f t="shared" si="929"/>
        <v>0.91843899470983315</v>
      </c>
    </row>
    <row r="5902" spans="1:22">
      <c r="A5902">
        <v>5897</v>
      </c>
      <c r="B5902" s="155">
        <f t="shared" si="920"/>
        <v>41520</v>
      </c>
      <c r="C5902" s="148">
        <f t="shared" si="921"/>
        <v>2013</v>
      </c>
      <c r="D5902" s="148">
        <f t="shared" si="922"/>
        <v>9</v>
      </c>
      <c r="E5902" s="152">
        <v>17</v>
      </c>
      <c r="F5902" s="153">
        <v>316.98599999999999</v>
      </c>
      <c r="G5902" s="154">
        <v>839.50800000000004</v>
      </c>
      <c r="H5902" s="154">
        <v>278.68700000000001</v>
      </c>
      <c r="I5902" s="154">
        <v>122.498</v>
      </c>
      <c r="J5902" s="151">
        <v>0</v>
      </c>
      <c r="K5902" s="149">
        <f t="shared" si="923"/>
        <v>1557.6790000000001</v>
      </c>
      <c r="L5902" s="148">
        <v>152.547</v>
      </c>
      <c r="M5902" s="148">
        <v>217.36099999999999</v>
      </c>
      <c r="N5902" s="148">
        <v>103.289</v>
      </c>
      <c r="O5902" s="148">
        <v>38.182000000000002</v>
      </c>
      <c r="P5902" s="148">
        <v>0</v>
      </c>
      <c r="Q5902" s="21">
        <f t="shared" si="924"/>
        <v>427.58924099999996</v>
      </c>
      <c r="R5902" s="21">
        <f t="shared" si="925"/>
        <v>694.90311699999995</v>
      </c>
      <c r="S5902" s="21">
        <f t="shared" si="926"/>
        <v>201.516839</v>
      </c>
      <c r="T5902" s="21">
        <f t="shared" si="927"/>
        <v>121.26603200000001</v>
      </c>
      <c r="U5902" s="22">
        <f t="shared" si="928"/>
        <v>1445.2752289999999</v>
      </c>
      <c r="V5902" s="39">
        <f t="shared" si="929"/>
        <v>0.92783893793265482</v>
      </c>
    </row>
    <row r="5903" spans="1:22">
      <c r="A5903">
        <v>5898</v>
      </c>
      <c r="B5903" s="155">
        <f t="shared" si="920"/>
        <v>41520</v>
      </c>
      <c r="C5903" s="148">
        <f t="shared" si="921"/>
        <v>2013</v>
      </c>
      <c r="D5903" s="148">
        <f t="shared" si="922"/>
        <v>9</v>
      </c>
      <c r="E5903" s="152">
        <v>18</v>
      </c>
      <c r="F5903" s="153">
        <v>318.113</v>
      </c>
      <c r="G5903" s="154">
        <v>832.77499999999998</v>
      </c>
      <c r="H5903" s="154">
        <v>287.274</v>
      </c>
      <c r="I5903" s="154">
        <v>121.779</v>
      </c>
      <c r="J5903" s="151">
        <v>0</v>
      </c>
      <c r="K5903" s="149">
        <f t="shared" si="923"/>
        <v>1559.9409999999998</v>
      </c>
      <c r="L5903" s="148">
        <v>154.76400000000001</v>
      </c>
      <c r="M5903" s="148">
        <v>215.577</v>
      </c>
      <c r="N5903" s="148">
        <v>109.126</v>
      </c>
      <c r="O5903" s="148">
        <v>37.390999999999998</v>
      </c>
      <c r="P5903" s="148">
        <v>0</v>
      </c>
      <c r="Q5903" s="21">
        <f t="shared" si="924"/>
        <v>433.80349200000001</v>
      </c>
      <c r="R5903" s="21">
        <f t="shared" si="925"/>
        <v>689.19966899999997</v>
      </c>
      <c r="S5903" s="21">
        <f t="shared" si="926"/>
        <v>212.90482600000001</v>
      </c>
      <c r="T5903" s="21">
        <f t="shared" si="927"/>
        <v>118.753816</v>
      </c>
      <c r="U5903" s="22">
        <f t="shared" si="928"/>
        <v>1454.661803</v>
      </c>
      <c r="V5903" s="39">
        <f t="shared" si="929"/>
        <v>0.9325107827796052</v>
      </c>
    </row>
    <row r="5904" spans="1:22">
      <c r="A5904">
        <v>5899</v>
      </c>
      <c r="B5904" s="155">
        <f t="shared" si="920"/>
        <v>41520</v>
      </c>
      <c r="C5904" s="148">
        <f t="shared" si="921"/>
        <v>2013</v>
      </c>
      <c r="D5904" s="148">
        <f t="shared" si="922"/>
        <v>9</v>
      </c>
      <c r="E5904" s="152">
        <v>19</v>
      </c>
      <c r="F5904" s="153">
        <v>312.53699999999998</v>
      </c>
      <c r="G5904" s="154">
        <v>830.471</v>
      </c>
      <c r="H5904" s="154">
        <v>238.27</v>
      </c>
      <c r="I5904" s="154">
        <v>153.321</v>
      </c>
      <c r="J5904" s="151">
        <v>0</v>
      </c>
      <c r="K5904" s="149">
        <f t="shared" si="923"/>
        <v>1534.5989999999999</v>
      </c>
      <c r="L5904" s="148">
        <v>152.96600000000001</v>
      </c>
      <c r="M5904" s="148">
        <v>215.03899999999999</v>
      </c>
      <c r="N5904" s="148">
        <v>91.679000000000002</v>
      </c>
      <c r="O5904" s="148">
        <v>51.228999999999999</v>
      </c>
      <c r="P5904" s="148">
        <v>0</v>
      </c>
      <c r="Q5904" s="21">
        <f t="shared" si="924"/>
        <v>428.76369800000003</v>
      </c>
      <c r="R5904" s="21">
        <f t="shared" si="925"/>
        <v>687.47968300000002</v>
      </c>
      <c r="S5904" s="21">
        <f t="shared" si="926"/>
        <v>178.86572900000002</v>
      </c>
      <c r="T5904" s="21">
        <f t="shared" si="927"/>
        <v>162.703304</v>
      </c>
      <c r="U5904" s="22">
        <f t="shared" si="928"/>
        <v>1457.812414</v>
      </c>
      <c r="V5904" s="39">
        <f t="shared" si="929"/>
        <v>0.949963093941805</v>
      </c>
    </row>
    <row r="5905" spans="1:22">
      <c r="A5905">
        <v>5900</v>
      </c>
      <c r="B5905" s="155">
        <f t="shared" si="920"/>
        <v>41520</v>
      </c>
      <c r="C5905" s="148">
        <f t="shared" si="921"/>
        <v>2013</v>
      </c>
      <c r="D5905" s="148">
        <f t="shared" si="922"/>
        <v>9</v>
      </c>
      <c r="E5905" s="152">
        <v>20</v>
      </c>
      <c r="F5905" s="153">
        <v>314.97000000000003</v>
      </c>
      <c r="G5905" s="154">
        <v>831.51900000000001</v>
      </c>
      <c r="H5905" s="154">
        <v>402.69900000000001</v>
      </c>
      <c r="I5905" s="154">
        <v>216.31299999999999</v>
      </c>
      <c r="J5905" s="151">
        <v>0</v>
      </c>
      <c r="K5905" s="149">
        <f t="shared" si="923"/>
        <v>1765.5010000000002</v>
      </c>
      <c r="L5905" s="148">
        <v>152.989</v>
      </c>
      <c r="M5905" s="148">
        <v>215.215</v>
      </c>
      <c r="N5905" s="148">
        <v>144.48099999999999</v>
      </c>
      <c r="O5905" s="148">
        <v>69.483000000000004</v>
      </c>
      <c r="P5905" s="148">
        <v>0</v>
      </c>
      <c r="Q5905" s="21">
        <f t="shared" si="924"/>
        <v>428.82816700000001</v>
      </c>
      <c r="R5905" s="21">
        <f t="shared" si="925"/>
        <v>688.04235500000004</v>
      </c>
      <c r="S5905" s="21">
        <f t="shared" si="926"/>
        <v>281.882431</v>
      </c>
      <c r="T5905" s="21">
        <f t="shared" si="927"/>
        <v>220.67800800000003</v>
      </c>
      <c r="U5905" s="22">
        <f t="shared" si="928"/>
        <v>1619.4309610000003</v>
      </c>
      <c r="V5905" s="39">
        <f t="shared" si="929"/>
        <v>0.91726425586844762</v>
      </c>
    </row>
    <row r="5906" spans="1:22">
      <c r="A5906">
        <v>5901</v>
      </c>
      <c r="B5906" s="155">
        <f t="shared" si="920"/>
        <v>41520</v>
      </c>
      <c r="C5906" s="148">
        <f t="shared" si="921"/>
        <v>2013</v>
      </c>
      <c r="D5906" s="148">
        <f t="shared" si="922"/>
        <v>9</v>
      </c>
      <c r="E5906" s="152">
        <v>21</v>
      </c>
      <c r="F5906" s="153">
        <v>310.90600000000001</v>
      </c>
      <c r="G5906" s="154">
        <v>838.49099999999999</v>
      </c>
      <c r="H5906" s="154">
        <v>412.10300000000001</v>
      </c>
      <c r="I5906" s="154">
        <v>237.714</v>
      </c>
      <c r="J5906" s="151">
        <v>0</v>
      </c>
      <c r="K5906" s="149">
        <f t="shared" si="923"/>
        <v>1799.2139999999999</v>
      </c>
      <c r="L5906" s="148">
        <v>151.86500000000001</v>
      </c>
      <c r="M5906" s="148">
        <v>216.79599999999999</v>
      </c>
      <c r="N5906" s="148">
        <v>149.77699999999999</v>
      </c>
      <c r="O5906" s="148">
        <v>75.399000000000001</v>
      </c>
      <c r="P5906" s="148">
        <v>0</v>
      </c>
      <c r="Q5906" s="21">
        <f t="shared" si="924"/>
        <v>425.677595</v>
      </c>
      <c r="R5906" s="21">
        <f t="shared" si="925"/>
        <v>693.096812</v>
      </c>
      <c r="S5906" s="21">
        <f t="shared" si="926"/>
        <v>292.21492699999999</v>
      </c>
      <c r="T5906" s="21">
        <f t="shared" si="927"/>
        <v>239.46722400000002</v>
      </c>
      <c r="U5906" s="22">
        <f t="shared" si="928"/>
        <v>1650.4565579999999</v>
      </c>
      <c r="V5906" s="39">
        <f t="shared" si="929"/>
        <v>0.91732087344807223</v>
      </c>
    </row>
    <row r="5907" spans="1:22">
      <c r="A5907">
        <v>5902</v>
      </c>
      <c r="B5907" s="155">
        <f t="shared" si="920"/>
        <v>41520</v>
      </c>
      <c r="C5907" s="148">
        <f t="shared" si="921"/>
        <v>2013</v>
      </c>
      <c r="D5907" s="148">
        <f t="shared" si="922"/>
        <v>9</v>
      </c>
      <c r="E5907" s="152">
        <v>22</v>
      </c>
      <c r="F5907" s="153">
        <v>310.19600000000003</v>
      </c>
      <c r="G5907" s="154">
        <v>911.72500000000002</v>
      </c>
      <c r="H5907" s="154">
        <v>330.16500000000002</v>
      </c>
      <c r="I5907" s="154">
        <v>231.03700000000001</v>
      </c>
      <c r="J5907" s="151">
        <v>0</v>
      </c>
      <c r="K5907" s="149">
        <f t="shared" si="923"/>
        <v>1783.123</v>
      </c>
      <c r="L5907" s="148">
        <v>151.88900000000001</v>
      </c>
      <c r="M5907" s="148">
        <v>232.251</v>
      </c>
      <c r="N5907" s="148">
        <v>121.744</v>
      </c>
      <c r="O5907" s="148">
        <v>73.456000000000003</v>
      </c>
      <c r="P5907" s="148">
        <v>0</v>
      </c>
      <c r="Q5907" s="21">
        <f t="shared" si="924"/>
        <v>425.744867</v>
      </c>
      <c r="R5907" s="21">
        <f t="shared" si="925"/>
        <v>742.50644699999998</v>
      </c>
      <c r="S5907" s="21">
        <f t="shared" si="926"/>
        <v>237.52254400000001</v>
      </c>
      <c r="T5907" s="21">
        <f t="shared" si="927"/>
        <v>233.29625600000003</v>
      </c>
      <c r="U5907" s="22">
        <f t="shared" si="928"/>
        <v>1639.0701140000001</v>
      </c>
      <c r="V5907" s="39">
        <f t="shared" si="929"/>
        <v>0.91921315242975388</v>
      </c>
    </row>
    <row r="5908" spans="1:22">
      <c r="A5908">
        <v>5903</v>
      </c>
      <c r="B5908" s="155">
        <f t="shared" si="920"/>
        <v>41520</v>
      </c>
      <c r="C5908" s="148">
        <f t="shared" si="921"/>
        <v>2013</v>
      </c>
      <c r="D5908" s="148">
        <f t="shared" si="922"/>
        <v>9</v>
      </c>
      <c r="E5908" s="152">
        <v>23</v>
      </c>
      <c r="F5908" s="153">
        <v>316.05700000000002</v>
      </c>
      <c r="G5908" s="154">
        <v>1041.1949999999999</v>
      </c>
      <c r="H5908" s="154">
        <v>167.727</v>
      </c>
      <c r="I5908" s="154">
        <v>155.96</v>
      </c>
      <c r="J5908" s="151">
        <v>0</v>
      </c>
      <c r="K5908" s="149">
        <f t="shared" si="923"/>
        <v>1680.9390000000001</v>
      </c>
      <c r="L5908" s="148">
        <v>154.69999999999999</v>
      </c>
      <c r="M5908" s="148">
        <v>256.755</v>
      </c>
      <c r="N5908" s="148">
        <v>64.010000000000005</v>
      </c>
      <c r="O5908" s="148">
        <v>47.884999999999998</v>
      </c>
      <c r="P5908" s="148">
        <v>0</v>
      </c>
      <c r="Q5908" s="21">
        <f t="shared" si="924"/>
        <v>433.62409999999994</v>
      </c>
      <c r="R5908" s="21">
        <f t="shared" si="925"/>
        <v>820.84573499999999</v>
      </c>
      <c r="S5908" s="21">
        <f t="shared" si="926"/>
        <v>124.88351000000002</v>
      </c>
      <c r="T5908" s="21">
        <f t="shared" si="927"/>
        <v>152.08276000000001</v>
      </c>
      <c r="U5908" s="22">
        <f t="shared" si="928"/>
        <v>1531.436105</v>
      </c>
      <c r="V5908" s="39">
        <f t="shared" si="929"/>
        <v>0.91105989271472665</v>
      </c>
    </row>
    <row r="5909" spans="1:22">
      <c r="A5909">
        <v>5904</v>
      </c>
      <c r="B5909" s="155">
        <f t="shared" si="920"/>
        <v>41520</v>
      </c>
      <c r="C5909" s="148">
        <f t="shared" si="921"/>
        <v>2013</v>
      </c>
      <c r="D5909" s="148">
        <f t="shared" si="922"/>
        <v>9</v>
      </c>
      <c r="E5909" s="152">
        <v>24</v>
      </c>
      <c r="F5909" s="153">
        <v>316.10700000000003</v>
      </c>
      <c r="G5909" s="154">
        <v>1101.3240000000001</v>
      </c>
      <c r="H5909" s="154">
        <v>184.273</v>
      </c>
      <c r="I5909" s="154">
        <v>69.45</v>
      </c>
      <c r="J5909" s="151">
        <v>0</v>
      </c>
      <c r="K5909" s="149">
        <f t="shared" si="923"/>
        <v>1671.154</v>
      </c>
      <c r="L5909" s="148">
        <v>154.44499999999999</v>
      </c>
      <c r="M5909" s="148">
        <v>262.76600000000002</v>
      </c>
      <c r="N5909" s="148">
        <v>63.460999999999999</v>
      </c>
      <c r="O5909" s="148">
        <v>21.294</v>
      </c>
      <c r="P5909" s="148">
        <v>0</v>
      </c>
      <c r="Q5909" s="21">
        <f t="shared" si="924"/>
        <v>432.909335</v>
      </c>
      <c r="R5909" s="21">
        <f t="shared" si="925"/>
        <v>840.06290200000012</v>
      </c>
      <c r="S5909" s="21">
        <f t="shared" si="926"/>
        <v>123.812411</v>
      </c>
      <c r="T5909" s="21">
        <f t="shared" si="927"/>
        <v>67.629744000000002</v>
      </c>
      <c r="U5909" s="22">
        <f t="shared" si="928"/>
        <v>1464.4143920000004</v>
      </c>
      <c r="V5909" s="39">
        <f t="shared" si="929"/>
        <v>0.87628931385138675</v>
      </c>
    </row>
    <row r="5910" spans="1:22">
      <c r="A5910">
        <v>5905</v>
      </c>
      <c r="B5910" s="155">
        <f t="shared" si="920"/>
        <v>41521</v>
      </c>
      <c r="C5910" s="148">
        <f t="shared" si="921"/>
        <v>2013</v>
      </c>
      <c r="D5910" s="148">
        <f t="shared" si="922"/>
        <v>9</v>
      </c>
      <c r="E5910" s="152">
        <v>1</v>
      </c>
      <c r="F5910" s="153">
        <v>312.42399999999998</v>
      </c>
      <c r="G5910" s="154">
        <v>1091.623</v>
      </c>
      <c r="H5910" s="154">
        <v>3.4359999999999999</v>
      </c>
      <c r="I5910" s="154">
        <v>21.321999999999999</v>
      </c>
      <c r="J5910" s="151">
        <v>0</v>
      </c>
      <c r="K5910" s="149">
        <f t="shared" si="923"/>
        <v>1428.8049999999998</v>
      </c>
      <c r="L5910" s="148">
        <v>152.12100000000001</v>
      </c>
      <c r="M5910" s="148">
        <v>281.29199999999997</v>
      </c>
      <c r="N5910" s="148">
        <v>4.0049999999999999</v>
      </c>
      <c r="O5910" s="148">
        <v>6.3259999999999996</v>
      </c>
      <c r="P5910" s="148">
        <v>0</v>
      </c>
      <c r="Q5910" s="21">
        <f t="shared" si="924"/>
        <v>426.39516300000003</v>
      </c>
      <c r="R5910" s="21">
        <f t="shared" si="925"/>
        <v>899.29052399999989</v>
      </c>
      <c r="S5910" s="21">
        <f t="shared" si="926"/>
        <v>7.8137550000000005</v>
      </c>
      <c r="T5910" s="21">
        <f t="shared" si="927"/>
        <v>20.091376</v>
      </c>
      <c r="U5910" s="22">
        <f t="shared" si="928"/>
        <v>1353.5908179999999</v>
      </c>
      <c r="V5910" s="39">
        <f t="shared" si="929"/>
        <v>0.94735867945590901</v>
      </c>
    </row>
    <row r="5911" spans="1:22">
      <c r="A5911">
        <v>5906</v>
      </c>
      <c r="B5911" s="155">
        <f t="shared" si="920"/>
        <v>41521</v>
      </c>
      <c r="C5911" s="148">
        <f t="shared" si="921"/>
        <v>2013</v>
      </c>
      <c r="D5911" s="148">
        <f t="shared" si="922"/>
        <v>9</v>
      </c>
      <c r="E5911" s="152">
        <v>2</v>
      </c>
      <c r="F5911" s="153">
        <v>313.89299999999997</v>
      </c>
      <c r="G5911" s="154">
        <v>1090.713</v>
      </c>
      <c r="H5911" s="154">
        <v>0</v>
      </c>
      <c r="I5911" s="154">
        <v>5.1429999999999998</v>
      </c>
      <c r="J5911" s="151">
        <v>0</v>
      </c>
      <c r="K5911" s="149">
        <f t="shared" si="923"/>
        <v>1409.749</v>
      </c>
      <c r="L5911" s="148">
        <v>153.43299999999999</v>
      </c>
      <c r="M5911" s="148">
        <v>280.91899999999998</v>
      </c>
      <c r="N5911" s="148">
        <v>0</v>
      </c>
      <c r="O5911" s="148">
        <v>1.4139999999999999</v>
      </c>
      <c r="P5911" s="148">
        <v>0</v>
      </c>
      <c r="Q5911" s="21">
        <f t="shared" si="924"/>
        <v>430.07269899999994</v>
      </c>
      <c r="R5911" s="21">
        <f t="shared" si="925"/>
        <v>898.09804299999996</v>
      </c>
      <c r="S5911" s="21">
        <f t="shared" si="926"/>
        <v>0</v>
      </c>
      <c r="T5911" s="21">
        <f t="shared" si="927"/>
        <v>4.4908640000000002</v>
      </c>
      <c r="U5911" s="22">
        <f t="shared" si="928"/>
        <v>1332.6616059999999</v>
      </c>
      <c r="V5911" s="39">
        <f t="shared" si="929"/>
        <v>0.94531835525331098</v>
      </c>
    </row>
    <row r="5912" spans="1:22">
      <c r="A5912">
        <v>5907</v>
      </c>
      <c r="B5912" s="155">
        <f t="shared" si="920"/>
        <v>41521</v>
      </c>
      <c r="C5912" s="148">
        <f t="shared" si="921"/>
        <v>2013</v>
      </c>
      <c r="D5912" s="148">
        <f t="shared" si="922"/>
        <v>9</v>
      </c>
      <c r="E5912" s="152">
        <v>3</v>
      </c>
      <c r="F5912" s="153">
        <v>307.53300000000002</v>
      </c>
      <c r="G5912" s="154">
        <v>1086.6420000000001</v>
      </c>
      <c r="H5912" s="154">
        <v>0</v>
      </c>
      <c r="I5912" s="154">
        <v>0</v>
      </c>
      <c r="J5912" s="151">
        <v>0</v>
      </c>
      <c r="K5912" s="149">
        <f t="shared" si="923"/>
        <v>1394.1750000000002</v>
      </c>
      <c r="L5912" s="148">
        <v>150.626</v>
      </c>
      <c r="M5912" s="148">
        <v>279.85500000000002</v>
      </c>
      <c r="N5912" s="148">
        <v>0</v>
      </c>
      <c r="O5912" s="148">
        <v>0</v>
      </c>
      <c r="P5912" s="148">
        <v>0</v>
      </c>
      <c r="Q5912" s="21">
        <f t="shared" si="924"/>
        <v>422.204678</v>
      </c>
      <c r="R5912" s="21">
        <f t="shared" si="925"/>
        <v>894.69643500000006</v>
      </c>
      <c r="S5912" s="21">
        <f t="shared" si="926"/>
        <v>0</v>
      </c>
      <c r="T5912" s="21">
        <f t="shared" si="927"/>
        <v>0</v>
      </c>
      <c r="U5912" s="22">
        <f t="shared" si="928"/>
        <v>1316.9011130000001</v>
      </c>
      <c r="V5912" s="39">
        <f t="shared" si="929"/>
        <v>0.94457375365359442</v>
      </c>
    </row>
    <row r="5913" spans="1:22">
      <c r="A5913">
        <v>5908</v>
      </c>
      <c r="B5913" s="155">
        <f t="shared" si="920"/>
        <v>41521</v>
      </c>
      <c r="C5913" s="148">
        <f t="shared" si="921"/>
        <v>2013</v>
      </c>
      <c r="D5913" s="148">
        <f t="shared" si="922"/>
        <v>9</v>
      </c>
      <c r="E5913" s="152">
        <v>4</v>
      </c>
      <c r="F5913" s="153">
        <v>307.964</v>
      </c>
      <c r="G5913" s="154">
        <v>1095.49</v>
      </c>
      <c r="H5913" s="154">
        <v>0</v>
      </c>
      <c r="I5913" s="154">
        <v>0</v>
      </c>
      <c r="J5913" s="151">
        <v>0</v>
      </c>
      <c r="K5913" s="149">
        <f t="shared" si="923"/>
        <v>1403.454</v>
      </c>
      <c r="L5913" s="148">
        <v>150.08099999999999</v>
      </c>
      <c r="M5913" s="148">
        <v>282.07799999999997</v>
      </c>
      <c r="N5913" s="148">
        <v>0</v>
      </c>
      <c r="O5913" s="148">
        <v>0</v>
      </c>
      <c r="P5913" s="148">
        <v>0</v>
      </c>
      <c r="Q5913" s="21">
        <f t="shared" si="924"/>
        <v>420.67704299999997</v>
      </c>
      <c r="R5913" s="21">
        <f t="shared" si="925"/>
        <v>901.80336599999998</v>
      </c>
      <c r="S5913" s="21">
        <f t="shared" si="926"/>
        <v>0</v>
      </c>
      <c r="T5913" s="21">
        <f t="shared" si="927"/>
        <v>0</v>
      </c>
      <c r="U5913" s="22">
        <f t="shared" si="928"/>
        <v>1322.480409</v>
      </c>
      <c r="V5913" s="39">
        <f t="shared" si="929"/>
        <v>0.94230406482862994</v>
      </c>
    </row>
    <row r="5914" spans="1:22">
      <c r="A5914">
        <v>5909</v>
      </c>
      <c r="B5914" s="155">
        <f t="shared" si="920"/>
        <v>41521</v>
      </c>
      <c r="C5914" s="148">
        <f t="shared" si="921"/>
        <v>2013</v>
      </c>
      <c r="D5914" s="148">
        <f t="shared" si="922"/>
        <v>9</v>
      </c>
      <c r="E5914" s="152">
        <v>5</v>
      </c>
      <c r="F5914" s="153">
        <v>310.428</v>
      </c>
      <c r="G5914" s="154">
        <v>1096.4480000000001</v>
      </c>
      <c r="H5914" s="154">
        <v>0</v>
      </c>
      <c r="I5914" s="154">
        <v>0</v>
      </c>
      <c r="J5914" s="151">
        <v>0</v>
      </c>
      <c r="K5914" s="149">
        <f t="shared" si="923"/>
        <v>1406.8760000000002</v>
      </c>
      <c r="L5914" s="148">
        <v>151.43299999999999</v>
      </c>
      <c r="M5914" s="148">
        <v>282.46899999999999</v>
      </c>
      <c r="N5914" s="148">
        <v>0</v>
      </c>
      <c r="O5914" s="148">
        <v>0</v>
      </c>
      <c r="P5914" s="148">
        <v>0</v>
      </c>
      <c r="Q5914" s="21">
        <f t="shared" si="924"/>
        <v>424.46669899999995</v>
      </c>
      <c r="R5914" s="21">
        <f t="shared" si="925"/>
        <v>903.05339300000003</v>
      </c>
      <c r="S5914" s="21">
        <f t="shared" si="926"/>
        <v>0</v>
      </c>
      <c r="T5914" s="21">
        <f t="shared" si="927"/>
        <v>0</v>
      </c>
      <c r="U5914" s="22">
        <f t="shared" si="928"/>
        <v>1327.520092</v>
      </c>
      <c r="V5914" s="39">
        <f t="shared" si="929"/>
        <v>0.94359424142568338</v>
      </c>
    </row>
    <row r="5915" spans="1:22">
      <c r="A5915">
        <v>5910</v>
      </c>
      <c r="B5915" s="155">
        <f t="shared" si="920"/>
        <v>41521</v>
      </c>
      <c r="C5915" s="148">
        <f t="shared" si="921"/>
        <v>2013</v>
      </c>
      <c r="D5915" s="148">
        <f t="shared" si="922"/>
        <v>9</v>
      </c>
      <c r="E5915" s="152">
        <v>6</v>
      </c>
      <c r="F5915" s="153">
        <v>311.87799999999999</v>
      </c>
      <c r="G5915" s="154">
        <v>1098.4159999999999</v>
      </c>
      <c r="H5915" s="154">
        <v>0</v>
      </c>
      <c r="I5915" s="154">
        <v>0</v>
      </c>
      <c r="J5915" s="151">
        <v>0</v>
      </c>
      <c r="K5915" s="149">
        <f t="shared" si="923"/>
        <v>1410.2939999999999</v>
      </c>
      <c r="L5915" s="148">
        <v>151.56200000000001</v>
      </c>
      <c r="M5915" s="148">
        <v>282.92099999999999</v>
      </c>
      <c r="N5915" s="148">
        <v>0</v>
      </c>
      <c r="O5915" s="148">
        <v>0</v>
      </c>
      <c r="P5915" s="148">
        <v>0</v>
      </c>
      <c r="Q5915" s="21">
        <f t="shared" si="924"/>
        <v>424.82828600000005</v>
      </c>
      <c r="R5915" s="21">
        <f t="shared" si="925"/>
        <v>904.49843699999997</v>
      </c>
      <c r="S5915" s="21">
        <f t="shared" si="926"/>
        <v>0</v>
      </c>
      <c r="T5915" s="21">
        <f t="shared" si="927"/>
        <v>0</v>
      </c>
      <c r="U5915" s="22">
        <f t="shared" si="928"/>
        <v>1329.3267230000001</v>
      </c>
      <c r="V5915" s="39">
        <f t="shared" si="929"/>
        <v>0.94258837022635011</v>
      </c>
    </row>
    <row r="5916" spans="1:22">
      <c r="A5916">
        <v>5911</v>
      </c>
      <c r="B5916" s="155">
        <f t="shared" si="920"/>
        <v>41521</v>
      </c>
      <c r="C5916" s="148">
        <f t="shared" si="921"/>
        <v>2013</v>
      </c>
      <c r="D5916" s="148">
        <f t="shared" si="922"/>
        <v>9</v>
      </c>
      <c r="E5916" s="152">
        <v>7</v>
      </c>
      <c r="F5916" s="153">
        <v>299.03300000000002</v>
      </c>
      <c r="G5916" s="154">
        <v>1191.2170000000001</v>
      </c>
      <c r="H5916" s="154">
        <v>0</v>
      </c>
      <c r="I5916" s="154">
        <v>8.41</v>
      </c>
      <c r="J5916" s="151">
        <v>0</v>
      </c>
      <c r="K5916" s="149">
        <f t="shared" si="923"/>
        <v>1498.66</v>
      </c>
      <c r="L5916" s="148">
        <v>146.54599999999999</v>
      </c>
      <c r="M5916" s="148">
        <v>319.55500000000001</v>
      </c>
      <c r="N5916" s="148">
        <v>0</v>
      </c>
      <c r="O5916" s="148">
        <v>1.702</v>
      </c>
      <c r="P5916" s="148">
        <v>0</v>
      </c>
      <c r="Q5916" s="21">
        <f t="shared" si="924"/>
        <v>410.76843799999995</v>
      </c>
      <c r="R5916" s="21">
        <f t="shared" si="925"/>
        <v>1021.617335</v>
      </c>
      <c r="S5916" s="21">
        <f t="shared" si="926"/>
        <v>0</v>
      </c>
      <c r="T5916" s="21">
        <f t="shared" si="927"/>
        <v>5.4055520000000001</v>
      </c>
      <c r="U5916" s="22">
        <f t="shared" si="928"/>
        <v>1437.7913249999999</v>
      </c>
      <c r="V5916" s="39">
        <f t="shared" si="929"/>
        <v>0.95938460024288352</v>
      </c>
    </row>
    <row r="5917" spans="1:22">
      <c r="A5917">
        <v>5912</v>
      </c>
      <c r="B5917" s="155">
        <f t="shared" si="920"/>
        <v>41521</v>
      </c>
      <c r="C5917" s="148">
        <f t="shared" si="921"/>
        <v>2013</v>
      </c>
      <c r="D5917" s="148">
        <f t="shared" si="922"/>
        <v>9</v>
      </c>
      <c r="E5917" s="152">
        <v>8</v>
      </c>
      <c r="F5917" s="153">
        <v>302.54399999999998</v>
      </c>
      <c r="G5917" s="154">
        <v>1213.973</v>
      </c>
      <c r="H5917" s="154">
        <v>0</v>
      </c>
      <c r="I5917" s="154">
        <v>39.012</v>
      </c>
      <c r="J5917" s="151">
        <v>0</v>
      </c>
      <c r="K5917" s="149">
        <f t="shared" si="923"/>
        <v>1555.5289999999998</v>
      </c>
      <c r="L5917" s="148">
        <v>147.733</v>
      </c>
      <c r="M5917" s="148">
        <v>322.98399999999998</v>
      </c>
      <c r="N5917" s="148">
        <v>0</v>
      </c>
      <c r="O5917" s="148">
        <v>9.9369999999999994</v>
      </c>
      <c r="P5917" s="148">
        <v>0</v>
      </c>
      <c r="Q5917" s="21">
        <f t="shared" si="924"/>
        <v>414.09559899999999</v>
      </c>
      <c r="R5917" s="21">
        <f t="shared" si="925"/>
        <v>1032.5798479999999</v>
      </c>
      <c r="S5917" s="21">
        <f t="shared" si="926"/>
        <v>0</v>
      </c>
      <c r="T5917" s="21">
        <f t="shared" si="927"/>
        <v>31.559912000000001</v>
      </c>
      <c r="U5917" s="22">
        <f t="shared" si="928"/>
        <v>1478.2353589999998</v>
      </c>
      <c r="V5917" s="39">
        <f t="shared" si="929"/>
        <v>0.95031038251295863</v>
      </c>
    </row>
    <row r="5918" spans="1:22">
      <c r="A5918">
        <v>5913</v>
      </c>
      <c r="B5918" s="155">
        <f t="shared" si="920"/>
        <v>41521</v>
      </c>
      <c r="C5918" s="148">
        <f t="shared" si="921"/>
        <v>2013</v>
      </c>
      <c r="D5918" s="148">
        <f t="shared" si="922"/>
        <v>9</v>
      </c>
      <c r="E5918" s="152">
        <v>9</v>
      </c>
      <c r="F5918" s="153">
        <v>304.70400000000001</v>
      </c>
      <c r="G5918" s="154">
        <v>1234.694</v>
      </c>
      <c r="H5918" s="154">
        <v>3.1469999999999998</v>
      </c>
      <c r="I5918" s="154">
        <v>62.543999999999997</v>
      </c>
      <c r="J5918" s="151">
        <v>0</v>
      </c>
      <c r="K5918" s="149">
        <f t="shared" si="923"/>
        <v>1605.0889999999999</v>
      </c>
      <c r="L5918" s="148">
        <v>148.374</v>
      </c>
      <c r="M5918" s="148">
        <v>321.96199999999999</v>
      </c>
      <c r="N5918" s="148">
        <v>2.9969999999999999</v>
      </c>
      <c r="O5918" s="148">
        <v>18.504000000000001</v>
      </c>
      <c r="P5918" s="148">
        <v>0</v>
      </c>
      <c r="Q5918" s="21">
        <f t="shared" si="924"/>
        <v>415.89232199999998</v>
      </c>
      <c r="R5918" s="21">
        <f t="shared" si="925"/>
        <v>1029.312514</v>
      </c>
      <c r="S5918" s="21">
        <f t="shared" si="926"/>
        <v>5.8471469999999997</v>
      </c>
      <c r="T5918" s="21">
        <f t="shared" si="927"/>
        <v>58.768704000000007</v>
      </c>
      <c r="U5918" s="22">
        <f t="shared" si="928"/>
        <v>1509.8206869999999</v>
      </c>
      <c r="V5918" s="39">
        <f t="shared" si="929"/>
        <v>0.94064608691480656</v>
      </c>
    </row>
    <row r="5919" spans="1:22">
      <c r="A5919">
        <v>5914</v>
      </c>
      <c r="B5919" s="155">
        <f t="shared" ref="B5919:B5982" si="930">+B5895+1</f>
        <v>41521</v>
      </c>
      <c r="C5919" s="148">
        <f t="shared" si="921"/>
        <v>2013</v>
      </c>
      <c r="D5919" s="148">
        <f t="shared" si="922"/>
        <v>9</v>
      </c>
      <c r="E5919" s="152">
        <v>10</v>
      </c>
      <c r="F5919" s="153">
        <v>305.41800000000001</v>
      </c>
      <c r="G5919" s="154">
        <v>1228.124</v>
      </c>
      <c r="H5919" s="154">
        <v>0</v>
      </c>
      <c r="I5919" s="154">
        <v>119.815</v>
      </c>
      <c r="J5919" s="151">
        <v>0</v>
      </c>
      <c r="K5919" s="149">
        <f t="shared" si="923"/>
        <v>1653.357</v>
      </c>
      <c r="L5919" s="148">
        <v>148.97800000000001</v>
      </c>
      <c r="M5919" s="148">
        <v>322.60000000000002</v>
      </c>
      <c r="N5919" s="148">
        <v>0</v>
      </c>
      <c r="O5919" s="148">
        <v>34.890999999999998</v>
      </c>
      <c r="P5919" s="148">
        <v>0</v>
      </c>
      <c r="Q5919" s="21">
        <f t="shared" si="924"/>
        <v>417.58533399999999</v>
      </c>
      <c r="R5919" s="21">
        <f t="shared" si="925"/>
        <v>1031.3522</v>
      </c>
      <c r="S5919" s="21">
        <f t="shared" si="926"/>
        <v>0</v>
      </c>
      <c r="T5919" s="21">
        <f t="shared" si="927"/>
        <v>110.813816</v>
      </c>
      <c r="U5919" s="22">
        <f t="shared" si="928"/>
        <v>1559.7513500000002</v>
      </c>
      <c r="V5919" s="39">
        <f t="shared" si="929"/>
        <v>0.94338448985911705</v>
      </c>
    </row>
    <row r="5920" spans="1:22">
      <c r="A5920">
        <v>5915</v>
      </c>
      <c r="B5920" s="155">
        <f t="shared" si="930"/>
        <v>41521</v>
      </c>
      <c r="C5920" s="148">
        <f t="shared" si="921"/>
        <v>2013</v>
      </c>
      <c r="D5920" s="148">
        <f t="shared" si="922"/>
        <v>9</v>
      </c>
      <c r="E5920" s="152">
        <v>11</v>
      </c>
      <c r="F5920" s="153">
        <v>313.99700000000001</v>
      </c>
      <c r="G5920" s="154">
        <v>1230.5050000000001</v>
      </c>
      <c r="H5920" s="154">
        <v>0</v>
      </c>
      <c r="I5920" s="154">
        <v>136.78299999999999</v>
      </c>
      <c r="J5920" s="151">
        <v>0</v>
      </c>
      <c r="K5920" s="149">
        <f t="shared" si="923"/>
        <v>1681.2850000000001</v>
      </c>
      <c r="L5920" s="148">
        <v>155.02199999999999</v>
      </c>
      <c r="M5920" s="148">
        <v>322.98</v>
      </c>
      <c r="N5920" s="148">
        <v>0</v>
      </c>
      <c r="O5920" s="148">
        <v>39.244999999999997</v>
      </c>
      <c r="P5920" s="148">
        <v>0</v>
      </c>
      <c r="Q5920" s="21">
        <f t="shared" si="924"/>
        <v>434.52666599999998</v>
      </c>
      <c r="R5920" s="21">
        <f t="shared" si="925"/>
        <v>1032.5670600000001</v>
      </c>
      <c r="S5920" s="21">
        <f t="shared" si="926"/>
        <v>0</v>
      </c>
      <c r="T5920" s="21">
        <f t="shared" si="927"/>
        <v>124.64211999999999</v>
      </c>
      <c r="U5920" s="22">
        <f t="shared" si="928"/>
        <v>1591.735846</v>
      </c>
      <c r="V5920" s="39">
        <f t="shared" si="929"/>
        <v>0.94673767148341892</v>
      </c>
    </row>
    <row r="5921" spans="1:22">
      <c r="A5921">
        <v>5916</v>
      </c>
      <c r="B5921" s="155">
        <f t="shared" si="930"/>
        <v>41521</v>
      </c>
      <c r="C5921" s="148">
        <f t="shared" si="921"/>
        <v>2013</v>
      </c>
      <c r="D5921" s="148">
        <f t="shared" si="922"/>
        <v>9</v>
      </c>
      <c r="E5921" s="152">
        <v>12</v>
      </c>
      <c r="F5921" s="153">
        <v>320.36</v>
      </c>
      <c r="G5921" s="154">
        <v>1228.4829999999999</v>
      </c>
      <c r="H5921" s="154">
        <v>0</v>
      </c>
      <c r="I5921" s="154">
        <v>128.23099999999999</v>
      </c>
      <c r="J5921" s="151">
        <v>0</v>
      </c>
      <c r="K5921" s="149">
        <f t="shared" si="923"/>
        <v>1677.0739999999998</v>
      </c>
      <c r="L5921" s="148">
        <v>155.54300000000001</v>
      </c>
      <c r="M5921" s="148">
        <v>322.161</v>
      </c>
      <c r="N5921" s="148">
        <v>0</v>
      </c>
      <c r="O5921" s="148">
        <v>36.914000000000001</v>
      </c>
      <c r="P5921" s="148">
        <v>0</v>
      </c>
      <c r="Q5921" s="21">
        <f t="shared" si="924"/>
        <v>435.98702900000001</v>
      </c>
      <c r="R5921" s="21">
        <f t="shared" si="925"/>
        <v>1029.948717</v>
      </c>
      <c r="S5921" s="21">
        <f t="shared" si="926"/>
        <v>0</v>
      </c>
      <c r="T5921" s="21">
        <f t="shared" si="927"/>
        <v>117.23886400000001</v>
      </c>
      <c r="U5921" s="22">
        <f t="shared" si="928"/>
        <v>1583.17461</v>
      </c>
      <c r="V5921" s="39">
        <f t="shared" si="929"/>
        <v>0.94400999001832964</v>
      </c>
    </row>
    <row r="5922" spans="1:22">
      <c r="A5922">
        <v>5917</v>
      </c>
      <c r="B5922" s="155">
        <f t="shared" si="930"/>
        <v>41521</v>
      </c>
      <c r="C5922" s="148">
        <f t="shared" si="921"/>
        <v>2013</v>
      </c>
      <c r="D5922" s="148">
        <f t="shared" si="922"/>
        <v>9</v>
      </c>
      <c r="E5922" s="152">
        <v>13</v>
      </c>
      <c r="F5922" s="153">
        <v>322.91800000000001</v>
      </c>
      <c r="G5922" s="154">
        <v>1236.1210000000001</v>
      </c>
      <c r="H5922" s="154">
        <v>0</v>
      </c>
      <c r="I5922" s="154">
        <v>126.622</v>
      </c>
      <c r="J5922" s="151">
        <v>0</v>
      </c>
      <c r="K5922" s="149">
        <f t="shared" si="923"/>
        <v>1685.6610000000003</v>
      </c>
      <c r="L5922" s="148">
        <v>157.42099999999999</v>
      </c>
      <c r="M5922" s="148">
        <v>324.459</v>
      </c>
      <c r="N5922" s="148">
        <v>0</v>
      </c>
      <c r="O5922" s="148">
        <v>38.226999999999997</v>
      </c>
      <c r="P5922" s="148">
        <v>0</v>
      </c>
      <c r="Q5922" s="21">
        <f t="shared" si="924"/>
        <v>441.25106299999999</v>
      </c>
      <c r="R5922" s="21">
        <f t="shared" si="925"/>
        <v>1037.295423</v>
      </c>
      <c r="S5922" s="21">
        <f t="shared" si="926"/>
        <v>0</v>
      </c>
      <c r="T5922" s="21">
        <f t="shared" si="927"/>
        <v>121.408952</v>
      </c>
      <c r="U5922" s="22">
        <f t="shared" si="928"/>
        <v>1599.955438</v>
      </c>
      <c r="V5922" s="39">
        <f t="shared" si="929"/>
        <v>0.9491561102736551</v>
      </c>
    </row>
    <row r="5923" spans="1:22">
      <c r="A5923">
        <v>5918</v>
      </c>
      <c r="B5923" s="155">
        <f t="shared" si="930"/>
        <v>41521</v>
      </c>
      <c r="C5923" s="148">
        <f t="shared" si="921"/>
        <v>2013</v>
      </c>
      <c r="D5923" s="148">
        <f t="shared" si="922"/>
        <v>9</v>
      </c>
      <c r="E5923" s="152">
        <v>14</v>
      </c>
      <c r="F5923" s="153">
        <v>325.41899999999998</v>
      </c>
      <c r="G5923" s="154">
        <v>1280.9680000000001</v>
      </c>
      <c r="H5923" s="154">
        <v>19.481999999999999</v>
      </c>
      <c r="I5923" s="154">
        <v>127.568</v>
      </c>
      <c r="J5923" s="151">
        <v>0</v>
      </c>
      <c r="K5923" s="149">
        <f t="shared" si="923"/>
        <v>1753.4370000000001</v>
      </c>
      <c r="L5923" s="148">
        <v>159.07</v>
      </c>
      <c r="M5923" s="148">
        <v>337.32400000000001</v>
      </c>
      <c r="N5923" s="148">
        <v>17.792999999999999</v>
      </c>
      <c r="O5923" s="148">
        <v>36.655999999999999</v>
      </c>
      <c r="P5923" s="148">
        <v>0</v>
      </c>
      <c r="Q5923" s="21">
        <f t="shared" si="924"/>
        <v>445.87320999999997</v>
      </c>
      <c r="R5923" s="21">
        <f t="shared" si="925"/>
        <v>1078.4248280000002</v>
      </c>
      <c r="S5923" s="21">
        <f t="shared" si="926"/>
        <v>34.714143</v>
      </c>
      <c r="T5923" s="21">
        <f t="shared" si="927"/>
        <v>116.419456</v>
      </c>
      <c r="U5923" s="22">
        <f t="shared" si="928"/>
        <v>1675.4316370000001</v>
      </c>
      <c r="V5923" s="39">
        <f t="shared" si="929"/>
        <v>0.95551287956168374</v>
      </c>
    </row>
    <row r="5924" spans="1:22">
      <c r="A5924">
        <v>5919</v>
      </c>
      <c r="B5924" s="155">
        <f t="shared" si="930"/>
        <v>41521</v>
      </c>
      <c r="C5924" s="148">
        <f t="shared" si="921"/>
        <v>2013</v>
      </c>
      <c r="D5924" s="148">
        <f t="shared" si="922"/>
        <v>9</v>
      </c>
      <c r="E5924" s="152">
        <v>15</v>
      </c>
      <c r="F5924" s="153">
        <v>325.39999999999998</v>
      </c>
      <c r="G5924" s="154">
        <v>1347.7049999999999</v>
      </c>
      <c r="H5924" s="154">
        <v>5.0380000000000003</v>
      </c>
      <c r="I5924" s="154">
        <v>125.075</v>
      </c>
      <c r="J5924" s="151">
        <v>0</v>
      </c>
      <c r="K5924" s="149">
        <f t="shared" si="923"/>
        <v>1803.2180000000001</v>
      </c>
      <c r="L5924" s="148">
        <v>158.869</v>
      </c>
      <c r="M5924" s="148">
        <v>364.67700000000002</v>
      </c>
      <c r="N5924" s="148">
        <v>4.3070000000000004</v>
      </c>
      <c r="O5924" s="148">
        <v>35.86</v>
      </c>
      <c r="P5924" s="148">
        <v>0</v>
      </c>
      <c r="Q5924" s="21">
        <f t="shared" si="924"/>
        <v>445.30980699999998</v>
      </c>
      <c r="R5924" s="21">
        <f t="shared" si="925"/>
        <v>1165.8723690000002</v>
      </c>
      <c r="S5924" s="21">
        <f t="shared" si="926"/>
        <v>8.4029570000000007</v>
      </c>
      <c r="T5924" s="21">
        <f t="shared" si="927"/>
        <v>113.89136000000001</v>
      </c>
      <c r="U5924" s="22">
        <f t="shared" si="928"/>
        <v>1733.4764930000003</v>
      </c>
      <c r="V5924" s="39">
        <f t="shared" si="929"/>
        <v>0.9613238626721784</v>
      </c>
    </row>
    <row r="5925" spans="1:22">
      <c r="A5925">
        <v>5920</v>
      </c>
      <c r="B5925" s="155">
        <f t="shared" si="930"/>
        <v>41521</v>
      </c>
      <c r="C5925" s="148">
        <f t="shared" si="921"/>
        <v>2013</v>
      </c>
      <c r="D5925" s="148">
        <f t="shared" si="922"/>
        <v>9</v>
      </c>
      <c r="E5925" s="152">
        <v>16</v>
      </c>
      <c r="F5925" s="153">
        <v>0</v>
      </c>
      <c r="G5925" s="154">
        <v>1394.729</v>
      </c>
      <c r="H5925" s="154">
        <v>0</v>
      </c>
      <c r="I5925" s="154">
        <v>125.267</v>
      </c>
      <c r="J5925" s="151">
        <v>0</v>
      </c>
      <c r="K5925" s="149">
        <f t="shared" si="923"/>
        <v>1519.9960000000001</v>
      </c>
      <c r="L5925" s="148">
        <v>0</v>
      </c>
      <c r="M5925" s="148">
        <v>372.113</v>
      </c>
      <c r="N5925" s="148">
        <v>0</v>
      </c>
      <c r="O5925" s="148">
        <v>35.837000000000003</v>
      </c>
      <c r="P5925" s="148">
        <v>0</v>
      </c>
      <c r="Q5925" s="21">
        <f t="shared" si="924"/>
        <v>0</v>
      </c>
      <c r="R5925" s="21">
        <f t="shared" si="925"/>
        <v>1189.6452610000001</v>
      </c>
      <c r="S5925" s="21">
        <f t="shared" si="926"/>
        <v>0</v>
      </c>
      <c r="T5925" s="21">
        <f t="shared" si="927"/>
        <v>113.81831200000002</v>
      </c>
      <c r="U5925" s="22">
        <f t="shared" si="928"/>
        <v>1303.4635730000002</v>
      </c>
      <c r="V5925" s="39">
        <f t="shared" si="929"/>
        <v>0.85754408103705548</v>
      </c>
    </row>
    <row r="5926" spans="1:22">
      <c r="A5926">
        <v>5921</v>
      </c>
      <c r="B5926" s="155">
        <f t="shared" si="930"/>
        <v>41521</v>
      </c>
      <c r="C5926" s="148">
        <f t="shared" si="921"/>
        <v>2013</v>
      </c>
      <c r="D5926" s="148">
        <f t="shared" si="922"/>
        <v>9</v>
      </c>
      <c r="E5926" s="152">
        <v>17</v>
      </c>
      <c r="F5926" s="153">
        <v>0</v>
      </c>
      <c r="G5926" s="154">
        <v>1394.9929999999999</v>
      </c>
      <c r="H5926" s="154">
        <v>0</v>
      </c>
      <c r="I5926" s="154">
        <v>124.122</v>
      </c>
      <c r="J5926" s="151">
        <v>0</v>
      </c>
      <c r="K5926" s="149">
        <f t="shared" si="923"/>
        <v>1519.115</v>
      </c>
      <c r="L5926" s="148">
        <v>0</v>
      </c>
      <c r="M5926" s="148">
        <v>372.16899999999998</v>
      </c>
      <c r="N5926" s="148">
        <v>0</v>
      </c>
      <c r="O5926" s="148">
        <v>35.423999999999999</v>
      </c>
      <c r="P5926" s="148">
        <v>0</v>
      </c>
      <c r="Q5926" s="21">
        <f t="shared" si="924"/>
        <v>0</v>
      </c>
      <c r="R5926" s="21">
        <f t="shared" si="925"/>
        <v>1189.8242929999999</v>
      </c>
      <c r="S5926" s="21">
        <f t="shared" si="926"/>
        <v>0</v>
      </c>
      <c r="T5926" s="21">
        <f t="shared" si="927"/>
        <v>112.506624</v>
      </c>
      <c r="U5926" s="22">
        <f t="shared" si="928"/>
        <v>1302.330917</v>
      </c>
      <c r="V5926" s="39">
        <f t="shared" si="929"/>
        <v>0.85729580512337777</v>
      </c>
    </row>
    <row r="5927" spans="1:22">
      <c r="A5927">
        <v>5922</v>
      </c>
      <c r="B5927" s="155">
        <f t="shared" si="930"/>
        <v>41521</v>
      </c>
      <c r="C5927" s="148">
        <f t="shared" si="921"/>
        <v>2013</v>
      </c>
      <c r="D5927" s="148">
        <f t="shared" si="922"/>
        <v>9</v>
      </c>
      <c r="E5927" s="152">
        <v>18</v>
      </c>
      <c r="F5927" s="153">
        <v>0</v>
      </c>
      <c r="G5927" s="154">
        <v>1402.1469999999999</v>
      </c>
      <c r="H5927" s="154">
        <v>0.749</v>
      </c>
      <c r="I5927" s="154">
        <v>124.816</v>
      </c>
      <c r="J5927" s="151">
        <v>0</v>
      </c>
      <c r="K5927" s="149">
        <f t="shared" si="923"/>
        <v>1527.712</v>
      </c>
      <c r="L5927" s="148">
        <v>0</v>
      </c>
      <c r="M5927" s="148">
        <v>375.55799999999999</v>
      </c>
      <c r="N5927" s="148">
        <v>2.56</v>
      </c>
      <c r="O5927" s="148">
        <v>37.497999999999998</v>
      </c>
      <c r="P5927" s="148">
        <v>0</v>
      </c>
      <c r="Q5927" s="21">
        <f t="shared" si="924"/>
        <v>0</v>
      </c>
      <c r="R5927" s="21">
        <f t="shared" si="925"/>
        <v>1200.6589260000001</v>
      </c>
      <c r="S5927" s="21">
        <f t="shared" si="926"/>
        <v>4.9945599999999999</v>
      </c>
      <c r="T5927" s="21">
        <f t="shared" si="927"/>
        <v>119.093648</v>
      </c>
      <c r="U5927" s="22">
        <f t="shared" si="928"/>
        <v>1324.7471340000002</v>
      </c>
      <c r="V5927" s="39">
        <f t="shared" si="929"/>
        <v>0.86714454949624031</v>
      </c>
    </row>
    <row r="5928" spans="1:22">
      <c r="A5928">
        <v>5923</v>
      </c>
      <c r="B5928" s="155">
        <f t="shared" si="930"/>
        <v>41521</v>
      </c>
      <c r="C5928" s="148">
        <f t="shared" si="921"/>
        <v>2013</v>
      </c>
      <c r="D5928" s="148">
        <f t="shared" si="922"/>
        <v>9</v>
      </c>
      <c r="E5928" s="152">
        <v>19</v>
      </c>
      <c r="F5928" s="153">
        <v>36.418999999999997</v>
      </c>
      <c r="G5928" s="154">
        <v>1409.6489999999999</v>
      </c>
      <c r="H5928" s="154">
        <v>0</v>
      </c>
      <c r="I5928" s="154">
        <v>142.16399999999999</v>
      </c>
      <c r="J5928" s="151">
        <v>0</v>
      </c>
      <c r="K5928" s="149">
        <f t="shared" si="923"/>
        <v>1588.232</v>
      </c>
      <c r="L5928" s="148">
        <v>20.838999999999999</v>
      </c>
      <c r="M5928" s="148">
        <v>378.59800000000001</v>
      </c>
      <c r="N5928" s="148">
        <v>0</v>
      </c>
      <c r="O5928" s="148">
        <v>47.701000000000001</v>
      </c>
      <c r="P5928" s="148">
        <v>0</v>
      </c>
      <c r="Q5928" s="21">
        <f t="shared" si="924"/>
        <v>58.411716999999996</v>
      </c>
      <c r="R5928" s="21">
        <f t="shared" si="925"/>
        <v>1210.377806</v>
      </c>
      <c r="S5928" s="21">
        <f t="shared" si="926"/>
        <v>0</v>
      </c>
      <c r="T5928" s="21">
        <f t="shared" si="927"/>
        <v>151.49837600000001</v>
      </c>
      <c r="U5928" s="22">
        <f t="shared" si="928"/>
        <v>1420.2878989999999</v>
      </c>
      <c r="V5928" s="39">
        <f t="shared" si="929"/>
        <v>0.89425719857048591</v>
      </c>
    </row>
    <row r="5929" spans="1:22">
      <c r="A5929">
        <v>5924</v>
      </c>
      <c r="B5929" s="155">
        <f t="shared" si="930"/>
        <v>41521</v>
      </c>
      <c r="C5929" s="148">
        <f t="shared" si="921"/>
        <v>2013</v>
      </c>
      <c r="D5929" s="148">
        <f t="shared" si="922"/>
        <v>9</v>
      </c>
      <c r="E5929" s="152">
        <v>20</v>
      </c>
      <c r="F5929" s="153">
        <v>321.13299999999998</v>
      </c>
      <c r="G5929" s="154">
        <v>1404.0920000000001</v>
      </c>
      <c r="H5929" s="154">
        <v>0</v>
      </c>
      <c r="I5929" s="154">
        <v>211.91900000000001</v>
      </c>
      <c r="J5929" s="151">
        <v>0</v>
      </c>
      <c r="K5929" s="149">
        <f t="shared" si="923"/>
        <v>1937.1440000000002</v>
      </c>
      <c r="L5929" s="148">
        <v>155.98099999999999</v>
      </c>
      <c r="M5929" s="148">
        <v>375.63</v>
      </c>
      <c r="N5929" s="148">
        <v>0</v>
      </c>
      <c r="O5929" s="148">
        <v>68.085999999999999</v>
      </c>
      <c r="P5929" s="148">
        <v>0</v>
      </c>
      <c r="Q5929" s="21">
        <f t="shared" si="924"/>
        <v>437.214743</v>
      </c>
      <c r="R5929" s="21">
        <f t="shared" si="925"/>
        <v>1200.8891100000001</v>
      </c>
      <c r="S5929" s="21">
        <f t="shared" si="926"/>
        <v>0</v>
      </c>
      <c r="T5929" s="21">
        <f t="shared" si="927"/>
        <v>216.24113600000001</v>
      </c>
      <c r="U5929" s="22">
        <f t="shared" si="928"/>
        <v>1854.3449890000002</v>
      </c>
      <c r="V5929" s="39">
        <f t="shared" si="929"/>
        <v>0.95725717293087143</v>
      </c>
    </row>
    <row r="5930" spans="1:22">
      <c r="A5930">
        <v>5925</v>
      </c>
      <c r="B5930" s="155">
        <f t="shared" si="930"/>
        <v>41521</v>
      </c>
      <c r="C5930" s="148">
        <f t="shared" si="921"/>
        <v>2013</v>
      </c>
      <c r="D5930" s="148">
        <f t="shared" si="922"/>
        <v>9</v>
      </c>
      <c r="E5930" s="152">
        <v>21</v>
      </c>
      <c r="F5930" s="153">
        <v>325.00700000000001</v>
      </c>
      <c r="G5930" s="154">
        <v>1402.298</v>
      </c>
      <c r="H5930" s="154">
        <v>0</v>
      </c>
      <c r="I5930" s="154">
        <v>244.22399999999999</v>
      </c>
      <c r="J5930" s="151">
        <v>0</v>
      </c>
      <c r="K5930" s="149">
        <f t="shared" si="923"/>
        <v>1971.529</v>
      </c>
      <c r="L5930" s="148">
        <v>159.09100000000001</v>
      </c>
      <c r="M5930" s="148">
        <v>375.26</v>
      </c>
      <c r="N5930" s="148">
        <v>0</v>
      </c>
      <c r="O5930" s="148">
        <v>76.754999999999995</v>
      </c>
      <c r="P5930" s="148">
        <v>0</v>
      </c>
      <c r="Q5930" s="21">
        <f t="shared" si="924"/>
        <v>445.932073</v>
      </c>
      <c r="R5930" s="21">
        <f t="shared" si="925"/>
        <v>1199.70622</v>
      </c>
      <c r="S5930" s="21">
        <f t="shared" si="926"/>
        <v>0</v>
      </c>
      <c r="T5930" s="21">
        <f t="shared" si="927"/>
        <v>243.77387999999999</v>
      </c>
      <c r="U5930" s="22">
        <f t="shared" si="928"/>
        <v>1889.4121729999999</v>
      </c>
      <c r="V5930" s="39">
        <f t="shared" si="929"/>
        <v>0.9583486588328145</v>
      </c>
    </row>
    <row r="5931" spans="1:22">
      <c r="A5931">
        <v>5926</v>
      </c>
      <c r="B5931" s="155">
        <f t="shared" si="930"/>
        <v>41521</v>
      </c>
      <c r="C5931" s="148">
        <f t="shared" si="921"/>
        <v>2013</v>
      </c>
      <c r="D5931" s="148">
        <f t="shared" si="922"/>
        <v>9</v>
      </c>
      <c r="E5931" s="152">
        <v>22</v>
      </c>
      <c r="F5931" s="153">
        <v>324.78100000000001</v>
      </c>
      <c r="G5931" s="154">
        <v>1400.4449999999999</v>
      </c>
      <c r="H5931" s="154">
        <v>0</v>
      </c>
      <c r="I5931" s="154">
        <v>246.03399999999999</v>
      </c>
      <c r="J5931" s="151">
        <v>0</v>
      </c>
      <c r="K5931" s="149">
        <f t="shared" si="923"/>
        <v>1971.2599999999998</v>
      </c>
      <c r="L5931" s="148">
        <v>158.08199999999999</v>
      </c>
      <c r="M5931" s="148">
        <v>373.92700000000002</v>
      </c>
      <c r="N5931" s="148">
        <v>0</v>
      </c>
      <c r="O5931" s="148">
        <v>77.147000000000006</v>
      </c>
      <c r="P5931" s="148">
        <v>0</v>
      </c>
      <c r="Q5931" s="21">
        <f t="shared" si="924"/>
        <v>443.10384599999998</v>
      </c>
      <c r="R5931" s="21">
        <f t="shared" si="925"/>
        <v>1195.4446190000001</v>
      </c>
      <c r="S5931" s="21">
        <f t="shared" si="926"/>
        <v>0</v>
      </c>
      <c r="T5931" s="21">
        <f t="shared" si="927"/>
        <v>245.01887200000002</v>
      </c>
      <c r="U5931" s="22">
        <f t="shared" si="928"/>
        <v>1883.5673370000002</v>
      </c>
      <c r="V5931" s="39">
        <f t="shared" si="929"/>
        <v>0.95551441058003528</v>
      </c>
    </row>
    <row r="5932" spans="1:22">
      <c r="A5932">
        <v>5927</v>
      </c>
      <c r="B5932" s="155">
        <f t="shared" si="930"/>
        <v>41521</v>
      </c>
      <c r="C5932" s="148">
        <f t="shared" si="921"/>
        <v>2013</v>
      </c>
      <c r="D5932" s="148">
        <f t="shared" si="922"/>
        <v>9</v>
      </c>
      <c r="E5932" s="152">
        <v>23</v>
      </c>
      <c r="F5932" s="153">
        <v>325.13200000000001</v>
      </c>
      <c r="G5932" s="154">
        <v>1398.8140000000001</v>
      </c>
      <c r="H5932" s="154">
        <v>0</v>
      </c>
      <c r="I5932" s="154">
        <v>190.18199999999999</v>
      </c>
      <c r="J5932" s="151">
        <v>0</v>
      </c>
      <c r="K5932" s="149">
        <f t="shared" si="923"/>
        <v>1914.1280000000002</v>
      </c>
      <c r="L5932" s="148">
        <v>159.399</v>
      </c>
      <c r="M5932" s="148">
        <v>375.73099999999999</v>
      </c>
      <c r="N5932" s="148">
        <v>0</v>
      </c>
      <c r="O5932" s="148">
        <v>61.951999999999998</v>
      </c>
      <c r="P5932" s="148">
        <v>0</v>
      </c>
      <c r="Q5932" s="21">
        <f t="shared" si="924"/>
        <v>446.79539699999998</v>
      </c>
      <c r="R5932" s="21">
        <f t="shared" si="925"/>
        <v>1201.2120070000001</v>
      </c>
      <c r="S5932" s="21">
        <f t="shared" si="926"/>
        <v>0</v>
      </c>
      <c r="T5932" s="21">
        <f t="shared" si="927"/>
        <v>196.75955200000001</v>
      </c>
      <c r="U5932" s="22">
        <f t="shared" si="928"/>
        <v>1844.7669559999999</v>
      </c>
      <c r="V5932" s="39">
        <f t="shared" si="929"/>
        <v>0.96376363336203208</v>
      </c>
    </row>
    <row r="5933" spans="1:22">
      <c r="A5933">
        <v>5928</v>
      </c>
      <c r="B5933" s="155">
        <f t="shared" si="930"/>
        <v>41521</v>
      </c>
      <c r="C5933" s="148">
        <f t="shared" si="921"/>
        <v>2013</v>
      </c>
      <c r="D5933" s="148">
        <f t="shared" si="922"/>
        <v>9</v>
      </c>
      <c r="E5933" s="152">
        <v>24</v>
      </c>
      <c r="F5933" s="153">
        <v>329.00400000000002</v>
      </c>
      <c r="G5933" s="154">
        <v>1415.117</v>
      </c>
      <c r="H5933" s="154">
        <v>3.4420000000000002</v>
      </c>
      <c r="I5933" s="154">
        <v>70.888999999999996</v>
      </c>
      <c r="J5933" s="151">
        <v>0</v>
      </c>
      <c r="K5933" s="149">
        <f t="shared" si="923"/>
        <v>1818.452</v>
      </c>
      <c r="L5933" s="148">
        <v>160.73099999999999</v>
      </c>
      <c r="M5933" s="148">
        <v>376.90100000000001</v>
      </c>
      <c r="N5933" s="148">
        <v>5.2590000000000003</v>
      </c>
      <c r="O5933" s="148">
        <v>23.510999999999999</v>
      </c>
      <c r="P5933" s="148">
        <v>0</v>
      </c>
      <c r="Q5933" s="21">
        <f t="shared" si="924"/>
        <v>450.52899299999996</v>
      </c>
      <c r="R5933" s="21">
        <f t="shared" si="925"/>
        <v>1204.952497</v>
      </c>
      <c r="S5933" s="21">
        <f t="shared" si="926"/>
        <v>10.260309000000001</v>
      </c>
      <c r="T5933" s="21">
        <f t="shared" si="927"/>
        <v>74.670935999999998</v>
      </c>
      <c r="U5933" s="22">
        <f t="shared" si="928"/>
        <v>1740.4127349999999</v>
      </c>
      <c r="V5933" s="39">
        <f t="shared" si="929"/>
        <v>0.95708478145147624</v>
      </c>
    </row>
    <row r="5934" spans="1:22">
      <c r="A5934">
        <v>5929</v>
      </c>
      <c r="B5934" s="155">
        <f t="shared" si="930"/>
        <v>41522</v>
      </c>
      <c r="C5934" s="148">
        <f t="shared" si="921"/>
        <v>2013</v>
      </c>
      <c r="D5934" s="148">
        <f t="shared" si="922"/>
        <v>9</v>
      </c>
      <c r="E5934" s="152">
        <v>1</v>
      </c>
      <c r="F5934" s="153">
        <v>0</v>
      </c>
      <c r="G5934" s="154">
        <v>1416.192</v>
      </c>
      <c r="H5934" s="154">
        <v>0</v>
      </c>
      <c r="I5934" s="154">
        <v>41.475999999999999</v>
      </c>
      <c r="J5934" s="151">
        <v>0</v>
      </c>
      <c r="K5934" s="149">
        <f t="shared" si="923"/>
        <v>1457.6680000000001</v>
      </c>
      <c r="L5934" s="148">
        <v>0</v>
      </c>
      <c r="M5934" s="148">
        <v>373.23200000000003</v>
      </c>
      <c r="N5934" s="148">
        <v>0</v>
      </c>
      <c r="O5934" s="148">
        <v>11.353</v>
      </c>
      <c r="P5934" s="148">
        <v>0</v>
      </c>
      <c r="Q5934" s="21">
        <f t="shared" si="924"/>
        <v>0</v>
      </c>
      <c r="R5934" s="21">
        <f t="shared" si="925"/>
        <v>1193.222704</v>
      </c>
      <c r="S5934" s="21">
        <f t="shared" si="926"/>
        <v>0</v>
      </c>
      <c r="T5934" s="21">
        <f t="shared" si="927"/>
        <v>36.057127999999999</v>
      </c>
      <c r="U5934" s="22">
        <f t="shared" si="928"/>
        <v>1229.2798319999999</v>
      </c>
      <c r="V5934" s="39">
        <f t="shared" si="929"/>
        <v>0.84331948838830229</v>
      </c>
    </row>
    <row r="5935" spans="1:22">
      <c r="A5935">
        <v>5930</v>
      </c>
      <c r="B5935" s="155">
        <f t="shared" si="930"/>
        <v>41522</v>
      </c>
      <c r="C5935" s="148">
        <f t="shared" si="921"/>
        <v>2013</v>
      </c>
      <c r="D5935" s="148">
        <f t="shared" si="922"/>
        <v>9</v>
      </c>
      <c r="E5935" s="152">
        <v>2</v>
      </c>
      <c r="F5935" s="153">
        <v>0</v>
      </c>
      <c r="G5935" s="154">
        <v>1429.6130000000001</v>
      </c>
      <c r="H5935" s="154">
        <v>0</v>
      </c>
      <c r="I5935" s="154">
        <v>12.234999999999999</v>
      </c>
      <c r="J5935" s="151">
        <v>0</v>
      </c>
      <c r="K5935" s="149">
        <f t="shared" si="923"/>
        <v>1441.848</v>
      </c>
      <c r="L5935" s="148">
        <v>0</v>
      </c>
      <c r="M5935" s="148">
        <v>373.846</v>
      </c>
      <c r="N5935" s="148">
        <v>0</v>
      </c>
      <c r="O5935" s="148">
        <v>3.298</v>
      </c>
      <c r="P5935" s="148">
        <v>0</v>
      </c>
      <c r="Q5935" s="21">
        <f t="shared" si="924"/>
        <v>0</v>
      </c>
      <c r="R5935" s="21">
        <f t="shared" si="925"/>
        <v>1195.1856620000001</v>
      </c>
      <c r="S5935" s="21">
        <f t="shared" si="926"/>
        <v>0</v>
      </c>
      <c r="T5935" s="21">
        <f t="shared" si="927"/>
        <v>10.474448000000001</v>
      </c>
      <c r="U5935" s="22">
        <f t="shared" si="928"/>
        <v>1205.66011</v>
      </c>
      <c r="V5935" s="39">
        <f t="shared" si="929"/>
        <v>0.83619085368221902</v>
      </c>
    </row>
    <row r="5936" spans="1:22">
      <c r="A5936">
        <v>5931</v>
      </c>
      <c r="B5936" s="155">
        <f t="shared" si="930"/>
        <v>41522</v>
      </c>
      <c r="C5936" s="148">
        <f t="shared" si="921"/>
        <v>2013</v>
      </c>
      <c r="D5936" s="148">
        <f t="shared" si="922"/>
        <v>9</v>
      </c>
      <c r="E5936" s="152">
        <v>3</v>
      </c>
      <c r="F5936" s="153">
        <v>0</v>
      </c>
      <c r="G5936" s="154">
        <v>1433.645</v>
      </c>
      <c r="H5936" s="154">
        <v>0</v>
      </c>
      <c r="I5936" s="154">
        <v>1.6040000000000001</v>
      </c>
      <c r="J5936" s="151">
        <v>0</v>
      </c>
      <c r="K5936" s="149">
        <f t="shared" si="923"/>
        <v>1435.249</v>
      </c>
      <c r="L5936" s="148">
        <v>0</v>
      </c>
      <c r="M5936" s="148">
        <v>374.48</v>
      </c>
      <c r="N5936" s="148">
        <v>0</v>
      </c>
      <c r="O5936" s="148">
        <v>0.45100000000000001</v>
      </c>
      <c r="P5936" s="148">
        <v>0</v>
      </c>
      <c r="Q5936" s="21">
        <f t="shared" si="924"/>
        <v>0</v>
      </c>
      <c r="R5936" s="21">
        <f t="shared" si="925"/>
        <v>1197.2125600000002</v>
      </c>
      <c r="S5936" s="21">
        <f t="shared" si="926"/>
        <v>0</v>
      </c>
      <c r="T5936" s="21">
        <f t="shared" si="927"/>
        <v>1.4323760000000001</v>
      </c>
      <c r="U5936" s="22">
        <f t="shared" si="928"/>
        <v>1198.6449360000001</v>
      </c>
      <c r="V5936" s="39">
        <f t="shared" si="929"/>
        <v>0.8351477241928057</v>
      </c>
    </row>
    <row r="5937" spans="1:22">
      <c r="A5937">
        <v>5932</v>
      </c>
      <c r="B5937" s="155">
        <f t="shared" si="930"/>
        <v>41522</v>
      </c>
      <c r="C5937" s="148">
        <f t="shared" si="921"/>
        <v>2013</v>
      </c>
      <c r="D5937" s="148">
        <f t="shared" si="922"/>
        <v>9</v>
      </c>
      <c r="E5937" s="152">
        <v>4</v>
      </c>
      <c r="F5937" s="153">
        <v>0</v>
      </c>
      <c r="G5937" s="154">
        <v>1435.934</v>
      </c>
      <c r="H5937" s="154">
        <v>0</v>
      </c>
      <c r="I5937" s="154">
        <v>1.3779999999999999</v>
      </c>
      <c r="J5937" s="151">
        <v>0</v>
      </c>
      <c r="K5937" s="149">
        <f t="shared" si="923"/>
        <v>1437.3119999999999</v>
      </c>
      <c r="L5937" s="148">
        <v>0</v>
      </c>
      <c r="M5937" s="148">
        <v>374.52100000000002</v>
      </c>
      <c r="N5937" s="148">
        <v>0</v>
      </c>
      <c r="O5937" s="148">
        <v>0.38700000000000001</v>
      </c>
      <c r="P5937" s="148">
        <v>0</v>
      </c>
      <c r="Q5937" s="21">
        <f t="shared" si="924"/>
        <v>0</v>
      </c>
      <c r="R5937" s="21">
        <f t="shared" si="925"/>
        <v>1197.3436370000002</v>
      </c>
      <c r="S5937" s="21">
        <f t="shared" si="926"/>
        <v>0</v>
      </c>
      <c r="T5937" s="21">
        <f t="shared" si="927"/>
        <v>1.2291120000000002</v>
      </c>
      <c r="U5937" s="22">
        <f t="shared" si="928"/>
        <v>1198.5727490000002</v>
      </c>
      <c r="V5937" s="39">
        <f t="shared" si="929"/>
        <v>0.83389879789495969</v>
      </c>
    </row>
    <row r="5938" spans="1:22">
      <c r="A5938">
        <v>5933</v>
      </c>
      <c r="B5938" s="155">
        <f t="shared" si="930"/>
        <v>41522</v>
      </c>
      <c r="C5938" s="148">
        <f t="shared" si="921"/>
        <v>2013</v>
      </c>
      <c r="D5938" s="148">
        <f t="shared" si="922"/>
        <v>9</v>
      </c>
      <c r="E5938" s="152">
        <v>5</v>
      </c>
      <c r="F5938" s="153">
        <v>0</v>
      </c>
      <c r="G5938" s="154">
        <v>1433.9649999999999</v>
      </c>
      <c r="H5938" s="154">
        <v>0</v>
      </c>
      <c r="I5938" s="154">
        <v>0.93899999999999995</v>
      </c>
      <c r="J5938" s="151">
        <v>0</v>
      </c>
      <c r="K5938" s="149">
        <f t="shared" si="923"/>
        <v>1434.904</v>
      </c>
      <c r="L5938" s="148">
        <v>0</v>
      </c>
      <c r="M5938" s="148">
        <v>374.18700000000001</v>
      </c>
      <c r="N5938" s="148">
        <v>0</v>
      </c>
      <c r="O5938" s="148">
        <v>0.27300000000000002</v>
      </c>
      <c r="P5938" s="148">
        <v>0</v>
      </c>
      <c r="Q5938" s="21">
        <f t="shared" si="924"/>
        <v>0</v>
      </c>
      <c r="R5938" s="21">
        <f t="shared" si="925"/>
        <v>1196.2758390000001</v>
      </c>
      <c r="S5938" s="21">
        <f t="shared" si="926"/>
        <v>0</v>
      </c>
      <c r="T5938" s="21">
        <f t="shared" si="927"/>
        <v>0.86704800000000015</v>
      </c>
      <c r="U5938" s="22">
        <f t="shared" si="928"/>
        <v>1197.1428870000002</v>
      </c>
      <c r="V5938" s="39">
        <f t="shared" si="929"/>
        <v>0.83430172819923853</v>
      </c>
    </row>
    <row r="5939" spans="1:22">
      <c r="A5939">
        <v>5934</v>
      </c>
      <c r="B5939" s="155">
        <f t="shared" si="930"/>
        <v>41522</v>
      </c>
      <c r="C5939" s="148">
        <f t="shared" si="921"/>
        <v>2013</v>
      </c>
      <c r="D5939" s="148">
        <f t="shared" si="922"/>
        <v>9</v>
      </c>
      <c r="E5939" s="152">
        <v>6</v>
      </c>
      <c r="F5939" s="153">
        <v>0</v>
      </c>
      <c r="G5939" s="154">
        <v>1433.473</v>
      </c>
      <c r="H5939" s="154">
        <v>0</v>
      </c>
      <c r="I5939" s="154">
        <v>0.94</v>
      </c>
      <c r="J5939" s="151">
        <v>0</v>
      </c>
      <c r="K5939" s="149">
        <f t="shared" si="923"/>
        <v>1434.413</v>
      </c>
      <c r="L5939" s="148">
        <v>0</v>
      </c>
      <c r="M5939" s="148">
        <v>374.18900000000002</v>
      </c>
      <c r="N5939" s="148">
        <v>0</v>
      </c>
      <c r="O5939" s="148">
        <v>0.27600000000000002</v>
      </c>
      <c r="P5939" s="148">
        <v>0</v>
      </c>
      <c r="Q5939" s="21">
        <f t="shared" si="924"/>
        <v>0</v>
      </c>
      <c r="R5939" s="21">
        <f t="shared" si="925"/>
        <v>1196.2822330000001</v>
      </c>
      <c r="S5939" s="21">
        <f t="shared" si="926"/>
        <v>0</v>
      </c>
      <c r="T5939" s="21">
        <f t="shared" si="927"/>
        <v>0.87657600000000013</v>
      </c>
      <c r="U5939" s="22">
        <f t="shared" si="928"/>
        <v>1197.1588090000002</v>
      </c>
      <c r="V5939" s="39">
        <f t="shared" si="929"/>
        <v>0.8345984099419067</v>
      </c>
    </row>
    <row r="5940" spans="1:22">
      <c r="A5940">
        <v>5935</v>
      </c>
      <c r="B5940" s="155">
        <f t="shared" si="930"/>
        <v>41522</v>
      </c>
      <c r="C5940" s="148">
        <f t="shared" si="921"/>
        <v>2013</v>
      </c>
      <c r="D5940" s="148">
        <f t="shared" si="922"/>
        <v>9</v>
      </c>
      <c r="E5940" s="152">
        <v>7</v>
      </c>
      <c r="F5940" s="153">
        <v>0</v>
      </c>
      <c r="G5940" s="154">
        <v>1430.471</v>
      </c>
      <c r="H5940" s="154">
        <v>0</v>
      </c>
      <c r="I5940" s="154">
        <v>15.754</v>
      </c>
      <c r="J5940" s="151">
        <v>0</v>
      </c>
      <c r="K5940" s="149">
        <f t="shared" si="923"/>
        <v>1446.2249999999999</v>
      </c>
      <c r="L5940" s="148">
        <v>0</v>
      </c>
      <c r="M5940" s="148">
        <v>374.92500000000001</v>
      </c>
      <c r="N5940" s="148">
        <v>0</v>
      </c>
      <c r="O5940" s="148">
        <v>3.5070000000000001</v>
      </c>
      <c r="P5940" s="148">
        <v>0</v>
      </c>
      <c r="Q5940" s="21">
        <f t="shared" si="924"/>
        <v>0</v>
      </c>
      <c r="R5940" s="21">
        <f t="shared" si="925"/>
        <v>1198.635225</v>
      </c>
      <c r="S5940" s="21">
        <f t="shared" si="926"/>
        <v>0</v>
      </c>
      <c r="T5940" s="21">
        <f t="shared" si="927"/>
        <v>11.138232</v>
      </c>
      <c r="U5940" s="22">
        <f t="shared" si="928"/>
        <v>1209.773457</v>
      </c>
      <c r="V5940" s="39">
        <f t="shared" si="929"/>
        <v>0.8365043177928746</v>
      </c>
    </row>
    <row r="5941" spans="1:22">
      <c r="A5941">
        <v>5936</v>
      </c>
      <c r="B5941" s="155">
        <f t="shared" si="930"/>
        <v>41522</v>
      </c>
      <c r="C5941" s="148">
        <f t="shared" si="921"/>
        <v>2013</v>
      </c>
      <c r="D5941" s="148">
        <f t="shared" si="922"/>
        <v>9</v>
      </c>
      <c r="E5941" s="152">
        <v>8</v>
      </c>
      <c r="F5941" s="153">
        <v>0</v>
      </c>
      <c r="G5941" s="154">
        <v>1418.511</v>
      </c>
      <c r="H5941" s="154">
        <v>0</v>
      </c>
      <c r="I5941" s="154">
        <v>45.25</v>
      </c>
      <c r="J5941" s="151">
        <v>0</v>
      </c>
      <c r="K5941" s="149">
        <f t="shared" si="923"/>
        <v>1463.761</v>
      </c>
      <c r="L5941" s="148">
        <v>0</v>
      </c>
      <c r="M5941" s="148">
        <v>372.524</v>
      </c>
      <c r="N5941" s="148">
        <v>0</v>
      </c>
      <c r="O5941" s="148">
        <v>12.083</v>
      </c>
      <c r="P5941" s="148">
        <v>0</v>
      </c>
      <c r="Q5941" s="21">
        <f t="shared" si="924"/>
        <v>0</v>
      </c>
      <c r="R5941" s="21">
        <f t="shared" si="925"/>
        <v>1190.9592279999999</v>
      </c>
      <c r="S5941" s="21">
        <f t="shared" si="926"/>
        <v>0</v>
      </c>
      <c r="T5941" s="21">
        <f t="shared" si="927"/>
        <v>38.375608</v>
      </c>
      <c r="U5941" s="22">
        <f t="shared" si="928"/>
        <v>1229.334836</v>
      </c>
      <c r="V5941" s="39">
        <f t="shared" si="929"/>
        <v>0.8398466935517479</v>
      </c>
    </row>
    <row r="5942" spans="1:22">
      <c r="A5942">
        <v>5937</v>
      </c>
      <c r="B5942" s="155">
        <f t="shared" si="930"/>
        <v>41522</v>
      </c>
      <c r="C5942" s="148">
        <f t="shared" si="921"/>
        <v>2013</v>
      </c>
      <c r="D5942" s="148">
        <f t="shared" si="922"/>
        <v>9</v>
      </c>
      <c r="E5942" s="152">
        <v>9</v>
      </c>
      <c r="F5942" s="153">
        <v>29.367000000000001</v>
      </c>
      <c r="G5942" s="154">
        <v>1412.7149999999999</v>
      </c>
      <c r="H5942" s="154">
        <v>0</v>
      </c>
      <c r="I5942" s="154">
        <v>77.5</v>
      </c>
      <c r="J5942" s="151">
        <v>0</v>
      </c>
      <c r="K5942" s="149">
        <f t="shared" si="923"/>
        <v>1519.5819999999999</v>
      </c>
      <c r="L5942" s="148">
        <v>16.731999999999999</v>
      </c>
      <c r="M5942" s="148">
        <v>369.041</v>
      </c>
      <c r="N5942" s="148">
        <v>0</v>
      </c>
      <c r="O5942" s="148">
        <v>22.867000000000001</v>
      </c>
      <c r="P5942" s="148">
        <v>0</v>
      </c>
      <c r="Q5942" s="21">
        <f t="shared" si="924"/>
        <v>46.899795999999995</v>
      </c>
      <c r="R5942" s="21">
        <f t="shared" si="925"/>
        <v>1179.824077</v>
      </c>
      <c r="S5942" s="21">
        <f t="shared" si="926"/>
        <v>0</v>
      </c>
      <c r="T5942" s="21">
        <f t="shared" si="927"/>
        <v>72.625592000000012</v>
      </c>
      <c r="U5942" s="22">
        <f t="shared" si="928"/>
        <v>1299.349465</v>
      </c>
      <c r="V5942" s="39">
        <f t="shared" si="929"/>
        <v>0.85507031867974226</v>
      </c>
    </row>
    <row r="5943" spans="1:22">
      <c r="A5943">
        <v>5938</v>
      </c>
      <c r="B5943" s="155">
        <f t="shared" si="930"/>
        <v>41522</v>
      </c>
      <c r="C5943" s="148">
        <f t="shared" si="921"/>
        <v>2013</v>
      </c>
      <c r="D5943" s="148">
        <f t="shared" si="922"/>
        <v>9</v>
      </c>
      <c r="E5943" s="152">
        <v>10</v>
      </c>
      <c r="F5943" s="153">
        <v>29.431999999999999</v>
      </c>
      <c r="G5943" s="154">
        <v>1415.549</v>
      </c>
      <c r="H5943" s="154">
        <v>0</v>
      </c>
      <c r="I5943" s="154">
        <v>139.755</v>
      </c>
      <c r="J5943" s="151">
        <v>0</v>
      </c>
      <c r="K5943" s="149">
        <f t="shared" si="923"/>
        <v>1584.7359999999999</v>
      </c>
      <c r="L5943" s="148">
        <v>16.789000000000001</v>
      </c>
      <c r="M5943" s="148">
        <v>370.53199999999998</v>
      </c>
      <c r="N5943" s="148">
        <v>0</v>
      </c>
      <c r="O5943" s="148">
        <v>43.787999999999997</v>
      </c>
      <c r="P5943" s="148">
        <v>0</v>
      </c>
      <c r="Q5943" s="21">
        <f t="shared" si="924"/>
        <v>47.059567000000001</v>
      </c>
      <c r="R5943" s="21">
        <f t="shared" si="925"/>
        <v>1184.5908039999999</v>
      </c>
      <c r="S5943" s="21">
        <f t="shared" si="926"/>
        <v>0</v>
      </c>
      <c r="T5943" s="21">
        <f t="shared" si="927"/>
        <v>139.07068799999999</v>
      </c>
      <c r="U5943" s="22">
        <f t="shared" si="928"/>
        <v>1370.721059</v>
      </c>
      <c r="V5943" s="39">
        <f t="shared" si="929"/>
        <v>0.86495230688266067</v>
      </c>
    </row>
    <row r="5944" spans="1:22">
      <c r="A5944">
        <v>5939</v>
      </c>
      <c r="B5944" s="155">
        <f t="shared" si="930"/>
        <v>41522</v>
      </c>
      <c r="C5944" s="148">
        <f t="shared" si="921"/>
        <v>2013</v>
      </c>
      <c r="D5944" s="148">
        <f t="shared" si="922"/>
        <v>9</v>
      </c>
      <c r="E5944" s="152">
        <v>11</v>
      </c>
      <c r="F5944" s="153">
        <v>29.741</v>
      </c>
      <c r="G5944" s="154">
        <v>1414.893</v>
      </c>
      <c r="H5944" s="154">
        <v>0</v>
      </c>
      <c r="I5944" s="154">
        <v>197.727</v>
      </c>
      <c r="J5944" s="151">
        <v>0</v>
      </c>
      <c r="K5944" s="149">
        <f t="shared" si="923"/>
        <v>1642.3610000000001</v>
      </c>
      <c r="L5944" s="148">
        <v>16.875</v>
      </c>
      <c r="M5944" s="148">
        <v>370.33499999999998</v>
      </c>
      <c r="N5944" s="148">
        <v>0</v>
      </c>
      <c r="O5944" s="148">
        <v>63.174999999999997</v>
      </c>
      <c r="P5944" s="148">
        <v>0</v>
      </c>
      <c r="Q5944" s="21">
        <f t="shared" si="924"/>
        <v>47.300624999999997</v>
      </c>
      <c r="R5944" s="21">
        <f t="shared" si="925"/>
        <v>1183.9609949999999</v>
      </c>
      <c r="S5944" s="21">
        <f t="shared" si="926"/>
        <v>0</v>
      </c>
      <c r="T5944" s="21">
        <f t="shared" si="927"/>
        <v>200.6438</v>
      </c>
      <c r="U5944" s="22">
        <f t="shared" si="928"/>
        <v>1431.90542</v>
      </c>
      <c r="V5944" s="39">
        <f t="shared" si="929"/>
        <v>0.87185790456543966</v>
      </c>
    </row>
    <row r="5945" spans="1:22">
      <c r="A5945">
        <v>5940</v>
      </c>
      <c r="B5945" s="155">
        <f t="shared" si="930"/>
        <v>41522</v>
      </c>
      <c r="C5945" s="148">
        <f t="shared" si="921"/>
        <v>2013</v>
      </c>
      <c r="D5945" s="148">
        <f t="shared" si="922"/>
        <v>9</v>
      </c>
      <c r="E5945" s="152">
        <v>12</v>
      </c>
      <c r="F5945" s="153">
        <v>0</v>
      </c>
      <c r="G5945" s="154">
        <v>1414.4179999999999</v>
      </c>
      <c r="H5945" s="154">
        <v>0</v>
      </c>
      <c r="I5945" s="154">
        <v>216.20099999999999</v>
      </c>
      <c r="J5945" s="151">
        <v>0</v>
      </c>
      <c r="K5945" s="149">
        <f t="shared" si="923"/>
        <v>1630.6189999999999</v>
      </c>
      <c r="L5945" s="148">
        <v>0</v>
      </c>
      <c r="M5945" s="148">
        <v>369.44099999999997</v>
      </c>
      <c r="N5945" s="148">
        <v>0</v>
      </c>
      <c r="O5945" s="148">
        <v>69.13</v>
      </c>
      <c r="P5945" s="148">
        <v>0</v>
      </c>
      <c r="Q5945" s="21">
        <f t="shared" si="924"/>
        <v>0</v>
      </c>
      <c r="R5945" s="21">
        <f t="shared" si="925"/>
        <v>1181.102877</v>
      </c>
      <c r="S5945" s="21">
        <f t="shared" si="926"/>
        <v>0</v>
      </c>
      <c r="T5945" s="21">
        <f t="shared" si="927"/>
        <v>219.55688000000001</v>
      </c>
      <c r="U5945" s="22">
        <f t="shared" si="928"/>
        <v>1400.6597570000001</v>
      </c>
      <c r="V5945" s="39">
        <f t="shared" si="929"/>
        <v>0.85897426498771334</v>
      </c>
    </row>
    <row r="5946" spans="1:22">
      <c r="A5946">
        <v>5941</v>
      </c>
      <c r="B5946" s="155">
        <f t="shared" si="930"/>
        <v>41522</v>
      </c>
      <c r="C5946" s="148">
        <f t="shared" si="921"/>
        <v>2013</v>
      </c>
      <c r="D5946" s="148">
        <f t="shared" si="922"/>
        <v>9</v>
      </c>
      <c r="E5946" s="152">
        <v>13</v>
      </c>
      <c r="F5946" s="153">
        <v>0</v>
      </c>
      <c r="G5946" s="154">
        <v>1421.4449999999999</v>
      </c>
      <c r="H5946" s="154">
        <v>0</v>
      </c>
      <c r="I5946" s="154">
        <v>204.298</v>
      </c>
      <c r="J5946" s="151">
        <v>0</v>
      </c>
      <c r="K5946" s="149">
        <f t="shared" si="923"/>
        <v>1625.7429999999999</v>
      </c>
      <c r="L5946" s="148">
        <v>0</v>
      </c>
      <c r="M5946" s="148">
        <v>370.60399999999998</v>
      </c>
      <c r="N5946" s="148">
        <v>0</v>
      </c>
      <c r="O5946" s="148">
        <v>67.048000000000002</v>
      </c>
      <c r="P5946" s="148">
        <v>0</v>
      </c>
      <c r="Q5946" s="21">
        <f t="shared" si="924"/>
        <v>0</v>
      </c>
      <c r="R5946" s="21">
        <f t="shared" si="925"/>
        <v>1184.8209879999999</v>
      </c>
      <c r="S5946" s="21">
        <f t="shared" si="926"/>
        <v>0</v>
      </c>
      <c r="T5946" s="21">
        <f t="shared" si="927"/>
        <v>212.94444800000002</v>
      </c>
      <c r="U5946" s="22">
        <f t="shared" si="928"/>
        <v>1397.7654359999999</v>
      </c>
      <c r="V5946" s="39">
        <f t="shared" si="929"/>
        <v>0.85977023182630952</v>
      </c>
    </row>
    <row r="5947" spans="1:22">
      <c r="A5947">
        <v>5942</v>
      </c>
      <c r="B5947" s="155">
        <f t="shared" si="930"/>
        <v>41522</v>
      </c>
      <c r="C5947" s="148">
        <f t="shared" si="921"/>
        <v>2013</v>
      </c>
      <c r="D5947" s="148">
        <f t="shared" si="922"/>
        <v>9</v>
      </c>
      <c r="E5947" s="152">
        <v>14</v>
      </c>
      <c r="F5947" s="153">
        <v>0</v>
      </c>
      <c r="G5947" s="154">
        <v>1422.5219999999999</v>
      </c>
      <c r="H5947" s="154">
        <v>0</v>
      </c>
      <c r="I5947" s="154">
        <v>193.1</v>
      </c>
      <c r="J5947" s="151">
        <v>0</v>
      </c>
      <c r="K5947" s="149">
        <f t="shared" si="923"/>
        <v>1615.6219999999998</v>
      </c>
      <c r="L5947" s="148">
        <v>0</v>
      </c>
      <c r="M5947" s="148">
        <v>370.91500000000002</v>
      </c>
      <c r="N5947" s="148">
        <v>0</v>
      </c>
      <c r="O5947" s="148">
        <v>61.814</v>
      </c>
      <c r="P5947" s="148">
        <v>0</v>
      </c>
      <c r="Q5947" s="21">
        <f t="shared" si="924"/>
        <v>0</v>
      </c>
      <c r="R5947" s="21">
        <f t="shared" si="925"/>
        <v>1185.815255</v>
      </c>
      <c r="S5947" s="21">
        <f t="shared" si="926"/>
        <v>0</v>
      </c>
      <c r="T5947" s="21">
        <f t="shared" si="927"/>
        <v>196.32126400000001</v>
      </c>
      <c r="U5947" s="22">
        <f t="shared" si="928"/>
        <v>1382.1365189999999</v>
      </c>
      <c r="V5947" s="39">
        <f t="shared" si="929"/>
        <v>0.85548260607988758</v>
      </c>
    </row>
    <row r="5948" spans="1:22">
      <c r="A5948">
        <v>5943</v>
      </c>
      <c r="B5948" s="155">
        <f t="shared" si="930"/>
        <v>41522</v>
      </c>
      <c r="C5948" s="148">
        <f t="shared" si="921"/>
        <v>2013</v>
      </c>
      <c r="D5948" s="148">
        <f t="shared" si="922"/>
        <v>9</v>
      </c>
      <c r="E5948" s="152">
        <v>15</v>
      </c>
      <c r="F5948" s="153">
        <v>0</v>
      </c>
      <c r="G5948" s="154">
        <v>1419.7</v>
      </c>
      <c r="H5948" s="154">
        <v>0</v>
      </c>
      <c r="I5948" s="154">
        <v>196.45699999999999</v>
      </c>
      <c r="J5948" s="151">
        <v>0</v>
      </c>
      <c r="K5948" s="149">
        <f t="shared" si="923"/>
        <v>1616.1570000000002</v>
      </c>
      <c r="L5948" s="148">
        <v>0</v>
      </c>
      <c r="M5948" s="148">
        <v>370.79500000000002</v>
      </c>
      <c r="N5948" s="148">
        <v>0</v>
      </c>
      <c r="O5948" s="148">
        <v>62.753</v>
      </c>
      <c r="P5948" s="148">
        <v>0</v>
      </c>
      <c r="Q5948" s="21">
        <f t="shared" si="924"/>
        <v>0</v>
      </c>
      <c r="R5948" s="21">
        <f t="shared" si="925"/>
        <v>1185.431615</v>
      </c>
      <c r="S5948" s="21">
        <f t="shared" si="926"/>
        <v>0</v>
      </c>
      <c r="T5948" s="21">
        <f t="shared" si="927"/>
        <v>199.303528</v>
      </c>
      <c r="U5948" s="22">
        <f t="shared" si="928"/>
        <v>1384.7351429999999</v>
      </c>
      <c r="V5948" s="39">
        <f t="shared" si="929"/>
        <v>0.85680731698714896</v>
      </c>
    </row>
    <row r="5949" spans="1:22">
      <c r="A5949">
        <v>5944</v>
      </c>
      <c r="B5949" s="155">
        <f t="shared" si="930"/>
        <v>41522</v>
      </c>
      <c r="C5949" s="148">
        <f t="shared" si="921"/>
        <v>2013</v>
      </c>
      <c r="D5949" s="148">
        <f t="shared" si="922"/>
        <v>9</v>
      </c>
      <c r="E5949" s="152">
        <v>16</v>
      </c>
      <c r="F5949" s="153">
        <v>0</v>
      </c>
      <c r="G5949" s="154">
        <v>1423.902</v>
      </c>
      <c r="H5949" s="154">
        <v>0</v>
      </c>
      <c r="I5949" s="154">
        <v>187.38</v>
      </c>
      <c r="J5949" s="151">
        <v>0</v>
      </c>
      <c r="K5949" s="149">
        <f t="shared" si="923"/>
        <v>1611.2820000000002</v>
      </c>
      <c r="L5949" s="148">
        <v>0</v>
      </c>
      <c r="M5949" s="148">
        <v>370.91</v>
      </c>
      <c r="N5949" s="148">
        <v>0</v>
      </c>
      <c r="O5949" s="148">
        <v>60.101999999999997</v>
      </c>
      <c r="P5949" s="148">
        <v>0</v>
      </c>
      <c r="Q5949" s="21">
        <f t="shared" si="924"/>
        <v>0</v>
      </c>
      <c r="R5949" s="21">
        <f t="shared" si="925"/>
        <v>1185.7992700000002</v>
      </c>
      <c r="S5949" s="21">
        <f t="shared" si="926"/>
        <v>0</v>
      </c>
      <c r="T5949" s="21">
        <f t="shared" si="927"/>
        <v>190.88395199999999</v>
      </c>
      <c r="U5949" s="22">
        <f t="shared" si="928"/>
        <v>1376.6832220000001</v>
      </c>
      <c r="V5949" s="39">
        <f t="shared" si="929"/>
        <v>0.85440240876519447</v>
      </c>
    </row>
    <row r="5950" spans="1:22">
      <c r="A5950">
        <v>5945</v>
      </c>
      <c r="B5950" s="155">
        <f t="shared" si="930"/>
        <v>41522</v>
      </c>
      <c r="C5950" s="148">
        <f t="shared" si="921"/>
        <v>2013</v>
      </c>
      <c r="D5950" s="148">
        <f t="shared" si="922"/>
        <v>9</v>
      </c>
      <c r="E5950" s="152">
        <v>17</v>
      </c>
      <c r="F5950" s="153">
        <v>0</v>
      </c>
      <c r="G5950" s="154">
        <v>1414.8610000000001</v>
      </c>
      <c r="H5950" s="154">
        <v>0</v>
      </c>
      <c r="I5950" s="154">
        <v>184.477</v>
      </c>
      <c r="J5950" s="151">
        <v>0</v>
      </c>
      <c r="K5950" s="149">
        <f t="shared" si="923"/>
        <v>1599.3380000000002</v>
      </c>
      <c r="L5950" s="148">
        <v>0</v>
      </c>
      <c r="M5950" s="148">
        <v>369.387</v>
      </c>
      <c r="N5950" s="148">
        <v>0</v>
      </c>
      <c r="O5950" s="148">
        <v>59.113</v>
      </c>
      <c r="P5950" s="148">
        <v>0</v>
      </c>
      <c r="Q5950" s="21">
        <f t="shared" si="924"/>
        <v>0</v>
      </c>
      <c r="R5950" s="21">
        <f t="shared" si="925"/>
        <v>1180.930239</v>
      </c>
      <c r="S5950" s="21">
        <f t="shared" si="926"/>
        <v>0</v>
      </c>
      <c r="T5950" s="21">
        <f t="shared" si="927"/>
        <v>187.74288800000002</v>
      </c>
      <c r="U5950" s="22">
        <f t="shared" si="928"/>
        <v>1368.673127</v>
      </c>
      <c r="V5950" s="39">
        <f t="shared" si="929"/>
        <v>0.85577478119071759</v>
      </c>
    </row>
    <row r="5951" spans="1:22">
      <c r="A5951">
        <v>5946</v>
      </c>
      <c r="B5951" s="155">
        <f t="shared" si="930"/>
        <v>41522</v>
      </c>
      <c r="C5951" s="148">
        <f t="shared" si="921"/>
        <v>2013</v>
      </c>
      <c r="D5951" s="148">
        <f t="shared" si="922"/>
        <v>9</v>
      </c>
      <c r="E5951" s="152">
        <v>18</v>
      </c>
      <c r="F5951" s="153">
        <v>0</v>
      </c>
      <c r="G5951" s="154">
        <v>1422.9680000000001</v>
      </c>
      <c r="H5951" s="154">
        <v>0</v>
      </c>
      <c r="I5951" s="154">
        <v>212.47</v>
      </c>
      <c r="J5951" s="151">
        <v>0</v>
      </c>
      <c r="K5951" s="149">
        <f t="shared" si="923"/>
        <v>1635.4380000000001</v>
      </c>
      <c r="L5951" s="148">
        <v>0</v>
      </c>
      <c r="M5951" s="148">
        <v>371.351</v>
      </c>
      <c r="N5951" s="148">
        <v>0</v>
      </c>
      <c r="O5951" s="148">
        <v>73.173000000000002</v>
      </c>
      <c r="P5951" s="148">
        <v>0</v>
      </c>
      <c r="Q5951" s="21">
        <f t="shared" si="924"/>
        <v>0</v>
      </c>
      <c r="R5951" s="21">
        <f t="shared" si="925"/>
        <v>1187.209147</v>
      </c>
      <c r="S5951" s="21">
        <f t="shared" si="926"/>
        <v>0</v>
      </c>
      <c r="T5951" s="21">
        <f t="shared" si="927"/>
        <v>232.39744800000003</v>
      </c>
      <c r="U5951" s="22">
        <f t="shared" si="928"/>
        <v>1419.606595</v>
      </c>
      <c r="V5951" s="39">
        <f t="shared" si="929"/>
        <v>0.86802837833045332</v>
      </c>
    </row>
    <row r="5952" spans="1:22">
      <c r="A5952">
        <v>5947</v>
      </c>
      <c r="B5952" s="155">
        <f t="shared" si="930"/>
        <v>41522</v>
      </c>
      <c r="C5952" s="148">
        <f t="shared" si="921"/>
        <v>2013</v>
      </c>
      <c r="D5952" s="148">
        <f t="shared" si="922"/>
        <v>9</v>
      </c>
      <c r="E5952" s="152">
        <v>19</v>
      </c>
      <c r="F5952" s="153">
        <v>0</v>
      </c>
      <c r="G5952" s="154">
        <v>1414.71</v>
      </c>
      <c r="H5952" s="154">
        <v>0</v>
      </c>
      <c r="I5952" s="154">
        <v>243.72399999999999</v>
      </c>
      <c r="J5952" s="151">
        <v>0</v>
      </c>
      <c r="K5952" s="149">
        <f t="shared" si="923"/>
        <v>1658.434</v>
      </c>
      <c r="L5952" s="148">
        <v>0</v>
      </c>
      <c r="M5952" s="148">
        <v>371.13</v>
      </c>
      <c r="N5952" s="148">
        <v>0</v>
      </c>
      <c r="O5952" s="148">
        <v>85.686000000000007</v>
      </c>
      <c r="P5952" s="148">
        <v>0</v>
      </c>
      <c r="Q5952" s="21">
        <f t="shared" si="924"/>
        <v>0</v>
      </c>
      <c r="R5952" s="21">
        <f t="shared" si="925"/>
        <v>1186.50261</v>
      </c>
      <c r="S5952" s="21">
        <f t="shared" si="926"/>
        <v>0</v>
      </c>
      <c r="T5952" s="21">
        <f t="shared" si="927"/>
        <v>272.13873600000005</v>
      </c>
      <c r="U5952" s="22">
        <f t="shared" si="928"/>
        <v>1458.6413460000001</v>
      </c>
      <c r="V5952" s="39">
        <f t="shared" si="929"/>
        <v>0.87952933068183603</v>
      </c>
    </row>
    <row r="5953" spans="1:22">
      <c r="A5953">
        <v>5948</v>
      </c>
      <c r="B5953" s="155">
        <f t="shared" si="930"/>
        <v>41522</v>
      </c>
      <c r="C5953" s="148">
        <f t="shared" si="921"/>
        <v>2013</v>
      </c>
      <c r="D5953" s="148">
        <f t="shared" si="922"/>
        <v>9</v>
      </c>
      <c r="E5953" s="152">
        <v>20</v>
      </c>
      <c r="F5953" s="153">
        <v>267.08999999999997</v>
      </c>
      <c r="G5953" s="154">
        <v>1403.7850000000001</v>
      </c>
      <c r="H5953" s="154">
        <v>0</v>
      </c>
      <c r="I5953" s="154">
        <v>318.37</v>
      </c>
      <c r="J5953" s="151">
        <v>0</v>
      </c>
      <c r="K5953" s="149">
        <f t="shared" si="923"/>
        <v>1989.2449999999999</v>
      </c>
      <c r="L5953" s="148">
        <v>136.94999999999999</v>
      </c>
      <c r="M5953" s="148">
        <v>366.721</v>
      </c>
      <c r="N5953" s="148">
        <v>0</v>
      </c>
      <c r="O5953" s="148">
        <v>107.634</v>
      </c>
      <c r="P5953" s="148">
        <v>0</v>
      </c>
      <c r="Q5953" s="21">
        <f t="shared" si="924"/>
        <v>383.87084999999996</v>
      </c>
      <c r="R5953" s="21">
        <f t="shared" si="925"/>
        <v>1172.4070369999999</v>
      </c>
      <c r="S5953" s="21">
        <f t="shared" si="926"/>
        <v>0</v>
      </c>
      <c r="T5953" s="21">
        <f t="shared" si="927"/>
        <v>341.84558400000003</v>
      </c>
      <c r="U5953" s="22">
        <f t="shared" si="928"/>
        <v>1898.1234709999999</v>
      </c>
      <c r="V5953" s="39">
        <f t="shared" si="929"/>
        <v>0.95419290786202804</v>
      </c>
    </row>
    <row r="5954" spans="1:22">
      <c r="A5954">
        <v>5949</v>
      </c>
      <c r="B5954" s="155">
        <f t="shared" si="930"/>
        <v>41522</v>
      </c>
      <c r="C5954" s="148">
        <f t="shared" si="921"/>
        <v>2013</v>
      </c>
      <c r="D5954" s="148">
        <f t="shared" si="922"/>
        <v>9</v>
      </c>
      <c r="E5954" s="152">
        <v>21</v>
      </c>
      <c r="F5954" s="153">
        <v>320.50900000000001</v>
      </c>
      <c r="G5954" s="154">
        <v>1404.0229999999999</v>
      </c>
      <c r="H5954" s="154">
        <v>0</v>
      </c>
      <c r="I5954" s="154">
        <v>343.91500000000002</v>
      </c>
      <c r="J5954" s="151">
        <v>0</v>
      </c>
      <c r="K5954" s="149">
        <f t="shared" si="923"/>
        <v>2068.4470000000001</v>
      </c>
      <c r="L5954" s="148">
        <v>158.76</v>
      </c>
      <c r="M5954" s="148">
        <v>367.53399999999999</v>
      </c>
      <c r="N5954" s="148">
        <v>0</v>
      </c>
      <c r="O5954" s="148">
        <v>113.893</v>
      </c>
      <c r="P5954" s="148">
        <v>0</v>
      </c>
      <c r="Q5954" s="21">
        <f t="shared" si="924"/>
        <v>445.00427999999994</v>
      </c>
      <c r="R5954" s="21">
        <f t="shared" si="925"/>
        <v>1175.006198</v>
      </c>
      <c r="S5954" s="21">
        <f t="shared" si="926"/>
        <v>0</v>
      </c>
      <c r="T5954" s="21">
        <f t="shared" si="927"/>
        <v>361.72416800000002</v>
      </c>
      <c r="U5954" s="22">
        <f t="shared" si="928"/>
        <v>1981.7346459999999</v>
      </c>
      <c r="V5954" s="39">
        <f t="shared" si="929"/>
        <v>0.95807852267909199</v>
      </c>
    </row>
    <row r="5955" spans="1:22">
      <c r="A5955">
        <v>5950</v>
      </c>
      <c r="B5955" s="155">
        <f t="shared" si="930"/>
        <v>41522</v>
      </c>
      <c r="C5955" s="148">
        <f t="shared" si="921"/>
        <v>2013</v>
      </c>
      <c r="D5955" s="148">
        <f t="shared" si="922"/>
        <v>9</v>
      </c>
      <c r="E5955" s="152">
        <v>22</v>
      </c>
      <c r="F5955" s="153">
        <v>334.67</v>
      </c>
      <c r="G5955" s="154">
        <v>1409.0809999999999</v>
      </c>
      <c r="H5955" s="154">
        <v>0</v>
      </c>
      <c r="I5955" s="154">
        <v>309.85899999999998</v>
      </c>
      <c r="J5955" s="151">
        <v>0</v>
      </c>
      <c r="K5955" s="149">
        <f t="shared" si="923"/>
        <v>2053.61</v>
      </c>
      <c r="L5955" s="148">
        <v>164.05199999999999</v>
      </c>
      <c r="M5955" s="148">
        <v>368.28800000000001</v>
      </c>
      <c r="N5955" s="148">
        <v>0</v>
      </c>
      <c r="O5955" s="148">
        <v>106.02800000000001</v>
      </c>
      <c r="P5955" s="148">
        <v>0</v>
      </c>
      <c r="Q5955" s="21">
        <f t="shared" si="924"/>
        <v>459.83775599999996</v>
      </c>
      <c r="R5955" s="21">
        <f t="shared" si="925"/>
        <v>1177.4167360000001</v>
      </c>
      <c r="S5955" s="21">
        <f t="shared" si="926"/>
        <v>0</v>
      </c>
      <c r="T5955" s="21">
        <f t="shared" si="927"/>
        <v>336.74492800000002</v>
      </c>
      <c r="U5955" s="22">
        <f t="shared" si="928"/>
        <v>1973.9994200000001</v>
      </c>
      <c r="V5955" s="39">
        <f t="shared" si="929"/>
        <v>0.96123383699923548</v>
      </c>
    </row>
    <row r="5956" spans="1:22">
      <c r="A5956">
        <v>5951</v>
      </c>
      <c r="B5956" s="155">
        <f t="shared" si="930"/>
        <v>41522</v>
      </c>
      <c r="C5956" s="148">
        <f t="shared" si="921"/>
        <v>2013</v>
      </c>
      <c r="D5956" s="148">
        <f t="shared" si="922"/>
        <v>9</v>
      </c>
      <c r="E5956" s="152">
        <v>23</v>
      </c>
      <c r="F5956" s="153">
        <v>39.880000000000003</v>
      </c>
      <c r="G5956" s="154">
        <v>1407.8579999999999</v>
      </c>
      <c r="H5956" s="154">
        <v>0</v>
      </c>
      <c r="I5956" s="154">
        <v>262.21100000000001</v>
      </c>
      <c r="J5956" s="151">
        <v>0</v>
      </c>
      <c r="K5956" s="149">
        <f t="shared" si="923"/>
        <v>1709.9490000000001</v>
      </c>
      <c r="L5956" s="148">
        <v>22.311</v>
      </c>
      <c r="M5956" s="148">
        <v>367.30599999999998</v>
      </c>
      <c r="N5956" s="148">
        <v>0</v>
      </c>
      <c r="O5956" s="148">
        <v>87.802000000000007</v>
      </c>
      <c r="P5956" s="148">
        <v>0</v>
      </c>
      <c r="Q5956" s="21">
        <f t="shared" si="924"/>
        <v>62.537732999999996</v>
      </c>
      <c r="R5956" s="21">
        <f t="shared" si="925"/>
        <v>1174.277282</v>
      </c>
      <c r="S5956" s="21">
        <f t="shared" si="926"/>
        <v>0</v>
      </c>
      <c r="T5956" s="21">
        <f t="shared" si="927"/>
        <v>278.85915200000005</v>
      </c>
      <c r="U5956" s="22">
        <f t="shared" si="928"/>
        <v>1515.6741669999999</v>
      </c>
      <c r="V5956" s="39">
        <f t="shared" si="929"/>
        <v>0.88638559805000028</v>
      </c>
    </row>
    <row r="5957" spans="1:22">
      <c r="A5957">
        <v>5952</v>
      </c>
      <c r="B5957" s="155">
        <f t="shared" si="930"/>
        <v>41522</v>
      </c>
      <c r="C5957" s="148">
        <f t="shared" si="921"/>
        <v>2013</v>
      </c>
      <c r="D5957" s="148">
        <f t="shared" si="922"/>
        <v>9</v>
      </c>
      <c r="E5957" s="152">
        <v>24</v>
      </c>
      <c r="F5957" s="153">
        <v>0</v>
      </c>
      <c r="G5957" s="154">
        <v>1407.3910000000001</v>
      </c>
      <c r="H5957" s="154">
        <v>0</v>
      </c>
      <c r="I5957" s="154">
        <v>178.65199999999999</v>
      </c>
      <c r="J5957" s="151">
        <v>0</v>
      </c>
      <c r="K5957" s="149">
        <f t="shared" si="923"/>
        <v>1586.0430000000001</v>
      </c>
      <c r="L5957" s="148">
        <v>0</v>
      </c>
      <c r="M5957" s="148">
        <v>367.69299999999998</v>
      </c>
      <c r="N5957" s="148">
        <v>0</v>
      </c>
      <c r="O5957" s="148">
        <v>62.079000000000001</v>
      </c>
      <c r="P5957" s="148">
        <v>0</v>
      </c>
      <c r="Q5957" s="21">
        <f t="shared" si="924"/>
        <v>0</v>
      </c>
      <c r="R5957" s="21">
        <f t="shared" si="925"/>
        <v>1175.5145210000001</v>
      </c>
      <c r="S5957" s="21">
        <f t="shared" si="926"/>
        <v>0</v>
      </c>
      <c r="T5957" s="21">
        <f t="shared" si="927"/>
        <v>197.162904</v>
      </c>
      <c r="U5957" s="22">
        <f t="shared" si="928"/>
        <v>1372.6774250000001</v>
      </c>
      <c r="V5957" s="39">
        <f t="shared" si="929"/>
        <v>0.86547301996225823</v>
      </c>
    </row>
    <row r="5958" spans="1:22">
      <c r="A5958">
        <v>5953</v>
      </c>
      <c r="B5958" s="155">
        <f t="shared" si="930"/>
        <v>41523</v>
      </c>
      <c r="C5958" s="148">
        <f t="shared" si="921"/>
        <v>2013</v>
      </c>
      <c r="D5958" s="148">
        <f t="shared" si="922"/>
        <v>9</v>
      </c>
      <c r="E5958" s="152">
        <v>1</v>
      </c>
      <c r="F5958" s="153">
        <v>0</v>
      </c>
      <c r="G5958" s="154">
        <v>1340.3920000000001</v>
      </c>
      <c r="H5958" s="154">
        <v>0</v>
      </c>
      <c r="I5958" s="154">
        <v>144.66399999999999</v>
      </c>
      <c r="J5958" s="151">
        <v>0</v>
      </c>
      <c r="K5958" s="149">
        <f t="shared" si="923"/>
        <v>1485.056</v>
      </c>
      <c r="L5958" s="148">
        <v>0</v>
      </c>
      <c r="M5958" s="148">
        <v>343.14</v>
      </c>
      <c r="N5958" s="148">
        <v>0</v>
      </c>
      <c r="O5958" s="148">
        <v>52.405999999999999</v>
      </c>
      <c r="P5958" s="148">
        <v>0</v>
      </c>
      <c r="Q5958" s="21">
        <f t="shared" si="924"/>
        <v>0</v>
      </c>
      <c r="R5958" s="21">
        <f t="shared" si="925"/>
        <v>1097.0185799999999</v>
      </c>
      <c r="S5958" s="21">
        <f t="shared" si="926"/>
        <v>0</v>
      </c>
      <c r="T5958" s="21">
        <f t="shared" si="927"/>
        <v>166.44145600000002</v>
      </c>
      <c r="U5958" s="22">
        <f t="shared" si="928"/>
        <v>1263.4600359999999</v>
      </c>
      <c r="V5958" s="39">
        <f t="shared" si="929"/>
        <v>0.85078275566712624</v>
      </c>
    </row>
    <row r="5959" spans="1:22">
      <c r="A5959">
        <v>5954</v>
      </c>
      <c r="B5959" s="155">
        <f t="shared" si="930"/>
        <v>41523</v>
      </c>
      <c r="C5959" s="148">
        <f t="shared" ref="C5959:C6022" si="931">YEAR(B5959)</f>
        <v>2013</v>
      </c>
      <c r="D5959" s="148">
        <f t="shared" ref="D5959:D6022" si="932">MONTH(B5959)</f>
        <v>9</v>
      </c>
      <c r="E5959" s="152">
        <v>2</v>
      </c>
      <c r="F5959" s="153">
        <v>0</v>
      </c>
      <c r="G5959" s="154">
        <v>1297.904</v>
      </c>
      <c r="H5959" s="154">
        <v>0</v>
      </c>
      <c r="I5959" s="154">
        <v>95.608999999999995</v>
      </c>
      <c r="J5959" s="151">
        <v>0</v>
      </c>
      <c r="K5959" s="149">
        <f t="shared" ref="K5959:K6022" si="933">SUM(F5959:J5959)</f>
        <v>1393.5129999999999</v>
      </c>
      <c r="L5959" s="148">
        <v>0</v>
      </c>
      <c r="M5959" s="148">
        <v>333.75599999999997</v>
      </c>
      <c r="N5959" s="148">
        <v>0</v>
      </c>
      <c r="O5959" s="148">
        <v>40.152000000000001</v>
      </c>
      <c r="P5959" s="148">
        <v>0</v>
      </c>
      <c r="Q5959" s="21">
        <f t="shared" ref="Q5959:Q6022" si="934">+$Q$2*L5959</f>
        <v>0</v>
      </c>
      <c r="R5959" s="21">
        <f t="shared" ref="R5959:R6022" si="935">+$R$2*M5959</f>
        <v>1067.017932</v>
      </c>
      <c r="S5959" s="21">
        <f t="shared" ref="S5959:S6022" si="936">+$S$2*N5959</f>
        <v>0</v>
      </c>
      <c r="T5959" s="21">
        <f t="shared" ref="T5959:T6022" si="937">+$T$2*O5959</f>
        <v>127.52275200000001</v>
      </c>
      <c r="U5959" s="22">
        <f t="shared" ref="U5959:U6022" si="938">SUM(Q5959:T5959)</f>
        <v>1194.5406840000001</v>
      </c>
      <c r="V5959" s="39">
        <f t="shared" ref="V5959:V6022" si="939">+U5959/K5959</f>
        <v>0.85721531410184193</v>
      </c>
    </row>
    <row r="5960" spans="1:22">
      <c r="A5960">
        <v>5955</v>
      </c>
      <c r="B5960" s="155">
        <f t="shared" si="930"/>
        <v>41523</v>
      </c>
      <c r="C5960" s="148">
        <f t="shared" si="931"/>
        <v>2013</v>
      </c>
      <c r="D5960" s="148">
        <f t="shared" si="932"/>
        <v>9</v>
      </c>
      <c r="E5960" s="152">
        <v>3</v>
      </c>
      <c r="F5960" s="153">
        <v>0</v>
      </c>
      <c r="G5960" s="154">
        <v>1297.5940000000001</v>
      </c>
      <c r="H5960" s="154">
        <v>0</v>
      </c>
      <c r="I5960" s="154">
        <v>69.066000000000003</v>
      </c>
      <c r="J5960" s="151">
        <v>0</v>
      </c>
      <c r="K5960" s="149">
        <f t="shared" si="933"/>
        <v>1366.66</v>
      </c>
      <c r="L5960" s="148">
        <v>0</v>
      </c>
      <c r="M5960" s="148">
        <v>333.702</v>
      </c>
      <c r="N5960" s="148">
        <v>0</v>
      </c>
      <c r="O5960" s="148">
        <v>29.276</v>
      </c>
      <c r="P5960" s="148">
        <v>0</v>
      </c>
      <c r="Q5960" s="21">
        <f t="shared" si="934"/>
        <v>0</v>
      </c>
      <c r="R5960" s="21">
        <f t="shared" si="935"/>
        <v>1066.845294</v>
      </c>
      <c r="S5960" s="21">
        <f t="shared" si="936"/>
        <v>0</v>
      </c>
      <c r="T5960" s="21">
        <f t="shared" si="937"/>
        <v>92.980575999999999</v>
      </c>
      <c r="U5960" s="22">
        <f t="shared" si="938"/>
        <v>1159.8258699999999</v>
      </c>
      <c r="V5960" s="39">
        <f t="shared" si="939"/>
        <v>0.84865721540105066</v>
      </c>
    </row>
    <row r="5961" spans="1:22">
      <c r="A5961">
        <v>5956</v>
      </c>
      <c r="B5961" s="155">
        <f t="shared" si="930"/>
        <v>41523</v>
      </c>
      <c r="C5961" s="148">
        <f t="shared" si="931"/>
        <v>2013</v>
      </c>
      <c r="D5961" s="148">
        <f t="shared" si="932"/>
        <v>9</v>
      </c>
      <c r="E5961" s="152">
        <v>4</v>
      </c>
      <c r="F5961" s="153">
        <v>0</v>
      </c>
      <c r="G5961" s="154">
        <v>1299.8920000000001</v>
      </c>
      <c r="H5961" s="154">
        <v>0</v>
      </c>
      <c r="I5961" s="154">
        <v>37.700000000000003</v>
      </c>
      <c r="J5961" s="151">
        <v>0</v>
      </c>
      <c r="K5961" s="149">
        <f t="shared" si="933"/>
        <v>1337.5920000000001</v>
      </c>
      <c r="L5961" s="148">
        <v>0</v>
      </c>
      <c r="M5961" s="148">
        <v>334.09399999999999</v>
      </c>
      <c r="N5961" s="148">
        <v>0</v>
      </c>
      <c r="O5961" s="148">
        <v>20.885999999999999</v>
      </c>
      <c r="P5961" s="148">
        <v>0</v>
      </c>
      <c r="Q5961" s="21">
        <f t="shared" si="934"/>
        <v>0</v>
      </c>
      <c r="R5961" s="21">
        <f t="shared" si="935"/>
        <v>1068.098518</v>
      </c>
      <c r="S5961" s="21">
        <f t="shared" si="936"/>
        <v>0</v>
      </c>
      <c r="T5961" s="21">
        <f t="shared" si="937"/>
        <v>66.333935999999994</v>
      </c>
      <c r="U5961" s="22">
        <f t="shared" si="938"/>
        <v>1134.432454</v>
      </c>
      <c r="V5961" s="39">
        <f t="shared" si="939"/>
        <v>0.84811545972164903</v>
      </c>
    </row>
    <row r="5962" spans="1:22">
      <c r="A5962">
        <v>5957</v>
      </c>
      <c r="B5962" s="155">
        <f t="shared" si="930"/>
        <v>41523</v>
      </c>
      <c r="C5962" s="148">
        <f t="shared" si="931"/>
        <v>2013</v>
      </c>
      <c r="D5962" s="148">
        <f t="shared" si="932"/>
        <v>9</v>
      </c>
      <c r="E5962" s="152">
        <v>5</v>
      </c>
      <c r="F5962" s="153">
        <v>0</v>
      </c>
      <c r="G5962" s="154">
        <v>1298.24</v>
      </c>
      <c r="H5962" s="154">
        <v>0</v>
      </c>
      <c r="I5962" s="154">
        <v>23.645</v>
      </c>
      <c r="J5962" s="151">
        <v>0</v>
      </c>
      <c r="K5962" s="149">
        <f t="shared" si="933"/>
        <v>1321.885</v>
      </c>
      <c r="L5962" s="148">
        <v>0</v>
      </c>
      <c r="M5962" s="148">
        <v>333.74700000000001</v>
      </c>
      <c r="N5962" s="148">
        <v>0</v>
      </c>
      <c r="O5962" s="148">
        <v>10.003</v>
      </c>
      <c r="P5962" s="148">
        <v>0</v>
      </c>
      <c r="Q5962" s="21">
        <f t="shared" si="934"/>
        <v>0</v>
      </c>
      <c r="R5962" s="21">
        <f t="shared" si="935"/>
        <v>1066.989159</v>
      </c>
      <c r="S5962" s="21">
        <f t="shared" si="936"/>
        <v>0</v>
      </c>
      <c r="T5962" s="21">
        <f t="shared" si="937"/>
        <v>31.769528000000001</v>
      </c>
      <c r="U5962" s="22">
        <f t="shared" si="938"/>
        <v>1098.758687</v>
      </c>
      <c r="V5962" s="39">
        <f t="shared" si="939"/>
        <v>0.83120595740174075</v>
      </c>
    </row>
    <row r="5963" spans="1:22">
      <c r="A5963">
        <v>5958</v>
      </c>
      <c r="B5963" s="155">
        <f t="shared" si="930"/>
        <v>41523</v>
      </c>
      <c r="C5963" s="148">
        <f t="shared" si="931"/>
        <v>2013</v>
      </c>
      <c r="D5963" s="148">
        <f t="shared" si="932"/>
        <v>9</v>
      </c>
      <c r="E5963" s="152">
        <v>6</v>
      </c>
      <c r="F5963" s="153">
        <v>0</v>
      </c>
      <c r="G5963" s="154">
        <v>1297.9570000000001</v>
      </c>
      <c r="H5963" s="154">
        <v>0</v>
      </c>
      <c r="I5963" s="154">
        <v>29.045999999999999</v>
      </c>
      <c r="J5963" s="151">
        <v>0</v>
      </c>
      <c r="K5963" s="149">
        <f t="shared" si="933"/>
        <v>1327.0030000000002</v>
      </c>
      <c r="L5963" s="148">
        <v>0</v>
      </c>
      <c r="M5963" s="148">
        <v>333.70299999999997</v>
      </c>
      <c r="N5963" s="148">
        <v>0</v>
      </c>
      <c r="O5963" s="148">
        <v>11.765000000000001</v>
      </c>
      <c r="P5963" s="148">
        <v>0</v>
      </c>
      <c r="Q5963" s="21">
        <f t="shared" si="934"/>
        <v>0</v>
      </c>
      <c r="R5963" s="21">
        <f t="shared" si="935"/>
        <v>1066.848491</v>
      </c>
      <c r="S5963" s="21">
        <f t="shared" si="936"/>
        <v>0</v>
      </c>
      <c r="T5963" s="21">
        <f t="shared" si="937"/>
        <v>37.365640000000006</v>
      </c>
      <c r="U5963" s="22">
        <f t="shared" si="938"/>
        <v>1104.214131</v>
      </c>
      <c r="V5963" s="39">
        <f t="shared" si="939"/>
        <v>0.83211125445835454</v>
      </c>
    </row>
    <row r="5964" spans="1:22">
      <c r="A5964">
        <v>5959</v>
      </c>
      <c r="B5964" s="155">
        <f t="shared" si="930"/>
        <v>41523</v>
      </c>
      <c r="C5964" s="148">
        <f t="shared" si="931"/>
        <v>2013</v>
      </c>
      <c r="D5964" s="148">
        <f t="shared" si="932"/>
        <v>9</v>
      </c>
      <c r="E5964" s="152">
        <v>7</v>
      </c>
      <c r="F5964" s="153">
        <v>0</v>
      </c>
      <c r="G5964" s="154">
        <v>1348.3679999999999</v>
      </c>
      <c r="H5964" s="154">
        <v>0</v>
      </c>
      <c r="I5964" s="154">
        <v>81.962999999999994</v>
      </c>
      <c r="J5964" s="151">
        <v>0</v>
      </c>
      <c r="K5964" s="149">
        <f t="shared" si="933"/>
        <v>1430.3309999999999</v>
      </c>
      <c r="L5964" s="148">
        <v>0</v>
      </c>
      <c r="M5964" s="148">
        <v>342.589</v>
      </c>
      <c r="N5964" s="148">
        <v>0</v>
      </c>
      <c r="O5964" s="148">
        <v>26.931000000000001</v>
      </c>
      <c r="P5964" s="148">
        <v>0</v>
      </c>
      <c r="Q5964" s="21">
        <f t="shared" si="934"/>
        <v>0</v>
      </c>
      <c r="R5964" s="21">
        <f t="shared" si="935"/>
        <v>1095.2570330000001</v>
      </c>
      <c r="S5964" s="21">
        <f t="shared" si="936"/>
        <v>0</v>
      </c>
      <c r="T5964" s="21">
        <f t="shared" si="937"/>
        <v>85.53285600000001</v>
      </c>
      <c r="U5964" s="22">
        <f t="shared" si="938"/>
        <v>1180.7898890000001</v>
      </c>
      <c r="V5964" s="39">
        <f t="shared" si="939"/>
        <v>0.82553610947396106</v>
      </c>
    </row>
    <row r="5965" spans="1:22">
      <c r="A5965">
        <v>5960</v>
      </c>
      <c r="B5965" s="155">
        <f t="shared" si="930"/>
        <v>41523</v>
      </c>
      <c r="C5965" s="148">
        <f t="shared" si="931"/>
        <v>2013</v>
      </c>
      <c r="D5965" s="148">
        <f t="shared" si="932"/>
        <v>9</v>
      </c>
      <c r="E5965" s="152">
        <v>8</v>
      </c>
      <c r="F5965" s="153">
        <v>0</v>
      </c>
      <c r="G5965" s="154">
        <v>1296.2570000000001</v>
      </c>
      <c r="H5965" s="154">
        <v>0</v>
      </c>
      <c r="I5965" s="154">
        <v>146.38900000000001</v>
      </c>
      <c r="J5965" s="151">
        <v>0</v>
      </c>
      <c r="K5965" s="149">
        <f t="shared" si="933"/>
        <v>1442.6460000000002</v>
      </c>
      <c r="L5965" s="148">
        <v>0</v>
      </c>
      <c r="M5965" s="148">
        <v>332.21</v>
      </c>
      <c r="N5965" s="148">
        <v>0</v>
      </c>
      <c r="O5965" s="148">
        <v>42.798000000000002</v>
      </c>
      <c r="P5965" s="148">
        <v>0</v>
      </c>
      <c r="Q5965" s="21">
        <f t="shared" si="934"/>
        <v>0</v>
      </c>
      <c r="R5965" s="21">
        <f t="shared" si="935"/>
        <v>1062.07537</v>
      </c>
      <c r="S5965" s="21">
        <f t="shared" si="936"/>
        <v>0</v>
      </c>
      <c r="T5965" s="21">
        <f t="shared" si="937"/>
        <v>135.92644800000002</v>
      </c>
      <c r="U5965" s="22">
        <f t="shared" si="938"/>
        <v>1198.001818</v>
      </c>
      <c r="V5965" s="39">
        <f t="shared" si="939"/>
        <v>0.8304198105425723</v>
      </c>
    </row>
    <row r="5966" spans="1:22">
      <c r="A5966">
        <v>5961</v>
      </c>
      <c r="B5966" s="155">
        <f t="shared" si="930"/>
        <v>41523</v>
      </c>
      <c r="C5966" s="148">
        <f t="shared" si="931"/>
        <v>2013</v>
      </c>
      <c r="D5966" s="148">
        <f t="shared" si="932"/>
        <v>9</v>
      </c>
      <c r="E5966" s="152">
        <v>9</v>
      </c>
      <c r="F5966" s="153">
        <v>0</v>
      </c>
      <c r="G5966" s="154">
        <v>1350.903</v>
      </c>
      <c r="H5966" s="154">
        <v>0</v>
      </c>
      <c r="I5966" s="154">
        <v>123.55</v>
      </c>
      <c r="J5966" s="151">
        <v>0</v>
      </c>
      <c r="K5966" s="149">
        <f t="shared" si="933"/>
        <v>1474.453</v>
      </c>
      <c r="L5966" s="148">
        <v>0</v>
      </c>
      <c r="M5966" s="148">
        <v>343.37900000000002</v>
      </c>
      <c r="N5966" s="148">
        <v>0</v>
      </c>
      <c r="O5966" s="148">
        <v>34.276000000000003</v>
      </c>
      <c r="P5966" s="148">
        <v>0</v>
      </c>
      <c r="Q5966" s="21">
        <f t="shared" si="934"/>
        <v>0</v>
      </c>
      <c r="R5966" s="21">
        <f t="shared" si="935"/>
        <v>1097.7826630000002</v>
      </c>
      <c r="S5966" s="21">
        <f t="shared" si="936"/>
        <v>0</v>
      </c>
      <c r="T5966" s="21">
        <f t="shared" si="937"/>
        <v>108.86057600000002</v>
      </c>
      <c r="U5966" s="22">
        <f t="shared" si="938"/>
        <v>1206.6432390000002</v>
      </c>
      <c r="V5966" s="39">
        <f t="shared" si="939"/>
        <v>0.81836670209223372</v>
      </c>
    </row>
    <row r="5967" spans="1:22">
      <c r="A5967">
        <v>5962</v>
      </c>
      <c r="B5967" s="155">
        <f t="shared" si="930"/>
        <v>41523</v>
      </c>
      <c r="C5967" s="148">
        <f t="shared" si="931"/>
        <v>2013</v>
      </c>
      <c r="D5967" s="148">
        <f t="shared" si="932"/>
        <v>9</v>
      </c>
      <c r="E5967" s="152">
        <v>10</v>
      </c>
      <c r="F5967" s="153">
        <v>0</v>
      </c>
      <c r="G5967" s="154">
        <v>1412.76</v>
      </c>
      <c r="H5967" s="154">
        <v>0</v>
      </c>
      <c r="I5967" s="154">
        <v>122.04600000000001</v>
      </c>
      <c r="J5967" s="151">
        <v>0</v>
      </c>
      <c r="K5967" s="149">
        <f t="shared" si="933"/>
        <v>1534.806</v>
      </c>
      <c r="L5967" s="148">
        <v>0</v>
      </c>
      <c r="M5967" s="148">
        <v>358.19099999999997</v>
      </c>
      <c r="N5967" s="148">
        <v>0</v>
      </c>
      <c r="O5967" s="148">
        <v>33.131999999999998</v>
      </c>
      <c r="P5967" s="148">
        <v>0</v>
      </c>
      <c r="Q5967" s="21">
        <f t="shared" si="934"/>
        <v>0</v>
      </c>
      <c r="R5967" s="21">
        <f t="shared" si="935"/>
        <v>1145.1366269999999</v>
      </c>
      <c r="S5967" s="21">
        <f t="shared" si="936"/>
        <v>0</v>
      </c>
      <c r="T5967" s="21">
        <f t="shared" si="937"/>
        <v>105.227232</v>
      </c>
      <c r="U5967" s="22">
        <f t="shared" si="938"/>
        <v>1250.3638589999998</v>
      </c>
      <c r="V5967" s="39">
        <f t="shared" si="939"/>
        <v>0.81467225108580488</v>
      </c>
    </row>
    <row r="5968" spans="1:22">
      <c r="A5968">
        <v>5963</v>
      </c>
      <c r="B5968" s="155">
        <f t="shared" si="930"/>
        <v>41523</v>
      </c>
      <c r="C5968" s="148">
        <f t="shared" si="931"/>
        <v>2013</v>
      </c>
      <c r="D5968" s="148">
        <f t="shared" si="932"/>
        <v>9</v>
      </c>
      <c r="E5968" s="152">
        <v>11</v>
      </c>
      <c r="F5968" s="153">
        <v>32.58</v>
      </c>
      <c r="G5968" s="154">
        <v>1375.431</v>
      </c>
      <c r="H5968" s="154">
        <v>0</v>
      </c>
      <c r="I5968" s="154">
        <v>137.81100000000001</v>
      </c>
      <c r="J5968" s="151">
        <v>0</v>
      </c>
      <c r="K5968" s="149">
        <f t="shared" si="933"/>
        <v>1545.8219999999999</v>
      </c>
      <c r="L5968" s="148">
        <v>18.434000000000001</v>
      </c>
      <c r="M5968" s="148">
        <v>358.767</v>
      </c>
      <c r="N5968" s="148">
        <v>0</v>
      </c>
      <c r="O5968" s="148">
        <v>39.292000000000002</v>
      </c>
      <c r="P5968" s="148">
        <v>0</v>
      </c>
      <c r="Q5968" s="21">
        <f t="shared" si="934"/>
        <v>51.670501999999999</v>
      </c>
      <c r="R5968" s="21">
        <f t="shared" si="935"/>
        <v>1146.9780989999999</v>
      </c>
      <c r="S5968" s="21">
        <f t="shared" si="936"/>
        <v>0</v>
      </c>
      <c r="T5968" s="21">
        <f t="shared" si="937"/>
        <v>124.79139200000002</v>
      </c>
      <c r="U5968" s="22">
        <f t="shared" si="938"/>
        <v>1323.439993</v>
      </c>
      <c r="V5968" s="39">
        <f t="shared" si="939"/>
        <v>0.85613996501537692</v>
      </c>
    </row>
    <row r="5969" spans="1:22">
      <c r="A5969">
        <v>5964</v>
      </c>
      <c r="B5969" s="155">
        <f t="shared" si="930"/>
        <v>41523</v>
      </c>
      <c r="C5969" s="148">
        <f t="shared" si="931"/>
        <v>2013</v>
      </c>
      <c r="D5969" s="148">
        <f t="shared" si="932"/>
        <v>9</v>
      </c>
      <c r="E5969" s="152">
        <v>12</v>
      </c>
      <c r="F5969" s="153">
        <v>236.309</v>
      </c>
      <c r="G5969" s="154">
        <v>1369.1980000000001</v>
      </c>
      <c r="H5969" s="154">
        <v>0</v>
      </c>
      <c r="I5969" s="154">
        <v>134.63900000000001</v>
      </c>
      <c r="J5969" s="151">
        <v>0</v>
      </c>
      <c r="K5969" s="149">
        <f t="shared" si="933"/>
        <v>1740.1460000000002</v>
      </c>
      <c r="L5969" s="148">
        <v>118.74</v>
      </c>
      <c r="M5969" s="148">
        <v>356.625</v>
      </c>
      <c r="N5969" s="148">
        <v>0</v>
      </c>
      <c r="O5969" s="148">
        <v>39.734999999999999</v>
      </c>
      <c r="P5969" s="148">
        <v>0</v>
      </c>
      <c r="Q5969" s="21">
        <f t="shared" si="934"/>
        <v>332.82821999999999</v>
      </c>
      <c r="R5969" s="21">
        <f t="shared" si="935"/>
        <v>1140.1301250000001</v>
      </c>
      <c r="S5969" s="21">
        <f t="shared" si="936"/>
        <v>0</v>
      </c>
      <c r="T5969" s="21">
        <f t="shared" si="937"/>
        <v>126.19836000000001</v>
      </c>
      <c r="U5969" s="22">
        <f t="shared" si="938"/>
        <v>1599.1567050000001</v>
      </c>
      <c r="V5969" s="39">
        <f t="shared" si="939"/>
        <v>0.91897846789867055</v>
      </c>
    </row>
    <row r="5970" spans="1:22">
      <c r="A5970">
        <v>5965</v>
      </c>
      <c r="B5970" s="155">
        <f t="shared" si="930"/>
        <v>41523</v>
      </c>
      <c r="C5970" s="148">
        <f t="shared" si="931"/>
        <v>2013</v>
      </c>
      <c r="D5970" s="148">
        <f t="shared" si="932"/>
        <v>9</v>
      </c>
      <c r="E5970" s="152">
        <v>13</v>
      </c>
      <c r="F5970" s="153">
        <v>32.209000000000003</v>
      </c>
      <c r="G5970" s="154">
        <v>1362.8119999999999</v>
      </c>
      <c r="H5970" s="154">
        <v>4.9000000000000002E-2</v>
      </c>
      <c r="I5970" s="154">
        <v>127.038</v>
      </c>
      <c r="J5970" s="151">
        <v>0</v>
      </c>
      <c r="K5970" s="149">
        <f t="shared" si="933"/>
        <v>1522.1079999999999</v>
      </c>
      <c r="L5970" s="148">
        <v>18.116</v>
      </c>
      <c r="M5970" s="148">
        <v>356.49400000000003</v>
      </c>
      <c r="N5970" s="148">
        <v>4.01</v>
      </c>
      <c r="O5970" s="148">
        <v>37.595999999999997</v>
      </c>
      <c r="P5970" s="148">
        <v>0</v>
      </c>
      <c r="Q5970" s="21">
        <f t="shared" si="934"/>
        <v>50.779147999999999</v>
      </c>
      <c r="R5970" s="21">
        <f t="shared" si="935"/>
        <v>1139.7113180000001</v>
      </c>
      <c r="S5970" s="21">
        <f t="shared" si="936"/>
        <v>7.8235099999999997</v>
      </c>
      <c r="T5970" s="21">
        <f t="shared" si="937"/>
        <v>119.40489599999999</v>
      </c>
      <c r="U5970" s="22">
        <f t="shared" si="938"/>
        <v>1317.7188720000001</v>
      </c>
      <c r="V5970" s="39">
        <f t="shared" si="939"/>
        <v>0.86571969400331661</v>
      </c>
    </row>
    <row r="5971" spans="1:22">
      <c r="A5971">
        <v>5966</v>
      </c>
      <c r="B5971" s="155">
        <f t="shared" si="930"/>
        <v>41523</v>
      </c>
      <c r="C5971" s="148">
        <f t="shared" si="931"/>
        <v>2013</v>
      </c>
      <c r="D5971" s="148">
        <f t="shared" si="932"/>
        <v>9</v>
      </c>
      <c r="E5971" s="152">
        <v>14</v>
      </c>
      <c r="F5971" s="153">
        <v>0</v>
      </c>
      <c r="G5971" s="154">
        <v>1364.4549999999999</v>
      </c>
      <c r="H5971" s="154">
        <v>0</v>
      </c>
      <c r="I5971" s="154">
        <v>131.65899999999999</v>
      </c>
      <c r="J5971" s="151">
        <v>0</v>
      </c>
      <c r="K5971" s="149">
        <f t="shared" si="933"/>
        <v>1496.114</v>
      </c>
      <c r="L5971" s="148">
        <v>0</v>
      </c>
      <c r="M5971" s="148">
        <v>356.84199999999998</v>
      </c>
      <c r="N5971" s="148">
        <v>0</v>
      </c>
      <c r="O5971" s="148">
        <v>35.203000000000003</v>
      </c>
      <c r="P5971" s="148">
        <v>0</v>
      </c>
      <c r="Q5971" s="21">
        <f t="shared" si="934"/>
        <v>0</v>
      </c>
      <c r="R5971" s="21">
        <f t="shared" si="935"/>
        <v>1140.8238739999999</v>
      </c>
      <c r="S5971" s="21">
        <f t="shared" si="936"/>
        <v>0</v>
      </c>
      <c r="T5971" s="21">
        <f t="shared" si="937"/>
        <v>111.80472800000001</v>
      </c>
      <c r="U5971" s="22">
        <f t="shared" si="938"/>
        <v>1252.628602</v>
      </c>
      <c r="V5971" s="39">
        <f t="shared" si="939"/>
        <v>0.8372547827237764</v>
      </c>
    </row>
    <row r="5972" spans="1:22">
      <c r="A5972">
        <v>5967</v>
      </c>
      <c r="B5972" s="155">
        <f t="shared" si="930"/>
        <v>41523</v>
      </c>
      <c r="C5972" s="148">
        <f t="shared" si="931"/>
        <v>2013</v>
      </c>
      <c r="D5972" s="148">
        <f t="shared" si="932"/>
        <v>9</v>
      </c>
      <c r="E5972" s="152">
        <v>15</v>
      </c>
      <c r="F5972" s="153">
        <v>0</v>
      </c>
      <c r="G5972" s="154">
        <v>1364.4169999999999</v>
      </c>
      <c r="H5972" s="154">
        <v>0</v>
      </c>
      <c r="I5972" s="154">
        <v>115.947</v>
      </c>
      <c r="J5972" s="151">
        <v>0</v>
      </c>
      <c r="K5972" s="149">
        <f t="shared" si="933"/>
        <v>1480.364</v>
      </c>
      <c r="L5972" s="148">
        <v>0</v>
      </c>
      <c r="M5972" s="148">
        <v>357.03100000000001</v>
      </c>
      <c r="N5972" s="148">
        <v>0</v>
      </c>
      <c r="O5972" s="148">
        <v>32.392000000000003</v>
      </c>
      <c r="P5972" s="148">
        <v>0</v>
      </c>
      <c r="Q5972" s="21">
        <f t="shared" si="934"/>
        <v>0</v>
      </c>
      <c r="R5972" s="21">
        <f t="shared" si="935"/>
        <v>1141.428107</v>
      </c>
      <c r="S5972" s="21">
        <f t="shared" si="936"/>
        <v>0</v>
      </c>
      <c r="T5972" s="21">
        <f t="shared" si="937"/>
        <v>102.87699200000002</v>
      </c>
      <c r="U5972" s="22">
        <f t="shared" si="938"/>
        <v>1244.3050989999999</v>
      </c>
      <c r="V5972" s="39">
        <f t="shared" si="939"/>
        <v>0.84053996111767104</v>
      </c>
    </row>
    <row r="5973" spans="1:22">
      <c r="A5973">
        <v>5968</v>
      </c>
      <c r="B5973" s="155">
        <f t="shared" si="930"/>
        <v>41523</v>
      </c>
      <c r="C5973" s="148">
        <f t="shared" si="931"/>
        <v>2013</v>
      </c>
      <c r="D5973" s="148">
        <f t="shared" si="932"/>
        <v>9</v>
      </c>
      <c r="E5973" s="152">
        <v>16</v>
      </c>
      <c r="F5973" s="153">
        <v>0</v>
      </c>
      <c r="G5973" s="154">
        <v>1368.9760000000001</v>
      </c>
      <c r="H5973" s="154">
        <v>0</v>
      </c>
      <c r="I5973" s="154">
        <v>114.459</v>
      </c>
      <c r="J5973" s="151">
        <v>0</v>
      </c>
      <c r="K5973" s="149">
        <f t="shared" si="933"/>
        <v>1483.4350000000002</v>
      </c>
      <c r="L5973" s="148">
        <v>0</v>
      </c>
      <c r="M5973" s="148">
        <v>358.49799999999999</v>
      </c>
      <c r="N5973" s="148">
        <v>0</v>
      </c>
      <c r="O5973" s="148">
        <v>32.412999999999997</v>
      </c>
      <c r="P5973" s="148">
        <v>0</v>
      </c>
      <c r="Q5973" s="21">
        <f t="shared" si="934"/>
        <v>0</v>
      </c>
      <c r="R5973" s="21">
        <f t="shared" si="935"/>
        <v>1146.1181059999999</v>
      </c>
      <c r="S5973" s="21">
        <f t="shared" si="936"/>
        <v>0</v>
      </c>
      <c r="T5973" s="21">
        <f t="shared" si="937"/>
        <v>102.94368799999999</v>
      </c>
      <c r="U5973" s="22">
        <f t="shared" si="938"/>
        <v>1249.061794</v>
      </c>
      <c r="V5973" s="39">
        <f t="shared" si="939"/>
        <v>0.84200642023411865</v>
      </c>
    </row>
    <row r="5974" spans="1:22">
      <c r="A5974">
        <v>5969</v>
      </c>
      <c r="B5974" s="155">
        <f t="shared" si="930"/>
        <v>41523</v>
      </c>
      <c r="C5974" s="148">
        <f t="shared" si="931"/>
        <v>2013</v>
      </c>
      <c r="D5974" s="148">
        <f t="shared" si="932"/>
        <v>9</v>
      </c>
      <c r="E5974" s="152">
        <v>17</v>
      </c>
      <c r="F5974" s="153">
        <v>0</v>
      </c>
      <c r="G5974" s="154">
        <v>1367.1869999999999</v>
      </c>
      <c r="H5974" s="154">
        <v>0</v>
      </c>
      <c r="I5974" s="154">
        <v>114.087</v>
      </c>
      <c r="J5974" s="151">
        <v>0</v>
      </c>
      <c r="K5974" s="149">
        <f t="shared" si="933"/>
        <v>1481.2739999999999</v>
      </c>
      <c r="L5974" s="148">
        <v>0</v>
      </c>
      <c r="M5974" s="148">
        <v>357.97500000000002</v>
      </c>
      <c r="N5974" s="148">
        <v>0</v>
      </c>
      <c r="O5974" s="148">
        <v>32.155999999999999</v>
      </c>
      <c r="P5974" s="148">
        <v>0</v>
      </c>
      <c r="Q5974" s="21">
        <f t="shared" si="934"/>
        <v>0</v>
      </c>
      <c r="R5974" s="21">
        <f t="shared" si="935"/>
        <v>1144.4460750000001</v>
      </c>
      <c r="S5974" s="21">
        <f t="shared" si="936"/>
        <v>0</v>
      </c>
      <c r="T5974" s="21">
        <f t="shared" si="937"/>
        <v>102.127456</v>
      </c>
      <c r="U5974" s="22">
        <f t="shared" si="938"/>
        <v>1246.573531</v>
      </c>
      <c r="V5974" s="39">
        <f t="shared" si="939"/>
        <v>0.84155499320179794</v>
      </c>
    </row>
    <row r="5975" spans="1:22">
      <c r="A5975">
        <v>5970</v>
      </c>
      <c r="B5975" s="155">
        <f t="shared" si="930"/>
        <v>41523</v>
      </c>
      <c r="C5975" s="148">
        <f t="shared" si="931"/>
        <v>2013</v>
      </c>
      <c r="D5975" s="148">
        <f t="shared" si="932"/>
        <v>9</v>
      </c>
      <c r="E5975" s="152">
        <v>18</v>
      </c>
      <c r="F5975" s="153">
        <v>0</v>
      </c>
      <c r="G5975" s="154">
        <v>1368.048</v>
      </c>
      <c r="H5975" s="154">
        <v>1.198</v>
      </c>
      <c r="I5975" s="154">
        <v>111.53700000000001</v>
      </c>
      <c r="J5975" s="151">
        <v>0</v>
      </c>
      <c r="K5975" s="149">
        <f t="shared" si="933"/>
        <v>1480.7830000000001</v>
      </c>
      <c r="L5975" s="148">
        <v>0</v>
      </c>
      <c r="M5975" s="148">
        <v>357.89100000000002</v>
      </c>
      <c r="N5975" s="148">
        <v>2.2930000000000001</v>
      </c>
      <c r="O5975" s="148">
        <v>31.62</v>
      </c>
      <c r="P5975" s="148">
        <v>0</v>
      </c>
      <c r="Q5975" s="21">
        <f t="shared" si="934"/>
        <v>0</v>
      </c>
      <c r="R5975" s="21">
        <f t="shared" si="935"/>
        <v>1144.1775270000001</v>
      </c>
      <c r="S5975" s="21">
        <f t="shared" si="936"/>
        <v>4.473643</v>
      </c>
      <c r="T5975" s="21">
        <f t="shared" si="937"/>
        <v>100.42512000000001</v>
      </c>
      <c r="U5975" s="22">
        <f t="shared" si="938"/>
        <v>1249.0762900000002</v>
      </c>
      <c r="V5975" s="39">
        <f t="shared" si="939"/>
        <v>0.84352419632046027</v>
      </c>
    </row>
    <row r="5976" spans="1:22">
      <c r="A5976">
        <v>5971</v>
      </c>
      <c r="B5976" s="155">
        <f t="shared" si="930"/>
        <v>41523</v>
      </c>
      <c r="C5976" s="148">
        <f t="shared" si="931"/>
        <v>2013</v>
      </c>
      <c r="D5976" s="148">
        <f t="shared" si="932"/>
        <v>9</v>
      </c>
      <c r="E5976" s="152">
        <v>19</v>
      </c>
      <c r="F5976" s="153">
        <v>0</v>
      </c>
      <c r="G5976" s="154">
        <v>1367.546</v>
      </c>
      <c r="H5976" s="154">
        <v>0</v>
      </c>
      <c r="I5976" s="154">
        <v>161.13999999999999</v>
      </c>
      <c r="J5976" s="151">
        <v>0</v>
      </c>
      <c r="K5976" s="149">
        <f t="shared" si="933"/>
        <v>1528.6860000000001</v>
      </c>
      <c r="L5976" s="148">
        <v>0</v>
      </c>
      <c r="M5976" s="148">
        <v>358.11</v>
      </c>
      <c r="N5976" s="148">
        <v>0</v>
      </c>
      <c r="O5976" s="148">
        <v>52.406999999999996</v>
      </c>
      <c r="P5976" s="148">
        <v>0</v>
      </c>
      <c r="Q5976" s="21">
        <f t="shared" si="934"/>
        <v>0</v>
      </c>
      <c r="R5976" s="21">
        <f t="shared" si="935"/>
        <v>1144.8776700000001</v>
      </c>
      <c r="S5976" s="21">
        <f t="shared" si="936"/>
        <v>0</v>
      </c>
      <c r="T5976" s="21">
        <f t="shared" si="937"/>
        <v>166.44463199999998</v>
      </c>
      <c r="U5976" s="22">
        <f t="shared" si="938"/>
        <v>1311.322302</v>
      </c>
      <c r="V5976" s="39">
        <f t="shared" si="939"/>
        <v>0.8578101075040917</v>
      </c>
    </row>
    <row r="5977" spans="1:22">
      <c r="A5977">
        <v>5972</v>
      </c>
      <c r="B5977" s="155">
        <f t="shared" si="930"/>
        <v>41523</v>
      </c>
      <c r="C5977" s="148">
        <f t="shared" si="931"/>
        <v>2013</v>
      </c>
      <c r="D5977" s="148">
        <f t="shared" si="932"/>
        <v>9</v>
      </c>
      <c r="E5977" s="152">
        <v>20</v>
      </c>
      <c r="F5977" s="153">
        <v>321.07100000000003</v>
      </c>
      <c r="G5977" s="154">
        <v>1361.1410000000001</v>
      </c>
      <c r="H5977" s="154">
        <v>21.93</v>
      </c>
      <c r="I5977" s="154">
        <v>227.102</v>
      </c>
      <c r="J5977" s="151">
        <v>0</v>
      </c>
      <c r="K5977" s="149">
        <f t="shared" si="933"/>
        <v>1931.2440000000001</v>
      </c>
      <c r="L5977" s="148">
        <v>154.625</v>
      </c>
      <c r="M5977" s="148">
        <v>356.36599999999999</v>
      </c>
      <c r="N5977" s="148">
        <v>6.6580000000000004</v>
      </c>
      <c r="O5977" s="148">
        <v>71.066999999999993</v>
      </c>
      <c r="P5977" s="148">
        <v>0</v>
      </c>
      <c r="Q5977" s="21">
        <f t="shared" si="934"/>
        <v>433.41387499999996</v>
      </c>
      <c r="R5977" s="21">
        <f t="shared" si="935"/>
        <v>1139.3021019999999</v>
      </c>
      <c r="S5977" s="21">
        <f t="shared" si="936"/>
        <v>12.989758000000002</v>
      </c>
      <c r="T5977" s="21">
        <f t="shared" si="937"/>
        <v>225.70879199999999</v>
      </c>
      <c r="U5977" s="22">
        <f t="shared" si="938"/>
        <v>1811.4145269999997</v>
      </c>
      <c r="V5977" s="39">
        <f t="shared" si="939"/>
        <v>0.93795218367021438</v>
      </c>
    </row>
    <row r="5978" spans="1:22">
      <c r="A5978">
        <v>5973</v>
      </c>
      <c r="B5978" s="155">
        <f t="shared" si="930"/>
        <v>41523</v>
      </c>
      <c r="C5978" s="148">
        <f t="shared" si="931"/>
        <v>2013</v>
      </c>
      <c r="D5978" s="148">
        <f t="shared" si="932"/>
        <v>9</v>
      </c>
      <c r="E5978" s="152">
        <v>21</v>
      </c>
      <c r="F5978" s="153">
        <v>315.34199999999998</v>
      </c>
      <c r="G5978" s="154">
        <v>1359.0239999999999</v>
      </c>
      <c r="H5978" s="154">
        <v>22.085999999999999</v>
      </c>
      <c r="I5978" s="154">
        <v>277.65199999999999</v>
      </c>
      <c r="J5978" s="151">
        <v>0</v>
      </c>
      <c r="K5978" s="149">
        <f t="shared" si="933"/>
        <v>1974.104</v>
      </c>
      <c r="L5978" s="148">
        <v>151.31800000000001</v>
      </c>
      <c r="M5978" s="148">
        <v>356.00900000000001</v>
      </c>
      <c r="N5978" s="148">
        <v>6.6859999999999999</v>
      </c>
      <c r="O5978" s="148">
        <v>83.421999999999997</v>
      </c>
      <c r="P5978" s="148">
        <v>0</v>
      </c>
      <c r="Q5978" s="21">
        <f t="shared" si="934"/>
        <v>424.14435400000002</v>
      </c>
      <c r="R5978" s="21">
        <f t="shared" si="935"/>
        <v>1138.1607730000001</v>
      </c>
      <c r="S5978" s="21">
        <f t="shared" si="936"/>
        <v>13.044386000000001</v>
      </c>
      <c r="T5978" s="21">
        <f t="shared" si="937"/>
        <v>264.94827200000003</v>
      </c>
      <c r="U5978" s="22">
        <f t="shared" si="938"/>
        <v>1840.2977850000002</v>
      </c>
      <c r="V5978" s="39">
        <f t="shared" si="939"/>
        <v>0.93221926757658169</v>
      </c>
    </row>
    <row r="5979" spans="1:22">
      <c r="A5979">
        <v>5974</v>
      </c>
      <c r="B5979" s="155">
        <f t="shared" si="930"/>
        <v>41523</v>
      </c>
      <c r="C5979" s="148">
        <f t="shared" si="931"/>
        <v>2013</v>
      </c>
      <c r="D5979" s="148">
        <f t="shared" si="932"/>
        <v>9</v>
      </c>
      <c r="E5979" s="152">
        <v>22</v>
      </c>
      <c r="F5979" s="153">
        <v>329.54300000000001</v>
      </c>
      <c r="G5979" s="154">
        <v>1331.1559999999999</v>
      </c>
      <c r="H5979" s="154">
        <v>22.161999999999999</v>
      </c>
      <c r="I5979" s="154">
        <v>251.05799999999999</v>
      </c>
      <c r="J5979" s="151">
        <v>0</v>
      </c>
      <c r="K5979" s="149">
        <f t="shared" si="933"/>
        <v>1933.9190000000001</v>
      </c>
      <c r="L5979" s="148">
        <v>160.65</v>
      </c>
      <c r="M5979" s="148">
        <v>343.95800000000003</v>
      </c>
      <c r="N5979" s="148">
        <v>6.7270000000000003</v>
      </c>
      <c r="O5979" s="148">
        <v>76.638000000000005</v>
      </c>
      <c r="P5979" s="148">
        <v>0</v>
      </c>
      <c r="Q5979" s="21">
        <f t="shared" si="934"/>
        <v>450.30195000000003</v>
      </c>
      <c r="R5979" s="21">
        <f t="shared" si="935"/>
        <v>1099.633726</v>
      </c>
      <c r="S5979" s="21">
        <f t="shared" si="936"/>
        <v>13.124377000000001</v>
      </c>
      <c r="T5979" s="21">
        <f t="shared" si="937"/>
        <v>243.40228800000003</v>
      </c>
      <c r="U5979" s="22">
        <f t="shared" si="938"/>
        <v>1806.4623410000002</v>
      </c>
      <c r="V5979" s="39">
        <f t="shared" si="939"/>
        <v>0.93409410683694616</v>
      </c>
    </row>
    <row r="5980" spans="1:22">
      <c r="A5980">
        <v>5975</v>
      </c>
      <c r="B5980" s="155">
        <f t="shared" si="930"/>
        <v>41523</v>
      </c>
      <c r="C5980" s="148">
        <f t="shared" si="931"/>
        <v>2013</v>
      </c>
      <c r="D5980" s="148">
        <f t="shared" si="932"/>
        <v>9</v>
      </c>
      <c r="E5980" s="152">
        <v>23</v>
      </c>
      <c r="F5980" s="153">
        <v>331.23099999999999</v>
      </c>
      <c r="G5980" s="154">
        <v>1127.1469999999999</v>
      </c>
      <c r="H5980" s="154">
        <v>32.847999999999999</v>
      </c>
      <c r="I5980" s="154">
        <v>167.10599999999999</v>
      </c>
      <c r="J5980" s="151">
        <v>0</v>
      </c>
      <c r="K5980" s="149">
        <f t="shared" si="933"/>
        <v>1658.3319999999999</v>
      </c>
      <c r="L5980" s="148">
        <v>160.178</v>
      </c>
      <c r="M5980" s="148">
        <v>298.18</v>
      </c>
      <c r="N5980" s="148">
        <v>15.413</v>
      </c>
      <c r="O5980" s="148">
        <v>48.59</v>
      </c>
      <c r="P5980" s="148">
        <v>0</v>
      </c>
      <c r="Q5980" s="21">
        <f t="shared" si="934"/>
        <v>448.97893399999998</v>
      </c>
      <c r="R5980" s="21">
        <f t="shared" si="935"/>
        <v>953.28146000000004</v>
      </c>
      <c r="S5980" s="21">
        <f t="shared" si="936"/>
        <v>30.070763000000003</v>
      </c>
      <c r="T5980" s="21">
        <f t="shared" si="937"/>
        <v>154.32184000000001</v>
      </c>
      <c r="U5980" s="22">
        <f t="shared" si="938"/>
        <v>1586.6529969999999</v>
      </c>
      <c r="V5980" s="39">
        <f t="shared" si="939"/>
        <v>0.95677644585040877</v>
      </c>
    </row>
    <row r="5981" spans="1:22">
      <c r="A5981">
        <v>5976</v>
      </c>
      <c r="B5981" s="155">
        <f t="shared" si="930"/>
        <v>41523</v>
      </c>
      <c r="C5981" s="148">
        <f t="shared" si="931"/>
        <v>2013</v>
      </c>
      <c r="D5981" s="148">
        <f t="shared" si="932"/>
        <v>9</v>
      </c>
      <c r="E5981" s="152">
        <v>24</v>
      </c>
      <c r="F5981" s="153">
        <v>331.47399999999999</v>
      </c>
      <c r="G5981" s="154">
        <v>861.73099999999999</v>
      </c>
      <c r="H5981" s="154">
        <v>199.97200000000001</v>
      </c>
      <c r="I5981" s="154">
        <v>106.452</v>
      </c>
      <c r="J5981" s="151">
        <v>0</v>
      </c>
      <c r="K5981" s="149">
        <f t="shared" si="933"/>
        <v>1499.6289999999999</v>
      </c>
      <c r="L5981" s="148">
        <v>159.84700000000001</v>
      </c>
      <c r="M5981" s="148">
        <v>243.114</v>
      </c>
      <c r="N5981" s="148">
        <v>85.004999999999995</v>
      </c>
      <c r="O5981" s="148">
        <v>30.391999999999999</v>
      </c>
      <c r="P5981" s="148">
        <v>0</v>
      </c>
      <c r="Q5981" s="21">
        <f t="shared" si="934"/>
        <v>448.05114100000003</v>
      </c>
      <c r="R5981" s="21">
        <f t="shared" si="935"/>
        <v>777.23545799999999</v>
      </c>
      <c r="S5981" s="21">
        <f t="shared" si="936"/>
        <v>165.84475499999999</v>
      </c>
      <c r="T5981" s="21">
        <f t="shared" si="937"/>
        <v>96.524991999999997</v>
      </c>
      <c r="U5981" s="22">
        <f t="shared" si="938"/>
        <v>1487.6563460000002</v>
      </c>
      <c r="V5981" s="39">
        <f t="shared" si="939"/>
        <v>0.99201625602065602</v>
      </c>
    </row>
    <row r="5982" spans="1:22">
      <c r="A5982">
        <v>5977</v>
      </c>
      <c r="B5982" s="155">
        <f t="shared" si="930"/>
        <v>41524</v>
      </c>
      <c r="C5982" s="148">
        <f t="shared" si="931"/>
        <v>2013</v>
      </c>
      <c r="D5982" s="148">
        <f t="shared" si="932"/>
        <v>9</v>
      </c>
      <c r="E5982" s="152">
        <v>1</v>
      </c>
      <c r="F5982" s="153">
        <v>330.65499999999997</v>
      </c>
      <c r="G5982" s="154">
        <v>849.56100000000004</v>
      </c>
      <c r="H5982" s="154">
        <v>165.233</v>
      </c>
      <c r="I5982" s="154">
        <v>46.944000000000003</v>
      </c>
      <c r="J5982" s="151">
        <v>0</v>
      </c>
      <c r="K5982" s="149">
        <f t="shared" si="933"/>
        <v>1392.3929999999998</v>
      </c>
      <c r="L5982" s="148">
        <v>160.96199999999999</v>
      </c>
      <c r="M5982" s="148">
        <v>235.21199999999999</v>
      </c>
      <c r="N5982" s="148">
        <v>64.662000000000006</v>
      </c>
      <c r="O5982" s="148">
        <v>12.574999999999999</v>
      </c>
      <c r="P5982" s="148">
        <v>0</v>
      </c>
      <c r="Q5982" s="21">
        <f t="shared" si="934"/>
        <v>451.17648599999995</v>
      </c>
      <c r="R5982" s="21">
        <f t="shared" si="935"/>
        <v>751.97276399999998</v>
      </c>
      <c r="S5982" s="21">
        <f t="shared" si="936"/>
        <v>126.15556200000002</v>
      </c>
      <c r="T5982" s="21">
        <f t="shared" si="937"/>
        <v>39.938200000000002</v>
      </c>
      <c r="U5982" s="22">
        <f t="shared" si="938"/>
        <v>1369.2430119999999</v>
      </c>
      <c r="V5982" s="39">
        <f t="shared" si="939"/>
        <v>0.98337395548526896</v>
      </c>
    </row>
    <row r="5983" spans="1:22">
      <c r="A5983">
        <v>5978</v>
      </c>
      <c r="B5983" s="155">
        <f t="shared" ref="B5983:B6046" si="940">+B5959+1</f>
        <v>41524</v>
      </c>
      <c r="C5983" s="148">
        <f t="shared" si="931"/>
        <v>2013</v>
      </c>
      <c r="D5983" s="148">
        <f t="shared" si="932"/>
        <v>9</v>
      </c>
      <c r="E5983" s="152">
        <v>2</v>
      </c>
      <c r="F5983" s="153">
        <v>329.786</v>
      </c>
      <c r="G5983" s="154">
        <v>857.08600000000001</v>
      </c>
      <c r="H5983" s="154">
        <v>97.691999999999993</v>
      </c>
      <c r="I5983" s="154">
        <v>19.791</v>
      </c>
      <c r="J5983" s="151">
        <v>0</v>
      </c>
      <c r="K5983" s="149">
        <f t="shared" si="933"/>
        <v>1304.355</v>
      </c>
      <c r="L5983" s="148">
        <v>161.43700000000001</v>
      </c>
      <c r="M5983" s="148">
        <v>236.58699999999999</v>
      </c>
      <c r="N5983" s="148">
        <v>38.719000000000001</v>
      </c>
      <c r="O5983" s="148">
        <v>5.4580000000000002</v>
      </c>
      <c r="P5983" s="148">
        <v>0</v>
      </c>
      <c r="Q5983" s="21">
        <f t="shared" si="934"/>
        <v>452.50791100000004</v>
      </c>
      <c r="R5983" s="21">
        <f t="shared" si="935"/>
        <v>756.36863900000003</v>
      </c>
      <c r="S5983" s="21">
        <f t="shared" si="936"/>
        <v>75.540769000000012</v>
      </c>
      <c r="T5983" s="21">
        <f t="shared" si="937"/>
        <v>17.334608000000003</v>
      </c>
      <c r="U5983" s="22">
        <f t="shared" si="938"/>
        <v>1301.7519269999998</v>
      </c>
      <c r="V5983" s="39">
        <f t="shared" si="939"/>
        <v>0.99800432167623065</v>
      </c>
    </row>
    <row r="5984" spans="1:22">
      <c r="A5984">
        <v>5979</v>
      </c>
      <c r="B5984" s="155">
        <f t="shared" si="940"/>
        <v>41524</v>
      </c>
      <c r="C5984" s="148">
        <f t="shared" si="931"/>
        <v>2013</v>
      </c>
      <c r="D5984" s="148">
        <f t="shared" si="932"/>
        <v>9</v>
      </c>
      <c r="E5984" s="152">
        <v>3</v>
      </c>
      <c r="F5984" s="153">
        <v>329.76100000000002</v>
      </c>
      <c r="G5984" s="154">
        <v>859.29300000000001</v>
      </c>
      <c r="H5984" s="154">
        <v>13.756</v>
      </c>
      <c r="I5984" s="154">
        <v>9.6669999999999998</v>
      </c>
      <c r="J5984" s="151">
        <v>0</v>
      </c>
      <c r="K5984" s="149">
        <f t="shared" si="933"/>
        <v>1212.4770000000001</v>
      </c>
      <c r="L5984" s="148">
        <v>160.22300000000001</v>
      </c>
      <c r="M5984" s="148">
        <v>237.208</v>
      </c>
      <c r="N5984" s="148">
        <v>5.8140000000000001</v>
      </c>
      <c r="O5984" s="148">
        <v>2.5840000000000001</v>
      </c>
      <c r="P5984" s="148">
        <v>0</v>
      </c>
      <c r="Q5984" s="21">
        <f t="shared" si="934"/>
        <v>449.10506900000001</v>
      </c>
      <c r="R5984" s="21">
        <f t="shared" si="935"/>
        <v>758.35397599999999</v>
      </c>
      <c r="S5984" s="21">
        <f t="shared" si="936"/>
        <v>11.343114</v>
      </c>
      <c r="T5984" s="21">
        <f t="shared" si="937"/>
        <v>8.2067840000000007</v>
      </c>
      <c r="U5984" s="22">
        <f t="shared" si="938"/>
        <v>1227.008943</v>
      </c>
      <c r="V5984" s="39">
        <f t="shared" si="939"/>
        <v>1.01198533497955</v>
      </c>
    </row>
    <row r="5985" spans="1:22">
      <c r="A5985">
        <v>5980</v>
      </c>
      <c r="B5985" s="155">
        <f t="shared" si="940"/>
        <v>41524</v>
      </c>
      <c r="C5985" s="148">
        <f t="shared" si="931"/>
        <v>2013</v>
      </c>
      <c r="D5985" s="148">
        <f t="shared" si="932"/>
        <v>9</v>
      </c>
      <c r="E5985" s="152">
        <v>4</v>
      </c>
      <c r="F5985" s="153">
        <v>329.61099999999999</v>
      </c>
      <c r="G5985" s="154">
        <v>861.16399999999999</v>
      </c>
      <c r="H5985" s="154">
        <v>0</v>
      </c>
      <c r="I5985" s="154">
        <v>5.7480000000000002</v>
      </c>
      <c r="J5985" s="151">
        <v>0</v>
      </c>
      <c r="K5985" s="149">
        <f t="shared" si="933"/>
        <v>1196.5230000000001</v>
      </c>
      <c r="L5985" s="148">
        <v>160.792</v>
      </c>
      <c r="M5985" s="148">
        <v>237.63399999999999</v>
      </c>
      <c r="N5985" s="148">
        <v>0</v>
      </c>
      <c r="O5985" s="148">
        <v>1.51</v>
      </c>
      <c r="P5985" s="148">
        <v>0</v>
      </c>
      <c r="Q5985" s="21">
        <f t="shared" si="934"/>
        <v>450.69997599999999</v>
      </c>
      <c r="R5985" s="21">
        <f t="shared" si="935"/>
        <v>759.71589799999992</v>
      </c>
      <c r="S5985" s="21">
        <f t="shared" si="936"/>
        <v>0</v>
      </c>
      <c r="T5985" s="21">
        <f t="shared" si="937"/>
        <v>4.7957600000000005</v>
      </c>
      <c r="U5985" s="22">
        <f t="shared" si="938"/>
        <v>1215.2116339999998</v>
      </c>
      <c r="V5985" s="39">
        <f t="shared" si="939"/>
        <v>1.0156191180612488</v>
      </c>
    </row>
    <row r="5986" spans="1:22">
      <c r="A5986">
        <v>5981</v>
      </c>
      <c r="B5986" s="155">
        <f t="shared" si="940"/>
        <v>41524</v>
      </c>
      <c r="C5986" s="148">
        <f t="shared" si="931"/>
        <v>2013</v>
      </c>
      <c r="D5986" s="148">
        <f t="shared" si="932"/>
        <v>9</v>
      </c>
      <c r="E5986" s="152">
        <v>5</v>
      </c>
      <c r="F5986" s="153">
        <v>328.23399999999998</v>
      </c>
      <c r="G5986" s="154">
        <v>862.62</v>
      </c>
      <c r="H5986" s="154">
        <v>0</v>
      </c>
      <c r="I5986" s="154">
        <v>4.2110000000000003</v>
      </c>
      <c r="J5986" s="151">
        <v>0</v>
      </c>
      <c r="K5986" s="149">
        <f t="shared" si="933"/>
        <v>1195.0650000000001</v>
      </c>
      <c r="L5986" s="148">
        <v>160.755</v>
      </c>
      <c r="M5986" s="148">
        <v>237.93899999999999</v>
      </c>
      <c r="N5986" s="148">
        <v>0</v>
      </c>
      <c r="O5986" s="148">
        <v>1.089</v>
      </c>
      <c r="P5986" s="148">
        <v>0</v>
      </c>
      <c r="Q5986" s="21">
        <f t="shared" si="934"/>
        <v>450.59626499999996</v>
      </c>
      <c r="R5986" s="21">
        <f t="shared" si="935"/>
        <v>760.69098299999996</v>
      </c>
      <c r="S5986" s="21">
        <f t="shared" si="936"/>
        <v>0</v>
      </c>
      <c r="T5986" s="21">
        <f t="shared" si="937"/>
        <v>3.4586640000000002</v>
      </c>
      <c r="U5986" s="22">
        <f t="shared" si="938"/>
        <v>1214.7459119999999</v>
      </c>
      <c r="V5986" s="39">
        <f t="shared" si="939"/>
        <v>1.0164684866513536</v>
      </c>
    </row>
    <row r="5987" spans="1:22">
      <c r="A5987">
        <v>5982</v>
      </c>
      <c r="B5987" s="155">
        <f t="shared" si="940"/>
        <v>41524</v>
      </c>
      <c r="C5987" s="148">
        <f t="shared" si="931"/>
        <v>2013</v>
      </c>
      <c r="D5987" s="148">
        <f t="shared" si="932"/>
        <v>9</v>
      </c>
      <c r="E5987" s="152">
        <v>6</v>
      </c>
      <c r="F5987" s="153">
        <v>328.82600000000002</v>
      </c>
      <c r="G5987" s="154">
        <v>862.40499999999997</v>
      </c>
      <c r="H5987" s="154">
        <v>0</v>
      </c>
      <c r="I5987" s="154">
        <v>8</v>
      </c>
      <c r="J5987" s="151">
        <v>0</v>
      </c>
      <c r="K5987" s="149">
        <f t="shared" si="933"/>
        <v>1199.231</v>
      </c>
      <c r="L5987" s="148">
        <v>160.80199999999999</v>
      </c>
      <c r="M5987" s="148">
        <v>237.73699999999999</v>
      </c>
      <c r="N5987" s="148">
        <v>0</v>
      </c>
      <c r="O5987" s="148">
        <v>2.1080000000000001</v>
      </c>
      <c r="P5987" s="148">
        <v>0</v>
      </c>
      <c r="Q5987" s="21">
        <f t="shared" si="934"/>
        <v>450.72800599999999</v>
      </c>
      <c r="R5987" s="21">
        <f t="shared" si="935"/>
        <v>760.04518900000005</v>
      </c>
      <c r="S5987" s="21">
        <f t="shared" si="936"/>
        <v>0</v>
      </c>
      <c r="T5987" s="21">
        <f t="shared" si="937"/>
        <v>6.6950080000000005</v>
      </c>
      <c r="U5987" s="22">
        <f t="shared" si="938"/>
        <v>1217.4682029999999</v>
      </c>
      <c r="V5987" s="39">
        <f t="shared" si="939"/>
        <v>1.0152074145848464</v>
      </c>
    </row>
    <row r="5988" spans="1:22">
      <c r="A5988">
        <v>5983</v>
      </c>
      <c r="B5988" s="155">
        <f t="shared" si="940"/>
        <v>41524</v>
      </c>
      <c r="C5988" s="148">
        <f t="shared" si="931"/>
        <v>2013</v>
      </c>
      <c r="D5988" s="148">
        <f t="shared" si="932"/>
        <v>9</v>
      </c>
      <c r="E5988" s="152">
        <v>7</v>
      </c>
      <c r="F5988" s="153">
        <v>330.31599999999997</v>
      </c>
      <c r="G5988" s="154">
        <v>861.58900000000006</v>
      </c>
      <c r="H5988" s="154">
        <v>0</v>
      </c>
      <c r="I5988" s="154">
        <v>21.440999999999999</v>
      </c>
      <c r="J5988" s="151">
        <v>0</v>
      </c>
      <c r="K5988" s="149">
        <f t="shared" si="933"/>
        <v>1213.346</v>
      </c>
      <c r="L5988" s="148">
        <v>161.80099999999999</v>
      </c>
      <c r="M5988" s="148">
        <v>236.04599999999999</v>
      </c>
      <c r="N5988" s="148">
        <v>0</v>
      </c>
      <c r="O5988" s="148">
        <v>5.4950000000000001</v>
      </c>
      <c r="P5988" s="148">
        <v>0</v>
      </c>
      <c r="Q5988" s="21">
        <f t="shared" si="934"/>
        <v>453.52820299999996</v>
      </c>
      <c r="R5988" s="21">
        <f t="shared" si="935"/>
        <v>754.63906199999997</v>
      </c>
      <c r="S5988" s="21">
        <f t="shared" si="936"/>
        <v>0</v>
      </c>
      <c r="T5988" s="21">
        <f t="shared" si="937"/>
        <v>17.452120000000001</v>
      </c>
      <c r="U5988" s="22">
        <f t="shared" si="938"/>
        <v>1225.619385</v>
      </c>
      <c r="V5988" s="39">
        <f t="shared" si="939"/>
        <v>1.010115321598291</v>
      </c>
    </row>
    <row r="5989" spans="1:22">
      <c r="A5989">
        <v>5984</v>
      </c>
      <c r="B5989" s="155">
        <f t="shared" si="940"/>
        <v>41524</v>
      </c>
      <c r="C5989" s="148">
        <f t="shared" si="931"/>
        <v>2013</v>
      </c>
      <c r="D5989" s="148">
        <f t="shared" si="932"/>
        <v>9</v>
      </c>
      <c r="E5989" s="152">
        <v>8</v>
      </c>
      <c r="F5989" s="153">
        <v>333.15699999999998</v>
      </c>
      <c r="G5989" s="154">
        <v>856.58699999999999</v>
      </c>
      <c r="H5989" s="154">
        <v>0</v>
      </c>
      <c r="I5989" s="154">
        <v>25.24</v>
      </c>
      <c r="J5989" s="151">
        <v>0</v>
      </c>
      <c r="K5989" s="149">
        <f t="shared" si="933"/>
        <v>1214.9839999999999</v>
      </c>
      <c r="L5989" s="148">
        <v>163.67099999999999</v>
      </c>
      <c r="M5989" s="148">
        <v>235.18600000000001</v>
      </c>
      <c r="N5989" s="148">
        <v>0</v>
      </c>
      <c r="O5989" s="148">
        <v>7.0960000000000001</v>
      </c>
      <c r="P5989" s="148">
        <v>0</v>
      </c>
      <c r="Q5989" s="21">
        <f t="shared" si="934"/>
        <v>458.76981299999994</v>
      </c>
      <c r="R5989" s="21">
        <f t="shared" si="935"/>
        <v>751.88964200000009</v>
      </c>
      <c r="S5989" s="21">
        <f t="shared" si="936"/>
        <v>0</v>
      </c>
      <c r="T5989" s="21">
        <f t="shared" si="937"/>
        <v>22.536896000000002</v>
      </c>
      <c r="U5989" s="22">
        <f t="shared" si="938"/>
        <v>1233.196351</v>
      </c>
      <c r="V5989" s="39">
        <f t="shared" si="939"/>
        <v>1.0149897866967796</v>
      </c>
    </row>
    <row r="5990" spans="1:22">
      <c r="A5990">
        <v>5985</v>
      </c>
      <c r="B5990" s="155">
        <f t="shared" si="940"/>
        <v>41524</v>
      </c>
      <c r="C5990" s="148">
        <f t="shared" si="931"/>
        <v>2013</v>
      </c>
      <c r="D5990" s="148">
        <f t="shared" si="932"/>
        <v>9</v>
      </c>
      <c r="E5990" s="152">
        <v>9</v>
      </c>
      <c r="F5990" s="153">
        <v>332.05399999999997</v>
      </c>
      <c r="G5990" s="154">
        <v>853.72799999999995</v>
      </c>
      <c r="H5990" s="154">
        <v>0</v>
      </c>
      <c r="I5990" s="154">
        <v>45.585000000000001</v>
      </c>
      <c r="J5990" s="151">
        <v>0</v>
      </c>
      <c r="K5990" s="149">
        <f t="shared" si="933"/>
        <v>1231.367</v>
      </c>
      <c r="L5990" s="148">
        <v>161.24600000000001</v>
      </c>
      <c r="M5990" s="148">
        <v>234.51499999999999</v>
      </c>
      <c r="N5990" s="148">
        <v>0</v>
      </c>
      <c r="O5990" s="148">
        <v>11.608000000000001</v>
      </c>
      <c r="P5990" s="148">
        <v>0</v>
      </c>
      <c r="Q5990" s="21">
        <f t="shared" si="934"/>
        <v>451.97253800000004</v>
      </c>
      <c r="R5990" s="21">
        <f t="shared" si="935"/>
        <v>749.74445500000002</v>
      </c>
      <c r="S5990" s="21">
        <f t="shared" si="936"/>
        <v>0</v>
      </c>
      <c r="T5990" s="21">
        <f t="shared" si="937"/>
        <v>36.867008000000006</v>
      </c>
      <c r="U5990" s="22">
        <f t="shared" si="938"/>
        <v>1238.5840009999999</v>
      </c>
      <c r="V5990" s="39">
        <f t="shared" si="939"/>
        <v>1.0058609667142289</v>
      </c>
    </row>
    <row r="5991" spans="1:22">
      <c r="A5991">
        <v>5986</v>
      </c>
      <c r="B5991" s="155">
        <f t="shared" si="940"/>
        <v>41524</v>
      </c>
      <c r="C5991" s="148">
        <f t="shared" si="931"/>
        <v>2013</v>
      </c>
      <c r="D5991" s="148">
        <f t="shared" si="932"/>
        <v>9</v>
      </c>
      <c r="E5991" s="152">
        <v>10</v>
      </c>
      <c r="F5991" s="153">
        <v>332.88299999999998</v>
      </c>
      <c r="G5991" s="154">
        <v>846.45799999999997</v>
      </c>
      <c r="H5991" s="154">
        <v>62.781999999999996</v>
      </c>
      <c r="I5991" s="154">
        <v>57.817999999999998</v>
      </c>
      <c r="J5991" s="151">
        <v>0</v>
      </c>
      <c r="K5991" s="149">
        <f t="shared" si="933"/>
        <v>1299.9409999999998</v>
      </c>
      <c r="L5991" s="148">
        <v>161.78200000000001</v>
      </c>
      <c r="M5991" s="148">
        <v>233.18799999999999</v>
      </c>
      <c r="N5991" s="148">
        <v>25.646000000000001</v>
      </c>
      <c r="O5991" s="148">
        <v>14.988</v>
      </c>
      <c r="P5991" s="148">
        <v>0</v>
      </c>
      <c r="Q5991" s="21">
        <f t="shared" si="934"/>
        <v>453.47494600000005</v>
      </c>
      <c r="R5991" s="21">
        <f t="shared" si="935"/>
        <v>745.50203599999998</v>
      </c>
      <c r="S5991" s="21">
        <f t="shared" si="936"/>
        <v>50.035346000000004</v>
      </c>
      <c r="T5991" s="21">
        <f t="shared" si="937"/>
        <v>47.601888000000002</v>
      </c>
      <c r="U5991" s="22">
        <f t="shared" si="938"/>
        <v>1296.6142160000002</v>
      </c>
      <c r="V5991" s="39">
        <f t="shared" si="939"/>
        <v>0.99744081923718109</v>
      </c>
    </row>
    <row r="5992" spans="1:22">
      <c r="A5992">
        <v>5987</v>
      </c>
      <c r="B5992" s="155">
        <f t="shared" si="940"/>
        <v>41524</v>
      </c>
      <c r="C5992" s="148">
        <f t="shared" si="931"/>
        <v>2013</v>
      </c>
      <c r="D5992" s="148">
        <f t="shared" si="932"/>
        <v>9</v>
      </c>
      <c r="E5992" s="152">
        <v>11</v>
      </c>
      <c r="F5992" s="153">
        <v>331.19900000000001</v>
      </c>
      <c r="G5992" s="154">
        <v>832.82299999999998</v>
      </c>
      <c r="H5992" s="154">
        <v>132.988</v>
      </c>
      <c r="I5992" s="154">
        <v>59.274999999999999</v>
      </c>
      <c r="J5992" s="151">
        <v>0</v>
      </c>
      <c r="K5992" s="149">
        <f t="shared" si="933"/>
        <v>1356.2850000000001</v>
      </c>
      <c r="L5992" s="148">
        <v>160.03800000000001</v>
      </c>
      <c r="M5992" s="148">
        <v>229.53800000000001</v>
      </c>
      <c r="N5992" s="148">
        <v>54.095999999999997</v>
      </c>
      <c r="O5992" s="148">
        <v>16.183</v>
      </c>
      <c r="P5992" s="148">
        <v>0</v>
      </c>
      <c r="Q5992" s="21">
        <f t="shared" si="934"/>
        <v>448.58651400000002</v>
      </c>
      <c r="R5992" s="21">
        <f t="shared" si="935"/>
        <v>733.83298600000001</v>
      </c>
      <c r="S5992" s="21">
        <f t="shared" si="936"/>
        <v>105.541296</v>
      </c>
      <c r="T5992" s="21">
        <f t="shared" si="937"/>
        <v>51.397207999999999</v>
      </c>
      <c r="U5992" s="22">
        <f t="shared" si="938"/>
        <v>1339.3580040000002</v>
      </c>
      <c r="V5992" s="39">
        <f t="shared" si="939"/>
        <v>0.9875195876972761</v>
      </c>
    </row>
    <row r="5993" spans="1:22">
      <c r="A5993">
        <v>5988</v>
      </c>
      <c r="B5993" s="155">
        <f t="shared" si="940"/>
        <v>41524</v>
      </c>
      <c r="C5993" s="148">
        <f t="shared" si="931"/>
        <v>2013</v>
      </c>
      <c r="D5993" s="148">
        <f t="shared" si="932"/>
        <v>9</v>
      </c>
      <c r="E5993" s="152">
        <v>12</v>
      </c>
      <c r="F5993" s="153">
        <v>323.16699999999997</v>
      </c>
      <c r="G5993" s="154">
        <v>790.15800000000002</v>
      </c>
      <c r="H5993" s="154">
        <v>208.69300000000001</v>
      </c>
      <c r="I5993" s="154">
        <v>66.793000000000006</v>
      </c>
      <c r="J5993" s="151">
        <v>0</v>
      </c>
      <c r="K5993" s="149">
        <f t="shared" si="933"/>
        <v>1388.8110000000001</v>
      </c>
      <c r="L5993" s="148">
        <v>156.054</v>
      </c>
      <c r="M5993" s="148">
        <v>218.19499999999999</v>
      </c>
      <c r="N5993" s="148">
        <v>78.509</v>
      </c>
      <c r="O5993" s="148">
        <v>17.375</v>
      </c>
      <c r="P5993" s="148">
        <v>0</v>
      </c>
      <c r="Q5993" s="21">
        <f t="shared" si="934"/>
        <v>437.41936199999998</v>
      </c>
      <c r="R5993" s="21">
        <f t="shared" si="935"/>
        <v>697.56941499999994</v>
      </c>
      <c r="S5993" s="21">
        <f t="shared" si="936"/>
        <v>153.17105900000001</v>
      </c>
      <c r="T5993" s="21">
        <f t="shared" si="937"/>
        <v>55.183</v>
      </c>
      <c r="U5993" s="22">
        <f t="shared" si="938"/>
        <v>1343.342836</v>
      </c>
      <c r="V5993" s="39">
        <f t="shared" si="939"/>
        <v>0.96726108592169846</v>
      </c>
    </row>
    <row r="5994" spans="1:22">
      <c r="A5994">
        <v>5989</v>
      </c>
      <c r="B5994" s="155">
        <f t="shared" si="940"/>
        <v>41524</v>
      </c>
      <c r="C5994" s="148">
        <f t="shared" si="931"/>
        <v>2013</v>
      </c>
      <c r="D5994" s="148">
        <f t="shared" si="932"/>
        <v>9</v>
      </c>
      <c r="E5994" s="152">
        <v>13</v>
      </c>
      <c r="F5994" s="153">
        <v>320.46100000000001</v>
      </c>
      <c r="G5994" s="154">
        <v>786.68</v>
      </c>
      <c r="H5994" s="154">
        <v>225.673</v>
      </c>
      <c r="I5994" s="154">
        <v>71.53</v>
      </c>
      <c r="J5994" s="151">
        <v>0</v>
      </c>
      <c r="K5994" s="149">
        <f t="shared" si="933"/>
        <v>1404.3440000000001</v>
      </c>
      <c r="L5994" s="148">
        <v>156.339</v>
      </c>
      <c r="M5994" s="148">
        <v>216.9</v>
      </c>
      <c r="N5994" s="148">
        <v>82.653000000000006</v>
      </c>
      <c r="O5994" s="148">
        <v>18.600000000000001</v>
      </c>
      <c r="P5994" s="148">
        <v>0</v>
      </c>
      <c r="Q5994" s="21">
        <f t="shared" si="934"/>
        <v>438.21821699999998</v>
      </c>
      <c r="R5994" s="21">
        <f t="shared" si="935"/>
        <v>693.42930000000001</v>
      </c>
      <c r="S5994" s="21">
        <f t="shared" si="936"/>
        <v>161.25600300000002</v>
      </c>
      <c r="T5994" s="21">
        <f t="shared" si="937"/>
        <v>59.073600000000006</v>
      </c>
      <c r="U5994" s="22">
        <f t="shared" si="938"/>
        <v>1351.9771199999998</v>
      </c>
      <c r="V5994" s="39">
        <f t="shared" si="939"/>
        <v>0.96271078880957928</v>
      </c>
    </row>
    <row r="5995" spans="1:22">
      <c r="A5995">
        <v>5990</v>
      </c>
      <c r="B5995" s="155">
        <f t="shared" si="940"/>
        <v>41524</v>
      </c>
      <c r="C5995" s="148">
        <f t="shared" si="931"/>
        <v>2013</v>
      </c>
      <c r="D5995" s="148">
        <f t="shared" si="932"/>
        <v>9</v>
      </c>
      <c r="E5995" s="152">
        <v>14</v>
      </c>
      <c r="F5995" s="153">
        <v>318.32400000000001</v>
      </c>
      <c r="G5995" s="154">
        <v>785.38199999999995</v>
      </c>
      <c r="H5995" s="154">
        <v>181.47800000000001</v>
      </c>
      <c r="I5995" s="154">
        <v>75.546000000000006</v>
      </c>
      <c r="J5995" s="151">
        <v>0</v>
      </c>
      <c r="K5995" s="149">
        <f t="shared" si="933"/>
        <v>1360.73</v>
      </c>
      <c r="L5995" s="148">
        <v>155.74199999999999</v>
      </c>
      <c r="M5995" s="148">
        <v>216.7</v>
      </c>
      <c r="N5995" s="148">
        <v>71.688999999999993</v>
      </c>
      <c r="O5995" s="148">
        <v>20.427</v>
      </c>
      <c r="P5995" s="148">
        <v>0</v>
      </c>
      <c r="Q5995" s="21">
        <f t="shared" si="934"/>
        <v>436.54482599999994</v>
      </c>
      <c r="R5995" s="21">
        <f t="shared" si="935"/>
        <v>692.78989999999999</v>
      </c>
      <c r="S5995" s="21">
        <f t="shared" si="936"/>
        <v>139.865239</v>
      </c>
      <c r="T5995" s="21">
        <f t="shared" si="937"/>
        <v>64.876152000000005</v>
      </c>
      <c r="U5995" s="22">
        <f t="shared" si="938"/>
        <v>1334.0761170000001</v>
      </c>
      <c r="V5995" s="39">
        <f t="shared" si="939"/>
        <v>0.9804120707267423</v>
      </c>
    </row>
    <row r="5996" spans="1:22">
      <c r="A5996">
        <v>5991</v>
      </c>
      <c r="B5996" s="155">
        <f t="shared" si="940"/>
        <v>41524</v>
      </c>
      <c r="C5996" s="148">
        <f t="shared" si="931"/>
        <v>2013</v>
      </c>
      <c r="D5996" s="148">
        <f t="shared" si="932"/>
        <v>9</v>
      </c>
      <c r="E5996" s="152">
        <v>15</v>
      </c>
      <c r="F5996" s="153">
        <v>319.70600000000002</v>
      </c>
      <c r="G5996" s="154">
        <v>785.01800000000003</v>
      </c>
      <c r="H5996" s="154">
        <v>191.20500000000001</v>
      </c>
      <c r="I5996" s="154">
        <v>69.319000000000003</v>
      </c>
      <c r="J5996" s="151">
        <v>0</v>
      </c>
      <c r="K5996" s="149">
        <f t="shared" si="933"/>
        <v>1365.248</v>
      </c>
      <c r="L5996" s="148">
        <v>156.75800000000001</v>
      </c>
      <c r="M5996" s="148">
        <v>216.495</v>
      </c>
      <c r="N5996" s="148">
        <v>75.585999999999999</v>
      </c>
      <c r="O5996" s="148">
        <v>18.834</v>
      </c>
      <c r="P5996" s="148">
        <v>0</v>
      </c>
      <c r="Q5996" s="21">
        <f t="shared" si="934"/>
        <v>439.392674</v>
      </c>
      <c r="R5996" s="21">
        <f t="shared" si="935"/>
        <v>692.13451500000008</v>
      </c>
      <c r="S5996" s="21">
        <f t="shared" si="936"/>
        <v>147.46828600000001</v>
      </c>
      <c r="T5996" s="21">
        <f t="shared" si="937"/>
        <v>59.816783999999998</v>
      </c>
      <c r="U5996" s="22">
        <f t="shared" si="938"/>
        <v>1338.8122590000003</v>
      </c>
      <c r="V5996" s="39">
        <f t="shared" si="939"/>
        <v>0.98063667480194094</v>
      </c>
    </row>
    <row r="5997" spans="1:22">
      <c r="A5997">
        <v>5992</v>
      </c>
      <c r="B5997" s="155">
        <f t="shared" si="940"/>
        <v>41524</v>
      </c>
      <c r="C5997" s="148">
        <f t="shared" si="931"/>
        <v>2013</v>
      </c>
      <c r="D5997" s="148">
        <f t="shared" si="932"/>
        <v>9</v>
      </c>
      <c r="E5997" s="152">
        <v>16</v>
      </c>
      <c r="F5997" s="153">
        <v>322.16199999999998</v>
      </c>
      <c r="G5997" s="154">
        <v>784.15599999999995</v>
      </c>
      <c r="H5997" s="154">
        <v>173.07400000000001</v>
      </c>
      <c r="I5997" s="154">
        <v>85.665000000000006</v>
      </c>
      <c r="J5997" s="151">
        <v>0</v>
      </c>
      <c r="K5997" s="149">
        <f t="shared" si="933"/>
        <v>1365.057</v>
      </c>
      <c r="L5997" s="148">
        <v>157.577</v>
      </c>
      <c r="M5997" s="148">
        <v>216.21899999999999</v>
      </c>
      <c r="N5997" s="148">
        <v>68.251000000000005</v>
      </c>
      <c r="O5997" s="148">
        <v>22.62</v>
      </c>
      <c r="P5997" s="148">
        <v>0</v>
      </c>
      <c r="Q5997" s="21">
        <f t="shared" si="934"/>
        <v>441.68833100000001</v>
      </c>
      <c r="R5997" s="21">
        <f t="shared" si="935"/>
        <v>691.25214300000005</v>
      </c>
      <c r="S5997" s="21">
        <f t="shared" si="936"/>
        <v>133.157701</v>
      </c>
      <c r="T5997" s="21">
        <f t="shared" si="937"/>
        <v>71.841120000000004</v>
      </c>
      <c r="U5997" s="22">
        <f t="shared" si="938"/>
        <v>1337.9392950000001</v>
      </c>
      <c r="V5997" s="39">
        <f t="shared" si="939"/>
        <v>0.98013437900395373</v>
      </c>
    </row>
    <row r="5998" spans="1:22">
      <c r="A5998">
        <v>5993</v>
      </c>
      <c r="B5998" s="155">
        <f t="shared" si="940"/>
        <v>41524</v>
      </c>
      <c r="C5998" s="148">
        <f t="shared" si="931"/>
        <v>2013</v>
      </c>
      <c r="D5998" s="148">
        <f t="shared" si="932"/>
        <v>9</v>
      </c>
      <c r="E5998" s="152">
        <v>17</v>
      </c>
      <c r="F5998" s="153">
        <v>322.31599999999997</v>
      </c>
      <c r="G5998" s="154">
        <v>783.63199999999995</v>
      </c>
      <c r="H5998" s="154">
        <v>139.136</v>
      </c>
      <c r="I5998" s="154">
        <v>81.272999999999996</v>
      </c>
      <c r="J5998" s="151">
        <v>0</v>
      </c>
      <c r="K5998" s="149">
        <f t="shared" si="933"/>
        <v>1326.3569999999997</v>
      </c>
      <c r="L5998" s="148">
        <v>157.459</v>
      </c>
      <c r="M5998" s="148">
        <v>216.18199999999999</v>
      </c>
      <c r="N5998" s="148">
        <v>53.585999999999999</v>
      </c>
      <c r="O5998" s="148">
        <v>20.268000000000001</v>
      </c>
      <c r="P5998" s="148">
        <v>0</v>
      </c>
      <c r="Q5998" s="21">
        <f t="shared" si="934"/>
        <v>441.35757699999999</v>
      </c>
      <c r="R5998" s="21">
        <f t="shared" si="935"/>
        <v>691.13385399999993</v>
      </c>
      <c r="S5998" s="21">
        <f t="shared" si="936"/>
        <v>104.54628599999999</v>
      </c>
      <c r="T5998" s="21">
        <f t="shared" si="937"/>
        <v>64.371168000000011</v>
      </c>
      <c r="U5998" s="22">
        <f t="shared" si="938"/>
        <v>1301.4088849999998</v>
      </c>
      <c r="V5998" s="39">
        <f t="shared" si="939"/>
        <v>0.98119049773175704</v>
      </c>
    </row>
    <row r="5999" spans="1:22">
      <c r="A5999">
        <v>5994</v>
      </c>
      <c r="B5999" s="155">
        <f t="shared" si="940"/>
        <v>41524</v>
      </c>
      <c r="C5999" s="148">
        <f t="shared" si="931"/>
        <v>2013</v>
      </c>
      <c r="D5999" s="148">
        <f t="shared" si="932"/>
        <v>9</v>
      </c>
      <c r="E5999" s="152">
        <v>18</v>
      </c>
      <c r="F5999" s="153">
        <v>325.358</v>
      </c>
      <c r="G5999" s="154">
        <v>781.34900000000005</v>
      </c>
      <c r="H5999" s="154">
        <v>183.18899999999999</v>
      </c>
      <c r="I5999" s="154">
        <v>71.201999999999998</v>
      </c>
      <c r="J5999" s="151">
        <v>0</v>
      </c>
      <c r="K5999" s="149">
        <f t="shared" si="933"/>
        <v>1361.0980000000002</v>
      </c>
      <c r="L5999" s="148">
        <v>160.00800000000001</v>
      </c>
      <c r="M5999" s="148">
        <v>215.828</v>
      </c>
      <c r="N5999" s="148">
        <v>72.677000000000007</v>
      </c>
      <c r="O5999" s="148">
        <v>20.678999999999998</v>
      </c>
      <c r="P5999" s="148">
        <v>0</v>
      </c>
      <c r="Q5999" s="21">
        <f t="shared" si="934"/>
        <v>448.50242400000002</v>
      </c>
      <c r="R5999" s="21">
        <f t="shared" si="935"/>
        <v>690.002116</v>
      </c>
      <c r="S5999" s="21">
        <f t="shared" si="936"/>
        <v>141.79282700000002</v>
      </c>
      <c r="T5999" s="21">
        <f t="shared" si="937"/>
        <v>65.676503999999994</v>
      </c>
      <c r="U5999" s="22">
        <f t="shared" si="938"/>
        <v>1345.9738709999999</v>
      </c>
      <c r="V5999" s="39">
        <f t="shared" si="939"/>
        <v>0.98888828798514117</v>
      </c>
    </row>
    <row r="6000" spans="1:22">
      <c r="A6000">
        <v>5995</v>
      </c>
      <c r="B6000" s="155">
        <f t="shared" si="940"/>
        <v>41524</v>
      </c>
      <c r="C6000" s="148">
        <f t="shared" si="931"/>
        <v>2013</v>
      </c>
      <c r="D6000" s="148">
        <f t="shared" si="932"/>
        <v>9</v>
      </c>
      <c r="E6000" s="152">
        <v>19</v>
      </c>
      <c r="F6000" s="153">
        <v>329.75400000000002</v>
      </c>
      <c r="G6000" s="154">
        <v>784.16899999999998</v>
      </c>
      <c r="H6000" s="154">
        <v>206.46199999999999</v>
      </c>
      <c r="I6000" s="154">
        <v>110.18300000000001</v>
      </c>
      <c r="J6000" s="151">
        <v>0</v>
      </c>
      <c r="K6000" s="149">
        <f t="shared" si="933"/>
        <v>1430.568</v>
      </c>
      <c r="L6000" s="148">
        <v>159.559</v>
      </c>
      <c r="M6000" s="148">
        <v>216.643</v>
      </c>
      <c r="N6000" s="148">
        <v>80.786000000000001</v>
      </c>
      <c r="O6000" s="148">
        <v>33.924999999999997</v>
      </c>
      <c r="P6000" s="148">
        <v>0</v>
      </c>
      <c r="Q6000" s="21">
        <f t="shared" si="934"/>
        <v>447.243877</v>
      </c>
      <c r="R6000" s="21">
        <f t="shared" si="935"/>
        <v>692.60767099999998</v>
      </c>
      <c r="S6000" s="21">
        <f t="shared" si="936"/>
        <v>157.61348599999999</v>
      </c>
      <c r="T6000" s="21">
        <f t="shared" si="937"/>
        <v>107.7458</v>
      </c>
      <c r="U6000" s="22">
        <f t="shared" si="938"/>
        <v>1405.210834</v>
      </c>
      <c r="V6000" s="39">
        <f t="shared" si="939"/>
        <v>0.9822747566001756</v>
      </c>
    </row>
    <row r="6001" spans="1:22">
      <c r="A6001">
        <v>5996</v>
      </c>
      <c r="B6001" s="155">
        <f t="shared" si="940"/>
        <v>41524</v>
      </c>
      <c r="C6001" s="148">
        <f t="shared" si="931"/>
        <v>2013</v>
      </c>
      <c r="D6001" s="148">
        <f t="shared" si="932"/>
        <v>9</v>
      </c>
      <c r="E6001" s="152">
        <v>20</v>
      </c>
      <c r="F6001" s="153">
        <v>331.11</v>
      </c>
      <c r="G6001" s="154">
        <v>787.56799999999998</v>
      </c>
      <c r="H6001" s="154">
        <v>313.005</v>
      </c>
      <c r="I6001" s="154">
        <v>158.21700000000001</v>
      </c>
      <c r="J6001" s="151">
        <v>0</v>
      </c>
      <c r="K6001" s="149">
        <f t="shared" si="933"/>
        <v>1589.9</v>
      </c>
      <c r="L6001" s="148">
        <v>161.92699999999999</v>
      </c>
      <c r="M6001" s="148">
        <v>216.80099999999999</v>
      </c>
      <c r="N6001" s="148">
        <v>123.583</v>
      </c>
      <c r="O6001" s="148">
        <v>47.802999999999997</v>
      </c>
      <c r="P6001" s="148">
        <v>0</v>
      </c>
      <c r="Q6001" s="21">
        <f t="shared" si="934"/>
        <v>453.88138099999998</v>
      </c>
      <c r="R6001" s="21">
        <f t="shared" si="935"/>
        <v>693.112797</v>
      </c>
      <c r="S6001" s="21">
        <f t="shared" si="936"/>
        <v>241.110433</v>
      </c>
      <c r="T6001" s="21">
        <f t="shared" si="937"/>
        <v>151.822328</v>
      </c>
      <c r="U6001" s="22">
        <f t="shared" si="938"/>
        <v>1539.9269389999999</v>
      </c>
      <c r="V6001" s="39">
        <f t="shared" si="939"/>
        <v>0.96856842505817964</v>
      </c>
    </row>
    <row r="6002" spans="1:22">
      <c r="A6002">
        <v>5997</v>
      </c>
      <c r="B6002" s="155">
        <f t="shared" si="940"/>
        <v>41524</v>
      </c>
      <c r="C6002" s="148">
        <f t="shared" si="931"/>
        <v>2013</v>
      </c>
      <c r="D6002" s="148">
        <f t="shared" si="932"/>
        <v>9</v>
      </c>
      <c r="E6002" s="152">
        <v>21</v>
      </c>
      <c r="F6002" s="153">
        <v>330.11500000000001</v>
      </c>
      <c r="G6002" s="154">
        <v>782.23900000000003</v>
      </c>
      <c r="H6002" s="154">
        <v>330.20299999999997</v>
      </c>
      <c r="I6002" s="154">
        <v>166.65</v>
      </c>
      <c r="J6002" s="151">
        <v>0</v>
      </c>
      <c r="K6002" s="149">
        <f t="shared" si="933"/>
        <v>1609.2070000000001</v>
      </c>
      <c r="L6002" s="148">
        <v>161.22200000000001</v>
      </c>
      <c r="M6002" s="148">
        <v>215.87</v>
      </c>
      <c r="N6002" s="148">
        <v>129.25200000000001</v>
      </c>
      <c r="O6002" s="148">
        <v>49.411000000000001</v>
      </c>
      <c r="P6002" s="148">
        <v>0</v>
      </c>
      <c r="Q6002" s="21">
        <f t="shared" si="934"/>
        <v>451.90526600000004</v>
      </c>
      <c r="R6002" s="21">
        <f t="shared" si="935"/>
        <v>690.13639000000001</v>
      </c>
      <c r="S6002" s="21">
        <f t="shared" si="936"/>
        <v>252.17065200000002</v>
      </c>
      <c r="T6002" s="21">
        <f t="shared" si="937"/>
        <v>156.92933600000001</v>
      </c>
      <c r="U6002" s="22">
        <f t="shared" si="938"/>
        <v>1551.141644</v>
      </c>
      <c r="V6002" s="39">
        <f t="shared" si="939"/>
        <v>0.96391678882828624</v>
      </c>
    </row>
    <row r="6003" spans="1:22">
      <c r="A6003">
        <v>5998</v>
      </c>
      <c r="B6003" s="155">
        <f t="shared" si="940"/>
        <v>41524</v>
      </c>
      <c r="C6003" s="148">
        <f t="shared" si="931"/>
        <v>2013</v>
      </c>
      <c r="D6003" s="148">
        <f t="shared" si="932"/>
        <v>9</v>
      </c>
      <c r="E6003" s="152">
        <v>22</v>
      </c>
      <c r="F6003" s="153">
        <v>329.863</v>
      </c>
      <c r="G6003" s="154">
        <v>786.12199999999996</v>
      </c>
      <c r="H6003" s="154">
        <v>324.33</v>
      </c>
      <c r="I6003" s="154">
        <v>134.22300000000001</v>
      </c>
      <c r="J6003" s="151">
        <v>0</v>
      </c>
      <c r="K6003" s="149">
        <f t="shared" si="933"/>
        <v>1574.5379999999998</v>
      </c>
      <c r="L6003" s="148">
        <v>162.32400000000001</v>
      </c>
      <c r="M6003" s="148">
        <v>216.631</v>
      </c>
      <c r="N6003" s="148">
        <v>125.999</v>
      </c>
      <c r="O6003" s="148">
        <v>38.271999999999998</v>
      </c>
      <c r="P6003" s="148">
        <v>0</v>
      </c>
      <c r="Q6003" s="21">
        <f t="shared" si="934"/>
        <v>454.99417200000005</v>
      </c>
      <c r="R6003" s="21">
        <f t="shared" si="935"/>
        <v>692.56930699999998</v>
      </c>
      <c r="S6003" s="21">
        <f t="shared" si="936"/>
        <v>245.824049</v>
      </c>
      <c r="T6003" s="21">
        <f t="shared" si="937"/>
        <v>121.551872</v>
      </c>
      <c r="U6003" s="22">
        <f t="shared" si="938"/>
        <v>1514.9394</v>
      </c>
      <c r="V6003" s="39">
        <f t="shared" si="939"/>
        <v>0.96214851594562989</v>
      </c>
    </row>
    <row r="6004" spans="1:22">
      <c r="A6004">
        <v>5999</v>
      </c>
      <c r="B6004" s="155">
        <f t="shared" si="940"/>
        <v>41524</v>
      </c>
      <c r="C6004" s="148">
        <f t="shared" si="931"/>
        <v>2013</v>
      </c>
      <c r="D6004" s="148">
        <f t="shared" si="932"/>
        <v>9</v>
      </c>
      <c r="E6004" s="152">
        <v>23</v>
      </c>
      <c r="F6004" s="153">
        <v>330.62</v>
      </c>
      <c r="G6004" s="154">
        <v>786.16</v>
      </c>
      <c r="H6004" s="154">
        <v>308.29300000000001</v>
      </c>
      <c r="I6004" s="154">
        <v>82.037000000000006</v>
      </c>
      <c r="J6004" s="151">
        <v>0</v>
      </c>
      <c r="K6004" s="149">
        <f t="shared" si="933"/>
        <v>1507.11</v>
      </c>
      <c r="L6004" s="148">
        <v>162.602</v>
      </c>
      <c r="M6004" s="148">
        <v>217.02799999999999</v>
      </c>
      <c r="N6004" s="148">
        <v>122.979</v>
      </c>
      <c r="O6004" s="148">
        <v>21.634</v>
      </c>
      <c r="P6004" s="148">
        <v>0</v>
      </c>
      <c r="Q6004" s="21">
        <f t="shared" si="934"/>
        <v>455.77340600000002</v>
      </c>
      <c r="R6004" s="21">
        <f t="shared" si="935"/>
        <v>693.83851600000003</v>
      </c>
      <c r="S6004" s="21">
        <f t="shared" si="936"/>
        <v>239.932029</v>
      </c>
      <c r="T6004" s="21">
        <f t="shared" si="937"/>
        <v>68.709584000000007</v>
      </c>
      <c r="U6004" s="22">
        <f t="shared" si="938"/>
        <v>1458.2535350000001</v>
      </c>
      <c r="V6004" s="39">
        <f t="shared" si="939"/>
        <v>0.96758268142338655</v>
      </c>
    </row>
    <row r="6005" spans="1:22">
      <c r="A6005">
        <v>6000</v>
      </c>
      <c r="B6005" s="155">
        <f t="shared" si="940"/>
        <v>41524</v>
      </c>
      <c r="C6005" s="148">
        <f t="shared" si="931"/>
        <v>2013</v>
      </c>
      <c r="D6005" s="148">
        <f t="shared" si="932"/>
        <v>9</v>
      </c>
      <c r="E6005" s="152">
        <v>24</v>
      </c>
      <c r="F6005" s="153">
        <v>327.98500000000001</v>
      </c>
      <c r="G6005" s="154">
        <v>791.56500000000005</v>
      </c>
      <c r="H6005" s="154">
        <v>246.5</v>
      </c>
      <c r="I6005" s="154">
        <v>54.343000000000004</v>
      </c>
      <c r="J6005" s="151">
        <v>0</v>
      </c>
      <c r="K6005" s="149">
        <f t="shared" si="933"/>
        <v>1420.3930000000003</v>
      </c>
      <c r="L6005" s="148">
        <v>159.68100000000001</v>
      </c>
      <c r="M6005" s="148">
        <v>217.84700000000001</v>
      </c>
      <c r="N6005" s="148">
        <v>93.95</v>
      </c>
      <c r="O6005" s="148">
        <v>14.298</v>
      </c>
      <c r="P6005" s="148">
        <v>0</v>
      </c>
      <c r="Q6005" s="21">
        <f t="shared" si="934"/>
        <v>447.58584300000001</v>
      </c>
      <c r="R6005" s="21">
        <f t="shared" si="935"/>
        <v>696.45685900000001</v>
      </c>
      <c r="S6005" s="21">
        <f t="shared" si="936"/>
        <v>183.29645000000002</v>
      </c>
      <c r="T6005" s="21">
        <f t="shared" si="937"/>
        <v>45.410448000000002</v>
      </c>
      <c r="U6005" s="22">
        <f t="shared" si="938"/>
        <v>1372.7496000000001</v>
      </c>
      <c r="V6005" s="39">
        <f t="shared" si="939"/>
        <v>0.96645759307459267</v>
      </c>
    </row>
    <row r="6006" spans="1:22">
      <c r="A6006">
        <v>6001</v>
      </c>
      <c r="B6006" s="155">
        <f t="shared" si="940"/>
        <v>41525</v>
      </c>
      <c r="C6006" s="148">
        <f t="shared" si="931"/>
        <v>2013</v>
      </c>
      <c r="D6006" s="148">
        <f t="shared" si="932"/>
        <v>9</v>
      </c>
      <c r="E6006" s="152">
        <v>1</v>
      </c>
      <c r="F6006" s="153">
        <v>327.07900000000001</v>
      </c>
      <c r="G6006" s="154">
        <v>724.27099999999996</v>
      </c>
      <c r="H6006" s="154">
        <v>249.553</v>
      </c>
      <c r="I6006" s="154">
        <v>37.177999999999997</v>
      </c>
      <c r="J6006" s="151">
        <v>0</v>
      </c>
      <c r="K6006" s="149">
        <f t="shared" si="933"/>
        <v>1338.0809999999997</v>
      </c>
      <c r="L6006" s="148">
        <v>160.03200000000001</v>
      </c>
      <c r="M6006" s="148">
        <v>193.38499999999999</v>
      </c>
      <c r="N6006" s="148">
        <v>96.266999999999996</v>
      </c>
      <c r="O6006" s="148">
        <v>9.6790000000000003</v>
      </c>
      <c r="P6006" s="148">
        <v>0</v>
      </c>
      <c r="Q6006" s="21">
        <f t="shared" si="934"/>
        <v>448.56969600000002</v>
      </c>
      <c r="R6006" s="21">
        <f t="shared" si="935"/>
        <v>618.251845</v>
      </c>
      <c r="S6006" s="21">
        <f t="shared" si="936"/>
        <v>187.81691699999999</v>
      </c>
      <c r="T6006" s="21">
        <f t="shared" si="937"/>
        <v>30.740504000000001</v>
      </c>
      <c r="U6006" s="22">
        <f t="shared" si="938"/>
        <v>1285.378962</v>
      </c>
      <c r="V6006" s="39">
        <f t="shared" si="939"/>
        <v>0.96061371621000546</v>
      </c>
    </row>
    <row r="6007" spans="1:22">
      <c r="A6007">
        <v>6002</v>
      </c>
      <c r="B6007" s="155">
        <f t="shared" si="940"/>
        <v>41525</v>
      </c>
      <c r="C6007" s="148">
        <f t="shared" si="931"/>
        <v>2013</v>
      </c>
      <c r="D6007" s="148">
        <f t="shared" si="932"/>
        <v>9</v>
      </c>
      <c r="E6007" s="152">
        <v>2</v>
      </c>
      <c r="F6007" s="153">
        <v>325.916</v>
      </c>
      <c r="G6007" s="154">
        <v>561.73400000000004</v>
      </c>
      <c r="H6007" s="154">
        <v>407.31700000000001</v>
      </c>
      <c r="I6007" s="154">
        <v>23.449000000000002</v>
      </c>
      <c r="J6007" s="151">
        <v>0</v>
      </c>
      <c r="K6007" s="149">
        <f t="shared" si="933"/>
        <v>1318.4160000000002</v>
      </c>
      <c r="L6007" s="148">
        <v>159.54400000000001</v>
      </c>
      <c r="M6007" s="148">
        <v>158.76599999999999</v>
      </c>
      <c r="N6007" s="148">
        <v>144.24299999999999</v>
      </c>
      <c r="O6007" s="148">
        <v>6.048</v>
      </c>
      <c r="P6007" s="148">
        <v>0</v>
      </c>
      <c r="Q6007" s="21">
        <f t="shared" si="934"/>
        <v>447.20183200000002</v>
      </c>
      <c r="R6007" s="21">
        <f t="shared" si="935"/>
        <v>507.57490200000001</v>
      </c>
      <c r="S6007" s="21">
        <f t="shared" si="936"/>
        <v>281.418093</v>
      </c>
      <c r="T6007" s="21">
        <f t="shared" si="937"/>
        <v>19.208448000000001</v>
      </c>
      <c r="U6007" s="22">
        <f t="shared" si="938"/>
        <v>1255.4032750000001</v>
      </c>
      <c r="V6007" s="39">
        <f t="shared" si="939"/>
        <v>0.95220573400201447</v>
      </c>
    </row>
    <row r="6008" spans="1:22">
      <c r="A6008">
        <v>6003</v>
      </c>
      <c r="B6008" s="155">
        <f t="shared" si="940"/>
        <v>41525</v>
      </c>
      <c r="C6008" s="148">
        <f t="shared" si="931"/>
        <v>2013</v>
      </c>
      <c r="D6008" s="148">
        <f t="shared" si="932"/>
        <v>9</v>
      </c>
      <c r="E6008" s="152">
        <v>3</v>
      </c>
      <c r="F6008" s="153">
        <v>326.435</v>
      </c>
      <c r="G6008" s="154">
        <v>561.34699999999998</v>
      </c>
      <c r="H6008" s="154">
        <v>296.238</v>
      </c>
      <c r="I6008" s="154">
        <v>14.467000000000001</v>
      </c>
      <c r="J6008" s="151">
        <v>0</v>
      </c>
      <c r="K6008" s="149">
        <f t="shared" si="933"/>
        <v>1198.4870000000001</v>
      </c>
      <c r="L6008" s="148">
        <v>158.714</v>
      </c>
      <c r="M6008" s="148">
        <v>158.69999999999999</v>
      </c>
      <c r="N6008" s="148">
        <v>105.32899999999999</v>
      </c>
      <c r="O6008" s="148">
        <v>3.7</v>
      </c>
      <c r="P6008" s="148">
        <v>0</v>
      </c>
      <c r="Q6008" s="21">
        <f t="shared" si="934"/>
        <v>444.87534199999999</v>
      </c>
      <c r="R6008" s="21">
        <f t="shared" si="935"/>
        <v>507.3639</v>
      </c>
      <c r="S6008" s="21">
        <f t="shared" si="936"/>
        <v>205.49687900000001</v>
      </c>
      <c r="T6008" s="21">
        <f t="shared" si="937"/>
        <v>11.751200000000001</v>
      </c>
      <c r="U6008" s="22">
        <f t="shared" si="938"/>
        <v>1169.4873209999998</v>
      </c>
      <c r="V6008" s="39">
        <f t="shared" si="939"/>
        <v>0.97580309256587661</v>
      </c>
    </row>
    <row r="6009" spans="1:22">
      <c r="A6009">
        <v>6004</v>
      </c>
      <c r="B6009" s="155">
        <f t="shared" si="940"/>
        <v>41525</v>
      </c>
      <c r="C6009" s="148">
        <f t="shared" si="931"/>
        <v>2013</v>
      </c>
      <c r="D6009" s="148">
        <f t="shared" si="932"/>
        <v>9</v>
      </c>
      <c r="E6009" s="152">
        <v>4</v>
      </c>
      <c r="F6009" s="153">
        <v>325.51600000000002</v>
      </c>
      <c r="G6009" s="154">
        <v>561.11199999999997</v>
      </c>
      <c r="H6009" s="154">
        <v>269.85399999999998</v>
      </c>
      <c r="I6009" s="154">
        <v>10.125999999999999</v>
      </c>
      <c r="J6009" s="151">
        <v>0</v>
      </c>
      <c r="K6009" s="149">
        <f t="shared" si="933"/>
        <v>1166.6079999999999</v>
      </c>
      <c r="L6009" s="148">
        <v>158.614</v>
      </c>
      <c r="M6009" s="148">
        <v>158.57499999999999</v>
      </c>
      <c r="N6009" s="148">
        <v>96.257000000000005</v>
      </c>
      <c r="O6009" s="148">
        <v>2.556</v>
      </c>
      <c r="P6009" s="148">
        <v>0</v>
      </c>
      <c r="Q6009" s="21">
        <f t="shared" si="934"/>
        <v>444.59504199999998</v>
      </c>
      <c r="R6009" s="21">
        <f t="shared" si="935"/>
        <v>506.96427499999999</v>
      </c>
      <c r="S6009" s="21">
        <f t="shared" si="936"/>
        <v>187.79740700000002</v>
      </c>
      <c r="T6009" s="21">
        <f t="shared" si="937"/>
        <v>8.1178559999999997</v>
      </c>
      <c r="U6009" s="22">
        <f t="shared" si="938"/>
        <v>1147.4745800000001</v>
      </c>
      <c r="V6009" s="39">
        <f t="shared" si="939"/>
        <v>0.98359910098336378</v>
      </c>
    </row>
    <row r="6010" spans="1:22">
      <c r="A6010">
        <v>6005</v>
      </c>
      <c r="B6010" s="155">
        <f t="shared" si="940"/>
        <v>41525</v>
      </c>
      <c r="C6010" s="148">
        <f t="shared" si="931"/>
        <v>2013</v>
      </c>
      <c r="D6010" s="148">
        <f t="shared" si="932"/>
        <v>9</v>
      </c>
      <c r="E6010" s="152">
        <v>5</v>
      </c>
      <c r="F6010" s="153">
        <v>325.34100000000001</v>
      </c>
      <c r="G6010" s="154">
        <v>559.66</v>
      </c>
      <c r="H6010" s="154">
        <v>217.422</v>
      </c>
      <c r="I6010" s="154">
        <v>10.127000000000001</v>
      </c>
      <c r="J6010" s="151">
        <v>0</v>
      </c>
      <c r="K6010" s="149">
        <f t="shared" si="933"/>
        <v>1112.55</v>
      </c>
      <c r="L6010" s="148">
        <v>159.667</v>
      </c>
      <c r="M6010" s="148">
        <v>158.32300000000001</v>
      </c>
      <c r="N6010" s="148">
        <v>78.796999999999997</v>
      </c>
      <c r="O6010" s="148">
        <v>2.548</v>
      </c>
      <c r="P6010" s="148">
        <v>0</v>
      </c>
      <c r="Q6010" s="21">
        <f t="shared" si="934"/>
        <v>447.54660100000001</v>
      </c>
      <c r="R6010" s="21">
        <f t="shared" si="935"/>
        <v>506.15863100000001</v>
      </c>
      <c r="S6010" s="21">
        <f t="shared" si="936"/>
        <v>153.732947</v>
      </c>
      <c r="T6010" s="21">
        <f t="shared" si="937"/>
        <v>8.092448000000001</v>
      </c>
      <c r="U6010" s="22">
        <f t="shared" si="938"/>
        <v>1115.5306270000001</v>
      </c>
      <c r="V6010" s="39">
        <f t="shared" si="939"/>
        <v>1.0026790948721407</v>
      </c>
    </row>
    <row r="6011" spans="1:22">
      <c r="A6011">
        <v>6006</v>
      </c>
      <c r="B6011" s="155">
        <f t="shared" si="940"/>
        <v>41525</v>
      </c>
      <c r="C6011" s="148">
        <f t="shared" si="931"/>
        <v>2013</v>
      </c>
      <c r="D6011" s="148">
        <f t="shared" si="932"/>
        <v>9</v>
      </c>
      <c r="E6011" s="152">
        <v>6</v>
      </c>
      <c r="F6011" s="153">
        <v>319.416</v>
      </c>
      <c r="G6011" s="154">
        <v>560.84299999999996</v>
      </c>
      <c r="H6011" s="154">
        <v>199.815</v>
      </c>
      <c r="I6011" s="154">
        <v>13.821</v>
      </c>
      <c r="J6011" s="151">
        <v>0</v>
      </c>
      <c r="K6011" s="149">
        <f t="shared" si="933"/>
        <v>1093.895</v>
      </c>
      <c r="L6011" s="148">
        <v>157.85599999999999</v>
      </c>
      <c r="M6011" s="148">
        <v>158.524</v>
      </c>
      <c r="N6011" s="148">
        <v>75.117000000000004</v>
      </c>
      <c r="O6011" s="148">
        <v>3.7650000000000001</v>
      </c>
      <c r="P6011" s="148">
        <v>0</v>
      </c>
      <c r="Q6011" s="21">
        <f t="shared" si="934"/>
        <v>442.47036799999995</v>
      </c>
      <c r="R6011" s="21">
        <f t="shared" si="935"/>
        <v>506.80122800000004</v>
      </c>
      <c r="S6011" s="21">
        <f t="shared" si="936"/>
        <v>146.55326700000001</v>
      </c>
      <c r="T6011" s="21">
        <f t="shared" si="937"/>
        <v>11.957640000000001</v>
      </c>
      <c r="U6011" s="22">
        <f t="shared" si="938"/>
        <v>1107.7825030000001</v>
      </c>
      <c r="V6011" s="39">
        <f t="shared" si="939"/>
        <v>1.0126954625443942</v>
      </c>
    </row>
    <row r="6012" spans="1:22">
      <c r="A6012">
        <v>6007</v>
      </c>
      <c r="B6012" s="155">
        <f t="shared" si="940"/>
        <v>41525</v>
      </c>
      <c r="C6012" s="148">
        <f t="shared" si="931"/>
        <v>2013</v>
      </c>
      <c r="D6012" s="148">
        <f t="shared" si="932"/>
        <v>9</v>
      </c>
      <c r="E6012" s="152">
        <v>7</v>
      </c>
      <c r="F6012" s="153">
        <v>326.76</v>
      </c>
      <c r="G6012" s="154">
        <v>558.03899999999999</v>
      </c>
      <c r="H6012" s="154">
        <v>219.054</v>
      </c>
      <c r="I6012" s="154">
        <v>18.655999999999999</v>
      </c>
      <c r="J6012" s="151">
        <v>0</v>
      </c>
      <c r="K6012" s="149">
        <f t="shared" si="933"/>
        <v>1122.509</v>
      </c>
      <c r="L6012" s="148">
        <v>159.05799999999999</v>
      </c>
      <c r="M6012" s="148">
        <v>157.988</v>
      </c>
      <c r="N6012" s="148">
        <v>77.760000000000005</v>
      </c>
      <c r="O6012" s="148">
        <v>4.38</v>
      </c>
      <c r="P6012" s="148">
        <v>0</v>
      </c>
      <c r="Q6012" s="21">
        <f t="shared" si="934"/>
        <v>445.83957399999997</v>
      </c>
      <c r="R6012" s="21">
        <f t="shared" si="935"/>
        <v>505.08763600000003</v>
      </c>
      <c r="S6012" s="21">
        <f t="shared" si="936"/>
        <v>151.70976000000002</v>
      </c>
      <c r="T6012" s="21">
        <f t="shared" si="937"/>
        <v>13.910880000000001</v>
      </c>
      <c r="U6012" s="22">
        <f t="shared" si="938"/>
        <v>1116.5478499999999</v>
      </c>
      <c r="V6012" s="39">
        <f t="shared" si="939"/>
        <v>0.99468944124278724</v>
      </c>
    </row>
    <row r="6013" spans="1:22">
      <c r="A6013">
        <v>6008</v>
      </c>
      <c r="B6013" s="155">
        <f t="shared" si="940"/>
        <v>41525</v>
      </c>
      <c r="C6013" s="148">
        <f t="shared" si="931"/>
        <v>2013</v>
      </c>
      <c r="D6013" s="148">
        <f t="shared" si="932"/>
        <v>9</v>
      </c>
      <c r="E6013" s="152">
        <v>8</v>
      </c>
      <c r="F6013" s="153">
        <v>326.15699999999998</v>
      </c>
      <c r="G6013" s="154">
        <v>556.03200000000004</v>
      </c>
      <c r="H6013" s="154">
        <v>122.14700000000001</v>
      </c>
      <c r="I6013" s="154">
        <v>31.815000000000001</v>
      </c>
      <c r="J6013" s="151">
        <v>0</v>
      </c>
      <c r="K6013" s="149">
        <f t="shared" si="933"/>
        <v>1036.1510000000001</v>
      </c>
      <c r="L6013" s="148">
        <v>158.53700000000001</v>
      </c>
      <c r="M6013" s="148">
        <v>157.71899999999999</v>
      </c>
      <c r="N6013" s="148">
        <v>49.543999999999997</v>
      </c>
      <c r="O6013" s="148">
        <v>8.9459999999999997</v>
      </c>
      <c r="P6013" s="148">
        <v>0</v>
      </c>
      <c r="Q6013" s="21">
        <f t="shared" si="934"/>
        <v>444.379211</v>
      </c>
      <c r="R6013" s="21">
        <f t="shared" si="935"/>
        <v>504.227643</v>
      </c>
      <c r="S6013" s="21">
        <f t="shared" si="936"/>
        <v>96.660343999999995</v>
      </c>
      <c r="T6013" s="21">
        <f t="shared" si="937"/>
        <v>28.412496000000001</v>
      </c>
      <c r="U6013" s="22">
        <f t="shared" si="938"/>
        <v>1073.6796939999999</v>
      </c>
      <c r="V6013" s="39">
        <f t="shared" si="939"/>
        <v>1.0362193290360187</v>
      </c>
    </row>
    <row r="6014" spans="1:22">
      <c r="A6014">
        <v>6009</v>
      </c>
      <c r="B6014" s="155">
        <f t="shared" si="940"/>
        <v>41525</v>
      </c>
      <c r="C6014" s="148">
        <f t="shared" si="931"/>
        <v>2013</v>
      </c>
      <c r="D6014" s="148">
        <f t="shared" si="932"/>
        <v>9</v>
      </c>
      <c r="E6014" s="152">
        <v>9</v>
      </c>
      <c r="F6014" s="153">
        <v>314.29000000000002</v>
      </c>
      <c r="G6014" s="154">
        <v>556.53800000000001</v>
      </c>
      <c r="H6014" s="154">
        <v>133.93100000000001</v>
      </c>
      <c r="I6014" s="154">
        <v>32.570999999999998</v>
      </c>
      <c r="J6014" s="151">
        <v>0</v>
      </c>
      <c r="K6014" s="149">
        <f t="shared" si="933"/>
        <v>1037.33</v>
      </c>
      <c r="L6014" s="148">
        <v>152.982</v>
      </c>
      <c r="M6014" s="148">
        <v>157.89699999999999</v>
      </c>
      <c r="N6014" s="148">
        <v>51.892000000000003</v>
      </c>
      <c r="O6014" s="148">
        <v>8.8000000000000007</v>
      </c>
      <c r="P6014" s="148">
        <v>0</v>
      </c>
      <c r="Q6014" s="21">
        <f t="shared" si="934"/>
        <v>428.80854599999998</v>
      </c>
      <c r="R6014" s="21">
        <f t="shared" si="935"/>
        <v>504.79670899999996</v>
      </c>
      <c r="S6014" s="21">
        <f t="shared" si="936"/>
        <v>101.24129200000002</v>
      </c>
      <c r="T6014" s="21">
        <f t="shared" si="937"/>
        <v>27.948800000000002</v>
      </c>
      <c r="U6014" s="22">
        <f t="shared" si="938"/>
        <v>1062.7953469999998</v>
      </c>
      <c r="V6014" s="39">
        <f t="shared" si="939"/>
        <v>1.024548935247221</v>
      </c>
    </row>
    <row r="6015" spans="1:22">
      <c r="A6015">
        <v>6010</v>
      </c>
      <c r="B6015" s="155">
        <f t="shared" si="940"/>
        <v>41525</v>
      </c>
      <c r="C6015" s="148">
        <f t="shared" si="931"/>
        <v>2013</v>
      </c>
      <c r="D6015" s="148">
        <f t="shared" si="932"/>
        <v>9</v>
      </c>
      <c r="E6015" s="152">
        <v>10</v>
      </c>
      <c r="F6015" s="153">
        <v>313.25700000000001</v>
      </c>
      <c r="G6015" s="154">
        <v>557.06299999999999</v>
      </c>
      <c r="H6015" s="154">
        <v>171.70400000000001</v>
      </c>
      <c r="I6015" s="154">
        <v>37.715000000000003</v>
      </c>
      <c r="J6015" s="151">
        <v>0</v>
      </c>
      <c r="K6015" s="149">
        <f t="shared" si="933"/>
        <v>1079.7389999999998</v>
      </c>
      <c r="L6015" s="148">
        <v>152.696</v>
      </c>
      <c r="M6015" s="148">
        <v>157.92400000000001</v>
      </c>
      <c r="N6015" s="148">
        <v>67.072000000000003</v>
      </c>
      <c r="O6015" s="148">
        <v>9.6359999999999992</v>
      </c>
      <c r="P6015" s="148">
        <v>0</v>
      </c>
      <c r="Q6015" s="21">
        <f t="shared" si="934"/>
        <v>428.006888</v>
      </c>
      <c r="R6015" s="21">
        <f t="shared" si="935"/>
        <v>504.88302800000002</v>
      </c>
      <c r="S6015" s="21">
        <f t="shared" si="936"/>
        <v>130.857472</v>
      </c>
      <c r="T6015" s="21">
        <f t="shared" si="937"/>
        <v>30.603935999999997</v>
      </c>
      <c r="U6015" s="22">
        <f t="shared" si="938"/>
        <v>1094.351324</v>
      </c>
      <c r="V6015" s="39">
        <f t="shared" si="939"/>
        <v>1.0135332001530002</v>
      </c>
    </row>
    <row r="6016" spans="1:22">
      <c r="A6016">
        <v>6011</v>
      </c>
      <c r="B6016" s="155">
        <f t="shared" si="940"/>
        <v>41525</v>
      </c>
      <c r="C6016" s="148">
        <f t="shared" si="931"/>
        <v>2013</v>
      </c>
      <c r="D6016" s="148">
        <f t="shared" si="932"/>
        <v>9</v>
      </c>
      <c r="E6016" s="152">
        <v>11</v>
      </c>
      <c r="F6016" s="153">
        <v>312.56599999999997</v>
      </c>
      <c r="G6016" s="154">
        <v>557.49099999999999</v>
      </c>
      <c r="H6016" s="154">
        <v>215.38399999999999</v>
      </c>
      <c r="I6016" s="154">
        <v>39.908999999999999</v>
      </c>
      <c r="J6016" s="151">
        <v>0</v>
      </c>
      <c r="K6016" s="149">
        <f t="shared" si="933"/>
        <v>1125.3500000000001</v>
      </c>
      <c r="L6016" s="148">
        <v>152.99299999999999</v>
      </c>
      <c r="M6016" s="148">
        <v>158.17400000000001</v>
      </c>
      <c r="N6016" s="148">
        <v>82.728999999999999</v>
      </c>
      <c r="O6016" s="148">
        <v>11.018000000000001</v>
      </c>
      <c r="P6016" s="148">
        <v>0</v>
      </c>
      <c r="Q6016" s="21">
        <f t="shared" si="934"/>
        <v>428.83937899999995</v>
      </c>
      <c r="R6016" s="21">
        <f t="shared" si="935"/>
        <v>505.68227800000005</v>
      </c>
      <c r="S6016" s="21">
        <f t="shared" si="936"/>
        <v>161.404279</v>
      </c>
      <c r="T6016" s="21">
        <f t="shared" si="937"/>
        <v>34.993168000000004</v>
      </c>
      <c r="U6016" s="22">
        <f t="shared" si="938"/>
        <v>1130.9191040000001</v>
      </c>
      <c r="V6016" s="39">
        <f t="shared" si="939"/>
        <v>1.0049487750477628</v>
      </c>
    </row>
    <row r="6017" spans="1:22">
      <c r="A6017">
        <v>6012</v>
      </c>
      <c r="B6017" s="155">
        <f t="shared" si="940"/>
        <v>41525</v>
      </c>
      <c r="C6017" s="148">
        <f t="shared" si="931"/>
        <v>2013</v>
      </c>
      <c r="D6017" s="148">
        <f t="shared" si="932"/>
        <v>9</v>
      </c>
      <c r="E6017" s="152">
        <v>12</v>
      </c>
      <c r="F6017" s="153">
        <v>310.65899999999999</v>
      </c>
      <c r="G6017" s="154">
        <v>553.93200000000002</v>
      </c>
      <c r="H6017" s="154">
        <v>252.96299999999999</v>
      </c>
      <c r="I6017" s="154">
        <v>49.954999999999998</v>
      </c>
      <c r="J6017" s="151">
        <v>0</v>
      </c>
      <c r="K6017" s="149">
        <f t="shared" si="933"/>
        <v>1167.509</v>
      </c>
      <c r="L6017" s="148">
        <v>152.02500000000001</v>
      </c>
      <c r="M6017" s="148">
        <v>155.92099999999999</v>
      </c>
      <c r="N6017" s="148">
        <v>95.611000000000004</v>
      </c>
      <c r="O6017" s="148">
        <v>13.09</v>
      </c>
      <c r="P6017" s="148">
        <v>0</v>
      </c>
      <c r="Q6017" s="21">
        <f t="shared" si="934"/>
        <v>426.12607500000001</v>
      </c>
      <c r="R6017" s="21">
        <f t="shared" si="935"/>
        <v>498.47943699999996</v>
      </c>
      <c r="S6017" s="21">
        <f t="shared" si="936"/>
        <v>186.53706100000002</v>
      </c>
      <c r="T6017" s="21">
        <f t="shared" si="937"/>
        <v>41.573840000000004</v>
      </c>
      <c r="U6017" s="22">
        <f t="shared" si="938"/>
        <v>1152.7164130000001</v>
      </c>
      <c r="V6017" s="39">
        <f t="shared" si="939"/>
        <v>0.98732978760763312</v>
      </c>
    </row>
    <row r="6018" spans="1:22">
      <c r="A6018">
        <v>6013</v>
      </c>
      <c r="B6018" s="155">
        <f t="shared" si="940"/>
        <v>41525</v>
      </c>
      <c r="C6018" s="148">
        <f t="shared" si="931"/>
        <v>2013</v>
      </c>
      <c r="D6018" s="148">
        <f t="shared" si="932"/>
        <v>9</v>
      </c>
      <c r="E6018" s="152">
        <v>13</v>
      </c>
      <c r="F6018" s="153">
        <v>309.17099999999999</v>
      </c>
      <c r="G6018" s="154">
        <v>531.57899999999995</v>
      </c>
      <c r="H6018" s="154">
        <v>305.67500000000001</v>
      </c>
      <c r="I6018" s="154">
        <v>66.682000000000002</v>
      </c>
      <c r="J6018" s="151">
        <v>0</v>
      </c>
      <c r="K6018" s="149">
        <f t="shared" si="933"/>
        <v>1213.107</v>
      </c>
      <c r="L6018" s="148">
        <v>151.67599999999999</v>
      </c>
      <c r="M6018" s="148">
        <v>152.23599999999999</v>
      </c>
      <c r="N6018" s="148">
        <v>113.16800000000001</v>
      </c>
      <c r="O6018" s="148">
        <v>17.184999999999999</v>
      </c>
      <c r="P6018" s="148">
        <v>0</v>
      </c>
      <c r="Q6018" s="21">
        <f t="shared" si="934"/>
        <v>425.14782799999995</v>
      </c>
      <c r="R6018" s="21">
        <f t="shared" si="935"/>
        <v>486.69849199999999</v>
      </c>
      <c r="S6018" s="21">
        <f t="shared" si="936"/>
        <v>220.79076800000001</v>
      </c>
      <c r="T6018" s="21">
        <f t="shared" si="937"/>
        <v>54.579560000000001</v>
      </c>
      <c r="U6018" s="22">
        <f t="shared" si="938"/>
        <v>1187.2166479999999</v>
      </c>
      <c r="V6018" s="39">
        <f t="shared" si="939"/>
        <v>0.97865781666415241</v>
      </c>
    </row>
    <row r="6019" spans="1:22">
      <c r="A6019">
        <v>6014</v>
      </c>
      <c r="B6019" s="155">
        <f t="shared" si="940"/>
        <v>41525</v>
      </c>
      <c r="C6019" s="148">
        <f t="shared" si="931"/>
        <v>2013</v>
      </c>
      <c r="D6019" s="148">
        <f t="shared" si="932"/>
        <v>9</v>
      </c>
      <c r="E6019" s="152">
        <v>14</v>
      </c>
      <c r="F6019" s="153">
        <v>316.51299999999998</v>
      </c>
      <c r="G6019" s="154">
        <v>529.04499999999996</v>
      </c>
      <c r="H6019" s="154">
        <v>305.16199999999998</v>
      </c>
      <c r="I6019" s="154">
        <v>68.484999999999999</v>
      </c>
      <c r="J6019" s="151">
        <v>0</v>
      </c>
      <c r="K6019" s="149">
        <f t="shared" si="933"/>
        <v>1219.2049999999999</v>
      </c>
      <c r="L6019" s="148">
        <v>155.47800000000001</v>
      </c>
      <c r="M6019" s="148">
        <v>151.80099999999999</v>
      </c>
      <c r="N6019" s="148">
        <v>112.96899999999999</v>
      </c>
      <c r="O6019" s="148">
        <v>18.32</v>
      </c>
      <c r="P6019" s="148">
        <v>0</v>
      </c>
      <c r="Q6019" s="21">
        <f t="shared" si="934"/>
        <v>435.80483400000003</v>
      </c>
      <c r="R6019" s="21">
        <f t="shared" si="935"/>
        <v>485.30779699999999</v>
      </c>
      <c r="S6019" s="21">
        <f t="shared" si="936"/>
        <v>220.40251899999998</v>
      </c>
      <c r="T6019" s="21">
        <f t="shared" si="937"/>
        <v>58.184320000000007</v>
      </c>
      <c r="U6019" s="22">
        <f t="shared" si="938"/>
        <v>1199.69947</v>
      </c>
      <c r="V6019" s="39">
        <f t="shared" si="939"/>
        <v>0.9840014353615677</v>
      </c>
    </row>
    <row r="6020" spans="1:22">
      <c r="A6020">
        <v>6015</v>
      </c>
      <c r="B6020" s="155">
        <f t="shared" si="940"/>
        <v>41525</v>
      </c>
      <c r="C6020" s="148">
        <f t="shared" si="931"/>
        <v>2013</v>
      </c>
      <c r="D6020" s="148">
        <f t="shared" si="932"/>
        <v>9</v>
      </c>
      <c r="E6020" s="152">
        <v>15</v>
      </c>
      <c r="F6020" s="153">
        <v>318.60300000000001</v>
      </c>
      <c r="G6020" s="154">
        <v>528.92999999999995</v>
      </c>
      <c r="H6020" s="154">
        <v>255.233</v>
      </c>
      <c r="I6020" s="154">
        <v>75.918000000000006</v>
      </c>
      <c r="J6020" s="151">
        <v>0</v>
      </c>
      <c r="K6020" s="149">
        <f t="shared" si="933"/>
        <v>1178.6839999999997</v>
      </c>
      <c r="L6020" s="148">
        <v>155.35599999999999</v>
      </c>
      <c r="M6020" s="148">
        <v>151.637</v>
      </c>
      <c r="N6020" s="148">
        <v>96.894999999999996</v>
      </c>
      <c r="O6020" s="148">
        <v>20.166</v>
      </c>
      <c r="P6020" s="148">
        <v>0</v>
      </c>
      <c r="Q6020" s="21">
        <f t="shared" si="934"/>
        <v>435.46286799999996</v>
      </c>
      <c r="R6020" s="21">
        <f t="shared" si="935"/>
        <v>484.78348900000003</v>
      </c>
      <c r="S6020" s="21">
        <f t="shared" si="936"/>
        <v>189.042145</v>
      </c>
      <c r="T6020" s="21">
        <f t="shared" si="937"/>
        <v>64.047216000000006</v>
      </c>
      <c r="U6020" s="22">
        <f t="shared" si="938"/>
        <v>1173.3357179999998</v>
      </c>
      <c r="V6020" s="39">
        <f t="shared" si="939"/>
        <v>0.99546249715784729</v>
      </c>
    </row>
    <row r="6021" spans="1:22">
      <c r="A6021">
        <v>6016</v>
      </c>
      <c r="B6021" s="155">
        <f t="shared" si="940"/>
        <v>41525</v>
      </c>
      <c r="C6021" s="148">
        <f t="shared" si="931"/>
        <v>2013</v>
      </c>
      <c r="D6021" s="148">
        <f t="shared" si="932"/>
        <v>9</v>
      </c>
      <c r="E6021" s="152">
        <v>16</v>
      </c>
      <c r="F6021" s="153">
        <v>324.38600000000002</v>
      </c>
      <c r="G6021" s="154">
        <v>528.55700000000002</v>
      </c>
      <c r="H6021" s="154">
        <v>214.99700000000001</v>
      </c>
      <c r="I6021" s="154">
        <v>75.850999999999999</v>
      </c>
      <c r="J6021" s="151">
        <v>0</v>
      </c>
      <c r="K6021" s="149">
        <f t="shared" si="933"/>
        <v>1143.7910000000002</v>
      </c>
      <c r="L6021" s="148">
        <v>158.81800000000001</v>
      </c>
      <c r="M6021" s="148">
        <v>151.59200000000001</v>
      </c>
      <c r="N6021" s="148">
        <v>83.370999999999995</v>
      </c>
      <c r="O6021" s="148">
        <v>18.614000000000001</v>
      </c>
      <c r="P6021" s="148">
        <v>0</v>
      </c>
      <c r="Q6021" s="21">
        <f t="shared" si="934"/>
        <v>445.166854</v>
      </c>
      <c r="R6021" s="21">
        <f t="shared" si="935"/>
        <v>484.63962400000003</v>
      </c>
      <c r="S6021" s="21">
        <f t="shared" si="936"/>
        <v>162.65682100000001</v>
      </c>
      <c r="T6021" s="21">
        <f t="shared" si="937"/>
        <v>59.118064000000004</v>
      </c>
      <c r="U6021" s="22">
        <f t="shared" si="938"/>
        <v>1151.581363</v>
      </c>
      <c r="V6021" s="39">
        <f t="shared" si="939"/>
        <v>1.0068110021848395</v>
      </c>
    </row>
    <row r="6022" spans="1:22">
      <c r="A6022">
        <v>6017</v>
      </c>
      <c r="B6022" s="155">
        <f t="shared" si="940"/>
        <v>41525</v>
      </c>
      <c r="C6022" s="148">
        <f t="shared" si="931"/>
        <v>2013</v>
      </c>
      <c r="D6022" s="148">
        <f t="shared" si="932"/>
        <v>9</v>
      </c>
      <c r="E6022" s="152">
        <v>17</v>
      </c>
      <c r="F6022" s="153">
        <v>319.06700000000001</v>
      </c>
      <c r="G6022" s="154">
        <v>527.64</v>
      </c>
      <c r="H6022" s="154">
        <v>240.60400000000001</v>
      </c>
      <c r="I6022" s="154">
        <v>57.457999999999998</v>
      </c>
      <c r="J6022" s="151">
        <v>0</v>
      </c>
      <c r="K6022" s="149">
        <f t="shared" si="933"/>
        <v>1144.769</v>
      </c>
      <c r="L6022" s="148">
        <v>155.30000000000001</v>
      </c>
      <c r="M6022" s="148">
        <v>151.46700000000001</v>
      </c>
      <c r="N6022" s="148">
        <v>91.256</v>
      </c>
      <c r="O6022" s="148">
        <v>14.89</v>
      </c>
      <c r="P6022" s="148">
        <v>0</v>
      </c>
      <c r="Q6022" s="21">
        <f t="shared" si="934"/>
        <v>435.30590000000001</v>
      </c>
      <c r="R6022" s="21">
        <f t="shared" si="935"/>
        <v>484.23999900000007</v>
      </c>
      <c r="S6022" s="21">
        <f t="shared" si="936"/>
        <v>178.04045600000001</v>
      </c>
      <c r="T6022" s="21">
        <f t="shared" si="937"/>
        <v>47.290640000000003</v>
      </c>
      <c r="U6022" s="22">
        <f t="shared" si="938"/>
        <v>1144.8769950000001</v>
      </c>
      <c r="V6022" s="39">
        <f t="shared" si="939"/>
        <v>1.0000943378096367</v>
      </c>
    </row>
    <row r="6023" spans="1:22">
      <c r="A6023">
        <v>6018</v>
      </c>
      <c r="B6023" s="155">
        <f t="shared" si="940"/>
        <v>41525</v>
      </c>
      <c r="C6023" s="148">
        <f t="shared" ref="C6023:C6086" si="941">YEAR(B6023)</f>
        <v>2013</v>
      </c>
      <c r="D6023" s="148">
        <f t="shared" ref="D6023:D6086" si="942">MONTH(B6023)</f>
        <v>9</v>
      </c>
      <c r="E6023" s="152">
        <v>18</v>
      </c>
      <c r="F6023" s="153">
        <v>319.60599999999999</v>
      </c>
      <c r="G6023" s="154">
        <v>527.98800000000006</v>
      </c>
      <c r="H6023" s="154">
        <v>282.49200000000002</v>
      </c>
      <c r="I6023" s="154">
        <v>39.128999999999998</v>
      </c>
      <c r="J6023" s="151">
        <v>0</v>
      </c>
      <c r="K6023" s="149">
        <f t="shared" ref="K6023:K6086" si="943">SUM(F6023:J6023)</f>
        <v>1169.2149999999999</v>
      </c>
      <c r="L6023" s="148">
        <v>155.941</v>
      </c>
      <c r="M6023" s="148">
        <v>151.54300000000001</v>
      </c>
      <c r="N6023" s="148">
        <v>106.824</v>
      </c>
      <c r="O6023" s="148">
        <v>12.14</v>
      </c>
      <c r="P6023" s="148">
        <v>0</v>
      </c>
      <c r="Q6023" s="21">
        <f t="shared" ref="Q6023:Q6086" si="944">+$Q$2*L6023</f>
        <v>437.10262299999999</v>
      </c>
      <c r="R6023" s="21">
        <f t="shared" ref="R6023:R6086" si="945">+$R$2*M6023</f>
        <v>484.48297100000002</v>
      </c>
      <c r="S6023" s="21">
        <f t="shared" ref="S6023:S6086" si="946">+$S$2*N6023</f>
        <v>208.413624</v>
      </c>
      <c r="T6023" s="21">
        <f t="shared" ref="T6023:T6086" si="947">+$T$2*O6023</f>
        <v>38.556640000000002</v>
      </c>
      <c r="U6023" s="22">
        <f t="shared" ref="U6023:U6086" si="948">SUM(Q6023:T6023)</f>
        <v>1168.5558579999999</v>
      </c>
      <c r="V6023" s="39">
        <f t="shared" ref="V6023:V6086" si="949">+U6023/K6023</f>
        <v>0.99943625252840584</v>
      </c>
    </row>
    <row r="6024" spans="1:22">
      <c r="A6024">
        <v>6019</v>
      </c>
      <c r="B6024" s="155">
        <f t="shared" si="940"/>
        <v>41525</v>
      </c>
      <c r="C6024" s="148">
        <f t="shared" si="941"/>
        <v>2013</v>
      </c>
      <c r="D6024" s="148">
        <f t="shared" si="942"/>
        <v>9</v>
      </c>
      <c r="E6024" s="152">
        <v>19</v>
      </c>
      <c r="F6024" s="153">
        <v>322.94900000000001</v>
      </c>
      <c r="G6024" s="154">
        <v>527.12699999999995</v>
      </c>
      <c r="H6024" s="154">
        <v>355.74200000000002</v>
      </c>
      <c r="I6024" s="154">
        <v>32.840000000000003</v>
      </c>
      <c r="J6024" s="151">
        <v>0</v>
      </c>
      <c r="K6024" s="149">
        <f t="shared" si="943"/>
        <v>1238.6579999999999</v>
      </c>
      <c r="L6024" s="148">
        <v>157.64699999999999</v>
      </c>
      <c r="M6024" s="148">
        <v>151.376</v>
      </c>
      <c r="N6024" s="148">
        <v>140.208</v>
      </c>
      <c r="O6024" s="148">
        <v>8.0860000000000003</v>
      </c>
      <c r="P6024" s="148">
        <v>0</v>
      </c>
      <c r="Q6024" s="21">
        <f t="shared" si="944"/>
        <v>441.88454099999996</v>
      </c>
      <c r="R6024" s="21">
        <f t="shared" si="945"/>
        <v>483.949072</v>
      </c>
      <c r="S6024" s="21">
        <f t="shared" si="946"/>
        <v>273.54580800000002</v>
      </c>
      <c r="T6024" s="21">
        <f t="shared" si="947"/>
        <v>25.681136000000002</v>
      </c>
      <c r="U6024" s="22">
        <f t="shared" si="948"/>
        <v>1225.060557</v>
      </c>
      <c r="V6024" s="39">
        <f t="shared" si="949"/>
        <v>0.98902243960802749</v>
      </c>
    </row>
    <row r="6025" spans="1:22">
      <c r="A6025">
        <v>6020</v>
      </c>
      <c r="B6025" s="155">
        <f t="shared" si="940"/>
        <v>41525</v>
      </c>
      <c r="C6025" s="148">
        <f t="shared" si="941"/>
        <v>2013</v>
      </c>
      <c r="D6025" s="148">
        <f t="shared" si="942"/>
        <v>9</v>
      </c>
      <c r="E6025" s="152">
        <v>20</v>
      </c>
      <c r="F6025" s="153">
        <v>322.94900000000001</v>
      </c>
      <c r="G6025" s="154">
        <v>526.98</v>
      </c>
      <c r="H6025" s="154">
        <v>607.13499999999999</v>
      </c>
      <c r="I6025" s="154">
        <v>41.970999999999997</v>
      </c>
      <c r="J6025" s="151">
        <v>0</v>
      </c>
      <c r="K6025" s="149">
        <f t="shared" si="943"/>
        <v>1499.0350000000001</v>
      </c>
      <c r="L6025" s="148">
        <v>157.84700000000001</v>
      </c>
      <c r="M6025" s="148">
        <v>151.40600000000001</v>
      </c>
      <c r="N6025" s="148">
        <v>216.57599999999999</v>
      </c>
      <c r="O6025" s="148">
        <v>10.984</v>
      </c>
      <c r="P6025" s="148">
        <v>0</v>
      </c>
      <c r="Q6025" s="21">
        <f t="shared" si="944"/>
        <v>442.44514100000004</v>
      </c>
      <c r="R6025" s="21">
        <f t="shared" si="945"/>
        <v>484.044982</v>
      </c>
      <c r="S6025" s="21">
        <f t="shared" si="946"/>
        <v>422.53977600000002</v>
      </c>
      <c r="T6025" s="21">
        <f t="shared" si="947"/>
        <v>34.885184000000002</v>
      </c>
      <c r="U6025" s="22">
        <f t="shared" si="948"/>
        <v>1383.9150830000001</v>
      </c>
      <c r="V6025" s="39">
        <f t="shared" si="949"/>
        <v>0.92320398322921082</v>
      </c>
    </row>
    <row r="6026" spans="1:22">
      <c r="A6026">
        <v>6021</v>
      </c>
      <c r="B6026" s="155">
        <f t="shared" si="940"/>
        <v>41525</v>
      </c>
      <c r="C6026" s="148">
        <f t="shared" si="941"/>
        <v>2013</v>
      </c>
      <c r="D6026" s="148">
        <f t="shared" si="942"/>
        <v>9</v>
      </c>
      <c r="E6026" s="152">
        <v>21</v>
      </c>
      <c r="F6026" s="153">
        <v>322.08600000000001</v>
      </c>
      <c r="G6026" s="154">
        <v>526.97699999999998</v>
      </c>
      <c r="H6026" s="154">
        <v>624.15099999999995</v>
      </c>
      <c r="I6026" s="154">
        <v>44.939</v>
      </c>
      <c r="J6026" s="151">
        <v>0</v>
      </c>
      <c r="K6026" s="149">
        <f t="shared" si="943"/>
        <v>1518.153</v>
      </c>
      <c r="L6026" s="148">
        <v>156.834</v>
      </c>
      <c r="M6026" s="148">
        <v>151.386</v>
      </c>
      <c r="N6026" s="148">
        <v>210.12200000000001</v>
      </c>
      <c r="O6026" s="148">
        <v>11.625999999999999</v>
      </c>
      <c r="P6026" s="148">
        <v>0</v>
      </c>
      <c r="Q6026" s="21">
        <f t="shared" si="944"/>
        <v>439.60570200000001</v>
      </c>
      <c r="R6026" s="21">
        <f t="shared" si="945"/>
        <v>483.981042</v>
      </c>
      <c r="S6026" s="21">
        <f t="shared" si="946"/>
        <v>409.94802200000004</v>
      </c>
      <c r="T6026" s="21">
        <f t="shared" si="947"/>
        <v>36.924176000000003</v>
      </c>
      <c r="U6026" s="22">
        <f t="shared" si="948"/>
        <v>1370.458942</v>
      </c>
      <c r="V6026" s="39">
        <f t="shared" si="949"/>
        <v>0.90271464206835539</v>
      </c>
    </row>
    <row r="6027" spans="1:22">
      <c r="A6027">
        <v>6022</v>
      </c>
      <c r="B6027" s="155">
        <f t="shared" si="940"/>
        <v>41525</v>
      </c>
      <c r="C6027" s="148">
        <f t="shared" si="941"/>
        <v>2013</v>
      </c>
      <c r="D6027" s="148">
        <f t="shared" si="942"/>
        <v>9</v>
      </c>
      <c r="E6027" s="152">
        <v>22</v>
      </c>
      <c r="F6027" s="153">
        <v>325.47500000000002</v>
      </c>
      <c r="G6027" s="154">
        <v>527.13900000000001</v>
      </c>
      <c r="H6027" s="154">
        <v>609.32299999999998</v>
      </c>
      <c r="I6027" s="154">
        <v>45.451000000000001</v>
      </c>
      <c r="J6027" s="151">
        <v>0</v>
      </c>
      <c r="K6027" s="149">
        <f t="shared" si="943"/>
        <v>1507.3879999999999</v>
      </c>
      <c r="L6027" s="148">
        <v>159.071</v>
      </c>
      <c r="M6027" s="148">
        <v>151.417</v>
      </c>
      <c r="N6027" s="148">
        <v>202.55500000000001</v>
      </c>
      <c r="O6027" s="148">
        <v>11.757</v>
      </c>
      <c r="P6027" s="148">
        <v>0</v>
      </c>
      <c r="Q6027" s="21">
        <f t="shared" si="944"/>
        <v>445.876013</v>
      </c>
      <c r="R6027" s="21">
        <f t="shared" si="945"/>
        <v>484.08014900000001</v>
      </c>
      <c r="S6027" s="21">
        <f t="shared" si="946"/>
        <v>395.18480500000004</v>
      </c>
      <c r="T6027" s="21">
        <f t="shared" si="947"/>
        <v>37.340232</v>
      </c>
      <c r="U6027" s="22">
        <f t="shared" si="948"/>
        <v>1362.4811990000001</v>
      </c>
      <c r="V6027" s="39">
        <f t="shared" si="949"/>
        <v>0.90386894349696301</v>
      </c>
    </row>
    <row r="6028" spans="1:22">
      <c r="A6028">
        <v>6023</v>
      </c>
      <c r="B6028" s="155">
        <f t="shared" si="940"/>
        <v>41525</v>
      </c>
      <c r="C6028" s="148">
        <f t="shared" si="941"/>
        <v>2013</v>
      </c>
      <c r="D6028" s="148">
        <f t="shared" si="942"/>
        <v>9</v>
      </c>
      <c r="E6028" s="152">
        <v>23</v>
      </c>
      <c r="F6028" s="153">
        <v>330.27800000000002</v>
      </c>
      <c r="G6028" s="154">
        <v>528.97900000000004</v>
      </c>
      <c r="H6028" s="154">
        <v>612.90499999999997</v>
      </c>
      <c r="I6028" s="154">
        <v>40.924999999999997</v>
      </c>
      <c r="J6028" s="151">
        <v>0</v>
      </c>
      <c r="K6028" s="149">
        <f t="shared" si="943"/>
        <v>1513.087</v>
      </c>
      <c r="L6028" s="148">
        <v>160.99299999999999</v>
      </c>
      <c r="M6028" s="148">
        <v>151.81100000000001</v>
      </c>
      <c r="N6028" s="148">
        <v>202.67</v>
      </c>
      <c r="O6028" s="148">
        <v>10.784000000000001</v>
      </c>
      <c r="P6028" s="148">
        <v>0</v>
      </c>
      <c r="Q6028" s="21">
        <f t="shared" si="944"/>
        <v>451.26337899999999</v>
      </c>
      <c r="R6028" s="21">
        <f t="shared" si="945"/>
        <v>485.33976700000005</v>
      </c>
      <c r="S6028" s="21">
        <f t="shared" si="946"/>
        <v>395.40917000000002</v>
      </c>
      <c r="T6028" s="21">
        <f t="shared" si="947"/>
        <v>34.249984000000005</v>
      </c>
      <c r="U6028" s="22">
        <f t="shared" si="948"/>
        <v>1366.2623000000001</v>
      </c>
      <c r="V6028" s="39">
        <f t="shared" si="949"/>
        <v>0.90296347797582033</v>
      </c>
    </row>
    <row r="6029" spans="1:22">
      <c r="A6029">
        <v>6024</v>
      </c>
      <c r="B6029" s="155">
        <f t="shared" si="940"/>
        <v>41525</v>
      </c>
      <c r="C6029" s="148">
        <f t="shared" si="941"/>
        <v>2013</v>
      </c>
      <c r="D6029" s="148">
        <f t="shared" si="942"/>
        <v>9</v>
      </c>
      <c r="E6029" s="152">
        <v>24</v>
      </c>
      <c r="F6029" s="153">
        <v>332.83199999999999</v>
      </c>
      <c r="G6029" s="154">
        <v>530.01800000000003</v>
      </c>
      <c r="H6029" s="154">
        <v>508.65300000000002</v>
      </c>
      <c r="I6029" s="154">
        <v>21.635999999999999</v>
      </c>
      <c r="J6029" s="151">
        <v>0</v>
      </c>
      <c r="K6029" s="149">
        <f t="shared" si="943"/>
        <v>1393.1390000000001</v>
      </c>
      <c r="L6029" s="148">
        <v>162.25299999999999</v>
      </c>
      <c r="M6029" s="148">
        <v>152.00399999999999</v>
      </c>
      <c r="N6029" s="148">
        <v>178.76499999999999</v>
      </c>
      <c r="O6029" s="148">
        <v>5.6280000000000001</v>
      </c>
      <c r="P6029" s="148">
        <v>0</v>
      </c>
      <c r="Q6029" s="21">
        <f t="shared" si="944"/>
        <v>454.79515899999996</v>
      </c>
      <c r="R6029" s="21">
        <f t="shared" si="945"/>
        <v>485.95678799999996</v>
      </c>
      <c r="S6029" s="21">
        <f t="shared" si="946"/>
        <v>348.77051499999999</v>
      </c>
      <c r="T6029" s="21">
        <f t="shared" si="947"/>
        <v>17.874528000000002</v>
      </c>
      <c r="U6029" s="22">
        <f t="shared" si="948"/>
        <v>1307.39699</v>
      </c>
      <c r="V6029" s="39">
        <f t="shared" si="949"/>
        <v>0.93845408821373877</v>
      </c>
    </row>
    <row r="6030" spans="1:22">
      <c r="A6030">
        <v>6025</v>
      </c>
      <c r="B6030" s="155">
        <f t="shared" si="940"/>
        <v>41526</v>
      </c>
      <c r="C6030" s="148">
        <f t="shared" si="941"/>
        <v>2013</v>
      </c>
      <c r="D6030" s="148">
        <f t="shared" si="942"/>
        <v>9</v>
      </c>
      <c r="E6030" s="152">
        <v>1</v>
      </c>
      <c r="F6030" s="153">
        <v>330.06099999999998</v>
      </c>
      <c r="G6030" s="154">
        <v>523.27800000000002</v>
      </c>
      <c r="H6030" s="154">
        <v>470.69600000000003</v>
      </c>
      <c r="I6030" s="154">
        <v>16.768000000000001</v>
      </c>
      <c r="J6030" s="151">
        <v>0</v>
      </c>
      <c r="K6030" s="149">
        <f t="shared" si="943"/>
        <v>1340.8029999999999</v>
      </c>
      <c r="L6030" s="148">
        <v>159.98500000000001</v>
      </c>
      <c r="M6030" s="148">
        <v>155.54</v>
      </c>
      <c r="N6030" s="148">
        <v>170.74100000000001</v>
      </c>
      <c r="O6030" s="148">
        <v>4.2670000000000003</v>
      </c>
      <c r="P6030" s="148">
        <v>0</v>
      </c>
      <c r="Q6030" s="21">
        <f t="shared" si="944"/>
        <v>448.43795500000004</v>
      </c>
      <c r="R6030" s="21">
        <f t="shared" si="945"/>
        <v>497.26137999999997</v>
      </c>
      <c r="S6030" s="21">
        <f t="shared" si="946"/>
        <v>333.11569100000003</v>
      </c>
      <c r="T6030" s="21">
        <f t="shared" si="947"/>
        <v>13.551992000000002</v>
      </c>
      <c r="U6030" s="22">
        <f t="shared" si="948"/>
        <v>1292.3670179999999</v>
      </c>
      <c r="V6030" s="39">
        <f t="shared" si="949"/>
        <v>0.96387539258190802</v>
      </c>
    </row>
    <row r="6031" spans="1:22">
      <c r="A6031">
        <v>6026</v>
      </c>
      <c r="B6031" s="155">
        <f t="shared" si="940"/>
        <v>41526</v>
      </c>
      <c r="C6031" s="148">
        <f t="shared" si="941"/>
        <v>2013</v>
      </c>
      <c r="D6031" s="148">
        <f t="shared" si="942"/>
        <v>9</v>
      </c>
      <c r="E6031" s="152">
        <v>2</v>
      </c>
      <c r="F6031" s="153">
        <v>320.95400000000001</v>
      </c>
      <c r="G6031" s="154">
        <v>523.73900000000003</v>
      </c>
      <c r="H6031" s="154">
        <v>312.096</v>
      </c>
      <c r="I6031" s="154">
        <v>11.786</v>
      </c>
      <c r="J6031" s="151">
        <v>0</v>
      </c>
      <c r="K6031" s="149">
        <f t="shared" si="943"/>
        <v>1168.575</v>
      </c>
      <c r="L6031" s="148">
        <v>156.786</v>
      </c>
      <c r="M6031" s="148">
        <v>155.649</v>
      </c>
      <c r="N6031" s="148">
        <v>115.55</v>
      </c>
      <c r="O6031" s="148">
        <v>3.0569999999999999</v>
      </c>
      <c r="P6031" s="148">
        <v>0</v>
      </c>
      <c r="Q6031" s="21">
        <f t="shared" si="944"/>
        <v>439.471158</v>
      </c>
      <c r="R6031" s="21">
        <f t="shared" si="945"/>
        <v>497.60985299999999</v>
      </c>
      <c r="S6031" s="21">
        <f t="shared" si="946"/>
        <v>225.43805</v>
      </c>
      <c r="T6031" s="21">
        <f t="shared" si="947"/>
        <v>9.7090320000000006</v>
      </c>
      <c r="U6031" s="22">
        <f t="shared" si="948"/>
        <v>1172.2280929999999</v>
      </c>
      <c r="V6031" s="39">
        <f t="shared" si="949"/>
        <v>1.003126109150033</v>
      </c>
    </row>
    <row r="6032" spans="1:22">
      <c r="A6032">
        <v>6027</v>
      </c>
      <c r="B6032" s="155">
        <f t="shared" si="940"/>
        <v>41526</v>
      </c>
      <c r="C6032" s="148">
        <f t="shared" si="941"/>
        <v>2013</v>
      </c>
      <c r="D6032" s="148">
        <f t="shared" si="942"/>
        <v>9</v>
      </c>
      <c r="E6032" s="152">
        <v>3</v>
      </c>
      <c r="F6032" s="153">
        <v>320.34100000000001</v>
      </c>
      <c r="G6032" s="154">
        <v>524.51</v>
      </c>
      <c r="H6032" s="154">
        <v>317.62200000000001</v>
      </c>
      <c r="I6032" s="154">
        <v>8.3040000000000003</v>
      </c>
      <c r="J6032" s="151">
        <v>0</v>
      </c>
      <c r="K6032" s="149">
        <f t="shared" si="943"/>
        <v>1170.777</v>
      </c>
      <c r="L6032" s="148">
        <v>155.803</v>
      </c>
      <c r="M6032" s="148">
        <v>155.85</v>
      </c>
      <c r="N6032" s="148">
        <v>113.727</v>
      </c>
      <c r="O6032" s="148">
        <v>2.1720000000000002</v>
      </c>
      <c r="P6032" s="148">
        <v>0</v>
      </c>
      <c r="Q6032" s="21">
        <f t="shared" si="944"/>
        <v>436.71580899999998</v>
      </c>
      <c r="R6032" s="21">
        <f t="shared" si="945"/>
        <v>498.25245000000001</v>
      </c>
      <c r="S6032" s="21">
        <f t="shared" si="946"/>
        <v>221.88137700000001</v>
      </c>
      <c r="T6032" s="21">
        <f t="shared" si="947"/>
        <v>6.8982720000000004</v>
      </c>
      <c r="U6032" s="22">
        <f t="shared" si="948"/>
        <v>1163.7479079999998</v>
      </c>
      <c r="V6032" s="39">
        <f t="shared" si="949"/>
        <v>0.99399621618805267</v>
      </c>
    </row>
    <row r="6033" spans="1:22">
      <c r="A6033">
        <v>6028</v>
      </c>
      <c r="B6033" s="155">
        <f t="shared" si="940"/>
        <v>41526</v>
      </c>
      <c r="C6033" s="148">
        <f t="shared" si="941"/>
        <v>2013</v>
      </c>
      <c r="D6033" s="148">
        <f t="shared" si="942"/>
        <v>9</v>
      </c>
      <c r="E6033" s="152">
        <v>4</v>
      </c>
      <c r="F6033" s="153">
        <v>320.90600000000001</v>
      </c>
      <c r="G6033" s="154">
        <v>524.62</v>
      </c>
      <c r="H6033" s="154">
        <v>262.62200000000001</v>
      </c>
      <c r="I6033" s="154">
        <v>6.702</v>
      </c>
      <c r="J6033" s="151">
        <v>0</v>
      </c>
      <c r="K6033" s="149">
        <f t="shared" si="943"/>
        <v>1114.8500000000001</v>
      </c>
      <c r="L6033" s="148">
        <v>156.779</v>
      </c>
      <c r="M6033" s="148">
        <v>155.86600000000001</v>
      </c>
      <c r="N6033" s="148">
        <v>95.733000000000004</v>
      </c>
      <c r="O6033" s="148">
        <v>1.792</v>
      </c>
      <c r="P6033" s="148">
        <v>0</v>
      </c>
      <c r="Q6033" s="21">
        <f t="shared" si="944"/>
        <v>439.45153699999997</v>
      </c>
      <c r="R6033" s="21">
        <f t="shared" si="945"/>
        <v>498.30360200000007</v>
      </c>
      <c r="S6033" s="21">
        <f t="shared" si="946"/>
        <v>186.77508300000002</v>
      </c>
      <c r="T6033" s="21">
        <f t="shared" si="947"/>
        <v>5.6913920000000005</v>
      </c>
      <c r="U6033" s="22">
        <f t="shared" si="948"/>
        <v>1130.221614</v>
      </c>
      <c r="V6033" s="39">
        <f t="shared" si="949"/>
        <v>1.0137880557922589</v>
      </c>
    </row>
    <row r="6034" spans="1:22">
      <c r="A6034">
        <v>6029</v>
      </c>
      <c r="B6034" s="155">
        <f t="shared" si="940"/>
        <v>41526</v>
      </c>
      <c r="C6034" s="148">
        <f t="shared" si="941"/>
        <v>2013</v>
      </c>
      <c r="D6034" s="148">
        <f t="shared" si="942"/>
        <v>9</v>
      </c>
      <c r="E6034" s="152">
        <v>5</v>
      </c>
      <c r="F6034" s="153">
        <v>320.99900000000002</v>
      </c>
      <c r="G6034" s="154">
        <v>595.846</v>
      </c>
      <c r="H6034" s="154">
        <v>206.768</v>
      </c>
      <c r="I6034" s="154">
        <v>6.6879999999999997</v>
      </c>
      <c r="J6034" s="151">
        <v>0</v>
      </c>
      <c r="K6034" s="149">
        <f t="shared" si="943"/>
        <v>1130.3010000000002</v>
      </c>
      <c r="L6034" s="148">
        <v>156.82499999999999</v>
      </c>
      <c r="M6034" s="148">
        <v>175.05600000000001</v>
      </c>
      <c r="N6034" s="148">
        <v>77.558999999999997</v>
      </c>
      <c r="O6034" s="148">
        <v>1.794</v>
      </c>
      <c r="P6034" s="148">
        <v>0</v>
      </c>
      <c r="Q6034" s="21">
        <f t="shared" si="944"/>
        <v>439.58047499999998</v>
      </c>
      <c r="R6034" s="21">
        <f t="shared" si="945"/>
        <v>559.65403200000003</v>
      </c>
      <c r="S6034" s="21">
        <f t="shared" si="946"/>
        <v>151.317609</v>
      </c>
      <c r="T6034" s="21">
        <f t="shared" si="947"/>
        <v>5.6977440000000001</v>
      </c>
      <c r="U6034" s="22">
        <f t="shared" si="948"/>
        <v>1156.2498600000001</v>
      </c>
      <c r="V6034" s="39">
        <f t="shared" si="949"/>
        <v>1.0229574776984183</v>
      </c>
    </row>
    <row r="6035" spans="1:22">
      <c r="A6035">
        <v>6030</v>
      </c>
      <c r="B6035" s="155">
        <f t="shared" si="940"/>
        <v>41526</v>
      </c>
      <c r="C6035" s="148">
        <f t="shared" si="941"/>
        <v>2013</v>
      </c>
      <c r="D6035" s="148">
        <f t="shared" si="942"/>
        <v>9</v>
      </c>
      <c r="E6035" s="152">
        <v>6</v>
      </c>
      <c r="F6035" s="153">
        <v>310.36599999999999</v>
      </c>
      <c r="G6035" s="154">
        <v>770.38300000000004</v>
      </c>
      <c r="H6035" s="154">
        <v>75.180999999999997</v>
      </c>
      <c r="I6035" s="154">
        <v>6.67</v>
      </c>
      <c r="J6035" s="151">
        <v>0</v>
      </c>
      <c r="K6035" s="149">
        <f t="shared" si="943"/>
        <v>1162.6000000000001</v>
      </c>
      <c r="L6035" s="148">
        <v>151.71299999999999</v>
      </c>
      <c r="M6035" s="148">
        <v>214.11699999999999</v>
      </c>
      <c r="N6035" s="148">
        <v>30.286000000000001</v>
      </c>
      <c r="O6035" s="148">
        <v>1.7689999999999999</v>
      </c>
      <c r="P6035" s="148">
        <v>0</v>
      </c>
      <c r="Q6035" s="21">
        <f t="shared" si="944"/>
        <v>425.25153899999998</v>
      </c>
      <c r="R6035" s="21">
        <f t="shared" si="945"/>
        <v>684.53204900000003</v>
      </c>
      <c r="S6035" s="21">
        <f t="shared" si="946"/>
        <v>59.087986000000008</v>
      </c>
      <c r="T6035" s="21">
        <f t="shared" si="947"/>
        <v>5.6183439999999996</v>
      </c>
      <c r="U6035" s="22">
        <f t="shared" si="948"/>
        <v>1174.489918</v>
      </c>
      <c r="V6035" s="39">
        <f t="shared" si="949"/>
        <v>1.0102270067091002</v>
      </c>
    </row>
    <row r="6036" spans="1:22">
      <c r="A6036">
        <v>6031</v>
      </c>
      <c r="B6036" s="155">
        <f t="shared" si="940"/>
        <v>41526</v>
      </c>
      <c r="C6036" s="148">
        <f t="shared" si="941"/>
        <v>2013</v>
      </c>
      <c r="D6036" s="148">
        <f t="shared" si="942"/>
        <v>9</v>
      </c>
      <c r="E6036" s="152">
        <v>7</v>
      </c>
      <c r="F6036" s="153">
        <v>314.61500000000001</v>
      </c>
      <c r="G6036" s="154">
        <v>784.86</v>
      </c>
      <c r="H6036" s="154">
        <v>194.62</v>
      </c>
      <c r="I6036" s="154">
        <v>11.032999999999999</v>
      </c>
      <c r="J6036" s="151">
        <v>0</v>
      </c>
      <c r="K6036" s="149">
        <f t="shared" si="943"/>
        <v>1305.1279999999997</v>
      </c>
      <c r="L6036" s="148">
        <v>153.13499999999999</v>
      </c>
      <c r="M6036" s="148">
        <v>218.458</v>
      </c>
      <c r="N6036" s="148">
        <v>100.34699999999999</v>
      </c>
      <c r="O6036" s="148">
        <v>2.415</v>
      </c>
      <c r="P6036" s="148">
        <v>0</v>
      </c>
      <c r="Q6036" s="21">
        <f t="shared" si="944"/>
        <v>429.23740499999997</v>
      </c>
      <c r="R6036" s="21">
        <f t="shared" si="945"/>
        <v>698.41022599999997</v>
      </c>
      <c r="S6036" s="21">
        <f t="shared" si="946"/>
        <v>195.77699699999999</v>
      </c>
      <c r="T6036" s="21">
        <f t="shared" si="947"/>
        <v>7.6700400000000002</v>
      </c>
      <c r="U6036" s="22">
        <f t="shared" si="948"/>
        <v>1331.0946679999997</v>
      </c>
      <c r="V6036" s="39">
        <f t="shared" si="949"/>
        <v>1.0198958784119259</v>
      </c>
    </row>
    <row r="6037" spans="1:22">
      <c r="A6037">
        <v>6032</v>
      </c>
      <c r="B6037" s="155">
        <f t="shared" si="940"/>
        <v>41526</v>
      </c>
      <c r="C6037" s="148">
        <f t="shared" si="941"/>
        <v>2013</v>
      </c>
      <c r="D6037" s="148">
        <f t="shared" si="942"/>
        <v>9</v>
      </c>
      <c r="E6037" s="152">
        <v>8</v>
      </c>
      <c r="F6037" s="153">
        <v>316.78399999999999</v>
      </c>
      <c r="G6037" s="154">
        <v>786.56899999999996</v>
      </c>
      <c r="H6037" s="154">
        <v>235.154</v>
      </c>
      <c r="I6037" s="154">
        <v>48.581000000000003</v>
      </c>
      <c r="J6037" s="151">
        <v>0</v>
      </c>
      <c r="K6037" s="149">
        <f t="shared" si="943"/>
        <v>1387.088</v>
      </c>
      <c r="L6037" s="148">
        <v>154.661</v>
      </c>
      <c r="M6037" s="148">
        <v>218.91399999999999</v>
      </c>
      <c r="N6037" s="148">
        <v>94.43</v>
      </c>
      <c r="O6037" s="148">
        <v>12.715</v>
      </c>
      <c r="P6037" s="148">
        <v>0</v>
      </c>
      <c r="Q6037" s="21">
        <f t="shared" si="944"/>
        <v>433.51478299999997</v>
      </c>
      <c r="R6037" s="21">
        <f t="shared" si="945"/>
        <v>699.86805800000002</v>
      </c>
      <c r="S6037" s="21">
        <f t="shared" si="946"/>
        <v>184.23293000000001</v>
      </c>
      <c r="T6037" s="21">
        <f t="shared" si="947"/>
        <v>40.382840000000002</v>
      </c>
      <c r="U6037" s="22">
        <f t="shared" si="948"/>
        <v>1357.9986110000002</v>
      </c>
      <c r="V6037" s="39">
        <f t="shared" si="949"/>
        <v>0.97902844736599282</v>
      </c>
    </row>
    <row r="6038" spans="1:22">
      <c r="A6038">
        <v>6033</v>
      </c>
      <c r="B6038" s="155">
        <f t="shared" si="940"/>
        <v>41526</v>
      </c>
      <c r="C6038" s="148">
        <f t="shared" si="941"/>
        <v>2013</v>
      </c>
      <c r="D6038" s="148">
        <f t="shared" si="942"/>
        <v>9</v>
      </c>
      <c r="E6038" s="152">
        <v>9</v>
      </c>
      <c r="F6038" s="153">
        <v>317.17500000000001</v>
      </c>
      <c r="G6038" s="154">
        <v>776.596</v>
      </c>
      <c r="H6038" s="154">
        <v>248.82</v>
      </c>
      <c r="I6038" s="154">
        <v>64.05</v>
      </c>
      <c r="J6038" s="151">
        <v>0</v>
      </c>
      <c r="K6038" s="149">
        <f t="shared" si="943"/>
        <v>1406.6409999999998</v>
      </c>
      <c r="L6038" s="148">
        <v>155.13999999999999</v>
      </c>
      <c r="M6038" s="148">
        <v>215.56100000000001</v>
      </c>
      <c r="N6038" s="148">
        <v>105.63500000000001</v>
      </c>
      <c r="O6038" s="148">
        <v>16.888000000000002</v>
      </c>
      <c r="P6038" s="148">
        <v>0</v>
      </c>
      <c r="Q6038" s="21">
        <f t="shared" si="944"/>
        <v>434.85741999999993</v>
      </c>
      <c r="R6038" s="21">
        <f t="shared" si="945"/>
        <v>689.14851700000008</v>
      </c>
      <c r="S6038" s="21">
        <f t="shared" si="946"/>
        <v>206.09388500000003</v>
      </c>
      <c r="T6038" s="21">
        <f t="shared" si="947"/>
        <v>53.636288000000008</v>
      </c>
      <c r="U6038" s="22">
        <f t="shared" si="948"/>
        <v>1383.7361099999998</v>
      </c>
      <c r="V6038" s="39">
        <f t="shared" si="949"/>
        <v>0.98371660572953579</v>
      </c>
    </row>
    <row r="6039" spans="1:22">
      <c r="A6039">
        <v>6034</v>
      </c>
      <c r="B6039" s="155">
        <f t="shared" si="940"/>
        <v>41526</v>
      </c>
      <c r="C6039" s="148">
        <f t="shared" si="941"/>
        <v>2013</v>
      </c>
      <c r="D6039" s="148">
        <f t="shared" si="942"/>
        <v>9</v>
      </c>
      <c r="E6039" s="152">
        <v>10</v>
      </c>
      <c r="F6039" s="153">
        <v>320.39999999999998</v>
      </c>
      <c r="G6039" s="154">
        <v>764.77499999999998</v>
      </c>
      <c r="H6039" s="154">
        <v>267.10399999999998</v>
      </c>
      <c r="I6039" s="154">
        <v>91.433000000000007</v>
      </c>
      <c r="J6039" s="151">
        <v>0</v>
      </c>
      <c r="K6039" s="149">
        <f t="shared" si="943"/>
        <v>1443.712</v>
      </c>
      <c r="L6039" s="148">
        <v>156.42500000000001</v>
      </c>
      <c r="M6039" s="148">
        <v>213.73099999999999</v>
      </c>
      <c r="N6039" s="148">
        <v>112.15300000000001</v>
      </c>
      <c r="O6039" s="148">
        <v>24.234000000000002</v>
      </c>
      <c r="P6039" s="148">
        <v>0</v>
      </c>
      <c r="Q6039" s="21">
        <f t="shared" si="944"/>
        <v>438.45927500000005</v>
      </c>
      <c r="R6039" s="21">
        <f t="shared" si="945"/>
        <v>683.29800699999998</v>
      </c>
      <c r="S6039" s="21">
        <f t="shared" si="946"/>
        <v>218.81050300000001</v>
      </c>
      <c r="T6039" s="21">
        <f t="shared" si="947"/>
        <v>76.967184000000003</v>
      </c>
      <c r="U6039" s="22">
        <f t="shared" si="948"/>
        <v>1417.534969</v>
      </c>
      <c r="V6039" s="39">
        <f t="shared" si="949"/>
        <v>0.98186824588283539</v>
      </c>
    </row>
    <row r="6040" spans="1:22">
      <c r="A6040">
        <v>6035</v>
      </c>
      <c r="B6040" s="155">
        <f t="shared" si="940"/>
        <v>41526</v>
      </c>
      <c r="C6040" s="148">
        <f t="shared" si="941"/>
        <v>2013</v>
      </c>
      <c r="D6040" s="148">
        <f t="shared" si="942"/>
        <v>9</v>
      </c>
      <c r="E6040" s="152">
        <v>11</v>
      </c>
      <c r="F6040" s="153">
        <v>322.613</v>
      </c>
      <c r="G6040" s="154">
        <v>794.59400000000005</v>
      </c>
      <c r="H6040" s="154">
        <v>303.28100000000001</v>
      </c>
      <c r="I6040" s="154">
        <v>111.292</v>
      </c>
      <c r="J6040" s="151">
        <v>0</v>
      </c>
      <c r="K6040" s="149">
        <f t="shared" si="943"/>
        <v>1531.78</v>
      </c>
      <c r="L6040" s="148">
        <v>158.184</v>
      </c>
      <c r="M6040" s="148">
        <v>223.75700000000001</v>
      </c>
      <c r="N6040" s="148">
        <v>128.28100000000001</v>
      </c>
      <c r="O6040" s="148">
        <v>29.295999999999999</v>
      </c>
      <c r="P6040" s="148">
        <v>0</v>
      </c>
      <c r="Q6040" s="21">
        <f t="shared" si="944"/>
        <v>443.38975199999999</v>
      </c>
      <c r="R6040" s="21">
        <f t="shared" si="945"/>
        <v>715.35112900000001</v>
      </c>
      <c r="S6040" s="21">
        <f t="shared" si="946"/>
        <v>250.27623100000002</v>
      </c>
      <c r="T6040" s="21">
        <f t="shared" si="947"/>
        <v>93.044095999999996</v>
      </c>
      <c r="U6040" s="22">
        <f t="shared" si="948"/>
        <v>1502.0612080000001</v>
      </c>
      <c r="V6040" s="39">
        <f t="shared" si="949"/>
        <v>0.98059852459230445</v>
      </c>
    </row>
    <row r="6041" spans="1:22">
      <c r="A6041">
        <v>6036</v>
      </c>
      <c r="B6041" s="155">
        <f t="shared" si="940"/>
        <v>41526</v>
      </c>
      <c r="C6041" s="148">
        <f t="shared" si="941"/>
        <v>2013</v>
      </c>
      <c r="D6041" s="148">
        <f t="shared" si="942"/>
        <v>9</v>
      </c>
      <c r="E6041" s="152">
        <v>12</v>
      </c>
      <c r="F6041" s="153">
        <v>323.76299999999998</v>
      </c>
      <c r="G6041" s="154">
        <v>828.25800000000004</v>
      </c>
      <c r="H6041" s="154">
        <v>259.726</v>
      </c>
      <c r="I6041" s="154">
        <v>114.087</v>
      </c>
      <c r="J6041" s="151">
        <v>0</v>
      </c>
      <c r="K6041" s="149">
        <f t="shared" si="943"/>
        <v>1525.8339999999998</v>
      </c>
      <c r="L6041" s="148">
        <v>156.703</v>
      </c>
      <c r="M6041" s="148">
        <v>232.75700000000001</v>
      </c>
      <c r="N6041" s="148">
        <v>109.77800000000001</v>
      </c>
      <c r="O6041" s="148">
        <v>30.061</v>
      </c>
      <c r="P6041" s="148">
        <v>0</v>
      </c>
      <c r="Q6041" s="21">
        <f t="shared" si="944"/>
        <v>439.23850900000002</v>
      </c>
      <c r="R6041" s="21">
        <f t="shared" si="945"/>
        <v>744.12412900000004</v>
      </c>
      <c r="S6041" s="21">
        <f t="shared" si="946"/>
        <v>214.17687800000002</v>
      </c>
      <c r="T6041" s="21">
        <f t="shared" si="947"/>
        <v>95.473736000000002</v>
      </c>
      <c r="U6041" s="22">
        <f t="shared" si="948"/>
        <v>1493.013252</v>
      </c>
      <c r="V6041" s="39">
        <f t="shared" si="949"/>
        <v>0.97848996155545109</v>
      </c>
    </row>
    <row r="6042" spans="1:22">
      <c r="A6042">
        <v>6037</v>
      </c>
      <c r="B6042" s="155">
        <f t="shared" si="940"/>
        <v>41526</v>
      </c>
      <c r="C6042" s="148">
        <f t="shared" si="941"/>
        <v>2013</v>
      </c>
      <c r="D6042" s="148">
        <f t="shared" si="942"/>
        <v>9</v>
      </c>
      <c r="E6042" s="152">
        <v>13</v>
      </c>
      <c r="F6042" s="153">
        <v>321.065</v>
      </c>
      <c r="G6042" s="154">
        <v>826.97400000000005</v>
      </c>
      <c r="H6042" s="154">
        <v>262.81400000000002</v>
      </c>
      <c r="I6042" s="154">
        <v>117.30800000000001</v>
      </c>
      <c r="J6042" s="151">
        <v>0</v>
      </c>
      <c r="K6042" s="149">
        <f t="shared" si="943"/>
        <v>1528.1610000000001</v>
      </c>
      <c r="L6042" s="148">
        <v>156.18700000000001</v>
      </c>
      <c r="M6042" s="148">
        <v>232.434</v>
      </c>
      <c r="N6042" s="148">
        <v>108.40600000000001</v>
      </c>
      <c r="O6042" s="148">
        <v>31.013999999999999</v>
      </c>
      <c r="P6042" s="148">
        <v>0</v>
      </c>
      <c r="Q6042" s="21">
        <f t="shared" si="944"/>
        <v>437.79216100000002</v>
      </c>
      <c r="R6042" s="21">
        <f t="shared" si="945"/>
        <v>743.091498</v>
      </c>
      <c r="S6042" s="21">
        <f t="shared" si="946"/>
        <v>211.50010600000002</v>
      </c>
      <c r="T6042" s="21">
        <f t="shared" si="947"/>
        <v>98.500464000000008</v>
      </c>
      <c r="U6042" s="22">
        <f t="shared" si="948"/>
        <v>1490.884229</v>
      </c>
      <c r="V6042" s="39">
        <f t="shared" si="949"/>
        <v>0.97560677768900006</v>
      </c>
    </row>
    <row r="6043" spans="1:22">
      <c r="A6043">
        <v>6038</v>
      </c>
      <c r="B6043" s="155">
        <f t="shared" si="940"/>
        <v>41526</v>
      </c>
      <c r="C6043" s="148">
        <f t="shared" si="941"/>
        <v>2013</v>
      </c>
      <c r="D6043" s="148">
        <f t="shared" si="942"/>
        <v>9</v>
      </c>
      <c r="E6043" s="152">
        <v>14</v>
      </c>
      <c r="F6043" s="153">
        <v>323.43799999999999</v>
      </c>
      <c r="G6043" s="154">
        <v>823.17899999999997</v>
      </c>
      <c r="H6043" s="154">
        <v>288.10300000000001</v>
      </c>
      <c r="I6043" s="154">
        <v>125.901</v>
      </c>
      <c r="J6043" s="151">
        <v>0</v>
      </c>
      <c r="K6043" s="149">
        <f t="shared" si="943"/>
        <v>1560.6210000000001</v>
      </c>
      <c r="L6043" s="148">
        <v>157.988</v>
      </c>
      <c r="M6043" s="148">
        <v>231.52099999999999</v>
      </c>
      <c r="N6043" s="148">
        <v>125.047</v>
      </c>
      <c r="O6043" s="148">
        <v>33.32</v>
      </c>
      <c r="P6043" s="148">
        <v>0</v>
      </c>
      <c r="Q6043" s="21">
        <f t="shared" si="944"/>
        <v>442.84036399999997</v>
      </c>
      <c r="R6043" s="21">
        <f t="shared" si="945"/>
        <v>740.17263700000001</v>
      </c>
      <c r="S6043" s="21">
        <f t="shared" si="946"/>
        <v>243.96669700000001</v>
      </c>
      <c r="T6043" s="21">
        <f t="shared" si="947"/>
        <v>105.82432</v>
      </c>
      <c r="U6043" s="22">
        <f t="shared" si="948"/>
        <v>1532.804018</v>
      </c>
      <c r="V6043" s="39">
        <f t="shared" si="949"/>
        <v>0.98217569672585459</v>
      </c>
    </row>
    <row r="6044" spans="1:22">
      <c r="A6044">
        <v>6039</v>
      </c>
      <c r="B6044" s="155">
        <f t="shared" si="940"/>
        <v>41526</v>
      </c>
      <c r="C6044" s="148">
        <f t="shared" si="941"/>
        <v>2013</v>
      </c>
      <c r="D6044" s="148">
        <f t="shared" si="942"/>
        <v>9</v>
      </c>
      <c r="E6044" s="152">
        <v>15</v>
      </c>
      <c r="F6044" s="153">
        <v>324.99799999999999</v>
      </c>
      <c r="G6044" s="154">
        <v>819.41499999999996</v>
      </c>
      <c r="H6044" s="154">
        <v>279.13799999999998</v>
      </c>
      <c r="I6044" s="154">
        <v>139.17699999999999</v>
      </c>
      <c r="J6044" s="151">
        <v>0</v>
      </c>
      <c r="K6044" s="149">
        <f t="shared" si="943"/>
        <v>1562.7279999999998</v>
      </c>
      <c r="L6044" s="148">
        <v>158.26</v>
      </c>
      <c r="M6044" s="148">
        <v>230.571</v>
      </c>
      <c r="N6044" s="148">
        <v>116.099</v>
      </c>
      <c r="O6044" s="148">
        <v>36.828000000000003</v>
      </c>
      <c r="P6044" s="148">
        <v>0</v>
      </c>
      <c r="Q6044" s="21">
        <f t="shared" si="944"/>
        <v>443.60277999999994</v>
      </c>
      <c r="R6044" s="21">
        <f t="shared" si="945"/>
        <v>737.13548700000001</v>
      </c>
      <c r="S6044" s="21">
        <f t="shared" si="946"/>
        <v>226.50914900000001</v>
      </c>
      <c r="T6044" s="21">
        <f t="shared" si="947"/>
        <v>116.96572800000001</v>
      </c>
      <c r="U6044" s="22">
        <f t="shared" si="948"/>
        <v>1524.2131439999998</v>
      </c>
      <c r="V6044" s="39">
        <f t="shared" si="949"/>
        <v>0.97535408849140737</v>
      </c>
    </row>
    <row r="6045" spans="1:22">
      <c r="A6045">
        <v>6040</v>
      </c>
      <c r="B6045" s="155">
        <f t="shared" si="940"/>
        <v>41526</v>
      </c>
      <c r="C6045" s="148">
        <f t="shared" si="941"/>
        <v>2013</v>
      </c>
      <c r="D6045" s="148">
        <f t="shared" si="942"/>
        <v>9</v>
      </c>
      <c r="E6045" s="152">
        <v>16</v>
      </c>
      <c r="F6045" s="153">
        <v>324.96600000000001</v>
      </c>
      <c r="G6045" s="154">
        <v>771.51099999999997</v>
      </c>
      <c r="H6045" s="154">
        <v>330.10599999999999</v>
      </c>
      <c r="I6045" s="154">
        <v>142.21299999999999</v>
      </c>
      <c r="J6045" s="151">
        <v>0</v>
      </c>
      <c r="K6045" s="149">
        <f t="shared" si="943"/>
        <v>1568.7959999999998</v>
      </c>
      <c r="L6045" s="148">
        <v>157.69499999999999</v>
      </c>
      <c r="M6045" s="148">
        <v>222.054</v>
      </c>
      <c r="N6045" s="148">
        <v>143.666</v>
      </c>
      <c r="O6045" s="148">
        <v>38.173999999999999</v>
      </c>
      <c r="P6045" s="148">
        <v>0</v>
      </c>
      <c r="Q6045" s="21">
        <f t="shared" si="944"/>
        <v>442.01908499999996</v>
      </c>
      <c r="R6045" s="21">
        <f t="shared" si="945"/>
        <v>709.90663800000004</v>
      </c>
      <c r="S6045" s="21">
        <f t="shared" si="946"/>
        <v>280.29236600000002</v>
      </c>
      <c r="T6045" s="21">
        <f t="shared" si="947"/>
        <v>121.24062400000001</v>
      </c>
      <c r="U6045" s="22">
        <f t="shared" si="948"/>
        <v>1553.458713</v>
      </c>
      <c r="V6045" s="39">
        <f t="shared" si="949"/>
        <v>0.99022353001919949</v>
      </c>
    </row>
    <row r="6046" spans="1:22">
      <c r="A6046">
        <v>6041</v>
      </c>
      <c r="B6046" s="155">
        <f t="shared" si="940"/>
        <v>41526</v>
      </c>
      <c r="C6046" s="148">
        <f t="shared" si="941"/>
        <v>2013</v>
      </c>
      <c r="D6046" s="148">
        <f t="shared" si="942"/>
        <v>9</v>
      </c>
      <c r="E6046" s="152">
        <v>17</v>
      </c>
      <c r="F6046" s="153">
        <v>320.74099999999999</v>
      </c>
      <c r="G6046" s="154">
        <v>760.78200000000004</v>
      </c>
      <c r="H6046" s="154">
        <v>328.89499999999998</v>
      </c>
      <c r="I6046" s="154">
        <v>156.99100000000001</v>
      </c>
      <c r="J6046" s="151">
        <v>0</v>
      </c>
      <c r="K6046" s="149">
        <f t="shared" si="943"/>
        <v>1567.4090000000001</v>
      </c>
      <c r="L6046" s="148">
        <v>156.88300000000001</v>
      </c>
      <c r="M6046" s="148">
        <v>212.44300000000001</v>
      </c>
      <c r="N6046" s="148">
        <v>149.054</v>
      </c>
      <c r="O6046" s="148">
        <v>38.968000000000004</v>
      </c>
      <c r="P6046" s="148">
        <v>0</v>
      </c>
      <c r="Q6046" s="21">
        <f t="shared" si="944"/>
        <v>439.74304900000004</v>
      </c>
      <c r="R6046" s="21">
        <f t="shared" si="945"/>
        <v>679.18027100000006</v>
      </c>
      <c r="S6046" s="21">
        <f t="shared" si="946"/>
        <v>290.80435399999999</v>
      </c>
      <c r="T6046" s="21">
        <f t="shared" si="947"/>
        <v>123.76236800000002</v>
      </c>
      <c r="U6046" s="22">
        <f t="shared" si="948"/>
        <v>1533.4900420000001</v>
      </c>
      <c r="V6046" s="39">
        <f t="shared" si="949"/>
        <v>0.97835985502188649</v>
      </c>
    </row>
    <row r="6047" spans="1:22">
      <c r="A6047">
        <v>6042</v>
      </c>
      <c r="B6047" s="155">
        <f t="shared" ref="B6047:B6110" si="950">+B6023+1</f>
        <v>41526</v>
      </c>
      <c r="C6047" s="148">
        <f t="shared" si="941"/>
        <v>2013</v>
      </c>
      <c r="D6047" s="148">
        <f t="shared" si="942"/>
        <v>9</v>
      </c>
      <c r="E6047" s="152">
        <v>18</v>
      </c>
      <c r="F6047" s="153">
        <v>322.05099999999999</v>
      </c>
      <c r="G6047" s="154">
        <v>765.70899999999995</v>
      </c>
      <c r="H6047" s="154">
        <v>270.41300000000001</v>
      </c>
      <c r="I6047" s="154">
        <v>178.989</v>
      </c>
      <c r="J6047" s="151">
        <v>0</v>
      </c>
      <c r="K6047" s="149">
        <f t="shared" si="943"/>
        <v>1537.162</v>
      </c>
      <c r="L6047" s="148">
        <v>155.45500000000001</v>
      </c>
      <c r="M6047" s="148">
        <v>213.583</v>
      </c>
      <c r="N6047" s="148">
        <v>116.57599999999999</v>
      </c>
      <c r="O6047" s="148">
        <v>45.738</v>
      </c>
      <c r="P6047" s="148">
        <v>0</v>
      </c>
      <c r="Q6047" s="21">
        <f t="shared" si="944"/>
        <v>435.740365</v>
      </c>
      <c r="R6047" s="21">
        <f t="shared" si="945"/>
        <v>682.82485099999997</v>
      </c>
      <c r="S6047" s="21">
        <f t="shared" si="946"/>
        <v>227.43977599999999</v>
      </c>
      <c r="T6047" s="21">
        <f t="shared" si="947"/>
        <v>145.26388800000001</v>
      </c>
      <c r="U6047" s="22">
        <f t="shared" si="948"/>
        <v>1491.2688799999999</v>
      </c>
      <c r="V6047" s="39">
        <f t="shared" si="949"/>
        <v>0.97014425285038264</v>
      </c>
    </row>
    <row r="6048" spans="1:22">
      <c r="A6048">
        <v>6043</v>
      </c>
      <c r="B6048" s="155">
        <f t="shared" si="950"/>
        <v>41526</v>
      </c>
      <c r="C6048" s="148">
        <f t="shared" si="941"/>
        <v>2013</v>
      </c>
      <c r="D6048" s="148">
        <f t="shared" si="942"/>
        <v>9</v>
      </c>
      <c r="E6048" s="152">
        <v>19</v>
      </c>
      <c r="F6048" s="153">
        <v>323.48099999999999</v>
      </c>
      <c r="G6048" s="154">
        <v>767.79600000000005</v>
      </c>
      <c r="H6048" s="154">
        <v>290.8</v>
      </c>
      <c r="I6048" s="154">
        <v>212.006</v>
      </c>
      <c r="J6048" s="151">
        <v>0</v>
      </c>
      <c r="K6048" s="149">
        <f t="shared" si="943"/>
        <v>1594.0830000000001</v>
      </c>
      <c r="L6048" s="148">
        <v>157.916</v>
      </c>
      <c r="M6048" s="148">
        <v>214.04499999999999</v>
      </c>
      <c r="N6048" s="148">
        <v>140.97900000000001</v>
      </c>
      <c r="O6048" s="148">
        <v>57.091000000000001</v>
      </c>
      <c r="P6048" s="148">
        <v>0</v>
      </c>
      <c r="Q6048" s="21">
        <f t="shared" si="944"/>
        <v>442.63854799999996</v>
      </c>
      <c r="R6048" s="21">
        <f t="shared" si="945"/>
        <v>684.30186500000002</v>
      </c>
      <c r="S6048" s="21">
        <f t="shared" si="946"/>
        <v>275.05002900000005</v>
      </c>
      <c r="T6048" s="21">
        <f t="shared" si="947"/>
        <v>181.32101600000001</v>
      </c>
      <c r="U6048" s="22">
        <f t="shared" si="948"/>
        <v>1583.3114580000001</v>
      </c>
      <c r="V6048" s="39">
        <f t="shared" si="949"/>
        <v>0.99324279726965281</v>
      </c>
    </row>
    <row r="6049" spans="1:22">
      <c r="A6049">
        <v>6044</v>
      </c>
      <c r="B6049" s="155">
        <f t="shared" si="950"/>
        <v>41526</v>
      </c>
      <c r="C6049" s="148">
        <f t="shared" si="941"/>
        <v>2013</v>
      </c>
      <c r="D6049" s="148">
        <f t="shared" si="942"/>
        <v>9</v>
      </c>
      <c r="E6049" s="152">
        <v>20</v>
      </c>
      <c r="F6049" s="153">
        <v>321.88099999999997</v>
      </c>
      <c r="G6049" s="154">
        <v>762.05200000000002</v>
      </c>
      <c r="H6049" s="154">
        <v>491.14699999999999</v>
      </c>
      <c r="I6049" s="154">
        <v>270.71600000000001</v>
      </c>
      <c r="J6049" s="151">
        <v>0</v>
      </c>
      <c r="K6049" s="149">
        <f t="shared" si="943"/>
        <v>1845.7959999999998</v>
      </c>
      <c r="L6049" s="148">
        <v>156.44</v>
      </c>
      <c r="M6049" s="148">
        <v>212.55500000000001</v>
      </c>
      <c r="N6049" s="148">
        <v>194.488</v>
      </c>
      <c r="O6049" s="148">
        <v>73.786000000000001</v>
      </c>
      <c r="P6049" s="148">
        <v>0</v>
      </c>
      <c r="Q6049" s="21">
        <f t="shared" si="944"/>
        <v>438.50131999999996</v>
      </c>
      <c r="R6049" s="21">
        <f t="shared" si="945"/>
        <v>679.53833500000007</v>
      </c>
      <c r="S6049" s="21">
        <f t="shared" si="946"/>
        <v>379.44608800000003</v>
      </c>
      <c r="T6049" s="21">
        <f t="shared" si="947"/>
        <v>234.34433600000003</v>
      </c>
      <c r="U6049" s="22">
        <f t="shared" si="948"/>
        <v>1731.8300790000003</v>
      </c>
      <c r="V6049" s="39">
        <f t="shared" si="949"/>
        <v>0.93825649150827095</v>
      </c>
    </row>
    <row r="6050" spans="1:22">
      <c r="A6050">
        <v>6045</v>
      </c>
      <c r="B6050" s="155">
        <f t="shared" si="950"/>
        <v>41526</v>
      </c>
      <c r="C6050" s="148">
        <f t="shared" si="941"/>
        <v>2013</v>
      </c>
      <c r="D6050" s="148">
        <f t="shared" si="942"/>
        <v>9</v>
      </c>
      <c r="E6050" s="152">
        <v>21</v>
      </c>
      <c r="F6050" s="153">
        <v>319.07799999999997</v>
      </c>
      <c r="G6050" s="154">
        <v>783.32500000000005</v>
      </c>
      <c r="H6050" s="154">
        <v>570.94600000000003</v>
      </c>
      <c r="I6050" s="154">
        <v>309.38299999999998</v>
      </c>
      <c r="J6050" s="151">
        <v>0</v>
      </c>
      <c r="K6050" s="149">
        <f t="shared" si="943"/>
        <v>1982.7320000000002</v>
      </c>
      <c r="L6050" s="148">
        <v>153.94999999999999</v>
      </c>
      <c r="M6050" s="148">
        <v>221.66300000000001</v>
      </c>
      <c r="N6050" s="148">
        <v>230.524</v>
      </c>
      <c r="O6050" s="148">
        <v>82.412000000000006</v>
      </c>
      <c r="P6050" s="148">
        <v>0</v>
      </c>
      <c r="Q6050" s="21">
        <f t="shared" si="944"/>
        <v>431.52184999999997</v>
      </c>
      <c r="R6050" s="21">
        <f t="shared" si="945"/>
        <v>708.656611</v>
      </c>
      <c r="S6050" s="21">
        <f t="shared" si="946"/>
        <v>449.75232400000004</v>
      </c>
      <c r="T6050" s="21">
        <f t="shared" si="947"/>
        <v>261.74051200000002</v>
      </c>
      <c r="U6050" s="22">
        <f t="shared" si="948"/>
        <v>1851.6712970000001</v>
      </c>
      <c r="V6050" s="39">
        <f t="shared" si="949"/>
        <v>0.93389893187783313</v>
      </c>
    </row>
    <row r="6051" spans="1:22">
      <c r="A6051">
        <v>6046</v>
      </c>
      <c r="B6051" s="155">
        <f t="shared" si="950"/>
        <v>41526</v>
      </c>
      <c r="C6051" s="148">
        <f t="shared" si="941"/>
        <v>2013</v>
      </c>
      <c r="D6051" s="148">
        <f t="shared" si="942"/>
        <v>9</v>
      </c>
      <c r="E6051" s="152">
        <v>22</v>
      </c>
      <c r="F6051" s="153">
        <v>318.95499999999998</v>
      </c>
      <c r="G6051" s="154">
        <v>825.58900000000006</v>
      </c>
      <c r="H6051" s="154">
        <v>245.46199999999999</v>
      </c>
      <c r="I6051" s="154">
        <v>343.29899999999998</v>
      </c>
      <c r="J6051" s="151">
        <v>0</v>
      </c>
      <c r="K6051" s="149">
        <f t="shared" si="943"/>
        <v>1733.3050000000001</v>
      </c>
      <c r="L6051" s="148">
        <v>155.32900000000001</v>
      </c>
      <c r="M6051" s="148">
        <v>232.155</v>
      </c>
      <c r="N6051" s="148">
        <v>107.508</v>
      </c>
      <c r="O6051" s="148">
        <v>91.415000000000006</v>
      </c>
      <c r="P6051" s="148">
        <v>0</v>
      </c>
      <c r="Q6051" s="21">
        <f t="shared" si="944"/>
        <v>435.38718700000004</v>
      </c>
      <c r="R6051" s="21">
        <f t="shared" si="945"/>
        <v>742.19953499999997</v>
      </c>
      <c r="S6051" s="21">
        <f t="shared" si="946"/>
        <v>209.748108</v>
      </c>
      <c r="T6051" s="21">
        <f t="shared" si="947"/>
        <v>290.33404000000002</v>
      </c>
      <c r="U6051" s="22">
        <f t="shared" si="948"/>
        <v>1677.66887</v>
      </c>
      <c r="V6051" s="39">
        <f t="shared" si="949"/>
        <v>0.96790170800868858</v>
      </c>
    </row>
    <row r="6052" spans="1:22">
      <c r="A6052">
        <v>6047</v>
      </c>
      <c r="B6052" s="155">
        <f t="shared" si="950"/>
        <v>41526</v>
      </c>
      <c r="C6052" s="148">
        <f t="shared" si="941"/>
        <v>2013</v>
      </c>
      <c r="D6052" s="148">
        <f t="shared" si="942"/>
        <v>9</v>
      </c>
      <c r="E6052" s="152">
        <v>23</v>
      </c>
      <c r="F6052" s="153">
        <v>317.36</v>
      </c>
      <c r="G6052" s="154">
        <v>807.75</v>
      </c>
      <c r="H6052" s="154">
        <v>138.16499999999999</v>
      </c>
      <c r="I6052" s="154">
        <v>340.97300000000001</v>
      </c>
      <c r="J6052" s="151">
        <v>0</v>
      </c>
      <c r="K6052" s="149">
        <f t="shared" si="943"/>
        <v>1604.248</v>
      </c>
      <c r="L6052" s="148">
        <v>153.58799999999999</v>
      </c>
      <c r="M6052" s="148">
        <v>222.61199999999999</v>
      </c>
      <c r="N6052" s="148">
        <v>66.424000000000007</v>
      </c>
      <c r="O6052" s="148">
        <v>90.156000000000006</v>
      </c>
      <c r="P6052" s="148">
        <v>0</v>
      </c>
      <c r="Q6052" s="21">
        <f t="shared" si="944"/>
        <v>430.50716399999999</v>
      </c>
      <c r="R6052" s="21">
        <f t="shared" si="945"/>
        <v>711.69056399999999</v>
      </c>
      <c r="S6052" s="21">
        <f t="shared" si="946"/>
        <v>129.59322400000002</v>
      </c>
      <c r="T6052" s="21">
        <f t="shared" si="947"/>
        <v>286.33545600000002</v>
      </c>
      <c r="U6052" s="22">
        <f t="shared" si="948"/>
        <v>1558.1264080000001</v>
      </c>
      <c r="V6052" s="39">
        <f t="shared" si="949"/>
        <v>0.97125033535962024</v>
      </c>
    </row>
    <row r="6053" spans="1:22">
      <c r="A6053">
        <v>6048</v>
      </c>
      <c r="B6053" s="155">
        <f t="shared" si="950"/>
        <v>41526</v>
      </c>
      <c r="C6053" s="148">
        <f t="shared" si="941"/>
        <v>2013</v>
      </c>
      <c r="D6053" s="148">
        <f t="shared" si="942"/>
        <v>9</v>
      </c>
      <c r="E6053" s="152">
        <v>24</v>
      </c>
      <c r="F6053" s="153">
        <v>310.11</v>
      </c>
      <c r="G6053" s="154">
        <v>622.83299999999997</v>
      </c>
      <c r="H6053" s="154">
        <v>275.37099999999998</v>
      </c>
      <c r="I6053" s="154">
        <v>301.77100000000002</v>
      </c>
      <c r="J6053" s="151">
        <v>0</v>
      </c>
      <c r="K6053" s="149">
        <f t="shared" si="943"/>
        <v>1510.0849999999998</v>
      </c>
      <c r="L6053" s="148">
        <v>151.99299999999999</v>
      </c>
      <c r="M6053" s="148">
        <v>181.00700000000001</v>
      </c>
      <c r="N6053" s="148">
        <v>112.76</v>
      </c>
      <c r="O6053" s="148">
        <v>79.888000000000005</v>
      </c>
      <c r="P6053" s="148">
        <v>0</v>
      </c>
      <c r="Q6053" s="21">
        <f t="shared" si="944"/>
        <v>426.03637899999995</v>
      </c>
      <c r="R6053" s="21">
        <f t="shared" si="945"/>
        <v>578.67937900000004</v>
      </c>
      <c r="S6053" s="21">
        <f t="shared" si="946"/>
        <v>219.99476000000001</v>
      </c>
      <c r="T6053" s="21">
        <f t="shared" si="947"/>
        <v>253.72428800000003</v>
      </c>
      <c r="U6053" s="22">
        <f t="shared" si="948"/>
        <v>1478.4348060000002</v>
      </c>
      <c r="V6053" s="39">
        <f t="shared" si="949"/>
        <v>0.9790407864457964</v>
      </c>
    </row>
    <row r="6054" spans="1:22">
      <c r="A6054">
        <v>6049</v>
      </c>
      <c r="B6054" s="155">
        <f t="shared" si="950"/>
        <v>41527</v>
      </c>
      <c r="C6054" s="148">
        <f t="shared" si="941"/>
        <v>2013</v>
      </c>
      <c r="D6054" s="148">
        <f t="shared" si="942"/>
        <v>9</v>
      </c>
      <c r="E6054" s="152">
        <v>1</v>
      </c>
      <c r="F6054" s="153">
        <v>308.71100000000001</v>
      </c>
      <c r="G6054" s="154">
        <v>589.13499999999999</v>
      </c>
      <c r="H6054" s="154">
        <v>511.53399999999999</v>
      </c>
      <c r="I6054" s="154">
        <v>140.875</v>
      </c>
      <c r="J6054" s="151">
        <v>0</v>
      </c>
      <c r="K6054" s="149">
        <f t="shared" si="943"/>
        <v>1550.2550000000001</v>
      </c>
      <c r="L6054" s="148">
        <v>149.983</v>
      </c>
      <c r="M6054" s="148">
        <v>170.34299999999999</v>
      </c>
      <c r="N6054" s="148">
        <v>178.15</v>
      </c>
      <c r="O6054" s="148">
        <v>40.655999999999999</v>
      </c>
      <c r="P6054" s="148">
        <v>0</v>
      </c>
      <c r="Q6054" s="21">
        <f t="shared" si="944"/>
        <v>420.40234900000002</v>
      </c>
      <c r="R6054" s="21">
        <f t="shared" si="945"/>
        <v>544.58657099999994</v>
      </c>
      <c r="S6054" s="21">
        <f t="shared" si="946"/>
        <v>347.57065</v>
      </c>
      <c r="T6054" s="21">
        <f t="shared" si="947"/>
        <v>129.123456</v>
      </c>
      <c r="U6054" s="22">
        <f t="shared" si="948"/>
        <v>1441.6830259999999</v>
      </c>
      <c r="V6054" s="39">
        <f t="shared" si="949"/>
        <v>0.92996508703406844</v>
      </c>
    </row>
    <row r="6055" spans="1:22">
      <c r="A6055">
        <v>6050</v>
      </c>
      <c r="B6055" s="155">
        <f t="shared" si="950"/>
        <v>41527</v>
      </c>
      <c r="C6055" s="148">
        <f t="shared" si="941"/>
        <v>2013</v>
      </c>
      <c r="D6055" s="148">
        <f t="shared" si="942"/>
        <v>9</v>
      </c>
      <c r="E6055" s="152">
        <v>2</v>
      </c>
      <c r="F6055" s="153">
        <v>307.95600000000002</v>
      </c>
      <c r="G6055" s="154">
        <v>588.029</v>
      </c>
      <c r="H6055" s="154">
        <v>371.78199999999998</v>
      </c>
      <c r="I6055" s="154">
        <v>37.405999999999999</v>
      </c>
      <c r="J6055" s="151">
        <v>0</v>
      </c>
      <c r="K6055" s="149">
        <f t="shared" si="943"/>
        <v>1305.173</v>
      </c>
      <c r="L6055" s="148">
        <v>149.91900000000001</v>
      </c>
      <c r="M6055" s="148">
        <v>170.303</v>
      </c>
      <c r="N6055" s="148">
        <v>124.39700000000001</v>
      </c>
      <c r="O6055" s="148">
        <v>9.8320000000000007</v>
      </c>
      <c r="P6055" s="148">
        <v>0</v>
      </c>
      <c r="Q6055" s="21">
        <f t="shared" si="944"/>
        <v>420.22295700000001</v>
      </c>
      <c r="R6055" s="21">
        <f t="shared" si="945"/>
        <v>544.45869100000004</v>
      </c>
      <c r="S6055" s="21">
        <f t="shared" si="946"/>
        <v>242.69854700000002</v>
      </c>
      <c r="T6055" s="21">
        <f t="shared" si="947"/>
        <v>31.226432000000003</v>
      </c>
      <c r="U6055" s="22">
        <f t="shared" si="948"/>
        <v>1238.6066269999999</v>
      </c>
      <c r="V6055" s="39">
        <f t="shared" si="949"/>
        <v>0.94899804623601614</v>
      </c>
    </row>
    <row r="6056" spans="1:22">
      <c r="A6056">
        <v>6051</v>
      </c>
      <c r="B6056" s="155">
        <f t="shared" si="950"/>
        <v>41527</v>
      </c>
      <c r="C6056" s="148">
        <f t="shared" si="941"/>
        <v>2013</v>
      </c>
      <c r="D6056" s="148">
        <f t="shared" si="942"/>
        <v>9</v>
      </c>
      <c r="E6056" s="152">
        <v>3</v>
      </c>
      <c r="F6056" s="153">
        <v>305.97699999999998</v>
      </c>
      <c r="G6056" s="154">
        <v>589.74099999999999</v>
      </c>
      <c r="H6056" s="154">
        <v>374.08300000000003</v>
      </c>
      <c r="I6056" s="154">
        <v>23.748999999999999</v>
      </c>
      <c r="J6056" s="151">
        <v>0</v>
      </c>
      <c r="K6056" s="149">
        <f t="shared" si="943"/>
        <v>1293.55</v>
      </c>
      <c r="L6056" s="148">
        <v>148.25899999999999</v>
      </c>
      <c r="M6056" s="148">
        <v>170.60900000000001</v>
      </c>
      <c r="N6056" s="148">
        <v>135.15100000000001</v>
      </c>
      <c r="O6056" s="148">
        <v>6.2560000000000002</v>
      </c>
      <c r="P6056" s="148">
        <v>0</v>
      </c>
      <c r="Q6056" s="21">
        <f t="shared" si="944"/>
        <v>415.56997699999994</v>
      </c>
      <c r="R6056" s="21">
        <f t="shared" si="945"/>
        <v>545.43697300000008</v>
      </c>
      <c r="S6056" s="21">
        <f t="shared" si="946"/>
        <v>263.67960100000005</v>
      </c>
      <c r="T6056" s="21">
        <f t="shared" si="947"/>
        <v>19.869056</v>
      </c>
      <c r="U6056" s="22">
        <f t="shared" si="948"/>
        <v>1244.555607</v>
      </c>
      <c r="V6056" s="39">
        <f t="shared" si="949"/>
        <v>0.96212408256348814</v>
      </c>
    </row>
    <row r="6057" spans="1:22">
      <c r="A6057">
        <v>6052</v>
      </c>
      <c r="B6057" s="155">
        <f t="shared" si="950"/>
        <v>41527</v>
      </c>
      <c r="C6057" s="148">
        <f t="shared" si="941"/>
        <v>2013</v>
      </c>
      <c r="D6057" s="148">
        <f t="shared" si="942"/>
        <v>9</v>
      </c>
      <c r="E6057" s="152">
        <v>4</v>
      </c>
      <c r="F6057" s="153">
        <v>302.51499999999999</v>
      </c>
      <c r="G6057" s="154">
        <v>588.18700000000001</v>
      </c>
      <c r="H6057" s="154">
        <v>508.23700000000002</v>
      </c>
      <c r="I6057" s="154">
        <v>20.968</v>
      </c>
      <c r="J6057" s="151">
        <v>0</v>
      </c>
      <c r="K6057" s="149">
        <f t="shared" si="943"/>
        <v>1419.9070000000002</v>
      </c>
      <c r="L6057" s="148">
        <v>147.29</v>
      </c>
      <c r="M6057" s="148">
        <v>170.374</v>
      </c>
      <c r="N6057" s="148">
        <v>172.005</v>
      </c>
      <c r="O6057" s="148">
        <v>5.5629999999999997</v>
      </c>
      <c r="P6057" s="148">
        <v>0</v>
      </c>
      <c r="Q6057" s="21">
        <f t="shared" si="944"/>
        <v>412.85386999999997</v>
      </c>
      <c r="R6057" s="21">
        <f t="shared" si="945"/>
        <v>544.68567799999994</v>
      </c>
      <c r="S6057" s="21">
        <f t="shared" si="946"/>
        <v>335.58175499999999</v>
      </c>
      <c r="T6057" s="21">
        <f t="shared" si="947"/>
        <v>17.668088000000001</v>
      </c>
      <c r="U6057" s="22">
        <f t="shared" si="948"/>
        <v>1310.7893909999998</v>
      </c>
      <c r="V6057" s="39">
        <f t="shared" si="949"/>
        <v>0.92315158034998046</v>
      </c>
    </row>
    <row r="6058" spans="1:22">
      <c r="A6058">
        <v>6053</v>
      </c>
      <c r="B6058" s="155">
        <f t="shared" si="950"/>
        <v>41527</v>
      </c>
      <c r="C6058" s="148">
        <f t="shared" si="941"/>
        <v>2013</v>
      </c>
      <c r="D6058" s="148">
        <f t="shared" si="942"/>
        <v>9</v>
      </c>
      <c r="E6058" s="152">
        <v>5</v>
      </c>
      <c r="F6058" s="153">
        <v>306.14499999999998</v>
      </c>
      <c r="G6058" s="154">
        <v>588.91600000000005</v>
      </c>
      <c r="H6058" s="154">
        <v>331.48200000000003</v>
      </c>
      <c r="I6058" s="154">
        <v>20.902999999999999</v>
      </c>
      <c r="J6058" s="151">
        <v>0</v>
      </c>
      <c r="K6058" s="149">
        <f t="shared" si="943"/>
        <v>1247.4460000000001</v>
      </c>
      <c r="L6058" s="148">
        <v>149.59899999999999</v>
      </c>
      <c r="M6058" s="148">
        <v>170.28700000000001</v>
      </c>
      <c r="N6058" s="148">
        <v>134.828</v>
      </c>
      <c r="O6058" s="148">
        <v>5.5460000000000003</v>
      </c>
      <c r="P6058" s="148">
        <v>0</v>
      </c>
      <c r="Q6058" s="21">
        <f t="shared" si="944"/>
        <v>419.32599699999997</v>
      </c>
      <c r="R6058" s="21">
        <f t="shared" si="945"/>
        <v>544.40753900000004</v>
      </c>
      <c r="S6058" s="21">
        <f t="shared" si="946"/>
        <v>263.04942800000003</v>
      </c>
      <c r="T6058" s="21">
        <f t="shared" si="947"/>
        <v>17.614096</v>
      </c>
      <c r="U6058" s="22">
        <f t="shared" si="948"/>
        <v>1244.39706</v>
      </c>
      <c r="V6058" s="39">
        <f t="shared" si="949"/>
        <v>0.99755585412114023</v>
      </c>
    </row>
    <row r="6059" spans="1:22">
      <c r="A6059">
        <v>6054</v>
      </c>
      <c r="B6059" s="155">
        <f t="shared" si="950"/>
        <v>41527</v>
      </c>
      <c r="C6059" s="148">
        <f t="shared" si="941"/>
        <v>2013</v>
      </c>
      <c r="D6059" s="148">
        <f t="shared" si="942"/>
        <v>9</v>
      </c>
      <c r="E6059" s="152">
        <v>6</v>
      </c>
      <c r="F6059" s="153">
        <v>309.95600000000002</v>
      </c>
      <c r="G6059" s="154">
        <v>590.39</v>
      </c>
      <c r="H6059" s="154">
        <v>364.279</v>
      </c>
      <c r="I6059" s="154">
        <v>20.081</v>
      </c>
      <c r="J6059" s="151">
        <v>0</v>
      </c>
      <c r="K6059" s="149">
        <f t="shared" si="943"/>
        <v>1284.7059999999999</v>
      </c>
      <c r="L6059" s="148">
        <v>151.143</v>
      </c>
      <c r="M6059" s="148">
        <v>170.506</v>
      </c>
      <c r="N6059" s="148">
        <v>139.40700000000001</v>
      </c>
      <c r="O6059" s="148">
        <v>5.3360000000000003</v>
      </c>
      <c r="P6059" s="148">
        <v>0</v>
      </c>
      <c r="Q6059" s="21">
        <f t="shared" si="944"/>
        <v>423.65382899999997</v>
      </c>
      <c r="R6059" s="21">
        <f t="shared" si="945"/>
        <v>545.10768200000007</v>
      </c>
      <c r="S6059" s="21">
        <f t="shared" si="946"/>
        <v>271.98305700000003</v>
      </c>
      <c r="T6059" s="21">
        <f t="shared" si="947"/>
        <v>16.947136</v>
      </c>
      <c r="U6059" s="22">
        <f t="shared" si="948"/>
        <v>1257.6917040000001</v>
      </c>
      <c r="V6059" s="39">
        <f t="shared" si="949"/>
        <v>0.97897239057029406</v>
      </c>
    </row>
    <row r="6060" spans="1:22">
      <c r="A6060">
        <v>6055</v>
      </c>
      <c r="B6060" s="155">
        <f t="shared" si="950"/>
        <v>41527</v>
      </c>
      <c r="C6060" s="148">
        <f t="shared" si="941"/>
        <v>2013</v>
      </c>
      <c r="D6060" s="148">
        <f t="shared" si="942"/>
        <v>9</v>
      </c>
      <c r="E6060" s="152">
        <v>7</v>
      </c>
      <c r="F6060" s="153">
        <v>307.71100000000001</v>
      </c>
      <c r="G6060" s="154">
        <v>592.23599999999999</v>
      </c>
      <c r="H6060" s="154">
        <v>396.00299999999999</v>
      </c>
      <c r="I6060" s="154">
        <v>31.739000000000001</v>
      </c>
      <c r="J6060" s="151">
        <v>0</v>
      </c>
      <c r="K6060" s="149">
        <f t="shared" si="943"/>
        <v>1327.6890000000001</v>
      </c>
      <c r="L6060" s="148">
        <v>149.91300000000001</v>
      </c>
      <c r="M6060" s="148">
        <v>171.226</v>
      </c>
      <c r="N6060" s="148">
        <v>149.43899999999999</v>
      </c>
      <c r="O6060" s="148">
        <v>7.8220000000000001</v>
      </c>
      <c r="P6060" s="148">
        <v>0</v>
      </c>
      <c r="Q6060" s="21">
        <f t="shared" si="944"/>
        <v>420.20613900000001</v>
      </c>
      <c r="R6060" s="21">
        <f t="shared" si="945"/>
        <v>547.40952200000004</v>
      </c>
      <c r="S6060" s="21">
        <f t="shared" si="946"/>
        <v>291.55548900000002</v>
      </c>
      <c r="T6060" s="21">
        <f t="shared" si="947"/>
        <v>24.842672</v>
      </c>
      <c r="U6060" s="22">
        <f t="shared" si="948"/>
        <v>1284.0138220000001</v>
      </c>
      <c r="V6060" s="39">
        <f t="shared" si="949"/>
        <v>0.96710436103635722</v>
      </c>
    </row>
    <row r="6061" spans="1:22">
      <c r="A6061">
        <v>6056</v>
      </c>
      <c r="B6061" s="155">
        <f t="shared" si="950"/>
        <v>41527</v>
      </c>
      <c r="C6061" s="148">
        <f t="shared" si="941"/>
        <v>2013</v>
      </c>
      <c r="D6061" s="148">
        <f t="shared" si="942"/>
        <v>9</v>
      </c>
      <c r="E6061" s="152">
        <v>8</v>
      </c>
      <c r="F6061" s="153">
        <v>305.75599999999997</v>
      </c>
      <c r="G6061" s="154">
        <v>594.17100000000005</v>
      </c>
      <c r="H6061" s="154">
        <v>373.47800000000001</v>
      </c>
      <c r="I6061" s="154">
        <v>96.570999999999998</v>
      </c>
      <c r="J6061" s="151">
        <v>0</v>
      </c>
      <c r="K6061" s="149">
        <f t="shared" si="943"/>
        <v>1369.9759999999999</v>
      </c>
      <c r="L6061" s="148">
        <v>149.40100000000001</v>
      </c>
      <c r="M6061" s="148">
        <v>171.65899999999999</v>
      </c>
      <c r="N6061" s="148">
        <v>158.67500000000001</v>
      </c>
      <c r="O6061" s="148">
        <v>26.486000000000001</v>
      </c>
      <c r="P6061" s="148">
        <v>0</v>
      </c>
      <c r="Q6061" s="21">
        <f t="shared" si="944"/>
        <v>418.77100300000001</v>
      </c>
      <c r="R6061" s="21">
        <f t="shared" si="945"/>
        <v>548.79382299999997</v>
      </c>
      <c r="S6061" s="21">
        <f t="shared" si="946"/>
        <v>309.57492500000001</v>
      </c>
      <c r="T6061" s="21">
        <f t="shared" si="947"/>
        <v>84.119536000000011</v>
      </c>
      <c r="U6061" s="22">
        <f t="shared" si="948"/>
        <v>1361.2592870000001</v>
      </c>
      <c r="V6061" s="39">
        <f t="shared" si="949"/>
        <v>0.99363732430349161</v>
      </c>
    </row>
    <row r="6062" spans="1:22">
      <c r="A6062">
        <v>6057</v>
      </c>
      <c r="B6062" s="155">
        <f t="shared" si="950"/>
        <v>41527</v>
      </c>
      <c r="C6062" s="148">
        <f t="shared" si="941"/>
        <v>2013</v>
      </c>
      <c r="D6062" s="148">
        <f t="shared" si="942"/>
        <v>9</v>
      </c>
      <c r="E6062" s="152">
        <v>9</v>
      </c>
      <c r="F6062" s="153">
        <v>306.459</v>
      </c>
      <c r="G6062" s="154">
        <v>595.79200000000003</v>
      </c>
      <c r="H6062" s="154">
        <v>386.52199999999999</v>
      </c>
      <c r="I6062" s="154">
        <v>135.40299999999999</v>
      </c>
      <c r="J6062" s="151">
        <v>0</v>
      </c>
      <c r="K6062" s="149">
        <f t="shared" si="943"/>
        <v>1424.1759999999999</v>
      </c>
      <c r="L6062" s="148">
        <v>148.607</v>
      </c>
      <c r="M6062" s="148">
        <v>171.86699999999999</v>
      </c>
      <c r="N6062" s="148">
        <v>157.08000000000001</v>
      </c>
      <c r="O6062" s="148">
        <v>37.4</v>
      </c>
      <c r="P6062" s="148">
        <v>0</v>
      </c>
      <c r="Q6062" s="21">
        <f t="shared" si="944"/>
        <v>416.54542099999998</v>
      </c>
      <c r="R6062" s="21">
        <f t="shared" si="945"/>
        <v>549.458799</v>
      </c>
      <c r="S6062" s="21">
        <f t="shared" si="946"/>
        <v>306.46308000000005</v>
      </c>
      <c r="T6062" s="21">
        <f t="shared" si="947"/>
        <v>118.7824</v>
      </c>
      <c r="U6062" s="22">
        <f t="shared" si="948"/>
        <v>1391.2497000000001</v>
      </c>
      <c r="V6062" s="39">
        <f t="shared" si="949"/>
        <v>0.97688045578636362</v>
      </c>
    </row>
    <row r="6063" spans="1:22">
      <c r="A6063">
        <v>6058</v>
      </c>
      <c r="B6063" s="155">
        <f t="shared" si="950"/>
        <v>41527</v>
      </c>
      <c r="C6063" s="148">
        <f t="shared" si="941"/>
        <v>2013</v>
      </c>
      <c r="D6063" s="148">
        <f t="shared" si="942"/>
        <v>9</v>
      </c>
      <c r="E6063" s="152">
        <v>10</v>
      </c>
      <c r="F6063" s="153">
        <v>309.40499999999997</v>
      </c>
      <c r="G6063" s="154">
        <v>621.11099999999999</v>
      </c>
      <c r="H6063" s="154">
        <v>559.28700000000003</v>
      </c>
      <c r="I6063" s="154">
        <v>154.36099999999999</v>
      </c>
      <c r="J6063" s="151">
        <v>0</v>
      </c>
      <c r="K6063" s="149">
        <f t="shared" si="943"/>
        <v>1644.1639999999998</v>
      </c>
      <c r="L6063" s="148">
        <v>152.18100000000001</v>
      </c>
      <c r="M6063" s="148">
        <v>178.804</v>
      </c>
      <c r="N6063" s="148">
        <v>201.452</v>
      </c>
      <c r="O6063" s="148">
        <v>41.482999999999997</v>
      </c>
      <c r="P6063" s="148">
        <v>0</v>
      </c>
      <c r="Q6063" s="21">
        <f t="shared" si="944"/>
        <v>426.56334300000003</v>
      </c>
      <c r="R6063" s="21">
        <f t="shared" si="945"/>
        <v>571.63638800000001</v>
      </c>
      <c r="S6063" s="21">
        <f t="shared" si="946"/>
        <v>393.03285199999999</v>
      </c>
      <c r="T6063" s="21">
        <f t="shared" si="947"/>
        <v>131.75000800000001</v>
      </c>
      <c r="U6063" s="22">
        <f t="shared" si="948"/>
        <v>1522.982591</v>
      </c>
      <c r="V6063" s="39">
        <f t="shared" si="949"/>
        <v>0.92629603312078368</v>
      </c>
    </row>
    <row r="6064" spans="1:22">
      <c r="A6064">
        <v>6059</v>
      </c>
      <c r="B6064" s="155">
        <f t="shared" si="950"/>
        <v>41527</v>
      </c>
      <c r="C6064" s="148">
        <f t="shared" si="941"/>
        <v>2013</v>
      </c>
      <c r="D6064" s="148">
        <f t="shared" si="942"/>
        <v>9</v>
      </c>
      <c r="E6064" s="152">
        <v>11</v>
      </c>
      <c r="F6064" s="153">
        <v>309.38200000000001</v>
      </c>
      <c r="G6064" s="154">
        <v>661.48699999999997</v>
      </c>
      <c r="H6064" s="154">
        <v>441.10700000000003</v>
      </c>
      <c r="I6064" s="154">
        <v>174.821</v>
      </c>
      <c r="J6064" s="151">
        <v>0</v>
      </c>
      <c r="K6064" s="149">
        <f t="shared" si="943"/>
        <v>1586.7969999999998</v>
      </c>
      <c r="L6064" s="148">
        <v>151.37299999999999</v>
      </c>
      <c r="M6064" s="148">
        <v>190.435</v>
      </c>
      <c r="N6064" s="148">
        <v>163.077</v>
      </c>
      <c r="O6064" s="148">
        <v>48.366</v>
      </c>
      <c r="P6064" s="148">
        <v>0</v>
      </c>
      <c r="Q6064" s="21">
        <f t="shared" si="944"/>
        <v>424.29851899999994</v>
      </c>
      <c r="R6064" s="21">
        <f t="shared" si="945"/>
        <v>608.820695</v>
      </c>
      <c r="S6064" s="21">
        <f t="shared" si="946"/>
        <v>318.16322700000001</v>
      </c>
      <c r="T6064" s="21">
        <f t="shared" si="947"/>
        <v>153.61041600000001</v>
      </c>
      <c r="U6064" s="22">
        <f t="shared" si="948"/>
        <v>1504.8928569999998</v>
      </c>
      <c r="V6064" s="39">
        <f t="shared" si="949"/>
        <v>0.94838398169394067</v>
      </c>
    </row>
    <row r="6065" spans="1:22">
      <c r="A6065">
        <v>6060</v>
      </c>
      <c r="B6065" s="155">
        <f t="shared" si="950"/>
        <v>41527</v>
      </c>
      <c r="C6065" s="148">
        <f t="shared" si="941"/>
        <v>2013</v>
      </c>
      <c r="D6065" s="148">
        <f t="shared" si="942"/>
        <v>9</v>
      </c>
      <c r="E6065" s="152">
        <v>12</v>
      </c>
      <c r="F6065" s="153">
        <v>308.82100000000003</v>
      </c>
      <c r="G6065" s="154">
        <v>763.36500000000001</v>
      </c>
      <c r="H6065" s="154">
        <v>350.49700000000001</v>
      </c>
      <c r="I6065" s="154">
        <v>198.46799999999999</v>
      </c>
      <c r="J6065" s="151">
        <v>0</v>
      </c>
      <c r="K6065" s="149">
        <f t="shared" si="943"/>
        <v>1621.1510000000003</v>
      </c>
      <c r="L6065" s="148">
        <v>149.48400000000001</v>
      </c>
      <c r="M6065" s="148">
        <v>221.86699999999999</v>
      </c>
      <c r="N6065" s="148">
        <v>127.142</v>
      </c>
      <c r="O6065" s="148">
        <v>53.512999999999998</v>
      </c>
      <c r="P6065" s="148">
        <v>0</v>
      </c>
      <c r="Q6065" s="21">
        <f t="shared" si="944"/>
        <v>419.00365199999999</v>
      </c>
      <c r="R6065" s="21">
        <f t="shared" si="945"/>
        <v>709.30879900000002</v>
      </c>
      <c r="S6065" s="21">
        <f t="shared" si="946"/>
        <v>248.05404200000001</v>
      </c>
      <c r="T6065" s="21">
        <f t="shared" si="947"/>
        <v>169.95728800000001</v>
      </c>
      <c r="U6065" s="22">
        <f t="shared" si="948"/>
        <v>1546.3237810000001</v>
      </c>
      <c r="V6065" s="39">
        <f t="shared" si="949"/>
        <v>0.95384315279699405</v>
      </c>
    </row>
    <row r="6066" spans="1:22">
      <c r="A6066">
        <v>6061</v>
      </c>
      <c r="B6066" s="155">
        <f t="shared" si="950"/>
        <v>41527</v>
      </c>
      <c r="C6066" s="148">
        <f t="shared" si="941"/>
        <v>2013</v>
      </c>
      <c r="D6066" s="148">
        <f t="shared" si="942"/>
        <v>9</v>
      </c>
      <c r="E6066" s="152">
        <v>13</v>
      </c>
      <c r="F6066" s="153">
        <v>305.11</v>
      </c>
      <c r="G6066" s="154">
        <v>829.69600000000003</v>
      </c>
      <c r="H6066" s="154">
        <v>327.10300000000001</v>
      </c>
      <c r="I6066" s="154">
        <v>211.08500000000001</v>
      </c>
      <c r="J6066" s="151">
        <v>0</v>
      </c>
      <c r="K6066" s="149">
        <f t="shared" si="943"/>
        <v>1672.9940000000001</v>
      </c>
      <c r="L6066" s="148">
        <v>148.422</v>
      </c>
      <c r="M6066" s="148">
        <v>243.23</v>
      </c>
      <c r="N6066" s="148">
        <v>128.77500000000001</v>
      </c>
      <c r="O6066" s="148">
        <v>57.167000000000002</v>
      </c>
      <c r="P6066" s="148">
        <v>0</v>
      </c>
      <c r="Q6066" s="21">
        <f t="shared" si="944"/>
        <v>416.02686599999998</v>
      </c>
      <c r="R6066" s="21">
        <f t="shared" si="945"/>
        <v>777.60631000000001</v>
      </c>
      <c r="S6066" s="21">
        <f t="shared" si="946"/>
        <v>251.24002500000003</v>
      </c>
      <c r="T6066" s="21">
        <f t="shared" si="947"/>
        <v>181.56239200000002</v>
      </c>
      <c r="U6066" s="22">
        <f t="shared" si="948"/>
        <v>1626.4355930000002</v>
      </c>
      <c r="V6066" s="39">
        <f t="shared" si="949"/>
        <v>0.97217060730642191</v>
      </c>
    </row>
    <row r="6067" spans="1:22">
      <c r="A6067">
        <v>6062</v>
      </c>
      <c r="B6067" s="155">
        <f t="shared" si="950"/>
        <v>41527</v>
      </c>
      <c r="C6067" s="148">
        <f t="shared" si="941"/>
        <v>2013</v>
      </c>
      <c r="D6067" s="148">
        <f t="shared" si="942"/>
        <v>9</v>
      </c>
      <c r="E6067" s="152">
        <v>14</v>
      </c>
      <c r="F6067" s="153">
        <v>301.55500000000001</v>
      </c>
      <c r="G6067" s="154">
        <v>1044.0070000000001</v>
      </c>
      <c r="H6067" s="154">
        <v>97.194999999999993</v>
      </c>
      <c r="I6067" s="154">
        <v>219.803</v>
      </c>
      <c r="J6067" s="151">
        <v>0</v>
      </c>
      <c r="K6067" s="149">
        <f t="shared" si="943"/>
        <v>1662.56</v>
      </c>
      <c r="L6067" s="148">
        <v>147.1</v>
      </c>
      <c r="M6067" s="148">
        <v>294.51</v>
      </c>
      <c r="N6067" s="148">
        <v>39.710999999999999</v>
      </c>
      <c r="O6067" s="148">
        <v>60.741</v>
      </c>
      <c r="P6067" s="148">
        <v>0</v>
      </c>
      <c r="Q6067" s="21">
        <f t="shared" si="944"/>
        <v>412.32129999999995</v>
      </c>
      <c r="R6067" s="21">
        <f t="shared" si="945"/>
        <v>941.54846999999995</v>
      </c>
      <c r="S6067" s="21">
        <f t="shared" si="946"/>
        <v>77.476161000000005</v>
      </c>
      <c r="T6067" s="21">
        <f t="shared" si="947"/>
        <v>192.91341600000001</v>
      </c>
      <c r="U6067" s="22">
        <f t="shared" si="948"/>
        <v>1624.2593469999999</v>
      </c>
      <c r="V6067" s="39">
        <f t="shared" si="949"/>
        <v>0.97696284464921568</v>
      </c>
    </row>
    <row r="6068" spans="1:22">
      <c r="A6068">
        <v>6063</v>
      </c>
      <c r="B6068" s="155">
        <f t="shared" si="950"/>
        <v>41527</v>
      </c>
      <c r="C6068" s="148">
        <f t="shared" si="941"/>
        <v>2013</v>
      </c>
      <c r="D6068" s="148">
        <f t="shared" si="942"/>
        <v>9</v>
      </c>
      <c r="E6068" s="152">
        <v>15</v>
      </c>
      <c r="F6068" s="153">
        <v>302.72000000000003</v>
      </c>
      <c r="G6068" s="154">
        <v>1105.4110000000001</v>
      </c>
      <c r="H6068" s="154">
        <v>53.267000000000003</v>
      </c>
      <c r="I6068" s="154">
        <v>229.29400000000001</v>
      </c>
      <c r="J6068" s="151">
        <v>0</v>
      </c>
      <c r="K6068" s="149">
        <f t="shared" si="943"/>
        <v>1690.6920000000002</v>
      </c>
      <c r="L6068" s="148">
        <v>147.41399999999999</v>
      </c>
      <c r="M6068" s="148">
        <v>308.23200000000003</v>
      </c>
      <c r="N6068" s="148">
        <v>34.299999999999997</v>
      </c>
      <c r="O6068" s="148">
        <v>62.21</v>
      </c>
      <c r="P6068" s="148">
        <v>0</v>
      </c>
      <c r="Q6068" s="21">
        <f t="shared" si="944"/>
        <v>413.20144199999993</v>
      </c>
      <c r="R6068" s="21">
        <f t="shared" si="945"/>
        <v>985.41770400000007</v>
      </c>
      <c r="S6068" s="21">
        <f t="shared" si="946"/>
        <v>66.919299999999993</v>
      </c>
      <c r="T6068" s="21">
        <f t="shared" si="947"/>
        <v>197.57896000000002</v>
      </c>
      <c r="U6068" s="22">
        <f t="shared" si="948"/>
        <v>1663.1174060000001</v>
      </c>
      <c r="V6068" s="39">
        <f t="shared" si="949"/>
        <v>0.98369035046004827</v>
      </c>
    </row>
    <row r="6069" spans="1:22">
      <c r="A6069">
        <v>6064</v>
      </c>
      <c r="B6069" s="155">
        <f t="shared" si="950"/>
        <v>41527</v>
      </c>
      <c r="C6069" s="148">
        <f t="shared" si="941"/>
        <v>2013</v>
      </c>
      <c r="D6069" s="148">
        <f t="shared" si="942"/>
        <v>9</v>
      </c>
      <c r="E6069" s="152">
        <v>16</v>
      </c>
      <c r="F6069" s="153">
        <v>309.72899999999998</v>
      </c>
      <c r="G6069" s="154">
        <v>1122.1420000000001</v>
      </c>
      <c r="H6069" s="154">
        <v>36.335999999999999</v>
      </c>
      <c r="I6069" s="154">
        <v>239.18799999999999</v>
      </c>
      <c r="J6069" s="151">
        <v>0</v>
      </c>
      <c r="K6069" s="149">
        <f t="shared" si="943"/>
        <v>1707.395</v>
      </c>
      <c r="L6069" s="148">
        <v>152.28399999999999</v>
      </c>
      <c r="M6069" s="148">
        <v>313.714</v>
      </c>
      <c r="N6069" s="148">
        <v>15.202</v>
      </c>
      <c r="O6069" s="148">
        <v>63.588999999999999</v>
      </c>
      <c r="P6069" s="148">
        <v>0</v>
      </c>
      <c r="Q6069" s="21">
        <f t="shared" si="944"/>
        <v>426.85205199999996</v>
      </c>
      <c r="R6069" s="21">
        <f t="shared" si="945"/>
        <v>1002.943658</v>
      </c>
      <c r="S6069" s="21">
        <f t="shared" si="946"/>
        <v>29.659102000000001</v>
      </c>
      <c r="T6069" s="21">
        <f t="shared" si="947"/>
        <v>201.958664</v>
      </c>
      <c r="U6069" s="22">
        <f t="shared" si="948"/>
        <v>1661.4134759999999</v>
      </c>
      <c r="V6069" s="39">
        <f t="shared" si="949"/>
        <v>0.97306919371322975</v>
      </c>
    </row>
    <row r="6070" spans="1:22">
      <c r="A6070">
        <v>6065</v>
      </c>
      <c r="B6070" s="155">
        <f t="shared" si="950"/>
        <v>41527</v>
      </c>
      <c r="C6070" s="148">
        <f t="shared" si="941"/>
        <v>2013</v>
      </c>
      <c r="D6070" s="148">
        <f t="shared" si="942"/>
        <v>9</v>
      </c>
      <c r="E6070" s="152">
        <v>17</v>
      </c>
      <c r="F6070" s="153">
        <v>316.47399999999999</v>
      </c>
      <c r="G6070" s="154">
        <v>1112.106</v>
      </c>
      <c r="H6070" s="154">
        <v>0</v>
      </c>
      <c r="I6070" s="154">
        <v>271.77</v>
      </c>
      <c r="J6070" s="151">
        <v>0</v>
      </c>
      <c r="K6070" s="149">
        <f t="shared" si="943"/>
        <v>1700.35</v>
      </c>
      <c r="L6070" s="148">
        <v>154.792</v>
      </c>
      <c r="M6070" s="148">
        <v>311.02499999999998</v>
      </c>
      <c r="N6070" s="148">
        <v>0</v>
      </c>
      <c r="O6070" s="148">
        <v>72.722999999999999</v>
      </c>
      <c r="P6070" s="148">
        <v>0</v>
      </c>
      <c r="Q6070" s="21">
        <f t="shared" si="944"/>
        <v>433.88197600000001</v>
      </c>
      <c r="R6070" s="21">
        <f t="shared" si="945"/>
        <v>994.34692499999994</v>
      </c>
      <c r="S6070" s="21">
        <f t="shared" si="946"/>
        <v>0</v>
      </c>
      <c r="T6070" s="21">
        <f t="shared" si="947"/>
        <v>230.96824800000002</v>
      </c>
      <c r="U6070" s="22">
        <f t="shared" si="948"/>
        <v>1659.1971490000001</v>
      </c>
      <c r="V6070" s="39">
        <f t="shared" si="949"/>
        <v>0.97579742347163834</v>
      </c>
    </row>
    <row r="6071" spans="1:22">
      <c r="A6071">
        <v>6066</v>
      </c>
      <c r="B6071" s="155">
        <f t="shared" si="950"/>
        <v>41527</v>
      </c>
      <c r="C6071" s="148">
        <f t="shared" si="941"/>
        <v>2013</v>
      </c>
      <c r="D6071" s="148">
        <f t="shared" si="942"/>
        <v>9</v>
      </c>
      <c r="E6071" s="152">
        <v>18</v>
      </c>
      <c r="F6071" s="153">
        <v>316.47000000000003</v>
      </c>
      <c r="G6071" s="154">
        <v>1095.6610000000001</v>
      </c>
      <c r="H6071" s="154">
        <v>19.972999999999999</v>
      </c>
      <c r="I6071" s="154">
        <v>277.75099999999998</v>
      </c>
      <c r="J6071" s="151">
        <v>0</v>
      </c>
      <c r="K6071" s="149">
        <f t="shared" si="943"/>
        <v>1709.855</v>
      </c>
      <c r="L6071" s="148">
        <v>153.98400000000001</v>
      </c>
      <c r="M6071" s="148">
        <v>305.33999999999997</v>
      </c>
      <c r="N6071" s="148">
        <v>8.1969999999999992</v>
      </c>
      <c r="O6071" s="148">
        <v>74.841999999999999</v>
      </c>
      <c r="P6071" s="148">
        <v>0</v>
      </c>
      <c r="Q6071" s="21">
        <f t="shared" si="944"/>
        <v>431.61715200000003</v>
      </c>
      <c r="R6071" s="21">
        <f t="shared" si="945"/>
        <v>976.17197999999996</v>
      </c>
      <c r="S6071" s="21">
        <f t="shared" si="946"/>
        <v>15.992346999999999</v>
      </c>
      <c r="T6071" s="21">
        <f t="shared" si="947"/>
        <v>237.69819200000001</v>
      </c>
      <c r="U6071" s="22">
        <f t="shared" si="948"/>
        <v>1661.4796710000001</v>
      </c>
      <c r="V6071" s="39">
        <f t="shared" si="949"/>
        <v>0.97170793488336737</v>
      </c>
    </row>
    <row r="6072" spans="1:22">
      <c r="A6072">
        <v>6067</v>
      </c>
      <c r="B6072" s="155">
        <f t="shared" si="950"/>
        <v>41527</v>
      </c>
      <c r="C6072" s="148">
        <f t="shared" si="941"/>
        <v>2013</v>
      </c>
      <c r="D6072" s="148">
        <f t="shared" si="942"/>
        <v>9</v>
      </c>
      <c r="E6072" s="152">
        <v>19</v>
      </c>
      <c r="F6072" s="153">
        <v>322.596</v>
      </c>
      <c r="G6072" s="154">
        <v>1104.212</v>
      </c>
      <c r="H6072" s="154">
        <v>3.778</v>
      </c>
      <c r="I6072" s="154">
        <v>301.40800000000002</v>
      </c>
      <c r="J6072" s="151">
        <v>0</v>
      </c>
      <c r="K6072" s="149">
        <f t="shared" si="943"/>
        <v>1731.9940000000001</v>
      </c>
      <c r="L6072" s="148">
        <v>155.976</v>
      </c>
      <c r="M6072" s="148">
        <v>308.767</v>
      </c>
      <c r="N6072" s="148">
        <v>4.7140000000000004</v>
      </c>
      <c r="O6072" s="148">
        <v>80.887</v>
      </c>
      <c r="P6072" s="148">
        <v>0</v>
      </c>
      <c r="Q6072" s="21">
        <f t="shared" si="944"/>
        <v>437.20072799999997</v>
      </c>
      <c r="R6072" s="21">
        <f t="shared" si="945"/>
        <v>987.12809900000002</v>
      </c>
      <c r="S6072" s="21">
        <f t="shared" si="946"/>
        <v>9.1970140000000011</v>
      </c>
      <c r="T6072" s="21">
        <f t="shared" si="947"/>
        <v>256.89711199999999</v>
      </c>
      <c r="U6072" s="22">
        <f t="shared" si="948"/>
        <v>1690.4229530000002</v>
      </c>
      <c r="V6072" s="39">
        <f t="shared" si="949"/>
        <v>0.97599815761486475</v>
      </c>
    </row>
    <row r="6073" spans="1:22">
      <c r="A6073">
        <v>6068</v>
      </c>
      <c r="B6073" s="155">
        <f t="shared" si="950"/>
        <v>41527</v>
      </c>
      <c r="C6073" s="148">
        <f t="shared" si="941"/>
        <v>2013</v>
      </c>
      <c r="D6073" s="148">
        <f t="shared" si="942"/>
        <v>9</v>
      </c>
      <c r="E6073" s="152">
        <v>20</v>
      </c>
      <c r="F6073" s="153">
        <v>325.27699999999999</v>
      </c>
      <c r="G6073" s="154">
        <v>1180.4570000000001</v>
      </c>
      <c r="H6073" s="154">
        <v>21.606000000000002</v>
      </c>
      <c r="I6073" s="154">
        <v>319.23099999999999</v>
      </c>
      <c r="J6073" s="151">
        <v>0</v>
      </c>
      <c r="K6073" s="149">
        <f t="shared" si="943"/>
        <v>1846.5710000000001</v>
      </c>
      <c r="L6073" s="148">
        <v>159.084</v>
      </c>
      <c r="M6073" s="148">
        <v>324.822</v>
      </c>
      <c r="N6073" s="148">
        <v>7.1689999999999996</v>
      </c>
      <c r="O6073" s="148">
        <v>86.718999999999994</v>
      </c>
      <c r="P6073" s="148">
        <v>0</v>
      </c>
      <c r="Q6073" s="21">
        <f t="shared" si="944"/>
        <v>445.91245199999997</v>
      </c>
      <c r="R6073" s="21">
        <f t="shared" si="945"/>
        <v>1038.4559340000001</v>
      </c>
      <c r="S6073" s="21">
        <f t="shared" si="946"/>
        <v>13.986718999999999</v>
      </c>
      <c r="T6073" s="21">
        <f t="shared" si="947"/>
        <v>275.41954399999997</v>
      </c>
      <c r="U6073" s="22">
        <f t="shared" si="948"/>
        <v>1773.774649</v>
      </c>
      <c r="V6073" s="39">
        <f t="shared" si="949"/>
        <v>0.96057755103919629</v>
      </c>
    </row>
    <row r="6074" spans="1:22">
      <c r="A6074">
        <v>6069</v>
      </c>
      <c r="B6074" s="155">
        <f t="shared" si="950"/>
        <v>41527</v>
      </c>
      <c r="C6074" s="148">
        <f t="shared" si="941"/>
        <v>2013</v>
      </c>
      <c r="D6074" s="148">
        <f t="shared" si="942"/>
        <v>9</v>
      </c>
      <c r="E6074" s="152">
        <v>21</v>
      </c>
      <c r="F6074" s="153">
        <v>325.63400000000001</v>
      </c>
      <c r="G6074" s="154">
        <v>1188.011</v>
      </c>
      <c r="H6074" s="154">
        <v>8.5839999999999996</v>
      </c>
      <c r="I6074" s="154">
        <v>340.15499999999997</v>
      </c>
      <c r="J6074" s="151">
        <v>0</v>
      </c>
      <c r="K6074" s="149">
        <f t="shared" si="943"/>
        <v>1862.384</v>
      </c>
      <c r="L6074" s="148">
        <v>159.30099999999999</v>
      </c>
      <c r="M6074" s="148">
        <v>327.178</v>
      </c>
      <c r="N6074" s="148">
        <v>8.1950000000000003</v>
      </c>
      <c r="O6074" s="148">
        <v>94.1</v>
      </c>
      <c r="P6074" s="148">
        <v>0</v>
      </c>
      <c r="Q6074" s="21">
        <f t="shared" si="944"/>
        <v>446.52070299999997</v>
      </c>
      <c r="R6074" s="21">
        <f t="shared" si="945"/>
        <v>1045.9880660000001</v>
      </c>
      <c r="S6074" s="21">
        <f t="shared" si="946"/>
        <v>15.988445</v>
      </c>
      <c r="T6074" s="21">
        <f t="shared" si="947"/>
        <v>298.86160000000001</v>
      </c>
      <c r="U6074" s="22">
        <f t="shared" si="948"/>
        <v>1807.3588139999999</v>
      </c>
      <c r="V6074" s="39">
        <f t="shared" si="949"/>
        <v>0.97045443581989532</v>
      </c>
    </row>
    <row r="6075" spans="1:22">
      <c r="A6075">
        <v>6070</v>
      </c>
      <c r="B6075" s="155">
        <f t="shared" si="950"/>
        <v>41527</v>
      </c>
      <c r="C6075" s="148">
        <f t="shared" si="941"/>
        <v>2013</v>
      </c>
      <c r="D6075" s="148">
        <f t="shared" si="942"/>
        <v>9</v>
      </c>
      <c r="E6075" s="152">
        <v>22</v>
      </c>
      <c r="F6075" s="153">
        <v>328.85300000000001</v>
      </c>
      <c r="G6075" s="154">
        <v>1195.7360000000001</v>
      </c>
      <c r="H6075" s="154">
        <v>0</v>
      </c>
      <c r="I6075" s="154">
        <v>345.08199999999999</v>
      </c>
      <c r="J6075" s="151">
        <v>0</v>
      </c>
      <c r="K6075" s="149">
        <f t="shared" si="943"/>
        <v>1869.6710000000003</v>
      </c>
      <c r="L6075" s="148">
        <v>159.827</v>
      </c>
      <c r="M6075" s="148">
        <v>328.92700000000002</v>
      </c>
      <c r="N6075" s="148">
        <v>0</v>
      </c>
      <c r="O6075" s="148">
        <v>93.763000000000005</v>
      </c>
      <c r="P6075" s="148">
        <v>0</v>
      </c>
      <c r="Q6075" s="21">
        <f t="shared" si="944"/>
        <v>447.99508099999997</v>
      </c>
      <c r="R6075" s="21">
        <f t="shared" si="945"/>
        <v>1051.5796190000001</v>
      </c>
      <c r="S6075" s="21">
        <f t="shared" si="946"/>
        <v>0</v>
      </c>
      <c r="T6075" s="21">
        <f t="shared" si="947"/>
        <v>297.79128800000001</v>
      </c>
      <c r="U6075" s="22">
        <f t="shared" si="948"/>
        <v>1797.365988</v>
      </c>
      <c r="V6075" s="39">
        <f t="shared" si="949"/>
        <v>0.96132741428839608</v>
      </c>
    </row>
    <row r="6076" spans="1:22">
      <c r="A6076">
        <v>6071</v>
      </c>
      <c r="B6076" s="155">
        <f t="shared" si="950"/>
        <v>41527</v>
      </c>
      <c r="C6076" s="148">
        <f t="shared" si="941"/>
        <v>2013</v>
      </c>
      <c r="D6076" s="148">
        <f t="shared" si="942"/>
        <v>9</v>
      </c>
      <c r="E6076" s="152">
        <v>23</v>
      </c>
      <c r="F6076" s="153">
        <v>322.43400000000003</v>
      </c>
      <c r="G6076" s="154">
        <v>1195.3920000000001</v>
      </c>
      <c r="H6076" s="154">
        <v>1.7529999999999999</v>
      </c>
      <c r="I6076" s="154">
        <v>288.702</v>
      </c>
      <c r="J6076" s="151">
        <v>0</v>
      </c>
      <c r="K6076" s="149">
        <f t="shared" si="943"/>
        <v>1808.2809999999999</v>
      </c>
      <c r="L6076" s="148">
        <v>157.358</v>
      </c>
      <c r="M6076" s="148">
        <v>328.08800000000002</v>
      </c>
      <c r="N6076" s="148">
        <v>2.9079999999999999</v>
      </c>
      <c r="O6076" s="148">
        <v>78.867000000000004</v>
      </c>
      <c r="P6076" s="148">
        <v>0</v>
      </c>
      <c r="Q6076" s="21">
        <f t="shared" si="944"/>
        <v>441.07447400000001</v>
      </c>
      <c r="R6076" s="21">
        <f t="shared" si="945"/>
        <v>1048.897336</v>
      </c>
      <c r="S6076" s="21">
        <f t="shared" si="946"/>
        <v>5.673508</v>
      </c>
      <c r="T6076" s="21">
        <f t="shared" si="947"/>
        <v>250.48159200000003</v>
      </c>
      <c r="U6076" s="22">
        <f t="shared" si="948"/>
        <v>1746.1269100000002</v>
      </c>
      <c r="V6076" s="39">
        <f t="shared" si="949"/>
        <v>0.96562807992784316</v>
      </c>
    </row>
    <row r="6077" spans="1:22">
      <c r="A6077">
        <v>6072</v>
      </c>
      <c r="B6077" s="155">
        <f t="shared" si="950"/>
        <v>41527</v>
      </c>
      <c r="C6077" s="148">
        <f t="shared" si="941"/>
        <v>2013</v>
      </c>
      <c r="D6077" s="148">
        <f t="shared" si="942"/>
        <v>9</v>
      </c>
      <c r="E6077" s="152">
        <v>24</v>
      </c>
      <c r="F6077" s="153">
        <v>324.05799999999999</v>
      </c>
      <c r="G6077" s="154">
        <v>1183.4090000000001</v>
      </c>
      <c r="H6077" s="154">
        <v>0.44700000000000001</v>
      </c>
      <c r="I6077" s="154">
        <v>229.90899999999999</v>
      </c>
      <c r="J6077" s="151">
        <v>0</v>
      </c>
      <c r="K6077" s="149">
        <f t="shared" si="943"/>
        <v>1737.8229999999999</v>
      </c>
      <c r="L6077" s="148">
        <v>155.97399999999999</v>
      </c>
      <c r="M6077" s="148">
        <v>325.66500000000002</v>
      </c>
      <c r="N6077" s="148">
        <v>2.3919999999999999</v>
      </c>
      <c r="O6077" s="148">
        <v>63.374000000000002</v>
      </c>
      <c r="P6077" s="148">
        <v>0</v>
      </c>
      <c r="Q6077" s="21">
        <f t="shared" si="944"/>
        <v>437.19512199999997</v>
      </c>
      <c r="R6077" s="21">
        <f t="shared" si="945"/>
        <v>1041.1510050000002</v>
      </c>
      <c r="S6077" s="21">
        <f t="shared" si="946"/>
        <v>4.6667920000000001</v>
      </c>
      <c r="T6077" s="21">
        <f t="shared" si="947"/>
        <v>201.27582400000003</v>
      </c>
      <c r="U6077" s="22">
        <f t="shared" si="948"/>
        <v>1684.2887430000003</v>
      </c>
      <c r="V6077" s="39">
        <f t="shared" si="949"/>
        <v>0.96919464352813867</v>
      </c>
    </row>
    <row r="6078" spans="1:22">
      <c r="A6078">
        <v>6073</v>
      </c>
      <c r="B6078" s="155">
        <f t="shared" si="950"/>
        <v>41528</v>
      </c>
      <c r="C6078" s="148">
        <f t="shared" si="941"/>
        <v>2013</v>
      </c>
      <c r="D6078" s="148">
        <f t="shared" si="942"/>
        <v>9</v>
      </c>
      <c r="E6078" s="152">
        <v>1</v>
      </c>
      <c r="F6078" s="153">
        <v>326.96499999999997</v>
      </c>
      <c r="G6078" s="154">
        <v>1191.366</v>
      </c>
      <c r="H6078" s="154">
        <v>2.468</v>
      </c>
      <c r="I6078" s="154">
        <v>160.34899999999999</v>
      </c>
      <c r="J6078" s="151">
        <v>0</v>
      </c>
      <c r="K6078" s="149">
        <f t="shared" si="943"/>
        <v>1681.1479999999999</v>
      </c>
      <c r="L6078" s="148">
        <v>159.66</v>
      </c>
      <c r="M6078" s="148">
        <v>322.65499999999997</v>
      </c>
      <c r="N6078" s="148">
        <v>3.6179999999999999</v>
      </c>
      <c r="O6078" s="148">
        <v>39.558999999999997</v>
      </c>
      <c r="P6078" s="148">
        <v>0</v>
      </c>
      <c r="Q6078" s="21">
        <f t="shared" si="944"/>
        <v>447.52697999999998</v>
      </c>
      <c r="R6078" s="21">
        <f t="shared" si="945"/>
        <v>1031.528035</v>
      </c>
      <c r="S6078" s="21">
        <f t="shared" si="946"/>
        <v>7.0587179999999998</v>
      </c>
      <c r="T6078" s="21">
        <f t="shared" si="947"/>
        <v>125.63938399999999</v>
      </c>
      <c r="U6078" s="22">
        <f t="shared" si="948"/>
        <v>1611.753117</v>
      </c>
      <c r="V6078" s="39">
        <f t="shared" si="949"/>
        <v>0.9587217288424339</v>
      </c>
    </row>
    <row r="6079" spans="1:22">
      <c r="A6079">
        <v>6074</v>
      </c>
      <c r="B6079" s="155">
        <f t="shared" si="950"/>
        <v>41528</v>
      </c>
      <c r="C6079" s="148">
        <f t="shared" si="941"/>
        <v>2013</v>
      </c>
      <c r="D6079" s="148">
        <f t="shared" si="942"/>
        <v>9</v>
      </c>
      <c r="E6079" s="152">
        <v>2</v>
      </c>
      <c r="F6079" s="153">
        <v>320.85500000000002</v>
      </c>
      <c r="G6079" s="154">
        <v>1197.3969999999999</v>
      </c>
      <c r="H6079" s="154">
        <v>0</v>
      </c>
      <c r="I6079" s="154">
        <v>123.476</v>
      </c>
      <c r="J6079" s="151">
        <v>0</v>
      </c>
      <c r="K6079" s="149">
        <f t="shared" si="943"/>
        <v>1641.7280000000001</v>
      </c>
      <c r="L6079" s="148">
        <v>156.333</v>
      </c>
      <c r="M6079" s="148">
        <v>323.93</v>
      </c>
      <c r="N6079" s="148">
        <v>0</v>
      </c>
      <c r="O6079" s="148">
        <v>32.164999999999999</v>
      </c>
      <c r="P6079" s="148">
        <v>0</v>
      </c>
      <c r="Q6079" s="21">
        <f t="shared" si="944"/>
        <v>438.20139899999998</v>
      </c>
      <c r="R6079" s="21">
        <f t="shared" si="945"/>
        <v>1035.60421</v>
      </c>
      <c r="S6079" s="21">
        <f t="shared" si="946"/>
        <v>0</v>
      </c>
      <c r="T6079" s="21">
        <f t="shared" si="947"/>
        <v>102.15604</v>
      </c>
      <c r="U6079" s="22">
        <f t="shared" si="948"/>
        <v>1575.9616490000001</v>
      </c>
      <c r="V6079" s="39">
        <f t="shared" si="949"/>
        <v>0.95994077520758614</v>
      </c>
    </row>
    <row r="6080" spans="1:22">
      <c r="A6080">
        <v>6075</v>
      </c>
      <c r="B6080" s="155">
        <f t="shared" si="950"/>
        <v>41528</v>
      </c>
      <c r="C6080" s="148">
        <f t="shared" si="941"/>
        <v>2013</v>
      </c>
      <c r="D6080" s="148">
        <f t="shared" si="942"/>
        <v>9</v>
      </c>
      <c r="E6080" s="152">
        <v>3</v>
      </c>
      <c r="F6080" s="153">
        <v>322.339</v>
      </c>
      <c r="G6080" s="154">
        <v>1197.1300000000001</v>
      </c>
      <c r="H6080" s="154">
        <v>0</v>
      </c>
      <c r="I6080" s="154">
        <v>81.998999999999995</v>
      </c>
      <c r="J6080" s="151">
        <v>0</v>
      </c>
      <c r="K6080" s="149">
        <f t="shared" si="943"/>
        <v>1601.4680000000001</v>
      </c>
      <c r="L6080" s="148">
        <v>158.12799999999999</v>
      </c>
      <c r="M6080" s="148">
        <v>323.79199999999997</v>
      </c>
      <c r="N6080" s="148">
        <v>0</v>
      </c>
      <c r="O6080" s="148">
        <v>21.69</v>
      </c>
      <c r="P6080" s="148">
        <v>0</v>
      </c>
      <c r="Q6080" s="21">
        <f t="shared" si="944"/>
        <v>443.23278399999992</v>
      </c>
      <c r="R6080" s="21">
        <f t="shared" si="945"/>
        <v>1035.163024</v>
      </c>
      <c r="S6080" s="21">
        <f t="shared" si="946"/>
        <v>0</v>
      </c>
      <c r="T6080" s="21">
        <f t="shared" si="947"/>
        <v>68.887440000000012</v>
      </c>
      <c r="U6080" s="22">
        <f t="shared" si="948"/>
        <v>1547.2832479999997</v>
      </c>
      <c r="V6080" s="39">
        <f t="shared" si="949"/>
        <v>0.96616557308669271</v>
      </c>
    </row>
    <row r="6081" spans="1:22">
      <c r="A6081">
        <v>6076</v>
      </c>
      <c r="B6081" s="155">
        <f t="shared" si="950"/>
        <v>41528</v>
      </c>
      <c r="C6081" s="148">
        <f t="shared" si="941"/>
        <v>2013</v>
      </c>
      <c r="D6081" s="148">
        <f t="shared" si="942"/>
        <v>9</v>
      </c>
      <c r="E6081" s="152">
        <v>4</v>
      </c>
      <c r="F6081" s="153">
        <v>323.85700000000003</v>
      </c>
      <c r="G6081" s="154">
        <v>1196.499</v>
      </c>
      <c r="H6081" s="154">
        <v>0</v>
      </c>
      <c r="I6081" s="154">
        <v>29.638000000000002</v>
      </c>
      <c r="J6081" s="151">
        <v>0</v>
      </c>
      <c r="K6081" s="149">
        <f t="shared" si="943"/>
        <v>1549.9939999999999</v>
      </c>
      <c r="L6081" s="148">
        <v>158.85599999999999</v>
      </c>
      <c r="M6081" s="148">
        <v>323.45499999999998</v>
      </c>
      <c r="N6081" s="148">
        <v>0</v>
      </c>
      <c r="O6081" s="148">
        <v>8.9960000000000004</v>
      </c>
      <c r="P6081" s="148">
        <v>0</v>
      </c>
      <c r="Q6081" s="21">
        <f t="shared" si="944"/>
        <v>445.27336799999995</v>
      </c>
      <c r="R6081" s="21">
        <f t="shared" si="945"/>
        <v>1034.0856349999999</v>
      </c>
      <c r="S6081" s="21">
        <f t="shared" si="946"/>
        <v>0</v>
      </c>
      <c r="T6081" s="21">
        <f t="shared" si="947"/>
        <v>28.571296000000004</v>
      </c>
      <c r="U6081" s="22">
        <f t="shared" si="948"/>
        <v>1507.9302989999999</v>
      </c>
      <c r="V6081" s="39">
        <f t="shared" si="949"/>
        <v>0.97286202333686456</v>
      </c>
    </row>
    <row r="6082" spans="1:22">
      <c r="A6082">
        <v>6077</v>
      </c>
      <c r="B6082" s="155">
        <f t="shared" si="950"/>
        <v>41528</v>
      </c>
      <c r="C6082" s="148">
        <f t="shared" si="941"/>
        <v>2013</v>
      </c>
      <c r="D6082" s="148">
        <f t="shared" si="942"/>
        <v>9</v>
      </c>
      <c r="E6082" s="152">
        <v>5</v>
      </c>
      <c r="F6082" s="153">
        <v>324.93700000000001</v>
      </c>
      <c r="G6082" s="154">
        <v>1194.107</v>
      </c>
      <c r="H6082" s="154">
        <v>0</v>
      </c>
      <c r="I6082" s="154">
        <v>23.332000000000001</v>
      </c>
      <c r="J6082" s="151">
        <v>0</v>
      </c>
      <c r="K6082" s="149">
        <f t="shared" si="943"/>
        <v>1542.376</v>
      </c>
      <c r="L6082" s="148">
        <v>158.149</v>
      </c>
      <c r="M6082" s="148">
        <v>323.07499999999999</v>
      </c>
      <c r="N6082" s="148">
        <v>0</v>
      </c>
      <c r="O6082" s="148">
        <v>7.3230000000000004</v>
      </c>
      <c r="P6082" s="148">
        <v>0</v>
      </c>
      <c r="Q6082" s="21">
        <f t="shared" si="944"/>
        <v>443.29164700000001</v>
      </c>
      <c r="R6082" s="21">
        <f t="shared" si="945"/>
        <v>1032.8707750000001</v>
      </c>
      <c r="S6082" s="21">
        <f t="shared" si="946"/>
        <v>0</v>
      </c>
      <c r="T6082" s="21">
        <f t="shared" si="947"/>
        <v>23.257848000000003</v>
      </c>
      <c r="U6082" s="22">
        <f t="shared" si="948"/>
        <v>1499.4202700000001</v>
      </c>
      <c r="V6082" s="39">
        <f t="shared" si="949"/>
        <v>0.97214963796117171</v>
      </c>
    </row>
    <row r="6083" spans="1:22">
      <c r="A6083">
        <v>6078</v>
      </c>
      <c r="B6083" s="155">
        <f t="shared" si="950"/>
        <v>41528</v>
      </c>
      <c r="C6083" s="148">
        <f t="shared" si="941"/>
        <v>2013</v>
      </c>
      <c r="D6083" s="148">
        <f t="shared" si="942"/>
        <v>9</v>
      </c>
      <c r="E6083" s="152">
        <v>6</v>
      </c>
      <c r="F6083" s="153">
        <v>322.79199999999997</v>
      </c>
      <c r="G6083" s="154">
        <v>1193.74</v>
      </c>
      <c r="H6083" s="154">
        <v>0</v>
      </c>
      <c r="I6083" s="154">
        <v>21.61</v>
      </c>
      <c r="J6083" s="151">
        <v>0</v>
      </c>
      <c r="K6083" s="149">
        <f t="shared" si="943"/>
        <v>1538.1419999999998</v>
      </c>
      <c r="L6083" s="148">
        <v>158.11600000000001</v>
      </c>
      <c r="M6083" s="148">
        <v>323.036</v>
      </c>
      <c r="N6083" s="148">
        <v>0</v>
      </c>
      <c r="O6083" s="148">
        <v>7.0060000000000002</v>
      </c>
      <c r="P6083" s="148">
        <v>0</v>
      </c>
      <c r="Q6083" s="21">
        <f t="shared" si="944"/>
        <v>443.19914800000004</v>
      </c>
      <c r="R6083" s="21">
        <f t="shared" si="945"/>
        <v>1032.7460920000001</v>
      </c>
      <c r="S6083" s="21">
        <f t="shared" si="946"/>
        <v>0</v>
      </c>
      <c r="T6083" s="21">
        <f t="shared" si="947"/>
        <v>22.251056000000002</v>
      </c>
      <c r="U6083" s="22">
        <f t="shared" si="948"/>
        <v>1498.1962960000001</v>
      </c>
      <c r="V6083" s="39">
        <f t="shared" si="949"/>
        <v>0.97402989840989984</v>
      </c>
    </row>
    <row r="6084" spans="1:22">
      <c r="A6084">
        <v>6079</v>
      </c>
      <c r="B6084" s="155">
        <f t="shared" si="950"/>
        <v>41528</v>
      </c>
      <c r="C6084" s="148">
        <f t="shared" si="941"/>
        <v>2013</v>
      </c>
      <c r="D6084" s="148">
        <f t="shared" si="942"/>
        <v>9</v>
      </c>
      <c r="E6084" s="152">
        <v>7</v>
      </c>
      <c r="F6084" s="153">
        <v>326.24</v>
      </c>
      <c r="G6084" s="154">
        <v>1204.1079999999999</v>
      </c>
      <c r="H6084" s="154">
        <v>0</v>
      </c>
      <c r="I6084" s="154">
        <v>34.57</v>
      </c>
      <c r="J6084" s="151">
        <v>0</v>
      </c>
      <c r="K6084" s="149">
        <f t="shared" si="943"/>
        <v>1564.9179999999999</v>
      </c>
      <c r="L6084" s="148">
        <v>158.923</v>
      </c>
      <c r="M6084" s="148">
        <v>321.20600000000002</v>
      </c>
      <c r="N6084" s="148">
        <v>0</v>
      </c>
      <c r="O6084" s="148">
        <v>9.9149999999999991</v>
      </c>
      <c r="P6084" s="148">
        <v>0</v>
      </c>
      <c r="Q6084" s="21">
        <f t="shared" si="944"/>
        <v>445.46116899999998</v>
      </c>
      <c r="R6084" s="21">
        <f t="shared" si="945"/>
        <v>1026.8955820000001</v>
      </c>
      <c r="S6084" s="21">
        <f t="shared" si="946"/>
        <v>0</v>
      </c>
      <c r="T6084" s="21">
        <f t="shared" si="947"/>
        <v>31.49004</v>
      </c>
      <c r="U6084" s="22">
        <f t="shared" si="948"/>
        <v>1503.8467909999999</v>
      </c>
      <c r="V6084" s="39">
        <f t="shared" si="949"/>
        <v>0.9609748184888921</v>
      </c>
    </row>
    <row r="6085" spans="1:22">
      <c r="A6085">
        <v>6080</v>
      </c>
      <c r="B6085" s="155">
        <f t="shared" si="950"/>
        <v>41528</v>
      </c>
      <c r="C6085" s="148">
        <f t="shared" si="941"/>
        <v>2013</v>
      </c>
      <c r="D6085" s="148">
        <f t="shared" si="942"/>
        <v>9</v>
      </c>
      <c r="E6085" s="152">
        <v>8</v>
      </c>
      <c r="F6085" s="153">
        <v>327.02100000000002</v>
      </c>
      <c r="G6085" s="154">
        <v>1205.0250000000001</v>
      </c>
      <c r="H6085" s="154">
        <v>0</v>
      </c>
      <c r="I6085" s="154">
        <v>62.587000000000003</v>
      </c>
      <c r="J6085" s="151">
        <v>0</v>
      </c>
      <c r="K6085" s="149">
        <f t="shared" si="943"/>
        <v>1594.633</v>
      </c>
      <c r="L6085" s="148">
        <v>159.756</v>
      </c>
      <c r="M6085" s="148">
        <v>321.36200000000002</v>
      </c>
      <c r="N6085" s="148">
        <v>0</v>
      </c>
      <c r="O6085" s="148">
        <v>18.155000000000001</v>
      </c>
      <c r="P6085" s="148">
        <v>0</v>
      </c>
      <c r="Q6085" s="21">
        <f t="shared" si="944"/>
        <v>447.79606799999999</v>
      </c>
      <c r="R6085" s="21">
        <f t="shared" si="945"/>
        <v>1027.3943140000001</v>
      </c>
      <c r="S6085" s="21">
        <f t="shared" si="946"/>
        <v>0</v>
      </c>
      <c r="T6085" s="21">
        <f t="shared" si="947"/>
        <v>57.660280000000007</v>
      </c>
      <c r="U6085" s="22">
        <f t="shared" si="948"/>
        <v>1532.8506620000003</v>
      </c>
      <c r="V6085" s="39">
        <f t="shared" si="949"/>
        <v>0.9612560771036347</v>
      </c>
    </row>
    <row r="6086" spans="1:22">
      <c r="A6086">
        <v>6081</v>
      </c>
      <c r="B6086" s="155">
        <f t="shared" si="950"/>
        <v>41528</v>
      </c>
      <c r="C6086" s="148">
        <f t="shared" si="941"/>
        <v>2013</v>
      </c>
      <c r="D6086" s="148">
        <f t="shared" si="942"/>
        <v>9</v>
      </c>
      <c r="E6086" s="152">
        <v>9</v>
      </c>
      <c r="F6086" s="153">
        <v>326.17599999999999</v>
      </c>
      <c r="G6086" s="154">
        <v>1208.491</v>
      </c>
      <c r="H6086" s="154">
        <v>0.90800000000000003</v>
      </c>
      <c r="I6086" s="154">
        <v>107.23699999999999</v>
      </c>
      <c r="J6086" s="151">
        <v>0</v>
      </c>
      <c r="K6086" s="149">
        <f t="shared" si="943"/>
        <v>1642.8119999999999</v>
      </c>
      <c r="L6086" s="148">
        <v>159.721</v>
      </c>
      <c r="M6086" s="148">
        <v>322.18299999999999</v>
      </c>
      <c r="N6086" s="148">
        <v>2.2879999999999998</v>
      </c>
      <c r="O6086" s="148">
        <v>31.663</v>
      </c>
      <c r="P6086" s="148">
        <v>0</v>
      </c>
      <c r="Q6086" s="21">
        <f t="shared" si="944"/>
        <v>447.69796300000002</v>
      </c>
      <c r="R6086" s="21">
        <f t="shared" si="945"/>
        <v>1030.019051</v>
      </c>
      <c r="S6086" s="21">
        <f t="shared" si="946"/>
        <v>4.4638879999999999</v>
      </c>
      <c r="T6086" s="21">
        <f t="shared" si="947"/>
        <v>100.561688</v>
      </c>
      <c r="U6086" s="22">
        <f t="shared" si="948"/>
        <v>1582.7425900000001</v>
      </c>
      <c r="V6086" s="39">
        <f t="shared" si="949"/>
        <v>0.96343500656191949</v>
      </c>
    </row>
    <row r="6087" spans="1:22">
      <c r="A6087">
        <v>6082</v>
      </c>
      <c r="B6087" s="155">
        <f t="shared" si="950"/>
        <v>41528</v>
      </c>
      <c r="C6087" s="148">
        <f t="shared" ref="C6087:C6150" si="951">YEAR(B6087)</f>
        <v>2013</v>
      </c>
      <c r="D6087" s="148">
        <f t="shared" ref="D6087:D6150" si="952">MONTH(B6087)</f>
        <v>9</v>
      </c>
      <c r="E6087" s="152">
        <v>10</v>
      </c>
      <c r="F6087" s="153">
        <v>327.33</v>
      </c>
      <c r="G6087" s="154">
        <v>1215.05</v>
      </c>
      <c r="H6087" s="154">
        <v>4.641</v>
      </c>
      <c r="I6087" s="154">
        <v>177.62</v>
      </c>
      <c r="J6087" s="151">
        <v>0</v>
      </c>
      <c r="K6087" s="149">
        <f t="shared" ref="K6087:K6150" si="953">SUM(F6087:J6087)</f>
        <v>1724.6410000000001</v>
      </c>
      <c r="L6087" s="148">
        <v>160.65600000000001</v>
      </c>
      <c r="M6087" s="148">
        <v>323.37099999999998</v>
      </c>
      <c r="N6087" s="148">
        <v>7.0309999999999997</v>
      </c>
      <c r="O6087" s="148">
        <v>47.906999999999996</v>
      </c>
      <c r="P6087" s="148">
        <v>0</v>
      </c>
      <c r="Q6087" s="21">
        <f t="shared" ref="Q6087:Q6150" si="954">+$Q$2*L6087</f>
        <v>450.31876800000003</v>
      </c>
      <c r="R6087" s="21">
        <f t="shared" ref="R6087:R6150" si="955">+$R$2*M6087</f>
        <v>1033.8170869999999</v>
      </c>
      <c r="S6087" s="21">
        <f t="shared" ref="S6087:S6150" si="956">+$S$2*N6087</f>
        <v>13.717480999999999</v>
      </c>
      <c r="T6087" s="21">
        <f t="shared" ref="T6087:T6150" si="957">+$T$2*O6087</f>
        <v>152.15263199999998</v>
      </c>
      <c r="U6087" s="22">
        <f t="shared" ref="U6087:U6150" si="958">SUM(Q6087:T6087)</f>
        <v>1650.0059679999999</v>
      </c>
      <c r="V6087" s="39">
        <f t="shared" ref="V6087:V6150" si="959">+U6087/K6087</f>
        <v>0.95672430842128875</v>
      </c>
    </row>
    <row r="6088" spans="1:22">
      <c r="A6088">
        <v>6083</v>
      </c>
      <c r="B6088" s="155">
        <f t="shared" si="950"/>
        <v>41528</v>
      </c>
      <c r="C6088" s="148">
        <f t="shared" si="951"/>
        <v>2013</v>
      </c>
      <c r="D6088" s="148">
        <f t="shared" si="952"/>
        <v>9</v>
      </c>
      <c r="E6088" s="152">
        <v>11</v>
      </c>
      <c r="F6088" s="153">
        <v>326.62799999999999</v>
      </c>
      <c r="G6088" s="154">
        <v>1207.165</v>
      </c>
      <c r="H6088" s="154">
        <v>0</v>
      </c>
      <c r="I6088" s="154">
        <v>188.24199999999999</v>
      </c>
      <c r="J6088" s="151">
        <v>0</v>
      </c>
      <c r="K6088" s="149">
        <f t="shared" si="953"/>
        <v>1722.0349999999999</v>
      </c>
      <c r="L6088" s="148">
        <v>159.238</v>
      </c>
      <c r="M6088" s="148">
        <v>321.86900000000003</v>
      </c>
      <c r="N6088" s="148">
        <v>0</v>
      </c>
      <c r="O6088" s="148">
        <v>50.877000000000002</v>
      </c>
      <c r="P6088" s="148">
        <v>0</v>
      </c>
      <c r="Q6088" s="21">
        <f t="shared" si="954"/>
        <v>446.34411399999999</v>
      </c>
      <c r="R6088" s="21">
        <f t="shared" si="955"/>
        <v>1029.0151930000002</v>
      </c>
      <c r="S6088" s="21">
        <f t="shared" si="956"/>
        <v>0</v>
      </c>
      <c r="T6088" s="21">
        <f t="shared" si="957"/>
        <v>161.58535200000003</v>
      </c>
      <c r="U6088" s="22">
        <f t="shared" si="958"/>
        <v>1636.9446590000002</v>
      </c>
      <c r="V6088" s="39">
        <f t="shared" si="959"/>
        <v>0.95058733359078085</v>
      </c>
    </row>
    <row r="6089" spans="1:22">
      <c r="A6089">
        <v>6084</v>
      </c>
      <c r="B6089" s="155">
        <f t="shared" si="950"/>
        <v>41528</v>
      </c>
      <c r="C6089" s="148">
        <f t="shared" si="951"/>
        <v>2013</v>
      </c>
      <c r="D6089" s="148">
        <f t="shared" si="952"/>
        <v>9</v>
      </c>
      <c r="E6089" s="152">
        <v>12</v>
      </c>
      <c r="F6089" s="153">
        <v>318.14400000000001</v>
      </c>
      <c r="G6089" s="154">
        <v>1206.5050000000001</v>
      </c>
      <c r="H6089" s="154">
        <v>0</v>
      </c>
      <c r="I6089" s="154">
        <v>198.35900000000001</v>
      </c>
      <c r="J6089" s="151">
        <v>0</v>
      </c>
      <c r="K6089" s="149">
        <f t="shared" si="953"/>
        <v>1723.008</v>
      </c>
      <c r="L6089" s="148">
        <v>155.65799999999999</v>
      </c>
      <c r="M6089" s="148">
        <v>321.77100000000002</v>
      </c>
      <c r="N6089" s="148">
        <v>0</v>
      </c>
      <c r="O6089" s="148">
        <v>53.83</v>
      </c>
      <c r="P6089" s="148">
        <v>0</v>
      </c>
      <c r="Q6089" s="21">
        <f t="shared" si="954"/>
        <v>436.30937399999993</v>
      </c>
      <c r="R6089" s="21">
        <f t="shared" si="955"/>
        <v>1028.7018870000002</v>
      </c>
      <c r="S6089" s="21">
        <f t="shared" si="956"/>
        <v>0</v>
      </c>
      <c r="T6089" s="21">
        <f t="shared" si="957"/>
        <v>170.96408</v>
      </c>
      <c r="U6089" s="22">
        <f t="shared" si="958"/>
        <v>1635.9753410000001</v>
      </c>
      <c r="V6089" s="39">
        <f t="shared" si="959"/>
        <v>0.94948795420566823</v>
      </c>
    </row>
    <row r="6090" spans="1:22">
      <c r="A6090">
        <v>6085</v>
      </c>
      <c r="B6090" s="155">
        <f t="shared" si="950"/>
        <v>41528</v>
      </c>
      <c r="C6090" s="148">
        <f t="shared" si="951"/>
        <v>2013</v>
      </c>
      <c r="D6090" s="148">
        <f t="shared" si="952"/>
        <v>9</v>
      </c>
      <c r="E6090" s="152">
        <v>13</v>
      </c>
      <c r="F6090" s="153">
        <v>313.404</v>
      </c>
      <c r="G6090" s="154">
        <v>1199.1669999999999</v>
      </c>
      <c r="H6090" s="154">
        <v>0</v>
      </c>
      <c r="I6090" s="154">
        <v>215.18600000000001</v>
      </c>
      <c r="J6090" s="151">
        <v>0</v>
      </c>
      <c r="K6090" s="149">
        <f t="shared" si="953"/>
        <v>1727.7569999999998</v>
      </c>
      <c r="L6090" s="148">
        <v>153.89400000000001</v>
      </c>
      <c r="M6090" s="148">
        <v>320.59500000000003</v>
      </c>
      <c r="N6090" s="148">
        <v>0</v>
      </c>
      <c r="O6090" s="148">
        <v>57.808</v>
      </c>
      <c r="P6090" s="148">
        <v>0</v>
      </c>
      <c r="Q6090" s="21">
        <f t="shared" si="954"/>
        <v>431.36488200000002</v>
      </c>
      <c r="R6090" s="21">
        <f t="shared" si="955"/>
        <v>1024.942215</v>
      </c>
      <c r="S6090" s="21">
        <f t="shared" si="956"/>
        <v>0</v>
      </c>
      <c r="T6090" s="21">
        <f t="shared" si="957"/>
        <v>183.598208</v>
      </c>
      <c r="U6090" s="22">
        <f t="shared" si="958"/>
        <v>1639.9053050000002</v>
      </c>
      <c r="V6090" s="39">
        <f t="shared" si="959"/>
        <v>0.94915274833208629</v>
      </c>
    </row>
    <row r="6091" spans="1:22">
      <c r="A6091">
        <v>6086</v>
      </c>
      <c r="B6091" s="155">
        <f t="shared" si="950"/>
        <v>41528</v>
      </c>
      <c r="C6091" s="148">
        <f t="shared" si="951"/>
        <v>2013</v>
      </c>
      <c r="D6091" s="148">
        <f t="shared" si="952"/>
        <v>9</v>
      </c>
      <c r="E6091" s="152">
        <v>14</v>
      </c>
      <c r="F6091" s="153">
        <v>316.27699999999999</v>
      </c>
      <c r="G6091" s="154">
        <v>1084.3979999999999</v>
      </c>
      <c r="H6091" s="154">
        <v>57.622999999999998</v>
      </c>
      <c r="I6091" s="154">
        <v>227.20099999999999</v>
      </c>
      <c r="J6091" s="151">
        <v>0</v>
      </c>
      <c r="K6091" s="149">
        <f t="shared" si="953"/>
        <v>1685.499</v>
      </c>
      <c r="L6091" s="148">
        <v>155.04400000000001</v>
      </c>
      <c r="M6091" s="148">
        <v>289.51600000000002</v>
      </c>
      <c r="N6091" s="148">
        <v>24.582000000000001</v>
      </c>
      <c r="O6091" s="148">
        <v>61.206000000000003</v>
      </c>
      <c r="P6091" s="148">
        <v>0</v>
      </c>
      <c r="Q6091" s="21">
        <f t="shared" si="954"/>
        <v>434.58833200000004</v>
      </c>
      <c r="R6091" s="21">
        <f t="shared" si="955"/>
        <v>925.58265200000005</v>
      </c>
      <c r="S6091" s="21">
        <f t="shared" si="956"/>
        <v>47.959482000000001</v>
      </c>
      <c r="T6091" s="21">
        <f t="shared" si="957"/>
        <v>194.39025600000002</v>
      </c>
      <c r="U6091" s="22">
        <f t="shared" si="958"/>
        <v>1602.5207220000002</v>
      </c>
      <c r="V6091" s="39">
        <f t="shared" si="959"/>
        <v>0.95076931045346225</v>
      </c>
    </row>
    <row r="6092" spans="1:22">
      <c r="A6092">
        <v>6087</v>
      </c>
      <c r="B6092" s="155">
        <f t="shared" si="950"/>
        <v>41528</v>
      </c>
      <c r="C6092" s="148">
        <f t="shared" si="951"/>
        <v>2013</v>
      </c>
      <c r="D6092" s="148">
        <f t="shared" si="952"/>
        <v>9</v>
      </c>
      <c r="E6092" s="152">
        <v>15</v>
      </c>
      <c r="F6092" s="153">
        <v>312.95299999999997</v>
      </c>
      <c r="G6092" s="154">
        <v>858.69</v>
      </c>
      <c r="H6092" s="154">
        <v>311.62799999999999</v>
      </c>
      <c r="I6092" s="154">
        <v>240.071</v>
      </c>
      <c r="J6092" s="151">
        <v>0</v>
      </c>
      <c r="K6092" s="149">
        <f t="shared" si="953"/>
        <v>1723.3419999999999</v>
      </c>
      <c r="L6092" s="148">
        <v>153.67400000000001</v>
      </c>
      <c r="M6092" s="148">
        <v>242.029</v>
      </c>
      <c r="N6092" s="148">
        <v>116.264</v>
      </c>
      <c r="O6092" s="148">
        <v>65.376000000000005</v>
      </c>
      <c r="P6092" s="148">
        <v>0</v>
      </c>
      <c r="Q6092" s="21">
        <f t="shared" si="954"/>
        <v>430.748222</v>
      </c>
      <c r="R6092" s="21">
        <f t="shared" si="955"/>
        <v>773.76671299999998</v>
      </c>
      <c r="S6092" s="21">
        <f t="shared" si="956"/>
        <v>226.831064</v>
      </c>
      <c r="T6092" s="21">
        <f t="shared" si="957"/>
        <v>207.63417600000002</v>
      </c>
      <c r="U6092" s="22">
        <f t="shared" si="958"/>
        <v>1638.9801749999999</v>
      </c>
      <c r="V6092" s="39">
        <f t="shared" si="959"/>
        <v>0.95104754308779105</v>
      </c>
    </row>
    <row r="6093" spans="1:22">
      <c r="A6093">
        <v>6088</v>
      </c>
      <c r="B6093" s="155">
        <f t="shared" si="950"/>
        <v>41528</v>
      </c>
      <c r="C6093" s="148">
        <f t="shared" si="951"/>
        <v>2013</v>
      </c>
      <c r="D6093" s="148">
        <f t="shared" si="952"/>
        <v>9</v>
      </c>
      <c r="E6093" s="152">
        <v>16</v>
      </c>
      <c r="F6093" s="153">
        <v>314.17599999999999</v>
      </c>
      <c r="G6093" s="154">
        <v>828.072</v>
      </c>
      <c r="H6093" s="154">
        <v>293.34300000000002</v>
      </c>
      <c r="I6093" s="154">
        <v>271.73200000000003</v>
      </c>
      <c r="J6093" s="151">
        <v>0</v>
      </c>
      <c r="K6093" s="149">
        <f t="shared" si="953"/>
        <v>1707.3230000000001</v>
      </c>
      <c r="L6093" s="148">
        <v>153.98599999999999</v>
      </c>
      <c r="M6093" s="148">
        <v>236.19499999999999</v>
      </c>
      <c r="N6093" s="148">
        <v>111.878</v>
      </c>
      <c r="O6093" s="148">
        <v>72.320999999999998</v>
      </c>
      <c r="P6093" s="148">
        <v>0</v>
      </c>
      <c r="Q6093" s="21">
        <f t="shared" si="954"/>
        <v>431.62275799999998</v>
      </c>
      <c r="R6093" s="21">
        <f t="shared" si="955"/>
        <v>755.11541499999998</v>
      </c>
      <c r="S6093" s="21">
        <f t="shared" si="956"/>
        <v>218.273978</v>
      </c>
      <c r="T6093" s="21">
        <f t="shared" si="957"/>
        <v>229.691496</v>
      </c>
      <c r="U6093" s="22">
        <f t="shared" si="958"/>
        <v>1634.7036469999998</v>
      </c>
      <c r="V6093" s="39">
        <f t="shared" si="959"/>
        <v>0.95746595518246969</v>
      </c>
    </row>
    <row r="6094" spans="1:22">
      <c r="A6094">
        <v>6089</v>
      </c>
      <c r="B6094" s="155">
        <f t="shared" si="950"/>
        <v>41528</v>
      </c>
      <c r="C6094" s="148">
        <f t="shared" si="951"/>
        <v>2013</v>
      </c>
      <c r="D6094" s="148">
        <f t="shared" si="952"/>
        <v>9</v>
      </c>
      <c r="E6094" s="152">
        <v>17</v>
      </c>
      <c r="F6094" s="153">
        <v>319.14699999999999</v>
      </c>
      <c r="G6094" s="154">
        <v>828.72400000000005</v>
      </c>
      <c r="H6094" s="154">
        <v>286.77199999999999</v>
      </c>
      <c r="I6094" s="154">
        <v>288.92899999999997</v>
      </c>
      <c r="J6094" s="151">
        <v>0</v>
      </c>
      <c r="K6094" s="149">
        <f t="shared" si="953"/>
        <v>1723.5720000000001</v>
      </c>
      <c r="L6094" s="148">
        <v>156.89699999999999</v>
      </c>
      <c r="M6094" s="148">
        <v>236.21100000000001</v>
      </c>
      <c r="N6094" s="148">
        <v>108.47499999999999</v>
      </c>
      <c r="O6094" s="148">
        <v>76.075000000000003</v>
      </c>
      <c r="P6094" s="148">
        <v>0</v>
      </c>
      <c r="Q6094" s="21">
        <f t="shared" si="954"/>
        <v>439.78229099999999</v>
      </c>
      <c r="R6094" s="21">
        <f t="shared" si="955"/>
        <v>755.1665670000001</v>
      </c>
      <c r="S6094" s="21">
        <f t="shared" si="956"/>
        <v>211.634725</v>
      </c>
      <c r="T6094" s="21">
        <f t="shared" si="957"/>
        <v>241.61420000000001</v>
      </c>
      <c r="U6094" s="22">
        <f t="shared" si="958"/>
        <v>1648.1977830000001</v>
      </c>
      <c r="V6094" s="39">
        <f t="shared" si="959"/>
        <v>0.9562685997451803</v>
      </c>
    </row>
    <row r="6095" spans="1:22">
      <c r="A6095">
        <v>6090</v>
      </c>
      <c r="B6095" s="155">
        <f t="shared" si="950"/>
        <v>41528</v>
      </c>
      <c r="C6095" s="148">
        <f t="shared" si="951"/>
        <v>2013</v>
      </c>
      <c r="D6095" s="148">
        <f t="shared" si="952"/>
        <v>9</v>
      </c>
      <c r="E6095" s="152">
        <v>18</v>
      </c>
      <c r="F6095" s="153">
        <v>319.14</v>
      </c>
      <c r="G6095" s="154">
        <v>829.18700000000001</v>
      </c>
      <c r="H6095" s="154">
        <v>231.03100000000001</v>
      </c>
      <c r="I6095" s="154">
        <v>278.71699999999998</v>
      </c>
      <c r="J6095" s="151">
        <v>0</v>
      </c>
      <c r="K6095" s="149">
        <f t="shared" si="953"/>
        <v>1658.0749999999998</v>
      </c>
      <c r="L6095" s="148">
        <v>156.261</v>
      </c>
      <c r="M6095" s="148">
        <v>236.12899999999999</v>
      </c>
      <c r="N6095" s="148">
        <v>92.105999999999995</v>
      </c>
      <c r="O6095" s="148">
        <v>74.33</v>
      </c>
      <c r="P6095" s="148">
        <v>0</v>
      </c>
      <c r="Q6095" s="21">
        <f t="shared" si="954"/>
        <v>437.99958299999997</v>
      </c>
      <c r="R6095" s="21">
        <f t="shared" si="955"/>
        <v>754.90441299999998</v>
      </c>
      <c r="S6095" s="21">
        <f t="shared" si="956"/>
        <v>179.69880599999999</v>
      </c>
      <c r="T6095" s="21">
        <f t="shared" si="957"/>
        <v>236.07208</v>
      </c>
      <c r="U6095" s="22">
        <f t="shared" si="958"/>
        <v>1608.6748819999998</v>
      </c>
      <c r="V6095" s="39">
        <f t="shared" si="959"/>
        <v>0.9702063428976373</v>
      </c>
    </row>
    <row r="6096" spans="1:22">
      <c r="A6096">
        <v>6091</v>
      </c>
      <c r="B6096" s="155">
        <f t="shared" si="950"/>
        <v>41528</v>
      </c>
      <c r="C6096" s="148">
        <f t="shared" si="951"/>
        <v>2013</v>
      </c>
      <c r="D6096" s="148">
        <f t="shared" si="952"/>
        <v>9</v>
      </c>
      <c r="E6096" s="152">
        <v>19</v>
      </c>
      <c r="F6096" s="153">
        <v>318.233</v>
      </c>
      <c r="G6096" s="154">
        <v>829.27499999999998</v>
      </c>
      <c r="H6096" s="154">
        <v>219.608</v>
      </c>
      <c r="I6096" s="154">
        <v>295.10399999999998</v>
      </c>
      <c r="J6096" s="151">
        <v>0</v>
      </c>
      <c r="K6096" s="149">
        <f t="shared" si="953"/>
        <v>1662.22</v>
      </c>
      <c r="L6096" s="148">
        <v>154.96600000000001</v>
      </c>
      <c r="M6096" s="148">
        <v>236.166</v>
      </c>
      <c r="N6096" s="148">
        <v>80.828000000000003</v>
      </c>
      <c r="O6096" s="148">
        <v>79.335999999999999</v>
      </c>
      <c r="P6096" s="148">
        <v>0</v>
      </c>
      <c r="Q6096" s="21">
        <f t="shared" si="954"/>
        <v>434.36969800000003</v>
      </c>
      <c r="R6096" s="21">
        <f t="shared" si="955"/>
        <v>755.02270199999998</v>
      </c>
      <c r="S6096" s="21">
        <f t="shared" si="956"/>
        <v>157.69542800000002</v>
      </c>
      <c r="T6096" s="21">
        <f t="shared" si="957"/>
        <v>251.971136</v>
      </c>
      <c r="U6096" s="22">
        <f t="shared" si="958"/>
        <v>1599.0589639999998</v>
      </c>
      <c r="V6096" s="39">
        <f t="shared" si="959"/>
        <v>0.96200199973529366</v>
      </c>
    </row>
    <row r="6097" spans="1:22">
      <c r="A6097">
        <v>6092</v>
      </c>
      <c r="B6097" s="155">
        <f t="shared" si="950"/>
        <v>41528</v>
      </c>
      <c r="C6097" s="148">
        <f t="shared" si="951"/>
        <v>2013</v>
      </c>
      <c r="D6097" s="148">
        <f t="shared" si="952"/>
        <v>9</v>
      </c>
      <c r="E6097" s="152">
        <v>20</v>
      </c>
      <c r="F6097" s="153">
        <v>311.38600000000002</v>
      </c>
      <c r="G6097" s="154">
        <v>833.74300000000005</v>
      </c>
      <c r="H6097" s="154">
        <v>362.15499999999997</v>
      </c>
      <c r="I6097" s="154">
        <v>314.46600000000001</v>
      </c>
      <c r="J6097" s="151">
        <v>0</v>
      </c>
      <c r="K6097" s="149">
        <f t="shared" si="953"/>
        <v>1821.75</v>
      </c>
      <c r="L6097" s="148">
        <v>152.22</v>
      </c>
      <c r="M6097" s="148">
        <v>237.22499999999999</v>
      </c>
      <c r="N6097" s="148">
        <v>131.87700000000001</v>
      </c>
      <c r="O6097" s="148">
        <v>85.787999999999997</v>
      </c>
      <c r="P6097" s="148">
        <v>0</v>
      </c>
      <c r="Q6097" s="21">
        <f t="shared" si="954"/>
        <v>426.67266000000001</v>
      </c>
      <c r="R6097" s="21">
        <f t="shared" si="955"/>
        <v>758.40832499999999</v>
      </c>
      <c r="S6097" s="21">
        <f t="shared" si="956"/>
        <v>257.29202700000002</v>
      </c>
      <c r="T6097" s="21">
        <f t="shared" si="957"/>
        <v>272.46268800000001</v>
      </c>
      <c r="U6097" s="22">
        <f t="shared" si="958"/>
        <v>1714.8357000000001</v>
      </c>
      <c r="V6097" s="39">
        <f t="shared" si="959"/>
        <v>0.94131230959242496</v>
      </c>
    </row>
    <row r="6098" spans="1:22">
      <c r="A6098">
        <v>6093</v>
      </c>
      <c r="B6098" s="155">
        <f t="shared" si="950"/>
        <v>41528</v>
      </c>
      <c r="C6098" s="148">
        <f t="shared" si="951"/>
        <v>2013</v>
      </c>
      <c r="D6098" s="148">
        <f t="shared" si="952"/>
        <v>9</v>
      </c>
      <c r="E6098" s="152">
        <v>21</v>
      </c>
      <c r="F6098" s="153">
        <v>311.839</v>
      </c>
      <c r="G6098" s="154">
        <v>834.18399999999997</v>
      </c>
      <c r="H6098" s="154">
        <v>397.29700000000003</v>
      </c>
      <c r="I6098" s="154">
        <v>333.36399999999998</v>
      </c>
      <c r="J6098" s="151">
        <v>0</v>
      </c>
      <c r="K6098" s="149">
        <f t="shared" si="953"/>
        <v>1876.684</v>
      </c>
      <c r="L6098" s="148">
        <v>152.72800000000001</v>
      </c>
      <c r="M6098" s="148">
        <v>237.07900000000001</v>
      </c>
      <c r="N6098" s="148">
        <v>143.52699999999999</v>
      </c>
      <c r="O6098" s="148">
        <v>91.057000000000002</v>
      </c>
      <c r="P6098" s="148">
        <v>0</v>
      </c>
      <c r="Q6098" s="21">
        <f t="shared" si="954"/>
        <v>428.09658400000001</v>
      </c>
      <c r="R6098" s="21">
        <f t="shared" si="955"/>
        <v>757.94156300000009</v>
      </c>
      <c r="S6098" s="21">
        <f t="shared" si="956"/>
        <v>280.02117699999997</v>
      </c>
      <c r="T6098" s="21">
        <f t="shared" si="957"/>
        <v>289.19703200000004</v>
      </c>
      <c r="U6098" s="22">
        <f t="shared" si="958"/>
        <v>1755.2563560000003</v>
      </c>
      <c r="V6098" s="39">
        <f t="shared" si="959"/>
        <v>0.93529670205532756</v>
      </c>
    </row>
    <row r="6099" spans="1:22">
      <c r="A6099">
        <v>6094</v>
      </c>
      <c r="B6099" s="155">
        <f t="shared" si="950"/>
        <v>41528</v>
      </c>
      <c r="C6099" s="148">
        <f t="shared" si="951"/>
        <v>2013</v>
      </c>
      <c r="D6099" s="148">
        <f t="shared" si="952"/>
        <v>9</v>
      </c>
      <c r="E6099" s="152">
        <v>22</v>
      </c>
      <c r="F6099" s="153">
        <v>313.68900000000002</v>
      </c>
      <c r="G6099" s="154">
        <v>817.65200000000004</v>
      </c>
      <c r="H6099" s="154">
        <v>347.42899999999997</v>
      </c>
      <c r="I6099" s="154">
        <v>316.88200000000001</v>
      </c>
      <c r="J6099" s="151">
        <v>0</v>
      </c>
      <c r="K6099" s="149">
        <f t="shared" si="953"/>
        <v>1795.652</v>
      </c>
      <c r="L6099" s="148">
        <v>154.32599999999999</v>
      </c>
      <c r="M6099" s="148">
        <v>232.34100000000001</v>
      </c>
      <c r="N6099" s="148">
        <v>122.548</v>
      </c>
      <c r="O6099" s="148">
        <v>86.733000000000004</v>
      </c>
      <c r="P6099" s="148">
        <v>0</v>
      </c>
      <c r="Q6099" s="21">
        <f t="shared" si="954"/>
        <v>432.57577799999996</v>
      </c>
      <c r="R6099" s="21">
        <f t="shared" si="955"/>
        <v>742.79417699999999</v>
      </c>
      <c r="S6099" s="21">
        <f t="shared" si="956"/>
        <v>239.091148</v>
      </c>
      <c r="T6099" s="21">
        <f t="shared" si="957"/>
        <v>275.46400800000004</v>
      </c>
      <c r="U6099" s="22">
        <f t="shared" si="958"/>
        <v>1689.925111</v>
      </c>
      <c r="V6099" s="39">
        <f t="shared" si="959"/>
        <v>0.94112061301410299</v>
      </c>
    </row>
    <row r="6100" spans="1:22">
      <c r="A6100">
        <v>6095</v>
      </c>
      <c r="B6100" s="155">
        <f t="shared" si="950"/>
        <v>41528</v>
      </c>
      <c r="C6100" s="148">
        <f t="shared" si="951"/>
        <v>2013</v>
      </c>
      <c r="D6100" s="148">
        <f t="shared" si="952"/>
        <v>9</v>
      </c>
      <c r="E6100" s="152">
        <v>23</v>
      </c>
      <c r="F6100" s="153">
        <v>311.10199999999998</v>
      </c>
      <c r="G6100" s="154">
        <v>756.47299999999996</v>
      </c>
      <c r="H6100" s="154">
        <v>392.49200000000002</v>
      </c>
      <c r="I6100" s="154">
        <v>243.94800000000001</v>
      </c>
      <c r="J6100" s="151">
        <v>0</v>
      </c>
      <c r="K6100" s="149">
        <f t="shared" si="953"/>
        <v>1704.0149999999999</v>
      </c>
      <c r="L6100" s="148">
        <v>151.75700000000001</v>
      </c>
      <c r="M6100" s="148">
        <v>215.18799999999999</v>
      </c>
      <c r="N6100" s="148">
        <v>144.05199999999999</v>
      </c>
      <c r="O6100" s="148">
        <v>65.510000000000005</v>
      </c>
      <c r="P6100" s="148">
        <v>0</v>
      </c>
      <c r="Q6100" s="21">
        <f t="shared" si="954"/>
        <v>425.37487099999998</v>
      </c>
      <c r="R6100" s="21">
        <f t="shared" si="955"/>
        <v>687.95603599999993</v>
      </c>
      <c r="S6100" s="21">
        <f t="shared" si="956"/>
        <v>281.04545200000001</v>
      </c>
      <c r="T6100" s="21">
        <f t="shared" si="957"/>
        <v>208.05976000000004</v>
      </c>
      <c r="U6100" s="22">
        <f t="shared" si="958"/>
        <v>1602.4361190000002</v>
      </c>
      <c r="V6100" s="39">
        <f t="shared" si="959"/>
        <v>0.94038850538287533</v>
      </c>
    </row>
    <row r="6101" spans="1:22">
      <c r="A6101">
        <v>6096</v>
      </c>
      <c r="B6101" s="155">
        <f t="shared" si="950"/>
        <v>41528</v>
      </c>
      <c r="C6101" s="148">
        <f t="shared" si="951"/>
        <v>2013</v>
      </c>
      <c r="D6101" s="148">
        <f t="shared" si="952"/>
        <v>9</v>
      </c>
      <c r="E6101" s="152">
        <v>24</v>
      </c>
      <c r="F6101" s="153">
        <v>312.92700000000002</v>
      </c>
      <c r="G6101" s="154">
        <v>659.42</v>
      </c>
      <c r="H6101" s="154">
        <v>412.37599999999998</v>
      </c>
      <c r="I6101" s="154">
        <v>199.45</v>
      </c>
      <c r="J6101" s="151">
        <v>0</v>
      </c>
      <c r="K6101" s="149">
        <f t="shared" si="953"/>
        <v>1584.173</v>
      </c>
      <c r="L6101" s="148">
        <v>153.58000000000001</v>
      </c>
      <c r="M6101" s="148">
        <v>189.57400000000001</v>
      </c>
      <c r="N6101" s="148">
        <v>148.084</v>
      </c>
      <c r="O6101" s="148">
        <v>53.444000000000003</v>
      </c>
      <c r="P6101" s="148">
        <v>0</v>
      </c>
      <c r="Q6101" s="21">
        <f t="shared" si="954"/>
        <v>430.48474000000004</v>
      </c>
      <c r="R6101" s="21">
        <f t="shared" si="955"/>
        <v>606.06807800000001</v>
      </c>
      <c r="S6101" s="21">
        <f t="shared" si="956"/>
        <v>288.91188400000004</v>
      </c>
      <c r="T6101" s="21">
        <f t="shared" si="957"/>
        <v>169.73814400000001</v>
      </c>
      <c r="U6101" s="22">
        <f t="shared" si="958"/>
        <v>1495.2028460000001</v>
      </c>
      <c r="V6101" s="39">
        <f t="shared" si="959"/>
        <v>0.9438381073279245</v>
      </c>
    </row>
    <row r="6102" spans="1:22">
      <c r="A6102">
        <v>6097</v>
      </c>
      <c r="B6102" s="155">
        <f t="shared" si="950"/>
        <v>41529</v>
      </c>
      <c r="C6102" s="148">
        <f t="shared" si="951"/>
        <v>2013</v>
      </c>
      <c r="D6102" s="148">
        <f t="shared" si="952"/>
        <v>9</v>
      </c>
      <c r="E6102" s="152">
        <v>1</v>
      </c>
      <c r="F6102" s="153">
        <v>297.96100000000001</v>
      </c>
      <c r="G6102" s="154">
        <v>640.88300000000004</v>
      </c>
      <c r="H6102" s="154">
        <v>393.57600000000002</v>
      </c>
      <c r="I6102" s="154">
        <v>157.059</v>
      </c>
      <c r="J6102" s="151">
        <v>0</v>
      </c>
      <c r="K6102" s="149">
        <f t="shared" si="953"/>
        <v>1489.479</v>
      </c>
      <c r="L6102" s="148">
        <v>146.15299999999999</v>
      </c>
      <c r="M6102" s="148">
        <v>183.102</v>
      </c>
      <c r="N6102" s="148">
        <v>155.995</v>
      </c>
      <c r="O6102" s="148">
        <v>43.237000000000002</v>
      </c>
      <c r="P6102" s="148">
        <v>0</v>
      </c>
      <c r="Q6102" s="21">
        <f t="shared" si="954"/>
        <v>409.66685899999999</v>
      </c>
      <c r="R6102" s="21">
        <f t="shared" si="955"/>
        <v>585.37709400000006</v>
      </c>
      <c r="S6102" s="21">
        <f t="shared" si="956"/>
        <v>304.34624500000001</v>
      </c>
      <c r="T6102" s="21">
        <f t="shared" si="957"/>
        <v>137.32071200000001</v>
      </c>
      <c r="U6102" s="22">
        <f t="shared" si="958"/>
        <v>1436.71091</v>
      </c>
      <c r="V6102" s="39">
        <f t="shared" si="959"/>
        <v>0.96457278686037196</v>
      </c>
    </row>
    <row r="6103" spans="1:22">
      <c r="A6103">
        <v>6098</v>
      </c>
      <c r="B6103" s="155">
        <f t="shared" si="950"/>
        <v>41529</v>
      </c>
      <c r="C6103" s="148">
        <f t="shared" si="951"/>
        <v>2013</v>
      </c>
      <c r="D6103" s="148">
        <f t="shared" si="952"/>
        <v>9</v>
      </c>
      <c r="E6103" s="152">
        <v>2</v>
      </c>
      <c r="F6103" s="153">
        <v>286.70499999999998</v>
      </c>
      <c r="G6103" s="154">
        <v>618.87300000000005</v>
      </c>
      <c r="H6103" s="154">
        <v>384.678</v>
      </c>
      <c r="I6103" s="154">
        <v>108.931</v>
      </c>
      <c r="J6103" s="151">
        <v>0</v>
      </c>
      <c r="K6103" s="149">
        <f t="shared" si="953"/>
        <v>1399.1869999999999</v>
      </c>
      <c r="L6103" s="148">
        <v>139.40299999999999</v>
      </c>
      <c r="M6103" s="148">
        <v>175.54300000000001</v>
      </c>
      <c r="N6103" s="148">
        <v>153.512</v>
      </c>
      <c r="O6103" s="148">
        <v>28.858000000000001</v>
      </c>
      <c r="P6103" s="148">
        <v>0</v>
      </c>
      <c r="Q6103" s="21">
        <f t="shared" si="954"/>
        <v>390.74660899999998</v>
      </c>
      <c r="R6103" s="21">
        <f t="shared" si="955"/>
        <v>561.21097100000009</v>
      </c>
      <c r="S6103" s="21">
        <f t="shared" si="956"/>
        <v>299.501912</v>
      </c>
      <c r="T6103" s="21">
        <f t="shared" si="957"/>
        <v>91.653008</v>
      </c>
      <c r="U6103" s="22">
        <f t="shared" si="958"/>
        <v>1343.1125</v>
      </c>
      <c r="V6103" s="39">
        <f t="shared" si="959"/>
        <v>0.95992351272560428</v>
      </c>
    </row>
    <row r="6104" spans="1:22">
      <c r="A6104">
        <v>6099</v>
      </c>
      <c r="B6104" s="155">
        <f t="shared" si="950"/>
        <v>41529</v>
      </c>
      <c r="C6104" s="148">
        <f t="shared" si="951"/>
        <v>2013</v>
      </c>
      <c r="D6104" s="148">
        <f t="shared" si="952"/>
        <v>9</v>
      </c>
      <c r="E6104" s="152">
        <v>3</v>
      </c>
      <c r="F6104" s="153">
        <v>284.36799999999999</v>
      </c>
      <c r="G6104" s="154">
        <v>610.23800000000006</v>
      </c>
      <c r="H6104" s="154">
        <v>338.79599999999999</v>
      </c>
      <c r="I6104" s="154">
        <v>88.605000000000004</v>
      </c>
      <c r="J6104" s="151">
        <v>0</v>
      </c>
      <c r="K6104" s="149">
        <f t="shared" si="953"/>
        <v>1322.0070000000001</v>
      </c>
      <c r="L6104" s="148">
        <v>137.57300000000001</v>
      </c>
      <c r="M6104" s="148">
        <v>172.51400000000001</v>
      </c>
      <c r="N6104" s="148">
        <v>132.01900000000001</v>
      </c>
      <c r="O6104" s="148">
        <v>24.222000000000001</v>
      </c>
      <c r="P6104" s="148">
        <v>0</v>
      </c>
      <c r="Q6104" s="21">
        <f t="shared" si="954"/>
        <v>385.617119</v>
      </c>
      <c r="R6104" s="21">
        <f t="shared" si="955"/>
        <v>551.52725800000007</v>
      </c>
      <c r="S6104" s="21">
        <f t="shared" si="956"/>
        <v>257.56906900000001</v>
      </c>
      <c r="T6104" s="21">
        <f t="shared" si="957"/>
        <v>76.929072000000005</v>
      </c>
      <c r="U6104" s="22">
        <f t="shared" si="958"/>
        <v>1271.6425180000001</v>
      </c>
      <c r="V6104" s="39">
        <f t="shared" si="959"/>
        <v>0.9619030141292747</v>
      </c>
    </row>
    <row r="6105" spans="1:22">
      <c r="A6105">
        <v>6100</v>
      </c>
      <c r="B6105" s="155">
        <f t="shared" si="950"/>
        <v>41529</v>
      </c>
      <c r="C6105" s="148">
        <f t="shared" si="951"/>
        <v>2013</v>
      </c>
      <c r="D6105" s="148">
        <f t="shared" si="952"/>
        <v>9</v>
      </c>
      <c r="E6105" s="152">
        <v>4</v>
      </c>
      <c r="F6105" s="153">
        <v>288.35300000000001</v>
      </c>
      <c r="G6105" s="154">
        <v>610.14200000000005</v>
      </c>
      <c r="H6105" s="154">
        <v>330.94099999999997</v>
      </c>
      <c r="I6105" s="154">
        <v>62.798000000000002</v>
      </c>
      <c r="J6105" s="151">
        <v>0</v>
      </c>
      <c r="K6105" s="149">
        <f t="shared" si="953"/>
        <v>1292.2340000000002</v>
      </c>
      <c r="L6105" s="148">
        <v>139.96600000000001</v>
      </c>
      <c r="M6105" s="148">
        <v>172.55799999999999</v>
      </c>
      <c r="N6105" s="148">
        <v>143.01300000000001</v>
      </c>
      <c r="O6105" s="148">
        <v>16.997</v>
      </c>
      <c r="P6105" s="148">
        <v>0</v>
      </c>
      <c r="Q6105" s="21">
        <f t="shared" si="954"/>
        <v>392.32469800000001</v>
      </c>
      <c r="R6105" s="21">
        <f t="shared" si="955"/>
        <v>551.66792599999997</v>
      </c>
      <c r="S6105" s="21">
        <f t="shared" si="956"/>
        <v>279.01836300000002</v>
      </c>
      <c r="T6105" s="21">
        <f t="shared" si="957"/>
        <v>53.982472000000001</v>
      </c>
      <c r="U6105" s="22">
        <f t="shared" si="958"/>
        <v>1276.993459</v>
      </c>
      <c r="V6105" s="39">
        <f t="shared" si="959"/>
        <v>0.98820605169032849</v>
      </c>
    </row>
    <row r="6106" spans="1:22">
      <c r="A6106">
        <v>6101</v>
      </c>
      <c r="B6106" s="155">
        <f t="shared" si="950"/>
        <v>41529</v>
      </c>
      <c r="C6106" s="148">
        <f t="shared" si="951"/>
        <v>2013</v>
      </c>
      <c r="D6106" s="148">
        <f t="shared" si="952"/>
        <v>9</v>
      </c>
      <c r="E6106" s="152">
        <v>5</v>
      </c>
      <c r="F6106" s="153">
        <v>297.86</v>
      </c>
      <c r="G6106" s="154">
        <v>612.19500000000005</v>
      </c>
      <c r="H6106" s="154">
        <v>351.85300000000001</v>
      </c>
      <c r="I6106" s="154">
        <v>55.76</v>
      </c>
      <c r="J6106" s="151">
        <v>0</v>
      </c>
      <c r="K6106" s="149">
        <f t="shared" si="953"/>
        <v>1317.6680000000001</v>
      </c>
      <c r="L6106" s="148">
        <v>146.22999999999999</v>
      </c>
      <c r="M6106" s="148">
        <v>172.99700000000001</v>
      </c>
      <c r="N6106" s="148">
        <v>135.50800000000001</v>
      </c>
      <c r="O6106" s="148">
        <v>15.515000000000001</v>
      </c>
      <c r="P6106" s="148">
        <v>0</v>
      </c>
      <c r="Q6106" s="21">
        <f t="shared" si="954"/>
        <v>409.88268999999997</v>
      </c>
      <c r="R6106" s="21">
        <f t="shared" si="955"/>
        <v>553.07140900000002</v>
      </c>
      <c r="S6106" s="21">
        <f t="shared" si="956"/>
        <v>264.37610800000004</v>
      </c>
      <c r="T6106" s="21">
        <f t="shared" si="957"/>
        <v>49.275640000000003</v>
      </c>
      <c r="U6106" s="22">
        <f t="shared" si="958"/>
        <v>1276.605847</v>
      </c>
      <c r="V6106" s="39">
        <f t="shared" si="959"/>
        <v>0.96883725414899646</v>
      </c>
    </row>
    <row r="6107" spans="1:22">
      <c r="A6107">
        <v>6102</v>
      </c>
      <c r="B6107" s="155">
        <f t="shared" si="950"/>
        <v>41529</v>
      </c>
      <c r="C6107" s="148">
        <f t="shared" si="951"/>
        <v>2013</v>
      </c>
      <c r="D6107" s="148">
        <f t="shared" si="952"/>
        <v>9</v>
      </c>
      <c r="E6107" s="152">
        <v>6</v>
      </c>
      <c r="F6107" s="153">
        <v>305.68900000000002</v>
      </c>
      <c r="G6107" s="154">
        <v>612.53099999999995</v>
      </c>
      <c r="H6107" s="154">
        <v>350.815</v>
      </c>
      <c r="I6107" s="154">
        <v>50.091999999999999</v>
      </c>
      <c r="J6107" s="151">
        <v>0</v>
      </c>
      <c r="K6107" s="149">
        <f t="shared" si="953"/>
        <v>1319.1270000000002</v>
      </c>
      <c r="L6107" s="148">
        <v>147.739</v>
      </c>
      <c r="M6107" s="148">
        <v>173</v>
      </c>
      <c r="N6107" s="148">
        <v>133.255</v>
      </c>
      <c r="O6107" s="148">
        <v>13.913</v>
      </c>
      <c r="P6107" s="148">
        <v>0</v>
      </c>
      <c r="Q6107" s="21">
        <f t="shared" si="954"/>
        <v>414.11241699999999</v>
      </c>
      <c r="R6107" s="21">
        <f t="shared" si="955"/>
        <v>553.08100000000002</v>
      </c>
      <c r="S6107" s="21">
        <f t="shared" si="956"/>
        <v>259.98050499999999</v>
      </c>
      <c r="T6107" s="21">
        <f t="shared" si="957"/>
        <v>44.187688000000001</v>
      </c>
      <c r="U6107" s="22">
        <f t="shared" si="958"/>
        <v>1271.3616099999999</v>
      </c>
      <c r="V6107" s="39">
        <f t="shared" si="959"/>
        <v>0.96379015060718165</v>
      </c>
    </row>
    <row r="6108" spans="1:22">
      <c r="A6108">
        <v>6103</v>
      </c>
      <c r="B6108" s="155">
        <f t="shared" si="950"/>
        <v>41529</v>
      </c>
      <c r="C6108" s="148">
        <f t="shared" si="951"/>
        <v>2013</v>
      </c>
      <c r="D6108" s="148">
        <f t="shared" si="952"/>
        <v>9</v>
      </c>
      <c r="E6108" s="152">
        <v>7</v>
      </c>
      <c r="F6108" s="153">
        <v>303.86399999999998</v>
      </c>
      <c r="G6108" s="154">
        <v>613.21900000000005</v>
      </c>
      <c r="H6108" s="154">
        <v>376.45</v>
      </c>
      <c r="I6108" s="154">
        <v>54.886000000000003</v>
      </c>
      <c r="J6108" s="151">
        <v>0</v>
      </c>
      <c r="K6108" s="149">
        <f t="shared" si="953"/>
        <v>1348.4190000000001</v>
      </c>
      <c r="L6108" s="148">
        <v>147.43199999999999</v>
      </c>
      <c r="M6108" s="148">
        <v>174.87100000000001</v>
      </c>
      <c r="N6108" s="148">
        <v>142.94300000000001</v>
      </c>
      <c r="O6108" s="148">
        <v>15.651</v>
      </c>
      <c r="P6108" s="148">
        <v>0</v>
      </c>
      <c r="Q6108" s="21">
        <f t="shared" si="954"/>
        <v>413.25189599999993</v>
      </c>
      <c r="R6108" s="21">
        <f t="shared" si="955"/>
        <v>559.06258700000001</v>
      </c>
      <c r="S6108" s="21">
        <f t="shared" si="956"/>
        <v>278.88179300000002</v>
      </c>
      <c r="T6108" s="21">
        <f t="shared" si="957"/>
        <v>49.707576000000003</v>
      </c>
      <c r="U6108" s="22">
        <f t="shared" si="958"/>
        <v>1300.9038519999999</v>
      </c>
      <c r="V6108" s="39">
        <f t="shared" si="959"/>
        <v>0.96476232684351071</v>
      </c>
    </row>
    <row r="6109" spans="1:22">
      <c r="A6109">
        <v>6104</v>
      </c>
      <c r="B6109" s="155">
        <f t="shared" si="950"/>
        <v>41529</v>
      </c>
      <c r="C6109" s="148">
        <f t="shared" si="951"/>
        <v>2013</v>
      </c>
      <c r="D6109" s="148">
        <f t="shared" si="952"/>
        <v>9</v>
      </c>
      <c r="E6109" s="152">
        <v>8</v>
      </c>
      <c r="F6109" s="153">
        <v>305.05900000000003</v>
      </c>
      <c r="G6109" s="154">
        <v>615.26599999999996</v>
      </c>
      <c r="H6109" s="154">
        <v>400.38200000000001</v>
      </c>
      <c r="I6109" s="154">
        <v>88.561000000000007</v>
      </c>
      <c r="J6109" s="151">
        <v>0</v>
      </c>
      <c r="K6109" s="149">
        <f t="shared" si="953"/>
        <v>1409.268</v>
      </c>
      <c r="L6109" s="148">
        <v>147.82599999999999</v>
      </c>
      <c r="M6109" s="148">
        <v>175.07</v>
      </c>
      <c r="N6109" s="148">
        <v>158.64500000000001</v>
      </c>
      <c r="O6109" s="148">
        <v>23.873000000000001</v>
      </c>
      <c r="P6109" s="148">
        <v>0</v>
      </c>
      <c r="Q6109" s="21">
        <f t="shared" si="954"/>
        <v>414.35627799999997</v>
      </c>
      <c r="R6109" s="21">
        <f t="shared" si="955"/>
        <v>559.69879000000003</v>
      </c>
      <c r="S6109" s="21">
        <f t="shared" si="956"/>
        <v>309.51639500000005</v>
      </c>
      <c r="T6109" s="21">
        <f t="shared" si="957"/>
        <v>75.820648000000006</v>
      </c>
      <c r="U6109" s="22">
        <f t="shared" si="958"/>
        <v>1359.3921110000001</v>
      </c>
      <c r="V6109" s="39">
        <f t="shared" si="959"/>
        <v>0.9646086556992709</v>
      </c>
    </row>
    <row r="6110" spans="1:22">
      <c r="A6110">
        <v>6105</v>
      </c>
      <c r="B6110" s="155">
        <f t="shared" si="950"/>
        <v>41529</v>
      </c>
      <c r="C6110" s="148">
        <f t="shared" si="951"/>
        <v>2013</v>
      </c>
      <c r="D6110" s="148">
        <f t="shared" si="952"/>
        <v>9</v>
      </c>
      <c r="E6110" s="152">
        <v>9</v>
      </c>
      <c r="F6110" s="153">
        <v>300.32299999999998</v>
      </c>
      <c r="G6110" s="154">
        <v>611.23</v>
      </c>
      <c r="H6110" s="154">
        <v>423.43099999999998</v>
      </c>
      <c r="I6110" s="154">
        <v>146.858</v>
      </c>
      <c r="J6110" s="151">
        <v>0</v>
      </c>
      <c r="K6110" s="149">
        <f t="shared" si="953"/>
        <v>1481.8419999999999</v>
      </c>
      <c r="L6110" s="148">
        <v>145.262</v>
      </c>
      <c r="M6110" s="148">
        <v>174.04400000000001</v>
      </c>
      <c r="N6110" s="148">
        <v>168.607</v>
      </c>
      <c r="O6110" s="148">
        <v>42.505000000000003</v>
      </c>
      <c r="P6110" s="148">
        <v>0</v>
      </c>
      <c r="Q6110" s="21">
        <f t="shared" si="954"/>
        <v>407.16938599999997</v>
      </c>
      <c r="R6110" s="21">
        <f t="shared" si="955"/>
        <v>556.41866800000003</v>
      </c>
      <c r="S6110" s="21">
        <f t="shared" si="956"/>
        <v>328.95225700000003</v>
      </c>
      <c r="T6110" s="21">
        <f t="shared" si="957"/>
        <v>134.99588000000003</v>
      </c>
      <c r="U6110" s="22">
        <f t="shared" si="958"/>
        <v>1427.5361910000001</v>
      </c>
      <c r="V6110" s="39">
        <f t="shared" si="959"/>
        <v>0.96335249709483217</v>
      </c>
    </row>
    <row r="6111" spans="1:22">
      <c r="A6111">
        <v>6106</v>
      </c>
      <c r="B6111" s="155">
        <f t="shared" ref="B6111:B6174" si="960">+B6087+1</f>
        <v>41529</v>
      </c>
      <c r="C6111" s="148">
        <f t="shared" si="951"/>
        <v>2013</v>
      </c>
      <c r="D6111" s="148">
        <f t="shared" si="952"/>
        <v>9</v>
      </c>
      <c r="E6111" s="152">
        <v>10</v>
      </c>
      <c r="F6111" s="153">
        <v>298.41699999999997</v>
      </c>
      <c r="G6111" s="154">
        <v>607.75</v>
      </c>
      <c r="H6111" s="154">
        <v>472.322</v>
      </c>
      <c r="I6111" s="154">
        <v>171.554</v>
      </c>
      <c r="J6111" s="151">
        <v>0</v>
      </c>
      <c r="K6111" s="149">
        <f t="shared" si="953"/>
        <v>1550.0430000000001</v>
      </c>
      <c r="L6111" s="148">
        <v>145.154</v>
      </c>
      <c r="M6111" s="148">
        <v>173.27699999999999</v>
      </c>
      <c r="N6111" s="148">
        <v>182.55799999999999</v>
      </c>
      <c r="O6111" s="148">
        <v>47.732999999999997</v>
      </c>
      <c r="P6111" s="148">
        <v>0</v>
      </c>
      <c r="Q6111" s="21">
        <f t="shared" si="954"/>
        <v>406.86666199999996</v>
      </c>
      <c r="R6111" s="21">
        <f t="shared" si="955"/>
        <v>553.96656899999994</v>
      </c>
      <c r="S6111" s="21">
        <f t="shared" si="956"/>
        <v>356.170658</v>
      </c>
      <c r="T6111" s="21">
        <f t="shared" si="957"/>
        <v>151.600008</v>
      </c>
      <c r="U6111" s="22">
        <f t="shared" si="958"/>
        <v>1468.603897</v>
      </c>
      <c r="V6111" s="39">
        <f t="shared" si="959"/>
        <v>0.94746010078430076</v>
      </c>
    </row>
    <row r="6112" spans="1:22">
      <c r="A6112">
        <v>6107</v>
      </c>
      <c r="B6112" s="155">
        <f t="shared" si="960"/>
        <v>41529</v>
      </c>
      <c r="C6112" s="148">
        <f t="shared" si="951"/>
        <v>2013</v>
      </c>
      <c r="D6112" s="148">
        <f t="shared" si="952"/>
        <v>9</v>
      </c>
      <c r="E6112" s="152">
        <v>11</v>
      </c>
      <c r="F6112" s="153">
        <v>298.32799999999997</v>
      </c>
      <c r="G6112" s="154">
        <v>609.02099999999996</v>
      </c>
      <c r="H6112" s="154">
        <v>475.16300000000001</v>
      </c>
      <c r="I6112" s="154">
        <v>196.886</v>
      </c>
      <c r="J6112" s="151">
        <v>0</v>
      </c>
      <c r="K6112" s="149">
        <f t="shared" si="953"/>
        <v>1579.3979999999999</v>
      </c>
      <c r="L6112" s="148">
        <v>144.64500000000001</v>
      </c>
      <c r="M6112" s="148">
        <v>173.71199999999999</v>
      </c>
      <c r="N6112" s="148">
        <v>188.87299999999999</v>
      </c>
      <c r="O6112" s="148">
        <v>54.323999999999998</v>
      </c>
      <c r="P6112" s="148">
        <v>0</v>
      </c>
      <c r="Q6112" s="21">
        <f t="shared" si="954"/>
        <v>405.43993499999999</v>
      </c>
      <c r="R6112" s="21">
        <f t="shared" si="955"/>
        <v>555.35726399999999</v>
      </c>
      <c r="S6112" s="21">
        <f t="shared" si="956"/>
        <v>368.49122299999999</v>
      </c>
      <c r="T6112" s="21">
        <f t="shared" si="957"/>
        <v>172.53302400000001</v>
      </c>
      <c r="U6112" s="22">
        <f t="shared" si="958"/>
        <v>1501.8214460000002</v>
      </c>
      <c r="V6112" s="39">
        <f t="shared" si="959"/>
        <v>0.95088220068659091</v>
      </c>
    </row>
    <row r="6113" spans="1:22">
      <c r="A6113">
        <v>6108</v>
      </c>
      <c r="B6113" s="155">
        <f t="shared" si="960"/>
        <v>41529</v>
      </c>
      <c r="C6113" s="148">
        <f t="shared" si="951"/>
        <v>2013</v>
      </c>
      <c r="D6113" s="148">
        <f t="shared" si="952"/>
        <v>9</v>
      </c>
      <c r="E6113" s="152">
        <v>12</v>
      </c>
      <c r="F6113" s="153">
        <v>300.81099999999998</v>
      </c>
      <c r="G6113" s="154">
        <v>613.005</v>
      </c>
      <c r="H6113" s="154">
        <v>487.57799999999997</v>
      </c>
      <c r="I6113" s="154">
        <v>206.97900000000001</v>
      </c>
      <c r="J6113" s="151">
        <v>0</v>
      </c>
      <c r="K6113" s="149">
        <f t="shared" si="953"/>
        <v>1608.373</v>
      </c>
      <c r="L6113" s="148">
        <v>146.63</v>
      </c>
      <c r="M6113" s="148">
        <v>174.666</v>
      </c>
      <c r="N6113" s="148">
        <v>191.26900000000001</v>
      </c>
      <c r="O6113" s="148">
        <v>56.496000000000002</v>
      </c>
      <c r="P6113" s="148">
        <v>0</v>
      </c>
      <c r="Q6113" s="21">
        <f t="shared" si="954"/>
        <v>411.00388999999996</v>
      </c>
      <c r="R6113" s="21">
        <f t="shared" si="955"/>
        <v>558.40720199999998</v>
      </c>
      <c r="S6113" s="21">
        <f t="shared" si="956"/>
        <v>373.165819</v>
      </c>
      <c r="T6113" s="21">
        <f t="shared" si="957"/>
        <v>179.431296</v>
      </c>
      <c r="U6113" s="22">
        <f t="shared" si="958"/>
        <v>1522.0082069999999</v>
      </c>
      <c r="V6113" s="39">
        <f t="shared" si="959"/>
        <v>0.94630300744914264</v>
      </c>
    </row>
    <row r="6114" spans="1:22">
      <c r="A6114">
        <v>6109</v>
      </c>
      <c r="B6114" s="155">
        <f t="shared" si="960"/>
        <v>41529</v>
      </c>
      <c r="C6114" s="148">
        <f t="shared" si="951"/>
        <v>2013</v>
      </c>
      <c r="D6114" s="148">
        <f t="shared" si="952"/>
        <v>9</v>
      </c>
      <c r="E6114" s="152">
        <v>13</v>
      </c>
      <c r="F6114" s="153">
        <v>301.40899999999999</v>
      </c>
      <c r="G6114" s="154">
        <v>612.55399999999997</v>
      </c>
      <c r="H6114" s="154">
        <v>480.69499999999999</v>
      </c>
      <c r="I6114" s="154">
        <v>242.08500000000001</v>
      </c>
      <c r="J6114" s="151">
        <v>0</v>
      </c>
      <c r="K6114" s="149">
        <f t="shared" si="953"/>
        <v>1636.7429999999999</v>
      </c>
      <c r="L6114" s="148">
        <v>146.20699999999999</v>
      </c>
      <c r="M6114" s="148">
        <v>174.518</v>
      </c>
      <c r="N6114" s="148">
        <v>188.11799999999999</v>
      </c>
      <c r="O6114" s="148">
        <v>67.150999999999996</v>
      </c>
      <c r="P6114" s="148">
        <v>0</v>
      </c>
      <c r="Q6114" s="21">
        <f t="shared" si="954"/>
        <v>409.81822099999999</v>
      </c>
      <c r="R6114" s="21">
        <f t="shared" si="955"/>
        <v>557.93404599999997</v>
      </c>
      <c r="S6114" s="21">
        <f t="shared" si="956"/>
        <v>367.01821799999999</v>
      </c>
      <c r="T6114" s="21">
        <f t="shared" si="957"/>
        <v>213.27157600000001</v>
      </c>
      <c r="U6114" s="22">
        <f t="shared" si="958"/>
        <v>1548.0420610000001</v>
      </c>
      <c r="V6114" s="39">
        <f t="shared" si="959"/>
        <v>0.94580643448604951</v>
      </c>
    </row>
    <row r="6115" spans="1:22">
      <c r="A6115">
        <v>6110</v>
      </c>
      <c r="B6115" s="155">
        <f t="shared" si="960"/>
        <v>41529</v>
      </c>
      <c r="C6115" s="148">
        <f t="shared" si="951"/>
        <v>2013</v>
      </c>
      <c r="D6115" s="148">
        <f t="shared" si="952"/>
        <v>9</v>
      </c>
      <c r="E6115" s="152">
        <v>14</v>
      </c>
      <c r="F6115" s="153">
        <v>300.54700000000003</v>
      </c>
      <c r="G6115" s="154">
        <v>612.86300000000006</v>
      </c>
      <c r="H6115" s="154">
        <v>412.245</v>
      </c>
      <c r="I6115" s="154">
        <v>273.15100000000001</v>
      </c>
      <c r="J6115" s="151">
        <v>0</v>
      </c>
      <c r="K6115" s="149">
        <f t="shared" si="953"/>
        <v>1598.8060000000003</v>
      </c>
      <c r="L6115" s="148">
        <v>144.68799999999999</v>
      </c>
      <c r="M6115" s="148">
        <v>174.654</v>
      </c>
      <c r="N6115" s="148">
        <v>163.09700000000001</v>
      </c>
      <c r="O6115" s="148">
        <v>74.418999999999997</v>
      </c>
      <c r="P6115" s="148">
        <v>0</v>
      </c>
      <c r="Q6115" s="21">
        <f t="shared" si="954"/>
        <v>405.56046399999997</v>
      </c>
      <c r="R6115" s="21">
        <f t="shared" si="955"/>
        <v>558.36883799999998</v>
      </c>
      <c r="S6115" s="21">
        <f t="shared" si="956"/>
        <v>318.202247</v>
      </c>
      <c r="T6115" s="21">
        <f t="shared" si="957"/>
        <v>236.35474400000001</v>
      </c>
      <c r="U6115" s="22">
        <f t="shared" si="958"/>
        <v>1518.4862929999999</v>
      </c>
      <c r="V6115" s="39">
        <f t="shared" si="959"/>
        <v>0.94976269353505038</v>
      </c>
    </row>
    <row r="6116" spans="1:22">
      <c r="A6116">
        <v>6111</v>
      </c>
      <c r="B6116" s="155">
        <f t="shared" si="960"/>
        <v>41529</v>
      </c>
      <c r="C6116" s="148">
        <f t="shared" si="951"/>
        <v>2013</v>
      </c>
      <c r="D6116" s="148">
        <f t="shared" si="952"/>
        <v>9</v>
      </c>
      <c r="E6116" s="152">
        <v>15</v>
      </c>
      <c r="F6116" s="153">
        <v>298.99200000000002</v>
      </c>
      <c r="G6116" s="154">
        <v>613.47900000000004</v>
      </c>
      <c r="H6116" s="154">
        <v>355.42</v>
      </c>
      <c r="I6116" s="154">
        <v>340.01100000000002</v>
      </c>
      <c r="J6116" s="151">
        <v>0</v>
      </c>
      <c r="K6116" s="149">
        <f t="shared" si="953"/>
        <v>1607.902</v>
      </c>
      <c r="L6116" s="148">
        <v>143.04</v>
      </c>
      <c r="M6116" s="148">
        <v>174.82400000000001</v>
      </c>
      <c r="N6116" s="148">
        <v>145.08099999999999</v>
      </c>
      <c r="O6116" s="148">
        <v>89.796000000000006</v>
      </c>
      <c r="P6116" s="148">
        <v>0</v>
      </c>
      <c r="Q6116" s="21">
        <f t="shared" si="954"/>
        <v>400.94111999999996</v>
      </c>
      <c r="R6116" s="21">
        <f t="shared" si="955"/>
        <v>558.912328</v>
      </c>
      <c r="S6116" s="21">
        <f t="shared" si="956"/>
        <v>283.05303099999998</v>
      </c>
      <c r="T6116" s="21">
        <f t="shared" si="957"/>
        <v>285.19209600000005</v>
      </c>
      <c r="U6116" s="22">
        <f t="shared" si="958"/>
        <v>1528.098575</v>
      </c>
      <c r="V6116" s="39">
        <f t="shared" si="959"/>
        <v>0.95036797951616447</v>
      </c>
    </row>
    <row r="6117" spans="1:22">
      <c r="A6117">
        <v>6112</v>
      </c>
      <c r="B6117" s="155">
        <f t="shared" si="960"/>
        <v>41529</v>
      </c>
      <c r="C6117" s="148">
        <f t="shared" si="951"/>
        <v>2013</v>
      </c>
      <c r="D6117" s="148">
        <f t="shared" si="952"/>
        <v>9</v>
      </c>
      <c r="E6117" s="152">
        <v>16</v>
      </c>
      <c r="F6117" s="153">
        <v>300.20999999999998</v>
      </c>
      <c r="G6117" s="154">
        <v>613.90499999999997</v>
      </c>
      <c r="H6117" s="154">
        <v>292.67200000000003</v>
      </c>
      <c r="I6117" s="154">
        <v>381.18599999999998</v>
      </c>
      <c r="J6117" s="151">
        <v>0</v>
      </c>
      <c r="K6117" s="149">
        <f t="shared" si="953"/>
        <v>1587.973</v>
      </c>
      <c r="L6117" s="148">
        <v>145.47</v>
      </c>
      <c r="M6117" s="148">
        <v>174.92400000000001</v>
      </c>
      <c r="N6117" s="148">
        <v>123.831</v>
      </c>
      <c r="O6117" s="148">
        <v>103.123</v>
      </c>
      <c r="P6117" s="148">
        <v>0</v>
      </c>
      <c r="Q6117" s="21">
        <f t="shared" si="954"/>
        <v>407.75241</v>
      </c>
      <c r="R6117" s="21">
        <f t="shared" si="955"/>
        <v>559.23202800000001</v>
      </c>
      <c r="S6117" s="21">
        <f t="shared" si="956"/>
        <v>241.59428100000002</v>
      </c>
      <c r="T6117" s="21">
        <f t="shared" si="957"/>
        <v>327.51864800000004</v>
      </c>
      <c r="U6117" s="22">
        <f t="shared" si="958"/>
        <v>1536.0973670000001</v>
      </c>
      <c r="V6117" s="39">
        <f t="shared" si="959"/>
        <v>0.9673321693756759</v>
      </c>
    </row>
    <row r="6118" spans="1:22">
      <c r="A6118">
        <v>6113</v>
      </c>
      <c r="B6118" s="155">
        <f t="shared" si="960"/>
        <v>41529</v>
      </c>
      <c r="C6118" s="148">
        <f t="shared" si="951"/>
        <v>2013</v>
      </c>
      <c r="D6118" s="148">
        <f t="shared" si="952"/>
        <v>9</v>
      </c>
      <c r="E6118" s="152">
        <v>17</v>
      </c>
      <c r="F6118" s="153">
        <v>301.73200000000003</v>
      </c>
      <c r="G6118" s="154">
        <v>616.05399999999997</v>
      </c>
      <c r="H6118" s="154">
        <v>307.15600000000001</v>
      </c>
      <c r="I6118" s="154">
        <v>373.98</v>
      </c>
      <c r="J6118" s="151">
        <v>0</v>
      </c>
      <c r="K6118" s="149">
        <f t="shared" si="953"/>
        <v>1598.922</v>
      </c>
      <c r="L6118" s="148">
        <v>146.553</v>
      </c>
      <c r="M6118" s="148">
        <v>175.28399999999999</v>
      </c>
      <c r="N6118" s="148">
        <v>129.29300000000001</v>
      </c>
      <c r="O6118" s="148">
        <v>100.49299999999999</v>
      </c>
      <c r="P6118" s="148">
        <v>0</v>
      </c>
      <c r="Q6118" s="21">
        <f t="shared" si="954"/>
        <v>410.78805899999998</v>
      </c>
      <c r="R6118" s="21">
        <f t="shared" si="955"/>
        <v>560.38294799999994</v>
      </c>
      <c r="S6118" s="21">
        <f t="shared" si="956"/>
        <v>252.25064300000003</v>
      </c>
      <c r="T6118" s="21">
        <f t="shared" si="957"/>
        <v>319.16576800000001</v>
      </c>
      <c r="U6118" s="22">
        <f t="shared" si="958"/>
        <v>1542.5874180000001</v>
      </c>
      <c r="V6118" s="39">
        <f t="shared" si="959"/>
        <v>0.96476714811604325</v>
      </c>
    </row>
    <row r="6119" spans="1:22">
      <c r="A6119">
        <v>6114</v>
      </c>
      <c r="B6119" s="155">
        <f t="shared" si="960"/>
        <v>41529</v>
      </c>
      <c r="C6119" s="148">
        <f t="shared" si="951"/>
        <v>2013</v>
      </c>
      <c r="D6119" s="148">
        <f t="shared" si="952"/>
        <v>9</v>
      </c>
      <c r="E6119" s="152">
        <v>18</v>
      </c>
      <c r="F6119" s="153">
        <v>301.19</v>
      </c>
      <c r="G6119" s="154">
        <v>614.99099999999999</v>
      </c>
      <c r="H6119" s="154">
        <v>331.334</v>
      </c>
      <c r="I6119" s="154">
        <v>358.33300000000003</v>
      </c>
      <c r="J6119" s="151">
        <v>0</v>
      </c>
      <c r="K6119" s="149">
        <f t="shared" si="953"/>
        <v>1605.8480000000002</v>
      </c>
      <c r="L6119" s="148">
        <v>145.727</v>
      </c>
      <c r="M6119" s="148">
        <v>175.024</v>
      </c>
      <c r="N6119" s="148">
        <v>134.05199999999999</v>
      </c>
      <c r="O6119" s="148">
        <v>101.34</v>
      </c>
      <c r="P6119" s="148">
        <v>0</v>
      </c>
      <c r="Q6119" s="21">
        <f t="shared" si="954"/>
        <v>408.472781</v>
      </c>
      <c r="R6119" s="21">
        <f t="shared" si="955"/>
        <v>559.55172800000003</v>
      </c>
      <c r="S6119" s="21">
        <f t="shared" si="956"/>
        <v>261.53545200000002</v>
      </c>
      <c r="T6119" s="21">
        <f t="shared" si="957"/>
        <v>321.85584</v>
      </c>
      <c r="U6119" s="22">
        <f t="shared" si="958"/>
        <v>1551.4158010000001</v>
      </c>
      <c r="V6119" s="39">
        <f t="shared" si="959"/>
        <v>0.966103766358958</v>
      </c>
    </row>
    <row r="6120" spans="1:22">
      <c r="A6120">
        <v>6115</v>
      </c>
      <c r="B6120" s="155">
        <f t="shared" si="960"/>
        <v>41529</v>
      </c>
      <c r="C6120" s="148">
        <f t="shared" si="951"/>
        <v>2013</v>
      </c>
      <c r="D6120" s="148">
        <f t="shared" si="952"/>
        <v>9</v>
      </c>
      <c r="E6120" s="152">
        <v>19</v>
      </c>
      <c r="F6120" s="153">
        <v>301.298</v>
      </c>
      <c r="G6120" s="154">
        <v>614.94500000000005</v>
      </c>
      <c r="H6120" s="154">
        <v>391.899</v>
      </c>
      <c r="I6120" s="154">
        <v>331.36399999999998</v>
      </c>
      <c r="J6120" s="151">
        <v>0</v>
      </c>
      <c r="K6120" s="149">
        <f t="shared" si="953"/>
        <v>1639.5060000000001</v>
      </c>
      <c r="L6120" s="148">
        <v>145.928</v>
      </c>
      <c r="M6120" s="148">
        <v>175.09100000000001</v>
      </c>
      <c r="N6120" s="148">
        <v>155.529</v>
      </c>
      <c r="O6120" s="148">
        <v>92.641000000000005</v>
      </c>
      <c r="P6120" s="148">
        <v>0</v>
      </c>
      <c r="Q6120" s="21">
        <f t="shared" si="954"/>
        <v>409.03618399999999</v>
      </c>
      <c r="R6120" s="21">
        <f t="shared" si="955"/>
        <v>559.76592700000003</v>
      </c>
      <c r="S6120" s="21">
        <f t="shared" si="956"/>
        <v>303.43707899999998</v>
      </c>
      <c r="T6120" s="21">
        <f t="shared" si="957"/>
        <v>294.22781600000002</v>
      </c>
      <c r="U6120" s="22">
        <f t="shared" si="958"/>
        <v>1566.4670060000001</v>
      </c>
      <c r="V6120" s="39">
        <f t="shared" si="959"/>
        <v>0.95545060890292566</v>
      </c>
    </row>
    <row r="6121" spans="1:22">
      <c r="A6121">
        <v>6116</v>
      </c>
      <c r="B6121" s="155">
        <f t="shared" si="960"/>
        <v>41529</v>
      </c>
      <c r="C6121" s="148">
        <f t="shared" si="951"/>
        <v>2013</v>
      </c>
      <c r="D6121" s="148">
        <f t="shared" si="952"/>
        <v>9</v>
      </c>
      <c r="E6121" s="152">
        <v>20</v>
      </c>
      <c r="F6121" s="153">
        <v>302.08600000000001</v>
      </c>
      <c r="G6121" s="154">
        <v>654.32000000000005</v>
      </c>
      <c r="H6121" s="154">
        <v>512.26900000000001</v>
      </c>
      <c r="I6121" s="154">
        <v>303.86200000000002</v>
      </c>
      <c r="J6121" s="151">
        <v>0</v>
      </c>
      <c r="K6121" s="149">
        <f t="shared" si="953"/>
        <v>1772.5370000000003</v>
      </c>
      <c r="L6121" s="148">
        <v>146.86500000000001</v>
      </c>
      <c r="M6121" s="148">
        <v>183.72</v>
      </c>
      <c r="N6121" s="148">
        <v>194.476</v>
      </c>
      <c r="O6121" s="148">
        <v>89.679000000000002</v>
      </c>
      <c r="P6121" s="148">
        <v>0</v>
      </c>
      <c r="Q6121" s="21">
        <f t="shared" si="954"/>
        <v>411.66259500000001</v>
      </c>
      <c r="R6121" s="21">
        <f t="shared" si="955"/>
        <v>587.35284000000001</v>
      </c>
      <c r="S6121" s="21">
        <f t="shared" si="956"/>
        <v>379.42267600000002</v>
      </c>
      <c r="T6121" s="21">
        <f t="shared" si="957"/>
        <v>284.82050400000003</v>
      </c>
      <c r="U6121" s="22">
        <f t="shared" si="958"/>
        <v>1663.258615</v>
      </c>
      <c r="V6121" s="39">
        <f t="shared" si="959"/>
        <v>0.93834916563095705</v>
      </c>
    </row>
    <row r="6122" spans="1:22">
      <c r="A6122">
        <v>6117</v>
      </c>
      <c r="B6122" s="155">
        <f t="shared" si="960"/>
        <v>41529</v>
      </c>
      <c r="C6122" s="148">
        <f t="shared" si="951"/>
        <v>2013</v>
      </c>
      <c r="D6122" s="148">
        <f t="shared" si="952"/>
        <v>9</v>
      </c>
      <c r="E6122" s="152">
        <v>21</v>
      </c>
      <c r="F6122" s="153">
        <v>302.46899999999999</v>
      </c>
      <c r="G6122" s="154">
        <v>709.41700000000003</v>
      </c>
      <c r="H6122" s="154">
        <v>508.36799999999999</v>
      </c>
      <c r="I6122" s="154">
        <v>301.90600000000001</v>
      </c>
      <c r="J6122" s="151">
        <v>0</v>
      </c>
      <c r="K6122" s="149">
        <f t="shared" si="953"/>
        <v>1822.1599999999999</v>
      </c>
      <c r="L6122" s="148">
        <v>144.72999999999999</v>
      </c>
      <c r="M6122" s="148">
        <v>196.84700000000001</v>
      </c>
      <c r="N6122" s="148">
        <v>193.81899999999999</v>
      </c>
      <c r="O6122" s="148">
        <v>88.801000000000002</v>
      </c>
      <c r="P6122" s="148">
        <v>0</v>
      </c>
      <c r="Q6122" s="21">
        <f t="shared" si="954"/>
        <v>405.67818999999997</v>
      </c>
      <c r="R6122" s="21">
        <f t="shared" si="955"/>
        <v>629.31985900000006</v>
      </c>
      <c r="S6122" s="21">
        <f t="shared" si="956"/>
        <v>378.14086900000001</v>
      </c>
      <c r="T6122" s="21">
        <f t="shared" si="957"/>
        <v>282.03197600000004</v>
      </c>
      <c r="U6122" s="22">
        <f t="shared" si="958"/>
        <v>1695.1708940000001</v>
      </c>
      <c r="V6122" s="39">
        <f t="shared" si="959"/>
        <v>0.93030847675286488</v>
      </c>
    </row>
    <row r="6123" spans="1:22">
      <c r="A6123">
        <v>6118</v>
      </c>
      <c r="B6123" s="155">
        <f t="shared" si="960"/>
        <v>41529</v>
      </c>
      <c r="C6123" s="148">
        <f t="shared" si="951"/>
        <v>2013</v>
      </c>
      <c r="D6123" s="148">
        <f t="shared" si="952"/>
        <v>9</v>
      </c>
      <c r="E6123" s="152">
        <v>22</v>
      </c>
      <c r="F6123" s="153">
        <v>304.36500000000001</v>
      </c>
      <c r="G6123" s="154">
        <v>716.52800000000002</v>
      </c>
      <c r="H6123" s="154">
        <v>438.30599999999998</v>
      </c>
      <c r="I6123" s="154">
        <v>278.298</v>
      </c>
      <c r="J6123" s="151">
        <v>0</v>
      </c>
      <c r="K6123" s="149">
        <f t="shared" si="953"/>
        <v>1737.4970000000001</v>
      </c>
      <c r="L6123" s="148">
        <v>147.279</v>
      </c>
      <c r="M6123" s="148">
        <v>198.55099999999999</v>
      </c>
      <c r="N6123" s="148">
        <v>169.3</v>
      </c>
      <c r="O6123" s="148">
        <v>82.566000000000003</v>
      </c>
      <c r="P6123" s="148">
        <v>0</v>
      </c>
      <c r="Q6123" s="21">
        <f t="shared" si="954"/>
        <v>412.823037</v>
      </c>
      <c r="R6123" s="21">
        <f t="shared" si="955"/>
        <v>634.76754699999992</v>
      </c>
      <c r="S6123" s="21">
        <f t="shared" si="956"/>
        <v>330.30430000000001</v>
      </c>
      <c r="T6123" s="21">
        <f t="shared" si="957"/>
        <v>262.22961600000002</v>
      </c>
      <c r="U6123" s="22">
        <f t="shared" si="958"/>
        <v>1640.1245000000001</v>
      </c>
      <c r="V6123" s="39">
        <f t="shared" si="959"/>
        <v>0.94395817661843451</v>
      </c>
    </row>
    <row r="6124" spans="1:22">
      <c r="A6124">
        <v>6119</v>
      </c>
      <c r="B6124" s="155">
        <f t="shared" si="960"/>
        <v>41529</v>
      </c>
      <c r="C6124" s="148">
        <f t="shared" si="951"/>
        <v>2013</v>
      </c>
      <c r="D6124" s="148">
        <f t="shared" si="952"/>
        <v>9</v>
      </c>
      <c r="E6124" s="152">
        <v>23</v>
      </c>
      <c r="F6124" s="153">
        <v>304.74099999999999</v>
      </c>
      <c r="G6124" s="154">
        <v>684.048</v>
      </c>
      <c r="H6124" s="154">
        <v>432.51900000000001</v>
      </c>
      <c r="I6124" s="154">
        <v>237.334</v>
      </c>
      <c r="J6124" s="151">
        <v>0</v>
      </c>
      <c r="K6124" s="149">
        <f t="shared" si="953"/>
        <v>1658.6420000000001</v>
      </c>
      <c r="L6124" s="148">
        <v>147.07400000000001</v>
      </c>
      <c r="M6124" s="148">
        <v>190.58</v>
      </c>
      <c r="N6124" s="148">
        <v>169.59899999999999</v>
      </c>
      <c r="O6124" s="148">
        <v>66.840999999999994</v>
      </c>
      <c r="P6124" s="148">
        <v>0</v>
      </c>
      <c r="Q6124" s="21">
        <f t="shared" si="954"/>
        <v>412.24842200000001</v>
      </c>
      <c r="R6124" s="21">
        <f t="shared" si="955"/>
        <v>609.28426000000002</v>
      </c>
      <c r="S6124" s="21">
        <f t="shared" si="956"/>
        <v>330.88764900000001</v>
      </c>
      <c r="T6124" s="21">
        <f t="shared" si="957"/>
        <v>212.28701599999999</v>
      </c>
      <c r="U6124" s="22">
        <f t="shared" si="958"/>
        <v>1564.707347</v>
      </c>
      <c r="V6124" s="39">
        <f t="shared" si="959"/>
        <v>0.9433665293655894</v>
      </c>
    </row>
    <row r="6125" spans="1:22">
      <c r="A6125">
        <v>6120</v>
      </c>
      <c r="B6125" s="155">
        <f t="shared" si="960"/>
        <v>41529</v>
      </c>
      <c r="C6125" s="148">
        <f t="shared" si="951"/>
        <v>2013</v>
      </c>
      <c r="D6125" s="148">
        <f t="shared" si="952"/>
        <v>9</v>
      </c>
      <c r="E6125" s="152">
        <v>24</v>
      </c>
      <c r="F6125" s="153">
        <v>299.97000000000003</v>
      </c>
      <c r="G6125" s="154">
        <v>570.70699999999999</v>
      </c>
      <c r="H6125" s="154">
        <v>554.375</v>
      </c>
      <c r="I6125" s="154">
        <v>168.44300000000001</v>
      </c>
      <c r="J6125" s="151">
        <v>0</v>
      </c>
      <c r="K6125" s="149">
        <f t="shared" si="953"/>
        <v>1593.4950000000001</v>
      </c>
      <c r="L6125" s="148">
        <v>144.97499999999999</v>
      </c>
      <c r="M6125" s="148">
        <v>166.07</v>
      </c>
      <c r="N6125" s="148">
        <v>202.60599999999999</v>
      </c>
      <c r="O6125" s="148">
        <v>47.491999999999997</v>
      </c>
      <c r="P6125" s="148">
        <v>0</v>
      </c>
      <c r="Q6125" s="21">
        <f t="shared" si="954"/>
        <v>406.36492499999997</v>
      </c>
      <c r="R6125" s="21">
        <f t="shared" si="955"/>
        <v>530.92579000000001</v>
      </c>
      <c r="S6125" s="21">
        <f t="shared" si="956"/>
        <v>395.28430600000002</v>
      </c>
      <c r="T6125" s="21">
        <f t="shared" si="957"/>
        <v>150.83459199999999</v>
      </c>
      <c r="U6125" s="22">
        <f t="shared" si="958"/>
        <v>1483.409613</v>
      </c>
      <c r="V6125" s="39">
        <f t="shared" si="959"/>
        <v>0.93091576252200348</v>
      </c>
    </row>
    <row r="6126" spans="1:22">
      <c r="A6126">
        <v>6121</v>
      </c>
      <c r="B6126" s="155">
        <f t="shared" si="960"/>
        <v>41530</v>
      </c>
      <c r="C6126" s="148">
        <f t="shared" si="951"/>
        <v>2013</v>
      </c>
      <c r="D6126" s="148">
        <f t="shared" si="952"/>
        <v>9</v>
      </c>
      <c r="E6126" s="152">
        <v>1</v>
      </c>
      <c r="F6126" s="153">
        <v>297.66800000000001</v>
      </c>
      <c r="G6126" s="154">
        <v>617.13300000000004</v>
      </c>
      <c r="H6126" s="154">
        <v>398.96</v>
      </c>
      <c r="I6126" s="154">
        <v>104.709</v>
      </c>
      <c r="J6126" s="151">
        <v>0</v>
      </c>
      <c r="K6126" s="149">
        <f t="shared" si="953"/>
        <v>1418.47</v>
      </c>
      <c r="L6126" s="148">
        <v>144.63800000000001</v>
      </c>
      <c r="M6126" s="148">
        <v>174.21100000000001</v>
      </c>
      <c r="N6126" s="148">
        <v>149.99600000000001</v>
      </c>
      <c r="O6126" s="148">
        <v>27.501000000000001</v>
      </c>
      <c r="P6126" s="148">
        <v>0</v>
      </c>
      <c r="Q6126" s="21">
        <f t="shared" si="954"/>
        <v>405.42031400000002</v>
      </c>
      <c r="R6126" s="21">
        <f t="shared" si="955"/>
        <v>556.95256700000004</v>
      </c>
      <c r="S6126" s="21">
        <f t="shared" si="956"/>
        <v>292.64219600000001</v>
      </c>
      <c r="T6126" s="21">
        <f t="shared" si="957"/>
        <v>87.343176000000014</v>
      </c>
      <c r="U6126" s="22">
        <f t="shared" si="958"/>
        <v>1342.3582530000001</v>
      </c>
      <c r="V6126" s="39">
        <f t="shared" si="959"/>
        <v>0.94634236395552962</v>
      </c>
    </row>
    <row r="6127" spans="1:22">
      <c r="A6127">
        <v>6122</v>
      </c>
      <c r="B6127" s="155">
        <f t="shared" si="960"/>
        <v>41530</v>
      </c>
      <c r="C6127" s="148">
        <f t="shared" si="951"/>
        <v>2013</v>
      </c>
      <c r="D6127" s="148">
        <f t="shared" si="952"/>
        <v>9</v>
      </c>
      <c r="E6127" s="152">
        <v>2</v>
      </c>
      <c r="F6127" s="153">
        <v>298.46699999999998</v>
      </c>
      <c r="G6127" s="154">
        <v>609.59</v>
      </c>
      <c r="H6127" s="154">
        <v>352.96199999999999</v>
      </c>
      <c r="I6127" s="154">
        <v>68.171999999999997</v>
      </c>
      <c r="J6127" s="151">
        <v>0</v>
      </c>
      <c r="K6127" s="149">
        <f t="shared" si="953"/>
        <v>1329.191</v>
      </c>
      <c r="L6127" s="148">
        <v>145.32599999999999</v>
      </c>
      <c r="M6127" s="148">
        <v>172.54</v>
      </c>
      <c r="N6127" s="148">
        <v>128.923</v>
      </c>
      <c r="O6127" s="148">
        <v>18.219000000000001</v>
      </c>
      <c r="P6127" s="148">
        <v>0</v>
      </c>
      <c r="Q6127" s="21">
        <f t="shared" si="954"/>
        <v>407.34877799999998</v>
      </c>
      <c r="R6127" s="21">
        <f t="shared" si="955"/>
        <v>551.61037999999996</v>
      </c>
      <c r="S6127" s="21">
        <f t="shared" si="956"/>
        <v>251.528773</v>
      </c>
      <c r="T6127" s="21">
        <f t="shared" si="957"/>
        <v>57.863544000000005</v>
      </c>
      <c r="U6127" s="22">
        <f t="shared" si="958"/>
        <v>1268.3514749999999</v>
      </c>
      <c r="V6127" s="39">
        <f t="shared" si="959"/>
        <v>0.95422815456920784</v>
      </c>
    </row>
    <row r="6128" spans="1:22">
      <c r="A6128">
        <v>6123</v>
      </c>
      <c r="B6128" s="155">
        <f t="shared" si="960"/>
        <v>41530</v>
      </c>
      <c r="C6128" s="148">
        <f t="shared" si="951"/>
        <v>2013</v>
      </c>
      <c r="D6128" s="148">
        <f t="shared" si="952"/>
        <v>9</v>
      </c>
      <c r="E6128" s="152">
        <v>3</v>
      </c>
      <c r="F6128" s="153">
        <v>294.43900000000002</v>
      </c>
      <c r="G6128" s="154">
        <v>608.61199999999997</v>
      </c>
      <c r="H6128" s="154">
        <v>339.76600000000002</v>
      </c>
      <c r="I6128" s="154">
        <v>55.38</v>
      </c>
      <c r="J6128" s="151">
        <v>0</v>
      </c>
      <c r="K6128" s="149">
        <f t="shared" si="953"/>
        <v>1298.1970000000001</v>
      </c>
      <c r="L6128" s="148">
        <v>142.69</v>
      </c>
      <c r="M6128" s="148">
        <v>172.39</v>
      </c>
      <c r="N6128" s="148">
        <v>125.238</v>
      </c>
      <c r="O6128" s="148">
        <v>14.837999999999999</v>
      </c>
      <c r="P6128" s="148">
        <v>0</v>
      </c>
      <c r="Q6128" s="21">
        <f t="shared" si="954"/>
        <v>399.96006999999997</v>
      </c>
      <c r="R6128" s="21">
        <f t="shared" si="955"/>
        <v>551.13082999999995</v>
      </c>
      <c r="S6128" s="21">
        <f t="shared" si="956"/>
        <v>244.339338</v>
      </c>
      <c r="T6128" s="21">
        <f t="shared" si="957"/>
        <v>47.125487999999997</v>
      </c>
      <c r="U6128" s="22">
        <f t="shared" si="958"/>
        <v>1242.5557259999998</v>
      </c>
      <c r="V6128" s="39">
        <f t="shared" si="959"/>
        <v>0.95713957588871312</v>
      </c>
    </row>
    <row r="6129" spans="1:22">
      <c r="A6129">
        <v>6124</v>
      </c>
      <c r="B6129" s="155">
        <f t="shared" si="960"/>
        <v>41530</v>
      </c>
      <c r="C6129" s="148">
        <f t="shared" si="951"/>
        <v>2013</v>
      </c>
      <c r="D6129" s="148">
        <f t="shared" si="952"/>
        <v>9</v>
      </c>
      <c r="E6129" s="152">
        <v>4</v>
      </c>
      <c r="F6129" s="153">
        <v>290.46199999999999</v>
      </c>
      <c r="G6129" s="154">
        <v>608.85299999999995</v>
      </c>
      <c r="H6129" s="154">
        <v>342.81599999999997</v>
      </c>
      <c r="I6129" s="154">
        <v>50.133000000000003</v>
      </c>
      <c r="J6129" s="151">
        <v>0</v>
      </c>
      <c r="K6129" s="149">
        <f t="shared" si="953"/>
        <v>1292.2639999999999</v>
      </c>
      <c r="L6129" s="148">
        <v>141.28800000000001</v>
      </c>
      <c r="M6129" s="148">
        <v>172.417</v>
      </c>
      <c r="N6129" s="148">
        <v>127.197</v>
      </c>
      <c r="O6129" s="148">
        <v>13.680999999999999</v>
      </c>
      <c r="P6129" s="148">
        <v>0</v>
      </c>
      <c r="Q6129" s="21">
        <f t="shared" si="954"/>
        <v>396.03026400000005</v>
      </c>
      <c r="R6129" s="21">
        <f t="shared" si="955"/>
        <v>551.21714900000006</v>
      </c>
      <c r="S6129" s="21">
        <f t="shared" si="956"/>
        <v>248.16134700000001</v>
      </c>
      <c r="T6129" s="21">
        <f t="shared" si="957"/>
        <v>43.450856000000002</v>
      </c>
      <c r="U6129" s="22">
        <f t="shared" si="958"/>
        <v>1238.859616</v>
      </c>
      <c r="V6129" s="39">
        <f t="shared" si="959"/>
        <v>0.95867378182786189</v>
      </c>
    </row>
    <row r="6130" spans="1:22">
      <c r="A6130">
        <v>6125</v>
      </c>
      <c r="B6130" s="155">
        <f t="shared" si="960"/>
        <v>41530</v>
      </c>
      <c r="C6130" s="148">
        <f t="shared" si="951"/>
        <v>2013</v>
      </c>
      <c r="D6130" s="148">
        <f t="shared" si="952"/>
        <v>9</v>
      </c>
      <c r="E6130" s="152">
        <v>5</v>
      </c>
      <c r="F6130" s="153">
        <v>291.13600000000002</v>
      </c>
      <c r="G6130" s="154">
        <v>608.21100000000001</v>
      </c>
      <c r="H6130" s="154">
        <v>339.79700000000003</v>
      </c>
      <c r="I6130" s="154">
        <v>44.688000000000002</v>
      </c>
      <c r="J6130" s="151">
        <v>0</v>
      </c>
      <c r="K6130" s="149">
        <f t="shared" si="953"/>
        <v>1283.8320000000001</v>
      </c>
      <c r="L6130" s="148">
        <v>141.43</v>
      </c>
      <c r="M6130" s="148">
        <v>172.261</v>
      </c>
      <c r="N6130" s="148">
        <v>127.476</v>
      </c>
      <c r="O6130" s="148">
        <v>12.074</v>
      </c>
      <c r="P6130" s="148">
        <v>0</v>
      </c>
      <c r="Q6130" s="21">
        <f t="shared" si="954"/>
        <v>396.42829</v>
      </c>
      <c r="R6130" s="21">
        <f t="shared" si="955"/>
        <v>550.71841700000004</v>
      </c>
      <c r="S6130" s="21">
        <f t="shared" si="956"/>
        <v>248.70567600000001</v>
      </c>
      <c r="T6130" s="21">
        <f t="shared" si="957"/>
        <v>38.347024000000005</v>
      </c>
      <c r="U6130" s="22">
        <f t="shared" si="958"/>
        <v>1234.1994070000001</v>
      </c>
      <c r="V6130" s="39">
        <f t="shared" si="959"/>
        <v>0.96134027427264623</v>
      </c>
    </row>
    <row r="6131" spans="1:22">
      <c r="A6131">
        <v>6126</v>
      </c>
      <c r="B6131" s="155">
        <f t="shared" si="960"/>
        <v>41530</v>
      </c>
      <c r="C6131" s="148">
        <f t="shared" si="951"/>
        <v>2013</v>
      </c>
      <c r="D6131" s="148">
        <f t="shared" si="952"/>
        <v>9</v>
      </c>
      <c r="E6131" s="152">
        <v>6</v>
      </c>
      <c r="F6131" s="153">
        <v>291.33</v>
      </c>
      <c r="G6131" s="154">
        <v>653.39700000000005</v>
      </c>
      <c r="H6131" s="154">
        <v>294.125</v>
      </c>
      <c r="I6131" s="154">
        <v>39.636000000000003</v>
      </c>
      <c r="J6131" s="151">
        <v>0</v>
      </c>
      <c r="K6131" s="149">
        <f t="shared" si="953"/>
        <v>1278.4880000000001</v>
      </c>
      <c r="L6131" s="148">
        <v>141.935</v>
      </c>
      <c r="M6131" s="148">
        <v>183.87799999999999</v>
      </c>
      <c r="N6131" s="148">
        <v>111.154</v>
      </c>
      <c r="O6131" s="148">
        <v>10.566000000000001</v>
      </c>
      <c r="P6131" s="148">
        <v>0</v>
      </c>
      <c r="Q6131" s="21">
        <f t="shared" si="954"/>
        <v>397.84380499999997</v>
      </c>
      <c r="R6131" s="21">
        <f t="shared" si="955"/>
        <v>587.85796599999992</v>
      </c>
      <c r="S6131" s="21">
        <f t="shared" si="956"/>
        <v>216.86145400000001</v>
      </c>
      <c r="T6131" s="21">
        <f t="shared" si="957"/>
        <v>33.557616000000003</v>
      </c>
      <c r="U6131" s="22">
        <f t="shared" si="958"/>
        <v>1236.1208409999999</v>
      </c>
      <c r="V6131" s="39">
        <f t="shared" si="959"/>
        <v>0.96686151219252736</v>
      </c>
    </row>
    <row r="6132" spans="1:22">
      <c r="A6132">
        <v>6127</v>
      </c>
      <c r="B6132" s="155">
        <f t="shared" si="960"/>
        <v>41530</v>
      </c>
      <c r="C6132" s="148">
        <f t="shared" si="951"/>
        <v>2013</v>
      </c>
      <c r="D6132" s="148">
        <f t="shared" si="952"/>
        <v>9</v>
      </c>
      <c r="E6132" s="152">
        <v>7</v>
      </c>
      <c r="F6132" s="153">
        <v>292.40699999999998</v>
      </c>
      <c r="G6132" s="154">
        <v>839.74900000000002</v>
      </c>
      <c r="H6132" s="154">
        <v>183.32300000000001</v>
      </c>
      <c r="I6132" s="154">
        <v>39.517000000000003</v>
      </c>
      <c r="J6132" s="151">
        <v>0</v>
      </c>
      <c r="K6132" s="149">
        <f t="shared" si="953"/>
        <v>1354.9960000000001</v>
      </c>
      <c r="L6132" s="148">
        <v>142.71899999999999</v>
      </c>
      <c r="M6132" s="148">
        <v>229.31800000000001</v>
      </c>
      <c r="N6132" s="148">
        <v>75.397000000000006</v>
      </c>
      <c r="O6132" s="148">
        <v>10.741</v>
      </c>
      <c r="P6132" s="148">
        <v>0</v>
      </c>
      <c r="Q6132" s="21">
        <f t="shared" si="954"/>
        <v>400.04135699999995</v>
      </c>
      <c r="R6132" s="21">
        <f t="shared" si="955"/>
        <v>733.12964600000009</v>
      </c>
      <c r="S6132" s="21">
        <f t="shared" si="956"/>
        <v>147.09954700000003</v>
      </c>
      <c r="T6132" s="21">
        <f t="shared" si="957"/>
        <v>34.113416000000001</v>
      </c>
      <c r="U6132" s="22">
        <f t="shared" si="958"/>
        <v>1314.3839659999999</v>
      </c>
      <c r="V6132" s="39">
        <f t="shared" si="959"/>
        <v>0.97002793070975835</v>
      </c>
    </row>
    <row r="6133" spans="1:22">
      <c r="A6133">
        <v>6128</v>
      </c>
      <c r="B6133" s="155">
        <f t="shared" si="960"/>
        <v>41530</v>
      </c>
      <c r="C6133" s="148">
        <f t="shared" si="951"/>
        <v>2013</v>
      </c>
      <c r="D6133" s="148">
        <f t="shared" si="952"/>
        <v>9</v>
      </c>
      <c r="E6133" s="152">
        <v>8</v>
      </c>
      <c r="F6133" s="153">
        <v>290.90499999999997</v>
      </c>
      <c r="G6133" s="154">
        <v>1089.808</v>
      </c>
      <c r="H6133" s="154">
        <v>0.46800000000000003</v>
      </c>
      <c r="I6133" s="154">
        <v>43.673999999999999</v>
      </c>
      <c r="J6133" s="151">
        <v>0</v>
      </c>
      <c r="K6133" s="149">
        <f t="shared" si="953"/>
        <v>1424.855</v>
      </c>
      <c r="L6133" s="148">
        <v>143.05600000000001</v>
      </c>
      <c r="M6133" s="148">
        <v>281.399</v>
      </c>
      <c r="N6133" s="148">
        <v>0.629</v>
      </c>
      <c r="O6133" s="148">
        <v>11.725</v>
      </c>
      <c r="P6133" s="148">
        <v>0</v>
      </c>
      <c r="Q6133" s="21">
        <f t="shared" si="954"/>
        <v>400.98596800000001</v>
      </c>
      <c r="R6133" s="21">
        <f t="shared" si="955"/>
        <v>899.63260300000002</v>
      </c>
      <c r="S6133" s="21">
        <f t="shared" si="956"/>
        <v>1.227179</v>
      </c>
      <c r="T6133" s="21">
        <f t="shared" si="957"/>
        <v>37.238599999999998</v>
      </c>
      <c r="U6133" s="22">
        <f t="shared" si="958"/>
        <v>1339.0843499999999</v>
      </c>
      <c r="V6133" s="39">
        <f t="shared" si="959"/>
        <v>0.93980394496282071</v>
      </c>
    </row>
    <row r="6134" spans="1:22">
      <c r="A6134">
        <v>6129</v>
      </c>
      <c r="B6134" s="155">
        <f t="shared" si="960"/>
        <v>41530</v>
      </c>
      <c r="C6134" s="148">
        <f t="shared" si="951"/>
        <v>2013</v>
      </c>
      <c r="D6134" s="148">
        <f t="shared" si="952"/>
        <v>9</v>
      </c>
      <c r="E6134" s="152">
        <v>9</v>
      </c>
      <c r="F6134" s="153">
        <v>289.88099999999997</v>
      </c>
      <c r="G6134" s="154">
        <v>1120.393</v>
      </c>
      <c r="H6134" s="154">
        <v>30.404</v>
      </c>
      <c r="I6134" s="154">
        <v>66.533000000000001</v>
      </c>
      <c r="J6134" s="151">
        <v>0</v>
      </c>
      <c r="K6134" s="149">
        <f t="shared" si="953"/>
        <v>1507.2109999999998</v>
      </c>
      <c r="L6134" s="148">
        <v>141.142</v>
      </c>
      <c r="M6134" s="148">
        <v>288.88099999999997</v>
      </c>
      <c r="N6134" s="148">
        <v>14.763</v>
      </c>
      <c r="O6134" s="148">
        <v>19.206</v>
      </c>
      <c r="P6134" s="148">
        <v>0</v>
      </c>
      <c r="Q6134" s="21">
        <f t="shared" si="954"/>
        <v>395.62102599999997</v>
      </c>
      <c r="R6134" s="21">
        <f t="shared" si="955"/>
        <v>923.55255699999998</v>
      </c>
      <c r="S6134" s="21">
        <f t="shared" si="956"/>
        <v>28.802613000000001</v>
      </c>
      <c r="T6134" s="21">
        <f t="shared" si="957"/>
        <v>60.998256000000005</v>
      </c>
      <c r="U6134" s="22">
        <f t="shared" si="958"/>
        <v>1408.9744520000002</v>
      </c>
      <c r="V6134" s="39">
        <f t="shared" si="959"/>
        <v>0.93482229893492041</v>
      </c>
    </row>
    <row r="6135" spans="1:22">
      <c r="A6135">
        <v>6130</v>
      </c>
      <c r="B6135" s="155">
        <f t="shared" si="960"/>
        <v>41530</v>
      </c>
      <c r="C6135" s="148">
        <f t="shared" si="951"/>
        <v>2013</v>
      </c>
      <c r="D6135" s="148">
        <f t="shared" si="952"/>
        <v>9</v>
      </c>
      <c r="E6135" s="152">
        <v>10</v>
      </c>
      <c r="F6135" s="153">
        <v>288.61</v>
      </c>
      <c r="G6135" s="154">
        <v>1127.4110000000001</v>
      </c>
      <c r="H6135" s="154">
        <v>25.295999999999999</v>
      </c>
      <c r="I6135" s="154">
        <v>139.06100000000001</v>
      </c>
      <c r="J6135" s="151">
        <v>0</v>
      </c>
      <c r="K6135" s="149">
        <f t="shared" si="953"/>
        <v>1580.3780000000002</v>
      </c>
      <c r="L6135" s="148">
        <v>140.19399999999999</v>
      </c>
      <c r="M6135" s="148">
        <v>289.98700000000002</v>
      </c>
      <c r="N6135" s="148">
        <v>10.977</v>
      </c>
      <c r="O6135" s="148">
        <v>40.340000000000003</v>
      </c>
      <c r="P6135" s="148">
        <v>0</v>
      </c>
      <c r="Q6135" s="21">
        <f t="shared" si="954"/>
        <v>392.96378199999998</v>
      </c>
      <c r="R6135" s="21">
        <f t="shared" si="955"/>
        <v>927.08843900000011</v>
      </c>
      <c r="S6135" s="21">
        <f t="shared" si="956"/>
        <v>21.416127000000003</v>
      </c>
      <c r="T6135" s="21">
        <f t="shared" si="957"/>
        <v>128.11984000000001</v>
      </c>
      <c r="U6135" s="22">
        <f t="shared" si="958"/>
        <v>1469.5881880000002</v>
      </c>
      <c r="V6135" s="39">
        <f t="shared" si="959"/>
        <v>0.92989663738675177</v>
      </c>
    </row>
    <row r="6136" spans="1:22">
      <c r="A6136">
        <v>6131</v>
      </c>
      <c r="B6136" s="155">
        <f t="shared" si="960"/>
        <v>41530</v>
      </c>
      <c r="C6136" s="148">
        <f t="shared" si="951"/>
        <v>2013</v>
      </c>
      <c r="D6136" s="148">
        <f t="shared" si="952"/>
        <v>9</v>
      </c>
      <c r="E6136" s="152">
        <v>11</v>
      </c>
      <c r="F6136" s="153">
        <v>291.97800000000001</v>
      </c>
      <c r="G6136" s="154">
        <v>1121.979</v>
      </c>
      <c r="H6136" s="154">
        <v>23.954999999999998</v>
      </c>
      <c r="I6136" s="154">
        <v>178.571</v>
      </c>
      <c r="J6136" s="151">
        <v>0</v>
      </c>
      <c r="K6136" s="149">
        <f t="shared" si="953"/>
        <v>1616.4829999999999</v>
      </c>
      <c r="L6136" s="148">
        <v>142.48500000000001</v>
      </c>
      <c r="M6136" s="148">
        <v>288.125</v>
      </c>
      <c r="N6136" s="148">
        <v>6.9740000000000002</v>
      </c>
      <c r="O6136" s="148">
        <v>54.667000000000002</v>
      </c>
      <c r="P6136" s="148">
        <v>0</v>
      </c>
      <c r="Q6136" s="21">
        <f t="shared" si="954"/>
        <v>399.38545500000004</v>
      </c>
      <c r="R6136" s="21">
        <f t="shared" si="955"/>
        <v>921.135625</v>
      </c>
      <c r="S6136" s="21">
        <f t="shared" si="956"/>
        <v>13.606274000000001</v>
      </c>
      <c r="T6136" s="21">
        <f t="shared" si="957"/>
        <v>173.62239200000002</v>
      </c>
      <c r="U6136" s="22">
        <f t="shared" si="958"/>
        <v>1507.749746</v>
      </c>
      <c r="V6136" s="39">
        <f t="shared" si="959"/>
        <v>0.93273467521774123</v>
      </c>
    </row>
    <row r="6137" spans="1:22">
      <c r="A6137">
        <v>6132</v>
      </c>
      <c r="B6137" s="155">
        <f t="shared" si="960"/>
        <v>41530</v>
      </c>
      <c r="C6137" s="148">
        <f t="shared" si="951"/>
        <v>2013</v>
      </c>
      <c r="D6137" s="148">
        <f t="shared" si="952"/>
        <v>9</v>
      </c>
      <c r="E6137" s="152">
        <v>12</v>
      </c>
      <c r="F6137" s="153">
        <v>294.678</v>
      </c>
      <c r="G6137" s="154">
        <v>1076.3219999999999</v>
      </c>
      <c r="H6137" s="154">
        <v>83.85</v>
      </c>
      <c r="I6137" s="154">
        <v>175.655</v>
      </c>
      <c r="J6137" s="151">
        <v>0</v>
      </c>
      <c r="K6137" s="149">
        <f t="shared" si="953"/>
        <v>1630.5049999999999</v>
      </c>
      <c r="L6137" s="148">
        <v>142.345</v>
      </c>
      <c r="M6137" s="148">
        <v>277.71199999999999</v>
      </c>
      <c r="N6137" s="148">
        <v>31.260999999999999</v>
      </c>
      <c r="O6137" s="148">
        <v>53.951999999999998</v>
      </c>
      <c r="P6137" s="148">
        <v>0</v>
      </c>
      <c r="Q6137" s="21">
        <f t="shared" si="954"/>
        <v>398.99303499999996</v>
      </c>
      <c r="R6137" s="21">
        <f t="shared" si="955"/>
        <v>887.84526399999993</v>
      </c>
      <c r="S6137" s="21">
        <f t="shared" si="956"/>
        <v>60.990211000000002</v>
      </c>
      <c r="T6137" s="21">
        <f t="shared" si="957"/>
        <v>171.351552</v>
      </c>
      <c r="U6137" s="22">
        <f t="shared" si="958"/>
        <v>1519.1800620000001</v>
      </c>
      <c r="V6137" s="39">
        <f t="shared" si="959"/>
        <v>0.93172364512834993</v>
      </c>
    </row>
    <row r="6138" spans="1:22">
      <c r="A6138">
        <v>6133</v>
      </c>
      <c r="B6138" s="155">
        <f t="shared" si="960"/>
        <v>41530</v>
      </c>
      <c r="C6138" s="148">
        <f t="shared" si="951"/>
        <v>2013</v>
      </c>
      <c r="D6138" s="148">
        <f t="shared" si="952"/>
        <v>9</v>
      </c>
      <c r="E6138" s="152">
        <v>13</v>
      </c>
      <c r="F6138" s="153">
        <v>290.02100000000002</v>
      </c>
      <c r="G6138" s="154">
        <v>1069.354</v>
      </c>
      <c r="H6138" s="154">
        <v>80.206000000000003</v>
      </c>
      <c r="I6138" s="154">
        <v>178.249</v>
      </c>
      <c r="J6138" s="151">
        <v>0</v>
      </c>
      <c r="K6138" s="149">
        <f t="shared" si="953"/>
        <v>1617.83</v>
      </c>
      <c r="L6138" s="148">
        <v>140.696</v>
      </c>
      <c r="M6138" s="148">
        <v>277.04500000000002</v>
      </c>
      <c r="N6138" s="148">
        <v>31.282</v>
      </c>
      <c r="O6138" s="148">
        <v>54.686999999999998</v>
      </c>
      <c r="P6138" s="148">
        <v>0</v>
      </c>
      <c r="Q6138" s="21">
        <f t="shared" si="954"/>
        <v>394.37088799999998</v>
      </c>
      <c r="R6138" s="21">
        <f t="shared" si="955"/>
        <v>885.71286500000008</v>
      </c>
      <c r="S6138" s="21">
        <f t="shared" si="956"/>
        <v>61.031182000000001</v>
      </c>
      <c r="T6138" s="21">
        <f t="shared" si="957"/>
        <v>173.685912</v>
      </c>
      <c r="U6138" s="22">
        <f t="shared" si="958"/>
        <v>1514.800847</v>
      </c>
      <c r="V6138" s="39">
        <f t="shared" si="959"/>
        <v>0.93631645290296261</v>
      </c>
    </row>
    <row r="6139" spans="1:22">
      <c r="A6139">
        <v>6134</v>
      </c>
      <c r="B6139" s="155">
        <f t="shared" si="960"/>
        <v>41530</v>
      </c>
      <c r="C6139" s="148">
        <f t="shared" si="951"/>
        <v>2013</v>
      </c>
      <c r="D6139" s="148">
        <f t="shared" si="952"/>
        <v>9</v>
      </c>
      <c r="E6139" s="152">
        <v>14</v>
      </c>
      <c r="F6139" s="153">
        <v>288.28500000000003</v>
      </c>
      <c r="G6139" s="154">
        <v>1074.8340000000001</v>
      </c>
      <c r="H6139" s="154">
        <v>141.58099999999999</v>
      </c>
      <c r="I6139" s="154">
        <v>175.709</v>
      </c>
      <c r="J6139" s="151">
        <v>0</v>
      </c>
      <c r="K6139" s="149">
        <f t="shared" si="953"/>
        <v>1680.4090000000001</v>
      </c>
      <c r="L6139" s="148">
        <v>139.554</v>
      </c>
      <c r="M6139" s="148">
        <v>277.84100000000001</v>
      </c>
      <c r="N6139" s="148">
        <v>49.655000000000001</v>
      </c>
      <c r="O6139" s="148">
        <v>54.14</v>
      </c>
      <c r="P6139" s="148">
        <v>0</v>
      </c>
      <c r="Q6139" s="21">
        <f t="shared" si="954"/>
        <v>391.16986200000002</v>
      </c>
      <c r="R6139" s="21">
        <f t="shared" si="955"/>
        <v>888.25767700000006</v>
      </c>
      <c r="S6139" s="21">
        <f t="shared" si="956"/>
        <v>96.876905000000008</v>
      </c>
      <c r="T6139" s="21">
        <f t="shared" si="957"/>
        <v>171.94864000000001</v>
      </c>
      <c r="U6139" s="22">
        <f t="shared" si="958"/>
        <v>1548.2530840000002</v>
      </c>
      <c r="V6139" s="39">
        <f t="shared" si="959"/>
        <v>0.9213549106199741</v>
      </c>
    </row>
    <row r="6140" spans="1:22">
      <c r="A6140">
        <v>6135</v>
      </c>
      <c r="B6140" s="155">
        <f t="shared" si="960"/>
        <v>41530</v>
      </c>
      <c r="C6140" s="148">
        <f t="shared" si="951"/>
        <v>2013</v>
      </c>
      <c r="D6140" s="148">
        <f t="shared" si="952"/>
        <v>9</v>
      </c>
      <c r="E6140" s="152">
        <v>15</v>
      </c>
      <c r="F6140" s="153">
        <v>287.88900000000001</v>
      </c>
      <c r="G6140" s="154">
        <v>1076.175</v>
      </c>
      <c r="H6140" s="154">
        <v>52.258000000000003</v>
      </c>
      <c r="I6140" s="154">
        <v>178.53800000000001</v>
      </c>
      <c r="J6140" s="151">
        <v>0</v>
      </c>
      <c r="K6140" s="149">
        <f t="shared" si="953"/>
        <v>1594.86</v>
      </c>
      <c r="L6140" s="148">
        <v>140.02000000000001</v>
      </c>
      <c r="M6140" s="148">
        <v>277.27499999999998</v>
      </c>
      <c r="N6140" s="148">
        <v>23.12</v>
      </c>
      <c r="O6140" s="148">
        <v>57.537999999999997</v>
      </c>
      <c r="P6140" s="148">
        <v>0</v>
      </c>
      <c r="Q6140" s="21">
        <f t="shared" si="954"/>
        <v>392.47606000000002</v>
      </c>
      <c r="R6140" s="21">
        <f t="shared" si="955"/>
        <v>886.44817499999999</v>
      </c>
      <c r="S6140" s="21">
        <f t="shared" si="956"/>
        <v>45.107120000000002</v>
      </c>
      <c r="T6140" s="21">
        <f t="shared" si="957"/>
        <v>182.74068800000001</v>
      </c>
      <c r="U6140" s="22">
        <f t="shared" si="958"/>
        <v>1506.7720429999999</v>
      </c>
      <c r="V6140" s="39">
        <f t="shared" si="959"/>
        <v>0.94476759276676325</v>
      </c>
    </row>
    <row r="6141" spans="1:22">
      <c r="A6141">
        <v>6136</v>
      </c>
      <c r="B6141" s="155">
        <f t="shared" si="960"/>
        <v>41530</v>
      </c>
      <c r="C6141" s="148">
        <f t="shared" si="951"/>
        <v>2013</v>
      </c>
      <c r="D6141" s="148">
        <f t="shared" si="952"/>
        <v>9</v>
      </c>
      <c r="E6141" s="152">
        <v>16</v>
      </c>
      <c r="F6141" s="153">
        <v>287.10199999999998</v>
      </c>
      <c r="G6141" s="154">
        <v>1029.8530000000001</v>
      </c>
      <c r="H6141" s="154">
        <v>95.284000000000006</v>
      </c>
      <c r="I6141" s="154">
        <v>184.298</v>
      </c>
      <c r="J6141" s="151">
        <v>0</v>
      </c>
      <c r="K6141" s="149">
        <f t="shared" si="953"/>
        <v>1596.537</v>
      </c>
      <c r="L6141" s="148">
        <v>139.71700000000001</v>
      </c>
      <c r="M6141" s="148">
        <v>265.45299999999997</v>
      </c>
      <c r="N6141" s="148">
        <v>40.838000000000001</v>
      </c>
      <c r="O6141" s="148">
        <v>58.533999999999999</v>
      </c>
      <c r="P6141" s="148">
        <v>0</v>
      </c>
      <c r="Q6141" s="21">
        <f t="shared" si="954"/>
        <v>391.62675100000001</v>
      </c>
      <c r="R6141" s="21">
        <f t="shared" si="955"/>
        <v>848.65324099999998</v>
      </c>
      <c r="S6141" s="21">
        <f t="shared" si="956"/>
        <v>79.674938000000012</v>
      </c>
      <c r="T6141" s="21">
        <f t="shared" si="957"/>
        <v>185.90398400000001</v>
      </c>
      <c r="U6141" s="22">
        <f t="shared" si="958"/>
        <v>1505.8589140000001</v>
      </c>
      <c r="V6141" s="39">
        <f t="shared" si="959"/>
        <v>0.94320326682062494</v>
      </c>
    </row>
    <row r="6142" spans="1:22">
      <c r="A6142">
        <v>6137</v>
      </c>
      <c r="B6142" s="155">
        <f t="shared" si="960"/>
        <v>41530</v>
      </c>
      <c r="C6142" s="148">
        <f t="shared" si="951"/>
        <v>2013</v>
      </c>
      <c r="D6142" s="148">
        <f t="shared" si="952"/>
        <v>9</v>
      </c>
      <c r="E6142" s="152">
        <v>17</v>
      </c>
      <c r="F6142" s="153">
        <v>288.37900000000002</v>
      </c>
      <c r="G6142" s="154">
        <v>1046.3630000000001</v>
      </c>
      <c r="H6142" s="154">
        <v>100.04900000000001</v>
      </c>
      <c r="I6142" s="154">
        <v>174.595</v>
      </c>
      <c r="J6142" s="151">
        <v>0</v>
      </c>
      <c r="K6142" s="149">
        <f t="shared" si="953"/>
        <v>1609.3860000000002</v>
      </c>
      <c r="L6142" s="148">
        <v>140.06800000000001</v>
      </c>
      <c r="M6142" s="148">
        <v>279.03399999999999</v>
      </c>
      <c r="N6142" s="148">
        <v>45.360999999999997</v>
      </c>
      <c r="O6142" s="148">
        <v>56.29</v>
      </c>
      <c r="P6142" s="148">
        <v>0</v>
      </c>
      <c r="Q6142" s="21">
        <f t="shared" si="954"/>
        <v>392.61060400000002</v>
      </c>
      <c r="R6142" s="21">
        <f t="shared" si="955"/>
        <v>892.07169799999997</v>
      </c>
      <c r="S6142" s="21">
        <f t="shared" si="956"/>
        <v>88.499310999999992</v>
      </c>
      <c r="T6142" s="21">
        <f t="shared" si="957"/>
        <v>178.77704</v>
      </c>
      <c r="U6142" s="22">
        <f t="shared" si="958"/>
        <v>1551.9586529999999</v>
      </c>
      <c r="V6142" s="39">
        <f t="shared" si="959"/>
        <v>0.96431723216183052</v>
      </c>
    </row>
    <row r="6143" spans="1:22">
      <c r="A6143">
        <v>6138</v>
      </c>
      <c r="B6143" s="155">
        <f t="shared" si="960"/>
        <v>41530</v>
      </c>
      <c r="C6143" s="148">
        <f t="shared" si="951"/>
        <v>2013</v>
      </c>
      <c r="D6143" s="148">
        <f t="shared" si="952"/>
        <v>9</v>
      </c>
      <c r="E6143" s="152">
        <v>18</v>
      </c>
      <c r="F6143" s="153">
        <v>302.31599999999997</v>
      </c>
      <c r="G6143" s="154">
        <v>1178.604</v>
      </c>
      <c r="H6143" s="154">
        <v>6.7460000000000004</v>
      </c>
      <c r="I6143" s="154">
        <v>163.82599999999999</v>
      </c>
      <c r="J6143" s="151">
        <v>0</v>
      </c>
      <c r="K6143" s="149">
        <f t="shared" si="953"/>
        <v>1651.4920000000002</v>
      </c>
      <c r="L6143" s="148">
        <v>147.815</v>
      </c>
      <c r="M6143" s="148">
        <v>318.38900000000001</v>
      </c>
      <c r="N6143" s="148">
        <v>6.2919999999999998</v>
      </c>
      <c r="O6143" s="148">
        <v>52.942999999999998</v>
      </c>
      <c r="P6143" s="148">
        <v>0</v>
      </c>
      <c r="Q6143" s="21">
        <f t="shared" si="954"/>
        <v>414.325445</v>
      </c>
      <c r="R6143" s="21">
        <f t="shared" si="955"/>
        <v>1017.889633</v>
      </c>
      <c r="S6143" s="21">
        <f t="shared" si="956"/>
        <v>12.275691999999999</v>
      </c>
      <c r="T6143" s="21">
        <f t="shared" si="957"/>
        <v>168.14696800000002</v>
      </c>
      <c r="U6143" s="22">
        <f t="shared" si="958"/>
        <v>1612.6377379999999</v>
      </c>
      <c r="V6143" s="39">
        <f t="shared" si="959"/>
        <v>0.97647323632206495</v>
      </c>
    </row>
    <row r="6144" spans="1:22">
      <c r="A6144">
        <v>6139</v>
      </c>
      <c r="B6144" s="155">
        <f t="shared" si="960"/>
        <v>41530</v>
      </c>
      <c r="C6144" s="148">
        <f t="shared" si="951"/>
        <v>2013</v>
      </c>
      <c r="D6144" s="148">
        <f t="shared" si="952"/>
        <v>9</v>
      </c>
      <c r="E6144" s="152">
        <v>19</v>
      </c>
      <c r="F6144" s="153">
        <v>314.63200000000001</v>
      </c>
      <c r="G6144" s="154">
        <v>1237.7560000000001</v>
      </c>
      <c r="H6144" s="154">
        <v>2.5230000000000001</v>
      </c>
      <c r="I6144" s="154">
        <v>182.78299999999999</v>
      </c>
      <c r="J6144" s="151">
        <v>0</v>
      </c>
      <c r="K6144" s="149">
        <f t="shared" si="953"/>
        <v>1737.694</v>
      </c>
      <c r="L6144" s="148">
        <v>153.93600000000001</v>
      </c>
      <c r="M6144" s="148">
        <v>336.101</v>
      </c>
      <c r="N6144" s="148">
        <v>2.8359999999999999</v>
      </c>
      <c r="O6144" s="148">
        <v>56.758000000000003</v>
      </c>
      <c r="P6144" s="148">
        <v>0</v>
      </c>
      <c r="Q6144" s="21">
        <f t="shared" si="954"/>
        <v>431.48260800000003</v>
      </c>
      <c r="R6144" s="21">
        <f t="shared" si="955"/>
        <v>1074.514897</v>
      </c>
      <c r="S6144" s="21">
        <f t="shared" si="956"/>
        <v>5.5330360000000001</v>
      </c>
      <c r="T6144" s="21">
        <f t="shared" si="957"/>
        <v>180.26340800000003</v>
      </c>
      <c r="U6144" s="22">
        <f t="shared" si="958"/>
        <v>1691.7939490000001</v>
      </c>
      <c r="V6144" s="39">
        <f t="shared" si="959"/>
        <v>0.97358565374571138</v>
      </c>
    </row>
    <row r="6145" spans="1:22">
      <c r="A6145">
        <v>6140</v>
      </c>
      <c r="B6145" s="155">
        <f t="shared" si="960"/>
        <v>41530</v>
      </c>
      <c r="C6145" s="148">
        <f t="shared" si="951"/>
        <v>2013</v>
      </c>
      <c r="D6145" s="148">
        <f t="shared" si="952"/>
        <v>9</v>
      </c>
      <c r="E6145" s="152">
        <v>20</v>
      </c>
      <c r="F6145" s="153">
        <v>318.14100000000002</v>
      </c>
      <c r="G6145" s="154">
        <v>1295.5740000000001</v>
      </c>
      <c r="H6145" s="154">
        <v>9.9049999999999994</v>
      </c>
      <c r="I6145" s="154">
        <v>205.92500000000001</v>
      </c>
      <c r="J6145" s="151">
        <v>0</v>
      </c>
      <c r="K6145" s="149">
        <f t="shared" si="953"/>
        <v>1829.5450000000001</v>
      </c>
      <c r="L6145" s="148">
        <v>156.19900000000001</v>
      </c>
      <c r="M6145" s="148">
        <v>359.06900000000002</v>
      </c>
      <c r="N6145" s="148">
        <v>13.766999999999999</v>
      </c>
      <c r="O6145" s="148">
        <v>68.959000000000003</v>
      </c>
      <c r="P6145" s="148">
        <v>0</v>
      </c>
      <c r="Q6145" s="21">
        <f t="shared" si="954"/>
        <v>437.82579700000002</v>
      </c>
      <c r="R6145" s="21">
        <f t="shared" si="955"/>
        <v>1147.943593</v>
      </c>
      <c r="S6145" s="21">
        <f t="shared" si="956"/>
        <v>26.859417000000001</v>
      </c>
      <c r="T6145" s="21">
        <f t="shared" si="957"/>
        <v>219.01378400000002</v>
      </c>
      <c r="U6145" s="22">
        <f t="shared" si="958"/>
        <v>1831.6425909999998</v>
      </c>
      <c r="V6145" s="39">
        <f t="shared" si="959"/>
        <v>1.0011465096513066</v>
      </c>
    </row>
    <row r="6146" spans="1:22">
      <c r="A6146">
        <v>6141</v>
      </c>
      <c r="B6146" s="155">
        <f t="shared" si="960"/>
        <v>41530</v>
      </c>
      <c r="C6146" s="148">
        <f t="shared" si="951"/>
        <v>2013</v>
      </c>
      <c r="D6146" s="148">
        <f t="shared" si="952"/>
        <v>9</v>
      </c>
      <c r="E6146" s="152">
        <v>21</v>
      </c>
      <c r="F6146" s="153">
        <v>327.267</v>
      </c>
      <c r="G6146" s="154">
        <v>1531.6220000000001</v>
      </c>
      <c r="H6146" s="154">
        <v>40.844999999999999</v>
      </c>
      <c r="I6146" s="154">
        <v>228.768</v>
      </c>
      <c r="J6146" s="151">
        <v>0</v>
      </c>
      <c r="K6146" s="149">
        <f t="shared" si="953"/>
        <v>2128.502</v>
      </c>
      <c r="L6146" s="148">
        <v>159.053</v>
      </c>
      <c r="M6146" s="148">
        <v>416.488</v>
      </c>
      <c r="N6146" s="148">
        <v>27.937000000000001</v>
      </c>
      <c r="O6146" s="148">
        <v>77.319000000000003</v>
      </c>
      <c r="P6146" s="148">
        <v>0</v>
      </c>
      <c r="Q6146" s="21">
        <f t="shared" si="954"/>
        <v>445.825559</v>
      </c>
      <c r="R6146" s="21">
        <f t="shared" si="955"/>
        <v>1331.5121360000001</v>
      </c>
      <c r="S6146" s="21">
        <f t="shared" si="956"/>
        <v>54.505087000000003</v>
      </c>
      <c r="T6146" s="21">
        <f t="shared" si="957"/>
        <v>245.56514400000003</v>
      </c>
      <c r="U6146" s="22">
        <f t="shared" si="958"/>
        <v>2077.4079260000003</v>
      </c>
      <c r="V6146" s="39">
        <f t="shared" si="959"/>
        <v>0.97599528964501814</v>
      </c>
    </row>
    <row r="6147" spans="1:22">
      <c r="A6147">
        <v>6142</v>
      </c>
      <c r="B6147" s="155">
        <f t="shared" si="960"/>
        <v>41530</v>
      </c>
      <c r="C6147" s="148">
        <f t="shared" si="951"/>
        <v>2013</v>
      </c>
      <c r="D6147" s="148">
        <f t="shared" si="952"/>
        <v>9</v>
      </c>
      <c r="E6147" s="152">
        <v>22</v>
      </c>
      <c r="F6147" s="153">
        <v>0</v>
      </c>
      <c r="G6147" s="154">
        <v>1604.769</v>
      </c>
      <c r="H6147" s="154">
        <v>0</v>
      </c>
      <c r="I6147" s="154">
        <v>214.53</v>
      </c>
      <c r="J6147" s="151">
        <v>0</v>
      </c>
      <c r="K6147" s="149">
        <f t="shared" si="953"/>
        <v>1819.299</v>
      </c>
      <c r="L6147" s="148">
        <v>0</v>
      </c>
      <c r="M6147" s="148">
        <v>442.22800000000001</v>
      </c>
      <c r="N6147" s="148">
        <v>0</v>
      </c>
      <c r="O6147" s="148">
        <v>74.986999999999995</v>
      </c>
      <c r="P6147" s="148">
        <v>0</v>
      </c>
      <c r="Q6147" s="21">
        <f t="shared" si="954"/>
        <v>0</v>
      </c>
      <c r="R6147" s="21">
        <f t="shared" si="955"/>
        <v>1413.8029160000001</v>
      </c>
      <c r="S6147" s="21">
        <f t="shared" si="956"/>
        <v>0</v>
      </c>
      <c r="T6147" s="21">
        <f t="shared" si="957"/>
        <v>238.15871200000001</v>
      </c>
      <c r="U6147" s="22">
        <f t="shared" si="958"/>
        <v>1651.961628</v>
      </c>
      <c r="V6147" s="39">
        <f t="shared" si="959"/>
        <v>0.9080209619199483</v>
      </c>
    </row>
    <row r="6148" spans="1:22">
      <c r="A6148">
        <v>6143</v>
      </c>
      <c r="B6148" s="155">
        <f t="shared" si="960"/>
        <v>41530</v>
      </c>
      <c r="C6148" s="148">
        <f t="shared" si="951"/>
        <v>2013</v>
      </c>
      <c r="D6148" s="148">
        <f t="shared" si="952"/>
        <v>9</v>
      </c>
      <c r="E6148" s="152">
        <v>23</v>
      </c>
      <c r="F6148" s="153">
        <v>38.619</v>
      </c>
      <c r="G6148" s="154">
        <v>1574.5709999999999</v>
      </c>
      <c r="H6148" s="154">
        <v>0</v>
      </c>
      <c r="I6148" s="154">
        <v>162.39699999999999</v>
      </c>
      <c r="J6148" s="151">
        <v>0</v>
      </c>
      <c r="K6148" s="149">
        <f t="shared" si="953"/>
        <v>1775.5869999999998</v>
      </c>
      <c r="L6148" s="148">
        <v>22.161000000000001</v>
      </c>
      <c r="M6148" s="148">
        <v>430.58199999999999</v>
      </c>
      <c r="N6148" s="148">
        <v>0</v>
      </c>
      <c r="O6148" s="148">
        <v>52.393999999999998</v>
      </c>
      <c r="P6148" s="148">
        <v>0</v>
      </c>
      <c r="Q6148" s="21">
        <f t="shared" si="954"/>
        <v>62.117283</v>
      </c>
      <c r="R6148" s="21">
        <f t="shared" si="955"/>
        <v>1376.5706540000001</v>
      </c>
      <c r="S6148" s="21">
        <f t="shared" si="956"/>
        <v>0</v>
      </c>
      <c r="T6148" s="21">
        <f t="shared" si="957"/>
        <v>166.403344</v>
      </c>
      <c r="U6148" s="22">
        <f t="shared" si="958"/>
        <v>1605.0912810000002</v>
      </c>
      <c r="V6148" s="39">
        <f t="shared" si="959"/>
        <v>0.90397782874058008</v>
      </c>
    </row>
    <row r="6149" spans="1:22">
      <c r="A6149">
        <v>6144</v>
      </c>
      <c r="B6149" s="155">
        <f t="shared" si="960"/>
        <v>41530</v>
      </c>
      <c r="C6149" s="148">
        <f t="shared" si="951"/>
        <v>2013</v>
      </c>
      <c r="D6149" s="148">
        <f t="shared" si="952"/>
        <v>9</v>
      </c>
      <c r="E6149" s="152">
        <v>24</v>
      </c>
      <c r="F6149" s="153">
        <v>0</v>
      </c>
      <c r="G6149" s="154">
        <v>1533.9</v>
      </c>
      <c r="H6149" s="154">
        <v>0</v>
      </c>
      <c r="I6149" s="154">
        <v>122.71</v>
      </c>
      <c r="J6149" s="151">
        <v>0</v>
      </c>
      <c r="K6149" s="149">
        <f t="shared" si="953"/>
        <v>1656.6100000000001</v>
      </c>
      <c r="L6149" s="148">
        <v>0</v>
      </c>
      <c r="M6149" s="148">
        <v>425.61599999999999</v>
      </c>
      <c r="N6149" s="148">
        <v>0</v>
      </c>
      <c r="O6149" s="148">
        <v>38.774000000000001</v>
      </c>
      <c r="P6149" s="148">
        <v>0</v>
      </c>
      <c r="Q6149" s="21">
        <f t="shared" si="954"/>
        <v>0</v>
      </c>
      <c r="R6149" s="21">
        <f t="shared" si="955"/>
        <v>1360.694352</v>
      </c>
      <c r="S6149" s="21">
        <f t="shared" si="956"/>
        <v>0</v>
      </c>
      <c r="T6149" s="21">
        <f t="shared" si="957"/>
        <v>123.146224</v>
      </c>
      <c r="U6149" s="22">
        <f t="shared" si="958"/>
        <v>1483.8405760000001</v>
      </c>
      <c r="V6149" s="39">
        <f t="shared" si="959"/>
        <v>0.89570905403202927</v>
      </c>
    </row>
    <row r="6150" spans="1:22">
      <c r="A6150">
        <v>6145</v>
      </c>
      <c r="B6150" s="155">
        <f t="shared" si="960"/>
        <v>41531</v>
      </c>
      <c r="C6150" s="148">
        <f t="shared" si="951"/>
        <v>2013</v>
      </c>
      <c r="D6150" s="148">
        <f t="shared" si="952"/>
        <v>9</v>
      </c>
      <c r="E6150" s="152">
        <v>1</v>
      </c>
      <c r="F6150" s="153">
        <v>0</v>
      </c>
      <c r="G6150" s="154">
        <v>1518.645</v>
      </c>
      <c r="H6150" s="154">
        <v>0</v>
      </c>
      <c r="I6150" s="154">
        <v>69.174999999999997</v>
      </c>
      <c r="J6150" s="151">
        <v>0</v>
      </c>
      <c r="K6150" s="149">
        <f t="shared" si="953"/>
        <v>1587.82</v>
      </c>
      <c r="L6150" s="148">
        <v>0</v>
      </c>
      <c r="M6150" s="148">
        <v>416.16399999999999</v>
      </c>
      <c r="N6150" s="148">
        <v>0</v>
      </c>
      <c r="O6150" s="148">
        <v>22.039000000000001</v>
      </c>
      <c r="P6150" s="148">
        <v>0</v>
      </c>
      <c r="Q6150" s="21">
        <f t="shared" si="954"/>
        <v>0</v>
      </c>
      <c r="R6150" s="21">
        <f t="shared" si="955"/>
        <v>1330.476308</v>
      </c>
      <c r="S6150" s="21">
        <f t="shared" si="956"/>
        <v>0</v>
      </c>
      <c r="T6150" s="21">
        <f t="shared" si="957"/>
        <v>69.995864000000012</v>
      </c>
      <c r="U6150" s="22">
        <f t="shared" si="958"/>
        <v>1400.472172</v>
      </c>
      <c r="V6150" s="39">
        <f t="shared" si="959"/>
        <v>0.88200940408862472</v>
      </c>
    </row>
    <row r="6151" spans="1:22">
      <c r="A6151">
        <v>6146</v>
      </c>
      <c r="B6151" s="155">
        <f t="shared" si="960"/>
        <v>41531</v>
      </c>
      <c r="C6151" s="148">
        <f t="shared" ref="C6151:C6214" si="961">YEAR(B6151)</f>
        <v>2013</v>
      </c>
      <c r="D6151" s="148">
        <f t="shared" ref="D6151:D6214" si="962">MONTH(B6151)</f>
        <v>9</v>
      </c>
      <c r="E6151" s="152">
        <v>2</v>
      </c>
      <c r="F6151" s="153">
        <v>0</v>
      </c>
      <c r="G6151" s="154">
        <v>1444.3910000000001</v>
      </c>
      <c r="H6151" s="154">
        <v>0</v>
      </c>
      <c r="I6151" s="154">
        <v>44.393000000000001</v>
      </c>
      <c r="J6151" s="151">
        <v>0</v>
      </c>
      <c r="K6151" s="149">
        <f t="shared" ref="K6151:K6214" si="963">SUM(F6151:J6151)</f>
        <v>1488.7840000000001</v>
      </c>
      <c r="L6151" s="148">
        <v>0</v>
      </c>
      <c r="M6151" s="148">
        <v>402.065</v>
      </c>
      <c r="N6151" s="148">
        <v>0</v>
      </c>
      <c r="O6151" s="148">
        <v>12.161</v>
      </c>
      <c r="P6151" s="148">
        <v>0</v>
      </c>
      <c r="Q6151" s="21">
        <f t="shared" ref="Q6151:Q6214" si="964">+$Q$2*L6151</f>
        <v>0</v>
      </c>
      <c r="R6151" s="21">
        <f t="shared" ref="R6151:R6214" si="965">+$R$2*M6151</f>
        <v>1285.401805</v>
      </c>
      <c r="S6151" s="21">
        <f t="shared" ref="S6151:S6214" si="966">+$S$2*N6151</f>
        <v>0</v>
      </c>
      <c r="T6151" s="21">
        <f t="shared" ref="T6151:T6214" si="967">+$T$2*O6151</f>
        <v>38.623336000000002</v>
      </c>
      <c r="U6151" s="22">
        <f t="shared" ref="U6151:U6214" si="968">SUM(Q6151:T6151)</f>
        <v>1324.0251410000001</v>
      </c>
      <c r="V6151" s="39">
        <f t="shared" ref="V6151:V6214" si="969">+U6151/K6151</f>
        <v>0.88933326862728235</v>
      </c>
    </row>
    <row r="6152" spans="1:22">
      <c r="A6152">
        <v>6147</v>
      </c>
      <c r="B6152" s="155">
        <f t="shared" si="960"/>
        <v>41531</v>
      </c>
      <c r="C6152" s="148">
        <f t="shared" si="961"/>
        <v>2013</v>
      </c>
      <c r="D6152" s="148">
        <f t="shared" si="962"/>
        <v>9</v>
      </c>
      <c r="E6152" s="152">
        <v>3</v>
      </c>
      <c r="F6152" s="153">
        <v>0</v>
      </c>
      <c r="G6152" s="154">
        <v>1374.742</v>
      </c>
      <c r="H6152" s="154">
        <v>0</v>
      </c>
      <c r="I6152" s="154">
        <v>29.058</v>
      </c>
      <c r="J6152" s="151">
        <v>0</v>
      </c>
      <c r="K6152" s="149">
        <f t="shared" si="963"/>
        <v>1403.8</v>
      </c>
      <c r="L6152" s="148">
        <v>0</v>
      </c>
      <c r="M6152" s="148">
        <v>382.21499999999997</v>
      </c>
      <c r="N6152" s="148">
        <v>0</v>
      </c>
      <c r="O6152" s="148">
        <v>7.742</v>
      </c>
      <c r="P6152" s="148">
        <v>0</v>
      </c>
      <c r="Q6152" s="21">
        <f t="shared" si="964"/>
        <v>0</v>
      </c>
      <c r="R6152" s="21">
        <f t="shared" si="965"/>
        <v>1221.9413549999999</v>
      </c>
      <c r="S6152" s="21">
        <f t="shared" si="966"/>
        <v>0</v>
      </c>
      <c r="T6152" s="21">
        <f t="shared" si="967"/>
        <v>24.588592000000002</v>
      </c>
      <c r="U6152" s="22">
        <f t="shared" si="968"/>
        <v>1246.529947</v>
      </c>
      <c r="V6152" s="39">
        <f t="shared" si="969"/>
        <v>0.88796833380823481</v>
      </c>
    </row>
    <row r="6153" spans="1:22">
      <c r="A6153">
        <v>6148</v>
      </c>
      <c r="B6153" s="155">
        <f t="shared" si="960"/>
        <v>41531</v>
      </c>
      <c r="C6153" s="148">
        <f t="shared" si="961"/>
        <v>2013</v>
      </c>
      <c r="D6153" s="148">
        <f t="shared" si="962"/>
        <v>9</v>
      </c>
      <c r="E6153" s="152">
        <v>4</v>
      </c>
      <c r="F6153" s="153">
        <v>0</v>
      </c>
      <c r="G6153" s="154">
        <v>1376.712</v>
      </c>
      <c r="H6153" s="154">
        <v>0</v>
      </c>
      <c r="I6153" s="154">
        <v>28.45</v>
      </c>
      <c r="J6153" s="151">
        <v>0</v>
      </c>
      <c r="K6153" s="149">
        <f t="shared" si="963"/>
        <v>1405.162</v>
      </c>
      <c r="L6153" s="148">
        <v>0</v>
      </c>
      <c r="M6153" s="148">
        <v>382.87799999999999</v>
      </c>
      <c r="N6153" s="148">
        <v>0</v>
      </c>
      <c r="O6153" s="148">
        <v>7.5659999999999998</v>
      </c>
      <c r="P6153" s="148">
        <v>0</v>
      </c>
      <c r="Q6153" s="21">
        <f t="shared" si="964"/>
        <v>0</v>
      </c>
      <c r="R6153" s="21">
        <f t="shared" si="965"/>
        <v>1224.060966</v>
      </c>
      <c r="S6153" s="21">
        <f t="shared" si="966"/>
        <v>0</v>
      </c>
      <c r="T6153" s="21">
        <f t="shared" si="967"/>
        <v>24.029616000000001</v>
      </c>
      <c r="U6153" s="22">
        <f t="shared" si="968"/>
        <v>1248.090582</v>
      </c>
      <c r="V6153" s="39">
        <f t="shared" si="969"/>
        <v>0.88821828515146295</v>
      </c>
    </row>
    <row r="6154" spans="1:22">
      <c r="A6154">
        <v>6149</v>
      </c>
      <c r="B6154" s="155">
        <f t="shared" si="960"/>
        <v>41531</v>
      </c>
      <c r="C6154" s="148">
        <f t="shared" si="961"/>
        <v>2013</v>
      </c>
      <c r="D6154" s="148">
        <f t="shared" si="962"/>
        <v>9</v>
      </c>
      <c r="E6154" s="152">
        <v>5</v>
      </c>
      <c r="F6154" s="153">
        <v>0</v>
      </c>
      <c r="G6154" s="154">
        <v>1379.364</v>
      </c>
      <c r="H6154" s="154">
        <v>0</v>
      </c>
      <c r="I6154" s="154">
        <v>28.295999999999999</v>
      </c>
      <c r="J6154" s="151">
        <v>0</v>
      </c>
      <c r="K6154" s="149">
        <f t="shared" si="963"/>
        <v>1407.66</v>
      </c>
      <c r="L6154" s="148">
        <v>0</v>
      </c>
      <c r="M6154" s="148">
        <v>383.35500000000002</v>
      </c>
      <c r="N6154" s="148">
        <v>0</v>
      </c>
      <c r="O6154" s="148">
        <v>7.5350000000000001</v>
      </c>
      <c r="P6154" s="148">
        <v>0</v>
      </c>
      <c r="Q6154" s="21">
        <f t="shared" si="964"/>
        <v>0</v>
      </c>
      <c r="R6154" s="21">
        <f t="shared" si="965"/>
        <v>1225.5859350000001</v>
      </c>
      <c r="S6154" s="21">
        <f t="shared" si="966"/>
        <v>0</v>
      </c>
      <c r="T6154" s="21">
        <f t="shared" si="967"/>
        <v>23.931160000000002</v>
      </c>
      <c r="U6154" s="22">
        <f t="shared" si="968"/>
        <v>1249.5170950000002</v>
      </c>
      <c r="V6154" s="39">
        <f t="shared" si="969"/>
        <v>0.88765546722930255</v>
      </c>
    </row>
    <row r="6155" spans="1:22">
      <c r="A6155">
        <v>6150</v>
      </c>
      <c r="B6155" s="155">
        <f t="shared" si="960"/>
        <v>41531</v>
      </c>
      <c r="C6155" s="148">
        <f t="shared" si="961"/>
        <v>2013</v>
      </c>
      <c r="D6155" s="148">
        <f t="shared" si="962"/>
        <v>9</v>
      </c>
      <c r="E6155" s="152">
        <v>6</v>
      </c>
      <c r="F6155" s="153">
        <v>0</v>
      </c>
      <c r="G6155" s="154">
        <v>1374.4739999999999</v>
      </c>
      <c r="H6155" s="154">
        <v>0</v>
      </c>
      <c r="I6155" s="154">
        <v>27.893000000000001</v>
      </c>
      <c r="J6155" s="151">
        <v>0</v>
      </c>
      <c r="K6155" s="149">
        <f t="shared" si="963"/>
        <v>1402.367</v>
      </c>
      <c r="L6155" s="148">
        <v>0</v>
      </c>
      <c r="M6155" s="148">
        <v>381.67899999999997</v>
      </c>
      <c r="N6155" s="148">
        <v>0</v>
      </c>
      <c r="O6155" s="148">
        <v>7.4249999999999998</v>
      </c>
      <c r="P6155" s="148">
        <v>0</v>
      </c>
      <c r="Q6155" s="21">
        <f t="shared" si="964"/>
        <v>0</v>
      </c>
      <c r="R6155" s="21">
        <f t="shared" si="965"/>
        <v>1220.2277629999999</v>
      </c>
      <c r="S6155" s="21">
        <f t="shared" si="966"/>
        <v>0</v>
      </c>
      <c r="T6155" s="21">
        <f t="shared" si="967"/>
        <v>23.581800000000001</v>
      </c>
      <c r="U6155" s="22">
        <f t="shared" si="968"/>
        <v>1243.8095629999998</v>
      </c>
      <c r="V6155" s="39">
        <f t="shared" si="969"/>
        <v>0.88693584703576156</v>
      </c>
    </row>
    <row r="6156" spans="1:22">
      <c r="A6156">
        <v>6151</v>
      </c>
      <c r="B6156" s="155">
        <f t="shared" si="960"/>
        <v>41531</v>
      </c>
      <c r="C6156" s="148">
        <f t="shared" si="961"/>
        <v>2013</v>
      </c>
      <c r="D6156" s="148">
        <f t="shared" si="962"/>
        <v>9</v>
      </c>
      <c r="E6156" s="152">
        <v>7</v>
      </c>
      <c r="F6156" s="153">
        <v>0</v>
      </c>
      <c r="G6156" s="154">
        <v>1361.02</v>
      </c>
      <c r="H6156" s="154">
        <v>0</v>
      </c>
      <c r="I6156" s="154">
        <v>29.009</v>
      </c>
      <c r="J6156" s="151">
        <v>0</v>
      </c>
      <c r="K6156" s="149">
        <f t="shared" si="963"/>
        <v>1390.029</v>
      </c>
      <c r="L6156" s="148">
        <v>0</v>
      </c>
      <c r="M6156" s="148">
        <v>376.62099999999998</v>
      </c>
      <c r="N6156" s="148">
        <v>0</v>
      </c>
      <c r="O6156" s="148">
        <v>7.859</v>
      </c>
      <c r="P6156" s="148">
        <v>0</v>
      </c>
      <c r="Q6156" s="21">
        <f t="shared" si="964"/>
        <v>0</v>
      </c>
      <c r="R6156" s="21">
        <f t="shared" si="965"/>
        <v>1204.057337</v>
      </c>
      <c r="S6156" s="21">
        <f t="shared" si="966"/>
        <v>0</v>
      </c>
      <c r="T6156" s="21">
        <f t="shared" si="967"/>
        <v>24.960184000000002</v>
      </c>
      <c r="U6156" s="22">
        <f t="shared" si="968"/>
        <v>1229.017521</v>
      </c>
      <c r="V6156" s="39">
        <f t="shared" si="969"/>
        <v>0.88416682026058446</v>
      </c>
    </row>
    <row r="6157" spans="1:22">
      <c r="A6157">
        <v>6152</v>
      </c>
      <c r="B6157" s="155">
        <f t="shared" si="960"/>
        <v>41531</v>
      </c>
      <c r="C6157" s="148">
        <f t="shared" si="961"/>
        <v>2013</v>
      </c>
      <c r="D6157" s="148">
        <f t="shared" si="962"/>
        <v>9</v>
      </c>
      <c r="E6157" s="152">
        <v>8</v>
      </c>
      <c r="F6157" s="153">
        <v>0</v>
      </c>
      <c r="G6157" s="154">
        <v>1365.9110000000001</v>
      </c>
      <c r="H6157" s="154">
        <v>0</v>
      </c>
      <c r="I6157" s="154">
        <v>31.425000000000001</v>
      </c>
      <c r="J6157" s="151">
        <v>0</v>
      </c>
      <c r="K6157" s="149">
        <f t="shared" si="963"/>
        <v>1397.336</v>
      </c>
      <c r="L6157" s="148">
        <v>0</v>
      </c>
      <c r="M6157" s="148">
        <v>373.19</v>
      </c>
      <c r="N6157" s="148">
        <v>0</v>
      </c>
      <c r="O6157" s="148">
        <v>8.5850000000000009</v>
      </c>
      <c r="P6157" s="148">
        <v>0</v>
      </c>
      <c r="Q6157" s="21">
        <f t="shared" si="964"/>
        <v>0</v>
      </c>
      <c r="R6157" s="21">
        <f t="shared" si="965"/>
        <v>1193.08843</v>
      </c>
      <c r="S6157" s="21">
        <f t="shared" si="966"/>
        <v>0</v>
      </c>
      <c r="T6157" s="21">
        <f t="shared" si="967"/>
        <v>27.265960000000003</v>
      </c>
      <c r="U6157" s="22">
        <f t="shared" si="968"/>
        <v>1220.35439</v>
      </c>
      <c r="V6157" s="39">
        <f t="shared" si="969"/>
        <v>0.87334355516497097</v>
      </c>
    </row>
    <row r="6158" spans="1:22">
      <c r="A6158">
        <v>6153</v>
      </c>
      <c r="B6158" s="155">
        <f t="shared" si="960"/>
        <v>41531</v>
      </c>
      <c r="C6158" s="148">
        <f t="shared" si="961"/>
        <v>2013</v>
      </c>
      <c r="D6158" s="148">
        <f t="shared" si="962"/>
        <v>9</v>
      </c>
      <c r="E6158" s="152">
        <v>9</v>
      </c>
      <c r="F6158" s="153">
        <v>0</v>
      </c>
      <c r="G6158" s="154">
        <v>1324.61</v>
      </c>
      <c r="H6158" s="154">
        <v>0</v>
      </c>
      <c r="I6158" s="154">
        <v>65.182000000000002</v>
      </c>
      <c r="J6158" s="151">
        <v>0</v>
      </c>
      <c r="K6158" s="149">
        <f t="shared" si="963"/>
        <v>1389.7919999999999</v>
      </c>
      <c r="L6158" s="148">
        <v>0</v>
      </c>
      <c r="M6158" s="148">
        <v>360.71899999999999</v>
      </c>
      <c r="N6158" s="148">
        <v>0</v>
      </c>
      <c r="O6158" s="148">
        <v>20.157</v>
      </c>
      <c r="P6158" s="148">
        <v>0</v>
      </c>
      <c r="Q6158" s="21">
        <f t="shared" si="964"/>
        <v>0</v>
      </c>
      <c r="R6158" s="21">
        <f t="shared" si="965"/>
        <v>1153.2186429999999</v>
      </c>
      <c r="S6158" s="21">
        <f t="shared" si="966"/>
        <v>0</v>
      </c>
      <c r="T6158" s="21">
        <f t="shared" si="967"/>
        <v>64.018631999999997</v>
      </c>
      <c r="U6158" s="22">
        <f t="shared" si="968"/>
        <v>1217.237275</v>
      </c>
      <c r="V6158" s="39">
        <f t="shared" si="969"/>
        <v>0.87584133093297412</v>
      </c>
    </row>
    <row r="6159" spans="1:22">
      <c r="A6159">
        <v>6154</v>
      </c>
      <c r="B6159" s="155">
        <f t="shared" si="960"/>
        <v>41531</v>
      </c>
      <c r="C6159" s="148">
        <f t="shared" si="961"/>
        <v>2013</v>
      </c>
      <c r="D6159" s="148">
        <f t="shared" si="962"/>
        <v>9</v>
      </c>
      <c r="E6159" s="152">
        <v>10</v>
      </c>
      <c r="F6159" s="153">
        <v>0</v>
      </c>
      <c r="G6159" s="154">
        <v>1551.925</v>
      </c>
      <c r="H6159" s="154">
        <v>0</v>
      </c>
      <c r="I6159" s="154">
        <v>79.757999999999996</v>
      </c>
      <c r="J6159" s="151">
        <v>0</v>
      </c>
      <c r="K6159" s="149">
        <f t="shared" si="963"/>
        <v>1631.683</v>
      </c>
      <c r="L6159" s="148">
        <v>0</v>
      </c>
      <c r="M6159" s="148">
        <v>413.71899999999999</v>
      </c>
      <c r="N6159" s="148">
        <v>0</v>
      </c>
      <c r="O6159" s="148">
        <v>29.672999999999998</v>
      </c>
      <c r="P6159" s="148">
        <v>0</v>
      </c>
      <c r="Q6159" s="21">
        <f t="shared" si="964"/>
        <v>0</v>
      </c>
      <c r="R6159" s="21">
        <f t="shared" si="965"/>
        <v>1322.659643</v>
      </c>
      <c r="S6159" s="21">
        <f t="shared" si="966"/>
        <v>0</v>
      </c>
      <c r="T6159" s="21">
        <f t="shared" si="967"/>
        <v>94.241448000000005</v>
      </c>
      <c r="U6159" s="22">
        <f t="shared" si="968"/>
        <v>1416.901091</v>
      </c>
      <c r="V6159" s="39">
        <f t="shared" si="969"/>
        <v>0.86836786986197689</v>
      </c>
    </row>
    <row r="6160" spans="1:22">
      <c r="A6160">
        <v>6155</v>
      </c>
      <c r="B6160" s="155">
        <f t="shared" si="960"/>
        <v>41531</v>
      </c>
      <c r="C6160" s="148">
        <f t="shared" si="961"/>
        <v>2013</v>
      </c>
      <c r="D6160" s="148">
        <f t="shared" si="962"/>
        <v>9</v>
      </c>
      <c r="E6160" s="152">
        <v>11</v>
      </c>
      <c r="F6160" s="153">
        <v>0</v>
      </c>
      <c r="G6160" s="154">
        <v>1310.27</v>
      </c>
      <c r="H6160" s="154">
        <v>0</v>
      </c>
      <c r="I6160" s="154">
        <v>245.11600000000001</v>
      </c>
      <c r="J6160" s="151">
        <v>0</v>
      </c>
      <c r="K6160" s="149">
        <f t="shared" si="963"/>
        <v>1555.386</v>
      </c>
      <c r="L6160" s="148">
        <v>0</v>
      </c>
      <c r="M6160" s="148">
        <v>358.03300000000002</v>
      </c>
      <c r="N6160" s="148">
        <v>0</v>
      </c>
      <c r="O6160" s="148">
        <v>88.210999999999999</v>
      </c>
      <c r="P6160" s="148">
        <v>0</v>
      </c>
      <c r="Q6160" s="21">
        <f t="shared" si="964"/>
        <v>0</v>
      </c>
      <c r="R6160" s="21">
        <f t="shared" si="965"/>
        <v>1144.6315010000001</v>
      </c>
      <c r="S6160" s="21">
        <f t="shared" si="966"/>
        <v>0</v>
      </c>
      <c r="T6160" s="21">
        <f t="shared" si="967"/>
        <v>280.15813600000001</v>
      </c>
      <c r="U6160" s="22">
        <f t="shared" si="968"/>
        <v>1424.7896370000001</v>
      </c>
      <c r="V6160" s="39">
        <f t="shared" si="969"/>
        <v>0.91603604314298837</v>
      </c>
    </row>
    <row r="6161" spans="1:22">
      <c r="A6161">
        <v>6156</v>
      </c>
      <c r="B6161" s="155">
        <f t="shared" si="960"/>
        <v>41531</v>
      </c>
      <c r="C6161" s="148">
        <f t="shared" si="961"/>
        <v>2013</v>
      </c>
      <c r="D6161" s="148">
        <f t="shared" si="962"/>
        <v>9</v>
      </c>
      <c r="E6161" s="152">
        <v>12</v>
      </c>
      <c r="F6161" s="153">
        <v>0</v>
      </c>
      <c r="G6161" s="154">
        <v>1184.3900000000001</v>
      </c>
      <c r="H6161" s="154">
        <v>0</v>
      </c>
      <c r="I6161" s="154">
        <v>426.54199999999997</v>
      </c>
      <c r="J6161" s="151">
        <v>0</v>
      </c>
      <c r="K6161" s="149">
        <f t="shared" si="963"/>
        <v>1610.932</v>
      </c>
      <c r="L6161" s="148">
        <v>0</v>
      </c>
      <c r="M6161" s="148">
        <v>326.64</v>
      </c>
      <c r="N6161" s="148">
        <v>0</v>
      </c>
      <c r="O6161" s="148">
        <v>128.55099999999999</v>
      </c>
      <c r="P6161" s="148">
        <v>0</v>
      </c>
      <c r="Q6161" s="21">
        <f t="shared" si="964"/>
        <v>0</v>
      </c>
      <c r="R6161" s="21">
        <f t="shared" si="965"/>
        <v>1044.2680800000001</v>
      </c>
      <c r="S6161" s="21">
        <f t="shared" si="966"/>
        <v>0</v>
      </c>
      <c r="T6161" s="21">
        <f t="shared" si="967"/>
        <v>408.27797599999997</v>
      </c>
      <c r="U6161" s="22">
        <f t="shared" si="968"/>
        <v>1452.5460560000001</v>
      </c>
      <c r="V6161" s="39">
        <f t="shared" si="969"/>
        <v>0.90168055262419522</v>
      </c>
    </row>
    <row r="6162" spans="1:22">
      <c r="A6162">
        <v>6157</v>
      </c>
      <c r="B6162" s="155">
        <f t="shared" si="960"/>
        <v>41531</v>
      </c>
      <c r="C6162" s="148">
        <f t="shared" si="961"/>
        <v>2013</v>
      </c>
      <c r="D6162" s="148">
        <f t="shared" si="962"/>
        <v>9</v>
      </c>
      <c r="E6162" s="152">
        <v>13</v>
      </c>
      <c r="F6162" s="153">
        <v>0</v>
      </c>
      <c r="G6162" s="154">
        <v>1197.9000000000001</v>
      </c>
      <c r="H6162" s="154">
        <v>0</v>
      </c>
      <c r="I6162" s="154">
        <v>439.03300000000002</v>
      </c>
      <c r="J6162" s="151">
        <v>0</v>
      </c>
      <c r="K6162" s="149">
        <f t="shared" si="963"/>
        <v>1636.933</v>
      </c>
      <c r="L6162" s="148">
        <v>0</v>
      </c>
      <c r="M6162" s="148">
        <v>329.43599999999998</v>
      </c>
      <c r="N6162" s="148">
        <v>0</v>
      </c>
      <c r="O6162" s="148">
        <v>130.17400000000001</v>
      </c>
      <c r="P6162" s="148">
        <v>0</v>
      </c>
      <c r="Q6162" s="21">
        <f t="shared" si="964"/>
        <v>0</v>
      </c>
      <c r="R6162" s="21">
        <f t="shared" si="965"/>
        <v>1053.2068919999999</v>
      </c>
      <c r="S6162" s="21">
        <f t="shared" si="966"/>
        <v>0</v>
      </c>
      <c r="T6162" s="21">
        <f t="shared" si="967"/>
        <v>413.43262400000003</v>
      </c>
      <c r="U6162" s="22">
        <f t="shared" si="968"/>
        <v>1466.639516</v>
      </c>
      <c r="V6162" s="39">
        <f t="shared" si="969"/>
        <v>0.89596795714913191</v>
      </c>
    </row>
    <row r="6163" spans="1:22">
      <c r="A6163">
        <v>6158</v>
      </c>
      <c r="B6163" s="155">
        <f t="shared" si="960"/>
        <v>41531</v>
      </c>
      <c r="C6163" s="148">
        <f t="shared" si="961"/>
        <v>2013</v>
      </c>
      <c r="D6163" s="148">
        <f t="shared" si="962"/>
        <v>9</v>
      </c>
      <c r="E6163" s="152">
        <v>14</v>
      </c>
      <c r="F6163" s="153">
        <v>0</v>
      </c>
      <c r="G6163" s="154">
        <v>1197.297</v>
      </c>
      <c r="H6163" s="154">
        <v>0</v>
      </c>
      <c r="I6163" s="154">
        <v>439.72199999999998</v>
      </c>
      <c r="J6163" s="151">
        <v>0</v>
      </c>
      <c r="K6163" s="149">
        <f t="shared" si="963"/>
        <v>1637.019</v>
      </c>
      <c r="L6163" s="148">
        <v>0</v>
      </c>
      <c r="M6163" s="148">
        <v>329.46</v>
      </c>
      <c r="N6163" s="148">
        <v>0</v>
      </c>
      <c r="O6163" s="148">
        <v>128.66</v>
      </c>
      <c r="P6163" s="148">
        <v>0</v>
      </c>
      <c r="Q6163" s="21">
        <f t="shared" si="964"/>
        <v>0</v>
      </c>
      <c r="R6163" s="21">
        <f t="shared" si="965"/>
        <v>1053.2836199999999</v>
      </c>
      <c r="S6163" s="21">
        <f t="shared" si="966"/>
        <v>0</v>
      </c>
      <c r="T6163" s="21">
        <f t="shared" si="967"/>
        <v>408.62416000000002</v>
      </c>
      <c r="U6163" s="22">
        <f t="shared" si="968"/>
        <v>1461.90778</v>
      </c>
      <c r="V6163" s="39">
        <f t="shared" si="969"/>
        <v>0.89303042909092689</v>
      </c>
    </row>
    <row r="6164" spans="1:22">
      <c r="A6164">
        <v>6159</v>
      </c>
      <c r="B6164" s="155">
        <f t="shared" si="960"/>
        <v>41531</v>
      </c>
      <c r="C6164" s="148">
        <f t="shared" si="961"/>
        <v>2013</v>
      </c>
      <c r="D6164" s="148">
        <f t="shared" si="962"/>
        <v>9</v>
      </c>
      <c r="E6164" s="152">
        <v>15</v>
      </c>
      <c r="F6164" s="153">
        <v>0</v>
      </c>
      <c r="G6164" s="154">
        <v>1053.9559999999999</v>
      </c>
      <c r="H6164" s="154">
        <v>0</v>
      </c>
      <c r="I6164" s="154">
        <v>414.28899999999999</v>
      </c>
      <c r="J6164" s="151">
        <v>0</v>
      </c>
      <c r="K6164" s="149">
        <f t="shared" si="963"/>
        <v>1468.2449999999999</v>
      </c>
      <c r="L6164" s="148">
        <v>0</v>
      </c>
      <c r="M6164" s="148">
        <v>296.04000000000002</v>
      </c>
      <c r="N6164" s="148">
        <v>0</v>
      </c>
      <c r="O6164" s="148">
        <v>121.434</v>
      </c>
      <c r="P6164" s="148">
        <v>0</v>
      </c>
      <c r="Q6164" s="21">
        <f t="shared" si="964"/>
        <v>0</v>
      </c>
      <c r="R6164" s="21">
        <f t="shared" si="965"/>
        <v>946.43988000000013</v>
      </c>
      <c r="S6164" s="21">
        <f t="shared" si="966"/>
        <v>0</v>
      </c>
      <c r="T6164" s="21">
        <f t="shared" si="967"/>
        <v>385.67438400000003</v>
      </c>
      <c r="U6164" s="22">
        <f t="shared" si="968"/>
        <v>1332.1142640000003</v>
      </c>
      <c r="V6164" s="39">
        <f t="shared" si="969"/>
        <v>0.90728336483352601</v>
      </c>
    </row>
    <row r="6165" spans="1:22">
      <c r="A6165">
        <v>6160</v>
      </c>
      <c r="B6165" s="155">
        <f t="shared" si="960"/>
        <v>41531</v>
      </c>
      <c r="C6165" s="148">
        <f t="shared" si="961"/>
        <v>2013</v>
      </c>
      <c r="D6165" s="148">
        <f t="shared" si="962"/>
        <v>9</v>
      </c>
      <c r="E6165" s="152">
        <v>16</v>
      </c>
      <c r="F6165" s="153">
        <v>0</v>
      </c>
      <c r="G6165" s="154">
        <v>862.38400000000001</v>
      </c>
      <c r="H6165" s="154">
        <v>0</v>
      </c>
      <c r="I6165" s="154">
        <v>587.58000000000004</v>
      </c>
      <c r="J6165" s="151">
        <v>0</v>
      </c>
      <c r="K6165" s="149">
        <f t="shared" si="963"/>
        <v>1449.9639999999999</v>
      </c>
      <c r="L6165" s="148">
        <v>0</v>
      </c>
      <c r="M6165" s="148">
        <v>240.303</v>
      </c>
      <c r="N6165" s="148">
        <v>0</v>
      </c>
      <c r="O6165" s="148">
        <v>161.36799999999999</v>
      </c>
      <c r="P6165" s="148">
        <v>0</v>
      </c>
      <c r="Q6165" s="21">
        <f t="shared" si="964"/>
        <v>0</v>
      </c>
      <c r="R6165" s="21">
        <f t="shared" si="965"/>
        <v>768.24869100000001</v>
      </c>
      <c r="S6165" s="21">
        <f t="shared" si="966"/>
        <v>0</v>
      </c>
      <c r="T6165" s="21">
        <f t="shared" si="967"/>
        <v>512.50476800000001</v>
      </c>
      <c r="U6165" s="22">
        <f t="shared" si="968"/>
        <v>1280.753459</v>
      </c>
      <c r="V6165" s="39">
        <f t="shared" si="969"/>
        <v>0.88330017779751779</v>
      </c>
    </row>
    <row r="6166" spans="1:22">
      <c r="A6166">
        <v>6161</v>
      </c>
      <c r="B6166" s="155">
        <f t="shared" si="960"/>
        <v>41531</v>
      </c>
      <c r="C6166" s="148">
        <f t="shared" si="961"/>
        <v>2013</v>
      </c>
      <c r="D6166" s="148">
        <f t="shared" si="962"/>
        <v>9</v>
      </c>
      <c r="E6166" s="152">
        <v>17</v>
      </c>
      <c r="F6166" s="153">
        <v>0</v>
      </c>
      <c r="G6166" s="154">
        <v>1094.982</v>
      </c>
      <c r="H6166" s="154">
        <v>0</v>
      </c>
      <c r="I6166" s="154">
        <v>545.73599999999999</v>
      </c>
      <c r="J6166" s="151">
        <v>0</v>
      </c>
      <c r="K6166" s="149">
        <f t="shared" si="963"/>
        <v>1640.7179999999998</v>
      </c>
      <c r="L6166" s="148">
        <v>0</v>
      </c>
      <c r="M6166" s="148">
        <v>301.35599999999999</v>
      </c>
      <c r="N6166" s="148">
        <v>0</v>
      </c>
      <c r="O6166" s="148">
        <v>146.69</v>
      </c>
      <c r="P6166" s="148">
        <v>0</v>
      </c>
      <c r="Q6166" s="21">
        <f t="shared" si="964"/>
        <v>0</v>
      </c>
      <c r="R6166" s="21">
        <f t="shared" si="965"/>
        <v>963.43513199999995</v>
      </c>
      <c r="S6166" s="21">
        <f t="shared" si="966"/>
        <v>0</v>
      </c>
      <c r="T6166" s="21">
        <f t="shared" si="967"/>
        <v>465.88744000000003</v>
      </c>
      <c r="U6166" s="22">
        <f t="shared" si="968"/>
        <v>1429.322572</v>
      </c>
      <c r="V6166" s="39">
        <f t="shared" si="969"/>
        <v>0.87115675698078532</v>
      </c>
    </row>
    <row r="6167" spans="1:22">
      <c r="A6167">
        <v>6162</v>
      </c>
      <c r="B6167" s="155">
        <f t="shared" si="960"/>
        <v>41531</v>
      </c>
      <c r="C6167" s="148">
        <f t="shared" si="961"/>
        <v>2013</v>
      </c>
      <c r="D6167" s="148">
        <f t="shared" si="962"/>
        <v>9</v>
      </c>
      <c r="E6167" s="152">
        <v>18</v>
      </c>
      <c r="F6167" s="153">
        <v>0</v>
      </c>
      <c r="G6167" s="154">
        <v>1097.278</v>
      </c>
      <c r="H6167" s="154">
        <v>0</v>
      </c>
      <c r="I6167" s="154">
        <v>573.25400000000002</v>
      </c>
      <c r="J6167" s="151">
        <v>0</v>
      </c>
      <c r="K6167" s="149">
        <f t="shared" si="963"/>
        <v>1670.5320000000002</v>
      </c>
      <c r="L6167" s="148">
        <v>0</v>
      </c>
      <c r="M6167" s="148">
        <v>301.56900000000002</v>
      </c>
      <c r="N6167" s="148">
        <v>0</v>
      </c>
      <c r="O6167" s="148">
        <v>158.78299999999999</v>
      </c>
      <c r="P6167" s="148">
        <v>0</v>
      </c>
      <c r="Q6167" s="21">
        <f t="shared" si="964"/>
        <v>0</v>
      </c>
      <c r="R6167" s="21">
        <f t="shared" si="965"/>
        <v>964.11609300000009</v>
      </c>
      <c r="S6167" s="21">
        <f t="shared" si="966"/>
        <v>0</v>
      </c>
      <c r="T6167" s="21">
        <f t="shared" si="967"/>
        <v>504.29480799999999</v>
      </c>
      <c r="U6167" s="22">
        <f t="shared" si="968"/>
        <v>1468.4109010000002</v>
      </c>
      <c r="V6167" s="39">
        <f t="shared" si="969"/>
        <v>0.87900794537309079</v>
      </c>
    </row>
    <row r="6168" spans="1:22">
      <c r="A6168">
        <v>6163</v>
      </c>
      <c r="B6168" s="155">
        <f t="shared" si="960"/>
        <v>41531</v>
      </c>
      <c r="C6168" s="148">
        <f t="shared" si="961"/>
        <v>2013</v>
      </c>
      <c r="D6168" s="148">
        <f t="shared" si="962"/>
        <v>9</v>
      </c>
      <c r="E6168" s="152">
        <v>19</v>
      </c>
      <c r="F6168" s="153">
        <v>0</v>
      </c>
      <c r="G6168" s="154">
        <v>1014.068</v>
      </c>
      <c r="H6168" s="154">
        <v>0</v>
      </c>
      <c r="I6168" s="154">
        <v>597.83399999999995</v>
      </c>
      <c r="J6168" s="151">
        <v>0</v>
      </c>
      <c r="K6168" s="149">
        <f t="shared" si="963"/>
        <v>1611.902</v>
      </c>
      <c r="L6168" s="148">
        <v>0</v>
      </c>
      <c r="M6168" s="148">
        <v>280.26</v>
      </c>
      <c r="N6168" s="148">
        <v>0</v>
      </c>
      <c r="O6168" s="148">
        <v>213.43299999999999</v>
      </c>
      <c r="P6168" s="148">
        <v>0</v>
      </c>
      <c r="Q6168" s="21">
        <f t="shared" si="964"/>
        <v>0</v>
      </c>
      <c r="R6168" s="21">
        <f t="shared" si="965"/>
        <v>895.99122</v>
      </c>
      <c r="S6168" s="21">
        <f t="shared" si="966"/>
        <v>0</v>
      </c>
      <c r="T6168" s="21">
        <f t="shared" si="967"/>
        <v>677.86320799999999</v>
      </c>
      <c r="U6168" s="22">
        <f t="shared" si="968"/>
        <v>1573.8544280000001</v>
      </c>
      <c r="V6168" s="39">
        <f t="shared" si="969"/>
        <v>0.97639585284961494</v>
      </c>
    </row>
    <row r="6169" spans="1:22">
      <c r="A6169">
        <v>6164</v>
      </c>
      <c r="B6169" s="155">
        <f t="shared" si="960"/>
        <v>41531</v>
      </c>
      <c r="C6169" s="148">
        <f t="shared" si="961"/>
        <v>2013</v>
      </c>
      <c r="D6169" s="148">
        <f t="shared" si="962"/>
        <v>9</v>
      </c>
      <c r="E6169" s="152">
        <v>20</v>
      </c>
      <c r="F6169" s="153">
        <v>0</v>
      </c>
      <c r="G6169" s="154">
        <v>907.673</v>
      </c>
      <c r="H6169" s="154">
        <v>0</v>
      </c>
      <c r="I6169" s="154">
        <v>1088.3040000000001</v>
      </c>
      <c r="J6169" s="151">
        <v>0</v>
      </c>
      <c r="K6169" s="149">
        <f t="shared" si="963"/>
        <v>1995.9770000000001</v>
      </c>
      <c r="L6169" s="148">
        <v>0</v>
      </c>
      <c r="M6169" s="148">
        <v>253.636</v>
      </c>
      <c r="N6169" s="148">
        <v>0</v>
      </c>
      <c r="O6169" s="148">
        <v>322.822</v>
      </c>
      <c r="P6169" s="148">
        <v>0</v>
      </c>
      <c r="Q6169" s="21">
        <f t="shared" si="964"/>
        <v>0</v>
      </c>
      <c r="R6169" s="21">
        <f t="shared" si="965"/>
        <v>810.87429199999997</v>
      </c>
      <c r="S6169" s="21">
        <f t="shared" si="966"/>
        <v>0</v>
      </c>
      <c r="T6169" s="21">
        <f t="shared" si="967"/>
        <v>1025.282672</v>
      </c>
      <c r="U6169" s="22">
        <f t="shared" si="968"/>
        <v>1836.156964</v>
      </c>
      <c r="V6169" s="39">
        <f t="shared" si="969"/>
        <v>0.91992891902060991</v>
      </c>
    </row>
    <row r="6170" spans="1:22">
      <c r="A6170">
        <v>6165</v>
      </c>
      <c r="B6170" s="155">
        <f t="shared" si="960"/>
        <v>41531</v>
      </c>
      <c r="C6170" s="148">
        <f t="shared" si="961"/>
        <v>2013</v>
      </c>
      <c r="D6170" s="148">
        <f t="shared" si="962"/>
        <v>9</v>
      </c>
      <c r="E6170" s="152">
        <v>21</v>
      </c>
      <c r="F6170" s="153">
        <v>0</v>
      </c>
      <c r="G6170" s="154">
        <v>577.22199999999998</v>
      </c>
      <c r="H6170" s="154">
        <v>0</v>
      </c>
      <c r="I6170" s="154">
        <v>1254.829</v>
      </c>
      <c r="J6170" s="151">
        <v>0</v>
      </c>
      <c r="K6170" s="149">
        <f t="shared" si="963"/>
        <v>1832.0509999999999</v>
      </c>
      <c r="L6170" s="148">
        <v>0</v>
      </c>
      <c r="M6170" s="148">
        <v>167.69399999999999</v>
      </c>
      <c r="N6170" s="148">
        <v>0</v>
      </c>
      <c r="O6170" s="148">
        <v>357.17700000000002</v>
      </c>
      <c r="P6170" s="148">
        <v>0</v>
      </c>
      <c r="Q6170" s="21">
        <f t="shared" si="964"/>
        <v>0</v>
      </c>
      <c r="R6170" s="21">
        <f t="shared" si="965"/>
        <v>536.11771799999997</v>
      </c>
      <c r="S6170" s="21">
        <f t="shared" si="966"/>
        <v>0</v>
      </c>
      <c r="T6170" s="21">
        <f t="shared" si="967"/>
        <v>1134.3941520000001</v>
      </c>
      <c r="U6170" s="22">
        <f t="shared" si="968"/>
        <v>1670.51187</v>
      </c>
      <c r="V6170" s="39">
        <f t="shared" si="969"/>
        <v>0.91182607361912971</v>
      </c>
    </row>
    <row r="6171" spans="1:22">
      <c r="A6171">
        <v>6166</v>
      </c>
      <c r="B6171" s="155">
        <f t="shared" si="960"/>
        <v>41531</v>
      </c>
      <c r="C6171" s="148">
        <f t="shared" si="961"/>
        <v>2013</v>
      </c>
      <c r="D6171" s="148">
        <f t="shared" si="962"/>
        <v>9</v>
      </c>
      <c r="E6171" s="152">
        <v>22</v>
      </c>
      <c r="F6171" s="153">
        <v>0</v>
      </c>
      <c r="G6171" s="154">
        <v>578.41700000000003</v>
      </c>
      <c r="H6171" s="154">
        <v>0</v>
      </c>
      <c r="I6171" s="154">
        <v>1255.5450000000001</v>
      </c>
      <c r="J6171" s="151">
        <v>0</v>
      </c>
      <c r="K6171" s="149">
        <f t="shared" si="963"/>
        <v>1833.962</v>
      </c>
      <c r="L6171" s="148">
        <v>0</v>
      </c>
      <c r="M6171" s="148">
        <v>167.68899999999999</v>
      </c>
      <c r="N6171" s="148">
        <v>0</v>
      </c>
      <c r="O6171" s="148">
        <v>356.82299999999998</v>
      </c>
      <c r="P6171" s="148">
        <v>0</v>
      </c>
      <c r="Q6171" s="21">
        <f t="shared" si="964"/>
        <v>0</v>
      </c>
      <c r="R6171" s="21">
        <f t="shared" si="965"/>
        <v>536.10173299999997</v>
      </c>
      <c r="S6171" s="21">
        <f t="shared" si="966"/>
        <v>0</v>
      </c>
      <c r="T6171" s="21">
        <f t="shared" si="967"/>
        <v>1133.2698479999999</v>
      </c>
      <c r="U6171" s="22">
        <f t="shared" si="968"/>
        <v>1669.3715809999999</v>
      </c>
      <c r="V6171" s="39">
        <f t="shared" si="969"/>
        <v>0.91025418247488221</v>
      </c>
    </row>
    <row r="6172" spans="1:22">
      <c r="A6172">
        <v>6167</v>
      </c>
      <c r="B6172" s="155">
        <f t="shared" si="960"/>
        <v>41531</v>
      </c>
      <c r="C6172" s="148">
        <f t="shared" si="961"/>
        <v>2013</v>
      </c>
      <c r="D6172" s="148">
        <f t="shared" si="962"/>
        <v>9</v>
      </c>
      <c r="E6172" s="152">
        <v>23</v>
      </c>
      <c r="F6172" s="153">
        <v>0</v>
      </c>
      <c r="G6172" s="154">
        <v>578.43799999999999</v>
      </c>
      <c r="H6172" s="154">
        <v>0</v>
      </c>
      <c r="I6172" s="154">
        <v>1194.336</v>
      </c>
      <c r="J6172" s="151">
        <v>0</v>
      </c>
      <c r="K6172" s="149">
        <f t="shared" si="963"/>
        <v>1772.7739999999999</v>
      </c>
      <c r="L6172" s="148">
        <v>0</v>
      </c>
      <c r="M6172" s="148">
        <v>167.80500000000001</v>
      </c>
      <c r="N6172" s="148">
        <v>0</v>
      </c>
      <c r="O6172" s="148">
        <v>334.49</v>
      </c>
      <c r="P6172" s="148">
        <v>0</v>
      </c>
      <c r="Q6172" s="21">
        <f t="shared" si="964"/>
        <v>0</v>
      </c>
      <c r="R6172" s="21">
        <f t="shared" si="965"/>
        <v>536.47258499999998</v>
      </c>
      <c r="S6172" s="21">
        <f t="shared" si="966"/>
        <v>0</v>
      </c>
      <c r="T6172" s="21">
        <f t="shared" si="967"/>
        <v>1062.34024</v>
      </c>
      <c r="U6172" s="22">
        <f t="shared" si="968"/>
        <v>1598.812825</v>
      </c>
      <c r="V6172" s="39">
        <f t="shared" si="969"/>
        <v>0.90187064171744402</v>
      </c>
    </row>
    <row r="6173" spans="1:22">
      <c r="A6173">
        <v>6168</v>
      </c>
      <c r="B6173" s="155">
        <f t="shared" si="960"/>
        <v>41531</v>
      </c>
      <c r="C6173" s="148">
        <f t="shared" si="961"/>
        <v>2013</v>
      </c>
      <c r="D6173" s="148">
        <f t="shared" si="962"/>
        <v>9</v>
      </c>
      <c r="E6173" s="152">
        <v>24</v>
      </c>
      <c r="F6173" s="153">
        <v>0</v>
      </c>
      <c r="G6173" s="154">
        <v>876.78399999999999</v>
      </c>
      <c r="H6173" s="154">
        <v>0</v>
      </c>
      <c r="I6173" s="154">
        <v>982.11099999999999</v>
      </c>
      <c r="J6173" s="151">
        <v>0</v>
      </c>
      <c r="K6173" s="149">
        <f t="shared" si="963"/>
        <v>1858.895</v>
      </c>
      <c r="L6173" s="148">
        <v>0</v>
      </c>
      <c r="M6173" s="148">
        <v>246.63499999999999</v>
      </c>
      <c r="N6173" s="148">
        <v>0</v>
      </c>
      <c r="O6173" s="148">
        <v>276.15100000000001</v>
      </c>
      <c r="P6173" s="148">
        <v>0</v>
      </c>
      <c r="Q6173" s="21">
        <f t="shared" si="964"/>
        <v>0</v>
      </c>
      <c r="R6173" s="21">
        <f t="shared" si="965"/>
        <v>788.49209499999995</v>
      </c>
      <c r="S6173" s="21">
        <f t="shared" si="966"/>
        <v>0</v>
      </c>
      <c r="T6173" s="21">
        <f t="shared" si="967"/>
        <v>877.05557600000009</v>
      </c>
      <c r="U6173" s="22">
        <f t="shared" si="968"/>
        <v>1665.547671</v>
      </c>
      <c r="V6173" s="39">
        <f t="shared" si="969"/>
        <v>0.89598803106146396</v>
      </c>
    </row>
    <row r="6174" spans="1:22">
      <c r="A6174">
        <v>6169</v>
      </c>
      <c r="B6174" s="155">
        <f t="shared" si="960"/>
        <v>41532</v>
      </c>
      <c r="C6174" s="148">
        <f t="shared" si="961"/>
        <v>2013</v>
      </c>
      <c r="D6174" s="148">
        <f t="shared" si="962"/>
        <v>9</v>
      </c>
      <c r="E6174" s="152">
        <v>1</v>
      </c>
      <c r="F6174" s="153">
        <v>0</v>
      </c>
      <c r="G6174" s="154">
        <v>1127.396</v>
      </c>
      <c r="H6174" s="154">
        <v>0</v>
      </c>
      <c r="I6174" s="154">
        <v>655.56799999999998</v>
      </c>
      <c r="J6174" s="151">
        <v>0</v>
      </c>
      <c r="K6174" s="149">
        <f t="shared" si="963"/>
        <v>1782.9639999999999</v>
      </c>
      <c r="L6174" s="148">
        <v>0</v>
      </c>
      <c r="M6174" s="148">
        <v>314.75</v>
      </c>
      <c r="N6174" s="148">
        <v>0</v>
      </c>
      <c r="O6174" s="148">
        <v>170.845</v>
      </c>
      <c r="P6174" s="148">
        <v>0</v>
      </c>
      <c r="Q6174" s="21">
        <f t="shared" si="964"/>
        <v>0</v>
      </c>
      <c r="R6174" s="21">
        <f t="shared" si="965"/>
        <v>1006.25575</v>
      </c>
      <c r="S6174" s="21">
        <f t="shared" si="966"/>
        <v>0</v>
      </c>
      <c r="T6174" s="21">
        <f t="shared" si="967"/>
        <v>542.60372000000007</v>
      </c>
      <c r="U6174" s="22">
        <f t="shared" si="968"/>
        <v>1548.8594700000001</v>
      </c>
      <c r="V6174" s="39">
        <f t="shared" si="969"/>
        <v>0.86869923901996904</v>
      </c>
    </row>
    <row r="6175" spans="1:22">
      <c r="A6175">
        <v>6170</v>
      </c>
      <c r="B6175" s="155">
        <f t="shared" ref="B6175:B6238" si="970">+B6151+1</f>
        <v>41532</v>
      </c>
      <c r="C6175" s="148">
        <f t="shared" si="961"/>
        <v>2013</v>
      </c>
      <c r="D6175" s="148">
        <f t="shared" si="962"/>
        <v>9</v>
      </c>
      <c r="E6175" s="152">
        <v>2</v>
      </c>
      <c r="F6175" s="153">
        <v>0</v>
      </c>
      <c r="G6175" s="154">
        <v>1070.501</v>
      </c>
      <c r="H6175" s="154">
        <v>0</v>
      </c>
      <c r="I6175" s="154">
        <v>468.14600000000002</v>
      </c>
      <c r="J6175" s="151">
        <v>0</v>
      </c>
      <c r="K6175" s="149">
        <f t="shared" si="963"/>
        <v>1538.6469999999999</v>
      </c>
      <c r="L6175" s="148">
        <v>0</v>
      </c>
      <c r="M6175" s="148">
        <v>298.50200000000001</v>
      </c>
      <c r="N6175" s="148">
        <v>0</v>
      </c>
      <c r="O6175" s="148">
        <v>100.33799999999999</v>
      </c>
      <c r="P6175" s="148">
        <v>0</v>
      </c>
      <c r="Q6175" s="21">
        <f t="shared" si="964"/>
        <v>0</v>
      </c>
      <c r="R6175" s="21">
        <f t="shared" si="965"/>
        <v>954.31089400000008</v>
      </c>
      <c r="S6175" s="21">
        <f t="shared" si="966"/>
        <v>0</v>
      </c>
      <c r="T6175" s="21">
        <f t="shared" si="967"/>
        <v>318.67348800000002</v>
      </c>
      <c r="U6175" s="22">
        <f t="shared" si="968"/>
        <v>1272.9843820000001</v>
      </c>
      <c r="V6175" s="39">
        <f t="shared" si="969"/>
        <v>0.82734011244944428</v>
      </c>
    </row>
    <row r="6176" spans="1:22">
      <c r="A6176">
        <v>6171</v>
      </c>
      <c r="B6176" s="155">
        <f t="shared" si="970"/>
        <v>41532</v>
      </c>
      <c r="C6176" s="148">
        <f t="shared" si="961"/>
        <v>2013</v>
      </c>
      <c r="D6176" s="148">
        <f t="shared" si="962"/>
        <v>9</v>
      </c>
      <c r="E6176" s="152">
        <v>3</v>
      </c>
      <c r="F6176" s="153">
        <v>0</v>
      </c>
      <c r="G6176" s="154">
        <v>1071.153</v>
      </c>
      <c r="H6176" s="154">
        <v>0</v>
      </c>
      <c r="I6176" s="154">
        <v>442.22300000000001</v>
      </c>
      <c r="J6176" s="151">
        <v>0</v>
      </c>
      <c r="K6176" s="149">
        <f t="shared" si="963"/>
        <v>1513.376</v>
      </c>
      <c r="L6176" s="148">
        <v>0</v>
      </c>
      <c r="M6176" s="148">
        <v>298.68200000000002</v>
      </c>
      <c r="N6176" s="148">
        <v>0</v>
      </c>
      <c r="O6176" s="148">
        <v>91.72</v>
      </c>
      <c r="P6176" s="148">
        <v>0</v>
      </c>
      <c r="Q6176" s="21">
        <f t="shared" si="964"/>
        <v>0</v>
      </c>
      <c r="R6176" s="21">
        <f t="shared" si="965"/>
        <v>954.8863540000001</v>
      </c>
      <c r="S6176" s="21">
        <f t="shared" si="966"/>
        <v>0</v>
      </c>
      <c r="T6176" s="21">
        <f t="shared" si="967"/>
        <v>291.30272000000002</v>
      </c>
      <c r="U6176" s="22">
        <f t="shared" si="968"/>
        <v>1246.1890740000001</v>
      </c>
      <c r="V6176" s="39">
        <f t="shared" si="969"/>
        <v>0.82344974018353678</v>
      </c>
    </row>
    <row r="6177" spans="1:22">
      <c r="A6177">
        <v>6172</v>
      </c>
      <c r="B6177" s="155">
        <f t="shared" si="970"/>
        <v>41532</v>
      </c>
      <c r="C6177" s="148">
        <f t="shared" si="961"/>
        <v>2013</v>
      </c>
      <c r="D6177" s="148">
        <f t="shared" si="962"/>
        <v>9</v>
      </c>
      <c r="E6177" s="152">
        <v>4</v>
      </c>
      <c r="F6177" s="153">
        <v>0</v>
      </c>
      <c r="G6177" s="154">
        <v>1072.3520000000001</v>
      </c>
      <c r="H6177" s="154">
        <v>0</v>
      </c>
      <c r="I6177" s="154">
        <v>427.58199999999999</v>
      </c>
      <c r="J6177" s="151">
        <v>0</v>
      </c>
      <c r="K6177" s="149">
        <f t="shared" si="963"/>
        <v>1499.9340000000002</v>
      </c>
      <c r="L6177" s="148">
        <v>0</v>
      </c>
      <c r="M6177" s="148">
        <v>299.00400000000002</v>
      </c>
      <c r="N6177" s="148">
        <v>0</v>
      </c>
      <c r="O6177" s="148">
        <v>87.724000000000004</v>
      </c>
      <c r="P6177" s="148">
        <v>0</v>
      </c>
      <c r="Q6177" s="21">
        <f t="shared" si="964"/>
        <v>0</v>
      </c>
      <c r="R6177" s="21">
        <f t="shared" si="965"/>
        <v>955.91578800000013</v>
      </c>
      <c r="S6177" s="21">
        <f t="shared" si="966"/>
        <v>0</v>
      </c>
      <c r="T6177" s="21">
        <f t="shared" si="967"/>
        <v>278.611424</v>
      </c>
      <c r="U6177" s="22">
        <f t="shared" si="968"/>
        <v>1234.5272120000002</v>
      </c>
      <c r="V6177" s="39">
        <f t="shared" si="969"/>
        <v>0.8230543557249852</v>
      </c>
    </row>
    <row r="6178" spans="1:22">
      <c r="A6178">
        <v>6173</v>
      </c>
      <c r="B6178" s="155">
        <f t="shared" si="970"/>
        <v>41532</v>
      </c>
      <c r="C6178" s="148">
        <f t="shared" si="961"/>
        <v>2013</v>
      </c>
      <c r="D6178" s="148">
        <f t="shared" si="962"/>
        <v>9</v>
      </c>
      <c r="E6178" s="152">
        <v>5</v>
      </c>
      <c r="F6178" s="153">
        <v>0</v>
      </c>
      <c r="G6178" s="154">
        <v>1071.739</v>
      </c>
      <c r="H6178" s="154">
        <v>0</v>
      </c>
      <c r="I6178" s="154">
        <v>421.85199999999998</v>
      </c>
      <c r="J6178" s="151">
        <v>0</v>
      </c>
      <c r="K6178" s="149">
        <f t="shared" si="963"/>
        <v>1493.5909999999999</v>
      </c>
      <c r="L6178" s="148">
        <v>0</v>
      </c>
      <c r="M6178" s="148">
        <v>298.68299999999999</v>
      </c>
      <c r="N6178" s="148">
        <v>0</v>
      </c>
      <c r="O6178" s="148">
        <v>86.213999999999999</v>
      </c>
      <c r="P6178" s="148">
        <v>0</v>
      </c>
      <c r="Q6178" s="21">
        <f t="shared" si="964"/>
        <v>0</v>
      </c>
      <c r="R6178" s="21">
        <f t="shared" si="965"/>
        <v>954.88955099999998</v>
      </c>
      <c r="S6178" s="21">
        <f t="shared" si="966"/>
        <v>0</v>
      </c>
      <c r="T6178" s="21">
        <f t="shared" si="967"/>
        <v>273.81566400000003</v>
      </c>
      <c r="U6178" s="22">
        <f t="shared" si="968"/>
        <v>1228.705215</v>
      </c>
      <c r="V6178" s="39">
        <f t="shared" si="969"/>
        <v>0.82265172661056474</v>
      </c>
    </row>
    <row r="6179" spans="1:22">
      <c r="A6179">
        <v>6174</v>
      </c>
      <c r="B6179" s="155">
        <f t="shared" si="970"/>
        <v>41532</v>
      </c>
      <c r="C6179" s="148">
        <f t="shared" si="961"/>
        <v>2013</v>
      </c>
      <c r="D6179" s="148">
        <f t="shared" si="962"/>
        <v>9</v>
      </c>
      <c r="E6179" s="152">
        <v>6</v>
      </c>
      <c r="F6179" s="153">
        <v>0</v>
      </c>
      <c r="G6179" s="154">
        <v>1069.258</v>
      </c>
      <c r="H6179" s="154">
        <v>0</v>
      </c>
      <c r="I6179" s="154">
        <v>422.339</v>
      </c>
      <c r="J6179" s="151">
        <v>0</v>
      </c>
      <c r="K6179" s="149">
        <f t="shared" si="963"/>
        <v>1491.597</v>
      </c>
      <c r="L6179" s="148">
        <v>0</v>
      </c>
      <c r="M6179" s="148">
        <v>298.15300000000002</v>
      </c>
      <c r="N6179" s="148">
        <v>0</v>
      </c>
      <c r="O6179" s="148">
        <v>86.296999999999997</v>
      </c>
      <c r="P6179" s="148">
        <v>0</v>
      </c>
      <c r="Q6179" s="21">
        <f t="shared" si="964"/>
        <v>0</v>
      </c>
      <c r="R6179" s="21">
        <f t="shared" si="965"/>
        <v>953.19514100000004</v>
      </c>
      <c r="S6179" s="21">
        <f t="shared" si="966"/>
        <v>0</v>
      </c>
      <c r="T6179" s="21">
        <f t="shared" si="967"/>
        <v>274.079272</v>
      </c>
      <c r="U6179" s="22">
        <f t="shared" si="968"/>
        <v>1227.2744130000001</v>
      </c>
      <c r="V6179" s="39">
        <f t="shared" si="969"/>
        <v>0.82279222403906693</v>
      </c>
    </row>
    <row r="6180" spans="1:22">
      <c r="A6180">
        <v>6175</v>
      </c>
      <c r="B6180" s="155">
        <f t="shared" si="970"/>
        <v>41532</v>
      </c>
      <c r="C6180" s="148">
        <f t="shared" si="961"/>
        <v>2013</v>
      </c>
      <c r="D6180" s="148">
        <f t="shared" si="962"/>
        <v>9</v>
      </c>
      <c r="E6180" s="152">
        <v>7</v>
      </c>
      <c r="F6180" s="153">
        <v>0</v>
      </c>
      <c r="G6180" s="154">
        <v>1053.124</v>
      </c>
      <c r="H6180" s="154">
        <v>0</v>
      </c>
      <c r="I6180" s="154">
        <v>423.54300000000001</v>
      </c>
      <c r="J6180" s="151">
        <v>0</v>
      </c>
      <c r="K6180" s="149">
        <f t="shared" si="963"/>
        <v>1476.6669999999999</v>
      </c>
      <c r="L6180" s="148">
        <v>0</v>
      </c>
      <c r="M6180" s="148">
        <v>295.61099999999999</v>
      </c>
      <c r="N6180" s="148">
        <v>0</v>
      </c>
      <c r="O6180" s="148">
        <v>86.831000000000003</v>
      </c>
      <c r="P6180" s="148">
        <v>0</v>
      </c>
      <c r="Q6180" s="21">
        <f t="shared" si="964"/>
        <v>0</v>
      </c>
      <c r="R6180" s="21">
        <f t="shared" si="965"/>
        <v>945.06836699999997</v>
      </c>
      <c r="S6180" s="21">
        <f t="shared" si="966"/>
        <v>0</v>
      </c>
      <c r="T6180" s="21">
        <f t="shared" si="967"/>
        <v>275.77525600000001</v>
      </c>
      <c r="U6180" s="22">
        <f t="shared" si="968"/>
        <v>1220.843623</v>
      </c>
      <c r="V6180" s="39">
        <f t="shared" si="969"/>
        <v>0.82675621721078618</v>
      </c>
    </row>
    <row r="6181" spans="1:22">
      <c r="A6181">
        <v>6176</v>
      </c>
      <c r="B6181" s="155">
        <f t="shared" si="970"/>
        <v>41532</v>
      </c>
      <c r="C6181" s="148">
        <f t="shared" si="961"/>
        <v>2013</v>
      </c>
      <c r="D6181" s="148">
        <f t="shared" si="962"/>
        <v>9</v>
      </c>
      <c r="E6181" s="152">
        <v>8</v>
      </c>
      <c r="F6181" s="153">
        <v>0</v>
      </c>
      <c r="G6181" s="154">
        <v>1064.8679999999999</v>
      </c>
      <c r="H6181" s="154">
        <v>0</v>
      </c>
      <c r="I6181" s="154">
        <v>354.06900000000002</v>
      </c>
      <c r="J6181" s="151">
        <v>0</v>
      </c>
      <c r="K6181" s="149">
        <f t="shared" si="963"/>
        <v>1418.9369999999999</v>
      </c>
      <c r="L6181" s="148">
        <v>0</v>
      </c>
      <c r="M6181" s="148">
        <v>296.06299999999999</v>
      </c>
      <c r="N6181" s="148">
        <v>0</v>
      </c>
      <c r="O6181" s="148">
        <v>71.875</v>
      </c>
      <c r="P6181" s="148">
        <v>0</v>
      </c>
      <c r="Q6181" s="21">
        <f t="shared" si="964"/>
        <v>0</v>
      </c>
      <c r="R6181" s="21">
        <f t="shared" si="965"/>
        <v>946.51341100000002</v>
      </c>
      <c r="S6181" s="21">
        <f t="shared" si="966"/>
        <v>0</v>
      </c>
      <c r="T6181" s="21">
        <f t="shared" si="967"/>
        <v>228.27500000000001</v>
      </c>
      <c r="U6181" s="22">
        <f t="shared" si="968"/>
        <v>1174.788411</v>
      </c>
      <c r="V6181" s="39">
        <f t="shared" si="969"/>
        <v>0.82793556796390544</v>
      </c>
    </row>
    <row r="6182" spans="1:22">
      <c r="A6182">
        <v>6177</v>
      </c>
      <c r="B6182" s="155">
        <f t="shared" si="970"/>
        <v>41532</v>
      </c>
      <c r="C6182" s="148">
        <f t="shared" si="961"/>
        <v>2013</v>
      </c>
      <c r="D6182" s="148">
        <f t="shared" si="962"/>
        <v>9</v>
      </c>
      <c r="E6182" s="152">
        <v>9</v>
      </c>
      <c r="F6182" s="153">
        <v>0</v>
      </c>
      <c r="G6182" s="154">
        <v>1071.9639999999999</v>
      </c>
      <c r="H6182" s="154">
        <v>0</v>
      </c>
      <c r="I6182" s="154">
        <v>392.56099999999998</v>
      </c>
      <c r="J6182" s="151">
        <v>0</v>
      </c>
      <c r="K6182" s="149">
        <f t="shared" si="963"/>
        <v>1464.5249999999999</v>
      </c>
      <c r="L6182" s="148">
        <v>0</v>
      </c>
      <c r="M6182" s="148">
        <v>297.06299999999999</v>
      </c>
      <c r="N6182" s="148">
        <v>0</v>
      </c>
      <c r="O6182" s="148">
        <v>84.777000000000001</v>
      </c>
      <c r="P6182" s="148">
        <v>0</v>
      </c>
      <c r="Q6182" s="21">
        <f t="shared" si="964"/>
        <v>0</v>
      </c>
      <c r="R6182" s="21">
        <f t="shared" si="965"/>
        <v>949.71041100000002</v>
      </c>
      <c r="S6182" s="21">
        <f t="shared" si="966"/>
        <v>0</v>
      </c>
      <c r="T6182" s="21">
        <f t="shared" si="967"/>
        <v>269.25175200000001</v>
      </c>
      <c r="U6182" s="22">
        <f t="shared" si="968"/>
        <v>1218.9621630000001</v>
      </c>
      <c r="V6182" s="39">
        <f t="shared" si="969"/>
        <v>0.83232595073488014</v>
      </c>
    </row>
    <row r="6183" spans="1:22">
      <c r="A6183">
        <v>6178</v>
      </c>
      <c r="B6183" s="155">
        <f t="shared" si="970"/>
        <v>41532</v>
      </c>
      <c r="C6183" s="148">
        <f t="shared" si="961"/>
        <v>2013</v>
      </c>
      <c r="D6183" s="148">
        <f t="shared" si="962"/>
        <v>9</v>
      </c>
      <c r="E6183" s="152">
        <v>10</v>
      </c>
      <c r="F6183" s="153">
        <v>0</v>
      </c>
      <c r="G6183" s="154">
        <v>1073.412</v>
      </c>
      <c r="H6183" s="154">
        <v>0</v>
      </c>
      <c r="I6183" s="154">
        <v>460.863</v>
      </c>
      <c r="J6183" s="151">
        <v>0</v>
      </c>
      <c r="K6183" s="149">
        <f t="shared" si="963"/>
        <v>1534.2750000000001</v>
      </c>
      <c r="L6183" s="148">
        <v>0</v>
      </c>
      <c r="M6183" s="148">
        <v>297.46499999999997</v>
      </c>
      <c r="N6183" s="148">
        <v>0</v>
      </c>
      <c r="O6183" s="148">
        <v>99.62</v>
      </c>
      <c r="P6183" s="148">
        <v>0</v>
      </c>
      <c r="Q6183" s="21">
        <f t="shared" si="964"/>
        <v>0</v>
      </c>
      <c r="R6183" s="21">
        <f t="shared" si="965"/>
        <v>950.99560499999995</v>
      </c>
      <c r="S6183" s="21">
        <f t="shared" si="966"/>
        <v>0</v>
      </c>
      <c r="T6183" s="21">
        <f t="shared" si="967"/>
        <v>316.39312000000001</v>
      </c>
      <c r="U6183" s="22">
        <f t="shared" si="968"/>
        <v>1267.388725</v>
      </c>
      <c r="V6183" s="39">
        <f t="shared" si="969"/>
        <v>0.82605056134004662</v>
      </c>
    </row>
    <row r="6184" spans="1:22">
      <c r="A6184">
        <v>6179</v>
      </c>
      <c r="B6184" s="155">
        <f t="shared" si="970"/>
        <v>41532</v>
      </c>
      <c r="C6184" s="148">
        <f t="shared" si="961"/>
        <v>2013</v>
      </c>
      <c r="D6184" s="148">
        <f t="shared" si="962"/>
        <v>9</v>
      </c>
      <c r="E6184" s="152">
        <v>11</v>
      </c>
      <c r="F6184" s="153">
        <v>0</v>
      </c>
      <c r="G6184" s="154">
        <v>1073.8019999999999</v>
      </c>
      <c r="H6184" s="154">
        <v>0</v>
      </c>
      <c r="I6184" s="154">
        <v>462.726</v>
      </c>
      <c r="J6184" s="151">
        <v>0</v>
      </c>
      <c r="K6184" s="149">
        <f t="shared" si="963"/>
        <v>1536.5279999999998</v>
      </c>
      <c r="L6184" s="148">
        <v>0</v>
      </c>
      <c r="M6184" s="148">
        <v>297.48</v>
      </c>
      <c r="N6184" s="148">
        <v>0</v>
      </c>
      <c r="O6184" s="148">
        <v>99.634</v>
      </c>
      <c r="P6184" s="148">
        <v>0</v>
      </c>
      <c r="Q6184" s="21">
        <f t="shared" si="964"/>
        <v>0</v>
      </c>
      <c r="R6184" s="21">
        <f t="shared" si="965"/>
        <v>951.04356000000007</v>
      </c>
      <c r="S6184" s="21">
        <f t="shared" si="966"/>
        <v>0</v>
      </c>
      <c r="T6184" s="21">
        <f t="shared" si="967"/>
        <v>316.43758400000002</v>
      </c>
      <c r="U6184" s="22">
        <f t="shared" si="968"/>
        <v>1267.4811440000001</v>
      </c>
      <c r="V6184" s="39">
        <f t="shared" si="969"/>
        <v>0.82489947726302437</v>
      </c>
    </row>
    <row r="6185" spans="1:22">
      <c r="A6185">
        <v>6180</v>
      </c>
      <c r="B6185" s="155">
        <f t="shared" si="970"/>
        <v>41532</v>
      </c>
      <c r="C6185" s="148">
        <f t="shared" si="961"/>
        <v>2013</v>
      </c>
      <c r="D6185" s="148">
        <f t="shared" si="962"/>
        <v>9</v>
      </c>
      <c r="E6185" s="152">
        <v>12</v>
      </c>
      <c r="F6185" s="153">
        <v>0</v>
      </c>
      <c r="G6185" s="154">
        <v>1072.3620000000001</v>
      </c>
      <c r="H6185" s="154">
        <v>0</v>
      </c>
      <c r="I6185" s="154">
        <v>474.57299999999998</v>
      </c>
      <c r="J6185" s="151">
        <v>0</v>
      </c>
      <c r="K6185" s="149">
        <f t="shared" si="963"/>
        <v>1546.9349999999999</v>
      </c>
      <c r="L6185" s="148">
        <v>0</v>
      </c>
      <c r="M6185" s="148">
        <v>297.161</v>
      </c>
      <c r="N6185" s="148">
        <v>0</v>
      </c>
      <c r="O6185" s="148">
        <v>102.572</v>
      </c>
      <c r="P6185" s="148">
        <v>0</v>
      </c>
      <c r="Q6185" s="21">
        <f t="shared" si="964"/>
        <v>0</v>
      </c>
      <c r="R6185" s="21">
        <f t="shared" si="965"/>
        <v>950.02371700000003</v>
      </c>
      <c r="S6185" s="21">
        <f t="shared" si="966"/>
        <v>0</v>
      </c>
      <c r="T6185" s="21">
        <f t="shared" si="967"/>
        <v>325.76867200000004</v>
      </c>
      <c r="U6185" s="22">
        <f t="shared" si="968"/>
        <v>1275.7923890000002</v>
      </c>
      <c r="V6185" s="39">
        <f t="shared" si="969"/>
        <v>0.82472268647357527</v>
      </c>
    </row>
    <row r="6186" spans="1:22">
      <c r="A6186">
        <v>6181</v>
      </c>
      <c r="B6186" s="155">
        <f t="shared" si="970"/>
        <v>41532</v>
      </c>
      <c r="C6186" s="148">
        <f t="shared" si="961"/>
        <v>2013</v>
      </c>
      <c r="D6186" s="148">
        <f t="shared" si="962"/>
        <v>9</v>
      </c>
      <c r="E6186" s="152">
        <v>13</v>
      </c>
      <c r="F6186" s="153">
        <v>0</v>
      </c>
      <c r="G6186" s="154">
        <v>1076.596</v>
      </c>
      <c r="H6186" s="154">
        <v>0</v>
      </c>
      <c r="I6186" s="154">
        <v>617</v>
      </c>
      <c r="J6186" s="151">
        <v>0</v>
      </c>
      <c r="K6186" s="149">
        <f t="shared" si="963"/>
        <v>1693.596</v>
      </c>
      <c r="L6186" s="148">
        <v>0</v>
      </c>
      <c r="M6186" s="148">
        <v>298.13600000000002</v>
      </c>
      <c r="N6186" s="148">
        <v>0</v>
      </c>
      <c r="O6186" s="148">
        <v>137.887</v>
      </c>
      <c r="P6186" s="148">
        <v>0</v>
      </c>
      <c r="Q6186" s="21">
        <f t="shared" si="964"/>
        <v>0</v>
      </c>
      <c r="R6186" s="21">
        <f t="shared" si="965"/>
        <v>953.14079200000015</v>
      </c>
      <c r="S6186" s="21">
        <f t="shared" si="966"/>
        <v>0</v>
      </c>
      <c r="T6186" s="21">
        <f t="shared" si="967"/>
        <v>437.92911200000003</v>
      </c>
      <c r="U6186" s="22">
        <f t="shared" si="968"/>
        <v>1391.0699040000002</v>
      </c>
      <c r="V6186" s="39">
        <f t="shared" si="969"/>
        <v>0.82137056535324848</v>
      </c>
    </row>
    <row r="6187" spans="1:22">
      <c r="A6187">
        <v>6182</v>
      </c>
      <c r="B6187" s="155">
        <f t="shared" si="970"/>
        <v>41532</v>
      </c>
      <c r="C6187" s="148">
        <f t="shared" si="961"/>
        <v>2013</v>
      </c>
      <c r="D6187" s="148">
        <f t="shared" si="962"/>
        <v>9</v>
      </c>
      <c r="E6187" s="152">
        <v>14</v>
      </c>
      <c r="F6187" s="153">
        <v>0</v>
      </c>
      <c r="G6187" s="154">
        <v>1058.7940000000001</v>
      </c>
      <c r="H6187" s="154">
        <v>0</v>
      </c>
      <c r="I6187" s="154">
        <v>628.60599999999999</v>
      </c>
      <c r="J6187" s="151">
        <v>0</v>
      </c>
      <c r="K6187" s="149">
        <f t="shared" si="963"/>
        <v>1687.4</v>
      </c>
      <c r="L6187" s="148">
        <v>0</v>
      </c>
      <c r="M6187" s="148">
        <v>292.27600000000001</v>
      </c>
      <c r="N6187" s="148">
        <v>0</v>
      </c>
      <c r="O6187" s="148">
        <v>141.05500000000001</v>
      </c>
      <c r="P6187" s="148">
        <v>0</v>
      </c>
      <c r="Q6187" s="21">
        <f t="shared" si="964"/>
        <v>0</v>
      </c>
      <c r="R6187" s="21">
        <f t="shared" si="965"/>
        <v>934.40637200000003</v>
      </c>
      <c r="S6187" s="21">
        <f t="shared" si="966"/>
        <v>0</v>
      </c>
      <c r="T6187" s="21">
        <f t="shared" si="967"/>
        <v>447.99068000000005</v>
      </c>
      <c r="U6187" s="22">
        <f t="shared" si="968"/>
        <v>1382.397052</v>
      </c>
      <c r="V6187" s="39">
        <f t="shared" si="969"/>
        <v>0.81924680099561453</v>
      </c>
    </row>
    <row r="6188" spans="1:22">
      <c r="A6188">
        <v>6183</v>
      </c>
      <c r="B6188" s="155">
        <f t="shared" si="970"/>
        <v>41532</v>
      </c>
      <c r="C6188" s="148">
        <f t="shared" si="961"/>
        <v>2013</v>
      </c>
      <c r="D6188" s="148">
        <f t="shared" si="962"/>
        <v>9</v>
      </c>
      <c r="E6188" s="152">
        <v>15</v>
      </c>
      <c r="F6188" s="153">
        <v>0</v>
      </c>
      <c r="G6188" s="154">
        <v>967.87599999999998</v>
      </c>
      <c r="H6188" s="154">
        <v>0</v>
      </c>
      <c r="I6188" s="154">
        <v>495.38</v>
      </c>
      <c r="J6188" s="151">
        <v>0</v>
      </c>
      <c r="K6188" s="149">
        <f t="shared" si="963"/>
        <v>1463.2559999999999</v>
      </c>
      <c r="L6188" s="148">
        <v>0</v>
      </c>
      <c r="M6188" s="148">
        <v>267.35500000000002</v>
      </c>
      <c r="N6188" s="148">
        <v>0</v>
      </c>
      <c r="O6188" s="148">
        <v>118.929</v>
      </c>
      <c r="P6188" s="148">
        <v>0</v>
      </c>
      <c r="Q6188" s="21">
        <f t="shared" si="964"/>
        <v>0</v>
      </c>
      <c r="R6188" s="21">
        <f t="shared" si="965"/>
        <v>854.73393500000009</v>
      </c>
      <c r="S6188" s="21">
        <f t="shared" si="966"/>
        <v>0</v>
      </c>
      <c r="T6188" s="21">
        <f t="shared" si="967"/>
        <v>377.71850400000005</v>
      </c>
      <c r="U6188" s="22">
        <f t="shared" si="968"/>
        <v>1232.4524390000001</v>
      </c>
      <c r="V6188" s="39">
        <f t="shared" si="969"/>
        <v>0.84226713507410889</v>
      </c>
    </row>
    <row r="6189" spans="1:22">
      <c r="A6189">
        <v>6184</v>
      </c>
      <c r="B6189" s="155">
        <f t="shared" si="970"/>
        <v>41532</v>
      </c>
      <c r="C6189" s="148">
        <f t="shared" si="961"/>
        <v>2013</v>
      </c>
      <c r="D6189" s="148">
        <f t="shared" si="962"/>
        <v>9</v>
      </c>
      <c r="E6189" s="152">
        <v>16</v>
      </c>
      <c r="F6189" s="153">
        <v>0</v>
      </c>
      <c r="G6189" s="154">
        <v>1045.655</v>
      </c>
      <c r="H6189" s="154">
        <v>0</v>
      </c>
      <c r="I6189" s="154">
        <v>601.28800000000001</v>
      </c>
      <c r="J6189" s="151">
        <v>0</v>
      </c>
      <c r="K6189" s="149">
        <f t="shared" si="963"/>
        <v>1646.943</v>
      </c>
      <c r="L6189" s="148">
        <v>0</v>
      </c>
      <c r="M6189" s="148">
        <v>287.81099999999998</v>
      </c>
      <c r="N6189" s="148">
        <v>0</v>
      </c>
      <c r="O6189" s="148">
        <v>135.53800000000001</v>
      </c>
      <c r="P6189" s="148">
        <v>0</v>
      </c>
      <c r="Q6189" s="21">
        <f t="shared" si="964"/>
        <v>0</v>
      </c>
      <c r="R6189" s="21">
        <f t="shared" si="965"/>
        <v>920.13176699999997</v>
      </c>
      <c r="S6189" s="21">
        <f t="shared" si="966"/>
        <v>0</v>
      </c>
      <c r="T6189" s="21">
        <f t="shared" si="967"/>
        <v>430.46868800000004</v>
      </c>
      <c r="U6189" s="22">
        <f t="shared" si="968"/>
        <v>1350.600455</v>
      </c>
      <c r="V6189" s="39">
        <f t="shared" si="969"/>
        <v>0.82006508725560023</v>
      </c>
    </row>
    <row r="6190" spans="1:22">
      <c r="A6190">
        <v>6185</v>
      </c>
      <c r="B6190" s="155">
        <f t="shared" si="970"/>
        <v>41532</v>
      </c>
      <c r="C6190" s="148">
        <f t="shared" si="961"/>
        <v>2013</v>
      </c>
      <c r="D6190" s="148">
        <f t="shared" si="962"/>
        <v>9</v>
      </c>
      <c r="E6190" s="152">
        <v>17</v>
      </c>
      <c r="F6190" s="153">
        <v>0</v>
      </c>
      <c r="G6190" s="154">
        <v>1044.8119999999999</v>
      </c>
      <c r="H6190" s="154">
        <v>0</v>
      </c>
      <c r="I6190" s="154">
        <v>598.68299999999999</v>
      </c>
      <c r="J6190" s="151">
        <v>0</v>
      </c>
      <c r="K6190" s="149">
        <f t="shared" si="963"/>
        <v>1643.4949999999999</v>
      </c>
      <c r="L6190" s="148">
        <v>0</v>
      </c>
      <c r="M6190" s="148">
        <v>287.58100000000002</v>
      </c>
      <c r="N6190" s="148">
        <v>0</v>
      </c>
      <c r="O6190" s="148">
        <v>134.76900000000001</v>
      </c>
      <c r="P6190" s="148">
        <v>0</v>
      </c>
      <c r="Q6190" s="21">
        <f t="shared" si="964"/>
        <v>0</v>
      </c>
      <c r="R6190" s="21">
        <f t="shared" si="965"/>
        <v>919.39645700000005</v>
      </c>
      <c r="S6190" s="21">
        <f t="shared" si="966"/>
        <v>0</v>
      </c>
      <c r="T6190" s="21">
        <f t="shared" si="967"/>
        <v>428.02634400000005</v>
      </c>
      <c r="U6190" s="22">
        <f t="shared" si="968"/>
        <v>1347.4228010000002</v>
      </c>
      <c r="V6190" s="39">
        <f t="shared" si="969"/>
        <v>0.81985208412559829</v>
      </c>
    </row>
    <row r="6191" spans="1:22">
      <c r="A6191">
        <v>6186</v>
      </c>
      <c r="B6191" s="155">
        <f t="shared" si="970"/>
        <v>41532</v>
      </c>
      <c r="C6191" s="148">
        <f t="shared" si="961"/>
        <v>2013</v>
      </c>
      <c r="D6191" s="148">
        <f t="shared" si="962"/>
        <v>9</v>
      </c>
      <c r="E6191" s="152">
        <v>18</v>
      </c>
      <c r="F6191" s="153">
        <v>0</v>
      </c>
      <c r="G6191" s="154">
        <v>958.42499999999995</v>
      </c>
      <c r="H6191" s="154">
        <v>0</v>
      </c>
      <c r="I6191" s="154">
        <v>758.37</v>
      </c>
      <c r="J6191" s="151">
        <v>0</v>
      </c>
      <c r="K6191" s="149">
        <f t="shared" si="963"/>
        <v>1716.7950000000001</v>
      </c>
      <c r="L6191" s="148">
        <v>0</v>
      </c>
      <c r="M6191" s="148">
        <v>265.31299999999999</v>
      </c>
      <c r="N6191" s="148">
        <v>0</v>
      </c>
      <c r="O6191" s="148">
        <v>182.75899999999999</v>
      </c>
      <c r="P6191" s="148">
        <v>0</v>
      </c>
      <c r="Q6191" s="21">
        <f t="shared" si="964"/>
        <v>0</v>
      </c>
      <c r="R6191" s="21">
        <f t="shared" si="965"/>
        <v>848.20566099999996</v>
      </c>
      <c r="S6191" s="21">
        <f t="shared" si="966"/>
        <v>0</v>
      </c>
      <c r="T6191" s="21">
        <f t="shared" si="967"/>
        <v>580.44258400000001</v>
      </c>
      <c r="U6191" s="22">
        <f t="shared" si="968"/>
        <v>1428.6482449999999</v>
      </c>
      <c r="V6191" s="39">
        <f t="shared" si="969"/>
        <v>0.8321600686162296</v>
      </c>
    </row>
    <row r="6192" spans="1:22">
      <c r="A6192">
        <v>6187</v>
      </c>
      <c r="B6192" s="155">
        <f t="shared" si="970"/>
        <v>41532</v>
      </c>
      <c r="C6192" s="148">
        <f t="shared" si="961"/>
        <v>2013</v>
      </c>
      <c r="D6192" s="148">
        <f t="shared" si="962"/>
        <v>9</v>
      </c>
      <c r="E6192" s="152">
        <v>19</v>
      </c>
      <c r="F6192" s="153">
        <v>0</v>
      </c>
      <c r="G6192" s="154">
        <v>863.52</v>
      </c>
      <c r="H6192" s="154">
        <v>0</v>
      </c>
      <c r="I6192" s="154">
        <v>902.16300000000001</v>
      </c>
      <c r="J6192" s="151">
        <v>0</v>
      </c>
      <c r="K6192" s="149">
        <f t="shared" si="963"/>
        <v>1765.683</v>
      </c>
      <c r="L6192" s="148">
        <v>0</v>
      </c>
      <c r="M6192" s="148">
        <v>240.14599999999999</v>
      </c>
      <c r="N6192" s="148">
        <v>0</v>
      </c>
      <c r="O6192" s="148">
        <v>264.38499999999999</v>
      </c>
      <c r="P6192" s="148">
        <v>0</v>
      </c>
      <c r="Q6192" s="21">
        <f t="shared" si="964"/>
        <v>0</v>
      </c>
      <c r="R6192" s="21">
        <f t="shared" si="965"/>
        <v>767.74676199999999</v>
      </c>
      <c r="S6192" s="21">
        <f t="shared" si="966"/>
        <v>0</v>
      </c>
      <c r="T6192" s="21">
        <f t="shared" si="967"/>
        <v>839.68676000000005</v>
      </c>
      <c r="U6192" s="22">
        <f t="shared" si="968"/>
        <v>1607.433522</v>
      </c>
      <c r="V6192" s="39">
        <f t="shared" si="969"/>
        <v>0.91037492120612817</v>
      </c>
    </row>
    <row r="6193" spans="1:22">
      <c r="A6193">
        <v>6188</v>
      </c>
      <c r="B6193" s="155">
        <f t="shared" si="970"/>
        <v>41532</v>
      </c>
      <c r="C6193" s="148">
        <f t="shared" si="961"/>
        <v>2013</v>
      </c>
      <c r="D6193" s="148">
        <f t="shared" si="962"/>
        <v>9</v>
      </c>
      <c r="E6193" s="152">
        <v>20</v>
      </c>
      <c r="F6193" s="153">
        <v>0</v>
      </c>
      <c r="G6193" s="154">
        <v>501.90600000000001</v>
      </c>
      <c r="H6193" s="154">
        <v>0</v>
      </c>
      <c r="I6193" s="154">
        <v>1298.7850000000001</v>
      </c>
      <c r="J6193" s="151">
        <v>0</v>
      </c>
      <c r="K6193" s="149">
        <f t="shared" si="963"/>
        <v>1800.691</v>
      </c>
      <c r="L6193" s="148">
        <v>0</v>
      </c>
      <c r="M6193" s="148">
        <v>142.44399999999999</v>
      </c>
      <c r="N6193" s="148">
        <v>0</v>
      </c>
      <c r="O6193" s="148">
        <v>364.37200000000001</v>
      </c>
      <c r="P6193" s="148">
        <v>0</v>
      </c>
      <c r="Q6193" s="21">
        <f t="shared" si="964"/>
        <v>0</v>
      </c>
      <c r="R6193" s="21">
        <f t="shared" si="965"/>
        <v>455.39346799999998</v>
      </c>
      <c r="S6193" s="21">
        <f t="shared" si="966"/>
        <v>0</v>
      </c>
      <c r="T6193" s="21">
        <f t="shared" si="967"/>
        <v>1157.2454720000001</v>
      </c>
      <c r="U6193" s="22">
        <f t="shared" si="968"/>
        <v>1612.63894</v>
      </c>
      <c r="V6193" s="39">
        <f t="shared" si="969"/>
        <v>0.89556672410757876</v>
      </c>
    </row>
    <row r="6194" spans="1:22">
      <c r="A6194">
        <v>6189</v>
      </c>
      <c r="B6194" s="155">
        <f t="shared" si="970"/>
        <v>41532</v>
      </c>
      <c r="C6194" s="148">
        <f t="shared" si="961"/>
        <v>2013</v>
      </c>
      <c r="D6194" s="148">
        <f t="shared" si="962"/>
        <v>9</v>
      </c>
      <c r="E6194" s="152">
        <v>21</v>
      </c>
      <c r="F6194" s="153">
        <v>0</v>
      </c>
      <c r="G6194" s="154">
        <v>571.36699999999996</v>
      </c>
      <c r="H6194" s="154">
        <v>0</v>
      </c>
      <c r="I6194" s="154">
        <v>1437.0630000000001</v>
      </c>
      <c r="J6194" s="151">
        <v>0</v>
      </c>
      <c r="K6194" s="149">
        <f t="shared" si="963"/>
        <v>2008.43</v>
      </c>
      <c r="L6194" s="148">
        <v>0</v>
      </c>
      <c r="M6194" s="148">
        <v>163.43600000000001</v>
      </c>
      <c r="N6194" s="148">
        <v>0</v>
      </c>
      <c r="O6194" s="148">
        <v>399.73700000000002</v>
      </c>
      <c r="P6194" s="148">
        <v>0</v>
      </c>
      <c r="Q6194" s="21">
        <f t="shared" si="964"/>
        <v>0</v>
      </c>
      <c r="R6194" s="21">
        <f t="shared" si="965"/>
        <v>522.50489200000004</v>
      </c>
      <c r="S6194" s="21">
        <f t="shared" si="966"/>
        <v>0</v>
      </c>
      <c r="T6194" s="21">
        <f t="shared" si="967"/>
        <v>1269.5647120000001</v>
      </c>
      <c r="U6194" s="22">
        <f t="shared" si="968"/>
        <v>1792.0696040000003</v>
      </c>
      <c r="V6194" s="39">
        <f t="shared" si="969"/>
        <v>0.89227386764786432</v>
      </c>
    </row>
    <row r="6195" spans="1:22">
      <c r="A6195">
        <v>6190</v>
      </c>
      <c r="B6195" s="155">
        <f t="shared" si="970"/>
        <v>41532</v>
      </c>
      <c r="C6195" s="148">
        <f t="shared" si="961"/>
        <v>2013</v>
      </c>
      <c r="D6195" s="148">
        <f t="shared" si="962"/>
        <v>9</v>
      </c>
      <c r="E6195" s="152">
        <v>22</v>
      </c>
      <c r="F6195" s="153">
        <v>0</v>
      </c>
      <c r="G6195" s="154">
        <v>573.06399999999996</v>
      </c>
      <c r="H6195" s="154">
        <v>0</v>
      </c>
      <c r="I6195" s="154">
        <v>1448.88</v>
      </c>
      <c r="J6195" s="151">
        <v>0</v>
      </c>
      <c r="K6195" s="149">
        <f t="shared" si="963"/>
        <v>2021.944</v>
      </c>
      <c r="L6195" s="148">
        <v>0</v>
      </c>
      <c r="M6195" s="148">
        <v>163.624</v>
      </c>
      <c r="N6195" s="148">
        <v>0</v>
      </c>
      <c r="O6195" s="148">
        <v>402.072</v>
      </c>
      <c r="P6195" s="148">
        <v>0</v>
      </c>
      <c r="Q6195" s="21">
        <f t="shared" si="964"/>
        <v>0</v>
      </c>
      <c r="R6195" s="21">
        <f t="shared" si="965"/>
        <v>523.10592799999995</v>
      </c>
      <c r="S6195" s="21">
        <f t="shared" si="966"/>
        <v>0</v>
      </c>
      <c r="T6195" s="21">
        <f t="shared" si="967"/>
        <v>1276.9806720000001</v>
      </c>
      <c r="U6195" s="22">
        <f t="shared" si="968"/>
        <v>1800.0866000000001</v>
      </c>
      <c r="V6195" s="39">
        <f t="shared" si="969"/>
        <v>0.89027520050011277</v>
      </c>
    </row>
    <row r="6196" spans="1:22">
      <c r="A6196">
        <v>6191</v>
      </c>
      <c r="B6196" s="155">
        <f t="shared" si="970"/>
        <v>41532</v>
      </c>
      <c r="C6196" s="148">
        <f t="shared" si="961"/>
        <v>2013</v>
      </c>
      <c r="D6196" s="148">
        <f t="shared" si="962"/>
        <v>9</v>
      </c>
      <c r="E6196" s="152">
        <v>23</v>
      </c>
      <c r="F6196" s="153">
        <v>0</v>
      </c>
      <c r="G6196" s="154">
        <v>522.57500000000005</v>
      </c>
      <c r="H6196" s="154">
        <v>0</v>
      </c>
      <c r="I6196" s="154">
        <v>1417.4159999999999</v>
      </c>
      <c r="J6196" s="151">
        <v>0</v>
      </c>
      <c r="K6196" s="149">
        <f t="shared" si="963"/>
        <v>1939.991</v>
      </c>
      <c r="L6196" s="148">
        <v>0</v>
      </c>
      <c r="M6196" s="148">
        <v>147.959</v>
      </c>
      <c r="N6196" s="148">
        <v>0</v>
      </c>
      <c r="O6196" s="148">
        <v>395.42500000000001</v>
      </c>
      <c r="P6196" s="148">
        <v>0</v>
      </c>
      <c r="Q6196" s="21">
        <f t="shared" si="964"/>
        <v>0</v>
      </c>
      <c r="R6196" s="21">
        <f t="shared" si="965"/>
        <v>473.024923</v>
      </c>
      <c r="S6196" s="21">
        <f t="shared" si="966"/>
        <v>0</v>
      </c>
      <c r="T6196" s="21">
        <f t="shared" si="967"/>
        <v>1255.8698000000002</v>
      </c>
      <c r="U6196" s="22">
        <f t="shared" si="968"/>
        <v>1728.8947230000001</v>
      </c>
      <c r="V6196" s="39">
        <f t="shared" si="969"/>
        <v>0.89118698127981011</v>
      </c>
    </row>
    <row r="6197" spans="1:22">
      <c r="A6197">
        <v>6192</v>
      </c>
      <c r="B6197" s="155">
        <f t="shared" si="970"/>
        <v>41532</v>
      </c>
      <c r="C6197" s="148">
        <f t="shared" si="961"/>
        <v>2013</v>
      </c>
      <c r="D6197" s="148">
        <f t="shared" si="962"/>
        <v>9</v>
      </c>
      <c r="E6197" s="152">
        <v>24</v>
      </c>
      <c r="F6197" s="153">
        <v>0</v>
      </c>
      <c r="G6197" s="154">
        <v>543.93700000000001</v>
      </c>
      <c r="H6197" s="154">
        <v>0</v>
      </c>
      <c r="I6197" s="154">
        <v>1170.3030000000001</v>
      </c>
      <c r="J6197" s="151">
        <v>0</v>
      </c>
      <c r="K6197" s="149">
        <f t="shared" si="963"/>
        <v>1714.2400000000002</v>
      </c>
      <c r="L6197" s="148">
        <v>0</v>
      </c>
      <c r="M6197" s="148">
        <v>154.023</v>
      </c>
      <c r="N6197" s="148">
        <v>0</v>
      </c>
      <c r="O6197" s="148">
        <v>321.21800000000002</v>
      </c>
      <c r="P6197" s="148">
        <v>0</v>
      </c>
      <c r="Q6197" s="21">
        <f t="shared" si="964"/>
        <v>0</v>
      </c>
      <c r="R6197" s="21">
        <f t="shared" si="965"/>
        <v>492.41153100000002</v>
      </c>
      <c r="S6197" s="21">
        <f t="shared" si="966"/>
        <v>0</v>
      </c>
      <c r="T6197" s="21">
        <f t="shared" si="967"/>
        <v>1020.1883680000001</v>
      </c>
      <c r="U6197" s="22">
        <f t="shared" si="968"/>
        <v>1512.5998990000001</v>
      </c>
      <c r="V6197" s="39">
        <f t="shared" si="969"/>
        <v>0.88237347104256103</v>
      </c>
    </row>
    <row r="6198" spans="1:22">
      <c r="A6198">
        <v>6193</v>
      </c>
      <c r="B6198" s="155">
        <f t="shared" si="970"/>
        <v>41533</v>
      </c>
      <c r="C6198" s="148">
        <f t="shared" si="961"/>
        <v>2013</v>
      </c>
      <c r="D6198" s="148">
        <f t="shared" si="962"/>
        <v>9</v>
      </c>
      <c r="E6198" s="152">
        <v>1</v>
      </c>
      <c r="F6198" s="153">
        <v>0</v>
      </c>
      <c r="G6198" s="154">
        <v>385.97300000000001</v>
      </c>
      <c r="H6198" s="154">
        <v>0</v>
      </c>
      <c r="I6198" s="154">
        <v>1223.8030000000001</v>
      </c>
      <c r="J6198" s="151">
        <v>0</v>
      </c>
      <c r="K6198" s="149">
        <f t="shared" si="963"/>
        <v>1609.7760000000001</v>
      </c>
      <c r="L6198" s="148">
        <v>0</v>
      </c>
      <c r="M6198" s="148">
        <v>113.64100000000001</v>
      </c>
      <c r="N6198" s="148">
        <v>0</v>
      </c>
      <c r="O6198" s="148">
        <v>306.13900000000001</v>
      </c>
      <c r="P6198" s="148">
        <v>0</v>
      </c>
      <c r="Q6198" s="21">
        <f t="shared" si="964"/>
        <v>0</v>
      </c>
      <c r="R6198" s="21">
        <f t="shared" si="965"/>
        <v>363.31027700000004</v>
      </c>
      <c r="S6198" s="21">
        <f t="shared" si="966"/>
        <v>0</v>
      </c>
      <c r="T6198" s="21">
        <f t="shared" si="967"/>
        <v>972.2974640000001</v>
      </c>
      <c r="U6198" s="22">
        <f t="shared" si="968"/>
        <v>1335.6077410000003</v>
      </c>
      <c r="V6198" s="39">
        <f t="shared" si="969"/>
        <v>0.82968545996461629</v>
      </c>
    </row>
    <row r="6199" spans="1:22">
      <c r="A6199">
        <v>6194</v>
      </c>
      <c r="B6199" s="155">
        <f t="shared" si="970"/>
        <v>41533</v>
      </c>
      <c r="C6199" s="148">
        <f t="shared" si="961"/>
        <v>2013</v>
      </c>
      <c r="D6199" s="148">
        <f t="shared" si="962"/>
        <v>9</v>
      </c>
      <c r="E6199" s="152">
        <v>2</v>
      </c>
      <c r="F6199" s="153">
        <v>0</v>
      </c>
      <c r="G6199" s="154">
        <v>668.91499999999996</v>
      </c>
      <c r="H6199" s="154">
        <v>0</v>
      </c>
      <c r="I6199" s="154">
        <v>883.82299999999998</v>
      </c>
      <c r="J6199" s="151">
        <v>0</v>
      </c>
      <c r="K6199" s="149">
        <f t="shared" si="963"/>
        <v>1552.7379999999998</v>
      </c>
      <c r="L6199" s="148">
        <v>0</v>
      </c>
      <c r="M6199" s="148">
        <v>187.24700000000001</v>
      </c>
      <c r="N6199" s="148">
        <v>0</v>
      </c>
      <c r="O6199" s="148">
        <v>203.15600000000001</v>
      </c>
      <c r="P6199" s="148">
        <v>0</v>
      </c>
      <c r="Q6199" s="21">
        <f t="shared" si="964"/>
        <v>0</v>
      </c>
      <c r="R6199" s="21">
        <f t="shared" si="965"/>
        <v>598.62865900000008</v>
      </c>
      <c r="S6199" s="21">
        <f t="shared" si="966"/>
        <v>0</v>
      </c>
      <c r="T6199" s="21">
        <f t="shared" si="967"/>
        <v>645.22345600000006</v>
      </c>
      <c r="U6199" s="22">
        <f t="shared" si="968"/>
        <v>1243.8521150000001</v>
      </c>
      <c r="V6199" s="39">
        <f t="shared" si="969"/>
        <v>0.80107018376570949</v>
      </c>
    </row>
    <row r="6200" spans="1:22">
      <c r="A6200">
        <v>6195</v>
      </c>
      <c r="B6200" s="155">
        <f t="shared" si="970"/>
        <v>41533</v>
      </c>
      <c r="C6200" s="148">
        <f t="shared" si="961"/>
        <v>2013</v>
      </c>
      <c r="D6200" s="148">
        <f t="shared" si="962"/>
        <v>9</v>
      </c>
      <c r="E6200" s="152">
        <v>3</v>
      </c>
      <c r="F6200" s="153">
        <v>0</v>
      </c>
      <c r="G6200" s="154">
        <v>668.33</v>
      </c>
      <c r="H6200" s="154">
        <v>0</v>
      </c>
      <c r="I6200" s="154">
        <v>857.40499999999997</v>
      </c>
      <c r="J6200" s="151">
        <v>0</v>
      </c>
      <c r="K6200" s="149">
        <f t="shared" si="963"/>
        <v>1525.7350000000001</v>
      </c>
      <c r="L6200" s="148">
        <v>0</v>
      </c>
      <c r="M6200" s="148">
        <v>187.12799999999999</v>
      </c>
      <c r="N6200" s="148">
        <v>0</v>
      </c>
      <c r="O6200" s="148">
        <v>195.11799999999999</v>
      </c>
      <c r="P6200" s="148">
        <v>0</v>
      </c>
      <c r="Q6200" s="21">
        <f t="shared" si="964"/>
        <v>0</v>
      </c>
      <c r="R6200" s="21">
        <f t="shared" si="965"/>
        <v>598.24821599999996</v>
      </c>
      <c r="S6200" s="21">
        <f t="shared" si="966"/>
        <v>0</v>
      </c>
      <c r="T6200" s="21">
        <f t="shared" si="967"/>
        <v>619.69476800000007</v>
      </c>
      <c r="U6200" s="22">
        <f t="shared" si="968"/>
        <v>1217.942984</v>
      </c>
      <c r="V6200" s="39">
        <f t="shared" si="969"/>
        <v>0.79826639881761896</v>
      </c>
    </row>
    <row r="6201" spans="1:22">
      <c r="A6201">
        <v>6196</v>
      </c>
      <c r="B6201" s="155">
        <f t="shared" si="970"/>
        <v>41533</v>
      </c>
      <c r="C6201" s="148">
        <f t="shared" si="961"/>
        <v>2013</v>
      </c>
      <c r="D6201" s="148">
        <f t="shared" si="962"/>
        <v>9</v>
      </c>
      <c r="E6201" s="152">
        <v>4</v>
      </c>
      <c r="F6201" s="153">
        <v>0</v>
      </c>
      <c r="G6201" s="154">
        <v>386.88099999999997</v>
      </c>
      <c r="H6201" s="154">
        <v>0</v>
      </c>
      <c r="I6201" s="154">
        <v>1082.8040000000001</v>
      </c>
      <c r="J6201" s="151">
        <v>0</v>
      </c>
      <c r="K6201" s="149">
        <f t="shared" si="963"/>
        <v>1469.6849999999999</v>
      </c>
      <c r="L6201" s="148">
        <v>0</v>
      </c>
      <c r="M6201" s="148">
        <v>114.163</v>
      </c>
      <c r="N6201" s="148">
        <v>0</v>
      </c>
      <c r="O6201" s="148">
        <v>242.84</v>
      </c>
      <c r="P6201" s="148">
        <v>0</v>
      </c>
      <c r="Q6201" s="21">
        <f t="shared" si="964"/>
        <v>0</v>
      </c>
      <c r="R6201" s="21">
        <f t="shared" si="965"/>
        <v>364.97911099999999</v>
      </c>
      <c r="S6201" s="21">
        <f t="shared" si="966"/>
        <v>0</v>
      </c>
      <c r="T6201" s="21">
        <f t="shared" si="967"/>
        <v>771.25984000000005</v>
      </c>
      <c r="U6201" s="22">
        <f t="shared" si="968"/>
        <v>1136.238951</v>
      </c>
      <c r="V6201" s="39">
        <f t="shared" si="969"/>
        <v>0.77311733534737037</v>
      </c>
    </row>
    <row r="6202" spans="1:22">
      <c r="A6202">
        <v>6197</v>
      </c>
      <c r="B6202" s="155">
        <f t="shared" si="970"/>
        <v>41533</v>
      </c>
      <c r="C6202" s="148">
        <f t="shared" si="961"/>
        <v>2013</v>
      </c>
      <c r="D6202" s="148">
        <f t="shared" si="962"/>
        <v>9</v>
      </c>
      <c r="E6202" s="152">
        <v>5</v>
      </c>
      <c r="F6202" s="153">
        <v>0</v>
      </c>
      <c r="G6202" s="154">
        <v>668.42200000000003</v>
      </c>
      <c r="H6202" s="154">
        <v>0</v>
      </c>
      <c r="I6202" s="154">
        <v>855.07600000000002</v>
      </c>
      <c r="J6202" s="151">
        <v>0</v>
      </c>
      <c r="K6202" s="149">
        <f t="shared" si="963"/>
        <v>1523.498</v>
      </c>
      <c r="L6202" s="148">
        <v>0</v>
      </c>
      <c r="M6202" s="148">
        <v>187.149</v>
      </c>
      <c r="N6202" s="148">
        <v>0</v>
      </c>
      <c r="O6202" s="148">
        <v>194.566</v>
      </c>
      <c r="P6202" s="148">
        <v>0</v>
      </c>
      <c r="Q6202" s="21">
        <f t="shared" si="964"/>
        <v>0</v>
      </c>
      <c r="R6202" s="21">
        <f t="shared" si="965"/>
        <v>598.31535299999996</v>
      </c>
      <c r="S6202" s="21">
        <f t="shared" si="966"/>
        <v>0</v>
      </c>
      <c r="T6202" s="21">
        <f t="shared" si="967"/>
        <v>617.94161600000007</v>
      </c>
      <c r="U6202" s="22">
        <f t="shared" si="968"/>
        <v>1216.256969</v>
      </c>
      <c r="V6202" s="39">
        <f t="shared" si="969"/>
        <v>0.79833184487278619</v>
      </c>
    </row>
    <row r="6203" spans="1:22">
      <c r="A6203">
        <v>6198</v>
      </c>
      <c r="B6203" s="155">
        <f t="shared" si="970"/>
        <v>41533</v>
      </c>
      <c r="C6203" s="148">
        <f t="shared" si="961"/>
        <v>2013</v>
      </c>
      <c r="D6203" s="148">
        <f t="shared" si="962"/>
        <v>9</v>
      </c>
      <c r="E6203" s="152">
        <v>6</v>
      </c>
      <c r="F6203" s="153">
        <v>0</v>
      </c>
      <c r="G6203" s="154">
        <v>753.85500000000002</v>
      </c>
      <c r="H6203" s="154">
        <v>0</v>
      </c>
      <c r="I6203" s="154">
        <v>666.29700000000003</v>
      </c>
      <c r="J6203" s="151">
        <v>0</v>
      </c>
      <c r="K6203" s="149">
        <f t="shared" si="963"/>
        <v>1420.152</v>
      </c>
      <c r="L6203" s="148">
        <v>0</v>
      </c>
      <c r="M6203" s="148">
        <v>207.24100000000001</v>
      </c>
      <c r="N6203" s="148">
        <v>0</v>
      </c>
      <c r="O6203" s="148">
        <v>159.34100000000001</v>
      </c>
      <c r="P6203" s="148">
        <v>0</v>
      </c>
      <c r="Q6203" s="21">
        <f t="shared" si="964"/>
        <v>0</v>
      </c>
      <c r="R6203" s="21">
        <f t="shared" si="965"/>
        <v>662.54947700000002</v>
      </c>
      <c r="S6203" s="21">
        <f t="shared" si="966"/>
        <v>0</v>
      </c>
      <c r="T6203" s="21">
        <f t="shared" si="967"/>
        <v>506.06701600000002</v>
      </c>
      <c r="U6203" s="22">
        <f t="shared" si="968"/>
        <v>1168.616493</v>
      </c>
      <c r="V6203" s="39">
        <f t="shared" si="969"/>
        <v>0.8228812782012066</v>
      </c>
    </row>
    <row r="6204" spans="1:22">
      <c r="A6204">
        <v>6199</v>
      </c>
      <c r="B6204" s="155">
        <f t="shared" si="970"/>
        <v>41533</v>
      </c>
      <c r="C6204" s="148">
        <f t="shared" si="961"/>
        <v>2013</v>
      </c>
      <c r="D6204" s="148">
        <f t="shared" si="962"/>
        <v>9</v>
      </c>
      <c r="E6204" s="152">
        <v>7</v>
      </c>
      <c r="F6204" s="153">
        <v>0</v>
      </c>
      <c r="G6204" s="154">
        <v>924.29200000000003</v>
      </c>
      <c r="H6204" s="154">
        <v>0</v>
      </c>
      <c r="I6204" s="154">
        <v>714.83699999999999</v>
      </c>
      <c r="J6204" s="151">
        <v>0</v>
      </c>
      <c r="K6204" s="149">
        <f t="shared" si="963"/>
        <v>1639.1289999999999</v>
      </c>
      <c r="L6204" s="148">
        <v>0</v>
      </c>
      <c r="M6204" s="148">
        <v>258.21899999999999</v>
      </c>
      <c r="N6204" s="148">
        <v>0</v>
      </c>
      <c r="O6204" s="148">
        <v>171.53100000000001</v>
      </c>
      <c r="P6204" s="148">
        <v>0</v>
      </c>
      <c r="Q6204" s="21">
        <f t="shared" si="964"/>
        <v>0</v>
      </c>
      <c r="R6204" s="21">
        <f t="shared" si="965"/>
        <v>825.52614300000005</v>
      </c>
      <c r="S6204" s="21">
        <f t="shared" si="966"/>
        <v>0</v>
      </c>
      <c r="T6204" s="21">
        <f t="shared" si="967"/>
        <v>544.78245600000002</v>
      </c>
      <c r="U6204" s="22">
        <f t="shared" si="968"/>
        <v>1370.308599</v>
      </c>
      <c r="V6204" s="39">
        <f t="shared" si="969"/>
        <v>0.83599802029004433</v>
      </c>
    </row>
    <row r="6205" spans="1:22">
      <c r="A6205">
        <v>6200</v>
      </c>
      <c r="B6205" s="155">
        <f t="shared" si="970"/>
        <v>41533</v>
      </c>
      <c r="C6205" s="148">
        <f t="shared" si="961"/>
        <v>2013</v>
      </c>
      <c r="D6205" s="148">
        <f t="shared" si="962"/>
        <v>9</v>
      </c>
      <c r="E6205" s="152">
        <v>8</v>
      </c>
      <c r="F6205" s="153">
        <v>0</v>
      </c>
      <c r="G6205" s="154">
        <v>933.96500000000003</v>
      </c>
      <c r="H6205" s="154">
        <v>0</v>
      </c>
      <c r="I6205" s="154">
        <v>688.01900000000001</v>
      </c>
      <c r="J6205" s="151">
        <v>0</v>
      </c>
      <c r="K6205" s="149">
        <f t="shared" si="963"/>
        <v>1621.9839999999999</v>
      </c>
      <c r="L6205" s="148">
        <v>0</v>
      </c>
      <c r="M6205" s="148">
        <v>257.399</v>
      </c>
      <c r="N6205" s="148">
        <v>0</v>
      </c>
      <c r="O6205" s="148">
        <v>196.09899999999999</v>
      </c>
      <c r="P6205" s="148">
        <v>0</v>
      </c>
      <c r="Q6205" s="21">
        <f t="shared" si="964"/>
        <v>0</v>
      </c>
      <c r="R6205" s="21">
        <f t="shared" si="965"/>
        <v>822.90460300000007</v>
      </c>
      <c r="S6205" s="21">
        <f t="shared" si="966"/>
        <v>0</v>
      </c>
      <c r="T6205" s="21">
        <f t="shared" si="967"/>
        <v>622.81042400000001</v>
      </c>
      <c r="U6205" s="22">
        <f t="shared" si="968"/>
        <v>1445.7150270000002</v>
      </c>
      <c r="V6205" s="39">
        <f t="shared" si="969"/>
        <v>0.89132508520429321</v>
      </c>
    </row>
    <row r="6206" spans="1:22">
      <c r="A6206">
        <v>6201</v>
      </c>
      <c r="B6206" s="155">
        <f t="shared" si="970"/>
        <v>41533</v>
      </c>
      <c r="C6206" s="148">
        <f t="shared" si="961"/>
        <v>2013</v>
      </c>
      <c r="D6206" s="148">
        <f t="shared" si="962"/>
        <v>9</v>
      </c>
      <c r="E6206" s="152">
        <v>9</v>
      </c>
      <c r="F6206" s="153">
        <v>0</v>
      </c>
      <c r="G6206" s="154">
        <v>765.70600000000002</v>
      </c>
      <c r="H6206" s="154">
        <v>0</v>
      </c>
      <c r="I6206" s="154">
        <v>1132.3520000000001</v>
      </c>
      <c r="J6206" s="151">
        <v>0</v>
      </c>
      <c r="K6206" s="149">
        <f t="shared" si="963"/>
        <v>1898.058</v>
      </c>
      <c r="L6206" s="148">
        <v>0</v>
      </c>
      <c r="M6206" s="148">
        <v>214.38900000000001</v>
      </c>
      <c r="N6206" s="148">
        <v>0</v>
      </c>
      <c r="O6206" s="148">
        <v>328.90499999999997</v>
      </c>
      <c r="P6206" s="148">
        <v>0</v>
      </c>
      <c r="Q6206" s="21">
        <f t="shared" si="964"/>
        <v>0</v>
      </c>
      <c r="R6206" s="21">
        <f t="shared" si="965"/>
        <v>685.40163300000006</v>
      </c>
      <c r="S6206" s="21">
        <f t="shared" si="966"/>
        <v>0</v>
      </c>
      <c r="T6206" s="21">
        <f t="shared" si="967"/>
        <v>1044.6022800000001</v>
      </c>
      <c r="U6206" s="22">
        <f t="shared" si="968"/>
        <v>1730.003913</v>
      </c>
      <c r="V6206" s="39">
        <f t="shared" si="969"/>
        <v>0.91145998330925615</v>
      </c>
    </row>
    <row r="6207" spans="1:22">
      <c r="A6207">
        <v>6202</v>
      </c>
      <c r="B6207" s="155">
        <f t="shared" si="970"/>
        <v>41533</v>
      </c>
      <c r="C6207" s="148">
        <f t="shared" si="961"/>
        <v>2013</v>
      </c>
      <c r="D6207" s="148">
        <f t="shared" si="962"/>
        <v>9</v>
      </c>
      <c r="E6207" s="152">
        <v>10</v>
      </c>
      <c r="F6207" s="153">
        <v>0</v>
      </c>
      <c r="G6207" s="154">
        <v>168.393</v>
      </c>
      <c r="H6207" s="154">
        <v>0</v>
      </c>
      <c r="I6207" s="154">
        <v>1660.0419999999999</v>
      </c>
      <c r="J6207" s="151">
        <v>0</v>
      </c>
      <c r="K6207" s="149">
        <f t="shared" si="963"/>
        <v>1828.4349999999999</v>
      </c>
      <c r="L6207" s="148">
        <v>0</v>
      </c>
      <c r="M6207" s="148">
        <v>55.982999999999997</v>
      </c>
      <c r="N6207" s="148">
        <v>0</v>
      </c>
      <c r="O6207" s="148">
        <v>447.16699999999997</v>
      </c>
      <c r="P6207" s="148">
        <v>0</v>
      </c>
      <c r="Q6207" s="21">
        <f t="shared" si="964"/>
        <v>0</v>
      </c>
      <c r="R6207" s="21">
        <f t="shared" si="965"/>
        <v>178.97765099999998</v>
      </c>
      <c r="S6207" s="21">
        <f t="shared" si="966"/>
        <v>0</v>
      </c>
      <c r="T6207" s="21">
        <f t="shared" si="967"/>
        <v>1420.2023919999999</v>
      </c>
      <c r="U6207" s="22">
        <f t="shared" si="968"/>
        <v>1599.1800429999998</v>
      </c>
      <c r="V6207" s="39">
        <f t="shared" si="969"/>
        <v>0.87461684063146894</v>
      </c>
    </row>
    <row r="6208" spans="1:22">
      <c r="A6208">
        <v>6203</v>
      </c>
      <c r="B6208" s="155">
        <f t="shared" si="970"/>
        <v>41533</v>
      </c>
      <c r="C6208" s="148">
        <f t="shared" si="961"/>
        <v>2013</v>
      </c>
      <c r="D6208" s="148">
        <f t="shared" si="962"/>
        <v>9</v>
      </c>
      <c r="E6208" s="152">
        <v>11</v>
      </c>
      <c r="F6208" s="153">
        <v>0</v>
      </c>
      <c r="G6208" s="154">
        <v>80.709000000000003</v>
      </c>
      <c r="H6208" s="154">
        <v>0.52100000000000002</v>
      </c>
      <c r="I6208" s="154">
        <v>1744.2329999999999</v>
      </c>
      <c r="J6208" s="151">
        <v>0</v>
      </c>
      <c r="K6208" s="149">
        <f t="shared" si="963"/>
        <v>1825.463</v>
      </c>
      <c r="L6208" s="148">
        <v>0</v>
      </c>
      <c r="M6208" s="148">
        <v>28.901</v>
      </c>
      <c r="N6208" s="148">
        <v>1.583</v>
      </c>
      <c r="O6208" s="148">
        <v>506.16</v>
      </c>
      <c r="P6208" s="148">
        <v>0</v>
      </c>
      <c r="Q6208" s="21">
        <f t="shared" si="964"/>
        <v>0</v>
      </c>
      <c r="R6208" s="21">
        <f t="shared" si="965"/>
        <v>92.396496999999997</v>
      </c>
      <c r="S6208" s="21">
        <f t="shared" si="966"/>
        <v>3.0884330000000002</v>
      </c>
      <c r="T6208" s="21">
        <f t="shared" si="967"/>
        <v>1607.5641600000001</v>
      </c>
      <c r="U6208" s="22">
        <f t="shared" si="968"/>
        <v>1703.0490900000002</v>
      </c>
      <c r="V6208" s="39">
        <f t="shared" si="969"/>
        <v>0.93294089773389011</v>
      </c>
    </row>
    <row r="6209" spans="1:22">
      <c r="A6209">
        <v>6204</v>
      </c>
      <c r="B6209" s="155">
        <f t="shared" si="970"/>
        <v>41533</v>
      </c>
      <c r="C6209" s="148">
        <f t="shared" si="961"/>
        <v>2013</v>
      </c>
      <c r="D6209" s="148">
        <f t="shared" si="962"/>
        <v>9</v>
      </c>
      <c r="E6209" s="152">
        <v>12</v>
      </c>
      <c r="F6209" s="153">
        <v>0</v>
      </c>
      <c r="G6209" s="154">
        <v>9.9260000000000002</v>
      </c>
      <c r="H6209" s="154">
        <v>1.68</v>
      </c>
      <c r="I6209" s="154">
        <v>1930.53</v>
      </c>
      <c r="J6209" s="151">
        <v>0</v>
      </c>
      <c r="K6209" s="149">
        <f t="shared" si="963"/>
        <v>1942.136</v>
      </c>
      <c r="L6209" s="148">
        <v>0</v>
      </c>
      <c r="M6209" s="148">
        <v>3.9289999999999998</v>
      </c>
      <c r="N6209" s="148">
        <v>3.915</v>
      </c>
      <c r="O6209" s="148">
        <v>595.08000000000004</v>
      </c>
      <c r="P6209" s="148">
        <v>0</v>
      </c>
      <c r="Q6209" s="21">
        <f t="shared" si="964"/>
        <v>0</v>
      </c>
      <c r="R6209" s="21">
        <f t="shared" si="965"/>
        <v>12.561012999999999</v>
      </c>
      <c r="S6209" s="21">
        <f t="shared" si="966"/>
        <v>7.6381650000000008</v>
      </c>
      <c r="T6209" s="21">
        <f t="shared" si="967"/>
        <v>1889.9740800000002</v>
      </c>
      <c r="U6209" s="22">
        <f t="shared" si="968"/>
        <v>1910.1732580000003</v>
      </c>
      <c r="V6209" s="39">
        <f t="shared" si="969"/>
        <v>0.9835424800322945</v>
      </c>
    </row>
    <row r="6210" spans="1:22">
      <c r="A6210">
        <v>6205</v>
      </c>
      <c r="B6210" s="155">
        <f t="shared" si="970"/>
        <v>41533</v>
      </c>
      <c r="C6210" s="148">
        <f t="shared" si="961"/>
        <v>2013</v>
      </c>
      <c r="D6210" s="148">
        <f t="shared" si="962"/>
        <v>9</v>
      </c>
      <c r="E6210" s="152">
        <v>13</v>
      </c>
      <c r="F6210" s="153">
        <v>0</v>
      </c>
      <c r="G6210" s="154">
        <v>9.8819999999999997</v>
      </c>
      <c r="H6210" s="154">
        <v>0</v>
      </c>
      <c r="I6210" s="154">
        <v>2087.1309999999999</v>
      </c>
      <c r="J6210" s="151">
        <v>0</v>
      </c>
      <c r="K6210" s="149">
        <f t="shared" si="963"/>
        <v>2097.0129999999999</v>
      </c>
      <c r="L6210" s="148">
        <v>0</v>
      </c>
      <c r="M6210" s="148">
        <v>3.9049999999999998</v>
      </c>
      <c r="N6210" s="148">
        <v>0</v>
      </c>
      <c r="O6210" s="148">
        <v>636.89099999999996</v>
      </c>
      <c r="P6210" s="148">
        <v>0</v>
      </c>
      <c r="Q6210" s="21">
        <f t="shared" si="964"/>
        <v>0</v>
      </c>
      <c r="R6210" s="21">
        <f t="shared" si="965"/>
        <v>12.484285</v>
      </c>
      <c r="S6210" s="21">
        <f t="shared" si="966"/>
        <v>0</v>
      </c>
      <c r="T6210" s="21">
        <f t="shared" si="967"/>
        <v>2022.7658160000001</v>
      </c>
      <c r="U6210" s="22">
        <f t="shared" si="968"/>
        <v>2035.2501010000001</v>
      </c>
      <c r="V6210" s="39">
        <f t="shared" si="969"/>
        <v>0.9705472026162929</v>
      </c>
    </row>
    <row r="6211" spans="1:22">
      <c r="A6211">
        <v>6206</v>
      </c>
      <c r="B6211" s="155">
        <f t="shared" si="970"/>
        <v>41533</v>
      </c>
      <c r="C6211" s="148">
        <f t="shared" si="961"/>
        <v>2013</v>
      </c>
      <c r="D6211" s="148">
        <f t="shared" si="962"/>
        <v>9</v>
      </c>
      <c r="E6211" s="152">
        <v>14</v>
      </c>
      <c r="F6211" s="153">
        <v>0</v>
      </c>
      <c r="G6211" s="154">
        <v>14.891</v>
      </c>
      <c r="H6211" s="154">
        <v>0</v>
      </c>
      <c r="I6211" s="154">
        <v>1825.481</v>
      </c>
      <c r="J6211" s="151">
        <v>0</v>
      </c>
      <c r="K6211" s="149">
        <f t="shared" si="963"/>
        <v>1840.3720000000001</v>
      </c>
      <c r="L6211" s="148">
        <v>0</v>
      </c>
      <c r="M6211" s="148">
        <v>6.5119999999999996</v>
      </c>
      <c r="N6211" s="148">
        <v>0</v>
      </c>
      <c r="O6211" s="148">
        <v>567.17700000000002</v>
      </c>
      <c r="P6211" s="148">
        <v>0</v>
      </c>
      <c r="Q6211" s="21">
        <f t="shared" si="964"/>
        <v>0</v>
      </c>
      <c r="R6211" s="21">
        <f t="shared" si="965"/>
        <v>20.818863999999998</v>
      </c>
      <c r="S6211" s="21">
        <f t="shared" si="966"/>
        <v>0</v>
      </c>
      <c r="T6211" s="21">
        <f t="shared" si="967"/>
        <v>1801.3541520000001</v>
      </c>
      <c r="U6211" s="22">
        <f t="shared" si="968"/>
        <v>1822.1730160000002</v>
      </c>
      <c r="V6211" s="39">
        <f t="shared" si="969"/>
        <v>0.99011124707396125</v>
      </c>
    </row>
    <row r="6212" spans="1:22">
      <c r="A6212">
        <v>6207</v>
      </c>
      <c r="B6212" s="155">
        <f t="shared" si="970"/>
        <v>41533</v>
      </c>
      <c r="C6212" s="148">
        <f t="shared" si="961"/>
        <v>2013</v>
      </c>
      <c r="D6212" s="148">
        <f t="shared" si="962"/>
        <v>9</v>
      </c>
      <c r="E6212" s="152">
        <v>15</v>
      </c>
      <c r="F6212" s="153">
        <v>0</v>
      </c>
      <c r="G6212" s="154">
        <v>9.8330000000000002</v>
      </c>
      <c r="H6212" s="154">
        <v>0</v>
      </c>
      <c r="I6212" s="154">
        <v>1834.991</v>
      </c>
      <c r="J6212" s="151">
        <v>0</v>
      </c>
      <c r="K6212" s="149">
        <f t="shared" si="963"/>
        <v>1844.8240000000001</v>
      </c>
      <c r="L6212" s="148">
        <v>0</v>
      </c>
      <c r="M6212" s="148">
        <v>3.91</v>
      </c>
      <c r="N6212" s="148">
        <v>0</v>
      </c>
      <c r="O6212" s="148">
        <v>568.36400000000003</v>
      </c>
      <c r="P6212" s="148">
        <v>0</v>
      </c>
      <c r="Q6212" s="21">
        <f t="shared" si="964"/>
        <v>0</v>
      </c>
      <c r="R6212" s="21">
        <f t="shared" si="965"/>
        <v>12.50027</v>
      </c>
      <c r="S6212" s="21">
        <f t="shared" si="966"/>
        <v>0</v>
      </c>
      <c r="T6212" s="21">
        <f t="shared" si="967"/>
        <v>1805.1240640000001</v>
      </c>
      <c r="U6212" s="22">
        <f t="shared" si="968"/>
        <v>1817.6243340000001</v>
      </c>
      <c r="V6212" s="39">
        <f t="shared" si="969"/>
        <v>0.985256227152292</v>
      </c>
    </row>
    <row r="6213" spans="1:22">
      <c r="A6213">
        <v>6208</v>
      </c>
      <c r="B6213" s="155">
        <f t="shared" si="970"/>
        <v>41533</v>
      </c>
      <c r="C6213" s="148">
        <f t="shared" si="961"/>
        <v>2013</v>
      </c>
      <c r="D6213" s="148">
        <f t="shared" si="962"/>
        <v>9</v>
      </c>
      <c r="E6213" s="152">
        <v>16</v>
      </c>
      <c r="F6213" s="153">
        <v>0</v>
      </c>
      <c r="G6213" s="154">
        <v>9.9149999999999991</v>
      </c>
      <c r="H6213" s="154">
        <v>0</v>
      </c>
      <c r="I6213" s="154">
        <v>1830.2070000000001</v>
      </c>
      <c r="J6213" s="151">
        <v>0</v>
      </c>
      <c r="K6213" s="149">
        <f t="shared" si="963"/>
        <v>1840.1220000000001</v>
      </c>
      <c r="L6213" s="148">
        <v>0</v>
      </c>
      <c r="M6213" s="148">
        <v>3.9390000000000001</v>
      </c>
      <c r="N6213" s="148">
        <v>0</v>
      </c>
      <c r="O6213" s="148">
        <v>569.827</v>
      </c>
      <c r="P6213" s="148">
        <v>0</v>
      </c>
      <c r="Q6213" s="21">
        <f t="shared" si="964"/>
        <v>0</v>
      </c>
      <c r="R6213" s="21">
        <f t="shared" si="965"/>
        <v>12.592983</v>
      </c>
      <c r="S6213" s="21">
        <f t="shared" si="966"/>
        <v>0</v>
      </c>
      <c r="T6213" s="21">
        <f t="shared" si="967"/>
        <v>1809.7705520000002</v>
      </c>
      <c r="U6213" s="22">
        <f t="shared" si="968"/>
        <v>1822.3635350000002</v>
      </c>
      <c r="V6213" s="39">
        <f t="shared" si="969"/>
        <v>0.99034930020944267</v>
      </c>
    </row>
    <row r="6214" spans="1:22">
      <c r="A6214">
        <v>6209</v>
      </c>
      <c r="B6214" s="155">
        <f t="shared" si="970"/>
        <v>41533</v>
      </c>
      <c r="C6214" s="148">
        <f t="shared" si="961"/>
        <v>2013</v>
      </c>
      <c r="D6214" s="148">
        <f t="shared" si="962"/>
        <v>9</v>
      </c>
      <c r="E6214" s="152">
        <v>17</v>
      </c>
      <c r="F6214" s="153">
        <v>0</v>
      </c>
      <c r="G6214" s="154">
        <v>10.061</v>
      </c>
      <c r="H6214" s="154">
        <v>0</v>
      </c>
      <c r="I6214" s="154">
        <v>1848.7059999999999</v>
      </c>
      <c r="J6214" s="151">
        <v>0</v>
      </c>
      <c r="K6214" s="149">
        <f t="shared" si="963"/>
        <v>1858.7669999999998</v>
      </c>
      <c r="L6214" s="148">
        <v>0</v>
      </c>
      <c r="M6214" s="148">
        <v>3.9950000000000001</v>
      </c>
      <c r="N6214" s="148">
        <v>0</v>
      </c>
      <c r="O6214" s="148">
        <v>578.68200000000002</v>
      </c>
      <c r="P6214" s="148">
        <v>0</v>
      </c>
      <c r="Q6214" s="21">
        <f t="shared" si="964"/>
        <v>0</v>
      </c>
      <c r="R6214" s="21">
        <f t="shared" si="965"/>
        <v>12.772015000000001</v>
      </c>
      <c r="S6214" s="21">
        <f t="shared" si="966"/>
        <v>0</v>
      </c>
      <c r="T6214" s="21">
        <f t="shared" si="967"/>
        <v>1837.8940320000002</v>
      </c>
      <c r="U6214" s="22">
        <f t="shared" si="968"/>
        <v>1850.6660470000002</v>
      </c>
      <c r="V6214" s="39">
        <f t="shared" si="969"/>
        <v>0.99564175983326597</v>
      </c>
    </row>
    <row r="6215" spans="1:22">
      <c r="A6215">
        <v>6210</v>
      </c>
      <c r="B6215" s="155">
        <f t="shared" si="970"/>
        <v>41533</v>
      </c>
      <c r="C6215" s="148">
        <f t="shared" ref="C6215:C6278" si="971">YEAR(B6215)</f>
        <v>2013</v>
      </c>
      <c r="D6215" s="148">
        <f t="shared" ref="D6215:D6278" si="972">MONTH(B6215)</f>
        <v>9</v>
      </c>
      <c r="E6215" s="152">
        <v>18</v>
      </c>
      <c r="F6215" s="153">
        <v>0</v>
      </c>
      <c r="G6215" s="154">
        <v>10.794</v>
      </c>
      <c r="H6215" s="154">
        <v>0</v>
      </c>
      <c r="I6215" s="154">
        <v>1871.973</v>
      </c>
      <c r="J6215" s="151">
        <v>0</v>
      </c>
      <c r="K6215" s="149">
        <f t="shared" ref="K6215:K6278" si="973">SUM(F6215:J6215)</f>
        <v>1882.7670000000001</v>
      </c>
      <c r="L6215" s="148">
        <v>0</v>
      </c>
      <c r="M6215" s="148">
        <v>4.2919999999999998</v>
      </c>
      <c r="N6215" s="148">
        <v>0</v>
      </c>
      <c r="O6215" s="148">
        <v>585.178</v>
      </c>
      <c r="P6215" s="148">
        <v>0</v>
      </c>
      <c r="Q6215" s="21">
        <f t="shared" ref="Q6215:Q6278" si="974">+$Q$2*L6215</f>
        <v>0</v>
      </c>
      <c r="R6215" s="21">
        <f t="shared" ref="R6215:R6278" si="975">+$R$2*M6215</f>
        <v>13.721524</v>
      </c>
      <c r="S6215" s="21">
        <f t="shared" ref="S6215:S6278" si="976">+$S$2*N6215</f>
        <v>0</v>
      </c>
      <c r="T6215" s="21">
        <f t="shared" ref="T6215:T6278" si="977">+$T$2*O6215</f>
        <v>1858.5253280000002</v>
      </c>
      <c r="U6215" s="22">
        <f t="shared" ref="U6215:U6278" si="978">SUM(Q6215:T6215)</f>
        <v>1872.2468520000002</v>
      </c>
      <c r="V6215" s="39">
        <f t="shared" ref="V6215:V6278" si="979">+U6215/K6215</f>
        <v>0.99441240047228374</v>
      </c>
    </row>
    <row r="6216" spans="1:22">
      <c r="A6216">
        <v>6211</v>
      </c>
      <c r="B6216" s="155">
        <f t="shared" si="970"/>
        <v>41533</v>
      </c>
      <c r="C6216" s="148">
        <f t="shared" si="971"/>
        <v>2013</v>
      </c>
      <c r="D6216" s="148">
        <f t="shared" si="972"/>
        <v>9</v>
      </c>
      <c r="E6216" s="152">
        <v>19</v>
      </c>
      <c r="F6216" s="153">
        <v>0</v>
      </c>
      <c r="G6216" s="154">
        <v>10.63</v>
      </c>
      <c r="H6216" s="154">
        <v>0</v>
      </c>
      <c r="I6216" s="154">
        <v>1953.1659999999999</v>
      </c>
      <c r="J6216" s="151">
        <v>0</v>
      </c>
      <c r="K6216" s="149">
        <f t="shared" si="973"/>
        <v>1963.796</v>
      </c>
      <c r="L6216" s="148">
        <v>0</v>
      </c>
      <c r="M6216" s="148">
        <v>4.242</v>
      </c>
      <c r="N6216" s="148">
        <v>0</v>
      </c>
      <c r="O6216" s="148">
        <v>620.649</v>
      </c>
      <c r="P6216" s="148">
        <v>0</v>
      </c>
      <c r="Q6216" s="21">
        <f t="shared" si="974"/>
        <v>0</v>
      </c>
      <c r="R6216" s="21">
        <f t="shared" si="975"/>
        <v>13.561674</v>
      </c>
      <c r="S6216" s="21">
        <f t="shared" si="976"/>
        <v>0</v>
      </c>
      <c r="T6216" s="21">
        <f t="shared" si="977"/>
        <v>1971.1812240000002</v>
      </c>
      <c r="U6216" s="22">
        <f t="shared" si="978"/>
        <v>1984.7428980000002</v>
      </c>
      <c r="V6216" s="39">
        <f t="shared" si="979"/>
        <v>1.0106665346095012</v>
      </c>
    </row>
    <row r="6217" spans="1:22">
      <c r="A6217">
        <v>6212</v>
      </c>
      <c r="B6217" s="155">
        <f t="shared" si="970"/>
        <v>41533</v>
      </c>
      <c r="C6217" s="148">
        <f t="shared" si="971"/>
        <v>2013</v>
      </c>
      <c r="D6217" s="148">
        <f t="shared" si="972"/>
        <v>9</v>
      </c>
      <c r="E6217" s="152">
        <v>20</v>
      </c>
      <c r="F6217" s="153">
        <v>0</v>
      </c>
      <c r="G6217" s="154">
        <v>10.657999999999999</v>
      </c>
      <c r="H6217" s="154">
        <v>0</v>
      </c>
      <c r="I6217" s="154">
        <v>2153.2570000000001</v>
      </c>
      <c r="J6217" s="151">
        <v>0</v>
      </c>
      <c r="K6217" s="149">
        <f t="shared" si="973"/>
        <v>2163.915</v>
      </c>
      <c r="L6217" s="148">
        <v>0</v>
      </c>
      <c r="M6217" s="148">
        <v>4.2389999999999999</v>
      </c>
      <c r="N6217" s="148">
        <v>0</v>
      </c>
      <c r="O6217" s="148">
        <v>667.505</v>
      </c>
      <c r="P6217" s="148">
        <v>0</v>
      </c>
      <c r="Q6217" s="21">
        <f t="shared" si="974"/>
        <v>0</v>
      </c>
      <c r="R6217" s="21">
        <f t="shared" si="975"/>
        <v>13.552083</v>
      </c>
      <c r="S6217" s="21">
        <f t="shared" si="976"/>
        <v>0</v>
      </c>
      <c r="T6217" s="21">
        <f t="shared" si="977"/>
        <v>2119.9958799999999</v>
      </c>
      <c r="U6217" s="22">
        <f t="shared" si="978"/>
        <v>2133.547963</v>
      </c>
      <c r="V6217" s="39">
        <f t="shared" si="979"/>
        <v>0.98596662207156938</v>
      </c>
    </row>
    <row r="6218" spans="1:22">
      <c r="A6218">
        <v>6213</v>
      </c>
      <c r="B6218" s="155">
        <f t="shared" si="970"/>
        <v>41533</v>
      </c>
      <c r="C6218" s="148">
        <f t="shared" si="971"/>
        <v>2013</v>
      </c>
      <c r="D6218" s="148">
        <f t="shared" si="972"/>
        <v>9</v>
      </c>
      <c r="E6218" s="152">
        <v>21</v>
      </c>
      <c r="F6218" s="153">
        <v>0</v>
      </c>
      <c r="G6218" s="154">
        <v>10.680999999999999</v>
      </c>
      <c r="H6218" s="154">
        <v>0</v>
      </c>
      <c r="I6218" s="154">
        <v>2152.19</v>
      </c>
      <c r="J6218" s="151">
        <v>0</v>
      </c>
      <c r="K6218" s="149">
        <f t="shared" si="973"/>
        <v>2162.8710000000001</v>
      </c>
      <c r="L6218" s="148">
        <v>0</v>
      </c>
      <c r="M6218" s="148">
        <v>4.2370000000000001</v>
      </c>
      <c r="N6218" s="148">
        <v>0</v>
      </c>
      <c r="O6218" s="148">
        <v>662.93700000000001</v>
      </c>
      <c r="P6218" s="148">
        <v>0</v>
      </c>
      <c r="Q6218" s="21">
        <f t="shared" si="974"/>
        <v>0</v>
      </c>
      <c r="R6218" s="21">
        <f t="shared" si="975"/>
        <v>13.545689000000001</v>
      </c>
      <c r="S6218" s="21">
        <f t="shared" si="976"/>
        <v>0</v>
      </c>
      <c r="T6218" s="21">
        <f t="shared" si="977"/>
        <v>2105.4879120000001</v>
      </c>
      <c r="U6218" s="22">
        <f t="shared" si="978"/>
        <v>2119.0336010000001</v>
      </c>
      <c r="V6218" s="39">
        <f t="shared" si="979"/>
        <v>0.97973184762290488</v>
      </c>
    </row>
    <row r="6219" spans="1:22">
      <c r="A6219">
        <v>6214</v>
      </c>
      <c r="B6219" s="155">
        <f t="shared" si="970"/>
        <v>41533</v>
      </c>
      <c r="C6219" s="148">
        <f t="shared" si="971"/>
        <v>2013</v>
      </c>
      <c r="D6219" s="148">
        <f t="shared" si="972"/>
        <v>9</v>
      </c>
      <c r="E6219" s="152">
        <v>22</v>
      </c>
      <c r="F6219" s="153">
        <v>0</v>
      </c>
      <c r="G6219" s="154">
        <v>10.696999999999999</v>
      </c>
      <c r="H6219" s="154">
        <v>0</v>
      </c>
      <c r="I6219" s="154">
        <v>2162.413</v>
      </c>
      <c r="J6219" s="151">
        <v>0</v>
      </c>
      <c r="K6219" s="149">
        <f t="shared" si="973"/>
        <v>2173.11</v>
      </c>
      <c r="L6219" s="148">
        <v>0</v>
      </c>
      <c r="M6219" s="148">
        <v>4.2610000000000001</v>
      </c>
      <c r="N6219" s="148">
        <v>0</v>
      </c>
      <c r="O6219" s="148">
        <v>662.63199999999995</v>
      </c>
      <c r="P6219" s="148">
        <v>0</v>
      </c>
      <c r="Q6219" s="21">
        <f t="shared" si="974"/>
        <v>0</v>
      </c>
      <c r="R6219" s="21">
        <f t="shared" si="975"/>
        <v>13.622417</v>
      </c>
      <c r="S6219" s="21">
        <f t="shared" si="976"/>
        <v>0</v>
      </c>
      <c r="T6219" s="21">
        <f t="shared" si="977"/>
        <v>2104.5192320000001</v>
      </c>
      <c r="U6219" s="22">
        <f t="shared" si="978"/>
        <v>2118.1416490000001</v>
      </c>
      <c r="V6219" s="39">
        <f t="shared" si="979"/>
        <v>0.97470521464629034</v>
      </c>
    </row>
    <row r="6220" spans="1:22">
      <c r="A6220">
        <v>6215</v>
      </c>
      <c r="B6220" s="155">
        <f t="shared" si="970"/>
        <v>41533</v>
      </c>
      <c r="C6220" s="148">
        <f t="shared" si="971"/>
        <v>2013</v>
      </c>
      <c r="D6220" s="148">
        <f t="shared" si="972"/>
        <v>9</v>
      </c>
      <c r="E6220" s="152">
        <v>23</v>
      </c>
      <c r="F6220" s="153">
        <v>0</v>
      </c>
      <c r="G6220" s="154">
        <v>10.693</v>
      </c>
      <c r="H6220" s="154">
        <v>0</v>
      </c>
      <c r="I6220" s="154">
        <v>2094.607</v>
      </c>
      <c r="J6220" s="151">
        <v>0</v>
      </c>
      <c r="K6220" s="149">
        <f t="shared" si="973"/>
        <v>2105.3000000000002</v>
      </c>
      <c r="L6220" s="148">
        <v>0</v>
      </c>
      <c r="M6220" s="148">
        <v>4.2320000000000002</v>
      </c>
      <c r="N6220" s="148">
        <v>0</v>
      </c>
      <c r="O6220" s="148">
        <v>647.00400000000002</v>
      </c>
      <c r="P6220" s="148">
        <v>0</v>
      </c>
      <c r="Q6220" s="21">
        <f t="shared" si="974"/>
        <v>0</v>
      </c>
      <c r="R6220" s="21">
        <f t="shared" si="975"/>
        <v>13.529704000000001</v>
      </c>
      <c r="S6220" s="21">
        <f t="shared" si="976"/>
        <v>0</v>
      </c>
      <c r="T6220" s="21">
        <f t="shared" si="977"/>
        <v>2054.8847040000001</v>
      </c>
      <c r="U6220" s="22">
        <f t="shared" si="978"/>
        <v>2068.4144080000001</v>
      </c>
      <c r="V6220" s="39">
        <f t="shared" si="979"/>
        <v>0.98247965040611784</v>
      </c>
    </row>
    <row r="6221" spans="1:22">
      <c r="A6221">
        <v>6216</v>
      </c>
      <c r="B6221" s="155">
        <f t="shared" si="970"/>
        <v>41533</v>
      </c>
      <c r="C6221" s="148">
        <f t="shared" si="971"/>
        <v>2013</v>
      </c>
      <c r="D6221" s="148">
        <f t="shared" si="972"/>
        <v>9</v>
      </c>
      <c r="E6221" s="152">
        <v>24</v>
      </c>
      <c r="F6221" s="153">
        <v>0</v>
      </c>
      <c r="G6221" s="154">
        <v>10.635999999999999</v>
      </c>
      <c r="H6221" s="154">
        <v>0</v>
      </c>
      <c r="I6221" s="154">
        <v>1985.1210000000001</v>
      </c>
      <c r="J6221" s="151">
        <v>0</v>
      </c>
      <c r="K6221" s="149">
        <f t="shared" si="973"/>
        <v>1995.7570000000001</v>
      </c>
      <c r="L6221" s="148">
        <v>0</v>
      </c>
      <c r="M6221" s="148">
        <v>4.2290000000000001</v>
      </c>
      <c r="N6221" s="148">
        <v>0</v>
      </c>
      <c r="O6221" s="148">
        <v>582.34799999999996</v>
      </c>
      <c r="P6221" s="148">
        <v>0</v>
      </c>
      <c r="Q6221" s="21">
        <f t="shared" si="974"/>
        <v>0</v>
      </c>
      <c r="R6221" s="21">
        <f t="shared" si="975"/>
        <v>13.520113</v>
      </c>
      <c r="S6221" s="21">
        <f t="shared" si="976"/>
        <v>0</v>
      </c>
      <c r="T6221" s="21">
        <f t="shared" si="977"/>
        <v>1849.5372479999999</v>
      </c>
      <c r="U6221" s="22">
        <f t="shared" si="978"/>
        <v>1863.0573609999999</v>
      </c>
      <c r="V6221" s="39">
        <f t="shared" si="979"/>
        <v>0.93350912009828846</v>
      </c>
    </row>
    <row r="6222" spans="1:22">
      <c r="A6222">
        <v>6217</v>
      </c>
      <c r="B6222" s="155">
        <f t="shared" si="970"/>
        <v>41534</v>
      </c>
      <c r="C6222" s="148">
        <f t="shared" si="971"/>
        <v>2013</v>
      </c>
      <c r="D6222" s="148">
        <f t="shared" si="972"/>
        <v>9</v>
      </c>
      <c r="E6222" s="152">
        <v>1</v>
      </c>
      <c r="F6222" s="153">
        <v>0</v>
      </c>
      <c r="G6222" s="154">
        <v>10.635</v>
      </c>
      <c r="H6222" s="154">
        <v>0</v>
      </c>
      <c r="I6222" s="154">
        <v>1690.2449999999999</v>
      </c>
      <c r="J6222" s="151">
        <v>0</v>
      </c>
      <c r="K6222" s="149">
        <f t="shared" si="973"/>
        <v>1700.8799999999999</v>
      </c>
      <c r="L6222" s="148">
        <v>0</v>
      </c>
      <c r="M6222" s="148">
        <v>4.226</v>
      </c>
      <c r="N6222" s="148">
        <v>0</v>
      </c>
      <c r="O6222" s="148">
        <v>453.36700000000002</v>
      </c>
      <c r="P6222" s="148">
        <v>0</v>
      </c>
      <c r="Q6222" s="21">
        <f t="shared" si="974"/>
        <v>0</v>
      </c>
      <c r="R6222" s="21">
        <f t="shared" si="975"/>
        <v>13.510522</v>
      </c>
      <c r="S6222" s="21">
        <f t="shared" si="976"/>
        <v>0</v>
      </c>
      <c r="T6222" s="21">
        <f t="shared" si="977"/>
        <v>1439.8935920000001</v>
      </c>
      <c r="U6222" s="22">
        <f t="shared" si="978"/>
        <v>1453.4041140000002</v>
      </c>
      <c r="V6222" s="39">
        <f t="shared" si="979"/>
        <v>0.85450126640327373</v>
      </c>
    </row>
    <row r="6223" spans="1:22">
      <c r="A6223">
        <v>6218</v>
      </c>
      <c r="B6223" s="155">
        <f t="shared" si="970"/>
        <v>41534</v>
      </c>
      <c r="C6223" s="148">
        <f t="shared" si="971"/>
        <v>2013</v>
      </c>
      <c r="D6223" s="148">
        <f t="shared" si="972"/>
        <v>9</v>
      </c>
      <c r="E6223" s="152">
        <v>2</v>
      </c>
      <c r="F6223" s="153">
        <v>0</v>
      </c>
      <c r="G6223" s="154">
        <v>10.662000000000001</v>
      </c>
      <c r="H6223" s="154">
        <v>0</v>
      </c>
      <c r="I6223" s="154">
        <v>1574.617</v>
      </c>
      <c r="J6223" s="151">
        <v>0</v>
      </c>
      <c r="K6223" s="149">
        <f t="shared" si="973"/>
        <v>1585.279</v>
      </c>
      <c r="L6223" s="148">
        <v>0</v>
      </c>
      <c r="M6223" s="148">
        <v>4.2240000000000002</v>
      </c>
      <c r="N6223" s="148">
        <v>0</v>
      </c>
      <c r="O6223" s="148">
        <v>421.21899999999999</v>
      </c>
      <c r="P6223" s="148">
        <v>0</v>
      </c>
      <c r="Q6223" s="21">
        <f t="shared" si="974"/>
        <v>0</v>
      </c>
      <c r="R6223" s="21">
        <f t="shared" si="975"/>
        <v>13.504128000000001</v>
      </c>
      <c r="S6223" s="21">
        <f t="shared" si="976"/>
        <v>0</v>
      </c>
      <c r="T6223" s="21">
        <f t="shared" si="977"/>
        <v>1337.7915440000002</v>
      </c>
      <c r="U6223" s="22">
        <f t="shared" si="978"/>
        <v>1351.2956720000002</v>
      </c>
      <c r="V6223" s="39">
        <f t="shared" si="979"/>
        <v>0.85240243010851735</v>
      </c>
    </row>
    <row r="6224" spans="1:22">
      <c r="A6224">
        <v>6219</v>
      </c>
      <c r="B6224" s="155">
        <f t="shared" si="970"/>
        <v>41534</v>
      </c>
      <c r="C6224" s="148">
        <f t="shared" si="971"/>
        <v>2013</v>
      </c>
      <c r="D6224" s="148">
        <f t="shared" si="972"/>
        <v>9</v>
      </c>
      <c r="E6224" s="152">
        <v>3</v>
      </c>
      <c r="F6224" s="153">
        <v>0</v>
      </c>
      <c r="G6224" s="154">
        <v>10.634</v>
      </c>
      <c r="H6224" s="154">
        <v>0</v>
      </c>
      <c r="I6224" s="154">
        <v>1552.886</v>
      </c>
      <c r="J6224" s="151">
        <v>0</v>
      </c>
      <c r="K6224" s="149">
        <f t="shared" si="973"/>
        <v>1563.52</v>
      </c>
      <c r="L6224" s="148">
        <v>0</v>
      </c>
      <c r="M6224" s="148">
        <v>4.2210000000000001</v>
      </c>
      <c r="N6224" s="148">
        <v>0</v>
      </c>
      <c r="O6224" s="148">
        <v>413.93700000000001</v>
      </c>
      <c r="P6224" s="148">
        <v>0</v>
      </c>
      <c r="Q6224" s="21">
        <f t="shared" si="974"/>
        <v>0</v>
      </c>
      <c r="R6224" s="21">
        <f t="shared" si="975"/>
        <v>13.494537000000001</v>
      </c>
      <c r="S6224" s="21">
        <f t="shared" si="976"/>
        <v>0</v>
      </c>
      <c r="T6224" s="21">
        <f t="shared" si="977"/>
        <v>1314.6639120000002</v>
      </c>
      <c r="U6224" s="22">
        <f t="shared" si="978"/>
        <v>1328.1584490000002</v>
      </c>
      <c r="V6224" s="39">
        <f t="shared" si="979"/>
        <v>0.84946687538374965</v>
      </c>
    </row>
    <row r="6225" spans="1:22">
      <c r="A6225">
        <v>6220</v>
      </c>
      <c r="B6225" s="155">
        <f t="shared" si="970"/>
        <v>41534</v>
      </c>
      <c r="C6225" s="148">
        <f t="shared" si="971"/>
        <v>2013</v>
      </c>
      <c r="D6225" s="148">
        <f t="shared" si="972"/>
        <v>9</v>
      </c>
      <c r="E6225" s="152">
        <v>4</v>
      </c>
      <c r="F6225" s="153">
        <v>0</v>
      </c>
      <c r="G6225" s="154">
        <v>10.596</v>
      </c>
      <c r="H6225" s="154">
        <v>0</v>
      </c>
      <c r="I6225" s="154">
        <v>1559.84</v>
      </c>
      <c r="J6225" s="151">
        <v>0</v>
      </c>
      <c r="K6225" s="149">
        <f t="shared" si="973"/>
        <v>1570.4359999999999</v>
      </c>
      <c r="L6225" s="148">
        <v>0</v>
      </c>
      <c r="M6225" s="148">
        <v>4.1920000000000002</v>
      </c>
      <c r="N6225" s="148">
        <v>0</v>
      </c>
      <c r="O6225" s="148">
        <v>416.23200000000003</v>
      </c>
      <c r="P6225" s="148">
        <v>0</v>
      </c>
      <c r="Q6225" s="21">
        <f t="shared" si="974"/>
        <v>0</v>
      </c>
      <c r="R6225" s="21">
        <f t="shared" si="975"/>
        <v>13.401824000000001</v>
      </c>
      <c r="S6225" s="21">
        <f t="shared" si="976"/>
        <v>0</v>
      </c>
      <c r="T6225" s="21">
        <f t="shared" si="977"/>
        <v>1321.9528320000002</v>
      </c>
      <c r="U6225" s="22">
        <f t="shared" si="978"/>
        <v>1335.3546560000002</v>
      </c>
      <c r="V6225" s="39">
        <f t="shared" si="979"/>
        <v>0.85030823032584602</v>
      </c>
    </row>
    <row r="6226" spans="1:22">
      <c r="A6226">
        <v>6221</v>
      </c>
      <c r="B6226" s="155">
        <f t="shared" si="970"/>
        <v>41534</v>
      </c>
      <c r="C6226" s="148">
        <f t="shared" si="971"/>
        <v>2013</v>
      </c>
      <c r="D6226" s="148">
        <f t="shared" si="972"/>
        <v>9</v>
      </c>
      <c r="E6226" s="152">
        <v>5</v>
      </c>
      <c r="F6226" s="153">
        <v>0</v>
      </c>
      <c r="G6226" s="154">
        <v>10.595000000000001</v>
      </c>
      <c r="H6226" s="154">
        <v>0</v>
      </c>
      <c r="I6226" s="154">
        <v>1566.0609999999999</v>
      </c>
      <c r="J6226" s="151">
        <v>0</v>
      </c>
      <c r="K6226" s="149">
        <f t="shared" si="973"/>
        <v>1576.6559999999999</v>
      </c>
      <c r="L6226" s="148">
        <v>0</v>
      </c>
      <c r="M6226" s="148">
        <v>4.1890000000000001</v>
      </c>
      <c r="N6226" s="148">
        <v>0</v>
      </c>
      <c r="O6226" s="148">
        <v>419.084</v>
      </c>
      <c r="P6226" s="148">
        <v>0</v>
      </c>
      <c r="Q6226" s="21">
        <f t="shared" si="974"/>
        <v>0</v>
      </c>
      <c r="R6226" s="21">
        <f t="shared" si="975"/>
        <v>13.392233000000001</v>
      </c>
      <c r="S6226" s="21">
        <f t="shared" si="976"/>
        <v>0</v>
      </c>
      <c r="T6226" s="21">
        <f t="shared" si="977"/>
        <v>1331.0107840000001</v>
      </c>
      <c r="U6226" s="22">
        <f t="shared" si="978"/>
        <v>1344.4030170000001</v>
      </c>
      <c r="V6226" s="39">
        <f t="shared" si="979"/>
        <v>0.8526926717051786</v>
      </c>
    </row>
    <row r="6227" spans="1:22">
      <c r="A6227">
        <v>6222</v>
      </c>
      <c r="B6227" s="155">
        <f t="shared" si="970"/>
        <v>41534</v>
      </c>
      <c r="C6227" s="148">
        <f t="shared" si="971"/>
        <v>2013</v>
      </c>
      <c r="D6227" s="148">
        <f t="shared" si="972"/>
        <v>9</v>
      </c>
      <c r="E6227" s="152">
        <v>6</v>
      </c>
      <c r="F6227" s="153">
        <v>0</v>
      </c>
      <c r="G6227" s="154">
        <v>10.515000000000001</v>
      </c>
      <c r="H6227" s="154">
        <v>0</v>
      </c>
      <c r="I6227" s="154">
        <v>1580.6969999999999</v>
      </c>
      <c r="J6227" s="151">
        <v>0</v>
      </c>
      <c r="K6227" s="149">
        <f t="shared" si="973"/>
        <v>1591.212</v>
      </c>
      <c r="L6227" s="148">
        <v>0</v>
      </c>
      <c r="M6227" s="148">
        <v>4.16</v>
      </c>
      <c r="N6227" s="148">
        <v>0</v>
      </c>
      <c r="O6227" s="148">
        <v>421.55900000000003</v>
      </c>
      <c r="P6227" s="148">
        <v>0</v>
      </c>
      <c r="Q6227" s="21">
        <f t="shared" si="974"/>
        <v>0</v>
      </c>
      <c r="R6227" s="21">
        <f t="shared" si="975"/>
        <v>13.299520000000001</v>
      </c>
      <c r="S6227" s="21">
        <f t="shared" si="976"/>
        <v>0</v>
      </c>
      <c r="T6227" s="21">
        <f t="shared" si="977"/>
        <v>1338.871384</v>
      </c>
      <c r="U6227" s="22">
        <f t="shared" si="978"/>
        <v>1352.1709040000001</v>
      </c>
      <c r="V6227" s="39">
        <f t="shared" si="979"/>
        <v>0.84977419979235957</v>
      </c>
    </row>
    <row r="6228" spans="1:22">
      <c r="A6228">
        <v>6223</v>
      </c>
      <c r="B6228" s="155">
        <f t="shared" si="970"/>
        <v>41534</v>
      </c>
      <c r="C6228" s="148">
        <f t="shared" si="971"/>
        <v>2013</v>
      </c>
      <c r="D6228" s="148">
        <f t="shared" si="972"/>
        <v>9</v>
      </c>
      <c r="E6228" s="152">
        <v>7</v>
      </c>
      <c r="F6228" s="153">
        <v>0</v>
      </c>
      <c r="G6228" s="154">
        <v>10.754</v>
      </c>
      <c r="H6228" s="154">
        <v>0</v>
      </c>
      <c r="I6228" s="154">
        <v>1569.134</v>
      </c>
      <c r="J6228" s="151">
        <v>0</v>
      </c>
      <c r="K6228" s="149">
        <f t="shared" si="973"/>
        <v>1579.8879999999999</v>
      </c>
      <c r="L6228" s="148">
        <v>0</v>
      </c>
      <c r="M6228" s="148">
        <v>4.1219999999999999</v>
      </c>
      <c r="N6228" s="148">
        <v>0</v>
      </c>
      <c r="O6228" s="148">
        <v>448.738</v>
      </c>
      <c r="P6228" s="148">
        <v>0</v>
      </c>
      <c r="Q6228" s="21">
        <f t="shared" si="974"/>
        <v>0</v>
      </c>
      <c r="R6228" s="21">
        <f t="shared" si="975"/>
        <v>13.178034</v>
      </c>
      <c r="S6228" s="21">
        <f t="shared" si="976"/>
        <v>0</v>
      </c>
      <c r="T6228" s="21">
        <f t="shared" si="977"/>
        <v>1425.1918880000001</v>
      </c>
      <c r="U6228" s="22">
        <f t="shared" si="978"/>
        <v>1438.3699220000001</v>
      </c>
      <c r="V6228" s="39">
        <f t="shared" si="979"/>
        <v>0.9104252465997591</v>
      </c>
    </row>
    <row r="6229" spans="1:22">
      <c r="A6229">
        <v>6224</v>
      </c>
      <c r="B6229" s="155">
        <f t="shared" si="970"/>
        <v>41534</v>
      </c>
      <c r="C6229" s="148">
        <f t="shared" si="971"/>
        <v>2013</v>
      </c>
      <c r="D6229" s="148">
        <f t="shared" si="972"/>
        <v>9</v>
      </c>
      <c r="E6229" s="152">
        <v>8</v>
      </c>
      <c r="F6229" s="153">
        <v>0</v>
      </c>
      <c r="G6229" s="154">
        <v>10.768000000000001</v>
      </c>
      <c r="H6229" s="154">
        <v>0</v>
      </c>
      <c r="I6229" s="154">
        <v>1864.924</v>
      </c>
      <c r="J6229" s="151">
        <v>0</v>
      </c>
      <c r="K6229" s="149">
        <f t="shared" si="973"/>
        <v>1875.692</v>
      </c>
      <c r="L6229" s="148">
        <v>0</v>
      </c>
      <c r="M6229" s="148">
        <v>4.1509999999999998</v>
      </c>
      <c r="N6229" s="148">
        <v>0</v>
      </c>
      <c r="O6229" s="148">
        <v>556.97799999999995</v>
      </c>
      <c r="P6229" s="148">
        <v>0</v>
      </c>
      <c r="Q6229" s="21">
        <f t="shared" si="974"/>
        <v>0</v>
      </c>
      <c r="R6229" s="21">
        <f t="shared" si="975"/>
        <v>13.270747</v>
      </c>
      <c r="S6229" s="21">
        <f t="shared" si="976"/>
        <v>0</v>
      </c>
      <c r="T6229" s="21">
        <f t="shared" si="977"/>
        <v>1768.9621279999999</v>
      </c>
      <c r="U6229" s="22">
        <f t="shared" si="978"/>
        <v>1782.2328749999999</v>
      </c>
      <c r="V6229" s="39">
        <f t="shared" si="979"/>
        <v>0.95017352262524968</v>
      </c>
    </row>
    <row r="6230" spans="1:22">
      <c r="A6230">
        <v>6225</v>
      </c>
      <c r="B6230" s="155">
        <f t="shared" si="970"/>
        <v>41534</v>
      </c>
      <c r="C6230" s="148">
        <f t="shared" si="971"/>
        <v>2013</v>
      </c>
      <c r="D6230" s="148">
        <f t="shared" si="972"/>
        <v>9</v>
      </c>
      <c r="E6230" s="152">
        <v>9</v>
      </c>
      <c r="F6230" s="153">
        <v>0</v>
      </c>
      <c r="G6230" s="154">
        <v>10.691000000000001</v>
      </c>
      <c r="H6230" s="154">
        <v>0</v>
      </c>
      <c r="I6230" s="154">
        <v>1967.69</v>
      </c>
      <c r="J6230" s="151">
        <v>0</v>
      </c>
      <c r="K6230" s="149">
        <f t="shared" si="973"/>
        <v>1978.3810000000001</v>
      </c>
      <c r="L6230" s="148">
        <v>0</v>
      </c>
      <c r="M6230" s="148">
        <v>4.0999999999999996</v>
      </c>
      <c r="N6230" s="148">
        <v>0</v>
      </c>
      <c r="O6230" s="148">
        <v>593.11199999999997</v>
      </c>
      <c r="P6230" s="148">
        <v>0</v>
      </c>
      <c r="Q6230" s="21">
        <f t="shared" si="974"/>
        <v>0</v>
      </c>
      <c r="R6230" s="21">
        <f t="shared" si="975"/>
        <v>13.107699999999999</v>
      </c>
      <c r="S6230" s="21">
        <f t="shared" si="976"/>
        <v>0</v>
      </c>
      <c r="T6230" s="21">
        <f t="shared" si="977"/>
        <v>1883.723712</v>
      </c>
      <c r="U6230" s="22">
        <f t="shared" si="978"/>
        <v>1896.831412</v>
      </c>
      <c r="V6230" s="39">
        <f t="shared" si="979"/>
        <v>0.95877963445868108</v>
      </c>
    </row>
    <row r="6231" spans="1:22">
      <c r="A6231">
        <v>6226</v>
      </c>
      <c r="B6231" s="155">
        <f t="shared" si="970"/>
        <v>41534</v>
      </c>
      <c r="C6231" s="148">
        <f t="shared" si="971"/>
        <v>2013</v>
      </c>
      <c r="D6231" s="148">
        <f t="shared" si="972"/>
        <v>9</v>
      </c>
      <c r="E6231" s="152">
        <v>10</v>
      </c>
      <c r="F6231" s="153">
        <v>0</v>
      </c>
      <c r="G6231" s="154">
        <v>10.651999999999999</v>
      </c>
      <c r="H6231" s="154">
        <v>0</v>
      </c>
      <c r="I6231" s="154">
        <v>1839.145</v>
      </c>
      <c r="J6231" s="151">
        <v>0</v>
      </c>
      <c r="K6231" s="149">
        <f t="shared" si="973"/>
        <v>1849.797</v>
      </c>
      <c r="L6231" s="148">
        <v>0</v>
      </c>
      <c r="M6231" s="148">
        <v>4.1029999999999998</v>
      </c>
      <c r="N6231" s="148">
        <v>0</v>
      </c>
      <c r="O6231" s="148">
        <v>559.92499999999995</v>
      </c>
      <c r="P6231" s="148">
        <v>0</v>
      </c>
      <c r="Q6231" s="21">
        <f t="shared" si="974"/>
        <v>0</v>
      </c>
      <c r="R6231" s="21">
        <f t="shared" si="975"/>
        <v>13.117291</v>
      </c>
      <c r="S6231" s="21">
        <f t="shared" si="976"/>
        <v>0</v>
      </c>
      <c r="T6231" s="21">
        <f t="shared" si="977"/>
        <v>1778.3217999999999</v>
      </c>
      <c r="U6231" s="22">
        <f t="shared" si="978"/>
        <v>1791.439091</v>
      </c>
      <c r="V6231" s="39">
        <f t="shared" si="979"/>
        <v>0.96845172254036516</v>
      </c>
    </row>
    <row r="6232" spans="1:22">
      <c r="A6232">
        <v>6227</v>
      </c>
      <c r="B6232" s="155">
        <f t="shared" si="970"/>
        <v>41534</v>
      </c>
      <c r="C6232" s="148">
        <f t="shared" si="971"/>
        <v>2013</v>
      </c>
      <c r="D6232" s="148">
        <f t="shared" si="972"/>
        <v>9</v>
      </c>
      <c r="E6232" s="152">
        <v>11</v>
      </c>
      <c r="F6232" s="153">
        <v>0</v>
      </c>
      <c r="G6232" s="154">
        <v>10.648999999999999</v>
      </c>
      <c r="H6232" s="154">
        <v>0</v>
      </c>
      <c r="I6232" s="154">
        <v>1835.2560000000001</v>
      </c>
      <c r="J6232" s="151">
        <v>0</v>
      </c>
      <c r="K6232" s="149">
        <f t="shared" si="973"/>
        <v>1845.905</v>
      </c>
      <c r="L6232" s="148">
        <v>0</v>
      </c>
      <c r="M6232" s="148">
        <v>4.1050000000000004</v>
      </c>
      <c r="N6232" s="148">
        <v>0</v>
      </c>
      <c r="O6232" s="148">
        <v>558.91300000000001</v>
      </c>
      <c r="P6232" s="148">
        <v>0</v>
      </c>
      <c r="Q6232" s="21">
        <f t="shared" si="974"/>
        <v>0</v>
      </c>
      <c r="R6232" s="21">
        <f t="shared" si="975"/>
        <v>13.123685000000002</v>
      </c>
      <c r="S6232" s="21">
        <f t="shared" si="976"/>
        <v>0</v>
      </c>
      <c r="T6232" s="21">
        <f t="shared" si="977"/>
        <v>1775.1076880000001</v>
      </c>
      <c r="U6232" s="22">
        <f t="shared" si="978"/>
        <v>1788.2313730000001</v>
      </c>
      <c r="V6232" s="39">
        <f t="shared" si="979"/>
        <v>0.96875590726500016</v>
      </c>
    </row>
    <row r="6233" spans="1:22">
      <c r="A6233">
        <v>6228</v>
      </c>
      <c r="B6233" s="155">
        <f t="shared" si="970"/>
        <v>41534</v>
      </c>
      <c r="C6233" s="148">
        <f t="shared" si="971"/>
        <v>2013</v>
      </c>
      <c r="D6233" s="148">
        <f t="shared" si="972"/>
        <v>9</v>
      </c>
      <c r="E6233" s="152">
        <v>12</v>
      </c>
      <c r="F6233" s="153">
        <v>0</v>
      </c>
      <c r="G6233" s="154">
        <v>10.647</v>
      </c>
      <c r="H6233" s="154">
        <v>0</v>
      </c>
      <c r="I6233" s="154">
        <v>1803.424</v>
      </c>
      <c r="J6233" s="151">
        <v>0</v>
      </c>
      <c r="K6233" s="149">
        <f t="shared" si="973"/>
        <v>1814.0709999999999</v>
      </c>
      <c r="L6233" s="148">
        <v>0</v>
      </c>
      <c r="M6233" s="148">
        <v>4.1079999999999997</v>
      </c>
      <c r="N6233" s="148">
        <v>0</v>
      </c>
      <c r="O6233" s="148">
        <v>554.35400000000004</v>
      </c>
      <c r="P6233" s="148">
        <v>0</v>
      </c>
      <c r="Q6233" s="21">
        <f t="shared" si="974"/>
        <v>0</v>
      </c>
      <c r="R6233" s="21">
        <f t="shared" si="975"/>
        <v>13.133275999999999</v>
      </c>
      <c r="S6233" s="21">
        <f t="shared" si="976"/>
        <v>0</v>
      </c>
      <c r="T6233" s="21">
        <f t="shared" si="977"/>
        <v>1760.6283040000003</v>
      </c>
      <c r="U6233" s="22">
        <f t="shared" si="978"/>
        <v>1773.7615800000003</v>
      </c>
      <c r="V6233" s="39">
        <f t="shared" si="979"/>
        <v>0.9777795797408152</v>
      </c>
    </row>
    <row r="6234" spans="1:22">
      <c r="A6234">
        <v>6229</v>
      </c>
      <c r="B6234" s="155">
        <f t="shared" si="970"/>
        <v>41534</v>
      </c>
      <c r="C6234" s="148">
        <f t="shared" si="971"/>
        <v>2013</v>
      </c>
      <c r="D6234" s="148">
        <f t="shared" si="972"/>
        <v>9</v>
      </c>
      <c r="E6234" s="152">
        <v>13</v>
      </c>
      <c r="F6234" s="153">
        <v>0</v>
      </c>
      <c r="G6234" s="154">
        <v>10.653</v>
      </c>
      <c r="H6234" s="154">
        <v>0</v>
      </c>
      <c r="I6234" s="154">
        <v>1916.797</v>
      </c>
      <c r="J6234" s="151">
        <v>0</v>
      </c>
      <c r="K6234" s="149">
        <f t="shared" si="973"/>
        <v>1927.45</v>
      </c>
      <c r="L6234" s="148">
        <v>0</v>
      </c>
      <c r="M6234" s="148">
        <v>4.1109999999999998</v>
      </c>
      <c r="N6234" s="148">
        <v>0</v>
      </c>
      <c r="O6234" s="148">
        <v>569.73099999999999</v>
      </c>
      <c r="P6234" s="148">
        <v>0</v>
      </c>
      <c r="Q6234" s="21">
        <f t="shared" si="974"/>
        <v>0</v>
      </c>
      <c r="R6234" s="21">
        <f t="shared" si="975"/>
        <v>13.142866999999999</v>
      </c>
      <c r="S6234" s="21">
        <f t="shared" si="976"/>
        <v>0</v>
      </c>
      <c r="T6234" s="21">
        <f t="shared" si="977"/>
        <v>1809.4656560000001</v>
      </c>
      <c r="U6234" s="22">
        <f t="shared" si="978"/>
        <v>1822.6085230000001</v>
      </c>
      <c r="V6234" s="39">
        <f t="shared" si="979"/>
        <v>0.94560612363485441</v>
      </c>
    </row>
    <row r="6235" spans="1:22">
      <c r="A6235">
        <v>6230</v>
      </c>
      <c r="B6235" s="155">
        <f t="shared" si="970"/>
        <v>41534</v>
      </c>
      <c r="C6235" s="148">
        <f t="shared" si="971"/>
        <v>2013</v>
      </c>
      <c r="D6235" s="148">
        <f t="shared" si="972"/>
        <v>9</v>
      </c>
      <c r="E6235" s="152">
        <v>14</v>
      </c>
      <c r="F6235" s="153">
        <v>0</v>
      </c>
      <c r="G6235" s="154">
        <v>10.653</v>
      </c>
      <c r="H6235" s="154">
        <v>0</v>
      </c>
      <c r="I6235" s="154">
        <v>1769.979</v>
      </c>
      <c r="J6235" s="151">
        <v>0</v>
      </c>
      <c r="K6235" s="149">
        <f t="shared" si="973"/>
        <v>1780.6320000000001</v>
      </c>
      <c r="L6235" s="148">
        <v>0</v>
      </c>
      <c r="M6235" s="148">
        <v>4.1130000000000004</v>
      </c>
      <c r="N6235" s="148">
        <v>0</v>
      </c>
      <c r="O6235" s="148">
        <v>491.59399999999999</v>
      </c>
      <c r="P6235" s="148">
        <v>0</v>
      </c>
      <c r="Q6235" s="21">
        <f t="shared" si="974"/>
        <v>0</v>
      </c>
      <c r="R6235" s="21">
        <f t="shared" si="975"/>
        <v>13.149261000000001</v>
      </c>
      <c r="S6235" s="21">
        <f t="shared" si="976"/>
        <v>0</v>
      </c>
      <c r="T6235" s="21">
        <f t="shared" si="977"/>
        <v>1561.3025440000001</v>
      </c>
      <c r="U6235" s="22">
        <f t="shared" si="978"/>
        <v>1574.4518050000001</v>
      </c>
      <c r="V6235" s="39">
        <f t="shared" si="979"/>
        <v>0.88420954189299084</v>
      </c>
    </row>
    <row r="6236" spans="1:22">
      <c r="A6236">
        <v>6231</v>
      </c>
      <c r="B6236" s="155">
        <f t="shared" si="970"/>
        <v>41534</v>
      </c>
      <c r="C6236" s="148">
        <f t="shared" si="971"/>
        <v>2013</v>
      </c>
      <c r="D6236" s="148">
        <f t="shared" si="972"/>
        <v>9</v>
      </c>
      <c r="E6236" s="152">
        <v>15</v>
      </c>
      <c r="F6236" s="153">
        <v>0</v>
      </c>
      <c r="G6236" s="154">
        <v>10.590999999999999</v>
      </c>
      <c r="H6236" s="154">
        <v>0</v>
      </c>
      <c r="I6236" s="154">
        <v>1851.2950000000001</v>
      </c>
      <c r="J6236" s="151">
        <v>0</v>
      </c>
      <c r="K6236" s="149">
        <f t="shared" si="973"/>
        <v>1861.886</v>
      </c>
      <c r="L6236" s="148">
        <v>0</v>
      </c>
      <c r="M6236" s="148">
        <v>4.0890000000000004</v>
      </c>
      <c r="N6236" s="148">
        <v>0</v>
      </c>
      <c r="O6236" s="148">
        <v>509.05500000000001</v>
      </c>
      <c r="P6236" s="148">
        <v>0</v>
      </c>
      <c r="Q6236" s="21">
        <f t="shared" si="974"/>
        <v>0</v>
      </c>
      <c r="R6236" s="21">
        <f t="shared" si="975"/>
        <v>13.072533000000002</v>
      </c>
      <c r="S6236" s="21">
        <f t="shared" si="976"/>
        <v>0</v>
      </c>
      <c r="T6236" s="21">
        <f t="shared" si="977"/>
        <v>1616.7586800000001</v>
      </c>
      <c r="U6236" s="22">
        <f t="shared" si="978"/>
        <v>1629.8312130000002</v>
      </c>
      <c r="V6236" s="39">
        <f t="shared" si="979"/>
        <v>0.87536573828902531</v>
      </c>
    </row>
    <row r="6237" spans="1:22">
      <c r="A6237">
        <v>6232</v>
      </c>
      <c r="B6237" s="155">
        <f t="shared" si="970"/>
        <v>41534</v>
      </c>
      <c r="C6237" s="148">
        <f t="shared" si="971"/>
        <v>2013</v>
      </c>
      <c r="D6237" s="148">
        <f t="shared" si="972"/>
        <v>9</v>
      </c>
      <c r="E6237" s="152">
        <v>16</v>
      </c>
      <c r="F6237" s="153">
        <v>0</v>
      </c>
      <c r="G6237" s="154">
        <v>10.518000000000001</v>
      </c>
      <c r="H6237" s="154">
        <v>0</v>
      </c>
      <c r="I6237" s="154">
        <v>1753.952</v>
      </c>
      <c r="J6237" s="151">
        <v>0</v>
      </c>
      <c r="K6237" s="149">
        <f t="shared" si="973"/>
        <v>1764.47</v>
      </c>
      <c r="L6237" s="148">
        <v>0</v>
      </c>
      <c r="M6237" s="148">
        <v>4.0659999999999998</v>
      </c>
      <c r="N6237" s="148">
        <v>0</v>
      </c>
      <c r="O6237" s="148">
        <v>485.733</v>
      </c>
      <c r="P6237" s="148">
        <v>0</v>
      </c>
      <c r="Q6237" s="21">
        <f t="shared" si="974"/>
        <v>0</v>
      </c>
      <c r="R6237" s="21">
        <f t="shared" si="975"/>
        <v>12.999001999999999</v>
      </c>
      <c r="S6237" s="21">
        <f t="shared" si="976"/>
        <v>0</v>
      </c>
      <c r="T6237" s="21">
        <f t="shared" si="977"/>
        <v>1542.6880080000001</v>
      </c>
      <c r="U6237" s="22">
        <f t="shared" si="978"/>
        <v>1555.6870100000001</v>
      </c>
      <c r="V6237" s="39">
        <f t="shared" si="979"/>
        <v>0.8816738227343055</v>
      </c>
    </row>
    <row r="6238" spans="1:22">
      <c r="A6238">
        <v>6233</v>
      </c>
      <c r="B6238" s="155">
        <f t="shared" si="970"/>
        <v>41534</v>
      </c>
      <c r="C6238" s="148">
        <f t="shared" si="971"/>
        <v>2013</v>
      </c>
      <c r="D6238" s="148">
        <f t="shared" si="972"/>
        <v>9</v>
      </c>
      <c r="E6238" s="152">
        <v>17</v>
      </c>
      <c r="F6238" s="153">
        <v>0</v>
      </c>
      <c r="G6238" s="154">
        <v>10.462</v>
      </c>
      <c r="H6238" s="154">
        <v>0</v>
      </c>
      <c r="I6238" s="154">
        <v>1787.059</v>
      </c>
      <c r="J6238" s="151">
        <v>0</v>
      </c>
      <c r="K6238" s="149">
        <f t="shared" si="973"/>
        <v>1797.521</v>
      </c>
      <c r="L6238" s="148">
        <v>0</v>
      </c>
      <c r="M6238" s="148">
        <v>4.0430000000000001</v>
      </c>
      <c r="N6238" s="148">
        <v>0</v>
      </c>
      <c r="O6238" s="148">
        <v>499.67599999999999</v>
      </c>
      <c r="P6238" s="148">
        <v>0</v>
      </c>
      <c r="Q6238" s="21">
        <f t="shared" si="974"/>
        <v>0</v>
      </c>
      <c r="R6238" s="21">
        <f t="shared" si="975"/>
        <v>12.925471</v>
      </c>
      <c r="S6238" s="21">
        <f t="shared" si="976"/>
        <v>0</v>
      </c>
      <c r="T6238" s="21">
        <f t="shared" si="977"/>
        <v>1586.9709760000001</v>
      </c>
      <c r="U6238" s="22">
        <f t="shared" si="978"/>
        <v>1599.8964470000001</v>
      </c>
      <c r="V6238" s="39">
        <f t="shared" si="979"/>
        <v>0.89005716595244233</v>
      </c>
    </row>
    <row r="6239" spans="1:22">
      <c r="A6239">
        <v>6234</v>
      </c>
      <c r="B6239" s="155">
        <f t="shared" ref="B6239:B6302" si="980">+B6215+1</f>
        <v>41534</v>
      </c>
      <c r="C6239" s="148">
        <f t="shared" si="971"/>
        <v>2013</v>
      </c>
      <c r="D6239" s="148">
        <f t="shared" si="972"/>
        <v>9</v>
      </c>
      <c r="E6239" s="152">
        <v>18</v>
      </c>
      <c r="F6239" s="153">
        <v>0</v>
      </c>
      <c r="G6239" s="154">
        <v>10.584</v>
      </c>
      <c r="H6239" s="154">
        <v>0</v>
      </c>
      <c r="I6239" s="154">
        <v>1831.9259999999999</v>
      </c>
      <c r="J6239" s="151">
        <v>0</v>
      </c>
      <c r="K6239" s="149">
        <f t="shared" si="973"/>
        <v>1842.51</v>
      </c>
      <c r="L6239" s="148">
        <v>0</v>
      </c>
      <c r="M6239" s="148">
        <v>4.0960000000000001</v>
      </c>
      <c r="N6239" s="148">
        <v>0</v>
      </c>
      <c r="O6239" s="148">
        <v>512.47</v>
      </c>
      <c r="P6239" s="148">
        <v>0</v>
      </c>
      <c r="Q6239" s="21">
        <f t="shared" si="974"/>
        <v>0</v>
      </c>
      <c r="R6239" s="21">
        <f t="shared" si="975"/>
        <v>13.094912000000001</v>
      </c>
      <c r="S6239" s="21">
        <f t="shared" si="976"/>
        <v>0</v>
      </c>
      <c r="T6239" s="21">
        <f t="shared" si="977"/>
        <v>1627.6047200000003</v>
      </c>
      <c r="U6239" s="22">
        <f t="shared" si="978"/>
        <v>1640.6996320000003</v>
      </c>
      <c r="V6239" s="39">
        <f t="shared" si="979"/>
        <v>0.89046986556382346</v>
      </c>
    </row>
    <row r="6240" spans="1:22">
      <c r="A6240">
        <v>6235</v>
      </c>
      <c r="B6240" s="155">
        <f t="shared" si="980"/>
        <v>41534</v>
      </c>
      <c r="C6240" s="148">
        <f t="shared" si="971"/>
        <v>2013</v>
      </c>
      <c r="D6240" s="148">
        <f t="shared" si="972"/>
        <v>9</v>
      </c>
      <c r="E6240" s="152">
        <v>19</v>
      </c>
      <c r="F6240" s="153">
        <v>0</v>
      </c>
      <c r="G6240" s="154">
        <v>10.609</v>
      </c>
      <c r="H6240" s="154">
        <v>0</v>
      </c>
      <c r="I6240" s="154">
        <v>1878.3030000000001</v>
      </c>
      <c r="J6240" s="151">
        <v>0</v>
      </c>
      <c r="K6240" s="149">
        <f t="shared" si="973"/>
        <v>1888.912</v>
      </c>
      <c r="L6240" s="148">
        <v>0</v>
      </c>
      <c r="M6240" s="148">
        <v>4.0990000000000002</v>
      </c>
      <c r="N6240" s="148">
        <v>0</v>
      </c>
      <c r="O6240" s="148">
        <v>558.29</v>
      </c>
      <c r="P6240" s="148">
        <v>0</v>
      </c>
      <c r="Q6240" s="21">
        <f t="shared" si="974"/>
        <v>0</v>
      </c>
      <c r="R6240" s="21">
        <f t="shared" si="975"/>
        <v>13.104503000000001</v>
      </c>
      <c r="S6240" s="21">
        <f t="shared" si="976"/>
        <v>0</v>
      </c>
      <c r="T6240" s="21">
        <f t="shared" si="977"/>
        <v>1773.12904</v>
      </c>
      <c r="U6240" s="22">
        <f t="shared" si="978"/>
        <v>1786.2335430000001</v>
      </c>
      <c r="V6240" s="39">
        <f t="shared" si="979"/>
        <v>0.9456414819748088</v>
      </c>
    </row>
    <row r="6241" spans="1:22">
      <c r="A6241">
        <v>6236</v>
      </c>
      <c r="B6241" s="155">
        <f t="shared" si="980"/>
        <v>41534</v>
      </c>
      <c r="C6241" s="148">
        <f t="shared" si="971"/>
        <v>2013</v>
      </c>
      <c r="D6241" s="148">
        <f t="shared" si="972"/>
        <v>9</v>
      </c>
      <c r="E6241" s="152">
        <v>20</v>
      </c>
      <c r="F6241" s="153">
        <v>0</v>
      </c>
      <c r="G6241" s="154">
        <v>10.752000000000001</v>
      </c>
      <c r="H6241" s="154">
        <v>0</v>
      </c>
      <c r="I6241" s="154">
        <v>2089.5279999999998</v>
      </c>
      <c r="J6241" s="151">
        <v>0</v>
      </c>
      <c r="K6241" s="149">
        <f t="shared" si="973"/>
        <v>2100.2799999999997</v>
      </c>
      <c r="L6241" s="148">
        <v>0</v>
      </c>
      <c r="M6241" s="148">
        <v>4.1500000000000004</v>
      </c>
      <c r="N6241" s="148">
        <v>0</v>
      </c>
      <c r="O6241" s="148">
        <v>634.06799999999998</v>
      </c>
      <c r="P6241" s="148">
        <v>0</v>
      </c>
      <c r="Q6241" s="21">
        <f t="shared" si="974"/>
        <v>0</v>
      </c>
      <c r="R6241" s="21">
        <f t="shared" si="975"/>
        <v>13.267550000000002</v>
      </c>
      <c r="S6241" s="21">
        <f t="shared" si="976"/>
        <v>0</v>
      </c>
      <c r="T6241" s="21">
        <f t="shared" si="977"/>
        <v>2013.799968</v>
      </c>
      <c r="U6241" s="22">
        <f t="shared" si="978"/>
        <v>2027.0675180000001</v>
      </c>
      <c r="V6241" s="39">
        <f t="shared" si="979"/>
        <v>0.96514156112518346</v>
      </c>
    </row>
    <row r="6242" spans="1:22">
      <c r="A6242">
        <v>6237</v>
      </c>
      <c r="B6242" s="155">
        <f t="shared" si="980"/>
        <v>41534</v>
      </c>
      <c r="C6242" s="148">
        <f t="shared" si="971"/>
        <v>2013</v>
      </c>
      <c r="D6242" s="148">
        <f t="shared" si="972"/>
        <v>9</v>
      </c>
      <c r="E6242" s="152">
        <v>21</v>
      </c>
      <c r="F6242" s="153">
        <v>0</v>
      </c>
      <c r="G6242" s="154">
        <v>10.784000000000001</v>
      </c>
      <c r="H6242" s="154">
        <v>0</v>
      </c>
      <c r="I6242" s="154">
        <v>2107.9670000000001</v>
      </c>
      <c r="J6242" s="151">
        <v>0</v>
      </c>
      <c r="K6242" s="149">
        <f t="shared" si="973"/>
        <v>2118.7510000000002</v>
      </c>
      <c r="L6242" s="148">
        <v>0</v>
      </c>
      <c r="M6242" s="148">
        <v>4.1740000000000004</v>
      </c>
      <c r="N6242" s="148">
        <v>0</v>
      </c>
      <c r="O6242" s="148">
        <v>637.93700000000001</v>
      </c>
      <c r="P6242" s="148">
        <v>0</v>
      </c>
      <c r="Q6242" s="21">
        <f t="shared" si="974"/>
        <v>0</v>
      </c>
      <c r="R6242" s="21">
        <f t="shared" si="975"/>
        <v>13.344278000000001</v>
      </c>
      <c r="S6242" s="21">
        <f t="shared" si="976"/>
        <v>0</v>
      </c>
      <c r="T6242" s="21">
        <f t="shared" si="977"/>
        <v>2026.0879120000002</v>
      </c>
      <c r="U6242" s="22">
        <f t="shared" si="978"/>
        <v>2039.4321900000002</v>
      </c>
      <c r="V6242" s="39">
        <f t="shared" si="979"/>
        <v>0.96256341117951094</v>
      </c>
    </row>
    <row r="6243" spans="1:22">
      <c r="A6243">
        <v>6238</v>
      </c>
      <c r="B6243" s="155">
        <f t="shared" si="980"/>
        <v>41534</v>
      </c>
      <c r="C6243" s="148">
        <f t="shared" si="971"/>
        <v>2013</v>
      </c>
      <c r="D6243" s="148">
        <f t="shared" si="972"/>
        <v>9</v>
      </c>
      <c r="E6243" s="152">
        <v>22</v>
      </c>
      <c r="F6243" s="153">
        <v>0</v>
      </c>
      <c r="G6243" s="154">
        <v>10.721</v>
      </c>
      <c r="H6243" s="154">
        <v>0</v>
      </c>
      <c r="I6243" s="154">
        <v>2143.1109999999999</v>
      </c>
      <c r="J6243" s="151">
        <v>0</v>
      </c>
      <c r="K6243" s="149">
        <f t="shared" si="973"/>
        <v>2153.8319999999999</v>
      </c>
      <c r="L6243" s="148">
        <v>0</v>
      </c>
      <c r="M6243" s="148">
        <v>4.1449999999999996</v>
      </c>
      <c r="N6243" s="148">
        <v>0</v>
      </c>
      <c r="O6243" s="148">
        <v>646.1</v>
      </c>
      <c r="P6243" s="148">
        <v>0</v>
      </c>
      <c r="Q6243" s="21">
        <f t="shared" si="974"/>
        <v>0</v>
      </c>
      <c r="R6243" s="21">
        <f t="shared" si="975"/>
        <v>13.251564999999999</v>
      </c>
      <c r="S6243" s="21">
        <f t="shared" si="976"/>
        <v>0</v>
      </c>
      <c r="T6243" s="21">
        <f t="shared" si="977"/>
        <v>2052.0136000000002</v>
      </c>
      <c r="U6243" s="22">
        <f t="shared" si="978"/>
        <v>2065.2651650000003</v>
      </c>
      <c r="V6243" s="39">
        <f t="shared" si="979"/>
        <v>0.95887941352900341</v>
      </c>
    </row>
    <row r="6244" spans="1:22">
      <c r="A6244">
        <v>6239</v>
      </c>
      <c r="B6244" s="155">
        <f t="shared" si="980"/>
        <v>41534</v>
      </c>
      <c r="C6244" s="148">
        <f t="shared" si="971"/>
        <v>2013</v>
      </c>
      <c r="D6244" s="148">
        <f t="shared" si="972"/>
        <v>9</v>
      </c>
      <c r="E6244" s="152">
        <v>23</v>
      </c>
      <c r="F6244" s="153">
        <v>0</v>
      </c>
      <c r="G6244" s="154">
        <v>10.718</v>
      </c>
      <c r="H6244" s="154">
        <v>0</v>
      </c>
      <c r="I6244" s="154">
        <v>2018.296</v>
      </c>
      <c r="J6244" s="151">
        <v>0</v>
      </c>
      <c r="K6244" s="149">
        <f t="shared" si="973"/>
        <v>2029.0140000000001</v>
      </c>
      <c r="L6244" s="148">
        <v>0</v>
      </c>
      <c r="M6244" s="148">
        <v>4.1420000000000003</v>
      </c>
      <c r="N6244" s="148">
        <v>0</v>
      </c>
      <c r="O6244" s="148">
        <v>613.21900000000005</v>
      </c>
      <c r="P6244" s="148">
        <v>0</v>
      </c>
      <c r="Q6244" s="21">
        <f t="shared" si="974"/>
        <v>0</v>
      </c>
      <c r="R6244" s="21">
        <f t="shared" si="975"/>
        <v>13.241974000000001</v>
      </c>
      <c r="S6244" s="21">
        <f t="shared" si="976"/>
        <v>0</v>
      </c>
      <c r="T6244" s="21">
        <f t="shared" si="977"/>
        <v>1947.5835440000003</v>
      </c>
      <c r="U6244" s="22">
        <f t="shared" si="978"/>
        <v>1960.8255180000003</v>
      </c>
      <c r="V6244" s="39">
        <f t="shared" si="979"/>
        <v>0.96639329151992059</v>
      </c>
    </row>
    <row r="6245" spans="1:22">
      <c r="A6245">
        <v>6240</v>
      </c>
      <c r="B6245" s="155">
        <f t="shared" si="980"/>
        <v>41534</v>
      </c>
      <c r="C6245" s="148">
        <f t="shared" si="971"/>
        <v>2013</v>
      </c>
      <c r="D6245" s="148">
        <f t="shared" si="972"/>
        <v>9</v>
      </c>
      <c r="E6245" s="152">
        <v>24</v>
      </c>
      <c r="F6245" s="153">
        <v>0</v>
      </c>
      <c r="G6245" s="154">
        <v>57.470999999999997</v>
      </c>
      <c r="H6245" s="154">
        <v>0</v>
      </c>
      <c r="I6245" s="154">
        <v>1941.6949999999999</v>
      </c>
      <c r="J6245" s="151">
        <v>0</v>
      </c>
      <c r="K6245" s="149">
        <f t="shared" si="973"/>
        <v>1999.1659999999999</v>
      </c>
      <c r="L6245" s="148">
        <v>0</v>
      </c>
      <c r="M6245" s="148">
        <v>20.138999999999999</v>
      </c>
      <c r="N6245" s="148">
        <v>0</v>
      </c>
      <c r="O6245" s="148">
        <v>573.88300000000004</v>
      </c>
      <c r="P6245" s="148">
        <v>0</v>
      </c>
      <c r="Q6245" s="21">
        <f t="shared" si="974"/>
        <v>0</v>
      </c>
      <c r="R6245" s="21">
        <f t="shared" si="975"/>
        <v>64.384383</v>
      </c>
      <c r="S6245" s="21">
        <f t="shared" si="976"/>
        <v>0</v>
      </c>
      <c r="T6245" s="21">
        <f t="shared" si="977"/>
        <v>1822.6524080000002</v>
      </c>
      <c r="U6245" s="22">
        <f t="shared" si="978"/>
        <v>1887.0367910000002</v>
      </c>
      <c r="V6245" s="39">
        <f t="shared" si="979"/>
        <v>0.94391200680683862</v>
      </c>
    </row>
    <row r="6246" spans="1:22">
      <c r="A6246">
        <v>6241</v>
      </c>
      <c r="B6246" s="155">
        <f t="shared" si="980"/>
        <v>41535</v>
      </c>
      <c r="C6246" s="148">
        <f t="shared" si="971"/>
        <v>2013</v>
      </c>
      <c r="D6246" s="148">
        <f t="shared" si="972"/>
        <v>9</v>
      </c>
      <c r="E6246" s="152">
        <v>1</v>
      </c>
      <c r="F6246" s="153">
        <v>0</v>
      </c>
      <c r="G6246" s="154">
        <v>163.53100000000001</v>
      </c>
      <c r="H6246" s="154">
        <v>0</v>
      </c>
      <c r="I6246" s="154">
        <v>1490.9749999999999</v>
      </c>
      <c r="J6246" s="151">
        <v>0</v>
      </c>
      <c r="K6246" s="149">
        <f t="shared" si="973"/>
        <v>1654.5059999999999</v>
      </c>
      <c r="L6246" s="148">
        <v>0</v>
      </c>
      <c r="M6246" s="148">
        <v>53.427</v>
      </c>
      <c r="N6246" s="148">
        <v>0</v>
      </c>
      <c r="O6246" s="148">
        <v>412.00599999999997</v>
      </c>
      <c r="P6246" s="148">
        <v>0</v>
      </c>
      <c r="Q6246" s="21">
        <f t="shared" si="974"/>
        <v>0</v>
      </c>
      <c r="R6246" s="21">
        <f t="shared" si="975"/>
        <v>170.806119</v>
      </c>
      <c r="S6246" s="21">
        <f t="shared" si="976"/>
        <v>0</v>
      </c>
      <c r="T6246" s="21">
        <f t="shared" si="977"/>
        <v>1308.531056</v>
      </c>
      <c r="U6246" s="22">
        <f t="shared" si="978"/>
        <v>1479.3371750000001</v>
      </c>
      <c r="V6246" s="39">
        <f t="shared" si="979"/>
        <v>0.89412620746011207</v>
      </c>
    </row>
    <row r="6247" spans="1:22">
      <c r="A6247">
        <v>6242</v>
      </c>
      <c r="B6247" s="155">
        <f t="shared" si="980"/>
        <v>41535</v>
      </c>
      <c r="C6247" s="148">
        <f t="shared" si="971"/>
        <v>2013</v>
      </c>
      <c r="D6247" s="148">
        <f t="shared" si="972"/>
        <v>9</v>
      </c>
      <c r="E6247" s="152">
        <v>2</v>
      </c>
      <c r="F6247" s="153">
        <v>0</v>
      </c>
      <c r="G6247" s="154">
        <v>331.36700000000002</v>
      </c>
      <c r="H6247" s="154">
        <v>0</v>
      </c>
      <c r="I6247" s="154">
        <v>1348.9459999999999</v>
      </c>
      <c r="J6247" s="151">
        <v>0</v>
      </c>
      <c r="K6247" s="149">
        <f t="shared" si="973"/>
        <v>1680.3129999999999</v>
      </c>
      <c r="L6247" s="148">
        <v>0</v>
      </c>
      <c r="M6247" s="148">
        <v>103.01600000000001</v>
      </c>
      <c r="N6247" s="148">
        <v>0</v>
      </c>
      <c r="O6247" s="148">
        <v>358.40100000000001</v>
      </c>
      <c r="P6247" s="148">
        <v>0</v>
      </c>
      <c r="Q6247" s="21">
        <f t="shared" si="974"/>
        <v>0</v>
      </c>
      <c r="R6247" s="21">
        <f t="shared" si="975"/>
        <v>329.342152</v>
      </c>
      <c r="S6247" s="21">
        <f t="shared" si="976"/>
        <v>0</v>
      </c>
      <c r="T6247" s="21">
        <f t="shared" si="977"/>
        <v>1138.2815760000001</v>
      </c>
      <c r="U6247" s="22">
        <f t="shared" si="978"/>
        <v>1467.623728</v>
      </c>
      <c r="V6247" s="39">
        <f t="shared" si="979"/>
        <v>0.87342282539026961</v>
      </c>
    </row>
    <row r="6248" spans="1:22">
      <c r="A6248">
        <v>6243</v>
      </c>
      <c r="B6248" s="155">
        <f t="shared" si="980"/>
        <v>41535</v>
      </c>
      <c r="C6248" s="148">
        <f t="shared" si="971"/>
        <v>2013</v>
      </c>
      <c r="D6248" s="148">
        <f t="shared" si="972"/>
        <v>9</v>
      </c>
      <c r="E6248" s="152">
        <v>3</v>
      </c>
      <c r="F6248" s="153">
        <v>0</v>
      </c>
      <c r="G6248" s="154">
        <v>323.23899999999998</v>
      </c>
      <c r="H6248" s="154">
        <v>0</v>
      </c>
      <c r="I6248" s="154">
        <v>1297.559</v>
      </c>
      <c r="J6248" s="151">
        <v>0</v>
      </c>
      <c r="K6248" s="149">
        <f t="shared" si="973"/>
        <v>1620.798</v>
      </c>
      <c r="L6248" s="148">
        <v>0</v>
      </c>
      <c r="M6248" s="148">
        <v>99.055000000000007</v>
      </c>
      <c r="N6248" s="148">
        <v>0</v>
      </c>
      <c r="O6248" s="148">
        <v>344.51799999999997</v>
      </c>
      <c r="P6248" s="148">
        <v>0</v>
      </c>
      <c r="Q6248" s="21">
        <f t="shared" si="974"/>
        <v>0</v>
      </c>
      <c r="R6248" s="21">
        <f t="shared" si="975"/>
        <v>316.67883500000005</v>
      </c>
      <c r="S6248" s="21">
        <f t="shared" si="976"/>
        <v>0</v>
      </c>
      <c r="T6248" s="21">
        <f t="shared" si="977"/>
        <v>1094.1891679999999</v>
      </c>
      <c r="U6248" s="22">
        <f t="shared" si="978"/>
        <v>1410.868003</v>
      </c>
      <c r="V6248" s="39">
        <f t="shared" si="979"/>
        <v>0.87047738397999008</v>
      </c>
    </row>
    <row r="6249" spans="1:22">
      <c r="A6249">
        <v>6244</v>
      </c>
      <c r="B6249" s="155">
        <f t="shared" si="980"/>
        <v>41535</v>
      </c>
      <c r="C6249" s="148">
        <f t="shared" si="971"/>
        <v>2013</v>
      </c>
      <c r="D6249" s="148">
        <f t="shared" si="972"/>
        <v>9</v>
      </c>
      <c r="E6249" s="152">
        <v>4</v>
      </c>
      <c r="F6249" s="153">
        <v>0</v>
      </c>
      <c r="G6249" s="154">
        <v>323.233</v>
      </c>
      <c r="H6249" s="154">
        <v>0</v>
      </c>
      <c r="I6249" s="154">
        <v>1286.0409999999999</v>
      </c>
      <c r="J6249" s="151">
        <v>0</v>
      </c>
      <c r="K6249" s="149">
        <f t="shared" si="973"/>
        <v>1609.2739999999999</v>
      </c>
      <c r="L6249" s="148">
        <v>0</v>
      </c>
      <c r="M6249" s="148">
        <v>99.125</v>
      </c>
      <c r="N6249" s="148">
        <v>0</v>
      </c>
      <c r="O6249" s="148">
        <v>337.43</v>
      </c>
      <c r="P6249" s="148">
        <v>0</v>
      </c>
      <c r="Q6249" s="21">
        <f t="shared" si="974"/>
        <v>0</v>
      </c>
      <c r="R6249" s="21">
        <f t="shared" si="975"/>
        <v>316.902625</v>
      </c>
      <c r="S6249" s="21">
        <f t="shared" si="976"/>
        <v>0</v>
      </c>
      <c r="T6249" s="21">
        <f t="shared" si="977"/>
        <v>1071.67768</v>
      </c>
      <c r="U6249" s="22">
        <f t="shared" si="978"/>
        <v>1388.580305</v>
      </c>
      <c r="V6249" s="39">
        <f t="shared" si="979"/>
        <v>0.86286133063729364</v>
      </c>
    </row>
    <row r="6250" spans="1:22">
      <c r="A6250">
        <v>6245</v>
      </c>
      <c r="B6250" s="155">
        <f t="shared" si="980"/>
        <v>41535</v>
      </c>
      <c r="C6250" s="148">
        <f t="shared" si="971"/>
        <v>2013</v>
      </c>
      <c r="D6250" s="148">
        <f t="shared" si="972"/>
        <v>9</v>
      </c>
      <c r="E6250" s="152">
        <v>5</v>
      </c>
      <c r="F6250" s="153">
        <v>0</v>
      </c>
      <c r="G6250" s="154">
        <v>322.74299999999999</v>
      </c>
      <c r="H6250" s="154">
        <v>0</v>
      </c>
      <c r="I6250" s="154">
        <v>1285.886</v>
      </c>
      <c r="J6250" s="151">
        <v>0</v>
      </c>
      <c r="K6250" s="149">
        <f t="shared" si="973"/>
        <v>1608.6289999999999</v>
      </c>
      <c r="L6250" s="148">
        <v>0</v>
      </c>
      <c r="M6250" s="148">
        <v>99.061999999999998</v>
      </c>
      <c r="N6250" s="148">
        <v>0</v>
      </c>
      <c r="O6250" s="148">
        <v>337.49200000000002</v>
      </c>
      <c r="P6250" s="148">
        <v>0</v>
      </c>
      <c r="Q6250" s="21">
        <f t="shared" si="974"/>
        <v>0</v>
      </c>
      <c r="R6250" s="21">
        <f t="shared" si="975"/>
        <v>316.70121399999999</v>
      </c>
      <c r="S6250" s="21">
        <f t="shared" si="976"/>
        <v>0</v>
      </c>
      <c r="T6250" s="21">
        <f t="shared" si="977"/>
        <v>1071.8745920000001</v>
      </c>
      <c r="U6250" s="22">
        <f t="shared" si="978"/>
        <v>1388.5758060000001</v>
      </c>
      <c r="V6250" s="39">
        <f t="shared" si="979"/>
        <v>0.86320450893276213</v>
      </c>
    </row>
    <row r="6251" spans="1:22">
      <c r="A6251">
        <v>6246</v>
      </c>
      <c r="B6251" s="155">
        <f t="shared" si="980"/>
        <v>41535</v>
      </c>
      <c r="C6251" s="148">
        <f t="shared" si="971"/>
        <v>2013</v>
      </c>
      <c r="D6251" s="148">
        <f t="shared" si="972"/>
        <v>9</v>
      </c>
      <c r="E6251" s="152">
        <v>6</v>
      </c>
      <c r="F6251" s="153">
        <v>0</v>
      </c>
      <c r="G6251" s="154">
        <v>290.58100000000002</v>
      </c>
      <c r="H6251" s="154">
        <v>0</v>
      </c>
      <c r="I6251" s="154">
        <v>1294.8040000000001</v>
      </c>
      <c r="J6251" s="151">
        <v>0</v>
      </c>
      <c r="K6251" s="149">
        <f t="shared" si="973"/>
        <v>1585.3850000000002</v>
      </c>
      <c r="L6251" s="148">
        <v>0</v>
      </c>
      <c r="M6251" s="148">
        <v>89.399000000000001</v>
      </c>
      <c r="N6251" s="148">
        <v>0</v>
      </c>
      <c r="O6251" s="148">
        <v>339.84800000000001</v>
      </c>
      <c r="P6251" s="148">
        <v>0</v>
      </c>
      <c r="Q6251" s="21">
        <f t="shared" si="974"/>
        <v>0</v>
      </c>
      <c r="R6251" s="21">
        <f t="shared" si="975"/>
        <v>285.80860300000001</v>
      </c>
      <c r="S6251" s="21">
        <f t="shared" si="976"/>
        <v>0</v>
      </c>
      <c r="T6251" s="21">
        <f t="shared" si="977"/>
        <v>1079.357248</v>
      </c>
      <c r="U6251" s="22">
        <f t="shared" si="978"/>
        <v>1365.165851</v>
      </c>
      <c r="V6251" s="39">
        <f t="shared" si="979"/>
        <v>0.8610942143391036</v>
      </c>
    </row>
    <row r="6252" spans="1:22">
      <c r="A6252">
        <v>6247</v>
      </c>
      <c r="B6252" s="155">
        <f t="shared" si="980"/>
        <v>41535</v>
      </c>
      <c r="C6252" s="148">
        <f t="shared" si="971"/>
        <v>2013</v>
      </c>
      <c r="D6252" s="148">
        <f t="shared" si="972"/>
        <v>9</v>
      </c>
      <c r="E6252" s="152">
        <v>7</v>
      </c>
      <c r="F6252" s="153">
        <v>0</v>
      </c>
      <c r="G6252" s="154">
        <v>414.99400000000003</v>
      </c>
      <c r="H6252" s="154">
        <v>0</v>
      </c>
      <c r="I6252" s="154">
        <v>1181.6469999999999</v>
      </c>
      <c r="J6252" s="151">
        <v>0</v>
      </c>
      <c r="K6252" s="149">
        <f t="shared" si="973"/>
        <v>1596.6410000000001</v>
      </c>
      <c r="L6252" s="148">
        <v>0</v>
      </c>
      <c r="M6252" s="148">
        <v>123.39700000000001</v>
      </c>
      <c r="N6252" s="148">
        <v>0</v>
      </c>
      <c r="O6252" s="148">
        <v>321.41199999999998</v>
      </c>
      <c r="P6252" s="148">
        <v>0</v>
      </c>
      <c r="Q6252" s="21">
        <f t="shared" si="974"/>
        <v>0</v>
      </c>
      <c r="R6252" s="21">
        <f t="shared" si="975"/>
        <v>394.50020900000004</v>
      </c>
      <c r="S6252" s="21">
        <f t="shared" si="976"/>
        <v>0</v>
      </c>
      <c r="T6252" s="21">
        <f t="shared" si="977"/>
        <v>1020.8045119999999</v>
      </c>
      <c r="U6252" s="22">
        <f t="shared" si="978"/>
        <v>1415.304721</v>
      </c>
      <c r="V6252" s="39">
        <f t="shared" si="979"/>
        <v>0.88642639203177165</v>
      </c>
    </row>
    <row r="6253" spans="1:22">
      <c r="A6253">
        <v>6248</v>
      </c>
      <c r="B6253" s="155">
        <f t="shared" si="980"/>
        <v>41535</v>
      </c>
      <c r="C6253" s="148">
        <f t="shared" si="971"/>
        <v>2013</v>
      </c>
      <c r="D6253" s="148">
        <f t="shared" si="972"/>
        <v>9</v>
      </c>
      <c r="E6253" s="152">
        <v>8</v>
      </c>
      <c r="F6253" s="153">
        <v>0</v>
      </c>
      <c r="G6253" s="154">
        <v>305.60599999999999</v>
      </c>
      <c r="H6253" s="154">
        <v>0</v>
      </c>
      <c r="I6253" s="154">
        <v>1487.3869999999999</v>
      </c>
      <c r="J6253" s="151">
        <v>0</v>
      </c>
      <c r="K6253" s="149">
        <f t="shared" si="973"/>
        <v>1792.9929999999999</v>
      </c>
      <c r="L6253" s="148">
        <v>0</v>
      </c>
      <c r="M6253" s="148">
        <v>94.007999999999996</v>
      </c>
      <c r="N6253" s="148">
        <v>0</v>
      </c>
      <c r="O6253" s="148">
        <v>394.673</v>
      </c>
      <c r="P6253" s="148">
        <v>0</v>
      </c>
      <c r="Q6253" s="21">
        <f t="shared" si="974"/>
        <v>0</v>
      </c>
      <c r="R6253" s="21">
        <f t="shared" si="975"/>
        <v>300.54357599999997</v>
      </c>
      <c r="S6253" s="21">
        <f t="shared" si="976"/>
        <v>0</v>
      </c>
      <c r="T6253" s="21">
        <f t="shared" si="977"/>
        <v>1253.481448</v>
      </c>
      <c r="U6253" s="22">
        <f t="shared" si="978"/>
        <v>1554.025024</v>
      </c>
      <c r="V6253" s="39">
        <f t="shared" si="979"/>
        <v>0.86672118853782476</v>
      </c>
    </row>
    <row r="6254" spans="1:22">
      <c r="A6254">
        <v>6249</v>
      </c>
      <c r="B6254" s="155">
        <f t="shared" si="980"/>
        <v>41535</v>
      </c>
      <c r="C6254" s="148">
        <f t="shared" si="971"/>
        <v>2013</v>
      </c>
      <c r="D6254" s="148">
        <f t="shared" si="972"/>
        <v>9</v>
      </c>
      <c r="E6254" s="152">
        <v>9</v>
      </c>
      <c r="F6254" s="153">
        <v>0</v>
      </c>
      <c r="G6254" s="154">
        <v>164.03299999999999</v>
      </c>
      <c r="H6254" s="154">
        <v>0</v>
      </c>
      <c r="I6254" s="154">
        <v>1559.5250000000001</v>
      </c>
      <c r="J6254" s="151">
        <v>0</v>
      </c>
      <c r="K6254" s="149">
        <f t="shared" si="973"/>
        <v>1723.558</v>
      </c>
      <c r="L6254" s="148">
        <v>0</v>
      </c>
      <c r="M6254" s="148">
        <v>53.277000000000001</v>
      </c>
      <c r="N6254" s="148">
        <v>0</v>
      </c>
      <c r="O6254" s="148">
        <v>429.04500000000002</v>
      </c>
      <c r="P6254" s="148">
        <v>0</v>
      </c>
      <c r="Q6254" s="21">
        <f t="shared" si="974"/>
        <v>0</v>
      </c>
      <c r="R6254" s="21">
        <f t="shared" si="975"/>
        <v>170.32656900000001</v>
      </c>
      <c r="S6254" s="21">
        <f t="shared" si="976"/>
        <v>0</v>
      </c>
      <c r="T6254" s="21">
        <f t="shared" si="977"/>
        <v>1362.6469200000001</v>
      </c>
      <c r="U6254" s="22">
        <f t="shared" si="978"/>
        <v>1532.9734890000002</v>
      </c>
      <c r="V6254" s="39">
        <f t="shared" si="979"/>
        <v>0.88942379020607387</v>
      </c>
    </row>
    <row r="6255" spans="1:22">
      <c r="A6255">
        <v>6250</v>
      </c>
      <c r="B6255" s="155">
        <f t="shared" si="980"/>
        <v>41535</v>
      </c>
      <c r="C6255" s="148">
        <f t="shared" si="971"/>
        <v>2013</v>
      </c>
      <c r="D6255" s="148">
        <f t="shared" si="972"/>
        <v>9</v>
      </c>
      <c r="E6255" s="152">
        <v>10</v>
      </c>
      <c r="F6255" s="153">
        <v>0</v>
      </c>
      <c r="G6255" s="154">
        <v>164.452</v>
      </c>
      <c r="H6255" s="154">
        <v>0</v>
      </c>
      <c r="I6255" s="154">
        <v>1630.1959999999999</v>
      </c>
      <c r="J6255" s="151">
        <v>0</v>
      </c>
      <c r="K6255" s="149">
        <f t="shared" si="973"/>
        <v>1794.6479999999999</v>
      </c>
      <c r="L6255" s="148">
        <v>0</v>
      </c>
      <c r="M6255" s="148">
        <v>53.421999999999997</v>
      </c>
      <c r="N6255" s="148">
        <v>0</v>
      </c>
      <c r="O6255" s="148">
        <v>455.78699999999998</v>
      </c>
      <c r="P6255" s="148">
        <v>0</v>
      </c>
      <c r="Q6255" s="21">
        <f t="shared" si="974"/>
        <v>0</v>
      </c>
      <c r="R6255" s="21">
        <f t="shared" si="975"/>
        <v>170.79013399999999</v>
      </c>
      <c r="S6255" s="21">
        <f t="shared" si="976"/>
        <v>0</v>
      </c>
      <c r="T6255" s="21">
        <f t="shared" si="977"/>
        <v>1447.579512</v>
      </c>
      <c r="U6255" s="22">
        <f t="shared" si="978"/>
        <v>1618.3696460000001</v>
      </c>
      <c r="V6255" s="39">
        <f t="shared" si="979"/>
        <v>0.90177552701142516</v>
      </c>
    </row>
    <row r="6256" spans="1:22">
      <c r="A6256">
        <v>6251</v>
      </c>
      <c r="B6256" s="155">
        <f t="shared" si="980"/>
        <v>41535</v>
      </c>
      <c r="C6256" s="148">
        <f t="shared" si="971"/>
        <v>2013</v>
      </c>
      <c r="D6256" s="148">
        <f t="shared" si="972"/>
        <v>9</v>
      </c>
      <c r="E6256" s="152">
        <v>11</v>
      </c>
      <c r="F6256" s="153">
        <v>0</v>
      </c>
      <c r="G6256" s="154">
        <v>112.108</v>
      </c>
      <c r="H6256" s="154">
        <v>0</v>
      </c>
      <c r="I6256" s="154">
        <v>1643.623</v>
      </c>
      <c r="J6256" s="151">
        <v>0</v>
      </c>
      <c r="K6256" s="149">
        <f t="shared" si="973"/>
        <v>1755.731</v>
      </c>
      <c r="L6256" s="148">
        <v>0</v>
      </c>
      <c r="M6256" s="148">
        <v>37.481999999999999</v>
      </c>
      <c r="N6256" s="148">
        <v>0</v>
      </c>
      <c r="O6256" s="148">
        <v>492.61799999999999</v>
      </c>
      <c r="P6256" s="148">
        <v>0</v>
      </c>
      <c r="Q6256" s="21">
        <f t="shared" si="974"/>
        <v>0</v>
      </c>
      <c r="R6256" s="21">
        <f t="shared" si="975"/>
        <v>119.829954</v>
      </c>
      <c r="S6256" s="21">
        <f t="shared" si="976"/>
        <v>0</v>
      </c>
      <c r="T6256" s="21">
        <f t="shared" si="977"/>
        <v>1564.554768</v>
      </c>
      <c r="U6256" s="22">
        <f t="shared" si="978"/>
        <v>1684.384722</v>
      </c>
      <c r="V6256" s="39">
        <f t="shared" si="979"/>
        <v>0.95936377611376689</v>
      </c>
    </row>
    <row r="6257" spans="1:22">
      <c r="A6257">
        <v>6252</v>
      </c>
      <c r="B6257" s="155">
        <f t="shared" si="980"/>
        <v>41535</v>
      </c>
      <c r="C6257" s="148">
        <f t="shared" si="971"/>
        <v>2013</v>
      </c>
      <c r="D6257" s="148">
        <f t="shared" si="972"/>
        <v>9</v>
      </c>
      <c r="E6257" s="152">
        <v>12</v>
      </c>
      <c r="F6257" s="153">
        <v>0</v>
      </c>
      <c r="G6257" s="154">
        <v>93.736000000000004</v>
      </c>
      <c r="H6257" s="154">
        <v>0</v>
      </c>
      <c r="I6257" s="154">
        <v>1652.317</v>
      </c>
      <c r="J6257" s="151">
        <v>0</v>
      </c>
      <c r="K6257" s="149">
        <f t="shared" si="973"/>
        <v>1746.0530000000001</v>
      </c>
      <c r="L6257" s="148">
        <v>0</v>
      </c>
      <c r="M6257" s="148">
        <v>31.527000000000001</v>
      </c>
      <c r="N6257" s="148">
        <v>0</v>
      </c>
      <c r="O6257" s="148">
        <v>498.99900000000002</v>
      </c>
      <c r="P6257" s="148">
        <v>0</v>
      </c>
      <c r="Q6257" s="21">
        <f t="shared" si="974"/>
        <v>0</v>
      </c>
      <c r="R6257" s="21">
        <f t="shared" si="975"/>
        <v>100.791819</v>
      </c>
      <c r="S6257" s="21">
        <f t="shared" si="976"/>
        <v>0</v>
      </c>
      <c r="T6257" s="21">
        <f t="shared" si="977"/>
        <v>1584.8208240000001</v>
      </c>
      <c r="U6257" s="22">
        <f t="shared" si="978"/>
        <v>1685.6126430000002</v>
      </c>
      <c r="V6257" s="39">
        <f t="shared" si="979"/>
        <v>0.96538458053678788</v>
      </c>
    </row>
    <row r="6258" spans="1:22">
      <c r="A6258">
        <v>6253</v>
      </c>
      <c r="B6258" s="155">
        <f t="shared" si="980"/>
        <v>41535</v>
      </c>
      <c r="C6258" s="148">
        <f t="shared" si="971"/>
        <v>2013</v>
      </c>
      <c r="D6258" s="148">
        <f t="shared" si="972"/>
        <v>9</v>
      </c>
      <c r="E6258" s="152">
        <v>13</v>
      </c>
      <c r="F6258" s="153">
        <v>0</v>
      </c>
      <c r="G6258" s="154">
        <v>135.001</v>
      </c>
      <c r="H6258" s="154">
        <v>0</v>
      </c>
      <c r="I6258" s="154">
        <v>1694.0440000000001</v>
      </c>
      <c r="J6258" s="151">
        <v>0</v>
      </c>
      <c r="K6258" s="149">
        <f t="shared" si="973"/>
        <v>1829.0450000000001</v>
      </c>
      <c r="L6258" s="148">
        <v>0</v>
      </c>
      <c r="M6258" s="148">
        <v>45.213999999999999</v>
      </c>
      <c r="N6258" s="148">
        <v>0</v>
      </c>
      <c r="O6258" s="148">
        <v>505.72699999999998</v>
      </c>
      <c r="P6258" s="148">
        <v>0</v>
      </c>
      <c r="Q6258" s="21">
        <f t="shared" si="974"/>
        <v>0</v>
      </c>
      <c r="R6258" s="21">
        <f t="shared" si="975"/>
        <v>144.54915800000001</v>
      </c>
      <c r="S6258" s="21">
        <f t="shared" si="976"/>
        <v>0</v>
      </c>
      <c r="T6258" s="21">
        <f t="shared" si="977"/>
        <v>1606.188952</v>
      </c>
      <c r="U6258" s="22">
        <f t="shared" si="978"/>
        <v>1750.73811</v>
      </c>
      <c r="V6258" s="39">
        <f t="shared" si="979"/>
        <v>0.95718700742737328</v>
      </c>
    </row>
    <row r="6259" spans="1:22">
      <c r="A6259">
        <v>6254</v>
      </c>
      <c r="B6259" s="155">
        <f t="shared" si="980"/>
        <v>41535</v>
      </c>
      <c r="C6259" s="148">
        <f t="shared" si="971"/>
        <v>2013</v>
      </c>
      <c r="D6259" s="148">
        <f t="shared" si="972"/>
        <v>9</v>
      </c>
      <c r="E6259" s="152">
        <v>14</v>
      </c>
      <c r="F6259" s="153">
        <v>0</v>
      </c>
      <c r="G6259" s="154">
        <v>134.863</v>
      </c>
      <c r="H6259" s="154">
        <v>0</v>
      </c>
      <c r="I6259" s="154">
        <v>1648.998</v>
      </c>
      <c r="J6259" s="151">
        <v>0</v>
      </c>
      <c r="K6259" s="149">
        <f t="shared" si="973"/>
        <v>1783.8610000000001</v>
      </c>
      <c r="L6259" s="148">
        <v>0</v>
      </c>
      <c r="M6259" s="148">
        <v>46.460999999999999</v>
      </c>
      <c r="N6259" s="148">
        <v>0</v>
      </c>
      <c r="O6259" s="148">
        <v>490.06599999999997</v>
      </c>
      <c r="P6259" s="148">
        <v>0</v>
      </c>
      <c r="Q6259" s="21">
        <f t="shared" si="974"/>
        <v>0</v>
      </c>
      <c r="R6259" s="21">
        <f t="shared" si="975"/>
        <v>148.53581700000001</v>
      </c>
      <c r="S6259" s="21">
        <f t="shared" si="976"/>
        <v>0</v>
      </c>
      <c r="T6259" s="21">
        <f t="shared" si="977"/>
        <v>1556.4496160000001</v>
      </c>
      <c r="U6259" s="22">
        <f t="shared" si="978"/>
        <v>1704.9854330000001</v>
      </c>
      <c r="V6259" s="39">
        <f t="shared" si="979"/>
        <v>0.9557837931318639</v>
      </c>
    </row>
    <row r="6260" spans="1:22">
      <c r="A6260">
        <v>6255</v>
      </c>
      <c r="B6260" s="155">
        <f t="shared" si="980"/>
        <v>41535</v>
      </c>
      <c r="C6260" s="148">
        <f t="shared" si="971"/>
        <v>2013</v>
      </c>
      <c r="D6260" s="148">
        <f t="shared" si="972"/>
        <v>9</v>
      </c>
      <c r="E6260" s="152">
        <v>15</v>
      </c>
      <c r="F6260" s="153">
        <v>0</v>
      </c>
      <c r="G6260" s="154">
        <v>144.93600000000001</v>
      </c>
      <c r="H6260" s="154">
        <v>0</v>
      </c>
      <c r="I6260" s="154">
        <v>1628.028</v>
      </c>
      <c r="J6260" s="151">
        <v>0</v>
      </c>
      <c r="K6260" s="149">
        <f t="shared" si="973"/>
        <v>1772.9639999999999</v>
      </c>
      <c r="L6260" s="148">
        <v>0</v>
      </c>
      <c r="M6260" s="148">
        <v>49.597999999999999</v>
      </c>
      <c r="N6260" s="148">
        <v>0</v>
      </c>
      <c r="O6260" s="148">
        <v>484.20400000000001</v>
      </c>
      <c r="P6260" s="148">
        <v>0</v>
      </c>
      <c r="Q6260" s="21">
        <f t="shared" si="974"/>
        <v>0</v>
      </c>
      <c r="R6260" s="21">
        <f t="shared" si="975"/>
        <v>158.564806</v>
      </c>
      <c r="S6260" s="21">
        <f t="shared" si="976"/>
        <v>0</v>
      </c>
      <c r="T6260" s="21">
        <f t="shared" si="977"/>
        <v>1537.8319040000001</v>
      </c>
      <c r="U6260" s="22">
        <f t="shared" si="978"/>
        <v>1696.3967100000002</v>
      </c>
      <c r="V6260" s="39">
        <f t="shared" si="979"/>
        <v>0.95681396238163907</v>
      </c>
    </row>
    <row r="6261" spans="1:22">
      <c r="A6261">
        <v>6256</v>
      </c>
      <c r="B6261" s="155">
        <f t="shared" si="980"/>
        <v>41535</v>
      </c>
      <c r="C6261" s="148">
        <f t="shared" si="971"/>
        <v>2013</v>
      </c>
      <c r="D6261" s="148">
        <f t="shared" si="972"/>
        <v>9</v>
      </c>
      <c r="E6261" s="152">
        <v>16</v>
      </c>
      <c r="F6261" s="153">
        <v>0</v>
      </c>
      <c r="G6261" s="154">
        <v>158.11199999999999</v>
      </c>
      <c r="H6261" s="154">
        <v>0</v>
      </c>
      <c r="I6261" s="154">
        <v>1425.9670000000001</v>
      </c>
      <c r="J6261" s="151">
        <v>0</v>
      </c>
      <c r="K6261" s="149">
        <f t="shared" si="973"/>
        <v>1584.0790000000002</v>
      </c>
      <c r="L6261" s="148">
        <v>0</v>
      </c>
      <c r="M6261" s="148">
        <v>54.121000000000002</v>
      </c>
      <c r="N6261" s="148">
        <v>0</v>
      </c>
      <c r="O6261" s="148">
        <v>436.26900000000001</v>
      </c>
      <c r="P6261" s="148">
        <v>0</v>
      </c>
      <c r="Q6261" s="21">
        <f t="shared" si="974"/>
        <v>0</v>
      </c>
      <c r="R6261" s="21">
        <f t="shared" si="975"/>
        <v>173.02483700000002</v>
      </c>
      <c r="S6261" s="21">
        <f t="shared" si="976"/>
        <v>0</v>
      </c>
      <c r="T6261" s="21">
        <f t="shared" si="977"/>
        <v>1385.5903440000002</v>
      </c>
      <c r="U6261" s="22">
        <f t="shared" si="978"/>
        <v>1558.6151810000001</v>
      </c>
      <c r="V6261" s="39">
        <f t="shared" si="979"/>
        <v>0.98392515840434724</v>
      </c>
    </row>
    <row r="6262" spans="1:22">
      <c r="A6262">
        <v>6257</v>
      </c>
      <c r="B6262" s="155">
        <f t="shared" si="980"/>
        <v>41535</v>
      </c>
      <c r="C6262" s="148">
        <f t="shared" si="971"/>
        <v>2013</v>
      </c>
      <c r="D6262" s="148">
        <f t="shared" si="972"/>
        <v>9</v>
      </c>
      <c r="E6262" s="152">
        <v>17</v>
      </c>
      <c r="F6262" s="153">
        <v>0</v>
      </c>
      <c r="G6262" s="154">
        <v>163.83199999999999</v>
      </c>
      <c r="H6262" s="154">
        <v>0</v>
      </c>
      <c r="I6262" s="154">
        <v>1547.905</v>
      </c>
      <c r="J6262" s="151">
        <v>0</v>
      </c>
      <c r="K6262" s="149">
        <f t="shared" si="973"/>
        <v>1711.7370000000001</v>
      </c>
      <c r="L6262" s="148">
        <v>0</v>
      </c>
      <c r="M6262" s="148">
        <v>57.841000000000001</v>
      </c>
      <c r="N6262" s="148">
        <v>0</v>
      </c>
      <c r="O6262" s="148">
        <v>462.37700000000001</v>
      </c>
      <c r="P6262" s="148">
        <v>0</v>
      </c>
      <c r="Q6262" s="21">
        <f t="shared" si="974"/>
        <v>0</v>
      </c>
      <c r="R6262" s="21">
        <f t="shared" si="975"/>
        <v>184.917677</v>
      </c>
      <c r="S6262" s="21">
        <f t="shared" si="976"/>
        <v>0</v>
      </c>
      <c r="T6262" s="21">
        <f t="shared" si="977"/>
        <v>1468.509352</v>
      </c>
      <c r="U6262" s="22">
        <f t="shared" si="978"/>
        <v>1653.4270289999999</v>
      </c>
      <c r="V6262" s="39">
        <f t="shared" si="979"/>
        <v>0.96593520441516412</v>
      </c>
    </row>
    <row r="6263" spans="1:22">
      <c r="A6263">
        <v>6258</v>
      </c>
      <c r="B6263" s="155">
        <f t="shared" si="980"/>
        <v>41535</v>
      </c>
      <c r="C6263" s="148">
        <f t="shared" si="971"/>
        <v>2013</v>
      </c>
      <c r="D6263" s="148">
        <f t="shared" si="972"/>
        <v>9</v>
      </c>
      <c r="E6263" s="152">
        <v>18</v>
      </c>
      <c r="F6263" s="153">
        <v>0</v>
      </c>
      <c r="G6263" s="154">
        <v>177.751</v>
      </c>
      <c r="H6263" s="154">
        <v>0</v>
      </c>
      <c r="I6263" s="154">
        <v>1393.482</v>
      </c>
      <c r="J6263" s="151">
        <v>0</v>
      </c>
      <c r="K6263" s="149">
        <f t="shared" si="973"/>
        <v>1571.2329999999999</v>
      </c>
      <c r="L6263" s="148">
        <v>0</v>
      </c>
      <c r="M6263" s="148">
        <v>61.341000000000001</v>
      </c>
      <c r="N6263" s="148">
        <v>0</v>
      </c>
      <c r="O6263" s="148">
        <v>426.512</v>
      </c>
      <c r="P6263" s="148">
        <v>0</v>
      </c>
      <c r="Q6263" s="21">
        <f t="shared" si="974"/>
        <v>0</v>
      </c>
      <c r="R6263" s="21">
        <f t="shared" si="975"/>
        <v>196.10717700000001</v>
      </c>
      <c r="S6263" s="21">
        <f t="shared" si="976"/>
        <v>0</v>
      </c>
      <c r="T6263" s="21">
        <f t="shared" si="977"/>
        <v>1354.602112</v>
      </c>
      <c r="U6263" s="22">
        <f t="shared" si="978"/>
        <v>1550.7092890000001</v>
      </c>
      <c r="V6263" s="39">
        <f t="shared" si="979"/>
        <v>0.98693783099005694</v>
      </c>
    </row>
    <row r="6264" spans="1:22">
      <c r="A6264">
        <v>6259</v>
      </c>
      <c r="B6264" s="155">
        <f t="shared" si="980"/>
        <v>41535</v>
      </c>
      <c r="C6264" s="148">
        <f t="shared" si="971"/>
        <v>2013</v>
      </c>
      <c r="D6264" s="148">
        <f t="shared" si="972"/>
        <v>9</v>
      </c>
      <c r="E6264" s="152">
        <v>19</v>
      </c>
      <c r="F6264" s="153">
        <v>0</v>
      </c>
      <c r="G6264" s="154">
        <v>61.165999999999997</v>
      </c>
      <c r="H6264" s="154">
        <v>0</v>
      </c>
      <c r="I6264" s="154">
        <v>1542.105</v>
      </c>
      <c r="J6264" s="151">
        <v>0</v>
      </c>
      <c r="K6264" s="149">
        <f t="shared" si="973"/>
        <v>1603.271</v>
      </c>
      <c r="L6264" s="148">
        <v>0</v>
      </c>
      <c r="M6264" s="148">
        <v>21.821000000000002</v>
      </c>
      <c r="N6264" s="148">
        <v>0</v>
      </c>
      <c r="O6264" s="148">
        <v>468.46600000000001</v>
      </c>
      <c r="P6264" s="148">
        <v>0</v>
      </c>
      <c r="Q6264" s="21">
        <f t="shared" si="974"/>
        <v>0</v>
      </c>
      <c r="R6264" s="21">
        <f t="shared" si="975"/>
        <v>69.761737000000011</v>
      </c>
      <c r="S6264" s="21">
        <f t="shared" si="976"/>
        <v>0</v>
      </c>
      <c r="T6264" s="21">
        <f t="shared" si="977"/>
        <v>1487.8480160000001</v>
      </c>
      <c r="U6264" s="22">
        <f t="shared" si="978"/>
        <v>1557.6097530000002</v>
      </c>
      <c r="V6264" s="39">
        <f t="shared" si="979"/>
        <v>0.97151994453838453</v>
      </c>
    </row>
    <row r="6265" spans="1:22">
      <c r="A6265">
        <v>6260</v>
      </c>
      <c r="B6265" s="155">
        <f t="shared" si="980"/>
        <v>41535</v>
      </c>
      <c r="C6265" s="148">
        <f t="shared" si="971"/>
        <v>2013</v>
      </c>
      <c r="D6265" s="148">
        <f t="shared" si="972"/>
        <v>9</v>
      </c>
      <c r="E6265" s="152">
        <v>20</v>
      </c>
      <c r="F6265" s="153">
        <v>0</v>
      </c>
      <c r="G6265" s="154">
        <v>10.225</v>
      </c>
      <c r="H6265" s="154">
        <v>0</v>
      </c>
      <c r="I6265" s="154">
        <v>1799.971</v>
      </c>
      <c r="J6265" s="151">
        <v>0</v>
      </c>
      <c r="K6265" s="149">
        <f t="shared" si="973"/>
        <v>1810.1959999999999</v>
      </c>
      <c r="L6265" s="148">
        <v>0</v>
      </c>
      <c r="M6265" s="148">
        <v>3.7949999999999999</v>
      </c>
      <c r="N6265" s="148">
        <v>0</v>
      </c>
      <c r="O6265" s="148">
        <v>567.51400000000001</v>
      </c>
      <c r="P6265" s="148">
        <v>0</v>
      </c>
      <c r="Q6265" s="21">
        <f t="shared" si="974"/>
        <v>0</v>
      </c>
      <c r="R6265" s="21">
        <f t="shared" si="975"/>
        <v>12.132614999999999</v>
      </c>
      <c r="S6265" s="21">
        <f t="shared" si="976"/>
        <v>0</v>
      </c>
      <c r="T6265" s="21">
        <f t="shared" si="977"/>
        <v>1802.4244640000002</v>
      </c>
      <c r="U6265" s="22">
        <f t="shared" si="978"/>
        <v>1814.5570790000002</v>
      </c>
      <c r="V6265" s="39">
        <f t="shared" si="979"/>
        <v>1.0024091750285606</v>
      </c>
    </row>
    <row r="6266" spans="1:22">
      <c r="A6266">
        <v>6261</v>
      </c>
      <c r="B6266" s="155">
        <f t="shared" si="980"/>
        <v>41535</v>
      </c>
      <c r="C6266" s="148">
        <f t="shared" si="971"/>
        <v>2013</v>
      </c>
      <c r="D6266" s="148">
        <f t="shared" si="972"/>
        <v>9</v>
      </c>
      <c r="E6266" s="152">
        <v>21</v>
      </c>
      <c r="F6266" s="153">
        <v>0</v>
      </c>
      <c r="G6266" s="154">
        <v>10.173999999999999</v>
      </c>
      <c r="H6266" s="154">
        <v>0</v>
      </c>
      <c r="I6266" s="154">
        <v>1903.4559999999999</v>
      </c>
      <c r="J6266" s="151">
        <v>0</v>
      </c>
      <c r="K6266" s="149">
        <f t="shared" si="973"/>
        <v>1913.6299999999999</v>
      </c>
      <c r="L6266" s="148">
        <v>0</v>
      </c>
      <c r="M6266" s="148">
        <v>3.7669999999999999</v>
      </c>
      <c r="N6266" s="148">
        <v>0</v>
      </c>
      <c r="O6266" s="148">
        <v>589.41</v>
      </c>
      <c r="P6266" s="148">
        <v>0</v>
      </c>
      <c r="Q6266" s="21">
        <f t="shared" si="974"/>
        <v>0</v>
      </c>
      <c r="R6266" s="21">
        <f t="shared" si="975"/>
        <v>12.043099</v>
      </c>
      <c r="S6266" s="21">
        <f t="shared" si="976"/>
        <v>0</v>
      </c>
      <c r="T6266" s="21">
        <f t="shared" si="977"/>
        <v>1871.9661599999999</v>
      </c>
      <c r="U6266" s="22">
        <f t="shared" si="978"/>
        <v>1884.0092589999999</v>
      </c>
      <c r="V6266" s="39">
        <f t="shared" si="979"/>
        <v>0.98452117650747539</v>
      </c>
    </row>
    <row r="6267" spans="1:22">
      <c r="A6267">
        <v>6262</v>
      </c>
      <c r="B6267" s="155">
        <f t="shared" si="980"/>
        <v>41535</v>
      </c>
      <c r="C6267" s="148">
        <f t="shared" si="971"/>
        <v>2013</v>
      </c>
      <c r="D6267" s="148">
        <f t="shared" si="972"/>
        <v>9</v>
      </c>
      <c r="E6267" s="152">
        <v>22</v>
      </c>
      <c r="F6267" s="153">
        <v>0</v>
      </c>
      <c r="G6267" s="154">
        <v>10.148999999999999</v>
      </c>
      <c r="H6267" s="154">
        <v>0</v>
      </c>
      <c r="I6267" s="154">
        <v>1907.146</v>
      </c>
      <c r="J6267" s="151">
        <v>0</v>
      </c>
      <c r="K6267" s="149">
        <f t="shared" si="973"/>
        <v>1917.2949999999998</v>
      </c>
      <c r="L6267" s="148">
        <v>0</v>
      </c>
      <c r="M6267" s="148">
        <v>3.7389999999999999</v>
      </c>
      <c r="N6267" s="148">
        <v>0</v>
      </c>
      <c r="O6267" s="148">
        <v>556.78499999999997</v>
      </c>
      <c r="P6267" s="148">
        <v>0</v>
      </c>
      <c r="Q6267" s="21">
        <f t="shared" si="974"/>
        <v>0</v>
      </c>
      <c r="R6267" s="21">
        <f t="shared" si="975"/>
        <v>11.953583</v>
      </c>
      <c r="S6267" s="21">
        <f t="shared" si="976"/>
        <v>0</v>
      </c>
      <c r="T6267" s="21">
        <f t="shared" si="977"/>
        <v>1768.34916</v>
      </c>
      <c r="U6267" s="22">
        <f t="shared" si="978"/>
        <v>1780.302743</v>
      </c>
      <c r="V6267" s="39">
        <f t="shared" si="979"/>
        <v>0.92854920239191163</v>
      </c>
    </row>
    <row r="6268" spans="1:22">
      <c r="A6268">
        <v>6263</v>
      </c>
      <c r="B6268" s="155">
        <f t="shared" si="980"/>
        <v>41535</v>
      </c>
      <c r="C6268" s="148">
        <f t="shared" si="971"/>
        <v>2013</v>
      </c>
      <c r="D6268" s="148">
        <f t="shared" si="972"/>
        <v>9</v>
      </c>
      <c r="E6268" s="152">
        <v>23</v>
      </c>
      <c r="F6268" s="153">
        <v>0</v>
      </c>
      <c r="G6268" s="154">
        <v>187.66800000000001</v>
      </c>
      <c r="H6268" s="154">
        <v>0</v>
      </c>
      <c r="I6268" s="154">
        <v>1837.12</v>
      </c>
      <c r="J6268" s="151">
        <v>0</v>
      </c>
      <c r="K6268" s="149">
        <f t="shared" si="973"/>
        <v>2024.788</v>
      </c>
      <c r="L6268" s="148">
        <v>0</v>
      </c>
      <c r="M6268" s="148">
        <v>61.63</v>
      </c>
      <c r="N6268" s="148">
        <v>0</v>
      </c>
      <c r="O6268" s="148">
        <v>512.33799999999997</v>
      </c>
      <c r="P6268" s="148">
        <v>0</v>
      </c>
      <c r="Q6268" s="21">
        <f t="shared" si="974"/>
        <v>0</v>
      </c>
      <c r="R6268" s="21">
        <f t="shared" si="975"/>
        <v>197.03111000000001</v>
      </c>
      <c r="S6268" s="21">
        <f t="shared" si="976"/>
        <v>0</v>
      </c>
      <c r="T6268" s="21">
        <f t="shared" si="977"/>
        <v>1627.1854880000001</v>
      </c>
      <c r="U6268" s="22">
        <f t="shared" si="978"/>
        <v>1824.216598</v>
      </c>
      <c r="V6268" s="39">
        <f t="shared" si="979"/>
        <v>0.90094202355999742</v>
      </c>
    </row>
    <row r="6269" spans="1:22">
      <c r="A6269">
        <v>6264</v>
      </c>
      <c r="B6269" s="155">
        <f t="shared" si="980"/>
        <v>41535</v>
      </c>
      <c r="C6269" s="148">
        <f t="shared" si="971"/>
        <v>2013</v>
      </c>
      <c r="D6269" s="148">
        <f t="shared" si="972"/>
        <v>9</v>
      </c>
      <c r="E6269" s="152">
        <v>24</v>
      </c>
      <c r="F6269" s="153">
        <v>0</v>
      </c>
      <c r="G6269" s="154">
        <v>283.98200000000003</v>
      </c>
      <c r="H6269" s="154">
        <v>0</v>
      </c>
      <c r="I6269" s="154">
        <v>1471.835</v>
      </c>
      <c r="J6269" s="151">
        <v>0</v>
      </c>
      <c r="K6269" s="149">
        <f t="shared" si="973"/>
        <v>1755.817</v>
      </c>
      <c r="L6269" s="148">
        <v>0</v>
      </c>
      <c r="M6269" s="148">
        <v>88.355000000000004</v>
      </c>
      <c r="N6269" s="148">
        <v>0</v>
      </c>
      <c r="O6269" s="148">
        <v>413.32799999999997</v>
      </c>
      <c r="P6269" s="148">
        <v>0</v>
      </c>
      <c r="Q6269" s="21">
        <f t="shared" si="974"/>
        <v>0</v>
      </c>
      <c r="R6269" s="21">
        <f t="shared" si="975"/>
        <v>282.470935</v>
      </c>
      <c r="S6269" s="21">
        <f t="shared" si="976"/>
        <v>0</v>
      </c>
      <c r="T6269" s="21">
        <f t="shared" si="977"/>
        <v>1312.729728</v>
      </c>
      <c r="U6269" s="22">
        <f t="shared" si="978"/>
        <v>1595.2006630000001</v>
      </c>
      <c r="V6269" s="39">
        <f t="shared" si="979"/>
        <v>0.90852330453572328</v>
      </c>
    </row>
    <row r="6270" spans="1:22">
      <c r="A6270">
        <v>6265</v>
      </c>
      <c r="B6270" s="155">
        <f t="shared" si="980"/>
        <v>41536</v>
      </c>
      <c r="C6270" s="148">
        <f t="shared" si="971"/>
        <v>2013</v>
      </c>
      <c r="D6270" s="148">
        <f t="shared" si="972"/>
        <v>9</v>
      </c>
      <c r="E6270" s="152">
        <v>1</v>
      </c>
      <c r="F6270" s="153">
        <v>0</v>
      </c>
      <c r="G6270" s="154">
        <v>667.71900000000005</v>
      </c>
      <c r="H6270" s="154">
        <v>0</v>
      </c>
      <c r="I6270" s="154">
        <v>1104.0930000000001</v>
      </c>
      <c r="J6270" s="151">
        <v>0</v>
      </c>
      <c r="K6270" s="149">
        <f t="shared" si="973"/>
        <v>1771.8120000000001</v>
      </c>
      <c r="L6270" s="148">
        <v>0</v>
      </c>
      <c r="M6270" s="148">
        <v>192.833</v>
      </c>
      <c r="N6270" s="148">
        <v>0</v>
      </c>
      <c r="O6270" s="148">
        <v>286.50900000000001</v>
      </c>
      <c r="P6270" s="148">
        <v>0</v>
      </c>
      <c r="Q6270" s="21">
        <f t="shared" si="974"/>
        <v>0</v>
      </c>
      <c r="R6270" s="21">
        <f t="shared" si="975"/>
        <v>616.48710100000005</v>
      </c>
      <c r="S6270" s="21">
        <f t="shared" si="976"/>
        <v>0</v>
      </c>
      <c r="T6270" s="21">
        <f t="shared" si="977"/>
        <v>909.95258400000012</v>
      </c>
      <c r="U6270" s="22">
        <f t="shared" si="978"/>
        <v>1526.4396850000003</v>
      </c>
      <c r="V6270" s="39">
        <f t="shared" si="979"/>
        <v>0.86151334622409159</v>
      </c>
    </row>
    <row r="6271" spans="1:22">
      <c r="A6271">
        <v>6266</v>
      </c>
      <c r="B6271" s="155">
        <f t="shared" si="980"/>
        <v>41536</v>
      </c>
      <c r="C6271" s="148">
        <f t="shared" si="971"/>
        <v>2013</v>
      </c>
      <c r="D6271" s="148">
        <f t="shared" si="972"/>
        <v>9</v>
      </c>
      <c r="E6271" s="152">
        <v>2</v>
      </c>
      <c r="F6271" s="153">
        <v>0</v>
      </c>
      <c r="G6271" s="154">
        <v>403.96199999999999</v>
      </c>
      <c r="H6271" s="154">
        <v>0</v>
      </c>
      <c r="I6271" s="154">
        <v>1245.01</v>
      </c>
      <c r="J6271" s="151">
        <v>0</v>
      </c>
      <c r="K6271" s="149">
        <f t="shared" si="973"/>
        <v>1648.972</v>
      </c>
      <c r="L6271" s="148">
        <v>0</v>
      </c>
      <c r="M6271" s="148">
        <v>123.586</v>
      </c>
      <c r="N6271" s="148">
        <v>0</v>
      </c>
      <c r="O6271" s="148">
        <v>295.81400000000002</v>
      </c>
      <c r="P6271" s="148">
        <v>0</v>
      </c>
      <c r="Q6271" s="21">
        <f t="shared" si="974"/>
        <v>0</v>
      </c>
      <c r="R6271" s="21">
        <f t="shared" si="975"/>
        <v>395.10444200000001</v>
      </c>
      <c r="S6271" s="21">
        <f t="shared" si="976"/>
        <v>0</v>
      </c>
      <c r="T6271" s="21">
        <f t="shared" si="977"/>
        <v>939.50526400000012</v>
      </c>
      <c r="U6271" s="22">
        <f t="shared" si="978"/>
        <v>1334.6097060000002</v>
      </c>
      <c r="V6271" s="39">
        <f t="shared" si="979"/>
        <v>0.80935862222038957</v>
      </c>
    </row>
    <row r="6272" spans="1:22">
      <c r="A6272">
        <v>6267</v>
      </c>
      <c r="B6272" s="155">
        <f t="shared" si="980"/>
        <v>41536</v>
      </c>
      <c r="C6272" s="148">
        <f t="shared" si="971"/>
        <v>2013</v>
      </c>
      <c r="D6272" s="148">
        <f t="shared" si="972"/>
        <v>9</v>
      </c>
      <c r="E6272" s="152">
        <v>3</v>
      </c>
      <c r="F6272" s="153">
        <v>0</v>
      </c>
      <c r="G6272" s="154">
        <v>216.43100000000001</v>
      </c>
      <c r="H6272" s="154">
        <v>0</v>
      </c>
      <c r="I6272" s="154">
        <v>1171.6189999999999</v>
      </c>
      <c r="J6272" s="151">
        <v>0</v>
      </c>
      <c r="K6272" s="149">
        <f t="shared" si="973"/>
        <v>1388.05</v>
      </c>
      <c r="L6272" s="148">
        <v>0</v>
      </c>
      <c r="M6272" s="148">
        <v>69.891000000000005</v>
      </c>
      <c r="N6272" s="148">
        <v>0</v>
      </c>
      <c r="O6272" s="148">
        <v>279.75099999999998</v>
      </c>
      <c r="P6272" s="148">
        <v>0</v>
      </c>
      <c r="Q6272" s="21">
        <f t="shared" si="974"/>
        <v>0</v>
      </c>
      <c r="R6272" s="21">
        <f t="shared" si="975"/>
        <v>223.44152700000001</v>
      </c>
      <c r="S6272" s="21">
        <f t="shared" si="976"/>
        <v>0</v>
      </c>
      <c r="T6272" s="21">
        <f t="shared" si="977"/>
        <v>888.48917599999993</v>
      </c>
      <c r="U6272" s="22">
        <f t="shared" si="978"/>
        <v>1111.930703</v>
      </c>
      <c r="V6272" s="39">
        <f t="shared" si="979"/>
        <v>0.80107395482871657</v>
      </c>
    </row>
    <row r="6273" spans="1:22">
      <c r="A6273">
        <v>6268</v>
      </c>
      <c r="B6273" s="155">
        <f t="shared" si="980"/>
        <v>41536</v>
      </c>
      <c r="C6273" s="148">
        <f t="shared" si="971"/>
        <v>2013</v>
      </c>
      <c r="D6273" s="148">
        <f t="shared" si="972"/>
        <v>9</v>
      </c>
      <c r="E6273" s="152">
        <v>4</v>
      </c>
      <c r="F6273" s="153">
        <v>0</v>
      </c>
      <c r="G6273" s="154">
        <v>217.37</v>
      </c>
      <c r="H6273" s="154">
        <v>0</v>
      </c>
      <c r="I6273" s="154">
        <v>1159.52</v>
      </c>
      <c r="J6273" s="151">
        <v>0</v>
      </c>
      <c r="K6273" s="149">
        <f t="shared" si="973"/>
        <v>1376.8899999999999</v>
      </c>
      <c r="L6273" s="148">
        <v>0</v>
      </c>
      <c r="M6273" s="148">
        <v>70.16</v>
      </c>
      <c r="N6273" s="148">
        <v>0</v>
      </c>
      <c r="O6273" s="148">
        <v>275.64699999999999</v>
      </c>
      <c r="P6273" s="148">
        <v>0</v>
      </c>
      <c r="Q6273" s="21">
        <f t="shared" si="974"/>
        <v>0</v>
      </c>
      <c r="R6273" s="21">
        <f t="shared" si="975"/>
        <v>224.30151999999998</v>
      </c>
      <c r="S6273" s="21">
        <f t="shared" si="976"/>
        <v>0</v>
      </c>
      <c r="T6273" s="21">
        <f t="shared" si="977"/>
        <v>875.45487200000002</v>
      </c>
      <c r="U6273" s="22">
        <f t="shared" si="978"/>
        <v>1099.756392</v>
      </c>
      <c r="V6273" s="39">
        <f t="shared" si="979"/>
        <v>0.79872494680039807</v>
      </c>
    </row>
    <row r="6274" spans="1:22">
      <c r="A6274">
        <v>6269</v>
      </c>
      <c r="B6274" s="155">
        <f t="shared" si="980"/>
        <v>41536</v>
      </c>
      <c r="C6274" s="148">
        <f t="shared" si="971"/>
        <v>2013</v>
      </c>
      <c r="D6274" s="148">
        <f t="shared" si="972"/>
        <v>9</v>
      </c>
      <c r="E6274" s="152">
        <v>5</v>
      </c>
      <c r="F6274" s="153">
        <v>0</v>
      </c>
      <c r="G6274" s="154">
        <v>216.86799999999999</v>
      </c>
      <c r="H6274" s="154">
        <v>0</v>
      </c>
      <c r="I6274" s="154">
        <v>1155.48</v>
      </c>
      <c r="J6274" s="151">
        <v>0</v>
      </c>
      <c r="K6274" s="149">
        <f t="shared" si="973"/>
        <v>1372.348</v>
      </c>
      <c r="L6274" s="148">
        <v>0</v>
      </c>
      <c r="M6274" s="148">
        <v>70.018000000000001</v>
      </c>
      <c r="N6274" s="148">
        <v>0</v>
      </c>
      <c r="O6274" s="148">
        <v>274.68599999999998</v>
      </c>
      <c r="P6274" s="148">
        <v>0</v>
      </c>
      <c r="Q6274" s="21">
        <f t="shared" si="974"/>
        <v>0</v>
      </c>
      <c r="R6274" s="21">
        <f t="shared" si="975"/>
        <v>223.84754599999999</v>
      </c>
      <c r="S6274" s="21">
        <f t="shared" si="976"/>
        <v>0</v>
      </c>
      <c r="T6274" s="21">
        <f t="shared" si="977"/>
        <v>872.402736</v>
      </c>
      <c r="U6274" s="22">
        <f t="shared" si="978"/>
        <v>1096.250282</v>
      </c>
      <c r="V6274" s="39">
        <f t="shared" si="979"/>
        <v>0.79881362598990924</v>
      </c>
    </row>
    <row r="6275" spans="1:22">
      <c r="A6275">
        <v>6270</v>
      </c>
      <c r="B6275" s="155">
        <f t="shared" si="980"/>
        <v>41536</v>
      </c>
      <c r="C6275" s="148">
        <f t="shared" si="971"/>
        <v>2013</v>
      </c>
      <c r="D6275" s="148">
        <f t="shared" si="972"/>
        <v>9</v>
      </c>
      <c r="E6275" s="152">
        <v>6</v>
      </c>
      <c r="F6275" s="153">
        <v>0</v>
      </c>
      <c r="G6275" s="154">
        <v>480.79700000000003</v>
      </c>
      <c r="H6275" s="154">
        <v>0</v>
      </c>
      <c r="I6275" s="154">
        <v>1156.2270000000001</v>
      </c>
      <c r="J6275" s="151">
        <v>0</v>
      </c>
      <c r="K6275" s="149">
        <f t="shared" si="973"/>
        <v>1637.0240000000001</v>
      </c>
      <c r="L6275" s="148">
        <v>0</v>
      </c>
      <c r="M6275" s="148">
        <v>139.28800000000001</v>
      </c>
      <c r="N6275" s="148">
        <v>0</v>
      </c>
      <c r="O6275" s="148">
        <v>275.32100000000003</v>
      </c>
      <c r="P6275" s="148">
        <v>0</v>
      </c>
      <c r="Q6275" s="21">
        <f t="shared" si="974"/>
        <v>0</v>
      </c>
      <c r="R6275" s="21">
        <f t="shared" si="975"/>
        <v>445.30373600000007</v>
      </c>
      <c r="S6275" s="21">
        <f t="shared" si="976"/>
        <v>0</v>
      </c>
      <c r="T6275" s="21">
        <f t="shared" si="977"/>
        <v>874.41949600000009</v>
      </c>
      <c r="U6275" s="22">
        <f t="shared" si="978"/>
        <v>1319.7232320000003</v>
      </c>
      <c r="V6275" s="39">
        <f t="shared" si="979"/>
        <v>0.80617219539847929</v>
      </c>
    </row>
    <row r="6276" spans="1:22">
      <c r="A6276">
        <v>6271</v>
      </c>
      <c r="B6276" s="155">
        <f t="shared" si="980"/>
        <v>41536</v>
      </c>
      <c r="C6276" s="148">
        <f t="shared" si="971"/>
        <v>2013</v>
      </c>
      <c r="D6276" s="148">
        <f t="shared" si="972"/>
        <v>9</v>
      </c>
      <c r="E6276" s="152">
        <v>7</v>
      </c>
      <c r="F6276" s="153">
        <v>0</v>
      </c>
      <c r="G6276" s="154">
        <v>472.56099999999998</v>
      </c>
      <c r="H6276" s="154">
        <v>0</v>
      </c>
      <c r="I6276" s="154">
        <v>1079.8989999999999</v>
      </c>
      <c r="J6276" s="151">
        <v>0</v>
      </c>
      <c r="K6276" s="149">
        <f t="shared" si="973"/>
        <v>1552.4599999999998</v>
      </c>
      <c r="L6276" s="148">
        <v>0</v>
      </c>
      <c r="M6276" s="148">
        <v>143.161</v>
      </c>
      <c r="N6276" s="148">
        <v>0</v>
      </c>
      <c r="O6276" s="148">
        <v>261.40699999999998</v>
      </c>
      <c r="P6276" s="148">
        <v>0</v>
      </c>
      <c r="Q6276" s="21">
        <f t="shared" si="974"/>
        <v>0</v>
      </c>
      <c r="R6276" s="21">
        <f t="shared" si="975"/>
        <v>457.68571700000001</v>
      </c>
      <c r="S6276" s="21">
        <f t="shared" si="976"/>
        <v>0</v>
      </c>
      <c r="T6276" s="21">
        <f t="shared" si="977"/>
        <v>830.22863199999995</v>
      </c>
      <c r="U6276" s="22">
        <f t="shared" si="978"/>
        <v>1287.9143489999999</v>
      </c>
      <c r="V6276" s="39">
        <f t="shared" si="979"/>
        <v>0.82959583435322004</v>
      </c>
    </row>
    <row r="6277" spans="1:22">
      <c r="A6277">
        <v>6272</v>
      </c>
      <c r="B6277" s="155">
        <f t="shared" si="980"/>
        <v>41536</v>
      </c>
      <c r="C6277" s="148">
        <f t="shared" si="971"/>
        <v>2013</v>
      </c>
      <c r="D6277" s="148">
        <f t="shared" si="972"/>
        <v>9</v>
      </c>
      <c r="E6277" s="152">
        <v>8</v>
      </c>
      <c r="F6277" s="153">
        <v>0</v>
      </c>
      <c r="G6277" s="154">
        <v>495.69400000000002</v>
      </c>
      <c r="H6277" s="154">
        <v>0</v>
      </c>
      <c r="I6277" s="154">
        <v>1059.2139999999999</v>
      </c>
      <c r="J6277" s="151">
        <v>0</v>
      </c>
      <c r="K6277" s="149">
        <f t="shared" si="973"/>
        <v>1554.9079999999999</v>
      </c>
      <c r="L6277" s="148">
        <v>0</v>
      </c>
      <c r="M6277" s="148">
        <v>143.66399999999999</v>
      </c>
      <c r="N6277" s="148">
        <v>0</v>
      </c>
      <c r="O6277" s="148">
        <v>258.04199999999997</v>
      </c>
      <c r="P6277" s="148">
        <v>0</v>
      </c>
      <c r="Q6277" s="21">
        <f t="shared" si="974"/>
        <v>0</v>
      </c>
      <c r="R6277" s="21">
        <f t="shared" si="975"/>
        <v>459.29380799999996</v>
      </c>
      <c r="S6277" s="21">
        <f t="shared" si="976"/>
        <v>0</v>
      </c>
      <c r="T6277" s="21">
        <f t="shared" si="977"/>
        <v>819.54139199999997</v>
      </c>
      <c r="U6277" s="22">
        <f t="shared" si="978"/>
        <v>1278.8352</v>
      </c>
      <c r="V6277" s="39">
        <f t="shared" si="979"/>
        <v>0.82245071734147623</v>
      </c>
    </row>
    <row r="6278" spans="1:22">
      <c r="A6278">
        <v>6273</v>
      </c>
      <c r="B6278" s="155">
        <f t="shared" si="980"/>
        <v>41536</v>
      </c>
      <c r="C6278" s="148">
        <f t="shared" si="971"/>
        <v>2013</v>
      </c>
      <c r="D6278" s="148">
        <f t="shared" si="972"/>
        <v>9</v>
      </c>
      <c r="E6278" s="152">
        <v>9</v>
      </c>
      <c r="F6278" s="153">
        <v>0</v>
      </c>
      <c r="G6278" s="154">
        <v>496.20499999999998</v>
      </c>
      <c r="H6278" s="154">
        <v>0</v>
      </c>
      <c r="I6278" s="154">
        <v>1113.768</v>
      </c>
      <c r="J6278" s="151">
        <v>0</v>
      </c>
      <c r="K6278" s="149">
        <f t="shared" si="973"/>
        <v>1609.973</v>
      </c>
      <c r="L6278" s="148">
        <v>0</v>
      </c>
      <c r="M6278" s="148">
        <v>144.001</v>
      </c>
      <c r="N6278" s="148">
        <v>0</v>
      </c>
      <c r="O6278" s="148">
        <v>282.16500000000002</v>
      </c>
      <c r="P6278" s="148">
        <v>0</v>
      </c>
      <c r="Q6278" s="21">
        <f t="shared" si="974"/>
        <v>0</v>
      </c>
      <c r="R6278" s="21">
        <f t="shared" si="975"/>
        <v>460.37119700000005</v>
      </c>
      <c r="S6278" s="21">
        <f t="shared" si="976"/>
        <v>0</v>
      </c>
      <c r="T6278" s="21">
        <f t="shared" si="977"/>
        <v>896.15604000000008</v>
      </c>
      <c r="U6278" s="22">
        <f t="shared" si="978"/>
        <v>1356.5272370000002</v>
      </c>
      <c r="V6278" s="39">
        <f t="shared" si="979"/>
        <v>0.8425776314261173</v>
      </c>
    </row>
    <row r="6279" spans="1:22">
      <c r="A6279">
        <v>6274</v>
      </c>
      <c r="B6279" s="155">
        <f t="shared" si="980"/>
        <v>41536</v>
      </c>
      <c r="C6279" s="148">
        <f t="shared" ref="C6279:C6342" si="981">YEAR(B6279)</f>
        <v>2013</v>
      </c>
      <c r="D6279" s="148">
        <f t="shared" ref="D6279:D6342" si="982">MONTH(B6279)</f>
        <v>9</v>
      </c>
      <c r="E6279" s="152">
        <v>10</v>
      </c>
      <c r="F6279" s="153">
        <v>0</v>
      </c>
      <c r="G6279" s="154">
        <v>326.78899999999999</v>
      </c>
      <c r="H6279" s="154">
        <v>0</v>
      </c>
      <c r="I6279" s="154">
        <v>1364.1590000000001</v>
      </c>
      <c r="J6279" s="151">
        <v>0</v>
      </c>
      <c r="K6279" s="149">
        <f t="shared" ref="K6279:K6342" si="983">SUM(F6279:J6279)</f>
        <v>1690.9480000000001</v>
      </c>
      <c r="L6279" s="148">
        <v>0</v>
      </c>
      <c r="M6279" s="148">
        <v>100.86499999999999</v>
      </c>
      <c r="N6279" s="148">
        <v>0</v>
      </c>
      <c r="O6279" s="148">
        <v>343.87799999999999</v>
      </c>
      <c r="P6279" s="148">
        <v>0</v>
      </c>
      <c r="Q6279" s="21">
        <f t="shared" ref="Q6279:Q6342" si="984">+$Q$2*L6279</f>
        <v>0</v>
      </c>
      <c r="R6279" s="21">
        <f t="shared" ref="R6279:R6342" si="985">+$R$2*M6279</f>
        <v>322.46540499999998</v>
      </c>
      <c r="S6279" s="21">
        <f t="shared" ref="S6279:S6342" si="986">+$S$2*N6279</f>
        <v>0</v>
      </c>
      <c r="T6279" s="21">
        <f t="shared" ref="T6279:T6342" si="987">+$T$2*O6279</f>
        <v>1092.156528</v>
      </c>
      <c r="U6279" s="22">
        <f t="shared" ref="U6279:U6342" si="988">SUM(Q6279:T6279)</f>
        <v>1414.6219329999999</v>
      </c>
      <c r="V6279" s="39">
        <f t="shared" ref="V6279:V6342" si="989">+U6279/K6279</f>
        <v>0.83658511852522954</v>
      </c>
    </row>
    <row r="6280" spans="1:22">
      <c r="A6280">
        <v>6275</v>
      </c>
      <c r="B6280" s="155">
        <f t="shared" si="980"/>
        <v>41536</v>
      </c>
      <c r="C6280" s="148">
        <f t="shared" si="981"/>
        <v>2013</v>
      </c>
      <c r="D6280" s="148">
        <f t="shared" si="982"/>
        <v>9</v>
      </c>
      <c r="E6280" s="152">
        <v>11</v>
      </c>
      <c r="F6280" s="153">
        <v>0</v>
      </c>
      <c r="G6280" s="154">
        <v>587.82799999999997</v>
      </c>
      <c r="H6280" s="154">
        <v>0</v>
      </c>
      <c r="I6280" s="154">
        <v>1102.9090000000001</v>
      </c>
      <c r="J6280" s="151">
        <v>0</v>
      </c>
      <c r="K6280" s="149">
        <f t="shared" si="983"/>
        <v>1690.7370000000001</v>
      </c>
      <c r="L6280" s="148">
        <v>0</v>
      </c>
      <c r="M6280" s="148">
        <v>169.23500000000001</v>
      </c>
      <c r="N6280" s="148">
        <v>0</v>
      </c>
      <c r="O6280" s="148">
        <v>281.93299999999999</v>
      </c>
      <c r="P6280" s="148">
        <v>0</v>
      </c>
      <c r="Q6280" s="21">
        <f t="shared" si="984"/>
        <v>0</v>
      </c>
      <c r="R6280" s="21">
        <f t="shared" si="985"/>
        <v>541.04429500000003</v>
      </c>
      <c r="S6280" s="21">
        <f t="shared" si="986"/>
        <v>0</v>
      </c>
      <c r="T6280" s="21">
        <f t="shared" si="987"/>
        <v>895.41920800000003</v>
      </c>
      <c r="U6280" s="22">
        <f t="shared" si="988"/>
        <v>1436.4635029999999</v>
      </c>
      <c r="V6280" s="39">
        <f t="shared" si="989"/>
        <v>0.84960789466368802</v>
      </c>
    </row>
    <row r="6281" spans="1:22">
      <c r="A6281">
        <v>6276</v>
      </c>
      <c r="B6281" s="155">
        <f t="shared" si="980"/>
        <v>41536</v>
      </c>
      <c r="C6281" s="148">
        <f t="shared" si="981"/>
        <v>2013</v>
      </c>
      <c r="D6281" s="148">
        <f t="shared" si="982"/>
        <v>9</v>
      </c>
      <c r="E6281" s="152">
        <v>12</v>
      </c>
      <c r="F6281" s="153">
        <v>0</v>
      </c>
      <c r="G6281" s="154">
        <v>507.23899999999998</v>
      </c>
      <c r="H6281" s="154">
        <v>0</v>
      </c>
      <c r="I6281" s="154">
        <v>1131.7260000000001</v>
      </c>
      <c r="J6281" s="151">
        <v>0</v>
      </c>
      <c r="K6281" s="149">
        <f t="shared" si="983"/>
        <v>1638.9650000000001</v>
      </c>
      <c r="L6281" s="148">
        <v>0</v>
      </c>
      <c r="M6281" s="148">
        <v>147.78399999999999</v>
      </c>
      <c r="N6281" s="148">
        <v>0</v>
      </c>
      <c r="O6281" s="148">
        <v>282.07600000000002</v>
      </c>
      <c r="P6281" s="148">
        <v>0</v>
      </c>
      <c r="Q6281" s="21">
        <f t="shared" si="984"/>
        <v>0</v>
      </c>
      <c r="R6281" s="21">
        <f t="shared" si="985"/>
        <v>472.46544799999998</v>
      </c>
      <c r="S6281" s="21">
        <f t="shared" si="986"/>
        <v>0</v>
      </c>
      <c r="T6281" s="21">
        <f t="shared" si="987"/>
        <v>895.87337600000012</v>
      </c>
      <c r="U6281" s="22">
        <f t="shared" si="988"/>
        <v>1368.3388240000002</v>
      </c>
      <c r="V6281" s="39">
        <f t="shared" si="989"/>
        <v>0.83487983208915384</v>
      </c>
    </row>
    <row r="6282" spans="1:22">
      <c r="A6282">
        <v>6277</v>
      </c>
      <c r="B6282" s="155">
        <f t="shared" si="980"/>
        <v>41536</v>
      </c>
      <c r="C6282" s="148">
        <f t="shared" si="981"/>
        <v>2013</v>
      </c>
      <c r="D6282" s="148">
        <f t="shared" si="982"/>
        <v>9</v>
      </c>
      <c r="E6282" s="152">
        <v>13</v>
      </c>
      <c r="F6282" s="153">
        <v>0</v>
      </c>
      <c r="G6282" s="154">
        <v>260.17399999999998</v>
      </c>
      <c r="H6282" s="154">
        <v>2.379</v>
      </c>
      <c r="I6282" s="154">
        <v>1314.7180000000001</v>
      </c>
      <c r="J6282" s="151">
        <v>0</v>
      </c>
      <c r="K6282" s="149">
        <f t="shared" si="983"/>
        <v>1577.2710000000002</v>
      </c>
      <c r="L6282" s="148">
        <v>0</v>
      </c>
      <c r="M6282" s="148">
        <v>84.67</v>
      </c>
      <c r="N6282" s="148">
        <v>6.1</v>
      </c>
      <c r="O6282" s="148">
        <v>329.46899999999999</v>
      </c>
      <c r="P6282" s="148">
        <v>0</v>
      </c>
      <c r="Q6282" s="21">
        <f t="shared" si="984"/>
        <v>0</v>
      </c>
      <c r="R6282" s="21">
        <f t="shared" si="985"/>
        <v>270.68999000000002</v>
      </c>
      <c r="S6282" s="21">
        <f t="shared" si="986"/>
        <v>11.9011</v>
      </c>
      <c r="T6282" s="21">
        <f t="shared" si="987"/>
        <v>1046.393544</v>
      </c>
      <c r="U6282" s="22">
        <f t="shared" si="988"/>
        <v>1328.9846339999999</v>
      </c>
      <c r="V6282" s="39">
        <f t="shared" si="989"/>
        <v>0.84258484052518545</v>
      </c>
    </row>
    <row r="6283" spans="1:22">
      <c r="A6283">
        <v>6278</v>
      </c>
      <c r="B6283" s="155">
        <f t="shared" si="980"/>
        <v>41536</v>
      </c>
      <c r="C6283" s="148">
        <f t="shared" si="981"/>
        <v>2013</v>
      </c>
      <c r="D6283" s="148">
        <f t="shared" si="982"/>
        <v>9</v>
      </c>
      <c r="E6283" s="152">
        <v>14</v>
      </c>
      <c r="F6283" s="153">
        <v>0</v>
      </c>
      <c r="G6283" s="154">
        <v>261.298</v>
      </c>
      <c r="H6283" s="154">
        <v>0</v>
      </c>
      <c r="I6283" s="154">
        <v>1262.6859999999999</v>
      </c>
      <c r="J6283" s="151">
        <v>0</v>
      </c>
      <c r="K6283" s="149">
        <f t="shared" si="983"/>
        <v>1523.9839999999999</v>
      </c>
      <c r="L6283" s="148">
        <v>0</v>
      </c>
      <c r="M6283" s="148">
        <v>84.537000000000006</v>
      </c>
      <c r="N6283" s="148">
        <v>0</v>
      </c>
      <c r="O6283" s="148">
        <v>321.02699999999999</v>
      </c>
      <c r="P6283" s="148">
        <v>0</v>
      </c>
      <c r="Q6283" s="21">
        <f t="shared" si="984"/>
        <v>0</v>
      </c>
      <c r="R6283" s="21">
        <f t="shared" si="985"/>
        <v>270.26478900000001</v>
      </c>
      <c r="S6283" s="21">
        <f t="shared" si="986"/>
        <v>0</v>
      </c>
      <c r="T6283" s="21">
        <f t="shared" si="987"/>
        <v>1019.5817520000001</v>
      </c>
      <c r="U6283" s="22">
        <f t="shared" si="988"/>
        <v>1289.8465410000001</v>
      </c>
      <c r="V6283" s="39">
        <f t="shared" si="989"/>
        <v>0.84636488375206054</v>
      </c>
    </row>
    <row r="6284" spans="1:22">
      <c r="A6284">
        <v>6279</v>
      </c>
      <c r="B6284" s="155">
        <f t="shared" si="980"/>
        <v>41536</v>
      </c>
      <c r="C6284" s="148">
        <f t="shared" si="981"/>
        <v>2013</v>
      </c>
      <c r="D6284" s="148">
        <f t="shared" si="982"/>
        <v>9</v>
      </c>
      <c r="E6284" s="152">
        <v>15</v>
      </c>
      <c r="F6284" s="153">
        <v>0</v>
      </c>
      <c r="G6284" s="154">
        <v>262.45499999999998</v>
      </c>
      <c r="H6284" s="154">
        <v>0.371</v>
      </c>
      <c r="I6284" s="154">
        <v>1256.3889999999999</v>
      </c>
      <c r="J6284" s="151">
        <v>0</v>
      </c>
      <c r="K6284" s="149">
        <f t="shared" si="983"/>
        <v>1519.2149999999999</v>
      </c>
      <c r="L6284" s="148">
        <v>0</v>
      </c>
      <c r="M6284" s="148">
        <v>84.843999999999994</v>
      </c>
      <c r="N6284" s="148">
        <v>0.89300000000000002</v>
      </c>
      <c r="O6284" s="148">
        <v>317.64299999999997</v>
      </c>
      <c r="P6284" s="148">
        <v>0</v>
      </c>
      <c r="Q6284" s="21">
        <f t="shared" si="984"/>
        <v>0</v>
      </c>
      <c r="R6284" s="21">
        <f t="shared" si="985"/>
        <v>271.24626799999999</v>
      </c>
      <c r="S6284" s="21">
        <f t="shared" si="986"/>
        <v>1.742243</v>
      </c>
      <c r="T6284" s="21">
        <f t="shared" si="987"/>
        <v>1008.834168</v>
      </c>
      <c r="U6284" s="22">
        <f t="shared" si="988"/>
        <v>1281.8226789999999</v>
      </c>
      <c r="V6284" s="39">
        <f t="shared" si="989"/>
        <v>0.84374014145463283</v>
      </c>
    </row>
    <row r="6285" spans="1:22">
      <c r="A6285">
        <v>6280</v>
      </c>
      <c r="B6285" s="155">
        <f t="shared" si="980"/>
        <v>41536</v>
      </c>
      <c r="C6285" s="148">
        <f t="shared" si="981"/>
        <v>2013</v>
      </c>
      <c r="D6285" s="148">
        <f t="shared" si="982"/>
        <v>9</v>
      </c>
      <c r="E6285" s="152">
        <v>16</v>
      </c>
      <c r="F6285" s="153">
        <v>0</v>
      </c>
      <c r="G6285" s="154">
        <v>264.42200000000003</v>
      </c>
      <c r="H6285" s="154">
        <v>0</v>
      </c>
      <c r="I6285" s="154">
        <v>1257.6099999999999</v>
      </c>
      <c r="J6285" s="151">
        <v>0</v>
      </c>
      <c r="K6285" s="149">
        <f t="shared" si="983"/>
        <v>1522.0319999999999</v>
      </c>
      <c r="L6285" s="148">
        <v>0</v>
      </c>
      <c r="M6285" s="148">
        <v>86.064999999999998</v>
      </c>
      <c r="N6285" s="148">
        <v>0</v>
      </c>
      <c r="O6285" s="148">
        <v>317.77100000000002</v>
      </c>
      <c r="P6285" s="148">
        <v>0</v>
      </c>
      <c r="Q6285" s="21">
        <f t="shared" si="984"/>
        <v>0</v>
      </c>
      <c r="R6285" s="21">
        <f t="shared" si="985"/>
        <v>275.14980500000001</v>
      </c>
      <c r="S6285" s="21">
        <f t="shared" si="986"/>
        <v>0</v>
      </c>
      <c r="T6285" s="21">
        <f t="shared" si="987"/>
        <v>1009.2406960000001</v>
      </c>
      <c r="U6285" s="22">
        <f t="shared" si="988"/>
        <v>1284.3905010000001</v>
      </c>
      <c r="V6285" s="39">
        <f t="shared" si="989"/>
        <v>0.84386563554511351</v>
      </c>
    </row>
    <row r="6286" spans="1:22">
      <c r="A6286">
        <v>6281</v>
      </c>
      <c r="B6286" s="155">
        <f t="shared" si="980"/>
        <v>41536</v>
      </c>
      <c r="C6286" s="148">
        <f t="shared" si="981"/>
        <v>2013</v>
      </c>
      <c r="D6286" s="148">
        <f t="shared" si="982"/>
        <v>9</v>
      </c>
      <c r="E6286" s="152">
        <v>17</v>
      </c>
      <c r="F6286" s="153">
        <v>0</v>
      </c>
      <c r="G6286" s="154">
        <v>276.95499999999998</v>
      </c>
      <c r="H6286" s="154">
        <v>0</v>
      </c>
      <c r="I6286" s="154">
        <v>1246.44</v>
      </c>
      <c r="J6286" s="151">
        <v>0</v>
      </c>
      <c r="K6286" s="149">
        <f t="shared" si="983"/>
        <v>1523.395</v>
      </c>
      <c r="L6286" s="148">
        <v>0</v>
      </c>
      <c r="M6286" s="148">
        <v>88.968999999999994</v>
      </c>
      <c r="N6286" s="148">
        <v>0</v>
      </c>
      <c r="O6286" s="148">
        <v>311.73700000000002</v>
      </c>
      <c r="P6286" s="148">
        <v>0</v>
      </c>
      <c r="Q6286" s="21">
        <f t="shared" si="984"/>
        <v>0</v>
      </c>
      <c r="R6286" s="21">
        <f t="shared" si="985"/>
        <v>284.43389300000001</v>
      </c>
      <c r="S6286" s="21">
        <f t="shared" si="986"/>
        <v>0</v>
      </c>
      <c r="T6286" s="21">
        <f t="shared" si="987"/>
        <v>990.07671200000016</v>
      </c>
      <c r="U6286" s="22">
        <f t="shared" si="988"/>
        <v>1274.5106050000002</v>
      </c>
      <c r="V6286" s="39">
        <f t="shared" si="989"/>
        <v>0.83662517272276737</v>
      </c>
    </row>
    <row r="6287" spans="1:22">
      <c r="A6287">
        <v>6282</v>
      </c>
      <c r="B6287" s="155">
        <f t="shared" si="980"/>
        <v>41536</v>
      </c>
      <c r="C6287" s="148">
        <f t="shared" si="981"/>
        <v>2013</v>
      </c>
      <c r="D6287" s="148">
        <f t="shared" si="982"/>
        <v>9</v>
      </c>
      <c r="E6287" s="152">
        <v>18</v>
      </c>
      <c r="F6287" s="153">
        <v>0</v>
      </c>
      <c r="G6287" s="154">
        <v>265.25599999999997</v>
      </c>
      <c r="H6287" s="154">
        <v>0</v>
      </c>
      <c r="I6287" s="154">
        <v>1201.3699999999999</v>
      </c>
      <c r="J6287" s="151">
        <v>0</v>
      </c>
      <c r="K6287" s="149">
        <f t="shared" si="983"/>
        <v>1466.6259999999997</v>
      </c>
      <c r="L6287" s="148">
        <v>0</v>
      </c>
      <c r="M6287" s="148">
        <v>84.555999999999997</v>
      </c>
      <c r="N6287" s="148">
        <v>0</v>
      </c>
      <c r="O6287" s="148">
        <v>291.82499999999999</v>
      </c>
      <c r="P6287" s="148">
        <v>0</v>
      </c>
      <c r="Q6287" s="21">
        <f t="shared" si="984"/>
        <v>0</v>
      </c>
      <c r="R6287" s="21">
        <f t="shared" si="985"/>
        <v>270.32553200000001</v>
      </c>
      <c r="S6287" s="21">
        <f t="shared" si="986"/>
        <v>0</v>
      </c>
      <c r="T6287" s="21">
        <f t="shared" si="987"/>
        <v>926.83619999999996</v>
      </c>
      <c r="U6287" s="22">
        <f t="shared" si="988"/>
        <v>1197.161732</v>
      </c>
      <c r="V6287" s="39">
        <f t="shared" si="989"/>
        <v>0.81626926837516878</v>
      </c>
    </row>
    <row r="6288" spans="1:22">
      <c r="A6288">
        <v>6283</v>
      </c>
      <c r="B6288" s="155">
        <f t="shared" si="980"/>
        <v>41536</v>
      </c>
      <c r="C6288" s="148">
        <f t="shared" si="981"/>
        <v>2013</v>
      </c>
      <c r="D6288" s="148">
        <f t="shared" si="982"/>
        <v>9</v>
      </c>
      <c r="E6288" s="152">
        <v>19</v>
      </c>
      <c r="F6288" s="153">
        <v>0</v>
      </c>
      <c r="G6288" s="154">
        <v>529.84199999999998</v>
      </c>
      <c r="H6288" s="154">
        <v>0</v>
      </c>
      <c r="I6288" s="154">
        <v>1195.0999999999999</v>
      </c>
      <c r="J6288" s="151">
        <v>0</v>
      </c>
      <c r="K6288" s="149">
        <f t="shared" si="983"/>
        <v>1724.942</v>
      </c>
      <c r="L6288" s="148">
        <v>0</v>
      </c>
      <c r="M6288" s="148">
        <v>153.66800000000001</v>
      </c>
      <c r="N6288" s="148">
        <v>0</v>
      </c>
      <c r="O6288" s="148">
        <v>290.59800000000001</v>
      </c>
      <c r="P6288" s="148">
        <v>0</v>
      </c>
      <c r="Q6288" s="21">
        <f t="shared" si="984"/>
        <v>0</v>
      </c>
      <c r="R6288" s="21">
        <f t="shared" si="985"/>
        <v>491.27659600000004</v>
      </c>
      <c r="S6288" s="21">
        <f t="shared" si="986"/>
        <v>0</v>
      </c>
      <c r="T6288" s="21">
        <f t="shared" si="987"/>
        <v>922.93924800000013</v>
      </c>
      <c r="U6288" s="22">
        <f t="shared" si="988"/>
        <v>1414.2158440000003</v>
      </c>
      <c r="V6288" s="39">
        <f t="shared" si="989"/>
        <v>0.81986283828673678</v>
      </c>
    </row>
    <row r="6289" spans="1:22">
      <c r="A6289">
        <v>6284</v>
      </c>
      <c r="B6289" s="155">
        <f t="shared" si="980"/>
        <v>41536</v>
      </c>
      <c r="C6289" s="148">
        <f t="shared" si="981"/>
        <v>2013</v>
      </c>
      <c r="D6289" s="148">
        <f t="shared" si="982"/>
        <v>9</v>
      </c>
      <c r="E6289" s="152">
        <v>20</v>
      </c>
      <c r="F6289" s="153">
        <v>0</v>
      </c>
      <c r="G6289" s="154">
        <v>900.33100000000002</v>
      </c>
      <c r="H6289" s="154">
        <v>0</v>
      </c>
      <c r="I6289" s="154">
        <v>838.274</v>
      </c>
      <c r="J6289" s="151">
        <v>0</v>
      </c>
      <c r="K6289" s="149">
        <f t="shared" si="983"/>
        <v>1738.605</v>
      </c>
      <c r="L6289" s="148">
        <v>0</v>
      </c>
      <c r="M6289" s="148">
        <v>251.59800000000001</v>
      </c>
      <c r="N6289" s="148">
        <v>0</v>
      </c>
      <c r="O6289" s="148">
        <v>214.32499999999999</v>
      </c>
      <c r="P6289" s="148">
        <v>0</v>
      </c>
      <c r="Q6289" s="21">
        <f t="shared" si="984"/>
        <v>0</v>
      </c>
      <c r="R6289" s="21">
        <f t="shared" si="985"/>
        <v>804.35880600000007</v>
      </c>
      <c r="S6289" s="21">
        <f t="shared" si="986"/>
        <v>0</v>
      </c>
      <c r="T6289" s="21">
        <f t="shared" si="987"/>
        <v>680.69619999999998</v>
      </c>
      <c r="U6289" s="22">
        <f t="shared" si="988"/>
        <v>1485.055006</v>
      </c>
      <c r="V6289" s="39">
        <f t="shared" si="989"/>
        <v>0.85416469295785991</v>
      </c>
    </row>
    <row r="6290" spans="1:22">
      <c r="A6290">
        <v>6285</v>
      </c>
      <c r="B6290" s="155">
        <f t="shared" si="980"/>
        <v>41536</v>
      </c>
      <c r="C6290" s="148">
        <f t="shared" si="981"/>
        <v>2013</v>
      </c>
      <c r="D6290" s="148">
        <f t="shared" si="982"/>
        <v>9</v>
      </c>
      <c r="E6290" s="152">
        <v>21</v>
      </c>
      <c r="F6290" s="153">
        <v>0</v>
      </c>
      <c r="G6290" s="154">
        <v>898.476</v>
      </c>
      <c r="H6290" s="154">
        <v>0</v>
      </c>
      <c r="I6290" s="154">
        <v>879.74800000000005</v>
      </c>
      <c r="J6290" s="151">
        <v>0</v>
      </c>
      <c r="K6290" s="149">
        <f t="shared" si="983"/>
        <v>1778.2240000000002</v>
      </c>
      <c r="L6290" s="148">
        <v>0</v>
      </c>
      <c r="M6290" s="148">
        <v>250.91499999999999</v>
      </c>
      <c r="N6290" s="148">
        <v>0</v>
      </c>
      <c r="O6290" s="148">
        <v>226.108</v>
      </c>
      <c r="P6290" s="148">
        <v>0</v>
      </c>
      <c r="Q6290" s="21">
        <f t="shared" si="984"/>
        <v>0</v>
      </c>
      <c r="R6290" s="21">
        <f t="shared" si="985"/>
        <v>802.17525499999999</v>
      </c>
      <c r="S6290" s="21">
        <f t="shared" si="986"/>
        <v>0</v>
      </c>
      <c r="T6290" s="21">
        <f t="shared" si="987"/>
        <v>718.11900800000001</v>
      </c>
      <c r="U6290" s="22">
        <f t="shared" si="988"/>
        <v>1520.294263</v>
      </c>
      <c r="V6290" s="39">
        <f t="shared" si="989"/>
        <v>0.85495093025400615</v>
      </c>
    </row>
    <row r="6291" spans="1:22">
      <c r="A6291">
        <v>6286</v>
      </c>
      <c r="B6291" s="155">
        <f t="shared" si="980"/>
        <v>41536</v>
      </c>
      <c r="C6291" s="148">
        <f t="shared" si="981"/>
        <v>2013</v>
      </c>
      <c r="D6291" s="148">
        <f t="shared" si="982"/>
        <v>9</v>
      </c>
      <c r="E6291" s="152">
        <v>22</v>
      </c>
      <c r="F6291" s="153">
        <v>0</v>
      </c>
      <c r="G6291" s="154">
        <v>895.82299999999998</v>
      </c>
      <c r="H6291" s="154">
        <v>0</v>
      </c>
      <c r="I6291" s="154">
        <v>864.91</v>
      </c>
      <c r="J6291" s="151">
        <v>0</v>
      </c>
      <c r="K6291" s="149">
        <f t="shared" si="983"/>
        <v>1760.7329999999999</v>
      </c>
      <c r="L6291" s="148">
        <v>0</v>
      </c>
      <c r="M6291" s="148">
        <v>250.351</v>
      </c>
      <c r="N6291" s="148">
        <v>0</v>
      </c>
      <c r="O6291" s="148">
        <v>221.34200000000001</v>
      </c>
      <c r="P6291" s="148">
        <v>0</v>
      </c>
      <c r="Q6291" s="21">
        <f t="shared" si="984"/>
        <v>0</v>
      </c>
      <c r="R6291" s="21">
        <f t="shared" si="985"/>
        <v>800.37214700000004</v>
      </c>
      <c r="S6291" s="21">
        <f t="shared" si="986"/>
        <v>0</v>
      </c>
      <c r="T6291" s="21">
        <f t="shared" si="987"/>
        <v>702.98219200000005</v>
      </c>
      <c r="U6291" s="22">
        <f t="shared" si="988"/>
        <v>1503.354339</v>
      </c>
      <c r="V6291" s="39">
        <f t="shared" si="989"/>
        <v>0.85382300382851917</v>
      </c>
    </row>
    <row r="6292" spans="1:22">
      <c r="A6292">
        <v>6287</v>
      </c>
      <c r="B6292" s="155">
        <f t="shared" si="980"/>
        <v>41536</v>
      </c>
      <c r="C6292" s="148">
        <f t="shared" si="981"/>
        <v>2013</v>
      </c>
      <c r="D6292" s="148">
        <f t="shared" si="982"/>
        <v>9</v>
      </c>
      <c r="E6292" s="152">
        <v>23</v>
      </c>
      <c r="F6292" s="153">
        <v>0</v>
      </c>
      <c r="G6292" s="154">
        <v>927.02499999999998</v>
      </c>
      <c r="H6292" s="154">
        <v>0</v>
      </c>
      <c r="I6292" s="154">
        <v>809.82299999999998</v>
      </c>
      <c r="J6292" s="151">
        <v>0</v>
      </c>
      <c r="K6292" s="149">
        <f t="shared" si="983"/>
        <v>1736.848</v>
      </c>
      <c r="L6292" s="148">
        <v>0</v>
      </c>
      <c r="M6292" s="148">
        <v>259.59899999999999</v>
      </c>
      <c r="N6292" s="148">
        <v>0</v>
      </c>
      <c r="O6292" s="148">
        <v>204.95099999999999</v>
      </c>
      <c r="P6292" s="148">
        <v>0</v>
      </c>
      <c r="Q6292" s="21">
        <f t="shared" si="984"/>
        <v>0</v>
      </c>
      <c r="R6292" s="21">
        <f t="shared" si="985"/>
        <v>829.93800299999998</v>
      </c>
      <c r="S6292" s="21">
        <f t="shared" si="986"/>
        <v>0</v>
      </c>
      <c r="T6292" s="21">
        <f t="shared" si="987"/>
        <v>650.92437600000005</v>
      </c>
      <c r="U6292" s="22">
        <f t="shared" si="988"/>
        <v>1480.8623790000001</v>
      </c>
      <c r="V6292" s="39">
        <f t="shared" si="989"/>
        <v>0.85261483964054441</v>
      </c>
    </row>
    <row r="6293" spans="1:22">
      <c r="A6293">
        <v>6288</v>
      </c>
      <c r="B6293" s="155">
        <f t="shared" si="980"/>
        <v>41536</v>
      </c>
      <c r="C6293" s="148">
        <f t="shared" si="981"/>
        <v>2013</v>
      </c>
      <c r="D6293" s="148">
        <f t="shared" si="982"/>
        <v>9</v>
      </c>
      <c r="E6293" s="152">
        <v>24</v>
      </c>
      <c r="F6293" s="153">
        <v>0</v>
      </c>
      <c r="G6293" s="154">
        <v>526.1</v>
      </c>
      <c r="H6293" s="154">
        <v>0</v>
      </c>
      <c r="I6293" s="154">
        <v>1081.81</v>
      </c>
      <c r="J6293" s="151">
        <v>0</v>
      </c>
      <c r="K6293" s="149">
        <f t="shared" si="983"/>
        <v>1607.9099999999999</v>
      </c>
      <c r="L6293" s="148">
        <v>0</v>
      </c>
      <c r="M6293" s="148">
        <v>156.52099999999999</v>
      </c>
      <c r="N6293" s="148">
        <v>0</v>
      </c>
      <c r="O6293" s="148">
        <v>260.37099999999998</v>
      </c>
      <c r="P6293" s="148">
        <v>0</v>
      </c>
      <c r="Q6293" s="21">
        <f t="shared" si="984"/>
        <v>0</v>
      </c>
      <c r="R6293" s="21">
        <f t="shared" si="985"/>
        <v>500.39763699999997</v>
      </c>
      <c r="S6293" s="21">
        <f t="shared" si="986"/>
        <v>0</v>
      </c>
      <c r="T6293" s="21">
        <f t="shared" si="987"/>
        <v>826.93829600000004</v>
      </c>
      <c r="U6293" s="22">
        <f t="shared" si="988"/>
        <v>1327.3359330000001</v>
      </c>
      <c r="V6293" s="39">
        <f t="shared" si="989"/>
        <v>0.82550387335112052</v>
      </c>
    </row>
    <row r="6294" spans="1:22">
      <c r="A6294">
        <v>6289</v>
      </c>
      <c r="B6294" s="155">
        <f t="shared" si="980"/>
        <v>41537</v>
      </c>
      <c r="C6294" s="148">
        <f t="shared" si="981"/>
        <v>2013</v>
      </c>
      <c r="D6294" s="148">
        <f t="shared" si="982"/>
        <v>9</v>
      </c>
      <c r="E6294" s="152">
        <v>1</v>
      </c>
      <c r="F6294" s="153">
        <v>0</v>
      </c>
      <c r="G6294" s="154">
        <v>431.29599999999999</v>
      </c>
      <c r="H6294" s="154">
        <v>0</v>
      </c>
      <c r="I6294" s="154">
        <v>1085.4079999999999</v>
      </c>
      <c r="J6294" s="151">
        <v>0</v>
      </c>
      <c r="K6294" s="149">
        <f t="shared" si="983"/>
        <v>1516.704</v>
      </c>
      <c r="L6294" s="148">
        <v>0</v>
      </c>
      <c r="M6294" s="148">
        <v>129.42699999999999</v>
      </c>
      <c r="N6294" s="148">
        <v>0</v>
      </c>
      <c r="O6294" s="148">
        <v>252.364</v>
      </c>
      <c r="P6294" s="148">
        <v>0</v>
      </c>
      <c r="Q6294" s="21">
        <f t="shared" si="984"/>
        <v>0</v>
      </c>
      <c r="R6294" s="21">
        <f t="shared" si="985"/>
        <v>413.778119</v>
      </c>
      <c r="S6294" s="21">
        <f t="shared" si="986"/>
        <v>0</v>
      </c>
      <c r="T6294" s="21">
        <f t="shared" si="987"/>
        <v>801.5080640000001</v>
      </c>
      <c r="U6294" s="22">
        <f t="shared" si="988"/>
        <v>1215.2861830000002</v>
      </c>
      <c r="V6294" s="39">
        <f t="shared" si="989"/>
        <v>0.80126786967002139</v>
      </c>
    </row>
    <row r="6295" spans="1:22">
      <c r="A6295">
        <v>6290</v>
      </c>
      <c r="B6295" s="155">
        <f t="shared" si="980"/>
        <v>41537</v>
      </c>
      <c r="C6295" s="148">
        <f t="shared" si="981"/>
        <v>2013</v>
      </c>
      <c r="D6295" s="148">
        <f t="shared" si="982"/>
        <v>9</v>
      </c>
      <c r="E6295" s="152">
        <v>2</v>
      </c>
      <c r="F6295" s="153">
        <v>0</v>
      </c>
      <c r="G6295" s="154">
        <v>293.27</v>
      </c>
      <c r="H6295" s="154">
        <v>0</v>
      </c>
      <c r="I6295" s="154">
        <v>1092.229</v>
      </c>
      <c r="J6295" s="151">
        <v>0</v>
      </c>
      <c r="K6295" s="149">
        <f t="shared" si="983"/>
        <v>1385.499</v>
      </c>
      <c r="L6295" s="148">
        <v>0</v>
      </c>
      <c r="M6295" s="148">
        <v>91.754999999999995</v>
      </c>
      <c r="N6295" s="148">
        <v>0</v>
      </c>
      <c r="O6295" s="148">
        <v>251.24</v>
      </c>
      <c r="P6295" s="148">
        <v>0</v>
      </c>
      <c r="Q6295" s="21">
        <f t="shared" si="984"/>
        <v>0</v>
      </c>
      <c r="R6295" s="21">
        <f t="shared" si="985"/>
        <v>293.340735</v>
      </c>
      <c r="S6295" s="21">
        <f t="shared" si="986"/>
        <v>0</v>
      </c>
      <c r="T6295" s="21">
        <f t="shared" si="987"/>
        <v>797.93824000000006</v>
      </c>
      <c r="U6295" s="22">
        <f t="shared" si="988"/>
        <v>1091.2789750000002</v>
      </c>
      <c r="V6295" s="39">
        <f t="shared" si="989"/>
        <v>0.78764327870319661</v>
      </c>
    </row>
    <row r="6296" spans="1:22">
      <c r="A6296">
        <v>6291</v>
      </c>
      <c r="B6296" s="155">
        <f t="shared" si="980"/>
        <v>41537</v>
      </c>
      <c r="C6296" s="148">
        <f t="shared" si="981"/>
        <v>2013</v>
      </c>
      <c r="D6296" s="148">
        <f t="shared" si="982"/>
        <v>9</v>
      </c>
      <c r="E6296" s="152">
        <v>3</v>
      </c>
      <c r="F6296" s="153">
        <v>0</v>
      </c>
      <c r="G6296" s="154">
        <v>294.97899999999998</v>
      </c>
      <c r="H6296" s="154">
        <v>0</v>
      </c>
      <c r="I6296" s="154">
        <v>1066.4690000000001</v>
      </c>
      <c r="J6296" s="151">
        <v>0</v>
      </c>
      <c r="K6296" s="149">
        <f t="shared" si="983"/>
        <v>1361.4480000000001</v>
      </c>
      <c r="L6296" s="148">
        <v>0</v>
      </c>
      <c r="M6296" s="148">
        <v>92.087000000000003</v>
      </c>
      <c r="N6296" s="148">
        <v>0</v>
      </c>
      <c r="O6296" s="148">
        <v>246.29300000000001</v>
      </c>
      <c r="P6296" s="148">
        <v>0</v>
      </c>
      <c r="Q6296" s="21">
        <f t="shared" si="984"/>
        <v>0</v>
      </c>
      <c r="R6296" s="21">
        <f t="shared" si="985"/>
        <v>294.40213900000003</v>
      </c>
      <c r="S6296" s="21">
        <f t="shared" si="986"/>
        <v>0</v>
      </c>
      <c r="T6296" s="21">
        <f t="shared" si="987"/>
        <v>782.22656800000004</v>
      </c>
      <c r="U6296" s="22">
        <f t="shared" si="988"/>
        <v>1076.6287070000001</v>
      </c>
      <c r="V6296" s="39">
        <f t="shared" si="989"/>
        <v>0.79079678915390084</v>
      </c>
    </row>
    <row r="6297" spans="1:22">
      <c r="A6297">
        <v>6292</v>
      </c>
      <c r="B6297" s="155">
        <f t="shared" si="980"/>
        <v>41537</v>
      </c>
      <c r="C6297" s="148">
        <f t="shared" si="981"/>
        <v>2013</v>
      </c>
      <c r="D6297" s="148">
        <f t="shared" si="982"/>
        <v>9</v>
      </c>
      <c r="E6297" s="152">
        <v>4</v>
      </c>
      <c r="F6297" s="153">
        <v>0</v>
      </c>
      <c r="G6297" s="154">
        <v>429.93799999999999</v>
      </c>
      <c r="H6297" s="154">
        <v>0</v>
      </c>
      <c r="I6297" s="154">
        <v>835.34699999999998</v>
      </c>
      <c r="J6297" s="151">
        <v>0</v>
      </c>
      <c r="K6297" s="149">
        <f t="shared" si="983"/>
        <v>1265.2849999999999</v>
      </c>
      <c r="L6297" s="148">
        <v>0</v>
      </c>
      <c r="M6297" s="148">
        <v>128.84200000000001</v>
      </c>
      <c r="N6297" s="148">
        <v>0</v>
      </c>
      <c r="O6297" s="148">
        <v>197.077</v>
      </c>
      <c r="P6297" s="148">
        <v>0</v>
      </c>
      <c r="Q6297" s="21">
        <f t="shared" si="984"/>
        <v>0</v>
      </c>
      <c r="R6297" s="21">
        <f t="shared" si="985"/>
        <v>411.90787400000005</v>
      </c>
      <c r="S6297" s="21">
        <f t="shared" si="986"/>
        <v>0</v>
      </c>
      <c r="T6297" s="21">
        <f t="shared" si="987"/>
        <v>625.91655200000002</v>
      </c>
      <c r="U6297" s="22">
        <f t="shared" si="988"/>
        <v>1037.8244260000001</v>
      </c>
      <c r="V6297" s="39">
        <f t="shared" si="989"/>
        <v>0.82022977115827678</v>
      </c>
    </row>
    <row r="6298" spans="1:22">
      <c r="A6298">
        <v>6293</v>
      </c>
      <c r="B6298" s="155">
        <f t="shared" si="980"/>
        <v>41537</v>
      </c>
      <c r="C6298" s="148">
        <f t="shared" si="981"/>
        <v>2013</v>
      </c>
      <c r="D6298" s="148">
        <f t="shared" si="982"/>
        <v>9</v>
      </c>
      <c r="E6298" s="152">
        <v>5</v>
      </c>
      <c r="F6298" s="153">
        <v>0</v>
      </c>
      <c r="G6298" s="154">
        <v>430.99900000000002</v>
      </c>
      <c r="H6298" s="154">
        <v>0</v>
      </c>
      <c r="I6298" s="154">
        <v>835.10199999999998</v>
      </c>
      <c r="J6298" s="151">
        <v>0</v>
      </c>
      <c r="K6298" s="149">
        <f t="shared" si="983"/>
        <v>1266.1010000000001</v>
      </c>
      <c r="L6298" s="148">
        <v>0</v>
      </c>
      <c r="M6298" s="148">
        <v>128.989</v>
      </c>
      <c r="N6298" s="148">
        <v>0</v>
      </c>
      <c r="O6298" s="148">
        <v>197.18700000000001</v>
      </c>
      <c r="P6298" s="148">
        <v>0</v>
      </c>
      <c r="Q6298" s="21">
        <f t="shared" si="984"/>
        <v>0</v>
      </c>
      <c r="R6298" s="21">
        <f t="shared" si="985"/>
        <v>412.37783300000001</v>
      </c>
      <c r="S6298" s="21">
        <f t="shared" si="986"/>
        <v>0</v>
      </c>
      <c r="T6298" s="21">
        <f t="shared" si="987"/>
        <v>626.26591200000007</v>
      </c>
      <c r="U6298" s="22">
        <f t="shared" si="988"/>
        <v>1038.6437450000001</v>
      </c>
      <c r="V6298" s="39">
        <f t="shared" si="989"/>
        <v>0.82034825420720781</v>
      </c>
    </row>
    <row r="6299" spans="1:22">
      <c r="A6299">
        <v>6294</v>
      </c>
      <c r="B6299" s="155">
        <f t="shared" si="980"/>
        <v>41537</v>
      </c>
      <c r="C6299" s="148">
        <f t="shared" si="981"/>
        <v>2013</v>
      </c>
      <c r="D6299" s="148">
        <f t="shared" si="982"/>
        <v>9</v>
      </c>
      <c r="E6299" s="152">
        <v>6</v>
      </c>
      <c r="F6299" s="153">
        <v>0</v>
      </c>
      <c r="G6299" s="154">
        <v>294.33300000000003</v>
      </c>
      <c r="H6299" s="154">
        <v>0</v>
      </c>
      <c r="I6299" s="154">
        <v>1070.556</v>
      </c>
      <c r="J6299" s="151">
        <v>0</v>
      </c>
      <c r="K6299" s="149">
        <f t="shared" si="983"/>
        <v>1364.8890000000001</v>
      </c>
      <c r="L6299" s="148">
        <v>0</v>
      </c>
      <c r="M6299" s="148">
        <v>91.921000000000006</v>
      </c>
      <c r="N6299" s="148">
        <v>0</v>
      </c>
      <c r="O6299" s="148">
        <v>247.41399999999999</v>
      </c>
      <c r="P6299" s="148">
        <v>0</v>
      </c>
      <c r="Q6299" s="21">
        <f t="shared" si="984"/>
        <v>0</v>
      </c>
      <c r="R6299" s="21">
        <f t="shared" si="985"/>
        <v>293.87143700000001</v>
      </c>
      <c r="S6299" s="21">
        <f t="shared" si="986"/>
        <v>0</v>
      </c>
      <c r="T6299" s="21">
        <f t="shared" si="987"/>
        <v>785.78686400000004</v>
      </c>
      <c r="U6299" s="22">
        <f t="shared" si="988"/>
        <v>1079.6583009999999</v>
      </c>
      <c r="V6299" s="39">
        <f t="shared" si="989"/>
        <v>0.79102278720101038</v>
      </c>
    </row>
    <row r="6300" spans="1:22">
      <c r="A6300">
        <v>6295</v>
      </c>
      <c r="B6300" s="155">
        <f t="shared" si="980"/>
        <v>41537</v>
      </c>
      <c r="C6300" s="148">
        <f t="shared" si="981"/>
        <v>2013</v>
      </c>
      <c r="D6300" s="148">
        <f t="shared" si="982"/>
        <v>9</v>
      </c>
      <c r="E6300" s="152">
        <v>7</v>
      </c>
      <c r="F6300" s="153">
        <v>0</v>
      </c>
      <c r="G6300" s="154">
        <v>536.79600000000005</v>
      </c>
      <c r="H6300" s="154">
        <v>0</v>
      </c>
      <c r="I6300" s="154">
        <v>857.23599999999999</v>
      </c>
      <c r="J6300" s="151">
        <v>0</v>
      </c>
      <c r="K6300" s="149">
        <f t="shared" si="983"/>
        <v>1394.0320000000002</v>
      </c>
      <c r="L6300" s="148">
        <v>0</v>
      </c>
      <c r="M6300" s="148">
        <v>159.71100000000001</v>
      </c>
      <c r="N6300" s="148">
        <v>0</v>
      </c>
      <c r="O6300" s="148">
        <v>208.16900000000001</v>
      </c>
      <c r="P6300" s="148">
        <v>0</v>
      </c>
      <c r="Q6300" s="21">
        <f t="shared" si="984"/>
        <v>0</v>
      </c>
      <c r="R6300" s="21">
        <f t="shared" si="985"/>
        <v>510.59606700000006</v>
      </c>
      <c r="S6300" s="21">
        <f t="shared" si="986"/>
        <v>0</v>
      </c>
      <c r="T6300" s="21">
        <f t="shared" si="987"/>
        <v>661.14474400000006</v>
      </c>
      <c r="U6300" s="22">
        <f t="shared" si="988"/>
        <v>1171.7408110000001</v>
      </c>
      <c r="V6300" s="39">
        <f t="shared" si="989"/>
        <v>0.84054082761371329</v>
      </c>
    </row>
    <row r="6301" spans="1:22">
      <c r="A6301">
        <v>6296</v>
      </c>
      <c r="B6301" s="155">
        <f t="shared" si="980"/>
        <v>41537</v>
      </c>
      <c r="C6301" s="148">
        <f t="shared" si="981"/>
        <v>2013</v>
      </c>
      <c r="D6301" s="148">
        <f t="shared" si="982"/>
        <v>9</v>
      </c>
      <c r="E6301" s="152">
        <v>8</v>
      </c>
      <c r="F6301" s="153">
        <v>0</v>
      </c>
      <c r="G6301" s="154">
        <v>294.61</v>
      </c>
      <c r="H6301" s="154">
        <v>0</v>
      </c>
      <c r="I6301" s="154">
        <v>1114.2560000000001</v>
      </c>
      <c r="J6301" s="151">
        <v>0</v>
      </c>
      <c r="K6301" s="149">
        <f t="shared" si="983"/>
        <v>1408.866</v>
      </c>
      <c r="L6301" s="148">
        <v>0</v>
      </c>
      <c r="M6301" s="148">
        <v>90.789000000000001</v>
      </c>
      <c r="N6301" s="148">
        <v>0</v>
      </c>
      <c r="O6301" s="148">
        <v>268.98200000000003</v>
      </c>
      <c r="P6301" s="148">
        <v>0</v>
      </c>
      <c r="Q6301" s="21">
        <f t="shared" si="984"/>
        <v>0</v>
      </c>
      <c r="R6301" s="21">
        <f t="shared" si="985"/>
        <v>290.252433</v>
      </c>
      <c r="S6301" s="21">
        <f t="shared" si="986"/>
        <v>0</v>
      </c>
      <c r="T6301" s="21">
        <f t="shared" si="987"/>
        <v>854.28683200000012</v>
      </c>
      <c r="U6301" s="22">
        <f t="shared" si="988"/>
        <v>1144.5392650000001</v>
      </c>
      <c r="V6301" s="39">
        <f t="shared" si="989"/>
        <v>0.81238333879872193</v>
      </c>
    </row>
    <row r="6302" spans="1:22">
      <c r="A6302">
        <v>6297</v>
      </c>
      <c r="B6302" s="155">
        <f t="shared" si="980"/>
        <v>41537</v>
      </c>
      <c r="C6302" s="148">
        <f t="shared" si="981"/>
        <v>2013</v>
      </c>
      <c r="D6302" s="148">
        <f t="shared" si="982"/>
        <v>9</v>
      </c>
      <c r="E6302" s="152">
        <v>9</v>
      </c>
      <c r="F6302" s="153">
        <v>0</v>
      </c>
      <c r="G6302" s="154">
        <v>717.34199999999998</v>
      </c>
      <c r="H6302" s="154">
        <v>0</v>
      </c>
      <c r="I6302" s="154">
        <v>1005.069</v>
      </c>
      <c r="J6302" s="151">
        <v>0</v>
      </c>
      <c r="K6302" s="149">
        <f t="shared" si="983"/>
        <v>1722.4110000000001</v>
      </c>
      <c r="L6302" s="148">
        <v>0</v>
      </c>
      <c r="M6302" s="148">
        <v>203.09399999999999</v>
      </c>
      <c r="N6302" s="148">
        <v>0</v>
      </c>
      <c r="O6302" s="148">
        <v>239.643</v>
      </c>
      <c r="P6302" s="148">
        <v>0</v>
      </c>
      <c r="Q6302" s="21">
        <f t="shared" si="984"/>
        <v>0</v>
      </c>
      <c r="R6302" s="21">
        <f t="shared" si="985"/>
        <v>649.291518</v>
      </c>
      <c r="S6302" s="21">
        <f t="shared" si="986"/>
        <v>0</v>
      </c>
      <c r="T6302" s="21">
        <f t="shared" si="987"/>
        <v>761.10616800000003</v>
      </c>
      <c r="U6302" s="22">
        <f t="shared" si="988"/>
        <v>1410.397686</v>
      </c>
      <c r="V6302" s="39">
        <f t="shared" si="989"/>
        <v>0.81885083525360669</v>
      </c>
    </row>
    <row r="6303" spans="1:22">
      <c r="A6303">
        <v>6298</v>
      </c>
      <c r="B6303" s="155">
        <f t="shared" ref="B6303:B6366" si="990">+B6279+1</f>
        <v>41537</v>
      </c>
      <c r="C6303" s="148">
        <f t="shared" si="981"/>
        <v>2013</v>
      </c>
      <c r="D6303" s="148">
        <f t="shared" si="982"/>
        <v>9</v>
      </c>
      <c r="E6303" s="152">
        <v>10</v>
      </c>
      <c r="F6303" s="153">
        <v>0</v>
      </c>
      <c r="G6303" s="154">
        <v>837.47</v>
      </c>
      <c r="H6303" s="154">
        <v>0</v>
      </c>
      <c r="I6303" s="154">
        <v>970.96699999999998</v>
      </c>
      <c r="J6303" s="151">
        <v>0</v>
      </c>
      <c r="K6303" s="149">
        <f t="shared" si="983"/>
        <v>1808.4369999999999</v>
      </c>
      <c r="L6303" s="148">
        <v>0</v>
      </c>
      <c r="M6303" s="148">
        <v>232.483</v>
      </c>
      <c r="N6303" s="148">
        <v>0</v>
      </c>
      <c r="O6303" s="148">
        <v>233.31100000000001</v>
      </c>
      <c r="P6303" s="148">
        <v>0</v>
      </c>
      <c r="Q6303" s="21">
        <f t="shared" si="984"/>
        <v>0</v>
      </c>
      <c r="R6303" s="21">
        <f t="shared" si="985"/>
        <v>743.24815100000001</v>
      </c>
      <c r="S6303" s="21">
        <f t="shared" si="986"/>
        <v>0</v>
      </c>
      <c r="T6303" s="21">
        <f t="shared" si="987"/>
        <v>740.99573600000008</v>
      </c>
      <c r="U6303" s="22">
        <f t="shared" si="988"/>
        <v>1484.2438870000001</v>
      </c>
      <c r="V6303" s="39">
        <f t="shared" si="989"/>
        <v>0.82073297936284217</v>
      </c>
    </row>
    <row r="6304" spans="1:22">
      <c r="A6304">
        <v>6299</v>
      </c>
      <c r="B6304" s="155">
        <f t="shared" si="990"/>
        <v>41537</v>
      </c>
      <c r="C6304" s="148">
        <f t="shared" si="981"/>
        <v>2013</v>
      </c>
      <c r="D6304" s="148">
        <f t="shared" si="982"/>
        <v>9</v>
      </c>
      <c r="E6304" s="152">
        <v>11</v>
      </c>
      <c r="F6304" s="153">
        <v>0</v>
      </c>
      <c r="G6304" s="154">
        <v>930.25699999999995</v>
      </c>
      <c r="H6304" s="154">
        <v>0</v>
      </c>
      <c r="I6304" s="154">
        <v>698.32500000000005</v>
      </c>
      <c r="J6304" s="151">
        <v>0</v>
      </c>
      <c r="K6304" s="149">
        <f t="shared" si="983"/>
        <v>1628.5819999999999</v>
      </c>
      <c r="L6304" s="148">
        <v>0</v>
      </c>
      <c r="M6304" s="148">
        <v>257.45800000000003</v>
      </c>
      <c r="N6304" s="148">
        <v>0</v>
      </c>
      <c r="O6304" s="148">
        <v>167.00899999999999</v>
      </c>
      <c r="P6304" s="148">
        <v>0</v>
      </c>
      <c r="Q6304" s="21">
        <f t="shared" si="984"/>
        <v>0</v>
      </c>
      <c r="R6304" s="21">
        <f t="shared" si="985"/>
        <v>823.09322600000007</v>
      </c>
      <c r="S6304" s="21">
        <f t="shared" si="986"/>
        <v>0</v>
      </c>
      <c r="T6304" s="21">
        <f t="shared" si="987"/>
        <v>530.42058399999996</v>
      </c>
      <c r="U6304" s="22">
        <f t="shared" si="988"/>
        <v>1353.5138099999999</v>
      </c>
      <c r="V6304" s="39">
        <f t="shared" si="989"/>
        <v>0.83109957619573349</v>
      </c>
    </row>
    <row r="6305" spans="1:22">
      <c r="A6305">
        <v>6300</v>
      </c>
      <c r="B6305" s="155">
        <f t="shared" si="990"/>
        <v>41537</v>
      </c>
      <c r="C6305" s="148">
        <f t="shared" si="981"/>
        <v>2013</v>
      </c>
      <c r="D6305" s="148">
        <f t="shared" si="982"/>
        <v>9</v>
      </c>
      <c r="E6305" s="152">
        <v>12</v>
      </c>
      <c r="F6305" s="153">
        <v>0</v>
      </c>
      <c r="G6305" s="154">
        <v>929.42899999999997</v>
      </c>
      <c r="H6305" s="154">
        <v>1.0569999999999999</v>
      </c>
      <c r="I6305" s="154">
        <v>696.24699999999996</v>
      </c>
      <c r="J6305" s="151">
        <v>0</v>
      </c>
      <c r="K6305" s="149">
        <f t="shared" si="983"/>
        <v>1626.7329999999999</v>
      </c>
      <c r="L6305" s="148">
        <v>0</v>
      </c>
      <c r="M6305" s="148">
        <v>257.27800000000002</v>
      </c>
      <c r="N6305" s="148">
        <v>2.8420000000000001</v>
      </c>
      <c r="O6305" s="148">
        <v>164.48699999999999</v>
      </c>
      <c r="P6305" s="148">
        <v>0</v>
      </c>
      <c r="Q6305" s="21">
        <f t="shared" si="984"/>
        <v>0</v>
      </c>
      <c r="R6305" s="21">
        <f t="shared" si="985"/>
        <v>822.51776600000005</v>
      </c>
      <c r="S6305" s="21">
        <f t="shared" si="986"/>
        <v>5.5447420000000003</v>
      </c>
      <c r="T6305" s="21">
        <f t="shared" si="987"/>
        <v>522.41071199999999</v>
      </c>
      <c r="U6305" s="22">
        <f t="shared" si="988"/>
        <v>1350.4732200000001</v>
      </c>
      <c r="V6305" s="39">
        <f t="shared" si="989"/>
        <v>0.83017509326976224</v>
      </c>
    </row>
    <row r="6306" spans="1:22">
      <c r="A6306">
        <v>6301</v>
      </c>
      <c r="B6306" s="155">
        <f t="shared" si="990"/>
        <v>41537</v>
      </c>
      <c r="C6306" s="148">
        <f t="shared" si="981"/>
        <v>2013</v>
      </c>
      <c r="D6306" s="148">
        <f t="shared" si="982"/>
        <v>9</v>
      </c>
      <c r="E6306" s="152">
        <v>13</v>
      </c>
      <c r="F6306" s="153">
        <v>0</v>
      </c>
      <c r="G6306" s="154">
        <v>925.05100000000004</v>
      </c>
      <c r="H6306" s="154">
        <v>0</v>
      </c>
      <c r="I6306" s="154">
        <v>680.52300000000002</v>
      </c>
      <c r="J6306" s="151">
        <v>0</v>
      </c>
      <c r="K6306" s="149">
        <f t="shared" si="983"/>
        <v>1605.5740000000001</v>
      </c>
      <c r="L6306" s="148">
        <v>0</v>
      </c>
      <c r="M6306" s="148">
        <v>256.334</v>
      </c>
      <c r="N6306" s="148">
        <v>0</v>
      </c>
      <c r="O6306" s="148">
        <v>157.90100000000001</v>
      </c>
      <c r="P6306" s="148">
        <v>0</v>
      </c>
      <c r="Q6306" s="21">
        <f t="shared" si="984"/>
        <v>0</v>
      </c>
      <c r="R6306" s="21">
        <f t="shared" si="985"/>
        <v>819.49979800000006</v>
      </c>
      <c r="S6306" s="21">
        <f t="shared" si="986"/>
        <v>0</v>
      </c>
      <c r="T6306" s="21">
        <f t="shared" si="987"/>
        <v>501.49357600000008</v>
      </c>
      <c r="U6306" s="22">
        <f t="shared" si="988"/>
        <v>1320.9933740000001</v>
      </c>
      <c r="V6306" s="39">
        <f t="shared" si="989"/>
        <v>0.82275458745595043</v>
      </c>
    </row>
    <row r="6307" spans="1:22">
      <c r="A6307">
        <v>6302</v>
      </c>
      <c r="B6307" s="155">
        <f t="shared" si="990"/>
        <v>41537</v>
      </c>
      <c r="C6307" s="148">
        <f t="shared" si="981"/>
        <v>2013</v>
      </c>
      <c r="D6307" s="148">
        <f t="shared" si="982"/>
        <v>9</v>
      </c>
      <c r="E6307" s="152">
        <v>14</v>
      </c>
      <c r="F6307" s="153">
        <v>0</v>
      </c>
      <c r="G6307" s="154">
        <v>831.803</v>
      </c>
      <c r="H6307" s="154">
        <v>0</v>
      </c>
      <c r="I6307" s="154">
        <v>673.197</v>
      </c>
      <c r="J6307" s="151">
        <v>0</v>
      </c>
      <c r="K6307" s="149">
        <f t="shared" si="983"/>
        <v>1505</v>
      </c>
      <c r="L6307" s="148">
        <v>0</v>
      </c>
      <c r="M6307" s="148">
        <v>231.221</v>
      </c>
      <c r="N6307" s="148">
        <v>0</v>
      </c>
      <c r="O6307" s="148">
        <v>155.905</v>
      </c>
      <c r="P6307" s="148">
        <v>0</v>
      </c>
      <c r="Q6307" s="21">
        <f t="shared" si="984"/>
        <v>0</v>
      </c>
      <c r="R6307" s="21">
        <f t="shared" si="985"/>
        <v>739.21353699999997</v>
      </c>
      <c r="S6307" s="21">
        <f t="shared" si="986"/>
        <v>0</v>
      </c>
      <c r="T6307" s="21">
        <f t="shared" si="987"/>
        <v>495.15428000000003</v>
      </c>
      <c r="U6307" s="22">
        <f t="shared" si="988"/>
        <v>1234.3678170000001</v>
      </c>
      <c r="V6307" s="39">
        <f t="shared" si="989"/>
        <v>0.8201779514950166</v>
      </c>
    </row>
    <row r="6308" spans="1:22">
      <c r="A6308">
        <v>6303</v>
      </c>
      <c r="B6308" s="155">
        <f t="shared" si="990"/>
        <v>41537</v>
      </c>
      <c r="C6308" s="148">
        <f t="shared" si="981"/>
        <v>2013</v>
      </c>
      <c r="D6308" s="148">
        <f t="shared" si="982"/>
        <v>9</v>
      </c>
      <c r="E6308" s="152">
        <v>15</v>
      </c>
      <c r="F6308" s="153">
        <v>0</v>
      </c>
      <c r="G6308" s="154">
        <v>834.75300000000004</v>
      </c>
      <c r="H6308" s="154">
        <v>0</v>
      </c>
      <c r="I6308" s="154">
        <v>656.50800000000004</v>
      </c>
      <c r="J6308" s="151">
        <v>0</v>
      </c>
      <c r="K6308" s="149">
        <f t="shared" si="983"/>
        <v>1491.261</v>
      </c>
      <c r="L6308" s="148">
        <v>0</v>
      </c>
      <c r="M6308" s="148">
        <v>231.87</v>
      </c>
      <c r="N6308" s="148">
        <v>0</v>
      </c>
      <c r="O6308" s="148">
        <v>151.49100000000001</v>
      </c>
      <c r="P6308" s="148">
        <v>0</v>
      </c>
      <c r="Q6308" s="21">
        <f t="shared" si="984"/>
        <v>0</v>
      </c>
      <c r="R6308" s="21">
        <f t="shared" si="985"/>
        <v>741.28839000000005</v>
      </c>
      <c r="S6308" s="21">
        <f t="shared" si="986"/>
        <v>0</v>
      </c>
      <c r="T6308" s="21">
        <f t="shared" si="987"/>
        <v>481.13541600000008</v>
      </c>
      <c r="U6308" s="22">
        <f t="shared" si="988"/>
        <v>1222.4238060000002</v>
      </c>
      <c r="V6308" s="39">
        <f t="shared" si="989"/>
        <v>0.81972492139203013</v>
      </c>
    </row>
    <row r="6309" spans="1:22">
      <c r="A6309">
        <v>6304</v>
      </c>
      <c r="B6309" s="155">
        <f t="shared" si="990"/>
        <v>41537</v>
      </c>
      <c r="C6309" s="148">
        <f t="shared" si="981"/>
        <v>2013</v>
      </c>
      <c r="D6309" s="148">
        <f t="shared" si="982"/>
        <v>9</v>
      </c>
      <c r="E6309" s="152">
        <v>16</v>
      </c>
      <c r="F6309" s="153">
        <v>0</v>
      </c>
      <c r="G6309" s="154">
        <v>835.17600000000004</v>
      </c>
      <c r="H6309" s="154">
        <v>0</v>
      </c>
      <c r="I6309" s="154">
        <v>782.17399999999998</v>
      </c>
      <c r="J6309" s="151">
        <v>0</v>
      </c>
      <c r="K6309" s="149">
        <f t="shared" si="983"/>
        <v>1617.35</v>
      </c>
      <c r="L6309" s="148">
        <v>0</v>
      </c>
      <c r="M6309" s="148">
        <v>232.09399999999999</v>
      </c>
      <c r="N6309" s="148">
        <v>0</v>
      </c>
      <c r="O6309" s="148">
        <v>180.52799999999999</v>
      </c>
      <c r="P6309" s="148">
        <v>0</v>
      </c>
      <c r="Q6309" s="21">
        <f t="shared" si="984"/>
        <v>0</v>
      </c>
      <c r="R6309" s="21">
        <f t="shared" si="985"/>
        <v>742.00451799999996</v>
      </c>
      <c r="S6309" s="21">
        <f t="shared" si="986"/>
        <v>0</v>
      </c>
      <c r="T6309" s="21">
        <f t="shared" si="987"/>
        <v>573.35692800000004</v>
      </c>
      <c r="U6309" s="22">
        <f t="shared" si="988"/>
        <v>1315.3614459999999</v>
      </c>
      <c r="V6309" s="39">
        <f t="shared" si="989"/>
        <v>0.81328187838130273</v>
      </c>
    </row>
    <row r="6310" spans="1:22">
      <c r="A6310">
        <v>6305</v>
      </c>
      <c r="B6310" s="155">
        <f t="shared" si="990"/>
        <v>41537</v>
      </c>
      <c r="C6310" s="148">
        <f t="shared" si="981"/>
        <v>2013</v>
      </c>
      <c r="D6310" s="148">
        <f t="shared" si="982"/>
        <v>9</v>
      </c>
      <c r="E6310" s="152">
        <v>17</v>
      </c>
      <c r="F6310" s="153">
        <v>0</v>
      </c>
      <c r="G6310" s="154">
        <v>835.93399999999997</v>
      </c>
      <c r="H6310" s="154">
        <v>0</v>
      </c>
      <c r="I6310" s="154">
        <v>843.23199999999997</v>
      </c>
      <c r="J6310" s="151">
        <v>0</v>
      </c>
      <c r="K6310" s="149">
        <f t="shared" si="983"/>
        <v>1679.1659999999999</v>
      </c>
      <c r="L6310" s="148">
        <v>0</v>
      </c>
      <c r="M6310" s="148">
        <v>231.99199999999999</v>
      </c>
      <c r="N6310" s="148">
        <v>0</v>
      </c>
      <c r="O6310" s="148">
        <v>209.77199999999999</v>
      </c>
      <c r="P6310" s="148">
        <v>0</v>
      </c>
      <c r="Q6310" s="21">
        <f t="shared" si="984"/>
        <v>0</v>
      </c>
      <c r="R6310" s="21">
        <f t="shared" si="985"/>
        <v>741.67842399999995</v>
      </c>
      <c r="S6310" s="21">
        <f t="shared" si="986"/>
        <v>0</v>
      </c>
      <c r="T6310" s="21">
        <f t="shared" si="987"/>
        <v>666.23587199999997</v>
      </c>
      <c r="U6310" s="22">
        <f t="shared" si="988"/>
        <v>1407.9142959999999</v>
      </c>
      <c r="V6310" s="39">
        <f t="shared" si="989"/>
        <v>0.83846045953765136</v>
      </c>
    </row>
    <row r="6311" spans="1:22">
      <c r="A6311">
        <v>6306</v>
      </c>
      <c r="B6311" s="155">
        <f t="shared" si="990"/>
        <v>41537</v>
      </c>
      <c r="C6311" s="148">
        <f t="shared" si="981"/>
        <v>2013</v>
      </c>
      <c r="D6311" s="148">
        <f t="shared" si="982"/>
        <v>9</v>
      </c>
      <c r="E6311" s="152">
        <v>18</v>
      </c>
      <c r="F6311" s="153">
        <v>0</v>
      </c>
      <c r="G6311" s="154">
        <v>836.221</v>
      </c>
      <c r="H6311" s="154">
        <v>0</v>
      </c>
      <c r="I6311" s="154">
        <v>832.41099999999994</v>
      </c>
      <c r="J6311" s="151">
        <v>0</v>
      </c>
      <c r="K6311" s="149">
        <f t="shared" si="983"/>
        <v>1668.6320000000001</v>
      </c>
      <c r="L6311" s="148">
        <v>0</v>
      </c>
      <c r="M6311" s="148">
        <v>232.23599999999999</v>
      </c>
      <c r="N6311" s="148">
        <v>0</v>
      </c>
      <c r="O6311" s="148">
        <v>206.61099999999999</v>
      </c>
      <c r="P6311" s="148">
        <v>0</v>
      </c>
      <c r="Q6311" s="21">
        <f t="shared" si="984"/>
        <v>0</v>
      </c>
      <c r="R6311" s="21">
        <f t="shared" si="985"/>
        <v>742.45849199999998</v>
      </c>
      <c r="S6311" s="21">
        <f t="shared" si="986"/>
        <v>0</v>
      </c>
      <c r="T6311" s="21">
        <f t="shared" si="987"/>
        <v>656.19653600000004</v>
      </c>
      <c r="U6311" s="22">
        <f t="shared" si="988"/>
        <v>1398.6550280000001</v>
      </c>
      <c r="V6311" s="39">
        <f t="shared" si="989"/>
        <v>0.83820460592868895</v>
      </c>
    </row>
    <row r="6312" spans="1:22">
      <c r="A6312">
        <v>6307</v>
      </c>
      <c r="B6312" s="155">
        <f t="shared" si="990"/>
        <v>41537</v>
      </c>
      <c r="C6312" s="148">
        <f t="shared" si="981"/>
        <v>2013</v>
      </c>
      <c r="D6312" s="148">
        <f t="shared" si="982"/>
        <v>9</v>
      </c>
      <c r="E6312" s="152">
        <v>19</v>
      </c>
      <c r="F6312" s="153">
        <v>0</v>
      </c>
      <c r="G6312" s="154">
        <v>775.90599999999995</v>
      </c>
      <c r="H6312" s="154">
        <v>0</v>
      </c>
      <c r="I6312" s="154">
        <v>832.27700000000004</v>
      </c>
      <c r="J6312" s="151">
        <v>0</v>
      </c>
      <c r="K6312" s="149">
        <f t="shared" si="983"/>
        <v>1608.183</v>
      </c>
      <c r="L6312" s="148">
        <v>0</v>
      </c>
      <c r="M6312" s="148">
        <v>214.85599999999999</v>
      </c>
      <c r="N6312" s="148">
        <v>0</v>
      </c>
      <c r="O6312" s="148">
        <v>207.04300000000001</v>
      </c>
      <c r="P6312" s="148">
        <v>0</v>
      </c>
      <c r="Q6312" s="21">
        <f t="shared" si="984"/>
        <v>0</v>
      </c>
      <c r="R6312" s="21">
        <f t="shared" si="985"/>
        <v>686.894632</v>
      </c>
      <c r="S6312" s="21">
        <f t="shared" si="986"/>
        <v>0</v>
      </c>
      <c r="T6312" s="21">
        <f t="shared" si="987"/>
        <v>657.56856800000003</v>
      </c>
      <c r="U6312" s="22">
        <f t="shared" si="988"/>
        <v>1344.4632000000001</v>
      </c>
      <c r="V6312" s="39">
        <f t="shared" si="989"/>
        <v>0.83601381186096368</v>
      </c>
    </row>
    <row r="6313" spans="1:22">
      <c r="A6313">
        <v>6308</v>
      </c>
      <c r="B6313" s="155">
        <f t="shared" si="990"/>
        <v>41537</v>
      </c>
      <c r="C6313" s="148">
        <f t="shared" si="981"/>
        <v>2013</v>
      </c>
      <c r="D6313" s="148">
        <f t="shared" si="982"/>
        <v>9</v>
      </c>
      <c r="E6313" s="152">
        <v>20</v>
      </c>
      <c r="F6313" s="153">
        <v>0</v>
      </c>
      <c r="G6313" s="154">
        <v>869.63099999999997</v>
      </c>
      <c r="H6313" s="154">
        <v>0</v>
      </c>
      <c r="I6313" s="154">
        <v>858.303</v>
      </c>
      <c r="J6313" s="151">
        <v>0</v>
      </c>
      <c r="K6313" s="149">
        <f t="shared" si="983"/>
        <v>1727.934</v>
      </c>
      <c r="L6313" s="148">
        <v>0</v>
      </c>
      <c r="M6313" s="148">
        <v>239.93700000000001</v>
      </c>
      <c r="N6313" s="148">
        <v>0</v>
      </c>
      <c r="O6313" s="148">
        <v>203.16399999999999</v>
      </c>
      <c r="P6313" s="148">
        <v>0</v>
      </c>
      <c r="Q6313" s="21">
        <f t="shared" si="984"/>
        <v>0</v>
      </c>
      <c r="R6313" s="21">
        <f t="shared" si="985"/>
        <v>767.07858900000008</v>
      </c>
      <c r="S6313" s="21">
        <f t="shared" si="986"/>
        <v>0</v>
      </c>
      <c r="T6313" s="21">
        <f t="shared" si="987"/>
        <v>645.24886400000003</v>
      </c>
      <c r="U6313" s="22">
        <f t="shared" si="988"/>
        <v>1412.3274530000001</v>
      </c>
      <c r="V6313" s="39">
        <f t="shared" si="989"/>
        <v>0.81735034613590574</v>
      </c>
    </row>
    <row r="6314" spans="1:22">
      <c r="A6314">
        <v>6309</v>
      </c>
      <c r="B6314" s="155">
        <f t="shared" si="990"/>
        <v>41537</v>
      </c>
      <c r="C6314" s="148">
        <f t="shared" si="981"/>
        <v>2013</v>
      </c>
      <c r="D6314" s="148">
        <f t="shared" si="982"/>
        <v>9</v>
      </c>
      <c r="E6314" s="152">
        <v>21</v>
      </c>
      <c r="F6314" s="153">
        <v>0</v>
      </c>
      <c r="G6314" s="154">
        <v>933.37099999999998</v>
      </c>
      <c r="H6314" s="154">
        <v>0</v>
      </c>
      <c r="I6314" s="154">
        <v>920.66499999999996</v>
      </c>
      <c r="J6314" s="151">
        <v>0</v>
      </c>
      <c r="K6314" s="149">
        <f t="shared" si="983"/>
        <v>1854.0360000000001</v>
      </c>
      <c r="L6314" s="148">
        <v>0</v>
      </c>
      <c r="M6314" s="148">
        <v>258.39299999999997</v>
      </c>
      <c r="N6314" s="148">
        <v>0</v>
      </c>
      <c r="O6314" s="148">
        <v>214.238</v>
      </c>
      <c r="P6314" s="148">
        <v>0</v>
      </c>
      <c r="Q6314" s="21">
        <f t="shared" si="984"/>
        <v>0</v>
      </c>
      <c r="R6314" s="21">
        <f t="shared" si="985"/>
        <v>826.08242099999995</v>
      </c>
      <c r="S6314" s="21">
        <f t="shared" si="986"/>
        <v>0</v>
      </c>
      <c r="T6314" s="21">
        <f t="shared" si="987"/>
        <v>680.41988800000001</v>
      </c>
      <c r="U6314" s="22">
        <f t="shared" si="988"/>
        <v>1506.502309</v>
      </c>
      <c r="V6314" s="39">
        <f t="shared" si="989"/>
        <v>0.81255288948003168</v>
      </c>
    </row>
    <row r="6315" spans="1:22">
      <c r="A6315">
        <v>6310</v>
      </c>
      <c r="B6315" s="155">
        <f t="shared" si="990"/>
        <v>41537</v>
      </c>
      <c r="C6315" s="148">
        <f t="shared" si="981"/>
        <v>2013</v>
      </c>
      <c r="D6315" s="148">
        <f t="shared" si="982"/>
        <v>9</v>
      </c>
      <c r="E6315" s="152">
        <v>22</v>
      </c>
      <c r="F6315" s="153">
        <v>0</v>
      </c>
      <c r="G6315" s="154">
        <v>927.54399999999998</v>
      </c>
      <c r="H6315" s="154">
        <v>0</v>
      </c>
      <c r="I6315" s="154">
        <v>904.70699999999999</v>
      </c>
      <c r="J6315" s="151">
        <v>0</v>
      </c>
      <c r="K6315" s="149">
        <f t="shared" si="983"/>
        <v>1832.251</v>
      </c>
      <c r="L6315" s="148">
        <v>0</v>
      </c>
      <c r="M6315" s="148">
        <v>256.83100000000002</v>
      </c>
      <c r="N6315" s="148">
        <v>0</v>
      </c>
      <c r="O6315" s="148">
        <v>209.02699999999999</v>
      </c>
      <c r="P6315" s="148">
        <v>0</v>
      </c>
      <c r="Q6315" s="21">
        <f t="shared" si="984"/>
        <v>0</v>
      </c>
      <c r="R6315" s="21">
        <f t="shared" si="985"/>
        <v>821.08870700000011</v>
      </c>
      <c r="S6315" s="21">
        <f t="shared" si="986"/>
        <v>0</v>
      </c>
      <c r="T6315" s="21">
        <f t="shared" si="987"/>
        <v>663.86975199999995</v>
      </c>
      <c r="U6315" s="22">
        <f t="shared" si="988"/>
        <v>1484.9584589999999</v>
      </c>
      <c r="V6315" s="39">
        <f t="shared" si="989"/>
        <v>0.81045580490882529</v>
      </c>
    </row>
    <row r="6316" spans="1:22">
      <c r="A6316">
        <v>6311</v>
      </c>
      <c r="B6316" s="155">
        <f t="shared" si="990"/>
        <v>41537</v>
      </c>
      <c r="C6316" s="148">
        <f t="shared" si="981"/>
        <v>2013</v>
      </c>
      <c r="D6316" s="148">
        <f t="shared" si="982"/>
        <v>9</v>
      </c>
      <c r="E6316" s="152">
        <v>23</v>
      </c>
      <c r="F6316" s="153">
        <v>0</v>
      </c>
      <c r="G6316" s="154">
        <v>862.62800000000004</v>
      </c>
      <c r="H6316" s="154">
        <v>0</v>
      </c>
      <c r="I6316" s="154">
        <v>855.71699999999998</v>
      </c>
      <c r="J6316" s="151">
        <v>0</v>
      </c>
      <c r="K6316" s="149">
        <f t="shared" si="983"/>
        <v>1718.345</v>
      </c>
      <c r="L6316" s="148">
        <v>0</v>
      </c>
      <c r="M6316" s="148">
        <v>238.22800000000001</v>
      </c>
      <c r="N6316" s="148">
        <v>0</v>
      </c>
      <c r="O6316" s="148">
        <v>193.964</v>
      </c>
      <c r="P6316" s="148">
        <v>0</v>
      </c>
      <c r="Q6316" s="21">
        <f t="shared" si="984"/>
        <v>0</v>
      </c>
      <c r="R6316" s="21">
        <f t="shared" si="985"/>
        <v>761.61491599999999</v>
      </c>
      <c r="S6316" s="21">
        <f t="shared" si="986"/>
        <v>0</v>
      </c>
      <c r="T6316" s="21">
        <f t="shared" si="987"/>
        <v>616.02966400000003</v>
      </c>
      <c r="U6316" s="22">
        <f t="shared" si="988"/>
        <v>1377.6445800000001</v>
      </c>
      <c r="V6316" s="39">
        <f t="shared" si="989"/>
        <v>0.80172758089906282</v>
      </c>
    </row>
    <row r="6317" spans="1:22">
      <c r="A6317">
        <v>6312</v>
      </c>
      <c r="B6317" s="155">
        <f t="shared" si="990"/>
        <v>41537</v>
      </c>
      <c r="C6317" s="148">
        <f t="shared" si="981"/>
        <v>2013</v>
      </c>
      <c r="D6317" s="148">
        <f t="shared" si="982"/>
        <v>9</v>
      </c>
      <c r="E6317" s="152">
        <v>24</v>
      </c>
      <c r="F6317" s="153">
        <v>0</v>
      </c>
      <c r="G6317" s="154">
        <v>931.327</v>
      </c>
      <c r="H6317" s="154">
        <v>0</v>
      </c>
      <c r="I6317" s="154">
        <v>763.48400000000004</v>
      </c>
      <c r="J6317" s="151">
        <v>0</v>
      </c>
      <c r="K6317" s="149">
        <f t="shared" si="983"/>
        <v>1694.8110000000001</v>
      </c>
      <c r="L6317" s="148">
        <v>0</v>
      </c>
      <c r="M6317" s="148">
        <v>257.70699999999999</v>
      </c>
      <c r="N6317" s="148">
        <v>0</v>
      </c>
      <c r="O6317" s="148">
        <v>173.94499999999999</v>
      </c>
      <c r="P6317" s="148">
        <v>0</v>
      </c>
      <c r="Q6317" s="21">
        <f t="shared" si="984"/>
        <v>0</v>
      </c>
      <c r="R6317" s="21">
        <f t="shared" si="985"/>
        <v>823.88927899999999</v>
      </c>
      <c r="S6317" s="21">
        <f t="shared" si="986"/>
        <v>0</v>
      </c>
      <c r="T6317" s="21">
        <f t="shared" si="987"/>
        <v>552.44932000000006</v>
      </c>
      <c r="U6317" s="22">
        <f t="shared" si="988"/>
        <v>1376.3385990000002</v>
      </c>
      <c r="V6317" s="39">
        <f t="shared" si="989"/>
        <v>0.8120897250489878</v>
      </c>
    </row>
    <row r="6318" spans="1:22">
      <c r="A6318">
        <v>6313</v>
      </c>
      <c r="B6318" s="155">
        <f t="shared" si="990"/>
        <v>41538</v>
      </c>
      <c r="C6318" s="148">
        <f t="shared" si="981"/>
        <v>2013</v>
      </c>
      <c r="D6318" s="148">
        <f t="shared" si="982"/>
        <v>9</v>
      </c>
      <c r="E6318" s="152">
        <v>1</v>
      </c>
      <c r="F6318" s="153">
        <v>0</v>
      </c>
      <c r="G6318" s="154">
        <v>1235.4780000000001</v>
      </c>
      <c r="H6318" s="154">
        <v>2.4820000000000002</v>
      </c>
      <c r="I6318" s="154">
        <v>327.87700000000001</v>
      </c>
      <c r="J6318" s="151">
        <v>0</v>
      </c>
      <c r="K6318" s="149">
        <f t="shared" si="983"/>
        <v>1565.837</v>
      </c>
      <c r="L6318" s="148">
        <v>0</v>
      </c>
      <c r="M6318" s="148">
        <v>341.65199999999999</v>
      </c>
      <c r="N6318" s="148">
        <v>3.8479999999999999</v>
      </c>
      <c r="O6318" s="148">
        <v>80</v>
      </c>
      <c r="P6318" s="148">
        <v>0</v>
      </c>
      <c r="Q6318" s="21">
        <f t="shared" si="984"/>
        <v>0</v>
      </c>
      <c r="R6318" s="21">
        <f t="shared" si="985"/>
        <v>1092.261444</v>
      </c>
      <c r="S6318" s="21">
        <f t="shared" si="986"/>
        <v>7.5074480000000001</v>
      </c>
      <c r="T6318" s="21">
        <f t="shared" si="987"/>
        <v>254.08</v>
      </c>
      <c r="U6318" s="22">
        <f t="shared" si="988"/>
        <v>1353.848892</v>
      </c>
      <c r="V6318" s="39">
        <f t="shared" si="989"/>
        <v>0.86461674618750228</v>
      </c>
    </row>
    <row r="6319" spans="1:22">
      <c r="A6319">
        <v>6314</v>
      </c>
      <c r="B6319" s="155">
        <f t="shared" si="990"/>
        <v>41538</v>
      </c>
      <c r="C6319" s="148">
        <f t="shared" si="981"/>
        <v>2013</v>
      </c>
      <c r="D6319" s="148">
        <f t="shared" si="982"/>
        <v>9</v>
      </c>
      <c r="E6319" s="152">
        <v>2</v>
      </c>
      <c r="F6319" s="153">
        <v>0</v>
      </c>
      <c r="G6319" s="154">
        <v>1081.127</v>
      </c>
      <c r="H6319" s="154">
        <v>0</v>
      </c>
      <c r="I6319" s="154">
        <v>280.26400000000001</v>
      </c>
      <c r="J6319" s="151">
        <v>0</v>
      </c>
      <c r="K6319" s="149">
        <f t="shared" si="983"/>
        <v>1361.3910000000001</v>
      </c>
      <c r="L6319" s="148">
        <v>0</v>
      </c>
      <c r="M6319" s="148">
        <v>303.60199999999998</v>
      </c>
      <c r="N6319" s="148">
        <v>0</v>
      </c>
      <c r="O6319" s="148">
        <v>62.146999999999998</v>
      </c>
      <c r="P6319" s="148">
        <v>0</v>
      </c>
      <c r="Q6319" s="21">
        <f t="shared" si="984"/>
        <v>0</v>
      </c>
      <c r="R6319" s="21">
        <f t="shared" si="985"/>
        <v>970.61559399999999</v>
      </c>
      <c r="S6319" s="21">
        <f t="shared" si="986"/>
        <v>0</v>
      </c>
      <c r="T6319" s="21">
        <f t="shared" si="987"/>
        <v>197.378872</v>
      </c>
      <c r="U6319" s="22">
        <f t="shared" si="988"/>
        <v>1167.9944660000001</v>
      </c>
      <c r="V6319" s="39">
        <f t="shared" si="989"/>
        <v>0.85794196230179287</v>
      </c>
    </row>
    <row r="6320" spans="1:22">
      <c r="A6320">
        <v>6315</v>
      </c>
      <c r="B6320" s="155">
        <f t="shared" si="990"/>
        <v>41538</v>
      </c>
      <c r="C6320" s="148">
        <f t="shared" si="981"/>
        <v>2013</v>
      </c>
      <c r="D6320" s="148">
        <f t="shared" si="982"/>
        <v>9</v>
      </c>
      <c r="E6320" s="152">
        <v>3</v>
      </c>
      <c r="F6320" s="153">
        <v>0</v>
      </c>
      <c r="G6320" s="154">
        <v>1091.252</v>
      </c>
      <c r="H6320" s="154">
        <v>0</v>
      </c>
      <c r="I6320" s="154">
        <v>269.39499999999998</v>
      </c>
      <c r="J6320" s="151">
        <v>0</v>
      </c>
      <c r="K6320" s="149">
        <f t="shared" si="983"/>
        <v>1360.6469999999999</v>
      </c>
      <c r="L6320" s="148">
        <v>0</v>
      </c>
      <c r="M6320" s="148">
        <v>306.69900000000001</v>
      </c>
      <c r="N6320" s="148">
        <v>0</v>
      </c>
      <c r="O6320" s="148">
        <v>60.165999999999997</v>
      </c>
      <c r="P6320" s="148">
        <v>0</v>
      </c>
      <c r="Q6320" s="21">
        <f t="shared" si="984"/>
        <v>0</v>
      </c>
      <c r="R6320" s="21">
        <f t="shared" si="985"/>
        <v>980.51670300000001</v>
      </c>
      <c r="S6320" s="21">
        <f t="shared" si="986"/>
        <v>0</v>
      </c>
      <c r="T6320" s="21">
        <f t="shared" si="987"/>
        <v>191.08721600000001</v>
      </c>
      <c r="U6320" s="22">
        <f t="shared" si="988"/>
        <v>1171.6039190000001</v>
      </c>
      <c r="V6320" s="39">
        <f t="shared" si="989"/>
        <v>0.86106383139785714</v>
      </c>
    </row>
    <row r="6321" spans="1:22">
      <c r="A6321">
        <v>6316</v>
      </c>
      <c r="B6321" s="155">
        <f t="shared" si="990"/>
        <v>41538</v>
      </c>
      <c r="C6321" s="148">
        <f t="shared" si="981"/>
        <v>2013</v>
      </c>
      <c r="D6321" s="148">
        <f t="shared" si="982"/>
        <v>9</v>
      </c>
      <c r="E6321" s="152">
        <v>4</v>
      </c>
      <c r="F6321" s="153">
        <v>0</v>
      </c>
      <c r="G6321" s="154">
        <v>1068.816</v>
      </c>
      <c r="H6321" s="154">
        <v>0</v>
      </c>
      <c r="I6321" s="154">
        <v>267.22399999999999</v>
      </c>
      <c r="J6321" s="151">
        <v>0</v>
      </c>
      <c r="K6321" s="149">
        <f t="shared" si="983"/>
        <v>1336.04</v>
      </c>
      <c r="L6321" s="148">
        <v>0</v>
      </c>
      <c r="M6321" s="148">
        <v>296.98500000000001</v>
      </c>
      <c r="N6321" s="148">
        <v>0</v>
      </c>
      <c r="O6321" s="148">
        <v>59.134999999999998</v>
      </c>
      <c r="P6321" s="148">
        <v>0</v>
      </c>
      <c r="Q6321" s="21">
        <f t="shared" si="984"/>
        <v>0</v>
      </c>
      <c r="R6321" s="21">
        <f t="shared" si="985"/>
        <v>949.46104500000001</v>
      </c>
      <c r="S6321" s="21">
        <f t="shared" si="986"/>
        <v>0</v>
      </c>
      <c r="T6321" s="21">
        <f t="shared" si="987"/>
        <v>187.81276</v>
      </c>
      <c r="U6321" s="22">
        <f t="shared" si="988"/>
        <v>1137.273805</v>
      </c>
      <c r="V6321" s="39">
        <f t="shared" si="989"/>
        <v>0.8512273622047245</v>
      </c>
    </row>
    <row r="6322" spans="1:22">
      <c r="A6322">
        <v>6317</v>
      </c>
      <c r="B6322" s="155">
        <f t="shared" si="990"/>
        <v>41538</v>
      </c>
      <c r="C6322" s="148">
        <f t="shared" si="981"/>
        <v>2013</v>
      </c>
      <c r="D6322" s="148">
        <f t="shared" si="982"/>
        <v>9</v>
      </c>
      <c r="E6322" s="152">
        <v>5</v>
      </c>
      <c r="F6322" s="153">
        <v>0</v>
      </c>
      <c r="G6322" s="154">
        <v>1070.7370000000001</v>
      </c>
      <c r="H6322" s="154">
        <v>0</v>
      </c>
      <c r="I6322" s="154">
        <v>269.72500000000002</v>
      </c>
      <c r="J6322" s="151">
        <v>0</v>
      </c>
      <c r="K6322" s="149">
        <f t="shared" si="983"/>
        <v>1340.462</v>
      </c>
      <c r="L6322" s="148">
        <v>0</v>
      </c>
      <c r="M6322" s="148">
        <v>297.95600000000002</v>
      </c>
      <c r="N6322" s="148">
        <v>0</v>
      </c>
      <c r="O6322" s="148">
        <v>60.645000000000003</v>
      </c>
      <c r="P6322" s="148">
        <v>0</v>
      </c>
      <c r="Q6322" s="21">
        <f t="shared" si="984"/>
        <v>0</v>
      </c>
      <c r="R6322" s="21">
        <f t="shared" si="985"/>
        <v>952.56533200000013</v>
      </c>
      <c r="S6322" s="21">
        <f t="shared" si="986"/>
        <v>0</v>
      </c>
      <c r="T6322" s="21">
        <f t="shared" si="987"/>
        <v>192.60852000000003</v>
      </c>
      <c r="U6322" s="22">
        <f t="shared" si="988"/>
        <v>1145.1738520000001</v>
      </c>
      <c r="V6322" s="39">
        <f t="shared" si="989"/>
        <v>0.85431280558494027</v>
      </c>
    </row>
    <row r="6323" spans="1:22">
      <c r="A6323">
        <v>6318</v>
      </c>
      <c r="B6323" s="155">
        <f t="shared" si="990"/>
        <v>41538</v>
      </c>
      <c r="C6323" s="148">
        <f t="shared" si="981"/>
        <v>2013</v>
      </c>
      <c r="D6323" s="148">
        <f t="shared" si="982"/>
        <v>9</v>
      </c>
      <c r="E6323" s="152">
        <v>6</v>
      </c>
      <c r="F6323" s="153">
        <v>0</v>
      </c>
      <c r="G6323" s="154">
        <v>980.66899999999998</v>
      </c>
      <c r="H6323" s="154">
        <v>0</v>
      </c>
      <c r="I6323" s="154">
        <v>270.42099999999999</v>
      </c>
      <c r="J6323" s="151">
        <v>0</v>
      </c>
      <c r="K6323" s="149">
        <f t="shared" si="983"/>
        <v>1251.0899999999999</v>
      </c>
      <c r="L6323" s="148">
        <v>0</v>
      </c>
      <c r="M6323" s="148">
        <v>273.18799999999999</v>
      </c>
      <c r="N6323" s="148">
        <v>0</v>
      </c>
      <c r="O6323" s="148">
        <v>60.71</v>
      </c>
      <c r="P6323" s="148">
        <v>0</v>
      </c>
      <c r="Q6323" s="21">
        <f t="shared" si="984"/>
        <v>0</v>
      </c>
      <c r="R6323" s="21">
        <f t="shared" si="985"/>
        <v>873.38203599999997</v>
      </c>
      <c r="S6323" s="21">
        <f t="shared" si="986"/>
        <v>0</v>
      </c>
      <c r="T6323" s="21">
        <f t="shared" si="987"/>
        <v>192.81496000000001</v>
      </c>
      <c r="U6323" s="22">
        <f t="shared" si="988"/>
        <v>1066.1969959999999</v>
      </c>
      <c r="V6323" s="39">
        <f t="shared" si="989"/>
        <v>0.85221446578583471</v>
      </c>
    </row>
    <row r="6324" spans="1:22">
      <c r="A6324">
        <v>6319</v>
      </c>
      <c r="B6324" s="155">
        <f t="shared" si="990"/>
        <v>41538</v>
      </c>
      <c r="C6324" s="148">
        <f t="shared" si="981"/>
        <v>2013</v>
      </c>
      <c r="D6324" s="148">
        <f t="shared" si="982"/>
        <v>9</v>
      </c>
      <c r="E6324" s="152">
        <v>7</v>
      </c>
      <c r="F6324" s="153">
        <v>0</v>
      </c>
      <c r="G6324" s="154">
        <v>954.85699999999997</v>
      </c>
      <c r="H6324" s="154">
        <v>0</v>
      </c>
      <c r="I6324" s="154">
        <v>271.98</v>
      </c>
      <c r="J6324" s="151">
        <v>0</v>
      </c>
      <c r="K6324" s="149">
        <f t="shared" si="983"/>
        <v>1226.837</v>
      </c>
      <c r="L6324" s="148">
        <v>0</v>
      </c>
      <c r="M6324" s="148">
        <v>272.89600000000002</v>
      </c>
      <c r="N6324" s="148">
        <v>0</v>
      </c>
      <c r="O6324" s="148">
        <v>61.02</v>
      </c>
      <c r="P6324" s="148">
        <v>0</v>
      </c>
      <c r="Q6324" s="21">
        <f t="shared" si="984"/>
        <v>0</v>
      </c>
      <c r="R6324" s="21">
        <f t="shared" si="985"/>
        <v>872.44851200000005</v>
      </c>
      <c r="S6324" s="21">
        <f t="shared" si="986"/>
        <v>0</v>
      </c>
      <c r="T6324" s="21">
        <f t="shared" si="987"/>
        <v>193.79952000000003</v>
      </c>
      <c r="U6324" s="22">
        <f t="shared" si="988"/>
        <v>1066.248032</v>
      </c>
      <c r="V6324" s="39">
        <f t="shared" si="989"/>
        <v>0.8691032565858382</v>
      </c>
    </row>
    <row r="6325" spans="1:22">
      <c r="A6325">
        <v>6320</v>
      </c>
      <c r="B6325" s="155">
        <f t="shared" si="990"/>
        <v>41538</v>
      </c>
      <c r="C6325" s="148">
        <f t="shared" si="981"/>
        <v>2013</v>
      </c>
      <c r="D6325" s="148">
        <f t="shared" si="982"/>
        <v>9</v>
      </c>
      <c r="E6325" s="152">
        <v>8</v>
      </c>
      <c r="F6325" s="153">
        <v>0</v>
      </c>
      <c r="G6325" s="154">
        <v>972.58500000000004</v>
      </c>
      <c r="H6325" s="154">
        <v>0</v>
      </c>
      <c r="I6325" s="154">
        <v>286.13799999999998</v>
      </c>
      <c r="J6325" s="151">
        <v>0</v>
      </c>
      <c r="K6325" s="149">
        <f t="shared" si="983"/>
        <v>1258.723</v>
      </c>
      <c r="L6325" s="148">
        <v>0</v>
      </c>
      <c r="M6325" s="148">
        <v>271.714</v>
      </c>
      <c r="N6325" s="148">
        <v>0</v>
      </c>
      <c r="O6325" s="148">
        <v>64.599999999999994</v>
      </c>
      <c r="P6325" s="148">
        <v>0</v>
      </c>
      <c r="Q6325" s="21">
        <f t="shared" si="984"/>
        <v>0</v>
      </c>
      <c r="R6325" s="21">
        <f t="shared" si="985"/>
        <v>868.66965800000003</v>
      </c>
      <c r="S6325" s="21">
        <f t="shared" si="986"/>
        <v>0</v>
      </c>
      <c r="T6325" s="21">
        <f t="shared" si="987"/>
        <v>205.1696</v>
      </c>
      <c r="U6325" s="22">
        <f t="shared" si="988"/>
        <v>1073.839258</v>
      </c>
      <c r="V6325" s="39">
        <f t="shared" si="989"/>
        <v>0.85311800769510049</v>
      </c>
    </row>
    <row r="6326" spans="1:22">
      <c r="A6326">
        <v>6321</v>
      </c>
      <c r="B6326" s="155">
        <f t="shared" si="990"/>
        <v>41538</v>
      </c>
      <c r="C6326" s="148">
        <f t="shared" si="981"/>
        <v>2013</v>
      </c>
      <c r="D6326" s="148">
        <f t="shared" si="982"/>
        <v>9</v>
      </c>
      <c r="E6326" s="152">
        <v>9</v>
      </c>
      <c r="F6326" s="153">
        <v>0</v>
      </c>
      <c r="G6326" s="154">
        <v>1050.0909999999999</v>
      </c>
      <c r="H6326" s="154">
        <v>0</v>
      </c>
      <c r="I6326" s="154">
        <v>298.024</v>
      </c>
      <c r="J6326" s="151">
        <v>0</v>
      </c>
      <c r="K6326" s="149">
        <f t="shared" si="983"/>
        <v>1348.1149999999998</v>
      </c>
      <c r="L6326" s="148">
        <v>0</v>
      </c>
      <c r="M6326" s="148">
        <v>292.83100000000002</v>
      </c>
      <c r="N6326" s="148">
        <v>0</v>
      </c>
      <c r="O6326" s="148">
        <v>67.736999999999995</v>
      </c>
      <c r="P6326" s="148">
        <v>0</v>
      </c>
      <c r="Q6326" s="21">
        <f t="shared" si="984"/>
        <v>0</v>
      </c>
      <c r="R6326" s="21">
        <f t="shared" si="985"/>
        <v>936.1807070000001</v>
      </c>
      <c r="S6326" s="21">
        <f t="shared" si="986"/>
        <v>0</v>
      </c>
      <c r="T6326" s="21">
        <f t="shared" si="987"/>
        <v>215.132712</v>
      </c>
      <c r="U6326" s="22">
        <f t="shared" si="988"/>
        <v>1151.3134190000001</v>
      </c>
      <c r="V6326" s="39">
        <f t="shared" si="989"/>
        <v>0.85401721589033597</v>
      </c>
    </row>
    <row r="6327" spans="1:22">
      <c r="A6327">
        <v>6322</v>
      </c>
      <c r="B6327" s="155">
        <f t="shared" si="990"/>
        <v>41538</v>
      </c>
      <c r="C6327" s="148">
        <f t="shared" si="981"/>
        <v>2013</v>
      </c>
      <c r="D6327" s="148">
        <f t="shared" si="982"/>
        <v>9</v>
      </c>
      <c r="E6327" s="152">
        <v>10</v>
      </c>
      <c r="F6327" s="153">
        <v>0</v>
      </c>
      <c r="G6327" s="154">
        <v>939.02800000000002</v>
      </c>
      <c r="H6327" s="154">
        <v>0</v>
      </c>
      <c r="I6327" s="154">
        <v>528.38599999999997</v>
      </c>
      <c r="J6327" s="151">
        <v>0</v>
      </c>
      <c r="K6327" s="149">
        <f t="shared" si="983"/>
        <v>1467.414</v>
      </c>
      <c r="L6327" s="148">
        <v>0</v>
      </c>
      <c r="M6327" s="148">
        <v>263.07400000000001</v>
      </c>
      <c r="N6327" s="148">
        <v>0</v>
      </c>
      <c r="O6327" s="148">
        <v>115.526</v>
      </c>
      <c r="P6327" s="148">
        <v>0</v>
      </c>
      <c r="Q6327" s="21">
        <f t="shared" si="984"/>
        <v>0</v>
      </c>
      <c r="R6327" s="21">
        <f t="shared" si="985"/>
        <v>841.04757800000004</v>
      </c>
      <c r="S6327" s="21">
        <f t="shared" si="986"/>
        <v>0</v>
      </c>
      <c r="T6327" s="21">
        <f t="shared" si="987"/>
        <v>366.91057599999999</v>
      </c>
      <c r="U6327" s="22">
        <f t="shared" si="988"/>
        <v>1207.9581539999999</v>
      </c>
      <c r="V6327" s="39">
        <f t="shared" si="989"/>
        <v>0.82318838037527242</v>
      </c>
    </row>
    <row r="6328" spans="1:22">
      <c r="A6328">
        <v>6323</v>
      </c>
      <c r="B6328" s="155">
        <f t="shared" si="990"/>
        <v>41538</v>
      </c>
      <c r="C6328" s="148">
        <f t="shared" si="981"/>
        <v>2013</v>
      </c>
      <c r="D6328" s="148">
        <f t="shared" si="982"/>
        <v>9</v>
      </c>
      <c r="E6328" s="152">
        <v>11</v>
      </c>
      <c r="F6328" s="153">
        <v>0</v>
      </c>
      <c r="G6328" s="154">
        <v>940.97799999999995</v>
      </c>
      <c r="H6328" s="154">
        <v>0</v>
      </c>
      <c r="I6328" s="154">
        <v>541.02599999999995</v>
      </c>
      <c r="J6328" s="151">
        <v>0</v>
      </c>
      <c r="K6328" s="149">
        <f t="shared" si="983"/>
        <v>1482.0039999999999</v>
      </c>
      <c r="L6328" s="148">
        <v>0</v>
      </c>
      <c r="M6328" s="148">
        <v>263.166</v>
      </c>
      <c r="N6328" s="148">
        <v>0</v>
      </c>
      <c r="O6328" s="148">
        <v>118.65</v>
      </c>
      <c r="P6328" s="148">
        <v>0</v>
      </c>
      <c r="Q6328" s="21">
        <f t="shared" si="984"/>
        <v>0</v>
      </c>
      <c r="R6328" s="21">
        <f t="shared" si="985"/>
        <v>841.34170200000005</v>
      </c>
      <c r="S6328" s="21">
        <f t="shared" si="986"/>
        <v>0</v>
      </c>
      <c r="T6328" s="21">
        <f t="shared" si="987"/>
        <v>376.83240000000006</v>
      </c>
      <c r="U6328" s="22">
        <f t="shared" si="988"/>
        <v>1218.1741020000002</v>
      </c>
      <c r="V6328" s="39">
        <f t="shared" si="989"/>
        <v>0.82197760734788861</v>
      </c>
    </row>
    <row r="6329" spans="1:22">
      <c r="A6329">
        <v>6324</v>
      </c>
      <c r="B6329" s="155">
        <f t="shared" si="990"/>
        <v>41538</v>
      </c>
      <c r="C6329" s="148">
        <f t="shared" si="981"/>
        <v>2013</v>
      </c>
      <c r="D6329" s="148">
        <f t="shared" si="982"/>
        <v>9</v>
      </c>
      <c r="E6329" s="152">
        <v>12</v>
      </c>
      <c r="F6329" s="153">
        <v>0</v>
      </c>
      <c r="G6329" s="154">
        <v>938.86699999999996</v>
      </c>
      <c r="H6329" s="154">
        <v>0</v>
      </c>
      <c r="I6329" s="154">
        <v>542.096</v>
      </c>
      <c r="J6329" s="151">
        <v>0</v>
      </c>
      <c r="K6329" s="149">
        <f t="shared" si="983"/>
        <v>1480.963</v>
      </c>
      <c r="L6329" s="148">
        <v>0</v>
      </c>
      <c r="M6329" s="148">
        <v>262.52199999999999</v>
      </c>
      <c r="N6329" s="148">
        <v>0</v>
      </c>
      <c r="O6329" s="148">
        <v>121.36</v>
      </c>
      <c r="P6329" s="148">
        <v>0</v>
      </c>
      <c r="Q6329" s="21">
        <f t="shared" si="984"/>
        <v>0</v>
      </c>
      <c r="R6329" s="21">
        <f t="shared" si="985"/>
        <v>839.28283399999998</v>
      </c>
      <c r="S6329" s="21">
        <f t="shared" si="986"/>
        <v>0</v>
      </c>
      <c r="T6329" s="21">
        <f t="shared" si="987"/>
        <v>385.43936000000002</v>
      </c>
      <c r="U6329" s="22">
        <f t="shared" si="988"/>
        <v>1224.7221939999999</v>
      </c>
      <c r="V6329" s="39">
        <f t="shared" si="989"/>
        <v>0.82697690219134434</v>
      </c>
    </row>
    <row r="6330" spans="1:22">
      <c r="A6330">
        <v>6325</v>
      </c>
      <c r="B6330" s="155">
        <f t="shared" si="990"/>
        <v>41538</v>
      </c>
      <c r="C6330" s="148">
        <f t="shared" si="981"/>
        <v>2013</v>
      </c>
      <c r="D6330" s="148">
        <f t="shared" si="982"/>
        <v>9</v>
      </c>
      <c r="E6330" s="152">
        <v>13</v>
      </c>
      <c r="F6330" s="153">
        <v>0</v>
      </c>
      <c r="G6330" s="154">
        <v>938.94200000000001</v>
      </c>
      <c r="H6330" s="154">
        <v>0</v>
      </c>
      <c r="I6330" s="154">
        <v>545.66200000000003</v>
      </c>
      <c r="J6330" s="151">
        <v>0</v>
      </c>
      <c r="K6330" s="149">
        <f t="shared" si="983"/>
        <v>1484.604</v>
      </c>
      <c r="L6330" s="148">
        <v>0</v>
      </c>
      <c r="M6330" s="148">
        <v>262.75799999999998</v>
      </c>
      <c r="N6330" s="148">
        <v>0</v>
      </c>
      <c r="O6330" s="148">
        <v>120.976</v>
      </c>
      <c r="P6330" s="148">
        <v>0</v>
      </c>
      <c r="Q6330" s="21">
        <f t="shared" si="984"/>
        <v>0</v>
      </c>
      <c r="R6330" s="21">
        <f t="shared" si="985"/>
        <v>840.03732600000001</v>
      </c>
      <c r="S6330" s="21">
        <f t="shared" si="986"/>
        <v>0</v>
      </c>
      <c r="T6330" s="21">
        <f t="shared" si="987"/>
        <v>384.21977600000002</v>
      </c>
      <c r="U6330" s="22">
        <f t="shared" si="988"/>
        <v>1224.257102</v>
      </c>
      <c r="V6330" s="39">
        <f t="shared" si="989"/>
        <v>0.82463545969160801</v>
      </c>
    </row>
    <row r="6331" spans="1:22">
      <c r="A6331">
        <v>6326</v>
      </c>
      <c r="B6331" s="155">
        <f t="shared" si="990"/>
        <v>41538</v>
      </c>
      <c r="C6331" s="148">
        <f t="shared" si="981"/>
        <v>2013</v>
      </c>
      <c r="D6331" s="148">
        <f t="shared" si="982"/>
        <v>9</v>
      </c>
      <c r="E6331" s="152">
        <v>14</v>
      </c>
      <c r="F6331" s="153">
        <v>0</v>
      </c>
      <c r="G6331" s="154">
        <v>936.80399999999997</v>
      </c>
      <c r="H6331" s="154">
        <v>0</v>
      </c>
      <c r="I6331" s="154">
        <v>547.49</v>
      </c>
      <c r="J6331" s="151">
        <v>0</v>
      </c>
      <c r="K6331" s="149">
        <f t="shared" si="983"/>
        <v>1484.2939999999999</v>
      </c>
      <c r="L6331" s="148">
        <v>0</v>
      </c>
      <c r="M6331" s="148">
        <v>262.245</v>
      </c>
      <c r="N6331" s="148">
        <v>0</v>
      </c>
      <c r="O6331" s="148">
        <v>122.67400000000001</v>
      </c>
      <c r="P6331" s="148">
        <v>0</v>
      </c>
      <c r="Q6331" s="21">
        <f t="shared" si="984"/>
        <v>0</v>
      </c>
      <c r="R6331" s="21">
        <f t="shared" si="985"/>
        <v>838.39726500000006</v>
      </c>
      <c r="S6331" s="21">
        <f t="shared" si="986"/>
        <v>0</v>
      </c>
      <c r="T6331" s="21">
        <f t="shared" si="987"/>
        <v>389.61262400000004</v>
      </c>
      <c r="U6331" s="22">
        <f t="shared" si="988"/>
        <v>1228.0098890000002</v>
      </c>
      <c r="V6331" s="39">
        <f t="shared" si="989"/>
        <v>0.82733601900971121</v>
      </c>
    </row>
    <row r="6332" spans="1:22">
      <c r="A6332">
        <v>6327</v>
      </c>
      <c r="B6332" s="155">
        <f t="shared" si="990"/>
        <v>41538</v>
      </c>
      <c r="C6332" s="148">
        <f t="shared" si="981"/>
        <v>2013</v>
      </c>
      <c r="D6332" s="148">
        <f t="shared" si="982"/>
        <v>9</v>
      </c>
      <c r="E6332" s="152">
        <v>15</v>
      </c>
      <c r="F6332" s="153">
        <v>0</v>
      </c>
      <c r="G6332" s="154">
        <v>934.21</v>
      </c>
      <c r="H6332" s="154">
        <v>0</v>
      </c>
      <c r="I6332" s="154">
        <v>552.88699999999994</v>
      </c>
      <c r="J6332" s="151">
        <v>0</v>
      </c>
      <c r="K6332" s="149">
        <f t="shared" si="983"/>
        <v>1487.097</v>
      </c>
      <c r="L6332" s="148">
        <v>0</v>
      </c>
      <c r="M6332" s="148">
        <v>261.56299999999999</v>
      </c>
      <c r="N6332" s="148">
        <v>0</v>
      </c>
      <c r="O6332" s="148">
        <v>124.03</v>
      </c>
      <c r="P6332" s="148">
        <v>0</v>
      </c>
      <c r="Q6332" s="21">
        <f t="shared" si="984"/>
        <v>0</v>
      </c>
      <c r="R6332" s="21">
        <f t="shared" si="985"/>
        <v>836.21691099999998</v>
      </c>
      <c r="S6332" s="21">
        <f t="shared" si="986"/>
        <v>0</v>
      </c>
      <c r="T6332" s="21">
        <f t="shared" si="987"/>
        <v>393.91928000000001</v>
      </c>
      <c r="U6332" s="22">
        <f t="shared" si="988"/>
        <v>1230.1361910000001</v>
      </c>
      <c r="V6332" s="39">
        <f t="shared" si="989"/>
        <v>0.82720642365629149</v>
      </c>
    </row>
    <row r="6333" spans="1:22">
      <c r="A6333">
        <v>6328</v>
      </c>
      <c r="B6333" s="155">
        <f t="shared" si="990"/>
        <v>41538</v>
      </c>
      <c r="C6333" s="148">
        <f t="shared" si="981"/>
        <v>2013</v>
      </c>
      <c r="D6333" s="148">
        <f t="shared" si="982"/>
        <v>9</v>
      </c>
      <c r="E6333" s="152">
        <v>16</v>
      </c>
      <c r="F6333" s="153">
        <v>0</v>
      </c>
      <c r="G6333" s="154">
        <v>932.91600000000005</v>
      </c>
      <c r="H6333" s="154">
        <v>0</v>
      </c>
      <c r="I6333" s="154">
        <v>591.5</v>
      </c>
      <c r="J6333" s="151">
        <v>0</v>
      </c>
      <c r="K6333" s="149">
        <f t="shared" si="983"/>
        <v>1524.4160000000002</v>
      </c>
      <c r="L6333" s="148">
        <v>0</v>
      </c>
      <c r="M6333" s="148">
        <v>261.59800000000001</v>
      </c>
      <c r="N6333" s="148">
        <v>0</v>
      </c>
      <c r="O6333" s="148">
        <v>135.92699999999999</v>
      </c>
      <c r="P6333" s="148">
        <v>0</v>
      </c>
      <c r="Q6333" s="21">
        <f t="shared" si="984"/>
        <v>0</v>
      </c>
      <c r="R6333" s="21">
        <f t="shared" si="985"/>
        <v>836.3288060000001</v>
      </c>
      <c r="S6333" s="21">
        <f t="shared" si="986"/>
        <v>0</v>
      </c>
      <c r="T6333" s="21">
        <f t="shared" si="987"/>
        <v>431.70415200000002</v>
      </c>
      <c r="U6333" s="22">
        <f t="shared" si="988"/>
        <v>1268.0329580000002</v>
      </c>
      <c r="V6333" s="39">
        <f t="shared" si="989"/>
        <v>0.83181556609219542</v>
      </c>
    </row>
    <row r="6334" spans="1:22">
      <c r="A6334">
        <v>6329</v>
      </c>
      <c r="B6334" s="155">
        <f t="shared" si="990"/>
        <v>41538</v>
      </c>
      <c r="C6334" s="148">
        <f t="shared" si="981"/>
        <v>2013</v>
      </c>
      <c r="D6334" s="148">
        <f t="shared" si="982"/>
        <v>9</v>
      </c>
      <c r="E6334" s="152">
        <v>17</v>
      </c>
      <c r="F6334" s="153">
        <v>0</v>
      </c>
      <c r="G6334" s="154">
        <v>939.68499999999995</v>
      </c>
      <c r="H6334" s="154">
        <v>0</v>
      </c>
      <c r="I6334" s="154">
        <v>648.96100000000001</v>
      </c>
      <c r="J6334" s="151">
        <v>0</v>
      </c>
      <c r="K6334" s="149">
        <f t="shared" si="983"/>
        <v>1588.646</v>
      </c>
      <c r="L6334" s="148">
        <v>0</v>
      </c>
      <c r="M6334" s="148">
        <v>262.97899999999998</v>
      </c>
      <c r="N6334" s="148">
        <v>0</v>
      </c>
      <c r="O6334" s="148">
        <v>140.392</v>
      </c>
      <c r="P6334" s="148">
        <v>0</v>
      </c>
      <c r="Q6334" s="21">
        <f t="shared" si="984"/>
        <v>0</v>
      </c>
      <c r="R6334" s="21">
        <f t="shared" si="985"/>
        <v>840.74386299999992</v>
      </c>
      <c r="S6334" s="21">
        <f t="shared" si="986"/>
        <v>0</v>
      </c>
      <c r="T6334" s="21">
        <f t="shared" si="987"/>
        <v>445.88499200000001</v>
      </c>
      <c r="U6334" s="22">
        <f t="shared" si="988"/>
        <v>1286.6288549999999</v>
      </c>
      <c r="V6334" s="39">
        <f t="shared" si="989"/>
        <v>0.80989021783329951</v>
      </c>
    </row>
    <row r="6335" spans="1:22">
      <c r="A6335">
        <v>6330</v>
      </c>
      <c r="B6335" s="155">
        <f t="shared" si="990"/>
        <v>41538</v>
      </c>
      <c r="C6335" s="148">
        <f t="shared" si="981"/>
        <v>2013</v>
      </c>
      <c r="D6335" s="148">
        <f t="shared" si="982"/>
        <v>9</v>
      </c>
      <c r="E6335" s="152">
        <v>18</v>
      </c>
      <c r="F6335" s="153">
        <v>0</v>
      </c>
      <c r="G6335" s="154">
        <v>1060.9159999999999</v>
      </c>
      <c r="H6335" s="154">
        <v>0</v>
      </c>
      <c r="I6335" s="154">
        <v>401.15899999999999</v>
      </c>
      <c r="J6335" s="151">
        <v>0</v>
      </c>
      <c r="K6335" s="149">
        <f t="shared" si="983"/>
        <v>1462.0749999999998</v>
      </c>
      <c r="L6335" s="148">
        <v>0</v>
      </c>
      <c r="M6335" s="148">
        <v>295.49299999999999</v>
      </c>
      <c r="N6335" s="148">
        <v>0</v>
      </c>
      <c r="O6335" s="148">
        <v>89.286000000000001</v>
      </c>
      <c r="P6335" s="148">
        <v>0</v>
      </c>
      <c r="Q6335" s="21">
        <f t="shared" si="984"/>
        <v>0</v>
      </c>
      <c r="R6335" s="21">
        <f t="shared" si="985"/>
        <v>944.69112099999995</v>
      </c>
      <c r="S6335" s="21">
        <f t="shared" si="986"/>
        <v>0</v>
      </c>
      <c r="T6335" s="21">
        <f t="shared" si="987"/>
        <v>283.57233600000001</v>
      </c>
      <c r="U6335" s="22">
        <f t="shared" si="988"/>
        <v>1228.263457</v>
      </c>
      <c r="V6335" s="39">
        <f t="shared" si="989"/>
        <v>0.84008238770240939</v>
      </c>
    </row>
    <row r="6336" spans="1:22">
      <c r="A6336">
        <v>6331</v>
      </c>
      <c r="B6336" s="155">
        <f t="shared" si="990"/>
        <v>41538</v>
      </c>
      <c r="C6336" s="148">
        <f t="shared" si="981"/>
        <v>2013</v>
      </c>
      <c r="D6336" s="148">
        <f t="shared" si="982"/>
        <v>9</v>
      </c>
      <c r="E6336" s="152">
        <v>19</v>
      </c>
      <c r="F6336" s="153">
        <v>0</v>
      </c>
      <c r="G6336" s="154">
        <v>919.80600000000004</v>
      </c>
      <c r="H6336" s="154">
        <v>0.157</v>
      </c>
      <c r="I6336" s="154">
        <v>867.00699999999995</v>
      </c>
      <c r="J6336" s="151">
        <v>0</v>
      </c>
      <c r="K6336" s="149">
        <f t="shared" si="983"/>
        <v>1786.97</v>
      </c>
      <c r="L6336" s="148">
        <v>0</v>
      </c>
      <c r="M6336" s="148">
        <v>256.28699999999998</v>
      </c>
      <c r="N6336" s="148">
        <v>0.73899999999999999</v>
      </c>
      <c r="O6336" s="148">
        <v>189.18100000000001</v>
      </c>
      <c r="P6336" s="148">
        <v>0</v>
      </c>
      <c r="Q6336" s="21">
        <f t="shared" si="984"/>
        <v>0</v>
      </c>
      <c r="R6336" s="21">
        <f t="shared" si="985"/>
        <v>819.34953899999994</v>
      </c>
      <c r="S6336" s="21">
        <f t="shared" si="986"/>
        <v>1.441789</v>
      </c>
      <c r="T6336" s="21">
        <f t="shared" si="987"/>
        <v>600.83885600000008</v>
      </c>
      <c r="U6336" s="22">
        <f t="shared" si="988"/>
        <v>1421.6301840000001</v>
      </c>
      <c r="V6336" s="39">
        <f t="shared" si="989"/>
        <v>0.79555346984000852</v>
      </c>
    </row>
    <row r="6337" spans="1:22">
      <c r="A6337">
        <v>6332</v>
      </c>
      <c r="B6337" s="155">
        <f t="shared" si="990"/>
        <v>41538</v>
      </c>
      <c r="C6337" s="148">
        <f t="shared" si="981"/>
        <v>2013</v>
      </c>
      <c r="D6337" s="148">
        <f t="shared" si="982"/>
        <v>9</v>
      </c>
      <c r="E6337" s="152">
        <v>20</v>
      </c>
      <c r="F6337" s="153">
        <v>0</v>
      </c>
      <c r="G6337" s="154">
        <v>923.07899999999995</v>
      </c>
      <c r="H6337" s="154">
        <v>0</v>
      </c>
      <c r="I6337" s="154">
        <v>937.98500000000001</v>
      </c>
      <c r="J6337" s="151">
        <v>0</v>
      </c>
      <c r="K6337" s="149">
        <f t="shared" si="983"/>
        <v>1861.0639999999999</v>
      </c>
      <c r="L6337" s="148">
        <v>0</v>
      </c>
      <c r="M6337" s="148">
        <v>258.54300000000001</v>
      </c>
      <c r="N6337" s="148">
        <v>0</v>
      </c>
      <c r="O6337" s="148">
        <v>208.333</v>
      </c>
      <c r="P6337" s="148">
        <v>0</v>
      </c>
      <c r="Q6337" s="21">
        <f t="shared" si="984"/>
        <v>0</v>
      </c>
      <c r="R6337" s="21">
        <f t="shared" si="985"/>
        <v>826.56197100000009</v>
      </c>
      <c r="S6337" s="21">
        <f t="shared" si="986"/>
        <v>0</v>
      </c>
      <c r="T6337" s="21">
        <f t="shared" si="987"/>
        <v>661.66560800000002</v>
      </c>
      <c r="U6337" s="22">
        <f t="shared" si="988"/>
        <v>1488.2275790000001</v>
      </c>
      <c r="V6337" s="39">
        <f t="shared" si="989"/>
        <v>0.79966491157746333</v>
      </c>
    </row>
    <row r="6338" spans="1:22">
      <c r="A6338">
        <v>6333</v>
      </c>
      <c r="B6338" s="155">
        <f t="shared" si="990"/>
        <v>41538</v>
      </c>
      <c r="C6338" s="148">
        <f t="shared" si="981"/>
        <v>2013</v>
      </c>
      <c r="D6338" s="148">
        <f t="shared" si="982"/>
        <v>9</v>
      </c>
      <c r="E6338" s="152">
        <v>21</v>
      </c>
      <c r="F6338" s="153">
        <v>0</v>
      </c>
      <c r="G6338" s="154">
        <v>916.53599999999994</v>
      </c>
      <c r="H6338" s="154">
        <v>1.6870000000000001</v>
      </c>
      <c r="I6338" s="154">
        <v>943.30499999999995</v>
      </c>
      <c r="J6338" s="151">
        <v>0</v>
      </c>
      <c r="K6338" s="149">
        <f t="shared" si="983"/>
        <v>1861.5279999999998</v>
      </c>
      <c r="L6338" s="148">
        <v>0</v>
      </c>
      <c r="M6338" s="148">
        <v>256.00400000000002</v>
      </c>
      <c r="N6338" s="148">
        <v>3.9089999999999998</v>
      </c>
      <c r="O6338" s="148">
        <v>209.76900000000001</v>
      </c>
      <c r="P6338" s="148">
        <v>0</v>
      </c>
      <c r="Q6338" s="21">
        <f t="shared" si="984"/>
        <v>0</v>
      </c>
      <c r="R6338" s="21">
        <f t="shared" si="985"/>
        <v>818.44478800000013</v>
      </c>
      <c r="S6338" s="21">
        <f t="shared" si="986"/>
        <v>7.6264589999999997</v>
      </c>
      <c r="T6338" s="21">
        <f t="shared" si="987"/>
        <v>666.22634400000004</v>
      </c>
      <c r="U6338" s="22">
        <f t="shared" si="988"/>
        <v>1492.297591</v>
      </c>
      <c r="V6338" s="39">
        <f t="shared" si="989"/>
        <v>0.80165197139124422</v>
      </c>
    </row>
    <row r="6339" spans="1:22">
      <c r="A6339">
        <v>6334</v>
      </c>
      <c r="B6339" s="155">
        <f t="shared" si="990"/>
        <v>41538</v>
      </c>
      <c r="C6339" s="148">
        <f t="shared" si="981"/>
        <v>2013</v>
      </c>
      <c r="D6339" s="148">
        <f t="shared" si="982"/>
        <v>9</v>
      </c>
      <c r="E6339" s="152">
        <v>22</v>
      </c>
      <c r="F6339" s="153">
        <v>0</v>
      </c>
      <c r="G6339" s="154">
        <v>920.77499999999998</v>
      </c>
      <c r="H6339" s="154">
        <v>0</v>
      </c>
      <c r="I6339" s="154">
        <v>938.11300000000006</v>
      </c>
      <c r="J6339" s="151">
        <v>0</v>
      </c>
      <c r="K6339" s="149">
        <f t="shared" si="983"/>
        <v>1858.8879999999999</v>
      </c>
      <c r="L6339" s="148">
        <v>0</v>
      </c>
      <c r="M6339" s="148">
        <v>256.31299999999999</v>
      </c>
      <c r="N6339" s="148">
        <v>0</v>
      </c>
      <c r="O6339" s="148">
        <v>208.45699999999999</v>
      </c>
      <c r="P6339" s="148">
        <v>0</v>
      </c>
      <c r="Q6339" s="21">
        <f t="shared" si="984"/>
        <v>0</v>
      </c>
      <c r="R6339" s="21">
        <f t="shared" si="985"/>
        <v>819.43266099999994</v>
      </c>
      <c r="S6339" s="21">
        <f t="shared" si="986"/>
        <v>0</v>
      </c>
      <c r="T6339" s="21">
        <f t="shared" si="987"/>
        <v>662.05943200000002</v>
      </c>
      <c r="U6339" s="22">
        <f t="shared" si="988"/>
        <v>1481.4920929999998</v>
      </c>
      <c r="V6339" s="39">
        <f t="shared" si="989"/>
        <v>0.79697759789723743</v>
      </c>
    </row>
    <row r="6340" spans="1:22">
      <c r="A6340">
        <v>6335</v>
      </c>
      <c r="B6340" s="155">
        <f t="shared" si="990"/>
        <v>41538</v>
      </c>
      <c r="C6340" s="148">
        <f t="shared" si="981"/>
        <v>2013</v>
      </c>
      <c r="D6340" s="148">
        <f t="shared" si="982"/>
        <v>9</v>
      </c>
      <c r="E6340" s="152">
        <v>23</v>
      </c>
      <c r="F6340" s="153">
        <v>0</v>
      </c>
      <c r="G6340" s="154">
        <v>915.94799999999998</v>
      </c>
      <c r="H6340" s="154">
        <v>0</v>
      </c>
      <c r="I6340" s="154">
        <v>882.28700000000003</v>
      </c>
      <c r="J6340" s="151">
        <v>0</v>
      </c>
      <c r="K6340" s="149">
        <f t="shared" si="983"/>
        <v>1798.2350000000001</v>
      </c>
      <c r="L6340" s="148">
        <v>0</v>
      </c>
      <c r="M6340" s="148">
        <v>253.08199999999999</v>
      </c>
      <c r="N6340" s="148">
        <v>0</v>
      </c>
      <c r="O6340" s="148">
        <v>192.393</v>
      </c>
      <c r="P6340" s="148">
        <v>0</v>
      </c>
      <c r="Q6340" s="21">
        <f t="shared" si="984"/>
        <v>0</v>
      </c>
      <c r="R6340" s="21">
        <f t="shared" si="985"/>
        <v>809.10315400000002</v>
      </c>
      <c r="S6340" s="21">
        <f t="shared" si="986"/>
        <v>0</v>
      </c>
      <c r="T6340" s="21">
        <f t="shared" si="987"/>
        <v>611.04016799999999</v>
      </c>
      <c r="U6340" s="22">
        <f t="shared" si="988"/>
        <v>1420.1433219999999</v>
      </c>
      <c r="V6340" s="39">
        <f t="shared" si="989"/>
        <v>0.78974289900930628</v>
      </c>
    </row>
    <row r="6341" spans="1:22">
      <c r="A6341">
        <v>6336</v>
      </c>
      <c r="B6341" s="155">
        <f t="shared" si="990"/>
        <v>41538</v>
      </c>
      <c r="C6341" s="148">
        <f t="shared" si="981"/>
        <v>2013</v>
      </c>
      <c r="D6341" s="148">
        <f t="shared" si="982"/>
        <v>9</v>
      </c>
      <c r="E6341" s="152">
        <v>24</v>
      </c>
      <c r="F6341" s="153">
        <v>0</v>
      </c>
      <c r="G6341" s="154">
        <v>1148.4490000000001</v>
      </c>
      <c r="H6341" s="154">
        <v>2.5999999999999999E-2</v>
      </c>
      <c r="I6341" s="154">
        <v>826.173</v>
      </c>
      <c r="J6341" s="151">
        <v>0</v>
      </c>
      <c r="K6341" s="149">
        <f t="shared" si="983"/>
        <v>1974.6480000000001</v>
      </c>
      <c r="L6341" s="148">
        <v>0</v>
      </c>
      <c r="M6341" s="148">
        <v>314.41199999999998</v>
      </c>
      <c r="N6341" s="148">
        <v>0.315</v>
      </c>
      <c r="O6341" s="148">
        <v>179.59200000000001</v>
      </c>
      <c r="P6341" s="148">
        <v>0</v>
      </c>
      <c r="Q6341" s="21">
        <f t="shared" si="984"/>
        <v>0</v>
      </c>
      <c r="R6341" s="21">
        <f t="shared" si="985"/>
        <v>1005.175164</v>
      </c>
      <c r="S6341" s="21">
        <f t="shared" si="986"/>
        <v>0.61456500000000003</v>
      </c>
      <c r="T6341" s="21">
        <f t="shared" si="987"/>
        <v>570.3841920000001</v>
      </c>
      <c r="U6341" s="22">
        <f t="shared" si="988"/>
        <v>1576.1739210000001</v>
      </c>
      <c r="V6341" s="39">
        <f t="shared" si="989"/>
        <v>0.79820500717089826</v>
      </c>
    </row>
    <row r="6342" spans="1:22">
      <c r="A6342">
        <v>6337</v>
      </c>
      <c r="B6342" s="155">
        <f t="shared" si="990"/>
        <v>41539</v>
      </c>
      <c r="C6342" s="148">
        <f t="shared" si="981"/>
        <v>2013</v>
      </c>
      <c r="D6342" s="148">
        <f t="shared" si="982"/>
        <v>9</v>
      </c>
      <c r="E6342" s="152">
        <v>1</v>
      </c>
      <c r="F6342" s="153">
        <v>0</v>
      </c>
      <c r="G6342" s="154">
        <v>865.11699999999996</v>
      </c>
      <c r="H6342" s="154">
        <v>0</v>
      </c>
      <c r="I6342" s="154">
        <v>741.31100000000004</v>
      </c>
      <c r="J6342" s="151">
        <v>0</v>
      </c>
      <c r="K6342" s="149">
        <f t="shared" si="983"/>
        <v>1606.4279999999999</v>
      </c>
      <c r="L6342" s="148">
        <v>0</v>
      </c>
      <c r="M6342" s="148">
        <v>243.82300000000001</v>
      </c>
      <c r="N6342" s="148">
        <v>0</v>
      </c>
      <c r="O6342" s="148">
        <v>169.89699999999999</v>
      </c>
      <c r="P6342" s="148">
        <v>0</v>
      </c>
      <c r="Q6342" s="21">
        <f t="shared" si="984"/>
        <v>0</v>
      </c>
      <c r="R6342" s="21">
        <f t="shared" si="985"/>
        <v>779.50213100000008</v>
      </c>
      <c r="S6342" s="21">
        <f t="shared" si="986"/>
        <v>0</v>
      </c>
      <c r="T6342" s="21">
        <f t="shared" si="987"/>
        <v>539.59287199999994</v>
      </c>
      <c r="U6342" s="22">
        <f t="shared" si="988"/>
        <v>1319.0950029999999</v>
      </c>
      <c r="V6342" s="39">
        <f t="shared" si="989"/>
        <v>0.82113546514378488</v>
      </c>
    </row>
    <row r="6343" spans="1:22">
      <c r="A6343">
        <v>6338</v>
      </c>
      <c r="B6343" s="155">
        <f t="shared" si="990"/>
        <v>41539</v>
      </c>
      <c r="C6343" s="148">
        <f t="shared" ref="C6343:C6406" si="991">YEAR(B6343)</f>
        <v>2013</v>
      </c>
      <c r="D6343" s="148">
        <f t="shared" ref="D6343:D6406" si="992">MONTH(B6343)</f>
        <v>9</v>
      </c>
      <c r="E6343" s="152">
        <v>2</v>
      </c>
      <c r="F6343" s="153">
        <v>0</v>
      </c>
      <c r="G6343" s="154">
        <v>883.96100000000001</v>
      </c>
      <c r="H6343" s="154">
        <v>0</v>
      </c>
      <c r="I6343" s="154">
        <v>721.61599999999999</v>
      </c>
      <c r="J6343" s="151">
        <v>0</v>
      </c>
      <c r="K6343" s="149">
        <f t="shared" ref="K6343:K6406" si="993">SUM(F6343:J6343)</f>
        <v>1605.577</v>
      </c>
      <c r="L6343" s="148">
        <v>0</v>
      </c>
      <c r="M6343" s="148">
        <v>247.27600000000001</v>
      </c>
      <c r="N6343" s="148">
        <v>0</v>
      </c>
      <c r="O6343" s="148">
        <v>162.726</v>
      </c>
      <c r="P6343" s="148">
        <v>0</v>
      </c>
      <c r="Q6343" s="21">
        <f t="shared" ref="Q6343:Q6406" si="994">+$Q$2*L6343</f>
        <v>0</v>
      </c>
      <c r="R6343" s="21">
        <f t="shared" ref="R6343:R6406" si="995">+$R$2*M6343</f>
        <v>790.54137200000002</v>
      </c>
      <c r="S6343" s="21">
        <f t="shared" ref="S6343:S6406" si="996">+$S$2*N6343</f>
        <v>0</v>
      </c>
      <c r="T6343" s="21">
        <f t="shared" ref="T6343:T6406" si="997">+$T$2*O6343</f>
        <v>516.81777599999998</v>
      </c>
      <c r="U6343" s="22">
        <f t="shared" ref="U6343:U6406" si="998">SUM(Q6343:T6343)</f>
        <v>1307.359148</v>
      </c>
      <c r="V6343" s="39">
        <f t="shared" ref="V6343:V6406" si="999">+U6343/K6343</f>
        <v>0.81426125810222738</v>
      </c>
    </row>
    <row r="6344" spans="1:22">
      <c r="A6344">
        <v>6339</v>
      </c>
      <c r="B6344" s="155">
        <f t="shared" si="990"/>
        <v>41539</v>
      </c>
      <c r="C6344" s="148">
        <f t="shared" si="991"/>
        <v>2013</v>
      </c>
      <c r="D6344" s="148">
        <f t="shared" si="992"/>
        <v>9</v>
      </c>
      <c r="E6344" s="152">
        <v>3</v>
      </c>
      <c r="F6344" s="153">
        <v>0</v>
      </c>
      <c r="G6344" s="154">
        <v>598.74</v>
      </c>
      <c r="H6344" s="154">
        <v>0.29399999999999998</v>
      </c>
      <c r="I6344" s="154">
        <v>726.31500000000005</v>
      </c>
      <c r="J6344" s="151">
        <v>0</v>
      </c>
      <c r="K6344" s="149">
        <f t="shared" si="993"/>
        <v>1325.3490000000002</v>
      </c>
      <c r="L6344" s="148">
        <v>0</v>
      </c>
      <c r="M6344" s="148">
        <v>173.161</v>
      </c>
      <c r="N6344" s="148">
        <v>2.61</v>
      </c>
      <c r="O6344" s="148">
        <v>164.68299999999999</v>
      </c>
      <c r="P6344" s="148">
        <v>0</v>
      </c>
      <c r="Q6344" s="21">
        <f t="shared" si="994"/>
        <v>0</v>
      </c>
      <c r="R6344" s="21">
        <f t="shared" si="995"/>
        <v>553.59571700000004</v>
      </c>
      <c r="S6344" s="21">
        <f t="shared" si="996"/>
        <v>5.0921099999999999</v>
      </c>
      <c r="T6344" s="21">
        <f t="shared" si="997"/>
        <v>523.03320800000006</v>
      </c>
      <c r="U6344" s="22">
        <f t="shared" si="998"/>
        <v>1081.721035</v>
      </c>
      <c r="V6344" s="39">
        <f t="shared" si="999"/>
        <v>0.81617825568963343</v>
      </c>
    </row>
    <row r="6345" spans="1:22">
      <c r="A6345">
        <v>6340</v>
      </c>
      <c r="B6345" s="155">
        <f t="shared" si="990"/>
        <v>41539</v>
      </c>
      <c r="C6345" s="148">
        <f t="shared" si="991"/>
        <v>2013</v>
      </c>
      <c r="D6345" s="148">
        <f t="shared" si="992"/>
        <v>9</v>
      </c>
      <c r="E6345" s="152">
        <v>4</v>
      </c>
      <c r="F6345" s="153">
        <v>0</v>
      </c>
      <c r="G6345" s="154">
        <v>526.11599999999999</v>
      </c>
      <c r="H6345" s="154">
        <v>0</v>
      </c>
      <c r="I6345" s="154">
        <v>727.98099999999999</v>
      </c>
      <c r="J6345" s="151">
        <v>0</v>
      </c>
      <c r="K6345" s="149">
        <f t="shared" si="993"/>
        <v>1254.097</v>
      </c>
      <c r="L6345" s="148">
        <v>0</v>
      </c>
      <c r="M6345" s="148">
        <v>157.75200000000001</v>
      </c>
      <c r="N6345" s="148">
        <v>0</v>
      </c>
      <c r="O6345" s="148">
        <v>166.024</v>
      </c>
      <c r="P6345" s="148">
        <v>0</v>
      </c>
      <c r="Q6345" s="21">
        <f t="shared" si="994"/>
        <v>0</v>
      </c>
      <c r="R6345" s="21">
        <f t="shared" si="995"/>
        <v>504.33314400000006</v>
      </c>
      <c r="S6345" s="21">
        <f t="shared" si="996"/>
        <v>0</v>
      </c>
      <c r="T6345" s="21">
        <f t="shared" si="997"/>
        <v>527.29222400000003</v>
      </c>
      <c r="U6345" s="22">
        <f t="shared" si="998"/>
        <v>1031.625368</v>
      </c>
      <c r="V6345" s="39">
        <f t="shared" si="999"/>
        <v>0.82260412711297448</v>
      </c>
    </row>
    <row r="6346" spans="1:22">
      <c r="A6346">
        <v>6341</v>
      </c>
      <c r="B6346" s="155">
        <f t="shared" si="990"/>
        <v>41539</v>
      </c>
      <c r="C6346" s="148">
        <f t="shared" si="991"/>
        <v>2013</v>
      </c>
      <c r="D6346" s="148">
        <f t="shared" si="992"/>
        <v>9</v>
      </c>
      <c r="E6346" s="152">
        <v>5</v>
      </c>
      <c r="F6346" s="153">
        <v>0</v>
      </c>
      <c r="G6346" s="154">
        <v>703.11500000000001</v>
      </c>
      <c r="H6346" s="154">
        <v>0</v>
      </c>
      <c r="I6346" s="154">
        <v>731.38800000000003</v>
      </c>
      <c r="J6346" s="151">
        <v>0</v>
      </c>
      <c r="K6346" s="149">
        <f t="shared" si="993"/>
        <v>1434.5030000000002</v>
      </c>
      <c r="L6346" s="148">
        <v>0</v>
      </c>
      <c r="M6346" s="148">
        <v>206.97399999999999</v>
      </c>
      <c r="N6346" s="148">
        <v>0</v>
      </c>
      <c r="O6346" s="148">
        <v>165.959</v>
      </c>
      <c r="P6346" s="148">
        <v>0</v>
      </c>
      <c r="Q6346" s="21">
        <f t="shared" si="994"/>
        <v>0</v>
      </c>
      <c r="R6346" s="21">
        <f t="shared" si="995"/>
        <v>661.69587799999999</v>
      </c>
      <c r="S6346" s="21">
        <f t="shared" si="996"/>
        <v>0</v>
      </c>
      <c r="T6346" s="21">
        <f t="shared" si="997"/>
        <v>527.08578399999999</v>
      </c>
      <c r="U6346" s="22">
        <f t="shared" si="998"/>
        <v>1188.7816619999999</v>
      </c>
      <c r="V6346" s="39">
        <f t="shared" si="999"/>
        <v>0.82870629200496604</v>
      </c>
    </row>
    <row r="6347" spans="1:22">
      <c r="A6347">
        <v>6342</v>
      </c>
      <c r="B6347" s="155">
        <f t="shared" si="990"/>
        <v>41539</v>
      </c>
      <c r="C6347" s="148">
        <f t="shared" si="991"/>
        <v>2013</v>
      </c>
      <c r="D6347" s="148">
        <f t="shared" si="992"/>
        <v>9</v>
      </c>
      <c r="E6347" s="152">
        <v>6</v>
      </c>
      <c r="F6347" s="153">
        <v>0</v>
      </c>
      <c r="G6347" s="154">
        <v>774.07600000000002</v>
      </c>
      <c r="H6347" s="154">
        <v>0</v>
      </c>
      <c r="I6347" s="154">
        <v>732.90700000000004</v>
      </c>
      <c r="J6347" s="151">
        <v>0</v>
      </c>
      <c r="K6347" s="149">
        <f t="shared" si="993"/>
        <v>1506.9830000000002</v>
      </c>
      <c r="L6347" s="148">
        <v>0</v>
      </c>
      <c r="M6347" s="148">
        <v>226.55099999999999</v>
      </c>
      <c r="N6347" s="148">
        <v>0</v>
      </c>
      <c r="O6347" s="148">
        <v>166.459</v>
      </c>
      <c r="P6347" s="148">
        <v>0</v>
      </c>
      <c r="Q6347" s="21">
        <f t="shared" si="994"/>
        <v>0</v>
      </c>
      <c r="R6347" s="21">
        <f t="shared" si="995"/>
        <v>724.283547</v>
      </c>
      <c r="S6347" s="21">
        <f t="shared" si="996"/>
        <v>0</v>
      </c>
      <c r="T6347" s="21">
        <f t="shared" si="997"/>
        <v>528.67378400000007</v>
      </c>
      <c r="U6347" s="22">
        <f t="shared" si="998"/>
        <v>1252.9573310000001</v>
      </c>
      <c r="V6347" s="39">
        <f t="shared" si="999"/>
        <v>0.83143428359842142</v>
      </c>
    </row>
    <row r="6348" spans="1:22">
      <c r="A6348">
        <v>6343</v>
      </c>
      <c r="B6348" s="155">
        <f t="shared" si="990"/>
        <v>41539</v>
      </c>
      <c r="C6348" s="148">
        <f t="shared" si="991"/>
        <v>2013</v>
      </c>
      <c r="D6348" s="148">
        <f t="shared" si="992"/>
        <v>9</v>
      </c>
      <c r="E6348" s="152">
        <v>7</v>
      </c>
      <c r="F6348" s="153">
        <v>0</v>
      </c>
      <c r="G6348" s="154">
        <v>755.82899999999995</v>
      </c>
      <c r="H6348" s="154">
        <v>0</v>
      </c>
      <c r="I6348" s="154">
        <v>736.19600000000003</v>
      </c>
      <c r="J6348" s="151">
        <v>0</v>
      </c>
      <c r="K6348" s="149">
        <f t="shared" si="993"/>
        <v>1492.0250000000001</v>
      </c>
      <c r="L6348" s="148">
        <v>0</v>
      </c>
      <c r="M6348" s="148">
        <v>224.845</v>
      </c>
      <c r="N6348" s="148">
        <v>0</v>
      </c>
      <c r="O6348" s="148">
        <v>166.065</v>
      </c>
      <c r="P6348" s="148">
        <v>0</v>
      </c>
      <c r="Q6348" s="21">
        <f t="shared" si="994"/>
        <v>0</v>
      </c>
      <c r="R6348" s="21">
        <f t="shared" si="995"/>
        <v>718.82946500000003</v>
      </c>
      <c r="S6348" s="21">
        <f t="shared" si="996"/>
        <v>0</v>
      </c>
      <c r="T6348" s="21">
        <f t="shared" si="997"/>
        <v>527.42244000000005</v>
      </c>
      <c r="U6348" s="22">
        <f t="shared" si="998"/>
        <v>1246.2519050000001</v>
      </c>
      <c r="V6348" s="39">
        <f t="shared" si="999"/>
        <v>0.83527548466010959</v>
      </c>
    </row>
    <row r="6349" spans="1:22">
      <c r="A6349">
        <v>6344</v>
      </c>
      <c r="B6349" s="155">
        <f t="shared" si="990"/>
        <v>41539</v>
      </c>
      <c r="C6349" s="148">
        <f t="shared" si="991"/>
        <v>2013</v>
      </c>
      <c r="D6349" s="148">
        <f t="shared" si="992"/>
        <v>9</v>
      </c>
      <c r="E6349" s="152">
        <v>8</v>
      </c>
      <c r="F6349" s="153">
        <v>0</v>
      </c>
      <c r="G6349" s="154">
        <v>768.74099999999999</v>
      </c>
      <c r="H6349" s="154">
        <v>0</v>
      </c>
      <c r="I6349" s="154">
        <v>646.51</v>
      </c>
      <c r="J6349" s="151">
        <v>0</v>
      </c>
      <c r="K6349" s="149">
        <f t="shared" si="993"/>
        <v>1415.251</v>
      </c>
      <c r="L6349" s="148">
        <v>0</v>
      </c>
      <c r="M6349" s="148">
        <v>224.02600000000001</v>
      </c>
      <c r="N6349" s="148">
        <v>0</v>
      </c>
      <c r="O6349" s="148">
        <v>146.96199999999999</v>
      </c>
      <c r="P6349" s="148">
        <v>0</v>
      </c>
      <c r="Q6349" s="21">
        <f t="shared" si="994"/>
        <v>0</v>
      </c>
      <c r="R6349" s="21">
        <f t="shared" si="995"/>
        <v>716.21112200000005</v>
      </c>
      <c r="S6349" s="21">
        <f t="shared" si="996"/>
        <v>0</v>
      </c>
      <c r="T6349" s="21">
        <f t="shared" si="997"/>
        <v>466.75131199999998</v>
      </c>
      <c r="U6349" s="22">
        <f t="shared" si="998"/>
        <v>1182.962434</v>
      </c>
      <c r="V6349" s="39">
        <f t="shared" si="999"/>
        <v>0.83586758391267701</v>
      </c>
    </row>
    <row r="6350" spans="1:22">
      <c r="A6350">
        <v>6345</v>
      </c>
      <c r="B6350" s="155">
        <f t="shared" si="990"/>
        <v>41539</v>
      </c>
      <c r="C6350" s="148">
        <f t="shared" si="991"/>
        <v>2013</v>
      </c>
      <c r="D6350" s="148">
        <f t="shared" si="992"/>
        <v>9</v>
      </c>
      <c r="E6350" s="152">
        <v>9</v>
      </c>
      <c r="F6350" s="153">
        <v>0</v>
      </c>
      <c r="G6350" s="154">
        <v>771.577</v>
      </c>
      <c r="H6350" s="154">
        <v>0.51100000000000001</v>
      </c>
      <c r="I6350" s="154">
        <v>458.05099999999999</v>
      </c>
      <c r="J6350" s="151">
        <v>0</v>
      </c>
      <c r="K6350" s="149">
        <f t="shared" si="993"/>
        <v>1230.1389999999999</v>
      </c>
      <c r="L6350" s="148">
        <v>0</v>
      </c>
      <c r="M6350" s="148">
        <v>224.50800000000001</v>
      </c>
      <c r="N6350" s="148">
        <v>10.583</v>
      </c>
      <c r="O6350" s="148">
        <v>117.152</v>
      </c>
      <c r="P6350" s="148">
        <v>0</v>
      </c>
      <c r="Q6350" s="21">
        <f t="shared" si="994"/>
        <v>0</v>
      </c>
      <c r="R6350" s="21">
        <f t="shared" si="995"/>
        <v>717.7520760000001</v>
      </c>
      <c r="S6350" s="21">
        <f t="shared" si="996"/>
        <v>20.647432999999999</v>
      </c>
      <c r="T6350" s="21">
        <f t="shared" si="997"/>
        <v>372.07475200000005</v>
      </c>
      <c r="U6350" s="22">
        <f t="shared" si="998"/>
        <v>1110.4742610000001</v>
      </c>
      <c r="V6350" s="39">
        <f t="shared" si="999"/>
        <v>0.90272258744743494</v>
      </c>
    </row>
    <row r="6351" spans="1:22">
      <c r="A6351">
        <v>6346</v>
      </c>
      <c r="B6351" s="155">
        <f t="shared" si="990"/>
        <v>41539</v>
      </c>
      <c r="C6351" s="148">
        <f t="shared" si="991"/>
        <v>2013</v>
      </c>
      <c r="D6351" s="148">
        <f t="shared" si="992"/>
        <v>9</v>
      </c>
      <c r="E6351" s="152">
        <v>10</v>
      </c>
      <c r="F6351" s="153">
        <v>0</v>
      </c>
      <c r="G6351" s="154">
        <v>770.49599999999998</v>
      </c>
      <c r="H6351" s="154">
        <v>2.1739999999999999</v>
      </c>
      <c r="I6351" s="154">
        <v>494.51499999999999</v>
      </c>
      <c r="J6351" s="151">
        <v>0</v>
      </c>
      <c r="K6351" s="149">
        <f t="shared" si="993"/>
        <v>1267.1849999999999</v>
      </c>
      <c r="L6351" s="148">
        <v>0</v>
      </c>
      <c r="M6351" s="148">
        <v>224.31899999999999</v>
      </c>
      <c r="N6351" s="148">
        <v>10.583</v>
      </c>
      <c r="O6351" s="148">
        <v>129.77600000000001</v>
      </c>
      <c r="P6351" s="148">
        <v>0</v>
      </c>
      <c r="Q6351" s="21">
        <f t="shared" si="994"/>
        <v>0</v>
      </c>
      <c r="R6351" s="21">
        <f t="shared" si="995"/>
        <v>717.14784299999997</v>
      </c>
      <c r="S6351" s="21">
        <f t="shared" si="996"/>
        <v>20.647432999999999</v>
      </c>
      <c r="T6351" s="21">
        <f t="shared" si="997"/>
        <v>412.16857600000003</v>
      </c>
      <c r="U6351" s="22">
        <f t="shared" si="998"/>
        <v>1149.9638519999999</v>
      </c>
      <c r="V6351" s="39">
        <f t="shared" si="999"/>
        <v>0.90749484250523793</v>
      </c>
    </row>
    <row r="6352" spans="1:22">
      <c r="A6352">
        <v>6347</v>
      </c>
      <c r="B6352" s="155">
        <f t="shared" si="990"/>
        <v>41539</v>
      </c>
      <c r="C6352" s="148">
        <f t="shared" si="991"/>
        <v>2013</v>
      </c>
      <c r="D6352" s="148">
        <f t="shared" si="992"/>
        <v>9</v>
      </c>
      <c r="E6352" s="152">
        <v>11</v>
      </c>
      <c r="F6352" s="153">
        <v>0</v>
      </c>
      <c r="G6352" s="154">
        <v>696.65300000000002</v>
      </c>
      <c r="H6352" s="154">
        <v>0</v>
      </c>
      <c r="I6352" s="154">
        <v>588.91099999999994</v>
      </c>
      <c r="J6352" s="151">
        <v>0</v>
      </c>
      <c r="K6352" s="149">
        <f t="shared" si="993"/>
        <v>1285.5639999999999</v>
      </c>
      <c r="L6352" s="148">
        <v>0</v>
      </c>
      <c r="M6352" s="148">
        <v>203.07400000000001</v>
      </c>
      <c r="N6352" s="148">
        <v>0</v>
      </c>
      <c r="O6352" s="148">
        <v>147.59100000000001</v>
      </c>
      <c r="P6352" s="148">
        <v>0</v>
      </c>
      <c r="Q6352" s="21">
        <f t="shared" si="994"/>
        <v>0</v>
      </c>
      <c r="R6352" s="21">
        <f t="shared" si="995"/>
        <v>649.22757800000011</v>
      </c>
      <c r="S6352" s="21">
        <f t="shared" si="996"/>
        <v>0</v>
      </c>
      <c r="T6352" s="21">
        <f t="shared" si="997"/>
        <v>468.74901600000004</v>
      </c>
      <c r="U6352" s="22">
        <f t="shared" si="998"/>
        <v>1117.9765940000002</v>
      </c>
      <c r="V6352" s="39">
        <f t="shared" si="999"/>
        <v>0.86963900202557032</v>
      </c>
    </row>
    <row r="6353" spans="1:22">
      <c r="A6353">
        <v>6348</v>
      </c>
      <c r="B6353" s="155">
        <f t="shared" si="990"/>
        <v>41539</v>
      </c>
      <c r="C6353" s="148">
        <f t="shared" si="991"/>
        <v>2013</v>
      </c>
      <c r="D6353" s="148">
        <f t="shared" si="992"/>
        <v>9</v>
      </c>
      <c r="E6353" s="152">
        <v>12</v>
      </c>
      <c r="F6353" s="153">
        <v>0</v>
      </c>
      <c r="G6353" s="154">
        <v>703.16300000000001</v>
      </c>
      <c r="H6353" s="154">
        <v>0</v>
      </c>
      <c r="I6353" s="154">
        <v>775.01800000000003</v>
      </c>
      <c r="J6353" s="151">
        <v>0</v>
      </c>
      <c r="K6353" s="149">
        <f t="shared" si="993"/>
        <v>1478.181</v>
      </c>
      <c r="L6353" s="148">
        <v>0</v>
      </c>
      <c r="M6353" s="148">
        <v>204.816</v>
      </c>
      <c r="N6353" s="148">
        <v>0</v>
      </c>
      <c r="O6353" s="148">
        <v>184.86699999999999</v>
      </c>
      <c r="P6353" s="148">
        <v>0</v>
      </c>
      <c r="Q6353" s="21">
        <f t="shared" si="994"/>
        <v>0</v>
      </c>
      <c r="R6353" s="21">
        <f t="shared" si="995"/>
        <v>654.79675199999997</v>
      </c>
      <c r="S6353" s="21">
        <f t="shared" si="996"/>
        <v>0</v>
      </c>
      <c r="T6353" s="21">
        <f t="shared" si="997"/>
        <v>587.13759200000004</v>
      </c>
      <c r="U6353" s="22">
        <f t="shared" si="998"/>
        <v>1241.934344</v>
      </c>
      <c r="V6353" s="39">
        <f t="shared" si="999"/>
        <v>0.84017745052872417</v>
      </c>
    </row>
    <row r="6354" spans="1:22">
      <c r="A6354">
        <v>6349</v>
      </c>
      <c r="B6354" s="155">
        <f t="shared" si="990"/>
        <v>41539</v>
      </c>
      <c r="C6354" s="148">
        <f t="shared" si="991"/>
        <v>2013</v>
      </c>
      <c r="D6354" s="148">
        <f t="shared" si="992"/>
        <v>9</v>
      </c>
      <c r="E6354" s="152">
        <v>13</v>
      </c>
      <c r="F6354" s="153">
        <v>0</v>
      </c>
      <c r="G6354" s="154">
        <v>776.904</v>
      </c>
      <c r="H6354" s="154">
        <v>0</v>
      </c>
      <c r="I6354" s="154">
        <v>843.27200000000005</v>
      </c>
      <c r="J6354" s="151">
        <v>0</v>
      </c>
      <c r="K6354" s="149">
        <f t="shared" si="993"/>
        <v>1620.1759999999999</v>
      </c>
      <c r="L6354" s="148">
        <v>0</v>
      </c>
      <c r="M6354" s="148">
        <v>226.953</v>
      </c>
      <c r="N6354" s="148">
        <v>0</v>
      </c>
      <c r="O6354" s="148">
        <v>196.19499999999999</v>
      </c>
      <c r="P6354" s="148">
        <v>0</v>
      </c>
      <c r="Q6354" s="21">
        <f t="shared" si="994"/>
        <v>0</v>
      </c>
      <c r="R6354" s="21">
        <f t="shared" si="995"/>
        <v>725.56874100000005</v>
      </c>
      <c r="S6354" s="21">
        <f t="shared" si="996"/>
        <v>0</v>
      </c>
      <c r="T6354" s="21">
        <f t="shared" si="997"/>
        <v>623.11532</v>
      </c>
      <c r="U6354" s="22">
        <f t="shared" si="998"/>
        <v>1348.6840609999999</v>
      </c>
      <c r="V6354" s="39">
        <f t="shared" si="999"/>
        <v>0.83243058840521034</v>
      </c>
    </row>
    <row r="6355" spans="1:22">
      <c r="A6355">
        <v>6350</v>
      </c>
      <c r="B6355" s="155">
        <f t="shared" si="990"/>
        <v>41539</v>
      </c>
      <c r="C6355" s="148">
        <f t="shared" si="991"/>
        <v>2013</v>
      </c>
      <c r="D6355" s="148">
        <f t="shared" si="992"/>
        <v>9</v>
      </c>
      <c r="E6355" s="152">
        <v>14</v>
      </c>
      <c r="F6355" s="153">
        <v>0</v>
      </c>
      <c r="G6355" s="154">
        <v>778.31200000000001</v>
      </c>
      <c r="H6355" s="154">
        <v>0</v>
      </c>
      <c r="I6355" s="154">
        <v>833.96199999999999</v>
      </c>
      <c r="J6355" s="151">
        <v>0</v>
      </c>
      <c r="K6355" s="149">
        <f t="shared" si="993"/>
        <v>1612.2739999999999</v>
      </c>
      <c r="L6355" s="148">
        <v>0</v>
      </c>
      <c r="M6355" s="148">
        <v>227.55799999999999</v>
      </c>
      <c r="N6355" s="148">
        <v>0</v>
      </c>
      <c r="O6355" s="148">
        <v>190.87899999999999</v>
      </c>
      <c r="P6355" s="148">
        <v>0</v>
      </c>
      <c r="Q6355" s="21">
        <f t="shared" si="994"/>
        <v>0</v>
      </c>
      <c r="R6355" s="21">
        <f t="shared" si="995"/>
        <v>727.502926</v>
      </c>
      <c r="S6355" s="21">
        <f t="shared" si="996"/>
        <v>0</v>
      </c>
      <c r="T6355" s="21">
        <f t="shared" si="997"/>
        <v>606.23170400000004</v>
      </c>
      <c r="U6355" s="22">
        <f t="shared" si="998"/>
        <v>1333.7346299999999</v>
      </c>
      <c r="V6355" s="39">
        <f t="shared" si="999"/>
        <v>0.82723819276376098</v>
      </c>
    </row>
    <row r="6356" spans="1:22">
      <c r="A6356">
        <v>6351</v>
      </c>
      <c r="B6356" s="155">
        <f t="shared" si="990"/>
        <v>41539</v>
      </c>
      <c r="C6356" s="148">
        <f t="shared" si="991"/>
        <v>2013</v>
      </c>
      <c r="D6356" s="148">
        <f t="shared" si="992"/>
        <v>9</v>
      </c>
      <c r="E6356" s="152">
        <v>15</v>
      </c>
      <c r="F6356" s="153">
        <v>0</v>
      </c>
      <c r="G6356" s="154">
        <v>779.62199999999996</v>
      </c>
      <c r="H6356" s="154">
        <v>0</v>
      </c>
      <c r="I6356" s="154">
        <v>797.70799999999997</v>
      </c>
      <c r="J6356" s="151">
        <v>0</v>
      </c>
      <c r="K6356" s="149">
        <f t="shared" si="993"/>
        <v>1577.33</v>
      </c>
      <c r="L6356" s="148">
        <v>0</v>
      </c>
      <c r="M6356" s="148">
        <v>227.84700000000001</v>
      </c>
      <c r="N6356" s="148">
        <v>0</v>
      </c>
      <c r="O6356" s="148">
        <v>179.29599999999999</v>
      </c>
      <c r="P6356" s="148">
        <v>0</v>
      </c>
      <c r="Q6356" s="21">
        <f t="shared" si="994"/>
        <v>0</v>
      </c>
      <c r="R6356" s="21">
        <f t="shared" si="995"/>
        <v>728.42685900000004</v>
      </c>
      <c r="S6356" s="21">
        <f t="shared" si="996"/>
        <v>0</v>
      </c>
      <c r="T6356" s="21">
        <f t="shared" si="997"/>
        <v>569.44409600000006</v>
      </c>
      <c r="U6356" s="22">
        <f t="shared" si="998"/>
        <v>1297.8709550000001</v>
      </c>
      <c r="V6356" s="39">
        <f t="shared" si="999"/>
        <v>0.82282778809760804</v>
      </c>
    </row>
    <row r="6357" spans="1:22">
      <c r="A6357">
        <v>6352</v>
      </c>
      <c r="B6357" s="155">
        <f t="shared" si="990"/>
        <v>41539</v>
      </c>
      <c r="C6357" s="148">
        <f t="shared" si="991"/>
        <v>2013</v>
      </c>
      <c r="D6357" s="148">
        <f t="shared" si="992"/>
        <v>9</v>
      </c>
      <c r="E6357" s="152">
        <v>16</v>
      </c>
      <c r="F6357" s="153">
        <v>0</v>
      </c>
      <c r="G6357" s="154">
        <v>779.77700000000004</v>
      </c>
      <c r="H6357" s="154">
        <v>0</v>
      </c>
      <c r="I6357" s="154">
        <v>820.63800000000003</v>
      </c>
      <c r="J6357" s="151">
        <v>0</v>
      </c>
      <c r="K6357" s="149">
        <f t="shared" si="993"/>
        <v>1600.415</v>
      </c>
      <c r="L6357" s="148">
        <v>0</v>
      </c>
      <c r="M6357" s="148">
        <v>227.80500000000001</v>
      </c>
      <c r="N6357" s="148">
        <v>0</v>
      </c>
      <c r="O6357" s="148">
        <v>184.999</v>
      </c>
      <c r="P6357" s="148">
        <v>0</v>
      </c>
      <c r="Q6357" s="21">
        <f t="shared" si="994"/>
        <v>0</v>
      </c>
      <c r="R6357" s="21">
        <f t="shared" si="995"/>
        <v>728.29258500000003</v>
      </c>
      <c r="S6357" s="21">
        <f t="shared" si="996"/>
        <v>0</v>
      </c>
      <c r="T6357" s="21">
        <f t="shared" si="997"/>
        <v>587.55682400000001</v>
      </c>
      <c r="U6357" s="22">
        <f t="shared" si="998"/>
        <v>1315.8494089999999</v>
      </c>
      <c r="V6357" s="39">
        <f t="shared" si="999"/>
        <v>0.82219262441304286</v>
      </c>
    </row>
    <row r="6358" spans="1:22">
      <c r="A6358">
        <v>6353</v>
      </c>
      <c r="B6358" s="155">
        <f t="shared" si="990"/>
        <v>41539</v>
      </c>
      <c r="C6358" s="148">
        <f t="shared" si="991"/>
        <v>2013</v>
      </c>
      <c r="D6358" s="148">
        <f t="shared" si="992"/>
        <v>9</v>
      </c>
      <c r="E6358" s="152">
        <v>17</v>
      </c>
      <c r="F6358" s="153">
        <v>0</v>
      </c>
      <c r="G6358" s="154">
        <v>704.93700000000001</v>
      </c>
      <c r="H6358" s="154">
        <v>9.6110000000000007</v>
      </c>
      <c r="I6358" s="154">
        <v>637.20899999999995</v>
      </c>
      <c r="J6358" s="151">
        <v>0</v>
      </c>
      <c r="K6358" s="149">
        <f t="shared" si="993"/>
        <v>1351.7570000000001</v>
      </c>
      <c r="L6358" s="148">
        <v>0</v>
      </c>
      <c r="M6358" s="148">
        <v>206.357</v>
      </c>
      <c r="N6358" s="148">
        <v>33.173999999999999</v>
      </c>
      <c r="O6358" s="148">
        <v>157.04300000000001</v>
      </c>
      <c r="P6358" s="148">
        <v>0</v>
      </c>
      <c r="Q6358" s="21">
        <f t="shared" si="994"/>
        <v>0</v>
      </c>
      <c r="R6358" s="21">
        <f t="shared" si="995"/>
        <v>659.72332900000004</v>
      </c>
      <c r="S6358" s="21">
        <f t="shared" si="996"/>
        <v>64.722474000000005</v>
      </c>
      <c r="T6358" s="21">
        <f t="shared" si="997"/>
        <v>498.76856800000007</v>
      </c>
      <c r="U6358" s="22">
        <f t="shared" si="998"/>
        <v>1223.214371</v>
      </c>
      <c r="V6358" s="39">
        <f t="shared" si="999"/>
        <v>0.90490699955687304</v>
      </c>
    </row>
    <row r="6359" spans="1:22">
      <c r="A6359">
        <v>6354</v>
      </c>
      <c r="B6359" s="155">
        <f t="shared" si="990"/>
        <v>41539</v>
      </c>
      <c r="C6359" s="148">
        <f t="shared" si="991"/>
        <v>2013</v>
      </c>
      <c r="D6359" s="148">
        <f t="shared" si="992"/>
        <v>9</v>
      </c>
      <c r="E6359" s="152">
        <v>18</v>
      </c>
      <c r="F6359" s="153">
        <v>0</v>
      </c>
      <c r="G6359" s="154">
        <v>774.62900000000002</v>
      </c>
      <c r="H6359" s="154">
        <v>0</v>
      </c>
      <c r="I6359" s="154">
        <v>652.64800000000002</v>
      </c>
      <c r="J6359" s="151">
        <v>0</v>
      </c>
      <c r="K6359" s="149">
        <f t="shared" si="993"/>
        <v>1427.277</v>
      </c>
      <c r="L6359" s="148">
        <v>0</v>
      </c>
      <c r="M6359" s="148">
        <v>225.37299999999999</v>
      </c>
      <c r="N6359" s="148">
        <v>0</v>
      </c>
      <c r="O6359" s="148">
        <v>147.75399999999999</v>
      </c>
      <c r="P6359" s="148">
        <v>0</v>
      </c>
      <c r="Q6359" s="21">
        <f t="shared" si="994"/>
        <v>0</v>
      </c>
      <c r="R6359" s="21">
        <f t="shared" si="995"/>
        <v>720.51748099999998</v>
      </c>
      <c r="S6359" s="21">
        <f t="shared" si="996"/>
        <v>0</v>
      </c>
      <c r="T6359" s="21">
        <f t="shared" si="997"/>
        <v>469.266704</v>
      </c>
      <c r="U6359" s="22">
        <f t="shared" si="998"/>
        <v>1189.784185</v>
      </c>
      <c r="V6359" s="39">
        <f t="shared" si="999"/>
        <v>0.8336042583184623</v>
      </c>
    </row>
    <row r="6360" spans="1:22">
      <c r="A6360">
        <v>6355</v>
      </c>
      <c r="B6360" s="155">
        <f t="shared" si="990"/>
        <v>41539</v>
      </c>
      <c r="C6360" s="148">
        <f t="shared" si="991"/>
        <v>2013</v>
      </c>
      <c r="D6360" s="148">
        <f t="shared" si="992"/>
        <v>9</v>
      </c>
      <c r="E6360" s="152">
        <v>19</v>
      </c>
      <c r="F6360" s="153">
        <v>0</v>
      </c>
      <c r="G6360" s="154">
        <v>702.68700000000001</v>
      </c>
      <c r="H6360" s="154">
        <v>0</v>
      </c>
      <c r="I6360" s="154">
        <v>764.673</v>
      </c>
      <c r="J6360" s="151">
        <v>0</v>
      </c>
      <c r="K6360" s="149">
        <f t="shared" si="993"/>
        <v>1467.3600000000001</v>
      </c>
      <c r="L6360" s="148">
        <v>0</v>
      </c>
      <c r="M6360" s="148">
        <v>205.03700000000001</v>
      </c>
      <c r="N6360" s="148">
        <v>0</v>
      </c>
      <c r="O6360" s="148">
        <v>176.553</v>
      </c>
      <c r="P6360" s="148">
        <v>0</v>
      </c>
      <c r="Q6360" s="21">
        <f t="shared" si="994"/>
        <v>0</v>
      </c>
      <c r="R6360" s="21">
        <f t="shared" si="995"/>
        <v>655.503289</v>
      </c>
      <c r="S6360" s="21">
        <f t="shared" si="996"/>
        <v>0</v>
      </c>
      <c r="T6360" s="21">
        <f t="shared" si="997"/>
        <v>560.73232800000005</v>
      </c>
      <c r="U6360" s="22">
        <f t="shared" si="998"/>
        <v>1216.235617</v>
      </c>
      <c r="V6360" s="39">
        <f t="shared" si="999"/>
        <v>0.82885973244466249</v>
      </c>
    </row>
    <row r="6361" spans="1:22">
      <c r="A6361">
        <v>6356</v>
      </c>
      <c r="B6361" s="155">
        <f t="shared" si="990"/>
        <v>41539</v>
      </c>
      <c r="C6361" s="148">
        <f t="shared" si="991"/>
        <v>2013</v>
      </c>
      <c r="D6361" s="148">
        <f t="shared" si="992"/>
        <v>9</v>
      </c>
      <c r="E6361" s="152">
        <v>20</v>
      </c>
      <c r="F6361" s="153">
        <v>0</v>
      </c>
      <c r="G6361" s="154">
        <v>722.428</v>
      </c>
      <c r="H6361" s="154">
        <v>0</v>
      </c>
      <c r="I6361" s="154">
        <v>926.745</v>
      </c>
      <c r="J6361" s="151">
        <v>0</v>
      </c>
      <c r="K6361" s="149">
        <f t="shared" si="993"/>
        <v>1649.173</v>
      </c>
      <c r="L6361" s="148">
        <v>0</v>
      </c>
      <c r="M6361" s="148">
        <v>209.18199999999999</v>
      </c>
      <c r="N6361" s="148">
        <v>0</v>
      </c>
      <c r="O6361" s="148">
        <v>217.13300000000001</v>
      </c>
      <c r="P6361" s="148">
        <v>0</v>
      </c>
      <c r="Q6361" s="21">
        <f t="shared" si="994"/>
        <v>0</v>
      </c>
      <c r="R6361" s="21">
        <f t="shared" si="995"/>
        <v>668.75485400000002</v>
      </c>
      <c r="S6361" s="21">
        <f t="shared" si="996"/>
        <v>0</v>
      </c>
      <c r="T6361" s="21">
        <f t="shared" si="997"/>
        <v>689.61440800000003</v>
      </c>
      <c r="U6361" s="22">
        <f t="shared" si="998"/>
        <v>1358.3692620000002</v>
      </c>
      <c r="V6361" s="39">
        <f t="shared" si="999"/>
        <v>0.82366693003099134</v>
      </c>
    </row>
    <row r="6362" spans="1:22">
      <c r="A6362">
        <v>6357</v>
      </c>
      <c r="B6362" s="155">
        <f t="shared" si="990"/>
        <v>41539</v>
      </c>
      <c r="C6362" s="148">
        <f t="shared" si="991"/>
        <v>2013</v>
      </c>
      <c r="D6362" s="148">
        <f t="shared" si="992"/>
        <v>9</v>
      </c>
      <c r="E6362" s="152">
        <v>21</v>
      </c>
      <c r="F6362" s="153">
        <v>0</v>
      </c>
      <c r="G6362" s="154">
        <v>816.048</v>
      </c>
      <c r="H6362" s="154">
        <v>0</v>
      </c>
      <c r="I6362" s="154">
        <v>1006.92</v>
      </c>
      <c r="J6362" s="151">
        <v>0</v>
      </c>
      <c r="K6362" s="149">
        <f t="shared" si="993"/>
        <v>1822.9679999999998</v>
      </c>
      <c r="L6362" s="148">
        <v>0</v>
      </c>
      <c r="M6362" s="148">
        <v>230.262</v>
      </c>
      <c r="N6362" s="148">
        <v>0</v>
      </c>
      <c r="O6362" s="148">
        <v>260.56599999999997</v>
      </c>
      <c r="P6362" s="148">
        <v>0</v>
      </c>
      <c r="Q6362" s="21">
        <f t="shared" si="994"/>
        <v>0</v>
      </c>
      <c r="R6362" s="21">
        <f t="shared" si="995"/>
        <v>736.14761399999998</v>
      </c>
      <c r="S6362" s="21">
        <f t="shared" si="996"/>
        <v>0</v>
      </c>
      <c r="T6362" s="21">
        <f t="shared" si="997"/>
        <v>827.55761599999994</v>
      </c>
      <c r="U6362" s="22">
        <f t="shared" si="998"/>
        <v>1563.70523</v>
      </c>
      <c r="V6362" s="39">
        <f t="shared" si="999"/>
        <v>0.85777985680494673</v>
      </c>
    </row>
    <row r="6363" spans="1:22">
      <c r="A6363">
        <v>6358</v>
      </c>
      <c r="B6363" s="155">
        <f t="shared" si="990"/>
        <v>41539</v>
      </c>
      <c r="C6363" s="148">
        <f t="shared" si="991"/>
        <v>2013</v>
      </c>
      <c r="D6363" s="148">
        <f t="shared" si="992"/>
        <v>9</v>
      </c>
      <c r="E6363" s="152">
        <v>22</v>
      </c>
      <c r="F6363" s="153">
        <v>0</v>
      </c>
      <c r="G6363" s="154">
        <v>873.60299999999995</v>
      </c>
      <c r="H6363" s="154">
        <v>0</v>
      </c>
      <c r="I6363" s="154">
        <v>1054.9690000000001</v>
      </c>
      <c r="J6363" s="151">
        <v>0</v>
      </c>
      <c r="K6363" s="149">
        <f t="shared" si="993"/>
        <v>1928.5720000000001</v>
      </c>
      <c r="L6363" s="148">
        <v>0</v>
      </c>
      <c r="M6363" s="148">
        <v>243.446</v>
      </c>
      <c r="N6363" s="148">
        <v>0</v>
      </c>
      <c r="O6363" s="148">
        <v>265.625</v>
      </c>
      <c r="P6363" s="148">
        <v>0</v>
      </c>
      <c r="Q6363" s="21">
        <f t="shared" si="994"/>
        <v>0</v>
      </c>
      <c r="R6363" s="21">
        <f t="shared" si="995"/>
        <v>778.29686200000003</v>
      </c>
      <c r="S6363" s="21">
        <f t="shared" si="996"/>
        <v>0</v>
      </c>
      <c r="T6363" s="21">
        <f t="shared" si="997"/>
        <v>843.625</v>
      </c>
      <c r="U6363" s="22">
        <f t="shared" si="998"/>
        <v>1621.9218620000001</v>
      </c>
      <c r="V6363" s="39">
        <f t="shared" si="999"/>
        <v>0.84099627185295656</v>
      </c>
    </row>
    <row r="6364" spans="1:22">
      <c r="A6364">
        <v>6359</v>
      </c>
      <c r="B6364" s="155">
        <f t="shared" si="990"/>
        <v>41539</v>
      </c>
      <c r="C6364" s="148">
        <f t="shared" si="991"/>
        <v>2013</v>
      </c>
      <c r="D6364" s="148">
        <f t="shared" si="992"/>
        <v>9</v>
      </c>
      <c r="E6364" s="152">
        <v>23</v>
      </c>
      <c r="F6364" s="153">
        <v>0</v>
      </c>
      <c r="G6364" s="154">
        <v>617.98599999999999</v>
      </c>
      <c r="H6364" s="154">
        <v>0</v>
      </c>
      <c r="I6364" s="154">
        <v>1064.607</v>
      </c>
      <c r="J6364" s="151">
        <v>0</v>
      </c>
      <c r="K6364" s="149">
        <f t="shared" si="993"/>
        <v>1682.5929999999998</v>
      </c>
      <c r="L6364" s="148">
        <v>0</v>
      </c>
      <c r="M6364" s="148">
        <v>177.22499999999999</v>
      </c>
      <c r="N6364" s="148">
        <v>0</v>
      </c>
      <c r="O6364" s="148">
        <v>280.185</v>
      </c>
      <c r="P6364" s="148">
        <v>0</v>
      </c>
      <c r="Q6364" s="21">
        <f t="shared" si="994"/>
        <v>0</v>
      </c>
      <c r="R6364" s="21">
        <f t="shared" si="995"/>
        <v>566.58832499999994</v>
      </c>
      <c r="S6364" s="21">
        <f t="shared" si="996"/>
        <v>0</v>
      </c>
      <c r="T6364" s="21">
        <f t="shared" si="997"/>
        <v>889.86756000000003</v>
      </c>
      <c r="U6364" s="22">
        <f t="shared" si="998"/>
        <v>1456.4558849999999</v>
      </c>
      <c r="V6364" s="39">
        <f t="shared" si="999"/>
        <v>0.86560201130041547</v>
      </c>
    </row>
    <row r="6365" spans="1:22">
      <c r="A6365">
        <v>6360</v>
      </c>
      <c r="B6365" s="155">
        <f t="shared" si="990"/>
        <v>41539</v>
      </c>
      <c r="C6365" s="148">
        <f t="shared" si="991"/>
        <v>2013</v>
      </c>
      <c r="D6365" s="148">
        <f t="shared" si="992"/>
        <v>9</v>
      </c>
      <c r="E6365" s="152">
        <v>24</v>
      </c>
      <c r="F6365" s="153">
        <v>0</v>
      </c>
      <c r="G6365" s="154">
        <v>347.65100000000001</v>
      </c>
      <c r="H6365" s="154">
        <v>0</v>
      </c>
      <c r="I6365" s="154">
        <v>1502.1959999999999</v>
      </c>
      <c r="J6365" s="151">
        <v>0</v>
      </c>
      <c r="K6365" s="149">
        <f t="shared" si="993"/>
        <v>1849.847</v>
      </c>
      <c r="L6365" s="148">
        <v>0</v>
      </c>
      <c r="M6365" s="148">
        <v>106.83</v>
      </c>
      <c r="N6365" s="148">
        <v>0</v>
      </c>
      <c r="O6365" s="148">
        <v>351.40800000000002</v>
      </c>
      <c r="P6365" s="148">
        <v>0</v>
      </c>
      <c r="Q6365" s="21">
        <f t="shared" si="994"/>
        <v>0</v>
      </c>
      <c r="R6365" s="21">
        <f t="shared" si="995"/>
        <v>341.53550999999999</v>
      </c>
      <c r="S6365" s="21">
        <f t="shared" si="996"/>
        <v>0</v>
      </c>
      <c r="T6365" s="21">
        <f t="shared" si="997"/>
        <v>1116.0718080000001</v>
      </c>
      <c r="U6365" s="22">
        <f t="shared" si="998"/>
        <v>1457.6073180000001</v>
      </c>
      <c r="V6365" s="39">
        <f t="shared" si="999"/>
        <v>0.78796101407305585</v>
      </c>
    </row>
    <row r="6366" spans="1:22">
      <c r="A6366">
        <v>6361</v>
      </c>
      <c r="B6366" s="155">
        <f t="shared" si="990"/>
        <v>41540</v>
      </c>
      <c r="C6366" s="148">
        <f t="shared" si="991"/>
        <v>2013</v>
      </c>
      <c r="D6366" s="148">
        <f t="shared" si="992"/>
        <v>9</v>
      </c>
      <c r="E6366" s="152">
        <v>1</v>
      </c>
      <c r="F6366" s="153">
        <v>0</v>
      </c>
      <c r="G6366" s="154">
        <v>654.56700000000001</v>
      </c>
      <c r="H6366" s="154">
        <v>0</v>
      </c>
      <c r="I6366" s="154">
        <v>788.36900000000003</v>
      </c>
      <c r="J6366" s="151">
        <v>0</v>
      </c>
      <c r="K6366" s="149">
        <f t="shared" si="993"/>
        <v>1442.9360000000001</v>
      </c>
      <c r="L6366" s="148">
        <v>0</v>
      </c>
      <c r="M6366" s="148">
        <v>186.25200000000001</v>
      </c>
      <c r="N6366" s="148">
        <v>0</v>
      </c>
      <c r="O6366" s="148">
        <v>184.28100000000001</v>
      </c>
      <c r="P6366" s="148">
        <v>0</v>
      </c>
      <c r="Q6366" s="21">
        <f t="shared" si="994"/>
        <v>0</v>
      </c>
      <c r="R6366" s="21">
        <f t="shared" si="995"/>
        <v>595.44764400000008</v>
      </c>
      <c r="S6366" s="21">
        <f t="shared" si="996"/>
        <v>0</v>
      </c>
      <c r="T6366" s="21">
        <f t="shared" si="997"/>
        <v>585.27645600000005</v>
      </c>
      <c r="U6366" s="22">
        <f t="shared" si="998"/>
        <v>1180.7241000000001</v>
      </c>
      <c r="V6366" s="39">
        <f t="shared" si="999"/>
        <v>0.81827891188521185</v>
      </c>
    </row>
    <row r="6367" spans="1:22">
      <c r="A6367">
        <v>6362</v>
      </c>
      <c r="B6367" s="155">
        <f t="shared" ref="B6367:B6430" si="1000">+B6343+1</f>
        <v>41540</v>
      </c>
      <c r="C6367" s="148">
        <f t="shared" si="991"/>
        <v>2013</v>
      </c>
      <c r="D6367" s="148">
        <f t="shared" si="992"/>
        <v>9</v>
      </c>
      <c r="E6367" s="152">
        <v>2</v>
      </c>
      <c r="F6367" s="153">
        <v>0</v>
      </c>
      <c r="G6367" s="154">
        <v>945.53499999999997</v>
      </c>
      <c r="H6367" s="154">
        <v>0</v>
      </c>
      <c r="I6367" s="154">
        <v>604.82600000000002</v>
      </c>
      <c r="J6367" s="151">
        <v>0</v>
      </c>
      <c r="K6367" s="149">
        <f t="shared" si="993"/>
        <v>1550.3609999999999</v>
      </c>
      <c r="L6367" s="148">
        <v>0</v>
      </c>
      <c r="M6367" s="148">
        <v>262.15899999999999</v>
      </c>
      <c r="N6367" s="148">
        <v>0</v>
      </c>
      <c r="O6367" s="148">
        <v>134.88300000000001</v>
      </c>
      <c r="P6367" s="148">
        <v>0</v>
      </c>
      <c r="Q6367" s="21">
        <f t="shared" si="994"/>
        <v>0</v>
      </c>
      <c r="R6367" s="21">
        <f t="shared" si="995"/>
        <v>838.12232299999994</v>
      </c>
      <c r="S6367" s="21">
        <f t="shared" si="996"/>
        <v>0</v>
      </c>
      <c r="T6367" s="21">
        <f t="shared" si="997"/>
        <v>428.38840800000003</v>
      </c>
      <c r="U6367" s="22">
        <f t="shared" si="998"/>
        <v>1266.5107309999999</v>
      </c>
      <c r="V6367" s="39">
        <f t="shared" si="999"/>
        <v>0.81691343564498842</v>
      </c>
    </row>
    <row r="6368" spans="1:22">
      <c r="A6368">
        <v>6363</v>
      </c>
      <c r="B6368" s="155">
        <f t="shared" si="1000"/>
        <v>41540</v>
      </c>
      <c r="C6368" s="148">
        <f t="shared" si="991"/>
        <v>2013</v>
      </c>
      <c r="D6368" s="148">
        <f t="shared" si="992"/>
        <v>9</v>
      </c>
      <c r="E6368" s="152">
        <v>3</v>
      </c>
      <c r="F6368" s="153">
        <v>0</v>
      </c>
      <c r="G6368" s="154">
        <v>656.14099999999996</v>
      </c>
      <c r="H6368" s="154">
        <v>0</v>
      </c>
      <c r="I6368" s="154">
        <v>596.03599999999994</v>
      </c>
      <c r="J6368" s="151">
        <v>0</v>
      </c>
      <c r="K6368" s="149">
        <f t="shared" si="993"/>
        <v>1252.1769999999999</v>
      </c>
      <c r="L6368" s="148">
        <v>0</v>
      </c>
      <c r="M6368" s="148">
        <v>186.494</v>
      </c>
      <c r="N6368" s="148">
        <v>0</v>
      </c>
      <c r="O6368" s="148">
        <v>130.72399999999999</v>
      </c>
      <c r="P6368" s="148">
        <v>0</v>
      </c>
      <c r="Q6368" s="21">
        <f t="shared" si="994"/>
        <v>0</v>
      </c>
      <c r="R6368" s="21">
        <f t="shared" si="995"/>
        <v>596.221318</v>
      </c>
      <c r="S6368" s="21">
        <f t="shared" si="996"/>
        <v>0</v>
      </c>
      <c r="T6368" s="21">
        <f t="shared" si="997"/>
        <v>415.17942399999998</v>
      </c>
      <c r="U6368" s="22">
        <f t="shared" si="998"/>
        <v>1011.400742</v>
      </c>
      <c r="V6368" s="39">
        <f t="shared" si="999"/>
        <v>0.80771387910814529</v>
      </c>
    </row>
    <row r="6369" spans="1:22">
      <c r="A6369">
        <v>6364</v>
      </c>
      <c r="B6369" s="155">
        <f t="shared" si="1000"/>
        <v>41540</v>
      </c>
      <c r="C6369" s="148">
        <f t="shared" si="991"/>
        <v>2013</v>
      </c>
      <c r="D6369" s="148">
        <f t="shared" si="992"/>
        <v>9</v>
      </c>
      <c r="E6369" s="152">
        <v>4</v>
      </c>
      <c r="F6369" s="153">
        <v>0</v>
      </c>
      <c r="G6369" s="154">
        <v>623.31399999999996</v>
      </c>
      <c r="H6369" s="154">
        <v>0</v>
      </c>
      <c r="I6369" s="154">
        <v>923.303</v>
      </c>
      <c r="J6369" s="151">
        <v>0</v>
      </c>
      <c r="K6369" s="149">
        <f t="shared" si="993"/>
        <v>1546.617</v>
      </c>
      <c r="L6369" s="148">
        <v>0</v>
      </c>
      <c r="M6369" s="148">
        <v>177.084</v>
      </c>
      <c r="N6369" s="148">
        <v>0</v>
      </c>
      <c r="O6369" s="148">
        <v>198.375</v>
      </c>
      <c r="P6369" s="148">
        <v>0</v>
      </c>
      <c r="Q6369" s="21">
        <f t="shared" si="994"/>
        <v>0</v>
      </c>
      <c r="R6369" s="21">
        <f t="shared" si="995"/>
        <v>566.13754800000004</v>
      </c>
      <c r="S6369" s="21">
        <f t="shared" si="996"/>
        <v>0</v>
      </c>
      <c r="T6369" s="21">
        <f t="shared" si="997"/>
        <v>630.03899999999999</v>
      </c>
      <c r="U6369" s="22">
        <f t="shared" si="998"/>
        <v>1196.1765479999999</v>
      </c>
      <c r="V6369" s="39">
        <f t="shared" si="999"/>
        <v>0.77341484543361405</v>
      </c>
    </row>
    <row r="6370" spans="1:22">
      <c r="A6370">
        <v>6365</v>
      </c>
      <c r="B6370" s="155">
        <f t="shared" si="1000"/>
        <v>41540</v>
      </c>
      <c r="C6370" s="148">
        <f t="shared" si="991"/>
        <v>2013</v>
      </c>
      <c r="D6370" s="148">
        <f t="shared" si="992"/>
        <v>9</v>
      </c>
      <c r="E6370" s="152">
        <v>5</v>
      </c>
      <c r="F6370" s="153">
        <v>0</v>
      </c>
      <c r="G6370" s="154">
        <v>623.24699999999996</v>
      </c>
      <c r="H6370" s="154">
        <v>0</v>
      </c>
      <c r="I6370" s="154">
        <v>819.52099999999996</v>
      </c>
      <c r="J6370" s="151">
        <v>0</v>
      </c>
      <c r="K6370" s="149">
        <f t="shared" si="993"/>
        <v>1442.768</v>
      </c>
      <c r="L6370" s="148">
        <v>0</v>
      </c>
      <c r="M6370" s="148">
        <v>177.02799999999999</v>
      </c>
      <c r="N6370" s="148">
        <v>0</v>
      </c>
      <c r="O6370" s="148">
        <v>180.37</v>
      </c>
      <c r="P6370" s="148">
        <v>0</v>
      </c>
      <c r="Q6370" s="21">
        <f t="shared" si="994"/>
        <v>0</v>
      </c>
      <c r="R6370" s="21">
        <f t="shared" si="995"/>
        <v>565.95851600000003</v>
      </c>
      <c r="S6370" s="21">
        <f t="shared" si="996"/>
        <v>0</v>
      </c>
      <c r="T6370" s="21">
        <f t="shared" si="997"/>
        <v>572.85512000000006</v>
      </c>
      <c r="U6370" s="22">
        <f t="shared" si="998"/>
        <v>1138.8136360000001</v>
      </c>
      <c r="V6370" s="39">
        <f t="shared" si="999"/>
        <v>0.78932554367715391</v>
      </c>
    </row>
    <row r="6371" spans="1:22">
      <c r="A6371">
        <v>6366</v>
      </c>
      <c r="B6371" s="155">
        <f t="shared" si="1000"/>
        <v>41540</v>
      </c>
      <c r="C6371" s="148">
        <f t="shared" si="991"/>
        <v>2013</v>
      </c>
      <c r="D6371" s="148">
        <f t="shared" si="992"/>
        <v>9</v>
      </c>
      <c r="E6371" s="152">
        <v>6</v>
      </c>
      <c r="F6371" s="153">
        <v>0</v>
      </c>
      <c r="G6371" s="154">
        <v>958.91399999999999</v>
      </c>
      <c r="H6371" s="154">
        <v>0</v>
      </c>
      <c r="I6371" s="154">
        <v>525.423</v>
      </c>
      <c r="J6371" s="151">
        <v>0</v>
      </c>
      <c r="K6371" s="149">
        <f t="shared" si="993"/>
        <v>1484.337</v>
      </c>
      <c r="L6371" s="148">
        <v>0</v>
      </c>
      <c r="M6371" s="148">
        <v>265.58800000000002</v>
      </c>
      <c r="N6371" s="148">
        <v>0</v>
      </c>
      <c r="O6371" s="148">
        <v>128.262</v>
      </c>
      <c r="P6371" s="148">
        <v>0</v>
      </c>
      <c r="Q6371" s="21">
        <f t="shared" si="994"/>
        <v>0</v>
      </c>
      <c r="R6371" s="21">
        <f t="shared" si="995"/>
        <v>849.08483600000011</v>
      </c>
      <c r="S6371" s="21">
        <f t="shared" si="996"/>
        <v>0</v>
      </c>
      <c r="T6371" s="21">
        <f t="shared" si="997"/>
        <v>407.36011200000002</v>
      </c>
      <c r="U6371" s="22">
        <f t="shared" si="998"/>
        <v>1256.4449480000001</v>
      </c>
      <c r="V6371" s="39">
        <f t="shared" si="999"/>
        <v>0.846468792464245</v>
      </c>
    </row>
    <row r="6372" spans="1:22">
      <c r="A6372">
        <v>6367</v>
      </c>
      <c r="B6372" s="155">
        <f t="shared" si="1000"/>
        <v>41540</v>
      </c>
      <c r="C6372" s="148">
        <f t="shared" si="991"/>
        <v>2013</v>
      </c>
      <c r="D6372" s="148">
        <f t="shared" si="992"/>
        <v>9</v>
      </c>
      <c r="E6372" s="152">
        <v>7</v>
      </c>
      <c r="F6372" s="153">
        <v>0</v>
      </c>
      <c r="G6372" s="154">
        <v>962.68700000000001</v>
      </c>
      <c r="H6372" s="154">
        <v>0</v>
      </c>
      <c r="I6372" s="154">
        <v>607.01099999999997</v>
      </c>
      <c r="J6372" s="151">
        <v>0</v>
      </c>
      <c r="K6372" s="149">
        <f t="shared" si="993"/>
        <v>1569.6979999999999</v>
      </c>
      <c r="L6372" s="148">
        <v>0</v>
      </c>
      <c r="M6372" s="148">
        <v>267.80799999999999</v>
      </c>
      <c r="N6372" s="148">
        <v>0</v>
      </c>
      <c r="O6372" s="148">
        <v>147.35900000000001</v>
      </c>
      <c r="P6372" s="148">
        <v>0</v>
      </c>
      <c r="Q6372" s="21">
        <f t="shared" si="994"/>
        <v>0</v>
      </c>
      <c r="R6372" s="21">
        <f t="shared" si="995"/>
        <v>856.18217600000003</v>
      </c>
      <c r="S6372" s="21">
        <f t="shared" si="996"/>
        <v>0</v>
      </c>
      <c r="T6372" s="21">
        <f t="shared" si="997"/>
        <v>468.01218400000005</v>
      </c>
      <c r="U6372" s="22">
        <f t="shared" si="998"/>
        <v>1324.19436</v>
      </c>
      <c r="V6372" s="39">
        <f t="shared" si="999"/>
        <v>0.84359816983903912</v>
      </c>
    </row>
    <row r="6373" spans="1:22">
      <c r="A6373">
        <v>6368</v>
      </c>
      <c r="B6373" s="155">
        <f t="shared" si="1000"/>
        <v>41540</v>
      </c>
      <c r="C6373" s="148">
        <f t="shared" si="991"/>
        <v>2013</v>
      </c>
      <c r="D6373" s="148">
        <f t="shared" si="992"/>
        <v>9</v>
      </c>
      <c r="E6373" s="152">
        <v>8</v>
      </c>
      <c r="F6373" s="153">
        <v>0</v>
      </c>
      <c r="G6373" s="154">
        <v>962.73500000000001</v>
      </c>
      <c r="H6373" s="154">
        <v>0</v>
      </c>
      <c r="I6373" s="154">
        <v>714.94600000000003</v>
      </c>
      <c r="J6373" s="151">
        <v>0</v>
      </c>
      <c r="K6373" s="149">
        <f t="shared" si="993"/>
        <v>1677.681</v>
      </c>
      <c r="L6373" s="148">
        <v>0</v>
      </c>
      <c r="M6373" s="148">
        <v>267.78800000000001</v>
      </c>
      <c r="N6373" s="148">
        <v>0</v>
      </c>
      <c r="O6373" s="148">
        <v>154.43</v>
      </c>
      <c r="P6373" s="148">
        <v>0</v>
      </c>
      <c r="Q6373" s="21">
        <f t="shared" si="994"/>
        <v>0</v>
      </c>
      <c r="R6373" s="21">
        <f t="shared" si="995"/>
        <v>856.11823600000002</v>
      </c>
      <c r="S6373" s="21">
        <f t="shared" si="996"/>
        <v>0</v>
      </c>
      <c r="T6373" s="21">
        <f t="shared" si="997"/>
        <v>490.46968000000004</v>
      </c>
      <c r="U6373" s="22">
        <f t="shared" si="998"/>
        <v>1346.587916</v>
      </c>
      <c r="V6373" s="39">
        <f t="shared" si="999"/>
        <v>0.80264836759789249</v>
      </c>
    </row>
    <row r="6374" spans="1:22">
      <c r="A6374">
        <v>6369</v>
      </c>
      <c r="B6374" s="155">
        <f t="shared" si="1000"/>
        <v>41540</v>
      </c>
      <c r="C6374" s="148">
        <f t="shared" si="991"/>
        <v>2013</v>
      </c>
      <c r="D6374" s="148">
        <f t="shared" si="992"/>
        <v>9</v>
      </c>
      <c r="E6374" s="152">
        <v>9</v>
      </c>
      <c r="F6374" s="153">
        <v>0</v>
      </c>
      <c r="G6374" s="154">
        <v>948.69799999999998</v>
      </c>
      <c r="H6374" s="154">
        <v>0</v>
      </c>
      <c r="I6374" s="154">
        <v>826.72699999999998</v>
      </c>
      <c r="J6374" s="151">
        <v>0</v>
      </c>
      <c r="K6374" s="149">
        <f t="shared" si="993"/>
        <v>1775.425</v>
      </c>
      <c r="L6374" s="148">
        <v>0</v>
      </c>
      <c r="M6374" s="148">
        <v>264.43099999999998</v>
      </c>
      <c r="N6374" s="148">
        <v>0</v>
      </c>
      <c r="O6374" s="148">
        <v>187.68100000000001</v>
      </c>
      <c r="P6374" s="148">
        <v>0</v>
      </c>
      <c r="Q6374" s="21">
        <f t="shared" si="994"/>
        <v>0</v>
      </c>
      <c r="R6374" s="21">
        <f t="shared" si="995"/>
        <v>845.38590699999997</v>
      </c>
      <c r="S6374" s="21">
        <f t="shared" si="996"/>
        <v>0</v>
      </c>
      <c r="T6374" s="21">
        <f t="shared" si="997"/>
        <v>596.07485600000007</v>
      </c>
      <c r="U6374" s="22">
        <f t="shared" si="998"/>
        <v>1441.460763</v>
      </c>
      <c r="V6374" s="39">
        <f t="shared" si="999"/>
        <v>0.81189617302899308</v>
      </c>
    </row>
    <row r="6375" spans="1:22">
      <c r="A6375">
        <v>6370</v>
      </c>
      <c r="B6375" s="155">
        <f t="shared" si="1000"/>
        <v>41540</v>
      </c>
      <c r="C6375" s="148">
        <f t="shared" si="991"/>
        <v>2013</v>
      </c>
      <c r="D6375" s="148">
        <f t="shared" si="992"/>
        <v>9</v>
      </c>
      <c r="E6375" s="152">
        <v>10</v>
      </c>
      <c r="F6375" s="153">
        <v>0</v>
      </c>
      <c r="G6375" s="154">
        <v>940.91</v>
      </c>
      <c r="H6375" s="154">
        <v>0</v>
      </c>
      <c r="I6375" s="154">
        <v>863.01499999999999</v>
      </c>
      <c r="J6375" s="151">
        <v>0</v>
      </c>
      <c r="K6375" s="149">
        <f t="shared" si="993"/>
        <v>1803.925</v>
      </c>
      <c r="L6375" s="148">
        <v>0</v>
      </c>
      <c r="M6375" s="148">
        <v>262.33499999999998</v>
      </c>
      <c r="N6375" s="148">
        <v>0</v>
      </c>
      <c r="O6375" s="148">
        <v>199.785</v>
      </c>
      <c r="P6375" s="148">
        <v>0</v>
      </c>
      <c r="Q6375" s="21">
        <f t="shared" si="994"/>
        <v>0</v>
      </c>
      <c r="R6375" s="21">
        <f t="shared" si="995"/>
        <v>838.68499499999996</v>
      </c>
      <c r="S6375" s="21">
        <f t="shared" si="996"/>
        <v>0</v>
      </c>
      <c r="T6375" s="21">
        <f t="shared" si="997"/>
        <v>634.51715999999999</v>
      </c>
      <c r="U6375" s="22">
        <f t="shared" si="998"/>
        <v>1473.2021549999999</v>
      </c>
      <c r="V6375" s="39">
        <f t="shared" si="999"/>
        <v>0.81666485857227988</v>
      </c>
    </row>
    <row r="6376" spans="1:22">
      <c r="A6376">
        <v>6371</v>
      </c>
      <c r="B6376" s="155">
        <f t="shared" si="1000"/>
        <v>41540</v>
      </c>
      <c r="C6376" s="148">
        <f t="shared" si="991"/>
        <v>2013</v>
      </c>
      <c r="D6376" s="148">
        <f t="shared" si="992"/>
        <v>9</v>
      </c>
      <c r="E6376" s="152">
        <v>11</v>
      </c>
      <c r="F6376" s="153">
        <v>0</v>
      </c>
      <c r="G6376" s="154">
        <v>948.53300000000002</v>
      </c>
      <c r="H6376" s="154">
        <v>0</v>
      </c>
      <c r="I6376" s="154">
        <v>878.55899999999997</v>
      </c>
      <c r="J6376" s="151">
        <v>0</v>
      </c>
      <c r="K6376" s="149">
        <f t="shared" si="993"/>
        <v>1827.0920000000001</v>
      </c>
      <c r="L6376" s="148">
        <v>0</v>
      </c>
      <c r="M6376" s="148">
        <v>264.358</v>
      </c>
      <c r="N6376" s="148">
        <v>0</v>
      </c>
      <c r="O6376" s="148">
        <v>205.375</v>
      </c>
      <c r="P6376" s="148">
        <v>0</v>
      </c>
      <c r="Q6376" s="21">
        <f t="shared" si="994"/>
        <v>0</v>
      </c>
      <c r="R6376" s="21">
        <f t="shared" si="995"/>
        <v>845.15252600000008</v>
      </c>
      <c r="S6376" s="21">
        <f t="shared" si="996"/>
        <v>0</v>
      </c>
      <c r="T6376" s="21">
        <f t="shared" si="997"/>
        <v>652.27100000000007</v>
      </c>
      <c r="U6376" s="22">
        <f t="shared" si="998"/>
        <v>1497.423526</v>
      </c>
      <c r="V6376" s="39">
        <f t="shared" si="999"/>
        <v>0.81956657136039124</v>
      </c>
    </row>
    <row r="6377" spans="1:22">
      <c r="A6377">
        <v>6372</v>
      </c>
      <c r="B6377" s="155">
        <f t="shared" si="1000"/>
        <v>41540</v>
      </c>
      <c r="C6377" s="148">
        <f t="shared" si="991"/>
        <v>2013</v>
      </c>
      <c r="D6377" s="148">
        <f t="shared" si="992"/>
        <v>9</v>
      </c>
      <c r="E6377" s="152">
        <v>12</v>
      </c>
      <c r="F6377" s="153">
        <v>0</v>
      </c>
      <c r="G6377" s="154">
        <v>948.46699999999998</v>
      </c>
      <c r="H6377" s="154">
        <v>0</v>
      </c>
      <c r="I6377" s="154">
        <v>891.654</v>
      </c>
      <c r="J6377" s="151">
        <v>0</v>
      </c>
      <c r="K6377" s="149">
        <f t="shared" si="993"/>
        <v>1840.1210000000001</v>
      </c>
      <c r="L6377" s="148">
        <v>0</v>
      </c>
      <c r="M6377" s="148">
        <v>264.505</v>
      </c>
      <c r="N6377" s="148">
        <v>0</v>
      </c>
      <c r="O6377" s="148">
        <v>212.017</v>
      </c>
      <c r="P6377" s="148">
        <v>0</v>
      </c>
      <c r="Q6377" s="21">
        <f t="shared" si="994"/>
        <v>0</v>
      </c>
      <c r="R6377" s="21">
        <f t="shared" si="995"/>
        <v>845.62248499999998</v>
      </c>
      <c r="S6377" s="21">
        <f t="shared" si="996"/>
        <v>0</v>
      </c>
      <c r="T6377" s="21">
        <f t="shared" si="997"/>
        <v>673.36599200000001</v>
      </c>
      <c r="U6377" s="22">
        <f t="shared" si="998"/>
        <v>1518.9884769999999</v>
      </c>
      <c r="V6377" s="39">
        <f t="shared" si="999"/>
        <v>0.82548293128549688</v>
      </c>
    </row>
    <row r="6378" spans="1:22">
      <c r="A6378">
        <v>6373</v>
      </c>
      <c r="B6378" s="155">
        <f t="shared" si="1000"/>
        <v>41540</v>
      </c>
      <c r="C6378" s="148">
        <f t="shared" si="991"/>
        <v>2013</v>
      </c>
      <c r="D6378" s="148">
        <f t="shared" si="992"/>
        <v>9</v>
      </c>
      <c r="E6378" s="152">
        <v>13</v>
      </c>
      <c r="F6378" s="153">
        <v>0</v>
      </c>
      <c r="G6378" s="154">
        <v>951.13099999999997</v>
      </c>
      <c r="H6378" s="154">
        <v>0</v>
      </c>
      <c r="I6378" s="154">
        <v>901.88699999999994</v>
      </c>
      <c r="J6378" s="151">
        <v>0</v>
      </c>
      <c r="K6378" s="149">
        <f t="shared" si="993"/>
        <v>1853.018</v>
      </c>
      <c r="L6378" s="148">
        <v>0</v>
      </c>
      <c r="M6378" s="148">
        <v>265.101</v>
      </c>
      <c r="N6378" s="148">
        <v>0</v>
      </c>
      <c r="O6378" s="148">
        <v>214.71600000000001</v>
      </c>
      <c r="P6378" s="148">
        <v>0</v>
      </c>
      <c r="Q6378" s="21">
        <f t="shared" si="994"/>
        <v>0</v>
      </c>
      <c r="R6378" s="21">
        <f t="shared" si="995"/>
        <v>847.52789700000005</v>
      </c>
      <c r="S6378" s="21">
        <f t="shared" si="996"/>
        <v>0</v>
      </c>
      <c r="T6378" s="21">
        <f t="shared" si="997"/>
        <v>681.93801600000006</v>
      </c>
      <c r="U6378" s="22">
        <f t="shared" si="998"/>
        <v>1529.465913</v>
      </c>
      <c r="V6378" s="39">
        <f t="shared" si="999"/>
        <v>0.82539182727852611</v>
      </c>
    </row>
    <row r="6379" spans="1:22">
      <c r="A6379">
        <v>6374</v>
      </c>
      <c r="B6379" s="155">
        <f t="shared" si="1000"/>
        <v>41540</v>
      </c>
      <c r="C6379" s="148">
        <f t="shared" si="991"/>
        <v>2013</v>
      </c>
      <c r="D6379" s="148">
        <f t="shared" si="992"/>
        <v>9</v>
      </c>
      <c r="E6379" s="152">
        <v>14</v>
      </c>
      <c r="F6379" s="153">
        <v>0</v>
      </c>
      <c r="G6379" s="154">
        <v>947.48099999999999</v>
      </c>
      <c r="H6379" s="154">
        <v>0</v>
      </c>
      <c r="I6379" s="154">
        <v>902.03200000000004</v>
      </c>
      <c r="J6379" s="151">
        <v>0</v>
      </c>
      <c r="K6379" s="149">
        <f t="shared" si="993"/>
        <v>1849.5129999999999</v>
      </c>
      <c r="L6379" s="148">
        <v>0</v>
      </c>
      <c r="M6379" s="148">
        <v>264.04599999999999</v>
      </c>
      <c r="N6379" s="148">
        <v>0</v>
      </c>
      <c r="O6379" s="148">
        <v>215.21199999999999</v>
      </c>
      <c r="P6379" s="148">
        <v>0</v>
      </c>
      <c r="Q6379" s="21">
        <f t="shared" si="994"/>
        <v>0</v>
      </c>
      <c r="R6379" s="21">
        <f t="shared" si="995"/>
        <v>844.15506200000004</v>
      </c>
      <c r="S6379" s="21">
        <f t="shared" si="996"/>
        <v>0</v>
      </c>
      <c r="T6379" s="21">
        <f t="shared" si="997"/>
        <v>683.51331200000004</v>
      </c>
      <c r="U6379" s="22">
        <f t="shared" si="998"/>
        <v>1527.6683740000001</v>
      </c>
      <c r="V6379" s="39">
        <f t="shared" si="999"/>
        <v>0.82598412338815685</v>
      </c>
    </row>
    <row r="6380" spans="1:22">
      <c r="A6380">
        <v>6375</v>
      </c>
      <c r="B6380" s="155">
        <f t="shared" si="1000"/>
        <v>41540</v>
      </c>
      <c r="C6380" s="148">
        <f t="shared" si="991"/>
        <v>2013</v>
      </c>
      <c r="D6380" s="148">
        <f t="shared" si="992"/>
        <v>9</v>
      </c>
      <c r="E6380" s="152">
        <v>15</v>
      </c>
      <c r="F6380" s="153">
        <v>0</v>
      </c>
      <c r="G6380" s="154">
        <v>949.23900000000003</v>
      </c>
      <c r="H6380" s="154">
        <v>0</v>
      </c>
      <c r="I6380" s="154">
        <v>622.65899999999999</v>
      </c>
      <c r="J6380" s="151">
        <v>0</v>
      </c>
      <c r="K6380" s="149">
        <f t="shared" si="993"/>
        <v>1571.8980000000001</v>
      </c>
      <c r="L6380" s="148">
        <v>0</v>
      </c>
      <c r="M6380" s="148">
        <v>264.30099999999999</v>
      </c>
      <c r="N6380" s="148">
        <v>0</v>
      </c>
      <c r="O6380" s="148">
        <v>157.809</v>
      </c>
      <c r="P6380" s="148">
        <v>0</v>
      </c>
      <c r="Q6380" s="21">
        <f t="shared" si="994"/>
        <v>0</v>
      </c>
      <c r="R6380" s="21">
        <f t="shared" si="995"/>
        <v>844.97029699999996</v>
      </c>
      <c r="S6380" s="21">
        <f t="shared" si="996"/>
        <v>0</v>
      </c>
      <c r="T6380" s="21">
        <f t="shared" si="997"/>
        <v>501.20138400000002</v>
      </c>
      <c r="U6380" s="22">
        <f t="shared" si="998"/>
        <v>1346.171681</v>
      </c>
      <c r="V6380" s="39">
        <f t="shared" si="999"/>
        <v>0.85639887639019829</v>
      </c>
    </row>
    <row r="6381" spans="1:22">
      <c r="A6381">
        <v>6376</v>
      </c>
      <c r="B6381" s="155">
        <f t="shared" si="1000"/>
        <v>41540</v>
      </c>
      <c r="C6381" s="148">
        <f t="shared" si="991"/>
        <v>2013</v>
      </c>
      <c r="D6381" s="148">
        <f t="shared" si="992"/>
        <v>9</v>
      </c>
      <c r="E6381" s="152">
        <v>16</v>
      </c>
      <c r="F6381" s="153">
        <v>0</v>
      </c>
      <c r="G6381" s="154">
        <v>915.56299999999999</v>
      </c>
      <c r="H6381" s="154">
        <v>0</v>
      </c>
      <c r="I6381" s="154">
        <v>867.35299999999995</v>
      </c>
      <c r="J6381" s="151">
        <v>0</v>
      </c>
      <c r="K6381" s="149">
        <f t="shared" si="993"/>
        <v>1782.9159999999999</v>
      </c>
      <c r="L6381" s="148">
        <v>0</v>
      </c>
      <c r="M6381" s="148">
        <v>254.488</v>
      </c>
      <c r="N6381" s="148">
        <v>0</v>
      </c>
      <c r="O6381" s="148">
        <v>206.06</v>
      </c>
      <c r="P6381" s="148">
        <v>0</v>
      </c>
      <c r="Q6381" s="21">
        <f t="shared" si="994"/>
        <v>0</v>
      </c>
      <c r="R6381" s="21">
        <f t="shared" si="995"/>
        <v>813.59813600000007</v>
      </c>
      <c r="S6381" s="21">
        <f t="shared" si="996"/>
        <v>0</v>
      </c>
      <c r="T6381" s="21">
        <f t="shared" si="997"/>
        <v>654.44656000000009</v>
      </c>
      <c r="U6381" s="22">
        <f t="shared" si="998"/>
        <v>1468.0446960000002</v>
      </c>
      <c r="V6381" s="39">
        <f t="shared" si="999"/>
        <v>0.82339532316721609</v>
      </c>
    </row>
    <row r="6382" spans="1:22">
      <c r="A6382">
        <v>6377</v>
      </c>
      <c r="B6382" s="155">
        <f t="shared" si="1000"/>
        <v>41540</v>
      </c>
      <c r="C6382" s="148">
        <f t="shared" si="991"/>
        <v>2013</v>
      </c>
      <c r="D6382" s="148">
        <f t="shared" si="992"/>
        <v>9</v>
      </c>
      <c r="E6382" s="152">
        <v>17</v>
      </c>
      <c r="F6382" s="153">
        <v>0</v>
      </c>
      <c r="G6382" s="154">
        <v>880.52599999999995</v>
      </c>
      <c r="H6382" s="154">
        <v>0</v>
      </c>
      <c r="I6382" s="154">
        <v>861.50199999999995</v>
      </c>
      <c r="J6382" s="151">
        <v>0</v>
      </c>
      <c r="K6382" s="149">
        <f t="shared" si="993"/>
        <v>1742.0279999999998</v>
      </c>
      <c r="L6382" s="148">
        <v>0</v>
      </c>
      <c r="M6382" s="148">
        <v>243.43100000000001</v>
      </c>
      <c r="N6382" s="148">
        <v>0</v>
      </c>
      <c r="O6382" s="148">
        <v>205.25</v>
      </c>
      <c r="P6382" s="148">
        <v>0</v>
      </c>
      <c r="Q6382" s="21">
        <f t="shared" si="994"/>
        <v>0</v>
      </c>
      <c r="R6382" s="21">
        <f t="shared" si="995"/>
        <v>778.24890700000003</v>
      </c>
      <c r="S6382" s="21">
        <f t="shared" si="996"/>
        <v>0</v>
      </c>
      <c r="T6382" s="21">
        <f t="shared" si="997"/>
        <v>651.87400000000002</v>
      </c>
      <c r="U6382" s="22">
        <f t="shared" si="998"/>
        <v>1430.1229069999999</v>
      </c>
      <c r="V6382" s="39">
        <f t="shared" si="999"/>
        <v>0.82095288192841909</v>
      </c>
    </row>
    <row r="6383" spans="1:22">
      <c r="A6383">
        <v>6378</v>
      </c>
      <c r="B6383" s="155">
        <f t="shared" si="1000"/>
        <v>41540</v>
      </c>
      <c r="C6383" s="148">
        <f t="shared" si="991"/>
        <v>2013</v>
      </c>
      <c r="D6383" s="148">
        <f t="shared" si="992"/>
        <v>9</v>
      </c>
      <c r="E6383" s="152">
        <v>18</v>
      </c>
      <c r="F6383" s="153">
        <v>0</v>
      </c>
      <c r="G6383" s="154">
        <v>879.18899999999996</v>
      </c>
      <c r="H6383" s="154">
        <v>0</v>
      </c>
      <c r="I6383" s="154">
        <v>865.947</v>
      </c>
      <c r="J6383" s="151">
        <v>0</v>
      </c>
      <c r="K6383" s="149">
        <f t="shared" si="993"/>
        <v>1745.136</v>
      </c>
      <c r="L6383" s="148">
        <v>0</v>
      </c>
      <c r="M6383" s="148">
        <v>243.51599999999999</v>
      </c>
      <c r="N6383" s="148">
        <v>0</v>
      </c>
      <c r="O6383" s="148">
        <v>206.32499999999999</v>
      </c>
      <c r="P6383" s="148">
        <v>0</v>
      </c>
      <c r="Q6383" s="21">
        <f t="shared" si="994"/>
        <v>0</v>
      </c>
      <c r="R6383" s="21">
        <f t="shared" si="995"/>
        <v>778.52065200000004</v>
      </c>
      <c r="S6383" s="21">
        <f t="shared" si="996"/>
        <v>0</v>
      </c>
      <c r="T6383" s="21">
        <f t="shared" si="997"/>
        <v>655.28819999999996</v>
      </c>
      <c r="U6383" s="22">
        <f t="shared" si="998"/>
        <v>1433.8088520000001</v>
      </c>
      <c r="V6383" s="39">
        <f t="shared" si="999"/>
        <v>0.82160293065984547</v>
      </c>
    </row>
    <row r="6384" spans="1:22">
      <c r="A6384">
        <v>6379</v>
      </c>
      <c r="B6384" s="155">
        <f t="shared" si="1000"/>
        <v>41540</v>
      </c>
      <c r="C6384" s="148">
        <f t="shared" si="991"/>
        <v>2013</v>
      </c>
      <c r="D6384" s="148">
        <f t="shared" si="992"/>
        <v>9</v>
      </c>
      <c r="E6384" s="152">
        <v>19</v>
      </c>
      <c r="F6384" s="153">
        <v>0</v>
      </c>
      <c r="G6384" s="154">
        <v>769.52200000000005</v>
      </c>
      <c r="H6384" s="154">
        <v>0</v>
      </c>
      <c r="I6384" s="154">
        <v>963.03200000000004</v>
      </c>
      <c r="J6384" s="151">
        <v>0</v>
      </c>
      <c r="K6384" s="149">
        <f t="shared" si="993"/>
        <v>1732.5540000000001</v>
      </c>
      <c r="L6384" s="148">
        <v>0</v>
      </c>
      <c r="M6384" s="148">
        <v>214.34800000000001</v>
      </c>
      <c r="N6384" s="148">
        <v>0</v>
      </c>
      <c r="O6384" s="148">
        <v>269.34699999999998</v>
      </c>
      <c r="P6384" s="148">
        <v>0</v>
      </c>
      <c r="Q6384" s="21">
        <f t="shared" si="994"/>
        <v>0</v>
      </c>
      <c r="R6384" s="21">
        <f t="shared" si="995"/>
        <v>685.27055600000006</v>
      </c>
      <c r="S6384" s="21">
        <f t="shared" si="996"/>
        <v>0</v>
      </c>
      <c r="T6384" s="21">
        <f t="shared" si="997"/>
        <v>855.44607199999996</v>
      </c>
      <c r="U6384" s="22">
        <f t="shared" si="998"/>
        <v>1540.7166280000001</v>
      </c>
      <c r="V6384" s="39">
        <f t="shared" si="999"/>
        <v>0.8892748093277324</v>
      </c>
    </row>
    <row r="6385" spans="1:22">
      <c r="A6385">
        <v>6380</v>
      </c>
      <c r="B6385" s="155">
        <f t="shared" si="1000"/>
        <v>41540</v>
      </c>
      <c r="C6385" s="148">
        <f t="shared" si="991"/>
        <v>2013</v>
      </c>
      <c r="D6385" s="148">
        <f t="shared" si="992"/>
        <v>9</v>
      </c>
      <c r="E6385" s="152">
        <v>20</v>
      </c>
      <c r="F6385" s="153">
        <v>0</v>
      </c>
      <c r="G6385" s="154">
        <v>332.63600000000002</v>
      </c>
      <c r="H6385" s="154">
        <v>0</v>
      </c>
      <c r="I6385" s="154">
        <v>1515.578</v>
      </c>
      <c r="J6385" s="151">
        <v>0</v>
      </c>
      <c r="K6385" s="149">
        <f t="shared" si="993"/>
        <v>1848.2139999999999</v>
      </c>
      <c r="L6385" s="148">
        <v>0</v>
      </c>
      <c r="M6385" s="148">
        <v>105.592</v>
      </c>
      <c r="N6385" s="148">
        <v>0</v>
      </c>
      <c r="O6385" s="148">
        <v>450.36200000000002</v>
      </c>
      <c r="P6385" s="148">
        <v>0</v>
      </c>
      <c r="Q6385" s="21">
        <f t="shared" si="994"/>
        <v>0</v>
      </c>
      <c r="R6385" s="21">
        <f t="shared" si="995"/>
        <v>337.57762400000001</v>
      </c>
      <c r="S6385" s="21">
        <f t="shared" si="996"/>
        <v>0</v>
      </c>
      <c r="T6385" s="21">
        <f t="shared" si="997"/>
        <v>1430.3497120000002</v>
      </c>
      <c r="U6385" s="22">
        <f t="shared" si="998"/>
        <v>1767.9273360000002</v>
      </c>
      <c r="V6385" s="39">
        <f t="shared" si="999"/>
        <v>0.95655986590297459</v>
      </c>
    </row>
    <row r="6386" spans="1:22">
      <c r="A6386">
        <v>6381</v>
      </c>
      <c r="B6386" s="155">
        <f t="shared" si="1000"/>
        <v>41540</v>
      </c>
      <c r="C6386" s="148">
        <f t="shared" si="991"/>
        <v>2013</v>
      </c>
      <c r="D6386" s="148">
        <f t="shared" si="992"/>
        <v>9</v>
      </c>
      <c r="E6386" s="152">
        <v>21</v>
      </c>
      <c r="F6386" s="153">
        <v>0</v>
      </c>
      <c r="G6386" s="154">
        <v>47.06</v>
      </c>
      <c r="H6386" s="154">
        <v>4.8</v>
      </c>
      <c r="I6386" s="154">
        <v>1845.63</v>
      </c>
      <c r="J6386" s="151">
        <v>0</v>
      </c>
      <c r="K6386" s="149">
        <f t="shared" si="993"/>
        <v>1897.49</v>
      </c>
      <c r="L6386" s="148">
        <v>0</v>
      </c>
      <c r="M6386" s="148">
        <v>18.536999999999999</v>
      </c>
      <c r="N6386" s="148">
        <v>35.366999999999997</v>
      </c>
      <c r="O6386" s="148">
        <v>516.86300000000006</v>
      </c>
      <c r="P6386" s="148">
        <v>0</v>
      </c>
      <c r="Q6386" s="21">
        <f t="shared" si="994"/>
        <v>0</v>
      </c>
      <c r="R6386" s="21">
        <f t="shared" si="995"/>
        <v>59.262788999999998</v>
      </c>
      <c r="S6386" s="21">
        <f t="shared" si="996"/>
        <v>69.00101699999999</v>
      </c>
      <c r="T6386" s="21">
        <f t="shared" si="997"/>
        <v>1641.5568880000003</v>
      </c>
      <c r="U6386" s="22">
        <f t="shared" si="998"/>
        <v>1769.8206940000002</v>
      </c>
      <c r="V6386" s="39">
        <f t="shared" si="999"/>
        <v>0.93271674369825408</v>
      </c>
    </row>
    <row r="6387" spans="1:22">
      <c r="A6387">
        <v>6382</v>
      </c>
      <c r="B6387" s="155">
        <f t="shared" si="1000"/>
        <v>41540</v>
      </c>
      <c r="C6387" s="148">
        <f t="shared" si="991"/>
        <v>2013</v>
      </c>
      <c r="D6387" s="148">
        <f t="shared" si="992"/>
        <v>9</v>
      </c>
      <c r="E6387" s="152">
        <v>22</v>
      </c>
      <c r="F6387" s="153">
        <v>0</v>
      </c>
      <c r="G6387" s="154">
        <v>68.488</v>
      </c>
      <c r="H6387" s="154">
        <v>0</v>
      </c>
      <c r="I6387" s="154">
        <v>1836.586</v>
      </c>
      <c r="J6387" s="151">
        <v>0</v>
      </c>
      <c r="K6387" s="149">
        <f t="shared" si="993"/>
        <v>1905.0740000000001</v>
      </c>
      <c r="L6387" s="148">
        <v>0</v>
      </c>
      <c r="M6387" s="148">
        <v>22.306999999999999</v>
      </c>
      <c r="N6387" s="148">
        <v>0</v>
      </c>
      <c r="O6387" s="148">
        <v>505.09199999999998</v>
      </c>
      <c r="P6387" s="148">
        <v>0</v>
      </c>
      <c r="Q6387" s="21">
        <f t="shared" si="994"/>
        <v>0</v>
      </c>
      <c r="R6387" s="21">
        <f t="shared" si="995"/>
        <v>71.315478999999996</v>
      </c>
      <c r="S6387" s="21">
        <f t="shared" si="996"/>
        <v>0</v>
      </c>
      <c r="T6387" s="21">
        <f t="shared" si="997"/>
        <v>1604.172192</v>
      </c>
      <c r="U6387" s="22">
        <f t="shared" si="998"/>
        <v>1675.4876710000001</v>
      </c>
      <c r="V6387" s="39">
        <f t="shared" si="999"/>
        <v>0.87948692334261036</v>
      </c>
    </row>
    <row r="6388" spans="1:22">
      <c r="A6388">
        <v>6383</v>
      </c>
      <c r="B6388" s="155">
        <f t="shared" si="1000"/>
        <v>41540</v>
      </c>
      <c r="C6388" s="148">
        <f t="shared" si="991"/>
        <v>2013</v>
      </c>
      <c r="D6388" s="148">
        <f t="shared" si="992"/>
        <v>9</v>
      </c>
      <c r="E6388" s="152">
        <v>23</v>
      </c>
      <c r="F6388" s="153">
        <v>0</v>
      </c>
      <c r="G6388" s="154">
        <v>686.43</v>
      </c>
      <c r="H6388" s="154">
        <v>0</v>
      </c>
      <c r="I6388" s="154">
        <v>1371.7159999999999</v>
      </c>
      <c r="J6388" s="151">
        <v>0</v>
      </c>
      <c r="K6388" s="149">
        <f t="shared" si="993"/>
        <v>2058.1459999999997</v>
      </c>
      <c r="L6388" s="148">
        <v>0</v>
      </c>
      <c r="M6388" s="148">
        <v>188.53800000000001</v>
      </c>
      <c r="N6388" s="148">
        <v>0</v>
      </c>
      <c r="O6388" s="148">
        <v>370.50200000000001</v>
      </c>
      <c r="P6388" s="148">
        <v>0</v>
      </c>
      <c r="Q6388" s="21">
        <f t="shared" si="994"/>
        <v>0</v>
      </c>
      <c r="R6388" s="21">
        <f t="shared" si="995"/>
        <v>602.75598600000001</v>
      </c>
      <c r="S6388" s="21">
        <f t="shared" si="996"/>
        <v>0</v>
      </c>
      <c r="T6388" s="21">
        <f t="shared" si="997"/>
        <v>1176.7143520000002</v>
      </c>
      <c r="U6388" s="22">
        <f t="shared" si="998"/>
        <v>1779.4703380000001</v>
      </c>
      <c r="V6388" s="39">
        <f t="shared" si="999"/>
        <v>0.86459869124930899</v>
      </c>
    </row>
    <row r="6389" spans="1:22">
      <c r="A6389">
        <v>6384</v>
      </c>
      <c r="B6389" s="155">
        <f t="shared" si="1000"/>
        <v>41540</v>
      </c>
      <c r="C6389" s="148">
        <f t="shared" si="991"/>
        <v>2013</v>
      </c>
      <c r="D6389" s="148">
        <f t="shared" si="992"/>
        <v>9</v>
      </c>
      <c r="E6389" s="152">
        <v>24</v>
      </c>
      <c r="F6389" s="153">
        <v>0</v>
      </c>
      <c r="G6389" s="154">
        <v>743.34400000000005</v>
      </c>
      <c r="H6389" s="154">
        <v>0</v>
      </c>
      <c r="I6389" s="154">
        <v>978.18899999999996</v>
      </c>
      <c r="J6389" s="151">
        <v>0</v>
      </c>
      <c r="K6389" s="149">
        <f t="shared" si="993"/>
        <v>1721.5329999999999</v>
      </c>
      <c r="L6389" s="148">
        <v>0</v>
      </c>
      <c r="M6389" s="148">
        <v>209.738</v>
      </c>
      <c r="N6389" s="148">
        <v>0</v>
      </c>
      <c r="O6389" s="148">
        <v>272.875</v>
      </c>
      <c r="P6389" s="148">
        <v>0</v>
      </c>
      <c r="Q6389" s="21">
        <f t="shared" si="994"/>
        <v>0</v>
      </c>
      <c r="R6389" s="21">
        <f t="shared" si="995"/>
        <v>670.53238599999997</v>
      </c>
      <c r="S6389" s="21">
        <f t="shared" si="996"/>
        <v>0</v>
      </c>
      <c r="T6389" s="21">
        <f t="shared" si="997"/>
        <v>866.65100000000007</v>
      </c>
      <c r="U6389" s="22">
        <f t="shared" si="998"/>
        <v>1537.1833860000002</v>
      </c>
      <c r="V6389" s="39">
        <f t="shared" si="999"/>
        <v>0.89291543409275353</v>
      </c>
    </row>
    <row r="6390" spans="1:22">
      <c r="A6390">
        <v>6385</v>
      </c>
      <c r="B6390" s="155">
        <f t="shared" si="1000"/>
        <v>41541</v>
      </c>
      <c r="C6390" s="148">
        <f t="shared" si="991"/>
        <v>2013</v>
      </c>
      <c r="D6390" s="148">
        <f t="shared" si="992"/>
        <v>9</v>
      </c>
      <c r="E6390" s="152">
        <v>1</v>
      </c>
      <c r="F6390" s="153">
        <v>0</v>
      </c>
      <c r="G6390" s="154">
        <v>902.47</v>
      </c>
      <c r="H6390" s="154">
        <v>0</v>
      </c>
      <c r="I6390" s="154">
        <v>719.58199999999999</v>
      </c>
      <c r="J6390" s="151">
        <v>0</v>
      </c>
      <c r="K6390" s="149">
        <f t="shared" si="993"/>
        <v>1622.0520000000001</v>
      </c>
      <c r="L6390" s="148">
        <v>0</v>
      </c>
      <c r="M6390" s="148">
        <v>249.62299999999999</v>
      </c>
      <c r="N6390" s="148">
        <v>0</v>
      </c>
      <c r="O6390" s="148">
        <v>188.97900000000001</v>
      </c>
      <c r="P6390" s="148">
        <v>0</v>
      </c>
      <c r="Q6390" s="21">
        <f t="shared" si="994"/>
        <v>0</v>
      </c>
      <c r="R6390" s="21">
        <f t="shared" si="995"/>
        <v>798.04473099999996</v>
      </c>
      <c r="S6390" s="21">
        <f t="shared" si="996"/>
        <v>0</v>
      </c>
      <c r="T6390" s="21">
        <f t="shared" si="997"/>
        <v>600.19730400000003</v>
      </c>
      <c r="U6390" s="22">
        <f t="shared" si="998"/>
        <v>1398.242035</v>
      </c>
      <c r="V6390" s="39">
        <f t="shared" si="999"/>
        <v>0.86202047468268583</v>
      </c>
    </row>
    <row r="6391" spans="1:22">
      <c r="A6391">
        <v>6386</v>
      </c>
      <c r="B6391" s="155">
        <f t="shared" si="1000"/>
        <v>41541</v>
      </c>
      <c r="C6391" s="148">
        <f t="shared" si="991"/>
        <v>2013</v>
      </c>
      <c r="D6391" s="148">
        <f t="shared" si="992"/>
        <v>9</v>
      </c>
      <c r="E6391" s="152">
        <v>2</v>
      </c>
      <c r="F6391" s="153">
        <v>0</v>
      </c>
      <c r="G6391" s="154">
        <v>509.70499999999998</v>
      </c>
      <c r="H6391" s="154">
        <v>0</v>
      </c>
      <c r="I6391" s="154">
        <v>966.98400000000004</v>
      </c>
      <c r="J6391" s="151">
        <v>0</v>
      </c>
      <c r="K6391" s="149">
        <f t="shared" si="993"/>
        <v>1476.6890000000001</v>
      </c>
      <c r="L6391" s="148">
        <v>0</v>
      </c>
      <c r="M6391" s="148">
        <v>144.041</v>
      </c>
      <c r="N6391" s="148">
        <v>0</v>
      </c>
      <c r="O6391" s="148">
        <v>215.929</v>
      </c>
      <c r="P6391" s="148">
        <v>0</v>
      </c>
      <c r="Q6391" s="21">
        <f t="shared" si="994"/>
        <v>0</v>
      </c>
      <c r="R6391" s="21">
        <f t="shared" si="995"/>
        <v>460.499077</v>
      </c>
      <c r="S6391" s="21">
        <f t="shared" si="996"/>
        <v>0</v>
      </c>
      <c r="T6391" s="21">
        <f t="shared" si="997"/>
        <v>685.79050400000006</v>
      </c>
      <c r="U6391" s="22">
        <f t="shared" si="998"/>
        <v>1146.289581</v>
      </c>
      <c r="V6391" s="39">
        <f t="shared" si="999"/>
        <v>0.77625659905369371</v>
      </c>
    </row>
    <row r="6392" spans="1:22">
      <c r="A6392">
        <v>6387</v>
      </c>
      <c r="B6392" s="155">
        <f t="shared" si="1000"/>
        <v>41541</v>
      </c>
      <c r="C6392" s="148">
        <f t="shared" si="991"/>
        <v>2013</v>
      </c>
      <c r="D6392" s="148">
        <f t="shared" si="992"/>
        <v>9</v>
      </c>
      <c r="E6392" s="152">
        <v>3</v>
      </c>
      <c r="F6392" s="153">
        <v>0</v>
      </c>
      <c r="G6392" s="154">
        <v>249.488</v>
      </c>
      <c r="H6392" s="154">
        <v>0</v>
      </c>
      <c r="I6392" s="154">
        <v>1185.5509999999999</v>
      </c>
      <c r="J6392" s="151">
        <v>0</v>
      </c>
      <c r="K6392" s="149">
        <f t="shared" si="993"/>
        <v>1435.039</v>
      </c>
      <c r="L6392" s="148">
        <v>0</v>
      </c>
      <c r="M6392" s="148">
        <v>75.662999999999997</v>
      </c>
      <c r="N6392" s="148">
        <v>0</v>
      </c>
      <c r="O6392" s="148">
        <v>261.83699999999999</v>
      </c>
      <c r="P6392" s="148">
        <v>0</v>
      </c>
      <c r="Q6392" s="21">
        <f t="shared" si="994"/>
        <v>0</v>
      </c>
      <c r="R6392" s="21">
        <f t="shared" si="995"/>
        <v>241.894611</v>
      </c>
      <c r="S6392" s="21">
        <f t="shared" si="996"/>
        <v>0</v>
      </c>
      <c r="T6392" s="21">
        <f t="shared" si="997"/>
        <v>831.59431200000006</v>
      </c>
      <c r="U6392" s="22">
        <f t="shared" si="998"/>
        <v>1073.4889230000001</v>
      </c>
      <c r="V6392" s="39">
        <f t="shared" si="999"/>
        <v>0.74805557409937995</v>
      </c>
    </row>
    <row r="6393" spans="1:22">
      <c r="A6393">
        <v>6388</v>
      </c>
      <c r="B6393" s="155">
        <f t="shared" si="1000"/>
        <v>41541</v>
      </c>
      <c r="C6393" s="148">
        <f t="shared" si="991"/>
        <v>2013</v>
      </c>
      <c r="D6393" s="148">
        <f t="shared" si="992"/>
        <v>9</v>
      </c>
      <c r="E6393" s="152">
        <v>4</v>
      </c>
      <c r="F6393" s="153">
        <v>0</v>
      </c>
      <c r="G6393" s="154">
        <v>249.916</v>
      </c>
      <c r="H6393" s="154">
        <v>0</v>
      </c>
      <c r="I6393" s="154">
        <v>1191.327</v>
      </c>
      <c r="J6393" s="151">
        <v>0</v>
      </c>
      <c r="K6393" s="149">
        <f t="shared" si="993"/>
        <v>1441.2429999999999</v>
      </c>
      <c r="L6393" s="148">
        <v>0</v>
      </c>
      <c r="M6393" s="148">
        <v>75.581999999999994</v>
      </c>
      <c r="N6393" s="148">
        <v>0</v>
      </c>
      <c r="O6393" s="148">
        <v>262.76400000000001</v>
      </c>
      <c r="P6393" s="148">
        <v>0</v>
      </c>
      <c r="Q6393" s="21">
        <f t="shared" si="994"/>
        <v>0</v>
      </c>
      <c r="R6393" s="21">
        <f t="shared" si="995"/>
        <v>241.63565399999999</v>
      </c>
      <c r="S6393" s="21">
        <f t="shared" si="996"/>
        <v>0</v>
      </c>
      <c r="T6393" s="21">
        <f t="shared" si="997"/>
        <v>834.53846400000009</v>
      </c>
      <c r="U6393" s="22">
        <f t="shared" si="998"/>
        <v>1076.1741180000001</v>
      </c>
      <c r="V6393" s="39">
        <f t="shared" si="999"/>
        <v>0.74669859142420825</v>
      </c>
    </row>
    <row r="6394" spans="1:22">
      <c r="A6394">
        <v>6389</v>
      </c>
      <c r="B6394" s="155">
        <f t="shared" si="1000"/>
        <v>41541</v>
      </c>
      <c r="C6394" s="148">
        <f t="shared" si="991"/>
        <v>2013</v>
      </c>
      <c r="D6394" s="148">
        <f t="shared" si="992"/>
        <v>9</v>
      </c>
      <c r="E6394" s="152">
        <v>5</v>
      </c>
      <c r="F6394" s="153">
        <v>0</v>
      </c>
      <c r="G6394" s="154">
        <v>250.5</v>
      </c>
      <c r="H6394" s="154">
        <v>0</v>
      </c>
      <c r="I6394" s="154">
        <v>1191.481</v>
      </c>
      <c r="J6394" s="151">
        <v>0</v>
      </c>
      <c r="K6394" s="149">
        <f t="shared" si="993"/>
        <v>1441.981</v>
      </c>
      <c r="L6394" s="148">
        <v>0</v>
      </c>
      <c r="M6394" s="148">
        <v>75.745000000000005</v>
      </c>
      <c r="N6394" s="148">
        <v>0</v>
      </c>
      <c r="O6394" s="148">
        <v>262.96300000000002</v>
      </c>
      <c r="P6394" s="148">
        <v>0</v>
      </c>
      <c r="Q6394" s="21">
        <f t="shared" si="994"/>
        <v>0</v>
      </c>
      <c r="R6394" s="21">
        <f t="shared" si="995"/>
        <v>242.15676500000001</v>
      </c>
      <c r="S6394" s="21">
        <f t="shared" si="996"/>
        <v>0</v>
      </c>
      <c r="T6394" s="21">
        <f t="shared" si="997"/>
        <v>835.17048800000009</v>
      </c>
      <c r="U6394" s="22">
        <f t="shared" si="998"/>
        <v>1077.3272530000002</v>
      </c>
      <c r="V6394" s="39">
        <f t="shared" si="999"/>
        <v>0.74711612219578494</v>
      </c>
    </row>
    <row r="6395" spans="1:22">
      <c r="A6395">
        <v>6390</v>
      </c>
      <c r="B6395" s="155">
        <f t="shared" si="1000"/>
        <v>41541</v>
      </c>
      <c r="C6395" s="148">
        <f t="shared" si="991"/>
        <v>2013</v>
      </c>
      <c r="D6395" s="148">
        <f t="shared" si="992"/>
        <v>9</v>
      </c>
      <c r="E6395" s="152">
        <v>6</v>
      </c>
      <c r="F6395" s="153">
        <v>0</v>
      </c>
      <c r="G6395" s="154">
        <v>534.91600000000005</v>
      </c>
      <c r="H6395" s="154">
        <v>0</v>
      </c>
      <c r="I6395" s="154">
        <v>958.65300000000002</v>
      </c>
      <c r="J6395" s="151">
        <v>0</v>
      </c>
      <c r="K6395" s="149">
        <f t="shared" si="993"/>
        <v>1493.569</v>
      </c>
      <c r="L6395" s="148">
        <v>0</v>
      </c>
      <c r="M6395" s="148">
        <v>151.71100000000001</v>
      </c>
      <c r="N6395" s="148">
        <v>0</v>
      </c>
      <c r="O6395" s="148">
        <v>214.43799999999999</v>
      </c>
      <c r="P6395" s="148">
        <v>0</v>
      </c>
      <c r="Q6395" s="21">
        <f t="shared" si="994"/>
        <v>0</v>
      </c>
      <c r="R6395" s="21">
        <f t="shared" si="995"/>
        <v>485.02006700000004</v>
      </c>
      <c r="S6395" s="21">
        <f t="shared" si="996"/>
        <v>0</v>
      </c>
      <c r="T6395" s="21">
        <f t="shared" si="997"/>
        <v>681.05508799999996</v>
      </c>
      <c r="U6395" s="22">
        <f t="shared" si="998"/>
        <v>1166.075155</v>
      </c>
      <c r="V6395" s="39">
        <f t="shared" si="999"/>
        <v>0.78073068937558299</v>
      </c>
    </row>
    <row r="6396" spans="1:22">
      <c r="A6396">
        <v>6391</v>
      </c>
      <c r="B6396" s="155">
        <f t="shared" si="1000"/>
        <v>41541</v>
      </c>
      <c r="C6396" s="148">
        <f t="shared" si="991"/>
        <v>2013</v>
      </c>
      <c r="D6396" s="148">
        <f t="shared" si="992"/>
        <v>9</v>
      </c>
      <c r="E6396" s="152">
        <v>7</v>
      </c>
      <c r="F6396" s="153">
        <v>0</v>
      </c>
      <c r="G6396" s="154">
        <v>510.65899999999999</v>
      </c>
      <c r="H6396" s="154">
        <v>0</v>
      </c>
      <c r="I6396" s="154">
        <v>1021.237</v>
      </c>
      <c r="J6396" s="151">
        <v>0</v>
      </c>
      <c r="K6396" s="149">
        <f t="shared" si="993"/>
        <v>1531.896</v>
      </c>
      <c r="L6396" s="148">
        <v>0</v>
      </c>
      <c r="M6396" s="148">
        <v>143.72499999999999</v>
      </c>
      <c r="N6396" s="148">
        <v>0</v>
      </c>
      <c r="O6396" s="148">
        <v>229.19800000000001</v>
      </c>
      <c r="P6396" s="148">
        <v>0</v>
      </c>
      <c r="Q6396" s="21">
        <f t="shared" si="994"/>
        <v>0</v>
      </c>
      <c r="R6396" s="21">
        <f t="shared" si="995"/>
        <v>459.48882499999996</v>
      </c>
      <c r="S6396" s="21">
        <f t="shared" si="996"/>
        <v>0</v>
      </c>
      <c r="T6396" s="21">
        <f t="shared" si="997"/>
        <v>727.93284800000004</v>
      </c>
      <c r="U6396" s="22">
        <f t="shared" si="998"/>
        <v>1187.4216730000001</v>
      </c>
      <c r="V6396" s="39">
        <f t="shared" si="999"/>
        <v>0.77513204094794952</v>
      </c>
    </row>
    <row r="6397" spans="1:22">
      <c r="A6397">
        <v>6392</v>
      </c>
      <c r="B6397" s="155">
        <f t="shared" si="1000"/>
        <v>41541</v>
      </c>
      <c r="C6397" s="148">
        <f t="shared" si="991"/>
        <v>2013</v>
      </c>
      <c r="D6397" s="148">
        <f t="shared" si="992"/>
        <v>9</v>
      </c>
      <c r="E6397" s="152">
        <v>8</v>
      </c>
      <c r="F6397" s="153">
        <v>0</v>
      </c>
      <c r="G6397" s="154">
        <v>796.62800000000004</v>
      </c>
      <c r="H6397" s="154">
        <v>0</v>
      </c>
      <c r="I6397" s="154">
        <v>792.06399999999996</v>
      </c>
      <c r="J6397" s="151">
        <v>0</v>
      </c>
      <c r="K6397" s="149">
        <f t="shared" si="993"/>
        <v>1588.692</v>
      </c>
      <c r="L6397" s="148">
        <v>0</v>
      </c>
      <c r="M6397" s="148">
        <v>218.82300000000001</v>
      </c>
      <c r="N6397" s="148">
        <v>0</v>
      </c>
      <c r="O6397" s="148">
        <v>182.71799999999999</v>
      </c>
      <c r="P6397" s="148">
        <v>0</v>
      </c>
      <c r="Q6397" s="21">
        <f t="shared" si="994"/>
        <v>0</v>
      </c>
      <c r="R6397" s="21">
        <f t="shared" si="995"/>
        <v>699.57713100000001</v>
      </c>
      <c r="S6397" s="21">
        <f t="shared" si="996"/>
        <v>0</v>
      </c>
      <c r="T6397" s="21">
        <f t="shared" si="997"/>
        <v>580.31236799999999</v>
      </c>
      <c r="U6397" s="22">
        <f t="shared" si="998"/>
        <v>1279.8894989999999</v>
      </c>
      <c r="V6397" s="39">
        <f t="shared" si="999"/>
        <v>0.80562468936710196</v>
      </c>
    </row>
    <row r="6398" spans="1:22">
      <c r="A6398">
        <v>6393</v>
      </c>
      <c r="B6398" s="155">
        <f t="shared" si="1000"/>
        <v>41541</v>
      </c>
      <c r="C6398" s="148">
        <f t="shared" si="991"/>
        <v>2013</v>
      </c>
      <c r="D6398" s="148">
        <f t="shared" si="992"/>
        <v>9</v>
      </c>
      <c r="E6398" s="152">
        <v>9</v>
      </c>
      <c r="F6398" s="153">
        <v>0</v>
      </c>
      <c r="G6398" s="154">
        <v>791.31299999999999</v>
      </c>
      <c r="H6398" s="154">
        <v>0</v>
      </c>
      <c r="I6398" s="154">
        <v>962.20299999999997</v>
      </c>
      <c r="J6398" s="151">
        <v>0</v>
      </c>
      <c r="K6398" s="149">
        <f t="shared" si="993"/>
        <v>1753.5160000000001</v>
      </c>
      <c r="L6398" s="148">
        <v>0</v>
      </c>
      <c r="M6398" s="148">
        <v>217.74299999999999</v>
      </c>
      <c r="N6398" s="148">
        <v>0</v>
      </c>
      <c r="O6398" s="148">
        <v>235.84100000000001</v>
      </c>
      <c r="P6398" s="148">
        <v>0</v>
      </c>
      <c r="Q6398" s="21">
        <f t="shared" si="994"/>
        <v>0</v>
      </c>
      <c r="R6398" s="21">
        <f t="shared" si="995"/>
        <v>696.124371</v>
      </c>
      <c r="S6398" s="21">
        <f t="shared" si="996"/>
        <v>0</v>
      </c>
      <c r="T6398" s="21">
        <f t="shared" si="997"/>
        <v>749.03101600000002</v>
      </c>
      <c r="U6398" s="22">
        <f t="shared" si="998"/>
        <v>1445.155387</v>
      </c>
      <c r="V6398" s="39">
        <f t="shared" si="999"/>
        <v>0.82414724872769907</v>
      </c>
    </row>
    <row r="6399" spans="1:22">
      <c r="A6399">
        <v>6394</v>
      </c>
      <c r="B6399" s="155">
        <f t="shared" si="1000"/>
        <v>41541</v>
      </c>
      <c r="C6399" s="148">
        <f t="shared" si="991"/>
        <v>2013</v>
      </c>
      <c r="D6399" s="148">
        <f t="shared" si="992"/>
        <v>9</v>
      </c>
      <c r="E6399" s="152">
        <v>10</v>
      </c>
      <c r="F6399" s="153">
        <v>0</v>
      </c>
      <c r="G6399" s="154">
        <v>866.86300000000006</v>
      </c>
      <c r="H6399" s="154">
        <v>0</v>
      </c>
      <c r="I6399" s="154">
        <v>843.11900000000003</v>
      </c>
      <c r="J6399" s="151">
        <v>0</v>
      </c>
      <c r="K6399" s="149">
        <f t="shared" si="993"/>
        <v>1709.982</v>
      </c>
      <c r="L6399" s="148">
        <v>0</v>
      </c>
      <c r="M6399" s="148">
        <v>239.03100000000001</v>
      </c>
      <c r="N6399" s="148">
        <v>0</v>
      </c>
      <c r="O6399" s="148">
        <v>198.36</v>
      </c>
      <c r="P6399" s="148">
        <v>0</v>
      </c>
      <c r="Q6399" s="21">
        <f t="shared" si="994"/>
        <v>0</v>
      </c>
      <c r="R6399" s="21">
        <f t="shared" si="995"/>
        <v>764.18210700000009</v>
      </c>
      <c r="S6399" s="21">
        <f t="shared" si="996"/>
        <v>0</v>
      </c>
      <c r="T6399" s="21">
        <f t="shared" si="997"/>
        <v>629.9913600000001</v>
      </c>
      <c r="U6399" s="22">
        <f t="shared" si="998"/>
        <v>1394.1734670000001</v>
      </c>
      <c r="V6399" s="39">
        <f t="shared" si="999"/>
        <v>0.81531470331266653</v>
      </c>
    </row>
    <row r="6400" spans="1:22">
      <c r="A6400">
        <v>6395</v>
      </c>
      <c r="B6400" s="155">
        <f t="shared" si="1000"/>
        <v>41541</v>
      </c>
      <c r="C6400" s="148">
        <f t="shared" si="991"/>
        <v>2013</v>
      </c>
      <c r="D6400" s="148">
        <f t="shared" si="992"/>
        <v>9</v>
      </c>
      <c r="E6400" s="152">
        <v>11</v>
      </c>
      <c r="F6400" s="153">
        <v>0</v>
      </c>
      <c r="G6400" s="154">
        <v>866.84100000000001</v>
      </c>
      <c r="H6400" s="154">
        <v>0</v>
      </c>
      <c r="I6400" s="154">
        <v>868.45699999999999</v>
      </c>
      <c r="J6400" s="151">
        <v>0</v>
      </c>
      <c r="K6400" s="149">
        <f t="shared" si="993"/>
        <v>1735.298</v>
      </c>
      <c r="L6400" s="148">
        <v>0</v>
      </c>
      <c r="M6400" s="148">
        <v>238.887</v>
      </c>
      <c r="N6400" s="148">
        <v>0</v>
      </c>
      <c r="O6400" s="148">
        <v>206.63399999999999</v>
      </c>
      <c r="P6400" s="148">
        <v>0</v>
      </c>
      <c r="Q6400" s="21">
        <f t="shared" si="994"/>
        <v>0</v>
      </c>
      <c r="R6400" s="21">
        <f t="shared" si="995"/>
        <v>763.72173900000007</v>
      </c>
      <c r="S6400" s="21">
        <f t="shared" si="996"/>
        <v>0</v>
      </c>
      <c r="T6400" s="21">
        <f t="shared" si="997"/>
        <v>656.26958400000001</v>
      </c>
      <c r="U6400" s="22">
        <f t="shared" si="998"/>
        <v>1419.9913230000002</v>
      </c>
      <c r="V6400" s="39">
        <f t="shared" si="999"/>
        <v>0.81829825367170372</v>
      </c>
    </row>
    <row r="6401" spans="1:22">
      <c r="A6401">
        <v>6396</v>
      </c>
      <c r="B6401" s="155">
        <f t="shared" si="1000"/>
        <v>41541</v>
      </c>
      <c r="C6401" s="148">
        <f t="shared" si="991"/>
        <v>2013</v>
      </c>
      <c r="D6401" s="148">
        <f t="shared" si="992"/>
        <v>9</v>
      </c>
      <c r="E6401" s="152">
        <v>12</v>
      </c>
      <c r="F6401" s="153">
        <v>0</v>
      </c>
      <c r="G6401" s="154">
        <v>959.39800000000002</v>
      </c>
      <c r="H6401" s="154">
        <v>0</v>
      </c>
      <c r="I6401" s="154">
        <v>839.12699999999995</v>
      </c>
      <c r="J6401" s="151">
        <v>0</v>
      </c>
      <c r="K6401" s="149">
        <f t="shared" si="993"/>
        <v>1798.5250000000001</v>
      </c>
      <c r="L6401" s="148">
        <v>0</v>
      </c>
      <c r="M6401" s="148">
        <v>263.40600000000001</v>
      </c>
      <c r="N6401" s="148">
        <v>0</v>
      </c>
      <c r="O6401" s="148">
        <v>199.2</v>
      </c>
      <c r="P6401" s="148">
        <v>0</v>
      </c>
      <c r="Q6401" s="21">
        <f t="shared" si="994"/>
        <v>0</v>
      </c>
      <c r="R6401" s="21">
        <f t="shared" si="995"/>
        <v>842.10898200000008</v>
      </c>
      <c r="S6401" s="21">
        <f t="shared" si="996"/>
        <v>0</v>
      </c>
      <c r="T6401" s="21">
        <f t="shared" si="997"/>
        <v>632.65919999999994</v>
      </c>
      <c r="U6401" s="22">
        <f t="shared" si="998"/>
        <v>1474.768182</v>
      </c>
      <c r="V6401" s="39">
        <f t="shared" si="999"/>
        <v>0.81998759094257789</v>
      </c>
    </row>
    <row r="6402" spans="1:22">
      <c r="A6402">
        <v>6397</v>
      </c>
      <c r="B6402" s="155">
        <f t="shared" si="1000"/>
        <v>41541</v>
      </c>
      <c r="C6402" s="148">
        <f t="shared" si="991"/>
        <v>2013</v>
      </c>
      <c r="D6402" s="148">
        <f t="shared" si="992"/>
        <v>9</v>
      </c>
      <c r="E6402" s="152">
        <v>13</v>
      </c>
      <c r="F6402" s="153">
        <v>0</v>
      </c>
      <c r="G6402" s="154">
        <v>966.54899999999998</v>
      </c>
      <c r="H6402" s="154">
        <v>0</v>
      </c>
      <c r="I6402" s="154">
        <v>858.39</v>
      </c>
      <c r="J6402" s="151">
        <v>0</v>
      </c>
      <c r="K6402" s="149">
        <f t="shared" si="993"/>
        <v>1824.9389999999999</v>
      </c>
      <c r="L6402" s="148">
        <v>0</v>
      </c>
      <c r="M6402" s="148">
        <v>265.11</v>
      </c>
      <c r="N6402" s="148">
        <v>0</v>
      </c>
      <c r="O6402" s="148">
        <v>203.01400000000001</v>
      </c>
      <c r="P6402" s="148">
        <v>0</v>
      </c>
      <c r="Q6402" s="21">
        <f t="shared" si="994"/>
        <v>0</v>
      </c>
      <c r="R6402" s="21">
        <f t="shared" si="995"/>
        <v>847.55667000000005</v>
      </c>
      <c r="S6402" s="21">
        <f t="shared" si="996"/>
        <v>0</v>
      </c>
      <c r="T6402" s="21">
        <f t="shared" si="997"/>
        <v>644.77246400000001</v>
      </c>
      <c r="U6402" s="22">
        <f t="shared" si="998"/>
        <v>1492.3291340000001</v>
      </c>
      <c r="V6402" s="39">
        <f t="shared" si="999"/>
        <v>0.81774192671645474</v>
      </c>
    </row>
    <row r="6403" spans="1:22">
      <c r="A6403">
        <v>6398</v>
      </c>
      <c r="B6403" s="155">
        <f t="shared" si="1000"/>
        <v>41541</v>
      </c>
      <c r="C6403" s="148">
        <f t="shared" si="991"/>
        <v>2013</v>
      </c>
      <c r="D6403" s="148">
        <f t="shared" si="992"/>
        <v>9</v>
      </c>
      <c r="E6403" s="152">
        <v>14</v>
      </c>
      <c r="F6403" s="153">
        <v>0</v>
      </c>
      <c r="G6403" s="154">
        <v>967.89400000000001</v>
      </c>
      <c r="H6403" s="154">
        <v>0</v>
      </c>
      <c r="I6403" s="154">
        <v>801.86699999999996</v>
      </c>
      <c r="J6403" s="151">
        <v>0</v>
      </c>
      <c r="K6403" s="149">
        <f t="shared" si="993"/>
        <v>1769.761</v>
      </c>
      <c r="L6403" s="148">
        <v>0</v>
      </c>
      <c r="M6403" s="148">
        <v>265.24900000000002</v>
      </c>
      <c r="N6403" s="148">
        <v>0</v>
      </c>
      <c r="O6403" s="148">
        <v>199.2</v>
      </c>
      <c r="P6403" s="148">
        <v>0</v>
      </c>
      <c r="Q6403" s="21">
        <f t="shared" si="994"/>
        <v>0</v>
      </c>
      <c r="R6403" s="21">
        <f t="shared" si="995"/>
        <v>848.00105300000007</v>
      </c>
      <c r="S6403" s="21">
        <f t="shared" si="996"/>
        <v>0</v>
      </c>
      <c r="T6403" s="21">
        <f t="shared" si="997"/>
        <v>632.65919999999994</v>
      </c>
      <c r="U6403" s="22">
        <f t="shared" si="998"/>
        <v>1480.660253</v>
      </c>
      <c r="V6403" s="39">
        <f t="shared" si="999"/>
        <v>0.83664418698344012</v>
      </c>
    </row>
    <row r="6404" spans="1:22">
      <c r="A6404">
        <v>6399</v>
      </c>
      <c r="B6404" s="155">
        <f t="shared" si="1000"/>
        <v>41541</v>
      </c>
      <c r="C6404" s="148">
        <f t="shared" si="991"/>
        <v>2013</v>
      </c>
      <c r="D6404" s="148">
        <f t="shared" si="992"/>
        <v>9</v>
      </c>
      <c r="E6404" s="152">
        <v>15</v>
      </c>
      <c r="F6404" s="153">
        <v>0</v>
      </c>
      <c r="G6404" s="154">
        <v>798.053</v>
      </c>
      <c r="H6404" s="154">
        <v>0</v>
      </c>
      <c r="I6404" s="154">
        <v>888.96100000000001</v>
      </c>
      <c r="J6404" s="151">
        <v>0</v>
      </c>
      <c r="K6404" s="149">
        <f t="shared" si="993"/>
        <v>1687.0140000000001</v>
      </c>
      <c r="L6404" s="148">
        <v>0</v>
      </c>
      <c r="M6404" s="148">
        <v>219.19300000000001</v>
      </c>
      <c r="N6404" s="148">
        <v>0</v>
      </c>
      <c r="O6404" s="148">
        <v>221.05600000000001</v>
      </c>
      <c r="P6404" s="148">
        <v>0</v>
      </c>
      <c r="Q6404" s="21">
        <f t="shared" si="994"/>
        <v>0</v>
      </c>
      <c r="R6404" s="21">
        <f t="shared" si="995"/>
        <v>700.76002100000005</v>
      </c>
      <c r="S6404" s="21">
        <f t="shared" si="996"/>
        <v>0</v>
      </c>
      <c r="T6404" s="21">
        <f t="shared" si="997"/>
        <v>702.07385600000009</v>
      </c>
      <c r="U6404" s="22">
        <f t="shared" si="998"/>
        <v>1402.833877</v>
      </c>
      <c r="V6404" s="39">
        <f t="shared" si="999"/>
        <v>0.83154845010177747</v>
      </c>
    </row>
    <row r="6405" spans="1:22">
      <c r="A6405">
        <v>6400</v>
      </c>
      <c r="B6405" s="155">
        <f t="shared" si="1000"/>
        <v>41541</v>
      </c>
      <c r="C6405" s="148">
        <f t="shared" si="991"/>
        <v>2013</v>
      </c>
      <c r="D6405" s="148">
        <f t="shared" si="992"/>
        <v>9</v>
      </c>
      <c r="E6405" s="152">
        <v>16</v>
      </c>
      <c r="F6405" s="153">
        <v>0</v>
      </c>
      <c r="G6405" s="154">
        <v>527.78700000000003</v>
      </c>
      <c r="H6405" s="154">
        <v>0</v>
      </c>
      <c r="I6405" s="154">
        <v>1201.2329999999999</v>
      </c>
      <c r="J6405" s="151">
        <v>0</v>
      </c>
      <c r="K6405" s="149">
        <f t="shared" si="993"/>
        <v>1729.02</v>
      </c>
      <c r="L6405" s="148">
        <v>0</v>
      </c>
      <c r="M6405" s="148">
        <v>149.44399999999999</v>
      </c>
      <c r="N6405" s="148">
        <v>0</v>
      </c>
      <c r="O6405" s="148">
        <v>291.43400000000003</v>
      </c>
      <c r="P6405" s="148">
        <v>0</v>
      </c>
      <c r="Q6405" s="21">
        <f t="shared" si="994"/>
        <v>0</v>
      </c>
      <c r="R6405" s="21">
        <f t="shared" si="995"/>
        <v>477.77246799999995</v>
      </c>
      <c r="S6405" s="21">
        <f t="shared" si="996"/>
        <v>0</v>
      </c>
      <c r="T6405" s="21">
        <f t="shared" si="997"/>
        <v>925.5943840000001</v>
      </c>
      <c r="U6405" s="22">
        <f t="shared" si="998"/>
        <v>1403.3668520000001</v>
      </c>
      <c r="V6405" s="39">
        <f t="shared" si="999"/>
        <v>0.81165449329678085</v>
      </c>
    </row>
    <row r="6406" spans="1:22">
      <c r="A6406">
        <v>6401</v>
      </c>
      <c r="B6406" s="155">
        <f t="shared" si="1000"/>
        <v>41541</v>
      </c>
      <c r="C6406" s="148">
        <f t="shared" si="991"/>
        <v>2013</v>
      </c>
      <c r="D6406" s="148">
        <f t="shared" si="992"/>
        <v>9</v>
      </c>
      <c r="E6406" s="152">
        <v>17</v>
      </c>
      <c r="F6406" s="153">
        <v>0</v>
      </c>
      <c r="G6406" s="154">
        <v>526.82500000000005</v>
      </c>
      <c r="H6406" s="154">
        <v>0</v>
      </c>
      <c r="I6406" s="154">
        <v>1112.229</v>
      </c>
      <c r="J6406" s="151">
        <v>0</v>
      </c>
      <c r="K6406" s="149">
        <f t="shared" si="993"/>
        <v>1639.0540000000001</v>
      </c>
      <c r="L6406" s="148">
        <v>0</v>
      </c>
      <c r="M6406" s="148">
        <v>149.16499999999999</v>
      </c>
      <c r="N6406" s="148">
        <v>0</v>
      </c>
      <c r="O6406" s="148">
        <v>273.64100000000002</v>
      </c>
      <c r="P6406" s="148">
        <v>0</v>
      </c>
      <c r="Q6406" s="21">
        <f t="shared" si="994"/>
        <v>0</v>
      </c>
      <c r="R6406" s="21">
        <f t="shared" si="995"/>
        <v>476.88050499999997</v>
      </c>
      <c r="S6406" s="21">
        <f t="shared" si="996"/>
        <v>0</v>
      </c>
      <c r="T6406" s="21">
        <f t="shared" si="997"/>
        <v>869.08381600000007</v>
      </c>
      <c r="U6406" s="22">
        <f t="shared" si="998"/>
        <v>1345.9643209999999</v>
      </c>
      <c r="V6406" s="39">
        <f t="shared" si="999"/>
        <v>0.82118363458433941</v>
      </c>
    </row>
    <row r="6407" spans="1:22">
      <c r="A6407">
        <v>6402</v>
      </c>
      <c r="B6407" s="155">
        <f t="shared" si="1000"/>
        <v>41541</v>
      </c>
      <c r="C6407" s="148">
        <f t="shared" ref="C6407:C6470" si="1001">YEAR(B6407)</f>
        <v>2013</v>
      </c>
      <c r="D6407" s="148">
        <f t="shared" ref="D6407:D6470" si="1002">MONTH(B6407)</f>
        <v>9</v>
      </c>
      <c r="E6407" s="152">
        <v>18</v>
      </c>
      <c r="F6407" s="153">
        <v>0</v>
      </c>
      <c r="G6407" s="154">
        <v>529.34299999999996</v>
      </c>
      <c r="H6407" s="154">
        <v>0</v>
      </c>
      <c r="I6407" s="154">
        <v>1162.8140000000001</v>
      </c>
      <c r="J6407" s="151">
        <v>0</v>
      </c>
      <c r="K6407" s="149">
        <f t="shared" ref="K6407:K6470" si="1003">SUM(F6407:J6407)</f>
        <v>1692.1570000000002</v>
      </c>
      <c r="L6407" s="148">
        <v>0</v>
      </c>
      <c r="M6407" s="148">
        <v>149.75200000000001</v>
      </c>
      <c r="N6407" s="148">
        <v>0</v>
      </c>
      <c r="O6407" s="148">
        <v>280.73899999999998</v>
      </c>
      <c r="P6407" s="148">
        <v>0</v>
      </c>
      <c r="Q6407" s="21">
        <f t="shared" ref="Q6407:Q6470" si="1004">+$Q$2*L6407</f>
        <v>0</v>
      </c>
      <c r="R6407" s="21">
        <f t="shared" ref="R6407:R6470" si="1005">+$R$2*M6407</f>
        <v>478.75714400000004</v>
      </c>
      <c r="S6407" s="21">
        <f t="shared" ref="S6407:S6470" si="1006">+$S$2*N6407</f>
        <v>0</v>
      </c>
      <c r="T6407" s="21">
        <f t="shared" ref="T6407:T6470" si="1007">+$T$2*O6407</f>
        <v>891.62706400000002</v>
      </c>
      <c r="U6407" s="22">
        <f t="shared" ref="U6407:U6470" si="1008">SUM(Q6407:T6407)</f>
        <v>1370.3842079999999</v>
      </c>
      <c r="V6407" s="39">
        <f t="shared" ref="V6407:V6470" si="1009">+U6407/K6407</f>
        <v>0.80984459952593035</v>
      </c>
    </row>
    <row r="6408" spans="1:22">
      <c r="A6408">
        <v>6403</v>
      </c>
      <c r="B6408" s="155">
        <f t="shared" si="1000"/>
        <v>41541</v>
      </c>
      <c r="C6408" s="148">
        <f t="shared" si="1001"/>
        <v>2013</v>
      </c>
      <c r="D6408" s="148">
        <f t="shared" si="1002"/>
        <v>9</v>
      </c>
      <c r="E6408" s="152">
        <v>19</v>
      </c>
      <c r="F6408" s="153">
        <v>0</v>
      </c>
      <c r="G6408" s="154">
        <v>296.47300000000001</v>
      </c>
      <c r="H6408" s="154">
        <v>0</v>
      </c>
      <c r="I6408" s="154">
        <v>1416.7360000000001</v>
      </c>
      <c r="J6408" s="151">
        <v>0</v>
      </c>
      <c r="K6408" s="149">
        <f t="shared" si="1003"/>
        <v>1713.2090000000001</v>
      </c>
      <c r="L6408" s="148">
        <v>0</v>
      </c>
      <c r="M6408" s="148">
        <v>89.093000000000004</v>
      </c>
      <c r="N6408" s="148">
        <v>0</v>
      </c>
      <c r="O6408" s="148">
        <v>358.46</v>
      </c>
      <c r="P6408" s="148">
        <v>0</v>
      </c>
      <c r="Q6408" s="21">
        <f t="shared" si="1004"/>
        <v>0</v>
      </c>
      <c r="R6408" s="21">
        <f t="shared" si="1005"/>
        <v>284.83032100000003</v>
      </c>
      <c r="S6408" s="21">
        <f t="shared" si="1006"/>
        <v>0</v>
      </c>
      <c r="T6408" s="21">
        <f t="shared" si="1007"/>
        <v>1138.4689599999999</v>
      </c>
      <c r="U6408" s="22">
        <f t="shared" si="1008"/>
        <v>1423.2992810000001</v>
      </c>
      <c r="V6408" s="39">
        <f t="shared" si="1009"/>
        <v>0.83077971280795282</v>
      </c>
    </row>
    <row r="6409" spans="1:22">
      <c r="A6409">
        <v>6404</v>
      </c>
      <c r="B6409" s="155">
        <f t="shared" si="1000"/>
        <v>41541</v>
      </c>
      <c r="C6409" s="148">
        <f t="shared" si="1001"/>
        <v>2013</v>
      </c>
      <c r="D6409" s="148">
        <f t="shared" si="1002"/>
        <v>9</v>
      </c>
      <c r="E6409" s="152">
        <v>20</v>
      </c>
      <c r="F6409" s="153">
        <v>0</v>
      </c>
      <c r="G6409" s="154">
        <v>763.56600000000003</v>
      </c>
      <c r="H6409" s="154">
        <v>0</v>
      </c>
      <c r="I6409" s="154">
        <v>1270.759</v>
      </c>
      <c r="J6409" s="151">
        <v>0</v>
      </c>
      <c r="K6409" s="149">
        <f t="shared" si="1003"/>
        <v>2034.325</v>
      </c>
      <c r="L6409" s="148">
        <v>0</v>
      </c>
      <c r="M6409" s="148">
        <v>208.35900000000001</v>
      </c>
      <c r="N6409" s="148">
        <v>0</v>
      </c>
      <c r="O6409" s="148">
        <v>343.00200000000001</v>
      </c>
      <c r="P6409" s="148">
        <v>0</v>
      </c>
      <c r="Q6409" s="21">
        <f t="shared" si="1004"/>
        <v>0</v>
      </c>
      <c r="R6409" s="21">
        <f t="shared" si="1005"/>
        <v>666.12372300000004</v>
      </c>
      <c r="S6409" s="21">
        <f t="shared" si="1006"/>
        <v>0</v>
      </c>
      <c r="T6409" s="21">
        <f t="shared" si="1007"/>
        <v>1089.374352</v>
      </c>
      <c r="U6409" s="22">
        <f t="shared" si="1008"/>
        <v>1755.498075</v>
      </c>
      <c r="V6409" s="39">
        <f t="shared" si="1009"/>
        <v>0.8629388494955329</v>
      </c>
    </row>
    <row r="6410" spans="1:22">
      <c r="A6410">
        <v>6405</v>
      </c>
      <c r="B6410" s="155">
        <f t="shared" si="1000"/>
        <v>41541</v>
      </c>
      <c r="C6410" s="148">
        <f t="shared" si="1001"/>
        <v>2013</v>
      </c>
      <c r="D6410" s="148">
        <f t="shared" si="1002"/>
        <v>9</v>
      </c>
      <c r="E6410" s="152">
        <v>21</v>
      </c>
      <c r="F6410" s="153">
        <v>0</v>
      </c>
      <c r="G6410" s="154">
        <v>849.68899999999996</v>
      </c>
      <c r="H6410" s="154">
        <v>0</v>
      </c>
      <c r="I6410" s="154">
        <v>1109.193</v>
      </c>
      <c r="J6410" s="151">
        <v>0</v>
      </c>
      <c r="K6410" s="149">
        <f t="shared" si="1003"/>
        <v>1958.8820000000001</v>
      </c>
      <c r="L6410" s="148">
        <v>0</v>
      </c>
      <c r="M6410" s="148">
        <v>230.398</v>
      </c>
      <c r="N6410" s="148">
        <v>0</v>
      </c>
      <c r="O6410" s="148">
        <v>321.64699999999999</v>
      </c>
      <c r="P6410" s="148">
        <v>0</v>
      </c>
      <c r="Q6410" s="21">
        <f t="shared" si="1004"/>
        <v>0</v>
      </c>
      <c r="R6410" s="21">
        <f t="shared" si="1005"/>
        <v>736.58240599999999</v>
      </c>
      <c r="S6410" s="21">
        <f t="shared" si="1006"/>
        <v>0</v>
      </c>
      <c r="T6410" s="21">
        <f t="shared" si="1007"/>
        <v>1021.550872</v>
      </c>
      <c r="U6410" s="22">
        <f t="shared" si="1008"/>
        <v>1758.133278</v>
      </c>
      <c r="V6410" s="39">
        <f t="shared" si="1009"/>
        <v>0.89751872649807385</v>
      </c>
    </row>
    <row r="6411" spans="1:22">
      <c r="A6411">
        <v>6406</v>
      </c>
      <c r="B6411" s="155">
        <f t="shared" si="1000"/>
        <v>41541</v>
      </c>
      <c r="C6411" s="148">
        <f t="shared" si="1001"/>
        <v>2013</v>
      </c>
      <c r="D6411" s="148">
        <f t="shared" si="1002"/>
        <v>9</v>
      </c>
      <c r="E6411" s="152">
        <v>22</v>
      </c>
      <c r="F6411" s="153">
        <v>0</v>
      </c>
      <c r="G6411" s="154">
        <v>756.42399999999998</v>
      </c>
      <c r="H6411" s="154">
        <v>0</v>
      </c>
      <c r="I6411" s="154">
        <v>1300.558</v>
      </c>
      <c r="J6411" s="151">
        <v>0</v>
      </c>
      <c r="K6411" s="149">
        <f t="shared" si="1003"/>
        <v>2056.982</v>
      </c>
      <c r="L6411" s="148">
        <v>0</v>
      </c>
      <c r="M6411" s="148">
        <v>205.56299999999999</v>
      </c>
      <c r="N6411" s="148">
        <v>0</v>
      </c>
      <c r="O6411" s="148">
        <v>362.98700000000002</v>
      </c>
      <c r="P6411" s="148">
        <v>0</v>
      </c>
      <c r="Q6411" s="21">
        <f t="shared" si="1004"/>
        <v>0</v>
      </c>
      <c r="R6411" s="21">
        <f t="shared" si="1005"/>
        <v>657.18491099999994</v>
      </c>
      <c r="S6411" s="21">
        <f t="shared" si="1006"/>
        <v>0</v>
      </c>
      <c r="T6411" s="21">
        <f t="shared" si="1007"/>
        <v>1152.846712</v>
      </c>
      <c r="U6411" s="22">
        <f t="shared" si="1008"/>
        <v>1810.0316229999999</v>
      </c>
      <c r="V6411" s="39">
        <f t="shared" si="1009"/>
        <v>0.87994529023588919</v>
      </c>
    </row>
    <row r="6412" spans="1:22">
      <c r="A6412">
        <v>6407</v>
      </c>
      <c r="B6412" s="155">
        <f t="shared" si="1000"/>
        <v>41541</v>
      </c>
      <c r="C6412" s="148">
        <f t="shared" si="1001"/>
        <v>2013</v>
      </c>
      <c r="D6412" s="148">
        <f t="shared" si="1002"/>
        <v>9</v>
      </c>
      <c r="E6412" s="152">
        <v>23</v>
      </c>
      <c r="F6412" s="153">
        <v>0</v>
      </c>
      <c r="G6412" s="154">
        <v>757.57600000000002</v>
      </c>
      <c r="H6412" s="154">
        <v>0</v>
      </c>
      <c r="I6412" s="154">
        <v>1151.9059999999999</v>
      </c>
      <c r="J6412" s="151">
        <v>0</v>
      </c>
      <c r="K6412" s="149">
        <f t="shared" si="1003"/>
        <v>1909.482</v>
      </c>
      <c r="L6412" s="148">
        <v>0</v>
      </c>
      <c r="M6412" s="148">
        <v>205.71899999999999</v>
      </c>
      <c r="N6412" s="148">
        <v>0</v>
      </c>
      <c r="O6412" s="148">
        <v>318.37700000000001</v>
      </c>
      <c r="P6412" s="148">
        <v>0</v>
      </c>
      <c r="Q6412" s="21">
        <f t="shared" si="1004"/>
        <v>0</v>
      </c>
      <c r="R6412" s="21">
        <f t="shared" si="1005"/>
        <v>657.68364299999996</v>
      </c>
      <c r="S6412" s="21">
        <f t="shared" si="1006"/>
        <v>0</v>
      </c>
      <c r="T6412" s="21">
        <f t="shared" si="1007"/>
        <v>1011.1653520000001</v>
      </c>
      <c r="U6412" s="22">
        <f t="shared" si="1008"/>
        <v>1668.8489950000001</v>
      </c>
      <c r="V6412" s="39">
        <f t="shared" si="1009"/>
        <v>0.87397995634418135</v>
      </c>
    </row>
    <row r="6413" spans="1:22">
      <c r="A6413">
        <v>6408</v>
      </c>
      <c r="B6413" s="155">
        <f t="shared" si="1000"/>
        <v>41541</v>
      </c>
      <c r="C6413" s="148">
        <f t="shared" si="1001"/>
        <v>2013</v>
      </c>
      <c r="D6413" s="148">
        <f t="shared" si="1002"/>
        <v>9</v>
      </c>
      <c r="E6413" s="152">
        <v>24</v>
      </c>
      <c r="F6413" s="153">
        <v>0</v>
      </c>
      <c r="G6413" s="154">
        <v>578.52</v>
      </c>
      <c r="H6413" s="154">
        <v>0.58199999999999996</v>
      </c>
      <c r="I6413" s="154">
        <v>1109.614</v>
      </c>
      <c r="J6413" s="151">
        <v>0</v>
      </c>
      <c r="K6413" s="149">
        <f t="shared" si="1003"/>
        <v>1688.7159999999999</v>
      </c>
      <c r="L6413" s="148">
        <v>0</v>
      </c>
      <c r="M6413" s="148">
        <v>160.06200000000001</v>
      </c>
      <c r="N6413" s="148">
        <v>4.8419999999999996</v>
      </c>
      <c r="O6413" s="148">
        <v>298.15600000000001</v>
      </c>
      <c r="P6413" s="148">
        <v>0</v>
      </c>
      <c r="Q6413" s="21">
        <f t="shared" si="1004"/>
        <v>0</v>
      </c>
      <c r="R6413" s="21">
        <f t="shared" si="1005"/>
        <v>511.71821400000005</v>
      </c>
      <c r="S6413" s="21">
        <f t="shared" si="1006"/>
        <v>9.4467420000000004</v>
      </c>
      <c r="T6413" s="21">
        <f t="shared" si="1007"/>
        <v>946.94345600000008</v>
      </c>
      <c r="U6413" s="22">
        <f t="shared" si="1008"/>
        <v>1468.108412</v>
      </c>
      <c r="V6413" s="39">
        <f t="shared" si="1009"/>
        <v>0.86936371302220161</v>
      </c>
    </row>
    <row r="6414" spans="1:22">
      <c r="A6414">
        <v>6409</v>
      </c>
      <c r="B6414" s="155">
        <f t="shared" si="1000"/>
        <v>41542</v>
      </c>
      <c r="C6414" s="148">
        <f t="shared" si="1001"/>
        <v>2013</v>
      </c>
      <c r="D6414" s="148">
        <f t="shared" si="1002"/>
        <v>9</v>
      </c>
      <c r="E6414" s="152">
        <v>1</v>
      </c>
      <c r="F6414" s="153">
        <v>0</v>
      </c>
      <c r="G6414" s="154">
        <v>998.83299999999997</v>
      </c>
      <c r="H6414" s="154">
        <v>0</v>
      </c>
      <c r="I6414" s="154">
        <v>694.90200000000004</v>
      </c>
      <c r="J6414" s="151">
        <v>0</v>
      </c>
      <c r="K6414" s="149">
        <f t="shared" si="1003"/>
        <v>1693.7350000000001</v>
      </c>
      <c r="L6414" s="148">
        <v>0</v>
      </c>
      <c r="M6414" s="148">
        <v>276.78699999999998</v>
      </c>
      <c r="N6414" s="148">
        <v>0</v>
      </c>
      <c r="O6414" s="148">
        <v>181.215</v>
      </c>
      <c r="P6414" s="148">
        <v>0</v>
      </c>
      <c r="Q6414" s="21">
        <f t="shared" si="1004"/>
        <v>0</v>
      </c>
      <c r="R6414" s="21">
        <f t="shared" si="1005"/>
        <v>884.88803899999994</v>
      </c>
      <c r="S6414" s="21">
        <f t="shared" si="1006"/>
        <v>0</v>
      </c>
      <c r="T6414" s="21">
        <f t="shared" si="1007"/>
        <v>575.53884000000005</v>
      </c>
      <c r="U6414" s="22">
        <f t="shared" si="1008"/>
        <v>1460.4268790000001</v>
      </c>
      <c r="V6414" s="39">
        <f t="shared" si="1009"/>
        <v>0.86225228799074238</v>
      </c>
    </row>
    <row r="6415" spans="1:22">
      <c r="A6415">
        <v>6410</v>
      </c>
      <c r="B6415" s="155">
        <f t="shared" si="1000"/>
        <v>41542</v>
      </c>
      <c r="C6415" s="148">
        <f t="shared" si="1001"/>
        <v>2013</v>
      </c>
      <c r="D6415" s="148">
        <f t="shared" si="1002"/>
        <v>9</v>
      </c>
      <c r="E6415" s="152">
        <v>2</v>
      </c>
      <c r="F6415" s="153">
        <v>0</v>
      </c>
      <c r="G6415" s="154">
        <v>964.52200000000005</v>
      </c>
      <c r="H6415" s="154">
        <v>0</v>
      </c>
      <c r="I6415" s="154">
        <v>516.66399999999999</v>
      </c>
      <c r="J6415" s="151">
        <v>0</v>
      </c>
      <c r="K6415" s="149">
        <f t="shared" si="1003"/>
        <v>1481.1860000000001</v>
      </c>
      <c r="L6415" s="148">
        <v>0</v>
      </c>
      <c r="M6415" s="148">
        <v>267.101</v>
      </c>
      <c r="N6415" s="148">
        <v>0</v>
      </c>
      <c r="O6415" s="148">
        <v>122.33199999999999</v>
      </c>
      <c r="P6415" s="148">
        <v>0</v>
      </c>
      <c r="Q6415" s="21">
        <f t="shared" si="1004"/>
        <v>0</v>
      </c>
      <c r="R6415" s="21">
        <f t="shared" si="1005"/>
        <v>853.92189700000006</v>
      </c>
      <c r="S6415" s="21">
        <f t="shared" si="1006"/>
        <v>0</v>
      </c>
      <c r="T6415" s="21">
        <f t="shared" si="1007"/>
        <v>388.526432</v>
      </c>
      <c r="U6415" s="22">
        <f t="shared" si="1008"/>
        <v>1242.4483290000001</v>
      </c>
      <c r="V6415" s="39">
        <f t="shared" si="1009"/>
        <v>0.83881992470898314</v>
      </c>
    </row>
    <row r="6416" spans="1:22">
      <c r="A6416">
        <v>6411</v>
      </c>
      <c r="B6416" s="155">
        <f t="shared" si="1000"/>
        <v>41542</v>
      </c>
      <c r="C6416" s="148">
        <f t="shared" si="1001"/>
        <v>2013</v>
      </c>
      <c r="D6416" s="148">
        <f t="shared" si="1002"/>
        <v>9</v>
      </c>
      <c r="E6416" s="152">
        <v>3</v>
      </c>
      <c r="F6416" s="153">
        <v>0</v>
      </c>
      <c r="G6416" s="154">
        <v>695.67200000000003</v>
      </c>
      <c r="H6416" s="154">
        <v>0</v>
      </c>
      <c r="I6416" s="154">
        <v>863.23699999999997</v>
      </c>
      <c r="J6416" s="151">
        <v>0</v>
      </c>
      <c r="K6416" s="149">
        <f t="shared" si="1003"/>
        <v>1558.9090000000001</v>
      </c>
      <c r="L6416" s="148">
        <v>0</v>
      </c>
      <c r="M6416" s="148">
        <v>197.12</v>
      </c>
      <c r="N6416" s="148">
        <v>0</v>
      </c>
      <c r="O6416" s="148">
        <v>202.31899999999999</v>
      </c>
      <c r="P6416" s="148">
        <v>0</v>
      </c>
      <c r="Q6416" s="21">
        <f t="shared" si="1004"/>
        <v>0</v>
      </c>
      <c r="R6416" s="21">
        <f t="shared" si="1005"/>
        <v>630.19263999999998</v>
      </c>
      <c r="S6416" s="21">
        <f t="shared" si="1006"/>
        <v>0</v>
      </c>
      <c r="T6416" s="21">
        <f t="shared" si="1007"/>
        <v>642.56514400000003</v>
      </c>
      <c r="U6416" s="22">
        <f t="shared" si="1008"/>
        <v>1272.7577839999999</v>
      </c>
      <c r="V6416" s="39">
        <f t="shared" si="1009"/>
        <v>0.8164413599510939</v>
      </c>
    </row>
    <row r="6417" spans="1:22">
      <c r="A6417">
        <v>6412</v>
      </c>
      <c r="B6417" s="155">
        <f t="shared" si="1000"/>
        <v>41542</v>
      </c>
      <c r="C6417" s="148">
        <f t="shared" si="1001"/>
        <v>2013</v>
      </c>
      <c r="D6417" s="148">
        <f t="shared" si="1002"/>
        <v>9</v>
      </c>
      <c r="E6417" s="152">
        <v>4</v>
      </c>
      <c r="F6417" s="153">
        <v>0</v>
      </c>
      <c r="G6417" s="154">
        <v>694.93299999999999</v>
      </c>
      <c r="H6417" s="154">
        <v>0</v>
      </c>
      <c r="I6417" s="154">
        <v>810.24</v>
      </c>
      <c r="J6417" s="151">
        <v>0</v>
      </c>
      <c r="K6417" s="149">
        <f t="shared" si="1003"/>
        <v>1505.173</v>
      </c>
      <c r="L6417" s="148">
        <v>0</v>
      </c>
      <c r="M6417" s="148">
        <v>196.762</v>
      </c>
      <c r="N6417" s="148">
        <v>0</v>
      </c>
      <c r="O6417" s="148">
        <v>191.54</v>
      </c>
      <c r="P6417" s="148">
        <v>0</v>
      </c>
      <c r="Q6417" s="21">
        <f t="shared" si="1004"/>
        <v>0</v>
      </c>
      <c r="R6417" s="21">
        <f t="shared" si="1005"/>
        <v>629.04811400000006</v>
      </c>
      <c r="S6417" s="21">
        <f t="shared" si="1006"/>
        <v>0</v>
      </c>
      <c r="T6417" s="21">
        <f t="shared" si="1007"/>
        <v>608.33104000000003</v>
      </c>
      <c r="U6417" s="22">
        <f t="shared" si="1008"/>
        <v>1237.3791540000002</v>
      </c>
      <c r="V6417" s="39">
        <f t="shared" si="1009"/>
        <v>0.82208434113553741</v>
      </c>
    </row>
    <row r="6418" spans="1:22">
      <c r="A6418">
        <v>6413</v>
      </c>
      <c r="B6418" s="155">
        <f t="shared" si="1000"/>
        <v>41542</v>
      </c>
      <c r="C6418" s="148">
        <f t="shared" si="1001"/>
        <v>2013</v>
      </c>
      <c r="D6418" s="148">
        <f t="shared" si="1002"/>
        <v>9</v>
      </c>
      <c r="E6418" s="152">
        <v>5</v>
      </c>
      <c r="F6418" s="153">
        <v>0</v>
      </c>
      <c r="G6418" s="154">
        <v>691.23599999999999</v>
      </c>
      <c r="H6418" s="154">
        <v>0</v>
      </c>
      <c r="I6418" s="154">
        <v>810.96500000000003</v>
      </c>
      <c r="J6418" s="151">
        <v>0</v>
      </c>
      <c r="K6418" s="149">
        <f t="shared" si="1003"/>
        <v>1502.201</v>
      </c>
      <c r="L6418" s="148">
        <v>0</v>
      </c>
      <c r="M6418" s="148">
        <v>195.84399999999999</v>
      </c>
      <c r="N6418" s="148">
        <v>0</v>
      </c>
      <c r="O6418" s="148">
        <v>190.98099999999999</v>
      </c>
      <c r="P6418" s="148">
        <v>0</v>
      </c>
      <c r="Q6418" s="21">
        <f t="shared" si="1004"/>
        <v>0</v>
      </c>
      <c r="R6418" s="21">
        <f t="shared" si="1005"/>
        <v>626.11326799999995</v>
      </c>
      <c r="S6418" s="21">
        <f t="shared" si="1006"/>
        <v>0</v>
      </c>
      <c r="T6418" s="21">
        <f t="shared" si="1007"/>
        <v>606.555656</v>
      </c>
      <c r="U6418" s="22">
        <f t="shared" si="1008"/>
        <v>1232.6689240000001</v>
      </c>
      <c r="V6418" s="39">
        <f t="shared" si="1009"/>
        <v>0.82057522528609694</v>
      </c>
    </row>
    <row r="6419" spans="1:22">
      <c r="A6419">
        <v>6414</v>
      </c>
      <c r="B6419" s="155">
        <f t="shared" si="1000"/>
        <v>41542</v>
      </c>
      <c r="C6419" s="148">
        <f t="shared" si="1001"/>
        <v>2013</v>
      </c>
      <c r="D6419" s="148">
        <f t="shared" si="1002"/>
        <v>9</v>
      </c>
      <c r="E6419" s="152">
        <v>6</v>
      </c>
      <c r="F6419" s="153">
        <v>0</v>
      </c>
      <c r="G6419" s="154">
        <v>534.45699999999999</v>
      </c>
      <c r="H6419" s="154">
        <v>0</v>
      </c>
      <c r="I6419" s="154">
        <v>814.31200000000001</v>
      </c>
      <c r="J6419" s="151">
        <v>0</v>
      </c>
      <c r="K6419" s="149">
        <f t="shared" si="1003"/>
        <v>1348.769</v>
      </c>
      <c r="L6419" s="148">
        <v>0</v>
      </c>
      <c r="M6419" s="148">
        <v>157.17599999999999</v>
      </c>
      <c r="N6419" s="148">
        <v>0</v>
      </c>
      <c r="O6419" s="148">
        <v>191.78700000000001</v>
      </c>
      <c r="P6419" s="148">
        <v>0</v>
      </c>
      <c r="Q6419" s="21">
        <f t="shared" si="1004"/>
        <v>0</v>
      </c>
      <c r="R6419" s="21">
        <f t="shared" si="1005"/>
        <v>502.49167199999999</v>
      </c>
      <c r="S6419" s="21">
        <f t="shared" si="1006"/>
        <v>0</v>
      </c>
      <c r="T6419" s="21">
        <f t="shared" si="1007"/>
        <v>609.11551200000008</v>
      </c>
      <c r="U6419" s="22">
        <f t="shared" si="1008"/>
        <v>1111.607184</v>
      </c>
      <c r="V6419" s="39">
        <f t="shared" si="1009"/>
        <v>0.82416424458154058</v>
      </c>
    </row>
    <row r="6420" spans="1:22">
      <c r="A6420">
        <v>6415</v>
      </c>
      <c r="B6420" s="155">
        <f t="shared" si="1000"/>
        <v>41542</v>
      </c>
      <c r="C6420" s="148">
        <f t="shared" si="1001"/>
        <v>2013</v>
      </c>
      <c r="D6420" s="148">
        <f t="shared" si="1002"/>
        <v>9</v>
      </c>
      <c r="E6420" s="152">
        <v>7</v>
      </c>
      <c r="F6420" s="153">
        <v>0</v>
      </c>
      <c r="G6420" s="154">
        <v>720.36699999999996</v>
      </c>
      <c r="H6420" s="154">
        <v>0</v>
      </c>
      <c r="I6420" s="154">
        <v>851.44399999999996</v>
      </c>
      <c r="J6420" s="151">
        <v>0</v>
      </c>
      <c r="K6420" s="149">
        <f t="shared" si="1003"/>
        <v>1571.8109999999999</v>
      </c>
      <c r="L6420" s="148">
        <v>0</v>
      </c>
      <c r="M6420" s="148">
        <v>205.98400000000001</v>
      </c>
      <c r="N6420" s="148">
        <v>0</v>
      </c>
      <c r="O6420" s="148">
        <v>200.65799999999999</v>
      </c>
      <c r="P6420" s="148">
        <v>0</v>
      </c>
      <c r="Q6420" s="21">
        <f t="shared" si="1004"/>
        <v>0</v>
      </c>
      <c r="R6420" s="21">
        <f t="shared" si="1005"/>
        <v>658.53084799999999</v>
      </c>
      <c r="S6420" s="21">
        <f t="shared" si="1006"/>
        <v>0</v>
      </c>
      <c r="T6420" s="21">
        <f t="shared" si="1007"/>
        <v>637.28980799999999</v>
      </c>
      <c r="U6420" s="22">
        <f t="shared" si="1008"/>
        <v>1295.8206559999999</v>
      </c>
      <c r="V6420" s="39">
        <f t="shared" si="1009"/>
        <v>0.82441251270031823</v>
      </c>
    </row>
    <row r="6421" spans="1:22">
      <c r="A6421">
        <v>6416</v>
      </c>
      <c r="B6421" s="155">
        <f t="shared" si="1000"/>
        <v>41542</v>
      </c>
      <c r="C6421" s="148">
        <f t="shared" si="1001"/>
        <v>2013</v>
      </c>
      <c r="D6421" s="148">
        <f t="shared" si="1002"/>
        <v>9</v>
      </c>
      <c r="E6421" s="152">
        <v>8</v>
      </c>
      <c r="F6421" s="153">
        <v>0</v>
      </c>
      <c r="G6421" s="154">
        <v>1033.2339999999999</v>
      </c>
      <c r="H6421" s="154">
        <v>0</v>
      </c>
      <c r="I6421" s="154">
        <v>654.279</v>
      </c>
      <c r="J6421" s="151">
        <v>0</v>
      </c>
      <c r="K6421" s="149">
        <f t="shared" si="1003"/>
        <v>1687.5129999999999</v>
      </c>
      <c r="L6421" s="148">
        <v>0</v>
      </c>
      <c r="M6421" s="148">
        <v>288.26600000000002</v>
      </c>
      <c r="N6421" s="148">
        <v>0</v>
      </c>
      <c r="O6421" s="148">
        <v>158.89099999999999</v>
      </c>
      <c r="P6421" s="148">
        <v>0</v>
      </c>
      <c r="Q6421" s="21">
        <f t="shared" si="1004"/>
        <v>0</v>
      </c>
      <c r="R6421" s="21">
        <f t="shared" si="1005"/>
        <v>921.58640200000013</v>
      </c>
      <c r="S6421" s="21">
        <f t="shared" si="1006"/>
        <v>0</v>
      </c>
      <c r="T6421" s="21">
        <f t="shared" si="1007"/>
        <v>504.63781599999999</v>
      </c>
      <c r="U6421" s="22">
        <f t="shared" si="1008"/>
        <v>1426.2242180000001</v>
      </c>
      <c r="V6421" s="39">
        <f t="shared" si="1009"/>
        <v>0.84516339607457847</v>
      </c>
    </row>
    <row r="6422" spans="1:22">
      <c r="A6422">
        <v>6417</v>
      </c>
      <c r="B6422" s="155">
        <f t="shared" si="1000"/>
        <v>41542</v>
      </c>
      <c r="C6422" s="148">
        <f t="shared" si="1001"/>
        <v>2013</v>
      </c>
      <c r="D6422" s="148">
        <f t="shared" si="1002"/>
        <v>9</v>
      </c>
      <c r="E6422" s="152">
        <v>9</v>
      </c>
      <c r="F6422" s="153">
        <v>0</v>
      </c>
      <c r="G6422" s="154">
        <v>1074.7090000000001</v>
      </c>
      <c r="H6422" s="154">
        <v>0</v>
      </c>
      <c r="I6422" s="154">
        <v>687.01599999999996</v>
      </c>
      <c r="J6422" s="151">
        <v>0</v>
      </c>
      <c r="K6422" s="149">
        <f t="shared" si="1003"/>
        <v>1761.7249999999999</v>
      </c>
      <c r="L6422" s="148">
        <v>0</v>
      </c>
      <c r="M6422" s="148">
        <v>299.07799999999997</v>
      </c>
      <c r="N6422" s="148">
        <v>0</v>
      </c>
      <c r="O6422" s="148">
        <v>174.649</v>
      </c>
      <c r="P6422" s="148">
        <v>0</v>
      </c>
      <c r="Q6422" s="21">
        <f t="shared" si="1004"/>
        <v>0</v>
      </c>
      <c r="R6422" s="21">
        <f t="shared" si="1005"/>
        <v>956.15236599999992</v>
      </c>
      <c r="S6422" s="21">
        <f t="shared" si="1006"/>
        <v>0</v>
      </c>
      <c r="T6422" s="21">
        <f t="shared" si="1007"/>
        <v>554.68522400000006</v>
      </c>
      <c r="U6422" s="22">
        <f t="shared" si="1008"/>
        <v>1510.8375900000001</v>
      </c>
      <c r="V6422" s="39">
        <f t="shared" si="1009"/>
        <v>0.85758991329520795</v>
      </c>
    </row>
    <row r="6423" spans="1:22">
      <c r="A6423">
        <v>6418</v>
      </c>
      <c r="B6423" s="155">
        <f t="shared" si="1000"/>
        <v>41542</v>
      </c>
      <c r="C6423" s="148">
        <f t="shared" si="1001"/>
        <v>2013</v>
      </c>
      <c r="D6423" s="148">
        <f t="shared" si="1002"/>
        <v>9</v>
      </c>
      <c r="E6423" s="152">
        <v>10</v>
      </c>
      <c r="F6423" s="153">
        <v>0</v>
      </c>
      <c r="G6423" s="154">
        <v>1073.913</v>
      </c>
      <c r="H6423" s="154">
        <v>0</v>
      </c>
      <c r="I6423" s="154">
        <v>822.70699999999999</v>
      </c>
      <c r="J6423" s="151">
        <v>0</v>
      </c>
      <c r="K6423" s="149">
        <f t="shared" si="1003"/>
        <v>1896.62</v>
      </c>
      <c r="L6423" s="148">
        <v>0</v>
      </c>
      <c r="M6423" s="148">
        <v>298.45699999999999</v>
      </c>
      <c r="N6423" s="148">
        <v>0</v>
      </c>
      <c r="O6423" s="148">
        <v>208.24600000000001</v>
      </c>
      <c r="P6423" s="148">
        <v>0</v>
      </c>
      <c r="Q6423" s="21">
        <f t="shared" si="1004"/>
        <v>0</v>
      </c>
      <c r="R6423" s="21">
        <f t="shared" si="1005"/>
        <v>954.16702899999996</v>
      </c>
      <c r="S6423" s="21">
        <f t="shared" si="1006"/>
        <v>0</v>
      </c>
      <c r="T6423" s="21">
        <f t="shared" si="1007"/>
        <v>661.38929600000006</v>
      </c>
      <c r="U6423" s="22">
        <f t="shared" si="1008"/>
        <v>1615.556325</v>
      </c>
      <c r="V6423" s="39">
        <f t="shared" si="1009"/>
        <v>0.85180812445297427</v>
      </c>
    </row>
    <row r="6424" spans="1:22">
      <c r="A6424">
        <v>6419</v>
      </c>
      <c r="B6424" s="155">
        <f t="shared" si="1000"/>
        <v>41542</v>
      </c>
      <c r="C6424" s="148">
        <f t="shared" si="1001"/>
        <v>2013</v>
      </c>
      <c r="D6424" s="148">
        <f t="shared" si="1002"/>
        <v>9</v>
      </c>
      <c r="E6424" s="152">
        <v>11</v>
      </c>
      <c r="F6424" s="153">
        <v>0</v>
      </c>
      <c r="G6424" s="154">
        <v>1067.8789999999999</v>
      </c>
      <c r="H6424" s="154">
        <v>0</v>
      </c>
      <c r="I6424" s="154">
        <v>586.39400000000001</v>
      </c>
      <c r="J6424" s="151">
        <v>0</v>
      </c>
      <c r="K6424" s="149">
        <f t="shared" si="1003"/>
        <v>1654.2729999999999</v>
      </c>
      <c r="L6424" s="148">
        <v>0</v>
      </c>
      <c r="M6424" s="148">
        <v>297.36799999999999</v>
      </c>
      <c r="N6424" s="148">
        <v>0</v>
      </c>
      <c r="O6424" s="148">
        <v>150.13999999999999</v>
      </c>
      <c r="P6424" s="148">
        <v>0</v>
      </c>
      <c r="Q6424" s="21">
        <f t="shared" si="1004"/>
        <v>0</v>
      </c>
      <c r="R6424" s="21">
        <f t="shared" si="1005"/>
        <v>950.68549600000006</v>
      </c>
      <c r="S6424" s="21">
        <f t="shared" si="1006"/>
        <v>0</v>
      </c>
      <c r="T6424" s="21">
        <f t="shared" si="1007"/>
        <v>476.84463999999997</v>
      </c>
      <c r="U6424" s="22">
        <f t="shared" si="1008"/>
        <v>1427.5301360000001</v>
      </c>
      <c r="V6424" s="39">
        <f t="shared" si="1009"/>
        <v>0.86293503913803837</v>
      </c>
    </row>
    <row r="6425" spans="1:22">
      <c r="A6425">
        <v>6420</v>
      </c>
      <c r="B6425" s="155">
        <f t="shared" si="1000"/>
        <v>41542</v>
      </c>
      <c r="C6425" s="148">
        <f t="shared" si="1001"/>
        <v>2013</v>
      </c>
      <c r="D6425" s="148">
        <f t="shared" si="1002"/>
        <v>9</v>
      </c>
      <c r="E6425" s="152">
        <v>12</v>
      </c>
      <c r="F6425" s="153">
        <v>0</v>
      </c>
      <c r="G6425" s="154">
        <v>971.74199999999996</v>
      </c>
      <c r="H6425" s="154">
        <v>0</v>
      </c>
      <c r="I6425" s="154">
        <v>917.33500000000004</v>
      </c>
      <c r="J6425" s="151">
        <v>0</v>
      </c>
      <c r="K6425" s="149">
        <f t="shared" si="1003"/>
        <v>1889.077</v>
      </c>
      <c r="L6425" s="148">
        <v>0</v>
      </c>
      <c r="M6425" s="148">
        <v>270.67399999999998</v>
      </c>
      <c r="N6425" s="148">
        <v>0</v>
      </c>
      <c r="O6425" s="148">
        <v>216.91300000000001</v>
      </c>
      <c r="P6425" s="148">
        <v>0</v>
      </c>
      <c r="Q6425" s="21">
        <f t="shared" si="1004"/>
        <v>0</v>
      </c>
      <c r="R6425" s="21">
        <f t="shared" si="1005"/>
        <v>865.34477799999991</v>
      </c>
      <c r="S6425" s="21">
        <f t="shared" si="1006"/>
        <v>0</v>
      </c>
      <c r="T6425" s="21">
        <f t="shared" si="1007"/>
        <v>688.91568800000005</v>
      </c>
      <c r="U6425" s="22">
        <f t="shared" si="1008"/>
        <v>1554.260466</v>
      </c>
      <c r="V6425" s="39">
        <f t="shared" si="1009"/>
        <v>0.82276183871806174</v>
      </c>
    </row>
    <row r="6426" spans="1:22">
      <c r="A6426">
        <v>6421</v>
      </c>
      <c r="B6426" s="155">
        <f t="shared" si="1000"/>
        <v>41542</v>
      </c>
      <c r="C6426" s="148">
        <f t="shared" si="1001"/>
        <v>2013</v>
      </c>
      <c r="D6426" s="148">
        <f t="shared" si="1002"/>
        <v>9</v>
      </c>
      <c r="E6426" s="152">
        <v>13</v>
      </c>
      <c r="F6426" s="153">
        <v>0</v>
      </c>
      <c r="G6426" s="154">
        <v>977.96100000000001</v>
      </c>
      <c r="H6426" s="154">
        <v>0</v>
      </c>
      <c r="I6426" s="154">
        <v>910.67399999999998</v>
      </c>
      <c r="J6426" s="151">
        <v>0</v>
      </c>
      <c r="K6426" s="149">
        <f t="shared" si="1003"/>
        <v>1888.635</v>
      </c>
      <c r="L6426" s="148">
        <v>0</v>
      </c>
      <c r="M6426" s="148">
        <v>272.95600000000002</v>
      </c>
      <c r="N6426" s="148">
        <v>0</v>
      </c>
      <c r="O6426" s="148">
        <v>214.572</v>
      </c>
      <c r="P6426" s="148">
        <v>0</v>
      </c>
      <c r="Q6426" s="21">
        <f t="shared" si="1004"/>
        <v>0</v>
      </c>
      <c r="R6426" s="21">
        <f t="shared" si="1005"/>
        <v>872.64033200000006</v>
      </c>
      <c r="S6426" s="21">
        <f t="shared" si="1006"/>
        <v>0</v>
      </c>
      <c r="T6426" s="21">
        <f t="shared" si="1007"/>
        <v>681.48067200000003</v>
      </c>
      <c r="U6426" s="22">
        <f t="shared" si="1008"/>
        <v>1554.1210040000001</v>
      </c>
      <c r="V6426" s="39">
        <f t="shared" si="1009"/>
        <v>0.82288054812073275</v>
      </c>
    </row>
    <row r="6427" spans="1:22">
      <c r="A6427">
        <v>6422</v>
      </c>
      <c r="B6427" s="155">
        <f t="shared" si="1000"/>
        <v>41542</v>
      </c>
      <c r="C6427" s="148">
        <f t="shared" si="1001"/>
        <v>2013</v>
      </c>
      <c r="D6427" s="148">
        <f t="shared" si="1002"/>
        <v>9</v>
      </c>
      <c r="E6427" s="152">
        <v>14</v>
      </c>
      <c r="F6427" s="153">
        <v>0</v>
      </c>
      <c r="G6427" s="154">
        <v>985.16</v>
      </c>
      <c r="H6427" s="154">
        <v>0</v>
      </c>
      <c r="I6427" s="154">
        <v>558.88099999999997</v>
      </c>
      <c r="J6427" s="151">
        <v>0</v>
      </c>
      <c r="K6427" s="149">
        <f t="shared" si="1003"/>
        <v>1544.0409999999999</v>
      </c>
      <c r="L6427" s="148">
        <v>0</v>
      </c>
      <c r="M6427" s="148">
        <v>274.00099999999998</v>
      </c>
      <c r="N6427" s="148">
        <v>0</v>
      </c>
      <c r="O6427" s="148">
        <v>142.03299999999999</v>
      </c>
      <c r="P6427" s="148">
        <v>0</v>
      </c>
      <c r="Q6427" s="21">
        <f t="shared" si="1004"/>
        <v>0</v>
      </c>
      <c r="R6427" s="21">
        <f t="shared" si="1005"/>
        <v>875.98119699999995</v>
      </c>
      <c r="S6427" s="21">
        <f t="shared" si="1006"/>
        <v>0</v>
      </c>
      <c r="T6427" s="21">
        <f t="shared" si="1007"/>
        <v>451.09680799999995</v>
      </c>
      <c r="U6427" s="22">
        <f t="shared" si="1008"/>
        <v>1327.0780049999998</v>
      </c>
      <c r="V6427" s="39">
        <f t="shared" si="1009"/>
        <v>0.85948365684589978</v>
      </c>
    </row>
    <row r="6428" spans="1:22">
      <c r="A6428">
        <v>6423</v>
      </c>
      <c r="B6428" s="155">
        <f t="shared" si="1000"/>
        <v>41542</v>
      </c>
      <c r="C6428" s="148">
        <f t="shared" si="1001"/>
        <v>2013</v>
      </c>
      <c r="D6428" s="148">
        <f t="shared" si="1002"/>
        <v>9</v>
      </c>
      <c r="E6428" s="152">
        <v>15</v>
      </c>
      <c r="F6428" s="153">
        <v>0</v>
      </c>
      <c r="G6428" s="154">
        <v>988.95500000000004</v>
      </c>
      <c r="H6428" s="154">
        <v>0</v>
      </c>
      <c r="I6428" s="154">
        <v>560.89599999999996</v>
      </c>
      <c r="J6428" s="151">
        <v>0</v>
      </c>
      <c r="K6428" s="149">
        <f t="shared" si="1003"/>
        <v>1549.8510000000001</v>
      </c>
      <c r="L6428" s="148">
        <v>0</v>
      </c>
      <c r="M6428" s="148">
        <v>274.79300000000001</v>
      </c>
      <c r="N6428" s="148">
        <v>0</v>
      </c>
      <c r="O6428" s="148">
        <v>142.922</v>
      </c>
      <c r="P6428" s="148">
        <v>0</v>
      </c>
      <c r="Q6428" s="21">
        <f t="shared" si="1004"/>
        <v>0</v>
      </c>
      <c r="R6428" s="21">
        <f t="shared" si="1005"/>
        <v>878.51322100000004</v>
      </c>
      <c r="S6428" s="21">
        <f t="shared" si="1006"/>
        <v>0</v>
      </c>
      <c r="T6428" s="21">
        <f t="shared" si="1007"/>
        <v>453.92027200000001</v>
      </c>
      <c r="U6428" s="22">
        <f t="shared" si="1008"/>
        <v>1332.433493</v>
      </c>
      <c r="V6428" s="39">
        <f t="shared" si="1009"/>
        <v>0.85971715539106652</v>
      </c>
    </row>
    <row r="6429" spans="1:22">
      <c r="A6429">
        <v>6424</v>
      </c>
      <c r="B6429" s="155">
        <f t="shared" si="1000"/>
        <v>41542</v>
      </c>
      <c r="C6429" s="148">
        <f t="shared" si="1001"/>
        <v>2013</v>
      </c>
      <c r="D6429" s="148">
        <f t="shared" si="1002"/>
        <v>9</v>
      </c>
      <c r="E6429" s="152">
        <v>16</v>
      </c>
      <c r="F6429" s="153">
        <v>0</v>
      </c>
      <c r="G6429" s="154">
        <v>985.77599999999995</v>
      </c>
      <c r="H6429" s="154">
        <v>0</v>
      </c>
      <c r="I6429" s="154">
        <v>562.84900000000005</v>
      </c>
      <c r="J6429" s="151">
        <v>0</v>
      </c>
      <c r="K6429" s="149">
        <f t="shared" si="1003"/>
        <v>1548.625</v>
      </c>
      <c r="L6429" s="148">
        <v>0</v>
      </c>
      <c r="M6429" s="148">
        <v>274.20100000000002</v>
      </c>
      <c r="N6429" s="148">
        <v>0</v>
      </c>
      <c r="O6429" s="148">
        <v>146.607</v>
      </c>
      <c r="P6429" s="148">
        <v>0</v>
      </c>
      <c r="Q6429" s="21">
        <f t="shared" si="1004"/>
        <v>0</v>
      </c>
      <c r="R6429" s="21">
        <f t="shared" si="1005"/>
        <v>876.62059700000009</v>
      </c>
      <c r="S6429" s="21">
        <f t="shared" si="1006"/>
        <v>0</v>
      </c>
      <c r="T6429" s="21">
        <f t="shared" si="1007"/>
        <v>465.62383199999999</v>
      </c>
      <c r="U6429" s="22">
        <f t="shared" si="1008"/>
        <v>1342.2444290000001</v>
      </c>
      <c r="V6429" s="39">
        <f t="shared" si="1009"/>
        <v>0.86673302381144568</v>
      </c>
    </row>
    <row r="6430" spans="1:22">
      <c r="A6430">
        <v>6425</v>
      </c>
      <c r="B6430" s="155">
        <f t="shared" si="1000"/>
        <v>41542</v>
      </c>
      <c r="C6430" s="148">
        <f t="shared" si="1001"/>
        <v>2013</v>
      </c>
      <c r="D6430" s="148">
        <f t="shared" si="1002"/>
        <v>9</v>
      </c>
      <c r="E6430" s="152">
        <v>17</v>
      </c>
      <c r="F6430" s="153">
        <v>0</v>
      </c>
      <c r="G6430" s="154">
        <v>979.84199999999998</v>
      </c>
      <c r="H6430" s="154">
        <v>0</v>
      </c>
      <c r="I6430" s="154">
        <v>605.87</v>
      </c>
      <c r="J6430" s="151">
        <v>0</v>
      </c>
      <c r="K6430" s="149">
        <f t="shared" si="1003"/>
        <v>1585.712</v>
      </c>
      <c r="L6430" s="148">
        <v>0</v>
      </c>
      <c r="M6430" s="148">
        <v>272.91399999999999</v>
      </c>
      <c r="N6430" s="148">
        <v>0</v>
      </c>
      <c r="O6430" s="148">
        <v>157.01499999999999</v>
      </c>
      <c r="P6430" s="148">
        <v>0</v>
      </c>
      <c r="Q6430" s="21">
        <f t="shared" si="1004"/>
        <v>0</v>
      </c>
      <c r="R6430" s="21">
        <f t="shared" si="1005"/>
        <v>872.50605799999994</v>
      </c>
      <c r="S6430" s="21">
        <f t="shared" si="1006"/>
        <v>0</v>
      </c>
      <c r="T6430" s="21">
        <f t="shared" si="1007"/>
        <v>498.67964000000001</v>
      </c>
      <c r="U6430" s="22">
        <f t="shared" si="1008"/>
        <v>1371.185698</v>
      </c>
      <c r="V6430" s="39">
        <f t="shared" si="1009"/>
        <v>0.86471294787451947</v>
      </c>
    </row>
    <row r="6431" spans="1:22">
      <c r="A6431">
        <v>6426</v>
      </c>
      <c r="B6431" s="155">
        <f t="shared" ref="B6431:B6494" si="1010">+B6407+1</f>
        <v>41542</v>
      </c>
      <c r="C6431" s="148">
        <f t="shared" si="1001"/>
        <v>2013</v>
      </c>
      <c r="D6431" s="148">
        <f t="shared" si="1002"/>
        <v>9</v>
      </c>
      <c r="E6431" s="152">
        <v>18</v>
      </c>
      <c r="F6431" s="153">
        <v>0</v>
      </c>
      <c r="G6431" s="154">
        <v>981.48299999999995</v>
      </c>
      <c r="H6431" s="154">
        <v>0</v>
      </c>
      <c r="I6431" s="154">
        <v>594.53099999999995</v>
      </c>
      <c r="J6431" s="151">
        <v>0</v>
      </c>
      <c r="K6431" s="149">
        <f t="shared" si="1003"/>
        <v>1576.0139999999999</v>
      </c>
      <c r="L6431" s="148">
        <v>0</v>
      </c>
      <c r="M6431" s="148">
        <v>273.14600000000002</v>
      </c>
      <c r="N6431" s="148">
        <v>0</v>
      </c>
      <c r="O6431" s="148">
        <v>154.762</v>
      </c>
      <c r="P6431" s="148">
        <v>0</v>
      </c>
      <c r="Q6431" s="21">
        <f t="shared" si="1004"/>
        <v>0</v>
      </c>
      <c r="R6431" s="21">
        <f t="shared" si="1005"/>
        <v>873.24776200000008</v>
      </c>
      <c r="S6431" s="21">
        <f t="shared" si="1006"/>
        <v>0</v>
      </c>
      <c r="T6431" s="21">
        <f t="shared" si="1007"/>
        <v>491.524112</v>
      </c>
      <c r="U6431" s="22">
        <f t="shared" si="1008"/>
        <v>1364.771874</v>
      </c>
      <c r="V6431" s="39">
        <f t="shared" si="1009"/>
        <v>0.86596430869268937</v>
      </c>
    </row>
    <row r="6432" spans="1:22">
      <c r="A6432">
        <v>6427</v>
      </c>
      <c r="B6432" s="155">
        <f t="shared" si="1010"/>
        <v>41542</v>
      </c>
      <c r="C6432" s="148">
        <f t="shared" si="1001"/>
        <v>2013</v>
      </c>
      <c r="D6432" s="148">
        <f t="shared" si="1002"/>
        <v>9</v>
      </c>
      <c r="E6432" s="152">
        <v>19</v>
      </c>
      <c r="F6432" s="153">
        <v>0</v>
      </c>
      <c r="G6432" s="154">
        <v>942.85500000000002</v>
      </c>
      <c r="H6432" s="154">
        <v>0</v>
      </c>
      <c r="I6432" s="154">
        <v>698.50199999999995</v>
      </c>
      <c r="J6432" s="151">
        <v>0</v>
      </c>
      <c r="K6432" s="149">
        <f t="shared" si="1003"/>
        <v>1641.357</v>
      </c>
      <c r="L6432" s="148">
        <v>0</v>
      </c>
      <c r="M6432" s="148">
        <v>262.62200000000001</v>
      </c>
      <c r="N6432" s="148">
        <v>0</v>
      </c>
      <c r="O6432" s="148">
        <v>195.43199999999999</v>
      </c>
      <c r="P6432" s="148">
        <v>0</v>
      </c>
      <c r="Q6432" s="21">
        <f t="shared" si="1004"/>
        <v>0</v>
      </c>
      <c r="R6432" s="21">
        <f t="shared" si="1005"/>
        <v>839.60253400000011</v>
      </c>
      <c r="S6432" s="21">
        <f t="shared" si="1006"/>
        <v>0</v>
      </c>
      <c r="T6432" s="21">
        <f t="shared" si="1007"/>
        <v>620.69203200000004</v>
      </c>
      <c r="U6432" s="22">
        <f t="shared" si="1008"/>
        <v>1460.294566</v>
      </c>
      <c r="V6432" s="39">
        <f t="shared" si="1009"/>
        <v>0.88968735381760344</v>
      </c>
    </row>
    <row r="6433" spans="1:22">
      <c r="A6433">
        <v>6428</v>
      </c>
      <c r="B6433" s="155">
        <f t="shared" si="1010"/>
        <v>41542</v>
      </c>
      <c r="C6433" s="148">
        <f t="shared" si="1001"/>
        <v>2013</v>
      </c>
      <c r="D6433" s="148">
        <f t="shared" si="1002"/>
        <v>9</v>
      </c>
      <c r="E6433" s="152">
        <v>20</v>
      </c>
      <c r="F6433" s="153">
        <v>0</v>
      </c>
      <c r="G6433" s="154">
        <v>941.35599999999999</v>
      </c>
      <c r="H6433" s="154">
        <v>0</v>
      </c>
      <c r="I6433" s="154">
        <v>953.82899999999995</v>
      </c>
      <c r="J6433" s="151">
        <v>0</v>
      </c>
      <c r="K6433" s="149">
        <f t="shared" si="1003"/>
        <v>1895.1849999999999</v>
      </c>
      <c r="L6433" s="148">
        <v>0</v>
      </c>
      <c r="M6433" s="148">
        <v>262.57</v>
      </c>
      <c r="N6433" s="148">
        <v>0</v>
      </c>
      <c r="O6433" s="148">
        <v>280.18200000000002</v>
      </c>
      <c r="P6433" s="148">
        <v>0</v>
      </c>
      <c r="Q6433" s="21">
        <f t="shared" si="1004"/>
        <v>0</v>
      </c>
      <c r="R6433" s="21">
        <f t="shared" si="1005"/>
        <v>839.43628999999999</v>
      </c>
      <c r="S6433" s="21">
        <f t="shared" si="1006"/>
        <v>0</v>
      </c>
      <c r="T6433" s="21">
        <f t="shared" si="1007"/>
        <v>889.85803200000009</v>
      </c>
      <c r="U6433" s="22">
        <f t="shared" si="1008"/>
        <v>1729.2943220000002</v>
      </c>
      <c r="V6433" s="39">
        <f t="shared" si="1009"/>
        <v>0.91246729052836539</v>
      </c>
    </row>
    <row r="6434" spans="1:22">
      <c r="A6434">
        <v>6429</v>
      </c>
      <c r="B6434" s="155">
        <f t="shared" si="1010"/>
        <v>41542</v>
      </c>
      <c r="C6434" s="148">
        <f t="shared" si="1001"/>
        <v>2013</v>
      </c>
      <c r="D6434" s="148">
        <f t="shared" si="1002"/>
        <v>9</v>
      </c>
      <c r="E6434" s="152">
        <v>21</v>
      </c>
      <c r="F6434" s="153">
        <v>0</v>
      </c>
      <c r="G6434" s="154">
        <v>116.123</v>
      </c>
      <c r="H6434" s="154">
        <v>0</v>
      </c>
      <c r="I6434" s="154">
        <v>1744.2339999999999</v>
      </c>
      <c r="J6434" s="151">
        <v>0</v>
      </c>
      <c r="K6434" s="149">
        <f t="shared" si="1003"/>
        <v>1860.357</v>
      </c>
      <c r="L6434" s="148">
        <v>0</v>
      </c>
      <c r="M6434" s="148">
        <v>36.750999999999998</v>
      </c>
      <c r="N6434" s="148">
        <v>0</v>
      </c>
      <c r="O6434" s="148">
        <v>489.86099999999999</v>
      </c>
      <c r="P6434" s="148">
        <v>0</v>
      </c>
      <c r="Q6434" s="21">
        <f t="shared" si="1004"/>
        <v>0</v>
      </c>
      <c r="R6434" s="21">
        <f t="shared" si="1005"/>
        <v>117.492947</v>
      </c>
      <c r="S6434" s="21">
        <f t="shared" si="1006"/>
        <v>0</v>
      </c>
      <c r="T6434" s="21">
        <f t="shared" si="1007"/>
        <v>1555.798536</v>
      </c>
      <c r="U6434" s="22">
        <f t="shared" si="1008"/>
        <v>1673.291483</v>
      </c>
      <c r="V6434" s="39">
        <f t="shared" si="1009"/>
        <v>0.89944644119381389</v>
      </c>
    </row>
    <row r="6435" spans="1:22">
      <c r="A6435">
        <v>6430</v>
      </c>
      <c r="B6435" s="155">
        <f t="shared" si="1010"/>
        <v>41542</v>
      </c>
      <c r="C6435" s="148">
        <f t="shared" si="1001"/>
        <v>2013</v>
      </c>
      <c r="D6435" s="148">
        <f t="shared" si="1002"/>
        <v>9</v>
      </c>
      <c r="E6435" s="152">
        <v>22</v>
      </c>
      <c r="F6435" s="153">
        <v>0</v>
      </c>
      <c r="G6435" s="154">
        <v>116.093</v>
      </c>
      <c r="H6435" s="154">
        <v>0</v>
      </c>
      <c r="I6435" s="154">
        <v>1705.9839999999999</v>
      </c>
      <c r="J6435" s="151">
        <v>0</v>
      </c>
      <c r="K6435" s="149">
        <f t="shared" si="1003"/>
        <v>1822.077</v>
      </c>
      <c r="L6435" s="148">
        <v>0</v>
      </c>
      <c r="M6435" s="148">
        <v>36.706000000000003</v>
      </c>
      <c r="N6435" s="148">
        <v>0</v>
      </c>
      <c r="O6435" s="148">
        <v>467.22199999999998</v>
      </c>
      <c r="P6435" s="148">
        <v>0</v>
      </c>
      <c r="Q6435" s="21">
        <f t="shared" si="1004"/>
        <v>0</v>
      </c>
      <c r="R6435" s="21">
        <f t="shared" si="1005"/>
        <v>117.34908200000001</v>
      </c>
      <c r="S6435" s="21">
        <f t="shared" si="1006"/>
        <v>0</v>
      </c>
      <c r="T6435" s="21">
        <f t="shared" si="1007"/>
        <v>1483.897072</v>
      </c>
      <c r="U6435" s="22">
        <f t="shared" si="1008"/>
        <v>1601.2461539999999</v>
      </c>
      <c r="V6435" s="39">
        <f t="shared" si="1009"/>
        <v>0.87880268177469989</v>
      </c>
    </row>
    <row r="6436" spans="1:22">
      <c r="A6436">
        <v>6431</v>
      </c>
      <c r="B6436" s="155">
        <f t="shared" si="1010"/>
        <v>41542</v>
      </c>
      <c r="C6436" s="148">
        <f t="shared" si="1001"/>
        <v>2013</v>
      </c>
      <c r="D6436" s="148">
        <f t="shared" si="1002"/>
        <v>9</v>
      </c>
      <c r="E6436" s="152">
        <v>23</v>
      </c>
      <c r="F6436" s="153">
        <v>0</v>
      </c>
      <c r="G6436" s="154">
        <v>504.06700000000001</v>
      </c>
      <c r="H6436" s="154">
        <v>0</v>
      </c>
      <c r="I6436" s="154">
        <v>1344.5550000000001</v>
      </c>
      <c r="J6436" s="151">
        <v>0</v>
      </c>
      <c r="K6436" s="149">
        <f t="shared" si="1003"/>
        <v>1848.6220000000001</v>
      </c>
      <c r="L6436" s="148">
        <v>0</v>
      </c>
      <c r="M6436" s="148">
        <v>143.46899999999999</v>
      </c>
      <c r="N6436" s="148">
        <v>0</v>
      </c>
      <c r="O6436" s="148">
        <v>373.47</v>
      </c>
      <c r="P6436" s="148">
        <v>0</v>
      </c>
      <c r="Q6436" s="21">
        <f t="shared" si="1004"/>
        <v>0</v>
      </c>
      <c r="R6436" s="21">
        <f t="shared" si="1005"/>
        <v>458.67039299999999</v>
      </c>
      <c r="S6436" s="21">
        <f t="shared" si="1006"/>
        <v>0</v>
      </c>
      <c r="T6436" s="21">
        <f t="shared" si="1007"/>
        <v>1186.1407200000001</v>
      </c>
      <c r="U6436" s="22">
        <f t="shared" si="1008"/>
        <v>1644.8111130000002</v>
      </c>
      <c r="V6436" s="39">
        <f t="shared" si="1009"/>
        <v>0.88974983149610909</v>
      </c>
    </row>
    <row r="6437" spans="1:22">
      <c r="A6437">
        <v>6432</v>
      </c>
      <c r="B6437" s="155">
        <f t="shared" si="1010"/>
        <v>41542</v>
      </c>
      <c r="C6437" s="148">
        <f t="shared" si="1001"/>
        <v>2013</v>
      </c>
      <c r="D6437" s="148">
        <f t="shared" si="1002"/>
        <v>9</v>
      </c>
      <c r="E6437" s="152">
        <v>24</v>
      </c>
      <c r="F6437" s="153">
        <v>0</v>
      </c>
      <c r="G6437" s="154">
        <v>647.97900000000004</v>
      </c>
      <c r="H6437" s="154">
        <v>0</v>
      </c>
      <c r="I6437" s="154">
        <v>993.10400000000004</v>
      </c>
      <c r="J6437" s="151">
        <v>0</v>
      </c>
      <c r="K6437" s="149">
        <f t="shared" si="1003"/>
        <v>1641.0830000000001</v>
      </c>
      <c r="L6437" s="148">
        <v>0</v>
      </c>
      <c r="M6437" s="148">
        <v>184.13800000000001</v>
      </c>
      <c r="N6437" s="148">
        <v>0</v>
      </c>
      <c r="O6437" s="148">
        <v>258.08300000000003</v>
      </c>
      <c r="P6437" s="148">
        <v>0</v>
      </c>
      <c r="Q6437" s="21">
        <f t="shared" si="1004"/>
        <v>0</v>
      </c>
      <c r="R6437" s="21">
        <f t="shared" si="1005"/>
        <v>588.68918600000006</v>
      </c>
      <c r="S6437" s="21">
        <f t="shared" si="1006"/>
        <v>0</v>
      </c>
      <c r="T6437" s="21">
        <f t="shared" si="1007"/>
        <v>819.67160800000011</v>
      </c>
      <c r="U6437" s="22">
        <f t="shared" si="1008"/>
        <v>1408.3607940000002</v>
      </c>
      <c r="V6437" s="39">
        <f t="shared" si="1009"/>
        <v>0.85818986242621498</v>
      </c>
    </row>
    <row r="6438" spans="1:22">
      <c r="A6438">
        <v>6433</v>
      </c>
      <c r="B6438" s="155">
        <f t="shared" si="1010"/>
        <v>41543</v>
      </c>
      <c r="C6438" s="148">
        <f t="shared" si="1001"/>
        <v>2013</v>
      </c>
      <c r="D6438" s="148">
        <f t="shared" si="1002"/>
        <v>9</v>
      </c>
      <c r="E6438" s="152">
        <v>1</v>
      </c>
      <c r="F6438" s="153">
        <v>0</v>
      </c>
      <c r="G6438" s="154">
        <v>817.47199999999998</v>
      </c>
      <c r="H6438" s="154">
        <v>0</v>
      </c>
      <c r="I6438" s="154">
        <v>806.98900000000003</v>
      </c>
      <c r="J6438" s="151">
        <v>0</v>
      </c>
      <c r="K6438" s="149">
        <f t="shared" si="1003"/>
        <v>1624.461</v>
      </c>
      <c r="L6438" s="148">
        <v>0</v>
      </c>
      <c r="M6438" s="148">
        <v>228.84</v>
      </c>
      <c r="N6438" s="148">
        <v>0</v>
      </c>
      <c r="O6438" s="148">
        <v>204.46</v>
      </c>
      <c r="P6438" s="148">
        <v>0</v>
      </c>
      <c r="Q6438" s="21">
        <f t="shared" si="1004"/>
        <v>0</v>
      </c>
      <c r="R6438" s="21">
        <f t="shared" si="1005"/>
        <v>731.60148000000004</v>
      </c>
      <c r="S6438" s="21">
        <f t="shared" si="1006"/>
        <v>0</v>
      </c>
      <c r="T6438" s="21">
        <f t="shared" si="1007"/>
        <v>649.36496000000011</v>
      </c>
      <c r="U6438" s="22">
        <f t="shared" si="1008"/>
        <v>1380.9664400000001</v>
      </c>
      <c r="V6438" s="39">
        <f t="shared" si="1009"/>
        <v>0.85010747564884603</v>
      </c>
    </row>
    <row r="6439" spans="1:22">
      <c r="A6439">
        <v>6434</v>
      </c>
      <c r="B6439" s="155">
        <f t="shared" si="1010"/>
        <v>41543</v>
      </c>
      <c r="C6439" s="148">
        <f t="shared" si="1001"/>
        <v>2013</v>
      </c>
      <c r="D6439" s="148">
        <f t="shared" si="1002"/>
        <v>9</v>
      </c>
      <c r="E6439" s="152">
        <v>2</v>
      </c>
      <c r="F6439" s="153">
        <v>0</v>
      </c>
      <c r="G6439" s="154">
        <v>817.17600000000004</v>
      </c>
      <c r="H6439" s="154">
        <v>1.4339999999999999</v>
      </c>
      <c r="I6439" s="154">
        <v>639.32000000000005</v>
      </c>
      <c r="J6439" s="151">
        <v>0</v>
      </c>
      <c r="K6439" s="149">
        <f t="shared" si="1003"/>
        <v>1457.93</v>
      </c>
      <c r="L6439" s="148">
        <v>0</v>
      </c>
      <c r="M6439" s="148">
        <v>228.911</v>
      </c>
      <c r="N6439" s="148">
        <v>3.1680000000000001</v>
      </c>
      <c r="O6439" s="148">
        <v>149.22800000000001</v>
      </c>
      <c r="P6439" s="148">
        <v>0</v>
      </c>
      <c r="Q6439" s="21">
        <f t="shared" si="1004"/>
        <v>0</v>
      </c>
      <c r="R6439" s="21">
        <f t="shared" si="1005"/>
        <v>731.82846700000005</v>
      </c>
      <c r="S6439" s="21">
        <f t="shared" si="1006"/>
        <v>6.1807680000000005</v>
      </c>
      <c r="T6439" s="21">
        <f t="shared" si="1007"/>
        <v>473.94812800000005</v>
      </c>
      <c r="U6439" s="22">
        <f t="shared" si="1008"/>
        <v>1211.957363</v>
      </c>
      <c r="V6439" s="39">
        <f t="shared" si="1009"/>
        <v>0.83128638754947082</v>
      </c>
    </row>
    <row r="6440" spans="1:22">
      <c r="A6440">
        <v>6435</v>
      </c>
      <c r="B6440" s="155">
        <f t="shared" si="1010"/>
        <v>41543</v>
      </c>
      <c r="C6440" s="148">
        <f t="shared" si="1001"/>
        <v>2013</v>
      </c>
      <c r="D6440" s="148">
        <f t="shared" si="1002"/>
        <v>9</v>
      </c>
      <c r="E6440" s="152">
        <v>3</v>
      </c>
      <c r="F6440" s="153">
        <v>0</v>
      </c>
      <c r="G6440" s="154">
        <v>817.63199999999995</v>
      </c>
      <c r="H6440" s="154">
        <v>7.8680000000000003</v>
      </c>
      <c r="I6440" s="154">
        <v>594.505</v>
      </c>
      <c r="J6440" s="151">
        <v>0</v>
      </c>
      <c r="K6440" s="149">
        <f t="shared" si="1003"/>
        <v>1420.0050000000001</v>
      </c>
      <c r="L6440" s="148">
        <v>0</v>
      </c>
      <c r="M6440" s="148">
        <v>229.02699999999999</v>
      </c>
      <c r="N6440" s="148">
        <v>13.244</v>
      </c>
      <c r="O6440" s="148">
        <v>133.30000000000001</v>
      </c>
      <c r="P6440" s="148">
        <v>0</v>
      </c>
      <c r="Q6440" s="21">
        <f t="shared" si="1004"/>
        <v>0</v>
      </c>
      <c r="R6440" s="21">
        <f t="shared" si="1005"/>
        <v>732.19931899999995</v>
      </c>
      <c r="S6440" s="21">
        <f t="shared" si="1006"/>
        <v>25.839044000000001</v>
      </c>
      <c r="T6440" s="21">
        <f t="shared" si="1007"/>
        <v>423.36080000000004</v>
      </c>
      <c r="U6440" s="22">
        <f t="shared" si="1008"/>
        <v>1181.399163</v>
      </c>
      <c r="V6440" s="39">
        <f t="shared" si="1009"/>
        <v>0.83196831208340816</v>
      </c>
    </row>
    <row r="6441" spans="1:22">
      <c r="A6441">
        <v>6436</v>
      </c>
      <c r="B6441" s="155">
        <f t="shared" si="1010"/>
        <v>41543</v>
      </c>
      <c r="C6441" s="148">
        <f t="shared" si="1001"/>
        <v>2013</v>
      </c>
      <c r="D6441" s="148">
        <f t="shared" si="1002"/>
        <v>9</v>
      </c>
      <c r="E6441" s="152">
        <v>4</v>
      </c>
      <c r="F6441" s="153">
        <v>0</v>
      </c>
      <c r="G6441" s="154">
        <v>815.66899999999998</v>
      </c>
      <c r="H6441" s="154">
        <v>0</v>
      </c>
      <c r="I6441" s="154">
        <v>583.16399999999999</v>
      </c>
      <c r="J6441" s="151">
        <v>0</v>
      </c>
      <c r="K6441" s="149">
        <f t="shared" si="1003"/>
        <v>1398.8330000000001</v>
      </c>
      <c r="L6441" s="148">
        <v>0</v>
      </c>
      <c r="M6441" s="148">
        <v>228.36199999999999</v>
      </c>
      <c r="N6441" s="148">
        <v>0</v>
      </c>
      <c r="O6441" s="148">
        <v>130.97800000000001</v>
      </c>
      <c r="P6441" s="148">
        <v>0</v>
      </c>
      <c r="Q6441" s="21">
        <f t="shared" si="1004"/>
        <v>0</v>
      </c>
      <c r="R6441" s="21">
        <f t="shared" si="1005"/>
        <v>730.07331399999998</v>
      </c>
      <c r="S6441" s="21">
        <f t="shared" si="1006"/>
        <v>0</v>
      </c>
      <c r="T6441" s="21">
        <f t="shared" si="1007"/>
        <v>415.98612800000006</v>
      </c>
      <c r="U6441" s="22">
        <f t="shared" si="1008"/>
        <v>1146.059442</v>
      </c>
      <c r="V6441" s="39">
        <f t="shared" si="1009"/>
        <v>0.81929682957150707</v>
      </c>
    </row>
    <row r="6442" spans="1:22">
      <c r="A6442">
        <v>6437</v>
      </c>
      <c r="B6442" s="155">
        <f t="shared" si="1010"/>
        <v>41543</v>
      </c>
      <c r="C6442" s="148">
        <f t="shared" si="1001"/>
        <v>2013</v>
      </c>
      <c r="D6442" s="148">
        <f t="shared" si="1002"/>
        <v>9</v>
      </c>
      <c r="E6442" s="152">
        <v>5</v>
      </c>
      <c r="F6442" s="153">
        <v>0</v>
      </c>
      <c r="G6442" s="154">
        <v>810.58600000000001</v>
      </c>
      <c r="H6442" s="154">
        <v>0</v>
      </c>
      <c r="I6442" s="154">
        <v>586.32000000000005</v>
      </c>
      <c r="J6442" s="151">
        <v>0</v>
      </c>
      <c r="K6442" s="149">
        <f t="shared" si="1003"/>
        <v>1396.9059999999999</v>
      </c>
      <c r="L6442" s="148">
        <v>0</v>
      </c>
      <c r="M6442" s="148">
        <v>227.15199999999999</v>
      </c>
      <c r="N6442" s="148">
        <v>0</v>
      </c>
      <c r="O6442" s="148">
        <v>131.38900000000001</v>
      </c>
      <c r="P6442" s="148">
        <v>0</v>
      </c>
      <c r="Q6442" s="21">
        <f t="shared" si="1004"/>
        <v>0</v>
      </c>
      <c r="R6442" s="21">
        <f t="shared" si="1005"/>
        <v>726.20494399999995</v>
      </c>
      <c r="S6442" s="21">
        <f t="shared" si="1006"/>
        <v>0</v>
      </c>
      <c r="T6442" s="21">
        <f t="shared" si="1007"/>
        <v>417.29146400000008</v>
      </c>
      <c r="U6442" s="22">
        <f t="shared" si="1008"/>
        <v>1143.496408</v>
      </c>
      <c r="V6442" s="39">
        <f t="shared" si="1009"/>
        <v>0.8185922374161182</v>
      </c>
    </row>
    <row r="6443" spans="1:22">
      <c r="A6443">
        <v>6438</v>
      </c>
      <c r="B6443" s="155">
        <f t="shared" si="1010"/>
        <v>41543</v>
      </c>
      <c r="C6443" s="148">
        <f t="shared" si="1001"/>
        <v>2013</v>
      </c>
      <c r="D6443" s="148">
        <f t="shared" si="1002"/>
        <v>9</v>
      </c>
      <c r="E6443" s="152">
        <v>6</v>
      </c>
      <c r="F6443" s="153">
        <v>0</v>
      </c>
      <c r="G6443" s="154">
        <v>813.98199999999997</v>
      </c>
      <c r="H6443" s="154">
        <v>0</v>
      </c>
      <c r="I6443" s="154">
        <v>582.15200000000004</v>
      </c>
      <c r="J6443" s="151">
        <v>0</v>
      </c>
      <c r="K6443" s="149">
        <f t="shared" si="1003"/>
        <v>1396.134</v>
      </c>
      <c r="L6443" s="148">
        <v>0</v>
      </c>
      <c r="M6443" s="148">
        <v>228.03100000000001</v>
      </c>
      <c r="N6443" s="148">
        <v>0</v>
      </c>
      <c r="O6443" s="148">
        <v>130.82400000000001</v>
      </c>
      <c r="P6443" s="148">
        <v>0</v>
      </c>
      <c r="Q6443" s="21">
        <f t="shared" si="1004"/>
        <v>0</v>
      </c>
      <c r="R6443" s="21">
        <f t="shared" si="1005"/>
        <v>729.01510700000006</v>
      </c>
      <c r="S6443" s="21">
        <f t="shared" si="1006"/>
        <v>0</v>
      </c>
      <c r="T6443" s="21">
        <f t="shared" si="1007"/>
        <v>415.49702400000007</v>
      </c>
      <c r="U6443" s="22">
        <f t="shared" si="1008"/>
        <v>1144.5121310000002</v>
      </c>
      <c r="V6443" s="39">
        <f t="shared" si="1009"/>
        <v>0.81977240794938033</v>
      </c>
    </row>
    <row r="6444" spans="1:22">
      <c r="A6444">
        <v>6439</v>
      </c>
      <c r="B6444" s="155">
        <f t="shared" si="1010"/>
        <v>41543</v>
      </c>
      <c r="C6444" s="148">
        <f t="shared" si="1001"/>
        <v>2013</v>
      </c>
      <c r="D6444" s="148">
        <f t="shared" si="1002"/>
        <v>9</v>
      </c>
      <c r="E6444" s="152">
        <v>7</v>
      </c>
      <c r="F6444" s="153">
        <v>0</v>
      </c>
      <c r="G6444" s="154">
        <v>809.51099999999997</v>
      </c>
      <c r="H6444" s="154">
        <v>0</v>
      </c>
      <c r="I6444" s="154">
        <v>589.78300000000002</v>
      </c>
      <c r="J6444" s="151">
        <v>0</v>
      </c>
      <c r="K6444" s="149">
        <f t="shared" si="1003"/>
        <v>1399.2939999999999</v>
      </c>
      <c r="L6444" s="148">
        <v>0</v>
      </c>
      <c r="M6444" s="148">
        <v>230.453</v>
      </c>
      <c r="N6444" s="148">
        <v>0</v>
      </c>
      <c r="O6444" s="148">
        <v>132.69999999999999</v>
      </c>
      <c r="P6444" s="148">
        <v>0</v>
      </c>
      <c r="Q6444" s="21">
        <f t="shared" si="1004"/>
        <v>0</v>
      </c>
      <c r="R6444" s="21">
        <f t="shared" si="1005"/>
        <v>736.758241</v>
      </c>
      <c r="S6444" s="21">
        <f t="shared" si="1006"/>
        <v>0</v>
      </c>
      <c r="T6444" s="21">
        <f t="shared" si="1007"/>
        <v>421.45519999999999</v>
      </c>
      <c r="U6444" s="22">
        <f t="shared" si="1008"/>
        <v>1158.2134409999999</v>
      </c>
      <c r="V6444" s="39">
        <f t="shared" si="1009"/>
        <v>0.82771271869957275</v>
      </c>
    </row>
    <row r="6445" spans="1:22">
      <c r="A6445">
        <v>6440</v>
      </c>
      <c r="B6445" s="155">
        <f t="shared" si="1010"/>
        <v>41543</v>
      </c>
      <c r="C6445" s="148">
        <f t="shared" si="1001"/>
        <v>2013</v>
      </c>
      <c r="D6445" s="148">
        <f t="shared" si="1002"/>
        <v>9</v>
      </c>
      <c r="E6445" s="152">
        <v>8</v>
      </c>
      <c r="F6445" s="153">
        <v>0</v>
      </c>
      <c r="G6445" s="154">
        <v>745.31500000000005</v>
      </c>
      <c r="H6445" s="154">
        <v>0</v>
      </c>
      <c r="I6445" s="154">
        <v>680.45600000000002</v>
      </c>
      <c r="J6445" s="151">
        <v>0</v>
      </c>
      <c r="K6445" s="149">
        <f t="shared" si="1003"/>
        <v>1425.7710000000002</v>
      </c>
      <c r="L6445" s="148">
        <v>0</v>
      </c>
      <c r="M6445" s="148">
        <v>211.08099999999999</v>
      </c>
      <c r="N6445" s="148">
        <v>0</v>
      </c>
      <c r="O6445" s="148">
        <v>156.38399999999999</v>
      </c>
      <c r="P6445" s="148">
        <v>0</v>
      </c>
      <c r="Q6445" s="21">
        <f t="shared" si="1004"/>
        <v>0</v>
      </c>
      <c r="R6445" s="21">
        <f t="shared" si="1005"/>
        <v>674.82595700000002</v>
      </c>
      <c r="S6445" s="21">
        <f t="shared" si="1006"/>
        <v>0</v>
      </c>
      <c r="T6445" s="21">
        <f t="shared" si="1007"/>
        <v>496.67558399999996</v>
      </c>
      <c r="U6445" s="22">
        <f t="shared" si="1008"/>
        <v>1171.5015410000001</v>
      </c>
      <c r="V6445" s="39">
        <f t="shared" si="1009"/>
        <v>0.82166178229182663</v>
      </c>
    </row>
    <row r="6446" spans="1:22">
      <c r="A6446">
        <v>6441</v>
      </c>
      <c r="B6446" s="155">
        <f t="shared" si="1010"/>
        <v>41543</v>
      </c>
      <c r="C6446" s="148">
        <f t="shared" si="1001"/>
        <v>2013</v>
      </c>
      <c r="D6446" s="148">
        <f t="shared" si="1002"/>
        <v>9</v>
      </c>
      <c r="E6446" s="152">
        <v>9</v>
      </c>
      <c r="F6446" s="153">
        <v>0</v>
      </c>
      <c r="G6446" s="154">
        <v>802.24599999999998</v>
      </c>
      <c r="H6446" s="154">
        <v>0</v>
      </c>
      <c r="I6446" s="154">
        <v>812.76199999999994</v>
      </c>
      <c r="J6446" s="151">
        <v>0</v>
      </c>
      <c r="K6446" s="149">
        <f t="shared" si="1003"/>
        <v>1615.0079999999998</v>
      </c>
      <c r="L6446" s="148">
        <v>0</v>
      </c>
      <c r="M6446" s="148">
        <v>227.49299999999999</v>
      </c>
      <c r="N6446" s="148">
        <v>0</v>
      </c>
      <c r="O6446" s="148">
        <v>189.76499999999999</v>
      </c>
      <c r="P6446" s="148">
        <v>0</v>
      </c>
      <c r="Q6446" s="21">
        <f t="shared" si="1004"/>
        <v>0</v>
      </c>
      <c r="R6446" s="21">
        <f t="shared" si="1005"/>
        <v>727.29512099999999</v>
      </c>
      <c r="S6446" s="21">
        <f t="shared" si="1006"/>
        <v>0</v>
      </c>
      <c r="T6446" s="21">
        <f t="shared" si="1007"/>
        <v>602.69363999999996</v>
      </c>
      <c r="U6446" s="22">
        <f t="shared" si="1008"/>
        <v>1329.9887610000001</v>
      </c>
      <c r="V6446" s="39">
        <f t="shared" si="1009"/>
        <v>0.8235183732836</v>
      </c>
    </row>
    <row r="6447" spans="1:22">
      <c r="A6447">
        <v>6442</v>
      </c>
      <c r="B6447" s="155">
        <f t="shared" si="1010"/>
        <v>41543</v>
      </c>
      <c r="C6447" s="148">
        <f t="shared" si="1001"/>
        <v>2013</v>
      </c>
      <c r="D6447" s="148">
        <f t="shared" si="1002"/>
        <v>9</v>
      </c>
      <c r="E6447" s="152">
        <v>10</v>
      </c>
      <c r="F6447" s="153">
        <v>0</v>
      </c>
      <c r="G6447" s="154">
        <v>801.57299999999998</v>
      </c>
      <c r="H6447" s="154">
        <v>0</v>
      </c>
      <c r="I6447" s="154">
        <v>856.70899999999995</v>
      </c>
      <c r="J6447" s="151">
        <v>0</v>
      </c>
      <c r="K6447" s="149">
        <f t="shared" si="1003"/>
        <v>1658.2819999999999</v>
      </c>
      <c r="L6447" s="148">
        <v>0</v>
      </c>
      <c r="M6447" s="148">
        <v>227.69399999999999</v>
      </c>
      <c r="N6447" s="148">
        <v>0</v>
      </c>
      <c r="O6447" s="148">
        <v>199.03</v>
      </c>
      <c r="P6447" s="148">
        <v>0</v>
      </c>
      <c r="Q6447" s="21">
        <f t="shared" si="1004"/>
        <v>0</v>
      </c>
      <c r="R6447" s="21">
        <f t="shared" si="1005"/>
        <v>727.93771800000002</v>
      </c>
      <c r="S6447" s="21">
        <f t="shared" si="1006"/>
        <v>0</v>
      </c>
      <c r="T6447" s="21">
        <f t="shared" si="1007"/>
        <v>632.11928</v>
      </c>
      <c r="U6447" s="22">
        <f t="shared" si="1008"/>
        <v>1360.056998</v>
      </c>
      <c r="V6447" s="39">
        <f t="shared" si="1009"/>
        <v>0.8201602610412464</v>
      </c>
    </row>
    <row r="6448" spans="1:22">
      <c r="A6448">
        <v>6443</v>
      </c>
      <c r="B6448" s="155">
        <f t="shared" si="1010"/>
        <v>41543</v>
      </c>
      <c r="C6448" s="148">
        <f t="shared" si="1001"/>
        <v>2013</v>
      </c>
      <c r="D6448" s="148">
        <f t="shared" si="1002"/>
        <v>9</v>
      </c>
      <c r="E6448" s="152">
        <v>11</v>
      </c>
      <c r="F6448" s="153">
        <v>0</v>
      </c>
      <c r="G6448" s="154">
        <v>1081.627</v>
      </c>
      <c r="H6448" s="154">
        <v>0.19900000000000001</v>
      </c>
      <c r="I6448" s="154">
        <v>515.90899999999999</v>
      </c>
      <c r="J6448" s="151">
        <v>0</v>
      </c>
      <c r="K6448" s="149">
        <f t="shared" si="1003"/>
        <v>1597.7350000000001</v>
      </c>
      <c r="L6448" s="148">
        <v>0</v>
      </c>
      <c r="M6448" s="148">
        <v>300.339</v>
      </c>
      <c r="N6448" s="148">
        <v>1.8879999999999999</v>
      </c>
      <c r="O6448" s="148">
        <v>130.38900000000001</v>
      </c>
      <c r="P6448" s="148">
        <v>0</v>
      </c>
      <c r="Q6448" s="21">
        <f t="shared" si="1004"/>
        <v>0</v>
      </c>
      <c r="R6448" s="21">
        <f t="shared" si="1005"/>
        <v>960.18378300000006</v>
      </c>
      <c r="S6448" s="21">
        <f t="shared" si="1006"/>
        <v>3.6834880000000001</v>
      </c>
      <c r="T6448" s="21">
        <f t="shared" si="1007"/>
        <v>414.11546400000003</v>
      </c>
      <c r="U6448" s="22">
        <f t="shared" si="1008"/>
        <v>1377.982735</v>
      </c>
      <c r="V6448" s="39">
        <f t="shared" si="1009"/>
        <v>0.86246012949581752</v>
      </c>
    </row>
    <row r="6449" spans="1:22">
      <c r="A6449">
        <v>6444</v>
      </c>
      <c r="B6449" s="155">
        <f t="shared" si="1010"/>
        <v>41543</v>
      </c>
      <c r="C6449" s="148">
        <f t="shared" si="1001"/>
        <v>2013</v>
      </c>
      <c r="D6449" s="148">
        <f t="shared" si="1002"/>
        <v>9</v>
      </c>
      <c r="E6449" s="152">
        <v>12</v>
      </c>
      <c r="F6449" s="153">
        <v>0</v>
      </c>
      <c r="G6449" s="154">
        <v>1089.95</v>
      </c>
      <c r="H6449" s="154">
        <v>0</v>
      </c>
      <c r="I6449" s="154">
        <v>525.28800000000001</v>
      </c>
      <c r="J6449" s="151">
        <v>0</v>
      </c>
      <c r="K6449" s="149">
        <f t="shared" si="1003"/>
        <v>1615.2380000000001</v>
      </c>
      <c r="L6449" s="148">
        <v>0</v>
      </c>
      <c r="M6449" s="148">
        <v>302.52499999999998</v>
      </c>
      <c r="N6449" s="148">
        <v>0</v>
      </c>
      <c r="O6449" s="148">
        <v>134.209</v>
      </c>
      <c r="P6449" s="148">
        <v>0</v>
      </c>
      <c r="Q6449" s="21">
        <f t="shared" si="1004"/>
        <v>0</v>
      </c>
      <c r="R6449" s="21">
        <f t="shared" si="1005"/>
        <v>967.17242499999998</v>
      </c>
      <c r="S6449" s="21">
        <f t="shared" si="1006"/>
        <v>0</v>
      </c>
      <c r="T6449" s="21">
        <f t="shared" si="1007"/>
        <v>426.24778400000002</v>
      </c>
      <c r="U6449" s="22">
        <f t="shared" si="1008"/>
        <v>1393.4202089999999</v>
      </c>
      <c r="V6449" s="39">
        <f t="shared" si="1009"/>
        <v>0.862671760446448</v>
      </c>
    </row>
    <row r="6450" spans="1:22">
      <c r="A6450">
        <v>6445</v>
      </c>
      <c r="B6450" s="155">
        <f t="shared" si="1010"/>
        <v>41543</v>
      </c>
      <c r="C6450" s="148">
        <f t="shared" si="1001"/>
        <v>2013</v>
      </c>
      <c r="D6450" s="148">
        <f t="shared" si="1002"/>
        <v>9</v>
      </c>
      <c r="E6450" s="152">
        <v>13</v>
      </c>
      <c r="F6450" s="153">
        <v>0</v>
      </c>
      <c r="G6450" s="154">
        <v>1091.739</v>
      </c>
      <c r="H6450" s="154">
        <v>0</v>
      </c>
      <c r="I6450" s="154">
        <v>530.12900000000002</v>
      </c>
      <c r="J6450" s="151">
        <v>0</v>
      </c>
      <c r="K6450" s="149">
        <f t="shared" si="1003"/>
        <v>1621.8679999999999</v>
      </c>
      <c r="L6450" s="148">
        <v>0</v>
      </c>
      <c r="M6450" s="148">
        <v>302.61900000000003</v>
      </c>
      <c r="N6450" s="148">
        <v>0</v>
      </c>
      <c r="O6450" s="148">
        <v>134.58600000000001</v>
      </c>
      <c r="P6450" s="148">
        <v>0</v>
      </c>
      <c r="Q6450" s="21">
        <f t="shared" si="1004"/>
        <v>0</v>
      </c>
      <c r="R6450" s="21">
        <f t="shared" si="1005"/>
        <v>967.4729430000001</v>
      </c>
      <c r="S6450" s="21">
        <f t="shared" si="1006"/>
        <v>0</v>
      </c>
      <c r="T6450" s="21">
        <f t="shared" si="1007"/>
        <v>427.44513600000005</v>
      </c>
      <c r="U6450" s="22">
        <f t="shared" si="1008"/>
        <v>1394.918079</v>
      </c>
      <c r="V6450" s="39">
        <f t="shared" si="1009"/>
        <v>0.86006880892896342</v>
      </c>
    </row>
    <row r="6451" spans="1:22">
      <c r="A6451">
        <v>6446</v>
      </c>
      <c r="B6451" s="155">
        <f t="shared" si="1010"/>
        <v>41543</v>
      </c>
      <c r="C6451" s="148">
        <f t="shared" si="1001"/>
        <v>2013</v>
      </c>
      <c r="D6451" s="148">
        <f t="shared" si="1002"/>
        <v>9</v>
      </c>
      <c r="E6451" s="152">
        <v>14</v>
      </c>
      <c r="F6451" s="153">
        <v>0</v>
      </c>
      <c r="G6451" s="154">
        <v>1117.8710000000001</v>
      </c>
      <c r="H6451" s="154">
        <v>0</v>
      </c>
      <c r="I6451" s="154">
        <v>539.65700000000004</v>
      </c>
      <c r="J6451" s="151">
        <v>0</v>
      </c>
      <c r="K6451" s="149">
        <f t="shared" si="1003"/>
        <v>1657.5280000000002</v>
      </c>
      <c r="L6451" s="148">
        <v>0</v>
      </c>
      <c r="M6451" s="148">
        <v>310.923</v>
      </c>
      <c r="N6451" s="148">
        <v>0</v>
      </c>
      <c r="O6451" s="148">
        <v>138.024</v>
      </c>
      <c r="P6451" s="148">
        <v>0</v>
      </c>
      <c r="Q6451" s="21">
        <f t="shared" si="1004"/>
        <v>0</v>
      </c>
      <c r="R6451" s="21">
        <f t="shared" si="1005"/>
        <v>994.02083100000004</v>
      </c>
      <c r="S6451" s="21">
        <f t="shared" si="1006"/>
        <v>0</v>
      </c>
      <c r="T6451" s="21">
        <f t="shared" si="1007"/>
        <v>438.36422400000004</v>
      </c>
      <c r="U6451" s="22">
        <f t="shared" si="1008"/>
        <v>1432.3850550000002</v>
      </c>
      <c r="V6451" s="39">
        <f t="shared" si="1009"/>
        <v>0.86416944691130404</v>
      </c>
    </row>
    <row r="6452" spans="1:22">
      <c r="A6452">
        <v>6447</v>
      </c>
      <c r="B6452" s="155">
        <f t="shared" si="1010"/>
        <v>41543</v>
      </c>
      <c r="C6452" s="148">
        <f t="shared" si="1001"/>
        <v>2013</v>
      </c>
      <c r="D6452" s="148">
        <f t="shared" si="1002"/>
        <v>9</v>
      </c>
      <c r="E6452" s="152">
        <v>15</v>
      </c>
      <c r="F6452" s="153">
        <v>0</v>
      </c>
      <c r="G6452" s="154">
        <v>1133.394</v>
      </c>
      <c r="H6452" s="154">
        <v>0</v>
      </c>
      <c r="I6452" s="154">
        <v>545</v>
      </c>
      <c r="J6452" s="151">
        <v>0</v>
      </c>
      <c r="K6452" s="149">
        <f t="shared" si="1003"/>
        <v>1678.394</v>
      </c>
      <c r="L6452" s="148">
        <v>0</v>
      </c>
      <c r="M6452" s="148">
        <v>316.60000000000002</v>
      </c>
      <c r="N6452" s="148">
        <v>0</v>
      </c>
      <c r="O6452" s="148">
        <v>137.72900000000001</v>
      </c>
      <c r="P6452" s="148">
        <v>0</v>
      </c>
      <c r="Q6452" s="21">
        <f t="shared" si="1004"/>
        <v>0</v>
      </c>
      <c r="R6452" s="21">
        <f t="shared" si="1005"/>
        <v>1012.1702000000001</v>
      </c>
      <c r="S6452" s="21">
        <f t="shared" si="1006"/>
        <v>0</v>
      </c>
      <c r="T6452" s="21">
        <f t="shared" si="1007"/>
        <v>437.42730400000005</v>
      </c>
      <c r="U6452" s="22">
        <f t="shared" si="1008"/>
        <v>1449.5975040000003</v>
      </c>
      <c r="V6452" s="39">
        <f t="shared" si="1009"/>
        <v>0.86368129533351545</v>
      </c>
    </row>
    <row r="6453" spans="1:22">
      <c r="A6453">
        <v>6448</v>
      </c>
      <c r="B6453" s="155">
        <f t="shared" si="1010"/>
        <v>41543</v>
      </c>
      <c r="C6453" s="148">
        <f t="shared" si="1001"/>
        <v>2013</v>
      </c>
      <c r="D6453" s="148">
        <f t="shared" si="1002"/>
        <v>9</v>
      </c>
      <c r="E6453" s="152">
        <v>16</v>
      </c>
      <c r="F6453" s="153">
        <v>0</v>
      </c>
      <c r="G6453" s="154">
        <v>1144.9970000000001</v>
      </c>
      <c r="H6453" s="154">
        <v>0</v>
      </c>
      <c r="I6453" s="154">
        <v>516.97</v>
      </c>
      <c r="J6453" s="151">
        <v>0</v>
      </c>
      <c r="K6453" s="149">
        <f t="shared" si="1003"/>
        <v>1661.9670000000001</v>
      </c>
      <c r="L6453" s="148">
        <v>0</v>
      </c>
      <c r="M6453" s="148">
        <v>320.233</v>
      </c>
      <c r="N6453" s="148">
        <v>0</v>
      </c>
      <c r="O6453" s="148">
        <v>131.52199999999999</v>
      </c>
      <c r="P6453" s="148">
        <v>0</v>
      </c>
      <c r="Q6453" s="21">
        <f t="shared" si="1004"/>
        <v>0</v>
      </c>
      <c r="R6453" s="21">
        <f t="shared" si="1005"/>
        <v>1023.784901</v>
      </c>
      <c r="S6453" s="21">
        <f t="shared" si="1006"/>
        <v>0</v>
      </c>
      <c r="T6453" s="21">
        <f t="shared" si="1007"/>
        <v>417.71387199999998</v>
      </c>
      <c r="U6453" s="22">
        <f t="shared" si="1008"/>
        <v>1441.498773</v>
      </c>
      <c r="V6453" s="39">
        <f t="shared" si="1009"/>
        <v>0.86734500324013653</v>
      </c>
    </row>
    <row r="6454" spans="1:22">
      <c r="A6454">
        <v>6449</v>
      </c>
      <c r="B6454" s="155">
        <f t="shared" si="1010"/>
        <v>41543</v>
      </c>
      <c r="C6454" s="148">
        <f t="shared" si="1001"/>
        <v>2013</v>
      </c>
      <c r="D6454" s="148">
        <f t="shared" si="1002"/>
        <v>9</v>
      </c>
      <c r="E6454" s="152">
        <v>17</v>
      </c>
      <c r="F6454" s="153">
        <v>0</v>
      </c>
      <c r="G6454" s="154">
        <v>1166.1410000000001</v>
      </c>
      <c r="H6454" s="154">
        <v>0</v>
      </c>
      <c r="I6454" s="154">
        <v>507.88499999999999</v>
      </c>
      <c r="J6454" s="151">
        <v>0</v>
      </c>
      <c r="K6454" s="149">
        <f t="shared" si="1003"/>
        <v>1674.0260000000001</v>
      </c>
      <c r="L6454" s="148">
        <v>0</v>
      </c>
      <c r="M6454" s="148">
        <v>325.64299999999997</v>
      </c>
      <c r="N6454" s="148">
        <v>0</v>
      </c>
      <c r="O6454" s="148">
        <v>130.1</v>
      </c>
      <c r="P6454" s="148">
        <v>0</v>
      </c>
      <c r="Q6454" s="21">
        <f t="shared" si="1004"/>
        <v>0</v>
      </c>
      <c r="R6454" s="21">
        <f t="shared" si="1005"/>
        <v>1041.0806709999999</v>
      </c>
      <c r="S6454" s="21">
        <f t="shared" si="1006"/>
        <v>0</v>
      </c>
      <c r="T6454" s="21">
        <f t="shared" si="1007"/>
        <v>413.19760000000002</v>
      </c>
      <c r="U6454" s="22">
        <f t="shared" si="1008"/>
        <v>1454.2782709999999</v>
      </c>
      <c r="V6454" s="39">
        <f t="shared" si="1009"/>
        <v>0.86873099402279286</v>
      </c>
    </row>
    <row r="6455" spans="1:22">
      <c r="A6455">
        <v>6450</v>
      </c>
      <c r="B6455" s="155">
        <f t="shared" si="1010"/>
        <v>41543</v>
      </c>
      <c r="C6455" s="148">
        <f t="shared" si="1001"/>
        <v>2013</v>
      </c>
      <c r="D6455" s="148">
        <f t="shared" si="1002"/>
        <v>9</v>
      </c>
      <c r="E6455" s="152">
        <v>18</v>
      </c>
      <c r="F6455" s="153">
        <v>0</v>
      </c>
      <c r="G6455" s="154">
        <v>1122.058</v>
      </c>
      <c r="H6455" s="154">
        <v>9.1999999999999998E-2</v>
      </c>
      <c r="I6455" s="154">
        <v>512.56899999999996</v>
      </c>
      <c r="J6455" s="151">
        <v>0</v>
      </c>
      <c r="K6455" s="149">
        <f t="shared" si="1003"/>
        <v>1634.7190000000001</v>
      </c>
      <c r="L6455" s="148">
        <v>0</v>
      </c>
      <c r="M6455" s="148">
        <v>310.84199999999998</v>
      </c>
      <c r="N6455" s="148">
        <v>3.0070000000000001</v>
      </c>
      <c r="O6455" s="148">
        <v>133.04499999999999</v>
      </c>
      <c r="P6455" s="148">
        <v>0</v>
      </c>
      <c r="Q6455" s="21">
        <f t="shared" si="1004"/>
        <v>0</v>
      </c>
      <c r="R6455" s="21">
        <f t="shared" si="1005"/>
        <v>993.76187399999992</v>
      </c>
      <c r="S6455" s="21">
        <f t="shared" si="1006"/>
        <v>5.866657</v>
      </c>
      <c r="T6455" s="21">
        <f t="shared" si="1007"/>
        <v>422.55091999999996</v>
      </c>
      <c r="U6455" s="22">
        <f t="shared" si="1008"/>
        <v>1422.179451</v>
      </c>
      <c r="V6455" s="39">
        <f t="shared" si="1009"/>
        <v>0.86998404679948049</v>
      </c>
    </row>
    <row r="6456" spans="1:22">
      <c r="A6456">
        <v>6451</v>
      </c>
      <c r="B6456" s="155">
        <f t="shared" si="1010"/>
        <v>41543</v>
      </c>
      <c r="C6456" s="148">
        <f t="shared" si="1001"/>
        <v>2013</v>
      </c>
      <c r="D6456" s="148">
        <f t="shared" si="1002"/>
        <v>9</v>
      </c>
      <c r="E6456" s="152">
        <v>19</v>
      </c>
      <c r="F6456" s="153">
        <v>0</v>
      </c>
      <c r="G6456" s="154">
        <v>929.90700000000004</v>
      </c>
      <c r="H6456" s="154">
        <v>4.9009999999999998</v>
      </c>
      <c r="I6456" s="154">
        <v>701.2</v>
      </c>
      <c r="J6456" s="151">
        <v>0</v>
      </c>
      <c r="K6456" s="149">
        <f t="shared" si="1003"/>
        <v>1636.008</v>
      </c>
      <c r="L6456" s="148">
        <v>0</v>
      </c>
      <c r="M6456" s="148">
        <v>261.471</v>
      </c>
      <c r="N6456" s="148">
        <v>25.774000000000001</v>
      </c>
      <c r="O6456" s="148">
        <v>196.27799999999999</v>
      </c>
      <c r="P6456" s="148">
        <v>0</v>
      </c>
      <c r="Q6456" s="21">
        <f t="shared" si="1004"/>
        <v>0</v>
      </c>
      <c r="R6456" s="21">
        <f t="shared" si="1005"/>
        <v>835.92278700000008</v>
      </c>
      <c r="S6456" s="21">
        <f t="shared" si="1006"/>
        <v>50.285074000000002</v>
      </c>
      <c r="T6456" s="21">
        <f t="shared" si="1007"/>
        <v>623.37892799999997</v>
      </c>
      <c r="U6456" s="22">
        <f t="shared" si="1008"/>
        <v>1509.586789</v>
      </c>
      <c r="V6456" s="39">
        <f t="shared" si="1009"/>
        <v>0.9227257990180977</v>
      </c>
    </row>
    <row r="6457" spans="1:22">
      <c r="A6457">
        <v>6452</v>
      </c>
      <c r="B6457" s="155">
        <f t="shared" si="1010"/>
        <v>41543</v>
      </c>
      <c r="C6457" s="148">
        <f t="shared" si="1001"/>
        <v>2013</v>
      </c>
      <c r="D6457" s="148">
        <f t="shared" si="1002"/>
        <v>9</v>
      </c>
      <c r="E6457" s="152">
        <v>20</v>
      </c>
      <c r="F6457" s="153">
        <v>0</v>
      </c>
      <c r="G6457" s="154">
        <v>774.47400000000005</v>
      </c>
      <c r="H6457" s="154">
        <v>0</v>
      </c>
      <c r="I6457" s="154">
        <v>1057.489</v>
      </c>
      <c r="J6457" s="151">
        <v>0</v>
      </c>
      <c r="K6457" s="149">
        <f t="shared" si="1003"/>
        <v>1831.9630000000002</v>
      </c>
      <c r="L6457" s="148">
        <v>0</v>
      </c>
      <c r="M6457" s="148">
        <v>220.81800000000001</v>
      </c>
      <c r="N6457" s="148">
        <v>0</v>
      </c>
      <c r="O6457" s="148">
        <v>299.92</v>
      </c>
      <c r="P6457" s="148">
        <v>0</v>
      </c>
      <c r="Q6457" s="21">
        <f t="shared" si="1004"/>
        <v>0</v>
      </c>
      <c r="R6457" s="21">
        <f t="shared" si="1005"/>
        <v>705.95514600000001</v>
      </c>
      <c r="S6457" s="21">
        <f t="shared" si="1006"/>
        <v>0</v>
      </c>
      <c r="T6457" s="21">
        <f t="shared" si="1007"/>
        <v>952.54592000000014</v>
      </c>
      <c r="U6457" s="22">
        <f t="shared" si="1008"/>
        <v>1658.5010660000003</v>
      </c>
      <c r="V6457" s="39">
        <f t="shared" si="1009"/>
        <v>0.9053136258756318</v>
      </c>
    </row>
    <row r="6458" spans="1:22">
      <c r="A6458">
        <v>6453</v>
      </c>
      <c r="B6458" s="155">
        <f t="shared" si="1010"/>
        <v>41543</v>
      </c>
      <c r="C6458" s="148">
        <f t="shared" si="1001"/>
        <v>2013</v>
      </c>
      <c r="D6458" s="148">
        <f t="shared" si="1002"/>
        <v>9</v>
      </c>
      <c r="E6458" s="152">
        <v>21</v>
      </c>
      <c r="F6458" s="153">
        <v>0</v>
      </c>
      <c r="G6458" s="154">
        <v>416.78500000000003</v>
      </c>
      <c r="H6458" s="154">
        <v>0</v>
      </c>
      <c r="I6458" s="154">
        <v>1399.7919999999999</v>
      </c>
      <c r="J6458" s="151">
        <v>0</v>
      </c>
      <c r="K6458" s="149">
        <f t="shared" si="1003"/>
        <v>1816.577</v>
      </c>
      <c r="L6458" s="148">
        <v>0</v>
      </c>
      <c r="M6458" s="148">
        <v>124.97799999999999</v>
      </c>
      <c r="N6458" s="148">
        <v>0</v>
      </c>
      <c r="O6458" s="148">
        <v>380.07600000000002</v>
      </c>
      <c r="P6458" s="148">
        <v>0</v>
      </c>
      <c r="Q6458" s="21">
        <f t="shared" si="1004"/>
        <v>0</v>
      </c>
      <c r="R6458" s="21">
        <f t="shared" si="1005"/>
        <v>399.554666</v>
      </c>
      <c r="S6458" s="21">
        <f t="shared" si="1006"/>
        <v>0</v>
      </c>
      <c r="T6458" s="21">
        <f t="shared" si="1007"/>
        <v>1207.1213760000001</v>
      </c>
      <c r="U6458" s="22">
        <f t="shared" si="1008"/>
        <v>1606.6760420000001</v>
      </c>
      <c r="V6458" s="39">
        <f t="shared" si="1009"/>
        <v>0.88445248508596119</v>
      </c>
    </row>
    <row r="6459" spans="1:22">
      <c r="A6459">
        <v>6454</v>
      </c>
      <c r="B6459" s="155">
        <f t="shared" si="1010"/>
        <v>41543</v>
      </c>
      <c r="C6459" s="148">
        <f t="shared" si="1001"/>
        <v>2013</v>
      </c>
      <c r="D6459" s="148">
        <f t="shared" si="1002"/>
        <v>9</v>
      </c>
      <c r="E6459" s="152">
        <v>22</v>
      </c>
      <c r="F6459" s="153">
        <v>0</v>
      </c>
      <c r="G6459" s="154">
        <v>760.96699999999998</v>
      </c>
      <c r="H6459" s="154">
        <v>0</v>
      </c>
      <c r="I6459" s="154">
        <v>1217.135</v>
      </c>
      <c r="J6459" s="151">
        <v>0</v>
      </c>
      <c r="K6459" s="149">
        <f t="shared" si="1003"/>
        <v>1978.1019999999999</v>
      </c>
      <c r="L6459" s="148">
        <v>0</v>
      </c>
      <c r="M6459" s="148">
        <v>216.70099999999999</v>
      </c>
      <c r="N6459" s="148">
        <v>0</v>
      </c>
      <c r="O6459" s="148">
        <v>333.59699999999998</v>
      </c>
      <c r="P6459" s="148">
        <v>0</v>
      </c>
      <c r="Q6459" s="21">
        <f t="shared" si="1004"/>
        <v>0</v>
      </c>
      <c r="R6459" s="21">
        <f t="shared" si="1005"/>
        <v>692.79309699999999</v>
      </c>
      <c r="S6459" s="21">
        <f t="shared" si="1006"/>
        <v>0</v>
      </c>
      <c r="T6459" s="21">
        <f t="shared" si="1007"/>
        <v>1059.504072</v>
      </c>
      <c r="U6459" s="22">
        <f t="shared" si="1008"/>
        <v>1752.2971689999999</v>
      </c>
      <c r="V6459" s="39">
        <f t="shared" si="1009"/>
        <v>0.88584773131011452</v>
      </c>
    </row>
    <row r="6460" spans="1:22">
      <c r="A6460">
        <v>6455</v>
      </c>
      <c r="B6460" s="155">
        <f t="shared" si="1010"/>
        <v>41543</v>
      </c>
      <c r="C6460" s="148">
        <f t="shared" si="1001"/>
        <v>2013</v>
      </c>
      <c r="D6460" s="148">
        <f t="shared" si="1002"/>
        <v>9</v>
      </c>
      <c r="E6460" s="152">
        <v>23</v>
      </c>
      <c r="F6460" s="153">
        <v>0</v>
      </c>
      <c r="G6460" s="154">
        <v>493.79199999999997</v>
      </c>
      <c r="H6460" s="154">
        <v>0</v>
      </c>
      <c r="I6460" s="154">
        <v>1234.3520000000001</v>
      </c>
      <c r="J6460" s="151">
        <v>0</v>
      </c>
      <c r="K6460" s="149">
        <f t="shared" si="1003"/>
        <v>1728.144</v>
      </c>
      <c r="L6460" s="148">
        <v>0</v>
      </c>
      <c r="M6460" s="148">
        <v>145.84399999999999</v>
      </c>
      <c r="N6460" s="148">
        <v>0</v>
      </c>
      <c r="O6460" s="148">
        <v>340.31900000000002</v>
      </c>
      <c r="P6460" s="148">
        <v>0</v>
      </c>
      <c r="Q6460" s="21">
        <f t="shared" si="1004"/>
        <v>0</v>
      </c>
      <c r="R6460" s="21">
        <f t="shared" si="1005"/>
        <v>466.26326799999998</v>
      </c>
      <c r="S6460" s="21">
        <f t="shared" si="1006"/>
        <v>0</v>
      </c>
      <c r="T6460" s="21">
        <f t="shared" si="1007"/>
        <v>1080.8531440000002</v>
      </c>
      <c r="U6460" s="22">
        <f t="shared" si="1008"/>
        <v>1547.1164120000001</v>
      </c>
      <c r="V6460" s="39">
        <f t="shared" si="1009"/>
        <v>0.89524739373570728</v>
      </c>
    </row>
    <row r="6461" spans="1:22">
      <c r="A6461">
        <v>6456</v>
      </c>
      <c r="B6461" s="155">
        <f t="shared" si="1010"/>
        <v>41543</v>
      </c>
      <c r="C6461" s="148">
        <f t="shared" si="1001"/>
        <v>2013</v>
      </c>
      <c r="D6461" s="148">
        <f t="shared" si="1002"/>
        <v>9</v>
      </c>
      <c r="E6461" s="152">
        <v>24</v>
      </c>
      <c r="F6461" s="153">
        <v>0</v>
      </c>
      <c r="G6461" s="154">
        <v>414.69900000000001</v>
      </c>
      <c r="H6461" s="154">
        <v>0</v>
      </c>
      <c r="I6461" s="154">
        <v>1313.3430000000001</v>
      </c>
      <c r="J6461" s="151">
        <v>0</v>
      </c>
      <c r="K6461" s="149">
        <f t="shared" si="1003"/>
        <v>1728.0420000000001</v>
      </c>
      <c r="L6461" s="148">
        <v>0</v>
      </c>
      <c r="M6461" s="148">
        <v>124.32299999999999</v>
      </c>
      <c r="N6461" s="148">
        <v>0</v>
      </c>
      <c r="O6461" s="148">
        <v>359.15</v>
      </c>
      <c r="P6461" s="148">
        <v>0</v>
      </c>
      <c r="Q6461" s="21">
        <f t="shared" si="1004"/>
        <v>0</v>
      </c>
      <c r="R6461" s="21">
        <f t="shared" si="1005"/>
        <v>397.46063099999998</v>
      </c>
      <c r="S6461" s="21">
        <f t="shared" si="1006"/>
        <v>0</v>
      </c>
      <c r="T6461" s="21">
        <f t="shared" si="1007"/>
        <v>1140.6604</v>
      </c>
      <c r="U6461" s="22">
        <f t="shared" si="1008"/>
        <v>1538.1210309999999</v>
      </c>
      <c r="V6461" s="39">
        <f t="shared" si="1009"/>
        <v>0.89009470313800232</v>
      </c>
    </row>
    <row r="6462" spans="1:22">
      <c r="A6462">
        <v>6457</v>
      </c>
      <c r="B6462" s="155">
        <f t="shared" si="1010"/>
        <v>41544</v>
      </c>
      <c r="C6462" s="148">
        <f t="shared" si="1001"/>
        <v>2013</v>
      </c>
      <c r="D6462" s="148">
        <f t="shared" si="1002"/>
        <v>9</v>
      </c>
      <c r="E6462" s="152">
        <v>1</v>
      </c>
      <c r="F6462" s="153">
        <v>0</v>
      </c>
      <c r="G6462" s="154">
        <v>442.745</v>
      </c>
      <c r="H6462" s="154">
        <v>2.3E-2</v>
      </c>
      <c r="I6462" s="154">
        <v>1002.236</v>
      </c>
      <c r="J6462" s="151">
        <v>0</v>
      </c>
      <c r="K6462" s="149">
        <f t="shared" si="1003"/>
        <v>1445.0039999999999</v>
      </c>
      <c r="L6462" s="148">
        <v>0</v>
      </c>
      <c r="M6462" s="148">
        <v>129.846</v>
      </c>
      <c r="N6462" s="148">
        <v>2.367</v>
      </c>
      <c r="O6462" s="148">
        <v>275.47399999999999</v>
      </c>
      <c r="P6462" s="148">
        <v>0</v>
      </c>
      <c r="Q6462" s="21">
        <f t="shared" si="1004"/>
        <v>0</v>
      </c>
      <c r="R6462" s="21">
        <f t="shared" si="1005"/>
        <v>415.117662</v>
      </c>
      <c r="S6462" s="21">
        <f t="shared" si="1006"/>
        <v>4.618017</v>
      </c>
      <c r="T6462" s="21">
        <f t="shared" si="1007"/>
        <v>874.90542400000004</v>
      </c>
      <c r="U6462" s="22">
        <f t="shared" si="1008"/>
        <v>1294.6411029999999</v>
      </c>
      <c r="V6462" s="39">
        <f t="shared" si="1009"/>
        <v>0.89594291988119068</v>
      </c>
    </row>
    <row r="6463" spans="1:22">
      <c r="A6463">
        <v>6458</v>
      </c>
      <c r="B6463" s="155">
        <f t="shared" si="1010"/>
        <v>41544</v>
      </c>
      <c r="C6463" s="148">
        <f t="shared" si="1001"/>
        <v>2013</v>
      </c>
      <c r="D6463" s="148">
        <f t="shared" si="1002"/>
        <v>9</v>
      </c>
      <c r="E6463" s="152">
        <v>2</v>
      </c>
      <c r="F6463" s="153">
        <v>0</v>
      </c>
      <c r="G6463" s="154">
        <v>442.30700000000002</v>
      </c>
      <c r="H6463" s="154">
        <v>0</v>
      </c>
      <c r="I6463" s="154">
        <v>863.74699999999996</v>
      </c>
      <c r="J6463" s="151">
        <v>0</v>
      </c>
      <c r="K6463" s="149">
        <f t="shared" si="1003"/>
        <v>1306.0540000000001</v>
      </c>
      <c r="L6463" s="148">
        <v>0</v>
      </c>
      <c r="M6463" s="148">
        <v>129.75</v>
      </c>
      <c r="N6463" s="148">
        <v>0</v>
      </c>
      <c r="O6463" s="148">
        <v>214.36699999999999</v>
      </c>
      <c r="P6463" s="148">
        <v>0</v>
      </c>
      <c r="Q6463" s="21">
        <f t="shared" si="1004"/>
        <v>0</v>
      </c>
      <c r="R6463" s="21">
        <f t="shared" si="1005"/>
        <v>414.81074999999998</v>
      </c>
      <c r="S6463" s="21">
        <f t="shared" si="1006"/>
        <v>0</v>
      </c>
      <c r="T6463" s="21">
        <f t="shared" si="1007"/>
        <v>680.82959200000005</v>
      </c>
      <c r="U6463" s="22">
        <f t="shared" si="1008"/>
        <v>1095.6403420000001</v>
      </c>
      <c r="V6463" s="39">
        <f t="shared" si="1009"/>
        <v>0.83889360011148095</v>
      </c>
    </row>
    <row r="6464" spans="1:22">
      <c r="A6464">
        <v>6459</v>
      </c>
      <c r="B6464" s="155">
        <f t="shared" si="1010"/>
        <v>41544</v>
      </c>
      <c r="C6464" s="148">
        <f t="shared" si="1001"/>
        <v>2013</v>
      </c>
      <c r="D6464" s="148">
        <f t="shared" si="1002"/>
        <v>9</v>
      </c>
      <c r="E6464" s="152">
        <v>3</v>
      </c>
      <c r="F6464" s="153">
        <v>0</v>
      </c>
      <c r="G6464" s="154">
        <v>404.69900000000001</v>
      </c>
      <c r="H6464" s="154">
        <v>0</v>
      </c>
      <c r="I6464" s="154">
        <v>849.69</v>
      </c>
      <c r="J6464" s="151">
        <v>0</v>
      </c>
      <c r="K6464" s="149">
        <f t="shared" si="1003"/>
        <v>1254.3890000000001</v>
      </c>
      <c r="L6464" s="148">
        <v>0</v>
      </c>
      <c r="M6464" s="148">
        <v>119.499</v>
      </c>
      <c r="N6464" s="148">
        <v>0</v>
      </c>
      <c r="O6464" s="148">
        <v>211.82900000000001</v>
      </c>
      <c r="P6464" s="148">
        <v>0</v>
      </c>
      <c r="Q6464" s="21">
        <f t="shared" si="1004"/>
        <v>0</v>
      </c>
      <c r="R6464" s="21">
        <f t="shared" si="1005"/>
        <v>382.03830299999998</v>
      </c>
      <c r="S6464" s="21">
        <f t="shared" si="1006"/>
        <v>0</v>
      </c>
      <c r="T6464" s="21">
        <f t="shared" si="1007"/>
        <v>672.76890400000002</v>
      </c>
      <c r="U6464" s="22">
        <f t="shared" si="1008"/>
        <v>1054.8072070000001</v>
      </c>
      <c r="V6464" s="39">
        <f t="shared" si="1009"/>
        <v>0.84089322132129662</v>
      </c>
    </row>
    <row r="6465" spans="1:22">
      <c r="A6465">
        <v>6460</v>
      </c>
      <c r="B6465" s="155">
        <f t="shared" si="1010"/>
        <v>41544</v>
      </c>
      <c r="C6465" s="148">
        <f t="shared" si="1001"/>
        <v>2013</v>
      </c>
      <c r="D6465" s="148">
        <f t="shared" si="1002"/>
        <v>9</v>
      </c>
      <c r="E6465" s="152">
        <v>4</v>
      </c>
      <c r="F6465" s="153">
        <v>0</v>
      </c>
      <c r="G6465" s="154">
        <v>415.584</v>
      </c>
      <c r="H6465" s="154">
        <v>0</v>
      </c>
      <c r="I6465" s="154">
        <v>855.20799999999997</v>
      </c>
      <c r="J6465" s="151">
        <v>0</v>
      </c>
      <c r="K6465" s="149">
        <f t="shared" si="1003"/>
        <v>1270.7919999999999</v>
      </c>
      <c r="L6465" s="148">
        <v>0</v>
      </c>
      <c r="M6465" s="148">
        <v>123.77200000000001</v>
      </c>
      <c r="N6465" s="148">
        <v>0</v>
      </c>
      <c r="O6465" s="148">
        <v>214.67</v>
      </c>
      <c r="P6465" s="148">
        <v>0</v>
      </c>
      <c r="Q6465" s="21">
        <f t="shared" si="1004"/>
        <v>0</v>
      </c>
      <c r="R6465" s="21">
        <f t="shared" si="1005"/>
        <v>395.69908400000003</v>
      </c>
      <c r="S6465" s="21">
        <f t="shared" si="1006"/>
        <v>0</v>
      </c>
      <c r="T6465" s="21">
        <f t="shared" si="1007"/>
        <v>681.79192</v>
      </c>
      <c r="U6465" s="22">
        <f t="shared" si="1008"/>
        <v>1077.491004</v>
      </c>
      <c r="V6465" s="39">
        <f t="shared" si="1009"/>
        <v>0.84788935089298645</v>
      </c>
    </row>
    <row r="6466" spans="1:22">
      <c r="A6466">
        <v>6461</v>
      </c>
      <c r="B6466" s="155">
        <f t="shared" si="1010"/>
        <v>41544</v>
      </c>
      <c r="C6466" s="148">
        <f t="shared" si="1001"/>
        <v>2013</v>
      </c>
      <c r="D6466" s="148">
        <f t="shared" si="1002"/>
        <v>9</v>
      </c>
      <c r="E6466" s="152">
        <v>5</v>
      </c>
      <c r="F6466" s="153">
        <v>0</v>
      </c>
      <c r="G6466" s="154">
        <v>337.18700000000001</v>
      </c>
      <c r="H6466" s="154">
        <v>0</v>
      </c>
      <c r="I6466" s="154">
        <v>897.26300000000003</v>
      </c>
      <c r="J6466" s="151">
        <v>0</v>
      </c>
      <c r="K6466" s="149">
        <f t="shared" si="1003"/>
        <v>1234.45</v>
      </c>
      <c r="L6466" s="148">
        <v>0</v>
      </c>
      <c r="M6466" s="148">
        <v>102.49</v>
      </c>
      <c r="N6466" s="148">
        <v>0</v>
      </c>
      <c r="O6466" s="148">
        <v>219.01400000000001</v>
      </c>
      <c r="P6466" s="148">
        <v>0</v>
      </c>
      <c r="Q6466" s="21">
        <f t="shared" si="1004"/>
        <v>0</v>
      </c>
      <c r="R6466" s="21">
        <f t="shared" si="1005"/>
        <v>327.66052999999999</v>
      </c>
      <c r="S6466" s="21">
        <f t="shared" si="1006"/>
        <v>0</v>
      </c>
      <c r="T6466" s="21">
        <f t="shared" si="1007"/>
        <v>695.58846400000004</v>
      </c>
      <c r="U6466" s="22">
        <f t="shared" si="1008"/>
        <v>1023.248994</v>
      </c>
      <c r="V6466" s="39">
        <f t="shared" si="1009"/>
        <v>0.82891084612580501</v>
      </c>
    </row>
    <row r="6467" spans="1:22">
      <c r="A6467">
        <v>6462</v>
      </c>
      <c r="B6467" s="155">
        <f t="shared" si="1010"/>
        <v>41544</v>
      </c>
      <c r="C6467" s="148">
        <f t="shared" si="1001"/>
        <v>2013</v>
      </c>
      <c r="D6467" s="148">
        <f t="shared" si="1002"/>
        <v>9</v>
      </c>
      <c r="E6467" s="152">
        <v>6</v>
      </c>
      <c r="F6467" s="153">
        <v>0</v>
      </c>
      <c r="G6467" s="154">
        <v>607.87599999999998</v>
      </c>
      <c r="H6467" s="154">
        <v>0</v>
      </c>
      <c r="I6467" s="154">
        <v>737.30899999999997</v>
      </c>
      <c r="J6467" s="151">
        <v>0</v>
      </c>
      <c r="K6467" s="149">
        <f t="shared" si="1003"/>
        <v>1345.1849999999999</v>
      </c>
      <c r="L6467" s="148">
        <v>0</v>
      </c>
      <c r="M6467" s="148">
        <v>174.113</v>
      </c>
      <c r="N6467" s="148">
        <v>0</v>
      </c>
      <c r="O6467" s="148">
        <v>184.23500000000001</v>
      </c>
      <c r="P6467" s="148">
        <v>0</v>
      </c>
      <c r="Q6467" s="21">
        <f t="shared" si="1004"/>
        <v>0</v>
      </c>
      <c r="R6467" s="21">
        <f t="shared" si="1005"/>
        <v>556.63926100000003</v>
      </c>
      <c r="S6467" s="21">
        <f t="shared" si="1006"/>
        <v>0</v>
      </c>
      <c r="T6467" s="21">
        <f t="shared" si="1007"/>
        <v>585.13036000000011</v>
      </c>
      <c r="U6467" s="22">
        <f t="shared" si="1008"/>
        <v>1141.7696210000001</v>
      </c>
      <c r="V6467" s="39">
        <f t="shared" si="1009"/>
        <v>0.84878259941941081</v>
      </c>
    </row>
    <row r="6468" spans="1:22">
      <c r="A6468">
        <v>6463</v>
      </c>
      <c r="B6468" s="155">
        <f t="shared" si="1010"/>
        <v>41544</v>
      </c>
      <c r="C6468" s="148">
        <f t="shared" si="1001"/>
        <v>2013</v>
      </c>
      <c r="D6468" s="148">
        <f t="shared" si="1002"/>
        <v>9</v>
      </c>
      <c r="E6468" s="152">
        <v>7</v>
      </c>
      <c r="F6468" s="153">
        <v>0</v>
      </c>
      <c r="G6468" s="154">
        <v>565.024</v>
      </c>
      <c r="H6468" s="154">
        <v>0</v>
      </c>
      <c r="I6468" s="154">
        <v>927.77</v>
      </c>
      <c r="J6468" s="151">
        <v>0</v>
      </c>
      <c r="K6468" s="149">
        <f t="shared" si="1003"/>
        <v>1492.7939999999999</v>
      </c>
      <c r="L6468" s="148">
        <v>0</v>
      </c>
      <c r="M6468" s="148">
        <v>170</v>
      </c>
      <c r="N6468" s="148">
        <v>0</v>
      </c>
      <c r="O6468" s="148">
        <v>232.625</v>
      </c>
      <c r="P6468" s="148">
        <v>0</v>
      </c>
      <c r="Q6468" s="21">
        <f t="shared" si="1004"/>
        <v>0</v>
      </c>
      <c r="R6468" s="21">
        <f t="shared" si="1005"/>
        <v>543.49</v>
      </c>
      <c r="S6468" s="21">
        <f t="shared" si="1006"/>
        <v>0</v>
      </c>
      <c r="T6468" s="21">
        <f t="shared" si="1007"/>
        <v>738.81700000000001</v>
      </c>
      <c r="U6468" s="22">
        <f t="shared" si="1008"/>
        <v>1282.307</v>
      </c>
      <c r="V6468" s="39">
        <f t="shared" si="1009"/>
        <v>0.85899795953091995</v>
      </c>
    </row>
    <row r="6469" spans="1:22">
      <c r="A6469">
        <v>6464</v>
      </c>
      <c r="B6469" s="155">
        <f t="shared" si="1010"/>
        <v>41544</v>
      </c>
      <c r="C6469" s="148">
        <f t="shared" si="1001"/>
        <v>2013</v>
      </c>
      <c r="D6469" s="148">
        <f t="shared" si="1002"/>
        <v>9</v>
      </c>
      <c r="E6469" s="152">
        <v>8</v>
      </c>
      <c r="F6469" s="153">
        <v>0</v>
      </c>
      <c r="G6469" s="154">
        <v>602.98800000000006</v>
      </c>
      <c r="H6469" s="154">
        <v>0</v>
      </c>
      <c r="I6469" s="154">
        <v>798.577</v>
      </c>
      <c r="J6469" s="151">
        <v>0</v>
      </c>
      <c r="K6469" s="149">
        <f t="shared" si="1003"/>
        <v>1401.5650000000001</v>
      </c>
      <c r="L6469" s="148">
        <v>0</v>
      </c>
      <c r="M6469" s="148">
        <v>172.428</v>
      </c>
      <c r="N6469" s="148">
        <v>0</v>
      </c>
      <c r="O6469" s="148">
        <v>207.05799999999999</v>
      </c>
      <c r="P6469" s="148">
        <v>0</v>
      </c>
      <c r="Q6469" s="21">
        <f t="shared" si="1004"/>
        <v>0</v>
      </c>
      <c r="R6469" s="21">
        <f t="shared" si="1005"/>
        <v>551.25231599999995</v>
      </c>
      <c r="S6469" s="21">
        <f t="shared" si="1006"/>
        <v>0</v>
      </c>
      <c r="T6469" s="21">
        <f t="shared" si="1007"/>
        <v>657.61620800000003</v>
      </c>
      <c r="U6469" s="22">
        <f t="shared" si="1008"/>
        <v>1208.868524</v>
      </c>
      <c r="V6469" s="39">
        <f t="shared" si="1009"/>
        <v>0.8625133504332656</v>
      </c>
    </row>
    <row r="6470" spans="1:22">
      <c r="A6470">
        <v>6465</v>
      </c>
      <c r="B6470" s="155">
        <f t="shared" si="1010"/>
        <v>41544</v>
      </c>
      <c r="C6470" s="148">
        <f t="shared" si="1001"/>
        <v>2013</v>
      </c>
      <c r="D6470" s="148">
        <f t="shared" si="1002"/>
        <v>9</v>
      </c>
      <c r="E6470" s="152">
        <v>9</v>
      </c>
      <c r="F6470" s="153">
        <v>0</v>
      </c>
      <c r="G6470" s="154">
        <v>602.49699999999996</v>
      </c>
      <c r="H6470" s="154">
        <v>0</v>
      </c>
      <c r="I6470" s="154">
        <v>979.09400000000005</v>
      </c>
      <c r="J6470" s="151">
        <v>0</v>
      </c>
      <c r="K6470" s="149">
        <f t="shared" si="1003"/>
        <v>1581.5909999999999</v>
      </c>
      <c r="L6470" s="148">
        <v>0</v>
      </c>
      <c r="M6470" s="148">
        <v>172.33799999999999</v>
      </c>
      <c r="N6470" s="148">
        <v>0</v>
      </c>
      <c r="O6470" s="148">
        <v>247.17500000000001</v>
      </c>
      <c r="P6470" s="148">
        <v>0</v>
      </c>
      <c r="Q6470" s="21">
        <f t="shared" si="1004"/>
        <v>0</v>
      </c>
      <c r="R6470" s="21">
        <f t="shared" si="1005"/>
        <v>550.96458599999994</v>
      </c>
      <c r="S6470" s="21">
        <f t="shared" si="1006"/>
        <v>0</v>
      </c>
      <c r="T6470" s="21">
        <f t="shared" si="1007"/>
        <v>785.02780000000007</v>
      </c>
      <c r="U6470" s="22">
        <f t="shared" si="1008"/>
        <v>1335.9923859999999</v>
      </c>
      <c r="V6470" s="39">
        <f t="shared" si="1009"/>
        <v>0.84471420613799653</v>
      </c>
    </row>
    <row r="6471" spans="1:22">
      <c r="A6471">
        <v>6466</v>
      </c>
      <c r="B6471" s="155">
        <f t="shared" si="1010"/>
        <v>41544</v>
      </c>
      <c r="C6471" s="148">
        <f t="shared" ref="C6471:C6534" si="1011">YEAR(B6471)</f>
        <v>2013</v>
      </c>
      <c r="D6471" s="148">
        <f t="shared" ref="D6471:D6534" si="1012">MONTH(B6471)</f>
        <v>9</v>
      </c>
      <c r="E6471" s="152">
        <v>10</v>
      </c>
      <c r="F6471" s="153">
        <v>0</v>
      </c>
      <c r="G6471" s="154">
        <v>599.66899999999998</v>
      </c>
      <c r="H6471" s="154">
        <v>0</v>
      </c>
      <c r="I6471" s="154">
        <v>1006.636</v>
      </c>
      <c r="J6471" s="151">
        <v>0</v>
      </c>
      <c r="K6471" s="149">
        <f t="shared" ref="K6471:K6534" si="1013">SUM(F6471:J6471)</f>
        <v>1606.3049999999998</v>
      </c>
      <c r="L6471" s="148">
        <v>0</v>
      </c>
      <c r="M6471" s="148">
        <v>171.61199999999999</v>
      </c>
      <c r="N6471" s="148">
        <v>0</v>
      </c>
      <c r="O6471" s="148">
        <v>255.423</v>
      </c>
      <c r="P6471" s="148">
        <v>0</v>
      </c>
      <c r="Q6471" s="21">
        <f t="shared" ref="Q6471:Q6534" si="1014">+$Q$2*L6471</f>
        <v>0</v>
      </c>
      <c r="R6471" s="21">
        <f t="shared" ref="R6471:R6534" si="1015">+$R$2*M6471</f>
        <v>548.64356399999997</v>
      </c>
      <c r="S6471" s="21">
        <f t="shared" ref="S6471:S6534" si="1016">+$S$2*N6471</f>
        <v>0</v>
      </c>
      <c r="T6471" s="21">
        <f t="shared" ref="T6471:T6534" si="1017">+$T$2*O6471</f>
        <v>811.22344800000008</v>
      </c>
      <c r="U6471" s="22">
        <f t="shared" ref="U6471:U6534" si="1018">SUM(Q6471:T6471)</f>
        <v>1359.8670120000002</v>
      </c>
      <c r="V6471" s="39">
        <f t="shared" ref="V6471:V6534" si="1019">+U6471/K6471</f>
        <v>0.84658082493673392</v>
      </c>
    </row>
    <row r="6472" spans="1:22">
      <c r="A6472">
        <v>6467</v>
      </c>
      <c r="B6472" s="155">
        <f t="shared" si="1010"/>
        <v>41544</v>
      </c>
      <c r="C6472" s="148">
        <f t="shared" si="1011"/>
        <v>2013</v>
      </c>
      <c r="D6472" s="148">
        <f t="shared" si="1012"/>
        <v>9</v>
      </c>
      <c r="E6472" s="152">
        <v>11</v>
      </c>
      <c r="F6472" s="153">
        <v>0</v>
      </c>
      <c r="G6472" s="154">
        <v>626.92999999999995</v>
      </c>
      <c r="H6472" s="154">
        <v>0</v>
      </c>
      <c r="I6472" s="154">
        <v>914.76599999999996</v>
      </c>
      <c r="J6472" s="151">
        <v>0</v>
      </c>
      <c r="K6472" s="149">
        <f t="shared" si="1013"/>
        <v>1541.6959999999999</v>
      </c>
      <c r="L6472" s="148">
        <v>0</v>
      </c>
      <c r="M6472" s="148">
        <v>179.64699999999999</v>
      </c>
      <c r="N6472" s="148">
        <v>0</v>
      </c>
      <c r="O6472" s="148">
        <v>222.05</v>
      </c>
      <c r="P6472" s="148">
        <v>0</v>
      </c>
      <c r="Q6472" s="21">
        <f t="shared" si="1014"/>
        <v>0</v>
      </c>
      <c r="R6472" s="21">
        <f t="shared" si="1015"/>
        <v>574.331459</v>
      </c>
      <c r="S6472" s="21">
        <f t="shared" si="1016"/>
        <v>0</v>
      </c>
      <c r="T6472" s="21">
        <f t="shared" si="1017"/>
        <v>705.23080000000004</v>
      </c>
      <c r="U6472" s="22">
        <f t="shared" si="1018"/>
        <v>1279.562259</v>
      </c>
      <c r="V6472" s="39">
        <f t="shared" si="1019"/>
        <v>0.82997053829029854</v>
      </c>
    </row>
    <row r="6473" spans="1:22">
      <c r="A6473">
        <v>6468</v>
      </c>
      <c r="B6473" s="155">
        <f t="shared" si="1010"/>
        <v>41544</v>
      </c>
      <c r="C6473" s="148">
        <f t="shared" si="1011"/>
        <v>2013</v>
      </c>
      <c r="D6473" s="148">
        <f t="shared" si="1012"/>
        <v>9</v>
      </c>
      <c r="E6473" s="152">
        <v>12</v>
      </c>
      <c r="F6473" s="153">
        <v>0</v>
      </c>
      <c r="G6473" s="154">
        <v>898.21600000000001</v>
      </c>
      <c r="H6473" s="154">
        <v>0</v>
      </c>
      <c r="I6473" s="154">
        <v>895.4</v>
      </c>
      <c r="J6473" s="151">
        <v>0</v>
      </c>
      <c r="K6473" s="149">
        <f t="shared" si="1013"/>
        <v>1793.616</v>
      </c>
      <c r="L6473" s="148">
        <v>0</v>
      </c>
      <c r="M6473" s="148">
        <v>250.94200000000001</v>
      </c>
      <c r="N6473" s="148">
        <v>0</v>
      </c>
      <c r="O6473" s="148">
        <v>215.958</v>
      </c>
      <c r="P6473" s="148">
        <v>0</v>
      </c>
      <c r="Q6473" s="21">
        <f t="shared" si="1014"/>
        <v>0</v>
      </c>
      <c r="R6473" s="21">
        <f t="shared" si="1015"/>
        <v>802.261574</v>
      </c>
      <c r="S6473" s="21">
        <f t="shared" si="1016"/>
        <v>0</v>
      </c>
      <c r="T6473" s="21">
        <f t="shared" si="1017"/>
        <v>685.882608</v>
      </c>
      <c r="U6473" s="22">
        <f t="shared" si="1018"/>
        <v>1488.144182</v>
      </c>
      <c r="V6473" s="39">
        <f t="shared" si="1019"/>
        <v>0.82968939951472331</v>
      </c>
    </row>
    <row r="6474" spans="1:22">
      <c r="A6474">
        <v>6469</v>
      </c>
      <c r="B6474" s="155">
        <f t="shared" si="1010"/>
        <v>41544</v>
      </c>
      <c r="C6474" s="148">
        <f t="shared" si="1011"/>
        <v>2013</v>
      </c>
      <c r="D6474" s="148">
        <f t="shared" si="1012"/>
        <v>9</v>
      </c>
      <c r="E6474" s="152">
        <v>13</v>
      </c>
      <c r="F6474" s="153">
        <v>0</v>
      </c>
      <c r="G6474" s="154">
        <v>907.89300000000003</v>
      </c>
      <c r="H6474" s="154">
        <v>0</v>
      </c>
      <c r="I6474" s="154">
        <v>715.02800000000002</v>
      </c>
      <c r="J6474" s="151">
        <v>0</v>
      </c>
      <c r="K6474" s="149">
        <f t="shared" si="1013"/>
        <v>1622.921</v>
      </c>
      <c r="L6474" s="148">
        <v>0</v>
      </c>
      <c r="M6474" s="148">
        <v>253.97</v>
      </c>
      <c r="N6474" s="148">
        <v>0</v>
      </c>
      <c r="O6474" s="148">
        <v>177.251</v>
      </c>
      <c r="P6474" s="148">
        <v>0</v>
      </c>
      <c r="Q6474" s="21">
        <f t="shared" si="1014"/>
        <v>0</v>
      </c>
      <c r="R6474" s="21">
        <f t="shared" si="1015"/>
        <v>811.94209000000001</v>
      </c>
      <c r="S6474" s="21">
        <f t="shared" si="1016"/>
        <v>0</v>
      </c>
      <c r="T6474" s="21">
        <f t="shared" si="1017"/>
        <v>562.94917600000008</v>
      </c>
      <c r="U6474" s="22">
        <f t="shared" si="1018"/>
        <v>1374.8912660000001</v>
      </c>
      <c r="V6474" s="39">
        <f t="shared" si="1019"/>
        <v>0.84717079019866037</v>
      </c>
    </row>
    <row r="6475" spans="1:22">
      <c r="A6475">
        <v>6470</v>
      </c>
      <c r="B6475" s="155">
        <f t="shared" si="1010"/>
        <v>41544</v>
      </c>
      <c r="C6475" s="148">
        <f t="shared" si="1011"/>
        <v>2013</v>
      </c>
      <c r="D6475" s="148">
        <f t="shared" si="1012"/>
        <v>9</v>
      </c>
      <c r="E6475" s="152">
        <v>14</v>
      </c>
      <c r="F6475" s="153">
        <v>0</v>
      </c>
      <c r="G6475" s="154">
        <v>663.346</v>
      </c>
      <c r="H6475" s="154">
        <v>0</v>
      </c>
      <c r="I6475" s="154">
        <v>883.51700000000005</v>
      </c>
      <c r="J6475" s="151">
        <v>0</v>
      </c>
      <c r="K6475" s="149">
        <f t="shared" si="1013"/>
        <v>1546.8630000000001</v>
      </c>
      <c r="L6475" s="148">
        <v>0</v>
      </c>
      <c r="M6475" s="148">
        <v>190.41399999999999</v>
      </c>
      <c r="N6475" s="148">
        <v>0</v>
      </c>
      <c r="O6475" s="148">
        <v>211.595</v>
      </c>
      <c r="P6475" s="148">
        <v>0</v>
      </c>
      <c r="Q6475" s="21">
        <f t="shared" si="1014"/>
        <v>0</v>
      </c>
      <c r="R6475" s="21">
        <f t="shared" si="1015"/>
        <v>608.753558</v>
      </c>
      <c r="S6475" s="21">
        <f t="shared" si="1016"/>
        <v>0</v>
      </c>
      <c r="T6475" s="21">
        <f t="shared" si="1017"/>
        <v>672.02571999999998</v>
      </c>
      <c r="U6475" s="22">
        <f t="shared" si="1018"/>
        <v>1280.779278</v>
      </c>
      <c r="V6475" s="39">
        <f t="shared" si="1019"/>
        <v>0.82798494630746222</v>
      </c>
    </row>
    <row r="6476" spans="1:22">
      <c r="A6476">
        <v>6471</v>
      </c>
      <c r="B6476" s="155">
        <f t="shared" si="1010"/>
        <v>41544</v>
      </c>
      <c r="C6476" s="148">
        <f t="shared" si="1011"/>
        <v>2013</v>
      </c>
      <c r="D6476" s="148">
        <f t="shared" si="1012"/>
        <v>9</v>
      </c>
      <c r="E6476" s="152">
        <v>15</v>
      </c>
      <c r="F6476" s="153">
        <v>0</v>
      </c>
      <c r="G6476" s="154">
        <v>669.971</v>
      </c>
      <c r="H6476" s="154">
        <v>0</v>
      </c>
      <c r="I6476" s="154">
        <v>910.49800000000005</v>
      </c>
      <c r="J6476" s="151">
        <v>0</v>
      </c>
      <c r="K6476" s="149">
        <f t="shared" si="1013"/>
        <v>1580.4690000000001</v>
      </c>
      <c r="L6476" s="148">
        <v>0</v>
      </c>
      <c r="M6476" s="148">
        <v>192.22300000000001</v>
      </c>
      <c r="N6476" s="148">
        <v>0</v>
      </c>
      <c r="O6476" s="148">
        <v>220.303</v>
      </c>
      <c r="P6476" s="148">
        <v>0</v>
      </c>
      <c r="Q6476" s="21">
        <f t="shared" si="1014"/>
        <v>0</v>
      </c>
      <c r="R6476" s="21">
        <f t="shared" si="1015"/>
        <v>614.5369310000001</v>
      </c>
      <c r="S6476" s="21">
        <f t="shared" si="1016"/>
        <v>0</v>
      </c>
      <c r="T6476" s="21">
        <f t="shared" si="1017"/>
        <v>699.68232799999998</v>
      </c>
      <c r="U6476" s="22">
        <f t="shared" si="1018"/>
        <v>1314.219259</v>
      </c>
      <c r="V6476" s="39">
        <f t="shared" si="1019"/>
        <v>0.83153751133366105</v>
      </c>
    </row>
    <row r="6477" spans="1:22">
      <c r="A6477">
        <v>6472</v>
      </c>
      <c r="B6477" s="155">
        <f t="shared" si="1010"/>
        <v>41544</v>
      </c>
      <c r="C6477" s="148">
        <f t="shared" si="1011"/>
        <v>2013</v>
      </c>
      <c r="D6477" s="148">
        <f t="shared" si="1012"/>
        <v>9</v>
      </c>
      <c r="E6477" s="152">
        <v>16</v>
      </c>
      <c r="F6477" s="153">
        <v>0</v>
      </c>
      <c r="G6477" s="154">
        <v>647.93200000000002</v>
      </c>
      <c r="H6477" s="154">
        <v>0</v>
      </c>
      <c r="I6477" s="154">
        <v>844.39700000000005</v>
      </c>
      <c r="J6477" s="151">
        <v>0</v>
      </c>
      <c r="K6477" s="149">
        <f t="shared" si="1013"/>
        <v>1492.3290000000002</v>
      </c>
      <c r="L6477" s="148">
        <v>0</v>
      </c>
      <c r="M6477" s="148">
        <v>185.874</v>
      </c>
      <c r="N6477" s="148">
        <v>0</v>
      </c>
      <c r="O6477" s="148">
        <v>195.27099999999999</v>
      </c>
      <c r="P6477" s="148">
        <v>0</v>
      </c>
      <c r="Q6477" s="21">
        <f t="shared" si="1014"/>
        <v>0</v>
      </c>
      <c r="R6477" s="21">
        <f t="shared" si="1015"/>
        <v>594.23917800000004</v>
      </c>
      <c r="S6477" s="21">
        <f t="shared" si="1016"/>
        <v>0</v>
      </c>
      <c r="T6477" s="21">
        <f t="shared" si="1017"/>
        <v>620.18069600000001</v>
      </c>
      <c r="U6477" s="22">
        <f t="shared" si="1018"/>
        <v>1214.4198740000002</v>
      </c>
      <c r="V6477" s="39">
        <f t="shared" si="1019"/>
        <v>0.81377489414197546</v>
      </c>
    </row>
    <row r="6478" spans="1:22">
      <c r="A6478">
        <v>6473</v>
      </c>
      <c r="B6478" s="155">
        <f t="shared" si="1010"/>
        <v>41544</v>
      </c>
      <c r="C6478" s="148">
        <f t="shared" si="1011"/>
        <v>2013</v>
      </c>
      <c r="D6478" s="148">
        <f t="shared" si="1012"/>
        <v>9</v>
      </c>
      <c r="E6478" s="152">
        <v>17</v>
      </c>
      <c r="F6478" s="153">
        <v>0</v>
      </c>
      <c r="G6478" s="154">
        <v>878.17899999999997</v>
      </c>
      <c r="H6478" s="154">
        <v>0</v>
      </c>
      <c r="I6478" s="154">
        <v>805.70399999999995</v>
      </c>
      <c r="J6478" s="151">
        <v>0</v>
      </c>
      <c r="K6478" s="149">
        <f t="shared" si="1013"/>
        <v>1683.8829999999998</v>
      </c>
      <c r="L6478" s="148">
        <v>0</v>
      </c>
      <c r="M6478" s="148">
        <v>244.66800000000001</v>
      </c>
      <c r="N6478" s="148">
        <v>0</v>
      </c>
      <c r="O6478" s="148">
        <v>182.52699999999999</v>
      </c>
      <c r="P6478" s="148">
        <v>0</v>
      </c>
      <c r="Q6478" s="21">
        <f t="shared" si="1014"/>
        <v>0</v>
      </c>
      <c r="R6478" s="21">
        <f t="shared" si="1015"/>
        <v>782.20359600000006</v>
      </c>
      <c r="S6478" s="21">
        <f t="shared" si="1016"/>
        <v>0</v>
      </c>
      <c r="T6478" s="21">
        <f t="shared" si="1017"/>
        <v>579.70575199999996</v>
      </c>
      <c r="U6478" s="22">
        <f t="shared" si="1018"/>
        <v>1361.9093480000001</v>
      </c>
      <c r="V6478" s="39">
        <f t="shared" si="1019"/>
        <v>0.80879095994199135</v>
      </c>
    </row>
    <row r="6479" spans="1:22">
      <c r="A6479">
        <v>6474</v>
      </c>
      <c r="B6479" s="155">
        <f t="shared" si="1010"/>
        <v>41544</v>
      </c>
      <c r="C6479" s="148">
        <f t="shared" si="1011"/>
        <v>2013</v>
      </c>
      <c r="D6479" s="148">
        <f t="shared" si="1012"/>
        <v>9</v>
      </c>
      <c r="E6479" s="152">
        <v>18</v>
      </c>
      <c r="F6479" s="153">
        <v>0</v>
      </c>
      <c r="G6479" s="154">
        <v>877.67</v>
      </c>
      <c r="H6479" s="154">
        <v>0</v>
      </c>
      <c r="I6479" s="154">
        <v>799.94</v>
      </c>
      <c r="J6479" s="151">
        <v>0</v>
      </c>
      <c r="K6479" s="149">
        <f t="shared" si="1013"/>
        <v>1677.6100000000001</v>
      </c>
      <c r="L6479" s="148">
        <v>0</v>
      </c>
      <c r="M6479" s="148">
        <v>245.56700000000001</v>
      </c>
      <c r="N6479" s="148">
        <v>0</v>
      </c>
      <c r="O6479" s="148">
        <v>180.358</v>
      </c>
      <c r="P6479" s="148">
        <v>0</v>
      </c>
      <c r="Q6479" s="21">
        <f t="shared" si="1014"/>
        <v>0</v>
      </c>
      <c r="R6479" s="21">
        <f t="shared" si="1015"/>
        <v>785.07769900000005</v>
      </c>
      <c r="S6479" s="21">
        <f t="shared" si="1016"/>
        <v>0</v>
      </c>
      <c r="T6479" s="21">
        <f t="shared" si="1017"/>
        <v>572.81700799999999</v>
      </c>
      <c r="U6479" s="22">
        <f t="shared" si="1018"/>
        <v>1357.8947069999999</v>
      </c>
      <c r="V6479" s="39">
        <f t="shared" si="1019"/>
        <v>0.80942215830854602</v>
      </c>
    </row>
    <row r="6480" spans="1:22">
      <c r="A6480">
        <v>6475</v>
      </c>
      <c r="B6480" s="155">
        <f t="shared" si="1010"/>
        <v>41544</v>
      </c>
      <c r="C6480" s="148">
        <f t="shared" si="1011"/>
        <v>2013</v>
      </c>
      <c r="D6480" s="148">
        <f t="shared" si="1012"/>
        <v>9</v>
      </c>
      <c r="E6480" s="152">
        <v>19</v>
      </c>
      <c r="F6480" s="153">
        <v>0</v>
      </c>
      <c r="G6480" s="154">
        <v>964.50800000000004</v>
      </c>
      <c r="H6480" s="154">
        <v>0</v>
      </c>
      <c r="I6480" s="154">
        <v>565.85299999999995</v>
      </c>
      <c r="J6480" s="151">
        <v>0</v>
      </c>
      <c r="K6480" s="149">
        <f t="shared" si="1013"/>
        <v>1530.3609999999999</v>
      </c>
      <c r="L6480" s="148">
        <v>0</v>
      </c>
      <c r="M6480" s="148">
        <v>272.065</v>
      </c>
      <c r="N6480" s="148">
        <v>0</v>
      </c>
      <c r="O6480" s="148">
        <v>128.375</v>
      </c>
      <c r="P6480" s="148">
        <v>0</v>
      </c>
      <c r="Q6480" s="21">
        <f t="shared" si="1014"/>
        <v>0</v>
      </c>
      <c r="R6480" s="21">
        <f t="shared" si="1015"/>
        <v>869.79180499999995</v>
      </c>
      <c r="S6480" s="21">
        <f t="shared" si="1016"/>
        <v>0</v>
      </c>
      <c r="T6480" s="21">
        <f t="shared" si="1017"/>
        <v>407.71899999999999</v>
      </c>
      <c r="U6480" s="22">
        <f t="shared" si="1018"/>
        <v>1277.5108049999999</v>
      </c>
      <c r="V6480" s="39">
        <f t="shared" si="1019"/>
        <v>0.83477741853066045</v>
      </c>
    </row>
    <row r="6481" spans="1:22">
      <c r="A6481">
        <v>6476</v>
      </c>
      <c r="B6481" s="155">
        <f t="shared" si="1010"/>
        <v>41544</v>
      </c>
      <c r="C6481" s="148">
        <f t="shared" si="1011"/>
        <v>2013</v>
      </c>
      <c r="D6481" s="148">
        <f t="shared" si="1012"/>
        <v>9</v>
      </c>
      <c r="E6481" s="152">
        <v>20</v>
      </c>
      <c r="F6481" s="153">
        <v>0</v>
      </c>
      <c r="G6481" s="154">
        <v>965.47400000000005</v>
      </c>
      <c r="H6481" s="154">
        <v>0</v>
      </c>
      <c r="I6481" s="154">
        <v>778.30100000000004</v>
      </c>
      <c r="J6481" s="151">
        <v>0</v>
      </c>
      <c r="K6481" s="149">
        <f t="shared" si="1013"/>
        <v>1743.7750000000001</v>
      </c>
      <c r="L6481" s="148">
        <v>0</v>
      </c>
      <c r="M6481" s="148">
        <v>271.71499999999997</v>
      </c>
      <c r="N6481" s="148">
        <v>0</v>
      </c>
      <c r="O6481" s="148">
        <v>172.26</v>
      </c>
      <c r="P6481" s="148">
        <v>0</v>
      </c>
      <c r="Q6481" s="21">
        <f t="shared" si="1014"/>
        <v>0</v>
      </c>
      <c r="R6481" s="21">
        <f t="shared" si="1015"/>
        <v>868.67285499999991</v>
      </c>
      <c r="S6481" s="21">
        <f t="shared" si="1016"/>
        <v>0</v>
      </c>
      <c r="T6481" s="21">
        <f t="shared" si="1017"/>
        <v>547.09775999999999</v>
      </c>
      <c r="U6481" s="22">
        <f t="shared" si="1018"/>
        <v>1415.7706149999999</v>
      </c>
      <c r="V6481" s="39">
        <f t="shared" si="1019"/>
        <v>0.81189982365844204</v>
      </c>
    </row>
    <row r="6482" spans="1:22">
      <c r="A6482">
        <v>6477</v>
      </c>
      <c r="B6482" s="155">
        <f t="shared" si="1010"/>
        <v>41544</v>
      </c>
      <c r="C6482" s="148">
        <f t="shared" si="1011"/>
        <v>2013</v>
      </c>
      <c r="D6482" s="148">
        <f t="shared" si="1012"/>
        <v>9</v>
      </c>
      <c r="E6482" s="152">
        <v>21</v>
      </c>
      <c r="F6482" s="153">
        <v>0</v>
      </c>
      <c r="G6482" s="154">
        <v>961.03300000000002</v>
      </c>
      <c r="H6482" s="154">
        <v>0</v>
      </c>
      <c r="I6482" s="154">
        <v>822.83600000000001</v>
      </c>
      <c r="J6482" s="151">
        <v>0</v>
      </c>
      <c r="K6482" s="149">
        <f t="shared" si="1013"/>
        <v>1783.8690000000001</v>
      </c>
      <c r="L6482" s="148">
        <v>0</v>
      </c>
      <c r="M6482" s="148">
        <v>270.77</v>
      </c>
      <c r="N6482" s="148">
        <v>0</v>
      </c>
      <c r="O6482" s="148">
        <v>183.88399999999999</v>
      </c>
      <c r="P6482" s="148">
        <v>0</v>
      </c>
      <c r="Q6482" s="21">
        <f t="shared" si="1014"/>
        <v>0</v>
      </c>
      <c r="R6482" s="21">
        <f t="shared" si="1015"/>
        <v>865.65168999999992</v>
      </c>
      <c r="S6482" s="21">
        <f t="shared" si="1016"/>
        <v>0</v>
      </c>
      <c r="T6482" s="21">
        <f t="shared" si="1017"/>
        <v>584.01558399999999</v>
      </c>
      <c r="U6482" s="22">
        <f t="shared" si="1018"/>
        <v>1449.6672739999999</v>
      </c>
      <c r="V6482" s="39">
        <f t="shared" si="1019"/>
        <v>0.81265343699565373</v>
      </c>
    </row>
    <row r="6483" spans="1:22">
      <c r="A6483">
        <v>6478</v>
      </c>
      <c r="B6483" s="155">
        <f t="shared" si="1010"/>
        <v>41544</v>
      </c>
      <c r="C6483" s="148">
        <f t="shared" si="1011"/>
        <v>2013</v>
      </c>
      <c r="D6483" s="148">
        <f t="shared" si="1012"/>
        <v>9</v>
      </c>
      <c r="E6483" s="152">
        <v>22</v>
      </c>
      <c r="F6483" s="153">
        <v>0</v>
      </c>
      <c r="G6483" s="154">
        <v>963.34199999999998</v>
      </c>
      <c r="H6483" s="154">
        <v>0</v>
      </c>
      <c r="I6483" s="154">
        <v>798.45299999999997</v>
      </c>
      <c r="J6483" s="151">
        <v>0</v>
      </c>
      <c r="K6483" s="149">
        <f t="shared" si="1013"/>
        <v>1761.7950000000001</v>
      </c>
      <c r="L6483" s="148">
        <v>0</v>
      </c>
      <c r="M6483" s="148">
        <v>271.346</v>
      </c>
      <c r="N6483" s="148">
        <v>0</v>
      </c>
      <c r="O6483" s="148">
        <v>177.179</v>
      </c>
      <c r="P6483" s="148">
        <v>0</v>
      </c>
      <c r="Q6483" s="21">
        <f t="shared" si="1014"/>
        <v>0</v>
      </c>
      <c r="R6483" s="21">
        <f t="shared" si="1015"/>
        <v>867.49316199999998</v>
      </c>
      <c r="S6483" s="21">
        <f t="shared" si="1016"/>
        <v>0</v>
      </c>
      <c r="T6483" s="21">
        <f t="shared" si="1017"/>
        <v>562.72050400000001</v>
      </c>
      <c r="U6483" s="22">
        <f t="shared" si="1018"/>
        <v>1430.2136660000001</v>
      </c>
      <c r="V6483" s="39">
        <f t="shared" si="1019"/>
        <v>0.81179346405228758</v>
      </c>
    </row>
    <row r="6484" spans="1:22">
      <c r="A6484">
        <v>6479</v>
      </c>
      <c r="B6484" s="155">
        <f t="shared" si="1010"/>
        <v>41544</v>
      </c>
      <c r="C6484" s="148">
        <f t="shared" si="1011"/>
        <v>2013</v>
      </c>
      <c r="D6484" s="148">
        <f t="shared" si="1012"/>
        <v>9</v>
      </c>
      <c r="E6484" s="152">
        <v>23</v>
      </c>
      <c r="F6484" s="153">
        <v>0</v>
      </c>
      <c r="G6484" s="154">
        <v>955.66099999999994</v>
      </c>
      <c r="H6484" s="154">
        <v>0</v>
      </c>
      <c r="I6484" s="154">
        <v>901.53</v>
      </c>
      <c r="J6484" s="151">
        <v>0</v>
      </c>
      <c r="K6484" s="149">
        <f t="shared" si="1013"/>
        <v>1857.1909999999998</v>
      </c>
      <c r="L6484" s="148">
        <v>0</v>
      </c>
      <c r="M6484" s="148">
        <v>269.15199999999999</v>
      </c>
      <c r="N6484" s="148">
        <v>0</v>
      </c>
      <c r="O6484" s="148">
        <v>198.167</v>
      </c>
      <c r="P6484" s="148">
        <v>0</v>
      </c>
      <c r="Q6484" s="21">
        <f t="shared" si="1014"/>
        <v>0</v>
      </c>
      <c r="R6484" s="21">
        <f t="shared" si="1015"/>
        <v>860.47894399999996</v>
      </c>
      <c r="S6484" s="21">
        <f t="shared" si="1016"/>
        <v>0</v>
      </c>
      <c r="T6484" s="21">
        <f t="shared" si="1017"/>
        <v>629.37839200000008</v>
      </c>
      <c r="U6484" s="22">
        <f t="shared" si="1018"/>
        <v>1489.857336</v>
      </c>
      <c r="V6484" s="39">
        <f t="shared" si="1019"/>
        <v>0.80221007747722239</v>
      </c>
    </row>
    <row r="6485" spans="1:22">
      <c r="A6485">
        <v>6480</v>
      </c>
      <c r="B6485" s="155">
        <f t="shared" si="1010"/>
        <v>41544</v>
      </c>
      <c r="C6485" s="148">
        <f t="shared" si="1011"/>
        <v>2013</v>
      </c>
      <c r="D6485" s="148">
        <f t="shared" si="1012"/>
        <v>9</v>
      </c>
      <c r="E6485" s="152">
        <v>24</v>
      </c>
      <c r="F6485" s="153">
        <v>0</v>
      </c>
      <c r="G6485" s="154">
        <v>614.44000000000005</v>
      </c>
      <c r="H6485" s="154">
        <v>0</v>
      </c>
      <c r="I6485" s="154">
        <v>1090.0250000000001</v>
      </c>
      <c r="J6485" s="151">
        <v>0</v>
      </c>
      <c r="K6485" s="149">
        <f t="shared" si="1013"/>
        <v>1704.4650000000001</v>
      </c>
      <c r="L6485" s="148">
        <v>0</v>
      </c>
      <c r="M6485" s="148">
        <v>179.69</v>
      </c>
      <c r="N6485" s="148">
        <v>0</v>
      </c>
      <c r="O6485" s="148">
        <v>242.81</v>
      </c>
      <c r="P6485" s="148">
        <v>0</v>
      </c>
      <c r="Q6485" s="21">
        <f t="shared" si="1014"/>
        <v>0</v>
      </c>
      <c r="R6485" s="21">
        <f t="shared" si="1015"/>
        <v>574.46893</v>
      </c>
      <c r="S6485" s="21">
        <f t="shared" si="1016"/>
        <v>0</v>
      </c>
      <c r="T6485" s="21">
        <f t="shared" si="1017"/>
        <v>771.16456000000005</v>
      </c>
      <c r="U6485" s="22">
        <f t="shared" si="1018"/>
        <v>1345.6334900000002</v>
      </c>
      <c r="V6485" s="39">
        <f t="shared" si="1019"/>
        <v>0.78947557738058571</v>
      </c>
    </row>
    <row r="6486" spans="1:22">
      <c r="A6486">
        <v>6481</v>
      </c>
      <c r="B6486" s="155">
        <f t="shared" si="1010"/>
        <v>41545</v>
      </c>
      <c r="C6486" s="148">
        <f t="shared" si="1011"/>
        <v>2013</v>
      </c>
      <c r="D6486" s="148">
        <f t="shared" si="1012"/>
        <v>9</v>
      </c>
      <c r="E6486" s="152">
        <v>1</v>
      </c>
      <c r="F6486" s="153">
        <v>0</v>
      </c>
      <c r="G6486" s="154">
        <v>853.09900000000005</v>
      </c>
      <c r="H6486" s="154">
        <v>0</v>
      </c>
      <c r="I6486" s="154">
        <v>707.62599999999998</v>
      </c>
      <c r="J6486" s="151">
        <v>0</v>
      </c>
      <c r="K6486" s="149">
        <f t="shared" si="1013"/>
        <v>1560.7249999999999</v>
      </c>
      <c r="L6486" s="148">
        <v>0</v>
      </c>
      <c r="M6486" s="148">
        <v>243.53700000000001</v>
      </c>
      <c r="N6486" s="148">
        <v>0</v>
      </c>
      <c r="O6486" s="148">
        <v>165.18</v>
      </c>
      <c r="P6486" s="148">
        <v>0</v>
      </c>
      <c r="Q6486" s="21">
        <f t="shared" si="1014"/>
        <v>0</v>
      </c>
      <c r="R6486" s="21">
        <f t="shared" si="1015"/>
        <v>778.58778900000004</v>
      </c>
      <c r="S6486" s="21">
        <f t="shared" si="1016"/>
        <v>0</v>
      </c>
      <c r="T6486" s="21">
        <f t="shared" si="1017"/>
        <v>524.61168000000009</v>
      </c>
      <c r="U6486" s="22">
        <f t="shared" si="1018"/>
        <v>1303.1994690000001</v>
      </c>
      <c r="V6486" s="39">
        <f t="shared" si="1019"/>
        <v>0.83499621586121853</v>
      </c>
    </row>
    <row r="6487" spans="1:22">
      <c r="A6487">
        <v>6482</v>
      </c>
      <c r="B6487" s="155">
        <f t="shared" si="1010"/>
        <v>41545</v>
      </c>
      <c r="C6487" s="148">
        <f t="shared" si="1011"/>
        <v>2013</v>
      </c>
      <c r="D6487" s="148">
        <f t="shared" si="1012"/>
        <v>9</v>
      </c>
      <c r="E6487" s="152">
        <v>2</v>
      </c>
      <c r="F6487" s="153">
        <v>0</v>
      </c>
      <c r="G6487" s="154">
        <v>852.83199999999999</v>
      </c>
      <c r="H6487" s="154">
        <v>0</v>
      </c>
      <c r="I6487" s="154">
        <v>520.80600000000004</v>
      </c>
      <c r="J6487" s="151">
        <v>0</v>
      </c>
      <c r="K6487" s="149">
        <f t="shared" si="1013"/>
        <v>1373.6379999999999</v>
      </c>
      <c r="L6487" s="148">
        <v>0</v>
      </c>
      <c r="M6487" s="148">
        <v>248.33699999999999</v>
      </c>
      <c r="N6487" s="148">
        <v>0</v>
      </c>
      <c r="O6487" s="148">
        <v>122.41800000000001</v>
      </c>
      <c r="P6487" s="148">
        <v>0</v>
      </c>
      <c r="Q6487" s="21">
        <f t="shared" si="1014"/>
        <v>0</v>
      </c>
      <c r="R6487" s="21">
        <f t="shared" si="1015"/>
        <v>793.93338900000003</v>
      </c>
      <c r="S6487" s="21">
        <f t="shared" si="1016"/>
        <v>0</v>
      </c>
      <c r="T6487" s="21">
        <f t="shared" si="1017"/>
        <v>388.79956800000002</v>
      </c>
      <c r="U6487" s="22">
        <f t="shared" si="1018"/>
        <v>1182.7329570000002</v>
      </c>
      <c r="V6487" s="39">
        <f t="shared" si="1019"/>
        <v>0.86102230500321064</v>
      </c>
    </row>
    <row r="6488" spans="1:22">
      <c r="A6488">
        <v>6483</v>
      </c>
      <c r="B6488" s="155">
        <f t="shared" si="1010"/>
        <v>41545</v>
      </c>
      <c r="C6488" s="148">
        <f t="shared" si="1011"/>
        <v>2013</v>
      </c>
      <c r="D6488" s="148">
        <f t="shared" si="1012"/>
        <v>9</v>
      </c>
      <c r="E6488" s="152">
        <v>3</v>
      </c>
      <c r="F6488" s="153">
        <v>0</v>
      </c>
      <c r="G6488" s="154">
        <v>766.59500000000003</v>
      </c>
      <c r="H6488" s="154">
        <v>0</v>
      </c>
      <c r="I6488" s="154">
        <v>802.22900000000004</v>
      </c>
      <c r="J6488" s="151">
        <v>0</v>
      </c>
      <c r="K6488" s="149">
        <f t="shared" si="1013"/>
        <v>1568.8240000000001</v>
      </c>
      <c r="L6488" s="148">
        <v>0</v>
      </c>
      <c r="M6488" s="148">
        <v>215.72499999999999</v>
      </c>
      <c r="N6488" s="148">
        <v>0</v>
      </c>
      <c r="O6488" s="148">
        <v>175.28399999999999</v>
      </c>
      <c r="P6488" s="148">
        <v>0</v>
      </c>
      <c r="Q6488" s="21">
        <f t="shared" si="1014"/>
        <v>0</v>
      </c>
      <c r="R6488" s="21">
        <f t="shared" si="1015"/>
        <v>689.67282499999999</v>
      </c>
      <c r="S6488" s="21">
        <f t="shared" si="1016"/>
        <v>0</v>
      </c>
      <c r="T6488" s="21">
        <f t="shared" si="1017"/>
        <v>556.70198400000004</v>
      </c>
      <c r="U6488" s="22">
        <f t="shared" si="1018"/>
        <v>1246.3748089999999</v>
      </c>
      <c r="V6488" s="39">
        <f t="shared" si="1019"/>
        <v>0.79446439434888805</v>
      </c>
    </row>
    <row r="6489" spans="1:22">
      <c r="A6489">
        <v>6484</v>
      </c>
      <c r="B6489" s="155">
        <f t="shared" si="1010"/>
        <v>41545</v>
      </c>
      <c r="C6489" s="148">
        <f t="shared" si="1011"/>
        <v>2013</v>
      </c>
      <c r="D6489" s="148">
        <f t="shared" si="1012"/>
        <v>9</v>
      </c>
      <c r="E6489" s="152">
        <v>4</v>
      </c>
      <c r="F6489" s="153">
        <v>0</v>
      </c>
      <c r="G6489" s="154">
        <v>770.84199999999998</v>
      </c>
      <c r="H6489" s="154">
        <v>0</v>
      </c>
      <c r="I6489" s="154">
        <v>505.887</v>
      </c>
      <c r="J6489" s="151">
        <v>0</v>
      </c>
      <c r="K6489" s="149">
        <f t="shared" si="1013"/>
        <v>1276.729</v>
      </c>
      <c r="L6489" s="148">
        <v>0</v>
      </c>
      <c r="M6489" s="148">
        <v>216.42</v>
      </c>
      <c r="N6489" s="148">
        <v>0</v>
      </c>
      <c r="O6489" s="148">
        <v>114.383</v>
      </c>
      <c r="P6489" s="148">
        <v>0</v>
      </c>
      <c r="Q6489" s="21">
        <f t="shared" si="1014"/>
        <v>0</v>
      </c>
      <c r="R6489" s="21">
        <f t="shared" si="1015"/>
        <v>691.89473999999996</v>
      </c>
      <c r="S6489" s="21">
        <f t="shared" si="1016"/>
        <v>0</v>
      </c>
      <c r="T6489" s="21">
        <f t="shared" si="1017"/>
        <v>363.28040800000002</v>
      </c>
      <c r="U6489" s="22">
        <f t="shared" si="1018"/>
        <v>1055.175148</v>
      </c>
      <c r="V6489" s="39">
        <f t="shared" si="1019"/>
        <v>0.82646759649071966</v>
      </c>
    </row>
    <row r="6490" spans="1:22">
      <c r="A6490">
        <v>6485</v>
      </c>
      <c r="B6490" s="155">
        <f t="shared" si="1010"/>
        <v>41545</v>
      </c>
      <c r="C6490" s="148">
        <f t="shared" si="1011"/>
        <v>2013</v>
      </c>
      <c r="D6490" s="148">
        <f t="shared" si="1012"/>
        <v>9</v>
      </c>
      <c r="E6490" s="152">
        <v>5</v>
      </c>
      <c r="F6490" s="153">
        <v>0</v>
      </c>
      <c r="G6490" s="154">
        <v>770.86900000000003</v>
      </c>
      <c r="H6490" s="154">
        <v>0</v>
      </c>
      <c r="I6490" s="154">
        <v>501.43599999999998</v>
      </c>
      <c r="J6490" s="151">
        <v>0</v>
      </c>
      <c r="K6490" s="149">
        <f t="shared" si="1013"/>
        <v>1272.3050000000001</v>
      </c>
      <c r="L6490" s="148">
        <v>0</v>
      </c>
      <c r="M6490" s="148">
        <v>216.32400000000001</v>
      </c>
      <c r="N6490" s="148">
        <v>0</v>
      </c>
      <c r="O6490" s="148">
        <v>113.261</v>
      </c>
      <c r="P6490" s="148">
        <v>0</v>
      </c>
      <c r="Q6490" s="21">
        <f t="shared" si="1014"/>
        <v>0</v>
      </c>
      <c r="R6490" s="21">
        <f t="shared" si="1015"/>
        <v>691.58782800000006</v>
      </c>
      <c r="S6490" s="21">
        <f t="shared" si="1016"/>
        <v>0</v>
      </c>
      <c r="T6490" s="21">
        <f t="shared" si="1017"/>
        <v>359.71693599999998</v>
      </c>
      <c r="U6490" s="22">
        <f t="shared" si="1018"/>
        <v>1051.304764</v>
      </c>
      <c r="V6490" s="39">
        <f t="shared" si="1019"/>
        <v>0.82629932602638512</v>
      </c>
    </row>
    <row r="6491" spans="1:22">
      <c r="A6491">
        <v>6486</v>
      </c>
      <c r="B6491" s="155">
        <f t="shared" si="1010"/>
        <v>41545</v>
      </c>
      <c r="C6491" s="148">
        <f t="shared" si="1011"/>
        <v>2013</v>
      </c>
      <c r="D6491" s="148">
        <f t="shared" si="1012"/>
        <v>9</v>
      </c>
      <c r="E6491" s="152">
        <v>6</v>
      </c>
      <c r="F6491" s="153">
        <v>0</v>
      </c>
      <c r="G6491" s="154">
        <v>768.2</v>
      </c>
      <c r="H6491" s="154">
        <v>0</v>
      </c>
      <c r="I6491" s="154">
        <v>504.33300000000003</v>
      </c>
      <c r="J6491" s="151">
        <v>0</v>
      </c>
      <c r="K6491" s="149">
        <f t="shared" si="1013"/>
        <v>1272.5330000000001</v>
      </c>
      <c r="L6491" s="148">
        <v>0</v>
      </c>
      <c r="M6491" s="148">
        <v>216.43199999999999</v>
      </c>
      <c r="N6491" s="148">
        <v>0</v>
      </c>
      <c r="O6491" s="148">
        <v>115.20699999999999</v>
      </c>
      <c r="P6491" s="148">
        <v>0</v>
      </c>
      <c r="Q6491" s="21">
        <f t="shared" si="1014"/>
        <v>0</v>
      </c>
      <c r="R6491" s="21">
        <f t="shared" si="1015"/>
        <v>691.93310399999996</v>
      </c>
      <c r="S6491" s="21">
        <f t="shared" si="1016"/>
        <v>0</v>
      </c>
      <c r="T6491" s="21">
        <f t="shared" si="1017"/>
        <v>365.89743199999998</v>
      </c>
      <c r="U6491" s="22">
        <f t="shared" si="1018"/>
        <v>1057.8305359999999</v>
      </c>
      <c r="V6491" s="39">
        <f t="shared" si="1019"/>
        <v>0.83127945287077021</v>
      </c>
    </row>
    <row r="6492" spans="1:22">
      <c r="A6492">
        <v>6487</v>
      </c>
      <c r="B6492" s="155">
        <f t="shared" si="1010"/>
        <v>41545</v>
      </c>
      <c r="C6492" s="148">
        <f t="shared" si="1011"/>
        <v>2013</v>
      </c>
      <c r="D6492" s="148">
        <f t="shared" si="1012"/>
        <v>9</v>
      </c>
      <c r="E6492" s="152">
        <v>7</v>
      </c>
      <c r="F6492" s="153">
        <v>0</v>
      </c>
      <c r="G6492" s="154">
        <v>735.86500000000001</v>
      </c>
      <c r="H6492" s="154">
        <v>0</v>
      </c>
      <c r="I6492" s="154">
        <v>522.68799999999999</v>
      </c>
      <c r="J6492" s="151">
        <v>0</v>
      </c>
      <c r="K6492" s="149">
        <f t="shared" si="1013"/>
        <v>1258.5529999999999</v>
      </c>
      <c r="L6492" s="148">
        <v>0</v>
      </c>
      <c r="M6492" s="148">
        <v>216.24799999999999</v>
      </c>
      <c r="N6492" s="148">
        <v>0</v>
      </c>
      <c r="O6492" s="148">
        <v>125.143</v>
      </c>
      <c r="P6492" s="148">
        <v>0</v>
      </c>
      <c r="Q6492" s="21">
        <f t="shared" si="1014"/>
        <v>0</v>
      </c>
      <c r="R6492" s="21">
        <f t="shared" si="1015"/>
        <v>691.34485599999994</v>
      </c>
      <c r="S6492" s="21">
        <f t="shared" si="1016"/>
        <v>0</v>
      </c>
      <c r="T6492" s="21">
        <f t="shared" si="1017"/>
        <v>397.45416800000004</v>
      </c>
      <c r="U6492" s="22">
        <f t="shared" si="1018"/>
        <v>1088.7990239999999</v>
      </c>
      <c r="V6492" s="39">
        <f t="shared" si="1019"/>
        <v>0.86511972400049897</v>
      </c>
    </row>
    <row r="6493" spans="1:22">
      <c r="A6493">
        <v>6488</v>
      </c>
      <c r="B6493" s="155">
        <f t="shared" si="1010"/>
        <v>41545</v>
      </c>
      <c r="C6493" s="148">
        <f t="shared" si="1011"/>
        <v>2013</v>
      </c>
      <c r="D6493" s="148">
        <f t="shared" si="1012"/>
        <v>9</v>
      </c>
      <c r="E6493" s="152">
        <v>8</v>
      </c>
      <c r="F6493" s="153">
        <v>0</v>
      </c>
      <c r="G6493" s="154">
        <v>769.28200000000004</v>
      </c>
      <c r="H6493" s="154">
        <v>0</v>
      </c>
      <c r="I6493" s="154">
        <v>541.89499999999998</v>
      </c>
      <c r="J6493" s="151">
        <v>0</v>
      </c>
      <c r="K6493" s="149">
        <f t="shared" si="1013"/>
        <v>1311.1770000000001</v>
      </c>
      <c r="L6493" s="148">
        <v>0</v>
      </c>
      <c r="M6493" s="148">
        <v>216.15799999999999</v>
      </c>
      <c r="N6493" s="148">
        <v>0</v>
      </c>
      <c r="O6493" s="148">
        <v>129.90700000000001</v>
      </c>
      <c r="P6493" s="148">
        <v>0</v>
      </c>
      <c r="Q6493" s="21">
        <f t="shared" si="1014"/>
        <v>0</v>
      </c>
      <c r="R6493" s="21">
        <f t="shared" si="1015"/>
        <v>691.05712599999993</v>
      </c>
      <c r="S6493" s="21">
        <f t="shared" si="1016"/>
        <v>0</v>
      </c>
      <c r="T6493" s="21">
        <f t="shared" si="1017"/>
        <v>412.58463200000006</v>
      </c>
      <c r="U6493" s="22">
        <f t="shared" si="1018"/>
        <v>1103.641758</v>
      </c>
      <c r="V6493" s="39">
        <f t="shared" si="1019"/>
        <v>0.84171836296701352</v>
      </c>
    </row>
    <row r="6494" spans="1:22">
      <c r="A6494">
        <v>6489</v>
      </c>
      <c r="B6494" s="155">
        <f t="shared" si="1010"/>
        <v>41545</v>
      </c>
      <c r="C6494" s="148">
        <f t="shared" si="1011"/>
        <v>2013</v>
      </c>
      <c r="D6494" s="148">
        <f t="shared" si="1012"/>
        <v>9</v>
      </c>
      <c r="E6494" s="152">
        <v>9</v>
      </c>
      <c r="F6494" s="153">
        <v>0</v>
      </c>
      <c r="G6494" s="154">
        <v>759.00400000000002</v>
      </c>
      <c r="H6494" s="154">
        <v>0</v>
      </c>
      <c r="I6494" s="154">
        <v>567.13699999999994</v>
      </c>
      <c r="J6494" s="151">
        <v>0</v>
      </c>
      <c r="K6494" s="149">
        <f t="shared" si="1013"/>
        <v>1326.1410000000001</v>
      </c>
      <c r="L6494" s="148">
        <v>0</v>
      </c>
      <c r="M6494" s="148">
        <v>213.33099999999999</v>
      </c>
      <c r="N6494" s="148">
        <v>0</v>
      </c>
      <c r="O6494" s="148">
        <v>136.411</v>
      </c>
      <c r="P6494" s="148">
        <v>0</v>
      </c>
      <c r="Q6494" s="21">
        <f t="shared" si="1014"/>
        <v>0</v>
      </c>
      <c r="R6494" s="21">
        <f t="shared" si="1015"/>
        <v>682.01920699999994</v>
      </c>
      <c r="S6494" s="21">
        <f t="shared" si="1016"/>
        <v>0</v>
      </c>
      <c r="T6494" s="21">
        <f t="shared" si="1017"/>
        <v>433.24133600000005</v>
      </c>
      <c r="U6494" s="22">
        <f t="shared" si="1018"/>
        <v>1115.2605429999999</v>
      </c>
      <c r="V6494" s="39">
        <f t="shared" si="1019"/>
        <v>0.84098187372232647</v>
      </c>
    </row>
    <row r="6495" spans="1:22">
      <c r="A6495">
        <v>6490</v>
      </c>
      <c r="B6495" s="155">
        <f t="shared" ref="B6495:B6558" si="1020">+B6471+1</f>
        <v>41545</v>
      </c>
      <c r="C6495" s="148">
        <f t="shared" si="1011"/>
        <v>2013</v>
      </c>
      <c r="D6495" s="148">
        <f t="shared" si="1012"/>
        <v>9</v>
      </c>
      <c r="E6495" s="152">
        <v>10</v>
      </c>
      <c r="F6495" s="153">
        <v>0</v>
      </c>
      <c r="G6495" s="154">
        <v>752.95399999999995</v>
      </c>
      <c r="H6495" s="154">
        <v>0</v>
      </c>
      <c r="I6495" s="154">
        <v>586.98800000000006</v>
      </c>
      <c r="J6495" s="151">
        <v>0</v>
      </c>
      <c r="K6495" s="149">
        <f t="shared" si="1013"/>
        <v>1339.942</v>
      </c>
      <c r="L6495" s="148">
        <v>0</v>
      </c>
      <c r="M6495" s="148">
        <v>212.238</v>
      </c>
      <c r="N6495" s="148">
        <v>0</v>
      </c>
      <c r="O6495" s="148">
        <v>140.41999999999999</v>
      </c>
      <c r="P6495" s="148">
        <v>0</v>
      </c>
      <c r="Q6495" s="21">
        <f t="shared" si="1014"/>
        <v>0</v>
      </c>
      <c r="R6495" s="21">
        <f t="shared" si="1015"/>
        <v>678.52488600000004</v>
      </c>
      <c r="S6495" s="21">
        <f t="shared" si="1016"/>
        <v>0</v>
      </c>
      <c r="T6495" s="21">
        <f t="shared" si="1017"/>
        <v>445.97391999999996</v>
      </c>
      <c r="U6495" s="22">
        <f t="shared" si="1018"/>
        <v>1124.4988060000001</v>
      </c>
      <c r="V6495" s="39">
        <f t="shared" si="1019"/>
        <v>0.83921453764416676</v>
      </c>
    </row>
    <row r="6496" spans="1:22">
      <c r="A6496">
        <v>6491</v>
      </c>
      <c r="B6496" s="155">
        <f t="shared" si="1020"/>
        <v>41545</v>
      </c>
      <c r="C6496" s="148">
        <f t="shared" si="1011"/>
        <v>2013</v>
      </c>
      <c r="D6496" s="148">
        <f t="shared" si="1012"/>
        <v>9</v>
      </c>
      <c r="E6496" s="152">
        <v>11</v>
      </c>
      <c r="F6496" s="153">
        <v>0</v>
      </c>
      <c r="G6496" s="154">
        <v>751.78300000000002</v>
      </c>
      <c r="H6496" s="154">
        <v>0</v>
      </c>
      <c r="I6496" s="154">
        <v>626.26400000000001</v>
      </c>
      <c r="J6496" s="151">
        <v>0</v>
      </c>
      <c r="K6496" s="149">
        <f t="shared" si="1013"/>
        <v>1378.047</v>
      </c>
      <c r="L6496" s="148">
        <v>0</v>
      </c>
      <c r="M6496" s="148">
        <v>211.78200000000001</v>
      </c>
      <c r="N6496" s="148">
        <v>0</v>
      </c>
      <c r="O6496" s="148">
        <v>153.90299999999999</v>
      </c>
      <c r="P6496" s="148">
        <v>0</v>
      </c>
      <c r="Q6496" s="21">
        <f t="shared" si="1014"/>
        <v>0</v>
      </c>
      <c r="R6496" s="21">
        <f t="shared" si="1015"/>
        <v>677.0670540000001</v>
      </c>
      <c r="S6496" s="21">
        <f t="shared" si="1016"/>
        <v>0</v>
      </c>
      <c r="T6496" s="21">
        <f t="shared" si="1017"/>
        <v>488.795928</v>
      </c>
      <c r="U6496" s="22">
        <f t="shared" si="1018"/>
        <v>1165.8629820000001</v>
      </c>
      <c r="V6496" s="39">
        <f t="shared" si="1019"/>
        <v>0.84602555790912792</v>
      </c>
    </row>
    <row r="6497" spans="1:22">
      <c r="A6497">
        <v>6492</v>
      </c>
      <c r="B6497" s="155">
        <f t="shared" si="1020"/>
        <v>41545</v>
      </c>
      <c r="C6497" s="148">
        <f t="shared" si="1011"/>
        <v>2013</v>
      </c>
      <c r="D6497" s="148">
        <f t="shared" si="1012"/>
        <v>9</v>
      </c>
      <c r="E6497" s="152">
        <v>12</v>
      </c>
      <c r="F6497" s="153">
        <v>0</v>
      </c>
      <c r="G6497" s="154">
        <v>760.024</v>
      </c>
      <c r="H6497" s="154">
        <v>0</v>
      </c>
      <c r="I6497" s="154">
        <v>931.75</v>
      </c>
      <c r="J6497" s="151">
        <v>0</v>
      </c>
      <c r="K6497" s="149">
        <f t="shared" si="1013"/>
        <v>1691.7739999999999</v>
      </c>
      <c r="L6497" s="148">
        <v>0</v>
      </c>
      <c r="M6497" s="148">
        <v>213.87299999999999</v>
      </c>
      <c r="N6497" s="148">
        <v>0</v>
      </c>
      <c r="O6497" s="148">
        <v>214.69900000000001</v>
      </c>
      <c r="P6497" s="148">
        <v>0</v>
      </c>
      <c r="Q6497" s="21">
        <f t="shared" si="1014"/>
        <v>0</v>
      </c>
      <c r="R6497" s="21">
        <f t="shared" si="1015"/>
        <v>683.751981</v>
      </c>
      <c r="S6497" s="21">
        <f t="shared" si="1016"/>
        <v>0</v>
      </c>
      <c r="T6497" s="21">
        <f t="shared" si="1017"/>
        <v>681.88402400000007</v>
      </c>
      <c r="U6497" s="22">
        <f t="shared" si="1018"/>
        <v>1365.6360050000001</v>
      </c>
      <c r="V6497" s="39">
        <f t="shared" si="1019"/>
        <v>0.80722129847130886</v>
      </c>
    </row>
    <row r="6498" spans="1:22">
      <c r="A6498">
        <v>6493</v>
      </c>
      <c r="B6498" s="155">
        <f t="shared" si="1020"/>
        <v>41545</v>
      </c>
      <c r="C6498" s="148">
        <f t="shared" si="1011"/>
        <v>2013</v>
      </c>
      <c r="D6498" s="148">
        <f t="shared" si="1012"/>
        <v>9</v>
      </c>
      <c r="E6498" s="152">
        <v>13</v>
      </c>
      <c r="F6498" s="153">
        <v>0</v>
      </c>
      <c r="G6498" s="154">
        <v>769.03899999999999</v>
      </c>
      <c r="H6498" s="154">
        <v>0</v>
      </c>
      <c r="I6498" s="154">
        <v>636.22400000000005</v>
      </c>
      <c r="J6498" s="151">
        <v>0</v>
      </c>
      <c r="K6498" s="149">
        <f t="shared" si="1013"/>
        <v>1405.2629999999999</v>
      </c>
      <c r="L6498" s="148">
        <v>0</v>
      </c>
      <c r="M6498" s="148">
        <v>216.137</v>
      </c>
      <c r="N6498" s="148">
        <v>0</v>
      </c>
      <c r="O6498" s="148">
        <v>156.804</v>
      </c>
      <c r="P6498" s="148">
        <v>0</v>
      </c>
      <c r="Q6498" s="21">
        <f t="shared" si="1014"/>
        <v>0</v>
      </c>
      <c r="R6498" s="21">
        <f t="shared" si="1015"/>
        <v>690.98998900000004</v>
      </c>
      <c r="S6498" s="21">
        <f t="shared" si="1016"/>
        <v>0</v>
      </c>
      <c r="T6498" s="21">
        <f t="shared" si="1017"/>
        <v>498.00950400000005</v>
      </c>
      <c r="U6498" s="22">
        <f t="shared" si="1018"/>
        <v>1188.999493</v>
      </c>
      <c r="V6498" s="39">
        <f t="shared" si="1019"/>
        <v>0.84610460319527381</v>
      </c>
    </row>
    <row r="6499" spans="1:22">
      <c r="A6499">
        <v>6494</v>
      </c>
      <c r="B6499" s="155">
        <f t="shared" si="1020"/>
        <v>41545</v>
      </c>
      <c r="C6499" s="148">
        <f t="shared" si="1011"/>
        <v>2013</v>
      </c>
      <c r="D6499" s="148">
        <f t="shared" si="1012"/>
        <v>9</v>
      </c>
      <c r="E6499" s="152">
        <v>14</v>
      </c>
      <c r="F6499" s="153">
        <v>0</v>
      </c>
      <c r="G6499" s="154">
        <v>735.149</v>
      </c>
      <c r="H6499" s="154">
        <v>0</v>
      </c>
      <c r="I6499" s="154">
        <v>634.51400000000001</v>
      </c>
      <c r="J6499" s="151">
        <v>0</v>
      </c>
      <c r="K6499" s="149">
        <f t="shared" si="1013"/>
        <v>1369.663</v>
      </c>
      <c r="L6499" s="148">
        <v>0</v>
      </c>
      <c r="M6499" s="148">
        <v>206.898</v>
      </c>
      <c r="N6499" s="148">
        <v>0</v>
      </c>
      <c r="O6499" s="148">
        <v>155.53800000000001</v>
      </c>
      <c r="P6499" s="148">
        <v>0</v>
      </c>
      <c r="Q6499" s="21">
        <f t="shared" si="1014"/>
        <v>0</v>
      </c>
      <c r="R6499" s="21">
        <f t="shared" si="1015"/>
        <v>661.45290599999998</v>
      </c>
      <c r="S6499" s="21">
        <f t="shared" si="1016"/>
        <v>0</v>
      </c>
      <c r="T6499" s="21">
        <f t="shared" si="1017"/>
        <v>493.98868800000008</v>
      </c>
      <c r="U6499" s="22">
        <f t="shared" si="1018"/>
        <v>1155.4415940000001</v>
      </c>
      <c r="V6499" s="39">
        <f t="shared" si="1019"/>
        <v>0.84359553700435808</v>
      </c>
    </row>
    <row r="6500" spans="1:22">
      <c r="A6500">
        <v>6495</v>
      </c>
      <c r="B6500" s="155">
        <f t="shared" si="1020"/>
        <v>41545</v>
      </c>
      <c r="C6500" s="148">
        <f t="shared" si="1011"/>
        <v>2013</v>
      </c>
      <c r="D6500" s="148">
        <f t="shared" si="1012"/>
        <v>9</v>
      </c>
      <c r="E6500" s="152">
        <v>15</v>
      </c>
      <c r="F6500" s="153">
        <v>0</v>
      </c>
      <c r="G6500" s="154">
        <v>713.43100000000004</v>
      </c>
      <c r="H6500" s="154">
        <v>0</v>
      </c>
      <c r="I6500" s="154">
        <v>635.52700000000004</v>
      </c>
      <c r="J6500" s="151">
        <v>0</v>
      </c>
      <c r="K6500" s="149">
        <f t="shared" si="1013"/>
        <v>1348.9580000000001</v>
      </c>
      <c r="L6500" s="148">
        <v>0</v>
      </c>
      <c r="M6500" s="148">
        <v>200.93799999999999</v>
      </c>
      <c r="N6500" s="148">
        <v>0</v>
      </c>
      <c r="O6500" s="148">
        <v>155.71199999999999</v>
      </c>
      <c r="P6500" s="148">
        <v>0</v>
      </c>
      <c r="Q6500" s="21">
        <f t="shared" si="1014"/>
        <v>0</v>
      </c>
      <c r="R6500" s="21">
        <f t="shared" si="1015"/>
        <v>642.39878599999997</v>
      </c>
      <c r="S6500" s="21">
        <f t="shared" si="1016"/>
        <v>0</v>
      </c>
      <c r="T6500" s="21">
        <f t="shared" si="1017"/>
        <v>494.541312</v>
      </c>
      <c r="U6500" s="22">
        <f t="shared" si="1018"/>
        <v>1136.940098</v>
      </c>
      <c r="V6500" s="39">
        <f t="shared" si="1019"/>
        <v>0.84282838902323121</v>
      </c>
    </row>
    <row r="6501" spans="1:22">
      <c r="A6501">
        <v>6496</v>
      </c>
      <c r="B6501" s="155">
        <f t="shared" si="1020"/>
        <v>41545</v>
      </c>
      <c r="C6501" s="148">
        <f t="shared" si="1011"/>
        <v>2013</v>
      </c>
      <c r="D6501" s="148">
        <f t="shared" si="1012"/>
        <v>9</v>
      </c>
      <c r="E6501" s="152">
        <v>16</v>
      </c>
      <c r="F6501" s="153">
        <v>0</v>
      </c>
      <c r="G6501" s="154">
        <v>682.78</v>
      </c>
      <c r="H6501" s="154">
        <v>0</v>
      </c>
      <c r="I6501" s="154">
        <v>907.89800000000002</v>
      </c>
      <c r="J6501" s="151">
        <v>0</v>
      </c>
      <c r="K6501" s="149">
        <f t="shared" si="1013"/>
        <v>1590.6779999999999</v>
      </c>
      <c r="L6501" s="148">
        <v>0</v>
      </c>
      <c r="M6501" s="148">
        <v>193.619</v>
      </c>
      <c r="N6501" s="148">
        <v>0</v>
      </c>
      <c r="O6501" s="148">
        <v>207.69800000000001</v>
      </c>
      <c r="P6501" s="148">
        <v>0</v>
      </c>
      <c r="Q6501" s="21">
        <f t="shared" si="1014"/>
        <v>0</v>
      </c>
      <c r="R6501" s="21">
        <f t="shared" si="1015"/>
        <v>618.99994300000003</v>
      </c>
      <c r="S6501" s="21">
        <f t="shared" si="1016"/>
        <v>0</v>
      </c>
      <c r="T6501" s="21">
        <f t="shared" si="1017"/>
        <v>659.64884800000004</v>
      </c>
      <c r="U6501" s="22">
        <f t="shared" si="1018"/>
        <v>1278.6487910000001</v>
      </c>
      <c r="V6501" s="39">
        <f t="shared" si="1019"/>
        <v>0.80383886053619913</v>
      </c>
    </row>
    <row r="6502" spans="1:22">
      <c r="A6502">
        <v>6497</v>
      </c>
      <c r="B6502" s="155">
        <f t="shared" si="1020"/>
        <v>41545</v>
      </c>
      <c r="C6502" s="148">
        <f t="shared" si="1011"/>
        <v>2013</v>
      </c>
      <c r="D6502" s="148">
        <f t="shared" si="1012"/>
        <v>9</v>
      </c>
      <c r="E6502" s="152">
        <v>17</v>
      </c>
      <c r="F6502" s="153">
        <v>0</v>
      </c>
      <c r="G6502" s="154">
        <v>592.33199999999999</v>
      </c>
      <c r="H6502" s="154">
        <v>0</v>
      </c>
      <c r="I6502" s="154">
        <v>899.96400000000006</v>
      </c>
      <c r="J6502" s="151">
        <v>0</v>
      </c>
      <c r="K6502" s="149">
        <f t="shared" si="1013"/>
        <v>1492.296</v>
      </c>
      <c r="L6502" s="148">
        <v>0</v>
      </c>
      <c r="M6502" s="148">
        <v>173.447</v>
      </c>
      <c r="N6502" s="148">
        <v>0</v>
      </c>
      <c r="O6502" s="148">
        <v>205.93</v>
      </c>
      <c r="P6502" s="148">
        <v>0</v>
      </c>
      <c r="Q6502" s="21">
        <f t="shared" si="1014"/>
        <v>0</v>
      </c>
      <c r="R6502" s="21">
        <f t="shared" si="1015"/>
        <v>554.51005900000007</v>
      </c>
      <c r="S6502" s="21">
        <f t="shared" si="1016"/>
        <v>0</v>
      </c>
      <c r="T6502" s="21">
        <f t="shared" si="1017"/>
        <v>654.03368</v>
      </c>
      <c r="U6502" s="22">
        <f t="shared" si="1018"/>
        <v>1208.5437390000002</v>
      </c>
      <c r="V6502" s="39">
        <f t="shared" si="1019"/>
        <v>0.80985524252561158</v>
      </c>
    </row>
    <row r="6503" spans="1:22">
      <c r="A6503">
        <v>6498</v>
      </c>
      <c r="B6503" s="155">
        <f t="shared" si="1020"/>
        <v>41545</v>
      </c>
      <c r="C6503" s="148">
        <f t="shared" si="1011"/>
        <v>2013</v>
      </c>
      <c r="D6503" s="148">
        <f t="shared" si="1012"/>
        <v>9</v>
      </c>
      <c r="E6503" s="152">
        <v>18</v>
      </c>
      <c r="F6503" s="153">
        <v>0</v>
      </c>
      <c r="G6503" s="154">
        <v>582.93299999999999</v>
      </c>
      <c r="H6503" s="154">
        <v>0</v>
      </c>
      <c r="I6503" s="154">
        <v>882.62400000000002</v>
      </c>
      <c r="J6503" s="151">
        <v>0</v>
      </c>
      <c r="K6503" s="149">
        <f t="shared" si="1013"/>
        <v>1465.557</v>
      </c>
      <c r="L6503" s="148">
        <v>0</v>
      </c>
      <c r="M6503" s="148">
        <v>171.077</v>
      </c>
      <c r="N6503" s="148">
        <v>0</v>
      </c>
      <c r="O6503" s="148">
        <v>201.251</v>
      </c>
      <c r="P6503" s="148">
        <v>0</v>
      </c>
      <c r="Q6503" s="21">
        <f t="shared" si="1014"/>
        <v>0</v>
      </c>
      <c r="R6503" s="21">
        <f t="shared" si="1015"/>
        <v>546.93316900000002</v>
      </c>
      <c r="S6503" s="21">
        <f t="shared" si="1016"/>
        <v>0</v>
      </c>
      <c r="T6503" s="21">
        <f t="shared" si="1017"/>
        <v>639.17317600000001</v>
      </c>
      <c r="U6503" s="22">
        <f t="shared" si="1018"/>
        <v>1186.1063450000001</v>
      </c>
      <c r="V6503" s="39">
        <f t="shared" si="1019"/>
        <v>0.8093211966508298</v>
      </c>
    </row>
    <row r="6504" spans="1:22">
      <c r="A6504">
        <v>6499</v>
      </c>
      <c r="B6504" s="155">
        <f t="shared" si="1020"/>
        <v>41545</v>
      </c>
      <c r="C6504" s="148">
        <f t="shared" si="1011"/>
        <v>2013</v>
      </c>
      <c r="D6504" s="148">
        <f t="shared" si="1012"/>
        <v>9</v>
      </c>
      <c r="E6504" s="152">
        <v>19</v>
      </c>
      <c r="F6504" s="153">
        <v>0</v>
      </c>
      <c r="G6504" s="154">
        <v>575.26</v>
      </c>
      <c r="H6504" s="154">
        <v>0.56999999999999995</v>
      </c>
      <c r="I6504" s="154">
        <v>904.61</v>
      </c>
      <c r="J6504" s="151">
        <v>0</v>
      </c>
      <c r="K6504" s="149">
        <f t="shared" si="1013"/>
        <v>1480.44</v>
      </c>
      <c r="L6504" s="148">
        <v>0</v>
      </c>
      <c r="M6504" s="148">
        <v>168.50800000000001</v>
      </c>
      <c r="N6504" s="148">
        <v>1.0289999999999999</v>
      </c>
      <c r="O6504" s="148">
        <v>211.023</v>
      </c>
      <c r="P6504" s="148">
        <v>0</v>
      </c>
      <c r="Q6504" s="21">
        <f t="shared" si="1014"/>
        <v>0</v>
      </c>
      <c r="R6504" s="21">
        <f t="shared" si="1015"/>
        <v>538.72007600000006</v>
      </c>
      <c r="S6504" s="21">
        <f t="shared" si="1016"/>
        <v>2.0075789999999998</v>
      </c>
      <c r="T6504" s="21">
        <f t="shared" si="1017"/>
        <v>670.20904800000005</v>
      </c>
      <c r="U6504" s="22">
        <f t="shared" si="1018"/>
        <v>1210.9367030000001</v>
      </c>
      <c r="V6504" s="39">
        <f t="shared" si="1019"/>
        <v>0.81795729850584964</v>
      </c>
    </row>
    <row r="6505" spans="1:22">
      <c r="A6505">
        <v>6500</v>
      </c>
      <c r="B6505" s="155">
        <f t="shared" si="1020"/>
        <v>41545</v>
      </c>
      <c r="C6505" s="148">
        <f t="shared" si="1011"/>
        <v>2013</v>
      </c>
      <c r="D6505" s="148">
        <f t="shared" si="1012"/>
        <v>9</v>
      </c>
      <c r="E6505" s="152">
        <v>20</v>
      </c>
      <c r="F6505" s="153">
        <v>0</v>
      </c>
      <c r="G6505" s="154">
        <v>650.18299999999999</v>
      </c>
      <c r="H6505" s="154">
        <v>0</v>
      </c>
      <c r="I6505" s="154">
        <v>1174.886</v>
      </c>
      <c r="J6505" s="151">
        <v>0</v>
      </c>
      <c r="K6505" s="149">
        <f t="shared" si="1013"/>
        <v>1825.069</v>
      </c>
      <c r="L6505" s="148">
        <v>0</v>
      </c>
      <c r="M6505" s="148">
        <v>188.27699999999999</v>
      </c>
      <c r="N6505" s="148">
        <v>0</v>
      </c>
      <c r="O6505" s="148">
        <v>266.88600000000002</v>
      </c>
      <c r="P6505" s="148">
        <v>0</v>
      </c>
      <c r="Q6505" s="21">
        <f t="shared" si="1014"/>
        <v>0</v>
      </c>
      <c r="R6505" s="21">
        <f t="shared" si="1015"/>
        <v>601.92156899999998</v>
      </c>
      <c r="S6505" s="21">
        <f t="shared" si="1016"/>
        <v>0</v>
      </c>
      <c r="T6505" s="21">
        <f t="shared" si="1017"/>
        <v>847.62993600000016</v>
      </c>
      <c r="U6505" s="22">
        <f t="shared" si="1018"/>
        <v>1449.5515050000001</v>
      </c>
      <c r="V6505" s="39">
        <f t="shared" si="1019"/>
        <v>0.79424476827999391</v>
      </c>
    </row>
    <row r="6506" spans="1:22">
      <c r="A6506">
        <v>6501</v>
      </c>
      <c r="B6506" s="155">
        <f t="shared" si="1020"/>
        <v>41545</v>
      </c>
      <c r="C6506" s="148">
        <f t="shared" si="1011"/>
        <v>2013</v>
      </c>
      <c r="D6506" s="148">
        <f t="shared" si="1012"/>
        <v>9</v>
      </c>
      <c r="E6506" s="152">
        <v>21</v>
      </c>
      <c r="F6506" s="153">
        <v>0</v>
      </c>
      <c r="G6506" s="154">
        <v>652.15</v>
      </c>
      <c r="H6506" s="154">
        <v>0</v>
      </c>
      <c r="I6506" s="154">
        <v>1281.1320000000001</v>
      </c>
      <c r="J6506" s="151">
        <v>0</v>
      </c>
      <c r="K6506" s="149">
        <f t="shared" si="1013"/>
        <v>1933.2820000000002</v>
      </c>
      <c r="L6506" s="148">
        <v>0</v>
      </c>
      <c r="M6506" s="148">
        <v>188.57300000000001</v>
      </c>
      <c r="N6506" s="148">
        <v>0</v>
      </c>
      <c r="O6506" s="148">
        <v>287.54300000000001</v>
      </c>
      <c r="P6506" s="148">
        <v>0</v>
      </c>
      <c r="Q6506" s="21">
        <f t="shared" si="1014"/>
        <v>0</v>
      </c>
      <c r="R6506" s="21">
        <f t="shared" si="1015"/>
        <v>602.86788100000001</v>
      </c>
      <c r="S6506" s="21">
        <f t="shared" si="1016"/>
        <v>0</v>
      </c>
      <c r="T6506" s="21">
        <f t="shared" si="1017"/>
        <v>913.23656800000003</v>
      </c>
      <c r="U6506" s="22">
        <f t="shared" si="1018"/>
        <v>1516.1044489999999</v>
      </c>
      <c r="V6506" s="39">
        <f t="shared" si="1019"/>
        <v>0.78421277858067251</v>
      </c>
    </row>
    <row r="6507" spans="1:22">
      <c r="A6507">
        <v>6502</v>
      </c>
      <c r="B6507" s="155">
        <f t="shared" si="1020"/>
        <v>41545</v>
      </c>
      <c r="C6507" s="148">
        <f t="shared" si="1011"/>
        <v>2013</v>
      </c>
      <c r="D6507" s="148">
        <f t="shared" si="1012"/>
        <v>9</v>
      </c>
      <c r="E6507" s="152">
        <v>22</v>
      </c>
      <c r="F6507" s="153">
        <v>0</v>
      </c>
      <c r="G6507" s="154">
        <v>652.47400000000005</v>
      </c>
      <c r="H6507" s="154">
        <v>0</v>
      </c>
      <c r="I6507" s="154">
        <v>1002.093</v>
      </c>
      <c r="J6507" s="151">
        <v>0</v>
      </c>
      <c r="K6507" s="149">
        <f t="shared" si="1013"/>
        <v>1654.567</v>
      </c>
      <c r="L6507" s="148">
        <v>0</v>
      </c>
      <c r="M6507" s="148">
        <v>188.684</v>
      </c>
      <c r="N6507" s="148">
        <v>0</v>
      </c>
      <c r="O6507" s="148">
        <v>230.506</v>
      </c>
      <c r="P6507" s="148">
        <v>0</v>
      </c>
      <c r="Q6507" s="21">
        <f t="shared" si="1014"/>
        <v>0</v>
      </c>
      <c r="R6507" s="21">
        <f t="shared" si="1015"/>
        <v>603.22274800000002</v>
      </c>
      <c r="S6507" s="21">
        <f t="shared" si="1016"/>
        <v>0</v>
      </c>
      <c r="T6507" s="21">
        <f t="shared" si="1017"/>
        <v>732.08705600000008</v>
      </c>
      <c r="U6507" s="22">
        <f t="shared" si="1018"/>
        <v>1335.309804</v>
      </c>
      <c r="V6507" s="39">
        <f t="shared" si="1019"/>
        <v>0.80704486672343878</v>
      </c>
    </row>
    <row r="6508" spans="1:22">
      <c r="A6508">
        <v>6503</v>
      </c>
      <c r="B6508" s="155">
        <f t="shared" si="1020"/>
        <v>41545</v>
      </c>
      <c r="C6508" s="148">
        <f t="shared" si="1011"/>
        <v>2013</v>
      </c>
      <c r="D6508" s="148">
        <f t="shared" si="1012"/>
        <v>9</v>
      </c>
      <c r="E6508" s="152">
        <v>23</v>
      </c>
      <c r="F6508" s="153">
        <v>0</v>
      </c>
      <c r="G6508" s="154">
        <v>653.505</v>
      </c>
      <c r="H6508" s="154">
        <v>0</v>
      </c>
      <c r="I6508" s="154">
        <v>1293.723</v>
      </c>
      <c r="J6508" s="151">
        <v>0</v>
      </c>
      <c r="K6508" s="149">
        <f t="shared" si="1013"/>
        <v>1947.2280000000001</v>
      </c>
      <c r="L6508" s="148">
        <v>0</v>
      </c>
      <c r="M6508" s="148">
        <v>188.71899999999999</v>
      </c>
      <c r="N6508" s="148">
        <v>0</v>
      </c>
      <c r="O6508" s="148">
        <v>282.774</v>
      </c>
      <c r="P6508" s="148">
        <v>0</v>
      </c>
      <c r="Q6508" s="21">
        <f t="shared" si="1014"/>
        <v>0</v>
      </c>
      <c r="R6508" s="21">
        <f t="shared" si="1015"/>
        <v>603.33464300000003</v>
      </c>
      <c r="S6508" s="21">
        <f t="shared" si="1016"/>
        <v>0</v>
      </c>
      <c r="T6508" s="21">
        <f t="shared" si="1017"/>
        <v>898.09022400000003</v>
      </c>
      <c r="U6508" s="22">
        <f t="shared" si="1018"/>
        <v>1501.4248670000002</v>
      </c>
      <c r="V6508" s="39">
        <f t="shared" si="1019"/>
        <v>0.77105755823149635</v>
      </c>
    </row>
    <row r="6509" spans="1:22">
      <c r="A6509">
        <v>6504</v>
      </c>
      <c r="B6509" s="155">
        <f t="shared" si="1020"/>
        <v>41545</v>
      </c>
      <c r="C6509" s="148">
        <f t="shared" si="1011"/>
        <v>2013</v>
      </c>
      <c r="D6509" s="148">
        <f t="shared" si="1012"/>
        <v>9</v>
      </c>
      <c r="E6509" s="152">
        <v>24</v>
      </c>
      <c r="F6509" s="153">
        <v>0</v>
      </c>
      <c r="G6509" s="154">
        <v>614.41300000000001</v>
      </c>
      <c r="H6509" s="154">
        <v>0.375</v>
      </c>
      <c r="I6509" s="154">
        <v>978.56399999999996</v>
      </c>
      <c r="J6509" s="151">
        <v>0</v>
      </c>
      <c r="K6509" s="149">
        <f t="shared" si="1013"/>
        <v>1593.3519999999999</v>
      </c>
      <c r="L6509" s="148">
        <v>0</v>
      </c>
      <c r="M6509" s="148">
        <v>178.251</v>
      </c>
      <c r="N6509" s="148">
        <v>1.357</v>
      </c>
      <c r="O6509" s="148">
        <v>220.38800000000001</v>
      </c>
      <c r="P6509" s="148">
        <v>0</v>
      </c>
      <c r="Q6509" s="21">
        <f t="shared" si="1014"/>
        <v>0</v>
      </c>
      <c r="R6509" s="21">
        <f t="shared" si="1015"/>
        <v>569.86844700000006</v>
      </c>
      <c r="S6509" s="21">
        <f t="shared" si="1016"/>
        <v>2.6475070000000001</v>
      </c>
      <c r="T6509" s="21">
        <f t="shared" si="1017"/>
        <v>699.95228800000007</v>
      </c>
      <c r="U6509" s="22">
        <f t="shared" si="1018"/>
        <v>1272.4682420000001</v>
      </c>
      <c r="V6509" s="39">
        <f t="shared" si="1019"/>
        <v>0.79861087945413212</v>
      </c>
    </row>
    <row r="6510" spans="1:22">
      <c r="A6510">
        <v>6505</v>
      </c>
      <c r="B6510" s="155">
        <f t="shared" si="1020"/>
        <v>41546</v>
      </c>
      <c r="C6510" s="148">
        <f t="shared" si="1011"/>
        <v>2013</v>
      </c>
      <c r="D6510" s="148">
        <f t="shared" si="1012"/>
        <v>9</v>
      </c>
      <c r="E6510" s="152">
        <v>1</v>
      </c>
      <c r="F6510" s="153">
        <v>0</v>
      </c>
      <c r="G6510" s="154">
        <v>647.67700000000002</v>
      </c>
      <c r="H6510" s="154">
        <v>1.323</v>
      </c>
      <c r="I6510" s="154">
        <v>787.99599999999998</v>
      </c>
      <c r="J6510" s="151">
        <v>0</v>
      </c>
      <c r="K6510" s="149">
        <f t="shared" si="1013"/>
        <v>1436.9960000000001</v>
      </c>
      <c r="L6510" s="148">
        <v>0</v>
      </c>
      <c r="M6510" s="148">
        <v>184.03</v>
      </c>
      <c r="N6510" s="148">
        <v>3.3490000000000002</v>
      </c>
      <c r="O6510" s="148">
        <v>179.631</v>
      </c>
      <c r="P6510" s="148">
        <v>0</v>
      </c>
      <c r="Q6510" s="21">
        <f t="shared" si="1014"/>
        <v>0</v>
      </c>
      <c r="R6510" s="21">
        <f t="shared" si="1015"/>
        <v>588.34391000000005</v>
      </c>
      <c r="S6510" s="21">
        <f t="shared" si="1016"/>
        <v>6.5338990000000008</v>
      </c>
      <c r="T6510" s="21">
        <f t="shared" si="1017"/>
        <v>570.50805600000001</v>
      </c>
      <c r="U6510" s="22">
        <f t="shared" si="1018"/>
        <v>1165.3858650000002</v>
      </c>
      <c r="V6510" s="39">
        <f t="shared" si="1019"/>
        <v>0.81098754972178078</v>
      </c>
    </row>
    <row r="6511" spans="1:22">
      <c r="A6511">
        <v>6506</v>
      </c>
      <c r="B6511" s="155">
        <f t="shared" si="1020"/>
        <v>41546</v>
      </c>
      <c r="C6511" s="148">
        <f t="shared" si="1011"/>
        <v>2013</v>
      </c>
      <c r="D6511" s="148">
        <f t="shared" si="1012"/>
        <v>9</v>
      </c>
      <c r="E6511" s="152">
        <v>2</v>
      </c>
      <c r="F6511" s="153">
        <v>0</v>
      </c>
      <c r="G6511" s="154">
        <v>566.14099999999996</v>
      </c>
      <c r="H6511" s="154">
        <v>0</v>
      </c>
      <c r="I6511" s="154">
        <v>755.55600000000004</v>
      </c>
      <c r="J6511" s="151">
        <v>0</v>
      </c>
      <c r="K6511" s="149">
        <f t="shared" si="1013"/>
        <v>1321.6970000000001</v>
      </c>
      <c r="L6511" s="148">
        <v>0</v>
      </c>
      <c r="M6511" s="148">
        <v>163.20699999999999</v>
      </c>
      <c r="N6511" s="148">
        <v>0</v>
      </c>
      <c r="O6511" s="148">
        <v>170.005</v>
      </c>
      <c r="P6511" s="148">
        <v>0</v>
      </c>
      <c r="Q6511" s="21">
        <f t="shared" si="1014"/>
        <v>0</v>
      </c>
      <c r="R6511" s="21">
        <f t="shared" si="1015"/>
        <v>521.77277900000001</v>
      </c>
      <c r="S6511" s="21">
        <f t="shared" si="1016"/>
        <v>0</v>
      </c>
      <c r="T6511" s="21">
        <f t="shared" si="1017"/>
        <v>539.93588</v>
      </c>
      <c r="U6511" s="22">
        <f t="shared" si="1018"/>
        <v>1061.7086589999999</v>
      </c>
      <c r="V6511" s="39">
        <f t="shared" si="1019"/>
        <v>0.803292024571441</v>
      </c>
    </row>
    <row r="6512" spans="1:22">
      <c r="A6512">
        <v>6507</v>
      </c>
      <c r="B6512" s="155">
        <f t="shared" si="1020"/>
        <v>41546</v>
      </c>
      <c r="C6512" s="148">
        <f t="shared" si="1011"/>
        <v>2013</v>
      </c>
      <c r="D6512" s="148">
        <f t="shared" si="1012"/>
        <v>9</v>
      </c>
      <c r="E6512" s="152">
        <v>3</v>
      </c>
      <c r="F6512" s="153">
        <v>0</v>
      </c>
      <c r="G6512" s="154">
        <v>483.59899999999999</v>
      </c>
      <c r="H6512" s="154">
        <v>0</v>
      </c>
      <c r="I6512" s="154">
        <v>751.15899999999999</v>
      </c>
      <c r="J6512" s="151">
        <v>0</v>
      </c>
      <c r="K6512" s="149">
        <f t="shared" si="1013"/>
        <v>1234.758</v>
      </c>
      <c r="L6512" s="148">
        <v>0</v>
      </c>
      <c r="M6512" s="148">
        <v>141.45599999999999</v>
      </c>
      <c r="N6512" s="148">
        <v>0</v>
      </c>
      <c r="O6512" s="148">
        <v>168.41499999999999</v>
      </c>
      <c r="P6512" s="148">
        <v>0</v>
      </c>
      <c r="Q6512" s="21">
        <f t="shared" si="1014"/>
        <v>0</v>
      </c>
      <c r="R6512" s="21">
        <f t="shared" si="1015"/>
        <v>452.23483199999998</v>
      </c>
      <c r="S6512" s="21">
        <f t="shared" si="1016"/>
        <v>0</v>
      </c>
      <c r="T6512" s="21">
        <f t="shared" si="1017"/>
        <v>534.88603999999998</v>
      </c>
      <c r="U6512" s="22">
        <f t="shared" si="1018"/>
        <v>987.12087199999996</v>
      </c>
      <c r="V6512" s="39">
        <f t="shared" si="1019"/>
        <v>0.79944480780849358</v>
      </c>
    </row>
    <row r="6513" spans="1:22">
      <c r="A6513">
        <v>6508</v>
      </c>
      <c r="B6513" s="155">
        <f t="shared" si="1020"/>
        <v>41546</v>
      </c>
      <c r="C6513" s="148">
        <f t="shared" si="1011"/>
        <v>2013</v>
      </c>
      <c r="D6513" s="148">
        <f t="shared" si="1012"/>
        <v>9</v>
      </c>
      <c r="E6513" s="152">
        <v>4</v>
      </c>
      <c r="F6513" s="153">
        <v>0</v>
      </c>
      <c r="G6513" s="154">
        <v>427.20100000000002</v>
      </c>
      <c r="H6513" s="154">
        <v>0</v>
      </c>
      <c r="I6513" s="154">
        <v>815.83199999999999</v>
      </c>
      <c r="J6513" s="151">
        <v>0</v>
      </c>
      <c r="K6513" s="149">
        <f t="shared" si="1013"/>
        <v>1243.0329999999999</v>
      </c>
      <c r="L6513" s="148">
        <v>0</v>
      </c>
      <c r="M6513" s="148">
        <v>126.85</v>
      </c>
      <c r="N6513" s="148">
        <v>0</v>
      </c>
      <c r="O6513" s="148">
        <v>185.00399999999999</v>
      </c>
      <c r="P6513" s="148">
        <v>0</v>
      </c>
      <c r="Q6513" s="21">
        <f t="shared" si="1014"/>
        <v>0</v>
      </c>
      <c r="R6513" s="21">
        <f t="shared" si="1015"/>
        <v>405.53944999999999</v>
      </c>
      <c r="S6513" s="21">
        <f t="shared" si="1016"/>
        <v>0</v>
      </c>
      <c r="T6513" s="21">
        <f t="shared" si="1017"/>
        <v>587.57270400000004</v>
      </c>
      <c r="U6513" s="22">
        <f t="shared" si="1018"/>
        <v>993.11215400000003</v>
      </c>
      <c r="V6513" s="39">
        <f t="shared" si="1019"/>
        <v>0.7989427102900728</v>
      </c>
    </row>
    <row r="6514" spans="1:22">
      <c r="A6514">
        <v>6509</v>
      </c>
      <c r="B6514" s="155">
        <f t="shared" si="1020"/>
        <v>41546</v>
      </c>
      <c r="C6514" s="148">
        <f t="shared" si="1011"/>
        <v>2013</v>
      </c>
      <c r="D6514" s="148">
        <f t="shared" si="1012"/>
        <v>9</v>
      </c>
      <c r="E6514" s="152">
        <v>5</v>
      </c>
      <c r="F6514" s="153">
        <v>0</v>
      </c>
      <c r="G6514" s="154">
        <v>428.029</v>
      </c>
      <c r="H6514" s="154">
        <v>0</v>
      </c>
      <c r="I6514" s="154">
        <v>775.29600000000005</v>
      </c>
      <c r="J6514" s="151">
        <v>0</v>
      </c>
      <c r="K6514" s="149">
        <f t="shared" si="1013"/>
        <v>1203.325</v>
      </c>
      <c r="L6514" s="148">
        <v>0</v>
      </c>
      <c r="M6514" s="148">
        <v>126.976</v>
      </c>
      <c r="N6514" s="148">
        <v>0</v>
      </c>
      <c r="O6514" s="148">
        <v>181.61099999999999</v>
      </c>
      <c r="P6514" s="148">
        <v>0</v>
      </c>
      <c r="Q6514" s="21">
        <f t="shared" si="1014"/>
        <v>0</v>
      </c>
      <c r="R6514" s="21">
        <f t="shared" si="1015"/>
        <v>405.942272</v>
      </c>
      <c r="S6514" s="21">
        <f t="shared" si="1016"/>
        <v>0</v>
      </c>
      <c r="T6514" s="21">
        <f t="shared" si="1017"/>
        <v>576.79653599999995</v>
      </c>
      <c r="U6514" s="22">
        <f t="shared" si="1018"/>
        <v>982.73880799999995</v>
      </c>
      <c r="V6514" s="39">
        <f t="shared" si="1019"/>
        <v>0.81668610558244858</v>
      </c>
    </row>
    <row r="6515" spans="1:22">
      <c r="A6515">
        <v>6510</v>
      </c>
      <c r="B6515" s="155">
        <f t="shared" si="1020"/>
        <v>41546</v>
      </c>
      <c r="C6515" s="148">
        <f t="shared" si="1011"/>
        <v>2013</v>
      </c>
      <c r="D6515" s="148">
        <f t="shared" si="1012"/>
        <v>9</v>
      </c>
      <c r="E6515" s="152">
        <v>6</v>
      </c>
      <c r="F6515" s="153">
        <v>0</v>
      </c>
      <c r="G6515" s="154">
        <v>482.76799999999997</v>
      </c>
      <c r="H6515" s="154">
        <v>0</v>
      </c>
      <c r="I6515" s="154">
        <v>786.41099999999994</v>
      </c>
      <c r="J6515" s="151">
        <v>0</v>
      </c>
      <c r="K6515" s="149">
        <f t="shared" si="1013"/>
        <v>1269.1789999999999</v>
      </c>
      <c r="L6515" s="148">
        <v>0</v>
      </c>
      <c r="M6515" s="148">
        <v>141.191</v>
      </c>
      <c r="N6515" s="148">
        <v>0</v>
      </c>
      <c r="O6515" s="148">
        <v>176.30799999999999</v>
      </c>
      <c r="P6515" s="148">
        <v>0</v>
      </c>
      <c r="Q6515" s="21">
        <f t="shared" si="1014"/>
        <v>0</v>
      </c>
      <c r="R6515" s="21">
        <f t="shared" si="1015"/>
        <v>451.38762700000001</v>
      </c>
      <c r="S6515" s="21">
        <f t="shared" si="1016"/>
        <v>0</v>
      </c>
      <c r="T6515" s="21">
        <f t="shared" si="1017"/>
        <v>559.95420799999999</v>
      </c>
      <c r="U6515" s="22">
        <f t="shared" si="1018"/>
        <v>1011.3418349999999</v>
      </c>
      <c r="V6515" s="39">
        <f t="shared" si="1019"/>
        <v>0.79684728080121092</v>
      </c>
    </row>
    <row r="6516" spans="1:22">
      <c r="A6516">
        <v>6511</v>
      </c>
      <c r="B6516" s="155">
        <f t="shared" si="1020"/>
        <v>41546</v>
      </c>
      <c r="C6516" s="148">
        <f t="shared" si="1011"/>
        <v>2013</v>
      </c>
      <c r="D6516" s="148">
        <f t="shared" si="1012"/>
        <v>9</v>
      </c>
      <c r="E6516" s="152">
        <v>7</v>
      </c>
      <c r="F6516" s="153">
        <v>0</v>
      </c>
      <c r="G6516" s="154">
        <v>480.36399999999998</v>
      </c>
      <c r="H6516" s="154">
        <v>0</v>
      </c>
      <c r="I6516" s="154">
        <v>822.072</v>
      </c>
      <c r="J6516" s="151">
        <v>0</v>
      </c>
      <c r="K6516" s="149">
        <f t="shared" si="1013"/>
        <v>1302.4359999999999</v>
      </c>
      <c r="L6516" s="148">
        <v>0</v>
      </c>
      <c r="M6516" s="148">
        <v>140.941</v>
      </c>
      <c r="N6516" s="148">
        <v>0</v>
      </c>
      <c r="O6516" s="148">
        <v>180.13399999999999</v>
      </c>
      <c r="P6516" s="148">
        <v>0</v>
      </c>
      <c r="Q6516" s="21">
        <f t="shared" si="1014"/>
        <v>0</v>
      </c>
      <c r="R6516" s="21">
        <f t="shared" si="1015"/>
        <v>450.58837700000004</v>
      </c>
      <c r="S6516" s="21">
        <f t="shared" si="1016"/>
        <v>0</v>
      </c>
      <c r="T6516" s="21">
        <f t="shared" si="1017"/>
        <v>572.10558400000002</v>
      </c>
      <c r="U6516" s="22">
        <f t="shared" si="1018"/>
        <v>1022.6939610000001</v>
      </c>
      <c r="V6516" s="39">
        <f t="shared" si="1019"/>
        <v>0.78521628778688557</v>
      </c>
    </row>
    <row r="6517" spans="1:22">
      <c r="A6517">
        <v>6512</v>
      </c>
      <c r="B6517" s="155">
        <f t="shared" si="1020"/>
        <v>41546</v>
      </c>
      <c r="C6517" s="148">
        <f t="shared" si="1011"/>
        <v>2013</v>
      </c>
      <c r="D6517" s="148">
        <f t="shared" si="1012"/>
        <v>9</v>
      </c>
      <c r="E6517" s="152">
        <v>8</v>
      </c>
      <c r="F6517" s="153">
        <v>0</v>
      </c>
      <c r="G6517" s="154">
        <v>480.79</v>
      </c>
      <c r="H6517" s="154">
        <v>0</v>
      </c>
      <c r="I6517" s="154">
        <v>827.08</v>
      </c>
      <c r="J6517" s="151">
        <v>0</v>
      </c>
      <c r="K6517" s="149">
        <f t="shared" si="1013"/>
        <v>1307.8700000000001</v>
      </c>
      <c r="L6517" s="148">
        <v>0</v>
      </c>
      <c r="M6517" s="148">
        <v>141.36199999999999</v>
      </c>
      <c r="N6517" s="148">
        <v>0</v>
      </c>
      <c r="O6517" s="148">
        <v>181.56800000000001</v>
      </c>
      <c r="P6517" s="148">
        <v>0</v>
      </c>
      <c r="Q6517" s="21">
        <f t="shared" si="1014"/>
        <v>0</v>
      </c>
      <c r="R6517" s="21">
        <f t="shared" si="1015"/>
        <v>451.93431399999997</v>
      </c>
      <c r="S6517" s="21">
        <f t="shared" si="1016"/>
        <v>0</v>
      </c>
      <c r="T6517" s="21">
        <f t="shared" si="1017"/>
        <v>576.65996800000005</v>
      </c>
      <c r="U6517" s="22">
        <f t="shared" si="1018"/>
        <v>1028.594282</v>
      </c>
      <c r="V6517" s="39">
        <f t="shared" si="1019"/>
        <v>0.78646523125387069</v>
      </c>
    </row>
    <row r="6518" spans="1:22">
      <c r="A6518">
        <v>6513</v>
      </c>
      <c r="B6518" s="155">
        <f t="shared" si="1020"/>
        <v>41546</v>
      </c>
      <c r="C6518" s="148">
        <f t="shared" si="1011"/>
        <v>2013</v>
      </c>
      <c r="D6518" s="148">
        <f t="shared" si="1012"/>
        <v>9</v>
      </c>
      <c r="E6518" s="152">
        <v>9</v>
      </c>
      <c r="F6518" s="153">
        <v>0</v>
      </c>
      <c r="G6518" s="154">
        <v>478.93200000000002</v>
      </c>
      <c r="H6518" s="154">
        <v>0</v>
      </c>
      <c r="I6518" s="154">
        <v>855.77099999999996</v>
      </c>
      <c r="J6518" s="151">
        <v>0</v>
      </c>
      <c r="K6518" s="149">
        <f t="shared" si="1013"/>
        <v>1334.703</v>
      </c>
      <c r="L6518" s="148">
        <v>0</v>
      </c>
      <c r="M6518" s="148">
        <v>141.27600000000001</v>
      </c>
      <c r="N6518" s="148">
        <v>0</v>
      </c>
      <c r="O6518" s="148">
        <v>192.35</v>
      </c>
      <c r="P6518" s="148">
        <v>0</v>
      </c>
      <c r="Q6518" s="21">
        <f t="shared" si="1014"/>
        <v>0</v>
      </c>
      <c r="R6518" s="21">
        <f t="shared" si="1015"/>
        <v>451.65937200000002</v>
      </c>
      <c r="S6518" s="21">
        <f t="shared" si="1016"/>
        <v>0</v>
      </c>
      <c r="T6518" s="21">
        <f t="shared" si="1017"/>
        <v>610.90359999999998</v>
      </c>
      <c r="U6518" s="22">
        <f t="shared" si="1018"/>
        <v>1062.5629719999999</v>
      </c>
      <c r="V6518" s="39">
        <f t="shared" si="1019"/>
        <v>0.7961044307235392</v>
      </c>
    </row>
    <row r="6519" spans="1:22">
      <c r="A6519">
        <v>6514</v>
      </c>
      <c r="B6519" s="155">
        <f t="shared" si="1020"/>
        <v>41546</v>
      </c>
      <c r="C6519" s="148">
        <f t="shared" si="1011"/>
        <v>2013</v>
      </c>
      <c r="D6519" s="148">
        <f t="shared" si="1012"/>
        <v>9</v>
      </c>
      <c r="E6519" s="152">
        <v>10</v>
      </c>
      <c r="F6519" s="153">
        <v>0</v>
      </c>
      <c r="G6519" s="154">
        <v>481.40800000000002</v>
      </c>
      <c r="H6519" s="154">
        <v>0</v>
      </c>
      <c r="I6519" s="154">
        <v>878.37699999999995</v>
      </c>
      <c r="J6519" s="151">
        <v>0</v>
      </c>
      <c r="K6519" s="149">
        <f t="shared" si="1013"/>
        <v>1359.7849999999999</v>
      </c>
      <c r="L6519" s="148">
        <v>0</v>
      </c>
      <c r="M6519" s="148">
        <v>141.76499999999999</v>
      </c>
      <c r="N6519" s="148">
        <v>0</v>
      </c>
      <c r="O6519" s="148">
        <v>200.12100000000001</v>
      </c>
      <c r="P6519" s="148">
        <v>0</v>
      </c>
      <c r="Q6519" s="21">
        <f t="shared" si="1014"/>
        <v>0</v>
      </c>
      <c r="R6519" s="21">
        <f t="shared" si="1015"/>
        <v>453.22270499999996</v>
      </c>
      <c r="S6519" s="21">
        <f t="shared" si="1016"/>
        <v>0</v>
      </c>
      <c r="T6519" s="21">
        <f t="shared" si="1017"/>
        <v>635.58429600000011</v>
      </c>
      <c r="U6519" s="22">
        <f t="shared" si="1018"/>
        <v>1088.8070010000001</v>
      </c>
      <c r="V6519" s="39">
        <f t="shared" si="1019"/>
        <v>0.80071996749486152</v>
      </c>
    </row>
    <row r="6520" spans="1:22">
      <c r="A6520">
        <v>6515</v>
      </c>
      <c r="B6520" s="155">
        <f t="shared" si="1020"/>
        <v>41546</v>
      </c>
      <c r="C6520" s="148">
        <f t="shared" si="1011"/>
        <v>2013</v>
      </c>
      <c r="D6520" s="148">
        <f t="shared" si="1012"/>
        <v>9</v>
      </c>
      <c r="E6520" s="152">
        <v>11</v>
      </c>
      <c r="F6520" s="153">
        <v>0</v>
      </c>
      <c r="G6520" s="154">
        <v>484.34300000000002</v>
      </c>
      <c r="H6520" s="154">
        <v>0</v>
      </c>
      <c r="I6520" s="154">
        <v>896.24199999999996</v>
      </c>
      <c r="J6520" s="151">
        <v>0</v>
      </c>
      <c r="K6520" s="149">
        <f t="shared" si="1013"/>
        <v>1380.585</v>
      </c>
      <c r="L6520" s="148">
        <v>0</v>
      </c>
      <c r="M6520" s="148">
        <v>142.18899999999999</v>
      </c>
      <c r="N6520" s="148">
        <v>0</v>
      </c>
      <c r="O6520" s="148">
        <v>204.62799999999999</v>
      </c>
      <c r="P6520" s="148">
        <v>0</v>
      </c>
      <c r="Q6520" s="21">
        <f t="shared" si="1014"/>
        <v>0</v>
      </c>
      <c r="R6520" s="21">
        <f t="shared" si="1015"/>
        <v>454.57823300000001</v>
      </c>
      <c r="S6520" s="21">
        <f t="shared" si="1016"/>
        <v>0</v>
      </c>
      <c r="T6520" s="21">
        <f t="shared" si="1017"/>
        <v>649.89852799999994</v>
      </c>
      <c r="U6520" s="22">
        <f t="shared" si="1018"/>
        <v>1104.4767609999999</v>
      </c>
      <c r="V6520" s="39">
        <f t="shared" si="1019"/>
        <v>0.80000634586063146</v>
      </c>
    </row>
    <row r="6521" spans="1:22">
      <c r="A6521">
        <v>6516</v>
      </c>
      <c r="B6521" s="155">
        <f t="shared" si="1020"/>
        <v>41546</v>
      </c>
      <c r="C6521" s="148">
        <f t="shared" si="1011"/>
        <v>2013</v>
      </c>
      <c r="D6521" s="148">
        <f t="shared" si="1012"/>
        <v>9</v>
      </c>
      <c r="E6521" s="152">
        <v>12</v>
      </c>
      <c r="F6521" s="153">
        <v>0</v>
      </c>
      <c r="G6521" s="154">
        <v>484.93400000000003</v>
      </c>
      <c r="H6521" s="154">
        <v>0</v>
      </c>
      <c r="I6521" s="154">
        <v>897.20899999999995</v>
      </c>
      <c r="J6521" s="151">
        <v>0</v>
      </c>
      <c r="K6521" s="149">
        <f t="shared" si="1013"/>
        <v>1382.143</v>
      </c>
      <c r="L6521" s="148">
        <v>0</v>
      </c>
      <c r="M6521" s="148">
        <v>142.328</v>
      </c>
      <c r="N6521" s="148">
        <v>0</v>
      </c>
      <c r="O6521" s="148">
        <v>204.74600000000001</v>
      </c>
      <c r="P6521" s="148">
        <v>0</v>
      </c>
      <c r="Q6521" s="21">
        <f t="shared" si="1014"/>
        <v>0</v>
      </c>
      <c r="R6521" s="21">
        <f t="shared" si="1015"/>
        <v>455.02261600000003</v>
      </c>
      <c r="S6521" s="21">
        <f t="shared" si="1016"/>
        <v>0</v>
      </c>
      <c r="T6521" s="21">
        <f t="shared" si="1017"/>
        <v>650.27329600000007</v>
      </c>
      <c r="U6521" s="22">
        <f t="shared" si="1018"/>
        <v>1105.295912</v>
      </c>
      <c r="V6521" s="39">
        <f t="shared" si="1019"/>
        <v>0.79969721801579141</v>
      </c>
    </row>
    <row r="6522" spans="1:22">
      <c r="A6522">
        <v>6517</v>
      </c>
      <c r="B6522" s="155">
        <f t="shared" si="1020"/>
        <v>41546</v>
      </c>
      <c r="C6522" s="148">
        <f t="shared" si="1011"/>
        <v>2013</v>
      </c>
      <c r="D6522" s="148">
        <f t="shared" si="1012"/>
        <v>9</v>
      </c>
      <c r="E6522" s="152">
        <v>13</v>
      </c>
      <c r="F6522" s="153">
        <v>0</v>
      </c>
      <c r="G6522" s="154">
        <v>484.03800000000001</v>
      </c>
      <c r="H6522" s="154">
        <v>0</v>
      </c>
      <c r="I6522" s="154">
        <v>896.78399999999999</v>
      </c>
      <c r="J6522" s="151">
        <v>0</v>
      </c>
      <c r="K6522" s="149">
        <f t="shared" si="1013"/>
        <v>1380.8220000000001</v>
      </c>
      <c r="L6522" s="148">
        <v>0</v>
      </c>
      <c r="M6522" s="148">
        <v>142.33600000000001</v>
      </c>
      <c r="N6522" s="148">
        <v>0</v>
      </c>
      <c r="O6522" s="148">
        <v>206.572</v>
      </c>
      <c r="P6522" s="148">
        <v>0</v>
      </c>
      <c r="Q6522" s="21">
        <f t="shared" si="1014"/>
        <v>0</v>
      </c>
      <c r="R6522" s="21">
        <f t="shared" si="1015"/>
        <v>455.04819200000003</v>
      </c>
      <c r="S6522" s="21">
        <f t="shared" si="1016"/>
        <v>0</v>
      </c>
      <c r="T6522" s="21">
        <f t="shared" si="1017"/>
        <v>656.07267200000001</v>
      </c>
      <c r="U6522" s="22">
        <f t="shared" si="1018"/>
        <v>1111.120864</v>
      </c>
      <c r="V6522" s="39">
        <f t="shared" si="1019"/>
        <v>0.80468073654678152</v>
      </c>
    </row>
    <row r="6523" spans="1:22">
      <c r="A6523">
        <v>6518</v>
      </c>
      <c r="B6523" s="155">
        <f t="shared" si="1020"/>
        <v>41546</v>
      </c>
      <c r="C6523" s="148">
        <f t="shared" si="1011"/>
        <v>2013</v>
      </c>
      <c r="D6523" s="148">
        <f t="shared" si="1012"/>
        <v>9</v>
      </c>
      <c r="E6523" s="152">
        <v>14</v>
      </c>
      <c r="F6523" s="153">
        <v>0</v>
      </c>
      <c r="G6523" s="154">
        <v>486.01100000000002</v>
      </c>
      <c r="H6523" s="154">
        <v>0</v>
      </c>
      <c r="I6523" s="154">
        <v>897.53599999999994</v>
      </c>
      <c r="J6523" s="151">
        <v>0</v>
      </c>
      <c r="K6523" s="149">
        <f t="shared" si="1013"/>
        <v>1383.547</v>
      </c>
      <c r="L6523" s="148">
        <v>0</v>
      </c>
      <c r="M6523" s="148">
        <v>142.72300000000001</v>
      </c>
      <c r="N6523" s="148">
        <v>0</v>
      </c>
      <c r="O6523" s="148">
        <v>206.03299999999999</v>
      </c>
      <c r="P6523" s="148">
        <v>0</v>
      </c>
      <c r="Q6523" s="21">
        <f t="shared" si="1014"/>
        <v>0</v>
      </c>
      <c r="R6523" s="21">
        <f t="shared" si="1015"/>
        <v>456.28543100000007</v>
      </c>
      <c r="S6523" s="21">
        <f t="shared" si="1016"/>
        <v>0</v>
      </c>
      <c r="T6523" s="21">
        <f t="shared" si="1017"/>
        <v>654.36080800000002</v>
      </c>
      <c r="U6523" s="22">
        <f t="shared" si="1018"/>
        <v>1110.6462390000002</v>
      </c>
      <c r="V6523" s="39">
        <f t="shared" si="1019"/>
        <v>0.80275280781932246</v>
      </c>
    </row>
    <row r="6524" spans="1:22">
      <c r="A6524">
        <v>6519</v>
      </c>
      <c r="B6524" s="155">
        <f t="shared" si="1020"/>
        <v>41546</v>
      </c>
      <c r="C6524" s="148">
        <f t="shared" si="1011"/>
        <v>2013</v>
      </c>
      <c r="D6524" s="148">
        <f t="shared" si="1012"/>
        <v>9</v>
      </c>
      <c r="E6524" s="152">
        <v>15</v>
      </c>
      <c r="F6524" s="153">
        <v>0</v>
      </c>
      <c r="G6524" s="154">
        <v>479.25099999999998</v>
      </c>
      <c r="H6524" s="154">
        <v>0</v>
      </c>
      <c r="I6524" s="154">
        <v>901.64200000000005</v>
      </c>
      <c r="J6524" s="151">
        <v>0</v>
      </c>
      <c r="K6524" s="149">
        <f t="shared" si="1013"/>
        <v>1380.893</v>
      </c>
      <c r="L6524" s="148">
        <v>0</v>
      </c>
      <c r="M6524" s="148">
        <v>141.07900000000001</v>
      </c>
      <c r="N6524" s="148">
        <v>0</v>
      </c>
      <c r="O6524" s="148">
        <v>208.53200000000001</v>
      </c>
      <c r="P6524" s="148">
        <v>0</v>
      </c>
      <c r="Q6524" s="21">
        <f t="shared" si="1014"/>
        <v>0</v>
      </c>
      <c r="R6524" s="21">
        <f t="shared" si="1015"/>
        <v>451.02956300000005</v>
      </c>
      <c r="S6524" s="21">
        <f t="shared" si="1016"/>
        <v>0</v>
      </c>
      <c r="T6524" s="21">
        <f t="shared" si="1017"/>
        <v>662.29763200000002</v>
      </c>
      <c r="U6524" s="22">
        <f t="shared" si="1018"/>
        <v>1113.3271950000001</v>
      </c>
      <c r="V6524" s="39">
        <f t="shared" si="1019"/>
        <v>0.80623711974787338</v>
      </c>
    </row>
    <row r="6525" spans="1:22">
      <c r="A6525">
        <v>6520</v>
      </c>
      <c r="B6525" s="155">
        <f t="shared" si="1020"/>
        <v>41546</v>
      </c>
      <c r="C6525" s="148">
        <f t="shared" si="1011"/>
        <v>2013</v>
      </c>
      <c r="D6525" s="148">
        <f t="shared" si="1012"/>
        <v>9</v>
      </c>
      <c r="E6525" s="152">
        <v>16</v>
      </c>
      <c r="F6525" s="153">
        <v>0</v>
      </c>
      <c r="G6525" s="154">
        <v>430.29899999999998</v>
      </c>
      <c r="H6525" s="154">
        <v>0</v>
      </c>
      <c r="I6525" s="154">
        <v>897.53099999999995</v>
      </c>
      <c r="J6525" s="151">
        <v>0</v>
      </c>
      <c r="K6525" s="149">
        <f t="shared" si="1013"/>
        <v>1327.83</v>
      </c>
      <c r="L6525" s="148">
        <v>0</v>
      </c>
      <c r="M6525" s="148">
        <v>128.011</v>
      </c>
      <c r="N6525" s="148">
        <v>0</v>
      </c>
      <c r="O6525" s="148">
        <v>207.059</v>
      </c>
      <c r="P6525" s="148">
        <v>0</v>
      </c>
      <c r="Q6525" s="21">
        <f t="shared" si="1014"/>
        <v>0</v>
      </c>
      <c r="R6525" s="21">
        <f t="shared" si="1015"/>
        <v>409.25116700000001</v>
      </c>
      <c r="S6525" s="21">
        <f t="shared" si="1016"/>
        <v>0</v>
      </c>
      <c r="T6525" s="21">
        <f t="shared" si="1017"/>
        <v>657.61938399999997</v>
      </c>
      <c r="U6525" s="22">
        <f t="shared" si="1018"/>
        <v>1066.870551</v>
      </c>
      <c r="V6525" s="39">
        <f t="shared" si="1019"/>
        <v>0.80346923250717339</v>
      </c>
    </row>
    <row r="6526" spans="1:22">
      <c r="A6526">
        <v>6521</v>
      </c>
      <c r="B6526" s="155">
        <f t="shared" si="1020"/>
        <v>41546</v>
      </c>
      <c r="C6526" s="148">
        <f t="shared" si="1011"/>
        <v>2013</v>
      </c>
      <c r="D6526" s="148">
        <f t="shared" si="1012"/>
        <v>9</v>
      </c>
      <c r="E6526" s="152">
        <v>17</v>
      </c>
      <c r="F6526" s="153">
        <v>0</v>
      </c>
      <c r="G6526" s="154">
        <v>431.32799999999997</v>
      </c>
      <c r="H6526" s="154">
        <v>0</v>
      </c>
      <c r="I6526" s="154">
        <v>894.22500000000002</v>
      </c>
      <c r="J6526" s="151">
        <v>0</v>
      </c>
      <c r="K6526" s="149">
        <f t="shared" si="1013"/>
        <v>1325.5529999999999</v>
      </c>
      <c r="L6526" s="148">
        <v>0</v>
      </c>
      <c r="M6526" s="148">
        <v>128.31200000000001</v>
      </c>
      <c r="N6526" s="148">
        <v>0</v>
      </c>
      <c r="O6526" s="148">
        <v>204.31100000000001</v>
      </c>
      <c r="P6526" s="148">
        <v>0</v>
      </c>
      <c r="Q6526" s="21">
        <f t="shared" si="1014"/>
        <v>0</v>
      </c>
      <c r="R6526" s="21">
        <f t="shared" si="1015"/>
        <v>410.21346400000004</v>
      </c>
      <c r="S6526" s="21">
        <f t="shared" si="1016"/>
        <v>0</v>
      </c>
      <c r="T6526" s="21">
        <f t="shared" si="1017"/>
        <v>648.89173600000004</v>
      </c>
      <c r="U6526" s="22">
        <f t="shared" si="1018"/>
        <v>1059.1052</v>
      </c>
      <c r="V6526" s="39">
        <f t="shared" si="1019"/>
        <v>0.79899121347845015</v>
      </c>
    </row>
    <row r="6527" spans="1:22">
      <c r="A6527">
        <v>6522</v>
      </c>
      <c r="B6527" s="155">
        <f t="shared" si="1020"/>
        <v>41546</v>
      </c>
      <c r="C6527" s="148">
        <f t="shared" si="1011"/>
        <v>2013</v>
      </c>
      <c r="D6527" s="148">
        <f t="shared" si="1012"/>
        <v>9</v>
      </c>
      <c r="E6527" s="152">
        <v>18</v>
      </c>
      <c r="F6527" s="153">
        <v>0</v>
      </c>
      <c r="G6527" s="154">
        <v>431.161</v>
      </c>
      <c r="H6527" s="154">
        <v>0</v>
      </c>
      <c r="I6527" s="154">
        <v>895.67600000000004</v>
      </c>
      <c r="J6527" s="151">
        <v>0</v>
      </c>
      <c r="K6527" s="149">
        <f t="shared" si="1013"/>
        <v>1326.837</v>
      </c>
      <c r="L6527" s="148">
        <v>0</v>
      </c>
      <c r="M6527" s="148">
        <v>128.131</v>
      </c>
      <c r="N6527" s="148">
        <v>0</v>
      </c>
      <c r="O6527" s="148">
        <v>205.767</v>
      </c>
      <c r="P6527" s="148">
        <v>0</v>
      </c>
      <c r="Q6527" s="21">
        <f t="shared" si="1014"/>
        <v>0</v>
      </c>
      <c r="R6527" s="21">
        <f t="shared" si="1015"/>
        <v>409.63480700000002</v>
      </c>
      <c r="S6527" s="21">
        <f t="shared" si="1016"/>
        <v>0</v>
      </c>
      <c r="T6527" s="21">
        <f t="shared" si="1017"/>
        <v>653.51599199999998</v>
      </c>
      <c r="U6527" s="22">
        <f t="shared" si="1018"/>
        <v>1063.150799</v>
      </c>
      <c r="V6527" s="39">
        <f t="shared" si="1019"/>
        <v>0.80126707274518272</v>
      </c>
    </row>
    <row r="6528" spans="1:22">
      <c r="A6528">
        <v>6523</v>
      </c>
      <c r="B6528" s="155">
        <f t="shared" si="1020"/>
        <v>41546</v>
      </c>
      <c r="C6528" s="148">
        <f t="shared" si="1011"/>
        <v>2013</v>
      </c>
      <c r="D6528" s="148">
        <f t="shared" si="1012"/>
        <v>9</v>
      </c>
      <c r="E6528" s="152">
        <v>19</v>
      </c>
      <c r="F6528" s="153">
        <v>0</v>
      </c>
      <c r="G6528" s="154">
        <v>425.13400000000001</v>
      </c>
      <c r="H6528" s="154">
        <v>0</v>
      </c>
      <c r="I6528" s="154">
        <v>996.35299999999995</v>
      </c>
      <c r="J6528" s="151">
        <v>0</v>
      </c>
      <c r="K6528" s="149">
        <f t="shared" si="1013"/>
        <v>1421.4870000000001</v>
      </c>
      <c r="L6528" s="148">
        <v>0</v>
      </c>
      <c r="M6528" s="148">
        <v>126.79600000000001</v>
      </c>
      <c r="N6528" s="148">
        <v>0</v>
      </c>
      <c r="O6528" s="148">
        <v>226.982</v>
      </c>
      <c r="P6528" s="148">
        <v>0</v>
      </c>
      <c r="Q6528" s="21">
        <f t="shared" si="1014"/>
        <v>0</v>
      </c>
      <c r="R6528" s="21">
        <f t="shared" si="1015"/>
        <v>405.36681200000004</v>
      </c>
      <c r="S6528" s="21">
        <f t="shared" si="1016"/>
        <v>0</v>
      </c>
      <c r="T6528" s="21">
        <f t="shared" si="1017"/>
        <v>720.89483200000006</v>
      </c>
      <c r="U6528" s="22">
        <f t="shared" si="1018"/>
        <v>1126.2616440000002</v>
      </c>
      <c r="V6528" s="39">
        <f t="shared" si="1019"/>
        <v>0.79231230676045583</v>
      </c>
    </row>
    <row r="6529" spans="1:22">
      <c r="A6529">
        <v>6524</v>
      </c>
      <c r="B6529" s="155">
        <f t="shared" si="1020"/>
        <v>41546</v>
      </c>
      <c r="C6529" s="148">
        <f t="shared" si="1011"/>
        <v>2013</v>
      </c>
      <c r="D6529" s="148">
        <f t="shared" si="1012"/>
        <v>9</v>
      </c>
      <c r="E6529" s="152">
        <v>20</v>
      </c>
      <c r="F6529" s="153">
        <v>0</v>
      </c>
      <c r="G6529" s="154">
        <v>499.81299999999999</v>
      </c>
      <c r="H6529" s="154">
        <v>0</v>
      </c>
      <c r="I6529" s="154">
        <v>1093.1289999999999</v>
      </c>
      <c r="J6529" s="151">
        <v>0</v>
      </c>
      <c r="K6529" s="149">
        <f t="shared" si="1013"/>
        <v>1592.942</v>
      </c>
      <c r="L6529" s="148">
        <v>0</v>
      </c>
      <c r="M6529" s="148">
        <v>146.87700000000001</v>
      </c>
      <c r="N6529" s="148">
        <v>0</v>
      </c>
      <c r="O6529" s="148">
        <v>237.23099999999999</v>
      </c>
      <c r="P6529" s="148">
        <v>0</v>
      </c>
      <c r="Q6529" s="21">
        <f t="shared" si="1014"/>
        <v>0</v>
      </c>
      <c r="R6529" s="21">
        <f t="shared" si="1015"/>
        <v>469.56576900000005</v>
      </c>
      <c r="S6529" s="21">
        <f t="shared" si="1016"/>
        <v>0</v>
      </c>
      <c r="T6529" s="21">
        <f t="shared" si="1017"/>
        <v>753.44565599999999</v>
      </c>
      <c r="U6529" s="22">
        <f t="shared" si="1018"/>
        <v>1223.0114250000001</v>
      </c>
      <c r="V6529" s="39">
        <f t="shared" si="1019"/>
        <v>0.76776896145622386</v>
      </c>
    </row>
    <row r="6530" spans="1:22">
      <c r="A6530">
        <v>6525</v>
      </c>
      <c r="B6530" s="155">
        <f t="shared" si="1020"/>
        <v>41546</v>
      </c>
      <c r="C6530" s="148">
        <f t="shared" si="1011"/>
        <v>2013</v>
      </c>
      <c r="D6530" s="148">
        <f t="shared" si="1012"/>
        <v>9</v>
      </c>
      <c r="E6530" s="152">
        <v>21</v>
      </c>
      <c r="F6530" s="153">
        <v>0</v>
      </c>
      <c r="G6530" s="154">
        <v>498.54300000000001</v>
      </c>
      <c r="H6530" s="154">
        <v>0</v>
      </c>
      <c r="I6530" s="154">
        <v>1190.221</v>
      </c>
      <c r="J6530" s="151">
        <v>0</v>
      </c>
      <c r="K6530" s="149">
        <f t="shared" si="1013"/>
        <v>1688.7640000000001</v>
      </c>
      <c r="L6530" s="148">
        <v>0</v>
      </c>
      <c r="M6530" s="148">
        <v>146.53299999999999</v>
      </c>
      <c r="N6530" s="148">
        <v>0</v>
      </c>
      <c r="O6530" s="148">
        <v>258.07499999999999</v>
      </c>
      <c r="P6530" s="148">
        <v>0</v>
      </c>
      <c r="Q6530" s="21">
        <f t="shared" si="1014"/>
        <v>0</v>
      </c>
      <c r="R6530" s="21">
        <f t="shared" si="1015"/>
        <v>468.46600099999995</v>
      </c>
      <c r="S6530" s="21">
        <f t="shared" si="1016"/>
        <v>0</v>
      </c>
      <c r="T6530" s="21">
        <f t="shared" si="1017"/>
        <v>819.64620000000002</v>
      </c>
      <c r="U6530" s="22">
        <f t="shared" si="1018"/>
        <v>1288.1122009999999</v>
      </c>
      <c r="V6530" s="39">
        <f t="shared" si="1019"/>
        <v>0.76275441743192052</v>
      </c>
    </row>
    <row r="6531" spans="1:22">
      <c r="A6531">
        <v>6526</v>
      </c>
      <c r="B6531" s="155">
        <f t="shared" si="1020"/>
        <v>41546</v>
      </c>
      <c r="C6531" s="148">
        <f t="shared" si="1011"/>
        <v>2013</v>
      </c>
      <c r="D6531" s="148">
        <f t="shared" si="1012"/>
        <v>9</v>
      </c>
      <c r="E6531" s="152">
        <v>22</v>
      </c>
      <c r="F6531" s="153">
        <v>0</v>
      </c>
      <c r="G6531" s="154">
        <v>498.63299999999998</v>
      </c>
      <c r="H6531" s="154">
        <v>0</v>
      </c>
      <c r="I6531" s="154">
        <v>1196.2529999999999</v>
      </c>
      <c r="J6531" s="151">
        <v>0</v>
      </c>
      <c r="K6531" s="149">
        <f t="shared" si="1013"/>
        <v>1694.886</v>
      </c>
      <c r="L6531" s="148">
        <v>0</v>
      </c>
      <c r="M6531" s="148">
        <v>146.607</v>
      </c>
      <c r="N6531" s="148">
        <v>0</v>
      </c>
      <c r="O6531" s="148">
        <v>259.358</v>
      </c>
      <c r="P6531" s="148">
        <v>0</v>
      </c>
      <c r="Q6531" s="21">
        <f t="shared" si="1014"/>
        <v>0</v>
      </c>
      <c r="R6531" s="21">
        <f t="shared" si="1015"/>
        <v>468.70257900000001</v>
      </c>
      <c r="S6531" s="21">
        <f t="shared" si="1016"/>
        <v>0</v>
      </c>
      <c r="T6531" s="21">
        <f t="shared" si="1017"/>
        <v>823.7210080000001</v>
      </c>
      <c r="U6531" s="22">
        <f t="shared" si="1018"/>
        <v>1292.4235870000002</v>
      </c>
      <c r="V6531" s="39">
        <f t="shared" si="1019"/>
        <v>0.76254307782352337</v>
      </c>
    </row>
    <row r="6532" spans="1:22">
      <c r="A6532">
        <v>6527</v>
      </c>
      <c r="B6532" s="155">
        <f t="shared" si="1020"/>
        <v>41546</v>
      </c>
      <c r="C6532" s="148">
        <f t="shared" si="1011"/>
        <v>2013</v>
      </c>
      <c r="D6532" s="148">
        <f t="shared" si="1012"/>
        <v>9</v>
      </c>
      <c r="E6532" s="152">
        <v>23</v>
      </c>
      <c r="F6532" s="153">
        <v>0</v>
      </c>
      <c r="G6532" s="154">
        <v>499.10399999999998</v>
      </c>
      <c r="H6532" s="154">
        <v>0</v>
      </c>
      <c r="I6532" s="154">
        <v>1163.403</v>
      </c>
      <c r="J6532" s="151">
        <v>0</v>
      </c>
      <c r="K6532" s="149">
        <f t="shared" si="1013"/>
        <v>1662.5070000000001</v>
      </c>
      <c r="L6532" s="148">
        <v>0</v>
      </c>
      <c r="M6532" s="148">
        <v>146.66900000000001</v>
      </c>
      <c r="N6532" s="148">
        <v>0</v>
      </c>
      <c r="O6532" s="148">
        <v>252.517</v>
      </c>
      <c r="P6532" s="148">
        <v>0</v>
      </c>
      <c r="Q6532" s="21">
        <f t="shared" si="1014"/>
        <v>0</v>
      </c>
      <c r="R6532" s="21">
        <f t="shared" si="1015"/>
        <v>468.90079300000002</v>
      </c>
      <c r="S6532" s="21">
        <f t="shared" si="1016"/>
        <v>0</v>
      </c>
      <c r="T6532" s="21">
        <f t="shared" si="1017"/>
        <v>801.99399200000005</v>
      </c>
      <c r="U6532" s="22">
        <f t="shared" si="1018"/>
        <v>1270.894785</v>
      </c>
      <c r="V6532" s="39">
        <f t="shared" si="1019"/>
        <v>0.76444477226261298</v>
      </c>
    </row>
    <row r="6533" spans="1:22">
      <c r="A6533">
        <v>6528</v>
      </c>
      <c r="B6533" s="155">
        <f t="shared" si="1020"/>
        <v>41546</v>
      </c>
      <c r="C6533" s="148">
        <f t="shared" si="1011"/>
        <v>2013</v>
      </c>
      <c r="D6533" s="148">
        <f t="shared" si="1012"/>
        <v>9</v>
      </c>
      <c r="E6533" s="152">
        <v>24</v>
      </c>
      <c r="F6533" s="153">
        <v>0</v>
      </c>
      <c r="G6533" s="154">
        <v>596.90499999999997</v>
      </c>
      <c r="H6533" s="154">
        <v>0</v>
      </c>
      <c r="I6533" s="154">
        <v>945.36699999999996</v>
      </c>
      <c r="J6533" s="151">
        <v>0</v>
      </c>
      <c r="K6533" s="149">
        <f t="shared" si="1013"/>
        <v>1542.2719999999999</v>
      </c>
      <c r="L6533" s="148">
        <v>0</v>
      </c>
      <c r="M6533" s="148">
        <v>170.88200000000001</v>
      </c>
      <c r="N6533" s="148">
        <v>0</v>
      </c>
      <c r="O6533" s="148">
        <v>212.14699999999999</v>
      </c>
      <c r="P6533" s="148">
        <v>0</v>
      </c>
      <c r="Q6533" s="21">
        <f t="shared" si="1014"/>
        <v>0</v>
      </c>
      <c r="R6533" s="21">
        <f t="shared" si="1015"/>
        <v>546.309754</v>
      </c>
      <c r="S6533" s="21">
        <f t="shared" si="1016"/>
        <v>0</v>
      </c>
      <c r="T6533" s="21">
        <f t="shared" si="1017"/>
        <v>673.77887199999998</v>
      </c>
      <c r="U6533" s="22">
        <f t="shared" si="1018"/>
        <v>1220.088626</v>
      </c>
      <c r="V6533" s="39">
        <f t="shared" si="1019"/>
        <v>0.79109821484148068</v>
      </c>
    </row>
    <row r="6534" spans="1:22">
      <c r="A6534">
        <v>6529</v>
      </c>
      <c r="B6534" s="155">
        <f t="shared" si="1020"/>
        <v>41547</v>
      </c>
      <c r="C6534" s="148">
        <f t="shared" si="1011"/>
        <v>2013</v>
      </c>
      <c r="D6534" s="148">
        <f t="shared" si="1012"/>
        <v>9</v>
      </c>
      <c r="E6534" s="152">
        <v>1</v>
      </c>
      <c r="F6534" s="153">
        <v>0</v>
      </c>
      <c r="G6534" s="154">
        <v>714.75</v>
      </c>
      <c r="H6534" s="154">
        <v>0</v>
      </c>
      <c r="I6534" s="154">
        <v>842.10900000000004</v>
      </c>
      <c r="J6534" s="151">
        <v>0</v>
      </c>
      <c r="K6534" s="149">
        <f t="shared" si="1013"/>
        <v>1556.8589999999999</v>
      </c>
      <c r="L6534" s="148">
        <v>0</v>
      </c>
      <c r="M6534" s="148">
        <v>202.578</v>
      </c>
      <c r="N6534" s="148">
        <v>0</v>
      </c>
      <c r="O6534" s="148">
        <v>187.05799999999999</v>
      </c>
      <c r="P6534" s="148">
        <v>0</v>
      </c>
      <c r="Q6534" s="21">
        <f t="shared" si="1014"/>
        <v>0</v>
      </c>
      <c r="R6534" s="21">
        <f t="shared" si="1015"/>
        <v>647.64186600000005</v>
      </c>
      <c r="S6534" s="21">
        <f t="shared" si="1016"/>
        <v>0</v>
      </c>
      <c r="T6534" s="21">
        <f t="shared" si="1017"/>
        <v>594.09620800000005</v>
      </c>
      <c r="U6534" s="22">
        <f t="shared" si="1018"/>
        <v>1241.7380740000001</v>
      </c>
      <c r="V6534" s="39">
        <f t="shared" si="1019"/>
        <v>0.79759186541620031</v>
      </c>
    </row>
    <row r="6535" spans="1:22">
      <c r="A6535">
        <v>6530</v>
      </c>
      <c r="B6535" s="155">
        <f t="shared" si="1020"/>
        <v>41547</v>
      </c>
      <c r="C6535" s="148">
        <f t="shared" ref="C6535:C6598" si="1021">YEAR(B6535)</f>
        <v>2013</v>
      </c>
      <c r="D6535" s="148">
        <f t="shared" ref="D6535:D6598" si="1022">MONTH(B6535)</f>
        <v>9</v>
      </c>
      <c r="E6535" s="152">
        <v>2</v>
      </c>
      <c r="F6535" s="153">
        <v>0</v>
      </c>
      <c r="G6535" s="154">
        <v>471.78500000000003</v>
      </c>
      <c r="H6535" s="154">
        <v>0</v>
      </c>
      <c r="I6535" s="154">
        <v>812.30700000000002</v>
      </c>
      <c r="J6535" s="151">
        <v>0</v>
      </c>
      <c r="K6535" s="149">
        <f t="shared" ref="K6535:K6598" si="1023">SUM(F6535:J6535)</f>
        <v>1284.0920000000001</v>
      </c>
      <c r="L6535" s="148">
        <v>0</v>
      </c>
      <c r="M6535" s="148">
        <v>138.79300000000001</v>
      </c>
      <c r="N6535" s="148">
        <v>0</v>
      </c>
      <c r="O6535" s="148">
        <v>180.185</v>
      </c>
      <c r="P6535" s="148">
        <v>0</v>
      </c>
      <c r="Q6535" s="21">
        <f t="shared" ref="Q6535:Q6598" si="1024">+$Q$2*L6535</f>
        <v>0</v>
      </c>
      <c r="R6535" s="21">
        <f t="shared" ref="R6535:R6598" si="1025">+$R$2*M6535</f>
        <v>443.72122100000001</v>
      </c>
      <c r="S6535" s="21">
        <f t="shared" ref="S6535:S6598" si="1026">+$S$2*N6535</f>
        <v>0</v>
      </c>
      <c r="T6535" s="21">
        <f t="shared" ref="T6535:T6598" si="1027">+$T$2*O6535</f>
        <v>572.26756</v>
      </c>
      <c r="U6535" s="22">
        <f t="shared" ref="U6535:U6598" si="1028">SUM(Q6535:T6535)</f>
        <v>1015.988781</v>
      </c>
      <c r="V6535" s="39">
        <f t="shared" ref="V6535:V6598" si="1029">+U6535/K6535</f>
        <v>0.79121182983773741</v>
      </c>
    </row>
    <row r="6536" spans="1:22">
      <c r="A6536">
        <v>6531</v>
      </c>
      <c r="B6536" s="155">
        <f t="shared" si="1020"/>
        <v>41547</v>
      </c>
      <c r="C6536" s="148">
        <f t="shared" si="1021"/>
        <v>2013</v>
      </c>
      <c r="D6536" s="148">
        <f t="shared" si="1022"/>
        <v>9</v>
      </c>
      <c r="E6536" s="152">
        <v>3</v>
      </c>
      <c r="F6536" s="153">
        <v>0</v>
      </c>
      <c r="G6536" s="154">
        <v>471.91899999999998</v>
      </c>
      <c r="H6536" s="154">
        <v>0</v>
      </c>
      <c r="I6536" s="154">
        <v>803.12099999999998</v>
      </c>
      <c r="J6536" s="151">
        <v>0</v>
      </c>
      <c r="K6536" s="149">
        <f t="shared" si="1023"/>
        <v>1275.04</v>
      </c>
      <c r="L6536" s="148">
        <v>0</v>
      </c>
      <c r="M6536" s="148">
        <v>138.74600000000001</v>
      </c>
      <c r="N6536" s="148">
        <v>0</v>
      </c>
      <c r="O6536" s="148">
        <v>177.773</v>
      </c>
      <c r="P6536" s="148">
        <v>0</v>
      </c>
      <c r="Q6536" s="21">
        <f t="shared" si="1024"/>
        <v>0</v>
      </c>
      <c r="R6536" s="21">
        <f t="shared" si="1025"/>
        <v>443.57096200000007</v>
      </c>
      <c r="S6536" s="21">
        <f t="shared" si="1026"/>
        <v>0</v>
      </c>
      <c r="T6536" s="21">
        <f t="shared" si="1027"/>
        <v>564.60704799999996</v>
      </c>
      <c r="U6536" s="22">
        <f t="shared" si="1028"/>
        <v>1008.1780100000001</v>
      </c>
      <c r="V6536" s="39">
        <f t="shared" si="1029"/>
        <v>0.79070304461036522</v>
      </c>
    </row>
    <row r="6537" spans="1:22">
      <c r="A6537">
        <v>6532</v>
      </c>
      <c r="B6537" s="155">
        <f t="shared" si="1020"/>
        <v>41547</v>
      </c>
      <c r="C6537" s="148">
        <f t="shared" si="1021"/>
        <v>2013</v>
      </c>
      <c r="D6537" s="148">
        <f t="shared" si="1022"/>
        <v>9</v>
      </c>
      <c r="E6537" s="152">
        <v>4</v>
      </c>
      <c r="F6537" s="153">
        <v>0</v>
      </c>
      <c r="G6537" s="154">
        <v>469.75299999999999</v>
      </c>
      <c r="H6537" s="154">
        <v>0</v>
      </c>
      <c r="I6537" s="154">
        <v>801.39</v>
      </c>
      <c r="J6537" s="151">
        <v>0</v>
      </c>
      <c r="K6537" s="149">
        <f t="shared" si="1023"/>
        <v>1271.143</v>
      </c>
      <c r="L6537" s="148">
        <v>0</v>
      </c>
      <c r="M6537" s="148">
        <v>138.06800000000001</v>
      </c>
      <c r="N6537" s="148">
        <v>0</v>
      </c>
      <c r="O6537" s="148">
        <v>177.25299999999999</v>
      </c>
      <c r="P6537" s="148">
        <v>0</v>
      </c>
      <c r="Q6537" s="21">
        <f t="shared" si="1024"/>
        <v>0</v>
      </c>
      <c r="R6537" s="21">
        <f t="shared" si="1025"/>
        <v>441.40339600000004</v>
      </c>
      <c r="S6537" s="21">
        <f t="shared" si="1026"/>
        <v>0</v>
      </c>
      <c r="T6537" s="21">
        <f t="shared" si="1027"/>
        <v>562.95552799999996</v>
      </c>
      <c r="U6537" s="22">
        <f t="shared" si="1028"/>
        <v>1004.358924</v>
      </c>
      <c r="V6537" s="39">
        <f t="shared" si="1029"/>
        <v>0.79012268800599139</v>
      </c>
    </row>
    <row r="6538" spans="1:22">
      <c r="A6538">
        <v>6533</v>
      </c>
      <c r="B6538" s="155">
        <f t="shared" si="1020"/>
        <v>41547</v>
      </c>
      <c r="C6538" s="148">
        <f t="shared" si="1021"/>
        <v>2013</v>
      </c>
      <c r="D6538" s="148">
        <f t="shared" si="1022"/>
        <v>9</v>
      </c>
      <c r="E6538" s="152">
        <v>5</v>
      </c>
      <c r="F6538" s="153">
        <v>0</v>
      </c>
      <c r="G6538" s="154">
        <v>468.51900000000001</v>
      </c>
      <c r="H6538" s="154">
        <v>0</v>
      </c>
      <c r="I6538" s="154">
        <v>798.26099999999997</v>
      </c>
      <c r="J6538" s="151">
        <v>0</v>
      </c>
      <c r="K6538" s="149">
        <f t="shared" si="1023"/>
        <v>1266.78</v>
      </c>
      <c r="L6538" s="148">
        <v>0</v>
      </c>
      <c r="M6538" s="148">
        <v>137.97999999999999</v>
      </c>
      <c r="N6538" s="148">
        <v>0</v>
      </c>
      <c r="O6538" s="148">
        <v>177.51499999999999</v>
      </c>
      <c r="P6538" s="148">
        <v>0</v>
      </c>
      <c r="Q6538" s="21">
        <f t="shared" si="1024"/>
        <v>0</v>
      </c>
      <c r="R6538" s="21">
        <f t="shared" si="1025"/>
        <v>441.12205999999998</v>
      </c>
      <c r="S6538" s="21">
        <f t="shared" si="1026"/>
        <v>0</v>
      </c>
      <c r="T6538" s="21">
        <f t="shared" si="1027"/>
        <v>563.78764000000001</v>
      </c>
      <c r="U6538" s="22">
        <f t="shared" si="1028"/>
        <v>1004.9096999999999</v>
      </c>
      <c r="V6538" s="39">
        <f t="shared" si="1029"/>
        <v>0.79327878558234255</v>
      </c>
    </row>
    <row r="6539" spans="1:22">
      <c r="A6539">
        <v>6534</v>
      </c>
      <c r="B6539" s="155">
        <f t="shared" si="1020"/>
        <v>41547</v>
      </c>
      <c r="C6539" s="148">
        <f t="shared" si="1021"/>
        <v>2013</v>
      </c>
      <c r="D6539" s="148">
        <f t="shared" si="1022"/>
        <v>9</v>
      </c>
      <c r="E6539" s="152">
        <v>6</v>
      </c>
      <c r="F6539" s="153">
        <v>0</v>
      </c>
      <c r="G6539" s="154">
        <v>747.10400000000004</v>
      </c>
      <c r="H6539" s="154">
        <v>0</v>
      </c>
      <c r="I6539" s="154">
        <v>819.87400000000002</v>
      </c>
      <c r="J6539" s="151">
        <v>0</v>
      </c>
      <c r="K6539" s="149">
        <f t="shared" si="1023"/>
        <v>1566.9780000000001</v>
      </c>
      <c r="L6539" s="148">
        <v>0</v>
      </c>
      <c r="M6539" s="148">
        <v>210.047</v>
      </c>
      <c r="N6539" s="148">
        <v>0</v>
      </c>
      <c r="O6539" s="148">
        <v>182.35400000000001</v>
      </c>
      <c r="P6539" s="148">
        <v>0</v>
      </c>
      <c r="Q6539" s="21">
        <f t="shared" si="1024"/>
        <v>0</v>
      </c>
      <c r="R6539" s="21">
        <f t="shared" si="1025"/>
        <v>671.52025900000001</v>
      </c>
      <c r="S6539" s="21">
        <f t="shared" si="1026"/>
        <v>0</v>
      </c>
      <c r="T6539" s="21">
        <f t="shared" si="1027"/>
        <v>579.15630400000009</v>
      </c>
      <c r="U6539" s="22">
        <f t="shared" si="1028"/>
        <v>1250.676563</v>
      </c>
      <c r="V6539" s="39">
        <f t="shared" si="1029"/>
        <v>0.79814557894239735</v>
      </c>
    </row>
    <row r="6540" spans="1:22">
      <c r="A6540">
        <v>6535</v>
      </c>
      <c r="B6540" s="155">
        <f t="shared" si="1020"/>
        <v>41547</v>
      </c>
      <c r="C6540" s="148">
        <f t="shared" si="1021"/>
        <v>2013</v>
      </c>
      <c r="D6540" s="148">
        <f t="shared" si="1022"/>
        <v>9</v>
      </c>
      <c r="E6540" s="152">
        <v>7</v>
      </c>
      <c r="F6540" s="153">
        <v>0</v>
      </c>
      <c r="G6540" s="154">
        <v>747.92499999999995</v>
      </c>
      <c r="H6540" s="154">
        <v>0</v>
      </c>
      <c r="I6540" s="154">
        <v>871.19500000000005</v>
      </c>
      <c r="J6540" s="151">
        <v>0</v>
      </c>
      <c r="K6540" s="149">
        <f t="shared" si="1023"/>
        <v>1619.12</v>
      </c>
      <c r="L6540" s="148">
        <v>0</v>
      </c>
      <c r="M6540" s="148">
        <v>210.28399999999999</v>
      </c>
      <c r="N6540" s="148">
        <v>0</v>
      </c>
      <c r="O6540" s="148">
        <v>196.30500000000001</v>
      </c>
      <c r="P6540" s="148">
        <v>0</v>
      </c>
      <c r="Q6540" s="21">
        <f t="shared" si="1024"/>
        <v>0</v>
      </c>
      <c r="R6540" s="21">
        <f t="shared" si="1025"/>
        <v>672.27794800000004</v>
      </c>
      <c r="S6540" s="21">
        <f t="shared" si="1026"/>
        <v>0</v>
      </c>
      <c r="T6540" s="21">
        <f t="shared" si="1027"/>
        <v>623.46468000000004</v>
      </c>
      <c r="U6540" s="22">
        <f t="shared" si="1028"/>
        <v>1295.742628</v>
      </c>
      <c r="V6540" s="39">
        <f t="shared" si="1029"/>
        <v>0.80027584613864322</v>
      </c>
    </row>
    <row r="6541" spans="1:22">
      <c r="A6541">
        <v>6536</v>
      </c>
      <c r="B6541" s="155">
        <f t="shared" si="1020"/>
        <v>41547</v>
      </c>
      <c r="C6541" s="148">
        <f t="shared" si="1021"/>
        <v>2013</v>
      </c>
      <c r="D6541" s="148">
        <f t="shared" si="1022"/>
        <v>9</v>
      </c>
      <c r="E6541" s="152">
        <v>8</v>
      </c>
      <c r="F6541" s="153">
        <v>0</v>
      </c>
      <c r="G6541" s="154">
        <v>748.56399999999996</v>
      </c>
      <c r="H6541" s="154">
        <v>0</v>
      </c>
      <c r="I6541" s="154">
        <v>894.46100000000001</v>
      </c>
      <c r="J6541" s="151">
        <v>0</v>
      </c>
      <c r="K6541" s="149">
        <f t="shared" si="1023"/>
        <v>1643.0250000000001</v>
      </c>
      <c r="L6541" s="148">
        <v>0</v>
      </c>
      <c r="M6541" s="148">
        <v>210.47800000000001</v>
      </c>
      <c r="N6541" s="148">
        <v>0</v>
      </c>
      <c r="O6541" s="148">
        <v>206.14500000000001</v>
      </c>
      <c r="P6541" s="148">
        <v>0</v>
      </c>
      <c r="Q6541" s="21">
        <f t="shared" si="1024"/>
        <v>0</v>
      </c>
      <c r="R6541" s="21">
        <f t="shared" si="1025"/>
        <v>672.89816600000006</v>
      </c>
      <c r="S6541" s="21">
        <f t="shared" si="1026"/>
        <v>0</v>
      </c>
      <c r="T6541" s="21">
        <f t="shared" si="1027"/>
        <v>654.71652000000006</v>
      </c>
      <c r="U6541" s="22">
        <f t="shared" si="1028"/>
        <v>1327.6146860000001</v>
      </c>
      <c r="V6541" s="39">
        <f t="shared" si="1029"/>
        <v>0.80803072746914995</v>
      </c>
    </row>
    <row r="6542" spans="1:22">
      <c r="A6542">
        <v>6537</v>
      </c>
      <c r="B6542" s="155">
        <f t="shared" si="1020"/>
        <v>41547</v>
      </c>
      <c r="C6542" s="148">
        <f t="shared" si="1021"/>
        <v>2013</v>
      </c>
      <c r="D6542" s="148">
        <f t="shared" si="1022"/>
        <v>9</v>
      </c>
      <c r="E6542" s="152">
        <v>9</v>
      </c>
      <c r="F6542" s="153">
        <v>0</v>
      </c>
      <c r="G6542" s="154">
        <v>751.71699999999998</v>
      </c>
      <c r="H6542" s="154">
        <v>0.33500000000000002</v>
      </c>
      <c r="I6542" s="154">
        <v>941.4</v>
      </c>
      <c r="J6542" s="151">
        <v>0</v>
      </c>
      <c r="K6542" s="149">
        <f t="shared" si="1023"/>
        <v>1693.452</v>
      </c>
      <c r="L6542" s="148">
        <v>0</v>
      </c>
      <c r="M6542" s="148">
        <v>211.101</v>
      </c>
      <c r="N6542" s="148">
        <v>5.6550000000000002</v>
      </c>
      <c r="O6542" s="148">
        <v>219.303</v>
      </c>
      <c r="P6542" s="148">
        <v>0</v>
      </c>
      <c r="Q6542" s="21">
        <f t="shared" si="1024"/>
        <v>0</v>
      </c>
      <c r="R6542" s="21">
        <f t="shared" si="1025"/>
        <v>674.88989700000002</v>
      </c>
      <c r="S6542" s="21">
        <f t="shared" si="1026"/>
        <v>11.032905000000001</v>
      </c>
      <c r="T6542" s="21">
        <f t="shared" si="1027"/>
        <v>696.50632800000005</v>
      </c>
      <c r="U6542" s="22">
        <f t="shared" si="1028"/>
        <v>1382.42913</v>
      </c>
      <c r="V6542" s="39">
        <f t="shared" si="1029"/>
        <v>0.81633794757690203</v>
      </c>
    </row>
    <row r="6543" spans="1:22">
      <c r="A6543">
        <v>6538</v>
      </c>
      <c r="B6543" s="155">
        <f t="shared" si="1020"/>
        <v>41547</v>
      </c>
      <c r="C6543" s="148">
        <f t="shared" si="1021"/>
        <v>2013</v>
      </c>
      <c r="D6543" s="148">
        <f t="shared" si="1022"/>
        <v>9</v>
      </c>
      <c r="E6543" s="152">
        <v>10</v>
      </c>
      <c r="F6543" s="153">
        <v>0</v>
      </c>
      <c r="G6543" s="154">
        <v>762.15200000000004</v>
      </c>
      <c r="H6543" s="154">
        <v>0</v>
      </c>
      <c r="I6543" s="154">
        <v>1088.319</v>
      </c>
      <c r="J6543" s="151">
        <v>0</v>
      </c>
      <c r="K6543" s="149">
        <f t="shared" si="1023"/>
        <v>1850.471</v>
      </c>
      <c r="L6543" s="148">
        <v>0</v>
      </c>
      <c r="M6543" s="148">
        <v>215.48699999999999</v>
      </c>
      <c r="N6543" s="148">
        <v>0</v>
      </c>
      <c r="O6543" s="148">
        <v>254.77</v>
      </c>
      <c r="P6543" s="148">
        <v>0</v>
      </c>
      <c r="Q6543" s="21">
        <f t="shared" si="1024"/>
        <v>0</v>
      </c>
      <c r="R6543" s="21">
        <f t="shared" si="1025"/>
        <v>688.91193899999996</v>
      </c>
      <c r="S6543" s="21">
        <f t="shared" si="1026"/>
        <v>0</v>
      </c>
      <c r="T6543" s="21">
        <f t="shared" si="1027"/>
        <v>809.14952000000005</v>
      </c>
      <c r="U6543" s="22">
        <f t="shared" si="1028"/>
        <v>1498.061459</v>
      </c>
      <c r="V6543" s="39">
        <f t="shared" si="1029"/>
        <v>0.80955684201481681</v>
      </c>
    </row>
    <row r="6544" spans="1:22">
      <c r="A6544">
        <v>6539</v>
      </c>
      <c r="B6544" s="155">
        <f t="shared" si="1020"/>
        <v>41547</v>
      </c>
      <c r="C6544" s="148">
        <f t="shared" si="1021"/>
        <v>2013</v>
      </c>
      <c r="D6544" s="148">
        <f t="shared" si="1022"/>
        <v>9</v>
      </c>
      <c r="E6544" s="152">
        <v>11</v>
      </c>
      <c r="F6544" s="153">
        <v>0</v>
      </c>
      <c r="G6544" s="154">
        <v>768.31600000000003</v>
      </c>
      <c r="H6544" s="154">
        <v>0</v>
      </c>
      <c r="I6544" s="154">
        <v>1174.384</v>
      </c>
      <c r="J6544" s="151">
        <v>0</v>
      </c>
      <c r="K6544" s="149">
        <f t="shared" si="1023"/>
        <v>1942.7</v>
      </c>
      <c r="L6544" s="148">
        <v>0</v>
      </c>
      <c r="M6544" s="148">
        <v>217.30099999999999</v>
      </c>
      <c r="N6544" s="148">
        <v>0</v>
      </c>
      <c r="O6544" s="148">
        <v>273.19900000000001</v>
      </c>
      <c r="P6544" s="148">
        <v>0</v>
      </c>
      <c r="Q6544" s="21">
        <f t="shared" si="1024"/>
        <v>0</v>
      </c>
      <c r="R6544" s="21">
        <f t="shared" si="1025"/>
        <v>694.71129699999995</v>
      </c>
      <c r="S6544" s="21">
        <f t="shared" si="1026"/>
        <v>0</v>
      </c>
      <c r="T6544" s="21">
        <f t="shared" si="1027"/>
        <v>867.68002400000012</v>
      </c>
      <c r="U6544" s="22">
        <f t="shared" si="1028"/>
        <v>1562.3913210000001</v>
      </c>
      <c r="V6544" s="39">
        <f t="shared" si="1029"/>
        <v>0.80423705204097395</v>
      </c>
    </row>
    <row r="6545" spans="1:22">
      <c r="A6545">
        <v>6540</v>
      </c>
      <c r="B6545" s="155">
        <f t="shared" si="1020"/>
        <v>41547</v>
      </c>
      <c r="C6545" s="148">
        <f t="shared" si="1021"/>
        <v>2013</v>
      </c>
      <c r="D6545" s="148">
        <f t="shared" si="1022"/>
        <v>9</v>
      </c>
      <c r="E6545" s="152">
        <v>12</v>
      </c>
      <c r="F6545" s="153">
        <v>0</v>
      </c>
      <c r="G6545" s="154">
        <v>772.81500000000005</v>
      </c>
      <c r="H6545" s="154">
        <v>0</v>
      </c>
      <c r="I6545" s="154">
        <v>1173.4169999999999</v>
      </c>
      <c r="J6545" s="151">
        <v>0</v>
      </c>
      <c r="K6545" s="149">
        <f t="shared" si="1023"/>
        <v>1946.232</v>
      </c>
      <c r="L6545" s="148">
        <v>0</v>
      </c>
      <c r="M6545" s="148">
        <v>218.51499999999999</v>
      </c>
      <c r="N6545" s="148">
        <v>0</v>
      </c>
      <c r="O6545" s="148">
        <v>272.57</v>
      </c>
      <c r="P6545" s="148">
        <v>0</v>
      </c>
      <c r="Q6545" s="21">
        <f t="shared" si="1024"/>
        <v>0</v>
      </c>
      <c r="R6545" s="21">
        <f t="shared" si="1025"/>
        <v>698.59245499999997</v>
      </c>
      <c r="S6545" s="21">
        <f t="shared" si="1026"/>
        <v>0</v>
      </c>
      <c r="T6545" s="21">
        <f t="shared" si="1027"/>
        <v>865.68232</v>
      </c>
      <c r="U6545" s="22">
        <f t="shared" si="1028"/>
        <v>1564.2747749999999</v>
      </c>
      <c r="V6545" s="39">
        <f t="shared" si="1029"/>
        <v>0.80374527548617014</v>
      </c>
    </row>
    <row r="6546" spans="1:22">
      <c r="A6546">
        <v>6541</v>
      </c>
      <c r="B6546" s="155">
        <f t="shared" si="1020"/>
        <v>41547</v>
      </c>
      <c r="C6546" s="148">
        <f t="shared" si="1021"/>
        <v>2013</v>
      </c>
      <c r="D6546" s="148">
        <f t="shared" si="1022"/>
        <v>9</v>
      </c>
      <c r="E6546" s="152">
        <v>13</v>
      </c>
      <c r="F6546" s="153">
        <v>0</v>
      </c>
      <c r="G6546" s="154">
        <v>771.26599999999996</v>
      </c>
      <c r="H6546" s="154">
        <v>0</v>
      </c>
      <c r="I6546" s="154">
        <v>1028.7429999999999</v>
      </c>
      <c r="J6546" s="151">
        <v>0</v>
      </c>
      <c r="K6546" s="149">
        <f t="shared" si="1023"/>
        <v>1800.009</v>
      </c>
      <c r="L6546" s="148">
        <v>0</v>
      </c>
      <c r="M6546" s="148">
        <v>218.898</v>
      </c>
      <c r="N6546" s="148">
        <v>0</v>
      </c>
      <c r="O6546" s="148">
        <v>263.29199999999997</v>
      </c>
      <c r="P6546" s="148">
        <v>0</v>
      </c>
      <c r="Q6546" s="21">
        <f t="shared" si="1024"/>
        <v>0</v>
      </c>
      <c r="R6546" s="21">
        <f t="shared" si="1025"/>
        <v>699.81690600000002</v>
      </c>
      <c r="S6546" s="21">
        <f t="shared" si="1026"/>
        <v>0</v>
      </c>
      <c r="T6546" s="21">
        <f t="shared" si="1027"/>
        <v>836.21539199999995</v>
      </c>
      <c r="U6546" s="22">
        <f t="shared" si="1028"/>
        <v>1536.0322980000001</v>
      </c>
      <c r="V6546" s="39">
        <f t="shared" si="1029"/>
        <v>0.85334700993161705</v>
      </c>
    </row>
    <row r="6547" spans="1:22">
      <c r="A6547">
        <v>6542</v>
      </c>
      <c r="B6547" s="155">
        <f t="shared" si="1020"/>
        <v>41547</v>
      </c>
      <c r="C6547" s="148">
        <f t="shared" si="1021"/>
        <v>2013</v>
      </c>
      <c r="D6547" s="148">
        <f t="shared" si="1022"/>
        <v>9</v>
      </c>
      <c r="E6547" s="152">
        <v>14</v>
      </c>
      <c r="F6547" s="153">
        <v>0</v>
      </c>
      <c r="G6547" s="154">
        <v>774.98699999999997</v>
      </c>
      <c r="H6547" s="154">
        <v>0</v>
      </c>
      <c r="I6547" s="154">
        <v>887.73500000000001</v>
      </c>
      <c r="J6547" s="151">
        <v>0</v>
      </c>
      <c r="K6547" s="149">
        <f t="shared" si="1023"/>
        <v>1662.722</v>
      </c>
      <c r="L6547" s="148">
        <v>0</v>
      </c>
      <c r="M6547" s="148">
        <v>219.102</v>
      </c>
      <c r="N6547" s="148">
        <v>0</v>
      </c>
      <c r="O6547" s="148">
        <v>218.22399999999999</v>
      </c>
      <c r="P6547" s="148">
        <v>0</v>
      </c>
      <c r="Q6547" s="21">
        <f t="shared" si="1024"/>
        <v>0</v>
      </c>
      <c r="R6547" s="21">
        <f t="shared" si="1025"/>
        <v>700.46909400000004</v>
      </c>
      <c r="S6547" s="21">
        <f t="shared" si="1026"/>
        <v>0</v>
      </c>
      <c r="T6547" s="21">
        <f t="shared" si="1027"/>
        <v>693.07942400000002</v>
      </c>
      <c r="U6547" s="22">
        <f t="shared" si="1028"/>
        <v>1393.5485180000001</v>
      </c>
      <c r="V6547" s="39">
        <f t="shared" si="1029"/>
        <v>0.83811275607106905</v>
      </c>
    </row>
    <row r="6548" spans="1:22">
      <c r="A6548">
        <v>6543</v>
      </c>
      <c r="B6548" s="155">
        <f t="shared" si="1020"/>
        <v>41547</v>
      </c>
      <c r="C6548" s="148">
        <f t="shared" si="1021"/>
        <v>2013</v>
      </c>
      <c r="D6548" s="148">
        <f t="shared" si="1022"/>
        <v>9</v>
      </c>
      <c r="E6548" s="152">
        <v>15</v>
      </c>
      <c r="F6548" s="153">
        <v>0</v>
      </c>
      <c r="G6548" s="154">
        <v>795.60400000000004</v>
      </c>
      <c r="H6548" s="154">
        <v>0</v>
      </c>
      <c r="I6548" s="154">
        <v>919.428</v>
      </c>
      <c r="J6548" s="151">
        <v>0</v>
      </c>
      <c r="K6548" s="149">
        <f t="shared" si="1023"/>
        <v>1715.0320000000002</v>
      </c>
      <c r="L6548" s="148">
        <v>0</v>
      </c>
      <c r="M6548" s="148">
        <v>225.07599999999999</v>
      </c>
      <c r="N6548" s="148">
        <v>0</v>
      </c>
      <c r="O6548" s="148">
        <v>223.351</v>
      </c>
      <c r="P6548" s="148">
        <v>0</v>
      </c>
      <c r="Q6548" s="21">
        <f t="shared" si="1024"/>
        <v>0</v>
      </c>
      <c r="R6548" s="21">
        <f t="shared" si="1025"/>
        <v>719.56797199999994</v>
      </c>
      <c r="S6548" s="21">
        <f t="shared" si="1026"/>
        <v>0</v>
      </c>
      <c r="T6548" s="21">
        <f t="shared" si="1027"/>
        <v>709.36277600000005</v>
      </c>
      <c r="U6548" s="22">
        <f t="shared" si="1028"/>
        <v>1428.930748</v>
      </c>
      <c r="V6548" s="39">
        <f t="shared" si="1029"/>
        <v>0.83318022520862578</v>
      </c>
    </row>
    <row r="6549" spans="1:22">
      <c r="A6549">
        <v>6544</v>
      </c>
      <c r="B6549" s="155">
        <f t="shared" si="1020"/>
        <v>41547</v>
      </c>
      <c r="C6549" s="148">
        <f t="shared" si="1021"/>
        <v>2013</v>
      </c>
      <c r="D6549" s="148">
        <f t="shared" si="1022"/>
        <v>9</v>
      </c>
      <c r="E6549" s="152">
        <v>16</v>
      </c>
      <c r="F6549" s="153">
        <v>0</v>
      </c>
      <c r="G6549" s="154">
        <v>910.15899999999999</v>
      </c>
      <c r="H6549" s="154">
        <v>0</v>
      </c>
      <c r="I6549" s="154">
        <v>967.68299999999999</v>
      </c>
      <c r="J6549" s="151">
        <v>0</v>
      </c>
      <c r="K6549" s="149">
        <f t="shared" si="1023"/>
        <v>1877.8420000000001</v>
      </c>
      <c r="L6549" s="148">
        <v>0</v>
      </c>
      <c r="M6549" s="148">
        <v>257.29000000000002</v>
      </c>
      <c r="N6549" s="148">
        <v>0</v>
      </c>
      <c r="O6549" s="148">
        <v>243.61099999999999</v>
      </c>
      <c r="P6549" s="148">
        <v>0</v>
      </c>
      <c r="Q6549" s="21">
        <f t="shared" si="1024"/>
        <v>0</v>
      </c>
      <c r="R6549" s="21">
        <f t="shared" si="1025"/>
        <v>822.55613000000005</v>
      </c>
      <c r="S6549" s="21">
        <f t="shared" si="1026"/>
        <v>0</v>
      </c>
      <c r="T6549" s="21">
        <f t="shared" si="1027"/>
        <v>773.70853599999998</v>
      </c>
      <c r="U6549" s="22">
        <f t="shared" si="1028"/>
        <v>1596.264666</v>
      </c>
      <c r="V6549" s="39">
        <f t="shared" si="1029"/>
        <v>0.85005270198451199</v>
      </c>
    </row>
    <row r="6550" spans="1:22">
      <c r="A6550">
        <v>6545</v>
      </c>
      <c r="B6550" s="155">
        <f t="shared" si="1020"/>
        <v>41547</v>
      </c>
      <c r="C6550" s="148">
        <f t="shared" si="1021"/>
        <v>2013</v>
      </c>
      <c r="D6550" s="148">
        <f t="shared" si="1022"/>
        <v>9</v>
      </c>
      <c r="E6550" s="152">
        <v>17</v>
      </c>
      <c r="F6550" s="153">
        <v>0</v>
      </c>
      <c r="G6550" s="154">
        <v>787.745</v>
      </c>
      <c r="H6550" s="154">
        <v>0</v>
      </c>
      <c r="I6550" s="154">
        <v>815.44799999999998</v>
      </c>
      <c r="J6550" s="151">
        <v>0</v>
      </c>
      <c r="K6550" s="149">
        <f t="shared" si="1023"/>
        <v>1603.193</v>
      </c>
      <c r="L6550" s="148">
        <v>0</v>
      </c>
      <c r="M6550" s="148">
        <v>224.08500000000001</v>
      </c>
      <c r="N6550" s="148">
        <v>0</v>
      </c>
      <c r="O6550" s="148">
        <v>212.935</v>
      </c>
      <c r="P6550" s="148">
        <v>0</v>
      </c>
      <c r="Q6550" s="21">
        <f t="shared" si="1024"/>
        <v>0</v>
      </c>
      <c r="R6550" s="21">
        <f t="shared" si="1025"/>
        <v>716.39974500000005</v>
      </c>
      <c r="S6550" s="21">
        <f t="shared" si="1026"/>
        <v>0</v>
      </c>
      <c r="T6550" s="21">
        <f t="shared" si="1027"/>
        <v>676.28156000000001</v>
      </c>
      <c r="U6550" s="22">
        <f t="shared" si="1028"/>
        <v>1392.6813050000001</v>
      </c>
      <c r="V6550" s="39">
        <f t="shared" si="1029"/>
        <v>0.86869223169013343</v>
      </c>
    </row>
    <row r="6551" spans="1:22">
      <c r="A6551">
        <v>6546</v>
      </c>
      <c r="B6551" s="155">
        <f t="shared" si="1020"/>
        <v>41547</v>
      </c>
      <c r="C6551" s="148">
        <f t="shared" si="1021"/>
        <v>2013</v>
      </c>
      <c r="D6551" s="148">
        <f t="shared" si="1022"/>
        <v>9</v>
      </c>
      <c r="E6551" s="152">
        <v>18</v>
      </c>
      <c r="F6551" s="153">
        <v>1.27</v>
      </c>
      <c r="G6551" s="154">
        <v>952.89499999999998</v>
      </c>
      <c r="H6551" s="154">
        <v>0</v>
      </c>
      <c r="I6551" s="154">
        <v>864.73199999999997</v>
      </c>
      <c r="J6551" s="151">
        <v>0</v>
      </c>
      <c r="K6551" s="149">
        <f t="shared" si="1023"/>
        <v>1818.8969999999999</v>
      </c>
      <c r="L6551" s="148">
        <v>1.718</v>
      </c>
      <c r="M6551" s="148">
        <v>268.78500000000003</v>
      </c>
      <c r="N6551" s="148">
        <v>0</v>
      </c>
      <c r="O6551" s="148">
        <v>228.029</v>
      </c>
      <c r="P6551" s="148">
        <v>0</v>
      </c>
      <c r="Q6551" s="21">
        <f t="shared" si="1024"/>
        <v>4.8155539999999997</v>
      </c>
      <c r="R6551" s="21">
        <f t="shared" si="1025"/>
        <v>859.30564500000014</v>
      </c>
      <c r="S6551" s="21">
        <f t="shared" si="1026"/>
        <v>0</v>
      </c>
      <c r="T6551" s="21">
        <f t="shared" si="1027"/>
        <v>724.22010399999999</v>
      </c>
      <c r="U6551" s="22">
        <f t="shared" si="1028"/>
        <v>1588.3413030000002</v>
      </c>
      <c r="V6551" s="39">
        <f t="shared" si="1029"/>
        <v>0.87324422603368979</v>
      </c>
    </row>
    <row r="6552" spans="1:22">
      <c r="A6552">
        <v>6547</v>
      </c>
      <c r="B6552" s="155">
        <f t="shared" si="1020"/>
        <v>41547</v>
      </c>
      <c r="C6552" s="148">
        <f t="shared" si="1021"/>
        <v>2013</v>
      </c>
      <c r="D6552" s="148">
        <f t="shared" si="1022"/>
        <v>9</v>
      </c>
      <c r="E6552" s="152">
        <v>19</v>
      </c>
      <c r="F6552" s="153">
        <v>0</v>
      </c>
      <c r="G6552" s="154">
        <v>815.44100000000003</v>
      </c>
      <c r="H6552" s="154">
        <v>0</v>
      </c>
      <c r="I6552" s="154">
        <v>1007.502</v>
      </c>
      <c r="J6552" s="151">
        <v>0</v>
      </c>
      <c r="K6552" s="149">
        <f t="shared" si="1023"/>
        <v>1822.943</v>
      </c>
      <c r="L6552" s="148">
        <v>0</v>
      </c>
      <c r="M6552" s="148">
        <v>230.35</v>
      </c>
      <c r="N6552" s="148">
        <v>0</v>
      </c>
      <c r="O6552" s="148">
        <v>272.91800000000001</v>
      </c>
      <c r="P6552" s="148">
        <v>0</v>
      </c>
      <c r="Q6552" s="21">
        <f t="shared" si="1024"/>
        <v>0</v>
      </c>
      <c r="R6552" s="21">
        <f t="shared" si="1025"/>
        <v>736.42894999999999</v>
      </c>
      <c r="S6552" s="21">
        <f t="shared" si="1026"/>
        <v>0</v>
      </c>
      <c r="T6552" s="21">
        <f t="shared" si="1027"/>
        <v>866.78756800000008</v>
      </c>
      <c r="U6552" s="22">
        <f t="shared" si="1028"/>
        <v>1603.2165180000002</v>
      </c>
      <c r="V6552" s="39">
        <f t="shared" si="1029"/>
        <v>0.8794660710729848</v>
      </c>
    </row>
    <row r="6553" spans="1:22">
      <c r="A6553">
        <v>6548</v>
      </c>
      <c r="B6553" s="155">
        <f t="shared" si="1020"/>
        <v>41547</v>
      </c>
      <c r="C6553" s="148">
        <f t="shared" si="1021"/>
        <v>2013</v>
      </c>
      <c r="D6553" s="148">
        <f t="shared" si="1022"/>
        <v>9</v>
      </c>
      <c r="E6553" s="152">
        <v>20</v>
      </c>
      <c r="F6553" s="153">
        <v>0</v>
      </c>
      <c r="G6553" s="154">
        <v>704.29200000000003</v>
      </c>
      <c r="H6553" s="154">
        <v>0</v>
      </c>
      <c r="I6553" s="154">
        <v>1181.921</v>
      </c>
      <c r="J6553" s="151">
        <v>0</v>
      </c>
      <c r="K6553" s="149">
        <f t="shared" si="1023"/>
        <v>1886.2130000000002</v>
      </c>
      <c r="L6553" s="148">
        <v>0</v>
      </c>
      <c r="M6553" s="148">
        <v>199.86099999999999</v>
      </c>
      <c r="N6553" s="148">
        <v>0</v>
      </c>
      <c r="O6553" s="148">
        <v>339.26499999999999</v>
      </c>
      <c r="P6553" s="148">
        <v>0</v>
      </c>
      <c r="Q6553" s="21">
        <f t="shared" si="1024"/>
        <v>0</v>
      </c>
      <c r="R6553" s="21">
        <f t="shared" si="1025"/>
        <v>638.95561699999996</v>
      </c>
      <c r="S6553" s="21">
        <f t="shared" si="1026"/>
        <v>0</v>
      </c>
      <c r="T6553" s="21">
        <f t="shared" si="1027"/>
        <v>1077.5056400000001</v>
      </c>
      <c r="U6553" s="22">
        <f t="shared" si="1028"/>
        <v>1716.4612569999999</v>
      </c>
      <c r="V6553" s="39">
        <f t="shared" si="1029"/>
        <v>0.91000393751925146</v>
      </c>
    </row>
    <row r="6554" spans="1:22">
      <c r="A6554">
        <v>6549</v>
      </c>
      <c r="B6554" s="155">
        <f t="shared" si="1020"/>
        <v>41547</v>
      </c>
      <c r="C6554" s="148">
        <f t="shared" si="1021"/>
        <v>2013</v>
      </c>
      <c r="D6554" s="148">
        <f t="shared" si="1022"/>
        <v>9</v>
      </c>
      <c r="E6554" s="152">
        <v>21</v>
      </c>
      <c r="F6554" s="153">
        <v>0</v>
      </c>
      <c r="G6554" s="154">
        <v>697.97699999999998</v>
      </c>
      <c r="H6554" s="154">
        <v>0</v>
      </c>
      <c r="I6554" s="154">
        <v>1510.1610000000001</v>
      </c>
      <c r="J6554" s="151">
        <v>0</v>
      </c>
      <c r="K6554" s="149">
        <f t="shared" si="1023"/>
        <v>2208.1379999999999</v>
      </c>
      <c r="L6554" s="148">
        <v>0</v>
      </c>
      <c r="M6554" s="148">
        <v>198.70099999999999</v>
      </c>
      <c r="N6554" s="148">
        <v>0</v>
      </c>
      <c r="O6554" s="148">
        <v>413.64800000000002</v>
      </c>
      <c r="P6554" s="148">
        <v>0</v>
      </c>
      <c r="Q6554" s="21">
        <f t="shared" si="1024"/>
        <v>0</v>
      </c>
      <c r="R6554" s="21">
        <f t="shared" si="1025"/>
        <v>635.24709699999994</v>
      </c>
      <c r="S6554" s="21">
        <f t="shared" si="1026"/>
        <v>0</v>
      </c>
      <c r="T6554" s="21">
        <f t="shared" si="1027"/>
        <v>1313.7460480000002</v>
      </c>
      <c r="U6554" s="22">
        <f t="shared" si="1028"/>
        <v>1948.9931450000001</v>
      </c>
      <c r="V6554" s="39">
        <f t="shared" si="1029"/>
        <v>0.88264100567989867</v>
      </c>
    </row>
    <row r="6555" spans="1:22">
      <c r="A6555">
        <v>6550</v>
      </c>
      <c r="B6555" s="155">
        <f t="shared" si="1020"/>
        <v>41547</v>
      </c>
      <c r="C6555" s="148">
        <f t="shared" si="1021"/>
        <v>2013</v>
      </c>
      <c r="D6555" s="148">
        <f t="shared" si="1022"/>
        <v>9</v>
      </c>
      <c r="E6555" s="152">
        <v>22</v>
      </c>
      <c r="F6555" s="153">
        <v>0</v>
      </c>
      <c r="G6555" s="154">
        <v>696.78599999999994</v>
      </c>
      <c r="H6555" s="154">
        <v>0</v>
      </c>
      <c r="I6555" s="154">
        <v>1174.7239999999999</v>
      </c>
      <c r="J6555" s="151">
        <v>0</v>
      </c>
      <c r="K6555" s="149">
        <f t="shared" si="1023"/>
        <v>1871.5099999999998</v>
      </c>
      <c r="L6555" s="148">
        <v>0</v>
      </c>
      <c r="M6555" s="148">
        <v>198.76599999999999</v>
      </c>
      <c r="N6555" s="148">
        <v>0</v>
      </c>
      <c r="O6555" s="148">
        <v>336.63099999999997</v>
      </c>
      <c r="P6555" s="148">
        <v>0</v>
      </c>
      <c r="Q6555" s="21">
        <f t="shared" si="1024"/>
        <v>0</v>
      </c>
      <c r="R6555" s="21">
        <f t="shared" si="1025"/>
        <v>635.45490199999995</v>
      </c>
      <c r="S6555" s="21">
        <f t="shared" si="1026"/>
        <v>0</v>
      </c>
      <c r="T6555" s="21">
        <f t="shared" si="1027"/>
        <v>1069.140056</v>
      </c>
      <c r="U6555" s="22">
        <f t="shared" si="1028"/>
        <v>1704.5949579999999</v>
      </c>
      <c r="V6555" s="39">
        <f t="shared" si="1029"/>
        <v>0.91081263685473235</v>
      </c>
    </row>
    <row r="6556" spans="1:22">
      <c r="A6556">
        <v>6551</v>
      </c>
      <c r="B6556" s="155">
        <f t="shared" si="1020"/>
        <v>41547</v>
      </c>
      <c r="C6556" s="148">
        <f t="shared" si="1021"/>
        <v>2013</v>
      </c>
      <c r="D6556" s="148">
        <f t="shared" si="1022"/>
        <v>9</v>
      </c>
      <c r="E6556" s="152">
        <v>23</v>
      </c>
      <c r="F6556" s="153">
        <v>0</v>
      </c>
      <c r="G6556" s="154">
        <v>685.77300000000002</v>
      </c>
      <c r="H6556" s="154">
        <v>0</v>
      </c>
      <c r="I6556" s="154">
        <v>1249.518</v>
      </c>
      <c r="J6556" s="151">
        <v>0</v>
      </c>
      <c r="K6556" s="149">
        <f t="shared" si="1023"/>
        <v>1935.2910000000002</v>
      </c>
      <c r="L6556" s="148">
        <v>0</v>
      </c>
      <c r="M6556" s="148">
        <v>197.73599999999999</v>
      </c>
      <c r="N6556" s="148">
        <v>0</v>
      </c>
      <c r="O6556" s="148">
        <v>346.709</v>
      </c>
      <c r="P6556" s="148">
        <v>0</v>
      </c>
      <c r="Q6556" s="21">
        <f t="shared" si="1024"/>
        <v>0</v>
      </c>
      <c r="R6556" s="21">
        <f t="shared" si="1025"/>
        <v>632.16199199999994</v>
      </c>
      <c r="S6556" s="21">
        <f t="shared" si="1026"/>
        <v>0</v>
      </c>
      <c r="T6556" s="21">
        <f t="shared" si="1027"/>
        <v>1101.147784</v>
      </c>
      <c r="U6556" s="22">
        <f t="shared" si="1028"/>
        <v>1733.3097760000001</v>
      </c>
      <c r="V6556" s="39">
        <f t="shared" si="1029"/>
        <v>0.89563263405865057</v>
      </c>
    </row>
    <row r="6557" spans="1:22">
      <c r="A6557">
        <v>6552</v>
      </c>
      <c r="B6557" s="155">
        <f t="shared" si="1020"/>
        <v>41547</v>
      </c>
      <c r="C6557" s="148">
        <f t="shared" si="1021"/>
        <v>2013</v>
      </c>
      <c r="D6557" s="148">
        <f t="shared" si="1022"/>
        <v>9</v>
      </c>
      <c r="E6557" s="152">
        <v>24</v>
      </c>
      <c r="F6557" s="153">
        <v>0</v>
      </c>
      <c r="G6557" s="154">
        <v>380.69299999999998</v>
      </c>
      <c r="H6557" s="154">
        <v>0</v>
      </c>
      <c r="I6557" s="154">
        <v>1439.615</v>
      </c>
      <c r="J6557" s="151">
        <v>0</v>
      </c>
      <c r="K6557" s="149">
        <f t="shared" si="1023"/>
        <v>1820.308</v>
      </c>
      <c r="L6557" s="148">
        <v>0</v>
      </c>
      <c r="M6557" s="148">
        <v>112.705</v>
      </c>
      <c r="N6557" s="148">
        <v>0</v>
      </c>
      <c r="O6557" s="148">
        <v>367.24099999999999</v>
      </c>
      <c r="P6557" s="148">
        <v>0</v>
      </c>
      <c r="Q6557" s="21">
        <f t="shared" si="1024"/>
        <v>0</v>
      </c>
      <c r="R6557" s="21">
        <f t="shared" si="1025"/>
        <v>360.31788499999999</v>
      </c>
      <c r="S6557" s="21">
        <f t="shared" si="1026"/>
        <v>0</v>
      </c>
      <c r="T6557" s="21">
        <f t="shared" si="1027"/>
        <v>1166.3574160000001</v>
      </c>
      <c r="U6557" s="22">
        <f t="shared" si="1028"/>
        <v>1526.675301</v>
      </c>
      <c r="V6557" s="39">
        <f t="shared" si="1029"/>
        <v>0.83869065070306781</v>
      </c>
    </row>
    <row r="6558" spans="1:22">
      <c r="A6558">
        <v>6553</v>
      </c>
      <c r="B6558" s="155">
        <f t="shared" si="1020"/>
        <v>41548</v>
      </c>
      <c r="C6558" s="148">
        <f t="shared" si="1021"/>
        <v>2013</v>
      </c>
      <c r="D6558" s="148">
        <f t="shared" si="1022"/>
        <v>10</v>
      </c>
      <c r="E6558" s="152">
        <v>1</v>
      </c>
      <c r="F6558" s="153">
        <v>0</v>
      </c>
      <c r="G6558" s="154">
        <v>53.273000000000003</v>
      </c>
      <c r="H6558" s="154">
        <v>0</v>
      </c>
      <c r="I6558" s="154">
        <v>1598.65</v>
      </c>
      <c r="J6558" s="151">
        <v>0</v>
      </c>
      <c r="K6558" s="149">
        <f t="shared" si="1023"/>
        <v>1651.923</v>
      </c>
      <c r="L6558" s="148">
        <v>0</v>
      </c>
      <c r="M6558" s="148">
        <v>18.844000000000001</v>
      </c>
      <c r="N6558" s="148">
        <v>0</v>
      </c>
      <c r="O6558" s="148">
        <v>354.51100000000002</v>
      </c>
      <c r="P6558" s="148">
        <v>0</v>
      </c>
      <c r="Q6558" s="21">
        <f t="shared" si="1024"/>
        <v>0</v>
      </c>
      <c r="R6558" s="21">
        <f t="shared" si="1025"/>
        <v>60.244268000000005</v>
      </c>
      <c r="S6558" s="21">
        <f t="shared" si="1026"/>
        <v>0</v>
      </c>
      <c r="T6558" s="21">
        <f t="shared" si="1027"/>
        <v>1125.9269360000001</v>
      </c>
      <c r="U6558" s="22">
        <f t="shared" si="1028"/>
        <v>1186.171204</v>
      </c>
      <c r="V6558" s="39">
        <f t="shared" si="1029"/>
        <v>0.71805477858229472</v>
      </c>
    </row>
    <row r="6559" spans="1:22">
      <c r="A6559">
        <v>6554</v>
      </c>
      <c r="B6559" s="155">
        <f t="shared" ref="B6559:B6622" si="1030">+B6535+1</f>
        <v>41548</v>
      </c>
      <c r="C6559" s="148">
        <f t="shared" si="1021"/>
        <v>2013</v>
      </c>
      <c r="D6559" s="148">
        <f t="shared" si="1022"/>
        <v>10</v>
      </c>
      <c r="E6559" s="152">
        <v>2</v>
      </c>
      <c r="F6559" s="153">
        <v>0</v>
      </c>
      <c r="G6559" s="154">
        <v>32.432000000000002</v>
      </c>
      <c r="H6559" s="154">
        <v>0</v>
      </c>
      <c r="I6559" s="154">
        <v>1449.713</v>
      </c>
      <c r="J6559" s="151">
        <v>0</v>
      </c>
      <c r="K6559" s="149">
        <f t="shared" si="1023"/>
        <v>1482.145</v>
      </c>
      <c r="L6559" s="148">
        <v>0</v>
      </c>
      <c r="M6559" s="148">
        <v>19.079999999999998</v>
      </c>
      <c r="N6559" s="148">
        <v>0</v>
      </c>
      <c r="O6559" s="148">
        <v>320.94099999999997</v>
      </c>
      <c r="P6559" s="148">
        <v>0</v>
      </c>
      <c r="Q6559" s="21">
        <f t="shared" si="1024"/>
        <v>0</v>
      </c>
      <c r="R6559" s="21">
        <f t="shared" si="1025"/>
        <v>60.998759999999997</v>
      </c>
      <c r="S6559" s="21">
        <f t="shared" si="1026"/>
        <v>0</v>
      </c>
      <c r="T6559" s="21">
        <f t="shared" si="1027"/>
        <v>1019.3086159999999</v>
      </c>
      <c r="U6559" s="22">
        <f t="shared" si="1028"/>
        <v>1080.307376</v>
      </c>
      <c r="V6559" s="39">
        <f t="shared" si="1029"/>
        <v>0.72888103120814762</v>
      </c>
    </row>
    <row r="6560" spans="1:22">
      <c r="A6560">
        <v>6555</v>
      </c>
      <c r="B6560" s="155">
        <f t="shared" si="1030"/>
        <v>41548</v>
      </c>
      <c r="C6560" s="148">
        <f t="shared" si="1021"/>
        <v>2013</v>
      </c>
      <c r="D6560" s="148">
        <f t="shared" si="1022"/>
        <v>10</v>
      </c>
      <c r="E6560" s="152">
        <v>3</v>
      </c>
      <c r="F6560" s="153">
        <v>0</v>
      </c>
      <c r="G6560" s="154">
        <v>9.9670000000000005</v>
      </c>
      <c r="H6560" s="154">
        <v>0</v>
      </c>
      <c r="I6560" s="154">
        <v>1442.1320000000001</v>
      </c>
      <c r="J6560" s="151">
        <v>0</v>
      </c>
      <c r="K6560" s="149">
        <f t="shared" si="1023"/>
        <v>1452.0990000000002</v>
      </c>
      <c r="L6560" s="148">
        <v>0</v>
      </c>
      <c r="M6560" s="148">
        <v>3.802</v>
      </c>
      <c r="N6560" s="148">
        <v>0</v>
      </c>
      <c r="O6560" s="148">
        <v>317.911</v>
      </c>
      <c r="P6560" s="148">
        <v>0</v>
      </c>
      <c r="Q6560" s="21">
        <f t="shared" si="1024"/>
        <v>0</v>
      </c>
      <c r="R6560" s="21">
        <f t="shared" si="1025"/>
        <v>12.154994</v>
      </c>
      <c r="S6560" s="21">
        <f t="shared" si="1026"/>
        <v>0</v>
      </c>
      <c r="T6560" s="21">
        <f t="shared" si="1027"/>
        <v>1009.685336</v>
      </c>
      <c r="U6560" s="22">
        <f t="shared" si="1028"/>
        <v>1021.84033</v>
      </c>
      <c r="V6560" s="39">
        <f t="shared" si="1029"/>
        <v>0.70369880428262799</v>
      </c>
    </row>
    <row r="6561" spans="1:22">
      <c r="A6561">
        <v>6556</v>
      </c>
      <c r="B6561" s="155">
        <f t="shared" si="1030"/>
        <v>41548</v>
      </c>
      <c r="C6561" s="148">
        <f t="shared" si="1021"/>
        <v>2013</v>
      </c>
      <c r="D6561" s="148">
        <f t="shared" si="1022"/>
        <v>10</v>
      </c>
      <c r="E6561" s="152">
        <v>4</v>
      </c>
      <c r="F6561" s="153">
        <v>0</v>
      </c>
      <c r="G6561" s="154">
        <v>9.9329999999999998</v>
      </c>
      <c r="H6561" s="154">
        <v>0</v>
      </c>
      <c r="I6561" s="154">
        <v>1434.577</v>
      </c>
      <c r="J6561" s="151">
        <v>0</v>
      </c>
      <c r="K6561" s="149">
        <f t="shared" si="1023"/>
        <v>1444.51</v>
      </c>
      <c r="L6561" s="148">
        <v>0</v>
      </c>
      <c r="M6561" s="148">
        <v>3.8</v>
      </c>
      <c r="N6561" s="148">
        <v>0</v>
      </c>
      <c r="O6561" s="148">
        <v>316.15300000000002</v>
      </c>
      <c r="P6561" s="148">
        <v>0</v>
      </c>
      <c r="Q6561" s="21">
        <f t="shared" si="1024"/>
        <v>0</v>
      </c>
      <c r="R6561" s="21">
        <f t="shared" si="1025"/>
        <v>12.1486</v>
      </c>
      <c r="S6561" s="21">
        <f t="shared" si="1026"/>
        <v>0</v>
      </c>
      <c r="T6561" s="21">
        <f t="shared" si="1027"/>
        <v>1004.1019280000002</v>
      </c>
      <c r="U6561" s="22">
        <f t="shared" si="1028"/>
        <v>1016.2505280000001</v>
      </c>
      <c r="V6561" s="39">
        <f t="shared" si="1029"/>
        <v>0.70352612858339514</v>
      </c>
    </row>
    <row r="6562" spans="1:22">
      <c r="A6562">
        <v>6557</v>
      </c>
      <c r="B6562" s="155">
        <f t="shared" si="1030"/>
        <v>41548</v>
      </c>
      <c r="C6562" s="148">
        <f t="shared" si="1021"/>
        <v>2013</v>
      </c>
      <c r="D6562" s="148">
        <f t="shared" si="1022"/>
        <v>10</v>
      </c>
      <c r="E6562" s="152">
        <v>5</v>
      </c>
      <c r="F6562" s="153">
        <v>0</v>
      </c>
      <c r="G6562" s="154">
        <v>9.9160000000000004</v>
      </c>
      <c r="H6562" s="154">
        <v>0</v>
      </c>
      <c r="I6562" s="154">
        <v>1440.3779999999999</v>
      </c>
      <c r="J6562" s="151">
        <v>0</v>
      </c>
      <c r="K6562" s="149">
        <f t="shared" si="1023"/>
        <v>1450.2939999999999</v>
      </c>
      <c r="L6562" s="148">
        <v>0</v>
      </c>
      <c r="M6562" s="148">
        <v>3.7719999999999998</v>
      </c>
      <c r="N6562" s="148">
        <v>0</v>
      </c>
      <c r="O6562" s="148">
        <v>317.00900000000001</v>
      </c>
      <c r="P6562" s="148">
        <v>0</v>
      </c>
      <c r="Q6562" s="21">
        <f t="shared" si="1024"/>
        <v>0</v>
      </c>
      <c r="R6562" s="21">
        <f t="shared" si="1025"/>
        <v>12.059084</v>
      </c>
      <c r="S6562" s="21">
        <f t="shared" si="1026"/>
        <v>0</v>
      </c>
      <c r="T6562" s="21">
        <f t="shared" si="1027"/>
        <v>1006.8205840000001</v>
      </c>
      <c r="U6562" s="22">
        <f t="shared" si="1028"/>
        <v>1018.879668</v>
      </c>
      <c r="V6562" s="39">
        <f t="shared" si="1029"/>
        <v>0.70253318844317092</v>
      </c>
    </row>
    <row r="6563" spans="1:22">
      <c r="A6563">
        <v>6558</v>
      </c>
      <c r="B6563" s="155">
        <f t="shared" si="1030"/>
        <v>41548</v>
      </c>
      <c r="C6563" s="148">
        <f t="shared" si="1021"/>
        <v>2013</v>
      </c>
      <c r="D6563" s="148">
        <f t="shared" si="1022"/>
        <v>10</v>
      </c>
      <c r="E6563" s="152">
        <v>6</v>
      </c>
      <c r="F6563" s="153">
        <v>0</v>
      </c>
      <c r="G6563" s="154">
        <v>9.93</v>
      </c>
      <c r="H6563" s="154">
        <v>0</v>
      </c>
      <c r="I6563" s="154">
        <v>1428.576</v>
      </c>
      <c r="J6563" s="151">
        <v>0</v>
      </c>
      <c r="K6563" s="149">
        <f t="shared" si="1023"/>
        <v>1438.5060000000001</v>
      </c>
      <c r="L6563" s="148">
        <v>0</v>
      </c>
      <c r="M6563" s="148">
        <v>3.7949999999999999</v>
      </c>
      <c r="N6563" s="148">
        <v>0</v>
      </c>
      <c r="O6563" s="148">
        <v>315.30200000000002</v>
      </c>
      <c r="P6563" s="148">
        <v>0</v>
      </c>
      <c r="Q6563" s="21">
        <f t="shared" si="1024"/>
        <v>0</v>
      </c>
      <c r="R6563" s="21">
        <f t="shared" si="1025"/>
        <v>12.132614999999999</v>
      </c>
      <c r="S6563" s="21">
        <f t="shared" si="1026"/>
        <v>0</v>
      </c>
      <c r="T6563" s="21">
        <f t="shared" si="1027"/>
        <v>1001.3991520000001</v>
      </c>
      <c r="U6563" s="22">
        <f t="shared" si="1028"/>
        <v>1013.5317670000001</v>
      </c>
      <c r="V6563" s="39">
        <f t="shared" si="1029"/>
        <v>0.70457249882864581</v>
      </c>
    </row>
    <row r="6564" spans="1:22">
      <c r="A6564">
        <v>6559</v>
      </c>
      <c r="B6564" s="155">
        <f t="shared" si="1030"/>
        <v>41548</v>
      </c>
      <c r="C6564" s="148">
        <f t="shared" si="1021"/>
        <v>2013</v>
      </c>
      <c r="D6564" s="148">
        <f t="shared" si="1022"/>
        <v>10</v>
      </c>
      <c r="E6564" s="152">
        <v>7</v>
      </c>
      <c r="F6564" s="153">
        <v>0</v>
      </c>
      <c r="G6564" s="154">
        <v>9.8979999999999997</v>
      </c>
      <c r="H6564" s="154">
        <v>0</v>
      </c>
      <c r="I6564" s="154">
        <v>1495.847</v>
      </c>
      <c r="J6564" s="151">
        <v>0</v>
      </c>
      <c r="K6564" s="149">
        <f t="shared" si="1023"/>
        <v>1505.7449999999999</v>
      </c>
      <c r="L6564" s="148">
        <v>0</v>
      </c>
      <c r="M6564" s="148">
        <v>3.7810000000000001</v>
      </c>
      <c r="N6564" s="148">
        <v>0</v>
      </c>
      <c r="O6564" s="148">
        <v>331.375</v>
      </c>
      <c r="P6564" s="148">
        <v>0</v>
      </c>
      <c r="Q6564" s="21">
        <f t="shared" si="1024"/>
        <v>0</v>
      </c>
      <c r="R6564" s="21">
        <f t="shared" si="1025"/>
        <v>12.087857000000001</v>
      </c>
      <c r="S6564" s="21">
        <f t="shared" si="1026"/>
        <v>0</v>
      </c>
      <c r="T6564" s="21">
        <f t="shared" si="1027"/>
        <v>1052.4470000000001</v>
      </c>
      <c r="U6564" s="22">
        <f t="shared" si="1028"/>
        <v>1064.5348570000001</v>
      </c>
      <c r="V6564" s="39">
        <f t="shared" si="1029"/>
        <v>0.70698216298244398</v>
      </c>
    </row>
    <row r="6565" spans="1:22">
      <c r="A6565">
        <v>6560</v>
      </c>
      <c r="B6565" s="155">
        <f t="shared" si="1030"/>
        <v>41548</v>
      </c>
      <c r="C6565" s="148">
        <f t="shared" si="1021"/>
        <v>2013</v>
      </c>
      <c r="D6565" s="148">
        <f t="shared" si="1022"/>
        <v>10</v>
      </c>
      <c r="E6565" s="152">
        <v>8</v>
      </c>
      <c r="F6565" s="153">
        <v>0</v>
      </c>
      <c r="G6565" s="154">
        <v>9.8949999999999996</v>
      </c>
      <c r="H6565" s="154">
        <v>0</v>
      </c>
      <c r="I6565" s="154">
        <v>1678.624</v>
      </c>
      <c r="J6565" s="151">
        <v>0</v>
      </c>
      <c r="K6565" s="149">
        <f t="shared" si="1023"/>
        <v>1688.519</v>
      </c>
      <c r="L6565" s="148">
        <v>0</v>
      </c>
      <c r="M6565" s="148">
        <v>3.7839999999999998</v>
      </c>
      <c r="N6565" s="148">
        <v>0</v>
      </c>
      <c r="O6565" s="148">
        <v>364.69</v>
      </c>
      <c r="P6565" s="148">
        <v>0</v>
      </c>
      <c r="Q6565" s="21">
        <f t="shared" si="1024"/>
        <v>0</v>
      </c>
      <c r="R6565" s="21">
        <f t="shared" si="1025"/>
        <v>12.097448</v>
      </c>
      <c r="S6565" s="21">
        <f t="shared" si="1026"/>
        <v>0</v>
      </c>
      <c r="T6565" s="21">
        <f t="shared" si="1027"/>
        <v>1158.2554400000001</v>
      </c>
      <c r="U6565" s="22">
        <f t="shared" si="1028"/>
        <v>1170.3528880000001</v>
      </c>
      <c r="V6565" s="39">
        <f t="shared" si="1029"/>
        <v>0.69312390799274404</v>
      </c>
    </row>
    <row r="6566" spans="1:22">
      <c r="A6566">
        <v>6561</v>
      </c>
      <c r="B6566" s="155">
        <f t="shared" si="1030"/>
        <v>41548</v>
      </c>
      <c r="C6566" s="148">
        <f t="shared" si="1021"/>
        <v>2013</v>
      </c>
      <c r="D6566" s="148">
        <f t="shared" si="1022"/>
        <v>10</v>
      </c>
      <c r="E6566" s="152">
        <v>9</v>
      </c>
      <c r="F6566" s="153">
        <v>0</v>
      </c>
      <c r="G6566" s="154">
        <v>42.206000000000003</v>
      </c>
      <c r="H6566" s="154">
        <v>0</v>
      </c>
      <c r="I6566" s="154">
        <v>1623.662</v>
      </c>
      <c r="J6566" s="151">
        <v>0</v>
      </c>
      <c r="K6566" s="149">
        <f t="shared" si="1023"/>
        <v>1665.8679999999999</v>
      </c>
      <c r="L6566" s="148">
        <v>0</v>
      </c>
      <c r="M6566" s="148">
        <v>14.218999999999999</v>
      </c>
      <c r="N6566" s="148">
        <v>0</v>
      </c>
      <c r="O6566" s="148">
        <v>368.90800000000002</v>
      </c>
      <c r="P6566" s="148">
        <v>0</v>
      </c>
      <c r="Q6566" s="21">
        <f t="shared" si="1024"/>
        <v>0</v>
      </c>
      <c r="R6566" s="21">
        <f t="shared" si="1025"/>
        <v>45.458143</v>
      </c>
      <c r="S6566" s="21">
        <f t="shared" si="1026"/>
        <v>0</v>
      </c>
      <c r="T6566" s="21">
        <f t="shared" si="1027"/>
        <v>1171.6518080000001</v>
      </c>
      <c r="U6566" s="22">
        <f t="shared" si="1028"/>
        <v>1217.1099510000001</v>
      </c>
      <c r="V6566" s="39">
        <f t="shared" si="1029"/>
        <v>0.73061608182641136</v>
      </c>
    </row>
    <row r="6567" spans="1:22">
      <c r="A6567">
        <v>6562</v>
      </c>
      <c r="B6567" s="155">
        <f t="shared" si="1030"/>
        <v>41548</v>
      </c>
      <c r="C6567" s="148">
        <f t="shared" si="1021"/>
        <v>2013</v>
      </c>
      <c r="D6567" s="148">
        <f t="shared" si="1022"/>
        <v>10</v>
      </c>
      <c r="E6567" s="152">
        <v>10</v>
      </c>
      <c r="F6567" s="153">
        <v>0</v>
      </c>
      <c r="G6567" s="154">
        <v>41.674999999999997</v>
      </c>
      <c r="H6567" s="154">
        <v>0</v>
      </c>
      <c r="I6567" s="154">
        <v>1885.6320000000001</v>
      </c>
      <c r="J6567" s="151">
        <v>0</v>
      </c>
      <c r="K6567" s="149">
        <f t="shared" si="1023"/>
        <v>1927.307</v>
      </c>
      <c r="L6567" s="148">
        <v>0</v>
      </c>
      <c r="M6567" s="148">
        <v>14.071</v>
      </c>
      <c r="N6567" s="148">
        <v>0</v>
      </c>
      <c r="O6567" s="148">
        <v>436.49</v>
      </c>
      <c r="P6567" s="148">
        <v>0</v>
      </c>
      <c r="Q6567" s="21">
        <f t="shared" si="1024"/>
        <v>0</v>
      </c>
      <c r="R6567" s="21">
        <f t="shared" si="1025"/>
        <v>44.984986999999997</v>
      </c>
      <c r="S6567" s="21">
        <f t="shared" si="1026"/>
        <v>0</v>
      </c>
      <c r="T6567" s="21">
        <f t="shared" si="1027"/>
        <v>1386.29224</v>
      </c>
      <c r="U6567" s="22">
        <f t="shared" si="1028"/>
        <v>1431.277227</v>
      </c>
      <c r="V6567" s="39">
        <f t="shared" si="1029"/>
        <v>0.74263063798346607</v>
      </c>
    </row>
    <row r="6568" spans="1:22">
      <c r="A6568">
        <v>6563</v>
      </c>
      <c r="B6568" s="155">
        <f t="shared" si="1030"/>
        <v>41548</v>
      </c>
      <c r="C6568" s="148">
        <f t="shared" si="1021"/>
        <v>2013</v>
      </c>
      <c r="D6568" s="148">
        <f t="shared" si="1022"/>
        <v>10</v>
      </c>
      <c r="E6568" s="152">
        <v>11</v>
      </c>
      <c r="F6568" s="153">
        <v>0</v>
      </c>
      <c r="G6568" s="154">
        <v>42.484999999999999</v>
      </c>
      <c r="H6568" s="154">
        <v>0</v>
      </c>
      <c r="I6568" s="154">
        <v>1927.94</v>
      </c>
      <c r="J6568" s="151">
        <v>0</v>
      </c>
      <c r="K6568" s="149">
        <f t="shared" si="1023"/>
        <v>1970.425</v>
      </c>
      <c r="L6568" s="148">
        <v>0</v>
      </c>
      <c r="M6568" s="148">
        <v>14.327999999999999</v>
      </c>
      <c r="N6568" s="148">
        <v>0</v>
      </c>
      <c r="O6568" s="148">
        <v>446.31900000000002</v>
      </c>
      <c r="P6568" s="148">
        <v>0</v>
      </c>
      <c r="Q6568" s="21">
        <f t="shared" si="1024"/>
        <v>0</v>
      </c>
      <c r="R6568" s="21">
        <f t="shared" si="1025"/>
        <v>45.806615999999998</v>
      </c>
      <c r="S6568" s="21">
        <f t="shared" si="1026"/>
        <v>0</v>
      </c>
      <c r="T6568" s="21">
        <f t="shared" si="1027"/>
        <v>1417.5091440000001</v>
      </c>
      <c r="U6568" s="22">
        <f t="shared" si="1028"/>
        <v>1463.3157600000002</v>
      </c>
      <c r="V6568" s="39">
        <f t="shared" si="1029"/>
        <v>0.74263966403187143</v>
      </c>
    </row>
    <row r="6569" spans="1:22">
      <c r="A6569">
        <v>6564</v>
      </c>
      <c r="B6569" s="155">
        <f t="shared" si="1030"/>
        <v>41548</v>
      </c>
      <c r="C6569" s="148">
        <f t="shared" si="1021"/>
        <v>2013</v>
      </c>
      <c r="D6569" s="148">
        <f t="shared" si="1022"/>
        <v>10</v>
      </c>
      <c r="E6569" s="152">
        <v>12</v>
      </c>
      <c r="F6569" s="153">
        <v>0</v>
      </c>
      <c r="G6569" s="154">
        <v>95.763000000000005</v>
      </c>
      <c r="H6569" s="154">
        <v>0</v>
      </c>
      <c r="I6569" s="154">
        <v>1940.758</v>
      </c>
      <c r="J6569" s="151">
        <v>0</v>
      </c>
      <c r="K6569" s="149">
        <f t="shared" si="1023"/>
        <v>2036.521</v>
      </c>
      <c r="L6569" s="148">
        <v>0</v>
      </c>
      <c r="M6569" s="148">
        <v>31.172000000000001</v>
      </c>
      <c r="N6569" s="148">
        <v>0</v>
      </c>
      <c r="O6569" s="148">
        <v>448.68</v>
      </c>
      <c r="P6569" s="148">
        <v>0</v>
      </c>
      <c r="Q6569" s="21">
        <f t="shared" si="1024"/>
        <v>0</v>
      </c>
      <c r="R6569" s="21">
        <f t="shared" si="1025"/>
        <v>99.656884000000005</v>
      </c>
      <c r="S6569" s="21">
        <f t="shared" si="1026"/>
        <v>0</v>
      </c>
      <c r="T6569" s="21">
        <f t="shared" si="1027"/>
        <v>1425.0076800000002</v>
      </c>
      <c r="U6569" s="22">
        <f t="shared" si="1028"/>
        <v>1524.6645640000002</v>
      </c>
      <c r="V6569" s="39">
        <f t="shared" si="1029"/>
        <v>0.74866135139289025</v>
      </c>
    </row>
    <row r="6570" spans="1:22">
      <c r="A6570">
        <v>6565</v>
      </c>
      <c r="B6570" s="155">
        <f t="shared" si="1030"/>
        <v>41548</v>
      </c>
      <c r="C6570" s="148">
        <f t="shared" si="1021"/>
        <v>2013</v>
      </c>
      <c r="D6570" s="148">
        <f t="shared" si="1022"/>
        <v>10</v>
      </c>
      <c r="E6570" s="152">
        <v>13</v>
      </c>
      <c r="F6570" s="153">
        <v>0</v>
      </c>
      <c r="G6570" s="154">
        <v>34.353999999999999</v>
      </c>
      <c r="H6570" s="154">
        <v>0</v>
      </c>
      <c r="I6570" s="154">
        <v>1688.4659999999999</v>
      </c>
      <c r="J6570" s="151">
        <v>0</v>
      </c>
      <c r="K6570" s="149">
        <f t="shared" si="1023"/>
        <v>1722.82</v>
      </c>
      <c r="L6570" s="148">
        <v>0</v>
      </c>
      <c r="M6570" s="148">
        <v>18.564</v>
      </c>
      <c r="N6570" s="148">
        <v>0</v>
      </c>
      <c r="O6570" s="148">
        <v>399.88799999999998</v>
      </c>
      <c r="P6570" s="148">
        <v>0</v>
      </c>
      <c r="Q6570" s="21">
        <f t="shared" si="1024"/>
        <v>0</v>
      </c>
      <c r="R6570" s="21">
        <f t="shared" si="1025"/>
        <v>59.349108000000001</v>
      </c>
      <c r="S6570" s="21">
        <f t="shared" si="1026"/>
        <v>0</v>
      </c>
      <c r="T6570" s="21">
        <f t="shared" si="1027"/>
        <v>1270.0442880000001</v>
      </c>
      <c r="U6570" s="22">
        <f t="shared" si="1028"/>
        <v>1329.3933959999999</v>
      </c>
      <c r="V6570" s="39">
        <f t="shared" si="1029"/>
        <v>0.77163800977467178</v>
      </c>
    </row>
    <row r="6571" spans="1:22">
      <c r="A6571">
        <v>6566</v>
      </c>
      <c r="B6571" s="155">
        <f t="shared" si="1030"/>
        <v>41548</v>
      </c>
      <c r="C6571" s="148">
        <f t="shared" si="1021"/>
        <v>2013</v>
      </c>
      <c r="D6571" s="148">
        <f t="shared" si="1022"/>
        <v>10</v>
      </c>
      <c r="E6571" s="152">
        <v>14</v>
      </c>
      <c r="F6571" s="153">
        <v>0</v>
      </c>
      <c r="G6571" s="154">
        <v>9.6890000000000001</v>
      </c>
      <c r="H6571" s="154">
        <v>0</v>
      </c>
      <c r="I6571" s="154">
        <v>1722.739</v>
      </c>
      <c r="J6571" s="151">
        <v>0</v>
      </c>
      <c r="K6571" s="149">
        <f t="shared" si="1023"/>
        <v>1732.4280000000001</v>
      </c>
      <c r="L6571" s="148">
        <v>0</v>
      </c>
      <c r="M6571" s="148">
        <v>3.7210000000000001</v>
      </c>
      <c r="N6571" s="148">
        <v>0</v>
      </c>
      <c r="O6571" s="148">
        <v>407.09199999999998</v>
      </c>
      <c r="P6571" s="148">
        <v>0</v>
      </c>
      <c r="Q6571" s="21">
        <f t="shared" si="1024"/>
        <v>0</v>
      </c>
      <c r="R6571" s="21">
        <f t="shared" si="1025"/>
        <v>11.896037</v>
      </c>
      <c r="S6571" s="21">
        <f t="shared" si="1026"/>
        <v>0</v>
      </c>
      <c r="T6571" s="21">
        <f t="shared" si="1027"/>
        <v>1292.9241919999999</v>
      </c>
      <c r="U6571" s="22">
        <f t="shared" si="1028"/>
        <v>1304.8202289999999</v>
      </c>
      <c r="V6571" s="39">
        <f t="shared" si="1029"/>
        <v>0.75317429007150649</v>
      </c>
    </row>
    <row r="6572" spans="1:22">
      <c r="A6572">
        <v>6567</v>
      </c>
      <c r="B6572" s="155">
        <f t="shared" si="1030"/>
        <v>41548</v>
      </c>
      <c r="C6572" s="148">
        <f t="shared" si="1021"/>
        <v>2013</v>
      </c>
      <c r="D6572" s="148">
        <f t="shared" si="1022"/>
        <v>10</v>
      </c>
      <c r="E6572" s="152">
        <v>15</v>
      </c>
      <c r="F6572" s="153">
        <v>69.599999999999994</v>
      </c>
      <c r="G6572" s="154">
        <v>55.54</v>
      </c>
      <c r="H6572" s="154">
        <v>0</v>
      </c>
      <c r="I6572" s="154">
        <v>1657.143</v>
      </c>
      <c r="J6572" s="151">
        <v>0</v>
      </c>
      <c r="K6572" s="149">
        <f t="shared" si="1023"/>
        <v>1782.2829999999999</v>
      </c>
      <c r="L6572" s="148">
        <v>135.74199999999999</v>
      </c>
      <c r="M6572" s="148">
        <v>19.37</v>
      </c>
      <c r="N6572" s="148">
        <v>0</v>
      </c>
      <c r="O6572" s="148">
        <v>391.22399999999999</v>
      </c>
      <c r="P6572" s="148">
        <v>0</v>
      </c>
      <c r="Q6572" s="21">
        <f t="shared" si="1024"/>
        <v>380.48482599999994</v>
      </c>
      <c r="R6572" s="21">
        <f t="shared" si="1025"/>
        <v>61.925890000000003</v>
      </c>
      <c r="S6572" s="21">
        <f t="shared" si="1026"/>
        <v>0</v>
      </c>
      <c r="T6572" s="21">
        <f t="shared" si="1027"/>
        <v>1242.5274240000001</v>
      </c>
      <c r="U6572" s="22">
        <f t="shared" si="1028"/>
        <v>1684.93814</v>
      </c>
      <c r="V6572" s="39">
        <f t="shared" si="1029"/>
        <v>0.94538192868360416</v>
      </c>
    </row>
    <row r="6573" spans="1:22">
      <c r="A6573">
        <v>6568</v>
      </c>
      <c r="B6573" s="155">
        <f t="shared" si="1030"/>
        <v>41548</v>
      </c>
      <c r="C6573" s="148">
        <f t="shared" si="1021"/>
        <v>2013</v>
      </c>
      <c r="D6573" s="148">
        <f t="shared" si="1022"/>
        <v>10</v>
      </c>
      <c r="E6573" s="152">
        <v>16</v>
      </c>
      <c r="F6573" s="153">
        <v>0</v>
      </c>
      <c r="G6573" s="154">
        <v>55.279000000000003</v>
      </c>
      <c r="H6573" s="154">
        <v>0</v>
      </c>
      <c r="I6573" s="154">
        <v>1574.1759999999999</v>
      </c>
      <c r="J6573" s="151">
        <v>0</v>
      </c>
      <c r="K6573" s="149">
        <f t="shared" si="1023"/>
        <v>1629.4549999999999</v>
      </c>
      <c r="L6573" s="148">
        <v>0</v>
      </c>
      <c r="M6573" s="148">
        <v>19.302</v>
      </c>
      <c r="N6573" s="148">
        <v>0</v>
      </c>
      <c r="O6573" s="148">
        <v>375.02199999999999</v>
      </c>
      <c r="P6573" s="148">
        <v>0</v>
      </c>
      <c r="Q6573" s="21">
        <f t="shared" si="1024"/>
        <v>0</v>
      </c>
      <c r="R6573" s="21">
        <f t="shared" si="1025"/>
        <v>61.708494000000002</v>
      </c>
      <c r="S6573" s="21">
        <f t="shared" si="1026"/>
        <v>0</v>
      </c>
      <c r="T6573" s="21">
        <f t="shared" si="1027"/>
        <v>1191.069872</v>
      </c>
      <c r="U6573" s="22">
        <f t="shared" si="1028"/>
        <v>1252.778366</v>
      </c>
      <c r="V6573" s="39">
        <f t="shared" si="1029"/>
        <v>0.76883274837292226</v>
      </c>
    </row>
    <row r="6574" spans="1:22">
      <c r="A6574">
        <v>6569</v>
      </c>
      <c r="B6574" s="155">
        <f t="shared" si="1030"/>
        <v>41548</v>
      </c>
      <c r="C6574" s="148">
        <f t="shared" si="1021"/>
        <v>2013</v>
      </c>
      <c r="D6574" s="148">
        <f t="shared" si="1022"/>
        <v>10</v>
      </c>
      <c r="E6574" s="152">
        <v>17</v>
      </c>
      <c r="F6574" s="153">
        <v>0</v>
      </c>
      <c r="G6574" s="154">
        <v>55.877000000000002</v>
      </c>
      <c r="H6574" s="154">
        <v>0</v>
      </c>
      <c r="I6574" s="154">
        <v>1773.2919999999999</v>
      </c>
      <c r="J6574" s="151">
        <v>0</v>
      </c>
      <c r="K6574" s="149">
        <f t="shared" si="1023"/>
        <v>1829.1689999999999</v>
      </c>
      <c r="L6574" s="148">
        <v>0</v>
      </c>
      <c r="M6574" s="148">
        <v>19.506</v>
      </c>
      <c r="N6574" s="148">
        <v>0</v>
      </c>
      <c r="O6574" s="148">
        <v>420.39499999999998</v>
      </c>
      <c r="P6574" s="148">
        <v>0</v>
      </c>
      <c r="Q6574" s="21">
        <f t="shared" si="1024"/>
        <v>0</v>
      </c>
      <c r="R6574" s="21">
        <f t="shared" si="1025"/>
        <v>62.360682000000004</v>
      </c>
      <c r="S6574" s="21">
        <f t="shared" si="1026"/>
        <v>0</v>
      </c>
      <c r="T6574" s="21">
        <f t="shared" si="1027"/>
        <v>1335.17452</v>
      </c>
      <c r="U6574" s="22">
        <f t="shared" si="1028"/>
        <v>1397.535202</v>
      </c>
      <c r="V6574" s="39">
        <f t="shared" si="1029"/>
        <v>0.7640273818329526</v>
      </c>
    </row>
    <row r="6575" spans="1:22">
      <c r="A6575">
        <v>6570</v>
      </c>
      <c r="B6575" s="155">
        <f t="shared" si="1030"/>
        <v>41548</v>
      </c>
      <c r="C6575" s="148">
        <f t="shared" si="1021"/>
        <v>2013</v>
      </c>
      <c r="D6575" s="148">
        <f t="shared" si="1022"/>
        <v>10</v>
      </c>
      <c r="E6575" s="152">
        <v>18</v>
      </c>
      <c r="F6575" s="153">
        <v>0</v>
      </c>
      <c r="G6575" s="154">
        <v>55.963999999999999</v>
      </c>
      <c r="H6575" s="154">
        <v>0</v>
      </c>
      <c r="I6575" s="154">
        <v>1717.556</v>
      </c>
      <c r="J6575" s="151">
        <v>0</v>
      </c>
      <c r="K6575" s="149">
        <f t="shared" si="1023"/>
        <v>1773.52</v>
      </c>
      <c r="L6575" s="148">
        <v>0</v>
      </c>
      <c r="M6575" s="148">
        <v>19.507999999999999</v>
      </c>
      <c r="N6575" s="148">
        <v>0</v>
      </c>
      <c r="O6575" s="148">
        <v>415.851</v>
      </c>
      <c r="P6575" s="148">
        <v>0</v>
      </c>
      <c r="Q6575" s="21">
        <f t="shared" si="1024"/>
        <v>0</v>
      </c>
      <c r="R6575" s="21">
        <f t="shared" si="1025"/>
        <v>62.367075999999997</v>
      </c>
      <c r="S6575" s="21">
        <f t="shared" si="1026"/>
        <v>0</v>
      </c>
      <c r="T6575" s="21">
        <f t="shared" si="1027"/>
        <v>1320.742776</v>
      </c>
      <c r="U6575" s="22">
        <f t="shared" si="1028"/>
        <v>1383.109852</v>
      </c>
      <c r="V6575" s="39">
        <f t="shared" si="1029"/>
        <v>0.77986707339077088</v>
      </c>
    </row>
    <row r="6576" spans="1:22">
      <c r="A6576">
        <v>6571</v>
      </c>
      <c r="B6576" s="155">
        <f t="shared" si="1030"/>
        <v>41548</v>
      </c>
      <c r="C6576" s="148">
        <f t="shared" si="1021"/>
        <v>2013</v>
      </c>
      <c r="D6576" s="148">
        <f t="shared" si="1022"/>
        <v>10</v>
      </c>
      <c r="E6576" s="152">
        <v>19</v>
      </c>
      <c r="F6576" s="153">
        <v>0</v>
      </c>
      <c r="G6576" s="154">
        <v>55.716000000000001</v>
      </c>
      <c r="H6576" s="154">
        <v>0</v>
      </c>
      <c r="I6576" s="154">
        <v>1778.124</v>
      </c>
      <c r="J6576" s="151">
        <v>0</v>
      </c>
      <c r="K6576" s="149">
        <f t="shared" si="1023"/>
        <v>1833.84</v>
      </c>
      <c r="L6576" s="148">
        <v>0</v>
      </c>
      <c r="M6576" s="148">
        <v>19.417000000000002</v>
      </c>
      <c r="N6576" s="148">
        <v>0</v>
      </c>
      <c r="O6576" s="148">
        <v>432.76799999999997</v>
      </c>
      <c r="P6576" s="148">
        <v>0</v>
      </c>
      <c r="Q6576" s="21">
        <f t="shared" si="1024"/>
        <v>0</v>
      </c>
      <c r="R6576" s="21">
        <f t="shared" si="1025"/>
        <v>62.076149000000008</v>
      </c>
      <c r="S6576" s="21">
        <f t="shared" si="1026"/>
        <v>0</v>
      </c>
      <c r="T6576" s="21">
        <f t="shared" si="1027"/>
        <v>1374.471168</v>
      </c>
      <c r="U6576" s="22">
        <f t="shared" si="1028"/>
        <v>1436.547317</v>
      </c>
      <c r="V6576" s="39">
        <f t="shared" si="1029"/>
        <v>0.78335477304454049</v>
      </c>
    </row>
    <row r="6577" spans="1:22">
      <c r="A6577">
        <v>6572</v>
      </c>
      <c r="B6577" s="155">
        <f t="shared" si="1030"/>
        <v>41548</v>
      </c>
      <c r="C6577" s="148">
        <f t="shared" si="1021"/>
        <v>2013</v>
      </c>
      <c r="D6577" s="148">
        <f t="shared" si="1022"/>
        <v>10</v>
      </c>
      <c r="E6577" s="152">
        <v>20</v>
      </c>
      <c r="F6577" s="153">
        <v>0</v>
      </c>
      <c r="G6577" s="154">
        <v>87.397999999999996</v>
      </c>
      <c r="H6577" s="154">
        <v>0.68700000000000006</v>
      </c>
      <c r="I6577" s="154">
        <v>1966.8879999999999</v>
      </c>
      <c r="J6577" s="151">
        <v>0</v>
      </c>
      <c r="K6577" s="149">
        <f t="shared" si="1023"/>
        <v>2054.973</v>
      </c>
      <c r="L6577" s="148">
        <v>0</v>
      </c>
      <c r="M6577" s="148">
        <v>29.701000000000001</v>
      </c>
      <c r="N6577" s="148">
        <v>1.2889999999999999</v>
      </c>
      <c r="O6577" s="148">
        <v>465.65100000000001</v>
      </c>
      <c r="P6577" s="148">
        <v>0</v>
      </c>
      <c r="Q6577" s="21">
        <f t="shared" si="1024"/>
        <v>0</v>
      </c>
      <c r="R6577" s="21">
        <f t="shared" si="1025"/>
        <v>94.954097000000004</v>
      </c>
      <c r="S6577" s="21">
        <f t="shared" si="1026"/>
        <v>2.5148389999999998</v>
      </c>
      <c r="T6577" s="21">
        <f t="shared" si="1027"/>
        <v>1478.9075760000001</v>
      </c>
      <c r="U6577" s="22">
        <f t="shared" si="1028"/>
        <v>1576.376512</v>
      </c>
      <c r="V6577" s="39">
        <f t="shared" si="1029"/>
        <v>0.76710327191646799</v>
      </c>
    </row>
    <row r="6578" spans="1:22">
      <c r="A6578">
        <v>6573</v>
      </c>
      <c r="B6578" s="155">
        <f t="shared" si="1030"/>
        <v>41548</v>
      </c>
      <c r="C6578" s="148">
        <f t="shared" si="1021"/>
        <v>2013</v>
      </c>
      <c r="D6578" s="148">
        <f t="shared" si="1022"/>
        <v>10</v>
      </c>
      <c r="E6578" s="152">
        <v>21</v>
      </c>
      <c r="F6578" s="153">
        <v>0</v>
      </c>
      <c r="G6578" s="154">
        <v>88.224000000000004</v>
      </c>
      <c r="H6578" s="154">
        <v>0</v>
      </c>
      <c r="I6578" s="154">
        <v>1767.559</v>
      </c>
      <c r="J6578" s="151">
        <v>0</v>
      </c>
      <c r="K6578" s="149">
        <f t="shared" si="1023"/>
        <v>1855.7829999999999</v>
      </c>
      <c r="L6578" s="148">
        <v>0</v>
      </c>
      <c r="M6578" s="148">
        <v>30.042999999999999</v>
      </c>
      <c r="N6578" s="148">
        <v>0</v>
      </c>
      <c r="O6578" s="148">
        <v>464.959</v>
      </c>
      <c r="P6578" s="148">
        <v>0</v>
      </c>
      <c r="Q6578" s="21">
        <f t="shared" si="1024"/>
        <v>0</v>
      </c>
      <c r="R6578" s="21">
        <f t="shared" si="1025"/>
        <v>96.047471000000002</v>
      </c>
      <c r="S6578" s="21">
        <f t="shared" si="1026"/>
        <v>0</v>
      </c>
      <c r="T6578" s="21">
        <f t="shared" si="1027"/>
        <v>1476.7097840000001</v>
      </c>
      <c r="U6578" s="22">
        <f t="shared" si="1028"/>
        <v>1572.7572550000002</v>
      </c>
      <c r="V6578" s="39">
        <f t="shared" si="1029"/>
        <v>0.84748984929811311</v>
      </c>
    </row>
    <row r="6579" spans="1:22">
      <c r="A6579">
        <v>6574</v>
      </c>
      <c r="B6579" s="155">
        <f t="shared" si="1030"/>
        <v>41548</v>
      </c>
      <c r="C6579" s="148">
        <f t="shared" si="1021"/>
        <v>2013</v>
      </c>
      <c r="D6579" s="148">
        <f t="shared" si="1022"/>
        <v>10</v>
      </c>
      <c r="E6579" s="152">
        <v>22</v>
      </c>
      <c r="F6579" s="153">
        <v>0</v>
      </c>
      <c r="G6579" s="154">
        <v>88.641999999999996</v>
      </c>
      <c r="H6579" s="154">
        <v>0</v>
      </c>
      <c r="I6579" s="154">
        <v>1887.6969999999999</v>
      </c>
      <c r="J6579" s="151">
        <v>0</v>
      </c>
      <c r="K6579" s="149">
        <f t="shared" si="1023"/>
        <v>1976.3389999999999</v>
      </c>
      <c r="L6579" s="148">
        <v>0</v>
      </c>
      <c r="M6579" s="148">
        <v>30.099</v>
      </c>
      <c r="N6579" s="148">
        <v>0</v>
      </c>
      <c r="O6579" s="148">
        <v>474.19799999999998</v>
      </c>
      <c r="P6579" s="148">
        <v>0</v>
      </c>
      <c r="Q6579" s="21">
        <f t="shared" si="1024"/>
        <v>0</v>
      </c>
      <c r="R6579" s="21">
        <f t="shared" si="1025"/>
        <v>96.226503000000008</v>
      </c>
      <c r="S6579" s="21">
        <f t="shared" si="1026"/>
        <v>0</v>
      </c>
      <c r="T6579" s="21">
        <f t="shared" si="1027"/>
        <v>1506.052848</v>
      </c>
      <c r="U6579" s="22">
        <f t="shared" si="1028"/>
        <v>1602.2793510000001</v>
      </c>
      <c r="V6579" s="39">
        <f t="shared" si="1029"/>
        <v>0.81073102893784932</v>
      </c>
    </row>
    <row r="6580" spans="1:22">
      <c r="A6580">
        <v>6575</v>
      </c>
      <c r="B6580" s="155">
        <f t="shared" si="1030"/>
        <v>41548</v>
      </c>
      <c r="C6580" s="148">
        <f t="shared" si="1021"/>
        <v>2013</v>
      </c>
      <c r="D6580" s="148">
        <f t="shared" si="1022"/>
        <v>10</v>
      </c>
      <c r="E6580" s="152">
        <v>23</v>
      </c>
      <c r="F6580" s="153">
        <v>0</v>
      </c>
      <c r="G6580" s="154">
        <v>89.129000000000005</v>
      </c>
      <c r="H6580" s="154">
        <v>4.1000000000000002E-2</v>
      </c>
      <c r="I6580" s="154">
        <v>1960.4780000000001</v>
      </c>
      <c r="J6580" s="151">
        <v>0</v>
      </c>
      <c r="K6580" s="149">
        <f t="shared" si="1023"/>
        <v>2049.6480000000001</v>
      </c>
      <c r="L6580" s="148">
        <v>0</v>
      </c>
      <c r="M6580" s="148">
        <v>38.588000000000001</v>
      </c>
      <c r="N6580" s="148">
        <v>1.579</v>
      </c>
      <c r="O6580" s="148">
        <v>454.94400000000002</v>
      </c>
      <c r="P6580" s="148">
        <v>0</v>
      </c>
      <c r="Q6580" s="21">
        <f t="shared" si="1024"/>
        <v>0</v>
      </c>
      <c r="R6580" s="21">
        <f t="shared" si="1025"/>
        <v>123.365836</v>
      </c>
      <c r="S6580" s="21">
        <f t="shared" si="1026"/>
        <v>3.0806290000000001</v>
      </c>
      <c r="T6580" s="21">
        <f t="shared" si="1027"/>
        <v>1444.9021440000001</v>
      </c>
      <c r="U6580" s="22">
        <f t="shared" si="1028"/>
        <v>1571.3486090000001</v>
      </c>
      <c r="V6580" s="39">
        <f t="shared" si="1029"/>
        <v>0.7666431548246333</v>
      </c>
    </row>
    <row r="6581" spans="1:22">
      <c r="A6581">
        <v>6576</v>
      </c>
      <c r="B6581" s="155">
        <f t="shared" si="1030"/>
        <v>41548</v>
      </c>
      <c r="C6581" s="148">
        <f t="shared" si="1021"/>
        <v>2013</v>
      </c>
      <c r="D6581" s="148">
        <f t="shared" si="1022"/>
        <v>10</v>
      </c>
      <c r="E6581" s="152">
        <v>24</v>
      </c>
      <c r="F6581" s="153">
        <v>0</v>
      </c>
      <c r="G6581" s="154">
        <v>63.874000000000002</v>
      </c>
      <c r="H6581" s="154">
        <v>0</v>
      </c>
      <c r="I6581" s="154">
        <v>1738.8579999999999</v>
      </c>
      <c r="J6581" s="151">
        <v>0</v>
      </c>
      <c r="K6581" s="149">
        <f t="shared" si="1023"/>
        <v>1802.732</v>
      </c>
      <c r="L6581" s="148">
        <v>0</v>
      </c>
      <c r="M6581" s="148">
        <v>28.018000000000001</v>
      </c>
      <c r="N6581" s="148">
        <v>0</v>
      </c>
      <c r="O6581" s="148">
        <v>403.77699999999999</v>
      </c>
      <c r="P6581" s="148">
        <v>0</v>
      </c>
      <c r="Q6581" s="21">
        <f t="shared" si="1024"/>
        <v>0</v>
      </c>
      <c r="R6581" s="21">
        <f t="shared" si="1025"/>
        <v>89.573546000000007</v>
      </c>
      <c r="S6581" s="21">
        <f t="shared" si="1026"/>
        <v>0</v>
      </c>
      <c r="T6581" s="21">
        <f t="shared" si="1027"/>
        <v>1282.3957520000001</v>
      </c>
      <c r="U6581" s="22">
        <f t="shared" si="1028"/>
        <v>1371.9692980000002</v>
      </c>
      <c r="V6581" s="39">
        <f t="shared" si="1029"/>
        <v>0.76105006068567049</v>
      </c>
    </row>
    <row r="6582" spans="1:22">
      <c r="A6582">
        <v>6577</v>
      </c>
      <c r="B6582" s="155">
        <f t="shared" si="1030"/>
        <v>41549</v>
      </c>
      <c r="C6582" s="148">
        <f t="shared" si="1021"/>
        <v>2013</v>
      </c>
      <c r="D6582" s="148">
        <f t="shared" si="1022"/>
        <v>10</v>
      </c>
      <c r="E6582" s="152">
        <v>1</v>
      </c>
      <c r="F6582" s="153">
        <v>0</v>
      </c>
      <c r="G6582" s="154">
        <v>56.171999999999997</v>
      </c>
      <c r="H6582" s="154">
        <v>0</v>
      </c>
      <c r="I6582" s="154">
        <v>1650.35</v>
      </c>
      <c r="J6582" s="151">
        <v>0</v>
      </c>
      <c r="K6582" s="149">
        <f t="shared" si="1023"/>
        <v>1706.5219999999999</v>
      </c>
      <c r="L6582" s="148">
        <v>0</v>
      </c>
      <c r="M6582" s="148">
        <v>19.594000000000001</v>
      </c>
      <c r="N6582" s="148">
        <v>0</v>
      </c>
      <c r="O6582" s="148">
        <v>371.57600000000002</v>
      </c>
      <c r="P6582" s="148">
        <v>0</v>
      </c>
      <c r="Q6582" s="21">
        <f t="shared" si="1024"/>
        <v>0</v>
      </c>
      <c r="R6582" s="21">
        <f t="shared" si="1025"/>
        <v>62.642018000000007</v>
      </c>
      <c r="S6582" s="21">
        <f t="shared" si="1026"/>
        <v>0</v>
      </c>
      <c r="T6582" s="21">
        <f t="shared" si="1027"/>
        <v>1180.1253760000002</v>
      </c>
      <c r="U6582" s="22">
        <f t="shared" si="1028"/>
        <v>1242.7673940000002</v>
      </c>
      <c r="V6582" s="39">
        <f t="shared" si="1029"/>
        <v>0.72824575012803838</v>
      </c>
    </row>
    <row r="6583" spans="1:22">
      <c r="A6583">
        <v>6578</v>
      </c>
      <c r="B6583" s="155">
        <f t="shared" si="1030"/>
        <v>41549</v>
      </c>
      <c r="C6583" s="148">
        <f t="shared" si="1021"/>
        <v>2013</v>
      </c>
      <c r="D6583" s="148">
        <f t="shared" si="1022"/>
        <v>10</v>
      </c>
      <c r="E6583" s="152">
        <v>2</v>
      </c>
      <c r="F6583" s="153">
        <v>0</v>
      </c>
      <c r="G6583" s="154">
        <v>55.71</v>
      </c>
      <c r="H6583" s="154">
        <v>0</v>
      </c>
      <c r="I6583" s="154">
        <v>1362.3489999999999</v>
      </c>
      <c r="J6583" s="151">
        <v>0</v>
      </c>
      <c r="K6583" s="149">
        <f t="shared" si="1023"/>
        <v>1418.059</v>
      </c>
      <c r="L6583" s="148">
        <v>0</v>
      </c>
      <c r="M6583" s="148">
        <v>19.445</v>
      </c>
      <c r="N6583" s="148">
        <v>0</v>
      </c>
      <c r="O6583" s="148">
        <v>304.54599999999999</v>
      </c>
      <c r="P6583" s="148">
        <v>0</v>
      </c>
      <c r="Q6583" s="21">
        <f t="shared" si="1024"/>
        <v>0</v>
      </c>
      <c r="R6583" s="21">
        <f t="shared" si="1025"/>
        <v>62.165665000000004</v>
      </c>
      <c r="S6583" s="21">
        <f t="shared" si="1026"/>
        <v>0</v>
      </c>
      <c r="T6583" s="21">
        <f t="shared" si="1027"/>
        <v>967.23809600000004</v>
      </c>
      <c r="U6583" s="22">
        <f t="shared" si="1028"/>
        <v>1029.403761</v>
      </c>
      <c r="V6583" s="39">
        <f t="shared" si="1029"/>
        <v>0.72592449326861586</v>
      </c>
    </row>
    <row r="6584" spans="1:22">
      <c r="A6584">
        <v>6579</v>
      </c>
      <c r="B6584" s="155">
        <f t="shared" si="1030"/>
        <v>41549</v>
      </c>
      <c r="C6584" s="148">
        <f t="shared" si="1021"/>
        <v>2013</v>
      </c>
      <c r="D6584" s="148">
        <f t="shared" si="1022"/>
        <v>10</v>
      </c>
      <c r="E6584" s="152">
        <v>3</v>
      </c>
      <c r="F6584" s="153">
        <v>0</v>
      </c>
      <c r="G6584" s="154">
        <v>55.951999999999998</v>
      </c>
      <c r="H6584" s="154">
        <v>0</v>
      </c>
      <c r="I6584" s="154">
        <v>1357.502</v>
      </c>
      <c r="J6584" s="151">
        <v>0</v>
      </c>
      <c r="K6584" s="149">
        <f t="shared" si="1023"/>
        <v>1413.454</v>
      </c>
      <c r="L6584" s="148">
        <v>0</v>
      </c>
      <c r="M6584" s="148">
        <v>19.518999999999998</v>
      </c>
      <c r="N6584" s="148">
        <v>0</v>
      </c>
      <c r="O6584" s="148">
        <v>303.34199999999998</v>
      </c>
      <c r="P6584" s="148">
        <v>0</v>
      </c>
      <c r="Q6584" s="21">
        <f t="shared" si="1024"/>
        <v>0</v>
      </c>
      <c r="R6584" s="21">
        <f t="shared" si="1025"/>
        <v>62.402242999999999</v>
      </c>
      <c r="S6584" s="21">
        <f t="shared" si="1026"/>
        <v>0</v>
      </c>
      <c r="T6584" s="21">
        <f t="shared" si="1027"/>
        <v>963.41419199999996</v>
      </c>
      <c r="U6584" s="22">
        <f t="shared" si="1028"/>
        <v>1025.816435</v>
      </c>
      <c r="V6584" s="39">
        <f t="shared" si="1029"/>
        <v>0.72575155257970903</v>
      </c>
    </row>
    <row r="6585" spans="1:22">
      <c r="A6585">
        <v>6580</v>
      </c>
      <c r="B6585" s="155">
        <f t="shared" si="1030"/>
        <v>41549</v>
      </c>
      <c r="C6585" s="148">
        <f t="shared" si="1021"/>
        <v>2013</v>
      </c>
      <c r="D6585" s="148">
        <f t="shared" si="1022"/>
        <v>10</v>
      </c>
      <c r="E6585" s="152">
        <v>4</v>
      </c>
      <c r="F6585" s="153">
        <v>0</v>
      </c>
      <c r="G6585" s="154">
        <v>56.670999999999999</v>
      </c>
      <c r="H6585" s="154">
        <v>0</v>
      </c>
      <c r="I6585" s="154">
        <v>1360.335</v>
      </c>
      <c r="J6585" s="151">
        <v>0</v>
      </c>
      <c r="K6585" s="149">
        <f t="shared" si="1023"/>
        <v>1417.0060000000001</v>
      </c>
      <c r="L6585" s="148">
        <v>0</v>
      </c>
      <c r="M6585" s="148">
        <v>19.701000000000001</v>
      </c>
      <c r="N6585" s="148">
        <v>0</v>
      </c>
      <c r="O6585" s="148">
        <v>303.697</v>
      </c>
      <c r="P6585" s="148">
        <v>0</v>
      </c>
      <c r="Q6585" s="21">
        <f t="shared" si="1024"/>
        <v>0</v>
      </c>
      <c r="R6585" s="21">
        <f t="shared" si="1025"/>
        <v>62.984097000000006</v>
      </c>
      <c r="S6585" s="21">
        <f t="shared" si="1026"/>
        <v>0</v>
      </c>
      <c r="T6585" s="21">
        <f t="shared" si="1027"/>
        <v>964.54167200000006</v>
      </c>
      <c r="U6585" s="22">
        <f t="shared" si="1028"/>
        <v>1027.5257690000001</v>
      </c>
      <c r="V6585" s="39">
        <f t="shared" si="1029"/>
        <v>0.72513861550339243</v>
      </c>
    </row>
    <row r="6586" spans="1:22">
      <c r="A6586">
        <v>6581</v>
      </c>
      <c r="B6586" s="155">
        <f t="shared" si="1030"/>
        <v>41549</v>
      </c>
      <c r="C6586" s="148">
        <f t="shared" si="1021"/>
        <v>2013</v>
      </c>
      <c r="D6586" s="148">
        <f t="shared" si="1022"/>
        <v>10</v>
      </c>
      <c r="E6586" s="152">
        <v>5</v>
      </c>
      <c r="F6586" s="153">
        <v>0</v>
      </c>
      <c r="G6586" s="154">
        <v>56.694000000000003</v>
      </c>
      <c r="H6586" s="154">
        <v>0</v>
      </c>
      <c r="I6586" s="154">
        <v>1360.115</v>
      </c>
      <c r="J6586" s="151">
        <v>0</v>
      </c>
      <c r="K6586" s="149">
        <f t="shared" si="1023"/>
        <v>1416.809</v>
      </c>
      <c r="L6586" s="148">
        <v>0</v>
      </c>
      <c r="M6586" s="148">
        <v>19.744</v>
      </c>
      <c r="N6586" s="148">
        <v>0</v>
      </c>
      <c r="O6586" s="148">
        <v>303.964</v>
      </c>
      <c r="P6586" s="148">
        <v>0</v>
      </c>
      <c r="Q6586" s="21">
        <f t="shared" si="1024"/>
        <v>0</v>
      </c>
      <c r="R6586" s="21">
        <f t="shared" si="1025"/>
        <v>63.121568000000003</v>
      </c>
      <c r="S6586" s="21">
        <f t="shared" si="1026"/>
        <v>0</v>
      </c>
      <c r="T6586" s="21">
        <f t="shared" si="1027"/>
        <v>965.38966400000004</v>
      </c>
      <c r="U6586" s="22">
        <f t="shared" si="1028"/>
        <v>1028.5112320000001</v>
      </c>
      <c r="V6586" s="39">
        <f t="shared" si="1029"/>
        <v>0.7259349933547854</v>
      </c>
    </row>
    <row r="6587" spans="1:22">
      <c r="A6587">
        <v>6582</v>
      </c>
      <c r="B6587" s="155">
        <f t="shared" si="1030"/>
        <v>41549</v>
      </c>
      <c r="C6587" s="148">
        <f t="shared" si="1021"/>
        <v>2013</v>
      </c>
      <c r="D6587" s="148">
        <f t="shared" si="1022"/>
        <v>10</v>
      </c>
      <c r="E6587" s="152">
        <v>6</v>
      </c>
      <c r="F6587" s="153">
        <v>0</v>
      </c>
      <c r="G6587" s="154">
        <v>56.649000000000001</v>
      </c>
      <c r="H6587" s="154">
        <v>0</v>
      </c>
      <c r="I6587" s="154">
        <v>1363.9749999999999</v>
      </c>
      <c r="J6587" s="151">
        <v>0</v>
      </c>
      <c r="K6587" s="149">
        <f t="shared" si="1023"/>
        <v>1420.6239999999998</v>
      </c>
      <c r="L6587" s="148">
        <v>0</v>
      </c>
      <c r="M6587" s="148">
        <v>19.734999999999999</v>
      </c>
      <c r="N6587" s="148">
        <v>0</v>
      </c>
      <c r="O6587" s="148">
        <v>304.846</v>
      </c>
      <c r="P6587" s="148">
        <v>0</v>
      </c>
      <c r="Q6587" s="21">
        <f t="shared" si="1024"/>
        <v>0</v>
      </c>
      <c r="R6587" s="21">
        <f t="shared" si="1025"/>
        <v>63.092795000000002</v>
      </c>
      <c r="S6587" s="21">
        <f t="shared" si="1026"/>
        <v>0</v>
      </c>
      <c r="T6587" s="21">
        <f t="shared" si="1027"/>
        <v>968.19089600000007</v>
      </c>
      <c r="U6587" s="22">
        <f t="shared" si="1028"/>
        <v>1031.2836910000001</v>
      </c>
      <c r="V6587" s="39">
        <f t="shared" si="1029"/>
        <v>0.72593711706968223</v>
      </c>
    </row>
    <row r="6588" spans="1:22">
      <c r="A6588">
        <v>6583</v>
      </c>
      <c r="B6588" s="155">
        <f t="shared" si="1030"/>
        <v>41549</v>
      </c>
      <c r="C6588" s="148">
        <f t="shared" si="1021"/>
        <v>2013</v>
      </c>
      <c r="D6588" s="148">
        <f t="shared" si="1022"/>
        <v>10</v>
      </c>
      <c r="E6588" s="152">
        <v>7</v>
      </c>
      <c r="F6588" s="153">
        <v>0</v>
      </c>
      <c r="G6588" s="154">
        <v>56.170999999999999</v>
      </c>
      <c r="H6588" s="154">
        <v>0</v>
      </c>
      <c r="I6588" s="154">
        <v>1375.3389999999999</v>
      </c>
      <c r="J6588" s="151">
        <v>0</v>
      </c>
      <c r="K6588" s="149">
        <f t="shared" si="1023"/>
        <v>1431.51</v>
      </c>
      <c r="L6588" s="148">
        <v>0</v>
      </c>
      <c r="M6588" s="148">
        <v>19.484999999999999</v>
      </c>
      <c r="N6588" s="148">
        <v>0</v>
      </c>
      <c r="O6588" s="148">
        <v>309.084</v>
      </c>
      <c r="P6588" s="148">
        <v>0</v>
      </c>
      <c r="Q6588" s="21">
        <f t="shared" si="1024"/>
        <v>0</v>
      </c>
      <c r="R6588" s="21">
        <f t="shared" si="1025"/>
        <v>62.293545000000002</v>
      </c>
      <c r="S6588" s="21">
        <f t="shared" si="1026"/>
        <v>0</v>
      </c>
      <c r="T6588" s="21">
        <f t="shared" si="1027"/>
        <v>981.65078400000004</v>
      </c>
      <c r="U6588" s="22">
        <f t="shared" si="1028"/>
        <v>1043.9443290000002</v>
      </c>
      <c r="V6588" s="39">
        <f t="shared" si="1029"/>
        <v>0.72926094054529844</v>
      </c>
    </row>
    <row r="6589" spans="1:22">
      <c r="A6589">
        <v>6584</v>
      </c>
      <c r="B6589" s="155">
        <f t="shared" si="1030"/>
        <v>41549</v>
      </c>
      <c r="C6589" s="148">
        <f t="shared" si="1021"/>
        <v>2013</v>
      </c>
      <c r="D6589" s="148">
        <f t="shared" si="1022"/>
        <v>10</v>
      </c>
      <c r="E6589" s="152">
        <v>8</v>
      </c>
      <c r="F6589" s="153">
        <v>0</v>
      </c>
      <c r="G6589" s="154">
        <v>9.7949999999999999</v>
      </c>
      <c r="H6589" s="154">
        <v>0</v>
      </c>
      <c r="I6589" s="154">
        <v>1432.0820000000001</v>
      </c>
      <c r="J6589" s="151">
        <v>0</v>
      </c>
      <c r="K6589" s="149">
        <f t="shared" si="1023"/>
        <v>1441.8770000000002</v>
      </c>
      <c r="L6589" s="148">
        <v>0</v>
      </c>
      <c r="M6589" s="148">
        <v>3.665</v>
      </c>
      <c r="N6589" s="148">
        <v>0</v>
      </c>
      <c r="O6589" s="148">
        <v>325.351</v>
      </c>
      <c r="P6589" s="148">
        <v>0</v>
      </c>
      <c r="Q6589" s="21">
        <f t="shared" si="1024"/>
        <v>0</v>
      </c>
      <c r="R6589" s="21">
        <f t="shared" si="1025"/>
        <v>11.717005</v>
      </c>
      <c r="S6589" s="21">
        <f t="shared" si="1026"/>
        <v>0</v>
      </c>
      <c r="T6589" s="21">
        <f t="shared" si="1027"/>
        <v>1033.3147759999999</v>
      </c>
      <c r="U6589" s="22">
        <f t="shared" si="1028"/>
        <v>1045.0317809999999</v>
      </c>
      <c r="V6589" s="39">
        <f t="shared" si="1029"/>
        <v>0.72477179468151565</v>
      </c>
    </row>
    <row r="6590" spans="1:22">
      <c r="A6590">
        <v>6585</v>
      </c>
      <c r="B6590" s="155">
        <f t="shared" si="1030"/>
        <v>41549</v>
      </c>
      <c r="C6590" s="148">
        <f t="shared" si="1021"/>
        <v>2013</v>
      </c>
      <c r="D6590" s="148">
        <f t="shared" si="1022"/>
        <v>10</v>
      </c>
      <c r="E6590" s="152">
        <v>9</v>
      </c>
      <c r="F6590" s="153">
        <v>0</v>
      </c>
      <c r="G6590" s="154">
        <v>56.648000000000003</v>
      </c>
      <c r="H6590" s="154">
        <v>0</v>
      </c>
      <c r="I6590" s="154">
        <v>1709.5550000000001</v>
      </c>
      <c r="J6590" s="151">
        <v>0</v>
      </c>
      <c r="K6590" s="149">
        <f t="shared" si="1023"/>
        <v>1766.203</v>
      </c>
      <c r="L6590" s="148">
        <v>0</v>
      </c>
      <c r="M6590" s="148">
        <v>19.658999999999999</v>
      </c>
      <c r="N6590" s="148">
        <v>0</v>
      </c>
      <c r="O6590" s="148">
        <v>388.57600000000002</v>
      </c>
      <c r="P6590" s="148">
        <v>0</v>
      </c>
      <c r="Q6590" s="21">
        <f t="shared" si="1024"/>
        <v>0</v>
      </c>
      <c r="R6590" s="21">
        <f t="shared" si="1025"/>
        <v>62.849823000000001</v>
      </c>
      <c r="S6590" s="21">
        <f t="shared" si="1026"/>
        <v>0</v>
      </c>
      <c r="T6590" s="21">
        <f t="shared" si="1027"/>
        <v>1234.1173760000001</v>
      </c>
      <c r="U6590" s="22">
        <f t="shared" si="1028"/>
        <v>1296.9671990000002</v>
      </c>
      <c r="V6590" s="39">
        <f t="shared" si="1029"/>
        <v>0.73432510249388105</v>
      </c>
    </row>
    <row r="6591" spans="1:22">
      <c r="A6591">
        <v>6586</v>
      </c>
      <c r="B6591" s="155">
        <f t="shared" si="1030"/>
        <v>41549</v>
      </c>
      <c r="C6591" s="148">
        <f t="shared" si="1021"/>
        <v>2013</v>
      </c>
      <c r="D6591" s="148">
        <f t="shared" si="1022"/>
        <v>10</v>
      </c>
      <c r="E6591" s="152">
        <v>10</v>
      </c>
      <c r="F6591" s="153">
        <v>0</v>
      </c>
      <c r="G6591" s="154">
        <v>56.390999999999998</v>
      </c>
      <c r="H6591" s="154">
        <v>0</v>
      </c>
      <c r="I6591" s="154">
        <v>1583.9349999999999</v>
      </c>
      <c r="J6591" s="151">
        <v>0</v>
      </c>
      <c r="K6591" s="149">
        <f t="shared" si="1023"/>
        <v>1640.326</v>
      </c>
      <c r="L6591" s="148">
        <v>0</v>
      </c>
      <c r="M6591" s="148">
        <v>19.603000000000002</v>
      </c>
      <c r="N6591" s="148">
        <v>0</v>
      </c>
      <c r="O6591" s="148">
        <v>369.209</v>
      </c>
      <c r="P6591" s="148">
        <v>0</v>
      </c>
      <c r="Q6591" s="21">
        <f t="shared" si="1024"/>
        <v>0</v>
      </c>
      <c r="R6591" s="21">
        <f t="shared" si="1025"/>
        <v>62.670791000000008</v>
      </c>
      <c r="S6591" s="21">
        <f t="shared" si="1026"/>
        <v>0</v>
      </c>
      <c r="T6591" s="21">
        <f t="shared" si="1027"/>
        <v>1172.607784</v>
      </c>
      <c r="U6591" s="22">
        <f t="shared" si="1028"/>
        <v>1235.278575</v>
      </c>
      <c r="V6591" s="39">
        <f t="shared" si="1029"/>
        <v>0.75306894787987266</v>
      </c>
    </row>
    <row r="6592" spans="1:22">
      <c r="A6592">
        <v>6587</v>
      </c>
      <c r="B6592" s="155">
        <f t="shared" si="1030"/>
        <v>41549</v>
      </c>
      <c r="C6592" s="148">
        <f t="shared" si="1021"/>
        <v>2013</v>
      </c>
      <c r="D6592" s="148">
        <f t="shared" si="1022"/>
        <v>10</v>
      </c>
      <c r="E6592" s="152">
        <v>11</v>
      </c>
      <c r="F6592" s="153">
        <v>0</v>
      </c>
      <c r="G6592" s="154">
        <v>55.679000000000002</v>
      </c>
      <c r="H6592" s="154">
        <v>0</v>
      </c>
      <c r="I6592" s="154">
        <v>1686.4110000000001</v>
      </c>
      <c r="J6592" s="151">
        <v>0</v>
      </c>
      <c r="K6592" s="149">
        <f t="shared" si="1023"/>
        <v>1742.0900000000001</v>
      </c>
      <c r="L6592" s="148">
        <v>0</v>
      </c>
      <c r="M6592" s="148">
        <v>19.431000000000001</v>
      </c>
      <c r="N6592" s="148">
        <v>0</v>
      </c>
      <c r="O6592" s="148">
        <v>389.73399999999998</v>
      </c>
      <c r="P6592" s="148">
        <v>0</v>
      </c>
      <c r="Q6592" s="21">
        <f t="shared" si="1024"/>
        <v>0</v>
      </c>
      <c r="R6592" s="21">
        <f t="shared" si="1025"/>
        <v>62.120907000000003</v>
      </c>
      <c r="S6592" s="21">
        <f t="shared" si="1026"/>
        <v>0</v>
      </c>
      <c r="T6592" s="21">
        <f t="shared" si="1027"/>
        <v>1237.7951840000001</v>
      </c>
      <c r="U6592" s="22">
        <f t="shared" si="1028"/>
        <v>1299.9160910000001</v>
      </c>
      <c r="V6592" s="39">
        <f t="shared" si="1029"/>
        <v>0.74618193721334714</v>
      </c>
    </row>
    <row r="6593" spans="1:22">
      <c r="A6593">
        <v>6588</v>
      </c>
      <c r="B6593" s="155">
        <f t="shared" si="1030"/>
        <v>41549</v>
      </c>
      <c r="C6593" s="148">
        <f t="shared" si="1021"/>
        <v>2013</v>
      </c>
      <c r="D6593" s="148">
        <f t="shared" si="1022"/>
        <v>10</v>
      </c>
      <c r="E6593" s="152">
        <v>12</v>
      </c>
      <c r="F6593" s="153">
        <v>0</v>
      </c>
      <c r="G6593" s="154">
        <v>55.808</v>
      </c>
      <c r="H6593" s="154">
        <v>0</v>
      </c>
      <c r="I6593" s="154">
        <v>1678.144</v>
      </c>
      <c r="J6593" s="151">
        <v>0</v>
      </c>
      <c r="K6593" s="149">
        <f t="shared" si="1023"/>
        <v>1733.952</v>
      </c>
      <c r="L6593" s="148">
        <v>0</v>
      </c>
      <c r="M6593" s="148">
        <v>19.361000000000001</v>
      </c>
      <c r="N6593" s="148">
        <v>0</v>
      </c>
      <c r="O6593" s="148">
        <v>387.84</v>
      </c>
      <c r="P6593" s="148">
        <v>0</v>
      </c>
      <c r="Q6593" s="21">
        <f t="shared" si="1024"/>
        <v>0</v>
      </c>
      <c r="R6593" s="21">
        <f t="shared" si="1025"/>
        <v>61.897117000000001</v>
      </c>
      <c r="S6593" s="21">
        <f t="shared" si="1026"/>
        <v>0</v>
      </c>
      <c r="T6593" s="21">
        <f t="shared" si="1027"/>
        <v>1231.7798399999999</v>
      </c>
      <c r="U6593" s="22">
        <f t="shared" si="1028"/>
        <v>1293.6769569999999</v>
      </c>
      <c r="V6593" s="39">
        <f t="shared" si="1029"/>
        <v>0.74608579533920194</v>
      </c>
    </row>
    <row r="6594" spans="1:22">
      <c r="A6594">
        <v>6589</v>
      </c>
      <c r="B6594" s="155">
        <f t="shared" si="1030"/>
        <v>41549</v>
      </c>
      <c r="C6594" s="148">
        <f t="shared" si="1021"/>
        <v>2013</v>
      </c>
      <c r="D6594" s="148">
        <f t="shared" si="1022"/>
        <v>10</v>
      </c>
      <c r="E6594" s="152">
        <v>13</v>
      </c>
      <c r="F6594" s="153">
        <v>0</v>
      </c>
      <c r="G6594" s="154">
        <v>55.628999999999998</v>
      </c>
      <c r="H6594" s="154">
        <v>0</v>
      </c>
      <c r="I6594" s="154">
        <v>1685.12</v>
      </c>
      <c r="J6594" s="151">
        <v>0</v>
      </c>
      <c r="K6594" s="149">
        <f t="shared" si="1023"/>
        <v>1740.7489999999998</v>
      </c>
      <c r="L6594" s="148">
        <v>0</v>
      </c>
      <c r="M6594" s="148">
        <v>19.292999999999999</v>
      </c>
      <c r="N6594" s="148">
        <v>0</v>
      </c>
      <c r="O6594" s="148">
        <v>390.50599999999997</v>
      </c>
      <c r="P6594" s="148">
        <v>0</v>
      </c>
      <c r="Q6594" s="21">
        <f t="shared" si="1024"/>
        <v>0</v>
      </c>
      <c r="R6594" s="21">
        <f t="shared" si="1025"/>
        <v>61.679721000000001</v>
      </c>
      <c r="S6594" s="21">
        <f t="shared" si="1026"/>
        <v>0</v>
      </c>
      <c r="T6594" s="21">
        <f t="shared" si="1027"/>
        <v>1240.2470559999999</v>
      </c>
      <c r="U6594" s="22">
        <f t="shared" si="1028"/>
        <v>1301.9267769999999</v>
      </c>
      <c r="V6594" s="39">
        <f t="shared" si="1029"/>
        <v>0.74791183392895821</v>
      </c>
    </row>
    <row r="6595" spans="1:22">
      <c r="A6595">
        <v>6590</v>
      </c>
      <c r="B6595" s="155">
        <f t="shared" si="1030"/>
        <v>41549</v>
      </c>
      <c r="C6595" s="148">
        <f t="shared" si="1021"/>
        <v>2013</v>
      </c>
      <c r="D6595" s="148">
        <f t="shared" si="1022"/>
        <v>10</v>
      </c>
      <c r="E6595" s="152">
        <v>14</v>
      </c>
      <c r="F6595" s="153">
        <v>0</v>
      </c>
      <c r="G6595" s="154">
        <v>55.851999999999997</v>
      </c>
      <c r="H6595" s="154">
        <v>0</v>
      </c>
      <c r="I6595" s="154">
        <v>1622.5440000000001</v>
      </c>
      <c r="J6595" s="151">
        <v>0</v>
      </c>
      <c r="K6595" s="149">
        <f t="shared" si="1023"/>
        <v>1678.3960000000002</v>
      </c>
      <c r="L6595" s="148">
        <v>0</v>
      </c>
      <c r="M6595" s="148">
        <v>19.388999999999999</v>
      </c>
      <c r="N6595" s="148">
        <v>0</v>
      </c>
      <c r="O6595" s="148">
        <v>377.65699999999998</v>
      </c>
      <c r="P6595" s="148">
        <v>0</v>
      </c>
      <c r="Q6595" s="21">
        <f t="shared" si="1024"/>
        <v>0</v>
      </c>
      <c r="R6595" s="21">
        <f t="shared" si="1025"/>
        <v>61.986632999999998</v>
      </c>
      <c r="S6595" s="21">
        <f t="shared" si="1026"/>
        <v>0</v>
      </c>
      <c r="T6595" s="21">
        <f t="shared" si="1027"/>
        <v>1199.4386320000001</v>
      </c>
      <c r="U6595" s="22">
        <f t="shared" si="1028"/>
        <v>1261.4252650000001</v>
      </c>
      <c r="V6595" s="39">
        <f t="shared" si="1029"/>
        <v>0.75156593855085452</v>
      </c>
    </row>
    <row r="6596" spans="1:22">
      <c r="A6596">
        <v>6591</v>
      </c>
      <c r="B6596" s="155">
        <f t="shared" si="1030"/>
        <v>41549</v>
      </c>
      <c r="C6596" s="148">
        <f t="shared" si="1021"/>
        <v>2013</v>
      </c>
      <c r="D6596" s="148">
        <f t="shared" si="1022"/>
        <v>10</v>
      </c>
      <c r="E6596" s="152">
        <v>15</v>
      </c>
      <c r="F6596" s="153">
        <v>0</v>
      </c>
      <c r="G6596" s="154">
        <v>55.506</v>
      </c>
      <c r="H6596" s="154">
        <v>0</v>
      </c>
      <c r="I6596" s="154">
        <v>1628.4380000000001</v>
      </c>
      <c r="J6596" s="151">
        <v>0</v>
      </c>
      <c r="K6596" s="149">
        <f t="shared" si="1023"/>
        <v>1683.9440000000002</v>
      </c>
      <c r="L6596" s="148">
        <v>0</v>
      </c>
      <c r="M6596" s="148">
        <v>19.341999999999999</v>
      </c>
      <c r="N6596" s="148">
        <v>0</v>
      </c>
      <c r="O6596" s="148">
        <v>373.37599999999998</v>
      </c>
      <c r="P6596" s="148">
        <v>0</v>
      </c>
      <c r="Q6596" s="21">
        <f t="shared" si="1024"/>
        <v>0</v>
      </c>
      <c r="R6596" s="21">
        <f t="shared" si="1025"/>
        <v>61.836373999999999</v>
      </c>
      <c r="S6596" s="21">
        <f t="shared" si="1026"/>
        <v>0</v>
      </c>
      <c r="T6596" s="21">
        <f t="shared" si="1027"/>
        <v>1185.8421759999999</v>
      </c>
      <c r="U6596" s="22">
        <f t="shared" si="1028"/>
        <v>1247.6785499999999</v>
      </c>
      <c r="V6596" s="39">
        <f t="shared" si="1029"/>
        <v>0.74092639066382238</v>
      </c>
    </row>
    <row r="6597" spans="1:22">
      <c r="A6597">
        <v>6592</v>
      </c>
      <c r="B6597" s="155">
        <f t="shared" si="1030"/>
        <v>41549</v>
      </c>
      <c r="C6597" s="148">
        <f t="shared" si="1021"/>
        <v>2013</v>
      </c>
      <c r="D6597" s="148">
        <f t="shared" si="1022"/>
        <v>10</v>
      </c>
      <c r="E6597" s="152">
        <v>16</v>
      </c>
      <c r="F6597" s="153">
        <v>0</v>
      </c>
      <c r="G6597" s="154">
        <v>55.179000000000002</v>
      </c>
      <c r="H6597" s="154">
        <v>0</v>
      </c>
      <c r="I6597" s="154">
        <v>1624.933</v>
      </c>
      <c r="J6597" s="151">
        <v>0</v>
      </c>
      <c r="K6597" s="149">
        <f t="shared" si="1023"/>
        <v>1680.1120000000001</v>
      </c>
      <c r="L6597" s="148">
        <v>0</v>
      </c>
      <c r="M6597" s="148">
        <v>19.181000000000001</v>
      </c>
      <c r="N6597" s="148">
        <v>0</v>
      </c>
      <c r="O6597" s="148">
        <v>371.452</v>
      </c>
      <c r="P6597" s="148">
        <v>0</v>
      </c>
      <c r="Q6597" s="21">
        <f t="shared" si="1024"/>
        <v>0</v>
      </c>
      <c r="R6597" s="21">
        <f t="shared" si="1025"/>
        <v>61.321657000000002</v>
      </c>
      <c r="S6597" s="21">
        <f t="shared" si="1026"/>
        <v>0</v>
      </c>
      <c r="T6597" s="21">
        <f t="shared" si="1027"/>
        <v>1179.731552</v>
      </c>
      <c r="U6597" s="22">
        <f t="shared" si="1028"/>
        <v>1241.0532089999999</v>
      </c>
      <c r="V6597" s="39">
        <f t="shared" si="1029"/>
        <v>0.73867290335406199</v>
      </c>
    </row>
    <row r="6598" spans="1:22">
      <c r="A6598">
        <v>6593</v>
      </c>
      <c r="B6598" s="155">
        <f t="shared" si="1030"/>
        <v>41549</v>
      </c>
      <c r="C6598" s="148">
        <f t="shared" si="1021"/>
        <v>2013</v>
      </c>
      <c r="D6598" s="148">
        <f t="shared" si="1022"/>
        <v>10</v>
      </c>
      <c r="E6598" s="152">
        <v>17</v>
      </c>
      <c r="F6598" s="153">
        <v>0</v>
      </c>
      <c r="G6598" s="154">
        <v>55.207999999999998</v>
      </c>
      <c r="H6598" s="154">
        <v>0</v>
      </c>
      <c r="I6598" s="154">
        <v>1621.164</v>
      </c>
      <c r="J6598" s="151">
        <v>0</v>
      </c>
      <c r="K6598" s="149">
        <f t="shared" si="1023"/>
        <v>1676.3720000000001</v>
      </c>
      <c r="L6598" s="148">
        <v>0</v>
      </c>
      <c r="M6598" s="148">
        <v>19.189</v>
      </c>
      <c r="N6598" s="148">
        <v>0</v>
      </c>
      <c r="O6598" s="148">
        <v>370.798</v>
      </c>
      <c r="P6598" s="148">
        <v>0</v>
      </c>
      <c r="Q6598" s="21">
        <f t="shared" si="1024"/>
        <v>0</v>
      </c>
      <c r="R6598" s="21">
        <f t="shared" si="1025"/>
        <v>61.347233000000003</v>
      </c>
      <c r="S6598" s="21">
        <f t="shared" si="1026"/>
        <v>0</v>
      </c>
      <c r="T6598" s="21">
        <f t="shared" si="1027"/>
        <v>1177.654448</v>
      </c>
      <c r="U6598" s="22">
        <f t="shared" si="1028"/>
        <v>1239.001681</v>
      </c>
      <c r="V6598" s="39">
        <f t="shared" si="1029"/>
        <v>0.73909709837673254</v>
      </c>
    </row>
    <row r="6599" spans="1:22">
      <c r="A6599">
        <v>6594</v>
      </c>
      <c r="B6599" s="155">
        <f t="shared" si="1030"/>
        <v>41549</v>
      </c>
      <c r="C6599" s="148">
        <f t="shared" ref="C6599:C6662" si="1031">YEAR(B6599)</f>
        <v>2013</v>
      </c>
      <c r="D6599" s="148">
        <f t="shared" ref="D6599:D6662" si="1032">MONTH(B6599)</f>
        <v>10</v>
      </c>
      <c r="E6599" s="152">
        <v>18</v>
      </c>
      <c r="F6599" s="153">
        <v>0</v>
      </c>
      <c r="G6599" s="154">
        <v>55.176000000000002</v>
      </c>
      <c r="H6599" s="154">
        <v>0.29599999999999999</v>
      </c>
      <c r="I6599" s="154">
        <v>1602.9380000000001</v>
      </c>
      <c r="J6599" s="151">
        <v>0</v>
      </c>
      <c r="K6599" s="149">
        <f t="shared" ref="K6599:K6662" si="1033">SUM(F6599:J6599)</f>
        <v>1658.41</v>
      </c>
      <c r="L6599" s="148">
        <v>0</v>
      </c>
      <c r="M6599" s="148">
        <v>19.166</v>
      </c>
      <c r="N6599" s="148">
        <v>0.51</v>
      </c>
      <c r="O6599" s="148">
        <v>365.32100000000003</v>
      </c>
      <c r="P6599" s="148">
        <v>0</v>
      </c>
      <c r="Q6599" s="21">
        <f t="shared" ref="Q6599:Q6662" si="1034">+$Q$2*L6599</f>
        <v>0</v>
      </c>
      <c r="R6599" s="21">
        <f t="shared" ref="R6599:R6662" si="1035">+$R$2*M6599</f>
        <v>61.273702</v>
      </c>
      <c r="S6599" s="21">
        <f t="shared" ref="S6599:S6662" si="1036">+$S$2*N6599</f>
        <v>0.99501000000000006</v>
      </c>
      <c r="T6599" s="21">
        <f t="shared" ref="T6599:T6662" si="1037">+$T$2*O6599</f>
        <v>1160.2594960000001</v>
      </c>
      <c r="U6599" s="22">
        <f t="shared" ref="U6599:U6662" si="1038">SUM(Q6599:T6599)</f>
        <v>1222.5282080000002</v>
      </c>
      <c r="V6599" s="39">
        <f t="shared" ref="V6599:V6662" si="1039">+U6599/K6599</f>
        <v>0.73716885932911647</v>
      </c>
    </row>
    <row r="6600" spans="1:22">
      <c r="A6600">
        <v>6595</v>
      </c>
      <c r="B6600" s="155">
        <f t="shared" si="1030"/>
        <v>41549</v>
      </c>
      <c r="C6600" s="148">
        <f t="shared" si="1031"/>
        <v>2013</v>
      </c>
      <c r="D6600" s="148">
        <f t="shared" si="1032"/>
        <v>10</v>
      </c>
      <c r="E6600" s="152">
        <v>19</v>
      </c>
      <c r="F6600" s="153">
        <v>0</v>
      </c>
      <c r="G6600" s="154">
        <v>55.075000000000003</v>
      </c>
      <c r="H6600" s="154">
        <v>0</v>
      </c>
      <c r="I6600" s="154">
        <v>1665.973</v>
      </c>
      <c r="J6600" s="151">
        <v>0</v>
      </c>
      <c r="K6600" s="149">
        <f t="shared" si="1033"/>
        <v>1721.048</v>
      </c>
      <c r="L6600" s="148">
        <v>0</v>
      </c>
      <c r="M6600" s="148">
        <v>19.166</v>
      </c>
      <c r="N6600" s="148">
        <v>0</v>
      </c>
      <c r="O6600" s="148">
        <v>399.16899999999998</v>
      </c>
      <c r="P6600" s="148">
        <v>0</v>
      </c>
      <c r="Q6600" s="21">
        <f t="shared" si="1034"/>
        <v>0</v>
      </c>
      <c r="R6600" s="21">
        <f t="shared" si="1035"/>
        <v>61.273702</v>
      </c>
      <c r="S6600" s="21">
        <f t="shared" si="1036"/>
        <v>0</v>
      </c>
      <c r="T6600" s="21">
        <f t="shared" si="1037"/>
        <v>1267.7607439999999</v>
      </c>
      <c r="U6600" s="22">
        <f t="shared" si="1038"/>
        <v>1329.0344459999999</v>
      </c>
      <c r="V6600" s="39">
        <f t="shared" si="1039"/>
        <v>0.77222392751393332</v>
      </c>
    </row>
    <row r="6601" spans="1:22">
      <c r="A6601">
        <v>6596</v>
      </c>
      <c r="B6601" s="155">
        <f t="shared" si="1030"/>
        <v>41549</v>
      </c>
      <c r="C6601" s="148">
        <f t="shared" si="1031"/>
        <v>2013</v>
      </c>
      <c r="D6601" s="148">
        <f t="shared" si="1032"/>
        <v>10</v>
      </c>
      <c r="E6601" s="152">
        <v>20</v>
      </c>
      <c r="F6601" s="153">
        <v>0</v>
      </c>
      <c r="G6601" s="154">
        <v>55.389000000000003</v>
      </c>
      <c r="H6601" s="154">
        <v>0</v>
      </c>
      <c r="I6601" s="154">
        <v>1859.93</v>
      </c>
      <c r="J6601" s="151">
        <v>0</v>
      </c>
      <c r="K6601" s="149">
        <f t="shared" si="1033"/>
        <v>1915.319</v>
      </c>
      <c r="L6601" s="148">
        <v>0</v>
      </c>
      <c r="M6601" s="148">
        <v>19.292999999999999</v>
      </c>
      <c r="N6601" s="148">
        <v>0</v>
      </c>
      <c r="O6601" s="148">
        <v>445.78100000000001</v>
      </c>
      <c r="P6601" s="148">
        <v>0</v>
      </c>
      <c r="Q6601" s="21">
        <f t="shared" si="1034"/>
        <v>0</v>
      </c>
      <c r="R6601" s="21">
        <f t="shared" si="1035"/>
        <v>61.679721000000001</v>
      </c>
      <c r="S6601" s="21">
        <f t="shared" si="1036"/>
        <v>0</v>
      </c>
      <c r="T6601" s="21">
        <f t="shared" si="1037"/>
        <v>1415.8004560000002</v>
      </c>
      <c r="U6601" s="22">
        <f t="shared" si="1038"/>
        <v>1477.4801770000001</v>
      </c>
      <c r="V6601" s="39">
        <f t="shared" si="1039"/>
        <v>0.77140161873818414</v>
      </c>
    </row>
    <row r="6602" spans="1:22">
      <c r="A6602">
        <v>6597</v>
      </c>
      <c r="B6602" s="155">
        <f t="shared" si="1030"/>
        <v>41549</v>
      </c>
      <c r="C6602" s="148">
        <f t="shared" si="1031"/>
        <v>2013</v>
      </c>
      <c r="D6602" s="148">
        <f t="shared" si="1032"/>
        <v>10</v>
      </c>
      <c r="E6602" s="152">
        <v>21</v>
      </c>
      <c r="F6602" s="153">
        <v>0</v>
      </c>
      <c r="G6602" s="154">
        <v>85.628</v>
      </c>
      <c r="H6602" s="154">
        <v>0</v>
      </c>
      <c r="I6602" s="154">
        <v>2069.6350000000002</v>
      </c>
      <c r="J6602" s="151">
        <v>0</v>
      </c>
      <c r="K6602" s="149">
        <f t="shared" si="1033"/>
        <v>2155.2630000000004</v>
      </c>
      <c r="L6602" s="148">
        <v>0</v>
      </c>
      <c r="M6602" s="148">
        <v>28.824000000000002</v>
      </c>
      <c r="N6602" s="148">
        <v>0</v>
      </c>
      <c r="O6602" s="148">
        <v>462.29899999999998</v>
      </c>
      <c r="P6602" s="148">
        <v>0</v>
      </c>
      <c r="Q6602" s="21">
        <f t="shared" si="1034"/>
        <v>0</v>
      </c>
      <c r="R6602" s="21">
        <f t="shared" si="1035"/>
        <v>92.150328000000002</v>
      </c>
      <c r="S6602" s="21">
        <f t="shared" si="1036"/>
        <v>0</v>
      </c>
      <c r="T6602" s="21">
        <f t="shared" si="1037"/>
        <v>1468.261624</v>
      </c>
      <c r="U6602" s="22">
        <f t="shared" si="1038"/>
        <v>1560.4119519999999</v>
      </c>
      <c r="V6602" s="39">
        <f t="shared" si="1039"/>
        <v>0.72400071452996673</v>
      </c>
    </row>
    <row r="6603" spans="1:22">
      <c r="A6603">
        <v>6598</v>
      </c>
      <c r="B6603" s="155">
        <f t="shared" si="1030"/>
        <v>41549</v>
      </c>
      <c r="C6603" s="148">
        <f t="shared" si="1031"/>
        <v>2013</v>
      </c>
      <c r="D6603" s="148">
        <f t="shared" si="1032"/>
        <v>10</v>
      </c>
      <c r="E6603" s="152">
        <v>22</v>
      </c>
      <c r="F6603" s="153">
        <v>0</v>
      </c>
      <c r="G6603" s="154">
        <v>86.093999999999994</v>
      </c>
      <c r="H6603" s="154">
        <v>0.35099999999999998</v>
      </c>
      <c r="I6603" s="154">
        <v>1982.7260000000001</v>
      </c>
      <c r="J6603" s="151">
        <v>0</v>
      </c>
      <c r="K6603" s="149">
        <f t="shared" si="1033"/>
        <v>2069.1710000000003</v>
      </c>
      <c r="L6603" s="148">
        <v>0</v>
      </c>
      <c r="M6603" s="148">
        <v>29.042000000000002</v>
      </c>
      <c r="N6603" s="148">
        <v>8.4459999999999997</v>
      </c>
      <c r="O6603" s="148">
        <v>448.22800000000001</v>
      </c>
      <c r="P6603" s="148">
        <v>0</v>
      </c>
      <c r="Q6603" s="21">
        <f t="shared" si="1034"/>
        <v>0</v>
      </c>
      <c r="R6603" s="21">
        <f t="shared" si="1035"/>
        <v>92.847274000000013</v>
      </c>
      <c r="S6603" s="21">
        <f t="shared" si="1036"/>
        <v>16.478145999999999</v>
      </c>
      <c r="T6603" s="21">
        <f t="shared" si="1037"/>
        <v>1423.572128</v>
      </c>
      <c r="U6603" s="22">
        <f t="shared" si="1038"/>
        <v>1532.8975479999999</v>
      </c>
      <c r="V6603" s="39">
        <f t="shared" si="1039"/>
        <v>0.74082690507454418</v>
      </c>
    </row>
    <row r="6604" spans="1:22">
      <c r="A6604">
        <v>6599</v>
      </c>
      <c r="B6604" s="155">
        <f t="shared" si="1030"/>
        <v>41549</v>
      </c>
      <c r="C6604" s="148">
        <f t="shared" si="1031"/>
        <v>2013</v>
      </c>
      <c r="D6604" s="148">
        <f t="shared" si="1032"/>
        <v>10</v>
      </c>
      <c r="E6604" s="152">
        <v>23</v>
      </c>
      <c r="F6604" s="153">
        <v>0</v>
      </c>
      <c r="G6604" s="154">
        <v>55.158000000000001</v>
      </c>
      <c r="H6604" s="154">
        <v>0.47299999999999998</v>
      </c>
      <c r="I6604" s="154">
        <v>1726.173</v>
      </c>
      <c r="J6604" s="151">
        <v>0</v>
      </c>
      <c r="K6604" s="149">
        <f t="shared" si="1033"/>
        <v>1781.8040000000001</v>
      </c>
      <c r="L6604" s="148">
        <v>0</v>
      </c>
      <c r="M6604" s="148">
        <v>19.181000000000001</v>
      </c>
      <c r="N6604" s="148">
        <v>8.4670000000000005</v>
      </c>
      <c r="O6604" s="148">
        <v>400.24900000000002</v>
      </c>
      <c r="P6604" s="148">
        <v>0</v>
      </c>
      <c r="Q6604" s="21">
        <f t="shared" si="1034"/>
        <v>0</v>
      </c>
      <c r="R6604" s="21">
        <f t="shared" si="1035"/>
        <v>61.321657000000002</v>
      </c>
      <c r="S6604" s="21">
        <f t="shared" si="1036"/>
        <v>16.519117000000001</v>
      </c>
      <c r="T6604" s="21">
        <f t="shared" si="1037"/>
        <v>1271.1908240000002</v>
      </c>
      <c r="U6604" s="22">
        <f t="shared" si="1038"/>
        <v>1349.0315980000003</v>
      </c>
      <c r="V6604" s="39">
        <f t="shared" si="1039"/>
        <v>0.75711559632821579</v>
      </c>
    </row>
    <row r="6605" spans="1:22">
      <c r="A6605">
        <v>6600</v>
      </c>
      <c r="B6605" s="155">
        <f t="shared" si="1030"/>
        <v>41549</v>
      </c>
      <c r="C6605" s="148">
        <f t="shared" si="1031"/>
        <v>2013</v>
      </c>
      <c r="D6605" s="148">
        <f t="shared" si="1032"/>
        <v>10</v>
      </c>
      <c r="E6605" s="152">
        <v>24</v>
      </c>
      <c r="F6605" s="153">
        <v>0</v>
      </c>
      <c r="G6605" s="154">
        <v>86.715000000000003</v>
      </c>
      <c r="H6605" s="154">
        <v>0</v>
      </c>
      <c r="I6605" s="154">
        <v>1573.7940000000001</v>
      </c>
      <c r="J6605" s="151">
        <v>0</v>
      </c>
      <c r="K6605" s="149">
        <f t="shared" si="1033"/>
        <v>1660.509</v>
      </c>
      <c r="L6605" s="148">
        <v>0</v>
      </c>
      <c r="M6605" s="148">
        <v>29.19</v>
      </c>
      <c r="N6605" s="148">
        <v>0</v>
      </c>
      <c r="O6605" s="148">
        <v>359.733</v>
      </c>
      <c r="P6605" s="148">
        <v>0</v>
      </c>
      <c r="Q6605" s="21">
        <f t="shared" si="1034"/>
        <v>0</v>
      </c>
      <c r="R6605" s="21">
        <f t="shared" si="1035"/>
        <v>93.320430000000002</v>
      </c>
      <c r="S6605" s="21">
        <f t="shared" si="1036"/>
        <v>0</v>
      </c>
      <c r="T6605" s="21">
        <f t="shared" si="1037"/>
        <v>1142.5120080000002</v>
      </c>
      <c r="U6605" s="22">
        <f t="shared" si="1038"/>
        <v>1235.8324380000001</v>
      </c>
      <c r="V6605" s="39">
        <f t="shared" si="1039"/>
        <v>0.74424916576784594</v>
      </c>
    </row>
    <row r="6606" spans="1:22">
      <c r="A6606">
        <v>6601</v>
      </c>
      <c r="B6606" s="155">
        <f t="shared" si="1030"/>
        <v>41550</v>
      </c>
      <c r="C6606" s="148">
        <f t="shared" si="1031"/>
        <v>2013</v>
      </c>
      <c r="D6606" s="148">
        <f t="shared" si="1032"/>
        <v>10</v>
      </c>
      <c r="E6606" s="152">
        <v>1</v>
      </c>
      <c r="F6606" s="153">
        <v>0</v>
      </c>
      <c r="G6606" s="154">
        <v>55.311999999999998</v>
      </c>
      <c r="H6606" s="154">
        <v>0</v>
      </c>
      <c r="I6606" s="154">
        <v>1544.2840000000001</v>
      </c>
      <c r="J6606" s="151">
        <v>0</v>
      </c>
      <c r="K6606" s="149">
        <f t="shared" si="1033"/>
        <v>1599.596</v>
      </c>
      <c r="L6606" s="148">
        <v>0</v>
      </c>
      <c r="M6606" s="148">
        <v>19.234000000000002</v>
      </c>
      <c r="N6606" s="148">
        <v>0</v>
      </c>
      <c r="O6606" s="148">
        <v>339.32100000000003</v>
      </c>
      <c r="P6606" s="148">
        <v>0</v>
      </c>
      <c r="Q6606" s="21">
        <f t="shared" si="1034"/>
        <v>0</v>
      </c>
      <c r="R6606" s="21">
        <f t="shared" si="1035"/>
        <v>61.491098000000008</v>
      </c>
      <c r="S6606" s="21">
        <f t="shared" si="1036"/>
        <v>0</v>
      </c>
      <c r="T6606" s="21">
        <f t="shared" si="1037"/>
        <v>1077.6834960000001</v>
      </c>
      <c r="U6606" s="22">
        <f t="shared" si="1038"/>
        <v>1139.1745940000001</v>
      </c>
      <c r="V6606" s="39">
        <f t="shared" si="1039"/>
        <v>0.71216394264551808</v>
      </c>
    </row>
    <row r="6607" spans="1:22">
      <c r="A6607">
        <v>6602</v>
      </c>
      <c r="B6607" s="155">
        <f t="shared" si="1030"/>
        <v>41550</v>
      </c>
      <c r="C6607" s="148">
        <f t="shared" si="1031"/>
        <v>2013</v>
      </c>
      <c r="D6607" s="148">
        <f t="shared" si="1032"/>
        <v>10</v>
      </c>
      <c r="E6607" s="152">
        <v>2</v>
      </c>
      <c r="F6607" s="153">
        <v>0</v>
      </c>
      <c r="G6607" s="154">
        <v>55.332999999999998</v>
      </c>
      <c r="H6607" s="154">
        <v>0</v>
      </c>
      <c r="I6607" s="154">
        <v>1486.134</v>
      </c>
      <c r="J6607" s="151">
        <v>0</v>
      </c>
      <c r="K6607" s="149">
        <f t="shared" si="1033"/>
        <v>1541.4670000000001</v>
      </c>
      <c r="L6607" s="148">
        <v>0</v>
      </c>
      <c r="M6607" s="148">
        <v>19.190999999999999</v>
      </c>
      <c r="N6607" s="148">
        <v>0</v>
      </c>
      <c r="O6607" s="148">
        <v>321.71600000000001</v>
      </c>
      <c r="P6607" s="148">
        <v>0</v>
      </c>
      <c r="Q6607" s="21">
        <f t="shared" si="1034"/>
        <v>0</v>
      </c>
      <c r="R6607" s="21">
        <f t="shared" si="1035"/>
        <v>61.353626999999996</v>
      </c>
      <c r="S6607" s="21">
        <f t="shared" si="1036"/>
        <v>0</v>
      </c>
      <c r="T6607" s="21">
        <f t="shared" si="1037"/>
        <v>1021.7700160000001</v>
      </c>
      <c r="U6607" s="22">
        <f t="shared" si="1038"/>
        <v>1083.1236430000001</v>
      </c>
      <c r="V6607" s="39">
        <f t="shared" si="1039"/>
        <v>0.70265769101771236</v>
      </c>
    </row>
    <row r="6608" spans="1:22">
      <c r="A6608">
        <v>6603</v>
      </c>
      <c r="B6608" s="155">
        <f t="shared" si="1030"/>
        <v>41550</v>
      </c>
      <c r="C6608" s="148">
        <f t="shared" si="1031"/>
        <v>2013</v>
      </c>
      <c r="D6608" s="148">
        <f t="shared" si="1032"/>
        <v>10</v>
      </c>
      <c r="E6608" s="152">
        <v>3</v>
      </c>
      <c r="F6608" s="153">
        <v>0</v>
      </c>
      <c r="G6608" s="154">
        <v>55.359000000000002</v>
      </c>
      <c r="H6608" s="154">
        <v>0</v>
      </c>
      <c r="I6608" s="154">
        <v>1455.4390000000001</v>
      </c>
      <c r="J6608" s="151">
        <v>0</v>
      </c>
      <c r="K6608" s="149">
        <f t="shared" si="1033"/>
        <v>1510.798</v>
      </c>
      <c r="L6608" s="148">
        <v>0</v>
      </c>
      <c r="M6608" s="148">
        <v>19.251000000000001</v>
      </c>
      <c r="N6608" s="148">
        <v>0</v>
      </c>
      <c r="O6608" s="148">
        <v>315.80599999999998</v>
      </c>
      <c r="P6608" s="148">
        <v>0</v>
      </c>
      <c r="Q6608" s="21">
        <f t="shared" si="1034"/>
        <v>0</v>
      </c>
      <c r="R6608" s="21">
        <f t="shared" si="1035"/>
        <v>61.545447000000003</v>
      </c>
      <c r="S6608" s="21">
        <f t="shared" si="1036"/>
        <v>0</v>
      </c>
      <c r="T6608" s="21">
        <f t="shared" si="1037"/>
        <v>1002.999856</v>
      </c>
      <c r="U6608" s="22">
        <f t="shared" si="1038"/>
        <v>1064.5453030000001</v>
      </c>
      <c r="V6608" s="39">
        <f t="shared" si="1039"/>
        <v>0.70462451168190587</v>
      </c>
    </row>
    <row r="6609" spans="1:22">
      <c r="A6609">
        <v>6604</v>
      </c>
      <c r="B6609" s="155">
        <f t="shared" si="1030"/>
        <v>41550</v>
      </c>
      <c r="C6609" s="148">
        <f t="shared" si="1031"/>
        <v>2013</v>
      </c>
      <c r="D6609" s="148">
        <f t="shared" si="1032"/>
        <v>10</v>
      </c>
      <c r="E6609" s="152">
        <v>4</v>
      </c>
      <c r="F6609" s="153">
        <v>0</v>
      </c>
      <c r="G6609" s="154">
        <v>55.628</v>
      </c>
      <c r="H6609" s="154">
        <v>0</v>
      </c>
      <c r="I6609" s="154">
        <v>1459.72</v>
      </c>
      <c r="J6609" s="151">
        <v>0</v>
      </c>
      <c r="K6609" s="149">
        <f t="shared" si="1033"/>
        <v>1515.348</v>
      </c>
      <c r="L6609" s="148">
        <v>0</v>
      </c>
      <c r="M6609" s="148">
        <v>19.356999999999999</v>
      </c>
      <c r="N6609" s="148">
        <v>0</v>
      </c>
      <c r="O6609" s="148">
        <v>316.61099999999999</v>
      </c>
      <c r="P6609" s="148">
        <v>0</v>
      </c>
      <c r="Q6609" s="21">
        <f t="shared" si="1034"/>
        <v>0</v>
      </c>
      <c r="R6609" s="21">
        <f t="shared" si="1035"/>
        <v>61.884329000000001</v>
      </c>
      <c r="S6609" s="21">
        <f t="shared" si="1036"/>
        <v>0</v>
      </c>
      <c r="T6609" s="21">
        <f t="shared" si="1037"/>
        <v>1005.5565360000001</v>
      </c>
      <c r="U6609" s="22">
        <f t="shared" si="1038"/>
        <v>1067.440865</v>
      </c>
      <c r="V6609" s="39">
        <f t="shared" si="1039"/>
        <v>0.70441962176344974</v>
      </c>
    </row>
    <row r="6610" spans="1:22">
      <c r="A6610">
        <v>6605</v>
      </c>
      <c r="B6610" s="155">
        <f t="shared" si="1030"/>
        <v>41550</v>
      </c>
      <c r="C6610" s="148">
        <f t="shared" si="1031"/>
        <v>2013</v>
      </c>
      <c r="D6610" s="148">
        <f t="shared" si="1032"/>
        <v>10</v>
      </c>
      <c r="E6610" s="152">
        <v>5</v>
      </c>
      <c r="F6610" s="153">
        <v>0</v>
      </c>
      <c r="G6610" s="154">
        <v>55.792000000000002</v>
      </c>
      <c r="H6610" s="154">
        <v>0</v>
      </c>
      <c r="I6610" s="154">
        <v>1459.672</v>
      </c>
      <c r="J6610" s="151">
        <v>0</v>
      </c>
      <c r="K6610" s="149">
        <f t="shared" si="1033"/>
        <v>1515.4639999999999</v>
      </c>
      <c r="L6610" s="148">
        <v>0</v>
      </c>
      <c r="M6610" s="148">
        <v>19.398</v>
      </c>
      <c r="N6610" s="148">
        <v>0</v>
      </c>
      <c r="O6610" s="148">
        <v>316.34699999999998</v>
      </c>
      <c r="P6610" s="148">
        <v>0</v>
      </c>
      <c r="Q6610" s="21">
        <f t="shared" si="1034"/>
        <v>0</v>
      </c>
      <c r="R6610" s="21">
        <f t="shared" si="1035"/>
        <v>62.015405999999999</v>
      </c>
      <c r="S6610" s="21">
        <f t="shared" si="1036"/>
        <v>0</v>
      </c>
      <c r="T6610" s="21">
        <f t="shared" si="1037"/>
        <v>1004.718072</v>
      </c>
      <c r="U6610" s="22">
        <f t="shared" si="1038"/>
        <v>1066.7334780000001</v>
      </c>
      <c r="V6610" s="39">
        <f t="shared" si="1039"/>
        <v>0.70389892336604509</v>
      </c>
    </row>
    <row r="6611" spans="1:22">
      <c r="A6611">
        <v>6606</v>
      </c>
      <c r="B6611" s="155">
        <f t="shared" si="1030"/>
        <v>41550</v>
      </c>
      <c r="C6611" s="148">
        <f t="shared" si="1031"/>
        <v>2013</v>
      </c>
      <c r="D6611" s="148">
        <f t="shared" si="1032"/>
        <v>10</v>
      </c>
      <c r="E6611" s="152">
        <v>6</v>
      </c>
      <c r="F6611" s="153">
        <v>0</v>
      </c>
      <c r="G6611" s="154">
        <v>55.682000000000002</v>
      </c>
      <c r="H6611" s="154">
        <v>0</v>
      </c>
      <c r="I6611" s="154">
        <v>1459.711</v>
      </c>
      <c r="J6611" s="151">
        <v>0</v>
      </c>
      <c r="K6611" s="149">
        <f t="shared" si="1033"/>
        <v>1515.393</v>
      </c>
      <c r="L6611" s="148">
        <v>0</v>
      </c>
      <c r="M6611" s="148">
        <v>19.346</v>
      </c>
      <c r="N6611" s="148">
        <v>0</v>
      </c>
      <c r="O6611" s="148">
        <v>316.56099999999998</v>
      </c>
      <c r="P6611" s="148">
        <v>0</v>
      </c>
      <c r="Q6611" s="21">
        <f t="shared" si="1034"/>
        <v>0</v>
      </c>
      <c r="R6611" s="21">
        <f t="shared" si="1035"/>
        <v>61.849162</v>
      </c>
      <c r="S6611" s="21">
        <f t="shared" si="1036"/>
        <v>0</v>
      </c>
      <c r="T6611" s="21">
        <f t="shared" si="1037"/>
        <v>1005.397736</v>
      </c>
      <c r="U6611" s="22">
        <f t="shared" si="1038"/>
        <v>1067.2468980000001</v>
      </c>
      <c r="V6611" s="39">
        <f t="shared" si="1039"/>
        <v>0.7042707060148754</v>
      </c>
    </row>
    <row r="6612" spans="1:22">
      <c r="A6612">
        <v>6607</v>
      </c>
      <c r="B6612" s="155">
        <f t="shared" si="1030"/>
        <v>41550</v>
      </c>
      <c r="C6612" s="148">
        <f t="shared" si="1031"/>
        <v>2013</v>
      </c>
      <c r="D6612" s="148">
        <f t="shared" si="1032"/>
        <v>10</v>
      </c>
      <c r="E6612" s="152">
        <v>7</v>
      </c>
      <c r="F6612" s="153">
        <v>0</v>
      </c>
      <c r="G6612" s="154">
        <v>87.91</v>
      </c>
      <c r="H6612" s="154">
        <v>0</v>
      </c>
      <c r="I6612" s="154">
        <v>1422.3430000000001</v>
      </c>
      <c r="J6612" s="151">
        <v>0</v>
      </c>
      <c r="K6612" s="149">
        <f t="shared" si="1033"/>
        <v>1510.2530000000002</v>
      </c>
      <c r="L6612" s="148">
        <v>0</v>
      </c>
      <c r="M6612" s="148">
        <v>30.300999999999998</v>
      </c>
      <c r="N6612" s="148">
        <v>0</v>
      </c>
      <c r="O6612" s="148">
        <v>316.791</v>
      </c>
      <c r="P6612" s="148">
        <v>0</v>
      </c>
      <c r="Q6612" s="21">
        <f t="shared" si="1034"/>
        <v>0</v>
      </c>
      <c r="R6612" s="21">
        <f t="shared" si="1035"/>
        <v>96.872297000000003</v>
      </c>
      <c r="S6612" s="21">
        <f t="shared" si="1036"/>
        <v>0</v>
      </c>
      <c r="T6612" s="21">
        <f t="shared" si="1037"/>
        <v>1006.1282160000001</v>
      </c>
      <c r="U6612" s="22">
        <f t="shared" si="1038"/>
        <v>1103.000513</v>
      </c>
      <c r="V6612" s="39">
        <f t="shared" si="1039"/>
        <v>0.73034154740960611</v>
      </c>
    </row>
    <row r="6613" spans="1:22">
      <c r="A6613">
        <v>6608</v>
      </c>
      <c r="B6613" s="155">
        <f t="shared" si="1030"/>
        <v>41550</v>
      </c>
      <c r="C6613" s="148">
        <f t="shared" si="1031"/>
        <v>2013</v>
      </c>
      <c r="D6613" s="148">
        <f t="shared" si="1032"/>
        <v>10</v>
      </c>
      <c r="E6613" s="152">
        <v>8</v>
      </c>
      <c r="F6613" s="153">
        <v>0</v>
      </c>
      <c r="G6613" s="154">
        <v>87.844999999999999</v>
      </c>
      <c r="H6613" s="154">
        <v>0</v>
      </c>
      <c r="I6613" s="154">
        <v>1319.837</v>
      </c>
      <c r="J6613" s="151">
        <v>0</v>
      </c>
      <c r="K6613" s="149">
        <f t="shared" si="1033"/>
        <v>1407.682</v>
      </c>
      <c r="L6613" s="148">
        <v>0</v>
      </c>
      <c r="M6613" s="148">
        <v>30.356000000000002</v>
      </c>
      <c r="N6613" s="148">
        <v>0</v>
      </c>
      <c r="O6613" s="148">
        <v>288.04300000000001</v>
      </c>
      <c r="P6613" s="148">
        <v>0</v>
      </c>
      <c r="Q6613" s="21">
        <f t="shared" si="1034"/>
        <v>0</v>
      </c>
      <c r="R6613" s="21">
        <f t="shared" si="1035"/>
        <v>97.04813200000001</v>
      </c>
      <c r="S6613" s="21">
        <f t="shared" si="1036"/>
        <v>0</v>
      </c>
      <c r="T6613" s="21">
        <f t="shared" si="1037"/>
        <v>914.82456800000011</v>
      </c>
      <c r="U6613" s="22">
        <f t="shared" si="1038"/>
        <v>1011.8727000000001</v>
      </c>
      <c r="V6613" s="39">
        <f t="shared" si="1039"/>
        <v>0.71882193563603147</v>
      </c>
    </row>
    <row r="6614" spans="1:22">
      <c r="A6614">
        <v>6609</v>
      </c>
      <c r="B6614" s="155">
        <f t="shared" si="1030"/>
        <v>41550</v>
      </c>
      <c r="C6614" s="148">
        <f t="shared" si="1031"/>
        <v>2013</v>
      </c>
      <c r="D6614" s="148">
        <f t="shared" si="1032"/>
        <v>10</v>
      </c>
      <c r="E6614" s="152">
        <v>9</v>
      </c>
      <c r="F6614" s="153">
        <v>0</v>
      </c>
      <c r="G6614" s="154">
        <v>141.40199999999999</v>
      </c>
      <c r="H6614" s="154">
        <v>0</v>
      </c>
      <c r="I6614" s="154">
        <v>1625.117</v>
      </c>
      <c r="J6614" s="151">
        <v>0</v>
      </c>
      <c r="K6614" s="149">
        <f t="shared" si="1033"/>
        <v>1766.519</v>
      </c>
      <c r="L6614" s="148">
        <v>0</v>
      </c>
      <c r="M6614" s="148">
        <v>46.374000000000002</v>
      </c>
      <c r="N6614" s="148">
        <v>0</v>
      </c>
      <c r="O6614" s="148">
        <v>347.38600000000002</v>
      </c>
      <c r="P6614" s="148">
        <v>0</v>
      </c>
      <c r="Q6614" s="21">
        <f t="shared" si="1034"/>
        <v>0</v>
      </c>
      <c r="R6614" s="21">
        <f t="shared" si="1035"/>
        <v>148.257678</v>
      </c>
      <c r="S6614" s="21">
        <f t="shared" si="1036"/>
        <v>0</v>
      </c>
      <c r="T6614" s="21">
        <f t="shared" si="1037"/>
        <v>1103.2979360000002</v>
      </c>
      <c r="U6614" s="22">
        <f t="shared" si="1038"/>
        <v>1251.5556140000001</v>
      </c>
      <c r="V6614" s="39">
        <f t="shared" si="1039"/>
        <v>0.70848692485051112</v>
      </c>
    </row>
    <row r="6615" spans="1:22">
      <c r="A6615">
        <v>6610</v>
      </c>
      <c r="B6615" s="155">
        <f t="shared" si="1030"/>
        <v>41550</v>
      </c>
      <c r="C6615" s="148">
        <f t="shared" si="1031"/>
        <v>2013</v>
      </c>
      <c r="D6615" s="148">
        <f t="shared" si="1032"/>
        <v>10</v>
      </c>
      <c r="E6615" s="152">
        <v>10</v>
      </c>
      <c r="F6615" s="153">
        <v>0</v>
      </c>
      <c r="G6615" s="154">
        <v>184.05600000000001</v>
      </c>
      <c r="H6615" s="154">
        <v>0</v>
      </c>
      <c r="I6615" s="154">
        <v>1647.54</v>
      </c>
      <c r="J6615" s="151">
        <v>0</v>
      </c>
      <c r="K6615" s="149">
        <f t="shared" si="1033"/>
        <v>1831.596</v>
      </c>
      <c r="L6615" s="148">
        <v>0</v>
      </c>
      <c r="M6615" s="148">
        <v>61.213999999999999</v>
      </c>
      <c r="N6615" s="148">
        <v>0</v>
      </c>
      <c r="O6615" s="148">
        <v>354.08600000000001</v>
      </c>
      <c r="P6615" s="148">
        <v>0</v>
      </c>
      <c r="Q6615" s="21">
        <f t="shared" si="1034"/>
        <v>0</v>
      </c>
      <c r="R6615" s="21">
        <f t="shared" si="1035"/>
        <v>195.70115799999999</v>
      </c>
      <c r="S6615" s="21">
        <f t="shared" si="1036"/>
        <v>0</v>
      </c>
      <c r="T6615" s="21">
        <f t="shared" si="1037"/>
        <v>1124.5771360000001</v>
      </c>
      <c r="U6615" s="22">
        <f t="shared" si="1038"/>
        <v>1320.2782940000002</v>
      </c>
      <c r="V6615" s="39">
        <f t="shared" si="1039"/>
        <v>0.72083488607749757</v>
      </c>
    </row>
    <row r="6616" spans="1:22">
      <c r="A6616">
        <v>6611</v>
      </c>
      <c r="B6616" s="155">
        <f t="shared" si="1030"/>
        <v>41550</v>
      </c>
      <c r="C6616" s="148">
        <f t="shared" si="1031"/>
        <v>2013</v>
      </c>
      <c r="D6616" s="148">
        <f t="shared" si="1032"/>
        <v>10</v>
      </c>
      <c r="E6616" s="152">
        <v>11</v>
      </c>
      <c r="F6616" s="153">
        <v>0</v>
      </c>
      <c r="G6616" s="154">
        <v>141.71799999999999</v>
      </c>
      <c r="H6616" s="154">
        <v>0</v>
      </c>
      <c r="I6616" s="154">
        <v>1659.047</v>
      </c>
      <c r="J6616" s="151">
        <v>0</v>
      </c>
      <c r="K6616" s="149">
        <f t="shared" si="1033"/>
        <v>1800.7650000000001</v>
      </c>
      <c r="L6616" s="148">
        <v>0</v>
      </c>
      <c r="M6616" s="148">
        <v>53.648000000000003</v>
      </c>
      <c r="N6616" s="148">
        <v>0</v>
      </c>
      <c r="O6616" s="148">
        <v>356.387</v>
      </c>
      <c r="P6616" s="148">
        <v>0</v>
      </c>
      <c r="Q6616" s="21">
        <f t="shared" si="1034"/>
        <v>0</v>
      </c>
      <c r="R6616" s="21">
        <f t="shared" si="1035"/>
        <v>171.51265600000002</v>
      </c>
      <c r="S6616" s="21">
        <f t="shared" si="1036"/>
        <v>0</v>
      </c>
      <c r="T6616" s="21">
        <f t="shared" si="1037"/>
        <v>1131.8851120000002</v>
      </c>
      <c r="U6616" s="22">
        <f t="shared" si="1038"/>
        <v>1303.3977680000003</v>
      </c>
      <c r="V6616" s="39">
        <f t="shared" si="1039"/>
        <v>0.72380225515267138</v>
      </c>
    </row>
    <row r="6617" spans="1:22">
      <c r="A6617">
        <v>6612</v>
      </c>
      <c r="B6617" s="155">
        <f t="shared" si="1030"/>
        <v>41550</v>
      </c>
      <c r="C6617" s="148">
        <f t="shared" si="1031"/>
        <v>2013</v>
      </c>
      <c r="D6617" s="148">
        <f t="shared" si="1032"/>
        <v>10</v>
      </c>
      <c r="E6617" s="152">
        <v>12</v>
      </c>
      <c r="F6617" s="153">
        <v>0</v>
      </c>
      <c r="G6617" s="154">
        <v>141.547</v>
      </c>
      <c r="H6617" s="154">
        <v>0</v>
      </c>
      <c r="I6617" s="154">
        <v>1651.393</v>
      </c>
      <c r="J6617" s="151">
        <v>0</v>
      </c>
      <c r="K6617" s="149">
        <f t="shared" si="1033"/>
        <v>1792.94</v>
      </c>
      <c r="L6617" s="148">
        <v>0</v>
      </c>
      <c r="M6617" s="148">
        <v>46.127000000000002</v>
      </c>
      <c r="N6617" s="148">
        <v>0</v>
      </c>
      <c r="O6617" s="148">
        <v>354.51900000000001</v>
      </c>
      <c r="P6617" s="148">
        <v>0</v>
      </c>
      <c r="Q6617" s="21">
        <f t="shared" si="1034"/>
        <v>0</v>
      </c>
      <c r="R6617" s="21">
        <f t="shared" si="1035"/>
        <v>147.468019</v>
      </c>
      <c r="S6617" s="21">
        <f t="shared" si="1036"/>
        <v>0</v>
      </c>
      <c r="T6617" s="21">
        <f t="shared" si="1037"/>
        <v>1125.952344</v>
      </c>
      <c r="U6617" s="22">
        <f t="shared" si="1038"/>
        <v>1273.420363</v>
      </c>
      <c r="V6617" s="39">
        <f t="shared" si="1039"/>
        <v>0.71024148214664173</v>
      </c>
    </row>
    <row r="6618" spans="1:22">
      <c r="A6618">
        <v>6613</v>
      </c>
      <c r="B6618" s="155">
        <f t="shared" si="1030"/>
        <v>41550</v>
      </c>
      <c r="C6618" s="148">
        <f t="shared" si="1031"/>
        <v>2013</v>
      </c>
      <c r="D6618" s="148">
        <f t="shared" si="1032"/>
        <v>10</v>
      </c>
      <c r="E6618" s="152">
        <v>13</v>
      </c>
      <c r="F6618" s="153">
        <v>0</v>
      </c>
      <c r="G6618" s="154">
        <v>190.08799999999999</v>
      </c>
      <c r="H6618" s="154">
        <v>0</v>
      </c>
      <c r="I6618" s="154">
        <v>1351.739</v>
      </c>
      <c r="J6618" s="151">
        <v>0</v>
      </c>
      <c r="K6618" s="149">
        <f t="shared" si="1033"/>
        <v>1541.827</v>
      </c>
      <c r="L6618" s="148">
        <v>0</v>
      </c>
      <c r="M6618" s="148">
        <v>60.881</v>
      </c>
      <c r="N6618" s="148">
        <v>0</v>
      </c>
      <c r="O6618" s="148">
        <v>297.11500000000001</v>
      </c>
      <c r="P6618" s="148">
        <v>0</v>
      </c>
      <c r="Q6618" s="21">
        <f t="shared" si="1034"/>
        <v>0</v>
      </c>
      <c r="R6618" s="21">
        <f t="shared" si="1035"/>
        <v>194.63655700000001</v>
      </c>
      <c r="S6618" s="21">
        <f t="shared" si="1036"/>
        <v>0</v>
      </c>
      <c r="T6618" s="21">
        <f t="shared" si="1037"/>
        <v>943.63724000000002</v>
      </c>
      <c r="U6618" s="22">
        <f t="shared" si="1038"/>
        <v>1138.2737970000001</v>
      </c>
      <c r="V6618" s="39">
        <f t="shared" si="1039"/>
        <v>0.73826298086620612</v>
      </c>
    </row>
    <row r="6619" spans="1:22">
      <c r="A6619">
        <v>6614</v>
      </c>
      <c r="B6619" s="155">
        <f t="shared" si="1030"/>
        <v>41550</v>
      </c>
      <c r="C6619" s="148">
        <f t="shared" si="1031"/>
        <v>2013</v>
      </c>
      <c r="D6619" s="148">
        <f t="shared" si="1032"/>
        <v>10</v>
      </c>
      <c r="E6619" s="152">
        <v>14</v>
      </c>
      <c r="F6619" s="153">
        <v>0</v>
      </c>
      <c r="G6619" s="154">
        <v>194.85499999999999</v>
      </c>
      <c r="H6619" s="154">
        <v>0</v>
      </c>
      <c r="I6619" s="154">
        <v>1320.172</v>
      </c>
      <c r="J6619" s="151">
        <v>0</v>
      </c>
      <c r="K6619" s="149">
        <f t="shared" si="1033"/>
        <v>1515.027</v>
      </c>
      <c r="L6619" s="148">
        <v>0</v>
      </c>
      <c r="M6619" s="148">
        <v>63.252000000000002</v>
      </c>
      <c r="N6619" s="148">
        <v>0</v>
      </c>
      <c r="O6619" s="148">
        <v>288.65800000000002</v>
      </c>
      <c r="P6619" s="148">
        <v>0</v>
      </c>
      <c r="Q6619" s="21">
        <f t="shared" si="1034"/>
        <v>0</v>
      </c>
      <c r="R6619" s="21">
        <f t="shared" si="1035"/>
        <v>202.216644</v>
      </c>
      <c r="S6619" s="21">
        <f t="shared" si="1036"/>
        <v>0</v>
      </c>
      <c r="T6619" s="21">
        <f t="shared" si="1037"/>
        <v>916.77780800000005</v>
      </c>
      <c r="U6619" s="22">
        <f t="shared" si="1038"/>
        <v>1118.9944520000001</v>
      </c>
      <c r="V6619" s="39">
        <f t="shared" si="1039"/>
        <v>0.73859703622443695</v>
      </c>
    </row>
    <row r="6620" spans="1:22">
      <c r="A6620">
        <v>6615</v>
      </c>
      <c r="B6620" s="155">
        <f t="shared" si="1030"/>
        <v>41550</v>
      </c>
      <c r="C6620" s="148">
        <f t="shared" si="1031"/>
        <v>2013</v>
      </c>
      <c r="D6620" s="148">
        <f t="shared" si="1032"/>
        <v>10</v>
      </c>
      <c r="E6620" s="152">
        <v>15</v>
      </c>
      <c r="F6620" s="153">
        <v>0</v>
      </c>
      <c r="G6620" s="154">
        <v>160.077</v>
      </c>
      <c r="H6620" s="154">
        <v>0.69799999999999995</v>
      </c>
      <c r="I6620" s="154">
        <v>1329.877</v>
      </c>
      <c r="J6620" s="151">
        <v>0</v>
      </c>
      <c r="K6620" s="149">
        <f t="shared" si="1033"/>
        <v>1490.652</v>
      </c>
      <c r="L6620" s="148">
        <v>0</v>
      </c>
      <c r="M6620" s="148">
        <v>53.837000000000003</v>
      </c>
      <c r="N6620" s="148">
        <v>4.2549999999999999</v>
      </c>
      <c r="O6620" s="148">
        <v>291.58600000000001</v>
      </c>
      <c r="P6620" s="148">
        <v>0</v>
      </c>
      <c r="Q6620" s="21">
        <f t="shared" si="1034"/>
        <v>0</v>
      </c>
      <c r="R6620" s="21">
        <f t="shared" si="1035"/>
        <v>172.11688900000001</v>
      </c>
      <c r="S6620" s="21">
        <f t="shared" si="1036"/>
        <v>8.3015050000000006</v>
      </c>
      <c r="T6620" s="21">
        <f t="shared" si="1037"/>
        <v>926.07713600000011</v>
      </c>
      <c r="U6620" s="22">
        <f t="shared" si="1038"/>
        <v>1106.4955300000001</v>
      </c>
      <c r="V6620" s="39">
        <f t="shared" si="1039"/>
        <v>0.74228963567620088</v>
      </c>
    </row>
    <row r="6621" spans="1:22">
      <c r="A6621">
        <v>6616</v>
      </c>
      <c r="B6621" s="155">
        <f t="shared" si="1030"/>
        <v>41550</v>
      </c>
      <c r="C6621" s="148">
        <f t="shared" si="1031"/>
        <v>2013</v>
      </c>
      <c r="D6621" s="148">
        <f t="shared" si="1032"/>
        <v>10</v>
      </c>
      <c r="E6621" s="152">
        <v>16</v>
      </c>
      <c r="F6621" s="153">
        <v>0</v>
      </c>
      <c r="G6621" s="154">
        <v>216.20099999999999</v>
      </c>
      <c r="H6621" s="154">
        <v>0</v>
      </c>
      <c r="I6621" s="154">
        <v>1453.2149999999999</v>
      </c>
      <c r="J6621" s="151">
        <v>0</v>
      </c>
      <c r="K6621" s="149">
        <f t="shared" si="1033"/>
        <v>1669.4159999999999</v>
      </c>
      <c r="L6621" s="148">
        <v>0</v>
      </c>
      <c r="M6621" s="148">
        <v>70.072999999999993</v>
      </c>
      <c r="N6621" s="148">
        <v>0</v>
      </c>
      <c r="O6621" s="148">
        <v>309.83600000000001</v>
      </c>
      <c r="P6621" s="148">
        <v>0</v>
      </c>
      <c r="Q6621" s="21">
        <f t="shared" si="1034"/>
        <v>0</v>
      </c>
      <c r="R6621" s="21">
        <f t="shared" si="1035"/>
        <v>224.02338099999997</v>
      </c>
      <c r="S6621" s="21">
        <f t="shared" si="1036"/>
        <v>0</v>
      </c>
      <c r="T6621" s="21">
        <f t="shared" si="1037"/>
        <v>984.0391360000001</v>
      </c>
      <c r="U6621" s="22">
        <f t="shared" si="1038"/>
        <v>1208.0625170000001</v>
      </c>
      <c r="V6621" s="39">
        <f t="shared" si="1039"/>
        <v>0.72364378740829138</v>
      </c>
    </row>
    <row r="6622" spans="1:22">
      <c r="A6622">
        <v>6617</v>
      </c>
      <c r="B6622" s="155">
        <f t="shared" si="1030"/>
        <v>41550</v>
      </c>
      <c r="C6622" s="148">
        <f t="shared" si="1031"/>
        <v>2013</v>
      </c>
      <c r="D6622" s="148">
        <f t="shared" si="1032"/>
        <v>10</v>
      </c>
      <c r="E6622" s="152">
        <v>17</v>
      </c>
      <c r="F6622" s="153">
        <v>0</v>
      </c>
      <c r="G6622" s="154">
        <v>217.81299999999999</v>
      </c>
      <c r="H6622" s="154">
        <v>0</v>
      </c>
      <c r="I6622" s="154">
        <v>1441.5630000000001</v>
      </c>
      <c r="J6622" s="151">
        <v>0</v>
      </c>
      <c r="K6622" s="149">
        <f t="shared" si="1033"/>
        <v>1659.3760000000002</v>
      </c>
      <c r="L6622" s="148">
        <v>0</v>
      </c>
      <c r="M6622" s="148">
        <v>70.421000000000006</v>
      </c>
      <c r="N6622" s="148">
        <v>0</v>
      </c>
      <c r="O6622" s="148">
        <v>306.41699999999997</v>
      </c>
      <c r="P6622" s="148">
        <v>0</v>
      </c>
      <c r="Q6622" s="21">
        <f t="shared" si="1034"/>
        <v>0</v>
      </c>
      <c r="R6622" s="21">
        <f t="shared" si="1035"/>
        <v>225.13593700000001</v>
      </c>
      <c r="S6622" s="21">
        <f t="shared" si="1036"/>
        <v>0</v>
      </c>
      <c r="T6622" s="21">
        <f t="shared" si="1037"/>
        <v>973.18039199999998</v>
      </c>
      <c r="U6622" s="22">
        <f t="shared" si="1038"/>
        <v>1198.316329</v>
      </c>
      <c r="V6622" s="39">
        <f t="shared" si="1039"/>
        <v>0.72214876495742975</v>
      </c>
    </row>
    <row r="6623" spans="1:22">
      <c r="A6623">
        <v>6618</v>
      </c>
      <c r="B6623" s="155">
        <f t="shared" ref="B6623:B6686" si="1040">+B6599+1</f>
        <v>41550</v>
      </c>
      <c r="C6623" s="148">
        <f t="shared" si="1031"/>
        <v>2013</v>
      </c>
      <c r="D6623" s="148">
        <f t="shared" si="1032"/>
        <v>10</v>
      </c>
      <c r="E6623" s="152">
        <v>18</v>
      </c>
      <c r="F6623" s="153">
        <v>0</v>
      </c>
      <c r="G6623" s="154">
        <v>224.54900000000001</v>
      </c>
      <c r="H6623" s="154">
        <v>0</v>
      </c>
      <c r="I6623" s="154">
        <v>1429.8510000000001</v>
      </c>
      <c r="J6623" s="151">
        <v>0</v>
      </c>
      <c r="K6623" s="149">
        <f t="shared" si="1033"/>
        <v>1654.4</v>
      </c>
      <c r="L6623" s="148">
        <v>0</v>
      </c>
      <c r="M6623" s="148">
        <v>73.036000000000001</v>
      </c>
      <c r="N6623" s="148">
        <v>0</v>
      </c>
      <c r="O6623" s="148">
        <v>304.83699999999999</v>
      </c>
      <c r="P6623" s="148">
        <v>0</v>
      </c>
      <c r="Q6623" s="21">
        <f t="shared" si="1034"/>
        <v>0</v>
      </c>
      <c r="R6623" s="21">
        <f t="shared" si="1035"/>
        <v>233.496092</v>
      </c>
      <c r="S6623" s="21">
        <f t="shared" si="1036"/>
        <v>0</v>
      </c>
      <c r="T6623" s="21">
        <f t="shared" si="1037"/>
        <v>968.16231200000004</v>
      </c>
      <c r="U6623" s="22">
        <f t="shared" si="1038"/>
        <v>1201.658404</v>
      </c>
      <c r="V6623" s="39">
        <f t="shared" si="1039"/>
        <v>0.72634091150870406</v>
      </c>
    </row>
    <row r="6624" spans="1:22">
      <c r="A6624">
        <v>6619</v>
      </c>
      <c r="B6624" s="155">
        <f t="shared" si="1040"/>
        <v>41550</v>
      </c>
      <c r="C6624" s="148">
        <f t="shared" si="1031"/>
        <v>2013</v>
      </c>
      <c r="D6624" s="148">
        <f t="shared" si="1032"/>
        <v>10</v>
      </c>
      <c r="E6624" s="152">
        <v>19</v>
      </c>
      <c r="F6624" s="153">
        <v>0</v>
      </c>
      <c r="G6624" s="154">
        <v>186.75800000000001</v>
      </c>
      <c r="H6624" s="154">
        <v>1.9119999999999999</v>
      </c>
      <c r="I6624" s="154">
        <v>1469.1120000000001</v>
      </c>
      <c r="J6624" s="151">
        <v>0</v>
      </c>
      <c r="K6624" s="149">
        <f t="shared" si="1033"/>
        <v>1657.7820000000002</v>
      </c>
      <c r="L6624" s="148">
        <v>0</v>
      </c>
      <c r="M6624" s="148">
        <v>63.496000000000002</v>
      </c>
      <c r="N6624" s="148">
        <v>6.7249999999999996</v>
      </c>
      <c r="O6624" s="148">
        <v>322.86500000000001</v>
      </c>
      <c r="P6624" s="148">
        <v>0</v>
      </c>
      <c r="Q6624" s="21">
        <f t="shared" si="1034"/>
        <v>0</v>
      </c>
      <c r="R6624" s="21">
        <f t="shared" si="1035"/>
        <v>202.996712</v>
      </c>
      <c r="S6624" s="21">
        <f t="shared" si="1036"/>
        <v>13.120474999999999</v>
      </c>
      <c r="T6624" s="21">
        <f t="shared" si="1037"/>
        <v>1025.4192400000002</v>
      </c>
      <c r="U6624" s="22">
        <f t="shared" si="1038"/>
        <v>1241.5364270000002</v>
      </c>
      <c r="V6624" s="39">
        <f t="shared" si="1039"/>
        <v>0.74891416784595333</v>
      </c>
    </row>
    <row r="6625" spans="1:22">
      <c r="A6625">
        <v>6620</v>
      </c>
      <c r="B6625" s="155">
        <f t="shared" si="1040"/>
        <v>41550</v>
      </c>
      <c r="C6625" s="148">
        <f t="shared" si="1031"/>
        <v>2013</v>
      </c>
      <c r="D6625" s="148">
        <f t="shared" si="1032"/>
        <v>10</v>
      </c>
      <c r="E6625" s="152">
        <v>20</v>
      </c>
      <c r="F6625" s="153">
        <v>0</v>
      </c>
      <c r="G6625" s="154">
        <v>136.53299999999999</v>
      </c>
      <c r="H6625" s="154">
        <v>0</v>
      </c>
      <c r="I6625" s="154">
        <v>1871.9680000000001</v>
      </c>
      <c r="J6625" s="151">
        <v>0</v>
      </c>
      <c r="K6625" s="149">
        <f t="shared" si="1033"/>
        <v>2008.501</v>
      </c>
      <c r="L6625" s="148">
        <v>0</v>
      </c>
      <c r="M6625" s="148">
        <v>47.447000000000003</v>
      </c>
      <c r="N6625" s="148">
        <v>0</v>
      </c>
      <c r="O6625" s="148">
        <v>413.85300000000001</v>
      </c>
      <c r="P6625" s="148">
        <v>0</v>
      </c>
      <c r="Q6625" s="21">
        <f t="shared" si="1034"/>
        <v>0</v>
      </c>
      <c r="R6625" s="21">
        <f t="shared" si="1035"/>
        <v>151.68805900000001</v>
      </c>
      <c r="S6625" s="21">
        <f t="shared" si="1036"/>
        <v>0</v>
      </c>
      <c r="T6625" s="21">
        <f t="shared" si="1037"/>
        <v>1314.3971280000001</v>
      </c>
      <c r="U6625" s="22">
        <f t="shared" si="1038"/>
        <v>1466.0851870000001</v>
      </c>
      <c r="V6625" s="39">
        <f t="shared" si="1039"/>
        <v>0.72993998359970946</v>
      </c>
    </row>
    <row r="6626" spans="1:22">
      <c r="A6626">
        <v>6621</v>
      </c>
      <c r="B6626" s="155">
        <f t="shared" si="1040"/>
        <v>41550</v>
      </c>
      <c r="C6626" s="148">
        <f t="shared" si="1031"/>
        <v>2013</v>
      </c>
      <c r="D6626" s="148">
        <f t="shared" si="1032"/>
        <v>10</v>
      </c>
      <c r="E6626" s="152">
        <v>21</v>
      </c>
      <c r="F6626" s="153">
        <v>0</v>
      </c>
      <c r="G6626" s="154">
        <v>113.81</v>
      </c>
      <c r="H6626" s="154">
        <v>0</v>
      </c>
      <c r="I6626" s="154">
        <v>1779.258</v>
      </c>
      <c r="J6626" s="151">
        <v>0</v>
      </c>
      <c r="K6626" s="149">
        <f t="shared" si="1033"/>
        <v>1893.068</v>
      </c>
      <c r="L6626" s="148">
        <v>0</v>
      </c>
      <c r="M6626" s="148">
        <v>39.834000000000003</v>
      </c>
      <c r="N6626" s="148">
        <v>0</v>
      </c>
      <c r="O6626" s="148">
        <v>391.27800000000002</v>
      </c>
      <c r="P6626" s="148">
        <v>0</v>
      </c>
      <c r="Q6626" s="21">
        <f t="shared" si="1034"/>
        <v>0</v>
      </c>
      <c r="R6626" s="21">
        <f t="shared" si="1035"/>
        <v>127.34929800000002</v>
      </c>
      <c r="S6626" s="21">
        <f t="shared" si="1036"/>
        <v>0</v>
      </c>
      <c r="T6626" s="21">
        <f t="shared" si="1037"/>
        <v>1242.698928</v>
      </c>
      <c r="U6626" s="22">
        <f t="shared" si="1038"/>
        <v>1370.0482260000001</v>
      </c>
      <c r="V6626" s="39">
        <f t="shared" si="1039"/>
        <v>0.72371844328888346</v>
      </c>
    </row>
    <row r="6627" spans="1:22">
      <c r="A6627">
        <v>6622</v>
      </c>
      <c r="B6627" s="155">
        <f t="shared" si="1040"/>
        <v>41550</v>
      </c>
      <c r="C6627" s="148">
        <f t="shared" si="1031"/>
        <v>2013</v>
      </c>
      <c r="D6627" s="148">
        <f t="shared" si="1032"/>
        <v>10</v>
      </c>
      <c r="E6627" s="152">
        <v>22</v>
      </c>
      <c r="F6627" s="153">
        <v>0</v>
      </c>
      <c r="G6627" s="154">
        <v>162.58699999999999</v>
      </c>
      <c r="H6627" s="154">
        <v>16.731000000000002</v>
      </c>
      <c r="I6627" s="154">
        <v>1864.51</v>
      </c>
      <c r="J6627" s="151">
        <v>0</v>
      </c>
      <c r="K6627" s="149">
        <f t="shared" si="1033"/>
        <v>2043.828</v>
      </c>
      <c r="L6627" s="148">
        <v>0</v>
      </c>
      <c r="M6627" s="148">
        <v>54.115000000000002</v>
      </c>
      <c r="N6627" s="148">
        <v>51.017000000000003</v>
      </c>
      <c r="O6627" s="148">
        <v>413.85700000000003</v>
      </c>
      <c r="P6627" s="148">
        <v>0</v>
      </c>
      <c r="Q6627" s="21">
        <f t="shared" si="1034"/>
        <v>0</v>
      </c>
      <c r="R6627" s="21">
        <f t="shared" si="1035"/>
        <v>173.00565500000002</v>
      </c>
      <c r="S6627" s="21">
        <f t="shared" si="1036"/>
        <v>99.534167000000011</v>
      </c>
      <c r="T6627" s="21">
        <f t="shared" si="1037"/>
        <v>1314.4098320000001</v>
      </c>
      <c r="U6627" s="22">
        <f t="shared" si="1038"/>
        <v>1586.949654</v>
      </c>
      <c r="V6627" s="39">
        <f t="shared" si="1039"/>
        <v>0.77645949365602196</v>
      </c>
    </row>
    <row r="6628" spans="1:22">
      <c r="A6628">
        <v>6623</v>
      </c>
      <c r="B6628" s="155">
        <f t="shared" si="1040"/>
        <v>41550</v>
      </c>
      <c r="C6628" s="148">
        <f t="shared" si="1031"/>
        <v>2013</v>
      </c>
      <c r="D6628" s="148">
        <f t="shared" si="1032"/>
        <v>10</v>
      </c>
      <c r="E6628" s="152">
        <v>23</v>
      </c>
      <c r="F6628" s="153">
        <v>0</v>
      </c>
      <c r="G6628" s="154">
        <v>108.09699999999999</v>
      </c>
      <c r="H6628" s="154">
        <v>0</v>
      </c>
      <c r="I6628" s="154">
        <v>1618.11</v>
      </c>
      <c r="J6628" s="151">
        <v>0</v>
      </c>
      <c r="K6628" s="149">
        <f t="shared" si="1033"/>
        <v>1726.2069999999999</v>
      </c>
      <c r="L6628" s="148">
        <v>0</v>
      </c>
      <c r="M6628" s="148">
        <v>37.722999999999999</v>
      </c>
      <c r="N6628" s="148">
        <v>0</v>
      </c>
      <c r="O6628" s="148">
        <v>359.80399999999997</v>
      </c>
      <c r="P6628" s="148">
        <v>0</v>
      </c>
      <c r="Q6628" s="21">
        <f t="shared" si="1034"/>
        <v>0</v>
      </c>
      <c r="R6628" s="21">
        <f t="shared" si="1035"/>
        <v>120.600431</v>
      </c>
      <c r="S6628" s="21">
        <f t="shared" si="1036"/>
        <v>0</v>
      </c>
      <c r="T6628" s="21">
        <f t="shared" si="1037"/>
        <v>1142.7375039999999</v>
      </c>
      <c r="U6628" s="22">
        <f t="shared" si="1038"/>
        <v>1263.337935</v>
      </c>
      <c r="V6628" s="39">
        <f t="shared" si="1039"/>
        <v>0.73185772911360003</v>
      </c>
    </row>
    <row r="6629" spans="1:22">
      <c r="A6629">
        <v>6624</v>
      </c>
      <c r="B6629" s="155">
        <f t="shared" si="1040"/>
        <v>41550</v>
      </c>
      <c r="C6629" s="148">
        <f t="shared" si="1031"/>
        <v>2013</v>
      </c>
      <c r="D6629" s="148">
        <f t="shared" si="1032"/>
        <v>10</v>
      </c>
      <c r="E6629" s="152">
        <v>24</v>
      </c>
      <c r="F6629" s="153">
        <v>0</v>
      </c>
      <c r="G6629" s="154">
        <v>110.32</v>
      </c>
      <c r="H6629" s="154">
        <v>0</v>
      </c>
      <c r="I6629" s="154">
        <v>1479.0360000000001</v>
      </c>
      <c r="J6629" s="151">
        <v>0</v>
      </c>
      <c r="K6629" s="149">
        <f t="shared" si="1033"/>
        <v>1589.356</v>
      </c>
      <c r="L6629" s="148">
        <v>0</v>
      </c>
      <c r="M6629" s="148">
        <v>38.51</v>
      </c>
      <c r="N6629" s="148">
        <v>0</v>
      </c>
      <c r="O6629" s="148">
        <v>330.86700000000002</v>
      </c>
      <c r="P6629" s="148">
        <v>0</v>
      </c>
      <c r="Q6629" s="21">
        <f t="shared" si="1034"/>
        <v>0</v>
      </c>
      <c r="R6629" s="21">
        <f t="shared" si="1035"/>
        <v>123.11646999999999</v>
      </c>
      <c r="S6629" s="21">
        <f t="shared" si="1036"/>
        <v>0</v>
      </c>
      <c r="T6629" s="21">
        <f t="shared" si="1037"/>
        <v>1050.8335920000002</v>
      </c>
      <c r="U6629" s="22">
        <f t="shared" si="1038"/>
        <v>1173.9500620000001</v>
      </c>
      <c r="V6629" s="39">
        <f t="shared" si="1039"/>
        <v>0.73863254173388471</v>
      </c>
    </row>
    <row r="6630" spans="1:22">
      <c r="A6630">
        <v>6625</v>
      </c>
      <c r="B6630" s="155">
        <f t="shared" si="1040"/>
        <v>41551</v>
      </c>
      <c r="C6630" s="148">
        <f t="shared" si="1031"/>
        <v>2013</v>
      </c>
      <c r="D6630" s="148">
        <f t="shared" si="1032"/>
        <v>10</v>
      </c>
      <c r="E6630" s="152">
        <v>1</v>
      </c>
      <c r="F6630" s="153">
        <v>0</v>
      </c>
      <c r="G6630" s="154">
        <v>212.91800000000001</v>
      </c>
      <c r="H6630" s="154">
        <v>0</v>
      </c>
      <c r="I6630" s="154">
        <v>1290.279</v>
      </c>
      <c r="J6630" s="151">
        <v>0</v>
      </c>
      <c r="K6630" s="149">
        <f t="shared" si="1033"/>
        <v>1503.1970000000001</v>
      </c>
      <c r="L6630" s="148">
        <v>0</v>
      </c>
      <c r="M6630" s="148">
        <v>69.5</v>
      </c>
      <c r="N6630" s="148">
        <v>0</v>
      </c>
      <c r="O6630" s="148">
        <v>283.67</v>
      </c>
      <c r="P6630" s="148">
        <v>0</v>
      </c>
      <c r="Q6630" s="21">
        <f t="shared" si="1034"/>
        <v>0</v>
      </c>
      <c r="R6630" s="21">
        <f t="shared" si="1035"/>
        <v>222.19149999999999</v>
      </c>
      <c r="S6630" s="21">
        <f t="shared" si="1036"/>
        <v>0</v>
      </c>
      <c r="T6630" s="21">
        <f t="shared" si="1037"/>
        <v>900.93592000000012</v>
      </c>
      <c r="U6630" s="22">
        <f t="shared" si="1038"/>
        <v>1123.12742</v>
      </c>
      <c r="V6630" s="39">
        <f t="shared" si="1039"/>
        <v>0.74715916809307092</v>
      </c>
    </row>
    <row r="6631" spans="1:22">
      <c r="A6631">
        <v>6626</v>
      </c>
      <c r="B6631" s="155">
        <f t="shared" si="1040"/>
        <v>41551</v>
      </c>
      <c r="C6631" s="148">
        <f t="shared" si="1031"/>
        <v>2013</v>
      </c>
      <c r="D6631" s="148">
        <f t="shared" si="1032"/>
        <v>10</v>
      </c>
      <c r="E6631" s="152">
        <v>2</v>
      </c>
      <c r="F6631" s="153">
        <v>0</v>
      </c>
      <c r="G6631" s="154">
        <v>213.233</v>
      </c>
      <c r="H6631" s="154">
        <v>0</v>
      </c>
      <c r="I6631" s="154">
        <v>1198.01</v>
      </c>
      <c r="J6631" s="151">
        <v>0</v>
      </c>
      <c r="K6631" s="149">
        <f t="shared" si="1033"/>
        <v>1411.2429999999999</v>
      </c>
      <c r="L6631" s="148">
        <v>0</v>
      </c>
      <c r="M6631" s="148">
        <v>69.602000000000004</v>
      </c>
      <c r="N6631" s="148">
        <v>0</v>
      </c>
      <c r="O6631" s="148">
        <v>259.55700000000002</v>
      </c>
      <c r="P6631" s="148">
        <v>0</v>
      </c>
      <c r="Q6631" s="21">
        <f t="shared" si="1034"/>
        <v>0</v>
      </c>
      <c r="R6631" s="21">
        <f t="shared" si="1035"/>
        <v>222.51759400000003</v>
      </c>
      <c r="S6631" s="21">
        <f t="shared" si="1036"/>
        <v>0</v>
      </c>
      <c r="T6631" s="21">
        <f t="shared" si="1037"/>
        <v>824.3530320000001</v>
      </c>
      <c r="U6631" s="22">
        <f t="shared" si="1038"/>
        <v>1046.8706260000001</v>
      </c>
      <c r="V6631" s="39">
        <f t="shared" si="1039"/>
        <v>0.7418074888591123</v>
      </c>
    </row>
    <row r="6632" spans="1:22">
      <c r="A6632">
        <v>6627</v>
      </c>
      <c r="B6632" s="155">
        <f t="shared" si="1040"/>
        <v>41551</v>
      </c>
      <c r="C6632" s="148">
        <f t="shared" si="1031"/>
        <v>2013</v>
      </c>
      <c r="D6632" s="148">
        <f t="shared" si="1032"/>
        <v>10</v>
      </c>
      <c r="E6632" s="152">
        <v>3</v>
      </c>
      <c r="F6632" s="153">
        <v>0</v>
      </c>
      <c r="G6632" s="154">
        <v>212.73500000000001</v>
      </c>
      <c r="H6632" s="154">
        <v>0</v>
      </c>
      <c r="I6632" s="154">
        <v>1115.607</v>
      </c>
      <c r="J6632" s="151">
        <v>0</v>
      </c>
      <c r="K6632" s="149">
        <f t="shared" si="1033"/>
        <v>1328.3420000000001</v>
      </c>
      <c r="L6632" s="148">
        <v>0</v>
      </c>
      <c r="M6632" s="148">
        <v>69.564999999999998</v>
      </c>
      <c r="N6632" s="148">
        <v>0</v>
      </c>
      <c r="O6632" s="148">
        <v>233.09299999999999</v>
      </c>
      <c r="P6632" s="148">
        <v>0</v>
      </c>
      <c r="Q6632" s="21">
        <f t="shared" si="1034"/>
        <v>0</v>
      </c>
      <c r="R6632" s="21">
        <f t="shared" si="1035"/>
        <v>222.399305</v>
      </c>
      <c r="S6632" s="21">
        <f t="shared" si="1036"/>
        <v>0</v>
      </c>
      <c r="T6632" s="21">
        <f t="shared" si="1037"/>
        <v>740.30336799999998</v>
      </c>
      <c r="U6632" s="22">
        <f t="shared" si="1038"/>
        <v>962.702673</v>
      </c>
      <c r="V6632" s="39">
        <f t="shared" si="1039"/>
        <v>0.72474006919904654</v>
      </c>
    </row>
    <row r="6633" spans="1:22">
      <c r="A6633">
        <v>6628</v>
      </c>
      <c r="B6633" s="155">
        <f t="shared" si="1040"/>
        <v>41551</v>
      </c>
      <c r="C6633" s="148">
        <f t="shared" si="1031"/>
        <v>2013</v>
      </c>
      <c r="D6633" s="148">
        <f t="shared" si="1032"/>
        <v>10</v>
      </c>
      <c r="E6633" s="152">
        <v>4</v>
      </c>
      <c r="F6633" s="153">
        <v>0</v>
      </c>
      <c r="G6633" s="154">
        <v>212.61600000000001</v>
      </c>
      <c r="H6633" s="154">
        <v>0</v>
      </c>
      <c r="I6633" s="154">
        <v>1125.6179999999999</v>
      </c>
      <c r="J6633" s="151">
        <v>0</v>
      </c>
      <c r="K6633" s="149">
        <f t="shared" si="1033"/>
        <v>1338.2339999999999</v>
      </c>
      <c r="L6633" s="148">
        <v>0</v>
      </c>
      <c r="M6633" s="148">
        <v>69.387</v>
      </c>
      <c r="N6633" s="148">
        <v>0</v>
      </c>
      <c r="O6633" s="148">
        <v>234.965</v>
      </c>
      <c r="P6633" s="148">
        <v>0</v>
      </c>
      <c r="Q6633" s="21">
        <f t="shared" si="1034"/>
        <v>0</v>
      </c>
      <c r="R6633" s="21">
        <f t="shared" si="1035"/>
        <v>221.83023900000001</v>
      </c>
      <c r="S6633" s="21">
        <f t="shared" si="1036"/>
        <v>0</v>
      </c>
      <c r="T6633" s="21">
        <f t="shared" si="1037"/>
        <v>746.24884000000009</v>
      </c>
      <c r="U6633" s="22">
        <f t="shared" si="1038"/>
        <v>968.07907900000009</v>
      </c>
      <c r="V6633" s="39">
        <f t="shared" si="1039"/>
        <v>0.72340045089274385</v>
      </c>
    </row>
    <row r="6634" spans="1:22">
      <c r="A6634">
        <v>6629</v>
      </c>
      <c r="B6634" s="155">
        <f t="shared" si="1040"/>
        <v>41551</v>
      </c>
      <c r="C6634" s="148">
        <f t="shared" si="1031"/>
        <v>2013</v>
      </c>
      <c r="D6634" s="148">
        <f t="shared" si="1032"/>
        <v>10</v>
      </c>
      <c r="E6634" s="152">
        <v>5</v>
      </c>
      <c r="F6634" s="153">
        <v>0</v>
      </c>
      <c r="G6634" s="154">
        <v>214.197</v>
      </c>
      <c r="H6634" s="154">
        <v>0</v>
      </c>
      <c r="I6634" s="154">
        <v>1129.951</v>
      </c>
      <c r="J6634" s="151">
        <v>0</v>
      </c>
      <c r="K6634" s="149">
        <f t="shared" si="1033"/>
        <v>1344.1480000000001</v>
      </c>
      <c r="L6634" s="148">
        <v>0</v>
      </c>
      <c r="M6634" s="148">
        <v>69.876999999999995</v>
      </c>
      <c r="N6634" s="148">
        <v>0</v>
      </c>
      <c r="O6634" s="148">
        <v>235.75700000000001</v>
      </c>
      <c r="P6634" s="148">
        <v>0</v>
      </c>
      <c r="Q6634" s="21">
        <f t="shared" si="1034"/>
        <v>0</v>
      </c>
      <c r="R6634" s="21">
        <f t="shared" si="1035"/>
        <v>223.39676899999998</v>
      </c>
      <c r="S6634" s="21">
        <f t="shared" si="1036"/>
        <v>0</v>
      </c>
      <c r="T6634" s="21">
        <f t="shared" si="1037"/>
        <v>748.76423200000011</v>
      </c>
      <c r="U6634" s="22">
        <f t="shared" si="1038"/>
        <v>972.16100100000006</v>
      </c>
      <c r="V6634" s="39">
        <f t="shared" si="1039"/>
        <v>0.72325443403553769</v>
      </c>
    </row>
    <row r="6635" spans="1:22">
      <c r="A6635">
        <v>6630</v>
      </c>
      <c r="B6635" s="155">
        <f t="shared" si="1040"/>
        <v>41551</v>
      </c>
      <c r="C6635" s="148">
        <f t="shared" si="1031"/>
        <v>2013</v>
      </c>
      <c r="D6635" s="148">
        <f t="shared" si="1032"/>
        <v>10</v>
      </c>
      <c r="E6635" s="152">
        <v>6</v>
      </c>
      <c r="F6635" s="153">
        <v>0</v>
      </c>
      <c r="G6635" s="154">
        <v>426.68099999999998</v>
      </c>
      <c r="H6635" s="154">
        <v>0</v>
      </c>
      <c r="I6635" s="154">
        <v>1102.162</v>
      </c>
      <c r="J6635" s="151">
        <v>0</v>
      </c>
      <c r="K6635" s="149">
        <f t="shared" si="1033"/>
        <v>1528.8430000000001</v>
      </c>
      <c r="L6635" s="148">
        <v>0</v>
      </c>
      <c r="M6635" s="148">
        <v>127.684</v>
      </c>
      <c r="N6635" s="148">
        <v>0</v>
      </c>
      <c r="O6635" s="148">
        <v>230.82400000000001</v>
      </c>
      <c r="P6635" s="148">
        <v>0</v>
      </c>
      <c r="Q6635" s="21">
        <f t="shared" si="1034"/>
        <v>0</v>
      </c>
      <c r="R6635" s="21">
        <f t="shared" si="1035"/>
        <v>408.20574800000003</v>
      </c>
      <c r="S6635" s="21">
        <f t="shared" si="1036"/>
        <v>0</v>
      </c>
      <c r="T6635" s="21">
        <f t="shared" si="1037"/>
        <v>733.09702400000003</v>
      </c>
      <c r="U6635" s="22">
        <f t="shared" si="1038"/>
        <v>1141.302772</v>
      </c>
      <c r="V6635" s="39">
        <f t="shared" si="1039"/>
        <v>0.74651404493463358</v>
      </c>
    </row>
    <row r="6636" spans="1:22">
      <c r="A6636">
        <v>6631</v>
      </c>
      <c r="B6636" s="155">
        <f t="shared" si="1040"/>
        <v>41551</v>
      </c>
      <c r="C6636" s="148">
        <f t="shared" si="1031"/>
        <v>2013</v>
      </c>
      <c r="D6636" s="148">
        <f t="shared" si="1032"/>
        <v>10</v>
      </c>
      <c r="E6636" s="152">
        <v>7</v>
      </c>
      <c r="F6636" s="153">
        <v>0</v>
      </c>
      <c r="G6636" s="154">
        <v>745.755</v>
      </c>
      <c r="H6636" s="154">
        <v>0</v>
      </c>
      <c r="I6636" s="154">
        <v>799.35400000000004</v>
      </c>
      <c r="J6636" s="151">
        <v>0</v>
      </c>
      <c r="K6636" s="149">
        <f t="shared" si="1033"/>
        <v>1545.1089999999999</v>
      </c>
      <c r="L6636" s="148">
        <v>0</v>
      </c>
      <c r="M6636" s="148">
        <v>221.09</v>
      </c>
      <c r="N6636" s="148">
        <v>0</v>
      </c>
      <c r="O6636" s="148">
        <v>174.839</v>
      </c>
      <c r="P6636" s="148">
        <v>0</v>
      </c>
      <c r="Q6636" s="21">
        <f t="shared" si="1034"/>
        <v>0</v>
      </c>
      <c r="R6636" s="21">
        <f t="shared" si="1035"/>
        <v>706.82473000000005</v>
      </c>
      <c r="S6636" s="21">
        <f t="shared" si="1036"/>
        <v>0</v>
      </c>
      <c r="T6636" s="21">
        <f t="shared" si="1037"/>
        <v>555.28866400000004</v>
      </c>
      <c r="U6636" s="22">
        <f t="shared" si="1038"/>
        <v>1262.113394</v>
      </c>
      <c r="V6636" s="39">
        <f t="shared" si="1039"/>
        <v>0.81684424464552341</v>
      </c>
    </row>
    <row r="6637" spans="1:22">
      <c r="A6637">
        <v>6632</v>
      </c>
      <c r="B6637" s="155">
        <f t="shared" si="1040"/>
        <v>41551</v>
      </c>
      <c r="C6637" s="148">
        <f t="shared" si="1031"/>
        <v>2013</v>
      </c>
      <c r="D6637" s="148">
        <f t="shared" si="1032"/>
        <v>10</v>
      </c>
      <c r="E6637" s="152">
        <v>8</v>
      </c>
      <c r="F6637" s="153">
        <v>0</v>
      </c>
      <c r="G6637" s="154">
        <v>832.54300000000001</v>
      </c>
      <c r="H6637" s="154">
        <v>0</v>
      </c>
      <c r="I6637" s="154">
        <v>597.22299999999996</v>
      </c>
      <c r="J6637" s="151">
        <v>0</v>
      </c>
      <c r="K6637" s="149">
        <f t="shared" si="1033"/>
        <v>1429.7660000000001</v>
      </c>
      <c r="L6637" s="148">
        <v>0</v>
      </c>
      <c r="M6637" s="148">
        <v>237.41499999999999</v>
      </c>
      <c r="N6637" s="148">
        <v>0</v>
      </c>
      <c r="O6637" s="148">
        <v>136.48599999999999</v>
      </c>
      <c r="P6637" s="148">
        <v>0</v>
      </c>
      <c r="Q6637" s="21">
        <f t="shared" si="1034"/>
        <v>0</v>
      </c>
      <c r="R6637" s="21">
        <f t="shared" si="1035"/>
        <v>759.01575500000001</v>
      </c>
      <c r="S6637" s="21">
        <f t="shared" si="1036"/>
        <v>0</v>
      </c>
      <c r="T6637" s="21">
        <f t="shared" si="1037"/>
        <v>433.479536</v>
      </c>
      <c r="U6637" s="22">
        <f t="shared" si="1038"/>
        <v>1192.495291</v>
      </c>
      <c r="V6637" s="39">
        <f t="shared" si="1039"/>
        <v>0.83404927169900522</v>
      </c>
    </row>
    <row r="6638" spans="1:22">
      <c r="A6638">
        <v>6633</v>
      </c>
      <c r="B6638" s="155">
        <f t="shared" si="1040"/>
        <v>41551</v>
      </c>
      <c r="C6638" s="148">
        <f t="shared" si="1031"/>
        <v>2013</v>
      </c>
      <c r="D6638" s="148">
        <f t="shared" si="1032"/>
        <v>10</v>
      </c>
      <c r="E6638" s="152">
        <v>9</v>
      </c>
      <c r="F6638" s="153">
        <v>0</v>
      </c>
      <c r="G6638" s="154">
        <v>897.48199999999997</v>
      </c>
      <c r="H6638" s="154">
        <v>0</v>
      </c>
      <c r="I6638" s="154">
        <v>605.298</v>
      </c>
      <c r="J6638" s="151">
        <v>0</v>
      </c>
      <c r="K6638" s="149">
        <f t="shared" si="1033"/>
        <v>1502.78</v>
      </c>
      <c r="L6638" s="148">
        <v>0</v>
      </c>
      <c r="M6638" s="148">
        <v>256.14</v>
      </c>
      <c r="N6638" s="148">
        <v>0</v>
      </c>
      <c r="O6638" s="148">
        <v>139.548</v>
      </c>
      <c r="P6638" s="148">
        <v>0</v>
      </c>
      <c r="Q6638" s="21">
        <f t="shared" si="1034"/>
        <v>0</v>
      </c>
      <c r="R6638" s="21">
        <f t="shared" si="1035"/>
        <v>818.87957999999992</v>
      </c>
      <c r="S6638" s="21">
        <f t="shared" si="1036"/>
        <v>0</v>
      </c>
      <c r="T6638" s="21">
        <f t="shared" si="1037"/>
        <v>443.20444800000001</v>
      </c>
      <c r="U6638" s="22">
        <f t="shared" si="1038"/>
        <v>1262.084028</v>
      </c>
      <c r="V6638" s="39">
        <f t="shared" si="1039"/>
        <v>0.8398328617628662</v>
      </c>
    </row>
    <row r="6639" spans="1:22">
      <c r="A6639">
        <v>6634</v>
      </c>
      <c r="B6639" s="155">
        <f t="shared" si="1040"/>
        <v>41551</v>
      </c>
      <c r="C6639" s="148">
        <f t="shared" si="1031"/>
        <v>2013</v>
      </c>
      <c r="D6639" s="148">
        <f t="shared" si="1032"/>
        <v>10</v>
      </c>
      <c r="E6639" s="152">
        <v>10</v>
      </c>
      <c r="F6639" s="153">
        <v>0</v>
      </c>
      <c r="G6639" s="154">
        <v>932.89099999999996</v>
      </c>
      <c r="H6639" s="154">
        <v>0</v>
      </c>
      <c r="I6639" s="154">
        <v>636.30999999999995</v>
      </c>
      <c r="J6639" s="151">
        <v>0</v>
      </c>
      <c r="K6639" s="149">
        <f t="shared" si="1033"/>
        <v>1569.201</v>
      </c>
      <c r="L6639" s="148">
        <v>0</v>
      </c>
      <c r="M6639" s="148">
        <v>263.82400000000001</v>
      </c>
      <c r="N6639" s="148">
        <v>0</v>
      </c>
      <c r="O6639" s="148">
        <v>147.46299999999999</v>
      </c>
      <c r="P6639" s="148">
        <v>0</v>
      </c>
      <c r="Q6639" s="21">
        <f t="shared" si="1034"/>
        <v>0</v>
      </c>
      <c r="R6639" s="21">
        <f t="shared" si="1035"/>
        <v>843.44532800000002</v>
      </c>
      <c r="S6639" s="21">
        <f t="shared" si="1036"/>
        <v>0</v>
      </c>
      <c r="T6639" s="21">
        <f t="shared" si="1037"/>
        <v>468.342488</v>
      </c>
      <c r="U6639" s="22">
        <f t="shared" si="1038"/>
        <v>1311.787816</v>
      </c>
      <c r="V6639" s="39">
        <f t="shared" si="1039"/>
        <v>0.83595907471381936</v>
      </c>
    </row>
    <row r="6640" spans="1:22">
      <c r="A6640">
        <v>6635</v>
      </c>
      <c r="B6640" s="155">
        <f t="shared" si="1040"/>
        <v>41551</v>
      </c>
      <c r="C6640" s="148">
        <f t="shared" si="1031"/>
        <v>2013</v>
      </c>
      <c r="D6640" s="148">
        <f t="shared" si="1032"/>
        <v>10</v>
      </c>
      <c r="E6640" s="152">
        <v>11</v>
      </c>
      <c r="F6640" s="153">
        <v>0</v>
      </c>
      <c r="G6640" s="154">
        <v>929.67399999999998</v>
      </c>
      <c r="H6640" s="154">
        <v>0</v>
      </c>
      <c r="I6640" s="154">
        <v>644.322</v>
      </c>
      <c r="J6640" s="151">
        <v>0</v>
      </c>
      <c r="K6640" s="149">
        <f t="shared" si="1033"/>
        <v>1573.9960000000001</v>
      </c>
      <c r="L6640" s="148">
        <v>0</v>
      </c>
      <c r="M6640" s="148">
        <v>263.33499999999998</v>
      </c>
      <c r="N6640" s="148">
        <v>0</v>
      </c>
      <c r="O6640" s="148">
        <v>150.65799999999999</v>
      </c>
      <c r="P6640" s="148">
        <v>0</v>
      </c>
      <c r="Q6640" s="21">
        <f t="shared" si="1034"/>
        <v>0</v>
      </c>
      <c r="R6640" s="21">
        <f t="shared" si="1035"/>
        <v>841.88199499999996</v>
      </c>
      <c r="S6640" s="21">
        <f t="shared" si="1036"/>
        <v>0</v>
      </c>
      <c r="T6640" s="21">
        <f t="shared" si="1037"/>
        <v>478.48980799999998</v>
      </c>
      <c r="U6640" s="22">
        <f t="shared" si="1038"/>
        <v>1320.371803</v>
      </c>
      <c r="V6640" s="39">
        <f t="shared" si="1039"/>
        <v>0.8388660473088877</v>
      </c>
    </row>
    <row r="6641" spans="1:22">
      <c r="A6641">
        <v>6636</v>
      </c>
      <c r="B6641" s="155">
        <f t="shared" si="1040"/>
        <v>41551</v>
      </c>
      <c r="C6641" s="148">
        <f t="shared" si="1031"/>
        <v>2013</v>
      </c>
      <c r="D6641" s="148">
        <f t="shared" si="1032"/>
        <v>10</v>
      </c>
      <c r="E6641" s="152">
        <v>12</v>
      </c>
      <c r="F6641" s="153">
        <v>0</v>
      </c>
      <c r="G6641" s="154">
        <v>940.34500000000003</v>
      </c>
      <c r="H6641" s="154">
        <v>0</v>
      </c>
      <c r="I6641" s="154">
        <v>640.46100000000001</v>
      </c>
      <c r="J6641" s="151">
        <v>0</v>
      </c>
      <c r="K6641" s="149">
        <f t="shared" si="1033"/>
        <v>1580.806</v>
      </c>
      <c r="L6641" s="148">
        <v>0</v>
      </c>
      <c r="M6641" s="148">
        <v>266.45299999999997</v>
      </c>
      <c r="N6641" s="148">
        <v>0</v>
      </c>
      <c r="O6641" s="148">
        <v>149.21199999999999</v>
      </c>
      <c r="P6641" s="148">
        <v>0</v>
      </c>
      <c r="Q6641" s="21">
        <f t="shared" si="1034"/>
        <v>0</v>
      </c>
      <c r="R6641" s="21">
        <f t="shared" si="1035"/>
        <v>851.85024099999998</v>
      </c>
      <c r="S6641" s="21">
        <f t="shared" si="1036"/>
        <v>0</v>
      </c>
      <c r="T6641" s="21">
        <f t="shared" si="1037"/>
        <v>473.897312</v>
      </c>
      <c r="U6641" s="22">
        <f t="shared" si="1038"/>
        <v>1325.7475529999999</v>
      </c>
      <c r="V6641" s="39">
        <f t="shared" si="1039"/>
        <v>0.83865291060383118</v>
      </c>
    </row>
    <row r="6642" spans="1:22">
      <c r="A6642">
        <v>6637</v>
      </c>
      <c r="B6642" s="155">
        <f t="shared" si="1040"/>
        <v>41551</v>
      </c>
      <c r="C6642" s="148">
        <f t="shared" si="1031"/>
        <v>2013</v>
      </c>
      <c r="D6642" s="148">
        <f t="shared" si="1032"/>
        <v>10</v>
      </c>
      <c r="E6642" s="152">
        <v>13</v>
      </c>
      <c r="F6642" s="153">
        <v>0</v>
      </c>
      <c r="G6642" s="154">
        <v>941.20100000000002</v>
      </c>
      <c r="H6642" s="154">
        <v>0</v>
      </c>
      <c r="I6642" s="154">
        <v>642.04499999999996</v>
      </c>
      <c r="J6642" s="151">
        <v>0</v>
      </c>
      <c r="K6642" s="149">
        <f t="shared" si="1033"/>
        <v>1583.2460000000001</v>
      </c>
      <c r="L6642" s="148">
        <v>0</v>
      </c>
      <c r="M6642" s="148">
        <v>266.33800000000002</v>
      </c>
      <c r="N6642" s="148">
        <v>0</v>
      </c>
      <c r="O6642" s="148">
        <v>149.017</v>
      </c>
      <c r="P6642" s="148">
        <v>0</v>
      </c>
      <c r="Q6642" s="21">
        <f t="shared" si="1034"/>
        <v>0</v>
      </c>
      <c r="R6642" s="21">
        <f t="shared" si="1035"/>
        <v>851.48258600000008</v>
      </c>
      <c r="S6642" s="21">
        <f t="shared" si="1036"/>
        <v>0</v>
      </c>
      <c r="T6642" s="21">
        <f t="shared" si="1037"/>
        <v>473.27799199999998</v>
      </c>
      <c r="U6642" s="22">
        <f t="shared" si="1038"/>
        <v>1324.7605780000001</v>
      </c>
      <c r="V6642" s="39">
        <f t="shared" si="1039"/>
        <v>0.83673704402221771</v>
      </c>
    </row>
    <row r="6643" spans="1:22">
      <c r="A6643">
        <v>6638</v>
      </c>
      <c r="B6643" s="155">
        <f t="shared" si="1040"/>
        <v>41551</v>
      </c>
      <c r="C6643" s="148">
        <f t="shared" si="1031"/>
        <v>2013</v>
      </c>
      <c r="D6643" s="148">
        <f t="shared" si="1032"/>
        <v>10</v>
      </c>
      <c r="E6643" s="152">
        <v>14</v>
      </c>
      <c r="F6643" s="153">
        <v>0</v>
      </c>
      <c r="G6643" s="154">
        <v>841.33600000000001</v>
      </c>
      <c r="H6643" s="154">
        <v>0</v>
      </c>
      <c r="I6643" s="154">
        <v>649.04499999999996</v>
      </c>
      <c r="J6643" s="151">
        <v>0</v>
      </c>
      <c r="K6643" s="149">
        <f t="shared" si="1033"/>
        <v>1490.3809999999999</v>
      </c>
      <c r="L6643" s="148">
        <v>0</v>
      </c>
      <c r="M6643" s="148">
        <v>239.899</v>
      </c>
      <c r="N6643" s="148">
        <v>0</v>
      </c>
      <c r="O6643" s="148">
        <v>151.65899999999999</v>
      </c>
      <c r="P6643" s="148">
        <v>0</v>
      </c>
      <c r="Q6643" s="21">
        <f t="shared" si="1034"/>
        <v>0</v>
      </c>
      <c r="R6643" s="21">
        <f t="shared" si="1035"/>
        <v>766.95710300000007</v>
      </c>
      <c r="S6643" s="21">
        <f t="shared" si="1036"/>
        <v>0</v>
      </c>
      <c r="T6643" s="21">
        <f t="shared" si="1037"/>
        <v>481.66898400000002</v>
      </c>
      <c r="U6643" s="22">
        <f t="shared" si="1038"/>
        <v>1248.6260870000001</v>
      </c>
      <c r="V6643" s="39">
        <f t="shared" si="1039"/>
        <v>0.83778985843217291</v>
      </c>
    </row>
    <row r="6644" spans="1:22">
      <c r="A6644">
        <v>6639</v>
      </c>
      <c r="B6644" s="155">
        <f t="shared" si="1040"/>
        <v>41551</v>
      </c>
      <c r="C6644" s="148">
        <f t="shared" si="1031"/>
        <v>2013</v>
      </c>
      <c r="D6644" s="148">
        <f t="shared" si="1032"/>
        <v>10</v>
      </c>
      <c r="E6644" s="152">
        <v>15</v>
      </c>
      <c r="F6644" s="153">
        <v>0</v>
      </c>
      <c r="G6644" s="154">
        <v>845.54600000000005</v>
      </c>
      <c r="H6644" s="154">
        <v>0</v>
      </c>
      <c r="I6644" s="154">
        <v>646.93299999999999</v>
      </c>
      <c r="J6644" s="151">
        <v>0</v>
      </c>
      <c r="K6644" s="149">
        <f t="shared" si="1033"/>
        <v>1492.479</v>
      </c>
      <c r="L6644" s="148">
        <v>0</v>
      </c>
      <c r="M6644" s="148">
        <v>246.803</v>
      </c>
      <c r="N6644" s="148">
        <v>0</v>
      </c>
      <c r="O6644" s="148">
        <v>149.00200000000001</v>
      </c>
      <c r="P6644" s="148">
        <v>0</v>
      </c>
      <c r="Q6644" s="21">
        <f t="shared" si="1034"/>
        <v>0</v>
      </c>
      <c r="R6644" s="21">
        <f t="shared" si="1035"/>
        <v>789.02919099999997</v>
      </c>
      <c r="S6644" s="21">
        <f t="shared" si="1036"/>
        <v>0</v>
      </c>
      <c r="T6644" s="21">
        <f t="shared" si="1037"/>
        <v>473.23035200000004</v>
      </c>
      <c r="U6644" s="22">
        <f t="shared" si="1038"/>
        <v>1262.2595430000001</v>
      </c>
      <c r="V6644" s="39">
        <f t="shared" si="1039"/>
        <v>0.84574693714283422</v>
      </c>
    </row>
    <row r="6645" spans="1:22">
      <c r="A6645">
        <v>6640</v>
      </c>
      <c r="B6645" s="155">
        <f t="shared" si="1040"/>
        <v>41551</v>
      </c>
      <c r="C6645" s="148">
        <f t="shared" si="1031"/>
        <v>2013</v>
      </c>
      <c r="D6645" s="148">
        <f t="shared" si="1032"/>
        <v>10</v>
      </c>
      <c r="E6645" s="152">
        <v>16</v>
      </c>
      <c r="F6645" s="153">
        <v>0</v>
      </c>
      <c r="G6645" s="154">
        <v>894.16</v>
      </c>
      <c r="H6645" s="154">
        <v>0</v>
      </c>
      <c r="I6645" s="154">
        <v>549.42200000000003</v>
      </c>
      <c r="J6645" s="151">
        <v>0</v>
      </c>
      <c r="K6645" s="149">
        <f t="shared" si="1033"/>
        <v>1443.5819999999999</v>
      </c>
      <c r="L6645" s="148">
        <v>0</v>
      </c>
      <c r="M6645" s="148">
        <v>263.8</v>
      </c>
      <c r="N6645" s="148">
        <v>0</v>
      </c>
      <c r="O6645" s="148">
        <v>130.631</v>
      </c>
      <c r="P6645" s="148">
        <v>0</v>
      </c>
      <c r="Q6645" s="21">
        <f t="shared" si="1034"/>
        <v>0</v>
      </c>
      <c r="R6645" s="21">
        <f t="shared" si="1035"/>
        <v>843.36860000000001</v>
      </c>
      <c r="S6645" s="21">
        <f t="shared" si="1036"/>
        <v>0</v>
      </c>
      <c r="T6645" s="21">
        <f t="shared" si="1037"/>
        <v>414.88405600000004</v>
      </c>
      <c r="U6645" s="22">
        <f t="shared" si="1038"/>
        <v>1258.2526560000001</v>
      </c>
      <c r="V6645" s="39">
        <f t="shared" si="1039"/>
        <v>0.871618415857222</v>
      </c>
    </row>
    <row r="6646" spans="1:22">
      <c r="A6646">
        <v>6641</v>
      </c>
      <c r="B6646" s="155">
        <f t="shared" si="1040"/>
        <v>41551</v>
      </c>
      <c r="C6646" s="148">
        <f t="shared" si="1031"/>
        <v>2013</v>
      </c>
      <c r="D6646" s="148">
        <f t="shared" si="1032"/>
        <v>10</v>
      </c>
      <c r="E6646" s="152">
        <v>17</v>
      </c>
      <c r="F6646" s="153">
        <v>0</v>
      </c>
      <c r="G6646" s="154">
        <v>1053.4000000000001</v>
      </c>
      <c r="H6646" s="154">
        <v>0</v>
      </c>
      <c r="I6646" s="154">
        <v>399.86799999999999</v>
      </c>
      <c r="J6646" s="151">
        <v>0</v>
      </c>
      <c r="K6646" s="149">
        <f t="shared" si="1033"/>
        <v>1453.268</v>
      </c>
      <c r="L6646" s="148">
        <v>0</v>
      </c>
      <c r="M6646" s="148">
        <v>297.51600000000002</v>
      </c>
      <c r="N6646" s="148">
        <v>0</v>
      </c>
      <c r="O6646" s="148">
        <v>93.771000000000001</v>
      </c>
      <c r="P6646" s="148">
        <v>0</v>
      </c>
      <c r="Q6646" s="21">
        <f t="shared" si="1034"/>
        <v>0</v>
      </c>
      <c r="R6646" s="21">
        <f t="shared" si="1035"/>
        <v>951.15865200000007</v>
      </c>
      <c r="S6646" s="21">
        <f t="shared" si="1036"/>
        <v>0</v>
      </c>
      <c r="T6646" s="21">
        <f t="shared" si="1037"/>
        <v>297.81669600000004</v>
      </c>
      <c r="U6646" s="22">
        <f t="shared" si="1038"/>
        <v>1248.9753480000002</v>
      </c>
      <c r="V6646" s="39">
        <f t="shared" si="1039"/>
        <v>0.85942534205666132</v>
      </c>
    </row>
    <row r="6647" spans="1:22">
      <c r="A6647">
        <v>6642</v>
      </c>
      <c r="B6647" s="155">
        <f t="shared" si="1040"/>
        <v>41551</v>
      </c>
      <c r="C6647" s="148">
        <f t="shared" si="1031"/>
        <v>2013</v>
      </c>
      <c r="D6647" s="148">
        <f t="shared" si="1032"/>
        <v>10</v>
      </c>
      <c r="E6647" s="152">
        <v>18</v>
      </c>
      <c r="F6647" s="153">
        <v>0</v>
      </c>
      <c r="G6647" s="154">
        <v>1038.923</v>
      </c>
      <c r="H6647" s="154">
        <v>0.182</v>
      </c>
      <c r="I6647" s="154">
        <v>394.90100000000001</v>
      </c>
      <c r="J6647" s="151">
        <v>0</v>
      </c>
      <c r="K6647" s="149">
        <f t="shared" si="1033"/>
        <v>1434.0060000000001</v>
      </c>
      <c r="L6647" s="148">
        <v>0</v>
      </c>
      <c r="M6647" s="148">
        <v>291.81099999999998</v>
      </c>
      <c r="N6647" s="148">
        <v>4.5839999999999996</v>
      </c>
      <c r="O6647" s="148">
        <v>92.93</v>
      </c>
      <c r="P6647" s="148">
        <v>0</v>
      </c>
      <c r="Q6647" s="21">
        <f t="shared" si="1034"/>
        <v>0</v>
      </c>
      <c r="R6647" s="21">
        <f t="shared" si="1035"/>
        <v>932.91976699999998</v>
      </c>
      <c r="S6647" s="21">
        <f t="shared" si="1036"/>
        <v>8.943384</v>
      </c>
      <c r="T6647" s="21">
        <f t="shared" si="1037"/>
        <v>295.14568000000003</v>
      </c>
      <c r="U6647" s="22">
        <f t="shared" si="1038"/>
        <v>1237.0088310000001</v>
      </c>
      <c r="V6647" s="39">
        <f t="shared" si="1039"/>
        <v>0.86262458525278141</v>
      </c>
    </row>
    <row r="6648" spans="1:22">
      <c r="A6648">
        <v>6643</v>
      </c>
      <c r="B6648" s="155">
        <f t="shared" si="1040"/>
        <v>41551</v>
      </c>
      <c r="C6648" s="148">
        <f t="shared" si="1031"/>
        <v>2013</v>
      </c>
      <c r="D6648" s="148">
        <f t="shared" si="1032"/>
        <v>10</v>
      </c>
      <c r="E6648" s="152">
        <v>19</v>
      </c>
      <c r="F6648" s="153">
        <v>0</v>
      </c>
      <c r="G6648" s="154">
        <v>1044.2809999999999</v>
      </c>
      <c r="H6648" s="154">
        <v>0</v>
      </c>
      <c r="I6648" s="154">
        <v>414.56200000000001</v>
      </c>
      <c r="J6648" s="151">
        <v>0</v>
      </c>
      <c r="K6648" s="149">
        <f t="shared" si="1033"/>
        <v>1458.8429999999998</v>
      </c>
      <c r="L6648" s="148">
        <v>0</v>
      </c>
      <c r="M6648" s="148">
        <v>293.52199999999999</v>
      </c>
      <c r="N6648" s="148">
        <v>0</v>
      </c>
      <c r="O6648" s="148">
        <v>98.42</v>
      </c>
      <c r="P6648" s="148">
        <v>0</v>
      </c>
      <c r="Q6648" s="21">
        <f t="shared" si="1034"/>
        <v>0</v>
      </c>
      <c r="R6648" s="21">
        <f t="shared" si="1035"/>
        <v>938.38983399999995</v>
      </c>
      <c r="S6648" s="21">
        <f t="shared" si="1036"/>
        <v>0</v>
      </c>
      <c r="T6648" s="21">
        <f t="shared" si="1037"/>
        <v>312.58192000000003</v>
      </c>
      <c r="U6648" s="22">
        <f t="shared" si="1038"/>
        <v>1250.9717539999999</v>
      </c>
      <c r="V6648" s="39">
        <f t="shared" si="1039"/>
        <v>0.85750951541735476</v>
      </c>
    </row>
    <row r="6649" spans="1:22">
      <c r="A6649">
        <v>6644</v>
      </c>
      <c r="B6649" s="155">
        <f t="shared" si="1040"/>
        <v>41551</v>
      </c>
      <c r="C6649" s="148">
        <f t="shared" si="1031"/>
        <v>2013</v>
      </c>
      <c r="D6649" s="148">
        <f t="shared" si="1032"/>
        <v>10</v>
      </c>
      <c r="E6649" s="152">
        <v>20</v>
      </c>
      <c r="F6649" s="153">
        <v>0</v>
      </c>
      <c r="G6649" s="154">
        <v>1321.8689999999999</v>
      </c>
      <c r="H6649" s="154">
        <v>0</v>
      </c>
      <c r="I6649" s="154">
        <v>448.87400000000002</v>
      </c>
      <c r="J6649" s="151">
        <v>0</v>
      </c>
      <c r="K6649" s="149">
        <f t="shared" si="1033"/>
        <v>1770.7429999999999</v>
      </c>
      <c r="L6649" s="148">
        <v>0</v>
      </c>
      <c r="M6649" s="148">
        <v>365.50400000000002</v>
      </c>
      <c r="N6649" s="148">
        <v>0</v>
      </c>
      <c r="O6649" s="148">
        <v>108.502</v>
      </c>
      <c r="P6649" s="148">
        <v>0</v>
      </c>
      <c r="Q6649" s="21">
        <f t="shared" si="1034"/>
        <v>0</v>
      </c>
      <c r="R6649" s="21">
        <f t="shared" si="1035"/>
        <v>1168.516288</v>
      </c>
      <c r="S6649" s="21">
        <f t="shared" si="1036"/>
        <v>0</v>
      </c>
      <c r="T6649" s="21">
        <f t="shared" si="1037"/>
        <v>344.602352</v>
      </c>
      <c r="U6649" s="22">
        <f t="shared" si="1038"/>
        <v>1513.1186400000001</v>
      </c>
      <c r="V6649" s="39">
        <f t="shared" si="1039"/>
        <v>0.85451058679887493</v>
      </c>
    </row>
    <row r="6650" spans="1:22">
      <c r="A6650">
        <v>6645</v>
      </c>
      <c r="B6650" s="155">
        <f t="shared" si="1040"/>
        <v>41551</v>
      </c>
      <c r="C6650" s="148">
        <f t="shared" si="1031"/>
        <v>2013</v>
      </c>
      <c r="D6650" s="148">
        <f t="shared" si="1032"/>
        <v>10</v>
      </c>
      <c r="E6650" s="152">
        <v>21</v>
      </c>
      <c r="F6650" s="153">
        <v>0</v>
      </c>
      <c r="G6650" s="154">
        <v>1343.6769999999999</v>
      </c>
      <c r="H6650" s="154">
        <v>0</v>
      </c>
      <c r="I6650" s="154">
        <v>473.40300000000002</v>
      </c>
      <c r="J6650" s="151">
        <v>0</v>
      </c>
      <c r="K6650" s="149">
        <f t="shared" si="1033"/>
        <v>1817.08</v>
      </c>
      <c r="L6650" s="148">
        <v>0</v>
      </c>
      <c r="M6650" s="148">
        <v>369.57</v>
      </c>
      <c r="N6650" s="148">
        <v>0</v>
      </c>
      <c r="O6650" s="148">
        <v>115.017</v>
      </c>
      <c r="P6650" s="148">
        <v>0</v>
      </c>
      <c r="Q6650" s="21">
        <f t="shared" si="1034"/>
        <v>0</v>
      </c>
      <c r="R6650" s="21">
        <f t="shared" si="1035"/>
        <v>1181.51529</v>
      </c>
      <c r="S6650" s="21">
        <f t="shared" si="1036"/>
        <v>0</v>
      </c>
      <c r="T6650" s="21">
        <f t="shared" si="1037"/>
        <v>365.293992</v>
      </c>
      <c r="U6650" s="22">
        <f t="shared" si="1038"/>
        <v>1546.8092820000002</v>
      </c>
      <c r="V6650" s="39">
        <f t="shared" si="1039"/>
        <v>0.85126096924736405</v>
      </c>
    </row>
    <row r="6651" spans="1:22">
      <c r="A6651">
        <v>6646</v>
      </c>
      <c r="B6651" s="155">
        <f t="shared" si="1040"/>
        <v>41551</v>
      </c>
      <c r="C6651" s="148">
        <f t="shared" si="1031"/>
        <v>2013</v>
      </c>
      <c r="D6651" s="148">
        <f t="shared" si="1032"/>
        <v>10</v>
      </c>
      <c r="E6651" s="152">
        <v>22</v>
      </c>
      <c r="F6651" s="153">
        <v>0</v>
      </c>
      <c r="G6651" s="154">
        <v>1324.0329999999999</v>
      </c>
      <c r="H6651" s="154">
        <v>3.9710000000000001</v>
      </c>
      <c r="I6651" s="154">
        <v>469.53399999999999</v>
      </c>
      <c r="J6651" s="151">
        <v>0</v>
      </c>
      <c r="K6651" s="149">
        <f t="shared" si="1033"/>
        <v>1797.538</v>
      </c>
      <c r="L6651" s="148">
        <v>0</v>
      </c>
      <c r="M6651" s="148">
        <v>364.25700000000001</v>
      </c>
      <c r="N6651" s="148">
        <v>7.117</v>
      </c>
      <c r="O6651" s="148">
        <v>113.476</v>
      </c>
      <c r="P6651" s="148">
        <v>0</v>
      </c>
      <c r="Q6651" s="21">
        <f t="shared" si="1034"/>
        <v>0</v>
      </c>
      <c r="R6651" s="21">
        <f t="shared" si="1035"/>
        <v>1164.5296290000001</v>
      </c>
      <c r="S6651" s="21">
        <f t="shared" si="1036"/>
        <v>13.885267000000001</v>
      </c>
      <c r="T6651" s="21">
        <f t="shared" si="1037"/>
        <v>360.39977600000003</v>
      </c>
      <c r="U6651" s="22">
        <f t="shared" si="1038"/>
        <v>1538.8146720000002</v>
      </c>
      <c r="V6651" s="39">
        <f t="shared" si="1039"/>
        <v>0.85606795071926167</v>
      </c>
    </row>
    <row r="6652" spans="1:22">
      <c r="A6652">
        <v>6647</v>
      </c>
      <c r="B6652" s="155">
        <f t="shared" si="1040"/>
        <v>41551</v>
      </c>
      <c r="C6652" s="148">
        <f t="shared" si="1031"/>
        <v>2013</v>
      </c>
      <c r="D6652" s="148">
        <f t="shared" si="1032"/>
        <v>10</v>
      </c>
      <c r="E6652" s="152">
        <v>23</v>
      </c>
      <c r="F6652" s="153">
        <v>0</v>
      </c>
      <c r="G6652" s="154">
        <v>1176.4960000000001</v>
      </c>
      <c r="H6652" s="154">
        <v>0</v>
      </c>
      <c r="I6652" s="154">
        <v>429.65</v>
      </c>
      <c r="J6652" s="151">
        <v>0</v>
      </c>
      <c r="K6652" s="149">
        <f t="shared" si="1033"/>
        <v>1606.1460000000002</v>
      </c>
      <c r="L6652" s="148">
        <v>0</v>
      </c>
      <c r="M6652" s="148">
        <v>321.81</v>
      </c>
      <c r="N6652" s="148">
        <v>0</v>
      </c>
      <c r="O6652" s="148">
        <v>103.15</v>
      </c>
      <c r="P6652" s="148">
        <v>0</v>
      </c>
      <c r="Q6652" s="21">
        <f t="shared" si="1034"/>
        <v>0</v>
      </c>
      <c r="R6652" s="21">
        <f t="shared" si="1035"/>
        <v>1028.8265699999999</v>
      </c>
      <c r="S6652" s="21">
        <f t="shared" si="1036"/>
        <v>0</v>
      </c>
      <c r="T6652" s="21">
        <f t="shared" si="1037"/>
        <v>327.60440000000006</v>
      </c>
      <c r="U6652" s="22">
        <f t="shared" si="1038"/>
        <v>1356.4309699999999</v>
      </c>
      <c r="V6652" s="39">
        <f t="shared" si="1039"/>
        <v>0.84452532335167518</v>
      </c>
    </row>
    <row r="6653" spans="1:22">
      <c r="A6653">
        <v>6648</v>
      </c>
      <c r="B6653" s="155">
        <f t="shared" si="1040"/>
        <v>41551</v>
      </c>
      <c r="C6653" s="148">
        <f t="shared" si="1031"/>
        <v>2013</v>
      </c>
      <c r="D6653" s="148">
        <f t="shared" si="1032"/>
        <v>10</v>
      </c>
      <c r="E6653" s="152">
        <v>24</v>
      </c>
      <c r="F6653" s="153">
        <v>0</v>
      </c>
      <c r="G6653" s="154">
        <v>1308.6389999999999</v>
      </c>
      <c r="H6653" s="154">
        <v>0</v>
      </c>
      <c r="I6653" s="154">
        <v>368.41500000000002</v>
      </c>
      <c r="J6653" s="151">
        <v>0</v>
      </c>
      <c r="K6653" s="149">
        <f t="shared" si="1033"/>
        <v>1677.0539999999999</v>
      </c>
      <c r="L6653" s="148">
        <v>0</v>
      </c>
      <c r="M6653" s="148">
        <v>362.97</v>
      </c>
      <c r="N6653" s="148">
        <v>0</v>
      </c>
      <c r="O6653" s="148">
        <v>88.153999999999996</v>
      </c>
      <c r="P6653" s="148">
        <v>0</v>
      </c>
      <c r="Q6653" s="21">
        <f t="shared" si="1034"/>
        <v>0</v>
      </c>
      <c r="R6653" s="21">
        <f t="shared" si="1035"/>
        <v>1160.4150900000002</v>
      </c>
      <c r="S6653" s="21">
        <f t="shared" si="1036"/>
        <v>0</v>
      </c>
      <c r="T6653" s="21">
        <f t="shared" si="1037"/>
        <v>279.977104</v>
      </c>
      <c r="U6653" s="22">
        <f t="shared" si="1038"/>
        <v>1440.3921940000002</v>
      </c>
      <c r="V6653" s="39">
        <f t="shared" si="1039"/>
        <v>0.85888241762042272</v>
      </c>
    </row>
    <row r="6654" spans="1:22">
      <c r="A6654">
        <v>6649</v>
      </c>
      <c r="B6654" s="155">
        <f t="shared" si="1040"/>
        <v>41552</v>
      </c>
      <c r="C6654" s="148">
        <f t="shared" si="1031"/>
        <v>2013</v>
      </c>
      <c r="D6654" s="148">
        <f t="shared" si="1032"/>
        <v>10</v>
      </c>
      <c r="E6654" s="152">
        <v>1</v>
      </c>
      <c r="F6654" s="153">
        <v>0</v>
      </c>
      <c r="G6654" s="154">
        <v>1299.5350000000001</v>
      </c>
      <c r="H6654" s="154">
        <v>0</v>
      </c>
      <c r="I6654" s="154">
        <v>149.506</v>
      </c>
      <c r="J6654" s="151">
        <v>0</v>
      </c>
      <c r="K6654" s="149">
        <f t="shared" si="1033"/>
        <v>1449.0410000000002</v>
      </c>
      <c r="L6654" s="148">
        <v>0</v>
      </c>
      <c r="M6654" s="148">
        <v>360.226</v>
      </c>
      <c r="N6654" s="148">
        <v>0</v>
      </c>
      <c r="O6654" s="148">
        <v>43.052999999999997</v>
      </c>
      <c r="P6654" s="148">
        <v>0</v>
      </c>
      <c r="Q6654" s="21">
        <f t="shared" si="1034"/>
        <v>0</v>
      </c>
      <c r="R6654" s="21">
        <f t="shared" si="1035"/>
        <v>1151.6425220000001</v>
      </c>
      <c r="S6654" s="21">
        <f t="shared" si="1036"/>
        <v>0</v>
      </c>
      <c r="T6654" s="21">
        <f t="shared" si="1037"/>
        <v>136.73632799999999</v>
      </c>
      <c r="U6654" s="22">
        <f t="shared" si="1038"/>
        <v>1288.3788500000001</v>
      </c>
      <c r="V6654" s="39">
        <f t="shared" si="1039"/>
        <v>0.88912518693397902</v>
      </c>
    </row>
    <row r="6655" spans="1:22">
      <c r="A6655">
        <v>6650</v>
      </c>
      <c r="B6655" s="155">
        <f t="shared" si="1040"/>
        <v>41552</v>
      </c>
      <c r="C6655" s="148">
        <f t="shared" si="1031"/>
        <v>2013</v>
      </c>
      <c r="D6655" s="148">
        <f t="shared" si="1032"/>
        <v>10</v>
      </c>
      <c r="E6655" s="152">
        <v>2</v>
      </c>
      <c r="F6655" s="153">
        <v>290.60000000000002</v>
      </c>
      <c r="G6655" s="154">
        <v>1162.8710000000001</v>
      </c>
      <c r="H6655" s="154">
        <v>0</v>
      </c>
      <c r="I6655" s="154">
        <v>95.41</v>
      </c>
      <c r="J6655" s="151">
        <v>0</v>
      </c>
      <c r="K6655" s="149">
        <f t="shared" si="1033"/>
        <v>1548.8810000000001</v>
      </c>
      <c r="L6655" s="148">
        <v>141.25800000000001</v>
      </c>
      <c r="M6655" s="148">
        <v>336.70800000000003</v>
      </c>
      <c r="N6655" s="148">
        <v>0</v>
      </c>
      <c r="O6655" s="148">
        <v>22.516999999999999</v>
      </c>
      <c r="P6655" s="148">
        <v>0</v>
      </c>
      <c r="Q6655" s="21">
        <f t="shared" si="1034"/>
        <v>395.94617400000004</v>
      </c>
      <c r="R6655" s="21">
        <f t="shared" si="1035"/>
        <v>1076.4554760000001</v>
      </c>
      <c r="S6655" s="21">
        <f t="shared" si="1036"/>
        <v>0</v>
      </c>
      <c r="T6655" s="21">
        <f t="shared" si="1037"/>
        <v>71.513992000000002</v>
      </c>
      <c r="U6655" s="22">
        <f t="shared" si="1038"/>
        <v>1543.9156420000002</v>
      </c>
      <c r="V6655" s="39">
        <f t="shared" si="1039"/>
        <v>0.99679422886587166</v>
      </c>
    </row>
    <row r="6656" spans="1:22">
      <c r="A6656">
        <v>6651</v>
      </c>
      <c r="B6656" s="155">
        <f t="shared" si="1040"/>
        <v>41552</v>
      </c>
      <c r="C6656" s="148">
        <f t="shared" si="1031"/>
        <v>2013</v>
      </c>
      <c r="D6656" s="148">
        <f t="shared" si="1032"/>
        <v>10</v>
      </c>
      <c r="E6656" s="152">
        <v>3</v>
      </c>
      <c r="F6656" s="153">
        <v>12.224</v>
      </c>
      <c r="G6656" s="154">
        <v>1150.4069999999999</v>
      </c>
      <c r="H6656" s="154">
        <v>0</v>
      </c>
      <c r="I6656" s="154">
        <v>90.852000000000004</v>
      </c>
      <c r="J6656" s="151">
        <v>0</v>
      </c>
      <c r="K6656" s="149">
        <f t="shared" si="1033"/>
        <v>1253.4829999999999</v>
      </c>
      <c r="L6656" s="148">
        <v>8.1959999999999997</v>
      </c>
      <c r="M6656" s="148">
        <v>317.79399999999998</v>
      </c>
      <c r="N6656" s="148">
        <v>0</v>
      </c>
      <c r="O6656" s="148">
        <v>21.344000000000001</v>
      </c>
      <c r="P6656" s="148">
        <v>0</v>
      </c>
      <c r="Q6656" s="21">
        <f t="shared" si="1034"/>
        <v>22.973388</v>
      </c>
      <c r="R6656" s="21">
        <f t="shared" si="1035"/>
        <v>1015.9874179999999</v>
      </c>
      <c r="S6656" s="21">
        <f t="shared" si="1036"/>
        <v>0</v>
      </c>
      <c r="T6656" s="21">
        <f t="shared" si="1037"/>
        <v>67.788544000000002</v>
      </c>
      <c r="U6656" s="22">
        <f t="shared" si="1038"/>
        <v>1106.74935</v>
      </c>
      <c r="V6656" s="39">
        <f t="shared" si="1039"/>
        <v>0.88293925805136575</v>
      </c>
    </row>
    <row r="6657" spans="1:22">
      <c r="A6657">
        <v>6652</v>
      </c>
      <c r="B6657" s="155">
        <f t="shared" si="1040"/>
        <v>41552</v>
      </c>
      <c r="C6657" s="148">
        <f t="shared" si="1031"/>
        <v>2013</v>
      </c>
      <c r="D6657" s="148">
        <f t="shared" si="1032"/>
        <v>10</v>
      </c>
      <c r="E6657" s="152">
        <v>4</v>
      </c>
      <c r="F6657" s="153">
        <v>0</v>
      </c>
      <c r="G6657" s="154">
        <v>1212.9179999999999</v>
      </c>
      <c r="H6657" s="154">
        <v>0</v>
      </c>
      <c r="I6657" s="154">
        <v>91.122</v>
      </c>
      <c r="J6657" s="151">
        <v>0</v>
      </c>
      <c r="K6657" s="149">
        <f t="shared" si="1033"/>
        <v>1304.04</v>
      </c>
      <c r="L6657" s="148">
        <v>0</v>
      </c>
      <c r="M6657" s="148">
        <v>335.84100000000001</v>
      </c>
      <c r="N6657" s="148">
        <v>0</v>
      </c>
      <c r="O6657" s="148">
        <v>21.344000000000001</v>
      </c>
      <c r="P6657" s="148">
        <v>0</v>
      </c>
      <c r="Q6657" s="21">
        <f t="shared" si="1034"/>
        <v>0</v>
      </c>
      <c r="R6657" s="21">
        <f t="shared" si="1035"/>
        <v>1073.683677</v>
      </c>
      <c r="S6657" s="21">
        <f t="shared" si="1036"/>
        <v>0</v>
      </c>
      <c r="T6657" s="21">
        <f t="shared" si="1037"/>
        <v>67.788544000000002</v>
      </c>
      <c r="U6657" s="22">
        <f t="shared" si="1038"/>
        <v>1141.472221</v>
      </c>
      <c r="V6657" s="39">
        <f t="shared" si="1039"/>
        <v>0.87533528189319343</v>
      </c>
    </row>
    <row r="6658" spans="1:22">
      <c r="A6658">
        <v>6653</v>
      </c>
      <c r="B6658" s="155">
        <f t="shared" si="1040"/>
        <v>41552</v>
      </c>
      <c r="C6658" s="148">
        <f t="shared" si="1031"/>
        <v>2013</v>
      </c>
      <c r="D6658" s="148">
        <f t="shared" si="1032"/>
        <v>10</v>
      </c>
      <c r="E6658" s="152">
        <v>5</v>
      </c>
      <c r="F6658" s="153">
        <v>0</v>
      </c>
      <c r="G6658" s="154">
        <v>1216.172</v>
      </c>
      <c r="H6658" s="154">
        <v>0</v>
      </c>
      <c r="I6658" s="154">
        <v>91.087000000000003</v>
      </c>
      <c r="J6658" s="151">
        <v>0</v>
      </c>
      <c r="K6658" s="149">
        <f t="shared" si="1033"/>
        <v>1307.259</v>
      </c>
      <c r="L6658" s="148">
        <v>0</v>
      </c>
      <c r="M6658" s="148">
        <v>335.916</v>
      </c>
      <c r="N6658" s="148">
        <v>0</v>
      </c>
      <c r="O6658" s="148">
        <v>21.344000000000001</v>
      </c>
      <c r="P6658" s="148">
        <v>0</v>
      </c>
      <c r="Q6658" s="21">
        <f t="shared" si="1034"/>
        <v>0</v>
      </c>
      <c r="R6658" s="21">
        <f t="shared" si="1035"/>
        <v>1073.923452</v>
      </c>
      <c r="S6658" s="21">
        <f t="shared" si="1036"/>
        <v>0</v>
      </c>
      <c r="T6658" s="21">
        <f t="shared" si="1037"/>
        <v>67.788544000000002</v>
      </c>
      <c r="U6658" s="22">
        <f t="shared" si="1038"/>
        <v>1141.711996</v>
      </c>
      <c r="V6658" s="39">
        <f t="shared" si="1039"/>
        <v>0.873363270782607</v>
      </c>
    </row>
    <row r="6659" spans="1:22">
      <c r="A6659">
        <v>6654</v>
      </c>
      <c r="B6659" s="155">
        <f t="shared" si="1040"/>
        <v>41552</v>
      </c>
      <c r="C6659" s="148">
        <f t="shared" si="1031"/>
        <v>2013</v>
      </c>
      <c r="D6659" s="148">
        <f t="shared" si="1032"/>
        <v>10</v>
      </c>
      <c r="E6659" s="152">
        <v>6</v>
      </c>
      <c r="F6659" s="153">
        <v>0</v>
      </c>
      <c r="G6659" s="154">
        <v>1219.856</v>
      </c>
      <c r="H6659" s="154">
        <v>0</v>
      </c>
      <c r="I6659" s="154">
        <v>90.947999999999993</v>
      </c>
      <c r="J6659" s="151">
        <v>0</v>
      </c>
      <c r="K6659" s="149">
        <f t="shared" si="1033"/>
        <v>1310.8040000000001</v>
      </c>
      <c r="L6659" s="148">
        <v>0</v>
      </c>
      <c r="M6659" s="148">
        <v>337.30200000000002</v>
      </c>
      <c r="N6659" s="148">
        <v>0</v>
      </c>
      <c r="O6659" s="148">
        <v>21.344000000000001</v>
      </c>
      <c r="P6659" s="148">
        <v>0</v>
      </c>
      <c r="Q6659" s="21">
        <f t="shared" si="1034"/>
        <v>0</v>
      </c>
      <c r="R6659" s="21">
        <f t="shared" si="1035"/>
        <v>1078.3544940000002</v>
      </c>
      <c r="S6659" s="21">
        <f t="shared" si="1036"/>
        <v>0</v>
      </c>
      <c r="T6659" s="21">
        <f t="shared" si="1037"/>
        <v>67.788544000000002</v>
      </c>
      <c r="U6659" s="22">
        <f t="shared" si="1038"/>
        <v>1146.1430380000002</v>
      </c>
      <c r="V6659" s="39">
        <f t="shared" si="1039"/>
        <v>0.87438170618948374</v>
      </c>
    </row>
    <row r="6660" spans="1:22">
      <c r="A6660">
        <v>6655</v>
      </c>
      <c r="B6660" s="155">
        <f t="shared" si="1040"/>
        <v>41552</v>
      </c>
      <c r="C6660" s="148">
        <f t="shared" si="1031"/>
        <v>2013</v>
      </c>
      <c r="D6660" s="148">
        <f t="shared" si="1032"/>
        <v>10</v>
      </c>
      <c r="E6660" s="152">
        <v>7</v>
      </c>
      <c r="F6660" s="153">
        <v>0</v>
      </c>
      <c r="G6660" s="154">
        <v>1123.7950000000001</v>
      </c>
      <c r="H6660" s="154">
        <v>0</v>
      </c>
      <c r="I6660" s="154">
        <v>102.20699999999999</v>
      </c>
      <c r="J6660" s="151">
        <v>0</v>
      </c>
      <c r="K6660" s="149">
        <f t="shared" si="1033"/>
        <v>1226.002</v>
      </c>
      <c r="L6660" s="148">
        <v>0</v>
      </c>
      <c r="M6660" s="148">
        <v>320.38299999999998</v>
      </c>
      <c r="N6660" s="148">
        <v>0</v>
      </c>
      <c r="O6660" s="148">
        <v>23.189</v>
      </c>
      <c r="P6660" s="148">
        <v>0</v>
      </c>
      <c r="Q6660" s="21">
        <f t="shared" si="1034"/>
        <v>0</v>
      </c>
      <c r="R6660" s="21">
        <f t="shared" si="1035"/>
        <v>1024.264451</v>
      </c>
      <c r="S6660" s="21">
        <f t="shared" si="1036"/>
        <v>0</v>
      </c>
      <c r="T6660" s="21">
        <f t="shared" si="1037"/>
        <v>73.648263999999998</v>
      </c>
      <c r="U6660" s="22">
        <f t="shared" si="1038"/>
        <v>1097.9127149999999</v>
      </c>
      <c r="V6660" s="39">
        <f t="shared" si="1039"/>
        <v>0.89552277647181655</v>
      </c>
    </row>
    <row r="6661" spans="1:22">
      <c r="A6661">
        <v>6656</v>
      </c>
      <c r="B6661" s="155">
        <f t="shared" si="1040"/>
        <v>41552</v>
      </c>
      <c r="C6661" s="148">
        <f t="shared" si="1031"/>
        <v>2013</v>
      </c>
      <c r="D6661" s="148">
        <f t="shared" si="1032"/>
        <v>10</v>
      </c>
      <c r="E6661" s="152">
        <v>8</v>
      </c>
      <c r="F6661" s="153">
        <v>0</v>
      </c>
      <c r="G6661" s="154">
        <v>1084.451</v>
      </c>
      <c r="H6661" s="154">
        <v>0</v>
      </c>
      <c r="I6661" s="154">
        <v>130.386</v>
      </c>
      <c r="J6661" s="151">
        <v>0</v>
      </c>
      <c r="K6661" s="149">
        <f t="shared" si="1033"/>
        <v>1214.837</v>
      </c>
      <c r="L6661" s="148">
        <v>0</v>
      </c>
      <c r="M6661" s="148">
        <v>304.96800000000002</v>
      </c>
      <c r="N6661" s="148">
        <v>0</v>
      </c>
      <c r="O6661" s="148">
        <v>29.603000000000002</v>
      </c>
      <c r="P6661" s="148">
        <v>0</v>
      </c>
      <c r="Q6661" s="21">
        <f t="shared" si="1034"/>
        <v>0</v>
      </c>
      <c r="R6661" s="21">
        <f t="shared" si="1035"/>
        <v>974.98269600000003</v>
      </c>
      <c r="S6661" s="21">
        <f t="shared" si="1036"/>
        <v>0</v>
      </c>
      <c r="T6661" s="21">
        <f t="shared" si="1037"/>
        <v>94.019128000000009</v>
      </c>
      <c r="U6661" s="22">
        <f t="shared" si="1038"/>
        <v>1069.0018239999999</v>
      </c>
      <c r="V6661" s="39">
        <f t="shared" si="1039"/>
        <v>0.87995494374965522</v>
      </c>
    </row>
    <row r="6662" spans="1:22">
      <c r="A6662">
        <v>6657</v>
      </c>
      <c r="B6662" s="155">
        <f t="shared" si="1040"/>
        <v>41552</v>
      </c>
      <c r="C6662" s="148">
        <f t="shared" si="1031"/>
        <v>2013</v>
      </c>
      <c r="D6662" s="148">
        <f t="shared" si="1032"/>
        <v>10</v>
      </c>
      <c r="E6662" s="152">
        <v>9</v>
      </c>
      <c r="F6662" s="153">
        <v>294.14600000000002</v>
      </c>
      <c r="G6662" s="154">
        <v>994.745</v>
      </c>
      <c r="H6662" s="154">
        <v>18.731000000000002</v>
      </c>
      <c r="I6662" s="154">
        <v>164.12299999999999</v>
      </c>
      <c r="J6662" s="151">
        <v>0</v>
      </c>
      <c r="K6662" s="149">
        <f t="shared" si="1033"/>
        <v>1471.7450000000001</v>
      </c>
      <c r="L6662" s="148">
        <v>143.489</v>
      </c>
      <c r="M6662" s="148">
        <v>283.42099999999999</v>
      </c>
      <c r="N6662" s="148">
        <v>5.2220000000000004</v>
      </c>
      <c r="O6662" s="148">
        <v>40.048999999999999</v>
      </c>
      <c r="P6662" s="148">
        <v>0</v>
      </c>
      <c r="Q6662" s="21">
        <f t="shared" si="1034"/>
        <v>402.19966699999998</v>
      </c>
      <c r="R6662" s="21">
        <f t="shared" si="1035"/>
        <v>906.09693700000003</v>
      </c>
      <c r="S6662" s="21">
        <f t="shared" si="1036"/>
        <v>10.188122000000002</v>
      </c>
      <c r="T6662" s="21">
        <f t="shared" si="1037"/>
        <v>127.19562400000001</v>
      </c>
      <c r="U6662" s="22">
        <f t="shared" si="1038"/>
        <v>1445.6803500000001</v>
      </c>
      <c r="V6662" s="39">
        <f t="shared" si="1039"/>
        <v>0.98228996871061225</v>
      </c>
    </row>
    <row r="6663" spans="1:22">
      <c r="A6663">
        <v>6658</v>
      </c>
      <c r="B6663" s="155">
        <f t="shared" si="1040"/>
        <v>41552</v>
      </c>
      <c r="C6663" s="148">
        <f t="shared" ref="C6663:C6726" si="1041">YEAR(B6663)</f>
        <v>2013</v>
      </c>
      <c r="D6663" s="148">
        <f t="shared" ref="D6663:D6726" si="1042">MONTH(B6663)</f>
        <v>10</v>
      </c>
      <c r="E6663" s="152">
        <v>10</v>
      </c>
      <c r="F6663" s="153">
        <v>294.94</v>
      </c>
      <c r="G6663" s="154">
        <v>1004.0650000000001</v>
      </c>
      <c r="H6663" s="154">
        <v>26.643999999999998</v>
      </c>
      <c r="I6663" s="154">
        <v>199.93899999999999</v>
      </c>
      <c r="J6663" s="151">
        <v>0</v>
      </c>
      <c r="K6663" s="149">
        <f t="shared" ref="K6663:K6726" si="1043">SUM(F6663:J6663)</f>
        <v>1525.5880000000002</v>
      </c>
      <c r="L6663" s="148">
        <v>109.63800000000001</v>
      </c>
      <c r="M6663" s="148">
        <v>277.62299999999999</v>
      </c>
      <c r="N6663" s="148">
        <v>10.673</v>
      </c>
      <c r="O6663" s="148">
        <v>52.838000000000001</v>
      </c>
      <c r="P6663" s="148">
        <v>0</v>
      </c>
      <c r="Q6663" s="21">
        <f t="shared" ref="Q6663:Q6726" si="1044">+$Q$2*L6663</f>
        <v>307.315314</v>
      </c>
      <c r="R6663" s="21">
        <f t="shared" ref="R6663:R6726" si="1045">+$R$2*M6663</f>
        <v>887.56073100000003</v>
      </c>
      <c r="S6663" s="21">
        <f t="shared" ref="S6663:S6726" si="1046">+$S$2*N6663</f>
        <v>20.823022999999999</v>
      </c>
      <c r="T6663" s="21">
        <f t="shared" ref="T6663:T6726" si="1047">+$T$2*O6663</f>
        <v>167.81348800000001</v>
      </c>
      <c r="U6663" s="22">
        <f t="shared" ref="U6663:U6726" si="1048">SUM(Q6663:T6663)</f>
        <v>1383.5125559999999</v>
      </c>
      <c r="V6663" s="39">
        <f t="shared" ref="V6663:V6726" si="1049">+U6663/K6663</f>
        <v>0.90687168226283876</v>
      </c>
    </row>
    <row r="6664" spans="1:22">
      <c r="A6664">
        <v>6659</v>
      </c>
      <c r="B6664" s="155">
        <f t="shared" si="1040"/>
        <v>41552</v>
      </c>
      <c r="C6664" s="148">
        <f t="shared" si="1041"/>
        <v>2013</v>
      </c>
      <c r="D6664" s="148">
        <f t="shared" si="1042"/>
        <v>10</v>
      </c>
      <c r="E6664" s="152">
        <v>11</v>
      </c>
      <c r="F6664" s="153">
        <v>301.64999999999998</v>
      </c>
      <c r="G6664" s="154">
        <v>993.21400000000006</v>
      </c>
      <c r="H6664" s="154">
        <v>24.311</v>
      </c>
      <c r="I6664" s="154">
        <v>204.733</v>
      </c>
      <c r="J6664" s="151">
        <v>0</v>
      </c>
      <c r="K6664" s="149">
        <f t="shared" si="1043"/>
        <v>1523.9079999999999</v>
      </c>
      <c r="L6664" s="148">
        <v>146.36799999999999</v>
      </c>
      <c r="M6664" s="148">
        <v>282.58300000000003</v>
      </c>
      <c r="N6664" s="148">
        <v>7.2539999999999996</v>
      </c>
      <c r="O6664" s="148">
        <v>50.945</v>
      </c>
      <c r="P6664" s="148">
        <v>0</v>
      </c>
      <c r="Q6664" s="21">
        <f t="shared" si="1044"/>
        <v>410.26950399999998</v>
      </c>
      <c r="R6664" s="21">
        <f t="shared" si="1045"/>
        <v>903.41785100000016</v>
      </c>
      <c r="S6664" s="21">
        <f t="shared" si="1046"/>
        <v>14.152554</v>
      </c>
      <c r="T6664" s="21">
        <f t="shared" si="1047"/>
        <v>161.80132</v>
      </c>
      <c r="U6664" s="22">
        <f t="shared" si="1048"/>
        <v>1489.6412290000001</v>
      </c>
      <c r="V6664" s="39">
        <f t="shared" si="1049"/>
        <v>0.97751388469645162</v>
      </c>
    </row>
    <row r="6665" spans="1:22">
      <c r="A6665">
        <v>6660</v>
      </c>
      <c r="B6665" s="155">
        <f t="shared" si="1040"/>
        <v>41552</v>
      </c>
      <c r="C6665" s="148">
        <f t="shared" si="1041"/>
        <v>2013</v>
      </c>
      <c r="D6665" s="148">
        <f t="shared" si="1042"/>
        <v>10</v>
      </c>
      <c r="E6665" s="152">
        <v>12</v>
      </c>
      <c r="F6665" s="153">
        <v>300.45600000000002</v>
      </c>
      <c r="G6665" s="154">
        <v>993.43700000000001</v>
      </c>
      <c r="H6665" s="154">
        <v>23.943999999999999</v>
      </c>
      <c r="I6665" s="154">
        <v>192.74299999999999</v>
      </c>
      <c r="J6665" s="151">
        <v>0</v>
      </c>
      <c r="K6665" s="149">
        <f t="shared" si="1043"/>
        <v>1510.58</v>
      </c>
      <c r="L6665" s="148">
        <v>146.572</v>
      </c>
      <c r="M6665" s="148">
        <v>282.81299999999999</v>
      </c>
      <c r="N6665" s="148">
        <v>7.2889999999999997</v>
      </c>
      <c r="O6665" s="148">
        <v>49.182000000000002</v>
      </c>
      <c r="P6665" s="148">
        <v>0</v>
      </c>
      <c r="Q6665" s="21">
        <f t="shared" si="1044"/>
        <v>410.84131600000001</v>
      </c>
      <c r="R6665" s="21">
        <f t="shared" si="1045"/>
        <v>904.15316099999995</v>
      </c>
      <c r="S6665" s="21">
        <f t="shared" si="1046"/>
        <v>14.220839</v>
      </c>
      <c r="T6665" s="21">
        <f t="shared" si="1047"/>
        <v>156.202032</v>
      </c>
      <c r="U6665" s="22">
        <f t="shared" si="1048"/>
        <v>1485.4173479999999</v>
      </c>
      <c r="V6665" s="39">
        <f t="shared" si="1049"/>
        <v>0.98334239034013426</v>
      </c>
    </row>
    <row r="6666" spans="1:22">
      <c r="A6666">
        <v>6661</v>
      </c>
      <c r="B6666" s="155">
        <f t="shared" si="1040"/>
        <v>41552</v>
      </c>
      <c r="C6666" s="148">
        <f t="shared" si="1041"/>
        <v>2013</v>
      </c>
      <c r="D6666" s="148">
        <f t="shared" si="1042"/>
        <v>10</v>
      </c>
      <c r="E6666" s="152">
        <v>13</v>
      </c>
      <c r="F6666" s="153">
        <v>289.43</v>
      </c>
      <c r="G6666" s="154">
        <v>992.75</v>
      </c>
      <c r="H6666" s="154">
        <v>23.637</v>
      </c>
      <c r="I6666" s="154">
        <v>190.214</v>
      </c>
      <c r="J6666" s="151">
        <v>0</v>
      </c>
      <c r="K6666" s="149">
        <f t="shared" si="1043"/>
        <v>1496.0309999999999</v>
      </c>
      <c r="L6666" s="148">
        <v>140.387</v>
      </c>
      <c r="M6666" s="148">
        <v>282.59199999999998</v>
      </c>
      <c r="N6666" s="148">
        <v>7.2290000000000001</v>
      </c>
      <c r="O6666" s="148">
        <v>49.405999999999999</v>
      </c>
      <c r="P6666" s="148">
        <v>0</v>
      </c>
      <c r="Q6666" s="21">
        <f t="shared" si="1044"/>
        <v>393.50476099999997</v>
      </c>
      <c r="R6666" s="21">
        <f t="shared" si="1045"/>
        <v>903.44662399999993</v>
      </c>
      <c r="S6666" s="21">
        <f t="shared" si="1046"/>
        <v>14.103779000000001</v>
      </c>
      <c r="T6666" s="21">
        <f t="shared" si="1047"/>
        <v>156.913456</v>
      </c>
      <c r="U6666" s="22">
        <f t="shared" si="1048"/>
        <v>1467.9686199999999</v>
      </c>
      <c r="V6666" s="39">
        <f t="shared" si="1049"/>
        <v>0.98124211329845434</v>
      </c>
    </row>
    <row r="6667" spans="1:22">
      <c r="A6667">
        <v>6662</v>
      </c>
      <c r="B6667" s="155">
        <f t="shared" si="1040"/>
        <v>41552</v>
      </c>
      <c r="C6667" s="148">
        <f t="shared" si="1041"/>
        <v>2013</v>
      </c>
      <c r="D6667" s="148">
        <f t="shared" si="1042"/>
        <v>10</v>
      </c>
      <c r="E6667" s="152">
        <v>14</v>
      </c>
      <c r="F6667" s="153">
        <v>276.327</v>
      </c>
      <c r="G6667" s="154">
        <v>990.80499999999995</v>
      </c>
      <c r="H6667" s="154">
        <v>23.436</v>
      </c>
      <c r="I6667" s="154">
        <v>185.79499999999999</v>
      </c>
      <c r="J6667" s="151">
        <v>0</v>
      </c>
      <c r="K6667" s="149">
        <f t="shared" si="1043"/>
        <v>1476.3630000000001</v>
      </c>
      <c r="L6667" s="148">
        <v>135.005</v>
      </c>
      <c r="M6667" s="148">
        <v>282.428</v>
      </c>
      <c r="N6667" s="148">
        <v>7.2030000000000003</v>
      </c>
      <c r="O6667" s="148">
        <v>48.75</v>
      </c>
      <c r="P6667" s="148">
        <v>0</v>
      </c>
      <c r="Q6667" s="21">
        <f t="shared" si="1044"/>
        <v>378.419015</v>
      </c>
      <c r="R6667" s="21">
        <f t="shared" si="1045"/>
        <v>902.92231600000002</v>
      </c>
      <c r="S6667" s="21">
        <f t="shared" si="1046"/>
        <v>14.053053</v>
      </c>
      <c r="T6667" s="21">
        <f t="shared" si="1047"/>
        <v>154.83000000000001</v>
      </c>
      <c r="U6667" s="22">
        <f t="shared" si="1048"/>
        <v>1450.2243840000001</v>
      </c>
      <c r="V6667" s="39">
        <f t="shared" si="1049"/>
        <v>0.98229526478244178</v>
      </c>
    </row>
    <row r="6668" spans="1:22">
      <c r="A6668">
        <v>6663</v>
      </c>
      <c r="B6668" s="155">
        <f t="shared" si="1040"/>
        <v>41552</v>
      </c>
      <c r="C6668" s="148">
        <f t="shared" si="1041"/>
        <v>2013</v>
      </c>
      <c r="D6668" s="148">
        <f t="shared" si="1042"/>
        <v>10</v>
      </c>
      <c r="E6668" s="152">
        <v>15</v>
      </c>
      <c r="F6668" s="153">
        <v>276.916</v>
      </c>
      <c r="G6668" s="154">
        <v>987.755</v>
      </c>
      <c r="H6668" s="154">
        <v>0</v>
      </c>
      <c r="I6668" s="154">
        <v>179.19800000000001</v>
      </c>
      <c r="J6668" s="151">
        <v>0</v>
      </c>
      <c r="K6668" s="149">
        <f t="shared" si="1043"/>
        <v>1443.8690000000001</v>
      </c>
      <c r="L6668" s="148">
        <v>136.61000000000001</v>
      </c>
      <c r="M6668" s="148">
        <v>281.80900000000003</v>
      </c>
      <c r="N6668" s="148">
        <v>0</v>
      </c>
      <c r="O6668" s="148">
        <v>47.009</v>
      </c>
      <c r="P6668" s="148">
        <v>0</v>
      </c>
      <c r="Q6668" s="21">
        <f t="shared" si="1044"/>
        <v>382.91783000000004</v>
      </c>
      <c r="R6668" s="21">
        <f t="shared" si="1045"/>
        <v>900.94337300000007</v>
      </c>
      <c r="S6668" s="21">
        <f t="shared" si="1046"/>
        <v>0</v>
      </c>
      <c r="T6668" s="21">
        <f t="shared" si="1047"/>
        <v>149.30058400000001</v>
      </c>
      <c r="U6668" s="22">
        <f t="shared" si="1048"/>
        <v>1433.1617870000002</v>
      </c>
      <c r="V6668" s="39">
        <f t="shared" si="1049"/>
        <v>0.99258435979995419</v>
      </c>
    </row>
    <row r="6669" spans="1:22">
      <c r="A6669">
        <v>6664</v>
      </c>
      <c r="B6669" s="155">
        <f t="shared" si="1040"/>
        <v>41552</v>
      </c>
      <c r="C6669" s="148">
        <f t="shared" si="1041"/>
        <v>2013</v>
      </c>
      <c r="D6669" s="148">
        <f t="shared" si="1042"/>
        <v>10</v>
      </c>
      <c r="E6669" s="152">
        <v>16</v>
      </c>
      <c r="F6669" s="153">
        <v>278.55700000000002</v>
      </c>
      <c r="G6669" s="154">
        <v>990.56100000000004</v>
      </c>
      <c r="H6669" s="154">
        <v>23.053999999999998</v>
      </c>
      <c r="I6669" s="154">
        <v>166.642</v>
      </c>
      <c r="J6669" s="151">
        <v>0</v>
      </c>
      <c r="K6669" s="149">
        <f t="shared" si="1043"/>
        <v>1458.8140000000001</v>
      </c>
      <c r="L6669" s="148">
        <v>136.30699999999999</v>
      </c>
      <c r="M6669" s="148">
        <v>282.471</v>
      </c>
      <c r="N6669" s="148">
        <v>7.19</v>
      </c>
      <c r="O6669" s="148">
        <v>43.863999999999997</v>
      </c>
      <c r="P6669" s="148">
        <v>0</v>
      </c>
      <c r="Q6669" s="21">
        <f t="shared" si="1044"/>
        <v>382.06852099999998</v>
      </c>
      <c r="R6669" s="21">
        <f t="shared" si="1045"/>
        <v>903.05978700000003</v>
      </c>
      <c r="S6669" s="21">
        <f t="shared" si="1046"/>
        <v>14.027690000000002</v>
      </c>
      <c r="T6669" s="21">
        <f t="shared" si="1047"/>
        <v>139.31206399999999</v>
      </c>
      <c r="U6669" s="22">
        <f t="shared" si="1048"/>
        <v>1438.4680619999999</v>
      </c>
      <c r="V6669" s="39">
        <f t="shared" si="1049"/>
        <v>0.98605309655651774</v>
      </c>
    </row>
    <row r="6670" spans="1:22">
      <c r="A6670">
        <v>6665</v>
      </c>
      <c r="B6670" s="155">
        <f t="shared" si="1040"/>
        <v>41552</v>
      </c>
      <c r="C6670" s="148">
        <f t="shared" si="1041"/>
        <v>2013</v>
      </c>
      <c r="D6670" s="148">
        <f t="shared" si="1042"/>
        <v>10</v>
      </c>
      <c r="E6670" s="152">
        <v>17</v>
      </c>
      <c r="F6670" s="153">
        <v>281.166</v>
      </c>
      <c r="G6670" s="154">
        <v>989.68600000000004</v>
      </c>
      <c r="H6670" s="154">
        <v>25.170999999999999</v>
      </c>
      <c r="I6670" s="154">
        <v>151.19900000000001</v>
      </c>
      <c r="J6670" s="151">
        <v>0</v>
      </c>
      <c r="K6670" s="149">
        <f t="shared" si="1043"/>
        <v>1447.2220000000002</v>
      </c>
      <c r="L6670" s="148">
        <v>137.084</v>
      </c>
      <c r="M6670" s="148">
        <v>282.29500000000002</v>
      </c>
      <c r="N6670" s="148">
        <v>9.9740000000000002</v>
      </c>
      <c r="O6670" s="148">
        <v>40.033999999999999</v>
      </c>
      <c r="P6670" s="148">
        <v>0</v>
      </c>
      <c r="Q6670" s="21">
        <f t="shared" si="1044"/>
        <v>384.24645199999998</v>
      </c>
      <c r="R6670" s="21">
        <f t="shared" si="1045"/>
        <v>902.49711500000012</v>
      </c>
      <c r="S6670" s="21">
        <f t="shared" si="1046"/>
        <v>19.459274000000001</v>
      </c>
      <c r="T6670" s="21">
        <f t="shared" si="1047"/>
        <v>127.14798400000001</v>
      </c>
      <c r="U6670" s="22">
        <f t="shared" si="1048"/>
        <v>1433.350825</v>
      </c>
      <c r="V6670" s="39">
        <f t="shared" si="1049"/>
        <v>0.99041530946876133</v>
      </c>
    </row>
    <row r="6671" spans="1:22">
      <c r="A6671">
        <v>6666</v>
      </c>
      <c r="B6671" s="155">
        <f t="shared" si="1040"/>
        <v>41552</v>
      </c>
      <c r="C6671" s="148">
        <f t="shared" si="1041"/>
        <v>2013</v>
      </c>
      <c r="D6671" s="148">
        <f t="shared" si="1042"/>
        <v>10</v>
      </c>
      <c r="E6671" s="152">
        <v>18</v>
      </c>
      <c r="F6671" s="153">
        <v>267.75099999999998</v>
      </c>
      <c r="G6671" s="154">
        <v>1068.4670000000001</v>
      </c>
      <c r="H6671" s="154">
        <v>1.6339999999999999</v>
      </c>
      <c r="I6671" s="154">
        <v>143.363</v>
      </c>
      <c r="J6671" s="151">
        <v>0</v>
      </c>
      <c r="K6671" s="149">
        <f t="shared" si="1043"/>
        <v>1481.2150000000001</v>
      </c>
      <c r="L6671" s="148">
        <v>131.62200000000001</v>
      </c>
      <c r="M6671" s="148">
        <v>301.96100000000001</v>
      </c>
      <c r="N6671" s="148">
        <v>2.4140000000000001</v>
      </c>
      <c r="O6671" s="148">
        <v>36.591999999999999</v>
      </c>
      <c r="P6671" s="148">
        <v>0</v>
      </c>
      <c r="Q6671" s="21">
        <f t="shared" si="1044"/>
        <v>368.93646600000005</v>
      </c>
      <c r="R6671" s="21">
        <f t="shared" si="1045"/>
        <v>965.36931700000002</v>
      </c>
      <c r="S6671" s="21">
        <f t="shared" si="1046"/>
        <v>4.7097140000000008</v>
      </c>
      <c r="T6671" s="21">
        <f t="shared" si="1047"/>
        <v>116.21619200000001</v>
      </c>
      <c r="U6671" s="22">
        <f t="shared" si="1048"/>
        <v>1455.2316890000002</v>
      </c>
      <c r="V6671" s="39">
        <f t="shared" si="1049"/>
        <v>0.98245810972748726</v>
      </c>
    </row>
    <row r="6672" spans="1:22">
      <c r="A6672">
        <v>6667</v>
      </c>
      <c r="B6672" s="155">
        <f t="shared" si="1040"/>
        <v>41552</v>
      </c>
      <c r="C6672" s="148">
        <f t="shared" si="1041"/>
        <v>2013</v>
      </c>
      <c r="D6672" s="148">
        <f t="shared" si="1042"/>
        <v>10</v>
      </c>
      <c r="E6672" s="152">
        <v>19</v>
      </c>
      <c r="F6672" s="153">
        <v>12.093999999999999</v>
      </c>
      <c r="G6672" s="154">
        <v>1112.2349999999999</v>
      </c>
      <c r="H6672" s="154">
        <v>23.936</v>
      </c>
      <c r="I6672" s="154">
        <v>135.864</v>
      </c>
      <c r="J6672" s="151">
        <v>0</v>
      </c>
      <c r="K6672" s="149">
        <f t="shared" si="1043"/>
        <v>1284.1289999999999</v>
      </c>
      <c r="L6672" s="148">
        <v>8.2200000000000006</v>
      </c>
      <c r="M6672" s="148">
        <v>311.17200000000003</v>
      </c>
      <c r="N6672" s="148">
        <v>9.4169999999999998</v>
      </c>
      <c r="O6672" s="148">
        <v>33.308</v>
      </c>
      <c r="P6672" s="148">
        <v>0</v>
      </c>
      <c r="Q6672" s="21">
        <f t="shared" si="1044"/>
        <v>23.040660000000003</v>
      </c>
      <c r="R6672" s="21">
        <f t="shared" si="1045"/>
        <v>994.81688400000007</v>
      </c>
      <c r="S6672" s="21">
        <f t="shared" si="1046"/>
        <v>18.372567</v>
      </c>
      <c r="T6672" s="21">
        <f t="shared" si="1047"/>
        <v>105.786208</v>
      </c>
      <c r="U6672" s="22">
        <f t="shared" si="1048"/>
        <v>1142.0163190000001</v>
      </c>
      <c r="V6672" s="39">
        <f t="shared" si="1049"/>
        <v>0.88933146046853562</v>
      </c>
    </row>
    <row r="6673" spans="1:22">
      <c r="A6673">
        <v>6668</v>
      </c>
      <c r="B6673" s="155">
        <f t="shared" si="1040"/>
        <v>41552</v>
      </c>
      <c r="C6673" s="148">
        <f t="shared" si="1041"/>
        <v>2013</v>
      </c>
      <c r="D6673" s="148">
        <f t="shared" si="1042"/>
        <v>10</v>
      </c>
      <c r="E6673" s="152">
        <v>20</v>
      </c>
      <c r="F6673" s="153">
        <v>266.18700000000001</v>
      </c>
      <c r="G6673" s="154">
        <v>1216.441</v>
      </c>
      <c r="H6673" s="154">
        <v>25.03</v>
      </c>
      <c r="I6673" s="154">
        <v>151.97200000000001</v>
      </c>
      <c r="J6673" s="151">
        <v>0</v>
      </c>
      <c r="K6673" s="149">
        <f t="shared" si="1043"/>
        <v>1659.63</v>
      </c>
      <c r="L6673" s="148">
        <v>130.08799999999999</v>
      </c>
      <c r="M6673" s="148">
        <v>334.06700000000001</v>
      </c>
      <c r="N6673" s="148">
        <v>8.7110000000000003</v>
      </c>
      <c r="O6673" s="148">
        <v>36.948</v>
      </c>
      <c r="P6673" s="148">
        <v>0</v>
      </c>
      <c r="Q6673" s="21">
        <f t="shared" si="1044"/>
        <v>364.636664</v>
      </c>
      <c r="R6673" s="21">
        <f t="shared" si="1045"/>
        <v>1068.012199</v>
      </c>
      <c r="S6673" s="21">
        <f t="shared" si="1046"/>
        <v>16.995161</v>
      </c>
      <c r="T6673" s="21">
        <f t="shared" si="1047"/>
        <v>117.34684800000001</v>
      </c>
      <c r="U6673" s="22">
        <f t="shared" si="1048"/>
        <v>1566.9908719999999</v>
      </c>
      <c r="V6673" s="39">
        <f t="shared" si="1049"/>
        <v>0.94418085476883384</v>
      </c>
    </row>
    <row r="6674" spans="1:22">
      <c r="A6674">
        <v>6669</v>
      </c>
      <c r="B6674" s="155">
        <f t="shared" si="1040"/>
        <v>41552</v>
      </c>
      <c r="C6674" s="148">
        <f t="shared" si="1041"/>
        <v>2013</v>
      </c>
      <c r="D6674" s="148">
        <f t="shared" si="1042"/>
        <v>10</v>
      </c>
      <c r="E6674" s="152">
        <v>21</v>
      </c>
      <c r="F6674" s="153">
        <v>264.262</v>
      </c>
      <c r="G6674" s="154">
        <v>1230.645</v>
      </c>
      <c r="H6674" s="154">
        <v>23.577999999999999</v>
      </c>
      <c r="I6674" s="154">
        <v>192.08799999999999</v>
      </c>
      <c r="J6674" s="151">
        <v>0</v>
      </c>
      <c r="K6674" s="149">
        <f t="shared" si="1043"/>
        <v>1710.5729999999999</v>
      </c>
      <c r="L6674" s="148">
        <v>129.42699999999999</v>
      </c>
      <c r="M6674" s="148">
        <v>337.79399999999998</v>
      </c>
      <c r="N6674" s="148">
        <v>7.18</v>
      </c>
      <c r="O6674" s="148">
        <v>48.631999999999998</v>
      </c>
      <c r="P6674" s="148">
        <v>0</v>
      </c>
      <c r="Q6674" s="21">
        <f t="shared" si="1044"/>
        <v>362.78388099999995</v>
      </c>
      <c r="R6674" s="21">
        <f t="shared" si="1045"/>
        <v>1079.927418</v>
      </c>
      <c r="S6674" s="21">
        <f t="shared" si="1046"/>
        <v>14.008179999999999</v>
      </c>
      <c r="T6674" s="21">
        <f t="shared" si="1047"/>
        <v>154.455232</v>
      </c>
      <c r="U6674" s="22">
        <f t="shared" si="1048"/>
        <v>1611.1747110000001</v>
      </c>
      <c r="V6674" s="39">
        <f t="shared" si="1049"/>
        <v>0.94189181695256519</v>
      </c>
    </row>
    <row r="6675" spans="1:22">
      <c r="A6675">
        <v>6670</v>
      </c>
      <c r="B6675" s="155">
        <f t="shared" si="1040"/>
        <v>41552</v>
      </c>
      <c r="C6675" s="148">
        <f t="shared" si="1041"/>
        <v>2013</v>
      </c>
      <c r="D6675" s="148">
        <f t="shared" si="1042"/>
        <v>10</v>
      </c>
      <c r="E6675" s="152">
        <v>22</v>
      </c>
      <c r="F6675" s="153">
        <v>260.988</v>
      </c>
      <c r="G6675" s="154">
        <v>1215.4380000000001</v>
      </c>
      <c r="H6675" s="154">
        <v>23.742000000000001</v>
      </c>
      <c r="I6675" s="154">
        <v>202.66399999999999</v>
      </c>
      <c r="J6675" s="151">
        <v>0</v>
      </c>
      <c r="K6675" s="149">
        <f t="shared" si="1043"/>
        <v>1702.8320000000001</v>
      </c>
      <c r="L6675" s="148">
        <v>128.00399999999999</v>
      </c>
      <c r="M6675" s="148">
        <v>333.97699999999998</v>
      </c>
      <c r="N6675" s="148">
        <v>7.1769999999999996</v>
      </c>
      <c r="O6675" s="148">
        <v>50.649000000000001</v>
      </c>
      <c r="P6675" s="148">
        <v>0</v>
      </c>
      <c r="Q6675" s="21">
        <f t="shared" si="1044"/>
        <v>358.79521199999999</v>
      </c>
      <c r="R6675" s="21">
        <f t="shared" si="1045"/>
        <v>1067.724469</v>
      </c>
      <c r="S6675" s="21">
        <f t="shared" si="1046"/>
        <v>14.002326999999999</v>
      </c>
      <c r="T6675" s="21">
        <f t="shared" si="1047"/>
        <v>160.86122400000002</v>
      </c>
      <c r="U6675" s="22">
        <f t="shared" si="1048"/>
        <v>1601.3832319999999</v>
      </c>
      <c r="V6675" s="39">
        <f t="shared" si="1049"/>
        <v>0.94042350155505638</v>
      </c>
    </row>
    <row r="6676" spans="1:22">
      <c r="A6676">
        <v>6671</v>
      </c>
      <c r="B6676" s="155">
        <f t="shared" si="1040"/>
        <v>41552</v>
      </c>
      <c r="C6676" s="148">
        <f t="shared" si="1041"/>
        <v>2013</v>
      </c>
      <c r="D6676" s="148">
        <f t="shared" si="1042"/>
        <v>10</v>
      </c>
      <c r="E6676" s="152">
        <v>23</v>
      </c>
      <c r="F6676" s="153">
        <v>252.018</v>
      </c>
      <c r="G6676" s="154">
        <v>1126.4639999999999</v>
      </c>
      <c r="H6676" s="154">
        <v>0</v>
      </c>
      <c r="I6676" s="154">
        <v>193.292</v>
      </c>
      <c r="J6676" s="151">
        <v>0</v>
      </c>
      <c r="K6676" s="149">
        <f t="shared" si="1043"/>
        <v>1571.7739999999999</v>
      </c>
      <c r="L6676" s="148">
        <v>124.98399999999999</v>
      </c>
      <c r="M6676" s="148">
        <v>314.19299999999998</v>
      </c>
      <c r="N6676" s="148">
        <v>0</v>
      </c>
      <c r="O6676" s="148">
        <v>48.781999999999996</v>
      </c>
      <c r="P6676" s="148">
        <v>0</v>
      </c>
      <c r="Q6676" s="21">
        <f t="shared" si="1044"/>
        <v>350.330152</v>
      </c>
      <c r="R6676" s="21">
        <f t="shared" si="1045"/>
        <v>1004.475021</v>
      </c>
      <c r="S6676" s="21">
        <f t="shared" si="1046"/>
        <v>0</v>
      </c>
      <c r="T6676" s="21">
        <f t="shared" si="1047"/>
        <v>154.93163200000001</v>
      </c>
      <c r="U6676" s="22">
        <f t="shared" si="1048"/>
        <v>1509.736805</v>
      </c>
      <c r="V6676" s="39">
        <f t="shared" si="1049"/>
        <v>0.96053046112227336</v>
      </c>
    </row>
    <row r="6677" spans="1:22">
      <c r="A6677">
        <v>6672</v>
      </c>
      <c r="B6677" s="155">
        <f t="shared" si="1040"/>
        <v>41552</v>
      </c>
      <c r="C6677" s="148">
        <f t="shared" si="1041"/>
        <v>2013</v>
      </c>
      <c r="D6677" s="148">
        <f t="shared" si="1042"/>
        <v>10</v>
      </c>
      <c r="E6677" s="152">
        <v>24</v>
      </c>
      <c r="F6677" s="153">
        <v>251.696</v>
      </c>
      <c r="G6677" s="154">
        <v>1104.7729999999999</v>
      </c>
      <c r="H6677" s="154">
        <v>5.6740000000000004</v>
      </c>
      <c r="I6677" s="154">
        <v>141.65700000000001</v>
      </c>
      <c r="J6677" s="151">
        <v>0</v>
      </c>
      <c r="K6677" s="149">
        <f t="shared" si="1043"/>
        <v>1503.7999999999997</v>
      </c>
      <c r="L6677" s="148">
        <v>124.867</v>
      </c>
      <c r="M6677" s="148">
        <v>309.721</v>
      </c>
      <c r="N6677" s="148">
        <v>5.7889999999999997</v>
      </c>
      <c r="O6677" s="148">
        <v>34.987000000000002</v>
      </c>
      <c r="P6677" s="148">
        <v>0</v>
      </c>
      <c r="Q6677" s="21">
        <f t="shared" si="1044"/>
        <v>350.00220100000001</v>
      </c>
      <c r="R6677" s="21">
        <f t="shared" si="1045"/>
        <v>990.17803700000002</v>
      </c>
      <c r="S6677" s="21">
        <f t="shared" si="1046"/>
        <v>11.294338999999999</v>
      </c>
      <c r="T6677" s="21">
        <f t="shared" si="1047"/>
        <v>111.11871200000002</v>
      </c>
      <c r="U6677" s="22">
        <f t="shared" si="1048"/>
        <v>1462.5932889999999</v>
      </c>
      <c r="V6677" s="39">
        <f t="shared" si="1049"/>
        <v>0.97259827703152024</v>
      </c>
    </row>
    <row r="6678" spans="1:22">
      <c r="A6678">
        <v>6673</v>
      </c>
      <c r="B6678" s="155">
        <f t="shared" si="1040"/>
        <v>41553</v>
      </c>
      <c r="C6678" s="148">
        <f t="shared" si="1041"/>
        <v>2013</v>
      </c>
      <c r="D6678" s="148">
        <f t="shared" si="1042"/>
        <v>10</v>
      </c>
      <c r="E6678" s="152">
        <v>1</v>
      </c>
      <c r="F6678" s="153">
        <v>250.351</v>
      </c>
      <c r="G6678" s="154">
        <v>1079.837</v>
      </c>
      <c r="H6678" s="154">
        <v>1.0349999999999999</v>
      </c>
      <c r="I6678" s="154">
        <v>103.30200000000001</v>
      </c>
      <c r="J6678" s="151">
        <v>0</v>
      </c>
      <c r="K6678" s="149">
        <f t="shared" si="1043"/>
        <v>1434.5250000000001</v>
      </c>
      <c r="L6678" s="148">
        <v>123.63800000000001</v>
      </c>
      <c r="M6678" s="148">
        <v>304.13799999999998</v>
      </c>
      <c r="N6678" s="148">
        <v>2.5859999999999999</v>
      </c>
      <c r="O6678" s="148">
        <v>24.823</v>
      </c>
      <c r="P6678" s="148">
        <v>0</v>
      </c>
      <c r="Q6678" s="21">
        <f t="shared" si="1044"/>
        <v>346.55731400000002</v>
      </c>
      <c r="R6678" s="21">
        <f t="shared" si="1045"/>
        <v>972.32918599999994</v>
      </c>
      <c r="S6678" s="21">
        <f t="shared" si="1046"/>
        <v>5.0452859999999999</v>
      </c>
      <c r="T6678" s="21">
        <f t="shared" si="1047"/>
        <v>78.837848000000008</v>
      </c>
      <c r="U6678" s="22">
        <f t="shared" si="1048"/>
        <v>1402.7696340000002</v>
      </c>
      <c r="V6678" s="39">
        <f t="shared" si="1049"/>
        <v>0.97786349767344605</v>
      </c>
    </row>
    <row r="6679" spans="1:22">
      <c r="A6679">
        <v>6674</v>
      </c>
      <c r="B6679" s="155">
        <f t="shared" si="1040"/>
        <v>41553</v>
      </c>
      <c r="C6679" s="148">
        <f t="shared" si="1041"/>
        <v>2013</v>
      </c>
      <c r="D6679" s="148">
        <f t="shared" si="1042"/>
        <v>10</v>
      </c>
      <c r="E6679" s="152">
        <v>2</v>
      </c>
      <c r="F6679" s="153">
        <v>251.36199999999999</v>
      </c>
      <c r="G6679" s="154">
        <v>1046.7550000000001</v>
      </c>
      <c r="H6679" s="154">
        <v>0</v>
      </c>
      <c r="I6679" s="154">
        <v>90.820999999999998</v>
      </c>
      <c r="J6679" s="151">
        <v>0</v>
      </c>
      <c r="K6679" s="149">
        <f t="shared" si="1043"/>
        <v>1388.9380000000001</v>
      </c>
      <c r="L6679" s="148">
        <v>124.79600000000001</v>
      </c>
      <c r="M6679" s="148">
        <v>291.25900000000001</v>
      </c>
      <c r="N6679" s="148">
        <v>0</v>
      </c>
      <c r="O6679" s="148">
        <v>21.638000000000002</v>
      </c>
      <c r="P6679" s="148">
        <v>0</v>
      </c>
      <c r="Q6679" s="21">
        <f t="shared" si="1044"/>
        <v>349.80318800000003</v>
      </c>
      <c r="R6679" s="21">
        <f t="shared" si="1045"/>
        <v>931.15502300000003</v>
      </c>
      <c r="S6679" s="21">
        <f t="shared" si="1046"/>
        <v>0</v>
      </c>
      <c r="T6679" s="21">
        <f t="shared" si="1047"/>
        <v>68.722288000000006</v>
      </c>
      <c r="U6679" s="22">
        <f t="shared" si="1048"/>
        <v>1349.6804990000001</v>
      </c>
      <c r="V6679" s="39">
        <f t="shared" si="1049"/>
        <v>0.97173559870922965</v>
      </c>
    </row>
    <row r="6680" spans="1:22">
      <c r="A6680">
        <v>6675</v>
      </c>
      <c r="B6680" s="155">
        <f t="shared" si="1040"/>
        <v>41553</v>
      </c>
      <c r="C6680" s="148">
        <f t="shared" si="1041"/>
        <v>2013</v>
      </c>
      <c r="D6680" s="148">
        <f t="shared" si="1042"/>
        <v>10</v>
      </c>
      <c r="E6680" s="152">
        <v>3</v>
      </c>
      <c r="F6680" s="153">
        <v>286.19400000000002</v>
      </c>
      <c r="G6680" s="154">
        <v>1046.2139999999999</v>
      </c>
      <c r="H6680" s="154">
        <v>0</v>
      </c>
      <c r="I6680" s="154">
        <v>90.775999999999996</v>
      </c>
      <c r="J6680" s="151">
        <v>0</v>
      </c>
      <c r="K6680" s="149">
        <f t="shared" si="1043"/>
        <v>1423.184</v>
      </c>
      <c r="L6680" s="148">
        <v>140.571</v>
      </c>
      <c r="M6680" s="148">
        <v>291.01799999999997</v>
      </c>
      <c r="N6680" s="148">
        <v>0</v>
      </c>
      <c r="O6680" s="148">
        <v>21.565000000000001</v>
      </c>
      <c r="P6680" s="148">
        <v>0</v>
      </c>
      <c r="Q6680" s="21">
        <f t="shared" si="1044"/>
        <v>394.02051299999999</v>
      </c>
      <c r="R6680" s="21">
        <f t="shared" si="1045"/>
        <v>930.38454599999989</v>
      </c>
      <c r="S6680" s="21">
        <f t="shared" si="1046"/>
        <v>0</v>
      </c>
      <c r="T6680" s="21">
        <f t="shared" si="1047"/>
        <v>68.490440000000007</v>
      </c>
      <c r="U6680" s="22">
        <f t="shared" si="1048"/>
        <v>1392.895499</v>
      </c>
      <c r="V6680" s="39">
        <f t="shared" si="1049"/>
        <v>0.97871778982900315</v>
      </c>
    </row>
    <row r="6681" spans="1:22">
      <c r="A6681">
        <v>6676</v>
      </c>
      <c r="B6681" s="155">
        <f t="shared" si="1040"/>
        <v>41553</v>
      </c>
      <c r="C6681" s="148">
        <f t="shared" si="1041"/>
        <v>2013</v>
      </c>
      <c r="D6681" s="148">
        <f t="shared" si="1042"/>
        <v>10</v>
      </c>
      <c r="E6681" s="152">
        <v>4</v>
      </c>
      <c r="F6681" s="153">
        <v>298.916</v>
      </c>
      <c r="G6681" s="154">
        <v>1001.881</v>
      </c>
      <c r="H6681" s="154">
        <v>0</v>
      </c>
      <c r="I6681" s="154">
        <v>94.278999999999996</v>
      </c>
      <c r="J6681" s="151">
        <v>0</v>
      </c>
      <c r="K6681" s="149">
        <f t="shared" si="1043"/>
        <v>1395.076</v>
      </c>
      <c r="L6681" s="148">
        <v>145.12700000000001</v>
      </c>
      <c r="M6681" s="148">
        <v>276.42099999999999</v>
      </c>
      <c r="N6681" s="148">
        <v>0</v>
      </c>
      <c r="O6681" s="148">
        <v>22.492999999999999</v>
      </c>
      <c r="P6681" s="148">
        <v>0</v>
      </c>
      <c r="Q6681" s="21">
        <f t="shared" si="1044"/>
        <v>406.79098100000004</v>
      </c>
      <c r="R6681" s="21">
        <f t="shared" si="1045"/>
        <v>883.71793700000001</v>
      </c>
      <c r="S6681" s="21">
        <f t="shared" si="1046"/>
        <v>0</v>
      </c>
      <c r="T6681" s="21">
        <f t="shared" si="1047"/>
        <v>71.437768000000005</v>
      </c>
      <c r="U6681" s="22">
        <f t="shared" si="1048"/>
        <v>1361.946686</v>
      </c>
      <c r="V6681" s="39">
        <f t="shared" si="1049"/>
        <v>0.9762526815743372</v>
      </c>
    </row>
    <row r="6682" spans="1:22">
      <c r="A6682">
        <v>6677</v>
      </c>
      <c r="B6682" s="155">
        <f t="shared" si="1040"/>
        <v>41553</v>
      </c>
      <c r="C6682" s="148">
        <f t="shared" si="1041"/>
        <v>2013</v>
      </c>
      <c r="D6682" s="148">
        <f t="shared" si="1042"/>
        <v>10</v>
      </c>
      <c r="E6682" s="152">
        <v>5</v>
      </c>
      <c r="F6682" s="153">
        <v>305.48200000000003</v>
      </c>
      <c r="G6682" s="154">
        <v>953.16200000000003</v>
      </c>
      <c r="H6682" s="154">
        <v>0</v>
      </c>
      <c r="I6682" s="154">
        <v>105.59</v>
      </c>
      <c r="J6682" s="151">
        <v>0</v>
      </c>
      <c r="K6682" s="149">
        <f t="shared" si="1043"/>
        <v>1364.2339999999999</v>
      </c>
      <c r="L6682" s="148">
        <v>148.99299999999999</v>
      </c>
      <c r="M6682" s="148">
        <v>260.572</v>
      </c>
      <c r="N6682" s="148">
        <v>0</v>
      </c>
      <c r="O6682" s="148">
        <v>25.658000000000001</v>
      </c>
      <c r="P6682" s="148">
        <v>0</v>
      </c>
      <c r="Q6682" s="21">
        <f t="shared" si="1044"/>
        <v>417.62737899999996</v>
      </c>
      <c r="R6682" s="21">
        <f t="shared" si="1045"/>
        <v>833.04868399999998</v>
      </c>
      <c r="S6682" s="21">
        <f t="shared" si="1046"/>
        <v>0</v>
      </c>
      <c r="T6682" s="21">
        <f t="shared" si="1047"/>
        <v>81.489808000000011</v>
      </c>
      <c r="U6682" s="22">
        <f t="shared" si="1048"/>
        <v>1332.1658709999999</v>
      </c>
      <c r="V6682" s="39">
        <f t="shared" si="1049"/>
        <v>0.97649367410576193</v>
      </c>
    </row>
    <row r="6683" spans="1:22">
      <c r="A6683">
        <v>6678</v>
      </c>
      <c r="B6683" s="155">
        <f t="shared" si="1040"/>
        <v>41553</v>
      </c>
      <c r="C6683" s="148">
        <f t="shared" si="1041"/>
        <v>2013</v>
      </c>
      <c r="D6683" s="148">
        <f t="shared" si="1042"/>
        <v>10</v>
      </c>
      <c r="E6683" s="152">
        <v>6</v>
      </c>
      <c r="F6683" s="153">
        <v>302.35599999999999</v>
      </c>
      <c r="G6683" s="154">
        <v>922.06100000000004</v>
      </c>
      <c r="H6683" s="154">
        <v>0</v>
      </c>
      <c r="I6683" s="154">
        <v>109.425</v>
      </c>
      <c r="J6683" s="151">
        <v>0</v>
      </c>
      <c r="K6683" s="149">
        <f t="shared" si="1043"/>
        <v>1333.8419999999999</v>
      </c>
      <c r="L6683" s="148">
        <v>148.07400000000001</v>
      </c>
      <c r="M6683" s="148">
        <v>250.773</v>
      </c>
      <c r="N6683" s="148">
        <v>0</v>
      </c>
      <c r="O6683" s="148">
        <v>26.582999999999998</v>
      </c>
      <c r="P6683" s="148">
        <v>0</v>
      </c>
      <c r="Q6683" s="21">
        <f t="shared" si="1044"/>
        <v>415.051422</v>
      </c>
      <c r="R6683" s="21">
        <f t="shared" si="1045"/>
        <v>801.72128099999998</v>
      </c>
      <c r="S6683" s="21">
        <f t="shared" si="1046"/>
        <v>0</v>
      </c>
      <c r="T6683" s="21">
        <f t="shared" si="1047"/>
        <v>84.427607999999992</v>
      </c>
      <c r="U6683" s="22">
        <f t="shared" si="1048"/>
        <v>1301.2003110000001</v>
      </c>
      <c r="V6683" s="39">
        <f t="shared" si="1049"/>
        <v>0.97552806929156544</v>
      </c>
    </row>
    <row r="6684" spans="1:22">
      <c r="A6684">
        <v>6679</v>
      </c>
      <c r="B6684" s="155">
        <f t="shared" si="1040"/>
        <v>41553</v>
      </c>
      <c r="C6684" s="148">
        <f t="shared" si="1041"/>
        <v>2013</v>
      </c>
      <c r="D6684" s="148">
        <f t="shared" si="1042"/>
        <v>10</v>
      </c>
      <c r="E6684" s="152">
        <v>7</v>
      </c>
      <c r="F6684" s="153">
        <v>13.97</v>
      </c>
      <c r="G6684" s="154">
        <v>898.18899999999996</v>
      </c>
      <c r="H6684" s="154">
        <v>0</v>
      </c>
      <c r="I6684" s="154">
        <v>109.705</v>
      </c>
      <c r="J6684" s="151">
        <v>0</v>
      </c>
      <c r="K6684" s="149">
        <f t="shared" si="1043"/>
        <v>1021.864</v>
      </c>
      <c r="L6684" s="148">
        <v>8.8290000000000006</v>
      </c>
      <c r="M6684" s="148">
        <v>247.71600000000001</v>
      </c>
      <c r="N6684" s="148">
        <v>0</v>
      </c>
      <c r="O6684" s="148">
        <v>26.407</v>
      </c>
      <c r="P6684" s="148">
        <v>0</v>
      </c>
      <c r="Q6684" s="21">
        <f t="shared" si="1044"/>
        <v>24.747687000000003</v>
      </c>
      <c r="R6684" s="21">
        <f t="shared" si="1045"/>
        <v>791.94805200000008</v>
      </c>
      <c r="S6684" s="21">
        <f t="shared" si="1046"/>
        <v>0</v>
      </c>
      <c r="T6684" s="21">
        <f t="shared" si="1047"/>
        <v>83.868632000000005</v>
      </c>
      <c r="U6684" s="22">
        <f t="shared" si="1048"/>
        <v>900.56437100000016</v>
      </c>
      <c r="V6684" s="39">
        <f t="shared" si="1049"/>
        <v>0.88129572134843792</v>
      </c>
    </row>
    <row r="6685" spans="1:22">
      <c r="A6685">
        <v>6680</v>
      </c>
      <c r="B6685" s="155">
        <f t="shared" si="1040"/>
        <v>41553</v>
      </c>
      <c r="C6685" s="148">
        <f t="shared" si="1041"/>
        <v>2013</v>
      </c>
      <c r="D6685" s="148">
        <f t="shared" si="1042"/>
        <v>10</v>
      </c>
      <c r="E6685" s="152">
        <v>8</v>
      </c>
      <c r="F6685" s="153">
        <v>0</v>
      </c>
      <c r="G6685" s="154">
        <v>925.92899999999997</v>
      </c>
      <c r="H6685" s="154">
        <v>2.1709999999999998</v>
      </c>
      <c r="I6685" s="154">
        <v>113.88500000000001</v>
      </c>
      <c r="J6685" s="151">
        <v>0</v>
      </c>
      <c r="K6685" s="149">
        <f t="shared" si="1043"/>
        <v>1041.9850000000001</v>
      </c>
      <c r="L6685" s="148">
        <v>0</v>
      </c>
      <c r="M6685" s="148">
        <v>250.524</v>
      </c>
      <c r="N6685" s="148">
        <v>3.931</v>
      </c>
      <c r="O6685" s="148">
        <v>27.582999999999998</v>
      </c>
      <c r="P6685" s="148">
        <v>0</v>
      </c>
      <c r="Q6685" s="21">
        <f t="shared" si="1044"/>
        <v>0</v>
      </c>
      <c r="R6685" s="21">
        <f t="shared" si="1045"/>
        <v>800.92522800000006</v>
      </c>
      <c r="S6685" s="21">
        <f t="shared" si="1046"/>
        <v>7.6693810000000004</v>
      </c>
      <c r="T6685" s="21">
        <f t="shared" si="1047"/>
        <v>87.603607999999994</v>
      </c>
      <c r="U6685" s="22">
        <f t="shared" si="1048"/>
        <v>896.19821700000011</v>
      </c>
      <c r="V6685" s="39">
        <f t="shared" si="1049"/>
        <v>0.86008744559662564</v>
      </c>
    </row>
    <row r="6686" spans="1:22">
      <c r="A6686">
        <v>6681</v>
      </c>
      <c r="B6686" s="155">
        <f t="shared" si="1040"/>
        <v>41553</v>
      </c>
      <c r="C6686" s="148">
        <f t="shared" si="1041"/>
        <v>2013</v>
      </c>
      <c r="D6686" s="148">
        <f t="shared" si="1042"/>
        <v>10</v>
      </c>
      <c r="E6686" s="152">
        <v>9</v>
      </c>
      <c r="F6686" s="153">
        <v>0</v>
      </c>
      <c r="G6686" s="154">
        <v>924.99900000000002</v>
      </c>
      <c r="H6686" s="154">
        <v>0</v>
      </c>
      <c r="I6686" s="154">
        <v>127.383</v>
      </c>
      <c r="J6686" s="151">
        <v>0</v>
      </c>
      <c r="K6686" s="149">
        <f t="shared" si="1043"/>
        <v>1052.3820000000001</v>
      </c>
      <c r="L6686" s="148">
        <v>0</v>
      </c>
      <c r="M6686" s="148">
        <v>250.4</v>
      </c>
      <c r="N6686" s="148">
        <v>0</v>
      </c>
      <c r="O6686" s="148">
        <v>30.988</v>
      </c>
      <c r="P6686" s="148">
        <v>0</v>
      </c>
      <c r="Q6686" s="21">
        <f t="shared" si="1044"/>
        <v>0</v>
      </c>
      <c r="R6686" s="21">
        <f t="shared" si="1045"/>
        <v>800.52880000000005</v>
      </c>
      <c r="S6686" s="21">
        <f t="shared" si="1046"/>
        <v>0</v>
      </c>
      <c r="T6686" s="21">
        <f t="shared" si="1047"/>
        <v>98.417888000000005</v>
      </c>
      <c r="U6686" s="22">
        <f t="shared" si="1048"/>
        <v>898.94668799999999</v>
      </c>
      <c r="V6686" s="39">
        <f t="shared" si="1049"/>
        <v>0.85420188486690185</v>
      </c>
    </row>
    <row r="6687" spans="1:22">
      <c r="A6687">
        <v>6682</v>
      </c>
      <c r="B6687" s="155">
        <f t="shared" ref="B6687:B6750" si="1050">+B6663+1</f>
        <v>41553</v>
      </c>
      <c r="C6687" s="148">
        <f t="shared" si="1041"/>
        <v>2013</v>
      </c>
      <c r="D6687" s="148">
        <f t="shared" si="1042"/>
        <v>10</v>
      </c>
      <c r="E6687" s="152">
        <v>10</v>
      </c>
      <c r="F6687" s="153">
        <v>0</v>
      </c>
      <c r="G6687" s="154">
        <v>923.202</v>
      </c>
      <c r="H6687" s="154">
        <v>0</v>
      </c>
      <c r="I6687" s="154">
        <v>130.78399999999999</v>
      </c>
      <c r="J6687" s="151">
        <v>0</v>
      </c>
      <c r="K6687" s="149">
        <f t="shared" si="1043"/>
        <v>1053.9859999999999</v>
      </c>
      <c r="L6687" s="148">
        <v>0</v>
      </c>
      <c r="M6687" s="148">
        <v>249.464</v>
      </c>
      <c r="N6687" s="148">
        <v>0</v>
      </c>
      <c r="O6687" s="148">
        <v>31.82</v>
      </c>
      <c r="P6687" s="148">
        <v>0</v>
      </c>
      <c r="Q6687" s="21">
        <f t="shared" si="1044"/>
        <v>0</v>
      </c>
      <c r="R6687" s="21">
        <f t="shared" si="1045"/>
        <v>797.53640800000005</v>
      </c>
      <c r="S6687" s="21">
        <f t="shared" si="1046"/>
        <v>0</v>
      </c>
      <c r="T6687" s="21">
        <f t="shared" si="1047"/>
        <v>101.06032</v>
      </c>
      <c r="U6687" s="22">
        <f t="shared" si="1048"/>
        <v>898.5967280000001</v>
      </c>
      <c r="V6687" s="39">
        <f t="shared" si="1049"/>
        <v>0.85256988992263671</v>
      </c>
    </row>
    <row r="6688" spans="1:22">
      <c r="A6688">
        <v>6683</v>
      </c>
      <c r="B6688" s="155">
        <f t="shared" si="1050"/>
        <v>41553</v>
      </c>
      <c r="C6688" s="148">
        <f t="shared" si="1041"/>
        <v>2013</v>
      </c>
      <c r="D6688" s="148">
        <f t="shared" si="1042"/>
        <v>10</v>
      </c>
      <c r="E6688" s="152">
        <v>11</v>
      </c>
      <c r="F6688" s="153">
        <v>12.585000000000001</v>
      </c>
      <c r="G6688" s="154">
        <v>920.54399999999998</v>
      </c>
      <c r="H6688" s="154">
        <v>25.423999999999999</v>
      </c>
      <c r="I6688" s="154">
        <v>135.4</v>
      </c>
      <c r="J6688" s="151">
        <v>0</v>
      </c>
      <c r="K6688" s="149">
        <f t="shared" si="1043"/>
        <v>1093.953</v>
      </c>
      <c r="L6688" s="148">
        <v>8.1389999999999993</v>
      </c>
      <c r="M6688" s="148">
        <v>249.17500000000001</v>
      </c>
      <c r="N6688" s="148">
        <v>9.3559999999999999</v>
      </c>
      <c r="O6688" s="148">
        <v>36.338999999999999</v>
      </c>
      <c r="P6688" s="148">
        <v>0</v>
      </c>
      <c r="Q6688" s="21">
        <f t="shared" si="1044"/>
        <v>22.813616999999997</v>
      </c>
      <c r="R6688" s="21">
        <f t="shared" si="1045"/>
        <v>796.61247500000002</v>
      </c>
      <c r="S6688" s="21">
        <f t="shared" si="1046"/>
        <v>18.253556</v>
      </c>
      <c r="T6688" s="21">
        <f t="shared" si="1047"/>
        <v>115.41266400000001</v>
      </c>
      <c r="U6688" s="22">
        <f t="shared" si="1048"/>
        <v>953.09231199999999</v>
      </c>
      <c r="V6688" s="39">
        <f t="shared" si="1049"/>
        <v>0.8712369836729732</v>
      </c>
    </row>
    <row r="6689" spans="1:22">
      <c r="A6689">
        <v>6684</v>
      </c>
      <c r="B6689" s="155">
        <f t="shared" si="1050"/>
        <v>41553</v>
      </c>
      <c r="C6689" s="148">
        <f t="shared" si="1041"/>
        <v>2013</v>
      </c>
      <c r="D6689" s="148">
        <f t="shared" si="1042"/>
        <v>10</v>
      </c>
      <c r="E6689" s="152">
        <v>12</v>
      </c>
      <c r="F6689" s="153">
        <v>299.60599999999999</v>
      </c>
      <c r="G6689" s="154">
        <v>920.89200000000005</v>
      </c>
      <c r="H6689" s="154">
        <v>22.870999999999999</v>
      </c>
      <c r="I6689" s="154">
        <v>142.49199999999999</v>
      </c>
      <c r="J6689" s="151">
        <v>0</v>
      </c>
      <c r="K6689" s="149">
        <f t="shared" si="1043"/>
        <v>1385.8610000000001</v>
      </c>
      <c r="L6689" s="148">
        <v>146.04400000000001</v>
      </c>
      <c r="M6689" s="148">
        <v>249.14699999999999</v>
      </c>
      <c r="N6689" s="148">
        <v>7.07</v>
      </c>
      <c r="O6689" s="148">
        <v>36.94</v>
      </c>
      <c r="P6689" s="148">
        <v>0</v>
      </c>
      <c r="Q6689" s="21">
        <f t="shared" si="1044"/>
        <v>409.361332</v>
      </c>
      <c r="R6689" s="21">
        <f t="shared" si="1045"/>
        <v>796.52295900000001</v>
      </c>
      <c r="S6689" s="21">
        <f t="shared" si="1046"/>
        <v>13.793570000000001</v>
      </c>
      <c r="T6689" s="21">
        <f t="shared" si="1047"/>
        <v>117.32144</v>
      </c>
      <c r="U6689" s="22">
        <f t="shared" si="1048"/>
        <v>1336.9993010000001</v>
      </c>
      <c r="V6689" s="39">
        <f t="shared" si="1049"/>
        <v>0.96474271301378711</v>
      </c>
    </row>
    <row r="6690" spans="1:22">
      <c r="A6690">
        <v>6685</v>
      </c>
      <c r="B6690" s="155">
        <f t="shared" si="1050"/>
        <v>41553</v>
      </c>
      <c r="C6690" s="148">
        <f t="shared" si="1041"/>
        <v>2013</v>
      </c>
      <c r="D6690" s="148">
        <f t="shared" si="1042"/>
        <v>10</v>
      </c>
      <c r="E6690" s="152">
        <v>13</v>
      </c>
      <c r="F6690" s="153">
        <v>297.53699999999998</v>
      </c>
      <c r="G6690" s="154">
        <v>921.21</v>
      </c>
      <c r="H6690" s="154">
        <v>22.641999999999999</v>
      </c>
      <c r="I6690" s="154">
        <v>151.166</v>
      </c>
      <c r="J6690" s="151">
        <v>0</v>
      </c>
      <c r="K6690" s="149">
        <f t="shared" si="1043"/>
        <v>1392.5550000000001</v>
      </c>
      <c r="L6690" s="148">
        <v>145.28100000000001</v>
      </c>
      <c r="M6690" s="148">
        <v>249.37799999999999</v>
      </c>
      <c r="N6690" s="148">
        <v>7.0540000000000003</v>
      </c>
      <c r="O6690" s="148">
        <v>39.305</v>
      </c>
      <c r="P6690" s="148">
        <v>0</v>
      </c>
      <c r="Q6690" s="21">
        <f t="shared" si="1044"/>
        <v>407.22264300000001</v>
      </c>
      <c r="R6690" s="21">
        <f t="shared" si="1045"/>
        <v>797.26146599999993</v>
      </c>
      <c r="S6690" s="21">
        <f t="shared" si="1046"/>
        <v>13.762354</v>
      </c>
      <c r="T6690" s="21">
        <f t="shared" si="1047"/>
        <v>124.83268000000001</v>
      </c>
      <c r="U6690" s="22">
        <f t="shared" si="1048"/>
        <v>1343.0791429999999</v>
      </c>
      <c r="V6690" s="39">
        <f t="shared" si="1049"/>
        <v>0.96447116487320061</v>
      </c>
    </row>
    <row r="6691" spans="1:22">
      <c r="A6691">
        <v>6686</v>
      </c>
      <c r="B6691" s="155">
        <f t="shared" si="1050"/>
        <v>41553</v>
      </c>
      <c r="C6691" s="148">
        <f t="shared" si="1041"/>
        <v>2013</v>
      </c>
      <c r="D6691" s="148">
        <f t="shared" si="1042"/>
        <v>10</v>
      </c>
      <c r="E6691" s="152">
        <v>14</v>
      </c>
      <c r="F6691" s="153">
        <v>296.637</v>
      </c>
      <c r="G6691" s="154">
        <v>907.92600000000004</v>
      </c>
      <c r="H6691" s="154">
        <v>22.477</v>
      </c>
      <c r="I6691" s="154">
        <v>157.31200000000001</v>
      </c>
      <c r="J6691" s="151">
        <v>0</v>
      </c>
      <c r="K6691" s="149">
        <f t="shared" si="1043"/>
        <v>1384.3520000000003</v>
      </c>
      <c r="L6691" s="148">
        <v>142.72800000000001</v>
      </c>
      <c r="M6691" s="148">
        <v>246.15299999999999</v>
      </c>
      <c r="N6691" s="148">
        <v>6.9939999999999998</v>
      </c>
      <c r="O6691" s="148">
        <v>40.887</v>
      </c>
      <c r="P6691" s="148">
        <v>0</v>
      </c>
      <c r="Q6691" s="21">
        <f t="shared" si="1044"/>
        <v>400.06658400000003</v>
      </c>
      <c r="R6691" s="21">
        <f t="shared" si="1045"/>
        <v>786.95114100000001</v>
      </c>
      <c r="S6691" s="21">
        <f t="shared" si="1046"/>
        <v>13.645294</v>
      </c>
      <c r="T6691" s="21">
        <f t="shared" si="1047"/>
        <v>129.857112</v>
      </c>
      <c r="U6691" s="22">
        <f t="shared" si="1048"/>
        <v>1330.520131</v>
      </c>
      <c r="V6691" s="39">
        <f t="shared" si="1049"/>
        <v>0.96111403096900183</v>
      </c>
    </row>
    <row r="6692" spans="1:22">
      <c r="A6692">
        <v>6687</v>
      </c>
      <c r="B6692" s="155">
        <f t="shared" si="1050"/>
        <v>41553</v>
      </c>
      <c r="C6692" s="148">
        <f t="shared" si="1041"/>
        <v>2013</v>
      </c>
      <c r="D6692" s="148">
        <f t="shared" si="1042"/>
        <v>10</v>
      </c>
      <c r="E6692" s="152">
        <v>15</v>
      </c>
      <c r="F6692" s="153">
        <v>297.68200000000002</v>
      </c>
      <c r="G6692" s="154">
        <v>877.33600000000001</v>
      </c>
      <c r="H6692" s="154">
        <v>22.356000000000002</v>
      </c>
      <c r="I6692" s="154">
        <v>152.64400000000001</v>
      </c>
      <c r="J6692" s="151">
        <v>0</v>
      </c>
      <c r="K6692" s="149">
        <f t="shared" si="1043"/>
        <v>1350.018</v>
      </c>
      <c r="L6692" s="148">
        <v>145.66300000000001</v>
      </c>
      <c r="M6692" s="148">
        <v>235.74700000000001</v>
      </c>
      <c r="N6692" s="148">
        <v>6.93</v>
      </c>
      <c r="O6692" s="148">
        <v>38.353999999999999</v>
      </c>
      <c r="P6692" s="148">
        <v>0</v>
      </c>
      <c r="Q6692" s="21">
        <f t="shared" si="1044"/>
        <v>408.29338900000005</v>
      </c>
      <c r="R6692" s="21">
        <f t="shared" si="1045"/>
        <v>753.68315900000005</v>
      </c>
      <c r="S6692" s="21">
        <f t="shared" si="1046"/>
        <v>13.520429999999999</v>
      </c>
      <c r="T6692" s="21">
        <f t="shared" si="1047"/>
        <v>121.812304</v>
      </c>
      <c r="U6692" s="22">
        <f t="shared" si="1048"/>
        <v>1297.3092820000002</v>
      </c>
      <c r="V6692" s="39">
        <f t="shared" si="1049"/>
        <v>0.96095702575817521</v>
      </c>
    </row>
    <row r="6693" spans="1:22">
      <c r="A6693">
        <v>6688</v>
      </c>
      <c r="B6693" s="155">
        <f t="shared" si="1050"/>
        <v>41553</v>
      </c>
      <c r="C6693" s="148">
        <f t="shared" si="1041"/>
        <v>2013</v>
      </c>
      <c r="D6693" s="148">
        <f t="shared" si="1042"/>
        <v>10</v>
      </c>
      <c r="E6693" s="152">
        <v>16</v>
      </c>
      <c r="F6693" s="153">
        <v>297.66399999999999</v>
      </c>
      <c r="G6693" s="154">
        <v>842.88400000000001</v>
      </c>
      <c r="H6693" s="154">
        <v>22.302</v>
      </c>
      <c r="I6693" s="154">
        <v>136.529</v>
      </c>
      <c r="J6693" s="151">
        <v>0</v>
      </c>
      <c r="K6693" s="149">
        <f t="shared" si="1043"/>
        <v>1299.3789999999999</v>
      </c>
      <c r="L6693" s="148">
        <v>143.059</v>
      </c>
      <c r="M6693" s="148">
        <v>225.35599999999999</v>
      </c>
      <c r="N6693" s="148">
        <v>6.9359999999999999</v>
      </c>
      <c r="O6693" s="148">
        <v>35.579000000000001</v>
      </c>
      <c r="P6693" s="148">
        <v>0</v>
      </c>
      <c r="Q6693" s="21">
        <f t="shared" si="1044"/>
        <v>400.99437699999999</v>
      </c>
      <c r="R6693" s="21">
        <f t="shared" si="1045"/>
        <v>720.46313199999997</v>
      </c>
      <c r="S6693" s="21">
        <f t="shared" si="1046"/>
        <v>13.532135999999999</v>
      </c>
      <c r="T6693" s="21">
        <f t="shared" si="1047"/>
        <v>112.99890400000001</v>
      </c>
      <c r="U6693" s="22">
        <f t="shared" si="1048"/>
        <v>1247.9885489999999</v>
      </c>
      <c r="V6693" s="39">
        <f t="shared" si="1049"/>
        <v>0.96044999111113849</v>
      </c>
    </row>
    <row r="6694" spans="1:22">
      <c r="A6694">
        <v>6689</v>
      </c>
      <c r="B6694" s="155">
        <f t="shared" si="1050"/>
        <v>41553</v>
      </c>
      <c r="C6694" s="148">
        <f t="shared" si="1041"/>
        <v>2013</v>
      </c>
      <c r="D6694" s="148">
        <f t="shared" si="1042"/>
        <v>10</v>
      </c>
      <c r="E6694" s="152">
        <v>17</v>
      </c>
      <c r="F6694" s="153">
        <v>298.02199999999999</v>
      </c>
      <c r="G6694" s="154">
        <v>838.24699999999996</v>
      </c>
      <c r="H6694" s="154">
        <v>22.306999999999999</v>
      </c>
      <c r="I6694" s="154">
        <v>65.393000000000001</v>
      </c>
      <c r="J6694" s="151">
        <v>0</v>
      </c>
      <c r="K6694" s="149">
        <f t="shared" si="1043"/>
        <v>1223.9690000000001</v>
      </c>
      <c r="L6694" s="148">
        <v>145.42599999999999</v>
      </c>
      <c r="M6694" s="148">
        <v>224.08099999999999</v>
      </c>
      <c r="N6694" s="148">
        <v>6.9740000000000002</v>
      </c>
      <c r="O6694" s="148">
        <v>22.119</v>
      </c>
      <c r="P6694" s="148">
        <v>0</v>
      </c>
      <c r="Q6694" s="21">
        <f t="shared" si="1044"/>
        <v>407.62907799999994</v>
      </c>
      <c r="R6694" s="21">
        <f t="shared" si="1045"/>
        <v>716.38695699999994</v>
      </c>
      <c r="S6694" s="21">
        <f t="shared" si="1046"/>
        <v>13.606274000000001</v>
      </c>
      <c r="T6694" s="21">
        <f t="shared" si="1047"/>
        <v>70.249943999999999</v>
      </c>
      <c r="U6694" s="22">
        <f t="shared" si="1048"/>
        <v>1207.8722529999998</v>
      </c>
      <c r="V6694" s="39">
        <f t="shared" si="1049"/>
        <v>0.98684872982894156</v>
      </c>
    </row>
    <row r="6695" spans="1:22">
      <c r="A6695">
        <v>6690</v>
      </c>
      <c r="B6695" s="155">
        <f t="shared" si="1050"/>
        <v>41553</v>
      </c>
      <c r="C6695" s="148">
        <f t="shared" si="1041"/>
        <v>2013</v>
      </c>
      <c r="D6695" s="148">
        <f t="shared" si="1042"/>
        <v>10</v>
      </c>
      <c r="E6695" s="152">
        <v>18</v>
      </c>
      <c r="F6695" s="153">
        <v>297.99400000000003</v>
      </c>
      <c r="G6695" s="154">
        <v>850.54499999999996</v>
      </c>
      <c r="H6695" s="154">
        <v>22.367000000000001</v>
      </c>
      <c r="I6695" s="154">
        <v>46.228999999999999</v>
      </c>
      <c r="J6695" s="151">
        <v>0</v>
      </c>
      <c r="K6695" s="149">
        <f t="shared" si="1043"/>
        <v>1217.135</v>
      </c>
      <c r="L6695" s="148">
        <v>142.96600000000001</v>
      </c>
      <c r="M6695" s="148">
        <v>226.517</v>
      </c>
      <c r="N6695" s="148">
        <v>6.9740000000000002</v>
      </c>
      <c r="O6695" s="148">
        <v>12.202</v>
      </c>
      <c r="P6695" s="148">
        <v>0</v>
      </c>
      <c r="Q6695" s="21">
        <f t="shared" si="1044"/>
        <v>400.733698</v>
      </c>
      <c r="R6695" s="21">
        <f t="shared" si="1045"/>
        <v>724.17484899999999</v>
      </c>
      <c r="S6695" s="21">
        <f t="shared" si="1046"/>
        <v>13.606274000000001</v>
      </c>
      <c r="T6695" s="21">
        <f t="shared" si="1047"/>
        <v>38.753551999999999</v>
      </c>
      <c r="U6695" s="22">
        <f t="shared" si="1048"/>
        <v>1177.2683729999999</v>
      </c>
      <c r="V6695" s="39">
        <f t="shared" si="1049"/>
        <v>0.96724551754735499</v>
      </c>
    </row>
    <row r="6696" spans="1:22">
      <c r="A6696">
        <v>6691</v>
      </c>
      <c r="B6696" s="155">
        <f t="shared" si="1050"/>
        <v>41553</v>
      </c>
      <c r="C6696" s="148">
        <f t="shared" si="1041"/>
        <v>2013</v>
      </c>
      <c r="D6696" s="148">
        <f t="shared" si="1042"/>
        <v>10</v>
      </c>
      <c r="E6696" s="152">
        <v>19</v>
      </c>
      <c r="F6696" s="153">
        <v>297.96100000000001</v>
      </c>
      <c r="G6696" s="154">
        <v>855.31500000000005</v>
      </c>
      <c r="H6696" s="154">
        <v>50.585000000000001</v>
      </c>
      <c r="I6696" s="154">
        <v>31.498999999999999</v>
      </c>
      <c r="J6696" s="151">
        <v>0</v>
      </c>
      <c r="K6696" s="149">
        <f t="shared" si="1043"/>
        <v>1235.3600000000001</v>
      </c>
      <c r="L6696" s="148">
        <v>142.63999999999999</v>
      </c>
      <c r="M6696" s="148">
        <v>227.67099999999999</v>
      </c>
      <c r="N6696" s="148">
        <v>65.171999999999997</v>
      </c>
      <c r="O6696" s="148">
        <v>8.3119999999999994</v>
      </c>
      <c r="P6696" s="148">
        <v>0</v>
      </c>
      <c r="Q6696" s="21">
        <f t="shared" si="1044"/>
        <v>399.81991999999997</v>
      </c>
      <c r="R6696" s="21">
        <f t="shared" si="1045"/>
        <v>727.86418700000002</v>
      </c>
      <c r="S6696" s="21">
        <f t="shared" si="1046"/>
        <v>127.150572</v>
      </c>
      <c r="T6696" s="21">
        <f t="shared" si="1047"/>
        <v>26.398911999999999</v>
      </c>
      <c r="U6696" s="22">
        <f t="shared" si="1048"/>
        <v>1281.2335910000002</v>
      </c>
      <c r="V6696" s="39">
        <f t="shared" si="1049"/>
        <v>1.0371337836743946</v>
      </c>
    </row>
    <row r="6697" spans="1:22">
      <c r="A6697">
        <v>6692</v>
      </c>
      <c r="B6697" s="155">
        <f t="shared" si="1050"/>
        <v>41553</v>
      </c>
      <c r="C6697" s="148">
        <f t="shared" si="1041"/>
        <v>2013</v>
      </c>
      <c r="D6697" s="148">
        <f t="shared" si="1042"/>
        <v>10</v>
      </c>
      <c r="E6697" s="152">
        <v>20</v>
      </c>
      <c r="F6697" s="153">
        <v>297.65199999999999</v>
      </c>
      <c r="G6697" s="154">
        <v>856.52599999999995</v>
      </c>
      <c r="H6697" s="154">
        <v>127.976</v>
      </c>
      <c r="I6697" s="154">
        <v>33.555</v>
      </c>
      <c r="J6697" s="151">
        <v>0</v>
      </c>
      <c r="K6697" s="149">
        <f t="shared" si="1043"/>
        <v>1315.7090000000001</v>
      </c>
      <c r="L6697" s="148">
        <v>142.803</v>
      </c>
      <c r="M6697" s="148">
        <v>228.04</v>
      </c>
      <c r="N6697" s="148">
        <v>51.991</v>
      </c>
      <c r="O6697" s="148">
        <v>8.0730000000000004</v>
      </c>
      <c r="P6697" s="148">
        <v>0</v>
      </c>
      <c r="Q6697" s="21">
        <f t="shared" si="1044"/>
        <v>400.27680899999996</v>
      </c>
      <c r="R6697" s="21">
        <f t="shared" si="1045"/>
        <v>729.04387999999994</v>
      </c>
      <c r="S6697" s="21">
        <f t="shared" si="1046"/>
        <v>101.43444100000001</v>
      </c>
      <c r="T6697" s="21">
        <f t="shared" si="1047"/>
        <v>25.639848000000004</v>
      </c>
      <c r="U6697" s="22">
        <f t="shared" si="1048"/>
        <v>1256.394978</v>
      </c>
      <c r="V6697" s="39">
        <f t="shared" si="1049"/>
        <v>0.95491858610072589</v>
      </c>
    </row>
    <row r="6698" spans="1:22">
      <c r="A6698">
        <v>6693</v>
      </c>
      <c r="B6698" s="155">
        <f t="shared" si="1050"/>
        <v>41553</v>
      </c>
      <c r="C6698" s="148">
        <f t="shared" si="1041"/>
        <v>2013</v>
      </c>
      <c r="D6698" s="148">
        <f t="shared" si="1042"/>
        <v>10</v>
      </c>
      <c r="E6698" s="152">
        <v>21</v>
      </c>
      <c r="F6698" s="153">
        <v>300.33100000000002</v>
      </c>
      <c r="G6698" s="154">
        <v>857.18799999999999</v>
      </c>
      <c r="H6698" s="154">
        <v>271.04700000000003</v>
      </c>
      <c r="I6698" s="154">
        <v>52.816000000000003</v>
      </c>
      <c r="J6698" s="151">
        <v>0</v>
      </c>
      <c r="K6698" s="149">
        <f t="shared" si="1043"/>
        <v>1481.3820000000001</v>
      </c>
      <c r="L6698" s="148">
        <v>143.352</v>
      </c>
      <c r="M6698" s="148">
        <v>228.04300000000001</v>
      </c>
      <c r="N6698" s="148">
        <v>105.732</v>
      </c>
      <c r="O6698" s="148">
        <v>13.936</v>
      </c>
      <c r="P6698" s="148">
        <v>0</v>
      </c>
      <c r="Q6698" s="21">
        <f t="shared" si="1044"/>
        <v>401.81565599999999</v>
      </c>
      <c r="R6698" s="21">
        <f t="shared" si="1045"/>
        <v>729.05347100000006</v>
      </c>
      <c r="S6698" s="21">
        <f t="shared" si="1046"/>
        <v>206.28313199999999</v>
      </c>
      <c r="T6698" s="21">
        <f t="shared" si="1047"/>
        <v>44.260736000000001</v>
      </c>
      <c r="U6698" s="22">
        <f t="shared" si="1048"/>
        <v>1381.4129949999999</v>
      </c>
      <c r="V6698" s="39">
        <f t="shared" si="1049"/>
        <v>0.93251639010059517</v>
      </c>
    </row>
    <row r="6699" spans="1:22">
      <c r="A6699">
        <v>6694</v>
      </c>
      <c r="B6699" s="155">
        <f t="shared" si="1050"/>
        <v>41553</v>
      </c>
      <c r="C6699" s="148">
        <f t="shared" si="1041"/>
        <v>2013</v>
      </c>
      <c r="D6699" s="148">
        <f t="shared" si="1042"/>
        <v>10</v>
      </c>
      <c r="E6699" s="152">
        <v>22</v>
      </c>
      <c r="F6699" s="153">
        <v>300.99700000000001</v>
      </c>
      <c r="G6699" s="154">
        <v>855.75099999999998</v>
      </c>
      <c r="H6699" s="154">
        <v>270.46600000000001</v>
      </c>
      <c r="I6699" s="154">
        <v>51.527999999999999</v>
      </c>
      <c r="J6699" s="151">
        <v>0</v>
      </c>
      <c r="K6699" s="149">
        <f t="shared" si="1043"/>
        <v>1478.742</v>
      </c>
      <c r="L6699" s="148">
        <v>143.94200000000001</v>
      </c>
      <c r="M6699" s="148">
        <v>227.66</v>
      </c>
      <c r="N6699" s="148">
        <v>118.682</v>
      </c>
      <c r="O6699" s="148">
        <v>13.593999999999999</v>
      </c>
      <c r="P6699" s="148">
        <v>0</v>
      </c>
      <c r="Q6699" s="21">
        <f t="shared" si="1044"/>
        <v>403.469426</v>
      </c>
      <c r="R6699" s="21">
        <f t="shared" si="1045"/>
        <v>727.82902000000001</v>
      </c>
      <c r="S6699" s="21">
        <f t="shared" si="1046"/>
        <v>231.54858200000001</v>
      </c>
      <c r="T6699" s="21">
        <f t="shared" si="1047"/>
        <v>43.174543999999997</v>
      </c>
      <c r="U6699" s="22">
        <f t="shared" si="1048"/>
        <v>1406.0215720000001</v>
      </c>
      <c r="V6699" s="39">
        <f t="shared" si="1049"/>
        <v>0.950822775034455</v>
      </c>
    </row>
    <row r="6700" spans="1:22">
      <c r="A6700">
        <v>6695</v>
      </c>
      <c r="B6700" s="155">
        <f t="shared" si="1050"/>
        <v>41553</v>
      </c>
      <c r="C6700" s="148">
        <f t="shared" si="1041"/>
        <v>2013</v>
      </c>
      <c r="D6700" s="148">
        <f t="shared" si="1042"/>
        <v>10</v>
      </c>
      <c r="E6700" s="152">
        <v>23</v>
      </c>
      <c r="F6700" s="153">
        <v>300.62700000000001</v>
      </c>
      <c r="G6700" s="154">
        <v>854.92499999999995</v>
      </c>
      <c r="H6700" s="154">
        <v>234.30699999999999</v>
      </c>
      <c r="I6700" s="154">
        <v>36.502000000000002</v>
      </c>
      <c r="J6700" s="151">
        <v>0</v>
      </c>
      <c r="K6700" s="149">
        <f t="shared" si="1043"/>
        <v>1426.3609999999999</v>
      </c>
      <c r="L6700" s="148">
        <v>147.303</v>
      </c>
      <c r="M6700" s="148">
        <v>227.952</v>
      </c>
      <c r="N6700" s="148">
        <v>99.504000000000005</v>
      </c>
      <c r="O6700" s="148">
        <v>10.61</v>
      </c>
      <c r="P6700" s="148">
        <v>0</v>
      </c>
      <c r="Q6700" s="21">
        <f t="shared" si="1044"/>
        <v>412.890309</v>
      </c>
      <c r="R6700" s="21">
        <f t="shared" si="1045"/>
        <v>728.76254400000005</v>
      </c>
      <c r="S6700" s="21">
        <f t="shared" si="1046"/>
        <v>194.132304</v>
      </c>
      <c r="T6700" s="21">
        <f t="shared" si="1047"/>
        <v>33.697360000000003</v>
      </c>
      <c r="U6700" s="22">
        <f t="shared" si="1048"/>
        <v>1369.4825169999999</v>
      </c>
      <c r="V6700" s="39">
        <f t="shared" si="1049"/>
        <v>0.96012336077612892</v>
      </c>
    </row>
    <row r="6701" spans="1:22">
      <c r="A6701">
        <v>6696</v>
      </c>
      <c r="B6701" s="155">
        <f t="shared" si="1050"/>
        <v>41553</v>
      </c>
      <c r="C6701" s="148">
        <f t="shared" si="1041"/>
        <v>2013</v>
      </c>
      <c r="D6701" s="148">
        <f t="shared" si="1042"/>
        <v>10</v>
      </c>
      <c r="E6701" s="152">
        <v>24</v>
      </c>
      <c r="F6701" s="153">
        <v>299.892</v>
      </c>
      <c r="G6701" s="154">
        <v>848.596</v>
      </c>
      <c r="H6701" s="154">
        <v>204.58799999999999</v>
      </c>
      <c r="I6701" s="154">
        <v>12.826000000000001</v>
      </c>
      <c r="J6701" s="151">
        <v>0</v>
      </c>
      <c r="K6701" s="149">
        <f t="shared" si="1043"/>
        <v>1365.902</v>
      </c>
      <c r="L6701" s="148">
        <v>146.65700000000001</v>
      </c>
      <c r="M6701" s="148">
        <v>221.18700000000001</v>
      </c>
      <c r="N6701" s="148">
        <v>76.825999999999993</v>
      </c>
      <c r="O6701" s="148">
        <v>3.2949999999999999</v>
      </c>
      <c r="P6701" s="148">
        <v>0</v>
      </c>
      <c r="Q6701" s="21">
        <f t="shared" si="1044"/>
        <v>411.07957100000004</v>
      </c>
      <c r="R6701" s="21">
        <f t="shared" si="1045"/>
        <v>707.13483900000006</v>
      </c>
      <c r="S6701" s="21">
        <f t="shared" si="1046"/>
        <v>149.88752599999998</v>
      </c>
      <c r="T6701" s="21">
        <f t="shared" si="1047"/>
        <v>10.464920000000001</v>
      </c>
      <c r="U6701" s="22">
        <f t="shared" si="1048"/>
        <v>1278.5668559999999</v>
      </c>
      <c r="V6701" s="39">
        <f t="shared" si="1049"/>
        <v>0.93606046114582153</v>
      </c>
    </row>
    <row r="6702" spans="1:22">
      <c r="A6702">
        <v>6697</v>
      </c>
      <c r="B6702" s="155">
        <f t="shared" si="1050"/>
        <v>41554</v>
      </c>
      <c r="C6702" s="148">
        <f t="shared" si="1041"/>
        <v>2013</v>
      </c>
      <c r="D6702" s="148">
        <f t="shared" si="1042"/>
        <v>10</v>
      </c>
      <c r="E6702" s="152">
        <v>1</v>
      </c>
      <c r="F6702" s="153">
        <v>297.78800000000001</v>
      </c>
      <c r="G6702" s="154">
        <v>814.47299999999996</v>
      </c>
      <c r="H6702" s="154">
        <v>223.798</v>
      </c>
      <c r="I6702" s="154">
        <v>7.5030000000000001</v>
      </c>
      <c r="J6702" s="151">
        <v>0</v>
      </c>
      <c r="K6702" s="149">
        <f t="shared" si="1043"/>
        <v>1343.5619999999999</v>
      </c>
      <c r="L6702" s="148">
        <v>145.04499999999999</v>
      </c>
      <c r="M6702" s="148">
        <v>219.49700000000001</v>
      </c>
      <c r="N6702" s="148">
        <v>78.3</v>
      </c>
      <c r="O6702" s="148">
        <v>2.137</v>
      </c>
      <c r="P6702" s="148">
        <v>0</v>
      </c>
      <c r="Q6702" s="21">
        <f t="shared" si="1044"/>
        <v>406.56113499999998</v>
      </c>
      <c r="R6702" s="21">
        <f t="shared" si="1045"/>
        <v>701.73190900000009</v>
      </c>
      <c r="S6702" s="21">
        <f t="shared" si="1046"/>
        <v>152.76329999999999</v>
      </c>
      <c r="T6702" s="21">
        <f t="shared" si="1047"/>
        <v>6.7871120000000005</v>
      </c>
      <c r="U6702" s="22">
        <f t="shared" si="1048"/>
        <v>1267.8434560000001</v>
      </c>
      <c r="V6702" s="39">
        <f t="shared" si="1049"/>
        <v>0.94364343141589313</v>
      </c>
    </row>
    <row r="6703" spans="1:22">
      <c r="A6703">
        <v>6698</v>
      </c>
      <c r="B6703" s="155">
        <f t="shared" si="1050"/>
        <v>41554</v>
      </c>
      <c r="C6703" s="148">
        <f t="shared" si="1041"/>
        <v>2013</v>
      </c>
      <c r="D6703" s="148">
        <f t="shared" si="1042"/>
        <v>10</v>
      </c>
      <c r="E6703" s="152">
        <v>2</v>
      </c>
      <c r="F6703" s="153">
        <v>302.16500000000002</v>
      </c>
      <c r="G6703" s="154">
        <v>812.904</v>
      </c>
      <c r="H6703" s="154">
        <v>57.436999999999998</v>
      </c>
      <c r="I6703" s="154">
        <v>0.80800000000000005</v>
      </c>
      <c r="J6703" s="151">
        <v>0</v>
      </c>
      <c r="K6703" s="149">
        <f t="shared" si="1043"/>
        <v>1173.3139999999999</v>
      </c>
      <c r="L6703" s="148">
        <v>147</v>
      </c>
      <c r="M6703" s="148">
        <v>219.28100000000001</v>
      </c>
      <c r="N6703" s="148">
        <v>21.361000000000001</v>
      </c>
      <c r="O6703" s="148">
        <v>0.214</v>
      </c>
      <c r="P6703" s="148">
        <v>0</v>
      </c>
      <c r="Q6703" s="21">
        <f t="shared" si="1044"/>
        <v>412.041</v>
      </c>
      <c r="R6703" s="21">
        <f t="shared" si="1045"/>
        <v>701.04135700000006</v>
      </c>
      <c r="S6703" s="21">
        <f t="shared" si="1046"/>
        <v>41.675311000000001</v>
      </c>
      <c r="T6703" s="21">
        <f t="shared" si="1047"/>
        <v>0.67966400000000005</v>
      </c>
      <c r="U6703" s="22">
        <f t="shared" si="1048"/>
        <v>1155.437332</v>
      </c>
      <c r="V6703" s="39">
        <f t="shared" si="1049"/>
        <v>0.98476395236057879</v>
      </c>
    </row>
    <row r="6704" spans="1:22">
      <c r="A6704">
        <v>6699</v>
      </c>
      <c r="B6704" s="155">
        <f t="shared" si="1050"/>
        <v>41554</v>
      </c>
      <c r="C6704" s="148">
        <f t="shared" si="1041"/>
        <v>2013</v>
      </c>
      <c r="D6704" s="148">
        <f t="shared" si="1042"/>
        <v>10</v>
      </c>
      <c r="E6704" s="152">
        <v>3</v>
      </c>
      <c r="F6704" s="153">
        <v>299.822</v>
      </c>
      <c r="G6704" s="154">
        <v>812.34900000000005</v>
      </c>
      <c r="H6704" s="154">
        <v>0</v>
      </c>
      <c r="I6704" s="154">
        <v>0.81100000000000005</v>
      </c>
      <c r="J6704" s="151">
        <v>0</v>
      </c>
      <c r="K6704" s="149">
        <f t="shared" si="1043"/>
        <v>1112.982</v>
      </c>
      <c r="L6704" s="148">
        <v>146.245</v>
      </c>
      <c r="M6704" s="148">
        <v>219.23599999999999</v>
      </c>
      <c r="N6704" s="148">
        <v>0</v>
      </c>
      <c r="O6704" s="148">
        <v>0.21199999999999999</v>
      </c>
      <c r="P6704" s="148">
        <v>0</v>
      </c>
      <c r="Q6704" s="21">
        <f t="shared" si="1044"/>
        <v>409.924735</v>
      </c>
      <c r="R6704" s="21">
        <f t="shared" si="1045"/>
        <v>700.89749199999994</v>
      </c>
      <c r="S6704" s="21">
        <f t="shared" si="1046"/>
        <v>0</v>
      </c>
      <c r="T6704" s="21">
        <f t="shared" si="1047"/>
        <v>0.67331200000000002</v>
      </c>
      <c r="U6704" s="22">
        <f t="shared" si="1048"/>
        <v>1111.4955389999998</v>
      </c>
      <c r="V6704" s="39">
        <f t="shared" si="1049"/>
        <v>0.998664433926155</v>
      </c>
    </row>
    <row r="6705" spans="1:22">
      <c r="A6705">
        <v>6700</v>
      </c>
      <c r="B6705" s="155">
        <f t="shared" si="1050"/>
        <v>41554</v>
      </c>
      <c r="C6705" s="148">
        <f t="shared" si="1041"/>
        <v>2013</v>
      </c>
      <c r="D6705" s="148">
        <f t="shared" si="1042"/>
        <v>10</v>
      </c>
      <c r="E6705" s="152">
        <v>4</v>
      </c>
      <c r="F6705" s="153">
        <v>300.89600000000002</v>
      </c>
      <c r="G6705" s="154">
        <v>813.11300000000006</v>
      </c>
      <c r="H6705" s="154">
        <v>0</v>
      </c>
      <c r="I6705" s="154">
        <v>0.81</v>
      </c>
      <c r="J6705" s="151">
        <v>0</v>
      </c>
      <c r="K6705" s="149">
        <f t="shared" si="1043"/>
        <v>1114.819</v>
      </c>
      <c r="L6705" s="148">
        <v>146.63</v>
      </c>
      <c r="M6705" s="148">
        <v>219.495</v>
      </c>
      <c r="N6705" s="148">
        <v>0</v>
      </c>
      <c r="O6705" s="148">
        <v>0.20899999999999999</v>
      </c>
      <c r="P6705" s="148">
        <v>0</v>
      </c>
      <c r="Q6705" s="21">
        <f t="shared" si="1044"/>
        <v>411.00388999999996</v>
      </c>
      <c r="R6705" s="21">
        <f t="shared" si="1045"/>
        <v>701.72551499999997</v>
      </c>
      <c r="S6705" s="21">
        <f t="shared" si="1046"/>
        <v>0</v>
      </c>
      <c r="T6705" s="21">
        <f t="shared" si="1047"/>
        <v>0.66378400000000004</v>
      </c>
      <c r="U6705" s="22">
        <f t="shared" si="1048"/>
        <v>1113.3931890000001</v>
      </c>
      <c r="V6705" s="39">
        <f t="shared" si="1049"/>
        <v>0.99872103812367763</v>
      </c>
    </row>
    <row r="6706" spans="1:22">
      <c r="A6706">
        <v>6701</v>
      </c>
      <c r="B6706" s="155">
        <f t="shared" si="1050"/>
        <v>41554</v>
      </c>
      <c r="C6706" s="148">
        <f t="shared" si="1041"/>
        <v>2013</v>
      </c>
      <c r="D6706" s="148">
        <f t="shared" si="1042"/>
        <v>10</v>
      </c>
      <c r="E6706" s="152">
        <v>5</v>
      </c>
      <c r="F6706" s="153">
        <v>302.27</v>
      </c>
      <c r="G6706" s="154">
        <v>814.21600000000001</v>
      </c>
      <c r="H6706" s="154">
        <v>0</v>
      </c>
      <c r="I6706" s="154">
        <v>0</v>
      </c>
      <c r="J6706" s="151">
        <v>0</v>
      </c>
      <c r="K6706" s="149">
        <f t="shared" si="1043"/>
        <v>1116.4859999999999</v>
      </c>
      <c r="L6706" s="148">
        <v>147.40299999999999</v>
      </c>
      <c r="M6706" s="148">
        <v>219.696</v>
      </c>
      <c r="N6706" s="148">
        <v>0</v>
      </c>
      <c r="O6706" s="148">
        <v>0</v>
      </c>
      <c r="P6706" s="148">
        <v>0</v>
      </c>
      <c r="Q6706" s="21">
        <f t="shared" si="1044"/>
        <v>413.17060899999996</v>
      </c>
      <c r="R6706" s="21">
        <f t="shared" si="1045"/>
        <v>702.368112</v>
      </c>
      <c r="S6706" s="21">
        <f t="shared" si="1046"/>
        <v>0</v>
      </c>
      <c r="T6706" s="21">
        <f t="shared" si="1047"/>
        <v>0</v>
      </c>
      <c r="U6706" s="22">
        <f t="shared" si="1048"/>
        <v>1115.5387209999999</v>
      </c>
      <c r="V6706" s="39">
        <f t="shared" si="1049"/>
        <v>0.99915155317666327</v>
      </c>
    </row>
    <row r="6707" spans="1:22">
      <c r="A6707">
        <v>6702</v>
      </c>
      <c r="B6707" s="155">
        <f t="shared" si="1050"/>
        <v>41554</v>
      </c>
      <c r="C6707" s="148">
        <f t="shared" si="1041"/>
        <v>2013</v>
      </c>
      <c r="D6707" s="148">
        <f t="shared" si="1042"/>
        <v>10</v>
      </c>
      <c r="E6707" s="152">
        <v>6</v>
      </c>
      <c r="F6707" s="153">
        <v>300.30799999999999</v>
      </c>
      <c r="G6707" s="154">
        <v>782.37</v>
      </c>
      <c r="H6707" s="154">
        <v>57.015999999999998</v>
      </c>
      <c r="I6707" s="154">
        <v>0</v>
      </c>
      <c r="J6707" s="151">
        <v>0</v>
      </c>
      <c r="K6707" s="149">
        <f t="shared" si="1043"/>
        <v>1139.694</v>
      </c>
      <c r="L6707" s="148">
        <v>145.82900000000001</v>
      </c>
      <c r="M6707" s="148">
        <v>210.404</v>
      </c>
      <c r="N6707" s="148">
        <v>24.164999999999999</v>
      </c>
      <c r="O6707" s="148">
        <v>0</v>
      </c>
      <c r="P6707" s="148">
        <v>0</v>
      </c>
      <c r="Q6707" s="21">
        <f t="shared" si="1044"/>
        <v>408.75868700000001</v>
      </c>
      <c r="R6707" s="21">
        <f t="shared" si="1045"/>
        <v>672.66158800000005</v>
      </c>
      <c r="S6707" s="21">
        <f t="shared" si="1046"/>
        <v>47.145915000000002</v>
      </c>
      <c r="T6707" s="21">
        <f t="shared" si="1047"/>
        <v>0</v>
      </c>
      <c r="U6707" s="22">
        <f t="shared" si="1048"/>
        <v>1128.56619</v>
      </c>
      <c r="V6707" s="39">
        <f t="shared" si="1049"/>
        <v>0.99023614233294199</v>
      </c>
    </row>
    <row r="6708" spans="1:22">
      <c r="A6708">
        <v>6703</v>
      </c>
      <c r="B6708" s="155">
        <f t="shared" si="1050"/>
        <v>41554</v>
      </c>
      <c r="C6708" s="148">
        <f t="shared" si="1041"/>
        <v>2013</v>
      </c>
      <c r="D6708" s="148">
        <f t="shared" si="1042"/>
        <v>10</v>
      </c>
      <c r="E6708" s="152">
        <v>7</v>
      </c>
      <c r="F6708" s="153">
        <v>298.05099999999999</v>
      </c>
      <c r="G6708" s="154">
        <v>737.596</v>
      </c>
      <c r="H6708" s="154">
        <v>145.203</v>
      </c>
      <c r="I6708" s="154">
        <v>2.4369999999999998</v>
      </c>
      <c r="J6708" s="151">
        <v>0</v>
      </c>
      <c r="K6708" s="149">
        <f t="shared" si="1043"/>
        <v>1183.2869999999998</v>
      </c>
      <c r="L6708" s="148">
        <v>145.892</v>
      </c>
      <c r="M6708" s="148">
        <v>192.25200000000001</v>
      </c>
      <c r="N6708" s="148">
        <v>57.720999999999997</v>
      </c>
      <c r="O6708" s="148">
        <v>0.76400000000000001</v>
      </c>
      <c r="P6708" s="148">
        <v>0</v>
      </c>
      <c r="Q6708" s="21">
        <f t="shared" si="1044"/>
        <v>408.93527599999999</v>
      </c>
      <c r="R6708" s="21">
        <f t="shared" si="1045"/>
        <v>614.6296440000001</v>
      </c>
      <c r="S6708" s="21">
        <f t="shared" si="1046"/>
        <v>112.613671</v>
      </c>
      <c r="T6708" s="21">
        <f t="shared" si="1047"/>
        <v>2.4264640000000002</v>
      </c>
      <c r="U6708" s="22">
        <f t="shared" si="1048"/>
        <v>1138.605055</v>
      </c>
      <c r="V6708" s="39">
        <f t="shared" si="1049"/>
        <v>0.96223913133500172</v>
      </c>
    </row>
    <row r="6709" spans="1:22">
      <c r="A6709">
        <v>6704</v>
      </c>
      <c r="B6709" s="155">
        <f t="shared" si="1050"/>
        <v>41554</v>
      </c>
      <c r="C6709" s="148">
        <f t="shared" si="1041"/>
        <v>2013</v>
      </c>
      <c r="D6709" s="148">
        <f t="shared" si="1042"/>
        <v>10</v>
      </c>
      <c r="E6709" s="152">
        <v>8</v>
      </c>
      <c r="F6709" s="153">
        <v>300.67399999999998</v>
      </c>
      <c r="G6709" s="154">
        <v>613.98400000000004</v>
      </c>
      <c r="H6709" s="154">
        <v>299.67399999999998</v>
      </c>
      <c r="I6709" s="154">
        <v>30.425000000000001</v>
      </c>
      <c r="J6709" s="151">
        <v>0</v>
      </c>
      <c r="K6709" s="149">
        <f t="shared" si="1043"/>
        <v>1244.7569999999998</v>
      </c>
      <c r="L6709" s="148">
        <v>144.364</v>
      </c>
      <c r="M6709" s="148">
        <v>147.51499999999999</v>
      </c>
      <c r="N6709" s="148">
        <v>111.22199999999999</v>
      </c>
      <c r="O6709" s="148">
        <v>7.1980000000000004</v>
      </c>
      <c r="P6709" s="148">
        <v>0</v>
      </c>
      <c r="Q6709" s="21">
        <f t="shared" si="1044"/>
        <v>404.65229199999999</v>
      </c>
      <c r="R6709" s="21">
        <f t="shared" si="1045"/>
        <v>471.60545499999995</v>
      </c>
      <c r="S6709" s="21">
        <f t="shared" si="1046"/>
        <v>216.994122</v>
      </c>
      <c r="T6709" s="21">
        <f t="shared" si="1047"/>
        <v>22.860848000000001</v>
      </c>
      <c r="U6709" s="22">
        <f t="shared" si="1048"/>
        <v>1116.112717</v>
      </c>
      <c r="V6709" s="39">
        <f t="shared" si="1049"/>
        <v>0.89665108691897299</v>
      </c>
    </row>
    <row r="6710" spans="1:22">
      <c r="A6710">
        <v>6705</v>
      </c>
      <c r="B6710" s="155">
        <f t="shared" si="1050"/>
        <v>41554</v>
      </c>
      <c r="C6710" s="148">
        <f t="shared" si="1041"/>
        <v>2013</v>
      </c>
      <c r="D6710" s="148">
        <f t="shared" si="1042"/>
        <v>10</v>
      </c>
      <c r="E6710" s="152">
        <v>9</v>
      </c>
      <c r="F6710" s="153">
        <v>297.44799999999998</v>
      </c>
      <c r="G6710" s="154">
        <v>466.94499999999999</v>
      </c>
      <c r="H6710" s="154">
        <v>543.827</v>
      </c>
      <c r="I6710" s="154">
        <v>47.625999999999998</v>
      </c>
      <c r="J6710" s="151">
        <v>0</v>
      </c>
      <c r="K6710" s="149">
        <f t="shared" si="1043"/>
        <v>1355.846</v>
      </c>
      <c r="L6710" s="148">
        <v>145.084</v>
      </c>
      <c r="M6710" s="148">
        <v>105.29300000000001</v>
      </c>
      <c r="N6710" s="148">
        <v>199.81200000000001</v>
      </c>
      <c r="O6710" s="148">
        <v>12.734</v>
      </c>
      <c r="P6710" s="148">
        <v>0</v>
      </c>
      <c r="Q6710" s="21">
        <f t="shared" si="1044"/>
        <v>406.67045200000001</v>
      </c>
      <c r="R6710" s="21">
        <f t="shared" si="1045"/>
        <v>336.62172100000004</v>
      </c>
      <c r="S6710" s="21">
        <f t="shared" si="1046"/>
        <v>389.83321200000006</v>
      </c>
      <c r="T6710" s="21">
        <f t="shared" si="1047"/>
        <v>40.443184000000002</v>
      </c>
      <c r="U6710" s="22">
        <f t="shared" si="1048"/>
        <v>1173.568569</v>
      </c>
      <c r="V6710" s="39">
        <f t="shared" si="1049"/>
        <v>0.86556184773196954</v>
      </c>
    </row>
    <row r="6711" spans="1:22">
      <c r="A6711">
        <v>6706</v>
      </c>
      <c r="B6711" s="155">
        <f t="shared" si="1050"/>
        <v>41554</v>
      </c>
      <c r="C6711" s="148">
        <f t="shared" si="1041"/>
        <v>2013</v>
      </c>
      <c r="D6711" s="148">
        <f t="shared" si="1042"/>
        <v>10</v>
      </c>
      <c r="E6711" s="152">
        <v>10</v>
      </c>
      <c r="F6711" s="153">
        <v>295.30599999999998</v>
      </c>
      <c r="G6711" s="154">
        <v>441.42099999999999</v>
      </c>
      <c r="H6711" s="154">
        <v>656.08500000000004</v>
      </c>
      <c r="I6711" s="154">
        <v>49.966999999999999</v>
      </c>
      <c r="J6711" s="151">
        <v>0</v>
      </c>
      <c r="K6711" s="149">
        <f t="shared" si="1043"/>
        <v>1442.779</v>
      </c>
      <c r="L6711" s="148">
        <v>144.25</v>
      </c>
      <c r="M6711" s="148">
        <v>100.746</v>
      </c>
      <c r="N6711" s="148">
        <v>239.76499999999999</v>
      </c>
      <c r="O6711" s="148">
        <v>13.269</v>
      </c>
      <c r="P6711" s="148">
        <v>0</v>
      </c>
      <c r="Q6711" s="21">
        <f t="shared" si="1044"/>
        <v>404.33274999999998</v>
      </c>
      <c r="R6711" s="21">
        <f t="shared" si="1045"/>
        <v>322.08496200000002</v>
      </c>
      <c r="S6711" s="21">
        <f t="shared" si="1046"/>
        <v>467.78151500000001</v>
      </c>
      <c r="T6711" s="21">
        <f t="shared" si="1047"/>
        <v>42.142344000000001</v>
      </c>
      <c r="U6711" s="22">
        <f t="shared" si="1048"/>
        <v>1236.3415710000002</v>
      </c>
      <c r="V6711" s="39">
        <f t="shared" si="1049"/>
        <v>0.85691680499924117</v>
      </c>
    </row>
    <row r="6712" spans="1:22">
      <c r="A6712">
        <v>6707</v>
      </c>
      <c r="B6712" s="155">
        <f t="shared" si="1050"/>
        <v>41554</v>
      </c>
      <c r="C6712" s="148">
        <f t="shared" si="1041"/>
        <v>2013</v>
      </c>
      <c r="D6712" s="148">
        <f t="shared" si="1042"/>
        <v>10</v>
      </c>
      <c r="E6712" s="152">
        <v>11</v>
      </c>
      <c r="F6712" s="153">
        <v>296.68</v>
      </c>
      <c r="G6712" s="154">
        <v>440.58600000000001</v>
      </c>
      <c r="H6712" s="154">
        <v>657.47900000000004</v>
      </c>
      <c r="I6712" s="154">
        <v>58.347999999999999</v>
      </c>
      <c r="J6712" s="151">
        <v>0</v>
      </c>
      <c r="K6712" s="149">
        <f t="shared" si="1043"/>
        <v>1453.0930000000001</v>
      </c>
      <c r="L6712" s="148">
        <v>145.06</v>
      </c>
      <c r="M6712" s="148">
        <v>100.598</v>
      </c>
      <c r="N6712" s="148">
        <v>241.13200000000001</v>
      </c>
      <c r="O6712" s="148">
        <v>15.526999999999999</v>
      </c>
      <c r="P6712" s="148">
        <v>0</v>
      </c>
      <c r="Q6712" s="21">
        <f t="shared" si="1044"/>
        <v>406.60318000000001</v>
      </c>
      <c r="R6712" s="21">
        <f t="shared" si="1045"/>
        <v>321.611806</v>
      </c>
      <c r="S6712" s="21">
        <f t="shared" si="1046"/>
        <v>470.448532</v>
      </c>
      <c r="T6712" s="21">
        <f t="shared" si="1047"/>
        <v>49.313752000000001</v>
      </c>
      <c r="U6712" s="22">
        <f t="shared" si="1048"/>
        <v>1247.9772699999999</v>
      </c>
      <c r="V6712" s="39">
        <f t="shared" si="1049"/>
        <v>0.85884198052017302</v>
      </c>
    </row>
    <row r="6713" spans="1:22">
      <c r="A6713">
        <v>6708</v>
      </c>
      <c r="B6713" s="155">
        <f t="shared" si="1050"/>
        <v>41554</v>
      </c>
      <c r="C6713" s="148">
        <f t="shared" si="1041"/>
        <v>2013</v>
      </c>
      <c r="D6713" s="148">
        <f t="shared" si="1042"/>
        <v>10</v>
      </c>
      <c r="E6713" s="152">
        <v>12</v>
      </c>
      <c r="F6713" s="153">
        <v>247.39699999999999</v>
      </c>
      <c r="G6713" s="154">
        <v>460.13600000000002</v>
      </c>
      <c r="H6713" s="154">
        <v>693.97199999999998</v>
      </c>
      <c r="I6713" s="154">
        <v>63.868000000000002</v>
      </c>
      <c r="J6713" s="151">
        <v>0</v>
      </c>
      <c r="K6713" s="149">
        <f t="shared" si="1043"/>
        <v>1465.373</v>
      </c>
      <c r="L6713" s="148">
        <v>120.994</v>
      </c>
      <c r="M6713" s="148">
        <v>104.083</v>
      </c>
      <c r="N6713" s="148">
        <v>256.68900000000002</v>
      </c>
      <c r="O6713" s="148">
        <v>16.946999999999999</v>
      </c>
      <c r="P6713" s="148">
        <v>0</v>
      </c>
      <c r="Q6713" s="21">
        <f t="shared" si="1044"/>
        <v>339.14618200000001</v>
      </c>
      <c r="R6713" s="21">
        <f t="shared" si="1045"/>
        <v>332.75335100000001</v>
      </c>
      <c r="S6713" s="21">
        <f t="shared" si="1046"/>
        <v>500.80023900000003</v>
      </c>
      <c r="T6713" s="21">
        <f t="shared" si="1047"/>
        <v>53.823672000000002</v>
      </c>
      <c r="U6713" s="22">
        <f t="shared" si="1048"/>
        <v>1226.5234439999999</v>
      </c>
      <c r="V6713" s="39">
        <f t="shared" si="1049"/>
        <v>0.83700426034873021</v>
      </c>
    </row>
    <row r="6714" spans="1:22">
      <c r="A6714">
        <v>6709</v>
      </c>
      <c r="B6714" s="155">
        <f t="shared" si="1050"/>
        <v>41554</v>
      </c>
      <c r="C6714" s="148">
        <f t="shared" si="1041"/>
        <v>2013</v>
      </c>
      <c r="D6714" s="148">
        <f t="shared" si="1042"/>
        <v>10</v>
      </c>
      <c r="E6714" s="152">
        <v>13</v>
      </c>
      <c r="F6714" s="153">
        <v>254.70699999999999</v>
      </c>
      <c r="G6714" s="154">
        <v>467.13600000000002</v>
      </c>
      <c r="H6714" s="154">
        <v>671.779</v>
      </c>
      <c r="I6714" s="154">
        <v>73.876000000000005</v>
      </c>
      <c r="J6714" s="151">
        <v>0</v>
      </c>
      <c r="K6714" s="149">
        <f t="shared" si="1043"/>
        <v>1467.498</v>
      </c>
      <c r="L6714" s="148">
        <v>125.369</v>
      </c>
      <c r="M6714" s="148">
        <v>105.61499999999999</v>
      </c>
      <c r="N6714" s="148">
        <v>250.18199999999999</v>
      </c>
      <c r="O6714" s="148">
        <v>19.372</v>
      </c>
      <c r="P6714" s="148">
        <v>0</v>
      </c>
      <c r="Q6714" s="21">
        <f t="shared" si="1044"/>
        <v>351.40930700000001</v>
      </c>
      <c r="R6714" s="21">
        <f t="shared" si="1045"/>
        <v>337.65115500000002</v>
      </c>
      <c r="S6714" s="21">
        <f t="shared" si="1046"/>
        <v>488.10508199999998</v>
      </c>
      <c r="T6714" s="21">
        <f t="shared" si="1047"/>
        <v>61.525472000000001</v>
      </c>
      <c r="U6714" s="22">
        <f t="shared" si="1048"/>
        <v>1238.691016</v>
      </c>
      <c r="V6714" s="39">
        <f t="shared" si="1049"/>
        <v>0.84408361442400603</v>
      </c>
    </row>
    <row r="6715" spans="1:22">
      <c r="A6715">
        <v>6710</v>
      </c>
      <c r="B6715" s="155">
        <f t="shared" si="1050"/>
        <v>41554</v>
      </c>
      <c r="C6715" s="148">
        <f t="shared" si="1041"/>
        <v>2013</v>
      </c>
      <c r="D6715" s="148">
        <f t="shared" si="1042"/>
        <v>10</v>
      </c>
      <c r="E6715" s="152">
        <v>14</v>
      </c>
      <c r="F6715" s="153">
        <v>257.73399999999998</v>
      </c>
      <c r="G6715" s="154">
        <v>483.959</v>
      </c>
      <c r="H6715" s="154">
        <v>629.31399999999996</v>
      </c>
      <c r="I6715" s="154">
        <v>73.600999999999999</v>
      </c>
      <c r="J6715" s="151">
        <v>0</v>
      </c>
      <c r="K6715" s="149">
        <f t="shared" si="1043"/>
        <v>1444.6080000000002</v>
      </c>
      <c r="L6715" s="148">
        <v>127.861</v>
      </c>
      <c r="M6715" s="148">
        <v>110.514</v>
      </c>
      <c r="N6715" s="148">
        <v>233.59299999999999</v>
      </c>
      <c r="O6715" s="148">
        <v>19.34</v>
      </c>
      <c r="P6715" s="148">
        <v>0</v>
      </c>
      <c r="Q6715" s="21">
        <f t="shared" si="1044"/>
        <v>358.394383</v>
      </c>
      <c r="R6715" s="21">
        <f t="shared" si="1045"/>
        <v>353.31325800000002</v>
      </c>
      <c r="S6715" s="21">
        <f t="shared" si="1046"/>
        <v>455.73994299999998</v>
      </c>
      <c r="T6715" s="21">
        <f t="shared" si="1047"/>
        <v>61.423840000000006</v>
      </c>
      <c r="U6715" s="22">
        <f t="shared" si="1048"/>
        <v>1228.8714239999999</v>
      </c>
      <c r="V6715" s="39">
        <f t="shared" si="1049"/>
        <v>0.85066081871345012</v>
      </c>
    </row>
    <row r="6716" spans="1:22">
      <c r="A6716">
        <v>6711</v>
      </c>
      <c r="B6716" s="155">
        <f t="shared" si="1050"/>
        <v>41554</v>
      </c>
      <c r="C6716" s="148">
        <f t="shared" si="1041"/>
        <v>2013</v>
      </c>
      <c r="D6716" s="148">
        <f t="shared" si="1042"/>
        <v>10</v>
      </c>
      <c r="E6716" s="152">
        <v>15</v>
      </c>
      <c r="F6716" s="153">
        <v>287.99099999999999</v>
      </c>
      <c r="G6716" s="154">
        <v>458.83499999999998</v>
      </c>
      <c r="H6716" s="154">
        <v>633.71600000000001</v>
      </c>
      <c r="I6716" s="154">
        <v>77.691999999999993</v>
      </c>
      <c r="J6716" s="151">
        <v>0</v>
      </c>
      <c r="K6716" s="149">
        <f t="shared" si="1043"/>
        <v>1458.2339999999999</v>
      </c>
      <c r="L6716" s="148">
        <v>140.184</v>
      </c>
      <c r="M6716" s="148">
        <v>107.482</v>
      </c>
      <c r="N6716" s="148">
        <v>232.12700000000001</v>
      </c>
      <c r="O6716" s="148">
        <v>20.542999999999999</v>
      </c>
      <c r="P6716" s="148">
        <v>0</v>
      </c>
      <c r="Q6716" s="21">
        <f t="shared" si="1044"/>
        <v>392.93575199999998</v>
      </c>
      <c r="R6716" s="21">
        <f t="shared" si="1045"/>
        <v>343.61995400000001</v>
      </c>
      <c r="S6716" s="21">
        <f t="shared" si="1046"/>
        <v>452.87977700000005</v>
      </c>
      <c r="T6716" s="21">
        <f t="shared" si="1047"/>
        <v>65.244568000000001</v>
      </c>
      <c r="U6716" s="22">
        <f t="shared" si="1048"/>
        <v>1254.680051</v>
      </c>
      <c r="V6716" s="39">
        <f t="shared" si="1049"/>
        <v>0.86041064122767685</v>
      </c>
    </row>
    <row r="6717" spans="1:22">
      <c r="A6717">
        <v>6712</v>
      </c>
      <c r="B6717" s="155">
        <f t="shared" si="1050"/>
        <v>41554</v>
      </c>
      <c r="C6717" s="148">
        <f t="shared" si="1041"/>
        <v>2013</v>
      </c>
      <c r="D6717" s="148">
        <f t="shared" si="1042"/>
        <v>10</v>
      </c>
      <c r="E6717" s="152">
        <v>16</v>
      </c>
      <c r="F6717" s="153">
        <v>304.89299999999997</v>
      </c>
      <c r="G6717" s="154">
        <v>205.971</v>
      </c>
      <c r="H6717" s="154">
        <v>899.85400000000004</v>
      </c>
      <c r="I6717" s="154">
        <v>77.531999999999996</v>
      </c>
      <c r="J6717" s="151">
        <v>0</v>
      </c>
      <c r="K6717" s="149">
        <f t="shared" si="1043"/>
        <v>1488.25</v>
      </c>
      <c r="L6717" s="148">
        <v>148.27699999999999</v>
      </c>
      <c r="M6717" s="148">
        <v>53.991</v>
      </c>
      <c r="N6717" s="148">
        <v>306.68299999999999</v>
      </c>
      <c r="O6717" s="148">
        <v>20.39</v>
      </c>
      <c r="P6717" s="148">
        <v>0</v>
      </c>
      <c r="Q6717" s="21">
        <f t="shared" si="1044"/>
        <v>415.62043099999994</v>
      </c>
      <c r="R6717" s="21">
        <f t="shared" si="1045"/>
        <v>172.609227</v>
      </c>
      <c r="S6717" s="21">
        <f t="shared" si="1046"/>
        <v>598.33853299999998</v>
      </c>
      <c r="T6717" s="21">
        <f t="shared" si="1047"/>
        <v>64.75864</v>
      </c>
      <c r="U6717" s="22">
        <f t="shared" si="1048"/>
        <v>1251.3268309999999</v>
      </c>
      <c r="V6717" s="39">
        <f t="shared" si="1049"/>
        <v>0.84080418679657309</v>
      </c>
    </row>
    <row r="6718" spans="1:22">
      <c r="A6718">
        <v>6713</v>
      </c>
      <c r="B6718" s="155">
        <f t="shared" si="1050"/>
        <v>41554</v>
      </c>
      <c r="C6718" s="148">
        <f t="shared" si="1041"/>
        <v>2013</v>
      </c>
      <c r="D6718" s="148">
        <f t="shared" si="1042"/>
        <v>10</v>
      </c>
      <c r="E6718" s="152">
        <v>17</v>
      </c>
      <c r="F6718" s="153">
        <v>297.79000000000002</v>
      </c>
      <c r="G6718" s="154">
        <v>146.74700000000001</v>
      </c>
      <c r="H6718" s="154">
        <v>1142.8920000000001</v>
      </c>
      <c r="I6718" s="154">
        <v>77.495999999999995</v>
      </c>
      <c r="J6718" s="151">
        <v>0</v>
      </c>
      <c r="K6718" s="149">
        <f t="shared" si="1043"/>
        <v>1664.9250000000002</v>
      </c>
      <c r="L6718" s="148">
        <v>144.67699999999999</v>
      </c>
      <c r="M6718" s="148">
        <v>40.409999999999997</v>
      </c>
      <c r="N6718" s="148">
        <v>385.84899999999999</v>
      </c>
      <c r="O6718" s="148">
        <v>20.353000000000002</v>
      </c>
      <c r="P6718" s="148">
        <v>0</v>
      </c>
      <c r="Q6718" s="21">
        <f t="shared" si="1044"/>
        <v>405.52963099999999</v>
      </c>
      <c r="R6718" s="21">
        <f t="shared" si="1045"/>
        <v>129.19076999999999</v>
      </c>
      <c r="S6718" s="21">
        <f t="shared" si="1046"/>
        <v>752.79139899999996</v>
      </c>
      <c r="T6718" s="21">
        <f t="shared" si="1047"/>
        <v>64.641128000000009</v>
      </c>
      <c r="U6718" s="22">
        <f t="shared" si="1048"/>
        <v>1352.152928</v>
      </c>
      <c r="V6718" s="39">
        <f t="shared" si="1049"/>
        <v>0.81214044356352377</v>
      </c>
    </row>
    <row r="6719" spans="1:22">
      <c r="A6719">
        <v>6714</v>
      </c>
      <c r="B6719" s="155">
        <f t="shared" si="1050"/>
        <v>41554</v>
      </c>
      <c r="C6719" s="148">
        <f t="shared" si="1041"/>
        <v>2013</v>
      </c>
      <c r="D6719" s="148">
        <f t="shared" si="1042"/>
        <v>10</v>
      </c>
      <c r="E6719" s="152">
        <v>18</v>
      </c>
      <c r="F6719" s="153">
        <v>298.78500000000003</v>
      </c>
      <c r="G6719" s="154">
        <v>110.705</v>
      </c>
      <c r="H6719" s="154">
        <v>1055.0219999999999</v>
      </c>
      <c r="I6719" s="154">
        <v>70.783000000000001</v>
      </c>
      <c r="J6719" s="151">
        <v>0</v>
      </c>
      <c r="K6719" s="149">
        <f t="shared" si="1043"/>
        <v>1535.2949999999998</v>
      </c>
      <c r="L6719" s="148">
        <v>145.11500000000001</v>
      </c>
      <c r="M6719" s="148">
        <v>30.734999999999999</v>
      </c>
      <c r="N6719" s="148">
        <v>387.76400000000001</v>
      </c>
      <c r="O6719" s="148">
        <v>18.582000000000001</v>
      </c>
      <c r="P6719" s="148">
        <v>0</v>
      </c>
      <c r="Q6719" s="21">
        <f t="shared" si="1044"/>
        <v>406.75734500000004</v>
      </c>
      <c r="R6719" s="21">
        <f t="shared" si="1045"/>
        <v>98.259794999999997</v>
      </c>
      <c r="S6719" s="21">
        <f t="shared" si="1046"/>
        <v>756.5275640000001</v>
      </c>
      <c r="T6719" s="21">
        <f t="shared" si="1047"/>
        <v>59.016432000000002</v>
      </c>
      <c r="U6719" s="22">
        <f t="shared" si="1048"/>
        <v>1320.561136</v>
      </c>
      <c r="V6719" s="39">
        <f t="shared" si="1049"/>
        <v>0.86013511149323107</v>
      </c>
    </row>
    <row r="6720" spans="1:22">
      <c r="A6720">
        <v>6715</v>
      </c>
      <c r="B6720" s="155">
        <f t="shared" si="1050"/>
        <v>41554</v>
      </c>
      <c r="C6720" s="148">
        <f t="shared" si="1041"/>
        <v>2013</v>
      </c>
      <c r="D6720" s="148">
        <f t="shared" si="1042"/>
        <v>10</v>
      </c>
      <c r="E6720" s="152">
        <v>19</v>
      </c>
      <c r="F6720" s="153">
        <v>300.97899999999998</v>
      </c>
      <c r="G6720" s="154">
        <v>121.86</v>
      </c>
      <c r="H6720" s="154">
        <v>1183.8399999999999</v>
      </c>
      <c r="I6720" s="154">
        <v>68.346000000000004</v>
      </c>
      <c r="J6720" s="151">
        <v>0</v>
      </c>
      <c r="K6720" s="149">
        <f t="shared" si="1043"/>
        <v>1675.0249999999999</v>
      </c>
      <c r="L6720" s="148">
        <v>146.75800000000001</v>
      </c>
      <c r="M6720" s="148">
        <v>33.746000000000002</v>
      </c>
      <c r="N6720" s="148">
        <v>409.96300000000002</v>
      </c>
      <c r="O6720" s="148">
        <v>17.937999999999999</v>
      </c>
      <c r="P6720" s="148">
        <v>0</v>
      </c>
      <c r="Q6720" s="21">
        <f t="shared" si="1044"/>
        <v>411.36267400000003</v>
      </c>
      <c r="R6720" s="21">
        <f t="shared" si="1045"/>
        <v>107.88596200000001</v>
      </c>
      <c r="S6720" s="21">
        <f t="shared" si="1046"/>
        <v>799.8378130000001</v>
      </c>
      <c r="T6720" s="21">
        <f t="shared" si="1047"/>
        <v>56.971088000000002</v>
      </c>
      <c r="U6720" s="22">
        <f t="shared" si="1048"/>
        <v>1376.0575370000001</v>
      </c>
      <c r="V6720" s="39">
        <f t="shared" si="1049"/>
        <v>0.82151462634886063</v>
      </c>
    </row>
    <row r="6721" spans="1:22">
      <c r="A6721">
        <v>6716</v>
      </c>
      <c r="B6721" s="155">
        <f t="shared" si="1050"/>
        <v>41554</v>
      </c>
      <c r="C6721" s="148">
        <f t="shared" si="1041"/>
        <v>2013</v>
      </c>
      <c r="D6721" s="148">
        <f t="shared" si="1042"/>
        <v>10</v>
      </c>
      <c r="E6721" s="152">
        <v>20</v>
      </c>
      <c r="F6721" s="153">
        <v>298.79899999999998</v>
      </c>
      <c r="G6721" s="154">
        <v>94.882999999999996</v>
      </c>
      <c r="H6721" s="154">
        <v>1142.9480000000001</v>
      </c>
      <c r="I6721" s="154">
        <v>97.097999999999999</v>
      </c>
      <c r="J6721" s="151">
        <v>0</v>
      </c>
      <c r="K6721" s="149">
        <f t="shared" si="1043"/>
        <v>1633.7280000000001</v>
      </c>
      <c r="L6721" s="148">
        <v>145.482</v>
      </c>
      <c r="M6721" s="148">
        <v>26.599</v>
      </c>
      <c r="N6721" s="148">
        <v>405.8</v>
      </c>
      <c r="O6721" s="148">
        <v>26.206</v>
      </c>
      <c r="P6721" s="148">
        <v>0</v>
      </c>
      <c r="Q6721" s="21">
        <f t="shared" si="1044"/>
        <v>407.786046</v>
      </c>
      <c r="R6721" s="21">
        <f t="shared" si="1045"/>
        <v>85.037002999999999</v>
      </c>
      <c r="S6721" s="21">
        <f t="shared" si="1046"/>
        <v>791.71580000000006</v>
      </c>
      <c r="T6721" s="21">
        <f t="shared" si="1047"/>
        <v>83.230255999999997</v>
      </c>
      <c r="U6721" s="22">
        <f t="shared" si="1048"/>
        <v>1367.7691050000001</v>
      </c>
      <c r="V6721" s="39">
        <f t="shared" si="1049"/>
        <v>0.83720735948701375</v>
      </c>
    </row>
    <row r="6722" spans="1:22">
      <c r="A6722">
        <v>6717</v>
      </c>
      <c r="B6722" s="155">
        <f t="shared" si="1050"/>
        <v>41554</v>
      </c>
      <c r="C6722" s="148">
        <f t="shared" si="1041"/>
        <v>2013</v>
      </c>
      <c r="D6722" s="148">
        <f t="shared" si="1042"/>
        <v>10</v>
      </c>
      <c r="E6722" s="152">
        <v>21</v>
      </c>
      <c r="F6722" s="153">
        <v>293.05399999999997</v>
      </c>
      <c r="G6722" s="154">
        <v>12.196</v>
      </c>
      <c r="H6722" s="154">
        <v>1260.5930000000001</v>
      </c>
      <c r="I6722" s="154">
        <v>137.649</v>
      </c>
      <c r="J6722" s="151">
        <v>0</v>
      </c>
      <c r="K6722" s="149">
        <f t="shared" si="1043"/>
        <v>1703.4920000000002</v>
      </c>
      <c r="L6722" s="148">
        <v>142.55199999999999</v>
      </c>
      <c r="M6722" s="148">
        <v>3.73</v>
      </c>
      <c r="N6722" s="148">
        <v>430.00599999999997</v>
      </c>
      <c r="O6722" s="148">
        <v>36.177</v>
      </c>
      <c r="P6722" s="148">
        <v>0</v>
      </c>
      <c r="Q6722" s="21">
        <f t="shared" si="1044"/>
        <v>399.57325599999996</v>
      </c>
      <c r="R6722" s="21">
        <f t="shared" si="1045"/>
        <v>11.924810000000001</v>
      </c>
      <c r="S6722" s="21">
        <f t="shared" si="1046"/>
        <v>838.94170599999995</v>
      </c>
      <c r="T6722" s="21">
        <f t="shared" si="1047"/>
        <v>114.89815200000001</v>
      </c>
      <c r="U6722" s="22">
        <f t="shared" si="1048"/>
        <v>1365.3379239999999</v>
      </c>
      <c r="V6722" s="39">
        <f t="shared" si="1049"/>
        <v>0.80149359316040214</v>
      </c>
    </row>
    <row r="6723" spans="1:22">
      <c r="A6723">
        <v>6718</v>
      </c>
      <c r="B6723" s="155">
        <f t="shared" si="1050"/>
        <v>41554</v>
      </c>
      <c r="C6723" s="148">
        <f t="shared" si="1041"/>
        <v>2013</v>
      </c>
      <c r="D6723" s="148">
        <f t="shared" si="1042"/>
        <v>10</v>
      </c>
      <c r="E6723" s="152">
        <v>22</v>
      </c>
      <c r="F6723" s="153">
        <v>294.154</v>
      </c>
      <c r="G6723" s="154">
        <v>12.205</v>
      </c>
      <c r="H6723" s="154">
        <v>1431.7470000000001</v>
      </c>
      <c r="I6723" s="154">
        <v>139.98099999999999</v>
      </c>
      <c r="J6723" s="151">
        <v>0</v>
      </c>
      <c r="K6723" s="149">
        <f t="shared" si="1043"/>
        <v>1878.087</v>
      </c>
      <c r="L6723" s="148">
        <v>145.14500000000001</v>
      </c>
      <c r="M6723" s="148">
        <v>3.73</v>
      </c>
      <c r="N6723" s="148">
        <v>485.89400000000001</v>
      </c>
      <c r="O6723" s="148">
        <v>36.380000000000003</v>
      </c>
      <c r="P6723" s="148">
        <v>0</v>
      </c>
      <c r="Q6723" s="21">
        <f t="shared" si="1044"/>
        <v>406.84143500000005</v>
      </c>
      <c r="R6723" s="21">
        <f t="shared" si="1045"/>
        <v>11.924810000000001</v>
      </c>
      <c r="S6723" s="21">
        <f t="shared" si="1046"/>
        <v>947.97919400000001</v>
      </c>
      <c r="T6723" s="21">
        <f t="shared" si="1047"/>
        <v>115.54288000000001</v>
      </c>
      <c r="U6723" s="22">
        <f t="shared" si="1048"/>
        <v>1482.288319</v>
      </c>
      <c r="V6723" s="39">
        <f t="shared" si="1049"/>
        <v>0.78925434178501852</v>
      </c>
    </row>
    <row r="6724" spans="1:22">
      <c r="A6724">
        <v>6719</v>
      </c>
      <c r="B6724" s="155">
        <f t="shared" si="1050"/>
        <v>41554</v>
      </c>
      <c r="C6724" s="148">
        <f t="shared" si="1041"/>
        <v>2013</v>
      </c>
      <c r="D6724" s="148">
        <f t="shared" si="1042"/>
        <v>10</v>
      </c>
      <c r="E6724" s="152">
        <v>23</v>
      </c>
      <c r="F6724" s="153">
        <v>297.03899999999999</v>
      </c>
      <c r="G6724" s="154">
        <v>12.177</v>
      </c>
      <c r="H6724" s="154">
        <v>1414.712</v>
      </c>
      <c r="I6724" s="154">
        <v>99.763999999999996</v>
      </c>
      <c r="J6724" s="151">
        <v>0</v>
      </c>
      <c r="K6724" s="149">
        <f t="shared" si="1043"/>
        <v>1823.6919999999998</v>
      </c>
      <c r="L6724" s="148">
        <v>144.166</v>
      </c>
      <c r="M6724" s="148">
        <v>3.7290000000000001</v>
      </c>
      <c r="N6724" s="148">
        <v>479.59199999999998</v>
      </c>
      <c r="O6724" s="148">
        <v>25.771000000000001</v>
      </c>
      <c r="P6724" s="148">
        <v>0</v>
      </c>
      <c r="Q6724" s="21">
        <f t="shared" si="1044"/>
        <v>404.09729799999997</v>
      </c>
      <c r="R6724" s="21">
        <f t="shared" si="1045"/>
        <v>11.921613000000001</v>
      </c>
      <c r="S6724" s="21">
        <f t="shared" si="1046"/>
        <v>935.68399199999999</v>
      </c>
      <c r="T6724" s="21">
        <f t="shared" si="1047"/>
        <v>81.848696000000004</v>
      </c>
      <c r="U6724" s="22">
        <f t="shared" si="1048"/>
        <v>1433.5515989999999</v>
      </c>
      <c r="V6724" s="39">
        <f t="shared" si="1049"/>
        <v>0.78607111233695171</v>
      </c>
    </row>
    <row r="6725" spans="1:22">
      <c r="A6725">
        <v>6720</v>
      </c>
      <c r="B6725" s="155">
        <f t="shared" si="1050"/>
        <v>41554</v>
      </c>
      <c r="C6725" s="148">
        <f t="shared" si="1041"/>
        <v>2013</v>
      </c>
      <c r="D6725" s="148">
        <f t="shared" si="1042"/>
        <v>10</v>
      </c>
      <c r="E6725" s="152">
        <v>24</v>
      </c>
      <c r="F6725" s="153">
        <v>296.52</v>
      </c>
      <c r="G6725" s="154">
        <v>12.189</v>
      </c>
      <c r="H6725" s="154">
        <v>1110.4459999999999</v>
      </c>
      <c r="I6725" s="154">
        <v>77.856999999999999</v>
      </c>
      <c r="J6725" s="151">
        <v>0</v>
      </c>
      <c r="K6725" s="149">
        <f t="shared" si="1043"/>
        <v>1497.0119999999999</v>
      </c>
      <c r="L6725" s="148">
        <v>144.292</v>
      </c>
      <c r="M6725" s="148">
        <v>3.7290000000000001</v>
      </c>
      <c r="N6725" s="148">
        <v>392.113</v>
      </c>
      <c r="O6725" s="148">
        <v>20.478000000000002</v>
      </c>
      <c r="P6725" s="148">
        <v>0</v>
      </c>
      <c r="Q6725" s="21">
        <f t="shared" si="1044"/>
        <v>404.45047599999998</v>
      </c>
      <c r="R6725" s="21">
        <f t="shared" si="1045"/>
        <v>11.921613000000001</v>
      </c>
      <c r="S6725" s="21">
        <f t="shared" si="1046"/>
        <v>765.01246300000003</v>
      </c>
      <c r="T6725" s="21">
        <f t="shared" si="1047"/>
        <v>65.038128000000015</v>
      </c>
      <c r="U6725" s="22">
        <f t="shared" si="1048"/>
        <v>1246.4226799999999</v>
      </c>
      <c r="V6725" s="39">
        <f t="shared" si="1049"/>
        <v>0.83260700649026187</v>
      </c>
    </row>
    <row r="6726" spans="1:22">
      <c r="A6726">
        <v>6721</v>
      </c>
      <c r="B6726" s="155">
        <f t="shared" si="1050"/>
        <v>41555</v>
      </c>
      <c r="C6726" s="148">
        <f t="shared" si="1041"/>
        <v>2013</v>
      </c>
      <c r="D6726" s="148">
        <f t="shared" si="1042"/>
        <v>10</v>
      </c>
      <c r="E6726" s="152">
        <v>1</v>
      </c>
      <c r="F6726" s="153">
        <v>294.79500000000002</v>
      </c>
      <c r="G6726" s="154">
        <v>3.8069999999999999</v>
      </c>
      <c r="H6726" s="154">
        <v>1021.037</v>
      </c>
      <c r="I6726" s="154">
        <v>38.954999999999998</v>
      </c>
      <c r="J6726" s="151">
        <v>0</v>
      </c>
      <c r="K6726" s="149">
        <f t="shared" si="1043"/>
        <v>1358.5940000000001</v>
      </c>
      <c r="L6726" s="148">
        <v>144.137</v>
      </c>
      <c r="M6726" s="148">
        <v>1.0449999999999999</v>
      </c>
      <c r="N6726" s="148">
        <v>346.839</v>
      </c>
      <c r="O6726" s="148">
        <v>10.637</v>
      </c>
      <c r="P6726" s="148">
        <v>0</v>
      </c>
      <c r="Q6726" s="21">
        <f t="shared" si="1044"/>
        <v>404.01601099999999</v>
      </c>
      <c r="R6726" s="21">
        <f t="shared" si="1045"/>
        <v>3.340865</v>
      </c>
      <c r="S6726" s="21">
        <f t="shared" si="1046"/>
        <v>676.68288900000005</v>
      </c>
      <c r="T6726" s="21">
        <f t="shared" si="1047"/>
        <v>33.783112000000003</v>
      </c>
      <c r="U6726" s="22">
        <f t="shared" si="1048"/>
        <v>1117.8228770000001</v>
      </c>
      <c r="V6726" s="39">
        <f t="shared" si="1049"/>
        <v>0.82277919452021719</v>
      </c>
    </row>
    <row r="6727" spans="1:22">
      <c r="A6727">
        <v>6722</v>
      </c>
      <c r="B6727" s="155">
        <f t="shared" si="1050"/>
        <v>41555</v>
      </c>
      <c r="C6727" s="148">
        <f t="shared" ref="C6727:C6790" si="1051">YEAR(B6727)</f>
        <v>2013</v>
      </c>
      <c r="D6727" s="148">
        <f t="shared" ref="D6727:D6790" si="1052">MONTH(B6727)</f>
        <v>10</v>
      </c>
      <c r="E6727" s="152">
        <v>2</v>
      </c>
      <c r="F6727" s="153">
        <v>293.01400000000001</v>
      </c>
      <c r="G6727" s="154">
        <v>3.8069999999999999</v>
      </c>
      <c r="H6727" s="154">
        <v>1005.19</v>
      </c>
      <c r="I6727" s="154">
        <v>6.5049999999999999</v>
      </c>
      <c r="J6727" s="151">
        <v>0</v>
      </c>
      <c r="K6727" s="149">
        <f t="shared" ref="K6727:K6790" si="1053">SUM(F6727:J6727)</f>
        <v>1308.5160000000001</v>
      </c>
      <c r="L6727" s="148">
        <v>143.18600000000001</v>
      </c>
      <c r="M6727" s="148">
        <v>1.0449999999999999</v>
      </c>
      <c r="N6727" s="148">
        <v>346.89499999999998</v>
      </c>
      <c r="O6727" s="148">
        <v>2.2549999999999999</v>
      </c>
      <c r="P6727" s="148">
        <v>0</v>
      </c>
      <c r="Q6727" s="21">
        <f t="shared" ref="Q6727:Q6790" si="1054">+$Q$2*L6727</f>
        <v>401.35035800000003</v>
      </c>
      <c r="R6727" s="21">
        <f t="shared" ref="R6727:R6790" si="1055">+$R$2*M6727</f>
        <v>3.340865</v>
      </c>
      <c r="S6727" s="21">
        <f t="shared" ref="S6727:S6790" si="1056">+$S$2*N6727</f>
        <v>676.792145</v>
      </c>
      <c r="T6727" s="21">
        <f t="shared" ref="T6727:T6790" si="1057">+$T$2*O6727</f>
        <v>7.16188</v>
      </c>
      <c r="U6727" s="22">
        <f t="shared" ref="U6727:U6790" si="1058">SUM(Q6727:T6727)</f>
        <v>1088.6452480000003</v>
      </c>
      <c r="V6727" s="39">
        <f t="shared" ref="V6727:V6790" si="1059">+U6727/K6727</f>
        <v>0.83196938210919869</v>
      </c>
    </row>
    <row r="6728" spans="1:22">
      <c r="A6728">
        <v>6723</v>
      </c>
      <c r="B6728" s="155">
        <f t="shared" si="1050"/>
        <v>41555</v>
      </c>
      <c r="C6728" s="148">
        <f t="shared" si="1051"/>
        <v>2013</v>
      </c>
      <c r="D6728" s="148">
        <f t="shared" si="1052"/>
        <v>10</v>
      </c>
      <c r="E6728" s="152">
        <v>3</v>
      </c>
      <c r="F6728" s="153">
        <v>293.59199999999998</v>
      </c>
      <c r="G6728" s="154">
        <v>3.762</v>
      </c>
      <c r="H6728" s="154">
        <v>892.59299999999996</v>
      </c>
      <c r="I6728" s="154">
        <v>2.8879999999999999</v>
      </c>
      <c r="J6728" s="151">
        <v>0</v>
      </c>
      <c r="K6728" s="149">
        <f t="shared" si="1053"/>
        <v>1192.8349999999998</v>
      </c>
      <c r="L6728" s="148">
        <v>144.93700000000001</v>
      </c>
      <c r="M6728" s="148">
        <v>1.026</v>
      </c>
      <c r="N6728" s="148">
        <v>313.96499999999997</v>
      </c>
      <c r="O6728" s="148">
        <v>0.84099999999999997</v>
      </c>
      <c r="P6728" s="148">
        <v>0</v>
      </c>
      <c r="Q6728" s="21">
        <f t="shared" si="1054"/>
        <v>406.25841100000002</v>
      </c>
      <c r="R6728" s="21">
        <f t="shared" si="1055"/>
        <v>3.280122</v>
      </c>
      <c r="S6728" s="21">
        <f t="shared" si="1056"/>
        <v>612.54571499999997</v>
      </c>
      <c r="T6728" s="21">
        <f t="shared" si="1057"/>
        <v>2.6710159999999998</v>
      </c>
      <c r="U6728" s="22">
        <f t="shared" si="1058"/>
        <v>1024.7552639999999</v>
      </c>
      <c r="V6728" s="39">
        <f t="shared" si="1059"/>
        <v>0.85909221644234124</v>
      </c>
    </row>
    <row r="6729" spans="1:22">
      <c r="A6729">
        <v>6724</v>
      </c>
      <c r="B6729" s="155">
        <f t="shared" si="1050"/>
        <v>41555</v>
      </c>
      <c r="C6729" s="148">
        <f t="shared" si="1051"/>
        <v>2013</v>
      </c>
      <c r="D6729" s="148">
        <f t="shared" si="1052"/>
        <v>10</v>
      </c>
      <c r="E6729" s="152">
        <v>4</v>
      </c>
      <c r="F6729" s="153">
        <v>293.97899999999998</v>
      </c>
      <c r="G6729" s="154">
        <v>3.6720000000000002</v>
      </c>
      <c r="H6729" s="154">
        <v>873.14700000000005</v>
      </c>
      <c r="I6729" s="154">
        <v>2.8730000000000002</v>
      </c>
      <c r="J6729" s="151">
        <v>0</v>
      </c>
      <c r="K6729" s="149">
        <f t="shared" si="1053"/>
        <v>1173.671</v>
      </c>
      <c r="L6729" s="148">
        <v>143.62299999999999</v>
      </c>
      <c r="M6729" s="148">
        <v>1.0129999999999999</v>
      </c>
      <c r="N6729" s="148">
        <v>308.673</v>
      </c>
      <c r="O6729" s="148">
        <v>0.84099999999999997</v>
      </c>
      <c r="P6729" s="148">
        <v>0</v>
      </c>
      <c r="Q6729" s="21">
        <f t="shared" si="1054"/>
        <v>402.57526899999999</v>
      </c>
      <c r="R6729" s="21">
        <f t="shared" si="1055"/>
        <v>3.2385609999999998</v>
      </c>
      <c r="S6729" s="21">
        <f t="shared" si="1056"/>
        <v>602.22102300000006</v>
      </c>
      <c r="T6729" s="21">
        <f t="shared" si="1057"/>
        <v>2.6710159999999998</v>
      </c>
      <c r="U6729" s="22">
        <f t="shared" si="1058"/>
        <v>1010.7058690000001</v>
      </c>
      <c r="V6729" s="39">
        <f t="shared" si="1059"/>
        <v>0.86114922239707725</v>
      </c>
    </row>
    <row r="6730" spans="1:22">
      <c r="A6730">
        <v>6725</v>
      </c>
      <c r="B6730" s="155">
        <f t="shared" si="1050"/>
        <v>41555</v>
      </c>
      <c r="C6730" s="148">
        <f t="shared" si="1051"/>
        <v>2013</v>
      </c>
      <c r="D6730" s="148">
        <f t="shared" si="1052"/>
        <v>10</v>
      </c>
      <c r="E6730" s="152">
        <v>5</v>
      </c>
      <c r="F6730" s="153">
        <v>294.75599999999997</v>
      </c>
      <c r="G6730" s="154">
        <v>3.6629999999999998</v>
      </c>
      <c r="H6730" s="154">
        <v>871.524</v>
      </c>
      <c r="I6730" s="154">
        <v>2.85</v>
      </c>
      <c r="J6730" s="151">
        <v>0</v>
      </c>
      <c r="K6730" s="149">
        <f t="shared" si="1053"/>
        <v>1172.7929999999999</v>
      </c>
      <c r="L6730" s="148">
        <v>145.78299999999999</v>
      </c>
      <c r="M6730" s="148">
        <v>1.0109999999999999</v>
      </c>
      <c r="N6730" s="148">
        <v>313.59800000000001</v>
      </c>
      <c r="O6730" s="148">
        <v>0.84299999999999997</v>
      </c>
      <c r="P6730" s="148">
        <v>0</v>
      </c>
      <c r="Q6730" s="21">
        <f t="shared" si="1054"/>
        <v>408.62974899999995</v>
      </c>
      <c r="R6730" s="21">
        <f t="shared" si="1055"/>
        <v>3.2321669999999996</v>
      </c>
      <c r="S6730" s="21">
        <f t="shared" si="1056"/>
        <v>611.82969800000001</v>
      </c>
      <c r="T6730" s="21">
        <f t="shared" si="1057"/>
        <v>2.677368</v>
      </c>
      <c r="U6730" s="22">
        <f t="shared" si="1058"/>
        <v>1026.368982</v>
      </c>
      <c r="V6730" s="39">
        <f t="shared" si="1059"/>
        <v>0.8751493076783371</v>
      </c>
    </row>
    <row r="6731" spans="1:22">
      <c r="A6731">
        <v>6726</v>
      </c>
      <c r="B6731" s="155">
        <f t="shared" si="1050"/>
        <v>41555</v>
      </c>
      <c r="C6731" s="148">
        <f t="shared" si="1051"/>
        <v>2013</v>
      </c>
      <c r="D6731" s="148">
        <f t="shared" si="1052"/>
        <v>10</v>
      </c>
      <c r="E6731" s="152">
        <v>6</v>
      </c>
      <c r="F6731" s="153">
        <v>293.77300000000002</v>
      </c>
      <c r="G6731" s="154">
        <v>3.665</v>
      </c>
      <c r="H6731" s="154">
        <v>894.49699999999996</v>
      </c>
      <c r="I6731" s="154">
        <v>9.6969999999999992</v>
      </c>
      <c r="J6731" s="151">
        <v>0</v>
      </c>
      <c r="K6731" s="149">
        <f t="shared" si="1053"/>
        <v>1201.6319999999998</v>
      </c>
      <c r="L6731" s="148">
        <v>143.08000000000001</v>
      </c>
      <c r="M6731" s="148">
        <v>1.0109999999999999</v>
      </c>
      <c r="N6731" s="148">
        <v>323.60500000000002</v>
      </c>
      <c r="O6731" s="148">
        <v>2.6320000000000001</v>
      </c>
      <c r="P6731" s="148">
        <v>0</v>
      </c>
      <c r="Q6731" s="21">
        <f t="shared" si="1054"/>
        <v>401.05324000000002</v>
      </c>
      <c r="R6731" s="21">
        <f t="shared" si="1055"/>
        <v>3.2321669999999996</v>
      </c>
      <c r="S6731" s="21">
        <f t="shared" si="1056"/>
        <v>631.35335500000008</v>
      </c>
      <c r="T6731" s="21">
        <f t="shared" si="1057"/>
        <v>8.3592320000000004</v>
      </c>
      <c r="U6731" s="22">
        <f t="shared" si="1058"/>
        <v>1043.9979940000001</v>
      </c>
      <c r="V6731" s="39">
        <f t="shared" si="1059"/>
        <v>0.86881673757023803</v>
      </c>
    </row>
    <row r="6732" spans="1:22">
      <c r="A6732">
        <v>6727</v>
      </c>
      <c r="B6732" s="155">
        <f t="shared" si="1050"/>
        <v>41555</v>
      </c>
      <c r="C6732" s="148">
        <f t="shared" si="1051"/>
        <v>2013</v>
      </c>
      <c r="D6732" s="148">
        <f t="shared" si="1052"/>
        <v>10</v>
      </c>
      <c r="E6732" s="152">
        <v>7</v>
      </c>
      <c r="F6732" s="153">
        <v>295.11500000000001</v>
      </c>
      <c r="G6732" s="154">
        <v>3.6589999999999998</v>
      </c>
      <c r="H6732" s="154">
        <v>964.59799999999996</v>
      </c>
      <c r="I6732" s="154">
        <v>26.492999999999999</v>
      </c>
      <c r="J6732" s="151">
        <v>0</v>
      </c>
      <c r="K6732" s="149">
        <f t="shared" si="1053"/>
        <v>1289.8649999999998</v>
      </c>
      <c r="L6732" s="148">
        <v>141.876</v>
      </c>
      <c r="M6732" s="148">
        <v>1.012</v>
      </c>
      <c r="N6732" s="148">
        <v>337.2</v>
      </c>
      <c r="O6732" s="148">
        <v>6.5110000000000001</v>
      </c>
      <c r="P6732" s="148">
        <v>0</v>
      </c>
      <c r="Q6732" s="21">
        <f t="shared" si="1054"/>
        <v>397.678428</v>
      </c>
      <c r="R6732" s="21">
        <f t="shared" si="1055"/>
        <v>3.2353640000000001</v>
      </c>
      <c r="S6732" s="21">
        <f t="shared" si="1056"/>
        <v>657.87720000000002</v>
      </c>
      <c r="T6732" s="21">
        <f t="shared" si="1057"/>
        <v>20.678936</v>
      </c>
      <c r="U6732" s="22">
        <f t="shared" si="1058"/>
        <v>1079.469928</v>
      </c>
      <c r="V6732" s="39">
        <f t="shared" si="1059"/>
        <v>0.83688597488884509</v>
      </c>
    </row>
    <row r="6733" spans="1:22">
      <c r="A6733">
        <v>6728</v>
      </c>
      <c r="B6733" s="155">
        <f t="shared" si="1050"/>
        <v>41555</v>
      </c>
      <c r="C6733" s="148">
        <f t="shared" si="1051"/>
        <v>2013</v>
      </c>
      <c r="D6733" s="148">
        <f t="shared" si="1052"/>
        <v>10</v>
      </c>
      <c r="E6733" s="152">
        <v>8</v>
      </c>
      <c r="F6733" s="153">
        <v>298.52999999999997</v>
      </c>
      <c r="G6733" s="154">
        <v>3.6589999999999998</v>
      </c>
      <c r="H6733" s="154">
        <v>1010.819</v>
      </c>
      <c r="I6733" s="154">
        <v>45.253</v>
      </c>
      <c r="J6733" s="151">
        <v>0</v>
      </c>
      <c r="K6733" s="149">
        <f t="shared" si="1053"/>
        <v>1358.2609999999997</v>
      </c>
      <c r="L6733" s="148">
        <v>145.417</v>
      </c>
      <c r="M6733" s="148">
        <v>1.012</v>
      </c>
      <c r="N6733" s="148">
        <v>378.09199999999998</v>
      </c>
      <c r="O6733" s="148">
        <v>12.246</v>
      </c>
      <c r="P6733" s="148">
        <v>0</v>
      </c>
      <c r="Q6733" s="21">
        <f t="shared" si="1054"/>
        <v>407.60385100000002</v>
      </c>
      <c r="R6733" s="21">
        <f t="shared" si="1055"/>
        <v>3.2353640000000001</v>
      </c>
      <c r="S6733" s="21">
        <f t="shared" si="1056"/>
        <v>737.65749200000005</v>
      </c>
      <c r="T6733" s="21">
        <f t="shared" si="1057"/>
        <v>38.893296000000007</v>
      </c>
      <c r="U6733" s="22">
        <f t="shared" si="1058"/>
        <v>1187.390003</v>
      </c>
      <c r="V6733" s="39">
        <f t="shared" si="1059"/>
        <v>0.87419870186952298</v>
      </c>
    </row>
    <row r="6734" spans="1:22">
      <c r="A6734">
        <v>6729</v>
      </c>
      <c r="B6734" s="155">
        <f t="shared" si="1050"/>
        <v>41555</v>
      </c>
      <c r="C6734" s="148">
        <f t="shared" si="1051"/>
        <v>2013</v>
      </c>
      <c r="D6734" s="148">
        <f t="shared" si="1052"/>
        <v>10</v>
      </c>
      <c r="E6734" s="152">
        <v>9</v>
      </c>
      <c r="F6734" s="153">
        <v>300.50599999999997</v>
      </c>
      <c r="G6734" s="154">
        <v>3.6629999999999998</v>
      </c>
      <c r="H6734" s="154">
        <v>1051.7560000000001</v>
      </c>
      <c r="I6734" s="154">
        <v>75.296000000000006</v>
      </c>
      <c r="J6734" s="151">
        <v>0</v>
      </c>
      <c r="K6734" s="149">
        <f t="shared" si="1053"/>
        <v>1431.2210000000002</v>
      </c>
      <c r="L6734" s="148">
        <v>145.80699999999999</v>
      </c>
      <c r="M6734" s="148">
        <v>1.0129999999999999</v>
      </c>
      <c r="N6734" s="148">
        <v>385.22899999999998</v>
      </c>
      <c r="O6734" s="148">
        <v>20.058</v>
      </c>
      <c r="P6734" s="148">
        <v>0</v>
      </c>
      <c r="Q6734" s="21">
        <f t="shared" si="1054"/>
        <v>408.69702099999995</v>
      </c>
      <c r="R6734" s="21">
        <f t="shared" si="1055"/>
        <v>3.2385609999999998</v>
      </c>
      <c r="S6734" s="21">
        <f t="shared" si="1056"/>
        <v>751.58177899999998</v>
      </c>
      <c r="T6734" s="21">
        <f t="shared" si="1057"/>
        <v>63.704208000000001</v>
      </c>
      <c r="U6734" s="22">
        <f t="shared" si="1058"/>
        <v>1227.221569</v>
      </c>
      <c r="V6734" s="39">
        <f t="shared" si="1059"/>
        <v>0.85746475841257208</v>
      </c>
    </row>
    <row r="6735" spans="1:22">
      <c r="A6735">
        <v>6730</v>
      </c>
      <c r="B6735" s="155">
        <f t="shared" si="1050"/>
        <v>41555</v>
      </c>
      <c r="C6735" s="148">
        <f t="shared" si="1051"/>
        <v>2013</v>
      </c>
      <c r="D6735" s="148">
        <f t="shared" si="1052"/>
        <v>10</v>
      </c>
      <c r="E6735" s="152">
        <v>10</v>
      </c>
      <c r="F6735" s="153">
        <v>303.91300000000001</v>
      </c>
      <c r="G6735" s="154">
        <v>3.6629999999999998</v>
      </c>
      <c r="H6735" s="154">
        <v>1056.337</v>
      </c>
      <c r="I6735" s="154">
        <v>99.474999999999994</v>
      </c>
      <c r="J6735" s="151">
        <v>0</v>
      </c>
      <c r="K6735" s="149">
        <f t="shared" si="1053"/>
        <v>1463.3879999999999</v>
      </c>
      <c r="L6735" s="148">
        <v>146.24600000000001</v>
      </c>
      <c r="M6735" s="148">
        <v>1.0129999999999999</v>
      </c>
      <c r="N6735" s="148">
        <v>372.83100000000002</v>
      </c>
      <c r="O6735" s="148">
        <v>26.100999999999999</v>
      </c>
      <c r="P6735" s="148">
        <v>0</v>
      </c>
      <c r="Q6735" s="21">
        <f t="shared" si="1054"/>
        <v>409.92753800000003</v>
      </c>
      <c r="R6735" s="21">
        <f t="shared" si="1055"/>
        <v>3.2385609999999998</v>
      </c>
      <c r="S6735" s="21">
        <f t="shared" si="1056"/>
        <v>727.39328100000012</v>
      </c>
      <c r="T6735" s="21">
        <f t="shared" si="1057"/>
        <v>82.896776000000003</v>
      </c>
      <c r="U6735" s="22">
        <f t="shared" si="1058"/>
        <v>1223.4561560000002</v>
      </c>
      <c r="V6735" s="39">
        <f t="shared" si="1059"/>
        <v>0.83604358925999134</v>
      </c>
    </row>
    <row r="6736" spans="1:22">
      <c r="A6736">
        <v>6731</v>
      </c>
      <c r="B6736" s="155">
        <f t="shared" si="1050"/>
        <v>41555</v>
      </c>
      <c r="C6736" s="148">
        <f t="shared" si="1051"/>
        <v>2013</v>
      </c>
      <c r="D6736" s="148">
        <f t="shared" si="1052"/>
        <v>10</v>
      </c>
      <c r="E6736" s="152">
        <v>11</v>
      </c>
      <c r="F6736" s="153">
        <v>305.18400000000003</v>
      </c>
      <c r="G6736" s="154">
        <v>3.665</v>
      </c>
      <c r="H6736" s="154">
        <v>1082.059</v>
      </c>
      <c r="I6736" s="154">
        <v>123.941</v>
      </c>
      <c r="J6736" s="151">
        <v>0</v>
      </c>
      <c r="K6736" s="149">
        <f t="shared" si="1053"/>
        <v>1514.8489999999999</v>
      </c>
      <c r="L6736" s="148">
        <v>147.84800000000001</v>
      </c>
      <c r="M6736" s="148">
        <v>1.0129999999999999</v>
      </c>
      <c r="N6736" s="148">
        <v>371.91300000000001</v>
      </c>
      <c r="O6736" s="148">
        <v>32.704000000000001</v>
      </c>
      <c r="P6736" s="148">
        <v>0</v>
      </c>
      <c r="Q6736" s="21">
        <f t="shared" si="1054"/>
        <v>414.41794400000003</v>
      </c>
      <c r="R6736" s="21">
        <f t="shared" si="1055"/>
        <v>3.2385609999999998</v>
      </c>
      <c r="S6736" s="21">
        <f t="shared" si="1056"/>
        <v>725.60226299999999</v>
      </c>
      <c r="T6736" s="21">
        <f t="shared" si="1057"/>
        <v>103.86790400000001</v>
      </c>
      <c r="U6736" s="22">
        <f t="shared" si="1058"/>
        <v>1247.1266720000001</v>
      </c>
      <c r="V6736" s="39">
        <f t="shared" si="1059"/>
        <v>0.82326797720432876</v>
      </c>
    </row>
    <row r="6737" spans="1:22">
      <c r="A6737">
        <v>6732</v>
      </c>
      <c r="B6737" s="155">
        <f t="shared" si="1050"/>
        <v>41555</v>
      </c>
      <c r="C6737" s="148">
        <f t="shared" si="1051"/>
        <v>2013</v>
      </c>
      <c r="D6737" s="148">
        <f t="shared" si="1052"/>
        <v>10</v>
      </c>
      <c r="E6737" s="152">
        <v>12</v>
      </c>
      <c r="F6737" s="153">
        <v>302.26299999999998</v>
      </c>
      <c r="G6737" s="154">
        <v>3.6629999999999998</v>
      </c>
      <c r="H6737" s="154">
        <v>1095.1489999999999</v>
      </c>
      <c r="I6737" s="154">
        <v>148.13</v>
      </c>
      <c r="J6737" s="151">
        <v>0</v>
      </c>
      <c r="K6737" s="149">
        <f t="shared" si="1053"/>
        <v>1549.2049999999999</v>
      </c>
      <c r="L6737" s="148">
        <v>146.48099999999999</v>
      </c>
      <c r="M6737" s="148">
        <v>1.0129999999999999</v>
      </c>
      <c r="N6737" s="148">
        <v>394.8</v>
      </c>
      <c r="O6737" s="148">
        <v>39.366999999999997</v>
      </c>
      <c r="P6737" s="148">
        <v>0</v>
      </c>
      <c r="Q6737" s="21">
        <f t="shared" si="1054"/>
        <v>410.58624299999997</v>
      </c>
      <c r="R6737" s="21">
        <f t="shared" si="1055"/>
        <v>3.2385609999999998</v>
      </c>
      <c r="S6737" s="21">
        <f t="shared" si="1056"/>
        <v>770.25480000000005</v>
      </c>
      <c r="T6737" s="21">
        <f t="shared" si="1057"/>
        <v>125.02959199999999</v>
      </c>
      <c r="U6737" s="22">
        <f t="shared" si="1058"/>
        <v>1309.1091960000001</v>
      </c>
      <c r="V6737" s="39">
        <f t="shared" si="1059"/>
        <v>0.84501999154405016</v>
      </c>
    </row>
    <row r="6738" spans="1:22">
      <c r="A6738">
        <v>6733</v>
      </c>
      <c r="B6738" s="155">
        <f t="shared" si="1050"/>
        <v>41555</v>
      </c>
      <c r="C6738" s="148">
        <f t="shared" si="1051"/>
        <v>2013</v>
      </c>
      <c r="D6738" s="148">
        <f t="shared" si="1052"/>
        <v>10</v>
      </c>
      <c r="E6738" s="152">
        <v>13</v>
      </c>
      <c r="F6738" s="153">
        <v>302.214</v>
      </c>
      <c r="G6738" s="154">
        <v>3.657</v>
      </c>
      <c r="H6738" s="154">
        <v>1045.171</v>
      </c>
      <c r="I6738" s="154">
        <v>148.05099999999999</v>
      </c>
      <c r="J6738" s="151">
        <v>0</v>
      </c>
      <c r="K6738" s="149">
        <f t="shared" si="1053"/>
        <v>1499.0929999999998</v>
      </c>
      <c r="L6738" s="148">
        <v>147.471</v>
      </c>
      <c r="M6738" s="148">
        <v>1.008</v>
      </c>
      <c r="N6738" s="148">
        <v>355.73700000000002</v>
      </c>
      <c r="O6738" s="148">
        <v>39.430999999999997</v>
      </c>
      <c r="P6738" s="148">
        <v>0</v>
      </c>
      <c r="Q6738" s="21">
        <f t="shared" si="1054"/>
        <v>413.36121300000002</v>
      </c>
      <c r="R6738" s="21">
        <f t="shared" si="1055"/>
        <v>3.2225760000000001</v>
      </c>
      <c r="S6738" s="21">
        <f t="shared" si="1056"/>
        <v>694.04288700000006</v>
      </c>
      <c r="T6738" s="21">
        <f t="shared" si="1057"/>
        <v>125.232856</v>
      </c>
      <c r="U6738" s="22">
        <f t="shared" si="1058"/>
        <v>1235.8595320000002</v>
      </c>
      <c r="V6738" s="39">
        <f t="shared" si="1059"/>
        <v>0.82440484479615361</v>
      </c>
    </row>
    <row r="6739" spans="1:22">
      <c r="A6739">
        <v>6734</v>
      </c>
      <c r="B6739" s="155">
        <f t="shared" si="1050"/>
        <v>41555</v>
      </c>
      <c r="C6739" s="148">
        <f t="shared" si="1051"/>
        <v>2013</v>
      </c>
      <c r="D6739" s="148">
        <f t="shared" si="1052"/>
        <v>10</v>
      </c>
      <c r="E6739" s="152">
        <v>14</v>
      </c>
      <c r="F6739" s="153">
        <v>300.83</v>
      </c>
      <c r="G6739" s="154">
        <v>3.6509999999999998</v>
      </c>
      <c r="H6739" s="154">
        <v>1054.08</v>
      </c>
      <c r="I6739" s="154">
        <v>147.16</v>
      </c>
      <c r="J6739" s="151">
        <v>0</v>
      </c>
      <c r="K6739" s="149">
        <f t="shared" si="1053"/>
        <v>1505.721</v>
      </c>
      <c r="L6739" s="148">
        <v>145.63300000000001</v>
      </c>
      <c r="M6739" s="148">
        <v>1.0069999999999999</v>
      </c>
      <c r="N6739" s="148">
        <v>357.75299999999999</v>
      </c>
      <c r="O6739" s="148">
        <v>39.238</v>
      </c>
      <c r="P6739" s="148">
        <v>0</v>
      </c>
      <c r="Q6739" s="21">
        <f t="shared" si="1054"/>
        <v>408.20929900000004</v>
      </c>
      <c r="R6739" s="21">
        <f t="shared" si="1055"/>
        <v>3.2193789999999995</v>
      </c>
      <c r="S6739" s="21">
        <f t="shared" si="1056"/>
        <v>697.97610299999997</v>
      </c>
      <c r="T6739" s="21">
        <f t="shared" si="1057"/>
        <v>124.619888</v>
      </c>
      <c r="U6739" s="22">
        <f t="shared" si="1058"/>
        <v>1234.0246689999999</v>
      </c>
      <c r="V6739" s="39">
        <f t="shared" si="1059"/>
        <v>0.81955732104420398</v>
      </c>
    </row>
    <row r="6740" spans="1:22">
      <c r="A6740">
        <v>6735</v>
      </c>
      <c r="B6740" s="155">
        <f t="shared" si="1050"/>
        <v>41555</v>
      </c>
      <c r="C6740" s="148">
        <f t="shared" si="1051"/>
        <v>2013</v>
      </c>
      <c r="D6740" s="148">
        <f t="shared" si="1052"/>
        <v>10</v>
      </c>
      <c r="E6740" s="152">
        <v>15</v>
      </c>
      <c r="F6740" s="153">
        <v>302.31099999999998</v>
      </c>
      <c r="G6740" s="154">
        <v>3.6509999999999998</v>
      </c>
      <c r="H6740" s="154">
        <v>1063.8630000000001</v>
      </c>
      <c r="I6740" s="154">
        <v>150.459</v>
      </c>
      <c r="J6740" s="151">
        <v>0</v>
      </c>
      <c r="K6740" s="149">
        <f t="shared" si="1053"/>
        <v>1520.2840000000001</v>
      </c>
      <c r="L6740" s="148">
        <v>146.88900000000001</v>
      </c>
      <c r="M6740" s="148">
        <v>1.0069999999999999</v>
      </c>
      <c r="N6740" s="148">
        <v>361.16500000000002</v>
      </c>
      <c r="O6740" s="148">
        <v>40.350999999999999</v>
      </c>
      <c r="P6740" s="148">
        <v>0</v>
      </c>
      <c r="Q6740" s="21">
        <f t="shared" si="1054"/>
        <v>411.72986700000001</v>
      </c>
      <c r="R6740" s="21">
        <f t="shared" si="1055"/>
        <v>3.2193789999999995</v>
      </c>
      <c r="S6740" s="21">
        <f t="shared" si="1056"/>
        <v>704.63291500000003</v>
      </c>
      <c r="T6740" s="21">
        <f t="shared" si="1057"/>
        <v>128.154776</v>
      </c>
      <c r="U6740" s="22">
        <f t="shared" si="1058"/>
        <v>1247.7369370000001</v>
      </c>
      <c r="V6740" s="39">
        <f t="shared" si="1059"/>
        <v>0.82072621760144815</v>
      </c>
    </row>
    <row r="6741" spans="1:22">
      <c r="A6741">
        <v>6736</v>
      </c>
      <c r="B6741" s="155">
        <f t="shared" si="1050"/>
        <v>41555</v>
      </c>
      <c r="C6741" s="148">
        <f t="shared" si="1051"/>
        <v>2013</v>
      </c>
      <c r="D6741" s="148">
        <f t="shared" si="1052"/>
        <v>10</v>
      </c>
      <c r="E6741" s="152">
        <v>16</v>
      </c>
      <c r="F6741" s="153">
        <v>302.404</v>
      </c>
      <c r="G6741" s="154">
        <v>3.673</v>
      </c>
      <c r="H6741" s="154">
        <v>1098.8</v>
      </c>
      <c r="I6741" s="154">
        <v>120.515</v>
      </c>
      <c r="J6741" s="151">
        <v>0</v>
      </c>
      <c r="K6741" s="149">
        <f t="shared" si="1053"/>
        <v>1525.3920000000001</v>
      </c>
      <c r="L6741" s="148">
        <v>144.4</v>
      </c>
      <c r="M6741" s="148">
        <v>1.0149999999999999</v>
      </c>
      <c r="N6741" s="148">
        <v>366.45600000000002</v>
      </c>
      <c r="O6741" s="148">
        <v>33.023000000000003</v>
      </c>
      <c r="P6741" s="148">
        <v>0</v>
      </c>
      <c r="Q6741" s="21">
        <f t="shared" si="1054"/>
        <v>404.75319999999999</v>
      </c>
      <c r="R6741" s="21">
        <f t="shared" si="1055"/>
        <v>3.2449549999999996</v>
      </c>
      <c r="S6741" s="21">
        <f t="shared" si="1056"/>
        <v>714.95565600000009</v>
      </c>
      <c r="T6741" s="21">
        <f t="shared" si="1057"/>
        <v>104.88104800000002</v>
      </c>
      <c r="U6741" s="22">
        <f t="shared" si="1058"/>
        <v>1227.8348590000001</v>
      </c>
      <c r="V6741" s="39">
        <f t="shared" si="1059"/>
        <v>0.80493070568090042</v>
      </c>
    </row>
    <row r="6742" spans="1:22">
      <c r="A6742">
        <v>6737</v>
      </c>
      <c r="B6742" s="155">
        <f t="shared" si="1050"/>
        <v>41555</v>
      </c>
      <c r="C6742" s="148">
        <f t="shared" si="1051"/>
        <v>2013</v>
      </c>
      <c r="D6742" s="148">
        <f t="shared" si="1052"/>
        <v>10</v>
      </c>
      <c r="E6742" s="152">
        <v>17</v>
      </c>
      <c r="F6742" s="153">
        <v>305.661</v>
      </c>
      <c r="G6742" s="154">
        <v>3.6859999999999999</v>
      </c>
      <c r="H6742" s="154">
        <v>1118.3119999999999</v>
      </c>
      <c r="I6742" s="154">
        <v>94.953000000000003</v>
      </c>
      <c r="J6742" s="151">
        <v>0</v>
      </c>
      <c r="K6742" s="149">
        <f t="shared" si="1053"/>
        <v>1522.6119999999999</v>
      </c>
      <c r="L6742" s="148">
        <v>149.529</v>
      </c>
      <c r="M6742" s="148">
        <v>1.0149999999999999</v>
      </c>
      <c r="N6742" s="148">
        <v>368.54</v>
      </c>
      <c r="O6742" s="148">
        <v>25.067</v>
      </c>
      <c r="P6742" s="148">
        <v>0</v>
      </c>
      <c r="Q6742" s="21">
        <f t="shared" si="1054"/>
        <v>419.12978699999996</v>
      </c>
      <c r="R6742" s="21">
        <f t="shared" si="1055"/>
        <v>3.2449549999999996</v>
      </c>
      <c r="S6742" s="21">
        <f t="shared" si="1056"/>
        <v>719.02154000000007</v>
      </c>
      <c r="T6742" s="21">
        <f t="shared" si="1057"/>
        <v>79.612791999999999</v>
      </c>
      <c r="U6742" s="22">
        <f t="shared" si="1058"/>
        <v>1221.0090740000001</v>
      </c>
      <c r="V6742" s="39">
        <f t="shared" si="1059"/>
        <v>0.80191741165838715</v>
      </c>
    </row>
    <row r="6743" spans="1:22">
      <c r="A6743">
        <v>6738</v>
      </c>
      <c r="B6743" s="155">
        <f t="shared" si="1050"/>
        <v>41555</v>
      </c>
      <c r="C6743" s="148">
        <f t="shared" si="1051"/>
        <v>2013</v>
      </c>
      <c r="D6743" s="148">
        <f t="shared" si="1052"/>
        <v>10</v>
      </c>
      <c r="E6743" s="152">
        <v>18</v>
      </c>
      <c r="F6743" s="153">
        <v>301.89299999999997</v>
      </c>
      <c r="G6743" s="154">
        <v>3.6850000000000001</v>
      </c>
      <c r="H6743" s="154">
        <v>1168.865</v>
      </c>
      <c r="I6743" s="154">
        <v>84.594999999999999</v>
      </c>
      <c r="J6743" s="151">
        <v>0</v>
      </c>
      <c r="K6743" s="149">
        <f t="shared" si="1053"/>
        <v>1559.038</v>
      </c>
      <c r="L6743" s="148">
        <v>146.70500000000001</v>
      </c>
      <c r="M6743" s="148">
        <v>1.0149999999999999</v>
      </c>
      <c r="N6743" s="148">
        <v>383.29399999999998</v>
      </c>
      <c r="O6743" s="148">
        <v>22.044</v>
      </c>
      <c r="P6743" s="148">
        <v>0</v>
      </c>
      <c r="Q6743" s="21">
        <f t="shared" si="1054"/>
        <v>411.21411500000005</v>
      </c>
      <c r="R6743" s="21">
        <f t="shared" si="1055"/>
        <v>3.2449549999999996</v>
      </c>
      <c r="S6743" s="21">
        <f t="shared" si="1056"/>
        <v>747.80659400000002</v>
      </c>
      <c r="T6743" s="21">
        <f t="shared" si="1057"/>
        <v>70.011744000000007</v>
      </c>
      <c r="U6743" s="22">
        <f t="shared" si="1058"/>
        <v>1232.2774079999999</v>
      </c>
      <c r="V6743" s="39">
        <f t="shared" si="1059"/>
        <v>0.79040883416568419</v>
      </c>
    </row>
    <row r="6744" spans="1:22">
      <c r="A6744">
        <v>6739</v>
      </c>
      <c r="B6744" s="155">
        <f t="shared" si="1050"/>
        <v>41555</v>
      </c>
      <c r="C6744" s="148">
        <f t="shared" si="1051"/>
        <v>2013</v>
      </c>
      <c r="D6744" s="148">
        <f t="shared" si="1052"/>
        <v>10</v>
      </c>
      <c r="E6744" s="152">
        <v>19</v>
      </c>
      <c r="F6744" s="153">
        <v>302.65899999999999</v>
      </c>
      <c r="G6744" s="154">
        <v>3.68</v>
      </c>
      <c r="H6744" s="154">
        <v>1174.5740000000001</v>
      </c>
      <c r="I6744" s="154">
        <v>95.882000000000005</v>
      </c>
      <c r="J6744" s="151">
        <v>0</v>
      </c>
      <c r="K6744" s="149">
        <f t="shared" si="1053"/>
        <v>1576.7950000000001</v>
      </c>
      <c r="L6744" s="148">
        <v>147.333</v>
      </c>
      <c r="M6744" s="148">
        <v>1.0149999999999999</v>
      </c>
      <c r="N6744" s="148">
        <v>383.17399999999998</v>
      </c>
      <c r="O6744" s="148">
        <v>25.065000000000001</v>
      </c>
      <c r="P6744" s="148">
        <v>0</v>
      </c>
      <c r="Q6744" s="21">
        <f t="shared" si="1054"/>
        <v>412.97439900000001</v>
      </c>
      <c r="R6744" s="21">
        <f t="shared" si="1055"/>
        <v>3.2449549999999996</v>
      </c>
      <c r="S6744" s="21">
        <f t="shared" si="1056"/>
        <v>747.57247399999994</v>
      </c>
      <c r="T6744" s="21">
        <f t="shared" si="1057"/>
        <v>79.606440000000006</v>
      </c>
      <c r="U6744" s="22">
        <f t="shared" si="1058"/>
        <v>1243.3982679999999</v>
      </c>
      <c r="V6744" s="39">
        <f t="shared" si="1059"/>
        <v>0.78856050913403442</v>
      </c>
    </row>
    <row r="6745" spans="1:22">
      <c r="A6745">
        <v>6740</v>
      </c>
      <c r="B6745" s="155">
        <f t="shared" si="1050"/>
        <v>41555</v>
      </c>
      <c r="C6745" s="148">
        <f t="shared" si="1051"/>
        <v>2013</v>
      </c>
      <c r="D6745" s="148">
        <f t="shared" si="1052"/>
        <v>10</v>
      </c>
      <c r="E6745" s="152">
        <v>20</v>
      </c>
      <c r="F6745" s="153">
        <v>298.11099999999999</v>
      </c>
      <c r="G6745" s="154">
        <v>3.6619999999999999</v>
      </c>
      <c r="H6745" s="154">
        <v>1240.4670000000001</v>
      </c>
      <c r="I6745" s="154">
        <v>120.3</v>
      </c>
      <c r="J6745" s="151">
        <v>0</v>
      </c>
      <c r="K6745" s="149">
        <f t="shared" si="1053"/>
        <v>1662.54</v>
      </c>
      <c r="L6745" s="148">
        <v>146.69200000000001</v>
      </c>
      <c r="M6745" s="148">
        <v>1.008</v>
      </c>
      <c r="N6745" s="148">
        <v>404.851</v>
      </c>
      <c r="O6745" s="148">
        <v>31.065000000000001</v>
      </c>
      <c r="P6745" s="148">
        <v>0</v>
      </c>
      <c r="Q6745" s="21">
        <f t="shared" si="1054"/>
        <v>411.17767600000002</v>
      </c>
      <c r="R6745" s="21">
        <f t="shared" si="1055"/>
        <v>3.2225760000000001</v>
      </c>
      <c r="S6745" s="21">
        <f t="shared" si="1056"/>
        <v>789.86430100000007</v>
      </c>
      <c r="T6745" s="21">
        <f t="shared" si="1057"/>
        <v>98.662440000000004</v>
      </c>
      <c r="U6745" s="22">
        <f t="shared" si="1058"/>
        <v>1302.926993</v>
      </c>
      <c r="V6745" s="39">
        <f t="shared" si="1059"/>
        <v>0.78369662865254375</v>
      </c>
    </row>
    <row r="6746" spans="1:22">
      <c r="A6746">
        <v>6741</v>
      </c>
      <c r="B6746" s="155">
        <f t="shared" si="1050"/>
        <v>41555</v>
      </c>
      <c r="C6746" s="148">
        <f t="shared" si="1051"/>
        <v>2013</v>
      </c>
      <c r="D6746" s="148">
        <f t="shared" si="1052"/>
        <v>10</v>
      </c>
      <c r="E6746" s="152">
        <v>21</v>
      </c>
      <c r="F6746" s="153">
        <v>298.649</v>
      </c>
      <c r="G6746" s="154">
        <v>3.6709999999999998</v>
      </c>
      <c r="H6746" s="154">
        <v>1330.384</v>
      </c>
      <c r="I6746" s="154">
        <v>137.15600000000001</v>
      </c>
      <c r="J6746" s="151">
        <v>0</v>
      </c>
      <c r="K6746" s="149">
        <f t="shared" si="1053"/>
        <v>1769.86</v>
      </c>
      <c r="L6746" s="148">
        <v>145.96600000000001</v>
      </c>
      <c r="M6746" s="148">
        <v>1.012</v>
      </c>
      <c r="N6746" s="148">
        <v>432.17399999999998</v>
      </c>
      <c r="O6746" s="148">
        <v>34.398000000000003</v>
      </c>
      <c r="P6746" s="148">
        <v>0</v>
      </c>
      <c r="Q6746" s="21">
        <f t="shared" si="1054"/>
        <v>409.142698</v>
      </c>
      <c r="R6746" s="21">
        <f t="shared" si="1055"/>
        <v>3.2353640000000001</v>
      </c>
      <c r="S6746" s="21">
        <f t="shared" si="1056"/>
        <v>843.17147399999999</v>
      </c>
      <c r="T6746" s="21">
        <f t="shared" si="1057"/>
        <v>109.24804800000001</v>
      </c>
      <c r="U6746" s="22">
        <f t="shared" si="1058"/>
        <v>1364.7975839999999</v>
      </c>
      <c r="V6746" s="39">
        <f t="shared" si="1059"/>
        <v>0.77113307493248051</v>
      </c>
    </row>
    <row r="6747" spans="1:22">
      <c r="A6747">
        <v>6742</v>
      </c>
      <c r="B6747" s="155">
        <f t="shared" si="1050"/>
        <v>41555</v>
      </c>
      <c r="C6747" s="148">
        <f t="shared" si="1051"/>
        <v>2013</v>
      </c>
      <c r="D6747" s="148">
        <f t="shared" si="1052"/>
        <v>10</v>
      </c>
      <c r="E6747" s="152">
        <v>22</v>
      </c>
      <c r="F6747" s="153">
        <v>300.10300000000001</v>
      </c>
      <c r="G6747" s="154">
        <v>3.6339999999999999</v>
      </c>
      <c r="H6747" s="154">
        <v>1306.4469999999999</v>
      </c>
      <c r="I6747" s="154">
        <v>139.202</v>
      </c>
      <c r="J6747" s="151">
        <v>0</v>
      </c>
      <c r="K6747" s="149">
        <f t="shared" si="1053"/>
        <v>1749.386</v>
      </c>
      <c r="L6747" s="148">
        <v>145.351</v>
      </c>
      <c r="M6747" s="148">
        <v>0.998</v>
      </c>
      <c r="N6747" s="148">
        <v>418.565</v>
      </c>
      <c r="O6747" s="148">
        <v>34.779000000000003</v>
      </c>
      <c r="P6747" s="148">
        <v>0</v>
      </c>
      <c r="Q6747" s="21">
        <f t="shared" si="1054"/>
        <v>407.41885300000001</v>
      </c>
      <c r="R6747" s="21">
        <f t="shared" si="1055"/>
        <v>3.1906060000000003</v>
      </c>
      <c r="S6747" s="21">
        <f t="shared" si="1056"/>
        <v>816.62031500000001</v>
      </c>
      <c r="T6747" s="21">
        <f t="shared" si="1057"/>
        <v>110.45810400000002</v>
      </c>
      <c r="U6747" s="22">
        <f t="shared" si="1058"/>
        <v>1337.687878</v>
      </c>
      <c r="V6747" s="39">
        <f t="shared" si="1059"/>
        <v>0.76466136004289509</v>
      </c>
    </row>
    <row r="6748" spans="1:22">
      <c r="A6748">
        <v>6743</v>
      </c>
      <c r="B6748" s="155">
        <f t="shared" si="1050"/>
        <v>41555</v>
      </c>
      <c r="C6748" s="148">
        <f t="shared" si="1051"/>
        <v>2013</v>
      </c>
      <c r="D6748" s="148">
        <f t="shared" si="1052"/>
        <v>10</v>
      </c>
      <c r="E6748" s="152">
        <v>23</v>
      </c>
      <c r="F6748" s="153">
        <v>268.84899999999999</v>
      </c>
      <c r="G6748" s="154">
        <v>3.6539999999999999</v>
      </c>
      <c r="H6748" s="154">
        <v>1230.2270000000001</v>
      </c>
      <c r="I6748" s="154">
        <v>118.355</v>
      </c>
      <c r="J6748" s="151">
        <v>0</v>
      </c>
      <c r="K6748" s="149">
        <f t="shared" si="1053"/>
        <v>1621.085</v>
      </c>
      <c r="L6748" s="148">
        <v>129.97399999999999</v>
      </c>
      <c r="M6748" s="148">
        <v>1.0189999999999999</v>
      </c>
      <c r="N6748" s="148">
        <v>396.13600000000002</v>
      </c>
      <c r="O6748" s="148">
        <v>30.260999999999999</v>
      </c>
      <c r="P6748" s="148">
        <v>0</v>
      </c>
      <c r="Q6748" s="21">
        <f t="shared" si="1054"/>
        <v>364.31712199999998</v>
      </c>
      <c r="R6748" s="21">
        <f t="shared" si="1055"/>
        <v>3.2577429999999996</v>
      </c>
      <c r="S6748" s="21">
        <f t="shared" si="1056"/>
        <v>772.86133600000005</v>
      </c>
      <c r="T6748" s="21">
        <f t="shared" si="1057"/>
        <v>96.108936</v>
      </c>
      <c r="U6748" s="22">
        <f t="shared" si="1058"/>
        <v>1236.5451370000001</v>
      </c>
      <c r="V6748" s="39">
        <f t="shared" si="1059"/>
        <v>0.76278858727333854</v>
      </c>
    </row>
    <row r="6749" spans="1:22">
      <c r="A6749">
        <v>6744</v>
      </c>
      <c r="B6749" s="155">
        <f t="shared" si="1050"/>
        <v>41555</v>
      </c>
      <c r="C6749" s="148">
        <f t="shared" si="1051"/>
        <v>2013</v>
      </c>
      <c r="D6749" s="148">
        <f t="shared" si="1052"/>
        <v>10</v>
      </c>
      <c r="E6749" s="152">
        <v>24</v>
      </c>
      <c r="F6749" s="153">
        <v>285.33699999999999</v>
      </c>
      <c r="G6749" s="154">
        <v>3.7069999999999999</v>
      </c>
      <c r="H6749" s="154">
        <v>1112.94</v>
      </c>
      <c r="I6749" s="154">
        <v>70.09</v>
      </c>
      <c r="J6749" s="151">
        <v>0</v>
      </c>
      <c r="K6749" s="149">
        <f t="shared" si="1053"/>
        <v>1472.0739999999998</v>
      </c>
      <c r="L6749" s="148">
        <v>136.16499999999999</v>
      </c>
      <c r="M6749" s="148">
        <v>1.0249999999999999</v>
      </c>
      <c r="N6749" s="148">
        <v>354.58800000000002</v>
      </c>
      <c r="O6749" s="148">
        <v>18.501000000000001</v>
      </c>
      <c r="P6749" s="148">
        <v>0</v>
      </c>
      <c r="Q6749" s="21">
        <f t="shared" si="1054"/>
        <v>381.67049499999996</v>
      </c>
      <c r="R6749" s="21">
        <f t="shared" si="1055"/>
        <v>3.2769249999999999</v>
      </c>
      <c r="S6749" s="21">
        <f t="shared" si="1056"/>
        <v>691.80118800000002</v>
      </c>
      <c r="T6749" s="21">
        <f t="shared" si="1057"/>
        <v>58.759176000000004</v>
      </c>
      <c r="U6749" s="22">
        <f t="shared" si="1058"/>
        <v>1135.5077839999999</v>
      </c>
      <c r="V6749" s="39">
        <f t="shared" si="1059"/>
        <v>0.77136596665656754</v>
      </c>
    </row>
    <row r="6750" spans="1:22">
      <c r="A6750">
        <v>6745</v>
      </c>
      <c r="B6750" s="155">
        <f t="shared" si="1050"/>
        <v>41556</v>
      </c>
      <c r="C6750" s="148">
        <f t="shared" si="1051"/>
        <v>2013</v>
      </c>
      <c r="D6750" s="148">
        <f t="shared" si="1052"/>
        <v>10</v>
      </c>
      <c r="E6750" s="152">
        <v>1</v>
      </c>
      <c r="F6750" s="153">
        <v>234.18700000000001</v>
      </c>
      <c r="G6750" s="154">
        <v>7.5439999999999996</v>
      </c>
      <c r="H6750" s="154">
        <v>1136.154</v>
      </c>
      <c r="I6750" s="154">
        <v>50.26</v>
      </c>
      <c r="J6750" s="151">
        <v>0</v>
      </c>
      <c r="K6750" s="149">
        <f t="shared" si="1053"/>
        <v>1428.145</v>
      </c>
      <c r="L6750" s="148">
        <v>114.27500000000001</v>
      </c>
      <c r="M6750" s="148">
        <v>2.1139999999999999</v>
      </c>
      <c r="N6750" s="148">
        <v>384.565</v>
      </c>
      <c r="O6750" s="148">
        <v>14.22</v>
      </c>
      <c r="P6750" s="148">
        <v>0</v>
      </c>
      <c r="Q6750" s="21">
        <f t="shared" si="1054"/>
        <v>320.31282500000003</v>
      </c>
      <c r="R6750" s="21">
        <f t="shared" si="1055"/>
        <v>6.7584580000000001</v>
      </c>
      <c r="S6750" s="21">
        <f t="shared" si="1056"/>
        <v>750.28631500000006</v>
      </c>
      <c r="T6750" s="21">
        <f t="shared" si="1057"/>
        <v>45.162720000000007</v>
      </c>
      <c r="U6750" s="22">
        <f t="shared" si="1058"/>
        <v>1122.5203180000001</v>
      </c>
      <c r="V6750" s="39">
        <f t="shared" si="1059"/>
        <v>0.78599884325471159</v>
      </c>
    </row>
    <row r="6751" spans="1:22">
      <c r="A6751">
        <v>6746</v>
      </c>
      <c r="B6751" s="155">
        <f t="shared" ref="B6751:B6814" si="1060">+B6727+1</f>
        <v>41556</v>
      </c>
      <c r="C6751" s="148">
        <f t="shared" si="1051"/>
        <v>2013</v>
      </c>
      <c r="D6751" s="148">
        <f t="shared" si="1052"/>
        <v>10</v>
      </c>
      <c r="E6751" s="152">
        <v>2</v>
      </c>
      <c r="F6751" s="153">
        <v>240.17099999999999</v>
      </c>
      <c r="G6751" s="154">
        <v>7.5439999999999996</v>
      </c>
      <c r="H6751" s="154">
        <v>1007.475</v>
      </c>
      <c r="I6751" s="154">
        <v>29.614999999999998</v>
      </c>
      <c r="J6751" s="151">
        <v>0</v>
      </c>
      <c r="K6751" s="149">
        <f t="shared" si="1053"/>
        <v>1284.8050000000001</v>
      </c>
      <c r="L6751" s="148">
        <v>115.73</v>
      </c>
      <c r="M6751" s="148">
        <v>2.1150000000000002</v>
      </c>
      <c r="N6751" s="148">
        <v>339.55200000000002</v>
      </c>
      <c r="O6751" s="148">
        <v>8.6150000000000002</v>
      </c>
      <c r="P6751" s="148">
        <v>0</v>
      </c>
      <c r="Q6751" s="21">
        <f t="shared" si="1054"/>
        <v>324.39118999999999</v>
      </c>
      <c r="R6751" s="21">
        <f t="shared" si="1055"/>
        <v>6.7616550000000011</v>
      </c>
      <c r="S6751" s="21">
        <f t="shared" si="1056"/>
        <v>662.46595200000002</v>
      </c>
      <c r="T6751" s="21">
        <f t="shared" si="1057"/>
        <v>27.361240000000002</v>
      </c>
      <c r="U6751" s="22">
        <f t="shared" si="1058"/>
        <v>1020.980037</v>
      </c>
      <c r="V6751" s="39">
        <f t="shared" si="1059"/>
        <v>0.7946575838356793</v>
      </c>
    </row>
    <row r="6752" spans="1:22">
      <c r="A6752">
        <v>6747</v>
      </c>
      <c r="B6752" s="155">
        <f t="shared" si="1060"/>
        <v>41556</v>
      </c>
      <c r="C6752" s="148">
        <f t="shared" si="1051"/>
        <v>2013</v>
      </c>
      <c r="D6752" s="148">
        <f t="shared" si="1052"/>
        <v>10</v>
      </c>
      <c r="E6752" s="152">
        <v>3</v>
      </c>
      <c r="F6752" s="153">
        <v>240.852</v>
      </c>
      <c r="G6752" s="154">
        <v>7.5410000000000004</v>
      </c>
      <c r="H6752" s="154">
        <v>959.43499999999995</v>
      </c>
      <c r="I6752" s="154">
        <v>12.573</v>
      </c>
      <c r="J6752" s="151">
        <v>0</v>
      </c>
      <c r="K6752" s="149">
        <f t="shared" si="1053"/>
        <v>1220.4010000000001</v>
      </c>
      <c r="L6752" s="148">
        <v>118.089</v>
      </c>
      <c r="M6752" s="148">
        <v>2.113</v>
      </c>
      <c r="N6752" s="148">
        <v>322.40499999999997</v>
      </c>
      <c r="O6752" s="148">
        <v>3.3340000000000001</v>
      </c>
      <c r="P6752" s="148">
        <v>0</v>
      </c>
      <c r="Q6752" s="21">
        <f t="shared" si="1054"/>
        <v>331.003467</v>
      </c>
      <c r="R6752" s="21">
        <f t="shared" si="1055"/>
        <v>6.755261</v>
      </c>
      <c r="S6752" s="21">
        <f t="shared" si="1056"/>
        <v>629.01215500000001</v>
      </c>
      <c r="T6752" s="21">
        <f t="shared" si="1057"/>
        <v>10.588784</v>
      </c>
      <c r="U6752" s="22">
        <f t="shared" si="1058"/>
        <v>977.35966700000006</v>
      </c>
      <c r="V6752" s="39">
        <f t="shared" si="1059"/>
        <v>0.80085125053158757</v>
      </c>
    </row>
    <row r="6753" spans="1:22">
      <c r="A6753">
        <v>6748</v>
      </c>
      <c r="B6753" s="155">
        <f t="shared" si="1060"/>
        <v>41556</v>
      </c>
      <c r="C6753" s="148">
        <f t="shared" si="1051"/>
        <v>2013</v>
      </c>
      <c r="D6753" s="148">
        <f t="shared" si="1052"/>
        <v>10</v>
      </c>
      <c r="E6753" s="152">
        <v>4</v>
      </c>
      <c r="F6753" s="153">
        <v>231.92699999999999</v>
      </c>
      <c r="G6753" s="154">
        <v>7.5430000000000001</v>
      </c>
      <c r="H6753" s="154">
        <v>982.42399999999998</v>
      </c>
      <c r="I6753" s="154">
        <v>7.8650000000000002</v>
      </c>
      <c r="J6753" s="151">
        <v>0</v>
      </c>
      <c r="K6753" s="149">
        <f t="shared" si="1053"/>
        <v>1229.759</v>
      </c>
      <c r="L6753" s="148">
        <v>113.621</v>
      </c>
      <c r="M6753" s="148">
        <v>2.1150000000000002</v>
      </c>
      <c r="N6753" s="148">
        <v>332.37299999999999</v>
      </c>
      <c r="O6753" s="148">
        <v>2</v>
      </c>
      <c r="P6753" s="148">
        <v>0</v>
      </c>
      <c r="Q6753" s="21">
        <f t="shared" si="1054"/>
        <v>318.47966299999996</v>
      </c>
      <c r="R6753" s="21">
        <f t="shared" si="1055"/>
        <v>6.7616550000000011</v>
      </c>
      <c r="S6753" s="21">
        <f t="shared" si="1056"/>
        <v>648.45972300000005</v>
      </c>
      <c r="T6753" s="21">
        <f t="shared" si="1057"/>
        <v>6.3520000000000003</v>
      </c>
      <c r="U6753" s="22">
        <f t="shared" si="1058"/>
        <v>980.05304100000001</v>
      </c>
      <c r="V6753" s="39">
        <f t="shared" si="1059"/>
        <v>0.79694724006898909</v>
      </c>
    </row>
    <row r="6754" spans="1:22">
      <c r="A6754">
        <v>6749</v>
      </c>
      <c r="B6754" s="155">
        <f t="shared" si="1060"/>
        <v>41556</v>
      </c>
      <c r="C6754" s="148">
        <f t="shared" si="1051"/>
        <v>2013</v>
      </c>
      <c r="D6754" s="148">
        <f t="shared" si="1052"/>
        <v>10</v>
      </c>
      <c r="E6754" s="152">
        <v>5</v>
      </c>
      <c r="F6754" s="153">
        <v>242.67699999999999</v>
      </c>
      <c r="G6754" s="154">
        <v>7.5540000000000003</v>
      </c>
      <c r="H6754" s="154">
        <v>985.28499999999997</v>
      </c>
      <c r="I6754" s="154">
        <v>5.585</v>
      </c>
      <c r="J6754" s="151">
        <v>0</v>
      </c>
      <c r="K6754" s="149">
        <f t="shared" si="1053"/>
        <v>1241.1010000000001</v>
      </c>
      <c r="L6754" s="148">
        <v>118.004</v>
      </c>
      <c r="M6754" s="148">
        <v>2.117</v>
      </c>
      <c r="N6754" s="148">
        <v>331.8</v>
      </c>
      <c r="O6754" s="148">
        <v>1.4610000000000001</v>
      </c>
      <c r="P6754" s="148">
        <v>0</v>
      </c>
      <c r="Q6754" s="21">
        <f t="shared" si="1054"/>
        <v>330.76521200000002</v>
      </c>
      <c r="R6754" s="21">
        <f t="shared" si="1055"/>
        <v>6.7680490000000004</v>
      </c>
      <c r="S6754" s="21">
        <f t="shared" si="1056"/>
        <v>647.34180000000003</v>
      </c>
      <c r="T6754" s="21">
        <f t="shared" si="1057"/>
        <v>4.640136</v>
      </c>
      <c r="U6754" s="22">
        <f t="shared" si="1058"/>
        <v>989.51519700000006</v>
      </c>
      <c r="V6754" s="39">
        <f t="shared" si="1059"/>
        <v>0.79728821183771503</v>
      </c>
    </row>
    <row r="6755" spans="1:22">
      <c r="A6755">
        <v>6750</v>
      </c>
      <c r="B6755" s="155">
        <f t="shared" si="1060"/>
        <v>41556</v>
      </c>
      <c r="C6755" s="148">
        <f t="shared" si="1051"/>
        <v>2013</v>
      </c>
      <c r="D6755" s="148">
        <f t="shared" si="1052"/>
        <v>10</v>
      </c>
      <c r="E6755" s="152">
        <v>6</v>
      </c>
      <c r="F6755" s="153">
        <v>237.917</v>
      </c>
      <c r="G6755" s="154">
        <v>7.5510000000000002</v>
      </c>
      <c r="H6755" s="154">
        <v>957.93600000000004</v>
      </c>
      <c r="I6755" s="154">
        <v>5.5880000000000001</v>
      </c>
      <c r="J6755" s="151">
        <v>0</v>
      </c>
      <c r="K6755" s="149">
        <f t="shared" si="1053"/>
        <v>1208.992</v>
      </c>
      <c r="L6755" s="148">
        <v>115.733</v>
      </c>
      <c r="M6755" s="148">
        <v>2.117</v>
      </c>
      <c r="N6755" s="148">
        <v>322.726</v>
      </c>
      <c r="O6755" s="148">
        <v>1.4530000000000001</v>
      </c>
      <c r="P6755" s="148">
        <v>0</v>
      </c>
      <c r="Q6755" s="21">
        <f t="shared" si="1054"/>
        <v>324.39959900000002</v>
      </c>
      <c r="R6755" s="21">
        <f t="shared" si="1055"/>
        <v>6.7680490000000004</v>
      </c>
      <c r="S6755" s="21">
        <f t="shared" si="1056"/>
        <v>629.63842599999998</v>
      </c>
      <c r="T6755" s="21">
        <f t="shared" si="1057"/>
        <v>4.6147280000000004</v>
      </c>
      <c r="U6755" s="22">
        <f t="shared" si="1058"/>
        <v>965.42080200000009</v>
      </c>
      <c r="V6755" s="39">
        <f t="shared" si="1059"/>
        <v>0.79853365613668259</v>
      </c>
    </row>
    <row r="6756" spans="1:22">
      <c r="A6756">
        <v>6751</v>
      </c>
      <c r="B6756" s="155">
        <f t="shared" si="1060"/>
        <v>41556</v>
      </c>
      <c r="C6756" s="148">
        <f t="shared" si="1051"/>
        <v>2013</v>
      </c>
      <c r="D6756" s="148">
        <f t="shared" si="1052"/>
        <v>10</v>
      </c>
      <c r="E6756" s="152">
        <v>7</v>
      </c>
      <c r="F6756" s="153">
        <v>233.24700000000001</v>
      </c>
      <c r="G6756" s="154">
        <v>7.5730000000000004</v>
      </c>
      <c r="H6756" s="154">
        <v>962.952</v>
      </c>
      <c r="I6756" s="154">
        <v>13.398</v>
      </c>
      <c r="J6756" s="151">
        <v>0</v>
      </c>
      <c r="K6756" s="149">
        <f t="shared" si="1053"/>
        <v>1217.1699999999998</v>
      </c>
      <c r="L6756" s="148">
        <v>113.821</v>
      </c>
      <c r="M6756" s="148">
        <v>2.1230000000000002</v>
      </c>
      <c r="N6756" s="148">
        <v>323.923</v>
      </c>
      <c r="O6756" s="148">
        <v>2.8759999999999999</v>
      </c>
      <c r="P6756" s="148">
        <v>0</v>
      </c>
      <c r="Q6756" s="21">
        <f t="shared" si="1054"/>
        <v>319.04026299999998</v>
      </c>
      <c r="R6756" s="21">
        <f t="shared" si="1055"/>
        <v>6.7872310000000011</v>
      </c>
      <c r="S6756" s="21">
        <f t="shared" si="1056"/>
        <v>631.97377300000005</v>
      </c>
      <c r="T6756" s="21">
        <f t="shared" si="1057"/>
        <v>9.1341760000000001</v>
      </c>
      <c r="U6756" s="22">
        <f t="shared" si="1058"/>
        <v>966.93544300000008</v>
      </c>
      <c r="V6756" s="39">
        <f t="shared" si="1059"/>
        <v>0.79441281250770246</v>
      </c>
    </row>
    <row r="6757" spans="1:22">
      <c r="A6757">
        <v>6752</v>
      </c>
      <c r="B6757" s="155">
        <f t="shared" si="1060"/>
        <v>41556</v>
      </c>
      <c r="C6757" s="148">
        <f t="shared" si="1051"/>
        <v>2013</v>
      </c>
      <c r="D6757" s="148">
        <f t="shared" si="1052"/>
        <v>10</v>
      </c>
      <c r="E6757" s="152">
        <v>8</v>
      </c>
      <c r="F6757" s="153">
        <v>239.56800000000001</v>
      </c>
      <c r="G6757" s="154">
        <v>7.5730000000000004</v>
      </c>
      <c r="H6757" s="154">
        <v>1002.056</v>
      </c>
      <c r="I6757" s="154">
        <v>36.131</v>
      </c>
      <c r="J6757" s="151">
        <v>0</v>
      </c>
      <c r="K6757" s="149">
        <f t="shared" si="1053"/>
        <v>1285.3280000000002</v>
      </c>
      <c r="L6757" s="148">
        <v>116.92700000000001</v>
      </c>
      <c r="M6757" s="148">
        <v>2.1230000000000002</v>
      </c>
      <c r="N6757" s="148">
        <v>336.39400000000001</v>
      </c>
      <c r="O6757" s="148">
        <v>9.7639999999999993</v>
      </c>
      <c r="P6757" s="148">
        <v>0</v>
      </c>
      <c r="Q6757" s="21">
        <f t="shared" si="1054"/>
        <v>327.74638099999999</v>
      </c>
      <c r="R6757" s="21">
        <f t="shared" si="1055"/>
        <v>6.7872310000000011</v>
      </c>
      <c r="S6757" s="21">
        <f t="shared" si="1056"/>
        <v>656.30469400000004</v>
      </c>
      <c r="T6757" s="21">
        <f t="shared" si="1057"/>
        <v>31.010463999999999</v>
      </c>
      <c r="U6757" s="22">
        <f t="shared" si="1058"/>
        <v>1021.8487700000001</v>
      </c>
      <c r="V6757" s="39">
        <f t="shared" si="1059"/>
        <v>0.79501012192996645</v>
      </c>
    </row>
    <row r="6758" spans="1:22">
      <c r="A6758">
        <v>6753</v>
      </c>
      <c r="B6758" s="155">
        <f t="shared" si="1060"/>
        <v>41556</v>
      </c>
      <c r="C6758" s="148">
        <f t="shared" si="1051"/>
        <v>2013</v>
      </c>
      <c r="D6758" s="148">
        <f t="shared" si="1052"/>
        <v>10</v>
      </c>
      <c r="E6758" s="152">
        <v>9</v>
      </c>
      <c r="F6758" s="153">
        <v>235.86099999999999</v>
      </c>
      <c r="G6758" s="154">
        <v>7.5890000000000004</v>
      </c>
      <c r="H6758" s="154">
        <v>1067.7139999999999</v>
      </c>
      <c r="I6758" s="154">
        <v>61.9</v>
      </c>
      <c r="J6758" s="151">
        <v>0</v>
      </c>
      <c r="K6758" s="149">
        <f t="shared" si="1053"/>
        <v>1373.0640000000001</v>
      </c>
      <c r="L6758" s="148">
        <v>115.35</v>
      </c>
      <c r="M6758" s="148">
        <v>2.1269999999999998</v>
      </c>
      <c r="N6758" s="148">
        <v>364.30500000000001</v>
      </c>
      <c r="O6758" s="148">
        <v>16.565000000000001</v>
      </c>
      <c r="P6758" s="148">
        <v>0</v>
      </c>
      <c r="Q6758" s="21">
        <f t="shared" si="1054"/>
        <v>323.32604999999995</v>
      </c>
      <c r="R6758" s="21">
        <f t="shared" si="1055"/>
        <v>6.8000189999999998</v>
      </c>
      <c r="S6758" s="21">
        <f t="shared" si="1056"/>
        <v>710.75905499999999</v>
      </c>
      <c r="T6758" s="21">
        <f t="shared" si="1057"/>
        <v>52.610440000000004</v>
      </c>
      <c r="U6758" s="22">
        <f t="shared" si="1058"/>
        <v>1093.4955639999998</v>
      </c>
      <c r="V6758" s="39">
        <f t="shared" si="1059"/>
        <v>0.79639081936457423</v>
      </c>
    </row>
    <row r="6759" spans="1:22">
      <c r="A6759">
        <v>6754</v>
      </c>
      <c r="B6759" s="155">
        <f t="shared" si="1060"/>
        <v>41556</v>
      </c>
      <c r="C6759" s="148">
        <f t="shared" si="1051"/>
        <v>2013</v>
      </c>
      <c r="D6759" s="148">
        <f t="shared" si="1052"/>
        <v>10</v>
      </c>
      <c r="E6759" s="152">
        <v>10</v>
      </c>
      <c r="F6759" s="153">
        <v>241.34100000000001</v>
      </c>
      <c r="G6759" s="154">
        <v>7.6079999999999997</v>
      </c>
      <c r="H6759" s="154">
        <v>1099.3389999999999</v>
      </c>
      <c r="I6759" s="154">
        <v>110.581</v>
      </c>
      <c r="J6759" s="151">
        <v>0</v>
      </c>
      <c r="K6759" s="149">
        <f t="shared" si="1053"/>
        <v>1458.8689999999999</v>
      </c>
      <c r="L6759" s="148">
        <v>118.19199999999999</v>
      </c>
      <c r="M6759" s="148">
        <v>2.133</v>
      </c>
      <c r="N6759" s="148">
        <v>374.29199999999997</v>
      </c>
      <c r="O6759" s="148">
        <v>30.033999999999999</v>
      </c>
      <c r="P6759" s="148">
        <v>0</v>
      </c>
      <c r="Q6759" s="21">
        <f t="shared" si="1054"/>
        <v>331.29217599999998</v>
      </c>
      <c r="R6759" s="21">
        <f t="shared" si="1055"/>
        <v>6.8192010000000005</v>
      </c>
      <c r="S6759" s="21">
        <f t="shared" si="1056"/>
        <v>730.24369200000001</v>
      </c>
      <c r="T6759" s="21">
        <f t="shared" si="1057"/>
        <v>95.387984000000003</v>
      </c>
      <c r="U6759" s="22">
        <f t="shared" si="1058"/>
        <v>1163.7430529999999</v>
      </c>
      <c r="V6759" s="39">
        <f t="shared" si="1059"/>
        <v>0.79770222891842923</v>
      </c>
    </row>
    <row r="6760" spans="1:22">
      <c r="A6760">
        <v>6755</v>
      </c>
      <c r="B6760" s="155">
        <f t="shared" si="1060"/>
        <v>41556</v>
      </c>
      <c r="C6760" s="148">
        <f t="shared" si="1051"/>
        <v>2013</v>
      </c>
      <c r="D6760" s="148">
        <f t="shared" si="1052"/>
        <v>10</v>
      </c>
      <c r="E6760" s="152">
        <v>11</v>
      </c>
      <c r="F6760" s="153">
        <v>222.578</v>
      </c>
      <c r="G6760" s="154">
        <v>7.6310000000000002</v>
      </c>
      <c r="H6760" s="154">
        <v>1200.0509999999999</v>
      </c>
      <c r="I6760" s="154">
        <v>134.965</v>
      </c>
      <c r="J6760" s="151">
        <v>0</v>
      </c>
      <c r="K6760" s="149">
        <f t="shared" si="1053"/>
        <v>1565.2249999999999</v>
      </c>
      <c r="L6760" s="148">
        <v>108.718</v>
      </c>
      <c r="M6760" s="148">
        <v>2.1339999999999999</v>
      </c>
      <c r="N6760" s="148">
        <v>412.80099999999999</v>
      </c>
      <c r="O6760" s="148">
        <v>36.375999999999998</v>
      </c>
      <c r="P6760" s="148">
        <v>0</v>
      </c>
      <c r="Q6760" s="21">
        <f t="shared" si="1054"/>
        <v>304.73655400000001</v>
      </c>
      <c r="R6760" s="21">
        <f t="shared" si="1055"/>
        <v>6.8223979999999997</v>
      </c>
      <c r="S6760" s="21">
        <f t="shared" si="1056"/>
        <v>805.37475100000006</v>
      </c>
      <c r="T6760" s="21">
        <f t="shared" si="1057"/>
        <v>115.530176</v>
      </c>
      <c r="U6760" s="22">
        <f t="shared" si="1058"/>
        <v>1232.4638790000001</v>
      </c>
      <c r="V6760" s="39">
        <f t="shared" si="1059"/>
        <v>0.78740365059336526</v>
      </c>
    </row>
    <row r="6761" spans="1:22">
      <c r="A6761">
        <v>6756</v>
      </c>
      <c r="B6761" s="155">
        <f t="shared" si="1060"/>
        <v>41556</v>
      </c>
      <c r="C6761" s="148">
        <f t="shared" si="1051"/>
        <v>2013</v>
      </c>
      <c r="D6761" s="148">
        <f t="shared" si="1052"/>
        <v>10</v>
      </c>
      <c r="E6761" s="152">
        <v>12</v>
      </c>
      <c r="F6761" s="153">
        <v>232.84899999999999</v>
      </c>
      <c r="G6761" s="154">
        <v>7.6310000000000002</v>
      </c>
      <c r="H6761" s="154">
        <v>1141.4839999999999</v>
      </c>
      <c r="I6761" s="154">
        <v>134.97399999999999</v>
      </c>
      <c r="J6761" s="151">
        <v>0</v>
      </c>
      <c r="K6761" s="149">
        <f t="shared" si="1053"/>
        <v>1516.9379999999999</v>
      </c>
      <c r="L6761" s="148">
        <v>113.81399999999999</v>
      </c>
      <c r="M6761" s="148">
        <v>2.1339999999999999</v>
      </c>
      <c r="N6761" s="148">
        <v>391.78800000000001</v>
      </c>
      <c r="O6761" s="148">
        <v>36.356000000000002</v>
      </c>
      <c r="P6761" s="148">
        <v>0</v>
      </c>
      <c r="Q6761" s="21">
        <f t="shared" si="1054"/>
        <v>319.02064199999995</v>
      </c>
      <c r="R6761" s="21">
        <f t="shared" si="1055"/>
        <v>6.8223979999999997</v>
      </c>
      <c r="S6761" s="21">
        <f t="shared" si="1056"/>
        <v>764.37838800000009</v>
      </c>
      <c r="T6761" s="21">
        <f t="shared" si="1057"/>
        <v>115.46665600000001</v>
      </c>
      <c r="U6761" s="22">
        <f t="shared" si="1058"/>
        <v>1205.6880840000001</v>
      </c>
      <c r="V6761" s="39">
        <f t="shared" si="1059"/>
        <v>0.79481698263211831</v>
      </c>
    </row>
    <row r="6762" spans="1:22">
      <c r="A6762">
        <v>6757</v>
      </c>
      <c r="B6762" s="155">
        <f t="shared" si="1060"/>
        <v>41556</v>
      </c>
      <c r="C6762" s="148">
        <f t="shared" si="1051"/>
        <v>2013</v>
      </c>
      <c r="D6762" s="148">
        <f t="shared" si="1052"/>
        <v>10</v>
      </c>
      <c r="E6762" s="152">
        <v>13</v>
      </c>
      <c r="F6762" s="153">
        <v>233.94300000000001</v>
      </c>
      <c r="G6762" s="154">
        <v>7.6180000000000003</v>
      </c>
      <c r="H6762" s="154">
        <v>1160.8720000000001</v>
      </c>
      <c r="I6762" s="154">
        <v>139.989</v>
      </c>
      <c r="J6762" s="151">
        <v>0</v>
      </c>
      <c r="K6762" s="149">
        <f t="shared" si="1053"/>
        <v>1542.422</v>
      </c>
      <c r="L6762" s="148">
        <v>114.221</v>
      </c>
      <c r="M6762" s="148">
        <v>2.1240000000000001</v>
      </c>
      <c r="N6762" s="148">
        <v>399.42200000000003</v>
      </c>
      <c r="O6762" s="148">
        <v>38.043999999999997</v>
      </c>
      <c r="P6762" s="148">
        <v>0</v>
      </c>
      <c r="Q6762" s="21">
        <f t="shared" si="1054"/>
        <v>320.16146300000003</v>
      </c>
      <c r="R6762" s="21">
        <f t="shared" si="1055"/>
        <v>6.7904280000000004</v>
      </c>
      <c r="S6762" s="21">
        <f t="shared" si="1056"/>
        <v>779.27232200000003</v>
      </c>
      <c r="T6762" s="21">
        <f t="shared" si="1057"/>
        <v>120.827744</v>
      </c>
      <c r="U6762" s="22">
        <f t="shared" si="1058"/>
        <v>1227.0519569999999</v>
      </c>
      <c r="V6762" s="39">
        <f t="shared" si="1059"/>
        <v>0.79553582417781898</v>
      </c>
    </row>
    <row r="6763" spans="1:22">
      <c r="A6763">
        <v>6758</v>
      </c>
      <c r="B6763" s="155">
        <f t="shared" si="1060"/>
        <v>41556</v>
      </c>
      <c r="C6763" s="148">
        <f t="shared" si="1051"/>
        <v>2013</v>
      </c>
      <c r="D6763" s="148">
        <f t="shared" si="1052"/>
        <v>10</v>
      </c>
      <c r="E6763" s="152">
        <v>14</v>
      </c>
      <c r="F6763" s="153">
        <v>230.92599999999999</v>
      </c>
      <c r="G6763" s="154">
        <v>7.5730000000000004</v>
      </c>
      <c r="H6763" s="154">
        <v>1247.886</v>
      </c>
      <c r="I6763" s="154">
        <v>144.839</v>
      </c>
      <c r="J6763" s="151">
        <v>0</v>
      </c>
      <c r="K6763" s="149">
        <f t="shared" si="1053"/>
        <v>1631.2239999999999</v>
      </c>
      <c r="L6763" s="148">
        <v>112.386</v>
      </c>
      <c r="M6763" s="148">
        <v>2.117</v>
      </c>
      <c r="N6763" s="148">
        <v>416.92</v>
      </c>
      <c r="O6763" s="148">
        <v>39.012999999999998</v>
      </c>
      <c r="P6763" s="148">
        <v>0</v>
      </c>
      <c r="Q6763" s="21">
        <f t="shared" si="1054"/>
        <v>315.01795799999996</v>
      </c>
      <c r="R6763" s="21">
        <f t="shared" si="1055"/>
        <v>6.7680490000000004</v>
      </c>
      <c r="S6763" s="21">
        <f t="shared" si="1056"/>
        <v>813.41092000000003</v>
      </c>
      <c r="T6763" s="21">
        <f t="shared" si="1057"/>
        <v>123.905288</v>
      </c>
      <c r="U6763" s="22">
        <f t="shared" si="1058"/>
        <v>1259.1022149999999</v>
      </c>
      <c r="V6763" s="39">
        <f t="shared" si="1059"/>
        <v>0.77187572951354322</v>
      </c>
    </row>
    <row r="6764" spans="1:22">
      <c r="A6764">
        <v>6759</v>
      </c>
      <c r="B6764" s="155">
        <f t="shared" si="1060"/>
        <v>41556</v>
      </c>
      <c r="C6764" s="148">
        <f t="shared" si="1051"/>
        <v>2013</v>
      </c>
      <c r="D6764" s="148">
        <f t="shared" si="1052"/>
        <v>10</v>
      </c>
      <c r="E6764" s="152">
        <v>15</v>
      </c>
      <c r="F6764" s="153">
        <v>233.01599999999999</v>
      </c>
      <c r="G6764" s="154">
        <v>7.5759999999999996</v>
      </c>
      <c r="H6764" s="154">
        <v>1182.6120000000001</v>
      </c>
      <c r="I6764" s="154">
        <v>152.256</v>
      </c>
      <c r="J6764" s="151">
        <v>0</v>
      </c>
      <c r="K6764" s="149">
        <f t="shared" si="1053"/>
        <v>1575.4600000000003</v>
      </c>
      <c r="L6764" s="148">
        <v>113.964</v>
      </c>
      <c r="M6764" s="148">
        <v>2.121</v>
      </c>
      <c r="N6764" s="148">
        <v>397.87700000000001</v>
      </c>
      <c r="O6764" s="148">
        <v>41.463000000000001</v>
      </c>
      <c r="P6764" s="148">
        <v>0</v>
      </c>
      <c r="Q6764" s="21">
        <f t="shared" si="1054"/>
        <v>319.44109199999997</v>
      </c>
      <c r="R6764" s="21">
        <f t="shared" si="1055"/>
        <v>6.780837</v>
      </c>
      <c r="S6764" s="21">
        <f t="shared" si="1056"/>
        <v>776.25802700000008</v>
      </c>
      <c r="T6764" s="21">
        <f t="shared" si="1057"/>
        <v>131.686488</v>
      </c>
      <c r="U6764" s="22">
        <f t="shared" si="1058"/>
        <v>1234.1664440000002</v>
      </c>
      <c r="V6764" s="39">
        <f t="shared" si="1059"/>
        <v>0.78336894875147578</v>
      </c>
    </row>
    <row r="6765" spans="1:22">
      <c r="A6765">
        <v>6760</v>
      </c>
      <c r="B6765" s="155">
        <f t="shared" si="1060"/>
        <v>41556</v>
      </c>
      <c r="C6765" s="148">
        <f t="shared" si="1051"/>
        <v>2013</v>
      </c>
      <c r="D6765" s="148">
        <f t="shared" si="1052"/>
        <v>10</v>
      </c>
      <c r="E6765" s="152">
        <v>16</v>
      </c>
      <c r="F6765" s="153">
        <v>260.57400000000001</v>
      </c>
      <c r="G6765" s="154">
        <v>7.601</v>
      </c>
      <c r="H6765" s="154">
        <v>1145.6769999999999</v>
      </c>
      <c r="I6765" s="154">
        <v>142.285</v>
      </c>
      <c r="J6765" s="151">
        <v>0</v>
      </c>
      <c r="K6765" s="149">
        <f t="shared" si="1053"/>
        <v>1556.1369999999999</v>
      </c>
      <c r="L6765" s="148">
        <v>126.41200000000001</v>
      </c>
      <c r="M6765" s="148">
        <v>2.1230000000000002</v>
      </c>
      <c r="N6765" s="148">
        <v>372.02499999999998</v>
      </c>
      <c r="O6765" s="148">
        <v>37.593000000000004</v>
      </c>
      <c r="P6765" s="148">
        <v>0</v>
      </c>
      <c r="Q6765" s="21">
        <f t="shared" si="1054"/>
        <v>354.33283599999999</v>
      </c>
      <c r="R6765" s="21">
        <f t="shared" si="1055"/>
        <v>6.7872310000000011</v>
      </c>
      <c r="S6765" s="21">
        <f t="shared" si="1056"/>
        <v>725.82077500000003</v>
      </c>
      <c r="T6765" s="21">
        <f t="shared" si="1057"/>
        <v>119.39536800000002</v>
      </c>
      <c r="U6765" s="22">
        <f t="shared" si="1058"/>
        <v>1206.3362099999999</v>
      </c>
      <c r="V6765" s="39">
        <f t="shared" si="1059"/>
        <v>0.775212086082395</v>
      </c>
    </row>
    <row r="6766" spans="1:22">
      <c r="A6766">
        <v>6761</v>
      </c>
      <c r="B6766" s="155">
        <f t="shared" si="1060"/>
        <v>41556</v>
      </c>
      <c r="C6766" s="148">
        <f t="shared" si="1051"/>
        <v>2013</v>
      </c>
      <c r="D6766" s="148">
        <f t="shared" si="1052"/>
        <v>10</v>
      </c>
      <c r="E6766" s="152">
        <v>17</v>
      </c>
      <c r="F6766" s="153">
        <v>295.61500000000001</v>
      </c>
      <c r="G6766" s="154">
        <v>7.5949999999999998</v>
      </c>
      <c r="H6766" s="154">
        <v>1076.124</v>
      </c>
      <c r="I6766" s="154">
        <v>142.40700000000001</v>
      </c>
      <c r="J6766" s="151">
        <v>0</v>
      </c>
      <c r="K6766" s="149">
        <f t="shared" si="1053"/>
        <v>1521.741</v>
      </c>
      <c r="L6766" s="148">
        <v>146.19</v>
      </c>
      <c r="M6766" s="148">
        <v>2.1269999999999998</v>
      </c>
      <c r="N6766" s="148">
        <v>347.983</v>
      </c>
      <c r="O6766" s="148">
        <v>37.393999999999998</v>
      </c>
      <c r="P6766" s="148">
        <v>0</v>
      </c>
      <c r="Q6766" s="21">
        <f t="shared" si="1054"/>
        <v>409.77056999999996</v>
      </c>
      <c r="R6766" s="21">
        <f t="shared" si="1055"/>
        <v>6.8000189999999998</v>
      </c>
      <c r="S6766" s="21">
        <f t="shared" si="1056"/>
        <v>678.91483300000004</v>
      </c>
      <c r="T6766" s="21">
        <f t="shared" si="1057"/>
        <v>118.763344</v>
      </c>
      <c r="U6766" s="22">
        <f t="shared" si="1058"/>
        <v>1214.2487659999999</v>
      </c>
      <c r="V6766" s="39">
        <f t="shared" si="1059"/>
        <v>0.7979339230526088</v>
      </c>
    </row>
    <row r="6767" spans="1:22">
      <c r="A6767">
        <v>6762</v>
      </c>
      <c r="B6767" s="155">
        <f t="shared" si="1060"/>
        <v>41556</v>
      </c>
      <c r="C6767" s="148">
        <f t="shared" si="1051"/>
        <v>2013</v>
      </c>
      <c r="D6767" s="148">
        <f t="shared" si="1052"/>
        <v>10</v>
      </c>
      <c r="E6767" s="152">
        <v>18</v>
      </c>
      <c r="F6767" s="153">
        <v>295.846</v>
      </c>
      <c r="G6767" s="154">
        <v>7.6</v>
      </c>
      <c r="H6767" s="154">
        <v>1128.059</v>
      </c>
      <c r="I6767" s="154">
        <v>134.63399999999999</v>
      </c>
      <c r="J6767" s="151">
        <v>0</v>
      </c>
      <c r="K6767" s="149">
        <f t="shared" si="1053"/>
        <v>1566.1390000000001</v>
      </c>
      <c r="L6767" s="148">
        <v>144.19300000000001</v>
      </c>
      <c r="M6767" s="148">
        <v>2.1269999999999998</v>
      </c>
      <c r="N6767" s="148">
        <v>365.75099999999998</v>
      </c>
      <c r="O6767" s="148">
        <v>35.625</v>
      </c>
      <c r="P6767" s="148">
        <v>0</v>
      </c>
      <c r="Q6767" s="21">
        <f t="shared" si="1054"/>
        <v>404.172979</v>
      </c>
      <c r="R6767" s="21">
        <f t="shared" si="1055"/>
        <v>6.8000189999999998</v>
      </c>
      <c r="S6767" s="21">
        <f t="shared" si="1056"/>
        <v>713.58020099999999</v>
      </c>
      <c r="T6767" s="21">
        <f t="shared" si="1057"/>
        <v>113.14500000000001</v>
      </c>
      <c r="U6767" s="22">
        <f t="shared" si="1058"/>
        <v>1237.6981989999999</v>
      </c>
      <c r="V6767" s="39">
        <f t="shared" si="1059"/>
        <v>0.79028630217368945</v>
      </c>
    </row>
    <row r="6768" spans="1:22">
      <c r="A6768">
        <v>6763</v>
      </c>
      <c r="B6768" s="155">
        <f t="shared" si="1060"/>
        <v>41556</v>
      </c>
      <c r="C6768" s="148">
        <f t="shared" si="1051"/>
        <v>2013</v>
      </c>
      <c r="D6768" s="148">
        <f t="shared" si="1052"/>
        <v>10</v>
      </c>
      <c r="E6768" s="152">
        <v>19</v>
      </c>
      <c r="F6768" s="153">
        <v>299.96199999999999</v>
      </c>
      <c r="G6768" s="154">
        <v>7.5979999999999999</v>
      </c>
      <c r="H6768" s="154">
        <v>1127.675</v>
      </c>
      <c r="I6768" s="154">
        <v>144.71899999999999</v>
      </c>
      <c r="J6768" s="151">
        <v>0</v>
      </c>
      <c r="K6768" s="149">
        <f t="shared" si="1053"/>
        <v>1579.954</v>
      </c>
      <c r="L6768" s="148">
        <v>145.95599999999999</v>
      </c>
      <c r="M6768" s="148">
        <v>2.125</v>
      </c>
      <c r="N6768" s="148">
        <v>367.69299999999998</v>
      </c>
      <c r="O6768" s="148">
        <v>38.19</v>
      </c>
      <c r="P6768" s="148">
        <v>0</v>
      </c>
      <c r="Q6768" s="21">
        <f t="shared" si="1054"/>
        <v>409.11466799999994</v>
      </c>
      <c r="R6768" s="21">
        <f t="shared" si="1055"/>
        <v>6.7936250000000005</v>
      </c>
      <c r="S6768" s="21">
        <f t="shared" si="1056"/>
        <v>717.36904300000003</v>
      </c>
      <c r="T6768" s="21">
        <f t="shared" si="1057"/>
        <v>121.29143999999999</v>
      </c>
      <c r="U6768" s="22">
        <f t="shared" si="1058"/>
        <v>1254.5687760000001</v>
      </c>
      <c r="V6768" s="39">
        <f t="shared" si="1059"/>
        <v>0.79405398891360135</v>
      </c>
    </row>
    <row r="6769" spans="1:22">
      <c r="A6769">
        <v>6764</v>
      </c>
      <c r="B6769" s="155">
        <f t="shared" si="1060"/>
        <v>41556</v>
      </c>
      <c r="C6769" s="148">
        <f t="shared" si="1051"/>
        <v>2013</v>
      </c>
      <c r="D6769" s="148">
        <f t="shared" si="1052"/>
        <v>10</v>
      </c>
      <c r="E6769" s="152">
        <v>20</v>
      </c>
      <c r="F6769" s="153">
        <v>300.19400000000002</v>
      </c>
      <c r="G6769" s="154">
        <v>7.5609999999999999</v>
      </c>
      <c r="H6769" s="154">
        <v>1190.501</v>
      </c>
      <c r="I6769" s="154">
        <v>186.91399999999999</v>
      </c>
      <c r="J6769" s="151">
        <v>0</v>
      </c>
      <c r="K6769" s="149">
        <f t="shared" si="1053"/>
        <v>1685.1699999999998</v>
      </c>
      <c r="L6769" s="148">
        <v>145.232</v>
      </c>
      <c r="M6769" s="148">
        <v>2.1240000000000001</v>
      </c>
      <c r="N6769" s="148">
        <v>385.48399999999998</v>
      </c>
      <c r="O6769" s="148">
        <v>49.996000000000002</v>
      </c>
      <c r="P6769" s="148">
        <v>0</v>
      </c>
      <c r="Q6769" s="21">
        <f t="shared" si="1054"/>
        <v>407.08529599999997</v>
      </c>
      <c r="R6769" s="21">
        <f t="shared" si="1055"/>
        <v>6.7904280000000004</v>
      </c>
      <c r="S6769" s="21">
        <f t="shared" si="1056"/>
        <v>752.07928400000003</v>
      </c>
      <c r="T6769" s="21">
        <f t="shared" si="1057"/>
        <v>158.78729600000003</v>
      </c>
      <c r="U6769" s="22">
        <f t="shared" si="1058"/>
        <v>1324.7423039999999</v>
      </c>
      <c r="V6769" s="39">
        <f t="shared" si="1059"/>
        <v>0.78611790145801319</v>
      </c>
    </row>
    <row r="6770" spans="1:22">
      <c r="A6770">
        <v>6765</v>
      </c>
      <c r="B6770" s="155">
        <f t="shared" si="1060"/>
        <v>41556</v>
      </c>
      <c r="C6770" s="148">
        <f t="shared" si="1051"/>
        <v>2013</v>
      </c>
      <c r="D6770" s="148">
        <f t="shared" si="1052"/>
        <v>10</v>
      </c>
      <c r="E6770" s="152">
        <v>21</v>
      </c>
      <c r="F6770" s="153">
        <v>300.38</v>
      </c>
      <c r="G6770" s="154">
        <v>7.5229999999999997</v>
      </c>
      <c r="H6770" s="154">
        <v>1235.037</v>
      </c>
      <c r="I6770" s="154">
        <v>206.404</v>
      </c>
      <c r="J6770" s="151">
        <v>0</v>
      </c>
      <c r="K6770" s="149">
        <f t="shared" si="1053"/>
        <v>1749.3440000000001</v>
      </c>
      <c r="L6770" s="148">
        <v>146.40700000000001</v>
      </c>
      <c r="M6770" s="148">
        <v>2.1160000000000001</v>
      </c>
      <c r="N6770" s="148">
        <v>397.06400000000002</v>
      </c>
      <c r="O6770" s="148">
        <v>55.063000000000002</v>
      </c>
      <c r="P6770" s="148">
        <v>0</v>
      </c>
      <c r="Q6770" s="21">
        <f t="shared" si="1054"/>
        <v>410.37882100000002</v>
      </c>
      <c r="R6770" s="21">
        <f t="shared" si="1055"/>
        <v>6.7648520000000003</v>
      </c>
      <c r="S6770" s="21">
        <f t="shared" si="1056"/>
        <v>774.67186400000003</v>
      </c>
      <c r="T6770" s="21">
        <f t="shared" si="1057"/>
        <v>174.88008800000003</v>
      </c>
      <c r="U6770" s="22">
        <f t="shared" si="1058"/>
        <v>1366.6956250000001</v>
      </c>
      <c r="V6770" s="39">
        <f t="shared" si="1059"/>
        <v>0.78126179013390162</v>
      </c>
    </row>
    <row r="6771" spans="1:22">
      <c r="A6771">
        <v>6766</v>
      </c>
      <c r="B6771" s="155">
        <f t="shared" si="1060"/>
        <v>41556</v>
      </c>
      <c r="C6771" s="148">
        <f t="shared" si="1051"/>
        <v>2013</v>
      </c>
      <c r="D6771" s="148">
        <f t="shared" si="1052"/>
        <v>10</v>
      </c>
      <c r="E6771" s="152">
        <v>22</v>
      </c>
      <c r="F6771" s="153">
        <v>296.33699999999999</v>
      </c>
      <c r="G6771" s="154">
        <v>7.5090000000000003</v>
      </c>
      <c r="H6771" s="154">
        <v>1210.2909999999999</v>
      </c>
      <c r="I6771" s="154">
        <v>194.143</v>
      </c>
      <c r="J6771" s="151">
        <v>0</v>
      </c>
      <c r="K6771" s="149">
        <f t="shared" si="1053"/>
        <v>1708.28</v>
      </c>
      <c r="L6771" s="148">
        <v>144.37</v>
      </c>
      <c r="M6771" s="148">
        <v>2.1139999999999999</v>
      </c>
      <c r="N6771" s="148">
        <v>390.07400000000001</v>
      </c>
      <c r="O6771" s="148">
        <v>51.948</v>
      </c>
      <c r="P6771" s="148">
        <v>0</v>
      </c>
      <c r="Q6771" s="21">
        <f t="shared" si="1054"/>
        <v>404.66910999999999</v>
      </c>
      <c r="R6771" s="21">
        <f t="shared" si="1055"/>
        <v>6.7584580000000001</v>
      </c>
      <c r="S6771" s="21">
        <f t="shared" si="1056"/>
        <v>761.03437400000007</v>
      </c>
      <c r="T6771" s="21">
        <f t="shared" si="1057"/>
        <v>164.98684800000001</v>
      </c>
      <c r="U6771" s="22">
        <f t="shared" si="1058"/>
        <v>1337.4487900000001</v>
      </c>
      <c r="V6771" s="39">
        <f t="shared" si="1059"/>
        <v>0.78292129510384723</v>
      </c>
    </row>
    <row r="6772" spans="1:22">
      <c r="A6772">
        <v>6767</v>
      </c>
      <c r="B6772" s="155">
        <f t="shared" si="1060"/>
        <v>41556</v>
      </c>
      <c r="C6772" s="148">
        <f t="shared" si="1051"/>
        <v>2013</v>
      </c>
      <c r="D6772" s="148">
        <f t="shared" si="1052"/>
        <v>10</v>
      </c>
      <c r="E6772" s="152">
        <v>23</v>
      </c>
      <c r="F6772" s="153">
        <v>300.39600000000002</v>
      </c>
      <c r="G6772" s="154">
        <v>9.968</v>
      </c>
      <c r="H6772" s="154">
        <v>1126.374</v>
      </c>
      <c r="I6772" s="154">
        <v>146.70099999999999</v>
      </c>
      <c r="J6772" s="151">
        <v>0</v>
      </c>
      <c r="K6772" s="149">
        <f t="shared" si="1053"/>
        <v>1583.4390000000001</v>
      </c>
      <c r="L6772" s="148">
        <v>147.316</v>
      </c>
      <c r="M6772" s="148">
        <v>2.9489999999999998</v>
      </c>
      <c r="N6772" s="148">
        <v>363.35399999999998</v>
      </c>
      <c r="O6772" s="148">
        <v>39.155999999999999</v>
      </c>
      <c r="P6772" s="148">
        <v>0</v>
      </c>
      <c r="Q6772" s="21">
        <f t="shared" si="1054"/>
        <v>412.92674799999998</v>
      </c>
      <c r="R6772" s="21">
        <f t="shared" si="1055"/>
        <v>9.4279530000000005</v>
      </c>
      <c r="S6772" s="21">
        <f t="shared" si="1056"/>
        <v>708.90365399999996</v>
      </c>
      <c r="T6772" s="21">
        <f t="shared" si="1057"/>
        <v>124.35945600000001</v>
      </c>
      <c r="U6772" s="22">
        <f t="shared" si="1058"/>
        <v>1255.6178109999998</v>
      </c>
      <c r="V6772" s="39">
        <f t="shared" si="1059"/>
        <v>0.79296885513114168</v>
      </c>
    </row>
    <row r="6773" spans="1:22">
      <c r="A6773">
        <v>6768</v>
      </c>
      <c r="B6773" s="155">
        <f t="shared" si="1060"/>
        <v>41556</v>
      </c>
      <c r="C6773" s="148">
        <f t="shared" si="1051"/>
        <v>2013</v>
      </c>
      <c r="D6773" s="148">
        <f t="shared" si="1052"/>
        <v>10</v>
      </c>
      <c r="E6773" s="152">
        <v>24</v>
      </c>
      <c r="F6773" s="153">
        <v>292.08999999999997</v>
      </c>
      <c r="G6773" s="154">
        <v>22.509</v>
      </c>
      <c r="H6773" s="154">
        <v>1081.472</v>
      </c>
      <c r="I6773" s="154">
        <v>121.464</v>
      </c>
      <c r="J6773" s="151">
        <v>0</v>
      </c>
      <c r="K6773" s="149">
        <f t="shared" si="1053"/>
        <v>1517.5349999999999</v>
      </c>
      <c r="L6773" s="148">
        <v>141.68899999999999</v>
      </c>
      <c r="M6773" s="148">
        <v>6.7309999999999999</v>
      </c>
      <c r="N6773" s="148">
        <v>345.76799999999997</v>
      </c>
      <c r="O6773" s="148">
        <v>33.003999999999998</v>
      </c>
      <c r="P6773" s="148">
        <v>0</v>
      </c>
      <c r="Q6773" s="21">
        <f t="shared" si="1054"/>
        <v>397.15426699999995</v>
      </c>
      <c r="R6773" s="21">
        <f t="shared" si="1055"/>
        <v>21.519006999999998</v>
      </c>
      <c r="S6773" s="21">
        <f t="shared" si="1056"/>
        <v>674.59336799999994</v>
      </c>
      <c r="T6773" s="21">
        <f t="shared" si="1057"/>
        <v>104.82070399999999</v>
      </c>
      <c r="U6773" s="22">
        <f t="shared" si="1058"/>
        <v>1198.0873459999998</v>
      </c>
      <c r="V6773" s="39">
        <f t="shared" si="1059"/>
        <v>0.78949569268583586</v>
      </c>
    </row>
    <row r="6774" spans="1:22">
      <c r="A6774">
        <v>6769</v>
      </c>
      <c r="B6774" s="155">
        <f t="shared" si="1060"/>
        <v>41557</v>
      </c>
      <c r="C6774" s="148">
        <f t="shared" si="1051"/>
        <v>2013</v>
      </c>
      <c r="D6774" s="148">
        <f t="shared" si="1052"/>
        <v>10</v>
      </c>
      <c r="E6774" s="152">
        <v>1</v>
      </c>
      <c r="F6774" s="153">
        <v>291.30599999999998</v>
      </c>
      <c r="G6774" s="154">
        <v>16.673999999999999</v>
      </c>
      <c r="H6774" s="154">
        <v>1055.1759999999999</v>
      </c>
      <c r="I6774" s="154">
        <v>90.751000000000005</v>
      </c>
      <c r="J6774" s="151">
        <v>0</v>
      </c>
      <c r="K6774" s="149">
        <f t="shared" si="1053"/>
        <v>1453.9069999999999</v>
      </c>
      <c r="L6774" s="148">
        <v>141.44300000000001</v>
      </c>
      <c r="M6774" s="148">
        <v>5.0650000000000004</v>
      </c>
      <c r="N6774" s="148">
        <v>348.73200000000003</v>
      </c>
      <c r="O6774" s="148">
        <v>24.695</v>
      </c>
      <c r="P6774" s="148">
        <v>0</v>
      </c>
      <c r="Q6774" s="21">
        <f t="shared" si="1054"/>
        <v>396.46472900000003</v>
      </c>
      <c r="R6774" s="21">
        <f t="shared" si="1055"/>
        <v>16.192805</v>
      </c>
      <c r="S6774" s="21">
        <f t="shared" si="1056"/>
        <v>680.3761320000001</v>
      </c>
      <c r="T6774" s="21">
        <f t="shared" si="1057"/>
        <v>78.431319999999999</v>
      </c>
      <c r="U6774" s="22">
        <f t="shared" si="1058"/>
        <v>1171.4649860000002</v>
      </c>
      <c r="V6774" s="39">
        <f t="shared" si="1059"/>
        <v>0.8057358455527075</v>
      </c>
    </row>
    <row r="6775" spans="1:22">
      <c r="A6775">
        <v>6770</v>
      </c>
      <c r="B6775" s="155">
        <f t="shared" si="1060"/>
        <v>41557</v>
      </c>
      <c r="C6775" s="148">
        <f t="shared" si="1051"/>
        <v>2013</v>
      </c>
      <c r="D6775" s="148">
        <f t="shared" si="1052"/>
        <v>10</v>
      </c>
      <c r="E6775" s="152">
        <v>2</v>
      </c>
      <c r="F6775" s="153">
        <v>289.87099999999998</v>
      </c>
      <c r="G6775" s="154">
        <v>2.6019999999999999</v>
      </c>
      <c r="H6775" s="154">
        <v>944.41700000000003</v>
      </c>
      <c r="I6775" s="154">
        <v>39.820999999999998</v>
      </c>
      <c r="J6775" s="151">
        <v>0</v>
      </c>
      <c r="K6775" s="149">
        <f t="shared" si="1053"/>
        <v>1276.7109999999998</v>
      </c>
      <c r="L6775" s="148">
        <v>139.98400000000001</v>
      </c>
      <c r="M6775" s="148">
        <v>0.82799999999999996</v>
      </c>
      <c r="N6775" s="148">
        <v>316.08300000000003</v>
      </c>
      <c r="O6775" s="148">
        <v>11.62</v>
      </c>
      <c r="P6775" s="148">
        <v>0</v>
      </c>
      <c r="Q6775" s="21">
        <f t="shared" si="1054"/>
        <v>392.37515200000001</v>
      </c>
      <c r="R6775" s="21">
        <f t="shared" si="1055"/>
        <v>2.647116</v>
      </c>
      <c r="S6775" s="21">
        <f t="shared" si="1056"/>
        <v>616.67793300000005</v>
      </c>
      <c r="T6775" s="21">
        <f t="shared" si="1057"/>
        <v>36.905119999999997</v>
      </c>
      <c r="U6775" s="22">
        <f t="shared" si="1058"/>
        <v>1048.605321</v>
      </c>
      <c r="V6775" s="39">
        <f t="shared" si="1059"/>
        <v>0.8213333487374983</v>
      </c>
    </row>
    <row r="6776" spans="1:22">
      <c r="A6776">
        <v>6771</v>
      </c>
      <c r="B6776" s="155">
        <f t="shared" si="1060"/>
        <v>41557</v>
      </c>
      <c r="C6776" s="148">
        <f t="shared" si="1051"/>
        <v>2013</v>
      </c>
      <c r="D6776" s="148">
        <f t="shared" si="1052"/>
        <v>10</v>
      </c>
      <c r="E6776" s="152">
        <v>3</v>
      </c>
      <c r="F6776" s="153">
        <v>287.08999999999997</v>
      </c>
      <c r="G6776" s="154">
        <v>0</v>
      </c>
      <c r="H6776" s="154">
        <v>935.08699999999999</v>
      </c>
      <c r="I6776" s="154">
        <v>25.315000000000001</v>
      </c>
      <c r="J6776" s="151">
        <v>0</v>
      </c>
      <c r="K6776" s="149">
        <f t="shared" si="1053"/>
        <v>1247.492</v>
      </c>
      <c r="L6776" s="148">
        <v>141.01300000000001</v>
      </c>
      <c r="M6776" s="148">
        <v>0</v>
      </c>
      <c r="N6776" s="148">
        <v>312.69400000000002</v>
      </c>
      <c r="O6776" s="148">
        <v>7.3120000000000003</v>
      </c>
      <c r="P6776" s="148">
        <v>0</v>
      </c>
      <c r="Q6776" s="21">
        <f t="shared" si="1054"/>
        <v>395.25943899999999</v>
      </c>
      <c r="R6776" s="21">
        <f t="shared" si="1055"/>
        <v>0</v>
      </c>
      <c r="S6776" s="21">
        <f t="shared" si="1056"/>
        <v>610.06599400000005</v>
      </c>
      <c r="T6776" s="21">
        <f t="shared" si="1057"/>
        <v>23.222912000000001</v>
      </c>
      <c r="U6776" s="22">
        <f t="shared" si="1058"/>
        <v>1028.5483449999999</v>
      </c>
      <c r="V6776" s="39">
        <f t="shared" si="1059"/>
        <v>0.8244929386320714</v>
      </c>
    </row>
    <row r="6777" spans="1:22">
      <c r="A6777">
        <v>6772</v>
      </c>
      <c r="B6777" s="155">
        <f t="shared" si="1060"/>
        <v>41557</v>
      </c>
      <c r="C6777" s="148">
        <f t="shared" si="1051"/>
        <v>2013</v>
      </c>
      <c r="D6777" s="148">
        <f t="shared" si="1052"/>
        <v>10</v>
      </c>
      <c r="E6777" s="152">
        <v>4</v>
      </c>
      <c r="F6777" s="153">
        <v>292.54399999999998</v>
      </c>
      <c r="G6777" s="154">
        <v>0</v>
      </c>
      <c r="H6777" s="154">
        <v>1007.5069999999999</v>
      </c>
      <c r="I6777" s="154">
        <v>16.308</v>
      </c>
      <c r="J6777" s="151">
        <v>0</v>
      </c>
      <c r="K6777" s="149">
        <f t="shared" si="1053"/>
        <v>1316.3589999999999</v>
      </c>
      <c r="L6777" s="148">
        <v>142.285</v>
      </c>
      <c r="M6777" s="148">
        <v>0</v>
      </c>
      <c r="N6777" s="148">
        <v>332.88499999999999</v>
      </c>
      <c r="O6777" s="148">
        <v>4.258</v>
      </c>
      <c r="P6777" s="148">
        <v>0</v>
      </c>
      <c r="Q6777" s="21">
        <f t="shared" si="1054"/>
        <v>398.82485499999996</v>
      </c>
      <c r="R6777" s="21">
        <f t="shared" si="1055"/>
        <v>0</v>
      </c>
      <c r="S6777" s="21">
        <f t="shared" si="1056"/>
        <v>649.45863499999996</v>
      </c>
      <c r="T6777" s="21">
        <f t="shared" si="1057"/>
        <v>13.523408</v>
      </c>
      <c r="U6777" s="22">
        <f t="shared" si="1058"/>
        <v>1061.8068979999998</v>
      </c>
      <c r="V6777" s="39">
        <f t="shared" si="1059"/>
        <v>0.80662410330312617</v>
      </c>
    </row>
    <row r="6778" spans="1:22">
      <c r="A6778">
        <v>6773</v>
      </c>
      <c r="B6778" s="155">
        <f t="shared" si="1060"/>
        <v>41557</v>
      </c>
      <c r="C6778" s="148">
        <f t="shared" si="1051"/>
        <v>2013</v>
      </c>
      <c r="D6778" s="148">
        <f t="shared" si="1052"/>
        <v>10</v>
      </c>
      <c r="E6778" s="152">
        <v>5</v>
      </c>
      <c r="F6778" s="153">
        <v>257.346</v>
      </c>
      <c r="G6778" s="154">
        <v>0</v>
      </c>
      <c r="H6778" s="154">
        <v>1125.32</v>
      </c>
      <c r="I6778" s="154">
        <v>13.896000000000001</v>
      </c>
      <c r="J6778" s="151">
        <v>0</v>
      </c>
      <c r="K6778" s="149">
        <f t="shared" si="1053"/>
        <v>1396.5619999999999</v>
      </c>
      <c r="L6778" s="148">
        <v>125.776</v>
      </c>
      <c r="M6778" s="148">
        <v>0</v>
      </c>
      <c r="N6778" s="148">
        <v>370.49400000000003</v>
      </c>
      <c r="O6778" s="148">
        <v>3.722</v>
      </c>
      <c r="P6778" s="148">
        <v>0</v>
      </c>
      <c r="Q6778" s="21">
        <f t="shared" si="1054"/>
        <v>352.55012799999997</v>
      </c>
      <c r="R6778" s="21">
        <f t="shared" si="1055"/>
        <v>0</v>
      </c>
      <c r="S6778" s="21">
        <f t="shared" si="1056"/>
        <v>722.83379400000013</v>
      </c>
      <c r="T6778" s="21">
        <f t="shared" si="1057"/>
        <v>11.821072000000001</v>
      </c>
      <c r="U6778" s="22">
        <f t="shared" si="1058"/>
        <v>1087.2049939999999</v>
      </c>
      <c r="V6778" s="39">
        <f t="shared" si="1059"/>
        <v>0.77848673671487556</v>
      </c>
    </row>
    <row r="6779" spans="1:22">
      <c r="A6779">
        <v>6774</v>
      </c>
      <c r="B6779" s="155">
        <f t="shared" si="1060"/>
        <v>41557</v>
      </c>
      <c r="C6779" s="148">
        <f t="shared" si="1051"/>
        <v>2013</v>
      </c>
      <c r="D6779" s="148">
        <f t="shared" si="1052"/>
        <v>10</v>
      </c>
      <c r="E6779" s="152">
        <v>6</v>
      </c>
      <c r="F6779" s="153">
        <v>220.49299999999999</v>
      </c>
      <c r="G6779" s="154">
        <v>0</v>
      </c>
      <c r="H6779" s="154">
        <v>1057.857</v>
      </c>
      <c r="I6779" s="154">
        <v>11.151999999999999</v>
      </c>
      <c r="J6779" s="151">
        <v>0</v>
      </c>
      <c r="K6779" s="149">
        <f t="shared" si="1053"/>
        <v>1289.502</v>
      </c>
      <c r="L6779" s="148">
        <v>110.02200000000001</v>
      </c>
      <c r="M6779" s="148">
        <v>0</v>
      </c>
      <c r="N6779" s="148">
        <v>351.22899999999998</v>
      </c>
      <c r="O6779" s="148">
        <v>3.0009999999999999</v>
      </c>
      <c r="P6779" s="148">
        <v>0</v>
      </c>
      <c r="Q6779" s="21">
        <f t="shared" si="1054"/>
        <v>308.39166599999999</v>
      </c>
      <c r="R6779" s="21">
        <f t="shared" si="1055"/>
        <v>0</v>
      </c>
      <c r="S6779" s="21">
        <f t="shared" si="1056"/>
        <v>685.24777900000004</v>
      </c>
      <c r="T6779" s="21">
        <f t="shared" si="1057"/>
        <v>9.5311760000000003</v>
      </c>
      <c r="U6779" s="22">
        <f t="shared" si="1058"/>
        <v>1003.170621</v>
      </c>
      <c r="V6779" s="39">
        <f t="shared" si="1059"/>
        <v>0.77795196983021353</v>
      </c>
    </row>
    <row r="6780" spans="1:22">
      <c r="A6780">
        <v>6775</v>
      </c>
      <c r="B6780" s="155">
        <f t="shared" si="1060"/>
        <v>41557</v>
      </c>
      <c r="C6780" s="148">
        <f t="shared" si="1051"/>
        <v>2013</v>
      </c>
      <c r="D6780" s="148">
        <f t="shared" si="1052"/>
        <v>10</v>
      </c>
      <c r="E6780" s="152">
        <v>7</v>
      </c>
      <c r="F6780" s="153">
        <v>234.99700000000001</v>
      </c>
      <c r="G6780" s="154">
        <v>0</v>
      </c>
      <c r="H6780" s="154">
        <v>1050.9949999999999</v>
      </c>
      <c r="I6780" s="154">
        <v>9.4949999999999992</v>
      </c>
      <c r="J6780" s="151">
        <v>0</v>
      </c>
      <c r="K6780" s="149">
        <f t="shared" si="1053"/>
        <v>1295.4869999999999</v>
      </c>
      <c r="L6780" s="148">
        <v>115.339</v>
      </c>
      <c r="M6780" s="148">
        <v>0</v>
      </c>
      <c r="N6780" s="148">
        <v>349.22699999999998</v>
      </c>
      <c r="O6780" s="148">
        <v>2.5569999999999999</v>
      </c>
      <c r="P6780" s="148">
        <v>0</v>
      </c>
      <c r="Q6780" s="21">
        <f t="shared" si="1054"/>
        <v>323.29521699999998</v>
      </c>
      <c r="R6780" s="21">
        <f t="shared" si="1055"/>
        <v>0</v>
      </c>
      <c r="S6780" s="21">
        <f t="shared" si="1056"/>
        <v>681.34187699999995</v>
      </c>
      <c r="T6780" s="21">
        <f t="shared" si="1057"/>
        <v>8.1210319999999996</v>
      </c>
      <c r="U6780" s="22">
        <f t="shared" si="1058"/>
        <v>1012.7581259999999</v>
      </c>
      <c r="V6780" s="39">
        <f t="shared" si="1059"/>
        <v>0.78175861741569008</v>
      </c>
    </row>
    <row r="6781" spans="1:22">
      <c r="A6781">
        <v>6776</v>
      </c>
      <c r="B6781" s="155">
        <f t="shared" si="1060"/>
        <v>41557</v>
      </c>
      <c r="C6781" s="148">
        <f t="shared" si="1051"/>
        <v>2013</v>
      </c>
      <c r="D6781" s="148">
        <f t="shared" si="1052"/>
        <v>10</v>
      </c>
      <c r="E6781" s="152">
        <v>8</v>
      </c>
      <c r="F6781" s="153">
        <v>233.59700000000001</v>
      </c>
      <c r="G6781" s="154">
        <v>0</v>
      </c>
      <c r="H6781" s="154">
        <v>1059.2470000000001</v>
      </c>
      <c r="I6781" s="154">
        <v>12.116</v>
      </c>
      <c r="J6781" s="151">
        <v>0</v>
      </c>
      <c r="K6781" s="149">
        <f t="shared" si="1053"/>
        <v>1304.96</v>
      </c>
      <c r="L6781" s="148">
        <v>114.378</v>
      </c>
      <c r="M6781" s="148">
        <v>0</v>
      </c>
      <c r="N6781" s="148">
        <v>351.94099999999997</v>
      </c>
      <c r="O6781" s="148">
        <v>3.2280000000000002</v>
      </c>
      <c r="P6781" s="148">
        <v>0</v>
      </c>
      <c r="Q6781" s="21">
        <f t="shared" si="1054"/>
        <v>320.60153400000002</v>
      </c>
      <c r="R6781" s="21">
        <f t="shared" si="1055"/>
        <v>0</v>
      </c>
      <c r="S6781" s="21">
        <f t="shared" si="1056"/>
        <v>686.63689099999999</v>
      </c>
      <c r="T6781" s="21">
        <f t="shared" si="1057"/>
        <v>10.252128000000001</v>
      </c>
      <c r="U6781" s="22">
        <f t="shared" si="1058"/>
        <v>1017.490553</v>
      </c>
      <c r="V6781" s="39">
        <f t="shared" si="1059"/>
        <v>0.77971014667116234</v>
      </c>
    </row>
    <row r="6782" spans="1:22">
      <c r="A6782">
        <v>6777</v>
      </c>
      <c r="B6782" s="155">
        <f t="shared" si="1060"/>
        <v>41557</v>
      </c>
      <c r="C6782" s="148">
        <f t="shared" si="1051"/>
        <v>2013</v>
      </c>
      <c r="D6782" s="148">
        <f t="shared" si="1052"/>
        <v>10</v>
      </c>
      <c r="E6782" s="152">
        <v>9</v>
      </c>
      <c r="F6782" s="153">
        <v>232.441</v>
      </c>
      <c r="G6782" s="154">
        <v>0</v>
      </c>
      <c r="H6782" s="154">
        <v>1117.4159999999999</v>
      </c>
      <c r="I6782" s="154">
        <v>61.247</v>
      </c>
      <c r="J6782" s="151">
        <v>0</v>
      </c>
      <c r="K6782" s="149">
        <f t="shared" si="1053"/>
        <v>1411.104</v>
      </c>
      <c r="L6782" s="148">
        <v>113.795</v>
      </c>
      <c r="M6782" s="148">
        <v>0</v>
      </c>
      <c r="N6782" s="148">
        <v>380.32299999999998</v>
      </c>
      <c r="O6782" s="148">
        <v>15.284000000000001</v>
      </c>
      <c r="P6782" s="148">
        <v>0</v>
      </c>
      <c r="Q6782" s="21">
        <f t="shared" si="1054"/>
        <v>318.96738499999998</v>
      </c>
      <c r="R6782" s="21">
        <f t="shared" si="1055"/>
        <v>0</v>
      </c>
      <c r="S6782" s="21">
        <f t="shared" si="1056"/>
        <v>742.01017300000001</v>
      </c>
      <c r="T6782" s="21">
        <f t="shared" si="1057"/>
        <v>48.541984000000006</v>
      </c>
      <c r="U6782" s="22">
        <f t="shared" si="1058"/>
        <v>1109.519542</v>
      </c>
      <c r="V6782" s="39">
        <f t="shared" si="1059"/>
        <v>0.78627765352518308</v>
      </c>
    </row>
    <row r="6783" spans="1:22">
      <c r="A6783">
        <v>6778</v>
      </c>
      <c r="B6783" s="155">
        <f t="shared" si="1060"/>
        <v>41557</v>
      </c>
      <c r="C6783" s="148">
        <f t="shared" si="1051"/>
        <v>2013</v>
      </c>
      <c r="D6783" s="148">
        <f t="shared" si="1052"/>
        <v>10</v>
      </c>
      <c r="E6783" s="152">
        <v>10</v>
      </c>
      <c r="F6783" s="153">
        <v>231.16200000000001</v>
      </c>
      <c r="G6783" s="154">
        <v>0</v>
      </c>
      <c r="H6783" s="154">
        <v>1190.4639999999999</v>
      </c>
      <c r="I6783" s="154">
        <v>94.29</v>
      </c>
      <c r="J6783" s="151">
        <v>0</v>
      </c>
      <c r="K6783" s="149">
        <f t="shared" si="1053"/>
        <v>1515.9159999999999</v>
      </c>
      <c r="L6783" s="148">
        <v>112.81</v>
      </c>
      <c r="M6783" s="148">
        <v>0</v>
      </c>
      <c r="N6783" s="148">
        <v>400.202</v>
      </c>
      <c r="O6783" s="148">
        <v>24.905999999999999</v>
      </c>
      <c r="P6783" s="148">
        <v>0</v>
      </c>
      <c r="Q6783" s="21">
        <f t="shared" si="1054"/>
        <v>316.20643000000001</v>
      </c>
      <c r="R6783" s="21">
        <f t="shared" si="1055"/>
        <v>0</v>
      </c>
      <c r="S6783" s="21">
        <f t="shared" si="1056"/>
        <v>780.79410200000007</v>
      </c>
      <c r="T6783" s="21">
        <f t="shared" si="1057"/>
        <v>79.101455999999999</v>
      </c>
      <c r="U6783" s="22">
        <f t="shared" si="1058"/>
        <v>1176.1019880000001</v>
      </c>
      <c r="V6783" s="39">
        <f t="shared" si="1059"/>
        <v>0.77583585634032504</v>
      </c>
    </row>
    <row r="6784" spans="1:22">
      <c r="A6784">
        <v>6779</v>
      </c>
      <c r="B6784" s="155">
        <f t="shared" si="1060"/>
        <v>41557</v>
      </c>
      <c r="C6784" s="148">
        <f t="shared" si="1051"/>
        <v>2013</v>
      </c>
      <c r="D6784" s="148">
        <f t="shared" si="1052"/>
        <v>10</v>
      </c>
      <c r="E6784" s="152">
        <v>11</v>
      </c>
      <c r="F6784" s="153">
        <v>230.51400000000001</v>
      </c>
      <c r="G6784" s="154">
        <v>0</v>
      </c>
      <c r="H6784" s="154">
        <v>1216.932</v>
      </c>
      <c r="I6784" s="154">
        <v>99.069000000000003</v>
      </c>
      <c r="J6784" s="151">
        <v>0</v>
      </c>
      <c r="K6784" s="149">
        <f t="shared" si="1053"/>
        <v>1546.5149999999999</v>
      </c>
      <c r="L6784" s="148">
        <v>112.872</v>
      </c>
      <c r="M6784" s="148">
        <v>0</v>
      </c>
      <c r="N6784" s="148">
        <v>413.42500000000001</v>
      </c>
      <c r="O6784" s="148">
        <v>26.873999999999999</v>
      </c>
      <c r="P6784" s="148">
        <v>0</v>
      </c>
      <c r="Q6784" s="21">
        <f t="shared" si="1054"/>
        <v>316.38021600000002</v>
      </c>
      <c r="R6784" s="21">
        <f t="shared" si="1055"/>
        <v>0</v>
      </c>
      <c r="S6784" s="21">
        <f t="shared" si="1056"/>
        <v>806.592175</v>
      </c>
      <c r="T6784" s="21">
        <f t="shared" si="1057"/>
        <v>85.351823999999993</v>
      </c>
      <c r="U6784" s="22">
        <f t="shared" si="1058"/>
        <v>1208.3242150000001</v>
      </c>
      <c r="V6784" s="39">
        <f t="shared" si="1059"/>
        <v>0.78132072110519468</v>
      </c>
    </row>
    <row r="6785" spans="1:22">
      <c r="A6785">
        <v>6780</v>
      </c>
      <c r="B6785" s="155">
        <f t="shared" si="1060"/>
        <v>41557</v>
      </c>
      <c r="C6785" s="148">
        <f t="shared" si="1051"/>
        <v>2013</v>
      </c>
      <c r="D6785" s="148">
        <f t="shared" si="1052"/>
        <v>10</v>
      </c>
      <c r="E6785" s="152">
        <v>12</v>
      </c>
      <c r="F6785" s="153">
        <v>246.60599999999999</v>
      </c>
      <c r="G6785" s="154">
        <v>0</v>
      </c>
      <c r="H6785" s="154">
        <v>1181.971</v>
      </c>
      <c r="I6785" s="154">
        <v>97.171999999999997</v>
      </c>
      <c r="J6785" s="151">
        <v>0</v>
      </c>
      <c r="K6785" s="149">
        <f t="shared" si="1053"/>
        <v>1525.749</v>
      </c>
      <c r="L6785" s="148">
        <v>120.521</v>
      </c>
      <c r="M6785" s="148">
        <v>0</v>
      </c>
      <c r="N6785" s="148">
        <v>421.68099999999998</v>
      </c>
      <c r="O6785" s="148">
        <v>26.055</v>
      </c>
      <c r="P6785" s="148">
        <v>0</v>
      </c>
      <c r="Q6785" s="21">
        <f t="shared" si="1054"/>
        <v>337.82036299999999</v>
      </c>
      <c r="R6785" s="21">
        <f t="shared" si="1055"/>
        <v>0</v>
      </c>
      <c r="S6785" s="21">
        <f t="shared" si="1056"/>
        <v>822.69963099999995</v>
      </c>
      <c r="T6785" s="21">
        <f t="shared" si="1057"/>
        <v>82.750680000000003</v>
      </c>
      <c r="U6785" s="22">
        <f t="shared" si="1058"/>
        <v>1243.2706740000001</v>
      </c>
      <c r="V6785" s="39">
        <f t="shared" si="1059"/>
        <v>0.81485924224757811</v>
      </c>
    </row>
    <row r="6786" spans="1:22">
      <c r="A6786">
        <v>6781</v>
      </c>
      <c r="B6786" s="155">
        <f t="shared" si="1060"/>
        <v>41557</v>
      </c>
      <c r="C6786" s="148">
        <f t="shared" si="1051"/>
        <v>2013</v>
      </c>
      <c r="D6786" s="148">
        <f t="shared" si="1052"/>
        <v>10</v>
      </c>
      <c r="E6786" s="152">
        <v>13</v>
      </c>
      <c r="F6786" s="153">
        <v>298.298</v>
      </c>
      <c r="G6786" s="154">
        <v>0</v>
      </c>
      <c r="H6786" s="154">
        <v>1132.2180000000001</v>
      </c>
      <c r="I6786" s="154">
        <v>99.046000000000006</v>
      </c>
      <c r="J6786" s="151">
        <v>0</v>
      </c>
      <c r="K6786" s="149">
        <f t="shared" si="1053"/>
        <v>1529.5620000000001</v>
      </c>
      <c r="L6786" s="148">
        <v>146.411</v>
      </c>
      <c r="M6786" s="148">
        <v>0</v>
      </c>
      <c r="N6786" s="148">
        <v>379.50099999999998</v>
      </c>
      <c r="O6786" s="148">
        <v>26.579000000000001</v>
      </c>
      <c r="P6786" s="148">
        <v>0</v>
      </c>
      <c r="Q6786" s="21">
        <f t="shared" si="1054"/>
        <v>410.39003300000002</v>
      </c>
      <c r="R6786" s="21">
        <f t="shared" si="1055"/>
        <v>0</v>
      </c>
      <c r="S6786" s="21">
        <f t="shared" si="1056"/>
        <v>740.40645099999995</v>
      </c>
      <c r="T6786" s="21">
        <f t="shared" si="1057"/>
        <v>84.414904000000007</v>
      </c>
      <c r="U6786" s="22">
        <f t="shared" si="1058"/>
        <v>1235.2113879999999</v>
      </c>
      <c r="V6786" s="39">
        <f t="shared" si="1059"/>
        <v>0.80755888809999188</v>
      </c>
    </row>
    <row r="6787" spans="1:22">
      <c r="A6787">
        <v>6782</v>
      </c>
      <c r="B6787" s="155">
        <f t="shared" si="1060"/>
        <v>41557</v>
      </c>
      <c r="C6787" s="148">
        <f t="shared" si="1051"/>
        <v>2013</v>
      </c>
      <c r="D6787" s="148">
        <f t="shared" si="1052"/>
        <v>10</v>
      </c>
      <c r="E6787" s="152">
        <v>14</v>
      </c>
      <c r="F6787" s="153">
        <v>299.86700000000002</v>
      </c>
      <c r="G6787" s="154">
        <v>0</v>
      </c>
      <c r="H6787" s="154">
        <v>1133.0709999999999</v>
      </c>
      <c r="I6787" s="154">
        <v>96.194999999999993</v>
      </c>
      <c r="J6787" s="151">
        <v>0</v>
      </c>
      <c r="K6787" s="149">
        <f t="shared" si="1053"/>
        <v>1529.1329999999998</v>
      </c>
      <c r="L6787" s="148">
        <v>146.541</v>
      </c>
      <c r="M6787" s="148">
        <v>0</v>
      </c>
      <c r="N6787" s="148">
        <v>370.46100000000001</v>
      </c>
      <c r="O6787" s="148">
        <v>25.521000000000001</v>
      </c>
      <c r="P6787" s="148">
        <v>0</v>
      </c>
      <c r="Q6787" s="21">
        <f t="shared" si="1054"/>
        <v>410.75442299999997</v>
      </c>
      <c r="R6787" s="21">
        <f t="shared" si="1055"/>
        <v>0</v>
      </c>
      <c r="S6787" s="21">
        <f t="shared" si="1056"/>
        <v>722.7694110000001</v>
      </c>
      <c r="T6787" s="21">
        <f t="shared" si="1057"/>
        <v>81.054696000000007</v>
      </c>
      <c r="U6787" s="22">
        <f t="shared" si="1058"/>
        <v>1214.57853</v>
      </c>
      <c r="V6787" s="39">
        <f t="shared" si="1059"/>
        <v>0.79429227542666347</v>
      </c>
    </row>
    <row r="6788" spans="1:22">
      <c r="A6788">
        <v>6783</v>
      </c>
      <c r="B6788" s="155">
        <f t="shared" si="1060"/>
        <v>41557</v>
      </c>
      <c r="C6788" s="148">
        <f t="shared" si="1051"/>
        <v>2013</v>
      </c>
      <c r="D6788" s="148">
        <f t="shared" si="1052"/>
        <v>10</v>
      </c>
      <c r="E6788" s="152">
        <v>15</v>
      </c>
      <c r="F6788" s="153">
        <v>294.35399999999998</v>
      </c>
      <c r="G6788" s="154">
        <v>0</v>
      </c>
      <c r="H6788" s="154">
        <v>1146.799</v>
      </c>
      <c r="I6788" s="154">
        <v>101.515</v>
      </c>
      <c r="J6788" s="151">
        <v>0</v>
      </c>
      <c r="K6788" s="149">
        <f t="shared" si="1053"/>
        <v>1542.6680000000001</v>
      </c>
      <c r="L6788" s="148">
        <v>142.91</v>
      </c>
      <c r="M6788" s="148">
        <v>0</v>
      </c>
      <c r="N6788" s="148">
        <v>371.39299999999997</v>
      </c>
      <c r="O6788" s="148">
        <v>26.85</v>
      </c>
      <c r="P6788" s="148">
        <v>0</v>
      </c>
      <c r="Q6788" s="21">
        <f t="shared" si="1054"/>
        <v>400.57673</v>
      </c>
      <c r="R6788" s="21">
        <f t="shared" si="1055"/>
        <v>0</v>
      </c>
      <c r="S6788" s="21">
        <f t="shared" si="1056"/>
        <v>724.58774299999993</v>
      </c>
      <c r="T6788" s="21">
        <f t="shared" si="1057"/>
        <v>85.275600000000011</v>
      </c>
      <c r="U6788" s="22">
        <f t="shared" si="1058"/>
        <v>1210.4400729999998</v>
      </c>
      <c r="V6788" s="39">
        <f t="shared" si="1059"/>
        <v>0.78464068289482869</v>
      </c>
    </row>
    <row r="6789" spans="1:22">
      <c r="A6789">
        <v>6784</v>
      </c>
      <c r="B6789" s="155">
        <f t="shared" si="1060"/>
        <v>41557</v>
      </c>
      <c r="C6789" s="148">
        <f t="shared" si="1051"/>
        <v>2013</v>
      </c>
      <c r="D6789" s="148">
        <f t="shared" si="1052"/>
        <v>10</v>
      </c>
      <c r="E6789" s="152">
        <v>16</v>
      </c>
      <c r="F6789" s="153">
        <v>292.31599999999997</v>
      </c>
      <c r="G6789" s="154">
        <v>0</v>
      </c>
      <c r="H6789" s="154">
        <v>1132.7460000000001</v>
      </c>
      <c r="I6789" s="154">
        <v>82.638999999999996</v>
      </c>
      <c r="J6789" s="151">
        <v>0</v>
      </c>
      <c r="K6789" s="149">
        <f t="shared" si="1053"/>
        <v>1507.701</v>
      </c>
      <c r="L6789" s="148">
        <v>141.97200000000001</v>
      </c>
      <c r="M6789" s="148">
        <v>0</v>
      </c>
      <c r="N6789" s="148">
        <v>366.20299999999997</v>
      </c>
      <c r="O6789" s="148">
        <v>21.986000000000001</v>
      </c>
      <c r="P6789" s="148">
        <v>0</v>
      </c>
      <c r="Q6789" s="21">
        <f t="shared" si="1054"/>
        <v>397.94751600000001</v>
      </c>
      <c r="R6789" s="21">
        <f t="shared" si="1055"/>
        <v>0</v>
      </c>
      <c r="S6789" s="21">
        <f t="shared" si="1056"/>
        <v>714.46205299999997</v>
      </c>
      <c r="T6789" s="21">
        <f t="shared" si="1057"/>
        <v>69.827536000000009</v>
      </c>
      <c r="U6789" s="22">
        <f t="shared" si="1058"/>
        <v>1182.2371049999999</v>
      </c>
      <c r="V6789" s="39">
        <f t="shared" si="1059"/>
        <v>0.7841323345941934</v>
      </c>
    </row>
    <row r="6790" spans="1:22">
      <c r="A6790">
        <v>6785</v>
      </c>
      <c r="B6790" s="155">
        <f t="shared" si="1060"/>
        <v>41557</v>
      </c>
      <c r="C6790" s="148">
        <f t="shared" si="1051"/>
        <v>2013</v>
      </c>
      <c r="D6790" s="148">
        <f t="shared" si="1052"/>
        <v>10</v>
      </c>
      <c r="E6790" s="152">
        <v>17</v>
      </c>
      <c r="F6790" s="153">
        <v>292.452</v>
      </c>
      <c r="G6790" s="154">
        <v>0.61699999999999999</v>
      </c>
      <c r="H6790" s="154">
        <v>1132.7159999999999</v>
      </c>
      <c r="I6790" s="154">
        <v>76.453999999999994</v>
      </c>
      <c r="J6790" s="151">
        <v>0</v>
      </c>
      <c r="K6790" s="149">
        <f t="shared" si="1053"/>
        <v>1502.2389999999998</v>
      </c>
      <c r="L6790" s="148">
        <v>142.09399999999999</v>
      </c>
      <c r="M6790" s="148">
        <v>3.09</v>
      </c>
      <c r="N6790" s="148">
        <v>367.20100000000002</v>
      </c>
      <c r="O6790" s="148">
        <v>20.382000000000001</v>
      </c>
      <c r="P6790" s="148">
        <v>0</v>
      </c>
      <c r="Q6790" s="21">
        <f t="shared" si="1054"/>
        <v>398.28948199999996</v>
      </c>
      <c r="R6790" s="21">
        <f t="shared" si="1055"/>
        <v>9.8787299999999991</v>
      </c>
      <c r="S6790" s="21">
        <f t="shared" si="1056"/>
        <v>716.40915100000007</v>
      </c>
      <c r="T6790" s="21">
        <f t="shared" si="1057"/>
        <v>64.733232000000001</v>
      </c>
      <c r="U6790" s="22">
        <f t="shared" si="1058"/>
        <v>1189.3105950000001</v>
      </c>
      <c r="V6790" s="39">
        <f t="shared" si="1059"/>
        <v>0.79169199774469989</v>
      </c>
    </row>
    <row r="6791" spans="1:22">
      <c r="A6791">
        <v>6786</v>
      </c>
      <c r="B6791" s="155">
        <f t="shared" si="1060"/>
        <v>41557</v>
      </c>
      <c r="C6791" s="148">
        <f t="shared" ref="C6791:C6854" si="1061">YEAR(B6791)</f>
        <v>2013</v>
      </c>
      <c r="D6791" s="148">
        <f t="shared" ref="D6791:D6854" si="1062">MONTH(B6791)</f>
        <v>10</v>
      </c>
      <c r="E6791" s="152">
        <v>18</v>
      </c>
      <c r="F6791" s="153">
        <v>292.68700000000001</v>
      </c>
      <c r="G6791" s="154">
        <v>0</v>
      </c>
      <c r="H6791" s="154">
        <v>1120.2829999999999</v>
      </c>
      <c r="I6791" s="154">
        <v>75.826999999999998</v>
      </c>
      <c r="J6791" s="151">
        <v>0</v>
      </c>
      <c r="K6791" s="149">
        <f t="shared" ref="K6791:K6854" si="1063">SUM(F6791:J6791)</f>
        <v>1488.7969999999998</v>
      </c>
      <c r="L6791" s="148">
        <v>139.697</v>
      </c>
      <c r="M6791" s="148">
        <v>0</v>
      </c>
      <c r="N6791" s="148">
        <v>364.69200000000001</v>
      </c>
      <c r="O6791" s="148">
        <v>20.242000000000001</v>
      </c>
      <c r="P6791" s="148">
        <v>0</v>
      </c>
      <c r="Q6791" s="21">
        <f t="shared" ref="Q6791:Q6854" si="1064">+$Q$2*L6791</f>
        <v>391.57069100000001</v>
      </c>
      <c r="R6791" s="21">
        <f t="shared" ref="R6791:R6854" si="1065">+$R$2*M6791</f>
        <v>0</v>
      </c>
      <c r="S6791" s="21">
        <f t="shared" ref="S6791:S6854" si="1066">+$S$2*N6791</f>
        <v>711.51409200000001</v>
      </c>
      <c r="T6791" s="21">
        <f t="shared" ref="T6791:T6854" si="1067">+$T$2*O6791</f>
        <v>64.288592000000008</v>
      </c>
      <c r="U6791" s="22">
        <f t="shared" ref="U6791:U6854" si="1068">SUM(Q6791:T6791)</f>
        <v>1167.3733750000001</v>
      </c>
      <c r="V6791" s="39">
        <f t="shared" ref="V6791:V6854" si="1069">+U6791/K6791</f>
        <v>0.78410513656327918</v>
      </c>
    </row>
    <row r="6792" spans="1:22">
      <c r="A6792">
        <v>6787</v>
      </c>
      <c r="B6792" s="155">
        <f t="shared" si="1060"/>
        <v>41557</v>
      </c>
      <c r="C6792" s="148">
        <f t="shared" si="1061"/>
        <v>2013</v>
      </c>
      <c r="D6792" s="148">
        <f t="shared" si="1062"/>
        <v>10</v>
      </c>
      <c r="E6792" s="152">
        <v>19</v>
      </c>
      <c r="F6792" s="153">
        <v>294.17200000000003</v>
      </c>
      <c r="G6792" s="154">
        <v>0</v>
      </c>
      <c r="H6792" s="154">
        <v>1148.8869999999999</v>
      </c>
      <c r="I6792" s="154">
        <v>81.960999999999999</v>
      </c>
      <c r="J6792" s="151">
        <v>0</v>
      </c>
      <c r="K6792" s="149">
        <f t="shared" si="1063"/>
        <v>1525.02</v>
      </c>
      <c r="L6792" s="148">
        <v>142.98699999999999</v>
      </c>
      <c r="M6792" s="148">
        <v>0</v>
      </c>
      <c r="N6792" s="148">
        <v>366.03100000000001</v>
      </c>
      <c r="O6792" s="148">
        <v>22.178999999999998</v>
      </c>
      <c r="P6792" s="148">
        <v>0</v>
      </c>
      <c r="Q6792" s="21">
        <f t="shared" si="1064"/>
        <v>400.79256099999998</v>
      </c>
      <c r="R6792" s="21">
        <f t="shared" si="1065"/>
        <v>0</v>
      </c>
      <c r="S6792" s="21">
        <f t="shared" si="1066"/>
        <v>714.12648100000001</v>
      </c>
      <c r="T6792" s="21">
        <f t="shared" si="1067"/>
        <v>70.440504000000004</v>
      </c>
      <c r="U6792" s="22">
        <f t="shared" si="1068"/>
        <v>1185.3595459999999</v>
      </c>
      <c r="V6792" s="39">
        <f t="shared" si="1069"/>
        <v>0.77727475442945004</v>
      </c>
    </row>
    <row r="6793" spans="1:22">
      <c r="A6793">
        <v>6788</v>
      </c>
      <c r="B6793" s="155">
        <f t="shared" si="1060"/>
        <v>41557</v>
      </c>
      <c r="C6793" s="148">
        <f t="shared" si="1061"/>
        <v>2013</v>
      </c>
      <c r="D6793" s="148">
        <f t="shared" si="1062"/>
        <v>10</v>
      </c>
      <c r="E6793" s="152">
        <v>20</v>
      </c>
      <c r="F6793" s="153">
        <v>294.76799999999997</v>
      </c>
      <c r="G6793" s="154">
        <v>0</v>
      </c>
      <c r="H6793" s="154">
        <v>1385.086</v>
      </c>
      <c r="I6793" s="154">
        <v>119.116</v>
      </c>
      <c r="J6793" s="151">
        <v>0</v>
      </c>
      <c r="K6793" s="149">
        <f t="shared" si="1063"/>
        <v>1798.97</v>
      </c>
      <c r="L6793" s="148">
        <v>142.79300000000001</v>
      </c>
      <c r="M6793" s="148">
        <v>0</v>
      </c>
      <c r="N6793" s="148">
        <v>443.55500000000001</v>
      </c>
      <c r="O6793" s="148">
        <v>31.416</v>
      </c>
      <c r="P6793" s="148">
        <v>0</v>
      </c>
      <c r="Q6793" s="21">
        <f t="shared" si="1064"/>
        <v>400.24877900000001</v>
      </c>
      <c r="R6793" s="21">
        <f t="shared" si="1065"/>
        <v>0</v>
      </c>
      <c r="S6793" s="21">
        <f t="shared" si="1066"/>
        <v>865.37580500000001</v>
      </c>
      <c r="T6793" s="21">
        <f t="shared" si="1067"/>
        <v>99.77721600000001</v>
      </c>
      <c r="U6793" s="22">
        <f t="shared" si="1068"/>
        <v>1365.4018000000001</v>
      </c>
      <c r="V6793" s="39">
        <f t="shared" si="1069"/>
        <v>0.75899086699611451</v>
      </c>
    </row>
    <row r="6794" spans="1:22">
      <c r="A6794">
        <v>6789</v>
      </c>
      <c r="B6794" s="155">
        <f t="shared" si="1060"/>
        <v>41557</v>
      </c>
      <c r="C6794" s="148">
        <f t="shared" si="1061"/>
        <v>2013</v>
      </c>
      <c r="D6794" s="148">
        <f t="shared" si="1062"/>
        <v>10</v>
      </c>
      <c r="E6794" s="152">
        <v>21</v>
      </c>
      <c r="F6794" s="153">
        <v>282.66000000000003</v>
      </c>
      <c r="G6794" s="154">
        <v>0</v>
      </c>
      <c r="H6794" s="154">
        <v>1400.51</v>
      </c>
      <c r="I6794" s="154">
        <v>130.858</v>
      </c>
      <c r="J6794" s="151">
        <v>0</v>
      </c>
      <c r="K6794" s="149">
        <f t="shared" si="1063"/>
        <v>1814.028</v>
      </c>
      <c r="L6794" s="148">
        <v>135.928</v>
      </c>
      <c r="M6794" s="148">
        <v>0</v>
      </c>
      <c r="N6794" s="148">
        <v>449.22300000000001</v>
      </c>
      <c r="O6794" s="148">
        <v>34.520000000000003</v>
      </c>
      <c r="P6794" s="148">
        <v>0</v>
      </c>
      <c r="Q6794" s="21">
        <f t="shared" si="1064"/>
        <v>381.00618399999996</v>
      </c>
      <c r="R6794" s="21">
        <f t="shared" si="1065"/>
        <v>0</v>
      </c>
      <c r="S6794" s="21">
        <f t="shared" si="1066"/>
        <v>876.43407300000001</v>
      </c>
      <c r="T6794" s="21">
        <f t="shared" si="1067"/>
        <v>109.63552000000001</v>
      </c>
      <c r="U6794" s="22">
        <f t="shared" si="1068"/>
        <v>1367.075777</v>
      </c>
      <c r="V6794" s="39">
        <f t="shared" si="1069"/>
        <v>0.75361338248362209</v>
      </c>
    </row>
    <row r="6795" spans="1:22">
      <c r="A6795">
        <v>6790</v>
      </c>
      <c r="B6795" s="155">
        <f t="shared" si="1060"/>
        <v>41557</v>
      </c>
      <c r="C6795" s="148">
        <f t="shared" si="1061"/>
        <v>2013</v>
      </c>
      <c r="D6795" s="148">
        <f t="shared" si="1062"/>
        <v>10</v>
      </c>
      <c r="E6795" s="152">
        <v>22</v>
      </c>
      <c r="F6795" s="153">
        <v>296.83300000000003</v>
      </c>
      <c r="G6795" s="154">
        <v>0</v>
      </c>
      <c r="H6795" s="154">
        <v>1325.9290000000001</v>
      </c>
      <c r="I6795" s="154">
        <v>126.63</v>
      </c>
      <c r="J6795" s="151">
        <v>0</v>
      </c>
      <c r="K6795" s="149">
        <f t="shared" si="1063"/>
        <v>1749.3920000000003</v>
      </c>
      <c r="L6795" s="148">
        <v>144.363</v>
      </c>
      <c r="M6795" s="148">
        <v>0</v>
      </c>
      <c r="N6795" s="148">
        <v>422.44499999999999</v>
      </c>
      <c r="O6795" s="148">
        <v>33.619</v>
      </c>
      <c r="P6795" s="148">
        <v>0</v>
      </c>
      <c r="Q6795" s="21">
        <f t="shared" si="1064"/>
        <v>404.64948900000002</v>
      </c>
      <c r="R6795" s="21">
        <f t="shared" si="1065"/>
        <v>0</v>
      </c>
      <c r="S6795" s="21">
        <f t="shared" si="1066"/>
        <v>824.19019500000002</v>
      </c>
      <c r="T6795" s="21">
        <f t="shared" si="1067"/>
        <v>106.773944</v>
      </c>
      <c r="U6795" s="22">
        <f t="shared" si="1068"/>
        <v>1335.6136280000001</v>
      </c>
      <c r="V6795" s="39">
        <f t="shared" si="1069"/>
        <v>0.76347303977610503</v>
      </c>
    </row>
    <row r="6796" spans="1:22">
      <c r="A6796">
        <v>6791</v>
      </c>
      <c r="B6796" s="155">
        <f t="shared" si="1060"/>
        <v>41557</v>
      </c>
      <c r="C6796" s="148">
        <f t="shared" si="1061"/>
        <v>2013</v>
      </c>
      <c r="D6796" s="148">
        <f t="shared" si="1062"/>
        <v>10</v>
      </c>
      <c r="E6796" s="152">
        <v>23</v>
      </c>
      <c r="F6796" s="153">
        <v>296.70800000000003</v>
      </c>
      <c r="G6796" s="154">
        <v>0</v>
      </c>
      <c r="H6796" s="154">
        <v>1283.549</v>
      </c>
      <c r="I6796" s="154">
        <v>107.654</v>
      </c>
      <c r="J6796" s="151">
        <v>0</v>
      </c>
      <c r="K6796" s="149">
        <f t="shared" si="1063"/>
        <v>1687.9110000000001</v>
      </c>
      <c r="L6796" s="148">
        <v>145.238</v>
      </c>
      <c r="M6796" s="148">
        <v>0</v>
      </c>
      <c r="N6796" s="148">
        <v>412.14</v>
      </c>
      <c r="O6796" s="148">
        <v>28.850999999999999</v>
      </c>
      <c r="P6796" s="148">
        <v>0</v>
      </c>
      <c r="Q6796" s="21">
        <f t="shared" si="1064"/>
        <v>407.10211399999997</v>
      </c>
      <c r="R6796" s="21">
        <f t="shared" si="1065"/>
        <v>0</v>
      </c>
      <c r="S6796" s="21">
        <f t="shared" si="1066"/>
        <v>804.08514000000002</v>
      </c>
      <c r="T6796" s="21">
        <f t="shared" si="1067"/>
        <v>91.630775999999997</v>
      </c>
      <c r="U6796" s="22">
        <f t="shared" si="1068"/>
        <v>1302.8180299999999</v>
      </c>
      <c r="V6796" s="39">
        <f t="shared" si="1069"/>
        <v>0.77185232515221469</v>
      </c>
    </row>
    <row r="6797" spans="1:22">
      <c r="A6797">
        <v>6792</v>
      </c>
      <c r="B6797" s="155">
        <f t="shared" si="1060"/>
        <v>41557</v>
      </c>
      <c r="C6797" s="148">
        <f t="shared" si="1061"/>
        <v>2013</v>
      </c>
      <c r="D6797" s="148">
        <f t="shared" si="1062"/>
        <v>10</v>
      </c>
      <c r="E6797" s="152">
        <v>24</v>
      </c>
      <c r="F6797" s="153">
        <v>296.84500000000003</v>
      </c>
      <c r="G6797" s="154">
        <v>0</v>
      </c>
      <c r="H6797" s="154">
        <v>1103.2449999999999</v>
      </c>
      <c r="I6797" s="154">
        <v>87.093000000000004</v>
      </c>
      <c r="J6797" s="151">
        <v>0</v>
      </c>
      <c r="K6797" s="149">
        <f t="shared" si="1063"/>
        <v>1487.183</v>
      </c>
      <c r="L6797" s="148">
        <v>143.86000000000001</v>
      </c>
      <c r="M6797" s="148">
        <v>0</v>
      </c>
      <c r="N6797" s="148">
        <v>371.44200000000001</v>
      </c>
      <c r="O6797" s="148">
        <v>23.446000000000002</v>
      </c>
      <c r="P6797" s="148">
        <v>0</v>
      </c>
      <c r="Q6797" s="21">
        <f t="shared" si="1064"/>
        <v>403.23958000000005</v>
      </c>
      <c r="R6797" s="21">
        <f t="shared" si="1065"/>
        <v>0</v>
      </c>
      <c r="S6797" s="21">
        <f t="shared" si="1066"/>
        <v>724.68334200000004</v>
      </c>
      <c r="T6797" s="21">
        <f t="shared" si="1067"/>
        <v>74.464496000000011</v>
      </c>
      <c r="U6797" s="22">
        <f t="shared" si="1068"/>
        <v>1202.3874180000003</v>
      </c>
      <c r="V6797" s="39">
        <f t="shared" si="1069"/>
        <v>0.8084999747845425</v>
      </c>
    </row>
    <row r="6798" spans="1:22">
      <c r="A6798">
        <v>6793</v>
      </c>
      <c r="B6798" s="155">
        <f t="shared" si="1060"/>
        <v>41558</v>
      </c>
      <c r="C6798" s="148">
        <f t="shared" si="1061"/>
        <v>2013</v>
      </c>
      <c r="D6798" s="148">
        <f t="shared" si="1062"/>
        <v>10</v>
      </c>
      <c r="E6798" s="152">
        <v>1</v>
      </c>
      <c r="F6798" s="153">
        <v>297.82799999999997</v>
      </c>
      <c r="G6798" s="154">
        <v>0</v>
      </c>
      <c r="H6798" s="154">
        <v>1150.777</v>
      </c>
      <c r="I6798" s="154">
        <v>66.53</v>
      </c>
      <c r="J6798" s="151">
        <v>0</v>
      </c>
      <c r="K6798" s="149">
        <f t="shared" si="1063"/>
        <v>1515.135</v>
      </c>
      <c r="L6798" s="148">
        <v>145.17099999999999</v>
      </c>
      <c r="M6798" s="148">
        <v>0</v>
      </c>
      <c r="N6798" s="148">
        <v>377.61</v>
      </c>
      <c r="O6798" s="148">
        <v>18.527999999999999</v>
      </c>
      <c r="P6798" s="148">
        <v>0</v>
      </c>
      <c r="Q6798" s="21">
        <f t="shared" si="1064"/>
        <v>406.91431299999999</v>
      </c>
      <c r="R6798" s="21">
        <f t="shared" si="1065"/>
        <v>0</v>
      </c>
      <c r="S6798" s="21">
        <f t="shared" si="1066"/>
        <v>736.71711000000005</v>
      </c>
      <c r="T6798" s="21">
        <f t="shared" si="1067"/>
        <v>58.844927999999996</v>
      </c>
      <c r="U6798" s="22">
        <f t="shared" si="1068"/>
        <v>1202.476351</v>
      </c>
      <c r="V6798" s="39">
        <f t="shared" si="1069"/>
        <v>0.79364304236916183</v>
      </c>
    </row>
    <row r="6799" spans="1:22">
      <c r="A6799">
        <v>6794</v>
      </c>
      <c r="B6799" s="155">
        <f t="shared" si="1060"/>
        <v>41558</v>
      </c>
      <c r="C6799" s="148">
        <f t="shared" si="1061"/>
        <v>2013</v>
      </c>
      <c r="D6799" s="148">
        <f t="shared" si="1062"/>
        <v>10</v>
      </c>
      <c r="E6799" s="152">
        <v>2</v>
      </c>
      <c r="F6799" s="153">
        <v>293.27800000000002</v>
      </c>
      <c r="G6799" s="154">
        <v>0</v>
      </c>
      <c r="H6799" s="154">
        <v>975.37900000000002</v>
      </c>
      <c r="I6799" s="154">
        <v>23.891999999999999</v>
      </c>
      <c r="J6799" s="151">
        <v>0</v>
      </c>
      <c r="K6799" s="149">
        <f t="shared" si="1063"/>
        <v>1292.5490000000002</v>
      </c>
      <c r="L6799" s="148">
        <v>142.47300000000001</v>
      </c>
      <c r="M6799" s="148">
        <v>0</v>
      </c>
      <c r="N6799" s="148">
        <v>314.26299999999998</v>
      </c>
      <c r="O6799" s="148">
        <v>7.71</v>
      </c>
      <c r="P6799" s="148">
        <v>0</v>
      </c>
      <c r="Q6799" s="21">
        <f t="shared" si="1064"/>
        <v>399.35181900000003</v>
      </c>
      <c r="R6799" s="21">
        <f t="shared" si="1065"/>
        <v>0</v>
      </c>
      <c r="S6799" s="21">
        <f t="shared" si="1066"/>
        <v>613.12711300000001</v>
      </c>
      <c r="T6799" s="21">
        <f t="shared" si="1067"/>
        <v>24.48696</v>
      </c>
      <c r="U6799" s="22">
        <f t="shared" si="1068"/>
        <v>1036.9658919999999</v>
      </c>
      <c r="V6799" s="39">
        <f t="shared" si="1069"/>
        <v>0.80226427934260114</v>
      </c>
    </row>
    <row r="6800" spans="1:22">
      <c r="A6800">
        <v>6795</v>
      </c>
      <c r="B6800" s="155">
        <f t="shared" si="1060"/>
        <v>41558</v>
      </c>
      <c r="C6800" s="148">
        <f t="shared" si="1061"/>
        <v>2013</v>
      </c>
      <c r="D6800" s="148">
        <f t="shared" si="1062"/>
        <v>10</v>
      </c>
      <c r="E6800" s="152">
        <v>3</v>
      </c>
      <c r="F6800" s="153">
        <v>294.12799999999999</v>
      </c>
      <c r="G6800" s="154">
        <v>0</v>
      </c>
      <c r="H6800" s="154">
        <v>964.43100000000004</v>
      </c>
      <c r="I6800" s="154">
        <v>12.26</v>
      </c>
      <c r="J6800" s="151">
        <v>0</v>
      </c>
      <c r="K6800" s="149">
        <f t="shared" si="1063"/>
        <v>1270.819</v>
      </c>
      <c r="L6800" s="148">
        <v>143.489</v>
      </c>
      <c r="M6800" s="148">
        <v>0</v>
      </c>
      <c r="N6800" s="148">
        <v>309.827</v>
      </c>
      <c r="O6800" s="148">
        <v>3.86</v>
      </c>
      <c r="P6800" s="148">
        <v>0</v>
      </c>
      <c r="Q6800" s="21">
        <f t="shared" si="1064"/>
        <v>402.19966699999998</v>
      </c>
      <c r="R6800" s="21">
        <f t="shared" si="1065"/>
        <v>0</v>
      </c>
      <c r="S6800" s="21">
        <f t="shared" si="1066"/>
        <v>604.47247700000003</v>
      </c>
      <c r="T6800" s="21">
        <f t="shared" si="1067"/>
        <v>12.259360000000001</v>
      </c>
      <c r="U6800" s="22">
        <f t="shared" si="1068"/>
        <v>1018.931504</v>
      </c>
      <c r="V6800" s="39">
        <f t="shared" si="1069"/>
        <v>0.80179121023528921</v>
      </c>
    </row>
    <row r="6801" spans="1:22">
      <c r="A6801">
        <v>6796</v>
      </c>
      <c r="B6801" s="155">
        <f t="shared" si="1060"/>
        <v>41558</v>
      </c>
      <c r="C6801" s="148">
        <f t="shared" si="1061"/>
        <v>2013</v>
      </c>
      <c r="D6801" s="148">
        <f t="shared" si="1062"/>
        <v>10</v>
      </c>
      <c r="E6801" s="152">
        <v>4</v>
      </c>
      <c r="F6801" s="153">
        <v>293.48599999999999</v>
      </c>
      <c r="G6801" s="154">
        <v>0</v>
      </c>
      <c r="H6801" s="154">
        <v>1080.825</v>
      </c>
      <c r="I6801" s="154">
        <v>11.614000000000001</v>
      </c>
      <c r="J6801" s="151">
        <v>0</v>
      </c>
      <c r="K6801" s="149">
        <f t="shared" si="1063"/>
        <v>1385.9250000000002</v>
      </c>
      <c r="L6801" s="148">
        <v>142.64400000000001</v>
      </c>
      <c r="M6801" s="148">
        <v>0</v>
      </c>
      <c r="N6801" s="148">
        <v>343.30900000000003</v>
      </c>
      <c r="O6801" s="148">
        <v>3.6739999999999999</v>
      </c>
      <c r="P6801" s="148">
        <v>0</v>
      </c>
      <c r="Q6801" s="21">
        <f t="shared" si="1064"/>
        <v>399.83113200000003</v>
      </c>
      <c r="R6801" s="21">
        <f t="shared" si="1065"/>
        <v>0</v>
      </c>
      <c r="S6801" s="21">
        <f t="shared" si="1066"/>
        <v>669.79585900000006</v>
      </c>
      <c r="T6801" s="21">
        <f t="shared" si="1067"/>
        <v>11.668624000000001</v>
      </c>
      <c r="U6801" s="22">
        <f t="shared" si="1068"/>
        <v>1081.295615</v>
      </c>
      <c r="V6801" s="39">
        <f t="shared" si="1069"/>
        <v>0.78019778487291869</v>
      </c>
    </row>
    <row r="6802" spans="1:22">
      <c r="A6802">
        <v>6797</v>
      </c>
      <c r="B6802" s="155">
        <f t="shared" si="1060"/>
        <v>41558</v>
      </c>
      <c r="C6802" s="148">
        <f t="shared" si="1061"/>
        <v>2013</v>
      </c>
      <c r="D6802" s="148">
        <f t="shared" si="1062"/>
        <v>10</v>
      </c>
      <c r="E6802" s="152">
        <v>5</v>
      </c>
      <c r="F6802" s="153">
        <v>291.892</v>
      </c>
      <c r="G6802" s="154">
        <v>0.11</v>
      </c>
      <c r="H6802" s="154">
        <v>956.596</v>
      </c>
      <c r="I6802" s="154">
        <v>11.58</v>
      </c>
      <c r="J6802" s="151">
        <v>0</v>
      </c>
      <c r="K6802" s="149">
        <f t="shared" si="1063"/>
        <v>1260.1779999999999</v>
      </c>
      <c r="L6802" s="148">
        <v>142.334</v>
      </c>
      <c r="M6802" s="148">
        <v>0.14799999999999999</v>
      </c>
      <c r="N6802" s="148">
        <v>306.80200000000002</v>
      </c>
      <c r="O6802" s="148">
        <v>3.6659999999999999</v>
      </c>
      <c r="P6802" s="148">
        <v>0</v>
      </c>
      <c r="Q6802" s="21">
        <f t="shared" si="1064"/>
        <v>398.96220199999999</v>
      </c>
      <c r="R6802" s="21">
        <f t="shared" si="1065"/>
        <v>0.47315599999999997</v>
      </c>
      <c r="S6802" s="21">
        <f t="shared" si="1066"/>
        <v>598.5707020000001</v>
      </c>
      <c r="T6802" s="21">
        <f t="shared" si="1067"/>
        <v>11.643216000000001</v>
      </c>
      <c r="U6802" s="22">
        <f t="shared" si="1068"/>
        <v>1009.6492760000002</v>
      </c>
      <c r="V6802" s="39">
        <f t="shared" si="1069"/>
        <v>0.80119576440788542</v>
      </c>
    </row>
    <row r="6803" spans="1:22">
      <c r="A6803">
        <v>6798</v>
      </c>
      <c r="B6803" s="155">
        <f t="shared" si="1060"/>
        <v>41558</v>
      </c>
      <c r="C6803" s="148">
        <f t="shared" si="1061"/>
        <v>2013</v>
      </c>
      <c r="D6803" s="148">
        <f t="shared" si="1062"/>
        <v>10</v>
      </c>
      <c r="E6803" s="152">
        <v>6</v>
      </c>
      <c r="F6803" s="153">
        <v>291.31400000000002</v>
      </c>
      <c r="G6803" s="154">
        <v>5.5949999999999998</v>
      </c>
      <c r="H6803" s="154">
        <v>917.99900000000002</v>
      </c>
      <c r="I6803" s="154">
        <v>11.577999999999999</v>
      </c>
      <c r="J6803" s="151">
        <v>0</v>
      </c>
      <c r="K6803" s="149">
        <f t="shared" si="1063"/>
        <v>1226.4860000000001</v>
      </c>
      <c r="L6803" s="148">
        <v>141.22999999999999</v>
      </c>
      <c r="M6803" s="148">
        <v>3.7040000000000002</v>
      </c>
      <c r="N6803" s="148">
        <v>295.45699999999999</v>
      </c>
      <c r="O6803" s="148">
        <v>3.6640000000000001</v>
      </c>
      <c r="P6803" s="148">
        <v>0</v>
      </c>
      <c r="Q6803" s="21">
        <f t="shared" si="1064"/>
        <v>395.86768999999998</v>
      </c>
      <c r="R6803" s="21">
        <f t="shared" si="1065"/>
        <v>11.841688000000001</v>
      </c>
      <c r="S6803" s="21">
        <f t="shared" si="1066"/>
        <v>576.43660699999998</v>
      </c>
      <c r="T6803" s="21">
        <f t="shared" si="1067"/>
        <v>11.636864000000001</v>
      </c>
      <c r="U6803" s="22">
        <f t="shared" si="1068"/>
        <v>995.78284899999983</v>
      </c>
      <c r="V6803" s="39">
        <f t="shared" si="1069"/>
        <v>0.81189907508116665</v>
      </c>
    </row>
    <row r="6804" spans="1:22">
      <c r="A6804">
        <v>6799</v>
      </c>
      <c r="B6804" s="155">
        <f t="shared" si="1060"/>
        <v>41558</v>
      </c>
      <c r="C6804" s="148">
        <f t="shared" si="1061"/>
        <v>2013</v>
      </c>
      <c r="D6804" s="148">
        <f t="shared" si="1062"/>
        <v>10</v>
      </c>
      <c r="E6804" s="152">
        <v>7</v>
      </c>
      <c r="F6804" s="153">
        <v>285.47000000000003</v>
      </c>
      <c r="G6804" s="154">
        <v>0</v>
      </c>
      <c r="H6804" s="154">
        <v>943.50900000000001</v>
      </c>
      <c r="I6804" s="154">
        <v>20.797999999999998</v>
      </c>
      <c r="J6804" s="151">
        <v>0</v>
      </c>
      <c r="K6804" s="149">
        <f t="shared" si="1063"/>
        <v>1249.777</v>
      </c>
      <c r="L6804" s="148">
        <v>138.46899999999999</v>
      </c>
      <c r="M6804" s="148">
        <v>0</v>
      </c>
      <c r="N6804" s="148">
        <v>303.51400000000001</v>
      </c>
      <c r="O6804" s="148">
        <v>5.7610000000000001</v>
      </c>
      <c r="P6804" s="148">
        <v>0</v>
      </c>
      <c r="Q6804" s="21">
        <f t="shared" si="1064"/>
        <v>388.12860699999999</v>
      </c>
      <c r="R6804" s="21">
        <f t="shared" si="1065"/>
        <v>0</v>
      </c>
      <c r="S6804" s="21">
        <f t="shared" si="1066"/>
        <v>592.15581400000008</v>
      </c>
      <c r="T6804" s="21">
        <f t="shared" si="1067"/>
        <v>18.296936000000002</v>
      </c>
      <c r="U6804" s="22">
        <f t="shared" si="1068"/>
        <v>998.58135700000003</v>
      </c>
      <c r="V6804" s="39">
        <f t="shared" si="1069"/>
        <v>0.79900762856093521</v>
      </c>
    </row>
    <row r="6805" spans="1:22">
      <c r="A6805">
        <v>6800</v>
      </c>
      <c r="B6805" s="155">
        <f t="shared" si="1060"/>
        <v>41558</v>
      </c>
      <c r="C6805" s="148">
        <f t="shared" si="1061"/>
        <v>2013</v>
      </c>
      <c r="D6805" s="148">
        <f t="shared" si="1062"/>
        <v>10</v>
      </c>
      <c r="E6805" s="152">
        <v>8</v>
      </c>
      <c r="F6805" s="153">
        <v>284.375</v>
      </c>
      <c r="G6805" s="154">
        <v>0</v>
      </c>
      <c r="H6805" s="154">
        <v>973.34900000000005</v>
      </c>
      <c r="I6805" s="154">
        <v>37.426000000000002</v>
      </c>
      <c r="J6805" s="151">
        <v>0</v>
      </c>
      <c r="K6805" s="149">
        <f t="shared" si="1063"/>
        <v>1295.1500000000001</v>
      </c>
      <c r="L6805" s="148">
        <v>138.81100000000001</v>
      </c>
      <c r="M6805" s="148">
        <v>0</v>
      </c>
      <c r="N6805" s="148">
        <v>318.24700000000001</v>
      </c>
      <c r="O6805" s="148">
        <v>9.9659999999999993</v>
      </c>
      <c r="P6805" s="148">
        <v>0</v>
      </c>
      <c r="Q6805" s="21">
        <f t="shared" si="1064"/>
        <v>389.08723300000003</v>
      </c>
      <c r="R6805" s="21">
        <f t="shared" si="1065"/>
        <v>0</v>
      </c>
      <c r="S6805" s="21">
        <f t="shared" si="1066"/>
        <v>620.89989700000001</v>
      </c>
      <c r="T6805" s="21">
        <f t="shared" si="1067"/>
        <v>31.652016</v>
      </c>
      <c r="U6805" s="22">
        <f t="shared" si="1068"/>
        <v>1041.639146</v>
      </c>
      <c r="V6805" s="39">
        <f t="shared" si="1069"/>
        <v>0.80426139520518847</v>
      </c>
    </row>
    <row r="6806" spans="1:22">
      <c r="A6806">
        <v>6801</v>
      </c>
      <c r="B6806" s="155">
        <f t="shared" si="1060"/>
        <v>41558</v>
      </c>
      <c r="C6806" s="148">
        <f t="shared" si="1061"/>
        <v>2013</v>
      </c>
      <c r="D6806" s="148">
        <f t="shared" si="1062"/>
        <v>10</v>
      </c>
      <c r="E6806" s="152">
        <v>9</v>
      </c>
      <c r="F6806" s="153">
        <v>281.65800000000002</v>
      </c>
      <c r="G6806" s="154">
        <v>0</v>
      </c>
      <c r="H6806" s="154">
        <v>1167.19</v>
      </c>
      <c r="I6806" s="154">
        <v>63.116999999999997</v>
      </c>
      <c r="J6806" s="151">
        <v>0</v>
      </c>
      <c r="K6806" s="149">
        <f t="shared" si="1063"/>
        <v>1511.9649999999999</v>
      </c>
      <c r="L6806" s="148">
        <v>137.35900000000001</v>
      </c>
      <c r="M6806" s="148">
        <v>0</v>
      </c>
      <c r="N6806" s="148">
        <v>373.928</v>
      </c>
      <c r="O6806" s="148">
        <v>16.923999999999999</v>
      </c>
      <c r="P6806" s="148">
        <v>0</v>
      </c>
      <c r="Q6806" s="21">
        <f t="shared" si="1064"/>
        <v>385.01727700000004</v>
      </c>
      <c r="R6806" s="21">
        <f t="shared" si="1065"/>
        <v>0</v>
      </c>
      <c r="S6806" s="21">
        <f t="shared" si="1066"/>
        <v>729.53352800000005</v>
      </c>
      <c r="T6806" s="21">
        <f t="shared" si="1067"/>
        <v>53.750624000000002</v>
      </c>
      <c r="U6806" s="22">
        <f t="shared" si="1068"/>
        <v>1168.3014290000001</v>
      </c>
      <c r="V6806" s="39">
        <f t="shared" si="1069"/>
        <v>0.77270401695806457</v>
      </c>
    </row>
    <row r="6807" spans="1:22">
      <c r="A6807">
        <v>6802</v>
      </c>
      <c r="B6807" s="155">
        <f t="shared" si="1060"/>
        <v>41558</v>
      </c>
      <c r="C6807" s="148">
        <f t="shared" si="1061"/>
        <v>2013</v>
      </c>
      <c r="D6807" s="148">
        <f t="shared" si="1062"/>
        <v>10</v>
      </c>
      <c r="E6807" s="152">
        <v>10</v>
      </c>
      <c r="F6807" s="153">
        <v>283.25799999999998</v>
      </c>
      <c r="G6807" s="154">
        <v>0</v>
      </c>
      <c r="H6807" s="154">
        <v>1096.971</v>
      </c>
      <c r="I6807" s="154">
        <v>80.128</v>
      </c>
      <c r="J6807" s="151">
        <v>0</v>
      </c>
      <c r="K6807" s="149">
        <f t="shared" si="1063"/>
        <v>1460.357</v>
      </c>
      <c r="L6807" s="148">
        <v>138.078</v>
      </c>
      <c r="M6807" s="148">
        <v>0</v>
      </c>
      <c r="N6807" s="148">
        <v>353.56099999999998</v>
      </c>
      <c r="O6807" s="148">
        <v>20.969000000000001</v>
      </c>
      <c r="P6807" s="148">
        <v>0</v>
      </c>
      <c r="Q6807" s="21">
        <f t="shared" si="1064"/>
        <v>387.03263399999997</v>
      </c>
      <c r="R6807" s="21">
        <f t="shared" si="1065"/>
        <v>0</v>
      </c>
      <c r="S6807" s="21">
        <f t="shared" si="1066"/>
        <v>689.79751099999999</v>
      </c>
      <c r="T6807" s="21">
        <f t="shared" si="1067"/>
        <v>66.597544000000013</v>
      </c>
      <c r="U6807" s="22">
        <f t="shared" si="1068"/>
        <v>1143.4276889999999</v>
      </c>
      <c r="V6807" s="39">
        <f t="shared" si="1069"/>
        <v>0.78297819574254779</v>
      </c>
    </row>
    <row r="6808" spans="1:22">
      <c r="A6808">
        <v>6803</v>
      </c>
      <c r="B6808" s="155">
        <f t="shared" si="1060"/>
        <v>41558</v>
      </c>
      <c r="C6808" s="148">
        <f t="shared" si="1061"/>
        <v>2013</v>
      </c>
      <c r="D6808" s="148">
        <f t="shared" si="1062"/>
        <v>10</v>
      </c>
      <c r="E6808" s="152">
        <v>11</v>
      </c>
      <c r="F6808" s="153">
        <v>285.08499999999998</v>
      </c>
      <c r="G6808" s="154">
        <v>0</v>
      </c>
      <c r="H6808" s="154">
        <v>1181.0899999999999</v>
      </c>
      <c r="I6808" s="154">
        <v>104.136</v>
      </c>
      <c r="J6808" s="151">
        <v>0</v>
      </c>
      <c r="K6808" s="149">
        <f t="shared" si="1063"/>
        <v>1570.3109999999999</v>
      </c>
      <c r="L6808" s="148">
        <v>138.88800000000001</v>
      </c>
      <c r="M6808" s="148">
        <v>0</v>
      </c>
      <c r="N6808" s="148">
        <v>383.06400000000002</v>
      </c>
      <c r="O6808" s="148">
        <v>27.274000000000001</v>
      </c>
      <c r="P6808" s="148">
        <v>0</v>
      </c>
      <c r="Q6808" s="21">
        <f t="shared" si="1064"/>
        <v>389.30306400000001</v>
      </c>
      <c r="R6808" s="21">
        <f t="shared" si="1065"/>
        <v>0</v>
      </c>
      <c r="S6808" s="21">
        <f t="shared" si="1066"/>
        <v>747.35786400000006</v>
      </c>
      <c r="T6808" s="21">
        <f t="shared" si="1067"/>
        <v>86.622224000000003</v>
      </c>
      <c r="U6808" s="22">
        <f t="shared" si="1068"/>
        <v>1223.283152</v>
      </c>
      <c r="V6808" s="39">
        <f t="shared" si="1069"/>
        <v>0.77900693047428182</v>
      </c>
    </row>
    <row r="6809" spans="1:22">
      <c r="A6809">
        <v>6804</v>
      </c>
      <c r="B6809" s="155">
        <f t="shared" si="1060"/>
        <v>41558</v>
      </c>
      <c r="C6809" s="148">
        <f t="shared" si="1061"/>
        <v>2013</v>
      </c>
      <c r="D6809" s="148">
        <f t="shared" si="1062"/>
        <v>10</v>
      </c>
      <c r="E6809" s="152">
        <v>12</v>
      </c>
      <c r="F6809" s="153">
        <v>285.44099999999997</v>
      </c>
      <c r="G6809" s="154">
        <v>0</v>
      </c>
      <c r="H6809" s="154">
        <v>1131.4780000000001</v>
      </c>
      <c r="I6809" s="154">
        <v>105.881</v>
      </c>
      <c r="J6809" s="151">
        <v>0</v>
      </c>
      <c r="K6809" s="149">
        <f t="shared" si="1063"/>
        <v>1522.8000000000002</v>
      </c>
      <c r="L6809" s="148">
        <v>139.49700000000001</v>
      </c>
      <c r="M6809" s="148">
        <v>0</v>
      </c>
      <c r="N6809" s="148">
        <v>379.43200000000002</v>
      </c>
      <c r="O6809" s="148">
        <v>28.07</v>
      </c>
      <c r="P6809" s="148">
        <v>0</v>
      </c>
      <c r="Q6809" s="21">
        <f t="shared" si="1064"/>
        <v>391.01009100000005</v>
      </c>
      <c r="R6809" s="21">
        <f t="shared" si="1065"/>
        <v>0</v>
      </c>
      <c r="S6809" s="21">
        <f t="shared" si="1066"/>
        <v>740.27183200000002</v>
      </c>
      <c r="T6809" s="21">
        <f t="shared" si="1067"/>
        <v>89.150320000000008</v>
      </c>
      <c r="U6809" s="22">
        <f t="shared" si="1068"/>
        <v>1220.432243</v>
      </c>
      <c r="V6809" s="39">
        <f t="shared" si="1069"/>
        <v>0.80143961321250312</v>
      </c>
    </row>
    <row r="6810" spans="1:22">
      <c r="A6810">
        <v>6805</v>
      </c>
      <c r="B6810" s="155">
        <f t="shared" si="1060"/>
        <v>41558</v>
      </c>
      <c r="C6810" s="148">
        <f t="shared" si="1061"/>
        <v>2013</v>
      </c>
      <c r="D6810" s="148">
        <f t="shared" si="1062"/>
        <v>10</v>
      </c>
      <c r="E6810" s="152">
        <v>13</v>
      </c>
      <c r="F6810" s="153">
        <v>281.56599999999997</v>
      </c>
      <c r="G6810" s="154">
        <v>0</v>
      </c>
      <c r="H6810" s="154">
        <v>1139.6400000000001</v>
      </c>
      <c r="I6810" s="154">
        <v>108.78100000000001</v>
      </c>
      <c r="J6810" s="151">
        <v>0</v>
      </c>
      <c r="K6810" s="149">
        <f t="shared" si="1063"/>
        <v>1529.9870000000001</v>
      </c>
      <c r="L6810" s="148">
        <v>136.96100000000001</v>
      </c>
      <c r="M6810" s="148">
        <v>0</v>
      </c>
      <c r="N6810" s="148">
        <v>381.21300000000002</v>
      </c>
      <c r="O6810" s="148">
        <v>29.16</v>
      </c>
      <c r="P6810" s="148">
        <v>0</v>
      </c>
      <c r="Q6810" s="21">
        <f t="shared" si="1064"/>
        <v>383.90168300000005</v>
      </c>
      <c r="R6810" s="21">
        <f t="shared" si="1065"/>
        <v>0</v>
      </c>
      <c r="S6810" s="21">
        <f t="shared" si="1066"/>
        <v>743.74656300000004</v>
      </c>
      <c r="T6810" s="21">
        <f t="shared" si="1067"/>
        <v>92.612160000000003</v>
      </c>
      <c r="U6810" s="22">
        <f t="shared" si="1068"/>
        <v>1220.2604060000001</v>
      </c>
      <c r="V6810" s="39">
        <f t="shared" si="1069"/>
        <v>0.79756259759069847</v>
      </c>
    </row>
    <row r="6811" spans="1:22">
      <c r="A6811">
        <v>6806</v>
      </c>
      <c r="B6811" s="155">
        <f t="shared" si="1060"/>
        <v>41558</v>
      </c>
      <c r="C6811" s="148">
        <f t="shared" si="1061"/>
        <v>2013</v>
      </c>
      <c r="D6811" s="148">
        <f t="shared" si="1062"/>
        <v>10</v>
      </c>
      <c r="E6811" s="152">
        <v>14</v>
      </c>
      <c r="F6811" s="153">
        <v>283.34399999999999</v>
      </c>
      <c r="G6811" s="154">
        <v>0</v>
      </c>
      <c r="H6811" s="154">
        <v>1144.79</v>
      </c>
      <c r="I6811" s="154">
        <v>82.632999999999996</v>
      </c>
      <c r="J6811" s="151">
        <v>0</v>
      </c>
      <c r="K6811" s="149">
        <f t="shared" si="1063"/>
        <v>1510.7670000000001</v>
      </c>
      <c r="L6811" s="148">
        <v>137.79</v>
      </c>
      <c r="M6811" s="148">
        <v>0</v>
      </c>
      <c r="N6811" s="148">
        <v>387.476</v>
      </c>
      <c r="O6811" s="148">
        <v>22.164000000000001</v>
      </c>
      <c r="P6811" s="148">
        <v>0</v>
      </c>
      <c r="Q6811" s="21">
        <f t="shared" si="1064"/>
        <v>386.22536999999994</v>
      </c>
      <c r="R6811" s="21">
        <f t="shared" si="1065"/>
        <v>0</v>
      </c>
      <c r="S6811" s="21">
        <f t="shared" si="1066"/>
        <v>755.96567600000003</v>
      </c>
      <c r="T6811" s="21">
        <f t="shared" si="1067"/>
        <v>70.392864000000003</v>
      </c>
      <c r="U6811" s="22">
        <f t="shared" si="1068"/>
        <v>1212.5839099999998</v>
      </c>
      <c r="V6811" s="39">
        <f t="shared" si="1069"/>
        <v>0.80262800948127655</v>
      </c>
    </row>
    <row r="6812" spans="1:22">
      <c r="A6812">
        <v>6807</v>
      </c>
      <c r="B6812" s="155">
        <f t="shared" si="1060"/>
        <v>41558</v>
      </c>
      <c r="C6812" s="148">
        <f t="shared" si="1061"/>
        <v>2013</v>
      </c>
      <c r="D6812" s="148">
        <f t="shared" si="1062"/>
        <v>10</v>
      </c>
      <c r="E6812" s="152">
        <v>15</v>
      </c>
      <c r="F6812" s="153">
        <v>297.077</v>
      </c>
      <c r="G6812" s="154">
        <v>0</v>
      </c>
      <c r="H6812" s="154">
        <v>1110.9169999999999</v>
      </c>
      <c r="I6812" s="154">
        <v>76.834999999999994</v>
      </c>
      <c r="J6812" s="151">
        <v>0</v>
      </c>
      <c r="K6812" s="149">
        <f t="shared" si="1063"/>
        <v>1484.829</v>
      </c>
      <c r="L6812" s="148">
        <v>146.316</v>
      </c>
      <c r="M6812" s="148">
        <v>0</v>
      </c>
      <c r="N6812" s="148">
        <v>375.36399999999998</v>
      </c>
      <c r="O6812" s="148">
        <v>20.225000000000001</v>
      </c>
      <c r="P6812" s="148">
        <v>0</v>
      </c>
      <c r="Q6812" s="21">
        <f t="shared" si="1064"/>
        <v>410.12374799999998</v>
      </c>
      <c r="R6812" s="21">
        <f t="shared" si="1065"/>
        <v>0</v>
      </c>
      <c r="S6812" s="21">
        <f t="shared" si="1066"/>
        <v>732.33516399999996</v>
      </c>
      <c r="T6812" s="21">
        <f t="shared" si="1067"/>
        <v>64.234600000000015</v>
      </c>
      <c r="U6812" s="22">
        <f t="shared" si="1068"/>
        <v>1206.6935120000001</v>
      </c>
      <c r="V6812" s="39">
        <f t="shared" si="1069"/>
        <v>0.81268180511021815</v>
      </c>
    </row>
    <row r="6813" spans="1:22">
      <c r="A6813">
        <v>6808</v>
      </c>
      <c r="B6813" s="155">
        <f t="shared" si="1060"/>
        <v>41558</v>
      </c>
      <c r="C6813" s="148">
        <f t="shared" si="1061"/>
        <v>2013</v>
      </c>
      <c r="D6813" s="148">
        <f t="shared" si="1062"/>
        <v>10</v>
      </c>
      <c r="E6813" s="152">
        <v>16</v>
      </c>
      <c r="F6813" s="153">
        <v>301.71100000000001</v>
      </c>
      <c r="G6813" s="154">
        <v>0</v>
      </c>
      <c r="H6813" s="154">
        <v>1097.3420000000001</v>
      </c>
      <c r="I6813" s="154">
        <v>74.534000000000006</v>
      </c>
      <c r="J6813" s="151">
        <v>0</v>
      </c>
      <c r="K6813" s="149">
        <f t="shared" si="1063"/>
        <v>1473.5870000000002</v>
      </c>
      <c r="L6813" s="148">
        <v>149.58500000000001</v>
      </c>
      <c r="M6813" s="148">
        <v>0</v>
      </c>
      <c r="N6813" s="148">
        <v>370.63400000000001</v>
      </c>
      <c r="O6813" s="148">
        <v>33.631</v>
      </c>
      <c r="P6813" s="148">
        <v>0</v>
      </c>
      <c r="Q6813" s="21">
        <f t="shared" si="1064"/>
        <v>419.28675500000003</v>
      </c>
      <c r="R6813" s="21">
        <f t="shared" si="1065"/>
        <v>0</v>
      </c>
      <c r="S6813" s="21">
        <f t="shared" si="1066"/>
        <v>723.10693400000002</v>
      </c>
      <c r="T6813" s="21">
        <f t="shared" si="1067"/>
        <v>106.81205600000001</v>
      </c>
      <c r="U6813" s="22">
        <f t="shared" si="1068"/>
        <v>1249.205745</v>
      </c>
      <c r="V6813" s="39">
        <f t="shared" si="1069"/>
        <v>0.84773124695046831</v>
      </c>
    </row>
    <row r="6814" spans="1:22">
      <c r="A6814">
        <v>6809</v>
      </c>
      <c r="B6814" s="155">
        <f t="shared" si="1060"/>
        <v>41558</v>
      </c>
      <c r="C6814" s="148">
        <f t="shared" si="1061"/>
        <v>2013</v>
      </c>
      <c r="D6814" s="148">
        <f t="shared" si="1062"/>
        <v>10</v>
      </c>
      <c r="E6814" s="152">
        <v>17</v>
      </c>
      <c r="F6814" s="153">
        <v>301.38</v>
      </c>
      <c r="G6814" s="154">
        <v>0</v>
      </c>
      <c r="H6814" s="154">
        <v>1107.7249999999999</v>
      </c>
      <c r="I6814" s="154">
        <v>82.691000000000003</v>
      </c>
      <c r="J6814" s="151">
        <v>0</v>
      </c>
      <c r="K6814" s="149">
        <f t="shared" si="1063"/>
        <v>1491.796</v>
      </c>
      <c r="L6814" s="148">
        <v>149.989</v>
      </c>
      <c r="M6814" s="148">
        <v>0</v>
      </c>
      <c r="N6814" s="148">
        <v>374.95400000000001</v>
      </c>
      <c r="O6814" s="148">
        <v>26.669</v>
      </c>
      <c r="P6814" s="148">
        <v>0</v>
      </c>
      <c r="Q6814" s="21">
        <f t="shared" si="1064"/>
        <v>420.41916700000002</v>
      </c>
      <c r="R6814" s="21">
        <f t="shared" si="1065"/>
        <v>0</v>
      </c>
      <c r="S6814" s="21">
        <f t="shared" si="1066"/>
        <v>731.53525400000001</v>
      </c>
      <c r="T6814" s="21">
        <f t="shared" si="1067"/>
        <v>84.700744</v>
      </c>
      <c r="U6814" s="22">
        <f t="shared" si="1068"/>
        <v>1236.6551649999999</v>
      </c>
      <c r="V6814" s="39">
        <f t="shared" si="1069"/>
        <v>0.82897069371415388</v>
      </c>
    </row>
    <row r="6815" spans="1:22">
      <c r="A6815">
        <v>6810</v>
      </c>
      <c r="B6815" s="155">
        <f t="shared" ref="B6815:B6878" si="1070">+B6791+1</f>
        <v>41558</v>
      </c>
      <c r="C6815" s="148">
        <f t="shared" si="1061"/>
        <v>2013</v>
      </c>
      <c r="D6815" s="148">
        <f t="shared" si="1062"/>
        <v>10</v>
      </c>
      <c r="E6815" s="152">
        <v>18</v>
      </c>
      <c r="F6815" s="153">
        <v>303.27100000000002</v>
      </c>
      <c r="G6815" s="154">
        <v>0</v>
      </c>
      <c r="H6815" s="154">
        <v>1112.3209999999999</v>
      </c>
      <c r="I6815" s="154">
        <v>65.813999999999993</v>
      </c>
      <c r="J6815" s="151">
        <v>0</v>
      </c>
      <c r="K6815" s="149">
        <f t="shared" si="1063"/>
        <v>1481.4059999999999</v>
      </c>
      <c r="L6815" s="148">
        <v>149.62700000000001</v>
      </c>
      <c r="M6815" s="148">
        <v>0</v>
      </c>
      <c r="N6815" s="148">
        <v>374.20299999999997</v>
      </c>
      <c r="O6815" s="148">
        <v>16.579000000000001</v>
      </c>
      <c r="P6815" s="148">
        <v>0</v>
      </c>
      <c r="Q6815" s="21">
        <f t="shared" si="1064"/>
        <v>419.40448100000003</v>
      </c>
      <c r="R6815" s="21">
        <f t="shared" si="1065"/>
        <v>0</v>
      </c>
      <c r="S6815" s="21">
        <f t="shared" si="1066"/>
        <v>730.07005300000003</v>
      </c>
      <c r="T6815" s="21">
        <f t="shared" si="1067"/>
        <v>52.654904000000002</v>
      </c>
      <c r="U6815" s="22">
        <f t="shared" si="1068"/>
        <v>1202.1294379999999</v>
      </c>
      <c r="V6815" s="39">
        <f t="shared" si="1069"/>
        <v>0.81147871549055428</v>
      </c>
    </row>
    <row r="6816" spans="1:22">
      <c r="A6816">
        <v>6811</v>
      </c>
      <c r="B6816" s="155">
        <f t="shared" si="1070"/>
        <v>41558</v>
      </c>
      <c r="C6816" s="148">
        <f t="shared" si="1061"/>
        <v>2013</v>
      </c>
      <c r="D6816" s="148">
        <f t="shared" si="1062"/>
        <v>10</v>
      </c>
      <c r="E6816" s="152">
        <v>19</v>
      </c>
      <c r="F6816" s="153">
        <v>302.38400000000001</v>
      </c>
      <c r="G6816" s="154">
        <v>0</v>
      </c>
      <c r="H6816" s="154">
        <v>1105.33</v>
      </c>
      <c r="I6816" s="154">
        <v>84.977000000000004</v>
      </c>
      <c r="J6816" s="151">
        <v>0</v>
      </c>
      <c r="K6816" s="149">
        <f t="shared" si="1063"/>
        <v>1492.691</v>
      </c>
      <c r="L6816" s="148">
        <v>150.54900000000001</v>
      </c>
      <c r="M6816" s="148">
        <v>0</v>
      </c>
      <c r="N6816" s="148">
        <v>370.88499999999999</v>
      </c>
      <c r="O6816" s="148">
        <v>21.765000000000001</v>
      </c>
      <c r="P6816" s="148">
        <v>0</v>
      </c>
      <c r="Q6816" s="21">
        <f t="shared" si="1064"/>
        <v>421.98884700000002</v>
      </c>
      <c r="R6816" s="21">
        <f t="shared" si="1065"/>
        <v>0</v>
      </c>
      <c r="S6816" s="21">
        <f t="shared" si="1066"/>
        <v>723.59663499999999</v>
      </c>
      <c r="T6816" s="21">
        <f t="shared" si="1067"/>
        <v>69.125640000000004</v>
      </c>
      <c r="U6816" s="22">
        <f t="shared" si="1068"/>
        <v>1214.7111219999999</v>
      </c>
      <c r="V6816" s="39">
        <f t="shared" si="1069"/>
        <v>0.81377265756945005</v>
      </c>
    </row>
    <row r="6817" spans="1:22">
      <c r="A6817">
        <v>6812</v>
      </c>
      <c r="B6817" s="155">
        <f t="shared" si="1070"/>
        <v>41558</v>
      </c>
      <c r="C6817" s="148">
        <f t="shared" si="1061"/>
        <v>2013</v>
      </c>
      <c r="D6817" s="148">
        <f t="shared" si="1062"/>
        <v>10</v>
      </c>
      <c r="E6817" s="152">
        <v>20</v>
      </c>
      <c r="F6817" s="153">
        <v>307.923</v>
      </c>
      <c r="G6817" s="154">
        <v>0</v>
      </c>
      <c r="H6817" s="154">
        <v>1276.654</v>
      </c>
      <c r="I6817" s="154">
        <v>120.45699999999999</v>
      </c>
      <c r="J6817" s="151">
        <v>0</v>
      </c>
      <c r="K6817" s="149">
        <f t="shared" si="1063"/>
        <v>1705.0340000000001</v>
      </c>
      <c r="L6817" s="148">
        <v>152.30000000000001</v>
      </c>
      <c r="M6817" s="148">
        <v>0</v>
      </c>
      <c r="N6817" s="148">
        <v>401.24799999999999</v>
      </c>
      <c r="O6817" s="148">
        <v>31.224</v>
      </c>
      <c r="P6817" s="148">
        <v>0</v>
      </c>
      <c r="Q6817" s="21">
        <f t="shared" si="1064"/>
        <v>426.89690000000002</v>
      </c>
      <c r="R6817" s="21">
        <f t="shared" si="1065"/>
        <v>0</v>
      </c>
      <c r="S6817" s="21">
        <f t="shared" si="1066"/>
        <v>782.83484799999997</v>
      </c>
      <c r="T6817" s="21">
        <f t="shared" si="1067"/>
        <v>99.167424000000011</v>
      </c>
      <c r="U6817" s="22">
        <f t="shared" si="1068"/>
        <v>1308.8991719999999</v>
      </c>
      <c r="V6817" s="39">
        <f t="shared" si="1069"/>
        <v>0.76766749050165561</v>
      </c>
    </row>
    <row r="6818" spans="1:22">
      <c r="A6818">
        <v>6813</v>
      </c>
      <c r="B6818" s="155">
        <f t="shared" si="1070"/>
        <v>41558</v>
      </c>
      <c r="C6818" s="148">
        <f t="shared" si="1061"/>
        <v>2013</v>
      </c>
      <c r="D6818" s="148">
        <f t="shared" si="1062"/>
        <v>10</v>
      </c>
      <c r="E6818" s="152">
        <v>21</v>
      </c>
      <c r="F6818" s="153">
        <v>311.31200000000001</v>
      </c>
      <c r="G6818" s="154">
        <v>0</v>
      </c>
      <c r="H6818" s="154">
        <v>1264.596</v>
      </c>
      <c r="I6818" s="154">
        <v>130.42099999999999</v>
      </c>
      <c r="J6818" s="151">
        <v>0</v>
      </c>
      <c r="K6818" s="149">
        <f t="shared" si="1063"/>
        <v>1706.329</v>
      </c>
      <c r="L6818" s="148">
        <v>153.958</v>
      </c>
      <c r="M6818" s="148">
        <v>0</v>
      </c>
      <c r="N6818" s="148">
        <v>389.34300000000002</v>
      </c>
      <c r="O6818" s="148">
        <v>33.743000000000002</v>
      </c>
      <c r="P6818" s="148">
        <v>0</v>
      </c>
      <c r="Q6818" s="21">
        <f t="shared" si="1064"/>
        <v>431.54427399999997</v>
      </c>
      <c r="R6818" s="21">
        <f t="shared" si="1065"/>
        <v>0</v>
      </c>
      <c r="S6818" s="21">
        <f t="shared" si="1066"/>
        <v>759.60819300000003</v>
      </c>
      <c r="T6818" s="21">
        <f t="shared" si="1067"/>
        <v>107.16776800000001</v>
      </c>
      <c r="U6818" s="22">
        <f t="shared" si="1068"/>
        <v>1298.3202349999999</v>
      </c>
      <c r="V6818" s="39">
        <f t="shared" si="1069"/>
        <v>0.76088505499232562</v>
      </c>
    </row>
    <row r="6819" spans="1:22">
      <c r="A6819">
        <v>6814</v>
      </c>
      <c r="B6819" s="155">
        <f t="shared" si="1070"/>
        <v>41558</v>
      </c>
      <c r="C6819" s="148">
        <f t="shared" si="1061"/>
        <v>2013</v>
      </c>
      <c r="D6819" s="148">
        <f t="shared" si="1062"/>
        <v>10</v>
      </c>
      <c r="E6819" s="152">
        <v>22</v>
      </c>
      <c r="F6819" s="153">
        <v>313.51600000000002</v>
      </c>
      <c r="G6819" s="154">
        <v>0</v>
      </c>
      <c r="H6819" s="154">
        <v>1248.9469999999999</v>
      </c>
      <c r="I6819" s="154">
        <v>120.426</v>
      </c>
      <c r="J6819" s="151">
        <v>0</v>
      </c>
      <c r="K6819" s="149">
        <f t="shared" si="1063"/>
        <v>1682.8889999999999</v>
      </c>
      <c r="L6819" s="148">
        <v>154.78200000000001</v>
      </c>
      <c r="M6819" s="148">
        <v>0</v>
      </c>
      <c r="N6819" s="148">
        <v>384.44900000000001</v>
      </c>
      <c r="O6819" s="148">
        <v>31.390999999999998</v>
      </c>
      <c r="P6819" s="148">
        <v>0</v>
      </c>
      <c r="Q6819" s="21">
        <f t="shared" si="1064"/>
        <v>433.85394600000001</v>
      </c>
      <c r="R6819" s="21">
        <f t="shared" si="1065"/>
        <v>0</v>
      </c>
      <c r="S6819" s="21">
        <f t="shared" si="1066"/>
        <v>750.05999900000006</v>
      </c>
      <c r="T6819" s="21">
        <f t="shared" si="1067"/>
        <v>99.697816000000003</v>
      </c>
      <c r="U6819" s="22">
        <f t="shared" si="1068"/>
        <v>1283.6117610000001</v>
      </c>
      <c r="V6819" s="39">
        <f t="shared" si="1069"/>
        <v>0.76274297413554915</v>
      </c>
    </row>
    <row r="6820" spans="1:22">
      <c r="A6820">
        <v>6815</v>
      </c>
      <c r="B6820" s="155">
        <f t="shared" si="1070"/>
        <v>41558</v>
      </c>
      <c r="C6820" s="148">
        <f t="shared" si="1061"/>
        <v>2013</v>
      </c>
      <c r="D6820" s="148">
        <f t="shared" si="1062"/>
        <v>10</v>
      </c>
      <c r="E6820" s="152">
        <v>23</v>
      </c>
      <c r="F6820" s="153">
        <v>319.09899999999999</v>
      </c>
      <c r="G6820" s="154">
        <v>0</v>
      </c>
      <c r="H6820" s="154">
        <v>1148.9880000000001</v>
      </c>
      <c r="I6820" s="154">
        <v>107.428</v>
      </c>
      <c r="J6820" s="151">
        <v>0</v>
      </c>
      <c r="K6820" s="149">
        <f t="shared" si="1063"/>
        <v>1575.5149999999999</v>
      </c>
      <c r="L6820" s="148">
        <v>157.65700000000001</v>
      </c>
      <c r="M6820" s="148">
        <v>0</v>
      </c>
      <c r="N6820" s="148">
        <v>382.69799999999998</v>
      </c>
      <c r="O6820" s="148">
        <v>27.672999999999998</v>
      </c>
      <c r="P6820" s="148">
        <v>0</v>
      </c>
      <c r="Q6820" s="21">
        <f t="shared" si="1064"/>
        <v>441.91257100000001</v>
      </c>
      <c r="R6820" s="21">
        <f t="shared" si="1065"/>
        <v>0</v>
      </c>
      <c r="S6820" s="21">
        <f t="shared" si="1066"/>
        <v>746.64379799999995</v>
      </c>
      <c r="T6820" s="21">
        <f t="shared" si="1067"/>
        <v>87.889448000000002</v>
      </c>
      <c r="U6820" s="22">
        <f t="shared" si="1068"/>
        <v>1276.4458169999998</v>
      </c>
      <c r="V6820" s="39">
        <f t="shared" si="1069"/>
        <v>0.81017687359371371</v>
      </c>
    </row>
    <row r="6821" spans="1:22">
      <c r="A6821">
        <v>6816</v>
      </c>
      <c r="B6821" s="155">
        <f t="shared" si="1070"/>
        <v>41558</v>
      </c>
      <c r="C6821" s="148">
        <f t="shared" si="1061"/>
        <v>2013</v>
      </c>
      <c r="D6821" s="148">
        <f t="shared" si="1062"/>
        <v>10</v>
      </c>
      <c r="E6821" s="152">
        <v>24</v>
      </c>
      <c r="F6821" s="153">
        <v>320.80799999999999</v>
      </c>
      <c r="G6821" s="154">
        <v>0</v>
      </c>
      <c r="H6821" s="154">
        <v>1147.9649999999999</v>
      </c>
      <c r="I6821" s="154">
        <v>82.14</v>
      </c>
      <c r="J6821" s="151">
        <v>0</v>
      </c>
      <c r="K6821" s="149">
        <f t="shared" si="1063"/>
        <v>1550.913</v>
      </c>
      <c r="L6821" s="148">
        <v>157.4</v>
      </c>
      <c r="M6821" s="148">
        <v>0</v>
      </c>
      <c r="N6821" s="148">
        <v>385.20299999999997</v>
      </c>
      <c r="O6821" s="148">
        <v>21.96</v>
      </c>
      <c r="P6821" s="148">
        <v>0</v>
      </c>
      <c r="Q6821" s="21">
        <f t="shared" si="1064"/>
        <v>441.19220000000001</v>
      </c>
      <c r="R6821" s="21">
        <f t="shared" si="1065"/>
        <v>0</v>
      </c>
      <c r="S6821" s="21">
        <f t="shared" si="1066"/>
        <v>751.53105299999993</v>
      </c>
      <c r="T6821" s="21">
        <f t="shared" si="1067"/>
        <v>69.744960000000006</v>
      </c>
      <c r="U6821" s="22">
        <f t="shared" si="1068"/>
        <v>1262.4682129999999</v>
      </c>
      <c r="V6821" s="39">
        <f t="shared" si="1069"/>
        <v>0.81401613952555685</v>
      </c>
    </row>
    <row r="6822" spans="1:22">
      <c r="A6822">
        <v>6817</v>
      </c>
      <c r="B6822" s="155">
        <f t="shared" si="1070"/>
        <v>41559</v>
      </c>
      <c r="C6822" s="148">
        <f t="shared" si="1061"/>
        <v>2013</v>
      </c>
      <c r="D6822" s="148">
        <f t="shared" si="1062"/>
        <v>10</v>
      </c>
      <c r="E6822" s="152">
        <v>1</v>
      </c>
      <c r="F6822" s="153">
        <v>314.05</v>
      </c>
      <c r="G6822" s="154">
        <v>0</v>
      </c>
      <c r="H6822" s="154">
        <v>1031.588</v>
      </c>
      <c r="I6822" s="154">
        <v>44.475999999999999</v>
      </c>
      <c r="J6822" s="151">
        <v>0</v>
      </c>
      <c r="K6822" s="149">
        <f t="shared" si="1063"/>
        <v>1390.114</v>
      </c>
      <c r="L6822" s="148">
        <v>155.57499999999999</v>
      </c>
      <c r="M6822" s="148">
        <v>0</v>
      </c>
      <c r="N6822" s="148">
        <v>341.565</v>
      </c>
      <c r="O6822" s="148">
        <v>12.192</v>
      </c>
      <c r="P6822" s="148">
        <v>0</v>
      </c>
      <c r="Q6822" s="21">
        <f t="shared" si="1064"/>
        <v>436.07672499999995</v>
      </c>
      <c r="R6822" s="21">
        <f t="shared" si="1065"/>
        <v>0</v>
      </c>
      <c r="S6822" s="21">
        <f t="shared" si="1066"/>
        <v>666.39331500000003</v>
      </c>
      <c r="T6822" s="21">
        <f t="shared" si="1067"/>
        <v>38.721792000000001</v>
      </c>
      <c r="U6822" s="22">
        <f t="shared" si="1068"/>
        <v>1141.191832</v>
      </c>
      <c r="V6822" s="39">
        <f t="shared" si="1069"/>
        <v>0.82093398958646557</v>
      </c>
    </row>
    <row r="6823" spans="1:22">
      <c r="A6823">
        <v>6818</v>
      </c>
      <c r="B6823" s="155">
        <f t="shared" si="1070"/>
        <v>41559</v>
      </c>
      <c r="C6823" s="148">
        <f t="shared" si="1061"/>
        <v>2013</v>
      </c>
      <c r="D6823" s="148">
        <f t="shared" si="1062"/>
        <v>10</v>
      </c>
      <c r="E6823" s="152">
        <v>2</v>
      </c>
      <c r="F6823" s="153">
        <v>321.30200000000002</v>
      </c>
      <c r="G6823" s="154">
        <v>0</v>
      </c>
      <c r="H6823" s="154">
        <v>933.51900000000001</v>
      </c>
      <c r="I6823" s="154">
        <v>29.039000000000001</v>
      </c>
      <c r="J6823" s="151">
        <v>0</v>
      </c>
      <c r="K6823" s="149">
        <f t="shared" si="1063"/>
        <v>1283.8599999999999</v>
      </c>
      <c r="L6823" s="148">
        <v>158.54900000000001</v>
      </c>
      <c r="M6823" s="148">
        <v>0</v>
      </c>
      <c r="N6823" s="148">
        <v>306.34699999999998</v>
      </c>
      <c r="O6823" s="148">
        <v>7.4550000000000001</v>
      </c>
      <c r="P6823" s="148">
        <v>0</v>
      </c>
      <c r="Q6823" s="21">
        <f t="shared" si="1064"/>
        <v>444.412847</v>
      </c>
      <c r="R6823" s="21">
        <f t="shared" si="1065"/>
        <v>0</v>
      </c>
      <c r="S6823" s="21">
        <f t="shared" si="1066"/>
        <v>597.682997</v>
      </c>
      <c r="T6823" s="21">
        <f t="shared" si="1067"/>
        <v>23.67708</v>
      </c>
      <c r="U6823" s="22">
        <f t="shared" si="1068"/>
        <v>1065.7729239999999</v>
      </c>
      <c r="V6823" s="39">
        <f t="shared" si="1069"/>
        <v>0.83013173087408276</v>
      </c>
    </row>
    <row r="6824" spans="1:22">
      <c r="A6824">
        <v>6819</v>
      </c>
      <c r="B6824" s="155">
        <f t="shared" si="1070"/>
        <v>41559</v>
      </c>
      <c r="C6824" s="148">
        <f t="shared" si="1061"/>
        <v>2013</v>
      </c>
      <c r="D6824" s="148">
        <f t="shared" si="1062"/>
        <v>10</v>
      </c>
      <c r="E6824" s="152">
        <v>3</v>
      </c>
      <c r="F6824" s="153">
        <v>306.81900000000002</v>
      </c>
      <c r="G6824" s="154">
        <v>0</v>
      </c>
      <c r="H6824" s="154">
        <v>881.53700000000003</v>
      </c>
      <c r="I6824" s="154">
        <v>25.268999999999998</v>
      </c>
      <c r="J6824" s="151">
        <v>0</v>
      </c>
      <c r="K6824" s="149">
        <f t="shared" si="1063"/>
        <v>1213.625</v>
      </c>
      <c r="L6824" s="148">
        <v>151.22300000000001</v>
      </c>
      <c r="M6824" s="148">
        <v>0</v>
      </c>
      <c r="N6824" s="148">
        <v>288.774</v>
      </c>
      <c r="O6824" s="148">
        <v>6.4189999999999996</v>
      </c>
      <c r="P6824" s="148">
        <v>0</v>
      </c>
      <c r="Q6824" s="21">
        <f t="shared" si="1064"/>
        <v>423.87806900000004</v>
      </c>
      <c r="R6824" s="21">
        <f t="shared" si="1065"/>
        <v>0</v>
      </c>
      <c r="S6824" s="21">
        <f t="shared" si="1066"/>
        <v>563.39807400000007</v>
      </c>
      <c r="T6824" s="21">
        <f t="shared" si="1067"/>
        <v>20.386744</v>
      </c>
      <c r="U6824" s="22">
        <f t="shared" si="1068"/>
        <v>1007.6628870000001</v>
      </c>
      <c r="V6824" s="39">
        <f t="shared" si="1069"/>
        <v>0.83029180100937283</v>
      </c>
    </row>
    <row r="6825" spans="1:22">
      <c r="A6825">
        <v>6820</v>
      </c>
      <c r="B6825" s="155">
        <f t="shared" si="1070"/>
        <v>41559</v>
      </c>
      <c r="C6825" s="148">
        <f t="shared" si="1061"/>
        <v>2013</v>
      </c>
      <c r="D6825" s="148">
        <f t="shared" si="1062"/>
        <v>10</v>
      </c>
      <c r="E6825" s="152">
        <v>4</v>
      </c>
      <c r="F6825" s="153">
        <v>311.43299999999999</v>
      </c>
      <c r="G6825" s="154">
        <v>0</v>
      </c>
      <c r="H6825" s="154">
        <v>880.73</v>
      </c>
      <c r="I6825" s="154">
        <v>17.829999999999998</v>
      </c>
      <c r="J6825" s="151">
        <v>0</v>
      </c>
      <c r="K6825" s="149">
        <f t="shared" si="1063"/>
        <v>1209.9929999999999</v>
      </c>
      <c r="L6825" s="148">
        <v>154.60900000000001</v>
      </c>
      <c r="M6825" s="148">
        <v>0</v>
      </c>
      <c r="N6825" s="148">
        <v>288.71199999999999</v>
      </c>
      <c r="O6825" s="148">
        <v>5.0179999999999998</v>
      </c>
      <c r="P6825" s="148">
        <v>0</v>
      </c>
      <c r="Q6825" s="21">
        <f t="shared" si="1064"/>
        <v>433.36902700000002</v>
      </c>
      <c r="R6825" s="21">
        <f t="shared" si="1065"/>
        <v>0</v>
      </c>
      <c r="S6825" s="21">
        <f t="shared" si="1066"/>
        <v>563.27711199999999</v>
      </c>
      <c r="T6825" s="21">
        <f t="shared" si="1067"/>
        <v>15.937168</v>
      </c>
      <c r="U6825" s="22">
        <f t="shared" si="1068"/>
        <v>1012.583307</v>
      </c>
      <c r="V6825" s="39">
        <f t="shared" si="1069"/>
        <v>0.8368505495486338</v>
      </c>
    </row>
    <row r="6826" spans="1:22">
      <c r="A6826">
        <v>6821</v>
      </c>
      <c r="B6826" s="155">
        <f t="shared" si="1070"/>
        <v>41559</v>
      </c>
      <c r="C6826" s="148">
        <f t="shared" si="1061"/>
        <v>2013</v>
      </c>
      <c r="D6826" s="148">
        <f t="shared" si="1062"/>
        <v>10</v>
      </c>
      <c r="E6826" s="152">
        <v>5</v>
      </c>
      <c r="F6826" s="153">
        <v>313.78100000000001</v>
      </c>
      <c r="G6826" s="154">
        <v>0</v>
      </c>
      <c r="H6826" s="154">
        <v>877.18</v>
      </c>
      <c r="I6826" s="154">
        <v>11.602</v>
      </c>
      <c r="J6826" s="151">
        <v>0</v>
      </c>
      <c r="K6826" s="149">
        <f t="shared" si="1063"/>
        <v>1202.5630000000001</v>
      </c>
      <c r="L6826" s="148">
        <v>154.97999999999999</v>
      </c>
      <c r="M6826" s="148">
        <v>0</v>
      </c>
      <c r="N6826" s="148">
        <v>287.25</v>
      </c>
      <c r="O6826" s="148">
        <v>3.0379999999999998</v>
      </c>
      <c r="P6826" s="148">
        <v>0</v>
      </c>
      <c r="Q6826" s="21">
        <f t="shared" si="1064"/>
        <v>434.40893999999997</v>
      </c>
      <c r="R6826" s="21">
        <f t="shared" si="1065"/>
        <v>0</v>
      </c>
      <c r="S6826" s="21">
        <f t="shared" si="1066"/>
        <v>560.42475000000002</v>
      </c>
      <c r="T6826" s="21">
        <f t="shared" si="1067"/>
        <v>9.6486879999999999</v>
      </c>
      <c r="U6826" s="22">
        <f t="shared" si="1068"/>
        <v>1004.4823779999999</v>
      </c>
      <c r="V6826" s="39">
        <f t="shared" si="1069"/>
        <v>0.83528461959997091</v>
      </c>
    </row>
    <row r="6827" spans="1:22">
      <c r="A6827">
        <v>6822</v>
      </c>
      <c r="B6827" s="155">
        <f t="shared" si="1070"/>
        <v>41559</v>
      </c>
      <c r="C6827" s="148">
        <f t="shared" si="1061"/>
        <v>2013</v>
      </c>
      <c r="D6827" s="148">
        <f t="shared" si="1062"/>
        <v>10</v>
      </c>
      <c r="E6827" s="152">
        <v>6</v>
      </c>
      <c r="F6827" s="153">
        <v>310.43299999999999</v>
      </c>
      <c r="G6827" s="154">
        <v>0</v>
      </c>
      <c r="H6827" s="154">
        <v>852.24199999999996</v>
      </c>
      <c r="I6827" s="154">
        <v>10.705</v>
      </c>
      <c r="J6827" s="151">
        <v>0</v>
      </c>
      <c r="K6827" s="149">
        <f t="shared" si="1063"/>
        <v>1173.3799999999999</v>
      </c>
      <c r="L6827" s="148">
        <v>154.03899999999999</v>
      </c>
      <c r="M6827" s="148">
        <v>0</v>
      </c>
      <c r="N6827" s="148">
        <v>280.62299999999999</v>
      </c>
      <c r="O6827" s="148">
        <v>2.8010000000000002</v>
      </c>
      <c r="P6827" s="148">
        <v>0</v>
      </c>
      <c r="Q6827" s="21">
        <f t="shared" si="1064"/>
        <v>431.77131699999995</v>
      </c>
      <c r="R6827" s="21">
        <f t="shared" si="1065"/>
        <v>0</v>
      </c>
      <c r="S6827" s="21">
        <f t="shared" si="1066"/>
        <v>547.49547299999995</v>
      </c>
      <c r="T6827" s="21">
        <f t="shared" si="1067"/>
        <v>8.895976000000001</v>
      </c>
      <c r="U6827" s="22">
        <f t="shared" si="1068"/>
        <v>988.16276599999992</v>
      </c>
      <c r="V6827" s="39">
        <f t="shared" si="1069"/>
        <v>0.84215068093882628</v>
      </c>
    </row>
    <row r="6828" spans="1:22">
      <c r="A6828">
        <v>6823</v>
      </c>
      <c r="B6828" s="155">
        <f t="shared" si="1070"/>
        <v>41559</v>
      </c>
      <c r="C6828" s="148">
        <f t="shared" si="1061"/>
        <v>2013</v>
      </c>
      <c r="D6828" s="148">
        <f t="shared" si="1062"/>
        <v>10</v>
      </c>
      <c r="E6828" s="152">
        <v>7</v>
      </c>
      <c r="F6828" s="153">
        <v>278.72300000000001</v>
      </c>
      <c r="G6828" s="154">
        <v>0</v>
      </c>
      <c r="H6828" s="154">
        <v>905.97500000000002</v>
      </c>
      <c r="I6828" s="154">
        <v>13.128</v>
      </c>
      <c r="J6828" s="151">
        <v>0</v>
      </c>
      <c r="K6828" s="149">
        <f t="shared" si="1063"/>
        <v>1197.826</v>
      </c>
      <c r="L6828" s="148">
        <v>139.839</v>
      </c>
      <c r="M6828" s="148">
        <v>0</v>
      </c>
      <c r="N6828" s="148">
        <v>295.77300000000002</v>
      </c>
      <c r="O6828" s="148">
        <v>3.54</v>
      </c>
      <c r="P6828" s="148">
        <v>0</v>
      </c>
      <c r="Q6828" s="21">
        <f t="shared" si="1064"/>
        <v>391.96871699999997</v>
      </c>
      <c r="R6828" s="21">
        <f t="shared" si="1065"/>
        <v>0</v>
      </c>
      <c r="S6828" s="21">
        <f t="shared" si="1066"/>
        <v>577.05312300000003</v>
      </c>
      <c r="T6828" s="21">
        <f t="shared" si="1067"/>
        <v>11.243040000000001</v>
      </c>
      <c r="U6828" s="22">
        <f t="shared" si="1068"/>
        <v>980.26487999999995</v>
      </c>
      <c r="V6828" s="39">
        <f t="shared" si="1069"/>
        <v>0.81837001367477402</v>
      </c>
    </row>
    <row r="6829" spans="1:22">
      <c r="A6829">
        <v>6824</v>
      </c>
      <c r="B6829" s="155">
        <f t="shared" si="1070"/>
        <v>41559</v>
      </c>
      <c r="C6829" s="148">
        <f t="shared" si="1061"/>
        <v>2013</v>
      </c>
      <c r="D6829" s="148">
        <f t="shared" si="1062"/>
        <v>10</v>
      </c>
      <c r="E6829" s="152">
        <v>8</v>
      </c>
      <c r="F6829" s="153">
        <v>250.98400000000001</v>
      </c>
      <c r="G6829" s="154">
        <v>0</v>
      </c>
      <c r="H6829" s="154">
        <v>882.774</v>
      </c>
      <c r="I6829" s="154">
        <v>17.640999999999998</v>
      </c>
      <c r="J6829" s="151">
        <v>0</v>
      </c>
      <c r="K6829" s="149">
        <f t="shared" si="1063"/>
        <v>1151.3990000000001</v>
      </c>
      <c r="L6829" s="148">
        <v>128.07499999999999</v>
      </c>
      <c r="M6829" s="148">
        <v>0</v>
      </c>
      <c r="N6829" s="148">
        <v>287.06</v>
      </c>
      <c r="O6829" s="148">
        <v>4.2610000000000001</v>
      </c>
      <c r="P6829" s="148">
        <v>0</v>
      </c>
      <c r="Q6829" s="21">
        <f t="shared" si="1064"/>
        <v>358.99422499999997</v>
      </c>
      <c r="R6829" s="21">
        <f t="shared" si="1065"/>
        <v>0</v>
      </c>
      <c r="S6829" s="21">
        <f t="shared" si="1066"/>
        <v>560.05406000000005</v>
      </c>
      <c r="T6829" s="21">
        <f t="shared" si="1067"/>
        <v>13.532936000000001</v>
      </c>
      <c r="U6829" s="22">
        <f t="shared" si="1068"/>
        <v>932.58122100000003</v>
      </c>
      <c r="V6829" s="39">
        <f t="shared" si="1069"/>
        <v>0.80995486447356646</v>
      </c>
    </row>
    <row r="6830" spans="1:22">
      <c r="A6830">
        <v>6825</v>
      </c>
      <c r="B6830" s="155">
        <f t="shared" si="1070"/>
        <v>41559</v>
      </c>
      <c r="C6830" s="148">
        <f t="shared" si="1061"/>
        <v>2013</v>
      </c>
      <c r="D6830" s="148">
        <f t="shared" si="1062"/>
        <v>10</v>
      </c>
      <c r="E6830" s="152">
        <v>9</v>
      </c>
      <c r="F6830" s="153">
        <v>248.11199999999999</v>
      </c>
      <c r="G6830" s="154">
        <v>0</v>
      </c>
      <c r="H6830" s="154">
        <v>956.97</v>
      </c>
      <c r="I6830" s="154">
        <v>21.373000000000001</v>
      </c>
      <c r="J6830" s="151">
        <v>0</v>
      </c>
      <c r="K6830" s="149">
        <f t="shared" si="1063"/>
        <v>1226.4550000000002</v>
      </c>
      <c r="L6830" s="148">
        <v>127.33</v>
      </c>
      <c r="M6830" s="148">
        <v>0</v>
      </c>
      <c r="N6830" s="148">
        <v>318.62700000000001</v>
      </c>
      <c r="O6830" s="148">
        <v>5.9130000000000003</v>
      </c>
      <c r="P6830" s="148">
        <v>0</v>
      </c>
      <c r="Q6830" s="21">
        <f t="shared" si="1064"/>
        <v>356.90598999999997</v>
      </c>
      <c r="R6830" s="21">
        <f t="shared" si="1065"/>
        <v>0</v>
      </c>
      <c r="S6830" s="21">
        <f t="shared" si="1066"/>
        <v>621.64127700000006</v>
      </c>
      <c r="T6830" s="21">
        <f t="shared" si="1067"/>
        <v>18.779688</v>
      </c>
      <c r="U6830" s="22">
        <f t="shared" si="1068"/>
        <v>997.326955</v>
      </c>
      <c r="V6830" s="39">
        <f t="shared" si="1069"/>
        <v>0.81317859603491349</v>
      </c>
    </row>
    <row r="6831" spans="1:22">
      <c r="A6831">
        <v>6826</v>
      </c>
      <c r="B6831" s="155">
        <f t="shared" si="1070"/>
        <v>41559</v>
      </c>
      <c r="C6831" s="148">
        <f t="shared" si="1061"/>
        <v>2013</v>
      </c>
      <c r="D6831" s="148">
        <f t="shared" si="1062"/>
        <v>10</v>
      </c>
      <c r="E6831" s="152">
        <v>10</v>
      </c>
      <c r="F6831" s="153">
        <v>247.59899999999999</v>
      </c>
      <c r="G6831" s="154">
        <v>0</v>
      </c>
      <c r="H6831" s="154">
        <v>1031.69</v>
      </c>
      <c r="I6831" s="154">
        <v>36.103000000000002</v>
      </c>
      <c r="J6831" s="151">
        <v>0</v>
      </c>
      <c r="K6831" s="149">
        <f t="shared" si="1063"/>
        <v>1315.3920000000001</v>
      </c>
      <c r="L6831" s="148">
        <v>126.64</v>
      </c>
      <c r="M6831" s="148">
        <v>0</v>
      </c>
      <c r="N6831" s="148">
        <v>341.28100000000001</v>
      </c>
      <c r="O6831" s="148">
        <v>9.6649999999999991</v>
      </c>
      <c r="P6831" s="148">
        <v>0</v>
      </c>
      <c r="Q6831" s="21">
        <f t="shared" si="1064"/>
        <v>354.97192000000001</v>
      </c>
      <c r="R6831" s="21">
        <f t="shared" si="1065"/>
        <v>0</v>
      </c>
      <c r="S6831" s="21">
        <f t="shared" si="1066"/>
        <v>665.83923100000004</v>
      </c>
      <c r="T6831" s="21">
        <f t="shared" si="1067"/>
        <v>30.69604</v>
      </c>
      <c r="U6831" s="22">
        <f t="shared" si="1068"/>
        <v>1051.5071910000001</v>
      </c>
      <c r="V6831" s="39">
        <f t="shared" si="1069"/>
        <v>0.79938694396803389</v>
      </c>
    </row>
    <row r="6832" spans="1:22">
      <c r="A6832">
        <v>6827</v>
      </c>
      <c r="B6832" s="155">
        <f t="shared" si="1070"/>
        <v>41559</v>
      </c>
      <c r="C6832" s="148">
        <f t="shared" si="1061"/>
        <v>2013</v>
      </c>
      <c r="D6832" s="148">
        <f t="shared" si="1062"/>
        <v>10</v>
      </c>
      <c r="E6832" s="152">
        <v>11</v>
      </c>
      <c r="F6832" s="153">
        <v>248.34100000000001</v>
      </c>
      <c r="G6832" s="154">
        <v>0</v>
      </c>
      <c r="H6832" s="154">
        <v>1071.3599999999999</v>
      </c>
      <c r="I6832" s="154">
        <v>49.216000000000001</v>
      </c>
      <c r="J6832" s="151">
        <v>0</v>
      </c>
      <c r="K6832" s="149">
        <f t="shared" si="1063"/>
        <v>1368.9169999999999</v>
      </c>
      <c r="L6832" s="148">
        <v>127.035</v>
      </c>
      <c r="M6832" s="148">
        <v>0</v>
      </c>
      <c r="N6832" s="148">
        <v>354.858</v>
      </c>
      <c r="O6832" s="148">
        <v>13.253</v>
      </c>
      <c r="P6832" s="148">
        <v>0</v>
      </c>
      <c r="Q6832" s="21">
        <f t="shared" si="1064"/>
        <v>356.07910499999997</v>
      </c>
      <c r="R6832" s="21">
        <f t="shared" si="1065"/>
        <v>0</v>
      </c>
      <c r="S6832" s="21">
        <f t="shared" si="1066"/>
        <v>692.32795800000008</v>
      </c>
      <c r="T6832" s="21">
        <f t="shared" si="1067"/>
        <v>42.091528000000004</v>
      </c>
      <c r="U6832" s="22">
        <f t="shared" si="1068"/>
        <v>1090.498591</v>
      </c>
      <c r="V6832" s="39">
        <f t="shared" si="1069"/>
        <v>0.79661410516488584</v>
      </c>
    </row>
    <row r="6833" spans="1:22">
      <c r="A6833">
        <v>6828</v>
      </c>
      <c r="B6833" s="155">
        <f t="shared" si="1070"/>
        <v>41559</v>
      </c>
      <c r="C6833" s="148">
        <f t="shared" si="1061"/>
        <v>2013</v>
      </c>
      <c r="D6833" s="148">
        <f t="shared" si="1062"/>
        <v>10</v>
      </c>
      <c r="E6833" s="152">
        <v>12</v>
      </c>
      <c r="F6833" s="153">
        <v>249.48400000000001</v>
      </c>
      <c r="G6833" s="154">
        <v>0</v>
      </c>
      <c r="H6833" s="154">
        <v>1049.616</v>
      </c>
      <c r="I6833" s="154">
        <v>46.046999999999997</v>
      </c>
      <c r="J6833" s="151">
        <v>0</v>
      </c>
      <c r="K6833" s="149">
        <f t="shared" si="1063"/>
        <v>1345.1469999999999</v>
      </c>
      <c r="L6833" s="148">
        <v>127.41500000000001</v>
      </c>
      <c r="M6833" s="148">
        <v>0</v>
      </c>
      <c r="N6833" s="148">
        <v>347.61</v>
      </c>
      <c r="O6833" s="148">
        <v>12.507999999999999</v>
      </c>
      <c r="P6833" s="148">
        <v>0</v>
      </c>
      <c r="Q6833" s="21">
        <f t="shared" si="1064"/>
        <v>357.14424500000001</v>
      </c>
      <c r="R6833" s="21">
        <f t="shared" si="1065"/>
        <v>0</v>
      </c>
      <c r="S6833" s="21">
        <f t="shared" si="1066"/>
        <v>678.18711000000008</v>
      </c>
      <c r="T6833" s="21">
        <f t="shared" si="1067"/>
        <v>39.725408000000002</v>
      </c>
      <c r="U6833" s="22">
        <f t="shared" si="1068"/>
        <v>1075.056763</v>
      </c>
      <c r="V6833" s="39">
        <f t="shared" si="1069"/>
        <v>0.79921135979933799</v>
      </c>
    </row>
    <row r="6834" spans="1:22">
      <c r="A6834">
        <v>6829</v>
      </c>
      <c r="B6834" s="155">
        <f t="shared" si="1070"/>
        <v>41559</v>
      </c>
      <c r="C6834" s="148">
        <f t="shared" si="1061"/>
        <v>2013</v>
      </c>
      <c r="D6834" s="148">
        <f t="shared" si="1062"/>
        <v>10</v>
      </c>
      <c r="E6834" s="152">
        <v>13</v>
      </c>
      <c r="F6834" s="153">
        <v>250.59899999999999</v>
      </c>
      <c r="G6834" s="154">
        <v>0</v>
      </c>
      <c r="H6834" s="154">
        <v>1045.25</v>
      </c>
      <c r="I6834" s="154">
        <v>45.762</v>
      </c>
      <c r="J6834" s="151">
        <v>0</v>
      </c>
      <c r="K6834" s="149">
        <f t="shared" si="1063"/>
        <v>1341.6109999999999</v>
      </c>
      <c r="L6834" s="148">
        <v>127.959</v>
      </c>
      <c r="M6834" s="148">
        <v>0</v>
      </c>
      <c r="N6834" s="148">
        <v>346.63400000000001</v>
      </c>
      <c r="O6834" s="148">
        <v>12.429</v>
      </c>
      <c r="P6834" s="148">
        <v>0</v>
      </c>
      <c r="Q6834" s="21">
        <f t="shared" si="1064"/>
        <v>358.66907700000002</v>
      </c>
      <c r="R6834" s="21">
        <f t="shared" si="1065"/>
        <v>0</v>
      </c>
      <c r="S6834" s="21">
        <f t="shared" si="1066"/>
        <v>676.28293400000007</v>
      </c>
      <c r="T6834" s="21">
        <f t="shared" si="1067"/>
        <v>39.474504000000003</v>
      </c>
      <c r="U6834" s="22">
        <f t="shared" si="1068"/>
        <v>1074.4265150000001</v>
      </c>
      <c r="V6834" s="39">
        <f t="shared" si="1069"/>
        <v>0.80084802152039614</v>
      </c>
    </row>
    <row r="6835" spans="1:22">
      <c r="A6835">
        <v>6830</v>
      </c>
      <c r="B6835" s="155">
        <f t="shared" si="1070"/>
        <v>41559</v>
      </c>
      <c r="C6835" s="148">
        <f t="shared" si="1061"/>
        <v>2013</v>
      </c>
      <c r="D6835" s="148">
        <f t="shared" si="1062"/>
        <v>10</v>
      </c>
      <c r="E6835" s="152">
        <v>14</v>
      </c>
      <c r="F6835" s="153">
        <v>265.33300000000003</v>
      </c>
      <c r="G6835" s="154">
        <v>0</v>
      </c>
      <c r="H6835" s="154">
        <v>971.83399999999995</v>
      </c>
      <c r="I6835" s="154">
        <v>51.319000000000003</v>
      </c>
      <c r="J6835" s="151">
        <v>0</v>
      </c>
      <c r="K6835" s="149">
        <f t="shared" si="1063"/>
        <v>1288.4859999999999</v>
      </c>
      <c r="L6835" s="148">
        <v>135.32900000000001</v>
      </c>
      <c r="M6835" s="148">
        <v>0</v>
      </c>
      <c r="N6835" s="148">
        <v>323.84800000000001</v>
      </c>
      <c r="O6835" s="148">
        <v>16.631</v>
      </c>
      <c r="P6835" s="148">
        <v>0</v>
      </c>
      <c r="Q6835" s="21">
        <f t="shared" si="1064"/>
        <v>379.32718700000004</v>
      </c>
      <c r="R6835" s="21">
        <f t="shared" si="1065"/>
        <v>0</v>
      </c>
      <c r="S6835" s="21">
        <f t="shared" si="1066"/>
        <v>631.827448</v>
      </c>
      <c r="T6835" s="21">
        <f t="shared" si="1067"/>
        <v>52.820056000000001</v>
      </c>
      <c r="U6835" s="22">
        <f t="shared" si="1068"/>
        <v>1063.9746910000001</v>
      </c>
      <c r="V6835" s="39">
        <f t="shared" si="1069"/>
        <v>0.82575572493608795</v>
      </c>
    </row>
    <row r="6836" spans="1:22">
      <c r="A6836">
        <v>6831</v>
      </c>
      <c r="B6836" s="155">
        <f t="shared" si="1070"/>
        <v>41559</v>
      </c>
      <c r="C6836" s="148">
        <f t="shared" si="1061"/>
        <v>2013</v>
      </c>
      <c r="D6836" s="148">
        <f t="shared" si="1062"/>
        <v>10</v>
      </c>
      <c r="E6836" s="152">
        <v>15</v>
      </c>
      <c r="F6836" s="153">
        <v>264.16000000000003</v>
      </c>
      <c r="G6836" s="154">
        <v>0</v>
      </c>
      <c r="H6836" s="154">
        <v>942.29899999999998</v>
      </c>
      <c r="I6836" s="154">
        <v>53.512999999999998</v>
      </c>
      <c r="J6836" s="151">
        <v>0</v>
      </c>
      <c r="K6836" s="149">
        <f t="shared" si="1063"/>
        <v>1259.972</v>
      </c>
      <c r="L6836" s="148">
        <v>134.298</v>
      </c>
      <c r="M6836" s="148">
        <v>0</v>
      </c>
      <c r="N6836" s="148">
        <v>314.048</v>
      </c>
      <c r="O6836" s="148">
        <v>17.170000000000002</v>
      </c>
      <c r="P6836" s="148">
        <v>0</v>
      </c>
      <c r="Q6836" s="21">
        <f t="shared" si="1064"/>
        <v>376.43729400000001</v>
      </c>
      <c r="R6836" s="21">
        <f t="shared" si="1065"/>
        <v>0</v>
      </c>
      <c r="S6836" s="21">
        <f t="shared" si="1066"/>
        <v>612.70764800000006</v>
      </c>
      <c r="T6836" s="21">
        <f t="shared" si="1067"/>
        <v>54.531920000000007</v>
      </c>
      <c r="U6836" s="22">
        <f t="shared" si="1068"/>
        <v>1043.676862</v>
      </c>
      <c r="V6836" s="39">
        <f t="shared" si="1069"/>
        <v>0.82833337724965317</v>
      </c>
    </row>
    <row r="6837" spans="1:22">
      <c r="A6837">
        <v>6832</v>
      </c>
      <c r="B6837" s="155">
        <f t="shared" si="1070"/>
        <v>41559</v>
      </c>
      <c r="C6837" s="148">
        <f t="shared" si="1061"/>
        <v>2013</v>
      </c>
      <c r="D6837" s="148">
        <f t="shared" si="1062"/>
        <v>10</v>
      </c>
      <c r="E6837" s="152">
        <v>16</v>
      </c>
      <c r="F6837" s="153">
        <v>303.98700000000002</v>
      </c>
      <c r="G6837" s="154">
        <v>0</v>
      </c>
      <c r="H6837" s="154">
        <v>916.69299999999998</v>
      </c>
      <c r="I6837" s="154">
        <v>44.314999999999998</v>
      </c>
      <c r="J6837" s="151">
        <v>0</v>
      </c>
      <c r="K6837" s="149">
        <f t="shared" si="1063"/>
        <v>1264.9950000000001</v>
      </c>
      <c r="L6837" s="148">
        <v>152.65799999999999</v>
      </c>
      <c r="M6837" s="148">
        <v>0</v>
      </c>
      <c r="N6837" s="148">
        <v>307.01299999999998</v>
      </c>
      <c r="O6837" s="148">
        <v>14.916</v>
      </c>
      <c r="P6837" s="148">
        <v>0</v>
      </c>
      <c r="Q6837" s="21">
        <f t="shared" si="1064"/>
        <v>427.90037399999994</v>
      </c>
      <c r="R6837" s="21">
        <f t="shared" si="1065"/>
        <v>0</v>
      </c>
      <c r="S6837" s="21">
        <f t="shared" si="1066"/>
        <v>598.98236299999996</v>
      </c>
      <c r="T6837" s="21">
        <f t="shared" si="1067"/>
        <v>47.373216000000006</v>
      </c>
      <c r="U6837" s="22">
        <f t="shared" si="1068"/>
        <v>1074.2559529999999</v>
      </c>
      <c r="V6837" s="39">
        <f t="shared" si="1069"/>
        <v>0.849217548685963</v>
      </c>
    </row>
    <row r="6838" spans="1:22">
      <c r="A6838">
        <v>6833</v>
      </c>
      <c r="B6838" s="155">
        <f t="shared" si="1070"/>
        <v>41559</v>
      </c>
      <c r="C6838" s="148">
        <f t="shared" si="1061"/>
        <v>2013</v>
      </c>
      <c r="D6838" s="148">
        <f t="shared" si="1062"/>
        <v>10</v>
      </c>
      <c r="E6838" s="152">
        <v>17</v>
      </c>
      <c r="F6838" s="153">
        <v>315.709</v>
      </c>
      <c r="G6838" s="154">
        <v>0</v>
      </c>
      <c r="H6838" s="154">
        <v>917.55600000000004</v>
      </c>
      <c r="I6838" s="154">
        <v>55.334000000000003</v>
      </c>
      <c r="J6838" s="151">
        <v>0</v>
      </c>
      <c r="K6838" s="149">
        <f t="shared" si="1063"/>
        <v>1288.5990000000002</v>
      </c>
      <c r="L6838" s="148">
        <v>156.09700000000001</v>
      </c>
      <c r="M6838" s="148">
        <v>0</v>
      </c>
      <c r="N6838" s="148">
        <v>307.30799999999999</v>
      </c>
      <c r="O6838" s="148">
        <v>17.949000000000002</v>
      </c>
      <c r="P6838" s="148">
        <v>0</v>
      </c>
      <c r="Q6838" s="21">
        <f t="shared" si="1064"/>
        <v>437.53989100000001</v>
      </c>
      <c r="R6838" s="21">
        <f t="shared" si="1065"/>
        <v>0</v>
      </c>
      <c r="S6838" s="21">
        <f t="shared" si="1066"/>
        <v>599.557908</v>
      </c>
      <c r="T6838" s="21">
        <f t="shared" si="1067"/>
        <v>57.006024000000011</v>
      </c>
      <c r="U6838" s="22">
        <f t="shared" si="1068"/>
        <v>1094.1038230000001</v>
      </c>
      <c r="V6838" s="39">
        <f t="shared" si="1069"/>
        <v>0.84906462212061318</v>
      </c>
    </row>
    <row r="6839" spans="1:22">
      <c r="A6839">
        <v>6834</v>
      </c>
      <c r="B6839" s="155">
        <f t="shared" si="1070"/>
        <v>41559</v>
      </c>
      <c r="C6839" s="148">
        <f t="shared" si="1061"/>
        <v>2013</v>
      </c>
      <c r="D6839" s="148">
        <f t="shared" si="1062"/>
        <v>10</v>
      </c>
      <c r="E6839" s="152">
        <v>18</v>
      </c>
      <c r="F6839" s="153">
        <v>318.77800000000002</v>
      </c>
      <c r="G6839" s="154">
        <v>0</v>
      </c>
      <c r="H6839" s="154">
        <v>918.55600000000004</v>
      </c>
      <c r="I6839" s="154">
        <v>72.087999999999994</v>
      </c>
      <c r="J6839" s="151">
        <v>0</v>
      </c>
      <c r="K6839" s="149">
        <f t="shared" si="1063"/>
        <v>1309.422</v>
      </c>
      <c r="L6839" s="148">
        <v>158.35</v>
      </c>
      <c r="M6839" s="148">
        <v>0</v>
      </c>
      <c r="N6839" s="148">
        <v>307.48899999999998</v>
      </c>
      <c r="O6839" s="148">
        <v>20.114000000000001</v>
      </c>
      <c r="P6839" s="148">
        <v>0</v>
      </c>
      <c r="Q6839" s="21">
        <f t="shared" si="1064"/>
        <v>443.85504999999995</v>
      </c>
      <c r="R6839" s="21">
        <f t="shared" si="1065"/>
        <v>0</v>
      </c>
      <c r="S6839" s="21">
        <f t="shared" si="1066"/>
        <v>599.91103899999996</v>
      </c>
      <c r="T6839" s="21">
        <f t="shared" si="1067"/>
        <v>63.882064000000007</v>
      </c>
      <c r="U6839" s="22">
        <f t="shared" si="1068"/>
        <v>1107.6481529999999</v>
      </c>
      <c r="V6839" s="39">
        <f t="shared" si="1069"/>
        <v>0.8459061731053853</v>
      </c>
    </row>
    <row r="6840" spans="1:22">
      <c r="A6840">
        <v>6835</v>
      </c>
      <c r="B6840" s="155">
        <f t="shared" si="1070"/>
        <v>41559</v>
      </c>
      <c r="C6840" s="148">
        <f t="shared" si="1061"/>
        <v>2013</v>
      </c>
      <c r="D6840" s="148">
        <f t="shared" si="1062"/>
        <v>10</v>
      </c>
      <c r="E6840" s="152">
        <v>19</v>
      </c>
      <c r="F6840" s="153">
        <v>317.57900000000001</v>
      </c>
      <c r="G6840" s="154">
        <v>0</v>
      </c>
      <c r="H6840" s="154">
        <v>988.02300000000002</v>
      </c>
      <c r="I6840" s="154">
        <v>61.999000000000002</v>
      </c>
      <c r="J6840" s="151">
        <v>0</v>
      </c>
      <c r="K6840" s="149">
        <f t="shared" si="1063"/>
        <v>1367.6010000000001</v>
      </c>
      <c r="L6840" s="148">
        <v>156.96799999999999</v>
      </c>
      <c r="M6840" s="148">
        <v>0</v>
      </c>
      <c r="N6840" s="148">
        <v>337.51499999999999</v>
      </c>
      <c r="O6840" s="148">
        <v>17.321999999999999</v>
      </c>
      <c r="P6840" s="148">
        <v>0</v>
      </c>
      <c r="Q6840" s="21">
        <f t="shared" si="1064"/>
        <v>439.98130399999997</v>
      </c>
      <c r="R6840" s="21">
        <f t="shared" si="1065"/>
        <v>0</v>
      </c>
      <c r="S6840" s="21">
        <f t="shared" si="1066"/>
        <v>658.49176499999999</v>
      </c>
      <c r="T6840" s="21">
        <f t="shared" si="1067"/>
        <v>55.014671999999997</v>
      </c>
      <c r="U6840" s="22">
        <f t="shared" si="1068"/>
        <v>1153.4877409999999</v>
      </c>
      <c r="V6840" s="39">
        <f t="shared" si="1069"/>
        <v>0.84343879611085382</v>
      </c>
    </row>
    <row r="6841" spans="1:22">
      <c r="A6841">
        <v>6836</v>
      </c>
      <c r="B6841" s="155">
        <f t="shared" si="1070"/>
        <v>41559</v>
      </c>
      <c r="C6841" s="148">
        <f t="shared" si="1061"/>
        <v>2013</v>
      </c>
      <c r="D6841" s="148">
        <f t="shared" si="1062"/>
        <v>10</v>
      </c>
      <c r="E6841" s="152">
        <v>20</v>
      </c>
      <c r="F6841" s="153">
        <v>318.14400000000001</v>
      </c>
      <c r="G6841" s="154">
        <v>0</v>
      </c>
      <c r="H6841" s="154">
        <v>1118.289</v>
      </c>
      <c r="I6841" s="154">
        <v>65.203000000000003</v>
      </c>
      <c r="J6841" s="151">
        <v>0</v>
      </c>
      <c r="K6841" s="149">
        <f t="shared" si="1063"/>
        <v>1501.636</v>
      </c>
      <c r="L6841" s="148">
        <v>157.36000000000001</v>
      </c>
      <c r="M6841" s="148">
        <v>0</v>
      </c>
      <c r="N6841" s="148">
        <v>371.04300000000001</v>
      </c>
      <c r="O6841" s="148">
        <v>17.635999999999999</v>
      </c>
      <c r="P6841" s="148">
        <v>0</v>
      </c>
      <c r="Q6841" s="21">
        <f t="shared" si="1064"/>
        <v>441.08008000000001</v>
      </c>
      <c r="R6841" s="21">
        <f t="shared" si="1065"/>
        <v>0</v>
      </c>
      <c r="S6841" s="21">
        <f t="shared" si="1066"/>
        <v>723.90489300000002</v>
      </c>
      <c r="T6841" s="21">
        <f t="shared" si="1067"/>
        <v>56.011935999999999</v>
      </c>
      <c r="U6841" s="22">
        <f t="shared" si="1068"/>
        <v>1220.9969090000002</v>
      </c>
      <c r="V6841" s="39">
        <f t="shared" si="1069"/>
        <v>0.81311110615355531</v>
      </c>
    </row>
    <row r="6842" spans="1:22">
      <c r="A6842">
        <v>6837</v>
      </c>
      <c r="B6842" s="155">
        <f t="shared" si="1070"/>
        <v>41559</v>
      </c>
      <c r="C6842" s="148">
        <f t="shared" si="1061"/>
        <v>2013</v>
      </c>
      <c r="D6842" s="148">
        <f t="shared" si="1062"/>
        <v>10</v>
      </c>
      <c r="E6842" s="152">
        <v>21</v>
      </c>
      <c r="F6842" s="153">
        <v>320.05599999999998</v>
      </c>
      <c r="G6842" s="154">
        <v>0</v>
      </c>
      <c r="H6842" s="154">
        <v>1241.2329999999999</v>
      </c>
      <c r="I6842" s="154">
        <v>76.521000000000001</v>
      </c>
      <c r="J6842" s="151">
        <v>0</v>
      </c>
      <c r="K6842" s="149">
        <f t="shared" si="1063"/>
        <v>1637.81</v>
      </c>
      <c r="L6842" s="148">
        <v>157.97399999999999</v>
      </c>
      <c r="M6842" s="148">
        <v>0</v>
      </c>
      <c r="N6842" s="148">
        <v>398.91</v>
      </c>
      <c r="O6842" s="148">
        <v>20.074000000000002</v>
      </c>
      <c r="P6842" s="148">
        <v>0</v>
      </c>
      <c r="Q6842" s="21">
        <f t="shared" si="1064"/>
        <v>442.80112199999996</v>
      </c>
      <c r="R6842" s="21">
        <f t="shared" si="1065"/>
        <v>0</v>
      </c>
      <c r="S6842" s="21">
        <f t="shared" si="1066"/>
        <v>778.27341000000013</v>
      </c>
      <c r="T6842" s="21">
        <f t="shared" si="1067"/>
        <v>63.755024000000006</v>
      </c>
      <c r="U6842" s="22">
        <f t="shared" si="1068"/>
        <v>1284.8295560000001</v>
      </c>
      <c r="V6842" s="39">
        <f t="shared" si="1069"/>
        <v>0.78448022420183061</v>
      </c>
    </row>
    <row r="6843" spans="1:22">
      <c r="A6843">
        <v>6838</v>
      </c>
      <c r="B6843" s="155">
        <f t="shared" si="1070"/>
        <v>41559</v>
      </c>
      <c r="C6843" s="148">
        <f t="shared" si="1061"/>
        <v>2013</v>
      </c>
      <c r="D6843" s="148">
        <f t="shared" si="1062"/>
        <v>10</v>
      </c>
      <c r="E6843" s="152">
        <v>22</v>
      </c>
      <c r="F6843" s="153">
        <v>317.505</v>
      </c>
      <c r="G6843" s="154">
        <v>4.1379999999999999</v>
      </c>
      <c r="H6843" s="154">
        <v>1233.779</v>
      </c>
      <c r="I6843" s="154">
        <v>72.076999999999998</v>
      </c>
      <c r="J6843" s="151">
        <v>0</v>
      </c>
      <c r="K6843" s="149">
        <f t="shared" si="1063"/>
        <v>1627.499</v>
      </c>
      <c r="L6843" s="148">
        <v>157.559</v>
      </c>
      <c r="M6843" s="148">
        <v>1.4019999999999999</v>
      </c>
      <c r="N6843" s="148">
        <v>395.87200000000001</v>
      </c>
      <c r="O6843" s="148">
        <v>19.152999999999999</v>
      </c>
      <c r="P6843" s="148">
        <v>0</v>
      </c>
      <c r="Q6843" s="21">
        <f t="shared" si="1064"/>
        <v>441.637877</v>
      </c>
      <c r="R6843" s="21">
        <f t="shared" si="1065"/>
        <v>4.4821939999999998</v>
      </c>
      <c r="S6843" s="21">
        <f t="shared" si="1066"/>
        <v>772.346272</v>
      </c>
      <c r="T6843" s="21">
        <f t="shared" si="1067"/>
        <v>60.829927999999995</v>
      </c>
      <c r="U6843" s="22">
        <f t="shared" si="1068"/>
        <v>1279.2962710000002</v>
      </c>
      <c r="V6843" s="39">
        <f t="shared" si="1069"/>
        <v>0.78605041907859863</v>
      </c>
    </row>
    <row r="6844" spans="1:22">
      <c r="A6844">
        <v>6839</v>
      </c>
      <c r="B6844" s="155">
        <f t="shared" si="1070"/>
        <v>41559</v>
      </c>
      <c r="C6844" s="148">
        <f t="shared" si="1061"/>
        <v>2013</v>
      </c>
      <c r="D6844" s="148">
        <f t="shared" si="1062"/>
        <v>10</v>
      </c>
      <c r="E6844" s="152">
        <v>23</v>
      </c>
      <c r="F6844" s="153">
        <v>316.005</v>
      </c>
      <c r="G6844" s="154">
        <v>9.1579999999999995</v>
      </c>
      <c r="H6844" s="154">
        <v>1195.306</v>
      </c>
      <c r="I6844" s="154">
        <v>57.284999999999997</v>
      </c>
      <c r="J6844" s="151">
        <v>0</v>
      </c>
      <c r="K6844" s="149">
        <f t="shared" si="1063"/>
        <v>1577.7540000000001</v>
      </c>
      <c r="L6844" s="148">
        <v>156.833</v>
      </c>
      <c r="M6844" s="148">
        <v>3.0249999999999999</v>
      </c>
      <c r="N6844" s="148">
        <v>385.27800000000002</v>
      </c>
      <c r="O6844" s="148">
        <v>15.208</v>
      </c>
      <c r="P6844" s="148">
        <v>0</v>
      </c>
      <c r="Q6844" s="21">
        <f t="shared" si="1064"/>
        <v>439.60289899999998</v>
      </c>
      <c r="R6844" s="21">
        <f t="shared" si="1065"/>
        <v>9.6709250000000004</v>
      </c>
      <c r="S6844" s="21">
        <f t="shared" si="1066"/>
        <v>751.67737800000009</v>
      </c>
      <c r="T6844" s="21">
        <f t="shared" si="1067"/>
        <v>48.300608000000004</v>
      </c>
      <c r="U6844" s="22">
        <f t="shared" si="1068"/>
        <v>1249.2518100000002</v>
      </c>
      <c r="V6844" s="39">
        <f t="shared" si="1069"/>
        <v>0.7917912488258626</v>
      </c>
    </row>
    <row r="6845" spans="1:22">
      <c r="A6845">
        <v>6840</v>
      </c>
      <c r="B6845" s="155">
        <f t="shared" si="1070"/>
        <v>41559</v>
      </c>
      <c r="C6845" s="148">
        <f t="shared" si="1061"/>
        <v>2013</v>
      </c>
      <c r="D6845" s="148">
        <f t="shared" si="1062"/>
        <v>10</v>
      </c>
      <c r="E6845" s="152">
        <v>24</v>
      </c>
      <c r="F6845" s="153">
        <v>309.822</v>
      </c>
      <c r="G6845" s="154">
        <v>12.169</v>
      </c>
      <c r="H6845" s="154">
        <v>1092.4449999999999</v>
      </c>
      <c r="I6845" s="154">
        <v>36.398000000000003</v>
      </c>
      <c r="J6845" s="151">
        <v>0</v>
      </c>
      <c r="K6845" s="149">
        <f t="shared" si="1063"/>
        <v>1450.8339999999998</v>
      </c>
      <c r="L6845" s="148">
        <v>153.53</v>
      </c>
      <c r="M6845" s="148">
        <v>3.9249999999999998</v>
      </c>
      <c r="N6845" s="148">
        <v>361.22</v>
      </c>
      <c r="O6845" s="148">
        <v>9.4849999999999994</v>
      </c>
      <c r="P6845" s="148">
        <v>0</v>
      </c>
      <c r="Q6845" s="21">
        <f t="shared" si="1064"/>
        <v>430.34458999999998</v>
      </c>
      <c r="R6845" s="21">
        <f t="shared" si="1065"/>
        <v>12.548225</v>
      </c>
      <c r="S6845" s="21">
        <f t="shared" si="1066"/>
        <v>704.74022000000002</v>
      </c>
      <c r="T6845" s="21">
        <f t="shared" si="1067"/>
        <v>30.124359999999999</v>
      </c>
      <c r="U6845" s="22">
        <f t="shared" si="1068"/>
        <v>1177.7573950000001</v>
      </c>
      <c r="V6845" s="39">
        <f t="shared" si="1069"/>
        <v>0.81177956609784452</v>
      </c>
    </row>
    <row r="6846" spans="1:22">
      <c r="A6846">
        <v>6841</v>
      </c>
      <c r="B6846" s="155">
        <f t="shared" si="1070"/>
        <v>41560</v>
      </c>
      <c r="C6846" s="148">
        <f t="shared" si="1061"/>
        <v>2013</v>
      </c>
      <c r="D6846" s="148">
        <f t="shared" si="1062"/>
        <v>10</v>
      </c>
      <c r="E6846" s="152">
        <v>1</v>
      </c>
      <c r="F6846" s="153">
        <v>306.75200000000001</v>
      </c>
      <c r="G6846" s="154">
        <v>12.298</v>
      </c>
      <c r="H6846" s="154">
        <v>957.49</v>
      </c>
      <c r="I6846" s="154">
        <v>27.027000000000001</v>
      </c>
      <c r="J6846" s="151">
        <v>0</v>
      </c>
      <c r="K6846" s="149">
        <f t="shared" si="1063"/>
        <v>1303.567</v>
      </c>
      <c r="L6846" s="148">
        <v>151.012</v>
      </c>
      <c r="M6846" s="148">
        <v>3.9409999999999998</v>
      </c>
      <c r="N6846" s="148">
        <v>322.72500000000002</v>
      </c>
      <c r="O6846" s="148">
        <v>7.2069999999999999</v>
      </c>
      <c r="P6846" s="148">
        <v>0</v>
      </c>
      <c r="Q6846" s="21">
        <f t="shared" si="1064"/>
        <v>423.28663599999999</v>
      </c>
      <c r="R6846" s="21">
        <f t="shared" si="1065"/>
        <v>12.599377</v>
      </c>
      <c r="S6846" s="21">
        <f t="shared" si="1066"/>
        <v>629.63647500000002</v>
      </c>
      <c r="T6846" s="21">
        <f t="shared" si="1067"/>
        <v>22.889431999999999</v>
      </c>
      <c r="U6846" s="22">
        <f t="shared" si="1068"/>
        <v>1088.41192</v>
      </c>
      <c r="V6846" s="39">
        <f t="shared" si="1069"/>
        <v>0.83494896694991516</v>
      </c>
    </row>
    <row r="6847" spans="1:22">
      <c r="A6847">
        <v>6842</v>
      </c>
      <c r="B6847" s="155">
        <f t="shared" si="1070"/>
        <v>41560</v>
      </c>
      <c r="C6847" s="148">
        <f t="shared" si="1061"/>
        <v>2013</v>
      </c>
      <c r="D6847" s="148">
        <f t="shared" si="1062"/>
        <v>10</v>
      </c>
      <c r="E6847" s="152">
        <v>2</v>
      </c>
      <c r="F6847" s="153">
        <v>303.78100000000001</v>
      </c>
      <c r="G6847" s="154">
        <v>12.887</v>
      </c>
      <c r="H6847" s="154">
        <v>975.39300000000003</v>
      </c>
      <c r="I6847" s="154">
        <v>20.577000000000002</v>
      </c>
      <c r="J6847" s="151">
        <v>0</v>
      </c>
      <c r="K6847" s="149">
        <f t="shared" si="1063"/>
        <v>1312.6380000000001</v>
      </c>
      <c r="L6847" s="148">
        <v>150.57900000000001</v>
      </c>
      <c r="M6847" s="148">
        <v>4.1100000000000003</v>
      </c>
      <c r="N6847" s="148">
        <v>323.65199999999999</v>
      </c>
      <c r="O6847" s="148">
        <v>5.7240000000000002</v>
      </c>
      <c r="P6847" s="148">
        <v>0</v>
      </c>
      <c r="Q6847" s="21">
        <f t="shared" si="1064"/>
        <v>422.07293700000002</v>
      </c>
      <c r="R6847" s="21">
        <f t="shared" si="1065"/>
        <v>13.139670000000001</v>
      </c>
      <c r="S6847" s="21">
        <f t="shared" si="1066"/>
        <v>631.44505200000003</v>
      </c>
      <c r="T6847" s="21">
        <f t="shared" si="1067"/>
        <v>18.179424000000001</v>
      </c>
      <c r="U6847" s="22">
        <f t="shared" si="1068"/>
        <v>1084.8370829999999</v>
      </c>
      <c r="V6847" s="39">
        <f t="shared" si="1069"/>
        <v>0.82645564352090961</v>
      </c>
    </row>
    <row r="6848" spans="1:22">
      <c r="A6848">
        <v>6843</v>
      </c>
      <c r="B6848" s="155">
        <f t="shared" si="1070"/>
        <v>41560</v>
      </c>
      <c r="C6848" s="148">
        <f t="shared" si="1061"/>
        <v>2013</v>
      </c>
      <c r="D6848" s="148">
        <f t="shared" si="1062"/>
        <v>10</v>
      </c>
      <c r="E6848" s="152">
        <v>3</v>
      </c>
      <c r="F6848" s="153">
        <v>307.76799999999997</v>
      </c>
      <c r="G6848" s="154">
        <v>12.817</v>
      </c>
      <c r="H6848" s="154">
        <v>827.404</v>
      </c>
      <c r="I6848" s="154">
        <v>17.184999999999999</v>
      </c>
      <c r="J6848" s="151">
        <v>0</v>
      </c>
      <c r="K6848" s="149">
        <f t="shared" si="1063"/>
        <v>1165.174</v>
      </c>
      <c r="L6848" s="148">
        <v>152.28299999999999</v>
      </c>
      <c r="M6848" s="148">
        <v>4.1109999999999998</v>
      </c>
      <c r="N6848" s="148">
        <v>275.637</v>
      </c>
      <c r="O6848" s="148">
        <v>5.3769999999999998</v>
      </c>
      <c r="P6848" s="148">
        <v>0</v>
      </c>
      <c r="Q6848" s="21">
        <f t="shared" si="1064"/>
        <v>426.84924899999993</v>
      </c>
      <c r="R6848" s="21">
        <f t="shared" si="1065"/>
        <v>13.142866999999999</v>
      </c>
      <c r="S6848" s="21">
        <f t="shared" si="1066"/>
        <v>537.767787</v>
      </c>
      <c r="T6848" s="21">
        <f t="shared" si="1067"/>
        <v>17.077352000000001</v>
      </c>
      <c r="U6848" s="22">
        <f t="shared" si="1068"/>
        <v>994.83725499999991</v>
      </c>
      <c r="V6848" s="39">
        <f t="shared" si="1069"/>
        <v>0.85381003609761286</v>
      </c>
    </row>
    <row r="6849" spans="1:22">
      <c r="A6849">
        <v>6844</v>
      </c>
      <c r="B6849" s="155">
        <f t="shared" si="1070"/>
        <v>41560</v>
      </c>
      <c r="C6849" s="148">
        <f t="shared" si="1061"/>
        <v>2013</v>
      </c>
      <c r="D6849" s="148">
        <f t="shared" si="1062"/>
        <v>10</v>
      </c>
      <c r="E6849" s="152">
        <v>4</v>
      </c>
      <c r="F6849" s="153">
        <v>311.00700000000001</v>
      </c>
      <c r="G6849" s="154">
        <v>12.669</v>
      </c>
      <c r="H6849" s="154">
        <v>769.56</v>
      </c>
      <c r="I6849" s="154">
        <v>16.37</v>
      </c>
      <c r="J6849" s="151">
        <v>0</v>
      </c>
      <c r="K6849" s="149">
        <f t="shared" si="1063"/>
        <v>1109.6059999999998</v>
      </c>
      <c r="L6849" s="148">
        <v>153.92500000000001</v>
      </c>
      <c r="M6849" s="148">
        <v>4.0709999999999997</v>
      </c>
      <c r="N6849" s="148">
        <v>256.745</v>
      </c>
      <c r="O6849" s="148">
        <v>4.6150000000000002</v>
      </c>
      <c r="P6849" s="148">
        <v>0</v>
      </c>
      <c r="Q6849" s="21">
        <f t="shared" si="1064"/>
        <v>431.451775</v>
      </c>
      <c r="R6849" s="21">
        <f t="shared" si="1065"/>
        <v>13.014987</v>
      </c>
      <c r="S6849" s="21">
        <f t="shared" si="1066"/>
        <v>500.90949500000005</v>
      </c>
      <c r="T6849" s="21">
        <f t="shared" si="1067"/>
        <v>14.657240000000002</v>
      </c>
      <c r="U6849" s="22">
        <f t="shared" si="1068"/>
        <v>960.03349700000012</v>
      </c>
      <c r="V6849" s="39">
        <f t="shared" si="1069"/>
        <v>0.86520215013256985</v>
      </c>
    </row>
    <row r="6850" spans="1:22">
      <c r="A6850">
        <v>6845</v>
      </c>
      <c r="B6850" s="155">
        <f t="shared" si="1070"/>
        <v>41560</v>
      </c>
      <c r="C6850" s="148">
        <f t="shared" si="1061"/>
        <v>2013</v>
      </c>
      <c r="D6850" s="148">
        <f t="shared" si="1062"/>
        <v>10</v>
      </c>
      <c r="E6850" s="152">
        <v>5</v>
      </c>
      <c r="F6850" s="153">
        <v>314.34300000000002</v>
      </c>
      <c r="G6850" s="154">
        <v>12.61</v>
      </c>
      <c r="H6850" s="154">
        <v>762.85900000000004</v>
      </c>
      <c r="I6850" s="154">
        <v>13.1</v>
      </c>
      <c r="J6850" s="151">
        <v>0</v>
      </c>
      <c r="K6850" s="149">
        <f t="shared" si="1063"/>
        <v>1102.912</v>
      </c>
      <c r="L6850" s="148">
        <v>154.80600000000001</v>
      </c>
      <c r="M6850" s="148">
        <v>4.0620000000000003</v>
      </c>
      <c r="N6850" s="148">
        <v>255.76499999999999</v>
      </c>
      <c r="O6850" s="148">
        <v>4.0309999999999997</v>
      </c>
      <c r="P6850" s="148">
        <v>0</v>
      </c>
      <c r="Q6850" s="21">
        <f t="shared" si="1064"/>
        <v>433.92121800000001</v>
      </c>
      <c r="R6850" s="21">
        <f t="shared" si="1065"/>
        <v>12.986214</v>
      </c>
      <c r="S6850" s="21">
        <f t="shared" si="1066"/>
        <v>498.99751499999996</v>
      </c>
      <c r="T6850" s="21">
        <f t="shared" si="1067"/>
        <v>12.802455999999999</v>
      </c>
      <c r="U6850" s="22">
        <f t="shared" si="1068"/>
        <v>958.707403</v>
      </c>
      <c r="V6850" s="39">
        <f t="shared" si="1069"/>
        <v>0.86925103997417741</v>
      </c>
    </row>
    <row r="6851" spans="1:22">
      <c r="A6851">
        <v>6846</v>
      </c>
      <c r="B6851" s="155">
        <f t="shared" si="1070"/>
        <v>41560</v>
      </c>
      <c r="C6851" s="148">
        <f t="shared" si="1061"/>
        <v>2013</v>
      </c>
      <c r="D6851" s="148">
        <f t="shared" si="1062"/>
        <v>10</v>
      </c>
      <c r="E6851" s="152">
        <v>6</v>
      </c>
      <c r="F6851" s="153">
        <v>316.38200000000001</v>
      </c>
      <c r="G6851" s="154">
        <v>1.0860000000000001</v>
      </c>
      <c r="H6851" s="154">
        <v>764.149</v>
      </c>
      <c r="I6851" s="154">
        <v>11.645</v>
      </c>
      <c r="J6851" s="151">
        <v>0</v>
      </c>
      <c r="K6851" s="149">
        <f t="shared" si="1063"/>
        <v>1093.2619999999999</v>
      </c>
      <c r="L6851" s="148">
        <v>156.94200000000001</v>
      </c>
      <c r="M6851" s="148">
        <v>0.38100000000000001</v>
      </c>
      <c r="N6851" s="148">
        <v>256.44200000000001</v>
      </c>
      <c r="O6851" s="148">
        <v>2.9689999999999999</v>
      </c>
      <c r="P6851" s="148">
        <v>0</v>
      </c>
      <c r="Q6851" s="21">
        <f t="shared" si="1064"/>
        <v>439.90842600000002</v>
      </c>
      <c r="R6851" s="21">
        <f t="shared" si="1065"/>
        <v>1.2180569999999999</v>
      </c>
      <c r="S6851" s="21">
        <f t="shared" si="1066"/>
        <v>500.31834200000003</v>
      </c>
      <c r="T6851" s="21">
        <f t="shared" si="1067"/>
        <v>9.4295439999999999</v>
      </c>
      <c r="U6851" s="22">
        <f t="shared" si="1068"/>
        <v>950.874369</v>
      </c>
      <c r="V6851" s="39">
        <f t="shared" si="1069"/>
        <v>0.86975891323397325</v>
      </c>
    </row>
    <row r="6852" spans="1:22">
      <c r="A6852">
        <v>6847</v>
      </c>
      <c r="B6852" s="155">
        <f t="shared" si="1070"/>
        <v>41560</v>
      </c>
      <c r="C6852" s="148">
        <f t="shared" si="1061"/>
        <v>2013</v>
      </c>
      <c r="D6852" s="148">
        <f t="shared" si="1062"/>
        <v>10</v>
      </c>
      <c r="E6852" s="152">
        <v>7</v>
      </c>
      <c r="F6852" s="153">
        <v>318.67500000000001</v>
      </c>
      <c r="G6852" s="154">
        <v>0</v>
      </c>
      <c r="H6852" s="154">
        <v>705.36300000000006</v>
      </c>
      <c r="I6852" s="154">
        <v>10.914999999999999</v>
      </c>
      <c r="J6852" s="151">
        <v>0</v>
      </c>
      <c r="K6852" s="149">
        <f t="shared" si="1063"/>
        <v>1034.953</v>
      </c>
      <c r="L6852" s="148">
        <v>158.43600000000001</v>
      </c>
      <c r="M6852" s="148">
        <v>0</v>
      </c>
      <c r="N6852" s="148">
        <v>244.86799999999999</v>
      </c>
      <c r="O6852" s="148">
        <v>2.7930000000000001</v>
      </c>
      <c r="P6852" s="148">
        <v>0</v>
      </c>
      <c r="Q6852" s="21">
        <f t="shared" si="1064"/>
        <v>444.09610800000002</v>
      </c>
      <c r="R6852" s="21">
        <f t="shared" si="1065"/>
        <v>0</v>
      </c>
      <c r="S6852" s="21">
        <f t="shared" si="1066"/>
        <v>477.73746799999998</v>
      </c>
      <c r="T6852" s="21">
        <f t="shared" si="1067"/>
        <v>8.8705680000000005</v>
      </c>
      <c r="U6852" s="22">
        <f t="shared" si="1068"/>
        <v>930.70414400000004</v>
      </c>
      <c r="V6852" s="39">
        <f t="shared" si="1069"/>
        <v>0.89927189350627523</v>
      </c>
    </row>
    <row r="6853" spans="1:22">
      <c r="A6853">
        <v>6848</v>
      </c>
      <c r="B6853" s="155">
        <f t="shared" si="1070"/>
        <v>41560</v>
      </c>
      <c r="C6853" s="148">
        <f t="shared" si="1061"/>
        <v>2013</v>
      </c>
      <c r="D6853" s="148">
        <f t="shared" si="1062"/>
        <v>10</v>
      </c>
      <c r="E6853" s="152">
        <v>8</v>
      </c>
      <c r="F6853" s="153">
        <v>317.10199999999998</v>
      </c>
      <c r="G6853" s="154">
        <v>0</v>
      </c>
      <c r="H6853" s="154">
        <v>738.46799999999996</v>
      </c>
      <c r="I6853" s="154">
        <v>7.0439999999999996</v>
      </c>
      <c r="J6853" s="151">
        <v>0</v>
      </c>
      <c r="K6853" s="149">
        <f t="shared" si="1063"/>
        <v>1062.614</v>
      </c>
      <c r="L6853" s="148">
        <v>156.95099999999999</v>
      </c>
      <c r="M6853" s="148">
        <v>0</v>
      </c>
      <c r="N6853" s="148">
        <v>249.75</v>
      </c>
      <c r="O6853" s="148">
        <v>1.9730000000000001</v>
      </c>
      <c r="P6853" s="148">
        <v>0</v>
      </c>
      <c r="Q6853" s="21">
        <f t="shared" si="1064"/>
        <v>439.93365299999999</v>
      </c>
      <c r="R6853" s="21">
        <f t="shared" si="1065"/>
        <v>0</v>
      </c>
      <c r="S6853" s="21">
        <f t="shared" si="1066"/>
        <v>487.26224999999999</v>
      </c>
      <c r="T6853" s="21">
        <f t="shared" si="1067"/>
        <v>6.2662480000000009</v>
      </c>
      <c r="U6853" s="22">
        <f t="shared" si="1068"/>
        <v>933.46215100000006</v>
      </c>
      <c r="V6853" s="39">
        <f t="shared" si="1069"/>
        <v>0.87845835929133254</v>
      </c>
    </row>
    <row r="6854" spans="1:22">
      <c r="A6854">
        <v>6849</v>
      </c>
      <c r="B6854" s="155">
        <f t="shared" si="1070"/>
        <v>41560</v>
      </c>
      <c r="C6854" s="148">
        <f t="shared" si="1061"/>
        <v>2013</v>
      </c>
      <c r="D6854" s="148">
        <f t="shared" si="1062"/>
        <v>10</v>
      </c>
      <c r="E6854" s="152">
        <v>9</v>
      </c>
      <c r="F6854" s="153">
        <v>315.59500000000003</v>
      </c>
      <c r="G6854" s="154">
        <v>0</v>
      </c>
      <c r="H6854" s="154">
        <v>711.76700000000005</v>
      </c>
      <c r="I6854" s="154">
        <v>6.3360000000000003</v>
      </c>
      <c r="J6854" s="151">
        <v>0</v>
      </c>
      <c r="K6854" s="149">
        <f t="shared" si="1063"/>
        <v>1033.6980000000001</v>
      </c>
      <c r="L6854" s="148">
        <v>156.423</v>
      </c>
      <c r="M6854" s="148">
        <v>0</v>
      </c>
      <c r="N6854" s="148">
        <v>241.25899999999999</v>
      </c>
      <c r="O6854" s="148">
        <v>1.776</v>
      </c>
      <c r="P6854" s="148">
        <v>0</v>
      </c>
      <c r="Q6854" s="21">
        <f t="shared" si="1064"/>
        <v>438.45366899999999</v>
      </c>
      <c r="R6854" s="21">
        <f t="shared" si="1065"/>
        <v>0</v>
      </c>
      <c r="S6854" s="21">
        <f t="shared" si="1066"/>
        <v>470.69630899999999</v>
      </c>
      <c r="T6854" s="21">
        <f t="shared" si="1067"/>
        <v>5.6405760000000003</v>
      </c>
      <c r="U6854" s="22">
        <f t="shared" si="1068"/>
        <v>914.79055399999993</v>
      </c>
      <c r="V6854" s="39">
        <f t="shared" si="1069"/>
        <v>0.88496887292033055</v>
      </c>
    </row>
    <row r="6855" spans="1:22">
      <c r="A6855">
        <v>6850</v>
      </c>
      <c r="B6855" s="155">
        <f t="shared" si="1070"/>
        <v>41560</v>
      </c>
      <c r="C6855" s="148">
        <f t="shared" ref="C6855:C6918" si="1071">YEAR(B6855)</f>
        <v>2013</v>
      </c>
      <c r="D6855" s="148">
        <f t="shared" ref="D6855:D6918" si="1072">MONTH(B6855)</f>
        <v>10</v>
      </c>
      <c r="E6855" s="152">
        <v>10</v>
      </c>
      <c r="F6855" s="153">
        <v>314.28699999999998</v>
      </c>
      <c r="G6855" s="154">
        <v>0</v>
      </c>
      <c r="H6855" s="154">
        <v>797.34</v>
      </c>
      <c r="I6855" s="154">
        <v>7.774</v>
      </c>
      <c r="J6855" s="151">
        <v>0</v>
      </c>
      <c r="K6855" s="149">
        <f t="shared" ref="K6855:K6918" si="1073">SUM(F6855:J6855)</f>
        <v>1119.4009999999998</v>
      </c>
      <c r="L6855" s="148">
        <v>156.06</v>
      </c>
      <c r="M6855" s="148">
        <v>0</v>
      </c>
      <c r="N6855" s="148">
        <v>275.22800000000001</v>
      </c>
      <c r="O6855" s="148">
        <v>2.1440000000000001</v>
      </c>
      <c r="P6855" s="148">
        <v>0</v>
      </c>
      <c r="Q6855" s="21">
        <f t="shared" ref="Q6855:Q6918" si="1074">+$Q$2*L6855</f>
        <v>437.43617999999998</v>
      </c>
      <c r="R6855" s="21">
        <f t="shared" ref="R6855:R6918" si="1075">+$R$2*M6855</f>
        <v>0</v>
      </c>
      <c r="S6855" s="21">
        <f t="shared" ref="S6855:S6918" si="1076">+$S$2*N6855</f>
        <v>536.96982800000001</v>
      </c>
      <c r="T6855" s="21">
        <f t="shared" ref="T6855:T6918" si="1077">+$T$2*O6855</f>
        <v>6.8093440000000012</v>
      </c>
      <c r="U6855" s="22">
        <f t="shared" ref="U6855:U6918" si="1078">SUM(Q6855:T6855)</f>
        <v>981.21535199999994</v>
      </c>
      <c r="V6855" s="39">
        <f t="shared" ref="V6855:V6918" si="1079">+U6855/K6855</f>
        <v>0.87655393554231242</v>
      </c>
    </row>
    <row r="6856" spans="1:22">
      <c r="A6856">
        <v>6851</v>
      </c>
      <c r="B6856" s="155">
        <f t="shared" si="1070"/>
        <v>41560</v>
      </c>
      <c r="C6856" s="148">
        <f t="shared" si="1071"/>
        <v>2013</v>
      </c>
      <c r="D6856" s="148">
        <f t="shared" si="1072"/>
        <v>10</v>
      </c>
      <c r="E6856" s="152">
        <v>11</v>
      </c>
      <c r="F6856" s="153">
        <v>315.54700000000003</v>
      </c>
      <c r="G6856" s="154">
        <v>0</v>
      </c>
      <c r="H6856" s="154">
        <v>795.09900000000005</v>
      </c>
      <c r="I6856" s="154">
        <v>11.679</v>
      </c>
      <c r="J6856" s="151">
        <v>0</v>
      </c>
      <c r="K6856" s="149">
        <f t="shared" si="1073"/>
        <v>1122.3250000000003</v>
      </c>
      <c r="L6856" s="148">
        <v>156.69800000000001</v>
      </c>
      <c r="M6856" s="148">
        <v>0</v>
      </c>
      <c r="N6856" s="148">
        <v>266.92399999999998</v>
      </c>
      <c r="O6856" s="148">
        <v>3.3559999999999999</v>
      </c>
      <c r="P6856" s="148">
        <v>0</v>
      </c>
      <c r="Q6856" s="21">
        <f t="shared" si="1074"/>
        <v>439.22449399999999</v>
      </c>
      <c r="R6856" s="21">
        <f t="shared" si="1075"/>
        <v>0</v>
      </c>
      <c r="S6856" s="21">
        <f t="shared" si="1076"/>
        <v>520.76872400000002</v>
      </c>
      <c r="T6856" s="21">
        <f t="shared" si="1077"/>
        <v>10.658656000000001</v>
      </c>
      <c r="U6856" s="22">
        <f t="shared" si="1078"/>
        <v>970.65187400000002</v>
      </c>
      <c r="V6856" s="39">
        <f t="shared" si="1079"/>
        <v>0.86485810616354419</v>
      </c>
    </row>
    <row r="6857" spans="1:22">
      <c r="A6857">
        <v>6852</v>
      </c>
      <c r="B6857" s="155">
        <f t="shared" si="1070"/>
        <v>41560</v>
      </c>
      <c r="C6857" s="148">
        <f t="shared" si="1071"/>
        <v>2013</v>
      </c>
      <c r="D6857" s="148">
        <f t="shared" si="1072"/>
        <v>10</v>
      </c>
      <c r="E6857" s="152">
        <v>12</v>
      </c>
      <c r="F6857" s="153">
        <v>317.51900000000001</v>
      </c>
      <c r="G6857" s="154">
        <v>0</v>
      </c>
      <c r="H6857" s="154">
        <v>1018.54</v>
      </c>
      <c r="I6857" s="154">
        <v>7.3</v>
      </c>
      <c r="J6857" s="151">
        <v>0</v>
      </c>
      <c r="K6857" s="149">
        <f t="shared" si="1073"/>
        <v>1343.3589999999999</v>
      </c>
      <c r="L6857" s="148">
        <v>157.304</v>
      </c>
      <c r="M6857" s="148">
        <v>0</v>
      </c>
      <c r="N6857" s="148">
        <v>335.74799999999999</v>
      </c>
      <c r="O6857" s="148">
        <v>1.946</v>
      </c>
      <c r="P6857" s="148">
        <v>0</v>
      </c>
      <c r="Q6857" s="21">
        <f t="shared" si="1074"/>
        <v>440.923112</v>
      </c>
      <c r="R6857" s="21">
        <f t="shared" si="1075"/>
        <v>0</v>
      </c>
      <c r="S6857" s="21">
        <f t="shared" si="1076"/>
        <v>655.04434800000001</v>
      </c>
      <c r="T6857" s="21">
        <f t="shared" si="1077"/>
        <v>6.1804959999999998</v>
      </c>
      <c r="U6857" s="22">
        <f t="shared" si="1078"/>
        <v>1102.147956</v>
      </c>
      <c r="V6857" s="39">
        <f t="shared" si="1079"/>
        <v>0.82044185954759674</v>
      </c>
    </row>
    <row r="6858" spans="1:22">
      <c r="A6858">
        <v>6853</v>
      </c>
      <c r="B6858" s="155">
        <f t="shared" si="1070"/>
        <v>41560</v>
      </c>
      <c r="C6858" s="148">
        <f t="shared" si="1071"/>
        <v>2013</v>
      </c>
      <c r="D6858" s="148">
        <f t="shared" si="1072"/>
        <v>10</v>
      </c>
      <c r="E6858" s="152">
        <v>13</v>
      </c>
      <c r="F6858" s="153">
        <v>317.267</v>
      </c>
      <c r="G6858" s="154">
        <v>0</v>
      </c>
      <c r="H6858" s="154">
        <v>1012.895</v>
      </c>
      <c r="I6858" s="154">
        <v>8.0850000000000009</v>
      </c>
      <c r="J6858" s="151">
        <v>0</v>
      </c>
      <c r="K6858" s="149">
        <f t="shared" si="1073"/>
        <v>1338.2470000000001</v>
      </c>
      <c r="L6858" s="148">
        <v>157.29</v>
      </c>
      <c r="M6858" s="148">
        <v>0</v>
      </c>
      <c r="N6858" s="148">
        <v>334.75400000000002</v>
      </c>
      <c r="O6858" s="148">
        <v>2.117</v>
      </c>
      <c r="P6858" s="148">
        <v>0</v>
      </c>
      <c r="Q6858" s="21">
        <f t="shared" si="1074"/>
        <v>440.88386999999994</v>
      </c>
      <c r="R6858" s="21">
        <f t="shared" si="1075"/>
        <v>0</v>
      </c>
      <c r="S6858" s="21">
        <f t="shared" si="1076"/>
        <v>653.10505400000011</v>
      </c>
      <c r="T6858" s="21">
        <f t="shared" si="1077"/>
        <v>6.723592</v>
      </c>
      <c r="U6858" s="22">
        <f t="shared" si="1078"/>
        <v>1100.7125160000001</v>
      </c>
      <c r="V6858" s="39">
        <f t="shared" si="1079"/>
        <v>0.82250325687261017</v>
      </c>
    </row>
    <row r="6859" spans="1:22">
      <c r="A6859">
        <v>6854</v>
      </c>
      <c r="B6859" s="155">
        <f t="shared" si="1070"/>
        <v>41560</v>
      </c>
      <c r="C6859" s="148">
        <f t="shared" si="1071"/>
        <v>2013</v>
      </c>
      <c r="D6859" s="148">
        <f t="shared" si="1072"/>
        <v>10</v>
      </c>
      <c r="E6859" s="152">
        <v>14</v>
      </c>
      <c r="F6859" s="153">
        <v>317.26400000000001</v>
      </c>
      <c r="G6859" s="154">
        <v>0</v>
      </c>
      <c r="H6859" s="154">
        <v>837.25400000000002</v>
      </c>
      <c r="I6859" s="154">
        <v>11.678000000000001</v>
      </c>
      <c r="J6859" s="151">
        <v>0</v>
      </c>
      <c r="K6859" s="149">
        <f t="shared" si="1073"/>
        <v>1166.1960000000001</v>
      </c>
      <c r="L6859" s="148">
        <v>156.83500000000001</v>
      </c>
      <c r="M6859" s="148">
        <v>0</v>
      </c>
      <c r="N6859" s="148">
        <v>287.60300000000001</v>
      </c>
      <c r="O6859" s="148">
        <v>3.2879999999999998</v>
      </c>
      <c r="P6859" s="148">
        <v>0</v>
      </c>
      <c r="Q6859" s="21">
        <f t="shared" si="1074"/>
        <v>439.60850500000004</v>
      </c>
      <c r="R6859" s="21">
        <f t="shared" si="1075"/>
        <v>0</v>
      </c>
      <c r="S6859" s="21">
        <f t="shared" si="1076"/>
        <v>561.11345300000005</v>
      </c>
      <c r="T6859" s="21">
        <f t="shared" si="1077"/>
        <v>10.442688</v>
      </c>
      <c r="U6859" s="22">
        <f t="shared" si="1078"/>
        <v>1011.1646460000001</v>
      </c>
      <c r="V6859" s="39">
        <f t="shared" si="1079"/>
        <v>0.8670623514400666</v>
      </c>
    </row>
    <row r="6860" spans="1:22">
      <c r="A6860">
        <v>6855</v>
      </c>
      <c r="B6860" s="155">
        <f t="shared" si="1070"/>
        <v>41560</v>
      </c>
      <c r="C6860" s="148">
        <f t="shared" si="1071"/>
        <v>2013</v>
      </c>
      <c r="D6860" s="148">
        <f t="shared" si="1072"/>
        <v>10</v>
      </c>
      <c r="E6860" s="152">
        <v>15</v>
      </c>
      <c r="F6860" s="153">
        <v>318.798</v>
      </c>
      <c r="G6860" s="154">
        <v>0</v>
      </c>
      <c r="H6860" s="154">
        <v>833.673</v>
      </c>
      <c r="I6860" s="154">
        <v>19.105</v>
      </c>
      <c r="J6860" s="151">
        <v>0</v>
      </c>
      <c r="K6860" s="149">
        <f t="shared" si="1073"/>
        <v>1171.576</v>
      </c>
      <c r="L6860" s="148">
        <v>157.852</v>
      </c>
      <c r="M6860" s="148">
        <v>0</v>
      </c>
      <c r="N6860" s="148">
        <v>287.93400000000003</v>
      </c>
      <c r="O6860" s="148">
        <v>4.9980000000000002</v>
      </c>
      <c r="P6860" s="148">
        <v>0</v>
      </c>
      <c r="Q6860" s="21">
        <f t="shared" si="1074"/>
        <v>442.45915600000001</v>
      </c>
      <c r="R6860" s="21">
        <f t="shared" si="1075"/>
        <v>0</v>
      </c>
      <c r="S6860" s="21">
        <f t="shared" si="1076"/>
        <v>561.75923400000011</v>
      </c>
      <c r="T6860" s="21">
        <f t="shared" si="1077"/>
        <v>15.873648000000001</v>
      </c>
      <c r="U6860" s="22">
        <f t="shared" si="1078"/>
        <v>1020.0920380000001</v>
      </c>
      <c r="V6860" s="39">
        <f t="shared" si="1079"/>
        <v>0.87070069547344786</v>
      </c>
    </row>
    <row r="6861" spans="1:22">
      <c r="A6861">
        <v>6856</v>
      </c>
      <c r="B6861" s="155">
        <f t="shared" si="1070"/>
        <v>41560</v>
      </c>
      <c r="C6861" s="148">
        <f t="shared" si="1071"/>
        <v>2013</v>
      </c>
      <c r="D6861" s="148">
        <f t="shared" si="1072"/>
        <v>10</v>
      </c>
      <c r="E6861" s="152">
        <v>16</v>
      </c>
      <c r="F6861" s="153">
        <v>320.18700000000001</v>
      </c>
      <c r="G6861" s="154">
        <v>0</v>
      </c>
      <c r="H6861" s="154">
        <v>821.76499999999999</v>
      </c>
      <c r="I6861" s="154">
        <v>21.471</v>
      </c>
      <c r="J6861" s="151">
        <v>0</v>
      </c>
      <c r="K6861" s="149">
        <f t="shared" si="1073"/>
        <v>1163.423</v>
      </c>
      <c r="L6861" s="148">
        <v>158.82499999999999</v>
      </c>
      <c r="M6861" s="148">
        <v>0</v>
      </c>
      <c r="N6861" s="148">
        <v>275.59899999999999</v>
      </c>
      <c r="O6861" s="148">
        <v>5.6459999999999999</v>
      </c>
      <c r="P6861" s="148">
        <v>0</v>
      </c>
      <c r="Q6861" s="21">
        <f t="shared" si="1074"/>
        <v>445.18647499999997</v>
      </c>
      <c r="R6861" s="21">
        <f t="shared" si="1075"/>
        <v>0</v>
      </c>
      <c r="S6861" s="21">
        <f t="shared" si="1076"/>
        <v>537.69364900000005</v>
      </c>
      <c r="T6861" s="21">
        <f t="shared" si="1077"/>
        <v>17.931696000000002</v>
      </c>
      <c r="U6861" s="22">
        <f t="shared" si="1078"/>
        <v>1000.81182</v>
      </c>
      <c r="V6861" s="39">
        <f t="shared" si="1079"/>
        <v>0.86023038911900485</v>
      </c>
    </row>
    <row r="6862" spans="1:22">
      <c r="A6862">
        <v>6857</v>
      </c>
      <c r="B6862" s="155">
        <f t="shared" si="1070"/>
        <v>41560</v>
      </c>
      <c r="C6862" s="148">
        <f t="shared" si="1071"/>
        <v>2013</v>
      </c>
      <c r="D6862" s="148">
        <f t="shared" si="1072"/>
        <v>10</v>
      </c>
      <c r="E6862" s="152">
        <v>17</v>
      </c>
      <c r="F6862" s="153">
        <v>320.99099999999999</v>
      </c>
      <c r="G6862" s="154">
        <v>0</v>
      </c>
      <c r="H6862" s="154">
        <v>816.91800000000001</v>
      </c>
      <c r="I6862" s="154">
        <v>24.282</v>
      </c>
      <c r="J6862" s="151">
        <v>0</v>
      </c>
      <c r="K6862" s="149">
        <f t="shared" si="1073"/>
        <v>1162.191</v>
      </c>
      <c r="L6862" s="148">
        <v>159.19499999999999</v>
      </c>
      <c r="M6862" s="148">
        <v>0</v>
      </c>
      <c r="N6862" s="148">
        <v>274.37900000000002</v>
      </c>
      <c r="O6862" s="148">
        <v>6.4489999999999998</v>
      </c>
      <c r="P6862" s="148">
        <v>0</v>
      </c>
      <c r="Q6862" s="21">
        <f t="shared" si="1074"/>
        <v>446.22358499999996</v>
      </c>
      <c r="R6862" s="21">
        <f t="shared" si="1075"/>
        <v>0</v>
      </c>
      <c r="S6862" s="21">
        <f t="shared" si="1076"/>
        <v>535.31342900000004</v>
      </c>
      <c r="T6862" s="21">
        <f t="shared" si="1077"/>
        <v>20.482023999999999</v>
      </c>
      <c r="U6862" s="22">
        <f t="shared" si="1078"/>
        <v>1002.019038</v>
      </c>
      <c r="V6862" s="39">
        <f t="shared" si="1079"/>
        <v>0.86218103392643719</v>
      </c>
    </row>
    <row r="6863" spans="1:22">
      <c r="A6863">
        <v>6858</v>
      </c>
      <c r="B6863" s="155">
        <f t="shared" si="1070"/>
        <v>41560</v>
      </c>
      <c r="C6863" s="148">
        <f t="shared" si="1071"/>
        <v>2013</v>
      </c>
      <c r="D6863" s="148">
        <f t="shared" si="1072"/>
        <v>10</v>
      </c>
      <c r="E6863" s="152">
        <v>18</v>
      </c>
      <c r="F6863" s="153">
        <v>315.80500000000001</v>
      </c>
      <c r="G6863" s="154">
        <v>0</v>
      </c>
      <c r="H6863" s="154">
        <v>904.05499999999995</v>
      </c>
      <c r="I6863" s="154">
        <v>24.561</v>
      </c>
      <c r="J6863" s="151">
        <v>0</v>
      </c>
      <c r="K6863" s="149">
        <f t="shared" si="1073"/>
        <v>1244.4209999999998</v>
      </c>
      <c r="L6863" s="148">
        <v>156.739</v>
      </c>
      <c r="M6863" s="148">
        <v>0</v>
      </c>
      <c r="N6863" s="148">
        <v>313.291</v>
      </c>
      <c r="O6863" s="148">
        <v>6.53</v>
      </c>
      <c r="P6863" s="148">
        <v>0</v>
      </c>
      <c r="Q6863" s="21">
        <f t="shared" si="1074"/>
        <v>439.33941700000003</v>
      </c>
      <c r="R6863" s="21">
        <f t="shared" si="1075"/>
        <v>0</v>
      </c>
      <c r="S6863" s="21">
        <f t="shared" si="1076"/>
        <v>611.23074099999997</v>
      </c>
      <c r="T6863" s="21">
        <f t="shared" si="1077"/>
        <v>20.739280000000001</v>
      </c>
      <c r="U6863" s="22">
        <f t="shared" si="1078"/>
        <v>1071.309438</v>
      </c>
      <c r="V6863" s="39">
        <f t="shared" si="1079"/>
        <v>0.8608898740860208</v>
      </c>
    </row>
    <row r="6864" spans="1:22">
      <c r="A6864">
        <v>6859</v>
      </c>
      <c r="B6864" s="155">
        <f t="shared" si="1070"/>
        <v>41560</v>
      </c>
      <c r="C6864" s="148">
        <f t="shared" si="1071"/>
        <v>2013</v>
      </c>
      <c r="D6864" s="148">
        <f t="shared" si="1072"/>
        <v>10</v>
      </c>
      <c r="E6864" s="152">
        <v>19</v>
      </c>
      <c r="F6864" s="153">
        <v>309.37299999999999</v>
      </c>
      <c r="G6864" s="154">
        <v>0</v>
      </c>
      <c r="H6864" s="154">
        <v>870.11599999999999</v>
      </c>
      <c r="I6864" s="154">
        <v>29.542999999999999</v>
      </c>
      <c r="J6864" s="151">
        <v>0</v>
      </c>
      <c r="K6864" s="149">
        <f t="shared" si="1073"/>
        <v>1209.0319999999999</v>
      </c>
      <c r="L6864" s="148">
        <v>153.816</v>
      </c>
      <c r="M6864" s="148">
        <v>0</v>
      </c>
      <c r="N6864" s="148">
        <v>310.88799999999998</v>
      </c>
      <c r="O6864" s="148">
        <v>7.78</v>
      </c>
      <c r="P6864" s="148">
        <v>0</v>
      </c>
      <c r="Q6864" s="21">
        <f t="shared" si="1074"/>
        <v>431.14624800000001</v>
      </c>
      <c r="R6864" s="21">
        <f t="shared" si="1075"/>
        <v>0</v>
      </c>
      <c r="S6864" s="21">
        <f t="shared" si="1076"/>
        <v>606.54248799999993</v>
      </c>
      <c r="T6864" s="21">
        <f t="shared" si="1077"/>
        <v>24.709280000000003</v>
      </c>
      <c r="U6864" s="22">
        <f t="shared" si="1078"/>
        <v>1062.3980160000001</v>
      </c>
      <c r="V6864" s="39">
        <f t="shared" si="1079"/>
        <v>0.87871786354703607</v>
      </c>
    </row>
    <row r="6865" spans="1:22">
      <c r="A6865">
        <v>6860</v>
      </c>
      <c r="B6865" s="155">
        <f t="shared" si="1070"/>
        <v>41560</v>
      </c>
      <c r="C6865" s="148">
        <f t="shared" si="1071"/>
        <v>2013</v>
      </c>
      <c r="D6865" s="148">
        <f t="shared" si="1072"/>
        <v>10</v>
      </c>
      <c r="E6865" s="152">
        <v>20</v>
      </c>
      <c r="F6865" s="153">
        <v>306.947</v>
      </c>
      <c r="G6865" s="154">
        <v>0</v>
      </c>
      <c r="H6865" s="154">
        <v>1111.1849999999999</v>
      </c>
      <c r="I6865" s="154">
        <v>41.820999999999998</v>
      </c>
      <c r="J6865" s="151">
        <v>0</v>
      </c>
      <c r="K6865" s="149">
        <f t="shared" si="1073"/>
        <v>1459.953</v>
      </c>
      <c r="L6865" s="148">
        <v>151.874</v>
      </c>
      <c r="M6865" s="148">
        <v>0</v>
      </c>
      <c r="N6865" s="148">
        <v>383.42099999999999</v>
      </c>
      <c r="O6865" s="148">
        <v>11.023999999999999</v>
      </c>
      <c r="P6865" s="148">
        <v>0</v>
      </c>
      <c r="Q6865" s="21">
        <f t="shared" si="1074"/>
        <v>425.70282199999997</v>
      </c>
      <c r="R6865" s="21">
        <f t="shared" si="1075"/>
        <v>0</v>
      </c>
      <c r="S6865" s="21">
        <f t="shared" si="1076"/>
        <v>748.05437100000006</v>
      </c>
      <c r="T6865" s="21">
        <f t="shared" si="1077"/>
        <v>35.012223999999996</v>
      </c>
      <c r="U6865" s="22">
        <f t="shared" si="1078"/>
        <v>1208.769417</v>
      </c>
      <c r="V6865" s="39">
        <f t="shared" si="1079"/>
        <v>0.82795091143345023</v>
      </c>
    </row>
    <row r="6866" spans="1:22">
      <c r="A6866">
        <v>6861</v>
      </c>
      <c r="B6866" s="155">
        <f t="shared" si="1070"/>
        <v>41560</v>
      </c>
      <c r="C6866" s="148">
        <f t="shared" si="1071"/>
        <v>2013</v>
      </c>
      <c r="D6866" s="148">
        <f t="shared" si="1072"/>
        <v>10</v>
      </c>
      <c r="E6866" s="152">
        <v>21</v>
      </c>
      <c r="F6866" s="153">
        <v>305.44</v>
      </c>
      <c r="G6866" s="154">
        <v>0</v>
      </c>
      <c r="H6866" s="154">
        <v>1110.0239999999999</v>
      </c>
      <c r="I6866" s="154">
        <v>61.920999999999999</v>
      </c>
      <c r="J6866" s="151">
        <v>0</v>
      </c>
      <c r="K6866" s="149">
        <f t="shared" si="1073"/>
        <v>1477.385</v>
      </c>
      <c r="L6866" s="148">
        <v>152.15899999999999</v>
      </c>
      <c r="M6866" s="148">
        <v>0</v>
      </c>
      <c r="N6866" s="148">
        <v>379.05500000000001</v>
      </c>
      <c r="O6866" s="148">
        <v>16.170000000000002</v>
      </c>
      <c r="P6866" s="148">
        <v>0</v>
      </c>
      <c r="Q6866" s="21">
        <f t="shared" si="1074"/>
        <v>426.50167699999997</v>
      </c>
      <c r="R6866" s="21">
        <f t="shared" si="1075"/>
        <v>0</v>
      </c>
      <c r="S6866" s="21">
        <f t="shared" si="1076"/>
        <v>739.53630500000008</v>
      </c>
      <c r="T6866" s="21">
        <f t="shared" si="1077"/>
        <v>51.355920000000005</v>
      </c>
      <c r="U6866" s="22">
        <f t="shared" si="1078"/>
        <v>1217.393902</v>
      </c>
      <c r="V6866" s="39">
        <f t="shared" si="1079"/>
        <v>0.82401940049479316</v>
      </c>
    </row>
    <row r="6867" spans="1:22">
      <c r="A6867">
        <v>6862</v>
      </c>
      <c r="B6867" s="155">
        <f t="shared" si="1070"/>
        <v>41560</v>
      </c>
      <c r="C6867" s="148">
        <f t="shared" si="1071"/>
        <v>2013</v>
      </c>
      <c r="D6867" s="148">
        <f t="shared" si="1072"/>
        <v>10</v>
      </c>
      <c r="E6867" s="152">
        <v>22</v>
      </c>
      <c r="F6867" s="153">
        <v>304.60199999999998</v>
      </c>
      <c r="G6867" s="154">
        <v>0</v>
      </c>
      <c r="H6867" s="154">
        <v>1091.681</v>
      </c>
      <c r="I6867" s="154">
        <v>61.444000000000003</v>
      </c>
      <c r="J6867" s="151">
        <v>0</v>
      </c>
      <c r="K6867" s="149">
        <f t="shared" si="1073"/>
        <v>1457.7269999999999</v>
      </c>
      <c r="L6867" s="148">
        <v>151.14099999999999</v>
      </c>
      <c r="M6867" s="148">
        <v>0</v>
      </c>
      <c r="N6867" s="148">
        <v>377.93</v>
      </c>
      <c r="O6867" s="148">
        <v>16.443000000000001</v>
      </c>
      <c r="P6867" s="148">
        <v>0</v>
      </c>
      <c r="Q6867" s="21">
        <f t="shared" si="1074"/>
        <v>423.64822299999997</v>
      </c>
      <c r="R6867" s="21">
        <f t="shared" si="1075"/>
        <v>0</v>
      </c>
      <c r="S6867" s="21">
        <f t="shared" si="1076"/>
        <v>737.34143000000006</v>
      </c>
      <c r="T6867" s="21">
        <f t="shared" si="1077"/>
        <v>52.222968000000009</v>
      </c>
      <c r="U6867" s="22">
        <f t="shared" si="1078"/>
        <v>1213.2126210000001</v>
      </c>
      <c r="V6867" s="39">
        <f t="shared" si="1079"/>
        <v>0.8322632571119285</v>
      </c>
    </row>
    <row r="6868" spans="1:22">
      <c r="A6868">
        <v>6863</v>
      </c>
      <c r="B6868" s="155">
        <f t="shared" si="1070"/>
        <v>41560</v>
      </c>
      <c r="C6868" s="148">
        <f t="shared" si="1071"/>
        <v>2013</v>
      </c>
      <c r="D6868" s="148">
        <f t="shared" si="1072"/>
        <v>10</v>
      </c>
      <c r="E6868" s="152">
        <v>23</v>
      </c>
      <c r="F6868" s="153">
        <v>306.16000000000003</v>
      </c>
      <c r="G6868" s="154">
        <v>0</v>
      </c>
      <c r="H6868" s="154">
        <v>1075.367</v>
      </c>
      <c r="I6868" s="154">
        <v>61.036000000000001</v>
      </c>
      <c r="J6868" s="151">
        <v>0</v>
      </c>
      <c r="K6868" s="149">
        <f t="shared" si="1073"/>
        <v>1442.5630000000001</v>
      </c>
      <c r="L6868" s="148">
        <v>152.51499999999999</v>
      </c>
      <c r="M6868" s="148">
        <v>0</v>
      </c>
      <c r="N6868" s="148">
        <v>361.6</v>
      </c>
      <c r="O6868" s="148">
        <v>16.225000000000001</v>
      </c>
      <c r="P6868" s="148">
        <v>0</v>
      </c>
      <c r="Q6868" s="21">
        <f t="shared" si="1074"/>
        <v>427.49954499999996</v>
      </c>
      <c r="R6868" s="21">
        <f t="shared" si="1075"/>
        <v>0</v>
      </c>
      <c r="S6868" s="21">
        <f t="shared" si="1076"/>
        <v>705.48160000000007</v>
      </c>
      <c r="T6868" s="21">
        <f t="shared" si="1077"/>
        <v>51.530600000000007</v>
      </c>
      <c r="U6868" s="22">
        <f t="shared" si="1078"/>
        <v>1184.511745</v>
      </c>
      <c r="V6868" s="39">
        <f t="shared" si="1079"/>
        <v>0.82111612803045686</v>
      </c>
    </row>
    <row r="6869" spans="1:22">
      <c r="A6869">
        <v>6864</v>
      </c>
      <c r="B6869" s="155">
        <f t="shared" si="1070"/>
        <v>41560</v>
      </c>
      <c r="C6869" s="148">
        <f t="shared" si="1071"/>
        <v>2013</v>
      </c>
      <c r="D6869" s="148">
        <f t="shared" si="1072"/>
        <v>10</v>
      </c>
      <c r="E6869" s="152">
        <v>24</v>
      </c>
      <c r="F6869" s="153">
        <v>306.642</v>
      </c>
      <c r="G6869" s="154">
        <v>0</v>
      </c>
      <c r="H6869" s="154">
        <v>997.88400000000001</v>
      </c>
      <c r="I6869" s="154">
        <v>49.585000000000001</v>
      </c>
      <c r="J6869" s="151">
        <v>0</v>
      </c>
      <c r="K6869" s="149">
        <f t="shared" si="1073"/>
        <v>1354.1110000000001</v>
      </c>
      <c r="L6869" s="148">
        <v>152.16900000000001</v>
      </c>
      <c r="M6869" s="148">
        <v>0</v>
      </c>
      <c r="N6869" s="148">
        <v>341.81099999999998</v>
      </c>
      <c r="O6869" s="148">
        <v>13.571</v>
      </c>
      <c r="P6869" s="148">
        <v>0</v>
      </c>
      <c r="Q6869" s="21">
        <f t="shared" si="1074"/>
        <v>426.52970700000003</v>
      </c>
      <c r="R6869" s="21">
        <f t="shared" si="1075"/>
        <v>0</v>
      </c>
      <c r="S6869" s="21">
        <f t="shared" si="1076"/>
        <v>666.87326099999996</v>
      </c>
      <c r="T6869" s="21">
        <f t="shared" si="1077"/>
        <v>43.101496000000004</v>
      </c>
      <c r="U6869" s="22">
        <f t="shared" si="1078"/>
        <v>1136.5044639999999</v>
      </c>
      <c r="V6869" s="39">
        <f t="shared" si="1079"/>
        <v>0.83929933661272949</v>
      </c>
    </row>
    <row r="6870" spans="1:22">
      <c r="A6870">
        <v>6865</v>
      </c>
      <c r="B6870" s="155">
        <f t="shared" si="1070"/>
        <v>41561</v>
      </c>
      <c r="C6870" s="148">
        <f t="shared" si="1071"/>
        <v>2013</v>
      </c>
      <c r="D6870" s="148">
        <f t="shared" si="1072"/>
        <v>10</v>
      </c>
      <c r="E6870" s="152">
        <v>1</v>
      </c>
      <c r="F6870" s="153">
        <v>304.41699999999997</v>
      </c>
      <c r="G6870" s="154">
        <v>0</v>
      </c>
      <c r="H6870" s="154">
        <v>923.04499999999996</v>
      </c>
      <c r="I6870" s="154">
        <v>24.084</v>
      </c>
      <c r="J6870" s="151">
        <v>0</v>
      </c>
      <c r="K6870" s="149">
        <f t="shared" si="1073"/>
        <v>1251.546</v>
      </c>
      <c r="L6870" s="148">
        <v>151.941</v>
      </c>
      <c r="M6870" s="148">
        <v>0</v>
      </c>
      <c r="N6870" s="148">
        <v>303.786</v>
      </c>
      <c r="O6870" s="148">
        <v>6.7629999999999999</v>
      </c>
      <c r="P6870" s="148">
        <v>0</v>
      </c>
      <c r="Q6870" s="21">
        <f t="shared" si="1074"/>
        <v>425.89062300000001</v>
      </c>
      <c r="R6870" s="21">
        <f t="shared" si="1075"/>
        <v>0</v>
      </c>
      <c r="S6870" s="21">
        <f t="shared" si="1076"/>
        <v>592.68648600000006</v>
      </c>
      <c r="T6870" s="21">
        <f t="shared" si="1077"/>
        <v>21.479288</v>
      </c>
      <c r="U6870" s="22">
        <f t="shared" si="1078"/>
        <v>1040.0563970000001</v>
      </c>
      <c r="V6870" s="39">
        <f t="shared" si="1079"/>
        <v>0.83101731538433266</v>
      </c>
    </row>
    <row r="6871" spans="1:22">
      <c r="A6871">
        <v>6866</v>
      </c>
      <c r="B6871" s="155">
        <f t="shared" si="1070"/>
        <v>41561</v>
      </c>
      <c r="C6871" s="148">
        <f t="shared" si="1071"/>
        <v>2013</v>
      </c>
      <c r="D6871" s="148">
        <f t="shared" si="1072"/>
        <v>10</v>
      </c>
      <c r="E6871" s="152">
        <v>2</v>
      </c>
      <c r="F6871" s="153">
        <v>301.91899999999998</v>
      </c>
      <c r="G6871" s="154">
        <v>0</v>
      </c>
      <c r="H6871" s="154">
        <v>941.42100000000005</v>
      </c>
      <c r="I6871" s="154">
        <v>21.815999999999999</v>
      </c>
      <c r="J6871" s="151">
        <v>0</v>
      </c>
      <c r="K6871" s="149">
        <f t="shared" si="1073"/>
        <v>1265.1560000000002</v>
      </c>
      <c r="L6871" s="148">
        <v>150.828</v>
      </c>
      <c r="M6871" s="148">
        <v>0</v>
      </c>
      <c r="N6871" s="148">
        <v>304.226</v>
      </c>
      <c r="O6871" s="148">
        <v>5.7789999999999999</v>
      </c>
      <c r="P6871" s="148">
        <v>0</v>
      </c>
      <c r="Q6871" s="21">
        <f t="shared" si="1074"/>
        <v>422.77088400000002</v>
      </c>
      <c r="R6871" s="21">
        <f t="shared" si="1075"/>
        <v>0</v>
      </c>
      <c r="S6871" s="21">
        <f t="shared" si="1076"/>
        <v>593.54492600000003</v>
      </c>
      <c r="T6871" s="21">
        <f t="shared" si="1077"/>
        <v>18.354104</v>
      </c>
      <c r="U6871" s="22">
        <f t="shared" si="1078"/>
        <v>1034.6699140000001</v>
      </c>
      <c r="V6871" s="39">
        <f t="shared" si="1079"/>
        <v>0.81782002693738942</v>
      </c>
    </row>
    <row r="6872" spans="1:22">
      <c r="A6872">
        <v>6867</v>
      </c>
      <c r="B6872" s="155">
        <f t="shared" si="1070"/>
        <v>41561</v>
      </c>
      <c r="C6872" s="148">
        <f t="shared" si="1071"/>
        <v>2013</v>
      </c>
      <c r="D6872" s="148">
        <f t="shared" si="1072"/>
        <v>10</v>
      </c>
      <c r="E6872" s="152">
        <v>3</v>
      </c>
      <c r="F6872" s="153">
        <v>299.67599999999999</v>
      </c>
      <c r="G6872" s="154">
        <v>0</v>
      </c>
      <c r="H6872" s="154">
        <v>816.66499999999996</v>
      </c>
      <c r="I6872" s="154">
        <v>17.343</v>
      </c>
      <c r="J6872" s="151">
        <v>0</v>
      </c>
      <c r="K6872" s="149">
        <f t="shared" si="1073"/>
        <v>1133.684</v>
      </c>
      <c r="L6872" s="148">
        <v>148.87899999999999</v>
      </c>
      <c r="M6872" s="148">
        <v>0</v>
      </c>
      <c r="N6872" s="148">
        <v>267.464</v>
      </c>
      <c r="O6872" s="148">
        <v>4.5709999999999997</v>
      </c>
      <c r="P6872" s="148">
        <v>0</v>
      </c>
      <c r="Q6872" s="21">
        <f t="shared" si="1074"/>
        <v>417.30783699999995</v>
      </c>
      <c r="R6872" s="21">
        <f t="shared" si="1075"/>
        <v>0</v>
      </c>
      <c r="S6872" s="21">
        <f t="shared" si="1076"/>
        <v>521.82226400000002</v>
      </c>
      <c r="T6872" s="21">
        <f t="shared" si="1077"/>
        <v>14.517496</v>
      </c>
      <c r="U6872" s="22">
        <f t="shared" si="1078"/>
        <v>953.64759700000002</v>
      </c>
      <c r="V6872" s="39">
        <f t="shared" si="1079"/>
        <v>0.84119348689758344</v>
      </c>
    </row>
    <row r="6873" spans="1:22">
      <c r="A6873">
        <v>6868</v>
      </c>
      <c r="B6873" s="155">
        <f t="shared" si="1070"/>
        <v>41561</v>
      </c>
      <c r="C6873" s="148">
        <f t="shared" si="1071"/>
        <v>2013</v>
      </c>
      <c r="D6873" s="148">
        <f t="shared" si="1072"/>
        <v>10</v>
      </c>
      <c r="E6873" s="152">
        <v>4</v>
      </c>
      <c r="F6873" s="153">
        <v>299.59300000000002</v>
      </c>
      <c r="G6873" s="154">
        <v>0</v>
      </c>
      <c r="H6873" s="154">
        <v>812.60699999999997</v>
      </c>
      <c r="I6873" s="154">
        <v>11.039</v>
      </c>
      <c r="J6873" s="151">
        <v>0</v>
      </c>
      <c r="K6873" s="149">
        <f t="shared" si="1073"/>
        <v>1123.239</v>
      </c>
      <c r="L6873" s="148">
        <v>148.851</v>
      </c>
      <c r="M6873" s="148">
        <v>0</v>
      </c>
      <c r="N6873" s="148">
        <v>267.15499999999997</v>
      </c>
      <c r="O6873" s="148">
        <v>2.855</v>
      </c>
      <c r="P6873" s="148">
        <v>0</v>
      </c>
      <c r="Q6873" s="21">
        <f t="shared" si="1074"/>
        <v>417.229353</v>
      </c>
      <c r="R6873" s="21">
        <f t="shared" si="1075"/>
        <v>0</v>
      </c>
      <c r="S6873" s="21">
        <f t="shared" si="1076"/>
        <v>521.21940499999994</v>
      </c>
      <c r="T6873" s="21">
        <f t="shared" si="1077"/>
        <v>9.0674799999999998</v>
      </c>
      <c r="U6873" s="22">
        <f t="shared" si="1078"/>
        <v>947.51623800000004</v>
      </c>
      <c r="V6873" s="39">
        <f t="shared" si="1079"/>
        <v>0.84355710405354511</v>
      </c>
    </row>
    <row r="6874" spans="1:22">
      <c r="A6874">
        <v>6869</v>
      </c>
      <c r="B6874" s="155">
        <f t="shared" si="1070"/>
        <v>41561</v>
      </c>
      <c r="C6874" s="148">
        <f t="shared" si="1071"/>
        <v>2013</v>
      </c>
      <c r="D6874" s="148">
        <f t="shared" si="1072"/>
        <v>10</v>
      </c>
      <c r="E6874" s="152">
        <v>5</v>
      </c>
      <c r="F6874" s="153">
        <v>305.048</v>
      </c>
      <c r="G6874" s="154">
        <v>0</v>
      </c>
      <c r="H6874" s="154">
        <v>814.75900000000001</v>
      </c>
      <c r="I6874" s="154">
        <v>13.167</v>
      </c>
      <c r="J6874" s="151">
        <v>0</v>
      </c>
      <c r="K6874" s="149">
        <f t="shared" si="1073"/>
        <v>1132.9739999999999</v>
      </c>
      <c r="L6874" s="148">
        <v>150.71799999999999</v>
      </c>
      <c r="M6874" s="148">
        <v>0</v>
      </c>
      <c r="N6874" s="148">
        <v>266.654</v>
      </c>
      <c r="O6874" s="148">
        <v>3.5939999999999999</v>
      </c>
      <c r="P6874" s="148">
        <v>0</v>
      </c>
      <c r="Q6874" s="21">
        <f t="shared" si="1074"/>
        <v>422.46255399999995</v>
      </c>
      <c r="R6874" s="21">
        <f t="shared" si="1075"/>
        <v>0</v>
      </c>
      <c r="S6874" s="21">
        <f t="shared" si="1076"/>
        <v>520.24195399999996</v>
      </c>
      <c r="T6874" s="21">
        <f t="shared" si="1077"/>
        <v>11.414543999999999</v>
      </c>
      <c r="U6874" s="22">
        <f t="shared" si="1078"/>
        <v>954.1190519999999</v>
      </c>
      <c r="V6874" s="39">
        <f t="shared" si="1079"/>
        <v>0.84213675865465576</v>
      </c>
    </row>
    <row r="6875" spans="1:22">
      <c r="A6875">
        <v>6870</v>
      </c>
      <c r="B6875" s="155">
        <f t="shared" si="1070"/>
        <v>41561</v>
      </c>
      <c r="C6875" s="148">
        <f t="shared" si="1071"/>
        <v>2013</v>
      </c>
      <c r="D6875" s="148">
        <f t="shared" si="1072"/>
        <v>10</v>
      </c>
      <c r="E6875" s="152">
        <v>6</v>
      </c>
      <c r="F6875" s="153">
        <v>306.04700000000003</v>
      </c>
      <c r="G6875" s="154">
        <v>0</v>
      </c>
      <c r="H6875" s="154">
        <v>747.23199999999997</v>
      </c>
      <c r="I6875" s="154">
        <v>14.882</v>
      </c>
      <c r="J6875" s="151">
        <v>0</v>
      </c>
      <c r="K6875" s="149">
        <f t="shared" si="1073"/>
        <v>1068.1610000000001</v>
      </c>
      <c r="L6875" s="148">
        <v>152.53700000000001</v>
      </c>
      <c r="M6875" s="148">
        <v>0</v>
      </c>
      <c r="N6875" s="148">
        <v>246.31399999999999</v>
      </c>
      <c r="O6875" s="148">
        <v>4.0339999999999998</v>
      </c>
      <c r="P6875" s="148">
        <v>0</v>
      </c>
      <c r="Q6875" s="21">
        <f t="shared" si="1074"/>
        <v>427.56121100000001</v>
      </c>
      <c r="R6875" s="21">
        <f t="shared" si="1075"/>
        <v>0</v>
      </c>
      <c r="S6875" s="21">
        <f t="shared" si="1076"/>
        <v>480.55861399999998</v>
      </c>
      <c r="T6875" s="21">
        <f t="shared" si="1077"/>
        <v>12.811984000000001</v>
      </c>
      <c r="U6875" s="22">
        <f t="shared" si="1078"/>
        <v>920.93180900000004</v>
      </c>
      <c r="V6875" s="39">
        <f t="shared" si="1079"/>
        <v>0.86216573063423962</v>
      </c>
    </row>
    <row r="6876" spans="1:22">
      <c r="A6876">
        <v>6871</v>
      </c>
      <c r="B6876" s="155">
        <f t="shared" si="1070"/>
        <v>41561</v>
      </c>
      <c r="C6876" s="148">
        <f t="shared" si="1071"/>
        <v>2013</v>
      </c>
      <c r="D6876" s="148">
        <f t="shared" si="1072"/>
        <v>10</v>
      </c>
      <c r="E6876" s="152">
        <v>7</v>
      </c>
      <c r="F6876" s="153">
        <v>306.12599999999998</v>
      </c>
      <c r="G6876" s="154">
        <v>0</v>
      </c>
      <c r="H6876" s="154">
        <v>692.56600000000003</v>
      </c>
      <c r="I6876" s="154">
        <v>22.436</v>
      </c>
      <c r="J6876" s="151">
        <v>0</v>
      </c>
      <c r="K6876" s="149">
        <f t="shared" si="1073"/>
        <v>1021.128</v>
      </c>
      <c r="L6876" s="148">
        <v>151.38800000000001</v>
      </c>
      <c r="M6876" s="148">
        <v>0</v>
      </c>
      <c r="N6876" s="148">
        <v>232.41300000000001</v>
      </c>
      <c r="O6876" s="148">
        <v>5.8929999999999998</v>
      </c>
      <c r="P6876" s="148">
        <v>0</v>
      </c>
      <c r="Q6876" s="21">
        <f t="shared" si="1074"/>
        <v>424.34056400000003</v>
      </c>
      <c r="R6876" s="21">
        <f t="shared" si="1075"/>
        <v>0</v>
      </c>
      <c r="S6876" s="21">
        <f t="shared" si="1076"/>
        <v>453.43776300000002</v>
      </c>
      <c r="T6876" s="21">
        <f t="shared" si="1077"/>
        <v>18.716168</v>
      </c>
      <c r="U6876" s="22">
        <f t="shared" si="1078"/>
        <v>896.49449500000003</v>
      </c>
      <c r="V6876" s="39">
        <f t="shared" si="1079"/>
        <v>0.87794526739057199</v>
      </c>
    </row>
    <row r="6877" spans="1:22">
      <c r="A6877">
        <v>6872</v>
      </c>
      <c r="B6877" s="155">
        <f t="shared" si="1070"/>
        <v>41561</v>
      </c>
      <c r="C6877" s="148">
        <f t="shared" si="1071"/>
        <v>2013</v>
      </c>
      <c r="D6877" s="148">
        <f t="shared" si="1072"/>
        <v>10</v>
      </c>
      <c r="E6877" s="152">
        <v>8</v>
      </c>
      <c r="F6877" s="153">
        <v>305.26400000000001</v>
      </c>
      <c r="G6877" s="154">
        <v>0</v>
      </c>
      <c r="H6877" s="154">
        <v>671.73099999999999</v>
      </c>
      <c r="I6877" s="154">
        <v>30.131</v>
      </c>
      <c r="J6877" s="151">
        <v>0</v>
      </c>
      <c r="K6877" s="149">
        <f t="shared" si="1073"/>
        <v>1007.126</v>
      </c>
      <c r="L6877" s="148">
        <v>151.309</v>
      </c>
      <c r="M6877" s="148">
        <v>0</v>
      </c>
      <c r="N6877" s="148">
        <v>225.113</v>
      </c>
      <c r="O6877" s="148">
        <v>7.9089999999999998</v>
      </c>
      <c r="P6877" s="148">
        <v>0</v>
      </c>
      <c r="Q6877" s="21">
        <f t="shared" si="1074"/>
        <v>424.11912699999999</v>
      </c>
      <c r="R6877" s="21">
        <f t="shared" si="1075"/>
        <v>0</v>
      </c>
      <c r="S6877" s="21">
        <f t="shared" si="1076"/>
        <v>439.19546300000002</v>
      </c>
      <c r="T6877" s="21">
        <f t="shared" si="1077"/>
        <v>25.118984000000001</v>
      </c>
      <c r="U6877" s="22">
        <f t="shared" si="1078"/>
        <v>888.43357399999991</v>
      </c>
      <c r="V6877" s="39">
        <f t="shared" si="1079"/>
        <v>0.88214739168683953</v>
      </c>
    </row>
    <row r="6878" spans="1:22">
      <c r="A6878">
        <v>6873</v>
      </c>
      <c r="B6878" s="155">
        <f t="shared" si="1070"/>
        <v>41561</v>
      </c>
      <c r="C6878" s="148">
        <f t="shared" si="1071"/>
        <v>2013</v>
      </c>
      <c r="D6878" s="148">
        <f t="shared" si="1072"/>
        <v>10</v>
      </c>
      <c r="E6878" s="152">
        <v>9</v>
      </c>
      <c r="F6878" s="153">
        <v>304.14999999999998</v>
      </c>
      <c r="G6878" s="154">
        <v>0</v>
      </c>
      <c r="H6878" s="154">
        <v>700.63900000000001</v>
      </c>
      <c r="I6878" s="154">
        <v>39.302</v>
      </c>
      <c r="J6878" s="151">
        <v>0</v>
      </c>
      <c r="K6878" s="149">
        <f t="shared" si="1073"/>
        <v>1044.0909999999999</v>
      </c>
      <c r="L6878" s="148">
        <v>151.46</v>
      </c>
      <c r="M6878" s="148">
        <v>0</v>
      </c>
      <c r="N6878" s="148">
        <v>236.15799999999999</v>
      </c>
      <c r="O6878" s="148">
        <v>10.272</v>
      </c>
      <c r="P6878" s="148">
        <v>0</v>
      </c>
      <c r="Q6878" s="21">
        <f t="shared" si="1074"/>
        <v>424.54238000000004</v>
      </c>
      <c r="R6878" s="21">
        <f t="shared" si="1075"/>
        <v>0</v>
      </c>
      <c r="S6878" s="21">
        <f t="shared" si="1076"/>
        <v>460.744258</v>
      </c>
      <c r="T6878" s="21">
        <f t="shared" si="1077"/>
        <v>32.623872000000006</v>
      </c>
      <c r="U6878" s="22">
        <f t="shared" si="1078"/>
        <v>917.91051000000004</v>
      </c>
      <c r="V6878" s="39">
        <f t="shared" si="1079"/>
        <v>0.8791479957206797</v>
      </c>
    </row>
    <row r="6879" spans="1:22">
      <c r="A6879">
        <v>6874</v>
      </c>
      <c r="B6879" s="155">
        <f t="shared" ref="B6879:B6942" si="1080">+B6855+1</f>
        <v>41561</v>
      </c>
      <c r="C6879" s="148">
        <f t="shared" si="1071"/>
        <v>2013</v>
      </c>
      <c r="D6879" s="148">
        <f t="shared" si="1072"/>
        <v>10</v>
      </c>
      <c r="E6879" s="152">
        <v>10</v>
      </c>
      <c r="F6879" s="153">
        <v>301.39999999999998</v>
      </c>
      <c r="G6879" s="154">
        <v>0</v>
      </c>
      <c r="H6879" s="154">
        <v>776.83299999999997</v>
      </c>
      <c r="I6879" s="154">
        <v>26.998000000000001</v>
      </c>
      <c r="J6879" s="151">
        <v>0</v>
      </c>
      <c r="K6879" s="149">
        <f t="shared" si="1073"/>
        <v>1105.231</v>
      </c>
      <c r="L6879" s="148">
        <v>149.595</v>
      </c>
      <c r="M6879" s="148">
        <v>0</v>
      </c>
      <c r="N6879" s="148">
        <v>266.82900000000001</v>
      </c>
      <c r="O6879" s="148">
        <v>7.0730000000000004</v>
      </c>
      <c r="P6879" s="148">
        <v>0</v>
      </c>
      <c r="Q6879" s="21">
        <f t="shared" si="1074"/>
        <v>419.31478499999997</v>
      </c>
      <c r="R6879" s="21">
        <f t="shared" si="1075"/>
        <v>0</v>
      </c>
      <c r="S6879" s="21">
        <f t="shared" si="1076"/>
        <v>520.58337900000004</v>
      </c>
      <c r="T6879" s="21">
        <f t="shared" si="1077"/>
        <v>22.463848000000002</v>
      </c>
      <c r="U6879" s="22">
        <f t="shared" si="1078"/>
        <v>962.36201199999994</v>
      </c>
      <c r="V6879" s="39">
        <f t="shared" si="1079"/>
        <v>0.87073382125546595</v>
      </c>
    </row>
    <row r="6880" spans="1:22">
      <c r="A6880">
        <v>6875</v>
      </c>
      <c r="B6880" s="155">
        <f t="shared" si="1080"/>
        <v>41561</v>
      </c>
      <c r="C6880" s="148">
        <f t="shared" si="1071"/>
        <v>2013</v>
      </c>
      <c r="D6880" s="148">
        <f t="shared" si="1072"/>
        <v>10</v>
      </c>
      <c r="E6880" s="152">
        <v>11</v>
      </c>
      <c r="F6880" s="153">
        <v>302.38299999999998</v>
      </c>
      <c r="G6880" s="154">
        <v>0</v>
      </c>
      <c r="H6880" s="154">
        <v>860.57399999999996</v>
      </c>
      <c r="I6880" s="154">
        <v>24.478999999999999</v>
      </c>
      <c r="J6880" s="151">
        <v>0</v>
      </c>
      <c r="K6880" s="149">
        <f t="shared" si="1073"/>
        <v>1187.4359999999999</v>
      </c>
      <c r="L6880" s="148">
        <v>150.43199999999999</v>
      </c>
      <c r="M6880" s="148">
        <v>0</v>
      </c>
      <c r="N6880" s="148">
        <v>285.63799999999998</v>
      </c>
      <c r="O6880" s="148">
        <v>6.5869999999999997</v>
      </c>
      <c r="P6880" s="148">
        <v>0</v>
      </c>
      <c r="Q6880" s="21">
        <f t="shared" si="1074"/>
        <v>421.66089599999998</v>
      </c>
      <c r="R6880" s="21">
        <f t="shared" si="1075"/>
        <v>0</v>
      </c>
      <c r="S6880" s="21">
        <f t="shared" si="1076"/>
        <v>557.27973799999995</v>
      </c>
      <c r="T6880" s="21">
        <f t="shared" si="1077"/>
        <v>20.920311999999999</v>
      </c>
      <c r="U6880" s="22">
        <f t="shared" si="1078"/>
        <v>999.8609459999999</v>
      </c>
      <c r="V6880" s="39">
        <f t="shared" si="1079"/>
        <v>0.84203354622901783</v>
      </c>
    </row>
    <row r="6881" spans="1:22">
      <c r="A6881">
        <v>6876</v>
      </c>
      <c r="B6881" s="155">
        <f t="shared" si="1080"/>
        <v>41561</v>
      </c>
      <c r="C6881" s="148">
        <f t="shared" si="1071"/>
        <v>2013</v>
      </c>
      <c r="D6881" s="148">
        <f t="shared" si="1072"/>
        <v>10</v>
      </c>
      <c r="E6881" s="152">
        <v>12</v>
      </c>
      <c r="F6881" s="153">
        <v>302.13900000000001</v>
      </c>
      <c r="G6881" s="154">
        <v>0</v>
      </c>
      <c r="H6881" s="154">
        <v>893.74199999999996</v>
      </c>
      <c r="I6881" s="154">
        <v>29.538</v>
      </c>
      <c r="J6881" s="151">
        <v>0</v>
      </c>
      <c r="K6881" s="149">
        <f t="shared" si="1073"/>
        <v>1225.4189999999999</v>
      </c>
      <c r="L6881" s="148">
        <v>149.922</v>
      </c>
      <c r="M6881" s="148">
        <v>0</v>
      </c>
      <c r="N6881" s="148">
        <v>296.77600000000001</v>
      </c>
      <c r="O6881" s="148">
        <v>7.8949999999999996</v>
      </c>
      <c r="P6881" s="148">
        <v>0</v>
      </c>
      <c r="Q6881" s="21">
        <f t="shared" si="1074"/>
        <v>420.23136599999998</v>
      </c>
      <c r="R6881" s="21">
        <f t="shared" si="1075"/>
        <v>0</v>
      </c>
      <c r="S6881" s="21">
        <f t="shared" si="1076"/>
        <v>579.00997600000005</v>
      </c>
      <c r="T6881" s="21">
        <f t="shared" si="1077"/>
        <v>25.07452</v>
      </c>
      <c r="U6881" s="22">
        <f t="shared" si="1078"/>
        <v>1024.3158619999999</v>
      </c>
      <c r="V6881" s="39">
        <f t="shared" si="1079"/>
        <v>0.83589030527517527</v>
      </c>
    </row>
    <row r="6882" spans="1:22">
      <c r="A6882">
        <v>6877</v>
      </c>
      <c r="B6882" s="155">
        <f t="shared" si="1080"/>
        <v>41561</v>
      </c>
      <c r="C6882" s="148">
        <f t="shared" si="1071"/>
        <v>2013</v>
      </c>
      <c r="D6882" s="148">
        <f t="shared" si="1072"/>
        <v>10</v>
      </c>
      <c r="E6882" s="152">
        <v>13</v>
      </c>
      <c r="F6882" s="153">
        <v>305.82299999999998</v>
      </c>
      <c r="G6882" s="154">
        <v>0</v>
      </c>
      <c r="H6882" s="154">
        <v>869.86800000000005</v>
      </c>
      <c r="I6882" s="154">
        <v>74.585999999999999</v>
      </c>
      <c r="J6882" s="151">
        <v>0</v>
      </c>
      <c r="K6882" s="149">
        <f t="shared" si="1073"/>
        <v>1250.277</v>
      </c>
      <c r="L6882" s="148">
        <v>151.88200000000001</v>
      </c>
      <c r="M6882" s="148">
        <v>0</v>
      </c>
      <c r="N6882" s="148">
        <v>296.995</v>
      </c>
      <c r="O6882" s="148">
        <v>30.244</v>
      </c>
      <c r="P6882" s="148">
        <v>0</v>
      </c>
      <c r="Q6882" s="21">
        <f t="shared" si="1074"/>
        <v>425.72524600000003</v>
      </c>
      <c r="R6882" s="21">
        <f t="shared" si="1075"/>
        <v>0</v>
      </c>
      <c r="S6882" s="21">
        <f t="shared" si="1076"/>
        <v>579.43724500000008</v>
      </c>
      <c r="T6882" s="21">
        <f t="shared" si="1077"/>
        <v>96.054944000000006</v>
      </c>
      <c r="U6882" s="22">
        <f t="shared" si="1078"/>
        <v>1101.217435</v>
      </c>
      <c r="V6882" s="39">
        <f t="shared" si="1079"/>
        <v>0.88077876742513861</v>
      </c>
    </row>
    <row r="6883" spans="1:22">
      <c r="A6883">
        <v>6878</v>
      </c>
      <c r="B6883" s="155">
        <f t="shared" si="1080"/>
        <v>41561</v>
      </c>
      <c r="C6883" s="148">
        <f t="shared" si="1071"/>
        <v>2013</v>
      </c>
      <c r="D6883" s="148">
        <f t="shared" si="1072"/>
        <v>10</v>
      </c>
      <c r="E6883" s="152">
        <v>14</v>
      </c>
      <c r="F6883" s="153">
        <v>306.209</v>
      </c>
      <c r="G6883" s="154">
        <v>0</v>
      </c>
      <c r="H6883" s="154">
        <v>804.28700000000003</v>
      </c>
      <c r="I6883" s="154">
        <v>138.39400000000001</v>
      </c>
      <c r="J6883" s="151">
        <v>0</v>
      </c>
      <c r="K6883" s="149">
        <f t="shared" si="1073"/>
        <v>1248.8900000000001</v>
      </c>
      <c r="L6883" s="148">
        <v>152.083</v>
      </c>
      <c r="M6883" s="148">
        <v>0</v>
      </c>
      <c r="N6883" s="148">
        <v>273.661</v>
      </c>
      <c r="O6883" s="148">
        <v>46.348999999999997</v>
      </c>
      <c r="P6883" s="148">
        <v>0</v>
      </c>
      <c r="Q6883" s="21">
        <f t="shared" si="1074"/>
        <v>426.28864899999996</v>
      </c>
      <c r="R6883" s="21">
        <f t="shared" si="1075"/>
        <v>0</v>
      </c>
      <c r="S6883" s="21">
        <f t="shared" si="1076"/>
        <v>533.91261099999997</v>
      </c>
      <c r="T6883" s="21">
        <f t="shared" si="1077"/>
        <v>147.20442399999999</v>
      </c>
      <c r="U6883" s="22">
        <f t="shared" si="1078"/>
        <v>1107.4056839999998</v>
      </c>
      <c r="V6883" s="39">
        <f t="shared" si="1079"/>
        <v>0.88671194740929926</v>
      </c>
    </row>
    <row r="6884" spans="1:22">
      <c r="A6884">
        <v>6879</v>
      </c>
      <c r="B6884" s="155">
        <f t="shared" si="1080"/>
        <v>41561</v>
      </c>
      <c r="C6884" s="148">
        <f t="shared" si="1071"/>
        <v>2013</v>
      </c>
      <c r="D6884" s="148">
        <f t="shared" si="1072"/>
        <v>10</v>
      </c>
      <c r="E6884" s="152">
        <v>15</v>
      </c>
      <c r="F6884" s="153">
        <v>305.34800000000001</v>
      </c>
      <c r="G6884" s="154">
        <v>0</v>
      </c>
      <c r="H6884" s="154">
        <v>867.23500000000001</v>
      </c>
      <c r="I6884" s="154">
        <v>71.346000000000004</v>
      </c>
      <c r="J6884" s="151">
        <v>0</v>
      </c>
      <c r="K6884" s="149">
        <f t="shared" si="1073"/>
        <v>1243.9290000000001</v>
      </c>
      <c r="L6884" s="148">
        <v>152.05099999999999</v>
      </c>
      <c r="M6884" s="148">
        <v>0</v>
      </c>
      <c r="N6884" s="148">
        <v>288.71300000000002</v>
      </c>
      <c r="O6884" s="148">
        <v>22.736000000000001</v>
      </c>
      <c r="P6884" s="148">
        <v>0</v>
      </c>
      <c r="Q6884" s="21">
        <f t="shared" si="1074"/>
        <v>426.19895299999996</v>
      </c>
      <c r="R6884" s="21">
        <f t="shared" si="1075"/>
        <v>0</v>
      </c>
      <c r="S6884" s="21">
        <f t="shared" si="1076"/>
        <v>563.27906300000006</v>
      </c>
      <c r="T6884" s="21">
        <f t="shared" si="1077"/>
        <v>72.209536</v>
      </c>
      <c r="U6884" s="22">
        <f t="shared" si="1078"/>
        <v>1061.6875520000001</v>
      </c>
      <c r="V6884" s="39">
        <f t="shared" si="1079"/>
        <v>0.85349529756119524</v>
      </c>
    </row>
    <row r="6885" spans="1:22">
      <c r="A6885">
        <v>6880</v>
      </c>
      <c r="B6885" s="155">
        <f t="shared" si="1080"/>
        <v>41561</v>
      </c>
      <c r="C6885" s="148">
        <f t="shared" si="1071"/>
        <v>2013</v>
      </c>
      <c r="D6885" s="148">
        <f t="shared" si="1072"/>
        <v>10</v>
      </c>
      <c r="E6885" s="152">
        <v>16</v>
      </c>
      <c r="F6885" s="153">
        <v>307.31599999999997</v>
      </c>
      <c r="G6885" s="154">
        <v>0</v>
      </c>
      <c r="H6885" s="154">
        <v>895.76900000000001</v>
      </c>
      <c r="I6885" s="154">
        <v>33.005000000000003</v>
      </c>
      <c r="J6885" s="151">
        <v>0</v>
      </c>
      <c r="K6885" s="149">
        <f t="shared" si="1073"/>
        <v>1236.0900000000001</v>
      </c>
      <c r="L6885" s="148">
        <v>152.19999999999999</v>
      </c>
      <c r="M6885" s="148">
        <v>0</v>
      </c>
      <c r="N6885" s="148">
        <v>309.56799999999998</v>
      </c>
      <c r="O6885" s="148">
        <v>8.9179999999999993</v>
      </c>
      <c r="P6885" s="148">
        <v>0</v>
      </c>
      <c r="Q6885" s="21">
        <f t="shared" si="1074"/>
        <v>426.61659999999995</v>
      </c>
      <c r="R6885" s="21">
        <f t="shared" si="1075"/>
        <v>0</v>
      </c>
      <c r="S6885" s="21">
        <f t="shared" si="1076"/>
        <v>603.96716800000002</v>
      </c>
      <c r="T6885" s="21">
        <f t="shared" si="1077"/>
        <v>28.323567999999998</v>
      </c>
      <c r="U6885" s="22">
        <f t="shared" si="1078"/>
        <v>1058.907336</v>
      </c>
      <c r="V6885" s="39">
        <f t="shared" si="1079"/>
        <v>0.85665876756546844</v>
      </c>
    </row>
    <row r="6886" spans="1:22">
      <c r="A6886">
        <v>6881</v>
      </c>
      <c r="B6886" s="155">
        <f t="shared" si="1080"/>
        <v>41561</v>
      </c>
      <c r="C6886" s="148">
        <f t="shared" si="1071"/>
        <v>2013</v>
      </c>
      <c r="D6886" s="148">
        <f t="shared" si="1072"/>
        <v>10</v>
      </c>
      <c r="E6886" s="152">
        <v>17</v>
      </c>
      <c r="F6886" s="153">
        <v>309.61599999999999</v>
      </c>
      <c r="G6886" s="154">
        <v>0</v>
      </c>
      <c r="H6886" s="154">
        <v>915.029</v>
      </c>
      <c r="I6886" s="154">
        <v>30.646000000000001</v>
      </c>
      <c r="J6886" s="151">
        <v>0</v>
      </c>
      <c r="K6886" s="149">
        <f t="shared" si="1073"/>
        <v>1255.2909999999999</v>
      </c>
      <c r="L6886" s="148">
        <v>153.02799999999999</v>
      </c>
      <c r="M6886" s="148">
        <v>0</v>
      </c>
      <c r="N6886" s="148">
        <v>305.911</v>
      </c>
      <c r="O6886" s="148">
        <v>8.1329999999999991</v>
      </c>
      <c r="P6886" s="148">
        <v>0</v>
      </c>
      <c r="Q6886" s="21">
        <f t="shared" si="1074"/>
        <v>428.93748399999998</v>
      </c>
      <c r="R6886" s="21">
        <f t="shared" si="1075"/>
        <v>0</v>
      </c>
      <c r="S6886" s="21">
        <f t="shared" si="1076"/>
        <v>596.83236099999999</v>
      </c>
      <c r="T6886" s="21">
        <f t="shared" si="1077"/>
        <v>25.830407999999998</v>
      </c>
      <c r="U6886" s="22">
        <f t="shared" si="1078"/>
        <v>1051.6002530000001</v>
      </c>
      <c r="V6886" s="39">
        <f t="shared" si="1079"/>
        <v>0.83773424090509696</v>
      </c>
    </row>
    <row r="6887" spans="1:22">
      <c r="A6887">
        <v>6882</v>
      </c>
      <c r="B6887" s="155">
        <f t="shared" si="1080"/>
        <v>41561</v>
      </c>
      <c r="C6887" s="148">
        <f t="shared" si="1071"/>
        <v>2013</v>
      </c>
      <c r="D6887" s="148">
        <f t="shared" si="1072"/>
        <v>10</v>
      </c>
      <c r="E6887" s="152">
        <v>18</v>
      </c>
      <c r="F6887" s="153">
        <v>307.94299999999998</v>
      </c>
      <c r="G6887" s="154">
        <v>0</v>
      </c>
      <c r="H6887" s="154">
        <v>896.08299999999997</v>
      </c>
      <c r="I6887" s="154">
        <v>31.581</v>
      </c>
      <c r="J6887" s="151">
        <v>0</v>
      </c>
      <c r="K6887" s="149">
        <f t="shared" si="1073"/>
        <v>1235.6069999999997</v>
      </c>
      <c r="L6887" s="148">
        <v>152.75899999999999</v>
      </c>
      <c r="M6887" s="148">
        <v>0</v>
      </c>
      <c r="N6887" s="148">
        <v>299.30700000000002</v>
      </c>
      <c r="O6887" s="148">
        <v>8.3559999999999999</v>
      </c>
      <c r="P6887" s="148">
        <v>0</v>
      </c>
      <c r="Q6887" s="21">
        <f t="shared" si="1074"/>
        <v>428.18347699999993</v>
      </c>
      <c r="R6887" s="21">
        <f t="shared" si="1075"/>
        <v>0</v>
      </c>
      <c r="S6887" s="21">
        <f t="shared" si="1076"/>
        <v>583.94795700000009</v>
      </c>
      <c r="T6887" s="21">
        <f t="shared" si="1077"/>
        <v>26.538656</v>
      </c>
      <c r="U6887" s="22">
        <f t="shared" si="1078"/>
        <v>1038.6700900000001</v>
      </c>
      <c r="V6887" s="39">
        <f t="shared" si="1079"/>
        <v>0.84061525226063005</v>
      </c>
    </row>
    <row r="6888" spans="1:22">
      <c r="A6888">
        <v>6883</v>
      </c>
      <c r="B6888" s="155">
        <f t="shared" si="1080"/>
        <v>41561</v>
      </c>
      <c r="C6888" s="148">
        <f t="shared" si="1071"/>
        <v>2013</v>
      </c>
      <c r="D6888" s="148">
        <f t="shared" si="1072"/>
        <v>10</v>
      </c>
      <c r="E6888" s="152">
        <v>19</v>
      </c>
      <c r="F6888" s="153">
        <v>306.2</v>
      </c>
      <c r="G6888" s="154">
        <v>0</v>
      </c>
      <c r="H6888" s="154">
        <v>898.73699999999997</v>
      </c>
      <c r="I6888" s="154">
        <v>54.697000000000003</v>
      </c>
      <c r="J6888" s="151">
        <v>0</v>
      </c>
      <c r="K6888" s="149">
        <f t="shared" si="1073"/>
        <v>1259.634</v>
      </c>
      <c r="L6888" s="148">
        <v>151.99600000000001</v>
      </c>
      <c r="M6888" s="148">
        <v>0</v>
      </c>
      <c r="N6888" s="148">
        <v>306.09800000000001</v>
      </c>
      <c r="O6888" s="148">
        <v>21.748000000000001</v>
      </c>
      <c r="P6888" s="148">
        <v>0</v>
      </c>
      <c r="Q6888" s="21">
        <f t="shared" si="1074"/>
        <v>426.04478800000004</v>
      </c>
      <c r="R6888" s="21">
        <f t="shared" si="1075"/>
        <v>0</v>
      </c>
      <c r="S6888" s="21">
        <f t="shared" si="1076"/>
        <v>597.19719800000007</v>
      </c>
      <c r="T6888" s="21">
        <f t="shared" si="1077"/>
        <v>69.07164800000001</v>
      </c>
      <c r="U6888" s="22">
        <f t="shared" si="1078"/>
        <v>1092.3136340000001</v>
      </c>
      <c r="V6888" s="39">
        <f t="shared" si="1079"/>
        <v>0.86716747404404781</v>
      </c>
    </row>
    <row r="6889" spans="1:22">
      <c r="A6889">
        <v>6884</v>
      </c>
      <c r="B6889" s="155">
        <f t="shared" si="1080"/>
        <v>41561</v>
      </c>
      <c r="C6889" s="148">
        <f t="shared" si="1071"/>
        <v>2013</v>
      </c>
      <c r="D6889" s="148">
        <f t="shared" si="1072"/>
        <v>10</v>
      </c>
      <c r="E6889" s="152">
        <v>20</v>
      </c>
      <c r="F6889" s="153">
        <v>305.76600000000002</v>
      </c>
      <c r="G6889" s="154">
        <v>0</v>
      </c>
      <c r="H6889" s="154">
        <v>987.60900000000004</v>
      </c>
      <c r="I6889" s="154">
        <v>138.41</v>
      </c>
      <c r="J6889" s="151">
        <v>0</v>
      </c>
      <c r="K6889" s="149">
        <f t="shared" si="1073"/>
        <v>1431.7850000000001</v>
      </c>
      <c r="L6889" s="148">
        <v>150.959</v>
      </c>
      <c r="M6889" s="148">
        <v>0</v>
      </c>
      <c r="N6889" s="148">
        <v>339.31900000000002</v>
      </c>
      <c r="O6889" s="148">
        <v>38.658999999999999</v>
      </c>
      <c r="P6889" s="148">
        <v>0</v>
      </c>
      <c r="Q6889" s="21">
        <f t="shared" si="1074"/>
        <v>423.13807700000001</v>
      </c>
      <c r="R6889" s="21">
        <f t="shared" si="1075"/>
        <v>0</v>
      </c>
      <c r="S6889" s="21">
        <f t="shared" si="1076"/>
        <v>662.01136900000006</v>
      </c>
      <c r="T6889" s="21">
        <f t="shared" si="1077"/>
        <v>122.780984</v>
      </c>
      <c r="U6889" s="22">
        <f t="shared" si="1078"/>
        <v>1207.9304300000001</v>
      </c>
      <c r="V6889" s="39">
        <f t="shared" si="1079"/>
        <v>0.84365350244624715</v>
      </c>
    </row>
    <row r="6890" spans="1:22">
      <c r="A6890">
        <v>6885</v>
      </c>
      <c r="B6890" s="155">
        <f t="shared" si="1080"/>
        <v>41561</v>
      </c>
      <c r="C6890" s="148">
        <f t="shared" si="1071"/>
        <v>2013</v>
      </c>
      <c r="D6890" s="148">
        <f t="shared" si="1072"/>
        <v>10</v>
      </c>
      <c r="E6890" s="152">
        <v>21</v>
      </c>
      <c r="F6890" s="153">
        <v>306.24299999999999</v>
      </c>
      <c r="G6890" s="154">
        <v>0</v>
      </c>
      <c r="H6890" s="154">
        <v>1272.5340000000001</v>
      </c>
      <c r="I6890" s="154">
        <v>78.465999999999994</v>
      </c>
      <c r="J6890" s="151">
        <v>0</v>
      </c>
      <c r="K6890" s="149">
        <f t="shared" si="1073"/>
        <v>1657.2429999999999</v>
      </c>
      <c r="L6890" s="148">
        <v>151.667</v>
      </c>
      <c r="M6890" s="148">
        <v>0</v>
      </c>
      <c r="N6890" s="148">
        <v>400.46600000000001</v>
      </c>
      <c r="O6890" s="148">
        <v>20.343</v>
      </c>
      <c r="P6890" s="148">
        <v>0</v>
      </c>
      <c r="Q6890" s="21">
        <f t="shared" si="1074"/>
        <v>425.12260099999997</v>
      </c>
      <c r="R6890" s="21">
        <f t="shared" si="1075"/>
        <v>0</v>
      </c>
      <c r="S6890" s="21">
        <f t="shared" si="1076"/>
        <v>781.309166</v>
      </c>
      <c r="T6890" s="21">
        <f t="shared" si="1077"/>
        <v>64.609368000000003</v>
      </c>
      <c r="U6890" s="22">
        <f t="shared" si="1078"/>
        <v>1271.0411349999999</v>
      </c>
      <c r="V6890" s="39">
        <f t="shared" si="1079"/>
        <v>0.76696123320478649</v>
      </c>
    </row>
    <row r="6891" spans="1:22">
      <c r="A6891">
        <v>6886</v>
      </c>
      <c r="B6891" s="155">
        <f t="shared" si="1080"/>
        <v>41561</v>
      </c>
      <c r="C6891" s="148">
        <f t="shared" si="1071"/>
        <v>2013</v>
      </c>
      <c r="D6891" s="148">
        <f t="shared" si="1072"/>
        <v>10</v>
      </c>
      <c r="E6891" s="152">
        <v>22</v>
      </c>
      <c r="F6891" s="153">
        <v>314.06</v>
      </c>
      <c r="G6891" s="154">
        <v>0</v>
      </c>
      <c r="H6891" s="154">
        <v>1155.239</v>
      </c>
      <c r="I6891" s="154">
        <v>81.528999999999996</v>
      </c>
      <c r="J6891" s="151">
        <v>0</v>
      </c>
      <c r="K6891" s="149">
        <f t="shared" si="1073"/>
        <v>1550.828</v>
      </c>
      <c r="L6891" s="148">
        <v>155.655</v>
      </c>
      <c r="M6891" s="148">
        <v>0</v>
      </c>
      <c r="N6891" s="148">
        <v>357.63</v>
      </c>
      <c r="O6891" s="148">
        <v>20.995000000000001</v>
      </c>
      <c r="P6891" s="148">
        <v>0</v>
      </c>
      <c r="Q6891" s="21">
        <f t="shared" si="1074"/>
        <v>436.30096500000002</v>
      </c>
      <c r="R6891" s="21">
        <f t="shared" si="1075"/>
        <v>0</v>
      </c>
      <c r="S6891" s="21">
        <f t="shared" si="1076"/>
        <v>697.73613</v>
      </c>
      <c r="T6891" s="21">
        <f t="shared" si="1077"/>
        <v>66.680120000000002</v>
      </c>
      <c r="U6891" s="22">
        <f t="shared" si="1078"/>
        <v>1200.7172150000001</v>
      </c>
      <c r="V6891" s="39">
        <f t="shared" si="1079"/>
        <v>0.77424267230150612</v>
      </c>
    </row>
    <row r="6892" spans="1:22">
      <c r="A6892">
        <v>6887</v>
      </c>
      <c r="B6892" s="155">
        <f t="shared" si="1080"/>
        <v>41561</v>
      </c>
      <c r="C6892" s="148">
        <f t="shared" si="1071"/>
        <v>2013</v>
      </c>
      <c r="D6892" s="148">
        <f t="shared" si="1072"/>
        <v>10</v>
      </c>
      <c r="E6892" s="152">
        <v>23</v>
      </c>
      <c r="F6892" s="153">
        <v>319.79199999999997</v>
      </c>
      <c r="G6892" s="154">
        <v>0</v>
      </c>
      <c r="H6892" s="154">
        <v>1209.7909999999999</v>
      </c>
      <c r="I6892" s="154">
        <v>73.623999999999995</v>
      </c>
      <c r="J6892" s="151">
        <v>0</v>
      </c>
      <c r="K6892" s="149">
        <f t="shared" si="1073"/>
        <v>1603.2069999999999</v>
      </c>
      <c r="L6892" s="148">
        <v>158.83000000000001</v>
      </c>
      <c r="M6892" s="148">
        <v>0</v>
      </c>
      <c r="N6892" s="148">
        <v>382.42599999999999</v>
      </c>
      <c r="O6892" s="148">
        <v>18.78</v>
      </c>
      <c r="P6892" s="148">
        <v>0</v>
      </c>
      <c r="Q6892" s="21">
        <f t="shared" si="1074"/>
        <v>445.20049</v>
      </c>
      <c r="R6892" s="21">
        <f t="shared" si="1075"/>
        <v>0</v>
      </c>
      <c r="S6892" s="21">
        <f t="shared" si="1076"/>
        <v>746.11312599999997</v>
      </c>
      <c r="T6892" s="21">
        <f t="shared" si="1077"/>
        <v>59.645280000000007</v>
      </c>
      <c r="U6892" s="22">
        <f t="shared" si="1078"/>
        <v>1250.9588959999999</v>
      </c>
      <c r="V6892" s="39">
        <f t="shared" si="1079"/>
        <v>0.78028532560049946</v>
      </c>
    </row>
    <row r="6893" spans="1:22">
      <c r="A6893">
        <v>6888</v>
      </c>
      <c r="B6893" s="155">
        <f t="shared" si="1080"/>
        <v>41561</v>
      </c>
      <c r="C6893" s="148">
        <f t="shared" si="1071"/>
        <v>2013</v>
      </c>
      <c r="D6893" s="148">
        <f t="shared" si="1072"/>
        <v>10</v>
      </c>
      <c r="E6893" s="152">
        <v>24</v>
      </c>
      <c r="F6893" s="153">
        <v>321.49</v>
      </c>
      <c r="G6893" s="154">
        <v>0</v>
      </c>
      <c r="H6893" s="154">
        <v>1079.067</v>
      </c>
      <c r="I6893" s="154">
        <v>52.917000000000002</v>
      </c>
      <c r="J6893" s="151">
        <v>0</v>
      </c>
      <c r="K6893" s="149">
        <f t="shared" si="1073"/>
        <v>1453.4739999999999</v>
      </c>
      <c r="L6893" s="148">
        <v>158.72300000000001</v>
      </c>
      <c r="M6893" s="148">
        <v>0</v>
      </c>
      <c r="N6893" s="148">
        <v>342.73200000000003</v>
      </c>
      <c r="O6893" s="148">
        <v>13.791</v>
      </c>
      <c r="P6893" s="148">
        <v>0</v>
      </c>
      <c r="Q6893" s="21">
        <f t="shared" si="1074"/>
        <v>444.90056900000002</v>
      </c>
      <c r="R6893" s="21">
        <f t="shared" si="1075"/>
        <v>0</v>
      </c>
      <c r="S6893" s="21">
        <f t="shared" si="1076"/>
        <v>668.67013200000008</v>
      </c>
      <c r="T6893" s="21">
        <f t="shared" si="1077"/>
        <v>43.800216000000006</v>
      </c>
      <c r="U6893" s="22">
        <f t="shared" si="1078"/>
        <v>1157.3709170000002</v>
      </c>
      <c r="V6893" s="39">
        <f t="shared" si="1079"/>
        <v>0.79627906450339003</v>
      </c>
    </row>
    <row r="6894" spans="1:22">
      <c r="A6894">
        <v>6889</v>
      </c>
      <c r="B6894" s="155">
        <f t="shared" si="1080"/>
        <v>41562</v>
      </c>
      <c r="C6894" s="148">
        <f t="shared" si="1071"/>
        <v>2013</v>
      </c>
      <c r="D6894" s="148">
        <f t="shared" si="1072"/>
        <v>10</v>
      </c>
      <c r="E6894" s="152">
        <v>1</v>
      </c>
      <c r="F6894" s="153">
        <v>318.44099999999997</v>
      </c>
      <c r="G6894" s="154">
        <v>0</v>
      </c>
      <c r="H6894" s="154">
        <v>927.84199999999998</v>
      </c>
      <c r="I6894" s="154">
        <v>24.725999999999999</v>
      </c>
      <c r="J6894" s="151">
        <v>0</v>
      </c>
      <c r="K6894" s="149">
        <f t="shared" si="1073"/>
        <v>1271.009</v>
      </c>
      <c r="L6894" s="148">
        <v>158.35900000000001</v>
      </c>
      <c r="M6894" s="148">
        <v>0</v>
      </c>
      <c r="N6894" s="148">
        <v>317.74900000000002</v>
      </c>
      <c r="O6894" s="148">
        <v>6.7640000000000002</v>
      </c>
      <c r="P6894" s="148">
        <v>0</v>
      </c>
      <c r="Q6894" s="21">
        <f t="shared" si="1074"/>
        <v>443.88027700000004</v>
      </c>
      <c r="R6894" s="21">
        <f t="shared" si="1075"/>
        <v>0</v>
      </c>
      <c r="S6894" s="21">
        <f t="shared" si="1076"/>
        <v>619.92829900000004</v>
      </c>
      <c r="T6894" s="21">
        <f t="shared" si="1077"/>
        <v>21.482464</v>
      </c>
      <c r="U6894" s="22">
        <f t="shared" si="1078"/>
        <v>1085.2910400000001</v>
      </c>
      <c r="V6894" s="39">
        <f t="shared" si="1079"/>
        <v>0.85388147526886127</v>
      </c>
    </row>
    <row r="6895" spans="1:22">
      <c r="A6895">
        <v>6890</v>
      </c>
      <c r="B6895" s="155">
        <f t="shared" si="1080"/>
        <v>41562</v>
      </c>
      <c r="C6895" s="148">
        <f t="shared" si="1071"/>
        <v>2013</v>
      </c>
      <c r="D6895" s="148">
        <f t="shared" si="1072"/>
        <v>10</v>
      </c>
      <c r="E6895" s="152">
        <v>2</v>
      </c>
      <c r="F6895" s="153">
        <v>315.20600000000002</v>
      </c>
      <c r="G6895" s="154">
        <v>0</v>
      </c>
      <c r="H6895" s="154">
        <v>928.48699999999997</v>
      </c>
      <c r="I6895" s="154">
        <v>17.61</v>
      </c>
      <c r="J6895" s="151">
        <v>0</v>
      </c>
      <c r="K6895" s="149">
        <f t="shared" si="1073"/>
        <v>1261.3029999999999</v>
      </c>
      <c r="L6895" s="148">
        <v>156.24100000000001</v>
      </c>
      <c r="M6895" s="148">
        <v>0</v>
      </c>
      <c r="N6895" s="148">
        <v>316.77699999999999</v>
      </c>
      <c r="O6895" s="148">
        <v>4.8899999999999997</v>
      </c>
      <c r="P6895" s="148">
        <v>0</v>
      </c>
      <c r="Q6895" s="21">
        <f t="shared" si="1074"/>
        <v>437.94352300000003</v>
      </c>
      <c r="R6895" s="21">
        <f t="shared" si="1075"/>
        <v>0</v>
      </c>
      <c r="S6895" s="21">
        <f t="shared" si="1076"/>
        <v>618.031927</v>
      </c>
      <c r="T6895" s="21">
        <f t="shared" si="1077"/>
        <v>15.53064</v>
      </c>
      <c r="U6895" s="22">
        <f t="shared" si="1078"/>
        <v>1071.5060899999999</v>
      </c>
      <c r="V6895" s="39">
        <f t="shared" si="1079"/>
        <v>0.84952314392338713</v>
      </c>
    </row>
    <row r="6896" spans="1:22">
      <c r="A6896">
        <v>6891</v>
      </c>
      <c r="B6896" s="155">
        <f t="shared" si="1080"/>
        <v>41562</v>
      </c>
      <c r="C6896" s="148">
        <f t="shared" si="1071"/>
        <v>2013</v>
      </c>
      <c r="D6896" s="148">
        <f t="shared" si="1072"/>
        <v>10</v>
      </c>
      <c r="E6896" s="152">
        <v>3</v>
      </c>
      <c r="F6896" s="153">
        <v>306.54399999999998</v>
      </c>
      <c r="G6896" s="154">
        <v>0</v>
      </c>
      <c r="H6896" s="154">
        <v>866.75900000000001</v>
      </c>
      <c r="I6896" s="154">
        <v>13.372999999999999</v>
      </c>
      <c r="J6896" s="151">
        <v>0</v>
      </c>
      <c r="K6896" s="149">
        <f t="shared" si="1073"/>
        <v>1186.6759999999999</v>
      </c>
      <c r="L6896" s="148">
        <v>152.84700000000001</v>
      </c>
      <c r="M6896" s="148">
        <v>0</v>
      </c>
      <c r="N6896" s="148">
        <v>293.22899999999998</v>
      </c>
      <c r="O6896" s="148">
        <v>3.8079999999999998</v>
      </c>
      <c r="P6896" s="148">
        <v>0</v>
      </c>
      <c r="Q6896" s="21">
        <f t="shared" si="1074"/>
        <v>428.43014099999999</v>
      </c>
      <c r="R6896" s="21">
        <f t="shared" si="1075"/>
        <v>0</v>
      </c>
      <c r="S6896" s="21">
        <f t="shared" si="1076"/>
        <v>572.08977900000002</v>
      </c>
      <c r="T6896" s="21">
        <f t="shared" si="1077"/>
        <v>12.094208</v>
      </c>
      <c r="U6896" s="22">
        <f t="shared" si="1078"/>
        <v>1012.6141279999999</v>
      </c>
      <c r="V6896" s="39">
        <f t="shared" si="1079"/>
        <v>0.85331980085549886</v>
      </c>
    </row>
    <row r="6897" spans="1:22">
      <c r="A6897">
        <v>6892</v>
      </c>
      <c r="B6897" s="155">
        <f t="shared" si="1080"/>
        <v>41562</v>
      </c>
      <c r="C6897" s="148">
        <f t="shared" si="1071"/>
        <v>2013</v>
      </c>
      <c r="D6897" s="148">
        <f t="shared" si="1072"/>
        <v>10</v>
      </c>
      <c r="E6897" s="152">
        <v>4</v>
      </c>
      <c r="F6897" s="153">
        <v>298.18200000000002</v>
      </c>
      <c r="G6897" s="154">
        <v>0</v>
      </c>
      <c r="H6897" s="154">
        <v>865.12400000000002</v>
      </c>
      <c r="I6897" s="154">
        <v>9.1669999999999998</v>
      </c>
      <c r="J6897" s="151">
        <v>0</v>
      </c>
      <c r="K6897" s="149">
        <f t="shared" si="1073"/>
        <v>1172.473</v>
      </c>
      <c r="L6897" s="148">
        <v>148.227</v>
      </c>
      <c r="M6897" s="148">
        <v>0</v>
      </c>
      <c r="N6897" s="148">
        <v>292.45999999999998</v>
      </c>
      <c r="O6897" s="148">
        <v>2.7429999999999999</v>
      </c>
      <c r="P6897" s="148">
        <v>0</v>
      </c>
      <c r="Q6897" s="21">
        <f t="shared" si="1074"/>
        <v>415.48028099999999</v>
      </c>
      <c r="R6897" s="21">
        <f t="shared" si="1075"/>
        <v>0</v>
      </c>
      <c r="S6897" s="21">
        <f t="shared" si="1076"/>
        <v>570.58946000000003</v>
      </c>
      <c r="T6897" s="21">
        <f t="shared" si="1077"/>
        <v>8.7117679999999993</v>
      </c>
      <c r="U6897" s="22">
        <f t="shared" si="1078"/>
        <v>994.78150900000003</v>
      </c>
      <c r="V6897" s="39">
        <f t="shared" si="1079"/>
        <v>0.84844726403081361</v>
      </c>
    </row>
    <row r="6898" spans="1:22">
      <c r="A6898">
        <v>6893</v>
      </c>
      <c r="B6898" s="155">
        <f t="shared" si="1080"/>
        <v>41562</v>
      </c>
      <c r="C6898" s="148">
        <f t="shared" si="1071"/>
        <v>2013</v>
      </c>
      <c r="D6898" s="148">
        <f t="shared" si="1072"/>
        <v>10</v>
      </c>
      <c r="E6898" s="152">
        <v>5</v>
      </c>
      <c r="F6898" s="153">
        <v>298.16199999999998</v>
      </c>
      <c r="G6898" s="154">
        <v>0</v>
      </c>
      <c r="H6898" s="154">
        <v>877.38499999999999</v>
      </c>
      <c r="I6898" s="154">
        <v>8.2569999999999997</v>
      </c>
      <c r="J6898" s="151">
        <v>0</v>
      </c>
      <c r="K6898" s="149">
        <f t="shared" si="1073"/>
        <v>1183.8040000000001</v>
      </c>
      <c r="L6898" s="148">
        <v>148.49799999999999</v>
      </c>
      <c r="M6898" s="148">
        <v>0</v>
      </c>
      <c r="N6898" s="148">
        <v>301.221</v>
      </c>
      <c r="O6898" s="148">
        <v>2.48</v>
      </c>
      <c r="P6898" s="148">
        <v>0</v>
      </c>
      <c r="Q6898" s="21">
        <f t="shared" si="1074"/>
        <v>416.23989399999994</v>
      </c>
      <c r="R6898" s="21">
        <f t="shared" si="1075"/>
        <v>0</v>
      </c>
      <c r="S6898" s="21">
        <f t="shared" si="1076"/>
        <v>587.68217100000004</v>
      </c>
      <c r="T6898" s="21">
        <f t="shared" si="1077"/>
        <v>7.8764799999999999</v>
      </c>
      <c r="U6898" s="22">
        <f t="shared" si="1078"/>
        <v>1011.798545</v>
      </c>
      <c r="V6898" s="39">
        <f t="shared" si="1079"/>
        <v>0.85470106960273817</v>
      </c>
    </row>
    <row r="6899" spans="1:22">
      <c r="A6899">
        <v>6894</v>
      </c>
      <c r="B6899" s="155">
        <f t="shared" si="1080"/>
        <v>41562</v>
      </c>
      <c r="C6899" s="148">
        <f t="shared" si="1071"/>
        <v>2013</v>
      </c>
      <c r="D6899" s="148">
        <f t="shared" si="1072"/>
        <v>10</v>
      </c>
      <c r="E6899" s="152">
        <v>6</v>
      </c>
      <c r="F6899" s="153">
        <v>297.68700000000001</v>
      </c>
      <c r="G6899" s="154">
        <v>0</v>
      </c>
      <c r="H6899" s="154">
        <v>985.71</v>
      </c>
      <c r="I6899" s="154">
        <v>3.2839999999999998</v>
      </c>
      <c r="J6899" s="151">
        <v>0</v>
      </c>
      <c r="K6899" s="149">
        <f t="shared" si="1073"/>
        <v>1286.681</v>
      </c>
      <c r="L6899" s="148">
        <v>147.96600000000001</v>
      </c>
      <c r="M6899" s="148">
        <v>0</v>
      </c>
      <c r="N6899" s="148">
        <v>334.315</v>
      </c>
      <c r="O6899" s="148">
        <v>1.0429999999999999</v>
      </c>
      <c r="P6899" s="148">
        <v>0</v>
      </c>
      <c r="Q6899" s="21">
        <f t="shared" si="1074"/>
        <v>414.74869799999999</v>
      </c>
      <c r="R6899" s="21">
        <f t="shared" si="1075"/>
        <v>0</v>
      </c>
      <c r="S6899" s="21">
        <f t="shared" si="1076"/>
        <v>652.24856499999999</v>
      </c>
      <c r="T6899" s="21">
        <f t="shared" si="1077"/>
        <v>3.3125679999999997</v>
      </c>
      <c r="U6899" s="22">
        <f t="shared" si="1078"/>
        <v>1070.309831</v>
      </c>
      <c r="V6899" s="39">
        <f t="shared" si="1079"/>
        <v>0.83183775232555701</v>
      </c>
    </row>
    <row r="6900" spans="1:22">
      <c r="A6900">
        <v>6895</v>
      </c>
      <c r="B6900" s="155">
        <f t="shared" si="1080"/>
        <v>41562</v>
      </c>
      <c r="C6900" s="148">
        <f t="shared" si="1071"/>
        <v>2013</v>
      </c>
      <c r="D6900" s="148">
        <f t="shared" si="1072"/>
        <v>10</v>
      </c>
      <c r="E6900" s="152">
        <v>7</v>
      </c>
      <c r="F6900" s="153">
        <v>298.27999999999997</v>
      </c>
      <c r="G6900" s="154">
        <v>165.06200000000001</v>
      </c>
      <c r="H6900" s="154">
        <v>704.35699999999997</v>
      </c>
      <c r="I6900" s="154">
        <v>6.54</v>
      </c>
      <c r="J6900" s="151">
        <v>0</v>
      </c>
      <c r="K6900" s="149">
        <f t="shared" si="1073"/>
        <v>1174.239</v>
      </c>
      <c r="L6900" s="148">
        <v>148.30500000000001</v>
      </c>
      <c r="M6900" s="148">
        <v>40.945999999999998</v>
      </c>
      <c r="N6900" s="148">
        <v>240.62</v>
      </c>
      <c r="O6900" s="148">
        <v>2.0209999999999999</v>
      </c>
      <c r="P6900" s="148">
        <v>0</v>
      </c>
      <c r="Q6900" s="21">
        <f t="shared" si="1074"/>
        <v>415.698915</v>
      </c>
      <c r="R6900" s="21">
        <f t="shared" si="1075"/>
        <v>130.90436199999999</v>
      </c>
      <c r="S6900" s="21">
        <f t="shared" si="1076"/>
        <v>469.44962000000004</v>
      </c>
      <c r="T6900" s="21">
        <f t="shared" si="1077"/>
        <v>6.4186959999999997</v>
      </c>
      <c r="U6900" s="22">
        <f t="shared" si="1078"/>
        <v>1022.471593</v>
      </c>
      <c r="V6900" s="39">
        <f t="shared" si="1079"/>
        <v>0.87075254100740984</v>
      </c>
    </row>
    <row r="6901" spans="1:22">
      <c r="A6901">
        <v>6896</v>
      </c>
      <c r="B6901" s="155">
        <f t="shared" si="1080"/>
        <v>41562</v>
      </c>
      <c r="C6901" s="148">
        <f t="shared" si="1071"/>
        <v>2013</v>
      </c>
      <c r="D6901" s="148">
        <f t="shared" si="1072"/>
        <v>10</v>
      </c>
      <c r="E6901" s="152">
        <v>8</v>
      </c>
      <c r="F6901" s="153">
        <v>298.61799999999999</v>
      </c>
      <c r="G6901" s="154">
        <v>253.03200000000001</v>
      </c>
      <c r="H6901" s="154">
        <v>686.98</v>
      </c>
      <c r="I6901" s="154">
        <v>15.994999999999999</v>
      </c>
      <c r="J6901" s="151">
        <v>0</v>
      </c>
      <c r="K6901" s="149">
        <f t="shared" si="1073"/>
        <v>1254.625</v>
      </c>
      <c r="L6901" s="148">
        <v>148.56299999999999</v>
      </c>
      <c r="M6901" s="148">
        <v>59.25</v>
      </c>
      <c r="N6901" s="148">
        <v>253.364</v>
      </c>
      <c r="O6901" s="148">
        <v>3.6259999999999999</v>
      </c>
      <c r="P6901" s="148">
        <v>0</v>
      </c>
      <c r="Q6901" s="21">
        <f t="shared" si="1074"/>
        <v>416.42208899999997</v>
      </c>
      <c r="R6901" s="21">
        <f t="shared" si="1075"/>
        <v>189.42224999999999</v>
      </c>
      <c r="S6901" s="21">
        <f t="shared" si="1076"/>
        <v>494.31316400000003</v>
      </c>
      <c r="T6901" s="21">
        <f t="shared" si="1077"/>
        <v>11.516176</v>
      </c>
      <c r="U6901" s="22">
        <f t="shared" si="1078"/>
        <v>1111.673679</v>
      </c>
      <c r="V6901" s="39">
        <f t="shared" si="1079"/>
        <v>0.88606051927866891</v>
      </c>
    </row>
    <row r="6902" spans="1:22">
      <c r="A6902">
        <v>6897</v>
      </c>
      <c r="B6902" s="155">
        <f t="shared" si="1080"/>
        <v>41562</v>
      </c>
      <c r="C6902" s="148">
        <f t="shared" si="1071"/>
        <v>2013</v>
      </c>
      <c r="D6902" s="148">
        <f t="shared" si="1072"/>
        <v>10</v>
      </c>
      <c r="E6902" s="152">
        <v>9</v>
      </c>
      <c r="F6902" s="153">
        <v>294.07</v>
      </c>
      <c r="G6902" s="154">
        <v>278.80900000000003</v>
      </c>
      <c r="H6902" s="154">
        <v>868.54499999999996</v>
      </c>
      <c r="I6902" s="154">
        <v>50.107999999999997</v>
      </c>
      <c r="J6902" s="151">
        <v>0</v>
      </c>
      <c r="K6902" s="149">
        <f t="shared" si="1073"/>
        <v>1491.5319999999999</v>
      </c>
      <c r="L6902" s="148">
        <v>145.98400000000001</v>
      </c>
      <c r="M6902" s="148">
        <v>65.111000000000004</v>
      </c>
      <c r="N6902" s="148">
        <v>310.43200000000002</v>
      </c>
      <c r="O6902" s="148">
        <v>13.489000000000001</v>
      </c>
      <c r="P6902" s="148">
        <v>0</v>
      </c>
      <c r="Q6902" s="21">
        <f t="shared" si="1074"/>
        <v>409.193152</v>
      </c>
      <c r="R6902" s="21">
        <f t="shared" si="1075"/>
        <v>208.15986700000002</v>
      </c>
      <c r="S6902" s="21">
        <f t="shared" si="1076"/>
        <v>605.6528320000001</v>
      </c>
      <c r="T6902" s="21">
        <f t="shared" si="1077"/>
        <v>42.841064000000003</v>
      </c>
      <c r="U6902" s="22">
        <f t="shared" si="1078"/>
        <v>1265.8469150000001</v>
      </c>
      <c r="V6902" s="39">
        <f t="shared" si="1079"/>
        <v>0.84868907606407384</v>
      </c>
    </row>
    <row r="6903" spans="1:22">
      <c r="A6903">
        <v>6898</v>
      </c>
      <c r="B6903" s="155">
        <f t="shared" si="1080"/>
        <v>41562</v>
      </c>
      <c r="C6903" s="148">
        <f t="shared" si="1071"/>
        <v>2013</v>
      </c>
      <c r="D6903" s="148">
        <f t="shared" si="1072"/>
        <v>10</v>
      </c>
      <c r="E6903" s="152">
        <v>10</v>
      </c>
      <c r="F6903" s="153">
        <v>296.375</v>
      </c>
      <c r="G6903" s="154">
        <v>294.04199999999997</v>
      </c>
      <c r="H6903" s="154">
        <v>797.62300000000005</v>
      </c>
      <c r="I6903" s="154">
        <v>110.806</v>
      </c>
      <c r="J6903" s="151">
        <v>0</v>
      </c>
      <c r="K6903" s="149">
        <f t="shared" si="1073"/>
        <v>1498.846</v>
      </c>
      <c r="L6903" s="148">
        <v>147.399</v>
      </c>
      <c r="M6903" s="148">
        <v>68.685000000000002</v>
      </c>
      <c r="N6903" s="148">
        <v>258.53800000000001</v>
      </c>
      <c r="O6903" s="148">
        <v>34.753999999999998</v>
      </c>
      <c r="P6903" s="148">
        <v>0</v>
      </c>
      <c r="Q6903" s="21">
        <f t="shared" si="1074"/>
        <v>413.15939700000001</v>
      </c>
      <c r="R6903" s="21">
        <f t="shared" si="1075"/>
        <v>219.58594500000001</v>
      </c>
      <c r="S6903" s="21">
        <f t="shared" si="1076"/>
        <v>504.40763800000002</v>
      </c>
      <c r="T6903" s="21">
        <f t="shared" si="1077"/>
        <v>110.378704</v>
      </c>
      <c r="U6903" s="22">
        <f t="shared" si="1078"/>
        <v>1247.531684</v>
      </c>
      <c r="V6903" s="39">
        <f t="shared" si="1079"/>
        <v>0.83232812710578674</v>
      </c>
    </row>
    <row r="6904" spans="1:22">
      <c r="A6904">
        <v>6899</v>
      </c>
      <c r="B6904" s="155">
        <f t="shared" si="1080"/>
        <v>41562</v>
      </c>
      <c r="C6904" s="148">
        <f t="shared" si="1071"/>
        <v>2013</v>
      </c>
      <c r="D6904" s="148">
        <f t="shared" si="1072"/>
        <v>10</v>
      </c>
      <c r="E6904" s="152">
        <v>11</v>
      </c>
      <c r="F6904" s="153">
        <v>309.57400000000001</v>
      </c>
      <c r="G6904" s="154">
        <v>294.49599999999998</v>
      </c>
      <c r="H6904" s="154">
        <v>980.42200000000003</v>
      </c>
      <c r="I6904" s="154">
        <v>109.899</v>
      </c>
      <c r="J6904" s="151">
        <v>0</v>
      </c>
      <c r="K6904" s="149">
        <f t="shared" si="1073"/>
        <v>1694.3910000000001</v>
      </c>
      <c r="L6904" s="148">
        <v>151.40600000000001</v>
      </c>
      <c r="M6904" s="148">
        <v>68.796999999999997</v>
      </c>
      <c r="N6904" s="148">
        <v>316.226</v>
      </c>
      <c r="O6904" s="148">
        <v>28.975999999999999</v>
      </c>
      <c r="P6904" s="148">
        <v>0</v>
      </c>
      <c r="Q6904" s="21">
        <f t="shared" si="1074"/>
        <v>424.39101800000003</v>
      </c>
      <c r="R6904" s="21">
        <f t="shared" si="1075"/>
        <v>219.94400899999999</v>
      </c>
      <c r="S6904" s="21">
        <f t="shared" si="1076"/>
        <v>616.95692600000007</v>
      </c>
      <c r="T6904" s="21">
        <f t="shared" si="1077"/>
        <v>92.027776000000003</v>
      </c>
      <c r="U6904" s="22">
        <f t="shared" si="1078"/>
        <v>1353.3197290000001</v>
      </c>
      <c r="V6904" s="39">
        <f t="shared" si="1079"/>
        <v>0.79870568776628303</v>
      </c>
    </row>
    <row r="6905" spans="1:22">
      <c r="A6905">
        <v>6900</v>
      </c>
      <c r="B6905" s="155">
        <f t="shared" si="1080"/>
        <v>41562</v>
      </c>
      <c r="C6905" s="148">
        <f t="shared" si="1071"/>
        <v>2013</v>
      </c>
      <c r="D6905" s="148">
        <f t="shared" si="1072"/>
        <v>10</v>
      </c>
      <c r="E6905" s="152">
        <v>12</v>
      </c>
      <c r="F6905" s="153">
        <v>305.87700000000001</v>
      </c>
      <c r="G6905" s="154">
        <v>292.37700000000001</v>
      </c>
      <c r="H6905" s="154">
        <v>1059.06</v>
      </c>
      <c r="I6905" s="154">
        <v>171.75200000000001</v>
      </c>
      <c r="J6905" s="151">
        <v>0</v>
      </c>
      <c r="K6905" s="149">
        <f t="shared" si="1073"/>
        <v>1829.0659999999998</v>
      </c>
      <c r="L6905" s="148">
        <v>152.29499999999999</v>
      </c>
      <c r="M6905" s="148">
        <v>68.331000000000003</v>
      </c>
      <c r="N6905" s="148">
        <v>353.52499999999998</v>
      </c>
      <c r="O6905" s="148">
        <v>54.488</v>
      </c>
      <c r="P6905" s="148">
        <v>0</v>
      </c>
      <c r="Q6905" s="21">
        <f t="shared" si="1074"/>
        <v>426.88288499999993</v>
      </c>
      <c r="R6905" s="21">
        <f t="shared" si="1075"/>
        <v>218.45420700000003</v>
      </c>
      <c r="S6905" s="21">
        <f t="shared" si="1076"/>
        <v>689.72727499999996</v>
      </c>
      <c r="T6905" s="21">
        <f t="shared" si="1077"/>
        <v>173.053888</v>
      </c>
      <c r="U6905" s="22">
        <f t="shared" si="1078"/>
        <v>1508.1182549999999</v>
      </c>
      <c r="V6905" s="39">
        <f t="shared" si="1079"/>
        <v>0.8245291613315211</v>
      </c>
    </row>
    <row r="6906" spans="1:22">
      <c r="A6906">
        <v>6901</v>
      </c>
      <c r="B6906" s="155">
        <f t="shared" si="1080"/>
        <v>41562</v>
      </c>
      <c r="C6906" s="148">
        <f t="shared" si="1071"/>
        <v>2013</v>
      </c>
      <c r="D6906" s="148">
        <f t="shared" si="1072"/>
        <v>10</v>
      </c>
      <c r="E6906" s="152">
        <v>13</v>
      </c>
      <c r="F6906" s="153">
        <v>307.57400000000001</v>
      </c>
      <c r="G6906" s="154">
        <v>292.06900000000002</v>
      </c>
      <c r="H6906" s="154">
        <v>733.73400000000004</v>
      </c>
      <c r="I6906" s="154">
        <v>260.17200000000003</v>
      </c>
      <c r="J6906" s="151">
        <v>0</v>
      </c>
      <c r="K6906" s="149">
        <f t="shared" si="1073"/>
        <v>1593.549</v>
      </c>
      <c r="L6906" s="148">
        <v>153.233</v>
      </c>
      <c r="M6906" s="148">
        <v>68.287999999999997</v>
      </c>
      <c r="N6906" s="148">
        <v>276.86799999999999</v>
      </c>
      <c r="O6906" s="148">
        <v>77.031999999999996</v>
      </c>
      <c r="P6906" s="148">
        <v>0</v>
      </c>
      <c r="Q6906" s="21">
        <f t="shared" si="1074"/>
        <v>429.51209899999998</v>
      </c>
      <c r="R6906" s="21">
        <f t="shared" si="1075"/>
        <v>218.31673599999999</v>
      </c>
      <c r="S6906" s="21">
        <f t="shared" si="1076"/>
        <v>540.16946800000005</v>
      </c>
      <c r="T6906" s="21">
        <f t="shared" si="1077"/>
        <v>244.65363199999999</v>
      </c>
      <c r="U6906" s="22">
        <f t="shared" si="1078"/>
        <v>1432.6519350000001</v>
      </c>
      <c r="V6906" s="39">
        <f t="shared" si="1079"/>
        <v>0.89903224500784107</v>
      </c>
    </row>
    <row r="6907" spans="1:22">
      <c r="A6907">
        <v>6902</v>
      </c>
      <c r="B6907" s="155">
        <f t="shared" si="1080"/>
        <v>41562</v>
      </c>
      <c r="C6907" s="148">
        <f t="shared" si="1071"/>
        <v>2013</v>
      </c>
      <c r="D6907" s="148">
        <f t="shared" si="1072"/>
        <v>10</v>
      </c>
      <c r="E6907" s="152">
        <v>14</v>
      </c>
      <c r="F6907" s="153">
        <v>309.07600000000002</v>
      </c>
      <c r="G6907" s="154">
        <v>293.83300000000003</v>
      </c>
      <c r="H6907" s="154">
        <v>809.73699999999997</v>
      </c>
      <c r="I6907" s="154">
        <v>256.90199999999999</v>
      </c>
      <c r="J6907" s="151">
        <v>0</v>
      </c>
      <c r="K6907" s="149">
        <f t="shared" si="1073"/>
        <v>1669.5480000000002</v>
      </c>
      <c r="L6907" s="148">
        <v>153.30000000000001</v>
      </c>
      <c r="M6907" s="148">
        <v>68.715000000000003</v>
      </c>
      <c r="N6907" s="148">
        <v>274.76400000000001</v>
      </c>
      <c r="O6907" s="148">
        <v>74.254000000000005</v>
      </c>
      <c r="P6907" s="148">
        <v>0</v>
      </c>
      <c r="Q6907" s="21">
        <f t="shared" si="1074"/>
        <v>429.69990000000001</v>
      </c>
      <c r="R6907" s="21">
        <f t="shared" si="1075"/>
        <v>219.68185500000001</v>
      </c>
      <c r="S6907" s="21">
        <f t="shared" si="1076"/>
        <v>536.06456400000002</v>
      </c>
      <c r="T6907" s="21">
        <f t="shared" si="1077"/>
        <v>235.83070400000003</v>
      </c>
      <c r="U6907" s="22">
        <f t="shared" si="1078"/>
        <v>1421.2770230000001</v>
      </c>
      <c r="V6907" s="39">
        <f t="shared" si="1079"/>
        <v>0.8512944958755303</v>
      </c>
    </row>
    <row r="6908" spans="1:22">
      <c r="A6908">
        <v>6903</v>
      </c>
      <c r="B6908" s="155">
        <f t="shared" si="1080"/>
        <v>41562</v>
      </c>
      <c r="C6908" s="148">
        <f t="shared" si="1071"/>
        <v>2013</v>
      </c>
      <c r="D6908" s="148">
        <f t="shared" si="1072"/>
        <v>10</v>
      </c>
      <c r="E6908" s="152">
        <v>15</v>
      </c>
      <c r="F6908" s="153">
        <v>309.15499999999997</v>
      </c>
      <c r="G6908" s="154">
        <v>293.75799999999998</v>
      </c>
      <c r="H6908" s="154">
        <v>841.62199999999996</v>
      </c>
      <c r="I6908" s="154">
        <v>223.86500000000001</v>
      </c>
      <c r="J6908" s="151">
        <v>0</v>
      </c>
      <c r="K6908" s="149">
        <f t="shared" si="1073"/>
        <v>1668.3999999999999</v>
      </c>
      <c r="L6908" s="148">
        <v>152.923</v>
      </c>
      <c r="M6908" s="148">
        <v>68.706999999999994</v>
      </c>
      <c r="N6908" s="148">
        <v>288.57799999999997</v>
      </c>
      <c r="O6908" s="148">
        <v>69.292000000000002</v>
      </c>
      <c r="P6908" s="148">
        <v>0</v>
      </c>
      <c r="Q6908" s="21">
        <f t="shared" si="1074"/>
        <v>428.643169</v>
      </c>
      <c r="R6908" s="21">
        <f t="shared" si="1075"/>
        <v>219.65627899999998</v>
      </c>
      <c r="S6908" s="21">
        <f t="shared" si="1076"/>
        <v>563.01567799999998</v>
      </c>
      <c r="T6908" s="21">
        <f t="shared" si="1077"/>
        <v>220.071392</v>
      </c>
      <c r="U6908" s="22">
        <f t="shared" si="1078"/>
        <v>1431.386518</v>
      </c>
      <c r="V6908" s="39">
        <f t="shared" si="1079"/>
        <v>0.85793965356029733</v>
      </c>
    </row>
    <row r="6909" spans="1:22">
      <c r="A6909">
        <v>6904</v>
      </c>
      <c r="B6909" s="155">
        <f t="shared" si="1080"/>
        <v>41562</v>
      </c>
      <c r="C6909" s="148">
        <f t="shared" si="1071"/>
        <v>2013</v>
      </c>
      <c r="D6909" s="148">
        <f t="shared" si="1072"/>
        <v>10</v>
      </c>
      <c r="E6909" s="152">
        <v>16</v>
      </c>
      <c r="F6909" s="153">
        <v>310.86500000000001</v>
      </c>
      <c r="G6909" s="154">
        <v>292.33100000000002</v>
      </c>
      <c r="H6909" s="154">
        <v>808.99900000000002</v>
      </c>
      <c r="I6909" s="154">
        <v>269.02300000000002</v>
      </c>
      <c r="J6909" s="151">
        <v>0</v>
      </c>
      <c r="K6909" s="149">
        <f t="shared" si="1073"/>
        <v>1681.2180000000003</v>
      </c>
      <c r="L6909" s="148">
        <v>153.786</v>
      </c>
      <c r="M6909" s="148">
        <v>68.367999999999995</v>
      </c>
      <c r="N6909" s="148">
        <v>272.267</v>
      </c>
      <c r="O6909" s="148">
        <v>78.22</v>
      </c>
      <c r="P6909" s="148">
        <v>0</v>
      </c>
      <c r="Q6909" s="21">
        <f t="shared" si="1074"/>
        <v>431.06215800000001</v>
      </c>
      <c r="R6909" s="21">
        <f t="shared" si="1075"/>
        <v>218.572496</v>
      </c>
      <c r="S6909" s="21">
        <f t="shared" si="1076"/>
        <v>531.19291699999997</v>
      </c>
      <c r="T6909" s="21">
        <f t="shared" si="1077"/>
        <v>248.42672000000002</v>
      </c>
      <c r="U6909" s="22">
        <f t="shared" si="1078"/>
        <v>1429.2542909999997</v>
      </c>
      <c r="V6909" s="39">
        <f t="shared" si="1079"/>
        <v>0.85013025734913583</v>
      </c>
    </row>
    <row r="6910" spans="1:22">
      <c r="A6910">
        <v>6905</v>
      </c>
      <c r="B6910" s="155">
        <f t="shared" si="1080"/>
        <v>41562</v>
      </c>
      <c r="C6910" s="148">
        <f t="shared" si="1071"/>
        <v>2013</v>
      </c>
      <c r="D6910" s="148">
        <f t="shared" si="1072"/>
        <v>10</v>
      </c>
      <c r="E6910" s="152">
        <v>17</v>
      </c>
      <c r="F6910" s="153">
        <v>311.459</v>
      </c>
      <c r="G6910" s="154">
        <v>293.42899999999997</v>
      </c>
      <c r="H6910" s="154">
        <v>820.86599999999999</v>
      </c>
      <c r="I6910" s="154">
        <v>288.351</v>
      </c>
      <c r="J6910" s="151">
        <v>0</v>
      </c>
      <c r="K6910" s="149">
        <f t="shared" si="1073"/>
        <v>1714.105</v>
      </c>
      <c r="L6910" s="148">
        <v>154.899</v>
      </c>
      <c r="M6910" s="148">
        <v>68.576999999999998</v>
      </c>
      <c r="N6910" s="148">
        <v>278.089</v>
      </c>
      <c r="O6910" s="148">
        <v>81.332999999999998</v>
      </c>
      <c r="P6910" s="148">
        <v>0</v>
      </c>
      <c r="Q6910" s="21">
        <f t="shared" si="1074"/>
        <v>434.18189699999999</v>
      </c>
      <c r="R6910" s="21">
        <f t="shared" si="1075"/>
        <v>219.240669</v>
      </c>
      <c r="S6910" s="21">
        <f t="shared" si="1076"/>
        <v>542.55163900000002</v>
      </c>
      <c r="T6910" s="21">
        <f t="shared" si="1077"/>
        <v>258.31360799999999</v>
      </c>
      <c r="U6910" s="22">
        <f t="shared" si="1078"/>
        <v>1454.2878129999999</v>
      </c>
      <c r="V6910" s="39">
        <f t="shared" si="1079"/>
        <v>0.84842399561287085</v>
      </c>
    </row>
    <row r="6911" spans="1:22">
      <c r="A6911">
        <v>6906</v>
      </c>
      <c r="B6911" s="155">
        <f t="shared" si="1080"/>
        <v>41562</v>
      </c>
      <c r="C6911" s="148">
        <f t="shared" si="1071"/>
        <v>2013</v>
      </c>
      <c r="D6911" s="148">
        <f t="shared" si="1072"/>
        <v>10</v>
      </c>
      <c r="E6911" s="152">
        <v>18</v>
      </c>
      <c r="F6911" s="153">
        <v>308.654</v>
      </c>
      <c r="G6911" s="154">
        <v>291.61500000000001</v>
      </c>
      <c r="H6911" s="154">
        <v>857.44299999999998</v>
      </c>
      <c r="I6911" s="154">
        <v>228.25399999999999</v>
      </c>
      <c r="J6911" s="151">
        <v>0</v>
      </c>
      <c r="K6911" s="149">
        <f t="shared" si="1073"/>
        <v>1685.9659999999999</v>
      </c>
      <c r="L6911" s="148">
        <v>153.21700000000001</v>
      </c>
      <c r="M6911" s="148">
        <v>68.138999999999996</v>
      </c>
      <c r="N6911" s="148">
        <v>290.512</v>
      </c>
      <c r="O6911" s="148">
        <v>65.430999999999997</v>
      </c>
      <c r="P6911" s="148">
        <v>0</v>
      </c>
      <c r="Q6911" s="21">
        <f t="shared" si="1074"/>
        <v>429.46725100000003</v>
      </c>
      <c r="R6911" s="21">
        <f t="shared" si="1075"/>
        <v>217.840383</v>
      </c>
      <c r="S6911" s="21">
        <f t="shared" si="1076"/>
        <v>566.78891199999998</v>
      </c>
      <c r="T6911" s="21">
        <f t="shared" si="1077"/>
        <v>207.80885599999999</v>
      </c>
      <c r="U6911" s="22">
        <f t="shared" si="1078"/>
        <v>1421.9054019999999</v>
      </c>
      <c r="V6911" s="39">
        <f t="shared" si="1079"/>
        <v>0.843377269767006</v>
      </c>
    </row>
    <row r="6912" spans="1:22">
      <c r="A6912">
        <v>6907</v>
      </c>
      <c r="B6912" s="155">
        <f t="shared" si="1080"/>
        <v>41562</v>
      </c>
      <c r="C6912" s="148">
        <f t="shared" si="1071"/>
        <v>2013</v>
      </c>
      <c r="D6912" s="148">
        <f t="shared" si="1072"/>
        <v>10</v>
      </c>
      <c r="E6912" s="152">
        <v>19</v>
      </c>
      <c r="F6912" s="153">
        <v>311.35399999999998</v>
      </c>
      <c r="G6912" s="154">
        <v>292.12</v>
      </c>
      <c r="H6912" s="154">
        <v>841.25699999999995</v>
      </c>
      <c r="I6912" s="154">
        <v>329.50299999999999</v>
      </c>
      <c r="J6912" s="151">
        <v>0</v>
      </c>
      <c r="K6912" s="149">
        <f t="shared" si="1073"/>
        <v>1774.2339999999997</v>
      </c>
      <c r="L6912" s="148">
        <v>153.59</v>
      </c>
      <c r="M6912" s="148">
        <v>68.260999999999996</v>
      </c>
      <c r="N6912" s="148">
        <v>285.57</v>
      </c>
      <c r="O6912" s="148">
        <v>91.444000000000003</v>
      </c>
      <c r="P6912" s="148">
        <v>0</v>
      </c>
      <c r="Q6912" s="21">
        <f t="shared" si="1074"/>
        <v>430.51276999999999</v>
      </c>
      <c r="R6912" s="21">
        <f t="shared" si="1075"/>
        <v>218.23041699999999</v>
      </c>
      <c r="S6912" s="21">
        <f t="shared" si="1076"/>
        <v>557.14706999999999</v>
      </c>
      <c r="T6912" s="21">
        <f t="shared" si="1077"/>
        <v>290.42614400000002</v>
      </c>
      <c r="U6912" s="22">
        <f t="shared" si="1078"/>
        <v>1496.316401</v>
      </c>
      <c r="V6912" s="39">
        <f t="shared" si="1079"/>
        <v>0.8433591065214624</v>
      </c>
    </row>
    <row r="6913" spans="1:22">
      <c r="A6913">
        <v>6908</v>
      </c>
      <c r="B6913" s="155">
        <f t="shared" si="1080"/>
        <v>41562</v>
      </c>
      <c r="C6913" s="148">
        <f t="shared" si="1071"/>
        <v>2013</v>
      </c>
      <c r="D6913" s="148">
        <f t="shared" si="1072"/>
        <v>10</v>
      </c>
      <c r="E6913" s="152">
        <v>20</v>
      </c>
      <c r="F6913" s="153">
        <v>308.51499999999999</v>
      </c>
      <c r="G6913" s="154">
        <v>291.80799999999999</v>
      </c>
      <c r="H6913" s="154">
        <v>919.28499999999997</v>
      </c>
      <c r="I6913" s="154">
        <v>395.911</v>
      </c>
      <c r="J6913" s="151">
        <v>0</v>
      </c>
      <c r="K6913" s="149">
        <f t="shared" si="1073"/>
        <v>1915.519</v>
      </c>
      <c r="L6913" s="148">
        <v>152.881</v>
      </c>
      <c r="M6913" s="148">
        <v>68.203000000000003</v>
      </c>
      <c r="N6913" s="148">
        <v>315.40499999999997</v>
      </c>
      <c r="O6913" s="148">
        <v>109.004</v>
      </c>
      <c r="P6913" s="148">
        <v>0</v>
      </c>
      <c r="Q6913" s="21">
        <f t="shared" si="1074"/>
        <v>428.525443</v>
      </c>
      <c r="R6913" s="21">
        <f t="shared" si="1075"/>
        <v>218.04499100000001</v>
      </c>
      <c r="S6913" s="21">
        <f t="shared" si="1076"/>
        <v>615.35515499999997</v>
      </c>
      <c r="T6913" s="21">
        <f t="shared" si="1077"/>
        <v>346.19670400000001</v>
      </c>
      <c r="U6913" s="22">
        <f t="shared" si="1078"/>
        <v>1608.1222929999999</v>
      </c>
      <c r="V6913" s="39">
        <f t="shared" si="1079"/>
        <v>0.83952301856572542</v>
      </c>
    </row>
    <row r="6914" spans="1:22">
      <c r="A6914">
        <v>6909</v>
      </c>
      <c r="B6914" s="155">
        <f t="shared" si="1080"/>
        <v>41562</v>
      </c>
      <c r="C6914" s="148">
        <f t="shared" si="1071"/>
        <v>2013</v>
      </c>
      <c r="D6914" s="148">
        <f t="shared" si="1072"/>
        <v>10</v>
      </c>
      <c r="E6914" s="152">
        <v>21</v>
      </c>
      <c r="F6914" s="153">
        <v>306.62299999999999</v>
      </c>
      <c r="G6914" s="154">
        <v>290.41000000000003</v>
      </c>
      <c r="H6914" s="154">
        <v>693.27499999999998</v>
      </c>
      <c r="I6914" s="154">
        <v>471.584</v>
      </c>
      <c r="J6914" s="151">
        <v>0</v>
      </c>
      <c r="K6914" s="149">
        <f t="shared" si="1073"/>
        <v>1761.8920000000001</v>
      </c>
      <c r="L6914" s="148">
        <v>151.18</v>
      </c>
      <c r="M6914" s="148">
        <v>67.900000000000006</v>
      </c>
      <c r="N6914" s="148">
        <v>250.33799999999999</v>
      </c>
      <c r="O6914" s="148">
        <v>127.42100000000001</v>
      </c>
      <c r="P6914" s="148">
        <v>0</v>
      </c>
      <c r="Q6914" s="21">
        <f t="shared" si="1074"/>
        <v>423.75754000000001</v>
      </c>
      <c r="R6914" s="21">
        <f t="shared" si="1075"/>
        <v>217.07630000000003</v>
      </c>
      <c r="S6914" s="21">
        <f t="shared" si="1076"/>
        <v>488.40943800000002</v>
      </c>
      <c r="T6914" s="21">
        <f t="shared" si="1077"/>
        <v>404.68909600000006</v>
      </c>
      <c r="U6914" s="22">
        <f t="shared" si="1078"/>
        <v>1533.932374</v>
      </c>
      <c r="V6914" s="39">
        <f t="shared" si="1079"/>
        <v>0.87061657241192991</v>
      </c>
    </row>
    <row r="6915" spans="1:22">
      <c r="A6915">
        <v>6910</v>
      </c>
      <c r="B6915" s="155">
        <f t="shared" si="1080"/>
        <v>41562</v>
      </c>
      <c r="C6915" s="148">
        <f t="shared" si="1071"/>
        <v>2013</v>
      </c>
      <c r="D6915" s="148">
        <f t="shared" si="1072"/>
        <v>10</v>
      </c>
      <c r="E6915" s="152">
        <v>22</v>
      </c>
      <c r="F6915" s="153">
        <v>305.726</v>
      </c>
      <c r="G6915" s="154">
        <v>290.79599999999999</v>
      </c>
      <c r="H6915" s="154">
        <v>683.995</v>
      </c>
      <c r="I6915" s="154">
        <v>436.25799999999998</v>
      </c>
      <c r="J6915" s="151">
        <v>0</v>
      </c>
      <c r="K6915" s="149">
        <f t="shared" si="1073"/>
        <v>1716.7749999999999</v>
      </c>
      <c r="L6915" s="148">
        <v>151.87</v>
      </c>
      <c r="M6915" s="148">
        <v>68.021000000000001</v>
      </c>
      <c r="N6915" s="148">
        <v>246.87899999999999</v>
      </c>
      <c r="O6915" s="148">
        <v>117.581</v>
      </c>
      <c r="P6915" s="148">
        <v>0</v>
      </c>
      <c r="Q6915" s="21">
        <f t="shared" si="1074"/>
        <v>425.69161000000003</v>
      </c>
      <c r="R6915" s="21">
        <f t="shared" si="1075"/>
        <v>217.46313700000002</v>
      </c>
      <c r="S6915" s="21">
        <f t="shared" si="1076"/>
        <v>481.66092900000001</v>
      </c>
      <c r="T6915" s="21">
        <f t="shared" si="1077"/>
        <v>373.43725600000005</v>
      </c>
      <c r="U6915" s="22">
        <f t="shared" si="1078"/>
        <v>1498.2529320000003</v>
      </c>
      <c r="V6915" s="39">
        <f t="shared" si="1079"/>
        <v>0.87271362409168385</v>
      </c>
    </row>
    <row r="6916" spans="1:22">
      <c r="A6916">
        <v>6911</v>
      </c>
      <c r="B6916" s="155">
        <f t="shared" si="1080"/>
        <v>41562</v>
      </c>
      <c r="C6916" s="148">
        <f t="shared" si="1071"/>
        <v>2013</v>
      </c>
      <c r="D6916" s="148">
        <f t="shared" si="1072"/>
        <v>10</v>
      </c>
      <c r="E6916" s="152">
        <v>23</v>
      </c>
      <c r="F6916" s="153">
        <v>308.947</v>
      </c>
      <c r="G6916" s="154">
        <v>291.38299999999998</v>
      </c>
      <c r="H6916" s="154">
        <v>954.822</v>
      </c>
      <c r="I6916" s="154">
        <v>218.839</v>
      </c>
      <c r="J6916" s="151">
        <v>0</v>
      </c>
      <c r="K6916" s="149">
        <f t="shared" si="1073"/>
        <v>1773.991</v>
      </c>
      <c r="L6916" s="148">
        <v>153.03</v>
      </c>
      <c r="M6916" s="148">
        <v>68.146000000000001</v>
      </c>
      <c r="N6916" s="148">
        <v>318.21300000000002</v>
      </c>
      <c r="O6916" s="148">
        <v>58.92</v>
      </c>
      <c r="P6916" s="148">
        <v>0</v>
      </c>
      <c r="Q6916" s="21">
        <f t="shared" si="1074"/>
        <v>428.94308999999998</v>
      </c>
      <c r="R6916" s="21">
        <f t="shared" si="1075"/>
        <v>217.862762</v>
      </c>
      <c r="S6916" s="21">
        <f t="shared" si="1076"/>
        <v>620.83356300000003</v>
      </c>
      <c r="T6916" s="21">
        <f t="shared" si="1077"/>
        <v>187.12992000000003</v>
      </c>
      <c r="U6916" s="22">
        <f t="shared" si="1078"/>
        <v>1454.7693350000002</v>
      </c>
      <c r="V6916" s="39">
        <f t="shared" si="1079"/>
        <v>0.82005451831491827</v>
      </c>
    </row>
    <row r="6917" spans="1:22">
      <c r="A6917">
        <v>6912</v>
      </c>
      <c r="B6917" s="155">
        <f t="shared" si="1080"/>
        <v>41562</v>
      </c>
      <c r="C6917" s="148">
        <f t="shared" si="1071"/>
        <v>2013</v>
      </c>
      <c r="D6917" s="148">
        <f t="shared" si="1072"/>
        <v>10</v>
      </c>
      <c r="E6917" s="152">
        <v>24</v>
      </c>
      <c r="F6917" s="153">
        <v>304.733</v>
      </c>
      <c r="G6917" s="154">
        <v>293.71199999999999</v>
      </c>
      <c r="H6917" s="154">
        <v>956.89400000000001</v>
      </c>
      <c r="I6917" s="154">
        <v>85.411000000000001</v>
      </c>
      <c r="J6917" s="151">
        <v>0</v>
      </c>
      <c r="K6917" s="149">
        <f t="shared" si="1073"/>
        <v>1640.75</v>
      </c>
      <c r="L6917" s="148">
        <v>151.244</v>
      </c>
      <c r="M6917" s="148">
        <v>68.623000000000005</v>
      </c>
      <c r="N6917" s="148">
        <v>322.07600000000002</v>
      </c>
      <c r="O6917" s="148">
        <v>22.45</v>
      </c>
      <c r="P6917" s="148">
        <v>0</v>
      </c>
      <c r="Q6917" s="21">
        <f t="shared" si="1074"/>
        <v>423.93693200000001</v>
      </c>
      <c r="R6917" s="21">
        <f t="shared" si="1075"/>
        <v>219.38773100000003</v>
      </c>
      <c r="S6917" s="21">
        <f t="shared" si="1076"/>
        <v>628.3702760000001</v>
      </c>
      <c r="T6917" s="21">
        <f t="shared" si="1077"/>
        <v>71.301199999999994</v>
      </c>
      <c r="U6917" s="22">
        <f t="shared" si="1078"/>
        <v>1342.9961390000003</v>
      </c>
      <c r="V6917" s="39">
        <f t="shared" si="1079"/>
        <v>0.8185257589516991</v>
      </c>
    </row>
    <row r="6918" spans="1:22">
      <c r="A6918">
        <v>6913</v>
      </c>
      <c r="B6918" s="155">
        <f t="shared" si="1080"/>
        <v>41563</v>
      </c>
      <c r="C6918" s="148">
        <f t="shared" si="1071"/>
        <v>2013</v>
      </c>
      <c r="D6918" s="148">
        <f t="shared" si="1072"/>
        <v>10</v>
      </c>
      <c r="E6918" s="152">
        <v>1</v>
      </c>
      <c r="F6918" s="153">
        <v>301.37400000000002</v>
      </c>
      <c r="G6918" s="154">
        <v>294.24400000000003</v>
      </c>
      <c r="H6918" s="154">
        <v>894.40300000000002</v>
      </c>
      <c r="I6918" s="154">
        <v>49.963000000000001</v>
      </c>
      <c r="J6918" s="151">
        <v>0</v>
      </c>
      <c r="K6918" s="149">
        <f t="shared" si="1073"/>
        <v>1539.9840000000002</v>
      </c>
      <c r="L6918" s="148">
        <v>149.90799999999999</v>
      </c>
      <c r="M6918" s="148">
        <v>69.337999999999994</v>
      </c>
      <c r="N6918" s="148">
        <v>296.34300000000002</v>
      </c>
      <c r="O6918" s="148">
        <v>13.760999999999999</v>
      </c>
      <c r="P6918" s="148">
        <v>0</v>
      </c>
      <c r="Q6918" s="21">
        <f t="shared" si="1074"/>
        <v>420.19212399999998</v>
      </c>
      <c r="R6918" s="21">
        <f t="shared" si="1075"/>
        <v>221.67358599999997</v>
      </c>
      <c r="S6918" s="21">
        <f t="shared" si="1076"/>
        <v>578.16519300000004</v>
      </c>
      <c r="T6918" s="21">
        <f t="shared" si="1077"/>
        <v>43.704935999999996</v>
      </c>
      <c r="U6918" s="22">
        <f t="shared" si="1078"/>
        <v>1263.7358389999999</v>
      </c>
      <c r="V6918" s="39">
        <f t="shared" si="1079"/>
        <v>0.82061621354507563</v>
      </c>
    </row>
    <row r="6919" spans="1:22">
      <c r="A6919">
        <v>6914</v>
      </c>
      <c r="B6919" s="155">
        <f t="shared" si="1080"/>
        <v>41563</v>
      </c>
      <c r="C6919" s="148">
        <f t="shared" ref="C6919:C6982" si="1081">YEAR(B6919)</f>
        <v>2013</v>
      </c>
      <c r="D6919" s="148">
        <f t="shared" ref="D6919:D6982" si="1082">MONTH(B6919)</f>
        <v>10</v>
      </c>
      <c r="E6919" s="152">
        <v>2</v>
      </c>
      <c r="F6919" s="153">
        <v>300.04500000000002</v>
      </c>
      <c r="G6919" s="154">
        <v>290.577</v>
      </c>
      <c r="H6919" s="154">
        <v>906.66499999999996</v>
      </c>
      <c r="I6919" s="154">
        <v>20.876000000000001</v>
      </c>
      <c r="J6919" s="151">
        <v>0</v>
      </c>
      <c r="K6919" s="149">
        <f t="shared" ref="K6919:K6982" si="1083">SUM(F6919:J6919)</f>
        <v>1518.163</v>
      </c>
      <c r="L6919" s="148">
        <v>147.48099999999999</v>
      </c>
      <c r="M6919" s="148">
        <v>68.491</v>
      </c>
      <c r="N6919" s="148">
        <v>292.32299999999998</v>
      </c>
      <c r="O6919" s="148">
        <v>5.5880000000000001</v>
      </c>
      <c r="P6919" s="148">
        <v>0</v>
      </c>
      <c r="Q6919" s="21">
        <f t="shared" ref="Q6919:Q6982" si="1084">+$Q$2*L6919</f>
        <v>413.38924299999996</v>
      </c>
      <c r="R6919" s="21">
        <f t="shared" ref="R6919:R6982" si="1085">+$R$2*M6919</f>
        <v>218.96572700000002</v>
      </c>
      <c r="S6919" s="21">
        <f t="shared" ref="S6919:S6982" si="1086">+$S$2*N6919</f>
        <v>570.32217300000002</v>
      </c>
      <c r="T6919" s="21">
        <f t="shared" ref="T6919:T6982" si="1087">+$T$2*O6919</f>
        <v>17.747488000000001</v>
      </c>
      <c r="U6919" s="22">
        <f t="shared" ref="U6919:U6982" si="1088">SUM(Q6919:T6919)</f>
        <v>1220.4246309999999</v>
      </c>
      <c r="V6919" s="39">
        <f t="shared" ref="V6919:V6982" si="1089">+U6919/K6919</f>
        <v>0.80388247572889071</v>
      </c>
    </row>
    <row r="6920" spans="1:22">
      <c r="A6920">
        <v>6915</v>
      </c>
      <c r="B6920" s="155">
        <f t="shared" si="1080"/>
        <v>41563</v>
      </c>
      <c r="C6920" s="148">
        <f t="shared" si="1081"/>
        <v>2013</v>
      </c>
      <c r="D6920" s="148">
        <f t="shared" si="1082"/>
        <v>10</v>
      </c>
      <c r="E6920" s="152">
        <v>3</v>
      </c>
      <c r="F6920" s="153">
        <v>296.62799999999999</v>
      </c>
      <c r="G6920" s="154">
        <v>233.345</v>
      </c>
      <c r="H6920" s="154">
        <v>891.52599999999995</v>
      </c>
      <c r="I6920" s="154">
        <v>11.039</v>
      </c>
      <c r="J6920" s="151">
        <v>0</v>
      </c>
      <c r="K6920" s="149">
        <f t="shared" si="1083"/>
        <v>1432.5379999999998</v>
      </c>
      <c r="L6920" s="148">
        <v>146.61000000000001</v>
      </c>
      <c r="M6920" s="148">
        <v>55.499000000000002</v>
      </c>
      <c r="N6920" s="148">
        <v>285.62099999999998</v>
      </c>
      <c r="O6920" s="148">
        <v>3.1019999999999999</v>
      </c>
      <c r="P6920" s="148">
        <v>0</v>
      </c>
      <c r="Q6920" s="21">
        <f t="shared" si="1084"/>
        <v>410.94783000000001</v>
      </c>
      <c r="R6920" s="21">
        <f t="shared" si="1085"/>
        <v>177.43030300000001</v>
      </c>
      <c r="S6920" s="21">
        <f t="shared" si="1086"/>
        <v>557.24657100000002</v>
      </c>
      <c r="T6920" s="21">
        <f t="shared" si="1087"/>
        <v>9.8519520000000007</v>
      </c>
      <c r="U6920" s="22">
        <f t="shared" si="1088"/>
        <v>1155.476656</v>
      </c>
      <c r="V6920" s="39">
        <f t="shared" si="1089"/>
        <v>0.80659407010494677</v>
      </c>
    </row>
    <row r="6921" spans="1:22">
      <c r="A6921">
        <v>6916</v>
      </c>
      <c r="B6921" s="155">
        <f t="shared" si="1080"/>
        <v>41563</v>
      </c>
      <c r="C6921" s="148">
        <f t="shared" si="1081"/>
        <v>2013</v>
      </c>
      <c r="D6921" s="148">
        <f t="shared" si="1082"/>
        <v>10</v>
      </c>
      <c r="E6921" s="152">
        <v>4</v>
      </c>
      <c r="F6921" s="153">
        <v>297.71899999999999</v>
      </c>
      <c r="G6921" s="154">
        <v>210.28700000000001</v>
      </c>
      <c r="H6921" s="154">
        <v>770.07399999999996</v>
      </c>
      <c r="I6921" s="154">
        <v>10.803000000000001</v>
      </c>
      <c r="J6921" s="151">
        <v>0</v>
      </c>
      <c r="K6921" s="149">
        <f t="shared" si="1083"/>
        <v>1288.883</v>
      </c>
      <c r="L6921" s="148">
        <v>148.07300000000001</v>
      </c>
      <c r="M6921" s="148">
        <v>50.534999999999997</v>
      </c>
      <c r="N6921" s="148">
        <v>240.69200000000001</v>
      </c>
      <c r="O6921" s="148">
        <v>3.036</v>
      </c>
      <c r="P6921" s="148">
        <v>0</v>
      </c>
      <c r="Q6921" s="21">
        <f t="shared" si="1084"/>
        <v>415.04861900000003</v>
      </c>
      <c r="R6921" s="21">
        <f t="shared" si="1085"/>
        <v>161.560395</v>
      </c>
      <c r="S6921" s="21">
        <f t="shared" si="1086"/>
        <v>469.59009200000003</v>
      </c>
      <c r="T6921" s="21">
        <f t="shared" si="1087"/>
        <v>9.6423360000000002</v>
      </c>
      <c r="U6921" s="22">
        <f t="shared" si="1088"/>
        <v>1055.8414419999999</v>
      </c>
      <c r="V6921" s="39">
        <f t="shared" si="1089"/>
        <v>0.81919106854539925</v>
      </c>
    </row>
    <row r="6922" spans="1:22">
      <c r="A6922">
        <v>6917</v>
      </c>
      <c r="B6922" s="155">
        <f t="shared" si="1080"/>
        <v>41563</v>
      </c>
      <c r="C6922" s="148">
        <f t="shared" si="1081"/>
        <v>2013</v>
      </c>
      <c r="D6922" s="148">
        <f t="shared" si="1082"/>
        <v>10</v>
      </c>
      <c r="E6922" s="152">
        <v>5</v>
      </c>
      <c r="F6922" s="153">
        <v>299.90699999999998</v>
      </c>
      <c r="G6922" s="154">
        <v>209.17</v>
      </c>
      <c r="H6922" s="154">
        <v>779.64099999999996</v>
      </c>
      <c r="I6922" s="154">
        <v>10.803000000000001</v>
      </c>
      <c r="J6922" s="151">
        <v>0</v>
      </c>
      <c r="K6922" s="149">
        <f t="shared" si="1083"/>
        <v>1299.521</v>
      </c>
      <c r="L6922" s="148">
        <v>147.09800000000001</v>
      </c>
      <c r="M6922" s="148">
        <v>50.289000000000001</v>
      </c>
      <c r="N6922" s="148">
        <v>246.74700000000001</v>
      </c>
      <c r="O6922" s="148">
        <v>3.036</v>
      </c>
      <c r="P6922" s="148">
        <v>0</v>
      </c>
      <c r="Q6922" s="21">
        <f t="shared" si="1084"/>
        <v>412.31569400000001</v>
      </c>
      <c r="R6922" s="21">
        <f t="shared" si="1085"/>
        <v>160.773933</v>
      </c>
      <c r="S6922" s="21">
        <f t="shared" si="1086"/>
        <v>481.40339700000004</v>
      </c>
      <c r="T6922" s="21">
        <f t="shared" si="1087"/>
        <v>9.6423360000000002</v>
      </c>
      <c r="U6922" s="22">
        <f t="shared" si="1088"/>
        <v>1064.1353600000002</v>
      </c>
      <c r="V6922" s="39">
        <f t="shared" si="1089"/>
        <v>0.81886738267407777</v>
      </c>
    </row>
    <row r="6923" spans="1:22">
      <c r="A6923">
        <v>6918</v>
      </c>
      <c r="B6923" s="155">
        <f t="shared" si="1080"/>
        <v>41563</v>
      </c>
      <c r="C6923" s="148">
        <f t="shared" si="1081"/>
        <v>2013</v>
      </c>
      <c r="D6923" s="148">
        <f t="shared" si="1082"/>
        <v>10</v>
      </c>
      <c r="E6923" s="152">
        <v>6</v>
      </c>
      <c r="F6923" s="153">
        <v>306.11399999999998</v>
      </c>
      <c r="G6923" s="154">
        <v>231.113</v>
      </c>
      <c r="H6923" s="154">
        <v>775.02300000000002</v>
      </c>
      <c r="I6923" s="154">
        <v>10.803000000000001</v>
      </c>
      <c r="J6923" s="151">
        <v>0</v>
      </c>
      <c r="K6923" s="149">
        <f t="shared" si="1083"/>
        <v>1323.0530000000001</v>
      </c>
      <c r="L6923" s="148">
        <v>151.845</v>
      </c>
      <c r="M6923" s="148">
        <v>54.968000000000004</v>
      </c>
      <c r="N6923" s="148">
        <v>241.565</v>
      </c>
      <c r="O6923" s="148">
        <v>3.036</v>
      </c>
      <c r="P6923" s="148">
        <v>0</v>
      </c>
      <c r="Q6923" s="21">
        <f t="shared" si="1084"/>
        <v>425.62153499999999</v>
      </c>
      <c r="R6923" s="21">
        <f t="shared" si="1085"/>
        <v>175.732696</v>
      </c>
      <c r="S6923" s="21">
        <f t="shared" si="1086"/>
        <v>471.29331500000001</v>
      </c>
      <c r="T6923" s="21">
        <f t="shared" si="1087"/>
        <v>9.6423360000000002</v>
      </c>
      <c r="U6923" s="22">
        <f t="shared" si="1088"/>
        <v>1082.289882</v>
      </c>
      <c r="V6923" s="39">
        <f t="shared" si="1089"/>
        <v>0.81802458556082025</v>
      </c>
    </row>
    <row r="6924" spans="1:22">
      <c r="A6924">
        <v>6919</v>
      </c>
      <c r="B6924" s="155">
        <f t="shared" si="1080"/>
        <v>41563</v>
      </c>
      <c r="C6924" s="148">
        <f t="shared" si="1081"/>
        <v>2013</v>
      </c>
      <c r="D6924" s="148">
        <f t="shared" si="1082"/>
        <v>10</v>
      </c>
      <c r="E6924" s="152">
        <v>7</v>
      </c>
      <c r="F6924" s="153">
        <v>308.41300000000001</v>
      </c>
      <c r="G6924" s="154">
        <v>361.78399999999999</v>
      </c>
      <c r="H6924" s="154">
        <v>706.86099999999999</v>
      </c>
      <c r="I6924" s="154">
        <v>11.055</v>
      </c>
      <c r="J6924" s="151">
        <v>0</v>
      </c>
      <c r="K6924" s="149">
        <f t="shared" si="1083"/>
        <v>1388.1130000000001</v>
      </c>
      <c r="L6924" s="148">
        <v>153.56100000000001</v>
      </c>
      <c r="M6924" s="148">
        <v>88.727000000000004</v>
      </c>
      <c r="N6924" s="148">
        <v>208.84800000000001</v>
      </c>
      <c r="O6924" s="148">
        <v>3.1850000000000001</v>
      </c>
      <c r="P6924" s="148">
        <v>0</v>
      </c>
      <c r="Q6924" s="21">
        <f t="shared" si="1084"/>
        <v>430.43148300000001</v>
      </c>
      <c r="R6924" s="21">
        <f t="shared" si="1085"/>
        <v>283.66021900000004</v>
      </c>
      <c r="S6924" s="21">
        <f t="shared" si="1086"/>
        <v>407.46244800000005</v>
      </c>
      <c r="T6924" s="21">
        <f t="shared" si="1087"/>
        <v>10.11556</v>
      </c>
      <c r="U6924" s="22">
        <f t="shared" si="1088"/>
        <v>1131.6697100000001</v>
      </c>
      <c r="V6924" s="39">
        <f t="shared" si="1089"/>
        <v>0.81525762672059121</v>
      </c>
    </row>
    <row r="6925" spans="1:22">
      <c r="A6925">
        <v>6920</v>
      </c>
      <c r="B6925" s="155">
        <f t="shared" si="1080"/>
        <v>41563</v>
      </c>
      <c r="C6925" s="148">
        <f t="shared" si="1081"/>
        <v>2013</v>
      </c>
      <c r="D6925" s="148">
        <f t="shared" si="1082"/>
        <v>10</v>
      </c>
      <c r="E6925" s="152">
        <v>8</v>
      </c>
      <c r="F6925" s="153">
        <v>307.61799999999999</v>
      </c>
      <c r="G6925" s="154">
        <v>365.25299999999999</v>
      </c>
      <c r="H6925" s="154">
        <v>710.77499999999998</v>
      </c>
      <c r="I6925" s="154">
        <v>36.045000000000002</v>
      </c>
      <c r="J6925" s="151">
        <v>0</v>
      </c>
      <c r="K6925" s="149">
        <f t="shared" si="1083"/>
        <v>1419.691</v>
      </c>
      <c r="L6925" s="148">
        <v>152.78</v>
      </c>
      <c r="M6925" s="148">
        <v>89.573999999999998</v>
      </c>
      <c r="N6925" s="148">
        <v>212.86099999999999</v>
      </c>
      <c r="O6925" s="148">
        <v>9.0380000000000003</v>
      </c>
      <c r="P6925" s="148">
        <v>0</v>
      </c>
      <c r="Q6925" s="21">
        <f t="shared" si="1084"/>
        <v>428.24234000000001</v>
      </c>
      <c r="R6925" s="21">
        <f t="shared" si="1085"/>
        <v>286.36807800000003</v>
      </c>
      <c r="S6925" s="21">
        <f t="shared" si="1086"/>
        <v>415.291811</v>
      </c>
      <c r="T6925" s="21">
        <f t="shared" si="1087"/>
        <v>28.704688000000001</v>
      </c>
      <c r="U6925" s="22">
        <f t="shared" si="1088"/>
        <v>1158.6069170000001</v>
      </c>
      <c r="V6925" s="39">
        <f t="shared" si="1089"/>
        <v>0.81609795159650944</v>
      </c>
    </row>
    <row r="6926" spans="1:22">
      <c r="A6926">
        <v>6921</v>
      </c>
      <c r="B6926" s="155">
        <f t="shared" si="1080"/>
        <v>41563</v>
      </c>
      <c r="C6926" s="148">
        <f t="shared" si="1081"/>
        <v>2013</v>
      </c>
      <c r="D6926" s="148">
        <f t="shared" si="1082"/>
        <v>10</v>
      </c>
      <c r="E6926" s="152">
        <v>9</v>
      </c>
      <c r="F6926" s="153">
        <v>310.61500000000001</v>
      </c>
      <c r="G6926" s="154">
        <v>366.90499999999997</v>
      </c>
      <c r="H6926" s="154">
        <v>685.35400000000004</v>
      </c>
      <c r="I6926" s="154">
        <v>68.412000000000006</v>
      </c>
      <c r="J6926" s="151">
        <v>0</v>
      </c>
      <c r="K6926" s="149">
        <f t="shared" si="1083"/>
        <v>1431.2860000000001</v>
      </c>
      <c r="L6926" s="148">
        <v>154.018</v>
      </c>
      <c r="M6926" s="148">
        <v>89.909000000000006</v>
      </c>
      <c r="N6926" s="148">
        <v>204.81299999999999</v>
      </c>
      <c r="O6926" s="148">
        <v>18.196999999999999</v>
      </c>
      <c r="P6926" s="148">
        <v>0</v>
      </c>
      <c r="Q6926" s="21">
        <f t="shared" si="1084"/>
        <v>431.71245399999998</v>
      </c>
      <c r="R6926" s="21">
        <f t="shared" si="1085"/>
        <v>287.43907300000001</v>
      </c>
      <c r="S6926" s="21">
        <f t="shared" si="1086"/>
        <v>399.59016300000002</v>
      </c>
      <c r="T6926" s="21">
        <f t="shared" si="1087"/>
        <v>57.793672000000001</v>
      </c>
      <c r="U6926" s="22">
        <f t="shared" si="1088"/>
        <v>1176.5353620000001</v>
      </c>
      <c r="V6926" s="39">
        <f t="shared" si="1089"/>
        <v>0.82201276474443263</v>
      </c>
    </row>
    <row r="6927" spans="1:22">
      <c r="A6927">
        <v>6922</v>
      </c>
      <c r="B6927" s="155">
        <f t="shared" si="1080"/>
        <v>41563</v>
      </c>
      <c r="C6927" s="148">
        <f t="shared" si="1081"/>
        <v>2013</v>
      </c>
      <c r="D6927" s="148">
        <f t="shared" si="1082"/>
        <v>10</v>
      </c>
      <c r="E6927" s="152">
        <v>10</v>
      </c>
      <c r="F6927" s="153">
        <v>312.41800000000001</v>
      </c>
      <c r="G6927" s="154">
        <v>416.73700000000002</v>
      </c>
      <c r="H6927" s="154">
        <v>750.37699999999995</v>
      </c>
      <c r="I6927" s="154">
        <v>104.376</v>
      </c>
      <c r="J6927" s="151">
        <v>0</v>
      </c>
      <c r="K6927" s="149">
        <f t="shared" si="1083"/>
        <v>1583.9079999999999</v>
      </c>
      <c r="L6927" s="148">
        <v>154.64500000000001</v>
      </c>
      <c r="M6927" s="148">
        <v>100.40600000000001</v>
      </c>
      <c r="N6927" s="148">
        <v>234.41300000000001</v>
      </c>
      <c r="O6927" s="148">
        <v>28.4</v>
      </c>
      <c r="P6927" s="148">
        <v>0</v>
      </c>
      <c r="Q6927" s="21">
        <f t="shared" si="1084"/>
        <v>433.46993500000002</v>
      </c>
      <c r="R6927" s="21">
        <f t="shared" si="1085"/>
        <v>320.99798200000004</v>
      </c>
      <c r="S6927" s="21">
        <f t="shared" si="1086"/>
        <v>457.33976300000006</v>
      </c>
      <c r="T6927" s="21">
        <f t="shared" si="1087"/>
        <v>90.198400000000007</v>
      </c>
      <c r="U6927" s="22">
        <f t="shared" si="1088"/>
        <v>1302.0060800000001</v>
      </c>
      <c r="V6927" s="39">
        <f t="shared" si="1089"/>
        <v>0.82202127901368016</v>
      </c>
    </row>
    <row r="6928" spans="1:22">
      <c r="A6928">
        <v>6923</v>
      </c>
      <c r="B6928" s="155">
        <f t="shared" si="1080"/>
        <v>41563</v>
      </c>
      <c r="C6928" s="148">
        <f t="shared" si="1081"/>
        <v>2013</v>
      </c>
      <c r="D6928" s="148">
        <f t="shared" si="1082"/>
        <v>10</v>
      </c>
      <c r="E6928" s="152">
        <v>11</v>
      </c>
      <c r="F6928" s="153">
        <v>313.916</v>
      </c>
      <c r="G6928" s="154">
        <v>457.70699999999999</v>
      </c>
      <c r="H6928" s="154">
        <v>734.75900000000001</v>
      </c>
      <c r="I6928" s="154">
        <v>117.45</v>
      </c>
      <c r="J6928" s="151">
        <v>0</v>
      </c>
      <c r="K6928" s="149">
        <f t="shared" si="1083"/>
        <v>1623.8320000000001</v>
      </c>
      <c r="L6928" s="148">
        <v>154.71899999999999</v>
      </c>
      <c r="M6928" s="148">
        <v>109.79300000000001</v>
      </c>
      <c r="N6928" s="148">
        <v>224.62700000000001</v>
      </c>
      <c r="O6928" s="148">
        <v>31.43</v>
      </c>
      <c r="P6928" s="148">
        <v>0</v>
      </c>
      <c r="Q6928" s="21">
        <f t="shared" si="1084"/>
        <v>433.67735699999997</v>
      </c>
      <c r="R6928" s="21">
        <f t="shared" si="1085"/>
        <v>351.00822100000005</v>
      </c>
      <c r="S6928" s="21">
        <f t="shared" si="1086"/>
        <v>438.24727700000005</v>
      </c>
      <c r="T6928" s="21">
        <f t="shared" si="1087"/>
        <v>99.821680000000001</v>
      </c>
      <c r="U6928" s="22">
        <f t="shared" si="1088"/>
        <v>1322.754535</v>
      </c>
      <c r="V6928" s="39">
        <f t="shared" si="1089"/>
        <v>0.81458829176909919</v>
      </c>
    </row>
    <row r="6929" spans="1:22">
      <c r="A6929">
        <v>6924</v>
      </c>
      <c r="B6929" s="155">
        <f t="shared" si="1080"/>
        <v>41563</v>
      </c>
      <c r="C6929" s="148">
        <f t="shared" si="1081"/>
        <v>2013</v>
      </c>
      <c r="D6929" s="148">
        <f t="shared" si="1082"/>
        <v>10</v>
      </c>
      <c r="E6929" s="152">
        <v>12</v>
      </c>
      <c r="F6929" s="153">
        <v>311.68200000000002</v>
      </c>
      <c r="G6929" s="154">
        <v>458.25900000000001</v>
      </c>
      <c r="H6929" s="154">
        <v>693.91</v>
      </c>
      <c r="I6929" s="154">
        <v>135.31100000000001</v>
      </c>
      <c r="J6929" s="151">
        <v>0</v>
      </c>
      <c r="K6929" s="149">
        <f t="shared" si="1083"/>
        <v>1599.162</v>
      </c>
      <c r="L6929" s="148">
        <v>154.71700000000001</v>
      </c>
      <c r="M6929" s="148">
        <v>109.89700000000001</v>
      </c>
      <c r="N6929" s="148">
        <v>212.565</v>
      </c>
      <c r="O6929" s="148">
        <v>35.466000000000001</v>
      </c>
      <c r="P6929" s="148">
        <v>0</v>
      </c>
      <c r="Q6929" s="21">
        <f t="shared" si="1084"/>
        <v>433.67175100000003</v>
      </c>
      <c r="R6929" s="21">
        <f t="shared" si="1085"/>
        <v>351.340709</v>
      </c>
      <c r="S6929" s="21">
        <f t="shared" si="1086"/>
        <v>414.714315</v>
      </c>
      <c r="T6929" s="21">
        <f t="shared" si="1087"/>
        <v>112.640016</v>
      </c>
      <c r="U6929" s="22">
        <f t="shared" si="1088"/>
        <v>1312.3667910000001</v>
      </c>
      <c r="V6929" s="39">
        <f t="shared" si="1089"/>
        <v>0.82065906456006343</v>
      </c>
    </row>
    <row r="6930" spans="1:22">
      <c r="A6930">
        <v>6925</v>
      </c>
      <c r="B6930" s="155">
        <f t="shared" si="1080"/>
        <v>41563</v>
      </c>
      <c r="C6930" s="148">
        <f t="shared" si="1081"/>
        <v>2013</v>
      </c>
      <c r="D6930" s="148">
        <f t="shared" si="1082"/>
        <v>10</v>
      </c>
      <c r="E6930" s="152">
        <v>13</v>
      </c>
      <c r="F6930" s="153">
        <v>312.15800000000002</v>
      </c>
      <c r="G6930" s="154">
        <v>460.339</v>
      </c>
      <c r="H6930" s="154">
        <v>698.16899999999998</v>
      </c>
      <c r="I6930" s="154">
        <v>137.94999999999999</v>
      </c>
      <c r="J6930" s="151">
        <v>0</v>
      </c>
      <c r="K6930" s="149">
        <f t="shared" si="1083"/>
        <v>1608.6160000000002</v>
      </c>
      <c r="L6930" s="148">
        <v>154.99199999999999</v>
      </c>
      <c r="M6930" s="148">
        <v>110.392</v>
      </c>
      <c r="N6930" s="148">
        <v>213.49100000000001</v>
      </c>
      <c r="O6930" s="148">
        <v>37.024999999999999</v>
      </c>
      <c r="P6930" s="148">
        <v>0</v>
      </c>
      <c r="Q6930" s="21">
        <f t="shared" si="1084"/>
        <v>434.44257599999997</v>
      </c>
      <c r="R6930" s="21">
        <f t="shared" si="1085"/>
        <v>352.923224</v>
      </c>
      <c r="S6930" s="21">
        <f t="shared" si="1086"/>
        <v>416.52094100000005</v>
      </c>
      <c r="T6930" s="21">
        <f t="shared" si="1087"/>
        <v>117.59140000000001</v>
      </c>
      <c r="U6930" s="22">
        <f t="shared" si="1088"/>
        <v>1321.4781410000001</v>
      </c>
      <c r="V6930" s="39">
        <f t="shared" si="1089"/>
        <v>0.82150006030028289</v>
      </c>
    </row>
    <row r="6931" spans="1:22">
      <c r="A6931">
        <v>6926</v>
      </c>
      <c r="B6931" s="155">
        <f t="shared" si="1080"/>
        <v>41563</v>
      </c>
      <c r="C6931" s="148">
        <f t="shared" si="1081"/>
        <v>2013</v>
      </c>
      <c r="D6931" s="148">
        <f t="shared" si="1082"/>
        <v>10</v>
      </c>
      <c r="E6931" s="152">
        <v>14</v>
      </c>
      <c r="F6931" s="153">
        <v>308.19299999999998</v>
      </c>
      <c r="G6931" s="154">
        <v>458.00799999999998</v>
      </c>
      <c r="H6931" s="154">
        <v>735.05799999999999</v>
      </c>
      <c r="I6931" s="154">
        <v>143.56299999999999</v>
      </c>
      <c r="J6931" s="151">
        <v>0</v>
      </c>
      <c r="K6931" s="149">
        <f t="shared" si="1083"/>
        <v>1644.8220000000001</v>
      </c>
      <c r="L6931" s="148">
        <v>151.559</v>
      </c>
      <c r="M6931" s="148">
        <v>109.871</v>
      </c>
      <c r="N6931" s="148">
        <v>225.19300000000001</v>
      </c>
      <c r="O6931" s="148">
        <v>38.095999999999997</v>
      </c>
      <c r="P6931" s="148">
        <v>0</v>
      </c>
      <c r="Q6931" s="21">
        <f t="shared" si="1084"/>
        <v>424.81987699999996</v>
      </c>
      <c r="R6931" s="21">
        <f t="shared" si="1085"/>
        <v>351.257587</v>
      </c>
      <c r="S6931" s="21">
        <f t="shared" si="1086"/>
        <v>439.35154300000005</v>
      </c>
      <c r="T6931" s="21">
        <f t="shared" si="1087"/>
        <v>120.992896</v>
      </c>
      <c r="U6931" s="22">
        <f t="shared" si="1088"/>
        <v>1336.4219029999999</v>
      </c>
      <c r="V6931" s="39">
        <f t="shared" si="1089"/>
        <v>0.8125024488972058</v>
      </c>
    </row>
    <row r="6932" spans="1:22">
      <c r="A6932">
        <v>6927</v>
      </c>
      <c r="B6932" s="155">
        <f t="shared" si="1080"/>
        <v>41563</v>
      </c>
      <c r="C6932" s="148">
        <f t="shared" si="1081"/>
        <v>2013</v>
      </c>
      <c r="D6932" s="148">
        <f t="shared" si="1082"/>
        <v>10</v>
      </c>
      <c r="E6932" s="152">
        <v>15</v>
      </c>
      <c r="F6932" s="153">
        <v>308.97000000000003</v>
      </c>
      <c r="G6932" s="154">
        <v>459.85300000000001</v>
      </c>
      <c r="H6932" s="154">
        <v>739.92600000000004</v>
      </c>
      <c r="I6932" s="154">
        <v>132.042</v>
      </c>
      <c r="J6932" s="151">
        <v>0</v>
      </c>
      <c r="K6932" s="149">
        <f t="shared" si="1083"/>
        <v>1640.7910000000002</v>
      </c>
      <c r="L6932" s="148">
        <v>152.88200000000001</v>
      </c>
      <c r="M6932" s="148">
        <v>110.289</v>
      </c>
      <c r="N6932" s="148">
        <v>223.495</v>
      </c>
      <c r="O6932" s="148">
        <v>35.253</v>
      </c>
      <c r="P6932" s="148">
        <v>0</v>
      </c>
      <c r="Q6932" s="21">
        <f t="shared" si="1084"/>
        <v>428.52824600000002</v>
      </c>
      <c r="R6932" s="21">
        <f t="shared" si="1085"/>
        <v>352.59393299999999</v>
      </c>
      <c r="S6932" s="21">
        <f t="shared" si="1086"/>
        <v>436.03874500000001</v>
      </c>
      <c r="T6932" s="21">
        <f t="shared" si="1087"/>
        <v>111.96352800000001</v>
      </c>
      <c r="U6932" s="22">
        <f t="shared" si="1088"/>
        <v>1329.124452</v>
      </c>
      <c r="V6932" s="39">
        <f t="shared" si="1089"/>
        <v>0.81005103757882624</v>
      </c>
    </row>
    <row r="6933" spans="1:22">
      <c r="A6933">
        <v>6928</v>
      </c>
      <c r="B6933" s="155">
        <f t="shared" si="1080"/>
        <v>41563</v>
      </c>
      <c r="C6933" s="148">
        <f t="shared" si="1081"/>
        <v>2013</v>
      </c>
      <c r="D6933" s="148">
        <f t="shared" si="1082"/>
        <v>10</v>
      </c>
      <c r="E6933" s="152">
        <v>16</v>
      </c>
      <c r="F6933" s="153">
        <v>297.27199999999999</v>
      </c>
      <c r="G6933" s="154">
        <v>459.80799999999999</v>
      </c>
      <c r="H6933" s="154">
        <v>764.49800000000005</v>
      </c>
      <c r="I6933" s="154">
        <v>110.996</v>
      </c>
      <c r="J6933" s="151">
        <v>0</v>
      </c>
      <c r="K6933" s="149">
        <f t="shared" si="1083"/>
        <v>1632.5740000000001</v>
      </c>
      <c r="L6933" s="148">
        <v>147.34</v>
      </c>
      <c r="M6933" s="148">
        <v>110.279</v>
      </c>
      <c r="N6933" s="148">
        <v>237.04400000000001</v>
      </c>
      <c r="O6933" s="148">
        <v>29.364999999999998</v>
      </c>
      <c r="P6933" s="148">
        <v>0</v>
      </c>
      <c r="Q6933" s="21">
        <f t="shared" si="1084"/>
        <v>412.99401999999998</v>
      </c>
      <c r="R6933" s="21">
        <f t="shared" si="1085"/>
        <v>352.56196299999999</v>
      </c>
      <c r="S6933" s="21">
        <f t="shared" si="1086"/>
        <v>462.47284400000007</v>
      </c>
      <c r="T6933" s="21">
        <f t="shared" si="1087"/>
        <v>93.263239999999996</v>
      </c>
      <c r="U6933" s="22">
        <f t="shared" si="1088"/>
        <v>1321.2920670000001</v>
      </c>
      <c r="V6933" s="39">
        <f t="shared" si="1089"/>
        <v>0.80933058287097559</v>
      </c>
    </row>
    <row r="6934" spans="1:22">
      <c r="A6934">
        <v>6929</v>
      </c>
      <c r="B6934" s="155">
        <f t="shared" si="1080"/>
        <v>41563</v>
      </c>
      <c r="C6934" s="148">
        <f t="shared" si="1081"/>
        <v>2013</v>
      </c>
      <c r="D6934" s="148">
        <f t="shared" si="1082"/>
        <v>10</v>
      </c>
      <c r="E6934" s="152">
        <v>17</v>
      </c>
      <c r="F6934" s="153">
        <v>287.33100000000002</v>
      </c>
      <c r="G6934" s="154">
        <v>458.637</v>
      </c>
      <c r="H6934" s="154">
        <v>792.65300000000002</v>
      </c>
      <c r="I6934" s="154">
        <v>101.029</v>
      </c>
      <c r="J6934" s="151">
        <v>0</v>
      </c>
      <c r="K6934" s="149">
        <f t="shared" si="1083"/>
        <v>1639.65</v>
      </c>
      <c r="L6934" s="148">
        <v>143.131</v>
      </c>
      <c r="M6934" s="148">
        <v>109.992</v>
      </c>
      <c r="N6934" s="148">
        <v>251.08600000000001</v>
      </c>
      <c r="O6934" s="148">
        <v>27.1</v>
      </c>
      <c r="P6934" s="148">
        <v>0</v>
      </c>
      <c r="Q6934" s="21">
        <f t="shared" si="1084"/>
        <v>401.19619299999999</v>
      </c>
      <c r="R6934" s="21">
        <f t="shared" si="1085"/>
        <v>351.64442400000001</v>
      </c>
      <c r="S6934" s="21">
        <f t="shared" si="1086"/>
        <v>489.86878600000006</v>
      </c>
      <c r="T6934" s="21">
        <f t="shared" si="1087"/>
        <v>86.069600000000008</v>
      </c>
      <c r="U6934" s="22">
        <f t="shared" si="1088"/>
        <v>1328.7790030000001</v>
      </c>
      <c r="V6934" s="39">
        <f t="shared" si="1089"/>
        <v>0.81040405147440009</v>
      </c>
    </row>
    <row r="6935" spans="1:22">
      <c r="A6935">
        <v>6930</v>
      </c>
      <c r="B6935" s="155">
        <f t="shared" si="1080"/>
        <v>41563</v>
      </c>
      <c r="C6935" s="148">
        <f t="shared" si="1081"/>
        <v>2013</v>
      </c>
      <c r="D6935" s="148">
        <f t="shared" si="1082"/>
        <v>10</v>
      </c>
      <c r="E6935" s="152">
        <v>18</v>
      </c>
      <c r="F6935" s="153">
        <v>310.24700000000001</v>
      </c>
      <c r="G6935" s="154">
        <v>451.88299999999998</v>
      </c>
      <c r="H6935" s="154">
        <v>779.25400000000002</v>
      </c>
      <c r="I6935" s="154">
        <v>114.79900000000001</v>
      </c>
      <c r="J6935" s="151">
        <v>0</v>
      </c>
      <c r="K6935" s="149">
        <f t="shared" si="1083"/>
        <v>1656.183</v>
      </c>
      <c r="L6935" s="148">
        <v>153.71899999999999</v>
      </c>
      <c r="M6935" s="148">
        <v>108.407</v>
      </c>
      <c r="N6935" s="148">
        <v>240.25</v>
      </c>
      <c r="O6935" s="148">
        <v>30.89</v>
      </c>
      <c r="P6935" s="148">
        <v>0</v>
      </c>
      <c r="Q6935" s="21">
        <f t="shared" si="1084"/>
        <v>430.87435699999997</v>
      </c>
      <c r="R6935" s="21">
        <f t="shared" si="1085"/>
        <v>346.577179</v>
      </c>
      <c r="S6935" s="21">
        <f t="shared" si="1086"/>
        <v>468.72775000000001</v>
      </c>
      <c r="T6935" s="21">
        <f t="shared" si="1087"/>
        <v>98.106640000000013</v>
      </c>
      <c r="U6935" s="22">
        <f t="shared" si="1088"/>
        <v>1344.285926</v>
      </c>
      <c r="V6935" s="39">
        <f t="shared" si="1089"/>
        <v>0.81167716731786288</v>
      </c>
    </row>
    <row r="6936" spans="1:22">
      <c r="A6936">
        <v>6931</v>
      </c>
      <c r="B6936" s="155">
        <f t="shared" si="1080"/>
        <v>41563</v>
      </c>
      <c r="C6936" s="148">
        <f t="shared" si="1081"/>
        <v>2013</v>
      </c>
      <c r="D6936" s="148">
        <f t="shared" si="1082"/>
        <v>10</v>
      </c>
      <c r="E6936" s="152">
        <v>19</v>
      </c>
      <c r="F6936" s="153">
        <v>311.47300000000001</v>
      </c>
      <c r="G6936" s="154">
        <v>454.54599999999999</v>
      </c>
      <c r="H6936" s="154">
        <v>818.49400000000003</v>
      </c>
      <c r="I6936" s="154">
        <v>120.157</v>
      </c>
      <c r="J6936" s="151">
        <v>0</v>
      </c>
      <c r="K6936" s="149">
        <f t="shared" si="1083"/>
        <v>1704.6699999999998</v>
      </c>
      <c r="L6936" s="148">
        <v>153.78299999999999</v>
      </c>
      <c r="M6936" s="148">
        <v>109.041</v>
      </c>
      <c r="N6936" s="148">
        <v>250.28299999999999</v>
      </c>
      <c r="O6936" s="148">
        <v>31.102</v>
      </c>
      <c r="P6936" s="148">
        <v>0</v>
      </c>
      <c r="Q6936" s="21">
        <f t="shared" si="1084"/>
        <v>431.05374899999998</v>
      </c>
      <c r="R6936" s="21">
        <f t="shared" si="1085"/>
        <v>348.60407700000002</v>
      </c>
      <c r="S6936" s="21">
        <f t="shared" si="1086"/>
        <v>488.30213299999997</v>
      </c>
      <c r="T6936" s="21">
        <f t="shared" si="1087"/>
        <v>98.779952000000009</v>
      </c>
      <c r="U6936" s="22">
        <f t="shared" si="1088"/>
        <v>1366.7399110000001</v>
      </c>
      <c r="V6936" s="39">
        <f t="shared" si="1089"/>
        <v>0.80176216569775982</v>
      </c>
    </row>
    <row r="6937" spans="1:22">
      <c r="A6937">
        <v>6932</v>
      </c>
      <c r="B6937" s="155">
        <f t="shared" si="1080"/>
        <v>41563</v>
      </c>
      <c r="C6937" s="148">
        <f t="shared" si="1081"/>
        <v>2013</v>
      </c>
      <c r="D6937" s="148">
        <f t="shared" si="1082"/>
        <v>10</v>
      </c>
      <c r="E6937" s="152">
        <v>20</v>
      </c>
      <c r="F6937" s="153">
        <v>304.19900000000001</v>
      </c>
      <c r="G6937" s="154">
        <v>453.65100000000001</v>
      </c>
      <c r="H6937" s="154">
        <v>786.87599999999998</v>
      </c>
      <c r="I6937" s="154">
        <v>170.292</v>
      </c>
      <c r="J6937" s="151">
        <v>0</v>
      </c>
      <c r="K6937" s="149">
        <f t="shared" si="1083"/>
        <v>1715.018</v>
      </c>
      <c r="L6937" s="148">
        <v>151.81</v>
      </c>
      <c r="M6937" s="148">
        <v>108.878</v>
      </c>
      <c r="N6937" s="148">
        <v>248.54</v>
      </c>
      <c r="O6937" s="148">
        <v>44.790999999999997</v>
      </c>
      <c r="P6937" s="148">
        <v>0</v>
      </c>
      <c r="Q6937" s="21">
        <f t="shared" si="1084"/>
        <v>425.52343000000002</v>
      </c>
      <c r="R6937" s="21">
        <f t="shared" si="1085"/>
        <v>348.082966</v>
      </c>
      <c r="S6937" s="21">
        <f t="shared" si="1086"/>
        <v>484.90154000000001</v>
      </c>
      <c r="T6937" s="21">
        <f t="shared" si="1087"/>
        <v>142.25621599999999</v>
      </c>
      <c r="U6937" s="22">
        <f t="shared" si="1088"/>
        <v>1400.764152</v>
      </c>
      <c r="V6937" s="39">
        <f t="shared" si="1089"/>
        <v>0.81676352784635498</v>
      </c>
    </row>
    <row r="6938" spans="1:22">
      <c r="A6938">
        <v>6933</v>
      </c>
      <c r="B6938" s="155">
        <f t="shared" si="1080"/>
        <v>41563</v>
      </c>
      <c r="C6938" s="148">
        <f t="shared" si="1081"/>
        <v>2013</v>
      </c>
      <c r="D6938" s="148">
        <f t="shared" si="1082"/>
        <v>10</v>
      </c>
      <c r="E6938" s="152">
        <v>21</v>
      </c>
      <c r="F6938" s="153">
        <v>299.29399999999998</v>
      </c>
      <c r="G6938" s="154">
        <v>450.67399999999998</v>
      </c>
      <c r="H6938" s="154">
        <v>859.36599999999999</v>
      </c>
      <c r="I6938" s="154">
        <v>202.74100000000001</v>
      </c>
      <c r="J6938" s="151">
        <v>0</v>
      </c>
      <c r="K6938" s="149">
        <f t="shared" si="1083"/>
        <v>1812.0749999999998</v>
      </c>
      <c r="L6938" s="148">
        <v>148.864</v>
      </c>
      <c r="M6938" s="148">
        <v>108.256</v>
      </c>
      <c r="N6938" s="148">
        <v>271.863</v>
      </c>
      <c r="O6938" s="148">
        <v>53.094999999999999</v>
      </c>
      <c r="P6938" s="148">
        <v>0</v>
      </c>
      <c r="Q6938" s="21">
        <f t="shared" si="1084"/>
        <v>417.26579199999998</v>
      </c>
      <c r="R6938" s="21">
        <f t="shared" si="1085"/>
        <v>346.09443199999998</v>
      </c>
      <c r="S6938" s="21">
        <f t="shared" si="1086"/>
        <v>530.40471300000002</v>
      </c>
      <c r="T6938" s="21">
        <f t="shared" si="1087"/>
        <v>168.62971999999999</v>
      </c>
      <c r="U6938" s="22">
        <f t="shared" si="1088"/>
        <v>1462.3946569999998</v>
      </c>
      <c r="V6938" s="39">
        <f t="shared" si="1089"/>
        <v>0.80702766552157057</v>
      </c>
    </row>
    <row r="6939" spans="1:22">
      <c r="A6939">
        <v>6934</v>
      </c>
      <c r="B6939" s="155">
        <f t="shared" si="1080"/>
        <v>41563</v>
      </c>
      <c r="C6939" s="148">
        <f t="shared" si="1081"/>
        <v>2013</v>
      </c>
      <c r="D6939" s="148">
        <f t="shared" si="1082"/>
        <v>10</v>
      </c>
      <c r="E6939" s="152">
        <v>22</v>
      </c>
      <c r="F6939" s="153">
        <v>294.46699999999998</v>
      </c>
      <c r="G6939" s="154">
        <v>464.87299999999999</v>
      </c>
      <c r="H6939" s="154">
        <v>814.42399999999998</v>
      </c>
      <c r="I6939" s="154">
        <v>181.30199999999999</v>
      </c>
      <c r="J6939" s="151">
        <v>0</v>
      </c>
      <c r="K6939" s="149">
        <f t="shared" si="1083"/>
        <v>1755.0659999999998</v>
      </c>
      <c r="L6939" s="148">
        <v>145.41800000000001</v>
      </c>
      <c r="M6939" s="148">
        <v>112.426</v>
      </c>
      <c r="N6939" s="148">
        <v>256.392</v>
      </c>
      <c r="O6939" s="148">
        <v>47.320999999999998</v>
      </c>
      <c r="P6939" s="148">
        <v>0</v>
      </c>
      <c r="Q6939" s="21">
        <f t="shared" si="1084"/>
        <v>407.60665399999999</v>
      </c>
      <c r="R6939" s="21">
        <f t="shared" si="1085"/>
        <v>359.42592200000001</v>
      </c>
      <c r="S6939" s="21">
        <f t="shared" si="1086"/>
        <v>500.22079200000002</v>
      </c>
      <c r="T6939" s="21">
        <f t="shared" si="1087"/>
        <v>150.291496</v>
      </c>
      <c r="U6939" s="22">
        <f t="shared" si="1088"/>
        <v>1417.5448640000002</v>
      </c>
      <c r="V6939" s="39">
        <f t="shared" si="1089"/>
        <v>0.80768749665254769</v>
      </c>
    </row>
    <row r="6940" spans="1:22">
      <c r="A6940">
        <v>6935</v>
      </c>
      <c r="B6940" s="155">
        <f t="shared" si="1080"/>
        <v>41563</v>
      </c>
      <c r="C6940" s="148">
        <f t="shared" si="1081"/>
        <v>2013</v>
      </c>
      <c r="D6940" s="148">
        <f t="shared" si="1082"/>
        <v>10</v>
      </c>
      <c r="E6940" s="152">
        <v>23</v>
      </c>
      <c r="F6940" s="153">
        <v>299.43900000000002</v>
      </c>
      <c r="G6940" s="154">
        <v>463.21699999999998</v>
      </c>
      <c r="H6940" s="154">
        <v>811.43200000000002</v>
      </c>
      <c r="I6940" s="154">
        <v>138.01900000000001</v>
      </c>
      <c r="J6940" s="151">
        <v>0</v>
      </c>
      <c r="K6940" s="149">
        <f t="shared" si="1083"/>
        <v>1712.107</v>
      </c>
      <c r="L6940" s="148">
        <v>148.56700000000001</v>
      </c>
      <c r="M6940" s="148">
        <v>112.11199999999999</v>
      </c>
      <c r="N6940" s="148">
        <v>256.11</v>
      </c>
      <c r="O6940" s="148">
        <v>36.923000000000002</v>
      </c>
      <c r="P6940" s="148">
        <v>0</v>
      </c>
      <c r="Q6940" s="21">
        <f t="shared" si="1084"/>
        <v>416.43330100000003</v>
      </c>
      <c r="R6940" s="21">
        <f t="shared" si="1085"/>
        <v>358.42206399999998</v>
      </c>
      <c r="S6940" s="21">
        <f t="shared" si="1086"/>
        <v>499.67061000000007</v>
      </c>
      <c r="T6940" s="21">
        <f t="shared" si="1087"/>
        <v>117.26744800000002</v>
      </c>
      <c r="U6940" s="22">
        <f t="shared" si="1088"/>
        <v>1391.7934230000001</v>
      </c>
      <c r="V6940" s="39">
        <f t="shared" si="1089"/>
        <v>0.81291264097395788</v>
      </c>
    </row>
    <row r="6941" spans="1:22">
      <c r="A6941">
        <v>6936</v>
      </c>
      <c r="B6941" s="155">
        <f t="shared" si="1080"/>
        <v>41563</v>
      </c>
      <c r="C6941" s="148">
        <f t="shared" si="1081"/>
        <v>2013</v>
      </c>
      <c r="D6941" s="148">
        <f t="shared" si="1082"/>
        <v>10</v>
      </c>
      <c r="E6941" s="152">
        <v>24</v>
      </c>
      <c r="F6941" s="153">
        <v>296.04500000000002</v>
      </c>
      <c r="G6941" s="154">
        <v>468.54199999999997</v>
      </c>
      <c r="H6941" s="154">
        <v>906.76499999999999</v>
      </c>
      <c r="I6941" s="154">
        <v>82.980999999999995</v>
      </c>
      <c r="J6941" s="151">
        <v>0</v>
      </c>
      <c r="K6941" s="149">
        <f t="shared" si="1083"/>
        <v>1754.3329999999999</v>
      </c>
      <c r="L6941" s="148">
        <v>145.483</v>
      </c>
      <c r="M6941" s="148">
        <v>113.649</v>
      </c>
      <c r="N6941" s="148">
        <v>272.29300000000001</v>
      </c>
      <c r="O6941" s="148">
        <v>23.306000000000001</v>
      </c>
      <c r="P6941" s="148">
        <v>0</v>
      </c>
      <c r="Q6941" s="21">
        <f t="shared" si="1084"/>
        <v>407.78884900000003</v>
      </c>
      <c r="R6941" s="21">
        <f t="shared" si="1085"/>
        <v>363.33585299999999</v>
      </c>
      <c r="S6941" s="21">
        <f t="shared" si="1086"/>
        <v>531.24364300000002</v>
      </c>
      <c r="T6941" s="21">
        <f t="shared" si="1087"/>
        <v>74.019856000000004</v>
      </c>
      <c r="U6941" s="22">
        <f t="shared" si="1088"/>
        <v>1376.3882010000002</v>
      </c>
      <c r="V6941" s="39">
        <f t="shared" si="1089"/>
        <v>0.78456496058616032</v>
      </c>
    </row>
    <row r="6942" spans="1:22">
      <c r="A6942">
        <v>6937</v>
      </c>
      <c r="B6942" s="155">
        <f t="shared" si="1080"/>
        <v>41564</v>
      </c>
      <c r="C6942" s="148">
        <f t="shared" si="1081"/>
        <v>2013</v>
      </c>
      <c r="D6942" s="148">
        <f t="shared" si="1082"/>
        <v>10</v>
      </c>
      <c r="E6942" s="152">
        <v>1</v>
      </c>
      <c r="F6942" s="153">
        <v>299.334</v>
      </c>
      <c r="G6942" s="154">
        <v>463.762</v>
      </c>
      <c r="H6942" s="154">
        <v>780.98500000000001</v>
      </c>
      <c r="I6942" s="154">
        <v>30.16</v>
      </c>
      <c r="J6942" s="151">
        <v>0</v>
      </c>
      <c r="K6942" s="149">
        <f t="shared" si="1083"/>
        <v>1574.2410000000002</v>
      </c>
      <c r="L6942" s="148">
        <v>147.798</v>
      </c>
      <c r="M6942" s="148">
        <v>116.672</v>
      </c>
      <c r="N6942" s="148">
        <v>242.36099999999999</v>
      </c>
      <c r="O6942" s="148">
        <v>7.7430000000000003</v>
      </c>
      <c r="P6942" s="148">
        <v>0</v>
      </c>
      <c r="Q6942" s="21">
        <f t="shared" si="1084"/>
        <v>414.27779399999997</v>
      </c>
      <c r="R6942" s="21">
        <f t="shared" si="1085"/>
        <v>373.000384</v>
      </c>
      <c r="S6942" s="21">
        <f t="shared" si="1086"/>
        <v>472.84631100000001</v>
      </c>
      <c r="T6942" s="21">
        <f t="shared" si="1087"/>
        <v>24.591768000000002</v>
      </c>
      <c r="U6942" s="22">
        <f t="shared" si="1088"/>
        <v>1284.716257</v>
      </c>
      <c r="V6942" s="39">
        <f t="shared" si="1089"/>
        <v>0.81608613738303082</v>
      </c>
    </row>
    <row r="6943" spans="1:22">
      <c r="A6943">
        <v>6938</v>
      </c>
      <c r="B6943" s="155">
        <f t="shared" ref="B6943:B7006" si="1090">+B6919+1</f>
        <v>41564</v>
      </c>
      <c r="C6943" s="148">
        <f t="shared" si="1081"/>
        <v>2013</v>
      </c>
      <c r="D6943" s="148">
        <f t="shared" si="1082"/>
        <v>10</v>
      </c>
      <c r="E6943" s="152">
        <v>2</v>
      </c>
      <c r="F6943" s="153">
        <v>294.30399999999997</v>
      </c>
      <c r="G6943" s="154">
        <v>453.61099999999999</v>
      </c>
      <c r="H6943" s="154">
        <v>527.94200000000001</v>
      </c>
      <c r="I6943" s="154">
        <v>16.280999999999999</v>
      </c>
      <c r="J6943" s="151">
        <v>0</v>
      </c>
      <c r="K6943" s="149">
        <f t="shared" si="1083"/>
        <v>1292.1379999999999</v>
      </c>
      <c r="L6943" s="148">
        <v>146.35</v>
      </c>
      <c r="M6943" s="148">
        <v>113.36</v>
      </c>
      <c r="N6943" s="148">
        <v>186.77699999999999</v>
      </c>
      <c r="O6943" s="148">
        <v>4.2510000000000003</v>
      </c>
      <c r="P6943" s="148">
        <v>0</v>
      </c>
      <c r="Q6943" s="21">
        <f t="shared" si="1084"/>
        <v>410.21904999999998</v>
      </c>
      <c r="R6943" s="21">
        <f t="shared" si="1085"/>
        <v>362.41192000000001</v>
      </c>
      <c r="S6943" s="21">
        <f t="shared" si="1086"/>
        <v>364.401927</v>
      </c>
      <c r="T6943" s="21">
        <f t="shared" si="1087"/>
        <v>13.501176000000001</v>
      </c>
      <c r="U6943" s="22">
        <f t="shared" si="1088"/>
        <v>1150.534073</v>
      </c>
      <c r="V6943" s="39">
        <f t="shared" si="1089"/>
        <v>0.89041114261789389</v>
      </c>
    </row>
    <row r="6944" spans="1:22">
      <c r="A6944">
        <v>6939</v>
      </c>
      <c r="B6944" s="155">
        <f t="shared" si="1090"/>
        <v>41564</v>
      </c>
      <c r="C6944" s="148">
        <f t="shared" si="1081"/>
        <v>2013</v>
      </c>
      <c r="D6944" s="148">
        <f t="shared" si="1082"/>
        <v>10</v>
      </c>
      <c r="E6944" s="152">
        <v>3</v>
      </c>
      <c r="F6944" s="153">
        <v>286.19400000000002</v>
      </c>
      <c r="G6944" s="154">
        <v>455.12799999999999</v>
      </c>
      <c r="H6944" s="154">
        <v>494.91899999999998</v>
      </c>
      <c r="I6944" s="154">
        <v>5.9429999999999996</v>
      </c>
      <c r="J6944" s="151">
        <v>0</v>
      </c>
      <c r="K6944" s="149">
        <f t="shared" si="1083"/>
        <v>1242.184</v>
      </c>
      <c r="L6944" s="148">
        <v>142.87200000000001</v>
      </c>
      <c r="M6944" s="148">
        <v>113.72499999999999</v>
      </c>
      <c r="N6944" s="148">
        <v>175.05199999999999</v>
      </c>
      <c r="O6944" s="148">
        <v>1.57</v>
      </c>
      <c r="P6944" s="148">
        <v>0</v>
      </c>
      <c r="Q6944" s="21">
        <f t="shared" si="1084"/>
        <v>400.47021600000005</v>
      </c>
      <c r="R6944" s="21">
        <f t="shared" si="1085"/>
        <v>363.57882499999999</v>
      </c>
      <c r="S6944" s="21">
        <f t="shared" si="1086"/>
        <v>341.52645200000001</v>
      </c>
      <c r="T6944" s="21">
        <f t="shared" si="1087"/>
        <v>4.9863200000000001</v>
      </c>
      <c r="U6944" s="22">
        <f t="shared" si="1088"/>
        <v>1110.561813</v>
      </c>
      <c r="V6944" s="39">
        <f t="shared" si="1089"/>
        <v>0.89403970184771342</v>
      </c>
    </row>
    <row r="6945" spans="1:22">
      <c r="A6945">
        <v>6940</v>
      </c>
      <c r="B6945" s="155">
        <f t="shared" si="1090"/>
        <v>41564</v>
      </c>
      <c r="C6945" s="148">
        <f t="shared" si="1081"/>
        <v>2013</v>
      </c>
      <c r="D6945" s="148">
        <f t="shared" si="1082"/>
        <v>10</v>
      </c>
      <c r="E6945" s="152">
        <v>4</v>
      </c>
      <c r="F6945" s="153">
        <v>282.67</v>
      </c>
      <c r="G6945" s="154">
        <v>430.17099999999999</v>
      </c>
      <c r="H6945" s="154">
        <v>532.52700000000004</v>
      </c>
      <c r="I6945" s="154">
        <v>5.58</v>
      </c>
      <c r="J6945" s="151">
        <v>0</v>
      </c>
      <c r="K6945" s="149">
        <f t="shared" si="1083"/>
        <v>1250.9479999999999</v>
      </c>
      <c r="L6945" s="148">
        <v>140.99600000000001</v>
      </c>
      <c r="M6945" s="148">
        <v>107.64</v>
      </c>
      <c r="N6945" s="148">
        <v>187.33199999999999</v>
      </c>
      <c r="O6945" s="148">
        <v>1.4650000000000001</v>
      </c>
      <c r="P6945" s="148">
        <v>0</v>
      </c>
      <c r="Q6945" s="21">
        <f t="shared" si="1084"/>
        <v>395.21178800000001</v>
      </c>
      <c r="R6945" s="21">
        <f t="shared" si="1085"/>
        <v>344.12508000000003</v>
      </c>
      <c r="S6945" s="21">
        <f t="shared" si="1086"/>
        <v>365.48473200000001</v>
      </c>
      <c r="T6945" s="21">
        <f t="shared" si="1087"/>
        <v>4.6528400000000003</v>
      </c>
      <c r="U6945" s="22">
        <f t="shared" si="1088"/>
        <v>1109.4744400000002</v>
      </c>
      <c r="V6945" s="39">
        <f t="shared" si="1089"/>
        <v>0.88690692179051434</v>
      </c>
    </row>
    <row r="6946" spans="1:22">
      <c r="A6946">
        <v>6941</v>
      </c>
      <c r="B6946" s="155">
        <f t="shared" si="1090"/>
        <v>41564</v>
      </c>
      <c r="C6946" s="148">
        <f t="shared" si="1081"/>
        <v>2013</v>
      </c>
      <c r="D6946" s="148">
        <f t="shared" si="1082"/>
        <v>10</v>
      </c>
      <c r="E6946" s="152">
        <v>5</v>
      </c>
      <c r="F6946" s="153">
        <v>279.08600000000001</v>
      </c>
      <c r="G6946" s="154">
        <v>362.43200000000002</v>
      </c>
      <c r="H6946" s="154">
        <v>579.70600000000002</v>
      </c>
      <c r="I6946" s="154">
        <v>5.5819999999999999</v>
      </c>
      <c r="J6946" s="151">
        <v>0</v>
      </c>
      <c r="K6946" s="149">
        <f t="shared" si="1083"/>
        <v>1226.8060000000003</v>
      </c>
      <c r="L6946" s="148">
        <v>137.11699999999999</v>
      </c>
      <c r="M6946" s="148">
        <v>92.49</v>
      </c>
      <c r="N6946" s="148">
        <v>202.80699999999999</v>
      </c>
      <c r="O6946" s="148">
        <v>1.4670000000000001</v>
      </c>
      <c r="P6946" s="148">
        <v>0</v>
      </c>
      <c r="Q6946" s="21">
        <f t="shared" si="1084"/>
        <v>384.33895099999995</v>
      </c>
      <c r="R6946" s="21">
        <f t="shared" si="1085"/>
        <v>295.69052999999997</v>
      </c>
      <c r="S6946" s="21">
        <f t="shared" si="1086"/>
        <v>395.67645699999997</v>
      </c>
      <c r="T6946" s="21">
        <f t="shared" si="1087"/>
        <v>4.6591920000000009</v>
      </c>
      <c r="U6946" s="22">
        <f t="shared" si="1088"/>
        <v>1080.3651299999999</v>
      </c>
      <c r="V6946" s="39">
        <f t="shared" si="1089"/>
        <v>0.88063241457899588</v>
      </c>
    </row>
    <row r="6947" spans="1:22">
      <c r="A6947">
        <v>6942</v>
      </c>
      <c r="B6947" s="155">
        <f t="shared" si="1090"/>
        <v>41564</v>
      </c>
      <c r="C6947" s="148">
        <f t="shared" si="1081"/>
        <v>2013</v>
      </c>
      <c r="D6947" s="148">
        <f t="shared" si="1082"/>
        <v>10</v>
      </c>
      <c r="E6947" s="152">
        <v>6</v>
      </c>
      <c r="F6947" s="153">
        <v>226.48400000000001</v>
      </c>
      <c r="G6947" s="154">
        <v>358.94900000000001</v>
      </c>
      <c r="H6947" s="154">
        <v>702.5</v>
      </c>
      <c r="I6947" s="154">
        <v>5.5830000000000002</v>
      </c>
      <c r="J6947" s="151">
        <v>0</v>
      </c>
      <c r="K6947" s="149">
        <f t="shared" si="1083"/>
        <v>1293.5160000000001</v>
      </c>
      <c r="L6947" s="148">
        <v>115.18899999999999</v>
      </c>
      <c r="M6947" s="148">
        <v>91.808999999999997</v>
      </c>
      <c r="N6947" s="148">
        <v>242.75399999999999</v>
      </c>
      <c r="O6947" s="148">
        <v>1.4650000000000001</v>
      </c>
      <c r="P6947" s="148">
        <v>0</v>
      </c>
      <c r="Q6947" s="21">
        <f t="shared" si="1084"/>
        <v>322.87476699999996</v>
      </c>
      <c r="R6947" s="21">
        <f t="shared" si="1085"/>
        <v>293.513373</v>
      </c>
      <c r="S6947" s="21">
        <f t="shared" si="1086"/>
        <v>473.61305399999998</v>
      </c>
      <c r="T6947" s="21">
        <f t="shared" si="1087"/>
        <v>4.6528400000000003</v>
      </c>
      <c r="U6947" s="22">
        <f t="shared" si="1088"/>
        <v>1094.6540339999999</v>
      </c>
      <c r="V6947" s="39">
        <f t="shared" si="1089"/>
        <v>0.84626246138431982</v>
      </c>
    </row>
    <row r="6948" spans="1:22">
      <c r="A6948">
        <v>6943</v>
      </c>
      <c r="B6948" s="155">
        <f t="shared" si="1090"/>
        <v>41564</v>
      </c>
      <c r="C6948" s="148">
        <f t="shared" si="1081"/>
        <v>2013</v>
      </c>
      <c r="D6948" s="148">
        <f t="shared" si="1082"/>
        <v>10</v>
      </c>
      <c r="E6948" s="152">
        <v>7</v>
      </c>
      <c r="F6948" s="153">
        <v>140.31399999999999</v>
      </c>
      <c r="G6948" s="154">
        <v>358.59899999999999</v>
      </c>
      <c r="H6948" s="154">
        <v>771.303</v>
      </c>
      <c r="I6948" s="154">
        <v>8.0950000000000006</v>
      </c>
      <c r="J6948" s="151">
        <v>0</v>
      </c>
      <c r="K6948" s="149">
        <f t="shared" si="1083"/>
        <v>1278.3109999999999</v>
      </c>
      <c r="L6948" s="148">
        <v>73.48</v>
      </c>
      <c r="M6948" s="148">
        <v>91.724999999999994</v>
      </c>
      <c r="N6948" s="148">
        <v>258.15600000000001</v>
      </c>
      <c r="O6948" s="148">
        <v>2.2330000000000001</v>
      </c>
      <c r="P6948" s="148">
        <v>0</v>
      </c>
      <c r="Q6948" s="21">
        <f t="shared" si="1084"/>
        <v>205.96444</v>
      </c>
      <c r="R6948" s="21">
        <f t="shared" si="1085"/>
        <v>293.24482499999999</v>
      </c>
      <c r="S6948" s="21">
        <f t="shared" si="1086"/>
        <v>503.66235600000005</v>
      </c>
      <c r="T6948" s="21">
        <f t="shared" si="1087"/>
        <v>7.0920080000000008</v>
      </c>
      <c r="U6948" s="22">
        <f t="shared" si="1088"/>
        <v>1009.963629</v>
      </c>
      <c r="V6948" s="39">
        <f t="shared" si="1089"/>
        <v>0.7900766159408783</v>
      </c>
    </row>
    <row r="6949" spans="1:22">
      <c r="A6949">
        <v>6944</v>
      </c>
      <c r="B6949" s="155">
        <f t="shared" si="1090"/>
        <v>41564</v>
      </c>
      <c r="C6949" s="148">
        <f t="shared" si="1081"/>
        <v>2013</v>
      </c>
      <c r="D6949" s="148">
        <f t="shared" si="1082"/>
        <v>10</v>
      </c>
      <c r="E6949" s="152">
        <v>8</v>
      </c>
      <c r="F6949" s="153">
        <v>101.02</v>
      </c>
      <c r="G6949" s="154">
        <v>362.108</v>
      </c>
      <c r="H6949" s="154">
        <v>845.16600000000005</v>
      </c>
      <c r="I6949" s="154">
        <v>13.794</v>
      </c>
      <c r="J6949" s="151">
        <v>0</v>
      </c>
      <c r="K6949" s="149">
        <f t="shared" si="1083"/>
        <v>1322.0880000000002</v>
      </c>
      <c r="L6949" s="148">
        <v>55.381</v>
      </c>
      <c r="M6949" s="148">
        <v>92.504000000000005</v>
      </c>
      <c r="N6949" s="148">
        <v>280.36799999999999</v>
      </c>
      <c r="O6949" s="148">
        <v>3.7360000000000002</v>
      </c>
      <c r="P6949" s="148">
        <v>0</v>
      </c>
      <c r="Q6949" s="21">
        <f t="shared" si="1084"/>
        <v>155.23294300000001</v>
      </c>
      <c r="R6949" s="21">
        <f t="shared" si="1085"/>
        <v>295.73528800000003</v>
      </c>
      <c r="S6949" s="21">
        <f t="shared" si="1086"/>
        <v>546.99796800000001</v>
      </c>
      <c r="T6949" s="21">
        <f t="shared" si="1087"/>
        <v>11.865536000000001</v>
      </c>
      <c r="U6949" s="22">
        <f t="shared" si="1088"/>
        <v>1009.8317350000001</v>
      </c>
      <c r="V6949" s="39">
        <f t="shared" si="1089"/>
        <v>0.76381582390884717</v>
      </c>
    </row>
    <row r="6950" spans="1:22">
      <c r="A6950">
        <v>6945</v>
      </c>
      <c r="B6950" s="155">
        <f t="shared" si="1090"/>
        <v>41564</v>
      </c>
      <c r="C6950" s="148">
        <f t="shared" si="1081"/>
        <v>2013</v>
      </c>
      <c r="D6950" s="148">
        <f t="shared" si="1082"/>
        <v>10</v>
      </c>
      <c r="E6950" s="152">
        <v>9</v>
      </c>
      <c r="F6950" s="153">
        <v>86.031000000000006</v>
      </c>
      <c r="G6950" s="154">
        <v>430.18400000000003</v>
      </c>
      <c r="H6950" s="154">
        <v>914.29200000000003</v>
      </c>
      <c r="I6950" s="154">
        <v>41.981000000000002</v>
      </c>
      <c r="J6950" s="151">
        <v>0</v>
      </c>
      <c r="K6950" s="149">
        <f t="shared" si="1083"/>
        <v>1472.4880000000001</v>
      </c>
      <c r="L6950" s="148">
        <v>47.991</v>
      </c>
      <c r="M6950" s="148">
        <v>107.727</v>
      </c>
      <c r="N6950" s="148">
        <v>292.92200000000003</v>
      </c>
      <c r="O6950" s="148">
        <v>11.156000000000001</v>
      </c>
      <c r="P6950" s="148">
        <v>0</v>
      </c>
      <c r="Q6950" s="21">
        <f t="shared" si="1084"/>
        <v>134.51877300000001</v>
      </c>
      <c r="R6950" s="21">
        <f t="shared" si="1085"/>
        <v>344.40321900000004</v>
      </c>
      <c r="S6950" s="21">
        <f t="shared" si="1086"/>
        <v>571.49082200000009</v>
      </c>
      <c r="T6950" s="21">
        <f t="shared" si="1087"/>
        <v>35.431456000000004</v>
      </c>
      <c r="U6950" s="22">
        <f t="shared" si="1088"/>
        <v>1085.8442700000003</v>
      </c>
      <c r="V6950" s="39">
        <f t="shared" si="1089"/>
        <v>0.73742147304426264</v>
      </c>
    </row>
    <row r="6951" spans="1:22">
      <c r="A6951">
        <v>6946</v>
      </c>
      <c r="B6951" s="155">
        <f t="shared" si="1090"/>
        <v>41564</v>
      </c>
      <c r="C6951" s="148">
        <f t="shared" si="1081"/>
        <v>2013</v>
      </c>
      <c r="D6951" s="148">
        <f t="shared" si="1082"/>
        <v>10</v>
      </c>
      <c r="E6951" s="152">
        <v>10</v>
      </c>
      <c r="F6951" s="153">
        <v>43.499000000000002</v>
      </c>
      <c r="G6951" s="154">
        <v>459.82</v>
      </c>
      <c r="H6951" s="154">
        <v>937.59</v>
      </c>
      <c r="I6951" s="154">
        <v>67.08</v>
      </c>
      <c r="J6951" s="151">
        <v>0</v>
      </c>
      <c r="K6951" s="149">
        <f t="shared" si="1083"/>
        <v>1507.989</v>
      </c>
      <c r="L6951" s="148">
        <v>25.603000000000002</v>
      </c>
      <c r="M6951" s="148">
        <v>114.917</v>
      </c>
      <c r="N6951" s="148">
        <v>299.47899999999998</v>
      </c>
      <c r="O6951" s="148">
        <v>17.260000000000002</v>
      </c>
      <c r="P6951" s="148">
        <v>0</v>
      </c>
      <c r="Q6951" s="21">
        <f t="shared" si="1084"/>
        <v>71.765208999999999</v>
      </c>
      <c r="R6951" s="21">
        <f t="shared" si="1085"/>
        <v>367.38964900000002</v>
      </c>
      <c r="S6951" s="21">
        <f t="shared" si="1086"/>
        <v>584.28352900000004</v>
      </c>
      <c r="T6951" s="21">
        <f t="shared" si="1087"/>
        <v>54.817760000000007</v>
      </c>
      <c r="U6951" s="22">
        <f t="shared" si="1088"/>
        <v>1078.2561470000001</v>
      </c>
      <c r="V6951" s="39">
        <f t="shared" si="1089"/>
        <v>0.71502918588928699</v>
      </c>
    </row>
    <row r="6952" spans="1:22">
      <c r="A6952">
        <v>6947</v>
      </c>
      <c r="B6952" s="155">
        <f t="shared" si="1090"/>
        <v>41564</v>
      </c>
      <c r="C6952" s="148">
        <f t="shared" si="1081"/>
        <v>2013</v>
      </c>
      <c r="D6952" s="148">
        <f t="shared" si="1082"/>
        <v>10</v>
      </c>
      <c r="E6952" s="152">
        <v>11</v>
      </c>
      <c r="F6952" s="153">
        <v>40.854999999999997</v>
      </c>
      <c r="G6952" s="154">
        <v>455.798</v>
      </c>
      <c r="H6952" s="154">
        <v>994.255</v>
      </c>
      <c r="I6952" s="154">
        <v>70.444999999999993</v>
      </c>
      <c r="J6952" s="151">
        <v>0</v>
      </c>
      <c r="K6952" s="149">
        <f t="shared" si="1083"/>
        <v>1561.3529999999998</v>
      </c>
      <c r="L6952" s="148">
        <v>24.172999999999998</v>
      </c>
      <c r="M6952" s="148">
        <v>113.922</v>
      </c>
      <c r="N6952" s="148">
        <v>317.798</v>
      </c>
      <c r="O6952" s="148">
        <v>18.812000000000001</v>
      </c>
      <c r="P6952" s="148">
        <v>0</v>
      </c>
      <c r="Q6952" s="21">
        <f t="shared" si="1084"/>
        <v>67.756918999999996</v>
      </c>
      <c r="R6952" s="21">
        <f t="shared" si="1085"/>
        <v>364.20863400000002</v>
      </c>
      <c r="S6952" s="21">
        <f t="shared" si="1086"/>
        <v>620.02389800000003</v>
      </c>
      <c r="T6952" s="21">
        <f t="shared" si="1087"/>
        <v>59.746912000000009</v>
      </c>
      <c r="U6952" s="22">
        <f t="shared" si="1088"/>
        <v>1111.736363</v>
      </c>
      <c r="V6952" s="39">
        <f t="shared" si="1089"/>
        <v>0.71203396221097992</v>
      </c>
    </row>
    <row r="6953" spans="1:22">
      <c r="A6953">
        <v>6948</v>
      </c>
      <c r="B6953" s="155">
        <f t="shared" si="1090"/>
        <v>41564</v>
      </c>
      <c r="C6953" s="148">
        <f t="shared" si="1081"/>
        <v>2013</v>
      </c>
      <c r="D6953" s="148">
        <f t="shared" si="1082"/>
        <v>10</v>
      </c>
      <c r="E6953" s="152">
        <v>12</v>
      </c>
      <c r="F6953" s="153">
        <v>32.009</v>
      </c>
      <c r="G6953" s="154">
        <v>456.27</v>
      </c>
      <c r="H6953" s="154">
        <v>1130.2650000000001</v>
      </c>
      <c r="I6953" s="154">
        <v>71.191000000000003</v>
      </c>
      <c r="J6953" s="151">
        <v>0</v>
      </c>
      <c r="K6953" s="149">
        <f t="shared" si="1083"/>
        <v>1689.7350000000001</v>
      </c>
      <c r="L6953" s="148">
        <v>19.577000000000002</v>
      </c>
      <c r="M6953" s="148">
        <v>114.029</v>
      </c>
      <c r="N6953" s="148">
        <v>354.36200000000002</v>
      </c>
      <c r="O6953" s="148">
        <v>18.936</v>
      </c>
      <c r="P6953" s="148">
        <v>0</v>
      </c>
      <c r="Q6953" s="21">
        <f t="shared" si="1084"/>
        <v>54.874331000000005</v>
      </c>
      <c r="R6953" s="21">
        <f t="shared" si="1085"/>
        <v>364.55071299999997</v>
      </c>
      <c r="S6953" s="21">
        <f t="shared" si="1086"/>
        <v>691.36026200000003</v>
      </c>
      <c r="T6953" s="21">
        <f t="shared" si="1087"/>
        <v>60.140736000000004</v>
      </c>
      <c r="U6953" s="22">
        <f t="shared" si="1088"/>
        <v>1170.9260420000001</v>
      </c>
      <c r="V6953" s="39">
        <f t="shared" si="1089"/>
        <v>0.6929643062373686</v>
      </c>
    </row>
    <row r="6954" spans="1:22">
      <c r="A6954">
        <v>6949</v>
      </c>
      <c r="B6954" s="155">
        <f t="shared" si="1090"/>
        <v>41564</v>
      </c>
      <c r="C6954" s="148">
        <f t="shared" si="1081"/>
        <v>2013</v>
      </c>
      <c r="D6954" s="148">
        <f t="shared" si="1082"/>
        <v>10</v>
      </c>
      <c r="E6954" s="152">
        <v>13</v>
      </c>
      <c r="F6954" s="153">
        <v>30.614000000000001</v>
      </c>
      <c r="G6954" s="154">
        <v>456.86900000000003</v>
      </c>
      <c r="H6954" s="154">
        <v>1051.539</v>
      </c>
      <c r="I6954" s="154">
        <v>82.813000000000002</v>
      </c>
      <c r="J6954" s="151">
        <v>0</v>
      </c>
      <c r="K6954" s="149">
        <f t="shared" si="1083"/>
        <v>1621.835</v>
      </c>
      <c r="L6954" s="148">
        <v>18.850000000000001</v>
      </c>
      <c r="M6954" s="148">
        <v>114.351</v>
      </c>
      <c r="N6954" s="148">
        <v>324.79899999999998</v>
      </c>
      <c r="O6954" s="148">
        <v>22.164999999999999</v>
      </c>
      <c r="P6954" s="148">
        <v>0</v>
      </c>
      <c r="Q6954" s="21">
        <f t="shared" si="1084"/>
        <v>52.836550000000003</v>
      </c>
      <c r="R6954" s="21">
        <f t="shared" si="1085"/>
        <v>365.58014700000001</v>
      </c>
      <c r="S6954" s="21">
        <f t="shared" si="1086"/>
        <v>633.68284900000003</v>
      </c>
      <c r="T6954" s="21">
        <f t="shared" si="1087"/>
        <v>70.396039999999999</v>
      </c>
      <c r="U6954" s="22">
        <f t="shared" si="1088"/>
        <v>1122.495586</v>
      </c>
      <c r="V6954" s="39">
        <f t="shared" si="1089"/>
        <v>0.69211454062836231</v>
      </c>
    </row>
    <row r="6955" spans="1:22">
      <c r="A6955">
        <v>6950</v>
      </c>
      <c r="B6955" s="155">
        <f t="shared" si="1090"/>
        <v>41564</v>
      </c>
      <c r="C6955" s="148">
        <f t="shared" si="1081"/>
        <v>2013</v>
      </c>
      <c r="D6955" s="148">
        <f t="shared" si="1082"/>
        <v>10</v>
      </c>
      <c r="E6955" s="152">
        <v>14</v>
      </c>
      <c r="F6955" s="153">
        <v>30.927</v>
      </c>
      <c r="G6955" s="154">
        <v>455.09100000000001</v>
      </c>
      <c r="H6955" s="154">
        <v>1027.9179999999999</v>
      </c>
      <c r="I6955" s="154">
        <v>89.555999999999997</v>
      </c>
      <c r="J6955" s="151">
        <v>0</v>
      </c>
      <c r="K6955" s="149">
        <f t="shared" si="1083"/>
        <v>1603.492</v>
      </c>
      <c r="L6955" s="148">
        <v>18.789000000000001</v>
      </c>
      <c r="M6955" s="148">
        <v>113.46</v>
      </c>
      <c r="N6955" s="148">
        <v>317.16399999999999</v>
      </c>
      <c r="O6955" s="148">
        <v>23.542000000000002</v>
      </c>
      <c r="P6955" s="148">
        <v>0</v>
      </c>
      <c r="Q6955" s="21">
        <f t="shared" si="1084"/>
        <v>52.665567000000003</v>
      </c>
      <c r="R6955" s="21">
        <f t="shared" si="1085"/>
        <v>362.73161999999996</v>
      </c>
      <c r="S6955" s="21">
        <f t="shared" si="1086"/>
        <v>618.78696400000001</v>
      </c>
      <c r="T6955" s="21">
        <f t="shared" si="1087"/>
        <v>74.769392000000011</v>
      </c>
      <c r="U6955" s="22">
        <f t="shared" si="1088"/>
        <v>1108.9535429999999</v>
      </c>
      <c r="V6955" s="39">
        <f t="shared" si="1089"/>
        <v>0.69158657667141454</v>
      </c>
    </row>
    <row r="6956" spans="1:22">
      <c r="A6956">
        <v>6951</v>
      </c>
      <c r="B6956" s="155">
        <f t="shared" si="1090"/>
        <v>41564</v>
      </c>
      <c r="C6956" s="148">
        <f t="shared" si="1081"/>
        <v>2013</v>
      </c>
      <c r="D6956" s="148">
        <f t="shared" si="1082"/>
        <v>10</v>
      </c>
      <c r="E6956" s="152">
        <v>15</v>
      </c>
      <c r="F6956" s="153">
        <v>29.292000000000002</v>
      </c>
      <c r="G6956" s="154">
        <v>453.71499999999997</v>
      </c>
      <c r="H6956" s="154">
        <v>1123.9590000000001</v>
      </c>
      <c r="I6956" s="154">
        <v>87.471000000000004</v>
      </c>
      <c r="J6956" s="151">
        <v>0</v>
      </c>
      <c r="K6956" s="149">
        <f t="shared" si="1083"/>
        <v>1694.4369999999999</v>
      </c>
      <c r="L6956" s="148">
        <v>18.190999999999999</v>
      </c>
      <c r="M6956" s="148">
        <v>113.512</v>
      </c>
      <c r="N6956" s="148">
        <v>359.88400000000001</v>
      </c>
      <c r="O6956" s="148">
        <v>24.04</v>
      </c>
      <c r="P6956" s="148">
        <v>0</v>
      </c>
      <c r="Q6956" s="21">
        <f t="shared" si="1084"/>
        <v>50.989372999999993</v>
      </c>
      <c r="R6956" s="21">
        <f t="shared" si="1085"/>
        <v>362.89786400000003</v>
      </c>
      <c r="S6956" s="21">
        <f t="shared" si="1086"/>
        <v>702.13368400000002</v>
      </c>
      <c r="T6956" s="21">
        <f t="shared" si="1087"/>
        <v>76.351039999999998</v>
      </c>
      <c r="U6956" s="22">
        <f t="shared" si="1088"/>
        <v>1192.3719610000001</v>
      </c>
      <c r="V6956" s="39">
        <f t="shared" si="1089"/>
        <v>0.70369801946015109</v>
      </c>
    </row>
    <row r="6957" spans="1:22">
      <c r="A6957">
        <v>6952</v>
      </c>
      <c r="B6957" s="155">
        <f t="shared" si="1090"/>
        <v>41564</v>
      </c>
      <c r="C6957" s="148">
        <f t="shared" si="1081"/>
        <v>2013</v>
      </c>
      <c r="D6957" s="148">
        <f t="shared" si="1082"/>
        <v>10</v>
      </c>
      <c r="E6957" s="152">
        <v>16</v>
      </c>
      <c r="F6957" s="153">
        <v>29.966999999999999</v>
      </c>
      <c r="G6957" s="154">
        <v>462.35</v>
      </c>
      <c r="H6957" s="154">
        <v>1015.099</v>
      </c>
      <c r="I6957" s="154">
        <v>88.445999999999998</v>
      </c>
      <c r="J6957" s="151">
        <v>0</v>
      </c>
      <c r="K6957" s="149">
        <f t="shared" si="1083"/>
        <v>1595.8620000000001</v>
      </c>
      <c r="L6957" s="148">
        <v>18.344999999999999</v>
      </c>
      <c r="M6957" s="148">
        <v>115.319</v>
      </c>
      <c r="N6957" s="148">
        <v>320.11</v>
      </c>
      <c r="O6957" s="148">
        <v>23.827000000000002</v>
      </c>
      <c r="P6957" s="148">
        <v>0</v>
      </c>
      <c r="Q6957" s="21">
        <f t="shared" si="1084"/>
        <v>51.421034999999996</v>
      </c>
      <c r="R6957" s="21">
        <f t="shared" si="1085"/>
        <v>368.67484300000001</v>
      </c>
      <c r="S6957" s="21">
        <f t="shared" si="1086"/>
        <v>624.53461000000004</v>
      </c>
      <c r="T6957" s="21">
        <f t="shared" si="1087"/>
        <v>75.674552000000006</v>
      </c>
      <c r="U6957" s="22">
        <f t="shared" si="1088"/>
        <v>1120.30504</v>
      </c>
      <c r="V6957" s="39">
        <f t="shared" si="1089"/>
        <v>0.70200621356984494</v>
      </c>
    </row>
    <row r="6958" spans="1:22">
      <c r="A6958">
        <v>6953</v>
      </c>
      <c r="B6958" s="155">
        <f t="shared" si="1090"/>
        <v>41564</v>
      </c>
      <c r="C6958" s="148">
        <f t="shared" si="1081"/>
        <v>2013</v>
      </c>
      <c r="D6958" s="148">
        <f t="shared" si="1082"/>
        <v>10</v>
      </c>
      <c r="E6958" s="152">
        <v>17</v>
      </c>
      <c r="F6958" s="153">
        <v>30.405999999999999</v>
      </c>
      <c r="G6958" s="154">
        <v>459.61</v>
      </c>
      <c r="H6958" s="154">
        <v>1024.674</v>
      </c>
      <c r="I6958" s="154">
        <v>84.69</v>
      </c>
      <c r="J6958" s="151">
        <v>0</v>
      </c>
      <c r="K6958" s="149">
        <f t="shared" si="1083"/>
        <v>1599.38</v>
      </c>
      <c r="L6958" s="148">
        <v>18.675999999999998</v>
      </c>
      <c r="M6958" s="148">
        <v>114.959</v>
      </c>
      <c r="N6958" s="148">
        <v>333.55099999999999</v>
      </c>
      <c r="O6958" s="148">
        <v>22.951000000000001</v>
      </c>
      <c r="P6958" s="148">
        <v>0</v>
      </c>
      <c r="Q6958" s="21">
        <f t="shared" si="1084"/>
        <v>52.348827999999997</v>
      </c>
      <c r="R6958" s="21">
        <f t="shared" si="1085"/>
        <v>367.52392300000002</v>
      </c>
      <c r="S6958" s="21">
        <f t="shared" si="1086"/>
        <v>650.75800100000004</v>
      </c>
      <c r="T6958" s="21">
        <f t="shared" si="1087"/>
        <v>72.892375999999999</v>
      </c>
      <c r="U6958" s="22">
        <f t="shared" si="1088"/>
        <v>1143.523128</v>
      </c>
      <c r="V6958" s="39">
        <f t="shared" si="1089"/>
        <v>0.71497900936612935</v>
      </c>
    </row>
    <row r="6959" spans="1:22">
      <c r="A6959">
        <v>6954</v>
      </c>
      <c r="B6959" s="155">
        <f t="shared" si="1090"/>
        <v>41564</v>
      </c>
      <c r="C6959" s="148">
        <f t="shared" si="1081"/>
        <v>2013</v>
      </c>
      <c r="D6959" s="148">
        <f t="shared" si="1082"/>
        <v>10</v>
      </c>
      <c r="E6959" s="152">
        <v>18</v>
      </c>
      <c r="F6959" s="153">
        <v>32.213999999999999</v>
      </c>
      <c r="G6959" s="154">
        <v>460.13099999999997</v>
      </c>
      <c r="H6959" s="154">
        <v>1196.377</v>
      </c>
      <c r="I6959" s="154">
        <v>93.534999999999997</v>
      </c>
      <c r="J6959" s="151">
        <v>0</v>
      </c>
      <c r="K6959" s="149">
        <f t="shared" si="1083"/>
        <v>1782.2570000000001</v>
      </c>
      <c r="L6959" s="148">
        <v>19.751000000000001</v>
      </c>
      <c r="M6959" s="148">
        <v>115.099</v>
      </c>
      <c r="N6959" s="148">
        <v>380.19200000000001</v>
      </c>
      <c r="O6959" s="148">
        <v>24.648</v>
      </c>
      <c r="P6959" s="148">
        <v>0</v>
      </c>
      <c r="Q6959" s="21">
        <f t="shared" si="1084"/>
        <v>55.362053000000003</v>
      </c>
      <c r="R6959" s="21">
        <f t="shared" si="1085"/>
        <v>367.97150300000004</v>
      </c>
      <c r="S6959" s="21">
        <f t="shared" si="1086"/>
        <v>741.754592</v>
      </c>
      <c r="T6959" s="21">
        <f t="shared" si="1087"/>
        <v>78.282048000000003</v>
      </c>
      <c r="U6959" s="22">
        <f t="shared" si="1088"/>
        <v>1243.3701960000001</v>
      </c>
      <c r="V6959" s="39">
        <f t="shared" si="1089"/>
        <v>0.69763799272495497</v>
      </c>
    </row>
    <row r="6960" spans="1:22">
      <c r="A6960">
        <v>6955</v>
      </c>
      <c r="B6960" s="155">
        <f t="shared" si="1090"/>
        <v>41564</v>
      </c>
      <c r="C6960" s="148">
        <f t="shared" si="1081"/>
        <v>2013</v>
      </c>
      <c r="D6960" s="148">
        <f t="shared" si="1082"/>
        <v>10</v>
      </c>
      <c r="E6960" s="152">
        <v>19</v>
      </c>
      <c r="F6960" s="153">
        <v>31.806000000000001</v>
      </c>
      <c r="G6960" s="154">
        <v>459.90699999999998</v>
      </c>
      <c r="H6960" s="154">
        <v>950.14200000000005</v>
      </c>
      <c r="I6960" s="154">
        <v>99.807000000000002</v>
      </c>
      <c r="J6960" s="151">
        <v>0</v>
      </c>
      <c r="K6960" s="149">
        <f t="shared" si="1083"/>
        <v>1541.662</v>
      </c>
      <c r="L6960" s="148">
        <v>19.510000000000002</v>
      </c>
      <c r="M6960" s="148">
        <v>115.06699999999999</v>
      </c>
      <c r="N6960" s="148">
        <v>305.91000000000003</v>
      </c>
      <c r="O6960" s="148">
        <v>26.504999999999999</v>
      </c>
      <c r="P6960" s="148">
        <v>0</v>
      </c>
      <c r="Q6960" s="21">
        <f t="shared" si="1084"/>
        <v>54.686530000000005</v>
      </c>
      <c r="R6960" s="21">
        <f t="shared" si="1085"/>
        <v>367.86919899999998</v>
      </c>
      <c r="S6960" s="21">
        <f t="shared" si="1086"/>
        <v>596.83041000000003</v>
      </c>
      <c r="T6960" s="21">
        <f t="shared" si="1087"/>
        <v>84.179879999999997</v>
      </c>
      <c r="U6960" s="22">
        <f t="shared" si="1088"/>
        <v>1103.5660189999999</v>
      </c>
      <c r="V6960" s="39">
        <f t="shared" si="1089"/>
        <v>0.71582877375196374</v>
      </c>
    </row>
    <row r="6961" spans="1:22">
      <c r="A6961">
        <v>6956</v>
      </c>
      <c r="B6961" s="155">
        <f t="shared" si="1090"/>
        <v>41564</v>
      </c>
      <c r="C6961" s="148">
        <f t="shared" si="1081"/>
        <v>2013</v>
      </c>
      <c r="D6961" s="148">
        <f t="shared" si="1082"/>
        <v>10</v>
      </c>
      <c r="E6961" s="152">
        <v>20</v>
      </c>
      <c r="F6961" s="153">
        <v>29.369</v>
      </c>
      <c r="G6961" s="154">
        <v>461.51900000000001</v>
      </c>
      <c r="H6961" s="154">
        <v>1088.816</v>
      </c>
      <c r="I6961" s="154">
        <v>114.83199999999999</v>
      </c>
      <c r="J6961" s="151">
        <v>0</v>
      </c>
      <c r="K6961" s="149">
        <f t="shared" si="1083"/>
        <v>1694.5360000000001</v>
      </c>
      <c r="L6961" s="148">
        <v>17.981000000000002</v>
      </c>
      <c r="M6961" s="148">
        <v>115.617</v>
      </c>
      <c r="N6961" s="148">
        <v>352.733</v>
      </c>
      <c r="O6961" s="148">
        <v>30.786000000000001</v>
      </c>
      <c r="P6961" s="148">
        <v>0</v>
      </c>
      <c r="Q6961" s="21">
        <f t="shared" si="1084"/>
        <v>50.400743000000006</v>
      </c>
      <c r="R6961" s="21">
        <f t="shared" si="1085"/>
        <v>369.62754900000004</v>
      </c>
      <c r="S6961" s="21">
        <f t="shared" si="1086"/>
        <v>688.18208300000003</v>
      </c>
      <c r="T6961" s="21">
        <f t="shared" si="1087"/>
        <v>97.776336000000015</v>
      </c>
      <c r="U6961" s="22">
        <f t="shared" si="1088"/>
        <v>1205.986711</v>
      </c>
      <c r="V6961" s="39">
        <f t="shared" si="1089"/>
        <v>0.71169140755935545</v>
      </c>
    </row>
    <row r="6962" spans="1:22">
      <c r="A6962">
        <v>6957</v>
      </c>
      <c r="B6962" s="155">
        <f t="shared" si="1090"/>
        <v>41564</v>
      </c>
      <c r="C6962" s="148">
        <f t="shared" si="1081"/>
        <v>2013</v>
      </c>
      <c r="D6962" s="148">
        <f t="shared" si="1082"/>
        <v>10</v>
      </c>
      <c r="E6962" s="152">
        <v>21</v>
      </c>
      <c r="F6962" s="153">
        <v>27.19</v>
      </c>
      <c r="G6962" s="154">
        <v>461.96499999999997</v>
      </c>
      <c r="H6962" s="154">
        <v>1188.6189999999999</v>
      </c>
      <c r="I6962" s="154">
        <v>143.72499999999999</v>
      </c>
      <c r="J6962" s="151">
        <v>0</v>
      </c>
      <c r="K6962" s="149">
        <f t="shared" si="1083"/>
        <v>1821.4989999999998</v>
      </c>
      <c r="L6962" s="148">
        <v>16.818000000000001</v>
      </c>
      <c r="M6962" s="148">
        <v>115.861</v>
      </c>
      <c r="N6962" s="148">
        <v>364.19499999999999</v>
      </c>
      <c r="O6962" s="148">
        <v>38.828000000000003</v>
      </c>
      <c r="P6962" s="148">
        <v>0</v>
      </c>
      <c r="Q6962" s="21">
        <f t="shared" si="1084"/>
        <v>47.140854000000004</v>
      </c>
      <c r="R6962" s="21">
        <f t="shared" si="1085"/>
        <v>370.40761700000002</v>
      </c>
      <c r="S6962" s="21">
        <f t="shared" si="1086"/>
        <v>710.544445</v>
      </c>
      <c r="T6962" s="21">
        <f t="shared" si="1087"/>
        <v>123.31772800000002</v>
      </c>
      <c r="U6962" s="22">
        <f t="shared" si="1088"/>
        <v>1251.410644</v>
      </c>
      <c r="V6962" s="39">
        <f t="shared" si="1089"/>
        <v>0.68702241615285009</v>
      </c>
    </row>
    <row r="6963" spans="1:22">
      <c r="A6963">
        <v>6958</v>
      </c>
      <c r="B6963" s="155">
        <f t="shared" si="1090"/>
        <v>41564</v>
      </c>
      <c r="C6963" s="148">
        <f t="shared" si="1081"/>
        <v>2013</v>
      </c>
      <c r="D6963" s="148">
        <f t="shared" si="1082"/>
        <v>10</v>
      </c>
      <c r="E6963" s="152">
        <v>22</v>
      </c>
      <c r="F6963" s="153">
        <v>27.62</v>
      </c>
      <c r="G6963" s="154">
        <v>465.649</v>
      </c>
      <c r="H6963" s="154">
        <v>1137.0830000000001</v>
      </c>
      <c r="I6963" s="154">
        <v>141.303</v>
      </c>
      <c r="J6963" s="151">
        <v>0</v>
      </c>
      <c r="K6963" s="149">
        <f t="shared" si="1083"/>
        <v>1771.6550000000002</v>
      </c>
      <c r="L6963" s="148">
        <v>16.719000000000001</v>
      </c>
      <c r="M6963" s="148">
        <v>116.93600000000001</v>
      </c>
      <c r="N6963" s="148">
        <v>345.27499999999998</v>
      </c>
      <c r="O6963" s="148">
        <v>37.915999999999997</v>
      </c>
      <c r="P6963" s="148">
        <v>0</v>
      </c>
      <c r="Q6963" s="21">
        <f t="shared" si="1084"/>
        <v>46.863357000000001</v>
      </c>
      <c r="R6963" s="21">
        <f t="shared" si="1085"/>
        <v>373.84439200000003</v>
      </c>
      <c r="S6963" s="21">
        <f t="shared" si="1086"/>
        <v>673.63152500000001</v>
      </c>
      <c r="T6963" s="21">
        <f t="shared" si="1087"/>
        <v>120.421216</v>
      </c>
      <c r="U6963" s="22">
        <f t="shared" si="1088"/>
        <v>1214.7604899999999</v>
      </c>
      <c r="V6963" s="39">
        <f t="shared" si="1089"/>
        <v>0.6856642461427308</v>
      </c>
    </row>
    <row r="6964" spans="1:22">
      <c r="A6964">
        <v>6959</v>
      </c>
      <c r="B6964" s="155">
        <f t="shared" si="1090"/>
        <v>41564</v>
      </c>
      <c r="C6964" s="148">
        <f t="shared" si="1081"/>
        <v>2013</v>
      </c>
      <c r="D6964" s="148">
        <f t="shared" si="1082"/>
        <v>10</v>
      </c>
      <c r="E6964" s="152">
        <v>23</v>
      </c>
      <c r="F6964" s="153">
        <v>30.837</v>
      </c>
      <c r="G6964" s="154">
        <v>466.49799999999999</v>
      </c>
      <c r="H6964" s="154">
        <v>1102.923</v>
      </c>
      <c r="I6964" s="154">
        <v>131.18</v>
      </c>
      <c r="J6964" s="151">
        <v>0</v>
      </c>
      <c r="K6964" s="149">
        <f t="shared" si="1083"/>
        <v>1731.4380000000001</v>
      </c>
      <c r="L6964" s="148">
        <v>18.501999999999999</v>
      </c>
      <c r="M6964" s="148">
        <v>117.54</v>
      </c>
      <c r="N6964" s="148">
        <v>334.57499999999999</v>
      </c>
      <c r="O6964" s="148">
        <v>35.776000000000003</v>
      </c>
      <c r="P6964" s="148">
        <v>0</v>
      </c>
      <c r="Q6964" s="21">
        <f t="shared" si="1084"/>
        <v>51.861105999999992</v>
      </c>
      <c r="R6964" s="21">
        <f t="shared" si="1085"/>
        <v>375.77538000000004</v>
      </c>
      <c r="S6964" s="21">
        <f t="shared" si="1086"/>
        <v>652.75582499999996</v>
      </c>
      <c r="T6964" s="21">
        <f t="shared" si="1087"/>
        <v>113.62457600000002</v>
      </c>
      <c r="U6964" s="22">
        <f t="shared" si="1088"/>
        <v>1194.016887</v>
      </c>
      <c r="V6964" s="39">
        <f t="shared" si="1089"/>
        <v>0.68960995831210814</v>
      </c>
    </row>
    <row r="6965" spans="1:22">
      <c r="A6965">
        <v>6960</v>
      </c>
      <c r="B6965" s="155">
        <f t="shared" si="1090"/>
        <v>41564</v>
      </c>
      <c r="C6965" s="148">
        <f t="shared" si="1081"/>
        <v>2013</v>
      </c>
      <c r="D6965" s="148">
        <f t="shared" si="1082"/>
        <v>10</v>
      </c>
      <c r="E6965" s="152">
        <v>24</v>
      </c>
      <c r="F6965" s="153">
        <v>34.421999999999997</v>
      </c>
      <c r="G6965" s="154">
        <v>466.06299999999999</v>
      </c>
      <c r="H6965" s="154">
        <v>931.46100000000001</v>
      </c>
      <c r="I6965" s="154">
        <v>106.517</v>
      </c>
      <c r="J6965" s="151">
        <v>0</v>
      </c>
      <c r="K6965" s="149">
        <f t="shared" si="1083"/>
        <v>1538.463</v>
      </c>
      <c r="L6965" s="148">
        <v>20.331</v>
      </c>
      <c r="M6965" s="148">
        <v>116.846</v>
      </c>
      <c r="N6965" s="148">
        <v>294</v>
      </c>
      <c r="O6965" s="148">
        <v>28.809000000000001</v>
      </c>
      <c r="P6965" s="148">
        <v>0</v>
      </c>
      <c r="Q6965" s="21">
        <f t="shared" si="1084"/>
        <v>56.987792999999996</v>
      </c>
      <c r="R6965" s="21">
        <f t="shared" si="1085"/>
        <v>373.55666200000002</v>
      </c>
      <c r="S6965" s="21">
        <f t="shared" si="1086"/>
        <v>573.59400000000005</v>
      </c>
      <c r="T6965" s="21">
        <f t="shared" si="1087"/>
        <v>91.497384000000011</v>
      </c>
      <c r="U6965" s="22">
        <f t="shared" si="1088"/>
        <v>1095.635839</v>
      </c>
      <c r="V6965" s="39">
        <f t="shared" si="1089"/>
        <v>0.71216261879551224</v>
      </c>
    </row>
    <row r="6966" spans="1:22">
      <c r="A6966">
        <v>6961</v>
      </c>
      <c r="B6966" s="155">
        <f t="shared" si="1090"/>
        <v>41565</v>
      </c>
      <c r="C6966" s="148">
        <f t="shared" si="1081"/>
        <v>2013</v>
      </c>
      <c r="D6966" s="148">
        <f t="shared" si="1082"/>
        <v>10</v>
      </c>
      <c r="E6966" s="152">
        <v>1</v>
      </c>
      <c r="F6966" s="153">
        <v>32.673999999999999</v>
      </c>
      <c r="G6966" s="154">
        <v>471.15499999999997</v>
      </c>
      <c r="H6966" s="154">
        <v>840.08199999999999</v>
      </c>
      <c r="I6966" s="154">
        <v>58.831000000000003</v>
      </c>
      <c r="J6966" s="151">
        <v>0</v>
      </c>
      <c r="K6966" s="149">
        <f t="shared" si="1083"/>
        <v>1402.742</v>
      </c>
      <c r="L6966" s="148">
        <v>19.454999999999998</v>
      </c>
      <c r="M6966" s="148">
        <v>119.80500000000001</v>
      </c>
      <c r="N6966" s="148">
        <v>281.036</v>
      </c>
      <c r="O6966" s="148">
        <v>16.702999999999999</v>
      </c>
      <c r="P6966" s="148">
        <v>0</v>
      </c>
      <c r="Q6966" s="21">
        <f t="shared" si="1084"/>
        <v>54.532364999999992</v>
      </c>
      <c r="R6966" s="21">
        <f t="shared" si="1085"/>
        <v>383.01658500000002</v>
      </c>
      <c r="S6966" s="21">
        <f t="shared" si="1086"/>
        <v>548.30123600000002</v>
      </c>
      <c r="T6966" s="21">
        <f t="shared" si="1087"/>
        <v>53.048728000000004</v>
      </c>
      <c r="U6966" s="22">
        <f t="shared" si="1088"/>
        <v>1038.8989140000001</v>
      </c>
      <c r="V6966" s="39">
        <f t="shared" si="1089"/>
        <v>0.74062009549867336</v>
      </c>
    </row>
    <row r="6967" spans="1:22">
      <c r="A6967">
        <v>6962</v>
      </c>
      <c r="B6967" s="155">
        <f t="shared" si="1090"/>
        <v>41565</v>
      </c>
      <c r="C6967" s="148">
        <f t="shared" si="1081"/>
        <v>2013</v>
      </c>
      <c r="D6967" s="148">
        <f t="shared" si="1082"/>
        <v>10</v>
      </c>
      <c r="E6967" s="152">
        <v>2</v>
      </c>
      <c r="F6967" s="153">
        <v>37.591000000000001</v>
      </c>
      <c r="G6967" s="154">
        <v>459.44</v>
      </c>
      <c r="H6967" s="154">
        <v>777.58199999999999</v>
      </c>
      <c r="I6967" s="154">
        <v>25.79</v>
      </c>
      <c r="J6967" s="151">
        <v>0</v>
      </c>
      <c r="K6967" s="149">
        <f t="shared" si="1083"/>
        <v>1300.403</v>
      </c>
      <c r="L6967" s="148">
        <v>22.452999999999999</v>
      </c>
      <c r="M6967" s="148">
        <v>116.333</v>
      </c>
      <c r="N6967" s="148">
        <v>257.10700000000003</v>
      </c>
      <c r="O6967" s="148">
        <v>8.1349999999999998</v>
      </c>
      <c r="P6967" s="148">
        <v>0</v>
      </c>
      <c r="Q6967" s="21">
        <f t="shared" si="1084"/>
        <v>62.935758999999997</v>
      </c>
      <c r="R6967" s="21">
        <f t="shared" si="1085"/>
        <v>371.91660100000001</v>
      </c>
      <c r="S6967" s="21">
        <f t="shared" si="1086"/>
        <v>501.61575700000009</v>
      </c>
      <c r="T6967" s="21">
        <f t="shared" si="1087"/>
        <v>25.836760000000002</v>
      </c>
      <c r="U6967" s="22">
        <f t="shared" si="1088"/>
        <v>962.30487700000015</v>
      </c>
      <c r="V6967" s="39">
        <f t="shared" si="1089"/>
        <v>0.7400051191822844</v>
      </c>
    </row>
    <row r="6968" spans="1:22">
      <c r="A6968">
        <v>6963</v>
      </c>
      <c r="B6968" s="155">
        <f t="shared" si="1090"/>
        <v>41565</v>
      </c>
      <c r="C6968" s="148">
        <f t="shared" si="1081"/>
        <v>2013</v>
      </c>
      <c r="D6968" s="148">
        <f t="shared" si="1082"/>
        <v>10</v>
      </c>
      <c r="E6968" s="152">
        <v>3</v>
      </c>
      <c r="F6968" s="153">
        <v>33.093000000000004</v>
      </c>
      <c r="G6968" s="154">
        <v>458.20400000000001</v>
      </c>
      <c r="H6968" s="154">
        <v>809.97500000000002</v>
      </c>
      <c r="I6968" s="154">
        <v>14.555999999999999</v>
      </c>
      <c r="J6968" s="151">
        <v>0</v>
      </c>
      <c r="K6968" s="149">
        <f t="shared" si="1083"/>
        <v>1315.828</v>
      </c>
      <c r="L6968" s="148">
        <v>20.841999999999999</v>
      </c>
      <c r="M6968" s="148">
        <v>115.973</v>
      </c>
      <c r="N6968" s="148">
        <v>264.67500000000001</v>
      </c>
      <c r="O6968" s="148">
        <v>4.298</v>
      </c>
      <c r="P6968" s="148">
        <v>0</v>
      </c>
      <c r="Q6968" s="21">
        <f t="shared" si="1084"/>
        <v>58.420125999999996</v>
      </c>
      <c r="R6968" s="21">
        <f t="shared" si="1085"/>
        <v>370.76568100000003</v>
      </c>
      <c r="S6968" s="21">
        <f t="shared" si="1086"/>
        <v>516.38092500000005</v>
      </c>
      <c r="T6968" s="21">
        <f t="shared" si="1087"/>
        <v>13.650448000000001</v>
      </c>
      <c r="U6968" s="22">
        <f t="shared" si="1088"/>
        <v>959.21717999999998</v>
      </c>
      <c r="V6968" s="39">
        <f t="shared" si="1089"/>
        <v>0.72898371215690805</v>
      </c>
    </row>
    <row r="6969" spans="1:22">
      <c r="A6969">
        <v>6964</v>
      </c>
      <c r="B6969" s="155">
        <f t="shared" si="1090"/>
        <v>41565</v>
      </c>
      <c r="C6969" s="148">
        <f t="shared" si="1081"/>
        <v>2013</v>
      </c>
      <c r="D6969" s="148">
        <f t="shared" si="1082"/>
        <v>10</v>
      </c>
      <c r="E6969" s="152">
        <v>4</v>
      </c>
      <c r="F6969" s="153">
        <v>30.545999999999999</v>
      </c>
      <c r="G6969" s="154">
        <v>405.11500000000001</v>
      </c>
      <c r="H6969" s="154">
        <v>974.42899999999997</v>
      </c>
      <c r="I6969" s="154">
        <v>14.531000000000001</v>
      </c>
      <c r="J6969" s="151">
        <v>0</v>
      </c>
      <c r="K6969" s="149">
        <f t="shared" si="1083"/>
        <v>1424.6209999999999</v>
      </c>
      <c r="L6969" s="148">
        <v>18.41</v>
      </c>
      <c r="M6969" s="148">
        <v>103.211</v>
      </c>
      <c r="N6969" s="148">
        <v>316.11</v>
      </c>
      <c r="O6969" s="148">
        <v>4.2910000000000004</v>
      </c>
      <c r="P6969" s="148">
        <v>0</v>
      </c>
      <c r="Q6969" s="21">
        <f t="shared" si="1084"/>
        <v>51.603229999999996</v>
      </c>
      <c r="R6969" s="21">
        <f t="shared" si="1085"/>
        <v>329.96556700000002</v>
      </c>
      <c r="S6969" s="21">
        <f t="shared" si="1086"/>
        <v>616.73061000000007</v>
      </c>
      <c r="T6969" s="21">
        <f t="shared" si="1087"/>
        <v>13.628216000000002</v>
      </c>
      <c r="U6969" s="22">
        <f t="shared" si="1088"/>
        <v>1011.927623</v>
      </c>
      <c r="V6969" s="39">
        <f t="shared" si="1089"/>
        <v>0.71031356620462571</v>
      </c>
    </row>
    <row r="6970" spans="1:22">
      <c r="A6970">
        <v>6965</v>
      </c>
      <c r="B6970" s="155">
        <f t="shared" si="1090"/>
        <v>41565</v>
      </c>
      <c r="C6970" s="148">
        <f t="shared" si="1081"/>
        <v>2013</v>
      </c>
      <c r="D6970" s="148">
        <f t="shared" si="1082"/>
        <v>10</v>
      </c>
      <c r="E6970" s="152">
        <v>5</v>
      </c>
      <c r="F6970" s="153">
        <v>31.623999999999999</v>
      </c>
      <c r="G6970" s="154">
        <v>361.05</v>
      </c>
      <c r="H6970" s="154">
        <v>978.51400000000001</v>
      </c>
      <c r="I6970" s="154">
        <v>16.341999999999999</v>
      </c>
      <c r="J6970" s="151">
        <v>0</v>
      </c>
      <c r="K6970" s="149">
        <f t="shared" si="1083"/>
        <v>1387.5300000000002</v>
      </c>
      <c r="L6970" s="148">
        <v>19.404</v>
      </c>
      <c r="M6970" s="148">
        <v>93.519000000000005</v>
      </c>
      <c r="N6970" s="148">
        <v>317.64100000000002</v>
      </c>
      <c r="O6970" s="148">
        <v>4.5170000000000003</v>
      </c>
      <c r="P6970" s="148">
        <v>0</v>
      </c>
      <c r="Q6970" s="21">
        <f t="shared" si="1084"/>
        <v>54.389412</v>
      </c>
      <c r="R6970" s="21">
        <f t="shared" si="1085"/>
        <v>298.98024300000003</v>
      </c>
      <c r="S6970" s="21">
        <f t="shared" si="1086"/>
        <v>619.71759100000008</v>
      </c>
      <c r="T6970" s="21">
        <f t="shared" si="1087"/>
        <v>14.345992000000003</v>
      </c>
      <c r="U6970" s="22">
        <f t="shared" si="1088"/>
        <v>987.43323800000007</v>
      </c>
      <c r="V6970" s="39">
        <f t="shared" si="1089"/>
        <v>0.7116482079666745</v>
      </c>
    </row>
    <row r="6971" spans="1:22">
      <c r="A6971">
        <v>6966</v>
      </c>
      <c r="B6971" s="155">
        <f t="shared" si="1090"/>
        <v>41565</v>
      </c>
      <c r="C6971" s="148">
        <f t="shared" si="1081"/>
        <v>2013</v>
      </c>
      <c r="D6971" s="148">
        <f t="shared" si="1082"/>
        <v>10</v>
      </c>
      <c r="E6971" s="152">
        <v>6</v>
      </c>
      <c r="F6971" s="153">
        <v>32.084000000000003</v>
      </c>
      <c r="G6971" s="154">
        <v>360.798</v>
      </c>
      <c r="H6971" s="154">
        <v>858.72400000000005</v>
      </c>
      <c r="I6971" s="154">
        <v>18.931000000000001</v>
      </c>
      <c r="J6971" s="151">
        <v>0</v>
      </c>
      <c r="K6971" s="149">
        <f t="shared" si="1083"/>
        <v>1270.537</v>
      </c>
      <c r="L6971" s="148">
        <v>19.681000000000001</v>
      </c>
      <c r="M6971" s="148">
        <v>93.492999999999995</v>
      </c>
      <c r="N6971" s="148">
        <v>283.58699999999999</v>
      </c>
      <c r="O6971" s="148">
        <v>5.19</v>
      </c>
      <c r="P6971" s="148">
        <v>0</v>
      </c>
      <c r="Q6971" s="21">
        <f t="shared" si="1084"/>
        <v>55.165843000000002</v>
      </c>
      <c r="R6971" s="21">
        <f t="shared" si="1085"/>
        <v>298.89712099999997</v>
      </c>
      <c r="S6971" s="21">
        <f t="shared" si="1086"/>
        <v>553.27823699999999</v>
      </c>
      <c r="T6971" s="21">
        <f t="shared" si="1087"/>
        <v>16.483440000000002</v>
      </c>
      <c r="U6971" s="22">
        <f t="shared" si="1088"/>
        <v>923.82464099999993</v>
      </c>
      <c r="V6971" s="39">
        <f t="shared" si="1089"/>
        <v>0.72711352837422283</v>
      </c>
    </row>
    <row r="6972" spans="1:22">
      <c r="A6972">
        <v>6967</v>
      </c>
      <c r="B6972" s="155">
        <f t="shared" si="1090"/>
        <v>41565</v>
      </c>
      <c r="C6972" s="148">
        <f t="shared" si="1081"/>
        <v>2013</v>
      </c>
      <c r="D6972" s="148">
        <f t="shared" si="1082"/>
        <v>10</v>
      </c>
      <c r="E6972" s="152">
        <v>7</v>
      </c>
      <c r="F6972" s="153">
        <v>32.515000000000001</v>
      </c>
      <c r="G6972" s="154">
        <v>360.66399999999999</v>
      </c>
      <c r="H6972" s="154">
        <v>824.79600000000005</v>
      </c>
      <c r="I6972" s="154">
        <v>42.399000000000001</v>
      </c>
      <c r="J6972" s="151">
        <v>0</v>
      </c>
      <c r="K6972" s="149">
        <f t="shared" si="1083"/>
        <v>1260.3739999999998</v>
      </c>
      <c r="L6972" s="148">
        <v>19.795999999999999</v>
      </c>
      <c r="M6972" s="148">
        <v>93.468000000000004</v>
      </c>
      <c r="N6972" s="148">
        <v>273.82600000000002</v>
      </c>
      <c r="O6972" s="148">
        <v>10.840999999999999</v>
      </c>
      <c r="P6972" s="148">
        <v>0</v>
      </c>
      <c r="Q6972" s="21">
        <f t="shared" si="1084"/>
        <v>55.488187999999994</v>
      </c>
      <c r="R6972" s="21">
        <f t="shared" si="1085"/>
        <v>298.81719600000002</v>
      </c>
      <c r="S6972" s="21">
        <f t="shared" si="1086"/>
        <v>534.23452600000007</v>
      </c>
      <c r="T6972" s="21">
        <f t="shared" si="1087"/>
        <v>34.431016</v>
      </c>
      <c r="U6972" s="22">
        <f t="shared" si="1088"/>
        <v>922.97092600000008</v>
      </c>
      <c r="V6972" s="39">
        <f t="shared" si="1089"/>
        <v>0.73229924292313253</v>
      </c>
    </row>
    <row r="6973" spans="1:22">
      <c r="A6973">
        <v>6968</v>
      </c>
      <c r="B6973" s="155">
        <f t="shared" si="1090"/>
        <v>41565</v>
      </c>
      <c r="C6973" s="148">
        <f t="shared" si="1081"/>
        <v>2013</v>
      </c>
      <c r="D6973" s="148">
        <f t="shared" si="1082"/>
        <v>10</v>
      </c>
      <c r="E6973" s="152">
        <v>8</v>
      </c>
      <c r="F6973" s="153">
        <v>32.658999999999999</v>
      </c>
      <c r="G6973" s="154">
        <v>360.70600000000002</v>
      </c>
      <c r="H6973" s="154">
        <v>980.59199999999998</v>
      </c>
      <c r="I6973" s="154">
        <v>47.933</v>
      </c>
      <c r="J6973" s="151">
        <v>0</v>
      </c>
      <c r="K6973" s="149">
        <f t="shared" si="1083"/>
        <v>1421.8899999999999</v>
      </c>
      <c r="L6973" s="148">
        <v>19.895</v>
      </c>
      <c r="M6973" s="148">
        <v>93.463999999999999</v>
      </c>
      <c r="N6973" s="148">
        <v>320.33600000000001</v>
      </c>
      <c r="O6973" s="148">
        <v>13.316000000000001</v>
      </c>
      <c r="P6973" s="148">
        <v>0</v>
      </c>
      <c r="Q6973" s="21">
        <f t="shared" si="1084"/>
        <v>55.765684999999998</v>
      </c>
      <c r="R6973" s="21">
        <f t="shared" si="1085"/>
        <v>298.80440800000002</v>
      </c>
      <c r="S6973" s="21">
        <f t="shared" si="1086"/>
        <v>624.97553600000003</v>
      </c>
      <c r="T6973" s="21">
        <f t="shared" si="1087"/>
        <v>42.291616000000005</v>
      </c>
      <c r="U6973" s="22">
        <f t="shared" si="1088"/>
        <v>1021.8372450000001</v>
      </c>
      <c r="V6973" s="39">
        <f t="shared" si="1089"/>
        <v>0.71864718438135167</v>
      </c>
    </row>
    <row r="6974" spans="1:22">
      <c r="A6974">
        <v>6969</v>
      </c>
      <c r="B6974" s="155">
        <f t="shared" si="1090"/>
        <v>41565</v>
      </c>
      <c r="C6974" s="148">
        <f t="shared" si="1081"/>
        <v>2013</v>
      </c>
      <c r="D6974" s="148">
        <f t="shared" si="1082"/>
        <v>10</v>
      </c>
      <c r="E6974" s="152">
        <v>9</v>
      </c>
      <c r="F6974" s="153">
        <v>32.872</v>
      </c>
      <c r="G6974" s="154">
        <v>383.15600000000001</v>
      </c>
      <c r="H6974" s="154">
        <v>938.726</v>
      </c>
      <c r="I6974" s="154">
        <v>60.201999999999998</v>
      </c>
      <c r="J6974" s="151">
        <v>0</v>
      </c>
      <c r="K6974" s="149">
        <f t="shared" si="1083"/>
        <v>1414.9559999999999</v>
      </c>
      <c r="L6974" s="148">
        <v>20.015000000000001</v>
      </c>
      <c r="M6974" s="148">
        <v>98.292000000000002</v>
      </c>
      <c r="N6974" s="148">
        <v>300.57600000000002</v>
      </c>
      <c r="O6974" s="148">
        <v>16.992999999999999</v>
      </c>
      <c r="P6974" s="148">
        <v>0</v>
      </c>
      <c r="Q6974" s="21">
        <f t="shared" si="1084"/>
        <v>56.102044999999997</v>
      </c>
      <c r="R6974" s="21">
        <f t="shared" si="1085"/>
        <v>314.23952400000002</v>
      </c>
      <c r="S6974" s="21">
        <f t="shared" si="1086"/>
        <v>586.42377600000009</v>
      </c>
      <c r="T6974" s="21">
        <f t="shared" si="1087"/>
        <v>53.969767999999995</v>
      </c>
      <c r="U6974" s="22">
        <f t="shared" si="1088"/>
        <v>1010.7351130000001</v>
      </c>
      <c r="V6974" s="39">
        <f t="shared" si="1089"/>
        <v>0.714322645368478</v>
      </c>
    </row>
    <row r="6975" spans="1:22">
      <c r="A6975">
        <v>6970</v>
      </c>
      <c r="B6975" s="155">
        <f t="shared" si="1090"/>
        <v>41565</v>
      </c>
      <c r="C6975" s="148">
        <f t="shared" si="1081"/>
        <v>2013</v>
      </c>
      <c r="D6975" s="148">
        <f t="shared" si="1082"/>
        <v>10</v>
      </c>
      <c r="E6975" s="152">
        <v>10</v>
      </c>
      <c r="F6975" s="153">
        <v>32.267000000000003</v>
      </c>
      <c r="G6975" s="154">
        <v>445.178</v>
      </c>
      <c r="H6975" s="154">
        <v>1111.57</v>
      </c>
      <c r="I6975" s="154">
        <v>65.867000000000004</v>
      </c>
      <c r="J6975" s="151">
        <v>0</v>
      </c>
      <c r="K6975" s="149">
        <f t="shared" si="1083"/>
        <v>1654.8819999999998</v>
      </c>
      <c r="L6975" s="148">
        <v>19.744</v>
      </c>
      <c r="M6975" s="148">
        <v>112.682</v>
      </c>
      <c r="N6975" s="148">
        <v>355.01299999999998</v>
      </c>
      <c r="O6975" s="148">
        <v>17.54</v>
      </c>
      <c r="P6975" s="148">
        <v>0</v>
      </c>
      <c r="Q6975" s="21">
        <f t="shared" si="1084"/>
        <v>55.342431999999995</v>
      </c>
      <c r="R6975" s="21">
        <f t="shared" si="1085"/>
        <v>360.24435399999999</v>
      </c>
      <c r="S6975" s="21">
        <f t="shared" si="1086"/>
        <v>692.63036299999999</v>
      </c>
      <c r="T6975" s="21">
        <f t="shared" si="1087"/>
        <v>55.707039999999999</v>
      </c>
      <c r="U6975" s="22">
        <f t="shared" si="1088"/>
        <v>1163.9241890000001</v>
      </c>
      <c r="V6975" s="39">
        <f t="shared" si="1089"/>
        <v>0.70332760220970447</v>
      </c>
    </row>
    <row r="6976" spans="1:22">
      <c r="A6976">
        <v>6971</v>
      </c>
      <c r="B6976" s="155">
        <f t="shared" si="1090"/>
        <v>41565</v>
      </c>
      <c r="C6976" s="148">
        <f t="shared" si="1081"/>
        <v>2013</v>
      </c>
      <c r="D6976" s="148">
        <f t="shared" si="1082"/>
        <v>10</v>
      </c>
      <c r="E6976" s="152">
        <v>11</v>
      </c>
      <c r="F6976" s="153">
        <v>31.504999999999999</v>
      </c>
      <c r="G6976" s="154">
        <v>460.55399999999997</v>
      </c>
      <c r="H6976" s="154">
        <v>1157.54</v>
      </c>
      <c r="I6976" s="154">
        <v>69.611999999999995</v>
      </c>
      <c r="J6976" s="151">
        <v>0</v>
      </c>
      <c r="K6976" s="149">
        <f t="shared" si="1083"/>
        <v>1719.211</v>
      </c>
      <c r="L6976" s="148">
        <v>19.408000000000001</v>
      </c>
      <c r="M6976" s="148">
        <v>116.498</v>
      </c>
      <c r="N6976" s="148">
        <v>368.94600000000003</v>
      </c>
      <c r="O6976" s="148">
        <v>18.59</v>
      </c>
      <c r="P6976" s="148">
        <v>0</v>
      </c>
      <c r="Q6976" s="21">
        <f t="shared" si="1084"/>
        <v>54.400624000000001</v>
      </c>
      <c r="R6976" s="21">
        <f t="shared" si="1085"/>
        <v>372.44410600000003</v>
      </c>
      <c r="S6976" s="21">
        <f t="shared" si="1086"/>
        <v>719.81364600000006</v>
      </c>
      <c r="T6976" s="21">
        <f t="shared" si="1087"/>
        <v>59.041840000000001</v>
      </c>
      <c r="U6976" s="22">
        <f t="shared" si="1088"/>
        <v>1205.7002160000002</v>
      </c>
      <c r="V6976" s="39">
        <f t="shared" si="1089"/>
        <v>0.70131020334327787</v>
      </c>
    </row>
    <row r="6977" spans="1:22">
      <c r="A6977">
        <v>6972</v>
      </c>
      <c r="B6977" s="155">
        <f t="shared" si="1090"/>
        <v>41565</v>
      </c>
      <c r="C6977" s="148">
        <f t="shared" si="1081"/>
        <v>2013</v>
      </c>
      <c r="D6977" s="148">
        <f t="shared" si="1082"/>
        <v>10</v>
      </c>
      <c r="E6977" s="152">
        <v>12</v>
      </c>
      <c r="F6977" s="153">
        <v>32.098999999999997</v>
      </c>
      <c r="G6977" s="154">
        <v>462.12099999999998</v>
      </c>
      <c r="H6977" s="154">
        <v>1180.8510000000001</v>
      </c>
      <c r="I6977" s="154">
        <v>72.046999999999997</v>
      </c>
      <c r="J6977" s="151">
        <v>0</v>
      </c>
      <c r="K6977" s="149">
        <f t="shared" si="1083"/>
        <v>1747.1180000000002</v>
      </c>
      <c r="L6977" s="148">
        <v>19.789000000000001</v>
      </c>
      <c r="M6977" s="148">
        <v>116.846</v>
      </c>
      <c r="N6977" s="148">
        <v>386.41899999999998</v>
      </c>
      <c r="O6977" s="148">
        <v>19.318000000000001</v>
      </c>
      <c r="P6977" s="148">
        <v>0</v>
      </c>
      <c r="Q6977" s="21">
        <f t="shared" si="1084"/>
        <v>55.468567</v>
      </c>
      <c r="R6977" s="21">
        <f t="shared" si="1085"/>
        <v>373.55666200000002</v>
      </c>
      <c r="S6977" s="21">
        <f t="shared" si="1086"/>
        <v>753.90346899999997</v>
      </c>
      <c r="T6977" s="21">
        <f t="shared" si="1087"/>
        <v>61.353968000000009</v>
      </c>
      <c r="U6977" s="22">
        <f t="shared" si="1088"/>
        <v>1244.2826660000001</v>
      </c>
      <c r="V6977" s="39">
        <f t="shared" si="1089"/>
        <v>0.7121915440170612</v>
      </c>
    </row>
    <row r="6978" spans="1:22">
      <c r="A6978">
        <v>6973</v>
      </c>
      <c r="B6978" s="155">
        <f t="shared" si="1090"/>
        <v>41565</v>
      </c>
      <c r="C6978" s="148">
        <f t="shared" si="1081"/>
        <v>2013</v>
      </c>
      <c r="D6978" s="148">
        <f t="shared" si="1082"/>
        <v>10</v>
      </c>
      <c r="E6978" s="152">
        <v>13</v>
      </c>
      <c r="F6978" s="153">
        <v>31.51</v>
      </c>
      <c r="G6978" s="154">
        <v>461.28399999999999</v>
      </c>
      <c r="H6978" s="154">
        <v>1127.9459999999999</v>
      </c>
      <c r="I6978" s="154">
        <v>74.346000000000004</v>
      </c>
      <c r="J6978" s="151">
        <v>0</v>
      </c>
      <c r="K6978" s="149">
        <f t="shared" si="1083"/>
        <v>1695.0859999999998</v>
      </c>
      <c r="L6978" s="148">
        <v>19.471</v>
      </c>
      <c r="M6978" s="148">
        <v>116.667</v>
      </c>
      <c r="N6978" s="148">
        <v>364.92399999999998</v>
      </c>
      <c r="O6978" s="148">
        <v>20.024999999999999</v>
      </c>
      <c r="P6978" s="148">
        <v>0</v>
      </c>
      <c r="Q6978" s="21">
        <f t="shared" si="1084"/>
        <v>54.577213</v>
      </c>
      <c r="R6978" s="21">
        <f t="shared" si="1085"/>
        <v>372.984399</v>
      </c>
      <c r="S6978" s="21">
        <f t="shared" si="1086"/>
        <v>711.966724</v>
      </c>
      <c r="T6978" s="21">
        <f t="shared" si="1087"/>
        <v>63.599399999999996</v>
      </c>
      <c r="U6978" s="22">
        <f t="shared" si="1088"/>
        <v>1203.1277359999999</v>
      </c>
      <c r="V6978" s="39">
        <f t="shared" si="1089"/>
        <v>0.70977386162118028</v>
      </c>
    </row>
    <row r="6979" spans="1:22">
      <c r="A6979">
        <v>6974</v>
      </c>
      <c r="B6979" s="155">
        <f t="shared" si="1090"/>
        <v>41565</v>
      </c>
      <c r="C6979" s="148">
        <f t="shared" si="1081"/>
        <v>2013</v>
      </c>
      <c r="D6979" s="148">
        <f t="shared" si="1082"/>
        <v>10</v>
      </c>
      <c r="E6979" s="152">
        <v>14</v>
      </c>
      <c r="F6979" s="153">
        <v>31.056000000000001</v>
      </c>
      <c r="G6979" s="154">
        <v>459.88</v>
      </c>
      <c r="H6979" s="154">
        <v>1098.7719999999999</v>
      </c>
      <c r="I6979" s="154">
        <v>77.355000000000004</v>
      </c>
      <c r="J6979" s="151">
        <v>0</v>
      </c>
      <c r="K6979" s="149">
        <f t="shared" si="1083"/>
        <v>1667.0629999999999</v>
      </c>
      <c r="L6979" s="148">
        <v>19.337</v>
      </c>
      <c r="M6979" s="148">
        <v>116.33</v>
      </c>
      <c r="N6979" s="148">
        <v>353.07400000000001</v>
      </c>
      <c r="O6979" s="148">
        <v>20.457999999999998</v>
      </c>
      <c r="P6979" s="148">
        <v>0</v>
      </c>
      <c r="Q6979" s="21">
        <f t="shared" si="1084"/>
        <v>54.201611</v>
      </c>
      <c r="R6979" s="21">
        <f t="shared" si="1085"/>
        <v>371.90701000000001</v>
      </c>
      <c r="S6979" s="21">
        <f t="shared" si="1086"/>
        <v>688.84737400000006</v>
      </c>
      <c r="T6979" s="21">
        <f t="shared" si="1087"/>
        <v>64.974608000000003</v>
      </c>
      <c r="U6979" s="22">
        <f t="shared" si="1088"/>
        <v>1179.930603</v>
      </c>
      <c r="V6979" s="39">
        <f t="shared" si="1089"/>
        <v>0.70779004932627032</v>
      </c>
    </row>
    <row r="6980" spans="1:22">
      <c r="A6980">
        <v>6975</v>
      </c>
      <c r="B6980" s="155">
        <f t="shared" si="1090"/>
        <v>41565</v>
      </c>
      <c r="C6980" s="148">
        <f t="shared" si="1081"/>
        <v>2013</v>
      </c>
      <c r="D6980" s="148">
        <f t="shared" si="1082"/>
        <v>10</v>
      </c>
      <c r="E6980" s="152">
        <v>15</v>
      </c>
      <c r="F6980" s="153">
        <v>31.931999999999999</v>
      </c>
      <c r="G6980" s="154">
        <v>457.91800000000001</v>
      </c>
      <c r="H6980" s="154">
        <v>1113.579</v>
      </c>
      <c r="I6980" s="154">
        <v>85.51</v>
      </c>
      <c r="J6980" s="151">
        <v>0</v>
      </c>
      <c r="K6980" s="149">
        <f t="shared" si="1083"/>
        <v>1688.9390000000001</v>
      </c>
      <c r="L6980" s="148">
        <v>19.579000000000001</v>
      </c>
      <c r="M6980" s="148">
        <v>115.849</v>
      </c>
      <c r="N6980" s="148">
        <v>350.91500000000002</v>
      </c>
      <c r="O6980" s="148">
        <v>22.152000000000001</v>
      </c>
      <c r="P6980" s="148">
        <v>0</v>
      </c>
      <c r="Q6980" s="21">
        <f t="shared" si="1084"/>
        <v>54.879936999999998</v>
      </c>
      <c r="R6980" s="21">
        <f t="shared" si="1085"/>
        <v>370.36925300000001</v>
      </c>
      <c r="S6980" s="21">
        <f t="shared" si="1086"/>
        <v>684.63516500000003</v>
      </c>
      <c r="T6980" s="21">
        <f t="shared" si="1087"/>
        <v>70.354752000000005</v>
      </c>
      <c r="U6980" s="22">
        <f t="shared" si="1088"/>
        <v>1180.2391070000001</v>
      </c>
      <c r="V6980" s="39">
        <f t="shared" si="1089"/>
        <v>0.69880505275797411</v>
      </c>
    </row>
    <row r="6981" spans="1:22">
      <c r="A6981">
        <v>6976</v>
      </c>
      <c r="B6981" s="155">
        <f t="shared" si="1090"/>
        <v>41565</v>
      </c>
      <c r="C6981" s="148">
        <f t="shared" si="1081"/>
        <v>2013</v>
      </c>
      <c r="D6981" s="148">
        <f t="shared" si="1082"/>
        <v>10</v>
      </c>
      <c r="E6981" s="152">
        <v>16</v>
      </c>
      <c r="F6981" s="153">
        <v>32.072000000000003</v>
      </c>
      <c r="G6981" s="154">
        <v>454.529</v>
      </c>
      <c r="H6981" s="154">
        <v>1070.558</v>
      </c>
      <c r="I6981" s="154">
        <v>87.361999999999995</v>
      </c>
      <c r="J6981" s="151">
        <v>0</v>
      </c>
      <c r="K6981" s="149">
        <f t="shared" si="1083"/>
        <v>1644.5210000000002</v>
      </c>
      <c r="L6981" s="148">
        <v>19.698</v>
      </c>
      <c r="M6981" s="148">
        <v>115.008</v>
      </c>
      <c r="N6981" s="148">
        <v>333.03</v>
      </c>
      <c r="O6981" s="148">
        <v>22.695</v>
      </c>
      <c r="P6981" s="148">
        <v>0</v>
      </c>
      <c r="Q6981" s="21">
        <f t="shared" si="1084"/>
        <v>55.213493999999997</v>
      </c>
      <c r="R6981" s="21">
        <f t="shared" si="1085"/>
        <v>367.68057599999997</v>
      </c>
      <c r="S6981" s="21">
        <f t="shared" si="1086"/>
        <v>649.74153000000001</v>
      </c>
      <c r="T6981" s="21">
        <f t="shared" si="1087"/>
        <v>72.07932000000001</v>
      </c>
      <c r="U6981" s="22">
        <f t="shared" si="1088"/>
        <v>1144.7149200000001</v>
      </c>
      <c r="V6981" s="39">
        <f t="shared" si="1089"/>
        <v>0.69607801907059863</v>
      </c>
    </row>
    <row r="6982" spans="1:22">
      <c r="A6982">
        <v>6977</v>
      </c>
      <c r="B6982" s="155">
        <f t="shared" si="1090"/>
        <v>41565</v>
      </c>
      <c r="C6982" s="148">
        <f t="shared" si="1081"/>
        <v>2013</v>
      </c>
      <c r="D6982" s="148">
        <f t="shared" si="1082"/>
        <v>10</v>
      </c>
      <c r="E6982" s="152">
        <v>17</v>
      </c>
      <c r="F6982" s="153">
        <v>31.439</v>
      </c>
      <c r="G6982" s="154">
        <v>456.17099999999999</v>
      </c>
      <c r="H6982" s="154">
        <v>1127.278</v>
      </c>
      <c r="I6982" s="154">
        <v>96.427000000000007</v>
      </c>
      <c r="J6982" s="151">
        <v>0</v>
      </c>
      <c r="K6982" s="149">
        <f t="shared" si="1083"/>
        <v>1711.3149999999998</v>
      </c>
      <c r="L6982" s="148">
        <v>19.210999999999999</v>
      </c>
      <c r="M6982" s="148">
        <v>115.42400000000001</v>
      </c>
      <c r="N6982" s="148">
        <v>361.53100000000001</v>
      </c>
      <c r="O6982" s="148">
        <v>24.71</v>
      </c>
      <c r="P6982" s="148">
        <v>0</v>
      </c>
      <c r="Q6982" s="21">
        <f t="shared" si="1084"/>
        <v>53.848432999999993</v>
      </c>
      <c r="R6982" s="21">
        <f t="shared" si="1085"/>
        <v>369.01052800000002</v>
      </c>
      <c r="S6982" s="21">
        <f t="shared" si="1086"/>
        <v>705.34698100000003</v>
      </c>
      <c r="T6982" s="21">
        <f t="shared" si="1087"/>
        <v>78.478960000000001</v>
      </c>
      <c r="U6982" s="22">
        <f t="shared" si="1088"/>
        <v>1206.684902</v>
      </c>
      <c r="V6982" s="39">
        <f t="shared" si="1089"/>
        <v>0.70512144286703504</v>
      </c>
    </row>
    <row r="6983" spans="1:22">
      <c r="A6983">
        <v>6978</v>
      </c>
      <c r="B6983" s="155">
        <f t="shared" si="1090"/>
        <v>41565</v>
      </c>
      <c r="C6983" s="148">
        <f t="shared" ref="C6983:C7046" si="1091">YEAR(B6983)</f>
        <v>2013</v>
      </c>
      <c r="D6983" s="148">
        <f t="shared" ref="D6983:D7046" si="1092">MONTH(B6983)</f>
        <v>10</v>
      </c>
      <c r="E6983" s="152">
        <v>18</v>
      </c>
      <c r="F6983" s="153">
        <v>31.437000000000001</v>
      </c>
      <c r="G6983" s="154">
        <v>455.44799999999998</v>
      </c>
      <c r="H6983" s="154">
        <v>1021.394</v>
      </c>
      <c r="I6983" s="154">
        <v>112.749</v>
      </c>
      <c r="J6983" s="151">
        <v>0</v>
      </c>
      <c r="K6983" s="149">
        <f t="shared" ref="K6983:K7046" si="1093">SUM(F6983:J6983)</f>
        <v>1621.028</v>
      </c>
      <c r="L6983" s="148">
        <v>19.244</v>
      </c>
      <c r="M6983" s="148">
        <v>115.248</v>
      </c>
      <c r="N6983" s="148">
        <v>329.52</v>
      </c>
      <c r="O6983" s="148">
        <v>29.327999999999999</v>
      </c>
      <c r="P6983" s="148">
        <v>0</v>
      </c>
      <c r="Q6983" s="21">
        <f t="shared" ref="Q6983:Q7046" si="1094">+$Q$2*L6983</f>
        <v>53.940931999999997</v>
      </c>
      <c r="R6983" s="21">
        <f t="shared" ref="R6983:R7046" si="1095">+$R$2*M6983</f>
        <v>368.447856</v>
      </c>
      <c r="S6983" s="21">
        <f t="shared" ref="S6983:S7046" si="1096">+$S$2*N6983</f>
        <v>642.89351999999997</v>
      </c>
      <c r="T6983" s="21">
        <f t="shared" ref="T6983:T7046" si="1097">+$T$2*O6983</f>
        <v>93.145728000000005</v>
      </c>
      <c r="U6983" s="22">
        <f t="shared" ref="U6983:U7046" si="1098">SUM(Q6983:T6983)</f>
        <v>1158.4280359999998</v>
      </c>
      <c r="V6983" s="39">
        <f t="shared" ref="V6983:V7046" si="1099">+U6983/K6983</f>
        <v>0.71462555612858003</v>
      </c>
    </row>
    <row r="6984" spans="1:22">
      <c r="A6984">
        <v>6979</v>
      </c>
      <c r="B6984" s="155">
        <f t="shared" si="1090"/>
        <v>41565</v>
      </c>
      <c r="C6984" s="148">
        <f t="shared" si="1091"/>
        <v>2013</v>
      </c>
      <c r="D6984" s="148">
        <f t="shared" si="1092"/>
        <v>10</v>
      </c>
      <c r="E6984" s="152">
        <v>19</v>
      </c>
      <c r="F6984" s="153">
        <v>32.759</v>
      </c>
      <c r="G6984" s="154">
        <v>454.209</v>
      </c>
      <c r="H6984" s="154">
        <v>1080.675</v>
      </c>
      <c r="I6984" s="154">
        <v>112.238</v>
      </c>
      <c r="J6984" s="151">
        <v>0</v>
      </c>
      <c r="K6984" s="149">
        <f t="shared" si="1093"/>
        <v>1679.8810000000001</v>
      </c>
      <c r="L6984" s="148">
        <v>19.888999999999999</v>
      </c>
      <c r="M6984" s="148">
        <v>114.94799999999999</v>
      </c>
      <c r="N6984" s="148">
        <v>350.15600000000001</v>
      </c>
      <c r="O6984" s="148">
        <v>29.084</v>
      </c>
      <c r="P6984" s="148">
        <v>0</v>
      </c>
      <c r="Q6984" s="21">
        <f t="shared" si="1094"/>
        <v>55.748866999999997</v>
      </c>
      <c r="R6984" s="21">
        <f t="shared" si="1095"/>
        <v>367.48875599999997</v>
      </c>
      <c r="S6984" s="21">
        <f t="shared" si="1096"/>
        <v>683.15435600000001</v>
      </c>
      <c r="T6984" s="21">
        <f t="shared" si="1097"/>
        <v>92.370784</v>
      </c>
      <c r="U6984" s="22">
        <f t="shared" si="1098"/>
        <v>1198.7627629999999</v>
      </c>
      <c r="V6984" s="39">
        <f t="shared" si="1099"/>
        <v>0.71359981034370878</v>
      </c>
    </row>
    <row r="6985" spans="1:22">
      <c r="A6985">
        <v>6980</v>
      </c>
      <c r="B6985" s="155">
        <f t="shared" si="1090"/>
        <v>41565</v>
      </c>
      <c r="C6985" s="148">
        <f t="shared" si="1091"/>
        <v>2013</v>
      </c>
      <c r="D6985" s="148">
        <f t="shared" si="1092"/>
        <v>10</v>
      </c>
      <c r="E6985" s="152">
        <v>20</v>
      </c>
      <c r="F6985" s="153">
        <v>44.613999999999997</v>
      </c>
      <c r="G6985" s="154">
        <v>454.25900000000001</v>
      </c>
      <c r="H6985" s="154">
        <v>1137.558</v>
      </c>
      <c r="I6985" s="154">
        <v>142.35300000000001</v>
      </c>
      <c r="J6985" s="151">
        <v>0</v>
      </c>
      <c r="K6985" s="149">
        <f t="shared" si="1093"/>
        <v>1778.7840000000001</v>
      </c>
      <c r="L6985" s="148">
        <v>26.167999999999999</v>
      </c>
      <c r="M6985" s="148">
        <v>114.96</v>
      </c>
      <c r="N6985" s="148">
        <v>373.81200000000001</v>
      </c>
      <c r="O6985" s="148">
        <v>37.161000000000001</v>
      </c>
      <c r="P6985" s="148">
        <v>0</v>
      </c>
      <c r="Q6985" s="21">
        <f t="shared" si="1094"/>
        <v>73.34890399999999</v>
      </c>
      <c r="R6985" s="21">
        <f t="shared" si="1095"/>
        <v>367.52711999999997</v>
      </c>
      <c r="S6985" s="21">
        <f t="shared" si="1096"/>
        <v>729.30721200000005</v>
      </c>
      <c r="T6985" s="21">
        <f t="shared" si="1097"/>
        <v>118.02333600000001</v>
      </c>
      <c r="U6985" s="22">
        <f t="shared" si="1098"/>
        <v>1288.2065720000001</v>
      </c>
      <c r="V6985" s="39">
        <f t="shared" si="1099"/>
        <v>0.72420629598647168</v>
      </c>
    </row>
    <row r="6986" spans="1:22">
      <c r="A6986">
        <v>6981</v>
      </c>
      <c r="B6986" s="155">
        <f t="shared" si="1090"/>
        <v>41565</v>
      </c>
      <c r="C6986" s="148">
        <f t="shared" si="1091"/>
        <v>2013</v>
      </c>
      <c r="D6986" s="148">
        <f t="shared" si="1092"/>
        <v>10</v>
      </c>
      <c r="E6986" s="152">
        <v>21</v>
      </c>
      <c r="F6986" s="153">
        <v>50.067999999999998</v>
      </c>
      <c r="G6986" s="154">
        <v>454.53699999999998</v>
      </c>
      <c r="H6986" s="154">
        <v>1128.002</v>
      </c>
      <c r="I6986" s="154">
        <v>184.41900000000001</v>
      </c>
      <c r="J6986" s="151">
        <v>0</v>
      </c>
      <c r="K6986" s="149">
        <f t="shared" si="1093"/>
        <v>1817.0260000000001</v>
      </c>
      <c r="L6986" s="148">
        <v>28.884</v>
      </c>
      <c r="M6986" s="148">
        <v>115.361</v>
      </c>
      <c r="N6986" s="148">
        <v>370.52</v>
      </c>
      <c r="O6986" s="148">
        <v>47.755000000000003</v>
      </c>
      <c r="P6986" s="148">
        <v>0</v>
      </c>
      <c r="Q6986" s="21">
        <f t="shared" si="1094"/>
        <v>80.961851999999993</v>
      </c>
      <c r="R6986" s="21">
        <f t="shared" si="1095"/>
        <v>368.80911700000001</v>
      </c>
      <c r="S6986" s="21">
        <f t="shared" si="1096"/>
        <v>722.88451999999995</v>
      </c>
      <c r="T6986" s="21">
        <f t="shared" si="1097"/>
        <v>151.66988000000001</v>
      </c>
      <c r="U6986" s="22">
        <f t="shared" si="1098"/>
        <v>1324.3253689999999</v>
      </c>
      <c r="V6986" s="39">
        <f t="shared" si="1099"/>
        <v>0.72884227798611567</v>
      </c>
    </row>
    <row r="6987" spans="1:22">
      <c r="A6987">
        <v>6982</v>
      </c>
      <c r="B6987" s="155">
        <f t="shared" si="1090"/>
        <v>41565</v>
      </c>
      <c r="C6987" s="148">
        <f t="shared" si="1091"/>
        <v>2013</v>
      </c>
      <c r="D6987" s="148">
        <f t="shared" si="1092"/>
        <v>10</v>
      </c>
      <c r="E6987" s="152">
        <v>22</v>
      </c>
      <c r="F6987" s="153">
        <v>34.091999999999999</v>
      </c>
      <c r="G6987" s="154">
        <v>462.74099999999999</v>
      </c>
      <c r="H6987" s="154">
        <v>1110.9169999999999</v>
      </c>
      <c r="I6987" s="154">
        <v>186.53200000000001</v>
      </c>
      <c r="J6987" s="151">
        <v>0</v>
      </c>
      <c r="K6987" s="149">
        <f t="shared" si="1093"/>
        <v>1794.2819999999999</v>
      </c>
      <c r="L6987" s="148">
        <v>20.486999999999998</v>
      </c>
      <c r="M6987" s="148">
        <v>117.788</v>
      </c>
      <c r="N6987" s="148">
        <v>366.37700000000001</v>
      </c>
      <c r="O6987" s="148">
        <v>48.734999999999999</v>
      </c>
      <c r="P6987" s="148">
        <v>0</v>
      </c>
      <c r="Q6987" s="21">
        <f t="shared" si="1094"/>
        <v>57.425060999999992</v>
      </c>
      <c r="R6987" s="21">
        <f t="shared" si="1095"/>
        <v>376.56823600000001</v>
      </c>
      <c r="S6987" s="21">
        <f t="shared" si="1096"/>
        <v>714.80152700000008</v>
      </c>
      <c r="T6987" s="21">
        <f t="shared" si="1097"/>
        <v>154.78236000000001</v>
      </c>
      <c r="U6987" s="22">
        <f t="shared" si="1098"/>
        <v>1303.577184</v>
      </c>
      <c r="V6987" s="39">
        <f t="shared" si="1099"/>
        <v>0.72651745043421267</v>
      </c>
    </row>
    <row r="6988" spans="1:22">
      <c r="A6988">
        <v>6983</v>
      </c>
      <c r="B6988" s="155">
        <f t="shared" si="1090"/>
        <v>41565</v>
      </c>
      <c r="C6988" s="148">
        <f t="shared" si="1091"/>
        <v>2013</v>
      </c>
      <c r="D6988" s="148">
        <f t="shared" si="1092"/>
        <v>10</v>
      </c>
      <c r="E6988" s="152">
        <v>23</v>
      </c>
      <c r="F6988" s="153">
        <v>33.476999999999997</v>
      </c>
      <c r="G6988" s="154">
        <v>444.51900000000001</v>
      </c>
      <c r="H6988" s="154">
        <v>1036.5419999999999</v>
      </c>
      <c r="I6988" s="154">
        <v>155.16</v>
      </c>
      <c r="J6988" s="151">
        <v>0</v>
      </c>
      <c r="K6988" s="149">
        <f t="shared" si="1093"/>
        <v>1669.6980000000001</v>
      </c>
      <c r="L6988" s="148">
        <v>20.251000000000001</v>
      </c>
      <c r="M6988" s="148">
        <v>113.303</v>
      </c>
      <c r="N6988" s="148">
        <v>344.077</v>
      </c>
      <c r="O6988" s="148">
        <v>40.521999999999998</v>
      </c>
      <c r="P6988" s="148">
        <v>0</v>
      </c>
      <c r="Q6988" s="21">
        <f t="shared" si="1094"/>
        <v>56.763553000000002</v>
      </c>
      <c r="R6988" s="21">
        <f t="shared" si="1095"/>
        <v>362.229691</v>
      </c>
      <c r="S6988" s="21">
        <f t="shared" si="1096"/>
        <v>671.29422699999998</v>
      </c>
      <c r="T6988" s="21">
        <f t="shared" si="1097"/>
        <v>128.69787199999999</v>
      </c>
      <c r="U6988" s="22">
        <f t="shared" si="1098"/>
        <v>1218.9853430000001</v>
      </c>
      <c r="V6988" s="39">
        <f t="shared" si="1099"/>
        <v>0.73006336654892079</v>
      </c>
    </row>
    <row r="6989" spans="1:22">
      <c r="A6989">
        <v>6984</v>
      </c>
      <c r="B6989" s="155">
        <f t="shared" si="1090"/>
        <v>41565</v>
      </c>
      <c r="C6989" s="148">
        <f t="shared" si="1091"/>
        <v>2013</v>
      </c>
      <c r="D6989" s="148">
        <f t="shared" si="1092"/>
        <v>10</v>
      </c>
      <c r="E6989" s="152">
        <v>24</v>
      </c>
      <c r="F6989" s="153">
        <v>32.871000000000002</v>
      </c>
      <c r="G6989" s="154">
        <v>381.93</v>
      </c>
      <c r="H6989" s="154">
        <v>1047.77</v>
      </c>
      <c r="I6989" s="154">
        <v>121.371</v>
      </c>
      <c r="J6989" s="151">
        <v>0</v>
      </c>
      <c r="K6989" s="149">
        <f t="shared" si="1093"/>
        <v>1583.942</v>
      </c>
      <c r="L6989" s="148">
        <v>19.789000000000001</v>
      </c>
      <c r="M6989" s="148">
        <v>98.908000000000001</v>
      </c>
      <c r="N6989" s="148">
        <v>355.34899999999999</v>
      </c>
      <c r="O6989" s="148">
        <v>32.057000000000002</v>
      </c>
      <c r="P6989" s="148">
        <v>0</v>
      </c>
      <c r="Q6989" s="21">
        <f t="shared" si="1094"/>
        <v>55.468567</v>
      </c>
      <c r="R6989" s="21">
        <f t="shared" si="1095"/>
        <v>316.20887600000003</v>
      </c>
      <c r="S6989" s="21">
        <f t="shared" si="1096"/>
        <v>693.28589899999997</v>
      </c>
      <c r="T6989" s="21">
        <f t="shared" si="1097"/>
        <v>101.81303200000001</v>
      </c>
      <c r="U6989" s="22">
        <f t="shared" si="1098"/>
        <v>1166.776374</v>
      </c>
      <c r="V6989" s="39">
        <f t="shared" si="1099"/>
        <v>0.73662821871002859</v>
      </c>
    </row>
    <row r="6990" spans="1:22">
      <c r="A6990">
        <v>6985</v>
      </c>
      <c r="B6990" s="155">
        <f t="shared" si="1090"/>
        <v>41566</v>
      </c>
      <c r="C6990" s="148">
        <f t="shared" si="1091"/>
        <v>2013</v>
      </c>
      <c r="D6990" s="148">
        <f t="shared" si="1092"/>
        <v>10</v>
      </c>
      <c r="E6990" s="152">
        <v>1</v>
      </c>
      <c r="F6990" s="153">
        <v>32.225999999999999</v>
      </c>
      <c r="G6990" s="154">
        <v>301.21899999999999</v>
      </c>
      <c r="H6990" s="154">
        <v>1101.009</v>
      </c>
      <c r="I6990" s="154">
        <v>84.81</v>
      </c>
      <c r="J6990" s="151">
        <v>0</v>
      </c>
      <c r="K6990" s="149">
        <f t="shared" si="1093"/>
        <v>1519.2639999999999</v>
      </c>
      <c r="L6990" s="148">
        <v>19.428999999999998</v>
      </c>
      <c r="M6990" s="148">
        <v>72.766000000000005</v>
      </c>
      <c r="N6990" s="148">
        <v>365.66500000000002</v>
      </c>
      <c r="O6990" s="148">
        <v>22.548999999999999</v>
      </c>
      <c r="P6990" s="148">
        <v>0</v>
      </c>
      <c r="Q6990" s="21">
        <f t="shared" si="1094"/>
        <v>54.459486999999996</v>
      </c>
      <c r="R6990" s="21">
        <f t="shared" si="1095"/>
        <v>232.63290200000003</v>
      </c>
      <c r="S6990" s="21">
        <f t="shared" si="1096"/>
        <v>713.41241500000001</v>
      </c>
      <c r="T6990" s="21">
        <f t="shared" si="1097"/>
        <v>71.615623999999997</v>
      </c>
      <c r="U6990" s="22">
        <f t="shared" si="1098"/>
        <v>1072.1204279999999</v>
      </c>
      <c r="V6990" s="39">
        <f t="shared" si="1099"/>
        <v>0.70568408650504455</v>
      </c>
    </row>
    <row r="6991" spans="1:22">
      <c r="A6991">
        <v>6986</v>
      </c>
      <c r="B6991" s="155">
        <f t="shared" si="1090"/>
        <v>41566</v>
      </c>
      <c r="C6991" s="148">
        <f t="shared" si="1091"/>
        <v>2013</v>
      </c>
      <c r="D6991" s="148">
        <f t="shared" si="1092"/>
        <v>10</v>
      </c>
      <c r="E6991" s="152">
        <v>2</v>
      </c>
      <c r="F6991" s="153">
        <v>30.594999999999999</v>
      </c>
      <c r="G6991" s="154">
        <v>289.65300000000002</v>
      </c>
      <c r="H6991" s="154">
        <v>1211.02</v>
      </c>
      <c r="I6991" s="154">
        <v>38.488</v>
      </c>
      <c r="J6991" s="151">
        <v>0</v>
      </c>
      <c r="K6991" s="149">
        <f t="shared" si="1093"/>
        <v>1569.7560000000001</v>
      </c>
      <c r="L6991" s="148">
        <v>18.536000000000001</v>
      </c>
      <c r="M6991" s="148">
        <v>69.298000000000002</v>
      </c>
      <c r="N6991" s="148">
        <v>388.27800000000002</v>
      </c>
      <c r="O6991" s="148">
        <v>11.116</v>
      </c>
      <c r="P6991" s="148">
        <v>0</v>
      </c>
      <c r="Q6991" s="21">
        <f t="shared" si="1094"/>
        <v>51.956408000000003</v>
      </c>
      <c r="R6991" s="21">
        <f t="shared" si="1095"/>
        <v>221.54570600000002</v>
      </c>
      <c r="S6991" s="21">
        <f t="shared" si="1096"/>
        <v>757.53037800000004</v>
      </c>
      <c r="T6991" s="21">
        <f t="shared" si="1097"/>
        <v>35.304416000000003</v>
      </c>
      <c r="U6991" s="22">
        <f t="shared" si="1098"/>
        <v>1066.336908</v>
      </c>
      <c r="V6991" s="39">
        <f t="shared" si="1099"/>
        <v>0.67930105570547261</v>
      </c>
    </row>
    <row r="6992" spans="1:22">
      <c r="A6992">
        <v>6987</v>
      </c>
      <c r="B6992" s="155">
        <f t="shared" si="1090"/>
        <v>41566</v>
      </c>
      <c r="C6992" s="148">
        <f t="shared" si="1091"/>
        <v>2013</v>
      </c>
      <c r="D6992" s="148">
        <f t="shared" si="1092"/>
        <v>10</v>
      </c>
      <c r="E6992" s="152">
        <v>3</v>
      </c>
      <c r="F6992" s="153">
        <v>32.087000000000003</v>
      </c>
      <c r="G6992" s="154">
        <v>289.82400000000001</v>
      </c>
      <c r="H6992" s="154">
        <v>964.61800000000005</v>
      </c>
      <c r="I6992" s="154">
        <v>22.908000000000001</v>
      </c>
      <c r="J6992" s="151">
        <v>0</v>
      </c>
      <c r="K6992" s="149">
        <f t="shared" si="1093"/>
        <v>1309.4369999999999</v>
      </c>
      <c r="L6992" s="148">
        <v>19.744</v>
      </c>
      <c r="M6992" s="148">
        <v>69.323999999999998</v>
      </c>
      <c r="N6992" s="148">
        <v>325.81900000000002</v>
      </c>
      <c r="O6992" s="148">
        <v>6.6680000000000001</v>
      </c>
      <c r="P6992" s="148">
        <v>0</v>
      </c>
      <c r="Q6992" s="21">
        <f t="shared" si="1094"/>
        <v>55.342431999999995</v>
      </c>
      <c r="R6992" s="21">
        <f t="shared" si="1095"/>
        <v>221.628828</v>
      </c>
      <c r="S6992" s="21">
        <f t="shared" si="1096"/>
        <v>635.67286900000011</v>
      </c>
      <c r="T6992" s="21">
        <f t="shared" si="1097"/>
        <v>21.177568000000001</v>
      </c>
      <c r="U6992" s="22">
        <f t="shared" si="1098"/>
        <v>933.82169699999997</v>
      </c>
      <c r="V6992" s="39">
        <f t="shared" si="1099"/>
        <v>0.71314748017659502</v>
      </c>
    </row>
    <row r="6993" spans="1:22">
      <c r="A6993">
        <v>6988</v>
      </c>
      <c r="B6993" s="155">
        <f t="shared" si="1090"/>
        <v>41566</v>
      </c>
      <c r="C6993" s="148">
        <f t="shared" si="1091"/>
        <v>2013</v>
      </c>
      <c r="D6993" s="148">
        <f t="shared" si="1092"/>
        <v>10</v>
      </c>
      <c r="E6993" s="152">
        <v>4</v>
      </c>
      <c r="F6993" s="153">
        <v>30.646999999999998</v>
      </c>
      <c r="G6993" s="154">
        <v>290.89100000000002</v>
      </c>
      <c r="H6993" s="154">
        <v>956.03700000000003</v>
      </c>
      <c r="I6993" s="154">
        <v>16.035</v>
      </c>
      <c r="J6993" s="151">
        <v>0</v>
      </c>
      <c r="K6993" s="149">
        <f t="shared" si="1093"/>
        <v>1293.6100000000001</v>
      </c>
      <c r="L6993" s="148">
        <v>18.581</v>
      </c>
      <c r="M6993" s="148">
        <v>69.566999999999993</v>
      </c>
      <c r="N6993" s="148">
        <v>329.548</v>
      </c>
      <c r="O6993" s="148">
        <v>4.8179999999999996</v>
      </c>
      <c r="P6993" s="148">
        <v>0</v>
      </c>
      <c r="Q6993" s="21">
        <f t="shared" si="1094"/>
        <v>52.082542999999994</v>
      </c>
      <c r="R6993" s="21">
        <f t="shared" si="1095"/>
        <v>222.40569899999997</v>
      </c>
      <c r="S6993" s="21">
        <f t="shared" si="1096"/>
        <v>642.94814800000006</v>
      </c>
      <c r="T6993" s="21">
        <f t="shared" si="1097"/>
        <v>15.301967999999999</v>
      </c>
      <c r="U6993" s="22">
        <f t="shared" si="1098"/>
        <v>932.73835800000006</v>
      </c>
      <c r="V6993" s="39">
        <f t="shared" si="1099"/>
        <v>0.72103520999373838</v>
      </c>
    </row>
    <row r="6994" spans="1:22">
      <c r="A6994">
        <v>6989</v>
      </c>
      <c r="B6994" s="155">
        <f t="shared" si="1090"/>
        <v>41566</v>
      </c>
      <c r="C6994" s="148">
        <f t="shared" si="1091"/>
        <v>2013</v>
      </c>
      <c r="D6994" s="148">
        <f t="shared" si="1092"/>
        <v>10</v>
      </c>
      <c r="E6994" s="152">
        <v>5</v>
      </c>
      <c r="F6994" s="153">
        <v>30.716999999999999</v>
      </c>
      <c r="G6994" s="154">
        <v>291.524</v>
      </c>
      <c r="H6994" s="154">
        <v>935.80100000000004</v>
      </c>
      <c r="I6994" s="154">
        <v>15.087999999999999</v>
      </c>
      <c r="J6994" s="151">
        <v>0</v>
      </c>
      <c r="K6994" s="149">
        <f t="shared" si="1093"/>
        <v>1273.1299999999999</v>
      </c>
      <c r="L6994" s="148">
        <v>18.844000000000001</v>
      </c>
      <c r="M6994" s="148">
        <v>69.701999999999998</v>
      </c>
      <c r="N6994" s="148">
        <v>318.42599999999999</v>
      </c>
      <c r="O6994" s="148">
        <v>4.5599999999999996</v>
      </c>
      <c r="P6994" s="148">
        <v>0</v>
      </c>
      <c r="Q6994" s="21">
        <f t="shared" si="1094"/>
        <v>52.819732000000002</v>
      </c>
      <c r="R6994" s="21">
        <f t="shared" si="1095"/>
        <v>222.83729399999999</v>
      </c>
      <c r="S6994" s="21">
        <f t="shared" si="1096"/>
        <v>621.24912600000005</v>
      </c>
      <c r="T6994" s="21">
        <f t="shared" si="1097"/>
        <v>14.482559999999999</v>
      </c>
      <c r="U6994" s="22">
        <f t="shared" si="1098"/>
        <v>911.38871200000006</v>
      </c>
      <c r="V6994" s="39">
        <f t="shared" si="1099"/>
        <v>0.71586461084099828</v>
      </c>
    </row>
    <row r="6995" spans="1:22">
      <c r="A6995">
        <v>6990</v>
      </c>
      <c r="B6995" s="155">
        <f t="shared" si="1090"/>
        <v>41566</v>
      </c>
      <c r="C6995" s="148">
        <f t="shared" si="1091"/>
        <v>2013</v>
      </c>
      <c r="D6995" s="148">
        <f t="shared" si="1092"/>
        <v>10</v>
      </c>
      <c r="E6995" s="152">
        <v>6</v>
      </c>
      <c r="F6995" s="153">
        <v>30.46</v>
      </c>
      <c r="G6995" s="154">
        <v>290.601</v>
      </c>
      <c r="H6995" s="154">
        <v>929.83900000000006</v>
      </c>
      <c r="I6995" s="154">
        <v>14.494999999999999</v>
      </c>
      <c r="J6995" s="151">
        <v>0</v>
      </c>
      <c r="K6995" s="149">
        <f t="shared" si="1093"/>
        <v>1265.395</v>
      </c>
      <c r="L6995" s="148">
        <v>18.760999999999999</v>
      </c>
      <c r="M6995" s="148">
        <v>69.474999999999994</v>
      </c>
      <c r="N6995" s="148">
        <v>316.26299999999998</v>
      </c>
      <c r="O6995" s="148">
        <v>4.407</v>
      </c>
      <c r="P6995" s="148">
        <v>0</v>
      </c>
      <c r="Q6995" s="21">
        <f t="shared" si="1094"/>
        <v>52.587083</v>
      </c>
      <c r="R6995" s="21">
        <f t="shared" si="1095"/>
        <v>222.11157499999999</v>
      </c>
      <c r="S6995" s="21">
        <f t="shared" si="1096"/>
        <v>617.02911299999994</v>
      </c>
      <c r="T6995" s="21">
        <f t="shared" si="1097"/>
        <v>13.996632</v>
      </c>
      <c r="U6995" s="22">
        <f t="shared" si="1098"/>
        <v>905.72440299999982</v>
      </c>
      <c r="V6995" s="39">
        <f t="shared" si="1099"/>
        <v>0.71576417087154587</v>
      </c>
    </row>
    <row r="6996" spans="1:22">
      <c r="A6996">
        <v>6991</v>
      </c>
      <c r="B6996" s="155">
        <f t="shared" si="1090"/>
        <v>41566</v>
      </c>
      <c r="C6996" s="148">
        <f t="shared" si="1091"/>
        <v>2013</v>
      </c>
      <c r="D6996" s="148">
        <f t="shared" si="1092"/>
        <v>10</v>
      </c>
      <c r="E6996" s="152">
        <v>7</v>
      </c>
      <c r="F6996" s="153">
        <v>30.311</v>
      </c>
      <c r="G6996" s="154">
        <v>198.95099999999999</v>
      </c>
      <c r="H6996" s="154">
        <v>949.69100000000003</v>
      </c>
      <c r="I6996" s="154">
        <v>36.317999999999998</v>
      </c>
      <c r="J6996" s="151">
        <v>0</v>
      </c>
      <c r="K6996" s="149">
        <f t="shared" si="1093"/>
        <v>1215.271</v>
      </c>
      <c r="L6996" s="148">
        <v>18.574000000000002</v>
      </c>
      <c r="M6996" s="148">
        <v>48.874000000000002</v>
      </c>
      <c r="N6996" s="148">
        <v>324.05</v>
      </c>
      <c r="O6996" s="148">
        <v>9.6</v>
      </c>
      <c r="P6996" s="148">
        <v>0</v>
      </c>
      <c r="Q6996" s="21">
        <f t="shared" si="1094"/>
        <v>52.062922</v>
      </c>
      <c r="R6996" s="21">
        <f t="shared" si="1095"/>
        <v>156.25017800000001</v>
      </c>
      <c r="S6996" s="21">
        <f t="shared" si="1096"/>
        <v>632.22155000000009</v>
      </c>
      <c r="T6996" s="21">
        <f t="shared" si="1097"/>
        <v>30.489599999999999</v>
      </c>
      <c r="U6996" s="22">
        <f t="shared" si="1098"/>
        <v>871.02425000000005</v>
      </c>
      <c r="V6996" s="39">
        <f t="shared" si="1099"/>
        <v>0.71673252303395707</v>
      </c>
    </row>
    <row r="6997" spans="1:22">
      <c r="A6997">
        <v>6992</v>
      </c>
      <c r="B6997" s="155">
        <f t="shared" si="1090"/>
        <v>41566</v>
      </c>
      <c r="C6997" s="148">
        <f t="shared" si="1091"/>
        <v>2013</v>
      </c>
      <c r="D6997" s="148">
        <f t="shared" si="1092"/>
        <v>10</v>
      </c>
      <c r="E6997" s="152">
        <v>8</v>
      </c>
      <c r="F6997" s="153">
        <v>30.664999999999999</v>
      </c>
      <c r="G6997" s="154">
        <v>154.92400000000001</v>
      </c>
      <c r="H6997" s="154">
        <v>961.54</v>
      </c>
      <c r="I6997" s="154">
        <v>62.369</v>
      </c>
      <c r="J6997" s="151">
        <v>0</v>
      </c>
      <c r="K6997" s="149">
        <f t="shared" si="1093"/>
        <v>1209.4979999999998</v>
      </c>
      <c r="L6997" s="148">
        <v>18.832000000000001</v>
      </c>
      <c r="M6997" s="148">
        <v>39.905000000000001</v>
      </c>
      <c r="N6997" s="148">
        <v>323.024</v>
      </c>
      <c r="O6997" s="148">
        <v>16.960999999999999</v>
      </c>
      <c r="P6997" s="148">
        <v>0</v>
      </c>
      <c r="Q6997" s="21">
        <f t="shared" si="1094"/>
        <v>52.786096000000001</v>
      </c>
      <c r="R6997" s="21">
        <f t="shared" si="1095"/>
        <v>127.57628500000001</v>
      </c>
      <c r="S6997" s="21">
        <f t="shared" si="1096"/>
        <v>630.21982400000002</v>
      </c>
      <c r="T6997" s="21">
        <f t="shared" si="1097"/>
        <v>53.868136</v>
      </c>
      <c r="U6997" s="22">
        <f t="shared" si="1098"/>
        <v>864.45034100000009</v>
      </c>
      <c r="V6997" s="39">
        <f t="shared" si="1099"/>
        <v>0.7147182889099446</v>
      </c>
    </row>
    <row r="6998" spans="1:22">
      <c r="A6998">
        <v>6993</v>
      </c>
      <c r="B6998" s="155">
        <f t="shared" si="1090"/>
        <v>41566</v>
      </c>
      <c r="C6998" s="148">
        <f t="shared" si="1091"/>
        <v>2013</v>
      </c>
      <c r="D6998" s="148">
        <f t="shared" si="1092"/>
        <v>10</v>
      </c>
      <c r="E6998" s="152">
        <v>9</v>
      </c>
      <c r="F6998" s="153">
        <v>30.195</v>
      </c>
      <c r="G6998" s="154">
        <v>184.12100000000001</v>
      </c>
      <c r="H6998" s="154">
        <v>1098.0419999999999</v>
      </c>
      <c r="I6998" s="154">
        <v>57.686</v>
      </c>
      <c r="J6998" s="151">
        <v>0</v>
      </c>
      <c r="K6998" s="149">
        <f t="shared" si="1093"/>
        <v>1370.0439999999999</v>
      </c>
      <c r="L6998" s="148">
        <v>18.521000000000001</v>
      </c>
      <c r="M6998" s="148">
        <v>45.779000000000003</v>
      </c>
      <c r="N6998" s="148">
        <v>363.73</v>
      </c>
      <c r="O6998" s="148">
        <v>16.21</v>
      </c>
      <c r="P6998" s="148">
        <v>0</v>
      </c>
      <c r="Q6998" s="21">
        <f t="shared" si="1094"/>
        <v>51.914363000000002</v>
      </c>
      <c r="R6998" s="21">
        <f t="shared" si="1095"/>
        <v>146.35546300000001</v>
      </c>
      <c r="S6998" s="21">
        <f t="shared" si="1096"/>
        <v>709.63723000000005</v>
      </c>
      <c r="T6998" s="21">
        <f t="shared" si="1097"/>
        <v>51.482960000000006</v>
      </c>
      <c r="U6998" s="22">
        <f t="shared" si="1098"/>
        <v>959.39001600000006</v>
      </c>
      <c r="V6998" s="39">
        <f t="shared" si="1099"/>
        <v>0.70026219303905579</v>
      </c>
    </row>
    <row r="6999" spans="1:22">
      <c r="A6999">
        <v>6994</v>
      </c>
      <c r="B6999" s="155">
        <f t="shared" si="1090"/>
        <v>41566</v>
      </c>
      <c r="C6999" s="148">
        <f t="shared" si="1091"/>
        <v>2013</v>
      </c>
      <c r="D6999" s="148">
        <f t="shared" si="1092"/>
        <v>10</v>
      </c>
      <c r="E6999" s="152">
        <v>10</v>
      </c>
      <c r="F6999" s="153">
        <v>30.042999999999999</v>
      </c>
      <c r="G6999" s="154">
        <v>286.98</v>
      </c>
      <c r="H6999" s="154">
        <v>956.67899999999997</v>
      </c>
      <c r="I6999" s="154">
        <v>62.822000000000003</v>
      </c>
      <c r="J6999" s="151">
        <v>0</v>
      </c>
      <c r="K6999" s="149">
        <f t="shared" si="1093"/>
        <v>1336.5239999999999</v>
      </c>
      <c r="L6999" s="148">
        <v>18.484999999999999</v>
      </c>
      <c r="M6999" s="148">
        <v>68.578999999999994</v>
      </c>
      <c r="N6999" s="148">
        <v>313.399</v>
      </c>
      <c r="O6999" s="148">
        <v>17.291</v>
      </c>
      <c r="P6999" s="148">
        <v>0</v>
      </c>
      <c r="Q6999" s="21">
        <f t="shared" si="1094"/>
        <v>51.813454999999998</v>
      </c>
      <c r="R6999" s="21">
        <f t="shared" si="1095"/>
        <v>219.247063</v>
      </c>
      <c r="S6999" s="21">
        <f t="shared" si="1096"/>
        <v>611.44144900000003</v>
      </c>
      <c r="T6999" s="21">
        <f t="shared" si="1097"/>
        <v>54.916216000000006</v>
      </c>
      <c r="U6999" s="22">
        <f t="shared" si="1098"/>
        <v>937.418183</v>
      </c>
      <c r="V6999" s="39">
        <f t="shared" si="1099"/>
        <v>0.70138522241276635</v>
      </c>
    </row>
    <row r="7000" spans="1:22">
      <c r="A7000">
        <v>6995</v>
      </c>
      <c r="B7000" s="155">
        <f t="shared" si="1090"/>
        <v>41566</v>
      </c>
      <c r="C7000" s="148">
        <f t="shared" si="1091"/>
        <v>2013</v>
      </c>
      <c r="D7000" s="148">
        <f t="shared" si="1092"/>
        <v>10</v>
      </c>
      <c r="E7000" s="152">
        <v>11</v>
      </c>
      <c r="F7000" s="153">
        <v>29.975000000000001</v>
      </c>
      <c r="G7000" s="154">
        <v>291.74299999999999</v>
      </c>
      <c r="H7000" s="154">
        <v>1161.355</v>
      </c>
      <c r="I7000" s="154">
        <v>69.555999999999997</v>
      </c>
      <c r="J7000" s="151">
        <v>0</v>
      </c>
      <c r="K7000" s="149">
        <f t="shared" si="1093"/>
        <v>1552.6290000000001</v>
      </c>
      <c r="L7000" s="148">
        <v>18.477</v>
      </c>
      <c r="M7000" s="148">
        <v>69.709999999999994</v>
      </c>
      <c r="N7000" s="148">
        <v>388.07400000000001</v>
      </c>
      <c r="O7000" s="148">
        <v>18.986000000000001</v>
      </c>
      <c r="P7000" s="148">
        <v>0</v>
      </c>
      <c r="Q7000" s="21">
        <f t="shared" si="1094"/>
        <v>51.791030999999997</v>
      </c>
      <c r="R7000" s="21">
        <f t="shared" si="1095"/>
        <v>222.86286999999999</v>
      </c>
      <c r="S7000" s="21">
        <f t="shared" si="1096"/>
        <v>757.13237400000003</v>
      </c>
      <c r="T7000" s="21">
        <f t="shared" si="1097"/>
        <v>60.299536000000003</v>
      </c>
      <c r="U7000" s="22">
        <f t="shared" si="1098"/>
        <v>1092.0858109999999</v>
      </c>
      <c r="V7000" s="39">
        <f t="shared" si="1099"/>
        <v>0.70337847032356071</v>
      </c>
    </row>
    <row r="7001" spans="1:22">
      <c r="A7001">
        <v>6996</v>
      </c>
      <c r="B7001" s="155">
        <f t="shared" si="1090"/>
        <v>41566</v>
      </c>
      <c r="C7001" s="148">
        <f t="shared" si="1091"/>
        <v>2013</v>
      </c>
      <c r="D7001" s="148">
        <f t="shared" si="1092"/>
        <v>10</v>
      </c>
      <c r="E7001" s="152">
        <v>12</v>
      </c>
      <c r="F7001" s="153">
        <v>29.745000000000001</v>
      </c>
      <c r="G7001" s="154">
        <v>291.14699999999999</v>
      </c>
      <c r="H7001" s="154">
        <v>1035.232</v>
      </c>
      <c r="I7001" s="154">
        <v>75.114000000000004</v>
      </c>
      <c r="J7001" s="151">
        <v>0</v>
      </c>
      <c r="K7001" s="149">
        <f t="shared" si="1093"/>
        <v>1431.2380000000001</v>
      </c>
      <c r="L7001" s="148">
        <v>18.271000000000001</v>
      </c>
      <c r="M7001" s="148">
        <v>69.578000000000003</v>
      </c>
      <c r="N7001" s="148">
        <v>356.69799999999998</v>
      </c>
      <c r="O7001" s="148">
        <v>20.334</v>
      </c>
      <c r="P7001" s="148">
        <v>0</v>
      </c>
      <c r="Q7001" s="21">
        <f t="shared" si="1094"/>
        <v>51.213613000000002</v>
      </c>
      <c r="R7001" s="21">
        <f t="shared" si="1095"/>
        <v>222.440866</v>
      </c>
      <c r="S7001" s="21">
        <f t="shared" si="1096"/>
        <v>695.91779799999995</v>
      </c>
      <c r="T7001" s="21">
        <f t="shared" si="1097"/>
        <v>64.580784000000008</v>
      </c>
      <c r="U7001" s="22">
        <f t="shared" si="1098"/>
        <v>1034.153061</v>
      </c>
      <c r="V7001" s="39">
        <f t="shared" si="1099"/>
        <v>0.72255841516225805</v>
      </c>
    </row>
    <row r="7002" spans="1:22">
      <c r="A7002">
        <v>6997</v>
      </c>
      <c r="B7002" s="155">
        <f t="shared" si="1090"/>
        <v>41566</v>
      </c>
      <c r="C7002" s="148">
        <f t="shared" si="1091"/>
        <v>2013</v>
      </c>
      <c r="D7002" s="148">
        <f t="shared" si="1092"/>
        <v>10</v>
      </c>
      <c r="E7002" s="152">
        <v>13</v>
      </c>
      <c r="F7002" s="153">
        <v>29.35</v>
      </c>
      <c r="G7002" s="154">
        <v>291.01400000000001</v>
      </c>
      <c r="H7002" s="154">
        <v>1040.6659999999999</v>
      </c>
      <c r="I7002" s="154">
        <v>79.192999999999998</v>
      </c>
      <c r="J7002" s="151">
        <v>0</v>
      </c>
      <c r="K7002" s="149">
        <f t="shared" si="1093"/>
        <v>1440.223</v>
      </c>
      <c r="L7002" s="148">
        <v>18.111000000000001</v>
      </c>
      <c r="M7002" s="148">
        <v>69.563000000000002</v>
      </c>
      <c r="N7002" s="148">
        <v>354.80599999999998</v>
      </c>
      <c r="O7002" s="148">
        <v>21.181000000000001</v>
      </c>
      <c r="P7002" s="148">
        <v>0</v>
      </c>
      <c r="Q7002" s="21">
        <f t="shared" si="1094"/>
        <v>50.765132999999999</v>
      </c>
      <c r="R7002" s="21">
        <f t="shared" si="1095"/>
        <v>222.392911</v>
      </c>
      <c r="S7002" s="21">
        <f t="shared" si="1096"/>
        <v>692.22650599999997</v>
      </c>
      <c r="T7002" s="21">
        <f t="shared" si="1097"/>
        <v>67.270856000000009</v>
      </c>
      <c r="U7002" s="22">
        <f t="shared" si="1098"/>
        <v>1032.6554060000001</v>
      </c>
      <c r="V7002" s="39">
        <f t="shared" si="1099"/>
        <v>0.71701077263729307</v>
      </c>
    </row>
    <row r="7003" spans="1:22">
      <c r="A7003">
        <v>6998</v>
      </c>
      <c r="B7003" s="155">
        <f t="shared" si="1090"/>
        <v>41566</v>
      </c>
      <c r="C7003" s="148">
        <f t="shared" si="1091"/>
        <v>2013</v>
      </c>
      <c r="D7003" s="148">
        <f t="shared" si="1092"/>
        <v>10</v>
      </c>
      <c r="E7003" s="152">
        <v>14</v>
      </c>
      <c r="F7003" s="153">
        <v>30.393000000000001</v>
      </c>
      <c r="G7003" s="154">
        <v>291.512</v>
      </c>
      <c r="H7003" s="154">
        <v>1022.103</v>
      </c>
      <c r="I7003" s="154">
        <v>109.227</v>
      </c>
      <c r="J7003" s="151">
        <v>0</v>
      </c>
      <c r="K7003" s="149">
        <f t="shared" si="1093"/>
        <v>1453.2349999999999</v>
      </c>
      <c r="L7003" s="148">
        <v>18.608000000000001</v>
      </c>
      <c r="M7003" s="148">
        <v>69.694999999999993</v>
      </c>
      <c r="N7003" s="148">
        <v>349.05799999999999</v>
      </c>
      <c r="O7003" s="148">
        <v>29.399000000000001</v>
      </c>
      <c r="P7003" s="148">
        <v>0</v>
      </c>
      <c r="Q7003" s="21">
        <f t="shared" si="1094"/>
        <v>52.158223999999997</v>
      </c>
      <c r="R7003" s="21">
        <f t="shared" si="1095"/>
        <v>222.81491499999998</v>
      </c>
      <c r="S7003" s="21">
        <f t="shared" si="1096"/>
        <v>681.012158</v>
      </c>
      <c r="T7003" s="21">
        <f t="shared" si="1097"/>
        <v>93.371224000000012</v>
      </c>
      <c r="U7003" s="22">
        <f t="shared" si="1098"/>
        <v>1049.3565209999999</v>
      </c>
      <c r="V7003" s="39">
        <f t="shared" si="1099"/>
        <v>0.7220831599844485</v>
      </c>
    </row>
    <row r="7004" spans="1:22">
      <c r="A7004">
        <v>6999</v>
      </c>
      <c r="B7004" s="155">
        <f t="shared" si="1090"/>
        <v>41566</v>
      </c>
      <c r="C7004" s="148">
        <f t="shared" si="1091"/>
        <v>2013</v>
      </c>
      <c r="D7004" s="148">
        <f t="shared" si="1092"/>
        <v>10</v>
      </c>
      <c r="E7004" s="152">
        <v>15</v>
      </c>
      <c r="F7004" s="153">
        <v>30.574000000000002</v>
      </c>
      <c r="G7004" s="154">
        <v>290.83300000000003</v>
      </c>
      <c r="H7004" s="154">
        <v>1048.6099999999999</v>
      </c>
      <c r="I7004" s="154">
        <v>122.90600000000001</v>
      </c>
      <c r="J7004" s="151">
        <v>0</v>
      </c>
      <c r="K7004" s="149">
        <f t="shared" si="1093"/>
        <v>1492.9229999999998</v>
      </c>
      <c r="L7004" s="148">
        <v>18.748000000000001</v>
      </c>
      <c r="M7004" s="148">
        <v>69.536000000000001</v>
      </c>
      <c r="N7004" s="148">
        <v>361.63299999999998</v>
      </c>
      <c r="O7004" s="148">
        <v>30.975000000000001</v>
      </c>
      <c r="P7004" s="148">
        <v>0</v>
      </c>
      <c r="Q7004" s="21">
        <f t="shared" si="1094"/>
        <v>52.550644000000005</v>
      </c>
      <c r="R7004" s="21">
        <f t="shared" si="1095"/>
        <v>222.30659199999999</v>
      </c>
      <c r="S7004" s="21">
        <f t="shared" si="1096"/>
        <v>705.54598299999998</v>
      </c>
      <c r="T7004" s="21">
        <f t="shared" si="1097"/>
        <v>98.37660000000001</v>
      </c>
      <c r="U7004" s="22">
        <f t="shared" si="1098"/>
        <v>1078.7798190000001</v>
      </c>
      <c r="V7004" s="39">
        <f t="shared" si="1099"/>
        <v>0.7225957527615291</v>
      </c>
    </row>
    <row r="7005" spans="1:22">
      <c r="A7005">
        <v>7000</v>
      </c>
      <c r="B7005" s="155">
        <f t="shared" si="1090"/>
        <v>41566</v>
      </c>
      <c r="C7005" s="148">
        <f t="shared" si="1091"/>
        <v>2013</v>
      </c>
      <c r="D7005" s="148">
        <f t="shared" si="1092"/>
        <v>10</v>
      </c>
      <c r="E7005" s="152">
        <v>16</v>
      </c>
      <c r="F7005" s="153">
        <v>30.783999999999999</v>
      </c>
      <c r="G7005" s="154">
        <v>291.76900000000001</v>
      </c>
      <c r="H7005" s="154">
        <v>1095.6949999999999</v>
      </c>
      <c r="I7005" s="154">
        <v>169.06200000000001</v>
      </c>
      <c r="J7005" s="151">
        <v>0</v>
      </c>
      <c r="K7005" s="149">
        <f t="shared" si="1093"/>
        <v>1587.31</v>
      </c>
      <c r="L7005" s="148">
        <v>18.753</v>
      </c>
      <c r="M7005" s="148">
        <v>69.760000000000005</v>
      </c>
      <c r="N7005" s="148">
        <v>371.96300000000002</v>
      </c>
      <c r="O7005" s="148">
        <v>42.905999999999999</v>
      </c>
      <c r="P7005" s="148">
        <v>0</v>
      </c>
      <c r="Q7005" s="21">
        <f t="shared" si="1094"/>
        <v>52.564658999999999</v>
      </c>
      <c r="R7005" s="21">
        <f t="shared" si="1095"/>
        <v>223.02272000000002</v>
      </c>
      <c r="S7005" s="21">
        <f t="shared" si="1096"/>
        <v>725.69981300000006</v>
      </c>
      <c r="T7005" s="21">
        <f t="shared" si="1097"/>
        <v>136.26945599999999</v>
      </c>
      <c r="U7005" s="22">
        <f t="shared" si="1098"/>
        <v>1137.556648</v>
      </c>
      <c r="V7005" s="39">
        <f t="shared" si="1099"/>
        <v>0.7166568899584832</v>
      </c>
    </row>
    <row r="7006" spans="1:22">
      <c r="A7006">
        <v>7001</v>
      </c>
      <c r="B7006" s="155">
        <f t="shared" si="1090"/>
        <v>41566</v>
      </c>
      <c r="C7006" s="148">
        <f t="shared" si="1091"/>
        <v>2013</v>
      </c>
      <c r="D7006" s="148">
        <f t="shared" si="1092"/>
        <v>10</v>
      </c>
      <c r="E7006" s="152">
        <v>17</v>
      </c>
      <c r="F7006" s="153">
        <v>30.364999999999998</v>
      </c>
      <c r="G7006" s="154">
        <v>290.53199999999998</v>
      </c>
      <c r="H7006" s="154">
        <v>875.26599999999996</v>
      </c>
      <c r="I7006" s="154">
        <v>271.55900000000003</v>
      </c>
      <c r="J7006" s="151">
        <v>0</v>
      </c>
      <c r="K7006" s="149">
        <f t="shared" si="1093"/>
        <v>1467.722</v>
      </c>
      <c r="L7006" s="148">
        <v>18.63</v>
      </c>
      <c r="M7006" s="148">
        <v>69.477000000000004</v>
      </c>
      <c r="N7006" s="148">
        <v>319.32299999999998</v>
      </c>
      <c r="O7006" s="148">
        <v>71.12</v>
      </c>
      <c r="P7006" s="148">
        <v>0</v>
      </c>
      <c r="Q7006" s="21">
        <f t="shared" si="1094"/>
        <v>52.219889999999999</v>
      </c>
      <c r="R7006" s="21">
        <f t="shared" si="1095"/>
        <v>222.11796900000002</v>
      </c>
      <c r="S7006" s="21">
        <f t="shared" si="1096"/>
        <v>622.99917299999993</v>
      </c>
      <c r="T7006" s="21">
        <f t="shared" si="1097"/>
        <v>225.87712000000002</v>
      </c>
      <c r="U7006" s="22">
        <f t="shared" si="1098"/>
        <v>1123.214152</v>
      </c>
      <c r="V7006" s="39">
        <f t="shared" si="1099"/>
        <v>0.76527717919333504</v>
      </c>
    </row>
    <row r="7007" spans="1:22">
      <c r="A7007">
        <v>7002</v>
      </c>
      <c r="B7007" s="155">
        <f t="shared" ref="B7007:B7070" si="1100">+B6983+1</f>
        <v>41566</v>
      </c>
      <c r="C7007" s="148">
        <f t="shared" si="1091"/>
        <v>2013</v>
      </c>
      <c r="D7007" s="148">
        <f t="shared" si="1092"/>
        <v>10</v>
      </c>
      <c r="E7007" s="152">
        <v>18</v>
      </c>
      <c r="F7007" s="153">
        <v>31.023</v>
      </c>
      <c r="G7007" s="154">
        <v>291.30099999999999</v>
      </c>
      <c r="H7007" s="154">
        <v>845.17499999999995</v>
      </c>
      <c r="I7007" s="154">
        <v>280.952</v>
      </c>
      <c r="J7007" s="151">
        <v>0</v>
      </c>
      <c r="K7007" s="149">
        <f t="shared" si="1093"/>
        <v>1448.451</v>
      </c>
      <c r="L7007" s="148">
        <v>18.911999999999999</v>
      </c>
      <c r="M7007" s="148">
        <v>69.653000000000006</v>
      </c>
      <c r="N7007" s="148">
        <v>306.58199999999999</v>
      </c>
      <c r="O7007" s="148">
        <v>74.977000000000004</v>
      </c>
      <c r="P7007" s="148">
        <v>0</v>
      </c>
      <c r="Q7007" s="21">
        <f t="shared" si="1094"/>
        <v>53.010335999999995</v>
      </c>
      <c r="R7007" s="21">
        <f t="shared" si="1095"/>
        <v>222.68064100000004</v>
      </c>
      <c r="S7007" s="21">
        <f t="shared" si="1096"/>
        <v>598.141482</v>
      </c>
      <c r="T7007" s="21">
        <f t="shared" si="1097"/>
        <v>238.12695200000002</v>
      </c>
      <c r="U7007" s="22">
        <f t="shared" si="1098"/>
        <v>1111.959411</v>
      </c>
      <c r="V7007" s="39">
        <f t="shared" si="1099"/>
        <v>0.76768866257816115</v>
      </c>
    </row>
    <row r="7008" spans="1:22">
      <c r="A7008">
        <v>7003</v>
      </c>
      <c r="B7008" s="155">
        <f t="shared" si="1100"/>
        <v>41566</v>
      </c>
      <c r="C7008" s="148">
        <f t="shared" si="1091"/>
        <v>2013</v>
      </c>
      <c r="D7008" s="148">
        <f t="shared" si="1092"/>
        <v>10</v>
      </c>
      <c r="E7008" s="152">
        <v>19</v>
      </c>
      <c r="F7008" s="153">
        <v>31.202000000000002</v>
      </c>
      <c r="G7008" s="154">
        <v>292.56599999999997</v>
      </c>
      <c r="H7008" s="154">
        <v>973.49400000000003</v>
      </c>
      <c r="I7008" s="154">
        <v>163.62799999999999</v>
      </c>
      <c r="J7008" s="151">
        <v>0</v>
      </c>
      <c r="K7008" s="149">
        <f t="shared" si="1093"/>
        <v>1460.8899999999999</v>
      </c>
      <c r="L7008" s="148">
        <v>19.111999999999998</v>
      </c>
      <c r="M7008" s="148">
        <v>69.950999999999993</v>
      </c>
      <c r="N7008" s="148">
        <v>317.94600000000003</v>
      </c>
      <c r="O7008" s="148">
        <v>41.83</v>
      </c>
      <c r="P7008" s="148">
        <v>0</v>
      </c>
      <c r="Q7008" s="21">
        <f t="shared" si="1094"/>
        <v>53.570935999999996</v>
      </c>
      <c r="R7008" s="21">
        <f t="shared" si="1095"/>
        <v>223.63334699999999</v>
      </c>
      <c r="S7008" s="21">
        <f t="shared" si="1096"/>
        <v>620.31264600000009</v>
      </c>
      <c r="T7008" s="21">
        <f t="shared" si="1097"/>
        <v>132.85208</v>
      </c>
      <c r="U7008" s="22">
        <f t="shared" si="1098"/>
        <v>1030.369009</v>
      </c>
      <c r="V7008" s="39">
        <f t="shared" si="1099"/>
        <v>0.70530225342085995</v>
      </c>
    </row>
    <row r="7009" spans="1:22">
      <c r="A7009">
        <v>7004</v>
      </c>
      <c r="B7009" s="155">
        <f t="shared" si="1100"/>
        <v>41566</v>
      </c>
      <c r="C7009" s="148">
        <f t="shared" si="1091"/>
        <v>2013</v>
      </c>
      <c r="D7009" s="148">
        <f t="shared" si="1092"/>
        <v>10</v>
      </c>
      <c r="E7009" s="152">
        <v>20</v>
      </c>
      <c r="F7009" s="153">
        <v>30.957000000000001</v>
      </c>
      <c r="G7009" s="154">
        <v>292.07400000000001</v>
      </c>
      <c r="H7009" s="154">
        <v>1080.713</v>
      </c>
      <c r="I7009" s="154">
        <v>190.72</v>
      </c>
      <c r="J7009" s="151">
        <v>0</v>
      </c>
      <c r="K7009" s="149">
        <f t="shared" si="1093"/>
        <v>1594.4639999999999</v>
      </c>
      <c r="L7009" s="148">
        <v>18.920000000000002</v>
      </c>
      <c r="M7009" s="148">
        <v>69.832999999999998</v>
      </c>
      <c r="N7009" s="148">
        <v>337.24</v>
      </c>
      <c r="O7009" s="148">
        <v>49.103999999999999</v>
      </c>
      <c r="P7009" s="148">
        <v>0</v>
      </c>
      <c r="Q7009" s="21">
        <f t="shared" si="1094"/>
        <v>53.032760000000003</v>
      </c>
      <c r="R7009" s="21">
        <f t="shared" si="1095"/>
        <v>223.256101</v>
      </c>
      <c r="S7009" s="21">
        <f t="shared" si="1096"/>
        <v>657.95524</v>
      </c>
      <c r="T7009" s="21">
        <f t="shared" si="1097"/>
        <v>155.95430400000001</v>
      </c>
      <c r="U7009" s="22">
        <f t="shared" si="1098"/>
        <v>1090.1984050000001</v>
      </c>
      <c r="V7009" s="39">
        <f t="shared" si="1099"/>
        <v>0.68373974263451553</v>
      </c>
    </row>
    <row r="7010" spans="1:22">
      <c r="A7010">
        <v>7005</v>
      </c>
      <c r="B7010" s="155">
        <f t="shared" si="1100"/>
        <v>41566</v>
      </c>
      <c r="C7010" s="148">
        <f t="shared" si="1091"/>
        <v>2013</v>
      </c>
      <c r="D7010" s="148">
        <f t="shared" si="1092"/>
        <v>10</v>
      </c>
      <c r="E7010" s="152">
        <v>21</v>
      </c>
      <c r="F7010" s="153">
        <v>30.608000000000001</v>
      </c>
      <c r="G7010" s="154">
        <v>291.17399999999998</v>
      </c>
      <c r="H7010" s="154">
        <v>1234.7570000000001</v>
      </c>
      <c r="I7010" s="154">
        <v>218.99600000000001</v>
      </c>
      <c r="J7010" s="151">
        <v>0</v>
      </c>
      <c r="K7010" s="149">
        <f t="shared" si="1093"/>
        <v>1775.5350000000001</v>
      </c>
      <c r="L7010" s="148">
        <v>18.727</v>
      </c>
      <c r="M7010" s="148">
        <v>69.62</v>
      </c>
      <c r="N7010" s="148">
        <v>400.37599999999998</v>
      </c>
      <c r="O7010" s="148">
        <v>57.433999999999997</v>
      </c>
      <c r="P7010" s="148">
        <v>0</v>
      </c>
      <c r="Q7010" s="21">
        <f t="shared" si="1094"/>
        <v>52.491781000000003</v>
      </c>
      <c r="R7010" s="21">
        <f t="shared" si="1095"/>
        <v>222.57514000000003</v>
      </c>
      <c r="S7010" s="21">
        <f t="shared" si="1096"/>
        <v>781.13357599999995</v>
      </c>
      <c r="T7010" s="21">
        <f t="shared" si="1097"/>
        <v>182.41038399999999</v>
      </c>
      <c r="U7010" s="22">
        <f t="shared" si="1098"/>
        <v>1238.6108810000001</v>
      </c>
      <c r="V7010" s="39">
        <f t="shared" si="1099"/>
        <v>0.69759868490342347</v>
      </c>
    </row>
    <row r="7011" spans="1:22">
      <c r="A7011">
        <v>7006</v>
      </c>
      <c r="B7011" s="155">
        <f t="shared" si="1100"/>
        <v>41566</v>
      </c>
      <c r="C7011" s="148">
        <f t="shared" si="1091"/>
        <v>2013</v>
      </c>
      <c r="D7011" s="148">
        <f t="shared" si="1092"/>
        <v>10</v>
      </c>
      <c r="E7011" s="152">
        <v>22</v>
      </c>
      <c r="F7011" s="153">
        <v>30.663</v>
      </c>
      <c r="G7011" s="154">
        <v>290.06799999999998</v>
      </c>
      <c r="H7011" s="154">
        <v>1146.454</v>
      </c>
      <c r="I7011" s="154">
        <v>218.77799999999999</v>
      </c>
      <c r="J7011" s="151">
        <v>0</v>
      </c>
      <c r="K7011" s="149">
        <f t="shared" si="1093"/>
        <v>1685.963</v>
      </c>
      <c r="L7011" s="148">
        <v>18.683</v>
      </c>
      <c r="M7011" s="148">
        <v>69.367000000000004</v>
      </c>
      <c r="N7011" s="148">
        <v>376.85500000000002</v>
      </c>
      <c r="O7011" s="148">
        <v>57.033000000000001</v>
      </c>
      <c r="P7011" s="148">
        <v>0</v>
      </c>
      <c r="Q7011" s="21">
        <f t="shared" si="1094"/>
        <v>52.368448999999998</v>
      </c>
      <c r="R7011" s="21">
        <f t="shared" si="1095"/>
        <v>221.76629900000003</v>
      </c>
      <c r="S7011" s="21">
        <f t="shared" si="1096"/>
        <v>735.2441050000001</v>
      </c>
      <c r="T7011" s="21">
        <f t="shared" si="1097"/>
        <v>181.136808</v>
      </c>
      <c r="U7011" s="22">
        <f t="shared" si="1098"/>
        <v>1190.5156610000001</v>
      </c>
      <c r="V7011" s="39">
        <f t="shared" si="1099"/>
        <v>0.70613391930902403</v>
      </c>
    </row>
    <row r="7012" spans="1:22">
      <c r="A7012">
        <v>7007</v>
      </c>
      <c r="B7012" s="155">
        <f t="shared" si="1100"/>
        <v>41566</v>
      </c>
      <c r="C7012" s="148">
        <f t="shared" si="1091"/>
        <v>2013</v>
      </c>
      <c r="D7012" s="148">
        <f t="shared" si="1092"/>
        <v>10</v>
      </c>
      <c r="E7012" s="152">
        <v>23</v>
      </c>
      <c r="F7012" s="153">
        <v>30.83</v>
      </c>
      <c r="G7012" s="154">
        <v>289.35199999999998</v>
      </c>
      <c r="H7012" s="154">
        <v>1162.2470000000001</v>
      </c>
      <c r="I7012" s="154">
        <v>205.16900000000001</v>
      </c>
      <c r="J7012" s="151">
        <v>0</v>
      </c>
      <c r="K7012" s="149">
        <f t="shared" si="1093"/>
        <v>1687.5980000000002</v>
      </c>
      <c r="L7012" s="148">
        <v>18.783999999999999</v>
      </c>
      <c r="M7012" s="148">
        <v>69.204999999999998</v>
      </c>
      <c r="N7012" s="148">
        <v>380.39800000000002</v>
      </c>
      <c r="O7012" s="148">
        <v>53.576000000000001</v>
      </c>
      <c r="P7012" s="148">
        <v>0</v>
      </c>
      <c r="Q7012" s="21">
        <f t="shared" si="1094"/>
        <v>52.651551999999995</v>
      </c>
      <c r="R7012" s="21">
        <f t="shared" si="1095"/>
        <v>221.24838499999998</v>
      </c>
      <c r="S7012" s="21">
        <f t="shared" si="1096"/>
        <v>742.15649800000006</v>
      </c>
      <c r="T7012" s="21">
        <f t="shared" si="1097"/>
        <v>170.157376</v>
      </c>
      <c r="U7012" s="22">
        <f t="shared" si="1098"/>
        <v>1186.2138110000001</v>
      </c>
      <c r="V7012" s="39">
        <f t="shared" si="1099"/>
        <v>0.70290069732246663</v>
      </c>
    </row>
    <row r="7013" spans="1:22">
      <c r="A7013">
        <v>7008</v>
      </c>
      <c r="B7013" s="155">
        <f t="shared" si="1100"/>
        <v>41566</v>
      </c>
      <c r="C7013" s="148">
        <f t="shared" si="1091"/>
        <v>2013</v>
      </c>
      <c r="D7013" s="148">
        <f t="shared" si="1092"/>
        <v>10</v>
      </c>
      <c r="E7013" s="152">
        <v>24</v>
      </c>
      <c r="F7013" s="153">
        <v>30.28</v>
      </c>
      <c r="G7013" s="154">
        <v>288.99599999999998</v>
      </c>
      <c r="H7013" s="154">
        <v>1043.617</v>
      </c>
      <c r="I7013" s="154">
        <v>174.98500000000001</v>
      </c>
      <c r="J7013" s="151">
        <v>0</v>
      </c>
      <c r="K7013" s="149">
        <f t="shared" si="1093"/>
        <v>1537.8780000000002</v>
      </c>
      <c r="L7013" s="148">
        <v>18.516999999999999</v>
      </c>
      <c r="M7013" s="148">
        <v>69.119</v>
      </c>
      <c r="N7013" s="148">
        <v>342.976</v>
      </c>
      <c r="O7013" s="148">
        <v>45.844000000000001</v>
      </c>
      <c r="P7013" s="148">
        <v>0</v>
      </c>
      <c r="Q7013" s="21">
        <f t="shared" si="1094"/>
        <v>51.903150999999994</v>
      </c>
      <c r="R7013" s="21">
        <f t="shared" si="1095"/>
        <v>220.973443</v>
      </c>
      <c r="S7013" s="21">
        <f t="shared" si="1096"/>
        <v>669.14617599999997</v>
      </c>
      <c r="T7013" s="21">
        <f t="shared" si="1097"/>
        <v>145.60054400000001</v>
      </c>
      <c r="U7013" s="22">
        <f t="shared" si="1098"/>
        <v>1087.6233139999999</v>
      </c>
      <c r="V7013" s="39">
        <f t="shared" si="1099"/>
        <v>0.70722340393711325</v>
      </c>
    </row>
    <row r="7014" spans="1:22">
      <c r="A7014">
        <v>7009</v>
      </c>
      <c r="B7014" s="155">
        <f t="shared" si="1100"/>
        <v>41567</v>
      </c>
      <c r="C7014" s="148">
        <f t="shared" si="1091"/>
        <v>2013</v>
      </c>
      <c r="D7014" s="148">
        <f t="shared" si="1092"/>
        <v>10</v>
      </c>
      <c r="E7014" s="152">
        <v>1</v>
      </c>
      <c r="F7014" s="153">
        <v>29.706</v>
      </c>
      <c r="G7014" s="154">
        <v>267.923</v>
      </c>
      <c r="H7014" s="154">
        <v>1048.327</v>
      </c>
      <c r="I7014" s="154">
        <v>131.78899999999999</v>
      </c>
      <c r="J7014" s="151">
        <v>0</v>
      </c>
      <c r="K7014" s="149">
        <f t="shared" si="1093"/>
        <v>1477.7450000000001</v>
      </c>
      <c r="L7014" s="148">
        <v>18.274999999999999</v>
      </c>
      <c r="M7014" s="148">
        <v>70.346999999999994</v>
      </c>
      <c r="N7014" s="148">
        <v>335.30099999999999</v>
      </c>
      <c r="O7014" s="148">
        <v>35.064999999999998</v>
      </c>
      <c r="P7014" s="148">
        <v>0</v>
      </c>
      <c r="Q7014" s="21">
        <f t="shared" si="1094"/>
        <v>51.224824999999996</v>
      </c>
      <c r="R7014" s="21">
        <f t="shared" si="1095"/>
        <v>224.89935899999998</v>
      </c>
      <c r="S7014" s="21">
        <f t="shared" si="1096"/>
        <v>654.17225099999996</v>
      </c>
      <c r="T7014" s="21">
        <f t="shared" si="1097"/>
        <v>111.36644</v>
      </c>
      <c r="U7014" s="22">
        <f t="shared" si="1098"/>
        <v>1041.662875</v>
      </c>
      <c r="V7014" s="39">
        <f t="shared" si="1099"/>
        <v>0.70490028726201059</v>
      </c>
    </row>
    <row r="7015" spans="1:22">
      <c r="A7015">
        <v>7010</v>
      </c>
      <c r="B7015" s="155">
        <f t="shared" si="1100"/>
        <v>41567</v>
      </c>
      <c r="C7015" s="148">
        <f t="shared" si="1091"/>
        <v>2013</v>
      </c>
      <c r="D7015" s="148">
        <f t="shared" si="1092"/>
        <v>10</v>
      </c>
      <c r="E7015" s="152">
        <v>2</v>
      </c>
      <c r="F7015" s="153">
        <v>29.43</v>
      </c>
      <c r="G7015" s="154">
        <v>92.745999999999995</v>
      </c>
      <c r="H7015" s="154">
        <v>1104.9590000000001</v>
      </c>
      <c r="I7015" s="154">
        <v>90.415000000000006</v>
      </c>
      <c r="J7015" s="151">
        <v>0</v>
      </c>
      <c r="K7015" s="149">
        <f t="shared" si="1093"/>
        <v>1317.55</v>
      </c>
      <c r="L7015" s="148">
        <v>18.09</v>
      </c>
      <c r="M7015" s="148">
        <v>24.224</v>
      </c>
      <c r="N7015" s="148">
        <v>353.28899999999999</v>
      </c>
      <c r="O7015" s="148">
        <v>23.157</v>
      </c>
      <c r="P7015" s="148">
        <v>0</v>
      </c>
      <c r="Q7015" s="21">
        <f t="shared" si="1094"/>
        <v>50.706269999999996</v>
      </c>
      <c r="R7015" s="21">
        <f t="shared" si="1095"/>
        <v>77.444128000000006</v>
      </c>
      <c r="S7015" s="21">
        <f t="shared" si="1096"/>
        <v>689.266839</v>
      </c>
      <c r="T7015" s="21">
        <f t="shared" si="1097"/>
        <v>73.546632000000002</v>
      </c>
      <c r="U7015" s="22">
        <f t="shared" si="1098"/>
        <v>890.96386900000005</v>
      </c>
      <c r="V7015" s="39">
        <f t="shared" si="1099"/>
        <v>0.67622774771355931</v>
      </c>
    </row>
    <row r="7016" spans="1:22">
      <c r="A7016">
        <v>7011</v>
      </c>
      <c r="B7016" s="155">
        <f t="shared" si="1100"/>
        <v>41567</v>
      </c>
      <c r="C7016" s="148">
        <f t="shared" si="1091"/>
        <v>2013</v>
      </c>
      <c r="D7016" s="148">
        <f t="shared" si="1092"/>
        <v>10</v>
      </c>
      <c r="E7016" s="152">
        <v>3</v>
      </c>
      <c r="F7016" s="153">
        <v>29.515000000000001</v>
      </c>
      <c r="G7016" s="154">
        <v>0</v>
      </c>
      <c r="H7016" s="154">
        <v>1313.21</v>
      </c>
      <c r="I7016" s="154">
        <v>67.024000000000001</v>
      </c>
      <c r="J7016" s="151">
        <v>0</v>
      </c>
      <c r="K7016" s="149">
        <f t="shared" si="1093"/>
        <v>1409.7490000000003</v>
      </c>
      <c r="L7016" s="148">
        <v>18.210999999999999</v>
      </c>
      <c r="M7016" s="148">
        <v>0</v>
      </c>
      <c r="N7016" s="148">
        <v>434.79599999999999</v>
      </c>
      <c r="O7016" s="148">
        <v>17.004999999999999</v>
      </c>
      <c r="P7016" s="148">
        <v>0</v>
      </c>
      <c r="Q7016" s="21">
        <f t="shared" si="1094"/>
        <v>51.045432999999996</v>
      </c>
      <c r="R7016" s="21">
        <f t="shared" si="1095"/>
        <v>0</v>
      </c>
      <c r="S7016" s="21">
        <f t="shared" si="1096"/>
        <v>848.28699600000004</v>
      </c>
      <c r="T7016" s="21">
        <f t="shared" si="1097"/>
        <v>54.00788</v>
      </c>
      <c r="U7016" s="22">
        <f t="shared" si="1098"/>
        <v>953.34030900000005</v>
      </c>
      <c r="V7016" s="39">
        <f t="shared" si="1099"/>
        <v>0.67624826050594811</v>
      </c>
    </row>
    <row r="7017" spans="1:22">
      <c r="A7017">
        <v>7012</v>
      </c>
      <c r="B7017" s="155">
        <f t="shared" si="1100"/>
        <v>41567</v>
      </c>
      <c r="C7017" s="148">
        <f t="shared" si="1091"/>
        <v>2013</v>
      </c>
      <c r="D7017" s="148">
        <f t="shared" si="1092"/>
        <v>10</v>
      </c>
      <c r="E7017" s="152">
        <v>4</v>
      </c>
      <c r="F7017" s="153">
        <v>30.081</v>
      </c>
      <c r="G7017" s="154">
        <v>0</v>
      </c>
      <c r="H7017" s="154">
        <v>1178.4880000000001</v>
      </c>
      <c r="I7017" s="154">
        <v>60.51</v>
      </c>
      <c r="J7017" s="151">
        <v>0</v>
      </c>
      <c r="K7017" s="149">
        <f t="shared" si="1093"/>
        <v>1269.079</v>
      </c>
      <c r="L7017" s="148">
        <v>18.457999999999998</v>
      </c>
      <c r="M7017" s="148">
        <v>0</v>
      </c>
      <c r="N7017" s="148">
        <v>409.57100000000003</v>
      </c>
      <c r="O7017" s="148">
        <v>15.885</v>
      </c>
      <c r="P7017" s="148">
        <v>0</v>
      </c>
      <c r="Q7017" s="21">
        <f t="shared" si="1094"/>
        <v>51.737773999999995</v>
      </c>
      <c r="R7017" s="21">
        <f t="shared" si="1095"/>
        <v>0</v>
      </c>
      <c r="S7017" s="21">
        <f t="shared" si="1096"/>
        <v>799.07302100000004</v>
      </c>
      <c r="T7017" s="21">
        <f t="shared" si="1097"/>
        <v>50.450760000000002</v>
      </c>
      <c r="U7017" s="22">
        <f t="shared" si="1098"/>
        <v>901.26155500000004</v>
      </c>
      <c r="V7017" s="39">
        <f t="shared" si="1099"/>
        <v>0.71016978060467484</v>
      </c>
    </row>
    <row r="7018" spans="1:22">
      <c r="A7018">
        <v>7013</v>
      </c>
      <c r="B7018" s="155">
        <f t="shared" si="1100"/>
        <v>41567</v>
      </c>
      <c r="C7018" s="148">
        <f t="shared" si="1091"/>
        <v>2013</v>
      </c>
      <c r="D7018" s="148">
        <f t="shared" si="1092"/>
        <v>10</v>
      </c>
      <c r="E7018" s="152">
        <v>5</v>
      </c>
      <c r="F7018" s="153">
        <v>30.349</v>
      </c>
      <c r="G7018" s="154">
        <v>0</v>
      </c>
      <c r="H7018" s="154">
        <v>1192.625</v>
      </c>
      <c r="I7018" s="154">
        <v>59.47</v>
      </c>
      <c r="J7018" s="151">
        <v>0</v>
      </c>
      <c r="K7018" s="149">
        <f t="shared" si="1093"/>
        <v>1282.444</v>
      </c>
      <c r="L7018" s="148">
        <v>18.619</v>
      </c>
      <c r="M7018" s="148">
        <v>0</v>
      </c>
      <c r="N7018" s="148">
        <v>407.12700000000001</v>
      </c>
      <c r="O7018" s="148">
        <v>15.654</v>
      </c>
      <c r="P7018" s="148">
        <v>0</v>
      </c>
      <c r="Q7018" s="21">
        <f t="shared" si="1094"/>
        <v>52.189056999999998</v>
      </c>
      <c r="R7018" s="21">
        <f t="shared" si="1095"/>
        <v>0</v>
      </c>
      <c r="S7018" s="21">
        <f t="shared" si="1096"/>
        <v>794.30477700000006</v>
      </c>
      <c r="T7018" s="21">
        <f t="shared" si="1097"/>
        <v>49.717103999999999</v>
      </c>
      <c r="U7018" s="22">
        <f t="shared" si="1098"/>
        <v>896.21093800000006</v>
      </c>
      <c r="V7018" s="39">
        <f t="shared" si="1099"/>
        <v>0.69883046589168807</v>
      </c>
    </row>
    <row r="7019" spans="1:22">
      <c r="A7019">
        <v>7014</v>
      </c>
      <c r="B7019" s="155">
        <f t="shared" si="1100"/>
        <v>41567</v>
      </c>
      <c r="C7019" s="148">
        <f t="shared" si="1091"/>
        <v>2013</v>
      </c>
      <c r="D7019" s="148">
        <f t="shared" si="1092"/>
        <v>10</v>
      </c>
      <c r="E7019" s="152">
        <v>6</v>
      </c>
      <c r="F7019" s="153">
        <v>29.798999999999999</v>
      </c>
      <c r="G7019" s="154">
        <v>0</v>
      </c>
      <c r="H7019" s="154">
        <v>1140.655</v>
      </c>
      <c r="I7019" s="154">
        <v>54.851999999999997</v>
      </c>
      <c r="J7019" s="151">
        <v>0</v>
      </c>
      <c r="K7019" s="149">
        <f t="shared" si="1093"/>
        <v>1225.306</v>
      </c>
      <c r="L7019" s="148">
        <v>18.242999999999999</v>
      </c>
      <c r="M7019" s="148">
        <v>0</v>
      </c>
      <c r="N7019" s="148">
        <v>393.214</v>
      </c>
      <c r="O7019" s="148">
        <v>14.521000000000001</v>
      </c>
      <c r="P7019" s="148">
        <v>0</v>
      </c>
      <c r="Q7019" s="21">
        <f t="shared" si="1094"/>
        <v>51.135128999999992</v>
      </c>
      <c r="R7019" s="21">
        <f t="shared" si="1095"/>
        <v>0</v>
      </c>
      <c r="S7019" s="21">
        <f t="shared" si="1096"/>
        <v>767.16051400000003</v>
      </c>
      <c r="T7019" s="21">
        <f t="shared" si="1097"/>
        <v>46.118696000000007</v>
      </c>
      <c r="U7019" s="22">
        <f t="shared" si="1098"/>
        <v>864.41433900000004</v>
      </c>
      <c r="V7019" s="39">
        <f t="shared" si="1099"/>
        <v>0.70546813530660912</v>
      </c>
    </row>
    <row r="7020" spans="1:22">
      <c r="A7020">
        <v>7015</v>
      </c>
      <c r="B7020" s="155">
        <f t="shared" si="1100"/>
        <v>41567</v>
      </c>
      <c r="C7020" s="148">
        <f t="shared" si="1091"/>
        <v>2013</v>
      </c>
      <c r="D7020" s="148">
        <f t="shared" si="1092"/>
        <v>10</v>
      </c>
      <c r="E7020" s="152">
        <v>7</v>
      </c>
      <c r="F7020" s="153">
        <v>30.468</v>
      </c>
      <c r="G7020" s="154">
        <v>0</v>
      </c>
      <c r="H7020" s="154">
        <v>1074.7</v>
      </c>
      <c r="I7020" s="154">
        <v>55.74</v>
      </c>
      <c r="J7020" s="151">
        <v>0</v>
      </c>
      <c r="K7020" s="149">
        <f t="shared" si="1093"/>
        <v>1160.9080000000001</v>
      </c>
      <c r="L7020" s="148">
        <v>18.591999999999999</v>
      </c>
      <c r="M7020" s="148">
        <v>0</v>
      </c>
      <c r="N7020" s="148">
        <v>374.84199999999998</v>
      </c>
      <c r="O7020" s="148">
        <v>15.172000000000001</v>
      </c>
      <c r="P7020" s="148">
        <v>0</v>
      </c>
      <c r="Q7020" s="21">
        <f t="shared" si="1094"/>
        <v>52.113375999999995</v>
      </c>
      <c r="R7020" s="21">
        <f t="shared" si="1095"/>
        <v>0</v>
      </c>
      <c r="S7020" s="21">
        <f t="shared" si="1096"/>
        <v>731.31674199999998</v>
      </c>
      <c r="T7020" s="21">
        <f t="shared" si="1097"/>
        <v>48.186272000000002</v>
      </c>
      <c r="U7020" s="22">
        <f t="shared" si="1098"/>
        <v>831.61639000000002</v>
      </c>
      <c r="V7020" s="39">
        <f t="shared" si="1099"/>
        <v>0.71634995193417561</v>
      </c>
    </row>
    <row r="7021" spans="1:22">
      <c r="A7021">
        <v>7016</v>
      </c>
      <c r="B7021" s="155">
        <f t="shared" si="1100"/>
        <v>41567</v>
      </c>
      <c r="C7021" s="148">
        <f t="shared" si="1091"/>
        <v>2013</v>
      </c>
      <c r="D7021" s="148">
        <f t="shared" si="1092"/>
        <v>10</v>
      </c>
      <c r="E7021" s="152">
        <v>8</v>
      </c>
      <c r="F7021" s="153">
        <v>31.079000000000001</v>
      </c>
      <c r="G7021" s="154">
        <v>0</v>
      </c>
      <c r="H7021" s="154">
        <v>1046.8820000000001</v>
      </c>
      <c r="I7021" s="154">
        <v>55.253999999999998</v>
      </c>
      <c r="J7021" s="151">
        <v>0</v>
      </c>
      <c r="K7021" s="149">
        <f t="shared" si="1093"/>
        <v>1133.2149999999999</v>
      </c>
      <c r="L7021" s="148">
        <v>18.922999999999998</v>
      </c>
      <c r="M7021" s="148">
        <v>0</v>
      </c>
      <c r="N7021" s="148">
        <v>364.38299999999998</v>
      </c>
      <c r="O7021" s="148">
        <v>15.047000000000001</v>
      </c>
      <c r="P7021" s="148">
        <v>0</v>
      </c>
      <c r="Q7021" s="21">
        <f t="shared" si="1094"/>
        <v>53.041168999999996</v>
      </c>
      <c r="R7021" s="21">
        <f t="shared" si="1095"/>
        <v>0</v>
      </c>
      <c r="S7021" s="21">
        <f t="shared" si="1096"/>
        <v>710.91123300000004</v>
      </c>
      <c r="T7021" s="21">
        <f t="shared" si="1097"/>
        <v>47.789272000000004</v>
      </c>
      <c r="U7021" s="22">
        <f t="shared" si="1098"/>
        <v>811.74167399999999</v>
      </c>
      <c r="V7021" s="39">
        <f t="shared" si="1099"/>
        <v>0.71631744549798582</v>
      </c>
    </row>
    <row r="7022" spans="1:22">
      <c r="A7022">
        <v>7017</v>
      </c>
      <c r="B7022" s="155">
        <f t="shared" si="1100"/>
        <v>41567</v>
      </c>
      <c r="C7022" s="148">
        <f t="shared" si="1091"/>
        <v>2013</v>
      </c>
      <c r="D7022" s="148">
        <f t="shared" si="1092"/>
        <v>10</v>
      </c>
      <c r="E7022" s="152">
        <v>9</v>
      </c>
      <c r="F7022" s="153">
        <v>30.436</v>
      </c>
      <c r="G7022" s="154">
        <v>0</v>
      </c>
      <c r="H7022" s="154">
        <v>1033.5309999999999</v>
      </c>
      <c r="I7022" s="154">
        <v>55.274999999999999</v>
      </c>
      <c r="J7022" s="151">
        <v>0</v>
      </c>
      <c r="K7022" s="149">
        <f t="shared" si="1093"/>
        <v>1119.242</v>
      </c>
      <c r="L7022" s="148">
        <v>18.61</v>
      </c>
      <c r="M7022" s="148">
        <v>0</v>
      </c>
      <c r="N7022" s="148">
        <v>358.43</v>
      </c>
      <c r="O7022" s="148">
        <v>15.036</v>
      </c>
      <c r="P7022" s="148">
        <v>0</v>
      </c>
      <c r="Q7022" s="21">
        <f t="shared" si="1094"/>
        <v>52.163829999999997</v>
      </c>
      <c r="R7022" s="21">
        <f t="shared" si="1095"/>
        <v>0</v>
      </c>
      <c r="S7022" s="21">
        <f t="shared" si="1096"/>
        <v>699.29693000000009</v>
      </c>
      <c r="T7022" s="21">
        <f t="shared" si="1097"/>
        <v>47.754336000000002</v>
      </c>
      <c r="U7022" s="22">
        <f t="shared" si="1098"/>
        <v>799.21509600000002</v>
      </c>
      <c r="V7022" s="39">
        <f t="shared" si="1099"/>
        <v>0.71406817828494651</v>
      </c>
    </row>
    <row r="7023" spans="1:22">
      <c r="A7023">
        <v>7018</v>
      </c>
      <c r="B7023" s="155">
        <f t="shared" si="1100"/>
        <v>41567</v>
      </c>
      <c r="C7023" s="148">
        <f t="shared" si="1091"/>
        <v>2013</v>
      </c>
      <c r="D7023" s="148">
        <f t="shared" si="1092"/>
        <v>10</v>
      </c>
      <c r="E7023" s="152">
        <v>10</v>
      </c>
      <c r="F7023" s="153">
        <v>30.42</v>
      </c>
      <c r="G7023" s="154">
        <v>0</v>
      </c>
      <c r="H7023" s="154">
        <v>1105.4970000000001</v>
      </c>
      <c r="I7023" s="154">
        <v>55.597000000000001</v>
      </c>
      <c r="J7023" s="151">
        <v>0</v>
      </c>
      <c r="K7023" s="149">
        <f t="shared" si="1093"/>
        <v>1191.5140000000001</v>
      </c>
      <c r="L7023" s="148">
        <v>18.606999999999999</v>
      </c>
      <c r="M7023" s="148">
        <v>0</v>
      </c>
      <c r="N7023" s="148">
        <v>381.46600000000001</v>
      </c>
      <c r="O7023" s="148">
        <v>15.122</v>
      </c>
      <c r="P7023" s="148">
        <v>0</v>
      </c>
      <c r="Q7023" s="21">
        <f t="shared" si="1094"/>
        <v>52.155420999999997</v>
      </c>
      <c r="R7023" s="21">
        <f t="shared" si="1095"/>
        <v>0</v>
      </c>
      <c r="S7023" s="21">
        <f t="shared" si="1096"/>
        <v>744.24016600000004</v>
      </c>
      <c r="T7023" s="21">
        <f t="shared" si="1097"/>
        <v>48.027472000000003</v>
      </c>
      <c r="U7023" s="22">
        <f t="shared" si="1098"/>
        <v>844.42305900000008</v>
      </c>
      <c r="V7023" s="39">
        <f t="shared" si="1099"/>
        <v>0.70869755537912271</v>
      </c>
    </row>
    <row r="7024" spans="1:22">
      <c r="A7024">
        <v>7019</v>
      </c>
      <c r="B7024" s="155">
        <f t="shared" si="1100"/>
        <v>41567</v>
      </c>
      <c r="C7024" s="148">
        <f t="shared" si="1091"/>
        <v>2013</v>
      </c>
      <c r="D7024" s="148">
        <f t="shared" si="1092"/>
        <v>10</v>
      </c>
      <c r="E7024" s="152">
        <v>11</v>
      </c>
      <c r="F7024" s="153">
        <v>30.19</v>
      </c>
      <c r="G7024" s="154">
        <v>0</v>
      </c>
      <c r="H7024" s="154">
        <v>1148.2070000000001</v>
      </c>
      <c r="I7024" s="154">
        <v>62.45</v>
      </c>
      <c r="J7024" s="151">
        <v>0</v>
      </c>
      <c r="K7024" s="149">
        <f t="shared" si="1093"/>
        <v>1240.8470000000002</v>
      </c>
      <c r="L7024" s="148">
        <v>18.513000000000002</v>
      </c>
      <c r="M7024" s="148">
        <v>0</v>
      </c>
      <c r="N7024" s="148">
        <v>393.82299999999998</v>
      </c>
      <c r="O7024" s="148">
        <v>16.937999999999999</v>
      </c>
      <c r="P7024" s="148">
        <v>0</v>
      </c>
      <c r="Q7024" s="21">
        <f t="shared" si="1094"/>
        <v>51.891939000000001</v>
      </c>
      <c r="R7024" s="21">
        <f t="shared" si="1095"/>
        <v>0</v>
      </c>
      <c r="S7024" s="21">
        <f t="shared" si="1096"/>
        <v>768.34867299999996</v>
      </c>
      <c r="T7024" s="21">
        <f t="shared" si="1097"/>
        <v>53.795088</v>
      </c>
      <c r="U7024" s="22">
        <f t="shared" si="1098"/>
        <v>874.03569999999991</v>
      </c>
      <c r="V7024" s="39">
        <f t="shared" si="1099"/>
        <v>0.70438635867274513</v>
      </c>
    </row>
    <row r="7025" spans="1:22">
      <c r="A7025">
        <v>7020</v>
      </c>
      <c r="B7025" s="155">
        <f t="shared" si="1100"/>
        <v>41567</v>
      </c>
      <c r="C7025" s="148">
        <f t="shared" si="1091"/>
        <v>2013</v>
      </c>
      <c r="D7025" s="148">
        <f t="shared" si="1092"/>
        <v>10</v>
      </c>
      <c r="E7025" s="152">
        <v>12</v>
      </c>
      <c r="F7025" s="153">
        <v>28.829000000000001</v>
      </c>
      <c r="G7025" s="154">
        <v>0</v>
      </c>
      <c r="H7025" s="154">
        <v>1127.4749999999999</v>
      </c>
      <c r="I7025" s="154">
        <v>65.918999999999997</v>
      </c>
      <c r="J7025" s="151">
        <v>0</v>
      </c>
      <c r="K7025" s="149">
        <f t="shared" si="1093"/>
        <v>1222.223</v>
      </c>
      <c r="L7025" s="148">
        <v>17.718</v>
      </c>
      <c r="M7025" s="148">
        <v>0</v>
      </c>
      <c r="N7025" s="148">
        <v>387.95299999999997</v>
      </c>
      <c r="O7025" s="148">
        <v>17.846</v>
      </c>
      <c r="P7025" s="148">
        <v>0</v>
      </c>
      <c r="Q7025" s="21">
        <f t="shared" si="1094"/>
        <v>49.663553999999998</v>
      </c>
      <c r="R7025" s="21">
        <f t="shared" si="1095"/>
        <v>0</v>
      </c>
      <c r="S7025" s="21">
        <f t="shared" si="1096"/>
        <v>756.89630299999999</v>
      </c>
      <c r="T7025" s="21">
        <f t="shared" si="1097"/>
        <v>56.678896000000002</v>
      </c>
      <c r="U7025" s="22">
        <f t="shared" si="1098"/>
        <v>863.23875299999997</v>
      </c>
      <c r="V7025" s="39">
        <f t="shared" si="1099"/>
        <v>0.70628580299994359</v>
      </c>
    </row>
    <row r="7026" spans="1:22">
      <c r="A7026">
        <v>7021</v>
      </c>
      <c r="B7026" s="155">
        <f t="shared" si="1100"/>
        <v>41567</v>
      </c>
      <c r="C7026" s="148">
        <f t="shared" si="1091"/>
        <v>2013</v>
      </c>
      <c r="D7026" s="148">
        <f t="shared" si="1092"/>
        <v>10</v>
      </c>
      <c r="E7026" s="152">
        <v>13</v>
      </c>
      <c r="F7026" s="153">
        <v>29.433</v>
      </c>
      <c r="G7026" s="154">
        <v>0</v>
      </c>
      <c r="H7026" s="154">
        <v>1142.7819999999999</v>
      </c>
      <c r="I7026" s="154">
        <v>71.137</v>
      </c>
      <c r="J7026" s="151">
        <v>0</v>
      </c>
      <c r="K7026" s="149">
        <f t="shared" si="1093"/>
        <v>1243.3519999999999</v>
      </c>
      <c r="L7026" s="148">
        <v>17.997</v>
      </c>
      <c r="M7026" s="148">
        <v>0</v>
      </c>
      <c r="N7026" s="148">
        <v>396.55700000000002</v>
      </c>
      <c r="O7026" s="148">
        <v>19.370999999999999</v>
      </c>
      <c r="P7026" s="148">
        <v>0</v>
      </c>
      <c r="Q7026" s="21">
        <f t="shared" si="1094"/>
        <v>50.445591</v>
      </c>
      <c r="R7026" s="21">
        <f t="shared" si="1095"/>
        <v>0</v>
      </c>
      <c r="S7026" s="21">
        <f t="shared" si="1096"/>
        <v>773.68270700000005</v>
      </c>
      <c r="T7026" s="21">
        <f t="shared" si="1097"/>
        <v>61.522295999999997</v>
      </c>
      <c r="U7026" s="22">
        <f t="shared" si="1098"/>
        <v>885.65059400000007</v>
      </c>
      <c r="V7026" s="39">
        <f t="shared" si="1099"/>
        <v>0.71230881841988447</v>
      </c>
    </row>
    <row r="7027" spans="1:22">
      <c r="A7027">
        <v>7022</v>
      </c>
      <c r="B7027" s="155">
        <f t="shared" si="1100"/>
        <v>41567</v>
      </c>
      <c r="C7027" s="148">
        <f t="shared" si="1091"/>
        <v>2013</v>
      </c>
      <c r="D7027" s="148">
        <f t="shared" si="1092"/>
        <v>10</v>
      </c>
      <c r="E7027" s="152">
        <v>14</v>
      </c>
      <c r="F7027" s="153">
        <v>29.65</v>
      </c>
      <c r="G7027" s="154">
        <v>0</v>
      </c>
      <c r="H7027" s="154">
        <v>1146.2449999999999</v>
      </c>
      <c r="I7027" s="154">
        <v>77.364000000000004</v>
      </c>
      <c r="J7027" s="151">
        <v>0</v>
      </c>
      <c r="K7027" s="149">
        <f t="shared" si="1093"/>
        <v>1253.259</v>
      </c>
      <c r="L7027" s="148">
        <v>18.244</v>
      </c>
      <c r="M7027" s="148">
        <v>0</v>
      </c>
      <c r="N7027" s="148">
        <v>388.89</v>
      </c>
      <c r="O7027" s="148">
        <v>20.716000000000001</v>
      </c>
      <c r="P7027" s="148">
        <v>0</v>
      </c>
      <c r="Q7027" s="21">
        <f t="shared" si="1094"/>
        <v>51.137931999999999</v>
      </c>
      <c r="R7027" s="21">
        <f t="shared" si="1095"/>
        <v>0</v>
      </c>
      <c r="S7027" s="21">
        <f t="shared" si="1096"/>
        <v>758.72438999999997</v>
      </c>
      <c r="T7027" s="21">
        <f t="shared" si="1097"/>
        <v>65.794016000000013</v>
      </c>
      <c r="U7027" s="22">
        <f t="shared" si="1098"/>
        <v>875.65633800000001</v>
      </c>
      <c r="V7027" s="39">
        <f t="shared" si="1099"/>
        <v>0.69870341086718701</v>
      </c>
    </row>
    <row r="7028" spans="1:22">
      <c r="A7028">
        <v>7023</v>
      </c>
      <c r="B7028" s="155">
        <f t="shared" si="1100"/>
        <v>41567</v>
      </c>
      <c r="C7028" s="148">
        <f t="shared" si="1091"/>
        <v>2013</v>
      </c>
      <c r="D7028" s="148">
        <f t="shared" si="1092"/>
        <v>10</v>
      </c>
      <c r="E7028" s="152">
        <v>15</v>
      </c>
      <c r="F7028" s="153">
        <v>29.027999999999999</v>
      </c>
      <c r="G7028" s="154">
        <v>0</v>
      </c>
      <c r="H7028" s="154">
        <v>1121.239</v>
      </c>
      <c r="I7028" s="154">
        <v>97.850999999999999</v>
      </c>
      <c r="J7028" s="151">
        <v>0</v>
      </c>
      <c r="K7028" s="149">
        <f t="shared" si="1093"/>
        <v>1248.1179999999999</v>
      </c>
      <c r="L7028" s="148">
        <v>17.867000000000001</v>
      </c>
      <c r="M7028" s="148">
        <v>0</v>
      </c>
      <c r="N7028" s="148">
        <v>378.41699999999997</v>
      </c>
      <c r="O7028" s="148">
        <v>26.195</v>
      </c>
      <c r="P7028" s="148">
        <v>0</v>
      </c>
      <c r="Q7028" s="21">
        <f t="shared" si="1094"/>
        <v>50.081201</v>
      </c>
      <c r="R7028" s="21">
        <f t="shared" si="1095"/>
        <v>0</v>
      </c>
      <c r="S7028" s="21">
        <f t="shared" si="1096"/>
        <v>738.29156699999999</v>
      </c>
      <c r="T7028" s="21">
        <f t="shared" si="1097"/>
        <v>83.195320000000009</v>
      </c>
      <c r="U7028" s="22">
        <f t="shared" si="1098"/>
        <v>871.56808799999999</v>
      </c>
      <c r="V7028" s="39">
        <f t="shared" si="1099"/>
        <v>0.69830583967221049</v>
      </c>
    </row>
    <row r="7029" spans="1:22">
      <c r="A7029">
        <v>7024</v>
      </c>
      <c r="B7029" s="155">
        <f t="shared" si="1100"/>
        <v>41567</v>
      </c>
      <c r="C7029" s="148">
        <f t="shared" si="1091"/>
        <v>2013</v>
      </c>
      <c r="D7029" s="148">
        <f t="shared" si="1092"/>
        <v>10</v>
      </c>
      <c r="E7029" s="152">
        <v>16</v>
      </c>
      <c r="F7029" s="153">
        <v>29.879000000000001</v>
      </c>
      <c r="G7029" s="154">
        <v>0</v>
      </c>
      <c r="H7029" s="154">
        <v>1121.625</v>
      </c>
      <c r="I7029" s="154">
        <v>110.41</v>
      </c>
      <c r="J7029" s="151">
        <v>0</v>
      </c>
      <c r="K7029" s="149">
        <f t="shared" si="1093"/>
        <v>1261.914</v>
      </c>
      <c r="L7029" s="148">
        <v>18.3</v>
      </c>
      <c r="M7029" s="148">
        <v>0</v>
      </c>
      <c r="N7029" s="148">
        <v>377.8</v>
      </c>
      <c r="O7029" s="148">
        <v>29.704999999999998</v>
      </c>
      <c r="P7029" s="148">
        <v>0</v>
      </c>
      <c r="Q7029" s="21">
        <f t="shared" si="1094"/>
        <v>51.294899999999998</v>
      </c>
      <c r="R7029" s="21">
        <f t="shared" si="1095"/>
        <v>0</v>
      </c>
      <c r="S7029" s="21">
        <f t="shared" si="1096"/>
        <v>737.08780000000002</v>
      </c>
      <c r="T7029" s="21">
        <f t="shared" si="1097"/>
        <v>94.34308</v>
      </c>
      <c r="U7029" s="22">
        <f t="shared" si="1098"/>
        <v>882.72577999999999</v>
      </c>
      <c r="V7029" s="39">
        <f t="shared" si="1099"/>
        <v>0.69951342167532815</v>
      </c>
    </row>
    <row r="7030" spans="1:22">
      <c r="A7030">
        <v>7025</v>
      </c>
      <c r="B7030" s="155">
        <f t="shared" si="1100"/>
        <v>41567</v>
      </c>
      <c r="C7030" s="148">
        <f t="shared" si="1091"/>
        <v>2013</v>
      </c>
      <c r="D7030" s="148">
        <f t="shared" si="1092"/>
        <v>10</v>
      </c>
      <c r="E7030" s="152">
        <v>17</v>
      </c>
      <c r="F7030" s="153">
        <v>29.72</v>
      </c>
      <c r="G7030" s="154">
        <v>0</v>
      </c>
      <c r="H7030" s="154">
        <v>1144.9449999999999</v>
      </c>
      <c r="I7030" s="154">
        <v>109.22799999999999</v>
      </c>
      <c r="J7030" s="151">
        <v>0</v>
      </c>
      <c r="K7030" s="149">
        <f t="shared" si="1093"/>
        <v>1283.893</v>
      </c>
      <c r="L7030" s="148">
        <v>18.209</v>
      </c>
      <c r="M7030" s="148">
        <v>0</v>
      </c>
      <c r="N7030" s="148">
        <v>384.18599999999998</v>
      </c>
      <c r="O7030" s="148">
        <v>29.298999999999999</v>
      </c>
      <c r="P7030" s="148">
        <v>0</v>
      </c>
      <c r="Q7030" s="21">
        <f t="shared" si="1094"/>
        <v>51.039826999999995</v>
      </c>
      <c r="R7030" s="21">
        <f t="shared" si="1095"/>
        <v>0</v>
      </c>
      <c r="S7030" s="21">
        <f t="shared" si="1096"/>
        <v>749.54688599999997</v>
      </c>
      <c r="T7030" s="21">
        <f t="shared" si="1097"/>
        <v>93.053623999999999</v>
      </c>
      <c r="U7030" s="22">
        <f t="shared" si="1098"/>
        <v>893.64033699999993</v>
      </c>
      <c r="V7030" s="39">
        <f t="shared" si="1099"/>
        <v>0.69603957417012163</v>
      </c>
    </row>
    <row r="7031" spans="1:22">
      <c r="A7031">
        <v>7026</v>
      </c>
      <c r="B7031" s="155">
        <f t="shared" si="1100"/>
        <v>41567</v>
      </c>
      <c r="C7031" s="148">
        <f t="shared" si="1091"/>
        <v>2013</v>
      </c>
      <c r="D7031" s="148">
        <f t="shared" si="1092"/>
        <v>10</v>
      </c>
      <c r="E7031" s="152">
        <v>18</v>
      </c>
      <c r="F7031" s="153">
        <v>29.373999999999999</v>
      </c>
      <c r="G7031" s="154">
        <v>0</v>
      </c>
      <c r="H7031" s="154">
        <v>1157.8309999999999</v>
      </c>
      <c r="I7031" s="154">
        <v>120.629</v>
      </c>
      <c r="J7031" s="151">
        <v>0</v>
      </c>
      <c r="K7031" s="149">
        <f t="shared" si="1093"/>
        <v>1307.8339999999998</v>
      </c>
      <c r="L7031" s="148">
        <v>18.009</v>
      </c>
      <c r="M7031" s="148">
        <v>0</v>
      </c>
      <c r="N7031" s="148">
        <v>390.27100000000002</v>
      </c>
      <c r="O7031" s="148">
        <v>32.347000000000001</v>
      </c>
      <c r="P7031" s="148">
        <v>0</v>
      </c>
      <c r="Q7031" s="21">
        <f t="shared" si="1094"/>
        <v>50.479227000000002</v>
      </c>
      <c r="R7031" s="21">
        <f t="shared" si="1095"/>
        <v>0</v>
      </c>
      <c r="S7031" s="21">
        <f t="shared" si="1096"/>
        <v>761.41872100000001</v>
      </c>
      <c r="T7031" s="21">
        <f t="shared" si="1097"/>
        <v>102.73407200000001</v>
      </c>
      <c r="U7031" s="22">
        <f t="shared" si="1098"/>
        <v>914.63202000000001</v>
      </c>
      <c r="V7031" s="39">
        <f t="shared" si="1099"/>
        <v>0.69934870939278238</v>
      </c>
    </row>
    <row r="7032" spans="1:22">
      <c r="A7032">
        <v>7027</v>
      </c>
      <c r="B7032" s="155">
        <f t="shared" si="1100"/>
        <v>41567</v>
      </c>
      <c r="C7032" s="148">
        <f t="shared" si="1091"/>
        <v>2013</v>
      </c>
      <c r="D7032" s="148">
        <f t="shared" si="1092"/>
        <v>10</v>
      </c>
      <c r="E7032" s="152">
        <v>19</v>
      </c>
      <c r="F7032" s="153">
        <v>30.222000000000001</v>
      </c>
      <c r="G7032" s="154">
        <v>0</v>
      </c>
      <c r="H7032" s="154">
        <v>1111.6030000000001</v>
      </c>
      <c r="I7032" s="154">
        <v>127.468</v>
      </c>
      <c r="J7032" s="151">
        <v>0</v>
      </c>
      <c r="K7032" s="149">
        <f t="shared" si="1093"/>
        <v>1269.2930000000001</v>
      </c>
      <c r="L7032" s="148">
        <v>18.475000000000001</v>
      </c>
      <c r="M7032" s="148">
        <v>0</v>
      </c>
      <c r="N7032" s="148">
        <v>379.64800000000002</v>
      </c>
      <c r="O7032" s="148">
        <v>33.956000000000003</v>
      </c>
      <c r="P7032" s="148">
        <v>0</v>
      </c>
      <c r="Q7032" s="21">
        <f t="shared" si="1094"/>
        <v>51.785425000000004</v>
      </c>
      <c r="R7032" s="21">
        <f t="shared" si="1095"/>
        <v>0</v>
      </c>
      <c r="S7032" s="21">
        <f t="shared" si="1096"/>
        <v>740.69324800000004</v>
      </c>
      <c r="T7032" s="21">
        <f t="shared" si="1097"/>
        <v>107.84425600000002</v>
      </c>
      <c r="U7032" s="22">
        <f t="shared" si="1098"/>
        <v>900.32292900000004</v>
      </c>
      <c r="V7032" s="39">
        <f t="shared" si="1099"/>
        <v>0.70931056028828643</v>
      </c>
    </row>
    <row r="7033" spans="1:22">
      <c r="A7033">
        <v>7028</v>
      </c>
      <c r="B7033" s="155">
        <f t="shared" si="1100"/>
        <v>41567</v>
      </c>
      <c r="C7033" s="148">
        <f t="shared" si="1091"/>
        <v>2013</v>
      </c>
      <c r="D7033" s="148">
        <f t="shared" si="1092"/>
        <v>10</v>
      </c>
      <c r="E7033" s="152">
        <v>20</v>
      </c>
      <c r="F7033" s="153">
        <v>31.952999999999999</v>
      </c>
      <c r="G7033" s="154">
        <v>0</v>
      </c>
      <c r="H7033" s="154">
        <v>1350.7249999999999</v>
      </c>
      <c r="I7033" s="154">
        <v>149.62100000000001</v>
      </c>
      <c r="J7033" s="151">
        <v>0</v>
      </c>
      <c r="K7033" s="149">
        <f t="shared" si="1093"/>
        <v>1532.299</v>
      </c>
      <c r="L7033" s="148">
        <v>19.385999999999999</v>
      </c>
      <c r="M7033" s="148">
        <v>0</v>
      </c>
      <c r="N7033" s="148">
        <v>474.928</v>
      </c>
      <c r="O7033" s="148">
        <v>39.551000000000002</v>
      </c>
      <c r="P7033" s="148">
        <v>0</v>
      </c>
      <c r="Q7033" s="21">
        <f t="shared" si="1094"/>
        <v>54.338957999999998</v>
      </c>
      <c r="R7033" s="21">
        <f t="shared" si="1095"/>
        <v>0</v>
      </c>
      <c r="S7033" s="21">
        <f t="shared" si="1096"/>
        <v>926.58452799999998</v>
      </c>
      <c r="T7033" s="21">
        <f t="shared" si="1097"/>
        <v>125.61397600000001</v>
      </c>
      <c r="U7033" s="22">
        <f t="shared" si="1098"/>
        <v>1106.537462</v>
      </c>
      <c r="V7033" s="39">
        <f t="shared" si="1099"/>
        <v>0.72214199839587445</v>
      </c>
    </row>
    <row r="7034" spans="1:22">
      <c r="A7034">
        <v>7029</v>
      </c>
      <c r="B7034" s="155">
        <f t="shared" si="1100"/>
        <v>41567</v>
      </c>
      <c r="C7034" s="148">
        <f t="shared" si="1091"/>
        <v>2013</v>
      </c>
      <c r="D7034" s="148">
        <f t="shared" si="1092"/>
        <v>10</v>
      </c>
      <c r="E7034" s="152">
        <v>21</v>
      </c>
      <c r="F7034" s="153">
        <v>32.908999999999999</v>
      </c>
      <c r="G7034" s="154">
        <v>9.5229999999999997</v>
      </c>
      <c r="H7034" s="154">
        <v>1426.865</v>
      </c>
      <c r="I7034" s="154">
        <v>170.374</v>
      </c>
      <c r="J7034" s="151">
        <v>0</v>
      </c>
      <c r="K7034" s="149">
        <f t="shared" si="1093"/>
        <v>1639.671</v>
      </c>
      <c r="L7034" s="148">
        <v>19.774000000000001</v>
      </c>
      <c r="M7034" s="148">
        <v>3.0259999999999998</v>
      </c>
      <c r="N7034" s="148">
        <v>487.16500000000002</v>
      </c>
      <c r="O7034" s="148">
        <v>44.682000000000002</v>
      </c>
      <c r="P7034" s="148">
        <v>0</v>
      </c>
      <c r="Q7034" s="21">
        <f t="shared" si="1094"/>
        <v>55.426521999999999</v>
      </c>
      <c r="R7034" s="21">
        <f t="shared" si="1095"/>
        <v>9.6741219999999988</v>
      </c>
      <c r="S7034" s="21">
        <f t="shared" si="1096"/>
        <v>950.45891500000005</v>
      </c>
      <c r="T7034" s="21">
        <f t="shared" si="1097"/>
        <v>141.910032</v>
      </c>
      <c r="U7034" s="22">
        <f t="shared" si="1098"/>
        <v>1157.469591</v>
      </c>
      <c r="V7034" s="39">
        <f t="shared" si="1099"/>
        <v>0.70591575444098242</v>
      </c>
    </row>
    <row r="7035" spans="1:22">
      <c r="A7035">
        <v>7030</v>
      </c>
      <c r="B7035" s="155">
        <f t="shared" si="1100"/>
        <v>41567</v>
      </c>
      <c r="C7035" s="148">
        <f t="shared" si="1091"/>
        <v>2013</v>
      </c>
      <c r="D7035" s="148">
        <f t="shared" si="1092"/>
        <v>10</v>
      </c>
      <c r="E7035" s="152">
        <v>22</v>
      </c>
      <c r="F7035" s="153">
        <v>31.021999999999998</v>
      </c>
      <c r="G7035" s="154">
        <v>15.721</v>
      </c>
      <c r="H7035" s="154">
        <v>1427.8789999999999</v>
      </c>
      <c r="I7035" s="154">
        <v>166.523</v>
      </c>
      <c r="J7035" s="151">
        <v>0</v>
      </c>
      <c r="K7035" s="149">
        <f t="shared" si="1093"/>
        <v>1641.1449999999998</v>
      </c>
      <c r="L7035" s="148">
        <v>18.181000000000001</v>
      </c>
      <c r="M7035" s="148">
        <v>4.8040000000000003</v>
      </c>
      <c r="N7035" s="148">
        <v>473.94600000000003</v>
      </c>
      <c r="O7035" s="148">
        <v>43.978000000000002</v>
      </c>
      <c r="P7035" s="148">
        <v>0</v>
      </c>
      <c r="Q7035" s="21">
        <f t="shared" si="1094"/>
        <v>50.961342999999999</v>
      </c>
      <c r="R7035" s="21">
        <f t="shared" si="1095"/>
        <v>15.358388000000001</v>
      </c>
      <c r="S7035" s="21">
        <f t="shared" si="1096"/>
        <v>924.66864600000008</v>
      </c>
      <c r="T7035" s="21">
        <f t="shared" si="1097"/>
        <v>139.67412800000002</v>
      </c>
      <c r="U7035" s="22">
        <f t="shared" si="1098"/>
        <v>1130.6625050000002</v>
      </c>
      <c r="V7035" s="39">
        <f t="shared" si="1099"/>
        <v>0.68894735382918659</v>
      </c>
    </row>
    <row r="7036" spans="1:22">
      <c r="A7036">
        <v>7031</v>
      </c>
      <c r="B7036" s="155">
        <f t="shared" si="1100"/>
        <v>41567</v>
      </c>
      <c r="C7036" s="148">
        <f t="shared" si="1091"/>
        <v>2013</v>
      </c>
      <c r="D7036" s="148">
        <f t="shared" si="1092"/>
        <v>10</v>
      </c>
      <c r="E7036" s="152">
        <v>23</v>
      </c>
      <c r="F7036" s="153">
        <v>31.140999999999998</v>
      </c>
      <c r="G7036" s="154">
        <v>15.679</v>
      </c>
      <c r="H7036" s="154">
        <v>1412.7190000000001</v>
      </c>
      <c r="I7036" s="154">
        <v>168.666</v>
      </c>
      <c r="J7036" s="151">
        <v>0</v>
      </c>
      <c r="K7036" s="149">
        <f t="shared" si="1093"/>
        <v>1628.2049999999999</v>
      </c>
      <c r="L7036" s="148">
        <v>18.260999999999999</v>
      </c>
      <c r="M7036" s="148">
        <v>4.7949999999999999</v>
      </c>
      <c r="N7036" s="148">
        <v>465.50599999999997</v>
      </c>
      <c r="O7036" s="148">
        <v>44.576000000000001</v>
      </c>
      <c r="P7036" s="148">
        <v>0</v>
      </c>
      <c r="Q7036" s="21">
        <f t="shared" si="1094"/>
        <v>51.185582999999994</v>
      </c>
      <c r="R7036" s="21">
        <f t="shared" si="1095"/>
        <v>15.329615</v>
      </c>
      <c r="S7036" s="21">
        <f t="shared" si="1096"/>
        <v>908.20220599999993</v>
      </c>
      <c r="T7036" s="21">
        <f t="shared" si="1097"/>
        <v>141.573376</v>
      </c>
      <c r="U7036" s="22">
        <f t="shared" si="1098"/>
        <v>1116.29078</v>
      </c>
      <c r="V7036" s="39">
        <f t="shared" si="1099"/>
        <v>0.68559596610991869</v>
      </c>
    </row>
    <row r="7037" spans="1:22">
      <c r="A7037">
        <v>7032</v>
      </c>
      <c r="B7037" s="155">
        <f t="shared" si="1100"/>
        <v>41567</v>
      </c>
      <c r="C7037" s="148">
        <f t="shared" si="1091"/>
        <v>2013</v>
      </c>
      <c r="D7037" s="148">
        <f t="shared" si="1092"/>
        <v>10</v>
      </c>
      <c r="E7037" s="152">
        <v>24</v>
      </c>
      <c r="F7037" s="153">
        <v>21.815000000000001</v>
      </c>
      <c r="G7037" s="154">
        <v>9.7959999999999994</v>
      </c>
      <c r="H7037" s="154">
        <v>1379.7190000000001</v>
      </c>
      <c r="I7037" s="154">
        <v>148.04900000000001</v>
      </c>
      <c r="J7037" s="151">
        <v>0</v>
      </c>
      <c r="K7037" s="149">
        <f t="shared" si="1093"/>
        <v>1559.3790000000001</v>
      </c>
      <c r="L7037" s="148">
        <v>13.135999999999999</v>
      </c>
      <c r="M7037" s="148">
        <v>3.0609999999999999</v>
      </c>
      <c r="N7037" s="148">
        <v>446.20100000000002</v>
      </c>
      <c r="O7037" s="148">
        <v>39.755000000000003</v>
      </c>
      <c r="P7037" s="148">
        <v>0</v>
      </c>
      <c r="Q7037" s="21">
        <f t="shared" si="1094"/>
        <v>36.820207999999994</v>
      </c>
      <c r="R7037" s="21">
        <f t="shared" si="1095"/>
        <v>9.7860169999999993</v>
      </c>
      <c r="S7037" s="21">
        <f t="shared" si="1096"/>
        <v>870.53815100000008</v>
      </c>
      <c r="T7037" s="21">
        <f t="shared" si="1097"/>
        <v>126.26188000000002</v>
      </c>
      <c r="U7037" s="22">
        <f t="shared" si="1098"/>
        <v>1043.4062560000002</v>
      </c>
      <c r="V7037" s="39">
        <f t="shared" si="1099"/>
        <v>0.66911652394959797</v>
      </c>
    </row>
    <row r="7038" spans="1:22">
      <c r="A7038">
        <v>7033</v>
      </c>
      <c r="B7038" s="155">
        <f t="shared" si="1100"/>
        <v>41568</v>
      </c>
      <c r="C7038" s="148">
        <f t="shared" si="1091"/>
        <v>2013</v>
      </c>
      <c r="D7038" s="148">
        <f t="shared" si="1092"/>
        <v>10</v>
      </c>
      <c r="E7038" s="152">
        <v>1</v>
      </c>
      <c r="F7038" s="153">
        <v>9.0950000000000006</v>
      </c>
      <c r="G7038" s="154">
        <v>0</v>
      </c>
      <c r="H7038" s="154">
        <v>1176.5640000000001</v>
      </c>
      <c r="I7038" s="154">
        <v>137.916</v>
      </c>
      <c r="J7038" s="151">
        <v>0</v>
      </c>
      <c r="K7038" s="149">
        <f t="shared" si="1093"/>
        <v>1323.575</v>
      </c>
      <c r="L7038" s="148">
        <v>5.8</v>
      </c>
      <c r="M7038" s="148">
        <v>0</v>
      </c>
      <c r="N7038" s="148">
        <v>397.25299999999999</v>
      </c>
      <c r="O7038" s="148">
        <v>36.631999999999998</v>
      </c>
      <c r="P7038" s="148">
        <v>0</v>
      </c>
      <c r="Q7038" s="21">
        <f t="shared" si="1094"/>
        <v>16.257400000000001</v>
      </c>
      <c r="R7038" s="21">
        <f t="shared" si="1095"/>
        <v>0</v>
      </c>
      <c r="S7038" s="21">
        <f t="shared" si="1096"/>
        <v>775.04060300000003</v>
      </c>
      <c r="T7038" s="21">
        <f t="shared" si="1097"/>
        <v>116.343232</v>
      </c>
      <c r="U7038" s="22">
        <f t="shared" si="1098"/>
        <v>907.64123500000005</v>
      </c>
      <c r="V7038" s="39">
        <f t="shared" si="1099"/>
        <v>0.68574975728613796</v>
      </c>
    </row>
    <row r="7039" spans="1:22">
      <c r="A7039">
        <v>7034</v>
      </c>
      <c r="B7039" s="155">
        <f t="shared" si="1100"/>
        <v>41568</v>
      </c>
      <c r="C7039" s="148">
        <f t="shared" si="1091"/>
        <v>2013</v>
      </c>
      <c r="D7039" s="148">
        <f t="shared" si="1092"/>
        <v>10</v>
      </c>
      <c r="E7039" s="152">
        <v>2</v>
      </c>
      <c r="F7039" s="153">
        <v>8.3170000000000002</v>
      </c>
      <c r="G7039" s="154">
        <v>0</v>
      </c>
      <c r="H7039" s="154">
        <v>1088.079</v>
      </c>
      <c r="I7039" s="154">
        <v>147.87100000000001</v>
      </c>
      <c r="J7039" s="151">
        <v>0</v>
      </c>
      <c r="K7039" s="149">
        <f t="shared" si="1093"/>
        <v>1244.2670000000001</v>
      </c>
      <c r="L7039" s="148">
        <v>5.3620000000000001</v>
      </c>
      <c r="M7039" s="148">
        <v>0</v>
      </c>
      <c r="N7039" s="148">
        <v>367.38900000000001</v>
      </c>
      <c r="O7039" s="148">
        <v>38.774000000000001</v>
      </c>
      <c r="P7039" s="148">
        <v>0</v>
      </c>
      <c r="Q7039" s="21">
        <f t="shared" si="1094"/>
        <v>15.029686</v>
      </c>
      <c r="R7039" s="21">
        <f t="shared" si="1095"/>
        <v>0</v>
      </c>
      <c r="S7039" s="21">
        <f t="shared" si="1096"/>
        <v>716.77593899999999</v>
      </c>
      <c r="T7039" s="21">
        <f t="shared" si="1097"/>
        <v>123.146224</v>
      </c>
      <c r="U7039" s="22">
        <f t="shared" si="1098"/>
        <v>854.95184899999992</v>
      </c>
      <c r="V7039" s="39">
        <f t="shared" si="1099"/>
        <v>0.68711285359171292</v>
      </c>
    </row>
    <row r="7040" spans="1:22">
      <c r="A7040">
        <v>7035</v>
      </c>
      <c r="B7040" s="155">
        <f t="shared" si="1100"/>
        <v>41568</v>
      </c>
      <c r="C7040" s="148">
        <f t="shared" si="1091"/>
        <v>2013</v>
      </c>
      <c r="D7040" s="148">
        <f t="shared" si="1092"/>
        <v>10</v>
      </c>
      <c r="E7040" s="152">
        <v>3</v>
      </c>
      <c r="F7040" s="153">
        <v>8.4990000000000006</v>
      </c>
      <c r="G7040" s="154">
        <v>0</v>
      </c>
      <c r="H7040" s="154">
        <v>1118.2190000000001</v>
      </c>
      <c r="I7040" s="154">
        <v>140.30600000000001</v>
      </c>
      <c r="J7040" s="151">
        <v>0</v>
      </c>
      <c r="K7040" s="149">
        <f t="shared" si="1093"/>
        <v>1267.0240000000001</v>
      </c>
      <c r="L7040" s="148">
        <v>5.45</v>
      </c>
      <c r="M7040" s="148">
        <v>0</v>
      </c>
      <c r="N7040" s="148">
        <v>377.44200000000001</v>
      </c>
      <c r="O7040" s="148">
        <v>37.177999999999997</v>
      </c>
      <c r="P7040" s="148">
        <v>0</v>
      </c>
      <c r="Q7040" s="21">
        <f t="shared" si="1094"/>
        <v>15.276350000000001</v>
      </c>
      <c r="R7040" s="21">
        <f t="shared" si="1095"/>
        <v>0</v>
      </c>
      <c r="S7040" s="21">
        <f t="shared" si="1096"/>
        <v>736.38934200000006</v>
      </c>
      <c r="T7040" s="21">
        <f t="shared" si="1097"/>
        <v>118.07732799999999</v>
      </c>
      <c r="U7040" s="22">
        <f t="shared" si="1098"/>
        <v>869.74302</v>
      </c>
      <c r="V7040" s="39">
        <f t="shared" si="1099"/>
        <v>0.68644557640581383</v>
      </c>
    </row>
    <row r="7041" spans="1:22">
      <c r="A7041">
        <v>7036</v>
      </c>
      <c r="B7041" s="155">
        <f t="shared" si="1100"/>
        <v>41568</v>
      </c>
      <c r="C7041" s="148">
        <f t="shared" si="1091"/>
        <v>2013</v>
      </c>
      <c r="D7041" s="148">
        <f t="shared" si="1092"/>
        <v>10</v>
      </c>
      <c r="E7041" s="152">
        <v>4</v>
      </c>
      <c r="F7041" s="153">
        <v>8.6829999999999998</v>
      </c>
      <c r="G7041" s="154">
        <v>0</v>
      </c>
      <c r="H7041" s="154">
        <v>1112.182</v>
      </c>
      <c r="I7041" s="154">
        <v>125.687</v>
      </c>
      <c r="J7041" s="151">
        <v>0</v>
      </c>
      <c r="K7041" s="149">
        <f t="shared" si="1093"/>
        <v>1246.5519999999999</v>
      </c>
      <c r="L7041" s="148">
        <v>5.5819999999999999</v>
      </c>
      <c r="M7041" s="148">
        <v>0</v>
      </c>
      <c r="N7041" s="148">
        <v>376.37099999999998</v>
      </c>
      <c r="O7041" s="148">
        <v>33.271000000000001</v>
      </c>
      <c r="P7041" s="148">
        <v>0</v>
      </c>
      <c r="Q7041" s="21">
        <f t="shared" si="1094"/>
        <v>15.646345999999999</v>
      </c>
      <c r="R7041" s="21">
        <f t="shared" si="1095"/>
        <v>0</v>
      </c>
      <c r="S7041" s="21">
        <f t="shared" si="1096"/>
        <v>734.29982099999995</v>
      </c>
      <c r="T7041" s="21">
        <f t="shared" si="1097"/>
        <v>105.66869600000001</v>
      </c>
      <c r="U7041" s="22">
        <f t="shared" si="1098"/>
        <v>855.61486300000001</v>
      </c>
      <c r="V7041" s="39">
        <f t="shared" si="1099"/>
        <v>0.68638521537809905</v>
      </c>
    </row>
    <row r="7042" spans="1:22">
      <c r="A7042">
        <v>7037</v>
      </c>
      <c r="B7042" s="155">
        <f t="shared" si="1100"/>
        <v>41568</v>
      </c>
      <c r="C7042" s="148">
        <f t="shared" si="1091"/>
        <v>2013</v>
      </c>
      <c r="D7042" s="148">
        <f t="shared" si="1092"/>
        <v>10</v>
      </c>
      <c r="E7042" s="152">
        <v>5</v>
      </c>
      <c r="F7042" s="153">
        <v>9.4280000000000008</v>
      </c>
      <c r="G7042" s="154">
        <v>0</v>
      </c>
      <c r="H7042" s="154">
        <v>1115.405</v>
      </c>
      <c r="I7042" s="154">
        <v>99.551000000000002</v>
      </c>
      <c r="J7042" s="151">
        <v>0</v>
      </c>
      <c r="K7042" s="149">
        <f t="shared" si="1093"/>
        <v>1224.384</v>
      </c>
      <c r="L7042" s="148">
        <v>6.01</v>
      </c>
      <c r="M7042" s="148">
        <v>0</v>
      </c>
      <c r="N7042" s="148">
        <v>377.29700000000003</v>
      </c>
      <c r="O7042" s="148">
        <v>26.521999999999998</v>
      </c>
      <c r="P7042" s="148">
        <v>0</v>
      </c>
      <c r="Q7042" s="21">
        <f t="shared" si="1094"/>
        <v>16.846029999999999</v>
      </c>
      <c r="R7042" s="21">
        <f t="shared" si="1095"/>
        <v>0</v>
      </c>
      <c r="S7042" s="21">
        <f t="shared" si="1096"/>
        <v>736.10644700000012</v>
      </c>
      <c r="T7042" s="21">
        <f t="shared" si="1097"/>
        <v>84.233872000000005</v>
      </c>
      <c r="U7042" s="22">
        <f t="shared" si="1098"/>
        <v>837.18634900000018</v>
      </c>
      <c r="V7042" s="39">
        <f t="shared" si="1099"/>
        <v>0.68376126198970266</v>
      </c>
    </row>
    <row r="7043" spans="1:22">
      <c r="A7043">
        <v>7038</v>
      </c>
      <c r="B7043" s="155">
        <f t="shared" si="1100"/>
        <v>41568</v>
      </c>
      <c r="C7043" s="148">
        <f t="shared" si="1091"/>
        <v>2013</v>
      </c>
      <c r="D7043" s="148">
        <f t="shared" si="1092"/>
        <v>10</v>
      </c>
      <c r="E7043" s="152">
        <v>6</v>
      </c>
      <c r="F7043" s="153">
        <v>5.702</v>
      </c>
      <c r="G7043" s="154">
        <v>0</v>
      </c>
      <c r="H7043" s="154">
        <v>1153.1010000000001</v>
      </c>
      <c r="I7043" s="154">
        <v>82.765000000000001</v>
      </c>
      <c r="J7043" s="151">
        <v>0</v>
      </c>
      <c r="K7043" s="149">
        <f t="shared" si="1093"/>
        <v>1241.5680000000002</v>
      </c>
      <c r="L7043" s="148">
        <v>3.798</v>
      </c>
      <c r="M7043" s="148">
        <v>0</v>
      </c>
      <c r="N7043" s="148">
        <v>391.048</v>
      </c>
      <c r="O7043" s="148">
        <v>22.093</v>
      </c>
      <c r="P7043" s="148">
        <v>0</v>
      </c>
      <c r="Q7043" s="21">
        <f t="shared" si="1094"/>
        <v>10.645794</v>
      </c>
      <c r="R7043" s="21">
        <f t="shared" si="1095"/>
        <v>0</v>
      </c>
      <c r="S7043" s="21">
        <f t="shared" si="1096"/>
        <v>762.93464800000004</v>
      </c>
      <c r="T7043" s="21">
        <f t="shared" si="1097"/>
        <v>70.16736800000001</v>
      </c>
      <c r="U7043" s="22">
        <f t="shared" si="1098"/>
        <v>843.74781000000007</v>
      </c>
      <c r="V7043" s="39">
        <f t="shared" si="1099"/>
        <v>0.67958243930255924</v>
      </c>
    </row>
    <row r="7044" spans="1:22">
      <c r="A7044">
        <v>7039</v>
      </c>
      <c r="B7044" s="155">
        <f t="shared" si="1100"/>
        <v>41568</v>
      </c>
      <c r="C7044" s="148">
        <f t="shared" si="1091"/>
        <v>2013</v>
      </c>
      <c r="D7044" s="148">
        <f t="shared" si="1092"/>
        <v>10</v>
      </c>
      <c r="E7044" s="152">
        <v>7</v>
      </c>
      <c r="F7044" s="153">
        <v>7.7119999999999997</v>
      </c>
      <c r="G7044" s="154">
        <v>0</v>
      </c>
      <c r="H7044" s="154">
        <v>1184.135</v>
      </c>
      <c r="I7044" s="154">
        <v>77.468000000000004</v>
      </c>
      <c r="J7044" s="151">
        <v>0</v>
      </c>
      <c r="K7044" s="149">
        <f t="shared" si="1093"/>
        <v>1269.3150000000001</v>
      </c>
      <c r="L7044" s="148">
        <v>5.1440000000000001</v>
      </c>
      <c r="M7044" s="148">
        <v>0</v>
      </c>
      <c r="N7044" s="148">
        <v>398.76400000000001</v>
      </c>
      <c r="O7044" s="148">
        <v>20.396000000000001</v>
      </c>
      <c r="P7044" s="148">
        <v>0</v>
      </c>
      <c r="Q7044" s="21">
        <f t="shared" si="1094"/>
        <v>14.418632000000001</v>
      </c>
      <c r="R7044" s="21">
        <f t="shared" si="1095"/>
        <v>0</v>
      </c>
      <c r="S7044" s="21">
        <f t="shared" si="1096"/>
        <v>777.988564</v>
      </c>
      <c r="T7044" s="21">
        <f t="shared" si="1097"/>
        <v>64.777696000000006</v>
      </c>
      <c r="U7044" s="22">
        <f t="shared" si="1098"/>
        <v>857.18489199999999</v>
      </c>
      <c r="V7044" s="39">
        <f t="shared" si="1099"/>
        <v>0.67531297747210106</v>
      </c>
    </row>
    <row r="7045" spans="1:22">
      <c r="A7045">
        <v>7040</v>
      </c>
      <c r="B7045" s="155">
        <f t="shared" si="1100"/>
        <v>41568</v>
      </c>
      <c r="C7045" s="148">
        <f t="shared" si="1091"/>
        <v>2013</v>
      </c>
      <c r="D7045" s="148">
        <f t="shared" si="1092"/>
        <v>10</v>
      </c>
      <c r="E7045" s="152">
        <v>8</v>
      </c>
      <c r="F7045" s="153">
        <v>8.4760000000000009</v>
      </c>
      <c r="G7045" s="154">
        <v>0</v>
      </c>
      <c r="H7045" s="154">
        <v>1223.982</v>
      </c>
      <c r="I7045" s="154">
        <v>68.227999999999994</v>
      </c>
      <c r="J7045" s="151">
        <v>0</v>
      </c>
      <c r="K7045" s="149">
        <f t="shared" si="1093"/>
        <v>1300.6860000000001</v>
      </c>
      <c r="L7045" s="148">
        <v>5.43</v>
      </c>
      <c r="M7045" s="148">
        <v>0</v>
      </c>
      <c r="N7045" s="148">
        <v>392.31599999999997</v>
      </c>
      <c r="O7045" s="148">
        <v>19.082000000000001</v>
      </c>
      <c r="P7045" s="148">
        <v>0</v>
      </c>
      <c r="Q7045" s="21">
        <f t="shared" si="1094"/>
        <v>15.220289999999999</v>
      </c>
      <c r="R7045" s="21">
        <f t="shared" si="1095"/>
        <v>0</v>
      </c>
      <c r="S7045" s="21">
        <f t="shared" si="1096"/>
        <v>765.40851599999996</v>
      </c>
      <c r="T7045" s="21">
        <f t="shared" si="1097"/>
        <v>60.604432000000003</v>
      </c>
      <c r="U7045" s="22">
        <f t="shared" si="1098"/>
        <v>841.23323799999991</v>
      </c>
      <c r="V7045" s="39">
        <f t="shared" si="1099"/>
        <v>0.64676119985915115</v>
      </c>
    </row>
    <row r="7046" spans="1:22">
      <c r="A7046">
        <v>7041</v>
      </c>
      <c r="B7046" s="155">
        <f t="shared" si="1100"/>
        <v>41568</v>
      </c>
      <c r="C7046" s="148">
        <f t="shared" si="1091"/>
        <v>2013</v>
      </c>
      <c r="D7046" s="148">
        <f t="shared" si="1092"/>
        <v>10</v>
      </c>
      <c r="E7046" s="152">
        <v>9</v>
      </c>
      <c r="F7046" s="153">
        <v>8.0850000000000009</v>
      </c>
      <c r="G7046" s="154">
        <v>0</v>
      </c>
      <c r="H7046" s="154">
        <v>1272.4690000000001</v>
      </c>
      <c r="I7046" s="154">
        <v>91.319000000000003</v>
      </c>
      <c r="J7046" s="151">
        <v>0</v>
      </c>
      <c r="K7046" s="149">
        <f t="shared" si="1093"/>
        <v>1371.873</v>
      </c>
      <c r="L7046" s="148">
        <v>5.1820000000000004</v>
      </c>
      <c r="M7046" s="148">
        <v>0</v>
      </c>
      <c r="N7046" s="148">
        <v>398.44799999999998</v>
      </c>
      <c r="O7046" s="148">
        <v>25.141999999999999</v>
      </c>
      <c r="P7046" s="148">
        <v>0</v>
      </c>
      <c r="Q7046" s="21">
        <f t="shared" si="1094"/>
        <v>14.525146000000001</v>
      </c>
      <c r="R7046" s="21">
        <f t="shared" si="1095"/>
        <v>0</v>
      </c>
      <c r="S7046" s="21">
        <f t="shared" si="1096"/>
        <v>777.37204799999995</v>
      </c>
      <c r="T7046" s="21">
        <f t="shared" si="1097"/>
        <v>79.850992000000005</v>
      </c>
      <c r="U7046" s="22">
        <f t="shared" si="1098"/>
        <v>871.74818599999992</v>
      </c>
      <c r="V7046" s="39">
        <f t="shared" si="1099"/>
        <v>0.63544379545336915</v>
      </c>
    </row>
    <row r="7047" spans="1:22">
      <c r="A7047">
        <v>7042</v>
      </c>
      <c r="B7047" s="155">
        <f t="shared" si="1100"/>
        <v>41568</v>
      </c>
      <c r="C7047" s="148">
        <f t="shared" ref="C7047:C7110" si="1101">YEAR(B7047)</f>
        <v>2013</v>
      </c>
      <c r="D7047" s="148">
        <f t="shared" ref="D7047:D7110" si="1102">MONTH(B7047)</f>
        <v>10</v>
      </c>
      <c r="E7047" s="152">
        <v>10</v>
      </c>
      <c r="F7047" s="153">
        <v>7.61</v>
      </c>
      <c r="G7047" s="154">
        <v>0</v>
      </c>
      <c r="H7047" s="154">
        <v>1416.3630000000001</v>
      </c>
      <c r="I7047" s="154">
        <v>117.146</v>
      </c>
      <c r="J7047" s="151">
        <v>0</v>
      </c>
      <c r="K7047" s="149">
        <f t="shared" ref="K7047:K7110" si="1103">SUM(F7047:J7047)</f>
        <v>1541.1189999999999</v>
      </c>
      <c r="L7047" s="148">
        <v>4.9329999999999998</v>
      </c>
      <c r="M7047" s="148">
        <v>0</v>
      </c>
      <c r="N7047" s="148">
        <v>445.34100000000001</v>
      </c>
      <c r="O7047" s="148">
        <v>32.258000000000003</v>
      </c>
      <c r="P7047" s="148">
        <v>0</v>
      </c>
      <c r="Q7047" s="21">
        <f t="shared" ref="Q7047:Q7110" si="1104">+$Q$2*L7047</f>
        <v>13.827198999999998</v>
      </c>
      <c r="R7047" s="21">
        <f t="shared" ref="R7047:R7110" si="1105">+$R$2*M7047</f>
        <v>0</v>
      </c>
      <c r="S7047" s="21">
        <f t="shared" ref="S7047:S7110" si="1106">+$S$2*N7047</f>
        <v>868.86029100000007</v>
      </c>
      <c r="T7047" s="21">
        <f t="shared" ref="T7047:T7110" si="1107">+$T$2*O7047</f>
        <v>102.45140800000001</v>
      </c>
      <c r="U7047" s="22">
        <f t="shared" ref="U7047:U7110" si="1108">SUM(Q7047:T7047)</f>
        <v>985.13889800000004</v>
      </c>
      <c r="V7047" s="39">
        <f t="shared" ref="V7047:V7110" si="1109">+U7047/K7047</f>
        <v>0.63923609922400548</v>
      </c>
    </row>
    <row r="7048" spans="1:22">
      <c r="A7048">
        <v>7043</v>
      </c>
      <c r="B7048" s="155">
        <f t="shared" si="1100"/>
        <v>41568</v>
      </c>
      <c r="C7048" s="148">
        <f t="shared" si="1101"/>
        <v>2013</v>
      </c>
      <c r="D7048" s="148">
        <f t="shared" si="1102"/>
        <v>10</v>
      </c>
      <c r="E7048" s="152">
        <v>11</v>
      </c>
      <c r="F7048" s="153">
        <v>6.1180000000000003</v>
      </c>
      <c r="G7048" s="154">
        <v>145.392</v>
      </c>
      <c r="H7048" s="154">
        <v>1220.1310000000001</v>
      </c>
      <c r="I7048" s="154">
        <v>113.84399999999999</v>
      </c>
      <c r="J7048" s="151">
        <v>0</v>
      </c>
      <c r="K7048" s="149">
        <f t="shared" si="1103"/>
        <v>1485.4850000000001</v>
      </c>
      <c r="L7048" s="148">
        <v>4.0599999999999996</v>
      </c>
      <c r="M7048" s="148">
        <v>40.509</v>
      </c>
      <c r="N7048" s="148">
        <v>377.60599999999999</v>
      </c>
      <c r="O7048" s="148">
        <v>31.170999999999999</v>
      </c>
      <c r="P7048" s="148">
        <v>0</v>
      </c>
      <c r="Q7048" s="21">
        <f t="shared" si="1104"/>
        <v>11.380179999999999</v>
      </c>
      <c r="R7048" s="21">
        <f t="shared" si="1105"/>
        <v>129.507273</v>
      </c>
      <c r="S7048" s="21">
        <f t="shared" si="1106"/>
        <v>736.70930599999997</v>
      </c>
      <c r="T7048" s="21">
        <f t="shared" si="1107"/>
        <v>98.999096000000009</v>
      </c>
      <c r="U7048" s="22">
        <f t="shared" si="1108"/>
        <v>976.59585500000003</v>
      </c>
      <c r="V7048" s="39">
        <f t="shared" si="1109"/>
        <v>0.65742559164178704</v>
      </c>
    </row>
    <row r="7049" spans="1:22">
      <c r="A7049">
        <v>7044</v>
      </c>
      <c r="B7049" s="155">
        <f t="shared" si="1100"/>
        <v>41568</v>
      </c>
      <c r="C7049" s="148">
        <f t="shared" si="1101"/>
        <v>2013</v>
      </c>
      <c r="D7049" s="148">
        <f t="shared" si="1102"/>
        <v>10</v>
      </c>
      <c r="E7049" s="152">
        <v>12</v>
      </c>
      <c r="F7049" s="153">
        <v>8.4909999999999997</v>
      </c>
      <c r="G7049" s="154">
        <v>253.87899999999999</v>
      </c>
      <c r="H7049" s="154">
        <v>1245.721</v>
      </c>
      <c r="I7049" s="154">
        <v>114.209</v>
      </c>
      <c r="J7049" s="151">
        <v>0</v>
      </c>
      <c r="K7049" s="149">
        <f t="shared" si="1103"/>
        <v>1622.3</v>
      </c>
      <c r="L7049" s="148">
        <v>5.48</v>
      </c>
      <c r="M7049" s="148">
        <v>66.021000000000001</v>
      </c>
      <c r="N7049" s="148">
        <v>387.34399999999999</v>
      </c>
      <c r="O7049" s="148">
        <v>31.254000000000001</v>
      </c>
      <c r="P7049" s="148">
        <v>0</v>
      </c>
      <c r="Q7049" s="21">
        <f t="shared" si="1104"/>
        <v>15.360440000000001</v>
      </c>
      <c r="R7049" s="21">
        <f t="shared" si="1105"/>
        <v>211.06913700000001</v>
      </c>
      <c r="S7049" s="21">
        <f t="shared" si="1106"/>
        <v>755.70814400000006</v>
      </c>
      <c r="T7049" s="21">
        <f t="shared" si="1107"/>
        <v>99.262704000000014</v>
      </c>
      <c r="U7049" s="22">
        <f t="shared" si="1108"/>
        <v>1081.400425</v>
      </c>
      <c r="V7049" s="39">
        <f t="shared" si="1109"/>
        <v>0.66658474080009866</v>
      </c>
    </row>
    <row r="7050" spans="1:22">
      <c r="A7050">
        <v>7045</v>
      </c>
      <c r="B7050" s="155">
        <f t="shared" si="1100"/>
        <v>41568</v>
      </c>
      <c r="C7050" s="148">
        <f t="shared" si="1101"/>
        <v>2013</v>
      </c>
      <c r="D7050" s="148">
        <f t="shared" si="1102"/>
        <v>10</v>
      </c>
      <c r="E7050" s="152">
        <v>13</v>
      </c>
      <c r="F7050" s="153">
        <v>7.9630000000000001</v>
      </c>
      <c r="G7050" s="154">
        <v>269.565</v>
      </c>
      <c r="H7050" s="154">
        <v>1137.546</v>
      </c>
      <c r="I7050" s="154">
        <v>96.68</v>
      </c>
      <c r="J7050" s="151">
        <v>0</v>
      </c>
      <c r="K7050" s="149">
        <f t="shared" si="1103"/>
        <v>1511.7540000000001</v>
      </c>
      <c r="L7050" s="148">
        <v>5.1340000000000003</v>
      </c>
      <c r="M7050" s="148">
        <v>69.33</v>
      </c>
      <c r="N7050" s="148">
        <v>374.036</v>
      </c>
      <c r="O7050" s="148">
        <v>27.12</v>
      </c>
      <c r="P7050" s="148">
        <v>0</v>
      </c>
      <c r="Q7050" s="21">
        <f t="shared" si="1104"/>
        <v>14.390602000000001</v>
      </c>
      <c r="R7050" s="21">
        <f t="shared" si="1105"/>
        <v>221.64801</v>
      </c>
      <c r="S7050" s="21">
        <f t="shared" si="1106"/>
        <v>729.744236</v>
      </c>
      <c r="T7050" s="21">
        <f t="shared" si="1107"/>
        <v>86.133120000000005</v>
      </c>
      <c r="U7050" s="22">
        <f t="shared" si="1108"/>
        <v>1051.915968</v>
      </c>
      <c r="V7050" s="39">
        <f t="shared" si="1109"/>
        <v>0.6958248286427553</v>
      </c>
    </row>
    <row r="7051" spans="1:22">
      <c r="A7051">
        <v>7046</v>
      </c>
      <c r="B7051" s="155">
        <f t="shared" si="1100"/>
        <v>41568</v>
      </c>
      <c r="C7051" s="148">
        <f t="shared" si="1101"/>
        <v>2013</v>
      </c>
      <c r="D7051" s="148">
        <f t="shared" si="1102"/>
        <v>10</v>
      </c>
      <c r="E7051" s="152">
        <v>14</v>
      </c>
      <c r="F7051" s="153">
        <v>7.8410000000000002</v>
      </c>
      <c r="G7051" s="154">
        <v>298.40100000000001</v>
      </c>
      <c r="H7051" s="154">
        <v>1125.3520000000001</v>
      </c>
      <c r="I7051" s="154">
        <v>92.334999999999994</v>
      </c>
      <c r="J7051" s="151">
        <v>0</v>
      </c>
      <c r="K7051" s="149">
        <f t="shared" si="1103"/>
        <v>1523.9290000000001</v>
      </c>
      <c r="L7051" s="148">
        <v>5.093</v>
      </c>
      <c r="M7051" s="148">
        <v>75.457999999999998</v>
      </c>
      <c r="N7051" s="148">
        <v>390.07299999999998</v>
      </c>
      <c r="O7051" s="148">
        <v>25.056999999999999</v>
      </c>
      <c r="P7051" s="148">
        <v>0</v>
      </c>
      <c r="Q7051" s="21">
        <f t="shared" si="1104"/>
        <v>14.275679</v>
      </c>
      <c r="R7051" s="21">
        <f t="shared" si="1105"/>
        <v>241.239226</v>
      </c>
      <c r="S7051" s="21">
        <f t="shared" si="1106"/>
        <v>761.03242299999999</v>
      </c>
      <c r="T7051" s="21">
        <f t="shared" si="1107"/>
        <v>79.581031999999993</v>
      </c>
      <c r="U7051" s="22">
        <f t="shared" si="1108"/>
        <v>1096.1283599999999</v>
      </c>
      <c r="V7051" s="39">
        <f t="shared" si="1109"/>
        <v>0.71927784037182829</v>
      </c>
    </row>
    <row r="7052" spans="1:22">
      <c r="A7052">
        <v>7047</v>
      </c>
      <c r="B7052" s="155">
        <f t="shared" si="1100"/>
        <v>41568</v>
      </c>
      <c r="C7052" s="148">
        <f t="shared" si="1101"/>
        <v>2013</v>
      </c>
      <c r="D7052" s="148">
        <f t="shared" si="1102"/>
        <v>10</v>
      </c>
      <c r="E7052" s="152">
        <v>15</v>
      </c>
      <c r="F7052" s="153">
        <v>8.3109999999999999</v>
      </c>
      <c r="G7052" s="154">
        <v>310.44</v>
      </c>
      <c r="H7052" s="154">
        <v>1103.164</v>
      </c>
      <c r="I7052" s="154">
        <v>97.233999999999995</v>
      </c>
      <c r="J7052" s="151">
        <v>0</v>
      </c>
      <c r="K7052" s="149">
        <f t="shared" si="1103"/>
        <v>1519.1489999999999</v>
      </c>
      <c r="L7052" s="148">
        <v>5.3620000000000001</v>
      </c>
      <c r="M7052" s="148">
        <v>78.081000000000003</v>
      </c>
      <c r="N7052" s="148">
        <v>380.42200000000003</v>
      </c>
      <c r="O7052" s="148">
        <v>26.657</v>
      </c>
      <c r="P7052" s="148">
        <v>0</v>
      </c>
      <c r="Q7052" s="21">
        <f t="shared" si="1104"/>
        <v>15.029686</v>
      </c>
      <c r="R7052" s="21">
        <f t="shared" si="1105"/>
        <v>249.62495700000002</v>
      </c>
      <c r="S7052" s="21">
        <f t="shared" si="1106"/>
        <v>742.20332200000007</v>
      </c>
      <c r="T7052" s="21">
        <f t="shared" si="1107"/>
        <v>84.662632000000002</v>
      </c>
      <c r="U7052" s="22">
        <f t="shared" si="1108"/>
        <v>1091.5205970000002</v>
      </c>
      <c r="V7052" s="39">
        <f t="shared" si="1109"/>
        <v>0.71850792581899492</v>
      </c>
    </row>
    <row r="7053" spans="1:22">
      <c r="A7053">
        <v>7048</v>
      </c>
      <c r="B7053" s="155">
        <f t="shared" si="1100"/>
        <v>41568</v>
      </c>
      <c r="C7053" s="148">
        <f t="shared" si="1101"/>
        <v>2013</v>
      </c>
      <c r="D7053" s="148">
        <f t="shared" si="1102"/>
        <v>10</v>
      </c>
      <c r="E7053" s="152">
        <v>16</v>
      </c>
      <c r="F7053" s="153">
        <v>8.5220000000000002</v>
      </c>
      <c r="G7053" s="154">
        <v>368.64600000000002</v>
      </c>
      <c r="H7053" s="154">
        <v>1045.7090000000001</v>
      </c>
      <c r="I7053" s="154">
        <v>104.074</v>
      </c>
      <c r="J7053" s="151">
        <v>0</v>
      </c>
      <c r="K7053" s="149">
        <f t="shared" si="1103"/>
        <v>1526.951</v>
      </c>
      <c r="L7053" s="148">
        <v>5.46</v>
      </c>
      <c r="M7053" s="148">
        <v>91.787000000000006</v>
      </c>
      <c r="N7053" s="148">
        <v>371.81400000000002</v>
      </c>
      <c r="O7053" s="148">
        <v>28.337</v>
      </c>
      <c r="P7053" s="148">
        <v>0</v>
      </c>
      <c r="Q7053" s="21">
        <f t="shared" si="1104"/>
        <v>15.30438</v>
      </c>
      <c r="R7053" s="21">
        <f t="shared" si="1105"/>
        <v>293.443039</v>
      </c>
      <c r="S7053" s="21">
        <f t="shared" si="1106"/>
        <v>725.40911400000005</v>
      </c>
      <c r="T7053" s="21">
        <f t="shared" si="1107"/>
        <v>89.998311999999999</v>
      </c>
      <c r="U7053" s="22">
        <f t="shared" si="1108"/>
        <v>1124.154845</v>
      </c>
      <c r="V7053" s="39">
        <f t="shared" si="1109"/>
        <v>0.73620885346026166</v>
      </c>
    </row>
    <row r="7054" spans="1:22">
      <c r="A7054">
        <v>7049</v>
      </c>
      <c r="B7054" s="155">
        <f t="shared" si="1100"/>
        <v>41568</v>
      </c>
      <c r="C7054" s="148">
        <f t="shared" si="1101"/>
        <v>2013</v>
      </c>
      <c r="D7054" s="148">
        <f t="shared" si="1102"/>
        <v>10</v>
      </c>
      <c r="E7054" s="152">
        <v>17</v>
      </c>
      <c r="F7054" s="153">
        <v>8.4640000000000004</v>
      </c>
      <c r="G7054" s="154">
        <v>376.46499999999997</v>
      </c>
      <c r="H7054" s="154">
        <v>1055.924</v>
      </c>
      <c r="I7054" s="154">
        <v>104.32599999999999</v>
      </c>
      <c r="J7054" s="151">
        <v>0</v>
      </c>
      <c r="K7054" s="149">
        <f t="shared" si="1103"/>
        <v>1545.1790000000001</v>
      </c>
      <c r="L7054" s="148">
        <v>5.4109999999999996</v>
      </c>
      <c r="M7054" s="148">
        <v>93.748000000000005</v>
      </c>
      <c r="N7054" s="148">
        <v>373.10899999999998</v>
      </c>
      <c r="O7054" s="148">
        <v>28.053999999999998</v>
      </c>
      <c r="P7054" s="148">
        <v>0</v>
      </c>
      <c r="Q7054" s="21">
        <f t="shared" si="1104"/>
        <v>15.167032999999998</v>
      </c>
      <c r="R7054" s="21">
        <f t="shared" si="1105"/>
        <v>299.712356</v>
      </c>
      <c r="S7054" s="21">
        <f t="shared" si="1106"/>
        <v>727.93565899999999</v>
      </c>
      <c r="T7054" s="21">
        <f t="shared" si="1107"/>
        <v>89.099503999999996</v>
      </c>
      <c r="U7054" s="22">
        <f t="shared" si="1108"/>
        <v>1131.914552</v>
      </c>
      <c r="V7054" s="39">
        <f t="shared" si="1109"/>
        <v>0.73254590697906186</v>
      </c>
    </row>
    <row r="7055" spans="1:22">
      <c r="A7055">
        <v>7050</v>
      </c>
      <c r="B7055" s="155">
        <f t="shared" si="1100"/>
        <v>41568</v>
      </c>
      <c r="C7055" s="148">
        <f t="shared" si="1101"/>
        <v>2013</v>
      </c>
      <c r="D7055" s="148">
        <f t="shared" si="1102"/>
        <v>10</v>
      </c>
      <c r="E7055" s="152">
        <v>18</v>
      </c>
      <c r="F7055" s="153">
        <v>8.8000000000000007</v>
      </c>
      <c r="G7055" s="154">
        <v>416.714</v>
      </c>
      <c r="H7055" s="154">
        <v>1042.886</v>
      </c>
      <c r="I7055" s="154">
        <v>100.47199999999999</v>
      </c>
      <c r="J7055" s="151">
        <v>0</v>
      </c>
      <c r="K7055" s="149">
        <f t="shared" si="1103"/>
        <v>1568.8720000000001</v>
      </c>
      <c r="L7055" s="148">
        <v>5.66</v>
      </c>
      <c r="M7055" s="148">
        <v>105.374</v>
      </c>
      <c r="N7055" s="148">
        <v>368.05399999999997</v>
      </c>
      <c r="O7055" s="148">
        <v>27.126999999999999</v>
      </c>
      <c r="P7055" s="148">
        <v>0</v>
      </c>
      <c r="Q7055" s="21">
        <f t="shared" si="1104"/>
        <v>15.864979999999999</v>
      </c>
      <c r="R7055" s="21">
        <f t="shared" si="1105"/>
        <v>336.88067799999999</v>
      </c>
      <c r="S7055" s="21">
        <f t="shared" si="1106"/>
        <v>718.07335399999999</v>
      </c>
      <c r="T7055" s="21">
        <f t="shared" si="1107"/>
        <v>86.155352000000008</v>
      </c>
      <c r="U7055" s="22">
        <f t="shared" si="1108"/>
        <v>1156.9743639999999</v>
      </c>
      <c r="V7055" s="39">
        <f t="shared" si="1109"/>
        <v>0.73745618763034837</v>
      </c>
    </row>
    <row r="7056" spans="1:22">
      <c r="A7056">
        <v>7051</v>
      </c>
      <c r="B7056" s="155">
        <f t="shared" si="1100"/>
        <v>41568</v>
      </c>
      <c r="C7056" s="148">
        <f t="shared" si="1101"/>
        <v>2013</v>
      </c>
      <c r="D7056" s="148">
        <f t="shared" si="1102"/>
        <v>10</v>
      </c>
      <c r="E7056" s="152">
        <v>19</v>
      </c>
      <c r="F7056" s="153">
        <v>8.7789999999999999</v>
      </c>
      <c r="G7056" s="154">
        <v>415.03500000000003</v>
      </c>
      <c r="H7056" s="154">
        <v>1098.934</v>
      </c>
      <c r="I7056" s="154">
        <v>89.176000000000002</v>
      </c>
      <c r="J7056" s="151">
        <v>0</v>
      </c>
      <c r="K7056" s="149">
        <f t="shared" si="1103"/>
        <v>1611.924</v>
      </c>
      <c r="L7056" s="148">
        <v>5.6230000000000002</v>
      </c>
      <c r="M7056" s="148">
        <v>105.139</v>
      </c>
      <c r="N7056" s="148">
        <v>386.10399999999998</v>
      </c>
      <c r="O7056" s="148">
        <v>24.015999999999998</v>
      </c>
      <c r="P7056" s="148">
        <v>0</v>
      </c>
      <c r="Q7056" s="21">
        <f t="shared" si="1104"/>
        <v>15.761269</v>
      </c>
      <c r="R7056" s="21">
        <f t="shared" si="1105"/>
        <v>336.12938300000002</v>
      </c>
      <c r="S7056" s="21">
        <f t="shared" si="1106"/>
        <v>753.288904</v>
      </c>
      <c r="T7056" s="21">
        <f t="shared" si="1107"/>
        <v>76.274816000000001</v>
      </c>
      <c r="U7056" s="22">
        <f t="shared" si="1108"/>
        <v>1181.4543720000001</v>
      </c>
      <c r="V7056" s="39">
        <f t="shared" si="1109"/>
        <v>0.73294669723882777</v>
      </c>
    </row>
    <row r="7057" spans="1:22">
      <c r="A7057">
        <v>7052</v>
      </c>
      <c r="B7057" s="155">
        <f t="shared" si="1100"/>
        <v>41568</v>
      </c>
      <c r="C7057" s="148">
        <f t="shared" si="1101"/>
        <v>2013</v>
      </c>
      <c r="D7057" s="148">
        <f t="shared" si="1102"/>
        <v>10</v>
      </c>
      <c r="E7057" s="152">
        <v>20</v>
      </c>
      <c r="F7057" s="153">
        <v>8.9009999999999998</v>
      </c>
      <c r="G7057" s="154">
        <v>414.74900000000002</v>
      </c>
      <c r="H7057" s="154">
        <v>1206.25</v>
      </c>
      <c r="I7057" s="154">
        <v>97.078000000000003</v>
      </c>
      <c r="J7057" s="151">
        <v>0</v>
      </c>
      <c r="K7057" s="149">
        <f t="shared" si="1103"/>
        <v>1726.9780000000001</v>
      </c>
      <c r="L7057" s="148">
        <v>5.69</v>
      </c>
      <c r="M7057" s="148">
        <v>104.996</v>
      </c>
      <c r="N7057" s="148">
        <v>401.78500000000003</v>
      </c>
      <c r="O7057" s="148">
        <v>25.719000000000001</v>
      </c>
      <c r="P7057" s="148">
        <v>0</v>
      </c>
      <c r="Q7057" s="21">
        <f t="shared" si="1104"/>
        <v>15.949070000000001</v>
      </c>
      <c r="R7057" s="21">
        <f t="shared" si="1105"/>
        <v>335.672212</v>
      </c>
      <c r="S7057" s="21">
        <f t="shared" si="1106"/>
        <v>783.88253500000008</v>
      </c>
      <c r="T7057" s="21">
        <f t="shared" si="1107"/>
        <v>81.683544000000012</v>
      </c>
      <c r="U7057" s="22">
        <f t="shared" si="1108"/>
        <v>1217.187361</v>
      </c>
      <c r="V7057" s="39">
        <f t="shared" si="1109"/>
        <v>0.70480768197394517</v>
      </c>
    </row>
    <row r="7058" spans="1:22">
      <c r="A7058">
        <v>7053</v>
      </c>
      <c r="B7058" s="155">
        <f t="shared" si="1100"/>
        <v>41568</v>
      </c>
      <c r="C7058" s="148">
        <f t="shared" si="1101"/>
        <v>2013</v>
      </c>
      <c r="D7058" s="148">
        <f t="shared" si="1102"/>
        <v>10</v>
      </c>
      <c r="E7058" s="152">
        <v>21</v>
      </c>
      <c r="F7058" s="153">
        <v>9.0690000000000008</v>
      </c>
      <c r="G7058" s="154">
        <v>415.52199999999999</v>
      </c>
      <c r="H7058" s="154">
        <v>1305.99</v>
      </c>
      <c r="I7058" s="154">
        <v>138.595</v>
      </c>
      <c r="J7058" s="151">
        <v>0</v>
      </c>
      <c r="K7058" s="149">
        <f t="shared" si="1103"/>
        <v>1869.1760000000002</v>
      </c>
      <c r="L7058" s="148">
        <v>5.8090000000000002</v>
      </c>
      <c r="M7058" s="148">
        <v>105.13500000000001</v>
      </c>
      <c r="N7058" s="148">
        <v>426.25099999999998</v>
      </c>
      <c r="O7058" s="148">
        <v>37.741999999999997</v>
      </c>
      <c r="P7058" s="148">
        <v>0</v>
      </c>
      <c r="Q7058" s="21">
        <f t="shared" si="1104"/>
        <v>16.282627000000002</v>
      </c>
      <c r="R7058" s="21">
        <f t="shared" si="1105"/>
        <v>336.11659500000002</v>
      </c>
      <c r="S7058" s="21">
        <f t="shared" si="1106"/>
        <v>831.61570099999994</v>
      </c>
      <c r="T7058" s="21">
        <f t="shared" si="1107"/>
        <v>119.86859199999999</v>
      </c>
      <c r="U7058" s="22">
        <f t="shared" si="1108"/>
        <v>1303.883515</v>
      </c>
      <c r="V7058" s="39">
        <f t="shared" si="1109"/>
        <v>0.69757129077197644</v>
      </c>
    </row>
    <row r="7059" spans="1:22">
      <c r="A7059">
        <v>7054</v>
      </c>
      <c r="B7059" s="155">
        <f t="shared" si="1100"/>
        <v>41568</v>
      </c>
      <c r="C7059" s="148">
        <f t="shared" si="1101"/>
        <v>2013</v>
      </c>
      <c r="D7059" s="148">
        <f t="shared" si="1102"/>
        <v>10</v>
      </c>
      <c r="E7059" s="152">
        <v>22</v>
      </c>
      <c r="F7059" s="153">
        <v>9.3680000000000003</v>
      </c>
      <c r="G7059" s="154">
        <v>415.80700000000002</v>
      </c>
      <c r="H7059" s="154">
        <v>1307.8679999999999</v>
      </c>
      <c r="I7059" s="154">
        <v>150.46600000000001</v>
      </c>
      <c r="J7059" s="151">
        <v>0</v>
      </c>
      <c r="K7059" s="149">
        <f t="shared" si="1103"/>
        <v>1883.509</v>
      </c>
      <c r="L7059" s="148">
        <v>5.9269999999999996</v>
      </c>
      <c r="M7059" s="148">
        <v>105.241</v>
      </c>
      <c r="N7059" s="148">
        <v>423.58199999999999</v>
      </c>
      <c r="O7059" s="148">
        <v>40.762</v>
      </c>
      <c r="P7059" s="148">
        <v>0</v>
      </c>
      <c r="Q7059" s="21">
        <f t="shared" si="1104"/>
        <v>16.613380999999997</v>
      </c>
      <c r="R7059" s="21">
        <f t="shared" si="1105"/>
        <v>336.45547700000003</v>
      </c>
      <c r="S7059" s="21">
        <f t="shared" si="1106"/>
        <v>826.40848200000005</v>
      </c>
      <c r="T7059" s="21">
        <f t="shared" si="1107"/>
        <v>129.46011200000001</v>
      </c>
      <c r="U7059" s="22">
        <f t="shared" si="1108"/>
        <v>1308.9374520000001</v>
      </c>
      <c r="V7059" s="39">
        <f t="shared" si="1109"/>
        <v>0.69494621581314453</v>
      </c>
    </row>
    <row r="7060" spans="1:22">
      <c r="A7060">
        <v>7055</v>
      </c>
      <c r="B7060" s="155">
        <f t="shared" si="1100"/>
        <v>41568</v>
      </c>
      <c r="C7060" s="148">
        <f t="shared" si="1101"/>
        <v>2013</v>
      </c>
      <c r="D7060" s="148">
        <f t="shared" si="1102"/>
        <v>10</v>
      </c>
      <c r="E7060" s="152">
        <v>23</v>
      </c>
      <c r="F7060" s="153">
        <v>9.7189999999999994</v>
      </c>
      <c r="G7060" s="154">
        <v>414.19200000000001</v>
      </c>
      <c r="H7060" s="154">
        <v>1261.1890000000001</v>
      </c>
      <c r="I7060" s="154">
        <v>132.59800000000001</v>
      </c>
      <c r="J7060" s="151">
        <v>0</v>
      </c>
      <c r="K7060" s="149">
        <f t="shared" si="1103"/>
        <v>1817.6980000000001</v>
      </c>
      <c r="L7060" s="148">
        <v>6.1180000000000003</v>
      </c>
      <c r="M7060" s="148">
        <v>104.646</v>
      </c>
      <c r="N7060" s="148">
        <v>407.36399999999998</v>
      </c>
      <c r="O7060" s="148">
        <v>36.091000000000001</v>
      </c>
      <c r="P7060" s="148">
        <v>0</v>
      </c>
      <c r="Q7060" s="21">
        <f t="shared" si="1104"/>
        <v>17.148754</v>
      </c>
      <c r="R7060" s="21">
        <f t="shared" si="1105"/>
        <v>334.55326200000002</v>
      </c>
      <c r="S7060" s="21">
        <f t="shared" si="1106"/>
        <v>794.76716399999998</v>
      </c>
      <c r="T7060" s="21">
        <f t="shared" si="1107"/>
        <v>114.625016</v>
      </c>
      <c r="U7060" s="22">
        <f t="shared" si="1108"/>
        <v>1261.094196</v>
      </c>
      <c r="V7060" s="39">
        <f t="shared" si="1109"/>
        <v>0.69378642436752413</v>
      </c>
    </row>
    <row r="7061" spans="1:22">
      <c r="A7061">
        <v>7056</v>
      </c>
      <c r="B7061" s="155">
        <f t="shared" si="1100"/>
        <v>41568</v>
      </c>
      <c r="C7061" s="148">
        <f t="shared" si="1101"/>
        <v>2013</v>
      </c>
      <c r="D7061" s="148">
        <f t="shared" si="1102"/>
        <v>10</v>
      </c>
      <c r="E7061" s="152">
        <v>24</v>
      </c>
      <c r="F7061" s="153">
        <v>10.178000000000001</v>
      </c>
      <c r="G7061" s="154">
        <v>416.48599999999999</v>
      </c>
      <c r="H7061" s="154">
        <v>961.14400000000001</v>
      </c>
      <c r="I7061" s="154">
        <v>117.202</v>
      </c>
      <c r="J7061" s="151">
        <v>0</v>
      </c>
      <c r="K7061" s="149">
        <f t="shared" si="1103"/>
        <v>1505.01</v>
      </c>
      <c r="L7061" s="148">
        <v>6.47</v>
      </c>
      <c r="M7061" s="148">
        <v>105.575</v>
      </c>
      <c r="N7061" s="148">
        <v>329.45800000000003</v>
      </c>
      <c r="O7061" s="148">
        <v>32.186999999999998</v>
      </c>
      <c r="P7061" s="148">
        <v>0</v>
      </c>
      <c r="Q7061" s="21">
        <f t="shared" si="1104"/>
        <v>18.13541</v>
      </c>
      <c r="R7061" s="21">
        <f t="shared" si="1105"/>
        <v>337.52327500000001</v>
      </c>
      <c r="S7061" s="21">
        <f t="shared" si="1106"/>
        <v>642.77255800000012</v>
      </c>
      <c r="T7061" s="21">
        <f t="shared" si="1107"/>
        <v>102.22591199999999</v>
      </c>
      <c r="U7061" s="22">
        <f t="shared" si="1108"/>
        <v>1100.6571550000001</v>
      </c>
      <c r="V7061" s="39">
        <f t="shared" si="1109"/>
        <v>0.73132879847974441</v>
      </c>
    </row>
    <row r="7062" spans="1:22">
      <c r="A7062">
        <v>7057</v>
      </c>
      <c r="B7062" s="155">
        <f t="shared" si="1100"/>
        <v>41569</v>
      </c>
      <c r="C7062" s="148">
        <f t="shared" si="1101"/>
        <v>2013</v>
      </c>
      <c r="D7062" s="148">
        <f t="shared" si="1102"/>
        <v>10</v>
      </c>
      <c r="E7062" s="152">
        <v>1</v>
      </c>
      <c r="F7062" s="153">
        <v>9.5519999999999996</v>
      </c>
      <c r="G7062" s="154">
        <v>413.87299999999999</v>
      </c>
      <c r="H7062" s="154">
        <v>863.71199999999999</v>
      </c>
      <c r="I7062" s="154">
        <v>69.757999999999996</v>
      </c>
      <c r="J7062" s="151">
        <v>0</v>
      </c>
      <c r="K7062" s="149">
        <f t="shared" si="1103"/>
        <v>1356.895</v>
      </c>
      <c r="L7062" s="148">
        <v>6.0549999999999997</v>
      </c>
      <c r="M7062" s="148">
        <v>103.723</v>
      </c>
      <c r="N7062" s="148">
        <v>306.94299999999998</v>
      </c>
      <c r="O7062" s="148">
        <v>19.189</v>
      </c>
      <c r="P7062" s="148">
        <v>0</v>
      </c>
      <c r="Q7062" s="21">
        <f t="shared" si="1104"/>
        <v>16.972165</v>
      </c>
      <c r="R7062" s="21">
        <f t="shared" si="1105"/>
        <v>331.60243100000002</v>
      </c>
      <c r="S7062" s="21">
        <f t="shared" si="1106"/>
        <v>598.84579299999996</v>
      </c>
      <c r="T7062" s="21">
        <f t="shared" si="1107"/>
        <v>60.944264000000004</v>
      </c>
      <c r="U7062" s="22">
        <f t="shared" si="1108"/>
        <v>1008.364653</v>
      </c>
      <c r="V7062" s="39">
        <f t="shared" si="1109"/>
        <v>0.74314125485022786</v>
      </c>
    </row>
    <row r="7063" spans="1:22">
      <c r="A7063">
        <v>7058</v>
      </c>
      <c r="B7063" s="155">
        <f t="shared" si="1100"/>
        <v>41569</v>
      </c>
      <c r="C7063" s="148">
        <f t="shared" si="1101"/>
        <v>2013</v>
      </c>
      <c r="D7063" s="148">
        <f t="shared" si="1102"/>
        <v>10</v>
      </c>
      <c r="E7063" s="152">
        <v>2</v>
      </c>
      <c r="F7063" s="153">
        <v>13.853999999999999</v>
      </c>
      <c r="G7063" s="154">
        <v>423.666</v>
      </c>
      <c r="H7063" s="154">
        <v>783.17600000000004</v>
      </c>
      <c r="I7063" s="154">
        <v>49.351999999999997</v>
      </c>
      <c r="J7063" s="151">
        <v>0</v>
      </c>
      <c r="K7063" s="149">
        <f t="shared" si="1103"/>
        <v>1270.048</v>
      </c>
      <c r="L7063" s="148">
        <v>8.3789999999999996</v>
      </c>
      <c r="M7063" s="148">
        <v>106.898</v>
      </c>
      <c r="N7063" s="148">
        <v>262.28199999999998</v>
      </c>
      <c r="O7063" s="148">
        <v>13.901999999999999</v>
      </c>
      <c r="P7063" s="148">
        <v>0</v>
      </c>
      <c r="Q7063" s="21">
        <f t="shared" si="1104"/>
        <v>23.486336999999999</v>
      </c>
      <c r="R7063" s="21">
        <f t="shared" si="1105"/>
        <v>341.752906</v>
      </c>
      <c r="S7063" s="21">
        <f t="shared" si="1106"/>
        <v>511.71218199999998</v>
      </c>
      <c r="T7063" s="21">
        <f t="shared" si="1107"/>
        <v>44.152752</v>
      </c>
      <c r="U7063" s="22">
        <f t="shared" si="1108"/>
        <v>921.10417699999994</v>
      </c>
      <c r="V7063" s="39">
        <f t="shared" si="1109"/>
        <v>0.72525146844843658</v>
      </c>
    </row>
    <row r="7064" spans="1:22">
      <c r="A7064">
        <v>7059</v>
      </c>
      <c r="B7064" s="155">
        <f t="shared" si="1100"/>
        <v>41569</v>
      </c>
      <c r="C7064" s="148">
        <f t="shared" si="1101"/>
        <v>2013</v>
      </c>
      <c r="D7064" s="148">
        <f t="shared" si="1102"/>
        <v>10</v>
      </c>
      <c r="E7064" s="152">
        <v>3</v>
      </c>
      <c r="F7064" s="153">
        <v>14.226000000000001</v>
      </c>
      <c r="G7064" s="154">
        <v>421.10399999999998</v>
      </c>
      <c r="H7064" s="154">
        <v>774.40800000000002</v>
      </c>
      <c r="I7064" s="154">
        <v>40.658999999999999</v>
      </c>
      <c r="J7064" s="151">
        <v>0</v>
      </c>
      <c r="K7064" s="149">
        <f t="shared" si="1103"/>
        <v>1250.3970000000002</v>
      </c>
      <c r="L7064" s="148">
        <v>8.4879999999999995</v>
      </c>
      <c r="M7064" s="148">
        <v>106.07299999999999</v>
      </c>
      <c r="N7064" s="148">
        <v>259.685</v>
      </c>
      <c r="O7064" s="148">
        <v>11.608000000000001</v>
      </c>
      <c r="P7064" s="148">
        <v>0</v>
      </c>
      <c r="Q7064" s="21">
        <f t="shared" si="1104"/>
        <v>23.791863999999997</v>
      </c>
      <c r="R7064" s="21">
        <f t="shared" si="1105"/>
        <v>339.11538100000001</v>
      </c>
      <c r="S7064" s="21">
        <f t="shared" si="1106"/>
        <v>506.64543500000002</v>
      </c>
      <c r="T7064" s="21">
        <f t="shared" si="1107"/>
        <v>36.867008000000006</v>
      </c>
      <c r="U7064" s="22">
        <f t="shared" si="1108"/>
        <v>906.41968800000006</v>
      </c>
      <c r="V7064" s="39">
        <f t="shared" si="1109"/>
        <v>0.72490552040671874</v>
      </c>
    </row>
    <row r="7065" spans="1:22">
      <c r="A7065">
        <v>7060</v>
      </c>
      <c r="B7065" s="155">
        <f t="shared" si="1100"/>
        <v>41569</v>
      </c>
      <c r="C7065" s="148">
        <f t="shared" si="1101"/>
        <v>2013</v>
      </c>
      <c r="D7065" s="148">
        <f t="shared" si="1102"/>
        <v>10</v>
      </c>
      <c r="E7065" s="152">
        <v>4</v>
      </c>
      <c r="F7065" s="153">
        <v>11.07</v>
      </c>
      <c r="G7065" s="154">
        <v>393.803</v>
      </c>
      <c r="H7065" s="154">
        <v>836.476</v>
      </c>
      <c r="I7065" s="154">
        <v>36.758000000000003</v>
      </c>
      <c r="J7065" s="151">
        <v>0</v>
      </c>
      <c r="K7065" s="149">
        <f t="shared" si="1103"/>
        <v>1278.107</v>
      </c>
      <c r="L7065" s="148">
        <v>6.6260000000000003</v>
      </c>
      <c r="M7065" s="148">
        <v>100.28400000000001</v>
      </c>
      <c r="N7065" s="148">
        <v>278.01</v>
      </c>
      <c r="O7065" s="148">
        <v>10.586</v>
      </c>
      <c r="P7065" s="148">
        <v>0</v>
      </c>
      <c r="Q7065" s="21">
        <f t="shared" si="1104"/>
        <v>18.572678</v>
      </c>
      <c r="R7065" s="21">
        <f t="shared" si="1105"/>
        <v>320.60794800000002</v>
      </c>
      <c r="S7065" s="21">
        <f t="shared" si="1106"/>
        <v>542.39751000000001</v>
      </c>
      <c r="T7065" s="21">
        <f t="shared" si="1107"/>
        <v>33.621136</v>
      </c>
      <c r="U7065" s="22">
        <f t="shared" si="1108"/>
        <v>915.19927200000006</v>
      </c>
      <c r="V7065" s="39">
        <f t="shared" si="1109"/>
        <v>0.71605841451459074</v>
      </c>
    </row>
    <row r="7066" spans="1:22">
      <c r="A7066">
        <v>7061</v>
      </c>
      <c r="B7066" s="155">
        <f t="shared" si="1100"/>
        <v>41569</v>
      </c>
      <c r="C7066" s="148">
        <f t="shared" si="1101"/>
        <v>2013</v>
      </c>
      <c r="D7066" s="148">
        <f t="shared" si="1102"/>
        <v>10</v>
      </c>
      <c r="E7066" s="152">
        <v>5</v>
      </c>
      <c r="F7066" s="153">
        <v>10.734999999999999</v>
      </c>
      <c r="G7066" s="154">
        <v>390.44499999999999</v>
      </c>
      <c r="H7066" s="154">
        <v>818.846</v>
      </c>
      <c r="I7066" s="154">
        <v>35.408999999999999</v>
      </c>
      <c r="J7066" s="151">
        <v>0</v>
      </c>
      <c r="K7066" s="149">
        <f t="shared" si="1103"/>
        <v>1255.4350000000002</v>
      </c>
      <c r="L7066" s="148">
        <v>6.4379999999999997</v>
      </c>
      <c r="M7066" s="148">
        <v>99.460999999999999</v>
      </c>
      <c r="N7066" s="148">
        <v>270.49599999999998</v>
      </c>
      <c r="O7066" s="148">
        <v>10.278</v>
      </c>
      <c r="P7066" s="148">
        <v>0</v>
      </c>
      <c r="Q7066" s="21">
        <f t="shared" si="1104"/>
        <v>18.045714</v>
      </c>
      <c r="R7066" s="21">
        <f t="shared" si="1105"/>
        <v>317.97681699999998</v>
      </c>
      <c r="S7066" s="21">
        <f t="shared" si="1106"/>
        <v>527.73769600000003</v>
      </c>
      <c r="T7066" s="21">
        <f t="shared" si="1107"/>
        <v>32.642928000000005</v>
      </c>
      <c r="U7066" s="22">
        <f t="shared" si="1108"/>
        <v>896.40315499999997</v>
      </c>
      <c r="V7066" s="39">
        <f t="shared" si="1109"/>
        <v>0.71401797384970134</v>
      </c>
    </row>
    <row r="7067" spans="1:22">
      <c r="A7067">
        <v>7062</v>
      </c>
      <c r="B7067" s="155">
        <f t="shared" si="1100"/>
        <v>41569</v>
      </c>
      <c r="C7067" s="148">
        <f t="shared" si="1101"/>
        <v>2013</v>
      </c>
      <c r="D7067" s="148">
        <f t="shared" si="1102"/>
        <v>10</v>
      </c>
      <c r="E7067" s="152">
        <v>6</v>
      </c>
      <c r="F7067" s="153">
        <v>10.106</v>
      </c>
      <c r="G7067" s="154">
        <v>396.30099999999999</v>
      </c>
      <c r="H7067" s="154">
        <v>826.63699999999994</v>
      </c>
      <c r="I7067" s="154">
        <v>39.106000000000002</v>
      </c>
      <c r="J7067" s="151">
        <v>0</v>
      </c>
      <c r="K7067" s="149">
        <f t="shared" si="1103"/>
        <v>1272.1499999999999</v>
      </c>
      <c r="L7067" s="148">
        <v>6.0410000000000004</v>
      </c>
      <c r="M7067" s="148">
        <v>101.358</v>
      </c>
      <c r="N7067" s="148">
        <v>274.52199999999999</v>
      </c>
      <c r="O7067" s="148">
        <v>10.875</v>
      </c>
      <c r="P7067" s="148">
        <v>0</v>
      </c>
      <c r="Q7067" s="21">
        <f t="shared" si="1104"/>
        <v>16.932923000000002</v>
      </c>
      <c r="R7067" s="21">
        <f t="shared" si="1105"/>
        <v>324.04152600000003</v>
      </c>
      <c r="S7067" s="21">
        <f t="shared" si="1106"/>
        <v>535.59242200000006</v>
      </c>
      <c r="T7067" s="21">
        <f t="shared" si="1107"/>
        <v>34.539000000000001</v>
      </c>
      <c r="U7067" s="22">
        <f t="shared" si="1108"/>
        <v>911.10587100000009</v>
      </c>
      <c r="V7067" s="39">
        <f t="shared" si="1109"/>
        <v>0.71619374366230415</v>
      </c>
    </row>
    <row r="7068" spans="1:22">
      <c r="A7068">
        <v>7063</v>
      </c>
      <c r="B7068" s="155">
        <f t="shared" si="1100"/>
        <v>41569</v>
      </c>
      <c r="C7068" s="148">
        <f t="shared" si="1101"/>
        <v>2013</v>
      </c>
      <c r="D7068" s="148">
        <f t="shared" si="1102"/>
        <v>10</v>
      </c>
      <c r="E7068" s="152">
        <v>7</v>
      </c>
      <c r="F7068" s="153">
        <v>10.548999999999999</v>
      </c>
      <c r="G7068" s="154">
        <v>414.61</v>
      </c>
      <c r="H7068" s="154">
        <v>715.81899999999996</v>
      </c>
      <c r="I7068" s="154">
        <v>68.272000000000006</v>
      </c>
      <c r="J7068" s="151">
        <v>0</v>
      </c>
      <c r="K7068" s="149">
        <f t="shared" si="1103"/>
        <v>1209.25</v>
      </c>
      <c r="L7068" s="148">
        <v>6.28</v>
      </c>
      <c r="M7068" s="148">
        <v>106.816</v>
      </c>
      <c r="N7068" s="148">
        <v>240.35400000000001</v>
      </c>
      <c r="O7068" s="148">
        <v>17.038</v>
      </c>
      <c r="P7068" s="148">
        <v>0</v>
      </c>
      <c r="Q7068" s="21">
        <f t="shared" si="1104"/>
        <v>17.60284</v>
      </c>
      <c r="R7068" s="21">
        <f t="shared" si="1105"/>
        <v>341.49075200000004</v>
      </c>
      <c r="S7068" s="21">
        <f t="shared" si="1106"/>
        <v>468.93065400000006</v>
      </c>
      <c r="T7068" s="21">
        <f t="shared" si="1107"/>
        <v>54.112688000000006</v>
      </c>
      <c r="U7068" s="22">
        <f t="shared" si="1108"/>
        <v>882.13693400000022</v>
      </c>
      <c r="V7068" s="39">
        <f t="shared" si="1109"/>
        <v>0.7294909522431261</v>
      </c>
    </row>
    <row r="7069" spans="1:22">
      <c r="A7069">
        <v>7064</v>
      </c>
      <c r="B7069" s="155">
        <f t="shared" si="1100"/>
        <v>41569</v>
      </c>
      <c r="C7069" s="148">
        <f t="shared" si="1101"/>
        <v>2013</v>
      </c>
      <c r="D7069" s="148">
        <f t="shared" si="1102"/>
        <v>10</v>
      </c>
      <c r="E7069" s="152">
        <v>8</v>
      </c>
      <c r="F7069" s="153">
        <v>11.221</v>
      </c>
      <c r="G7069" s="154">
        <v>426.298</v>
      </c>
      <c r="H7069" s="154">
        <v>768.399</v>
      </c>
      <c r="I7069" s="154">
        <v>83.153000000000006</v>
      </c>
      <c r="J7069" s="151">
        <v>0</v>
      </c>
      <c r="K7069" s="149">
        <f t="shared" si="1103"/>
        <v>1289.0710000000001</v>
      </c>
      <c r="L7069" s="148">
        <v>6.7220000000000004</v>
      </c>
      <c r="M7069" s="148">
        <v>113.32299999999999</v>
      </c>
      <c r="N7069" s="148">
        <v>256.57</v>
      </c>
      <c r="O7069" s="148">
        <v>22.11</v>
      </c>
      <c r="P7069" s="148">
        <v>0</v>
      </c>
      <c r="Q7069" s="21">
        <f t="shared" si="1104"/>
        <v>18.841766</v>
      </c>
      <c r="R7069" s="21">
        <f t="shared" si="1105"/>
        <v>362.293631</v>
      </c>
      <c r="S7069" s="21">
        <f t="shared" si="1106"/>
        <v>500.56806999999998</v>
      </c>
      <c r="T7069" s="21">
        <f t="shared" si="1107"/>
        <v>70.221360000000004</v>
      </c>
      <c r="U7069" s="22">
        <f t="shared" si="1108"/>
        <v>951.92482700000005</v>
      </c>
      <c r="V7069" s="39">
        <f t="shared" si="1109"/>
        <v>0.73845802674949634</v>
      </c>
    </row>
    <row r="7070" spans="1:22">
      <c r="A7070">
        <v>7065</v>
      </c>
      <c r="B7070" s="155">
        <f t="shared" si="1100"/>
        <v>41569</v>
      </c>
      <c r="C7070" s="148">
        <f t="shared" si="1101"/>
        <v>2013</v>
      </c>
      <c r="D7070" s="148">
        <f t="shared" si="1102"/>
        <v>10</v>
      </c>
      <c r="E7070" s="152">
        <v>9</v>
      </c>
      <c r="F7070" s="153">
        <v>10.177</v>
      </c>
      <c r="G7070" s="154">
        <v>480.99200000000002</v>
      </c>
      <c r="H7070" s="154">
        <v>829.63099999999997</v>
      </c>
      <c r="I7070" s="154">
        <v>77.388999999999996</v>
      </c>
      <c r="J7070" s="151">
        <v>0</v>
      </c>
      <c r="K7070" s="149">
        <f t="shared" si="1103"/>
        <v>1398.1889999999999</v>
      </c>
      <c r="L7070" s="148">
        <v>6.2080000000000002</v>
      </c>
      <c r="M7070" s="148">
        <v>121.633</v>
      </c>
      <c r="N7070" s="148">
        <v>287.37200000000001</v>
      </c>
      <c r="O7070" s="148">
        <v>22.152000000000001</v>
      </c>
      <c r="P7070" s="148">
        <v>0</v>
      </c>
      <c r="Q7070" s="21">
        <f t="shared" si="1104"/>
        <v>17.401024</v>
      </c>
      <c r="R7070" s="21">
        <f t="shared" si="1105"/>
        <v>388.86070100000001</v>
      </c>
      <c r="S7070" s="21">
        <f t="shared" si="1106"/>
        <v>560.66277200000002</v>
      </c>
      <c r="T7070" s="21">
        <f t="shared" si="1107"/>
        <v>70.354752000000005</v>
      </c>
      <c r="U7070" s="22">
        <f t="shared" si="1108"/>
        <v>1037.2792489999999</v>
      </c>
      <c r="V7070" s="39">
        <f t="shared" si="1109"/>
        <v>0.74187341553967312</v>
      </c>
    </row>
    <row r="7071" spans="1:22">
      <c r="A7071">
        <v>7066</v>
      </c>
      <c r="B7071" s="155">
        <f t="shared" ref="B7071:B7134" si="1110">+B7047+1</f>
        <v>41569</v>
      </c>
      <c r="C7071" s="148">
        <f t="shared" si="1101"/>
        <v>2013</v>
      </c>
      <c r="D7071" s="148">
        <f t="shared" si="1102"/>
        <v>10</v>
      </c>
      <c r="E7071" s="152">
        <v>10</v>
      </c>
      <c r="F7071" s="153">
        <v>8.7579999999999991</v>
      </c>
      <c r="G7071" s="154">
        <v>488.733</v>
      </c>
      <c r="H7071" s="154">
        <v>889.73500000000001</v>
      </c>
      <c r="I7071" s="154">
        <v>68.754000000000005</v>
      </c>
      <c r="J7071" s="151">
        <v>0</v>
      </c>
      <c r="K7071" s="149">
        <f t="shared" si="1103"/>
        <v>1455.98</v>
      </c>
      <c r="L7071" s="148">
        <v>5.5609999999999999</v>
      </c>
      <c r="M7071" s="148">
        <v>123.246</v>
      </c>
      <c r="N7071" s="148">
        <v>321.98500000000001</v>
      </c>
      <c r="O7071" s="148">
        <v>19.036999999999999</v>
      </c>
      <c r="P7071" s="148">
        <v>0</v>
      </c>
      <c r="Q7071" s="21">
        <f t="shared" si="1104"/>
        <v>15.587482999999999</v>
      </c>
      <c r="R7071" s="21">
        <f t="shared" si="1105"/>
        <v>394.01746199999997</v>
      </c>
      <c r="S7071" s="21">
        <f t="shared" si="1106"/>
        <v>628.19273500000008</v>
      </c>
      <c r="T7071" s="21">
        <f t="shared" si="1107"/>
        <v>60.461511999999999</v>
      </c>
      <c r="U7071" s="22">
        <f t="shared" si="1108"/>
        <v>1098.2591920000002</v>
      </c>
      <c r="V7071" s="39">
        <f t="shared" si="1109"/>
        <v>0.7543092569952885</v>
      </c>
    </row>
    <row r="7072" spans="1:22">
      <c r="A7072">
        <v>7067</v>
      </c>
      <c r="B7072" s="155">
        <f t="shared" si="1110"/>
        <v>41569</v>
      </c>
      <c r="C7072" s="148">
        <f t="shared" si="1101"/>
        <v>2013</v>
      </c>
      <c r="D7072" s="148">
        <f t="shared" si="1102"/>
        <v>10</v>
      </c>
      <c r="E7072" s="152">
        <v>11</v>
      </c>
      <c r="F7072" s="153">
        <v>9.4559999999999995</v>
      </c>
      <c r="G7072" s="154">
        <v>491.01100000000002</v>
      </c>
      <c r="H7072" s="154">
        <v>911.49400000000003</v>
      </c>
      <c r="I7072" s="154">
        <v>75.525999999999996</v>
      </c>
      <c r="J7072" s="151">
        <v>0</v>
      </c>
      <c r="K7072" s="149">
        <f t="shared" si="1103"/>
        <v>1487.4870000000001</v>
      </c>
      <c r="L7072" s="148">
        <v>5.9880000000000004</v>
      </c>
      <c r="M7072" s="148">
        <v>124.102</v>
      </c>
      <c r="N7072" s="148">
        <v>329.47</v>
      </c>
      <c r="O7072" s="148">
        <v>20.009</v>
      </c>
      <c r="P7072" s="148">
        <v>0</v>
      </c>
      <c r="Q7072" s="21">
        <f t="shared" si="1104"/>
        <v>16.784364</v>
      </c>
      <c r="R7072" s="21">
        <f t="shared" si="1105"/>
        <v>396.75409400000001</v>
      </c>
      <c r="S7072" s="21">
        <f t="shared" si="1106"/>
        <v>642.79597000000012</v>
      </c>
      <c r="T7072" s="21">
        <f t="shared" si="1107"/>
        <v>63.548584000000005</v>
      </c>
      <c r="U7072" s="22">
        <f t="shared" si="1108"/>
        <v>1119.8830120000002</v>
      </c>
      <c r="V7072" s="39">
        <f t="shared" si="1109"/>
        <v>0.75286910877204316</v>
      </c>
    </row>
    <row r="7073" spans="1:22">
      <c r="A7073">
        <v>7068</v>
      </c>
      <c r="B7073" s="155">
        <f t="shared" si="1110"/>
        <v>41569</v>
      </c>
      <c r="C7073" s="148">
        <f t="shared" si="1101"/>
        <v>2013</v>
      </c>
      <c r="D7073" s="148">
        <f t="shared" si="1102"/>
        <v>10</v>
      </c>
      <c r="E7073" s="152">
        <v>12</v>
      </c>
      <c r="F7073" s="153">
        <v>9.9689999999999994</v>
      </c>
      <c r="G7073" s="154">
        <v>491.505</v>
      </c>
      <c r="H7073" s="154">
        <v>1017.609</v>
      </c>
      <c r="I7073" s="154">
        <v>73.462999999999994</v>
      </c>
      <c r="J7073" s="151">
        <v>0</v>
      </c>
      <c r="K7073" s="149">
        <f t="shared" si="1103"/>
        <v>1592.546</v>
      </c>
      <c r="L7073" s="148">
        <v>6.2279999999999998</v>
      </c>
      <c r="M7073" s="148">
        <v>124.102</v>
      </c>
      <c r="N7073" s="148">
        <v>366.59500000000003</v>
      </c>
      <c r="O7073" s="148">
        <v>19.718</v>
      </c>
      <c r="P7073" s="148">
        <v>0</v>
      </c>
      <c r="Q7073" s="21">
        <f t="shared" si="1104"/>
        <v>17.457083999999998</v>
      </c>
      <c r="R7073" s="21">
        <f t="shared" si="1105"/>
        <v>396.75409400000001</v>
      </c>
      <c r="S7073" s="21">
        <f t="shared" si="1106"/>
        <v>715.22684500000003</v>
      </c>
      <c r="T7073" s="21">
        <f t="shared" si="1107"/>
        <v>62.624368000000004</v>
      </c>
      <c r="U7073" s="22">
        <f t="shared" si="1108"/>
        <v>1192.0623910000002</v>
      </c>
      <c r="V7073" s="39">
        <f t="shared" si="1109"/>
        <v>0.74852619076623228</v>
      </c>
    </row>
    <row r="7074" spans="1:22">
      <c r="A7074">
        <v>7069</v>
      </c>
      <c r="B7074" s="155">
        <f t="shared" si="1110"/>
        <v>41569</v>
      </c>
      <c r="C7074" s="148">
        <f t="shared" si="1101"/>
        <v>2013</v>
      </c>
      <c r="D7074" s="148">
        <f t="shared" si="1102"/>
        <v>10</v>
      </c>
      <c r="E7074" s="152">
        <v>13</v>
      </c>
      <c r="F7074" s="153">
        <v>9.2449999999999992</v>
      </c>
      <c r="G7074" s="154">
        <v>495.03500000000003</v>
      </c>
      <c r="H7074" s="154">
        <v>946.50900000000001</v>
      </c>
      <c r="I7074" s="154">
        <v>75.516000000000005</v>
      </c>
      <c r="J7074" s="151">
        <v>0</v>
      </c>
      <c r="K7074" s="149">
        <f t="shared" si="1103"/>
        <v>1526.3050000000001</v>
      </c>
      <c r="L7074" s="148">
        <v>5.8109999999999999</v>
      </c>
      <c r="M7074" s="148">
        <v>124.85599999999999</v>
      </c>
      <c r="N7074" s="148">
        <v>331.37900000000002</v>
      </c>
      <c r="O7074" s="148">
        <v>19.776</v>
      </c>
      <c r="P7074" s="148">
        <v>0</v>
      </c>
      <c r="Q7074" s="21">
        <f t="shared" si="1104"/>
        <v>16.288232999999998</v>
      </c>
      <c r="R7074" s="21">
        <f t="shared" si="1105"/>
        <v>399.16463199999998</v>
      </c>
      <c r="S7074" s="21">
        <f t="shared" si="1106"/>
        <v>646.52042900000004</v>
      </c>
      <c r="T7074" s="21">
        <f t="shared" si="1107"/>
        <v>62.808576000000002</v>
      </c>
      <c r="U7074" s="22">
        <f t="shared" si="1108"/>
        <v>1124.7818699999998</v>
      </c>
      <c r="V7074" s="39">
        <f t="shared" si="1109"/>
        <v>0.73693126210030091</v>
      </c>
    </row>
    <row r="7075" spans="1:22">
      <c r="A7075">
        <v>7070</v>
      </c>
      <c r="B7075" s="155">
        <f t="shared" si="1110"/>
        <v>41569</v>
      </c>
      <c r="C7075" s="148">
        <f t="shared" si="1101"/>
        <v>2013</v>
      </c>
      <c r="D7075" s="148">
        <f t="shared" si="1102"/>
        <v>10</v>
      </c>
      <c r="E7075" s="152">
        <v>14</v>
      </c>
      <c r="F7075" s="153">
        <v>8.3729999999999993</v>
      </c>
      <c r="G7075" s="154">
        <v>496.41199999999998</v>
      </c>
      <c r="H7075" s="154">
        <v>944.62099999999998</v>
      </c>
      <c r="I7075" s="154">
        <v>76.606999999999999</v>
      </c>
      <c r="J7075" s="151">
        <v>0</v>
      </c>
      <c r="K7075" s="149">
        <f t="shared" si="1103"/>
        <v>1526.0129999999999</v>
      </c>
      <c r="L7075" s="148">
        <v>5.3220000000000001</v>
      </c>
      <c r="M7075" s="148">
        <v>125.167</v>
      </c>
      <c r="N7075" s="148">
        <v>330.19900000000001</v>
      </c>
      <c r="O7075" s="148">
        <v>20.126999999999999</v>
      </c>
      <c r="P7075" s="148">
        <v>0</v>
      </c>
      <c r="Q7075" s="21">
        <f t="shared" si="1104"/>
        <v>14.917565999999999</v>
      </c>
      <c r="R7075" s="21">
        <f t="shared" si="1105"/>
        <v>400.15889900000002</v>
      </c>
      <c r="S7075" s="21">
        <f t="shared" si="1106"/>
        <v>644.21824900000001</v>
      </c>
      <c r="T7075" s="21">
        <f t="shared" si="1107"/>
        <v>63.923352000000001</v>
      </c>
      <c r="U7075" s="22">
        <f t="shared" si="1108"/>
        <v>1123.2180660000001</v>
      </c>
      <c r="V7075" s="39">
        <f t="shared" si="1109"/>
        <v>0.73604750811428221</v>
      </c>
    </row>
    <row r="7076" spans="1:22">
      <c r="A7076">
        <v>7071</v>
      </c>
      <c r="B7076" s="155">
        <f t="shared" si="1110"/>
        <v>41569</v>
      </c>
      <c r="C7076" s="148">
        <f t="shared" si="1101"/>
        <v>2013</v>
      </c>
      <c r="D7076" s="148">
        <f t="shared" si="1102"/>
        <v>10</v>
      </c>
      <c r="E7076" s="152">
        <v>15</v>
      </c>
      <c r="F7076" s="153">
        <v>8.843</v>
      </c>
      <c r="G7076" s="154">
        <v>494.625</v>
      </c>
      <c r="H7076" s="154">
        <v>934.32500000000005</v>
      </c>
      <c r="I7076" s="154">
        <v>85.343000000000004</v>
      </c>
      <c r="J7076" s="151">
        <v>0</v>
      </c>
      <c r="K7076" s="149">
        <f t="shared" si="1103"/>
        <v>1523.1360000000002</v>
      </c>
      <c r="L7076" s="148">
        <v>5.5720000000000001</v>
      </c>
      <c r="M7076" s="148">
        <v>124.687</v>
      </c>
      <c r="N7076" s="148">
        <v>325.47300000000001</v>
      </c>
      <c r="O7076" s="148">
        <v>22.681999999999999</v>
      </c>
      <c r="P7076" s="148">
        <v>0</v>
      </c>
      <c r="Q7076" s="21">
        <f t="shared" si="1104"/>
        <v>15.618316</v>
      </c>
      <c r="R7076" s="21">
        <f t="shared" si="1105"/>
        <v>398.62433900000002</v>
      </c>
      <c r="S7076" s="21">
        <f t="shared" si="1106"/>
        <v>634.99782300000004</v>
      </c>
      <c r="T7076" s="21">
        <f t="shared" si="1107"/>
        <v>72.038032000000001</v>
      </c>
      <c r="U7076" s="22">
        <f t="shared" si="1108"/>
        <v>1121.2785100000001</v>
      </c>
      <c r="V7076" s="39">
        <f t="shared" si="1109"/>
        <v>0.73616440685533002</v>
      </c>
    </row>
    <row r="7077" spans="1:22">
      <c r="A7077">
        <v>7072</v>
      </c>
      <c r="B7077" s="155">
        <f t="shared" si="1110"/>
        <v>41569</v>
      </c>
      <c r="C7077" s="148">
        <f t="shared" si="1101"/>
        <v>2013</v>
      </c>
      <c r="D7077" s="148">
        <f t="shared" si="1102"/>
        <v>10</v>
      </c>
      <c r="E7077" s="152">
        <v>16</v>
      </c>
      <c r="F7077" s="153">
        <v>9.5519999999999996</v>
      </c>
      <c r="G7077" s="154">
        <v>495.19</v>
      </c>
      <c r="H7077" s="154">
        <v>934.32899999999995</v>
      </c>
      <c r="I7077" s="154">
        <v>97.864000000000004</v>
      </c>
      <c r="J7077" s="151">
        <v>0</v>
      </c>
      <c r="K7077" s="149">
        <f t="shared" si="1103"/>
        <v>1536.9349999999999</v>
      </c>
      <c r="L7077" s="148">
        <v>6.056</v>
      </c>
      <c r="M7077" s="148">
        <v>125.06699999999999</v>
      </c>
      <c r="N7077" s="148">
        <v>348.24</v>
      </c>
      <c r="O7077" s="148">
        <v>25.713000000000001</v>
      </c>
      <c r="P7077" s="148">
        <v>0</v>
      </c>
      <c r="Q7077" s="21">
        <f t="shared" si="1104"/>
        <v>16.974968000000001</v>
      </c>
      <c r="R7077" s="21">
        <f t="shared" si="1105"/>
        <v>399.83919900000001</v>
      </c>
      <c r="S7077" s="21">
        <f t="shared" si="1106"/>
        <v>679.41624000000002</v>
      </c>
      <c r="T7077" s="21">
        <f t="shared" si="1107"/>
        <v>81.664488000000006</v>
      </c>
      <c r="U7077" s="22">
        <f t="shared" si="1108"/>
        <v>1177.8948949999999</v>
      </c>
      <c r="V7077" s="39">
        <f t="shared" si="1109"/>
        <v>0.76639213434530407</v>
      </c>
    </row>
    <row r="7078" spans="1:22">
      <c r="A7078">
        <v>7073</v>
      </c>
      <c r="B7078" s="155">
        <f t="shared" si="1110"/>
        <v>41569</v>
      </c>
      <c r="C7078" s="148">
        <f t="shared" si="1101"/>
        <v>2013</v>
      </c>
      <c r="D7078" s="148">
        <f t="shared" si="1102"/>
        <v>10</v>
      </c>
      <c r="E7078" s="152">
        <v>17</v>
      </c>
      <c r="F7078" s="153">
        <v>9.2989999999999995</v>
      </c>
      <c r="G7078" s="154">
        <v>498.00900000000001</v>
      </c>
      <c r="H7078" s="154">
        <v>1003.888</v>
      </c>
      <c r="I7078" s="154">
        <v>102.71599999999999</v>
      </c>
      <c r="J7078" s="151">
        <v>0</v>
      </c>
      <c r="K7078" s="149">
        <f t="shared" si="1103"/>
        <v>1613.9119999999998</v>
      </c>
      <c r="L7078" s="148">
        <v>5.8789999999999996</v>
      </c>
      <c r="M7078" s="148">
        <v>125.551</v>
      </c>
      <c r="N7078" s="148">
        <v>359.72500000000002</v>
      </c>
      <c r="O7078" s="148">
        <v>26.940999999999999</v>
      </c>
      <c r="P7078" s="148">
        <v>0</v>
      </c>
      <c r="Q7078" s="21">
        <f t="shared" si="1104"/>
        <v>16.478836999999999</v>
      </c>
      <c r="R7078" s="21">
        <f t="shared" si="1105"/>
        <v>401.38654700000001</v>
      </c>
      <c r="S7078" s="21">
        <f t="shared" si="1106"/>
        <v>701.82347500000003</v>
      </c>
      <c r="T7078" s="21">
        <f t="shared" si="1107"/>
        <v>85.564616000000001</v>
      </c>
      <c r="U7078" s="22">
        <f t="shared" si="1108"/>
        <v>1205.253475</v>
      </c>
      <c r="V7078" s="39">
        <f t="shared" si="1109"/>
        <v>0.74679008211104458</v>
      </c>
    </row>
    <row r="7079" spans="1:22">
      <c r="A7079">
        <v>7074</v>
      </c>
      <c r="B7079" s="155">
        <f t="shared" si="1110"/>
        <v>41569</v>
      </c>
      <c r="C7079" s="148">
        <f t="shared" si="1101"/>
        <v>2013</v>
      </c>
      <c r="D7079" s="148">
        <f t="shared" si="1102"/>
        <v>10</v>
      </c>
      <c r="E7079" s="152">
        <v>18</v>
      </c>
      <c r="F7079" s="153">
        <v>9.7370000000000001</v>
      </c>
      <c r="G7079" s="154">
        <v>498.24</v>
      </c>
      <c r="H7079" s="154">
        <v>1048.1610000000001</v>
      </c>
      <c r="I7079" s="154">
        <v>104.873</v>
      </c>
      <c r="J7079" s="151">
        <v>0</v>
      </c>
      <c r="K7079" s="149">
        <f t="shared" si="1103"/>
        <v>1661.0110000000002</v>
      </c>
      <c r="L7079" s="148">
        <v>6.1580000000000004</v>
      </c>
      <c r="M7079" s="148">
        <v>125.60899999999999</v>
      </c>
      <c r="N7079" s="148">
        <v>363.16699999999997</v>
      </c>
      <c r="O7079" s="148">
        <v>27.771000000000001</v>
      </c>
      <c r="P7079" s="148">
        <v>0</v>
      </c>
      <c r="Q7079" s="21">
        <f t="shared" si="1104"/>
        <v>17.260874000000001</v>
      </c>
      <c r="R7079" s="21">
        <f t="shared" si="1105"/>
        <v>401.57197300000001</v>
      </c>
      <c r="S7079" s="21">
        <f t="shared" si="1106"/>
        <v>708.53881699999999</v>
      </c>
      <c r="T7079" s="21">
        <f t="shared" si="1107"/>
        <v>88.200696000000008</v>
      </c>
      <c r="U7079" s="22">
        <f t="shared" si="1108"/>
        <v>1215.5723600000001</v>
      </c>
      <c r="V7079" s="39">
        <f t="shared" si="1109"/>
        <v>0.73182679705312004</v>
      </c>
    </row>
    <row r="7080" spans="1:22">
      <c r="A7080">
        <v>7075</v>
      </c>
      <c r="B7080" s="155">
        <f t="shared" si="1110"/>
        <v>41569</v>
      </c>
      <c r="C7080" s="148">
        <f t="shared" si="1101"/>
        <v>2013</v>
      </c>
      <c r="D7080" s="148">
        <f t="shared" si="1102"/>
        <v>10</v>
      </c>
      <c r="E7080" s="152">
        <v>19</v>
      </c>
      <c r="F7080" s="153">
        <v>10.221</v>
      </c>
      <c r="G7080" s="154">
        <v>497.351</v>
      </c>
      <c r="H7080" s="154">
        <v>1017.825</v>
      </c>
      <c r="I7080" s="154">
        <v>104.00700000000001</v>
      </c>
      <c r="J7080" s="151">
        <v>0</v>
      </c>
      <c r="K7080" s="149">
        <f t="shared" si="1103"/>
        <v>1629.404</v>
      </c>
      <c r="L7080" s="148">
        <v>6.5110000000000001</v>
      </c>
      <c r="M7080" s="148">
        <v>125.497</v>
      </c>
      <c r="N7080" s="148">
        <v>352.10199999999998</v>
      </c>
      <c r="O7080" s="148">
        <v>27.033000000000001</v>
      </c>
      <c r="P7080" s="148">
        <v>0</v>
      </c>
      <c r="Q7080" s="21">
        <f t="shared" si="1104"/>
        <v>18.250333000000001</v>
      </c>
      <c r="R7080" s="21">
        <f t="shared" si="1105"/>
        <v>401.213909</v>
      </c>
      <c r="S7080" s="21">
        <f t="shared" si="1106"/>
        <v>686.95100200000002</v>
      </c>
      <c r="T7080" s="21">
        <f t="shared" si="1107"/>
        <v>85.856808000000015</v>
      </c>
      <c r="U7080" s="22">
        <f t="shared" si="1108"/>
        <v>1192.272052</v>
      </c>
      <c r="V7080" s="39">
        <f t="shared" si="1109"/>
        <v>0.73172279680177543</v>
      </c>
    </row>
    <row r="7081" spans="1:22">
      <c r="A7081">
        <v>7076</v>
      </c>
      <c r="B7081" s="155">
        <f t="shared" si="1110"/>
        <v>41569</v>
      </c>
      <c r="C7081" s="148">
        <f t="shared" si="1101"/>
        <v>2013</v>
      </c>
      <c r="D7081" s="148">
        <f t="shared" si="1102"/>
        <v>10</v>
      </c>
      <c r="E7081" s="152">
        <v>20</v>
      </c>
      <c r="F7081" s="153">
        <v>8.9350000000000005</v>
      </c>
      <c r="G7081" s="154">
        <v>497.14600000000002</v>
      </c>
      <c r="H7081" s="154">
        <v>1065.67</v>
      </c>
      <c r="I7081" s="154">
        <v>133.042</v>
      </c>
      <c r="J7081" s="151">
        <v>0</v>
      </c>
      <c r="K7081" s="149">
        <f t="shared" si="1103"/>
        <v>1704.7930000000001</v>
      </c>
      <c r="L7081" s="148">
        <v>5.67</v>
      </c>
      <c r="M7081" s="148">
        <v>125.46899999999999</v>
      </c>
      <c r="N7081" s="148">
        <v>353.61900000000003</v>
      </c>
      <c r="O7081" s="148">
        <v>34.512</v>
      </c>
      <c r="P7081" s="148">
        <v>0</v>
      </c>
      <c r="Q7081" s="21">
        <f t="shared" si="1104"/>
        <v>15.89301</v>
      </c>
      <c r="R7081" s="21">
        <f t="shared" si="1105"/>
        <v>401.124393</v>
      </c>
      <c r="S7081" s="21">
        <f t="shared" si="1106"/>
        <v>689.9106690000001</v>
      </c>
      <c r="T7081" s="21">
        <f t="shared" si="1107"/>
        <v>109.610112</v>
      </c>
      <c r="U7081" s="22">
        <f t="shared" si="1108"/>
        <v>1216.5381840000002</v>
      </c>
      <c r="V7081" s="39">
        <f t="shared" si="1109"/>
        <v>0.71359876770962816</v>
      </c>
    </row>
    <row r="7082" spans="1:22">
      <c r="A7082">
        <v>7077</v>
      </c>
      <c r="B7082" s="155">
        <f t="shared" si="1110"/>
        <v>41569</v>
      </c>
      <c r="C7082" s="148">
        <f t="shared" si="1101"/>
        <v>2013</v>
      </c>
      <c r="D7082" s="148">
        <f t="shared" si="1102"/>
        <v>10</v>
      </c>
      <c r="E7082" s="152">
        <v>21</v>
      </c>
      <c r="F7082" s="153">
        <v>9.4600000000000009</v>
      </c>
      <c r="G7082" s="154">
        <v>492.91399999999999</v>
      </c>
      <c r="H7082" s="154">
        <v>1130.6600000000001</v>
      </c>
      <c r="I7082" s="154">
        <v>178.63</v>
      </c>
      <c r="J7082" s="151">
        <v>0</v>
      </c>
      <c r="K7082" s="149">
        <f t="shared" si="1103"/>
        <v>1811.6640000000002</v>
      </c>
      <c r="L7082" s="148">
        <v>5.9960000000000004</v>
      </c>
      <c r="M7082" s="148">
        <v>124.404</v>
      </c>
      <c r="N7082" s="148">
        <v>367.05</v>
      </c>
      <c r="O7082" s="148">
        <v>47.045999999999999</v>
      </c>
      <c r="P7082" s="148">
        <v>0</v>
      </c>
      <c r="Q7082" s="21">
        <f t="shared" si="1104"/>
        <v>16.806788000000001</v>
      </c>
      <c r="R7082" s="21">
        <f t="shared" si="1105"/>
        <v>397.71958799999999</v>
      </c>
      <c r="S7082" s="21">
        <f t="shared" si="1106"/>
        <v>716.11455000000001</v>
      </c>
      <c r="T7082" s="21">
        <f t="shared" si="1107"/>
        <v>149.41809599999999</v>
      </c>
      <c r="U7082" s="22">
        <f t="shared" si="1108"/>
        <v>1280.0590219999999</v>
      </c>
      <c r="V7082" s="39">
        <f t="shared" si="1109"/>
        <v>0.70656535759390249</v>
      </c>
    </row>
    <row r="7083" spans="1:22">
      <c r="A7083">
        <v>7078</v>
      </c>
      <c r="B7083" s="155">
        <f t="shared" si="1110"/>
        <v>41569</v>
      </c>
      <c r="C7083" s="148">
        <f t="shared" si="1101"/>
        <v>2013</v>
      </c>
      <c r="D7083" s="148">
        <f t="shared" si="1102"/>
        <v>10</v>
      </c>
      <c r="E7083" s="152">
        <v>22</v>
      </c>
      <c r="F7083" s="153">
        <v>9.2289999999999992</v>
      </c>
      <c r="G7083" s="154">
        <v>497.47800000000001</v>
      </c>
      <c r="H7083" s="154">
        <v>1120.5050000000001</v>
      </c>
      <c r="I7083" s="154">
        <v>178.05199999999999</v>
      </c>
      <c r="J7083" s="151">
        <v>0</v>
      </c>
      <c r="K7083" s="149">
        <f t="shared" si="1103"/>
        <v>1805.2639999999999</v>
      </c>
      <c r="L7083" s="148">
        <v>5.7690000000000001</v>
      </c>
      <c r="M7083" s="148">
        <v>125.82299999999999</v>
      </c>
      <c r="N7083" s="148">
        <v>361.48399999999998</v>
      </c>
      <c r="O7083" s="148">
        <v>47.235999999999997</v>
      </c>
      <c r="P7083" s="148">
        <v>0</v>
      </c>
      <c r="Q7083" s="21">
        <f t="shared" si="1104"/>
        <v>16.170507000000001</v>
      </c>
      <c r="R7083" s="21">
        <f t="shared" si="1105"/>
        <v>402.25613099999998</v>
      </c>
      <c r="S7083" s="21">
        <f t="shared" si="1106"/>
        <v>705.25528399999996</v>
      </c>
      <c r="T7083" s="21">
        <f t="shared" si="1107"/>
        <v>150.021536</v>
      </c>
      <c r="U7083" s="22">
        <f t="shared" si="1108"/>
        <v>1273.703458</v>
      </c>
      <c r="V7083" s="39">
        <f t="shared" si="1109"/>
        <v>0.70554969134708279</v>
      </c>
    </row>
    <row r="7084" spans="1:22">
      <c r="A7084">
        <v>7079</v>
      </c>
      <c r="B7084" s="155">
        <f t="shared" si="1110"/>
        <v>41569</v>
      </c>
      <c r="C7084" s="148">
        <f t="shared" si="1101"/>
        <v>2013</v>
      </c>
      <c r="D7084" s="148">
        <f t="shared" si="1102"/>
        <v>10</v>
      </c>
      <c r="E7084" s="152">
        <v>23</v>
      </c>
      <c r="F7084" s="153">
        <v>11.211</v>
      </c>
      <c r="G7084" s="154">
        <v>500.77699999999999</v>
      </c>
      <c r="H7084" s="154">
        <v>1061.8900000000001</v>
      </c>
      <c r="I7084" s="154">
        <v>169.416</v>
      </c>
      <c r="J7084" s="151">
        <v>0</v>
      </c>
      <c r="K7084" s="149">
        <f t="shared" si="1103"/>
        <v>1743.2940000000001</v>
      </c>
      <c r="L7084" s="148">
        <v>6.944</v>
      </c>
      <c r="M7084" s="148">
        <v>126.291</v>
      </c>
      <c r="N7084" s="148">
        <v>350.29199999999997</v>
      </c>
      <c r="O7084" s="148">
        <v>44.878</v>
      </c>
      <c r="P7084" s="148">
        <v>0</v>
      </c>
      <c r="Q7084" s="21">
        <f t="shared" si="1104"/>
        <v>19.464032</v>
      </c>
      <c r="R7084" s="21">
        <f t="shared" si="1105"/>
        <v>403.75232699999998</v>
      </c>
      <c r="S7084" s="21">
        <f t="shared" si="1106"/>
        <v>683.41969199999994</v>
      </c>
      <c r="T7084" s="21">
        <f t="shared" si="1107"/>
        <v>142.53252800000001</v>
      </c>
      <c r="U7084" s="22">
        <f t="shared" si="1108"/>
        <v>1249.1685789999999</v>
      </c>
      <c r="V7084" s="39">
        <f t="shared" si="1109"/>
        <v>0.71655646092971115</v>
      </c>
    </row>
    <row r="7085" spans="1:22">
      <c r="A7085">
        <v>7080</v>
      </c>
      <c r="B7085" s="155">
        <f t="shared" si="1110"/>
        <v>41569</v>
      </c>
      <c r="C7085" s="148">
        <f t="shared" si="1101"/>
        <v>2013</v>
      </c>
      <c r="D7085" s="148">
        <f t="shared" si="1102"/>
        <v>10</v>
      </c>
      <c r="E7085" s="152">
        <v>24</v>
      </c>
      <c r="F7085" s="153">
        <v>10.163</v>
      </c>
      <c r="G7085" s="154">
        <v>500.75</v>
      </c>
      <c r="H7085" s="154">
        <v>984.52300000000002</v>
      </c>
      <c r="I7085" s="154">
        <v>124.741</v>
      </c>
      <c r="J7085" s="151">
        <v>0</v>
      </c>
      <c r="K7085" s="149">
        <f t="shared" si="1103"/>
        <v>1620.1770000000001</v>
      </c>
      <c r="L7085" s="148">
        <v>6.452</v>
      </c>
      <c r="M7085" s="148">
        <v>126.373</v>
      </c>
      <c r="N7085" s="148">
        <v>320.57900000000001</v>
      </c>
      <c r="O7085" s="148">
        <v>34.107999999999997</v>
      </c>
      <c r="P7085" s="148">
        <v>0</v>
      </c>
      <c r="Q7085" s="21">
        <f t="shared" si="1104"/>
        <v>18.084955999999998</v>
      </c>
      <c r="R7085" s="21">
        <f t="shared" si="1105"/>
        <v>404.01448100000005</v>
      </c>
      <c r="S7085" s="21">
        <f t="shared" si="1106"/>
        <v>625.44962900000007</v>
      </c>
      <c r="T7085" s="21">
        <f t="shared" si="1107"/>
        <v>108.32700799999999</v>
      </c>
      <c r="U7085" s="22">
        <f t="shared" si="1108"/>
        <v>1155.876074</v>
      </c>
      <c r="V7085" s="39">
        <f t="shared" si="1109"/>
        <v>0.71342580100816144</v>
      </c>
    </row>
    <row r="7086" spans="1:22">
      <c r="A7086">
        <v>7081</v>
      </c>
      <c r="B7086" s="155">
        <f t="shared" si="1110"/>
        <v>41570</v>
      </c>
      <c r="C7086" s="148">
        <f t="shared" si="1101"/>
        <v>2013</v>
      </c>
      <c r="D7086" s="148">
        <f t="shared" si="1102"/>
        <v>10</v>
      </c>
      <c r="E7086" s="152">
        <v>1</v>
      </c>
      <c r="F7086" s="153">
        <v>9.0589999999999993</v>
      </c>
      <c r="G7086" s="154">
        <v>501.233</v>
      </c>
      <c r="H7086" s="154">
        <v>861.10599999999999</v>
      </c>
      <c r="I7086" s="154">
        <v>83.522000000000006</v>
      </c>
      <c r="J7086" s="151">
        <v>0</v>
      </c>
      <c r="K7086" s="149">
        <f t="shared" si="1103"/>
        <v>1454.92</v>
      </c>
      <c r="L7086" s="148">
        <v>5.72</v>
      </c>
      <c r="M7086" s="148">
        <v>127.11</v>
      </c>
      <c r="N7086" s="148">
        <v>292.39699999999999</v>
      </c>
      <c r="O7086" s="148">
        <v>23.279</v>
      </c>
      <c r="P7086" s="148">
        <v>0</v>
      </c>
      <c r="Q7086" s="21">
        <f t="shared" si="1104"/>
        <v>16.033159999999999</v>
      </c>
      <c r="R7086" s="21">
        <f t="shared" si="1105"/>
        <v>406.37067000000002</v>
      </c>
      <c r="S7086" s="21">
        <f t="shared" si="1106"/>
        <v>570.46654699999999</v>
      </c>
      <c r="T7086" s="21">
        <f t="shared" si="1107"/>
        <v>73.934104000000005</v>
      </c>
      <c r="U7086" s="22">
        <f t="shared" si="1108"/>
        <v>1066.8044809999999</v>
      </c>
      <c r="V7086" s="39">
        <f t="shared" si="1109"/>
        <v>0.7332392715750693</v>
      </c>
    </row>
    <row r="7087" spans="1:22">
      <c r="A7087">
        <v>7082</v>
      </c>
      <c r="B7087" s="155">
        <f t="shared" si="1110"/>
        <v>41570</v>
      </c>
      <c r="C7087" s="148">
        <f t="shared" si="1101"/>
        <v>2013</v>
      </c>
      <c r="D7087" s="148">
        <f t="shared" si="1102"/>
        <v>10</v>
      </c>
      <c r="E7087" s="152">
        <v>2</v>
      </c>
      <c r="F7087" s="153">
        <v>8.9879999999999995</v>
      </c>
      <c r="G7087" s="154">
        <v>500.08199999999999</v>
      </c>
      <c r="H7087" s="154">
        <v>741.69799999999998</v>
      </c>
      <c r="I7087" s="154">
        <v>63.795000000000002</v>
      </c>
      <c r="J7087" s="151">
        <v>0</v>
      </c>
      <c r="K7087" s="149">
        <f t="shared" si="1103"/>
        <v>1314.5630000000001</v>
      </c>
      <c r="L7087" s="148">
        <v>5.681</v>
      </c>
      <c r="M7087" s="148">
        <v>126.313</v>
      </c>
      <c r="N7087" s="148">
        <v>233.68899999999999</v>
      </c>
      <c r="O7087" s="148">
        <v>17.789000000000001</v>
      </c>
      <c r="P7087" s="148">
        <v>0</v>
      </c>
      <c r="Q7087" s="21">
        <f t="shared" si="1104"/>
        <v>15.923843</v>
      </c>
      <c r="R7087" s="21">
        <f t="shared" si="1105"/>
        <v>403.82266100000004</v>
      </c>
      <c r="S7087" s="21">
        <f t="shared" si="1106"/>
        <v>455.92723899999999</v>
      </c>
      <c r="T7087" s="21">
        <f t="shared" si="1107"/>
        <v>56.497864000000007</v>
      </c>
      <c r="U7087" s="22">
        <f t="shared" si="1108"/>
        <v>932.17160700000011</v>
      </c>
      <c r="V7087" s="39">
        <f t="shared" si="1109"/>
        <v>0.70911139823652425</v>
      </c>
    </row>
    <row r="7088" spans="1:22">
      <c r="A7088">
        <v>7083</v>
      </c>
      <c r="B7088" s="155">
        <f t="shared" si="1110"/>
        <v>41570</v>
      </c>
      <c r="C7088" s="148">
        <f t="shared" si="1101"/>
        <v>2013</v>
      </c>
      <c r="D7088" s="148">
        <f t="shared" si="1102"/>
        <v>10</v>
      </c>
      <c r="E7088" s="152">
        <v>3</v>
      </c>
      <c r="F7088" s="153">
        <v>8.9510000000000005</v>
      </c>
      <c r="G7088" s="154">
        <v>500.41899999999998</v>
      </c>
      <c r="H7088" s="154">
        <v>728.89300000000003</v>
      </c>
      <c r="I7088" s="154">
        <v>55.15</v>
      </c>
      <c r="J7088" s="151">
        <v>0</v>
      </c>
      <c r="K7088" s="149">
        <f t="shared" si="1103"/>
        <v>1293.413</v>
      </c>
      <c r="L7088" s="148">
        <v>5.6130000000000004</v>
      </c>
      <c r="M7088" s="148">
        <v>126.286</v>
      </c>
      <c r="N7088" s="148">
        <v>230.34800000000001</v>
      </c>
      <c r="O7088" s="148">
        <v>15.336</v>
      </c>
      <c r="P7088" s="148">
        <v>0</v>
      </c>
      <c r="Q7088" s="21">
        <f t="shared" si="1104"/>
        <v>15.733239000000001</v>
      </c>
      <c r="R7088" s="21">
        <f t="shared" si="1105"/>
        <v>403.73634200000004</v>
      </c>
      <c r="S7088" s="21">
        <f t="shared" si="1106"/>
        <v>449.40894800000007</v>
      </c>
      <c r="T7088" s="21">
        <f t="shared" si="1107"/>
        <v>48.707136000000006</v>
      </c>
      <c r="U7088" s="22">
        <f t="shared" si="1108"/>
        <v>917.58566500000006</v>
      </c>
      <c r="V7088" s="39">
        <f t="shared" si="1109"/>
        <v>0.70942975290955024</v>
      </c>
    </row>
    <row r="7089" spans="1:22">
      <c r="A7089">
        <v>7084</v>
      </c>
      <c r="B7089" s="155">
        <f t="shared" si="1110"/>
        <v>41570</v>
      </c>
      <c r="C7089" s="148">
        <f t="shared" si="1101"/>
        <v>2013</v>
      </c>
      <c r="D7089" s="148">
        <f t="shared" si="1102"/>
        <v>10</v>
      </c>
      <c r="E7089" s="152">
        <v>4</v>
      </c>
      <c r="F7089" s="153">
        <v>9.2690000000000001</v>
      </c>
      <c r="G7089" s="154">
        <v>450.65699999999998</v>
      </c>
      <c r="H7089" s="154">
        <v>774.16399999999999</v>
      </c>
      <c r="I7089" s="154">
        <v>51.253</v>
      </c>
      <c r="J7089" s="151">
        <v>0</v>
      </c>
      <c r="K7089" s="149">
        <f t="shared" si="1103"/>
        <v>1285.3429999999998</v>
      </c>
      <c r="L7089" s="148">
        <v>5.907</v>
      </c>
      <c r="M7089" s="148">
        <v>110.214</v>
      </c>
      <c r="N7089" s="148">
        <v>242.84299999999999</v>
      </c>
      <c r="O7089" s="148">
        <v>14.28</v>
      </c>
      <c r="P7089" s="148">
        <v>0</v>
      </c>
      <c r="Q7089" s="21">
        <f t="shared" si="1104"/>
        <v>16.557320999999998</v>
      </c>
      <c r="R7089" s="21">
        <f t="shared" si="1105"/>
        <v>352.35415799999998</v>
      </c>
      <c r="S7089" s="21">
        <f t="shared" si="1106"/>
        <v>473.78669300000001</v>
      </c>
      <c r="T7089" s="21">
        <f t="shared" si="1107"/>
        <v>45.353279999999998</v>
      </c>
      <c r="U7089" s="22">
        <f t="shared" si="1108"/>
        <v>888.05145200000004</v>
      </c>
      <c r="V7089" s="39">
        <f t="shared" si="1109"/>
        <v>0.69090620324691554</v>
      </c>
    </row>
    <row r="7090" spans="1:22">
      <c r="A7090">
        <v>7085</v>
      </c>
      <c r="B7090" s="155">
        <f t="shared" si="1110"/>
        <v>41570</v>
      </c>
      <c r="C7090" s="148">
        <f t="shared" si="1101"/>
        <v>2013</v>
      </c>
      <c r="D7090" s="148">
        <f t="shared" si="1102"/>
        <v>10</v>
      </c>
      <c r="E7090" s="152">
        <v>5</v>
      </c>
      <c r="F7090" s="153">
        <v>8.9629999999999992</v>
      </c>
      <c r="G7090" s="154">
        <v>398.51499999999999</v>
      </c>
      <c r="H7090" s="154">
        <v>968.428</v>
      </c>
      <c r="I7090" s="154">
        <v>51.143999999999998</v>
      </c>
      <c r="J7090" s="151">
        <v>0</v>
      </c>
      <c r="K7090" s="149">
        <f t="shared" si="1103"/>
        <v>1427.05</v>
      </c>
      <c r="L7090" s="148">
        <v>5.6909999999999998</v>
      </c>
      <c r="M7090" s="148">
        <v>101.895</v>
      </c>
      <c r="N7090" s="148">
        <v>304.84699999999998</v>
      </c>
      <c r="O7090" s="148">
        <v>14.273</v>
      </c>
      <c r="P7090" s="148">
        <v>0</v>
      </c>
      <c r="Q7090" s="21">
        <f t="shared" si="1104"/>
        <v>15.951872999999999</v>
      </c>
      <c r="R7090" s="21">
        <f t="shared" si="1105"/>
        <v>325.75831499999998</v>
      </c>
      <c r="S7090" s="21">
        <f t="shared" si="1106"/>
        <v>594.75649699999997</v>
      </c>
      <c r="T7090" s="21">
        <f t="shared" si="1107"/>
        <v>45.331048000000003</v>
      </c>
      <c r="U7090" s="22">
        <f t="shared" si="1108"/>
        <v>981.79773299999988</v>
      </c>
      <c r="V7090" s="39">
        <f t="shared" si="1109"/>
        <v>0.68799112364668369</v>
      </c>
    </row>
    <row r="7091" spans="1:22">
      <c r="A7091">
        <v>7086</v>
      </c>
      <c r="B7091" s="155">
        <f t="shared" si="1110"/>
        <v>41570</v>
      </c>
      <c r="C7091" s="148">
        <f t="shared" si="1101"/>
        <v>2013</v>
      </c>
      <c r="D7091" s="148">
        <f t="shared" si="1102"/>
        <v>10</v>
      </c>
      <c r="E7091" s="152">
        <v>6</v>
      </c>
      <c r="F7091" s="153">
        <v>8.9749999999999996</v>
      </c>
      <c r="G7091" s="154">
        <v>396.60700000000003</v>
      </c>
      <c r="H7091" s="154">
        <v>886.12800000000004</v>
      </c>
      <c r="I7091" s="154">
        <v>55.148000000000003</v>
      </c>
      <c r="J7091" s="151">
        <v>0</v>
      </c>
      <c r="K7091" s="149">
        <f t="shared" si="1103"/>
        <v>1346.8579999999999</v>
      </c>
      <c r="L7091" s="148">
        <v>5.69</v>
      </c>
      <c r="M7091" s="148">
        <v>101.08</v>
      </c>
      <c r="N7091" s="148">
        <v>278.93700000000001</v>
      </c>
      <c r="O7091" s="148">
        <v>15.302</v>
      </c>
      <c r="P7091" s="148">
        <v>0</v>
      </c>
      <c r="Q7091" s="21">
        <f t="shared" si="1104"/>
        <v>15.949070000000001</v>
      </c>
      <c r="R7091" s="21">
        <f t="shared" si="1105"/>
        <v>323.15276</v>
      </c>
      <c r="S7091" s="21">
        <f t="shared" si="1106"/>
        <v>544.20608700000003</v>
      </c>
      <c r="T7091" s="21">
        <f t="shared" si="1107"/>
        <v>48.599152000000004</v>
      </c>
      <c r="U7091" s="22">
        <f t="shared" si="1108"/>
        <v>931.90706900000009</v>
      </c>
      <c r="V7091" s="39">
        <f t="shared" si="1109"/>
        <v>0.69191189345870174</v>
      </c>
    </row>
    <row r="7092" spans="1:22">
      <c r="A7092">
        <v>7087</v>
      </c>
      <c r="B7092" s="155">
        <f t="shared" si="1110"/>
        <v>41570</v>
      </c>
      <c r="C7092" s="148">
        <f t="shared" si="1101"/>
        <v>2013</v>
      </c>
      <c r="D7092" s="148">
        <f t="shared" si="1102"/>
        <v>10</v>
      </c>
      <c r="E7092" s="152">
        <v>7</v>
      </c>
      <c r="F7092" s="153">
        <v>9.6219999999999999</v>
      </c>
      <c r="G7092" s="154">
        <v>322.654</v>
      </c>
      <c r="H7092" s="154">
        <v>909.86099999999999</v>
      </c>
      <c r="I7092" s="154">
        <v>70.013999999999996</v>
      </c>
      <c r="J7092" s="151">
        <v>0</v>
      </c>
      <c r="K7092" s="149">
        <f t="shared" si="1103"/>
        <v>1312.1509999999998</v>
      </c>
      <c r="L7092" s="148">
        <v>6.2149999999999999</v>
      </c>
      <c r="M7092" s="148">
        <v>81.334000000000003</v>
      </c>
      <c r="N7092" s="148">
        <v>295.07499999999999</v>
      </c>
      <c r="O7092" s="148">
        <v>18.312000000000001</v>
      </c>
      <c r="P7092" s="148">
        <v>0</v>
      </c>
      <c r="Q7092" s="21">
        <f t="shared" si="1104"/>
        <v>17.420645</v>
      </c>
      <c r="R7092" s="21">
        <f t="shared" si="1105"/>
        <v>260.02479800000003</v>
      </c>
      <c r="S7092" s="21">
        <f t="shared" si="1106"/>
        <v>575.69132500000001</v>
      </c>
      <c r="T7092" s="21">
        <f t="shared" si="1107"/>
        <v>58.158912000000008</v>
      </c>
      <c r="U7092" s="22">
        <f t="shared" si="1108"/>
        <v>911.29568000000006</v>
      </c>
      <c r="V7092" s="39">
        <f t="shared" si="1109"/>
        <v>0.69450519033251523</v>
      </c>
    </row>
    <row r="7093" spans="1:22">
      <c r="A7093">
        <v>7088</v>
      </c>
      <c r="B7093" s="155">
        <f t="shared" si="1110"/>
        <v>41570</v>
      </c>
      <c r="C7093" s="148">
        <f t="shared" si="1101"/>
        <v>2013</v>
      </c>
      <c r="D7093" s="148">
        <f t="shared" si="1102"/>
        <v>10</v>
      </c>
      <c r="E7093" s="152">
        <v>8</v>
      </c>
      <c r="F7093" s="153">
        <v>9.4030000000000005</v>
      </c>
      <c r="G7093" s="154">
        <v>325.19900000000001</v>
      </c>
      <c r="H7093" s="154">
        <v>957.24900000000002</v>
      </c>
      <c r="I7093" s="154">
        <v>55.585999999999999</v>
      </c>
      <c r="J7093" s="151">
        <v>0</v>
      </c>
      <c r="K7093" s="149">
        <f t="shared" si="1103"/>
        <v>1347.4370000000001</v>
      </c>
      <c r="L7093" s="148">
        <v>5.9459999999999997</v>
      </c>
      <c r="M7093" s="148">
        <v>81.775999999999996</v>
      </c>
      <c r="N7093" s="148">
        <v>309.69099999999997</v>
      </c>
      <c r="O7093" s="148">
        <v>16.065999999999999</v>
      </c>
      <c r="P7093" s="148">
        <v>0</v>
      </c>
      <c r="Q7093" s="21">
        <f t="shared" si="1104"/>
        <v>16.666637999999999</v>
      </c>
      <c r="R7093" s="21">
        <f t="shared" si="1105"/>
        <v>261.43787199999997</v>
      </c>
      <c r="S7093" s="21">
        <f t="shared" si="1106"/>
        <v>604.20714099999998</v>
      </c>
      <c r="T7093" s="21">
        <f t="shared" si="1107"/>
        <v>51.025615999999999</v>
      </c>
      <c r="U7093" s="22">
        <f t="shared" si="1108"/>
        <v>933.337267</v>
      </c>
      <c r="V7093" s="39">
        <f t="shared" si="1109"/>
        <v>0.69267599672563529</v>
      </c>
    </row>
    <row r="7094" spans="1:22">
      <c r="A7094">
        <v>7089</v>
      </c>
      <c r="B7094" s="155">
        <f t="shared" si="1110"/>
        <v>41570</v>
      </c>
      <c r="C7094" s="148">
        <f t="shared" si="1101"/>
        <v>2013</v>
      </c>
      <c r="D7094" s="148">
        <f t="shared" si="1102"/>
        <v>10</v>
      </c>
      <c r="E7094" s="152">
        <v>9</v>
      </c>
      <c r="F7094" s="153">
        <v>9.4350000000000005</v>
      </c>
      <c r="G7094" s="154">
        <v>336.84899999999999</v>
      </c>
      <c r="H7094" s="154">
        <v>1006.673</v>
      </c>
      <c r="I7094" s="154">
        <v>100.85299999999999</v>
      </c>
      <c r="J7094" s="151">
        <v>0</v>
      </c>
      <c r="K7094" s="149">
        <f t="shared" si="1103"/>
        <v>1453.81</v>
      </c>
      <c r="L7094" s="148">
        <v>5.984</v>
      </c>
      <c r="M7094" s="148">
        <v>84.52</v>
      </c>
      <c r="N7094" s="148">
        <v>334.86700000000002</v>
      </c>
      <c r="O7094" s="148">
        <v>28.998999999999999</v>
      </c>
      <c r="P7094" s="148">
        <v>0</v>
      </c>
      <c r="Q7094" s="21">
        <f t="shared" si="1104"/>
        <v>16.773152</v>
      </c>
      <c r="R7094" s="21">
        <f t="shared" si="1105"/>
        <v>270.21044000000001</v>
      </c>
      <c r="S7094" s="21">
        <f t="shared" si="1106"/>
        <v>653.3255170000001</v>
      </c>
      <c r="T7094" s="21">
        <f t="shared" si="1107"/>
        <v>92.100824000000003</v>
      </c>
      <c r="U7094" s="22">
        <f t="shared" si="1108"/>
        <v>1032.4099330000001</v>
      </c>
      <c r="V7094" s="39">
        <f t="shared" si="1109"/>
        <v>0.71014089392699198</v>
      </c>
    </row>
    <row r="7095" spans="1:22">
      <c r="A7095">
        <v>7090</v>
      </c>
      <c r="B7095" s="155">
        <f t="shared" si="1110"/>
        <v>41570</v>
      </c>
      <c r="C7095" s="148">
        <f t="shared" si="1101"/>
        <v>2013</v>
      </c>
      <c r="D7095" s="148">
        <f t="shared" si="1102"/>
        <v>10</v>
      </c>
      <c r="E7095" s="152">
        <v>10</v>
      </c>
      <c r="F7095" s="153">
        <v>9.0719999999999992</v>
      </c>
      <c r="G7095" s="154">
        <v>358.536</v>
      </c>
      <c r="H7095" s="154">
        <v>1052.3219999999999</v>
      </c>
      <c r="I7095" s="154">
        <v>105.70399999999999</v>
      </c>
      <c r="J7095" s="151">
        <v>0</v>
      </c>
      <c r="K7095" s="149">
        <f t="shared" si="1103"/>
        <v>1525.6339999999998</v>
      </c>
      <c r="L7095" s="148">
        <v>5.72</v>
      </c>
      <c r="M7095" s="148">
        <v>91.209000000000003</v>
      </c>
      <c r="N7095" s="148">
        <v>351.27300000000002</v>
      </c>
      <c r="O7095" s="148">
        <v>31.221</v>
      </c>
      <c r="P7095" s="148">
        <v>0</v>
      </c>
      <c r="Q7095" s="21">
        <f t="shared" si="1104"/>
        <v>16.033159999999999</v>
      </c>
      <c r="R7095" s="21">
        <f t="shared" si="1105"/>
        <v>291.59517299999999</v>
      </c>
      <c r="S7095" s="21">
        <f t="shared" si="1106"/>
        <v>685.3336230000001</v>
      </c>
      <c r="T7095" s="21">
        <f t="shared" si="1107"/>
        <v>99.157896000000008</v>
      </c>
      <c r="U7095" s="22">
        <f t="shared" si="1108"/>
        <v>1092.119852</v>
      </c>
      <c r="V7095" s="39">
        <f t="shared" si="1109"/>
        <v>0.71584656083962483</v>
      </c>
    </row>
    <row r="7096" spans="1:22">
      <c r="A7096">
        <v>7091</v>
      </c>
      <c r="B7096" s="155">
        <f t="shared" si="1110"/>
        <v>41570</v>
      </c>
      <c r="C7096" s="148">
        <f t="shared" si="1101"/>
        <v>2013</v>
      </c>
      <c r="D7096" s="148">
        <f t="shared" si="1102"/>
        <v>10</v>
      </c>
      <c r="E7096" s="152">
        <v>11</v>
      </c>
      <c r="F7096" s="153">
        <v>9.0510000000000002</v>
      </c>
      <c r="G7096" s="154">
        <v>416.32499999999999</v>
      </c>
      <c r="H7096" s="154">
        <v>1068.6610000000001</v>
      </c>
      <c r="I7096" s="154">
        <v>100.773</v>
      </c>
      <c r="J7096" s="151">
        <v>0</v>
      </c>
      <c r="K7096" s="149">
        <f t="shared" si="1103"/>
        <v>1594.81</v>
      </c>
      <c r="L7096" s="148">
        <v>5.74</v>
      </c>
      <c r="M7096" s="148">
        <v>106.842</v>
      </c>
      <c r="N7096" s="148">
        <v>357.41199999999998</v>
      </c>
      <c r="O7096" s="148">
        <v>29.149000000000001</v>
      </c>
      <c r="P7096" s="148">
        <v>0</v>
      </c>
      <c r="Q7096" s="21">
        <f t="shared" si="1104"/>
        <v>16.089220000000001</v>
      </c>
      <c r="R7096" s="21">
        <f t="shared" si="1105"/>
        <v>341.57387399999999</v>
      </c>
      <c r="S7096" s="21">
        <f t="shared" si="1106"/>
        <v>697.31081199999994</v>
      </c>
      <c r="T7096" s="21">
        <f t="shared" si="1107"/>
        <v>92.577224000000001</v>
      </c>
      <c r="U7096" s="22">
        <f t="shared" si="1108"/>
        <v>1147.5511299999998</v>
      </c>
      <c r="V7096" s="39">
        <f t="shared" si="1109"/>
        <v>0.71955350794138484</v>
      </c>
    </row>
    <row r="7097" spans="1:22">
      <c r="A7097">
        <v>7092</v>
      </c>
      <c r="B7097" s="155">
        <f t="shared" si="1110"/>
        <v>41570</v>
      </c>
      <c r="C7097" s="148">
        <f t="shared" si="1101"/>
        <v>2013</v>
      </c>
      <c r="D7097" s="148">
        <f t="shared" si="1102"/>
        <v>10</v>
      </c>
      <c r="E7097" s="152">
        <v>12</v>
      </c>
      <c r="F7097" s="153">
        <v>8.3770000000000007</v>
      </c>
      <c r="G7097" s="154">
        <v>347.74900000000002</v>
      </c>
      <c r="H7097" s="154">
        <v>1156.568</v>
      </c>
      <c r="I7097" s="154">
        <v>127.783</v>
      </c>
      <c r="J7097" s="151">
        <v>0</v>
      </c>
      <c r="K7097" s="149">
        <f t="shared" si="1103"/>
        <v>1640.4769999999999</v>
      </c>
      <c r="L7097" s="148">
        <v>5.3810000000000002</v>
      </c>
      <c r="M7097" s="148">
        <v>72.447999999999993</v>
      </c>
      <c r="N7097" s="148">
        <v>398.02600000000001</v>
      </c>
      <c r="O7097" s="148">
        <v>34.753999999999998</v>
      </c>
      <c r="P7097" s="148">
        <v>0</v>
      </c>
      <c r="Q7097" s="21">
        <f t="shared" si="1104"/>
        <v>15.082943</v>
      </c>
      <c r="R7097" s="21">
        <f t="shared" si="1105"/>
        <v>231.61625599999999</v>
      </c>
      <c r="S7097" s="21">
        <f t="shared" si="1106"/>
        <v>776.5487260000001</v>
      </c>
      <c r="T7097" s="21">
        <f t="shared" si="1107"/>
        <v>110.378704</v>
      </c>
      <c r="U7097" s="22">
        <f t="shared" si="1108"/>
        <v>1133.6266290000001</v>
      </c>
      <c r="V7097" s="39">
        <f t="shared" si="1109"/>
        <v>0.69103475940229586</v>
      </c>
    </row>
    <row r="7098" spans="1:22">
      <c r="A7098">
        <v>7093</v>
      </c>
      <c r="B7098" s="155">
        <f t="shared" si="1110"/>
        <v>41570</v>
      </c>
      <c r="C7098" s="148">
        <f t="shared" si="1101"/>
        <v>2013</v>
      </c>
      <c r="D7098" s="148">
        <f t="shared" si="1102"/>
        <v>10</v>
      </c>
      <c r="E7098" s="152">
        <v>13</v>
      </c>
      <c r="F7098" s="153">
        <v>7.9089999999999998</v>
      </c>
      <c r="G7098" s="154">
        <v>227.589</v>
      </c>
      <c r="H7098" s="154">
        <v>1262.309</v>
      </c>
      <c r="I7098" s="154">
        <v>162.23400000000001</v>
      </c>
      <c r="J7098" s="151">
        <v>0</v>
      </c>
      <c r="K7098" s="149">
        <f t="shared" si="1103"/>
        <v>1660.0409999999999</v>
      </c>
      <c r="L7098" s="148">
        <v>5.0730000000000004</v>
      </c>
      <c r="M7098" s="148">
        <v>52.156999999999996</v>
      </c>
      <c r="N7098" s="148">
        <v>429.89699999999999</v>
      </c>
      <c r="O7098" s="148">
        <v>43.521000000000001</v>
      </c>
      <c r="P7098" s="148">
        <v>0</v>
      </c>
      <c r="Q7098" s="21">
        <f t="shared" si="1104"/>
        <v>14.219619000000002</v>
      </c>
      <c r="R7098" s="21">
        <f t="shared" si="1105"/>
        <v>166.74592899999999</v>
      </c>
      <c r="S7098" s="21">
        <f t="shared" si="1106"/>
        <v>838.72904700000004</v>
      </c>
      <c r="T7098" s="21">
        <f t="shared" si="1107"/>
        <v>138.22269600000001</v>
      </c>
      <c r="U7098" s="22">
        <f t="shared" si="1108"/>
        <v>1157.917291</v>
      </c>
      <c r="V7098" s="39">
        <f t="shared" si="1109"/>
        <v>0.69752330876165103</v>
      </c>
    </row>
    <row r="7099" spans="1:22">
      <c r="A7099">
        <v>7094</v>
      </c>
      <c r="B7099" s="155">
        <f t="shared" si="1110"/>
        <v>41570</v>
      </c>
      <c r="C7099" s="148">
        <f t="shared" si="1101"/>
        <v>2013</v>
      </c>
      <c r="D7099" s="148">
        <f t="shared" si="1102"/>
        <v>10</v>
      </c>
      <c r="E7099" s="152">
        <v>14</v>
      </c>
      <c r="F7099" s="153">
        <v>7.83</v>
      </c>
      <c r="G7099" s="154">
        <v>228.12799999999999</v>
      </c>
      <c r="H7099" s="154">
        <v>1207.3219999999999</v>
      </c>
      <c r="I7099" s="154">
        <v>179.071</v>
      </c>
      <c r="J7099" s="151">
        <v>0</v>
      </c>
      <c r="K7099" s="149">
        <f t="shared" si="1103"/>
        <v>1622.3509999999999</v>
      </c>
      <c r="L7099" s="148">
        <v>5.0609999999999999</v>
      </c>
      <c r="M7099" s="148">
        <v>52.286999999999999</v>
      </c>
      <c r="N7099" s="148">
        <v>417.76299999999998</v>
      </c>
      <c r="O7099" s="148">
        <v>46.848999999999997</v>
      </c>
      <c r="P7099" s="148">
        <v>0</v>
      </c>
      <c r="Q7099" s="21">
        <f t="shared" si="1104"/>
        <v>14.185983</v>
      </c>
      <c r="R7099" s="21">
        <f t="shared" si="1105"/>
        <v>167.161539</v>
      </c>
      <c r="S7099" s="21">
        <f t="shared" si="1106"/>
        <v>815.05561299999999</v>
      </c>
      <c r="T7099" s="21">
        <f t="shared" si="1107"/>
        <v>148.79242399999998</v>
      </c>
      <c r="U7099" s="22">
        <f t="shared" si="1108"/>
        <v>1145.195559</v>
      </c>
      <c r="V7099" s="39">
        <f t="shared" si="1109"/>
        <v>0.70588643209761637</v>
      </c>
    </row>
    <row r="7100" spans="1:22">
      <c r="A7100">
        <v>7095</v>
      </c>
      <c r="B7100" s="155">
        <f t="shared" si="1110"/>
        <v>41570</v>
      </c>
      <c r="C7100" s="148">
        <f t="shared" si="1101"/>
        <v>2013</v>
      </c>
      <c r="D7100" s="148">
        <f t="shared" si="1102"/>
        <v>10</v>
      </c>
      <c r="E7100" s="152">
        <v>15</v>
      </c>
      <c r="F7100" s="153">
        <v>8.2420000000000009</v>
      </c>
      <c r="G7100" s="154">
        <v>227.83699999999999</v>
      </c>
      <c r="H7100" s="154">
        <v>1291.845</v>
      </c>
      <c r="I7100" s="154">
        <v>212.86199999999999</v>
      </c>
      <c r="J7100" s="151">
        <v>0</v>
      </c>
      <c r="K7100" s="149">
        <f t="shared" si="1103"/>
        <v>1740.7860000000001</v>
      </c>
      <c r="L7100" s="148">
        <v>5.2510000000000003</v>
      </c>
      <c r="M7100" s="148">
        <v>52.216000000000001</v>
      </c>
      <c r="N7100" s="148">
        <v>442.74</v>
      </c>
      <c r="O7100" s="148">
        <v>56.542000000000002</v>
      </c>
      <c r="P7100" s="148">
        <v>0</v>
      </c>
      <c r="Q7100" s="21">
        <f t="shared" si="1104"/>
        <v>14.718553</v>
      </c>
      <c r="R7100" s="21">
        <f t="shared" si="1105"/>
        <v>166.934552</v>
      </c>
      <c r="S7100" s="21">
        <f t="shared" si="1106"/>
        <v>863.78574000000003</v>
      </c>
      <c r="T7100" s="21">
        <f t="shared" si="1107"/>
        <v>179.577392</v>
      </c>
      <c r="U7100" s="22">
        <f t="shared" si="1108"/>
        <v>1225.016237</v>
      </c>
      <c r="V7100" s="39">
        <f t="shared" si="1109"/>
        <v>0.7037144353182988</v>
      </c>
    </row>
    <row r="7101" spans="1:22">
      <c r="A7101">
        <v>7096</v>
      </c>
      <c r="B7101" s="155">
        <f t="shared" si="1110"/>
        <v>41570</v>
      </c>
      <c r="C7101" s="148">
        <f t="shared" si="1101"/>
        <v>2013</v>
      </c>
      <c r="D7101" s="148">
        <f t="shared" si="1102"/>
        <v>10</v>
      </c>
      <c r="E7101" s="152">
        <v>16</v>
      </c>
      <c r="F7101" s="153">
        <v>8.99</v>
      </c>
      <c r="G7101" s="154">
        <v>227.274</v>
      </c>
      <c r="H7101" s="154">
        <v>1290.279</v>
      </c>
      <c r="I7101" s="154">
        <v>240.98099999999999</v>
      </c>
      <c r="J7101" s="151">
        <v>0</v>
      </c>
      <c r="K7101" s="149">
        <f t="shared" si="1103"/>
        <v>1767.5240000000001</v>
      </c>
      <c r="L7101" s="148">
        <v>5.7290000000000001</v>
      </c>
      <c r="M7101" s="148">
        <v>52.081000000000003</v>
      </c>
      <c r="N7101" s="148">
        <v>440.58199999999999</v>
      </c>
      <c r="O7101" s="148">
        <v>63.658999999999999</v>
      </c>
      <c r="P7101" s="148">
        <v>0</v>
      </c>
      <c r="Q7101" s="21">
        <f t="shared" si="1104"/>
        <v>16.058387</v>
      </c>
      <c r="R7101" s="21">
        <f t="shared" si="1105"/>
        <v>166.50295700000001</v>
      </c>
      <c r="S7101" s="21">
        <f t="shared" si="1106"/>
        <v>859.57548199999997</v>
      </c>
      <c r="T7101" s="21">
        <f t="shared" si="1107"/>
        <v>202.180984</v>
      </c>
      <c r="U7101" s="22">
        <f t="shared" si="1108"/>
        <v>1244.31781</v>
      </c>
      <c r="V7101" s="39">
        <f t="shared" si="1109"/>
        <v>0.70398920184393532</v>
      </c>
    </row>
    <row r="7102" spans="1:22">
      <c r="A7102">
        <v>7097</v>
      </c>
      <c r="B7102" s="155">
        <f t="shared" si="1110"/>
        <v>41570</v>
      </c>
      <c r="C7102" s="148">
        <f t="shared" si="1101"/>
        <v>2013</v>
      </c>
      <c r="D7102" s="148">
        <f t="shared" si="1102"/>
        <v>10</v>
      </c>
      <c r="E7102" s="152">
        <v>17</v>
      </c>
      <c r="F7102" s="153">
        <v>9.2230000000000008</v>
      </c>
      <c r="G7102" s="154">
        <v>227.11600000000001</v>
      </c>
      <c r="H7102" s="154">
        <v>1245.2349999999999</v>
      </c>
      <c r="I7102" s="154">
        <v>242.387</v>
      </c>
      <c r="J7102" s="151">
        <v>0</v>
      </c>
      <c r="K7102" s="149">
        <f t="shared" si="1103"/>
        <v>1723.9609999999998</v>
      </c>
      <c r="L7102" s="148">
        <v>5.8170000000000002</v>
      </c>
      <c r="M7102" s="148">
        <v>52.042000000000002</v>
      </c>
      <c r="N7102" s="148">
        <v>413.42700000000002</v>
      </c>
      <c r="O7102" s="148">
        <v>63.850999999999999</v>
      </c>
      <c r="P7102" s="148">
        <v>0</v>
      </c>
      <c r="Q7102" s="21">
        <f t="shared" si="1104"/>
        <v>16.305050999999999</v>
      </c>
      <c r="R7102" s="21">
        <f t="shared" si="1105"/>
        <v>166.378274</v>
      </c>
      <c r="S7102" s="21">
        <f t="shared" si="1106"/>
        <v>806.59607700000004</v>
      </c>
      <c r="T7102" s="21">
        <f t="shared" si="1107"/>
        <v>202.79077599999999</v>
      </c>
      <c r="U7102" s="22">
        <f t="shared" si="1108"/>
        <v>1192.0701779999999</v>
      </c>
      <c r="V7102" s="39">
        <f t="shared" si="1109"/>
        <v>0.69147166206196087</v>
      </c>
    </row>
    <row r="7103" spans="1:22">
      <c r="A7103">
        <v>7098</v>
      </c>
      <c r="B7103" s="155">
        <f t="shared" si="1110"/>
        <v>41570</v>
      </c>
      <c r="C7103" s="148">
        <f t="shared" si="1101"/>
        <v>2013</v>
      </c>
      <c r="D7103" s="148">
        <f t="shared" si="1102"/>
        <v>10</v>
      </c>
      <c r="E7103" s="152">
        <v>18</v>
      </c>
      <c r="F7103" s="153">
        <v>9.51</v>
      </c>
      <c r="G7103" s="154">
        <v>226.71100000000001</v>
      </c>
      <c r="H7103" s="154">
        <v>1247.7339999999999</v>
      </c>
      <c r="I7103" s="154">
        <v>243.83</v>
      </c>
      <c r="J7103" s="151">
        <v>0</v>
      </c>
      <c r="K7103" s="149">
        <f t="shared" si="1103"/>
        <v>1727.7849999999999</v>
      </c>
      <c r="L7103" s="148">
        <v>6.0060000000000002</v>
      </c>
      <c r="M7103" s="148">
        <v>51.944000000000003</v>
      </c>
      <c r="N7103" s="148">
        <v>413.60399999999998</v>
      </c>
      <c r="O7103" s="148">
        <v>64.504999999999995</v>
      </c>
      <c r="P7103" s="148">
        <v>0</v>
      </c>
      <c r="Q7103" s="21">
        <f t="shared" si="1104"/>
        <v>16.834817999999999</v>
      </c>
      <c r="R7103" s="21">
        <f t="shared" si="1105"/>
        <v>166.06496800000002</v>
      </c>
      <c r="S7103" s="21">
        <f t="shared" si="1106"/>
        <v>806.94140400000003</v>
      </c>
      <c r="T7103" s="21">
        <f t="shared" si="1107"/>
        <v>204.86787999999999</v>
      </c>
      <c r="U7103" s="22">
        <f t="shared" si="1108"/>
        <v>1194.7090700000001</v>
      </c>
      <c r="V7103" s="39">
        <f t="shared" si="1109"/>
        <v>0.69146859707660402</v>
      </c>
    </row>
    <row r="7104" spans="1:22">
      <c r="A7104">
        <v>7099</v>
      </c>
      <c r="B7104" s="155">
        <f t="shared" si="1110"/>
        <v>41570</v>
      </c>
      <c r="C7104" s="148">
        <f t="shared" si="1101"/>
        <v>2013</v>
      </c>
      <c r="D7104" s="148">
        <f t="shared" si="1102"/>
        <v>10</v>
      </c>
      <c r="E7104" s="152">
        <v>19</v>
      </c>
      <c r="F7104" s="153">
        <v>12.567</v>
      </c>
      <c r="G7104" s="154">
        <v>223.786</v>
      </c>
      <c r="H7104" s="154">
        <v>1263.5530000000001</v>
      </c>
      <c r="I7104" s="154">
        <v>238.37700000000001</v>
      </c>
      <c r="J7104" s="151">
        <v>0</v>
      </c>
      <c r="K7104" s="149">
        <f t="shared" si="1103"/>
        <v>1738.2830000000001</v>
      </c>
      <c r="L7104" s="148">
        <v>7.8120000000000003</v>
      </c>
      <c r="M7104" s="148">
        <v>51.235999999999997</v>
      </c>
      <c r="N7104" s="148">
        <v>420.37200000000001</v>
      </c>
      <c r="O7104" s="148">
        <v>62.247</v>
      </c>
      <c r="P7104" s="148">
        <v>0</v>
      </c>
      <c r="Q7104" s="21">
        <f t="shared" si="1104"/>
        <v>21.897036</v>
      </c>
      <c r="R7104" s="21">
        <f t="shared" si="1105"/>
        <v>163.801492</v>
      </c>
      <c r="S7104" s="21">
        <f t="shared" si="1106"/>
        <v>820.14577200000008</v>
      </c>
      <c r="T7104" s="21">
        <f t="shared" si="1107"/>
        <v>197.696472</v>
      </c>
      <c r="U7104" s="22">
        <f t="shared" si="1108"/>
        <v>1203.5407720000001</v>
      </c>
      <c r="V7104" s="39">
        <f t="shared" si="1109"/>
        <v>0.69237332010955632</v>
      </c>
    </row>
    <row r="7105" spans="1:22">
      <c r="A7105">
        <v>7100</v>
      </c>
      <c r="B7105" s="155">
        <f t="shared" si="1110"/>
        <v>41570</v>
      </c>
      <c r="C7105" s="148">
        <f t="shared" si="1101"/>
        <v>2013</v>
      </c>
      <c r="D7105" s="148">
        <f t="shared" si="1102"/>
        <v>10</v>
      </c>
      <c r="E7105" s="152">
        <v>20</v>
      </c>
      <c r="F7105" s="153">
        <v>11.742000000000001</v>
      </c>
      <c r="G7105" s="154">
        <v>225.654</v>
      </c>
      <c r="H7105" s="154">
        <v>1210.9780000000001</v>
      </c>
      <c r="I7105" s="154">
        <v>239.05199999999999</v>
      </c>
      <c r="J7105" s="151">
        <v>0</v>
      </c>
      <c r="K7105" s="149">
        <f t="shared" si="1103"/>
        <v>1687.4259999999999</v>
      </c>
      <c r="L7105" s="148">
        <v>7.42</v>
      </c>
      <c r="M7105" s="148">
        <v>51.686999999999998</v>
      </c>
      <c r="N7105" s="148">
        <v>397.27100000000002</v>
      </c>
      <c r="O7105" s="148">
        <v>63.302</v>
      </c>
      <c r="P7105" s="148">
        <v>0</v>
      </c>
      <c r="Q7105" s="21">
        <f t="shared" si="1104"/>
        <v>20.798259999999999</v>
      </c>
      <c r="R7105" s="21">
        <f t="shared" si="1105"/>
        <v>165.24333899999999</v>
      </c>
      <c r="S7105" s="21">
        <f t="shared" si="1106"/>
        <v>775.07572100000004</v>
      </c>
      <c r="T7105" s="21">
        <f t="shared" si="1107"/>
        <v>201.04715200000001</v>
      </c>
      <c r="U7105" s="22">
        <f t="shared" si="1108"/>
        <v>1162.1644720000002</v>
      </c>
      <c r="V7105" s="39">
        <f t="shared" si="1109"/>
        <v>0.68872025914025281</v>
      </c>
    </row>
    <row r="7106" spans="1:22">
      <c r="A7106">
        <v>7101</v>
      </c>
      <c r="B7106" s="155">
        <f t="shared" si="1110"/>
        <v>41570</v>
      </c>
      <c r="C7106" s="148">
        <f t="shared" si="1101"/>
        <v>2013</v>
      </c>
      <c r="D7106" s="148">
        <f t="shared" si="1102"/>
        <v>10</v>
      </c>
      <c r="E7106" s="152">
        <v>21</v>
      </c>
      <c r="F7106" s="153">
        <v>11.635</v>
      </c>
      <c r="G7106" s="154">
        <v>224.709</v>
      </c>
      <c r="H7106" s="154">
        <v>1368.002</v>
      </c>
      <c r="I7106" s="154">
        <v>272.73899999999998</v>
      </c>
      <c r="J7106" s="151">
        <v>0</v>
      </c>
      <c r="K7106" s="149">
        <f t="shared" si="1103"/>
        <v>1877.085</v>
      </c>
      <c r="L7106" s="148">
        <v>7.37</v>
      </c>
      <c r="M7106" s="148">
        <v>51.459000000000003</v>
      </c>
      <c r="N7106" s="148">
        <v>444.98399999999998</v>
      </c>
      <c r="O7106" s="148">
        <v>71.228999999999999</v>
      </c>
      <c r="P7106" s="148">
        <v>0</v>
      </c>
      <c r="Q7106" s="21">
        <f t="shared" si="1104"/>
        <v>20.658110000000001</v>
      </c>
      <c r="R7106" s="21">
        <f t="shared" si="1105"/>
        <v>164.51442300000002</v>
      </c>
      <c r="S7106" s="21">
        <f t="shared" si="1106"/>
        <v>868.16378399999996</v>
      </c>
      <c r="T7106" s="21">
        <f t="shared" si="1107"/>
        <v>226.22330400000001</v>
      </c>
      <c r="U7106" s="22">
        <f t="shared" si="1108"/>
        <v>1279.5596210000001</v>
      </c>
      <c r="V7106" s="39">
        <f t="shared" si="1109"/>
        <v>0.68167377662705742</v>
      </c>
    </row>
    <row r="7107" spans="1:22">
      <c r="A7107">
        <v>7102</v>
      </c>
      <c r="B7107" s="155">
        <f t="shared" si="1110"/>
        <v>41570</v>
      </c>
      <c r="C7107" s="148">
        <f t="shared" si="1101"/>
        <v>2013</v>
      </c>
      <c r="D7107" s="148">
        <f t="shared" si="1102"/>
        <v>10</v>
      </c>
      <c r="E7107" s="152">
        <v>22</v>
      </c>
      <c r="F7107" s="153">
        <v>11.481</v>
      </c>
      <c r="G7107" s="154">
        <v>226.53100000000001</v>
      </c>
      <c r="H7107" s="154">
        <v>1176.2929999999999</v>
      </c>
      <c r="I7107" s="154">
        <v>339.911</v>
      </c>
      <c r="J7107" s="151">
        <v>0</v>
      </c>
      <c r="K7107" s="149">
        <f t="shared" si="1103"/>
        <v>1754.2159999999999</v>
      </c>
      <c r="L7107" s="148">
        <v>7.2729999999999997</v>
      </c>
      <c r="M7107" s="148">
        <v>51.9</v>
      </c>
      <c r="N7107" s="148">
        <v>401.45800000000003</v>
      </c>
      <c r="O7107" s="148">
        <v>90.25</v>
      </c>
      <c r="P7107" s="148">
        <v>0</v>
      </c>
      <c r="Q7107" s="21">
        <f t="shared" si="1104"/>
        <v>20.386218999999997</v>
      </c>
      <c r="R7107" s="21">
        <f t="shared" si="1105"/>
        <v>165.92429999999999</v>
      </c>
      <c r="S7107" s="21">
        <f t="shared" si="1106"/>
        <v>783.2445580000001</v>
      </c>
      <c r="T7107" s="21">
        <f t="shared" si="1107"/>
        <v>286.63400000000001</v>
      </c>
      <c r="U7107" s="22">
        <f t="shared" si="1108"/>
        <v>1256.189077</v>
      </c>
      <c r="V7107" s="39">
        <f t="shared" si="1109"/>
        <v>0.71609714938183211</v>
      </c>
    </row>
    <row r="7108" spans="1:22">
      <c r="A7108">
        <v>7103</v>
      </c>
      <c r="B7108" s="155">
        <f t="shared" si="1110"/>
        <v>41570</v>
      </c>
      <c r="C7108" s="148">
        <f t="shared" si="1101"/>
        <v>2013</v>
      </c>
      <c r="D7108" s="148">
        <f t="shared" si="1102"/>
        <v>10</v>
      </c>
      <c r="E7108" s="152">
        <v>23</v>
      </c>
      <c r="F7108" s="153">
        <v>11.64</v>
      </c>
      <c r="G7108" s="154">
        <v>226.19399999999999</v>
      </c>
      <c r="H7108" s="154">
        <v>1136.702</v>
      </c>
      <c r="I7108" s="154">
        <v>313.05599999999998</v>
      </c>
      <c r="J7108" s="151">
        <v>0</v>
      </c>
      <c r="K7108" s="149">
        <f t="shared" si="1103"/>
        <v>1687.5920000000001</v>
      </c>
      <c r="L7108" s="148">
        <v>7.39</v>
      </c>
      <c r="M7108" s="148">
        <v>51.817999999999998</v>
      </c>
      <c r="N7108" s="148">
        <v>404.49799999999999</v>
      </c>
      <c r="O7108" s="148">
        <v>83.798000000000002</v>
      </c>
      <c r="P7108" s="148">
        <v>0</v>
      </c>
      <c r="Q7108" s="21">
        <f t="shared" si="1104"/>
        <v>20.714169999999999</v>
      </c>
      <c r="R7108" s="21">
        <f t="shared" si="1105"/>
        <v>165.66214600000001</v>
      </c>
      <c r="S7108" s="21">
        <f t="shared" si="1106"/>
        <v>789.17559800000004</v>
      </c>
      <c r="T7108" s="21">
        <f t="shared" si="1107"/>
        <v>266.142448</v>
      </c>
      <c r="U7108" s="22">
        <f t="shared" si="1108"/>
        <v>1241.694362</v>
      </c>
      <c r="V7108" s="39">
        <f t="shared" si="1109"/>
        <v>0.73577876761681726</v>
      </c>
    </row>
    <row r="7109" spans="1:22">
      <c r="A7109">
        <v>7104</v>
      </c>
      <c r="B7109" s="155">
        <f t="shared" si="1110"/>
        <v>41570</v>
      </c>
      <c r="C7109" s="148">
        <f t="shared" si="1101"/>
        <v>2013</v>
      </c>
      <c r="D7109" s="148">
        <f t="shared" si="1102"/>
        <v>10</v>
      </c>
      <c r="E7109" s="152">
        <v>24</v>
      </c>
      <c r="F7109" s="153">
        <v>11.545</v>
      </c>
      <c r="G7109" s="154">
        <v>223.47</v>
      </c>
      <c r="H7109" s="154">
        <v>1107.0350000000001</v>
      </c>
      <c r="I7109" s="154">
        <v>237.80500000000001</v>
      </c>
      <c r="J7109" s="151">
        <v>0</v>
      </c>
      <c r="K7109" s="149">
        <f t="shared" si="1103"/>
        <v>1579.8550000000002</v>
      </c>
      <c r="L7109" s="148">
        <v>7.3520000000000003</v>
      </c>
      <c r="M7109" s="148">
        <v>51.158999999999999</v>
      </c>
      <c r="N7109" s="148">
        <v>402.97199999999998</v>
      </c>
      <c r="O7109" s="148">
        <v>62.191000000000003</v>
      </c>
      <c r="P7109" s="148">
        <v>0</v>
      </c>
      <c r="Q7109" s="21">
        <f t="shared" si="1104"/>
        <v>20.607655999999999</v>
      </c>
      <c r="R7109" s="21">
        <f t="shared" si="1105"/>
        <v>163.55532299999999</v>
      </c>
      <c r="S7109" s="21">
        <f t="shared" si="1106"/>
        <v>786.19837199999995</v>
      </c>
      <c r="T7109" s="21">
        <f t="shared" si="1107"/>
        <v>197.51861600000001</v>
      </c>
      <c r="U7109" s="22">
        <f t="shared" si="1108"/>
        <v>1167.8799669999999</v>
      </c>
      <c r="V7109" s="39">
        <f t="shared" si="1109"/>
        <v>0.73923237702194167</v>
      </c>
    </row>
    <row r="7110" spans="1:22">
      <c r="A7110">
        <v>7105</v>
      </c>
      <c r="B7110" s="155">
        <f t="shared" si="1110"/>
        <v>41571</v>
      </c>
      <c r="C7110" s="148">
        <f t="shared" si="1101"/>
        <v>2013</v>
      </c>
      <c r="D7110" s="148">
        <f t="shared" si="1102"/>
        <v>10</v>
      </c>
      <c r="E7110" s="152">
        <v>1</v>
      </c>
      <c r="F7110" s="153">
        <v>10.925000000000001</v>
      </c>
      <c r="G7110" s="154">
        <v>226.959</v>
      </c>
      <c r="H7110" s="154">
        <v>1163.7909999999999</v>
      </c>
      <c r="I7110" s="154">
        <v>173.1</v>
      </c>
      <c r="J7110" s="151">
        <v>0</v>
      </c>
      <c r="K7110" s="149">
        <f t="shared" si="1103"/>
        <v>1574.7749999999999</v>
      </c>
      <c r="L7110" s="148">
        <v>6.9580000000000002</v>
      </c>
      <c r="M7110" s="148">
        <v>53.503999999999998</v>
      </c>
      <c r="N7110" s="148">
        <v>388.99400000000003</v>
      </c>
      <c r="O7110" s="148">
        <v>46.311999999999998</v>
      </c>
      <c r="P7110" s="148">
        <v>0</v>
      </c>
      <c r="Q7110" s="21">
        <f t="shared" si="1104"/>
        <v>19.503274000000001</v>
      </c>
      <c r="R7110" s="21">
        <f t="shared" si="1105"/>
        <v>171.052288</v>
      </c>
      <c r="S7110" s="21">
        <f t="shared" si="1106"/>
        <v>758.92729400000007</v>
      </c>
      <c r="T7110" s="21">
        <f t="shared" si="1107"/>
        <v>147.08691200000001</v>
      </c>
      <c r="U7110" s="22">
        <f t="shared" si="1108"/>
        <v>1096.5697680000001</v>
      </c>
      <c r="V7110" s="39">
        <f t="shared" si="1109"/>
        <v>0.69633424965471269</v>
      </c>
    </row>
    <row r="7111" spans="1:22">
      <c r="A7111">
        <v>7106</v>
      </c>
      <c r="B7111" s="155">
        <f t="shared" si="1110"/>
        <v>41571</v>
      </c>
      <c r="C7111" s="148">
        <f t="shared" ref="C7111:C7174" si="1111">YEAR(B7111)</f>
        <v>2013</v>
      </c>
      <c r="D7111" s="148">
        <f t="shared" ref="D7111:D7174" si="1112">MONTH(B7111)</f>
        <v>10</v>
      </c>
      <c r="E7111" s="152">
        <v>2</v>
      </c>
      <c r="F7111" s="153">
        <v>11.457000000000001</v>
      </c>
      <c r="G7111" s="154">
        <v>227.22900000000001</v>
      </c>
      <c r="H7111" s="154">
        <v>993.92</v>
      </c>
      <c r="I7111" s="154">
        <v>96.471999999999994</v>
      </c>
      <c r="J7111" s="151">
        <v>0</v>
      </c>
      <c r="K7111" s="149">
        <f t="shared" ref="K7111:K7174" si="1113">SUM(F7111:J7111)</f>
        <v>1329.078</v>
      </c>
      <c r="L7111" s="148">
        <v>7.2729999999999997</v>
      </c>
      <c r="M7111" s="148">
        <v>53.570999999999998</v>
      </c>
      <c r="N7111" s="148">
        <v>329.685</v>
      </c>
      <c r="O7111" s="148">
        <v>26.928999999999998</v>
      </c>
      <c r="P7111" s="148">
        <v>0</v>
      </c>
      <c r="Q7111" s="21">
        <f t="shared" ref="Q7111:Q7174" si="1114">+$Q$2*L7111</f>
        <v>20.386218999999997</v>
      </c>
      <c r="R7111" s="21">
        <f t="shared" ref="R7111:R7174" si="1115">+$R$2*M7111</f>
        <v>171.26648699999998</v>
      </c>
      <c r="S7111" s="21">
        <f t="shared" ref="S7111:S7174" si="1116">+$S$2*N7111</f>
        <v>643.21543500000007</v>
      </c>
      <c r="T7111" s="21">
        <f t="shared" ref="T7111:T7174" si="1117">+$T$2*O7111</f>
        <v>85.526504000000003</v>
      </c>
      <c r="U7111" s="22">
        <f t="shared" ref="U7111:U7174" si="1118">SUM(Q7111:T7111)</f>
        <v>920.39464500000008</v>
      </c>
      <c r="V7111" s="39">
        <f t="shared" ref="V7111:V7174" si="1119">+U7111/K7111</f>
        <v>0.69250611702247733</v>
      </c>
    </row>
    <row r="7112" spans="1:22">
      <c r="A7112">
        <v>7107</v>
      </c>
      <c r="B7112" s="155">
        <f t="shared" si="1110"/>
        <v>41571</v>
      </c>
      <c r="C7112" s="148">
        <f t="shared" si="1111"/>
        <v>2013</v>
      </c>
      <c r="D7112" s="148">
        <f t="shared" si="1112"/>
        <v>10</v>
      </c>
      <c r="E7112" s="152">
        <v>3</v>
      </c>
      <c r="F7112" s="153">
        <v>11.675000000000001</v>
      </c>
      <c r="G7112" s="154">
        <v>227.02600000000001</v>
      </c>
      <c r="H7112" s="154">
        <v>971.15</v>
      </c>
      <c r="I7112" s="154">
        <v>64.459999999999994</v>
      </c>
      <c r="J7112" s="151">
        <v>0</v>
      </c>
      <c r="K7112" s="149">
        <f t="shared" si="1113"/>
        <v>1274.3110000000001</v>
      </c>
      <c r="L7112" s="148">
        <v>7.3609999999999998</v>
      </c>
      <c r="M7112" s="148">
        <v>53.52</v>
      </c>
      <c r="N7112" s="148">
        <v>333.08300000000003</v>
      </c>
      <c r="O7112" s="148">
        <v>17.163</v>
      </c>
      <c r="P7112" s="148">
        <v>0</v>
      </c>
      <c r="Q7112" s="21">
        <f t="shared" si="1114"/>
        <v>20.632883</v>
      </c>
      <c r="R7112" s="21">
        <f t="shared" si="1115"/>
        <v>171.10344000000001</v>
      </c>
      <c r="S7112" s="21">
        <f t="shared" si="1116"/>
        <v>649.84493300000008</v>
      </c>
      <c r="T7112" s="21">
        <f t="shared" si="1117"/>
        <v>54.509688000000004</v>
      </c>
      <c r="U7112" s="22">
        <f t="shared" si="1118"/>
        <v>896.09094400000004</v>
      </c>
      <c r="V7112" s="39">
        <f t="shared" si="1119"/>
        <v>0.70319642850136266</v>
      </c>
    </row>
    <row r="7113" spans="1:22">
      <c r="A7113">
        <v>7108</v>
      </c>
      <c r="B7113" s="155">
        <f t="shared" si="1110"/>
        <v>41571</v>
      </c>
      <c r="C7113" s="148">
        <f t="shared" si="1111"/>
        <v>2013</v>
      </c>
      <c r="D7113" s="148">
        <f t="shared" si="1112"/>
        <v>10</v>
      </c>
      <c r="E7113" s="152">
        <v>4</v>
      </c>
      <c r="F7113" s="153">
        <v>11.255000000000001</v>
      </c>
      <c r="G7113" s="154">
        <v>227.274</v>
      </c>
      <c r="H7113" s="154">
        <v>944.678</v>
      </c>
      <c r="I7113" s="154">
        <v>57.732999999999997</v>
      </c>
      <c r="J7113" s="151">
        <v>0</v>
      </c>
      <c r="K7113" s="149">
        <f t="shared" si="1113"/>
        <v>1240.9399999999998</v>
      </c>
      <c r="L7113" s="148">
        <v>7.1479999999999997</v>
      </c>
      <c r="M7113" s="148">
        <v>53.582000000000001</v>
      </c>
      <c r="N7113" s="148">
        <v>320.142</v>
      </c>
      <c r="O7113" s="148">
        <v>15.4</v>
      </c>
      <c r="P7113" s="148">
        <v>0</v>
      </c>
      <c r="Q7113" s="21">
        <f t="shared" si="1114"/>
        <v>20.035843999999997</v>
      </c>
      <c r="R7113" s="21">
        <f t="shared" si="1115"/>
        <v>171.30165400000001</v>
      </c>
      <c r="S7113" s="21">
        <f t="shared" si="1116"/>
        <v>624.59704199999999</v>
      </c>
      <c r="T7113" s="21">
        <f t="shared" si="1117"/>
        <v>48.910400000000003</v>
      </c>
      <c r="U7113" s="22">
        <f t="shared" si="1118"/>
        <v>864.84493999999995</v>
      </c>
      <c r="V7113" s="39">
        <f t="shared" si="1119"/>
        <v>0.69692728093219658</v>
      </c>
    </row>
    <row r="7114" spans="1:22">
      <c r="A7114">
        <v>7109</v>
      </c>
      <c r="B7114" s="155">
        <f t="shared" si="1110"/>
        <v>41571</v>
      </c>
      <c r="C7114" s="148">
        <f t="shared" si="1111"/>
        <v>2013</v>
      </c>
      <c r="D7114" s="148">
        <f t="shared" si="1112"/>
        <v>10</v>
      </c>
      <c r="E7114" s="152">
        <v>5</v>
      </c>
      <c r="F7114" s="153">
        <v>11.385</v>
      </c>
      <c r="G7114" s="154">
        <v>227.54300000000001</v>
      </c>
      <c r="H7114" s="154">
        <v>961.20299999999997</v>
      </c>
      <c r="I7114" s="154">
        <v>27.797999999999998</v>
      </c>
      <c r="J7114" s="151">
        <v>0</v>
      </c>
      <c r="K7114" s="149">
        <f t="shared" si="1113"/>
        <v>1227.9289999999999</v>
      </c>
      <c r="L7114" s="148">
        <v>7.234</v>
      </c>
      <c r="M7114" s="148">
        <v>53.65</v>
      </c>
      <c r="N7114" s="148">
        <v>323.09699999999998</v>
      </c>
      <c r="O7114" s="148">
        <v>7.4930000000000003</v>
      </c>
      <c r="P7114" s="148">
        <v>0</v>
      </c>
      <c r="Q7114" s="21">
        <f t="shared" si="1114"/>
        <v>20.276902</v>
      </c>
      <c r="R7114" s="21">
        <f t="shared" si="1115"/>
        <v>171.51904999999999</v>
      </c>
      <c r="S7114" s="21">
        <f t="shared" si="1116"/>
        <v>630.36224700000002</v>
      </c>
      <c r="T7114" s="21">
        <f t="shared" si="1117"/>
        <v>23.797768000000001</v>
      </c>
      <c r="U7114" s="22">
        <f t="shared" si="1118"/>
        <v>845.95596699999999</v>
      </c>
      <c r="V7114" s="39">
        <f t="shared" si="1119"/>
        <v>0.68892905615878453</v>
      </c>
    </row>
    <row r="7115" spans="1:22">
      <c r="A7115">
        <v>7110</v>
      </c>
      <c r="B7115" s="155">
        <f t="shared" si="1110"/>
        <v>41571</v>
      </c>
      <c r="C7115" s="148">
        <f t="shared" si="1111"/>
        <v>2013</v>
      </c>
      <c r="D7115" s="148">
        <f t="shared" si="1112"/>
        <v>10</v>
      </c>
      <c r="E7115" s="152">
        <v>6</v>
      </c>
      <c r="F7115" s="153">
        <v>11.076000000000001</v>
      </c>
      <c r="G7115" s="154">
        <v>225.15899999999999</v>
      </c>
      <c r="H7115" s="154">
        <v>1089.9659999999999</v>
      </c>
      <c r="I7115" s="154">
        <v>28.763999999999999</v>
      </c>
      <c r="J7115" s="151">
        <v>0</v>
      </c>
      <c r="K7115" s="149">
        <f t="shared" si="1113"/>
        <v>1354.9649999999997</v>
      </c>
      <c r="L7115" s="148">
        <v>6.9749999999999996</v>
      </c>
      <c r="M7115" s="148">
        <v>53.055</v>
      </c>
      <c r="N7115" s="148">
        <v>353.39800000000002</v>
      </c>
      <c r="O7115" s="148">
        <v>7.7069999999999999</v>
      </c>
      <c r="P7115" s="148">
        <v>0</v>
      </c>
      <c r="Q7115" s="21">
        <f t="shared" si="1114"/>
        <v>19.550924999999999</v>
      </c>
      <c r="R7115" s="21">
        <f t="shared" si="1115"/>
        <v>169.61683500000001</v>
      </c>
      <c r="S7115" s="21">
        <f t="shared" si="1116"/>
        <v>689.47949800000004</v>
      </c>
      <c r="T7115" s="21">
        <f t="shared" si="1117"/>
        <v>24.477432</v>
      </c>
      <c r="U7115" s="22">
        <f t="shared" si="1118"/>
        <v>903.1246900000001</v>
      </c>
      <c r="V7115" s="39">
        <f t="shared" si="1119"/>
        <v>0.66652990298642423</v>
      </c>
    </row>
    <row r="7116" spans="1:22">
      <c r="A7116">
        <v>7111</v>
      </c>
      <c r="B7116" s="155">
        <f t="shared" si="1110"/>
        <v>41571</v>
      </c>
      <c r="C7116" s="148">
        <f t="shared" si="1111"/>
        <v>2013</v>
      </c>
      <c r="D7116" s="148">
        <f t="shared" si="1112"/>
        <v>10</v>
      </c>
      <c r="E7116" s="152">
        <v>7</v>
      </c>
      <c r="F7116" s="153">
        <v>11.597</v>
      </c>
      <c r="G7116" s="154">
        <v>227.54400000000001</v>
      </c>
      <c r="H7116" s="154">
        <v>924.58799999999997</v>
      </c>
      <c r="I7116" s="154">
        <v>65.762</v>
      </c>
      <c r="J7116" s="151">
        <v>0</v>
      </c>
      <c r="K7116" s="149">
        <f t="shared" si="1113"/>
        <v>1229.491</v>
      </c>
      <c r="L7116" s="148">
        <v>7.343</v>
      </c>
      <c r="M7116" s="148">
        <v>53.65</v>
      </c>
      <c r="N7116" s="148">
        <v>303.09800000000001</v>
      </c>
      <c r="O7116" s="148">
        <v>17.693000000000001</v>
      </c>
      <c r="P7116" s="148">
        <v>0</v>
      </c>
      <c r="Q7116" s="21">
        <f t="shared" si="1114"/>
        <v>20.582429000000001</v>
      </c>
      <c r="R7116" s="21">
        <f t="shared" si="1115"/>
        <v>171.51904999999999</v>
      </c>
      <c r="S7116" s="21">
        <f t="shared" si="1116"/>
        <v>591.34419800000001</v>
      </c>
      <c r="T7116" s="21">
        <f t="shared" si="1117"/>
        <v>56.192968000000008</v>
      </c>
      <c r="U7116" s="22">
        <f t="shared" si="1118"/>
        <v>839.638645</v>
      </c>
      <c r="V7116" s="39">
        <f t="shared" si="1119"/>
        <v>0.68291564964688645</v>
      </c>
    </row>
    <row r="7117" spans="1:22">
      <c r="A7117">
        <v>7112</v>
      </c>
      <c r="B7117" s="155">
        <f t="shared" si="1110"/>
        <v>41571</v>
      </c>
      <c r="C7117" s="148">
        <f t="shared" si="1111"/>
        <v>2013</v>
      </c>
      <c r="D7117" s="148">
        <f t="shared" si="1112"/>
        <v>10</v>
      </c>
      <c r="E7117" s="152">
        <v>8</v>
      </c>
      <c r="F7117" s="153">
        <v>11.552</v>
      </c>
      <c r="G7117" s="154">
        <v>226.036</v>
      </c>
      <c r="H7117" s="154">
        <v>1030.9010000000001</v>
      </c>
      <c r="I7117" s="154">
        <v>82.62</v>
      </c>
      <c r="J7117" s="151">
        <v>0</v>
      </c>
      <c r="K7117" s="149">
        <f t="shared" si="1113"/>
        <v>1351.1089999999999</v>
      </c>
      <c r="L7117" s="148">
        <v>7.3129999999999997</v>
      </c>
      <c r="M7117" s="148">
        <v>53.274000000000001</v>
      </c>
      <c r="N7117" s="148">
        <v>341.81700000000001</v>
      </c>
      <c r="O7117" s="148">
        <v>22.018000000000001</v>
      </c>
      <c r="P7117" s="148">
        <v>0</v>
      </c>
      <c r="Q7117" s="21">
        <f t="shared" si="1114"/>
        <v>20.498338999999998</v>
      </c>
      <c r="R7117" s="21">
        <f t="shared" si="1115"/>
        <v>170.31697800000001</v>
      </c>
      <c r="S7117" s="21">
        <f t="shared" si="1116"/>
        <v>666.88496700000007</v>
      </c>
      <c r="T7117" s="21">
        <f t="shared" si="1117"/>
        <v>69.929168000000004</v>
      </c>
      <c r="U7117" s="22">
        <f t="shared" si="1118"/>
        <v>927.62945200000001</v>
      </c>
      <c r="V7117" s="39">
        <f t="shared" si="1119"/>
        <v>0.68656892375078549</v>
      </c>
    </row>
    <row r="7118" spans="1:22">
      <c r="A7118">
        <v>7113</v>
      </c>
      <c r="B7118" s="155">
        <f t="shared" si="1110"/>
        <v>41571</v>
      </c>
      <c r="C7118" s="148">
        <f t="shared" si="1111"/>
        <v>2013</v>
      </c>
      <c r="D7118" s="148">
        <f t="shared" si="1112"/>
        <v>10</v>
      </c>
      <c r="E7118" s="152">
        <v>9</v>
      </c>
      <c r="F7118" s="153">
        <v>11.888</v>
      </c>
      <c r="G7118" s="154">
        <v>225.76599999999999</v>
      </c>
      <c r="H7118" s="154">
        <v>1222.296</v>
      </c>
      <c r="I7118" s="154">
        <v>80.543000000000006</v>
      </c>
      <c r="J7118" s="151">
        <v>0</v>
      </c>
      <c r="K7118" s="149">
        <f t="shared" si="1113"/>
        <v>1540.4929999999999</v>
      </c>
      <c r="L7118" s="148">
        <v>7.524</v>
      </c>
      <c r="M7118" s="148">
        <v>53.207000000000001</v>
      </c>
      <c r="N7118" s="148">
        <v>406.77600000000001</v>
      </c>
      <c r="O7118" s="148">
        <v>21.22</v>
      </c>
      <c r="P7118" s="148">
        <v>0</v>
      </c>
      <c r="Q7118" s="21">
        <f t="shared" si="1114"/>
        <v>21.089772</v>
      </c>
      <c r="R7118" s="21">
        <f t="shared" si="1115"/>
        <v>170.102779</v>
      </c>
      <c r="S7118" s="21">
        <f t="shared" si="1116"/>
        <v>793.61997600000007</v>
      </c>
      <c r="T7118" s="21">
        <f t="shared" si="1117"/>
        <v>67.394720000000007</v>
      </c>
      <c r="U7118" s="22">
        <f t="shared" si="1118"/>
        <v>1052.2072470000001</v>
      </c>
      <c r="V7118" s="39">
        <f t="shared" si="1119"/>
        <v>0.68303279988938614</v>
      </c>
    </row>
    <row r="7119" spans="1:22">
      <c r="A7119">
        <v>7114</v>
      </c>
      <c r="B7119" s="155">
        <f t="shared" si="1110"/>
        <v>41571</v>
      </c>
      <c r="C7119" s="148">
        <f t="shared" si="1111"/>
        <v>2013</v>
      </c>
      <c r="D7119" s="148">
        <f t="shared" si="1112"/>
        <v>10</v>
      </c>
      <c r="E7119" s="152">
        <v>10</v>
      </c>
      <c r="F7119" s="153">
        <v>12.099</v>
      </c>
      <c r="G7119" s="154">
        <v>225.78899999999999</v>
      </c>
      <c r="H7119" s="154">
        <v>1249.4359999999999</v>
      </c>
      <c r="I7119" s="154">
        <v>73.474000000000004</v>
      </c>
      <c r="J7119" s="151">
        <v>0</v>
      </c>
      <c r="K7119" s="149">
        <f t="shared" si="1113"/>
        <v>1560.7979999999998</v>
      </c>
      <c r="L7119" s="148">
        <v>7.6189999999999998</v>
      </c>
      <c r="M7119" s="148">
        <v>53.212000000000003</v>
      </c>
      <c r="N7119" s="148">
        <v>409.858</v>
      </c>
      <c r="O7119" s="148">
        <v>20.120999999999999</v>
      </c>
      <c r="P7119" s="148">
        <v>0</v>
      </c>
      <c r="Q7119" s="21">
        <f t="shared" si="1114"/>
        <v>21.356057</v>
      </c>
      <c r="R7119" s="21">
        <f t="shared" si="1115"/>
        <v>170.11876400000003</v>
      </c>
      <c r="S7119" s="21">
        <f t="shared" si="1116"/>
        <v>799.63295800000003</v>
      </c>
      <c r="T7119" s="21">
        <f t="shared" si="1117"/>
        <v>63.904296000000002</v>
      </c>
      <c r="U7119" s="22">
        <f t="shared" si="1118"/>
        <v>1055.0120750000001</v>
      </c>
      <c r="V7119" s="39">
        <f t="shared" si="1119"/>
        <v>0.67594402030243517</v>
      </c>
    </row>
    <row r="7120" spans="1:22">
      <c r="A7120">
        <v>7115</v>
      </c>
      <c r="B7120" s="155">
        <f t="shared" si="1110"/>
        <v>41571</v>
      </c>
      <c r="C7120" s="148">
        <f t="shared" si="1111"/>
        <v>2013</v>
      </c>
      <c r="D7120" s="148">
        <f t="shared" si="1112"/>
        <v>10</v>
      </c>
      <c r="E7120" s="152">
        <v>11</v>
      </c>
      <c r="F7120" s="153">
        <v>11.864000000000001</v>
      </c>
      <c r="G7120" s="154">
        <v>225.85599999999999</v>
      </c>
      <c r="H7120" s="154">
        <v>1213.491</v>
      </c>
      <c r="I7120" s="154">
        <v>80.611000000000004</v>
      </c>
      <c r="J7120" s="151">
        <v>0</v>
      </c>
      <c r="K7120" s="149">
        <f t="shared" si="1113"/>
        <v>1531.8220000000001</v>
      </c>
      <c r="L7120" s="148">
        <v>7.4829999999999997</v>
      </c>
      <c r="M7120" s="148">
        <v>53.228999999999999</v>
      </c>
      <c r="N7120" s="148">
        <v>396.71499999999997</v>
      </c>
      <c r="O7120" s="148">
        <v>21.821999999999999</v>
      </c>
      <c r="P7120" s="148">
        <v>0</v>
      </c>
      <c r="Q7120" s="21">
        <f t="shared" si="1114"/>
        <v>20.974848999999999</v>
      </c>
      <c r="R7120" s="21">
        <f t="shared" si="1115"/>
        <v>170.173113</v>
      </c>
      <c r="S7120" s="21">
        <f t="shared" si="1116"/>
        <v>773.99096499999996</v>
      </c>
      <c r="T7120" s="21">
        <f t="shared" si="1117"/>
        <v>69.306672000000006</v>
      </c>
      <c r="U7120" s="22">
        <f t="shared" si="1118"/>
        <v>1034.4455989999999</v>
      </c>
      <c r="V7120" s="39">
        <f t="shared" si="1119"/>
        <v>0.67530404903441776</v>
      </c>
    </row>
    <row r="7121" spans="1:22">
      <c r="A7121">
        <v>7116</v>
      </c>
      <c r="B7121" s="155">
        <f t="shared" si="1110"/>
        <v>41571</v>
      </c>
      <c r="C7121" s="148">
        <f t="shared" si="1111"/>
        <v>2013</v>
      </c>
      <c r="D7121" s="148">
        <f t="shared" si="1112"/>
        <v>10</v>
      </c>
      <c r="E7121" s="152">
        <v>12</v>
      </c>
      <c r="F7121" s="153">
        <v>11.391</v>
      </c>
      <c r="G7121" s="154">
        <v>225.69800000000001</v>
      </c>
      <c r="H7121" s="154">
        <v>1175.933</v>
      </c>
      <c r="I7121" s="154">
        <v>96.617000000000004</v>
      </c>
      <c r="J7121" s="151">
        <v>0</v>
      </c>
      <c r="K7121" s="149">
        <f t="shared" si="1113"/>
        <v>1509.6389999999999</v>
      </c>
      <c r="L7121" s="148">
        <v>7.2240000000000002</v>
      </c>
      <c r="M7121" s="148">
        <v>53.19</v>
      </c>
      <c r="N7121" s="148">
        <v>390.36599999999999</v>
      </c>
      <c r="O7121" s="148">
        <v>26.061</v>
      </c>
      <c r="P7121" s="148">
        <v>0</v>
      </c>
      <c r="Q7121" s="21">
        <f t="shared" si="1114"/>
        <v>20.248871999999999</v>
      </c>
      <c r="R7121" s="21">
        <f t="shared" si="1115"/>
        <v>170.04843</v>
      </c>
      <c r="S7121" s="21">
        <f t="shared" si="1116"/>
        <v>761.60406599999999</v>
      </c>
      <c r="T7121" s="21">
        <f t="shared" si="1117"/>
        <v>82.769736000000009</v>
      </c>
      <c r="U7121" s="22">
        <f t="shared" si="1118"/>
        <v>1034.671104</v>
      </c>
      <c r="V7121" s="39">
        <f t="shared" si="1119"/>
        <v>0.68537650656878901</v>
      </c>
    </row>
    <row r="7122" spans="1:22">
      <c r="A7122">
        <v>7117</v>
      </c>
      <c r="B7122" s="155">
        <f t="shared" si="1110"/>
        <v>41571</v>
      </c>
      <c r="C7122" s="148">
        <f t="shared" si="1111"/>
        <v>2013</v>
      </c>
      <c r="D7122" s="148">
        <f t="shared" si="1112"/>
        <v>10</v>
      </c>
      <c r="E7122" s="152">
        <v>13</v>
      </c>
      <c r="F7122" s="153">
        <v>11.305999999999999</v>
      </c>
      <c r="G7122" s="154">
        <v>225.136</v>
      </c>
      <c r="H7122" s="154">
        <v>1206.0930000000001</v>
      </c>
      <c r="I7122" s="154">
        <v>100.125</v>
      </c>
      <c r="J7122" s="151">
        <v>0</v>
      </c>
      <c r="K7122" s="149">
        <f t="shared" si="1113"/>
        <v>1542.66</v>
      </c>
      <c r="L7122" s="148">
        <v>7.1660000000000004</v>
      </c>
      <c r="M7122" s="148">
        <v>53.048999999999999</v>
      </c>
      <c r="N7122" s="148">
        <v>410.24700000000001</v>
      </c>
      <c r="O7122" s="148">
        <v>27.001000000000001</v>
      </c>
      <c r="P7122" s="148">
        <v>0</v>
      </c>
      <c r="Q7122" s="21">
        <f t="shared" si="1114"/>
        <v>20.086297999999999</v>
      </c>
      <c r="R7122" s="21">
        <f t="shared" si="1115"/>
        <v>169.59765300000001</v>
      </c>
      <c r="S7122" s="21">
        <f t="shared" si="1116"/>
        <v>800.39189700000009</v>
      </c>
      <c r="T7122" s="21">
        <f t="shared" si="1117"/>
        <v>85.755176000000006</v>
      </c>
      <c r="U7122" s="22">
        <f t="shared" si="1118"/>
        <v>1075.8310240000001</v>
      </c>
      <c r="V7122" s="39">
        <f t="shared" si="1119"/>
        <v>0.69738699648658808</v>
      </c>
    </row>
    <row r="7123" spans="1:22">
      <c r="A7123">
        <v>7118</v>
      </c>
      <c r="B7123" s="155">
        <f t="shared" si="1110"/>
        <v>41571</v>
      </c>
      <c r="C7123" s="148">
        <f t="shared" si="1111"/>
        <v>2013</v>
      </c>
      <c r="D7123" s="148">
        <f t="shared" si="1112"/>
        <v>10</v>
      </c>
      <c r="E7123" s="152">
        <v>14</v>
      </c>
      <c r="F7123" s="153">
        <v>10.712999999999999</v>
      </c>
      <c r="G7123" s="154">
        <v>192.804</v>
      </c>
      <c r="H7123" s="154">
        <v>1300.354</v>
      </c>
      <c r="I7123" s="154">
        <v>85.039000000000001</v>
      </c>
      <c r="J7123" s="151">
        <v>0</v>
      </c>
      <c r="K7123" s="149">
        <f t="shared" si="1113"/>
        <v>1588.91</v>
      </c>
      <c r="L7123" s="148">
        <v>6.8490000000000002</v>
      </c>
      <c r="M7123" s="148">
        <v>45.168999999999997</v>
      </c>
      <c r="N7123" s="148">
        <v>437.47699999999998</v>
      </c>
      <c r="O7123" s="148">
        <v>23</v>
      </c>
      <c r="P7123" s="148">
        <v>0</v>
      </c>
      <c r="Q7123" s="21">
        <f t="shared" si="1114"/>
        <v>19.197747</v>
      </c>
      <c r="R7123" s="21">
        <f t="shared" si="1115"/>
        <v>144.405293</v>
      </c>
      <c r="S7123" s="21">
        <f t="shared" si="1116"/>
        <v>853.51762699999995</v>
      </c>
      <c r="T7123" s="21">
        <f t="shared" si="1117"/>
        <v>73.048000000000002</v>
      </c>
      <c r="U7123" s="22">
        <f t="shared" si="1118"/>
        <v>1090.1686669999999</v>
      </c>
      <c r="V7123" s="39">
        <f t="shared" si="1119"/>
        <v>0.68611102390947243</v>
      </c>
    </row>
    <row r="7124" spans="1:22">
      <c r="A7124">
        <v>7119</v>
      </c>
      <c r="B7124" s="155">
        <f t="shared" si="1110"/>
        <v>41571</v>
      </c>
      <c r="C7124" s="148">
        <f t="shared" si="1111"/>
        <v>2013</v>
      </c>
      <c r="D7124" s="148">
        <f t="shared" si="1112"/>
        <v>10</v>
      </c>
      <c r="E7124" s="152">
        <v>15</v>
      </c>
      <c r="F7124" s="153">
        <v>10.019</v>
      </c>
      <c r="G7124" s="154">
        <v>169.56</v>
      </c>
      <c r="H7124" s="154">
        <v>1275.356</v>
      </c>
      <c r="I7124" s="154">
        <v>73.206999999999994</v>
      </c>
      <c r="J7124" s="151">
        <v>0</v>
      </c>
      <c r="K7124" s="149">
        <f t="shared" si="1113"/>
        <v>1528.1419999999998</v>
      </c>
      <c r="L7124" s="148">
        <v>6.4720000000000004</v>
      </c>
      <c r="M7124" s="148">
        <v>39.972999999999999</v>
      </c>
      <c r="N7124" s="148">
        <v>431.9</v>
      </c>
      <c r="O7124" s="148">
        <v>19.888000000000002</v>
      </c>
      <c r="P7124" s="148">
        <v>0</v>
      </c>
      <c r="Q7124" s="21">
        <f t="shared" si="1114"/>
        <v>18.141016</v>
      </c>
      <c r="R7124" s="21">
        <f t="shared" si="1115"/>
        <v>127.79368099999999</v>
      </c>
      <c r="S7124" s="21">
        <f t="shared" si="1116"/>
        <v>842.63689999999997</v>
      </c>
      <c r="T7124" s="21">
        <f t="shared" si="1117"/>
        <v>63.164288000000006</v>
      </c>
      <c r="U7124" s="22">
        <f t="shared" si="1118"/>
        <v>1051.7358850000001</v>
      </c>
      <c r="V7124" s="39">
        <f t="shared" si="1119"/>
        <v>0.68824486533319562</v>
      </c>
    </row>
    <row r="7125" spans="1:22">
      <c r="A7125">
        <v>7120</v>
      </c>
      <c r="B7125" s="155">
        <f t="shared" si="1110"/>
        <v>41571</v>
      </c>
      <c r="C7125" s="148">
        <f t="shared" si="1111"/>
        <v>2013</v>
      </c>
      <c r="D7125" s="148">
        <f t="shared" si="1112"/>
        <v>10</v>
      </c>
      <c r="E7125" s="152">
        <v>16</v>
      </c>
      <c r="F7125" s="153">
        <v>10.932</v>
      </c>
      <c r="G7125" s="154">
        <v>160.71899999999999</v>
      </c>
      <c r="H7125" s="154">
        <v>1215.3</v>
      </c>
      <c r="I7125" s="154">
        <v>75.165000000000006</v>
      </c>
      <c r="J7125" s="151">
        <v>0</v>
      </c>
      <c r="K7125" s="149">
        <f t="shared" si="1113"/>
        <v>1462.116</v>
      </c>
      <c r="L7125" s="148">
        <v>6.9279999999999999</v>
      </c>
      <c r="M7125" s="148">
        <v>39.414999999999999</v>
      </c>
      <c r="N7125" s="148">
        <v>409.12900000000002</v>
      </c>
      <c r="O7125" s="148">
        <v>20.456</v>
      </c>
      <c r="P7125" s="148">
        <v>0</v>
      </c>
      <c r="Q7125" s="21">
        <f t="shared" si="1114"/>
        <v>19.419183999999998</v>
      </c>
      <c r="R7125" s="21">
        <f t="shared" si="1115"/>
        <v>126.009755</v>
      </c>
      <c r="S7125" s="21">
        <f t="shared" si="1116"/>
        <v>798.21067900000003</v>
      </c>
      <c r="T7125" s="21">
        <f t="shared" si="1117"/>
        <v>64.968255999999997</v>
      </c>
      <c r="U7125" s="22">
        <f t="shared" si="1118"/>
        <v>1008.607874</v>
      </c>
      <c r="V7125" s="39">
        <f t="shared" si="1119"/>
        <v>0.68982753351991222</v>
      </c>
    </row>
    <row r="7126" spans="1:22">
      <c r="A7126">
        <v>7121</v>
      </c>
      <c r="B7126" s="155">
        <f t="shared" si="1110"/>
        <v>41571</v>
      </c>
      <c r="C7126" s="148">
        <f t="shared" si="1111"/>
        <v>2013</v>
      </c>
      <c r="D7126" s="148">
        <f t="shared" si="1112"/>
        <v>10</v>
      </c>
      <c r="E7126" s="152">
        <v>17</v>
      </c>
      <c r="F7126" s="153">
        <v>11.528</v>
      </c>
      <c r="G7126" s="154">
        <v>166.62299999999999</v>
      </c>
      <c r="H7126" s="154">
        <v>1233.356</v>
      </c>
      <c r="I7126" s="154">
        <v>94.14</v>
      </c>
      <c r="J7126" s="151">
        <v>0</v>
      </c>
      <c r="K7126" s="149">
        <f t="shared" si="1113"/>
        <v>1505.6470000000002</v>
      </c>
      <c r="L7126" s="148">
        <v>7.3109999999999999</v>
      </c>
      <c r="M7126" s="148">
        <v>42.578000000000003</v>
      </c>
      <c r="N7126" s="148">
        <v>415.3</v>
      </c>
      <c r="O7126" s="148">
        <v>25.202999999999999</v>
      </c>
      <c r="P7126" s="148">
        <v>0</v>
      </c>
      <c r="Q7126" s="21">
        <f t="shared" si="1114"/>
        <v>20.492732999999998</v>
      </c>
      <c r="R7126" s="21">
        <f t="shared" si="1115"/>
        <v>136.12186600000001</v>
      </c>
      <c r="S7126" s="21">
        <f t="shared" si="1116"/>
        <v>810.25030000000004</v>
      </c>
      <c r="T7126" s="21">
        <f t="shared" si="1117"/>
        <v>80.044728000000006</v>
      </c>
      <c r="U7126" s="22">
        <f t="shared" si="1118"/>
        <v>1046.909627</v>
      </c>
      <c r="V7126" s="39">
        <f t="shared" si="1119"/>
        <v>0.69532209541811585</v>
      </c>
    </row>
    <row r="7127" spans="1:22">
      <c r="A7127">
        <v>7122</v>
      </c>
      <c r="B7127" s="155">
        <f t="shared" si="1110"/>
        <v>41571</v>
      </c>
      <c r="C7127" s="148">
        <f t="shared" si="1111"/>
        <v>2013</v>
      </c>
      <c r="D7127" s="148">
        <f t="shared" si="1112"/>
        <v>10</v>
      </c>
      <c r="E7127" s="152">
        <v>18</v>
      </c>
      <c r="F7127" s="153">
        <v>11.664999999999999</v>
      </c>
      <c r="G7127" s="154">
        <v>158.041</v>
      </c>
      <c r="H7127" s="154">
        <v>1218.6759999999999</v>
      </c>
      <c r="I7127" s="154">
        <v>89.323999999999998</v>
      </c>
      <c r="J7127" s="151">
        <v>0</v>
      </c>
      <c r="K7127" s="149">
        <f t="shared" si="1113"/>
        <v>1477.7059999999999</v>
      </c>
      <c r="L7127" s="148">
        <v>7.39</v>
      </c>
      <c r="M7127" s="148">
        <v>37.073</v>
      </c>
      <c r="N7127" s="148">
        <v>409.06400000000002</v>
      </c>
      <c r="O7127" s="148">
        <v>23.79</v>
      </c>
      <c r="P7127" s="148">
        <v>0</v>
      </c>
      <c r="Q7127" s="21">
        <f t="shared" si="1114"/>
        <v>20.714169999999999</v>
      </c>
      <c r="R7127" s="21">
        <f t="shared" si="1115"/>
        <v>118.52238100000001</v>
      </c>
      <c r="S7127" s="21">
        <f t="shared" si="1116"/>
        <v>798.08386400000006</v>
      </c>
      <c r="T7127" s="21">
        <f t="shared" si="1117"/>
        <v>75.557040000000001</v>
      </c>
      <c r="U7127" s="22">
        <f t="shared" si="1118"/>
        <v>1012.8774550000002</v>
      </c>
      <c r="V7127" s="39">
        <f t="shared" si="1119"/>
        <v>0.68543908937231102</v>
      </c>
    </row>
    <row r="7128" spans="1:22">
      <c r="A7128">
        <v>7123</v>
      </c>
      <c r="B7128" s="155">
        <f t="shared" si="1110"/>
        <v>41571</v>
      </c>
      <c r="C7128" s="148">
        <f t="shared" si="1111"/>
        <v>2013</v>
      </c>
      <c r="D7128" s="148">
        <f t="shared" si="1112"/>
        <v>10</v>
      </c>
      <c r="E7128" s="152">
        <v>19</v>
      </c>
      <c r="F7128" s="153">
        <v>11.881</v>
      </c>
      <c r="G7128" s="154">
        <v>157.11799999999999</v>
      </c>
      <c r="H7128" s="154">
        <v>1289.058</v>
      </c>
      <c r="I7128" s="154">
        <v>79.322999999999993</v>
      </c>
      <c r="J7128" s="151">
        <v>0</v>
      </c>
      <c r="K7128" s="149">
        <f t="shared" si="1113"/>
        <v>1537.38</v>
      </c>
      <c r="L7128" s="148">
        <v>7.4930000000000003</v>
      </c>
      <c r="M7128" s="148">
        <v>36.863999999999997</v>
      </c>
      <c r="N7128" s="148">
        <v>430.95299999999997</v>
      </c>
      <c r="O7128" s="148">
        <v>21.241</v>
      </c>
      <c r="P7128" s="148">
        <v>0</v>
      </c>
      <c r="Q7128" s="21">
        <f t="shared" si="1114"/>
        <v>21.002879</v>
      </c>
      <c r="R7128" s="21">
        <f t="shared" si="1115"/>
        <v>117.854208</v>
      </c>
      <c r="S7128" s="21">
        <f t="shared" si="1116"/>
        <v>840.78930300000002</v>
      </c>
      <c r="T7128" s="21">
        <f t="shared" si="1117"/>
        <v>67.461416</v>
      </c>
      <c r="U7128" s="22">
        <f t="shared" si="1118"/>
        <v>1047.107806</v>
      </c>
      <c r="V7128" s="39">
        <f t="shared" si="1119"/>
        <v>0.68109888641715122</v>
      </c>
    </row>
    <row r="7129" spans="1:22">
      <c r="A7129">
        <v>7124</v>
      </c>
      <c r="B7129" s="155">
        <f t="shared" si="1110"/>
        <v>41571</v>
      </c>
      <c r="C7129" s="148">
        <f t="shared" si="1111"/>
        <v>2013</v>
      </c>
      <c r="D7129" s="148">
        <f t="shared" si="1112"/>
        <v>10</v>
      </c>
      <c r="E7129" s="152">
        <v>20</v>
      </c>
      <c r="F7129" s="153">
        <v>12.117000000000001</v>
      </c>
      <c r="G7129" s="154">
        <v>206.101</v>
      </c>
      <c r="H7129" s="154">
        <v>1296.627</v>
      </c>
      <c r="I7129" s="154">
        <v>89.138000000000005</v>
      </c>
      <c r="J7129" s="151">
        <v>0</v>
      </c>
      <c r="K7129" s="149">
        <f t="shared" si="1113"/>
        <v>1603.9829999999999</v>
      </c>
      <c r="L7129" s="148">
        <v>7.6310000000000002</v>
      </c>
      <c r="M7129" s="148">
        <v>48.369</v>
      </c>
      <c r="N7129" s="148">
        <v>447.51600000000002</v>
      </c>
      <c r="O7129" s="148">
        <v>24.13</v>
      </c>
      <c r="P7129" s="148">
        <v>0</v>
      </c>
      <c r="Q7129" s="21">
        <f t="shared" si="1114"/>
        <v>21.389693000000001</v>
      </c>
      <c r="R7129" s="21">
        <f t="shared" si="1115"/>
        <v>154.635693</v>
      </c>
      <c r="S7129" s="21">
        <f t="shared" si="1116"/>
        <v>873.10371600000008</v>
      </c>
      <c r="T7129" s="21">
        <f t="shared" si="1117"/>
        <v>76.636880000000005</v>
      </c>
      <c r="U7129" s="22">
        <f t="shared" si="1118"/>
        <v>1125.7659820000001</v>
      </c>
      <c r="V7129" s="39">
        <f t="shared" si="1119"/>
        <v>0.70185655458941909</v>
      </c>
    </row>
    <row r="7130" spans="1:22">
      <c r="A7130">
        <v>7125</v>
      </c>
      <c r="B7130" s="155">
        <f t="shared" si="1110"/>
        <v>41571</v>
      </c>
      <c r="C7130" s="148">
        <f t="shared" si="1111"/>
        <v>2013</v>
      </c>
      <c r="D7130" s="148">
        <f t="shared" si="1112"/>
        <v>10</v>
      </c>
      <c r="E7130" s="152">
        <v>21</v>
      </c>
      <c r="F7130" s="153">
        <v>12.304</v>
      </c>
      <c r="G7130" s="154">
        <v>225.113</v>
      </c>
      <c r="H7130" s="154">
        <v>1373.434</v>
      </c>
      <c r="I7130" s="154">
        <v>105.51</v>
      </c>
      <c r="J7130" s="151">
        <v>0</v>
      </c>
      <c r="K7130" s="149">
        <f t="shared" si="1113"/>
        <v>1716.3609999999999</v>
      </c>
      <c r="L7130" s="148">
        <v>7.7629999999999999</v>
      </c>
      <c r="M7130" s="148">
        <v>53.043999999999997</v>
      </c>
      <c r="N7130" s="148">
        <v>448.89400000000001</v>
      </c>
      <c r="O7130" s="148">
        <v>28.181999999999999</v>
      </c>
      <c r="P7130" s="148">
        <v>0</v>
      </c>
      <c r="Q7130" s="21">
        <f t="shared" si="1114"/>
        <v>21.759688999999998</v>
      </c>
      <c r="R7130" s="21">
        <f t="shared" si="1115"/>
        <v>169.58166800000001</v>
      </c>
      <c r="S7130" s="21">
        <f t="shared" si="1116"/>
        <v>875.79219399999999</v>
      </c>
      <c r="T7130" s="21">
        <f t="shared" si="1117"/>
        <v>89.506032000000005</v>
      </c>
      <c r="U7130" s="22">
        <f t="shared" si="1118"/>
        <v>1156.6395829999999</v>
      </c>
      <c r="V7130" s="39">
        <f t="shared" si="1119"/>
        <v>0.67389062266038435</v>
      </c>
    </row>
    <row r="7131" spans="1:22">
      <c r="A7131">
        <v>7126</v>
      </c>
      <c r="B7131" s="155">
        <f t="shared" si="1110"/>
        <v>41571</v>
      </c>
      <c r="C7131" s="148">
        <f t="shared" si="1111"/>
        <v>2013</v>
      </c>
      <c r="D7131" s="148">
        <f t="shared" si="1112"/>
        <v>10</v>
      </c>
      <c r="E7131" s="152">
        <v>22</v>
      </c>
      <c r="F7131" s="153">
        <v>12.175000000000001</v>
      </c>
      <c r="G7131" s="154">
        <v>228.59100000000001</v>
      </c>
      <c r="H7131" s="154">
        <v>1311.3040000000001</v>
      </c>
      <c r="I7131" s="154">
        <v>102.61499999999999</v>
      </c>
      <c r="J7131" s="151">
        <v>0</v>
      </c>
      <c r="K7131" s="149">
        <f t="shared" si="1113"/>
        <v>1654.6850000000002</v>
      </c>
      <c r="L7131" s="148">
        <v>7.6779999999999999</v>
      </c>
      <c r="M7131" s="148">
        <v>55.039000000000001</v>
      </c>
      <c r="N7131" s="148">
        <v>424.03899999999999</v>
      </c>
      <c r="O7131" s="148">
        <v>27.082999999999998</v>
      </c>
      <c r="P7131" s="148">
        <v>0</v>
      </c>
      <c r="Q7131" s="21">
        <f t="shared" si="1114"/>
        <v>21.521433999999999</v>
      </c>
      <c r="R7131" s="21">
        <f t="shared" si="1115"/>
        <v>175.95968300000001</v>
      </c>
      <c r="S7131" s="21">
        <f t="shared" si="1116"/>
        <v>827.30008899999996</v>
      </c>
      <c r="T7131" s="21">
        <f t="shared" si="1117"/>
        <v>86.015608</v>
      </c>
      <c r="U7131" s="22">
        <f t="shared" si="1118"/>
        <v>1110.7968139999998</v>
      </c>
      <c r="V7131" s="39">
        <f t="shared" si="1119"/>
        <v>0.67130409352837528</v>
      </c>
    </row>
    <row r="7132" spans="1:22">
      <c r="A7132">
        <v>7127</v>
      </c>
      <c r="B7132" s="155">
        <f t="shared" si="1110"/>
        <v>41571</v>
      </c>
      <c r="C7132" s="148">
        <f t="shared" si="1111"/>
        <v>2013</v>
      </c>
      <c r="D7132" s="148">
        <f t="shared" si="1112"/>
        <v>10</v>
      </c>
      <c r="E7132" s="152">
        <v>23</v>
      </c>
      <c r="F7132" s="153">
        <v>11.983000000000001</v>
      </c>
      <c r="G7132" s="154">
        <v>176.34100000000001</v>
      </c>
      <c r="H7132" s="154">
        <v>1322.0119999999999</v>
      </c>
      <c r="I7132" s="154">
        <v>79.567999999999998</v>
      </c>
      <c r="J7132" s="151">
        <v>0</v>
      </c>
      <c r="K7132" s="149">
        <f t="shared" si="1113"/>
        <v>1589.904</v>
      </c>
      <c r="L7132" s="148">
        <v>7.5620000000000003</v>
      </c>
      <c r="M7132" s="148">
        <v>47.533999999999999</v>
      </c>
      <c r="N7132" s="148">
        <v>481.80799999999999</v>
      </c>
      <c r="O7132" s="148">
        <v>21.814</v>
      </c>
      <c r="P7132" s="148">
        <v>0</v>
      </c>
      <c r="Q7132" s="21">
        <f t="shared" si="1114"/>
        <v>21.196286000000001</v>
      </c>
      <c r="R7132" s="21">
        <f t="shared" si="1115"/>
        <v>151.96619799999999</v>
      </c>
      <c r="S7132" s="21">
        <f t="shared" si="1116"/>
        <v>940.00740800000005</v>
      </c>
      <c r="T7132" s="21">
        <f t="shared" si="1117"/>
        <v>69.281264000000007</v>
      </c>
      <c r="U7132" s="22">
        <f t="shared" si="1118"/>
        <v>1182.4511560000001</v>
      </c>
      <c r="V7132" s="39">
        <f t="shared" si="1119"/>
        <v>0.74372487647052909</v>
      </c>
    </row>
    <row r="7133" spans="1:22">
      <c r="A7133">
        <v>7128</v>
      </c>
      <c r="B7133" s="155">
        <f t="shared" si="1110"/>
        <v>41571</v>
      </c>
      <c r="C7133" s="148">
        <f t="shared" si="1111"/>
        <v>2013</v>
      </c>
      <c r="D7133" s="148">
        <f t="shared" si="1112"/>
        <v>10</v>
      </c>
      <c r="E7133" s="152">
        <v>24</v>
      </c>
      <c r="F7133" s="153">
        <v>11.733000000000001</v>
      </c>
      <c r="G7133" s="154">
        <v>116.708</v>
      </c>
      <c r="H7133" s="154">
        <v>1315.9749999999999</v>
      </c>
      <c r="I7133" s="154">
        <v>42.335000000000001</v>
      </c>
      <c r="J7133" s="151">
        <v>0</v>
      </c>
      <c r="K7133" s="149">
        <f t="shared" si="1113"/>
        <v>1486.751</v>
      </c>
      <c r="L7133" s="148">
        <v>7.4569999999999999</v>
      </c>
      <c r="M7133" s="148">
        <v>38.125999999999998</v>
      </c>
      <c r="N7133" s="148">
        <v>495.95100000000002</v>
      </c>
      <c r="O7133" s="148">
        <v>11.617000000000001</v>
      </c>
      <c r="P7133" s="148">
        <v>0</v>
      </c>
      <c r="Q7133" s="21">
        <f t="shared" si="1114"/>
        <v>20.901971</v>
      </c>
      <c r="R7133" s="21">
        <f t="shared" si="1115"/>
        <v>121.88882199999999</v>
      </c>
      <c r="S7133" s="21">
        <f t="shared" si="1116"/>
        <v>967.60040100000003</v>
      </c>
      <c r="T7133" s="21">
        <f t="shared" si="1117"/>
        <v>36.895592000000008</v>
      </c>
      <c r="U7133" s="22">
        <f t="shared" si="1118"/>
        <v>1147.2867860000001</v>
      </c>
      <c r="V7133" s="39">
        <f t="shared" si="1119"/>
        <v>0.77167379473765285</v>
      </c>
    </row>
    <row r="7134" spans="1:22">
      <c r="A7134">
        <v>7129</v>
      </c>
      <c r="B7134" s="155">
        <f t="shared" si="1110"/>
        <v>41572</v>
      </c>
      <c r="C7134" s="148">
        <f t="shared" si="1111"/>
        <v>2013</v>
      </c>
      <c r="D7134" s="148">
        <f t="shared" si="1112"/>
        <v>10</v>
      </c>
      <c r="E7134" s="152">
        <v>1</v>
      </c>
      <c r="F7134" s="153">
        <v>10.305999999999999</v>
      </c>
      <c r="G7134" s="154">
        <v>110.64100000000001</v>
      </c>
      <c r="H7134" s="154">
        <v>1191.915</v>
      </c>
      <c r="I7134" s="154">
        <v>19.364000000000001</v>
      </c>
      <c r="J7134" s="151">
        <v>0</v>
      </c>
      <c r="K7134" s="149">
        <f t="shared" si="1113"/>
        <v>1332.2260000000001</v>
      </c>
      <c r="L7134" s="148">
        <v>6.6529999999999996</v>
      </c>
      <c r="M7134" s="148">
        <v>42.281999999999996</v>
      </c>
      <c r="N7134" s="148">
        <v>418.73599999999999</v>
      </c>
      <c r="O7134" s="148">
        <v>5.3040000000000003</v>
      </c>
      <c r="P7134" s="148">
        <v>0</v>
      </c>
      <c r="Q7134" s="21">
        <f t="shared" si="1114"/>
        <v>18.648358999999999</v>
      </c>
      <c r="R7134" s="21">
        <f t="shared" si="1115"/>
        <v>135.17555400000001</v>
      </c>
      <c r="S7134" s="21">
        <f t="shared" si="1116"/>
        <v>816.953936</v>
      </c>
      <c r="T7134" s="21">
        <f t="shared" si="1117"/>
        <v>16.845504000000002</v>
      </c>
      <c r="U7134" s="22">
        <f t="shared" si="1118"/>
        <v>987.62335300000007</v>
      </c>
      <c r="V7134" s="39">
        <f t="shared" si="1119"/>
        <v>0.74133319196592773</v>
      </c>
    </row>
    <row r="7135" spans="1:22">
      <c r="A7135">
        <v>7130</v>
      </c>
      <c r="B7135" s="155">
        <f t="shared" ref="B7135:B7198" si="1120">+B7111+1</f>
        <v>41572</v>
      </c>
      <c r="C7135" s="148">
        <f t="shared" si="1111"/>
        <v>2013</v>
      </c>
      <c r="D7135" s="148">
        <f t="shared" si="1112"/>
        <v>10</v>
      </c>
      <c r="E7135" s="152">
        <v>2</v>
      </c>
      <c r="F7135" s="153">
        <v>11.688000000000001</v>
      </c>
      <c r="G7135" s="154">
        <v>109.699</v>
      </c>
      <c r="H7135" s="154">
        <v>1150.8109999999999</v>
      </c>
      <c r="I7135" s="154">
        <v>12.226000000000001</v>
      </c>
      <c r="J7135" s="151">
        <v>0</v>
      </c>
      <c r="K7135" s="149">
        <f t="shared" si="1113"/>
        <v>1284.424</v>
      </c>
      <c r="L7135" s="148">
        <v>7.4649999999999999</v>
      </c>
      <c r="M7135" s="148">
        <v>43.273000000000003</v>
      </c>
      <c r="N7135" s="148">
        <v>404.83800000000002</v>
      </c>
      <c r="O7135" s="148">
        <v>3.6320000000000001</v>
      </c>
      <c r="P7135" s="148">
        <v>0</v>
      </c>
      <c r="Q7135" s="21">
        <f t="shared" si="1114"/>
        <v>20.924395000000001</v>
      </c>
      <c r="R7135" s="21">
        <f t="shared" si="1115"/>
        <v>138.34378100000001</v>
      </c>
      <c r="S7135" s="21">
        <f t="shared" si="1116"/>
        <v>789.8389380000001</v>
      </c>
      <c r="T7135" s="21">
        <f t="shared" si="1117"/>
        <v>11.535232000000001</v>
      </c>
      <c r="U7135" s="22">
        <f t="shared" si="1118"/>
        <v>960.64234600000009</v>
      </c>
      <c r="V7135" s="39">
        <f t="shared" si="1119"/>
        <v>0.74791684521622148</v>
      </c>
    </row>
    <row r="7136" spans="1:22">
      <c r="A7136">
        <v>7131</v>
      </c>
      <c r="B7136" s="155">
        <f t="shared" si="1120"/>
        <v>41572</v>
      </c>
      <c r="C7136" s="148">
        <f t="shared" si="1111"/>
        <v>2013</v>
      </c>
      <c r="D7136" s="148">
        <f t="shared" si="1112"/>
        <v>10</v>
      </c>
      <c r="E7136" s="152">
        <v>3</v>
      </c>
      <c r="F7136" s="153">
        <v>12.363</v>
      </c>
      <c r="G7136" s="154">
        <v>109.508</v>
      </c>
      <c r="H7136" s="154">
        <v>1122.6130000000001</v>
      </c>
      <c r="I7136" s="154">
        <v>13.157999999999999</v>
      </c>
      <c r="J7136" s="151">
        <v>0</v>
      </c>
      <c r="K7136" s="149">
        <f t="shared" si="1113"/>
        <v>1257.6420000000001</v>
      </c>
      <c r="L7136" s="148">
        <v>7.7729999999999997</v>
      </c>
      <c r="M7136" s="148">
        <v>42.893999999999998</v>
      </c>
      <c r="N7136" s="148">
        <v>394.75099999999998</v>
      </c>
      <c r="O7136" s="148">
        <v>3.7210000000000001</v>
      </c>
      <c r="P7136" s="148">
        <v>0</v>
      </c>
      <c r="Q7136" s="21">
        <f t="shared" si="1114"/>
        <v>21.787718999999999</v>
      </c>
      <c r="R7136" s="21">
        <f t="shared" si="1115"/>
        <v>137.13211799999999</v>
      </c>
      <c r="S7136" s="21">
        <f t="shared" si="1116"/>
        <v>770.15920099999994</v>
      </c>
      <c r="T7136" s="21">
        <f t="shared" si="1117"/>
        <v>11.817896000000001</v>
      </c>
      <c r="U7136" s="22">
        <f t="shared" si="1118"/>
        <v>940.89693399999999</v>
      </c>
      <c r="V7136" s="39">
        <f t="shared" si="1119"/>
        <v>0.74814369590074115</v>
      </c>
    </row>
    <row r="7137" spans="1:22">
      <c r="A7137">
        <v>7132</v>
      </c>
      <c r="B7137" s="155">
        <f t="shared" si="1120"/>
        <v>41572</v>
      </c>
      <c r="C7137" s="148">
        <f t="shared" si="1111"/>
        <v>2013</v>
      </c>
      <c r="D7137" s="148">
        <f t="shared" si="1112"/>
        <v>10</v>
      </c>
      <c r="E7137" s="152">
        <v>4</v>
      </c>
      <c r="F7137" s="153">
        <v>12.125999999999999</v>
      </c>
      <c r="G7137" s="154">
        <v>111.307</v>
      </c>
      <c r="H7137" s="154">
        <v>1125.3050000000001</v>
      </c>
      <c r="I7137" s="154">
        <v>13.519</v>
      </c>
      <c r="J7137" s="151">
        <v>0</v>
      </c>
      <c r="K7137" s="149">
        <f t="shared" si="1113"/>
        <v>1262.2570000000001</v>
      </c>
      <c r="L7137" s="148">
        <v>7.6310000000000002</v>
      </c>
      <c r="M7137" s="148">
        <v>43.715000000000003</v>
      </c>
      <c r="N7137" s="148">
        <v>396.48700000000002</v>
      </c>
      <c r="O7137" s="148">
        <v>3.1949999999999998</v>
      </c>
      <c r="P7137" s="148">
        <v>0</v>
      </c>
      <c r="Q7137" s="21">
        <f t="shared" si="1114"/>
        <v>21.389693000000001</v>
      </c>
      <c r="R7137" s="21">
        <f t="shared" si="1115"/>
        <v>139.756855</v>
      </c>
      <c r="S7137" s="21">
        <f t="shared" si="1116"/>
        <v>773.54613700000004</v>
      </c>
      <c r="T7137" s="21">
        <f t="shared" si="1117"/>
        <v>10.147320000000001</v>
      </c>
      <c r="U7137" s="22">
        <f t="shared" si="1118"/>
        <v>944.84000500000002</v>
      </c>
      <c r="V7137" s="39">
        <f t="shared" si="1119"/>
        <v>0.74853219669211579</v>
      </c>
    </row>
    <row r="7138" spans="1:22">
      <c r="A7138">
        <v>7133</v>
      </c>
      <c r="B7138" s="155">
        <f t="shared" si="1120"/>
        <v>41572</v>
      </c>
      <c r="C7138" s="148">
        <f t="shared" si="1111"/>
        <v>2013</v>
      </c>
      <c r="D7138" s="148">
        <f t="shared" si="1112"/>
        <v>10</v>
      </c>
      <c r="E7138" s="152">
        <v>5</v>
      </c>
      <c r="F7138" s="153">
        <v>12.885</v>
      </c>
      <c r="G7138" s="154">
        <v>112.122</v>
      </c>
      <c r="H7138" s="154">
        <v>1155.42</v>
      </c>
      <c r="I7138" s="154">
        <v>12.814</v>
      </c>
      <c r="J7138" s="151">
        <v>0</v>
      </c>
      <c r="K7138" s="149">
        <f t="shared" si="1113"/>
        <v>1293.2410000000002</v>
      </c>
      <c r="L7138" s="148">
        <v>8.8000000000000007</v>
      </c>
      <c r="M7138" s="148">
        <v>44.043999999999997</v>
      </c>
      <c r="N7138" s="148">
        <v>407.57100000000003</v>
      </c>
      <c r="O7138" s="148">
        <v>3.1389999999999998</v>
      </c>
      <c r="P7138" s="148">
        <v>0</v>
      </c>
      <c r="Q7138" s="21">
        <f t="shared" si="1114"/>
        <v>24.666400000000003</v>
      </c>
      <c r="R7138" s="21">
        <f t="shared" si="1115"/>
        <v>140.80866799999998</v>
      </c>
      <c r="S7138" s="21">
        <f t="shared" si="1116"/>
        <v>795.17102100000011</v>
      </c>
      <c r="T7138" s="21">
        <f t="shared" si="1117"/>
        <v>9.9694640000000003</v>
      </c>
      <c r="U7138" s="22">
        <f t="shared" si="1118"/>
        <v>970.61555300000009</v>
      </c>
      <c r="V7138" s="39">
        <f t="shared" si="1119"/>
        <v>0.75052952465936351</v>
      </c>
    </row>
    <row r="7139" spans="1:22">
      <c r="A7139">
        <v>7134</v>
      </c>
      <c r="B7139" s="155">
        <f t="shared" si="1120"/>
        <v>41572</v>
      </c>
      <c r="C7139" s="148">
        <f t="shared" si="1111"/>
        <v>2013</v>
      </c>
      <c r="D7139" s="148">
        <f t="shared" si="1112"/>
        <v>10</v>
      </c>
      <c r="E7139" s="152">
        <v>6</v>
      </c>
      <c r="F7139" s="153">
        <v>19.091000000000001</v>
      </c>
      <c r="G7139" s="154">
        <v>108.523</v>
      </c>
      <c r="H7139" s="154">
        <v>1248.569</v>
      </c>
      <c r="I7139" s="154">
        <v>17.041</v>
      </c>
      <c r="J7139" s="151">
        <v>0</v>
      </c>
      <c r="K7139" s="149">
        <f t="shared" si="1113"/>
        <v>1393.2239999999999</v>
      </c>
      <c r="L7139" s="148">
        <v>12.553000000000001</v>
      </c>
      <c r="M7139" s="148">
        <v>43.35</v>
      </c>
      <c r="N7139" s="148">
        <v>435.85599999999999</v>
      </c>
      <c r="O7139" s="148">
        <v>4.601</v>
      </c>
      <c r="P7139" s="148">
        <v>0</v>
      </c>
      <c r="Q7139" s="21">
        <f t="shared" si="1114"/>
        <v>35.186059</v>
      </c>
      <c r="R7139" s="21">
        <f t="shared" si="1115"/>
        <v>138.58995000000002</v>
      </c>
      <c r="S7139" s="21">
        <f t="shared" si="1116"/>
        <v>850.35505599999999</v>
      </c>
      <c r="T7139" s="21">
        <f t="shared" si="1117"/>
        <v>14.612776</v>
      </c>
      <c r="U7139" s="22">
        <f t="shared" si="1118"/>
        <v>1038.743841</v>
      </c>
      <c r="V7139" s="39">
        <f t="shared" si="1119"/>
        <v>0.74556843766687919</v>
      </c>
    </row>
    <row r="7140" spans="1:22">
      <c r="A7140">
        <v>7135</v>
      </c>
      <c r="B7140" s="155">
        <f t="shared" si="1120"/>
        <v>41572</v>
      </c>
      <c r="C7140" s="148">
        <f t="shared" si="1111"/>
        <v>2013</v>
      </c>
      <c r="D7140" s="148">
        <f t="shared" si="1112"/>
        <v>10</v>
      </c>
      <c r="E7140" s="152">
        <v>7</v>
      </c>
      <c r="F7140" s="153">
        <v>19.268000000000001</v>
      </c>
      <c r="G7140" s="154">
        <v>205.53899999999999</v>
      </c>
      <c r="H7140" s="154">
        <v>1052.9290000000001</v>
      </c>
      <c r="I7140" s="154">
        <v>25.187000000000001</v>
      </c>
      <c r="J7140" s="151">
        <v>0</v>
      </c>
      <c r="K7140" s="149">
        <f t="shared" si="1113"/>
        <v>1302.923</v>
      </c>
      <c r="L7140" s="148">
        <v>12.173999999999999</v>
      </c>
      <c r="M7140" s="148">
        <v>59.381999999999998</v>
      </c>
      <c r="N7140" s="148">
        <v>376.44200000000001</v>
      </c>
      <c r="O7140" s="148">
        <v>6.2</v>
      </c>
      <c r="P7140" s="148">
        <v>0</v>
      </c>
      <c r="Q7140" s="21">
        <f t="shared" si="1114"/>
        <v>34.123722000000001</v>
      </c>
      <c r="R7140" s="21">
        <f t="shared" si="1115"/>
        <v>189.84425400000001</v>
      </c>
      <c r="S7140" s="21">
        <f t="shared" si="1116"/>
        <v>734.43834200000003</v>
      </c>
      <c r="T7140" s="21">
        <f t="shared" si="1117"/>
        <v>19.691200000000002</v>
      </c>
      <c r="U7140" s="22">
        <f t="shared" si="1118"/>
        <v>978.09751800000004</v>
      </c>
      <c r="V7140" s="39">
        <f t="shared" si="1119"/>
        <v>0.75069479777392834</v>
      </c>
    </row>
    <row r="7141" spans="1:22">
      <c r="A7141">
        <v>7136</v>
      </c>
      <c r="B7141" s="155">
        <f t="shared" si="1120"/>
        <v>41572</v>
      </c>
      <c r="C7141" s="148">
        <f t="shared" si="1111"/>
        <v>2013</v>
      </c>
      <c r="D7141" s="148">
        <f t="shared" si="1112"/>
        <v>10</v>
      </c>
      <c r="E7141" s="152">
        <v>8</v>
      </c>
      <c r="F7141" s="153">
        <v>19.687000000000001</v>
      </c>
      <c r="G7141" s="154">
        <v>266.88</v>
      </c>
      <c r="H7141" s="154">
        <v>1073.1510000000001</v>
      </c>
      <c r="I7141" s="154">
        <v>31.46</v>
      </c>
      <c r="J7141" s="151">
        <v>0</v>
      </c>
      <c r="K7141" s="149">
        <f t="shared" si="1113"/>
        <v>1391.1780000000001</v>
      </c>
      <c r="L7141" s="148">
        <v>12.462</v>
      </c>
      <c r="M7141" s="148">
        <v>74.004999999999995</v>
      </c>
      <c r="N7141" s="148">
        <v>347.428</v>
      </c>
      <c r="O7141" s="148">
        <v>8.3480000000000008</v>
      </c>
      <c r="P7141" s="148">
        <v>0</v>
      </c>
      <c r="Q7141" s="21">
        <f t="shared" si="1114"/>
        <v>34.930985999999997</v>
      </c>
      <c r="R7141" s="21">
        <f t="shared" si="1115"/>
        <v>236.593985</v>
      </c>
      <c r="S7141" s="21">
        <f t="shared" si="1116"/>
        <v>677.83202800000004</v>
      </c>
      <c r="T7141" s="21">
        <f t="shared" si="1117"/>
        <v>26.513248000000004</v>
      </c>
      <c r="U7141" s="22">
        <f t="shared" si="1118"/>
        <v>975.87024700000006</v>
      </c>
      <c r="V7141" s="39">
        <f t="shared" si="1119"/>
        <v>0.70147044231579281</v>
      </c>
    </row>
    <row r="7142" spans="1:22">
      <c r="A7142">
        <v>7137</v>
      </c>
      <c r="B7142" s="155">
        <f t="shared" si="1120"/>
        <v>41572</v>
      </c>
      <c r="C7142" s="148">
        <f t="shared" si="1111"/>
        <v>2013</v>
      </c>
      <c r="D7142" s="148">
        <f t="shared" si="1112"/>
        <v>10</v>
      </c>
      <c r="E7142" s="152">
        <v>9</v>
      </c>
      <c r="F7142" s="153">
        <v>19.931999999999999</v>
      </c>
      <c r="G7142" s="154">
        <v>264.37200000000001</v>
      </c>
      <c r="H7142" s="154">
        <v>1303.1669999999999</v>
      </c>
      <c r="I7142" s="154">
        <v>38.423000000000002</v>
      </c>
      <c r="J7142" s="151">
        <v>0</v>
      </c>
      <c r="K7142" s="149">
        <f t="shared" si="1113"/>
        <v>1625.894</v>
      </c>
      <c r="L7142" s="148">
        <v>12.539</v>
      </c>
      <c r="M7142" s="148">
        <v>73.543000000000006</v>
      </c>
      <c r="N7142" s="148">
        <v>439.55900000000003</v>
      </c>
      <c r="O7142" s="148">
        <v>10.323</v>
      </c>
      <c r="P7142" s="148">
        <v>0</v>
      </c>
      <c r="Q7142" s="21">
        <f t="shared" si="1114"/>
        <v>35.146816999999999</v>
      </c>
      <c r="R7142" s="21">
        <f t="shared" si="1115"/>
        <v>235.11697100000004</v>
      </c>
      <c r="S7142" s="21">
        <f t="shared" si="1116"/>
        <v>857.57960900000012</v>
      </c>
      <c r="T7142" s="21">
        <f t="shared" si="1117"/>
        <v>32.785848000000001</v>
      </c>
      <c r="U7142" s="22">
        <f t="shared" si="1118"/>
        <v>1160.6292450000001</v>
      </c>
      <c r="V7142" s="39">
        <f t="shared" si="1119"/>
        <v>0.71384065935417684</v>
      </c>
    </row>
    <row r="7143" spans="1:22">
      <c r="A7143">
        <v>7138</v>
      </c>
      <c r="B7143" s="155">
        <f t="shared" si="1120"/>
        <v>41572</v>
      </c>
      <c r="C7143" s="148">
        <f t="shared" si="1111"/>
        <v>2013</v>
      </c>
      <c r="D7143" s="148">
        <f t="shared" si="1112"/>
        <v>10</v>
      </c>
      <c r="E7143" s="152">
        <v>10</v>
      </c>
      <c r="F7143" s="153">
        <v>20.466000000000001</v>
      </c>
      <c r="G7143" s="154">
        <v>265.95699999999999</v>
      </c>
      <c r="H7143" s="154">
        <v>1176.6020000000001</v>
      </c>
      <c r="I7143" s="154">
        <v>47.755000000000003</v>
      </c>
      <c r="J7143" s="151">
        <v>0</v>
      </c>
      <c r="K7143" s="149">
        <f t="shared" si="1113"/>
        <v>1510.7800000000002</v>
      </c>
      <c r="L7143" s="148">
        <v>13.286</v>
      </c>
      <c r="M7143" s="148">
        <v>74.337000000000003</v>
      </c>
      <c r="N7143" s="148">
        <v>419.529</v>
      </c>
      <c r="O7143" s="148">
        <v>12.769</v>
      </c>
      <c r="P7143" s="148">
        <v>0</v>
      </c>
      <c r="Q7143" s="21">
        <f t="shared" si="1114"/>
        <v>37.240657999999996</v>
      </c>
      <c r="R7143" s="21">
        <f t="shared" si="1115"/>
        <v>237.65538900000001</v>
      </c>
      <c r="S7143" s="21">
        <f t="shared" si="1116"/>
        <v>818.501079</v>
      </c>
      <c r="T7143" s="21">
        <f t="shared" si="1117"/>
        <v>40.554344</v>
      </c>
      <c r="U7143" s="22">
        <f t="shared" si="1118"/>
        <v>1133.95147</v>
      </c>
      <c r="V7143" s="39">
        <f t="shared" si="1119"/>
        <v>0.75057352493413987</v>
      </c>
    </row>
    <row r="7144" spans="1:22">
      <c r="A7144">
        <v>7139</v>
      </c>
      <c r="B7144" s="155">
        <f t="shared" si="1120"/>
        <v>41572</v>
      </c>
      <c r="C7144" s="148">
        <f t="shared" si="1111"/>
        <v>2013</v>
      </c>
      <c r="D7144" s="148">
        <f t="shared" si="1112"/>
        <v>10</v>
      </c>
      <c r="E7144" s="152">
        <v>11</v>
      </c>
      <c r="F7144" s="153">
        <v>20.646999999999998</v>
      </c>
      <c r="G7144" s="154">
        <v>269.22800000000001</v>
      </c>
      <c r="H7144" s="154">
        <v>1151.482</v>
      </c>
      <c r="I7144" s="154">
        <v>51.616</v>
      </c>
      <c r="J7144" s="151">
        <v>0</v>
      </c>
      <c r="K7144" s="149">
        <f t="shared" si="1113"/>
        <v>1492.973</v>
      </c>
      <c r="L7144" s="148">
        <v>12.97</v>
      </c>
      <c r="M7144" s="148">
        <v>75.963999999999999</v>
      </c>
      <c r="N7144" s="148">
        <v>417.33800000000002</v>
      </c>
      <c r="O7144" s="148">
        <v>13.712</v>
      </c>
      <c r="P7144" s="148">
        <v>0</v>
      </c>
      <c r="Q7144" s="21">
        <f t="shared" si="1114"/>
        <v>36.354910000000004</v>
      </c>
      <c r="R7144" s="21">
        <f t="shared" si="1115"/>
        <v>242.856908</v>
      </c>
      <c r="S7144" s="21">
        <f t="shared" si="1116"/>
        <v>814.22643800000003</v>
      </c>
      <c r="T7144" s="21">
        <f t="shared" si="1117"/>
        <v>43.549312</v>
      </c>
      <c r="U7144" s="22">
        <f t="shared" si="1118"/>
        <v>1136.987568</v>
      </c>
      <c r="V7144" s="39">
        <f t="shared" si="1119"/>
        <v>0.7615593637661231</v>
      </c>
    </row>
    <row r="7145" spans="1:22">
      <c r="A7145">
        <v>7140</v>
      </c>
      <c r="B7145" s="155">
        <f t="shared" si="1120"/>
        <v>41572</v>
      </c>
      <c r="C7145" s="148">
        <f t="shared" si="1111"/>
        <v>2013</v>
      </c>
      <c r="D7145" s="148">
        <f t="shared" si="1112"/>
        <v>10</v>
      </c>
      <c r="E7145" s="152">
        <v>12</v>
      </c>
      <c r="F7145" s="153">
        <v>20.268000000000001</v>
      </c>
      <c r="G7145" s="154">
        <v>282.435</v>
      </c>
      <c r="H7145" s="154">
        <v>1170.4110000000001</v>
      </c>
      <c r="I7145" s="154">
        <v>45.777999999999999</v>
      </c>
      <c r="J7145" s="151">
        <v>0</v>
      </c>
      <c r="K7145" s="149">
        <f t="shared" si="1113"/>
        <v>1518.8920000000001</v>
      </c>
      <c r="L7145" s="148">
        <v>12.805999999999999</v>
      </c>
      <c r="M7145" s="148">
        <v>79.688999999999993</v>
      </c>
      <c r="N7145" s="148">
        <v>409.10700000000003</v>
      </c>
      <c r="O7145" s="148">
        <v>12.291</v>
      </c>
      <c r="P7145" s="148">
        <v>0</v>
      </c>
      <c r="Q7145" s="21">
        <f t="shared" si="1114"/>
        <v>35.895218</v>
      </c>
      <c r="R7145" s="21">
        <f t="shared" si="1115"/>
        <v>254.76573299999998</v>
      </c>
      <c r="S7145" s="21">
        <f t="shared" si="1116"/>
        <v>798.16775700000005</v>
      </c>
      <c r="T7145" s="21">
        <f t="shared" si="1117"/>
        <v>39.036216000000003</v>
      </c>
      <c r="U7145" s="22">
        <f t="shared" si="1118"/>
        <v>1127.864924</v>
      </c>
      <c r="V7145" s="39">
        <f t="shared" si="1119"/>
        <v>0.74255768283722601</v>
      </c>
    </row>
    <row r="7146" spans="1:22">
      <c r="A7146">
        <v>7141</v>
      </c>
      <c r="B7146" s="155">
        <f t="shared" si="1120"/>
        <v>41572</v>
      </c>
      <c r="C7146" s="148">
        <f t="shared" si="1111"/>
        <v>2013</v>
      </c>
      <c r="D7146" s="148">
        <f t="shared" si="1112"/>
        <v>10</v>
      </c>
      <c r="E7146" s="152">
        <v>13</v>
      </c>
      <c r="F7146" s="153">
        <v>19.494</v>
      </c>
      <c r="G7146" s="154">
        <v>324.28399999999999</v>
      </c>
      <c r="H7146" s="154">
        <v>1247.443</v>
      </c>
      <c r="I7146" s="154">
        <v>44.225999999999999</v>
      </c>
      <c r="J7146" s="151">
        <v>0</v>
      </c>
      <c r="K7146" s="149">
        <f t="shared" si="1113"/>
        <v>1635.4470000000001</v>
      </c>
      <c r="L7146" s="148">
        <v>12.34</v>
      </c>
      <c r="M7146" s="148">
        <v>93.067999999999998</v>
      </c>
      <c r="N7146" s="148">
        <v>432.56299999999999</v>
      </c>
      <c r="O7146" s="148">
        <v>12.196</v>
      </c>
      <c r="P7146" s="148">
        <v>0</v>
      </c>
      <c r="Q7146" s="21">
        <f t="shared" si="1114"/>
        <v>34.589019999999998</v>
      </c>
      <c r="R7146" s="21">
        <f t="shared" si="1115"/>
        <v>297.53839599999998</v>
      </c>
      <c r="S7146" s="21">
        <f t="shared" si="1116"/>
        <v>843.93041300000004</v>
      </c>
      <c r="T7146" s="21">
        <f t="shared" si="1117"/>
        <v>38.734496</v>
      </c>
      <c r="U7146" s="22">
        <f t="shared" si="1118"/>
        <v>1214.7923250000001</v>
      </c>
      <c r="V7146" s="39">
        <f t="shared" si="1119"/>
        <v>0.74278917323520732</v>
      </c>
    </row>
    <row r="7147" spans="1:22">
      <c r="A7147">
        <v>7142</v>
      </c>
      <c r="B7147" s="155">
        <f t="shared" si="1120"/>
        <v>41572</v>
      </c>
      <c r="C7147" s="148">
        <f t="shared" si="1111"/>
        <v>2013</v>
      </c>
      <c r="D7147" s="148">
        <f t="shared" si="1112"/>
        <v>10</v>
      </c>
      <c r="E7147" s="152">
        <v>14</v>
      </c>
      <c r="F7147" s="153">
        <v>19.21</v>
      </c>
      <c r="G7147" s="154">
        <v>275.16899999999998</v>
      </c>
      <c r="H7147" s="154">
        <v>1295.7149999999999</v>
      </c>
      <c r="I7147" s="154">
        <v>38.716000000000001</v>
      </c>
      <c r="J7147" s="151">
        <v>0</v>
      </c>
      <c r="K7147" s="149">
        <f t="shared" si="1113"/>
        <v>1628.8099999999997</v>
      </c>
      <c r="L7147" s="148">
        <v>12.176</v>
      </c>
      <c r="M7147" s="148">
        <v>67.433999999999997</v>
      </c>
      <c r="N7147" s="148">
        <v>453.822</v>
      </c>
      <c r="O7147" s="148">
        <v>10.372999999999999</v>
      </c>
      <c r="P7147" s="148">
        <v>0</v>
      </c>
      <c r="Q7147" s="21">
        <f t="shared" si="1114"/>
        <v>34.129328000000001</v>
      </c>
      <c r="R7147" s="21">
        <f t="shared" si="1115"/>
        <v>215.58649800000001</v>
      </c>
      <c r="S7147" s="21">
        <f t="shared" si="1116"/>
        <v>885.40672200000006</v>
      </c>
      <c r="T7147" s="21">
        <f t="shared" si="1117"/>
        <v>32.944648000000001</v>
      </c>
      <c r="U7147" s="22">
        <f t="shared" si="1118"/>
        <v>1168.067196</v>
      </c>
      <c r="V7147" s="39">
        <f t="shared" si="1119"/>
        <v>0.71712919002216358</v>
      </c>
    </row>
    <row r="7148" spans="1:22">
      <c r="A7148">
        <v>7143</v>
      </c>
      <c r="B7148" s="155">
        <f t="shared" si="1120"/>
        <v>41572</v>
      </c>
      <c r="C7148" s="148">
        <f t="shared" si="1111"/>
        <v>2013</v>
      </c>
      <c r="D7148" s="148">
        <f t="shared" si="1112"/>
        <v>10</v>
      </c>
      <c r="E7148" s="152">
        <v>15</v>
      </c>
      <c r="F7148" s="153">
        <v>18.963000000000001</v>
      </c>
      <c r="G7148" s="154">
        <v>277.77</v>
      </c>
      <c r="H7148" s="154">
        <v>1158.6600000000001</v>
      </c>
      <c r="I7148" s="154">
        <v>44.110999999999997</v>
      </c>
      <c r="J7148" s="151">
        <v>0</v>
      </c>
      <c r="K7148" s="149">
        <f t="shared" si="1113"/>
        <v>1499.5040000000001</v>
      </c>
      <c r="L7148" s="148">
        <v>12.06</v>
      </c>
      <c r="M7148" s="148">
        <v>68.138000000000005</v>
      </c>
      <c r="N7148" s="148">
        <v>441.04599999999999</v>
      </c>
      <c r="O7148" s="148">
        <v>12.247</v>
      </c>
      <c r="P7148" s="148">
        <v>0</v>
      </c>
      <c r="Q7148" s="21">
        <f t="shared" si="1114"/>
        <v>33.804180000000002</v>
      </c>
      <c r="R7148" s="21">
        <f t="shared" si="1115"/>
        <v>217.83718600000003</v>
      </c>
      <c r="S7148" s="21">
        <f t="shared" si="1116"/>
        <v>860.48074600000007</v>
      </c>
      <c r="T7148" s="21">
        <f t="shared" si="1117"/>
        <v>38.896472000000003</v>
      </c>
      <c r="U7148" s="22">
        <f t="shared" si="1118"/>
        <v>1151.0185839999999</v>
      </c>
      <c r="V7148" s="39">
        <f t="shared" si="1119"/>
        <v>0.7675995422486368</v>
      </c>
    </row>
    <row r="7149" spans="1:22">
      <c r="A7149">
        <v>7144</v>
      </c>
      <c r="B7149" s="155">
        <f t="shared" si="1120"/>
        <v>41572</v>
      </c>
      <c r="C7149" s="148">
        <f t="shared" si="1111"/>
        <v>2013</v>
      </c>
      <c r="D7149" s="148">
        <f t="shared" si="1112"/>
        <v>10</v>
      </c>
      <c r="E7149" s="152">
        <v>16</v>
      </c>
      <c r="F7149" s="153">
        <v>19.231999999999999</v>
      </c>
      <c r="G7149" s="154">
        <v>277.58300000000003</v>
      </c>
      <c r="H7149" s="154">
        <v>1097.644</v>
      </c>
      <c r="I7149" s="154">
        <v>64.963999999999999</v>
      </c>
      <c r="J7149" s="151">
        <v>0</v>
      </c>
      <c r="K7149" s="149">
        <f t="shared" si="1113"/>
        <v>1459.423</v>
      </c>
      <c r="L7149" s="148">
        <v>12.191000000000001</v>
      </c>
      <c r="M7149" s="148">
        <v>68.043000000000006</v>
      </c>
      <c r="N7149" s="148">
        <v>447.541</v>
      </c>
      <c r="O7149" s="148">
        <v>17.587</v>
      </c>
      <c r="P7149" s="148">
        <v>0</v>
      </c>
      <c r="Q7149" s="21">
        <f t="shared" si="1114"/>
        <v>34.171373000000003</v>
      </c>
      <c r="R7149" s="21">
        <f t="shared" si="1115"/>
        <v>217.53347100000002</v>
      </c>
      <c r="S7149" s="21">
        <f t="shared" si="1116"/>
        <v>873.15249100000005</v>
      </c>
      <c r="T7149" s="21">
        <f t="shared" si="1117"/>
        <v>55.856312000000003</v>
      </c>
      <c r="U7149" s="22">
        <f t="shared" si="1118"/>
        <v>1180.713647</v>
      </c>
      <c r="V7149" s="39">
        <f t="shared" si="1119"/>
        <v>0.80902770958111525</v>
      </c>
    </row>
    <row r="7150" spans="1:22">
      <c r="A7150">
        <v>7145</v>
      </c>
      <c r="B7150" s="155">
        <f t="shared" si="1120"/>
        <v>41572</v>
      </c>
      <c r="C7150" s="148">
        <f t="shared" si="1111"/>
        <v>2013</v>
      </c>
      <c r="D7150" s="148">
        <f t="shared" si="1112"/>
        <v>10</v>
      </c>
      <c r="E7150" s="152">
        <v>17</v>
      </c>
      <c r="F7150" s="153">
        <v>20.530999999999999</v>
      </c>
      <c r="G7150" s="154">
        <v>277.27999999999997</v>
      </c>
      <c r="H7150" s="154">
        <v>1198.645</v>
      </c>
      <c r="I7150" s="154">
        <v>73.912000000000006</v>
      </c>
      <c r="J7150" s="151">
        <v>0</v>
      </c>
      <c r="K7150" s="149">
        <f t="shared" si="1113"/>
        <v>1570.3679999999999</v>
      </c>
      <c r="L7150" s="148">
        <v>12.898999999999999</v>
      </c>
      <c r="M7150" s="148">
        <v>68.010999999999996</v>
      </c>
      <c r="N7150" s="148">
        <v>448.09199999999998</v>
      </c>
      <c r="O7150" s="148">
        <v>20.007999999999999</v>
      </c>
      <c r="P7150" s="148">
        <v>0</v>
      </c>
      <c r="Q7150" s="21">
        <f t="shared" si="1114"/>
        <v>36.155896999999996</v>
      </c>
      <c r="R7150" s="21">
        <f t="shared" si="1115"/>
        <v>217.43116699999999</v>
      </c>
      <c r="S7150" s="21">
        <f t="shared" si="1116"/>
        <v>874.22749199999998</v>
      </c>
      <c r="T7150" s="21">
        <f t="shared" si="1117"/>
        <v>63.545408000000002</v>
      </c>
      <c r="U7150" s="22">
        <f t="shared" si="1118"/>
        <v>1191.359964</v>
      </c>
      <c r="V7150" s="39">
        <f t="shared" si="1119"/>
        <v>0.75865017881159069</v>
      </c>
    </row>
    <row r="7151" spans="1:22">
      <c r="A7151">
        <v>7146</v>
      </c>
      <c r="B7151" s="155">
        <f t="shared" si="1120"/>
        <v>41572</v>
      </c>
      <c r="C7151" s="148">
        <f t="shared" si="1111"/>
        <v>2013</v>
      </c>
      <c r="D7151" s="148">
        <f t="shared" si="1112"/>
        <v>10</v>
      </c>
      <c r="E7151" s="152">
        <v>18</v>
      </c>
      <c r="F7151" s="153">
        <v>21.146999999999998</v>
      </c>
      <c r="G7151" s="154">
        <v>278.08999999999997</v>
      </c>
      <c r="H7151" s="154">
        <v>1094.242</v>
      </c>
      <c r="I7151" s="154">
        <v>75.887</v>
      </c>
      <c r="J7151" s="151">
        <v>0</v>
      </c>
      <c r="K7151" s="149">
        <f t="shared" si="1113"/>
        <v>1469.3659999999998</v>
      </c>
      <c r="L7151" s="148">
        <v>13.22</v>
      </c>
      <c r="M7151" s="148">
        <v>68.147999999999996</v>
      </c>
      <c r="N7151" s="148">
        <v>402.89800000000002</v>
      </c>
      <c r="O7151" s="148">
        <v>20.757000000000001</v>
      </c>
      <c r="P7151" s="148">
        <v>0</v>
      </c>
      <c r="Q7151" s="21">
        <f t="shared" si="1114"/>
        <v>37.055660000000003</v>
      </c>
      <c r="R7151" s="21">
        <f t="shared" si="1115"/>
        <v>217.869156</v>
      </c>
      <c r="S7151" s="21">
        <f t="shared" si="1116"/>
        <v>786.05399800000009</v>
      </c>
      <c r="T7151" s="21">
        <f t="shared" si="1117"/>
        <v>65.924232000000003</v>
      </c>
      <c r="U7151" s="22">
        <f t="shared" si="1118"/>
        <v>1106.9030460000001</v>
      </c>
      <c r="V7151" s="39">
        <f t="shared" si="1119"/>
        <v>0.75332017074030588</v>
      </c>
    </row>
    <row r="7152" spans="1:22">
      <c r="A7152">
        <v>7147</v>
      </c>
      <c r="B7152" s="155">
        <f t="shared" si="1120"/>
        <v>41572</v>
      </c>
      <c r="C7152" s="148">
        <f t="shared" si="1111"/>
        <v>2013</v>
      </c>
      <c r="D7152" s="148">
        <f t="shared" si="1112"/>
        <v>10</v>
      </c>
      <c r="E7152" s="152">
        <v>19</v>
      </c>
      <c r="F7152" s="153">
        <v>20.396000000000001</v>
      </c>
      <c r="G7152" s="154">
        <v>277.89400000000001</v>
      </c>
      <c r="H7152" s="154">
        <v>1157.252</v>
      </c>
      <c r="I7152" s="154">
        <v>67.561000000000007</v>
      </c>
      <c r="J7152" s="151">
        <v>0</v>
      </c>
      <c r="K7152" s="149">
        <f t="shared" si="1113"/>
        <v>1523.1029999999998</v>
      </c>
      <c r="L7152" s="148">
        <v>12.958</v>
      </c>
      <c r="M7152" s="148">
        <v>68.171000000000006</v>
      </c>
      <c r="N7152" s="148">
        <v>435.255</v>
      </c>
      <c r="O7152" s="148">
        <v>18.533000000000001</v>
      </c>
      <c r="P7152" s="148">
        <v>0</v>
      </c>
      <c r="Q7152" s="21">
        <f t="shared" si="1114"/>
        <v>36.321274000000003</v>
      </c>
      <c r="R7152" s="21">
        <f t="shared" si="1115"/>
        <v>217.94268700000003</v>
      </c>
      <c r="S7152" s="21">
        <f t="shared" si="1116"/>
        <v>849.18250499999999</v>
      </c>
      <c r="T7152" s="21">
        <f t="shared" si="1117"/>
        <v>58.860808000000006</v>
      </c>
      <c r="U7152" s="22">
        <f t="shared" si="1118"/>
        <v>1162.307274</v>
      </c>
      <c r="V7152" s="39">
        <f t="shared" si="1119"/>
        <v>0.76311797298015971</v>
      </c>
    </row>
    <row r="7153" spans="1:22">
      <c r="A7153">
        <v>7148</v>
      </c>
      <c r="B7153" s="155">
        <f t="shared" si="1120"/>
        <v>41572</v>
      </c>
      <c r="C7153" s="148">
        <f t="shared" si="1111"/>
        <v>2013</v>
      </c>
      <c r="D7153" s="148">
        <f t="shared" si="1112"/>
        <v>10</v>
      </c>
      <c r="E7153" s="152">
        <v>20</v>
      </c>
      <c r="F7153" s="153">
        <v>20.462</v>
      </c>
      <c r="G7153" s="154">
        <v>278.286</v>
      </c>
      <c r="H7153" s="154">
        <v>1237.731</v>
      </c>
      <c r="I7153" s="154">
        <v>84.259</v>
      </c>
      <c r="J7153" s="151">
        <v>0</v>
      </c>
      <c r="K7153" s="149">
        <f t="shared" si="1113"/>
        <v>1620.7380000000001</v>
      </c>
      <c r="L7153" s="148">
        <v>12.824</v>
      </c>
      <c r="M7153" s="148">
        <v>68.256</v>
      </c>
      <c r="N7153" s="148">
        <v>448.875</v>
      </c>
      <c r="O7153" s="148">
        <v>23.39</v>
      </c>
      <c r="P7153" s="148">
        <v>0</v>
      </c>
      <c r="Q7153" s="21">
        <f t="shared" si="1114"/>
        <v>35.945672000000002</v>
      </c>
      <c r="R7153" s="21">
        <f t="shared" si="1115"/>
        <v>218.21443200000002</v>
      </c>
      <c r="S7153" s="21">
        <f t="shared" si="1116"/>
        <v>875.75512500000002</v>
      </c>
      <c r="T7153" s="21">
        <f t="shared" si="1117"/>
        <v>74.286640000000006</v>
      </c>
      <c r="U7153" s="22">
        <f t="shared" si="1118"/>
        <v>1204.201869</v>
      </c>
      <c r="V7153" s="39">
        <f t="shared" si="1119"/>
        <v>0.74299601107643554</v>
      </c>
    </row>
    <row r="7154" spans="1:22">
      <c r="A7154">
        <v>7149</v>
      </c>
      <c r="B7154" s="155">
        <f t="shared" si="1120"/>
        <v>41572</v>
      </c>
      <c r="C7154" s="148">
        <f t="shared" si="1111"/>
        <v>2013</v>
      </c>
      <c r="D7154" s="148">
        <f t="shared" si="1112"/>
        <v>10</v>
      </c>
      <c r="E7154" s="152">
        <v>21</v>
      </c>
      <c r="F7154" s="153">
        <v>24.986999999999998</v>
      </c>
      <c r="G7154" s="154">
        <v>278.54899999999998</v>
      </c>
      <c r="H7154" s="154">
        <v>1299.2190000000001</v>
      </c>
      <c r="I7154" s="154">
        <v>108.495</v>
      </c>
      <c r="J7154" s="151">
        <v>0</v>
      </c>
      <c r="K7154" s="149">
        <f t="shared" si="1113"/>
        <v>1711.25</v>
      </c>
      <c r="L7154" s="148">
        <v>15.625999999999999</v>
      </c>
      <c r="M7154" s="148">
        <v>68.320999999999998</v>
      </c>
      <c r="N7154" s="148">
        <v>470.21</v>
      </c>
      <c r="O7154" s="148">
        <v>28.786000000000001</v>
      </c>
      <c r="P7154" s="148">
        <v>0</v>
      </c>
      <c r="Q7154" s="21">
        <f t="shared" si="1114"/>
        <v>43.799678</v>
      </c>
      <c r="R7154" s="21">
        <f t="shared" si="1115"/>
        <v>218.422237</v>
      </c>
      <c r="S7154" s="21">
        <f t="shared" si="1116"/>
        <v>917.37971000000005</v>
      </c>
      <c r="T7154" s="21">
        <f t="shared" si="1117"/>
        <v>91.424336000000011</v>
      </c>
      <c r="U7154" s="22">
        <f t="shared" si="1118"/>
        <v>1271.0259610000001</v>
      </c>
      <c r="V7154" s="39">
        <f t="shared" si="1119"/>
        <v>0.74274709189189192</v>
      </c>
    </row>
    <row r="7155" spans="1:22">
      <c r="A7155">
        <v>7150</v>
      </c>
      <c r="B7155" s="155">
        <f t="shared" si="1120"/>
        <v>41572</v>
      </c>
      <c r="C7155" s="148">
        <f t="shared" si="1111"/>
        <v>2013</v>
      </c>
      <c r="D7155" s="148">
        <f t="shared" si="1112"/>
        <v>10</v>
      </c>
      <c r="E7155" s="152">
        <v>22</v>
      </c>
      <c r="F7155" s="153">
        <v>35.771000000000001</v>
      </c>
      <c r="G7155" s="154">
        <v>277.774</v>
      </c>
      <c r="H7155" s="154">
        <v>1304.98</v>
      </c>
      <c r="I7155" s="154">
        <v>110.373</v>
      </c>
      <c r="J7155" s="151">
        <v>0</v>
      </c>
      <c r="K7155" s="149">
        <f t="shared" si="1113"/>
        <v>1728.8980000000001</v>
      </c>
      <c r="L7155" s="148">
        <v>21.204000000000001</v>
      </c>
      <c r="M7155" s="148">
        <v>68.132999999999996</v>
      </c>
      <c r="N7155" s="148">
        <v>506.53399999999999</v>
      </c>
      <c r="O7155" s="148">
        <v>29.36</v>
      </c>
      <c r="P7155" s="148">
        <v>0</v>
      </c>
      <c r="Q7155" s="21">
        <f t="shared" si="1114"/>
        <v>59.434812000000001</v>
      </c>
      <c r="R7155" s="21">
        <f t="shared" si="1115"/>
        <v>217.821201</v>
      </c>
      <c r="S7155" s="21">
        <f t="shared" si="1116"/>
        <v>988.24783400000001</v>
      </c>
      <c r="T7155" s="21">
        <f t="shared" si="1117"/>
        <v>93.24736</v>
      </c>
      <c r="U7155" s="22">
        <f t="shared" si="1118"/>
        <v>1358.751207</v>
      </c>
      <c r="V7155" s="39">
        <f t="shared" si="1119"/>
        <v>0.78590593950597432</v>
      </c>
    </row>
    <row r="7156" spans="1:22">
      <c r="A7156">
        <v>7151</v>
      </c>
      <c r="B7156" s="155">
        <f t="shared" si="1120"/>
        <v>41572</v>
      </c>
      <c r="C7156" s="148">
        <f t="shared" si="1111"/>
        <v>2013</v>
      </c>
      <c r="D7156" s="148">
        <f t="shared" si="1112"/>
        <v>10</v>
      </c>
      <c r="E7156" s="152">
        <v>23</v>
      </c>
      <c r="F7156" s="153">
        <v>36.463000000000001</v>
      </c>
      <c r="G7156" s="154">
        <v>275.30599999999998</v>
      </c>
      <c r="H7156" s="154">
        <v>1262.2529999999999</v>
      </c>
      <c r="I7156" s="154">
        <v>89.994</v>
      </c>
      <c r="J7156" s="151">
        <v>0</v>
      </c>
      <c r="K7156" s="149">
        <f t="shared" si="1113"/>
        <v>1664.0159999999998</v>
      </c>
      <c r="L7156" s="148">
        <v>21.684999999999999</v>
      </c>
      <c r="M7156" s="148">
        <v>67.507000000000005</v>
      </c>
      <c r="N7156" s="148">
        <v>455.88200000000001</v>
      </c>
      <c r="O7156" s="148">
        <v>23.715</v>
      </c>
      <c r="P7156" s="148">
        <v>0</v>
      </c>
      <c r="Q7156" s="21">
        <f t="shared" si="1114"/>
        <v>60.783054999999997</v>
      </c>
      <c r="R7156" s="21">
        <f t="shared" si="1115"/>
        <v>215.81987900000001</v>
      </c>
      <c r="S7156" s="21">
        <f t="shared" si="1116"/>
        <v>889.42578200000003</v>
      </c>
      <c r="T7156" s="21">
        <f t="shared" si="1117"/>
        <v>75.318840000000009</v>
      </c>
      <c r="U7156" s="22">
        <f t="shared" si="1118"/>
        <v>1241.3475559999999</v>
      </c>
      <c r="V7156" s="39">
        <f t="shared" si="1119"/>
        <v>0.74599496399073084</v>
      </c>
    </row>
    <row r="7157" spans="1:22">
      <c r="A7157">
        <v>7152</v>
      </c>
      <c r="B7157" s="155">
        <f t="shared" si="1120"/>
        <v>41572</v>
      </c>
      <c r="C7157" s="148">
        <f t="shared" si="1111"/>
        <v>2013</v>
      </c>
      <c r="D7157" s="148">
        <f t="shared" si="1112"/>
        <v>10</v>
      </c>
      <c r="E7157" s="152">
        <v>24</v>
      </c>
      <c r="F7157" s="153">
        <v>37.426000000000002</v>
      </c>
      <c r="G7157" s="154">
        <v>55.103000000000002</v>
      </c>
      <c r="H7157" s="154">
        <v>1448.366</v>
      </c>
      <c r="I7157" s="154">
        <v>67.132999999999996</v>
      </c>
      <c r="J7157" s="151">
        <v>0</v>
      </c>
      <c r="K7157" s="149">
        <f t="shared" si="1113"/>
        <v>1608.028</v>
      </c>
      <c r="L7157" s="148">
        <v>22.021999999999998</v>
      </c>
      <c r="M7157" s="148">
        <v>16.655000000000001</v>
      </c>
      <c r="N7157" s="148">
        <v>504.36200000000002</v>
      </c>
      <c r="O7157" s="148">
        <v>18.042999999999999</v>
      </c>
      <c r="P7157" s="148">
        <v>0</v>
      </c>
      <c r="Q7157" s="21">
        <f t="shared" si="1114"/>
        <v>61.727665999999992</v>
      </c>
      <c r="R7157" s="21">
        <f t="shared" si="1115"/>
        <v>53.246035000000006</v>
      </c>
      <c r="S7157" s="21">
        <f t="shared" si="1116"/>
        <v>984.01026200000013</v>
      </c>
      <c r="T7157" s="21">
        <f t="shared" si="1117"/>
        <v>57.304568000000003</v>
      </c>
      <c r="U7157" s="22">
        <f t="shared" si="1118"/>
        <v>1156.2885310000001</v>
      </c>
      <c r="V7157" s="39">
        <f t="shared" si="1119"/>
        <v>0.71907238617735525</v>
      </c>
    </row>
    <row r="7158" spans="1:22">
      <c r="A7158">
        <v>7153</v>
      </c>
      <c r="B7158" s="155">
        <f t="shared" si="1120"/>
        <v>41573</v>
      </c>
      <c r="C7158" s="148">
        <f t="shared" si="1111"/>
        <v>2013</v>
      </c>
      <c r="D7158" s="148">
        <f t="shared" si="1112"/>
        <v>10</v>
      </c>
      <c r="E7158" s="152">
        <v>1</v>
      </c>
      <c r="F7158" s="153">
        <v>38.883000000000003</v>
      </c>
      <c r="G7158" s="154">
        <v>40.331000000000003</v>
      </c>
      <c r="H7158" s="154">
        <v>1255.4880000000001</v>
      </c>
      <c r="I7158" s="154">
        <v>52.720999999999997</v>
      </c>
      <c r="J7158" s="151">
        <v>0</v>
      </c>
      <c r="K7158" s="149">
        <f t="shared" si="1113"/>
        <v>1387.423</v>
      </c>
      <c r="L7158" s="148">
        <v>23.065000000000001</v>
      </c>
      <c r="M7158" s="148">
        <v>10.76</v>
      </c>
      <c r="N7158" s="148">
        <v>432.20499999999998</v>
      </c>
      <c r="O7158" s="148">
        <v>14.407</v>
      </c>
      <c r="P7158" s="148">
        <v>0</v>
      </c>
      <c r="Q7158" s="21">
        <f t="shared" si="1114"/>
        <v>64.651195000000001</v>
      </c>
      <c r="R7158" s="21">
        <f t="shared" si="1115"/>
        <v>34.399720000000002</v>
      </c>
      <c r="S7158" s="21">
        <f t="shared" si="1116"/>
        <v>843.23195499999997</v>
      </c>
      <c r="T7158" s="21">
        <f t="shared" si="1117"/>
        <v>45.756632000000003</v>
      </c>
      <c r="U7158" s="22">
        <f t="shared" si="1118"/>
        <v>988.03950199999997</v>
      </c>
      <c r="V7158" s="39">
        <f t="shared" si="1119"/>
        <v>0.71214006254761519</v>
      </c>
    </row>
    <row r="7159" spans="1:22">
      <c r="A7159">
        <v>7154</v>
      </c>
      <c r="B7159" s="155">
        <f t="shared" si="1120"/>
        <v>41573</v>
      </c>
      <c r="C7159" s="148">
        <f t="shared" si="1111"/>
        <v>2013</v>
      </c>
      <c r="D7159" s="148">
        <f t="shared" si="1112"/>
        <v>10</v>
      </c>
      <c r="E7159" s="152">
        <v>2</v>
      </c>
      <c r="F7159" s="153">
        <v>39.444000000000003</v>
      </c>
      <c r="G7159" s="154">
        <v>44.081000000000003</v>
      </c>
      <c r="H7159" s="154">
        <v>1284.712</v>
      </c>
      <c r="I7159" s="154">
        <v>28.318999999999999</v>
      </c>
      <c r="J7159" s="151">
        <v>0</v>
      </c>
      <c r="K7159" s="149">
        <f t="shared" si="1113"/>
        <v>1396.556</v>
      </c>
      <c r="L7159" s="148">
        <v>22.91</v>
      </c>
      <c r="M7159" s="148">
        <v>11.988</v>
      </c>
      <c r="N7159" s="148">
        <v>430.80900000000003</v>
      </c>
      <c r="O7159" s="148">
        <v>7.4640000000000004</v>
      </c>
      <c r="P7159" s="148">
        <v>0</v>
      </c>
      <c r="Q7159" s="21">
        <f t="shared" si="1114"/>
        <v>64.216729999999998</v>
      </c>
      <c r="R7159" s="21">
        <f t="shared" si="1115"/>
        <v>38.325635999999996</v>
      </c>
      <c r="S7159" s="21">
        <f t="shared" si="1116"/>
        <v>840.50835900000004</v>
      </c>
      <c r="T7159" s="21">
        <f t="shared" si="1117"/>
        <v>23.705664000000002</v>
      </c>
      <c r="U7159" s="22">
        <f t="shared" si="1118"/>
        <v>966.75638900000001</v>
      </c>
      <c r="V7159" s="39">
        <f t="shared" si="1119"/>
        <v>0.69224319611959706</v>
      </c>
    </row>
    <row r="7160" spans="1:22">
      <c r="A7160">
        <v>7155</v>
      </c>
      <c r="B7160" s="155">
        <f t="shared" si="1120"/>
        <v>41573</v>
      </c>
      <c r="C7160" s="148">
        <f t="shared" si="1111"/>
        <v>2013</v>
      </c>
      <c r="D7160" s="148">
        <f t="shared" si="1112"/>
        <v>10</v>
      </c>
      <c r="E7160" s="152">
        <v>3</v>
      </c>
      <c r="F7160" s="153">
        <v>39.405000000000001</v>
      </c>
      <c r="G7160" s="154">
        <v>44.238</v>
      </c>
      <c r="H7160" s="154">
        <v>1167.3810000000001</v>
      </c>
      <c r="I7160" s="154">
        <v>23.347999999999999</v>
      </c>
      <c r="J7160" s="151">
        <v>0</v>
      </c>
      <c r="K7160" s="149">
        <f t="shared" si="1113"/>
        <v>1274.3720000000001</v>
      </c>
      <c r="L7160" s="148">
        <v>22.922000000000001</v>
      </c>
      <c r="M7160" s="148">
        <v>12.061999999999999</v>
      </c>
      <c r="N7160" s="148">
        <v>399.07799999999997</v>
      </c>
      <c r="O7160" s="148">
        <v>6.1360000000000001</v>
      </c>
      <c r="P7160" s="148">
        <v>0</v>
      </c>
      <c r="Q7160" s="21">
        <f t="shared" si="1114"/>
        <v>64.250366</v>
      </c>
      <c r="R7160" s="21">
        <f t="shared" si="1115"/>
        <v>38.562213999999997</v>
      </c>
      <c r="S7160" s="21">
        <f t="shared" si="1116"/>
        <v>778.601178</v>
      </c>
      <c r="T7160" s="21">
        <f t="shared" si="1117"/>
        <v>19.487936000000001</v>
      </c>
      <c r="U7160" s="22">
        <f t="shared" si="1118"/>
        <v>900.90169400000002</v>
      </c>
      <c r="V7160" s="39">
        <f t="shared" si="1119"/>
        <v>0.70693776542485243</v>
      </c>
    </row>
    <row r="7161" spans="1:22">
      <c r="A7161">
        <v>7156</v>
      </c>
      <c r="B7161" s="155">
        <f t="shared" si="1120"/>
        <v>41573</v>
      </c>
      <c r="C7161" s="148">
        <f t="shared" si="1111"/>
        <v>2013</v>
      </c>
      <c r="D7161" s="148">
        <f t="shared" si="1112"/>
        <v>10</v>
      </c>
      <c r="E7161" s="152">
        <v>4</v>
      </c>
      <c r="F7161" s="153">
        <v>39.518999999999998</v>
      </c>
      <c r="G7161" s="154">
        <v>46.38</v>
      </c>
      <c r="H7161" s="154">
        <v>1116.2619999999999</v>
      </c>
      <c r="I7161" s="154">
        <v>22.373000000000001</v>
      </c>
      <c r="J7161" s="151">
        <v>0</v>
      </c>
      <c r="K7161" s="149">
        <f t="shared" si="1113"/>
        <v>1224.5340000000001</v>
      </c>
      <c r="L7161" s="148">
        <v>22.803000000000001</v>
      </c>
      <c r="M7161" s="148">
        <v>12.691000000000001</v>
      </c>
      <c r="N7161" s="148">
        <v>386.87299999999999</v>
      </c>
      <c r="O7161" s="148">
        <v>5.9089999999999998</v>
      </c>
      <c r="P7161" s="148">
        <v>0</v>
      </c>
      <c r="Q7161" s="21">
        <f t="shared" si="1114"/>
        <v>63.916809000000001</v>
      </c>
      <c r="R7161" s="21">
        <f t="shared" si="1115"/>
        <v>40.573127000000007</v>
      </c>
      <c r="S7161" s="21">
        <f t="shared" si="1116"/>
        <v>754.78922299999999</v>
      </c>
      <c r="T7161" s="21">
        <f t="shared" si="1117"/>
        <v>18.766984000000001</v>
      </c>
      <c r="U7161" s="22">
        <f t="shared" si="1118"/>
        <v>878.04614299999992</v>
      </c>
      <c r="V7161" s="39">
        <f t="shared" si="1119"/>
        <v>0.71704513145408766</v>
      </c>
    </row>
    <row r="7162" spans="1:22">
      <c r="A7162">
        <v>7157</v>
      </c>
      <c r="B7162" s="155">
        <f t="shared" si="1120"/>
        <v>41573</v>
      </c>
      <c r="C7162" s="148">
        <f t="shared" si="1111"/>
        <v>2013</v>
      </c>
      <c r="D7162" s="148">
        <f t="shared" si="1112"/>
        <v>10</v>
      </c>
      <c r="E7162" s="152">
        <v>5</v>
      </c>
      <c r="F7162" s="153">
        <v>40.326000000000001</v>
      </c>
      <c r="G7162" s="154">
        <v>47.271999999999998</v>
      </c>
      <c r="H7162" s="154">
        <v>1088.46</v>
      </c>
      <c r="I7162" s="154">
        <v>22.402000000000001</v>
      </c>
      <c r="J7162" s="151">
        <v>0</v>
      </c>
      <c r="K7162" s="149">
        <f t="shared" si="1113"/>
        <v>1198.46</v>
      </c>
      <c r="L7162" s="148">
        <v>23.306999999999999</v>
      </c>
      <c r="M7162" s="148">
        <v>12.977</v>
      </c>
      <c r="N7162" s="148">
        <v>383.327</v>
      </c>
      <c r="O7162" s="148">
        <v>5.9189999999999996</v>
      </c>
      <c r="P7162" s="148">
        <v>0</v>
      </c>
      <c r="Q7162" s="21">
        <f t="shared" si="1114"/>
        <v>65.329521</v>
      </c>
      <c r="R7162" s="21">
        <f t="shared" si="1115"/>
        <v>41.487469000000004</v>
      </c>
      <c r="S7162" s="21">
        <f t="shared" si="1116"/>
        <v>747.87097700000004</v>
      </c>
      <c r="T7162" s="21">
        <f t="shared" si="1117"/>
        <v>18.798743999999999</v>
      </c>
      <c r="U7162" s="22">
        <f t="shared" si="1118"/>
        <v>873.48671100000001</v>
      </c>
      <c r="V7162" s="39">
        <f t="shared" si="1119"/>
        <v>0.72884093837090935</v>
      </c>
    </row>
    <row r="7163" spans="1:22">
      <c r="A7163">
        <v>7158</v>
      </c>
      <c r="B7163" s="155">
        <f t="shared" si="1120"/>
        <v>41573</v>
      </c>
      <c r="C7163" s="148">
        <f t="shared" si="1111"/>
        <v>2013</v>
      </c>
      <c r="D7163" s="148">
        <f t="shared" si="1112"/>
        <v>10</v>
      </c>
      <c r="E7163" s="152">
        <v>6</v>
      </c>
      <c r="F7163" s="153">
        <v>38.716999999999999</v>
      </c>
      <c r="G7163" s="154">
        <v>46.3</v>
      </c>
      <c r="H7163" s="154">
        <v>1079.4970000000001</v>
      </c>
      <c r="I7163" s="154">
        <v>24.468</v>
      </c>
      <c r="J7163" s="151">
        <v>0</v>
      </c>
      <c r="K7163" s="149">
        <f t="shared" si="1113"/>
        <v>1188.9820000000002</v>
      </c>
      <c r="L7163" s="148">
        <v>22.533000000000001</v>
      </c>
      <c r="M7163" s="148">
        <v>12.731</v>
      </c>
      <c r="N7163" s="148">
        <v>382.30599999999998</v>
      </c>
      <c r="O7163" s="148">
        <v>6.4630000000000001</v>
      </c>
      <c r="P7163" s="148">
        <v>0</v>
      </c>
      <c r="Q7163" s="21">
        <f t="shared" si="1114"/>
        <v>63.159998999999999</v>
      </c>
      <c r="R7163" s="21">
        <f t="shared" si="1115"/>
        <v>40.701006999999997</v>
      </c>
      <c r="S7163" s="21">
        <f t="shared" si="1116"/>
        <v>745.879006</v>
      </c>
      <c r="T7163" s="21">
        <f t="shared" si="1117"/>
        <v>20.526488000000001</v>
      </c>
      <c r="U7163" s="22">
        <f t="shared" si="1118"/>
        <v>870.26649999999995</v>
      </c>
      <c r="V7163" s="39">
        <f t="shared" si="1119"/>
        <v>0.731942535715427</v>
      </c>
    </row>
    <row r="7164" spans="1:22">
      <c r="A7164">
        <v>7159</v>
      </c>
      <c r="B7164" s="155">
        <f t="shared" si="1120"/>
        <v>41573</v>
      </c>
      <c r="C7164" s="148">
        <f t="shared" si="1111"/>
        <v>2013</v>
      </c>
      <c r="D7164" s="148">
        <f t="shared" si="1112"/>
        <v>10</v>
      </c>
      <c r="E7164" s="152">
        <v>7</v>
      </c>
      <c r="F7164" s="153">
        <v>36.69</v>
      </c>
      <c r="G7164" s="154">
        <v>38.774000000000001</v>
      </c>
      <c r="H7164" s="154">
        <v>1094.144</v>
      </c>
      <c r="I7164" s="154">
        <v>22.602</v>
      </c>
      <c r="J7164" s="151">
        <v>0</v>
      </c>
      <c r="K7164" s="149">
        <f t="shared" si="1113"/>
        <v>1192.21</v>
      </c>
      <c r="L7164" s="148">
        <v>21.785</v>
      </c>
      <c r="M7164" s="148">
        <v>10.249000000000001</v>
      </c>
      <c r="N7164" s="148">
        <v>388.85199999999998</v>
      </c>
      <c r="O7164" s="148">
        <v>6.1740000000000004</v>
      </c>
      <c r="P7164" s="148">
        <v>0</v>
      </c>
      <c r="Q7164" s="21">
        <f t="shared" si="1114"/>
        <v>61.063355000000001</v>
      </c>
      <c r="R7164" s="21">
        <f t="shared" si="1115"/>
        <v>32.766052999999999</v>
      </c>
      <c r="S7164" s="21">
        <f t="shared" si="1116"/>
        <v>758.65025200000002</v>
      </c>
      <c r="T7164" s="21">
        <f t="shared" si="1117"/>
        <v>19.608624000000002</v>
      </c>
      <c r="U7164" s="22">
        <f t="shared" si="1118"/>
        <v>872.08828399999993</v>
      </c>
      <c r="V7164" s="39">
        <f t="shared" si="1119"/>
        <v>0.7314888182451077</v>
      </c>
    </row>
    <row r="7165" spans="1:22">
      <c r="A7165">
        <v>7160</v>
      </c>
      <c r="B7165" s="155">
        <f t="shared" si="1120"/>
        <v>41573</v>
      </c>
      <c r="C7165" s="148">
        <f t="shared" si="1111"/>
        <v>2013</v>
      </c>
      <c r="D7165" s="148">
        <f t="shared" si="1112"/>
        <v>10</v>
      </c>
      <c r="E7165" s="152">
        <v>8</v>
      </c>
      <c r="F7165" s="153">
        <v>35.317</v>
      </c>
      <c r="G7165" s="154">
        <v>38.838999999999999</v>
      </c>
      <c r="H7165" s="154">
        <v>1080.7639999999999</v>
      </c>
      <c r="I7165" s="154">
        <v>36.426000000000002</v>
      </c>
      <c r="J7165" s="151">
        <v>0</v>
      </c>
      <c r="K7165" s="149">
        <f t="shared" si="1113"/>
        <v>1191.3459999999998</v>
      </c>
      <c r="L7165" s="148">
        <v>20.734000000000002</v>
      </c>
      <c r="M7165" s="148">
        <v>10.257999999999999</v>
      </c>
      <c r="N7165" s="148">
        <v>383.322</v>
      </c>
      <c r="O7165" s="148">
        <v>13.521000000000001</v>
      </c>
      <c r="P7165" s="148">
        <v>0</v>
      </c>
      <c r="Q7165" s="21">
        <f t="shared" si="1114"/>
        <v>58.117402000000006</v>
      </c>
      <c r="R7165" s="21">
        <f t="shared" si="1115"/>
        <v>32.794826</v>
      </c>
      <c r="S7165" s="21">
        <f t="shared" si="1116"/>
        <v>747.861222</v>
      </c>
      <c r="T7165" s="21">
        <f t="shared" si="1117"/>
        <v>42.942696000000005</v>
      </c>
      <c r="U7165" s="22">
        <f t="shared" si="1118"/>
        <v>881.71614599999998</v>
      </c>
      <c r="V7165" s="39">
        <f t="shared" si="1119"/>
        <v>0.74010081538025074</v>
      </c>
    </row>
    <row r="7166" spans="1:22">
      <c r="A7166">
        <v>7161</v>
      </c>
      <c r="B7166" s="155">
        <f t="shared" si="1120"/>
        <v>41573</v>
      </c>
      <c r="C7166" s="148">
        <f t="shared" si="1111"/>
        <v>2013</v>
      </c>
      <c r="D7166" s="148">
        <f t="shared" si="1112"/>
        <v>10</v>
      </c>
      <c r="E7166" s="152">
        <v>9</v>
      </c>
      <c r="F7166" s="153">
        <v>35.064999999999998</v>
      </c>
      <c r="G7166" s="154">
        <v>38.841000000000001</v>
      </c>
      <c r="H7166" s="154">
        <v>1095.1489999999999</v>
      </c>
      <c r="I7166" s="154">
        <v>105.898</v>
      </c>
      <c r="J7166" s="151">
        <v>0</v>
      </c>
      <c r="K7166" s="149">
        <f t="shared" si="1113"/>
        <v>1274.9529999999997</v>
      </c>
      <c r="L7166" s="148">
        <v>20.591999999999999</v>
      </c>
      <c r="M7166" s="148">
        <v>10.260999999999999</v>
      </c>
      <c r="N7166" s="148">
        <v>387.96</v>
      </c>
      <c r="O7166" s="148">
        <v>31.992000000000001</v>
      </c>
      <c r="P7166" s="148">
        <v>0</v>
      </c>
      <c r="Q7166" s="21">
        <f t="shared" si="1114"/>
        <v>57.719375999999997</v>
      </c>
      <c r="R7166" s="21">
        <f t="shared" si="1115"/>
        <v>32.804417000000001</v>
      </c>
      <c r="S7166" s="21">
        <f t="shared" si="1116"/>
        <v>756.90995999999996</v>
      </c>
      <c r="T7166" s="21">
        <f t="shared" si="1117"/>
        <v>101.60659200000001</v>
      </c>
      <c r="U7166" s="22">
        <f t="shared" si="1118"/>
        <v>949.04034499999989</v>
      </c>
      <c r="V7166" s="39">
        <f t="shared" si="1119"/>
        <v>0.7443728082525396</v>
      </c>
    </row>
    <row r="7167" spans="1:22">
      <c r="A7167">
        <v>7162</v>
      </c>
      <c r="B7167" s="155">
        <f t="shared" si="1120"/>
        <v>41573</v>
      </c>
      <c r="C7167" s="148">
        <f t="shared" si="1111"/>
        <v>2013</v>
      </c>
      <c r="D7167" s="148">
        <f t="shared" si="1112"/>
        <v>10</v>
      </c>
      <c r="E7167" s="152">
        <v>10</v>
      </c>
      <c r="F7167" s="153">
        <v>34.173000000000002</v>
      </c>
      <c r="G7167" s="154">
        <v>38.930999999999997</v>
      </c>
      <c r="H7167" s="154">
        <v>1179.1079999999999</v>
      </c>
      <c r="I7167" s="154">
        <v>53.14</v>
      </c>
      <c r="J7167" s="151">
        <v>0</v>
      </c>
      <c r="K7167" s="149">
        <f t="shared" si="1113"/>
        <v>1305.3520000000001</v>
      </c>
      <c r="L7167" s="148">
        <v>20.128</v>
      </c>
      <c r="M7167" s="148">
        <v>10.257999999999999</v>
      </c>
      <c r="N7167" s="148">
        <v>427.26799999999997</v>
      </c>
      <c r="O7167" s="148">
        <v>14.254</v>
      </c>
      <c r="P7167" s="148">
        <v>0</v>
      </c>
      <c r="Q7167" s="21">
        <f t="shared" si="1114"/>
        <v>56.418784000000002</v>
      </c>
      <c r="R7167" s="21">
        <f t="shared" si="1115"/>
        <v>32.794826</v>
      </c>
      <c r="S7167" s="21">
        <f t="shared" si="1116"/>
        <v>833.59986800000001</v>
      </c>
      <c r="T7167" s="21">
        <f t="shared" si="1117"/>
        <v>45.270704000000002</v>
      </c>
      <c r="U7167" s="22">
        <f t="shared" si="1118"/>
        <v>968.08418200000006</v>
      </c>
      <c r="V7167" s="39">
        <f t="shared" si="1119"/>
        <v>0.74162691902260847</v>
      </c>
    </row>
    <row r="7168" spans="1:22">
      <c r="A7168">
        <v>7163</v>
      </c>
      <c r="B7168" s="155">
        <f t="shared" si="1120"/>
        <v>41573</v>
      </c>
      <c r="C7168" s="148">
        <f t="shared" si="1111"/>
        <v>2013</v>
      </c>
      <c r="D7168" s="148">
        <f t="shared" si="1112"/>
        <v>10</v>
      </c>
      <c r="E7168" s="152">
        <v>11</v>
      </c>
      <c r="F7168" s="153">
        <v>21.152999999999999</v>
      </c>
      <c r="G7168" s="154">
        <v>38.499000000000002</v>
      </c>
      <c r="H7168" s="154">
        <v>1327.03</v>
      </c>
      <c r="I7168" s="154">
        <v>51.972000000000001</v>
      </c>
      <c r="J7168" s="151">
        <v>0</v>
      </c>
      <c r="K7168" s="149">
        <f t="shared" si="1113"/>
        <v>1438.654</v>
      </c>
      <c r="L7168" s="148">
        <v>13.456</v>
      </c>
      <c r="M7168" s="148">
        <v>10.180999999999999</v>
      </c>
      <c r="N7168" s="148">
        <v>472.43200000000002</v>
      </c>
      <c r="O7168" s="148">
        <v>13.959</v>
      </c>
      <c r="P7168" s="148">
        <v>0</v>
      </c>
      <c r="Q7168" s="21">
        <f t="shared" si="1114"/>
        <v>37.717168000000001</v>
      </c>
      <c r="R7168" s="21">
        <f t="shared" si="1115"/>
        <v>32.548656999999999</v>
      </c>
      <c r="S7168" s="21">
        <f t="shared" si="1116"/>
        <v>921.71483200000011</v>
      </c>
      <c r="T7168" s="21">
        <f t="shared" si="1117"/>
        <v>44.333784000000001</v>
      </c>
      <c r="U7168" s="22">
        <f t="shared" si="1118"/>
        <v>1036.314441</v>
      </c>
      <c r="V7168" s="39">
        <f t="shared" si="1119"/>
        <v>0.72033612042923456</v>
      </c>
    </row>
    <row r="7169" spans="1:22">
      <c r="A7169">
        <v>7164</v>
      </c>
      <c r="B7169" s="155">
        <f t="shared" si="1120"/>
        <v>41573</v>
      </c>
      <c r="C7169" s="148">
        <f t="shared" si="1111"/>
        <v>2013</v>
      </c>
      <c r="D7169" s="148">
        <f t="shared" si="1112"/>
        <v>10</v>
      </c>
      <c r="E7169" s="152">
        <v>12</v>
      </c>
      <c r="F7169" s="153">
        <v>18.812999999999999</v>
      </c>
      <c r="G7169" s="154">
        <v>38.445</v>
      </c>
      <c r="H7169" s="154">
        <v>1333.6769999999999</v>
      </c>
      <c r="I7169" s="154">
        <v>49.587000000000003</v>
      </c>
      <c r="J7169" s="151">
        <v>0</v>
      </c>
      <c r="K7169" s="149">
        <f t="shared" si="1113"/>
        <v>1440.5219999999999</v>
      </c>
      <c r="L7169" s="148">
        <v>11.86</v>
      </c>
      <c r="M7169" s="148">
        <v>10.167999999999999</v>
      </c>
      <c r="N7169" s="148">
        <v>477.05799999999999</v>
      </c>
      <c r="O7169" s="148">
        <v>13.323</v>
      </c>
      <c r="P7169" s="148">
        <v>0</v>
      </c>
      <c r="Q7169" s="21">
        <f t="shared" si="1114"/>
        <v>33.243579999999994</v>
      </c>
      <c r="R7169" s="21">
        <f t="shared" si="1115"/>
        <v>32.507095999999997</v>
      </c>
      <c r="S7169" s="21">
        <f t="shared" si="1116"/>
        <v>930.74015800000006</v>
      </c>
      <c r="T7169" s="21">
        <f t="shared" si="1117"/>
        <v>42.313848</v>
      </c>
      <c r="U7169" s="22">
        <f t="shared" si="1118"/>
        <v>1038.804682</v>
      </c>
      <c r="V7169" s="39">
        <f t="shared" si="1119"/>
        <v>0.72113073038801212</v>
      </c>
    </row>
    <row r="7170" spans="1:22">
      <c r="A7170">
        <v>7165</v>
      </c>
      <c r="B7170" s="155">
        <f t="shared" si="1120"/>
        <v>41573</v>
      </c>
      <c r="C7170" s="148">
        <f t="shared" si="1111"/>
        <v>2013</v>
      </c>
      <c r="D7170" s="148">
        <f t="shared" si="1112"/>
        <v>10</v>
      </c>
      <c r="E7170" s="152">
        <v>13</v>
      </c>
      <c r="F7170" s="153">
        <v>20.071000000000002</v>
      </c>
      <c r="G7170" s="154">
        <v>38.445999999999998</v>
      </c>
      <c r="H7170" s="154">
        <v>1236.365</v>
      </c>
      <c r="I7170" s="154">
        <v>53.436999999999998</v>
      </c>
      <c r="J7170" s="151">
        <v>0</v>
      </c>
      <c r="K7170" s="149">
        <f t="shared" si="1113"/>
        <v>1348.319</v>
      </c>
      <c r="L7170" s="148">
        <v>12.519</v>
      </c>
      <c r="M7170" s="148">
        <v>10.153</v>
      </c>
      <c r="N7170" s="148">
        <v>446.26100000000002</v>
      </c>
      <c r="O7170" s="148">
        <v>14.288</v>
      </c>
      <c r="P7170" s="148">
        <v>0</v>
      </c>
      <c r="Q7170" s="21">
        <f t="shared" si="1114"/>
        <v>35.090756999999996</v>
      </c>
      <c r="R7170" s="21">
        <f t="shared" si="1115"/>
        <v>32.459141000000002</v>
      </c>
      <c r="S7170" s="21">
        <f t="shared" si="1116"/>
        <v>870.65521100000012</v>
      </c>
      <c r="T7170" s="21">
        <f t="shared" si="1117"/>
        <v>45.378688000000004</v>
      </c>
      <c r="U7170" s="22">
        <f t="shared" si="1118"/>
        <v>983.58379700000012</v>
      </c>
      <c r="V7170" s="39">
        <f t="shared" si="1119"/>
        <v>0.72948893919020663</v>
      </c>
    </row>
    <row r="7171" spans="1:22">
      <c r="A7171">
        <v>7166</v>
      </c>
      <c r="B7171" s="155">
        <f t="shared" si="1120"/>
        <v>41573</v>
      </c>
      <c r="C7171" s="148">
        <f t="shared" si="1111"/>
        <v>2013</v>
      </c>
      <c r="D7171" s="148">
        <f t="shared" si="1112"/>
        <v>10</v>
      </c>
      <c r="E7171" s="152">
        <v>14</v>
      </c>
      <c r="F7171" s="153">
        <v>20.433</v>
      </c>
      <c r="G7171" s="154">
        <v>38.286000000000001</v>
      </c>
      <c r="H7171" s="154">
        <v>1268.867</v>
      </c>
      <c r="I7171" s="154">
        <v>67.135999999999996</v>
      </c>
      <c r="J7171" s="151">
        <v>0</v>
      </c>
      <c r="K7171" s="149">
        <f t="shared" si="1113"/>
        <v>1394.722</v>
      </c>
      <c r="L7171" s="148">
        <v>12.79</v>
      </c>
      <c r="M7171" s="148">
        <v>10.129</v>
      </c>
      <c r="N7171" s="148">
        <v>455.77699999999999</v>
      </c>
      <c r="O7171" s="148">
        <v>22.648</v>
      </c>
      <c r="P7171" s="148">
        <v>0</v>
      </c>
      <c r="Q7171" s="21">
        <f t="shared" si="1114"/>
        <v>35.850369999999998</v>
      </c>
      <c r="R7171" s="21">
        <f t="shared" si="1115"/>
        <v>32.382413</v>
      </c>
      <c r="S7171" s="21">
        <f t="shared" si="1116"/>
        <v>889.22092699999996</v>
      </c>
      <c r="T7171" s="21">
        <f t="shared" si="1117"/>
        <v>71.930047999999999</v>
      </c>
      <c r="U7171" s="22">
        <f t="shared" si="1118"/>
        <v>1029.3837579999999</v>
      </c>
      <c r="V7171" s="39">
        <f t="shared" si="1119"/>
        <v>0.73805658618706804</v>
      </c>
    </row>
    <row r="7172" spans="1:22">
      <c r="A7172">
        <v>7167</v>
      </c>
      <c r="B7172" s="155">
        <f t="shared" si="1120"/>
        <v>41573</v>
      </c>
      <c r="C7172" s="148">
        <f t="shared" si="1111"/>
        <v>2013</v>
      </c>
      <c r="D7172" s="148">
        <f t="shared" si="1112"/>
        <v>10</v>
      </c>
      <c r="E7172" s="152">
        <v>15</v>
      </c>
      <c r="F7172" s="153">
        <v>20.96</v>
      </c>
      <c r="G7172" s="154">
        <v>38.21</v>
      </c>
      <c r="H7172" s="154">
        <v>1211.8420000000001</v>
      </c>
      <c r="I7172" s="154">
        <v>73.173000000000002</v>
      </c>
      <c r="J7172" s="151">
        <v>0</v>
      </c>
      <c r="K7172" s="149">
        <f t="shared" si="1113"/>
        <v>1344.1850000000002</v>
      </c>
      <c r="L7172" s="148">
        <v>12.964</v>
      </c>
      <c r="M7172" s="148">
        <v>10.096</v>
      </c>
      <c r="N7172" s="148">
        <v>440.70800000000003</v>
      </c>
      <c r="O7172" s="148">
        <v>22.704999999999998</v>
      </c>
      <c r="P7172" s="148">
        <v>0</v>
      </c>
      <c r="Q7172" s="21">
        <f t="shared" si="1114"/>
        <v>36.338092000000003</v>
      </c>
      <c r="R7172" s="21">
        <f t="shared" si="1115"/>
        <v>32.276912000000003</v>
      </c>
      <c r="S7172" s="21">
        <f t="shared" si="1116"/>
        <v>859.82130800000004</v>
      </c>
      <c r="T7172" s="21">
        <f t="shared" si="1117"/>
        <v>72.111080000000001</v>
      </c>
      <c r="U7172" s="22">
        <f t="shared" si="1118"/>
        <v>1000.5473920000001</v>
      </c>
      <c r="V7172" s="39">
        <f t="shared" si="1119"/>
        <v>0.74435244553391078</v>
      </c>
    </row>
    <row r="7173" spans="1:22">
      <c r="A7173">
        <v>7168</v>
      </c>
      <c r="B7173" s="155">
        <f t="shared" si="1120"/>
        <v>41573</v>
      </c>
      <c r="C7173" s="148">
        <f t="shared" si="1111"/>
        <v>2013</v>
      </c>
      <c r="D7173" s="148">
        <f t="shared" si="1112"/>
        <v>10</v>
      </c>
      <c r="E7173" s="152">
        <v>16</v>
      </c>
      <c r="F7173" s="153">
        <v>19.216999999999999</v>
      </c>
      <c r="G7173" s="154">
        <v>38.039000000000001</v>
      </c>
      <c r="H7173" s="154">
        <v>1179.8720000000001</v>
      </c>
      <c r="I7173" s="154">
        <v>61.478999999999999</v>
      </c>
      <c r="J7173" s="151">
        <v>0</v>
      </c>
      <c r="K7173" s="149">
        <f t="shared" si="1113"/>
        <v>1298.6070000000002</v>
      </c>
      <c r="L7173" s="148">
        <v>12.112</v>
      </c>
      <c r="M7173" s="148">
        <v>10.065</v>
      </c>
      <c r="N7173" s="148">
        <v>430.17</v>
      </c>
      <c r="O7173" s="148">
        <v>20.538</v>
      </c>
      <c r="P7173" s="148">
        <v>0</v>
      </c>
      <c r="Q7173" s="21">
        <f t="shared" si="1114"/>
        <v>33.949936000000001</v>
      </c>
      <c r="R7173" s="21">
        <f t="shared" si="1115"/>
        <v>32.177804999999999</v>
      </c>
      <c r="S7173" s="21">
        <f t="shared" si="1116"/>
        <v>839.26167000000009</v>
      </c>
      <c r="T7173" s="21">
        <f t="shared" si="1117"/>
        <v>65.228688000000005</v>
      </c>
      <c r="U7173" s="22">
        <f t="shared" si="1118"/>
        <v>970.61809900000014</v>
      </c>
      <c r="V7173" s="39">
        <f t="shared" si="1119"/>
        <v>0.74743020713734021</v>
      </c>
    </row>
    <row r="7174" spans="1:22">
      <c r="A7174">
        <v>7169</v>
      </c>
      <c r="B7174" s="155">
        <f t="shared" si="1120"/>
        <v>41573</v>
      </c>
      <c r="C7174" s="148">
        <f t="shared" si="1111"/>
        <v>2013</v>
      </c>
      <c r="D7174" s="148">
        <f t="shared" si="1112"/>
        <v>10</v>
      </c>
      <c r="E7174" s="152">
        <v>17</v>
      </c>
      <c r="F7174" s="153">
        <v>18.922999999999998</v>
      </c>
      <c r="G7174" s="154">
        <v>28.818000000000001</v>
      </c>
      <c r="H7174" s="154">
        <v>1172.0740000000001</v>
      </c>
      <c r="I7174" s="154">
        <v>59.698</v>
      </c>
      <c r="J7174" s="151">
        <v>0</v>
      </c>
      <c r="K7174" s="149">
        <f t="shared" si="1113"/>
        <v>1279.5130000000001</v>
      </c>
      <c r="L7174" s="148">
        <v>11.909000000000001</v>
      </c>
      <c r="M7174" s="148">
        <v>5.3810000000000002</v>
      </c>
      <c r="N7174" s="148">
        <v>428</v>
      </c>
      <c r="O7174" s="148">
        <v>20.132999999999999</v>
      </c>
      <c r="P7174" s="148">
        <v>0</v>
      </c>
      <c r="Q7174" s="21">
        <f t="shared" si="1114"/>
        <v>33.380927</v>
      </c>
      <c r="R7174" s="21">
        <f t="shared" si="1115"/>
        <v>17.203057000000001</v>
      </c>
      <c r="S7174" s="21">
        <f t="shared" si="1116"/>
        <v>835.02800000000002</v>
      </c>
      <c r="T7174" s="21">
        <f t="shared" si="1117"/>
        <v>63.942408</v>
      </c>
      <c r="U7174" s="22">
        <f t="shared" si="1118"/>
        <v>949.55439200000001</v>
      </c>
      <c r="V7174" s="39">
        <f t="shared" si="1119"/>
        <v>0.74212172287424971</v>
      </c>
    </row>
    <row r="7175" spans="1:22">
      <c r="A7175">
        <v>7170</v>
      </c>
      <c r="B7175" s="155">
        <f t="shared" si="1120"/>
        <v>41573</v>
      </c>
      <c r="C7175" s="148">
        <f t="shared" ref="C7175:C7238" si="1121">YEAR(B7175)</f>
        <v>2013</v>
      </c>
      <c r="D7175" s="148">
        <f t="shared" ref="D7175:D7238" si="1122">MONTH(B7175)</f>
        <v>10</v>
      </c>
      <c r="E7175" s="152">
        <v>18</v>
      </c>
      <c r="F7175" s="153">
        <v>18.611999999999998</v>
      </c>
      <c r="G7175" s="154">
        <v>0</v>
      </c>
      <c r="H7175" s="154">
        <v>1398.9570000000001</v>
      </c>
      <c r="I7175" s="154">
        <v>56.12</v>
      </c>
      <c r="J7175" s="151">
        <v>0</v>
      </c>
      <c r="K7175" s="149">
        <f t="shared" ref="K7175:K7238" si="1123">SUM(F7175:J7175)</f>
        <v>1473.6890000000001</v>
      </c>
      <c r="L7175" s="148">
        <v>11.686999999999999</v>
      </c>
      <c r="M7175" s="148">
        <v>0</v>
      </c>
      <c r="N7175" s="148">
        <v>493.36399999999998</v>
      </c>
      <c r="O7175" s="148">
        <v>20.192</v>
      </c>
      <c r="P7175" s="148">
        <v>0</v>
      </c>
      <c r="Q7175" s="21">
        <f t="shared" ref="Q7175:Q7238" si="1124">+$Q$2*L7175</f>
        <v>32.758660999999996</v>
      </c>
      <c r="R7175" s="21">
        <f t="shared" ref="R7175:R7238" si="1125">+$R$2*M7175</f>
        <v>0</v>
      </c>
      <c r="S7175" s="21">
        <f t="shared" ref="S7175:S7238" si="1126">+$S$2*N7175</f>
        <v>962.55316400000004</v>
      </c>
      <c r="T7175" s="21">
        <f t="shared" ref="T7175:T7238" si="1127">+$T$2*O7175</f>
        <v>64.129792000000009</v>
      </c>
      <c r="U7175" s="22">
        <f t="shared" ref="U7175:U7238" si="1128">SUM(Q7175:T7175)</f>
        <v>1059.441617</v>
      </c>
      <c r="V7175" s="39">
        <f t="shared" ref="V7175:V7238" si="1129">+U7175/K7175</f>
        <v>0.71890447509617017</v>
      </c>
    </row>
    <row r="7176" spans="1:22">
      <c r="A7176">
        <v>7171</v>
      </c>
      <c r="B7176" s="155">
        <f t="shared" si="1120"/>
        <v>41573</v>
      </c>
      <c r="C7176" s="148">
        <f t="shared" si="1121"/>
        <v>2013</v>
      </c>
      <c r="D7176" s="148">
        <f t="shared" si="1122"/>
        <v>10</v>
      </c>
      <c r="E7176" s="152">
        <v>19</v>
      </c>
      <c r="F7176" s="153">
        <v>18.966999999999999</v>
      </c>
      <c r="G7176" s="154">
        <v>0</v>
      </c>
      <c r="H7176" s="154">
        <v>1293.626</v>
      </c>
      <c r="I7176" s="154">
        <v>45.167000000000002</v>
      </c>
      <c r="J7176" s="151">
        <v>0</v>
      </c>
      <c r="K7176" s="149">
        <f t="shared" si="1123"/>
        <v>1357.76</v>
      </c>
      <c r="L7176" s="148">
        <v>11.872</v>
      </c>
      <c r="M7176" s="148">
        <v>0</v>
      </c>
      <c r="N7176" s="148">
        <v>471.27499999999998</v>
      </c>
      <c r="O7176" s="148">
        <v>15.868</v>
      </c>
      <c r="P7176" s="148">
        <v>0</v>
      </c>
      <c r="Q7176" s="21">
        <f t="shared" si="1124"/>
        <v>33.277215999999996</v>
      </c>
      <c r="R7176" s="21">
        <f t="shared" si="1125"/>
        <v>0</v>
      </c>
      <c r="S7176" s="21">
        <f t="shared" si="1126"/>
        <v>919.45752500000003</v>
      </c>
      <c r="T7176" s="21">
        <f t="shared" si="1127"/>
        <v>50.396768000000002</v>
      </c>
      <c r="U7176" s="22">
        <f t="shared" si="1128"/>
        <v>1003.1315089999999</v>
      </c>
      <c r="V7176" s="39">
        <f t="shared" si="1129"/>
        <v>0.73881356719891578</v>
      </c>
    </row>
    <row r="7177" spans="1:22">
      <c r="A7177">
        <v>7172</v>
      </c>
      <c r="B7177" s="155">
        <f t="shared" si="1120"/>
        <v>41573</v>
      </c>
      <c r="C7177" s="148">
        <f t="shared" si="1121"/>
        <v>2013</v>
      </c>
      <c r="D7177" s="148">
        <f t="shared" si="1122"/>
        <v>10</v>
      </c>
      <c r="E7177" s="152">
        <v>20</v>
      </c>
      <c r="F7177" s="153">
        <v>20.805</v>
      </c>
      <c r="G7177" s="154">
        <v>0</v>
      </c>
      <c r="H7177" s="154">
        <v>1525.059</v>
      </c>
      <c r="I7177" s="154">
        <v>42.494</v>
      </c>
      <c r="J7177" s="151">
        <v>0</v>
      </c>
      <c r="K7177" s="149">
        <f t="shared" si="1123"/>
        <v>1588.3579999999999</v>
      </c>
      <c r="L7177" s="148">
        <v>12.948</v>
      </c>
      <c r="M7177" s="148">
        <v>0</v>
      </c>
      <c r="N7177" s="148">
        <v>541.16</v>
      </c>
      <c r="O7177" s="148">
        <v>12.177</v>
      </c>
      <c r="P7177" s="148">
        <v>0</v>
      </c>
      <c r="Q7177" s="21">
        <f t="shared" si="1124"/>
        <v>36.293244000000001</v>
      </c>
      <c r="R7177" s="21">
        <f t="shared" si="1125"/>
        <v>0</v>
      </c>
      <c r="S7177" s="21">
        <f t="shared" si="1126"/>
        <v>1055.8031599999999</v>
      </c>
      <c r="T7177" s="21">
        <f t="shared" si="1127"/>
        <v>38.674151999999999</v>
      </c>
      <c r="U7177" s="22">
        <f t="shared" si="1128"/>
        <v>1130.7705559999999</v>
      </c>
      <c r="V7177" s="39">
        <f t="shared" si="1129"/>
        <v>0.71191164460405021</v>
      </c>
    </row>
    <row r="7178" spans="1:22">
      <c r="A7178">
        <v>7173</v>
      </c>
      <c r="B7178" s="155">
        <f t="shared" si="1120"/>
        <v>41573</v>
      </c>
      <c r="C7178" s="148">
        <f t="shared" si="1121"/>
        <v>2013</v>
      </c>
      <c r="D7178" s="148">
        <f t="shared" si="1122"/>
        <v>10</v>
      </c>
      <c r="E7178" s="152">
        <v>21</v>
      </c>
      <c r="F7178" s="153">
        <v>21.030999999999999</v>
      </c>
      <c r="G7178" s="154">
        <v>5.7000000000000002E-2</v>
      </c>
      <c r="H7178" s="154">
        <v>1529.829</v>
      </c>
      <c r="I7178" s="154">
        <v>60.527000000000001</v>
      </c>
      <c r="J7178" s="151">
        <v>0</v>
      </c>
      <c r="K7178" s="149">
        <f t="shared" si="1123"/>
        <v>1611.444</v>
      </c>
      <c r="L7178" s="148">
        <v>13.003</v>
      </c>
      <c r="M7178" s="148">
        <v>0.02</v>
      </c>
      <c r="N7178" s="148">
        <v>552.13</v>
      </c>
      <c r="O7178" s="148">
        <v>15.664999999999999</v>
      </c>
      <c r="P7178" s="148">
        <v>0</v>
      </c>
      <c r="Q7178" s="21">
        <f t="shared" si="1124"/>
        <v>36.447409</v>
      </c>
      <c r="R7178" s="21">
        <f t="shared" si="1125"/>
        <v>6.3939999999999997E-2</v>
      </c>
      <c r="S7178" s="21">
        <f t="shared" si="1126"/>
        <v>1077.2056299999999</v>
      </c>
      <c r="T7178" s="21">
        <f t="shared" si="1127"/>
        <v>49.752040000000001</v>
      </c>
      <c r="U7178" s="22">
        <f t="shared" si="1128"/>
        <v>1163.4690190000001</v>
      </c>
      <c r="V7178" s="39">
        <f t="shared" si="1129"/>
        <v>0.72200400324181302</v>
      </c>
    </row>
    <row r="7179" spans="1:22">
      <c r="A7179">
        <v>7174</v>
      </c>
      <c r="B7179" s="155">
        <f t="shared" si="1120"/>
        <v>41573</v>
      </c>
      <c r="C7179" s="148">
        <f t="shared" si="1121"/>
        <v>2013</v>
      </c>
      <c r="D7179" s="148">
        <f t="shared" si="1122"/>
        <v>10</v>
      </c>
      <c r="E7179" s="152">
        <v>22</v>
      </c>
      <c r="F7179" s="153">
        <v>22.251999999999999</v>
      </c>
      <c r="G7179" s="154">
        <v>9.3309999999999995</v>
      </c>
      <c r="H7179" s="154">
        <v>1468.8920000000001</v>
      </c>
      <c r="I7179" s="154">
        <v>60.302</v>
      </c>
      <c r="J7179" s="151">
        <v>0</v>
      </c>
      <c r="K7179" s="149">
        <f t="shared" si="1123"/>
        <v>1560.777</v>
      </c>
      <c r="L7179" s="148">
        <v>13.385</v>
      </c>
      <c r="M7179" s="148">
        <v>3.0089999999999999</v>
      </c>
      <c r="N7179" s="148">
        <v>523.02200000000005</v>
      </c>
      <c r="O7179" s="148">
        <v>15.739000000000001</v>
      </c>
      <c r="P7179" s="148">
        <v>0</v>
      </c>
      <c r="Q7179" s="21">
        <f t="shared" si="1124"/>
        <v>37.518155</v>
      </c>
      <c r="R7179" s="21">
        <f t="shared" si="1125"/>
        <v>9.6197730000000004</v>
      </c>
      <c r="S7179" s="21">
        <f t="shared" si="1126"/>
        <v>1020.4159220000001</v>
      </c>
      <c r="T7179" s="21">
        <f t="shared" si="1127"/>
        <v>49.987064000000004</v>
      </c>
      <c r="U7179" s="22">
        <f t="shared" si="1128"/>
        <v>1117.5409140000002</v>
      </c>
      <c r="V7179" s="39">
        <f t="shared" si="1129"/>
        <v>0.71601574984767213</v>
      </c>
    </row>
    <row r="7180" spans="1:22">
      <c r="A7180">
        <v>7175</v>
      </c>
      <c r="B7180" s="155">
        <f t="shared" si="1120"/>
        <v>41573</v>
      </c>
      <c r="C7180" s="148">
        <f t="shared" si="1121"/>
        <v>2013</v>
      </c>
      <c r="D7180" s="148">
        <f t="shared" si="1122"/>
        <v>10</v>
      </c>
      <c r="E7180" s="152">
        <v>23</v>
      </c>
      <c r="F7180" s="153">
        <v>22.501000000000001</v>
      </c>
      <c r="G7180" s="154">
        <v>10.026999999999999</v>
      </c>
      <c r="H7180" s="154">
        <v>1433.481</v>
      </c>
      <c r="I7180" s="154">
        <v>42.378999999999998</v>
      </c>
      <c r="J7180" s="151">
        <v>0</v>
      </c>
      <c r="K7180" s="149">
        <f t="shared" si="1123"/>
        <v>1508.3879999999999</v>
      </c>
      <c r="L7180" s="148">
        <v>13.513</v>
      </c>
      <c r="M7180" s="148">
        <v>3.2370000000000001</v>
      </c>
      <c r="N7180" s="148">
        <v>508.40800000000002</v>
      </c>
      <c r="O7180" s="148">
        <v>11.016</v>
      </c>
      <c r="P7180" s="148">
        <v>0</v>
      </c>
      <c r="Q7180" s="21">
        <f t="shared" si="1124"/>
        <v>37.876939</v>
      </c>
      <c r="R7180" s="21">
        <f t="shared" si="1125"/>
        <v>10.348689</v>
      </c>
      <c r="S7180" s="21">
        <f t="shared" si="1126"/>
        <v>991.90400800000009</v>
      </c>
      <c r="T7180" s="21">
        <f t="shared" si="1127"/>
        <v>34.986816000000005</v>
      </c>
      <c r="U7180" s="22">
        <f t="shared" si="1128"/>
        <v>1075.1164520000002</v>
      </c>
      <c r="V7180" s="39">
        <f t="shared" si="1129"/>
        <v>0.71275855549102773</v>
      </c>
    </row>
    <row r="7181" spans="1:22">
      <c r="A7181">
        <v>7176</v>
      </c>
      <c r="B7181" s="155">
        <f t="shared" si="1120"/>
        <v>41573</v>
      </c>
      <c r="C7181" s="148">
        <f t="shared" si="1121"/>
        <v>2013</v>
      </c>
      <c r="D7181" s="148">
        <f t="shared" si="1122"/>
        <v>10</v>
      </c>
      <c r="E7181" s="152">
        <v>24</v>
      </c>
      <c r="F7181" s="153">
        <v>13.821999999999999</v>
      </c>
      <c r="G7181" s="154">
        <v>7.11</v>
      </c>
      <c r="H7181" s="154">
        <v>1355.0540000000001</v>
      </c>
      <c r="I7181" s="154">
        <v>35.366999999999997</v>
      </c>
      <c r="J7181" s="151">
        <v>0</v>
      </c>
      <c r="K7181" s="149">
        <f t="shared" si="1123"/>
        <v>1411.3530000000001</v>
      </c>
      <c r="L7181" s="148">
        <v>8.4350000000000005</v>
      </c>
      <c r="M7181" s="148">
        <v>2.4489999999999998</v>
      </c>
      <c r="N7181" s="148">
        <v>485.37700000000001</v>
      </c>
      <c r="O7181" s="148">
        <v>9.1340000000000003</v>
      </c>
      <c r="P7181" s="148">
        <v>0</v>
      </c>
      <c r="Q7181" s="21">
        <f t="shared" si="1124"/>
        <v>23.643305000000002</v>
      </c>
      <c r="R7181" s="21">
        <f t="shared" si="1125"/>
        <v>7.829453</v>
      </c>
      <c r="S7181" s="21">
        <f t="shared" si="1126"/>
        <v>946.97052700000006</v>
      </c>
      <c r="T7181" s="21">
        <f t="shared" si="1127"/>
        <v>29.009584000000004</v>
      </c>
      <c r="U7181" s="22">
        <f t="shared" si="1128"/>
        <v>1007.4528690000001</v>
      </c>
      <c r="V7181" s="39">
        <f t="shared" si="1129"/>
        <v>0.71382061681237796</v>
      </c>
    </row>
    <row r="7182" spans="1:22">
      <c r="A7182">
        <v>7177</v>
      </c>
      <c r="B7182" s="155">
        <f t="shared" si="1120"/>
        <v>41574</v>
      </c>
      <c r="C7182" s="148">
        <f t="shared" si="1121"/>
        <v>2013</v>
      </c>
      <c r="D7182" s="148">
        <f t="shared" si="1122"/>
        <v>10</v>
      </c>
      <c r="E7182" s="152">
        <v>1</v>
      </c>
      <c r="F7182" s="153">
        <v>11.105</v>
      </c>
      <c r="G7182" s="154">
        <v>0</v>
      </c>
      <c r="H7182" s="154">
        <v>1272.787</v>
      </c>
      <c r="I7182" s="154">
        <v>28.664999999999999</v>
      </c>
      <c r="J7182" s="151">
        <v>0</v>
      </c>
      <c r="K7182" s="149">
        <f t="shared" si="1123"/>
        <v>1312.557</v>
      </c>
      <c r="L7182" s="148">
        <v>6.7850000000000001</v>
      </c>
      <c r="M7182" s="148">
        <v>0</v>
      </c>
      <c r="N7182" s="148">
        <v>453.17700000000002</v>
      </c>
      <c r="O7182" s="148">
        <v>7.5469999999999997</v>
      </c>
      <c r="P7182" s="148">
        <v>0</v>
      </c>
      <c r="Q7182" s="21">
        <f t="shared" si="1124"/>
        <v>19.018355</v>
      </c>
      <c r="R7182" s="21">
        <f t="shared" si="1125"/>
        <v>0</v>
      </c>
      <c r="S7182" s="21">
        <f t="shared" si="1126"/>
        <v>884.14832700000011</v>
      </c>
      <c r="T7182" s="21">
        <f t="shared" si="1127"/>
        <v>23.969272</v>
      </c>
      <c r="U7182" s="22">
        <f t="shared" si="1128"/>
        <v>927.1359540000002</v>
      </c>
      <c r="V7182" s="39">
        <f t="shared" si="1129"/>
        <v>0.70635862213983869</v>
      </c>
    </row>
    <row r="7183" spans="1:22">
      <c r="A7183">
        <v>7178</v>
      </c>
      <c r="B7183" s="155">
        <f t="shared" si="1120"/>
        <v>41574</v>
      </c>
      <c r="C7183" s="148">
        <f t="shared" si="1121"/>
        <v>2013</v>
      </c>
      <c r="D7183" s="148">
        <f t="shared" si="1122"/>
        <v>10</v>
      </c>
      <c r="E7183" s="152">
        <v>2</v>
      </c>
      <c r="F7183" s="153">
        <v>10.853</v>
      </c>
      <c r="G7183" s="154">
        <v>0</v>
      </c>
      <c r="H7183" s="154">
        <v>1219.471</v>
      </c>
      <c r="I7183" s="154">
        <v>23.24</v>
      </c>
      <c r="J7183" s="151">
        <v>0</v>
      </c>
      <c r="K7183" s="149">
        <f t="shared" si="1123"/>
        <v>1253.5640000000001</v>
      </c>
      <c r="L7183" s="148">
        <v>6.657</v>
      </c>
      <c r="M7183" s="148">
        <v>0</v>
      </c>
      <c r="N7183" s="148">
        <v>424.99400000000003</v>
      </c>
      <c r="O7183" s="148">
        <v>6.0330000000000004</v>
      </c>
      <c r="P7183" s="148">
        <v>0</v>
      </c>
      <c r="Q7183" s="21">
        <f t="shared" si="1124"/>
        <v>18.659571</v>
      </c>
      <c r="R7183" s="21">
        <f t="shared" si="1125"/>
        <v>0</v>
      </c>
      <c r="S7183" s="21">
        <f t="shared" si="1126"/>
        <v>829.16329400000006</v>
      </c>
      <c r="T7183" s="21">
        <f t="shared" si="1127"/>
        <v>19.160808000000003</v>
      </c>
      <c r="U7183" s="22">
        <f t="shared" si="1128"/>
        <v>866.98367300000007</v>
      </c>
      <c r="V7183" s="39">
        <f t="shared" si="1129"/>
        <v>0.69161500569576029</v>
      </c>
    </row>
    <row r="7184" spans="1:22">
      <c r="A7184">
        <v>7179</v>
      </c>
      <c r="B7184" s="155">
        <f t="shared" si="1120"/>
        <v>41574</v>
      </c>
      <c r="C7184" s="148">
        <f t="shared" si="1121"/>
        <v>2013</v>
      </c>
      <c r="D7184" s="148">
        <f t="shared" si="1122"/>
        <v>10</v>
      </c>
      <c r="E7184" s="152">
        <v>3</v>
      </c>
      <c r="F7184" s="153">
        <v>11.134</v>
      </c>
      <c r="G7184" s="154">
        <v>0</v>
      </c>
      <c r="H7184" s="154">
        <v>1207.2940000000001</v>
      </c>
      <c r="I7184" s="154">
        <v>19.140999999999998</v>
      </c>
      <c r="J7184" s="151">
        <v>0</v>
      </c>
      <c r="K7184" s="149">
        <f t="shared" si="1123"/>
        <v>1237.5690000000002</v>
      </c>
      <c r="L7184" s="148">
        <v>6.8049999999999997</v>
      </c>
      <c r="M7184" s="148">
        <v>0</v>
      </c>
      <c r="N7184" s="148">
        <v>419.34699999999998</v>
      </c>
      <c r="O7184" s="148">
        <v>4.93</v>
      </c>
      <c r="P7184" s="148">
        <v>0</v>
      </c>
      <c r="Q7184" s="21">
        <f t="shared" si="1124"/>
        <v>19.074414999999998</v>
      </c>
      <c r="R7184" s="21">
        <f t="shared" si="1125"/>
        <v>0</v>
      </c>
      <c r="S7184" s="21">
        <f t="shared" si="1126"/>
        <v>818.14599699999997</v>
      </c>
      <c r="T7184" s="21">
        <f t="shared" si="1127"/>
        <v>15.657679999999999</v>
      </c>
      <c r="U7184" s="22">
        <f t="shared" si="1128"/>
        <v>852.87809200000004</v>
      </c>
      <c r="V7184" s="39">
        <f t="shared" si="1129"/>
        <v>0.68915599211033884</v>
      </c>
    </row>
    <row r="7185" spans="1:22">
      <c r="A7185">
        <v>7180</v>
      </c>
      <c r="B7185" s="155">
        <f t="shared" si="1120"/>
        <v>41574</v>
      </c>
      <c r="C7185" s="148">
        <f t="shared" si="1121"/>
        <v>2013</v>
      </c>
      <c r="D7185" s="148">
        <f t="shared" si="1122"/>
        <v>10</v>
      </c>
      <c r="E7185" s="152">
        <v>4</v>
      </c>
      <c r="F7185" s="153">
        <v>10.66</v>
      </c>
      <c r="G7185" s="154">
        <v>0</v>
      </c>
      <c r="H7185" s="154">
        <v>1072.8130000000001</v>
      </c>
      <c r="I7185" s="154">
        <v>17.373000000000001</v>
      </c>
      <c r="J7185" s="151">
        <v>0</v>
      </c>
      <c r="K7185" s="149">
        <f t="shared" si="1123"/>
        <v>1100.8460000000002</v>
      </c>
      <c r="L7185" s="148">
        <v>6.55</v>
      </c>
      <c r="M7185" s="148">
        <v>0</v>
      </c>
      <c r="N7185" s="148">
        <v>379.82900000000001</v>
      </c>
      <c r="O7185" s="148">
        <v>4.47</v>
      </c>
      <c r="P7185" s="148">
        <v>0</v>
      </c>
      <c r="Q7185" s="21">
        <f t="shared" si="1124"/>
        <v>18.359649999999998</v>
      </c>
      <c r="R7185" s="21">
        <f t="shared" si="1125"/>
        <v>0</v>
      </c>
      <c r="S7185" s="21">
        <f t="shared" si="1126"/>
        <v>741.046379</v>
      </c>
      <c r="T7185" s="21">
        <f t="shared" si="1127"/>
        <v>14.196719999999999</v>
      </c>
      <c r="U7185" s="22">
        <f t="shared" si="1128"/>
        <v>773.60274900000002</v>
      </c>
      <c r="V7185" s="39">
        <f t="shared" si="1129"/>
        <v>0.70273475944864205</v>
      </c>
    </row>
    <row r="7186" spans="1:22">
      <c r="A7186">
        <v>7181</v>
      </c>
      <c r="B7186" s="155">
        <f t="shared" si="1120"/>
        <v>41574</v>
      </c>
      <c r="C7186" s="148">
        <f t="shared" si="1121"/>
        <v>2013</v>
      </c>
      <c r="D7186" s="148">
        <f t="shared" si="1122"/>
        <v>10</v>
      </c>
      <c r="E7186" s="152">
        <v>5</v>
      </c>
      <c r="F7186" s="153">
        <v>10.595000000000001</v>
      </c>
      <c r="G7186" s="154">
        <v>0</v>
      </c>
      <c r="H7186" s="154">
        <v>1058.921</v>
      </c>
      <c r="I7186" s="154">
        <v>17.125</v>
      </c>
      <c r="J7186" s="151">
        <v>0</v>
      </c>
      <c r="K7186" s="149">
        <f t="shared" si="1123"/>
        <v>1086.6410000000001</v>
      </c>
      <c r="L7186" s="148">
        <v>6.55</v>
      </c>
      <c r="M7186" s="148">
        <v>0</v>
      </c>
      <c r="N7186" s="148">
        <v>373.75200000000001</v>
      </c>
      <c r="O7186" s="148">
        <v>4.4850000000000003</v>
      </c>
      <c r="P7186" s="148">
        <v>0</v>
      </c>
      <c r="Q7186" s="21">
        <f t="shared" si="1124"/>
        <v>18.359649999999998</v>
      </c>
      <c r="R7186" s="21">
        <f t="shared" si="1125"/>
        <v>0</v>
      </c>
      <c r="S7186" s="21">
        <f t="shared" si="1126"/>
        <v>729.19015200000001</v>
      </c>
      <c r="T7186" s="21">
        <f t="shared" si="1127"/>
        <v>14.244360000000002</v>
      </c>
      <c r="U7186" s="22">
        <f t="shared" si="1128"/>
        <v>761.79416200000003</v>
      </c>
      <c r="V7186" s="39">
        <f t="shared" si="1129"/>
        <v>0.70105413103315628</v>
      </c>
    </row>
    <row r="7187" spans="1:22">
      <c r="A7187">
        <v>7182</v>
      </c>
      <c r="B7187" s="155">
        <f t="shared" si="1120"/>
        <v>41574</v>
      </c>
      <c r="C7187" s="148">
        <f t="shared" si="1121"/>
        <v>2013</v>
      </c>
      <c r="D7187" s="148">
        <f t="shared" si="1122"/>
        <v>10</v>
      </c>
      <c r="E7187" s="152">
        <v>6</v>
      </c>
      <c r="F7187" s="153">
        <v>10.398</v>
      </c>
      <c r="G7187" s="154">
        <v>0</v>
      </c>
      <c r="H7187" s="154">
        <v>1045.5250000000001</v>
      </c>
      <c r="I7187" s="154">
        <v>14.007</v>
      </c>
      <c r="J7187" s="151">
        <v>0</v>
      </c>
      <c r="K7187" s="149">
        <f t="shared" si="1123"/>
        <v>1069.93</v>
      </c>
      <c r="L7187" s="148">
        <v>6.39</v>
      </c>
      <c r="M7187" s="148">
        <v>0</v>
      </c>
      <c r="N7187" s="148">
        <v>370</v>
      </c>
      <c r="O7187" s="148">
        <v>3.7719999999999998</v>
      </c>
      <c r="P7187" s="148">
        <v>0</v>
      </c>
      <c r="Q7187" s="21">
        <f t="shared" si="1124"/>
        <v>17.911169999999998</v>
      </c>
      <c r="R7187" s="21">
        <f t="shared" si="1125"/>
        <v>0</v>
      </c>
      <c r="S7187" s="21">
        <f t="shared" si="1126"/>
        <v>721.87</v>
      </c>
      <c r="T7187" s="21">
        <f t="shared" si="1127"/>
        <v>11.979872</v>
      </c>
      <c r="U7187" s="22">
        <f t="shared" si="1128"/>
        <v>751.76104199999997</v>
      </c>
      <c r="V7187" s="39">
        <f t="shared" si="1129"/>
        <v>0.70262637929584171</v>
      </c>
    </row>
    <row r="7188" spans="1:22">
      <c r="A7188">
        <v>7183</v>
      </c>
      <c r="B7188" s="155">
        <f t="shared" si="1120"/>
        <v>41574</v>
      </c>
      <c r="C7188" s="148">
        <f t="shared" si="1121"/>
        <v>2013</v>
      </c>
      <c r="D7188" s="148">
        <f t="shared" si="1122"/>
        <v>10</v>
      </c>
      <c r="E7188" s="152">
        <v>7</v>
      </c>
      <c r="F7188" s="153">
        <v>10.675000000000001</v>
      </c>
      <c r="G7188" s="154">
        <v>0</v>
      </c>
      <c r="H7188" s="154">
        <v>980.21199999999999</v>
      </c>
      <c r="I7188" s="154">
        <v>10.933</v>
      </c>
      <c r="J7188" s="151">
        <v>0</v>
      </c>
      <c r="K7188" s="149">
        <f t="shared" si="1123"/>
        <v>1001.8199999999999</v>
      </c>
      <c r="L7188" s="148">
        <v>6.59</v>
      </c>
      <c r="M7188" s="148">
        <v>0</v>
      </c>
      <c r="N7188" s="148">
        <v>346.67500000000001</v>
      </c>
      <c r="O7188" s="148">
        <v>2.9369999999999998</v>
      </c>
      <c r="P7188" s="148">
        <v>0</v>
      </c>
      <c r="Q7188" s="21">
        <f t="shared" si="1124"/>
        <v>18.471769999999999</v>
      </c>
      <c r="R7188" s="21">
        <f t="shared" si="1125"/>
        <v>0</v>
      </c>
      <c r="S7188" s="21">
        <f t="shared" si="1126"/>
        <v>676.36292500000002</v>
      </c>
      <c r="T7188" s="21">
        <f t="shared" si="1127"/>
        <v>9.3279119999999995</v>
      </c>
      <c r="U7188" s="22">
        <f t="shared" si="1128"/>
        <v>704.16260699999998</v>
      </c>
      <c r="V7188" s="39">
        <f t="shared" si="1129"/>
        <v>0.70288335928609935</v>
      </c>
    </row>
    <row r="7189" spans="1:22">
      <c r="A7189">
        <v>7184</v>
      </c>
      <c r="B7189" s="155">
        <f t="shared" si="1120"/>
        <v>41574</v>
      </c>
      <c r="C7189" s="148">
        <f t="shared" si="1121"/>
        <v>2013</v>
      </c>
      <c r="D7189" s="148">
        <f t="shared" si="1122"/>
        <v>10</v>
      </c>
      <c r="E7189" s="152">
        <v>8</v>
      </c>
      <c r="F7189" s="153">
        <v>10.493</v>
      </c>
      <c r="G7189" s="154">
        <v>0</v>
      </c>
      <c r="H7189" s="154">
        <v>990.21400000000006</v>
      </c>
      <c r="I7189" s="154">
        <v>9.9550000000000001</v>
      </c>
      <c r="J7189" s="151">
        <v>0</v>
      </c>
      <c r="K7189" s="149">
        <f t="shared" si="1123"/>
        <v>1010.6620000000001</v>
      </c>
      <c r="L7189" s="148">
        <v>6.4720000000000004</v>
      </c>
      <c r="M7189" s="148">
        <v>0</v>
      </c>
      <c r="N7189" s="148">
        <v>348.29199999999997</v>
      </c>
      <c r="O7189" s="148">
        <v>2.7589999999999999</v>
      </c>
      <c r="P7189" s="148">
        <v>0</v>
      </c>
      <c r="Q7189" s="21">
        <f t="shared" si="1124"/>
        <v>18.141016</v>
      </c>
      <c r="R7189" s="21">
        <f t="shared" si="1125"/>
        <v>0</v>
      </c>
      <c r="S7189" s="21">
        <f t="shared" si="1126"/>
        <v>679.51769200000001</v>
      </c>
      <c r="T7189" s="21">
        <f t="shared" si="1127"/>
        <v>8.7625840000000004</v>
      </c>
      <c r="U7189" s="22">
        <f t="shared" si="1128"/>
        <v>706.42129199999999</v>
      </c>
      <c r="V7189" s="39">
        <f t="shared" si="1129"/>
        <v>0.69896888574023752</v>
      </c>
    </row>
    <row r="7190" spans="1:22">
      <c r="A7190">
        <v>7185</v>
      </c>
      <c r="B7190" s="155">
        <f t="shared" si="1120"/>
        <v>41574</v>
      </c>
      <c r="C7190" s="148">
        <f t="shared" si="1121"/>
        <v>2013</v>
      </c>
      <c r="D7190" s="148">
        <f t="shared" si="1122"/>
        <v>10</v>
      </c>
      <c r="E7190" s="152">
        <v>9</v>
      </c>
      <c r="F7190" s="153">
        <v>10.739000000000001</v>
      </c>
      <c r="G7190" s="154">
        <v>0</v>
      </c>
      <c r="H7190" s="154">
        <v>1028.546</v>
      </c>
      <c r="I7190" s="154">
        <v>10.157999999999999</v>
      </c>
      <c r="J7190" s="151">
        <v>0</v>
      </c>
      <c r="K7190" s="149">
        <f t="shared" si="1123"/>
        <v>1049.443</v>
      </c>
      <c r="L7190" s="148">
        <v>6.5880000000000001</v>
      </c>
      <c r="M7190" s="148">
        <v>0</v>
      </c>
      <c r="N7190" s="148">
        <v>361.67700000000002</v>
      </c>
      <c r="O7190" s="148">
        <v>2.8159999999999998</v>
      </c>
      <c r="P7190" s="148">
        <v>0</v>
      </c>
      <c r="Q7190" s="21">
        <f t="shared" si="1124"/>
        <v>18.466163999999999</v>
      </c>
      <c r="R7190" s="21">
        <f t="shared" si="1125"/>
        <v>0</v>
      </c>
      <c r="S7190" s="21">
        <f t="shared" si="1126"/>
        <v>705.63182700000004</v>
      </c>
      <c r="T7190" s="21">
        <f t="shared" si="1127"/>
        <v>8.9436160000000005</v>
      </c>
      <c r="U7190" s="22">
        <f t="shared" si="1128"/>
        <v>733.04160700000011</v>
      </c>
      <c r="V7190" s="39">
        <f t="shared" si="1129"/>
        <v>0.69850540429542163</v>
      </c>
    </row>
    <row r="7191" spans="1:22">
      <c r="A7191">
        <v>7186</v>
      </c>
      <c r="B7191" s="155">
        <f t="shared" si="1120"/>
        <v>41574</v>
      </c>
      <c r="C7191" s="148">
        <f t="shared" si="1121"/>
        <v>2013</v>
      </c>
      <c r="D7191" s="148">
        <f t="shared" si="1122"/>
        <v>10</v>
      </c>
      <c r="E7191" s="152">
        <v>10</v>
      </c>
      <c r="F7191" s="153">
        <v>10.130000000000001</v>
      </c>
      <c r="G7191" s="154">
        <v>0</v>
      </c>
      <c r="H7191" s="154">
        <v>1279.021</v>
      </c>
      <c r="I7191" s="154">
        <v>11.066000000000001</v>
      </c>
      <c r="J7191" s="151">
        <v>0</v>
      </c>
      <c r="K7191" s="149">
        <f t="shared" si="1123"/>
        <v>1300.2170000000001</v>
      </c>
      <c r="L7191" s="148">
        <v>6.2210000000000001</v>
      </c>
      <c r="M7191" s="148">
        <v>0</v>
      </c>
      <c r="N7191" s="148">
        <v>429.81400000000002</v>
      </c>
      <c r="O7191" s="148">
        <v>3.1040000000000001</v>
      </c>
      <c r="P7191" s="148">
        <v>0</v>
      </c>
      <c r="Q7191" s="21">
        <f t="shared" si="1124"/>
        <v>17.437463000000001</v>
      </c>
      <c r="R7191" s="21">
        <f t="shared" si="1125"/>
        <v>0</v>
      </c>
      <c r="S7191" s="21">
        <f t="shared" si="1126"/>
        <v>838.56711400000006</v>
      </c>
      <c r="T7191" s="21">
        <f t="shared" si="1127"/>
        <v>9.8583040000000004</v>
      </c>
      <c r="U7191" s="22">
        <f t="shared" si="1128"/>
        <v>865.86288100000002</v>
      </c>
      <c r="V7191" s="39">
        <f t="shared" si="1129"/>
        <v>0.66593720971191728</v>
      </c>
    </row>
    <row r="7192" spans="1:22">
      <c r="A7192">
        <v>7187</v>
      </c>
      <c r="B7192" s="155">
        <f t="shared" si="1120"/>
        <v>41574</v>
      </c>
      <c r="C7192" s="148">
        <f t="shared" si="1121"/>
        <v>2013</v>
      </c>
      <c r="D7192" s="148">
        <f t="shared" si="1122"/>
        <v>10</v>
      </c>
      <c r="E7192" s="152">
        <v>11</v>
      </c>
      <c r="F7192" s="153">
        <v>9.8439999999999994</v>
      </c>
      <c r="G7192" s="154">
        <v>0</v>
      </c>
      <c r="H7192" s="154">
        <v>1246.2539999999999</v>
      </c>
      <c r="I7192" s="154">
        <v>12.029</v>
      </c>
      <c r="J7192" s="151">
        <v>0</v>
      </c>
      <c r="K7192" s="149">
        <f t="shared" si="1123"/>
        <v>1268.127</v>
      </c>
      <c r="L7192" s="148">
        <v>6.0860000000000003</v>
      </c>
      <c r="M7192" s="148">
        <v>0</v>
      </c>
      <c r="N7192" s="148">
        <v>423.07900000000001</v>
      </c>
      <c r="O7192" s="148">
        <v>3.3149999999999999</v>
      </c>
      <c r="P7192" s="148">
        <v>0</v>
      </c>
      <c r="Q7192" s="21">
        <f t="shared" si="1124"/>
        <v>17.059058</v>
      </c>
      <c r="R7192" s="21">
        <f t="shared" si="1125"/>
        <v>0</v>
      </c>
      <c r="S7192" s="21">
        <f t="shared" si="1126"/>
        <v>825.42712900000004</v>
      </c>
      <c r="T7192" s="21">
        <f t="shared" si="1127"/>
        <v>10.52844</v>
      </c>
      <c r="U7192" s="22">
        <f t="shared" si="1128"/>
        <v>853.01462700000013</v>
      </c>
      <c r="V7192" s="39">
        <f t="shared" si="1129"/>
        <v>0.6726570974358248</v>
      </c>
    </row>
    <row r="7193" spans="1:22">
      <c r="A7193">
        <v>7188</v>
      </c>
      <c r="B7193" s="155">
        <f t="shared" si="1120"/>
        <v>41574</v>
      </c>
      <c r="C7193" s="148">
        <f t="shared" si="1121"/>
        <v>2013</v>
      </c>
      <c r="D7193" s="148">
        <f t="shared" si="1122"/>
        <v>10</v>
      </c>
      <c r="E7193" s="152">
        <v>12</v>
      </c>
      <c r="F7193" s="153">
        <v>10.861000000000001</v>
      </c>
      <c r="G7193" s="154">
        <v>0</v>
      </c>
      <c r="H7193" s="154">
        <v>1228.1310000000001</v>
      </c>
      <c r="I7193" s="154">
        <v>20.981999999999999</v>
      </c>
      <c r="J7193" s="151">
        <v>0</v>
      </c>
      <c r="K7193" s="149">
        <f t="shared" si="1123"/>
        <v>1259.9740000000002</v>
      </c>
      <c r="L7193" s="148">
        <v>6.6369999999999996</v>
      </c>
      <c r="M7193" s="148">
        <v>0</v>
      </c>
      <c r="N7193" s="148">
        <v>438.57499999999999</v>
      </c>
      <c r="O7193" s="148">
        <v>5.5949999999999998</v>
      </c>
      <c r="P7193" s="148">
        <v>0</v>
      </c>
      <c r="Q7193" s="21">
        <f t="shared" si="1124"/>
        <v>18.603510999999997</v>
      </c>
      <c r="R7193" s="21">
        <f t="shared" si="1125"/>
        <v>0</v>
      </c>
      <c r="S7193" s="21">
        <f t="shared" si="1126"/>
        <v>855.65982499999996</v>
      </c>
      <c r="T7193" s="21">
        <f t="shared" si="1127"/>
        <v>17.76972</v>
      </c>
      <c r="U7193" s="22">
        <f t="shared" si="1128"/>
        <v>892.03305599999999</v>
      </c>
      <c r="V7193" s="39">
        <f t="shared" si="1129"/>
        <v>0.70797735191361078</v>
      </c>
    </row>
    <row r="7194" spans="1:22">
      <c r="A7194">
        <v>7189</v>
      </c>
      <c r="B7194" s="155">
        <f t="shared" si="1120"/>
        <v>41574</v>
      </c>
      <c r="C7194" s="148">
        <f t="shared" si="1121"/>
        <v>2013</v>
      </c>
      <c r="D7194" s="148">
        <f t="shared" si="1122"/>
        <v>10</v>
      </c>
      <c r="E7194" s="152">
        <v>13</v>
      </c>
      <c r="F7194" s="153">
        <v>10.772</v>
      </c>
      <c r="G7194" s="154">
        <v>0</v>
      </c>
      <c r="H7194" s="154">
        <v>1212.6389999999999</v>
      </c>
      <c r="I7194" s="154">
        <v>22.074000000000002</v>
      </c>
      <c r="J7194" s="151">
        <v>0</v>
      </c>
      <c r="K7194" s="149">
        <f t="shared" si="1123"/>
        <v>1245.4849999999999</v>
      </c>
      <c r="L7194" s="148">
        <v>6.5979999999999999</v>
      </c>
      <c r="M7194" s="148">
        <v>0</v>
      </c>
      <c r="N7194" s="148">
        <v>422.02300000000002</v>
      </c>
      <c r="O7194" s="148">
        <v>5.87</v>
      </c>
      <c r="P7194" s="148">
        <v>0</v>
      </c>
      <c r="Q7194" s="21">
        <f t="shared" si="1124"/>
        <v>18.494194</v>
      </c>
      <c r="R7194" s="21">
        <f t="shared" si="1125"/>
        <v>0</v>
      </c>
      <c r="S7194" s="21">
        <f t="shared" si="1126"/>
        <v>823.36687300000006</v>
      </c>
      <c r="T7194" s="21">
        <f t="shared" si="1127"/>
        <v>18.64312</v>
      </c>
      <c r="U7194" s="22">
        <f t="shared" si="1128"/>
        <v>860.504187</v>
      </c>
      <c r="V7194" s="39">
        <f t="shared" si="1129"/>
        <v>0.69089887634134495</v>
      </c>
    </row>
    <row r="7195" spans="1:22">
      <c r="A7195">
        <v>7190</v>
      </c>
      <c r="B7195" s="155">
        <f t="shared" si="1120"/>
        <v>41574</v>
      </c>
      <c r="C7195" s="148">
        <f t="shared" si="1121"/>
        <v>2013</v>
      </c>
      <c r="D7195" s="148">
        <f t="shared" si="1122"/>
        <v>10</v>
      </c>
      <c r="E7195" s="152">
        <v>14</v>
      </c>
      <c r="F7195" s="153">
        <v>10.401999999999999</v>
      </c>
      <c r="G7195" s="154">
        <v>0</v>
      </c>
      <c r="H7195" s="154">
        <v>1142.404</v>
      </c>
      <c r="I7195" s="154">
        <v>24.794</v>
      </c>
      <c r="J7195" s="151">
        <v>0</v>
      </c>
      <c r="K7195" s="149">
        <f t="shared" si="1123"/>
        <v>1177.6000000000001</v>
      </c>
      <c r="L7195" s="148">
        <v>6.4020000000000001</v>
      </c>
      <c r="M7195" s="148">
        <v>0</v>
      </c>
      <c r="N7195" s="148">
        <v>394.09899999999999</v>
      </c>
      <c r="O7195" s="148">
        <v>6.6520000000000001</v>
      </c>
      <c r="P7195" s="148">
        <v>0</v>
      </c>
      <c r="Q7195" s="21">
        <f t="shared" si="1124"/>
        <v>17.944806</v>
      </c>
      <c r="R7195" s="21">
        <f t="shared" si="1125"/>
        <v>0</v>
      </c>
      <c r="S7195" s="21">
        <f t="shared" si="1126"/>
        <v>768.88714900000002</v>
      </c>
      <c r="T7195" s="21">
        <f t="shared" si="1127"/>
        <v>21.126752</v>
      </c>
      <c r="U7195" s="22">
        <f t="shared" si="1128"/>
        <v>807.958707</v>
      </c>
      <c r="V7195" s="39">
        <f t="shared" si="1129"/>
        <v>0.68610623896059775</v>
      </c>
    </row>
    <row r="7196" spans="1:22">
      <c r="A7196">
        <v>7191</v>
      </c>
      <c r="B7196" s="155">
        <f t="shared" si="1120"/>
        <v>41574</v>
      </c>
      <c r="C7196" s="148">
        <f t="shared" si="1121"/>
        <v>2013</v>
      </c>
      <c r="D7196" s="148">
        <f t="shared" si="1122"/>
        <v>10</v>
      </c>
      <c r="E7196" s="152">
        <v>15</v>
      </c>
      <c r="F7196" s="153">
        <v>10.343999999999999</v>
      </c>
      <c r="G7196" s="154">
        <v>0</v>
      </c>
      <c r="H7196" s="154">
        <v>1164.155</v>
      </c>
      <c r="I7196" s="154">
        <v>28.47</v>
      </c>
      <c r="J7196" s="151">
        <v>0</v>
      </c>
      <c r="K7196" s="149">
        <f t="shared" si="1123"/>
        <v>1202.9690000000001</v>
      </c>
      <c r="L7196" s="148">
        <v>6.34</v>
      </c>
      <c r="M7196" s="148">
        <v>0</v>
      </c>
      <c r="N7196" s="148">
        <v>401.33600000000001</v>
      </c>
      <c r="O7196" s="148">
        <v>7.556</v>
      </c>
      <c r="P7196" s="148">
        <v>0</v>
      </c>
      <c r="Q7196" s="21">
        <f t="shared" si="1124"/>
        <v>17.77102</v>
      </c>
      <c r="R7196" s="21">
        <f t="shared" si="1125"/>
        <v>0</v>
      </c>
      <c r="S7196" s="21">
        <f t="shared" si="1126"/>
        <v>783.0065360000001</v>
      </c>
      <c r="T7196" s="21">
        <f t="shared" si="1127"/>
        <v>23.997856000000002</v>
      </c>
      <c r="U7196" s="22">
        <f t="shared" si="1128"/>
        <v>824.77541200000007</v>
      </c>
      <c r="V7196" s="39">
        <f t="shared" si="1129"/>
        <v>0.68561651380875155</v>
      </c>
    </row>
    <row r="7197" spans="1:22">
      <c r="A7197">
        <v>7192</v>
      </c>
      <c r="B7197" s="155">
        <f t="shared" si="1120"/>
        <v>41574</v>
      </c>
      <c r="C7197" s="148">
        <f t="shared" si="1121"/>
        <v>2013</v>
      </c>
      <c r="D7197" s="148">
        <f t="shared" si="1122"/>
        <v>10</v>
      </c>
      <c r="E7197" s="152">
        <v>16</v>
      </c>
      <c r="F7197" s="153">
        <v>10.407</v>
      </c>
      <c r="G7197" s="154">
        <v>0</v>
      </c>
      <c r="H7197" s="154">
        <v>1164.827</v>
      </c>
      <c r="I7197" s="154">
        <v>28.766999999999999</v>
      </c>
      <c r="J7197" s="151">
        <v>0</v>
      </c>
      <c r="K7197" s="149">
        <f t="shared" si="1123"/>
        <v>1204.001</v>
      </c>
      <c r="L7197" s="148">
        <v>6.39</v>
      </c>
      <c r="M7197" s="148">
        <v>0</v>
      </c>
      <c r="N7197" s="148">
        <v>402.79399999999998</v>
      </c>
      <c r="O7197" s="148">
        <v>7.61</v>
      </c>
      <c r="P7197" s="148">
        <v>0</v>
      </c>
      <c r="Q7197" s="21">
        <f t="shared" si="1124"/>
        <v>17.911169999999998</v>
      </c>
      <c r="R7197" s="21">
        <f t="shared" si="1125"/>
        <v>0</v>
      </c>
      <c r="S7197" s="21">
        <f t="shared" si="1126"/>
        <v>785.85109399999999</v>
      </c>
      <c r="T7197" s="21">
        <f t="shared" si="1127"/>
        <v>24.169360000000001</v>
      </c>
      <c r="U7197" s="22">
        <f t="shared" si="1128"/>
        <v>827.93162399999994</v>
      </c>
      <c r="V7197" s="39">
        <f t="shared" si="1129"/>
        <v>0.68765027936023304</v>
      </c>
    </row>
    <row r="7198" spans="1:22">
      <c r="A7198">
        <v>7193</v>
      </c>
      <c r="B7198" s="155">
        <f t="shared" si="1120"/>
        <v>41574</v>
      </c>
      <c r="C7198" s="148">
        <f t="shared" si="1121"/>
        <v>2013</v>
      </c>
      <c r="D7198" s="148">
        <f t="shared" si="1122"/>
        <v>10</v>
      </c>
      <c r="E7198" s="152">
        <v>17</v>
      </c>
      <c r="F7198" s="153">
        <v>9.952</v>
      </c>
      <c r="G7198" s="154">
        <v>0</v>
      </c>
      <c r="H7198" s="154">
        <v>1151.6130000000001</v>
      </c>
      <c r="I7198" s="154">
        <v>28.629000000000001</v>
      </c>
      <c r="J7198" s="151">
        <v>0</v>
      </c>
      <c r="K7198" s="149">
        <f t="shared" si="1123"/>
        <v>1190.194</v>
      </c>
      <c r="L7198" s="148">
        <v>6.1420000000000003</v>
      </c>
      <c r="M7198" s="148">
        <v>0</v>
      </c>
      <c r="N7198" s="148">
        <v>399.846</v>
      </c>
      <c r="O7198" s="148">
        <v>7.5709999999999997</v>
      </c>
      <c r="P7198" s="148">
        <v>0</v>
      </c>
      <c r="Q7198" s="21">
        <f t="shared" si="1124"/>
        <v>17.216025999999999</v>
      </c>
      <c r="R7198" s="21">
        <f t="shared" si="1125"/>
        <v>0</v>
      </c>
      <c r="S7198" s="21">
        <f t="shared" si="1126"/>
        <v>780.09954600000003</v>
      </c>
      <c r="T7198" s="21">
        <f t="shared" si="1127"/>
        <v>24.045496</v>
      </c>
      <c r="U7198" s="22">
        <f t="shared" si="1128"/>
        <v>821.36106799999993</v>
      </c>
      <c r="V7198" s="39">
        <f t="shared" si="1129"/>
        <v>0.69010688005484822</v>
      </c>
    </row>
    <row r="7199" spans="1:22">
      <c r="A7199">
        <v>7194</v>
      </c>
      <c r="B7199" s="155">
        <f t="shared" ref="B7199:B7262" si="1130">+B7175+1</f>
        <v>41574</v>
      </c>
      <c r="C7199" s="148">
        <f t="shared" si="1121"/>
        <v>2013</v>
      </c>
      <c r="D7199" s="148">
        <f t="shared" si="1122"/>
        <v>10</v>
      </c>
      <c r="E7199" s="152">
        <v>18</v>
      </c>
      <c r="F7199" s="153">
        <v>10.218</v>
      </c>
      <c r="G7199" s="154">
        <v>0</v>
      </c>
      <c r="H7199" s="154">
        <v>1160.0419999999999</v>
      </c>
      <c r="I7199" s="154">
        <v>28.797999999999998</v>
      </c>
      <c r="J7199" s="151">
        <v>0</v>
      </c>
      <c r="K7199" s="149">
        <f t="shared" si="1123"/>
        <v>1199.058</v>
      </c>
      <c r="L7199" s="148">
        <v>6.2910000000000004</v>
      </c>
      <c r="M7199" s="148">
        <v>0</v>
      </c>
      <c r="N7199" s="148">
        <v>401.99</v>
      </c>
      <c r="O7199" s="148">
        <v>7.6139999999999999</v>
      </c>
      <c r="P7199" s="148">
        <v>0</v>
      </c>
      <c r="Q7199" s="21">
        <f t="shared" si="1124"/>
        <v>17.633673000000002</v>
      </c>
      <c r="R7199" s="21">
        <f t="shared" si="1125"/>
        <v>0</v>
      </c>
      <c r="S7199" s="21">
        <f t="shared" si="1126"/>
        <v>784.28249000000005</v>
      </c>
      <c r="T7199" s="21">
        <f t="shared" si="1127"/>
        <v>24.182064</v>
      </c>
      <c r="U7199" s="22">
        <f t="shared" si="1128"/>
        <v>826.09822700000007</v>
      </c>
      <c r="V7199" s="39">
        <f t="shared" si="1129"/>
        <v>0.68895601964208575</v>
      </c>
    </row>
    <row r="7200" spans="1:22">
      <c r="A7200">
        <v>7195</v>
      </c>
      <c r="B7200" s="155">
        <f t="shared" si="1130"/>
        <v>41574</v>
      </c>
      <c r="C7200" s="148">
        <f t="shared" si="1121"/>
        <v>2013</v>
      </c>
      <c r="D7200" s="148">
        <f t="shared" si="1122"/>
        <v>10</v>
      </c>
      <c r="E7200" s="152">
        <v>19</v>
      </c>
      <c r="F7200" s="153">
        <v>11.361000000000001</v>
      </c>
      <c r="G7200" s="154">
        <v>0</v>
      </c>
      <c r="H7200" s="154">
        <v>1131.6659999999999</v>
      </c>
      <c r="I7200" s="154">
        <v>29.684000000000001</v>
      </c>
      <c r="J7200" s="151">
        <v>0</v>
      </c>
      <c r="K7200" s="149">
        <f t="shared" si="1123"/>
        <v>1172.711</v>
      </c>
      <c r="L7200" s="148">
        <v>6.9020000000000001</v>
      </c>
      <c r="M7200" s="148">
        <v>0</v>
      </c>
      <c r="N7200" s="148">
        <v>401.98399999999998</v>
      </c>
      <c r="O7200" s="148">
        <v>7.8639999999999999</v>
      </c>
      <c r="P7200" s="148">
        <v>0</v>
      </c>
      <c r="Q7200" s="21">
        <f t="shared" si="1124"/>
        <v>19.346305999999998</v>
      </c>
      <c r="R7200" s="21">
        <f t="shared" si="1125"/>
        <v>0</v>
      </c>
      <c r="S7200" s="21">
        <f t="shared" si="1126"/>
        <v>784.27078399999994</v>
      </c>
      <c r="T7200" s="21">
        <f t="shared" si="1127"/>
        <v>24.976064000000001</v>
      </c>
      <c r="U7200" s="22">
        <f t="shared" si="1128"/>
        <v>828.59315399999991</v>
      </c>
      <c r="V7200" s="39">
        <f t="shared" si="1129"/>
        <v>0.70656210609434034</v>
      </c>
    </row>
    <row r="7201" spans="1:22">
      <c r="A7201">
        <v>7196</v>
      </c>
      <c r="B7201" s="155">
        <f t="shared" si="1130"/>
        <v>41574</v>
      </c>
      <c r="C7201" s="148">
        <f t="shared" si="1121"/>
        <v>2013</v>
      </c>
      <c r="D7201" s="148">
        <f t="shared" si="1122"/>
        <v>10</v>
      </c>
      <c r="E7201" s="152">
        <v>20</v>
      </c>
      <c r="F7201" s="153">
        <v>12.218999999999999</v>
      </c>
      <c r="G7201" s="154">
        <v>0</v>
      </c>
      <c r="H7201" s="154">
        <v>1269.492</v>
      </c>
      <c r="I7201" s="154">
        <v>35.692</v>
      </c>
      <c r="J7201" s="151">
        <v>0</v>
      </c>
      <c r="K7201" s="149">
        <f t="shared" si="1123"/>
        <v>1317.403</v>
      </c>
      <c r="L7201" s="148">
        <v>7.383</v>
      </c>
      <c r="M7201" s="148">
        <v>0</v>
      </c>
      <c r="N7201" s="148">
        <v>447.483</v>
      </c>
      <c r="O7201" s="148">
        <v>9.5830000000000002</v>
      </c>
      <c r="P7201" s="148">
        <v>0</v>
      </c>
      <c r="Q7201" s="21">
        <f t="shared" si="1124"/>
        <v>20.694548999999999</v>
      </c>
      <c r="R7201" s="21">
        <f t="shared" si="1125"/>
        <v>0</v>
      </c>
      <c r="S7201" s="21">
        <f t="shared" si="1126"/>
        <v>873.03933300000006</v>
      </c>
      <c r="T7201" s="21">
        <f t="shared" si="1127"/>
        <v>30.435608000000002</v>
      </c>
      <c r="U7201" s="22">
        <f t="shared" si="1128"/>
        <v>924.16949000000011</v>
      </c>
      <c r="V7201" s="39">
        <f t="shared" si="1129"/>
        <v>0.70150856647510296</v>
      </c>
    </row>
    <row r="7202" spans="1:22">
      <c r="A7202">
        <v>7197</v>
      </c>
      <c r="B7202" s="155">
        <f t="shared" si="1130"/>
        <v>41574</v>
      </c>
      <c r="C7202" s="148">
        <f t="shared" si="1121"/>
        <v>2013</v>
      </c>
      <c r="D7202" s="148">
        <f t="shared" si="1122"/>
        <v>10</v>
      </c>
      <c r="E7202" s="152">
        <v>21</v>
      </c>
      <c r="F7202" s="153">
        <v>11.205</v>
      </c>
      <c r="G7202" s="154">
        <v>0</v>
      </c>
      <c r="H7202" s="154">
        <v>1453.788</v>
      </c>
      <c r="I7202" s="154">
        <v>53.378999999999998</v>
      </c>
      <c r="J7202" s="151">
        <v>0</v>
      </c>
      <c r="K7202" s="149">
        <f t="shared" si="1123"/>
        <v>1518.3719999999998</v>
      </c>
      <c r="L7202" s="148">
        <v>6.8129999999999997</v>
      </c>
      <c r="M7202" s="148">
        <v>0</v>
      </c>
      <c r="N7202" s="148">
        <v>519.46400000000006</v>
      </c>
      <c r="O7202" s="148">
        <v>14.074</v>
      </c>
      <c r="P7202" s="148">
        <v>0</v>
      </c>
      <c r="Q7202" s="21">
        <f t="shared" si="1124"/>
        <v>19.096838999999999</v>
      </c>
      <c r="R7202" s="21">
        <f t="shared" si="1125"/>
        <v>0</v>
      </c>
      <c r="S7202" s="21">
        <f t="shared" si="1126"/>
        <v>1013.4742640000002</v>
      </c>
      <c r="T7202" s="21">
        <f t="shared" si="1127"/>
        <v>44.699024000000001</v>
      </c>
      <c r="U7202" s="22">
        <f t="shared" si="1128"/>
        <v>1077.2701270000002</v>
      </c>
      <c r="V7202" s="39">
        <f t="shared" si="1129"/>
        <v>0.709490248107842</v>
      </c>
    </row>
    <row r="7203" spans="1:22">
      <c r="A7203">
        <v>7198</v>
      </c>
      <c r="B7203" s="155">
        <f t="shared" si="1130"/>
        <v>41574</v>
      </c>
      <c r="C7203" s="148">
        <f t="shared" si="1121"/>
        <v>2013</v>
      </c>
      <c r="D7203" s="148">
        <f t="shared" si="1122"/>
        <v>10</v>
      </c>
      <c r="E7203" s="152">
        <v>22</v>
      </c>
      <c r="F7203" s="153">
        <v>11.084</v>
      </c>
      <c r="G7203" s="154">
        <v>0</v>
      </c>
      <c r="H7203" s="154">
        <v>1429.836</v>
      </c>
      <c r="I7203" s="154">
        <v>55.124000000000002</v>
      </c>
      <c r="J7203" s="151">
        <v>0</v>
      </c>
      <c r="K7203" s="149">
        <f t="shared" si="1123"/>
        <v>1496.0440000000001</v>
      </c>
      <c r="L7203" s="148">
        <v>6.7830000000000004</v>
      </c>
      <c r="M7203" s="148">
        <v>0</v>
      </c>
      <c r="N7203" s="148">
        <v>513.15200000000004</v>
      </c>
      <c r="O7203" s="148">
        <v>14.343999999999999</v>
      </c>
      <c r="P7203" s="148">
        <v>0</v>
      </c>
      <c r="Q7203" s="21">
        <f t="shared" si="1124"/>
        <v>19.012748999999999</v>
      </c>
      <c r="R7203" s="21">
        <f t="shared" si="1125"/>
        <v>0</v>
      </c>
      <c r="S7203" s="21">
        <f t="shared" si="1126"/>
        <v>1001.1595520000001</v>
      </c>
      <c r="T7203" s="21">
        <f t="shared" si="1127"/>
        <v>45.556544000000002</v>
      </c>
      <c r="U7203" s="22">
        <f t="shared" si="1128"/>
        <v>1065.7288450000001</v>
      </c>
      <c r="V7203" s="39">
        <f t="shared" si="1129"/>
        <v>0.7123646396763732</v>
      </c>
    </row>
    <row r="7204" spans="1:22">
      <c r="A7204">
        <v>7199</v>
      </c>
      <c r="B7204" s="155">
        <f t="shared" si="1130"/>
        <v>41574</v>
      </c>
      <c r="C7204" s="148">
        <f t="shared" si="1121"/>
        <v>2013</v>
      </c>
      <c r="D7204" s="148">
        <f t="shared" si="1122"/>
        <v>10</v>
      </c>
      <c r="E7204" s="152">
        <v>23</v>
      </c>
      <c r="F7204" s="153">
        <v>10.618</v>
      </c>
      <c r="G7204" s="154">
        <v>0</v>
      </c>
      <c r="H7204" s="154">
        <v>1385.73</v>
      </c>
      <c r="I7204" s="154">
        <v>40.127000000000002</v>
      </c>
      <c r="J7204" s="151">
        <v>0</v>
      </c>
      <c r="K7204" s="149">
        <f t="shared" si="1123"/>
        <v>1436.4749999999999</v>
      </c>
      <c r="L7204" s="148">
        <v>6.5250000000000004</v>
      </c>
      <c r="M7204" s="148">
        <v>0</v>
      </c>
      <c r="N7204" s="148">
        <v>491.02699999999999</v>
      </c>
      <c r="O7204" s="148">
        <v>10.289</v>
      </c>
      <c r="P7204" s="148">
        <v>0</v>
      </c>
      <c r="Q7204" s="21">
        <f t="shared" si="1124"/>
        <v>18.289574999999999</v>
      </c>
      <c r="R7204" s="21">
        <f t="shared" si="1125"/>
        <v>0</v>
      </c>
      <c r="S7204" s="21">
        <f t="shared" si="1126"/>
        <v>957.99367700000005</v>
      </c>
      <c r="T7204" s="21">
        <f t="shared" si="1127"/>
        <v>32.677864</v>
      </c>
      <c r="U7204" s="22">
        <f t="shared" si="1128"/>
        <v>1008.9611160000001</v>
      </c>
      <c r="V7204" s="39">
        <f t="shared" si="1129"/>
        <v>0.70238682608468661</v>
      </c>
    </row>
    <row r="7205" spans="1:22">
      <c r="A7205">
        <v>7200</v>
      </c>
      <c r="B7205" s="155">
        <f t="shared" si="1130"/>
        <v>41574</v>
      </c>
      <c r="C7205" s="148">
        <f t="shared" si="1121"/>
        <v>2013</v>
      </c>
      <c r="D7205" s="148">
        <f t="shared" si="1122"/>
        <v>10</v>
      </c>
      <c r="E7205" s="152">
        <v>24</v>
      </c>
      <c r="F7205" s="153">
        <v>11.198</v>
      </c>
      <c r="G7205" s="154">
        <v>0</v>
      </c>
      <c r="H7205" s="154">
        <v>1332.7139999999999</v>
      </c>
      <c r="I7205" s="154">
        <v>32.491999999999997</v>
      </c>
      <c r="J7205" s="151">
        <v>0</v>
      </c>
      <c r="K7205" s="149">
        <f t="shared" si="1123"/>
        <v>1376.404</v>
      </c>
      <c r="L7205" s="148">
        <v>6.8129999999999997</v>
      </c>
      <c r="M7205" s="148">
        <v>0</v>
      </c>
      <c r="N7205" s="148">
        <v>470.459</v>
      </c>
      <c r="O7205" s="148">
        <v>8.3309999999999995</v>
      </c>
      <c r="P7205" s="148">
        <v>0</v>
      </c>
      <c r="Q7205" s="21">
        <f t="shared" si="1124"/>
        <v>19.096838999999999</v>
      </c>
      <c r="R7205" s="21">
        <f t="shared" si="1125"/>
        <v>0</v>
      </c>
      <c r="S7205" s="21">
        <f t="shared" si="1126"/>
        <v>917.86550900000009</v>
      </c>
      <c r="T7205" s="21">
        <f t="shared" si="1127"/>
        <v>26.459256</v>
      </c>
      <c r="U7205" s="22">
        <f t="shared" si="1128"/>
        <v>963.42160400000012</v>
      </c>
      <c r="V7205" s="39">
        <f t="shared" si="1129"/>
        <v>0.69995553921668352</v>
      </c>
    </row>
    <row r="7206" spans="1:22">
      <c r="A7206">
        <v>7201</v>
      </c>
      <c r="B7206" s="155">
        <f t="shared" si="1130"/>
        <v>41575</v>
      </c>
      <c r="C7206" s="148">
        <f t="shared" si="1121"/>
        <v>2013</v>
      </c>
      <c r="D7206" s="148">
        <f t="shared" si="1122"/>
        <v>10</v>
      </c>
      <c r="E7206" s="152">
        <v>1</v>
      </c>
      <c r="F7206" s="153">
        <v>11.465999999999999</v>
      </c>
      <c r="G7206" s="154">
        <v>0</v>
      </c>
      <c r="H7206" s="154">
        <v>1229.296</v>
      </c>
      <c r="I7206" s="154">
        <v>18.015000000000001</v>
      </c>
      <c r="J7206" s="151">
        <v>0</v>
      </c>
      <c r="K7206" s="149">
        <f t="shared" si="1123"/>
        <v>1258.777</v>
      </c>
      <c r="L7206" s="148">
        <v>6.9939999999999998</v>
      </c>
      <c r="M7206" s="148">
        <v>0</v>
      </c>
      <c r="N7206" s="148">
        <v>420.53300000000002</v>
      </c>
      <c r="O7206" s="148">
        <v>4.7690000000000001</v>
      </c>
      <c r="P7206" s="148">
        <v>0</v>
      </c>
      <c r="Q7206" s="21">
        <f t="shared" si="1124"/>
        <v>19.604181999999998</v>
      </c>
      <c r="R7206" s="21">
        <f t="shared" si="1125"/>
        <v>0</v>
      </c>
      <c r="S7206" s="21">
        <f t="shared" si="1126"/>
        <v>820.4598830000001</v>
      </c>
      <c r="T7206" s="21">
        <f t="shared" si="1127"/>
        <v>15.146344000000001</v>
      </c>
      <c r="U7206" s="22">
        <f t="shared" si="1128"/>
        <v>855.21040900000014</v>
      </c>
      <c r="V7206" s="39">
        <f t="shared" si="1129"/>
        <v>0.67939786713611716</v>
      </c>
    </row>
    <row r="7207" spans="1:22">
      <c r="A7207">
        <v>7202</v>
      </c>
      <c r="B7207" s="155">
        <f t="shared" si="1130"/>
        <v>41575</v>
      </c>
      <c r="C7207" s="148">
        <f t="shared" si="1121"/>
        <v>2013</v>
      </c>
      <c r="D7207" s="148">
        <f t="shared" si="1122"/>
        <v>10</v>
      </c>
      <c r="E7207" s="152">
        <v>2</v>
      </c>
      <c r="F7207" s="153">
        <v>12.186</v>
      </c>
      <c r="G7207" s="154">
        <v>0</v>
      </c>
      <c r="H7207" s="154">
        <v>1208.692</v>
      </c>
      <c r="I7207" s="154">
        <v>9.84</v>
      </c>
      <c r="J7207" s="151">
        <v>0</v>
      </c>
      <c r="K7207" s="149">
        <f t="shared" si="1123"/>
        <v>1230.7179999999998</v>
      </c>
      <c r="L7207" s="148">
        <v>7.3849999999999998</v>
      </c>
      <c r="M7207" s="148">
        <v>0</v>
      </c>
      <c r="N7207" s="148">
        <v>408.20699999999999</v>
      </c>
      <c r="O7207" s="148">
        <v>2.8620000000000001</v>
      </c>
      <c r="P7207" s="148">
        <v>0</v>
      </c>
      <c r="Q7207" s="21">
        <f t="shared" si="1124"/>
        <v>20.700154999999999</v>
      </c>
      <c r="R7207" s="21">
        <f t="shared" si="1125"/>
        <v>0</v>
      </c>
      <c r="S7207" s="21">
        <f t="shared" si="1126"/>
        <v>796.41185700000005</v>
      </c>
      <c r="T7207" s="21">
        <f t="shared" si="1127"/>
        <v>9.0897120000000005</v>
      </c>
      <c r="U7207" s="22">
        <f t="shared" si="1128"/>
        <v>826.20172400000001</v>
      </c>
      <c r="V7207" s="39">
        <f t="shared" si="1129"/>
        <v>0.67131684431364469</v>
      </c>
    </row>
    <row r="7208" spans="1:22">
      <c r="A7208">
        <v>7203</v>
      </c>
      <c r="B7208" s="155">
        <f t="shared" si="1130"/>
        <v>41575</v>
      </c>
      <c r="C7208" s="148">
        <f t="shared" si="1121"/>
        <v>2013</v>
      </c>
      <c r="D7208" s="148">
        <f t="shared" si="1122"/>
        <v>10</v>
      </c>
      <c r="E7208" s="152">
        <v>3</v>
      </c>
      <c r="F7208" s="153">
        <v>11.945</v>
      </c>
      <c r="G7208" s="154">
        <v>0</v>
      </c>
      <c r="H7208" s="154">
        <v>1210.3889999999999</v>
      </c>
      <c r="I7208" s="154">
        <v>6.8769999999999998</v>
      </c>
      <c r="J7208" s="151">
        <v>0</v>
      </c>
      <c r="K7208" s="149">
        <f t="shared" si="1123"/>
        <v>1229.2109999999998</v>
      </c>
      <c r="L7208" s="148">
        <v>7.2480000000000002</v>
      </c>
      <c r="M7208" s="148">
        <v>0</v>
      </c>
      <c r="N7208" s="148">
        <v>408.60599999999999</v>
      </c>
      <c r="O7208" s="148">
        <v>2.097</v>
      </c>
      <c r="P7208" s="148">
        <v>0</v>
      </c>
      <c r="Q7208" s="21">
        <f t="shared" si="1124"/>
        <v>20.316144000000001</v>
      </c>
      <c r="R7208" s="21">
        <f t="shared" si="1125"/>
        <v>0</v>
      </c>
      <c r="S7208" s="21">
        <f t="shared" si="1126"/>
        <v>797.19030599999996</v>
      </c>
      <c r="T7208" s="21">
        <f t="shared" si="1127"/>
        <v>6.6600720000000004</v>
      </c>
      <c r="U7208" s="22">
        <f t="shared" si="1128"/>
        <v>824.16652199999999</v>
      </c>
      <c r="V7208" s="39">
        <f t="shared" si="1129"/>
        <v>0.67048417399453808</v>
      </c>
    </row>
    <row r="7209" spans="1:22">
      <c r="A7209">
        <v>7204</v>
      </c>
      <c r="B7209" s="155">
        <f t="shared" si="1130"/>
        <v>41575</v>
      </c>
      <c r="C7209" s="148">
        <f t="shared" si="1121"/>
        <v>2013</v>
      </c>
      <c r="D7209" s="148">
        <f t="shared" si="1122"/>
        <v>10</v>
      </c>
      <c r="E7209" s="152">
        <v>4</v>
      </c>
      <c r="F7209" s="153">
        <v>11.391</v>
      </c>
      <c r="G7209" s="154">
        <v>0</v>
      </c>
      <c r="H7209" s="154">
        <v>1124.404</v>
      </c>
      <c r="I7209" s="154">
        <v>6.3540000000000001</v>
      </c>
      <c r="J7209" s="151">
        <v>0</v>
      </c>
      <c r="K7209" s="149">
        <f t="shared" si="1123"/>
        <v>1142.1490000000001</v>
      </c>
      <c r="L7209" s="148">
        <v>6.9020000000000001</v>
      </c>
      <c r="M7209" s="148">
        <v>0</v>
      </c>
      <c r="N7209" s="148">
        <v>382.637</v>
      </c>
      <c r="O7209" s="148">
        <v>1.9990000000000001</v>
      </c>
      <c r="P7209" s="148">
        <v>0</v>
      </c>
      <c r="Q7209" s="21">
        <f t="shared" si="1124"/>
        <v>19.346305999999998</v>
      </c>
      <c r="R7209" s="21">
        <f t="shared" si="1125"/>
        <v>0</v>
      </c>
      <c r="S7209" s="21">
        <f t="shared" si="1126"/>
        <v>746.52478700000006</v>
      </c>
      <c r="T7209" s="21">
        <f t="shared" si="1127"/>
        <v>6.3488240000000005</v>
      </c>
      <c r="U7209" s="22">
        <f t="shared" si="1128"/>
        <v>772.21991700000012</v>
      </c>
      <c r="V7209" s="39">
        <f t="shared" si="1129"/>
        <v>0.67611136287822349</v>
      </c>
    </row>
    <row r="7210" spans="1:22">
      <c r="A7210">
        <v>7205</v>
      </c>
      <c r="B7210" s="155">
        <f t="shared" si="1130"/>
        <v>41575</v>
      </c>
      <c r="C7210" s="148">
        <f t="shared" si="1121"/>
        <v>2013</v>
      </c>
      <c r="D7210" s="148">
        <f t="shared" si="1122"/>
        <v>10</v>
      </c>
      <c r="E7210" s="152">
        <v>5</v>
      </c>
      <c r="F7210" s="153">
        <v>10.426</v>
      </c>
      <c r="G7210" s="154">
        <v>0</v>
      </c>
      <c r="H7210" s="154">
        <v>1224.924</v>
      </c>
      <c r="I7210" s="154">
        <v>6.3559999999999999</v>
      </c>
      <c r="J7210" s="151">
        <v>0</v>
      </c>
      <c r="K7210" s="149">
        <f t="shared" si="1123"/>
        <v>1241.7059999999999</v>
      </c>
      <c r="L7210" s="148">
        <v>6.3710000000000004</v>
      </c>
      <c r="M7210" s="148">
        <v>0</v>
      </c>
      <c r="N7210" s="148">
        <v>411.50299999999999</v>
      </c>
      <c r="O7210" s="148">
        <v>1.9970000000000001</v>
      </c>
      <c r="P7210" s="148">
        <v>0</v>
      </c>
      <c r="Q7210" s="21">
        <f t="shared" si="1124"/>
        <v>17.857913</v>
      </c>
      <c r="R7210" s="21">
        <f t="shared" si="1125"/>
        <v>0</v>
      </c>
      <c r="S7210" s="21">
        <f t="shared" si="1126"/>
        <v>802.842353</v>
      </c>
      <c r="T7210" s="21">
        <f t="shared" si="1127"/>
        <v>6.3424720000000008</v>
      </c>
      <c r="U7210" s="22">
        <f t="shared" si="1128"/>
        <v>827.0427380000001</v>
      </c>
      <c r="V7210" s="39">
        <f t="shared" si="1129"/>
        <v>0.66605358917489343</v>
      </c>
    </row>
    <row r="7211" spans="1:22">
      <c r="A7211">
        <v>7206</v>
      </c>
      <c r="B7211" s="155">
        <f t="shared" si="1130"/>
        <v>41575</v>
      </c>
      <c r="C7211" s="148">
        <f t="shared" si="1121"/>
        <v>2013</v>
      </c>
      <c r="D7211" s="148">
        <f t="shared" si="1122"/>
        <v>10</v>
      </c>
      <c r="E7211" s="152">
        <v>6</v>
      </c>
      <c r="F7211" s="153">
        <v>10.757</v>
      </c>
      <c r="G7211" s="154">
        <v>0</v>
      </c>
      <c r="H7211" s="154">
        <v>1172.633</v>
      </c>
      <c r="I7211" s="154">
        <v>6.3490000000000002</v>
      </c>
      <c r="J7211" s="151">
        <v>0</v>
      </c>
      <c r="K7211" s="149">
        <f t="shared" si="1123"/>
        <v>1189.739</v>
      </c>
      <c r="L7211" s="148">
        <v>6.6</v>
      </c>
      <c r="M7211" s="148">
        <v>0</v>
      </c>
      <c r="N7211" s="148">
        <v>390.91300000000001</v>
      </c>
      <c r="O7211" s="148">
        <v>1.9970000000000001</v>
      </c>
      <c r="P7211" s="148">
        <v>0</v>
      </c>
      <c r="Q7211" s="21">
        <f t="shared" si="1124"/>
        <v>18.499799999999997</v>
      </c>
      <c r="R7211" s="21">
        <f t="shared" si="1125"/>
        <v>0</v>
      </c>
      <c r="S7211" s="21">
        <f t="shared" si="1126"/>
        <v>762.67126300000007</v>
      </c>
      <c r="T7211" s="21">
        <f t="shared" si="1127"/>
        <v>6.3424720000000008</v>
      </c>
      <c r="U7211" s="22">
        <f t="shared" si="1128"/>
        <v>787.51353500000016</v>
      </c>
      <c r="V7211" s="39">
        <f t="shared" si="1129"/>
        <v>0.66192125751950648</v>
      </c>
    </row>
    <row r="7212" spans="1:22">
      <c r="A7212">
        <v>7207</v>
      </c>
      <c r="B7212" s="155">
        <f t="shared" si="1130"/>
        <v>41575</v>
      </c>
      <c r="C7212" s="148">
        <f t="shared" si="1121"/>
        <v>2013</v>
      </c>
      <c r="D7212" s="148">
        <f t="shared" si="1122"/>
        <v>10</v>
      </c>
      <c r="E7212" s="152">
        <v>7</v>
      </c>
      <c r="F7212" s="153">
        <v>10.551</v>
      </c>
      <c r="G7212" s="154">
        <v>0</v>
      </c>
      <c r="H7212" s="154">
        <v>1160.9259999999999</v>
      </c>
      <c r="I7212" s="154">
        <v>6.3620000000000001</v>
      </c>
      <c r="J7212" s="151">
        <v>0</v>
      </c>
      <c r="K7212" s="149">
        <f t="shared" si="1123"/>
        <v>1177.8389999999999</v>
      </c>
      <c r="L7212" s="148">
        <v>6.57</v>
      </c>
      <c r="M7212" s="148">
        <v>0</v>
      </c>
      <c r="N7212" s="148">
        <v>388.58699999999999</v>
      </c>
      <c r="O7212" s="148">
        <v>1.97</v>
      </c>
      <c r="P7212" s="148">
        <v>0</v>
      </c>
      <c r="Q7212" s="21">
        <f t="shared" si="1124"/>
        <v>18.415710000000001</v>
      </c>
      <c r="R7212" s="21">
        <f t="shared" si="1125"/>
        <v>0</v>
      </c>
      <c r="S7212" s="21">
        <f t="shared" si="1126"/>
        <v>758.13323700000001</v>
      </c>
      <c r="T7212" s="21">
        <f t="shared" si="1127"/>
        <v>6.2567200000000005</v>
      </c>
      <c r="U7212" s="22">
        <f t="shared" si="1128"/>
        <v>782.80566699999997</v>
      </c>
      <c r="V7212" s="39">
        <f t="shared" si="1129"/>
        <v>0.66461177376534486</v>
      </c>
    </row>
    <row r="7213" spans="1:22">
      <c r="A7213">
        <v>7208</v>
      </c>
      <c r="B7213" s="155">
        <f t="shared" si="1130"/>
        <v>41575</v>
      </c>
      <c r="C7213" s="148">
        <f t="shared" si="1121"/>
        <v>2013</v>
      </c>
      <c r="D7213" s="148">
        <f t="shared" si="1122"/>
        <v>10</v>
      </c>
      <c r="E7213" s="152">
        <v>8</v>
      </c>
      <c r="F7213" s="153">
        <v>10.956</v>
      </c>
      <c r="G7213" s="154">
        <v>0</v>
      </c>
      <c r="H7213" s="154">
        <v>1256.3820000000001</v>
      </c>
      <c r="I7213" s="154">
        <v>11.488</v>
      </c>
      <c r="J7213" s="151">
        <v>0</v>
      </c>
      <c r="K7213" s="149">
        <f t="shared" si="1123"/>
        <v>1278.826</v>
      </c>
      <c r="L7213" s="148">
        <v>6.6959999999999997</v>
      </c>
      <c r="M7213" s="148">
        <v>0</v>
      </c>
      <c r="N7213" s="148">
        <v>421.53399999999999</v>
      </c>
      <c r="O7213" s="148">
        <v>3.4020000000000001</v>
      </c>
      <c r="P7213" s="148">
        <v>0</v>
      </c>
      <c r="Q7213" s="21">
        <f t="shared" si="1124"/>
        <v>18.768888</v>
      </c>
      <c r="R7213" s="21">
        <f t="shared" si="1125"/>
        <v>0</v>
      </c>
      <c r="S7213" s="21">
        <f t="shared" si="1126"/>
        <v>822.41283399999998</v>
      </c>
      <c r="T7213" s="21">
        <f t="shared" si="1127"/>
        <v>10.804752000000001</v>
      </c>
      <c r="U7213" s="22">
        <f t="shared" si="1128"/>
        <v>851.98647399999993</v>
      </c>
      <c r="V7213" s="39">
        <f t="shared" si="1129"/>
        <v>0.66622548650089997</v>
      </c>
    </row>
    <row r="7214" spans="1:22">
      <c r="A7214">
        <v>7209</v>
      </c>
      <c r="B7214" s="155">
        <f t="shared" si="1130"/>
        <v>41575</v>
      </c>
      <c r="C7214" s="148">
        <f t="shared" si="1121"/>
        <v>2013</v>
      </c>
      <c r="D7214" s="148">
        <f t="shared" si="1122"/>
        <v>10</v>
      </c>
      <c r="E7214" s="152">
        <v>9</v>
      </c>
      <c r="F7214" s="153">
        <v>10.817</v>
      </c>
      <c r="G7214" s="154">
        <v>0</v>
      </c>
      <c r="H7214" s="154">
        <v>1390.3689999999999</v>
      </c>
      <c r="I7214" s="154">
        <v>33.457999999999998</v>
      </c>
      <c r="J7214" s="151">
        <v>0</v>
      </c>
      <c r="K7214" s="149">
        <f t="shared" si="1123"/>
        <v>1434.644</v>
      </c>
      <c r="L7214" s="148">
        <v>6.6369999999999996</v>
      </c>
      <c r="M7214" s="148">
        <v>0</v>
      </c>
      <c r="N7214" s="148">
        <v>470.654</v>
      </c>
      <c r="O7214" s="148">
        <v>8.5150000000000006</v>
      </c>
      <c r="P7214" s="148">
        <v>0</v>
      </c>
      <c r="Q7214" s="21">
        <f t="shared" si="1124"/>
        <v>18.603510999999997</v>
      </c>
      <c r="R7214" s="21">
        <f t="shared" si="1125"/>
        <v>0</v>
      </c>
      <c r="S7214" s="21">
        <f t="shared" si="1126"/>
        <v>918.24595399999998</v>
      </c>
      <c r="T7214" s="21">
        <f t="shared" si="1127"/>
        <v>27.043640000000003</v>
      </c>
      <c r="U7214" s="22">
        <f t="shared" si="1128"/>
        <v>963.89310499999999</v>
      </c>
      <c r="V7214" s="39">
        <f t="shared" si="1129"/>
        <v>0.67186919193890604</v>
      </c>
    </row>
    <row r="7215" spans="1:22">
      <c r="A7215">
        <v>7210</v>
      </c>
      <c r="B7215" s="155">
        <f t="shared" si="1130"/>
        <v>41575</v>
      </c>
      <c r="C7215" s="148">
        <f t="shared" si="1121"/>
        <v>2013</v>
      </c>
      <c r="D7215" s="148">
        <f t="shared" si="1122"/>
        <v>10</v>
      </c>
      <c r="E7215" s="152">
        <v>10</v>
      </c>
      <c r="F7215" s="153">
        <v>10.542</v>
      </c>
      <c r="G7215" s="154">
        <v>0</v>
      </c>
      <c r="H7215" s="154">
        <v>1410.8130000000001</v>
      </c>
      <c r="I7215" s="154">
        <v>51.890999999999998</v>
      </c>
      <c r="J7215" s="151">
        <v>0</v>
      </c>
      <c r="K7215" s="149">
        <f t="shared" si="1123"/>
        <v>1473.2460000000001</v>
      </c>
      <c r="L7215" s="148">
        <v>6.45</v>
      </c>
      <c r="M7215" s="148">
        <v>0</v>
      </c>
      <c r="N7215" s="148">
        <v>488.82400000000001</v>
      </c>
      <c r="O7215" s="148">
        <v>14.167</v>
      </c>
      <c r="P7215" s="148">
        <v>0</v>
      </c>
      <c r="Q7215" s="21">
        <f t="shared" si="1124"/>
        <v>18.079350000000002</v>
      </c>
      <c r="R7215" s="21">
        <f t="shared" si="1125"/>
        <v>0</v>
      </c>
      <c r="S7215" s="21">
        <f t="shared" si="1126"/>
        <v>953.69562400000007</v>
      </c>
      <c r="T7215" s="21">
        <f t="shared" si="1127"/>
        <v>44.994392000000005</v>
      </c>
      <c r="U7215" s="22">
        <f t="shared" si="1128"/>
        <v>1016.769366</v>
      </c>
      <c r="V7215" s="39">
        <f t="shared" si="1129"/>
        <v>0.69015586399012785</v>
      </c>
    </row>
    <row r="7216" spans="1:22">
      <c r="A7216">
        <v>7211</v>
      </c>
      <c r="B7216" s="155">
        <f t="shared" si="1130"/>
        <v>41575</v>
      </c>
      <c r="C7216" s="148">
        <f t="shared" si="1121"/>
        <v>2013</v>
      </c>
      <c r="D7216" s="148">
        <f t="shared" si="1122"/>
        <v>10</v>
      </c>
      <c r="E7216" s="152">
        <v>11</v>
      </c>
      <c r="F7216" s="153">
        <v>10.157</v>
      </c>
      <c r="G7216" s="154">
        <v>0</v>
      </c>
      <c r="H7216" s="154">
        <v>1425.51</v>
      </c>
      <c r="I7216" s="154">
        <v>60.573</v>
      </c>
      <c r="J7216" s="151">
        <v>0</v>
      </c>
      <c r="K7216" s="149">
        <f t="shared" si="1123"/>
        <v>1496.24</v>
      </c>
      <c r="L7216" s="148">
        <v>6.2290000000000001</v>
      </c>
      <c r="M7216" s="148">
        <v>0</v>
      </c>
      <c r="N7216" s="148">
        <v>494.05599999999998</v>
      </c>
      <c r="O7216" s="148">
        <v>16.199000000000002</v>
      </c>
      <c r="P7216" s="148">
        <v>0</v>
      </c>
      <c r="Q7216" s="21">
        <f t="shared" si="1124"/>
        <v>17.459886999999998</v>
      </c>
      <c r="R7216" s="21">
        <f t="shared" si="1125"/>
        <v>0</v>
      </c>
      <c r="S7216" s="21">
        <f t="shared" si="1126"/>
        <v>963.90325600000006</v>
      </c>
      <c r="T7216" s="21">
        <f t="shared" si="1127"/>
        <v>51.448024000000011</v>
      </c>
      <c r="U7216" s="22">
        <f t="shared" si="1128"/>
        <v>1032.8111670000001</v>
      </c>
      <c r="V7216" s="39">
        <f t="shared" si="1129"/>
        <v>0.69027105745067641</v>
      </c>
    </row>
    <row r="7217" spans="1:22">
      <c r="A7217">
        <v>7212</v>
      </c>
      <c r="B7217" s="155">
        <f t="shared" si="1130"/>
        <v>41575</v>
      </c>
      <c r="C7217" s="148">
        <f t="shared" si="1121"/>
        <v>2013</v>
      </c>
      <c r="D7217" s="148">
        <f t="shared" si="1122"/>
        <v>10</v>
      </c>
      <c r="E7217" s="152">
        <v>12</v>
      </c>
      <c r="F7217" s="153">
        <v>10.294</v>
      </c>
      <c r="G7217" s="154">
        <v>0</v>
      </c>
      <c r="H7217" s="154">
        <v>1462.0540000000001</v>
      </c>
      <c r="I7217" s="154">
        <v>62.728000000000002</v>
      </c>
      <c r="J7217" s="151">
        <v>0</v>
      </c>
      <c r="K7217" s="149">
        <f t="shared" si="1123"/>
        <v>1535.0760000000002</v>
      </c>
      <c r="L7217" s="148">
        <v>6.32</v>
      </c>
      <c r="M7217" s="148">
        <v>0</v>
      </c>
      <c r="N7217" s="148">
        <v>519.70500000000004</v>
      </c>
      <c r="O7217" s="148">
        <v>16.451000000000001</v>
      </c>
      <c r="P7217" s="148">
        <v>0</v>
      </c>
      <c r="Q7217" s="21">
        <f t="shared" si="1124"/>
        <v>17.714960000000001</v>
      </c>
      <c r="R7217" s="21">
        <f t="shared" si="1125"/>
        <v>0</v>
      </c>
      <c r="S7217" s="21">
        <f t="shared" si="1126"/>
        <v>1013.9444550000001</v>
      </c>
      <c r="T7217" s="21">
        <f t="shared" si="1127"/>
        <v>52.248376000000007</v>
      </c>
      <c r="U7217" s="22">
        <f t="shared" si="1128"/>
        <v>1083.9077910000001</v>
      </c>
      <c r="V7217" s="39">
        <f t="shared" si="1129"/>
        <v>0.70609389437395931</v>
      </c>
    </row>
    <row r="7218" spans="1:22">
      <c r="A7218">
        <v>7213</v>
      </c>
      <c r="B7218" s="155">
        <f t="shared" si="1130"/>
        <v>41575</v>
      </c>
      <c r="C7218" s="148">
        <f t="shared" si="1121"/>
        <v>2013</v>
      </c>
      <c r="D7218" s="148">
        <f t="shared" si="1122"/>
        <v>10</v>
      </c>
      <c r="E7218" s="152">
        <v>13</v>
      </c>
      <c r="F7218" s="153">
        <v>10.319000000000001</v>
      </c>
      <c r="G7218" s="154">
        <v>0</v>
      </c>
      <c r="H7218" s="154">
        <v>1520.896</v>
      </c>
      <c r="I7218" s="154">
        <v>63.331000000000003</v>
      </c>
      <c r="J7218" s="151">
        <v>0</v>
      </c>
      <c r="K7218" s="149">
        <f t="shared" si="1123"/>
        <v>1594.5459999999998</v>
      </c>
      <c r="L7218" s="148">
        <v>6.33</v>
      </c>
      <c r="M7218" s="148">
        <v>0</v>
      </c>
      <c r="N7218" s="148">
        <v>524.59299999999996</v>
      </c>
      <c r="O7218" s="148">
        <v>16.646000000000001</v>
      </c>
      <c r="P7218" s="148">
        <v>0</v>
      </c>
      <c r="Q7218" s="21">
        <f t="shared" si="1124"/>
        <v>17.742989999999999</v>
      </c>
      <c r="R7218" s="21">
        <f t="shared" si="1125"/>
        <v>0</v>
      </c>
      <c r="S7218" s="21">
        <f t="shared" si="1126"/>
        <v>1023.4809429999999</v>
      </c>
      <c r="T7218" s="21">
        <f t="shared" si="1127"/>
        <v>52.867696000000002</v>
      </c>
      <c r="U7218" s="22">
        <f t="shared" si="1128"/>
        <v>1094.091629</v>
      </c>
      <c r="V7218" s="39">
        <f t="shared" si="1129"/>
        <v>0.68614616887816349</v>
      </c>
    </row>
    <row r="7219" spans="1:22">
      <c r="A7219">
        <v>7214</v>
      </c>
      <c r="B7219" s="155">
        <f t="shared" si="1130"/>
        <v>41575</v>
      </c>
      <c r="C7219" s="148">
        <f t="shared" si="1121"/>
        <v>2013</v>
      </c>
      <c r="D7219" s="148">
        <f t="shared" si="1122"/>
        <v>10</v>
      </c>
      <c r="E7219" s="152">
        <v>14</v>
      </c>
      <c r="F7219" s="153">
        <v>10.359</v>
      </c>
      <c r="G7219" s="154">
        <v>0</v>
      </c>
      <c r="H7219" s="154">
        <v>1522.2470000000001</v>
      </c>
      <c r="I7219" s="154">
        <v>67.448999999999998</v>
      </c>
      <c r="J7219" s="151">
        <v>0</v>
      </c>
      <c r="K7219" s="149">
        <f t="shared" si="1123"/>
        <v>1600.0550000000001</v>
      </c>
      <c r="L7219" s="148">
        <v>6.3609999999999998</v>
      </c>
      <c r="M7219" s="148">
        <v>0</v>
      </c>
      <c r="N7219" s="148">
        <v>525.13099999999997</v>
      </c>
      <c r="O7219" s="148">
        <v>17.664000000000001</v>
      </c>
      <c r="P7219" s="148">
        <v>0</v>
      </c>
      <c r="Q7219" s="21">
        <f t="shared" si="1124"/>
        <v>17.829882999999999</v>
      </c>
      <c r="R7219" s="21">
        <f t="shared" si="1125"/>
        <v>0</v>
      </c>
      <c r="S7219" s="21">
        <f t="shared" si="1126"/>
        <v>1024.530581</v>
      </c>
      <c r="T7219" s="21">
        <f t="shared" si="1127"/>
        <v>56.100864000000009</v>
      </c>
      <c r="U7219" s="22">
        <f t="shared" si="1128"/>
        <v>1098.4613280000001</v>
      </c>
      <c r="V7219" s="39">
        <f t="shared" si="1129"/>
        <v>0.68651473105611993</v>
      </c>
    </row>
    <row r="7220" spans="1:22">
      <c r="A7220">
        <v>7215</v>
      </c>
      <c r="B7220" s="155">
        <f t="shared" si="1130"/>
        <v>41575</v>
      </c>
      <c r="C7220" s="148">
        <f t="shared" si="1121"/>
        <v>2013</v>
      </c>
      <c r="D7220" s="148">
        <f t="shared" si="1122"/>
        <v>10</v>
      </c>
      <c r="E7220" s="152">
        <v>15</v>
      </c>
      <c r="F7220" s="153">
        <v>10.798</v>
      </c>
      <c r="G7220" s="154">
        <v>0</v>
      </c>
      <c r="H7220" s="154">
        <v>1447.191</v>
      </c>
      <c r="I7220" s="154">
        <v>78.022999999999996</v>
      </c>
      <c r="J7220" s="151">
        <v>0</v>
      </c>
      <c r="K7220" s="149">
        <f t="shared" si="1123"/>
        <v>1536.0119999999999</v>
      </c>
      <c r="L7220" s="148">
        <v>6.6070000000000002</v>
      </c>
      <c r="M7220" s="148">
        <v>0</v>
      </c>
      <c r="N7220" s="148">
        <v>505.46</v>
      </c>
      <c r="O7220" s="148">
        <v>20.382000000000001</v>
      </c>
      <c r="P7220" s="148">
        <v>0</v>
      </c>
      <c r="Q7220" s="21">
        <f t="shared" si="1124"/>
        <v>18.519421000000001</v>
      </c>
      <c r="R7220" s="21">
        <f t="shared" si="1125"/>
        <v>0</v>
      </c>
      <c r="S7220" s="21">
        <f t="shared" si="1126"/>
        <v>986.15246000000002</v>
      </c>
      <c r="T7220" s="21">
        <f t="shared" si="1127"/>
        <v>64.733232000000001</v>
      </c>
      <c r="U7220" s="22">
        <f t="shared" si="1128"/>
        <v>1069.405113</v>
      </c>
      <c r="V7220" s="39">
        <f t="shared" si="1129"/>
        <v>0.69622184787618846</v>
      </c>
    </row>
    <row r="7221" spans="1:22">
      <c r="A7221">
        <v>7216</v>
      </c>
      <c r="B7221" s="155">
        <f t="shared" si="1130"/>
        <v>41575</v>
      </c>
      <c r="C7221" s="148">
        <f t="shared" si="1121"/>
        <v>2013</v>
      </c>
      <c r="D7221" s="148">
        <f t="shared" si="1122"/>
        <v>10</v>
      </c>
      <c r="E7221" s="152">
        <v>16</v>
      </c>
      <c r="F7221" s="153">
        <v>10.714</v>
      </c>
      <c r="G7221" s="154">
        <v>0</v>
      </c>
      <c r="H7221" s="154">
        <v>1428.931</v>
      </c>
      <c r="I7221" s="154">
        <v>94.343999999999994</v>
      </c>
      <c r="J7221" s="151">
        <v>0</v>
      </c>
      <c r="K7221" s="149">
        <f t="shared" si="1123"/>
        <v>1533.989</v>
      </c>
      <c r="L7221" s="148">
        <v>6.58</v>
      </c>
      <c r="M7221" s="148">
        <v>0</v>
      </c>
      <c r="N7221" s="148">
        <v>516.721</v>
      </c>
      <c r="O7221" s="148">
        <v>24.411999999999999</v>
      </c>
      <c r="P7221" s="148">
        <v>0</v>
      </c>
      <c r="Q7221" s="21">
        <f t="shared" si="1124"/>
        <v>18.443739999999998</v>
      </c>
      <c r="R7221" s="21">
        <f t="shared" si="1125"/>
        <v>0</v>
      </c>
      <c r="S7221" s="21">
        <f t="shared" si="1126"/>
        <v>1008.1226710000001</v>
      </c>
      <c r="T7221" s="21">
        <f t="shared" si="1127"/>
        <v>77.532511999999997</v>
      </c>
      <c r="U7221" s="22">
        <f t="shared" si="1128"/>
        <v>1104.098923</v>
      </c>
      <c r="V7221" s="39">
        <f t="shared" si="1129"/>
        <v>0.71975674075889717</v>
      </c>
    </row>
    <row r="7222" spans="1:22">
      <c r="A7222">
        <v>7217</v>
      </c>
      <c r="B7222" s="155">
        <f t="shared" si="1130"/>
        <v>41575</v>
      </c>
      <c r="C7222" s="148">
        <f t="shared" si="1121"/>
        <v>2013</v>
      </c>
      <c r="D7222" s="148">
        <f t="shared" si="1122"/>
        <v>10</v>
      </c>
      <c r="E7222" s="152">
        <v>17</v>
      </c>
      <c r="F7222" s="153">
        <v>10.363</v>
      </c>
      <c r="G7222" s="154">
        <v>0</v>
      </c>
      <c r="H7222" s="154">
        <v>1434.0219999999999</v>
      </c>
      <c r="I7222" s="154">
        <v>98.320999999999998</v>
      </c>
      <c r="J7222" s="151">
        <v>0</v>
      </c>
      <c r="K7222" s="149">
        <f t="shared" si="1123"/>
        <v>1542.7059999999999</v>
      </c>
      <c r="L7222" s="148">
        <v>6.34</v>
      </c>
      <c r="M7222" s="148">
        <v>0</v>
      </c>
      <c r="N7222" s="148">
        <v>509.90699999999998</v>
      </c>
      <c r="O7222" s="148">
        <v>26.655999999999999</v>
      </c>
      <c r="P7222" s="148">
        <v>0</v>
      </c>
      <c r="Q7222" s="21">
        <f t="shared" si="1124"/>
        <v>17.77102</v>
      </c>
      <c r="R7222" s="21">
        <f t="shared" si="1125"/>
        <v>0</v>
      </c>
      <c r="S7222" s="21">
        <f t="shared" si="1126"/>
        <v>994.82855700000005</v>
      </c>
      <c r="T7222" s="21">
        <f t="shared" si="1127"/>
        <v>84.659456000000006</v>
      </c>
      <c r="U7222" s="22">
        <f t="shared" si="1128"/>
        <v>1097.259033</v>
      </c>
      <c r="V7222" s="39">
        <f t="shared" si="1129"/>
        <v>0.7112560870314889</v>
      </c>
    </row>
    <row r="7223" spans="1:22">
      <c r="A7223">
        <v>7218</v>
      </c>
      <c r="B7223" s="155">
        <f t="shared" si="1130"/>
        <v>41575</v>
      </c>
      <c r="C7223" s="148">
        <f t="shared" si="1121"/>
        <v>2013</v>
      </c>
      <c r="D7223" s="148">
        <f t="shared" si="1122"/>
        <v>10</v>
      </c>
      <c r="E7223" s="152">
        <v>18</v>
      </c>
      <c r="F7223" s="153">
        <v>10.888999999999999</v>
      </c>
      <c r="G7223" s="154">
        <v>0</v>
      </c>
      <c r="H7223" s="154">
        <v>1434.547</v>
      </c>
      <c r="I7223" s="154">
        <v>92.096999999999994</v>
      </c>
      <c r="J7223" s="151">
        <v>0</v>
      </c>
      <c r="K7223" s="149">
        <f t="shared" si="1123"/>
        <v>1537.5329999999999</v>
      </c>
      <c r="L7223" s="148">
        <v>6.657</v>
      </c>
      <c r="M7223" s="148">
        <v>0</v>
      </c>
      <c r="N7223" s="148">
        <v>504.71</v>
      </c>
      <c r="O7223" s="148">
        <v>24.494</v>
      </c>
      <c r="P7223" s="148">
        <v>0</v>
      </c>
      <c r="Q7223" s="21">
        <f t="shared" si="1124"/>
        <v>18.659571</v>
      </c>
      <c r="R7223" s="21">
        <f t="shared" si="1125"/>
        <v>0</v>
      </c>
      <c r="S7223" s="21">
        <f t="shared" si="1126"/>
        <v>984.68921</v>
      </c>
      <c r="T7223" s="21">
        <f t="shared" si="1127"/>
        <v>77.792944000000006</v>
      </c>
      <c r="U7223" s="22">
        <f t="shared" si="1128"/>
        <v>1081.141725</v>
      </c>
      <c r="V7223" s="39">
        <f t="shared" si="1129"/>
        <v>0.70316651740157776</v>
      </c>
    </row>
    <row r="7224" spans="1:22">
      <c r="A7224">
        <v>7219</v>
      </c>
      <c r="B7224" s="155">
        <f t="shared" si="1130"/>
        <v>41575</v>
      </c>
      <c r="C7224" s="148">
        <f t="shared" si="1121"/>
        <v>2013</v>
      </c>
      <c r="D7224" s="148">
        <f t="shared" si="1122"/>
        <v>10</v>
      </c>
      <c r="E7224" s="152">
        <v>19</v>
      </c>
      <c r="F7224" s="153">
        <v>11.553000000000001</v>
      </c>
      <c r="G7224" s="154">
        <v>0</v>
      </c>
      <c r="H7224" s="154">
        <v>1457.5329999999999</v>
      </c>
      <c r="I7224" s="154">
        <v>84.22</v>
      </c>
      <c r="J7224" s="151">
        <v>0</v>
      </c>
      <c r="K7224" s="149">
        <f t="shared" si="1123"/>
        <v>1553.306</v>
      </c>
      <c r="L7224" s="148">
        <v>7.0519999999999996</v>
      </c>
      <c r="M7224" s="148">
        <v>0</v>
      </c>
      <c r="N7224" s="148">
        <v>528.30799999999999</v>
      </c>
      <c r="O7224" s="148">
        <v>22.111999999999998</v>
      </c>
      <c r="P7224" s="148">
        <v>0</v>
      </c>
      <c r="Q7224" s="21">
        <f t="shared" si="1124"/>
        <v>19.766755999999997</v>
      </c>
      <c r="R7224" s="21">
        <f t="shared" si="1125"/>
        <v>0</v>
      </c>
      <c r="S7224" s="21">
        <f t="shared" si="1126"/>
        <v>1030.728908</v>
      </c>
      <c r="T7224" s="21">
        <f t="shared" si="1127"/>
        <v>70.227711999999997</v>
      </c>
      <c r="U7224" s="22">
        <f t="shared" si="1128"/>
        <v>1120.7233759999999</v>
      </c>
      <c r="V7224" s="39">
        <f t="shared" si="1129"/>
        <v>0.72150843169343315</v>
      </c>
    </row>
    <row r="7225" spans="1:22">
      <c r="A7225">
        <v>7220</v>
      </c>
      <c r="B7225" s="155">
        <f t="shared" si="1130"/>
        <v>41575</v>
      </c>
      <c r="C7225" s="148">
        <f t="shared" si="1121"/>
        <v>2013</v>
      </c>
      <c r="D7225" s="148">
        <f t="shared" si="1122"/>
        <v>10</v>
      </c>
      <c r="E7225" s="152">
        <v>20</v>
      </c>
      <c r="F7225" s="153">
        <v>11.694000000000001</v>
      </c>
      <c r="G7225" s="154">
        <v>0</v>
      </c>
      <c r="H7225" s="154">
        <v>1541.4380000000001</v>
      </c>
      <c r="I7225" s="154">
        <v>103.337</v>
      </c>
      <c r="J7225" s="151">
        <v>0</v>
      </c>
      <c r="K7225" s="149">
        <f t="shared" si="1123"/>
        <v>1656.4690000000001</v>
      </c>
      <c r="L7225" s="148">
        <v>7.1440000000000001</v>
      </c>
      <c r="M7225" s="148">
        <v>0</v>
      </c>
      <c r="N7225" s="148">
        <v>538.70899999999995</v>
      </c>
      <c r="O7225" s="148">
        <v>27.888999999999999</v>
      </c>
      <c r="P7225" s="148">
        <v>0</v>
      </c>
      <c r="Q7225" s="21">
        <f t="shared" si="1124"/>
        <v>20.024632</v>
      </c>
      <c r="R7225" s="21">
        <f t="shared" si="1125"/>
        <v>0</v>
      </c>
      <c r="S7225" s="21">
        <f t="shared" si="1126"/>
        <v>1051.0212589999999</v>
      </c>
      <c r="T7225" s="21">
        <f t="shared" si="1127"/>
        <v>88.575463999999997</v>
      </c>
      <c r="U7225" s="22">
        <f t="shared" si="1128"/>
        <v>1159.621355</v>
      </c>
      <c r="V7225" s="39">
        <f t="shared" si="1129"/>
        <v>0.70005617672289666</v>
      </c>
    </row>
    <row r="7226" spans="1:22">
      <c r="A7226">
        <v>7221</v>
      </c>
      <c r="B7226" s="155">
        <f t="shared" si="1130"/>
        <v>41575</v>
      </c>
      <c r="C7226" s="148">
        <f t="shared" si="1121"/>
        <v>2013</v>
      </c>
      <c r="D7226" s="148">
        <f t="shared" si="1122"/>
        <v>10</v>
      </c>
      <c r="E7226" s="152">
        <v>21</v>
      </c>
      <c r="F7226" s="153">
        <v>23.463000000000001</v>
      </c>
      <c r="G7226" s="154">
        <v>0</v>
      </c>
      <c r="H7226" s="154">
        <v>1759.73</v>
      </c>
      <c r="I7226" s="154">
        <v>144.52000000000001</v>
      </c>
      <c r="J7226" s="151">
        <v>0</v>
      </c>
      <c r="K7226" s="149">
        <f t="shared" si="1123"/>
        <v>1927.713</v>
      </c>
      <c r="L7226" s="148">
        <v>13.942</v>
      </c>
      <c r="M7226" s="148">
        <v>0</v>
      </c>
      <c r="N7226" s="148">
        <v>575.91600000000005</v>
      </c>
      <c r="O7226" s="148">
        <v>37.347999999999999</v>
      </c>
      <c r="P7226" s="148">
        <v>0</v>
      </c>
      <c r="Q7226" s="21">
        <f t="shared" si="1124"/>
        <v>39.079425999999998</v>
      </c>
      <c r="R7226" s="21">
        <f t="shared" si="1125"/>
        <v>0</v>
      </c>
      <c r="S7226" s="21">
        <f t="shared" si="1126"/>
        <v>1123.6121160000002</v>
      </c>
      <c r="T7226" s="21">
        <f t="shared" si="1127"/>
        <v>118.617248</v>
      </c>
      <c r="U7226" s="22">
        <f t="shared" si="1128"/>
        <v>1281.3087900000003</v>
      </c>
      <c r="V7226" s="39">
        <f t="shared" si="1129"/>
        <v>0.66467819120377369</v>
      </c>
    </row>
    <row r="7227" spans="1:22">
      <c r="A7227">
        <v>7222</v>
      </c>
      <c r="B7227" s="155">
        <f t="shared" si="1130"/>
        <v>41575</v>
      </c>
      <c r="C7227" s="148">
        <f t="shared" si="1121"/>
        <v>2013</v>
      </c>
      <c r="D7227" s="148">
        <f t="shared" si="1122"/>
        <v>10</v>
      </c>
      <c r="E7227" s="152">
        <v>22</v>
      </c>
      <c r="F7227" s="153">
        <v>26.414999999999999</v>
      </c>
      <c r="G7227" s="154">
        <v>0</v>
      </c>
      <c r="H7227" s="154">
        <v>1532.723</v>
      </c>
      <c r="I7227" s="154">
        <v>156.501</v>
      </c>
      <c r="J7227" s="151">
        <v>0</v>
      </c>
      <c r="K7227" s="149">
        <f t="shared" si="1123"/>
        <v>1715.6389999999999</v>
      </c>
      <c r="L7227" s="148">
        <v>14.824999999999999</v>
      </c>
      <c r="M7227" s="148">
        <v>0</v>
      </c>
      <c r="N7227" s="148">
        <v>503.92099999999999</v>
      </c>
      <c r="O7227" s="148">
        <v>40.418999999999997</v>
      </c>
      <c r="P7227" s="148">
        <v>0</v>
      </c>
      <c r="Q7227" s="21">
        <f t="shared" si="1124"/>
        <v>41.554474999999996</v>
      </c>
      <c r="R7227" s="21">
        <f t="shared" si="1125"/>
        <v>0</v>
      </c>
      <c r="S7227" s="21">
        <f t="shared" si="1126"/>
        <v>983.14987100000008</v>
      </c>
      <c r="T7227" s="21">
        <f t="shared" si="1127"/>
        <v>128.370744</v>
      </c>
      <c r="U7227" s="22">
        <f t="shared" si="1128"/>
        <v>1153.07509</v>
      </c>
      <c r="V7227" s="39">
        <f t="shared" si="1129"/>
        <v>0.67209657159810432</v>
      </c>
    </row>
    <row r="7228" spans="1:22">
      <c r="A7228">
        <v>7223</v>
      </c>
      <c r="B7228" s="155">
        <f t="shared" si="1130"/>
        <v>41575</v>
      </c>
      <c r="C7228" s="148">
        <f t="shared" si="1121"/>
        <v>2013</v>
      </c>
      <c r="D7228" s="148">
        <f t="shared" si="1122"/>
        <v>10</v>
      </c>
      <c r="E7228" s="152">
        <v>23</v>
      </c>
      <c r="F7228" s="153">
        <v>26.488</v>
      </c>
      <c r="G7228" s="154">
        <v>0</v>
      </c>
      <c r="H7228" s="154">
        <v>1454.3820000000001</v>
      </c>
      <c r="I7228" s="154">
        <v>134.501</v>
      </c>
      <c r="J7228" s="151">
        <v>0</v>
      </c>
      <c r="K7228" s="149">
        <f t="shared" si="1123"/>
        <v>1615.3710000000001</v>
      </c>
      <c r="L7228" s="148">
        <v>14.845000000000001</v>
      </c>
      <c r="M7228" s="148">
        <v>0</v>
      </c>
      <c r="N7228" s="148">
        <v>507.48</v>
      </c>
      <c r="O7228" s="148">
        <v>34.89</v>
      </c>
      <c r="P7228" s="148">
        <v>0</v>
      </c>
      <c r="Q7228" s="21">
        <f t="shared" si="1124"/>
        <v>41.610534999999999</v>
      </c>
      <c r="R7228" s="21">
        <f t="shared" si="1125"/>
        <v>0</v>
      </c>
      <c r="S7228" s="21">
        <f t="shared" si="1126"/>
        <v>990.09348000000011</v>
      </c>
      <c r="T7228" s="21">
        <f t="shared" si="1127"/>
        <v>110.81064000000001</v>
      </c>
      <c r="U7228" s="22">
        <f t="shared" si="1128"/>
        <v>1142.5146549999999</v>
      </c>
      <c r="V7228" s="39">
        <f t="shared" si="1129"/>
        <v>0.70727693823895554</v>
      </c>
    </row>
    <row r="7229" spans="1:22">
      <c r="A7229">
        <v>7224</v>
      </c>
      <c r="B7229" s="155">
        <f t="shared" si="1130"/>
        <v>41575</v>
      </c>
      <c r="C7229" s="148">
        <f t="shared" si="1121"/>
        <v>2013</v>
      </c>
      <c r="D7229" s="148">
        <f t="shared" si="1122"/>
        <v>10</v>
      </c>
      <c r="E7229" s="152">
        <v>24</v>
      </c>
      <c r="F7229" s="153">
        <v>17.041</v>
      </c>
      <c r="G7229" s="154">
        <v>0</v>
      </c>
      <c r="H7229" s="154">
        <v>1402.288</v>
      </c>
      <c r="I7229" s="154">
        <v>97.975999999999999</v>
      </c>
      <c r="J7229" s="151">
        <v>0</v>
      </c>
      <c r="K7229" s="149">
        <f t="shared" si="1123"/>
        <v>1517.3049999999998</v>
      </c>
      <c r="L7229" s="148">
        <v>10.622</v>
      </c>
      <c r="M7229" s="148">
        <v>0</v>
      </c>
      <c r="N7229" s="148">
        <v>496.779</v>
      </c>
      <c r="O7229" s="148">
        <v>25.015000000000001</v>
      </c>
      <c r="P7229" s="148">
        <v>0</v>
      </c>
      <c r="Q7229" s="21">
        <f t="shared" si="1124"/>
        <v>29.773465999999999</v>
      </c>
      <c r="R7229" s="21">
        <f t="shared" si="1125"/>
        <v>0</v>
      </c>
      <c r="S7229" s="21">
        <f t="shared" si="1126"/>
        <v>969.21582899999999</v>
      </c>
      <c r="T7229" s="21">
        <f t="shared" si="1127"/>
        <v>79.447640000000007</v>
      </c>
      <c r="U7229" s="22">
        <f t="shared" si="1128"/>
        <v>1078.4369349999999</v>
      </c>
      <c r="V7229" s="39">
        <f t="shared" si="1129"/>
        <v>0.71075817650373529</v>
      </c>
    </row>
    <row r="7230" spans="1:22">
      <c r="A7230">
        <v>7225</v>
      </c>
      <c r="B7230" s="155">
        <f t="shared" si="1130"/>
        <v>41576</v>
      </c>
      <c r="C7230" s="148">
        <f t="shared" si="1121"/>
        <v>2013</v>
      </c>
      <c r="D7230" s="148">
        <f t="shared" si="1122"/>
        <v>10</v>
      </c>
      <c r="E7230" s="152">
        <v>1</v>
      </c>
      <c r="F7230" s="153">
        <v>11.553000000000001</v>
      </c>
      <c r="G7230" s="154">
        <v>90.676000000000002</v>
      </c>
      <c r="H7230" s="154">
        <v>1257.7470000000001</v>
      </c>
      <c r="I7230" s="154">
        <v>50.372</v>
      </c>
      <c r="J7230" s="151">
        <v>0</v>
      </c>
      <c r="K7230" s="149">
        <f t="shared" si="1123"/>
        <v>1410.3480000000002</v>
      </c>
      <c r="L7230" s="148">
        <v>6.9980000000000002</v>
      </c>
      <c r="M7230" s="148">
        <v>21.536000000000001</v>
      </c>
      <c r="N7230" s="148">
        <v>466.60700000000003</v>
      </c>
      <c r="O7230" s="148">
        <v>13.555999999999999</v>
      </c>
      <c r="P7230" s="148">
        <v>0</v>
      </c>
      <c r="Q7230" s="21">
        <f t="shared" si="1124"/>
        <v>19.615393999999998</v>
      </c>
      <c r="R7230" s="21">
        <f t="shared" si="1125"/>
        <v>68.850592000000006</v>
      </c>
      <c r="S7230" s="21">
        <f t="shared" si="1126"/>
        <v>910.35025700000006</v>
      </c>
      <c r="T7230" s="21">
        <f t="shared" si="1127"/>
        <v>43.053855999999996</v>
      </c>
      <c r="U7230" s="22">
        <f t="shared" si="1128"/>
        <v>1041.8700990000002</v>
      </c>
      <c r="V7230" s="39">
        <f t="shared" si="1129"/>
        <v>0.73873263832756175</v>
      </c>
    </row>
    <row r="7231" spans="1:22">
      <c r="A7231">
        <v>7226</v>
      </c>
      <c r="B7231" s="155">
        <f t="shared" si="1130"/>
        <v>41576</v>
      </c>
      <c r="C7231" s="148">
        <f t="shared" si="1121"/>
        <v>2013</v>
      </c>
      <c r="D7231" s="148">
        <f t="shared" si="1122"/>
        <v>10</v>
      </c>
      <c r="E7231" s="152">
        <v>2</v>
      </c>
      <c r="F7231" s="153">
        <v>12.003</v>
      </c>
      <c r="G7231" s="154">
        <v>173.11600000000001</v>
      </c>
      <c r="H7231" s="154">
        <v>1089.5029999999999</v>
      </c>
      <c r="I7231" s="154">
        <v>41.204999999999998</v>
      </c>
      <c r="J7231" s="151">
        <v>0</v>
      </c>
      <c r="K7231" s="149">
        <f t="shared" si="1123"/>
        <v>1315.8269999999998</v>
      </c>
      <c r="L7231" s="148">
        <v>7.3159999999999998</v>
      </c>
      <c r="M7231" s="148">
        <v>38.795999999999999</v>
      </c>
      <c r="N7231" s="148">
        <v>381.78399999999999</v>
      </c>
      <c r="O7231" s="148">
        <v>11.287000000000001</v>
      </c>
      <c r="P7231" s="148">
        <v>0</v>
      </c>
      <c r="Q7231" s="21">
        <f t="shared" si="1124"/>
        <v>20.506747999999998</v>
      </c>
      <c r="R7231" s="21">
        <f t="shared" si="1125"/>
        <v>124.030812</v>
      </c>
      <c r="S7231" s="21">
        <f t="shared" si="1126"/>
        <v>744.86058400000002</v>
      </c>
      <c r="T7231" s="21">
        <f t="shared" si="1127"/>
        <v>35.847512000000002</v>
      </c>
      <c r="U7231" s="22">
        <f t="shared" si="1128"/>
        <v>925.24565600000005</v>
      </c>
      <c r="V7231" s="39">
        <f t="shared" si="1129"/>
        <v>0.70316664424730624</v>
      </c>
    </row>
    <row r="7232" spans="1:22">
      <c r="A7232">
        <v>7227</v>
      </c>
      <c r="B7232" s="155">
        <f t="shared" si="1130"/>
        <v>41576</v>
      </c>
      <c r="C7232" s="148">
        <f t="shared" si="1121"/>
        <v>2013</v>
      </c>
      <c r="D7232" s="148">
        <f t="shared" si="1122"/>
        <v>10</v>
      </c>
      <c r="E7232" s="152">
        <v>3</v>
      </c>
      <c r="F7232" s="153">
        <v>11.412000000000001</v>
      </c>
      <c r="G7232" s="154">
        <v>221.94</v>
      </c>
      <c r="H7232" s="154">
        <v>1002.026</v>
      </c>
      <c r="I7232" s="154">
        <v>40.122999999999998</v>
      </c>
      <c r="J7232" s="151">
        <v>0</v>
      </c>
      <c r="K7232" s="149">
        <f t="shared" si="1123"/>
        <v>1275.501</v>
      </c>
      <c r="L7232" s="148">
        <v>6.944</v>
      </c>
      <c r="M7232" s="148">
        <v>50.014000000000003</v>
      </c>
      <c r="N7232" s="148">
        <v>337.584</v>
      </c>
      <c r="O7232" s="148">
        <v>11.037000000000001</v>
      </c>
      <c r="P7232" s="148">
        <v>0</v>
      </c>
      <c r="Q7232" s="21">
        <f t="shared" si="1124"/>
        <v>19.464032</v>
      </c>
      <c r="R7232" s="21">
        <f t="shared" si="1125"/>
        <v>159.89475800000002</v>
      </c>
      <c r="S7232" s="21">
        <f t="shared" si="1126"/>
        <v>658.62638400000003</v>
      </c>
      <c r="T7232" s="21">
        <f t="shared" si="1127"/>
        <v>35.053512000000005</v>
      </c>
      <c r="U7232" s="22">
        <f t="shared" si="1128"/>
        <v>873.03868599999998</v>
      </c>
      <c r="V7232" s="39">
        <f t="shared" si="1129"/>
        <v>0.68446726893981269</v>
      </c>
    </row>
    <row r="7233" spans="1:22">
      <c r="A7233">
        <v>7228</v>
      </c>
      <c r="B7233" s="155">
        <f t="shared" si="1130"/>
        <v>41576</v>
      </c>
      <c r="C7233" s="148">
        <f t="shared" si="1121"/>
        <v>2013</v>
      </c>
      <c r="D7233" s="148">
        <f t="shared" si="1122"/>
        <v>10</v>
      </c>
      <c r="E7233" s="152">
        <v>4</v>
      </c>
      <c r="F7233" s="153">
        <v>11.025</v>
      </c>
      <c r="G7233" s="154">
        <v>221.334</v>
      </c>
      <c r="H7233" s="154">
        <v>992.06200000000001</v>
      </c>
      <c r="I7233" s="154">
        <v>37.363999999999997</v>
      </c>
      <c r="J7233" s="151">
        <v>0</v>
      </c>
      <c r="K7233" s="149">
        <f t="shared" si="1123"/>
        <v>1261.7850000000001</v>
      </c>
      <c r="L7233" s="148">
        <v>6.7240000000000002</v>
      </c>
      <c r="M7233" s="148">
        <v>49.87</v>
      </c>
      <c r="N7233" s="148">
        <v>347.214</v>
      </c>
      <c r="O7233" s="148">
        <v>10.326000000000001</v>
      </c>
      <c r="P7233" s="148">
        <v>0</v>
      </c>
      <c r="Q7233" s="21">
        <f t="shared" si="1124"/>
        <v>18.847372</v>
      </c>
      <c r="R7233" s="21">
        <f t="shared" si="1125"/>
        <v>159.43439000000001</v>
      </c>
      <c r="S7233" s="21">
        <f t="shared" si="1126"/>
        <v>677.41451400000005</v>
      </c>
      <c r="T7233" s="21">
        <f t="shared" si="1127"/>
        <v>32.795376000000005</v>
      </c>
      <c r="U7233" s="22">
        <f t="shared" si="1128"/>
        <v>888.49165200000016</v>
      </c>
      <c r="V7233" s="39">
        <f t="shared" si="1129"/>
        <v>0.70415455247922598</v>
      </c>
    </row>
    <row r="7234" spans="1:22">
      <c r="A7234">
        <v>7229</v>
      </c>
      <c r="B7234" s="155">
        <f t="shared" si="1130"/>
        <v>41576</v>
      </c>
      <c r="C7234" s="148">
        <f t="shared" si="1121"/>
        <v>2013</v>
      </c>
      <c r="D7234" s="148">
        <f t="shared" si="1122"/>
        <v>10</v>
      </c>
      <c r="E7234" s="152">
        <v>5</v>
      </c>
      <c r="F7234" s="153">
        <v>10.978</v>
      </c>
      <c r="G7234" s="154">
        <v>223.60599999999999</v>
      </c>
      <c r="H7234" s="154">
        <v>983.08500000000004</v>
      </c>
      <c r="I7234" s="154">
        <v>36.792999999999999</v>
      </c>
      <c r="J7234" s="151">
        <v>0</v>
      </c>
      <c r="K7234" s="149">
        <f t="shared" si="1123"/>
        <v>1254.462</v>
      </c>
      <c r="L7234" s="148">
        <v>6.7130000000000001</v>
      </c>
      <c r="M7234" s="148">
        <v>50.408999999999999</v>
      </c>
      <c r="N7234" s="148">
        <v>341.98200000000003</v>
      </c>
      <c r="O7234" s="148">
        <v>10.159000000000001</v>
      </c>
      <c r="P7234" s="148">
        <v>0</v>
      </c>
      <c r="Q7234" s="21">
        <f t="shared" si="1124"/>
        <v>18.816538999999999</v>
      </c>
      <c r="R7234" s="21">
        <f t="shared" si="1125"/>
        <v>161.15757300000001</v>
      </c>
      <c r="S7234" s="21">
        <f t="shared" si="1126"/>
        <v>667.20688200000006</v>
      </c>
      <c r="T7234" s="21">
        <f t="shared" si="1127"/>
        <v>32.264984000000005</v>
      </c>
      <c r="U7234" s="22">
        <f t="shared" si="1128"/>
        <v>879.44597800000008</v>
      </c>
      <c r="V7234" s="39">
        <f t="shared" si="1129"/>
        <v>0.7010542989743811</v>
      </c>
    </row>
    <row r="7235" spans="1:22">
      <c r="A7235">
        <v>7230</v>
      </c>
      <c r="B7235" s="155">
        <f t="shared" si="1130"/>
        <v>41576</v>
      </c>
      <c r="C7235" s="148">
        <f t="shared" si="1121"/>
        <v>2013</v>
      </c>
      <c r="D7235" s="148">
        <f t="shared" si="1122"/>
        <v>10</v>
      </c>
      <c r="E7235" s="152">
        <v>6</v>
      </c>
      <c r="F7235" s="153">
        <v>11.068</v>
      </c>
      <c r="G7235" s="154">
        <v>218.76900000000001</v>
      </c>
      <c r="H7235" s="154">
        <v>982.93799999999999</v>
      </c>
      <c r="I7235" s="154">
        <v>36.235999999999997</v>
      </c>
      <c r="J7235" s="151">
        <v>0</v>
      </c>
      <c r="K7235" s="149">
        <f t="shared" si="1123"/>
        <v>1249.0110000000002</v>
      </c>
      <c r="L7235" s="148">
        <v>6.8620000000000001</v>
      </c>
      <c r="M7235" s="148">
        <v>49.262</v>
      </c>
      <c r="N7235" s="148">
        <v>341.322</v>
      </c>
      <c r="O7235" s="148">
        <v>10.02</v>
      </c>
      <c r="P7235" s="148">
        <v>0</v>
      </c>
      <c r="Q7235" s="21">
        <f t="shared" si="1124"/>
        <v>19.234186000000001</v>
      </c>
      <c r="R7235" s="21">
        <f t="shared" si="1125"/>
        <v>157.49061399999999</v>
      </c>
      <c r="S7235" s="21">
        <f t="shared" si="1126"/>
        <v>665.91922199999999</v>
      </c>
      <c r="T7235" s="21">
        <f t="shared" si="1127"/>
        <v>31.823519999999998</v>
      </c>
      <c r="U7235" s="22">
        <f t="shared" si="1128"/>
        <v>874.46754199999998</v>
      </c>
      <c r="V7235" s="39">
        <f t="shared" si="1129"/>
        <v>0.70012797485370415</v>
      </c>
    </row>
    <row r="7236" spans="1:22">
      <c r="A7236">
        <v>7231</v>
      </c>
      <c r="B7236" s="155">
        <f t="shared" si="1130"/>
        <v>41576</v>
      </c>
      <c r="C7236" s="148">
        <f t="shared" si="1121"/>
        <v>2013</v>
      </c>
      <c r="D7236" s="148">
        <f t="shared" si="1122"/>
        <v>10</v>
      </c>
      <c r="E7236" s="152">
        <v>7</v>
      </c>
      <c r="F7236" s="153">
        <v>11.613</v>
      </c>
      <c r="G7236" s="154">
        <v>222.774</v>
      </c>
      <c r="H7236" s="154">
        <v>982.11300000000006</v>
      </c>
      <c r="I7236" s="154">
        <v>36.152000000000001</v>
      </c>
      <c r="J7236" s="151">
        <v>0</v>
      </c>
      <c r="K7236" s="149">
        <f t="shared" si="1123"/>
        <v>1252.652</v>
      </c>
      <c r="L7236" s="148">
        <v>7.06</v>
      </c>
      <c r="M7236" s="148">
        <v>50.212000000000003</v>
      </c>
      <c r="N7236" s="148">
        <v>356.38400000000001</v>
      </c>
      <c r="O7236" s="148">
        <v>10.602</v>
      </c>
      <c r="P7236" s="148">
        <v>0</v>
      </c>
      <c r="Q7236" s="21">
        <f t="shared" si="1124"/>
        <v>19.789179999999998</v>
      </c>
      <c r="R7236" s="21">
        <f t="shared" si="1125"/>
        <v>160.52776400000002</v>
      </c>
      <c r="S7236" s="21">
        <f t="shared" si="1126"/>
        <v>695.30518400000005</v>
      </c>
      <c r="T7236" s="21">
        <f t="shared" si="1127"/>
        <v>33.671952000000005</v>
      </c>
      <c r="U7236" s="22">
        <f t="shared" si="1128"/>
        <v>909.29408000000012</v>
      </c>
      <c r="V7236" s="39">
        <f t="shared" si="1129"/>
        <v>0.72589520473363722</v>
      </c>
    </row>
    <row r="7237" spans="1:22">
      <c r="A7237">
        <v>7232</v>
      </c>
      <c r="B7237" s="155">
        <f t="shared" si="1130"/>
        <v>41576</v>
      </c>
      <c r="C7237" s="148">
        <f t="shared" si="1121"/>
        <v>2013</v>
      </c>
      <c r="D7237" s="148">
        <f t="shared" si="1122"/>
        <v>10</v>
      </c>
      <c r="E7237" s="152">
        <v>8</v>
      </c>
      <c r="F7237" s="153">
        <v>11.178000000000001</v>
      </c>
      <c r="G7237" s="154">
        <v>223.92</v>
      </c>
      <c r="H7237" s="154">
        <v>1051.47</v>
      </c>
      <c r="I7237" s="154">
        <v>58.085000000000001</v>
      </c>
      <c r="J7237" s="151">
        <v>0</v>
      </c>
      <c r="K7237" s="149">
        <f t="shared" si="1123"/>
        <v>1344.653</v>
      </c>
      <c r="L7237" s="148">
        <v>6.8259999999999996</v>
      </c>
      <c r="M7237" s="148">
        <v>50.484000000000002</v>
      </c>
      <c r="N7237" s="148">
        <v>381.29300000000001</v>
      </c>
      <c r="O7237" s="148">
        <v>15.599</v>
      </c>
      <c r="P7237" s="148">
        <v>0</v>
      </c>
      <c r="Q7237" s="21">
        <f t="shared" si="1124"/>
        <v>19.133277999999997</v>
      </c>
      <c r="R7237" s="21">
        <f t="shared" si="1125"/>
        <v>161.39734800000002</v>
      </c>
      <c r="S7237" s="21">
        <f t="shared" si="1126"/>
        <v>743.90264300000001</v>
      </c>
      <c r="T7237" s="21">
        <f t="shared" si="1127"/>
        <v>49.542424000000004</v>
      </c>
      <c r="U7237" s="22">
        <f t="shared" si="1128"/>
        <v>973.97569299999998</v>
      </c>
      <c r="V7237" s="39">
        <f t="shared" si="1129"/>
        <v>0.72433236902011144</v>
      </c>
    </row>
    <row r="7238" spans="1:22">
      <c r="A7238">
        <v>7233</v>
      </c>
      <c r="B7238" s="155">
        <f t="shared" si="1130"/>
        <v>41576</v>
      </c>
      <c r="C7238" s="148">
        <f t="shared" si="1121"/>
        <v>2013</v>
      </c>
      <c r="D7238" s="148">
        <f t="shared" si="1122"/>
        <v>10</v>
      </c>
      <c r="E7238" s="152">
        <v>9</v>
      </c>
      <c r="F7238" s="153">
        <v>10.954000000000001</v>
      </c>
      <c r="G7238" s="154">
        <v>224.619</v>
      </c>
      <c r="H7238" s="154">
        <v>1098.884</v>
      </c>
      <c r="I7238" s="154">
        <v>88.328999999999994</v>
      </c>
      <c r="J7238" s="151">
        <v>0</v>
      </c>
      <c r="K7238" s="149">
        <f t="shared" si="1123"/>
        <v>1422.7860000000001</v>
      </c>
      <c r="L7238" s="148">
        <v>6.7350000000000003</v>
      </c>
      <c r="M7238" s="148">
        <v>50.651000000000003</v>
      </c>
      <c r="N7238" s="148">
        <v>395.71300000000002</v>
      </c>
      <c r="O7238" s="148">
        <v>23.187999999999999</v>
      </c>
      <c r="P7238" s="148">
        <v>0</v>
      </c>
      <c r="Q7238" s="21">
        <f t="shared" si="1124"/>
        <v>18.878205000000001</v>
      </c>
      <c r="R7238" s="21">
        <f t="shared" si="1125"/>
        <v>161.93124700000001</v>
      </c>
      <c r="S7238" s="21">
        <f t="shared" si="1126"/>
        <v>772.03606300000013</v>
      </c>
      <c r="T7238" s="21">
        <f t="shared" si="1127"/>
        <v>73.645088000000001</v>
      </c>
      <c r="U7238" s="22">
        <f t="shared" si="1128"/>
        <v>1026.4906030000002</v>
      </c>
      <c r="V7238" s="39">
        <f t="shared" si="1129"/>
        <v>0.72146521191521429</v>
      </c>
    </row>
    <row r="7239" spans="1:22">
      <c r="A7239">
        <v>7234</v>
      </c>
      <c r="B7239" s="155">
        <f t="shared" si="1130"/>
        <v>41576</v>
      </c>
      <c r="C7239" s="148">
        <f t="shared" ref="C7239:C7302" si="1131">YEAR(B7239)</f>
        <v>2013</v>
      </c>
      <c r="D7239" s="148">
        <f t="shared" ref="D7239:D7302" si="1132">MONTH(B7239)</f>
        <v>10</v>
      </c>
      <c r="E7239" s="152">
        <v>10</v>
      </c>
      <c r="F7239" s="153">
        <v>10.031000000000001</v>
      </c>
      <c r="G7239" s="154">
        <v>227.83600000000001</v>
      </c>
      <c r="H7239" s="154">
        <v>1139.9369999999999</v>
      </c>
      <c r="I7239" s="154">
        <v>102.705</v>
      </c>
      <c r="J7239" s="151">
        <v>0</v>
      </c>
      <c r="K7239" s="149">
        <f t="shared" ref="K7239:K7302" si="1133">SUM(F7239:J7239)</f>
        <v>1480.5089999999998</v>
      </c>
      <c r="L7239" s="148">
        <v>6.2009999999999996</v>
      </c>
      <c r="M7239" s="148">
        <v>51.418999999999997</v>
      </c>
      <c r="N7239" s="148">
        <v>412.32600000000002</v>
      </c>
      <c r="O7239" s="148">
        <v>28.14</v>
      </c>
      <c r="P7239" s="148">
        <v>0</v>
      </c>
      <c r="Q7239" s="21">
        <f t="shared" ref="Q7239:Q7302" si="1134">+$Q$2*L7239</f>
        <v>17.381402999999999</v>
      </c>
      <c r="R7239" s="21">
        <f t="shared" ref="R7239:R7302" si="1135">+$R$2*M7239</f>
        <v>164.38654299999999</v>
      </c>
      <c r="S7239" s="21">
        <f t="shared" ref="S7239:S7302" si="1136">+$S$2*N7239</f>
        <v>804.44802600000003</v>
      </c>
      <c r="T7239" s="21">
        <f t="shared" ref="T7239:T7302" si="1137">+$T$2*O7239</f>
        <v>89.372640000000004</v>
      </c>
      <c r="U7239" s="22">
        <f t="shared" ref="U7239:U7302" si="1138">SUM(Q7239:T7239)</f>
        <v>1075.588612</v>
      </c>
      <c r="V7239" s="39">
        <f t="shared" ref="V7239:V7302" si="1139">+U7239/K7239</f>
        <v>0.72649920534086598</v>
      </c>
    </row>
    <row r="7240" spans="1:22">
      <c r="A7240">
        <v>7235</v>
      </c>
      <c r="B7240" s="155">
        <f t="shared" si="1130"/>
        <v>41576</v>
      </c>
      <c r="C7240" s="148">
        <f t="shared" si="1131"/>
        <v>2013</v>
      </c>
      <c r="D7240" s="148">
        <f t="shared" si="1132"/>
        <v>10</v>
      </c>
      <c r="E7240" s="152">
        <v>11</v>
      </c>
      <c r="F7240" s="153">
        <v>9.2750000000000004</v>
      </c>
      <c r="G7240" s="154">
        <v>223.066</v>
      </c>
      <c r="H7240" s="154">
        <v>1214.943</v>
      </c>
      <c r="I7240" s="154">
        <v>103.51600000000001</v>
      </c>
      <c r="J7240" s="151">
        <v>0</v>
      </c>
      <c r="K7240" s="149">
        <f t="shared" si="1133"/>
        <v>1550.8000000000002</v>
      </c>
      <c r="L7240" s="148">
        <v>5.7649999999999997</v>
      </c>
      <c r="M7240" s="148">
        <v>50.281999999999996</v>
      </c>
      <c r="N7240" s="148">
        <v>441.33600000000001</v>
      </c>
      <c r="O7240" s="148">
        <v>28.003</v>
      </c>
      <c r="P7240" s="148">
        <v>0</v>
      </c>
      <c r="Q7240" s="21">
        <f t="shared" si="1134"/>
        <v>16.159295</v>
      </c>
      <c r="R7240" s="21">
        <f t="shared" si="1135"/>
        <v>160.751554</v>
      </c>
      <c r="S7240" s="21">
        <f t="shared" si="1136"/>
        <v>861.04653600000006</v>
      </c>
      <c r="T7240" s="21">
        <f t="shared" si="1137"/>
        <v>88.937528</v>
      </c>
      <c r="U7240" s="22">
        <f t="shared" si="1138"/>
        <v>1126.8949130000001</v>
      </c>
      <c r="V7240" s="39">
        <f t="shared" si="1139"/>
        <v>0.72665392893990199</v>
      </c>
    </row>
    <row r="7241" spans="1:22">
      <c r="A7241">
        <v>7236</v>
      </c>
      <c r="B7241" s="155">
        <f t="shared" si="1130"/>
        <v>41576</v>
      </c>
      <c r="C7241" s="148">
        <f t="shared" si="1131"/>
        <v>2013</v>
      </c>
      <c r="D7241" s="148">
        <f t="shared" si="1132"/>
        <v>10</v>
      </c>
      <c r="E7241" s="152">
        <v>12</v>
      </c>
      <c r="F7241" s="153">
        <v>9.0129999999999999</v>
      </c>
      <c r="G7241" s="154">
        <v>223.08799999999999</v>
      </c>
      <c r="H7241" s="154">
        <v>1228.096</v>
      </c>
      <c r="I7241" s="154">
        <v>112.158</v>
      </c>
      <c r="J7241" s="151">
        <v>0</v>
      </c>
      <c r="K7241" s="149">
        <f t="shared" si="1133"/>
        <v>1572.355</v>
      </c>
      <c r="L7241" s="148">
        <v>5.6150000000000002</v>
      </c>
      <c r="M7241" s="148">
        <v>50.286999999999999</v>
      </c>
      <c r="N7241" s="148">
        <v>447.14400000000001</v>
      </c>
      <c r="O7241" s="148">
        <v>30.516999999999999</v>
      </c>
      <c r="P7241" s="148">
        <v>0</v>
      </c>
      <c r="Q7241" s="21">
        <f t="shared" si="1134"/>
        <v>15.738845</v>
      </c>
      <c r="R7241" s="21">
        <f t="shared" si="1135"/>
        <v>160.767539</v>
      </c>
      <c r="S7241" s="21">
        <f t="shared" si="1136"/>
        <v>872.37794400000007</v>
      </c>
      <c r="T7241" s="21">
        <f t="shared" si="1137"/>
        <v>96.921992000000003</v>
      </c>
      <c r="U7241" s="22">
        <f t="shared" si="1138"/>
        <v>1145.8063200000001</v>
      </c>
      <c r="V7241" s="39">
        <f t="shared" si="1139"/>
        <v>0.72871986288083801</v>
      </c>
    </row>
    <row r="7242" spans="1:22">
      <c r="A7242">
        <v>7237</v>
      </c>
      <c r="B7242" s="155">
        <f t="shared" si="1130"/>
        <v>41576</v>
      </c>
      <c r="C7242" s="148">
        <f t="shared" si="1131"/>
        <v>2013</v>
      </c>
      <c r="D7242" s="148">
        <f t="shared" si="1132"/>
        <v>10</v>
      </c>
      <c r="E7242" s="152">
        <v>13</v>
      </c>
      <c r="F7242" s="153">
        <v>9.5310000000000006</v>
      </c>
      <c r="G7242" s="154">
        <v>378.86200000000002</v>
      </c>
      <c r="H7242" s="154">
        <v>1098.5160000000001</v>
      </c>
      <c r="I7242" s="154">
        <v>124.51600000000001</v>
      </c>
      <c r="J7242" s="151">
        <v>0</v>
      </c>
      <c r="K7242" s="149">
        <f t="shared" si="1133"/>
        <v>1611.4250000000002</v>
      </c>
      <c r="L7242" s="148">
        <v>5.8559999999999999</v>
      </c>
      <c r="M7242" s="148">
        <v>92.971999999999994</v>
      </c>
      <c r="N7242" s="148">
        <v>396.73200000000003</v>
      </c>
      <c r="O7242" s="148">
        <v>30.96</v>
      </c>
      <c r="P7242" s="148">
        <v>0</v>
      </c>
      <c r="Q7242" s="21">
        <f t="shared" si="1134"/>
        <v>16.414368</v>
      </c>
      <c r="R7242" s="21">
        <f t="shared" si="1135"/>
        <v>297.23148399999997</v>
      </c>
      <c r="S7242" s="21">
        <f t="shared" si="1136"/>
        <v>774.02413200000012</v>
      </c>
      <c r="T7242" s="21">
        <f t="shared" si="1137"/>
        <v>98.328960000000009</v>
      </c>
      <c r="U7242" s="22">
        <f t="shared" si="1138"/>
        <v>1185.9989440000002</v>
      </c>
      <c r="V7242" s="39">
        <f t="shared" si="1139"/>
        <v>0.73599388367438756</v>
      </c>
    </row>
    <row r="7243" spans="1:22">
      <c r="A7243">
        <v>7238</v>
      </c>
      <c r="B7243" s="155">
        <f t="shared" si="1130"/>
        <v>41576</v>
      </c>
      <c r="C7243" s="148">
        <f t="shared" si="1131"/>
        <v>2013</v>
      </c>
      <c r="D7243" s="148">
        <f t="shared" si="1132"/>
        <v>10</v>
      </c>
      <c r="E7243" s="152">
        <v>14</v>
      </c>
      <c r="F7243" s="153">
        <v>9.9169999999999998</v>
      </c>
      <c r="G7243" s="154">
        <v>432.87099999999998</v>
      </c>
      <c r="H7243" s="154">
        <v>1105.3920000000001</v>
      </c>
      <c r="I7243" s="154">
        <v>115.34099999999999</v>
      </c>
      <c r="J7243" s="151">
        <v>0</v>
      </c>
      <c r="K7243" s="149">
        <f t="shared" si="1133"/>
        <v>1663.521</v>
      </c>
      <c r="L7243" s="148">
        <v>6.12</v>
      </c>
      <c r="M7243" s="148">
        <v>104.941</v>
      </c>
      <c r="N7243" s="148">
        <v>398.58</v>
      </c>
      <c r="O7243" s="148">
        <v>30.757999999999999</v>
      </c>
      <c r="P7243" s="148">
        <v>0</v>
      </c>
      <c r="Q7243" s="21">
        <f t="shared" si="1134"/>
        <v>17.15436</v>
      </c>
      <c r="R7243" s="21">
        <f t="shared" si="1135"/>
        <v>335.496377</v>
      </c>
      <c r="S7243" s="21">
        <f t="shared" si="1136"/>
        <v>777.62958000000003</v>
      </c>
      <c r="T7243" s="21">
        <f t="shared" si="1137"/>
        <v>97.687408000000005</v>
      </c>
      <c r="U7243" s="22">
        <f t="shared" si="1138"/>
        <v>1227.967725</v>
      </c>
      <c r="V7243" s="39">
        <f t="shared" si="1139"/>
        <v>0.73817386435157717</v>
      </c>
    </row>
    <row r="7244" spans="1:22">
      <c r="A7244">
        <v>7239</v>
      </c>
      <c r="B7244" s="155">
        <f t="shared" si="1130"/>
        <v>41576</v>
      </c>
      <c r="C7244" s="148">
        <f t="shared" si="1131"/>
        <v>2013</v>
      </c>
      <c r="D7244" s="148">
        <f t="shared" si="1132"/>
        <v>10</v>
      </c>
      <c r="E7244" s="152">
        <v>15</v>
      </c>
      <c r="F7244" s="153">
        <v>10.081</v>
      </c>
      <c r="G7244" s="154">
        <v>450.22699999999998</v>
      </c>
      <c r="H7244" s="154">
        <v>1016.438</v>
      </c>
      <c r="I7244" s="154">
        <v>132.91200000000001</v>
      </c>
      <c r="J7244" s="151">
        <v>0</v>
      </c>
      <c r="K7244" s="149">
        <f t="shared" si="1133"/>
        <v>1609.6580000000001</v>
      </c>
      <c r="L7244" s="148">
        <v>6.2210000000000001</v>
      </c>
      <c r="M7244" s="148">
        <v>108.97199999999999</v>
      </c>
      <c r="N7244" s="148">
        <v>371.959</v>
      </c>
      <c r="O7244" s="148">
        <v>35.253999999999998</v>
      </c>
      <c r="P7244" s="148">
        <v>0</v>
      </c>
      <c r="Q7244" s="21">
        <f t="shared" si="1134"/>
        <v>17.437463000000001</v>
      </c>
      <c r="R7244" s="21">
        <f t="shared" si="1135"/>
        <v>348.38348400000001</v>
      </c>
      <c r="S7244" s="21">
        <f t="shared" si="1136"/>
        <v>725.69200899999998</v>
      </c>
      <c r="T7244" s="21">
        <f t="shared" si="1137"/>
        <v>111.96670399999999</v>
      </c>
      <c r="U7244" s="22">
        <f t="shared" si="1138"/>
        <v>1203.47966</v>
      </c>
      <c r="V7244" s="39">
        <f t="shared" si="1139"/>
        <v>0.74766171447599417</v>
      </c>
    </row>
    <row r="7245" spans="1:22">
      <c r="A7245">
        <v>7240</v>
      </c>
      <c r="B7245" s="155">
        <f t="shared" si="1130"/>
        <v>41576</v>
      </c>
      <c r="C7245" s="148">
        <f t="shared" si="1131"/>
        <v>2013</v>
      </c>
      <c r="D7245" s="148">
        <f t="shared" si="1132"/>
        <v>10</v>
      </c>
      <c r="E7245" s="152">
        <v>16</v>
      </c>
      <c r="F7245" s="153">
        <v>10.492000000000001</v>
      </c>
      <c r="G7245" s="154">
        <v>449.81400000000002</v>
      </c>
      <c r="H7245" s="154">
        <v>1088.27</v>
      </c>
      <c r="I7245" s="154">
        <v>187.47499999999999</v>
      </c>
      <c r="J7245" s="151">
        <v>0</v>
      </c>
      <c r="K7245" s="149">
        <f t="shared" si="1133"/>
        <v>1736.0509999999999</v>
      </c>
      <c r="L7245" s="148">
        <v>6.452</v>
      </c>
      <c r="M7245" s="148">
        <v>108.833</v>
      </c>
      <c r="N7245" s="148">
        <v>392.49799999999999</v>
      </c>
      <c r="O7245" s="148">
        <v>48.804000000000002</v>
      </c>
      <c r="P7245" s="148">
        <v>0</v>
      </c>
      <c r="Q7245" s="21">
        <f t="shared" si="1134"/>
        <v>18.084955999999998</v>
      </c>
      <c r="R7245" s="21">
        <f t="shared" si="1135"/>
        <v>347.93910099999999</v>
      </c>
      <c r="S7245" s="21">
        <f t="shared" si="1136"/>
        <v>765.763598</v>
      </c>
      <c r="T7245" s="21">
        <f t="shared" si="1137"/>
        <v>155.00150400000001</v>
      </c>
      <c r="U7245" s="22">
        <f t="shared" si="1138"/>
        <v>1286.7891590000002</v>
      </c>
      <c r="V7245" s="39">
        <f t="shared" si="1139"/>
        <v>0.74121621945438254</v>
      </c>
    </row>
    <row r="7246" spans="1:22">
      <c r="A7246">
        <v>7241</v>
      </c>
      <c r="B7246" s="155">
        <f t="shared" si="1130"/>
        <v>41576</v>
      </c>
      <c r="C7246" s="148">
        <f t="shared" si="1131"/>
        <v>2013</v>
      </c>
      <c r="D7246" s="148">
        <f t="shared" si="1132"/>
        <v>10</v>
      </c>
      <c r="E7246" s="152">
        <v>17</v>
      </c>
      <c r="F7246" s="153">
        <v>10.146000000000001</v>
      </c>
      <c r="G7246" s="154">
        <v>448.791</v>
      </c>
      <c r="H7246" s="154">
        <v>877.97900000000004</v>
      </c>
      <c r="I7246" s="154">
        <v>265.79599999999999</v>
      </c>
      <c r="J7246" s="151">
        <v>0</v>
      </c>
      <c r="K7246" s="149">
        <f t="shared" si="1133"/>
        <v>1602.7120000000002</v>
      </c>
      <c r="L7246" s="148">
        <v>6.2610000000000001</v>
      </c>
      <c r="M7246" s="148">
        <v>108.663</v>
      </c>
      <c r="N7246" s="148">
        <v>322.87599999999998</v>
      </c>
      <c r="O7246" s="148">
        <v>69.747</v>
      </c>
      <c r="P7246" s="148">
        <v>0</v>
      </c>
      <c r="Q7246" s="21">
        <f t="shared" si="1134"/>
        <v>17.549582999999998</v>
      </c>
      <c r="R7246" s="21">
        <f t="shared" si="1135"/>
        <v>347.39561099999997</v>
      </c>
      <c r="S7246" s="21">
        <f t="shared" si="1136"/>
        <v>629.93107599999996</v>
      </c>
      <c r="T7246" s="21">
        <f t="shared" si="1137"/>
        <v>221.51647200000002</v>
      </c>
      <c r="U7246" s="22">
        <f t="shared" si="1138"/>
        <v>1216.392742</v>
      </c>
      <c r="V7246" s="39">
        <f t="shared" si="1139"/>
        <v>0.75895902819720562</v>
      </c>
    </row>
    <row r="7247" spans="1:22">
      <c r="A7247">
        <v>7242</v>
      </c>
      <c r="B7247" s="155">
        <f t="shared" si="1130"/>
        <v>41576</v>
      </c>
      <c r="C7247" s="148">
        <f t="shared" si="1131"/>
        <v>2013</v>
      </c>
      <c r="D7247" s="148">
        <f t="shared" si="1132"/>
        <v>10</v>
      </c>
      <c r="E7247" s="152">
        <v>18</v>
      </c>
      <c r="F7247" s="153">
        <v>10.648999999999999</v>
      </c>
      <c r="G7247" s="154">
        <v>441.57799999999997</v>
      </c>
      <c r="H7247" s="154">
        <v>933.63800000000003</v>
      </c>
      <c r="I7247" s="154">
        <v>261.66899999999998</v>
      </c>
      <c r="J7247" s="151">
        <v>0</v>
      </c>
      <c r="K7247" s="149">
        <f t="shared" si="1133"/>
        <v>1647.5340000000001</v>
      </c>
      <c r="L7247" s="148">
        <v>6.5590000000000002</v>
      </c>
      <c r="M7247" s="148">
        <v>106.875</v>
      </c>
      <c r="N7247" s="148">
        <v>342.48899999999998</v>
      </c>
      <c r="O7247" s="148">
        <v>68.376000000000005</v>
      </c>
      <c r="P7247" s="148">
        <v>0</v>
      </c>
      <c r="Q7247" s="21">
        <f t="shared" si="1134"/>
        <v>18.384876999999999</v>
      </c>
      <c r="R7247" s="21">
        <f t="shared" si="1135"/>
        <v>341.67937499999999</v>
      </c>
      <c r="S7247" s="21">
        <f t="shared" si="1136"/>
        <v>668.19603899999993</v>
      </c>
      <c r="T7247" s="21">
        <f t="shared" si="1137"/>
        <v>217.16217600000002</v>
      </c>
      <c r="U7247" s="22">
        <f t="shared" si="1138"/>
        <v>1245.4224670000001</v>
      </c>
      <c r="V7247" s="39">
        <f t="shared" si="1139"/>
        <v>0.75593126879323891</v>
      </c>
    </row>
    <row r="7248" spans="1:22">
      <c r="A7248">
        <v>7243</v>
      </c>
      <c r="B7248" s="155">
        <f t="shared" si="1130"/>
        <v>41576</v>
      </c>
      <c r="C7248" s="148">
        <f t="shared" si="1131"/>
        <v>2013</v>
      </c>
      <c r="D7248" s="148">
        <f t="shared" si="1132"/>
        <v>10</v>
      </c>
      <c r="E7248" s="152">
        <v>19</v>
      </c>
      <c r="F7248" s="153">
        <v>11.462</v>
      </c>
      <c r="G7248" s="154">
        <v>437.24900000000002</v>
      </c>
      <c r="H7248" s="154">
        <v>1045.2909999999999</v>
      </c>
      <c r="I7248" s="154">
        <v>269.29700000000003</v>
      </c>
      <c r="J7248" s="151">
        <v>0</v>
      </c>
      <c r="K7248" s="149">
        <f t="shared" si="1133"/>
        <v>1763.299</v>
      </c>
      <c r="L7248" s="148">
        <v>7.0019999999999998</v>
      </c>
      <c r="M7248" s="148">
        <v>105.873</v>
      </c>
      <c r="N7248" s="148">
        <v>353.00900000000001</v>
      </c>
      <c r="O7248" s="148">
        <v>69.823999999999998</v>
      </c>
      <c r="P7248" s="148">
        <v>0</v>
      </c>
      <c r="Q7248" s="21">
        <f t="shared" si="1134"/>
        <v>19.626605999999999</v>
      </c>
      <c r="R7248" s="21">
        <f t="shared" si="1135"/>
        <v>338.47598100000005</v>
      </c>
      <c r="S7248" s="21">
        <f t="shared" si="1136"/>
        <v>688.72055900000009</v>
      </c>
      <c r="T7248" s="21">
        <f t="shared" si="1137"/>
        <v>221.76102399999999</v>
      </c>
      <c r="U7248" s="22">
        <f t="shared" si="1138"/>
        <v>1268.5841700000001</v>
      </c>
      <c r="V7248" s="39">
        <f t="shared" si="1139"/>
        <v>0.71943792289339481</v>
      </c>
    </row>
    <row r="7249" spans="1:22">
      <c r="A7249">
        <v>7244</v>
      </c>
      <c r="B7249" s="155">
        <f t="shared" si="1130"/>
        <v>41576</v>
      </c>
      <c r="C7249" s="148">
        <f t="shared" si="1131"/>
        <v>2013</v>
      </c>
      <c r="D7249" s="148">
        <f t="shared" si="1132"/>
        <v>10</v>
      </c>
      <c r="E7249" s="152">
        <v>20</v>
      </c>
      <c r="F7249" s="153">
        <v>11.584</v>
      </c>
      <c r="G7249" s="154">
        <v>400.90499999999997</v>
      </c>
      <c r="H7249" s="154">
        <v>966.14</v>
      </c>
      <c r="I7249" s="154">
        <v>278.21600000000001</v>
      </c>
      <c r="J7249" s="151">
        <v>0</v>
      </c>
      <c r="K7249" s="149">
        <f t="shared" si="1133"/>
        <v>1656.8449999999998</v>
      </c>
      <c r="L7249" s="148">
        <v>7.0540000000000003</v>
      </c>
      <c r="M7249" s="148">
        <v>99.849000000000004</v>
      </c>
      <c r="N7249" s="148">
        <v>338.678</v>
      </c>
      <c r="O7249" s="148">
        <v>73.018000000000001</v>
      </c>
      <c r="P7249" s="148">
        <v>0</v>
      </c>
      <c r="Q7249" s="21">
        <f t="shared" si="1134"/>
        <v>19.772362000000001</v>
      </c>
      <c r="R7249" s="21">
        <f t="shared" si="1135"/>
        <v>319.21725300000003</v>
      </c>
      <c r="S7249" s="21">
        <f t="shared" si="1136"/>
        <v>660.76077800000007</v>
      </c>
      <c r="T7249" s="21">
        <f t="shared" si="1137"/>
        <v>231.905168</v>
      </c>
      <c r="U7249" s="22">
        <f t="shared" si="1138"/>
        <v>1231.655561</v>
      </c>
      <c r="V7249" s="39">
        <f t="shared" si="1139"/>
        <v>0.74337403981663952</v>
      </c>
    </row>
    <row r="7250" spans="1:22">
      <c r="A7250">
        <v>7245</v>
      </c>
      <c r="B7250" s="155">
        <f t="shared" si="1130"/>
        <v>41576</v>
      </c>
      <c r="C7250" s="148">
        <f t="shared" si="1131"/>
        <v>2013</v>
      </c>
      <c r="D7250" s="148">
        <f t="shared" si="1132"/>
        <v>10</v>
      </c>
      <c r="E7250" s="152">
        <v>21</v>
      </c>
      <c r="F7250" s="153">
        <v>11.968</v>
      </c>
      <c r="G7250" s="154">
        <v>369.601</v>
      </c>
      <c r="H7250" s="154">
        <v>1232.3</v>
      </c>
      <c r="I7250" s="154">
        <v>295.30200000000002</v>
      </c>
      <c r="J7250" s="151">
        <v>0</v>
      </c>
      <c r="K7250" s="149">
        <f t="shared" si="1133"/>
        <v>1909.1709999999998</v>
      </c>
      <c r="L7250" s="148">
        <v>7.2480000000000002</v>
      </c>
      <c r="M7250" s="148">
        <v>93.134</v>
      </c>
      <c r="N7250" s="148">
        <v>401.63299999999998</v>
      </c>
      <c r="O7250" s="148">
        <v>78.075000000000003</v>
      </c>
      <c r="P7250" s="148">
        <v>0</v>
      </c>
      <c r="Q7250" s="21">
        <f t="shared" si="1134"/>
        <v>20.316144000000001</v>
      </c>
      <c r="R7250" s="21">
        <f t="shared" si="1135"/>
        <v>297.74939799999999</v>
      </c>
      <c r="S7250" s="21">
        <f t="shared" si="1136"/>
        <v>783.58598299999994</v>
      </c>
      <c r="T7250" s="21">
        <f t="shared" si="1137"/>
        <v>247.96620000000001</v>
      </c>
      <c r="U7250" s="22">
        <f t="shared" si="1138"/>
        <v>1349.6177250000001</v>
      </c>
      <c r="V7250" s="39">
        <f t="shared" si="1139"/>
        <v>0.70691296117529556</v>
      </c>
    </row>
    <row r="7251" spans="1:22">
      <c r="A7251">
        <v>7246</v>
      </c>
      <c r="B7251" s="155">
        <f t="shared" si="1130"/>
        <v>41576</v>
      </c>
      <c r="C7251" s="148">
        <f t="shared" si="1131"/>
        <v>2013</v>
      </c>
      <c r="D7251" s="148">
        <f t="shared" si="1132"/>
        <v>10</v>
      </c>
      <c r="E7251" s="152">
        <v>22</v>
      </c>
      <c r="F7251" s="153">
        <v>11.971</v>
      </c>
      <c r="G7251" s="154">
        <v>343.62799999999999</v>
      </c>
      <c r="H7251" s="154">
        <v>1234.48</v>
      </c>
      <c r="I7251" s="154">
        <v>299.91399999999999</v>
      </c>
      <c r="J7251" s="151">
        <v>0</v>
      </c>
      <c r="K7251" s="149">
        <f t="shared" si="1133"/>
        <v>1889.9929999999999</v>
      </c>
      <c r="L7251" s="148">
        <v>7.26</v>
      </c>
      <c r="M7251" s="148">
        <v>85.784999999999997</v>
      </c>
      <c r="N7251" s="148">
        <v>401.44499999999999</v>
      </c>
      <c r="O7251" s="148">
        <v>78.667000000000002</v>
      </c>
      <c r="P7251" s="148">
        <v>0</v>
      </c>
      <c r="Q7251" s="21">
        <f t="shared" si="1134"/>
        <v>20.349779999999999</v>
      </c>
      <c r="R7251" s="21">
        <f t="shared" si="1135"/>
        <v>274.25464499999998</v>
      </c>
      <c r="S7251" s="21">
        <f t="shared" si="1136"/>
        <v>783.21919500000001</v>
      </c>
      <c r="T7251" s="21">
        <f t="shared" si="1137"/>
        <v>249.84639200000001</v>
      </c>
      <c r="U7251" s="22">
        <f t="shared" si="1138"/>
        <v>1327.670012</v>
      </c>
      <c r="V7251" s="39">
        <f t="shared" si="1139"/>
        <v>0.70247350757383764</v>
      </c>
    </row>
    <row r="7252" spans="1:22">
      <c r="A7252">
        <v>7247</v>
      </c>
      <c r="B7252" s="155">
        <f t="shared" si="1130"/>
        <v>41576</v>
      </c>
      <c r="C7252" s="148">
        <f t="shared" si="1131"/>
        <v>2013</v>
      </c>
      <c r="D7252" s="148">
        <f t="shared" si="1132"/>
        <v>10</v>
      </c>
      <c r="E7252" s="152">
        <v>23</v>
      </c>
      <c r="F7252" s="153">
        <v>11.845000000000001</v>
      </c>
      <c r="G7252" s="154">
        <v>328.27199999999999</v>
      </c>
      <c r="H7252" s="154">
        <v>1038.383</v>
      </c>
      <c r="I7252" s="154">
        <v>284.76499999999999</v>
      </c>
      <c r="J7252" s="151">
        <v>0</v>
      </c>
      <c r="K7252" s="149">
        <f t="shared" si="1133"/>
        <v>1663.2649999999999</v>
      </c>
      <c r="L7252" s="148">
        <v>7.1980000000000004</v>
      </c>
      <c r="M7252" s="148">
        <v>82.816000000000003</v>
      </c>
      <c r="N7252" s="148">
        <v>362.53800000000001</v>
      </c>
      <c r="O7252" s="148">
        <v>74.608000000000004</v>
      </c>
      <c r="P7252" s="148">
        <v>0</v>
      </c>
      <c r="Q7252" s="21">
        <f t="shared" si="1134"/>
        <v>20.175993999999999</v>
      </c>
      <c r="R7252" s="21">
        <f t="shared" si="1135"/>
        <v>264.76275200000003</v>
      </c>
      <c r="S7252" s="21">
        <f t="shared" si="1136"/>
        <v>707.31163800000002</v>
      </c>
      <c r="T7252" s="21">
        <f t="shared" si="1137"/>
        <v>236.95500800000002</v>
      </c>
      <c r="U7252" s="22">
        <f t="shared" si="1138"/>
        <v>1229.2053920000001</v>
      </c>
      <c r="V7252" s="39">
        <f t="shared" si="1139"/>
        <v>0.73903159869293233</v>
      </c>
    </row>
    <row r="7253" spans="1:22">
      <c r="A7253">
        <v>7248</v>
      </c>
      <c r="B7253" s="155">
        <f t="shared" si="1130"/>
        <v>41576</v>
      </c>
      <c r="C7253" s="148">
        <f t="shared" si="1131"/>
        <v>2013</v>
      </c>
      <c r="D7253" s="148">
        <f t="shared" si="1132"/>
        <v>10</v>
      </c>
      <c r="E7253" s="152">
        <v>24</v>
      </c>
      <c r="F7253" s="153">
        <v>11.693</v>
      </c>
      <c r="G7253" s="154">
        <v>291.73700000000002</v>
      </c>
      <c r="H7253" s="154">
        <v>996.11</v>
      </c>
      <c r="I7253" s="154">
        <v>247.25200000000001</v>
      </c>
      <c r="J7253" s="151">
        <v>0</v>
      </c>
      <c r="K7253" s="149">
        <f t="shared" si="1133"/>
        <v>1546.7919999999999</v>
      </c>
      <c r="L7253" s="148">
        <v>7.1289999999999996</v>
      </c>
      <c r="M7253" s="148">
        <v>69.302000000000007</v>
      </c>
      <c r="N7253" s="148">
        <v>363.61</v>
      </c>
      <c r="O7253" s="148">
        <v>65.585999999999999</v>
      </c>
      <c r="P7253" s="148">
        <v>0</v>
      </c>
      <c r="Q7253" s="21">
        <f t="shared" si="1134"/>
        <v>19.982586999999999</v>
      </c>
      <c r="R7253" s="21">
        <f t="shared" si="1135"/>
        <v>221.55849400000002</v>
      </c>
      <c r="S7253" s="21">
        <f t="shared" si="1136"/>
        <v>709.40311000000008</v>
      </c>
      <c r="T7253" s="21">
        <f t="shared" si="1137"/>
        <v>208.30113600000001</v>
      </c>
      <c r="U7253" s="22">
        <f t="shared" si="1138"/>
        <v>1159.2453270000001</v>
      </c>
      <c r="V7253" s="39">
        <f t="shared" si="1139"/>
        <v>0.7494513334695293</v>
      </c>
    </row>
    <row r="7254" spans="1:22">
      <c r="A7254">
        <v>7249</v>
      </c>
      <c r="B7254" s="155">
        <f t="shared" si="1130"/>
        <v>41577</v>
      </c>
      <c r="C7254" s="148">
        <f t="shared" si="1131"/>
        <v>2013</v>
      </c>
      <c r="D7254" s="148">
        <f t="shared" si="1132"/>
        <v>10</v>
      </c>
      <c r="E7254" s="152">
        <v>1</v>
      </c>
      <c r="F7254" s="153">
        <v>11.336</v>
      </c>
      <c r="G7254" s="154">
        <v>292.38900000000001</v>
      </c>
      <c r="H7254" s="154">
        <v>1048.645</v>
      </c>
      <c r="I7254" s="154">
        <v>147.30500000000001</v>
      </c>
      <c r="J7254" s="151">
        <v>0</v>
      </c>
      <c r="K7254" s="149">
        <f t="shared" si="1133"/>
        <v>1499.675</v>
      </c>
      <c r="L7254" s="148">
        <v>6.9930000000000003</v>
      </c>
      <c r="M7254" s="148">
        <v>70.805999999999997</v>
      </c>
      <c r="N7254" s="148">
        <v>360.33100000000002</v>
      </c>
      <c r="O7254" s="148">
        <v>41.170999999999999</v>
      </c>
      <c r="P7254" s="148">
        <v>0</v>
      </c>
      <c r="Q7254" s="21">
        <f t="shared" si="1134"/>
        <v>19.601379000000001</v>
      </c>
      <c r="R7254" s="21">
        <f t="shared" si="1135"/>
        <v>226.366782</v>
      </c>
      <c r="S7254" s="21">
        <f t="shared" si="1136"/>
        <v>703.00578100000007</v>
      </c>
      <c r="T7254" s="21">
        <f t="shared" si="1137"/>
        <v>130.759096</v>
      </c>
      <c r="U7254" s="22">
        <f t="shared" si="1138"/>
        <v>1079.7330380000001</v>
      </c>
      <c r="V7254" s="39">
        <f t="shared" si="1139"/>
        <v>0.71997802057112381</v>
      </c>
    </row>
    <row r="7255" spans="1:22">
      <c r="A7255">
        <v>7250</v>
      </c>
      <c r="B7255" s="155">
        <f t="shared" si="1130"/>
        <v>41577</v>
      </c>
      <c r="C7255" s="148">
        <f t="shared" si="1131"/>
        <v>2013</v>
      </c>
      <c r="D7255" s="148">
        <f t="shared" si="1132"/>
        <v>10</v>
      </c>
      <c r="E7255" s="152">
        <v>2</v>
      </c>
      <c r="F7255" s="153">
        <v>10.909000000000001</v>
      </c>
      <c r="G7255" s="154">
        <v>292.61099999999999</v>
      </c>
      <c r="H7255" s="154">
        <v>966.35</v>
      </c>
      <c r="I7255" s="154">
        <v>106.717</v>
      </c>
      <c r="J7255" s="151">
        <v>0</v>
      </c>
      <c r="K7255" s="149">
        <f t="shared" si="1133"/>
        <v>1376.587</v>
      </c>
      <c r="L7255" s="148">
        <v>6.68</v>
      </c>
      <c r="M7255" s="148">
        <v>70.863</v>
      </c>
      <c r="N7255" s="148">
        <v>335.26100000000002</v>
      </c>
      <c r="O7255" s="148">
        <v>28.533999999999999</v>
      </c>
      <c r="P7255" s="148">
        <v>0</v>
      </c>
      <c r="Q7255" s="21">
        <f t="shared" si="1134"/>
        <v>18.724039999999999</v>
      </c>
      <c r="R7255" s="21">
        <f t="shared" si="1135"/>
        <v>226.54901100000001</v>
      </c>
      <c r="S7255" s="21">
        <f t="shared" si="1136"/>
        <v>654.09421100000009</v>
      </c>
      <c r="T7255" s="21">
        <f t="shared" si="1137"/>
        <v>90.623984000000007</v>
      </c>
      <c r="U7255" s="22">
        <f t="shared" si="1138"/>
        <v>989.99124600000005</v>
      </c>
      <c r="V7255" s="39">
        <f t="shared" si="1139"/>
        <v>0.71916358791707324</v>
      </c>
    </row>
    <row r="7256" spans="1:22">
      <c r="A7256">
        <v>7251</v>
      </c>
      <c r="B7256" s="155">
        <f t="shared" si="1130"/>
        <v>41577</v>
      </c>
      <c r="C7256" s="148">
        <f t="shared" si="1131"/>
        <v>2013</v>
      </c>
      <c r="D7256" s="148">
        <f t="shared" si="1132"/>
        <v>10</v>
      </c>
      <c r="E7256" s="152">
        <v>3</v>
      </c>
      <c r="F7256" s="153">
        <v>11.734999999999999</v>
      </c>
      <c r="G7256" s="154">
        <v>292.88400000000001</v>
      </c>
      <c r="H7256" s="154">
        <v>1062.75</v>
      </c>
      <c r="I7256" s="154">
        <v>74.581000000000003</v>
      </c>
      <c r="J7256" s="151">
        <v>0</v>
      </c>
      <c r="K7256" s="149">
        <f t="shared" si="1133"/>
        <v>1441.95</v>
      </c>
      <c r="L7256" s="148">
        <v>7.1520000000000001</v>
      </c>
      <c r="M7256" s="148">
        <v>70.902000000000001</v>
      </c>
      <c r="N7256" s="148">
        <v>363.57400000000001</v>
      </c>
      <c r="O7256" s="148">
        <v>20.332999999999998</v>
      </c>
      <c r="P7256" s="148">
        <v>0</v>
      </c>
      <c r="Q7256" s="21">
        <f t="shared" si="1134"/>
        <v>20.047056000000001</v>
      </c>
      <c r="R7256" s="21">
        <f t="shared" si="1135"/>
        <v>226.67369400000001</v>
      </c>
      <c r="S7256" s="21">
        <f t="shared" si="1136"/>
        <v>709.33287400000006</v>
      </c>
      <c r="T7256" s="21">
        <f t="shared" si="1137"/>
        <v>64.577607999999998</v>
      </c>
      <c r="U7256" s="22">
        <f t="shared" si="1138"/>
        <v>1020.6312320000002</v>
      </c>
      <c r="V7256" s="39">
        <f t="shared" si="1139"/>
        <v>0.70781319185824765</v>
      </c>
    </row>
    <row r="7257" spans="1:22">
      <c r="A7257">
        <v>7252</v>
      </c>
      <c r="B7257" s="155">
        <f t="shared" si="1130"/>
        <v>41577</v>
      </c>
      <c r="C7257" s="148">
        <f t="shared" si="1131"/>
        <v>2013</v>
      </c>
      <c r="D7257" s="148">
        <f t="shared" si="1132"/>
        <v>10</v>
      </c>
      <c r="E7257" s="152">
        <v>4</v>
      </c>
      <c r="F7257" s="153">
        <v>10.805999999999999</v>
      </c>
      <c r="G7257" s="154">
        <v>293.20800000000003</v>
      </c>
      <c r="H7257" s="154">
        <v>1021.224</v>
      </c>
      <c r="I7257" s="154">
        <v>65.105000000000004</v>
      </c>
      <c r="J7257" s="151">
        <v>0</v>
      </c>
      <c r="K7257" s="149">
        <f t="shared" si="1133"/>
        <v>1390.3430000000001</v>
      </c>
      <c r="L7257" s="148">
        <v>6.6070000000000002</v>
      </c>
      <c r="M7257" s="148">
        <v>70.995000000000005</v>
      </c>
      <c r="N7257" s="148">
        <v>351.08800000000002</v>
      </c>
      <c r="O7257" s="148">
        <v>17.895</v>
      </c>
      <c r="P7257" s="148">
        <v>0</v>
      </c>
      <c r="Q7257" s="21">
        <f t="shared" si="1134"/>
        <v>18.519421000000001</v>
      </c>
      <c r="R7257" s="21">
        <f t="shared" si="1135"/>
        <v>226.97101500000002</v>
      </c>
      <c r="S7257" s="21">
        <f t="shared" si="1136"/>
        <v>684.97268800000006</v>
      </c>
      <c r="T7257" s="21">
        <f t="shared" si="1137"/>
        <v>56.834520000000005</v>
      </c>
      <c r="U7257" s="22">
        <f t="shared" si="1138"/>
        <v>987.2976440000001</v>
      </c>
      <c r="V7257" s="39">
        <f t="shared" si="1139"/>
        <v>0.71011084602864194</v>
      </c>
    </row>
    <row r="7258" spans="1:22">
      <c r="A7258">
        <v>7253</v>
      </c>
      <c r="B7258" s="155">
        <f t="shared" si="1130"/>
        <v>41577</v>
      </c>
      <c r="C7258" s="148">
        <f t="shared" si="1131"/>
        <v>2013</v>
      </c>
      <c r="D7258" s="148">
        <f t="shared" si="1132"/>
        <v>10</v>
      </c>
      <c r="E7258" s="152">
        <v>5</v>
      </c>
      <c r="F7258" s="153">
        <v>11.262</v>
      </c>
      <c r="G7258" s="154">
        <v>293.29000000000002</v>
      </c>
      <c r="H7258" s="154">
        <v>1074.6980000000001</v>
      </c>
      <c r="I7258" s="154">
        <v>48.433999999999997</v>
      </c>
      <c r="J7258" s="151">
        <v>0</v>
      </c>
      <c r="K7258" s="149">
        <f t="shared" si="1133"/>
        <v>1427.684</v>
      </c>
      <c r="L7258" s="148">
        <v>6.8730000000000002</v>
      </c>
      <c r="M7258" s="148">
        <v>71.02</v>
      </c>
      <c r="N7258" s="148">
        <v>367.48</v>
      </c>
      <c r="O7258" s="148">
        <v>13.717000000000001</v>
      </c>
      <c r="P7258" s="148">
        <v>0</v>
      </c>
      <c r="Q7258" s="21">
        <f t="shared" si="1134"/>
        <v>19.265018999999999</v>
      </c>
      <c r="R7258" s="21">
        <f t="shared" si="1135"/>
        <v>227.05094</v>
      </c>
      <c r="S7258" s="21">
        <f t="shared" si="1136"/>
        <v>716.95348000000001</v>
      </c>
      <c r="T7258" s="21">
        <f t="shared" si="1137"/>
        <v>43.565192000000003</v>
      </c>
      <c r="U7258" s="22">
        <f t="shared" si="1138"/>
        <v>1006.8346310000001</v>
      </c>
      <c r="V7258" s="39">
        <f t="shared" si="1139"/>
        <v>0.70522232580879252</v>
      </c>
    </row>
    <row r="7259" spans="1:22">
      <c r="A7259">
        <v>7254</v>
      </c>
      <c r="B7259" s="155">
        <f t="shared" si="1130"/>
        <v>41577</v>
      </c>
      <c r="C7259" s="148">
        <f t="shared" si="1131"/>
        <v>2013</v>
      </c>
      <c r="D7259" s="148">
        <f t="shared" si="1132"/>
        <v>10</v>
      </c>
      <c r="E7259" s="152">
        <v>6</v>
      </c>
      <c r="F7259" s="153">
        <v>11.228999999999999</v>
      </c>
      <c r="G7259" s="154">
        <v>293.18900000000002</v>
      </c>
      <c r="H7259" s="154">
        <v>974.58500000000004</v>
      </c>
      <c r="I7259" s="154">
        <v>41.868000000000002</v>
      </c>
      <c r="J7259" s="151">
        <v>0</v>
      </c>
      <c r="K7259" s="149">
        <f t="shared" si="1133"/>
        <v>1320.8710000000001</v>
      </c>
      <c r="L7259" s="148">
        <v>6.8650000000000002</v>
      </c>
      <c r="M7259" s="148">
        <v>70.992000000000004</v>
      </c>
      <c r="N7259" s="148">
        <v>336.75799999999998</v>
      </c>
      <c r="O7259" s="148">
        <v>12.029</v>
      </c>
      <c r="P7259" s="148">
        <v>0</v>
      </c>
      <c r="Q7259" s="21">
        <f t="shared" si="1134"/>
        <v>19.242595000000001</v>
      </c>
      <c r="R7259" s="21">
        <f t="shared" si="1135"/>
        <v>226.96142400000002</v>
      </c>
      <c r="S7259" s="21">
        <f t="shared" si="1136"/>
        <v>657.014858</v>
      </c>
      <c r="T7259" s="21">
        <f t="shared" si="1137"/>
        <v>38.204104000000001</v>
      </c>
      <c r="U7259" s="22">
        <f t="shared" si="1138"/>
        <v>941.42298100000005</v>
      </c>
      <c r="V7259" s="39">
        <f t="shared" si="1139"/>
        <v>0.71272893492248679</v>
      </c>
    </row>
    <row r="7260" spans="1:22">
      <c r="A7260">
        <v>7255</v>
      </c>
      <c r="B7260" s="155">
        <f t="shared" si="1130"/>
        <v>41577</v>
      </c>
      <c r="C7260" s="148">
        <f t="shared" si="1131"/>
        <v>2013</v>
      </c>
      <c r="D7260" s="148">
        <f t="shared" si="1132"/>
        <v>10</v>
      </c>
      <c r="E7260" s="152">
        <v>7</v>
      </c>
      <c r="F7260" s="153">
        <v>14.510999999999999</v>
      </c>
      <c r="G7260" s="154">
        <v>293.52300000000002</v>
      </c>
      <c r="H7260" s="154">
        <v>953.09900000000005</v>
      </c>
      <c r="I7260" s="154">
        <v>44.317999999999998</v>
      </c>
      <c r="J7260" s="151">
        <v>0</v>
      </c>
      <c r="K7260" s="149">
        <f t="shared" si="1133"/>
        <v>1305.451</v>
      </c>
      <c r="L7260" s="148">
        <v>8.7629999999999999</v>
      </c>
      <c r="M7260" s="148">
        <v>71.078000000000003</v>
      </c>
      <c r="N7260" s="148">
        <v>328.495</v>
      </c>
      <c r="O7260" s="148">
        <v>12.913</v>
      </c>
      <c r="P7260" s="148">
        <v>0</v>
      </c>
      <c r="Q7260" s="21">
        <f t="shared" si="1134"/>
        <v>24.562688999999999</v>
      </c>
      <c r="R7260" s="21">
        <f t="shared" si="1135"/>
        <v>227.236366</v>
      </c>
      <c r="S7260" s="21">
        <f t="shared" si="1136"/>
        <v>640.89374500000008</v>
      </c>
      <c r="T7260" s="21">
        <f t="shared" si="1137"/>
        <v>41.011687999999999</v>
      </c>
      <c r="U7260" s="22">
        <f t="shared" si="1138"/>
        <v>933.70448800000008</v>
      </c>
      <c r="V7260" s="39">
        <f t="shared" si="1139"/>
        <v>0.71523518538803832</v>
      </c>
    </row>
    <row r="7261" spans="1:22">
      <c r="A7261">
        <v>7256</v>
      </c>
      <c r="B7261" s="155">
        <f t="shared" si="1130"/>
        <v>41577</v>
      </c>
      <c r="C7261" s="148">
        <f t="shared" si="1131"/>
        <v>2013</v>
      </c>
      <c r="D7261" s="148">
        <f t="shared" si="1132"/>
        <v>10</v>
      </c>
      <c r="E7261" s="152">
        <v>8</v>
      </c>
      <c r="F7261" s="153">
        <v>15.087999999999999</v>
      </c>
      <c r="G7261" s="154">
        <v>293.44200000000001</v>
      </c>
      <c r="H7261" s="154">
        <v>981.61599999999999</v>
      </c>
      <c r="I7261" s="154">
        <v>52.353000000000002</v>
      </c>
      <c r="J7261" s="151">
        <v>0</v>
      </c>
      <c r="K7261" s="149">
        <f t="shared" si="1133"/>
        <v>1342.499</v>
      </c>
      <c r="L7261" s="148">
        <v>9.0150000000000006</v>
      </c>
      <c r="M7261" s="148">
        <v>71.055999999999997</v>
      </c>
      <c r="N7261" s="148">
        <v>342.06599999999997</v>
      </c>
      <c r="O7261" s="148">
        <v>15.012</v>
      </c>
      <c r="P7261" s="148">
        <v>0</v>
      </c>
      <c r="Q7261" s="21">
        <f t="shared" si="1134"/>
        <v>25.269045000000002</v>
      </c>
      <c r="R7261" s="21">
        <f t="shared" si="1135"/>
        <v>227.166032</v>
      </c>
      <c r="S7261" s="21">
        <f t="shared" si="1136"/>
        <v>667.370766</v>
      </c>
      <c r="T7261" s="21">
        <f t="shared" si="1137"/>
        <v>47.678112000000006</v>
      </c>
      <c r="U7261" s="22">
        <f t="shared" si="1138"/>
        <v>967.48395500000004</v>
      </c>
      <c r="V7261" s="39">
        <f t="shared" si="1139"/>
        <v>0.72065897628229147</v>
      </c>
    </row>
    <row r="7262" spans="1:22">
      <c r="A7262">
        <v>7257</v>
      </c>
      <c r="B7262" s="155">
        <f t="shared" si="1130"/>
        <v>41577</v>
      </c>
      <c r="C7262" s="148">
        <f t="shared" si="1131"/>
        <v>2013</v>
      </c>
      <c r="D7262" s="148">
        <f t="shared" si="1132"/>
        <v>10</v>
      </c>
      <c r="E7262" s="152">
        <v>9</v>
      </c>
      <c r="F7262" s="153">
        <v>24.343</v>
      </c>
      <c r="G7262" s="154">
        <v>292.96100000000001</v>
      </c>
      <c r="H7262" s="154">
        <v>1094.4870000000001</v>
      </c>
      <c r="I7262" s="154">
        <v>64.617999999999995</v>
      </c>
      <c r="J7262" s="151">
        <v>0</v>
      </c>
      <c r="K7262" s="149">
        <f t="shared" si="1133"/>
        <v>1476.4090000000001</v>
      </c>
      <c r="L7262" s="148">
        <v>13.794</v>
      </c>
      <c r="M7262" s="148">
        <v>70.947999999999993</v>
      </c>
      <c r="N7262" s="148">
        <v>377.83600000000001</v>
      </c>
      <c r="O7262" s="148">
        <v>18.843</v>
      </c>
      <c r="P7262" s="148">
        <v>0</v>
      </c>
      <c r="Q7262" s="21">
        <f t="shared" si="1134"/>
        <v>38.664582000000003</v>
      </c>
      <c r="R7262" s="21">
        <f t="shared" si="1135"/>
        <v>226.82075599999999</v>
      </c>
      <c r="S7262" s="21">
        <f t="shared" si="1136"/>
        <v>737.15803600000004</v>
      </c>
      <c r="T7262" s="21">
        <f t="shared" si="1137"/>
        <v>59.845368000000001</v>
      </c>
      <c r="U7262" s="22">
        <f t="shared" si="1138"/>
        <v>1062.488742</v>
      </c>
      <c r="V7262" s="39">
        <f t="shared" si="1139"/>
        <v>0.71964390761638541</v>
      </c>
    </row>
    <row r="7263" spans="1:22">
      <c r="A7263">
        <v>7258</v>
      </c>
      <c r="B7263" s="155">
        <f t="shared" ref="B7263:B7326" si="1140">+B7239+1</f>
        <v>41577</v>
      </c>
      <c r="C7263" s="148">
        <f t="shared" si="1131"/>
        <v>2013</v>
      </c>
      <c r="D7263" s="148">
        <f t="shared" si="1132"/>
        <v>10</v>
      </c>
      <c r="E7263" s="152">
        <v>10</v>
      </c>
      <c r="F7263" s="153">
        <v>27.347999999999999</v>
      </c>
      <c r="G7263" s="154">
        <v>292.23700000000002</v>
      </c>
      <c r="H7263" s="154">
        <v>1134.171</v>
      </c>
      <c r="I7263" s="154">
        <v>101.55800000000001</v>
      </c>
      <c r="J7263" s="151">
        <v>0</v>
      </c>
      <c r="K7263" s="149">
        <f t="shared" si="1133"/>
        <v>1555.3140000000001</v>
      </c>
      <c r="L7263" s="148">
        <v>15.515000000000001</v>
      </c>
      <c r="M7263" s="148">
        <v>70.805999999999997</v>
      </c>
      <c r="N7263" s="148">
        <v>391.87299999999999</v>
      </c>
      <c r="O7263" s="148">
        <v>27.57</v>
      </c>
      <c r="P7263" s="148">
        <v>0</v>
      </c>
      <c r="Q7263" s="21">
        <f t="shared" si="1134"/>
        <v>43.488545000000002</v>
      </c>
      <c r="R7263" s="21">
        <f t="shared" si="1135"/>
        <v>226.366782</v>
      </c>
      <c r="S7263" s="21">
        <f t="shared" si="1136"/>
        <v>764.54422299999999</v>
      </c>
      <c r="T7263" s="21">
        <f t="shared" si="1137"/>
        <v>87.56232</v>
      </c>
      <c r="U7263" s="22">
        <f t="shared" si="1138"/>
        <v>1121.9618700000001</v>
      </c>
      <c r="V7263" s="39">
        <f t="shared" si="1139"/>
        <v>0.72137322109876212</v>
      </c>
    </row>
    <row r="7264" spans="1:22">
      <c r="A7264">
        <v>7259</v>
      </c>
      <c r="B7264" s="155">
        <f t="shared" si="1140"/>
        <v>41577</v>
      </c>
      <c r="C7264" s="148">
        <f t="shared" si="1131"/>
        <v>2013</v>
      </c>
      <c r="D7264" s="148">
        <f t="shared" si="1132"/>
        <v>10</v>
      </c>
      <c r="E7264" s="152">
        <v>11</v>
      </c>
      <c r="F7264" s="153">
        <v>26.933</v>
      </c>
      <c r="G7264" s="154">
        <v>293.81099999999998</v>
      </c>
      <c r="H7264" s="154">
        <v>1165.566</v>
      </c>
      <c r="I7264" s="154">
        <v>120.877</v>
      </c>
      <c r="J7264" s="151">
        <v>0</v>
      </c>
      <c r="K7264" s="149">
        <f t="shared" si="1133"/>
        <v>1607.1869999999999</v>
      </c>
      <c r="L7264" s="148">
        <v>15.263</v>
      </c>
      <c r="M7264" s="148">
        <v>71.097999999999999</v>
      </c>
      <c r="N7264" s="148">
        <v>405.17399999999998</v>
      </c>
      <c r="O7264" s="148">
        <v>32.418999999999997</v>
      </c>
      <c r="P7264" s="148">
        <v>0</v>
      </c>
      <c r="Q7264" s="21">
        <f t="shared" si="1134"/>
        <v>42.782188999999995</v>
      </c>
      <c r="R7264" s="21">
        <f t="shared" si="1135"/>
        <v>227.30030600000001</v>
      </c>
      <c r="S7264" s="21">
        <f t="shared" si="1136"/>
        <v>790.49447399999997</v>
      </c>
      <c r="T7264" s="21">
        <f t="shared" si="1137"/>
        <v>102.962744</v>
      </c>
      <c r="U7264" s="22">
        <f t="shared" si="1138"/>
        <v>1163.5397129999999</v>
      </c>
      <c r="V7264" s="39">
        <f t="shared" si="1139"/>
        <v>0.72396038108819938</v>
      </c>
    </row>
    <row r="7265" spans="1:22">
      <c r="A7265">
        <v>7260</v>
      </c>
      <c r="B7265" s="155">
        <f t="shared" si="1140"/>
        <v>41577</v>
      </c>
      <c r="C7265" s="148">
        <f t="shared" si="1131"/>
        <v>2013</v>
      </c>
      <c r="D7265" s="148">
        <f t="shared" si="1132"/>
        <v>10</v>
      </c>
      <c r="E7265" s="152">
        <v>12</v>
      </c>
      <c r="F7265" s="153">
        <v>25.954000000000001</v>
      </c>
      <c r="G7265" s="154">
        <v>294</v>
      </c>
      <c r="H7265" s="154">
        <v>1199.3820000000001</v>
      </c>
      <c r="I7265" s="154">
        <v>121.846</v>
      </c>
      <c r="J7265" s="151">
        <v>0</v>
      </c>
      <c r="K7265" s="149">
        <f t="shared" si="1133"/>
        <v>1641.182</v>
      </c>
      <c r="L7265" s="148">
        <v>14.771000000000001</v>
      </c>
      <c r="M7265" s="148">
        <v>71.126999999999995</v>
      </c>
      <c r="N7265" s="148">
        <v>422.75400000000002</v>
      </c>
      <c r="O7265" s="148">
        <v>32.646000000000001</v>
      </c>
      <c r="P7265" s="148">
        <v>0</v>
      </c>
      <c r="Q7265" s="21">
        <f t="shared" si="1134"/>
        <v>41.403113000000005</v>
      </c>
      <c r="R7265" s="21">
        <f t="shared" si="1135"/>
        <v>227.39301899999998</v>
      </c>
      <c r="S7265" s="21">
        <f t="shared" si="1136"/>
        <v>824.7930540000001</v>
      </c>
      <c r="T7265" s="21">
        <f t="shared" si="1137"/>
        <v>103.68369600000001</v>
      </c>
      <c r="U7265" s="22">
        <f t="shared" si="1138"/>
        <v>1197.2728820000002</v>
      </c>
      <c r="V7265" s="39">
        <f t="shared" si="1139"/>
        <v>0.72951865301959207</v>
      </c>
    </row>
    <row r="7266" spans="1:22">
      <c r="A7266">
        <v>7261</v>
      </c>
      <c r="B7266" s="155">
        <f t="shared" si="1140"/>
        <v>41577</v>
      </c>
      <c r="C7266" s="148">
        <f t="shared" si="1131"/>
        <v>2013</v>
      </c>
      <c r="D7266" s="148">
        <f t="shared" si="1132"/>
        <v>10</v>
      </c>
      <c r="E7266" s="152">
        <v>13</v>
      </c>
      <c r="F7266" s="153">
        <v>35.095999999999997</v>
      </c>
      <c r="G7266" s="154">
        <v>293.24400000000003</v>
      </c>
      <c r="H7266" s="154">
        <v>1215.0530000000001</v>
      </c>
      <c r="I7266" s="154">
        <v>144.09299999999999</v>
      </c>
      <c r="J7266" s="151">
        <v>0</v>
      </c>
      <c r="K7266" s="149">
        <f t="shared" si="1133"/>
        <v>1687.4860000000001</v>
      </c>
      <c r="L7266" s="148">
        <v>19.934999999999999</v>
      </c>
      <c r="M7266" s="148">
        <v>70.989000000000004</v>
      </c>
      <c r="N7266" s="148">
        <v>417.37099999999998</v>
      </c>
      <c r="O7266" s="148">
        <v>38.378999999999998</v>
      </c>
      <c r="P7266" s="148">
        <v>0</v>
      </c>
      <c r="Q7266" s="21">
        <f t="shared" si="1134"/>
        <v>55.877804999999995</v>
      </c>
      <c r="R7266" s="21">
        <f t="shared" si="1135"/>
        <v>226.95183300000002</v>
      </c>
      <c r="S7266" s="21">
        <f t="shared" si="1136"/>
        <v>814.29082099999994</v>
      </c>
      <c r="T7266" s="21">
        <f t="shared" si="1137"/>
        <v>121.891704</v>
      </c>
      <c r="U7266" s="22">
        <f t="shared" si="1138"/>
        <v>1219.0121629999999</v>
      </c>
      <c r="V7266" s="39">
        <f t="shared" si="1139"/>
        <v>0.72238357118222007</v>
      </c>
    </row>
    <row r="7267" spans="1:22">
      <c r="A7267">
        <v>7262</v>
      </c>
      <c r="B7267" s="155">
        <f t="shared" si="1140"/>
        <v>41577</v>
      </c>
      <c r="C7267" s="148">
        <f t="shared" si="1131"/>
        <v>2013</v>
      </c>
      <c r="D7267" s="148">
        <f t="shared" si="1132"/>
        <v>10</v>
      </c>
      <c r="E7267" s="152">
        <v>14</v>
      </c>
      <c r="F7267" s="153">
        <v>36.015000000000001</v>
      </c>
      <c r="G7267" s="154">
        <v>293.27199999999999</v>
      </c>
      <c r="H7267" s="154">
        <v>1312.048</v>
      </c>
      <c r="I7267" s="154">
        <v>208.048</v>
      </c>
      <c r="J7267" s="151">
        <v>0</v>
      </c>
      <c r="K7267" s="149">
        <f t="shared" si="1133"/>
        <v>1849.383</v>
      </c>
      <c r="L7267" s="148">
        <v>20.552</v>
      </c>
      <c r="M7267" s="148">
        <v>71.018000000000001</v>
      </c>
      <c r="N7267" s="148">
        <v>458.01600000000002</v>
      </c>
      <c r="O7267" s="148">
        <v>55.314999999999998</v>
      </c>
      <c r="P7267" s="148">
        <v>0</v>
      </c>
      <c r="Q7267" s="21">
        <f t="shared" si="1134"/>
        <v>57.607256</v>
      </c>
      <c r="R7267" s="21">
        <f t="shared" si="1135"/>
        <v>227.044546</v>
      </c>
      <c r="S7267" s="21">
        <f t="shared" si="1136"/>
        <v>893.58921600000008</v>
      </c>
      <c r="T7267" s="21">
        <f t="shared" si="1137"/>
        <v>175.68044</v>
      </c>
      <c r="U7267" s="22">
        <f t="shared" si="1138"/>
        <v>1353.9214580000003</v>
      </c>
      <c r="V7267" s="39">
        <f t="shared" si="1139"/>
        <v>0.73209359986546874</v>
      </c>
    </row>
    <row r="7268" spans="1:22">
      <c r="A7268">
        <v>7263</v>
      </c>
      <c r="B7268" s="155">
        <f t="shared" si="1140"/>
        <v>41577</v>
      </c>
      <c r="C7268" s="148">
        <f t="shared" si="1131"/>
        <v>2013</v>
      </c>
      <c r="D7268" s="148">
        <f t="shared" si="1132"/>
        <v>10</v>
      </c>
      <c r="E7268" s="152">
        <v>15</v>
      </c>
      <c r="F7268" s="153">
        <v>35.451999999999998</v>
      </c>
      <c r="G7268" s="154">
        <v>293.43299999999999</v>
      </c>
      <c r="H7268" s="154">
        <v>1341.0170000000001</v>
      </c>
      <c r="I7268" s="154">
        <v>233.858</v>
      </c>
      <c r="J7268" s="151">
        <v>0</v>
      </c>
      <c r="K7268" s="149">
        <f t="shared" si="1133"/>
        <v>1903.76</v>
      </c>
      <c r="L7268" s="148">
        <v>20.036999999999999</v>
      </c>
      <c r="M7268" s="148">
        <v>71.046000000000006</v>
      </c>
      <c r="N7268" s="148">
        <v>470.44299999999998</v>
      </c>
      <c r="O7268" s="148">
        <v>67.459999999999994</v>
      </c>
      <c r="P7268" s="148">
        <v>0</v>
      </c>
      <c r="Q7268" s="21">
        <f t="shared" si="1134"/>
        <v>56.163710999999999</v>
      </c>
      <c r="R7268" s="21">
        <f t="shared" si="1135"/>
        <v>227.13406200000003</v>
      </c>
      <c r="S7268" s="21">
        <f t="shared" si="1136"/>
        <v>917.834293</v>
      </c>
      <c r="T7268" s="21">
        <f t="shared" si="1137"/>
        <v>214.25296</v>
      </c>
      <c r="U7268" s="22">
        <f t="shared" si="1138"/>
        <v>1415.3850260000002</v>
      </c>
      <c r="V7268" s="39">
        <f t="shared" si="1139"/>
        <v>0.74346820292473847</v>
      </c>
    </row>
    <row r="7269" spans="1:22">
      <c r="A7269">
        <v>7264</v>
      </c>
      <c r="B7269" s="155">
        <f t="shared" si="1140"/>
        <v>41577</v>
      </c>
      <c r="C7269" s="148">
        <f t="shared" si="1131"/>
        <v>2013</v>
      </c>
      <c r="D7269" s="148">
        <f t="shared" si="1132"/>
        <v>10</v>
      </c>
      <c r="E7269" s="152">
        <v>16</v>
      </c>
      <c r="F7269" s="153">
        <v>35.506999999999998</v>
      </c>
      <c r="G7269" s="154">
        <v>293.77199999999999</v>
      </c>
      <c r="H7269" s="154">
        <v>1126.096</v>
      </c>
      <c r="I7269" s="154">
        <v>259.06299999999999</v>
      </c>
      <c r="J7269" s="151">
        <v>0</v>
      </c>
      <c r="K7269" s="149">
        <f t="shared" si="1133"/>
        <v>1714.4380000000001</v>
      </c>
      <c r="L7269" s="148">
        <v>20.16</v>
      </c>
      <c r="M7269" s="148">
        <v>71.120999999999995</v>
      </c>
      <c r="N7269" s="148">
        <v>385.27699999999999</v>
      </c>
      <c r="O7269" s="148">
        <v>73.745000000000005</v>
      </c>
      <c r="P7269" s="148">
        <v>0</v>
      </c>
      <c r="Q7269" s="21">
        <f t="shared" si="1134"/>
        <v>56.508479999999999</v>
      </c>
      <c r="R7269" s="21">
        <f t="shared" si="1135"/>
        <v>227.37383699999998</v>
      </c>
      <c r="S7269" s="21">
        <f t="shared" si="1136"/>
        <v>751.67542700000001</v>
      </c>
      <c r="T7269" s="21">
        <f t="shared" si="1137"/>
        <v>234.21412000000004</v>
      </c>
      <c r="U7269" s="22">
        <f t="shared" si="1138"/>
        <v>1269.7718640000001</v>
      </c>
      <c r="V7269" s="39">
        <f t="shared" si="1139"/>
        <v>0.74063446097205032</v>
      </c>
    </row>
    <row r="7270" spans="1:22">
      <c r="A7270">
        <v>7265</v>
      </c>
      <c r="B7270" s="155">
        <f t="shared" si="1140"/>
        <v>41577</v>
      </c>
      <c r="C7270" s="148">
        <f t="shared" si="1131"/>
        <v>2013</v>
      </c>
      <c r="D7270" s="148">
        <f t="shared" si="1132"/>
        <v>10</v>
      </c>
      <c r="E7270" s="152">
        <v>17</v>
      </c>
      <c r="F7270" s="153">
        <v>35.673000000000002</v>
      </c>
      <c r="G7270" s="154">
        <v>293.92399999999998</v>
      </c>
      <c r="H7270" s="154">
        <v>1027.5740000000001</v>
      </c>
      <c r="I7270" s="154">
        <v>288.02600000000001</v>
      </c>
      <c r="J7270" s="151">
        <v>0</v>
      </c>
      <c r="K7270" s="149">
        <f t="shared" si="1133"/>
        <v>1645.1970000000001</v>
      </c>
      <c r="L7270" s="148">
        <v>20.257999999999999</v>
      </c>
      <c r="M7270" s="148">
        <v>71.149000000000001</v>
      </c>
      <c r="N7270" s="148">
        <v>355.71100000000001</v>
      </c>
      <c r="O7270" s="148">
        <v>80.414000000000001</v>
      </c>
      <c r="P7270" s="148">
        <v>0</v>
      </c>
      <c r="Q7270" s="21">
        <f t="shared" si="1134"/>
        <v>56.783173999999995</v>
      </c>
      <c r="R7270" s="21">
        <f t="shared" si="1135"/>
        <v>227.46335300000001</v>
      </c>
      <c r="S7270" s="21">
        <f t="shared" si="1136"/>
        <v>693.99216100000001</v>
      </c>
      <c r="T7270" s="21">
        <f t="shared" si="1137"/>
        <v>255.39486400000001</v>
      </c>
      <c r="U7270" s="22">
        <f t="shared" si="1138"/>
        <v>1233.633552</v>
      </c>
      <c r="V7270" s="39">
        <f t="shared" si="1139"/>
        <v>0.74983941254451592</v>
      </c>
    </row>
    <row r="7271" spans="1:22">
      <c r="A7271">
        <v>7266</v>
      </c>
      <c r="B7271" s="155">
        <f t="shared" si="1140"/>
        <v>41577</v>
      </c>
      <c r="C7271" s="148">
        <f t="shared" si="1131"/>
        <v>2013</v>
      </c>
      <c r="D7271" s="148">
        <f t="shared" si="1132"/>
        <v>10</v>
      </c>
      <c r="E7271" s="152">
        <v>18</v>
      </c>
      <c r="F7271" s="153">
        <v>36.094000000000001</v>
      </c>
      <c r="G7271" s="154">
        <v>293.94099999999997</v>
      </c>
      <c r="H7271" s="154">
        <v>1116.817</v>
      </c>
      <c r="I7271" s="154">
        <v>293.87799999999999</v>
      </c>
      <c r="J7271" s="151">
        <v>0</v>
      </c>
      <c r="K7271" s="149">
        <f t="shared" si="1133"/>
        <v>1740.7299999999998</v>
      </c>
      <c r="L7271" s="148">
        <v>20.338000000000001</v>
      </c>
      <c r="M7271" s="148">
        <v>71.152000000000001</v>
      </c>
      <c r="N7271" s="148">
        <v>377.07299999999998</v>
      </c>
      <c r="O7271" s="148">
        <v>81.385000000000005</v>
      </c>
      <c r="P7271" s="148">
        <v>0</v>
      </c>
      <c r="Q7271" s="21">
        <f t="shared" si="1134"/>
        <v>57.007414000000004</v>
      </c>
      <c r="R7271" s="21">
        <f t="shared" si="1135"/>
        <v>227.47294400000001</v>
      </c>
      <c r="S7271" s="21">
        <f t="shared" si="1136"/>
        <v>735.66942299999994</v>
      </c>
      <c r="T7271" s="21">
        <f t="shared" si="1137"/>
        <v>258.47876000000002</v>
      </c>
      <c r="U7271" s="22">
        <f t="shared" si="1138"/>
        <v>1278.628541</v>
      </c>
      <c r="V7271" s="39">
        <f t="shared" si="1139"/>
        <v>0.73453582175294285</v>
      </c>
    </row>
    <row r="7272" spans="1:22">
      <c r="A7272">
        <v>7267</v>
      </c>
      <c r="B7272" s="155">
        <f t="shared" si="1140"/>
        <v>41577</v>
      </c>
      <c r="C7272" s="148">
        <f t="shared" si="1131"/>
        <v>2013</v>
      </c>
      <c r="D7272" s="148">
        <f t="shared" si="1132"/>
        <v>10</v>
      </c>
      <c r="E7272" s="152">
        <v>19</v>
      </c>
      <c r="F7272" s="153">
        <v>36.020000000000003</v>
      </c>
      <c r="G7272" s="154">
        <v>294.15800000000002</v>
      </c>
      <c r="H7272" s="154">
        <v>987.92100000000005</v>
      </c>
      <c r="I7272" s="154">
        <v>295.79199999999997</v>
      </c>
      <c r="J7272" s="151">
        <v>0</v>
      </c>
      <c r="K7272" s="149">
        <f t="shared" si="1133"/>
        <v>1613.8910000000001</v>
      </c>
      <c r="L7272" s="148">
        <v>20.350999999999999</v>
      </c>
      <c r="M7272" s="148">
        <v>71.2</v>
      </c>
      <c r="N7272" s="148">
        <v>349.84</v>
      </c>
      <c r="O7272" s="148">
        <v>83.679000000000002</v>
      </c>
      <c r="P7272" s="148">
        <v>0</v>
      </c>
      <c r="Q7272" s="21">
        <f t="shared" si="1134"/>
        <v>57.043852999999999</v>
      </c>
      <c r="R7272" s="21">
        <f t="shared" si="1135"/>
        <v>227.62640000000002</v>
      </c>
      <c r="S7272" s="21">
        <f t="shared" si="1136"/>
        <v>682.53783999999996</v>
      </c>
      <c r="T7272" s="21">
        <f t="shared" si="1137"/>
        <v>265.76450400000004</v>
      </c>
      <c r="U7272" s="22">
        <f t="shared" si="1138"/>
        <v>1232.972597</v>
      </c>
      <c r="V7272" s="39">
        <f t="shared" si="1139"/>
        <v>0.76397513648691262</v>
      </c>
    </row>
    <row r="7273" spans="1:22">
      <c r="A7273">
        <v>7268</v>
      </c>
      <c r="B7273" s="155">
        <f t="shared" si="1140"/>
        <v>41577</v>
      </c>
      <c r="C7273" s="148">
        <f t="shared" si="1131"/>
        <v>2013</v>
      </c>
      <c r="D7273" s="148">
        <f t="shared" si="1132"/>
        <v>10</v>
      </c>
      <c r="E7273" s="152">
        <v>20</v>
      </c>
      <c r="F7273" s="153">
        <v>35.274999999999999</v>
      </c>
      <c r="G7273" s="154">
        <v>294.26100000000002</v>
      </c>
      <c r="H7273" s="154">
        <v>1309.635</v>
      </c>
      <c r="I7273" s="154">
        <v>291.40100000000001</v>
      </c>
      <c r="J7273" s="151">
        <v>0</v>
      </c>
      <c r="K7273" s="149">
        <f t="shared" si="1133"/>
        <v>1930.5720000000001</v>
      </c>
      <c r="L7273" s="148">
        <v>20.052</v>
      </c>
      <c r="M7273" s="148">
        <v>71.216999999999999</v>
      </c>
      <c r="N7273" s="148">
        <v>431.11700000000002</v>
      </c>
      <c r="O7273" s="148">
        <v>80.677999999999997</v>
      </c>
      <c r="P7273" s="148">
        <v>0</v>
      </c>
      <c r="Q7273" s="21">
        <f t="shared" si="1134"/>
        <v>56.205756000000001</v>
      </c>
      <c r="R7273" s="21">
        <f t="shared" si="1135"/>
        <v>227.68074899999999</v>
      </c>
      <c r="S7273" s="21">
        <f t="shared" si="1136"/>
        <v>841.10926700000005</v>
      </c>
      <c r="T7273" s="21">
        <f t="shared" si="1137"/>
        <v>256.23332800000003</v>
      </c>
      <c r="U7273" s="22">
        <f t="shared" si="1138"/>
        <v>1381.2291</v>
      </c>
      <c r="V7273" s="39">
        <f t="shared" si="1139"/>
        <v>0.7154507058011822</v>
      </c>
    </row>
    <row r="7274" spans="1:22">
      <c r="A7274">
        <v>7269</v>
      </c>
      <c r="B7274" s="155">
        <f t="shared" si="1140"/>
        <v>41577</v>
      </c>
      <c r="C7274" s="148">
        <f t="shared" si="1131"/>
        <v>2013</v>
      </c>
      <c r="D7274" s="148">
        <f t="shared" si="1132"/>
        <v>10</v>
      </c>
      <c r="E7274" s="152">
        <v>21</v>
      </c>
      <c r="F7274" s="153">
        <v>35.039000000000001</v>
      </c>
      <c r="G7274" s="154">
        <v>293.84800000000001</v>
      </c>
      <c r="H7274" s="154">
        <v>1316.3409999999999</v>
      </c>
      <c r="I7274" s="154">
        <v>326.58300000000003</v>
      </c>
      <c r="J7274" s="151">
        <v>0</v>
      </c>
      <c r="K7274" s="149">
        <f t="shared" si="1133"/>
        <v>1971.8109999999999</v>
      </c>
      <c r="L7274" s="148">
        <v>19.725999999999999</v>
      </c>
      <c r="M7274" s="148">
        <v>71.13</v>
      </c>
      <c r="N7274" s="148">
        <v>418.887</v>
      </c>
      <c r="O7274" s="148">
        <v>90.213999999999999</v>
      </c>
      <c r="P7274" s="148">
        <v>0</v>
      </c>
      <c r="Q7274" s="21">
        <f t="shared" si="1134"/>
        <v>55.291977999999993</v>
      </c>
      <c r="R7274" s="21">
        <f t="shared" si="1135"/>
        <v>227.40260999999998</v>
      </c>
      <c r="S7274" s="21">
        <f t="shared" si="1136"/>
        <v>817.24853700000006</v>
      </c>
      <c r="T7274" s="21">
        <f t="shared" si="1137"/>
        <v>286.51966400000003</v>
      </c>
      <c r="U7274" s="22">
        <f t="shared" si="1138"/>
        <v>1386.4627890000002</v>
      </c>
      <c r="V7274" s="39">
        <f t="shared" si="1139"/>
        <v>0.70314182698037497</v>
      </c>
    </row>
    <row r="7275" spans="1:22">
      <c r="A7275">
        <v>7270</v>
      </c>
      <c r="B7275" s="155">
        <f t="shared" si="1140"/>
        <v>41577</v>
      </c>
      <c r="C7275" s="148">
        <f t="shared" si="1131"/>
        <v>2013</v>
      </c>
      <c r="D7275" s="148">
        <f t="shared" si="1132"/>
        <v>10</v>
      </c>
      <c r="E7275" s="152">
        <v>22</v>
      </c>
      <c r="F7275" s="153">
        <v>35.564</v>
      </c>
      <c r="G7275" s="154">
        <v>293.41199999999998</v>
      </c>
      <c r="H7275" s="154">
        <v>1262.1579999999999</v>
      </c>
      <c r="I7275" s="154">
        <v>321.43400000000003</v>
      </c>
      <c r="J7275" s="151">
        <v>0</v>
      </c>
      <c r="K7275" s="149">
        <f t="shared" si="1133"/>
        <v>1912.568</v>
      </c>
      <c r="L7275" s="148">
        <v>20.154</v>
      </c>
      <c r="M7275" s="148">
        <v>71.048000000000002</v>
      </c>
      <c r="N7275" s="148">
        <v>405.11</v>
      </c>
      <c r="O7275" s="148">
        <v>88.847999999999999</v>
      </c>
      <c r="P7275" s="148">
        <v>0</v>
      </c>
      <c r="Q7275" s="21">
        <f t="shared" si="1134"/>
        <v>56.491661999999998</v>
      </c>
      <c r="R7275" s="21">
        <f t="shared" si="1135"/>
        <v>227.140456</v>
      </c>
      <c r="S7275" s="21">
        <f t="shared" si="1136"/>
        <v>790.36961000000008</v>
      </c>
      <c r="T7275" s="21">
        <f t="shared" si="1137"/>
        <v>282.18124799999998</v>
      </c>
      <c r="U7275" s="22">
        <f t="shared" si="1138"/>
        <v>1356.1829760000001</v>
      </c>
      <c r="V7275" s="39">
        <f t="shared" si="1139"/>
        <v>0.70909006947726827</v>
      </c>
    </row>
    <row r="7276" spans="1:22">
      <c r="A7276">
        <v>7271</v>
      </c>
      <c r="B7276" s="155">
        <f t="shared" si="1140"/>
        <v>41577</v>
      </c>
      <c r="C7276" s="148">
        <f t="shared" si="1131"/>
        <v>2013</v>
      </c>
      <c r="D7276" s="148">
        <f t="shared" si="1132"/>
        <v>10</v>
      </c>
      <c r="E7276" s="152">
        <v>23</v>
      </c>
      <c r="F7276" s="153">
        <v>35.134999999999998</v>
      </c>
      <c r="G7276" s="154">
        <v>379.97899999999998</v>
      </c>
      <c r="H7276" s="154">
        <v>1148.3489999999999</v>
      </c>
      <c r="I7276" s="154">
        <v>290.29199999999997</v>
      </c>
      <c r="J7276" s="151">
        <v>0</v>
      </c>
      <c r="K7276" s="149">
        <f t="shared" si="1133"/>
        <v>1853.7549999999999</v>
      </c>
      <c r="L7276" s="148">
        <v>19.95</v>
      </c>
      <c r="M7276" s="148">
        <v>94.668999999999997</v>
      </c>
      <c r="N7276" s="148">
        <v>368.11700000000002</v>
      </c>
      <c r="O7276" s="148">
        <v>79.587000000000003</v>
      </c>
      <c r="P7276" s="148">
        <v>0</v>
      </c>
      <c r="Q7276" s="21">
        <f t="shared" si="1134"/>
        <v>55.919849999999997</v>
      </c>
      <c r="R7276" s="21">
        <f t="shared" si="1135"/>
        <v>302.65679299999999</v>
      </c>
      <c r="S7276" s="21">
        <f t="shared" si="1136"/>
        <v>718.19626700000003</v>
      </c>
      <c r="T7276" s="21">
        <f t="shared" si="1137"/>
        <v>252.76831200000001</v>
      </c>
      <c r="U7276" s="22">
        <f t="shared" si="1138"/>
        <v>1329.5412220000001</v>
      </c>
      <c r="V7276" s="39">
        <f t="shared" si="1139"/>
        <v>0.71721517784173217</v>
      </c>
    </row>
    <row r="7277" spans="1:22">
      <c r="A7277">
        <v>7272</v>
      </c>
      <c r="B7277" s="155">
        <f t="shared" si="1140"/>
        <v>41577</v>
      </c>
      <c r="C7277" s="148">
        <f t="shared" si="1131"/>
        <v>2013</v>
      </c>
      <c r="D7277" s="148">
        <f t="shared" si="1132"/>
        <v>10</v>
      </c>
      <c r="E7277" s="152">
        <v>24</v>
      </c>
      <c r="F7277" s="153">
        <v>34.113</v>
      </c>
      <c r="G7277" s="154">
        <v>503.56799999999998</v>
      </c>
      <c r="H7277" s="154">
        <v>796.21199999999999</v>
      </c>
      <c r="I7277" s="154">
        <v>268.47500000000002</v>
      </c>
      <c r="J7277" s="151">
        <v>0</v>
      </c>
      <c r="K7277" s="149">
        <f t="shared" si="1133"/>
        <v>1602.3679999999999</v>
      </c>
      <c r="L7277" s="148">
        <v>19.452999999999999</v>
      </c>
      <c r="M7277" s="148">
        <v>131.684</v>
      </c>
      <c r="N7277" s="148">
        <v>296.07400000000001</v>
      </c>
      <c r="O7277" s="148">
        <v>74.042000000000002</v>
      </c>
      <c r="P7277" s="148">
        <v>0</v>
      </c>
      <c r="Q7277" s="21">
        <f t="shared" si="1134"/>
        <v>54.526758999999998</v>
      </c>
      <c r="R7277" s="21">
        <f t="shared" si="1135"/>
        <v>420.99374799999998</v>
      </c>
      <c r="S7277" s="21">
        <f t="shared" si="1136"/>
        <v>577.64037400000007</v>
      </c>
      <c r="T7277" s="21">
        <f t="shared" si="1137"/>
        <v>235.15739200000002</v>
      </c>
      <c r="U7277" s="22">
        <f t="shared" si="1138"/>
        <v>1288.3182730000001</v>
      </c>
      <c r="V7277" s="39">
        <f t="shared" si="1139"/>
        <v>0.80400898732376092</v>
      </c>
    </row>
    <row r="7278" spans="1:22">
      <c r="A7278">
        <v>7273</v>
      </c>
      <c r="B7278" s="155">
        <f t="shared" si="1140"/>
        <v>41578</v>
      </c>
      <c r="C7278" s="148">
        <f t="shared" si="1131"/>
        <v>2013</v>
      </c>
      <c r="D7278" s="148">
        <f t="shared" si="1132"/>
        <v>10</v>
      </c>
      <c r="E7278" s="152">
        <v>1</v>
      </c>
      <c r="F7278" s="153">
        <v>34.289000000000001</v>
      </c>
      <c r="G7278" s="154">
        <v>552.85299999999995</v>
      </c>
      <c r="H7278" s="154">
        <v>669.16499999999996</v>
      </c>
      <c r="I7278" s="154">
        <v>246.75700000000001</v>
      </c>
      <c r="J7278" s="151">
        <v>0</v>
      </c>
      <c r="K7278" s="149">
        <f t="shared" si="1133"/>
        <v>1503.0639999999999</v>
      </c>
      <c r="L7278" s="148">
        <v>19.515999999999998</v>
      </c>
      <c r="M7278" s="148">
        <v>147.52600000000001</v>
      </c>
      <c r="N7278" s="148">
        <v>240.012</v>
      </c>
      <c r="O7278" s="148">
        <v>68.227999999999994</v>
      </c>
      <c r="P7278" s="148">
        <v>0</v>
      </c>
      <c r="Q7278" s="21">
        <f t="shared" si="1134"/>
        <v>54.703347999999991</v>
      </c>
      <c r="R7278" s="21">
        <f t="shared" si="1135"/>
        <v>471.64062200000006</v>
      </c>
      <c r="S7278" s="21">
        <f t="shared" si="1136"/>
        <v>468.26341200000002</v>
      </c>
      <c r="T7278" s="21">
        <f t="shared" si="1137"/>
        <v>216.692128</v>
      </c>
      <c r="U7278" s="22">
        <f t="shared" si="1138"/>
        <v>1211.2995100000001</v>
      </c>
      <c r="V7278" s="39">
        <f t="shared" si="1139"/>
        <v>0.80588684846420389</v>
      </c>
    </row>
    <row r="7279" spans="1:22">
      <c r="A7279">
        <v>7274</v>
      </c>
      <c r="B7279" s="155">
        <f t="shared" si="1140"/>
        <v>41578</v>
      </c>
      <c r="C7279" s="148">
        <f t="shared" si="1131"/>
        <v>2013</v>
      </c>
      <c r="D7279" s="148">
        <f t="shared" si="1132"/>
        <v>10</v>
      </c>
      <c r="E7279" s="152">
        <v>2</v>
      </c>
      <c r="F7279" s="153">
        <v>34.337000000000003</v>
      </c>
      <c r="G7279" s="154">
        <v>555.226</v>
      </c>
      <c r="H7279" s="154">
        <v>643.29999999999995</v>
      </c>
      <c r="I7279" s="154">
        <v>164.25700000000001</v>
      </c>
      <c r="J7279" s="151">
        <v>0</v>
      </c>
      <c r="K7279" s="149">
        <f t="shared" si="1133"/>
        <v>1397.12</v>
      </c>
      <c r="L7279" s="148">
        <v>19.626999999999999</v>
      </c>
      <c r="M7279" s="148">
        <v>148.18799999999999</v>
      </c>
      <c r="N7279" s="148">
        <v>232.31100000000001</v>
      </c>
      <c r="O7279" s="148">
        <v>46.268999999999998</v>
      </c>
      <c r="P7279" s="148">
        <v>0</v>
      </c>
      <c r="Q7279" s="21">
        <f t="shared" si="1134"/>
        <v>55.014480999999996</v>
      </c>
      <c r="R7279" s="21">
        <f t="shared" si="1135"/>
        <v>473.75703599999997</v>
      </c>
      <c r="S7279" s="21">
        <f t="shared" si="1136"/>
        <v>453.23876100000001</v>
      </c>
      <c r="T7279" s="21">
        <f t="shared" si="1137"/>
        <v>146.950344</v>
      </c>
      <c r="U7279" s="22">
        <f t="shared" si="1138"/>
        <v>1128.9606220000001</v>
      </c>
      <c r="V7279" s="39">
        <f t="shared" si="1139"/>
        <v>0.80806274478928086</v>
      </c>
    </row>
    <row r="7280" spans="1:22">
      <c r="A7280">
        <v>7275</v>
      </c>
      <c r="B7280" s="155">
        <f t="shared" si="1140"/>
        <v>41578</v>
      </c>
      <c r="C7280" s="148">
        <f t="shared" si="1131"/>
        <v>2013</v>
      </c>
      <c r="D7280" s="148">
        <f t="shared" si="1132"/>
        <v>10</v>
      </c>
      <c r="E7280" s="152">
        <v>3</v>
      </c>
      <c r="F7280" s="153">
        <v>34.424999999999997</v>
      </c>
      <c r="G7280" s="154">
        <v>555.24800000000005</v>
      </c>
      <c r="H7280" s="154">
        <v>631.04700000000003</v>
      </c>
      <c r="I7280" s="154">
        <v>141.00399999999999</v>
      </c>
      <c r="J7280" s="151">
        <v>0</v>
      </c>
      <c r="K7280" s="149">
        <f t="shared" si="1133"/>
        <v>1361.7239999999999</v>
      </c>
      <c r="L7280" s="148">
        <v>19.588999999999999</v>
      </c>
      <c r="M7280" s="148">
        <v>148.251</v>
      </c>
      <c r="N7280" s="148">
        <v>228.79400000000001</v>
      </c>
      <c r="O7280" s="148">
        <v>40.508000000000003</v>
      </c>
      <c r="P7280" s="148">
        <v>0</v>
      </c>
      <c r="Q7280" s="21">
        <f t="shared" si="1134"/>
        <v>54.907966999999992</v>
      </c>
      <c r="R7280" s="21">
        <f t="shared" si="1135"/>
        <v>473.95844700000004</v>
      </c>
      <c r="S7280" s="21">
        <f t="shared" si="1136"/>
        <v>446.37709400000006</v>
      </c>
      <c r="T7280" s="21">
        <f t="shared" si="1137"/>
        <v>128.65340800000001</v>
      </c>
      <c r="U7280" s="22">
        <f t="shared" si="1138"/>
        <v>1103.8969160000001</v>
      </c>
      <c r="V7280" s="39">
        <f t="shared" si="1139"/>
        <v>0.81066127644074737</v>
      </c>
    </row>
    <row r="7281" spans="1:22">
      <c r="A7281">
        <v>7276</v>
      </c>
      <c r="B7281" s="155">
        <f t="shared" si="1140"/>
        <v>41578</v>
      </c>
      <c r="C7281" s="148">
        <f t="shared" si="1131"/>
        <v>2013</v>
      </c>
      <c r="D7281" s="148">
        <f t="shared" si="1132"/>
        <v>10</v>
      </c>
      <c r="E7281" s="152">
        <v>4</v>
      </c>
      <c r="F7281" s="153">
        <v>34.948</v>
      </c>
      <c r="G7281" s="154">
        <v>555.56700000000001</v>
      </c>
      <c r="H7281" s="154">
        <v>638.322</v>
      </c>
      <c r="I7281" s="154">
        <v>125.89400000000001</v>
      </c>
      <c r="J7281" s="151">
        <v>0</v>
      </c>
      <c r="K7281" s="149">
        <f t="shared" si="1133"/>
        <v>1354.731</v>
      </c>
      <c r="L7281" s="148">
        <v>19.638000000000002</v>
      </c>
      <c r="M7281" s="148">
        <v>148.33799999999999</v>
      </c>
      <c r="N7281" s="148">
        <v>230.94499999999999</v>
      </c>
      <c r="O7281" s="148">
        <v>36.305999999999997</v>
      </c>
      <c r="P7281" s="148">
        <v>0</v>
      </c>
      <c r="Q7281" s="21">
        <f t="shared" si="1134"/>
        <v>55.045314000000005</v>
      </c>
      <c r="R7281" s="21">
        <f t="shared" si="1135"/>
        <v>474.23658599999999</v>
      </c>
      <c r="S7281" s="21">
        <f t="shared" si="1136"/>
        <v>450.57369499999999</v>
      </c>
      <c r="T7281" s="21">
        <f t="shared" si="1137"/>
        <v>115.307856</v>
      </c>
      <c r="U7281" s="22">
        <f t="shared" si="1138"/>
        <v>1095.1634509999999</v>
      </c>
      <c r="V7281" s="39">
        <f t="shared" si="1139"/>
        <v>0.80839919585511799</v>
      </c>
    </row>
    <row r="7282" spans="1:22">
      <c r="A7282">
        <v>7277</v>
      </c>
      <c r="B7282" s="155">
        <f t="shared" si="1140"/>
        <v>41578</v>
      </c>
      <c r="C7282" s="148">
        <f t="shared" si="1131"/>
        <v>2013</v>
      </c>
      <c r="D7282" s="148">
        <f t="shared" si="1132"/>
        <v>10</v>
      </c>
      <c r="E7282" s="152">
        <v>5</v>
      </c>
      <c r="F7282" s="153">
        <v>25.268999999999998</v>
      </c>
      <c r="G7282" s="154">
        <v>557.096</v>
      </c>
      <c r="H7282" s="154">
        <v>638.17499999999995</v>
      </c>
      <c r="I7282" s="154">
        <v>93.837999999999994</v>
      </c>
      <c r="J7282" s="151">
        <v>0</v>
      </c>
      <c r="K7282" s="149">
        <f t="shared" si="1133"/>
        <v>1314.3779999999999</v>
      </c>
      <c r="L7282" s="148">
        <v>15.510999999999999</v>
      </c>
      <c r="M7282" s="148">
        <v>148.751</v>
      </c>
      <c r="N7282" s="148">
        <v>231.19499999999999</v>
      </c>
      <c r="O7282" s="148">
        <v>31.247</v>
      </c>
      <c r="P7282" s="148">
        <v>0</v>
      </c>
      <c r="Q7282" s="21">
        <f t="shared" si="1134"/>
        <v>43.477332999999994</v>
      </c>
      <c r="R7282" s="21">
        <f t="shared" si="1135"/>
        <v>475.55694700000004</v>
      </c>
      <c r="S7282" s="21">
        <f t="shared" si="1136"/>
        <v>451.06144499999999</v>
      </c>
      <c r="T7282" s="21">
        <f t="shared" si="1137"/>
        <v>99.240472000000011</v>
      </c>
      <c r="U7282" s="22">
        <f t="shared" si="1138"/>
        <v>1069.3361970000001</v>
      </c>
      <c r="V7282" s="39">
        <f t="shared" si="1139"/>
        <v>0.81356824064310274</v>
      </c>
    </row>
    <row r="7283" spans="1:22">
      <c r="A7283">
        <v>7278</v>
      </c>
      <c r="B7283" s="155">
        <f t="shared" si="1140"/>
        <v>41578</v>
      </c>
      <c r="C7283" s="148">
        <f t="shared" si="1131"/>
        <v>2013</v>
      </c>
      <c r="D7283" s="148">
        <f t="shared" si="1132"/>
        <v>10</v>
      </c>
      <c r="E7283" s="152">
        <v>6</v>
      </c>
      <c r="F7283" s="153">
        <v>19.981999999999999</v>
      </c>
      <c r="G7283" s="154">
        <v>557.03099999999995</v>
      </c>
      <c r="H7283" s="154">
        <v>694.14300000000003</v>
      </c>
      <c r="I7283" s="154">
        <v>80.906000000000006</v>
      </c>
      <c r="J7283" s="151">
        <v>0</v>
      </c>
      <c r="K7283" s="149">
        <f t="shared" si="1133"/>
        <v>1352.0619999999999</v>
      </c>
      <c r="L7283" s="148">
        <v>12.414999999999999</v>
      </c>
      <c r="M7283" s="148">
        <v>148.72499999999999</v>
      </c>
      <c r="N7283" s="148">
        <v>248.9</v>
      </c>
      <c r="O7283" s="148">
        <v>22.135000000000002</v>
      </c>
      <c r="P7283" s="148">
        <v>0</v>
      </c>
      <c r="Q7283" s="21">
        <f t="shared" si="1134"/>
        <v>34.799244999999999</v>
      </c>
      <c r="R7283" s="21">
        <f t="shared" si="1135"/>
        <v>475.47382499999998</v>
      </c>
      <c r="S7283" s="21">
        <f t="shared" si="1136"/>
        <v>485.60390000000001</v>
      </c>
      <c r="T7283" s="21">
        <f t="shared" si="1137"/>
        <v>70.300760000000011</v>
      </c>
      <c r="U7283" s="22">
        <f t="shared" si="1138"/>
        <v>1066.1777300000001</v>
      </c>
      <c r="V7283" s="39">
        <f t="shared" si="1139"/>
        <v>0.78855683393217191</v>
      </c>
    </row>
    <row r="7284" spans="1:22">
      <c r="A7284">
        <v>7279</v>
      </c>
      <c r="B7284" s="155">
        <f t="shared" si="1140"/>
        <v>41578</v>
      </c>
      <c r="C7284" s="148">
        <f t="shared" si="1131"/>
        <v>2013</v>
      </c>
      <c r="D7284" s="148">
        <f t="shared" si="1132"/>
        <v>10</v>
      </c>
      <c r="E7284" s="152">
        <v>7</v>
      </c>
      <c r="F7284" s="153">
        <v>19.747</v>
      </c>
      <c r="G7284" s="154">
        <v>547.72900000000004</v>
      </c>
      <c r="H7284" s="154">
        <v>697.8</v>
      </c>
      <c r="I7284" s="154">
        <v>74.247</v>
      </c>
      <c r="J7284" s="151">
        <v>0</v>
      </c>
      <c r="K7284" s="149">
        <f t="shared" si="1133"/>
        <v>1339.5229999999999</v>
      </c>
      <c r="L7284" s="148">
        <v>12.212999999999999</v>
      </c>
      <c r="M7284" s="148">
        <v>139.917</v>
      </c>
      <c r="N7284" s="148">
        <v>250.76499999999999</v>
      </c>
      <c r="O7284" s="148">
        <v>20.658000000000001</v>
      </c>
      <c r="P7284" s="148">
        <v>0</v>
      </c>
      <c r="Q7284" s="21">
        <f t="shared" si="1134"/>
        <v>34.233038999999998</v>
      </c>
      <c r="R7284" s="21">
        <f t="shared" si="1135"/>
        <v>447.31464900000003</v>
      </c>
      <c r="S7284" s="21">
        <f t="shared" si="1136"/>
        <v>489.24251499999997</v>
      </c>
      <c r="T7284" s="21">
        <f t="shared" si="1137"/>
        <v>65.609808000000001</v>
      </c>
      <c r="U7284" s="22">
        <f t="shared" si="1138"/>
        <v>1036.4000109999999</v>
      </c>
      <c r="V7284" s="39">
        <f t="shared" si="1139"/>
        <v>0.77370826107502444</v>
      </c>
    </row>
    <row r="7285" spans="1:22">
      <c r="A7285">
        <v>7280</v>
      </c>
      <c r="B7285" s="155">
        <f t="shared" si="1140"/>
        <v>41578</v>
      </c>
      <c r="C7285" s="148">
        <f t="shared" si="1131"/>
        <v>2013</v>
      </c>
      <c r="D7285" s="148">
        <f t="shared" si="1132"/>
        <v>10</v>
      </c>
      <c r="E7285" s="152">
        <v>8</v>
      </c>
      <c r="F7285" s="153">
        <v>20.184000000000001</v>
      </c>
      <c r="G7285" s="154">
        <v>554.78800000000001</v>
      </c>
      <c r="H7285" s="154">
        <v>747.60500000000002</v>
      </c>
      <c r="I7285" s="154">
        <v>58.951000000000001</v>
      </c>
      <c r="J7285" s="151">
        <v>0</v>
      </c>
      <c r="K7285" s="149">
        <f t="shared" si="1133"/>
        <v>1381.528</v>
      </c>
      <c r="L7285" s="148">
        <v>12.364000000000001</v>
      </c>
      <c r="M7285" s="148">
        <v>139.83600000000001</v>
      </c>
      <c r="N7285" s="148">
        <v>271.41800000000001</v>
      </c>
      <c r="O7285" s="148">
        <v>17.184000000000001</v>
      </c>
      <c r="P7285" s="148">
        <v>0</v>
      </c>
      <c r="Q7285" s="21">
        <f t="shared" si="1134"/>
        <v>34.656292000000001</v>
      </c>
      <c r="R7285" s="21">
        <f t="shared" si="1135"/>
        <v>447.05569200000002</v>
      </c>
      <c r="S7285" s="21">
        <f t="shared" si="1136"/>
        <v>529.536518</v>
      </c>
      <c r="T7285" s="21">
        <f t="shared" si="1137"/>
        <v>54.576384000000004</v>
      </c>
      <c r="U7285" s="22">
        <f t="shared" si="1138"/>
        <v>1065.8248860000001</v>
      </c>
      <c r="V7285" s="39">
        <f t="shared" si="1139"/>
        <v>0.77148265254124426</v>
      </c>
    </row>
    <row r="7286" spans="1:22">
      <c r="A7286">
        <v>7281</v>
      </c>
      <c r="B7286" s="155">
        <f t="shared" si="1140"/>
        <v>41578</v>
      </c>
      <c r="C7286" s="148">
        <f t="shared" si="1131"/>
        <v>2013</v>
      </c>
      <c r="D7286" s="148">
        <f t="shared" si="1132"/>
        <v>10</v>
      </c>
      <c r="E7286" s="152">
        <v>9</v>
      </c>
      <c r="F7286" s="153">
        <v>20.338000000000001</v>
      </c>
      <c r="G7286" s="154">
        <v>555.31200000000001</v>
      </c>
      <c r="H7286" s="154">
        <v>823.09799999999996</v>
      </c>
      <c r="I7286" s="154">
        <v>87.656999999999996</v>
      </c>
      <c r="J7286" s="151">
        <v>0</v>
      </c>
      <c r="K7286" s="149">
        <f t="shared" si="1133"/>
        <v>1486.405</v>
      </c>
      <c r="L7286" s="148">
        <v>12.535</v>
      </c>
      <c r="M7286" s="148">
        <v>139.929</v>
      </c>
      <c r="N7286" s="148">
        <v>298.59100000000001</v>
      </c>
      <c r="O7286" s="148">
        <v>24.907</v>
      </c>
      <c r="P7286" s="148">
        <v>0</v>
      </c>
      <c r="Q7286" s="21">
        <f t="shared" si="1134"/>
        <v>35.135604999999998</v>
      </c>
      <c r="R7286" s="21">
        <f t="shared" si="1135"/>
        <v>447.35301300000003</v>
      </c>
      <c r="S7286" s="21">
        <f t="shared" si="1136"/>
        <v>582.55104100000005</v>
      </c>
      <c r="T7286" s="21">
        <f t="shared" si="1137"/>
        <v>79.104632000000009</v>
      </c>
      <c r="U7286" s="22">
        <f t="shared" si="1138"/>
        <v>1144.1442910000001</v>
      </c>
      <c r="V7286" s="39">
        <f t="shared" si="1139"/>
        <v>0.76973926419784655</v>
      </c>
    </row>
    <row r="7287" spans="1:22">
      <c r="A7287">
        <v>7282</v>
      </c>
      <c r="B7287" s="155">
        <f t="shared" si="1140"/>
        <v>41578</v>
      </c>
      <c r="C7287" s="148">
        <f t="shared" si="1131"/>
        <v>2013</v>
      </c>
      <c r="D7287" s="148">
        <f t="shared" si="1132"/>
        <v>10</v>
      </c>
      <c r="E7287" s="152">
        <v>10</v>
      </c>
      <c r="F7287" s="153">
        <v>20.555</v>
      </c>
      <c r="G7287" s="154">
        <v>553.64400000000001</v>
      </c>
      <c r="H7287" s="154">
        <v>869.36699999999996</v>
      </c>
      <c r="I7287" s="154">
        <v>164.864</v>
      </c>
      <c r="J7287" s="151">
        <v>0</v>
      </c>
      <c r="K7287" s="149">
        <f t="shared" si="1133"/>
        <v>1608.4299999999998</v>
      </c>
      <c r="L7287" s="148">
        <v>12.523999999999999</v>
      </c>
      <c r="M7287" s="148">
        <v>139.52500000000001</v>
      </c>
      <c r="N7287" s="148">
        <v>315.608</v>
      </c>
      <c r="O7287" s="148">
        <v>44.259</v>
      </c>
      <c r="P7287" s="148">
        <v>0</v>
      </c>
      <c r="Q7287" s="21">
        <f t="shared" si="1134"/>
        <v>35.104771999999997</v>
      </c>
      <c r="R7287" s="21">
        <f t="shared" si="1135"/>
        <v>446.06142500000004</v>
      </c>
      <c r="S7287" s="21">
        <f t="shared" si="1136"/>
        <v>615.75120800000002</v>
      </c>
      <c r="T7287" s="21">
        <f t="shared" si="1137"/>
        <v>140.56658400000001</v>
      </c>
      <c r="U7287" s="22">
        <f t="shared" si="1138"/>
        <v>1237.4839890000001</v>
      </c>
      <c r="V7287" s="39">
        <f t="shared" si="1139"/>
        <v>0.76937385462842656</v>
      </c>
    </row>
    <row r="7288" spans="1:22">
      <c r="A7288">
        <v>7283</v>
      </c>
      <c r="B7288" s="155">
        <f t="shared" si="1140"/>
        <v>41578</v>
      </c>
      <c r="C7288" s="148">
        <f t="shared" si="1131"/>
        <v>2013</v>
      </c>
      <c r="D7288" s="148">
        <f t="shared" si="1132"/>
        <v>10</v>
      </c>
      <c r="E7288" s="152">
        <v>11</v>
      </c>
      <c r="F7288" s="153">
        <v>22.363</v>
      </c>
      <c r="G7288" s="154">
        <v>553.245</v>
      </c>
      <c r="H7288" s="154">
        <v>856.92</v>
      </c>
      <c r="I7288" s="154">
        <v>271.63299999999998</v>
      </c>
      <c r="J7288" s="151">
        <v>0</v>
      </c>
      <c r="K7288" s="149">
        <f t="shared" si="1133"/>
        <v>1704.1609999999998</v>
      </c>
      <c r="L7288" s="148">
        <v>13.53</v>
      </c>
      <c r="M7288" s="148">
        <v>139.43199999999999</v>
      </c>
      <c r="N7288" s="148">
        <v>288.46300000000002</v>
      </c>
      <c r="O7288" s="148">
        <v>72.162999999999997</v>
      </c>
      <c r="P7288" s="148">
        <v>0</v>
      </c>
      <c r="Q7288" s="21">
        <f t="shared" si="1134"/>
        <v>37.924589999999995</v>
      </c>
      <c r="R7288" s="21">
        <f t="shared" si="1135"/>
        <v>445.76410399999997</v>
      </c>
      <c r="S7288" s="21">
        <f t="shared" si="1136"/>
        <v>562.79131300000006</v>
      </c>
      <c r="T7288" s="21">
        <f t="shared" si="1137"/>
        <v>229.18968799999999</v>
      </c>
      <c r="U7288" s="22">
        <f t="shared" si="1138"/>
        <v>1275.669695</v>
      </c>
      <c r="V7288" s="39">
        <f t="shared" si="1139"/>
        <v>0.74856172333482585</v>
      </c>
    </row>
    <row r="7289" spans="1:22">
      <c r="A7289">
        <v>7284</v>
      </c>
      <c r="B7289" s="155">
        <f t="shared" si="1140"/>
        <v>41578</v>
      </c>
      <c r="C7289" s="148">
        <f t="shared" si="1131"/>
        <v>2013</v>
      </c>
      <c r="D7289" s="148">
        <f t="shared" si="1132"/>
        <v>10</v>
      </c>
      <c r="E7289" s="152">
        <v>12</v>
      </c>
      <c r="F7289" s="153">
        <v>21.762</v>
      </c>
      <c r="G7289" s="154">
        <v>551.95500000000004</v>
      </c>
      <c r="H7289" s="154">
        <v>912.64</v>
      </c>
      <c r="I7289" s="154">
        <v>287.42500000000001</v>
      </c>
      <c r="J7289" s="151">
        <v>0</v>
      </c>
      <c r="K7289" s="149">
        <f t="shared" si="1133"/>
        <v>1773.7819999999999</v>
      </c>
      <c r="L7289" s="148">
        <v>13.202</v>
      </c>
      <c r="M7289" s="148">
        <v>139.10499999999999</v>
      </c>
      <c r="N7289" s="148">
        <v>296.71899999999999</v>
      </c>
      <c r="O7289" s="148">
        <v>79.516000000000005</v>
      </c>
      <c r="P7289" s="148">
        <v>0</v>
      </c>
      <c r="Q7289" s="21">
        <f t="shared" si="1134"/>
        <v>37.005206000000001</v>
      </c>
      <c r="R7289" s="21">
        <f t="shared" si="1135"/>
        <v>444.71868499999999</v>
      </c>
      <c r="S7289" s="21">
        <f t="shared" si="1136"/>
        <v>578.89876900000002</v>
      </c>
      <c r="T7289" s="21">
        <f t="shared" si="1137"/>
        <v>252.54281600000002</v>
      </c>
      <c r="U7289" s="22">
        <f t="shared" si="1138"/>
        <v>1313.1654760000001</v>
      </c>
      <c r="V7289" s="39">
        <f t="shared" si="1139"/>
        <v>0.74031954095824637</v>
      </c>
    </row>
    <row r="7290" spans="1:22">
      <c r="A7290">
        <v>7285</v>
      </c>
      <c r="B7290" s="155">
        <f t="shared" si="1140"/>
        <v>41578</v>
      </c>
      <c r="C7290" s="148">
        <f t="shared" si="1131"/>
        <v>2013</v>
      </c>
      <c r="D7290" s="148">
        <f t="shared" si="1132"/>
        <v>10</v>
      </c>
      <c r="E7290" s="152">
        <v>13</v>
      </c>
      <c r="F7290" s="153">
        <v>22.323</v>
      </c>
      <c r="G7290" s="154">
        <v>552.80200000000002</v>
      </c>
      <c r="H7290" s="154">
        <v>828.173</v>
      </c>
      <c r="I7290" s="154">
        <v>293.36</v>
      </c>
      <c r="J7290" s="151">
        <v>0</v>
      </c>
      <c r="K7290" s="149">
        <f t="shared" si="1133"/>
        <v>1696.6579999999999</v>
      </c>
      <c r="L7290" s="148">
        <v>13.48</v>
      </c>
      <c r="M7290" s="148">
        <v>139.321</v>
      </c>
      <c r="N7290" s="148">
        <v>282.923</v>
      </c>
      <c r="O7290" s="148">
        <v>80.325000000000003</v>
      </c>
      <c r="P7290" s="148">
        <v>0</v>
      </c>
      <c r="Q7290" s="21">
        <f t="shared" si="1134"/>
        <v>37.784440000000004</v>
      </c>
      <c r="R7290" s="21">
        <f t="shared" si="1135"/>
        <v>445.40923700000002</v>
      </c>
      <c r="S7290" s="21">
        <f t="shared" si="1136"/>
        <v>551.98277300000007</v>
      </c>
      <c r="T7290" s="21">
        <f t="shared" si="1137"/>
        <v>255.11220000000003</v>
      </c>
      <c r="U7290" s="22">
        <f t="shared" si="1138"/>
        <v>1290.2886500000002</v>
      </c>
      <c r="V7290" s="39">
        <f t="shared" si="1139"/>
        <v>0.76048835416448113</v>
      </c>
    </row>
    <row r="7291" spans="1:22">
      <c r="A7291">
        <v>7286</v>
      </c>
      <c r="B7291" s="155">
        <f t="shared" si="1140"/>
        <v>41578</v>
      </c>
      <c r="C7291" s="148">
        <f t="shared" si="1131"/>
        <v>2013</v>
      </c>
      <c r="D7291" s="148">
        <f t="shared" si="1132"/>
        <v>10</v>
      </c>
      <c r="E7291" s="152">
        <v>14</v>
      </c>
      <c r="F7291" s="153">
        <v>22.516999999999999</v>
      </c>
      <c r="G7291" s="154">
        <v>553.29399999999998</v>
      </c>
      <c r="H7291" s="154">
        <v>832.971</v>
      </c>
      <c r="I7291" s="154">
        <v>304.18299999999999</v>
      </c>
      <c r="J7291" s="151">
        <v>0</v>
      </c>
      <c r="K7291" s="149">
        <f t="shared" si="1133"/>
        <v>1712.9650000000001</v>
      </c>
      <c r="L7291" s="148">
        <v>13.673</v>
      </c>
      <c r="M7291" s="148">
        <v>139.46899999999999</v>
      </c>
      <c r="N7291" s="148">
        <v>284.49099999999999</v>
      </c>
      <c r="O7291" s="148">
        <v>86.894000000000005</v>
      </c>
      <c r="P7291" s="148">
        <v>0</v>
      </c>
      <c r="Q7291" s="21">
        <f t="shared" si="1134"/>
        <v>38.325418999999997</v>
      </c>
      <c r="R7291" s="21">
        <f t="shared" si="1135"/>
        <v>445.88239299999998</v>
      </c>
      <c r="S7291" s="21">
        <f t="shared" si="1136"/>
        <v>555.04194099999995</v>
      </c>
      <c r="T7291" s="21">
        <f t="shared" si="1137"/>
        <v>275.97534400000001</v>
      </c>
      <c r="U7291" s="22">
        <f t="shared" si="1138"/>
        <v>1315.225097</v>
      </c>
      <c r="V7291" s="39">
        <f t="shared" si="1139"/>
        <v>0.76780617058725653</v>
      </c>
    </row>
    <row r="7292" spans="1:22">
      <c r="A7292">
        <v>7287</v>
      </c>
      <c r="B7292" s="155">
        <f t="shared" si="1140"/>
        <v>41578</v>
      </c>
      <c r="C7292" s="148">
        <f t="shared" si="1131"/>
        <v>2013</v>
      </c>
      <c r="D7292" s="148">
        <f t="shared" si="1132"/>
        <v>10</v>
      </c>
      <c r="E7292" s="152">
        <v>15</v>
      </c>
      <c r="F7292" s="153">
        <v>22.369</v>
      </c>
      <c r="G7292" s="154">
        <v>555.03200000000004</v>
      </c>
      <c r="H7292" s="154">
        <v>833.38199999999995</v>
      </c>
      <c r="I7292" s="154">
        <v>326.12799999999999</v>
      </c>
      <c r="J7292" s="151">
        <v>0</v>
      </c>
      <c r="K7292" s="149">
        <f t="shared" si="1133"/>
        <v>1736.9109999999998</v>
      </c>
      <c r="L7292" s="148">
        <v>13.489000000000001</v>
      </c>
      <c r="M7292" s="148">
        <v>139.875</v>
      </c>
      <c r="N7292" s="148">
        <v>284.16899999999998</v>
      </c>
      <c r="O7292" s="148">
        <v>90.768000000000001</v>
      </c>
      <c r="P7292" s="148">
        <v>0</v>
      </c>
      <c r="Q7292" s="21">
        <f t="shared" si="1134"/>
        <v>37.809667000000005</v>
      </c>
      <c r="R7292" s="21">
        <f t="shared" si="1135"/>
        <v>447.18037500000003</v>
      </c>
      <c r="S7292" s="21">
        <f t="shared" si="1136"/>
        <v>554.41371900000001</v>
      </c>
      <c r="T7292" s="21">
        <f t="shared" si="1137"/>
        <v>288.27916800000003</v>
      </c>
      <c r="U7292" s="22">
        <f t="shared" si="1138"/>
        <v>1327.6829290000001</v>
      </c>
      <c r="V7292" s="39">
        <f t="shared" si="1139"/>
        <v>0.76439318364613973</v>
      </c>
    </row>
    <row r="7293" spans="1:22">
      <c r="A7293">
        <v>7288</v>
      </c>
      <c r="B7293" s="155">
        <f t="shared" si="1140"/>
        <v>41578</v>
      </c>
      <c r="C7293" s="148">
        <f t="shared" si="1131"/>
        <v>2013</v>
      </c>
      <c r="D7293" s="148">
        <f t="shared" si="1132"/>
        <v>10</v>
      </c>
      <c r="E7293" s="152">
        <v>16</v>
      </c>
      <c r="F7293" s="153">
        <v>22.155999999999999</v>
      </c>
      <c r="G7293" s="154">
        <v>554.43100000000004</v>
      </c>
      <c r="H7293" s="154">
        <v>834.85900000000004</v>
      </c>
      <c r="I7293" s="154">
        <v>328.74599999999998</v>
      </c>
      <c r="J7293" s="151">
        <v>0</v>
      </c>
      <c r="K7293" s="149">
        <f t="shared" si="1133"/>
        <v>1740.192</v>
      </c>
      <c r="L7293" s="148">
        <v>13.467000000000001</v>
      </c>
      <c r="M7293" s="148">
        <v>139.71700000000001</v>
      </c>
      <c r="N7293" s="148">
        <v>295.86700000000002</v>
      </c>
      <c r="O7293" s="148">
        <v>91.27</v>
      </c>
      <c r="P7293" s="148">
        <v>0</v>
      </c>
      <c r="Q7293" s="21">
        <f t="shared" si="1134"/>
        <v>37.748001000000002</v>
      </c>
      <c r="R7293" s="21">
        <f t="shared" si="1135"/>
        <v>446.67524900000006</v>
      </c>
      <c r="S7293" s="21">
        <f t="shared" si="1136"/>
        <v>577.23651700000005</v>
      </c>
      <c r="T7293" s="21">
        <f t="shared" si="1137"/>
        <v>289.87351999999998</v>
      </c>
      <c r="U7293" s="22">
        <f t="shared" si="1138"/>
        <v>1351.5332870000002</v>
      </c>
      <c r="V7293" s="39">
        <f t="shared" si="1139"/>
        <v>0.77665756824534316</v>
      </c>
    </row>
    <row r="7294" spans="1:22">
      <c r="A7294">
        <v>7289</v>
      </c>
      <c r="B7294" s="155">
        <f t="shared" si="1140"/>
        <v>41578</v>
      </c>
      <c r="C7294" s="148">
        <f t="shared" si="1131"/>
        <v>2013</v>
      </c>
      <c r="D7294" s="148">
        <f t="shared" si="1132"/>
        <v>10</v>
      </c>
      <c r="E7294" s="152">
        <v>17</v>
      </c>
      <c r="F7294" s="153">
        <v>21.111000000000001</v>
      </c>
      <c r="G7294" s="154">
        <v>555.12099999999998</v>
      </c>
      <c r="H7294" s="154">
        <v>861.02</v>
      </c>
      <c r="I7294" s="154">
        <v>317.23500000000001</v>
      </c>
      <c r="J7294" s="151">
        <v>0</v>
      </c>
      <c r="K7294" s="149">
        <f t="shared" si="1133"/>
        <v>1754.4870000000001</v>
      </c>
      <c r="L7294" s="148">
        <v>12.957000000000001</v>
      </c>
      <c r="M7294" s="148">
        <v>139.88999999999999</v>
      </c>
      <c r="N7294" s="148">
        <v>296.017</v>
      </c>
      <c r="O7294" s="148">
        <v>87.954999999999998</v>
      </c>
      <c r="P7294" s="148">
        <v>0</v>
      </c>
      <c r="Q7294" s="21">
        <f t="shared" si="1134"/>
        <v>36.318471000000002</v>
      </c>
      <c r="R7294" s="21">
        <f t="shared" si="1135"/>
        <v>447.22832999999997</v>
      </c>
      <c r="S7294" s="21">
        <f t="shared" si="1136"/>
        <v>577.52916700000003</v>
      </c>
      <c r="T7294" s="21">
        <f t="shared" si="1137"/>
        <v>279.34508</v>
      </c>
      <c r="U7294" s="22">
        <f t="shared" si="1138"/>
        <v>1340.4210480000002</v>
      </c>
      <c r="V7294" s="39">
        <f t="shared" si="1139"/>
        <v>0.76399599883042746</v>
      </c>
    </row>
    <row r="7295" spans="1:22">
      <c r="A7295">
        <v>7290</v>
      </c>
      <c r="B7295" s="155">
        <f t="shared" si="1140"/>
        <v>41578</v>
      </c>
      <c r="C7295" s="148">
        <f t="shared" si="1131"/>
        <v>2013</v>
      </c>
      <c r="D7295" s="148">
        <f t="shared" si="1132"/>
        <v>10</v>
      </c>
      <c r="E7295" s="152">
        <v>18</v>
      </c>
      <c r="F7295" s="153">
        <v>23.021999999999998</v>
      </c>
      <c r="G7295" s="154">
        <v>552.86400000000003</v>
      </c>
      <c r="H7295" s="154">
        <v>891.43200000000002</v>
      </c>
      <c r="I7295" s="154">
        <v>293.75200000000001</v>
      </c>
      <c r="J7295" s="151">
        <v>0</v>
      </c>
      <c r="K7295" s="149">
        <f t="shared" si="1133"/>
        <v>1761.0700000000002</v>
      </c>
      <c r="L7295" s="148">
        <v>13.866</v>
      </c>
      <c r="M7295" s="148">
        <v>139.35</v>
      </c>
      <c r="N7295" s="148">
        <v>296.82499999999999</v>
      </c>
      <c r="O7295" s="148">
        <v>82.632000000000005</v>
      </c>
      <c r="P7295" s="148">
        <v>0</v>
      </c>
      <c r="Q7295" s="21">
        <f t="shared" si="1134"/>
        <v>38.866397999999997</v>
      </c>
      <c r="R7295" s="21">
        <f t="shared" si="1135"/>
        <v>445.50194999999997</v>
      </c>
      <c r="S7295" s="21">
        <f t="shared" si="1136"/>
        <v>579.10557500000004</v>
      </c>
      <c r="T7295" s="21">
        <f t="shared" si="1137"/>
        <v>262.439232</v>
      </c>
      <c r="U7295" s="22">
        <f t="shared" si="1138"/>
        <v>1325.913155</v>
      </c>
      <c r="V7295" s="39">
        <f t="shared" si="1139"/>
        <v>0.75290201695560077</v>
      </c>
    </row>
    <row r="7296" spans="1:22">
      <c r="A7296">
        <v>7291</v>
      </c>
      <c r="B7296" s="155">
        <f t="shared" si="1140"/>
        <v>41578</v>
      </c>
      <c r="C7296" s="148">
        <f t="shared" si="1131"/>
        <v>2013</v>
      </c>
      <c r="D7296" s="148">
        <f t="shared" si="1132"/>
        <v>10</v>
      </c>
      <c r="E7296" s="152">
        <v>19</v>
      </c>
      <c r="F7296" s="153">
        <v>35.293999999999997</v>
      </c>
      <c r="G7296" s="154">
        <v>552.49400000000003</v>
      </c>
      <c r="H7296" s="154">
        <v>733.47799999999995</v>
      </c>
      <c r="I7296" s="154">
        <v>268.709</v>
      </c>
      <c r="J7296" s="151">
        <v>0</v>
      </c>
      <c r="K7296" s="149">
        <f t="shared" si="1133"/>
        <v>1589.9750000000001</v>
      </c>
      <c r="L7296" s="148">
        <v>20.175000000000001</v>
      </c>
      <c r="M7296" s="148">
        <v>139.28800000000001</v>
      </c>
      <c r="N7296" s="148">
        <v>247.434</v>
      </c>
      <c r="O7296" s="148">
        <v>74.441000000000003</v>
      </c>
      <c r="P7296" s="148">
        <v>0</v>
      </c>
      <c r="Q7296" s="21">
        <f t="shared" si="1134"/>
        <v>56.550525</v>
      </c>
      <c r="R7296" s="21">
        <f t="shared" si="1135"/>
        <v>445.30373600000007</v>
      </c>
      <c r="S7296" s="21">
        <f t="shared" si="1136"/>
        <v>482.74373400000002</v>
      </c>
      <c r="T7296" s="21">
        <f t="shared" si="1137"/>
        <v>236.42461600000001</v>
      </c>
      <c r="U7296" s="22">
        <f t="shared" si="1138"/>
        <v>1221.0226110000001</v>
      </c>
      <c r="V7296" s="39">
        <f t="shared" si="1139"/>
        <v>0.76795082375509049</v>
      </c>
    </row>
    <row r="7297" spans="1:22">
      <c r="A7297">
        <v>7292</v>
      </c>
      <c r="B7297" s="155">
        <f t="shared" si="1140"/>
        <v>41578</v>
      </c>
      <c r="C7297" s="148">
        <f t="shared" si="1131"/>
        <v>2013</v>
      </c>
      <c r="D7297" s="148">
        <f t="shared" si="1132"/>
        <v>10</v>
      </c>
      <c r="E7297" s="152">
        <v>20</v>
      </c>
      <c r="F7297" s="153">
        <v>36.225999999999999</v>
      </c>
      <c r="G7297" s="154">
        <v>545.98699999999997</v>
      </c>
      <c r="H7297" s="154">
        <v>833.37900000000002</v>
      </c>
      <c r="I7297" s="154">
        <v>293.76900000000001</v>
      </c>
      <c r="J7297" s="151">
        <v>0</v>
      </c>
      <c r="K7297" s="149">
        <f t="shared" si="1133"/>
        <v>1709.3610000000001</v>
      </c>
      <c r="L7297" s="148">
        <v>20.477</v>
      </c>
      <c r="M7297" s="148">
        <v>137.71600000000001</v>
      </c>
      <c r="N7297" s="148">
        <v>298.95699999999999</v>
      </c>
      <c r="O7297" s="148">
        <v>80.305000000000007</v>
      </c>
      <c r="P7297" s="148">
        <v>0</v>
      </c>
      <c r="Q7297" s="21">
        <f t="shared" si="1134"/>
        <v>57.397030999999998</v>
      </c>
      <c r="R7297" s="21">
        <f t="shared" si="1135"/>
        <v>440.27805200000006</v>
      </c>
      <c r="S7297" s="21">
        <f t="shared" si="1136"/>
        <v>583.26510700000006</v>
      </c>
      <c r="T7297" s="21">
        <f t="shared" si="1137"/>
        <v>255.04868000000005</v>
      </c>
      <c r="U7297" s="22">
        <f t="shared" si="1138"/>
        <v>1335.9888700000004</v>
      </c>
      <c r="V7297" s="39">
        <f t="shared" si="1139"/>
        <v>0.78157210208961148</v>
      </c>
    </row>
    <row r="7298" spans="1:22">
      <c r="A7298">
        <v>7293</v>
      </c>
      <c r="B7298" s="155">
        <f t="shared" si="1140"/>
        <v>41578</v>
      </c>
      <c r="C7298" s="148">
        <f t="shared" si="1131"/>
        <v>2013</v>
      </c>
      <c r="D7298" s="148">
        <f t="shared" si="1132"/>
        <v>10</v>
      </c>
      <c r="E7298" s="152">
        <v>21</v>
      </c>
      <c r="F7298" s="153">
        <v>35.673999999999999</v>
      </c>
      <c r="G7298" s="154">
        <v>549.23199999999997</v>
      </c>
      <c r="H7298" s="154">
        <v>1077.451</v>
      </c>
      <c r="I7298" s="154">
        <v>330.32400000000001</v>
      </c>
      <c r="J7298" s="151">
        <v>0</v>
      </c>
      <c r="K7298" s="149">
        <f t="shared" si="1133"/>
        <v>1992.681</v>
      </c>
      <c r="L7298" s="148">
        <v>20.266999999999999</v>
      </c>
      <c r="M7298" s="148">
        <v>138.49</v>
      </c>
      <c r="N7298" s="148">
        <v>343.75799999999998</v>
      </c>
      <c r="O7298" s="148">
        <v>88.837000000000003</v>
      </c>
      <c r="P7298" s="148">
        <v>0</v>
      </c>
      <c r="Q7298" s="21">
        <f t="shared" si="1134"/>
        <v>56.808400999999996</v>
      </c>
      <c r="R7298" s="21">
        <f t="shared" si="1135"/>
        <v>442.75253000000004</v>
      </c>
      <c r="S7298" s="21">
        <f t="shared" si="1136"/>
        <v>670.67185800000004</v>
      </c>
      <c r="T7298" s="21">
        <f t="shared" si="1137"/>
        <v>282.14631200000002</v>
      </c>
      <c r="U7298" s="22">
        <f t="shared" si="1138"/>
        <v>1452.3791010000002</v>
      </c>
      <c r="V7298" s="39">
        <f t="shared" si="1139"/>
        <v>0.72885680196679759</v>
      </c>
    </row>
    <row r="7299" spans="1:22">
      <c r="A7299">
        <v>7294</v>
      </c>
      <c r="B7299" s="155">
        <f t="shared" si="1140"/>
        <v>41578</v>
      </c>
      <c r="C7299" s="148">
        <f t="shared" si="1131"/>
        <v>2013</v>
      </c>
      <c r="D7299" s="148">
        <f t="shared" si="1132"/>
        <v>10</v>
      </c>
      <c r="E7299" s="152">
        <v>22</v>
      </c>
      <c r="F7299" s="153">
        <v>27.024999999999999</v>
      </c>
      <c r="G7299" s="154">
        <v>549.38800000000003</v>
      </c>
      <c r="H7299" s="154">
        <v>835.53899999999999</v>
      </c>
      <c r="I7299" s="154">
        <v>342.03199999999998</v>
      </c>
      <c r="J7299" s="151">
        <v>0</v>
      </c>
      <c r="K7299" s="149">
        <f t="shared" si="1133"/>
        <v>1753.9839999999999</v>
      </c>
      <c r="L7299" s="148">
        <v>15.301</v>
      </c>
      <c r="M7299" s="148">
        <v>138.52099999999999</v>
      </c>
      <c r="N7299" s="148">
        <v>274.28899999999999</v>
      </c>
      <c r="O7299" s="148">
        <v>92.174999999999997</v>
      </c>
      <c r="P7299" s="148">
        <v>0</v>
      </c>
      <c r="Q7299" s="21">
        <f t="shared" si="1134"/>
        <v>42.888703</v>
      </c>
      <c r="R7299" s="21">
        <f t="shared" si="1135"/>
        <v>442.85163699999998</v>
      </c>
      <c r="S7299" s="21">
        <f t="shared" si="1136"/>
        <v>535.13783899999999</v>
      </c>
      <c r="T7299" s="21">
        <f t="shared" si="1137"/>
        <v>292.74779999999998</v>
      </c>
      <c r="U7299" s="22">
        <f t="shared" si="1138"/>
        <v>1313.6259789999999</v>
      </c>
      <c r="V7299" s="39">
        <f t="shared" si="1139"/>
        <v>0.74893840479730711</v>
      </c>
    </row>
    <row r="7300" spans="1:22">
      <c r="A7300">
        <v>7295</v>
      </c>
      <c r="B7300" s="155">
        <f t="shared" si="1140"/>
        <v>41578</v>
      </c>
      <c r="C7300" s="148">
        <f t="shared" si="1131"/>
        <v>2013</v>
      </c>
      <c r="D7300" s="148">
        <f t="shared" si="1132"/>
        <v>10</v>
      </c>
      <c r="E7300" s="152">
        <v>23</v>
      </c>
      <c r="F7300" s="153">
        <v>26.434999999999999</v>
      </c>
      <c r="G7300" s="154">
        <v>549.05100000000004</v>
      </c>
      <c r="H7300" s="154">
        <v>786.44799999999998</v>
      </c>
      <c r="I7300" s="154">
        <v>340.745</v>
      </c>
      <c r="J7300" s="151">
        <v>0</v>
      </c>
      <c r="K7300" s="149">
        <f t="shared" si="1133"/>
        <v>1702.6790000000001</v>
      </c>
      <c r="L7300" s="148">
        <v>15.035</v>
      </c>
      <c r="M7300" s="148">
        <v>138.44999999999999</v>
      </c>
      <c r="N7300" s="148">
        <v>262.47300000000001</v>
      </c>
      <c r="O7300" s="148">
        <v>94.561000000000007</v>
      </c>
      <c r="P7300" s="148">
        <v>0</v>
      </c>
      <c r="Q7300" s="21">
        <f t="shared" si="1134"/>
        <v>42.143104999999998</v>
      </c>
      <c r="R7300" s="21">
        <f t="shared" si="1135"/>
        <v>442.62464999999997</v>
      </c>
      <c r="S7300" s="21">
        <f t="shared" si="1136"/>
        <v>512.08482300000003</v>
      </c>
      <c r="T7300" s="21">
        <f t="shared" si="1137"/>
        <v>300.32573600000006</v>
      </c>
      <c r="U7300" s="22">
        <f t="shared" si="1138"/>
        <v>1297.178314</v>
      </c>
      <c r="V7300" s="39">
        <f t="shared" si="1139"/>
        <v>0.76184548819830389</v>
      </c>
    </row>
    <row r="7301" spans="1:22">
      <c r="A7301">
        <v>7296</v>
      </c>
      <c r="B7301" s="155">
        <f t="shared" si="1140"/>
        <v>41578</v>
      </c>
      <c r="C7301" s="148">
        <f t="shared" si="1131"/>
        <v>2013</v>
      </c>
      <c r="D7301" s="148">
        <f t="shared" si="1132"/>
        <v>10</v>
      </c>
      <c r="E7301" s="152">
        <v>24</v>
      </c>
      <c r="F7301" s="153">
        <v>26.027999999999999</v>
      </c>
      <c r="G7301" s="154">
        <v>549.80399999999997</v>
      </c>
      <c r="H7301" s="154">
        <v>712.37599999999998</v>
      </c>
      <c r="I7301" s="154">
        <v>307.79399999999998</v>
      </c>
      <c r="J7301" s="151">
        <v>0</v>
      </c>
      <c r="K7301" s="149">
        <f t="shared" si="1133"/>
        <v>1596.002</v>
      </c>
      <c r="L7301" s="148">
        <v>14.765000000000001</v>
      </c>
      <c r="M7301" s="148">
        <v>138.64099999999999</v>
      </c>
      <c r="N7301" s="148">
        <v>247.45</v>
      </c>
      <c r="O7301" s="148">
        <v>82.266000000000005</v>
      </c>
      <c r="P7301" s="148">
        <v>0</v>
      </c>
      <c r="Q7301" s="21">
        <f t="shared" si="1134"/>
        <v>41.386295000000004</v>
      </c>
      <c r="R7301" s="21">
        <f t="shared" si="1135"/>
        <v>443.235277</v>
      </c>
      <c r="S7301" s="21">
        <f t="shared" si="1136"/>
        <v>482.77494999999999</v>
      </c>
      <c r="T7301" s="21">
        <f t="shared" si="1137"/>
        <v>261.27681600000005</v>
      </c>
      <c r="U7301" s="22">
        <f t="shared" si="1138"/>
        <v>1228.6733380000001</v>
      </c>
      <c r="V7301" s="39">
        <f t="shared" si="1139"/>
        <v>0.76984448515728687</v>
      </c>
    </row>
    <row r="7302" spans="1:22">
      <c r="A7302">
        <v>7297</v>
      </c>
      <c r="B7302" s="155">
        <f t="shared" si="1140"/>
        <v>41579</v>
      </c>
      <c r="C7302" s="148">
        <f t="shared" si="1131"/>
        <v>2013</v>
      </c>
      <c r="D7302" s="148">
        <f t="shared" si="1132"/>
        <v>11</v>
      </c>
      <c r="E7302" s="152">
        <v>1</v>
      </c>
      <c r="F7302" s="153">
        <v>26.173999999999999</v>
      </c>
      <c r="G7302" s="154">
        <v>550.55100000000004</v>
      </c>
      <c r="H7302" s="154">
        <v>606.1</v>
      </c>
      <c r="I7302" s="154">
        <v>283.51</v>
      </c>
      <c r="J7302" s="151">
        <v>0</v>
      </c>
      <c r="K7302" s="149">
        <f t="shared" si="1133"/>
        <v>1466.335</v>
      </c>
      <c r="L7302" s="148">
        <v>14.837999999999999</v>
      </c>
      <c r="M7302" s="148">
        <v>137.44</v>
      </c>
      <c r="N7302" s="148">
        <v>231.89400000000001</v>
      </c>
      <c r="O7302" s="148">
        <v>74.293999999999997</v>
      </c>
      <c r="P7302" s="148">
        <v>0</v>
      </c>
      <c r="Q7302" s="21">
        <f t="shared" si="1134"/>
        <v>41.590913999999998</v>
      </c>
      <c r="R7302" s="21">
        <f t="shared" si="1135"/>
        <v>439.39568000000003</v>
      </c>
      <c r="S7302" s="21">
        <f t="shared" si="1136"/>
        <v>452.42519400000003</v>
      </c>
      <c r="T7302" s="21">
        <f t="shared" si="1137"/>
        <v>235.95774399999999</v>
      </c>
      <c r="U7302" s="22">
        <f t="shared" si="1138"/>
        <v>1169.3695320000002</v>
      </c>
      <c r="V7302" s="39">
        <f t="shared" si="1139"/>
        <v>0.79747774689958306</v>
      </c>
    </row>
    <row r="7303" spans="1:22">
      <c r="A7303">
        <v>7298</v>
      </c>
      <c r="B7303" s="155">
        <f t="shared" si="1140"/>
        <v>41579</v>
      </c>
      <c r="C7303" s="148">
        <f t="shared" ref="C7303:C7366" si="1141">YEAR(B7303)</f>
        <v>2013</v>
      </c>
      <c r="D7303" s="148">
        <f t="shared" ref="D7303:D7366" si="1142">MONTH(B7303)</f>
        <v>11</v>
      </c>
      <c r="E7303" s="152">
        <v>2</v>
      </c>
      <c r="F7303" s="153">
        <v>24.161999999999999</v>
      </c>
      <c r="G7303" s="154">
        <v>551.88900000000001</v>
      </c>
      <c r="H7303" s="154">
        <v>520.44100000000003</v>
      </c>
      <c r="I7303" s="154">
        <v>257.02199999999999</v>
      </c>
      <c r="J7303" s="151">
        <v>0</v>
      </c>
      <c r="K7303" s="149">
        <f t="shared" ref="K7303:K7366" si="1143">SUM(F7303:J7303)</f>
        <v>1353.5140000000001</v>
      </c>
      <c r="L7303" s="148">
        <v>13.798</v>
      </c>
      <c r="M7303" s="148">
        <v>137.74799999999999</v>
      </c>
      <c r="N7303" s="148">
        <v>189.459</v>
      </c>
      <c r="O7303" s="148">
        <v>67.087999999999994</v>
      </c>
      <c r="P7303" s="148">
        <v>0</v>
      </c>
      <c r="Q7303" s="21">
        <f t="shared" ref="Q7303:Q7366" si="1144">+$Q$2*L7303</f>
        <v>38.675793999999996</v>
      </c>
      <c r="R7303" s="21">
        <f t="shared" ref="R7303:R7366" si="1145">+$R$2*M7303</f>
        <v>440.38035600000001</v>
      </c>
      <c r="S7303" s="21">
        <f t="shared" ref="S7303:S7366" si="1146">+$S$2*N7303</f>
        <v>369.63450900000004</v>
      </c>
      <c r="T7303" s="21">
        <f t="shared" ref="T7303:T7366" si="1147">+$T$2*O7303</f>
        <v>213.07148799999999</v>
      </c>
      <c r="U7303" s="22">
        <f t="shared" ref="U7303:U7366" si="1148">SUM(Q7303:T7303)</f>
        <v>1061.7621470000001</v>
      </c>
      <c r="V7303" s="39">
        <f t="shared" ref="V7303:V7366" si="1149">+U7303/K7303</f>
        <v>0.78444858863668943</v>
      </c>
    </row>
    <row r="7304" spans="1:22">
      <c r="A7304">
        <v>7299</v>
      </c>
      <c r="B7304" s="155">
        <f t="shared" si="1140"/>
        <v>41579</v>
      </c>
      <c r="C7304" s="148">
        <f t="shared" si="1141"/>
        <v>2013</v>
      </c>
      <c r="D7304" s="148">
        <f t="shared" si="1142"/>
        <v>11</v>
      </c>
      <c r="E7304" s="152">
        <v>3</v>
      </c>
      <c r="F7304" s="153">
        <v>31.050999999999998</v>
      </c>
      <c r="G7304" s="154">
        <v>525.65300000000002</v>
      </c>
      <c r="H7304" s="154">
        <v>577.99599999999998</v>
      </c>
      <c r="I7304" s="154">
        <v>202.37</v>
      </c>
      <c r="J7304" s="151">
        <v>0</v>
      </c>
      <c r="K7304" s="149">
        <f t="shared" si="1143"/>
        <v>1337.0700000000002</v>
      </c>
      <c r="L7304" s="148">
        <v>18.256</v>
      </c>
      <c r="M7304" s="148">
        <v>131.45400000000001</v>
      </c>
      <c r="N7304" s="148">
        <v>206.608</v>
      </c>
      <c r="O7304" s="148">
        <v>52.97</v>
      </c>
      <c r="P7304" s="148">
        <v>0</v>
      </c>
      <c r="Q7304" s="21">
        <f t="shared" si="1144"/>
        <v>51.171568000000001</v>
      </c>
      <c r="R7304" s="21">
        <f t="shared" si="1145"/>
        <v>420.25843800000001</v>
      </c>
      <c r="S7304" s="21">
        <f t="shared" si="1146"/>
        <v>403.09220800000003</v>
      </c>
      <c r="T7304" s="21">
        <f t="shared" si="1147"/>
        <v>168.23272</v>
      </c>
      <c r="U7304" s="22">
        <f t="shared" si="1148"/>
        <v>1042.754934</v>
      </c>
      <c r="V7304" s="39">
        <f t="shared" si="1149"/>
        <v>0.77988058516008885</v>
      </c>
    </row>
    <row r="7305" spans="1:22">
      <c r="A7305">
        <v>7300</v>
      </c>
      <c r="B7305" s="155">
        <f t="shared" si="1140"/>
        <v>41579</v>
      </c>
      <c r="C7305" s="148">
        <f t="shared" si="1141"/>
        <v>2013</v>
      </c>
      <c r="D7305" s="148">
        <f t="shared" si="1142"/>
        <v>11</v>
      </c>
      <c r="E7305" s="152">
        <v>4</v>
      </c>
      <c r="F7305" s="153">
        <v>40.098999999999997</v>
      </c>
      <c r="G7305" s="154">
        <v>462.505</v>
      </c>
      <c r="H7305" s="154">
        <v>690.09900000000005</v>
      </c>
      <c r="I7305" s="154">
        <v>133.97300000000001</v>
      </c>
      <c r="J7305" s="151">
        <v>0</v>
      </c>
      <c r="K7305" s="149">
        <f t="shared" si="1143"/>
        <v>1326.6759999999999</v>
      </c>
      <c r="L7305" s="148">
        <v>23.89</v>
      </c>
      <c r="M7305" s="148">
        <v>117.505</v>
      </c>
      <c r="N7305" s="148">
        <v>242.804</v>
      </c>
      <c r="O7305" s="148">
        <v>35.435000000000002</v>
      </c>
      <c r="P7305" s="148">
        <v>0</v>
      </c>
      <c r="Q7305" s="21">
        <f t="shared" si="1144"/>
        <v>66.963669999999993</v>
      </c>
      <c r="R7305" s="21">
        <f t="shared" si="1145"/>
        <v>375.66348499999998</v>
      </c>
      <c r="S7305" s="21">
        <f t="shared" si="1146"/>
        <v>473.71060400000005</v>
      </c>
      <c r="T7305" s="21">
        <f t="shared" si="1147"/>
        <v>112.54156000000002</v>
      </c>
      <c r="U7305" s="22">
        <f t="shared" si="1148"/>
        <v>1028.8793190000001</v>
      </c>
      <c r="V7305" s="39">
        <f t="shared" si="1149"/>
        <v>0.77553171912358421</v>
      </c>
    </row>
    <row r="7306" spans="1:22">
      <c r="A7306">
        <v>7301</v>
      </c>
      <c r="B7306" s="155">
        <f t="shared" si="1140"/>
        <v>41579</v>
      </c>
      <c r="C7306" s="148">
        <f t="shared" si="1141"/>
        <v>2013</v>
      </c>
      <c r="D7306" s="148">
        <f t="shared" si="1142"/>
        <v>11</v>
      </c>
      <c r="E7306" s="152">
        <v>5</v>
      </c>
      <c r="F7306" s="153">
        <v>42.936</v>
      </c>
      <c r="G7306" s="154">
        <v>461.101</v>
      </c>
      <c r="H7306" s="154">
        <v>720.86699999999996</v>
      </c>
      <c r="I7306" s="154">
        <v>87.644999999999996</v>
      </c>
      <c r="J7306" s="151">
        <v>0</v>
      </c>
      <c r="K7306" s="149">
        <f t="shared" si="1143"/>
        <v>1312.549</v>
      </c>
      <c r="L7306" s="148">
        <v>25.539000000000001</v>
      </c>
      <c r="M7306" s="148">
        <v>117.20099999999999</v>
      </c>
      <c r="N7306" s="148">
        <v>255.673</v>
      </c>
      <c r="O7306" s="148">
        <v>24.07</v>
      </c>
      <c r="P7306" s="148">
        <v>0</v>
      </c>
      <c r="Q7306" s="21">
        <f t="shared" si="1144"/>
        <v>71.585817000000006</v>
      </c>
      <c r="R7306" s="21">
        <f t="shared" si="1145"/>
        <v>374.691597</v>
      </c>
      <c r="S7306" s="21">
        <f t="shared" si="1146"/>
        <v>498.81802300000004</v>
      </c>
      <c r="T7306" s="21">
        <f t="shared" si="1147"/>
        <v>76.44632</v>
      </c>
      <c r="U7306" s="22">
        <f t="shared" si="1148"/>
        <v>1021.5417570000001</v>
      </c>
      <c r="V7306" s="39">
        <f t="shared" si="1149"/>
        <v>0.7782884730398637</v>
      </c>
    </row>
    <row r="7307" spans="1:22">
      <c r="A7307">
        <v>7302</v>
      </c>
      <c r="B7307" s="155">
        <f t="shared" si="1140"/>
        <v>41579</v>
      </c>
      <c r="C7307" s="148">
        <f t="shared" si="1141"/>
        <v>2013</v>
      </c>
      <c r="D7307" s="148">
        <f t="shared" si="1142"/>
        <v>11</v>
      </c>
      <c r="E7307" s="152">
        <v>6</v>
      </c>
      <c r="F7307" s="153">
        <v>42.761000000000003</v>
      </c>
      <c r="G7307" s="154">
        <v>459.28500000000003</v>
      </c>
      <c r="H7307" s="154">
        <v>851.178</v>
      </c>
      <c r="I7307" s="154">
        <v>63.075000000000003</v>
      </c>
      <c r="J7307" s="151">
        <v>0</v>
      </c>
      <c r="K7307" s="149">
        <f t="shared" si="1143"/>
        <v>1416.2990000000002</v>
      </c>
      <c r="L7307" s="148">
        <v>25.596</v>
      </c>
      <c r="M7307" s="148">
        <v>116.761</v>
      </c>
      <c r="N7307" s="148">
        <v>296.55599999999998</v>
      </c>
      <c r="O7307" s="148">
        <v>15.926</v>
      </c>
      <c r="P7307" s="148">
        <v>0</v>
      </c>
      <c r="Q7307" s="21">
        <f t="shared" si="1144"/>
        <v>71.745587999999998</v>
      </c>
      <c r="R7307" s="21">
        <f t="shared" si="1145"/>
        <v>373.28491700000001</v>
      </c>
      <c r="S7307" s="21">
        <f t="shared" si="1146"/>
        <v>578.58075599999995</v>
      </c>
      <c r="T7307" s="21">
        <f t="shared" si="1147"/>
        <v>50.580976</v>
      </c>
      <c r="U7307" s="22">
        <f t="shared" si="1148"/>
        <v>1074.192237</v>
      </c>
      <c r="V7307" s="39">
        <f t="shared" si="1149"/>
        <v>0.7584501838947848</v>
      </c>
    </row>
    <row r="7308" spans="1:22">
      <c r="A7308">
        <v>7303</v>
      </c>
      <c r="B7308" s="155">
        <f t="shared" si="1140"/>
        <v>41579</v>
      </c>
      <c r="C7308" s="148">
        <f t="shared" si="1141"/>
        <v>2013</v>
      </c>
      <c r="D7308" s="148">
        <f t="shared" si="1142"/>
        <v>11</v>
      </c>
      <c r="E7308" s="152">
        <v>7</v>
      </c>
      <c r="F7308" s="153">
        <v>42.616</v>
      </c>
      <c r="G7308" s="154">
        <v>482.96699999999998</v>
      </c>
      <c r="H7308" s="154">
        <v>822.82600000000002</v>
      </c>
      <c r="I7308" s="154">
        <v>59.890999999999998</v>
      </c>
      <c r="J7308" s="151">
        <v>0</v>
      </c>
      <c r="K7308" s="149">
        <f t="shared" si="1143"/>
        <v>1408.3000000000002</v>
      </c>
      <c r="L7308" s="148">
        <v>25.527999999999999</v>
      </c>
      <c r="M7308" s="148">
        <v>125.265</v>
      </c>
      <c r="N7308" s="148">
        <v>288.661</v>
      </c>
      <c r="O7308" s="148">
        <v>16.106000000000002</v>
      </c>
      <c r="P7308" s="148">
        <v>0</v>
      </c>
      <c r="Q7308" s="21">
        <f t="shared" si="1144"/>
        <v>71.55498399999999</v>
      </c>
      <c r="R7308" s="21">
        <f t="shared" si="1145"/>
        <v>400.47220500000003</v>
      </c>
      <c r="S7308" s="21">
        <f t="shared" si="1146"/>
        <v>563.17761100000007</v>
      </c>
      <c r="T7308" s="21">
        <f t="shared" si="1147"/>
        <v>51.152656000000007</v>
      </c>
      <c r="U7308" s="22">
        <f t="shared" si="1148"/>
        <v>1086.357456</v>
      </c>
      <c r="V7308" s="39">
        <f t="shared" si="1149"/>
        <v>0.77139633316764877</v>
      </c>
    </row>
    <row r="7309" spans="1:22">
      <c r="A7309">
        <v>7304</v>
      </c>
      <c r="B7309" s="155">
        <f t="shared" si="1140"/>
        <v>41579</v>
      </c>
      <c r="C7309" s="148">
        <f t="shared" si="1141"/>
        <v>2013</v>
      </c>
      <c r="D7309" s="148">
        <f t="shared" si="1142"/>
        <v>11</v>
      </c>
      <c r="E7309" s="152">
        <v>8</v>
      </c>
      <c r="F7309" s="153">
        <v>43.378</v>
      </c>
      <c r="G7309" s="154">
        <v>550.75699999999995</v>
      </c>
      <c r="H7309" s="154">
        <v>826.60500000000002</v>
      </c>
      <c r="I7309" s="154">
        <v>52.451000000000001</v>
      </c>
      <c r="J7309" s="151">
        <v>0</v>
      </c>
      <c r="K7309" s="149">
        <f t="shared" si="1143"/>
        <v>1473.191</v>
      </c>
      <c r="L7309" s="148">
        <v>25.974</v>
      </c>
      <c r="M7309" s="148">
        <v>139.66499999999999</v>
      </c>
      <c r="N7309" s="148">
        <v>293.04599999999999</v>
      </c>
      <c r="O7309" s="148">
        <v>14.04</v>
      </c>
      <c r="P7309" s="148">
        <v>0</v>
      </c>
      <c r="Q7309" s="21">
        <f t="shared" si="1144"/>
        <v>72.805121999999997</v>
      </c>
      <c r="R7309" s="21">
        <f t="shared" si="1145"/>
        <v>446.509005</v>
      </c>
      <c r="S7309" s="21">
        <f t="shared" si="1146"/>
        <v>571.73274600000002</v>
      </c>
      <c r="T7309" s="21">
        <f t="shared" si="1147"/>
        <v>44.59104</v>
      </c>
      <c r="U7309" s="22">
        <f t="shared" si="1148"/>
        <v>1135.637913</v>
      </c>
      <c r="V7309" s="39">
        <f t="shared" si="1149"/>
        <v>0.77086943444536382</v>
      </c>
    </row>
    <row r="7310" spans="1:22">
      <c r="A7310">
        <v>7305</v>
      </c>
      <c r="B7310" s="155">
        <f t="shared" si="1140"/>
        <v>41579</v>
      </c>
      <c r="C7310" s="148">
        <f t="shared" si="1141"/>
        <v>2013</v>
      </c>
      <c r="D7310" s="148">
        <f t="shared" si="1142"/>
        <v>11</v>
      </c>
      <c r="E7310" s="152">
        <v>9</v>
      </c>
      <c r="F7310" s="153">
        <v>42.994</v>
      </c>
      <c r="G7310" s="154">
        <v>549.51199999999994</v>
      </c>
      <c r="H7310" s="154">
        <v>770.57100000000003</v>
      </c>
      <c r="I7310" s="154">
        <v>82.938000000000002</v>
      </c>
      <c r="J7310" s="151">
        <v>0</v>
      </c>
      <c r="K7310" s="149">
        <f t="shared" si="1143"/>
        <v>1446.0150000000001</v>
      </c>
      <c r="L7310" s="148">
        <v>25.67</v>
      </c>
      <c r="M7310" s="148">
        <v>139.39400000000001</v>
      </c>
      <c r="N7310" s="148">
        <v>312.54399999999998</v>
      </c>
      <c r="O7310" s="148">
        <v>21.673999999999999</v>
      </c>
      <c r="P7310" s="148">
        <v>0</v>
      </c>
      <c r="Q7310" s="21">
        <f t="shared" si="1144"/>
        <v>71.953010000000006</v>
      </c>
      <c r="R7310" s="21">
        <f t="shared" si="1145"/>
        <v>445.64261800000003</v>
      </c>
      <c r="S7310" s="21">
        <f t="shared" si="1146"/>
        <v>609.77334399999995</v>
      </c>
      <c r="T7310" s="21">
        <f t="shared" si="1147"/>
        <v>68.836624</v>
      </c>
      <c r="U7310" s="22">
        <f t="shared" si="1148"/>
        <v>1196.205596</v>
      </c>
      <c r="V7310" s="39">
        <f t="shared" si="1149"/>
        <v>0.82724286815835235</v>
      </c>
    </row>
    <row r="7311" spans="1:22">
      <c r="A7311">
        <v>7306</v>
      </c>
      <c r="B7311" s="155">
        <f t="shared" si="1140"/>
        <v>41579</v>
      </c>
      <c r="C7311" s="148">
        <f t="shared" si="1141"/>
        <v>2013</v>
      </c>
      <c r="D7311" s="148">
        <f t="shared" si="1142"/>
        <v>11</v>
      </c>
      <c r="E7311" s="152">
        <v>10</v>
      </c>
      <c r="F7311" s="153">
        <v>43.429000000000002</v>
      </c>
      <c r="G7311" s="154">
        <v>549.93299999999999</v>
      </c>
      <c r="H7311" s="154">
        <v>799.29399999999998</v>
      </c>
      <c r="I7311" s="154">
        <v>118.789</v>
      </c>
      <c r="J7311" s="151">
        <v>0</v>
      </c>
      <c r="K7311" s="149">
        <f t="shared" si="1143"/>
        <v>1511.4449999999999</v>
      </c>
      <c r="L7311" s="148">
        <v>25.821999999999999</v>
      </c>
      <c r="M7311" s="148">
        <v>139.42699999999999</v>
      </c>
      <c r="N7311" s="148">
        <v>298.17899999999997</v>
      </c>
      <c r="O7311" s="148">
        <v>31.655999999999999</v>
      </c>
      <c r="P7311" s="148">
        <v>0</v>
      </c>
      <c r="Q7311" s="21">
        <f t="shared" si="1144"/>
        <v>72.379065999999995</v>
      </c>
      <c r="R7311" s="21">
        <f t="shared" si="1145"/>
        <v>445.74811899999997</v>
      </c>
      <c r="S7311" s="21">
        <f t="shared" si="1146"/>
        <v>581.74722899999995</v>
      </c>
      <c r="T7311" s="21">
        <f t="shared" si="1147"/>
        <v>100.539456</v>
      </c>
      <c r="U7311" s="22">
        <f t="shared" si="1148"/>
        <v>1200.4138699999999</v>
      </c>
      <c r="V7311" s="39">
        <f t="shared" si="1149"/>
        <v>0.79421604491066489</v>
      </c>
    </row>
    <row r="7312" spans="1:22">
      <c r="A7312">
        <v>7307</v>
      </c>
      <c r="B7312" s="155">
        <f t="shared" si="1140"/>
        <v>41579</v>
      </c>
      <c r="C7312" s="148">
        <f t="shared" si="1141"/>
        <v>2013</v>
      </c>
      <c r="D7312" s="148">
        <f t="shared" si="1142"/>
        <v>11</v>
      </c>
      <c r="E7312" s="152">
        <v>11</v>
      </c>
      <c r="F7312" s="153">
        <v>44.064</v>
      </c>
      <c r="G7312" s="154">
        <v>549.64499999999998</v>
      </c>
      <c r="H7312" s="154">
        <v>812.81200000000001</v>
      </c>
      <c r="I7312" s="154">
        <v>132.49700000000001</v>
      </c>
      <c r="J7312" s="151">
        <v>0</v>
      </c>
      <c r="K7312" s="149">
        <f t="shared" si="1143"/>
        <v>1539.018</v>
      </c>
      <c r="L7312" s="148">
        <v>26.163</v>
      </c>
      <c r="M7312" s="148">
        <v>139.35300000000001</v>
      </c>
      <c r="N7312" s="148">
        <v>284.06299999999999</v>
      </c>
      <c r="O7312" s="148">
        <v>34.719000000000001</v>
      </c>
      <c r="P7312" s="148">
        <v>0</v>
      </c>
      <c r="Q7312" s="21">
        <f t="shared" si="1144"/>
        <v>73.334889000000004</v>
      </c>
      <c r="R7312" s="21">
        <f t="shared" si="1145"/>
        <v>445.51154100000002</v>
      </c>
      <c r="S7312" s="21">
        <f t="shared" si="1146"/>
        <v>554.20691299999999</v>
      </c>
      <c r="T7312" s="21">
        <f t="shared" si="1147"/>
        <v>110.26754400000002</v>
      </c>
      <c r="U7312" s="22">
        <f t="shared" si="1148"/>
        <v>1183.3208870000001</v>
      </c>
      <c r="V7312" s="39">
        <f t="shared" si="1149"/>
        <v>0.76888047248310287</v>
      </c>
    </row>
    <row r="7313" spans="1:22">
      <c r="A7313">
        <v>7308</v>
      </c>
      <c r="B7313" s="155">
        <f t="shared" si="1140"/>
        <v>41579</v>
      </c>
      <c r="C7313" s="148">
        <f t="shared" si="1141"/>
        <v>2013</v>
      </c>
      <c r="D7313" s="148">
        <f t="shared" si="1142"/>
        <v>11</v>
      </c>
      <c r="E7313" s="152">
        <v>12</v>
      </c>
      <c r="F7313" s="153">
        <v>45.006999999999998</v>
      </c>
      <c r="G7313" s="154">
        <v>549.43200000000002</v>
      </c>
      <c r="H7313" s="154">
        <v>856.44200000000001</v>
      </c>
      <c r="I7313" s="154">
        <v>136.97499999999999</v>
      </c>
      <c r="J7313" s="151">
        <v>0</v>
      </c>
      <c r="K7313" s="149">
        <f t="shared" si="1143"/>
        <v>1587.8559999999998</v>
      </c>
      <c r="L7313" s="148">
        <v>26.748999999999999</v>
      </c>
      <c r="M7313" s="148">
        <v>139.28100000000001</v>
      </c>
      <c r="N7313" s="148">
        <v>293.11399999999998</v>
      </c>
      <c r="O7313" s="148">
        <v>36.17</v>
      </c>
      <c r="P7313" s="148">
        <v>0</v>
      </c>
      <c r="Q7313" s="21">
        <f t="shared" si="1144"/>
        <v>74.977446999999998</v>
      </c>
      <c r="R7313" s="21">
        <f t="shared" si="1145"/>
        <v>445.28135700000001</v>
      </c>
      <c r="S7313" s="21">
        <f t="shared" si="1146"/>
        <v>571.86541399999999</v>
      </c>
      <c r="T7313" s="21">
        <f t="shared" si="1147"/>
        <v>114.87592000000001</v>
      </c>
      <c r="U7313" s="22">
        <f t="shared" si="1148"/>
        <v>1207.0001379999999</v>
      </c>
      <c r="V7313" s="39">
        <f t="shared" si="1149"/>
        <v>0.76014458363982629</v>
      </c>
    </row>
    <row r="7314" spans="1:22">
      <c r="A7314">
        <v>7309</v>
      </c>
      <c r="B7314" s="155">
        <f t="shared" si="1140"/>
        <v>41579</v>
      </c>
      <c r="C7314" s="148">
        <f t="shared" si="1141"/>
        <v>2013</v>
      </c>
      <c r="D7314" s="148">
        <f t="shared" si="1142"/>
        <v>11</v>
      </c>
      <c r="E7314" s="152">
        <v>13</v>
      </c>
      <c r="F7314" s="153">
        <v>44.722000000000001</v>
      </c>
      <c r="G7314" s="154">
        <v>629.27700000000004</v>
      </c>
      <c r="H7314" s="154">
        <v>885.49400000000003</v>
      </c>
      <c r="I7314" s="154">
        <v>174.05199999999999</v>
      </c>
      <c r="J7314" s="151">
        <v>0</v>
      </c>
      <c r="K7314" s="149">
        <f t="shared" si="1143"/>
        <v>1733.5449999999998</v>
      </c>
      <c r="L7314" s="148">
        <v>26.954999999999998</v>
      </c>
      <c r="M7314" s="148">
        <v>161.5</v>
      </c>
      <c r="N7314" s="148">
        <v>302.03800000000001</v>
      </c>
      <c r="O7314" s="148">
        <v>51.298000000000002</v>
      </c>
      <c r="P7314" s="148">
        <v>0</v>
      </c>
      <c r="Q7314" s="21">
        <f t="shared" si="1144"/>
        <v>75.554864999999992</v>
      </c>
      <c r="R7314" s="21">
        <f t="shared" si="1145"/>
        <v>516.31550000000004</v>
      </c>
      <c r="S7314" s="21">
        <f t="shared" si="1146"/>
        <v>589.27613800000006</v>
      </c>
      <c r="T7314" s="21">
        <f t="shared" si="1147"/>
        <v>162.922448</v>
      </c>
      <c r="U7314" s="22">
        <f t="shared" si="1148"/>
        <v>1344.068951</v>
      </c>
      <c r="V7314" s="39">
        <f t="shared" si="1149"/>
        <v>0.77532971512132653</v>
      </c>
    </row>
    <row r="7315" spans="1:22">
      <c r="A7315">
        <v>7310</v>
      </c>
      <c r="B7315" s="155">
        <f t="shared" si="1140"/>
        <v>41579</v>
      </c>
      <c r="C7315" s="148">
        <f t="shared" si="1141"/>
        <v>2013</v>
      </c>
      <c r="D7315" s="148">
        <f t="shared" si="1142"/>
        <v>11</v>
      </c>
      <c r="E7315" s="152">
        <v>14</v>
      </c>
      <c r="F7315" s="153">
        <v>44.978000000000002</v>
      </c>
      <c r="G7315" s="154">
        <v>694.23400000000004</v>
      </c>
      <c r="H7315" s="154">
        <v>700.25300000000004</v>
      </c>
      <c r="I7315" s="154">
        <v>240.792</v>
      </c>
      <c r="J7315" s="151">
        <v>0</v>
      </c>
      <c r="K7315" s="149">
        <f t="shared" si="1143"/>
        <v>1680.2570000000001</v>
      </c>
      <c r="L7315" s="148">
        <v>26.751000000000001</v>
      </c>
      <c r="M7315" s="148">
        <v>175.78399999999999</v>
      </c>
      <c r="N7315" s="148">
        <v>245.18700000000001</v>
      </c>
      <c r="O7315" s="148">
        <v>66.659000000000006</v>
      </c>
      <c r="P7315" s="148">
        <v>0</v>
      </c>
      <c r="Q7315" s="21">
        <f t="shared" si="1144"/>
        <v>74.983052999999998</v>
      </c>
      <c r="R7315" s="21">
        <f t="shared" si="1145"/>
        <v>561.981448</v>
      </c>
      <c r="S7315" s="21">
        <f t="shared" si="1146"/>
        <v>478.35983700000003</v>
      </c>
      <c r="T7315" s="21">
        <f t="shared" si="1147"/>
        <v>211.70898400000004</v>
      </c>
      <c r="U7315" s="22">
        <f t="shared" si="1148"/>
        <v>1327.0333220000002</v>
      </c>
      <c r="V7315" s="39">
        <f t="shared" si="1149"/>
        <v>0.78977996937373285</v>
      </c>
    </row>
    <row r="7316" spans="1:22">
      <c r="A7316">
        <v>7311</v>
      </c>
      <c r="B7316" s="155">
        <f t="shared" si="1140"/>
        <v>41579</v>
      </c>
      <c r="C7316" s="148">
        <f t="shared" si="1141"/>
        <v>2013</v>
      </c>
      <c r="D7316" s="148">
        <f t="shared" si="1142"/>
        <v>11</v>
      </c>
      <c r="E7316" s="152">
        <v>15</v>
      </c>
      <c r="F7316" s="153">
        <v>43.734000000000002</v>
      </c>
      <c r="G7316" s="154">
        <v>712.51199999999994</v>
      </c>
      <c r="H7316" s="154">
        <v>723.09100000000001</v>
      </c>
      <c r="I7316" s="154">
        <v>246.25700000000001</v>
      </c>
      <c r="J7316" s="151">
        <v>0</v>
      </c>
      <c r="K7316" s="149">
        <f t="shared" si="1143"/>
        <v>1725.5940000000001</v>
      </c>
      <c r="L7316" s="148">
        <v>26.085000000000001</v>
      </c>
      <c r="M7316" s="148">
        <v>180.12799999999999</v>
      </c>
      <c r="N7316" s="148">
        <v>259.846</v>
      </c>
      <c r="O7316" s="148">
        <v>67.349999999999994</v>
      </c>
      <c r="P7316" s="148">
        <v>0</v>
      </c>
      <c r="Q7316" s="21">
        <f t="shared" si="1144"/>
        <v>73.116254999999995</v>
      </c>
      <c r="R7316" s="21">
        <f t="shared" si="1145"/>
        <v>575.86921599999994</v>
      </c>
      <c r="S7316" s="21">
        <f t="shared" si="1146"/>
        <v>506.95954600000005</v>
      </c>
      <c r="T7316" s="21">
        <f t="shared" si="1147"/>
        <v>213.90359999999998</v>
      </c>
      <c r="U7316" s="22">
        <f t="shared" si="1148"/>
        <v>1369.8486170000001</v>
      </c>
      <c r="V7316" s="39">
        <f t="shared" si="1149"/>
        <v>0.79384178259776061</v>
      </c>
    </row>
    <row r="7317" spans="1:22">
      <c r="A7317">
        <v>7312</v>
      </c>
      <c r="B7317" s="155">
        <f t="shared" si="1140"/>
        <v>41579</v>
      </c>
      <c r="C7317" s="148">
        <f t="shared" si="1141"/>
        <v>2013</v>
      </c>
      <c r="D7317" s="148">
        <f t="shared" si="1142"/>
        <v>11</v>
      </c>
      <c r="E7317" s="152">
        <v>16</v>
      </c>
      <c r="F7317" s="153">
        <v>34.886000000000003</v>
      </c>
      <c r="G7317" s="154">
        <v>715.27599999999995</v>
      </c>
      <c r="H7317" s="154">
        <v>727.47</v>
      </c>
      <c r="I7317" s="154">
        <v>259.3</v>
      </c>
      <c r="J7317" s="151">
        <v>0</v>
      </c>
      <c r="K7317" s="149">
        <f t="shared" si="1143"/>
        <v>1736.932</v>
      </c>
      <c r="L7317" s="148">
        <v>22.89</v>
      </c>
      <c r="M7317" s="148">
        <v>180.82599999999999</v>
      </c>
      <c r="N7317" s="148">
        <v>258.38400000000001</v>
      </c>
      <c r="O7317" s="148">
        <v>70.545000000000002</v>
      </c>
      <c r="P7317" s="148">
        <v>0</v>
      </c>
      <c r="Q7317" s="21">
        <f t="shared" si="1144"/>
        <v>64.160669999999996</v>
      </c>
      <c r="R7317" s="21">
        <f t="shared" si="1145"/>
        <v>578.10072200000002</v>
      </c>
      <c r="S7317" s="21">
        <f t="shared" si="1146"/>
        <v>504.10718400000002</v>
      </c>
      <c r="T7317" s="21">
        <f t="shared" si="1147"/>
        <v>224.05092000000002</v>
      </c>
      <c r="U7317" s="22">
        <f t="shared" si="1148"/>
        <v>1370.419496</v>
      </c>
      <c r="V7317" s="39">
        <f t="shared" si="1149"/>
        <v>0.78898857065216133</v>
      </c>
    </row>
    <row r="7318" spans="1:22">
      <c r="A7318">
        <v>7313</v>
      </c>
      <c r="B7318" s="155">
        <f t="shared" si="1140"/>
        <v>41579</v>
      </c>
      <c r="C7318" s="148">
        <f t="shared" si="1141"/>
        <v>2013</v>
      </c>
      <c r="D7318" s="148">
        <f t="shared" si="1142"/>
        <v>11</v>
      </c>
      <c r="E7318" s="152">
        <v>17</v>
      </c>
      <c r="F7318" s="153">
        <v>17.073</v>
      </c>
      <c r="G7318" s="154">
        <v>713.93200000000002</v>
      </c>
      <c r="H7318" s="154">
        <v>686.899</v>
      </c>
      <c r="I7318" s="154">
        <v>248.76</v>
      </c>
      <c r="J7318" s="151">
        <v>0</v>
      </c>
      <c r="K7318" s="149">
        <f t="shared" si="1143"/>
        <v>1666.664</v>
      </c>
      <c r="L7318" s="148">
        <v>10.851000000000001</v>
      </c>
      <c r="M7318" s="148">
        <v>180.51400000000001</v>
      </c>
      <c r="N7318" s="148">
        <v>245.715</v>
      </c>
      <c r="O7318" s="148">
        <v>66.009</v>
      </c>
      <c r="P7318" s="148">
        <v>0</v>
      </c>
      <c r="Q7318" s="21">
        <f t="shared" si="1144"/>
        <v>30.415353000000003</v>
      </c>
      <c r="R7318" s="21">
        <f t="shared" si="1145"/>
        <v>577.1032580000001</v>
      </c>
      <c r="S7318" s="21">
        <f t="shared" si="1146"/>
        <v>479.38996500000002</v>
      </c>
      <c r="T7318" s="21">
        <f t="shared" si="1147"/>
        <v>209.64458400000001</v>
      </c>
      <c r="U7318" s="22">
        <f t="shared" si="1148"/>
        <v>1296.5531599999999</v>
      </c>
      <c r="V7318" s="39">
        <f t="shared" si="1149"/>
        <v>0.7779331406930251</v>
      </c>
    </row>
    <row r="7319" spans="1:22">
      <c r="A7319">
        <v>7314</v>
      </c>
      <c r="B7319" s="155">
        <f t="shared" si="1140"/>
        <v>41579</v>
      </c>
      <c r="C7319" s="148">
        <f t="shared" si="1141"/>
        <v>2013</v>
      </c>
      <c r="D7319" s="148">
        <f t="shared" si="1142"/>
        <v>11</v>
      </c>
      <c r="E7319" s="152">
        <v>18</v>
      </c>
      <c r="F7319" s="153">
        <v>17.646999999999998</v>
      </c>
      <c r="G7319" s="154">
        <v>716.82399999999996</v>
      </c>
      <c r="H7319" s="154">
        <v>753.97699999999998</v>
      </c>
      <c r="I7319" s="154">
        <v>223.46299999999999</v>
      </c>
      <c r="J7319" s="151">
        <v>0</v>
      </c>
      <c r="K7319" s="149">
        <f t="shared" si="1143"/>
        <v>1711.9109999999998</v>
      </c>
      <c r="L7319" s="148">
        <v>11.343</v>
      </c>
      <c r="M7319" s="148">
        <v>181.19300000000001</v>
      </c>
      <c r="N7319" s="148">
        <v>275.88099999999997</v>
      </c>
      <c r="O7319" s="148">
        <v>61.247999999999998</v>
      </c>
      <c r="P7319" s="148">
        <v>0</v>
      </c>
      <c r="Q7319" s="21">
        <f t="shared" si="1144"/>
        <v>31.794429000000001</v>
      </c>
      <c r="R7319" s="21">
        <f t="shared" si="1145"/>
        <v>579.27402100000006</v>
      </c>
      <c r="S7319" s="21">
        <f t="shared" si="1146"/>
        <v>538.243831</v>
      </c>
      <c r="T7319" s="21">
        <f t="shared" si="1147"/>
        <v>194.52364800000001</v>
      </c>
      <c r="U7319" s="22">
        <f t="shared" si="1148"/>
        <v>1343.8359290000001</v>
      </c>
      <c r="V7319" s="39">
        <f t="shared" si="1149"/>
        <v>0.78499170167140708</v>
      </c>
    </row>
    <row r="7320" spans="1:22">
      <c r="A7320">
        <v>7315</v>
      </c>
      <c r="B7320" s="155">
        <f t="shared" si="1140"/>
        <v>41579</v>
      </c>
      <c r="C7320" s="148">
        <f t="shared" si="1141"/>
        <v>2013</v>
      </c>
      <c r="D7320" s="148">
        <f t="shared" si="1142"/>
        <v>11</v>
      </c>
      <c r="E7320" s="152">
        <v>19</v>
      </c>
      <c r="F7320" s="153">
        <v>17.052</v>
      </c>
      <c r="G7320" s="154">
        <v>716.32799999999997</v>
      </c>
      <c r="H7320" s="154">
        <v>848.79499999999996</v>
      </c>
      <c r="I7320" s="154">
        <v>164.43799999999999</v>
      </c>
      <c r="J7320" s="151">
        <v>0</v>
      </c>
      <c r="K7320" s="149">
        <f t="shared" si="1143"/>
        <v>1746.6129999999998</v>
      </c>
      <c r="L7320" s="148">
        <v>11.005000000000001</v>
      </c>
      <c r="M7320" s="148">
        <v>181.07599999999999</v>
      </c>
      <c r="N7320" s="148">
        <v>291.01900000000001</v>
      </c>
      <c r="O7320" s="148">
        <v>44.786000000000001</v>
      </c>
      <c r="P7320" s="148">
        <v>0</v>
      </c>
      <c r="Q7320" s="21">
        <f t="shared" si="1144"/>
        <v>30.847015000000003</v>
      </c>
      <c r="R7320" s="21">
        <f t="shared" si="1145"/>
        <v>578.89997199999993</v>
      </c>
      <c r="S7320" s="21">
        <f t="shared" si="1146"/>
        <v>567.77806900000007</v>
      </c>
      <c r="T7320" s="21">
        <f t="shared" si="1147"/>
        <v>142.24033600000001</v>
      </c>
      <c r="U7320" s="22">
        <f t="shared" si="1148"/>
        <v>1319.765392</v>
      </c>
      <c r="V7320" s="39">
        <f t="shared" si="1149"/>
        <v>0.75561408966954913</v>
      </c>
    </row>
    <row r="7321" spans="1:22">
      <c r="A7321">
        <v>7316</v>
      </c>
      <c r="B7321" s="155">
        <f t="shared" si="1140"/>
        <v>41579</v>
      </c>
      <c r="C7321" s="148">
        <f t="shared" si="1141"/>
        <v>2013</v>
      </c>
      <c r="D7321" s="148">
        <f t="shared" si="1142"/>
        <v>11</v>
      </c>
      <c r="E7321" s="152">
        <v>20</v>
      </c>
      <c r="F7321" s="153">
        <v>18.928000000000001</v>
      </c>
      <c r="G7321" s="154">
        <v>717.99599999999998</v>
      </c>
      <c r="H7321" s="154">
        <v>881.26700000000005</v>
      </c>
      <c r="I7321" s="154">
        <v>141.583</v>
      </c>
      <c r="J7321" s="151">
        <v>0</v>
      </c>
      <c r="K7321" s="149">
        <f t="shared" si="1143"/>
        <v>1759.7740000000001</v>
      </c>
      <c r="L7321" s="148">
        <v>11.96</v>
      </c>
      <c r="M7321" s="148">
        <v>181.46899999999999</v>
      </c>
      <c r="N7321" s="148">
        <v>292.36799999999999</v>
      </c>
      <c r="O7321" s="148">
        <v>38.293999999999997</v>
      </c>
      <c r="P7321" s="148">
        <v>0</v>
      </c>
      <c r="Q7321" s="21">
        <f t="shared" si="1144"/>
        <v>33.523879999999998</v>
      </c>
      <c r="R7321" s="21">
        <f t="shared" si="1145"/>
        <v>580.15639299999998</v>
      </c>
      <c r="S7321" s="21">
        <f t="shared" si="1146"/>
        <v>570.40996800000005</v>
      </c>
      <c r="T7321" s="21">
        <f t="shared" si="1147"/>
        <v>121.62174399999999</v>
      </c>
      <c r="U7321" s="22">
        <f t="shared" si="1148"/>
        <v>1305.7119849999999</v>
      </c>
      <c r="V7321" s="39">
        <f t="shared" si="1149"/>
        <v>0.74197708626221315</v>
      </c>
    </row>
    <row r="7322" spans="1:22">
      <c r="A7322">
        <v>7317</v>
      </c>
      <c r="B7322" s="155">
        <f t="shared" si="1140"/>
        <v>41579</v>
      </c>
      <c r="C7322" s="148">
        <f t="shared" si="1141"/>
        <v>2013</v>
      </c>
      <c r="D7322" s="148">
        <f t="shared" si="1142"/>
        <v>11</v>
      </c>
      <c r="E7322" s="152">
        <v>21</v>
      </c>
      <c r="F7322" s="153">
        <v>19.539000000000001</v>
      </c>
      <c r="G7322" s="154">
        <v>716.03399999999999</v>
      </c>
      <c r="H7322" s="154">
        <v>925.327</v>
      </c>
      <c r="I7322" s="154">
        <v>145.834</v>
      </c>
      <c r="J7322" s="151">
        <v>0</v>
      </c>
      <c r="K7322" s="149">
        <f t="shared" si="1143"/>
        <v>1806.7340000000002</v>
      </c>
      <c r="L7322" s="148">
        <v>12.342000000000001</v>
      </c>
      <c r="M7322" s="148">
        <v>181.02500000000001</v>
      </c>
      <c r="N7322" s="148">
        <v>312.142</v>
      </c>
      <c r="O7322" s="148">
        <v>37.509</v>
      </c>
      <c r="P7322" s="148">
        <v>0</v>
      </c>
      <c r="Q7322" s="21">
        <f t="shared" si="1144"/>
        <v>34.594625999999998</v>
      </c>
      <c r="R7322" s="21">
        <f t="shared" si="1145"/>
        <v>578.73692500000004</v>
      </c>
      <c r="S7322" s="21">
        <f t="shared" si="1146"/>
        <v>608.98904200000004</v>
      </c>
      <c r="T7322" s="21">
        <f t="shared" si="1147"/>
        <v>119.128584</v>
      </c>
      <c r="U7322" s="22">
        <f t="shared" si="1148"/>
        <v>1341.449177</v>
      </c>
      <c r="V7322" s="39">
        <f t="shared" si="1149"/>
        <v>0.74247187300399498</v>
      </c>
    </row>
    <row r="7323" spans="1:22">
      <c r="A7323">
        <v>7318</v>
      </c>
      <c r="B7323" s="155">
        <f t="shared" si="1140"/>
        <v>41579</v>
      </c>
      <c r="C7323" s="148">
        <f t="shared" si="1141"/>
        <v>2013</v>
      </c>
      <c r="D7323" s="148">
        <f t="shared" si="1142"/>
        <v>11</v>
      </c>
      <c r="E7323" s="152">
        <v>22</v>
      </c>
      <c r="F7323" s="153">
        <v>19.353000000000002</v>
      </c>
      <c r="G7323" s="154">
        <v>712.70399999999995</v>
      </c>
      <c r="H7323" s="154">
        <v>904.06899999999996</v>
      </c>
      <c r="I7323" s="154">
        <v>133.304</v>
      </c>
      <c r="J7323" s="151">
        <v>0</v>
      </c>
      <c r="K7323" s="149">
        <f t="shared" si="1143"/>
        <v>1769.4299999999998</v>
      </c>
      <c r="L7323" s="148">
        <v>12.209</v>
      </c>
      <c r="M7323" s="148">
        <v>180.227</v>
      </c>
      <c r="N7323" s="148">
        <v>305.57799999999997</v>
      </c>
      <c r="O7323" s="148">
        <v>36.200000000000003</v>
      </c>
      <c r="P7323" s="148">
        <v>0</v>
      </c>
      <c r="Q7323" s="21">
        <f t="shared" si="1144"/>
        <v>34.221826999999998</v>
      </c>
      <c r="R7323" s="21">
        <f t="shared" si="1145"/>
        <v>576.18571900000006</v>
      </c>
      <c r="S7323" s="21">
        <f t="shared" si="1146"/>
        <v>596.18267800000001</v>
      </c>
      <c r="T7323" s="21">
        <f t="shared" si="1147"/>
        <v>114.97120000000001</v>
      </c>
      <c r="U7323" s="22">
        <f t="shared" si="1148"/>
        <v>1321.561424</v>
      </c>
      <c r="V7323" s="39">
        <f t="shared" si="1149"/>
        <v>0.74688539473163684</v>
      </c>
    </row>
    <row r="7324" spans="1:22">
      <c r="A7324">
        <v>7319</v>
      </c>
      <c r="B7324" s="155">
        <f t="shared" si="1140"/>
        <v>41579</v>
      </c>
      <c r="C7324" s="148">
        <f t="shared" si="1141"/>
        <v>2013</v>
      </c>
      <c r="D7324" s="148">
        <f t="shared" si="1142"/>
        <v>11</v>
      </c>
      <c r="E7324" s="152">
        <v>23</v>
      </c>
      <c r="F7324" s="153">
        <v>18.88</v>
      </c>
      <c r="G7324" s="154">
        <v>715.43</v>
      </c>
      <c r="H7324" s="154">
        <v>722.15800000000002</v>
      </c>
      <c r="I7324" s="154">
        <v>136.345</v>
      </c>
      <c r="J7324" s="151">
        <v>0</v>
      </c>
      <c r="K7324" s="149">
        <f t="shared" si="1143"/>
        <v>1592.8129999999999</v>
      </c>
      <c r="L7324" s="148">
        <v>11.987</v>
      </c>
      <c r="M7324" s="148">
        <v>180.89</v>
      </c>
      <c r="N7324" s="148">
        <v>248.09800000000001</v>
      </c>
      <c r="O7324" s="148">
        <v>37.369999999999997</v>
      </c>
      <c r="P7324" s="148">
        <v>0</v>
      </c>
      <c r="Q7324" s="21">
        <f t="shared" si="1144"/>
        <v>33.599561000000001</v>
      </c>
      <c r="R7324" s="21">
        <f t="shared" si="1145"/>
        <v>578.30532999999991</v>
      </c>
      <c r="S7324" s="21">
        <f t="shared" si="1146"/>
        <v>484.03919800000006</v>
      </c>
      <c r="T7324" s="21">
        <f t="shared" si="1147"/>
        <v>118.68711999999999</v>
      </c>
      <c r="U7324" s="22">
        <f t="shared" si="1148"/>
        <v>1214.6312090000001</v>
      </c>
      <c r="V7324" s="39">
        <f t="shared" si="1149"/>
        <v>0.76256987417857602</v>
      </c>
    </row>
    <row r="7325" spans="1:22">
      <c r="A7325">
        <v>7320</v>
      </c>
      <c r="B7325" s="155">
        <f t="shared" si="1140"/>
        <v>41579</v>
      </c>
      <c r="C7325" s="148">
        <f t="shared" si="1141"/>
        <v>2013</v>
      </c>
      <c r="D7325" s="148">
        <f t="shared" si="1142"/>
        <v>11</v>
      </c>
      <c r="E7325" s="152">
        <v>24</v>
      </c>
      <c r="F7325" s="153">
        <v>18.603999999999999</v>
      </c>
      <c r="G7325" s="154">
        <v>714.45799999999997</v>
      </c>
      <c r="H7325" s="154">
        <v>737.79700000000003</v>
      </c>
      <c r="I7325" s="154">
        <v>129.44200000000001</v>
      </c>
      <c r="J7325" s="151">
        <v>0</v>
      </c>
      <c r="K7325" s="149">
        <f t="shared" si="1143"/>
        <v>1600.3009999999999</v>
      </c>
      <c r="L7325" s="148">
        <v>11.74</v>
      </c>
      <c r="M7325" s="148">
        <v>180.56299999999999</v>
      </c>
      <c r="N7325" s="148">
        <v>273.39499999999998</v>
      </c>
      <c r="O7325" s="148">
        <v>36.545999999999999</v>
      </c>
      <c r="P7325" s="148">
        <v>0</v>
      </c>
      <c r="Q7325" s="21">
        <f t="shared" si="1144"/>
        <v>32.907220000000002</v>
      </c>
      <c r="R7325" s="21">
        <f t="shared" si="1145"/>
        <v>577.25991099999999</v>
      </c>
      <c r="S7325" s="21">
        <f t="shared" si="1146"/>
        <v>533.39364499999999</v>
      </c>
      <c r="T7325" s="21">
        <f t="shared" si="1147"/>
        <v>116.07009600000001</v>
      </c>
      <c r="U7325" s="22">
        <f t="shared" si="1148"/>
        <v>1259.630872</v>
      </c>
      <c r="V7325" s="39">
        <f t="shared" si="1149"/>
        <v>0.7871212178208975</v>
      </c>
    </row>
    <row r="7326" spans="1:22">
      <c r="A7326">
        <v>7321</v>
      </c>
      <c r="B7326" s="155">
        <f t="shared" si="1140"/>
        <v>41580</v>
      </c>
      <c r="C7326" s="148">
        <f t="shared" si="1141"/>
        <v>2013</v>
      </c>
      <c r="D7326" s="148">
        <f t="shared" si="1142"/>
        <v>11</v>
      </c>
      <c r="E7326" s="152">
        <v>1</v>
      </c>
      <c r="F7326" s="153">
        <v>17.332000000000001</v>
      </c>
      <c r="G7326" s="154">
        <v>713.50800000000004</v>
      </c>
      <c r="H7326" s="154">
        <v>592.33699999999999</v>
      </c>
      <c r="I7326" s="154">
        <v>106.997</v>
      </c>
      <c r="J7326" s="151">
        <v>0</v>
      </c>
      <c r="K7326" s="149">
        <f t="shared" si="1143"/>
        <v>1430.1740000000002</v>
      </c>
      <c r="L7326" s="148">
        <v>11.134</v>
      </c>
      <c r="M7326" s="148">
        <v>194.91</v>
      </c>
      <c r="N7326" s="148">
        <v>216.87899999999999</v>
      </c>
      <c r="O7326" s="148">
        <v>30.643999999999998</v>
      </c>
      <c r="P7326" s="148">
        <v>0</v>
      </c>
      <c r="Q7326" s="21">
        <f t="shared" si="1144"/>
        <v>31.208601999999999</v>
      </c>
      <c r="R7326" s="21">
        <f t="shared" si="1145"/>
        <v>623.12726999999995</v>
      </c>
      <c r="S7326" s="21">
        <f t="shared" si="1146"/>
        <v>423.13092899999998</v>
      </c>
      <c r="T7326" s="21">
        <f t="shared" si="1147"/>
        <v>97.325344000000001</v>
      </c>
      <c r="U7326" s="22">
        <f t="shared" si="1148"/>
        <v>1174.7921450000001</v>
      </c>
      <c r="V7326" s="39">
        <f t="shared" si="1149"/>
        <v>0.8214330179404743</v>
      </c>
    </row>
    <row r="7327" spans="1:22">
      <c r="A7327">
        <v>7322</v>
      </c>
      <c r="B7327" s="155">
        <f t="shared" ref="B7327:B7390" si="1150">+B7303+1</f>
        <v>41580</v>
      </c>
      <c r="C7327" s="148">
        <f t="shared" si="1141"/>
        <v>2013</v>
      </c>
      <c r="D7327" s="148">
        <f t="shared" si="1142"/>
        <v>11</v>
      </c>
      <c r="E7327" s="152">
        <v>2</v>
      </c>
      <c r="F7327" s="153">
        <v>17.373000000000001</v>
      </c>
      <c r="G7327" s="154">
        <v>712.88900000000001</v>
      </c>
      <c r="H7327" s="154">
        <v>555.93899999999996</v>
      </c>
      <c r="I7327" s="154">
        <v>71.201999999999998</v>
      </c>
      <c r="J7327" s="151">
        <v>0</v>
      </c>
      <c r="K7327" s="149">
        <f t="shared" si="1143"/>
        <v>1357.403</v>
      </c>
      <c r="L7327" s="148">
        <v>11.124000000000001</v>
      </c>
      <c r="M7327" s="148">
        <v>194.71799999999999</v>
      </c>
      <c r="N7327" s="148">
        <v>206.233</v>
      </c>
      <c r="O7327" s="148">
        <v>19.698</v>
      </c>
      <c r="P7327" s="148">
        <v>0</v>
      </c>
      <c r="Q7327" s="21">
        <f t="shared" si="1144"/>
        <v>31.180572000000002</v>
      </c>
      <c r="R7327" s="21">
        <f t="shared" si="1145"/>
        <v>622.51344599999993</v>
      </c>
      <c r="S7327" s="21">
        <f t="shared" si="1146"/>
        <v>402.36058300000002</v>
      </c>
      <c r="T7327" s="21">
        <f t="shared" si="1147"/>
        <v>62.560848000000007</v>
      </c>
      <c r="U7327" s="22">
        <f t="shared" si="1148"/>
        <v>1118.6154489999999</v>
      </c>
      <c r="V7327" s="39">
        <f t="shared" si="1149"/>
        <v>0.82408499833873938</v>
      </c>
    </row>
    <row r="7328" spans="1:22">
      <c r="A7328">
        <v>7323</v>
      </c>
      <c r="B7328" s="155">
        <f t="shared" si="1150"/>
        <v>41580</v>
      </c>
      <c r="C7328" s="148">
        <f t="shared" si="1141"/>
        <v>2013</v>
      </c>
      <c r="D7328" s="148">
        <f t="shared" si="1142"/>
        <v>11</v>
      </c>
      <c r="E7328" s="152">
        <v>3</v>
      </c>
      <c r="F7328" s="153">
        <v>17.398</v>
      </c>
      <c r="G7328" s="154">
        <v>710.08799999999997</v>
      </c>
      <c r="H7328" s="154">
        <v>512.24300000000005</v>
      </c>
      <c r="I7328" s="154">
        <v>48.677999999999997</v>
      </c>
      <c r="J7328" s="151">
        <v>0</v>
      </c>
      <c r="K7328" s="149">
        <f t="shared" si="1143"/>
        <v>1288.4070000000002</v>
      </c>
      <c r="L7328" s="148">
        <v>11.269</v>
      </c>
      <c r="M7328" s="148">
        <v>193.94399999999999</v>
      </c>
      <c r="N7328" s="148">
        <v>191.191</v>
      </c>
      <c r="O7328" s="148">
        <v>12.833</v>
      </c>
      <c r="P7328" s="148">
        <v>0</v>
      </c>
      <c r="Q7328" s="21">
        <f t="shared" si="1144"/>
        <v>31.587007</v>
      </c>
      <c r="R7328" s="21">
        <f t="shared" si="1145"/>
        <v>620.03896799999995</v>
      </c>
      <c r="S7328" s="21">
        <f t="shared" si="1146"/>
        <v>373.01364100000001</v>
      </c>
      <c r="T7328" s="21">
        <f t="shared" si="1147"/>
        <v>40.757608000000005</v>
      </c>
      <c r="U7328" s="22">
        <f t="shared" si="1148"/>
        <v>1065.3972239999998</v>
      </c>
      <c r="V7328" s="39">
        <f t="shared" si="1149"/>
        <v>0.82691045919495909</v>
      </c>
    </row>
    <row r="7329" spans="1:22">
      <c r="A7329">
        <v>7324</v>
      </c>
      <c r="B7329" s="155">
        <f t="shared" si="1150"/>
        <v>41580</v>
      </c>
      <c r="C7329" s="148">
        <f t="shared" si="1141"/>
        <v>2013</v>
      </c>
      <c r="D7329" s="148">
        <f t="shared" si="1142"/>
        <v>11</v>
      </c>
      <c r="E7329" s="152">
        <v>4</v>
      </c>
      <c r="F7329" s="153">
        <v>17.138999999999999</v>
      </c>
      <c r="G7329" s="154">
        <v>700.38400000000001</v>
      </c>
      <c r="H7329" s="154">
        <v>519.17700000000002</v>
      </c>
      <c r="I7329" s="154">
        <v>46.417999999999999</v>
      </c>
      <c r="J7329" s="151">
        <v>0</v>
      </c>
      <c r="K7329" s="149">
        <f t="shared" si="1143"/>
        <v>1283.1179999999999</v>
      </c>
      <c r="L7329" s="148">
        <v>11.077</v>
      </c>
      <c r="M7329" s="148">
        <v>191.517</v>
      </c>
      <c r="N7329" s="148">
        <v>179.61</v>
      </c>
      <c r="O7329" s="148">
        <v>12.336</v>
      </c>
      <c r="P7329" s="148">
        <v>0</v>
      </c>
      <c r="Q7329" s="21">
        <f t="shared" si="1144"/>
        <v>31.048831</v>
      </c>
      <c r="R7329" s="21">
        <f t="shared" si="1145"/>
        <v>612.27984900000001</v>
      </c>
      <c r="S7329" s="21">
        <f t="shared" si="1146"/>
        <v>350.41911000000005</v>
      </c>
      <c r="T7329" s="21">
        <f t="shared" si="1147"/>
        <v>39.179136</v>
      </c>
      <c r="U7329" s="22">
        <f t="shared" si="1148"/>
        <v>1032.9269260000001</v>
      </c>
      <c r="V7329" s="39">
        <f t="shared" si="1149"/>
        <v>0.80501319909782276</v>
      </c>
    </row>
    <row r="7330" spans="1:22">
      <c r="A7330">
        <v>7325</v>
      </c>
      <c r="B7330" s="155">
        <f t="shared" si="1150"/>
        <v>41580</v>
      </c>
      <c r="C7330" s="148">
        <f t="shared" si="1141"/>
        <v>2013</v>
      </c>
      <c r="D7330" s="148">
        <f t="shared" si="1142"/>
        <v>11</v>
      </c>
      <c r="E7330" s="152">
        <v>5</v>
      </c>
      <c r="F7330" s="153">
        <v>16.370999999999999</v>
      </c>
      <c r="G7330" s="154">
        <v>581.25199999999995</v>
      </c>
      <c r="H7330" s="154">
        <v>619.61599999999999</v>
      </c>
      <c r="I7330" s="154">
        <v>41.164999999999999</v>
      </c>
      <c r="J7330" s="151">
        <v>0</v>
      </c>
      <c r="K7330" s="149">
        <f t="shared" si="1143"/>
        <v>1258.404</v>
      </c>
      <c r="L7330" s="148">
        <v>10.627000000000001</v>
      </c>
      <c r="M7330" s="148">
        <v>162.905</v>
      </c>
      <c r="N7330" s="148">
        <v>211.73400000000001</v>
      </c>
      <c r="O7330" s="148">
        <v>10.872999999999999</v>
      </c>
      <c r="P7330" s="148">
        <v>0</v>
      </c>
      <c r="Q7330" s="21">
        <f t="shared" si="1144"/>
        <v>29.787481</v>
      </c>
      <c r="R7330" s="21">
        <f t="shared" si="1145"/>
        <v>520.80728499999998</v>
      </c>
      <c r="S7330" s="21">
        <f t="shared" si="1146"/>
        <v>413.09303400000005</v>
      </c>
      <c r="T7330" s="21">
        <f t="shared" si="1147"/>
        <v>34.532648000000002</v>
      </c>
      <c r="U7330" s="22">
        <f t="shared" si="1148"/>
        <v>998.22044799999992</v>
      </c>
      <c r="V7330" s="39">
        <f t="shared" si="1149"/>
        <v>0.79324322554600901</v>
      </c>
    </row>
    <row r="7331" spans="1:22">
      <c r="A7331">
        <v>7326</v>
      </c>
      <c r="B7331" s="155">
        <f t="shared" si="1150"/>
        <v>41580</v>
      </c>
      <c r="C7331" s="148">
        <f t="shared" si="1141"/>
        <v>2013</v>
      </c>
      <c r="D7331" s="148">
        <f t="shared" si="1142"/>
        <v>11</v>
      </c>
      <c r="E7331" s="152">
        <v>6</v>
      </c>
      <c r="F7331" s="153">
        <v>17.364999999999998</v>
      </c>
      <c r="G7331" s="154">
        <v>461.34100000000001</v>
      </c>
      <c r="H7331" s="154">
        <v>710.65300000000002</v>
      </c>
      <c r="I7331" s="154">
        <v>39.945999999999998</v>
      </c>
      <c r="J7331" s="151">
        <v>0</v>
      </c>
      <c r="K7331" s="149">
        <f t="shared" si="1143"/>
        <v>1229.3049999999998</v>
      </c>
      <c r="L7331" s="148">
        <v>11.098000000000001</v>
      </c>
      <c r="M7331" s="148">
        <v>133.58500000000001</v>
      </c>
      <c r="N7331" s="148">
        <v>241.512</v>
      </c>
      <c r="O7331" s="148">
        <v>10.488</v>
      </c>
      <c r="P7331" s="148">
        <v>0</v>
      </c>
      <c r="Q7331" s="21">
        <f t="shared" si="1144"/>
        <v>31.107694000000002</v>
      </c>
      <c r="R7331" s="21">
        <f t="shared" si="1145"/>
        <v>427.07124500000003</v>
      </c>
      <c r="S7331" s="21">
        <f t="shared" si="1146"/>
        <v>471.18991199999999</v>
      </c>
      <c r="T7331" s="21">
        <f t="shared" si="1147"/>
        <v>33.309888000000001</v>
      </c>
      <c r="U7331" s="22">
        <f t="shared" si="1148"/>
        <v>962.67873899999995</v>
      </c>
      <c r="V7331" s="39">
        <f t="shared" si="1149"/>
        <v>0.78310812939018393</v>
      </c>
    </row>
    <row r="7332" spans="1:22">
      <c r="A7332">
        <v>7327</v>
      </c>
      <c r="B7332" s="155">
        <f t="shared" si="1150"/>
        <v>41580</v>
      </c>
      <c r="C7332" s="148">
        <f t="shared" si="1141"/>
        <v>2013</v>
      </c>
      <c r="D7332" s="148">
        <f t="shared" si="1142"/>
        <v>11</v>
      </c>
      <c r="E7332" s="152">
        <v>7</v>
      </c>
      <c r="F7332" s="153">
        <v>17.536000000000001</v>
      </c>
      <c r="G7332" s="154">
        <v>108.589</v>
      </c>
      <c r="H7332" s="154">
        <v>1041.229</v>
      </c>
      <c r="I7332" s="154">
        <v>37.534999999999997</v>
      </c>
      <c r="J7332" s="151">
        <v>0</v>
      </c>
      <c r="K7332" s="149">
        <f t="shared" si="1143"/>
        <v>1204.8890000000001</v>
      </c>
      <c r="L7332" s="148">
        <v>11.15</v>
      </c>
      <c r="M7332" s="148">
        <v>32.890999999999998</v>
      </c>
      <c r="N7332" s="148">
        <v>348.98599999999999</v>
      </c>
      <c r="O7332" s="148">
        <v>12.433</v>
      </c>
      <c r="P7332" s="148">
        <v>0</v>
      </c>
      <c r="Q7332" s="21">
        <f t="shared" si="1144"/>
        <v>31.253450000000001</v>
      </c>
      <c r="R7332" s="21">
        <f t="shared" si="1145"/>
        <v>105.15252699999999</v>
      </c>
      <c r="S7332" s="21">
        <f t="shared" si="1146"/>
        <v>680.87168599999995</v>
      </c>
      <c r="T7332" s="21">
        <f t="shared" si="1147"/>
        <v>39.487208000000003</v>
      </c>
      <c r="U7332" s="22">
        <f t="shared" si="1148"/>
        <v>856.76487099999997</v>
      </c>
      <c r="V7332" s="39">
        <f t="shared" si="1149"/>
        <v>0.71107369309538049</v>
      </c>
    </row>
    <row r="7333" spans="1:22">
      <c r="A7333">
        <v>7328</v>
      </c>
      <c r="B7333" s="155">
        <f t="shared" si="1150"/>
        <v>41580</v>
      </c>
      <c r="C7333" s="148">
        <f t="shared" si="1141"/>
        <v>2013</v>
      </c>
      <c r="D7333" s="148">
        <f t="shared" si="1142"/>
        <v>11</v>
      </c>
      <c r="E7333" s="152">
        <v>8</v>
      </c>
      <c r="F7333" s="153">
        <v>17.879000000000001</v>
      </c>
      <c r="G7333" s="154">
        <v>50.676000000000002</v>
      </c>
      <c r="H7333" s="154">
        <v>1173.9549999999999</v>
      </c>
      <c r="I7333" s="154">
        <v>31.369</v>
      </c>
      <c r="J7333" s="151">
        <v>0</v>
      </c>
      <c r="K7333" s="149">
        <f t="shared" si="1143"/>
        <v>1273.8789999999999</v>
      </c>
      <c r="L7333" s="148">
        <v>11.39</v>
      </c>
      <c r="M7333" s="148">
        <v>14.486000000000001</v>
      </c>
      <c r="N7333" s="148">
        <v>388.51100000000002</v>
      </c>
      <c r="O7333" s="148">
        <v>8.7929999999999993</v>
      </c>
      <c r="P7333" s="148">
        <v>0</v>
      </c>
      <c r="Q7333" s="21">
        <f t="shared" si="1144"/>
        <v>31.926170000000003</v>
      </c>
      <c r="R7333" s="21">
        <f t="shared" si="1145"/>
        <v>46.311742000000002</v>
      </c>
      <c r="S7333" s="21">
        <f t="shared" si="1146"/>
        <v>757.98496100000011</v>
      </c>
      <c r="T7333" s="21">
        <f t="shared" si="1147"/>
        <v>27.926568</v>
      </c>
      <c r="U7333" s="22">
        <f t="shared" si="1148"/>
        <v>864.14944100000014</v>
      </c>
      <c r="V7333" s="39">
        <f t="shared" si="1149"/>
        <v>0.67836069281305378</v>
      </c>
    </row>
    <row r="7334" spans="1:22">
      <c r="A7334">
        <v>7329</v>
      </c>
      <c r="B7334" s="155">
        <f t="shared" si="1150"/>
        <v>41580</v>
      </c>
      <c r="C7334" s="148">
        <f t="shared" si="1141"/>
        <v>2013</v>
      </c>
      <c r="D7334" s="148">
        <f t="shared" si="1142"/>
        <v>11</v>
      </c>
      <c r="E7334" s="152">
        <v>9</v>
      </c>
      <c r="F7334" s="153">
        <v>17.381</v>
      </c>
      <c r="G7334" s="154">
        <v>0</v>
      </c>
      <c r="H7334" s="154">
        <v>1213.903</v>
      </c>
      <c r="I7334" s="154">
        <v>27.16</v>
      </c>
      <c r="J7334" s="151">
        <v>0</v>
      </c>
      <c r="K7334" s="149">
        <f t="shared" si="1143"/>
        <v>1258.4440000000002</v>
      </c>
      <c r="L7334" s="148">
        <v>11.131</v>
      </c>
      <c r="M7334" s="148">
        <v>0</v>
      </c>
      <c r="N7334" s="148">
        <v>406.911</v>
      </c>
      <c r="O7334" s="148">
        <v>7.67</v>
      </c>
      <c r="P7334" s="148">
        <v>0</v>
      </c>
      <c r="Q7334" s="21">
        <f t="shared" si="1144"/>
        <v>31.200192999999999</v>
      </c>
      <c r="R7334" s="21">
        <f t="shared" si="1145"/>
        <v>0</v>
      </c>
      <c r="S7334" s="21">
        <f t="shared" si="1146"/>
        <v>793.88336100000004</v>
      </c>
      <c r="T7334" s="21">
        <f t="shared" si="1147"/>
        <v>24.359920000000002</v>
      </c>
      <c r="U7334" s="22">
        <f t="shared" si="1148"/>
        <v>849.44347400000004</v>
      </c>
      <c r="V7334" s="39">
        <f t="shared" si="1149"/>
        <v>0.67499505262053772</v>
      </c>
    </row>
    <row r="7335" spans="1:22">
      <c r="A7335">
        <v>7330</v>
      </c>
      <c r="B7335" s="155">
        <f t="shared" si="1150"/>
        <v>41580</v>
      </c>
      <c r="C7335" s="148">
        <f t="shared" si="1141"/>
        <v>2013</v>
      </c>
      <c r="D7335" s="148">
        <f t="shared" si="1142"/>
        <v>11</v>
      </c>
      <c r="E7335" s="152">
        <v>10</v>
      </c>
      <c r="F7335" s="153">
        <v>17.440999999999999</v>
      </c>
      <c r="G7335" s="154">
        <v>0</v>
      </c>
      <c r="H7335" s="154">
        <v>1285.7159999999999</v>
      </c>
      <c r="I7335" s="154">
        <v>22.391999999999999</v>
      </c>
      <c r="J7335" s="151">
        <v>0</v>
      </c>
      <c r="K7335" s="149">
        <f t="shared" si="1143"/>
        <v>1325.549</v>
      </c>
      <c r="L7335" s="148">
        <v>11.172000000000001</v>
      </c>
      <c r="M7335" s="148">
        <v>0</v>
      </c>
      <c r="N7335" s="148">
        <v>432.73399999999998</v>
      </c>
      <c r="O7335" s="148">
        <v>6.3410000000000002</v>
      </c>
      <c r="P7335" s="148">
        <v>0</v>
      </c>
      <c r="Q7335" s="21">
        <f t="shared" si="1144"/>
        <v>31.315116</v>
      </c>
      <c r="R7335" s="21">
        <f t="shared" si="1145"/>
        <v>0</v>
      </c>
      <c r="S7335" s="21">
        <f t="shared" si="1146"/>
        <v>844.26403400000004</v>
      </c>
      <c r="T7335" s="21">
        <f t="shared" si="1147"/>
        <v>20.139016000000002</v>
      </c>
      <c r="U7335" s="22">
        <f t="shared" si="1148"/>
        <v>895.718166</v>
      </c>
      <c r="V7335" s="39">
        <f t="shared" si="1149"/>
        <v>0.67573372693125644</v>
      </c>
    </row>
    <row r="7336" spans="1:22">
      <c r="A7336">
        <v>7331</v>
      </c>
      <c r="B7336" s="155">
        <f t="shared" si="1150"/>
        <v>41580</v>
      </c>
      <c r="C7336" s="148">
        <f t="shared" si="1141"/>
        <v>2013</v>
      </c>
      <c r="D7336" s="148">
        <f t="shared" si="1142"/>
        <v>11</v>
      </c>
      <c r="E7336" s="152">
        <v>11</v>
      </c>
      <c r="F7336" s="153">
        <v>17.489000000000001</v>
      </c>
      <c r="G7336" s="154">
        <v>0</v>
      </c>
      <c r="H7336" s="154">
        <v>1286.739</v>
      </c>
      <c r="I7336" s="154">
        <v>27.204999999999998</v>
      </c>
      <c r="J7336" s="151">
        <v>0</v>
      </c>
      <c r="K7336" s="149">
        <f t="shared" si="1143"/>
        <v>1331.433</v>
      </c>
      <c r="L7336" s="148">
        <v>11.153</v>
      </c>
      <c r="M7336" s="148">
        <v>0</v>
      </c>
      <c r="N7336" s="148">
        <v>427.77300000000002</v>
      </c>
      <c r="O7336" s="148">
        <v>7.6150000000000002</v>
      </c>
      <c r="P7336" s="148">
        <v>0</v>
      </c>
      <c r="Q7336" s="21">
        <f t="shared" si="1144"/>
        <v>31.261859000000001</v>
      </c>
      <c r="R7336" s="21">
        <f t="shared" si="1145"/>
        <v>0</v>
      </c>
      <c r="S7336" s="21">
        <f t="shared" si="1146"/>
        <v>834.58512300000007</v>
      </c>
      <c r="T7336" s="21">
        <f t="shared" si="1147"/>
        <v>24.18524</v>
      </c>
      <c r="U7336" s="22">
        <f t="shared" si="1148"/>
        <v>890.03222200000005</v>
      </c>
      <c r="V7336" s="39">
        <f t="shared" si="1149"/>
        <v>0.66847691322056768</v>
      </c>
    </row>
    <row r="7337" spans="1:22">
      <c r="A7337">
        <v>7332</v>
      </c>
      <c r="B7337" s="155">
        <f t="shared" si="1150"/>
        <v>41580</v>
      </c>
      <c r="C7337" s="148">
        <f t="shared" si="1141"/>
        <v>2013</v>
      </c>
      <c r="D7337" s="148">
        <f t="shared" si="1142"/>
        <v>11</v>
      </c>
      <c r="E7337" s="152">
        <v>12</v>
      </c>
      <c r="F7337" s="153">
        <v>17.649999999999999</v>
      </c>
      <c r="G7337" s="154">
        <v>0</v>
      </c>
      <c r="H7337" s="154">
        <v>1375.5429999999999</v>
      </c>
      <c r="I7337" s="154">
        <v>31.15</v>
      </c>
      <c r="J7337" s="151">
        <v>0</v>
      </c>
      <c r="K7337" s="149">
        <f t="shared" si="1143"/>
        <v>1424.3430000000001</v>
      </c>
      <c r="L7337" s="148">
        <v>11.269</v>
      </c>
      <c r="M7337" s="148">
        <v>0</v>
      </c>
      <c r="N7337" s="148">
        <v>456.00299999999999</v>
      </c>
      <c r="O7337" s="148">
        <v>8.5950000000000006</v>
      </c>
      <c r="P7337" s="148">
        <v>0</v>
      </c>
      <c r="Q7337" s="21">
        <f t="shared" si="1144"/>
        <v>31.587007</v>
      </c>
      <c r="R7337" s="21">
        <f t="shared" si="1145"/>
        <v>0</v>
      </c>
      <c r="S7337" s="21">
        <f t="shared" si="1146"/>
        <v>889.66185299999995</v>
      </c>
      <c r="T7337" s="21">
        <f t="shared" si="1147"/>
        <v>27.297720000000002</v>
      </c>
      <c r="U7337" s="22">
        <f t="shared" si="1148"/>
        <v>948.54657999999995</v>
      </c>
      <c r="V7337" s="39">
        <f t="shared" si="1149"/>
        <v>0.66595376254174721</v>
      </c>
    </row>
    <row r="7338" spans="1:22">
      <c r="A7338">
        <v>7333</v>
      </c>
      <c r="B7338" s="155">
        <f t="shared" si="1150"/>
        <v>41580</v>
      </c>
      <c r="C7338" s="148">
        <f t="shared" si="1141"/>
        <v>2013</v>
      </c>
      <c r="D7338" s="148">
        <f t="shared" si="1142"/>
        <v>11</v>
      </c>
      <c r="E7338" s="152">
        <v>13</v>
      </c>
      <c r="F7338" s="153">
        <v>17.789000000000001</v>
      </c>
      <c r="G7338" s="154">
        <v>0</v>
      </c>
      <c r="H7338" s="154">
        <v>1344.7460000000001</v>
      </c>
      <c r="I7338" s="154">
        <v>29.9</v>
      </c>
      <c r="J7338" s="151">
        <v>0</v>
      </c>
      <c r="K7338" s="149">
        <f t="shared" si="1143"/>
        <v>1392.4350000000002</v>
      </c>
      <c r="L7338" s="148">
        <v>11.263</v>
      </c>
      <c r="M7338" s="148">
        <v>0</v>
      </c>
      <c r="N7338" s="148">
        <v>448.66500000000002</v>
      </c>
      <c r="O7338" s="148">
        <v>8.2590000000000003</v>
      </c>
      <c r="P7338" s="148">
        <v>0</v>
      </c>
      <c r="Q7338" s="21">
        <f t="shared" si="1144"/>
        <v>31.570188999999999</v>
      </c>
      <c r="R7338" s="21">
        <f t="shared" si="1145"/>
        <v>0</v>
      </c>
      <c r="S7338" s="21">
        <f t="shared" si="1146"/>
        <v>875.34541500000012</v>
      </c>
      <c r="T7338" s="21">
        <f t="shared" si="1147"/>
        <v>26.230584000000004</v>
      </c>
      <c r="U7338" s="22">
        <f t="shared" si="1148"/>
        <v>933.14618800000017</v>
      </c>
      <c r="V7338" s="39">
        <f t="shared" si="1149"/>
        <v>0.67015421761159411</v>
      </c>
    </row>
    <row r="7339" spans="1:22">
      <c r="A7339">
        <v>7334</v>
      </c>
      <c r="B7339" s="155">
        <f t="shared" si="1150"/>
        <v>41580</v>
      </c>
      <c r="C7339" s="148">
        <f t="shared" si="1141"/>
        <v>2013</v>
      </c>
      <c r="D7339" s="148">
        <f t="shared" si="1142"/>
        <v>11</v>
      </c>
      <c r="E7339" s="152">
        <v>14</v>
      </c>
      <c r="F7339" s="153">
        <v>17.193000000000001</v>
      </c>
      <c r="G7339" s="154">
        <v>0</v>
      </c>
      <c r="H7339" s="154">
        <v>1318.6210000000001</v>
      </c>
      <c r="I7339" s="154">
        <v>25.602</v>
      </c>
      <c r="J7339" s="151">
        <v>0</v>
      </c>
      <c r="K7339" s="149">
        <f t="shared" si="1143"/>
        <v>1361.4160000000002</v>
      </c>
      <c r="L7339" s="148">
        <v>11.025</v>
      </c>
      <c r="M7339" s="148">
        <v>0</v>
      </c>
      <c r="N7339" s="148">
        <v>440.76299999999998</v>
      </c>
      <c r="O7339" s="148">
        <v>7.0620000000000003</v>
      </c>
      <c r="P7339" s="148">
        <v>0</v>
      </c>
      <c r="Q7339" s="21">
        <f t="shared" si="1144"/>
        <v>30.903075000000001</v>
      </c>
      <c r="R7339" s="21">
        <f t="shared" si="1145"/>
        <v>0</v>
      </c>
      <c r="S7339" s="21">
        <f t="shared" si="1146"/>
        <v>859.92861300000004</v>
      </c>
      <c r="T7339" s="21">
        <f t="shared" si="1147"/>
        <v>22.428912</v>
      </c>
      <c r="U7339" s="22">
        <f t="shared" si="1148"/>
        <v>913.26059999999995</v>
      </c>
      <c r="V7339" s="39">
        <f t="shared" si="1149"/>
        <v>0.67081670848587049</v>
      </c>
    </row>
    <row r="7340" spans="1:22">
      <c r="A7340">
        <v>7335</v>
      </c>
      <c r="B7340" s="155">
        <f t="shared" si="1150"/>
        <v>41580</v>
      </c>
      <c r="C7340" s="148">
        <f t="shared" si="1141"/>
        <v>2013</v>
      </c>
      <c r="D7340" s="148">
        <f t="shared" si="1142"/>
        <v>11</v>
      </c>
      <c r="E7340" s="152">
        <v>15</v>
      </c>
      <c r="F7340" s="153">
        <v>18.058</v>
      </c>
      <c r="G7340" s="154">
        <v>0</v>
      </c>
      <c r="H7340" s="154">
        <v>1285.8389999999999</v>
      </c>
      <c r="I7340" s="154">
        <v>25.693000000000001</v>
      </c>
      <c r="J7340" s="151">
        <v>0</v>
      </c>
      <c r="K7340" s="149">
        <f t="shared" si="1143"/>
        <v>1329.59</v>
      </c>
      <c r="L7340" s="148">
        <v>11.435</v>
      </c>
      <c r="M7340" s="148">
        <v>0</v>
      </c>
      <c r="N7340" s="148">
        <v>429.65699999999998</v>
      </c>
      <c r="O7340" s="148">
        <v>7.0890000000000004</v>
      </c>
      <c r="P7340" s="148">
        <v>0</v>
      </c>
      <c r="Q7340" s="21">
        <f t="shared" si="1144"/>
        <v>32.052305000000004</v>
      </c>
      <c r="R7340" s="21">
        <f t="shared" si="1145"/>
        <v>0</v>
      </c>
      <c r="S7340" s="21">
        <f t="shared" si="1146"/>
        <v>838.260807</v>
      </c>
      <c r="T7340" s="21">
        <f t="shared" si="1147"/>
        <v>22.514664000000003</v>
      </c>
      <c r="U7340" s="22">
        <f t="shared" si="1148"/>
        <v>892.82777600000009</v>
      </c>
      <c r="V7340" s="39">
        <f t="shared" si="1149"/>
        <v>0.6715060853345769</v>
      </c>
    </row>
    <row r="7341" spans="1:22">
      <c r="A7341">
        <v>7336</v>
      </c>
      <c r="B7341" s="155">
        <f t="shared" si="1150"/>
        <v>41580</v>
      </c>
      <c r="C7341" s="148">
        <f t="shared" si="1141"/>
        <v>2013</v>
      </c>
      <c r="D7341" s="148">
        <f t="shared" si="1142"/>
        <v>11</v>
      </c>
      <c r="E7341" s="152">
        <v>16</v>
      </c>
      <c r="F7341" s="153">
        <v>18.173999999999999</v>
      </c>
      <c r="G7341" s="154">
        <v>0</v>
      </c>
      <c r="H7341" s="154">
        <v>1238.625</v>
      </c>
      <c r="I7341" s="154">
        <v>20.762</v>
      </c>
      <c r="J7341" s="151">
        <v>0</v>
      </c>
      <c r="K7341" s="149">
        <f t="shared" si="1143"/>
        <v>1277.5609999999999</v>
      </c>
      <c r="L7341" s="148">
        <v>11.464</v>
      </c>
      <c r="M7341" s="148">
        <v>0</v>
      </c>
      <c r="N7341" s="148">
        <v>413.904</v>
      </c>
      <c r="O7341" s="148">
        <v>5.8019999999999996</v>
      </c>
      <c r="P7341" s="148">
        <v>0</v>
      </c>
      <c r="Q7341" s="21">
        <f t="shared" si="1144"/>
        <v>32.133592</v>
      </c>
      <c r="R7341" s="21">
        <f t="shared" si="1145"/>
        <v>0</v>
      </c>
      <c r="S7341" s="21">
        <f t="shared" si="1146"/>
        <v>807.526704</v>
      </c>
      <c r="T7341" s="21">
        <f t="shared" si="1147"/>
        <v>18.427152</v>
      </c>
      <c r="U7341" s="22">
        <f t="shared" si="1148"/>
        <v>858.08744799999999</v>
      </c>
      <c r="V7341" s="39">
        <f t="shared" si="1149"/>
        <v>0.671660647123699</v>
      </c>
    </row>
    <row r="7342" spans="1:22">
      <c r="A7342">
        <v>7337</v>
      </c>
      <c r="B7342" s="155">
        <f t="shared" si="1150"/>
        <v>41580</v>
      </c>
      <c r="C7342" s="148">
        <f t="shared" si="1141"/>
        <v>2013</v>
      </c>
      <c r="D7342" s="148">
        <f t="shared" si="1142"/>
        <v>11</v>
      </c>
      <c r="E7342" s="152">
        <v>17</v>
      </c>
      <c r="F7342" s="153">
        <v>17.870999999999999</v>
      </c>
      <c r="G7342" s="154">
        <v>0</v>
      </c>
      <c r="H7342" s="154">
        <v>1304.787</v>
      </c>
      <c r="I7342" s="154">
        <v>20.068000000000001</v>
      </c>
      <c r="J7342" s="151">
        <v>0</v>
      </c>
      <c r="K7342" s="149">
        <f t="shared" si="1143"/>
        <v>1342.7260000000001</v>
      </c>
      <c r="L7342" s="148">
        <v>11.343</v>
      </c>
      <c r="M7342" s="148">
        <v>0</v>
      </c>
      <c r="N7342" s="148">
        <v>433.75900000000001</v>
      </c>
      <c r="O7342" s="148">
        <v>5.6219999999999999</v>
      </c>
      <c r="P7342" s="148">
        <v>0</v>
      </c>
      <c r="Q7342" s="21">
        <f t="shared" si="1144"/>
        <v>31.794429000000001</v>
      </c>
      <c r="R7342" s="21">
        <f t="shared" si="1145"/>
        <v>0</v>
      </c>
      <c r="S7342" s="21">
        <f t="shared" si="1146"/>
        <v>846.26380900000004</v>
      </c>
      <c r="T7342" s="21">
        <f t="shared" si="1147"/>
        <v>17.855471999999999</v>
      </c>
      <c r="U7342" s="22">
        <f t="shared" si="1148"/>
        <v>895.91371000000004</v>
      </c>
      <c r="V7342" s="39">
        <f t="shared" si="1149"/>
        <v>0.66723494592344224</v>
      </c>
    </row>
    <row r="7343" spans="1:22">
      <c r="A7343">
        <v>7338</v>
      </c>
      <c r="B7343" s="155">
        <f t="shared" si="1150"/>
        <v>41580</v>
      </c>
      <c r="C7343" s="148">
        <f t="shared" si="1141"/>
        <v>2013</v>
      </c>
      <c r="D7343" s="148">
        <f t="shared" si="1142"/>
        <v>11</v>
      </c>
      <c r="E7343" s="152">
        <v>18</v>
      </c>
      <c r="F7343" s="153">
        <v>17.853999999999999</v>
      </c>
      <c r="G7343" s="154">
        <v>0</v>
      </c>
      <c r="H7343" s="154">
        <v>1283.854</v>
      </c>
      <c r="I7343" s="154">
        <v>18.716999999999999</v>
      </c>
      <c r="J7343" s="151">
        <v>0</v>
      </c>
      <c r="K7343" s="149">
        <f t="shared" si="1143"/>
        <v>1320.4250000000002</v>
      </c>
      <c r="L7343" s="148">
        <v>11.333</v>
      </c>
      <c r="M7343" s="148">
        <v>0</v>
      </c>
      <c r="N7343" s="148">
        <v>426.13499999999999</v>
      </c>
      <c r="O7343" s="148">
        <v>5.1539999999999999</v>
      </c>
      <c r="P7343" s="148">
        <v>0</v>
      </c>
      <c r="Q7343" s="21">
        <f t="shared" si="1144"/>
        <v>31.766399</v>
      </c>
      <c r="R7343" s="21">
        <f t="shared" si="1145"/>
        <v>0</v>
      </c>
      <c r="S7343" s="21">
        <f t="shared" si="1146"/>
        <v>831.38938500000006</v>
      </c>
      <c r="T7343" s="21">
        <f t="shared" si="1147"/>
        <v>16.369104</v>
      </c>
      <c r="U7343" s="22">
        <f t="shared" si="1148"/>
        <v>879.52488800000003</v>
      </c>
      <c r="V7343" s="39">
        <f t="shared" si="1149"/>
        <v>0.66609227180642594</v>
      </c>
    </row>
    <row r="7344" spans="1:22">
      <c r="A7344">
        <v>7339</v>
      </c>
      <c r="B7344" s="155">
        <f t="shared" si="1150"/>
        <v>41580</v>
      </c>
      <c r="C7344" s="148">
        <f t="shared" si="1141"/>
        <v>2013</v>
      </c>
      <c r="D7344" s="148">
        <f t="shared" si="1142"/>
        <v>11</v>
      </c>
      <c r="E7344" s="152">
        <v>19</v>
      </c>
      <c r="F7344" s="153">
        <v>18.135000000000002</v>
      </c>
      <c r="G7344" s="154">
        <v>0</v>
      </c>
      <c r="H7344" s="154">
        <v>1269.8050000000001</v>
      </c>
      <c r="I7344" s="154">
        <v>21.928999999999998</v>
      </c>
      <c r="J7344" s="151">
        <v>0</v>
      </c>
      <c r="K7344" s="149">
        <f t="shared" si="1143"/>
        <v>1309.8690000000001</v>
      </c>
      <c r="L7344" s="148">
        <v>11.545999999999999</v>
      </c>
      <c r="M7344" s="148">
        <v>0</v>
      </c>
      <c r="N7344" s="148">
        <v>424.94099999999997</v>
      </c>
      <c r="O7344" s="148">
        <v>6.09</v>
      </c>
      <c r="P7344" s="148">
        <v>0</v>
      </c>
      <c r="Q7344" s="21">
        <f t="shared" si="1144"/>
        <v>32.363437999999995</v>
      </c>
      <c r="R7344" s="21">
        <f t="shared" si="1145"/>
        <v>0</v>
      </c>
      <c r="S7344" s="21">
        <f t="shared" si="1146"/>
        <v>829.05989099999999</v>
      </c>
      <c r="T7344" s="21">
        <f t="shared" si="1147"/>
        <v>19.341840000000001</v>
      </c>
      <c r="U7344" s="22">
        <f t="shared" si="1148"/>
        <v>880.76516900000001</v>
      </c>
      <c r="V7344" s="39">
        <f t="shared" si="1149"/>
        <v>0.67240706437055908</v>
      </c>
    </row>
    <row r="7345" spans="1:22">
      <c r="A7345">
        <v>7340</v>
      </c>
      <c r="B7345" s="155">
        <f t="shared" si="1150"/>
        <v>41580</v>
      </c>
      <c r="C7345" s="148">
        <f t="shared" si="1141"/>
        <v>2013</v>
      </c>
      <c r="D7345" s="148">
        <f t="shared" si="1142"/>
        <v>11</v>
      </c>
      <c r="E7345" s="152">
        <v>20</v>
      </c>
      <c r="F7345" s="153">
        <v>18.317</v>
      </c>
      <c r="G7345" s="154">
        <v>0</v>
      </c>
      <c r="H7345" s="154">
        <v>1381.5709999999999</v>
      </c>
      <c r="I7345" s="154">
        <v>28.286999999999999</v>
      </c>
      <c r="J7345" s="151">
        <v>0</v>
      </c>
      <c r="K7345" s="149">
        <f t="shared" si="1143"/>
        <v>1428.175</v>
      </c>
      <c r="L7345" s="148">
        <v>11.705</v>
      </c>
      <c r="M7345" s="148">
        <v>0</v>
      </c>
      <c r="N7345" s="148">
        <v>470.46800000000002</v>
      </c>
      <c r="O7345" s="148">
        <v>8.077</v>
      </c>
      <c r="P7345" s="148">
        <v>0</v>
      </c>
      <c r="Q7345" s="21">
        <f t="shared" si="1144"/>
        <v>32.809114999999998</v>
      </c>
      <c r="R7345" s="21">
        <f t="shared" si="1145"/>
        <v>0</v>
      </c>
      <c r="S7345" s="21">
        <f t="shared" si="1146"/>
        <v>917.88306800000009</v>
      </c>
      <c r="T7345" s="21">
        <f t="shared" si="1147"/>
        <v>25.652552</v>
      </c>
      <c r="U7345" s="22">
        <f t="shared" si="1148"/>
        <v>976.34473500000013</v>
      </c>
      <c r="V7345" s="39">
        <f t="shared" si="1149"/>
        <v>0.68363102210863524</v>
      </c>
    </row>
    <row r="7346" spans="1:22">
      <c r="A7346">
        <v>7341</v>
      </c>
      <c r="B7346" s="155">
        <f t="shared" si="1150"/>
        <v>41580</v>
      </c>
      <c r="C7346" s="148">
        <f t="shared" si="1141"/>
        <v>2013</v>
      </c>
      <c r="D7346" s="148">
        <f t="shared" si="1142"/>
        <v>11</v>
      </c>
      <c r="E7346" s="152">
        <v>21</v>
      </c>
      <c r="F7346" s="153">
        <v>18.033000000000001</v>
      </c>
      <c r="G7346" s="154">
        <v>0</v>
      </c>
      <c r="H7346" s="154">
        <v>1526.009</v>
      </c>
      <c r="I7346" s="154">
        <v>71.335999999999999</v>
      </c>
      <c r="J7346" s="151">
        <v>0</v>
      </c>
      <c r="K7346" s="149">
        <f t="shared" si="1143"/>
        <v>1615.3779999999999</v>
      </c>
      <c r="L7346" s="148">
        <v>11.54</v>
      </c>
      <c r="M7346" s="148">
        <v>0</v>
      </c>
      <c r="N7346" s="148">
        <v>488.03399999999999</v>
      </c>
      <c r="O7346" s="148">
        <v>18.907</v>
      </c>
      <c r="P7346" s="148">
        <v>0</v>
      </c>
      <c r="Q7346" s="21">
        <f t="shared" si="1144"/>
        <v>32.346619999999994</v>
      </c>
      <c r="R7346" s="21">
        <f t="shared" si="1145"/>
        <v>0</v>
      </c>
      <c r="S7346" s="21">
        <f t="shared" si="1146"/>
        <v>952.15433400000006</v>
      </c>
      <c r="T7346" s="21">
        <f t="shared" si="1147"/>
        <v>60.048632000000005</v>
      </c>
      <c r="U7346" s="22">
        <f t="shared" si="1148"/>
        <v>1044.5495860000001</v>
      </c>
      <c r="V7346" s="39">
        <f t="shared" si="1149"/>
        <v>0.64662858228847997</v>
      </c>
    </row>
    <row r="7347" spans="1:22">
      <c r="A7347">
        <v>7342</v>
      </c>
      <c r="B7347" s="155">
        <f t="shared" si="1150"/>
        <v>41580</v>
      </c>
      <c r="C7347" s="148">
        <f t="shared" si="1141"/>
        <v>2013</v>
      </c>
      <c r="D7347" s="148">
        <f t="shared" si="1142"/>
        <v>11</v>
      </c>
      <c r="E7347" s="152">
        <v>22</v>
      </c>
      <c r="F7347" s="153">
        <v>18.047999999999998</v>
      </c>
      <c r="G7347" s="154">
        <v>0</v>
      </c>
      <c r="H7347" s="154">
        <v>1440.346</v>
      </c>
      <c r="I7347" s="154">
        <v>94.251999999999995</v>
      </c>
      <c r="J7347" s="151">
        <v>0</v>
      </c>
      <c r="K7347" s="149">
        <f t="shared" si="1143"/>
        <v>1552.646</v>
      </c>
      <c r="L7347" s="148">
        <v>11.632</v>
      </c>
      <c r="M7347" s="148">
        <v>0</v>
      </c>
      <c r="N7347" s="148">
        <v>452.755</v>
      </c>
      <c r="O7347" s="148">
        <v>24.619</v>
      </c>
      <c r="P7347" s="148">
        <v>0</v>
      </c>
      <c r="Q7347" s="21">
        <f t="shared" si="1144"/>
        <v>32.604495999999997</v>
      </c>
      <c r="R7347" s="21">
        <f t="shared" si="1145"/>
        <v>0</v>
      </c>
      <c r="S7347" s="21">
        <f t="shared" si="1146"/>
        <v>883.32500500000003</v>
      </c>
      <c r="T7347" s="21">
        <f t="shared" si="1147"/>
        <v>78.189943999999997</v>
      </c>
      <c r="U7347" s="22">
        <f t="shared" si="1148"/>
        <v>994.11944500000004</v>
      </c>
      <c r="V7347" s="39">
        <f t="shared" si="1149"/>
        <v>0.64027437355327621</v>
      </c>
    </row>
    <row r="7348" spans="1:22">
      <c r="A7348">
        <v>7343</v>
      </c>
      <c r="B7348" s="155">
        <f t="shared" si="1150"/>
        <v>41580</v>
      </c>
      <c r="C7348" s="148">
        <f t="shared" si="1141"/>
        <v>2013</v>
      </c>
      <c r="D7348" s="148">
        <f t="shared" si="1142"/>
        <v>11</v>
      </c>
      <c r="E7348" s="152">
        <v>23</v>
      </c>
      <c r="F7348" s="153">
        <v>18.87</v>
      </c>
      <c r="G7348" s="154">
        <v>0</v>
      </c>
      <c r="H7348" s="154">
        <v>1386.15</v>
      </c>
      <c r="I7348" s="154">
        <v>94.58</v>
      </c>
      <c r="J7348" s="151">
        <v>0</v>
      </c>
      <c r="K7348" s="149">
        <f t="shared" si="1143"/>
        <v>1499.6</v>
      </c>
      <c r="L7348" s="148">
        <v>12.109</v>
      </c>
      <c r="M7348" s="148">
        <v>0</v>
      </c>
      <c r="N7348" s="148">
        <v>434.82600000000002</v>
      </c>
      <c r="O7348" s="148">
        <v>24.739000000000001</v>
      </c>
      <c r="P7348" s="148">
        <v>0</v>
      </c>
      <c r="Q7348" s="21">
        <f t="shared" si="1144"/>
        <v>33.941527000000001</v>
      </c>
      <c r="R7348" s="21">
        <f t="shared" si="1145"/>
        <v>0</v>
      </c>
      <c r="S7348" s="21">
        <f t="shared" si="1146"/>
        <v>848.34552600000006</v>
      </c>
      <c r="T7348" s="21">
        <f t="shared" si="1147"/>
        <v>78.571064000000007</v>
      </c>
      <c r="U7348" s="22">
        <f t="shared" si="1148"/>
        <v>960.85811699999999</v>
      </c>
      <c r="V7348" s="39">
        <f t="shared" si="1149"/>
        <v>0.64074294278474264</v>
      </c>
    </row>
    <row r="7349" spans="1:22">
      <c r="A7349">
        <v>7344</v>
      </c>
      <c r="B7349" s="155">
        <f t="shared" si="1150"/>
        <v>41580</v>
      </c>
      <c r="C7349" s="148">
        <f t="shared" si="1141"/>
        <v>2013</v>
      </c>
      <c r="D7349" s="148">
        <f t="shared" si="1142"/>
        <v>11</v>
      </c>
      <c r="E7349" s="152">
        <v>24</v>
      </c>
      <c r="F7349" s="153">
        <v>21.548999999999999</v>
      </c>
      <c r="G7349" s="154">
        <v>3.3239999999999998</v>
      </c>
      <c r="H7349" s="154">
        <v>1445.088</v>
      </c>
      <c r="I7349" s="154">
        <v>75.631</v>
      </c>
      <c r="J7349" s="151">
        <v>0</v>
      </c>
      <c r="K7349" s="149">
        <f t="shared" si="1143"/>
        <v>1545.5920000000001</v>
      </c>
      <c r="L7349" s="148">
        <v>12.955</v>
      </c>
      <c r="M7349" s="148">
        <v>1.079</v>
      </c>
      <c r="N7349" s="148">
        <v>451.44799999999998</v>
      </c>
      <c r="O7349" s="148">
        <v>19.484000000000002</v>
      </c>
      <c r="P7349" s="148">
        <v>0</v>
      </c>
      <c r="Q7349" s="21">
        <f t="shared" si="1144"/>
        <v>36.312865000000002</v>
      </c>
      <c r="R7349" s="21">
        <f t="shared" si="1145"/>
        <v>3.4495629999999999</v>
      </c>
      <c r="S7349" s="21">
        <f t="shared" si="1146"/>
        <v>880.77504799999997</v>
      </c>
      <c r="T7349" s="21">
        <f t="shared" si="1147"/>
        <v>61.881184000000012</v>
      </c>
      <c r="U7349" s="22">
        <f t="shared" si="1148"/>
        <v>982.41865999999993</v>
      </c>
      <c r="V7349" s="39">
        <f t="shared" si="1149"/>
        <v>0.63562612901723081</v>
      </c>
    </row>
    <row r="7350" spans="1:22">
      <c r="A7350">
        <v>7345</v>
      </c>
      <c r="B7350" s="155">
        <f t="shared" si="1150"/>
        <v>41581</v>
      </c>
      <c r="C7350" s="148">
        <f t="shared" si="1141"/>
        <v>2013</v>
      </c>
      <c r="D7350" s="148">
        <f t="shared" si="1142"/>
        <v>11</v>
      </c>
      <c r="E7350" s="152">
        <v>1</v>
      </c>
      <c r="F7350" s="153">
        <v>22.024000000000001</v>
      </c>
      <c r="G7350" s="154">
        <v>5.9039999999999999</v>
      </c>
      <c r="H7350" s="154">
        <v>1344.8489999999999</v>
      </c>
      <c r="I7350" s="154">
        <v>41.564</v>
      </c>
      <c r="J7350" s="151">
        <v>0</v>
      </c>
      <c r="K7350" s="149">
        <f t="shared" si="1143"/>
        <v>1414.3410000000001</v>
      </c>
      <c r="L7350" s="148">
        <v>13.167</v>
      </c>
      <c r="M7350" s="148">
        <v>1.907</v>
      </c>
      <c r="N7350" s="148">
        <v>441.15100000000001</v>
      </c>
      <c r="O7350" s="148">
        <v>11.09</v>
      </c>
      <c r="P7350" s="148">
        <v>0</v>
      </c>
      <c r="Q7350" s="21">
        <f t="shared" si="1144"/>
        <v>36.907100999999997</v>
      </c>
      <c r="R7350" s="21">
        <f t="shared" si="1145"/>
        <v>6.096679</v>
      </c>
      <c r="S7350" s="21">
        <f t="shared" si="1146"/>
        <v>860.68560100000002</v>
      </c>
      <c r="T7350" s="21">
        <f t="shared" si="1147"/>
        <v>35.22184</v>
      </c>
      <c r="U7350" s="22">
        <f t="shared" si="1148"/>
        <v>938.91122100000007</v>
      </c>
      <c r="V7350" s="39">
        <f t="shared" si="1149"/>
        <v>0.66385067038288503</v>
      </c>
    </row>
    <row r="7351" spans="1:22">
      <c r="A7351">
        <v>7346</v>
      </c>
      <c r="B7351" s="155">
        <f t="shared" si="1150"/>
        <v>41581</v>
      </c>
      <c r="C7351" s="148">
        <f t="shared" si="1141"/>
        <v>2013</v>
      </c>
      <c r="D7351" s="148">
        <f t="shared" si="1142"/>
        <v>11</v>
      </c>
      <c r="E7351" s="152">
        <v>2</v>
      </c>
      <c r="F7351" s="153">
        <v>21.710999999999999</v>
      </c>
      <c r="G7351" s="154">
        <v>6.1710000000000003</v>
      </c>
      <c r="H7351" s="154">
        <v>1185.819</v>
      </c>
      <c r="I7351" s="154">
        <v>32.779000000000003</v>
      </c>
      <c r="J7351" s="151">
        <v>0</v>
      </c>
      <c r="K7351" s="149">
        <f t="shared" si="1143"/>
        <v>1246.48</v>
      </c>
      <c r="L7351" s="148">
        <v>12.808999999999999</v>
      </c>
      <c r="M7351" s="148">
        <v>1.9670000000000001</v>
      </c>
      <c r="N7351" s="148">
        <v>403.59300000000002</v>
      </c>
      <c r="O7351" s="148">
        <v>9.1769999999999996</v>
      </c>
      <c r="P7351" s="148">
        <v>0</v>
      </c>
      <c r="Q7351" s="21">
        <f t="shared" si="1144"/>
        <v>35.903627</v>
      </c>
      <c r="R7351" s="21">
        <f t="shared" si="1145"/>
        <v>6.2884990000000007</v>
      </c>
      <c r="S7351" s="21">
        <f t="shared" si="1146"/>
        <v>787.40994300000011</v>
      </c>
      <c r="T7351" s="21">
        <f t="shared" si="1147"/>
        <v>29.146152000000001</v>
      </c>
      <c r="U7351" s="22">
        <f t="shared" si="1148"/>
        <v>858.74822100000017</v>
      </c>
      <c r="V7351" s="39">
        <f t="shared" si="1149"/>
        <v>0.68893862797638161</v>
      </c>
    </row>
    <row r="7352" spans="1:22">
      <c r="A7352">
        <v>7347</v>
      </c>
      <c r="B7352" s="155">
        <f t="shared" si="1150"/>
        <v>41581</v>
      </c>
      <c r="C7352" s="148">
        <f t="shared" si="1141"/>
        <v>2013</v>
      </c>
      <c r="D7352" s="148">
        <f t="shared" si="1142"/>
        <v>11</v>
      </c>
      <c r="E7352" s="152">
        <v>3</v>
      </c>
      <c r="F7352" s="153">
        <v>21.626000000000001</v>
      </c>
      <c r="G7352" s="154">
        <v>6.1210000000000004</v>
      </c>
      <c r="H7352" s="154">
        <v>1149.33</v>
      </c>
      <c r="I7352" s="154">
        <v>23.024999999999999</v>
      </c>
      <c r="J7352" s="151">
        <v>0</v>
      </c>
      <c r="K7352" s="149">
        <f t="shared" si="1143"/>
        <v>1200.1020000000001</v>
      </c>
      <c r="L7352" s="148">
        <v>12.863</v>
      </c>
      <c r="M7352" s="148">
        <v>1.9670000000000001</v>
      </c>
      <c r="N7352" s="148">
        <v>395.05900000000003</v>
      </c>
      <c r="O7352" s="148">
        <v>6.4610000000000003</v>
      </c>
      <c r="P7352" s="148">
        <v>0</v>
      </c>
      <c r="Q7352" s="21">
        <f t="shared" si="1144"/>
        <v>36.054988999999999</v>
      </c>
      <c r="R7352" s="21">
        <f t="shared" si="1145"/>
        <v>6.2884990000000007</v>
      </c>
      <c r="S7352" s="21">
        <f t="shared" si="1146"/>
        <v>770.76010900000006</v>
      </c>
      <c r="T7352" s="21">
        <f t="shared" si="1147"/>
        <v>20.520136000000001</v>
      </c>
      <c r="U7352" s="22">
        <f t="shared" si="1148"/>
        <v>833.62373300000002</v>
      </c>
      <c r="V7352" s="39">
        <f t="shared" si="1149"/>
        <v>0.69462740083759544</v>
      </c>
    </row>
    <row r="7353" spans="1:22">
      <c r="A7353">
        <v>7348</v>
      </c>
      <c r="B7353" s="155">
        <f t="shared" si="1150"/>
        <v>41581</v>
      </c>
      <c r="C7353" s="148">
        <f t="shared" si="1141"/>
        <v>2013</v>
      </c>
      <c r="D7353" s="148">
        <f t="shared" si="1142"/>
        <v>11</v>
      </c>
      <c r="E7353" s="152">
        <v>4</v>
      </c>
      <c r="F7353" s="153">
        <v>22.78</v>
      </c>
      <c r="G7353" s="154">
        <v>5.9320000000000004</v>
      </c>
      <c r="H7353" s="154">
        <v>1126.9000000000001</v>
      </c>
      <c r="I7353" s="154">
        <v>18.128</v>
      </c>
      <c r="J7353" s="151">
        <v>0</v>
      </c>
      <c r="K7353" s="149">
        <f t="shared" si="1143"/>
        <v>1173.74</v>
      </c>
      <c r="L7353" s="148">
        <v>13.521000000000001</v>
      </c>
      <c r="M7353" s="148">
        <v>1.9019999999999999</v>
      </c>
      <c r="N7353" s="148">
        <v>372.31099999999998</v>
      </c>
      <c r="O7353" s="148">
        <v>5.2880000000000003</v>
      </c>
      <c r="P7353" s="148">
        <v>0</v>
      </c>
      <c r="Q7353" s="21">
        <f t="shared" si="1144"/>
        <v>37.899363000000001</v>
      </c>
      <c r="R7353" s="21">
        <f t="shared" si="1145"/>
        <v>6.0806940000000003</v>
      </c>
      <c r="S7353" s="21">
        <f t="shared" si="1146"/>
        <v>726.37876099999994</v>
      </c>
      <c r="T7353" s="21">
        <f t="shared" si="1147"/>
        <v>16.794688000000001</v>
      </c>
      <c r="U7353" s="22">
        <f t="shared" si="1148"/>
        <v>787.15350599999988</v>
      </c>
      <c r="V7353" s="39">
        <f t="shared" si="1149"/>
        <v>0.6706370286434814</v>
      </c>
    </row>
    <row r="7354" spans="1:22">
      <c r="A7354">
        <v>7349</v>
      </c>
      <c r="B7354" s="155">
        <f t="shared" si="1150"/>
        <v>41581</v>
      </c>
      <c r="C7354" s="148">
        <f t="shared" si="1141"/>
        <v>2013</v>
      </c>
      <c r="D7354" s="148">
        <f t="shared" si="1142"/>
        <v>11</v>
      </c>
      <c r="E7354" s="152">
        <v>5</v>
      </c>
      <c r="F7354" s="153">
        <v>20.102</v>
      </c>
      <c r="G7354" s="154">
        <v>2.5710000000000002</v>
      </c>
      <c r="H7354" s="154">
        <v>1149.386</v>
      </c>
      <c r="I7354" s="154">
        <v>13.192</v>
      </c>
      <c r="J7354" s="151">
        <v>0</v>
      </c>
      <c r="K7354" s="149">
        <f t="shared" si="1143"/>
        <v>1185.251</v>
      </c>
      <c r="L7354" s="148">
        <v>12.461</v>
      </c>
      <c r="M7354" s="148">
        <v>0.86099999999999999</v>
      </c>
      <c r="N7354" s="148">
        <v>379.71199999999999</v>
      </c>
      <c r="O7354" s="148">
        <v>3.9140000000000001</v>
      </c>
      <c r="P7354" s="148">
        <v>0</v>
      </c>
      <c r="Q7354" s="21">
        <f t="shared" si="1144"/>
        <v>34.928182999999997</v>
      </c>
      <c r="R7354" s="21">
        <f t="shared" si="1145"/>
        <v>2.7526169999999999</v>
      </c>
      <c r="S7354" s="21">
        <f t="shared" si="1146"/>
        <v>740.81811200000004</v>
      </c>
      <c r="T7354" s="21">
        <f t="shared" si="1147"/>
        <v>12.430864000000001</v>
      </c>
      <c r="U7354" s="22">
        <f t="shared" si="1148"/>
        <v>790.92977600000006</v>
      </c>
      <c r="V7354" s="39">
        <f t="shared" si="1149"/>
        <v>0.66730994194478643</v>
      </c>
    </row>
    <row r="7355" spans="1:22">
      <c r="A7355">
        <v>7350</v>
      </c>
      <c r="B7355" s="155">
        <f t="shared" si="1150"/>
        <v>41581</v>
      </c>
      <c r="C7355" s="148">
        <f t="shared" si="1141"/>
        <v>2013</v>
      </c>
      <c r="D7355" s="148">
        <f t="shared" si="1142"/>
        <v>11</v>
      </c>
      <c r="E7355" s="152">
        <v>6</v>
      </c>
      <c r="F7355" s="153">
        <v>18.814</v>
      </c>
      <c r="G7355" s="154">
        <v>0</v>
      </c>
      <c r="H7355" s="154">
        <v>1112.4190000000001</v>
      </c>
      <c r="I7355" s="154">
        <v>13.183</v>
      </c>
      <c r="J7355" s="151">
        <v>0</v>
      </c>
      <c r="K7355" s="149">
        <f t="shared" si="1143"/>
        <v>1144.4160000000002</v>
      </c>
      <c r="L7355" s="148">
        <v>11.583</v>
      </c>
      <c r="M7355" s="148">
        <v>0</v>
      </c>
      <c r="N7355" s="148">
        <v>368.654</v>
      </c>
      <c r="O7355" s="148">
        <v>3.915</v>
      </c>
      <c r="P7355" s="148">
        <v>0</v>
      </c>
      <c r="Q7355" s="21">
        <f t="shared" si="1144"/>
        <v>32.467148999999999</v>
      </c>
      <c r="R7355" s="21">
        <f t="shared" si="1145"/>
        <v>0</v>
      </c>
      <c r="S7355" s="21">
        <f t="shared" si="1146"/>
        <v>719.24395400000003</v>
      </c>
      <c r="T7355" s="21">
        <f t="shared" si="1147"/>
        <v>12.434040000000001</v>
      </c>
      <c r="U7355" s="22">
        <f t="shared" si="1148"/>
        <v>764.14514299999996</v>
      </c>
      <c r="V7355" s="39">
        <f t="shared" si="1149"/>
        <v>0.66771623518021406</v>
      </c>
    </row>
    <row r="7356" spans="1:22">
      <c r="A7356">
        <v>7351</v>
      </c>
      <c r="B7356" s="155">
        <f t="shared" si="1150"/>
        <v>41581</v>
      </c>
      <c r="C7356" s="148">
        <f t="shared" si="1141"/>
        <v>2013</v>
      </c>
      <c r="D7356" s="148">
        <f t="shared" si="1142"/>
        <v>11</v>
      </c>
      <c r="E7356" s="152">
        <v>7</v>
      </c>
      <c r="F7356" s="153">
        <v>18.744</v>
      </c>
      <c r="G7356" s="154">
        <v>0</v>
      </c>
      <c r="H7356" s="154">
        <v>1089.7439999999999</v>
      </c>
      <c r="I7356" s="154">
        <v>7.694</v>
      </c>
      <c r="J7356" s="151">
        <v>0</v>
      </c>
      <c r="K7356" s="149">
        <f t="shared" si="1143"/>
        <v>1116.1819999999998</v>
      </c>
      <c r="L7356" s="148">
        <v>11.691000000000001</v>
      </c>
      <c r="M7356" s="148">
        <v>0</v>
      </c>
      <c r="N7356" s="148">
        <v>367.40899999999999</v>
      </c>
      <c r="O7356" s="148">
        <v>1.6779999999999999</v>
      </c>
      <c r="P7356" s="148">
        <v>0</v>
      </c>
      <c r="Q7356" s="21">
        <f t="shared" si="1144"/>
        <v>32.769873000000004</v>
      </c>
      <c r="R7356" s="21">
        <f t="shared" si="1145"/>
        <v>0</v>
      </c>
      <c r="S7356" s="21">
        <f t="shared" si="1146"/>
        <v>716.81495900000004</v>
      </c>
      <c r="T7356" s="21">
        <f t="shared" si="1147"/>
        <v>5.3293280000000003</v>
      </c>
      <c r="U7356" s="22">
        <f t="shared" si="1148"/>
        <v>754.91416000000004</v>
      </c>
      <c r="V7356" s="39">
        <f t="shared" si="1149"/>
        <v>0.6763360813917445</v>
      </c>
    </row>
    <row r="7357" spans="1:22">
      <c r="A7357">
        <v>7352</v>
      </c>
      <c r="B7357" s="155">
        <f t="shared" si="1150"/>
        <v>41581</v>
      </c>
      <c r="C7357" s="148">
        <f t="shared" si="1141"/>
        <v>2013</v>
      </c>
      <c r="D7357" s="148">
        <f t="shared" si="1142"/>
        <v>11</v>
      </c>
      <c r="E7357" s="152">
        <v>8</v>
      </c>
      <c r="F7357" s="153">
        <v>18.398</v>
      </c>
      <c r="G7357" s="154">
        <v>0</v>
      </c>
      <c r="H7357" s="154">
        <v>1065.317</v>
      </c>
      <c r="I7357" s="154">
        <v>18.927</v>
      </c>
      <c r="J7357" s="151">
        <v>0</v>
      </c>
      <c r="K7357" s="149">
        <f t="shared" si="1143"/>
        <v>1102.6419999999998</v>
      </c>
      <c r="L7357" s="148">
        <v>11.435</v>
      </c>
      <c r="M7357" s="148">
        <v>0</v>
      </c>
      <c r="N7357" s="148">
        <v>360.28399999999999</v>
      </c>
      <c r="O7357" s="148">
        <v>7.694</v>
      </c>
      <c r="P7357" s="148">
        <v>0</v>
      </c>
      <c r="Q7357" s="21">
        <f t="shared" si="1144"/>
        <v>32.052305000000004</v>
      </c>
      <c r="R7357" s="21">
        <f t="shared" si="1145"/>
        <v>0</v>
      </c>
      <c r="S7357" s="21">
        <f t="shared" si="1146"/>
        <v>702.914084</v>
      </c>
      <c r="T7357" s="21">
        <f t="shared" si="1147"/>
        <v>24.436144000000002</v>
      </c>
      <c r="U7357" s="22">
        <f t="shared" si="1148"/>
        <v>759.40253300000006</v>
      </c>
      <c r="V7357" s="39">
        <f t="shared" si="1149"/>
        <v>0.6887117786189898</v>
      </c>
    </row>
    <row r="7358" spans="1:22">
      <c r="A7358">
        <v>7353</v>
      </c>
      <c r="B7358" s="155">
        <f t="shared" si="1150"/>
        <v>41581</v>
      </c>
      <c r="C7358" s="148">
        <f t="shared" si="1141"/>
        <v>2013</v>
      </c>
      <c r="D7358" s="148">
        <f t="shared" si="1142"/>
        <v>11</v>
      </c>
      <c r="E7358" s="152">
        <v>9</v>
      </c>
      <c r="F7358" s="153">
        <v>17.815999999999999</v>
      </c>
      <c r="G7358" s="154">
        <v>0</v>
      </c>
      <c r="H7358" s="154">
        <v>1011.873</v>
      </c>
      <c r="I7358" s="154">
        <v>31.844999999999999</v>
      </c>
      <c r="J7358" s="151">
        <v>0</v>
      </c>
      <c r="K7358" s="149">
        <f t="shared" si="1143"/>
        <v>1061.5340000000001</v>
      </c>
      <c r="L7358" s="148">
        <v>11.558</v>
      </c>
      <c r="M7358" s="148">
        <v>0</v>
      </c>
      <c r="N7358" s="148">
        <v>344.137</v>
      </c>
      <c r="O7358" s="148">
        <v>12.067</v>
      </c>
      <c r="P7358" s="148">
        <v>0</v>
      </c>
      <c r="Q7358" s="21">
        <f t="shared" si="1144"/>
        <v>32.397073999999996</v>
      </c>
      <c r="R7358" s="21">
        <f t="shared" si="1145"/>
        <v>0</v>
      </c>
      <c r="S7358" s="21">
        <f t="shared" si="1146"/>
        <v>671.41128700000002</v>
      </c>
      <c r="T7358" s="21">
        <f t="shared" si="1147"/>
        <v>38.324792000000002</v>
      </c>
      <c r="U7358" s="22">
        <f t="shared" si="1148"/>
        <v>742.13315299999999</v>
      </c>
      <c r="V7358" s="39">
        <f t="shared" si="1149"/>
        <v>0.6991138795365951</v>
      </c>
    </row>
    <row r="7359" spans="1:22">
      <c r="A7359">
        <v>7354</v>
      </c>
      <c r="B7359" s="155">
        <f t="shared" si="1150"/>
        <v>41581</v>
      </c>
      <c r="C7359" s="148">
        <f t="shared" si="1141"/>
        <v>2013</v>
      </c>
      <c r="D7359" s="148">
        <f t="shared" si="1142"/>
        <v>11</v>
      </c>
      <c r="E7359" s="152">
        <v>10</v>
      </c>
      <c r="F7359" s="153">
        <v>16.675000000000001</v>
      </c>
      <c r="G7359" s="154">
        <v>0</v>
      </c>
      <c r="H7359" s="154">
        <v>1123.32</v>
      </c>
      <c r="I7359" s="154">
        <v>38.468000000000004</v>
      </c>
      <c r="J7359" s="151">
        <v>0</v>
      </c>
      <c r="K7359" s="149">
        <f t="shared" si="1143"/>
        <v>1178.463</v>
      </c>
      <c r="L7359" s="148">
        <v>10.6</v>
      </c>
      <c r="M7359" s="148">
        <v>0</v>
      </c>
      <c r="N7359" s="148">
        <v>379.041</v>
      </c>
      <c r="O7359" s="148">
        <v>14.396000000000001</v>
      </c>
      <c r="P7359" s="148">
        <v>0</v>
      </c>
      <c r="Q7359" s="21">
        <f t="shared" si="1144"/>
        <v>29.711799999999997</v>
      </c>
      <c r="R7359" s="21">
        <f t="shared" si="1145"/>
        <v>0</v>
      </c>
      <c r="S7359" s="21">
        <f t="shared" si="1146"/>
        <v>739.50899100000004</v>
      </c>
      <c r="T7359" s="21">
        <f t="shared" si="1147"/>
        <v>45.721696000000001</v>
      </c>
      <c r="U7359" s="22">
        <f t="shared" si="1148"/>
        <v>814.94248700000003</v>
      </c>
      <c r="V7359" s="39">
        <f t="shared" si="1149"/>
        <v>0.69152997336361011</v>
      </c>
    </row>
    <row r="7360" spans="1:22">
      <c r="A7360">
        <v>7355</v>
      </c>
      <c r="B7360" s="155">
        <f t="shared" si="1150"/>
        <v>41581</v>
      </c>
      <c r="C7360" s="148">
        <f t="shared" si="1141"/>
        <v>2013</v>
      </c>
      <c r="D7360" s="148">
        <f t="shared" si="1142"/>
        <v>11</v>
      </c>
      <c r="E7360" s="152">
        <v>11</v>
      </c>
      <c r="F7360" s="153">
        <v>17.419</v>
      </c>
      <c r="G7360" s="154">
        <v>0</v>
      </c>
      <c r="H7360" s="154">
        <v>1145.422</v>
      </c>
      <c r="I7360" s="154">
        <v>45.761000000000003</v>
      </c>
      <c r="J7360" s="151">
        <v>0</v>
      </c>
      <c r="K7360" s="149">
        <f t="shared" si="1143"/>
        <v>1208.6020000000001</v>
      </c>
      <c r="L7360" s="148">
        <v>11.106</v>
      </c>
      <c r="M7360" s="148">
        <v>0</v>
      </c>
      <c r="N7360" s="148">
        <v>406.05099999999999</v>
      </c>
      <c r="O7360" s="148">
        <v>16.940999999999999</v>
      </c>
      <c r="P7360" s="148">
        <v>0</v>
      </c>
      <c r="Q7360" s="21">
        <f t="shared" si="1144"/>
        <v>31.130118</v>
      </c>
      <c r="R7360" s="21">
        <f t="shared" si="1145"/>
        <v>0</v>
      </c>
      <c r="S7360" s="21">
        <f t="shared" si="1146"/>
        <v>792.20550100000003</v>
      </c>
      <c r="T7360" s="21">
        <f t="shared" si="1147"/>
        <v>53.804615999999996</v>
      </c>
      <c r="U7360" s="22">
        <f t="shared" si="1148"/>
        <v>877.14023500000008</v>
      </c>
      <c r="V7360" s="39">
        <f t="shared" si="1149"/>
        <v>0.72574779373193166</v>
      </c>
    </row>
    <row r="7361" spans="1:22">
      <c r="A7361">
        <v>7356</v>
      </c>
      <c r="B7361" s="155">
        <f t="shared" si="1150"/>
        <v>41581</v>
      </c>
      <c r="C7361" s="148">
        <f t="shared" si="1141"/>
        <v>2013</v>
      </c>
      <c r="D7361" s="148">
        <f t="shared" si="1142"/>
        <v>11</v>
      </c>
      <c r="E7361" s="152">
        <v>12</v>
      </c>
      <c r="F7361" s="153">
        <v>18.689</v>
      </c>
      <c r="G7361" s="154">
        <v>0</v>
      </c>
      <c r="H7361" s="154">
        <v>1125.421</v>
      </c>
      <c r="I7361" s="154">
        <v>45.790999999999997</v>
      </c>
      <c r="J7361" s="151">
        <v>0</v>
      </c>
      <c r="K7361" s="149">
        <f t="shared" si="1143"/>
        <v>1189.9010000000001</v>
      </c>
      <c r="L7361" s="148">
        <v>11.683999999999999</v>
      </c>
      <c r="M7361" s="148">
        <v>0</v>
      </c>
      <c r="N7361" s="148">
        <v>389.73599999999999</v>
      </c>
      <c r="O7361" s="148">
        <v>17.073</v>
      </c>
      <c r="P7361" s="148">
        <v>0</v>
      </c>
      <c r="Q7361" s="21">
        <f t="shared" si="1144"/>
        <v>32.750251999999996</v>
      </c>
      <c r="R7361" s="21">
        <f t="shared" si="1145"/>
        <v>0</v>
      </c>
      <c r="S7361" s="21">
        <f t="shared" si="1146"/>
        <v>760.37493600000005</v>
      </c>
      <c r="T7361" s="21">
        <f t="shared" si="1147"/>
        <v>54.223848000000004</v>
      </c>
      <c r="U7361" s="22">
        <f t="shared" si="1148"/>
        <v>847.34903600000007</v>
      </c>
      <c r="V7361" s="39">
        <f t="shared" si="1149"/>
        <v>0.71211725681380222</v>
      </c>
    </row>
    <row r="7362" spans="1:22">
      <c r="A7362">
        <v>7357</v>
      </c>
      <c r="B7362" s="155">
        <f t="shared" si="1150"/>
        <v>41581</v>
      </c>
      <c r="C7362" s="148">
        <f t="shared" si="1141"/>
        <v>2013</v>
      </c>
      <c r="D7362" s="148">
        <f t="shared" si="1142"/>
        <v>11</v>
      </c>
      <c r="E7362" s="152">
        <v>13</v>
      </c>
      <c r="F7362" s="153">
        <v>18.442</v>
      </c>
      <c r="G7362" s="154">
        <v>0</v>
      </c>
      <c r="H7362" s="154">
        <v>1103.105</v>
      </c>
      <c r="I7362" s="154">
        <v>45.151000000000003</v>
      </c>
      <c r="J7362" s="151">
        <v>0</v>
      </c>
      <c r="K7362" s="149">
        <f t="shared" si="1143"/>
        <v>1166.6980000000001</v>
      </c>
      <c r="L7362" s="148">
        <v>11.811999999999999</v>
      </c>
      <c r="M7362" s="148">
        <v>0</v>
      </c>
      <c r="N7362" s="148">
        <v>376.346</v>
      </c>
      <c r="O7362" s="148">
        <v>17.081</v>
      </c>
      <c r="P7362" s="148">
        <v>0</v>
      </c>
      <c r="Q7362" s="21">
        <f t="shared" si="1144"/>
        <v>33.109035999999996</v>
      </c>
      <c r="R7362" s="21">
        <f t="shared" si="1145"/>
        <v>0</v>
      </c>
      <c r="S7362" s="21">
        <f t="shared" si="1146"/>
        <v>734.25104600000009</v>
      </c>
      <c r="T7362" s="21">
        <f t="shared" si="1147"/>
        <v>54.249256000000003</v>
      </c>
      <c r="U7362" s="22">
        <f t="shared" si="1148"/>
        <v>821.60933799999998</v>
      </c>
      <c r="V7362" s="39">
        <f t="shared" si="1149"/>
        <v>0.70421766215421633</v>
      </c>
    </row>
    <row r="7363" spans="1:22">
      <c r="A7363">
        <v>7358</v>
      </c>
      <c r="B7363" s="155">
        <f t="shared" si="1150"/>
        <v>41581</v>
      </c>
      <c r="C7363" s="148">
        <f t="shared" si="1141"/>
        <v>2013</v>
      </c>
      <c r="D7363" s="148">
        <f t="shared" si="1142"/>
        <v>11</v>
      </c>
      <c r="E7363" s="152">
        <v>14</v>
      </c>
      <c r="F7363" s="153">
        <v>17.091999999999999</v>
      </c>
      <c r="G7363" s="154">
        <v>0</v>
      </c>
      <c r="H7363" s="154">
        <v>1092.693</v>
      </c>
      <c r="I7363" s="154">
        <v>45.069000000000003</v>
      </c>
      <c r="J7363" s="151">
        <v>0</v>
      </c>
      <c r="K7363" s="149">
        <f t="shared" si="1143"/>
        <v>1154.854</v>
      </c>
      <c r="L7363" s="148">
        <v>11.087</v>
      </c>
      <c r="M7363" s="148">
        <v>0</v>
      </c>
      <c r="N7363" s="148">
        <v>374.13099999999997</v>
      </c>
      <c r="O7363" s="148">
        <v>17.593</v>
      </c>
      <c r="P7363" s="148">
        <v>0</v>
      </c>
      <c r="Q7363" s="21">
        <f t="shared" si="1144"/>
        <v>31.076860999999997</v>
      </c>
      <c r="R7363" s="21">
        <f t="shared" si="1145"/>
        <v>0</v>
      </c>
      <c r="S7363" s="21">
        <f t="shared" si="1146"/>
        <v>729.92958099999998</v>
      </c>
      <c r="T7363" s="21">
        <f t="shared" si="1147"/>
        <v>55.875368000000002</v>
      </c>
      <c r="U7363" s="22">
        <f t="shared" si="1148"/>
        <v>816.88180999999997</v>
      </c>
      <c r="V7363" s="39">
        <f t="shared" si="1149"/>
        <v>0.70734639183827563</v>
      </c>
    </row>
    <row r="7364" spans="1:22">
      <c r="A7364">
        <v>7359</v>
      </c>
      <c r="B7364" s="155">
        <f t="shared" si="1150"/>
        <v>41581</v>
      </c>
      <c r="C7364" s="148">
        <f t="shared" si="1141"/>
        <v>2013</v>
      </c>
      <c r="D7364" s="148">
        <f t="shared" si="1142"/>
        <v>11</v>
      </c>
      <c r="E7364" s="152">
        <v>15</v>
      </c>
      <c r="F7364" s="153">
        <v>16.957000000000001</v>
      </c>
      <c r="G7364" s="154">
        <v>0</v>
      </c>
      <c r="H7364" s="154">
        <v>1097.335</v>
      </c>
      <c r="I7364" s="154">
        <v>44.886000000000003</v>
      </c>
      <c r="J7364" s="151">
        <v>0</v>
      </c>
      <c r="K7364" s="149">
        <f t="shared" si="1143"/>
        <v>1159.1780000000001</v>
      </c>
      <c r="L7364" s="148">
        <v>10.803000000000001</v>
      </c>
      <c r="M7364" s="148">
        <v>0</v>
      </c>
      <c r="N7364" s="148">
        <v>379.44200000000001</v>
      </c>
      <c r="O7364" s="148">
        <v>17.582999999999998</v>
      </c>
      <c r="P7364" s="148">
        <v>0</v>
      </c>
      <c r="Q7364" s="21">
        <f t="shared" si="1144"/>
        <v>30.280809000000001</v>
      </c>
      <c r="R7364" s="21">
        <f t="shared" si="1145"/>
        <v>0</v>
      </c>
      <c r="S7364" s="21">
        <f t="shared" si="1146"/>
        <v>740.29134199999999</v>
      </c>
      <c r="T7364" s="21">
        <f t="shared" si="1147"/>
        <v>55.843607999999996</v>
      </c>
      <c r="U7364" s="22">
        <f t="shared" si="1148"/>
        <v>826.41575899999998</v>
      </c>
      <c r="V7364" s="39">
        <f t="shared" si="1149"/>
        <v>0.7129325772228251</v>
      </c>
    </row>
    <row r="7365" spans="1:22">
      <c r="A7365">
        <v>7360</v>
      </c>
      <c r="B7365" s="155">
        <f t="shared" si="1150"/>
        <v>41581</v>
      </c>
      <c r="C7365" s="148">
        <f t="shared" si="1141"/>
        <v>2013</v>
      </c>
      <c r="D7365" s="148">
        <f t="shared" si="1142"/>
        <v>11</v>
      </c>
      <c r="E7365" s="152">
        <v>16</v>
      </c>
      <c r="F7365" s="153">
        <v>17.599</v>
      </c>
      <c r="G7365" s="154">
        <v>0</v>
      </c>
      <c r="H7365" s="154">
        <v>1246.3699999999999</v>
      </c>
      <c r="I7365" s="154">
        <v>43.350999999999999</v>
      </c>
      <c r="J7365" s="151">
        <v>0</v>
      </c>
      <c r="K7365" s="149">
        <f t="shared" si="1143"/>
        <v>1307.3199999999997</v>
      </c>
      <c r="L7365" s="148">
        <v>11.416</v>
      </c>
      <c r="M7365" s="148">
        <v>0</v>
      </c>
      <c r="N7365" s="148">
        <v>418.58100000000002</v>
      </c>
      <c r="O7365" s="148">
        <v>18.245000000000001</v>
      </c>
      <c r="P7365" s="148">
        <v>0</v>
      </c>
      <c r="Q7365" s="21">
        <f t="shared" si="1144"/>
        <v>31.999048000000002</v>
      </c>
      <c r="R7365" s="21">
        <f t="shared" si="1145"/>
        <v>0</v>
      </c>
      <c r="S7365" s="21">
        <f t="shared" si="1146"/>
        <v>816.65153100000009</v>
      </c>
      <c r="T7365" s="21">
        <f t="shared" si="1147"/>
        <v>57.946120000000008</v>
      </c>
      <c r="U7365" s="22">
        <f t="shared" si="1148"/>
        <v>906.59669900000017</v>
      </c>
      <c r="V7365" s="39">
        <f t="shared" si="1149"/>
        <v>0.69347726570388302</v>
      </c>
    </row>
    <row r="7366" spans="1:22">
      <c r="A7366">
        <v>7361</v>
      </c>
      <c r="B7366" s="155">
        <f t="shared" si="1150"/>
        <v>41581</v>
      </c>
      <c r="C7366" s="148">
        <f t="shared" si="1141"/>
        <v>2013</v>
      </c>
      <c r="D7366" s="148">
        <f t="shared" si="1142"/>
        <v>11</v>
      </c>
      <c r="E7366" s="152">
        <v>17</v>
      </c>
      <c r="F7366" s="153">
        <v>17.832999999999998</v>
      </c>
      <c r="G7366" s="154">
        <v>0</v>
      </c>
      <c r="H7366" s="154">
        <v>1195.08</v>
      </c>
      <c r="I7366" s="154">
        <v>31.827000000000002</v>
      </c>
      <c r="J7366" s="151">
        <v>0</v>
      </c>
      <c r="K7366" s="149">
        <f t="shared" si="1143"/>
        <v>1244.74</v>
      </c>
      <c r="L7366" s="148">
        <v>11.262</v>
      </c>
      <c r="M7366" s="148">
        <v>0</v>
      </c>
      <c r="N7366" s="148">
        <v>395.86700000000002</v>
      </c>
      <c r="O7366" s="148">
        <v>8.6549999999999994</v>
      </c>
      <c r="P7366" s="148">
        <v>0</v>
      </c>
      <c r="Q7366" s="21">
        <f t="shared" si="1144"/>
        <v>31.567385999999999</v>
      </c>
      <c r="R7366" s="21">
        <f t="shared" si="1145"/>
        <v>0</v>
      </c>
      <c r="S7366" s="21">
        <f t="shared" si="1146"/>
        <v>772.33651700000007</v>
      </c>
      <c r="T7366" s="21">
        <f t="shared" si="1147"/>
        <v>27.48828</v>
      </c>
      <c r="U7366" s="22">
        <f t="shared" si="1148"/>
        <v>831.39218300000016</v>
      </c>
      <c r="V7366" s="39">
        <f t="shared" si="1149"/>
        <v>0.66792437215804112</v>
      </c>
    </row>
    <row r="7367" spans="1:22">
      <c r="A7367">
        <v>7362</v>
      </c>
      <c r="B7367" s="155">
        <f t="shared" si="1150"/>
        <v>41581</v>
      </c>
      <c r="C7367" s="148">
        <f t="shared" ref="C7367:C7430" si="1151">YEAR(B7367)</f>
        <v>2013</v>
      </c>
      <c r="D7367" s="148">
        <f t="shared" ref="D7367:D7430" si="1152">MONTH(B7367)</f>
        <v>11</v>
      </c>
      <c r="E7367" s="152">
        <v>18</v>
      </c>
      <c r="F7367" s="153">
        <v>18.544</v>
      </c>
      <c r="G7367" s="154">
        <v>0</v>
      </c>
      <c r="H7367" s="154">
        <v>1205.001</v>
      </c>
      <c r="I7367" s="154">
        <v>28.141999999999999</v>
      </c>
      <c r="J7367" s="151">
        <v>0</v>
      </c>
      <c r="K7367" s="149">
        <f t="shared" ref="K7367:K7430" si="1153">SUM(F7367:J7367)</f>
        <v>1251.6870000000001</v>
      </c>
      <c r="L7367" s="148">
        <v>11.618</v>
      </c>
      <c r="M7367" s="148">
        <v>0</v>
      </c>
      <c r="N7367" s="148">
        <v>400.16399999999999</v>
      </c>
      <c r="O7367" s="148">
        <v>7.67</v>
      </c>
      <c r="P7367" s="148">
        <v>0</v>
      </c>
      <c r="Q7367" s="21">
        <f t="shared" ref="Q7367:Q7430" si="1154">+$Q$2*L7367</f>
        <v>32.565254000000003</v>
      </c>
      <c r="R7367" s="21">
        <f t="shared" ref="R7367:R7430" si="1155">+$R$2*M7367</f>
        <v>0</v>
      </c>
      <c r="S7367" s="21">
        <f t="shared" ref="S7367:S7430" si="1156">+$S$2*N7367</f>
        <v>780.719964</v>
      </c>
      <c r="T7367" s="21">
        <f t="shared" ref="T7367:T7430" si="1157">+$T$2*O7367</f>
        <v>24.359920000000002</v>
      </c>
      <c r="U7367" s="22">
        <f t="shared" ref="U7367:U7430" si="1158">SUM(Q7367:T7367)</f>
        <v>837.64513799999997</v>
      </c>
      <c r="V7367" s="39">
        <f t="shared" ref="V7367:V7430" si="1159">+U7367/K7367</f>
        <v>0.66921294061534542</v>
      </c>
    </row>
    <row r="7368" spans="1:22">
      <c r="A7368">
        <v>7363</v>
      </c>
      <c r="B7368" s="155">
        <f t="shared" si="1150"/>
        <v>41581</v>
      </c>
      <c r="C7368" s="148">
        <f t="shared" si="1151"/>
        <v>2013</v>
      </c>
      <c r="D7368" s="148">
        <f t="shared" si="1152"/>
        <v>11</v>
      </c>
      <c r="E7368" s="152">
        <v>19</v>
      </c>
      <c r="F7368" s="153">
        <v>30.504999999999999</v>
      </c>
      <c r="G7368" s="154">
        <v>0</v>
      </c>
      <c r="H7368" s="154">
        <v>1154.837</v>
      </c>
      <c r="I7368" s="154">
        <v>24.298999999999999</v>
      </c>
      <c r="J7368" s="151">
        <v>0</v>
      </c>
      <c r="K7368" s="149">
        <f t="shared" si="1153"/>
        <v>1209.6410000000001</v>
      </c>
      <c r="L7368" s="148">
        <v>18.989000000000001</v>
      </c>
      <c r="M7368" s="148">
        <v>0</v>
      </c>
      <c r="N7368" s="148">
        <v>375.55900000000003</v>
      </c>
      <c r="O7368" s="148">
        <v>6.6020000000000003</v>
      </c>
      <c r="P7368" s="148">
        <v>0</v>
      </c>
      <c r="Q7368" s="21">
        <f t="shared" si="1154"/>
        <v>53.226167000000004</v>
      </c>
      <c r="R7368" s="21">
        <f t="shared" si="1155"/>
        <v>0</v>
      </c>
      <c r="S7368" s="21">
        <f t="shared" si="1156"/>
        <v>732.71560900000009</v>
      </c>
      <c r="T7368" s="21">
        <f t="shared" si="1157"/>
        <v>20.967952</v>
      </c>
      <c r="U7368" s="22">
        <f t="shared" si="1158"/>
        <v>806.90972800000009</v>
      </c>
      <c r="V7368" s="39">
        <f t="shared" si="1159"/>
        <v>0.66706545826406349</v>
      </c>
    </row>
    <row r="7369" spans="1:22">
      <c r="A7369">
        <v>7364</v>
      </c>
      <c r="B7369" s="155">
        <f t="shared" si="1150"/>
        <v>41581</v>
      </c>
      <c r="C7369" s="148">
        <f t="shared" si="1151"/>
        <v>2013</v>
      </c>
      <c r="D7369" s="148">
        <f t="shared" si="1152"/>
        <v>11</v>
      </c>
      <c r="E7369" s="152">
        <v>20</v>
      </c>
      <c r="F7369" s="153">
        <v>31.204999999999998</v>
      </c>
      <c r="G7369" s="154">
        <v>0</v>
      </c>
      <c r="H7369" s="154">
        <v>1229.2560000000001</v>
      </c>
      <c r="I7369" s="154">
        <v>32.521999999999998</v>
      </c>
      <c r="J7369" s="151">
        <v>0</v>
      </c>
      <c r="K7369" s="149">
        <f t="shared" si="1153"/>
        <v>1292.9829999999999</v>
      </c>
      <c r="L7369" s="148">
        <v>19.37</v>
      </c>
      <c r="M7369" s="148">
        <v>0</v>
      </c>
      <c r="N7369" s="148">
        <v>409.553</v>
      </c>
      <c r="O7369" s="148">
        <v>8.6750000000000007</v>
      </c>
      <c r="P7369" s="148">
        <v>0</v>
      </c>
      <c r="Q7369" s="21">
        <f t="shared" si="1154"/>
        <v>54.294110000000003</v>
      </c>
      <c r="R7369" s="21">
        <f t="shared" si="1155"/>
        <v>0</v>
      </c>
      <c r="S7369" s="21">
        <f t="shared" si="1156"/>
        <v>799.03790300000003</v>
      </c>
      <c r="T7369" s="21">
        <f t="shared" si="1157"/>
        <v>27.551800000000004</v>
      </c>
      <c r="U7369" s="22">
        <f t="shared" si="1158"/>
        <v>880.88381300000003</v>
      </c>
      <c r="V7369" s="39">
        <f t="shared" si="1159"/>
        <v>0.68128027437329031</v>
      </c>
    </row>
    <row r="7370" spans="1:22">
      <c r="A7370">
        <v>7365</v>
      </c>
      <c r="B7370" s="155">
        <f t="shared" si="1150"/>
        <v>41581</v>
      </c>
      <c r="C7370" s="148">
        <f t="shared" si="1151"/>
        <v>2013</v>
      </c>
      <c r="D7370" s="148">
        <f t="shared" si="1152"/>
        <v>11</v>
      </c>
      <c r="E7370" s="152">
        <v>21</v>
      </c>
      <c r="F7370" s="153">
        <v>37.198</v>
      </c>
      <c r="G7370" s="154">
        <v>0</v>
      </c>
      <c r="H7370" s="154">
        <v>1558.2349999999999</v>
      </c>
      <c r="I7370" s="154">
        <v>38.948</v>
      </c>
      <c r="J7370" s="151">
        <v>0</v>
      </c>
      <c r="K7370" s="149">
        <f t="shared" si="1153"/>
        <v>1634.3810000000001</v>
      </c>
      <c r="L7370" s="148">
        <v>22.827999999999999</v>
      </c>
      <c r="M7370" s="148">
        <v>0</v>
      </c>
      <c r="N7370" s="148">
        <v>487.41199999999998</v>
      </c>
      <c r="O7370" s="148">
        <v>11.016</v>
      </c>
      <c r="P7370" s="148">
        <v>0</v>
      </c>
      <c r="Q7370" s="21">
        <f t="shared" si="1154"/>
        <v>63.986883999999996</v>
      </c>
      <c r="R7370" s="21">
        <f t="shared" si="1155"/>
        <v>0</v>
      </c>
      <c r="S7370" s="21">
        <f t="shared" si="1156"/>
        <v>950.94081199999994</v>
      </c>
      <c r="T7370" s="21">
        <f t="shared" si="1157"/>
        <v>34.986816000000005</v>
      </c>
      <c r="U7370" s="22">
        <f t="shared" si="1158"/>
        <v>1049.9145120000001</v>
      </c>
      <c r="V7370" s="39">
        <f t="shared" si="1159"/>
        <v>0.64239275419868436</v>
      </c>
    </row>
    <row r="7371" spans="1:22">
      <c r="A7371">
        <v>7366</v>
      </c>
      <c r="B7371" s="155">
        <f t="shared" si="1150"/>
        <v>41581</v>
      </c>
      <c r="C7371" s="148">
        <f t="shared" si="1151"/>
        <v>2013</v>
      </c>
      <c r="D7371" s="148">
        <f t="shared" si="1152"/>
        <v>11</v>
      </c>
      <c r="E7371" s="152">
        <v>22</v>
      </c>
      <c r="F7371" s="153">
        <v>38.036000000000001</v>
      </c>
      <c r="G7371" s="154">
        <v>0</v>
      </c>
      <c r="H7371" s="154">
        <v>1564.654</v>
      </c>
      <c r="I7371" s="154">
        <v>43.848999999999997</v>
      </c>
      <c r="J7371" s="151">
        <v>0</v>
      </c>
      <c r="K7371" s="149">
        <f t="shared" si="1153"/>
        <v>1646.539</v>
      </c>
      <c r="L7371" s="148">
        <v>23.452999999999999</v>
      </c>
      <c r="M7371" s="148">
        <v>0</v>
      </c>
      <c r="N7371" s="148">
        <v>483.35399999999998</v>
      </c>
      <c r="O7371" s="148">
        <v>12.186999999999999</v>
      </c>
      <c r="P7371" s="148">
        <v>0</v>
      </c>
      <c r="Q7371" s="21">
        <f t="shared" si="1154"/>
        <v>65.738759000000002</v>
      </c>
      <c r="R7371" s="21">
        <f t="shared" si="1155"/>
        <v>0</v>
      </c>
      <c r="S7371" s="21">
        <f t="shared" si="1156"/>
        <v>943.02365399999996</v>
      </c>
      <c r="T7371" s="21">
        <f t="shared" si="1157"/>
        <v>38.705911999999998</v>
      </c>
      <c r="U7371" s="22">
        <f t="shared" si="1158"/>
        <v>1047.4683249999998</v>
      </c>
      <c r="V7371" s="39">
        <f t="shared" si="1159"/>
        <v>0.63616368941154744</v>
      </c>
    </row>
    <row r="7372" spans="1:22">
      <c r="A7372">
        <v>7367</v>
      </c>
      <c r="B7372" s="155">
        <f t="shared" si="1150"/>
        <v>41581</v>
      </c>
      <c r="C7372" s="148">
        <f t="shared" si="1151"/>
        <v>2013</v>
      </c>
      <c r="D7372" s="148">
        <f t="shared" si="1152"/>
        <v>11</v>
      </c>
      <c r="E7372" s="152">
        <v>23</v>
      </c>
      <c r="F7372" s="153">
        <v>38.488999999999997</v>
      </c>
      <c r="G7372" s="154">
        <v>0</v>
      </c>
      <c r="H7372" s="154">
        <v>1531.7840000000001</v>
      </c>
      <c r="I7372" s="154">
        <v>40.673999999999999</v>
      </c>
      <c r="J7372" s="151">
        <v>0</v>
      </c>
      <c r="K7372" s="149">
        <f t="shared" si="1153"/>
        <v>1610.9470000000001</v>
      </c>
      <c r="L7372" s="148">
        <v>23.88</v>
      </c>
      <c r="M7372" s="148">
        <v>0</v>
      </c>
      <c r="N7372" s="148">
        <v>473.03100000000001</v>
      </c>
      <c r="O7372" s="148">
        <v>11.337</v>
      </c>
      <c r="P7372" s="148">
        <v>0</v>
      </c>
      <c r="Q7372" s="21">
        <f t="shared" si="1154"/>
        <v>66.935639999999992</v>
      </c>
      <c r="R7372" s="21">
        <f t="shared" si="1155"/>
        <v>0</v>
      </c>
      <c r="S7372" s="21">
        <f t="shared" si="1156"/>
        <v>922.88348100000007</v>
      </c>
      <c r="T7372" s="21">
        <f t="shared" si="1157"/>
        <v>36.006312000000001</v>
      </c>
      <c r="U7372" s="22">
        <f t="shared" si="1158"/>
        <v>1025.8254330000002</v>
      </c>
      <c r="V7372" s="39">
        <f t="shared" si="1159"/>
        <v>0.63678409842161177</v>
      </c>
    </row>
    <row r="7373" spans="1:22">
      <c r="A7373">
        <v>7368</v>
      </c>
      <c r="B7373" s="155">
        <f t="shared" si="1150"/>
        <v>41581</v>
      </c>
      <c r="C7373" s="148">
        <f t="shared" si="1151"/>
        <v>2013</v>
      </c>
      <c r="D7373" s="148">
        <f t="shared" si="1152"/>
        <v>11</v>
      </c>
      <c r="E7373" s="152">
        <v>24</v>
      </c>
      <c r="F7373" s="153">
        <v>38.823999999999998</v>
      </c>
      <c r="G7373" s="154">
        <v>0</v>
      </c>
      <c r="H7373" s="154">
        <v>1429.577</v>
      </c>
      <c r="I7373" s="154">
        <v>28.702000000000002</v>
      </c>
      <c r="J7373" s="151">
        <v>0</v>
      </c>
      <c r="K7373" s="149">
        <f t="shared" si="1153"/>
        <v>1497.1030000000001</v>
      </c>
      <c r="L7373" s="148">
        <v>23.602</v>
      </c>
      <c r="M7373" s="148">
        <v>0</v>
      </c>
      <c r="N7373" s="148">
        <v>475.87900000000002</v>
      </c>
      <c r="O7373" s="148">
        <v>8.1630000000000003</v>
      </c>
      <c r="P7373" s="148">
        <v>0</v>
      </c>
      <c r="Q7373" s="21">
        <f t="shared" si="1154"/>
        <v>66.156406000000004</v>
      </c>
      <c r="R7373" s="21">
        <f t="shared" si="1155"/>
        <v>0</v>
      </c>
      <c r="S7373" s="21">
        <f t="shared" si="1156"/>
        <v>928.43992900000012</v>
      </c>
      <c r="T7373" s="21">
        <f t="shared" si="1157"/>
        <v>25.925688000000001</v>
      </c>
      <c r="U7373" s="22">
        <f t="shared" si="1158"/>
        <v>1020.5220230000002</v>
      </c>
      <c r="V7373" s="39">
        <f t="shared" si="1159"/>
        <v>0.68166453677535888</v>
      </c>
    </row>
    <row r="7374" spans="1:22">
      <c r="A7374">
        <v>7369</v>
      </c>
      <c r="B7374" s="155">
        <f t="shared" si="1150"/>
        <v>41582</v>
      </c>
      <c r="C7374" s="148">
        <f t="shared" si="1151"/>
        <v>2013</v>
      </c>
      <c r="D7374" s="148">
        <f t="shared" si="1152"/>
        <v>11</v>
      </c>
      <c r="E7374" s="152">
        <v>1</v>
      </c>
      <c r="F7374" s="153">
        <v>35.826999999999998</v>
      </c>
      <c r="G7374" s="154">
        <v>0</v>
      </c>
      <c r="H7374" s="154">
        <v>1212.884</v>
      </c>
      <c r="I7374" s="154">
        <v>17.763999999999999</v>
      </c>
      <c r="J7374" s="151">
        <v>0</v>
      </c>
      <c r="K7374" s="149">
        <f t="shared" si="1153"/>
        <v>1266.4749999999999</v>
      </c>
      <c r="L7374" s="148">
        <v>21.931999999999999</v>
      </c>
      <c r="M7374" s="148">
        <v>0</v>
      </c>
      <c r="N7374" s="148">
        <v>401.81700000000001</v>
      </c>
      <c r="O7374" s="148">
        <v>5.3920000000000003</v>
      </c>
      <c r="P7374" s="148">
        <v>0</v>
      </c>
      <c r="Q7374" s="21">
        <f t="shared" si="1154"/>
        <v>61.475395999999996</v>
      </c>
      <c r="R7374" s="21">
        <f t="shared" si="1155"/>
        <v>0</v>
      </c>
      <c r="S7374" s="21">
        <f t="shared" si="1156"/>
        <v>783.94496700000002</v>
      </c>
      <c r="T7374" s="21">
        <f t="shared" si="1157"/>
        <v>17.124992000000002</v>
      </c>
      <c r="U7374" s="22">
        <f t="shared" si="1158"/>
        <v>862.54535500000009</v>
      </c>
      <c r="V7374" s="39">
        <f t="shared" si="1159"/>
        <v>0.68105991432914204</v>
      </c>
    </row>
    <row r="7375" spans="1:22">
      <c r="A7375">
        <v>7370</v>
      </c>
      <c r="B7375" s="155">
        <f t="shared" si="1150"/>
        <v>41582</v>
      </c>
      <c r="C7375" s="148">
        <f t="shared" si="1151"/>
        <v>2013</v>
      </c>
      <c r="D7375" s="148">
        <f t="shared" si="1152"/>
        <v>11</v>
      </c>
      <c r="E7375" s="152">
        <v>2</v>
      </c>
      <c r="F7375" s="153">
        <v>38.814</v>
      </c>
      <c r="G7375" s="154">
        <v>0</v>
      </c>
      <c r="H7375" s="154">
        <v>1168.499</v>
      </c>
      <c r="I7375" s="154">
        <v>9.57</v>
      </c>
      <c r="J7375" s="151">
        <v>0</v>
      </c>
      <c r="K7375" s="149">
        <f t="shared" si="1153"/>
        <v>1216.883</v>
      </c>
      <c r="L7375" s="148">
        <v>24.492999999999999</v>
      </c>
      <c r="M7375" s="148">
        <v>0</v>
      </c>
      <c r="N7375" s="148">
        <v>385.11700000000002</v>
      </c>
      <c r="O7375" s="148">
        <v>3.2519999999999998</v>
      </c>
      <c r="P7375" s="148">
        <v>0</v>
      </c>
      <c r="Q7375" s="21">
        <f t="shared" si="1154"/>
        <v>68.653878999999989</v>
      </c>
      <c r="R7375" s="21">
        <f t="shared" si="1155"/>
        <v>0</v>
      </c>
      <c r="S7375" s="21">
        <f t="shared" si="1156"/>
        <v>751.36326700000006</v>
      </c>
      <c r="T7375" s="21">
        <f t="shared" si="1157"/>
        <v>10.328352000000001</v>
      </c>
      <c r="U7375" s="22">
        <f t="shared" si="1158"/>
        <v>830.34549800000002</v>
      </c>
      <c r="V7375" s="39">
        <f t="shared" si="1159"/>
        <v>0.68235442355592113</v>
      </c>
    </row>
    <row r="7376" spans="1:22">
      <c r="A7376">
        <v>7371</v>
      </c>
      <c r="B7376" s="155">
        <f t="shared" si="1150"/>
        <v>41582</v>
      </c>
      <c r="C7376" s="148">
        <f t="shared" si="1151"/>
        <v>2013</v>
      </c>
      <c r="D7376" s="148">
        <f t="shared" si="1152"/>
        <v>11</v>
      </c>
      <c r="E7376" s="152">
        <v>3</v>
      </c>
      <c r="F7376" s="153">
        <v>38.268999999999998</v>
      </c>
      <c r="G7376" s="154">
        <v>0</v>
      </c>
      <c r="H7376" s="154">
        <v>1143.4100000000001</v>
      </c>
      <c r="I7376" s="154">
        <v>6.3479999999999999</v>
      </c>
      <c r="J7376" s="151">
        <v>0</v>
      </c>
      <c r="K7376" s="149">
        <f t="shared" si="1153"/>
        <v>1188.027</v>
      </c>
      <c r="L7376" s="148">
        <v>23.411000000000001</v>
      </c>
      <c r="M7376" s="148">
        <v>0</v>
      </c>
      <c r="N7376" s="148">
        <v>374.005</v>
      </c>
      <c r="O7376" s="148">
        <v>2.4769999999999999</v>
      </c>
      <c r="P7376" s="148">
        <v>0</v>
      </c>
      <c r="Q7376" s="21">
        <f t="shared" si="1154"/>
        <v>65.621032999999997</v>
      </c>
      <c r="R7376" s="21">
        <f t="shared" si="1155"/>
        <v>0</v>
      </c>
      <c r="S7376" s="21">
        <f t="shared" si="1156"/>
        <v>729.68375500000002</v>
      </c>
      <c r="T7376" s="21">
        <f t="shared" si="1157"/>
        <v>7.8669520000000004</v>
      </c>
      <c r="U7376" s="22">
        <f t="shared" si="1158"/>
        <v>803.17174</v>
      </c>
      <c r="V7376" s="39">
        <f t="shared" si="1159"/>
        <v>0.67605512332632167</v>
      </c>
    </row>
    <row r="7377" spans="1:22">
      <c r="A7377">
        <v>7372</v>
      </c>
      <c r="B7377" s="155">
        <f t="shared" si="1150"/>
        <v>41582</v>
      </c>
      <c r="C7377" s="148">
        <f t="shared" si="1151"/>
        <v>2013</v>
      </c>
      <c r="D7377" s="148">
        <f t="shared" si="1152"/>
        <v>11</v>
      </c>
      <c r="E7377" s="152">
        <v>4</v>
      </c>
      <c r="F7377" s="153">
        <v>36.716000000000001</v>
      </c>
      <c r="G7377" s="154">
        <v>0</v>
      </c>
      <c r="H7377" s="154">
        <v>1145.5129999999999</v>
      </c>
      <c r="I7377" s="154">
        <v>5.7039999999999997</v>
      </c>
      <c r="J7377" s="151">
        <v>0</v>
      </c>
      <c r="K7377" s="149">
        <f t="shared" si="1153"/>
        <v>1187.9329999999998</v>
      </c>
      <c r="L7377" s="148">
        <v>22.794</v>
      </c>
      <c r="M7377" s="148">
        <v>0</v>
      </c>
      <c r="N7377" s="148">
        <v>374.75400000000002</v>
      </c>
      <c r="O7377" s="148">
        <v>2.2639999999999998</v>
      </c>
      <c r="P7377" s="148">
        <v>0</v>
      </c>
      <c r="Q7377" s="21">
        <f t="shared" si="1154"/>
        <v>63.891582</v>
      </c>
      <c r="R7377" s="21">
        <f t="shared" si="1155"/>
        <v>0</v>
      </c>
      <c r="S7377" s="21">
        <f t="shared" si="1156"/>
        <v>731.14505400000007</v>
      </c>
      <c r="T7377" s="21">
        <f t="shared" si="1157"/>
        <v>7.1904639999999995</v>
      </c>
      <c r="U7377" s="22">
        <f t="shared" si="1158"/>
        <v>802.22710000000006</v>
      </c>
      <c r="V7377" s="39">
        <f t="shared" si="1159"/>
        <v>0.67531342255834315</v>
      </c>
    </row>
    <row r="7378" spans="1:22">
      <c r="A7378">
        <v>7373</v>
      </c>
      <c r="B7378" s="155">
        <f t="shared" si="1150"/>
        <v>41582</v>
      </c>
      <c r="C7378" s="148">
        <f t="shared" si="1151"/>
        <v>2013</v>
      </c>
      <c r="D7378" s="148">
        <f t="shared" si="1152"/>
        <v>11</v>
      </c>
      <c r="E7378" s="152">
        <v>5</v>
      </c>
      <c r="F7378" s="153">
        <v>34.848999999999997</v>
      </c>
      <c r="G7378" s="154">
        <v>0</v>
      </c>
      <c r="H7378" s="154">
        <v>1150.2570000000001</v>
      </c>
      <c r="I7378" s="154">
        <v>4.149</v>
      </c>
      <c r="J7378" s="151">
        <v>0</v>
      </c>
      <c r="K7378" s="149">
        <f t="shared" si="1153"/>
        <v>1189.2549999999999</v>
      </c>
      <c r="L7378" s="148">
        <v>21.66</v>
      </c>
      <c r="M7378" s="148">
        <v>0</v>
      </c>
      <c r="N7378" s="148">
        <v>384.267</v>
      </c>
      <c r="O7378" s="148">
        <v>1.7330000000000001</v>
      </c>
      <c r="P7378" s="148">
        <v>0</v>
      </c>
      <c r="Q7378" s="21">
        <f t="shared" si="1154"/>
        <v>60.712980000000002</v>
      </c>
      <c r="R7378" s="21">
        <f t="shared" si="1155"/>
        <v>0</v>
      </c>
      <c r="S7378" s="21">
        <f t="shared" si="1156"/>
        <v>749.70491700000002</v>
      </c>
      <c r="T7378" s="21">
        <f t="shared" si="1157"/>
        <v>5.5040080000000007</v>
      </c>
      <c r="U7378" s="22">
        <f t="shared" si="1158"/>
        <v>815.92190500000004</v>
      </c>
      <c r="V7378" s="39">
        <f t="shared" si="1159"/>
        <v>0.68607817919621961</v>
      </c>
    </row>
    <row r="7379" spans="1:22">
      <c r="A7379">
        <v>7374</v>
      </c>
      <c r="B7379" s="155">
        <f t="shared" si="1150"/>
        <v>41582</v>
      </c>
      <c r="C7379" s="148">
        <f t="shared" si="1151"/>
        <v>2013</v>
      </c>
      <c r="D7379" s="148">
        <f t="shared" si="1152"/>
        <v>11</v>
      </c>
      <c r="E7379" s="152">
        <v>6</v>
      </c>
      <c r="F7379" s="153">
        <v>29.556999999999999</v>
      </c>
      <c r="G7379" s="154">
        <v>0</v>
      </c>
      <c r="H7379" s="154">
        <v>1100.03</v>
      </c>
      <c r="I7379" s="154">
        <v>4.1539999999999999</v>
      </c>
      <c r="J7379" s="151">
        <v>0</v>
      </c>
      <c r="K7379" s="149">
        <f t="shared" si="1153"/>
        <v>1133.741</v>
      </c>
      <c r="L7379" s="148">
        <v>18.905000000000001</v>
      </c>
      <c r="M7379" s="148">
        <v>0</v>
      </c>
      <c r="N7379" s="148">
        <v>375.40699999999998</v>
      </c>
      <c r="O7379" s="148">
        <v>1.7330000000000001</v>
      </c>
      <c r="P7379" s="148">
        <v>0</v>
      </c>
      <c r="Q7379" s="21">
        <f t="shared" si="1154"/>
        <v>52.990715000000002</v>
      </c>
      <c r="R7379" s="21">
        <f t="shared" si="1155"/>
        <v>0</v>
      </c>
      <c r="S7379" s="21">
        <f t="shared" si="1156"/>
        <v>732.41905699999995</v>
      </c>
      <c r="T7379" s="21">
        <f t="shared" si="1157"/>
        <v>5.5040080000000007</v>
      </c>
      <c r="U7379" s="22">
        <f t="shared" si="1158"/>
        <v>790.91377999999997</v>
      </c>
      <c r="V7379" s="39">
        <f t="shared" si="1159"/>
        <v>0.69761416408156707</v>
      </c>
    </row>
    <row r="7380" spans="1:22">
      <c r="A7380">
        <v>7375</v>
      </c>
      <c r="B7380" s="155">
        <f t="shared" si="1150"/>
        <v>41582</v>
      </c>
      <c r="C7380" s="148">
        <f t="shared" si="1151"/>
        <v>2013</v>
      </c>
      <c r="D7380" s="148">
        <f t="shared" si="1152"/>
        <v>11</v>
      </c>
      <c r="E7380" s="152">
        <v>7</v>
      </c>
      <c r="F7380" s="153">
        <v>28.547999999999998</v>
      </c>
      <c r="G7380" s="154">
        <v>0</v>
      </c>
      <c r="H7380" s="154">
        <v>1106.104</v>
      </c>
      <c r="I7380" s="154">
        <v>5.0730000000000004</v>
      </c>
      <c r="J7380" s="151">
        <v>0</v>
      </c>
      <c r="K7380" s="149">
        <f t="shared" si="1153"/>
        <v>1139.7250000000001</v>
      </c>
      <c r="L7380" s="148">
        <v>17.800999999999998</v>
      </c>
      <c r="M7380" s="148">
        <v>0</v>
      </c>
      <c r="N7380" s="148">
        <v>365.06299999999999</v>
      </c>
      <c r="O7380" s="148">
        <v>2.0350000000000001</v>
      </c>
      <c r="P7380" s="148">
        <v>0</v>
      </c>
      <c r="Q7380" s="21">
        <f t="shared" si="1154"/>
        <v>49.896202999999993</v>
      </c>
      <c r="R7380" s="21">
        <f t="shared" si="1155"/>
        <v>0</v>
      </c>
      <c r="S7380" s="21">
        <f t="shared" si="1156"/>
        <v>712.23791300000005</v>
      </c>
      <c r="T7380" s="21">
        <f t="shared" si="1157"/>
        <v>6.4631600000000011</v>
      </c>
      <c r="U7380" s="22">
        <f t="shared" si="1158"/>
        <v>768.59727600000008</v>
      </c>
      <c r="V7380" s="39">
        <f t="shared" si="1159"/>
        <v>0.67437081401215204</v>
      </c>
    </row>
    <row r="7381" spans="1:22">
      <c r="A7381">
        <v>7376</v>
      </c>
      <c r="B7381" s="155">
        <f t="shared" si="1150"/>
        <v>41582</v>
      </c>
      <c r="C7381" s="148">
        <f t="shared" si="1151"/>
        <v>2013</v>
      </c>
      <c r="D7381" s="148">
        <f t="shared" si="1152"/>
        <v>11</v>
      </c>
      <c r="E7381" s="152">
        <v>8</v>
      </c>
      <c r="F7381" s="153">
        <v>28.870999999999999</v>
      </c>
      <c r="G7381" s="154">
        <v>0</v>
      </c>
      <c r="H7381" s="154">
        <v>1214.9870000000001</v>
      </c>
      <c r="I7381" s="154">
        <v>15.66</v>
      </c>
      <c r="J7381" s="151">
        <v>0</v>
      </c>
      <c r="K7381" s="149">
        <f t="shared" si="1153"/>
        <v>1259.5180000000003</v>
      </c>
      <c r="L7381" s="148">
        <v>18.111000000000001</v>
      </c>
      <c r="M7381" s="148">
        <v>0</v>
      </c>
      <c r="N7381" s="148">
        <v>418.971</v>
      </c>
      <c r="O7381" s="148">
        <v>4.8380000000000001</v>
      </c>
      <c r="P7381" s="148">
        <v>0</v>
      </c>
      <c r="Q7381" s="21">
        <f t="shared" si="1154"/>
        <v>50.765132999999999</v>
      </c>
      <c r="R7381" s="21">
        <f t="shared" si="1155"/>
        <v>0</v>
      </c>
      <c r="S7381" s="21">
        <f t="shared" si="1156"/>
        <v>817.41242099999999</v>
      </c>
      <c r="T7381" s="21">
        <f t="shared" si="1157"/>
        <v>15.365488000000001</v>
      </c>
      <c r="U7381" s="22">
        <f t="shared" si="1158"/>
        <v>883.54304200000001</v>
      </c>
      <c r="V7381" s="39">
        <f t="shared" si="1159"/>
        <v>0.70149298541187965</v>
      </c>
    </row>
    <row r="7382" spans="1:22">
      <c r="A7382">
        <v>7377</v>
      </c>
      <c r="B7382" s="155">
        <f t="shared" si="1150"/>
        <v>41582</v>
      </c>
      <c r="C7382" s="148">
        <f t="shared" si="1151"/>
        <v>2013</v>
      </c>
      <c r="D7382" s="148">
        <f t="shared" si="1152"/>
        <v>11</v>
      </c>
      <c r="E7382" s="152">
        <v>9</v>
      </c>
      <c r="F7382" s="153">
        <v>28.669</v>
      </c>
      <c r="G7382" s="154">
        <v>0</v>
      </c>
      <c r="H7382" s="154">
        <v>1401.4280000000001</v>
      </c>
      <c r="I7382" s="154">
        <v>35.271000000000001</v>
      </c>
      <c r="J7382" s="151">
        <v>0</v>
      </c>
      <c r="K7382" s="149">
        <f t="shared" si="1153"/>
        <v>1465.3680000000002</v>
      </c>
      <c r="L7382" s="148">
        <v>17.984000000000002</v>
      </c>
      <c r="M7382" s="148">
        <v>0</v>
      </c>
      <c r="N7382" s="148">
        <v>441.733</v>
      </c>
      <c r="O7382" s="148">
        <v>10.085000000000001</v>
      </c>
      <c r="P7382" s="148">
        <v>0</v>
      </c>
      <c r="Q7382" s="21">
        <f t="shared" si="1154"/>
        <v>50.409152000000006</v>
      </c>
      <c r="R7382" s="21">
        <f t="shared" si="1155"/>
        <v>0</v>
      </c>
      <c r="S7382" s="21">
        <f t="shared" si="1156"/>
        <v>861.82108300000004</v>
      </c>
      <c r="T7382" s="21">
        <f t="shared" si="1157"/>
        <v>32.029960000000003</v>
      </c>
      <c r="U7382" s="22">
        <f t="shared" si="1158"/>
        <v>944.26019499999995</v>
      </c>
      <c r="V7382" s="39">
        <f t="shared" si="1159"/>
        <v>0.6443843423631469</v>
      </c>
    </row>
    <row r="7383" spans="1:22">
      <c r="A7383">
        <v>7378</v>
      </c>
      <c r="B7383" s="155">
        <f t="shared" si="1150"/>
        <v>41582</v>
      </c>
      <c r="C7383" s="148">
        <f t="shared" si="1151"/>
        <v>2013</v>
      </c>
      <c r="D7383" s="148">
        <f t="shared" si="1152"/>
        <v>11</v>
      </c>
      <c r="E7383" s="152">
        <v>10</v>
      </c>
      <c r="F7383" s="153">
        <v>28.013999999999999</v>
      </c>
      <c r="G7383" s="154">
        <v>0</v>
      </c>
      <c r="H7383" s="154">
        <v>1494.518</v>
      </c>
      <c r="I7383" s="154">
        <v>46.533999999999999</v>
      </c>
      <c r="J7383" s="151">
        <v>0</v>
      </c>
      <c r="K7383" s="149">
        <f t="shared" si="1153"/>
        <v>1569.066</v>
      </c>
      <c r="L7383" s="148">
        <v>17.613</v>
      </c>
      <c r="M7383" s="148">
        <v>0</v>
      </c>
      <c r="N7383" s="148">
        <v>465.34300000000002</v>
      </c>
      <c r="O7383" s="148">
        <v>12.944000000000001</v>
      </c>
      <c r="P7383" s="148">
        <v>0</v>
      </c>
      <c r="Q7383" s="21">
        <f t="shared" si="1154"/>
        <v>49.369239</v>
      </c>
      <c r="R7383" s="21">
        <f t="shared" si="1155"/>
        <v>0</v>
      </c>
      <c r="S7383" s="21">
        <f t="shared" si="1156"/>
        <v>907.8841930000001</v>
      </c>
      <c r="T7383" s="21">
        <f t="shared" si="1157"/>
        <v>41.110144000000005</v>
      </c>
      <c r="U7383" s="22">
        <f t="shared" si="1158"/>
        <v>998.36357600000008</v>
      </c>
      <c r="V7383" s="39">
        <f t="shared" si="1159"/>
        <v>0.63627889202876109</v>
      </c>
    </row>
    <row r="7384" spans="1:22">
      <c r="A7384">
        <v>7379</v>
      </c>
      <c r="B7384" s="155">
        <f t="shared" si="1150"/>
        <v>41582</v>
      </c>
      <c r="C7384" s="148">
        <f t="shared" si="1151"/>
        <v>2013</v>
      </c>
      <c r="D7384" s="148">
        <f t="shared" si="1152"/>
        <v>11</v>
      </c>
      <c r="E7384" s="152">
        <v>11</v>
      </c>
      <c r="F7384" s="153">
        <v>29.646999999999998</v>
      </c>
      <c r="G7384" s="154">
        <v>0</v>
      </c>
      <c r="H7384" s="154">
        <v>1517.3779999999999</v>
      </c>
      <c r="I7384" s="154">
        <v>65.835999999999999</v>
      </c>
      <c r="J7384" s="151">
        <v>0</v>
      </c>
      <c r="K7384" s="149">
        <f t="shared" si="1153"/>
        <v>1612.8609999999999</v>
      </c>
      <c r="L7384" s="148">
        <v>18.609000000000002</v>
      </c>
      <c r="M7384" s="148">
        <v>0</v>
      </c>
      <c r="N7384" s="148">
        <v>475.12299999999999</v>
      </c>
      <c r="O7384" s="148">
        <v>18.082999999999998</v>
      </c>
      <c r="P7384" s="148">
        <v>0</v>
      </c>
      <c r="Q7384" s="21">
        <f t="shared" si="1154"/>
        <v>52.161027000000004</v>
      </c>
      <c r="R7384" s="21">
        <f t="shared" si="1155"/>
        <v>0</v>
      </c>
      <c r="S7384" s="21">
        <f t="shared" si="1156"/>
        <v>926.96497299999999</v>
      </c>
      <c r="T7384" s="21">
        <f t="shared" si="1157"/>
        <v>57.431607999999997</v>
      </c>
      <c r="U7384" s="22">
        <f t="shared" si="1158"/>
        <v>1036.5576080000001</v>
      </c>
      <c r="V7384" s="39">
        <f t="shared" si="1159"/>
        <v>0.64268254238895983</v>
      </c>
    </row>
    <row r="7385" spans="1:22">
      <c r="A7385">
        <v>7380</v>
      </c>
      <c r="B7385" s="155">
        <f t="shared" si="1150"/>
        <v>41582</v>
      </c>
      <c r="C7385" s="148">
        <f t="shared" si="1151"/>
        <v>2013</v>
      </c>
      <c r="D7385" s="148">
        <f t="shared" si="1152"/>
        <v>11</v>
      </c>
      <c r="E7385" s="152">
        <v>12</v>
      </c>
      <c r="F7385" s="153">
        <v>29.510999999999999</v>
      </c>
      <c r="G7385" s="154">
        <v>0</v>
      </c>
      <c r="H7385" s="154">
        <v>1567.62</v>
      </c>
      <c r="I7385" s="154">
        <v>72.134</v>
      </c>
      <c r="J7385" s="151">
        <v>0</v>
      </c>
      <c r="K7385" s="149">
        <f t="shared" si="1153"/>
        <v>1669.2649999999999</v>
      </c>
      <c r="L7385" s="148">
        <v>18.515999999999998</v>
      </c>
      <c r="M7385" s="148">
        <v>0</v>
      </c>
      <c r="N7385" s="148">
        <v>504.334</v>
      </c>
      <c r="O7385" s="148">
        <v>19.315999999999999</v>
      </c>
      <c r="P7385" s="148">
        <v>0</v>
      </c>
      <c r="Q7385" s="21">
        <f t="shared" si="1154"/>
        <v>51.900347999999994</v>
      </c>
      <c r="R7385" s="21">
        <f t="shared" si="1155"/>
        <v>0</v>
      </c>
      <c r="S7385" s="21">
        <f t="shared" si="1156"/>
        <v>983.95563400000003</v>
      </c>
      <c r="T7385" s="21">
        <f t="shared" si="1157"/>
        <v>61.347616000000002</v>
      </c>
      <c r="U7385" s="22">
        <f t="shared" si="1158"/>
        <v>1097.2035980000001</v>
      </c>
      <c r="V7385" s="39">
        <f t="shared" si="1159"/>
        <v>0.65729743210335101</v>
      </c>
    </row>
    <row r="7386" spans="1:22">
      <c r="A7386">
        <v>7381</v>
      </c>
      <c r="B7386" s="155">
        <f t="shared" si="1150"/>
        <v>41582</v>
      </c>
      <c r="C7386" s="148">
        <f t="shared" si="1151"/>
        <v>2013</v>
      </c>
      <c r="D7386" s="148">
        <f t="shared" si="1152"/>
        <v>11</v>
      </c>
      <c r="E7386" s="152">
        <v>13</v>
      </c>
      <c r="F7386" s="153">
        <v>29.55</v>
      </c>
      <c r="G7386" s="154">
        <v>0</v>
      </c>
      <c r="H7386" s="154">
        <v>1583.0540000000001</v>
      </c>
      <c r="I7386" s="154">
        <v>68.355999999999995</v>
      </c>
      <c r="J7386" s="151">
        <v>0</v>
      </c>
      <c r="K7386" s="149">
        <f t="shared" si="1153"/>
        <v>1680.96</v>
      </c>
      <c r="L7386" s="148">
        <v>18.536999999999999</v>
      </c>
      <c r="M7386" s="148">
        <v>0</v>
      </c>
      <c r="N7386" s="148">
        <v>511.45600000000002</v>
      </c>
      <c r="O7386" s="148">
        <v>21.286000000000001</v>
      </c>
      <c r="P7386" s="148">
        <v>0</v>
      </c>
      <c r="Q7386" s="21">
        <f t="shared" si="1154"/>
        <v>51.959210999999996</v>
      </c>
      <c r="R7386" s="21">
        <f t="shared" si="1155"/>
        <v>0</v>
      </c>
      <c r="S7386" s="21">
        <f t="shared" si="1156"/>
        <v>997.85065600000007</v>
      </c>
      <c r="T7386" s="21">
        <f t="shared" si="1157"/>
        <v>67.604336000000004</v>
      </c>
      <c r="U7386" s="22">
        <f t="shared" si="1158"/>
        <v>1117.4142030000003</v>
      </c>
      <c r="V7386" s="39">
        <f t="shared" si="1159"/>
        <v>0.66474764598800695</v>
      </c>
    </row>
    <row r="7387" spans="1:22">
      <c r="A7387">
        <v>7382</v>
      </c>
      <c r="B7387" s="155">
        <f t="shared" si="1150"/>
        <v>41582</v>
      </c>
      <c r="C7387" s="148">
        <f t="shared" si="1151"/>
        <v>2013</v>
      </c>
      <c r="D7387" s="148">
        <f t="shared" si="1152"/>
        <v>11</v>
      </c>
      <c r="E7387" s="152">
        <v>14</v>
      </c>
      <c r="F7387" s="153">
        <v>28.68</v>
      </c>
      <c r="G7387" s="154">
        <v>0</v>
      </c>
      <c r="H7387" s="154">
        <v>1453.8040000000001</v>
      </c>
      <c r="I7387" s="154">
        <v>72.763999999999996</v>
      </c>
      <c r="J7387" s="151">
        <v>0</v>
      </c>
      <c r="K7387" s="149">
        <f t="shared" si="1153"/>
        <v>1555.248</v>
      </c>
      <c r="L7387" s="148">
        <v>17.991</v>
      </c>
      <c r="M7387" s="148">
        <v>0</v>
      </c>
      <c r="N7387" s="148">
        <v>483.52600000000001</v>
      </c>
      <c r="O7387" s="148">
        <v>21.792999999999999</v>
      </c>
      <c r="P7387" s="148">
        <v>0</v>
      </c>
      <c r="Q7387" s="21">
        <f t="shared" si="1154"/>
        <v>50.428773</v>
      </c>
      <c r="R7387" s="21">
        <f t="shared" si="1155"/>
        <v>0</v>
      </c>
      <c r="S7387" s="21">
        <f t="shared" si="1156"/>
        <v>943.35922600000004</v>
      </c>
      <c r="T7387" s="21">
        <f t="shared" si="1157"/>
        <v>69.214568</v>
      </c>
      <c r="U7387" s="22">
        <f t="shared" si="1158"/>
        <v>1063.002567</v>
      </c>
      <c r="V7387" s="39">
        <f t="shared" si="1159"/>
        <v>0.68349392958550659</v>
      </c>
    </row>
    <row r="7388" spans="1:22">
      <c r="A7388">
        <v>7383</v>
      </c>
      <c r="B7388" s="155">
        <f t="shared" si="1150"/>
        <v>41582</v>
      </c>
      <c r="C7388" s="148">
        <f t="shared" si="1151"/>
        <v>2013</v>
      </c>
      <c r="D7388" s="148">
        <f t="shared" si="1152"/>
        <v>11</v>
      </c>
      <c r="E7388" s="152">
        <v>15</v>
      </c>
      <c r="F7388" s="153">
        <v>28.016999999999999</v>
      </c>
      <c r="G7388" s="154">
        <v>0</v>
      </c>
      <c r="H7388" s="154">
        <v>1446.7370000000001</v>
      </c>
      <c r="I7388" s="154">
        <v>79.352000000000004</v>
      </c>
      <c r="J7388" s="151">
        <v>0</v>
      </c>
      <c r="K7388" s="149">
        <f t="shared" si="1153"/>
        <v>1554.1060000000002</v>
      </c>
      <c r="L7388" s="148">
        <v>17.638999999999999</v>
      </c>
      <c r="M7388" s="148">
        <v>0</v>
      </c>
      <c r="N7388" s="148">
        <v>482.01900000000001</v>
      </c>
      <c r="O7388" s="148">
        <v>23.422000000000001</v>
      </c>
      <c r="P7388" s="148">
        <v>0</v>
      </c>
      <c r="Q7388" s="21">
        <f t="shared" si="1154"/>
        <v>49.442116999999996</v>
      </c>
      <c r="R7388" s="21">
        <f t="shared" si="1155"/>
        <v>0</v>
      </c>
      <c r="S7388" s="21">
        <f t="shared" si="1156"/>
        <v>940.41906900000004</v>
      </c>
      <c r="T7388" s="21">
        <f t="shared" si="1157"/>
        <v>74.388272000000001</v>
      </c>
      <c r="U7388" s="22">
        <f t="shared" si="1158"/>
        <v>1064.249458</v>
      </c>
      <c r="V7388" s="39">
        <f t="shared" si="1159"/>
        <v>0.68479850023100086</v>
      </c>
    </row>
    <row r="7389" spans="1:22">
      <c r="A7389">
        <v>7384</v>
      </c>
      <c r="B7389" s="155">
        <f t="shared" si="1150"/>
        <v>41582</v>
      </c>
      <c r="C7389" s="148">
        <f t="shared" si="1151"/>
        <v>2013</v>
      </c>
      <c r="D7389" s="148">
        <f t="shared" si="1152"/>
        <v>11</v>
      </c>
      <c r="E7389" s="152">
        <v>16</v>
      </c>
      <c r="F7389" s="153">
        <v>28.573</v>
      </c>
      <c r="G7389" s="154">
        <v>0</v>
      </c>
      <c r="H7389" s="154">
        <v>1515.4490000000001</v>
      </c>
      <c r="I7389" s="154">
        <v>85.738</v>
      </c>
      <c r="J7389" s="151">
        <v>0</v>
      </c>
      <c r="K7389" s="149">
        <f t="shared" si="1153"/>
        <v>1629.7600000000002</v>
      </c>
      <c r="L7389" s="148">
        <v>17.978000000000002</v>
      </c>
      <c r="M7389" s="148">
        <v>0</v>
      </c>
      <c r="N7389" s="148">
        <v>530.57299999999998</v>
      </c>
      <c r="O7389" s="148">
        <v>23.901</v>
      </c>
      <c r="P7389" s="148">
        <v>0</v>
      </c>
      <c r="Q7389" s="21">
        <f t="shared" si="1154"/>
        <v>50.392334000000005</v>
      </c>
      <c r="R7389" s="21">
        <f t="shared" si="1155"/>
        <v>0</v>
      </c>
      <c r="S7389" s="21">
        <f t="shared" si="1156"/>
        <v>1035.147923</v>
      </c>
      <c r="T7389" s="21">
        <f t="shared" si="1157"/>
        <v>75.909576000000001</v>
      </c>
      <c r="U7389" s="22">
        <f t="shared" si="1158"/>
        <v>1161.4498330000001</v>
      </c>
      <c r="V7389" s="39">
        <f t="shared" si="1159"/>
        <v>0.71265084000098167</v>
      </c>
    </row>
    <row r="7390" spans="1:22">
      <c r="A7390">
        <v>7385</v>
      </c>
      <c r="B7390" s="155">
        <f t="shared" si="1150"/>
        <v>41582</v>
      </c>
      <c r="C7390" s="148">
        <f t="shared" si="1151"/>
        <v>2013</v>
      </c>
      <c r="D7390" s="148">
        <f t="shared" si="1152"/>
        <v>11</v>
      </c>
      <c r="E7390" s="152">
        <v>17</v>
      </c>
      <c r="F7390" s="153">
        <v>29.315000000000001</v>
      </c>
      <c r="G7390" s="154">
        <v>0</v>
      </c>
      <c r="H7390" s="154">
        <v>1404.527</v>
      </c>
      <c r="I7390" s="154">
        <v>85.325000000000003</v>
      </c>
      <c r="J7390" s="151">
        <v>0</v>
      </c>
      <c r="K7390" s="149">
        <f t="shared" si="1153"/>
        <v>1519.1670000000001</v>
      </c>
      <c r="L7390" s="148">
        <v>18.285</v>
      </c>
      <c r="M7390" s="148">
        <v>0</v>
      </c>
      <c r="N7390" s="148">
        <v>503.12599999999998</v>
      </c>
      <c r="O7390" s="148">
        <v>23.960999999999999</v>
      </c>
      <c r="P7390" s="148">
        <v>0</v>
      </c>
      <c r="Q7390" s="21">
        <f t="shared" si="1154"/>
        <v>51.252854999999997</v>
      </c>
      <c r="R7390" s="21">
        <f t="shared" si="1155"/>
        <v>0</v>
      </c>
      <c r="S7390" s="21">
        <f t="shared" si="1156"/>
        <v>981.59882600000003</v>
      </c>
      <c r="T7390" s="21">
        <f t="shared" si="1157"/>
        <v>76.100135999999992</v>
      </c>
      <c r="U7390" s="22">
        <f t="shared" si="1158"/>
        <v>1108.9518170000001</v>
      </c>
      <c r="V7390" s="39">
        <f t="shared" si="1159"/>
        <v>0.72997360856311388</v>
      </c>
    </row>
    <row r="7391" spans="1:22">
      <c r="A7391">
        <v>7386</v>
      </c>
      <c r="B7391" s="155">
        <f t="shared" ref="B7391:B7454" si="1160">+B7367+1</f>
        <v>41582</v>
      </c>
      <c r="C7391" s="148">
        <f t="shared" si="1151"/>
        <v>2013</v>
      </c>
      <c r="D7391" s="148">
        <f t="shared" si="1152"/>
        <v>11</v>
      </c>
      <c r="E7391" s="152">
        <v>18</v>
      </c>
      <c r="F7391" s="153">
        <v>27.288</v>
      </c>
      <c r="G7391" s="154">
        <v>0</v>
      </c>
      <c r="H7391" s="154">
        <v>1425.3710000000001</v>
      </c>
      <c r="I7391" s="154">
        <v>83.04</v>
      </c>
      <c r="J7391" s="151">
        <v>0</v>
      </c>
      <c r="K7391" s="149">
        <f t="shared" si="1153"/>
        <v>1535.6990000000001</v>
      </c>
      <c r="L7391" s="148">
        <v>17.085999999999999</v>
      </c>
      <c r="M7391" s="148">
        <v>0</v>
      </c>
      <c r="N7391" s="148">
        <v>510.60399999999998</v>
      </c>
      <c r="O7391" s="148">
        <v>23.213999999999999</v>
      </c>
      <c r="P7391" s="148">
        <v>0</v>
      </c>
      <c r="Q7391" s="21">
        <f t="shared" si="1154"/>
        <v>47.892057999999992</v>
      </c>
      <c r="R7391" s="21">
        <f t="shared" si="1155"/>
        <v>0</v>
      </c>
      <c r="S7391" s="21">
        <f t="shared" si="1156"/>
        <v>996.18840399999999</v>
      </c>
      <c r="T7391" s="21">
        <f t="shared" si="1157"/>
        <v>73.727664000000004</v>
      </c>
      <c r="U7391" s="22">
        <f t="shared" si="1158"/>
        <v>1117.8081259999999</v>
      </c>
      <c r="V7391" s="39">
        <f t="shared" si="1159"/>
        <v>0.7278823037587443</v>
      </c>
    </row>
    <row r="7392" spans="1:22">
      <c r="A7392">
        <v>7387</v>
      </c>
      <c r="B7392" s="155">
        <f t="shared" si="1160"/>
        <v>41582</v>
      </c>
      <c r="C7392" s="148">
        <f t="shared" si="1151"/>
        <v>2013</v>
      </c>
      <c r="D7392" s="148">
        <f t="shared" si="1152"/>
        <v>11</v>
      </c>
      <c r="E7392" s="152">
        <v>19</v>
      </c>
      <c r="F7392" s="153">
        <v>23.32</v>
      </c>
      <c r="G7392" s="154">
        <v>0</v>
      </c>
      <c r="H7392" s="154">
        <v>1549.788</v>
      </c>
      <c r="I7392" s="154">
        <v>71.001999999999995</v>
      </c>
      <c r="J7392" s="151">
        <v>0</v>
      </c>
      <c r="K7392" s="149">
        <f t="shared" si="1153"/>
        <v>1644.11</v>
      </c>
      <c r="L7392" s="148">
        <v>14.448</v>
      </c>
      <c r="M7392" s="148">
        <v>0</v>
      </c>
      <c r="N7392" s="148">
        <v>547.03399999999999</v>
      </c>
      <c r="O7392" s="148">
        <v>20.27</v>
      </c>
      <c r="P7392" s="148">
        <v>0</v>
      </c>
      <c r="Q7392" s="21">
        <f t="shared" si="1154"/>
        <v>40.497743999999997</v>
      </c>
      <c r="R7392" s="21">
        <f t="shared" si="1155"/>
        <v>0</v>
      </c>
      <c r="S7392" s="21">
        <f t="shared" si="1156"/>
        <v>1067.263334</v>
      </c>
      <c r="T7392" s="21">
        <f t="shared" si="1157"/>
        <v>64.377520000000004</v>
      </c>
      <c r="U7392" s="22">
        <f t="shared" si="1158"/>
        <v>1172.138598</v>
      </c>
      <c r="V7392" s="39">
        <f t="shared" si="1159"/>
        <v>0.71293198022030158</v>
      </c>
    </row>
    <row r="7393" spans="1:22">
      <c r="A7393">
        <v>7388</v>
      </c>
      <c r="B7393" s="155">
        <f t="shared" si="1160"/>
        <v>41582</v>
      </c>
      <c r="C7393" s="148">
        <f t="shared" si="1151"/>
        <v>2013</v>
      </c>
      <c r="D7393" s="148">
        <f t="shared" si="1152"/>
        <v>11</v>
      </c>
      <c r="E7393" s="152">
        <v>20</v>
      </c>
      <c r="F7393" s="153">
        <v>30.503</v>
      </c>
      <c r="G7393" s="154">
        <v>0</v>
      </c>
      <c r="H7393" s="154">
        <v>1566.2919999999999</v>
      </c>
      <c r="I7393" s="154">
        <v>83.29</v>
      </c>
      <c r="J7393" s="151">
        <v>0</v>
      </c>
      <c r="K7393" s="149">
        <f t="shared" si="1153"/>
        <v>1680.0849999999998</v>
      </c>
      <c r="L7393" s="148">
        <v>18.385999999999999</v>
      </c>
      <c r="M7393" s="148">
        <v>0</v>
      </c>
      <c r="N7393" s="148">
        <v>546.95799999999997</v>
      </c>
      <c r="O7393" s="148">
        <v>23.381</v>
      </c>
      <c r="P7393" s="148">
        <v>0</v>
      </c>
      <c r="Q7393" s="21">
        <f t="shared" si="1154"/>
        <v>51.535957999999994</v>
      </c>
      <c r="R7393" s="21">
        <f t="shared" si="1155"/>
        <v>0</v>
      </c>
      <c r="S7393" s="21">
        <f t="shared" si="1156"/>
        <v>1067.1150580000001</v>
      </c>
      <c r="T7393" s="21">
        <f t="shared" si="1157"/>
        <v>74.25805600000001</v>
      </c>
      <c r="U7393" s="22">
        <f t="shared" si="1158"/>
        <v>1192.9090719999999</v>
      </c>
      <c r="V7393" s="39">
        <f t="shared" si="1159"/>
        <v>0.7100289997232283</v>
      </c>
    </row>
    <row r="7394" spans="1:22">
      <c r="A7394">
        <v>7389</v>
      </c>
      <c r="B7394" s="155">
        <f t="shared" si="1160"/>
        <v>41582</v>
      </c>
      <c r="C7394" s="148">
        <f t="shared" si="1151"/>
        <v>2013</v>
      </c>
      <c r="D7394" s="148">
        <f t="shared" si="1152"/>
        <v>11</v>
      </c>
      <c r="E7394" s="152">
        <v>21</v>
      </c>
      <c r="F7394" s="153">
        <v>32.143000000000001</v>
      </c>
      <c r="G7394" s="154">
        <v>0</v>
      </c>
      <c r="H7394" s="154">
        <v>1724.2280000000001</v>
      </c>
      <c r="I7394" s="154">
        <v>117.08499999999999</v>
      </c>
      <c r="J7394" s="151">
        <v>0</v>
      </c>
      <c r="K7394" s="149">
        <f t="shared" si="1153"/>
        <v>1873.4560000000001</v>
      </c>
      <c r="L7394" s="148">
        <v>19.141999999999999</v>
      </c>
      <c r="M7394" s="148">
        <v>0</v>
      </c>
      <c r="N7394" s="148">
        <v>596.20799999999997</v>
      </c>
      <c r="O7394" s="148">
        <v>31.867999999999999</v>
      </c>
      <c r="P7394" s="148">
        <v>0</v>
      </c>
      <c r="Q7394" s="21">
        <f t="shared" si="1154"/>
        <v>53.655025999999999</v>
      </c>
      <c r="R7394" s="21">
        <f t="shared" si="1155"/>
        <v>0</v>
      </c>
      <c r="S7394" s="21">
        <f t="shared" si="1156"/>
        <v>1163.201808</v>
      </c>
      <c r="T7394" s="21">
        <f t="shared" si="1157"/>
        <v>101.212768</v>
      </c>
      <c r="U7394" s="22">
        <f t="shared" si="1158"/>
        <v>1318.069602</v>
      </c>
      <c r="V7394" s="39">
        <f t="shared" si="1159"/>
        <v>0.70354980421210855</v>
      </c>
    </row>
    <row r="7395" spans="1:22">
      <c r="A7395">
        <v>7390</v>
      </c>
      <c r="B7395" s="155">
        <f t="shared" si="1160"/>
        <v>41582</v>
      </c>
      <c r="C7395" s="148">
        <f t="shared" si="1151"/>
        <v>2013</v>
      </c>
      <c r="D7395" s="148">
        <f t="shared" si="1152"/>
        <v>11</v>
      </c>
      <c r="E7395" s="152">
        <v>22</v>
      </c>
      <c r="F7395" s="153">
        <v>31.948</v>
      </c>
      <c r="G7395" s="154">
        <v>0</v>
      </c>
      <c r="H7395" s="154">
        <v>1729.528</v>
      </c>
      <c r="I7395" s="154">
        <v>127.34</v>
      </c>
      <c r="J7395" s="151">
        <v>0</v>
      </c>
      <c r="K7395" s="149">
        <f t="shared" si="1153"/>
        <v>1888.816</v>
      </c>
      <c r="L7395" s="148">
        <v>19.123000000000001</v>
      </c>
      <c r="M7395" s="148">
        <v>0</v>
      </c>
      <c r="N7395" s="148">
        <v>592.58600000000001</v>
      </c>
      <c r="O7395" s="148">
        <v>34.488999999999997</v>
      </c>
      <c r="P7395" s="148">
        <v>0</v>
      </c>
      <c r="Q7395" s="21">
        <f t="shared" si="1154"/>
        <v>53.601769000000004</v>
      </c>
      <c r="R7395" s="21">
        <f t="shared" si="1155"/>
        <v>0</v>
      </c>
      <c r="S7395" s="21">
        <f t="shared" si="1156"/>
        <v>1156.1352860000002</v>
      </c>
      <c r="T7395" s="21">
        <f t="shared" si="1157"/>
        <v>109.537064</v>
      </c>
      <c r="U7395" s="22">
        <f t="shared" si="1158"/>
        <v>1319.2741190000004</v>
      </c>
      <c r="V7395" s="39">
        <f t="shared" si="1159"/>
        <v>0.69846619204835214</v>
      </c>
    </row>
    <row r="7396" spans="1:22">
      <c r="A7396">
        <v>7391</v>
      </c>
      <c r="B7396" s="155">
        <f t="shared" si="1160"/>
        <v>41582</v>
      </c>
      <c r="C7396" s="148">
        <f t="shared" si="1151"/>
        <v>2013</v>
      </c>
      <c r="D7396" s="148">
        <f t="shared" si="1152"/>
        <v>11</v>
      </c>
      <c r="E7396" s="152">
        <v>23</v>
      </c>
      <c r="F7396" s="153">
        <v>36.914999999999999</v>
      </c>
      <c r="G7396" s="154">
        <v>0</v>
      </c>
      <c r="H7396" s="154">
        <v>1541.136</v>
      </c>
      <c r="I7396" s="154">
        <v>120.69199999999999</v>
      </c>
      <c r="J7396" s="151">
        <v>0</v>
      </c>
      <c r="K7396" s="149">
        <f t="shared" si="1153"/>
        <v>1698.7429999999999</v>
      </c>
      <c r="L7396" s="148">
        <v>22.07</v>
      </c>
      <c r="M7396" s="148">
        <v>0</v>
      </c>
      <c r="N7396" s="148">
        <v>535.78099999999995</v>
      </c>
      <c r="O7396" s="148">
        <v>32.726999999999997</v>
      </c>
      <c r="P7396" s="148">
        <v>0</v>
      </c>
      <c r="Q7396" s="21">
        <f t="shared" si="1154"/>
        <v>61.862209999999997</v>
      </c>
      <c r="R7396" s="21">
        <f t="shared" si="1155"/>
        <v>0</v>
      </c>
      <c r="S7396" s="21">
        <f t="shared" si="1156"/>
        <v>1045.3087309999999</v>
      </c>
      <c r="T7396" s="21">
        <f t="shared" si="1157"/>
        <v>103.940952</v>
      </c>
      <c r="U7396" s="22">
        <f t="shared" si="1158"/>
        <v>1211.1118929999998</v>
      </c>
      <c r="V7396" s="39">
        <f t="shared" si="1159"/>
        <v>0.71294592118996214</v>
      </c>
    </row>
    <row r="7397" spans="1:22">
      <c r="A7397">
        <v>7392</v>
      </c>
      <c r="B7397" s="155">
        <f t="shared" si="1160"/>
        <v>41582</v>
      </c>
      <c r="C7397" s="148">
        <f t="shared" si="1151"/>
        <v>2013</v>
      </c>
      <c r="D7397" s="148">
        <f t="shared" si="1152"/>
        <v>11</v>
      </c>
      <c r="E7397" s="152">
        <v>24</v>
      </c>
      <c r="F7397" s="153">
        <v>33.343000000000004</v>
      </c>
      <c r="G7397" s="154">
        <v>0</v>
      </c>
      <c r="H7397" s="154">
        <v>1424.6610000000001</v>
      </c>
      <c r="I7397" s="154">
        <v>100.636</v>
      </c>
      <c r="J7397" s="151">
        <v>0</v>
      </c>
      <c r="K7397" s="149">
        <f t="shared" si="1153"/>
        <v>1558.64</v>
      </c>
      <c r="L7397" s="148">
        <v>20.975000000000001</v>
      </c>
      <c r="M7397" s="148">
        <v>0</v>
      </c>
      <c r="N7397" s="148">
        <v>507.57499999999999</v>
      </c>
      <c r="O7397" s="148">
        <v>27.702000000000002</v>
      </c>
      <c r="P7397" s="148">
        <v>0</v>
      </c>
      <c r="Q7397" s="21">
        <f t="shared" si="1154"/>
        <v>58.792925000000004</v>
      </c>
      <c r="R7397" s="21">
        <f t="shared" si="1155"/>
        <v>0</v>
      </c>
      <c r="S7397" s="21">
        <f t="shared" si="1156"/>
        <v>990.27882499999998</v>
      </c>
      <c r="T7397" s="21">
        <f t="shared" si="1157"/>
        <v>87.981552000000008</v>
      </c>
      <c r="U7397" s="22">
        <f t="shared" si="1158"/>
        <v>1137.053302</v>
      </c>
      <c r="V7397" s="39">
        <f t="shared" si="1159"/>
        <v>0.72951631037314579</v>
      </c>
    </row>
    <row r="7398" spans="1:22">
      <c r="A7398">
        <v>7393</v>
      </c>
      <c r="B7398" s="155">
        <f t="shared" si="1160"/>
        <v>41583</v>
      </c>
      <c r="C7398" s="148">
        <f t="shared" si="1151"/>
        <v>2013</v>
      </c>
      <c r="D7398" s="148">
        <f t="shared" si="1152"/>
        <v>11</v>
      </c>
      <c r="E7398" s="152">
        <v>1</v>
      </c>
      <c r="F7398" s="153">
        <v>26.690999999999999</v>
      </c>
      <c r="G7398" s="154">
        <v>0</v>
      </c>
      <c r="H7398" s="154">
        <v>1284.934</v>
      </c>
      <c r="I7398" s="154">
        <v>71.373000000000005</v>
      </c>
      <c r="J7398" s="151">
        <v>0</v>
      </c>
      <c r="K7398" s="149">
        <f t="shared" si="1153"/>
        <v>1382.998</v>
      </c>
      <c r="L7398" s="148">
        <v>17.245000000000001</v>
      </c>
      <c r="M7398" s="148">
        <v>0</v>
      </c>
      <c r="N7398" s="148">
        <v>448.71300000000002</v>
      </c>
      <c r="O7398" s="148">
        <v>19.081</v>
      </c>
      <c r="P7398" s="148">
        <v>0</v>
      </c>
      <c r="Q7398" s="21">
        <f t="shared" si="1154"/>
        <v>48.337735000000002</v>
      </c>
      <c r="R7398" s="21">
        <f t="shared" si="1155"/>
        <v>0</v>
      </c>
      <c r="S7398" s="21">
        <f t="shared" si="1156"/>
        <v>875.43906300000003</v>
      </c>
      <c r="T7398" s="21">
        <f t="shared" si="1157"/>
        <v>60.601255999999999</v>
      </c>
      <c r="U7398" s="22">
        <f t="shared" si="1158"/>
        <v>984.37805400000002</v>
      </c>
      <c r="V7398" s="39">
        <f t="shared" si="1159"/>
        <v>0.71177113343620169</v>
      </c>
    </row>
    <row r="7399" spans="1:22">
      <c r="A7399">
        <v>7394</v>
      </c>
      <c r="B7399" s="155">
        <f t="shared" si="1160"/>
        <v>41583</v>
      </c>
      <c r="C7399" s="148">
        <f t="shared" si="1151"/>
        <v>2013</v>
      </c>
      <c r="D7399" s="148">
        <f t="shared" si="1152"/>
        <v>11</v>
      </c>
      <c r="E7399" s="152">
        <v>2</v>
      </c>
      <c r="F7399" s="153">
        <v>27.024999999999999</v>
      </c>
      <c r="G7399" s="154">
        <v>0</v>
      </c>
      <c r="H7399" s="154">
        <v>1206.1759999999999</v>
      </c>
      <c r="I7399" s="154">
        <v>40.334000000000003</v>
      </c>
      <c r="J7399" s="151">
        <v>0</v>
      </c>
      <c r="K7399" s="149">
        <f t="shared" si="1153"/>
        <v>1273.5350000000001</v>
      </c>
      <c r="L7399" s="148">
        <v>17.097999999999999</v>
      </c>
      <c r="M7399" s="148">
        <v>0</v>
      </c>
      <c r="N7399" s="148">
        <v>413.35599999999999</v>
      </c>
      <c r="O7399" s="148">
        <v>11.337</v>
      </c>
      <c r="P7399" s="148">
        <v>0</v>
      </c>
      <c r="Q7399" s="21">
        <f t="shared" si="1154"/>
        <v>47.925693999999993</v>
      </c>
      <c r="R7399" s="21">
        <f t="shared" si="1155"/>
        <v>0</v>
      </c>
      <c r="S7399" s="21">
        <f t="shared" si="1156"/>
        <v>806.45755600000007</v>
      </c>
      <c r="T7399" s="21">
        <f t="shared" si="1157"/>
        <v>36.006312000000001</v>
      </c>
      <c r="U7399" s="22">
        <f t="shared" si="1158"/>
        <v>890.38956200000007</v>
      </c>
      <c r="V7399" s="39">
        <f t="shared" si="1159"/>
        <v>0.69914808937327988</v>
      </c>
    </row>
    <row r="7400" spans="1:22">
      <c r="A7400">
        <v>7395</v>
      </c>
      <c r="B7400" s="155">
        <f t="shared" si="1160"/>
        <v>41583</v>
      </c>
      <c r="C7400" s="148">
        <f t="shared" si="1151"/>
        <v>2013</v>
      </c>
      <c r="D7400" s="148">
        <f t="shared" si="1152"/>
        <v>11</v>
      </c>
      <c r="E7400" s="152">
        <v>3</v>
      </c>
      <c r="F7400" s="153">
        <v>26.835999999999999</v>
      </c>
      <c r="G7400" s="154">
        <v>0</v>
      </c>
      <c r="H7400" s="154">
        <v>1211.079</v>
      </c>
      <c r="I7400" s="154">
        <v>31.163</v>
      </c>
      <c r="J7400" s="151">
        <v>0</v>
      </c>
      <c r="K7400" s="149">
        <f t="shared" si="1153"/>
        <v>1269.078</v>
      </c>
      <c r="L7400" s="148">
        <v>16.815000000000001</v>
      </c>
      <c r="M7400" s="148">
        <v>0</v>
      </c>
      <c r="N7400" s="148">
        <v>417.33699999999999</v>
      </c>
      <c r="O7400" s="148">
        <v>8.8710000000000004</v>
      </c>
      <c r="P7400" s="148">
        <v>0</v>
      </c>
      <c r="Q7400" s="21">
        <f t="shared" si="1154"/>
        <v>47.132445000000004</v>
      </c>
      <c r="R7400" s="21">
        <f t="shared" si="1155"/>
        <v>0</v>
      </c>
      <c r="S7400" s="21">
        <f t="shared" si="1156"/>
        <v>814.22448699999995</v>
      </c>
      <c r="T7400" s="21">
        <f t="shared" si="1157"/>
        <v>28.174296000000002</v>
      </c>
      <c r="U7400" s="22">
        <f t="shared" si="1158"/>
        <v>889.53122799999994</v>
      </c>
      <c r="V7400" s="39">
        <f t="shared" si="1159"/>
        <v>0.70092715183779086</v>
      </c>
    </row>
    <row r="7401" spans="1:22">
      <c r="A7401">
        <v>7396</v>
      </c>
      <c r="B7401" s="155">
        <f t="shared" si="1160"/>
        <v>41583</v>
      </c>
      <c r="C7401" s="148">
        <f t="shared" si="1151"/>
        <v>2013</v>
      </c>
      <c r="D7401" s="148">
        <f t="shared" si="1152"/>
        <v>11</v>
      </c>
      <c r="E7401" s="152">
        <v>4</v>
      </c>
      <c r="F7401" s="153">
        <v>26.251000000000001</v>
      </c>
      <c r="G7401" s="154">
        <v>0</v>
      </c>
      <c r="H7401" s="154">
        <v>1317.356</v>
      </c>
      <c r="I7401" s="154">
        <v>28.952999999999999</v>
      </c>
      <c r="J7401" s="151">
        <v>0</v>
      </c>
      <c r="K7401" s="149">
        <f t="shared" si="1153"/>
        <v>1372.56</v>
      </c>
      <c r="L7401" s="148">
        <v>16.745999999999999</v>
      </c>
      <c r="M7401" s="148">
        <v>0</v>
      </c>
      <c r="N7401" s="148">
        <v>442.72899999999998</v>
      </c>
      <c r="O7401" s="148">
        <v>8.2279999999999998</v>
      </c>
      <c r="P7401" s="148">
        <v>0</v>
      </c>
      <c r="Q7401" s="21">
        <f t="shared" si="1154"/>
        <v>46.939037999999996</v>
      </c>
      <c r="R7401" s="21">
        <f t="shared" si="1155"/>
        <v>0</v>
      </c>
      <c r="S7401" s="21">
        <f t="shared" si="1156"/>
        <v>863.76427899999999</v>
      </c>
      <c r="T7401" s="21">
        <f t="shared" si="1157"/>
        <v>26.132128000000002</v>
      </c>
      <c r="U7401" s="22">
        <f t="shared" si="1158"/>
        <v>936.83544499999994</v>
      </c>
      <c r="V7401" s="39">
        <f t="shared" si="1159"/>
        <v>0.68254607813137491</v>
      </c>
    </row>
    <row r="7402" spans="1:22">
      <c r="A7402">
        <v>7397</v>
      </c>
      <c r="B7402" s="155">
        <f t="shared" si="1160"/>
        <v>41583</v>
      </c>
      <c r="C7402" s="148">
        <f t="shared" si="1151"/>
        <v>2013</v>
      </c>
      <c r="D7402" s="148">
        <f t="shared" si="1152"/>
        <v>11</v>
      </c>
      <c r="E7402" s="152">
        <v>5</v>
      </c>
      <c r="F7402" s="153">
        <v>26.506</v>
      </c>
      <c r="G7402" s="154">
        <v>0</v>
      </c>
      <c r="H7402" s="154">
        <v>1225.931</v>
      </c>
      <c r="I7402" s="154">
        <v>28.960999999999999</v>
      </c>
      <c r="J7402" s="151">
        <v>0</v>
      </c>
      <c r="K7402" s="149">
        <f t="shared" si="1153"/>
        <v>1281.3980000000001</v>
      </c>
      <c r="L7402" s="148">
        <v>16.689</v>
      </c>
      <c r="M7402" s="148">
        <v>0</v>
      </c>
      <c r="N7402" s="148">
        <v>414.08300000000003</v>
      </c>
      <c r="O7402" s="148">
        <v>8.2289999999999992</v>
      </c>
      <c r="P7402" s="148">
        <v>0</v>
      </c>
      <c r="Q7402" s="21">
        <f t="shared" si="1154"/>
        <v>46.779266999999997</v>
      </c>
      <c r="R7402" s="21">
        <f t="shared" si="1155"/>
        <v>0</v>
      </c>
      <c r="S7402" s="21">
        <f t="shared" si="1156"/>
        <v>807.87593300000003</v>
      </c>
      <c r="T7402" s="21">
        <f t="shared" si="1157"/>
        <v>26.135303999999998</v>
      </c>
      <c r="U7402" s="22">
        <f t="shared" si="1158"/>
        <v>880.79050400000006</v>
      </c>
      <c r="V7402" s="39">
        <f t="shared" si="1159"/>
        <v>0.68736684777095014</v>
      </c>
    </row>
    <row r="7403" spans="1:22">
      <c r="A7403">
        <v>7398</v>
      </c>
      <c r="B7403" s="155">
        <f t="shared" si="1160"/>
        <v>41583</v>
      </c>
      <c r="C7403" s="148">
        <f t="shared" si="1151"/>
        <v>2013</v>
      </c>
      <c r="D7403" s="148">
        <f t="shared" si="1152"/>
        <v>11</v>
      </c>
      <c r="E7403" s="152">
        <v>6</v>
      </c>
      <c r="F7403" s="153">
        <v>26.045000000000002</v>
      </c>
      <c r="G7403" s="154">
        <v>0</v>
      </c>
      <c r="H7403" s="154">
        <v>1128.078</v>
      </c>
      <c r="I7403" s="154">
        <v>23.446999999999999</v>
      </c>
      <c r="J7403" s="151">
        <v>0</v>
      </c>
      <c r="K7403" s="149">
        <f t="shared" si="1153"/>
        <v>1177.57</v>
      </c>
      <c r="L7403" s="148">
        <v>16.451000000000001</v>
      </c>
      <c r="M7403" s="148">
        <v>0</v>
      </c>
      <c r="N7403" s="148">
        <v>376.79</v>
      </c>
      <c r="O7403" s="148">
        <v>6.7629999999999999</v>
      </c>
      <c r="P7403" s="148">
        <v>0</v>
      </c>
      <c r="Q7403" s="21">
        <f t="shared" si="1154"/>
        <v>46.112152999999999</v>
      </c>
      <c r="R7403" s="21">
        <f t="shared" si="1155"/>
        <v>0</v>
      </c>
      <c r="S7403" s="21">
        <f t="shared" si="1156"/>
        <v>735.11729000000003</v>
      </c>
      <c r="T7403" s="21">
        <f t="shared" si="1157"/>
        <v>21.479288</v>
      </c>
      <c r="U7403" s="22">
        <f t="shared" si="1158"/>
        <v>802.70873100000006</v>
      </c>
      <c r="V7403" s="39">
        <f t="shared" si="1159"/>
        <v>0.68166540502900053</v>
      </c>
    </row>
    <row r="7404" spans="1:22">
      <c r="A7404">
        <v>7399</v>
      </c>
      <c r="B7404" s="155">
        <f t="shared" si="1160"/>
        <v>41583</v>
      </c>
      <c r="C7404" s="148">
        <f t="shared" si="1151"/>
        <v>2013</v>
      </c>
      <c r="D7404" s="148">
        <f t="shared" si="1152"/>
        <v>11</v>
      </c>
      <c r="E7404" s="152">
        <v>7</v>
      </c>
      <c r="F7404" s="153">
        <v>27.091999999999999</v>
      </c>
      <c r="G7404" s="154">
        <v>0</v>
      </c>
      <c r="H7404" s="154">
        <v>1140.749</v>
      </c>
      <c r="I7404" s="154">
        <v>23.73</v>
      </c>
      <c r="J7404" s="151">
        <v>0</v>
      </c>
      <c r="K7404" s="149">
        <f t="shared" si="1153"/>
        <v>1191.5710000000001</v>
      </c>
      <c r="L7404" s="148">
        <v>17.09</v>
      </c>
      <c r="M7404" s="148">
        <v>0</v>
      </c>
      <c r="N7404" s="148">
        <v>371.09100000000001</v>
      </c>
      <c r="O7404" s="148">
        <v>7.0259999999999998</v>
      </c>
      <c r="P7404" s="148">
        <v>0</v>
      </c>
      <c r="Q7404" s="21">
        <f t="shared" si="1154"/>
        <v>47.903269999999999</v>
      </c>
      <c r="R7404" s="21">
        <f t="shared" si="1155"/>
        <v>0</v>
      </c>
      <c r="S7404" s="21">
        <f t="shared" si="1156"/>
        <v>723.99854100000005</v>
      </c>
      <c r="T7404" s="21">
        <f t="shared" si="1157"/>
        <v>22.314575999999999</v>
      </c>
      <c r="U7404" s="22">
        <f t="shared" si="1158"/>
        <v>794.21638700000005</v>
      </c>
      <c r="V7404" s="39">
        <f t="shared" si="1159"/>
        <v>0.66652879853571456</v>
      </c>
    </row>
    <row r="7405" spans="1:22">
      <c r="A7405">
        <v>7400</v>
      </c>
      <c r="B7405" s="155">
        <f t="shared" si="1160"/>
        <v>41583</v>
      </c>
      <c r="C7405" s="148">
        <f t="shared" si="1151"/>
        <v>2013</v>
      </c>
      <c r="D7405" s="148">
        <f t="shared" si="1152"/>
        <v>11</v>
      </c>
      <c r="E7405" s="152">
        <v>8</v>
      </c>
      <c r="F7405" s="153">
        <v>26.86</v>
      </c>
      <c r="G7405" s="154">
        <v>0</v>
      </c>
      <c r="H7405" s="154">
        <v>1210.818</v>
      </c>
      <c r="I7405" s="154">
        <v>35.817999999999998</v>
      </c>
      <c r="J7405" s="151">
        <v>0</v>
      </c>
      <c r="K7405" s="149">
        <f t="shared" si="1153"/>
        <v>1273.4959999999999</v>
      </c>
      <c r="L7405" s="148">
        <v>17.007000000000001</v>
      </c>
      <c r="M7405" s="148">
        <v>0</v>
      </c>
      <c r="N7405" s="148">
        <v>409.71899999999999</v>
      </c>
      <c r="O7405" s="148">
        <v>10.097</v>
      </c>
      <c r="P7405" s="148">
        <v>0</v>
      </c>
      <c r="Q7405" s="21">
        <f t="shared" si="1154"/>
        <v>47.670621000000004</v>
      </c>
      <c r="R7405" s="21">
        <f t="shared" si="1155"/>
        <v>0</v>
      </c>
      <c r="S7405" s="21">
        <f t="shared" si="1156"/>
        <v>799.36176899999998</v>
      </c>
      <c r="T7405" s="21">
        <f t="shared" si="1157"/>
        <v>32.068072000000001</v>
      </c>
      <c r="U7405" s="22">
        <f t="shared" si="1158"/>
        <v>879.10046199999999</v>
      </c>
      <c r="V7405" s="39">
        <f t="shared" si="1159"/>
        <v>0.69030484744357268</v>
      </c>
    </row>
    <row r="7406" spans="1:22">
      <c r="A7406">
        <v>7401</v>
      </c>
      <c r="B7406" s="155">
        <f t="shared" si="1160"/>
        <v>41583</v>
      </c>
      <c r="C7406" s="148">
        <f t="shared" si="1151"/>
        <v>2013</v>
      </c>
      <c r="D7406" s="148">
        <f t="shared" si="1152"/>
        <v>11</v>
      </c>
      <c r="E7406" s="152">
        <v>9</v>
      </c>
      <c r="F7406" s="153">
        <v>26.044</v>
      </c>
      <c r="G7406" s="154">
        <v>0</v>
      </c>
      <c r="H7406" s="154">
        <v>1334.6890000000001</v>
      </c>
      <c r="I7406" s="154">
        <v>43.731999999999999</v>
      </c>
      <c r="J7406" s="151">
        <v>0</v>
      </c>
      <c r="K7406" s="149">
        <f t="shared" si="1153"/>
        <v>1404.4650000000001</v>
      </c>
      <c r="L7406" s="148">
        <v>16.553999999999998</v>
      </c>
      <c r="M7406" s="148">
        <v>0</v>
      </c>
      <c r="N7406" s="148">
        <v>482.613</v>
      </c>
      <c r="O7406" s="148">
        <v>12.433999999999999</v>
      </c>
      <c r="P7406" s="148">
        <v>0</v>
      </c>
      <c r="Q7406" s="21">
        <f t="shared" si="1154"/>
        <v>46.400861999999996</v>
      </c>
      <c r="R7406" s="21">
        <f t="shared" si="1155"/>
        <v>0</v>
      </c>
      <c r="S7406" s="21">
        <f t="shared" si="1156"/>
        <v>941.57796300000007</v>
      </c>
      <c r="T7406" s="21">
        <f t="shared" si="1157"/>
        <v>39.490383999999999</v>
      </c>
      <c r="U7406" s="22">
        <f t="shared" si="1158"/>
        <v>1027.4692090000001</v>
      </c>
      <c r="V7406" s="39">
        <f t="shared" si="1159"/>
        <v>0.73157338132313732</v>
      </c>
    </row>
    <row r="7407" spans="1:22">
      <c r="A7407">
        <v>7402</v>
      </c>
      <c r="B7407" s="155">
        <f t="shared" si="1160"/>
        <v>41583</v>
      </c>
      <c r="C7407" s="148">
        <f t="shared" si="1151"/>
        <v>2013</v>
      </c>
      <c r="D7407" s="148">
        <f t="shared" si="1152"/>
        <v>11</v>
      </c>
      <c r="E7407" s="152">
        <v>10</v>
      </c>
      <c r="F7407" s="153">
        <v>24.983000000000001</v>
      </c>
      <c r="G7407" s="154">
        <v>0</v>
      </c>
      <c r="H7407" s="154">
        <v>1434.4590000000001</v>
      </c>
      <c r="I7407" s="154">
        <v>64.212999999999994</v>
      </c>
      <c r="J7407" s="151">
        <v>0</v>
      </c>
      <c r="K7407" s="149">
        <f t="shared" si="1153"/>
        <v>1523.655</v>
      </c>
      <c r="L7407" s="148">
        <v>15.976000000000001</v>
      </c>
      <c r="M7407" s="148">
        <v>0</v>
      </c>
      <c r="N7407" s="148">
        <v>500.38499999999999</v>
      </c>
      <c r="O7407" s="148">
        <v>17.385999999999999</v>
      </c>
      <c r="P7407" s="148">
        <v>0</v>
      </c>
      <c r="Q7407" s="21">
        <f t="shared" si="1154"/>
        <v>44.780728000000003</v>
      </c>
      <c r="R7407" s="21">
        <f t="shared" si="1155"/>
        <v>0</v>
      </c>
      <c r="S7407" s="21">
        <f t="shared" si="1156"/>
        <v>976.25113499999998</v>
      </c>
      <c r="T7407" s="21">
        <f t="shared" si="1157"/>
        <v>55.217936000000002</v>
      </c>
      <c r="U7407" s="22">
        <f t="shared" si="1158"/>
        <v>1076.2497989999999</v>
      </c>
      <c r="V7407" s="39">
        <f t="shared" si="1159"/>
        <v>0.70636055996928437</v>
      </c>
    </row>
    <row r="7408" spans="1:22">
      <c r="A7408">
        <v>7403</v>
      </c>
      <c r="B7408" s="155">
        <f t="shared" si="1160"/>
        <v>41583</v>
      </c>
      <c r="C7408" s="148">
        <f t="shared" si="1151"/>
        <v>2013</v>
      </c>
      <c r="D7408" s="148">
        <f t="shared" si="1152"/>
        <v>11</v>
      </c>
      <c r="E7408" s="152">
        <v>11</v>
      </c>
      <c r="F7408" s="153">
        <v>24.667000000000002</v>
      </c>
      <c r="G7408" s="154">
        <v>0</v>
      </c>
      <c r="H7408" s="154">
        <v>1522.741</v>
      </c>
      <c r="I7408" s="154">
        <v>74.986999999999995</v>
      </c>
      <c r="J7408" s="151">
        <v>0</v>
      </c>
      <c r="K7408" s="149">
        <f t="shared" si="1153"/>
        <v>1622.395</v>
      </c>
      <c r="L7408" s="148">
        <v>15.839</v>
      </c>
      <c r="M7408" s="148">
        <v>0</v>
      </c>
      <c r="N7408" s="148">
        <v>522.995</v>
      </c>
      <c r="O7408" s="148">
        <v>19.63</v>
      </c>
      <c r="P7408" s="148">
        <v>0</v>
      </c>
      <c r="Q7408" s="21">
        <f t="shared" si="1154"/>
        <v>44.396717000000002</v>
      </c>
      <c r="R7408" s="21">
        <f t="shared" si="1155"/>
        <v>0</v>
      </c>
      <c r="S7408" s="21">
        <f t="shared" si="1156"/>
        <v>1020.363245</v>
      </c>
      <c r="T7408" s="21">
        <f t="shared" si="1157"/>
        <v>62.344880000000003</v>
      </c>
      <c r="U7408" s="22">
        <f t="shared" si="1158"/>
        <v>1127.1048420000002</v>
      </c>
      <c r="V7408" s="39">
        <f t="shared" si="1159"/>
        <v>0.69471666394435405</v>
      </c>
    </row>
    <row r="7409" spans="1:22">
      <c r="A7409">
        <v>7404</v>
      </c>
      <c r="B7409" s="155">
        <f t="shared" si="1160"/>
        <v>41583</v>
      </c>
      <c r="C7409" s="148">
        <f t="shared" si="1151"/>
        <v>2013</v>
      </c>
      <c r="D7409" s="148">
        <f t="shared" si="1152"/>
        <v>11</v>
      </c>
      <c r="E7409" s="152">
        <v>12</v>
      </c>
      <c r="F7409" s="153">
        <v>24.105</v>
      </c>
      <c r="G7409" s="154">
        <v>0</v>
      </c>
      <c r="H7409" s="154">
        <v>1575.4490000000001</v>
      </c>
      <c r="I7409" s="154">
        <v>90.108999999999995</v>
      </c>
      <c r="J7409" s="151">
        <v>0</v>
      </c>
      <c r="K7409" s="149">
        <f t="shared" si="1153"/>
        <v>1689.663</v>
      </c>
      <c r="L7409" s="148">
        <v>15.571</v>
      </c>
      <c r="M7409" s="148">
        <v>0</v>
      </c>
      <c r="N7409" s="148">
        <v>532.00199999999995</v>
      </c>
      <c r="O7409" s="148">
        <v>23.997</v>
      </c>
      <c r="P7409" s="148">
        <v>0</v>
      </c>
      <c r="Q7409" s="21">
        <f t="shared" si="1154"/>
        <v>43.645513000000001</v>
      </c>
      <c r="R7409" s="21">
        <f t="shared" si="1155"/>
        <v>0</v>
      </c>
      <c r="S7409" s="21">
        <f t="shared" si="1156"/>
        <v>1037.9359019999999</v>
      </c>
      <c r="T7409" s="21">
        <f t="shared" si="1157"/>
        <v>76.214472000000001</v>
      </c>
      <c r="U7409" s="22">
        <f t="shared" si="1158"/>
        <v>1157.7958869999998</v>
      </c>
      <c r="V7409" s="39">
        <f t="shared" si="1159"/>
        <v>0.68522296280382522</v>
      </c>
    </row>
    <row r="7410" spans="1:22">
      <c r="A7410">
        <v>7405</v>
      </c>
      <c r="B7410" s="155">
        <f t="shared" si="1160"/>
        <v>41583</v>
      </c>
      <c r="C7410" s="148">
        <f t="shared" si="1151"/>
        <v>2013</v>
      </c>
      <c r="D7410" s="148">
        <f t="shared" si="1152"/>
        <v>11</v>
      </c>
      <c r="E7410" s="152">
        <v>13</v>
      </c>
      <c r="F7410" s="153">
        <v>23.277000000000001</v>
      </c>
      <c r="G7410" s="154">
        <v>0</v>
      </c>
      <c r="H7410" s="154">
        <v>1571.039</v>
      </c>
      <c r="I7410" s="154">
        <v>103.467</v>
      </c>
      <c r="J7410" s="151">
        <v>0</v>
      </c>
      <c r="K7410" s="149">
        <f t="shared" si="1153"/>
        <v>1697.7830000000001</v>
      </c>
      <c r="L7410" s="148">
        <v>15.073</v>
      </c>
      <c r="M7410" s="148">
        <v>0</v>
      </c>
      <c r="N7410" s="148">
        <v>536.56700000000001</v>
      </c>
      <c r="O7410" s="148">
        <v>30.234999999999999</v>
      </c>
      <c r="P7410" s="148">
        <v>0</v>
      </c>
      <c r="Q7410" s="21">
        <f t="shared" si="1154"/>
        <v>42.249619000000003</v>
      </c>
      <c r="R7410" s="21">
        <f t="shared" si="1155"/>
        <v>0</v>
      </c>
      <c r="S7410" s="21">
        <f t="shared" si="1156"/>
        <v>1046.8422170000001</v>
      </c>
      <c r="T7410" s="21">
        <f t="shared" si="1157"/>
        <v>96.026359999999997</v>
      </c>
      <c r="U7410" s="22">
        <f t="shared" si="1158"/>
        <v>1185.1181960000001</v>
      </c>
      <c r="V7410" s="39">
        <f t="shared" si="1159"/>
        <v>0.69803867514281859</v>
      </c>
    </row>
    <row r="7411" spans="1:22">
      <c r="A7411">
        <v>7406</v>
      </c>
      <c r="B7411" s="155">
        <f t="shared" si="1160"/>
        <v>41583</v>
      </c>
      <c r="C7411" s="148">
        <f t="shared" si="1151"/>
        <v>2013</v>
      </c>
      <c r="D7411" s="148">
        <f t="shared" si="1152"/>
        <v>11</v>
      </c>
      <c r="E7411" s="152">
        <v>14</v>
      </c>
      <c r="F7411" s="153">
        <v>25.629000000000001</v>
      </c>
      <c r="G7411" s="154">
        <v>0</v>
      </c>
      <c r="H7411" s="154">
        <v>1544.0170000000001</v>
      </c>
      <c r="I7411" s="154">
        <v>120.577</v>
      </c>
      <c r="J7411" s="151">
        <v>0</v>
      </c>
      <c r="K7411" s="149">
        <f t="shared" si="1153"/>
        <v>1690.223</v>
      </c>
      <c r="L7411" s="148">
        <v>16.428999999999998</v>
      </c>
      <c r="M7411" s="148">
        <v>0</v>
      </c>
      <c r="N7411" s="148">
        <v>517.91700000000003</v>
      </c>
      <c r="O7411" s="148">
        <v>33.406999999999996</v>
      </c>
      <c r="P7411" s="148">
        <v>0</v>
      </c>
      <c r="Q7411" s="21">
        <f t="shared" si="1154"/>
        <v>46.050486999999997</v>
      </c>
      <c r="R7411" s="21">
        <f t="shared" si="1155"/>
        <v>0</v>
      </c>
      <c r="S7411" s="21">
        <f t="shared" si="1156"/>
        <v>1010.4560670000001</v>
      </c>
      <c r="T7411" s="21">
        <f t="shared" si="1157"/>
        <v>106.10063199999999</v>
      </c>
      <c r="U7411" s="22">
        <f t="shared" si="1158"/>
        <v>1162.607186</v>
      </c>
      <c r="V7411" s="39">
        <f t="shared" si="1159"/>
        <v>0.68784248350661426</v>
      </c>
    </row>
    <row r="7412" spans="1:22">
      <c r="A7412">
        <v>7407</v>
      </c>
      <c r="B7412" s="155">
        <f t="shared" si="1160"/>
        <v>41583</v>
      </c>
      <c r="C7412" s="148">
        <f t="shared" si="1151"/>
        <v>2013</v>
      </c>
      <c r="D7412" s="148">
        <f t="shared" si="1152"/>
        <v>11</v>
      </c>
      <c r="E7412" s="152">
        <v>15</v>
      </c>
      <c r="F7412" s="153">
        <v>25.542999999999999</v>
      </c>
      <c r="G7412" s="154">
        <v>0</v>
      </c>
      <c r="H7412" s="154">
        <v>1520.7619999999999</v>
      </c>
      <c r="I7412" s="154">
        <v>114.22</v>
      </c>
      <c r="J7412" s="151">
        <v>0</v>
      </c>
      <c r="K7412" s="149">
        <f t="shared" si="1153"/>
        <v>1660.5249999999999</v>
      </c>
      <c r="L7412" s="148">
        <v>16.259</v>
      </c>
      <c r="M7412" s="148">
        <v>0</v>
      </c>
      <c r="N7412" s="148">
        <v>546.11599999999999</v>
      </c>
      <c r="O7412" s="148">
        <v>31.721</v>
      </c>
      <c r="P7412" s="148">
        <v>0</v>
      </c>
      <c r="Q7412" s="21">
        <f t="shared" si="1154"/>
        <v>45.573976999999999</v>
      </c>
      <c r="R7412" s="21">
        <f t="shared" si="1155"/>
        <v>0</v>
      </c>
      <c r="S7412" s="21">
        <f t="shared" si="1156"/>
        <v>1065.4723160000001</v>
      </c>
      <c r="T7412" s="21">
        <f t="shared" si="1157"/>
        <v>100.745896</v>
      </c>
      <c r="U7412" s="22">
        <f t="shared" si="1158"/>
        <v>1211.792189</v>
      </c>
      <c r="V7412" s="39">
        <f t="shared" si="1159"/>
        <v>0.72976449556616141</v>
      </c>
    </row>
    <row r="7413" spans="1:22">
      <c r="A7413">
        <v>7408</v>
      </c>
      <c r="B7413" s="155">
        <f t="shared" si="1160"/>
        <v>41583</v>
      </c>
      <c r="C7413" s="148">
        <f t="shared" si="1151"/>
        <v>2013</v>
      </c>
      <c r="D7413" s="148">
        <f t="shared" si="1152"/>
        <v>11</v>
      </c>
      <c r="E7413" s="152">
        <v>16</v>
      </c>
      <c r="F7413" s="153">
        <v>26.62</v>
      </c>
      <c r="G7413" s="154">
        <v>11.022</v>
      </c>
      <c r="H7413" s="154">
        <v>1547.8240000000001</v>
      </c>
      <c r="I7413" s="154">
        <v>119.129</v>
      </c>
      <c r="J7413" s="151">
        <v>0</v>
      </c>
      <c r="K7413" s="149">
        <f t="shared" si="1153"/>
        <v>1704.595</v>
      </c>
      <c r="L7413" s="148">
        <v>16.936</v>
      </c>
      <c r="M7413" s="148">
        <v>3.004</v>
      </c>
      <c r="N7413" s="148">
        <v>522.32799999999997</v>
      </c>
      <c r="O7413" s="148">
        <v>33.139000000000003</v>
      </c>
      <c r="P7413" s="148">
        <v>0</v>
      </c>
      <c r="Q7413" s="21">
        <f t="shared" si="1154"/>
        <v>47.471607999999996</v>
      </c>
      <c r="R7413" s="21">
        <f t="shared" si="1155"/>
        <v>9.6037879999999998</v>
      </c>
      <c r="S7413" s="21">
        <f t="shared" si="1156"/>
        <v>1019.061928</v>
      </c>
      <c r="T7413" s="21">
        <f t="shared" si="1157"/>
        <v>105.24946400000002</v>
      </c>
      <c r="U7413" s="22">
        <f t="shared" si="1158"/>
        <v>1181.386788</v>
      </c>
      <c r="V7413" s="39">
        <f t="shared" si="1159"/>
        <v>0.69306010401297669</v>
      </c>
    </row>
    <row r="7414" spans="1:22">
      <c r="A7414">
        <v>7409</v>
      </c>
      <c r="B7414" s="155">
        <f t="shared" si="1160"/>
        <v>41583</v>
      </c>
      <c r="C7414" s="148">
        <f t="shared" si="1151"/>
        <v>2013</v>
      </c>
      <c r="D7414" s="148">
        <f t="shared" si="1152"/>
        <v>11</v>
      </c>
      <c r="E7414" s="152">
        <v>17</v>
      </c>
      <c r="F7414" s="153">
        <v>26.004000000000001</v>
      </c>
      <c r="G7414" s="154">
        <v>49.424999999999997</v>
      </c>
      <c r="H7414" s="154">
        <v>1387.498</v>
      </c>
      <c r="I7414" s="154">
        <v>119.071</v>
      </c>
      <c r="J7414" s="151">
        <v>0</v>
      </c>
      <c r="K7414" s="149">
        <f t="shared" si="1153"/>
        <v>1581.998</v>
      </c>
      <c r="L7414" s="148">
        <v>16.504000000000001</v>
      </c>
      <c r="M7414" s="148">
        <v>13.468999999999999</v>
      </c>
      <c r="N7414" s="148">
        <v>548.96900000000005</v>
      </c>
      <c r="O7414" s="148">
        <v>33.252000000000002</v>
      </c>
      <c r="P7414" s="148">
        <v>0</v>
      </c>
      <c r="Q7414" s="21">
        <f t="shared" si="1154"/>
        <v>46.260712000000005</v>
      </c>
      <c r="R7414" s="21">
        <f t="shared" si="1155"/>
        <v>43.060392999999998</v>
      </c>
      <c r="S7414" s="21">
        <f t="shared" si="1156"/>
        <v>1071.0385190000002</v>
      </c>
      <c r="T7414" s="21">
        <f t="shared" si="1157"/>
        <v>105.60835200000001</v>
      </c>
      <c r="U7414" s="22">
        <f t="shared" si="1158"/>
        <v>1265.9679760000001</v>
      </c>
      <c r="V7414" s="39">
        <f t="shared" si="1159"/>
        <v>0.8002336134432535</v>
      </c>
    </row>
    <row r="7415" spans="1:22">
      <c r="A7415">
        <v>7410</v>
      </c>
      <c r="B7415" s="155">
        <f t="shared" si="1160"/>
        <v>41583</v>
      </c>
      <c r="C7415" s="148">
        <f t="shared" si="1151"/>
        <v>2013</v>
      </c>
      <c r="D7415" s="148">
        <f t="shared" si="1152"/>
        <v>11</v>
      </c>
      <c r="E7415" s="152">
        <v>18</v>
      </c>
      <c r="F7415" s="153">
        <v>25.678000000000001</v>
      </c>
      <c r="G7415" s="154">
        <v>80.387</v>
      </c>
      <c r="H7415" s="154">
        <v>1457.461</v>
      </c>
      <c r="I7415" s="154">
        <v>118.572</v>
      </c>
      <c r="J7415" s="151">
        <v>0</v>
      </c>
      <c r="K7415" s="149">
        <f t="shared" si="1153"/>
        <v>1682.098</v>
      </c>
      <c r="L7415" s="148">
        <v>16.416</v>
      </c>
      <c r="M7415" s="148">
        <v>21.937000000000001</v>
      </c>
      <c r="N7415" s="148">
        <v>581.69200000000001</v>
      </c>
      <c r="O7415" s="148">
        <v>33.07</v>
      </c>
      <c r="P7415" s="148">
        <v>0</v>
      </c>
      <c r="Q7415" s="21">
        <f t="shared" si="1154"/>
        <v>46.014048000000003</v>
      </c>
      <c r="R7415" s="21">
        <f t="shared" si="1155"/>
        <v>70.13258900000001</v>
      </c>
      <c r="S7415" s="21">
        <f t="shared" si="1156"/>
        <v>1134.8810920000001</v>
      </c>
      <c r="T7415" s="21">
        <f t="shared" si="1157"/>
        <v>105.03032</v>
      </c>
      <c r="U7415" s="22">
        <f t="shared" si="1158"/>
        <v>1356.0580490000002</v>
      </c>
      <c r="V7415" s="39">
        <f t="shared" si="1159"/>
        <v>0.80617065652536313</v>
      </c>
    </row>
    <row r="7416" spans="1:22">
      <c r="A7416">
        <v>7411</v>
      </c>
      <c r="B7416" s="155">
        <f t="shared" si="1160"/>
        <v>41583</v>
      </c>
      <c r="C7416" s="148">
        <f t="shared" si="1151"/>
        <v>2013</v>
      </c>
      <c r="D7416" s="148">
        <f t="shared" si="1152"/>
        <v>11</v>
      </c>
      <c r="E7416" s="152">
        <v>19</v>
      </c>
      <c r="F7416" s="153">
        <v>26.29</v>
      </c>
      <c r="G7416" s="154">
        <v>88.718000000000004</v>
      </c>
      <c r="H7416" s="154">
        <v>1384.7819999999999</v>
      </c>
      <c r="I7416" s="154">
        <v>112.617</v>
      </c>
      <c r="J7416" s="151">
        <v>0</v>
      </c>
      <c r="K7416" s="149">
        <f t="shared" si="1153"/>
        <v>1612.4069999999999</v>
      </c>
      <c r="L7416" s="148">
        <v>16.72</v>
      </c>
      <c r="M7416" s="148">
        <v>24.231000000000002</v>
      </c>
      <c r="N7416" s="148">
        <v>555.28499999999997</v>
      </c>
      <c r="O7416" s="148">
        <v>31.241</v>
      </c>
      <c r="P7416" s="148">
        <v>0</v>
      </c>
      <c r="Q7416" s="21">
        <f t="shared" si="1154"/>
        <v>46.866159999999994</v>
      </c>
      <c r="R7416" s="21">
        <f t="shared" si="1155"/>
        <v>77.466507000000007</v>
      </c>
      <c r="S7416" s="21">
        <f t="shared" si="1156"/>
        <v>1083.3610349999999</v>
      </c>
      <c r="T7416" s="21">
        <f t="shared" si="1157"/>
        <v>99.221416000000005</v>
      </c>
      <c r="U7416" s="22">
        <f t="shared" si="1158"/>
        <v>1306.9151179999999</v>
      </c>
      <c r="V7416" s="39">
        <f t="shared" si="1159"/>
        <v>0.81053674289431887</v>
      </c>
    </row>
    <row r="7417" spans="1:22">
      <c r="A7417">
        <v>7412</v>
      </c>
      <c r="B7417" s="155">
        <f t="shared" si="1160"/>
        <v>41583</v>
      </c>
      <c r="C7417" s="148">
        <f t="shared" si="1151"/>
        <v>2013</v>
      </c>
      <c r="D7417" s="148">
        <f t="shared" si="1152"/>
        <v>11</v>
      </c>
      <c r="E7417" s="152">
        <v>20</v>
      </c>
      <c r="F7417" s="153">
        <v>26.852</v>
      </c>
      <c r="G7417" s="154">
        <v>69.055999999999997</v>
      </c>
      <c r="H7417" s="154">
        <v>1375.3050000000001</v>
      </c>
      <c r="I7417" s="154">
        <v>118.452</v>
      </c>
      <c r="J7417" s="151">
        <v>0</v>
      </c>
      <c r="K7417" s="149">
        <f t="shared" si="1153"/>
        <v>1589.665</v>
      </c>
      <c r="L7417" s="148">
        <v>16.986000000000001</v>
      </c>
      <c r="M7417" s="148">
        <v>18.864000000000001</v>
      </c>
      <c r="N7417" s="148">
        <v>553.49800000000005</v>
      </c>
      <c r="O7417" s="148">
        <v>33.009</v>
      </c>
      <c r="P7417" s="148">
        <v>0</v>
      </c>
      <c r="Q7417" s="21">
        <f t="shared" si="1154"/>
        <v>47.611758000000002</v>
      </c>
      <c r="R7417" s="21">
        <f t="shared" si="1155"/>
        <v>60.308208</v>
      </c>
      <c r="S7417" s="21">
        <f t="shared" si="1156"/>
        <v>1079.8745980000001</v>
      </c>
      <c r="T7417" s="21">
        <f t="shared" si="1157"/>
        <v>104.836584</v>
      </c>
      <c r="U7417" s="22">
        <f t="shared" si="1158"/>
        <v>1292.6311479999999</v>
      </c>
      <c r="V7417" s="39">
        <f t="shared" si="1159"/>
        <v>0.81314688818084313</v>
      </c>
    </row>
    <row r="7418" spans="1:22">
      <c r="A7418">
        <v>7413</v>
      </c>
      <c r="B7418" s="155">
        <f t="shared" si="1160"/>
        <v>41583</v>
      </c>
      <c r="C7418" s="148">
        <f t="shared" si="1151"/>
        <v>2013</v>
      </c>
      <c r="D7418" s="148">
        <f t="shared" si="1152"/>
        <v>11</v>
      </c>
      <c r="E7418" s="152">
        <v>21</v>
      </c>
      <c r="F7418" s="153">
        <v>25.753</v>
      </c>
      <c r="G7418" s="154">
        <v>34.286999999999999</v>
      </c>
      <c r="H7418" s="154">
        <v>1604.673</v>
      </c>
      <c r="I7418" s="154">
        <v>141.857</v>
      </c>
      <c r="J7418" s="151">
        <v>0</v>
      </c>
      <c r="K7418" s="149">
        <f t="shared" si="1153"/>
        <v>1806.57</v>
      </c>
      <c r="L7418" s="148">
        <v>16.468</v>
      </c>
      <c r="M7418" s="148">
        <v>9.3490000000000002</v>
      </c>
      <c r="N7418" s="148">
        <v>580.51499999999999</v>
      </c>
      <c r="O7418" s="148">
        <v>39.043999999999997</v>
      </c>
      <c r="P7418" s="148">
        <v>0</v>
      </c>
      <c r="Q7418" s="21">
        <f t="shared" si="1154"/>
        <v>46.159804000000001</v>
      </c>
      <c r="R7418" s="21">
        <f t="shared" si="1155"/>
        <v>29.888753000000001</v>
      </c>
      <c r="S7418" s="21">
        <f t="shared" si="1156"/>
        <v>1132.5847650000001</v>
      </c>
      <c r="T7418" s="21">
        <f t="shared" si="1157"/>
        <v>124.003744</v>
      </c>
      <c r="U7418" s="22">
        <f t="shared" si="1158"/>
        <v>1332.6370660000002</v>
      </c>
      <c r="V7418" s="39">
        <f t="shared" si="1159"/>
        <v>0.73766146122209508</v>
      </c>
    </row>
    <row r="7419" spans="1:22">
      <c r="A7419">
        <v>7414</v>
      </c>
      <c r="B7419" s="155">
        <f t="shared" si="1160"/>
        <v>41583</v>
      </c>
      <c r="C7419" s="148">
        <f t="shared" si="1151"/>
        <v>2013</v>
      </c>
      <c r="D7419" s="148">
        <f t="shared" si="1152"/>
        <v>11</v>
      </c>
      <c r="E7419" s="152">
        <v>22</v>
      </c>
      <c r="F7419" s="153">
        <v>25.419</v>
      </c>
      <c r="G7419" s="154">
        <v>0</v>
      </c>
      <c r="H7419" s="154">
        <v>1587.4580000000001</v>
      </c>
      <c r="I7419" s="154">
        <v>147.875</v>
      </c>
      <c r="J7419" s="151">
        <v>0</v>
      </c>
      <c r="K7419" s="149">
        <f t="shared" si="1153"/>
        <v>1760.7520000000002</v>
      </c>
      <c r="L7419" s="148">
        <v>16.216000000000001</v>
      </c>
      <c r="M7419" s="148">
        <v>0</v>
      </c>
      <c r="N7419" s="148">
        <v>567.202</v>
      </c>
      <c r="O7419" s="148">
        <v>39.911999999999999</v>
      </c>
      <c r="P7419" s="148">
        <v>0</v>
      </c>
      <c r="Q7419" s="21">
        <f t="shared" si="1154"/>
        <v>45.453448000000002</v>
      </c>
      <c r="R7419" s="21">
        <f t="shared" si="1155"/>
        <v>0</v>
      </c>
      <c r="S7419" s="21">
        <f t="shared" si="1156"/>
        <v>1106.6111020000001</v>
      </c>
      <c r="T7419" s="21">
        <f t="shared" si="1157"/>
        <v>126.76051200000001</v>
      </c>
      <c r="U7419" s="22">
        <f t="shared" si="1158"/>
        <v>1278.8250620000001</v>
      </c>
      <c r="V7419" s="39">
        <f t="shared" si="1159"/>
        <v>0.72629482289385439</v>
      </c>
    </row>
    <row r="7420" spans="1:22">
      <c r="A7420">
        <v>7415</v>
      </c>
      <c r="B7420" s="155">
        <f t="shared" si="1160"/>
        <v>41583</v>
      </c>
      <c r="C7420" s="148">
        <f t="shared" si="1151"/>
        <v>2013</v>
      </c>
      <c r="D7420" s="148">
        <f t="shared" si="1152"/>
        <v>11</v>
      </c>
      <c r="E7420" s="152">
        <v>23</v>
      </c>
      <c r="F7420" s="153">
        <v>24.321999999999999</v>
      </c>
      <c r="G7420" s="154">
        <v>0</v>
      </c>
      <c r="H7420" s="154">
        <v>1486.079</v>
      </c>
      <c r="I7420" s="154">
        <v>135.24700000000001</v>
      </c>
      <c r="J7420" s="151">
        <v>0</v>
      </c>
      <c r="K7420" s="149">
        <f t="shared" si="1153"/>
        <v>1645.6479999999999</v>
      </c>
      <c r="L7420" s="148">
        <v>15.535</v>
      </c>
      <c r="M7420" s="148">
        <v>0</v>
      </c>
      <c r="N7420" s="148">
        <v>536.15499999999997</v>
      </c>
      <c r="O7420" s="148">
        <v>36.911999999999999</v>
      </c>
      <c r="P7420" s="148">
        <v>0</v>
      </c>
      <c r="Q7420" s="21">
        <f t="shared" si="1154"/>
        <v>43.544604999999997</v>
      </c>
      <c r="R7420" s="21">
        <f t="shared" si="1155"/>
        <v>0</v>
      </c>
      <c r="S7420" s="21">
        <f t="shared" si="1156"/>
        <v>1046.038405</v>
      </c>
      <c r="T7420" s="21">
        <f t="shared" si="1157"/>
        <v>117.232512</v>
      </c>
      <c r="U7420" s="22">
        <f t="shared" si="1158"/>
        <v>1206.8155220000001</v>
      </c>
      <c r="V7420" s="39">
        <f t="shared" si="1159"/>
        <v>0.73333758009003147</v>
      </c>
    </row>
    <row r="7421" spans="1:22">
      <c r="A7421">
        <v>7416</v>
      </c>
      <c r="B7421" s="155">
        <f t="shared" si="1160"/>
        <v>41583</v>
      </c>
      <c r="C7421" s="148">
        <f t="shared" si="1151"/>
        <v>2013</v>
      </c>
      <c r="D7421" s="148">
        <f t="shared" si="1152"/>
        <v>11</v>
      </c>
      <c r="E7421" s="152">
        <v>24</v>
      </c>
      <c r="F7421" s="153">
        <v>25.641999999999999</v>
      </c>
      <c r="G7421" s="154">
        <v>122.788</v>
      </c>
      <c r="H7421" s="154">
        <v>1314.9639999999999</v>
      </c>
      <c r="I7421" s="154">
        <v>112.369</v>
      </c>
      <c r="J7421" s="151">
        <v>0</v>
      </c>
      <c r="K7421" s="149">
        <f t="shared" si="1153"/>
        <v>1575.7629999999999</v>
      </c>
      <c r="L7421" s="148">
        <v>16.347999999999999</v>
      </c>
      <c r="M7421" s="148">
        <v>33.207999999999998</v>
      </c>
      <c r="N7421" s="148">
        <v>519.83000000000004</v>
      </c>
      <c r="O7421" s="148">
        <v>30.870999999999999</v>
      </c>
      <c r="P7421" s="148">
        <v>0</v>
      </c>
      <c r="Q7421" s="21">
        <f t="shared" si="1154"/>
        <v>45.823443999999995</v>
      </c>
      <c r="R7421" s="21">
        <f t="shared" si="1155"/>
        <v>106.165976</v>
      </c>
      <c r="S7421" s="21">
        <f t="shared" si="1156"/>
        <v>1014.1883300000001</v>
      </c>
      <c r="T7421" s="21">
        <f t="shared" si="1157"/>
        <v>98.046295999999998</v>
      </c>
      <c r="U7421" s="22">
        <f t="shared" si="1158"/>
        <v>1264.224046</v>
      </c>
      <c r="V7421" s="39">
        <f t="shared" si="1159"/>
        <v>0.80229326745202167</v>
      </c>
    </row>
    <row r="7422" spans="1:22">
      <c r="A7422">
        <v>7417</v>
      </c>
      <c r="B7422" s="155">
        <f t="shared" si="1160"/>
        <v>41584</v>
      </c>
      <c r="C7422" s="148">
        <f t="shared" si="1151"/>
        <v>2013</v>
      </c>
      <c r="D7422" s="148">
        <f t="shared" si="1152"/>
        <v>11</v>
      </c>
      <c r="E7422" s="152">
        <v>1</v>
      </c>
      <c r="F7422" s="153">
        <v>25.620999999999999</v>
      </c>
      <c r="G7422" s="154">
        <v>220.38800000000001</v>
      </c>
      <c r="H7422" s="154">
        <v>1185.3810000000001</v>
      </c>
      <c r="I7422" s="154">
        <v>85.632999999999996</v>
      </c>
      <c r="J7422" s="151">
        <v>0</v>
      </c>
      <c r="K7422" s="149">
        <f t="shared" si="1153"/>
        <v>1517.0230000000001</v>
      </c>
      <c r="L7422" s="148">
        <v>16.277999999999999</v>
      </c>
      <c r="M7422" s="148">
        <v>50.076999999999998</v>
      </c>
      <c r="N7422" s="148">
        <v>409.14400000000001</v>
      </c>
      <c r="O7422" s="148">
        <v>23.728000000000002</v>
      </c>
      <c r="P7422" s="148">
        <v>0</v>
      </c>
      <c r="Q7422" s="21">
        <f t="shared" si="1154"/>
        <v>45.627233999999994</v>
      </c>
      <c r="R7422" s="21">
        <f t="shared" si="1155"/>
        <v>160.096169</v>
      </c>
      <c r="S7422" s="21">
        <f t="shared" si="1156"/>
        <v>798.23994400000004</v>
      </c>
      <c r="T7422" s="21">
        <f t="shared" si="1157"/>
        <v>75.360128000000003</v>
      </c>
      <c r="U7422" s="22">
        <f t="shared" si="1158"/>
        <v>1079.3234749999999</v>
      </c>
      <c r="V7422" s="39">
        <f t="shared" si="1159"/>
        <v>0.71147469418723375</v>
      </c>
    </row>
    <row r="7423" spans="1:22">
      <c r="A7423">
        <v>7418</v>
      </c>
      <c r="B7423" s="155">
        <f t="shared" si="1160"/>
        <v>41584</v>
      </c>
      <c r="C7423" s="148">
        <f t="shared" si="1151"/>
        <v>2013</v>
      </c>
      <c r="D7423" s="148">
        <f t="shared" si="1152"/>
        <v>11</v>
      </c>
      <c r="E7423" s="152">
        <v>2</v>
      </c>
      <c r="F7423" s="153">
        <v>25.338999999999999</v>
      </c>
      <c r="G7423" s="154">
        <v>225.51900000000001</v>
      </c>
      <c r="H7423" s="154">
        <v>993.59100000000001</v>
      </c>
      <c r="I7423" s="154">
        <v>69.81</v>
      </c>
      <c r="J7423" s="151">
        <v>0</v>
      </c>
      <c r="K7423" s="149">
        <f t="shared" si="1153"/>
        <v>1314.259</v>
      </c>
      <c r="L7423" s="148">
        <v>16.181999999999999</v>
      </c>
      <c r="M7423" s="148">
        <v>51.308</v>
      </c>
      <c r="N7423" s="148">
        <v>341.101</v>
      </c>
      <c r="O7423" s="148">
        <v>21.033000000000001</v>
      </c>
      <c r="P7423" s="148">
        <v>0</v>
      </c>
      <c r="Q7423" s="21">
        <f t="shared" si="1154"/>
        <v>45.358145999999998</v>
      </c>
      <c r="R7423" s="21">
        <f t="shared" si="1155"/>
        <v>164.031676</v>
      </c>
      <c r="S7423" s="21">
        <f t="shared" si="1156"/>
        <v>665.48805100000004</v>
      </c>
      <c r="T7423" s="21">
        <f t="shared" si="1157"/>
        <v>66.800808000000004</v>
      </c>
      <c r="U7423" s="22">
        <f t="shared" si="1158"/>
        <v>941.67868099999998</v>
      </c>
      <c r="V7423" s="39">
        <f t="shared" si="1159"/>
        <v>0.71650921241551324</v>
      </c>
    </row>
    <row r="7424" spans="1:22">
      <c r="A7424">
        <v>7419</v>
      </c>
      <c r="B7424" s="155">
        <f t="shared" si="1160"/>
        <v>41584</v>
      </c>
      <c r="C7424" s="148">
        <f t="shared" si="1151"/>
        <v>2013</v>
      </c>
      <c r="D7424" s="148">
        <f t="shared" si="1152"/>
        <v>11</v>
      </c>
      <c r="E7424" s="152">
        <v>3</v>
      </c>
      <c r="F7424" s="153">
        <v>25.010999999999999</v>
      </c>
      <c r="G7424" s="154">
        <v>221.80500000000001</v>
      </c>
      <c r="H7424" s="154">
        <v>959.10400000000004</v>
      </c>
      <c r="I7424" s="154">
        <v>58.985999999999997</v>
      </c>
      <c r="J7424" s="151">
        <v>0</v>
      </c>
      <c r="K7424" s="149">
        <f t="shared" si="1153"/>
        <v>1264.9060000000002</v>
      </c>
      <c r="L7424" s="148">
        <v>15.907</v>
      </c>
      <c r="M7424" s="148">
        <v>50.415999999999997</v>
      </c>
      <c r="N7424" s="148">
        <v>328.46699999999998</v>
      </c>
      <c r="O7424" s="148">
        <v>15.137</v>
      </c>
      <c r="P7424" s="148">
        <v>0</v>
      </c>
      <c r="Q7424" s="21">
        <f t="shared" si="1154"/>
        <v>44.587320999999996</v>
      </c>
      <c r="R7424" s="21">
        <f t="shared" si="1155"/>
        <v>161.17995199999999</v>
      </c>
      <c r="S7424" s="21">
        <f t="shared" si="1156"/>
        <v>640.83911699999999</v>
      </c>
      <c r="T7424" s="21">
        <f t="shared" si="1157"/>
        <v>48.075112000000004</v>
      </c>
      <c r="U7424" s="22">
        <f t="shared" si="1158"/>
        <v>894.68150199999991</v>
      </c>
      <c r="V7424" s="39">
        <f t="shared" si="1159"/>
        <v>0.70731066340107474</v>
      </c>
    </row>
    <row r="7425" spans="1:22">
      <c r="A7425">
        <v>7420</v>
      </c>
      <c r="B7425" s="155">
        <f t="shared" si="1160"/>
        <v>41584</v>
      </c>
      <c r="C7425" s="148">
        <f t="shared" si="1151"/>
        <v>2013</v>
      </c>
      <c r="D7425" s="148">
        <f t="shared" si="1152"/>
        <v>11</v>
      </c>
      <c r="E7425" s="152">
        <v>4</v>
      </c>
      <c r="F7425" s="153">
        <v>25.513999999999999</v>
      </c>
      <c r="G7425" s="154">
        <v>224.73099999999999</v>
      </c>
      <c r="H7425" s="154">
        <v>963.43</v>
      </c>
      <c r="I7425" s="154">
        <v>53.323</v>
      </c>
      <c r="J7425" s="151">
        <v>0</v>
      </c>
      <c r="K7425" s="149">
        <f t="shared" si="1153"/>
        <v>1266.998</v>
      </c>
      <c r="L7425" s="148">
        <v>16.178999999999998</v>
      </c>
      <c r="M7425" s="148">
        <v>51.118000000000002</v>
      </c>
      <c r="N7425" s="148">
        <v>329.35899999999998</v>
      </c>
      <c r="O7425" s="148">
        <v>13.805999999999999</v>
      </c>
      <c r="P7425" s="148">
        <v>0</v>
      </c>
      <c r="Q7425" s="21">
        <f t="shared" si="1154"/>
        <v>45.349736999999998</v>
      </c>
      <c r="R7425" s="21">
        <f t="shared" si="1155"/>
        <v>163.42424600000001</v>
      </c>
      <c r="S7425" s="21">
        <f t="shared" si="1156"/>
        <v>642.57940899999994</v>
      </c>
      <c r="T7425" s="21">
        <f t="shared" si="1157"/>
        <v>43.847856</v>
      </c>
      <c r="U7425" s="22">
        <f t="shared" si="1158"/>
        <v>895.20124799999996</v>
      </c>
      <c r="V7425" s="39">
        <f t="shared" si="1159"/>
        <v>0.70655300797633458</v>
      </c>
    </row>
    <row r="7426" spans="1:22">
      <c r="A7426">
        <v>7421</v>
      </c>
      <c r="B7426" s="155">
        <f t="shared" si="1160"/>
        <v>41584</v>
      </c>
      <c r="C7426" s="148">
        <f t="shared" si="1151"/>
        <v>2013</v>
      </c>
      <c r="D7426" s="148">
        <f t="shared" si="1152"/>
        <v>11</v>
      </c>
      <c r="E7426" s="152">
        <v>5</v>
      </c>
      <c r="F7426" s="153">
        <v>25.873999999999999</v>
      </c>
      <c r="G7426" s="154">
        <v>225.92400000000001</v>
      </c>
      <c r="H7426" s="154">
        <v>938.41499999999996</v>
      </c>
      <c r="I7426" s="154">
        <v>53.014000000000003</v>
      </c>
      <c r="J7426" s="151">
        <v>0</v>
      </c>
      <c r="K7426" s="149">
        <f t="shared" si="1153"/>
        <v>1243.2269999999999</v>
      </c>
      <c r="L7426" s="148">
        <v>16.347000000000001</v>
      </c>
      <c r="M7426" s="148">
        <v>51.404000000000003</v>
      </c>
      <c r="N7426" s="148">
        <v>318.44</v>
      </c>
      <c r="O7426" s="148">
        <v>13.619</v>
      </c>
      <c r="P7426" s="148">
        <v>0</v>
      </c>
      <c r="Q7426" s="21">
        <f t="shared" si="1154"/>
        <v>45.820641000000002</v>
      </c>
      <c r="R7426" s="21">
        <f t="shared" si="1155"/>
        <v>164.33858800000002</v>
      </c>
      <c r="S7426" s="21">
        <f t="shared" si="1156"/>
        <v>621.27643999999998</v>
      </c>
      <c r="T7426" s="21">
        <f t="shared" si="1157"/>
        <v>43.253944000000004</v>
      </c>
      <c r="U7426" s="22">
        <f t="shared" si="1158"/>
        <v>874.68961300000001</v>
      </c>
      <c r="V7426" s="39">
        <f t="shared" si="1159"/>
        <v>0.70356388093244449</v>
      </c>
    </row>
    <row r="7427" spans="1:22">
      <c r="A7427">
        <v>7422</v>
      </c>
      <c r="B7427" s="155">
        <f t="shared" si="1160"/>
        <v>41584</v>
      </c>
      <c r="C7427" s="148">
        <f t="shared" si="1151"/>
        <v>2013</v>
      </c>
      <c r="D7427" s="148">
        <f t="shared" si="1152"/>
        <v>11</v>
      </c>
      <c r="E7427" s="152">
        <v>6</v>
      </c>
      <c r="F7427" s="153">
        <v>26.46</v>
      </c>
      <c r="G7427" s="154">
        <v>224.011</v>
      </c>
      <c r="H7427" s="154">
        <v>952.84900000000005</v>
      </c>
      <c r="I7427" s="154">
        <v>53.112000000000002</v>
      </c>
      <c r="J7427" s="151">
        <v>0</v>
      </c>
      <c r="K7427" s="149">
        <f t="shared" si="1153"/>
        <v>1256.4320000000002</v>
      </c>
      <c r="L7427" s="148">
        <v>16.734999999999999</v>
      </c>
      <c r="M7427" s="148">
        <v>50.945</v>
      </c>
      <c r="N7427" s="148">
        <v>324.03899999999999</v>
      </c>
      <c r="O7427" s="148">
        <v>13.804</v>
      </c>
      <c r="P7427" s="148">
        <v>0</v>
      </c>
      <c r="Q7427" s="21">
        <f t="shared" si="1154"/>
        <v>46.908204999999995</v>
      </c>
      <c r="R7427" s="21">
        <f t="shared" si="1155"/>
        <v>162.87116499999999</v>
      </c>
      <c r="S7427" s="21">
        <f t="shared" si="1156"/>
        <v>632.20008900000005</v>
      </c>
      <c r="T7427" s="21">
        <f t="shared" si="1157"/>
        <v>43.841504</v>
      </c>
      <c r="U7427" s="22">
        <f t="shared" si="1158"/>
        <v>885.82096300000001</v>
      </c>
      <c r="V7427" s="39">
        <f t="shared" si="1159"/>
        <v>0.70502897331491066</v>
      </c>
    </row>
    <row r="7428" spans="1:22">
      <c r="A7428">
        <v>7423</v>
      </c>
      <c r="B7428" s="155">
        <f t="shared" si="1160"/>
        <v>41584</v>
      </c>
      <c r="C7428" s="148">
        <f t="shared" si="1151"/>
        <v>2013</v>
      </c>
      <c r="D7428" s="148">
        <f t="shared" si="1152"/>
        <v>11</v>
      </c>
      <c r="E7428" s="152">
        <v>7</v>
      </c>
      <c r="F7428" s="153">
        <v>26.675000000000001</v>
      </c>
      <c r="G7428" s="154">
        <v>223.31399999999999</v>
      </c>
      <c r="H7428" s="154">
        <v>1028</v>
      </c>
      <c r="I7428" s="154">
        <v>59.354999999999997</v>
      </c>
      <c r="J7428" s="151">
        <v>0</v>
      </c>
      <c r="K7428" s="149">
        <f t="shared" si="1153"/>
        <v>1337.3440000000001</v>
      </c>
      <c r="L7428" s="148">
        <v>16.806000000000001</v>
      </c>
      <c r="M7428" s="148">
        <v>50.777999999999999</v>
      </c>
      <c r="N7428" s="148">
        <v>356.10899999999998</v>
      </c>
      <c r="O7428" s="148">
        <v>15.739000000000001</v>
      </c>
      <c r="P7428" s="148">
        <v>0</v>
      </c>
      <c r="Q7428" s="21">
        <f t="shared" si="1154"/>
        <v>47.107218000000003</v>
      </c>
      <c r="R7428" s="21">
        <f t="shared" si="1155"/>
        <v>162.337266</v>
      </c>
      <c r="S7428" s="21">
        <f t="shared" si="1156"/>
        <v>694.76865899999996</v>
      </c>
      <c r="T7428" s="21">
        <f t="shared" si="1157"/>
        <v>49.987064000000004</v>
      </c>
      <c r="U7428" s="22">
        <f t="shared" si="1158"/>
        <v>954.20020699999998</v>
      </c>
      <c r="V7428" s="39">
        <f t="shared" si="1159"/>
        <v>0.71350393541227985</v>
      </c>
    </row>
    <row r="7429" spans="1:22">
      <c r="A7429">
        <v>7424</v>
      </c>
      <c r="B7429" s="155">
        <f t="shared" si="1160"/>
        <v>41584</v>
      </c>
      <c r="C7429" s="148">
        <f t="shared" si="1151"/>
        <v>2013</v>
      </c>
      <c r="D7429" s="148">
        <f t="shared" si="1152"/>
        <v>11</v>
      </c>
      <c r="E7429" s="152">
        <v>8</v>
      </c>
      <c r="F7429" s="153">
        <v>27.760999999999999</v>
      </c>
      <c r="G7429" s="154">
        <v>219.511</v>
      </c>
      <c r="H7429" s="154">
        <v>1038.259</v>
      </c>
      <c r="I7429" s="154">
        <v>67.244</v>
      </c>
      <c r="J7429" s="151">
        <v>0</v>
      </c>
      <c r="K7429" s="149">
        <f t="shared" si="1153"/>
        <v>1352.7749999999999</v>
      </c>
      <c r="L7429" s="148">
        <v>17.425000000000001</v>
      </c>
      <c r="M7429" s="148">
        <v>49.868000000000002</v>
      </c>
      <c r="N7429" s="148">
        <v>368.61099999999999</v>
      </c>
      <c r="O7429" s="148">
        <v>18.145</v>
      </c>
      <c r="P7429" s="148">
        <v>0</v>
      </c>
      <c r="Q7429" s="21">
        <f t="shared" si="1154"/>
        <v>48.842275000000001</v>
      </c>
      <c r="R7429" s="21">
        <f t="shared" si="1155"/>
        <v>159.42799600000001</v>
      </c>
      <c r="S7429" s="21">
        <f t="shared" si="1156"/>
        <v>719.16006100000004</v>
      </c>
      <c r="T7429" s="21">
        <f t="shared" si="1157"/>
        <v>57.628520000000002</v>
      </c>
      <c r="U7429" s="22">
        <f t="shared" si="1158"/>
        <v>985.058852</v>
      </c>
      <c r="V7429" s="39">
        <f t="shared" si="1159"/>
        <v>0.72817641662508559</v>
      </c>
    </row>
    <row r="7430" spans="1:22">
      <c r="A7430">
        <v>7425</v>
      </c>
      <c r="B7430" s="155">
        <f t="shared" si="1160"/>
        <v>41584</v>
      </c>
      <c r="C7430" s="148">
        <f t="shared" si="1151"/>
        <v>2013</v>
      </c>
      <c r="D7430" s="148">
        <f t="shared" si="1152"/>
        <v>11</v>
      </c>
      <c r="E7430" s="152">
        <v>9</v>
      </c>
      <c r="F7430" s="153">
        <v>28.081</v>
      </c>
      <c r="G7430" s="154">
        <v>257.12</v>
      </c>
      <c r="H7430" s="154">
        <v>1147.644</v>
      </c>
      <c r="I7430" s="154">
        <v>64.652000000000001</v>
      </c>
      <c r="J7430" s="151">
        <v>0</v>
      </c>
      <c r="K7430" s="149">
        <f t="shared" si="1153"/>
        <v>1497.4970000000001</v>
      </c>
      <c r="L7430" s="148">
        <v>17.593</v>
      </c>
      <c r="M7430" s="148">
        <v>59.814999999999998</v>
      </c>
      <c r="N7430" s="148">
        <v>408.95600000000002</v>
      </c>
      <c r="O7430" s="148">
        <v>17.532</v>
      </c>
      <c r="P7430" s="148">
        <v>0</v>
      </c>
      <c r="Q7430" s="21">
        <f t="shared" si="1154"/>
        <v>49.313178999999998</v>
      </c>
      <c r="R7430" s="21">
        <f t="shared" si="1155"/>
        <v>191.228555</v>
      </c>
      <c r="S7430" s="21">
        <f t="shared" si="1156"/>
        <v>797.87315600000011</v>
      </c>
      <c r="T7430" s="21">
        <f t="shared" si="1157"/>
        <v>55.681632</v>
      </c>
      <c r="U7430" s="22">
        <f t="shared" si="1158"/>
        <v>1094.096522</v>
      </c>
      <c r="V7430" s="39">
        <f t="shared" si="1159"/>
        <v>0.73061683729583426</v>
      </c>
    </row>
    <row r="7431" spans="1:22">
      <c r="A7431">
        <v>7426</v>
      </c>
      <c r="B7431" s="155">
        <f t="shared" si="1160"/>
        <v>41584</v>
      </c>
      <c r="C7431" s="148">
        <f t="shared" ref="C7431:C7494" si="1161">YEAR(B7431)</f>
        <v>2013</v>
      </c>
      <c r="D7431" s="148">
        <f t="shared" ref="D7431:D7494" si="1162">MONTH(B7431)</f>
        <v>11</v>
      </c>
      <c r="E7431" s="152">
        <v>10</v>
      </c>
      <c r="F7431" s="153">
        <v>27.212</v>
      </c>
      <c r="G7431" s="154">
        <v>328.68200000000002</v>
      </c>
      <c r="H7431" s="154">
        <v>1033.847</v>
      </c>
      <c r="I7431" s="154">
        <v>93.162000000000006</v>
      </c>
      <c r="J7431" s="151">
        <v>0</v>
      </c>
      <c r="K7431" s="149">
        <f t="shared" ref="K7431:K7494" si="1163">SUM(F7431:J7431)</f>
        <v>1482.903</v>
      </c>
      <c r="L7431" s="148">
        <v>17.065999999999999</v>
      </c>
      <c r="M7431" s="148">
        <v>78.915999999999997</v>
      </c>
      <c r="N7431" s="148">
        <v>365.27800000000002</v>
      </c>
      <c r="O7431" s="148">
        <v>25.933</v>
      </c>
      <c r="P7431" s="148">
        <v>0</v>
      </c>
      <c r="Q7431" s="21">
        <f t="shared" ref="Q7431:Q7494" si="1164">+$Q$2*L7431</f>
        <v>47.835997999999996</v>
      </c>
      <c r="R7431" s="21">
        <f t="shared" ref="R7431:R7494" si="1165">+$R$2*M7431</f>
        <v>252.29445200000001</v>
      </c>
      <c r="S7431" s="21">
        <f t="shared" ref="S7431:S7494" si="1166">+$S$2*N7431</f>
        <v>712.65737800000011</v>
      </c>
      <c r="T7431" s="21">
        <f t="shared" ref="T7431:T7494" si="1167">+$T$2*O7431</f>
        <v>82.363208</v>
      </c>
      <c r="U7431" s="22">
        <f t="shared" ref="U7431:U7494" si="1168">SUM(Q7431:T7431)</f>
        <v>1095.1510360000002</v>
      </c>
      <c r="V7431" s="39">
        <f t="shared" ref="V7431:V7494" si="1169">+U7431/K7431</f>
        <v>0.73851832250659699</v>
      </c>
    </row>
    <row r="7432" spans="1:22">
      <c r="A7432">
        <v>7427</v>
      </c>
      <c r="B7432" s="155">
        <f t="shared" si="1160"/>
        <v>41584</v>
      </c>
      <c r="C7432" s="148">
        <f t="shared" si="1161"/>
        <v>2013</v>
      </c>
      <c r="D7432" s="148">
        <f t="shared" si="1162"/>
        <v>11</v>
      </c>
      <c r="E7432" s="152">
        <v>11</v>
      </c>
      <c r="F7432" s="153">
        <v>27.291</v>
      </c>
      <c r="G7432" s="154">
        <v>343.82900000000001</v>
      </c>
      <c r="H7432" s="154">
        <v>1063.499</v>
      </c>
      <c r="I7432" s="154">
        <v>109.682</v>
      </c>
      <c r="J7432" s="151">
        <v>0</v>
      </c>
      <c r="K7432" s="149">
        <f t="shared" si="1163"/>
        <v>1544.3010000000002</v>
      </c>
      <c r="L7432" s="148">
        <v>17.161000000000001</v>
      </c>
      <c r="M7432" s="148">
        <v>84.45</v>
      </c>
      <c r="N7432" s="148">
        <v>351.78199999999998</v>
      </c>
      <c r="O7432" s="148">
        <v>30.36</v>
      </c>
      <c r="P7432" s="148">
        <v>0</v>
      </c>
      <c r="Q7432" s="21">
        <f t="shared" si="1164"/>
        <v>48.102283</v>
      </c>
      <c r="R7432" s="21">
        <f t="shared" si="1165"/>
        <v>269.98665</v>
      </c>
      <c r="S7432" s="21">
        <f t="shared" si="1166"/>
        <v>686.32668200000001</v>
      </c>
      <c r="T7432" s="21">
        <f t="shared" si="1167"/>
        <v>96.423360000000002</v>
      </c>
      <c r="U7432" s="22">
        <f t="shared" si="1168"/>
        <v>1100.8389750000001</v>
      </c>
      <c r="V7432" s="39">
        <f t="shared" si="1169"/>
        <v>0.71283964395542065</v>
      </c>
    </row>
    <row r="7433" spans="1:22">
      <c r="A7433">
        <v>7428</v>
      </c>
      <c r="B7433" s="155">
        <f t="shared" si="1160"/>
        <v>41584</v>
      </c>
      <c r="C7433" s="148">
        <f t="shared" si="1161"/>
        <v>2013</v>
      </c>
      <c r="D7433" s="148">
        <f t="shared" si="1162"/>
        <v>11</v>
      </c>
      <c r="E7433" s="152">
        <v>12</v>
      </c>
      <c r="F7433" s="153">
        <v>27.332999999999998</v>
      </c>
      <c r="G7433" s="154">
        <v>341.17700000000002</v>
      </c>
      <c r="H7433" s="154">
        <v>1161.7909999999999</v>
      </c>
      <c r="I7433" s="154">
        <v>104.61499999999999</v>
      </c>
      <c r="J7433" s="151">
        <v>0</v>
      </c>
      <c r="K7433" s="149">
        <f t="shared" si="1163"/>
        <v>1634.9159999999999</v>
      </c>
      <c r="L7433" s="148">
        <v>17.190000000000001</v>
      </c>
      <c r="M7433" s="148">
        <v>83.893000000000001</v>
      </c>
      <c r="N7433" s="148">
        <v>398.096</v>
      </c>
      <c r="O7433" s="148">
        <v>28.228999999999999</v>
      </c>
      <c r="P7433" s="148">
        <v>0</v>
      </c>
      <c r="Q7433" s="21">
        <f t="shared" si="1164"/>
        <v>48.183570000000003</v>
      </c>
      <c r="R7433" s="21">
        <f t="shared" si="1165"/>
        <v>268.20592099999999</v>
      </c>
      <c r="S7433" s="21">
        <f t="shared" si="1166"/>
        <v>776.68529599999999</v>
      </c>
      <c r="T7433" s="21">
        <f t="shared" si="1167"/>
        <v>89.655304000000001</v>
      </c>
      <c r="U7433" s="22">
        <f t="shared" si="1168"/>
        <v>1182.7300909999999</v>
      </c>
      <c r="V7433" s="39">
        <f t="shared" si="1169"/>
        <v>0.7234194851600938</v>
      </c>
    </row>
    <row r="7434" spans="1:22">
      <c r="A7434">
        <v>7429</v>
      </c>
      <c r="B7434" s="155">
        <f t="shared" si="1160"/>
        <v>41584</v>
      </c>
      <c r="C7434" s="148">
        <f t="shared" si="1161"/>
        <v>2013</v>
      </c>
      <c r="D7434" s="148">
        <f t="shared" si="1162"/>
        <v>11</v>
      </c>
      <c r="E7434" s="152">
        <v>13</v>
      </c>
      <c r="F7434" s="153">
        <v>27.475999999999999</v>
      </c>
      <c r="G7434" s="154">
        <v>392.09399999999999</v>
      </c>
      <c r="H7434" s="154">
        <v>1208.845</v>
      </c>
      <c r="I7434" s="154">
        <v>124.764</v>
      </c>
      <c r="J7434" s="151">
        <v>0</v>
      </c>
      <c r="K7434" s="149">
        <f t="shared" si="1163"/>
        <v>1753.1789999999999</v>
      </c>
      <c r="L7434" s="148">
        <v>17.236000000000001</v>
      </c>
      <c r="M7434" s="148">
        <v>101.488</v>
      </c>
      <c r="N7434" s="148">
        <v>414.68299999999999</v>
      </c>
      <c r="O7434" s="148">
        <v>35.950000000000003</v>
      </c>
      <c r="P7434" s="148">
        <v>0</v>
      </c>
      <c r="Q7434" s="21">
        <f t="shared" si="1164"/>
        <v>48.312508000000001</v>
      </c>
      <c r="R7434" s="21">
        <f t="shared" si="1165"/>
        <v>324.45713599999999</v>
      </c>
      <c r="S7434" s="21">
        <f t="shared" si="1166"/>
        <v>809.04653300000007</v>
      </c>
      <c r="T7434" s="21">
        <f t="shared" si="1167"/>
        <v>114.17720000000001</v>
      </c>
      <c r="U7434" s="22">
        <f t="shared" si="1168"/>
        <v>1295.9933770000002</v>
      </c>
      <c r="V7434" s="39">
        <f t="shared" si="1169"/>
        <v>0.73922478936834191</v>
      </c>
    </row>
    <row r="7435" spans="1:22">
      <c r="A7435">
        <v>7430</v>
      </c>
      <c r="B7435" s="155">
        <f t="shared" si="1160"/>
        <v>41584</v>
      </c>
      <c r="C7435" s="148">
        <f t="shared" si="1161"/>
        <v>2013</v>
      </c>
      <c r="D7435" s="148">
        <f t="shared" si="1162"/>
        <v>11</v>
      </c>
      <c r="E7435" s="152">
        <v>14</v>
      </c>
      <c r="F7435" s="153">
        <v>28.135999999999999</v>
      </c>
      <c r="G7435" s="154">
        <v>393.85700000000003</v>
      </c>
      <c r="H7435" s="154">
        <v>1256.0160000000001</v>
      </c>
      <c r="I7435" s="154">
        <v>145.50200000000001</v>
      </c>
      <c r="J7435" s="151">
        <v>0</v>
      </c>
      <c r="K7435" s="149">
        <f t="shared" si="1163"/>
        <v>1823.511</v>
      </c>
      <c r="L7435" s="148">
        <v>17.609000000000002</v>
      </c>
      <c r="M7435" s="148">
        <v>100.85899999999999</v>
      </c>
      <c r="N7435" s="148">
        <v>431.47399999999999</v>
      </c>
      <c r="O7435" s="148">
        <v>43.087000000000003</v>
      </c>
      <c r="P7435" s="148">
        <v>0</v>
      </c>
      <c r="Q7435" s="21">
        <f t="shared" si="1164"/>
        <v>49.358027000000007</v>
      </c>
      <c r="R7435" s="21">
        <f t="shared" si="1165"/>
        <v>322.44622299999997</v>
      </c>
      <c r="S7435" s="21">
        <f t="shared" si="1166"/>
        <v>841.80577400000004</v>
      </c>
      <c r="T7435" s="21">
        <f t="shared" si="1167"/>
        <v>136.84431200000003</v>
      </c>
      <c r="U7435" s="22">
        <f t="shared" si="1168"/>
        <v>1350.454336</v>
      </c>
      <c r="V7435" s="39">
        <f t="shared" si="1169"/>
        <v>0.74057921010621819</v>
      </c>
    </row>
    <row r="7436" spans="1:22">
      <c r="A7436">
        <v>7431</v>
      </c>
      <c r="B7436" s="155">
        <f t="shared" si="1160"/>
        <v>41584</v>
      </c>
      <c r="C7436" s="148">
        <f t="shared" si="1161"/>
        <v>2013</v>
      </c>
      <c r="D7436" s="148">
        <f t="shared" si="1162"/>
        <v>11</v>
      </c>
      <c r="E7436" s="152">
        <v>15</v>
      </c>
      <c r="F7436" s="153">
        <v>28.03</v>
      </c>
      <c r="G7436" s="154">
        <v>387.995</v>
      </c>
      <c r="H7436" s="154">
        <v>1246.1980000000001</v>
      </c>
      <c r="I7436" s="154">
        <v>157.602</v>
      </c>
      <c r="J7436" s="151">
        <v>0</v>
      </c>
      <c r="K7436" s="149">
        <f t="shared" si="1163"/>
        <v>1819.825</v>
      </c>
      <c r="L7436" s="148">
        <v>17.617000000000001</v>
      </c>
      <c r="M7436" s="148">
        <v>99.251000000000005</v>
      </c>
      <c r="N7436" s="148">
        <v>426.51600000000002</v>
      </c>
      <c r="O7436" s="148">
        <v>45.915999999999997</v>
      </c>
      <c r="P7436" s="148">
        <v>0</v>
      </c>
      <c r="Q7436" s="21">
        <f t="shared" si="1164"/>
        <v>49.380451000000001</v>
      </c>
      <c r="R7436" s="21">
        <f t="shared" si="1165"/>
        <v>317.30544700000002</v>
      </c>
      <c r="S7436" s="21">
        <f t="shared" si="1166"/>
        <v>832.13271600000007</v>
      </c>
      <c r="T7436" s="21">
        <f t="shared" si="1167"/>
        <v>145.829216</v>
      </c>
      <c r="U7436" s="22">
        <f t="shared" si="1168"/>
        <v>1344.6478300000001</v>
      </c>
      <c r="V7436" s="39">
        <f t="shared" si="1169"/>
        <v>0.738888535985603</v>
      </c>
    </row>
    <row r="7437" spans="1:22">
      <c r="A7437">
        <v>7432</v>
      </c>
      <c r="B7437" s="155">
        <f t="shared" si="1160"/>
        <v>41584</v>
      </c>
      <c r="C7437" s="148">
        <f t="shared" si="1161"/>
        <v>2013</v>
      </c>
      <c r="D7437" s="148">
        <f t="shared" si="1162"/>
        <v>11</v>
      </c>
      <c r="E7437" s="152">
        <v>16</v>
      </c>
      <c r="F7437" s="153">
        <v>27.678000000000001</v>
      </c>
      <c r="G7437" s="154">
        <v>383.17700000000002</v>
      </c>
      <c r="H7437" s="154">
        <v>1249.23</v>
      </c>
      <c r="I7437" s="154">
        <v>159.352</v>
      </c>
      <c r="J7437" s="151">
        <v>0</v>
      </c>
      <c r="K7437" s="149">
        <f t="shared" si="1163"/>
        <v>1819.4370000000001</v>
      </c>
      <c r="L7437" s="148">
        <v>17.367999999999999</v>
      </c>
      <c r="M7437" s="148">
        <v>96.366</v>
      </c>
      <c r="N7437" s="148">
        <v>427.96100000000001</v>
      </c>
      <c r="O7437" s="148">
        <v>46.064999999999998</v>
      </c>
      <c r="P7437" s="148">
        <v>0</v>
      </c>
      <c r="Q7437" s="21">
        <f t="shared" si="1164"/>
        <v>48.682503999999994</v>
      </c>
      <c r="R7437" s="21">
        <f t="shared" si="1165"/>
        <v>308.08210200000002</v>
      </c>
      <c r="S7437" s="21">
        <f t="shared" si="1166"/>
        <v>834.95191100000011</v>
      </c>
      <c r="T7437" s="21">
        <f t="shared" si="1167"/>
        <v>146.30243999999999</v>
      </c>
      <c r="U7437" s="22">
        <f t="shared" si="1168"/>
        <v>1338.018957</v>
      </c>
      <c r="V7437" s="39">
        <f t="shared" si="1169"/>
        <v>0.73540274106770387</v>
      </c>
    </row>
    <row r="7438" spans="1:22">
      <c r="A7438">
        <v>7433</v>
      </c>
      <c r="B7438" s="155">
        <f t="shared" si="1160"/>
        <v>41584</v>
      </c>
      <c r="C7438" s="148">
        <f t="shared" si="1161"/>
        <v>2013</v>
      </c>
      <c r="D7438" s="148">
        <f t="shared" si="1162"/>
        <v>11</v>
      </c>
      <c r="E7438" s="152">
        <v>17</v>
      </c>
      <c r="F7438" s="153">
        <v>27.873000000000001</v>
      </c>
      <c r="G7438" s="154">
        <v>381.92599999999999</v>
      </c>
      <c r="H7438" s="154">
        <v>1259.6980000000001</v>
      </c>
      <c r="I7438" s="154">
        <v>165.261</v>
      </c>
      <c r="J7438" s="151">
        <v>0</v>
      </c>
      <c r="K7438" s="149">
        <f t="shared" si="1163"/>
        <v>1834.758</v>
      </c>
      <c r="L7438" s="148">
        <v>17.491</v>
      </c>
      <c r="M7438" s="148">
        <v>95.983000000000004</v>
      </c>
      <c r="N7438" s="148">
        <v>436.459</v>
      </c>
      <c r="O7438" s="148">
        <v>47.323999999999998</v>
      </c>
      <c r="P7438" s="148">
        <v>0</v>
      </c>
      <c r="Q7438" s="21">
        <f t="shared" si="1164"/>
        <v>49.027273000000001</v>
      </c>
      <c r="R7438" s="21">
        <f t="shared" si="1165"/>
        <v>306.85765100000003</v>
      </c>
      <c r="S7438" s="21">
        <f t="shared" si="1166"/>
        <v>851.53150900000003</v>
      </c>
      <c r="T7438" s="21">
        <f t="shared" si="1167"/>
        <v>150.30102400000001</v>
      </c>
      <c r="U7438" s="22">
        <f t="shared" si="1168"/>
        <v>1357.7174570000002</v>
      </c>
      <c r="V7438" s="39">
        <f t="shared" si="1169"/>
        <v>0.73999811255762349</v>
      </c>
    </row>
    <row r="7439" spans="1:22">
      <c r="A7439">
        <v>7434</v>
      </c>
      <c r="B7439" s="155">
        <f t="shared" si="1160"/>
        <v>41584</v>
      </c>
      <c r="C7439" s="148">
        <f t="shared" si="1161"/>
        <v>2013</v>
      </c>
      <c r="D7439" s="148">
        <f t="shared" si="1162"/>
        <v>11</v>
      </c>
      <c r="E7439" s="152">
        <v>18</v>
      </c>
      <c r="F7439" s="153">
        <v>27.364000000000001</v>
      </c>
      <c r="G7439" s="154">
        <v>380.95100000000002</v>
      </c>
      <c r="H7439" s="154">
        <v>1279.604</v>
      </c>
      <c r="I7439" s="154">
        <v>168.61600000000001</v>
      </c>
      <c r="J7439" s="151">
        <v>0</v>
      </c>
      <c r="K7439" s="149">
        <f t="shared" si="1163"/>
        <v>1856.5350000000001</v>
      </c>
      <c r="L7439" s="148">
        <v>17.2</v>
      </c>
      <c r="M7439" s="148">
        <v>95.802000000000007</v>
      </c>
      <c r="N7439" s="148">
        <v>448.81200000000001</v>
      </c>
      <c r="O7439" s="148">
        <v>47.250999999999998</v>
      </c>
      <c r="P7439" s="148">
        <v>0</v>
      </c>
      <c r="Q7439" s="21">
        <f t="shared" si="1164"/>
        <v>48.211599999999997</v>
      </c>
      <c r="R7439" s="21">
        <f t="shared" si="1165"/>
        <v>306.27899400000001</v>
      </c>
      <c r="S7439" s="21">
        <f t="shared" si="1166"/>
        <v>875.6322120000001</v>
      </c>
      <c r="T7439" s="21">
        <f t="shared" si="1167"/>
        <v>150.069176</v>
      </c>
      <c r="U7439" s="22">
        <f t="shared" si="1168"/>
        <v>1380.1919820000001</v>
      </c>
      <c r="V7439" s="39">
        <f t="shared" si="1169"/>
        <v>0.74342362627152192</v>
      </c>
    </row>
    <row r="7440" spans="1:22">
      <c r="A7440">
        <v>7435</v>
      </c>
      <c r="B7440" s="155">
        <f t="shared" si="1160"/>
        <v>41584</v>
      </c>
      <c r="C7440" s="148">
        <f t="shared" si="1161"/>
        <v>2013</v>
      </c>
      <c r="D7440" s="148">
        <f t="shared" si="1162"/>
        <v>11</v>
      </c>
      <c r="E7440" s="152">
        <v>19</v>
      </c>
      <c r="F7440" s="153">
        <v>28.105</v>
      </c>
      <c r="G7440" s="154">
        <v>387.34500000000003</v>
      </c>
      <c r="H7440" s="154">
        <v>1025.528</v>
      </c>
      <c r="I7440" s="154">
        <v>156.75899999999999</v>
      </c>
      <c r="J7440" s="151">
        <v>0</v>
      </c>
      <c r="K7440" s="149">
        <f t="shared" si="1163"/>
        <v>1597.7370000000001</v>
      </c>
      <c r="L7440" s="148">
        <v>17.545000000000002</v>
      </c>
      <c r="M7440" s="148">
        <v>97.528000000000006</v>
      </c>
      <c r="N7440" s="148">
        <v>366.55200000000002</v>
      </c>
      <c r="O7440" s="148">
        <v>44.226999999999997</v>
      </c>
      <c r="P7440" s="148">
        <v>0</v>
      </c>
      <c r="Q7440" s="21">
        <f t="shared" si="1164"/>
        <v>49.178635000000007</v>
      </c>
      <c r="R7440" s="21">
        <f t="shared" si="1165"/>
        <v>311.79701600000004</v>
      </c>
      <c r="S7440" s="21">
        <f t="shared" si="1166"/>
        <v>715.14295200000004</v>
      </c>
      <c r="T7440" s="21">
        <f t="shared" si="1167"/>
        <v>140.46495199999998</v>
      </c>
      <c r="U7440" s="22">
        <f t="shared" si="1168"/>
        <v>1216.5835550000002</v>
      </c>
      <c r="V7440" s="39">
        <f t="shared" si="1169"/>
        <v>0.76144168595957917</v>
      </c>
    </row>
    <row r="7441" spans="1:22">
      <c r="A7441">
        <v>7436</v>
      </c>
      <c r="B7441" s="155">
        <f t="shared" si="1160"/>
        <v>41584</v>
      </c>
      <c r="C7441" s="148">
        <f t="shared" si="1161"/>
        <v>2013</v>
      </c>
      <c r="D7441" s="148">
        <f t="shared" si="1162"/>
        <v>11</v>
      </c>
      <c r="E7441" s="152">
        <v>20</v>
      </c>
      <c r="F7441" s="153">
        <v>29.295000000000002</v>
      </c>
      <c r="G7441" s="154">
        <v>351.73</v>
      </c>
      <c r="H7441" s="154">
        <v>1129.5319999999999</v>
      </c>
      <c r="I7441" s="154">
        <v>155.85900000000001</v>
      </c>
      <c r="J7441" s="151">
        <v>0</v>
      </c>
      <c r="K7441" s="149">
        <f t="shared" si="1163"/>
        <v>1666.4159999999999</v>
      </c>
      <c r="L7441" s="148">
        <v>18.254000000000001</v>
      </c>
      <c r="M7441" s="148">
        <v>86.263999999999996</v>
      </c>
      <c r="N7441" s="148">
        <v>402.06</v>
      </c>
      <c r="O7441" s="148">
        <v>44.039000000000001</v>
      </c>
      <c r="P7441" s="148">
        <v>0</v>
      </c>
      <c r="Q7441" s="21">
        <f t="shared" si="1164"/>
        <v>51.165962</v>
      </c>
      <c r="R7441" s="21">
        <f t="shared" si="1165"/>
        <v>275.78600799999998</v>
      </c>
      <c r="S7441" s="21">
        <f t="shared" si="1166"/>
        <v>784.41906000000006</v>
      </c>
      <c r="T7441" s="21">
        <f t="shared" si="1167"/>
        <v>139.86786400000003</v>
      </c>
      <c r="U7441" s="22">
        <f t="shared" si="1168"/>
        <v>1251.2388940000001</v>
      </c>
      <c r="V7441" s="39">
        <f t="shared" si="1169"/>
        <v>0.75085626518228343</v>
      </c>
    </row>
    <row r="7442" spans="1:22">
      <c r="A7442">
        <v>7437</v>
      </c>
      <c r="B7442" s="155">
        <f t="shared" si="1160"/>
        <v>41584</v>
      </c>
      <c r="C7442" s="148">
        <f t="shared" si="1161"/>
        <v>2013</v>
      </c>
      <c r="D7442" s="148">
        <f t="shared" si="1162"/>
        <v>11</v>
      </c>
      <c r="E7442" s="152">
        <v>21</v>
      </c>
      <c r="F7442" s="153">
        <v>22.853000000000002</v>
      </c>
      <c r="G7442" s="154">
        <v>353.68</v>
      </c>
      <c r="H7442" s="154">
        <v>1481.33</v>
      </c>
      <c r="I7442" s="154">
        <v>180.92699999999999</v>
      </c>
      <c r="J7442" s="151">
        <v>0</v>
      </c>
      <c r="K7442" s="149">
        <f t="shared" si="1163"/>
        <v>2038.7899999999997</v>
      </c>
      <c r="L7442" s="148">
        <v>14.19</v>
      </c>
      <c r="M7442" s="148">
        <v>86.783000000000001</v>
      </c>
      <c r="N7442" s="148">
        <v>494.25900000000001</v>
      </c>
      <c r="O7442" s="148">
        <v>50.131</v>
      </c>
      <c r="P7442" s="148">
        <v>0</v>
      </c>
      <c r="Q7442" s="21">
        <f t="shared" si="1164"/>
        <v>39.774569999999997</v>
      </c>
      <c r="R7442" s="21">
        <f t="shared" si="1165"/>
        <v>277.44525099999998</v>
      </c>
      <c r="S7442" s="21">
        <f t="shared" si="1166"/>
        <v>964.29930900000011</v>
      </c>
      <c r="T7442" s="21">
        <f t="shared" si="1167"/>
        <v>159.21605600000001</v>
      </c>
      <c r="U7442" s="22">
        <f t="shared" si="1168"/>
        <v>1440.7351860000001</v>
      </c>
      <c r="V7442" s="39">
        <f t="shared" si="1169"/>
        <v>0.70666188572633781</v>
      </c>
    </row>
    <row r="7443" spans="1:22">
      <c r="A7443">
        <v>7438</v>
      </c>
      <c r="B7443" s="155">
        <f t="shared" si="1160"/>
        <v>41584</v>
      </c>
      <c r="C7443" s="148">
        <f t="shared" si="1161"/>
        <v>2013</v>
      </c>
      <c r="D7443" s="148">
        <f t="shared" si="1162"/>
        <v>11</v>
      </c>
      <c r="E7443" s="152">
        <v>22</v>
      </c>
      <c r="F7443" s="153">
        <v>25.155000000000001</v>
      </c>
      <c r="G7443" s="154">
        <v>253.155</v>
      </c>
      <c r="H7443" s="154">
        <v>1424.4870000000001</v>
      </c>
      <c r="I7443" s="154">
        <v>178.55</v>
      </c>
      <c r="J7443" s="151">
        <v>0</v>
      </c>
      <c r="K7443" s="149">
        <f t="shared" si="1163"/>
        <v>1881.347</v>
      </c>
      <c r="L7443" s="148">
        <v>15.308</v>
      </c>
      <c r="M7443" s="148">
        <v>60.173999999999999</v>
      </c>
      <c r="N7443" s="148">
        <v>477.495</v>
      </c>
      <c r="O7443" s="148">
        <v>50.372</v>
      </c>
      <c r="P7443" s="148">
        <v>0</v>
      </c>
      <c r="Q7443" s="21">
        <f t="shared" si="1164"/>
        <v>42.908324</v>
      </c>
      <c r="R7443" s="21">
        <f t="shared" si="1165"/>
        <v>192.37627800000001</v>
      </c>
      <c r="S7443" s="21">
        <f t="shared" si="1166"/>
        <v>931.59274500000004</v>
      </c>
      <c r="T7443" s="21">
        <f t="shared" si="1167"/>
        <v>159.981472</v>
      </c>
      <c r="U7443" s="22">
        <f t="shared" si="1168"/>
        <v>1326.858819</v>
      </c>
      <c r="V7443" s="39">
        <f t="shared" si="1169"/>
        <v>0.70527064863632283</v>
      </c>
    </row>
    <row r="7444" spans="1:22">
      <c r="A7444">
        <v>7439</v>
      </c>
      <c r="B7444" s="155">
        <f t="shared" si="1160"/>
        <v>41584</v>
      </c>
      <c r="C7444" s="148">
        <f t="shared" si="1161"/>
        <v>2013</v>
      </c>
      <c r="D7444" s="148">
        <f t="shared" si="1162"/>
        <v>11</v>
      </c>
      <c r="E7444" s="152">
        <v>23</v>
      </c>
      <c r="F7444" s="153">
        <v>28.434000000000001</v>
      </c>
      <c r="G7444" s="154">
        <v>252.66800000000001</v>
      </c>
      <c r="H7444" s="154">
        <v>1308.3579999999999</v>
      </c>
      <c r="I7444" s="154">
        <v>162.57400000000001</v>
      </c>
      <c r="J7444" s="151">
        <v>0</v>
      </c>
      <c r="K7444" s="149">
        <f t="shared" si="1163"/>
        <v>1752.0340000000001</v>
      </c>
      <c r="L7444" s="148">
        <v>17.015000000000001</v>
      </c>
      <c r="M7444" s="148">
        <v>60.045000000000002</v>
      </c>
      <c r="N7444" s="148">
        <v>447.411</v>
      </c>
      <c r="O7444" s="148">
        <v>46.767000000000003</v>
      </c>
      <c r="P7444" s="148">
        <v>0</v>
      </c>
      <c r="Q7444" s="21">
        <f t="shared" si="1164"/>
        <v>47.693044999999998</v>
      </c>
      <c r="R7444" s="21">
        <f t="shared" si="1165"/>
        <v>191.963865</v>
      </c>
      <c r="S7444" s="21">
        <f t="shared" si="1166"/>
        <v>872.89886100000001</v>
      </c>
      <c r="T7444" s="21">
        <f t="shared" si="1167"/>
        <v>148.53199200000003</v>
      </c>
      <c r="U7444" s="22">
        <f t="shared" si="1168"/>
        <v>1261.087763</v>
      </c>
      <c r="V7444" s="39">
        <f t="shared" si="1169"/>
        <v>0.71978498305398175</v>
      </c>
    </row>
    <row r="7445" spans="1:22">
      <c r="A7445">
        <v>7440</v>
      </c>
      <c r="B7445" s="155">
        <f t="shared" si="1160"/>
        <v>41584</v>
      </c>
      <c r="C7445" s="148">
        <f t="shared" si="1161"/>
        <v>2013</v>
      </c>
      <c r="D7445" s="148">
        <f t="shared" si="1162"/>
        <v>11</v>
      </c>
      <c r="E7445" s="152">
        <v>24</v>
      </c>
      <c r="F7445" s="153">
        <v>28.318000000000001</v>
      </c>
      <c r="G7445" s="154">
        <v>252.94800000000001</v>
      </c>
      <c r="H7445" s="154">
        <v>1250.171</v>
      </c>
      <c r="I7445" s="154">
        <v>140.50800000000001</v>
      </c>
      <c r="J7445" s="151">
        <v>0</v>
      </c>
      <c r="K7445" s="149">
        <f t="shared" si="1163"/>
        <v>1671.9450000000002</v>
      </c>
      <c r="L7445" s="148">
        <v>16.978999999999999</v>
      </c>
      <c r="M7445" s="148">
        <v>60.106999999999999</v>
      </c>
      <c r="N7445" s="148">
        <v>438.54700000000003</v>
      </c>
      <c r="O7445" s="148">
        <v>40.453000000000003</v>
      </c>
      <c r="P7445" s="148">
        <v>0</v>
      </c>
      <c r="Q7445" s="21">
        <f t="shared" si="1164"/>
        <v>47.592136999999994</v>
      </c>
      <c r="R7445" s="21">
        <f t="shared" si="1165"/>
        <v>192.16207900000001</v>
      </c>
      <c r="S7445" s="21">
        <f t="shared" si="1166"/>
        <v>855.60519700000009</v>
      </c>
      <c r="T7445" s="21">
        <f t="shared" si="1167"/>
        <v>128.47872800000002</v>
      </c>
      <c r="U7445" s="22">
        <f t="shared" si="1168"/>
        <v>1223.8381410000002</v>
      </c>
      <c r="V7445" s="39">
        <f t="shared" si="1169"/>
        <v>0.73198468908965308</v>
      </c>
    </row>
    <row r="7446" spans="1:22">
      <c r="A7446">
        <v>7441</v>
      </c>
      <c r="B7446" s="155">
        <f t="shared" si="1160"/>
        <v>41585</v>
      </c>
      <c r="C7446" s="148">
        <f t="shared" si="1161"/>
        <v>2013</v>
      </c>
      <c r="D7446" s="148">
        <f t="shared" si="1162"/>
        <v>11</v>
      </c>
      <c r="E7446" s="152">
        <v>1</v>
      </c>
      <c r="F7446" s="153">
        <v>32.072000000000003</v>
      </c>
      <c r="G7446" s="154">
        <v>358.18400000000003</v>
      </c>
      <c r="H7446" s="154">
        <v>926.18399999999997</v>
      </c>
      <c r="I7446" s="154">
        <v>134.74</v>
      </c>
      <c r="J7446" s="151">
        <v>0</v>
      </c>
      <c r="K7446" s="149">
        <f t="shared" si="1163"/>
        <v>1451.18</v>
      </c>
      <c r="L7446" s="148">
        <v>19.597999999999999</v>
      </c>
      <c r="M7446" s="148">
        <v>84.694999999999993</v>
      </c>
      <c r="N7446" s="148">
        <v>320.95100000000002</v>
      </c>
      <c r="O7446" s="148">
        <v>37.606000000000002</v>
      </c>
      <c r="P7446" s="148">
        <v>0</v>
      </c>
      <c r="Q7446" s="21">
        <f t="shared" si="1164"/>
        <v>54.933193999999993</v>
      </c>
      <c r="R7446" s="21">
        <f t="shared" si="1165"/>
        <v>270.76991499999997</v>
      </c>
      <c r="S7446" s="21">
        <f t="shared" si="1166"/>
        <v>626.17540100000008</v>
      </c>
      <c r="T7446" s="21">
        <f t="shared" si="1167"/>
        <v>119.43665600000001</v>
      </c>
      <c r="U7446" s="22">
        <f t="shared" si="1168"/>
        <v>1071.3151660000001</v>
      </c>
      <c r="V7446" s="39">
        <f t="shared" si="1169"/>
        <v>0.73823727311567144</v>
      </c>
    </row>
    <row r="7447" spans="1:22">
      <c r="A7447">
        <v>7442</v>
      </c>
      <c r="B7447" s="155">
        <f t="shared" si="1160"/>
        <v>41585</v>
      </c>
      <c r="C7447" s="148">
        <f t="shared" si="1161"/>
        <v>2013</v>
      </c>
      <c r="D7447" s="148">
        <f t="shared" si="1162"/>
        <v>11</v>
      </c>
      <c r="E7447" s="152">
        <v>2</v>
      </c>
      <c r="F7447" s="153">
        <v>28.106999999999999</v>
      </c>
      <c r="G7447" s="154">
        <v>494.48500000000001</v>
      </c>
      <c r="H7447" s="154">
        <v>764.697</v>
      </c>
      <c r="I7447" s="154">
        <v>104.279</v>
      </c>
      <c r="J7447" s="151">
        <v>0</v>
      </c>
      <c r="K7447" s="149">
        <f t="shared" si="1163"/>
        <v>1391.568</v>
      </c>
      <c r="L7447" s="148">
        <v>17.565000000000001</v>
      </c>
      <c r="M7447" s="148">
        <v>117.47499999999999</v>
      </c>
      <c r="N7447" s="148">
        <v>280.44400000000002</v>
      </c>
      <c r="O7447" s="148">
        <v>27.34</v>
      </c>
      <c r="P7447" s="148">
        <v>0</v>
      </c>
      <c r="Q7447" s="21">
        <f t="shared" si="1164"/>
        <v>49.234695000000002</v>
      </c>
      <c r="R7447" s="21">
        <f t="shared" si="1165"/>
        <v>375.56757499999998</v>
      </c>
      <c r="S7447" s="21">
        <f t="shared" si="1166"/>
        <v>547.14624400000002</v>
      </c>
      <c r="T7447" s="21">
        <f t="shared" si="1167"/>
        <v>86.83184</v>
      </c>
      <c r="U7447" s="22">
        <f t="shared" si="1168"/>
        <v>1058.780354</v>
      </c>
      <c r="V7447" s="39">
        <f t="shared" si="1169"/>
        <v>0.76085419756706107</v>
      </c>
    </row>
    <row r="7448" spans="1:22">
      <c r="A7448">
        <v>7443</v>
      </c>
      <c r="B7448" s="155">
        <f t="shared" si="1160"/>
        <v>41585</v>
      </c>
      <c r="C7448" s="148">
        <f t="shared" si="1161"/>
        <v>2013</v>
      </c>
      <c r="D7448" s="148">
        <f t="shared" si="1162"/>
        <v>11</v>
      </c>
      <c r="E7448" s="152">
        <v>3</v>
      </c>
      <c r="F7448" s="153">
        <v>26.596</v>
      </c>
      <c r="G7448" s="154">
        <v>495.58499999999998</v>
      </c>
      <c r="H7448" s="154">
        <v>790.05799999999999</v>
      </c>
      <c r="I7448" s="154">
        <v>83.536000000000001</v>
      </c>
      <c r="J7448" s="151">
        <v>0</v>
      </c>
      <c r="K7448" s="149">
        <f t="shared" si="1163"/>
        <v>1395.7750000000001</v>
      </c>
      <c r="L7448" s="148">
        <v>16.687000000000001</v>
      </c>
      <c r="M7448" s="148">
        <v>118.53</v>
      </c>
      <c r="N7448" s="148">
        <v>285.30399999999997</v>
      </c>
      <c r="O7448" s="148">
        <v>22.513999999999999</v>
      </c>
      <c r="P7448" s="148">
        <v>0</v>
      </c>
      <c r="Q7448" s="21">
        <f t="shared" si="1164"/>
        <v>46.773661000000004</v>
      </c>
      <c r="R7448" s="21">
        <f t="shared" si="1165"/>
        <v>378.94040999999999</v>
      </c>
      <c r="S7448" s="21">
        <f t="shared" si="1166"/>
        <v>556.62810400000001</v>
      </c>
      <c r="T7448" s="21">
        <f t="shared" si="1167"/>
        <v>71.504463999999999</v>
      </c>
      <c r="U7448" s="22">
        <f t="shared" si="1168"/>
        <v>1053.8466390000001</v>
      </c>
      <c r="V7448" s="39">
        <f t="shared" si="1169"/>
        <v>0.75502616037685155</v>
      </c>
    </row>
    <row r="7449" spans="1:22">
      <c r="A7449">
        <v>7444</v>
      </c>
      <c r="B7449" s="155">
        <f t="shared" si="1160"/>
        <v>41585</v>
      </c>
      <c r="C7449" s="148">
        <f t="shared" si="1161"/>
        <v>2013</v>
      </c>
      <c r="D7449" s="148">
        <f t="shared" si="1162"/>
        <v>11</v>
      </c>
      <c r="E7449" s="152">
        <v>4</v>
      </c>
      <c r="F7449" s="153">
        <v>26.067</v>
      </c>
      <c r="G7449" s="154">
        <v>496.839</v>
      </c>
      <c r="H7449" s="154">
        <v>844.89300000000003</v>
      </c>
      <c r="I7449" s="154">
        <v>65.433999999999997</v>
      </c>
      <c r="J7449" s="151">
        <v>0</v>
      </c>
      <c r="K7449" s="149">
        <f t="shared" si="1163"/>
        <v>1433.2329999999999</v>
      </c>
      <c r="L7449" s="148">
        <v>16.434000000000001</v>
      </c>
      <c r="M7449" s="148">
        <v>118.217</v>
      </c>
      <c r="N7449" s="148">
        <v>291.25200000000001</v>
      </c>
      <c r="O7449" s="148">
        <v>17.718</v>
      </c>
      <c r="P7449" s="148">
        <v>0</v>
      </c>
      <c r="Q7449" s="21">
        <f t="shared" si="1164"/>
        <v>46.064502000000005</v>
      </c>
      <c r="R7449" s="21">
        <f t="shared" si="1165"/>
        <v>377.93974900000001</v>
      </c>
      <c r="S7449" s="21">
        <f t="shared" si="1166"/>
        <v>568.23265200000003</v>
      </c>
      <c r="T7449" s="21">
        <f t="shared" si="1167"/>
        <v>56.272368</v>
      </c>
      <c r="U7449" s="22">
        <f t="shared" si="1168"/>
        <v>1048.5092709999999</v>
      </c>
      <c r="V7449" s="39">
        <f t="shared" si="1169"/>
        <v>0.73156930589792446</v>
      </c>
    </row>
    <row r="7450" spans="1:22">
      <c r="A7450">
        <v>7445</v>
      </c>
      <c r="B7450" s="155">
        <f t="shared" si="1160"/>
        <v>41585</v>
      </c>
      <c r="C7450" s="148">
        <f t="shared" si="1161"/>
        <v>2013</v>
      </c>
      <c r="D7450" s="148">
        <f t="shared" si="1162"/>
        <v>11</v>
      </c>
      <c r="E7450" s="152">
        <v>5</v>
      </c>
      <c r="F7450" s="153">
        <v>27.326000000000001</v>
      </c>
      <c r="G7450" s="154">
        <v>493.93799999999999</v>
      </c>
      <c r="H7450" s="154">
        <v>681.03700000000003</v>
      </c>
      <c r="I7450" s="154">
        <v>60.478000000000002</v>
      </c>
      <c r="J7450" s="151">
        <v>0</v>
      </c>
      <c r="K7450" s="149">
        <f t="shared" si="1163"/>
        <v>1262.779</v>
      </c>
      <c r="L7450" s="148">
        <v>17.105</v>
      </c>
      <c r="M7450" s="148">
        <v>117.423</v>
      </c>
      <c r="N7450" s="148">
        <v>237.58699999999999</v>
      </c>
      <c r="O7450" s="148">
        <v>16.454999999999998</v>
      </c>
      <c r="P7450" s="148">
        <v>0</v>
      </c>
      <c r="Q7450" s="21">
        <f t="shared" si="1164"/>
        <v>47.945315000000001</v>
      </c>
      <c r="R7450" s="21">
        <f t="shared" si="1165"/>
        <v>375.40133100000003</v>
      </c>
      <c r="S7450" s="21">
        <f t="shared" si="1166"/>
        <v>463.53223700000001</v>
      </c>
      <c r="T7450" s="21">
        <f t="shared" si="1167"/>
        <v>52.26108</v>
      </c>
      <c r="U7450" s="22">
        <f t="shared" si="1168"/>
        <v>939.13996300000008</v>
      </c>
      <c r="V7450" s="39">
        <f t="shared" si="1169"/>
        <v>0.74370888571951232</v>
      </c>
    </row>
    <row r="7451" spans="1:22">
      <c r="A7451">
        <v>7446</v>
      </c>
      <c r="B7451" s="155">
        <f t="shared" si="1160"/>
        <v>41585</v>
      </c>
      <c r="C7451" s="148">
        <f t="shared" si="1161"/>
        <v>2013</v>
      </c>
      <c r="D7451" s="148">
        <f t="shared" si="1162"/>
        <v>11</v>
      </c>
      <c r="E7451" s="152">
        <v>6</v>
      </c>
      <c r="F7451" s="153">
        <v>27.079000000000001</v>
      </c>
      <c r="G7451" s="154">
        <v>494.2</v>
      </c>
      <c r="H7451" s="154">
        <v>758.00599999999997</v>
      </c>
      <c r="I7451" s="154">
        <v>56.671999999999997</v>
      </c>
      <c r="J7451" s="151">
        <v>0</v>
      </c>
      <c r="K7451" s="149">
        <f t="shared" si="1163"/>
        <v>1335.9569999999999</v>
      </c>
      <c r="L7451" s="148">
        <v>16.867000000000001</v>
      </c>
      <c r="M7451" s="148">
        <v>118.148</v>
      </c>
      <c r="N7451" s="148">
        <v>263.31400000000002</v>
      </c>
      <c r="O7451" s="148">
        <v>15.423</v>
      </c>
      <c r="P7451" s="148">
        <v>0</v>
      </c>
      <c r="Q7451" s="21">
        <f t="shared" si="1164"/>
        <v>47.278201000000003</v>
      </c>
      <c r="R7451" s="21">
        <f t="shared" si="1165"/>
        <v>377.719156</v>
      </c>
      <c r="S7451" s="21">
        <f t="shared" si="1166"/>
        <v>513.72561400000006</v>
      </c>
      <c r="T7451" s="21">
        <f t="shared" si="1167"/>
        <v>48.983448000000003</v>
      </c>
      <c r="U7451" s="22">
        <f t="shared" si="1168"/>
        <v>987.7064190000001</v>
      </c>
      <c r="V7451" s="39">
        <f t="shared" si="1169"/>
        <v>0.73932500746655783</v>
      </c>
    </row>
    <row r="7452" spans="1:22">
      <c r="A7452">
        <v>7447</v>
      </c>
      <c r="B7452" s="155">
        <f t="shared" si="1160"/>
        <v>41585</v>
      </c>
      <c r="C7452" s="148">
        <f t="shared" si="1161"/>
        <v>2013</v>
      </c>
      <c r="D7452" s="148">
        <f t="shared" si="1162"/>
        <v>11</v>
      </c>
      <c r="E7452" s="152">
        <v>7</v>
      </c>
      <c r="F7452" s="153">
        <v>27.231000000000002</v>
      </c>
      <c r="G7452" s="154">
        <v>492.68900000000002</v>
      </c>
      <c r="H7452" s="154">
        <v>794.46600000000001</v>
      </c>
      <c r="I7452" s="154">
        <v>61.834000000000003</v>
      </c>
      <c r="J7452" s="151">
        <v>0</v>
      </c>
      <c r="K7452" s="149">
        <f t="shared" si="1163"/>
        <v>1376.22</v>
      </c>
      <c r="L7452" s="148">
        <v>16.951000000000001</v>
      </c>
      <c r="M7452" s="148">
        <v>118.542</v>
      </c>
      <c r="N7452" s="148">
        <v>274.80700000000002</v>
      </c>
      <c r="O7452" s="148">
        <v>16.684000000000001</v>
      </c>
      <c r="P7452" s="148">
        <v>0</v>
      </c>
      <c r="Q7452" s="21">
        <f t="shared" si="1164"/>
        <v>47.513652999999998</v>
      </c>
      <c r="R7452" s="21">
        <f t="shared" si="1165"/>
        <v>378.97877399999999</v>
      </c>
      <c r="S7452" s="21">
        <f t="shared" si="1166"/>
        <v>536.14845700000001</v>
      </c>
      <c r="T7452" s="21">
        <f t="shared" si="1167"/>
        <v>52.988384000000003</v>
      </c>
      <c r="U7452" s="22">
        <f t="shared" si="1168"/>
        <v>1015.6292679999999</v>
      </c>
      <c r="V7452" s="39">
        <f t="shared" si="1169"/>
        <v>0.73798467396201184</v>
      </c>
    </row>
    <row r="7453" spans="1:22">
      <c r="A7453">
        <v>7448</v>
      </c>
      <c r="B7453" s="155">
        <f t="shared" si="1160"/>
        <v>41585</v>
      </c>
      <c r="C7453" s="148">
        <f t="shared" si="1161"/>
        <v>2013</v>
      </c>
      <c r="D7453" s="148">
        <f t="shared" si="1162"/>
        <v>11</v>
      </c>
      <c r="E7453" s="152">
        <v>8</v>
      </c>
      <c r="F7453" s="153">
        <v>27.306000000000001</v>
      </c>
      <c r="G7453" s="154">
        <v>489.887</v>
      </c>
      <c r="H7453" s="154">
        <v>797.82500000000005</v>
      </c>
      <c r="I7453" s="154">
        <v>71.447999999999993</v>
      </c>
      <c r="J7453" s="151">
        <v>0</v>
      </c>
      <c r="K7453" s="149">
        <f t="shared" si="1163"/>
        <v>1386.4660000000001</v>
      </c>
      <c r="L7453" s="148">
        <v>17.058</v>
      </c>
      <c r="M7453" s="148">
        <v>117.943</v>
      </c>
      <c r="N7453" s="148">
        <v>288.96300000000002</v>
      </c>
      <c r="O7453" s="148">
        <v>19.434999999999999</v>
      </c>
      <c r="P7453" s="148">
        <v>0</v>
      </c>
      <c r="Q7453" s="21">
        <f t="shared" si="1164"/>
        <v>47.813573999999996</v>
      </c>
      <c r="R7453" s="21">
        <f t="shared" si="1165"/>
        <v>377.06377099999997</v>
      </c>
      <c r="S7453" s="21">
        <f t="shared" si="1166"/>
        <v>563.76681300000007</v>
      </c>
      <c r="T7453" s="21">
        <f t="shared" si="1167"/>
        <v>61.725560000000002</v>
      </c>
      <c r="U7453" s="22">
        <f t="shared" si="1168"/>
        <v>1050.3697180000001</v>
      </c>
      <c r="V7453" s="39">
        <f t="shared" si="1169"/>
        <v>0.7575877937143789</v>
      </c>
    </row>
    <row r="7454" spans="1:22">
      <c r="A7454">
        <v>7449</v>
      </c>
      <c r="B7454" s="155">
        <f t="shared" si="1160"/>
        <v>41585</v>
      </c>
      <c r="C7454" s="148">
        <f t="shared" si="1161"/>
        <v>2013</v>
      </c>
      <c r="D7454" s="148">
        <f t="shared" si="1162"/>
        <v>11</v>
      </c>
      <c r="E7454" s="152">
        <v>9</v>
      </c>
      <c r="F7454" s="153">
        <v>27.088000000000001</v>
      </c>
      <c r="G7454" s="154">
        <v>481.71899999999999</v>
      </c>
      <c r="H7454" s="154">
        <v>931.72500000000002</v>
      </c>
      <c r="I7454" s="154">
        <v>83.19</v>
      </c>
      <c r="J7454" s="151">
        <v>0</v>
      </c>
      <c r="K7454" s="149">
        <f t="shared" si="1163"/>
        <v>1523.7220000000002</v>
      </c>
      <c r="L7454" s="148">
        <v>16.901</v>
      </c>
      <c r="M7454" s="148">
        <v>116.185</v>
      </c>
      <c r="N7454" s="148">
        <v>344.548</v>
      </c>
      <c r="O7454" s="148">
        <v>22.981999999999999</v>
      </c>
      <c r="P7454" s="148">
        <v>0</v>
      </c>
      <c r="Q7454" s="21">
        <f t="shared" si="1164"/>
        <v>47.373502999999999</v>
      </c>
      <c r="R7454" s="21">
        <f t="shared" si="1165"/>
        <v>371.443445</v>
      </c>
      <c r="S7454" s="21">
        <f t="shared" si="1166"/>
        <v>672.21314800000005</v>
      </c>
      <c r="T7454" s="21">
        <f t="shared" si="1167"/>
        <v>72.990831999999997</v>
      </c>
      <c r="U7454" s="22">
        <f t="shared" si="1168"/>
        <v>1164.0209279999999</v>
      </c>
      <c r="V7454" s="39">
        <f t="shared" si="1169"/>
        <v>0.76393261237942334</v>
      </c>
    </row>
    <row r="7455" spans="1:22">
      <c r="A7455">
        <v>7450</v>
      </c>
      <c r="B7455" s="155">
        <f t="shared" ref="B7455:B7518" si="1170">+B7431+1</f>
        <v>41585</v>
      </c>
      <c r="C7455" s="148">
        <f t="shared" si="1161"/>
        <v>2013</v>
      </c>
      <c r="D7455" s="148">
        <f t="shared" si="1162"/>
        <v>11</v>
      </c>
      <c r="E7455" s="152">
        <v>10</v>
      </c>
      <c r="F7455" s="153">
        <v>27.221</v>
      </c>
      <c r="G7455" s="154">
        <v>511.72300000000001</v>
      </c>
      <c r="H7455" s="154">
        <v>1012.671</v>
      </c>
      <c r="I7455" s="154">
        <v>90.766999999999996</v>
      </c>
      <c r="J7455" s="151">
        <v>0</v>
      </c>
      <c r="K7455" s="149">
        <f t="shared" si="1163"/>
        <v>1642.3820000000001</v>
      </c>
      <c r="L7455" s="148">
        <v>16.940000000000001</v>
      </c>
      <c r="M7455" s="148">
        <v>125.108</v>
      </c>
      <c r="N7455" s="148">
        <v>364.524</v>
      </c>
      <c r="O7455" s="148">
        <v>25.177</v>
      </c>
      <c r="P7455" s="148">
        <v>0</v>
      </c>
      <c r="Q7455" s="21">
        <f t="shared" si="1164"/>
        <v>47.482820000000004</v>
      </c>
      <c r="R7455" s="21">
        <f t="shared" si="1165"/>
        <v>399.97027600000001</v>
      </c>
      <c r="S7455" s="21">
        <f t="shared" si="1166"/>
        <v>711.18632400000001</v>
      </c>
      <c r="T7455" s="21">
        <f t="shared" si="1167"/>
        <v>79.962152000000003</v>
      </c>
      <c r="U7455" s="22">
        <f t="shared" si="1168"/>
        <v>1238.601572</v>
      </c>
      <c r="V7455" s="39">
        <f t="shared" si="1169"/>
        <v>0.75414950480460696</v>
      </c>
    </row>
    <row r="7456" spans="1:22">
      <c r="A7456">
        <v>7451</v>
      </c>
      <c r="B7456" s="155">
        <f t="shared" si="1170"/>
        <v>41585</v>
      </c>
      <c r="C7456" s="148">
        <f t="shared" si="1161"/>
        <v>2013</v>
      </c>
      <c r="D7456" s="148">
        <f t="shared" si="1162"/>
        <v>11</v>
      </c>
      <c r="E7456" s="152">
        <v>11</v>
      </c>
      <c r="F7456" s="153">
        <v>27.494</v>
      </c>
      <c r="G7456" s="154">
        <v>536.88800000000003</v>
      </c>
      <c r="H7456" s="154">
        <v>1115.5450000000001</v>
      </c>
      <c r="I7456" s="154">
        <v>96.596000000000004</v>
      </c>
      <c r="J7456" s="151">
        <v>0</v>
      </c>
      <c r="K7456" s="149">
        <f t="shared" si="1163"/>
        <v>1776.5230000000001</v>
      </c>
      <c r="L7456" s="148">
        <v>17.079000000000001</v>
      </c>
      <c r="M7456" s="148">
        <v>131.286</v>
      </c>
      <c r="N7456" s="148">
        <v>361.97399999999999</v>
      </c>
      <c r="O7456" s="148">
        <v>25.721</v>
      </c>
      <c r="P7456" s="148">
        <v>0</v>
      </c>
      <c r="Q7456" s="21">
        <f t="shared" si="1164"/>
        <v>47.872436999999998</v>
      </c>
      <c r="R7456" s="21">
        <f t="shared" si="1165"/>
        <v>419.72134199999999</v>
      </c>
      <c r="S7456" s="21">
        <f t="shared" si="1166"/>
        <v>706.211274</v>
      </c>
      <c r="T7456" s="21">
        <f t="shared" si="1167"/>
        <v>81.689896000000005</v>
      </c>
      <c r="U7456" s="22">
        <f t="shared" si="1168"/>
        <v>1255.4949490000001</v>
      </c>
      <c r="V7456" s="39">
        <f t="shared" si="1169"/>
        <v>0.70671471689361753</v>
      </c>
    </row>
    <row r="7457" spans="1:22">
      <c r="A7457">
        <v>7452</v>
      </c>
      <c r="B7457" s="155">
        <f t="shared" si="1170"/>
        <v>41585</v>
      </c>
      <c r="C7457" s="148">
        <f t="shared" si="1161"/>
        <v>2013</v>
      </c>
      <c r="D7457" s="148">
        <f t="shared" si="1162"/>
        <v>11</v>
      </c>
      <c r="E7457" s="152">
        <v>12</v>
      </c>
      <c r="F7457" s="153">
        <v>27.83</v>
      </c>
      <c r="G7457" s="154">
        <v>536.85500000000002</v>
      </c>
      <c r="H7457" s="154">
        <v>1106.2470000000001</v>
      </c>
      <c r="I7457" s="154">
        <v>95.477000000000004</v>
      </c>
      <c r="J7457" s="151">
        <v>0</v>
      </c>
      <c r="K7457" s="149">
        <f t="shared" si="1163"/>
        <v>1766.4090000000003</v>
      </c>
      <c r="L7457" s="148">
        <v>17.329999999999998</v>
      </c>
      <c r="M7457" s="148">
        <v>131.691</v>
      </c>
      <c r="N7457" s="148">
        <v>355.34800000000001</v>
      </c>
      <c r="O7457" s="148">
        <v>25.492999999999999</v>
      </c>
      <c r="P7457" s="148">
        <v>0</v>
      </c>
      <c r="Q7457" s="21">
        <f t="shared" si="1164"/>
        <v>48.575989999999997</v>
      </c>
      <c r="R7457" s="21">
        <f t="shared" si="1165"/>
        <v>421.01612700000004</v>
      </c>
      <c r="S7457" s="21">
        <f t="shared" si="1166"/>
        <v>693.28394800000001</v>
      </c>
      <c r="T7457" s="21">
        <f t="shared" si="1167"/>
        <v>80.965767999999997</v>
      </c>
      <c r="U7457" s="22">
        <f t="shared" si="1168"/>
        <v>1243.841833</v>
      </c>
      <c r="V7457" s="39">
        <f t="shared" si="1169"/>
        <v>0.70416411657775735</v>
      </c>
    </row>
    <row r="7458" spans="1:22">
      <c r="A7458">
        <v>7453</v>
      </c>
      <c r="B7458" s="155">
        <f t="shared" si="1170"/>
        <v>41585</v>
      </c>
      <c r="C7458" s="148">
        <f t="shared" si="1161"/>
        <v>2013</v>
      </c>
      <c r="D7458" s="148">
        <f t="shared" si="1162"/>
        <v>11</v>
      </c>
      <c r="E7458" s="152">
        <v>13</v>
      </c>
      <c r="F7458" s="153">
        <v>27.056999999999999</v>
      </c>
      <c r="G7458" s="154">
        <v>543.20100000000002</v>
      </c>
      <c r="H7458" s="154">
        <v>1078.8309999999999</v>
      </c>
      <c r="I7458" s="154">
        <v>104.92100000000001</v>
      </c>
      <c r="J7458" s="151">
        <v>0</v>
      </c>
      <c r="K7458" s="149">
        <f t="shared" si="1163"/>
        <v>1754.01</v>
      </c>
      <c r="L7458" s="148">
        <v>16.939</v>
      </c>
      <c r="M7458" s="148">
        <v>133.952</v>
      </c>
      <c r="N7458" s="148">
        <v>346.40600000000001</v>
      </c>
      <c r="O7458" s="148">
        <v>27.555</v>
      </c>
      <c r="P7458" s="148">
        <v>0</v>
      </c>
      <c r="Q7458" s="21">
        <f t="shared" si="1164"/>
        <v>47.480016999999997</v>
      </c>
      <c r="R7458" s="21">
        <f t="shared" si="1165"/>
        <v>428.24454400000002</v>
      </c>
      <c r="S7458" s="21">
        <f t="shared" si="1166"/>
        <v>675.83810600000004</v>
      </c>
      <c r="T7458" s="21">
        <f t="shared" si="1167"/>
        <v>87.514679999999998</v>
      </c>
      <c r="U7458" s="22">
        <f t="shared" si="1168"/>
        <v>1239.0773470000001</v>
      </c>
      <c r="V7458" s="39">
        <f t="shared" si="1169"/>
        <v>0.70642547476924311</v>
      </c>
    </row>
    <row r="7459" spans="1:22">
      <c r="A7459">
        <v>7454</v>
      </c>
      <c r="B7459" s="155">
        <f t="shared" si="1170"/>
        <v>41585</v>
      </c>
      <c r="C7459" s="148">
        <f t="shared" si="1161"/>
        <v>2013</v>
      </c>
      <c r="D7459" s="148">
        <f t="shared" si="1162"/>
        <v>11</v>
      </c>
      <c r="E7459" s="152">
        <v>14</v>
      </c>
      <c r="F7459" s="153">
        <v>26.503</v>
      </c>
      <c r="G7459" s="154">
        <v>563.96900000000005</v>
      </c>
      <c r="H7459" s="154">
        <v>960.54899999999998</v>
      </c>
      <c r="I7459" s="154">
        <v>134.40600000000001</v>
      </c>
      <c r="J7459" s="151">
        <v>0</v>
      </c>
      <c r="K7459" s="149">
        <f t="shared" si="1163"/>
        <v>1685.4270000000001</v>
      </c>
      <c r="L7459" s="148">
        <v>16.702999999999999</v>
      </c>
      <c r="M7459" s="148">
        <v>135.82300000000001</v>
      </c>
      <c r="N7459" s="148">
        <v>329.99700000000001</v>
      </c>
      <c r="O7459" s="148">
        <v>35.61</v>
      </c>
      <c r="P7459" s="148">
        <v>0</v>
      </c>
      <c r="Q7459" s="21">
        <f t="shared" si="1164"/>
        <v>46.818508999999999</v>
      </c>
      <c r="R7459" s="21">
        <f t="shared" si="1165"/>
        <v>434.22613100000001</v>
      </c>
      <c r="S7459" s="21">
        <f t="shared" si="1166"/>
        <v>643.82414700000004</v>
      </c>
      <c r="T7459" s="21">
        <f t="shared" si="1167"/>
        <v>113.09736000000001</v>
      </c>
      <c r="U7459" s="22">
        <f t="shared" si="1168"/>
        <v>1237.9661470000001</v>
      </c>
      <c r="V7459" s="39">
        <f t="shared" si="1169"/>
        <v>0.73451187562558329</v>
      </c>
    </row>
    <row r="7460" spans="1:22">
      <c r="A7460">
        <v>7455</v>
      </c>
      <c r="B7460" s="155">
        <f t="shared" si="1170"/>
        <v>41585</v>
      </c>
      <c r="C7460" s="148">
        <f t="shared" si="1161"/>
        <v>2013</v>
      </c>
      <c r="D7460" s="148">
        <f t="shared" si="1162"/>
        <v>11</v>
      </c>
      <c r="E7460" s="152">
        <v>15</v>
      </c>
      <c r="F7460" s="153">
        <v>27.379000000000001</v>
      </c>
      <c r="G7460" s="154">
        <v>564.69600000000003</v>
      </c>
      <c r="H7460" s="154">
        <v>962.61500000000001</v>
      </c>
      <c r="I7460" s="154">
        <v>179.172</v>
      </c>
      <c r="J7460" s="151">
        <v>0</v>
      </c>
      <c r="K7460" s="149">
        <f t="shared" si="1163"/>
        <v>1733.8620000000001</v>
      </c>
      <c r="L7460" s="148">
        <v>17.064</v>
      </c>
      <c r="M7460" s="148">
        <v>136.363</v>
      </c>
      <c r="N7460" s="148">
        <v>354.34500000000003</v>
      </c>
      <c r="O7460" s="148">
        <v>50.603999999999999</v>
      </c>
      <c r="P7460" s="148">
        <v>0</v>
      </c>
      <c r="Q7460" s="21">
        <f t="shared" si="1164"/>
        <v>47.830391999999996</v>
      </c>
      <c r="R7460" s="21">
        <f t="shared" si="1165"/>
        <v>435.95251100000002</v>
      </c>
      <c r="S7460" s="21">
        <f t="shared" si="1166"/>
        <v>691.3270950000001</v>
      </c>
      <c r="T7460" s="21">
        <f t="shared" si="1167"/>
        <v>160.71830400000002</v>
      </c>
      <c r="U7460" s="22">
        <f t="shared" si="1168"/>
        <v>1335.8283020000001</v>
      </c>
      <c r="V7460" s="39">
        <f t="shared" si="1169"/>
        <v>0.77043519149736261</v>
      </c>
    </row>
    <row r="7461" spans="1:22">
      <c r="A7461">
        <v>7456</v>
      </c>
      <c r="B7461" s="155">
        <f t="shared" si="1170"/>
        <v>41585</v>
      </c>
      <c r="C7461" s="148">
        <f t="shared" si="1161"/>
        <v>2013</v>
      </c>
      <c r="D7461" s="148">
        <f t="shared" si="1162"/>
        <v>11</v>
      </c>
      <c r="E7461" s="152">
        <v>16</v>
      </c>
      <c r="F7461" s="153">
        <v>27.315000000000001</v>
      </c>
      <c r="G7461" s="154">
        <v>570.31500000000005</v>
      </c>
      <c r="H7461" s="154">
        <v>968.95600000000002</v>
      </c>
      <c r="I7461" s="154">
        <v>204.267</v>
      </c>
      <c r="J7461" s="151">
        <v>0</v>
      </c>
      <c r="K7461" s="149">
        <f t="shared" si="1163"/>
        <v>1770.8530000000003</v>
      </c>
      <c r="L7461" s="148">
        <v>17.064</v>
      </c>
      <c r="M7461" s="148">
        <v>137.42699999999999</v>
      </c>
      <c r="N7461" s="148">
        <v>355.92700000000002</v>
      </c>
      <c r="O7461" s="148">
        <v>56.218000000000004</v>
      </c>
      <c r="P7461" s="148">
        <v>0</v>
      </c>
      <c r="Q7461" s="21">
        <f t="shared" si="1164"/>
        <v>47.830391999999996</v>
      </c>
      <c r="R7461" s="21">
        <f t="shared" si="1165"/>
        <v>439.35411899999997</v>
      </c>
      <c r="S7461" s="21">
        <f t="shared" si="1166"/>
        <v>694.41357700000003</v>
      </c>
      <c r="T7461" s="21">
        <f t="shared" si="1167"/>
        <v>178.54836800000001</v>
      </c>
      <c r="U7461" s="22">
        <f t="shared" si="1168"/>
        <v>1360.1464559999999</v>
      </c>
      <c r="V7461" s="39">
        <f t="shared" si="1169"/>
        <v>0.76807417442328629</v>
      </c>
    </row>
    <row r="7462" spans="1:22">
      <c r="A7462">
        <v>7457</v>
      </c>
      <c r="B7462" s="155">
        <f t="shared" si="1170"/>
        <v>41585</v>
      </c>
      <c r="C7462" s="148">
        <f t="shared" si="1161"/>
        <v>2013</v>
      </c>
      <c r="D7462" s="148">
        <f t="shared" si="1162"/>
        <v>11</v>
      </c>
      <c r="E7462" s="152">
        <v>17</v>
      </c>
      <c r="F7462" s="153">
        <v>26.553000000000001</v>
      </c>
      <c r="G7462" s="154">
        <v>567.64400000000001</v>
      </c>
      <c r="H7462" s="154">
        <v>836.11900000000003</v>
      </c>
      <c r="I7462" s="154">
        <v>207.39400000000001</v>
      </c>
      <c r="J7462" s="151">
        <v>0</v>
      </c>
      <c r="K7462" s="149">
        <f t="shared" si="1163"/>
        <v>1637.71</v>
      </c>
      <c r="L7462" s="148">
        <v>16.614000000000001</v>
      </c>
      <c r="M7462" s="148">
        <v>136.59100000000001</v>
      </c>
      <c r="N7462" s="148">
        <v>317.02300000000002</v>
      </c>
      <c r="O7462" s="148">
        <v>56.78</v>
      </c>
      <c r="P7462" s="148">
        <v>0</v>
      </c>
      <c r="Q7462" s="21">
        <f t="shared" si="1164"/>
        <v>46.569042000000003</v>
      </c>
      <c r="R7462" s="21">
        <f t="shared" si="1165"/>
        <v>436.68142700000004</v>
      </c>
      <c r="S7462" s="21">
        <f t="shared" si="1166"/>
        <v>618.51187300000004</v>
      </c>
      <c r="T7462" s="21">
        <f t="shared" si="1167"/>
        <v>180.33328</v>
      </c>
      <c r="U7462" s="22">
        <f t="shared" si="1168"/>
        <v>1282.095622</v>
      </c>
      <c r="V7462" s="39">
        <f t="shared" si="1169"/>
        <v>0.7828587613191591</v>
      </c>
    </row>
    <row r="7463" spans="1:22">
      <c r="A7463">
        <v>7458</v>
      </c>
      <c r="B7463" s="155">
        <f t="shared" si="1170"/>
        <v>41585</v>
      </c>
      <c r="C7463" s="148">
        <f t="shared" si="1161"/>
        <v>2013</v>
      </c>
      <c r="D7463" s="148">
        <f t="shared" si="1162"/>
        <v>11</v>
      </c>
      <c r="E7463" s="152">
        <v>18</v>
      </c>
      <c r="F7463" s="153">
        <v>26.73</v>
      </c>
      <c r="G7463" s="154">
        <v>548.303</v>
      </c>
      <c r="H7463" s="154">
        <v>833.01599999999996</v>
      </c>
      <c r="I7463" s="154">
        <v>207.679</v>
      </c>
      <c r="J7463" s="151">
        <v>0</v>
      </c>
      <c r="K7463" s="149">
        <f t="shared" si="1163"/>
        <v>1615.7280000000001</v>
      </c>
      <c r="L7463" s="148">
        <v>16.725000000000001</v>
      </c>
      <c r="M7463" s="148">
        <v>131.09700000000001</v>
      </c>
      <c r="N7463" s="148">
        <v>316.17700000000002</v>
      </c>
      <c r="O7463" s="148">
        <v>57</v>
      </c>
      <c r="P7463" s="148">
        <v>0</v>
      </c>
      <c r="Q7463" s="21">
        <f t="shared" si="1164"/>
        <v>46.880175000000001</v>
      </c>
      <c r="R7463" s="21">
        <f t="shared" si="1165"/>
        <v>419.11710900000003</v>
      </c>
      <c r="S7463" s="21">
        <f t="shared" si="1166"/>
        <v>616.86132700000007</v>
      </c>
      <c r="T7463" s="21">
        <f t="shared" si="1167"/>
        <v>181.03200000000001</v>
      </c>
      <c r="U7463" s="22">
        <f t="shared" si="1168"/>
        <v>1263.890611</v>
      </c>
      <c r="V7463" s="39">
        <f t="shared" si="1169"/>
        <v>0.7822421911361318</v>
      </c>
    </row>
    <row r="7464" spans="1:22">
      <c r="A7464">
        <v>7459</v>
      </c>
      <c r="B7464" s="155">
        <f t="shared" si="1170"/>
        <v>41585</v>
      </c>
      <c r="C7464" s="148">
        <f t="shared" si="1161"/>
        <v>2013</v>
      </c>
      <c r="D7464" s="148">
        <f t="shared" si="1162"/>
        <v>11</v>
      </c>
      <c r="E7464" s="152">
        <v>19</v>
      </c>
      <c r="F7464" s="153">
        <v>27.166</v>
      </c>
      <c r="G7464" s="154">
        <v>510.09699999999998</v>
      </c>
      <c r="H7464" s="154">
        <v>836.101</v>
      </c>
      <c r="I7464" s="154">
        <v>194.983</v>
      </c>
      <c r="J7464" s="151">
        <v>0</v>
      </c>
      <c r="K7464" s="149">
        <f t="shared" si="1163"/>
        <v>1568.347</v>
      </c>
      <c r="L7464" s="148">
        <v>16.966999999999999</v>
      </c>
      <c r="M7464" s="148">
        <v>120.804</v>
      </c>
      <c r="N7464" s="148">
        <v>311.87400000000002</v>
      </c>
      <c r="O7464" s="148">
        <v>53.378</v>
      </c>
      <c r="P7464" s="148">
        <v>0</v>
      </c>
      <c r="Q7464" s="21">
        <f t="shared" si="1164"/>
        <v>47.558500999999993</v>
      </c>
      <c r="R7464" s="21">
        <f t="shared" si="1165"/>
        <v>386.21038800000002</v>
      </c>
      <c r="S7464" s="21">
        <f t="shared" si="1166"/>
        <v>608.46617400000002</v>
      </c>
      <c r="T7464" s="21">
        <f t="shared" si="1167"/>
        <v>169.52852800000002</v>
      </c>
      <c r="U7464" s="22">
        <f t="shared" si="1168"/>
        <v>1211.7635910000001</v>
      </c>
      <c r="V7464" s="39">
        <f t="shared" si="1169"/>
        <v>0.7726374271765114</v>
      </c>
    </row>
    <row r="7465" spans="1:22">
      <c r="A7465">
        <v>7460</v>
      </c>
      <c r="B7465" s="155">
        <f t="shared" si="1170"/>
        <v>41585</v>
      </c>
      <c r="C7465" s="148">
        <f t="shared" si="1161"/>
        <v>2013</v>
      </c>
      <c r="D7465" s="148">
        <f t="shared" si="1162"/>
        <v>11</v>
      </c>
      <c r="E7465" s="152">
        <v>20</v>
      </c>
      <c r="F7465" s="153">
        <v>27.378</v>
      </c>
      <c r="G7465" s="154">
        <v>509.80200000000002</v>
      </c>
      <c r="H7465" s="154">
        <v>1024.0820000000001</v>
      </c>
      <c r="I7465" s="154">
        <v>195.797</v>
      </c>
      <c r="J7465" s="151">
        <v>0</v>
      </c>
      <c r="K7465" s="149">
        <f t="shared" si="1163"/>
        <v>1757.0590000000002</v>
      </c>
      <c r="L7465" s="148">
        <v>17.096</v>
      </c>
      <c r="M7465" s="148">
        <v>120.886</v>
      </c>
      <c r="N7465" s="148">
        <v>373.25799999999998</v>
      </c>
      <c r="O7465" s="148">
        <v>53.777999999999999</v>
      </c>
      <c r="P7465" s="148">
        <v>0</v>
      </c>
      <c r="Q7465" s="21">
        <f t="shared" si="1164"/>
        <v>47.920088</v>
      </c>
      <c r="R7465" s="21">
        <f t="shared" si="1165"/>
        <v>386.47254199999998</v>
      </c>
      <c r="S7465" s="21">
        <f t="shared" si="1166"/>
        <v>728.226358</v>
      </c>
      <c r="T7465" s="21">
        <f t="shared" si="1167"/>
        <v>170.79892800000002</v>
      </c>
      <c r="U7465" s="22">
        <f t="shared" si="1168"/>
        <v>1333.4179159999999</v>
      </c>
      <c r="V7465" s="39">
        <f t="shared" si="1169"/>
        <v>0.75889194159103346</v>
      </c>
    </row>
    <row r="7466" spans="1:22">
      <c r="A7466">
        <v>7461</v>
      </c>
      <c r="B7466" s="155">
        <f t="shared" si="1170"/>
        <v>41585</v>
      </c>
      <c r="C7466" s="148">
        <f t="shared" si="1161"/>
        <v>2013</v>
      </c>
      <c r="D7466" s="148">
        <f t="shared" si="1162"/>
        <v>11</v>
      </c>
      <c r="E7466" s="152">
        <v>21</v>
      </c>
      <c r="F7466" s="153">
        <v>26.867000000000001</v>
      </c>
      <c r="G7466" s="154">
        <v>510.93599999999998</v>
      </c>
      <c r="H7466" s="154">
        <v>1030.8579999999999</v>
      </c>
      <c r="I7466" s="154">
        <v>204.364</v>
      </c>
      <c r="J7466" s="151">
        <v>0</v>
      </c>
      <c r="K7466" s="149">
        <f t="shared" si="1163"/>
        <v>1773.0250000000001</v>
      </c>
      <c r="L7466" s="148">
        <v>16.79</v>
      </c>
      <c r="M7466" s="148">
        <v>120.85299999999999</v>
      </c>
      <c r="N7466" s="148">
        <v>375.93700000000001</v>
      </c>
      <c r="O7466" s="148">
        <v>55.884</v>
      </c>
      <c r="P7466" s="148">
        <v>0</v>
      </c>
      <c r="Q7466" s="21">
        <f t="shared" si="1164"/>
        <v>47.062369999999994</v>
      </c>
      <c r="R7466" s="21">
        <f t="shared" si="1165"/>
        <v>386.36704099999997</v>
      </c>
      <c r="S7466" s="21">
        <f t="shared" si="1166"/>
        <v>733.4530870000001</v>
      </c>
      <c r="T7466" s="21">
        <f t="shared" si="1167"/>
        <v>177.487584</v>
      </c>
      <c r="U7466" s="22">
        <f t="shared" si="1168"/>
        <v>1344.3700819999999</v>
      </c>
      <c r="V7466" s="39">
        <f t="shared" si="1169"/>
        <v>0.75823526571819344</v>
      </c>
    </row>
    <row r="7467" spans="1:22">
      <c r="A7467">
        <v>7462</v>
      </c>
      <c r="B7467" s="155">
        <f t="shared" si="1170"/>
        <v>41585</v>
      </c>
      <c r="C7467" s="148">
        <f t="shared" si="1161"/>
        <v>2013</v>
      </c>
      <c r="D7467" s="148">
        <f t="shared" si="1162"/>
        <v>11</v>
      </c>
      <c r="E7467" s="152">
        <v>22</v>
      </c>
      <c r="F7467" s="153">
        <v>21.593</v>
      </c>
      <c r="G7467" s="154">
        <v>508.91899999999998</v>
      </c>
      <c r="H7467" s="154">
        <v>1050.0889999999999</v>
      </c>
      <c r="I7467" s="154">
        <v>204.113</v>
      </c>
      <c r="J7467" s="151">
        <v>0</v>
      </c>
      <c r="K7467" s="149">
        <f t="shared" si="1163"/>
        <v>1784.7139999999999</v>
      </c>
      <c r="L7467" s="148">
        <v>14.022</v>
      </c>
      <c r="M7467" s="148">
        <v>120.456</v>
      </c>
      <c r="N7467" s="148">
        <v>387.40199999999999</v>
      </c>
      <c r="O7467" s="148">
        <v>56.104999999999997</v>
      </c>
      <c r="P7467" s="148">
        <v>0</v>
      </c>
      <c r="Q7467" s="21">
        <f t="shared" si="1164"/>
        <v>39.303666</v>
      </c>
      <c r="R7467" s="21">
        <f t="shared" si="1165"/>
        <v>385.09783200000004</v>
      </c>
      <c r="S7467" s="21">
        <f t="shared" si="1166"/>
        <v>755.82130199999995</v>
      </c>
      <c r="T7467" s="21">
        <f t="shared" si="1167"/>
        <v>178.18948</v>
      </c>
      <c r="U7467" s="22">
        <f t="shared" si="1168"/>
        <v>1358.41228</v>
      </c>
      <c r="V7467" s="39">
        <f t="shared" si="1169"/>
        <v>0.76113723543380063</v>
      </c>
    </row>
    <row r="7468" spans="1:22">
      <c r="A7468">
        <v>7463</v>
      </c>
      <c r="B7468" s="155">
        <f t="shared" si="1170"/>
        <v>41585</v>
      </c>
      <c r="C7468" s="148">
        <f t="shared" si="1161"/>
        <v>2013</v>
      </c>
      <c r="D7468" s="148">
        <f t="shared" si="1162"/>
        <v>11</v>
      </c>
      <c r="E7468" s="152">
        <v>23</v>
      </c>
      <c r="F7468" s="153">
        <v>24.805</v>
      </c>
      <c r="G7468" s="154">
        <v>510.64800000000002</v>
      </c>
      <c r="H7468" s="154">
        <v>966.745</v>
      </c>
      <c r="I7468" s="154">
        <v>197.04499999999999</v>
      </c>
      <c r="J7468" s="151">
        <v>0</v>
      </c>
      <c r="K7468" s="149">
        <f t="shared" si="1163"/>
        <v>1699.2429999999999</v>
      </c>
      <c r="L7468" s="148">
        <v>15.678000000000001</v>
      </c>
      <c r="M7468" s="148">
        <v>120.732</v>
      </c>
      <c r="N7468" s="148">
        <v>348.92700000000002</v>
      </c>
      <c r="O7468" s="148">
        <v>53.487000000000002</v>
      </c>
      <c r="P7468" s="148">
        <v>0</v>
      </c>
      <c r="Q7468" s="21">
        <f t="shared" si="1164"/>
        <v>43.945433999999999</v>
      </c>
      <c r="R7468" s="21">
        <f t="shared" si="1165"/>
        <v>385.98020400000001</v>
      </c>
      <c r="S7468" s="21">
        <f t="shared" si="1166"/>
        <v>680.75657700000011</v>
      </c>
      <c r="T7468" s="21">
        <f t="shared" si="1167"/>
        <v>169.87471200000002</v>
      </c>
      <c r="U7468" s="22">
        <f t="shared" si="1168"/>
        <v>1280.5569270000001</v>
      </c>
      <c r="V7468" s="39">
        <f t="shared" si="1169"/>
        <v>0.75360435617507338</v>
      </c>
    </row>
    <row r="7469" spans="1:22">
      <c r="A7469">
        <v>7464</v>
      </c>
      <c r="B7469" s="155">
        <f t="shared" si="1170"/>
        <v>41585</v>
      </c>
      <c r="C7469" s="148">
        <f t="shared" si="1161"/>
        <v>2013</v>
      </c>
      <c r="D7469" s="148">
        <f t="shared" si="1162"/>
        <v>11</v>
      </c>
      <c r="E7469" s="152">
        <v>24</v>
      </c>
      <c r="F7469" s="153">
        <v>26.488</v>
      </c>
      <c r="G7469" s="154">
        <v>512.755</v>
      </c>
      <c r="H7469" s="154">
        <v>866.69799999999998</v>
      </c>
      <c r="I7469" s="154">
        <v>180.56</v>
      </c>
      <c r="J7469" s="151">
        <v>0</v>
      </c>
      <c r="K7469" s="149">
        <f t="shared" si="1163"/>
        <v>1586.5009999999997</v>
      </c>
      <c r="L7469" s="148">
        <v>16.529</v>
      </c>
      <c r="M7469" s="148">
        <v>121.364</v>
      </c>
      <c r="N7469" s="148">
        <v>319.64100000000002</v>
      </c>
      <c r="O7469" s="148">
        <v>47.518000000000001</v>
      </c>
      <c r="P7469" s="148">
        <v>0</v>
      </c>
      <c r="Q7469" s="21">
        <f t="shared" si="1164"/>
        <v>46.330787000000001</v>
      </c>
      <c r="R7469" s="21">
        <f t="shared" si="1165"/>
        <v>388.00070800000003</v>
      </c>
      <c r="S7469" s="21">
        <f t="shared" si="1166"/>
        <v>623.61959100000001</v>
      </c>
      <c r="T7469" s="21">
        <f t="shared" si="1167"/>
        <v>150.917168</v>
      </c>
      <c r="U7469" s="22">
        <f t="shared" si="1168"/>
        <v>1208.868254</v>
      </c>
      <c r="V7469" s="39">
        <f t="shared" si="1169"/>
        <v>0.76197131549239505</v>
      </c>
    </row>
    <row r="7470" spans="1:22">
      <c r="A7470">
        <v>7465</v>
      </c>
      <c r="B7470" s="155">
        <f t="shared" si="1170"/>
        <v>41586</v>
      </c>
      <c r="C7470" s="148">
        <f t="shared" si="1161"/>
        <v>2013</v>
      </c>
      <c r="D7470" s="148">
        <f t="shared" si="1162"/>
        <v>11</v>
      </c>
      <c r="E7470" s="152">
        <v>1</v>
      </c>
      <c r="F7470" s="153">
        <v>27.634</v>
      </c>
      <c r="G7470" s="154">
        <v>517.21199999999999</v>
      </c>
      <c r="H7470" s="154">
        <v>795.85799999999995</v>
      </c>
      <c r="I7470" s="154">
        <v>166.267</v>
      </c>
      <c r="J7470" s="151">
        <v>0</v>
      </c>
      <c r="K7470" s="149">
        <f t="shared" si="1163"/>
        <v>1506.971</v>
      </c>
      <c r="L7470" s="148">
        <v>17.231999999999999</v>
      </c>
      <c r="M7470" s="148">
        <v>129.15299999999999</v>
      </c>
      <c r="N7470" s="148">
        <v>297.24599999999998</v>
      </c>
      <c r="O7470" s="148">
        <v>44.128999999999998</v>
      </c>
      <c r="P7470" s="148">
        <v>0</v>
      </c>
      <c r="Q7470" s="21">
        <f t="shared" si="1164"/>
        <v>48.301295999999994</v>
      </c>
      <c r="R7470" s="21">
        <f t="shared" si="1165"/>
        <v>412.90214099999997</v>
      </c>
      <c r="S7470" s="21">
        <f t="shared" si="1166"/>
        <v>579.92694599999993</v>
      </c>
      <c r="T7470" s="21">
        <f t="shared" si="1167"/>
        <v>140.153704</v>
      </c>
      <c r="U7470" s="22">
        <f t="shared" si="1168"/>
        <v>1181.284087</v>
      </c>
      <c r="V7470" s="39">
        <f t="shared" si="1169"/>
        <v>0.78387977406333631</v>
      </c>
    </row>
    <row r="7471" spans="1:22">
      <c r="A7471">
        <v>7466</v>
      </c>
      <c r="B7471" s="155">
        <f t="shared" si="1170"/>
        <v>41586</v>
      </c>
      <c r="C7471" s="148">
        <f t="shared" si="1161"/>
        <v>2013</v>
      </c>
      <c r="D7471" s="148">
        <f t="shared" si="1162"/>
        <v>11</v>
      </c>
      <c r="E7471" s="152">
        <v>2</v>
      </c>
      <c r="F7471" s="153">
        <v>27.683</v>
      </c>
      <c r="G7471" s="154">
        <v>514.70899999999995</v>
      </c>
      <c r="H7471" s="154">
        <v>687.12300000000005</v>
      </c>
      <c r="I7471" s="154">
        <v>128.745</v>
      </c>
      <c r="J7471" s="151">
        <v>0</v>
      </c>
      <c r="K7471" s="149">
        <f t="shared" si="1163"/>
        <v>1358.2599999999998</v>
      </c>
      <c r="L7471" s="148">
        <v>17.233000000000001</v>
      </c>
      <c r="M7471" s="148">
        <v>128.04900000000001</v>
      </c>
      <c r="N7471" s="148">
        <v>244.815</v>
      </c>
      <c r="O7471" s="148">
        <v>34.171999999999997</v>
      </c>
      <c r="P7471" s="148">
        <v>0</v>
      </c>
      <c r="Q7471" s="21">
        <f t="shared" si="1164"/>
        <v>48.304099000000001</v>
      </c>
      <c r="R7471" s="21">
        <f t="shared" si="1165"/>
        <v>409.37265300000001</v>
      </c>
      <c r="S7471" s="21">
        <f t="shared" si="1166"/>
        <v>477.63406500000002</v>
      </c>
      <c r="T7471" s="21">
        <f t="shared" si="1167"/>
        <v>108.530272</v>
      </c>
      <c r="U7471" s="22">
        <f t="shared" si="1168"/>
        <v>1043.841089</v>
      </c>
      <c r="V7471" s="39">
        <f t="shared" si="1169"/>
        <v>0.76851345765906398</v>
      </c>
    </row>
    <row r="7472" spans="1:22">
      <c r="A7472">
        <v>7467</v>
      </c>
      <c r="B7472" s="155">
        <f t="shared" si="1170"/>
        <v>41586</v>
      </c>
      <c r="C7472" s="148">
        <f t="shared" si="1161"/>
        <v>2013</v>
      </c>
      <c r="D7472" s="148">
        <f t="shared" si="1162"/>
        <v>11</v>
      </c>
      <c r="E7472" s="152">
        <v>3</v>
      </c>
      <c r="F7472" s="153">
        <v>26.859000000000002</v>
      </c>
      <c r="G7472" s="154">
        <v>503.62700000000001</v>
      </c>
      <c r="H7472" s="154">
        <v>681.89</v>
      </c>
      <c r="I7472" s="154">
        <v>103.738</v>
      </c>
      <c r="J7472" s="151">
        <v>0</v>
      </c>
      <c r="K7472" s="149">
        <f t="shared" si="1163"/>
        <v>1316.114</v>
      </c>
      <c r="L7472" s="148">
        <v>16.805</v>
      </c>
      <c r="M7472" s="148">
        <v>127.298</v>
      </c>
      <c r="N7472" s="148">
        <v>245.155</v>
      </c>
      <c r="O7472" s="148">
        <v>27.038</v>
      </c>
      <c r="P7472" s="148">
        <v>0</v>
      </c>
      <c r="Q7472" s="21">
        <f t="shared" si="1164"/>
        <v>47.104414999999996</v>
      </c>
      <c r="R7472" s="21">
        <f t="shared" si="1165"/>
        <v>406.97170600000004</v>
      </c>
      <c r="S7472" s="21">
        <f t="shared" si="1166"/>
        <v>478.29740500000003</v>
      </c>
      <c r="T7472" s="21">
        <f t="shared" si="1167"/>
        <v>85.872688000000011</v>
      </c>
      <c r="U7472" s="22">
        <f t="shared" si="1168"/>
        <v>1018.2462140000001</v>
      </c>
      <c r="V7472" s="39">
        <f t="shared" si="1169"/>
        <v>0.77367630311659941</v>
      </c>
    </row>
    <row r="7473" spans="1:22">
      <c r="A7473">
        <v>7468</v>
      </c>
      <c r="B7473" s="155">
        <f t="shared" si="1170"/>
        <v>41586</v>
      </c>
      <c r="C7473" s="148">
        <f t="shared" si="1161"/>
        <v>2013</v>
      </c>
      <c r="D7473" s="148">
        <f t="shared" si="1162"/>
        <v>11</v>
      </c>
      <c r="E7473" s="152">
        <v>4</v>
      </c>
      <c r="F7473" s="153">
        <v>26.94</v>
      </c>
      <c r="G7473" s="154">
        <v>500.49299999999999</v>
      </c>
      <c r="H7473" s="154">
        <v>677.71100000000001</v>
      </c>
      <c r="I7473" s="154">
        <v>92.611000000000004</v>
      </c>
      <c r="J7473" s="151">
        <v>0</v>
      </c>
      <c r="K7473" s="149">
        <f t="shared" si="1163"/>
        <v>1297.7550000000001</v>
      </c>
      <c r="L7473" s="148">
        <v>16.818999999999999</v>
      </c>
      <c r="M7473" s="148">
        <v>126.836</v>
      </c>
      <c r="N7473" s="148">
        <v>244</v>
      </c>
      <c r="O7473" s="148">
        <v>23.811</v>
      </c>
      <c r="P7473" s="148">
        <v>0</v>
      </c>
      <c r="Q7473" s="21">
        <f t="shared" si="1164"/>
        <v>47.143656999999997</v>
      </c>
      <c r="R7473" s="21">
        <f t="shared" si="1165"/>
        <v>405.49469199999999</v>
      </c>
      <c r="S7473" s="21">
        <f t="shared" si="1166"/>
        <v>476.04400000000004</v>
      </c>
      <c r="T7473" s="21">
        <f t="shared" si="1167"/>
        <v>75.623736000000008</v>
      </c>
      <c r="U7473" s="22">
        <f t="shared" si="1168"/>
        <v>1004.3060850000001</v>
      </c>
      <c r="V7473" s="39">
        <f t="shared" si="1169"/>
        <v>0.77387957280072117</v>
      </c>
    </row>
    <row r="7474" spans="1:22">
      <c r="A7474">
        <v>7469</v>
      </c>
      <c r="B7474" s="155">
        <f t="shared" si="1170"/>
        <v>41586</v>
      </c>
      <c r="C7474" s="148">
        <f t="shared" si="1161"/>
        <v>2013</v>
      </c>
      <c r="D7474" s="148">
        <f t="shared" si="1162"/>
        <v>11</v>
      </c>
      <c r="E7474" s="152">
        <v>5</v>
      </c>
      <c r="F7474" s="153">
        <v>26.952000000000002</v>
      </c>
      <c r="G7474" s="154">
        <v>501.00200000000001</v>
      </c>
      <c r="H7474" s="154">
        <v>678.94399999999996</v>
      </c>
      <c r="I7474" s="154">
        <v>77.337999999999994</v>
      </c>
      <c r="J7474" s="151">
        <v>0</v>
      </c>
      <c r="K7474" s="149">
        <f t="shared" si="1163"/>
        <v>1284.2360000000001</v>
      </c>
      <c r="L7474" s="148">
        <v>16.783999999999999</v>
      </c>
      <c r="M7474" s="148">
        <v>127.254</v>
      </c>
      <c r="N7474" s="148">
        <v>244.483</v>
      </c>
      <c r="O7474" s="148">
        <v>20.010000000000002</v>
      </c>
      <c r="P7474" s="148">
        <v>0</v>
      </c>
      <c r="Q7474" s="21">
        <f t="shared" si="1164"/>
        <v>47.045551999999994</v>
      </c>
      <c r="R7474" s="21">
        <f t="shared" si="1165"/>
        <v>406.83103800000004</v>
      </c>
      <c r="S7474" s="21">
        <f t="shared" si="1166"/>
        <v>476.986333</v>
      </c>
      <c r="T7474" s="21">
        <f t="shared" si="1167"/>
        <v>63.551760000000009</v>
      </c>
      <c r="U7474" s="22">
        <f t="shared" si="1168"/>
        <v>994.41468300000008</v>
      </c>
      <c r="V7474" s="39">
        <f t="shared" si="1169"/>
        <v>0.77432394279556094</v>
      </c>
    </row>
    <row r="7475" spans="1:22">
      <c r="A7475">
        <v>7470</v>
      </c>
      <c r="B7475" s="155">
        <f t="shared" si="1170"/>
        <v>41586</v>
      </c>
      <c r="C7475" s="148">
        <f t="shared" si="1161"/>
        <v>2013</v>
      </c>
      <c r="D7475" s="148">
        <f t="shared" si="1162"/>
        <v>11</v>
      </c>
      <c r="E7475" s="152">
        <v>6</v>
      </c>
      <c r="F7475" s="153">
        <v>27.324000000000002</v>
      </c>
      <c r="G7475" s="154">
        <v>504.98</v>
      </c>
      <c r="H7475" s="154">
        <v>675.38900000000001</v>
      </c>
      <c r="I7475" s="154">
        <v>61.496000000000002</v>
      </c>
      <c r="J7475" s="151">
        <v>0</v>
      </c>
      <c r="K7475" s="149">
        <f t="shared" si="1163"/>
        <v>1269.1890000000001</v>
      </c>
      <c r="L7475" s="148">
        <v>16.992999999999999</v>
      </c>
      <c r="M7475" s="148">
        <v>128.16399999999999</v>
      </c>
      <c r="N7475" s="148">
        <v>242.291</v>
      </c>
      <c r="O7475" s="148">
        <v>16.195</v>
      </c>
      <c r="P7475" s="148">
        <v>0</v>
      </c>
      <c r="Q7475" s="21">
        <f t="shared" si="1164"/>
        <v>47.631378999999995</v>
      </c>
      <c r="R7475" s="21">
        <f t="shared" si="1165"/>
        <v>409.74030799999997</v>
      </c>
      <c r="S7475" s="21">
        <f t="shared" si="1166"/>
        <v>472.70974100000001</v>
      </c>
      <c r="T7475" s="21">
        <f t="shared" si="1167"/>
        <v>51.435320000000004</v>
      </c>
      <c r="U7475" s="22">
        <f t="shared" si="1168"/>
        <v>981.51674800000001</v>
      </c>
      <c r="V7475" s="39">
        <f t="shared" si="1169"/>
        <v>0.773341675668478</v>
      </c>
    </row>
    <row r="7476" spans="1:22">
      <c r="A7476">
        <v>7471</v>
      </c>
      <c r="B7476" s="155">
        <f t="shared" si="1170"/>
        <v>41586</v>
      </c>
      <c r="C7476" s="148">
        <f t="shared" si="1161"/>
        <v>2013</v>
      </c>
      <c r="D7476" s="148">
        <f t="shared" si="1162"/>
        <v>11</v>
      </c>
      <c r="E7476" s="152">
        <v>7</v>
      </c>
      <c r="F7476" s="153">
        <v>27.42</v>
      </c>
      <c r="G7476" s="154">
        <v>511.71</v>
      </c>
      <c r="H7476" s="154">
        <v>664.51700000000005</v>
      </c>
      <c r="I7476" s="154">
        <v>58.05</v>
      </c>
      <c r="J7476" s="151">
        <v>0</v>
      </c>
      <c r="K7476" s="149">
        <f t="shared" si="1163"/>
        <v>1261.6969999999999</v>
      </c>
      <c r="L7476" s="148">
        <v>17.082000000000001</v>
      </c>
      <c r="M7476" s="148">
        <v>128.04499999999999</v>
      </c>
      <c r="N7476" s="148">
        <v>236.26300000000001</v>
      </c>
      <c r="O7476" s="148">
        <v>15.01</v>
      </c>
      <c r="P7476" s="148">
        <v>0</v>
      </c>
      <c r="Q7476" s="21">
        <f t="shared" si="1164"/>
        <v>47.880845999999998</v>
      </c>
      <c r="R7476" s="21">
        <f t="shared" si="1165"/>
        <v>409.35986499999996</v>
      </c>
      <c r="S7476" s="21">
        <f t="shared" si="1166"/>
        <v>460.94911300000001</v>
      </c>
      <c r="T7476" s="21">
        <f t="shared" si="1167"/>
        <v>47.671759999999999</v>
      </c>
      <c r="U7476" s="22">
        <f t="shared" si="1168"/>
        <v>965.86158399999999</v>
      </c>
      <c r="V7476" s="39">
        <f t="shared" si="1169"/>
        <v>0.76552578313176622</v>
      </c>
    </row>
    <row r="7477" spans="1:22">
      <c r="A7477">
        <v>7472</v>
      </c>
      <c r="B7477" s="155">
        <f t="shared" si="1170"/>
        <v>41586</v>
      </c>
      <c r="C7477" s="148">
        <f t="shared" si="1161"/>
        <v>2013</v>
      </c>
      <c r="D7477" s="148">
        <f t="shared" si="1162"/>
        <v>11</v>
      </c>
      <c r="E7477" s="152">
        <v>8</v>
      </c>
      <c r="F7477" s="153">
        <v>27.314</v>
      </c>
      <c r="G7477" s="154">
        <v>510.96300000000002</v>
      </c>
      <c r="H7477" s="154">
        <v>856.428</v>
      </c>
      <c r="I7477" s="154">
        <v>67.343999999999994</v>
      </c>
      <c r="J7477" s="151">
        <v>0</v>
      </c>
      <c r="K7477" s="149">
        <f t="shared" si="1163"/>
        <v>1462.049</v>
      </c>
      <c r="L7477" s="148">
        <v>17.010999999999999</v>
      </c>
      <c r="M7477" s="148">
        <v>128.00700000000001</v>
      </c>
      <c r="N7477" s="148">
        <v>303.27499999999998</v>
      </c>
      <c r="O7477" s="148">
        <v>17.753</v>
      </c>
      <c r="P7477" s="148">
        <v>0</v>
      </c>
      <c r="Q7477" s="21">
        <f t="shared" si="1164"/>
        <v>47.681832999999997</v>
      </c>
      <c r="R7477" s="21">
        <f t="shared" si="1165"/>
        <v>409.23837900000001</v>
      </c>
      <c r="S7477" s="21">
        <f t="shared" si="1166"/>
        <v>591.689525</v>
      </c>
      <c r="T7477" s="21">
        <f t="shared" si="1167"/>
        <v>56.383528000000005</v>
      </c>
      <c r="U7477" s="22">
        <f t="shared" si="1168"/>
        <v>1104.9932650000001</v>
      </c>
      <c r="V7477" s="39">
        <f t="shared" si="1169"/>
        <v>0.75578401613078638</v>
      </c>
    </row>
    <row r="7478" spans="1:22">
      <c r="A7478">
        <v>7473</v>
      </c>
      <c r="B7478" s="155">
        <f t="shared" si="1170"/>
        <v>41586</v>
      </c>
      <c r="C7478" s="148">
        <f t="shared" si="1161"/>
        <v>2013</v>
      </c>
      <c r="D7478" s="148">
        <f t="shared" si="1162"/>
        <v>11</v>
      </c>
      <c r="E7478" s="152">
        <v>9</v>
      </c>
      <c r="F7478" s="153">
        <v>27.54</v>
      </c>
      <c r="G7478" s="154">
        <v>508.96699999999998</v>
      </c>
      <c r="H7478" s="154">
        <v>824.16099999999994</v>
      </c>
      <c r="I7478" s="154">
        <v>92.058000000000007</v>
      </c>
      <c r="J7478" s="151">
        <v>0</v>
      </c>
      <c r="K7478" s="149">
        <f t="shared" si="1163"/>
        <v>1452.7259999999999</v>
      </c>
      <c r="L7478" s="148">
        <v>17.161000000000001</v>
      </c>
      <c r="M7478" s="148">
        <v>127.34099999999999</v>
      </c>
      <c r="N7478" s="148">
        <v>296.17700000000002</v>
      </c>
      <c r="O7478" s="148">
        <v>24.381</v>
      </c>
      <c r="P7478" s="148">
        <v>0</v>
      </c>
      <c r="Q7478" s="21">
        <f t="shared" si="1164"/>
        <v>48.102283</v>
      </c>
      <c r="R7478" s="21">
        <f t="shared" si="1165"/>
        <v>407.10917699999999</v>
      </c>
      <c r="S7478" s="21">
        <f t="shared" si="1166"/>
        <v>577.84132700000009</v>
      </c>
      <c r="T7478" s="21">
        <f t="shared" si="1167"/>
        <v>77.434055999999998</v>
      </c>
      <c r="U7478" s="22">
        <f t="shared" si="1168"/>
        <v>1110.4868430000001</v>
      </c>
      <c r="V7478" s="39">
        <f t="shared" si="1169"/>
        <v>0.76441589329302306</v>
      </c>
    </row>
    <row r="7479" spans="1:22">
      <c r="A7479">
        <v>7474</v>
      </c>
      <c r="B7479" s="155">
        <f t="shared" si="1170"/>
        <v>41586</v>
      </c>
      <c r="C7479" s="148">
        <f t="shared" si="1161"/>
        <v>2013</v>
      </c>
      <c r="D7479" s="148">
        <f t="shared" si="1162"/>
        <v>11</v>
      </c>
      <c r="E7479" s="152">
        <v>10</v>
      </c>
      <c r="F7479" s="153">
        <v>28.222000000000001</v>
      </c>
      <c r="G7479" s="154">
        <v>503.00299999999999</v>
      </c>
      <c r="H7479" s="154">
        <v>878.51400000000001</v>
      </c>
      <c r="I7479" s="154">
        <v>124.733</v>
      </c>
      <c r="J7479" s="151">
        <v>0</v>
      </c>
      <c r="K7479" s="149">
        <f t="shared" si="1163"/>
        <v>1534.472</v>
      </c>
      <c r="L7479" s="148">
        <v>17.571999999999999</v>
      </c>
      <c r="M7479" s="148">
        <v>126.355</v>
      </c>
      <c r="N7479" s="148">
        <v>312.577</v>
      </c>
      <c r="O7479" s="148">
        <v>33.999000000000002</v>
      </c>
      <c r="P7479" s="148">
        <v>0</v>
      </c>
      <c r="Q7479" s="21">
        <f t="shared" si="1164"/>
        <v>49.254315999999996</v>
      </c>
      <c r="R7479" s="21">
        <f t="shared" si="1165"/>
        <v>403.95693500000004</v>
      </c>
      <c r="S7479" s="21">
        <f t="shared" si="1166"/>
        <v>609.83772699999997</v>
      </c>
      <c r="T7479" s="21">
        <f t="shared" si="1167"/>
        <v>107.98082400000001</v>
      </c>
      <c r="U7479" s="22">
        <f t="shared" si="1168"/>
        <v>1171.029802</v>
      </c>
      <c r="V7479" s="39">
        <f t="shared" si="1169"/>
        <v>0.76314836764698213</v>
      </c>
    </row>
    <row r="7480" spans="1:22">
      <c r="A7480">
        <v>7475</v>
      </c>
      <c r="B7480" s="155">
        <f t="shared" si="1170"/>
        <v>41586</v>
      </c>
      <c r="C7480" s="148">
        <f t="shared" si="1161"/>
        <v>2013</v>
      </c>
      <c r="D7480" s="148">
        <f t="shared" si="1162"/>
        <v>11</v>
      </c>
      <c r="E7480" s="152">
        <v>11</v>
      </c>
      <c r="F7480" s="153">
        <v>27.98</v>
      </c>
      <c r="G7480" s="154">
        <v>506.22300000000001</v>
      </c>
      <c r="H7480" s="154">
        <v>874.01900000000001</v>
      </c>
      <c r="I7480" s="154">
        <v>153.45500000000001</v>
      </c>
      <c r="J7480" s="151">
        <v>0</v>
      </c>
      <c r="K7480" s="149">
        <f t="shared" si="1163"/>
        <v>1561.6769999999999</v>
      </c>
      <c r="L7480" s="148">
        <v>17.327000000000002</v>
      </c>
      <c r="M7480" s="148">
        <v>126.727</v>
      </c>
      <c r="N7480" s="148">
        <v>318.17</v>
      </c>
      <c r="O7480" s="148">
        <v>41.71</v>
      </c>
      <c r="P7480" s="148">
        <v>0</v>
      </c>
      <c r="Q7480" s="21">
        <f t="shared" si="1164"/>
        <v>48.567581000000004</v>
      </c>
      <c r="R7480" s="21">
        <f t="shared" si="1165"/>
        <v>405.14621900000003</v>
      </c>
      <c r="S7480" s="21">
        <f t="shared" si="1166"/>
        <v>620.74967000000004</v>
      </c>
      <c r="T7480" s="21">
        <f t="shared" si="1167"/>
        <v>132.47096000000002</v>
      </c>
      <c r="U7480" s="22">
        <f t="shared" si="1168"/>
        <v>1206.9344300000002</v>
      </c>
      <c r="V7480" s="39">
        <f t="shared" si="1169"/>
        <v>0.77284510817537833</v>
      </c>
    </row>
    <row r="7481" spans="1:22">
      <c r="A7481">
        <v>7476</v>
      </c>
      <c r="B7481" s="155">
        <f t="shared" si="1170"/>
        <v>41586</v>
      </c>
      <c r="C7481" s="148">
        <f t="shared" si="1161"/>
        <v>2013</v>
      </c>
      <c r="D7481" s="148">
        <f t="shared" si="1162"/>
        <v>11</v>
      </c>
      <c r="E7481" s="152">
        <v>12</v>
      </c>
      <c r="F7481" s="153">
        <v>27.138999999999999</v>
      </c>
      <c r="G7481" s="154">
        <v>503.44799999999998</v>
      </c>
      <c r="H7481" s="154">
        <v>898.44100000000003</v>
      </c>
      <c r="I7481" s="154">
        <v>186.63399999999999</v>
      </c>
      <c r="J7481" s="151">
        <v>0</v>
      </c>
      <c r="K7481" s="149">
        <f t="shared" si="1163"/>
        <v>1615.662</v>
      </c>
      <c r="L7481" s="148">
        <v>17.013999999999999</v>
      </c>
      <c r="M7481" s="148">
        <v>126.756</v>
      </c>
      <c r="N7481" s="148">
        <v>328.428</v>
      </c>
      <c r="O7481" s="148">
        <v>50.366</v>
      </c>
      <c r="P7481" s="148">
        <v>0</v>
      </c>
      <c r="Q7481" s="21">
        <f t="shared" si="1164"/>
        <v>47.690241999999998</v>
      </c>
      <c r="R7481" s="21">
        <f t="shared" si="1165"/>
        <v>405.23893200000003</v>
      </c>
      <c r="S7481" s="21">
        <f t="shared" si="1166"/>
        <v>640.76302799999996</v>
      </c>
      <c r="T7481" s="21">
        <f t="shared" si="1167"/>
        <v>159.96241600000002</v>
      </c>
      <c r="U7481" s="22">
        <f t="shared" si="1168"/>
        <v>1253.654618</v>
      </c>
      <c r="V7481" s="39">
        <f t="shared" si="1169"/>
        <v>0.77593866662705446</v>
      </c>
    </row>
    <row r="7482" spans="1:22">
      <c r="A7482">
        <v>7477</v>
      </c>
      <c r="B7482" s="155">
        <f t="shared" si="1170"/>
        <v>41586</v>
      </c>
      <c r="C7482" s="148">
        <f t="shared" si="1161"/>
        <v>2013</v>
      </c>
      <c r="D7482" s="148">
        <f t="shared" si="1162"/>
        <v>11</v>
      </c>
      <c r="E7482" s="152">
        <v>13</v>
      </c>
      <c r="F7482" s="153">
        <v>26.379000000000001</v>
      </c>
      <c r="G7482" s="154">
        <v>507.62799999999999</v>
      </c>
      <c r="H7482" s="154">
        <v>888.26099999999997</v>
      </c>
      <c r="I7482" s="154">
        <v>212.22499999999999</v>
      </c>
      <c r="J7482" s="151">
        <v>0</v>
      </c>
      <c r="K7482" s="149">
        <f t="shared" si="1163"/>
        <v>1634.4929999999999</v>
      </c>
      <c r="L7482" s="148">
        <v>16.507999999999999</v>
      </c>
      <c r="M7482" s="148">
        <v>127.727</v>
      </c>
      <c r="N7482" s="148">
        <v>329.08499999999998</v>
      </c>
      <c r="O7482" s="148">
        <v>57.344999999999999</v>
      </c>
      <c r="P7482" s="148">
        <v>0</v>
      </c>
      <c r="Q7482" s="21">
        <f t="shared" si="1164"/>
        <v>46.271923999999999</v>
      </c>
      <c r="R7482" s="21">
        <f t="shared" si="1165"/>
        <v>408.34321900000003</v>
      </c>
      <c r="S7482" s="21">
        <f t="shared" si="1166"/>
        <v>642.04483500000003</v>
      </c>
      <c r="T7482" s="21">
        <f t="shared" si="1167"/>
        <v>182.12772000000001</v>
      </c>
      <c r="U7482" s="22">
        <f t="shared" si="1168"/>
        <v>1278.7876980000001</v>
      </c>
      <c r="V7482" s="39">
        <f t="shared" si="1169"/>
        <v>0.78237575688608041</v>
      </c>
    </row>
    <row r="7483" spans="1:22">
      <c r="A7483">
        <v>7478</v>
      </c>
      <c r="B7483" s="155">
        <f t="shared" si="1170"/>
        <v>41586</v>
      </c>
      <c r="C7483" s="148">
        <f t="shared" si="1161"/>
        <v>2013</v>
      </c>
      <c r="D7483" s="148">
        <f t="shared" si="1162"/>
        <v>11</v>
      </c>
      <c r="E7483" s="152">
        <v>14</v>
      </c>
      <c r="F7483" s="153">
        <v>25.922000000000001</v>
      </c>
      <c r="G7483" s="154">
        <v>512.279</v>
      </c>
      <c r="H7483" s="154">
        <v>870.548</v>
      </c>
      <c r="I7483" s="154">
        <v>275.54599999999999</v>
      </c>
      <c r="J7483" s="151">
        <v>0</v>
      </c>
      <c r="K7483" s="149">
        <f t="shared" si="1163"/>
        <v>1684.2950000000001</v>
      </c>
      <c r="L7483" s="148">
        <v>16.236999999999998</v>
      </c>
      <c r="M7483" s="148">
        <v>128.75700000000001</v>
      </c>
      <c r="N7483" s="148">
        <v>322.16399999999999</v>
      </c>
      <c r="O7483" s="148">
        <v>72.454999999999998</v>
      </c>
      <c r="P7483" s="148">
        <v>0</v>
      </c>
      <c r="Q7483" s="21">
        <f t="shared" si="1164"/>
        <v>45.512310999999997</v>
      </c>
      <c r="R7483" s="21">
        <f t="shared" si="1165"/>
        <v>411.63612900000004</v>
      </c>
      <c r="S7483" s="21">
        <f t="shared" si="1166"/>
        <v>628.54196400000001</v>
      </c>
      <c r="T7483" s="21">
        <f t="shared" si="1167"/>
        <v>230.11708000000002</v>
      </c>
      <c r="U7483" s="22">
        <f t="shared" si="1168"/>
        <v>1315.8074839999999</v>
      </c>
      <c r="V7483" s="39">
        <f t="shared" si="1169"/>
        <v>0.78122151048361477</v>
      </c>
    </row>
    <row r="7484" spans="1:22">
      <c r="A7484">
        <v>7479</v>
      </c>
      <c r="B7484" s="155">
        <f t="shared" si="1170"/>
        <v>41586</v>
      </c>
      <c r="C7484" s="148">
        <f t="shared" si="1161"/>
        <v>2013</v>
      </c>
      <c r="D7484" s="148">
        <f t="shared" si="1162"/>
        <v>11</v>
      </c>
      <c r="E7484" s="152">
        <v>15</v>
      </c>
      <c r="F7484" s="153">
        <v>26.661999999999999</v>
      </c>
      <c r="G7484" s="154">
        <v>515.47299999999996</v>
      </c>
      <c r="H7484" s="154">
        <v>867.34900000000005</v>
      </c>
      <c r="I7484" s="154">
        <v>311.327</v>
      </c>
      <c r="J7484" s="151">
        <v>0</v>
      </c>
      <c r="K7484" s="149">
        <f t="shared" si="1163"/>
        <v>1720.8109999999999</v>
      </c>
      <c r="L7484" s="148">
        <v>16.72</v>
      </c>
      <c r="M7484" s="148">
        <v>128.81299999999999</v>
      </c>
      <c r="N7484" s="148">
        <v>323.18299999999999</v>
      </c>
      <c r="O7484" s="148">
        <v>82.340999999999994</v>
      </c>
      <c r="P7484" s="148">
        <v>0</v>
      </c>
      <c r="Q7484" s="21">
        <f t="shared" si="1164"/>
        <v>46.866159999999994</v>
      </c>
      <c r="R7484" s="21">
        <f t="shared" si="1165"/>
        <v>411.81516099999999</v>
      </c>
      <c r="S7484" s="21">
        <f t="shared" si="1166"/>
        <v>630.530033</v>
      </c>
      <c r="T7484" s="21">
        <f t="shared" si="1167"/>
        <v>261.515016</v>
      </c>
      <c r="U7484" s="22">
        <f t="shared" si="1168"/>
        <v>1350.7263700000001</v>
      </c>
      <c r="V7484" s="39">
        <f t="shared" si="1169"/>
        <v>0.78493592265507373</v>
      </c>
    </row>
    <row r="7485" spans="1:22">
      <c r="A7485">
        <v>7480</v>
      </c>
      <c r="B7485" s="155">
        <f t="shared" si="1170"/>
        <v>41586</v>
      </c>
      <c r="C7485" s="148">
        <f t="shared" si="1161"/>
        <v>2013</v>
      </c>
      <c r="D7485" s="148">
        <f t="shared" si="1162"/>
        <v>11</v>
      </c>
      <c r="E7485" s="152">
        <v>16</v>
      </c>
      <c r="F7485" s="153">
        <v>27.126000000000001</v>
      </c>
      <c r="G7485" s="154">
        <v>511.99900000000002</v>
      </c>
      <c r="H7485" s="154">
        <v>760.94799999999998</v>
      </c>
      <c r="I7485" s="154">
        <v>316.59399999999999</v>
      </c>
      <c r="J7485" s="151">
        <v>0</v>
      </c>
      <c r="K7485" s="149">
        <f t="shared" si="1163"/>
        <v>1616.6669999999999</v>
      </c>
      <c r="L7485" s="148">
        <v>16.934999999999999</v>
      </c>
      <c r="M7485" s="148">
        <v>128.43899999999999</v>
      </c>
      <c r="N7485" s="148">
        <v>292.94400000000002</v>
      </c>
      <c r="O7485" s="148">
        <v>83.606999999999999</v>
      </c>
      <c r="P7485" s="148">
        <v>0</v>
      </c>
      <c r="Q7485" s="21">
        <f t="shared" si="1164"/>
        <v>47.468804999999996</v>
      </c>
      <c r="R7485" s="21">
        <f t="shared" si="1165"/>
        <v>410.619483</v>
      </c>
      <c r="S7485" s="21">
        <f t="shared" si="1166"/>
        <v>571.53374400000007</v>
      </c>
      <c r="T7485" s="21">
        <f t="shared" si="1167"/>
        <v>265.53583200000003</v>
      </c>
      <c r="U7485" s="22">
        <f t="shared" si="1168"/>
        <v>1295.157864</v>
      </c>
      <c r="V7485" s="39">
        <f t="shared" si="1169"/>
        <v>0.80112841048898753</v>
      </c>
    </row>
    <row r="7486" spans="1:22">
      <c r="A7486">
        <v>7481</v>
      </c>
      <c r="B7486" s="155">
        <f t="shared" si="1170"/>
        <v>41586</v>
      </c>
      <c r="C7486" s="148">
        <f t="shared" si="1161"/>
        <v>2013</v>
      </c>
      <c r="D7486" s="148">
        <f t="shared" si="1162"/>
        <v>11</v>
      </c>
      <c r="E7486" s="152">
        <v>17</v>
      </c>
      <c r="F7486" s="153">
        <v>27.57</v>
      </c>
      <c r="G7486" s="154">
        <v>510.54399999999998</v>
      </c>
      <c r="H7486" s="154">
        <v>785.42100000000005</v>
      </c>
      <c r="I7486" s="154">
        <v>296.89800000000002</v>
      </c>
      <c r="J7486" s="151">
        <v>0</v>
      </c>
      <c r="K7486" s="149">
        <f t="shared" si="1163"/>
        <v>1620.433</v>
      </c>
      <c r="L7486" s="148">
        <v>17.152999999999999</v>
      </c>
      <c r="M7486" s="148">
        <v>128.15600000000001</v>
      </c>
      <c r="N7486" s="148">
        <v>298.572</v>
      </c>
      <c r="O7486" s="148">
        <v>79.302999999999997</v>
      </c>
      <c r="P7486" s="148">
        <v>0</v>
      </c>
      <c r="Q7486" s="21">
        <f t="shared" si="1164"/>
        <v>48.079858999999992</v>
      </c>
      <c r="R7486" s="21">
        <f t="shared" si="1165"/>
        <v>409.71473200000003</v>
      </c>
      <c r="S7486" s="21">
        <f t="shared" si="1166"/>
        <v>582.51397200000008</v>
      </c>
      <c r="T7486" s="21">
        <f t="shared" si="1167"/>
        <v>251.86632800000001</v>
      </c>
      <c r="U7486" s="22">
        <f t="shared" si="1168"/>
        <v>1292.1748910000001</v>
      </c>
      <c r="V7486" s="39">
        <f t="shared" si="1169"/>
        <v>0.79742568251819124</v>
      </c>
    </row>
    <row r="7487" spans="1:22">
      <c r="A7487">
        <v>7482</v>
      </c>
      <c r="B7487" s="155">
        <f t="shared" si="1170"/>
        <v>41586</v>
      </c>
      <c r="C7487" s="148">
        <f t="shared" si="1161"/>
        <v>2013</v>
      </c>
      <c r="D7487" s="148">
        <f t="shared" si="1162"/>
        <v>11</v>
      </c>
      <c r="E7487" s="152">
        <v>18</v>
      </c>
      <c r="F7487" s="153">
        <v>28.039000000000001</v>
      </c>
      <c r="G7487" s="154">
        <v>509.67200000000003</v>
      </c>
      <c r="H7487" s="154">
        <v>792.41399999999999</v>
      </c>
      <c r="I7487" s="154">
        <v>282.89100000000002</v>
      </c>
      <c r="J7487" s="151">
        <v>0</v>
      </c>
      <c r="K7487" s="149">
        <f t="shared" si="1163"/>
        <v>1613.0160000000001</v>
      </c>
      <c r="L7487" s="148">
        <v>17.402000000000001</v>
      </c>
      <c r="M7487" s="148">
        <v>128.072</v>
      </c>
      <c r="N7487" s="148">
        <v>300.95400000000001</v>
      </c>
      <c r="O7487" s="148">
        <v>75.174000000000007</v>
      </c>
      <c r="P7487" s="148">
        <v>0</v>
      </c>
      <c r="Q7487" s="21">
        <f t="shared" si="1164"/>
        <v>48.777805999999998</v>
      </c>
      <c r="R7487" s="21">
        <f t="shared" si="1165"/>
        <v>409.44618400000002</v>
      </c>
      <c r="S7487" s="21">
        <f t="shared" si="1166"/>
        <v>587.16125399999999</v>
      </c>
      <c r="T7487" s="21">
        <f t="shared" si="1167"/>
        <v>238.75262400000003</v>
      </c>
      <c r="U7487" s="22">
        <f t="shared" si="1168"/>
        <v>1284.137868</v>
      </c>
      <c r="V7487" s="39">
        <f t="shared" si="1169"/>
        <v>0.79610981416179383</v>
      </c>
    </row>
    <row r="7488" spans="1:22">
      <c r="A7488">
        <v>7483</v>
      </c>
      <c r="B7488" s="155">
        <f t="shared" si="1170"/>
        <v>41586</v>
      </c>
      <c r="C7488" s="148">
        <f t="shared" si="1161"/>
        <v>2013</v>
      </c>
      <c r="D7488" s="148">
        <f t="shared" si="1162"/>
        <v>11</v>
      </c>
      <c r="E7488" s="152">
        <v>19</v>
      </c>
      <c r="F7488" s="153">
        <v>28.757999999999999</v>
      </c>
      <c r="G7488" s="154">
        <v>507.99700000000001</v>
      </c>
      <c r="H7488" s="154">
        <v>755.68100000000004</v>
      </c>
      <c r="I7488" s="154">
        <v>275.35700000000003</v>
      </c>
      <c r="J7488" s="151">
        <v>0</v>
      </c>
      <c r="K7488" s="149">
        <f t="shared" si="1163"/>
        <v>1567.7930000000001</v>
      </c>
      <c r="L7488" s="148">
        <v>17.812999999999999</v>
      </c>
      <c r="M7488" s="148">
        <v>127.881</v>
      </c>
      <c r="N7488" s="148">
        <v>289.12099999999998</v>
      </c>
      <c r="O7488" s="148">
        <v>72.885000000000005</v>
      </c>
      <c r="P7488" s="148">
        <v>0</v>
      </c>
      <c r="Q7488" s="21">
        <f t="shared" si="1164"/>
        <v>49.929838999999994</v>
      </c>
      <c r="R7488" s="21">
        <f t="shared" si="1165"/>
        <v>408.83555699999999</v>
      </c>
      <c r="S7488" s="21">
        <f t="shared" si="1166"/>
        <v>564.07507099999998</v>
      </c>
      <c r="T7488" s="21">
        <f t="shared" si="1167"/>
        <v>231.48276000000004</v>
      </c>
      <c r="U7488" s="22">
        <f t="shared" si="1168"/>
        <v>1254.3232270000001</v>
      </c>
      <c r="V7488" s="39">
        <f t="shared" si="1169"/>
        <v>0.80005665735208664</v>
      </c>
    </row>
    <row r="7489" spans="1:22">
      <c r="A7489">
        <v>7484</v>
      </c>
      <c r="B7489" s="155">
        <f t="shared" si="1170"/>
        <v>41586</v>
      </c>
      <c r="C7489" s="148">
        <f t="shared" si="1161"/>
        <v>2013</v>
      </c>
      <c r="D7489" s="148">
        <f t="shared" si="1162"/>
        <v>11</v>
      </c>
      <c r="E7489" s="152">
        <v>20</v>
      </c>
      <c r="F7489" s="153">
        <v>28.425999999999998</v>
      </c>
      <c r="G7489" s="154">
        <v>510.54599999999999</v>
      </c>
      <c r="H7489" s="154">
        <v>802.202</v>
      </c>
      <c r="I7489" s="154">
        <v>285.654</v>
      </c>
      <c r="J7489" s="151">
        <v>0</v>
      </c>
      <c r="K7489" s="149">
        <f t="shared" si="1163"/>
        <v>1626.828</v>
      </c>
      <c r="L7489" s="148">
        <v>17.608000000000001</v>
      </c>
      <c r="M7489" s="148">
        <v>128.297</v>
      </c>
      <c r="N7489" s="148">
        <v>289.72199999999998</v>
      </c>
      <c r="O7489" s="148">
        <v>75.245000000000005</v>
      </c>
      <c r="P7489" s="148">
        <v>0</v>
      </c>
      <c r="Q7489" s="21">
        <f t="shared" si="1164"/>
        <v>49.355224</v>
      </c>
      <c r="R7489" s="21">
        <f t="shared" si="1165"/>
        <v>410.16550899999999</v>
      </c>
      <c r="S7489" s="21">
        <f t="shared" si="1166"/>
        <v>565.24762199999998</v>
      </c>
      <c r="T7489" s="21">
        <f t="shared" si="1167"/>
        <v>238.97812000000002</v>
      </c>
      <c r="U7489" s="22">
        <f t="shared" si="1168"/>
        <v>1263.7464749999999</v>
      </c>
      <c r="V7489" s="39">
        <f t="shared" si="1169"/>
        <v>0.7768162799017474</v>
      </c>
    </row>
    <row r="7490" spans="1:22">
      <c r="A7490">
        <v>7485</v>
      </c>
      <c r="B7490" s="155">
        <f t="shared" si="1170"/>
        <v>41586</v>
      </c>
      <c r="C7490" s="148">
        <f t="shared" si="1161"/>
        <v>2013</v>
      </c>
      <c r="D7490" s="148">
        <f t="shared" si="1162"/>
        <v>11</v>
      </c>
      <c r="E7490" s="152">
        <v>21</v>
      </c>
      <c r="F7490" s="153">
        <v>27.931999999999999</v>
      </c>
      <c r="G7490" s="154">
        <v>510.00700000000001</v>
      </c>
      <c r="H7490" s="154">
        <v>1137.47</v>
      </c>
      <c r="I7490" s="154">
        <v>307.06799999999998</v>
      </c>
      <c r="J7490" s="151">
        <v>0</v>
      </c>
      <c r="K7490" s="149">
        <f t="shared" si="1163"/>
        <v>1982.4770000000001</v>
      </c>
      <c r="L7490" s="148">
        <v>17.356000000000002</v>
      </c>
      <c r="M7490" s="148">
        <v>128.13200000000001</v>
      </c>
      <c r="N7490" s="148">
        <v>387.70299999999997</v>
      </c>
      <c r="O7490" s="148">
        <v>80.581999999999994</v>
      </c>
      <c r="P7490" s="148">
        <v>0</v>
      </c>
      <c r="Q7490" s="21">
        <f t="shared" si="1164"/>
        <v>48.648868</v>
      </c>
      <c r="R7490" s="21">
        <f t="shared" si="1165"/>
        <v>409.63800400000002</v>
      </c>
      <c r="S7490" s="21">
        <f t="shared" si="1166"/>
        <v>756.40855299999998</v>
      </c>
      <c r="T7490" s="21">
        <f t="shared" si="1167"/>
        <v>255.92843199999999</v>
      </c>
      <c r="U7490" s="22">
        <f t="shared" si="1168"/>
        <v>1470.6238569999998</v>
      </c>
      <c r="V7490" s="39">
        <f t="shared" si="1169"/>
        <v>0.74181130827747299</v>
      </c>
    </row>
    <row r="7491" spans="1:22">
      <c r="A7491">
        <v>7486</v>
      </c>
      <c r="B7491" s="155">
        <f t="shared" si="1170"/>
        <v>41586</v>
      </c>
      <c r="C7491" s="148">
        <f t="shared" si="1161"/>
        <v>2013</v>
      </c>
      <c r="D7491" s="148">
        <f t="shared" si="1162"/>
        <v>11</v>
      </c>
      <c r="E7491" s="152">
        <v>22</v>
      </c>
      <c r="F7491" s="153">
        <v>21.84</v>
      </c>
      <c r="G7491" s="154">
        <v>511.79300000000001</v>
      </c>
      <c r="H7491" s="154">
        <v>1078.0139999999999</v>
      </c>
      <c r="I7491" s="154">
        <v>310.13200000000001</v>
      </c>
      <c r="J7491" s="151">
        <v>0</v>
      </c>
      <c r="K7491" s="149">
        <f t="shared" si="1163"/>
        <v>1921.779</v>
      </c>
      <c r="L7491" s="148">
        <v>13.528</v>
      </c>
      <c r="M7491" s="148">
        <v>128.56399999999999</v>
      </c>
      <c r="N7491" s="148">
        <v>371.65</v>
      </c>
      <c r="O7491" s="148">
        <v>81.501000000000005</v>
      </c>
      <c r="P7491" s="148">
        <v>0</v>
      </c>
      <c r="Q7491" s="21">
        <f t="shared" si="1164"/>
        <v>37.918984000000002</v>
      </c>
      <c r="R7491" s="21">
        <f t="shared" si="1165"/>
        <v>411.01910799999996</v>
      </c>
      <c r="S7491" s="21">
        <f t="shared" si="1166"/>
        <v>725.08915000000002</v>
      </c>
      <c r="T7491" s="21">
        <f t="shared" si="1167"/>
        <v>258.84717600000005</v>
      </c>
      <c r="U7491" s="22">
        <f t="shared" si="1168"/>
        <v>1432.8744180000001</v>
      </c>
      <c r="V7491" s="39">
        <f t="shared" si="1169"/>
        <v>0.74559791630567307</v>
      </c>
    </row>
    <row r="7492" spans="1:22">
      <c r="A7492">
        <v>7487</v>
      </c>
      <c r="B7492" s="155">
        <f t="shared" si="1170"/>
        <v>41586</v>
      </c>
      <c r="C7492" s="148">
        <f t="shared" si="1161"/>
        <v>2013</v>
      </c>
      <c r="D7492" s="148">
        <f t="shared" si="1162"/>
        <v>11</v>
      </c>
      <c r="E7492" s="152">
        <v>23</v>
      </c>
      <c r="F7492" s="153">
        <v>20.748999999999999</v>
      </c>
      <c r="G7492" s="154">
        <v>510.709</v>
      </c>
      <c r="H7492" s="154">
        <v>829.96100000000001</v>
      </c>
      <c r="I7492" s="154">
        <v>296.36099999999999</v>
      </c>
      <c r="J7492" s="151">
        <v>0</v>
      </c>
      <c r="K7492" s="149">
        <f t="shared" si="1163"/>
        <v>1657.7799999999997</v>
      </c>
      <c r="L7492" s="148">
        <v>12.914999999999999</v>
      </c>
      <c r="M7492" s="148">
        <v>128.30199999999999</v>
      </c>
      <c r="N7492" s="148">
        <v>314.17700000000002</v>
      </c>
      <c r="O7492" s="148">
        <v>78.082999999999998</v>
      </c>
      <c r="P7492" s="148">
        <v>0</v>
      </c>
      <c r="Q7492" s="21">
        <f t="shared" si="1164"/>
        <v>36.200744999999998</v>
      </c>
      <c r="R7492" s="21">
        <f t="shared" si="1165"/>
        <v>410.18149399999999</v>
      </c>
      <c r="S7492" s="21">
        <f t="shared" si="1166"/>
        <v>612.95932700000003</v>
      </c>
      <c r="T7492" s="21">
        <f t="shared" si="1167"/>
        <v>247.99160800000001</v>
      </c>
      <c r="U7492" s="22">
        <f t="shared" si="1168"/>
        <v>1307.3331740000001</v>
      </c>
      <c r="V7492" s="39">
        <f t="shared" si="1169"/>
        <v>0.78860474489980592</v>
      </c>
    </row>
    <row r="7493" spans="1:22">
      <c r="A7493">
        <v>7488</v>
      </c>
      <c r="B7493" s="155">
        <f t="shared" si="1170"/>
        <v>41586</v>
      </c>
      <c r="C7493" s="148">
        <f t="shared" si="1161"/>
        <v>2013</v>
      </c>
      <c r="D7493" s="148">
        <f t="shared" si="1162"/>
        <v>11</v>
      </c>
      <c r="E7493" s="152">
        <v>24</v>
      </c>
      <c r="F7493" s="153">
        <v>20.547999999999998</v>
      </c>
      <c r="G7493" s="154">
        <v>505.84199999999998</v>
      </c>
      <c r="H7493" s="154">
        <v>833.91499999999996</v>
      </c>
      <c r="I7493" s="154">
        <v>276.762</v>
      </c>
      <c r="J7493" s="151">
        <v>0</v>
      </c>
      <c r="K7493" s="149">
        <f t="shared" si="1163"/>
        <v>1637.0669999999998</v>
      </c>
      <c r="L7493" s="148">
        <v>12.815</v>
      </c>
      <c r="M7493" s="148">
        <v>127.22</v>
      </c>
      <c r="N7493" s="148">
        <v>299.00400000000002</v>
      </c>
      <c r="O7493" s="148">
        <v>72.597999999999999</v>
      </c>
      <c r="P7493" s="148">
        <v>0</v>
      </c>
      <c r="Q7493" s="21">
        <f t="shared" si="1164"/>
        <v>35.920445000000001</v>
      </c>
      <c r="R7493" s="21">
        <f t="shared" si="1165"/>
        <v>406.72234000000003</v>
      </c>
      <c r="S7493" s="21">
        <f t="shared" si="1166"/>
        <v>583.35680400000001</v>
      </c>
      <c r="T7493" s="21">
        <f t="shared" si="1167"/>
        <v>230.571248</v>
      </c>
      <c r="U7493" s="22">
        <f t="shared" si="1168"/>
        <v>1256.570837</v>
      </c>
      <c r="V7493" s="39">
        <f t="shared" si="1169"/>
        <v>0.76757447129531053</v>
      </c>
    </row>
    <row r="7494" spans="1:22">
      <c r="A7494">
        <v>7489</v>
      </c>
      <c r="B7494" s="155">
        <f t="shared" si="1170"/>
        <v>41587</v>
      </c>
      <c r="C7494" s="148">
        <f t="shared" si="1161"/>
        <v>2013</v>
      </c>
      <c r="D7494" s="148">
        <f t="shared" si="1162"/>
        <v>11</v>
      </c>
      <c r="E7494" s="152">
        <v>1</v>
      </c>
      <c r="F7494" s="153">
        <v>22.878</v>
      </c>
      <c r="G7494" s="154">
        <v>415.76</v>
      </c>
      <c r="H7494" s="154">
        <v>907.86199999999997</v>
      </c>
      <c r="I7494" s="154">
        <v>277.63900000000001</v>
      </c>
      <c r="J7494" s="151">
        <v>0</v>
      </c>
      <c r="K7494" s="149">
        <f t="shared" si="1163"/>
        <v>1624.1390000000001</v>
      </c>
      <c r="L7494" s="148">
        <v>14.157</v>
      </c>
      <c r="M7494" s="148">
        <v>101.828</v>
      </c>
      <c r="N7494" s="148">
        <v>329.36099999999999</v>
      </c>
      <c r="O7494" s="148">
        <v>73.198999999999998</v>
      </c>
      <c r="P7494" s="148">
        <v>0</v>
      </c>
      <c r="Q7494" s="21">
        <f t="shared" si="1164"/>
        <v>39.682071000000001</v>
      </c>
      <c r="R7494" s="21">
        <f t="shared" si="1165"/>
        <v>325.54411600000003</v>
      </c>
      <c r="S7494" s="21">
        <f t="shared" si="1166"/>
        <v>642.58331099999998</v>
      </c>
      <c r="T7494" s="21">
        <f t="shared" si="1167"/>
        <v>232.48002400000001</v>
      </c>
      <c r="U7494" s="22">
        <f t="shared" si="1168"/>
        <v>1240.289522</v>
      </c>
      <c r="V7494" s="39">
        <f t="shared" si="1169"/>
        <v>0.76365971262311905</v>
      </c>
    </row>
    <row r="7495" spans="1:22">
      <c r="A7495">
        <v>7490</v>
      </c>
      <c r="B7495" s="155">
        <f t="shared" si="1170"/>
        <v>41587</v>
      </c>
      <c r="C7495" s="148">
        <f t="shared" ref="C7495:C7558" si="1171">YEAR(B7495)</f>
        <v>2013</v>
      </c>
      <c r="D7495" s="148">
        <f t="shared" ref="D7495:D7558" si="1172">MONTH(B7495)</f>
        <v>11</v>
      </c>
      <c r="E7495" s="152">
        <v>2</v>
      </c>
      <c r="F7495" s="153">
        <v>23.047000000000001</v>
      </c>
      <c r="G7495" s="154">
        <v>313.40300000000002</v>
      </c>
      <c r="H7495" s="154">
        <v>858.52200000000005</v>
      </c>
      <c r="I7495" s="154">
        <v>209.77</v>
      </c>
      <c r="J7495" s="151">
        <v>0</v>
      </c>
      <c r="K7495" s="149">
        <f t="shared" ref="K7495:K7558" si="1173">SUM(F7495:J7495)</f>
        <v>1404.7420000000002</v>
      </c>
      <c r="L7495" s="148">
        <v>14.5</v>
      </c>
      <c r="M7495" s="148">
        <v>86.796000000000006</v>
      </c>
      <c r="N7495" s="148">
        <v>309.02300000000002</v>
      </c>
      <c r="O7495" s="148">
        <v>54.338999999999999</v>
      </c>
      <c r="P7495" s="148">
        <v>0</v>
      </c>
      <c r="Q7495" s="21">
        <f t="shared" ref="Q7495:Q7558" si="1174">+$Q$2*L7495</f>
        <v>40.643499999999996</v>
      </c>
      <c r="R7495" s="21">
        <f t="shared" ref="R7495:R7558" si="1175">+$R$2*M7495</f>
        <v>277.48681200000004</v>
      </c>
      <c r="S7495" s="21">
        <f t="shared" ref="S7495:S7558" si="1176">+$S$2*N7495</f>
        <v>602.90387300000009</v>
      </c>
      <c r="T7495" s="21">
        <f t="shared" ref="T7495:T7558" si="1177">+$T$2*O7495</f>
        <v>172.58066400000001</v>
      </c>
      <c r="U7495" s="22">
        <f t="shared" ref="U7495:U7558" si="1178">SUM(Q7495:T7495)</f>
        <v>1093.6148490000003</v>
      </c>
      <c r="V7495" s="39">
        <f t="shared" ref="V7495:V7558" si="1179">+U7495/K7495</f>
        <v>0.77851651691200241</v>
      </c>
    </row>
    <row r="7496" spans="1:22">
      <c r="A7496">
        <v>7491</v>
      </c>
      <c r="B7496" s="155">
        <f t="shared" si="1170"/>
        <v>41587</v>
      </c>
      <c r="C7496" s="148">
        <f t="shared" si="1171"/>
        <v>2013</v>
      </c>
      <c r="D7496" s="148">
        <f t="shared" si="1172"/>
        <v>11</v>
      </c>
      <c r="E7496" s="152">
        <v>3</v>
      </c>
      <c r="F7496" s="153">
        <v>31.173999999999999</v>
      </c>
      <c r="G7496" s="154">
        <v>280.678</v>
      </c>
      <c r="H7496" s="154">
        <v>997.553</v>
      </c>
      <c r="I7496" s="154">
        <v>138.16499999999999</v>
      </c>
      <c r="J7496" s="151">
        <v>0</v>
      </c>
      <c r="K7496" s="149">
        <f t="shared" si="1173"/>
        <v>1447.57</v>
      </c>
      <c r="L7496" s="148">
        <v>18.594999999999999</v>
      </c>
      <c r="M7496" s="148">
        <v>79.92</v>
      </c>
      <c r="N7496" s="148">
        <v>352.90800000000002</v>
      </c>
      <c r="O7496" s="148">
        <v>36.652000000000001</v>
      </c>
      <c r="P7496" s="148">
        <v>0</v>
      </c>
      <c r="Q7496" s="21">
        <f t="shared" si="1174"/>
        <v>52.121784999999996</v>
      </c>
      <c r="R7496" s="21">
        <f t="shared" si="1175"/>
        <v>255.50424000000001</v>
      </c>
      <c r="S7496" s="21">
        <f t="shared" si="1176"/>
        <v>688.52350800000011</v>
      </c>
      <c r="T7496" s="21">
        <f t="shared" si="1177"/>
        <v>116.40675200000001</v>
      </c>
      <c r="U7496" s="22">
        <f t="shared" si="1178"/>
        <v>1112.5562850000001</v>
      </c>
      <c r="V7496" s="39">
        <f t="shared" si="1179"/>
        <v>0.76856821086372351</v>
      </c>
    </row>
    <row r="7497" spans="1:22">
      <c r="A7497">
        <v>7492</v>
      </c>
      <c r="B7497" s="155">
        <f t="shared" si="1170"/>
        <v>41587</v>
      </c>
      <c r="C7497" s="148">
        <f t="shared" si="1171"/>
        <v>2013</v>
      </c>
      <c r="D7497" s="148">
        <f t="shared" si="1172"/>
        <v>11</v>
      </c>
      <c r="E7497" s="152">
        <v>4</v>
      </c>
      <c r="F7497" s="153">
        <v>34.161999999999999</v>
      </c>
      <c r="G7497" s="154">
        <v>259.25</v>
      </c>
      <c r="H7497" s="154">
        <v>998.16200000000003</v>
      </c>
      <c r="I7497" s="154">
        <v>120.50700000000001</v>
      </c>
      <c r="J7497" s="151">
        <v>0</v>
      </c>
      <c r="K7497" s="149">
        <f t="shared" si="1173"/>
        <v>1412.0810000000001</v>
      </c>
      <c r="L7497" s="148">
        <v>20.033000000000001</v>
      </c>
      <c r="M7497" s="148">
        <v>68.475999999999999</v>
      </c>
      <c r="N7497" s="148">
        <v>346.46600000000001</v>
      </c>
      <c r="O7497" s="148">
        <v>31.890999999999998</v>
      </c>
      <c r="P7497" s="148">
        <v>0</v>
      </c>
      <c r="Q7497" s="21">
        <f t="shared" si="1174"/>
        <v>56.152498999999999</v>
      </c>
      <c r="R7497" s="21">
        <f t="shared" si="1175"/>
        <v>218.91777200000001</v>
      </c>
      <c r="S7497" s="21">
        <f t="shared" si="1176"/>
        <v>675.95516600000008</v>
      </c>
      <c r="T7497" s="21">
        <f t="shared" si="1177"/>
        <v>101.285816</v>
      </c>
      <c r="U7497" s="22">
        <f t="shared" si="1178"/>
        <v>1052.3112530000001</v>
      </c>
      <c r="V7497" s="39">
        <f t="shared" si="1179"/>
        <v>0.74522017717113964</v>
      </c>
    </row>
    <row r="7498" spans="1:22">
      <c r="A7498">
        <v>7493</v>
      </c>
      <c r="B7498" s="155">
        <f t="shared" si="1170"/>
        <v>41587</v>
      </c>
      <c r="C7498" s="148">
        <f t="shared" si="1171"/>
        <v>2013</v>
      </c>
      <c r="D7498" s="148">
        <f t="shared" si="1172"/>
        <v>11</v>
      </c>
      <c r="E7498" s="152">
        <v>5</v>
      </c>
      <c r="F7498" s="153">
        <v>32.65</v>
      </c>
      <c r="G7498" s="154">
        <v>260.05</v>
      </c>
      <c r="H7498" s="154">
        <v>995.92200000000003</v>
      </c>
      <c r="I7498" s="154">
        <v>102.873</v>
      </c>
      <c r="J7498" s="151">
        <v>0</v>
      </c>
      <c r="K7498" s="149">
        <f t="shared" si="1173"/>
        <v>1391.4950000000001</v>
      </c>
      <c r="L7498" s="148">
        <v>19.305</v>
      </c>
      <c r="M7498" s="148">
        <v>68.623000000000005</v>
      </c>
      <c r="N7498" s="148">
        <v>346.91</v>
      </c>
      <c r="O7498" s="148">
        <v>27.202000000000002</v>
      </c>
      <c r="P7498" s="148">
        <v>0</v>
      </c>
      <c r="Q7498" s="21">
        <f t="shared" si="1174"/>
        <v>54.111914999999996</v>
      </c>
      <c r="R7498" s="21">
        <f t="shared" si="1175"/>
        <v>219.38773100000003</v>
      </c>
      <c r="S7498" s="21">
        <f t="shared" si="1176"/>
        <v>676.82141000000013</v>
      </c>
      <c r="T7498" s="21">
        <f t="shared" si="1177"/>
        <v>86.393552000000014</v>
      </c>
      <c r="U7498" s="22">
        <f t="shared" si="1178"/>
        <v>1036.7146080000002</v>
      </c>
      <c r="V7498" s="39">
        <f t="shared" si="1179"/>
        <v>0.74503653121283231</v>
      </c>
    </row>
    <row r="7499" spans="1:22">
      <c r="A7499">
        <v>7494</v>
      </c>
      <c r="B7499" s="155">
        <f t="shared" si="1170"/>
        <v>41587</v>
      </c>
      <c r="C7499" s="148">
        <f t="shared" si="1171"/>
        <v>2013</v>
      </c>
      <c r="D7499" s="148">
        <f t="shared" si="1172"/>
        <v>11</v>
      </c>
      <c r="E7499" s="152">
        <v>6</v>
      </c>
      <c r="F7499" s="153">
        <v>34.649000000000001</v>
      </c>
      <c r="G7499" s="154">
        <v>259.95</v>
      </c>
      <c r="H7499" s="154">
        <v>847.01199999999994</v>
      </c>
      <c r="I7499" s="154">
        <v>91.936000000000007</v>
      </c>
      <c r="J7499" s="151">
        <v>0</v>
      </c>
      <c r="K7499" s="149">
        <f t="shared" si="1173"/>
        <v>1233.5469999999998</v>
      </c>
      <c r="L7499" s="148">
        <v>20.355</v>
      </c>
      <c r="M7499" s="148">
        <v>68.634</v>
      </c>
      <c r="N7499" s="148">
        <v>299.887</v>
      </c>
      <c r="O7499" s="148">
        <v>24.097999999999999</v>
      </c>
      <c r="P7499" s="148">
        <v>0</v>
      </c>
      <c r="Q7499" s="21">
        <f t="shared" si="1174"/>
        <v>57.055064999999999</v>
      </c>
      <c r="R7499" s="21">
        <f t="shared" si="1175"/>
        <v>219.422898</v>
      </c>
      <c r="S7499" s="21">
        <f t="shared" si="1176"/>
        <v>585.07953700000007</v>
      </c>
      <c r="T7499" s="21">
        <f t="shared" si="1177"/>
        <v>76.535247999999996</v>
      </c>
      <c r="U7499" s="22">
        <f t="shared" si="1178"/>
        <v>938.09274800000014</v>
      </c>
      <c r="V7499" s="39">
        <f t="shared" si="1179"/>
        <v>0.76048399290825586</v>
      </c>
    </row>
    <row r="7500" spans="1:22">
      <c r="A7500">
        <v>7495</v>
      </c>
      <c r="B7500" s="155">
        <f t="shared" si="1170"/>
        <v>41587</v>
      </c>
      <c r="C7500" s="148">
        <f t="shared" si="1171"/>
        <v>2013</v>
      </c>
      <c r="D7500" s="148">
        <f t="shared" si="1172"/>
        <v>11</v>
      </c>
      <c r="E7500" s="152">
        <v>7</v>
      </c>
      <c r="F7500" s="153">
        <v>34.295999999999999</v>
      </c>
      <c r="G7500" s="154">
        <v>253.95</v>
      </c>
      <c r="H7500" s="154">
        <v>824.928</v>
      </c>
      <c r="I7500" s="154">
        <v>74.212999999999994</v>
      </c>
      <c r="J7500" s="151">
        <v>0</v>
      </c>
      <c r="K7500" s="149">
        <f t="shared" si="1173"/>
        <v>1187.3869999999999</v>
      </c>
      <c r="L7500" s="148">
        <v>20.201000000000001</v>
      </c>
      <c r="M7500" s="148">
        <v>61.292999999999999</v>
      </c>
      <c r="N7500" s="148">
        <v>293.84100000000001</v>
      </c>
      <c r="O7500" s="148">
        <v>20.047000000000001</v>
      </c>
      <c r="P7500" s="148">
        <v>0</v>
      </c>
      <c r="Q7500" s="21">
        <f t="shared" si="1174"/>
        <v>56.623403000000003</v>
      </c>
      <c r="R7500" s="21">
        <f t="shared" si="1175"/>
        <v>195.953721</v>
      </c>
      <c r="S7500" s="21">
        <f t="shared" si="1176"/>
        <v>573.28379100000006</v>
      </c>
      <c r="T7500" s="21">
        <f t="shared" si="1177"/>
        <v>63.669272000000007</v>
      </c>
      <c r="U7500" s="22">
        <f t="shared" si="1178"/>
        <v>889.53018700000007</v>
      </c>
      <c r="V7500" s="39">
        <f t="shared" si="1179"/>
        <v>0.74914933968453423</v>
      </c>
    </row>
    <row r="7501" spans="1:22">
      <c r="A7501">
        <v>7496</v>
      </c>
      <c r="B7501" s="155">
        <f t="shared" si="1170"/>
        <v>41587</v>
      </c>
      <c r="C7501" s="148">
        <f t="shared" si="1171"/>
        <v>2013</v>
      </c>
      <c r="D7501" s="148">
        <f t="shared" si="1172"/>
        <v>11</v>
      </c>
      <c r="E7501" s="152">
        <v>8</v>
      </c>
      <c r="F7501" s="153">
        <v>34.381999999999998</v>
      </c>
      <c r="G7501" s="154">
        <v>159.56399999999999</v>
      </c>
      <c r="H7501" s="154">
        <v>1004.8920000000001</v>
      </c>
      <c r="I7501" s="154">
        <v>70.701999999999998</v>
      </c>
      <c r="J7501" s="151">
        <v>0</v>
      </c>
      <c r="K7501" s="149">
        <f t="shared" si="1173"/>
        <v>1269.54</v>
      </c>
      <c r="L7501" s="148">
        <v>20.545999999999999</v>
      </c>
      <c r="M7501" s="148">
        <v>45.912999999999997</v>
      </c>
      <c r="N7501" s="148">
        <v>351.36099999999999</v>
      </c>
      <c r="O7501" s="148">
        <v>19.068999999999999</v>
      </c>
      <c r="P7501" s="148">
        <v>0</v>
      </c>
      <c r="Q7501" s="21">
        <f t="shared" si="1174"/>
        <v>57.590437999999999</v>
      </c>
      <c r="R7501" s="21">
        <f t="shared" si="1175"/>
        <v>146.783861</v>
      </c>
      <c r="S7501" s="21">
        <f t="shared" si="1176"/>
        <v>685.50531100000001</v>
      </c>
      <c r="T7501" s="21">
        <f t="shared" si="1177"/>
        <v>60.563144000000001</v>
      </c>
      <c r="U7501" s="22">
        <f t="shared" si="1178"/>
        <v>950.44275399999992</v>
      </c>
      <c r="V7501" s="39">
        <f t="shared" si="1179"/>
        <v>0.74865128629267286</v>
      </c>
    </row>
    <row r="7502" spans="1:22">
      <c r="A7502">
        <v>7497</v>
      </c>
      <c r="B7502" s="155">
        <f t="shared" si="1170"/>
        <v>41587</v>
      </c>
      <c r="C7502" s="148">
        <f t="shared" si="1171"/>
        <v>2013</v>
      </c>
      <c r="D7502" s="148">
        <f t="shared" si="1172"/>
        <v>11</v>
      </c>
      <c r="E7502" s="152">
        <v>9</v>
      </c>
      <c r="F7502" s="153">
        <v>32.445999999999998</v>
      </c>
      <c r="G7502" s="154">
        <v>153.40199999999999</v>
      </c>
      <c r="H7502" s="154">
        <v>1042.886</v>
      </c>
      <c r="I7502" s="154">
        <v>74.013000000000005</v>
      </c>
      <c r="J7502" s="151">
        <v>0</v>
      </c>
      <c r="K7502" s="149">
        <f t="shared" si="1173"/>
        <v>1302.7469999999998</v>
      </c>
      <c r="L7502" s="148">
        <v>19.471</v>
      </c>
      <c r="M7502" s="148">
        <v>45.402999999999999</v>
      </c>
      <c r="N7502" s="148">
        <v>375.86099999999999</v>
      </c>
      <c r="O7502" s="148">
        <v>20.003</v>
      </c>
      <c r="P7502" s="148">
        <v>0</v>
      </c>
      <c r="Q7502" s="21">
        <f t="shared" si="1174"/>
        <v>54.577213</v>
      </c>
      <c r="R7502" s="21">
        <f t="shared" si="1175"/>
        <v>145.153391</v>
      </c>
      <c r="S7502" s="21">
        <f t="shared" si="1176"/>
        <v>733.30481099999997</v>
      </c>
      <c r="T7502" s="21">
        <f t="shared" si="1177"/>
        <v>63.529528000000006</v>
      </c>
      <c r="U7502" s="22">
        <f t="shared" si="1178"/>
        <v>996.56494299999997</v>
      </c>
      <c r="V7502" s="39">
        <f t="shared" si="1179"/>
        <v>0.76497197306921461</v>
      </c>
    </row>
    <row r="7503" spans="1:22">
      <c r="A7503">
        <v>7498</v>
      </c>
      <c r="B7503" s="155">
        <f t="shared" si="1170"/>
        <v>41587</v>
      </c>
      <c r="C7503" s="148">
        <f t="shared" si="1171"/>
        <v>2013</v>
      </c>
      <c r="D7503" s="148">
        <f t="shared" si="1172"/>
        <v>11</v>
      </c>
      <c r="E7503" s="152">
        <v>10</v>
      </c>
      <c r="F7503" s="153">
        <v>26.097000000000001</v>
      </c>
      <c r="G7503" s="154">
        <v>161.69999999999999</v>
      </c>
      <c r="H7503" s="154">
        <v>1113.2239999999999</v>
      </c>
      <c r="I7503" s="154">
        <v>104.587</v>
      </c>
      <c r="J7503" s="151">
        <v>0</v>
      </c>
      <c r="K7503" s="149">
        <f t="shared" si="1173"/>
        <v>1405.6079999999999</v>
      </c>
      <c r="L7503" s="148">
        <v>15.956</v>
      </c>
      <c r="M7503" s="148">
        <v>50.698</v>
      </c>
      <c r="N7503" s="148">
        <v>394.50799999999998</v>
      </c>
      <c r="O7503" s="148">
        <v>28.361999999999998</v>
      </c>
      <c r="P7503" s="148">
        <v>0</v>
      </c>
      <c r="Q7503" s="21">
        <f t="shared" si="1174"/>
        <v>44.724667999999994</v>
      </c>
      <c r="R7503" s="21">
        <f t="shared" si="1175"/>
        <v>162.08150599999999</v>
      </c>
      <c r="S7503" s="21">
        <f t="shared" si="1176"/>
        <v>769.68510800000001</v>
      </c>
      <c r="T7503" s="21">
        <f t="shared" si="1177"/>
        <v>90.077712000000005</v>
      </c>
      <c r="U7503" s="22">
        <f t="shared" si="1178"/>
        <v>1066.568994</v>
      </c>
      <c r="V7503" s="39">
        <f t="shared" si="1179"/>
        <v>0.7587954778288114</v>
      </c>
    </row>
    <row r="7504" spans="1:22">
      <c r="A7504">
        <v>7499</v>
      </c>
      <c r="B7504" s="155">
        <f t="shared" si="1170"/>
        <v>41587</v>
      </c>
      <c r="C7504" s="148">
        <f t="shared" si="1171"/>
        <v>2013</v>
      </c>
      <c r="D7504" s="148">
        <f t="shared" si="1172"/>
        <v>11</v>
      </c>
      <c r="E7504" s="152">
        <v>11</v>
      </c>
      <c r="F7504" s="153">
        <v>21.81</v>
      </c>
      <c r="G7504" s="154">
        <v>250.15</v>
      </c>
      <c r="H7504" s="154">
        <v>1129.519</v>
      </c>
      <c r="I7504" s="154">
        <v>128.405</v>
      </c>
      <c r="J7504" s="151">
        <v>0</v>
      </c>
      <c r="K7504" s="149">
        <f t="shared" si="1173"/>
        <v>1529.884</v>
      </c>
      <c r="L7504" s="148">
        <v>13.544</v>
      </c>
      <c r="M7504" s="148">
        <v>68.254000000000005</v>
      </c>
      <c r="N7504" s="148">
        <v>400.92599999999999</v>
      </c>
      <c r="O7504" s="148">
        <v>34.969000000000001</v>
      </c>
      <c r="P7504" s="148">
        <v>0</v>
      </c>
      <c r="Q7504" s="21">
        <f t="shared" si="1174"/>
        <v>37.963832000000004</v>
      </c>
      <c r="R7504" s="21">
        <f t="shared" si="1175"/>
        <v>218.20803800000002</v>
      </c>
      <c r="S7504" s="21">
        <f t="shared" si="1176"/>
        <v>782.20662600000003</v>
      </c>
      <c r="T7504" s="21">
        <f t="shared" si="1177"/>
        <v>111.06154400000001</v>
      </c>
      <c r="U7504" s="22">
        <f t="shared" si="1178"/>
        <v>1149.44004</v>
      </c>
      <c r="V7504" s="39">
        <f t="shared" si="1179"/>
        <v>0.75132496319982423</v>
      </c>
    </row>
    <row r="7505" spans="1:22">
      <c r="A7505">
        <v>7500</v>
      </c>
      <c r="B7505" s="155">
        <f t="shared" si="1170"/>
        <v>41587</v>
      </c>
      <c r="C7505" s="148">
        <f t="shared" si="1171"/>
        <v>2013</v>
      </c>
      <c r="D7505" s="148">
        <f t="shared" si="1172"/>
        <v>11</v>
      </c>
      <c r="E7505" s="152">
        <v>12</v>
      </c>
      <c r="F7505" s="153">
        <v>20.969000000000001</v>
      </c>
      <c r="G7505" s="154">
        <v>259.39999999999998</v>
      </c>
      <c r="H7505" s="154">
        <v>1158.3789999999999</v>
      </c>
      <c r="I7505" s="154">
        <v>125.85299999999999</v>
      </c>
      <c r="J7505" s="151">
        <v>0</v>
      </c>
      <c r="K7505" s="149">
        <f t="shared" si="1173"/>
        <v>1564.6009999999999</v>
      </c>
      <c r="L7505" s="148">
        <v>13.065</v>
      </c>
      <c r="M7505" s="148">
        <v>68.295000000000002</v>
      </c>
      <c r="N7505" s="148">
        <v>411.983</v>
      </c>
      <c r="O7505" s="148">
        <v>33.874000000000002</v>
      </c>
      <c r="P7505" s="148">
        <v>0</v>
      </c>
      <c r="Q7505" s="21">
        <f t="shared" si="1174"/>
        <v>36.621195</v>
      </c>
      <c r="R7505" s="21">
        <f t="shared" si="1175"/>
        <v>218.33911500000002</v>
      </c>
      <c r="S7505" s="21">
        <f t="shared" si="1176"/>
        <v>803.77883300000008</v>
      </c>
      <c r="T7505" s="21">
        <f t="shared" si="1177"/>
        <v>107.58382400000001</v>
      </c>
      <c r="U7505" s="22">
        <f t="shared" si="1178"/>
        <v>1166.3229670000001</v>
      </c>
      <c r="V7505" s="39">
        <f t="shared" si="1179"/>
        <v>0.7454443445964819</v>
      </c>
    </row>
    <row r="7506" spans="1:22">
      <c r="A7506">
        <v>7501</v>
      </c>
      <c r="B7506" s="155">
        <f t="shared" si="1170"/>
        <v>41587</v>
      </c>
      <c r="C7506" s="148">
        <f t="shared" si="1171"/>
        <v>2013</v>
      </c>
      <c r="D7506" s="148">
        <f t="shared" si="1172"/>
        <v>11</v>
      </c>
      <c r="E7506" s="152">
        <v>13</v>
      </c>
      <c r="F7506" s="153">
        <v>21.074000000000002</v>
      </c>
      <c r="G7506" s="154">
        <v>259</v>
      </c>
      <c r="H7506" s="154">
        <v>1007.568</v>
      </c>
      <c r="I7506" s="154">
        <v>148.88900000000001</v>
      </c>
      <c r="J7506" s="151">
        <v>0</v>
      </c>
      <c r="K7506" s="149">
        <f t="shared" si="1173"/>
        <v>1436.5309999999999</v>
      </c>
      <c r="L7506" s="148">
        <v>13.115</v>
      </c>
      <c r="M7506" s="148">
        <v>68.271000000000001</v>
      </c>
      <c r="N7506" s="148">
        <v>361.08699999999999</v>
      </c>
      <c r="O7506" s="148">
        <v>39.140999999999998</v>
      </c>
      <c r="P7506" s="148">
        <v>0</v>
      </c>
      <c r="Q7506" s="21">
        <f t="shared" si="1174"/>
        <v>36.761344999999999</v>
      </c>
      <c r="R7506" s="21">
        <f t="shared" si="1175"/>
        <v>218.26238700000002</v>
      </c>
      <c r="S7506" s="21">
        <f t="shared" si="1176"/>
        <v>704.48073699999998</v>
      </c>
      <c r="T7506" s="21">
        <f t="shared" si="1177"/>
        <v>124.31181600000001</v>
      </c>
      <c r="U7506" s="22">
        <f t="shared" si="1178"/>
        <v>1083.8162849999999</v>
      </c>
      <c r="V7506" s="39">
        <f t="shared" si="1179"/>
        <v>0.75446773163962344</v>
      </c>
    </row>
    <row r="7507" spans="1:22">
      <c r="A7507">
        <v>7502</v>
      </c>
      <c r="B7507" s="155">
        <f t="shared" si="1170"/>
        <v>41587</v>
      </c>
      <c r="C7507" s="148">
        <f t="shared" si="1171"/>
        <v>2013</v>
      </c>
      <c r="D7507" s="148">
        <f t="shared" si="1172"/>
        <v>11</v>
      </c>
      <c r="E7507" s="152">
        <v>14</v>
      </c>
      <c r="F7507" s="153">
        <v>21.277999999999999</v>
      </c>
      <c r="G7507" s="154">
        <v>259.75</v>
      </c>
      <c r="H7507" s="154">
        <v>950.19500000000005</v>
      </c>
      <c r="I7507" s="154">
        <v>182.16</v>
      </c>
      <c r="J7507" s="151">
        <v>0</v>
      </c>
      <c r="K7507" s="149">
        <f t="shared" si="1173"/>
        <v>1413.383</v>
      </c>
      <c r="L7507" s="148">
        <v>13.215999999999999</v>
      </c>
      <c r="M7507" s="148">
        <v>68.367999999999995</v>
      </c>
      <c r="N7507" s="148">
        <v>343.30799999999999</v>
      </c>
      <c r="O7507" s="148">
        <v>48.079000000000001</v>
      </c>
      <c r="P7507" s="148">
        <v>0</v>
      </c>
      <c r="Q7507" s="21">
        <f t="shared" si="1174"/>
        <v>37.044447999999996</v>
      </c>
      <c r="R7507" s="21">
        <f t="shared" si="1175"/>
        <v>218.572496</v>
      </c>
      <c r="S7507" s="21">
        <f t="shared" si="1176"/>
        <v>669.79390799999999</v>
      </c>
      <c r="T7507" s="21">
        <f t="shared" si="1177"/>
        <v>152.698904</v>
      </c>
      <c r="U7507" s="22">
        <f t="shared" si="1178"/>
        <v>1078.1097560000001</v>
      </c>
      <c r="V7507" s="39">
        <f t="shared" si="1179"/>
        <v>0.76278670112771985</v>
      </c>
    </row>
    <row r="7508" spans="1:22">
      <c r="A7508">
        <v>7503</v>
      </c>
      <c r="B7508" s="155">
        <f t="shared" si="1170"/>
        <v>41587</v>
      </c>
      <c r="C7508" s="148">
        <f t="shared" si="1171"/>
        <v>2013</v>
      </c>
      <c r="D7508" s="148">
        <f t="shared" si="1172"/>
        <v>11</v>
      </c>
      <c r="E7508" s="152">
        <v>15</v>
      </c>
      <c r="F7508" s="153">
        <v>20.306999999999999</v>
      </c>
      <c r="G7508" s="154">
        <v>275.01</v>
      </c>
      <c r="H7508" s="154">
        <v>902.87099999999998</v>
      </c>
      <c r="I7508" s="154">
        <v>207.16200000000001</v>
      </c>
      <c r="J7508" s="151">
        <v>0</v>
      </c>
      <c r="K7508" s="149">
        <f t="shared" si="1173"/>
        <v>1405.3500000000001</v>
      </c>
      <c r="L7508" s="148">
        <v>12.638</v>
      </c>
      <c r="M7508" s="148">
        <v>69.14</v>
      </c>
      <c r="N7508" s="148">
        <v>325.96499999999997</v>
      </c>
      <c r="O7508" s="148">
        <v>55.713000000000001</v>
      </c>
      <c r="P7508" s="148">
        <v>0</v>
      </c>
      <c r="Q7508" s="21">
        <f t="shared" si="1174"/>
        <v>35.424313999999995</v>
      </c>
      <c r="R7508" s="21">
        <f t="shared" si="1175"/>
        <v>221.04058000000001</v>
      </c>
      <c r="S7508" s="21">
        <f t="shared" si="1176"/>
        <v>635.95771500000001</v>
      </c>
      <c r="T7508" s="21">
        <f t="shared" si="1177"/>
        <v>176.94448800000001</v>
      </c>
      <c r="U7508" s="22">
        <f t="shared" si="1178"/>
        <v>1069.3670970000001</v>
      </c>
      <c r="V7508" s="39">
        <f t="shared" si="1179"/>
        <v>0.76092581705624929</v>
      </c>
    </row>
    <row r="7509" spans="1:22">
      <c r="A7509">
        <v>7504</v>
      </c>
      <c r="B7509" s="155">
        <f t="shared" si="1170"/>
        <v>41587</v>
      </c>
      <c r="C7509" s="148">
        <f t="shared" si="1171"/>
        <v>2013</v>
      </c>
      <c r="D7509" s="148">
        <f t="shared" si="1172"/>
        <v>11</v>
      </c>
      <c r="E7509" s="152">
        <v>16</v>
      </c>
      <c r="F7509" s="153">
        <v>20.759</v>
      </c>
      <c r="G7509" s="154">
        <v>190.07400000000001</v>
      </c>
      <c r="H7509" s="154">
        <v>1072.6199999999999</v>
      </c>
      <c r="I7509" s="154">
        <v>211.79599999999999</v>
      </c>
      <c r="J7509" s="151">
        <v>0</v>
      </c>
      <c r="K7509" s="149">
        <f t="shared" si="1173"/>
        <v>1495.249</v>
      </c>
      <c r="L7509" s="148">
        <v>12.914</v>
      </c>
      <c r="M7509" s="148">
        <v>53.018000000000001</v>
      </c>
      <c r="N7509" s="148">
        <v>378.32799999999997</v>
      </c>
      <c r="O7509" s="148">
        <v>57.195999999999998</v>
      </c>
      <c r="P7509" s="148">
        <v>0</v>
      </c>
      <c r="Q7509" s="21">
        <f t="shared" si="1174"/>
        <v>36.197941999999998</v>
      </c>
      <c r="R7509" s="21">
        <f t="shared" si="1175"/>
        <v>169.498546</v>
      </c>
      <c r="S7509" s="21">
        <f t="shared" si="1176"/>
        <v>738.11792800000001</v>
      </c>
      <c r="T7509" s="21">
        <f t="shared" si="1177"/>
        <v>181.65449599999999</v>
      </c>
      <c r="U7509" s="22">
        <f t="shared" si="1178"/>
        <v>1125.4689119999998</v>
      </c>
      <c r="V7509" s="39">
        <f t="shared" si="1179"/>
        <v>0.75269664918685775</v>
      </c>
    </row>
    <row r="7510" spans="1:22">
      <c r="A7510">
        <v>7505</v>
      </c>
      <c r="B7510" s="155">
        <f t="shared" si="1170"/>
        <v>41587</v>
      </c>
      <c r="C7510" s="148">
        <f t="shared" si="1171"/>
        <v>2013</v>
      </c>
      <c r="D7510" s="148">
        <f t="shared" si="1172"/>
        <v>11</v>
      </c>
      <c r="E7510" s="152">
        <v>17</v>
      </c>
      <c r="F7510" s="153">
        <v>21.24</v>
      </c>
      <c r="G7510" s="154">
        <v>206.56299999999999</v>
      </c>
      <c r="H7510" s="154">
        <v>1091.386</v>
      </c>
      <c r="I7510" s="154">
        <v>197.136</v>
      </c>
      <c r="J7510" s="151">
        <v>0</v>
      </c>
      <c r="K7510" s="149">
        <f t="shared" si="1173"/>
        <v>1516.3249999999998</v>
      </c>
      <c r="L7510" s="148">
        <v>13.178000000000001</v>
      </c>
      <c r="M7510" s="148">
        <v>65.691999999999993</v>
      </c>
      <c r="N7510" s="148">
        <v>387.69799999999998</v>
      </c>
      <c r="O7510" s="148">
        <v>52.698999999999998</v>
      </c>
      <c r="P7510" s="148">
        <v>0</v>
      </c>
      <c r="Q7510" s="21">
        <f t="shared" si="1174"/>
        <v>36.937933999999998</v>
      </c>
      <c r="R7510" s="21">
        <f t="shared" si="1175"/>
        <v>210.01732399999997</v>
      </c>
      <c r="S7510" s="21">
        <f t="shared" si="1176"/>
        <v>756.39879799999994</v>
      </c>
      <c r="T7510" s="21">
        <f t="shared" si="1177"/>
        <v>167.37202400000001</v>
      </c>
      <c r="U7510" s="22">
        <f t="shared" si="1178"/>
        <v>1170.7260799999999</v>
      </c>
      <c r="V7510" s="39">
        <f t="shared" si="1179"/>
        <v>0.77208123588280875</v>
      </c>
    </row>
    <row r="7511" spans="1:22">
      <c r="A7511">
        <v>7506</v>
      </c>
      <c r="B7511" s="155">
        <f t="shared" si="1170"/>
        <v>41587</v>
      </c>
      <c r="C7511" s="148">
        <f t="shared" si="1171"/>
        <v>2013</v>
      </c>
      <c r="D7511" s="148">
        <f t="shared" si="1172"/>
        <v>11</v>
      </c>
      <c r="E7511" s="152">
        <v>18</v>
      </c>
      <c r="F7511" s="153">
        <v>21.684000000000001</v>
      </c>
      <c r="G7511" s="154">
        <v>303.40699999999998</v>
      </c>
      <c r="H7511" s="154">
        <v>862.49699999999996</v>
      </c>
      <c r="I7511" s="154">
        <v>183.459</v>
      </c>
      <c r="J7511" s="151">
        <v>0</v>
      </c>
      <c r="K7511" s="149">
        <f t="shared" si="1173"/>
        <v>1371.047</v>
      </c>
      <c r="L7511" s="148">
        <v>13.478</v>
      </c>
      <c r="M7511" s="148">
        <v>81.325999999999993</v>
      </c>
      <c r="N7511" s="148">
        <v>311.21100000000001</v>
      </c>
      <c r="O7511" s="148">
        <v>48.284999999999997</v>
      </c>
      <c r="P7511" s="148">
        <v>0</v>
      </c>
      <c r="Q7511" s="21">
        <f t="shared" si="1174"/>
        <v>37.778833999999996</v>
      </c>
      <c r="R7511" s="21">
        <f t="shared" si="1175"/>
        <v>259.99922199999997</v>
      </c>
      <c r="S7511" s="21">
        <f t="shared" si="1176"/>
        <v>607.17266100000006</v>
      </c>
      <c r="T7511" s="21">
        <f t="shared" si="1177"/>
        <v>153.35316</v>
      </c>
      <c r="U7511" s="22">
        <f t="shared" si="1178"/>
        <v>1058.3038770000001</v>
      </c>
      <c r="V7511" s="39">
        <f t="shared" si="1179"/>
        <v>0.77189467392438049</v>
      </c>
    </row>
    <row r="7512" spans="1:22">
      <c r="A7512">
        <v>7507</v>
      </c>
      <c r="B7512" s="155">
        <f t="shared" si="1170"/>
        <v>41587</v>
      </c>
      <c r="C7512" s="148">
        <f t="shared" si="1171"/>
        <v>2013</v>
      </c>
      <c r="D7512" s="148">
        <f t="shared" si="1172"/>
        <v>11</v>
      </c>
      <c r="E7512" s="152">
        <v>19</v>
      </c>
      <c r="F7512" s="153">
        <v>21.391999999999999</v>
      </c>
      <c r="G7512" s="154">
        <v>304.85000000000002</v>
      </c>
      <c r="H7512" s="154">
        <v>896.16399999999999</v>
      </c>
      <c r="I7512" s="154">
        <v>156.584</v>
      </c>
      <c r="J7512" s="151">
        <v>0</v>
      </c>
      <c r="K7512" s="149">
        <f t="shared" si="1173"/>
        <v>1378.99</v>
      </c>
      <c r="L7512" s="148">
        <v>13.287000000000001</v>
      </c>
      <c r="M7512" s="148">
        <v>81.454999999999998</v>
      </c>
      <c r="N7512" s="148">
        <v>325.60399999999998</v>
      </c>
      <c r="O7512" s="148">
        <v>41.42</v>
      </c>
      <c r="P7512" s="148">
        <v>0</v>
      </c>
      <c r="Q7512" s="21">
        <f t="shared" si="1174"/>
        <v>37.243461000000003</v>
      </c>
      <c r="R7512" s="21">
        <f t="shared" si="1175"/>
        <v>260.41163499999999</v>
      </c>
      <c r="S7512" s="21">
        <f t="shared" si="1176"/>
        <v>635.25340400000005</v>
      </c>
      <c r="T7512" s="21">
        <f t="shared" si="1177"/>
        <v>131.54992000000001</v>
      </c>
      <c r="U7512" s="22">
        <f t="shared" si="1178"/>
        <v>1064.4584199999999</v>
      </c>
      <c r="V7512" s="39">
        <f t="shared" si="1179"/>
        <v>0.77191163097629423</v>
      </c>
    </row>
    <row r="7513" spans="1:22">
      <c r="A7513">
        <v>7508</v>
      </c>
      <c r="B7513" s="155">
        <f t="shared" si="1170"/>
        <v>41587</v>
      </c>
      <c r="C7513" s="148">
        <f t="shared" si="1171"/>
        <v>2013</v>
      </c>
      <c r="D7513" s="148">
        <f t="shared" si="1172"/>
        <v>11</v>
      </c>
      <c r="E7513" s="152">
        <v>20</v>
      </c>
      <c r="F7513" s="153">
        <v>21.577999999999999</v>
      </c>
      <c r="G7513" s="154">
        <v>303.66699999999997</v>
      </c>
      <c r="H7513" s="154">
        <v>989.50099999999998</v>
      </c>
      <c r="I7513" s="154">
        <v>155.387</v>
      </c>
      <c r="J7513" s="151">
        <v>0</v>
      </c>
      <c r="K7513" s="149">
        <f t="shared" si="1173"/>
        <v>1470.1329999999998</v>
      </c>
      <c r="L7513" s="148">
        <v>13.361000000000001</v>
      </c>
      <c r="M7513" s="148">
        <v>81.286000000000001</v>
      </c>
      <c r="N7513" s="148">
        <v>363.06900000000002</v>
      </c>
      <c r="O7513" s="148">
        <v>41.29</v>
      </c>
      <c r="P7513" s="148">
        <v>0</v>
      </c>
      <c r="Q7513" s="21">
        <f t="shared" si="1174"/>
        <v>37.450882999999997</v>
      </c>
      <c r="R7513" s="21">
        <f t="shared" si="1175"/>
        <v>259.87134200000003</v>
      </c>
      <c r="S7513" s="21">
        <f t="shared" si="1176"/>
        <v>708.34761900000001</v>
      </c>
      <c r="T7513" s="21">
        <f t="shared" si="1177"/>
        <v>131.13704000000001</v>
      </c>
      <c r="U7513" s="22">
        <f t="shared" si="1178"/>
        <v>1136.8068840000001</v>
      </c>
      <c r="V7513" s="39">
        <f t="shared" si="1179"/>
        <v>0.77326805397878984</v>
      </c>
    </row>
    <row r="7514" spans="1:22">
      <c r="A7514">
        <v>7509</v>
      </c>
      <c r="B7514" s="155">
        <f t="shared" si="1170"/>
        <v>41587</v>
      </c>
      <c r="C7514" s="148">
        <f t="shared" si="1171"/>
        <v>2013</v>
      </c>
      <c r="D7514" s="148">
        <f t="shared" si="1172"/>
        <v>11</v>
      </c>
      <c r="E7514" s="152">
        <v>21</v>
      </c>
      <c r="F7514" s="153">
        <v>21.51</v>
      </c>
      <c r="G7514" s="154">
        <v>279.70699999999999</v>
      </c>
      <c r="H7514" s="154">
        <v>1233.7619999999999</v>
      </c>
      <c r="I7514" s="154">
        <v>169.20500000000001</v>
      </c>
      <c r="J7514" s="151">
        <v>0</v>
      </c>
      <c r="K7514" s="149">
        <f t="shared" si="1173"/>
        <v>1704.1839999999997</v>
      </c>
      <c r="L7514" s="148">
        <v>13.286</v>
      </c>
      <c r="M7514" s="148">
        <v>74.807000000000002</v>
      </c>
      <c r="N7514" s="148">
        <v>444.30099999999999</v>
      </c>
      <c r="O7514" s="148">
        <v>45.027999999999999</v>
      </c>
      <c r="P7514" s="148">
        <v>0</v>
      </c>
      <c r="Q7514" s="21">
        <f t="shared" si="1174"/>
        <v>37.240657999999996</v>
      </c>
      <c r="R7514" s="21">
        <f t="shared" si="1175"/>
        <v>239.15797900000001</v>
      </c>
      <c r="S7514" s="21">
        <f t="shared" si="1176"/>
        <v>866.83125099999995</v>
      </c>
      <c r="T7514" s="21">
        <f t="shared" si="1177"/>
        <v>143.008928</v>
      </c>
      <c r="U7514" s="22">
        <f t="shared" si="1178"/>
        <v>1286.2388159999998</v>
      </c>
      <c r="V7514" s="39">
        <f t="shared" si="1179"/>
        <v>0.75475348671270237</v>
      </c>
    </row>
    <row r="7515" spans="1:22">
      <c r="A7515">
        <v>7510</v>
      </c>
      <c r="B7515" s="155">
        <f t="shared" si="1170"/>
        <v>41587</v>
      </c>
      <c r="C7515" s="148">
        <f t="shared" si="1171"/>
        <v>2013</v>
      </c>
      <c r="D7515" s="148">
        <f t="shared" si="1172"/>
        <v>11</v>
      </c>
      <c r="E7515" s="152">
        <v>22</v>
      </c>
      <c r="F7515" s="153">
        <v>21.779</v>
      </c>
      <c r="G7515" s="154">
        <v>263.7</v>
      </c>
      <c r="H7515" s="154">
        <v>1248.4269999999999</v>
      </c>
      <c r="I7515" s="154">
        <v>183.13200000000001</v>
      </c>
      <c r="J7515" s="151">
        <v>0</v>
      </c>
      <c r="K7515" s="149">
        <f t="shared" si="1173"/>
        <v>1717.038</v>
      </c>
      <c r="L7515" s="148">
        <v>13.492000000000001</v>
      </c>
      <c r="M7515" s="148">
        <v>69.924000000000007</v>
      </c>
      <c r="N7515" s="148">
        <v>445.30200000000002</v>
      </c>
      <c r="O7515" s="148">
        <v>48.277000000000001</v>
      </c>
      <c r="P7515" s="148">
        <v>0</v>
      </c>
      <c r="Q7515" s="21">
        <f t="shared" si="1174"/>
        <v>37.818076000000005</v>
      </c>
      <c r="R7515" s="21">
        <f t="shared" si="1175"/>
        <v>223.54702800000001</v>
      </c>
      <c r="S7515" s="21">
        <f t="shared" si="1176"/>
        <v>868.78420200000005</v>
      </c>
      <c r="T7515" s="21">
        <f t="shared" si="1177"/>
        <v>153.327752</v>
      </c>
      <c r="U7515" s="22">
        <f t="shared" si="1178"/>
        <v>1283.4770579999999</v>
      </c>
      <c r="V7515" s="39">
        <f t="shared" si="1179"/>
        <v>0.74749484752230289</v>
      </c>
    </row>
    <row r="7516" spans="1:22">
      <c r="A7516">
        <v>7511</v>
      </c>
      <c r="B7516" s="155">
        <f t="shared" si="1170"/>
        <v>41587</v>
      </c>
      <c r="C7516" s="148">
        <f t="shared" si="1171"/>
        <v>2013</v>
      </c>
      <c r="D7516" s="148">
        <f t="shared" si="1172"/>
        <v>11</v>
      </c>
      <c r="E7516" s="152">
        <v>23</v>
      </c>
      <c r="F7516" s="153">
        <v>21.963999999999999</v>
      </c>
      <c r="G7516" s="154">
        <v>263.5</v>
      </c>
      <c r="H7516" s="154">
        <v>1201.808</v>
      </c>
      <c r="I7516" s="154">
        <v>184.911</v>
      </c>
      <c r="J7516" s="151">
        <v>0</v>
      </c>
      <c r="K7516" s="149">
        <f t="shared" si="1173"/>
        <v>1672.183</v>
      </c>
      <c r="L7516" s="148">
        <v>13.596</v>
      </c>
      <c r="M7516" s="148">
        <v>69.548000000000002</v>
      </c>
      <c r="N7516" s="148">
        <v>428.07600000000002</v>
      </c>
      <c r="O7516" s="148">
        <v>49.012</v>
      </c>
      <c r="P7516" s="148">
        <v>0</v>
      </c>
      <c r="Q7516" s="21">
        <f t="shared" si="1174"/>
        <v>38.109588000000002</v>
      </c>
      <c r="R7516" s="21">
        <f t="shared" si="1175"/>
        <v>222.344956</v>
      </c>
      <c r="S7516" s="21">
        <f t="shared" si="1176"/>
        <v>835.17627600000003</v>
      </c>
      <c r="T7516" s="21">
        <f t="shared" si="1177"/>
        <v>155.66211200000001</v>
      </c>
      <c r="U7516" s="22">
        <f t="shared" si="1178"/>
        <v>1251.2929320000001</v>
      </c>
      <c r="V7516" s="39">
        <f t="shared" si="1179"/>
        <v>0.74829903904058348</v>
      </c>
    </row>
    <row r="7517" spans="1:22">
      <c r="A7517">
        <v>7512</v>
      </c>
      <c r="B7517" s="155">
        <f t="shared" si="1170"/>
        <v>41587</v>
      </c>
      <c r="C7517" s="148">
        <f t="shared" si="1171"/>
        <v>2013</v>
      </c>
      <c r="D7517" s="148">
        <f t="shared" si="1172"/>
        <v>11</v>
      </c>
      <c r="E7517" s="152">
        <v>24</v>
      </c>
      <c r="F7517" s="153">
        <v>21.736000000000001</v>
      </c>
      <c r="G7517" s="154">
        <v>263.45</v>
      </c>
      <c r="H7517" s="154">
        <v>1071.3969999999999</v>
      </c>
      <c r="I7517" s="154">
        <v>181.80099999999999</v>
      </c>
      <c r="J7517" s="151">
        <v>0</v>
      </c>
      <c r="K7517" s="149">
        <f t="shared" si="1173"/>
        <v>1538.3839999999998</v>
      </c>
      <c r="L7517" s="148">
        <v>13.429</v>
      </c>
      <c r="M7517" s="148">
        <v>69.41</v>
      </c>
      <c r="N7517" s="148">
        <v>377.88900000000001</v>
      </c>
      <c r="O7517" s="148">
        <v>48.274000000000001</v>
      </c>
      <c r="P7517" s="148">
        <v>0</v>
      </c>
      <c r="Q7517" s="21">
        <f t="shared" si="1174"/>
        <v>37.641486999999998</v>
      </c>
      <c r="R7517" s="21">
        <f t="shared" si="1175"/>
        <v>221.90376999999998</v>
      </c>
      <c r="S7517" s="21">
        <f t="shared" si="1176"/>
        <v>737.261439</v>
      </c>
      <c r="T7517" s="21">
        <f t="shared" si="1177"/>
        <v>153.31822400000001</v>
      </c>
      <c r="U7517" s="22">
        <f t="shared" si="1178"/>
        <v>1150.12492</v>
      </c>
      <c r="V7517" s="39">
        <f t="shared" si="1179"/>
        <v>0.74761887799145088</v>
      </c>
    </row>
    <row r="7518" spans="1:22">
      <c r="A7518">
        <v>7513</v>
      </c>
      <c r="B7518" s="155">
        <f t="shared" si="1170"/>
        <v>41588</v>
      </c>
      <c r="C7518" s="148">
        <f t="shared" si="1171"/>
        <v>2013</v>
      </c>
      <c r="D7518" s="148">
        <f t="shared" si="1172"/>
        <v>11</v>
      </c>
      <c r="E7518" s="152">
        <v>1</v>
      </c>
      <c r="F7518" s="153">
        <v>22.347000000000001</v>
      </c>
      <c r="G7518" s="154">
        <v>263.25</v>
      </c>
      <c r="H7518" s="154">
        <v>917.99099999999999</v>
      </c>
      <c r="I7518" s="154">
        <v>173.012</v>
      </c>
      <c r="J7518" s="151">
        <v>0</v>
      </c>
      <c r="K7518" s="149">
        <f t="shared" si="1173"/>
        <v>1376.6</v>
      </c>
      <c r="L7518" s="148">
        <v>13.823</v>
      </c>
      <c r="M7518" s="148">
        <v>70.352999999999994</v>
      </c>
      <c r="N7518" s="148">
        <v>334.23200000000003</v>
      </c>
      <c r="O7518" s="148">
        <v>45.386000000000003</v>
      </c>
      <c r="P7518" s="148">
        <v>0</v>
      </c>
      <c r="Q7518" s="21">
        <f t="shared" si="1174"/>
        <v>38.745868999999999</v>
      </c>
      <c r="R7518" s="21">
        <f t="shared" si="1175"/>
        <v>224.91854099999998</v>
      </c>
      <c r="S7518" s="21">
        <f t="shared" si="1176"/>
        <v>652.08663200000012</v>
      </c>
      <c r="T7518" s="21">
        <f t="shared" si="1177"/>
        <v>144.14593600000001</v>
      </c>
      <c r="U7518" s="22">
        <f t="shared" si="1178"/>
        <v>1059.8969780000002</v>
      </c>
      <c r="V7518" s="39">
        <f t="shared" si="1179"/>
        <v>0.76993823768705527</v>
      </c>
    </row>
    <row r="7519" spans="1:22">
      <c r="A7519">
        <v>7514</v>
      </c>
      <c r="B7519" s="155">
        <f t="shared" ref="B7519:B7582" si="1180">+B7495+1</f>
        <v>41588</v>
      </c>
      <c r="C7519" s="148">
        <f t="shared" si="1171"/>
        <v>2013</v>
      </c>
      <c r="D7519" s="148">
        <f t="shared" si="1172"/>
        <v>11</v>
      </c>
      <c r="E7519" s="152">
        <v>2</v>
      </c>
      <c r="F7519" s="153">
        <v>27.989000000000001</v>
      </c>
      <c r="G7519" s="154">
        <v>265.90499999999997</v>
      </c>
      <c r="H7519" s="154">
        <v>846.96</v>
      </c>
      <c r="I7519" s="154">
        <v>149.22499999999999</v>
      </c>
      <c r="J7519" s="151">
        <v>0</v>
      </c>
      <c r="K7519" s="149">
        <f t="shared" si="1173"/>
        <v>1290.079</v>
      </c>
      <c r="L7519" s="148">
        <v>17.422000000000001</v>
      </c>
      <c r="M7519" s="148">
        <v>71.182000000000002</v>
      </c>
      <c r="N7519" s="148">
        <v>316.82900000000001</v>
      </c>
      <c r="O7519" s="148">
        <v>38.935000000000002</v>
      </c>
      <c r="P7519" s="148">
        <v>0</v>
      </c>
      <c r="Q7519" s="21">
        <f t="shared" si="1174"/>
        <v>48.833866</v>
      </c>
      <c r="R7519" s="21">
        <f t="shared" si="1175"/>
        <v>227.56885400000002</v>
      </c>
      <c r="S7519" s="21">
        <f t="shared" si="1176"/>
        <v>618.13337899999999</v>
      </c>
      <c r="T7519" s="21">
        <f t="shared" si="1177"/>
        <v>123.65756000000002</v>
      </c>
      <c r="U7519" s="22">
        <f t="shared" si="1178"/>
        <v>1018.193659</v>
      </c>
      <c r="V7519" s="39">
        <f t="shared" si="1179"/>
        <v>0.78924907621936335</v>
      </c>
    </row>
    <row r="7520" spans="1:22">
      <c r="A7520">
        <v>7515</v>
      </c>
      <c r="B7520" s="155">
        <f t="shared" si="1180"/>
        <v>41588</v>
      </c>
      <c r="C7520" s="148">
        <f t="shared" si="1171"/>
        <v>2013</v>
      </c>
      <c r="D7520" s="148">
        <f t="shared" si="1172"/>
        <v>11</v>
      </c>
      <c r="E7520" s="152">
        <v>3</v>
      </c>
      <c r="F7520" s="153">
        <v>21.006</v>
      </c>
      <c r="G7520" s="154">
        <v>272.12599999999998</v>
      </c>
      <c r="H7520" s="154">
        <v>856.96299999999997</v>
      </c>
      <c r="I7520" s="154">
        <v>117.61499999999999</v>
      </c>
      <c r="J7520" s="151">
        <v>0</v>
      </c>
      <c r="K7520" s="149">
        <f t="shared" si="1173"/>
        <v>1267.7099999999998</v>
      </c>
      <c r="L7520" s="148">
        <v>13.535</v>
      </c>
      <c r="M7520" s="148">
        <v>73.623999999999995</v>
      </c>
      <c r="N7520" s="148">
        <v>310.63799999999998</v>
      </c>
      <c r="O7520" s="148">
        <v>30.587</v>
      </c>
      <c r="P7520" s="148">
        <v>0</v>
      </c>
      <c r="Q7520" s="21">
        <f t="shared" si="1174"/>
        <v>37.938605000000003</v>
      </c>
      <c r="R7520" s="21">
        <f t="shared" si="1175"/>
        <v>235.37592799999999</v>
      </c>
      <c r="S7520" s="21">
        <f t="shared" si="1176"/>
        <v>606.05473799999993</v>
      </c>
      <c r="T7520" s="21">
        <f t="shared" si="1177"/>
        <v>97.144311999999999</v>
      </c>
      <c r="U7520" s="22">
        <f t="shared" si="1178"/>
        <v>976.51358299999993</v>
      </c>
      <c r="V7520" s="39">
        <f t="shared" si="1179"/>
        <v>0.77029729433387772</v>
      </c>
    </row>
    <row r="7521" spans="1:22">
      <c r="A7521">
        <v>7516</v>
      </c>
      <c r="B7521" s="155">
        <f t="shared" si="1180"/>
        <v>41588</v>
      </c>
      <c r="C7521" s="148">
        <f t="shared" si="1171"/>
        <v>2013</v>
      </c>
      <c r="D7521" s="148">
        <f t="shared" si="1172"/>
        <v>11</v>
      </c>
      <c r="E7521" s="152">
        <v>4</v>
      </c>
      <c r="F7521" s="153">
        <v>23.702000000000002</v>
      </c>
      <c r="G7521" s="154">
        <v>272.35700000000003</v>
      </c>
      <c r="H7521" s="154">
        <v>854.12800000000004</v>
      </c>
      <c r="I7521" s="154">
        <v>100.745</v>
      </c>
      <c r="J7521" s="151">
        <v>0</v>
      </c>
      <c r="K7521" s="149">
        <f t="shared" si="1173"/>
        <v>1250.9320000000002</v>
      </c>
      <c r="L7521" s="148">
        <v>15.125999999999999</v>
      </c>
      <c r="M7521" s="148">
        <v>73.512</v>
      </c>
      <c r="N7521" s="148">
        <v>317.46800000000002</v>
      </c>
      <c r="O7521" s="148">
        <v>26.283999999999999</v>
      </c>
      <c r="P7521" s="148">
        <v>0</v>
      </c>
      <c r="Q7521" s="21">
        <f t="shared" si="1174"/>
        <v>42.398177999999994</v>
      </c>
      <c r="R7521" s="21">
        <f t="shared" si="1175"/>
        <v>235.017864</v>
      </c>
      <c r="S7521" s="21">
        <f t="shared" si="1176"/>
        <v>619.38006800000005</v>
      </c>
      <c r="T7521" s="21">
        <f t="shared" si="1177"/>
        <v>83.477984000000006</v>
      </c>
      <c r="U7521" s="22">
        <f t="shared" si="1178"/>
        <v>980.27409399999999</v>
      </c>
      <c r="V7521" s="39">
        <f t="shared" si="1179"/>
        <v>0.7836349969462767</v>
      </c>
    </row>
    <row r="7522" spans="1:22">
      <c r="A7522">
        <v>7517</v>
      </c>
      <c r="B7522" s="155">
        <f t="shared" si="1180"/>
        <v>41588</v>
      </c>
      <c r="C7522" s="148">
        <f t="shared" si="1171"/>
        <v>2013</v>
      </c>
      <c r="D7522" s="148">
        <f t="shared" si="1172"/>
        <v>11</v>
      </c>
      <c r="E7522" s="152">
        <v>5</v>
      </c>
      <c r="F7522" s="153">
        <v>28.584</v>
      </c>
      <c r="G7522" s="154">
        <v>272.18599999999998</v>
      </c>
      <c r="H7522" s="154">
        <v>814.79399999999998</v>
      </c>
      <c r="I7522" s="154">
        <v>92.453000000000003</v>
      </c>
      <c r="J7522" s="151">
        <v>0</v>
      </c>
      <c r="K7522" s="149">
        <f t="shared" si="1173"/>
        <v>1208.0169999999998</v>
      </c>
      <c r="L7522" s="148">
        <v>17.716999999999999</v>
      </c>
      <c r="M7522" s="148">
        <v>73.373000000000005</v>
      </c>
      <c r="N7522" s="148">
        <v>297.48500000000001</v>
      </c>
      <c r="O7522" s="148">
        <v>24.157</v>
      </c>
      <c r="P7522" s="148">
        <v>0</v>
      </c>
      <c r="Q7522" s="21">
        <f t="shared" si="1174"/>
        <v>49.660750999999998</v>
      </c>
      <c r="R7522" s="21">
        <f t="shared" si="1175"/>
        <v>234.57348100000002</v>
      </c>
      <c r="S7522" s="21">
        <f t="shared" si="1176"/>
        <v>580.393235</v>
      </c>
      <c r="T7522" s="21">
        <f t="shared" si="1177"/>
        <v>76.722632000000004</v>
      </c>
      <c r="U7522" s="22">
        <f t="shared" si="1178"/>
        <v>941.350099</v>
      </c>
      <c r="V7522" s="39">
        <f t="shared" si="1179"/>
        <v>0.77925236068697723</v>
      </c>
    </row>
    <row r="7523" spans="1:22">
      <c r="A7523">
        <v>7518</v>
      </c>
      <c r="B7523" s="155">
        <f t="shared" si="1180"/>
        <v>41588</v>
      </c>
      <c r="C7523" s="148">
        <f t="shared" si="1171"/>
        <v>2013</v>
      </c>
      <c r="D7523" s="148">
        <f t="shared" si="1172"/>
        <v>11</v>
      </c>
      <c r="E7523" s="152">
        <v>6</v>
      </c>
      <c r="F7523" s="153">
        <v>30.984999999999999</v>
      </c>
      <c r="G7523" s="154">
        <v>272.90600000000001</v>
      </c>
      <c r="H7523" s="154">
        <v>810.05600000000004</v>
      </c>
      <c r="I7523" s="154">
        <v>74.623999999999995</v>
      </c>
      <c r="J7523" s="151">
        <v>0</v>
      </c>
      <c r="K7523" s="149">
        <f t="shared" si="1173"/>
        <v>1188.5710000000001</v>
      </c>
      <c r="L7523" s="148">
        <v>18.733000000000001</v>
      </c>
      <c r="M7523" s="148">
        <v>73.521000000000001</v>
      </c>
      <c r="N7523" s="148">
        <v>295.57400000000001</v>
      </c>
      <c r="O7523" s="148">
        <v>19.701000000000001</v>
      </c>
      <c r="P7523" s="148">
        <v>0</v>
      </c>
      <c r="Q7523" s="21">
        <f t="shared" si="1174"/>
        <v>52.508599000000004</v>
      </c>
      <c r="R7523" s="21">
        <f t="shared" si="1175"/>
        <v>235.046637</v>
      </c>
      <c r="S7523" s="21">
        <f t="shared" si="1176"/>
        <v>576.66487400000005</v>
      </c>
      <c r="T7523" s="21">
        <f t="shared" si="1177"/>
        <v>62.570376000000003</v>
      </c>
      <c r="U7523" s="22">
        <f t="shared" si="1178"/>
        <v>926.7904860000001</v>
      </c>
      <c r="V7523" s="39">
        <f t="shared" si="1179"/>
        <v>0.77975189197784567</v>
      </c>
    </row>
    <row r="7524" spans="1:22">
      <c r="A7524">
        <v>7519</v>
      </c>
      <c r="B7524" s="155">
        <f t="shared" si="1180"/>
        <v>41588</v>
      </c>
      <c r="C7524" s="148">
        <f t="shared" si="1171"/>
        <v>2013</v>
      </c>
      <c r="D7524" s="148">
        <f t="shared" si="1172"/>
        <v>11</v>
      </c>
      <c r="E7524" s="152">
        <v>7</v>
      </c>
      <c r="F7524" s="153">
        <v>31.056000000000001</v>
      </c>
      <c r="G7524" s="154">
        <v>273.315</v>
      </c>
      <c r="H7524" s="154">
        <v>850.56</v>
      </c>
      <c r="I7524" s="154">
        <v>89.075000000000003</v>
      </c>
      <c r="J7524" s="151">
        <v>0</v>
      </c>
      <c r="K7524" s="149">
        <f t="shared" si="1173"/>
        <v>1244.0060000000001</v>
      </c>
      <c r="L7524" s="148">
        <v>18.794</v>
      </c>
      <c r="M7524" s="148">
        <v>73.638999999999996</v>
      </c>
      <c r="N7524" s="148">
        <v>303.76499999999999</v>
      </c>
      <c r="O7524" s="148">
        <v>25.337</v>
      </c>
      <c r="P7524" s="148">
        <v>0</v>
      </c>
      <c r="Q7524" s="21">
        <f t="shared" si="1174"/>
        <v>52.679582000000003</v>
      </c>
      <c r="R7524" s="21">
        <f t="shared" si="1175"/>
        <v>235.42388299999999</v>
      </c>
      <c r="S7524" s="21">
        <f t="shared" si="1176"/>
        <v>592.64551500000005</v>
      </c>
      <c r="T7524" s="21">
        <f t="shared" si="1177"/>
        <v>80.470312000000007</v>
      </c>
      <c r="U7524" s="22">
        <f t="shared" si="1178"/>
        <v>961.21929200000011</v>
      </c>
      <c r="V7524" s="39">
        <f t="shared" si="1179"/>
        <v>0.77268059157270952</v>
      </c>
    </row>
    <row r="7525" spans="1:22">
      <c r="A7525">
        <v>7520</v>
      </c>
      <c r="B7525" s="155">
        <f t="shared" si="1180"/>
        <v>41588</v>
      </c>
      <c r="C7525" s="148">
        <f t="shared" si="1171"/>
        <v>2013</v>
      </c>
      <c r="D7525" s="148">
        <f t="shared" si="1172"/>
        <v>11</v>
      </c>
      <c r="E7525" s="152">
        <v>8</v>
      </c>
      <c r="F7525" s="153">
        <v>30.686</v>
      </c>
      <c r="G7525" s="154">
        <v>273.178</v>
      </c>
      <c r="H7525" s="154">
        <v>535.36099999999999</v>
      </c>
      <c r="I7525" s="154">
        <v>275.67200000000003</v>
      </c>
      <c r="J7525" s="151">
        <v>0</v>
      </c>
      <c r="K7525" s="149">
        <f t="shared" si="1173"/>
        <v>1114.8969999999999</v>
      </c>
      <c r="L7525" s="148">
        <v>18.541</v>
      </c>
      <c r="M7525" s="148">
        <v>73.525000000000006</v>
      </c>
      <c r="N7525" s="148">
        <v>194.91900000000001</v>
      </c>
      <c r="O7525" s="148">
        <v>73.262</v>
      </c>
      <c r="P7525" s="148">
        <v>0</v>
      </c>
      <c r="Q7525" s="21">
        <f t="shared" si="1174"/>
        <v>51.970422999999997</v>
      </c>
      <c r="R7525" s="21">
        <f t="shared" si="1175"/>
        <v>235.05942500000003</v>
      </c>
      <c r="S7525" s="21">
        <f t="shared" si="1176"/>
        <v>380.28696900000006</v>
      </c>
      <c r="T7525" s="21">
        <f t="shared" si="1177"/>
        <v>232.68011200000001</v>
      </c>
      <c r="U7525" s="22">
        <f t="shared" si="1178"/>
        <v>899.99692900000014</v>
      </c>
      <c r="V7525" s="39">
        <f t="shared" si="1179"/>
        <v>0.80724670440408408</v>
      </c>
    </row>
    <row r="7526" spans="1:22">
      <c r="A7526">
        <v>7521</v>
      </c>
      <c r="B7526" s="155">
        <f t="shared" si="1180"/>
        <v>41588</v>
      </c>
      <c r="C7526" s="148">
        <f t="shared" si="1171"/>
        <v>2013</v>
      </c>
      <c r="D7526" s="148">
        <f t="shared" si="1172"/>
        <v>11</v>
      </c>
      <c r="E7526" s="152">
        <v>9</v>
      </c>
      <c r="F7526" s="153">
        <v>27.158999999999999</v>
      </c>
      <c r="G7526" s="154">
        <v>270.74299999999999</v>
      </c>
      <c r="H7526" s="154">
        <v>534.29600000000005</v>
      </c>
      <c r="I7526" s="154">
        <v>363.84500000000003</v>
      </c>
      <c r="J7526" s="151">
        <v>0</v>
      </c>
      <c r="K7526" s="149">
        <f t="shared" si="1173"/>
        <v>1196.0430000000001</v>
      </c>
      <c r="L7526" s="148">
        <v>16.855</v>
      </c>
      <c r="M7526" s="148">
        <v>72.915999999999997</v>
      </c>
      <c r="N7526" s="148">
        <v>194.92099999999999</v>
      </c>
      <c r="O7526" s="148">
        <v>92.323999999999998</v>
      </c>
      <c r="P7526" s="148">
        <v>0</v>
      </c>
      <c r="Q7526" s="21">
        <f t="shared" si="1174"/>
        <v>47.244565000000001</v>
      </c>
      <c r="R7526" s="21">
        <f t="shared" si="1175"/>
        <v>233.11245199999999</v>
      </c>
      <c r="S7526" s="21">
        <f t="shared" si="1176"/>
        <v>380.29087099999998</v>
      </c>
      <c r="T7526" s="21">
        <f t="shared" si="1177"/>
        <v>293.221024</v>
      </c>
      <c r="U7526" s="22">
        <f t="shared" si="1178"/>
        <v>953.86891199999991</v>
      </c>
      <c r="V7526" s="39">
        <f t="shared" si="1179"/>
        <v>0.7975205841261559</v>
      </c>
    </row>
    <row r="7527" spans="1:22">
      <c r="A7527">
        <v>7522</v>
      </c>
      <c r="B7527" s="155">
        <f t="shared" si="1180"/>
        <v>41588</v>
      </c>
      <c r="C7527" s="148">
        <f t="shared" si="1171"/>
        <v>2013</v>
      </c>
      <c r="D7527" s="148">
        <f t="shared" si="1172"/>
        <v>11</v>
      </c>
      <c r="E7527" s="152">
        <v>10</v>
      </c>
      <c r="F7527" s="153">
        <v>20.071000000000002</v>
      </c>
      <c r="G7527" s="154">
        <v>272.10199999999998</v>
      </c>
      <c r="H7527" s="154">
        <v>540.86500000000001</v>
      </c>
      <c r="I7527" s="154">
        <v>368.64</v>
      </c>
      <c r="J7527" s="151">
        <v>0</v>
      </c>
      <c r="K7527" s="149">
        <f t="shared" si="1173"/>
        <v>1201.6779999999999</v>
      </c>
      <c r="L7527" s="148">
        <v>12.771000000000001</v>
      </c>
      <c r="M7527" s="148">
        <v>73.552999999999997</v>
      </c>
      <c r="N7527" s="148">
        <v>200.98099999999999</v>
      </c>
      <c r="O7527" s="148">
        <v>93.432000000000002</v>
      </c>
      <c r="P7527" s="148">
        <v>0</v>
      </c>
      <c r="Q7527" s="21">
        <f t="shared" si="1174"/>
        <v>35.797113000000003</v>
      </c>
      <c r="R7527" s="21">
        <f t="shared" si="1175"/>
        <v>235.14894100000001</v>
      </c>
      <c r="S7527" s="21">
        <f t="shared" si="1176"/>
        <v>392.11393099999998</v>
      </c>
      <c r="T7527" s="21">
        <f t="shared" si="1177"/>
        <v>296.74003200000004</v>
      </c>
      <c r="U7527" s="22">
        <f t="shared" si="1178"/>
        <v>959.80001700000003</v>
      </c>
      <c r="V7527" s="39">
        <f t="shared" si="1179"/>
        <v>0.79871647562824655</v>
      </c>
    </row>
    <row r="7528" spans="1:22">
      <c r="A7528">
        <v>7523</v>
      </c>
      <c r="B7528" s="155">
        <f t="shared" si="1180"/>
        <v>41588</v>
      </c>
      <c r="C7528" s="148">
        <f t="shared" si="1171"/>
        <v>2013</v>
      </c>
      <c r="D7528" s="148">
        <f t="shared" si="1172"/>
        <v>11</v>
      </c>
      <c r="E7528" s="152">
        <v>11</v>
      </c>
      <c r="F7528" s="153">
        <v>23.22</v>
      </c>
      <c r="G7528" s="154">
        <v>271.245</v>
      </c>
      <c r="H7528" s="154">
        <v>671.33600000000001</v>
      </c>
      <c r="I7528" s="154">
        <v>231.63</v>
      </c>
      <c r="J7528" s="151">
        <v>0</v>
      </c>
      <c r="K7528" s="149">
        <f t="shared" si="1173"/>
        <v>1197.431</v>
      </c>
      <c r="L7528" s="148">
        <v>14.706</v>
      </c>
      <c r="M7528" s="148">
        <v>73.040000000000006</v>
      </c>
      <c r="N7528" s="148">
        <v>241.40199999999999</v>
      </c>
      <c r="O7528" s="148">
        <v>64.233000000000004</v>
      </c>
      <c r="P7528" s="148">
        <v>0</v>
      </c>
      <c r="Q7528" s="21">
        <f t="shared" si="1174"/>
        <v>41.220917999999998</v>
      </c>
      <c r="R7528" s="21">
        <f t="shared" si="1175"/>
        <v>233.50888000000003</v>
      </c>
      <c r="S7528" s="21">
        <f t="shared" si="1176"/>
        <v>470.975302</v>
      </c>
      <c r="T7528" s="21">
        <f t="shared" si="1177"/>
        <v>204.00400800000003</v>
      </c>
      <c r="U7528" s="22">
        <f t="shared" si="1178"/>
        <v>949.70910800000001</v>
      </c>
      <c r="V7528" s="39">
        <f t="shared" si="1179"/>
        <v>0.79312219910792359</v>
      </c>
    </row>
    <row r="7529" spans="1:22">
      <c r="A7529">
        <v>7524</v>
      </c>
      <c r="B7529" s="155">
        <f t="shared" si="1180"/>
        <v>41588</v>
      </c>
      <c r="C7529" s="148">
        <f t="shared" si="1171"/>
        <v>2013</v>
      </c>
      <c r="D7529" s="148">
        <f t="shared" si="1172"/>
        <v>11</v>
      </c>
      <c r="E7529" s="152">
        <v>12</v>
      </c>
      <c r="F7529" s="153">
        <v>19.908000000000001</v>
      </c>
      <c r="G7529" s="154">
        <v>262.3</v>
      </c>
      <c r="H7529" s="154">
        <v>777.65700000000004</v>
      </c>
      <c r="I7529" s="154">
        <v>163.20400000000001</v>
      </c>
      <c r="J7529" s="151">
        <v>0</v>
      </c>
      <c r="K7529" s="149">
        <f t="shared" si="1173"/>
        <v>1223.069</v>
      </c>
      <c r="L7529" s="148">
        <v>12.462</v>
      </c>
      <c r="M7529" s="148">
        <v>69.495000000000005</v>
      </c>
      <c r="N7529" s="148">
        <v>277.94</v>
      </c>
      <c r="O7529" s="148">
        <v>47.963000000000001</v>
      </c>
      <c r="P7529" s="148">
        <v>0</v>
      </c>
      <c r="Q7529" s="21">
        <f t="shared" si="1174"/>
        <v>34.930985999999997</v>
      </c>
      <c r="R7529" s="21">
        <f t="shared" si="1175"/>
        <v>222.17551500000002</v>
      </c>
      <c r="S7529" s="21">
        <f t="shared" si="1176"/>
        <v>542.26094000000001</v>
      </c>
      <c r="T7529" s="21">
        <f t="shared" si="1177"/>
        <v>152.330488</v>
      </c>
      <c r="U7529" s="22">
        <f t="shared" si="1178"/>
        <v>951.69792900000016</v>
      </c>
      <c r="V7529" s="39">
        <f t="shared" si="1179"/>
        <v>0.77812284425490319</v>
      </c>
    </row>
    <row r="7530" spans="1:22">
      <c r="A7530">
        <v>7525</v>
      </c>
      <c r="B7530" s="155">
        <f t="shared" si="1180"/>
        <v>41588</v>
      </c>
      <c r="C7530" s="148">
        <f t="shared" si="1171"/>
        <v>2013</v>
      </c>
      <c r="D7530" s="148">
        <f t="shared" si="1172"/>
        <v>11</v>
      </c>
      <c r="E7530" s="152">
        <v>13</v>
      </c>
      <c r="F7530" s="153">
        <v>19.649000000000001</v>
      </c>
      <c r="G7530" s="154">
        <v>259.95</v>
      </c>
      <c r="H7530" s="154">
        <v>800.55700000000002</v>
      </c>
      <c r="I7530" s="154">
        <v>164.607</v>
      </c>
      <c r="J7530" s="151">
        <v>0</v>
      </c>
      <c r="K7530" s="149">
        <f t="shared" si="1173"/>
        <v>1244.7629999999999</v>
      </c>
      <c r="L7530" s="148">
        <v>12.260999999999999</v>
      </c>
      <c r="M7530" s="148">
        <v>70.417000000000002</v>
      </c>
      <c r="N7530" s="148">
        <v>285.51900000000001</v>
      </c>
      <c r="O7530" s="148">
        <v>45.259</v>
      </c>
      <c r="P7530" s="148">
        <v>0</v>
      </c>
      <c r="Q7530" s="21">
        <f t="shared" si="1174"/>
        <v>34.367582999999996</v>
      </c>
      <c r="R7530" s="21">
        <f t="shared" si="1175"/>
        <v>225.12314900000001</v>
      </c>
      <c r="S7530" s="21">
        <f t="shared" si="1176"/>
        <v>557.04756900000007</v>
      </c>
      <c r="T7530" s="21">
        <f t="shared" si="1177"/>
        <v>143.74258400000002</v>
      </c>
      <c r="U7530" s="22">
        <f t="shared" si="1178"/>
        <v>960.28088500000013</v>
      </c>
      <c r="V7530" s="39">
        <f t="shared" si="1179"/>
        <v>0.77145680342362377</v>
      </c>
    </row>
    <row r="7531" spans="1:22">
      <c r="A7531">
        <v>7526</v>
      </c>
      <c r="B7531" s="155">
        <f t="shared" si="1180"/>
        <v>41588</v>
      </c>
      <c r="C7531" s="148">
        <f t="shared" si="1171"/>
        <v>2013</v>
      </c>
      <c r="D7531" s="148">
        <f t="shared" si="1172"/>
        <v>11</v>
      </c>
      <c r="E7531" s="152">
        <v>14</v>
      </c>
      <c r="F7531" s="153">
        <v>20.093</v>
      </c>
      <c r="G7531" s="154">
        <v>265.85000000000002</v>
      </c>
      <c r="H7531" s="154">
        <v>878.40700000000004</v>
      </c>
      <c r="I7531" s="154">
        <v>167.22300000000001</v>
      </c>
      <c r="J7531" s="151">
        <v>0</v>
      </c>
      <c r="K7531" s="149">
        <f t="shared" si="1173"/>
        <v>1331.5730000000001</v>
      </c>
      <c r="L7531" s="148">
        <v>12.513999999999999</v>
      </c>
      <c r="M7531" s="148">
        <v>70.997</v>
      </c>
      <c r="N7531" s="148">
        <v>311.83499999999998</v>
      </c>
      <c r="O7531" s="148">
        <v>44.756999999999998</v>
      </c>
      <c r="P7531" s="148">
        <v>0</v>
      </c>
      <c r="Q7531" s="21">
        <f t="shared" si="1174"/>
        <v>35.076741999999996</v>
      </c>
      <c r="R7531" s="21">
        <f t="shared" si="1175"/>
        <v>226.97740899999999</v>
      </c>
      <c r="S7531" s="21">
        <f t="shared" si="1176"/>
        <v>608.390085</v>
      </c>
      <c r="T7531" s="21">
        <f t="shared" si="1177"/>
        <v>142.14823200000001</v>
      </c>
      <c r="U7531" s="22">
        <f t="shared" si="1178"/>
        <v>1012.5924680000001</v>
      </c>
      <c r="V7531" s="39">
        <f t="shared" si="1179"/>
        <v>0.76044833291152647</v>
      </c>
    </row>
    <row r="7532" spans="1:22">
      <c r="A7532">
        <v>7527</v>
      </c>
      <c r="B7532" s="155">
        <f t="shared" si="1180"/>
        <v>41588</v>
      </c>
      <c r="C7532" s="148">
        <f t="shared" si="1171"/>
        <v>2013</v>
      </c>
      <c r="D7532" s="148">
        <f t="shared" si="1172"/>
        <v>11</v>
      </c>
      <c r="E7532" s="152">
        <v>15</v>
      </c>
      <c r="F7532" s="153">
        <v>20.135999999999999</v>
      </c>
      <c r="G7532" s="154">
        <v>262.85000000000002</v>
      </c>
      <c r="H7532" s="154">
        <v>888.26199999999994</v>
      </c>
      <c r="I7532" s="154">
        <v>176.5</v>
      </c>
      <c r="J7532" s="151">
        <v>0</v>
      </c>
      <c r="K7532" s="149">
        <f t="shared" si="1173"/>
        <v>1347.748</v>
      </c>
      <c r="L7532" s="148">
        <v>12.462999999999999</v>
      </c>
      <c r="M7532" s="148">
        <v>70.119</v>
      </c>
      <c r="N7532" s="148">
        <v>310.43900000000002</v>
      </c>
      <c r="O7532" s="148">
        <v>48.673000000000002</v>
      </c>
      <c r="P7532" s="148">
        <v>0</v>
      </c>
      <c r="Q7532" s="21">
        <f t="shared" si="1174"/>
        <v>34.933788999999997</v>
      </c>
      <c r="R7532" s="21">
        <f t="shared" si="1175"/>
        <v>224.17044300000001</v>
      </c>
      <c r="S7532" s="21">
        <f t="shared" si="1176"/>
        <v>605.66648900000007</v>
      </c>
      <c r="T7532" s="21">
        <f t="shared" si="1177"/>
        <v>154.58544800000001</v>
      </c>
      <c r="U7532" s="22">
        <f t="shared" si="1178"/>
        <v>1019.3561690000001</v>
      </c>
      <c r="V7532" s="39">
        <f t="shared" si="1179"/>
        <v>0.75634033142694335</v>
      </c>
    </row>
    <row r="7533" spans="1:22">
      <c r="A7533">
        <v>7528</v>
      </c>
      <c r="B7533" s="155">
        <f t="shared" si="1180"/>
        <v>41588</v>
      </c>
      <c r="C7533" s="148">
        <f t="shared" si="1171"/>
        <v>2013</v>
      </c>
      <c r="D7533" s="148">
        <f t="shared" si="1172"/>
        <v>11</v>
      </c>
      <c r="E7533" s="152">
        <v>16</v>
      </c>
      <c r="F7533" s="153">
        <v>20.164000000000001</v>
      </c>
      <c r="G7533" s="154">
        <v>261.5</v>
      </c>
      <c r="H7533" s="154">
        <v>812.46199999999999</v>
      </c>
      <c r="I7533" s="154">
        <v>167.18700000000001</v>
      </c>
      <c r="J7533" s="151">
        <v>0</v>
      </c>
      <c r="K7533" s="149">
        <f t="shared" si="1173"/>
        <v>1261.3130000000001</v>
      </c>
      <c r="L7533" s="148">
        <v>12.510999999999999</v>
      </c>
      <c r="M7533" s="148">
        <v>69.695999999999998</v>
      </c>
      <c r="N7533" s="148">
        <v>289.62</v>
      </c>
      <c r="O7533" s="148">
        <v>45.965000000000003</v>
      </c>
      <c r="P7533" s="148">
        <v>0</v>
      </c>
      <c r="Q7533" s="21">
        <f t="shared" si="1174"/>
        <v>35.068332999999996</v>
      </c>
      <c r="R7533" s="21">
        <f t="shared" si="1175"/>
        <v>222.81811199999999</v>
      </c>
      <c r="S7533" s="21">
        <f t="shared" si="1176"/>
        <v>565.04862000000003</v>
      </c>
      <c r="T7533" s="21">
        <f t="shared" si="1177"/>
        <v>145.98484000000002</v>
      </c>
      <c r="U7533" s="22">
        <f t="shared" si="1178"/>
        <v>968.91990499999997</v>
      </c>
      <c r="V7533" s="39">
        <f t="shared" si="1179"/>
        <v>0.76818355554886053</v>
      </c>
    </row>
    <row r="7534" spans="1:22">
      <c r="A7534">
        <v>7529</v>
      </c>
      <c r="B7534" s="155">
        <f t="shared" si="1180"/>
        <v>41588</v>
      </c>
      <c r="C7534" s="148">
        <f t="shared" si="1171"/>
        <v>2013</v>
      </c>
      <c r="D7534" s="148">
        <f t="shared" si="1172"/>
        <v>11</v>
      </c>
      <c r="E7534" s="152">
        <v>17</v>
      </c>
      <c r="F7534" s="153">
        <v>18.542999999999999</v>
      </c>
      <c r="G7534" s="154">
        <v>255.15</v>
      </c>
      <c r="H7534" s="154">
        <v>855.10599999999999</v>
      </c>
      <c r="I7534" s="154">
        <v>161.11099999999999</v>
      </c>
      <c r="J7534" s="151">
        <v>0</v>
      </c>
      <c r="K7534" s="149">
        <f t="shared" si="1173"/>
        <v>1289.9099999999999</v>
      </c>
      <c r="L7534" s="148">
        <v>11.651999999999999</v>
      </c>
      <c r="M7534" s="148">
        <v>68.510000000000005</v>
      </c>
      <c r="N7534" s="148">
        <v>301.26900000000001</v>
      </c>
      <c r="O7534" s="148">
        <v>45.081000000000003</v>
      </c>
      <c r="P7534" s="148">
        <v>0</v>
      </c>
      <c r="Q7534" s="21">
        <f t="shared" si="1174"/>
        <v>32.660556</v>
      </c>
      <c r="R7534" s="21">
        <f t="shared" si="1175"/>
        <v>219.02647000000002</v>
      </c>
      <c r="S7534" s="21">
        <f t="shared" si="1176"/>
        <v>587.77581900000007</v>
      </c>
      <c r="T7534" s="21">
        <f t="shared" si="1177"/>
        <v>143.17725600000003</v>
      </c>
      <c r="U7534" s="22">
        <f t="shared" si="1178"/>
        <v>982.64010100000007</v>
      </c>
      <c r="V7534" s="39">
        <f t="shared" si="1179"/>
        <v>0.76178966051895103</v>
      </c>
    </row>
    <row r="7535" spans="1:22">
      <c r="A7535">
        <v>7530</v>
      </c>
      <c r="B7535" s="155">
        <f t="shared" si="1180"/>
        <v>41588</v>
      </c>
      <c r="C7535" s="148">
        <f t="shared" si="1171"/>
        <v>2013</v>
      </c>
      <c r="D7535" s="148">
        <f t="shared" si="1172"/>
        <v>11</v>
      </c>
      <c r="E7535" s="152">
        <v>18</v>
      </c>
      <c r="F7535" s="153">
        <v>19.030999999999999</v>
      </c>
      <c r="G7535" s="154">
        <v>259.85000000000002</v>
      </c>
      <c r="H7535" s="154">
        <v>868.81299999999999</v>
      </c>
      <c r="I7535" s="154">
        <v>135.059</v>
      </c>
      <c r="J7535" s="151">
        <v>0</v>
      </c>
      <c r="K7535" s="149">
        <f t="shared" si="1173"/>
        <v>1282.7529999999999</v>
      </c>
      <c r="L7535" s="148">
        <v>11.894</v>
      </c>
      <c r="M7535" s="148">
        <v>69.906999999999996</v>
      </c>
      <c r="N7535" s="148">
        <v>305.50099999999998</v>
      </c>
      <c r="O7535" s="148">
        <v>36.439</v>
      </c>
      <c r="P7535" s="148">
        <v>0</v>
      </c>
      <c r="Q7535" s="21">
        <f t="shared" si="1174"/>
        <v>33.338881999999998</v>
      </c>
      <c r="R7535" s="21">
        <f t="shared" si="1175"/>
        <v>223.49267899999998</v>
      </c>
      <c r="S7535" s="21">
        <f t="shared" si="1176"/>
        <v>596.03245099999992</v>
      </c>
      <c r="T7535" s="21">
        <f t="shared" si="1177"/>
        <v>115.73026400000001</v>
      </c>
      <c r="U7535" s="22">
        <f t="shared" si="1178"/>
        <v>968.59427599999992</v>
      </c>
      <c r="V7535" s="39">
        <f t="shared" si="1179"/>
        <v>0.75509024418574733</v>
      </c>
    </row>
    <row r="7536" spans="1:22">
      <c r="A7536">
        <v>7531</v>
      </c>
      <c r="B7536" s="155">
        <f t="shared" si="1180"/>
        <v>41588</v>
      </c>
      <c r="C7536" s="148">
        <f t="shared" si="1171"/>
        <v>2013</v>
      </c>
      <c r="D7536" s="148">
        <f t="shared" si="1172"/>
        <v>11</v>
      </c>
      <c r="E7536" s="152">
        <v>19</v>
      </c>
      <c r="F7536" s="153">
        <v>18.399000000000001</v>
      </c>
      <c r="G7536" s="154">
        <v>264.14999999999998</v>
      </c>
      <c r="H7536" s="154">
        <v>935.40599999999995</v>
      </c>
      <c r="I7536" s="154">
        <v>132.62100000000001</v>
      </c>
      <c r="J7536" s="151">
        <v>0</v>
      </c>
      <c r="K7536" s="149">
        <f t="shared" si="1173"/>
        <v>1350.576</v>
      </c>
      <c r="L7536" s="148">
        <v>11.586</v>
      </c>
      <c r="M7536" s="148">
        <v>70.887</v>
      </c>
      <c r="N7536" s="148">
        <v>330.61099999999999</v>
      </c>
      <c r="O7536" s="148">
        <v>35.871000000000002</v>
      </c>
      <c r="P7536" s="148">
        <v>0</v>
      </c>
      <c r="Q7536" s="21">
        <f t="shared" si="1174"/>
        <v>32.475557999999999</v>
      </c>
      <c r="R7536" s="21">
        <f t="shared" si="1175"/>
        <v>226.62573900000001</v>
      </c>
      <c r="S7536" s="21">
        <f t="shared" si="1176"/>
        <v>645.02206100000001</v>
      </c>
      <c r="T7536" s="21">
        <f t="shared" si="1177"/>
        <v>113.92629600000001</v>
      </c>
      <c r="U7536" s="22">
        <f t="shared" si="1178"/>
        <v>1018.049654</v>
      </c>
      <c r="V7536" s="39">
        <f t="shared" si="1179"/>
        <v>0.75378923807323694</v>
      </c>
    </row>
    <row r="7537" spans="1:22">
      <c r="A7537">
        <v>7532</v>
      </c>
      <c r="B7537" s="155">
        <f t="shared" si="1180"/>
        <v>41588</v>
      </c>
      <c r="C7537" s="148">
        <f t="shared" si="1171"/>
        <v>2013</v>
      </c>
      <c r="D7537" s="148">
        <f t="shared" si="1172"/>
        <v>11</v>
      </c>
      <c r="E7537" s="152">
        <v>20</v>
      </c>
      <c r="F7537" s="153">
        <v>20.183</v>
      </c>
      <c r="G7537" s="154">
        <v>261.39999999999998</v>
      </c>
      <c r="H7537" s="154">
        <v>1073.317</v>
      </c>
      <c r="I7537" s="154">
        <v>133.01900000000001</v>
      </c>
      <c r="J7537" s="151">
        <v>0</v>
      </c>
      <c r="K7537" s="149">
        <f t="shared" si="1173"/>
        <v>1487.9190000000001</v>
      </c>
      <c r="L7537" s="148">
        <v>12.587</v>
      </c>
      <c r="M7537" s="148">
        <v>69.488</v>
      </c>
      <c r="N7537" s="148">
        <v>374.49799999999999</v>
      </c>
      <c r="O7537" s="148">
        <v>35.953000000000003</v>
      </c>
      <c r="P7537" s="148">
        <v>0</v>
      </c>
      <c r="Q7537" s="21">
        <f t="shared" si="1174"/>
        <v>35.281360999999997</v>
      </c>
      <c r="R7537" s="21">
        <f t="shared" si="1175"/>
        <v>222.15313599999999</v>
      </c>
      <c r="S7537" s="21">
        <f t="shared" si="1176"/>
        <v>730.64559799999995</v>
      </c>
      <c r="T7537" s="21">
        <f t="shared" si="1177"/>
        <v>114.18672800000002</v>
      </c>
      <c r="U7537" s="22">
        <f t="shared" si="1178"/>
        <v>1102.2668229999999</v>
      </c>
      <c r="V7537" s="39">
        <f t="shared" si="1179"/>
        <v>0.7408110407891827</v>
      </c>
    </row>
    <row r="7538" spans="1:22">
      <c r="A7538">
        <v>7533</v>
      </c>
      <c r="B7538" s="155">
        <f t="shared" si="1180"/>
        <v>41588</v>
      </c>
      <c r="C7538" s="148">
        <f t="shared" si="1171"/>
        <v>2013</v>
      </c>
      <c r="D7538" s="148">
        <f t="shared" si="1172"/>
        <v>11</v>
      </c>
      <c r="E7538" s="152">
        <v>21</v>
      </c>
      <c r="F7538" s="153">
        <v>21.001000000000001</v>
      </c>
      <c r="G7538" s="154">
        <v>258</v>
      </c>
      <c r="H7538" s="154">
        <v>1108.46</v>
      </c>
      <c r="I7538" s="154">
        <v>135.03</v>
      </c>
      <c r="J7538" s="151">
        <v>0</v>
      </c>
      <c r="K7538" s="149">
        <f t="shared" si="1173"/>
        <v>1522.491</v>
      </c>
      <c r="L7538" s="148">
        <v>13.01</v>
      </c>
      <c r="M7538" s="148">
        <v>69.302000000000007</v>
      </c>
      <c r="N7538" s="148">
        <v>406.101</v>
      </c>
      <c r="O7538" s="148">
        <v>36.694000000000003</v>
      </c>
      <c r="P7538" s="148">
        <v>0</v>
      </c>
      <c r="Q7538" s="21">
        <f t="shared" si="1174"/>
        <v>36.467030000000001</v>
      </c>
      <c r="R7538" s="21">
        <f t="shared" si="1175"/>
        <v>221.55849400000002</v>
      </c>
      <c r="S7538" s="21">
        <f t="shared" si="1176"/>
        <v>792.30305099999998</v>
      </c>
      <c r="T7538" s="21">
        <f t="shared" si="1177"/>
        <v>116.54014400000001</v>
      </c>
      <c r="U7538" s="22">
        <f t="shared" si="1178"/>
        <v>1166.8687190000001</v>
      </c>
      <c r="V7538" s="39">
        <f t="shared" si="1179"/>
        <v>0.76642076636249412</v>
      </c>
    </row>
    <row r="7539" spans="1:22">
      <c r="A7539">
        <v>7534</v>
      </c>
      <c r="B7539" s="155">
        <f t="shared" si="1180"/>
        <v>41588</v>
      </c>
      <c r="C7539" s="148">
        <f t="shared" si="1171"/>
        <v>2013</v>
      </c>
      <c r="D7539" s="148">
        <f t="shared" si="1172"/>
        <v>11</v>
      </c>
      <c r="E7539" s="152">
        <v>22</v>
      </c>
      <c r="F7539" s="153">
        <v>20.46</v>
      </c>
      <c r="G7539" s="154">
        <v>258.5</v>
      </c>
      <c r="H7539" s="154">
        <v>1149.557</v>
      </c>
      <c r="I7539" s="154">
        <v>126.114</v>
      </c>
      <c r="J7539" s="151">
        <v>0</v>
      </c>
      <c r="K7539" s="149">
        <f t="shared" si="1173"/>
        <v>1554.6310000000001</v>
      </c>
      <c r="L7539" s="148">
        <v>12.699</v>
      </c>
      <c r="M7539" s="148">
        <v>69.078999999999994</v>
      </c>
      <c r="N7539" s="148">
        <v>406.81299999999999</v>
      </c>
      <c r="O7539" s="148">
        <v>34.612000000000002</v>
      </c>
      <c r="P7539" s="148">
        <v>0</v>
      </c>
      <c r="Q7539" s="21">
        <f t="shared" si="1174"/>
        <v>35.595297000000002</v>
      </c>
      <c r="R7539" s="21">
        <f t="shared" si="1175"/>
        <v>220.84556299999997</v>
      </c>
      <c r="S7539" s="21">
        <f t="shared" si="1176"/>
        <v>793.69216300000005</v>
      </c>
      <c r="T7539" s="21">
        <f t="shared" si="1177"/>
        <v>109.92771200000001</v>
      </c>
      <c r="U7539" s="22">
        <f t="shared" si="1178"/>
        <v>1160.060735</v>
      </c>
      <c r="V7539" s="39">
        <f t="shared" si="1179"/>
        <v>0.74619683706294293</v>
      </c>
    </row>
    <row r="7540" spans="1:22">
      <c r="A7540">
        <v>7535</v>
      </c>
      <c r="B7540" s="155">
        <f t="shared" si="1180"/>
        <v>41588</v>
      </c>
      <c r="C7540" s="148">
        <f t="shared" si="1171"/>
        <v>2013</v>
      </c>
      <c r="D7540" s="148">
        <f t="shared" si="1172"/>
        <v>11</v>
      </c>
      <c r="E7540" s="152">
        <v>23</v>
      </c>
      <c r="F7540" s="153">
        <v>19.645</v>
      </c>
      <c r="G7540" s="154">
        <v>258.60000000000002</v>
      </c>
      <c r="H7540" s="154">
        <v>1099.7190000000001</v>
      </c>
      <c r="I7540" s="154">
        <v>116.886</v>
      </c>
      <c r="J7540" s="151">
        <v>0</v>
      </c>
      <c r="K7540" s="149">
        <f t="shared" si="1173"/>
        <v>1494.85</v>
      </c>
      <c r="L7540" s="148">
        <v>12.259</v>
      </c>
      <c r="M7540" s="148">
        <v>69.733000000000004</v>
      </c>
      <c r="N7540" s="148">
        <v>388.44600000000003</v>
      </c>
      <c r="O7540" s="148">
        <v>32.401000000000003</v>
      </c>
      <c r="P7540" s="148">
        <v>0</v>
      </c>
      <c r="Q7540" s="21">
        <f t="shared" si="1174"/>
        <v>34.361977000000003</v>
      </c>
      <c r="R7540" s="21">
        <f t="shared" si="1175"/>
        <v>222.93640100000002</v>
      </c>
      <c r="S7540" s="21">
        <f t="shared" si="1176"/>
        <v>757.85814600000003</v>
      </c>
      <c r="T7540" s="21">
        <f t="shared" si="1177"/>
        <v>102.90557600000001</v>
      </c>
      <c r="U7540" s="22">
        <f t="shared" si="1178"/>
        <v>1118.0621000000001</v>
      </c>
      <c r="V7540" s="39">
        <f t="shared" si="1179"/>
        <v>0.74794266983309377</v>
      </c>
    </row>
    <row r="7541" spans="1:22">
      <c r="A7541">
        <v>7536</v>
      </c>
      <c r="B7541" s="155">
        <f t="shared" si="1180"/>
        <v>41588</v>
      </c>
      <c r="C7541" s="148">
        <f t="shared" si="1171"/>
        <v>2013</v>
      </c>
      <c r="D7541" s="148">
        <f t="shared" si="1172"/>
        <v>11</v>
      </c>
      <c r="E7541" s="152">
        <v>24</v>
      </c>
      <c r="F7541" s="153">
        <v>19.632000000000001</v>
      </c>
      <c r="G7541" s="154">
        <v>262.64999999999998</v>
      </c>
      <c r="H7541" s="154">
        <v>1012.266</v>
      </c>
      <c r="I7541" s="154">
        <v>113.93899999999999</v>
      </c>
      <c r="J7541" s="151">
        <v>0</v>
      </c>
      <c r="K7541" s="149">
        <f t="shared" si="1173"/>
        <v>1408.4870000000001</v>
      </c>
      <c r="L7541" s="148">
        <v>12.253</v>
      </c>
      <c r="M7541" s="148">
        <v>70.31</v>
      </c>
      <c r="N7541" s="148">
        <v>361.45400000000001</v>
      </c>
      <c r="O7541" s="148">
        <v>31.652999999999999</v>
      </c>
      <c r="P7541" s="148">
        <v>0</v>
      </c>
      <c r="Q7541" s="21">
        <f t="shared" si="1174"/>
        <v>34.345159000000002</v>
      </c>
      <c r="R7541" s="21">
        <f t="shared" si="1175"/>
        <v>224.78107</v>
      </c>
      <c r="S7541" s="21">
        <f t="shared" si="1176"/>
        <v>705.19675400000006</v>
      </c>
      <c r="T7541" s="21">
        <f t="shared" si="1177"/>
        <v>100.529928</v>
      </c>
      <c r="U7541" s="22">
        <f t="shared" si="1178"/>
        <v>1064.8529109999999</v>
      </c>
      <c r="V7541" s="39">
        <f t="shared" si="1179"/>
        <v>0.75602608401781479</v>
      </c>
    </row>
    <row r="7542" spans="1:22">
      <c r="A7542">
        <v>7537</v>
      </c>
      <c r="B7542" s="155">
        <f t="shared" si="1180"/>
        <v>41589</v>
      </c>
      <c r="C7542" s="148">
        <f t="shared" si="1171"/>
        <v>2013</v>
      </c>
      <c r="D7542" s="148">
        <f t="shared" si="1172"/>
        <v>11</v>
      </c>
      <c r="E7542" s="152">
        <v>1</v>
      </c>
      <c r="F7542" s="153">
        <v>27.186</v>
      </c>
      <c r="G7542" s="154">
        <v>262.05</v>
      </c>
      <c r="H7542" s="154">
        <v>906.28499999999997</v>
      </c>
      <c r="I7542" s="154">
        <v>107.651</v>
      </c>
      <c r="J7542" s="151">
        <v>0</v>
      </c>
      <c r="K7542" s="149">
        <f t="shared" si="1173"/>
        <v>1303.172</v>
      </c>
      <c r="L7542" s="148">
        <v>17.064</v>
      </c>
      <c r="M7542" s="148">
        <v>68.42</v>
      </c>
      <c r="N7542" s="148">
        <v>330.86500000000001</v>
      </c>
      <c r="O7542" s="148">
        <v>29.268000000000001</v>
      </c>
      <c r="P7542" s="148">
        <v>0</v>
      </c>
      <c r="Q7542" s="21">
        <f t="shared" si="1174"/>
        <v>47.830391999999996</v>
      </c>
      <c r="R7542" s="21">
        <f t="shared" si="1175"/>
        <v>218.73874000000001</v>
      </c>
      <c r="S7542" s="21">
        <f t="shared" si="1176"/>
        <v>645.51761500000009</v>
      </c>
      <c r="T7542" s="21">
        <f t="shared" si="1177"/>
        <v>92.955168</v>
      </c>
      <c r="U7542" s="22">
        <f t="shared" si="1178"/>
        <v>1005.041915</v>
      </c>
      <c r="V7542" s="39">
        <f t="shared" si="1179"/>
        <v>0.77122737060035051</v>
      </c>
    </row>
    <row r="7543" spans="1:22">
      <c r="A7543">
        <v>7538</v>
      </c>
      <c r="B7543" s="155">
        <f t="shared" si="1180"/>
        <v>41589</v>
      </c>
      <c r="C7543" s="148">
        <f t="shared" si="1171"/>
        <v>2013</v>
      </c>
      <c r="D7543" s="148">
        <f t="shared" si="1172"/>
        <v>11</v>
      </c>
      <c r="E7543" s="152">
        <v>2</v>
      </c>
      <c r="F7543" s="153">
        <v>27.06</v>
      </c>
      <c r="G7543" s="154">
        <v>261.05</v>
      </c>
      <c r="H7543" s="154">
        <v>914.94200000000001</v>
      </c>
      <c r="I7543" s="154">
        <v>99.498999999999995</v>
      </c>
      <c r="J7543" s="151">
        <v>0</v>
      </c>
      <c r="K7543" s="149">
        <f t="shared" si="1173"/>
        <v>1302.5510000000002</v>
      </c>
      <c r="L7543" s="148">
        <v>16.939</v>
      </c>
      <c r="M7543" s="148">
        <v>68.31</v>
      </c>
      <c r="N7543" s="148">
        <v>324.81200000000001</v>
      </c>
      <c r="O7543" s="148">
        <v>27.004000000000001</v>
      </c>
      <c r="P7543" s="148">
        <v>0</v>
      </c>
      <c r="Q7543" s="21">
        <f t="shared" si="1174"/>
        <v>47.480016999999997</v>
      </c>
      <c r="R7543" s="21">
        <f t="shared" si="1175"/>
        <v>218.38707000000002</v>
      </c>
      <c r="S7543" s="21">
        <f t="shared" si="1176"/>
        <v>633.708212</v>
      </c>
      <c r="T7543" s="21">
        <f t="shared" si="1177"/>
        <v>85.764704000000009</v>
      </c>
      <c r="U7543" s="22">
        <f t="shared" si="1178"/>
        <v>985.34000300000014</v>
      </c>
      <c r="V7543" s="39">
        <f t="shared" si="1179"/>
        <v>0.75646942269438977</v>
      </c>
    </row>
    <row r="7544" spans="1:22">
      <c r="A7544">
        <v>7539</v>
      </c>
      <c r="B7544" s="155">
        <f t="shared" si="1180"/>
        <v>41589</v>
      </c>
      <c r="C7544" s="148">
        <f t="shared" si="1171"/>
        <v>2013</v>
      </c>
      <c r="D7544" s="148">
        <f t="shared" si="1172"/>
        <v>11</v>
      </c>
      <c r="E7544" s="152">
        <v>3</v>
      </c>
      <c r="F7544" s="153">
        <v>25.268000000000001</v>
      </c>
      <c r="G7544" s="154">
        <v>260.45</v>
      </c>
      <c r="H7544" s="154">
        <v>957.375</v>
      </c>
      <c r="I7544" s="154">
        <v>89.16</v>
      </c>
      <c r="J7544" s="151">
        <v>0</v>
      </c>
      <c r="K7544" s="149">
        <f t="shared" si="1173"/>
        <v>1332.2529999999999</v>
      </c>
      <c r="L7544" s="148">
        <v>15.829000000000001</v>
      </c>
      <c r="M7544" s="148">
        <v>68.063999999999993</v>
      </c>
      <c r="N7544" s="148">
        <v>336.64800000000002</v>
      </c>
      <c r="O7544" s="148">
        <v>24.003</v>
      </c>
      <c r="P7544" s="148">
        <v>0</v>
      </c>
      <c r="Q7544" s="21">
        <f t="shared" si="1174"/>
        <v>44.368687000000001</v>
      </c>
      <c r="R7544" s="21">
        <f t="shared" si="1175"/>
        <v>217.60060799999999</v>
      </c>
      <c r="S7544" s="21">
        <f t="shared" si="1176"/>
        <v>656.80024800000012</v>
      </c>
      <c r="T7544" s="21">
        <f t="shared" si="1177"/>
        <v>76.233528000000007</v>
      </c>
      <c r="U7544" s="22">
        <f t="shared" si="1178"/>
        <v>995.00307100000009</v>
      </c>
      <c r="V7544" s="39">
        <f t="shared" si="1179"/>
        <v>0.74685744449440172</v>
      </c>
    </row>
    <row r="7545" spans="1:22">
      <c r="A7545">
        <v>7540</v>
      </c>
      <c r="B7545" s="155">
        <f t="shared" si="1180"/>
        <v>41589</v>
      </c>
      <c r="C7545" s="148">
        <f t="shared" si="1171"/>
        <v>2013</v>
      </c>
      <c r="D7545" s="148">
        <f t="shared" si="1172"/>
        <v>11</v>
      </c>
      <c r="E7545" s="152">
        <v>4</v>
      </c>
      <c r="F7545" s="153">
        <v>27.38</v>
      </c>
      <c r="G7545" s="154">
        <v>260.45</v>
      </c>
      <c r="H7545" s="154">
        <v>802.22299999999996</v>
      </c>
      <c r="I7545" s="154">
        <v>64.613</v>
      </c>
      <c r="J7545" s="151">
        <v>0</v>
      </c>
      <c r="K7545" s="149">
        <f t="shared" si="1173"/>
        <v>1154.6659999999999</v>
      </c>
      <c r="L7545" s="148">
        <v>17.032</v>
      </c>
      <c r="M7545" s="148">
        <v>68.114000000000004</v>
      </c>
      <c r="N7545" s="148">
        <v>289.33800000000002</v>
      </c>
      <c r="O7545" s="148">
        <v>17.466000000000001</v>
      </c>
      <c r="P7545" s="148">
        <v>0</v>
      </c>
      <c r="Q7545" s="21">
        <f t="shared" si="1174"/>
        <v>47.740696</v>
      </c>
      <c r="R7545" s="21">
        <f t="shared" si="1175"/>
        <v>217.76045800000003</v>
      </c>
      <c r="S7545" s="21">
        <f t="shared" si="1176"/>
        <v>564.49843800000008</v>
      </c>
      <c r="T7545" s="21">
        <f t="shared" si="1177"/>
        <v>55.472016000000004</v>
      </c>
      <c r="U7545" s="22">
        <f t="shared" si="1178"/>
        <v>885.47160800000017</v>
      </c>
      <c r="V7545" s="39">
        <f t="shared" si="1179"/>
        <v>0.76686384460961021</v>
      </c>
    </row>
    <row r="7546" spans="1:22">
      <c r="A7546">
        <v>7541</v>
      </c>
      <c r="B7546" s="155">
        <f t="shared" si="1180"/>
        <v>41589</v>
      </c>
      <c r="C7546" s="148">
        <f t="shared" si="1171"/>
        <v>2013</v>
      </c>
      <c r="D7546" s="148">
        <f t="shared" si="1172"/>
        <v>11</v>
      </c>
      <c r="E7546" s="152">
        <v>5</v>
      </c>
      <c r="F7546" s="153">
        <v>26.978000000000002</v>
      </c>
      <c r="G7546" s="154">
        <v>260.10000000000002</v>
      </c>
      <c r="H7546" s="154">
        <v>802.31100000000004</v>
      </c>
      <c r="I7546" s="154">
        <v>51.735999999999997</v>
      </c>
      <c r="J7546" s="151">
        <v>0</v>
      </c>
      <c r="K7546" s="149">
        <f t="shared" si="1173"/>
        <v>1141.1250000000002</v>
      </c>
      <c r="L7546" s="148">
        <v>16.806000000000001</v>
      </c>
      <c r="M7546" s="148">
        <v>68.016000000000005</v>
      </c>
      <c r="N7546" s="148">
        <v>289.16699999999997</v>
      </c>
      <c r="O7546" s="148">
        <v>14.025</v>
      </c>
      <c r="P7546" s="148">
        <v>0</v>
      </c>
      <c r="Q7546" s="21">
        <f t="shared" si="1174"/>
        <v>47.107218000000003</v>
      </c>
      <c r="R7546" s="21">
        <f t="shared" si="1175"/>
        <v>217.44715200000002</v>
      </c>
      <c r="S7546" s="21">
        <f t="shared" si="1176"/>
        <v>564.16481699999997</v>
      </c>
      <c r="T7546" s="21">
        <f t="shared" si="1177"/>
        <v>44.543400000000005</v>
      </c>
      <c r="U7546" s="22">
        <f t="shared" si="1178"/>
        <v>873.26258699999994</v>
      </c>
      <c r="V7546" s="39">
        <f t="shared" si="1179"/>
        <v>0.76526461781137012</v>
      </c>
    </row>
    <row r="7547" spans="1:22">
      <c r="A7547">
        <v>7542</v>
      </c>
      <c r="B7547" s="155">
        <f t="shared" si="1180"/>
        <v>41589</v>
      </c>
      <c r="C7547" s="148">
        <f t="shared" si="1171"/>
        <v>2013</v>
      </c>
      <c r="D7547" s="148">
        <f t="shared" si="1172"/>
        <v>11</v>
      </c>
      <c r="E7547" s="152">
        <v>6</v>
      </c>
      <c r="F7547" s="153">
        <v>26.771000000000001</v>
      </c>
      <c r="G7547" s="154">
        <v>259.8</v>
      </c>
      <c r="H7547" s="154">
        <v>870.05600000000004</v>
      </c>
      <c r="I7547" s="154">
        <v>35.47</v>
      </c>
      <c r="J7547" s="151">
        <v>0</v>
      </c>
      <c r="K7547" s="149">
        <f t="shared" si="1173"/>
        <v>1192.097</v>
      </c>
      <c r="L7547" s="148">
        <v>16.747</v>
      </c>
      <c r="M7547" s="148">
        <v>67.846000000000004</v>
      </c>
      <c r="N7547" s="148">
        <v>310.68299999999999</v>
      </c>
      <c r="O7547" s="148">
        <v>9.5570000000000004</v>
      </c>
      <c r="P7547" s="148">
        <v>0</v>
      </c>
      <c r="Q7547" s="21">
        <f t="shared" si="1174"/>
        <v>46.941840999999997</v>
      </c>
      <c r="R7547" s="21">
        <f t="shared" si="1175"/>
        <v>216.90366200000003</v>
      </c>
      <c r="S7547" s="21">
        <f t="shared" si="1176"/>
        <v>606.14253299999996</v>
      </c>
      <c r="T7547" s="21">
        <f t="shared" si="1177"/>
        <v>30.353032000000002</v>
      </c>
      <c r="U7547" s="22">
        <f t="shared" si="1178"/>
        <v>900.34106799999995</v>
      </c>
      <c r="V7547" s="39">
        <f t="shared" si="1179"/>
        <v>0.75525822814754162</v>
      </c>
    </row>
    <row r="7548" spans="1:22">
      <c r="A7548">
        <v>7543</v>
      </c>
      <c r="B7548" s="155">
        <f t="shared" si="1180"/>
        <v>41589</v>
      </c>
      <c r="C7548" s="148">
        <f t="shared" si="1171"/>
        <v>2013</v>
      </c>
      <c r="D7548" s="148">
        <f t="shared" si="1172"/>
        <v>11</v>
      </c>
      <c r="E7548" s="152">
        <v>7</v>
      </c>
      <c r="F7548" s="153">
        <v>26.588000000000001</v>
      </c>
      <c r="G7548" s="154">
        <v>348.39100000000002</v>
      </c>
      <c r="H7548" s="154">
        <v>913.70699999999999</v>
      </c>
      <c r="I7548" s="154">
        <v>28.646000000000001</v>
      </c>
      <c r="J7548" s="151">
        <v>0</v>
      </c>
      <c r="K7548" s="149">
        <f t="shared" si="1173"/>
        <v>1317.3320000000001</v>
      </c>
      <c r="L7548" s="148">
        <v>16.632000000000001</v>
      </c>
      <c r="M7548" s="148">
        <v>95.76</v>
      </c>
      <c r="N7548" s="148">
        <v>314.47699999999998</v>
      </c>
      <c r="O7548" s="148">
        <v>7.7910000000000004</v>
      </c>
      <c r="P7548" s="148">
        <v>0</v>
      </c>
      <c r="Q7548" s="21">
        <f t="shared" si="1174"/>
        <v>46.619496000000005</v>
      </c>
      <c r="R7548" s="21">
        <f t="shared" si="1175"/>
        <v>306.14472000000001</v>
      </c>
      <c r="S7548" s="21">
        <f t="shared" si="1176"/>
        <v>613.54462699999999</v>
      </c>
      <c r="T7548" s="21">
        <f t="shared" si="1177"/>
        <v>24.744216000000002</v>
      </c>
      <c r="U7548" s="22">
        <f t="shared" si="1178"/>
        <v>991.05305900000008</v>
      </c>
      <c r="V7548" s="39">
        <f t="shared" si="1179"/>
        <v>0.75231836697203136</v>
      </c>
    </row>
    <row r="7549" spans="1:22">
      <c r="A7549">
        <v>7544</v>
      </c>
      <c r="B7549" s="155">
        <f t="shared" si="1180"/>
        <v>41589</v>
      </c>
      <c r="C7549" s="148">
        <f t="shared" si="1171"/>
        <v>2013</v>
      </c>
      <c r="D7549" s="148">
        <f t="shared" si="1172"/>
        <v>11</v>
      </c>
      <c r="E7549" s="152">
        <v>8</v>
      </c>
      <c r="F7549" s="153">
        <v>26.565000000000001</v>
      </c>
      <c r="G7549" s="154">
        <v>382.11500000000001</v>
      </c>
      <c r="H7549" s="154">
        <v>909.45500000000004</v>
      </c>
      <c r="I7549" s="154">
        <v>32.095999999999997</v>
      </c>
      <c r="J7549" s="151">
        <v>0</v>
      </c>
      <c r="K7549" s="149">
        <f t="shared" si="1173"/>
        <v>1350.231</v>
      </c>
      <c r="L7549" s="148">
        <v>16.637</v>
      </c>
      <c r="M7549" s="148">
        <v>103.923</v>
      </c>
      <c r="N7549" s="148">
        <v>317.43200000000002</v>
      </c>
      <c r="O7549" s="148">
        <v>8.5960000000000001</v>
      </c>
      <c r="P7549" s="148">
        <v>0</v>
      </c>
      <c r="Q7549" s="21">
        <f t="shared" si="1174"/>
        <v>46.633510999999999</v>
      </c>
      <c r="R7549" s="21">
        <f t="shared" si="1175"/>
        <v>332.24183099999999</v>
      </c>
      <c r="S7549" s="21">
        <f t="shared" si="1176"/>
        <v>619.30983200000003</v>
      </c>
      <c r="T7549" s="21">
        <f t="shared" si="1177"/>
        <v>27.300896000000002</v>
      </c>
      <c r="U7549" s="22">
        <f t="shared" si="1178"/>
        <v>1025.4860699999999</v>
      </c>
      <c r="V7549" s="39">
        <f t="shared" si="1179"/>
        <v>0.75948935404386353</v>
      </c>
    </row>
    <row r="7550" spans="1:22">
      <c r="A7550">
        <v>7545</v>
      </c>
      <c r="B7550" s="155">
        <f t="shared" si="1180"/>
        <v>41589</v>
      </c>
      <c r="C7550" s="148">
        <f t="shared" si="1171"/>
        <v>2013</v>
      </c>
      <c r="D7550" s="148">
        <f t="shared" si="1172"/>
        <v>11</v>
      </c>
      <c r="E7550" s="152">
        <v>9</v>
      </c>
      <c r="F7550" s="153">
        <v>26.187999999999999</v>
      </c>
      <c r="G7550" s="154">
        <v>465.44</v>
      </c>
      <c r="H7550" s="154">
        <v>892.79899999999998</v>
      </c>
      <c r="I7550" s="154">
        <v>51.194000000000003</v>
      </c>
      <c r="J7550" s="151">
        <v>0</v>
      </c>
      <c r="K7550" s="149">
        <f t="shared" si="1173"/>
        <v>1435.6209999999999</v>
      </c>
      <c r="L7550" s="148">
        <v>16.388999999999999</v>
      </c>
      <c r="M7550" s="148">
        <v>130.91</v>
      </c>
      <c r="N7550" s="148">
        <v>312.315</v>
      </c>
      <c r="O7550" s="148">
        <v>12.815</v>
      </c>
      <c r="P7550" s="148">
        <v>0</v>
      </c>
      <c r="Q7550" s="21">
        <f t="shared" si="1174"/>
        <v>45.938367</v>
      </c>
      <c r="R7550" s="21">
        <f t="shared" si="1175"/>
        <v>418.51927000000001</v>
      </c>
      <c r="S7550" s="21">
        <f t="shared" si="1176"/>
        <v>609.32656500000007</v>
      </c>
      <c r="T7550" s="21">
        <f t="shared" si="1177"/>
        <v>40.70044</v>
      </c>
      <c r="U7550" s="22">
        <f t="shared" si="1178"/>
        <v>1114.4846420000001</v>
      </c>
      <c r="V7550" s="39">
        <f t="shared" si="1179"/>
        <v>0.77630840033685788</v>
      </c>
    </row>
    <row r="7551" spans="1:22">
      <c r="A7551">
        <v>7546</v>
      </c>
      <c r="B7551" s="155">
        <f t="shared" si="1180"/>
        <v>41589</v>
      </c>
      <c r="C7551" s="148">
        <f t="shared" si="1171"/>
        <v>2013</v>
      </c>
      <c r="D7551" s="148">
        <f t="shared" si="1172"/>
        <v>11</v>
      </c>
      <c r="E7551" s="152">
        <v>10</v>
      </c>
      <c r="F7551" s="153">
        <v>25.827999999999999</v>
      </c>
      <c r="G7551" s="154">
        <v>593.23299999999995</v>
      </c>
      <c r="H7551" s="154">
        <v>945.303</v>
      </c>
      <c r="I7551" s="154">
        <v>67.210999999999999</v>
      </c>
      <c r="J7551" s="151">
        <v>0</v>
      </c>
      <c r="K7551" s="149">
        <f t="shared" si="1173"/>
        <v>1631.575</v>
      </c>
      <c r="L7551" s="148">
        <v>16.335000000000001</v>
      </c>
      <c r="M7551" s="148">
        <v>159.53700000000001</v>
      </c>
      <c r="N7551" s="148">
        <v>330.678</v>
      </c>
      <c r="O7551" s="148">
        <v>17.827000000000002</v>
      </c>
      <c r="P7551" s="148">
        <v>0</v>
      </c>
      <c r="Q7551" s="21">
        <f t="shared" si="1174"/>
        <v>45.787005000000001</v>
      </c>
      <c r="R7551" s="21">
        <f t="shared" si="1175"/>
        <v>510.03978900000004</v>
      </c>
      <c r="S7551" s="21">
        <f t="shared" si="1176"/>
        <v>645.15277800000001</v>
      </c>
      <c r="T7551" s="21">
        <f t="shared" si="1177"/>
        <v>56.618552000000008</v>
      </c>
      <c r="U7551" s="22">
        <f t="shared" si="1178"/>
        <v>1257.5981240000001</v>
      </c>
      <c r="V7551" s="39">
        <f t="shared" si="1179"/>
        <v>0.77078781177696398</v>
      </c>
    </row>
    <row r="7552" spans="1:22">
      <c r="A7552">
        <v>7547</v>
      </c>
      <c r="B7552" s="155">
        <f t="shared" si="1180"/>
        <v>41589</v>
      </c>
      <c r="C7552" s="148">
        <f t="shared" si="1171"/>
        <v>2013</v>
      </c>
      <c r="D7552" s="148">
        <f t="shared" si="1172"/>
        <v>11</v>
      </c>
      <c r="E7552" s="152">
        <v>11</v>
      </c>
      <c r="F7552" s="153">
        <v>26.335000000000001</v>
      </c>
      <c r="G7552" s="154">
        <v>647.173</v>
      </c>
      <c r="H7552" s="154">
        <v>742.85599999999999</v>
      </c>
      <c r="I7552" s="154">
        <v>77.263999999999996</v>
      </c>
      <c r="J7552" s="151">
        <v>0</v>
      </c>
      <c r="K7552" s="149">
        <f t="shared" si="1173"/>
        <v>1493.6279999999999</v>
      </c>
      <c r="L7552" s="148">
        <v>16.443000000000001</v>
      </c>
      <c r="M7552" s="148">
        <v>171.858</v>
      </c>
      <c r="N7552" s="148">
        <v>275.27800000000002</v>
      </c>
      <c r="O7552" s="148">
        <v>20.812999999999999</v>
      </c>
      <c r="P7552" s="148">
        <v>0</v>
      </c>
      <c r="Q7552" s="21">
        <f t="shared" si="1174"/>
        <v>46.089729000000005</v>
      </c>
      <c r="R7552" s="21">
        <f t="shared" si="1175"/>
        <v>549.430026</v>
      </c>
      <c r="S7552" s="21">
        <f t="shared" si="1176"/>
        <v>537.06737800000008</v>
      </c>
      <c r="T7552" s="21">
        <f t="shared" si="1177"/>
        <v>66.102087999999995</v>
      </c>
      <c r="U7552" s="22">
        <f t="shared" si="1178"/>
        <v>1198.6892210000001</v>
      </c>
      <c r="V7552" s="39">
        <f t="shared" si="1179"/>
        <v>0.80253531736148498</v>
      </c>
    </row>
    <row r="7553" spans="1:22">
      <c r="A7553">
        <v>7548</v>
      </c>
      <c r="B7553" s="155">
        <f t="shared" si="1180"/>
        <v>41589</v>
      </c>
      <c r="C7553" s="148">
        <f t="shared" si="1171"/>
        <v>2013</v>
      </c>
      <c r="D7553" s="148">
        <f t="shared" si="1172"/>
        <v>11</v>
      </c>
      <c r="E7553" s="152">
        <v>12</v>
      </c>
      <c r="F7553" s="153">
        <v>26.518000000000001</v>
      </c>
      <c r="G7553" s="154">
        <v>654.04100000000005</v>
      </c>
      <c r="H7553" s="154">
        <v>770.78300000000002</v>
      </c>
      <c r="I7553" s="154">
        <v>76.512</v>
      </c>
      <c r="J7553" s="151">
        <v>0</v>
      </c>
      <c r="K7553" s="149">
        <f t="shared" si="1173"/>
        <v>1527.854</v>
      </c>
      <c r="L7553" s="148">
        <v>16.552</v>
      </c>
      <c r="M7553" s="148">
        <v>173.57400000000001</v>
      </c>
      <c r="N7553" s="148">
        <v>283.24</v>
      </c>
      <c r="O7553" s="148">
        <v>20.763999999999999</v>
      </c>
      <c r="P7553" s="148">
        <v>0</v>
      </c>
      <c r="Q7553" s="21">
        <f t="shared" si="1174"/>
        <v>46.395255999999996</v>
      </c>
      <c r="R7553" s="21">
        <f t="shared" si="1175"/>
        <v>554.91607800000008</v>
      </c>
      <c r="S7553" s="21">
        <f t="shared" si="1176"/>
        <v>552.60124000000008</v>
      </c>
      <c r="T7553" s="21">
        <f t="shared" si="1177"/>
        <v>65.946464000000006</v>
      </c>
      <c r="U7553" s="22">
        <f t="shared" si="1178"/>
        <v>1219.8590380000003</v>
      </c>
      <c r="V7553" s="39">
        <f t="shared" si="1179"/>
        <v>0.79841335494098276</v>
      </c>
    </row>
    <row r="7554" spans="1:22">
      <c r="A7554">
        <v>7549</v>
      </c>
      <c r="B7554" s="155">
        <f t="shared" si="1180"/>
        <v>41589</v>
      </c>
      <c r="C7554" s="148">
        <f t="shared" si="1171"/>
        <v>2013</v>
      </c>
      <c r="D7554" s="148">
        <f t="shared" si="1172"/>
        <v>11</v>
      </c>
      <c r="E7554" s="152">
        <v>13</v>
      </c>
      <c r="F7554" s="153">
        <v>26.646000000000001</v>
      </c>
      <c r="G7554" s="154">
        <v>663.86099999999999</v>
      </c>
      <c r="H7554" s="154">
        <v>769.178</v>
      </c>
      <c r="I7554" s="154">
        <v>69.81</v>
      </c>
      <c r="J7554" s="151">
        <v>0</v>
      </c>
      <c r="K7554" s="149">
        <f t="shared" si="1173"/>
        <v>1529.4949999999999</v>
      </c>
      <c r="L7554" s="148">
        <v>16.292000000000002</v>
      </c>
      <c r="M7554" s="148">
        <v>176.917</v>
      </c>
      <c r="N7554" s="148">
        <v>289.61799999999999</v>
      </c>
      <c r="O7554" s="148">
        <v>18.984000000000002</v>
      </c>
      <c r="P7554" s="148">
        <v>0</v>
      </c>
      <c r="Q7554" s="21">
        <f t="shared" si="1174"/>
        <v>45.666476000000003</v>
      </c>
      <c r="R7554" s="21">
        <f t="shared" si="1175"/>
        <v>565.60364900000002</v>
      </c>
      <c r="S7554" s="21">
        <f t="shared" si="1176"/>
        <v>565.04471799999999</v>
      </c>
      <c r="T7554" s="21">
        <f t="shared" si="1177"/>
        <v>60.293184000000011</v>
      </c>
      <c r="U7554" s="22">
        <f t="shared" si="1178"/>
        <v>1236.6080270000002</v>
      </c>
      <c r="V7554" s="39">
        <f t="shared" si="1179"/>
        <v>0.80850740080876393</v>
      </c>
    </row>
    <row r="7555" spans="1:22">
      <c r="A7555">
        <v>7550</v>
      </c>
      <c r="B7555" s="155">
        <f t="shared" si="1180"/>
        <v>41589</v>
      </c>
      <c r="C7555" s="148">
        <f t="shared" si="1171"/>
        <v>2013</v>
      </c>
      <c r="D7555" s="148">
        <f t="shared" si="1172"/>
        <v>11</v>
      </c>
      <c r="E7555" s="152">
        <v>14</v>
      </c>
      <c r="F7555" s="153">
        <v>28.26</v>
      </c>
      <c r="G7555" s="154">
        <v>692.36800000000005</v>
      </c>
      <c r="H7555" s="154">
        <v>715.93499999999995</v>
      </c>
      <c r="I7555" s="154">
        <v>68.117000000000004</v>
      </c>
      <c r="J7555" s="151">
        <v>0</v>
      </c>
      <c r="K7555" s="149">
        <f t="shared" si="1173"/>
        <v>1504.68</v>
      </c>
      <c r="L7555" s="148">
        <v>17.309999999999999</v>
      </c>
      <c r="M7555" s="148">
        <v>181.65299999999999</v>
      </c>
      <c r="N7555" s="148">
        <v>285.61500000000001</v>
      </c>
      <c r="O7555" s="148">
        <v>17.978000000000002</v>
      </c>
      <c r="P7555" s="148">
        <v>0</v>
      </c>
      <c r="Q7555" s="21">
        <f t="shared" si="1174"/>
        <v>48.519929999999995</v>
      </c>
      <c r="R7555" s="21">
        <f t="shared" si="1175"/>
        <v>580.744641</v>
      </c>
      <c r="S7555" s="21">
        <f t="shared" si="1176"/>
        <v>557.23486500000001</v>
      </c>
      <c r="T7555" s="21">
        <f t="shared" si="1177"/>
        <v>57.09812800000001</v>
      </c>
      <c r="U7555" s="22">
        <f t="shared" si="1178"/>
        <v>1243.5975640000001</v>
      </c>
      <c r="V7555" s="39">
        <f t="shared" si="1179"/>
        <v>0.82648640508280835</v>
      </c>
    </row>
    <row r="7556" spans="1:22">
      <c r="A7556">
        <v>7551</v>
      </c>
      <c r="B7556" s="155">
        <f t="shared" si="1180"/>
        <v>41589</v>
      </c>
      <c r="C7556" s="148">
        <f t="shared" si="1171"/>
        <v>2013</v>
      </c>
      <c r="D7556" s="148">
        <f t="shared" si="1172"/>
        <v>11</v>
      </c>
      <c r="E7556" s="152">
        <v>15</v>
      </c>
      <c r="F7556" s="153">
        <v>28.167999999999999</v>
      </c>
      <c r="G7556" s="154">
        <v>685.95600000000002</v>
      </c>
      <c r="H7556" s="154">
        <v>710.41600000000005</v>
      </c>
      <c r="I7556" s="154">
        <v>70.819000000000003</v>
      </c>
      <c r="J7556" s="151">
        <v>0</v>
      </c>
      <c r="K7556" s="149">
        <f t="shared" si="1173"/>
        <v>1495.3589999999999</v>
      </c>
      <c r="L7556" s="148">
        <v>17.254999999999999</v>
      </c>
      <c r="M7556" s="148">
        <v>180.27699999999999</v>
      </c>
      <c r="N7556" s="148">
        <v>284.24900000000002</v>
      </c>
      <c r="O7556" s="148">
        <v>18.617000000000001</v>
      </c>
      <c r="P7556" s="148">
        <v>0</v>
      </c>
      <c r="Q7556" s="21">
        <f t="shared" si="1174"/>
        <v>48.365764999999996</v>
      </c>
      <c r="R7556" s="21">
        <f t="shared" si="1175"/>
        <v>576.34556899999995</v>
      </c>
      <c r="S7556" s="21">
        <f t="shared" si="1176"/>
        <v>554.5697990000001</v>
      </c>
      <c r="T7556" s="21">
        <f t="shared" si="1177"/>
        <v>59.127592000000007</v>
      </c>
      <c r="U7556" s="22">
        <f t="shared" si="1178"/>
        <v>1238.408725</v>
      </c>
      <c r="V7556" s="39">
        <f t="shared" si="1179"/>
        <v>0.82816816898149548</v>
      </c>
    </row>
    <row r="7557" spans="1:22">
      <c r="A7557">
        <v>7552</v>
      </c>
      <c r="B7557" s="155">
        <f t="shared" si="1180"/>
        <v>41589</v>
      </c>
      <c r="C7557" s="148">
        <f t="shared" si="1171"/>
        <v>2013</v>
      </c>
      <c r="D7557" s="148">
        <f t="shared" si="1172"/>
        <v>11</v>
      </c>
      <c r="E7557" s="152">
        <v>16</v>
      </c>
      <c r="F7557" s="153">
        <v>28.587</v>
      </c>
      <c r="G7557" s="154">
        <v>632.19299999999998</v>
      </c>
      <c r="H7557" s="154">
        <v>751.15499999999997</v>
      </c>
      <c r="I7557" s="154">
        <v>70.353999999999999</v>
      </c>
      <c r="J7557" s="151">
        <v>0</v>
      </c>
      <c r="K7557" s="149">
        <f t="shared" si="1173"/>
        <v>1482.289</v>
      </c>
      <c r="L7557" s="148">
        <v>17.422999999999998</v>
      </c>
      <c r="M7557" s="148">
        <v>166.499</v>
      </c>
      <c r="N7557" s="148">
        <v>298.41399999999999</v>
      </c>
      <c r="O7557" s="148">
        <v>18.436</v>
      </c>
      <c r="P7557" s="148">
        <v>0</v>
      </c>
      <c r="Q7557" s="21">
        <f t="shared" si="1174"/>
        <v>48.836668999999993</v>
      </c>
      <c r="R7557" s="21">
        <f t="shared" si="1175"/>
        <v>532.29730299999994</v>
      </c>
      <c r="S7557" s="21">
        <f t="shared" si="1176"/>
        <v>582.20571399999994</v>
      </c>
      <c r="T7557" s="21">
        <f t="shared" si="1177"/>
        <v>58.552736000000003</v>
      </c>
      <c r="U7557" s="22">
        <f t="shared" si="1178"/>
        <v>1221.8924219999999</v>
      </c>
      <c r="V7557" s="39">
        <f t="shared" si="1179"/>
        <v>0.82432806423038951</v>
      </c>
    </row>
    <row r="7558" spans="1:22">
      <c r="A7558">
        <v>7553</v>
      </c>
      <c r="B7558" s="155">
        <f t="shared" si="1180"/>
        <v>41589</v>
      </c>
      <c r="C7558" s="148">
        <f t="shared" si="1171"/>
        <v>2013</v>
      </c>
      <c r="D7558" s="148">
        <f t="shared" si="1172"/>
        <v>11</v>
      </c>
      <c r="E7558" s="152">
        <v>17</v>
      </c>
      <c r="F7558" s="153">
        <v>27.759</v>
      </c>
      <c r="G7558" s="154">
        <v>637.42700000000002</v>
      </c>
      <c r="H7558" s="154">
        <v>752.81399999999996</v>
      </c>
      <c r="I7558" s="154">
        <v>72.715000000000003</v>
      </c>
      <c r="J7558" s="151">
        <v>0</v>
      </c>
      <c r="K7558" s="149">
        <f t="shared" si="1173"/>
        <v>1490.7149999999999</v>
      </c>
      <c r="L7558" s="148">
        <v>16.809000000000001</v>
      </c>
      <c r="M7558" s="148">
        <v>166.62899999999999</v>
      </c>
      <c r="N7558" s="148">
        <v>287.93099999999998</v>
      </c>
      <c r="O7558" s="148">
        <v>19.042999999999999</v>
      </c>
      <c r="P7558" s="148">
        <v>0</v>
      </c>
      <c r="Q7558" s="21">
        <f t="shared" si="1174"/>
        <v>47.115627000000003</v>
      </c>
      <c r="R7558" s="21">
        <f t="shared" si="1175"/>
        <v>532.71291299999996</v>
      </c>
      <c r="S7558" s="21">
        <f t="shared" si="1176"/>
        <v>561.75338099999999</v>
      </c>
      <c r="T7558" s="21">
        <f t="shared" si="1177"/>
        <v>60.480567999999998</v>
      </c>
      <c r="U7558" s="22">
        <f t="shared" si="1178"/>
        <v>1202.0624889999999</v>
      </c>
      <c r="V7558" s="39">
        <f t="shared" si="1179"/>
        <v>0.80636640068691867</v>
      </c>
    </row>
    <row r="7559" spans="1:22">
      <c r="A7559">
        <v>7554</v>
      </c>
      <c r="B7559" s="155">
        <f t="shared" si="1180"/>
        <v>41589</v>
      </c>
      <c r="C7559" s="148">
        <f t="shared" ref="C7559:C7622" si="1181">YEAR(B7559)</f>
        <v>2013</v>
      </c>
      <c r="D7559" s="148">
        <f t="shared" ref="D7559:D7622" si="1182">MONTH(B7559)</f>
        <v>11</v>
      </c>
      <c r="E7559" s="152">
        <v>18</v>
      </c>
      <c r="F7559" s="153">
        <v>28.27</v>
      </c>
      <c r="G7559" s="154">
        <v>629.971</v>
      </c>
      <c r="H7559" s="154">
        <v>742.745</v>
      </c>
      <c r="I7559" s="154">
        <v>73.094999999999999</v>
      </c>
      <c r="J7559" s="151">
        <v>0</v>
      </c>
      <c r="K7559" s="149">
        <f t="shared" ref="K7559:K7622" si="1183">SUM(F7559:J7559)</f>
        <v>1474.0809999999999</v>
      </c>
      <c r="L7559" s="148">
        <v>17.530999999999999</v>
      </c>
      <c r="M7559" s="148">
        <v>163.785</v>
      </c>
      <c r="N7559" s="148">
        <v>265.89100000000002</v>
      </c>
      <c r="O7559" s="148">
        <v>19.134</v>
      </c>
      <c r="P7559" s="148">
        <v>0</v>
      </c>
      <c r="Q7559" s="21">
        <f t="shared" ref="Q7559:Q7622" si="1184">+$Q$2*L7559</f>
        <v>49.139392999999998</v>
      </c>
      <c r="R7559" s="21">
        <f t="shared" ref="R7559:R7622" si="1185">+$R$2*M7559</f>
        <v>523.62064499999997</v>
      </c>
      <c r="S7559" s="21">
        <f t="shared" ref="S7559:S7622" si="1186">+$S$2*N7559</f>
        <v>518.75334100000009</v>
      </c>
      <c r="T7559" s="21">
        <f t="shared" ref="T7559:T7622" si="1187">+$T$2*O7559</f>
        <v>60.769584000000002</v>
      </c>
      <c r="U7559" s="22">
        <f t="shared" ref="U7559:U7622" si="1188">SUM(Q7559:T7559)</f>
        <v>1152.2829629999999</v>
      </c>
      <c r="V7559" s="39">
        <f t="shared" ref="V7559:V7622" si="1189">+U7559/K7559</f>
        <v>0.78169582472062249</v>
      </c>
    </row>
    <row r="7560" spans="1:22">
      <c r="A7560">
        <v>7555</v>
      </c>
      <c r="B7560" s="155">
        <f t="shared" si="1180"/>
        <v>41589</v>
      </c>
      <c r="C7560" s="148">
        <f t="shared" si="1181"/>
        <v>2013</v>
      </c>
      <c r="D7560" s="148">
        <f t="shared" si="1182"/>
        <v>11</v>
      </c>
      <c r="E7560" s="152">
        <v>19</v>
      </c>
      <c r="F7560" s="153">
        <v>29.326000000000001</v>
      </c>
      <c r="G7560" s="154">
        <v>621.00300000000004</v>
      </c>
      <c r="H7560" s="154">
        <v>732.66600000000005</v>
      </c>
      <c r="I7560" s="154">
        <v>60.606000000000002</v>
      </c>
      <c r="J7560" s="151">
        <v>0</v>
      </c>
      <c r="K7560" s="149">
        <f t="shared" si="1183"/>
        <v>1443.6010000000001</v>
      </c>
      <c r="L7560" s="148">
        <v>18.061</v>
      </c>
      <c r="M7560" s="148">
        <v>161.62</v>
      </c>
      <c r="N7560" s="148">
        <v>265.66500000000002</v>
      </c>
      <c r="O7560" s="148">
        <v>15.878</v>
      </c>
      <c r="P7560" s="148">
        <v>0</v>
      </c>
      <c r="Q7560" s="21">
        <f t="shared" si="1184"/>
        <v>50.624983</v>
      </c>
      <c r="R7560" s="21">
        <f t="shared" si="1185"/>
        <v>516.69914000000006</v>
      </c>
      <c r="S7560" s="21">
        <f t="shared" si="1186"/>
        <v>518.3124150000001</v>
      </c>
      <c r="T7560" s="21">
        <f t="shared" si="1187"/>
        <v>50.428528</v>
      </c>
      <c r="U7560" s="22">
        <f t="shared" si="1188"/>
        <v>1136.0650660000001</v>
      </c>
      <c r="V7560" s="39">
        <f t="shared" si="1189"/>
        <v>0.78696611182729859</v>
      </c>
    </row>
    <row r="7561" spans="1:22">
      <c r="A7561">
        <v>7556</v>
      </c>
      <c r="B7561" s="155">
        <f t="shared" si="1180"/>
        <v>41589</v>
      </c>
      <c r="C7561" s="148">
        <f t="shared" si="1181"/>
        <v>2013</v>
      </c>
      <c r="D7561" s="148">
        <f t="shared" si="1182"/>
        <v>11</v>
      </c>
      <c r="E7561" s="152">
        <v>20</v>
      </c>
      <c r="F7561" s="153">
        <v>28.145</v>
      </c>
      <c r="G7561" s="154">
        <v>618.18399999999997</v>
      </c>
      <c r="H7561" s="154">
        <v>780.83900000000006</v>
      </c>
      <c r="I7561" s="154">
        <v>72.828999999999994</v>
      </c>
      <c r="J7561" s="151">
        <v>0</v>
      </c>
      <c r="K7561" s="149">
        <f t="shared" si="1183"/>
        <v>1499.9970000000001</v>
      </c>
      <c r="L7561" s="148">
        <v>17.433</v>
      </c>
      <c r="M7561" s="148">
        <v>162.06200000000001</v>
      </c>
      <c r="N7561" s="148">
        <v>304.94200000000001</v>
      </c>
      <c r="O7561" s="148">
        <v>19.260000000000002</v>
      </c>
      <c r="P7561" s="148">
        <v>0</v>
      </c>
      <c r="Q7561" s="21">
        <f t="shared" si="1184"/>
        <v>48.864699000000002</v>
      </c>
      <c r="R7561" s="21">
        <f t="shared" si="1185"/>
        <v>518.11221399999999</v>
      </c>
      <c r="S7561" s="21">
        <f t="shared" si="1186"/>
        <v>594.94184200000007</v>
      </c>
      <c r="T7561" s="21">
        <f t="shared" si="1187"/>
        <v>61.169760000000011</v>
      </c>
      <c r="U7561" s="22">
        <f t="shared" si="1188"/>
        <v>1223.0885150000001</v>
      </c>
      <c r="V7561" s="39">
        <f t="shared" si="1189"/>
        <v>0.81539397412128167</v>
      </c>
    </row>
    <row r="7562" spans="1:22">
      <c r="A7562">
        <v>7557</v>
      </c>
      <c r="B7562" s="155">
        <f t="shared" si="1180"/>
        <v>41589</v>
      </c>
      <c r="C7562" s="148">
        <f t="shared" si="1181"/>
        <v>2013</v>
      </c>
      <c r="D7562" s="148">
        <f t="shared" si="1182"/>
        <v>11</v>
      </c>
      <c r="E7562" s="152">
        <v>21</v>
      </c>
      <c r="F7562" s="153">
        <v>22.687000000000001</v>
      </c>
      <c r="G7562" s="154">
        <v>629.38900000000001</v>
      </c>
      <c r="H7562" s="154">
        <v>1151.21</v>
      </c>
      <c r="I7562" s="154">
        <v>95.635999999999996</v>
      </c>
      <c r="J7562" s="151">
        <v>0</v>
      </c>
      <c r="K7562" s="149">
        <f t="shared" si="1183"/>
        <v>1898.922</v>
      </c>
      <c r="L7562" s="148">
        <v>13.673999999999999</v>
      </c>
      <c r="M7562" s="148">
        <v>164.238</v>
      </c>
      <c r="N7562" s="148">
        <v>392.12299999999999</v>
      </c>
      <c r="O7562" s="148">
        <v>25.524999999999999</v>
      </c>
      <c r="P7562" s="148">
        <v>0</v>
      </c>
      <c r="Q7562" s="21">
        <f t="shared" si="1184"/>
        <v>38.328221999999997</v>
      </c>
      <c r="R7562" s="21">
        <f t="shared" si="1185"/>
        <v>525.06888600000002</v>
      </c>
      <c r="S7562" s="21">
        <f t="shared" si="1186"/>
        <v>765.03197299999999</v>
      </c>
      <c r="T7562" s="21">
        <f t="shared" si="1187"/>
        <v>81.067400000000006</v>
      </c>
      <c r="U7562" s="22">
        <f t="shared" si="1188"/>
        <v>1409.4964809999999</v>
      </c>
      <c r="V7562" s="39">
        <f t="shared" si="1189"/>
        <v>0.74226138883008352</v>
      </c>
    </row>
    <row r="7563" spans="1:22">
      <c r="A7563">
        <v>7558</v>
      </c>
      <c r="B7563" s="155">
        <f t="shared" si="1180"/>
        <v>41589</v>
      </c>
      <c r="C7563" s="148">
        <f t="shared" si="1181"/>
        <v>2013</v>
      </c>
      <c r="D7563" s="148">
        <f t="shared" si="1182"/>
        <v>11</v>
      </c>
      <c r="E7563" s="152">
        <v>22</v>
      </c>
      <c r="F7563" s="153">
        <v>19.698</v>
      </c>
      <c r="G7563" s="154">
        <v>631.58299999999997</v>
      </c>
      <c r="H7563" s="154">
        <v>1136.9760000000001</v>
      </c>
      <c r="I7563" s="154">
        <v>113.011</v>
      </c>
      <c r="J7563" s="151">
        <v>0</v>
      </c>
      <c r="K7563" s="149">
        <f t="shared" si="1183"/>
        <v>1901.268</v>
      </c>
      <c r="L7563" s="148">
        <v>11.868</v>
      </c>
      <c r="M7563" s="148">
        <v>164.25899999999999</v>
      </c>
      <c r="N7563" s="148">
        <v>386.18799999999999</v>
      </c>
      <c r="O7563" s="148">
        <v>29.542999999999999</v>
      </c>
      <c r="P7563" s="148">
        <v>0</v>
      </c>
      <c r="Q7563" s="21">
        <f t="shared" si="1184"/>
        <v>33.266004000000002</v>
      </c>
      <c r="R7563" s="21">
        <f t="shared" si="1185"/>
        <v>525.13602300000002</v>
      </c>
      <c r="S7563" s="21">
        <f t="shared" si="1186"/>
        <v>753.45278800000006</v>
      </c>
      <c r="T7563" s="21">
        <f t="shared" si="1187"/>
        <v>93.828568000000004</v>
      </c>
      <c r="U7563" s="22">
        <f t="shared" si="1188"/>
        <v>1405.683383</v>
      </c>
      <c r="V7563" s="39">
        <f t="shared" si="1189"/>
        <v>0.73933994734040653</v>
      </c>
    </row>
    <row r="7564" spans="1:22">
      <c r="A7564">
        <v>7559</v>
      </c>
      <c r="B7564" s="155">
        <f t="shared" si="1180"/>
        <v>41589</v>
      </c>
      <c r="C7564" s="148">
        <f t="shared" si="1181"/>
        <v>2013</v>
      </c>
      <c r="D7564" s="148">
        <f t="shared" si="1182"/>
        <v>11</v>
      </c>
      <c r="E7564" s="152">
        <v>23</v>
      </c>
      <c r="F7564" s="153">
        <v>19.834</v>
      </c>
      <c r="G7564" s="154">
        <v>632.93299999999999</v>
      </c>
      <c r="H7564" s="154">
        <v>1065.231</v>
      </c>
      <c r="I7564" s="154">
        <v>94.772999999999996</v>
      </c>
      <c r="J7564" s="151">
        <v>0</v>
      </c>
      <c r="K7564" s="149">
        <f t="shared" si="1183"/>
        <v>1812.771</v>
      </c>
      <c r="L7564" s="148">
        <v>11.936999999999999</v>
      </c>
      <c r="M7564" s="148">
        <v>164.93299999999999</v>
      </c>
      <c r="N7564" s="148">
        <v>364.327</v>
      </c>
      <c r="O7564" s="148">
        <v>24.695</v>
      </c>
      <c r="P7564" s="148">
        <v>0</v>
      </c>
      <c r="Q7564" s="21">
        <f t="shared" si="1184"/>
        <v>33.459410999999996</v>
      </c>
      <c r="R7564" s="21">
        <f t="shared" si="1185"/>
        <v>527.29080099999999</v>
      </c>
      <c r="S7564" s="21">
        <f t="shared" si="1186"/>
        <v>710.80197699999997</v>
      </c>
      <c r="T7564" s="21">
        <f t="shared" si="1187"/>
        <v>78.431319999999999</v>
      </c>
      <c r="U7564" s="22">
        <f t="shared" si="1188"/>
        <v>1349.9835089999999</v>
      </c>
      <c r="V7564" s="39">
        <f t="shared" si="1189"/>
        <v>0.74470714116675518</v>
      </c>
    </row>
    <row r="7565" spans="1:22">
      <c r="A7565">
        <v>7560</v>
      </c>
      <c r="B7565" s="155">
        <f t="shared" si="1180"/>
        <v>41589</v>
      </c>
      <c r="C7565" s="148">
        <f t="shared" si="1181"/>
        <v>2013</v>
      </c>
      <c r="D7565" s="148">
        <f t="shared" si="1182"/>
        <v>11</v>
      </c>
      <c r="E7565" s="152">
        <v>24</v>
      </c>
      <c r="F7565" s="153">
        <v>19.934999999999999</v>
      </c>
      <c r="G7565" s="154">
        <v>632.49800000000005</v>
      </c>
      <c r="H7565" s="154">
        <v>766.35699999999997</v>
      </c>
      <c r="I7565" s="154">
        <v>62.957000000000001</v>
      </c>
      <c r="J7565" s="151">
        <v>0</v>
      </c>
      <c r="K7565" s="149">
        <f t="shared" si="1183"/>
        <v>1481.7470000000001</v>
      </c>
      <c r="L7565" s="148">
        <v>11.986000000000001</v>
      </c>
      <c r="M7565" s="148">
        <v>164.65199999999999</v>
      </c>
      <c r="N7565" s="148">
        <v>267.76400000000001</v>
      </c>
      <c r="O7565" s="148">
        <v>16.792000000000002</v>
      </c>
      <c r="P7565" s="148">
        <v>0</v>
      </c>
      <c r="Q7565" s="21">
        <f t="shared" si="1184"/>
        <v>33.596758000000001</v>
      </c>
      <c r="R7565" s="21">
        <f t="shared" si="1185"/>
        <v>526.39244399999995</v>
      </c>
      <c r="S7565" s="21">
        <f t="shared" si="1186"/>
        <v>522.40756400000009</v>
      </c>
      <c r="T7565" s="21">
        <f t="shared" si="1187"/>
        <v>53.331392000000008</v>
      </c>
      <c r="U7565" s="22">
        <f t="shared" si="1188"/>
        <v>1135.7281580000001</v>
      </c>
      <c r="V7565" s="39">
        <f t="shared" si="1189"/>
        <v>0.76647913442713234</v>
      </c>
    </row>
    <row r="7566" spans="1:22">
      <c r="A7566">
        <v>7561</v>
      </c>
      <c r="B7566" s="155">
        <f t="shared" si="1180"/>
        <v>41590</v>
      </c>
      <c r="C7566" s="148">
        <f t="shared" si="1181"/>
        <v>2013</v>
      </c>
      <c r="D7566" s="148">
        <f t="shared" si="1182"/>
        <v>11</v>
      </c>
      <c r="E7566" s="152">
        <v>1</v>
      </c>
      <c r="F7566" s="153">
        <v>12.262</v>
      </c>
      <c r="G7566" s="154">
        <v>621.86800000000005</v>
      </c>
      <c r="H7566" s="154">
        <v>747.60400000000004</v>
      </c>
      <c r="I7566" s="154">
        <v>46.228999999999999</v>
      </c>
      <c r="J7566" s="151">
        <v>0</v>
      </c>
      <c r="K7566" s="149">
        <f t="shared" si="1183"/>
        <v>1427.9630000000002</v>
      </c>
      <c r="L7566" s="148">
        <v>7.4180000000000001</v>
      </c>
      <c r="M7566" s="148">
        <v>166.553</v>
      </c>
      <c r="N7566" s="148">
        <v>267.40199999999999</v>
      </c>
      <c r="O7566" s="148">
        <v>12.567</v>
      </c>
      <c r="P7566" s="148">
        <v>0</v>
      </c>
      <c r="Q7566" s="21">
        <f t="shared" si="1184"/>
        <v>20.792653999999999</v>
      </c>
      <c r="R7566" s="21">
        <f t="shared" si="1185"/>
        <v>532.46994099999995</v>
      </c>
      <c r="S7566" s="21">
        <f t="shared" si="1186"/>
        <v>521.70130199999994</v>
      </c>
      <c r="T7566" s="21">
        <f t="shared" si="1187"/>
        <v>39.912792000000003</v>
      </c>
      <c r="U7566" s="22">
        <f t="shared" si="1188"/>
        <v>1114.8766889999999</v>
      </c>
      <c r="V7566" s="39">
        <f t="shared" si="1189"/>
        <v>0.78074620210747747</v>
      </c>
    </row>
    <row r="7567" spans="1:22">
      <c r="A7567">
        <v>7562</v>
      </c>
      <c r="B7567" s="155">
        <f t="shared" si="1180"/>
        <v>41590</v>
      </c>
      <c r="C7567" s="148">
        <f t="shared" si="1181"/>
        <v>2013</v>
      </c>
      <c r="D7567" s="148">
        <f t="shared" si="1182"/>
        <v>11</v>
      </c>
      <c r="E7567" s="152">
        <v>2</v>
      </c>
      <c r="F7567" s="153">
        <v>11.66</v>
      </c>
      <c r="G7567" s="154">
        <v>622.04700000000003</v>
      </c>
      <c r="H7567" s="154">
        <v>592.21199999999999</v>
      </c>
      <c r="I7567" s="154">
        <v>38.674999999999997</v>
      </c>
      <c r="J7567" s="151">
        <v>0</v>
      </c>
      <c r="K7567" s="149">
        <f t="shared" si="1183"/>
        <v>1264.5939999999998</v>
      </c>
      <c r="L7567" s="148">
        <v>7.1429999999999998</v>
      </c>
      <c r="M7567" s="148">
        <v>166.536</v>
      </c>
      <c r="N7567" s="148">
        <v>220.16800000000001</v>
      </c>
      <c r="O7567" s="148">
        <v>10.58</v>
      </c>
      <c r="P7567" s="148">
        <v>0</v>
      </c>
      <c r="Q7567" s="21">
        <f t="shared" si="1184"/>
        <v>20.021829</v>
      </c>
      <c r="R7567" s="21">
        <f t="shared" si="1185"/>
        <v>532.41559200000006</v>
      </c>
      <c r="S7567" s="21">
        <f t="shared" si="1186"/>
        <v>429.54776800000002</v>
      </c>
      <c r="T7567" s="21">
        <f t="shared" si="1187"/>
        <v>33.602080000000001</v>
      </c>
      <c r="U7567" s="22">
        <f t="shared" si="1188"/>
        <v>1015.5872690000001</v>
      </c>
      <c r="V7567" s="39">
        <f t="shared" si="1189"/>
        <v>0.80309353753062263</v>
      </c>
    </row>
    <row r="7568" spans="1:22">
      <c r="A7568">
        <v>7563</v>
      </c>
      <c r="B7568" s="155">
        <f t="shared" si="1180"/>
        <v>41590</v>
      </c>
      <c r="C7568" s="148">
        <f t="shared" si="1181"/>
        <v>2013</v>
      </c>
      <c r="D7568" s="148">
        <f t="shared" si="1182"/>
        <v>11</v>
      </c>
      <c r="E7568" s="152">
        <v>3</v>
      </c>
      <c r="F7568" s="153">
        <v>11.813000000000001</v>
      </c>
      <c r="G7568" s="154">
        <v>583.101</v>
      </c>
      <c r="H7568" s="154">
        <v>697.32299999999998</v>
      </c>
      <c r="I7568" s="154">
        <v>34.002000000000002</v>
      </c>
      <c r="J7568" s="151">
        <v>0</v>
      </c>
      <c r="K7568" s="149">
        <f t="shared" si="1183"/>
        <v>1326.239</v>
      </c>
      <c r="L7568" s="148">
        <v>7.1529999999999996</v>
      </c>
      <c r="M7568" s="148">
        <v>152.06</v>
      </c>
      <c r="N7568" s="148">
        <v>248.023</v>
      </c>
      <c r="O7568" s="148">
        <v>9.5969999999999995</v>
      </c>
      <c r="P7568" s="148">
        <v>0</v>
      </c>
      <c r="Q7568" s="21">
        <f t="shared" si="1184"/>
        <v>20.049858999999998</v>
      </c>
      <c r="R7568" s="21">
        <f t="shared" si="1185"/>
        <v>486.13582000000002</v>
      </c>
      <c r="S7568" s="21">
        <f t="shared" si="1186"/>
        <v>483.89287300000001</v>
      </c>
      <c r="T7568" s="21">
        <f t="shared" si="1187"/>
        <v>30.480072</v>
      </c>
      <c r="U7568" s="22">
        <f t="shared" si="1188"/>
        <v>1020.558624</v>
      </c>
      <c r="V7568" s="39">
        <f t="shared" si="1189"/>
        <v>0.76951335618994765</v>
      </c>
    </row>
    <row r="7569" spans="1:22">
      <c r="A7569">
        <v>7564</v>
      </c>
      <c r="B7569" s="155">
        <f t="shared" si="1180"/>
        <v>41590</v>
      </c>
      <c r="C7569" s="148">
        <f t="shared" si="1181"/>
        <v>2013</v>
      </c>
      <c r="D7569" s="148">
        <f t="shared" si="1182"/>
        <v>11</v>
      </c>
      <c r="E7569" s="152">
        <v>4</v>
      </c>
      <c r="F7569" s="153">
        <v>12.114000000000001</v>
      </c>
      <c r="G7569" s="154">
        <v>434.08300000000003</v>
      </c>
      <c r="H7569" s="154">
        <v>709.58299999999997</v>
      </c>
      <c r="I7569" s="154">
        <v>29.053000000000001</v>
      </c>
      <c r="J7569" s="151">
        <v>0</v>
      </c>
      <c r="K7569" s="149">
        <f t="shared" si="1183"/>
        <v>1184.8330000000001</v>
      </c>
      <c r="L7569" s="148">
        <v>7.3090000000000002</v>
      </c>
      <c r="M7569" s="148">
        <v>118.998</v>
      </c>
      <c r="N7569" s="148">
        <v>257.34399999999999</v>
      </c>
      <c r="O7569" s="148">
        <v>8.6080000000000005</v>
      </c>
      <c r="P7569" s="148">
        <v>0</v>
      </c>
      <c r="Q7569" s="21">
        <f t="shared" si="1184"/>
        <v>20.487127000000001</v>
      </c>
      <c r="R7569" s="21">
        <f t="shared" si="1185"/>
        <v>380.43660600000004</v>
      </c>
      <c r="S7569" s="21">
        <f t="shared" si="1186"/>
        <v>502.07814400000001</v>
      </c>
      <c r="T7569" s="21">
        <f t="shared" si="1187"/>
        <v>27.339008000000003</v>
      </c>
      <c r="U7569" s="22">
        <f t="shared" si="1188"/>
        <v>930.34088500000007</v>
      </c>
      <c r="V7569" s="39">
        <f t="shared" si="1189"/>
        <v>0.78520845131761186</v>
      </c>
    </row>
    <row r="7570" spans="1:22">
      <c r="A7570">
        <v>7565</v>
      </c>
      <c r="B7570" s="155">
        <f t="shared" si="1180"/>
        <v>41590</v>
      </c>
      <c r="C7570" s="148">
        <f t="shared" si="1181"/>
        <v>2013</v>
      </c>
      <c r="D7570" s="148">
        <f t="shared" si="1182"/>
        <v>11</v>
      </c>
      <c r="E7570" s="152">
        <v>5</v>
      </c>
      <c r="F7570" s="153">
        <v>12.074999999999999</v>
      </c>
      <c r="G7570" s="154">
        <v>385.64400000000001</v>
      </c>
      <c r="H7570" s="154">
        <v>749.274</v>
      </c>
      <c r="I7570" s="154">
        <v>28.314</v>
      </c>
      <c r="J7570" s="151">
        <v>0</v>
      </c>
      <c r="K7570" s="149">
        <f t="shared" si="1183"/>
        <v>1175.307</v>
      </c>
      <c r="L7570" s="148">
        <v>7.3090000000000002</v>
      </c>
      <c r="M7570" s="148">
        <v>110.081</v>
      </c>
      <c r="N7570" s="148">
        <v>268.947</v>
      </c>
      <c r="O7570" s="148">
        <v>7.6230000000000002</v>
      </c>
      <c r="P7570" s="148">
        <v>0</v>
      </c>
      <c r="Q7570" s="21">
        <f t="shared" si="1184"/>
        <v>20.487127000000001</v>
      </c>
      <c r="R7570" s="21">
        <f t="shared" si="1185"/>
        <v>351.92895700000003</v>
      </c>
      <c r="S7570" s="21">
        <f t="shared" si="1186"/>
        <v>524.715597</v>
      </c>
      <c r="T7570" s="21">
        <f t="shared" si="1187"/>
        <v>24.210648000000003</v>
      </c>
      <c r="U7570" s="22">
        <f t="shared" si="1188"/>
        <v>921.34232900000006</v>
      </c>
      <c r="V7570" s="39">
        <f t="shared" si="1189"/>
        <v>0.78391631207846124</v>
      </c>
    </row>
    <row r="7571" spans="1:22">
      <c r="A7571">
        <v>7566</v>
      </c>
      <c r="B7571" s="155">
        <f t="shared" si="1180"/>
        <v>41590</v>
      </c>
      <c r="C7571" s="148">
        <f t="shared" si="1181"/>
        <v>2013</v>
      </c>
      <c r="D7571" s="148">
        <f t="shared" si="1182"/>
        <v>11</v>
      </c>
      <c r="E7571" s="152">
        <v>6</v>
      </c>
      <c r="F7571" s="153">
        <v>12.154</v>
      </c>
      <c r="G7571" s="154">
        <v>402.911</v>
      </c>
      <c r="H7571" s="154">
        <v>754.178</v>
      </c>
      <c r="I7571" s="154">
        <v>28.172999999999998</v>
      </c>
      <c r="J7571" s="151">
        <v>0</v>
      </c>
      <c r="K7571" s="149">
        <f t="shared" si="1183"/>
        <v>1197.4159999999999</v>
      </c>
      <c r="L7571" s="148">
        <v>7.3390000000000004</v>
      </c>
      <c r="M7571" s="148">
        <v>117.239</v>
      </c>
      <c r="N7571" s="148">
        <v>270.39</v>
      </c>
      <c r="O7571" s="148">
        <v>7.5819999999999999</v>
      </c>
      <c r="P7571" s="148">
        <v>0</v>
      </c>
      <c r="Q7571" s="21">
        <f t="shared" si="1184"/>
        <v>20.571217000000001</v>
      </c>
      <c r="R7571" s="21">
        <f t="shared" si="1185"/>
        <v>374.81308300000001</v>
      </c>
      <c r="S7571" s="21">
        <f t="shared" si="1186"/>
        <v>527.53089</v>
      </c>
      <c r="T7571" s="21">
        <f t="shared" si="1187"/>
        <v>24.080432000000002</v>
      </c>
      <c r="U7571" s="22">
        <f t="shared" si="1188"/>
        <v>946.99562199999991</v>
      </c>
      <c r="V7571" s="39">
        <f t="shared" si="1189"/>
        <v>0.79086601648883925</v>
      </c>
    </row>
    <row r="7572" spans="1:22">
      <c r="A7572">
        <v>7567</v>
      </c>
      <c r="B7572" s="155">
        <f t="shared" si="1180"/>
        <v>41590</v>
      </c>
      <c r="C7572" s="148">
        <f t="shared" si="1181"/>
        <v>2013</v>
      </c>
      <c r="D7572" s="148">
        <f t="shared" si="1182"/>
        <v>11</v>
      </c>
      <c r="E7572" s="152">
        <v>7</v>
      </c>
      <c r="F7572" s="153">
        <v>11.856999999999999</v>
      </c>
      <c r="G7572" s="154">
        <v>507.63200000000001</v>
      </c>
      <c r="H7572" s="154">
        <v>704.46</v>
      </c>
      <c r="I7572" s="154">
        <v>30.896999999999998</v>
      </c>
      <c r="J7572" s="151">
        <v>0</v>
      </c>
      <c r="K7572" s="149">
        <f t="shared" si="1183"/>
        <v>1254.846</v>
      </c>
      <c r="L7572" s="148">
        <v>7.1539999999999999</v>
      </c>
      <c r="M7572" s="148">
        <v>142.70500000000001</v>
      </c>
      <c r="N7572" s="148">
        <v>261.87799999999999</v>
      </c>
      <c r="O7572" s="148">
        <v>8.1280000000000001</v>
      </c>
      <c r="P7572" s="148">
        <v>0</v>
      </c>
      <c r="Q7572" s="21">
        <f t="shared" si="1184"/>
        <v>20.052661999999998</v>
      </c>
      <c r="R7572" s="21">
        <f t="shared" si="1185"/>
        <v>456.22788500000007</v>
      </c>
      <c r="S7572" s="21">
        <f t="shared" si="1186"/>
        <v>510.92397799999998</v>
      </c>
      <c r="T7572" s="21">
        <f t="shared" si="1187"/>
        <v>25.814528000000003</v>
      </c>
      <c r="U7572" s="22">
        <f t="shared" si="1188"/>
        <v>1013.0190530000001</v>
      </c>
      <c r="V7572" s="39">
        <f t="shared" si="1189"/>
        <v>0.807285557749716</v>
      </c>
    </row>
    <row r="7573" spans="1:22">
      <c r="A7573">
        <v>7568</v>
      </c>
      <c r="B7573" s="155">
        <f t="shared" si="1180"/>
        <v>41590</v>
      </c>
      <c r="C7573" s="148">
        <f t="shared" si="1181"/>
        <v>2013</v>
      </c>
      <c r="D7573" s="148">
        <f t="shared" si="1182"/>
        <v>11</v>
      </c>
      <c r="E7573" s="152">
        <v>8</v>
      </c>
      <c r="F7573" s="153">
        <v>11.584</v>
      </c>
      <c r="G7573" s="154">
        <v>686.09900000000005</v>
      </c>
      <c r="H7573" s="154">
        <v>542.9</v>
      </c>
      <c r="I7573" s="154">
        <v>36.499000000000002</v>
      </c>
      <c r="J7573" s="151">
        <v>0</v>
      </c>
      <c r="K7573" s="149">
        <f t="shared" si="1183"/>
        <v>1277.0820000000001</v>
      </c>
      <c r="L7573" s="148">
        <v>7.0170000000000003</v>
      </c>
      <c r="M7573" s="148">
        <v>191.74700000000001</v>
      </c>
      <c r="N7573" s="148">
        <v>213.93299999999999</v>
      </c>
      <c r="O7573" s="148">
        <v>9.5730000000000004</v>
      </c>
      <c r="P7573" s="148">
        <v>0</v>
      </c>
      <c r="Q7573" s="21">
        <f t="shared" si="1184"/>
        <v>19.668651000000001</v>
      </c>
      <c r="R7573" s="21">
        <f t="shared" si="1185"/>
        <v>613.01515900000004</v>
      </c>
      <c r="S7573" s="21">
        <f t="shared" si="1186"/>
        <v>417.38328300000001</v>
      </c>
      <c r="T7573" s="21">
        <f t="shared" si="1187"/>
        <v>30.403848000000004</v>
      </c>
      <c r="U7573" s="22">
        <f t="shared" si="1188"/>
        <v>1080.470941</v>
      </c>
      <c r="V7573" s="39">
        <f t="shared" si="1189"/>
        <v>0.84604664461639889</v>
      </c>
    </row>
    <row r="7574" spans="1:22">
      <c r="A7574">
        <v>7569</v>
      </c>
      <c r="B7574" s="155">
        <f t="shared" si="1180"/>
        <v>41590</v>
      </c>
      <c r="C7574" s="148">
        <f t="shared" si="1181"/>
        <v>2013</v>
      </c>
      <c r="D7574" s="148">
        <f t="shared" si="1182"/>
        <v>11</v>
      </c>
      <c r="E7574" s="152">
        <v>9</v>
      </c>
      <c r="F7574" s="153">
        <v>11.146000000000001</v>
      </c>
      <c r="G7574" s="154">
        <v>733.99099999999999</v>
      </c>
      <c r="H7574" s="154">
        <v>570.01800000000003</v>
      </c>
      <c r="I7574" s="154">
        <v>51.853000000000002</v>
      </c>
      <c r="J7574" s="151">
        <v>0</v>
      </c>
      <c r="K7574" s="149">
        <f t="shared" si="1183"/>
        <v>1367.008</v>
      </c>
      <c r="L7574" s="148">
        <v>6.8</v>
      </c>
      <c r="M7574" s="148">
        <v>203.65899999999999</v>
      </c>
      <c r="N7574" s="148">
        <v>218.48099999999999</v>
      </c>
      <c r="O7574" s="148">
        <v>13.885999999999999</v>
      </c>
      <c r="P7574" s="148">
        <v>0</v>
      </c>
      <c r="Q7574" s="21">
        <f t="shared" si="1184"/>
        <v>19.060399999999998</v>
      </c>
      <c r="R7574" s="21">
        <f t="shared" si="1185"/>
        <v>651.09782299999995</v>
      </c>
      <c r="S7574" s="21">
        <f t="shared" si="1186"/>
        <v>426.25643100000002</v>
      </c>
      <c r="T7574" s="21">
        <f t="shared" si="1187"/>
        <v>44.101936000000002</v>
      </c>
      <c r="U7574" s="22">
        <f t="shared" si="1188"/>
        <v>1140.51659</v>
      </c>
      <c r="V7574" s="39">
        <f t="shared" si="1189"/>
        <v>0.83431595864837649</v>
      </c>
    </row>
    <row r="7575" spans="1:22">
      <c r="A7575">
        <v>7570</v>
      </c>
      <c r="B7575" s="155">
        <f t="shared" si="1180"/>
        <v>41590</v>
      </c>
      <c r="C7575" s="148">
        <f t="shared" si="1181"/>
        <v>2013</v>
      </c>
      <c r="D7575" s="148">
        <f t="shared" si="1182"/>
        <v>11</v>
      </c>
      <c r="E7575" s="152">
        <v>10</v>
      </c>
      <c r="F7575" s="153">
        <v>10.673</v>
      </c>
      <c r="G7575" s="154">
        <v>802.56</v>
      </c>
      <c r="H7575" s="154">
        <v>555.66999999999996</v>
      </c>
      <c r="I7575" s="154">
        <v>73.001000000000005</v>
      </c>
      <c r="J7575" s="151">
        <v>0</v>
      </c>
      <c r="K7575" s="149">
        <f t="shared" si="1183"/>
        <v>1441.9039999999998</v>
      </c>
      <c r="L7575" s="148">
        <v>6.5430000000000001</v>
      </c>
      <c r="M7575" s="148">
        <v>220.18600000000001</v>
      </c>
      <c r="N7575" s="148">
        <v>217.76900000000001</v>
      </c>
      <c r="O7575" s="148">
        <v>19.632999999999999</v>
      </c>
      <c r="P7575" s="148">
        <v>0</v>
      </c>
      <c r="Q7575" s="21">
        <f t="shared" si="1184"/>
        <v>18.340029000000001</v>
      </c>
      <c r="R7575" s="21">
        <f t="shared" si="1185"/>
        <v>703.93464200000005</v>
      </c>
      <c r="S7575" s="21">
        <f t="shared" si="1186"/>
        <v>424.86731900000001</v>
      </c>
      <c r="T7575" s="21">
        <f t="shared" si="1187"/>
        <v>62.354407999999999</v>
      </c>
      <c r="U7575" s="22">
        <f t="shared" si="1188"/>
        <v>1209.496398</v>
      </c>
      <c r="V7575" s="39">
        <f t="shared" si="1189"/>
        <v>0.83881894911173016</v>
      </c>
    </row>
    <row r="7576" spans="1:22">
      <c r="A7576">
        <v>7571</v>
      </c>
      <c r="B7576" s="155">
        <f t="shared" si="1180"/>
        <v>41590</v>
      </c>
      <c r="C7576" s="148">
        <f t="shared" si="1181"/>
        <v>2013</v>
      </c>
      <c r="D7576" s="148">
        <f t="shared" si="1182"/>
        <v>11</v>
      </c>
      <c r="E7576" s="152">
        <v>11</v>
      </c>
      <c r="F7576" s="153">
        <v>10.481999999999999</v>
      </c>
      <c r="G7576" s="154">
        <v>812.78499999999997</v>
      </c>
      <c r="H7576" s="154">
        <v>619.10299999999995</v>
      </c>
      <c r="I7576" s="154">
        <v>98.602999999999994</v>
      </c>
      <c r="J7576" s="151">
        <v>0</v>
      </c>
      <c r="K7576" s="149">
        <f t="shared" si="1183"/>
        <v>1540.973</v>
      </c>
      <c r="L7576" s="148">
        <v>6.4539999999999997</v>
      </c>
      <c r="M7576" s="148">
        <v>227.30099999999999</v>
      </c>
      <c r="N7576" s="148">
        <v>232.45099999999999</v>
      </c>
      <c r="O7576" s="148">
        <v>26.423999999999999</v>
      </c>
      <c r="P7576" s="148">
        <v>0</v>
      </c>
      <c r="Q7576" s="21">
        <f t="shared" si="1184"/>
        <v>18.090561999999998</v>
      </c>
      <c r="R7576" s="21">
        <f t="shared" si="1185"/>
        <v>726.68129699999997</v>
      </c>
      <c r="S7576" s="21">
        <f t="shared" si="1186"/>
        <v>453.51190100000002</v>
      </c>
      <c r="T7576" s="21">
        <f t="shared" si="1187"/>
        <v>83.922623999999999</v>
      </c>
      <c r="U7576" s="22">
        <f t="shared" si="1188"/>
        <v>1282.2063840000001</v>
      </c>
      <c r="V7576" s="39">
        <f t="shared" si="1189"/>
        <v>0.83207582741553554</v>
      </c>
    </row>
    <row r="7577" spans="1:22">
      <c r="A7577">
        <v>7572</v>
      </c>
      <c r="B7577" s="155">
        <f t="shared" si="1180"/>
        <v>41590</v>
      </c>
      <c r="C7577" s="148">
        <f t="shared" si="1181"/>
        <v>2013</v>
      </c>
      <c r="D7577" s="148">
        <f t="shared" si="1182"/>
        <v>11</v>
      </c>
      <c r="E7577" s="152">
        <v>12</v>
      </c>
      <c r="F7577" s="153">
        <v>11.449</v>
      </c>
      <c r="G7577" s="154">
        <v>905.52800000000002</v>
      </c>
      <c r="H7577" s="154">
        <v>566.68899999999996</v>
      </c>
      <c r="I7577" s="154">
        <v>94.620999999999995</v>
      </c>
      <c r="J7577" s="151">
        <v>0</v>
      </c>
      <c r="K7577" s="149">
        <f t="shared" si="1183"/>
        <v>1578.287</v>
      </c>
      <c r="L7577" s="148">
        <v>6.9870000000000001</v>
      </c>
      <c r="M7577" s="148">
        <v>244.72499999999999</v>
      </c>
      <c r="N7577" s="148">
        <v>218.25899999999999</v>
      </c>
      <c r="O7577" s="148">
        <v>25.706</v>
      </c>
      <c r="P7577" s="148">
        <v>0</v>
      </c>
      <c r="Q7577" s="21">
        <f t="shared" si="1184"/>
        <v>19.584561000000001</v>
      </c>
      <c r="R7577" s="21">
        <f t="shared" si="1185"/>
        <v>782.38582499999995</v>
      </c>
      <c r="S7577" s="21">
        <f t="shared" si="1186"/>
        <v>425.82330899999999</v>
      </c>
      <c r="T7577" s="21">
        <f t="shared" si="1187"/>
        <v>81.642256000000003</v>
      </c>
      <c r="U7577" s="22">
        <f t="shared" si="1188"/>
        <v>1309.4359509999999</v>
      </c>
      <c r="V7577" s="39">
        <f t="shared" si="1189"/>
        <v>0.82965642560573583</v>
      </c>
    </row>
    <row r="7578" spans="1:22">
      <c r="A7578">
        <v>7573</v>
      </c>
      <c r="B7578" s="155">
        <f t="shared" si="1180"/>
        <v>41590</v>
      </c>
      <c r="C7578" s="148">
        <f t="shared" si="1181"/>
        <v>2013</v>
      </c>
      <c r="D7578" s="148">
        <f t="shared" si="1182"/>
        <v>11</v>
      </c>
      <c r="E7578" s="152">
        <v>13</v>
      </c>
      <c r="F7578" s="153">
        <v>11.519</v>
      </c>
      <c r="G7578" s="154">
        <v>910.81600000000003</v>
      </c>
      <c r="H7578" s="154">
        <v>574.12</v>
      </c>
      <c r="I7578" s="154">
        <v>95.766999999999996</v>
      </c>
      <c r="J7578" s="151">
        <v>0</v>
      </c>
      <c r="K7578" s="149">
        <f t="shared" si="1183"/>
        <v>1592.222</v>
      </c>
      <c r="L7578" s="148">
        <v>6.9969999999999999</v>
      </c>
      <c r="M7578" s="148">
        <v>245.18799999999999</v>
      </c>
      <c r="N7578" s="148">
        <v>221.155</v>
      </c>
      <c r="O7578" s="148">
        <v>26.045000000000002</v>
      </c>
      <c r="P7578" s="148">
        <v>0</v>
      </c>
      <c r="Q7578" s="21">
        <f t="shared" si="1184"/>
        <v>19.612590999999998</v>
      </c>
      <c r="R7578" s="21">
        <f t="shared" si="1185"/>
        <v>783.86603600000001</v>
      </c>
      <c r="S7578" s="21">
        <f t="shared" si="1186"/>
        <v>431.47340500000001</v>
      </c>
      <c r="T7578" s="21">
        <f t="shared" si="1187"/>
        <v>82.718920000000011</v>
      </c>
      <c r="U7578" s="22">
        <f t="shared" si="1188"/>
        <v>1317.6709519999999</v>
      </c>
      <c r="V7578" s="39">
        <f t="shared" si="1189"/>
        <v>0.82756735681330862</v>
      </c>
    </row>
    <row r="7579" spans="1:22">
      <c r="A7579">
        <v>7574</v>
      </c>
      <c r="B7579" s="155">
        <f t="shared" si="1180"/>
        <v>41590</v>
      </c>
      <c r="C7579" s="148">
        <f t="shared" si="1181"/>
        <v>2013</v>
      </c>
      <c r="D7579" s="148">
        <f t="shared" si="1182"/>
        <v>11</v>
      </c>
      <c r="E7579" s="152">
        <v>14</v>
      </c>
      <c r="F7579" s="153">
        <v>11.417</v>
      </c>
      <c r="G7579" s="154">
        <v>1064.5409999999999</v>
      </c>
      <c r="H7579" s="154">
        <v>419.899</v>
      </c>
      <c r="I7579" s="154">
        <v>101.393</v>
      </c>
      <c r="J7579" s="151">
        <v>0</v>
      </c>
      <c r="K7579" s="149">
        <f t="shared" si="1183"/>
        <v>1597.25</v>
      </c>
      <c r="L7579" s="148">
        <v>6.9560000000000004</v>
      </c>
      <c r="M7579" s="148">
        <v>280.29899999999998</v>
      </c>
      <c r="N7579" s="148">
        <v>163.482</v>
      </c>
      <c r="O7579" s="148">
        <v>27.306000000000001</v>
      </c>
      <c r="P7579" s="148">
        <v>0</v>
      </c>
      <c r="Q7579" s="21">
        <f t="shared" si="1184"/>
        <v>19.497668000000001</v>
      </c>
      <c r="R7579" s="21">
        <f t="shared" si="1185"/>
        <v>896.115903</v>
      </c>
      <c r="S7579" s="21">
        <f t="shared" si="1186"/>
        <v>318.95338200000003</v>
      </c>
      <c r="T7579" s="21">
        <f t="shared" si="1187"/>
        <v>86.723856000000012</v>
      </c>
      <c r="U7579" s="22">
        <f t="shared" si="1188"/>
        <v>1321.2908090000001</v>
      </c>
      <c r="V7579" s="39">
        <f t="shared" si="1189"/>
        <v>0.82722855470339651</v>
      </c>
    </row>
    <row r="7580" spans="1:22">
      <c r="A7580">
        <v>7575</v>
      </c>
      <c r="B7580" s="155">
        <f t="shared" si="1180"/>
        <v>41590</v>
      </c>
      <c r="C7580" s="148">
        <f t="shared" si="1181"/>
        <v>2013</v>
      </c>
      <c r="D7580" s="148">
        <f t="shared" si="1182"/>
        <v>11</v>
      </c>
      <c r="E7580" s="152">
        <v>15</v>
      </c>
      <c r="F7580" s="153">
        <v>11.061999999999999</v>
      </c>
      <c r="G7580" s="154">
        <v>1055.374</v>
      </c>
      <c r="H7580" s="154">
        <v>416.24700000000001</v>
      </c>
      <c r="I7580" s="154">
        <v>98.611999999999995</v>
      </c>
      <c r="J7580" s="151">
        <v>0</v>
      </c>
      <c r="K7580" s="149">
        <f t="shared" si="1183"/>
        <v>1581.2950000000001</v>
      </c>
      <c r="L7580" s="148">
        <v>6.75</v>
      </c>
      <c r="M7580" s="148">
        <v>270.49900000000002</v>
      </c>
      <c r="N7580" s="148">
        <v>157.345</v>
      </c>
      <c r="O7580" s="148">
        <v>26.716000000000001</v>
      </c>
      <c r="P7580" s="148">
        <v>0</v>
      </c>
      <c r="Q7580" s="21">
        <f t="shared" si="1184"/>
        <v>18.920249999999999</v>
      </c>
      <c r="R7580" s="21">
        <f t="shared" si="1185"/>
        <v>864.78530300000011</v>
      </c>
      <c r="S7580" s="21">
        <f t="shared" si="1186"/>
        <v>306.98009500000001</v>
      </c>
      <c r="T7580" s="21">
        <f t="shared" si="1187"/>
        <v>84.850016000000011</v>
      </c>
      <c r="U7580" s="22">
        <f t="shared" si="1188"/>
        <v>1275.5356640000002</v>
      </c>
      <c r="V7580" s="39">
        <f t="shared" si="1189"/>
        <v>0.80663991475341423</v>
      </c>
    </row>
    <row r="7581" spans="1:22">
      <c r="A7581">
        <v>7576</v>
      </c>
      <c r="B7581" s="155">
        <f t="shared" si="1180"/>
        <v>41590</v>
      </c>
      <c r="C7581" s="148">
        <f t="shared" si="1181"/>
        <v>2013</v>
      </c>
      <c r="D7581" s="148">
        <f t="shared" si="1182"/>
        <v>11</v>
      </c>
      <c r="E7581" s="152">
        <v>16</v>
      </c>
      <c r="F7581" s="153">
        <v>10.907999999999999</v>
      </c>
      <c r="G7581" s="154">
        <v>916.43200000000002</v>
      </c>
      <c r="H7581" s="154">
        <v>599.86</v>
      </c>
      <c r="I7581" s="154">
        <v>108.75700000000001</v>
      </c>
      <c r="J7581" s="151">
        <v>0</v>
      </c>
      <c r="K7581" s="149">
        <f t="shared" si="1183"/>
        <v>1635.9570000000001</v>
      </c>
      <c r="L7581" s="148">
        <v>6.65</v>
      </c>
      <c r="M7581" s="148">
        <v>244.50299999999999</v>
      </c>
      <c r="N7581" s="148">
        <v>220.63800000000001</v>
      </c>
      <c r="O7581" s="148">
        <v>28.776</v>
      </c>
      <c r="P7581" s="148">
        <v>0</v>
      </c>
      <c r="Q7581" s="21">
        <f t="shared" si="1184"/>
        <v>18.639949999999999</v>
      </c>
      <c r="R7581" s="21">
        <f t="shared" si="1185"/>
        <v>781.67609099999993</v>
      </c>
      <c r="S7581" s="21">
        <f t="shared" si="1186"/>
        <v>430.46473800000001</v>
      </c>
      <c r="T7581" s="21">
        <f t="shared" si="1187"/>
        <v>91.392576000000005</v>
      </c>
      <c r="U7581" s="22">
        <f t="shared" si="1188"/>
        <v>1322.1733549999999</v>
      </c>
      <c r="V7581" s="39">
        <f t="shared" si="1189"/>
        <v>0.80819566467822801</v>
      </c>
    </row>
    <row r="7582" spans="1:22">
      <c r="A7582">
        <v>7577</v>
      </c>
      <c r="B7582" s="155">
        <f t="shared" si="1180"/>
        <v>41590</v>
      </c>
      <c r="C7582" s="148">
        <f t="shared" si="1181"/>
        <v>2013</v>
      </c>
      <c r="D7582" s="148">
        <f t="shared" si="1182"/>
        <v>11</v>
      </c>
      <c r="E7582" s="152">
        <v>17</v>
      </c>
      <c r="F7582" s="153">
        <v>10.478999999999999</v>
      </c>
      <c r="G7582" s="154">
        <v>958.37300000000005</v>
      </c>
      <c r="H7582" s="154">
        <v>539.65200000000004</v>
      </c>
      <c r="I7582" s="154">
        <v>110.36199999999999</v>
      </c>
      <c r="J7582" s="151">
        <v>0</v>
      </c>
      <c r="K7582" s="149">
        <f t="shared" si="1183"/>
        <v>1618.8660000000002</v>
      </c>
      <c r="L7582" s="148">
        <v>6.4160000000000004</v>
      </c>
      <c r="M7582" s="148">
        <v>257.61500000000001</v>
      </c>
      <c r="N7582" s="148">
        <v>202.62</v>
      </c>
      <c r="O7582" s="148">
        <v>29.146999999999998</v>
      </c>
      <c r="P7582" s="148">
        <v>0</v>
      </c>
      <c r="Q7582" s="21">
        <f t="shared" si="1184"/>
        <v>17.984048000000001</v>
      </c>
      <c r="R7582" s="21">
        <f t="shared" si="1185"/>
        <v>823.59515500000009</v>
      </c>
      <c r="S7582" s="21">
        <f t="shared" si="1186"/>
        <v>395.31162</v>
      </c>
      <c r="T7582" s="21">
        <f t="shared" si="1187"/>
        <v>92.570871999999994</v>
      </c>
      <c r="U7582" s="22">
        <f t="shared" si="1188"/>
        <v>1329.4616950000002</v>
      </c>
      <c r="V7582" s="39">
        <f t="shared" si="1189"/>
        <v>0.82123022844386129</v>
      </c>
    </row>
    <row r="7583" spans="1:22">
      <c r="A7583">
        <v>7578</v>
      </c>
      <c r="B7583" s="155">
        <f t="shared" ref="B7583:B7646" si="1190">+B7559+1</f>
        <v>41590</v>
      </c>
      <c r="C7583" s="148">
        <f t="shared" si="1181"/>
        <v>2013</v>
      </c>
      <c r="D7583" s="148">
        <f t="shared" si="1182"/>
        <v>11</v>
      </c>
      <c r="E7583" s="152">
        <v>18</v>
      </c>
      <c r="F7583" s="153">
        <v>10.776</v>
      </c>
      <c r="G7583" s="154">
        <v>999.74099999999999</v>
      </c>
      <c r="H7583" s="154">
        <v>546.505</v>
      </c>
      <c r="I7583" s="154">
        <v>110.85</v>
      </c>
      <c r="J7583" s="151">
        <v>0</v>
      </c>
      <c r="K7583" s="149">
        <f t="shared" si="1183"/>
        <v>1667.8719999999998</v>
      </c>
      <c r="L7583" s="148">
        <v>6.6029999999999998</v>
      </c>
      <c r="M7583" s="148">
        <v>264.17599999999999</v>
      </c>
      <c r="N7583" s="148">
        <v>204.89400000000001</v>
      </c>
      <c r="O7583" s="148">
        <v>29.302</v>
      </c>
      <c r="P7583" s="148">
        <v>0</v>
      </c>
      <c r="Q7583" s="21">
        <f t="shared" si="1184"/>
        <v>18.508208999999997</v>
      </c>
      <c r="R7583" s="21">
        <f t="shared" si="1185"/>
        <v>844.57067199999995</v>
      </c>
      <c r="S7583" s="21">
        <f t="shared" si="1186"/>
        <v>399.74819400000001</v>
      </c>
      <c r="T7583" s="21">
        <f t="shared" si="1187"/>
        <v>93.063152000000002</v>
      </c>
      <c r="U7583" s="22">
        <f t="shared" si="1188"/>
        <v>1355.8902269999999</v>
      </c>
      <c r="V7583" s="39">
        <f t="shared" si="1189"/>
        <v>0.81294621349839791</v>
      </c>
    </row>
    <row r="7584" spans="1:22">
      <c r="A7584">
        <v>7579</v>
      </c>
      <c r="B7584" s="155">
        <f t="shared" si="1190"/>
        <v>41590</v>
      </c>
      <c r="C7584" s="148">
        <f t="shared" si="1181"/>
        <v>2013</v>
      </c>
      <c r="D7584" s="148">
        <f t="shared" si="1182"/>
        <v>11</v>
      </c>
      <c r="E7584" s="152">
        <v>19</v>
      </c>
      <c r="F7584" s="153">
        <v>11.462999999999999</v>
      </c>
      <c r="G7584" s="154">
        <v>987.76499999999999</v>
      </c>
      <c r="H7584" s="154">
        <v>501.46199999999999</v>
      </c>
      <c r="I7584" s="154">
        <v>97.248000000000005</v>
      </c>
      <c r="J7584" s="151">
        <v>0</v>
      </c>
      <c r="K7584" s="149">
        <f t="shared" si="1183"/>
        <v>1597.9380000000001</v>
      </c>
      <c r="L7584" s="148">
        <v>6.9870000000000001</v>
      </c>
      <c r="M7584" s="148">
        <v>262.96600000000001</v>
      </c>
      <c r="N7584" s="148">
        <v>182.11500000000001</v>
      </c>
      <c r="O7584" s="148">
        <v>25.425000000000001</v>
      </c>
      <c r="P7584" s="148">
        <v>0</v>
      </c>
      <c r="Q7584" s="21">
        <f t="shared" si="1184"/>
        <v>19.584561000000001</v>
      </c>
      <c r="R7584" s="21">
        <f t="shared" si="1185"/>
        <v>840.70230200000003</v>
      </c>
      <c r="S7584" s="21">
        <f t="shared" si="1186"/>
        <v>355.30636500000003</v>
      </c>
      <c r="T7584" s="21">
        <f t="shared" si="1187"/>
        <v>80.749800000000008</v>
      </c>
      <c r="U7584" s="22">
        <f t="shared" si="1188"/>
        <v>1296.3430280000002</v>
      </c>
      <c r="V7584" s="39">
        <f t="shared" si="1189"/>
        <v>0.81125990370089462</v>
      </c>
    </row>
    <row r="7585" spans="1:22">
      <c r="A7585">
        <v>7580</v>
      </c>
      <c r="B7585" s="155">
        <f t="shared" si="1190"/>
        <v>41590</v>
      </c>
      <c r="C7585" s="148">
        <f t="shared" si="1181"/>
        <v>2013</v>
      </c>
      <c r="D7585" s="148">
        <f t="shared" si="1182"/>
        <v>11</v>
      </c>
      <c r="E7585" s="152">
        <v>20</v>
      </c>
      <c r="F7585" s="153">
        <v>12.593999999999999</v>
      </c>
      <c r="G7585" s="154">
        <v>1002.704</v>
      </c>
      <c r="H7585" s="154">
        <v>450.85300000000001</v>
      </c>
      <c r="I7585" s="154">
        <v>107.02200000000001</v>
      </c>
      <c r="J7585" s="151">
        <v>0</v>
      </c>
      <c r="K7585" s="149">
        <f t="shared" si="1183"/>
        <v>1573.173</v>
      </c>
      <c r="L7585" s="148">
        <v>7.5739999999999998</v>
      </c>
      <c r="M7585" s="148">
        <v>268.85300000000001</v>
      </c>
      <c r="N7585" s="148">
        <v>163.309</v>
      </c>
      <c r="O7585" s="148">
        <v>28.039000000000001</v>
      </c>
      <c r="P7585" s="148">
        <v>0</v>
      </c>
      <c r="Q7585" s="21">
        <f t="shared" si="1184"/>
        <v>21.229921999999998</v>
      </c>
      <c r="R7585" s="21">
        <f t="shared" si="1185"/>
        <v>859.52304100000003</v>
      </c>
      <c r="S7585" s="21">
        <f t="shared" si="1186"/>
        <v>318.615859</v>
      </c>
      <c r="T7585" s="21">
        <f t="shared" si="1187"/>
        <v>89.051864000000009</v>
      </c>
      <c r="U7585" s="22">
        <f t="shared" si="1188"/>
        <v>1288.4206859999999</v>
      </c>
      <c r="V7585" s="39">
        <f t="shared" si="1189"/>
        <v>0.81899491410035641</v>
      </c>
    </row>
    <row r="7586" spans="1:22">
      <c r="A7586">
        <v>7581</v>
      </c>
      <c r="B7586" s="155">
        <f t="shared" si="1190"/>
        <v>41590</v>
      </c>
      <c r="C7586" s="148">
        <f t="shared" si="1181"/>
        <v>2013</v>
      </c>
      <c r="D7586" s="148">
        <f t="shared" si="1182"/>
        <v>11</v>
      </c>
      <c r="E7586" s="152">
        <v>21</v>
      </c>
      <c r="F7586" s="153">
        <v>12.871</v>
      </c>
      <c r="G7586" s="154">
        <v>1065.2280000000001</v>
      </c>
      <c r="H7586" s="154">
        <v>548.95799999999997</v>
      </c>
      <c r="I7586" s="154">
        <v>125.149</v>
      </c>
      <c r="J7586" s="151">
        <v>0</v>
      </c>
      <c r="K7586" s="149">
        <f t="shared" si="1183"/>
        <v>1752.2060000000001</v>
      </c>
      <c r="L7586" s="148">
        <v>7.7329999999999997</v>
      </c>
      <c r="M7586" s="148">
        <v>281.27699999999999</v>
      </c>
      <c r="N7586" s="148">
        <v>193.66300000000001</v>
      </c>
      <c r="O7586" s="148">
        <v>32.335000000000001</v>
      </c>
      <c r="P7586" s="148">
        <v>0</v>
      </c>
      <c r="Q7586" s="21">
        <f t="shared" si="1184"/>
        <v>21.675598999999998</v>
      </c>
      <c r="R7586" s="21">
        <f t="shared" si="1185"/>
        <v>899.242569</v>
      </c>
      <c r="S7586" s="21">
        <f t="shared" si="1186"/>
        <v>377.83651300000002</v>
      </c>
      <c r="T7586" s="21">
        <f t="shared" si="1187"/>
        <v>102.69596000000001</v>
      </c>
      <c r="U7586" s="22">
        <f t="shared" si="1188"/>
        <v>1401.4506410000001</v>
      </c>
      <c r="V7586" s="39">
        <f t="shared" si="1189"/>
        <v>0.79982070658358662</v>
      </c>
    </row>
    <row r="7587" spans="1:22">
      <c r="A7587">
        <v>7582</v>
      </c>
      <c r="B7587" s="155">
        <f t="shared" si="1190"/>
        <v>41590</v>
      </c>
      <c r="C7587" s="148">
        <f t="shared" si="1181"/>
        <v>2013</v>
      </c>
      <c r="D7587" s="148">
        <f t="shared" si="1182"/>
        <v>11</v>
      </c>
      <c r="E7587" s="152">
        <v>22</v>
      </c>
      <c r="F7587" s="153">
        <v>12.959</v>
      </c>
      <c r="G7587" s="154">
        <v>1080.874</v>
      </c>
      <c r="H7587" s="154">
        <v>545.56799999999998</v>
      </c>
      <c r="I7587" s="154">
        <v>137.59700000000001</v>
      </c>
      <c r="J7587" s="151">
        <v>0</v>
      </c>
      <c r="K7587" s="149">
        <f t="shared" si="1183"/>
        <v>1776.998</v>
      </c>
      <c r="L7587" s="148">
        <v>7.7439999999999998</v>
      </c>
      <c r="M7587" s="148">
        <v>283.05700000000002</v>
      </c>
      <c r="N7587" s="148">
        <v>192.44200000000001</v>
      </c>
      <c r="O7587" s="148">
        <v>35.582000000000001</v>
      </c>
      <c r="P7587" s="148">
        <v>0</v>
      </c>
      <c r="Q7587" s="21">
        <f t="shared" si="1184"/>
        <v>21.706432</v>
      </c>
      <c r="R7587" s="21">
        <f t="shared" si="1185"/>
        <v>904.9332290000001</v>
      </c>
      <c r="S7587" s="21">
        <f t="shared" si="1186"/>
        <v>375.45434200000005</v>
      </c>
      <c r="T7587" s="21">
        <f t="shared" si="1187"/>
        <v>113.00843200000001</v>
      </c>
      <c r="U7587" s="22">
        <f t="shared" si="1188"/>
        <v>1415.1024350000002</v>
      </c>
      <c r="V7587" s="39">
        <f t="shared" si="1189"/>
        <v>0.79634441625708086</v>
      </c>
    </row>
    <row r="7588" spans="1:22">
      <c r="A7588">
        <v>7583</v>
      </c>
      <c r="B7588" s="155">
        <f t="shared" si="1190"/>
        <v>41590</v>
      </c>
      <c r="C7588" s="148">
        <f t="shared" si="1181"/>
        <v>2013</v>
      </c>
      <c r="D7588" s="148">
        <f t="shared" si="1182"/>
        <v>11</v>
      </c>
      <c r="E7588" s="152">
        <v>23</v>
      </c>
      <c r="F7588" s="153">
        <v>12.75</v>
      </c>
      <c r="G7588" s="154">
        <v>1097.097</v>
      </c>
      <c r="H7588" s="154">
        <v>420.41199999999998</v>
      </c>
      <c r="I7588" s="154">
        <v>131.965</v>
      </c>
      <c r="J7588" s="151">
        <v>0</v>
      </c>
      <c r="K7588" s="149">
        <f t="shared" si="1183"/>
        <v>1662.2239999999999</v>
      </c>
      <c r="L7588" s="148">
        <v>7.6929999999999996</v>
      </c>
      <c r="M7588" s="148">
        <v>287.71800000000002</v>
      </c>
      <c r="N7588" s="148">
        <v>150.37</v>
      </c>
      <c r="O7588" s="148">
        <v>34.563000000000002</v>
      </c>
      <c r="P7588" s="148">
        <v>0</v>
      </c>
      <c r="Q7588" s="21">
        <f t="shared" si="1184"/>
        <v>21.563478999999997</v>
      </c>
      <c r="R7588" s="21">
        <f t="shared" si="1185"/>
        <v>919.83444600000007</v>
      </c>
      <c r="S7588" s="21">
        <f t="shared" si="1186"/>
        <v>293.37187</v>
      </c>
      <c r="T7588" s="21">
        <f t="shared" si="1187"/>
        <v>109.77208800000001</v>
      </c>
      <c r="U7588" s="22">
        <f t="shared" si="1188"/>
        <v>1344.5418830000001</v>
      </c>
      <c r="V7588" s="39">
        <f t="shared" si="1189"/>
        <v>0.80888128374996404</v>
      </c>
    </row>
    <row r="7589" spans="1:22">
      <c r="A7589">
        <v>7584</v>
      </c>
      <c r="B7589" s="155">
        <f t="shared" si="1190"/>
        <v>41590</v>
      </c>
      <c r="C7589" s="148">
        <f t="shared" si="1181"/>
        <v>2013</v>
      </c>
      <c r="D7589" s="148">
        <f t="shared" si="1182"/>
        <v>11</v>
      </c>
      <c r="E7589" s="152">
        <v>24</v>
      </c>
      <c r="F7589" s="153">
        <v>12.565</v>
      </c>
      <c r="G7589" s="154">
        <v>1157.2329999999999</v>
      </c>
      <c r="H7589" s="154">
        <v>278.06200000000001</v>
      </c>
      <c r="I7589" s="154">
        <v>106.011</v>
      </c>
      <c r="J7589" s="151">
        <v>0</v>
      </c>
      <c r="K7589" s="149">
        <f t="shared" si="1183"/>
        <v>1553.8710000000001</v>
      </c>
      <c r="L7589" s="148">
        <v>7.5270000000000001</v>
      </c>
      <c r="M7589" s="148">
        <v>306.02800000000002</v>
      </c>
      <c r="N7589" s="148">
        <v>118.36499999999999</v>
      </c>
      <c r="O7589" s="148">
        <v>27.638999999999999</v>
      </c>
      <c r="P7589" s="148">
        <v>0</v>
      </c>
      <c r="Q7589" s="21">
        <f t="shared" si="1184"/>
        <v>21.098181</v>
      </c>
      <c r="R7589" s="21">
        <f t="shared" si="1185"/>
        <v>978.37151600000004</v>
      </c>
      <c r="S7589" s="21">
        <f t="shared" si="1186"/>
        <v>230.930115</v>
      </c>
      <c r="T7589" s="21">
        <f t="shared" si="1187"/>
        <v>87.781464</v>
      </c>
      <c r="U7589" s="22">
        <f t="shared" si="1188"/>
        <v>1318.181276</v>
      </c>
      <c r="V7589" s="39">
        <f t="shared" si="1189"/>
        <v>0.8483209198189553</v>
      </c>
    </row>
    <row r="7590" spans="1:22">
      <c r="A7590">
        <v>7585</v>
      </c>
      <c r="B7590" s="155">
        <f t="shared" si="1190"/>
        <v>41591</v>
      </c>
      <c r="C7590" s="148">
        <f t="shared" si="1181"/>
        <v>2013</v>
      </c>
      <c r="D7590" s="148">
        <f t="shared" si="1182"/>
        <v>11</v>
      </c>
      <c r="E7590" s="152">
        <v>1</v>
      </c>
      <c r="F7590" s="153">
        <v>12.515000000000001</v>
      </c>
      <c r="G7590" s="154">
        <v>1218.011</v>
      </c>
      <c r="H7590" s="154">
        <v>140.239</v>
      </c>
      <c r="I7590" s="154">
        <v>72.31</v>
      </c>
      <c r="J7590" s="151">
        <v>0</v>
      </c>
      <c r="K7590" s="149">
        <f t="shared" si="1183"/>
        <v>1443.075</v>
      </c>
      <c r="L7590" s="148">
        <v>7.569</v>
      </c>
      <c r="M7590" s="148">
        <v>326.54199999999997</v>
      </c>
      <c r="N7590" s="148">
        <v>49.848999999999997</v>
      </c>
      <c r="O7590" s="148">
        <v>19.603000000000002</v>
      </c>
      <c r="P7590" s="148">
        <v>0</v>
      </c>
      <c r="Q7590" s="21">
        <f t="shared" si="1184"/>
        <v>21.215906999999998</v>
      </c>
      <c r="R7590" s="21">
        <f t="shared" si="1185"/>
        <v>1043.954774</v>
      </c>
      <c r="S7590" s="21">
        <f t="shared" si="1186"/>
        <v>97.255398999999997</v>
      </c>
      <c r="T7590" s="21">
        <f t="shared" si="1187"/>
        <v>62.259128000000011</v>
      </c>
      <c r="U7590" s="22">
        <f t="shared" si="1188"/>
        <v>1224.6852079999999</v>
      </c>
      <c r="V7590" s="39">
        <f t="shared" si="1189"/>
        <v>0.84866358851757517</v>
      </c>
    </row>
    <row r="7591" spans="1:22">
      <c r="A7591">
        <v>7586</v>
      </c>
      <c r="B7591" s="155">
        <f t="shared" si="1190"/>
        <v>41591</v>
      </c>
      <c r="C7591" s="148">
        <f t="shared" si="1181"/>
        <v>2013</v>
      </c>
      <c r="D7591" s="148">
        <f t="shared" si="1182"/>
        <v>11</v>
      </c>
      <c r="E7591" s="152">
        <v>2</v>
      </c>
      <c r="F7591" s="153">
        <v>12.627000000000001</v>
      </c>
      <c r="G7591" s="154">
        <v>1094.4929999999999</v>
      </c>
      <c r="H7591" s="154">
        <v>182.97900000000001</v>
      </c>
      <c r="I7591" s="154">
        <v>61.110999999999997</v>
      </c>
      <c r="J7591" s="151">
        <v>0</v>
      </c>
      <c r="K7591" s="149">
        <f t="shared" si="1183"/>
        <v>1351.21</v>
      </c>
      <c r="L7591" s="148">
        <v>7.6970000000000001</v>
      </c>
      <c r="M7591" s="148">
        <v>294.61399999999998</v>
      </c>
      <c r="N7591" s="148">
        <v>65.33</v>
      </c>
      <c r="O7591" s="148">
        <v>16.084</v>
      </c>
      <c r="P7591" s="148">
        <v>0</v>
      </c>
      <c r="Q7591" s="21">
        <f t="shared" si="1184"/>
        <v>21.574691000000001</v>
      </c>
      <c r="R7591" s="21">
        <f t="shared" si="1185"/>
        <v>941.88095799999996</v>
      </c>
      <c r="S7591" s="21">
        <f t="shared" si="1186"/>
        <v>127.45883000000001</v>
      </c>
      <c r="T7591" s="21">
        <f t="shared" si="1187"/>
        <v>51.082784000000004</v>
      </c>
      <c r="U7591" s="22">
        <f t="shared" si="1188"/>
        <v>1141.997263</v>
      </c>
      <c r="V7591" s="39">
        <f t="shared" si="1189"/>
        <v>0.84516637902324576</v>
      </c>
    </row>
    <row r="7592" spans="1:22">
      <c r="A7592">
        <v>7587</v>
      </c>
      <c r="B7592" s="155">
        <f t="shared" si="1190"/>
        <v>41591</v>
      </c>
      <c r="C7592" s="148">
        <f t="shared" si="1181"/>
        <v>2013</v>
      </c>
      <c r="D7592" s="148">
        <f t="shared" si="1182"/>
        <v>11</v>
      </c>
      <c r="E7592" s="152">
        <v>3</v>
      </c>
      <c r="F7592" s="153">
        <v>12.329000000000001</v>
      </c>
      <c r="G7592" s="154">
        <v>885.23800000000006</v>
      </c>
      <c r="H7592" s="154">
        <v>334.94200000000001</v>
      </c>
      <c r="I7592" s="154">
        <v>44.792999999999999</v>
      </c>
      <c r="J7592" s="151">
        <v>0</v>
      </c>
      <c r="K7592" s="149">
        <f t="shared" si="1183"/>
        <v>1277.3019999999999</v>
      </c>
      <c r="L7592" s="148">
        <v>7.4130000000000003</v>
      </c>
      <c r="M7592" s="148">
        <v>244.63900000000001</v>
      </c>
      <c r="N7592" s="148">
        <v>126.617</v>
      </c>
      <c r="O7592" s="148">
        <v>11.598000000000001</v>
      </c>
      <c r="P7592" s="148">
        <v>0</v>
      </c>
      <c r="Q7592" s="21">
        <f t="shared" si="1184"/>
        <v>20.778639000000002</v>
      </c>
      <c r="R7592" s="21">
        <f t="shared" si="1185"/>
        <v>782.11088300000006</v>
      </c>
      <c r="S7592" s="21">
        <f t="shared" si="1186"/>
        <v>247.02976700000002</v>
      </c>
      <c r="T7592" s="21">
        <f t="shared" si="1187"/>
        <v>36.835248000000007</v>
      </c>
      <c r="U7592" s="22">
        <f t="shared" si="1188"/>
        <v>1086.7545370000003</v>
      </c>
      <c r="V7592" s="39">
        <f t="shared" si="1189"/>
        <v>0.85082035180403726</v>
      </c>
    </row>
    <row r="7593" spans="1:22">
      <c r="A7593">
        <v>7588</v>
      </c>
      <c r="B7593" s="155">
        <f t="shared" si="1190"/>
        <v>41591</v>
      </c>
      <c r="C7593" s="148">
        <f t="shared" si="1181"/>
        <v>2013</v>
      </c>
      <c r="D7593" s="148">
        <f t="shared" si="1182"/>
        <v>11</v>
      </c>
      <c r="E7593" s="152">
        <v>4</v>
      </c>
      <c r="F7593" s="153">
        <v>12.606999999999999</v>
      </c>
      <c r="G7593" s="154">
        <v>786.10599999999999</v>
      </c>
      <c r="H7593" s="154">
        <v>415.45800000000003</v>
      </c>
      <c r="I7593" s="154">
        <v>37.185000000000002</v>
      </c>
      <c r="J7593" s="151">
        <v>0</v>
      </c>
      <c r="K7593" s="149">
        <f t="shared" si="1183"/>
        <v>1251.356</v>
      </c>
      <c r="L7593" s="148">
        <v>7.5890000000000004</v>
      </c>
      <c r="M7593" s="148">
        <v>226.80699999999999</v>
      </c>
      <c r="N7593" s="148">
        <v>148.29300000000001</v>
      </c>
      <c r="O7593" s="148">
        <v>9.6449999999999996</v>
      </c>
      <c r="P7593" s="148">
        <v>0</v>
      </c>
      <c r="Q7593" s="21">
        <f t="shared" si="1184"/>
        <v>21.271967</v>
      </c>
      <c r="R7593" s="21">
        <f t="shared" si="1185"/>
        <v>725.10197900000003</v>
      </c>
      <c r="S7593" s="21">
        <f t="shared" si="1186"/>
        <v>289.31964300000004</v>
      </c>
      <c r="T7593" s="21">
        <f t="shared" si="1187"/>
        <v>30.63252</v>
      </c>
      <c r="U7593" s="22">
        <f t="shared" si="1188"/>
        <v>1066.3261090000001</v>
      </c>
      <c r="V7593" s="39">
        <f t="shared" si="1189"/>
        <v>0.85213648953615129</v>
      </c>
    </row>
    <row r="7594" spans="1:22">
      <c r="A7594">
        <v>7589</v>
      </c>
      <c r="B7594" s="155">
        <f t="shared" si="1190"/>
        <v>41591</v>
      </c>
      <c r="C7594" s="148">
        <f t="shared" si="1181"/>
        <v>2013</v>
      </c>
      <c r="D7594" s="148">
        <f t="shared" si="1182"/>
        <v>11</v>
      </c>
      <c r="E7594" s="152">
        <v>5</v>
      </c>
      <c r="F7594" s="153">
        <v>12.718999999999999</v>
      </c>
      <c r="G7594" s="154">
        <v>794.60400000000004</v>
      </c>
      <c r="H7594" s="154">
        <v>415.86399999999998</v>
      </c>
      <c r="I7594" s="154">
        <v>35.279000000000003</v>
      </c>
      <c r="J7594" s="151">
        <v>0</v>
      </c>
      <c r="K7594" s="149">
        <f t="shared" si="1183"/>
        <v>1258.4660000000001</v>
      </c>
      <c r="L7594" s="148">
        <v>7.6890000000000001</v>
      </c>
      <c r="M7594" s="148">
        <v>228.929</v>
      </c>
      <c r="N7594" s="148">
        <v>148.39099999999999</v>
      </c>
      <c r="O7594" s="148">
        <v>9.1219999999999999</v>
      </c>
      <c r="P7594" s="148">
        <v>0</v>
      </c>
      <c r="Q7594" s="21">
        <f t="shared" si="1184"/>
        <v>21.552267000000001</v>
      </c>
      <c r="R7594" s="21">
        <f t="shared" si="1185"/>
        <v>731.88601300000005</v>
      </c>
      <c r="S7594" s="21">
        <f t="shared" si="1186"/>
        <v>289.51084099999997</v>
      </c>
      <c r="T7594" s="21">
        <f t="shared" si="1187"/>
        <v>28.971472000000002</v>
      </c>
      <c r="U7594" s="22">
        <f t="shared" si="1188"/>
        <v>1071.9205930000001</v>
      </c>
      <c r="V7594" s="39">
        <f t="shared" si="1189"/>
        <v>0.85176762264534756</v>
      </c>
    </row>
    <row r="7595" spans="1:22">
      <c r="A7595">
        <v>7590</v>
      </c>
      <c r="B7595" s="155">
        <f t="shared" si="1190"/>
        <v>41591</v>
      </c>
      <c r="C7595" s="148">
        <f t="shared" si="1181"/>
        <v>2013</v>
      </c>
      <c r="D7595" s="148">
        <f t="shared" si="1182"/>
        <v>11</v>
      </c>
      <c r="E7595" s="152">
        <v>6</v>
      </c>
      <c r="F7595" s="153">
        <v>12.388</v>
      </c>
      <c r="G7595" s="154">
        <v>792.76099999999997</v>
      </c>
      <c r="H7595" s="154">
        <v>409.87400000000002</v>
      </c>
      <c r="I7595" s="154">
        <v>38.902999999999999</v>
      </c>
      <c r="J7595" s="151">
        <v>0</v>
      </c>
      <c r="K7595" s="149">
        <f t="shared" si="1183"/>
        <v>1253.9260000000002</v>
      </c>
      <c r="L7595" s="148">
        <v>7.4820000000000002</v>
      </c>
      <c r="M7595" s="148">
        <v>228.43700000000001</v>
      </c>
      <c r="N7595" s="148">
        <v>152.411</v>
      </c>
      <c r="O7595" s="148">
        <v>8.3780000000000001</v>
      </c>
      <c r="P7595" s="148">
        <v>0</v>
      </c>
      <c r="Q7595" s="21">
        <f t="shared" si="1184"/>
        <v>20.972045999999999</v>
      </c>
      <c r="R7595" s="21">
        <f t="shared" si="1185"/>
        <v>730.3130890000001</v>
      </c>
      <c r="S7595" s="21">
        <f t="shared" si="1186"/>
        <v>297.35386099999999</v>
      </c>
      <c r="T7595" s="21">
        <f t="shared" si="1187"/>
        <v>26.608528000000003</v>
      </c>
      <c r="U7595" s="22">
        <f t="shared" si="1188"/>
        <v>1075.2475240000001</v>
      </c>
      <c r="V7595" s="39">
        <f t="shared" si="1189"/>
        <v>0.85750476822396215</v>
      </c>
    </row>
    <row r="7596" spans="1:22">
      <c r="A7596">
        <v>7591</v>
      </c>
      <c r="B7596" s="155">
        <f t="shared" si="1190"/>
        <v>41591</v>
      </c>
      <c r="C7596" s="148">
        <f t="shared" si="1181"/>
        <v>2013</v>
      </c>
      <c r="D7596" s="148">
        <f t="shared" si="1182"/>
        <v>11</v>
      </c>
      <c r="E7596" s="152">
        <v>7</v>
      </c>
      <c r="F7596" s="153">
        <v>11.941000000000001</v>
      </c>
      <c r="G7596" s="154">
        <v>788.43799999999999</v>
      </c>
      <c r="H7596" s="154">
        <v>389.88099999999997</v>
      </c>
      <c r="I7596" s="154">
        <v>49.545999999999999</v>
      </c>
      <c r="J7596" s="151">
        <v>0</v>
      </c>
      <c r="K7596" s="149">
        <f t="shared" si="1183"/>
        <v>1239.806</v>
      </c>
      <c r="L7596" s="148">
        <v>7.2220000000000004</v>
      </c>
      <c r="M7596" s="148">
        <v>230.22</v>
      </c>
      <c r="N7596" s="148">
        <v>147.517</v>
      </c>
      <c r="O7596" s="148">
        <v>13.837</v>
      </c>
      <c r="P7596" s="148">
        <v>0</v>
      </c>
      <c r="Q7596" s="21">
        <f t="shared" si="1184"/>
        <v>20.243266000000002</v>
      </c>
      <c r="R7596" s="21">
        <f t="shared" si="1185"/>
        <v>736.01333999999997</v>
      </c>
      <c r="S7596" s="21">
        <f t="shared" si="1186"/>
        <v>287.80566700000003</v>
      </c>
      <c r="T7596" s="21">
        <f t="shared" si="1187"/>
        <v>43.946311999999999</v>
      </c>
      <c r="U7596" s="22">
        <f t="shared" si="1188"/>
        <v>1088.008585</v>
      </c>
      <c r="V7596" s="39">
        <f t="shared" si="1189"/>
        <v>0.87756357446245625</v>
      </c>
    </row>
    <row r="7597" spans="1:22">
      <c r="A7597">
        <v>7592</v>
      </c>
      <c r="B7597" s="155">
        <f t="shared" si="1190"/>
        <v>41591</v>
      </c>
      <c r="C7597" s="148">
        <f t="shared" si="1181"/>
        <v>2013</v>
      </c>
      <c r="D7597" s="148">
        <f t="shared" si="1182"/>
        <v>11</v>
      </c>
      <c r="E7597" s="152">
        <v>8</v>
      </c>
      <c r="F7597" s="153">
        <v>11.768000000000001</v>
      </c>
      <c r="G7597" s="154">
        <v>831.96699999999998</v>
      </c>
      <c r="H7597" s="154">
        <v>387.45400000000001</v>
      </c>
      <c r="I7597" s="154">
        <v>63.003999999999998</v>
      </c>
      <c r="J7597" s="151">
        <v>0</v>
      </c>
      <c r="K7597" s="149">
        <f t="shared" si="1183"/>
        <v>1294.193</v>
      </c>
      <c r="L7597" s="148">
        <v>7.1139999999999999</v>
      </c>
      <c r="M7597" s="148">
        <v>240.636</v>
      </c>
      <c r="N7597" s="148">
        <v>146.346</v>
      </c>
      <c r="O7597" s="148">
        <v>17.292999999999999</v>
      </c>
      <c r="P7597" s="148">
        <v>0</v>
      </c>
      <c r="Q7597" s="21">
        <f t="shared" si="1184"/>
        <v>19.940542000000001</v>
      </c>
      <c r="R7597" s="21">
        <f t="shared" si="1185"/>
        <v>769.31329200000005</v>
      </c>
      <c r="S7597" s="21">
        <f t="shared" si="1186"/>
        <v>285.52104600000001</v>
      </c>
      <c r="T7597" s="21">
        <f t="shared" si="1187"/>
        <v>54.922567999999998</v>
      </c>
      <c r="U7597" s="22">
        <f t="shared" si="1188"/>
        <v>1129.6974480000001</v>
      </c>
      <c r="V7597" s="39">
        <f t="shared" si="1189"/>
        <v>0.87289720157658102</v>
      </c>
    </row>
    <row r="7598" spans="1:22">
      <c r="A7598">
        <v>7593</v>
      </c>
      <c r="B7598" s="155">
        <f t="shared" si="1190"/>
        <v>41591</v>
      </c>
      <c r="C7598" s="148">
        <f t="shared" si="1181"/>
        <v>2013</v>
      </c>
      <c r="D7598" s="148">
        <f t="shared" si="1182"/>
        <v>11</v>
      </c>
      <c r="E7598" s="152">
        <v>9</v>
      </c>
      <c r="F7598" s="153">
        <v>11.69</v>
      </c>
      <c r="G7598" s="154">
        <v>1078.6610000000001</v>
      </c>
      <c r="H7598" s="154">
        <v>247.10900000000001</v>
      </c>
      <c r="I7598" s="154">
        <v>61.598999999999997</v>
      </c>
      <c r="J7598" s="151">
        <v>0</v>
      </c>
      <c r="K7598" s="149">
        <f t="shared" si="1183"/>
        <v>1399.059</v>
      </c>
      <c r="L7598" s="148">
        <v>7.1239999999999997</v>
      </c>
      <c r="M7598" s="148">
        <v>294.661</v>
      </c>
      <c r="N7598" s="148">
        <v>96.802000000000007</v>
      </c>
      <c r="O7598" s="148">
        <v>17.268000000000001</v>
      </c>
      <c r="P7598" s="148">
        <v>0</v>
      </c>
      <c r="Q7598" s="21">
        <f t="shared" si="1184"/>
        <v>19.968571999999998</v>
      </c>
      <c r="R7598" s="21">
        <f t="shared" si="1185"/>
        <v>942.03121699999997</v>
      </c>
      <c r="S7598" s="21">
        <f t="shared" si="1186"/>
        <v>188.86070200000003</v>
      </c>
      <c r="T7598" s="21">
        <f t="shared" si="1187"/>
        <v>54.843168000000006</v>
      </c>
      <c r="U7598" s="22">
        <f t="shared" si="1188"/>
        <v>1205.703659</v>
      </c>
      <c r="V7598" s="39">
        <f t="shared" si="1189"/>
        <v>0.86179614941185467</v>
      </c>
    </row>
    <row r="7599" spans="1:22">
      <c r="A7599">
        <v>7594</v>
      </c>
      <c r="B7599" s="155">
        <f t="shared" si="1190"/>
        <v>41591</v>
      </c>
      <c r="C7599" s="148">
        <f t="shared" si="1181"/>
        <v>2013</v>
      </c>
      <c r="D7599" s="148">
        <f t="shared" si="1182"/>
        <v>11</v>
      </c>
      <c r="E7599" s="152">
        <v>10</v>
      </c>
      <c r="F7599" s="153">
        <v>12.337</v>
      </c>
      <c r="G7599" s="154">
        <v>1178.4780000000001</v>
      </c>
      <c r="H7599" s="154">
        <v>207.19399999999999</v>
      </c>
      <c r="I7599" s="154">
        <v>78.932000000000002</v>
      </c>
      <c r="J7599" s="151">
        <v>0</v>
      </c>
      <c r="K7599" s="149">
        <f t="shared" si="1183"/>
        <v>1476.941</v>
      </c>
      <c r="L7599" s="148">
        <v>7.492</v>
      </c>
      <c r="M7599" s="148">
        <v>317.05599999999998</v>
      </c>
      <c r="N7599" s="148">
        <v>83.084999999999994</v>
      </c>
      <c r="O7599" s="148">
        <v>21.338999999999999</v>
      </c>
      <c r="P7599" s="148">
        <v>0</v>
      </c>
      <c r="Q7599" s="21">
        <f t="shared" si="1184"/>
        <v>21.000076</v>
      </c>
      <c r="R7599" s="21">
        <f t="shared" si="1185"/>
        <v>1013.628032</v>
      </c>
      <c r="S7599" s="21">
        <f t="shared" si="1186"/>
        <v>162.09883499999998</v>
      </c>
      <c r="T7599" s="21">
        <f t="shared" si="1187"/>
        <v>67.772664000000006</v>
      </c>
      <c r="U7599" s="22">
        <f t="shared" si="1188"/>
        <v>1264.499607</v>
      </c>
      <c r="V7599" s="39">
        <f t="shared" si="1189"/>
        <v>0.85616121903312314</v>
      </c>
    </row>
    <row r="7600" spans="1:22">
      <c r="A7600">
        <v>7595</v>
      </c>
      <c r="B7600" s="155">
        <f t="shared" si="1190"/>
        <v>41591</v>
      </c>
      <c r="C7600" s="148">
        <f t="shared" si="1181"/>
        <v>2013</v>
      </c>
      <c r="D7600" s="148">
        <f t="shared" si="1182"/>
        <v>11</v>
      </c>
      <c r="E7600" s="152">
        <v>11</v>
      </c>
      <c r="F7600" s="153">
        <v>11.975</v>
      </c>
      <c r="G7600" s="154">
        <v>1259.893</v>
      </c>
      <c r="H7600" s="154">
        <v>181.5</v>
      </c>
      <c r="I7600" s="154">
        <v>85.06</v>
      </c>
      <c r="J7600" s="151">
        <v>0</v>
      </c>
      <c r="K7600" s="149">
        <f t="shared" si="1183"/>
        <v>1538.4279999999999</v>
      </c>
      <c r="L7600" s="148">
        <v>7.2960000000000003</v>
      </c>
      <c r="M7600" s="148">
        <v>336.94</v>
      </c>
      <c r="N7600" s="148">
        <v>84.813000000000002</v>
      </c>
      <c r="O7600" s="148">
        <v>22.831</v>
      </c>
      <c r="P7600" s="148">
        <v>0</v>
      </c>
      <c r="Q7600" s="21">
        <f t="shared" si="1184"/>
        <v>20.450688</v>
      </c>
      <c r="R7600" s="21">
        <f t="shared" si="1185"/>
        <v>1077.1971800000001</v>
      </c>
      <c r="S7600" s="21">
        <f t="shared" si="1186"/>
        <v>165.47016300000001</v>
      </c>
      <c r="T7600" s="21">
        <f t="shared" si="1187"/>
        <v>72.511256000000003</v>
      </c>
      <c r="U7600" s="22">
        <f t="shared" si="1188"/>
        <v>1335.629287</v>
      </c>
      <c r="V7600" s="39">
        <f t="shared" si="1189"/>
        <v>0.8681779628295897</v>
      </c>
    </row>
    <row r="7601" spans="1:22">
      <c r="A7601">
        <v>7596</v>
      </c>
      <c r="B7601" s="155">
        <f t="shared" si="1190"/>
        <v>41591</v>
      </c>
      <c r="C7601" s="148">
        <f t="shared" si="1181"/>
        <v>2013</v>
      </c>
      <c r="D7601" s="148">
        <f t="shared" si="1182"/>
        <v>11</v>
      </c>
      <c r="E7601" s="152">
        <v>12</v>
      </c>
      <c r="F7601" s="153">
        <v>11.321999999999999</v>
      </c>
      <c r="G7601" s="154">
        <v>1311.326</v>
      </c>
      <c r="H7601" s="154">
        <v>195.75700000000001</v>
      </c>
      <c r="I7601" s="154">
        <v>83.507999999999996</v>
      </c>
      <c r="J7601" s="151">
        <v>0</v>
      </c>
      <c r="K7601" s="149">
        <f t="shared" si="1183"/>
        <v>1601.913</v>
      </c>
      <c r="L7601" s="148">
        <v>6.9489999999999998</v>
      </c>
      <c r="M7601" s="148">
        <v>349.08199999999999</v>
      </c>
      <c r="N7601" s="148">
        <v>92.206000000000003</v>
      </c>
      <c r="O7601" s="148">
        <v>22.494</v>
      </c>
      <c r="P7601" s="148">
        <v>0</v>
      </c>
      <c r="Q7601" s="21">
        <f t="shared" si="1184"/>
        <v>19.478047</v>
      </c>
      <c r="R7601" s="21">
        <f t="shared" si="1185"/>
        <v>1116.0151539999999</v>
      </c>
      <c r="S7601" s="21">
        <f t="shared" si="1186"/>
        <v>179.89390600000002</v>
      </c>
      <c r="T7601" s="21">
        <f t="shared" si="1187"/>
        <v>71.440944000000002</v>
      </c>
      <c r="U7601" s="22">
        <f t="shared" si="1188"/>
        <v>1386.828051</v>
      </c>
      <c r="V7601" s="39">
        <f t="shared" si="1189"/>
        <v>0.86573244052579634</v>
      </c>
    </row>
    <row r="7602" spans="1:22">
      <c r="A7602">
        <v>7597</v>
      </c>
      <c r="B7602" s="155">
        <f t="shared" si="1190"/>
        <v>41591</v>
      </c>
      <c r="C7602" s="148">
        <f t="shared" si="1181"/>
        <v>2013</v>
      </c>
      <c r="D7602" s="148">
        <f t="shared" si="1182"/>
        <v>11</v>
      </c>
      <c r="E7602" s="152">
        <v>13</v>
      </c>
      <c r="F7602" s="153">
        <v>9.952</v>
      </c>
      <c r="G7602" s="154">
        <v>1337.509</v>
      </c>
      <c r="H7602" s="154">
        <v>208.21799999999999</v>
      </c>
      <c r="I7602" s="154">
        <v>88.653000000000006</v>
      </c>
      <c r="J7602" s="151">
        <v>0</v>
      </c>
      <c r="K7602" s="149">
        <f t="shared" si="1183"/>
        <v>1644.3320000000001</v>
      </c>
      <c r="L7602" s="148">
        <v>6.1420000000000003</v>
      </c>
      <c r="M7602" s="148">
        <v>356.78699999999998</v>
      </c>
      <c r="N7602" s="148">
        <v>92.138999999999996</v>
      </c>
      <c r="O7602" s="148">
        <v>23.547999999999998</v>
      </c>
      <c r="P7602" s="148">
        <v>0</v>
      </c>
      <c r="Q7602" s="21">
        <f t="shared" si="1184"/>
        <v>17.216025999999999</v>
      </c>
      <c r="R7602" s="21">
        <f t="shared" si="1185"/>
        <v>1140.6480389999999</v>
      </c>
      <c r="S7602" s="21">
        <f t="shared" si="1186"/>
        <v>179.76318900000001</v>
      </c>
      <c r="T7602" s="21">
        <f t="shared" si="1187"/>
        <v>74.788448000000002</v>
      </c>
      <c r="U7602" s="22">
        <f t="shared" si="1188"/>
        <v>1412.415702</v>
      </c>
      <c r="V7602" s="39">
        <f t="shared" si="1189"/>
        <v>0.85896017470924357</v>
      </c>
    </row>
    <row r="7603" spans="1:22">
      <c r="A7603">
        <v>7598</v>
      </c>
      <c r="B7603" s="155">
        <f t="shared" si="1190"/>
        <v>41591</v>
      </c>
      <c r="C7603" s="148">
        <f t="shared" si="1181"/>
        <v>2013</v>
      </c>
      <c r="D7603" s="148">
        <f t="shared" si="1182"/>
        <v>11</v>
      </c>
      <c r="E7603" s="152">
        <v>14</v>
      </c>
      <c r="F7603" s="153">
        <v>11.766</v>
      </c>
      <c r="G7603" s="154">
        <v>1350.242</v>
      </c>
      <c r="H7603" s="154">
        <v>164.66399999999999</v>
      </c>
      <c r="I7603" s="154">
        <v>99.956000000000003</v>
      </c>
      <c r="J7603" s="151">
        <v>0</v>
      </c>
      <c r="K7603" s="149">
        <f t="shared" si="1183"/>
        <v>1626.6279999999999</v>
      </c>
      <c r="L7603" s="148">
        <v>7.1870000000000003</v>
      </c>
      <c r="M7603" s="148">
        <v>357.43</v>
      </c>
      <c r="N7603" s="148">
        <v>72.957999999999998</v>
      </c>
      <c r="O7603" s="148">
        <v>26.741</v>
      </c>
      <c r="P7603" s="148">
        <v>0</v>
      </c>
      <c r="Q7603" s="21">
        <f t="shared" si="1184"/>
        <v>20.145161000000002</v>
      </c>
      <c r="R7603" s="21">
        <f t="shared" si="1185"/>
        <v>1142.70371</v>
      </c>
      <c r="S7603" s="21">
        <f t="shared" si="1186"/>
        <v>142.341058</v>
      </c>
      <c r="T7603" s="21">
        <f t="shared" si="1187"/>
        <v>84.929416000000003</v>
      </c>
      <c r="U7603" s="22">
        <f t="shared" si="1188"/>
        <v>1390.1193449999998</v>
      </c>
      <c r="V7603" s="39">
        <f t="shared" si="1189"/>
        <v>0.8546018788561367</v>
      </c>
    </row>
    <row r="7604" spans="1:22">
      <c r="A7604">
        <v>7599</v>
      </c>
      <c r="B7604" s="155">
        <f t="shared" si="1190"/>
        <v>41591</v>
      </c>
      <c r="C7604" s="148">
        <f t="shared" si="1181"/>
        <v>2013</v>
      </c>
      <c r="D7604" s="148">
        <f t="shared" si="1182"/>
        <v>11</v>
      </c>
      <c r="E7604" s="152">
        <v>15</v>
      </c>
      <c r="F7604" s="153">
        <v>11.611000000000001</v>
      </c>
      <c r="G7604" s="154">
        <v>1355.0509999999999</v>
      </c>
      <c r="H7604" s="154">
        <v>158.12299999999999</v>
      </c>
      <c r="I7604" s="154">
        <v>118.501</v>
      </c>
      <c r="J7604" s="151">
        <v>0</v>
      </c>
      <c r="K7604" s="149">
        <f t="shared" si="1183"/>
        <v>1643.2860000000001</v>
      </c>
      <c r="L7604" s="148">
        <v>7.08</v>
      </c>
      <c r="M7604" s="148">
        <v>359.428</v>
      </c>
      <c r="N7604" s="148">
        <v>70.852000000000004</v>
      </c>
      <c r="O7604" s="148">
        <v>34.591000000000001</v>
      </c>
      <c r="P7604" s="148">
        <v>0</v>
      </c>
      <c r="Q7604" s="21">
        <f t="shared" si="1184"/>
        <v>19.84524</v>
      </c>
      <c r="R7604" s="21">
        <f t="shared" si="1185"/>
        <v>1149.091316</v>
      </c>
      <c r="S7604" s="21">
        <f t="shared" si="1186"/>
        <v>138.23225200000002</v>
      </c>
      <c r="T7604" s="21">
        <f t="shared" si="1187"/>
        <v>109.86101600000001</v>
      </c>
      <c r="U7604" s="22">
        <f t="shared" si="1188"/>
        <v>1417.0298240000002</v>
      </c>
      <c r="V7604" s="39">
        <f t="shared" si="1189"/>
        <v>0.86231479121711019</v>
      </c>
    </row>
    <row r="7605" spans="1:22">
      <c r="A7605">
        <v>7600</v>
      </c>
      <c r="B7605" s="155">
        <f t="shared" si="1190"/>
        <v>41591</v>
      </c>
      <c r="C7605" s="148">
        <f t="shared" si="1181"/>
        <v>2013</v>
      </c>
      <c r="D7605" s="148">
        <f t="shared" si="1182"/>
        <v>11</v>
      </c>
      <c r="E7605" s="152">
        <v>16</v>
      </c>
      <c r="F7605" s="153">
        <v>11.387</v>
      </c>
      <c r="G7605" s="154">
        <v>1357.8989999999999</v>
      </c>
      <c r="H7605" s="154">
        <v>70.885999999999996</v>
      </c>
      <c r="I7605" s="154">
        <v>222.053</v>
      </c>
      <c r="J7605" s="151">
        <v>0</v>
      </c>
      <c r="K7605" s="149">
        <f t="shared" si="1183"/>
        <v>1662.2249999999999</v>
      </c>
      <c r="L7605" s="148">
        <v>6.97</v>
      </c>
      <c r="M7605" s="148">
        <v>359.56299999999999</v>
      </c>
      <c r="N7605" s="148">
        <v>32.069000000000003</v>
      </c>
      <c r="O7605" s="148">
        <v>61.652000000000001</v>
      </c>
      <c r="P7605" s="148">
        <v>0</v>
      </c>
      <c r="Q7605" s="21">
        <f t="shared" si="1184"/>
        <v>19.536909999999999</v>
      </c>
      <c r="R7605" s="21">
        <f t="shared" si="1185"/>
        <v>1149.522911</v>
      </c>
      <c r="S7605" s="21">
        <f t="shared" si="1186"/>
        <v>62.56661900000001</v>
      </c>
      <c r="T7605" s="21">
        <f t="shared" si="1187"/>
        <v>195.80675200000002</v>
      </c>
      <c r="U7605" s="22">
        <f t="shared" si="1188"/>
        <v>1427.433192</v>
      </c>
      <c r="V7605" s="39">
        <f t="shared" si="1189"/>
        <v>0.85874847989893066</v>
      </c>
    </row>
    <row r="7606" spans="1:22">
      <c r="A7606">
        <v>7601</v>
      </c>
      <c r="B7606" s="155">
        <f t="shared" si="1190"/>
        <v>41591</v>
      </c>
      <c r="C7606" s="148">
        <f t="shared" si="1181"/>
        <v>2013</v>
      </c>
      <c r="D7606" s="148">
        <f t="shared" si="1182"/>
        <v>11</v>
      </c>
      <c r="E7606" s="152">
        <v>17</v>
      </c>
      <c r="F7606" s="153">
        <v>11.026</v>
      </c>
      <c r="G7606" s="154">
        <v>1358.462</v>
      </c>
      <c r="H7606" s="154">
        <v>75.733000000000004</v>
      </c>
      <c r="I7606" s="154">
        <v>230.65299999999999</v>
      </c>
      <c r="J7606" s="151">
        <v>0</v>
      </c>
      <c r="K7606" s="149">
        <f t="shared" si="1183"/>
        <v>1675.874</v>
      </c>
      <c r="L7606" s="148">
        <v>6.7830000000000004</v>
      </c>
      <c r="M7606" s="148">
        <v>359.38900000000001</v>
      </c>
      <c r="N7606" s="148">
        <v>39.110999999999997</v>
      </c>
      <c r="O7606" s="148">
        <v>64.174999999999997</v>
      </c>
      <c r="P7606" s="148">
        <v>0</v>
      </c>
      <c r="Q7606" s="21">
        <f t="shared" si="1184"/>
        <v>19.012748999999999</v>
      </c>
      <c r="R7606" s="21">
        <f t="shared" si="1185"/>
        <v>1148.966633</v>
      </c>
      <c r="S7606" s="21">
        <f t="shared" si="1186"/>
        <v>76.305560999999997</v>
      </c>
      <c r="T7606" s="21">
        <f t="shared" si="1187"/>
        <v>203.81980000000001</v>
      </c>
      <c r="U7606" s="22">
        <f t="shared" si="1188"/>
        <v>1448.1047429999999</v>
      </c>
      <c r="V7606" s="39">
        <f t="shared" si="1189"/>
        <v>0.86408927103111566</v>
      </c>
    </row>
    <row r="7607" spans="1:22">
      <c r="A7607">
        <v>7602</v>
      </c>
      <c r="B7607" s="155">
        <f t="shared" si="1190"/>
        <v>41591</v>
      </c>
      <c r="C7607" s="148">
        <f t="shared" si="1181"/>
        <v>2013</v>
      </c>
      <c r="D7607" s="148">
        <f t="shared" si="1182"/>
        <v>11</v>
      </c>
      <c r="E7607" s="152">
        <v>18</v>
      </c>
      <c r="F7607" s="153">
        <v>10.698</v>
      </c>
      <c r="G7607" s="154">
        <v>1353.008</v>
      </c>
      <c r="H7607" s="154">
        <v>68.774000000000001</v>
      </c>
      <c r="I7607" s="154">
        <v>238.70699999999999</v>
      </c>
      <c r="J7607" s="151">
        <v>0</v>
      </c>
      <c r="K7607" s="149">
        <f t="shared" si="1183"/>
        <v>1671.1869999999999</v>
      </c>
      <c r="L7607" s="148">
        <v>6.5860000000000003</v>
      </c>
      <c r="M7607" s="148">
        <v>358.87799999999999</v>
      </c>
      <c r="N7607" s="148">
        <v>34.395000000000003</v>
      </c>
      <c r="O7607" s="148">
        <v>66.239000000000004</v>
      </c>
      <c r="P7607" s="148">
        <v>0</v>
      </c>
      <c r="Q7607" s="21">
        <f t="shared" si="1184"/>
        <v>18.460557999999999</v>
      </c>
      <c r="R7607" s="21">
        <f t="shared" si="1185"/>
        <v>1147.3329659999999</v>
      </c>
      <c r="S7607" s="21">
        <f t="shared" si="1186"/>
        <v>67.104645000000005</v>
      </c>
      <c r="T7607" s="21">
        <f t="shared" si="1187"/>
        <v>210.37506400000004</v>
      </c>
      <c r="U7607" s="22">
        <f t="shared" si="1188"/>
        <v>1443.2732330000001</v>
      </c>
      <c r="V7607" s="39">
        <f t="shared" si="1189"/>
        <v>0.86362162522805663</v>
      </c>
    </row>
    <row r="7608" spans="1:22">
      <c r="A7608">
        <v>7603</v>
      </c>
      <c r="B7608" s="155">
        <f t="shared" si="1190"/>
        <v>41591</v>
      </c>
      <c r="C7608" s="148">
        <f t="shared" si="1181"/>
        <v>2013</v>
      </c>
      <c r="D7608" s="148">
        <f t="shared" si="1182"/>
        <v>11</v>
      </c>
      <c r="E7608" s="152">
        <v>19</v>
      </c>
      <c r="F7608" s="153">
        <v>11.07</v>
      </c>
      <c r="G7608" s="154">
        <v>1332.6669999999999</v>
      </c>
      <c r="H7608" s="154">
        <v>71.852999999999994</v>
      </c>
      <c r="I7608" s="154">
        <v>242.745</v>
      </c>
      <c r="J7608" s="151">
        <v>0</v>
      </c>
      <c r="K7608" s="149">
        <f t="shared" si="1183"/>
        <v>1658.335</v>
      </c>
      <c r="L7608" s="148">
        <v>6.8029999999999999</v>
      </c>
      <c r="M7608" s="148">
        <v>349.10199999999998</v>
      </c>
      <c r="N7608" s="148">
        <v>25.841000000000001</v>
      </c>
      <c r="O7608" s="148">
        <v>66.932000000000002</v>
      </c>
      <c r="P7608" s="148">
        <v>0</v>
      </c>
      <c r="Q7608" s="21">
        <f t="shared" si="1184"/>
        <v>19.068808999999998</v>
      </c>
      <c r="R7608" s="21">
        <f t="shared" si="1185"/>
        <v>1116.0790939999999</v>
      </c>
      <c r="S7608" s="21">
        <f t="shared" si="1186"/>
        <v>50.415791000000006</v>
      </c>
      <c r="T7608" s="21">
        <f t="shared" si="1187"/>
        <v>212.57603200000003</v>
      </c>
      <c r="U7608" s="22">
        <f t="shared" si="1188"/>
        <v>1398.1397259999999</v>
      </c>
      <c r="V7608" s="39">
        <f t="shared" si="1189"/>
        <v>0.8430984849261457</v>
      </c>
    </row>
    <row r="7609" spans="1:22">
      <c r="A7609">
        <v>7604</v>
      </c>
      <c r="B7609" s="155">
        <f t="shared" si="1190"/>
        <v>41591</v>
      </c>
      <c r="C7609" s="148">
        <f t="shared" si="1181"/>
        <v>2013</v>
      </c>
      <c r="D7609" s="148">
        <f t="shared" si="1182"/>
        <v>11</v>
      </c>
      <c r="E7609" s="152">
        <v>20</v>
      </c>
      <c r="F7609" s="153">
        <v>11.972</v>
      </c>
      <c r="G7609" s="154">
        <v>1343.944</v>
      </c>
      <c r="H7609" s="154">
        <v>23.891999999999999</v>
      </c>
      <c r="I7609" s="154">
        <v>252.631</v>
      </c>
      <c r="J7609" s="151">
        <v>0</v>
      </c>
      <c r="K7609" s="149">
        <f t="shared" si="1183"/>
        <v>1632.4390000000001</v>
      </c>
      <c r="L7609" s="148">
        <v>7.2859999999999996</v>
      </c>
      <c r="M7609" s="148">
        <v>352.27100000000002</v>
      </c>
      <c r="N7609" s="148">
        <v>8.6929999999999996</v>
      </c>
      <c r="O7609" s="148">
        <v>69.358000000000004</v>
      </c>
      <c r="P7609" s="148">
        <v>0</v>
      </c>
      <c r="Q7609" s="21">
        <f t="shared" si="1184"/>
        <v>20.422657999999998</v>
      </c>
      <c r="R7609" s="21">
        <f t="shared" si="1185"/>
        <v>1126.2103870000001</v>
      </c>
      <c r="S7609" s="21">
        <f t="shared" si="1186"/>
        <v>16.960042999999999</v>
      </c>
      <c r="T7609" s="21">
        <f t="shared" si="1187"/>
        <v>220.28100800000001</v>
      </c>
      <c r="U7609" s="22">
        <f t="shared" si="1188"/>
        <v>1383.874096</v>
      </c>
      <c r="V7609" s="39">
        <f t="shared" si="1189"/>
        <v>0.84773403232831357</v>
      </c>
    </row>
    <row r="7610" spans="1:22">
      <c r="A7610">
        <v>7605</v>
      </c>
      <c r="B7610" s="155">
        <f t="shared" si="1190"/>
        <v>41591</v>
      </c>
      <c r="C7610" s="148">
        <f t="shared" si="1181"/>
        <v>2013</v>
      </c>
      <c r="D7610" s="148">
        <f t="shared" si="1182"/>
        <v>11</v>
      </c>
      <c r="E7610" s="152">
        <v>21</v>
      </c>
      <c r="F7610" s="153">
        <v>12.071</v>
      </c>
      <c r="G7610" s="154">
        <v>1346.5219999999999</v>
      </c>
      <c r="H7610" s="154">
        <v>184.89099999999999</v>
      </c>
      <c r="I7610" s="154">
        <v>280.05599999999998</v>
      </c>
      <c r="J7610" s="151">
        <v>0</v>
      </c>
      <c r="K7610" s="149">
        <f t="shared" si="1183"/>
        <v>1823.54</v>
      </c>
      <c r="L7610" s="148">
        <v>7.2859999999999996</v>
      </c>
      <c r="M7610" s="148">
        <v>351.73399999999998</v>
      </c>
      <c r="N7610" s="148">
        <v>77.983999999999995</v>
      </c>
      <c r="O7610" s="148">
        <v>76.135000000000005</v>
      </c>
      <c r="P7610" s="148">
        <v>0</v>
      </c>
      <c r="Q7610" s="21">
        <f t="shared" si="1184"/>
        <v>20.422657999999998</v>
      </c>
      <c r="R7610" s="21">
        <f t="shared" si="1185"/>
        <v>1124.493598</v>
      </c>
      <c r="S7610" s="21">
        <f t="shared" si="1186"/>
        <v>152.146784</v>
      </c>
      <c r="T7610" s="21">
        <f t="shared" si="1187"/>
        <v>241.80476000000002</v>
      </c>
      <c r="U7610" s="22">
        <f t="shared" si="1188"/>
        <v>1538.8678</v>
      </c>
      <c r="V7610" s="39">
        <f t="shared" si="1189"/>
        <v>0.84389034515283456</v>
      </c>
    </row>
    <row r="7611" spans="1:22">
      <c r="A7611">
        <v>7606</v>
      </c>
      <c r="B7611" s="155">
        <f t="shared" si="1190"/>
        <v>41591</v>
      </c>
      <c r="C7611" s="148">
        <f t="shared" si="1181"/>
        <v>2013</v>
      </c>
      <c r="D7611" s="148">
        <f t="shared" si="1182"/>
        <v>11</v>
      </c>
      <c r="E7611" s="152">
        <v>22</v>
      </c>
      <c r="F7611" s="153">
        <v>15.878</v>
      </c>
      <c r="G7611" s="154">
        <v>1345.8140000000001</v>
      </c>
      <c r="H7611" s="154">
        <v>185.376</v>
      </c>
      <c r="I7611" s="154">
        <v>281.61200000000002</v>
      </c>
      <c r="J7611" s="151">
        <v>0</v>
      </c>
      <c r="K7611" s="149">
        <f t="shared" si="1183"/>
        <v>1828.68</v>
      </c>
      <c r="L7611" s="148">
        <v>9.35</v>
      </c>
      <c r="M7611" s="148">
        <v>352.16300000000001</v>
      </c>
      <c r="N7611" s="148">
        <v>79.397000000000006</v>
      </c>
      <c r="O7611" s="148">
        <v>76.948999999999998</v>
      </c>
      <c r="P7611" s="148">
        <v>0</v>
      </c>
      <c r="Q7611" s="21">
        <f t="shared" si="1184"/>
        <v>26.20805</v>
      </c>
      <c r="R7611" s="21">
        <f t="shared" si="1185"/>
        <v>1125.8651110000001</v>
      </c>
      <c r="S7611" s="21">
        <f t="shared" si="1186"/>
        <v>154.903547</v>
      </c>
      <c r="T7611" s="21">
        <f t="shared" si="1187"/>
        <v>244.39002400000001</v>
      </c>
      <c r="U7611" s="22">
        <f t="shared" si="1188"/>
        <v>1551.3667320000002</v>
      </c>
      <c r="V7611" s="39">
        <f t="shared" si="1189"/>
        <v>0.84835331058468411</v>
      </c>
    </row>
    <row r="7612" spans="1:22">
      <c r="A7612">
        <v>7607</v>
      </c>
      <c r="B7612" s="155">
        <f t="shared" si="1190"/>
        <v>41591</v>
      </c>
      <c r="C7612" s="148">
        <f t="shared" si="1181"/>
        <v>2013</v>
      </c>
      <c r="D7612" s="148">
        <f t="shared" si="1182"/>
        <v>11</v>
      </c>
      <c r="E7612" s="152">
        <v>23</v>
      </c>
      <c r="F7612" s="153">
        <v>14.544</v>
      </c>
      <c r="G7612" s="154">
        <v>1356.173</v>
      </c>
      <c r="H7612" s="154">
        <v>153.81100000000001</v>
      </c>
      <c r="I7612" s="154">
        <v>213.905</v>
      </c>
      <c r="J7612" s="151">
        <v>0</v>
      </c>
      <c r="K7612" s="149">
        <f t="shared" si="1183"/>
        <v>1738.433</v>
      </c>
      <c r="L7612" s="148">
        <v>8.6470000000000002</v>
      </c>
      <c r="M7612" s="148">
        <v>355.18799999999999</v>
      </c>
      <c r="N7612" s="148">
        <v>64.436000000000007</v>
      </c>
      <c r="O7612" s="148">
        <v>59.197000000000003</v>
      </c>
      <c r="P7612" s="148">
        <v>0</v>
      </c>
      <c r="Q7612" s="21">
        <f t="shared" si="1184"/>
        <v>24.237541</v>
      </c>
      <c r="R7612" s="21">
        <f t="shared" si="1185"/>
        <v>1135.536036</v>
      </c>
      <c r="S7612" s="21">
        <f t="shared" si="1186"/>
        <v>125.71463600000001</v>
      </c>
      <c r="T7612" s="21">
        <f t="shared" si="1187"/>
        <v>188.00967200000002</v>
      </c>
      <c r="U7612" s="22">
        <f t="shared" si="1188"/>
        <v>1473.4978849999998</v>
      </c>
      <c r="V7612" s="39">
        <f t="shared" si="1189"/>
        <v>0.84760119314348026</v>
      </c>
    </row>
    <row r="7613" spans="1:22">
      <c r="A7613">
        <v>7608</v>
      </c>
      <c r="B7613" s="155">
        <f t="shared" si="1190"/>
        <v>41591</v>
      </c>
      <c r="C7613" s="148">
        <f t="shared" si="1181"/>
        <v>2013</v>
      </c>
      <c r="D7613" s="148">
        <f t="shared" si="1182"/>
        <v>11</v>
      </c>
      <c r="E7613" s="152">
        <v>24</v>
      </c>
      <c r="F7613" s="153">
        <v>9.8460000000000001</v>
      </c>
      <c r="G7613" s="154">
        <v>1365.3320000000001</v>
      </c>
      <c r="H7613" s="154">
        <v>74.995000000000005</v>
      </c>
      <c r="I7613" s="154">
        <v>178.27199999999999</v>
      </c>
      <c r="J7613" s="151">
        <v>0</v>
      </c>
      <c r="K7613" s="149">
        <f t="shared" si="1183"/>
        <v>1628.4450000000002</v>
      </c>
      <c r="L7613" s="148">
        <v>5.9740000000000002</v>
      </c>
      <c r="M7613" s="148">
        <v>358.09699999999998</v>
      </c>
      <c r="N7613" s="148">
        <v>35.292000000000002</v>
      </c>
      <c r="O7613" s="148">
        <v>45.192999999999998</v>
      </c>
      <c r="P7613" s="148">
        <v>0</v>
      </c>
      <c r="Q7613" s="21">
        <f t="shared" si="1184"/>
        <v>16.745121999999999</v>
      </c>
      <c r="R7613" s="21">
        <f t="shared" si="1185"/>
        <v>1144.8361089999999</v>
      </c>
      <c r="S7613" s="21">
        <f t="shared" si="1186"/>
        <v>68.854692</v>
      </c>
      <c r="T7613" s="21">
        <f t="shared" si="1187"/>
        <v>143.53296800000001</v>
      </c>
      <c r="U7613" s="22">
        <f t="shared" si="1188"/>
        <v>1373.968891</v>
      </c>
      <c r="V7613" s="39">
        <f t="shared" si="1189"/>
        <v>0.84373060864812743</v>
      </c>
    </row>
    <row r="7614" spans="1:22">
      <c r="A7614">
        <v>7609</v>
      </c>
      <c r="B7614" s="155">
        <f t="shared" si="1190"/>
        <v>41592</v>
      </c>
      <c r="C7614" s="148">
        <f t="shared" si="1181"/>
        <v>2013</v>
      </c>
      <c r="D7614" s="148">
        <f t="shared" si="1182"/>
        <v>11</v>
      </c>
      <c r="E7614" s="152">
        <v>1</v>
      </c>
      <c r="F7614" s="153">
        <v>10.916</v>
      </c>
      <c r="G7614" s="154">
        <v>1221.0360000000001</v>
      </c>
      <c r="H7614" s="154">
        <v>115.149</v>
      </c>
      <c r="I7614" s="154">
        <v>137.74100000000001</v>
      </c>
      <c r="J7614" s="151">
        <v>0</v>
      </c>
      <c r="K7614" s="149">
        <f t="shared" si="1183"/>
        <v>1484.8420000000001</v>
      </c>
      <c r="L7614" s="148">
        <v>6.5780000000000003</v>
      </c>
      <c r="M7614" s="148">
        <v>317.12900000000002</v>
      </c>
      <c r="N7614" s="148">
        <v>57.042000000000002</v>
      </c>
      <c r="O7614" s="148">
        <v>36.570999999999998</v>
      </c>
      <c r="P7614" s="148">
        <v>0</v>
      </c>
      <c r="Q7614" s="21">
        <f t="shared" si="1184"/>
        <v>18.438134000000002</v>
      </c>
      <c r="R7614" s="21">
        <f t="shared" si="1185"/>
        <v>1013.8614130000001</v>
      </c>
      <c r="S7614" s="21">
        <f t="shared" si="1186"/>
        <v>111.28894200000001</v>
      </c>
      <c r="T7614" s="21">
        <f t="shared" si="1187"/>
        <v>116.149496</v>
      </c>
      <c r="U7614" s="22">
        <f t="shared" si="1188"/>
        <v>1259.737985</v>
      </c>
      <c r="V7614" s="39">
        <f t="shared" si="1189"/>
        <v>0.84839867474115083</v>
      </c>
    </row>
    <row r="7615" spans="1:22">
      <c r="A7615">
        <v>7610</v>
      </c>
      <c r="B7615" s="155">
        <f t="shared" si="1190"/>
        <v>41592</v>
      </c>
      <c r="C7615" s="148">
        <f t="shared" si="1181"/>
        <v>2013</v>
      </c>
      <c r="D7615" s="148">
        <f t="shared" si="1182"/>
        <v>11</v>
      </c>
      <c r="E7615" s="152">
        <v>2</v>
      </c>
      <c r="F7615" s="153">
        <v>10.645</v>
      </c>
      <c r="G7615" s="154">
        <v>848.21100000000001</v>
      </c>
      <c r="H7615" s="154">
        <v>483.90600000000001</v>
      </c>
      <c r="I7615" s="154">
        <v>80.587000000000003</v>
      </c>
      <c r="J7615" s="151">
        <v>0</v>
      </c>
      <c r="K7615" s="149">
        <f t="shared" si="1183"/>
        <v>1423.3489999999999</v>
      </c>
      <c r="L7615" s="148">
        <v>6.3970000000000002</v>
      </c>
      <c r="M7615" s="148">
        <v>239.72200000000001</v>
      </c>
      <c r="N7615" s="148">
        <v>172.20500000000001</v>
      </c>
      <c r="O7615" s="148">
        <v>21.634</v>
      </c>
      <c r="P7615" s="148">
        <v>0</v>
      </c>
      <c r="Q7615" s="21">
        <f t="shared" si="1184"/>
        <v>17.930790999999999</v>
      </c>
      <c r="R7615" s="21">
        <f t="shared" si="1185"/>
        <v>766.39123400000005</v>
      </c>
      <c r="S7615" s="21">
        <f t="shared" si="1186"/>
        <v>335.97195500000004</v>
      </c>
      <c r="T7615" s="21">
        <f t="shared" si="1187"/>
        <v>68.709584000000007</v>
      </c>
      <c r="U7615" s="22">
        <f t="shared" si="1188"/>
        <v>1189.0035640000001</v>
      </c>
      <c r="V7615" s="39">
        <f t="shared" si="1189"/>
        <v>0.83535630685095519</v>
      </c>
    </row>
    <row r="7616" spans="1:22">
      <c r="A7616">
        <v>7611</v>
      </c>
      <c r="B7616" s="155">
        <f t="shared" si="1190"/>
        <v>41592</v>
      </c>
      <c r="C7616" s="148">
        <f t="shared" si="1181"/>
        <v>2013</v>
      </c>
      <c r="D7616" s="148">
        <f t="shared" si="1182"/>
        <v>11</v>
      </c>
      <c r="E7616" s="152">
        <v>3</v>
      </c>
      <c r="F7616" s="153">
        <v>10.583</v>
      </c>
      <c r="G7616" s="154">
        <v>794.71400000000006</v>
      </c>
      <c r="H7616" s="154">
        <v>495.00900000000001</v>
      </c>
      <c r="I7616" s="154">
        <v>49.384999999999998</v>
      </c>
      <c r="J7616" s="151">
        <v>0</v>
      </c>
      <c r="K7616" s="149">
        <f t="shared" si="1183"/>
        <v>1349.691</v>
      </c>
      <c r="L7616" s="148">
        <v>6.367</v>
      </c>
      <c r="M7616" s="148">
        <v>224.756</v>
      </c>
      <c r="N7616" s="148">
        <v>173.11500000000001</v>
      </c>
      <c r="O7616" s="148">
        <v>13.225</v>
      </c>
      <c r="P7616" s="148">
        <v>0</v>
      </c>
      <c r="Q7616" s="21">
        <f t="shared" si="1184"/>
        <v>17.846700999999999</v>
      </c>
      <c r="R7616" s="21">
        <f t="shared" si="1185"/>
        <v>718.54493200000002</v>
      </c>
      <c r="S7616" s="21">
        <f t="shared" si="1186"/>
        <v>337.747365</v>
      </c>
      <c r="T7616" s="21">
        <f t="shared" si="1187"/>
        <v>42.002600000000001</v>
      </c>
      <c r="U7616" s="22">
        <f t="shared" si="1188"/>
        <v>1116.1415980000002</v>
      </c>
      <c r="V7616" s="39">
        <f t="shared" si="1189"/>
        <v>0.82696083622103145</v>
      </c>
    </row>
    <row r="7617" spans="1:22">
      <c r="A7617">
        <v>7612</v>
      </c>
      <c r="B7617" s="155">
        <f t="shared" si="1190"/>
        <v>41592</v>
      </c>
      <c r="C7617" s="148">
        <f t="shared" si="1181"/>
        <v>2013</v>
      </c>
      <c r="D7617" s="148">
        <f t="shared" si="1182"/>
        <v>11</v>
      </c>
      <c r="E7617" s="152">
        <v>4</v>
      </c>
      <c r="F7617" s="153">
        <v>10.468999999999999</v>
      </c>
      <c r="G7617" s="154">
        <v>794.29600000000005</v>
      </c>
      <c r="H7617" s="154">
        <v>519.94899999999996</v>
      </c>
      <c r="I7617" s="154">
        <v>44.637999999999998</v>
      </c>
      <c r="J7617" s="151">
        <v>0</v>
      </c>
      <c r="K7617" s="149">
        <f t="shared" si="1183"/>
        <v>1369.3519999999999</v>
      </c>
      <c r="L7617" s="148">
        <v>6.3129999999999997</v>
      </c>
      <c r="M7617" s="148">
        <v>224.69900000000001</v>
      </c>
      <c r="N7617" s="148">
        <v>180.06700000000001</v>
      </c>
      <c r="O7617" s="148">
        <v>11.993</v>
      </c>
      <c r="P7617" s="148">
        <v>0</v>
      </c>
      <c r="Q7617" s="21">
        <f t="shared" si="1184"/>
        <v>17.695338999999997</v>
      </c>
      <c r="R7617" s="21">
        <f t="shared" si="1185"/>
        <v>718.36270300000001</v>
      </c>
      <c r="S7617" s="21">
        <f t="shared" si="1186"/>
        <v>351.31071700000001</v>
      </c>
      <c r="T7617" s="21">
        <f t="shared" si="1187"/>
        <v>38.089767999999999</v>
      </c>
      <c r="U7617" s="22">
        <f t="shared" si="1188"/>
        <v>1125.458527</v>
      </c>
      <c r="V7617" s="39">
        <f t="shared" si="1189"/>
        <v>0.82189132304915036</v>
      </c>
    </row>
    <row r="7618" spans="1:22">
      <c r="A7618">
        <v>7613</v>
      </c>
      <c r="B7618" s="155">
        <f t="shared" si="1190"/>
        <v>41592</v>
      </c>
      <c r="C7618" s="148">
        <f t="shared" si="1181"/>
        <v>2013</v>
      </c>
      <c r="D7618" s="148">
        <f t="shared" si="1182"/>
        <v>11</v>
      </c>
      <c r="E7618" s="152">
        <v>5</v>
      </c>
      <c r="F7618" s="153">
        <v>6.085</v>
      </c>
      <c r="G7618" s="154">
        <v>791.654</v>
      </c>
      <c r="H7618" s="154">
        <v>517.58299999999997</v>
      </c>
      <c r="I7618" s="154">
        <v>42.686999999999998</v>
      </c>
      <c r="J7618" s="151">
        <v>0</v>
      </c>
      <c r="K7618" s="149">
        <f t="shared" si="1183"/>
        <v>1358.009</v>
      </c>
      <c r="L7618" s="148">
        <v>3.706</v>
      </c>
      <c r="M7618" s="148">
        <v>223.14099999999999</v>
      </c>
      <c r="N7618" s="148">
        <v>177.95099999999999</v>
      </c>
      <c r="O7618" s="148">
        <v>11.648999999999999</v>
      </c>
      <c r="P7618" s="148">
        <v>0</v>
      </c>
      <c r="Q7618" s="21">
        <f t="shared" si="1184"/>
        <v>10.387917999999999</v>
      </c>
      <c r="R7618" s="21">
        <f t="shared" si="1185"/>
        <v>713.38177699999994</v>
      </c>
      <c r="S7618" s="21">
        <f t="shared" si="1186"/>
        <v>347.18240100000003</v>
      </c>
      <c r="T7618" s="21">
        <f t="shared" si="1187"/>
        <v>36.997223999999996</v>
      </c>
      <c r="U7618" s="22">
        <f t="shared" si="1188"/>
        <v>1107.9493199999999</v>
      </c>
      <c r="V7618" s="39">
        <f t="shared" si="1189"/>
        <v>0.81586301710813403</v>
      </c>
    </row>
    <row r="7619" spans="1:22">
      <c r="A7619">
        <v>7614</v>
      </c>
      <c r="B7619" s="155">
        <f t="shared" si="1190"/>
        <v>41592</v>
      </c>
      <c r="C7619" s="148">
        <f t="shared" si="1181"/>
        <v>2013</v>
      </c>
      <c r="D7619" s="148">
        <f t="shared" si="1182"/>
        <v>11</v>
      </c>
      <c r="E7619" s="152">
        <v>6</v>
      </c>
      <c r="F7619" s="153">
        <v>12.47</v>
      </c>
      <c r="G7619" s="154">
        <v>778.36400000000003</v>
      </c>
      <c r="H7619" s="154">
        <v>488.45299999999997</v>
      </c>
      <c r="I7619" s="154">
        <v>37.667999999999999</v>
      </c>
      <c r="J7619" s="151">
        <v>0</v>
      </c>
      <c r="K7619" s="149">
        <f t="shared" si="1183"/>
        <v>1316.9549999999999</v>
      </c>
      <c r="L7619" s="148">
        <v>7.6</v>
      </c>
      <c r="M7619" s="148">
        <v>219.00200000000001</v>
      </c>
      <c r="N7619" s="148">
        <v>170.55199999999999</v>
      </c>
      <c r="O7619" s="148">
        <v>10.381</v>
      </c>
      <c r="P7619" s="148">
        <v>0</v>
      </c>
      <c r="Q7619" s="21">
        <f t="shared" si="1184"/>
        <v>21.302799999999998</v>
      </c>
      <c r="R7619" s="21">
        <f t="shared" si="1185"/>
        <v>700.14939400000003</v>
      </c>
      <c r="S7619" s="21">
        <f t="shared" si="1186"/>
        <v>332.74695200000002</v>
      </c>
      <c r="T7619" s="21">
        <f t="shared" si="1187"/>
        <v>32.970056</v>
      </c>
      <c r="U7619" s="22">
        <f t="shared" si="1188"/>
        <v>1087.169202</v>
      </c>
      <c r="V7619" s="39">
        <f t="shared" si="1189"/>
        <v>0.82551735025114759</v>
      </c>
    </row>
    <row r="7620" spans="1:22">
      <c r="A7620">
        <v>7615</v>
      </c>
      <c r="B7620" s="155">
        <f t="shared" si="1190"/>
        <v>41592</v>
      </c>
      <c r="C7620" s="148">
        <f t="shared" si="1181"/>
        <v>2013</v>
      </c>
      <c r="D7620" s="148">
        <f t="shared" si="1182"/>
        <v>11</v>
      </c>
      <c r="E7620" s="152">
        <v>7</v>
      </c>
      <c r="F7620" s="153">
        <v>12.199</v>
      </c>
      <c r="G7620" s="154">
        <v>770.471</v>
      </c>
      <c r="H7620" s="154">
        <v>517.14700000000005</v>
      </c>
      <c r="I7620" s="154">
        <v>37.457000000000001</v>
      </c>
      <c r="J7620" s="151">
        <v>0</v>
      </c>
      <c r="K7620" s="149">
        <f t="shared" si="1183"/>
        <v>1337.2740000000001</v>
      </c>
      <c r="L7620" s="148">
        <v>7.4530000000000003</v>
      </c>
      <c r="M7620" s="148">
        <v>217.74299999999999</v>
      </c>
      <c r="N7620" s="148">
        <v>177.91499999999999</v>
      </c>
      <c r="O7620" s="148">
        <v>10.263</v>
      </c>
      <c r="P7620" s="148">
        <v>0</v>
      </c>
      <c r="Q7620" s="21">
        <f t="shared" si="1184"/>
        <v>20.890758999999999</v>
      </c>
      <c r="R7620" s="21">
        <f t="shared" si="1185"/>
        <v>696.124371</v>
      </c>
      <c r="S7620" s="21">
        <f t="shared" si="1186"/>
        <v>347.112165</v>
      </c>
      <c r="T7620" s="21">
        <f t="shared" si="1187"/>
        <v>32.595288000000004</v>
      </c>
      <c r="U7620" s="22">
        <f t="shared" si="1188"/>
        <v>1096.722583</v>
      </c>
      <c r="V7620" s="39">
        <f t="shared" si="1189"/>
        <v>0.82011807826967387</v>
      </c>
    </row>
    <row r="7621" spans="1:22">
      <c r="A7621">
        <v>7616</v>
      </c>
      <c r="B7621" s="155">
        <f t="shared" si="1190"/>
        <v>41592</v>
      </c>
      <c r="C7621" s="148">
        <f t="shared" si="1181"/>
        <v>2013</v>
      </c>
      <c r="D7621" s="148">
        <f t="shared" si="1182"/>
        <v>11</v>
      </c>
      <c r="E7621" s="152">
        <v>8</v>
      </c>
      <c r="F7621" s="153">
        <v>11.704000000000001</v>
      </c>
      <c r="G7621" s="154">
        <v>879.08900000000006</v>
      </c>
      <c r="H7621" s="154">
        <v>405.51900000000001</v>
      </c>
      <c r="I7621" s="154">
        <v>59.408999999999999</v>
      </c>
      <c r="J7621" s="151">
        <v>0</v>
      </c>
      <c r="K7621" s="149">
        <f t="shared" si="1183"/>
        <v>1355.721</v>
      </c>
      <c r="L7621" s="148">
        <v>7.218</v>
      </c>
      <c r="M7621" s="148">
        <v>244.435</v>
      </c>
      <c r="N7621" s="148">
        <v>148.10499999999999</v>
      </c>
      <c r="O7621" s="148">
        <v>16.727</v>
      </c>
      <c r="P7621" s="148">
        <v>0</v>
      </c>
      <c r="Q7621" s="21">
        <f t="shared" si="1184"/>
        <v>20.232053999999998</v>
      </c>
      <c r="R7621" s="21">
        <f t="shared" si="1185"/>
        <v>781.45869500000003</v>
      </c>
      <c r="S7621" s="21">
        <f t="shared" si="1186"/>
        <v>288.952855</v>
      </c>
      <c r="T7621" s="21">
        <f t="shared" si="1187"/>
        <v>53.124952</v>
      </c>
      <c r="U7621" s="22">
        <f t="shared" si="1188"/>
        <v>1143.7685559999998</v>
      </c>
      <c r="V7621" s="39">
        <f t="shared" si="1189"/>
        <v>0.84366072075301612</v>
      </c>
    </row>
    <row r="7622" spans="1:22">
      <c r="A7622">
        <v>7617</v>
      </c>
      <c r="B7622" s="155">
        <f t="shared" si="1190"/>
        <v>41592</v>
      </c>
      <c r="C7622" s="148">
        <f t="shared" si="1181"/>
        <v>2013</v>
      </c>
      <c r="D7622" s="148">
        <f t="shared" si="1182"/>
        <v>11</v>
      </c>
      <c r="E7622" s="152">
        <v>9</v>
      </c>
      <c r="F7622" s="153">
        <v>11.79</v>
      </c>
      <c r="G7622" s="154">
        <v>1129.403</v>
      </c>
      <c r="H7622" s="154">
        <v>232.21199999999999</v>
      </c>
      <c r="I7622" s="154">
        <v>91.218999999999994</v>
      </c>
      <c r="J7622" s="151">
        <v>0</v>
      </c>
      <c r="K7622" s="149">
        <f t="shared" si="1183"/>
        <v>1464.624</v>
      </c>
      <c r="L7622" s="148">
        <v>7.2460000000000004</v>
      </c>
      <c r="M7622" s="148">
        <v>295.24400000000003</v>
      </c>
      <c r="N7622" s="148">
        <v>95.733999999999995</v>
      </c>
      <c r="O7622" s="148">
        <v>24.337</v>
      </c>
      <c r="P7622" s="148">
        <v>0</v>
      </c>
      <c r="Q7622" s="21">
        <f t="shared" si="1184"/>
        <v>20.310538000000001</v>
      </c>
      <c r="R7622" s="21">
        <f t="shared" si="1185"/>
        <v>943.89506800000015</v>
      </c>
      <c r="S7622" s="21">
        <f t="shared" si="1186"/>
        <v>186.77703399999999</v>
      </c>
      <c r="T7622" s="21">
        <f t="shared" si="1187"/>
        <v>77.294312000000005</v>
      </c>
      <c r="U7622" s="22">
        <f t="shared" si="1188"/>
        <v>1228.2769520000002</v>
      </c>
      <c r="V7622" s="39">
        <f t="shared" si="1189"/>
        <v>0.83862954041446824</v>
      </c>
    </row>
    <row r="7623" spans="1:22">
      <c r="A7623">
        <v>7618</v>
      </c>
      <c r="B7623" s="155">
        <f t="shared" si="1190"/>
        <v>41592</v>
      </c>
      <c r="C7623" s="148">
        <f t="shared" ref="C7623:C7686" si="1191">YEAR(B7623)</f>
        <v>2013</v>
      </c>
      <c r="D7623" s="148">
        <f t="shared" ref="D7623:D7686" si="1192">MONTH(B7623)</f>
        <v>11</v>
      </c>
      <c r="E7623" s="152">
        <v>10</v>
      </c>
      <c r="F7623" s="153">
        <v>11.484999999999999</v>
      </c>
      <c r="G7623" s="154">
        <v>1160.865</v>
      </c>
      <c r="H7623" s="154">
        <v>273.11700000000002</v>
      </c>
      <c r="I7623" s="154">
        <v>128.42699999999999</v>
      </c>
      <c r="J7623" s="151">
        <v>0</v>
      </c>
      <c r="K7623" s="149">
        <f t="shared" ref="K7623:K7686" si="1193">SUM(F7623:J7623)</f>
        <v>1573.8939999999998</v>
      </c>
      <c r="L7623" s="148">
        <v>7.0670000000000002</v>
      </c>
      <c r="M7623" s="148">
        <v>303.67700000000002</v>
      </c>
      <c r="N7623" s="148">
        <v>112.568</v>
      </c>
      <c r="O7623" s="148">
        <v>34.558999999999997</v>
      </c>
      <c r="P7623" s="148">
        <v>0</v>
      </c>
      <c r="Q7623" s="21">
        <f t="shared" ref="Q7623:Q7686" si="1194">+$Q$2*L7623</f>
        <v>19.808800999999999</v>
      </c>
      <c r="R7623" s="21">
        <f t="shared" ref="R7623:R7686" si="1195">+$R$2*M7623</f>
        <v>970.85536900000011</v>
      </c>
      <c r="S7623" s="21">
        <f t="shared" ref="S7623:S7686" si="1196">+$S$2*N7623</f>
        <v>219.62016800000001</v>
      </c>
      <c r="T7623" s="21">
        <f t="shared" ref="T7623:T7686" si="1197">+$T$2*O7623</f>
        <v>109.759384</v>
      </c>
      <c r="U7623" s="22">
        <f t="shared" ref="U7623:U7686" si="1198">SUM(Q7623:T7623)</f>
        <v>1320.0437220000001</v>
      </c>
      <c r="V7623" s="39">
        <f t="shared" ref="V7623:V7686" si="1199">+U7623/K7623</f>
        <v>0.83871196027178474</v>
      </c>
    </row>
    <row r="7624" spans="1:22">
      <c r="A7624">
        <v>7619</v>
      </c>
      <c r="B7624" s="155">
        <f t="shared" si="1190"/>
        <v>41592</v>
      </c>
      <c r="C7624" s="148">
        <f t="shared" si="1191"/>
        <v>2013</v>
      </c>
      <c r="D7624" s="148">
        <f t="shared" si="1192"/>
        <v>11</v>
      </c>
      <c r="E7624" s="152">
        <v>11</v>
      </c>
      <c r="F7624" s="153">
        <v>11.9</v>
      </c>
      <c r="G7624" s="154">
        <v>1157.3679999999999</v>
      </c>
      <c r="H7624" s="154">
        <v>344.59899999999999</v>
      </c>
      <c r="I7624" s="154">
        <v>140.12799999999999</v>
      </c>
      <c r="J7624" s="151">
        <v>0</v>
      </c>
      <c r="K7624" s="149">
        <f t="shared" si="1193"/>
        <v>1653.9949999999999</v>
      </c>
      <c r="L7624" s="148">
        <v>7.3730000000000002</v>
      </c>
      <c r="M7624" s="148">
        <v>301.51900000000001</v>
      </c>
      <c r="N7624" s="148">
        <v>141.90700000000001</v>
      </c>
      <c r="O7624" s="148">
        <v>37.247999999999998</v>
      </c>
      <c r="P7624" s="148">
        <v>0</v>
      </c>
      <c r="Q7624" s="21">
        <f t="shared" si="1194"/>
        <v>20.666519000000001</v>
      </c>
      <c r="R7624" s="21">
        <f t="shared" si="1195"/>
        <v>963.95624300000009</v>
      </c>
      <c r="S7624" s="21">
        <f t="shared" si="1196"/>
        <v>276.86055700000003</v>
      </c>
      <c r="T7624" s="21">
        <f t="shared" si="1197"/>
        <v>118.299648</v>
      </c>
      <c r="U7624" s="22">
        <f t="shared" si="1198"/>
        <v>1379.7829670000001</v>
      </c>
      <c r="V7624" s="39">
        <f t="shared" si="1199"/>
        <v>0.83421229628868299</v>
      </c>
    </row>
    <row r="7625" spans="1:22">
      <c r="A7625">
        <v>7620</v>
      </c>
      <c r="B7625" s="155">
        <f t="shared" si="1190"/>
        <v>41592</v>
      </c>
      <c r="C7625" s="148">
        <f t="shared" si="1191"/>
        <v>2013</v>
      </c>
      <c r="D7625" s="148">
        <f t="shared" si="1192"/>
        <v>11</v>
      </c>
      <c r="E7625" s="152">
        <v>12</v>
      </c>
      <c r="F7625" s="153">
        <v>11.368</v>
      </c>
      <c r="G7625" s="154">
        <v>1170.8810000000001</v>
      </c>
      <c r="H7625" s="154">
        <v>388.57499999999999</v>
      </c>
      <c r="I7625" s="154">
        <v>167.023</v>
      </c>
      <c r="J7625" s="151">
        <v>0</v>
      </c>
      <c r="K7625" s="149">
        <f t="shared" si="1193"/>
        <v>1737.847</v>
      </c>
      <c r="L7625" s="148">
        <v>7.0229999999999997</v>
      </c>
      <c r="M7625" s="148">
        <v>306.56900000000002</v>
      </c>
      <c r="N7625" s="148">
        <v>156.703</v>
      </c>
      <c r="O7625" s="148">
        <v>48.457999999999998</v>
      </c>
      <c r="P7625" s="148">
        <v>0</v>
      </c>
      <c r="Q7625" s="21">
        <f t="shared" si="1194"/>
        <v>19.685468999999998</v>
      </c>
      <c r="R7625" s="21">
        <f t="shared" si="1195"/>
        <v>980.10109300000011</v>
      </c>
      <c r="S7625" s="21">
        <f t="shared" si="1196"/>
        <v>305.727553</v>
      </c>
      <c r="T7625" s="21">
        <f t="shared" si="1197"/>
        <v>153.90260800000001</v>
      </c>
      <c r="U7625" s="22">
        <f t="shared" si="1198"/>
        <v>1459.4167230000003</v>
      </c>
      <c r="V7625" s="39">
        <f t="shared" si="1199"/>
        <v>0.8397843555848129</v>
      </c>
    </row>
    <row r="7626" spans="1:22">
      <c r="A7626">
        <v>7621</v>
      </c>
      <c r="B7626" s="155">
        <f t="shared" si="1190"/>
        <v>41592</v>
      </c>
      <c r="C7626" s="148">
        <f t="shared" si="1191"/>
        <v>2013</v>
      </c>
      <c r="D7626" s="148">
        <f t="shared" si="1192"/>
        <v>11</v>
      </c>
      <c r="E7626" s="152">
        <v>13</v>
      </c>
      <c r="F7626" s="153">
        <v>11.035</v>
      </c>
      <c r="G7626" s="154">
        <v>1184.0530000000001</v>
      </c>
      <c r="H7626" s="154">
        <v>320.97399999999999</v>
      </c>
      <c r="I7626" s="154">
        <v>267.18599999999998</v>
      </c>
      <c r="J7626" s="151">
        <v>0</v>
      </c>
      <c r="K7626" s="149">
        <f t="shared" si="1193"/>
        <v>1783.248</v>
      </c>
      <c r="L7626" s="148">
        <v>6.827</v>
      </c>
      <c r="M7626" s="148">
        <v>308.017</v>
      </c>
      <c r="N7626" s="148">
        <v>131.66300000000001</v>
      </c>
      <c r="O7626" s="148">
        <v>74.117000000000004</v>
      </c>
      <c r="P7626" s="148">
        <v>0</v>
      </c>
      <c r="Q7626" s="21">
        <f t="shared" si="1194"/>
        <v>19.136081000000001</v>
      </c>
      <c r="R7626" s="21">
        <f t="shared" si="1195"/>
        <v>984.73034900000005</v>
      </c>
      <c r="S7626" s="21">
        <f t="shared" si="1196"/>
        <v>256.87451300000004</v>
      </c>
      <c r="T7626" s="21">
        <f t="shared" si="1197"/>
        <v>235.39559200000002</v>
      </c>
      <c r="U7626" s="22">
        <f t="shared" si="1198"/>
        <v>1496.1365350000001</v>
      </c>
      <c r="V7626" s="39">
        <f t="shared" si="1199"/>
        <v>0.83899521266812027</v>
      </c>
    </row>
    <row r="7627" spans="1:22">
      <c r="A7627">
        <v>7622</v>
      </c>
      <c r="B7627" s="155">
        <f t="shared" si="1190"/>
        <v>41592</v>
      </c>
      <c r="C7627" s="148">
        <f t="shared" si="1191"/>
        <v>2013</v>
      </c>
      <c r="D7627" s="148">
        <f t="shared" si="1192"/>
        <v>11</v>
      </c>
      <c r="E7627" s="152">
        <v>14</v>
      </c>
      <c r="F7627" s="153">
        <v>11.412000000000001</v>
      </c>
      <c r="G7627" s="154">
        <v>1180.674</v>
      </c>
      <c r="H7627" s="154">
        <v>268.27</v>
      </c>
      <c r="I7627" s="154">
        <v>347.09500000000003</v>
      </c>
      <c r="J7627" s="151">
        <v>0</v>
      </c>
      <c r="K7627" s="149">
        <f t="shared" si="1193"/>
        <v>1807.451</v>
      </c>
      <c r="L7627" s="148">
        <v>7.0389999999999997</v>
      </c>
      <c r="M7627" s="148">
        <v>308.31200000000001</v>
      </c>
      <c r="N7627" s="148">
        <v>114.85899999999999</v>
      </c>
      <c r="O7627" s="148">
        <v>95.509</v>
      </c>
      <c r="P7627" s="148">
        <v>0</v>
      </c>
      <c r="Q7627" s="21">
        <f t="shared" si="1194"/>
        <v>19.730316999999999</v>
      </c>
      <c r="R7627" s="21">
        <f t="shared" si="1195"/>
        <v>985.67346400000008</v>
      </c>
      <c r="S7627" s="21">
        <f t="shared" si="1196"/>
        <v>224.08990900000001</v>
      </c>
      <c r="T7627" s="21">
        <f t="shared" si="1197"/>
        <v>303.33658400000002</v>
      </c>
      <c r="U7627" s="22">
        <f t="shared" si="1198"/>
        <v>1532.8302739999999</v>
      </c>
      <c r="V7627" s="39">
        <f t="shared" si="1199"/>
        <v>0.84806186945040274</v>
      </c>
    </row>
    <row r="7628" spans="1:22">
      <c r="A7628">
        <v>7623</v>
      </c>
      <c r="B7628" s="155">
        <f t="shared" si="1190"/>
        <v>41592</v>
      </c>
      <c r="C7628" s="148">
        <f t="shared" si="1191"/>
        <v>2013</v>
      </c>
      <c r="D7628" s="148">
        <f t="shared" si="1192"/>
        <v>11</v>
      </c>
      <c r="E7628" s="152">
        <v>15</v>
      </c>
      <c r="F7628" s="153">
        <v>13.135</v>
      </c>
      <c r="G7628" s="154">
        <v>1195.1120000000001</v>
      </c>
      <c r="H7628" s="154">
        <v>235.489</v>
      </c>
      <c r="I7628" s="154">
        <v>401.93099999999998</v>
      </c>
      <c r="J7628" s="151">
        <v>0</v>
      </c>
      <c r="K7628" s="149">
        <f t="shared" si="1193"/>
        <v>1845.6670000000001</v>
      </c>
      <c r="L7628" s="148">
        <v>7.984</v>
      </c>
      <c r="M7628" s="148">
        <v>312.863</v>
      </c>
      <c r="N7628" s="148">
        <v>98.632999999999996</v>
      </c>
      <c r="O7628" s="148">
        <v>109.43300000000001</v>
      </c>
      <c r="P7628" s="148">
        <v>0</v>
      </c>
      <c r="Q7628" s="21">
        <f t="shared" si="1194"/>
        <v>22.379151999999998</v>
      </c>
      <c r="R7628" s="21">
        <f t="shared" si="1195"/>
        <v>1000.223011</v>
      </c>
      <c r="S7628" s="21">
        <f t="shared" si="1196"/>
        <v>192.43298300000001</v>
      </c>
      <c r="T7628" s="21">
        <f t="shared" si="1197"/>
        <v>347.55920800000001</v>
      </c>
      <c r="U7628" s="22">
        <f t="shared" si="1198"/>
        <v>1562.5943539999998</v>
      </c>
      <c r="V7628" s="39">
        <f t="shared" si="1199"/>
        <v>0.8466285380840638</v>
      </c>
    </row>
    <row r="7629" spans="1:22">
      <c r="A7629">
        <v>7624</v>
      </c>
      <c r="B7629" s="155">
        <f t="shared" si="1190"/>
        <v>41592</v>
      </c>
      <c r="C7629" s="148">
        <f t="shared" si="1191"/>
        <v>2013</v>
      </c>
      <c r="D7629" s="148">
        <f t="shared" si="1192"/>
        <v>11</v>
      </c>
      <c r="E7629" s="152">
        <v>16</v>
      </c>
      <c r="F7629" s="153">
        <v>12.973000000000001</v>
      </c>
      <c r="G7629" s="154">
        <v>1214.623</v>
      </c>
      <c r="H7629" s="154">
        <v>212.346</v>
      </c>
      <c r="I7629" s="154">
        <v>441.26</v>
      </c>
      <c r="J7629" s="151">
        <v>0</v>
      </c>
      <c r="K7629" s="149">
        <f t="shared" si="1193"/>
        <v>1881.202</v>
      </c>
      <c r="L7629" s="148">
        <v>7.8410000000000002</v>
      </c>
      <c r="M7629" s="148">
        <v>311.54300000000001</v>
      </c>
      <c r="N7629" s="148">
        <v>107.48699999999999</v>
      </c>
      <c r="O7629" s="148">
        <v>120.721</v>
      </c>
      <c r="P7629" s="148">
        <v>0</v>
      </c>
      <c r="Q7629" s="21">
        <f t="shared" si="1194"/>
        <v>21.978323</v>
      </c>
      <c r="R7629" s="21">
        <f t="shared" si="1195"/>
        <v>996.002971</v>
      </c>
      <c r="S7629" s="21">
        <f t="shared" si="1196"/>
        <v>209.70713699999999</v>
      </c>
      <c r="T7629" s="21">
        <f t="shared" si="1197"/>
        <v>383.409896</v>
      </c>
      <c r="U7629" s="22">
        <f t="shared" si="1198"/>
        <v>1611.0983270000002</v>
      </c>
      <c r="V7629" s="39">
        <f t="shared" si="1199"/>
        <v>0.85641963329828485</v>
      </c>
    </row>
    <row r="7630" spans="1:22">
      <c r="A7630">
        <v>7625</v>
      </c>
      <c r="B7630" s="155">
        <f t="shared" si="1190"/>
        <v>41592</v>
      </c>
      <c r="C7630" s="148">
        <f t="shared" si="1191"/>
        <v>2013</v>
      </c>
      <c r="D7630" s="148">
        <f t="shared" si="1192"/>
        <v>11</v>
      </c>
      <c r="E7630" s="152">
        <v>17</v>
      </c>
      <c r="F7630" s="153">
        <v>18.984000000000002</v>
      </c>
      <c r="G7630" s="154">
        <v>1010.971</v>
      </c>
      <c r="H7630" s="154">
        <v>208.93700000000001</v>
      </c>
      <c r="I7630" s="154">
        <v>642.41499999999996</v>
      </c>
      <c r="J7630" s="151">
        <v>0</v>
      </c>
      <c r="K7630" s="149">
        <f t="shared" si="1193"/>
        <v>1881.3069999999998</v>
      </c>
      <c r="L7630" s="148">
        <v>13.169</v>
      </c>
      <c r="M7630" s="148">
        <v>262.45499999999998</v>
      </c>
      <c r="N7630" s="148">
        <v>96.748000000000005</v>
      </c>
      <c r="O7630" s="148">
        <v>174.09299999999999</v>
      </c>
      <c r="P7630" s="148">
        <v>0</v>
      </c>
      <c r="Q7630" s="21">
        <f t="shared" si="1194"/>
        <v>36.912706999999997</v>
      </c>
      <c r="R7630" s="21">
        <f t="shared" si="1195"/>
        <v>839.06863499999997</v>
      </c>
      <c r="S7630" s="21">
        <f t="shared" si="1196"/>
        <v>188.75534800000003</v>
      </c>
      <c r="T7630" s="21">
        <f t="shared" si="1197"/>
        <v>552.91936799999996</v>
      </c>
      <c r="U7630" s="22">
        <f t="shared" si="1198"/>
        <v>1617.656058</v>
      </c>
      <c r="V7630" s="39">
        <f t="shared" si="1199"/>
        <v>0.85985756604318175</v>
      </c>
    </row>
    <row r="7631" spans="1:22">
      <c r="A7631">
        <v>7626</v>
      </c>
      <c r="B7631" s="155">
        <f t="shared" si="1190"/>
        <v>41592</v>
      </c>
      <c r="C7631" s="148">
        <f t="shared" si="1191"/>
        <v>2013</v>
      </c>
      <c r="D7631" s="148">
        <f t="shared" si="1192"/>
        <v>11</v>
      </c>
      <c r="E7631" s="152">
        <v>18</v>
      </c>
      <c r="F7631" s="153">
        <v>22.872</v>
      </c>
      <c r="G7631" s="154">
        <v>1006.891</v>
      </c>
      <c r="H7631" s="154">
        <v>113.596</v>
      </c>
      <c r="I7631" s="154">
        <v>728.51199999999994</v>
      </c>
      <c r="J7631" s="151">
        <v>0</v>
      </c>
      <c r="K7631" s="149">
        <f t="shared" si="1193"/>
        <v>1871.8709999999999</v>
      </c>
      <c r="L7631" s="148">
        <v>14.675000000000001</v>
      </c>
      <c r="M7631" s="148">
        <v>261.767</v>
      </c>
      <c r="N7631" s="148">
        <v>57.55</v>
      </c>
      <c r="O7631" s="148">
        <v>196.11</v>
      </c>
      <c r="P7631" s="148">
        <v>0</v>
      </c>
      <c r="Q7631" s="21">
        <f t="shared" si="1194"/>
        <v>41.134025000000001</v>
      </c>
      <c r="R7631" s="21">
        <f t="shared" si="1195"/>
        <v>836.86909900000001</v>
      </c>
      <c r="S7631" s="21">
        <f t="shared" si="1196"/>
        <v>112.28005</v>
      </c>
      <c r="T7631" s="21">
        <f t="shared" si="1197"/>
        <v>622.84536000000003</v>
      </c>
      <c r="U7631" s="22">
        <f t="shared" si="1198"/>
        <v>1613.1285339999999</v>
      </c>
      <c r="V7631" s="39">
        <f t="shared" si="1199"/>
        <v>0.8617733454922909</v>
      </c>
    </row>
    <row r="7632" spans="1:22">
      <c r="A7632">
        <v>7627</v>
      </c>
      <c r="B7632" s="155">
        <f t="shared" si="1190"/>
        <v>41592</v>
      </c>
      <c r="C7632" s="148">
        <f t="shared" si="1191"/>
        <v>2013</v>
      </c>
      <c r="D7632" s="148">
        <f t="shared" si="1192"/>
        <v>11</v>
      </c>
      <c r="E7632" s="152">
        <v>19</v>
      </c>
      <c r="F7632" s="153">
        <v>23.521000000000001</v>
      </c>
      <c r="G7632" s="154">
        <v>998.34500000000003</v>
      </c>
      <c r="H7632" s="154">
        <v>52.691000000000003</v>
      </c>
      <c r="I7632" s="154">
        <v>738.899</v>
      </c>
      <c r="J7632" s="151">
        <v>0</v>
      </c>
      <c r="K7632" s="149">
        <f t="shared" si="1193"/>
        <v>1813.4560000000001</v>
      </c>
      <c r="L7632" s="148">
        <v>14.786</v>
      </c>
      <c r="M7632" s="148">
        <v>258.923</v>
      </c>
      <c r="N7632" s="148">
        <v>23.481000000000002</v>
      </c>
      <c r="O7632" s="148">
        <v>201.02099999999999</v>
      </c>
      <c r="P7632" s="148">
        <v>0</v>
      </c>
      <c r="Q7632" s="21">
        <f t="shared" si="1194"/>
        <v>41.445157999999999</v>
      </c>
      <c r="R7632" s="21">
        <f t="shared" si="1195"/>
        <v>827.77683100000002</v>
      </c>
      <c r="S7632" s="21">
        <f t="shared" si="1196"/>
        <v>45.811431000000006</v>
      </c>
      <c r="T7632" s="21">
        <f t="shared" si="1197"/>
        <v>638.44269599999996</v>
      </c>
      <c r="U7632" s="22">
        <f t="shared" si="1198"/>
        <v>1553.4761159999998</v>
      </c>
      <c r="V7632" s="39">
        <f t="shared" si="1199"/>
        <v>0.85663843842916487</v>
      </c>
    </row>
    <row r="7633" spans="1:22">
      <c r="A7633">
        <v>7628</v>
      </c>
      <c r="B7633" s="155">
        <f t="shared" si="1190"/>
        <v>41592</v>
      </c>
      <c r="C7633" s="148">
        <f t="shared" si="1191"/>
        <v>2013</v>
      </c>
      <c r="D7633" s="148">
        <f t="shared" si="1192"/>
        <v>11</v>
      </c>
      <c r="E7633" s="152">
        <v>20</v>
      </c>
      <c r="F7633" s="153">
        <v>26.323</v>
      </c>
      <c r="G7633" s="154">
        <v>1003.627</v>
      </c>
      <c r="H7633" s="154">
        <v>44.603000000000002</v>
      </c>
      <c r="I7633" s="154">
        <v>730.16099999999994</v>
      </c>
      <c r="J7633" s="151">
        <v>0</v>
      </c>
      <c r="K7633" s="149">
        <f t="shared" si="1193"/>
        <v>1804.7139999999999</v>
      </c>
      <c r="L7633" s="148">
        <v>16.497</v>
      </c>
      <c r="M7633" s="148">
        <v>260.15899999999999</v>
      </c>
      <c r="N7633" s="148">
        <v>18.446000000000002</v>
      </c>
      <c r="O7633" s="148">
        <v>199.28</v>
      </c>
      <c r="P7633" s="148">
        <v>0</v>
      </c>
      <c r="Q7633" s="21">
        <f t="shared" si="1194"/>
        <v>46.241090999999997</v>
      </c>
      <c r="R7633" s="21">
        <f t="shared" si="1195"/>
        <v>831.72832300000005</v>
      </c>
      <c r="S7633" s="21">
        <f t="shared" si="1196"/>
        <v>35.988146000000008</v>
      </c>
      <c r="T7633" s="21">
        <f t="shared" si="1197"/>
        <v>632.91327999999999</v>
      </c>
      <c r="U7633" s="22">
        <f t="shared" si="1198"/>
        <v>1546.87084</v>
      </c>
      <c r="V7633" s="39">
        <f t="shared" si="1199"/>
        <v>0.85712796598242169</v>
      </c>
    </row>
    <row r="7634" spans="1:22">
      <c r="A7634">
        <v>7629</v>
      </c>
      <c r="B7634" s="155">
        <f t="shared" si="1190"/>
        <v>41592</v>
      </c>
      <c r="C7634" s="148">
        <f t="shared" si="1191"/>
        <v>2013</v>
      </c>
      <c r="D7634" s="148">
        <f t="shared" si="1192"/>
        <v>11</v>
      </c>
      <c r="E7634" s="152">
        <v>21</v>
      </c>
      <c r="F7634" s="153">
        <v>31.719000000000001</v>
      </c>
      <c r="G7634" s="154">
        <v>995.34400000000005</v>
      </c>
      <c r="H7634" s="154">
        <v>153.642</v>
      </c>
      <c r="I7634" s="154">
        <v>767.90599999999995</v>
      </c>
      <c r="J7634" s="151">
        <v>0</v>
      </c>
      <c r="K7634" s="149">
        <f t="shared" si="1193"/>
        <v>1948.6110000000001</v>
      </c>
      <c r="L7634" s="148">
        <v>20.056000000000001</v>
      </c>
      <c r="M7634" s="148">
        <v>258.35000000000002</v>
      </c>
      <c r="N7634" s="148">
        <v>79.647000000000006</v>
      </c>
      <c r="O7634" s="148">
        <v>209.77199999999999</v>
      </c>
      <c r="P7634" s="148">
        <v>0</v>
      </c>
      <c r="Q7634" s="21">
        <f t="shared" si="1194"/>
        <v>56.216968000000001</v>
      </c>
      <c r="R7634" s="21">
        <f t="shared" si="1195"/>
        <v>825.94495000000006</v>
      </c>
      <c r="S7634" s="21">
        <f t="shared" si="1196"/>
        <v>155.39129700000001</v>
      </c>
      <c r="T7634" s="21">
        <f t="shared" si="1197"/>
        <v>666.23587199999997</v>
      </c>
      <c r="U7634" s="22">
        <f t="shared" si="1198"/>
        <v>1703.7890869999999</v>
      </c>
      <c r="V7634" s="39">
        <f t="shared" si="1199"/>
        <v>0.87436080726219845</v>
      </c>
    </row>
    <row r="7635" spans="1:22">
      <c r="A7635">
        <v>7630</v>
      </c>
      <c r="B7635" s="155">
        <f t="shared" si="1190"/>
        <v>41592</v>
      </c>
      <c r="C7635" s="148">
        <f t="shared" si="1191"/>
        <v>2013</v>
      </c>
      <c r="D7635" s="148">
        <f t="shared" si="1192"/>
        <v>11</v>
      </c>
      <c r="E7635" s="152">
        <v>22</v>
      </c>
      <c r="F7635" s="153">
        <v>37.387</v>
      </c>
      <c r="G7635" s="154">
        <v>994.51</v>
      </c>
      <c r="H7635" s="154">
        <v>142.90299999999999</v>
      </c>
      <c r="I7635" s="154">
        <v>780.154</v>
      </c>
      <c r="J7635" s="151">
        <v>0</v>
      </c>
      <c r="K7635" s="149">
        <f t="shared" si="1193"/>
        <v>1954.954</v>
      </c>
      <c r="L7635" s="148">
        <v>22.896000000000001</v>
      </c>
      <c r="M7635" s="148">
        <v>258.44299999999998</v>
      </c>
      <c r="N7635" s="148">
        <v>69.861999999999995</v>
      </c>
      <c r="O7635" s="148">
        <v>217.512</v>
      </c>
      <c r="P7635" s="148">
        <v>0</v>
      </c>
      <c r="Q7635" s="21">
        <f t="shared" si="1194"/>
        <v>64.177487999999997</v>
      </c>
      <c r="R7635" s="21">
        <f t="shared" si="1195"/>
        <v>826.24227099999996</v>
      </c>
      <c r="S7635" s="21">
        <f t="shared" si="1196"/>
        <v>136.30076199999999</v>
      </c>
      <c r="T7635" s="21">
        <f t="shared" si="1197"/>
        <v>690.81811200000004</v>
      </c>
      <c r="U7635" s="22">
        <f t="shared" si="1198"/>
        <v>1717.5386330000001</v>
      </c>
      <c r="V7635" s="39">
        <f t="shared" si="1199"/>
        <v>0.87855705709699572</v>
      </c>
    </row>
    <row r="7636" spans="1:22">
      <c r="A7636">
        <v>7631</v>
      </c>
      <c r="B7636" s="155">
        <f t="shared" si="1190"/>
        <v>41592</v>
      </c>
      <c r="C7636" s="148">
        <f t="shared" si="1191"/>
        <v>2013</v>
      </c>
      <c r="D7636" s="148">
        <f t="shared" si="1192"/>
        <v>11</v>
      </c>
      <c r="E7636" s="152">
        <v>23</v>
      </c>
      <c r="F7636" s="153">
        <v>43.116999999999997</v>
      </c>
      <c r="G7636" s="154">
        <v>995.56600000000003</v>
      </c>
      <c r="H7636" s="154">
        <v>237.839</v>
      </c>
      <c r="I7636" s="154">
        <v>615.17399999999998</v>
      </c>
      <c r="J7636" s="151">
        <v>0</v>
      </c>
      <c r="K7636" s="149">
        <f t="shared" si="1193"/>
        <v>1891.6959999999999</v>
      </c>
      <c r="L7636" s="148">
        <v>26.100999999999999</v>
      </c>
      <c r="M7636" s="148">
        <v>258.649</v>
      </c>
      <c r="N7636" s="148">
        <v>106.148</v>
      </c>
      <c r="O7636" s="148">
        <v>174.30799999999999</v>
      </c>
      <c r="P7636" s="148">
        <v>0</v>
      </c>
      <c r="Q7636" s="21">
        <f t="shared" si="1194"/>
        <v>73.161102999999997</v>
      </c>
      <c r="R7636" s="21">
        <f t="shared" si="1195"/>
        <v>826.90085299999998</v>
      </c>
      <c r="S7636" s="21">
        <f t="shared" si="1196"/>
        <v>207.09474800000001</v>
      </c>
      <c r="T7636" s="21">
        <f t="shared" si="1197"/>
        <v>553.60220800000002</v>
      </c>
      <c r="U7636" s="22">
        <f t="shared" si="1198"/>
        <v>1660.758912</v>
      </c>
      <c r="V7636" s="39">
        <f t="shared" si="1199"/>
        <v>0.87792061303718993</v>
      </c>
    </row>
    <row r="7637" spans="1:22">
      <c r="A7637">
        <v>7632</v>
      </c>
      <c r="B7637" s="155">
        <f t="shared" si="1190"/>
        <v>41592</v>
      </c>
      <c r="C7637" s="148">
        <f t="shared" si="1191"/>
        <v>2013</v>
      </c>
      <c r="D7637" s="148">
        <f t="shared" si="1192"/>
        <v>11</v>
      </c>
      <c r="E7637" s="152">
        <v>24</v>
      </c>
      <c r="F7637" s="153">
        <v>43.523000000000003</v>
      </c>
      <c r="G7637" s="154">
        <v>994.86</v>
      </c>
      <c r="H7637" s="154">
        <v>303.29300000000001</v>
      </c>
      <c r="I7637" s="154">
        <v>428.00099999999998</v>
      </c>
      <c r="J7637" s="151">
        <v>0</v>
      </c>
      <c r="K7637" s="149">
        <f t="shared" si="1193"/>
        <v>1769.6769999999999</v>
      </c>
      <c r="L7637" s="148">
        <v>26.181999999999999</v>
      </c>
      <c r="M7637" s="148">
        <v>258.49400000000003</v>
      </c>
      <c r="N7637" s="148">
        <v>125.605</v>
      </c>
      <c r="O7637" s="148">
        <v>119.839</v>
      </c>
      <c r="P7637" s="148">
        <v>0</v>
      </c>
      <c r="Q7637" s="21">
        <f t="shared" si="1194"/>
        <v>73.388145999999992</v>
      </c>
      <c r="R7637" s="21">
        <f t="shared" si="1195"/>
        <v>826.40531800000008</v>
      </c>
      <c r="S7637" s="21">
        <f t="shared" si="1196"/>
        <v>245.05535500000002</v>
      </c>
      <c r="T7637" s="21">
        <f t="shared" si="1197"/>
        <v>380.60866400000003</v>
      </c>
      <c r="U7637" s="22">
        <f t="shared" si="1198"/>
        <v>1525.4574830000001</v>
      </c>
      <c r="V7637" s="39">
        <f t="shared" si="1199"/>
        <v>0.8619976882787086</v>
      </c>
    </row>
    <row r="7638" spans="1:22">
      <c r="A7638">
        <v>7633</v>
      </c>
      <c r="B7638" s="155">
        <f t="shared" si="1190"/>
        <v>41593</v>
      </c>
      <c r="C7638" s="148">
        <f t="shared" si="1191"/>
        <v>2013</v>
      </c>
      <c r="D7638" s="148">
        <f t="shared" si="1192"/>
        <v>11</v>
      </c>
      <c r="E7638" s="152">
        <v>1</v>
      </c>
      <c r="F7638" s="153">
        <v>44.149000000000001</v>
      </c>
      <c r="G7638" s="154">
        <v>982.35699999999997</v>
      </c>
      <c r="H7638" s="154">
        <v>399.12700000000001</v>
      </c>
      <c r="I7638" s="154">
        <v>349.76799999999997</v>
      </c>
      <c r="J7638" s="151">
        <v>0</v>
      </c>
      <c r="K7638" s="149">
        <f t="shared" si="1193"/>
        <v>1775.4009999999998</v>
      </c>
      <c r="L7638" s="148">
        <v>26.995000000000001</v>
      </c>
      <c r="M7638" s="148">
        <v>256.37900000000002</v>
      </c>
      <c r="N7638" s="148">
        <v>146.22800000000001</v>
      </c>
      <c r="O7638" s="148">
        <v>97.99</v>
      </c>
      <c r="P7638" s="148">
        <v>0</v>
      </c>
      <c r="Q7638" s="21">
        <f t="shared" si="1194"/>
        <v>75.666984999999997</v>
      </c>
      <c r="R7638" s="21">
        <f t="shared" si="1195"/>
        <v>819.64366300000006</v>
      </c>
      <c r="S7638" s="21">
        <f t="shared" si="1196"/>
        <v>285.29082800000003</v>
      </c>
      <c r="T7638" s="21">
        <f t="shared" si="1197"/>
        <v>311.21623999999997</v>
      </c>
      <c r="U7638" s="22">
        <f t="shared" si="1198"/>
        <v>1491.817716</v>
      </c>
      <c r="V7638" s="39">
        <f t="shared" si="1199"/>
        <v>0.84027085486602748</v>
      </c>
    </row>
    <row r="7639" spans="1:22">
      <c r="A7639">
        <v>7634</v>
      </c>
      <c r="B7639" s="155">
        <f t="shared" si="1190"/>
        <v>41593</v>
      </c>
      <c r="C7639" s="148">
        <f t="shared" si="1191"/>
        <v>2013</v>
      </c>
      <c r="D7639" s="148">
        <f t="shared" si="1192"/>
        <v>11</v>
      </c>
      <c r="E7639" s="152">
        <v>2</v>
      </c>
      <c r="F7639" s="153">
        <v>43.774999999999999</v>
      </c>
      <c r="G7639" s="154">
        <v>943.16200000000003</v>
      </c>
      <c r="H7639" s="154">
        <v>285.83199999999999</v>
      </c>
      <c r="I7639" s="154">
        <v>312.62599999999998</v>
      </c>
      <c r="J7639" s="151">
        <v>0</v>
      </c>
      <c r="K7639" s="149">
        <f t="shared" si="1193"/>
        <v>1585.395</v>
      </c>
      <c r="L7639" s="148">
        <v>26.33</v>
      </c>
      <c r="M7639" s="148">
        <v>248.07300000000001</v>
      </c>
      <c r="N7639" s="148">
        <v>110.949</v>
      </c>
      <c r="O7639" s="148">
        <v>87.04</v>
      </c>
      <c r="P7639" s="148">
        <v>0</v>
      </c>
      <c r="Q7639" s="21">
        <f t="shared" si="1194"/>
        <v>73.802989999999994</v>
      </c>
      <c r="R7639" s="21">
        <f t="shared" si="1195"/>
        <v>793.089381</v>
      </c>
      <c r="S7639" s="21">
        <f t="shared" si="1196"/>
        <v>216.461499</v>
      </c>
      <c r="T7639" s="21">
        <f t="shared" si="1197"/>
        <v>276.43904000000003</v>
      </c>
      <c r="U7639" s="22">
        <f t="shared" si="1198"/>
        <v>1359.7929099999999</v>
      </c>
      <c r="V7639" s="39">
        <f t="shared" si="1199"/>
        <v>0.85769975936596232</v>
      </c>
    </row>
    <row r="7640" spans="1:22">
      <c r="A7640">
        <v>7635</v>
      </c>
      <c r="B7640" s="155">
        <f t="shared" si="1190"/>
        <v>41593</v>
      </c>
      <c r="C7640" s="148">
        <f t="shared" si="1191"/>
        <v>2013</v>
      </c>
      <c r="D7640" s="148">
        <f t="shared" si="1192"/>
        <v>11</v>
      </c>
      <c r="E7640" s="152">
        <v>3</v>
      </c>
      <c r="F7640" s="153">
        <v>42.289000000000001</v>
      </c>
      <c r="G7640" s="154">
        <v>940.9</v>
      </c>
      <c r="H7640" s="154">
        <v>284.04899999999998</v>
      </c>
      <c r="I7640" s="154">
        <v>270.83800000000002</v>
      </c>
      <c r="J7640" s="151">
        <v>0</v>
      </c>
      <c r="K7640" s="149">
        <f t="shared" si="1193"/>
        <v>1538.0759999999998</v>
      </c>
      <c r="L7640" s="148">
        <v>25.527999999999999</v>
      </c>
      <c r="M7640" s="148">
        <v>247.43600000000001</v>
      </c>
      <c r="N7640" s="148">
        <v>110.05500000000001</v>
      </c>
      <c r="O7640" s="148">
        <v>74.950999999999993</v>
      </c>
      <c r="P7640" s="148">
        <v>0</v>
      </c>
      <c r="Q7640" s="21">
        <f t="shared" si="1194"/>
        <v>71.55498399999999</v>
      </c>
      <c r="R7640" s="21">
        <f t="shared" si="1195"/>
        <v>791.05289200000004</v>
      </c>
      <c r="S7640" s="21">
        <f t="shared" si="1196"/>
        <v>214.71730500000001</v>
      </c>
      <c r="T7640" s="21">
        <f t="shared" si="1197"/>
        <v>238.044376</v>
      </c>
      <c r="U7640" s="22">
        <f t="shared" si="1198"/>
        <v>1315.3695570000002</v>
      </c>
      <c r="V7640" s="39">
        <f t="shared" si="1199"/>
        <v>0.85520452630429211</v>
      </c>
    </row>
    <row r="7641" spans="1:22">
      <c r="A7641">
        <v>7636</v>
      </c>
      <c r="B7641" s="155">
        <f t="shared" si="1190"/>
        <v>41593</v>
      </c>
      <c r="C7641" s="148">
        <f t="shared" si="1191"/>
        <v>2013</v>
      </c>
      <c r="D7641" s="148">
        <f t="shared" si="1192"/>
        <v>11</v>
      </c>
      <c r="E7641" s="152">
        <v>4</v>
      </c>
      <c r="F7641" s="153">
        <v>42.667000000000002</v>
      </c>
      <c r="G7641" s="154">
        <v>941.85500000000002</v>
      </c>
      <c r="H7641" s="154">
        <v>282.91399999999999</v>
      </c>
      <c r="I7641" s="154">
        <v>249.39699999999999</v>
      </c>
      <c r="J7641" s="151">
        <v>0</v>
      </c>
      <c r="K7641" s="149">
        <f t="shared" si="1193"/>
        <v>1516.8330000000001</v>
      </c>
      <c r="L7641" s="148">
        <v>26.050999999999998</v>
      </c>
      <c r="M7641" s="148">
        <v>247.41800000000001</v>
      </c>
      <c r="N7641" s="148">
        <v>110.01300000000001</v>
      </c>
      <c r="O7641" s="148">
        <v>68.015000000000001</v>
      </c>
      <c r="P7641" s="148">
        <v>0</v>
      </c>
      <c r="Q7641" s="21">
        <f t="shared" si="1194"/>
        <v>73.020952999999992</v>
      </c>
      <c r="R7641" s="21">
        <f t="shared" si="1195"/>
        <v>790.99534600000004</v>
      </c>
      <c r="S7641" s="21">
        <f t="shared" si="1196"/>
        <v>214.63536300000001</v>
      </c>
      <c r="T7641" s="21">
        <f t="shared" si="1197"/>
        <v>216.01564000000002</v>
      </c>
      <c r="U7641" s="22">
        <f t="shared" si="1198"/>
        <v>1294.6673020000001</v>
      </c>
      <c r="V7641" s="39">
        <f t="shared" si="1199"/>
        <v>0.85353318526166033</v>
      </c>
    </row>
    <row r="7642" spans="1:22">
      <c r="A7642">
        <v>7637</v>
      </c>
      <c r="B7642" s="155">
        <f t="shared" si="1190"/>
        <v>41593</v>
      </c>
      <c r="C7642" s="148">
        <f t="shared" si="1191"/>
        <v>2013</v>
      </c>
      <c r="D7642" s="148">
        <f t="shared" si="1192"/>
        <v>11</v>
      </c>
      <c r="E7642" s="152">
        <v>5</v>
      </c>
      <c r="F7642" s="153">
        <v>34.406999999999996</v>
      </c>
      <c r="G7642" s="154">
        <v>943.27700000000004</v>
      </c>
      <c r="H7642" s="154">
        <v>286.16000000000003</v>
      </c>
      <c r="I7642" s="154">
        <v>205.63900000000001</v>
      </c>
      <c r="J7642" s="151">
        <v>0</v>
      </c>
      <c r="K7642" s="149">
        <f t="shared" si="1193"/>
        <v>1469.4830000000002</v>
      </c>
      <c r="L7642" s="148">
        <v>21.300999999999998</v>
      </c>
      <c r="M7642" s="148">
        <v>248.441</v>
      </c>
      <c r="N7642" s="148">
        <v>110.48399999999999</v>
      </c>
      <c r="O7642" s="148">
        <v>56.011000000000003</v>
      </c>
      <c r="P7642" s="148">
        <v>0</v>
      </c>
      <c r="Q7642" s="21">
        <f t="shared" si="1194"/>
        <v>59.706702999999997</v>
      </c>
      <c r="R7642" s="21">
        <f t="shared" si="1195"/>
        <v>794.26587700000005</v>
      </c>
      <c r="S7642" s="21">
        <f t="shared" si="1196"/>
        <v>215.554284</v>
      </c>
      <c r="T7642" s="21">
        <f t="shared" si="1197"/>
        <v>177.89093600000001</v>
      </c>
      <c r="U7642" s="22">
        <f t="shared" si="1198"/>
        <v>1247.4177999999999</v>
      </c>
      <c r="V7642" s="39">
        <f t="shared" si="1199"/>
        <v>0.84888208982342761</v>
      </c>
    </row>
    <row r="7643" spans="1:22">
      <c r="A7643">
        <v>7638</v>
      </c>
      <c r="B7643" s="155">
        <f t="shared" si="1190"/>
        <v>41593</v>
      </c>
      <c r="C7643" s="148">
        <f t="shared" si="1191"/>
        <v>2013</v>
      </c>
      <c r="D7643" s="148">
        <f t="shared" si="1192"/>
        <v>11</v>
      </c>
      <c r="E7643" s="152">
        <v>6</v>
      </c>
      <c r="F7643" s="153">
        <v>33.481999999999999</v>
      </c>
      <c r="G7643" s="154">
        <v>951.06500000000005</v>
      </c>
      <c r="H7643" s="154">
        <v>287.77199999999999</v>
      </c>
      <c r="I7643" s="154">
        <v>159.90799999999999</v>
      </c>
      <c r="J7643" s="151">
        <v>0</v>
      </c>
      <c r="K7643" s="149">
        <f t="shared" si="1193"/>
        <v>1432.2269999999999</v>
      </c>
      <c r="L7643" s="148">
        <v>20.931999999999999</v>
      </c>
      <c r="M7643" s="148">
        <v>250.072</v>
      </c>
      <c r="N7643" s="148">
        <v>111.00700000000001</v>
      </c>
      <c r="O7643" s="148">
        <v>43.055999999999997</v>
      </c>
      <c r="P7643" s="148">
        <v>0</v>
      </c>
      <c r="Q7643" s="21">
        <f t="shared" si="1194"/>
        <v>58.672395999999992</v>
      </c>
      <c r="R7643" s="21">
        <f t="shared" si="1195"/>
        <v>799.48018400000001</v>
      </c>
      <c r="S7643" s="21">
        <f t="shared" si="1196"/>
        <v>216.57465700000003</v>
      </c>
      <c r="T7643" s="21">
        <f t="shared" si="1197"/>
        <v>136.745856</v>
      </c>
      <c r="U7643" s="22">
        <f t="shared" si="1198"/>
        <v>1211.4730930000001</v>
      </c>
      <c r="V7643" s="39">
        <f t="shared" si="1199"/>
        <v>0.84586667686058159</v>
      </c>
    </row>
    <row r="7644" spans="1:22">
      <c r="A7644">
        <v>7639</v>
      </c>
      <c r="B7644" s="155">
        <f t="shared" si="1190"/>
        <v>41593</v>
      </c>
      <c r="C7644" s="148">
        <f t="shared" si="1191"/>
        <v>2013</v>
      </c>
      <c r="D7644" s="148">
        <f t="shared" si="1192"/>
        <v>11</v>
      </c>
      <c r="E7644" s="152">
        <v>7</v>
      </c>
      <c r="F7644" s="153">
        <v>33.347000000000001</v>
      </c>
      <c r="G7644" s="154">
        <v>937.61699999999996</v>
      </c>
      <c r="H7644" s="154">
        <v>274.06299999999999</v>
      </c>
      <c r="I7644" s="154">
        <v>144.947</v>
      </c>
      <c r="J7644" s="151">
        <v>0</v>
      </c>
      <c r="K7644" s="149">
        <f t="shared" si="1193"/>
        <v>1389.9740000000002</v>
      </c>
      <c r="L7644" s="148">
        <v>20.806999999999999</v>
      </c>
      <c r="M7644" s="148">
        <v>248.83799999999999</v>
      </c>
      <c r="N7644" s="148">
        <v>106.624</v>
      </c>
      <c r="O7644" s="148">
        <v>39.122999999999998</v>
      </c>
      <c r="P7644" s="148">
        <v>0</v>
      </c>
      <c r="Q7644" s="21">
        <f t="shared" si="1194"/>
        <v>58.322020999999992</v>
      </c>
      <c r="R7644" s="21">
        <f t="shared" si="1195"/>
        <v>795.53508599999998</v>
      </c>
      <c r="S7644" s="21">
        <f t="shared" si="1196"/>
        <v>208.02342400000001</v>
      </c>
      <c r="T7644" s="21">
        <f t="shared" si="1197"/>
        <v>124.254648</v>
      </c>
      <c r="U7644" s="22">
        <f t="shared" si="1198"/>
        <v>1186.1351790000001</v>
      </c>
      <c r="V7644" s="39">
        <f t="shared" si="1199"/>
        <v>0.85335062310518039</v>
      </c>
    </row>
    <row r="7645" spans="1:22">
      <c r="A7645">
        <v>7640</v>
      </c>
      <c r="B7645" s="155">
        <f t="shared" si="1190"/>
        <v>41593</v>
      </c>
      <c r="C7645" s="148">
        <f t="shared" si="1191"/>
        <v>2013</v>
      </c>
      <c r="D7645" s="148">
        <f t="shared" si="1192"/>
        <v>11</v>
      </c>
      <c r="E7645" s="152">
        <v>8</v>
      </c>
      <c r="F7645" s="153">
        <v>33.726999999999997</v>
      </c>
      <c r="G7645" s="154">
        <v>972.76</v>
      </c>
      <c r="H7645" s="154">
        <v>290.36500000000001</v>
      </c>
      <c r="I7645" s="154">
        <v>176.81</v>
      </c>
      <c r="J7645" s="151">
        <v>0</v>
      </c>
      <c r="K7645" s="149">
        <f t="shared" si="1193"/>
        <v>1473.6619999999998</v>
      </c>
      <c r="L7645" s="148">
        <v>21.081</v>
      </c>
      <c r="M7645" s="148">
        <v>256.54399999999998</v>
      </c>
      <c r="N7645" s="148">
        <v>115.652</v>
      </c>
      <c r="O7645" s="148">
        <v>48.131</v>
      </c>
      <c r="P7645" s="148">
        <v>0</v>
      </c>
      <c r="Q7645" s="21">
        <f t="shared" si="1194"/>
        <v>59.090042999999994</v>
      </c>
      <c r="R7645" s="21">
        <f t="shared" si="1195"/>
        <v>820.17116799999997</v>
      </c>
      <c r="S7645" s="21">
        <f t="shared" si="1196"/>
        <v>225.63705200000001</v>
      </c>
      <c r="T7645" s="21">
        <f t="shared" si="1197"/>
        <v>152.86405600000001</v>
      </c>
      <c r="U7645" s="22">
        <f t="shared" si="1198"/>
        <v>1257.7623189999999</v>
      </c>
      <c r="V7645" s="39">
        <f t="shared" si="1199"/>
        <v>0.85349443698758609</v>
      </c>
    </row>
    <row r="7646" spans="1:22">
      <c r="A7646">
        <v>7641</v>
      </c>
      <c r="B7646" s="155">
        <f t="shared" si="1190"/>
        <v>41593</v>
      </c>
      <c r="C7646" s="148">
        <f t="shared" si="1191"/>
        <v>2013</v>
      </c>
      <c r="D7646" s="148">
        <f t="shared" si="1192"/>
        <v>11</v>
      </c>
      <c r="E7646" s="152">
        <v>9</v>
      </c>
      <c r="F7646" s="153">
        <v>34.109000000000002</v>
      </c>
      <c r="G7646" s="154">
        <v>956.798</v>
      </c>
      <c r="H7646" s="154">
        <v>298.02300000000002</v>
      </c>
      <c r="I7646" s="154">
        <v>186.26400000000001</v>
      </c>
      <c r="J7646" s="151">
        <v>0</v>
      </c>
      <c r="K7646" s="149">
        <f t="shared" si="1193"/>
        <v>1475.194</v>
      </c>
      <c r="L7646" s="148">
        <v>21.202000000000002</v>
      </c>
      <c r="M7646" s="148">
        <v>252.06899999999999</v>
      </c>
      <c r="N7646" s="148">
        <v>118.58499999999999</v>
      </c>
      <c r="O7646" s="148">
        <v>50.250999999999998</v>
      </c>
      <c r="P7646" s="148">
        <v>0</v>
      </c>
      <c r="Q7646" s="21">
        <f t="shared" si="1194"/>
        <v>59.429206000000001</v>
      </c>
      <c r="R7646" s="21">
        <f t="shared" si="1195"/>
        <v>805.86459300000001</v>
      </c>
      <c r="S7646" s="21">
        <f t="shared" si="1196"/>
        <v>231.35933499999999</v>
      </c>
      <c r="T7646" s="21">
        <f t="shared" si="1197"/>
        <v>159.59717599999999</v>
      </c>
      <c r="U7646" s="22">
        <f t="shared" si="1198"/>
        <v>1256.2503100000001</v>
      </c>
      <c r="V7646" s="39">
        <f t="shared" si="1199"/>
        <v>0.8515831205929526</v>
      </c>
    </row>
    <row r="7647" spans="1:22">
      <c r="A7647">
        <v>7642</v>
      </c>
      <c r="B7647" s="155">
        <f t="shared" ref="B7647:B7710" si="1200">+B7623+1</f>
        <v>41593</v>
      </c>
      <c r="C7647" s="148">
        <f t="shared" si="1191"/>
        <v>2013</v>
      </c>
      <c r="D7647" s="148">
        <f t="shared" si="1192"/>
        <v>11</v>
      </c>
      <c r="E7647" s="152">
        <v>10</v>
      </c>
      <c r="F7647" s="153">
        <v>33.429000000000002</v>
      </c>
      <c r="G7647" s="154">
        <v>954.04899999999998</v>
      </c>
      <c r="H7647" s="154">
        <v>342.84899999999999</v>
      </c>
      <c r="I7647" s="154">
        <v>193.22200000000001</v>
      </c>
      <c r="J7647" s="151">
        <v>0</v>
      </c>
      <c r="K7647" s="149">
        <f t="shared" si="1193"/>
        <v>1523.549</v>
      </c>
      <c r="L7647" s="148">
        <v>20.872</v>
      </c>
      <c r="M7647" s="148">
        <v>252.499</v>
      </c>
      <c r="N7647" s="148">
        <v>145.774</v>
      </c>
      <c r="O7647" s="148">
        <v>52.204000000000001</v>
      </c>
      <c r="P7647" s="148">
        <v>0</v>
      </c>
      <c r="Q7647" s="21">
        <f t="shared" si="1194"/>
        <v>58.504216</v>
      </c>
      <c r="R7647" s="21">
        <f t="shared" si="1195"/>
        <v>807.23930299999995</v>
      </c>
      <c r="S7647" s="21">
        <f t="shared" si="1196"/>
        <v>284.40507400000001</v>
      </c>
      <c r="T7647" s="21">
        <f t="shared" si="1197"/>
        <v>165.799904</v>
      </c>
      <c r="U7647" s="22">
        <f t="shared" si="1198"/>
        <v>1315.9484969999999</v>
      </c>
      <c r="V7647" s="39">
        <f t="shared" si="1199"/>
        <v>0.86373887351178069</v>
      </c>
    </row>
    <row r="7648" spans="1:22">
      <c r="A7648">
        <v>7643</v>
      </c>
      <c r="B7648" s="155">
        <f t="shared" si="1200"/>
        <v>41593</v>
      </c>
      <c r="C7648" s="148">
        <f t="shared" si="1191"/>
        <v>2013</v>
      </c>
      <c r="D7648" s="148">
        <f t="shared" si="1192"/>
        <v>11</v>
      </c>
      <c r="E7648" s="152">
        <v>11</v>
      </c>
      <c r="F7648" s="153">
        <v>33.186999999999998</v>
      </c>
      <c r="G7648" s="154">
        <v>965.12599999999998</v>
      </c>
      <c r="H7648" s="154">
        <v>363.75400000000002</v>
      </c>
      <c r="I7648" s="154">
        <v>213.31100000000001</v>
      </c>
      <c r="J7648" s="151">
        <v>0</v>
      </c>
      <c r="K7648" s="149">
        <f t="shared" si="1193"/>
        <v>1575.3779999999999</v>
      </c>
      <c r="L7648" s="148">
        <v>20.606999999999999</v>
      </c>
      <c r="M7648" s="148">
        <v>255.166</v>
      </c>
      <c r="N7648" s="148">
        <v>148.548</v>
      </c>
      <c r="O7648" s="148">
        <v>57.643000000000001</v>
      </c>
      <c r="P7648" s="148">
        <v>0</v>
      </c>
      <c r="Q7648" s="21">
        <f t="shared" si="1194"/>
        <v>57.761420999999999</v>
      </c>
      <c r="R7648" s="21">
        <f t="shared" si="1195"/>
        <v>815.76570200000003</v>
      </c>
      <c r="S7648" s="21">
        <f t="shared" si="1196"/>
        <v>289.81714800000003</v>
      </c>
      <c r="T7648" s="21">
        <f t="shared" si="1197"/>
        <v>183.07416800000001</v>
      </c>
      <c r="U7648" s="22">
        <f t="shared" si="1198"/>
        <v>1346.4184390000003</v>
      </c>
      <c r="V7648" s="39">
        <f t="shared" si="1199"/>
        <v>0.85466373086332315</v>
      </c>
    </row>
    <row r="7649" spans="1:22">
      <c r="A7649">
        <v>7644</v>
      </c>
      <c r="B7649" s="155">
        <f t="shared" si="1200"/>
        <v>41593</v>
      </c>
      <c r="C7649" s="148">
        <f t="shared" si="1191"/>
        <v>2013</v>
      </c>
      <c r="D7649" s="148">
        <f t="shared" si="1192"/>
        <v>11</v>
      </c>
      <c r="E7649" s="152">
        <v>12</v>
      </c>
      <c r="F7649" s="153">
        <v>42.749000000000002</v>
      </c>
      <c r="G7649" s="154">
        <v>965.17399999999998</v>
      </c>
      <c r="H7649" s="154">
        <v>355.041</v>
      </c>
      <c r="I7649" s="154">
        <v>251.084</v>
      </c>
      <c r="J7649" s="151">
        <v>0</v>
      </c>
      <c r="K7649" s="149">
        <f t="shared" si="1193"/>
        <v>1614.048</v>
      </c>
      <c r="L7649" s="148">
        <v>26.631</v>
      </c>
      <c r="M7649" s="148">
        <v>255.62299999999999</v>
      </c>
      <c r="N7649" s="148">
        <v>136.381</v>
      </c>
      <c r="O7649" s="148">
        <v>76.921999999999997</v>
      </c>
      <c r="P7649" s="148">
        <v>0</v>
      </c>
      <c r="Q7649" s="21">
        <f t="shared" si="1194"/>
        <v>74.646692999999999</v>
      </c>
      <c r="R7649" s="21">
        <f t="shared" si="1195"/>
        <v>817.22673099999997</v>
      </c>
      <c r="S7649" s="21">
        <f t="shared" si="1196"/>
        <v>266.07933100000002</v>
      </c>
      <c r="T7649" s="21">
        <f t="shared" si="1197"/>
        <v>244.304272</v>
      </c>
      <c r="U7649" s="22">
        <f t="shared" si="1198"/>
        <v>1402.2570270000001</v>
      </c>
      <c r="V7649" s="39">
        <f t="shared" si="1199"/>
        <v>0.8687827295099031</v>
      </c>
    </row>
    <row r="7650" spans="1:22">
      <c r="A7650">
        <v>7645</v>
      </c>
      <c r="B7650" s="155">
        <f t="shared" si="1200"/>
        <v>41593</v>
      </c>
      <c r="C7650" s="148">
        <f t="shared" si="1191"/>
        <v>2013</v>
      </c>
      <c r="D7650" s="148">
        <f t="shared" si="1192"/>
        <v>11</v>
      </c>
      <c r="E7650" s="152">
        <v>13</v>
      </c>
      <c r="F7650" s="153">
        <v>43.204000000000001</v>
      </c>
      <c r="G7650" s="154">
        <v>968.39099999999996</v>
      </c>
      <c r="H7650" s="154">
        <v>200.98599999999999</v>
      </c>
      <c r="I7650" s="154">
        <v>385.41199999999998</v>
      </c>
      <c r="J7650" s="151">
        <v>0</v>
      </c>
      <c r="K7650" s="149">
        <f t="shared" si="1193"/>
        <v>1597.9929999999999</v>
      </c>
      <c r="L7650" s="148">
        <v>26.664000000000001</v>
      </c>
      <c r="M7650" s="148">
        <v>256.08300000000003</v>
      </c>
      <c r="N7650" s="148">
        <v>84.02</v>
      </c>
      <c r="O7650" s="148">
        <v>116.21599999999999</v>
      </c>
      <c r="P7650" s="148">
        <v>0</v>
      </c>
      <c r="Q7650" s="21">
        <f t="shared" si="1194"/>
        <v>74.739192000000003</v>
      </c>
      <c r="R7650" s="21">
        <f t="shared" si="1195"/>
        <v>818.69735100000014</v>
      </c>
      <c r="S7650" s="21">
        <f t="shared" si="1196"/>
        <v>163.92302000000001</v>
      </c>
      <c r="T7650" s="21">
        <f t="shared" si="1197"/>
        <v>369.10201599999999</v>
      </c>
      <c r="U7650" s="22">
        <f t="shared" si="1198"/>
        <v>1426.4615790000003</v>
      </c>
      <c r="V7650" s="39">
        <f t="shared" si="1199"/>
        <v>0.89265821502347031</v>
      </c>
    </row>
    <row r="7651" spans="1:22">
      <c r="A7651">
        <v>7646</v>
      </c>
      <c r="B7651" s="155">
        <f t="shared" si="1200"/>
        <v>41593</v>
      </c>
      <c r="C7651" s="148">
        <f t="shared" si="1191"/>
        <v>2013</v>
      </c>
      <c r="D7651" s="148">
        <f t="shared" si="1192"/>
        <v>11</v>
      </c>
      <c r="E7651" s="152">
        <v>14</v>
      </c>
      <c r="F7651" s="153">
        <v>42.234999999999999</v>
      </c>
      <c r="G7651" s="154">
        <v>975.74300000000005</v>
      </c>
      <c r="H7651" s="154">
        <v>223.90600000000001</v>
      </c>
      <c r="I7651" s="154">
        <v>346.96899999999999</v>
      </c>
      <c r="J7651" s="151">
        <v>0</v>
      </c>
      <c r="K7651" s="149">
        <f t="shared" si="1193"/>
        <v>1588.8530000000001</v>
      </c>
      <c r="L7651" s="148">
        <v>26.077000000000002</v>
      </c>
      <c r="M7651" s="148">
        <v>257.58300000000003</v>
      </c>
      <c r="N7651" s="148">
        <v>102.422</v>
      </c>
      <c r="O7651" s="148">
        <v>93.911000000000001</v>
      </c>
      <c r="P7651" s="148">
        <v>0</v>
      </c>
      <c r="Q7651" s="21">
        <f t="shared" si="1194"/>
        <v>73.093831000000009</v>
      </c>
      <c r="R7651" s="21">
        <f t="shared" si="1195"/>
        <v>823.49285100000009</v>
      </c>
      <c r="S7651" s="21">
        <f t="shared" si="1196"/>
        <v>199.825322</v>
      </c>
      <c r="T7651" s="21">
        <f t="shared" si="1197"/>
        <v>298.26133600000003</v>
      </c>
      <c r="U7651" s="22">
        <f t="shared" si="1198"/>
        <v>1394.6733400000001</v>
      </c>
      <c r="V7651" s="39">
        <f t="shared" si="1199"/>
        <v>0.87778626468276166</v>
      </c>
    </row>
    <row r="7652" spans="1:22">
      <c r="A7652">
        <v>7647</v>
      </c>
      <c r="B7652" s="155">
        <f t="shared" si="1200"/>
        <v>41593</v>
      </c>
      <c r="C7652" s="148">
        <f t="shared" si="1191"/>
        <v>2013</v>
      </c>
      <c r="D7652" s="148">
        <f t="shared" si="1192"/>
        <v>11</v>
      </c>
      <c r="E7652" s="152">
        <v>15</v>
      </c>
      <c r="F7652" s="153">
        <v>39.261000000000003</v>
      </c>
      <c r="G7652" s="154">
        <v>978.59199999999998</v>
      </c>
      <c r="H7652" s="154">
        <v>330.077</v>
      </c>
      <c r="I7652" s="154">
        <v>354.04300000000001</v>
      </c>
      <c r="J7652" s="151">
        <v>0</v>
      </c>
      <c r="K7652" s="149">
        <f t="shared" si="1193"/>
        <v>1701.973</v>
      </c>
      <c r="L7652" s="148">
        <v>24.57</v>
      </c>
      <c r="M7652" s="148">
        <v>258.88099999999997</v>
      </c>
      <c r="N7652" s="148">
        <v>132.095</v>
      </c>
      <c r="O7652" s="148">
        <v>95.906000000000006</v>
      </c>
      <c r="P7652" s="148">
        <v>0</v>
      </c>
      <c r="Q7652" s="21">
        <f t="shared" si="1194"/>
        <v>68.869709999999998</v>
      </c>
      <c r="R7652" s="21">
        <f t="shared" si="1195"/>
        <v>827.6425569999999</v>
      </c>
      <c r="S7652" s="21">
        <f t="shared" si="1196"/>
        <v>257.71734500000002</v>
      </c>
      <c r="T7652" s="21">
        <f t="shared" si="1197"/>
        <v>304.59745600000002</v>
      </c>
      <c r="U7652" s="22">
        <f t="shared" si="1198"/>
        <v>1458.8270679999998</v>
      </c>
      <c r="V7652" s="39">
        <f t="shared" si="1199"/>
        <v>0.85713878422278134</v>
      </c>
    </row>
    <row r="7653" spans="1:22">
      <c r="A7653">
        <v>7648</v>
      </c>
      <c r="B7653" s="155">
        <f t="shared" si="1200"/>
        <v>41593</v>
      </c>
      <c r="C7653" s="148">
        <f t="shared" si="1191"/>
        <v>2013</v>
      </c>
      <c r="D7653" s="148">
        <f t="shared" si="1192"/>
        <v>11</v>
      </c>
      <c r="E7653" s="152">
        <v>16</v>
      </c>
      <c r="F7653" s="153">
        <v>40.030999999999999</v>
      </c>
      <c r="G7653" s="154">
        <v>974.41</v>
      </c>
      <c r="H7653" s="154">
        <v>198.61</v>
      </c>
      <c r="I7653" s="154">
        <v>368.18200000000002</v>
      </c>
      <c r="J7653" s="151">
        <v>0</v>
      </c>
      <c r="K7653" s="149">
        <f t="shared" si="1193"/>
        <v>1581.2329999999999</v>
      </c>
      <c r="L7653" s="148">
        <v>25.117000000000001</v>
      </c>
      <c r="M7653" s="148">
        <v>257.55900000000003</v>
      </c>
      <c r="N7653" s="148">
        <v>91.272000000000006</v>
      </c>
      <c r="O7653" s="148">
        <v>100.06</v>
      </c>
      <c r="P7653" s="148">
        <v>0</v>
      </c>
      <c r="Q7653" s="21">
        <f t="shared" si="1194"/>
        <v>70.402951000000002</v>
      </c>
      <c r="R7653" s="21">
        <f t="shared" si="1195"/>
        <v>823.41612300000008</v>
      </c>
      <c r="S7653" s="21">
        <f t="shared" si="1196"/>
        <v>178.07167200000001</v>
      </c>
      <c r="T7653" s="21">
        <f t="shared" si="1197"/>
        <v>317.79056000000003</v>
      </c>
      <c r="U7653" s="22">
        <f t="shared" si="1198"/>
        <v>1389.6813059999999</v>
      </c>
      <c r="V7653" s="39">
        <f t="shared" si="1199"/>
        <v>0.87885928639232802</v>
      </c>
    </row>
    <row r="7654" spans="1:22">
      <c r="A7654">
        <v>7649</v>
      </c>
      <c r="B7654" s="155">
        <f t="shared" si="1200"/>
        <v>41593</v>
      </c>
      <c r="C7654" s="148">
        <f t="shared" si="1191"/>
        <v>2013</v>
      </c>
      <c r="D7654" s="148">
        <f t="shared" si="1192"/>
        <v>11</v>
      </c>
      <c r="E7654" s="152">
        <v>17</v>
      </c>
      <c r="F7654" s="153">
        <v>41.591000000000001</v>
      </c>
      <c r="G7654" s="154">
        <v>976.06</v>
      </c>
      <c r="H7654" s="154">
        <v>181.75200000000001</v>
      </c>
      <c r="I7654" s="154">
        <v>350.29500000000002</v>
      </c>
      <c r="J7654" s="151">
        <v>0</v>
      </c>
      <c r="K7654" s="149">
        <f t="shared" si="1193"/>
        <v>1549.6980000000001</v>
      </c>
      <c r="L7654" s="148">
        <v>25.753</v>
      </c>
      <c r="M7654" s="148">
        <v>257.76799999999997</v>
      </c>
      <c r="N7654" s="148">
        <v>82.456999999999994</v>
      </c>
      <c r="O7654" s="148">
        <v>94.662999999999997</v>
      </c>
      <c r="P7654" s="148">
        <v>0</v>
      </c>
      <c r="Q7654" s="21">
        <f t="shared" si="1194"/>
        <v>72.185659000000001</v>
      </c>
      <c r="R7654" s="21">
        <f t="shared" si="1195"/>
        <v>824.08429599999988</v>
      </c>
      <c r="S7654" s="21">
        <f t="shared" si="1196"/>
        <v>160.87360699999999</v>
      </c>
      <c r="T7654" s="21">
        <f t="shared" si="1197"/>
        <v>300.64968800000003</v>
      </c>
      <c r="U7654" s="22">
        <f t="shared" si="1198"/>
        <v>1357.7932499999997</v>
      </c>
      <c r="V7654" s="39">
        <f t="shared" si="1199"/>
        <v>0.87616635628361117</v>
      </c>
    </row>
    <row r="7655" spans="1:22">
      <c r="A7655">
        <v>7650</v>
      </c>
      <c r="B7655" s="155">
        <f t="shared" si="1200"/>
        <v>41593</v>
      </c>
      <c r="C7655" s="148">
        <f t="shared" si="1191"/>
        <v>2013</v>
      </c>
      <c r="D7655" s="148">
        <f t="shared" si="1192"/>
        <v>11</v>
      </c>
      <c r="E7655" s="152">
        <v>18</v>
      </c>
      <c r="F7655" s="153">
        <v>42.968000000000004</v>
      </c>
      <c r="G7655" s="154">
        <v>994.42700000000002</v>
      </c>
      <c r="H7655" s="154">
        <v>255.869</v>
      </c>
      <c r="I7655" s="154">
        <v>269.64600000000002</v>
      </c>
      <c r="J7655" s="151">
        <v>0</v>
      </c>
      <c r="K7655" s="149">
        <f t="shared" si="1193"/>
        <v>1562.9099999999999</v>
      </c>
      <c r="L7655" s="148">
        <v>26.510999999999999</v>
      </c>
      <c r="M7655" s="148">
        <v>261.54399999999998</v>
      </c>
      <c r="N7655" s="148">
        <v>111.398</v>
      </c>
      <c r="O7655" s="148">
        <v>71.572999999999993</v>
      </c>
      <c r="P7655" s="148">
        <v>0</v>
      </c>
      <c r="Q7655" s="21">
        <f t="shared" si="1194"/>
        <v>74.310333</v>
      </c>
      <c r="R7655" s="21">
        <f t="shared" si="1195"/>
        <v>836.15616799999998</v>
      </c>
      <c r="S7655" s="21">
        <f t="shared" si="1196"/>
        <v>217.33749800000001</v>
      </c>
      <c r="T7655" s="21">
        <f t="shared" si="1197"/>
        <v>227.31584799999999</v>
      </c>
      <c r="U7655" s="22">
        <f t="shared" si="1198"/>
        <v>1355.1198469999999</v>
      </c>
      <c r="V7655" s="39">
        <f t="shared" si="1199"/>
        <v>0.86704918837297096</v>
      </c>
    </row>
    <row r="7656" spans="1:22">
      <c r="A7656">
        <v>7651</v>
      </c>
      <c r="B7656" s="155">
        <f t="shared" si="1200"/>
        <v>41593</v>
      </c>
      <c r="C7656" s="148">
        <f t="shared" si="1191"/>
        <v>2013</v>
      </c>
      <c r="D7656" s="148">
        <f t="shared" si="1192"/>
        <v>11</v>
      </c>
      <c r="E7656" s="152">
        <v>19</v>
      </c>
      <c r="F7656" s="153">
        <v>43.436999999999998</v>
      </c>
      <c r="G7656" s="154">
        <v>1084.566</v>
      </c>
      <c r="H7656" s="154">
        <v>171.285</v>
      </c>
      <c r="I7656" s="154">
        <v>231.84</v>
      </c>
      <c r="J7656" s="151">
        <v>0</v>
      </c>
      <c r="K7656" s="149">
        <f t="shared" si="1193"/>
        <v>1531.1279999999999</v>
      </c>
      <c r="L7656" s="148">
        <v>26.71</v>
      </c>
      <c r="M7656" s="148">
        <v>282.09199999999998</v>
      </c>
      <c r="N7656" s="148">
        <v>79.909000000000006</v>
      </c>
      <c r="O7656" s="148">
        <v>62.634</v>
      </c>
      <c r="P7656" s="148">
        <v>0</v>
      </c>
      <c r="Q7656" s="21">
        <f t="shared" si="1194"/>
        <v>74.868129999999994</v>
      </c>
      <c r="R7656" s="21">
        <f t="shared" si="1195"/>
        <v>901.84812399999998</v>
      </c>
      <c r="S7656" s="21">
        <f t="shared" si="1196"/>
        <v>155.90245900000002</v>
      </c>
      <c r="T7656" s="21">
        <f t="shared" si="1197"/>
        <v>198.92558400000001</v>
      </c>
      <c r="U7656" s="22">
        <f t="shared" si="1198"/>
        <v>1331.5442969999999</v>
      </c>
      <c r="V7656" s="39">
        <f t="shared" si="1199"/>
        <v>0.86964923703308927</v>
      </c>
    </row>
    <row r="7657" spans="1:22">
      <c r="A7657">
        <v>7652</v>
      </c>
      <c r="B7657" s="155">
        <f t="shared" si="1200"/>
        <v>41593</v>
      </c>
      <c r="C7657" s="148">
        <f t="shared" si="1191"/>
        <v>2013</v>
      </c>
      <c r="D7657" s="148">
        <f t="shared" si="1192"/>
        <v>11</v>
      </c>
      <c r="E7657" s="152">
        <v>20</v>
      </c>
      <c r="F7657" s="153">
        <v>43.832999999999998</v>
      </c>
      <c r="G7657" s="154">
        <v>1102.19</v>
      </c>
      <c r="H7657" s="154">
        <v>172.70099999999999</v>
      </c>
      <c r="I7657" s="154">
        <v>224.51</v>
      </c>
      <c r="J7657" s="151">
        <v>0</v>
      </c>
      <c r="K7657" s="149">
        <f t="shared" si="1193"/>
        <v>1543.2340000000002</v>
      </c>
      <c r="L7657" s="148">
        <v>26.863</v>
      </c>
      <c r="M7657" s="148">
        <v>286.48700000000002</v>
      </c>
      <c r="N7657" s="148">
        <v>75.86</v>
      </c>
      <c r="O7657" s="148">
        <v>60.601999999999997</v>
      </c>
      <c r="P7657" s="148">
        <v>0</v>
      </c>
      <c r="Q7657" s="21">
        <f t="shared" si="1194"/>
        <v>75.296988999999996</v>
      </c>
      <c r="R7657" s="21">
        <f t="shared" si="1195"/>
        <v>915.89893900000004</v>
      </c>
      <c r="S7657" s="21">
        <f t="shared" si="1196"/>
        <v>148.00286</v>
      </c>
      <c r="T7657" s="21">
        <f t="shared" si="1197"/>
        <v>192.47195199999999</v>
      </c>
      <c r="U7657" s="22">
        <f t="shared" si="1198"/>
        <v>1331.67074</v>
      </c>
      <c r="V7657" s="39">
        <f t="shared" si="1199"/>
        <v>0.86290915052415895</v>
      </c>
    </row>
    <row r="7658" spans="1:22">
      <c r="A7658">
        <v>7653</v>
      </c>
      <c r="B7658" s="155">
        <f t="shared" si="1200"/>
        <v>41593</v>
      </c>
      <c r="C7658" s="148">
        <f t="shared" si="1191"/>
        <v>2013</v>
      </c>
      <c r="D7658" s="148">
        <f t="shared" si="1192"/>
        <v>11</v>
      </c>
      <c r="E7658" s="152">
        <v>21</v>
      </c>
      <c r="F7658" s="153">
        <v>42.981000000000002</v>
      </c>
      <c r="G7658" s="154">
        <v>1098.4649999999999</v>
      </c>
      <c r="H7658" s="154">
        <v>289.49700000000001</v>
      </c>
      <c r="I7658" s="154">
        <v>234.10599999999999</v>
      </c>
      <c r="J7658" s="151">
        <v>0</v>
      </c>
      <c r="K7658" s="149">
        <f t="shared" si="1193"/>
        <v>1665.049</v>
      </c>
      <c r="L7658" s="148">
        <v>26.478999999999999</v>
      </c>
      <c r="M7658" s="148">
        <v>285.61700000000002</v>
      </c>
      <c r="N7658" s="148">
        <v>114.962</v>
      </c>
      <c r="O7658" s="148">
        <v>62.917999999999999</v>
      </c>
      <c r="P7658" s="148">
        <v>0</v>
      </c>
      <c r="Q7658" s="21">
        <f t="shared" si="1194"/>
        <v>74.220636999999996</v>
      </c>
      <c r="R7658" s="21">
        <f t="shared" si="1195"/>
        <v>913.11754900000005</v>
      </c>
      <c r="S7658" s="21">
        <f t="shared" si="1196"/>
        <v>224.290862</v>
      </c>
      <c r="T7658" s="21">
        <f t="shared" si="1197"/>
        <v>199.82756800000001</v>
      </c>
      <c r="U7658" s="22">
        <f t="shared" si="1198"/>
        <v>1411.4566159999999</v>
      </c>
      <c r="V7658" s="39">
        <f t="shared" si="1199"/>
        <v>0.84769674405978446</v>
      </c>
    </row>
    <row r="7659" spans="1:22">
      <c r="A7659">
        <v>7654</v>
      </c>
      <c r="B7659" s="155">
        <f t="shared" si="1200"/>
        <v>41593</v>
      </c>
      <c r="C7659" s="148">
        <f t="shared" si="1191"/>
        <v>2013</v>
      </c>
      <c r="D7659" s="148">
        <f t="shared" si="1192"/>
        <v>11</v>
      </c>
      <c r="E7659" s="152">
        <v>22</v>
      </c>
      <c r="F7659" s="153">
        <v>42.08</v>
      </c>
      <c r="G7659" s="154">
        <v>1039.144</v>
      </c>
      <c r="H7659" s="154">
        <v>376.72500000000002</v>
      </c>
      <c r="I7659" s="154">
        <v>240.14500000000001</v>
      </c>
      <c r="J7659" s="151">
        <v>0</v>
      </c>
      <c r="K7659" s="149">
        <f t="shared" si="1193"/>
        <v>1698.0940000000001</v>
      </c>
      <c r="L7659" s="148">
        <v>26.047000000000001</v>
      </c>
      <c r="M7659" s="148">
        <v>267.47000000000003</v>
      </c>
      <c r="N7659" s="148">
        <v>146.22499999999999</v>
      </c>
      <c r="O7659" s="148">
        <v>64.799000000000007</v>
      </c>
      <c r="P7659" s="148">
        <v>0</v>
      </c>
      <c r="Q7659" s="21">
        <f t="shared" si="1194"/>
        <v>73.009741000000005</v>
      </c>
      <c r="R7659" s="21">
        <f t="shared" si="1195"/>
        <v>855.1015900000001</v>
      </c>
      <c r="S7659" s="21">
        <f t="shared" si="1196"/>
        <v>285.28497499999997</v>
      </c>
      <c r="T7659" s="21">
        <f t="shared" si="1197"/>
        <v>205.80162400000003</v>
      </c>
      <c r="U7659" s="22">
        <f t="shared" si="1198"/>
        <v>1419.19793</v>
      </c>
      <c r="V7659" s="39">
        <f t="shared" si="1199"/>
        <v>0.83575934547792996</v>
      </c>
    </row>
    <row r="7660" spans="1:22">
      <c r="A7660">
        <v>7655</v>
      </c>
      <c r="B7660" s="155">
        <f t="shared" si="1200"/>
        <v>41593</v>
      </c>
      <c r="C7660" s="148">
        <f t="shared" si="1191"/>
        <v>2013</v>
      </c>
      <c r="D7660" s="148">
        <f t="shared" si="1192"/>
        <v>11</v>
      </c>
      <c r="E7660" s="152">
        <v>23</v>
      </c>
      <c r="F7660" s="153">
        <v>42.633000000000003</v>
      </c>
      <c r="G7660" s="154">
        <v>751.49300000000005</v>
      </c>
      <c r="H7660" s="154">
        <v>590.178</v>
      </c>
      <c r="I7660" s="154">
        <v>235.55500000000001</v>
      </c>
      <c r="J7660" s="151">
        <v>0</v>
      </c>
      <c r="K7660" s="149">
        <f t="shared" si="1193"/>
        <v>1619.8590000000002</v>
      </c>
      <c r="L7660" s="148">
        <v>26.364999999999998</v>
      </c>
      <c r="M7660" s="148">
        <v>202.041</v>
      </c>
      <c r="N7660" s="148">
        <v>208.315</v>
      </c>
      <c r="O7660" s="148">
        <v>64.075000000000003</v>
      </c>
      <c r="P7660" s="148">
        <v>0</v>
      </c>
      <c r="Q7660" s="21">
        <f t="shared" si="1194"/>
        <v>73.901094999999998</v>
      </c>
      <c r="R7660" s="21">
        <f t="shared" si="1195"/>
        <v>645.92507699999999</v>
      </c>
      <c r="S7660" s="21">
        <f t="shared" si="1196"/>
        <v>406.42256500000002</v>
      </c>
      <c r="T7660" s="21">
        <f t="shared" si="1197"/>
        <v>203.50220000000002</v>
      </c>
      <c r="U7660" s="22">
        <f t="shared" si="1198"/>
        <v>1329.7509370000002</v>
      </c>
      <c r="V7660" s="39">
        <f t="shared" si="1199"/>
        <v>0.82090536089869559</v>
      </c>
    </row>
    <row r="7661" spans="1:22">
      <c r="A7661">
        <v>7656</v>
      </c>
      <c r="B7661" s="155">
        <f t="shared" si="1200"/>
        <v>41593</v>
      </c>
      <c r="C7661" s="148">
        <f t="shared" si="1191"/>
        <v>2013</v>
      </c>
      <c r="D7661" s="148">
        <f t="shared" si="1192"/>
        <v>11</v>
      </c>
      <c r="E7661" s="152">
        <v>24</v>
      </c>
      <c r="F7661" s="153">
        <v>42.314999999999998</v>
      </c>
      <c r="G7661" s="154">
        <v>600.67700000000002</v>
      </c>
      <c r="H7661" s="154">
        <v>719.23299999999995</v>
      </c>
      <c r="I7661" s="154">
        <v>193.43799999999999</v>
      </c>
      <c r="J7661" s="151">
        <v>0</v>
      </c>
      <c r="K7661" s="149">
        <f t="shared" si="1193"/>
        <v>1555.663</v>
      </c>
      <c r="L7661" s="148">
        <v>26.276</v>
      </c>
      <c r="M7661" s="148">
        <v>178.37700000000001</v>
      </c>
      <c r="N7661" s="148">
        <v>263.83999999999997</v>
      </c>
      <c r="O7661" s="148">
        <v>52.377000000000002</v>
      </c>
      <c r="P7661" s="148">
        <v>0</v>
      </c>
      <c r="Q7661" s="21">
        <f t="shared" si="1194"/>
        <v>73.651628000000002</v>
      </c>
      <c r="R7661" s="21">
        <f t="shared" si="1195"/>
        <v>570.27126900000007</v>
      </c>
      <c r="S7661" s="21">
        <f t="shared" si="1196"/>
        <v>514.75184000000002</v>
      </c>
      <c r="T7661" s="21">
        <f t="shared" si="1197"/>
        <v>166.34935200000001</v>
      </c>
      <c r="U7661" s="22">
        <f t="shared" si="1198"/>
        <v>1325.024089</v>
      </c>
      <c r="V7661" s="39">
        <f t="shared" si="1199"/>
        <v>0.85174236900922629</v>
      </c>
    </row>
    <row r="7662" spans="1:22">
      <c r="A7662">
        <v>7657</v>
      </c>
      <c r="B7662" s="155">
        <f t="shared" si="1200"/>
        <v>41594</v>
      </c>
      <c r="C7662" s="148">
        <f t="shared" si="1191"/>
        <v>2013</v>
      </c>
      <c r="D7662" s="148">
        <f t="shared" si="1192"/>
        <v>11</v>
      </c>
      <c r="E7662" s="152">
        <v>1</v>
      </c>
      <c r="F7662" s="153">
        <v>41.286999999999999</v>
      </c>
      <c r="G7662" s="154">
        <v>623.02300000000002</v>
      </c>
      <c r="H7662" s="154">
        <v>595.55399999999997</v>
      </c>
      <c r="I7662" s="154">
        <v>156.91999999999999</v>
      </c>
      <c r="J7662" s="151">
        <v>0</v>
      </c>
      <c r="K7662" s="149">
        <f t="shared" si="1193"/>
        <v>1416.7840000000001</v>
      </c>
      <c r="L7662" s="148">
        <v>25.596</v>
      </c>
      <c r="M7662" s="148">
        <v>167.476</v>
      </c>
      <c r="N7662" s="148">
        <v>201.58799999999999</v>
      </c>
      <c r="O7662" s="148">
        <v>41.456000000000003</v>
      </c>
      <c r="P7662" s="148">
        <v>0</v>
      </c>
      <c r="Q7662" s="21">
        <f t="shared" si="1194"/>
        <v>71.745587999999998</v>
      </c>
      <c r="R7662" s="21">
        <f t="shared" si="1195"/>
        <v>535.42077200000006</v>
      </c>
      <c r="S7662" s="21">
        <f t="shared" si="1196"/>
        <v>393.29818799999998</v>
      </c>
      <c r="T7662" s="21">
        <f t="shared" si="1197"/>
        <v>131.66425600000002</v>
      </c>
      <c r="U7662" s="22">
        <f t="shared" si="1198"/>
        <v>1132.1288039999999</v>
      </c>
      <c r="V7662" s="39">
        <f t="shared" si="1199"/>
        <v>0.79908356107917644</v>
      </c>
    </row>
    <row r="7663" spans="1:22">
      <c r="A7663">
        <v>7658</v>
      </c>
      <c r="B7663" s="155">
        <f t="shared" si="1200"/>
        <v>41594</v>
      </c>
      <c r="C7663" s="148">
        <f t="shared" si="1191"/>
        <v>2013</v>
      </c>
      <c r="D7663" s="148">
        <f t="shared" si="1192"/>
        <v>11</v>
      </c>
      <c r="E7663" s="152">
        <v>2</v>
      </c>
      <c r="F7663" s="153">
        <v>41.180999999999997</v>
      </c>
      <c r="G7663" s="154">
        <v>622.14400000000001</v>
      </c>
      <c r="H7663" s="154">
        <v>574.23599999999999</v>
      </c>
      <c r="I7663" s="154">
        <v>126.301</v>
      </c>
      <c r="J7663" s="151">
        <v>0</v>
      </c>
      <c r="K7663" s="149">
        <f t="shared" si="1193"/>
        <v>1363.8620000000001</v>
      </c>
      <c r="L7663" s="148">
        <v>25.605</v>
      </c>
      <c r="M7663" s="148">
        <v>167.358</v>
      </c>
      <c r="N7663" s="148">
        <v>186.084</v>
      </c>
      <c r="O7663" s="148">
        <v>33.476999999999997</v>
      </c>
      <c r="P7663" s="148">
        <v>0</v>
      </c>
      <c r="Q7663" s="21">
        <f t="shared" si="1194"/>
        <v>71.770814999999999</v>
      </c>
      <c r="R7663" s="21">
        <f t="shared" si="1195"/>
        <v>535.04352600000004</v>
      </c>
      <c r="S7663" s="21">
        <f t="shared" si="1196"/>
        <v>363.04988400000002</v>
      </c>
      <c r="T7663" s="21">
        <f t="shared" si="1197"/>
        <v>106.322952</v>
      </c>
      <c r="U7663" s="22">
        <f t="shared" si="1198"/>
        <v>1076.187177</v>
      </c>
      <c r="V7663" s="39">
        <f t="shared" si="1199"/>
        <v>0.78907336446062726</v>
      </c>
    </row>
    <row r="7664" spans="1:22">
      <c r="A7664">
        <v>7659</v>
      </c>
      <c r="B7664" s="155">
        <f t="shared" si="1200"/>
        <v>41594</v>
      </c>
      <c r="C7664" s="148">
        <f t="shared" si="1191"/>
        <v>2013</v>
      </c>
      <c r="D7664" s="148">
        <f t="shared" si="1192"/>
        <v>11</v>
      </c>
      <c r="E7664" s="152">
        <v>3</v>
      </c>
      <c r="F7664" s="153">
        <v>41.033000000000001</v>
      </c>
      <c r="G7664" s="154">
        <v>621.95600000000002</v>
      </c>
      <c r="H7664" s="154">
        <v>498.84</v>
      </c>
      <c r="I7664" s="154">
        <v>109.133</v>
      </c>
      <c r="J7664" s="151">
        <v>0</v>
      </c>
      <c r="K7664" s="149">
        <f t="shared" si="1193"/>
        <v>1270.962</v>
      </c>
      <c r="L7664" s="148">
        <v>25.332000000000001</v>
      </c>
      <c r="M7664" s="148">
        <v>167.327</v>
      </c>
      <c r="N7664" s="148">
        <v>167.71600000000001</v>
      </c>
      <c r="O7664" s="148">
        <v>29.186</v>
      </c>
      <c r="P7664" s="148">
        <v>0</v>
      </c>
      <c r="Q7664" s="21">
        <f t="shared" si="1194"/>
        <v>71.005595999999997</v>
      </c>
      <c r="R7664" s="21">
        <f t="shared" si="1195"/>
        <v>534.94441900000004</v>
      </c>
      <c r="S7664" s="21">
        <f t="shared" si="1196"/>
        <v>327.21391600000004</v>
      </c>
      <c r="T7664" s="21">
        <f t="shared" si="1197"/>
        <v>92.694736000000006</v>
      </c>
      <c r="U7664" s="22">
        <f t="shared" si="1198"/>
        <v>1025.858667</v>
      </c>
      <c r="V7664" s="39">
        <f t="shared" si="1199"/>
        <v>0.80715132867859152</v>
      </c>
    </row>
    <row r="7665" spans="1:22">
      <c r="A7665">
        <v>7660</v>
      </c>
      <c r="B7665" s="155">
        <f t="shared" si="1200"/>
        <v>41594</v>
      </c>
      <c r="C7665" s="148">
        <f t="shared" si="1191"/>
        <v>2013</v>
      </c>
      <c r="D7665" s="148">
        <f t="shared" si="1192"/>
        <v>11</v>
      </c>
      <c r="E7665" s="152">
        <v>4</v>
      </c>
      <c r="F7665" s="153">
        <v>40.92</v>
      </c>
      <c r="G7665" s="154">
        <v>622.41499999999996</v>
      </c>
      <c r="H7665" s="154">
        <v>532.17499999999995</v>
      </c>
      <c r="I7665" s="154">
        <v>102.776</v>
      </c>
      <c r="J7665" s="151">
        <v>0</v>
      </c>
      <c r="K7665" s="149">
        <f t="shared" si="1193"/>
        <v>1298.2859999999998</v>
      </c>
      <c r="L7665" s="148">
        <v>25.433</v>
      </c>
      <c r="M7665" s="148">
        <v>167.154</v>
      </c>
      <c r="N7665" s="148">
        <v>182.077</v>
      </c>
      <c r="O7665" s="148">
        <v>27.542999999999999</v>
      </c>
      <c r="P7665" s="148">
        <v>0</v>
      </c>
      <c r="Q7665" s="21">
        <f t="shared" si="1194"/>
        <v>71.288698999999994</v>
      </c>
      <c r="R7665" s="21">
        <f t="shared" si="1195"/>
        <v>534.39133800000002</v>
      </c>
      <c r="S7665" s="21">
        <f t="shared" si="1196"/>
        <v>355.23222700000002</v>
      </c>
      <c r="T7665" s="21">
        <f t="shared" si="1197"/>
        <v>87.476568</v>
      </c>
      <c r="U7665" s="22">
        <f t="shared" si="1198"/>
        <v>1048.3888320000001</v>
      </c>
      <c r="V7665" s="39">
        <f t="shared" si="1199"/>
        <v>0.8075176286272826</v>
      </c>
    </row>
    <row r="7666" spans="1:22">
      <c r="A7666">
        <v>7661</v>
      </c>
      <c r="B7666" s="155">
        <f t="shared" si="1200"/>
        <v>41594</v>
      </c>
      <c r="C7666" s="148">
        <f t="shared" si="1191"/>
        <v>2013</v>
      </c>
      <c r="D7666" s="148">
        <f t="shared" si="1192"/>
        <v>11</v>
      </c>
      <c r="E7666" s="152">
        <v>5</v>
      </c>
      <c r="F7666" s="153">
        <v>40.695</v>
      </c>
      <c r="G7666" s="154">
        <v>620.31500000000005</v>
      </c>
      <c r="H7666" s="154">
        <v>523.33299999999997</v>
      </c>
      <c r="I7666" s="154">
        <v>102.553</v>
      </c>
      <c r="J7666" s="151">
        <v>0</v>
      </c>
      <c r="K7666" s="149">
        <f t="shared" si="1193"/>
        <v>1286.8960000000002</v>
      </c>
      <c r="L7666" s="148">
        <v>25.501999999999999</v>
      </c>
      <c r="M7666" s="148">
        <v>166.99700000000001</v>
      </c>
      <c r="N7666" s="148">
        <v>181.33099999999999</v>
      </c>
      <c r="O7666" s="148">
        <v>27.39</v>
      </c>
      <c r="P7666" s="148">
        <v>0</v>
      </c>
      <c r="Q7666" s="21">
        <f t="shared" si="1194"/>
        <v>71.482106000000002</v>
      </c>
      <c r="R7666" s="21">
        <f t="shared" si="1195"/>
        <v>533.889409</v>
      </c>
      <c r="S7666" s="21">
        <f t="shared" si="1196"/>
        <v>353.77678099999997</v>
      </c>
      <c r="T7666" s="21">
        <f t="shared" si="1197"/>
        <v>86.990639999999999</v>
      </c>
      <c r="U7666" s="22">
        <f t="shared" si="1198"/>
        <v>1046.1389360000001</v>
      </c>
      <c r="V7666" s="39">
        <f t="shared" si="1199"/>
        <v>0.81291645634146026</v>
      </c>
    </row>
    <row r="7667" spans="1:22">
      <c r="A7667">
        <v>7662</v>
      </c>
      <c r="B7667" s="155">
        <f t="shared" si="1200"/>
        <v>41594</v>
      </c>
      <c r="C7667" s="148">
        <f t="shared" si="1191"/>
        <v>2013</v>
      </c>
      <c r="D7667" s="148">
        <f t="shared" si="1192"/>
        <v>11</v>
      </c>
      <c r="E7667" s="152">
        <v>6</v>
      </c>
      <c r="F7667" s="153">
        <v>39.896999999999998</v>
      </c>
      <c r="G7667" s="154">
        <v>622.59799999999996</v>
      </c>
      <c r="H7667" s="154">
        <v>455.34100000000001</v>
      </c>
      <c r="I7667" s="154">
        <v>91.626000000000005</v>
      </c>
      <c r="J7667" s="151">
        <v>0</v>
      </c>
      <c r="K7667" s="149">
        <f t="shared" si="1193"/>
        <v>1209.462</v>
      </c>
      <c r="L7667" s="148">
        <v>24.873999999999999</v>
      </c>
      <c r="M7667" s="148">
        <v>167.41900000000001</v>
      </c>
      <c r="N7667" s="148">
        <v>160.524</v>
      </c>
      <c r="O7667" s="148">
        <v>24.513999999999999</v>
      </c>
      <c r="P7667" s="148">
        <v>0</v>
      </c>
      <c r="Q7667" s="21">
        <f t="shared" si="1194"/>
        <v>69.721821999999989</v>
      </c>
      <c r="R7667" s="21">
        <f t="shared" si="1195"/>
        <v>535.23854300000005</v>
      </c>
      <c r="S7667" s="21">
        <f t="shared" si="1196"/>
        <v>313.18232399999999</v>
      </c>
      <c r="T7667" s="21">
        <f t="shared" si="1197"/>
        <v>77.856464000000003</v>
      </c>
      <c r="U7667" s="22">
        <f t="shared" si="1198"/>
        <v>995.99915299999998</v>
      </c>
      <c r="V7667" s="39">
        <f t="shared" si="1199"/>
        <v>0.82350594975286528</v>
      </c>
    </row>
    <row r="7668" spans="1:22">
      <c r="A7668">
        <v>7663</v>
      </c>
      <c r="B7668" s="155">
        <f t="shared" si="1200"/>
        <v>41594</v>
      </c>
      <c r="C7668" s="148">
        <f t="shared" si="1191"/>
        <v>2013</v>
      </c>
      <c r="D7668" s="148">
        <f t="shared" si="1192"/>
        <v>11</v>
      </c>
      <c r="E7668" s="152">
        <v>7</v>
      </c>
      <c r="F7668" s="153">
        <v>41.293999999999997</v>
      </c>
      <c r="G7668" s="154">
        <v>595.27300000000002</v>
      </c>
      <c r="H7668" s="154">
        <v>472.94200000000001</v>
      </c>
      <c r="I7668" s="154">
        <v>86.394999999999996</v>
      </c>
      <c r="J7668" s="151">
        <v>0</v>
      </c>
      <c r="K7668" s="149">
        <f t="shared" si="1193"/>
        <v>1195.904</v>
      </c>
      <c r="L7668" s="148">
        <v>25.637</v>
      </c>
      <c r="M7668" s="148">
        <v>158.01900000000001</v>
      </c>
      <c r="N7668" s="148">
        <v>164.136</v>
      </c>
      <c r="O7668" s="148">
        <v>23.001999999999999</v>
      </c>
      <c r="P7668" s="148">
        <v>0</v>
      </c>
      <c r="Q7668" s="21">
        <f t="shared" si="1194"/>
        <v>71.860511000000002</v>
      </c>
      <c r="R7668" s="21">
        <f t="shared" si="1195"/>
        <v>505.18674300000004</v>
      </c>
      <c r="S7668" s="21">
        <f t="shared" si="1196"/>
        <v>320.22933599999999</v>
      </c>
      <c r="T7668" s="21">
        <f t="shared" si="1197"/>
        <v>73.054351999999994</v>
      </c>
      <c r="U7668" s="22">
        <f t="shared" si="1198"/>
        <v>970.33094200000005</v>
      </c>
      <c r="V7668" s="39">
        <f t="shared" si="1199"/>
        <v>0.81137862403671202</v>
      </c>
    </row>
    <row r="7669" spans="1:22">
      <c r="A7669">
        <v>7664</v>
      </c>
      <c r="B7669" s="155">
        <f t="shared" si="1200"/>
        <v>41594</v>
      </c>
      <c r="C7669" s="148">
        <f t="shared" si="1191"/>
        <v>2013</v>
      </c>
      <c r="D7669" s="148">
        <f t="shared" si="1192"/>
        <v>11</v>
      </c>
      <c r="E7669" s="152">
        <v>8</v>
      </c>
      <c r="F7669" s="153">
        <v>41.398000000000003</v>
      </c>
      <c r="G7669" s="154">
        <v>350.995</v>
      </c>
      <c r="H7669" s="154">
        <v>766.28800000000001</v>
      </c>
      <c r="I7669" s="154">
        <v>91.216999999999999</v>
      </c>
      <c r="J7669" s="151">
        <v>0</v>
      </c>
      <c r="K7669" s="149">
        <f t="shared" si="1193"/>
        <v>1249.8980000000001</v>
      </c>
      <c r="L7669" s="148">
        <v>25.704999999999998</v>
      </c>
      <c r="M7669" s="148">
        <v>93.900999999999996</v>
      </c>
      <c r="N7669" s="148">
        <v>263.96300000000002</v>
      </c>
      <c r="O7669" s="148">
        <v>24.315999999999999</v>
      </c>
      <c r="P7669" s="148">
        <v>0</v>
      </c>
      <c r="Q7669" s="21">
        <f t="shared" si="1194"/>
        <v>72.051114999999996</v>
      </c>
      <c r="R7669" s="21">
        <f t="shared" si="1195"/>
        <v>300.20149700000002</v>
      </c>
      <c r="S7669" s="21">
        <f t="shared" si="1196"/>
        <v>514.99181300000009</v>
      </c>
      <c r="T7669" s="21">
        <f t="shared" si="1197"/>
        <v>77.227615999999998</v>
      </c>
      <c r="U7669" s="22">
        <f t="shared" si="1198"/>
        <v>964.4720410000001</v>
      </c>
      <c r="V7669" s="39">
        <f t="shared" si="1199"/>
        <v>0.77164059867285173</v>
      </c>
    </row>
    <row r="7670" spans="1:22">
      <c r="A7670">
        <v>7665</v>
      </c>
      <c r="B7670" s="155">
        <f t="shared" si="1200"/>
        <v>41594</v>
      </c>
      <c r="C7670" s="148">
        <f t="shared" si="1191"/>
        <v>2013</v>
      </c>
      <c r="D7670" s="148">
        <f t="shared" si="1192"/>
        <v>11</v>
      </c>
      <c r="E7670" s="152">
        <v>9</v>
      </c>
      <c r="F7670" s="153">
        <v>41.406999999999996</v>
      </c>
      <c r="G7670" s="154">
        <v>150.84800000000001</v>
      </c>
      <c r="H7670" s="154">
        <v>1003.633</v>
      </c>
      <c r="I7670" s="154">
        <v>85.82</v>
      </c>
      <c r="J7670" s="151">
        <v>0</v>
      </c>
      <c r="K7670" s="149">
        <f t="shared" si="1193"/>
        <v>1281.7079999999999</v>
      </c>
      <c r="L7670" s="148">
        <v>25.8</v>
      </c>
      <c r="M7670" s="148">
        <v>42.359000000000002</v>
      </c>
      <c r="N7670" s="148">
        <v>347.29</v>
      </c>
      <c r="O7670" s="148">
        <v>23.186</v>
      </c>
      <c r="P7670" s="148">
        <v>0</v>
      </c>
      <c r="Q7670" s="21">
        <f t="shared" si="1194"/>
        <v>72.317400000000006</v>
      </c>
      <c r="R7670" s="21">
        <f t="shared" si="1195"/>
        <v>135.42172300000001</v>
      </c>
      <c r="S7670" s="21">
        <f t="shared" si="1196"/>
        <v>677.56279000000006</v>
      </c>
      <c r="T7670" s="21">
        <f t="shared" si="1197"/>
        <v>73.638736000000009</v>
      </c>
      <c r="U7670" s="22">
        <f t="shared" si="1198"/>
        <v>958.94064900000001</v>
      </c>
      <c r="V7670" s="39">
        <f t="shared" si="1199"/>
        <v>0.74817403730022758</v>
      </c>
    </row>
    <row r="7671" spans="1:22">
      <c r="A7671">
        <v>7666</v>
      </c>
      <c r="B7671" s="155">
        <f t="shared" si="1200"/>
        <v>41594</v>
      </c>
      <c r="C7671" s="148">
        <f t="shared" si="1191"/>
        <v>2013</v>
      </c>
      <c r="D7671" s="148">
        <f t="shared" si="1192"/>
        <v>11</v>
      </c>
      <c r="E7671" s="152">
        <v>10</v>
      </c>
      <c r="F7671" s="153">
        <v>40.683999999999997</v>
      </c>
      <c r="G7671" s="154">
        <v>48.671999999999997</v>
      </c>
      <c r="H7671" s="154">
        <v>1155.1479999999999</v>
      </c>
      <c r="I7671" s="154">
        <v>89.174999999999997</v>
      </c>
      <c r="J7671" s="151">
        <v>0</v>
      </c>
      <c r="K7671" s="149">
        <f t="shared" si="1193"/>
        <v>1333.6789999999999</v>
      </c>
      <c r="L7671" s="148">
        <v>25.382000000000001</v>
      </c>
      <c r="M7671" s="148">
        <v>13.852</v>
      </c>
      <c r="N7671" s="148">
        <v>401.88200000000001</v>
      </c>
      <c r="O7671" s="148">
        <v>24.151</v>
      </c>
      <c r="P7671" s="148">
        <v>0</v>
      </c>
      <c r="Q7671" s="21">
        <f t="shared" si="1194"/>
        <v>71.145746000000003</v>
      </c>
      <c r="R7671" s="21">
        <f t="shared" si="1195"/>
        <v>44.284844</v>
      </c>
      <c r="S7671" s="21">
        <f t="shared" si="1196"/>
        <v>784.07178199999998</v>
      </c>
      <c r="T7671" s="21">
        <f t="shared" si="1197"/>
        <v>76.703575999999998</v>
      </c>
      <c r="U7671" s="22">
        <f t="shared" si="1198"/>
        <v>976.20594799999992</v>
      </c>
      <c r="V7671" s="39">
        <f t="shared" si="1199"/>
        <v>0.73196469915174489</v>
      </c>
    </row>
    <row r="7672" spans="1:22">
      <c r="A7672">
        <v>7667</v>
      </c>
      <c r="B7672" s="155">
        <f t="shared" si="1200"/>
        <v>41594</v>
      </c>
      <c r="C7672" s="148">
        <f t="shared" si="1191"/>
        <v>2013</v>
      </c>
      <c r="D7672" s="148">
        <f t="shared" si="1192"/>
        <v>11</v>
      </c>
      <c r="E7672" s="152">
        <v>11</v>
      </c>
      <c r="F7672" s="153">
        <v>40.427999999999997</v>
      </c>
      <c r="G7672" s="154">
        <v>0</v>
      </c>
      <c r="H7672" s="154">
        <v>1212.4010000000001</v>
      </c>
      <c r="I7672" s="154">
        <v>86.820999999999998</v>
      </c>
      <c r="J7672" s="151">
        <v>0</v>
      </c>
      <c r="K7672" s="149">
        <f t="shared" si="1193"/>
        <v>1339.65</v>
      </c>
      <c r="L7672" s="148">
        <v>25.27</v>
      </c>
      <c r="M7672" s="148">
        <v>0</v>
      </c>
      <c r="N7672" s="148">
        <v>424.39499999999998</v>
      </c>
      <c r="O7672" s="148">
        <v>23.085000000000001</v>
      </c>
      <c r="P7672" s="148">
        <v>0</v>
      </c>
      <c r="Q7672" s="21">
        <f t="shared" si="1194"/>
        <v>70.83180999999999</v>
      </c>
      <c r="R7672" s="21">
        <f t="shared" si="1195"/>
        <v>0</v>
      </c>
      <c r="S7672" s="21">
        <f t="shared" si="1196"/>
        <v>827.99464499999999</v>
      </c>
      <c r="T7672" s="21">
        <f t="shared" si="1197"/>
        <v>73.317959999999999</v>
      </c>
      <c r="U7672" s="22">
        <f t="shared" si="1198"/>
        <v>972.14441499999998</v>
      </c>
      <c r="V7672" s="39">
        <f t="shared" si="1199"/>
        <v>0.72567044750494525</v>
      </c>
    </row>
    <row r="7673" spans="1:22">
      <c r="A7673">
        <v>7668</v>
      </c>
      <c r="B7673" s="155">
        <f t="shared" si="1200"/>
        <v>41594</v>
      </c>
      <c r="C7673" s="148">
        <f t="shared" si="1191"/>
        <v>2013</v>
      </c>
      <c r="D7673" s="148">
        <f t="shared" si="1192"/>
        <v>11</v>
      </c>
      <c r="E7673" s="152">
        <v>12</v>
      </c>
      <c r="F7673" s="153">
        <v>40.646000000000001</v>
      </c>
      <c r="G7673" s="154">
        <v>0</v>
      </c>
      <c r="H7673" s="154">
        <v>1276.057</v>
      </c>
      <c r="I7673" s="154">
        <v>88.561999999999998</v>
      </c>
      <c r="J7673" s="151">
        <v>0</v>
      </c>
      <c r="K7673" s="149">
        <f t="shared" si="1193"/>
        <v>1405.2649999999999</v>
      </c>
      <c r="L7673" s="148">
        <v>25.265000000000001</v>
      </c>
      <c r="M7673" s="148">
        <v>0</v>
      </c>
      <c r="N7673" s="148">
        <v>446.108</v>
      </c>
      <c r="O7673" s="148">
        <v>23.888000000000002</v>
      </c>
      <c r="P7673" s="148">
        <v>0</v>
      </c>
      <c r="Q7673" s="21">
        <f t="shared" si="1194"/>
        <v>70.817795000000004</v>
      </c>
      <c r="R7673" s="21">
        <f t="shared" si="1195"/>
        <v>0</v>
      </c>
      <c r="S7673" s="21">
        <f t="shared" si="1196"/>
        <v>870.35670800000003</v>
      </c>
      <c r="T7673" s="21">
        <f t="shared" si="1197"/>
        <v>75.868288000000007</v>
      </c>
      <c r="U7673" s="22">
        <f t="shared" si="1198"/>
        <v>1017.0427910000001</v>
      </c>
      <c r="V7673" s="39">
        <f t="shared" si="1199"/>
        <v>0.72373736697348912</v>
      </c>
    </row>
    <row r="7674" spans="1:22">
      <c r="A7674">
        <v>7669</v>
      </c>
      <c r="B7674" s="155">
        <f t="shared" si="1200"/>
        <v>41594</v>
      </c>
      <c r="C7674" s="148">
        <f t="shared" si="1191"/>
        <v>2013</v>
      </c>
      <c r="D7674" s="148">
        <f t="shared" si="1192"/>
        <v>11</v>
      </c>
      <c r="E7674" s="152">
        <v>13</v>
      </c>
      <c r="F7674" s="153">
        <v>40.752000000000002</v>
      </c>
      <c r="G7674" s="154">
        <v>0</v>
      </c>
      <c r="H7674" s="154">
        <v>1272.7460000000001</v>
      </c>
      <c r="I7674" s="154">
        <v>89.721000000000004</v>
      </c>
      <c r="J7674" s="151">
        <v>0</v>
      </c>
      <c r="K7674" s="149">
        <f t="shared" si="1193"/>
        <v>1403.2190000000001</v>
      </c>
      <c r="L7674" s="148">
        <v>25.416</v>
      </c>
      <c r="M7674" s="148">
        <v>0</v>
      </c>
      <c r="N7674" s="148">
        <v>445.846</v>
      </c>
      <c r="O7674" s="148">
        <v>23.902000000000001</v>
      </c>
      <c r="P7674" s="148">
        <v>0</v>
      </c>
      <c r="Q7674" s="21">
        <f t="shared" si="1194"/>
        <v>71.241048000000006</v>
      </c>
      <c r="R7674" s="21">
        <f t="shared" si="1195"/>
        <v>0</v>
      </c>
      <c r="S7674" s="21">
        <f t="shared" si="1196"/>
        <v>869.84554600000001</v>
      </c>
      <c r="T7674" s="21">
        <f t="shared" si="1197"/>
        <v>75.912752000000012</v>
      </c>
      <c r="U7674" s="22">
        <f t="shared" si="1198"/>
        <v>1016.9993460000001</v>
      </c>
      <c r="V7674" s="39">
        <f t="shared" si="1199"/>
        <v>0.72476167013131954</v>
      </c>
    </row>
    <row r="7675" spans="1:22">
      <c r="A7675">
        <v>7670</v>
      </c>
      <c r="B7675" s="155">
        <f t="shared" si="1200"/>
        <v>41594</v>
      </c>
      <c r="C7675" s="148">
        <f t="shared" si="1191"/>
        <v>2013</v>
      </c>
      <c r="D7675" s="148">
        <f t="shared" si="1192"/>
        <v>11</v>
      </c>
      <c r="E7675" s="152">
        <v>14</v>
      </c>
      <c r="F7675" s="153">
        <v>40.558999999999997</v>
      </c>
      <c r="G7675" s="154">
        <v>0</v>
      </c>
      <c r="H7675" s="154">
        <v>1217.7449999999999</v>
      </c>
      <c r="I7675" s="154">
        <v>90.721999999999994</v>
      </c>
      <c r="J7675" s="151">
        <v>0</v>
      </c>
      <c r="K7675" s="149">
        <f t="shared" si="1193"/>
        <v>1349.0259999999998</v>
      </c>
      <c r="L7675" s="148">
        <v>25.271000000000001</v>
      </c>
      <c r="M7675" s="148">
        <v>0</v>
      </c>
      <c r="N7675" s="148">
        <v>428.80799999999999</v>
      </c>
      <c r="O7675" s="148">
        <v>24.376999999999999</v>
      </c>
      <c r="P7675" s="148">
        <v>0</v>
      </c>
      <c r="Q7675" s="21">
        <f t="shared" si="1194"/>
        <v>70.834613000000004</v>
      </c>
      <c r="R7675" s="21">
        <f t="shared" si="1195"/>
        <v>0</v>
      </c>
      <c r="S7675" s="21">
        <f t="shared" si="1196"/>
        <v>836.60440800000003</v>
      </c>
      <c r="T7675" s="21">
        <f t="shared" si="1197"/>
        <v>77.421351999999999</v>
      </c>
      <c r="U7675" s="22">
        <f t="shared" si="1198"/>
        <v>984.86037299999998</v>
      </c>
      <c r="V7675" s="39">
        <f t="shared" si="1199"/>
        <v>0.73005292188586435</v>
      </c>
    </row>
    <row r="7676" spans="1:22">
      <c r="A7676">
        <v>7671</v>
      </c>
      <c r="B7676" s="155">
        <f t="shared" si="1200"/>
        <v>41594</v>
      </c>
      <c r="C7676" s="148">
        <f t="shared" si="1191"/>
        <v>2013</v>
      </c>
      <c r="D7676" s="148">
        <f t="shared" si="1192"/>
        <v>11</v>
      </c>
      <c r="E7676" s="152">
        <v>15</v>
      </c>
      <c r="F7676" s="153">
        <v>38.901000000000003</v>
      </c>
      <c r="G7676" s="154">
        <v>0</v>
      </c>
      <c r="H7676" s="154">
        <v>1234.5350000000001</v>
      </c>
      <c r="I7676" s="154">
        <v>93.997</v>
      </c>
      <c r="J7676" s="151">
        <v>0</v>
      </c>
      <c r="K7676" s="149">
        <f t="shared" si="1193"/>
        <v>1367.4330000000002</v>
      </c>
      <c r="L7676" s="148">
        <v>24.341999999999999</v>
      </c>
      <c r="M7676" s="148">
        <v>0</v>
      </c>
      <c r="N7676" s="148">
        <v>431.24200000000002</v>
      </c>
      <c r="O7676" s="148">
        <v>25.177</v>
      </c>
      <c r="P7676" s="148">
        <v>0</v>
      </c>
      <c r="Q7676" s="21">
        <f t="shared" si="1194"/>
        <v>68.230626000000001</v>
      </c>
      <c r="R7676" s="21">
        <f t="shared" si="1195"/>
        <v>0</v>
      </c>
      <c r="S7676" s="21">
        <f t="shared" si="1196"/>
        <v>841.35314200000005</v>
      </c>
      <c r="T7676" s="21">
        <f t="shared" si="1197"/>
        <v>79.962152000000003</v>
      </c>
      <c r="U7676" s="22">
        <f t="shared" si="1198"/>
        <v>989.54592000000002</v>
      </c>
      <c r="V7676" s="39">
        <f t="shared" si="1199"/>
        <v>0.7236522155016003</v>
      </c>
    </row>
    <row r="7677" spans="1:22">
      <c r="A7677">
        <v>7672</v>
      </c>
      <c r="B7677" s="155">
        <f t="shared" si="1200"/>
        <v>41594</v>
      </c>
      <c r="C7677" s="148">
        <f t="shared" si="1191"/>
        <v>2013</v>
      </c>
      <c r="D7677" s="148">
        <f t="shared" si="1192"/>
        <v>11</v>
      </c>
      <c r="E7677" s="152">
        <v>16</v>
      </c>
      <c r="F7677" s="153">
        <v>39.165999999999997</v>
      </c>
      <c r="G7677" s="154">
        <v>0</v>
      </c>
      <c r="H7677" s="154">
        <v>1228.3030000000001</v>
      </c>
      <c r="I7677" s="154">
        <v>92.043000000000006</v>
      </c>
      <c r="J7677" s="151">
        <v>0</v>
      </c>
      <c r="K7677" s="149">
        <f t="shared" si="1193"/>
        <v>1359.5120000000002</v>
      </c>
      <c r="L7677" s="148">
        <v>24.667000000000002</v>
      </c>
      <c r="M7677" s="148">
        <v>0</v>
      </c>
      <c r="N7677" s="148">
        <v>429.30599999999998</v>
      </c>
      <c r="O7677" s="148">
        <v>24.834</v>
      </c>
      <c r="P7677" s="148">
        <v>0</v>
      </c>
      <c r="Q7677" s="21">
        <f t="shared" si="1194"/>
        <v>69.141601000000009</v>
      </c>
      <c r="R7677" s="21">
        <f t="shared" si="1195"/>
        <v>0</v>
      </c>
      <c r="S7677" s="21">
        <f t="shared" si="1196"/>
        <v>837.57600600000001</v>
      </c>
      <c r="T7677" s="21">
        <f t="shared" si="1197"/>
        <v>78.872783999999996</v>
      </c>
      <c r="U7677" s="22">
        <f t="shared" si="1198"/>
        <v>985.59039100000007</v>
      </c>
      <c r="V7677" s="39">
        <f t="shared" si="1199"/>
        <v>0.72495894924060977</v>
      </c>
    </row>
    <row r="7678" spans="1:22">
      <c r="A7678">
        <v>7673</v>
      </c>
      <c r="B7678" s="155">
        <f t="shared" si="1200"/>
        <v>41594</v>
      </c>
      <c r="C7678" s="148">
        <f t="shared" si="1191"/>
        <v>2013</v>
      </c>
      <c r="D7678" s="148">
        <f t="shared" si="1192"/>
        <v>11</v>
      </c>
      <c r="E7678" s="152">
        <v>17</v>
      </c>
      <c r="F7678" s="153">
        <v>38.808</v>
      </c>
      <c r="G7678" s="154">
        <v>0</v>
      </c>
      <c r="H7678" s="154">
        <v>1288.4349999999999</v>
      </c>
      <c r="I7678" s="154">
        <v>68.721000000000004</v>
      </c>
      <c r="J7678" s="151">
        <v>0</v>
      </c>
      <c r="K7678" s="149">
        <f t="shared" si="1193"/>
        <v>1395.9639999999999</v>
      </c>
      <c r="L7678" s="148">
        <v>24.228999999999999</v>
      </c>
      <c r="M7678" s="148">
        <v>0</v>
      </c>
      <c r="N7678" s="148">
        <v>447.20699999999999</v>
      </c>
      <c r="O7678" s="148">
        <v>18.09</v>
      </c>
      <c r="P7678" s="148">
        <v>0</v>
      </c>
      <c r="Q7678" s="21">
        <f t="shared" si="1194"/>
        <v>67.913887000000003</v>
      </c>
      <c r="R7678" s="21">
        <f t="shared" si="1195"/>
        <v>0</v>
      </c>
      <c r="S7678" s="21">
        <f t="shared" si="1196"/>
        <v>872.500857</v>
      </c>
      <c r="T7678" s="21">
        <f t="shared" si="1197"/>
        <v>57.45384</v>
      </c>
      <c r="U7678" s="22">
        <f t="shared" si="1198"/>
        <v>997.86858400000006</v>
      </c>
      <c r="V7678" s="39">
        <f t="shared" si="1199"/>
        <v>0.71482400978821814</v>
      </c>
    </row>
    <row r="7679" spans="1:22">
      <c r="A7679">
        <v>7674</v>
      </c>
      <c r="B7679" s="155">
        <f t="shared" si="1200"/>
        <v>41594</v>
      </c>
      <c r="C7679" s="148">
        <f t="shared" si="1191"/>
        <v>2013</v>
      </c>
      <c r="D7679" s="148">
        <f t="shared" si="1192"/>
        <v>11</v>
      </c>
      <c r="E7679" s="152">
        <v>18</v>
      </c>
      <c r="F7679" s="153">
        <v>39.484000000000002</v>
      </c>
      <c r="G7679" s="154">
        <v>0</v>
      </c>
      <c r="H7679" s="154">
        <v>1355.7239999999999</v>
      </c>
      <c r="I7679" s="154">
        <v>68.844999999999999</v>
      </c>
      <c r="J7679" s="151">
        <v>0</v>
      </c>
      <c r="K7679" s="149">
        <f t="shared" si="1193"/>
        <v>1464.0529999999999</v>
      </c>
      <c r="L7679" s="148">
        <v>24.728000000000002</v>
      </c>
      <c r="M7679" s="148">
        <v>0</v>
      </c>
      <c r="N7679" s="148">
        <v>470.36099999999999</v>
      </c>
      <c r="O7679" s="148">
        <v>18.170000000000002</v>
      </c>
      <c r="P7679" s="148">
        <v>0</v>
      </c>
      <c r="Q7679" s="21">
        <f t="shared" si="1194"/>
        <v>69.312584000000001</v>
      </c>
      <c r="R7679" s="21">
        <f t="shared" si="1195"/>
        <v>0</v>
      </c>
      <c r="S7679" s="21">
        <f t="shared" si="1196"/>
        <v>917.67431099999999</v>
      </c>
      <c r="T7679" s="21">
        <f t="shared" si="1197"/>
        <v>57.707920000000009</v>
      </c>
      <c r="U7679" s="22">
        <f t="shared" si="1198"/>
        <v>1044.6948150000001</v>
      </c>
      <c r="V7679" s="39">
        <f t="shared" si="1199"/>
        <v>0.71356352194900063</v>
      </c>
    </row>
    <row r="7680" spans="1:22">
      <c r="A7680">
        <v>7675</v>
      </c>
      <c r="B7680" s="155">
        <f t="shared" si="1200"/>
        <v>41594</v>
      </c>
      <c r="C7680" s="148">
        <f t="shared" si="1191"/>
        <v>2013</v>
      </c>
      <c r="D7680" s="148">
        <f t="shared" si="1192"/>
        <v>11</v>
      </c>
      <c r="E7680" s="152">
        <v>19</v>
      </c>
      <c r="F7680" s="153">
        <v>39.304000000000002</v>
      </c>
      <c r="G7680" s="154">
        <v>0</v>
      </c>
      <c r="H7680" s="154">
        <v>1151.2429999999999</v>
      </c>
      <c r="I7680" s="154">
        <v>189.1</v>
      </c>
      <c r="J7680" s="151">
        <v>0</v>
      </c>
      <c r="K7680" s="149">
        <f t="shared" si="1193"/>
        <v>1379.6469999999999</v>
      </c>
      <c r="L7680" s="148">
        <v>24.481000000000002</v>
      </c>
      <c r="M7680" s="148">
        <v>0</v>
      </c>
      <c r="N7680" s="148">
        <v>407.26600000000002</v>
      </c>
      <c r="O7680" s="148">
        <v>61.244999999999997</v>
      </c>
      <c r="P7680" s="148">
        <v>0</v>
      </c>
      <c r="Q7680" s="21">
        <f t="shared" si="1194"/>
        <v>68.620243000000002</v>
      </c>
      <c r="R7680" s="21">
        <f t="shared" si="1195"/>
        <v>0</v>
      </c>
      <c r="S7680" s="21">
        <f t="shared" si="1196"/>
        <v>794.57596600000011</v>
      </c>
      <c r="T7680" s="21">
        <f t="shared" si="1197"/>
        <v>194.51411999999999</v>
      </c>
      <c r="U7680" s="22">
        <f t="shared" si="1198"/>
        <v>1057.710329</v>
      </c>
      <c r="V7680" s="39">
        <f t="shared" si="1199"/>
        <v>0.76665286772630969</v>
      </c>
    </row>
    <row r="7681" spans="1:22">
      <c r="A7681">
        <v>7676</v>
      </c>
      <c r="B7681" s="155">
        <f t="shared" si="1200"/>
        <v>41594</v>
      </c>
      <c r="C7681" s="148">
        <f t="shared" si="1191"/>
        <v>2013</v>
      </c>
      <c r="D7681" s="148">
        <f t="shared" si="1192"/>
        <v>11</v>
      </c>
      <c r="E7681" s="152">
        <v>20</v>
      </c>
      <c r="F7681" s="153">
        <v>40.378</v>
      </c>
      <c r="G7681" s="154">
        <v>0</v>
      </c>
      <c r="H7681" s="154">
        <v>1235.6410000000001</v>
      </c>
      <c r="I7681" s="154">
        <v>139.40799999999999</v>
      </c>
      <c r="J7681" s="151">
        <v>0</v>
      </c>
      <c r="K7681" s="149">
        <f t="shared" si="1193"/>
        <v>1415.4269999999999</v>
      </c>
      <c r="L7681" s="148">
        <v>25.193000000000001</v>
      </c>
      <c r="M7681" s="148">
        <v>0</v>
      </c>
      <c r="N7681" s="148">
        <v>434.964</v>
      </c>
      <c r="O7681" s="148">
        <v>39.203000000000003</v>
      </c>
      <c r="P7681" s="148">
        <v>0</v>
      </c>
      <c r="Q7681" s="21">
        <f t="shared" si="1194"/>
        <v>70.615978999999996</v>
      </c>
      <c r="R7681" s="21">
        <f t="shared" si="1195"/>
        <v>0</v>
      </c>
      <c r="S7681" s="21">
        <f t="shared" si="1196"/>
        <v>848.61476400000004</v>
      </c>
      <c r="T7681" s="21">
        <f t="shared" si="1197"/>
        <v>124.50872800000002</v>
      </c>
      <c r="U7681" s="22">
        <f t="shared" si="1198"/>
        <v>1043.7394710000001</v>
      </c>
      <c r="V7681" s="39">
        <f t="shared" si="1199"/>
        <v>0.73740254424989782</v>
      </c>
    </row>
    <row r="7682" spans="1:22">
      <c r="A7682">
        <v>7677</v>
      </c>
      <c r="B7682" s="155">
        <f t="shared" si="1200"/>
        <v>41594</v>
      </c>
      <c r="C7682" s="148">
        <f t="shared" si="1191"/>
        <v>2013</v>
      </c>
      <c r="D7682" s="148">
        <f t="shared" si="1192"/>
        <v>11</v>
      </c>
      <c r="E7682" s="152">
        <v>21</v>
      </c>
      <c r="F7682" s="153">
        <v>38.573999999999998</v>
      </c>
      <c r="G7682" s="154">
        <v>0</v>
      </c>
      <c r="H7682" s="154">
        <v>1436.36</v>
      </c>
      <c r="I7682" s="154">
        <v>119.485</v>
      </c>
      <c r="J7682" s="151">
        <v>0</v>
      </c>
      <c r="K7682" s="149">
        <f t="shared" si="1193"/>
        <v>1594.4189999999999</v>
      </c>
      <c r="L7682" s="148">
        <v>24.032</v>
      </c>
      <c r="M7682" s="148">
        <v>0</v>
      </c>
      <c r="N7682" s="148">
        <v>495.14600000000002</v>
      </c>
      <c r="O7682" s="148">
        <v>30.956</v>
      </c>
      <c r="P7682" s="148">
        <v>0</v>
      </c>
      <c r="Q7682" s="21">
        <f t="shared" si="1194"/>
        <v>67.361695999999995</v>
      </c>
      <c r="R7682" s="21">
        <f t="shared" si="1195"/>
        <v>0</v>
      </c>
      <c r="S7682" s="21">
        <f t="shared" si="1196"/>
        <v>966.02984600000002</v>
      </c>
      <c r="T7682" s="21">
        <f t="shared" si="1197"/>
        <v>98.31625600000001</v>
      </c>
      <c r="U7682" s="22">
        <f t="shared" si="1198"/>
        <v>1131.7077980000001</v>
      </c>
      <c r="V7682" s="39">
        <f t="shared" si="1199"/>
        <v>0.70979322122980237</v>
      </c>
    </row>
    <row r="7683" spans="1:22">
      <c r="A7683">
        <v>7678</v>
      </c>
      <c r="B7683" s="155">
        <f t="shared" si="1200"/>
        <v>41594</v>
      </c>
      <c r="C7683" s="148">
        <f t="shared" si="1191"/>
        <v>2013</v>
      </c>
      <c r="D7683" s="148">
        <f t="shared" si="1192"/>
        <v>11</v>
      </c>
      <c r="E7683" s="152">
        <v>22</v>
      </c>
      <c r="F7683" s="153">
        <v>40.134</v>
      </c>
      <c r="G7683" s="154">
        <v>0</v>
      </c>
      <c r="H7683" s="154">
        <v>1444.1890000000001</v>
      </c>
      <c r="I7683" s="154">
        <v>126.959</v>
      </c>
      <c r="J7683" s="151">
        <v>0</v>
      </c>
      <c r="K7683" s="149">
        <f t="shared" si="1193"/>
        <v>1611.2820000000002</v>
      </c>
      <c r="L7683" s="148">
        <v>24.928000000000001</v>
      </c>
      <c r="M7683" s="148">
        <v>0</v>
      </c>
      <c r="N7683" s="148">
        <v>496.16199999999998</v>
      </c>
      <c r="O7683" s="148">
        <v>32.536000000000001</v>
      </c>
      <c r="P7683" s="148">
        <v>0</v>
      </c>
      <c r="Q7683" s="21">
        <f t="shared" si="1194"/>
        <v>69.873183999999995</v>
      </c>
      <c r="R7683" s="21">
        <f t="shared" si="1195"/>
        <v>0</v>
      </c>
      <c r="S7683" s="21">
        <f t="shared" si="1196"/>
        <v>968.01206200000001</v>
      </c>
      <c r="T7683" s="21">
        <f t="shared" si="1197"/>
        <v>103.33433600000001</v>
      </c>
      <c r="U7683" s="22">
        <f t="shared" si="1198"/>
        <v>1141.2195820000002</v>
      </c>
      <c r="V7683" s="39">
        <f t="shared" si="1199"/>
        <v>0.70826806356677485</v>
      </c>
    </row>
    <row r="7684" spans="1:22">
      <c r="A7684">
        <v>7679</v>
      </c>
      <c r="B7684" s="155">
        <f t="shared" si="1200"/>
        <v>41594</v>
      </c>
      <c r="C7684" s="148">
        <f t="shared" si="1191"/>
        <v>2013</v>
      </c>
      <c r="D7684" s="148">
        <f t="shared" si="1192"/>
        <v>11</v>
      </c>
      <c r="E7684" s="152">
        <v>23</v>
      </c>
      <c r="F7684" s="153">
        <v>40.680999999999997</v>
      </c>
      <c r="G7684" s="154">
        <v>0.14899999999999999</v>
      </c>
      <c r="H7684" s="154">
        <v>1434.537</v>
      </c>
      <c r="I7684" s="154">
        <v>101.744</v>
      </c>
      <c r="J7684" s="151">
        <v>0</v>
      </c>
      <c r="K7684" s="149">
        <f t="shared" si="1193"/>
        <v>1577.1109999999999</v>
      </c>
      <c r="L7684" s="148">
        <v>25.369</v>
      </c>
      <c r="M7684" s="148">
        <v>0.05</v>
      </c>
      <c r="N7684" s="148">
        <v>496.79199999999997</v>
      </c>
      <c r="O7684" s="148">
        <v>26.305</v>
      </c>
      <c r="P7684" s="148">
        <v>0</v>
      </c>
      <c r="Q7684" s="21">
        <f t="shared" si="1194"/>
        <v>71.109307000000001</v>
      </c>
      <c r="R7684" s="21">
        <f t="shared" si="1195"/>
        <v>0.15985000000000002</v>
      </c>
      <c r="S7684" s="21">
        <f t="shared" si="1196"/>
        <v>969.24119199999996</v>
      </c>
      <c r="T7684" s="21">
        <f t="shared" si="1197"/>
        <v>83.54468</v>
      </c>
      <c r="U7684" s="22">
        <f t="shared" si="1198"/>
        <v>1124.0550289999999</v>
      </c>
      <c r="V7684" s="39">
        <f t="shared" si="1199"/>
        <v>0.71273044763494764</v>
      </c>
    </row>
    <row r="7685" spans="1:22">
      <c r="A7685">
        <v>7680</v>
      </c>
      <c r="B7685" s="155">
        <f t="shared" si="1200"/>
        <v>41594</v>
      </c>
      <c r="C7685" s="148">
        <f t="shared" si="1191"/>
        <v>2013</v>
      </c>
      <c r="D7685" s="148">
        <f t="shared" si="1192"/>
        <v>11</v>
      </c>
      <c r="E7685" s="152">
        <v>24</v>
      </c>
      <c r="F7685" s="153">
        <v>43.652000000000001</v>
      </c>
      <c r="G7685" s="154">
        <v>4.7750000000000004</v>
      </c>
      <c r="H7685" s="154">
        <v>1347.82</v>
      </c>
      <c r="I7685" s="154">
        <v>80.584000000000003</v>
      </c>
      <c r="J7685" s="151">
        <v>0</v>
      </c>
      <c r="K7685" s="149">
        <f t="shared" si="1193"/>
        <v>1476.8309999999999</v>
      </c>
      <c r="L7685" s="148">
        <v>26.68</v>
      </c>
      <c r="M7685" s="148">
        <v>1.5680000000000001</v>
      </c>
      <c r="N7685" s="148">
        <v>467.46100000000001</v>
      </c>
      <c r="O7685" s="148">
        <v>21.273</v>
      </c>
      <c r="P7685" s="148">
        <v>0</v>
      </c>
      <c r="Q7685" s="21">
        <f t="shared" si="1194"/>
        <v>74.784040000000005</v>
      </c>
      <c r="R7685" s="21">
        <f t="shared" si="1195"/>
        <v>5.0128960000000005</v>
      </c>
      <c r="S7685" s="21">
        <f t="shared" si="1196"/>
        <v>912.01641100000006</v>
      </c>
      <c r="T7685" s="21">
        <f t="shared" si="1197"/>
        <v>67.563048000000009</v>
      </c>
      <c r="U7685" s="22">
        <f t="shared" si="1198"/>
        <v>1059.376395</v>
      </c>
      <c r="V7685" s="39">
        <f t="shared" si="1199"/>
        <v>0.71733082187467634</v>
      </c>
    </row>
    <row r="7686" spans="1:22">
      <c r="A7686">
        <v>7681</v>
      </c>
      <c r="B7686" s="155">
        <f t="shared" si="1200"/>
        <v>41595</v>
      </c>
      <c r="C7686" s="148">
        <f t="shared" si="1191"/>
        <v>2013</v>
      </c>
      <c r="D7686" s="148">
        <f t="shared" si="1192"/>
        <v>11</v>
      </c>
      <c r="E7686" s="152">
        <v>1</v>
      </c>
      <c r="F7686" s="153">
        <v>44.470999999999997</v>
      </c>
      <c r="G7686" s="154">
        <v>7.8760000000000003</v>
      </c>
      <c r="H7686" s="154">
        <v>1232.1199999999999</v>
      </c>
      <c r="I7686" s="154">
        <v>69.899000000000001</v>
      </c>
      <c r="J7686" s="151">
        <v>0</v>
      </c>
      <c r="K7686" s="149">
        <f t="shared" si="1193"/>
        <v>1354.366</v>
      </c>
      <c r="L7686" s="148">
        <v>26.97</v>
      </c>
      <c r="M7686" s="148">
        <v>2.569</v>
      </c>
      <c r="N7686" s="148">
        <v>421.93400000000003</v>
      </c>
      <c r="O7686" s="148">
        <v>18.550999999999998</v>
      </c>
      <c r="P7686" s="148">
        <v>0</v>
      </c>
      <c r="Q7686" s="21">
        <f t="shared" si="1194"/>
        <v>75.596909999999994</v>
      </c>
      <c r="R7686" s="21">
        <f t="shared" si="1195"/>
        <v>8.2130930000000006</v>
      </c>
      <c r="S7686" s="21">
        <f t="shared" si="1196"/>
        <v>823.19323400000007</v>
      </c>
      <c r="T7686" s="21">
        <f t="shared" si="1197"/>
        <v>58.917975999999996</v>
      </c>
      <c r="U7686" s="22">
        <f t="shared" si="1198"/>
        <v>965.92121300000008</v>
      </c>
      <c r="V7686" s="39">
        <f t="shared" si="1199"/>
        <v>0.7131906833160313</v>
      </c>
    </row>
    <row r="7687" spans="1:22">
      <c r="A7687">
        <v>7682</v>
      </c>
      <c r="B7687" s="155">
        <f t="shared" si="1200"/>
        <v>41595</v>
      </c>
      <c r="C7687" s="148">
        <f t="shared" ref="C7687:C7750" si="1201">YEAR(B7687)</f>
        <v>2013</v>
      </c>
      <c r="D7687" s="148">
        <f t="shared" ref="D7687:D7750" si="1202">MONTH(B7687)</f>
        <v>11</v>
      </c>
      <c r="E7687" s="152">
        <v>2</v>
      </c>
      <c r="F7687" s="153">
        <v>43.866</v>
      </c>
      <c r="G7687" s="154">
        <v>7.867</v>
      </c>
      <c r="H7687" s="154">
        <v>1209.135</v>
      </c>
      <c r="I7687" s="154">
        <v>58.173999999999999</v>
      </c>
      <c r="J7687" s="151">
        <v>0</v>
      </c>
      <c r="K7687" s="149">
        <f t="shared" ref="K7687:K7750" si="1203">SUM(F7687:J7687)</f>
        <v>1319.0419999999999</v>
      </c>
      <c r="L7687" s="148">
        <v>26.411000000000001</v>
      </c>
      <c r="M7687" s="148">
        <v>2.569</v>
      </c>
      <c r="N7687" s="148">
        <v>415.95499999999998</v>
      </c>
      <c r="O7687" s="148">
        <v>15.69</v>
      </c>
      <c r="P7687" s="148">
        <v>0</v>
      </c>
      <c r="Q7687" s="21">
        <f t="shared" ref="Q7687:Q7750" si="1204">+$Q$2*L7687</f>
        <v>74.030033000000003</v>
      </c>
      <c r="R7687" s="21">
        <f t="shared" ref="R7687:R7750" si="1205">+$R$2*M7687</f>
        <v>8.2130930000000006</v>
      </c>
      <c r="S7687" s="21">
        <f t="shared" ref="S7687:S7750" si="1206">+$S$2*N7687</f>
        <v>811.52820499999996</v>
      </c>
      <c r="T7687" s="21">
        <f t="shared" ref="T7687:T7750" si="1207">+$T$2*O7687</f>
        <v>49.831440000000001</v>
      </c>
      <c r="U7687" s="22">
        <f t="shared" ref="U7687:U7750" si="1208">SUM(Q7687:T7687)</f>
        <v>943.60277099999996</v>
      </c>
      <c r="V7687" s="39">
        <f t="shared" ref="V7687:V7750" si="1209">+U7687/K7687</f>
        <v>0.71536976912031613</v>
      </c>
    </row>
    <row r="7688" spans="1:22">
      <c r="A7688">
        <v>7683</v>
      </c>
      <c r="B7688" s="155">
        <f t="shared" si="1200"/>
        <v>41595</v>
      </c>
      <c r="C7688" s="148">
        <f t="shared" si="1201"/>
        <v>2013</v>
      </c>
      <c r="D7688" s="148">
        <f t="shared" si="1202"/>
        <v>11</v>
      </c>
      <c r="E7688" s="152">
        <v>3</v>
      </c>
      <c r="F7688" s="153">
        <v>44.142000000000003</v>
      </c>
      <c r="G7688" s="154">
        <v>5.3920000000000003</v>
      </c>
      <c r="H7688" s="154">
        <v>1113.3720000000001</v>
      </c>
      <c r="I7688" s="154">
        <v>54.901000000000003</v>
      </c>
      <c r="J7688" s="151">
        <v>0</v>
      </c>
      <c r="K7688" s="149">
        <f t="shared" si="1203"/>
        <v>1217.8070000000002</v>
      </c>
      <c r="L7688" s="148">
        <v>26.875</v>
      </c>
      <c r="M7688" s="148">
        <v>1.77</v>
      </c>
      <c r="N7688" s="148">
        <v>387.589</v>
      </c>
      <c r="O7688" s="148">
        <v>14.827999999999999</v>
      </c>
      <c r="P7688" s="148">
        <v>0</v>
      </c>
      <c r="Q7688" s="21">
        <f t="shared" si="1204"/>
        <v>75.330624999999998</v>
      </c>
      <c r="R7688" s="21">
        <f t="shared" si="1205"/>
        <v>5.65869</v>
      </c>
      <c r="S7688" s="21">
        <f t="shared" si="1206"/>
        <v>756.18613900000003</v>
      </c>
      <c r="T7688" s="21">
        <f t="shared" si="1207"/>
        <v>47.093727999999999</v>
      </c>
      <c r="U7688" s="22">
        <f t="shared" si="1208"/>
        <v>884.269182</v>
      </c>
      <c r="V7688" s="39">
        <f t="shared" si="1209"/>
        <v>0.72611602823764343</v>
      </c>
    </row>
    <row r="7689" spans="1:22">
      <c r="A7689">
        <v>7684</v>
      </c>
      <c r="B7689" s="155">
        <f t="shared" si="1200"/>
        <v>41595</v>
      </c>
      <c r="C7689" s="148">
        <f t="shared" si="1201"/>
        <v>2013</v>
      </c>
      <c r="D7689" s="148">
        <f t="shared" si="1202"/>
        <v>11</v>
      </c>
      <c r="E7689" s="152">
        <v>4</v>
      </c>
      <c r="F7689" s="153">
        <v>39.253</v>
      </c>
      <c r="G7689" s="154">
        <v>0</v>
      </c>
      <c r="H7689" s="154">
        <v>1112.0039999999999</v>
      </c>
      <c r="I7689" s="154">
        <v>49.442</v>
      </c>
      <c r="J7689" s="151">
        <v>0</v>
      </c>
      <c r="K7689" s="149">
        <f t="shared" si="1203"/>
        <v>1200.6989999999998</v>
      </c>
      <c r="L7689" s="148">
        <v>24.753</v>
      </c>
      <c r="M7689" s="148">
        <v>0</v>
      </c>
      <c r="N7689" s="148">
        <v>387.63799999999998</v>
      </c>
      <c r="O7689" s="148">
        <v>12.2</v>
      </c>
      <c r="P7689" s="148">
        <v>0</v>
      </c>
      <c r="Q7689" s="21">
        <f t="shared" si="1204"/>
        <v>69.382659000000004</v>
      </c>
      <c r="R7689" s="21">
        <f t="shared" si="1205"/>
        <v>0</v>
      </c>
      <c r="S7689" s="21">
        <f t="shared" si="1206"/>
        <v>756.28173800000002</v>
      </c>
      <c r="T7689" s="21">
        <f t="shared" si="1207"/>
        <v>38.747199999999999</v>
      </c>
      <c r="U7689" s="22">
        <f t="shared" si="1208"/>
        <v>864.41159700000003</v>
      </c>
      <c r="V7689" s="39">
        <f t="shared" si="1209"/>
        <v>0.71992364197854763</v>
      </c>
    </row>
    <row r="7690" spans="1:22">
      <c r="A7690">
        <v>7685</v>
      </c>
      <c r="B7690" s="155">
        <f t="shared" si="1200"/>
        <v>41595</v>
      </c>
      <c r="C7690" s="148">
        <f t="shared" si="1201"/>
        <v>2013</v>
      </c>
      <c r="D7690" s="148">
        <f t="shared" si="1202"/>
        <v>11</v>
      </c>
      <c r="E7690" s="152">
        <v>5</v>
      </c>
      <c r="F7690" s="153">
        <v>37.65</v>
      </c>
      <c r="G7690" s="154">
        <v>0</v>
      </c>
      <c r="H7690" s="154">
        <v>1180.604</v>
      </c>
      <c r="I7690" s="154">
        <v>46.966999999999999</v>
      </c>
      <c r="J7690" s="151">
        <v>0</v>
      </c>
      <c r="K7690" s="149">
        <f t="shared" si="1203"/>
        <v>1265.2210000000002</v>
      </c>
      <c r="L7690" s="148">
        <v>23.917999999999999</v>
      </c>
      <c r="M7690" s="148">
        <v>0</v>
      </c>
      <c r="N7690" s="148">
        <v>418.43799999999999</v>
      </c>
      <c r="O7690" s="148">
        <v>11.795</v>
      </c>
      <c r="P7690" s="148">
        <v>0</v>
      </c>
      <c r="Q7690" s="21">
        <f t="shared" si="1204"/>
        <v>67.042153999999996</v>
      </c>
      <c r="R7690" s="21">
        <f t="shared" si="1205"/>
        <v>0</v>
      </c>
      <c r="S7690" s="21">
        <f t="shared" si="1206"/>
        <v>816.37253799999996</v>
      </c>
      <c r="T7690" s="21">
        <f t="shared" si="1207"/>
        <v>37.460920000000002</v>
      </c>
      <c r="U7690" s="22">
        <f t="shared" si="1208"/>
        <v>920.87561199999993</v>
      </c>
      <c r="V7690" s="39">
        <f t="shared" si="1209"/>
        <v>0.72783775482702218</v>
      </c>
    </row>
    <row r="7691" spans="1:22">
      <c r="A7691">
        <v>7686</v>
      </c>
      <c r="B7691" s="155">
        <f t="shared" si="1200"/>
        <v>41595</v>
      </c>
      <c r="C7691" s="148">
        <f t="shared" si="1201"/>
        <v>2013</v>
      </c>
      <c r="D7691" s="148">
        <f t="shared" si="1202"/>
        <v>11</v>
      </c>
      <c r="E7691" s="152">
        <v>6</v>
      </c>
      <c r="F7691" s="153">
        <v>37.595999999999997</v>
      </c>
      <c r="G7691" s="154">
        <v>0</v>
      </c>
      <c r="H7691" s="154">
        <v>1133.047</v>
      </c>
      <c r="I7691" s="154">
        <v>45.143000000000001</v>
      </c>
      <c r="J7691" s="151">
        <v>0</v>
      </c>
      <c r="K7691" s="149">
        <f t="shared" si="1203"/>
        <v>1215.7860000000001</v>
      </c>
      <c r="L7691" s="148">
        <v>24.001000000000001</v>
      </c>
      <c r="M7691" s="148">
        <v>0</v>
      </c>
      <c r="N7691" s="148">
        <v>401.52199999999999</v>
      </c>
      <c r="O7691" s="148">
        <v>11.077</v>
      </c>
      <c r="P7691" s="148">
        <v>0</v>
      </c>
      <c r="Q7691" s="21">
        <f t="shared" si="1204"/>
        <v>67.274803000000006</v>
      </c>
      <c r="R7691" s="21">
        <f t="shared" si="1205"/>
        <v>0</v>
      </c>
      <c r="S7691" s="21">
        <f t="shared" si="1206"/>
        <v>783.36942199999999</v>
      </c>
      <c r="T7691" s="21">
        <f t="shared" si="1207"/>
        <v>35.180551999999999</v>
      </c>
      <c r="U7691" s="22">
        <f t="shared" si="1208"/>
        <v>885.82477700000004</v>
      </c>
      <c r="V7691" s="39">
        <f t="shared" si="1209"/>
        <v>0.7286025476523007</v>
      </c>
    </row>
    <row r="7692" spans="1:22">
      <c r="A7692">
        <v>7687</v>
      </c>
      <c r="B7692" s="155">
        <f t="shared" si="1200"/>
        <v>41595</v>
      </c>
      <c r="C7692" s="148">
        <f t="shared" si="1201"/>
        <v>2013</v>
      </c>
      <c r="D7692" s="148">
        <f t="shared" si="1202"/>
        <v>11</v>
      </c>
      <c r="E7692" s="152">
        <v>7</v>
      </c>
      <c r="F7692" s="153">
        <v>36.378999999999998</v>
      </c>
      <c r="G7692" s="154">
        <v>0</v>
      </c>
      <c r="H7692" s="154">
        <v>961.09100000000001</v>
      </c>
      <c r="I7692" s="154">
        <v>57.713999999999999</v>
      </c>
      <c r="J7692" s="151">
        <v>0</v>
      </c>
      <c r="K7692" s="149">
        <f t="shared" si="1203"/>
        <v>1055.184</v>
      </c>
      <c r="L7692" s="148">
        <v>22.783999999999999</v>
      </c>
      <c r="M7692" s="148">
        <v>0</v>
      </c>
      <c r="N7692" s="148">
        <v>347.33199999999999</v>
      </c>
      <c r="O7692" s="148">
        <v>14.141</v>
      </c>
      <c r="P7692" s="148">
        <v>0</v>
      </c>
      <c r="Q7692" s="21">
        <f t="shared" si="1204"/>
        <v>63.863551999999999</v>
      </c>
      <c r="R7692" s="21">
        <f t="shared" si="1205"/>
        <v>0</v>
      </c>
      <c r="S7692" s="21">
        <f t="shared" si="1206"/>
        <v>677.64473199999998</v>
      </c>
      <c r="T7692" s="21">
        <f t="shared" si="1207"/>
        <v>44.911816000000002</v>
      </c>
      <c r="U7692" s="22">
        <f t="shared" si="1208"/>
        <v>786.42010000000005</v>
      </c>
      <c r="V7692" s="39">
        <f t="shared" si="1209"/>
        <v>0.7452919111737859</v>
      </c>
    </row>
    <row r="7693" spans="1:22">
      <c r="A7693">
        <v>7688</v>
      </c>
      <c r="B7693" s="155">
        <f t="shared" si="1200"/>
        <v>41595</v>
      </c>
      <c r="C7693" s="148">
        <f t="shared" si="1201"/>
        <v>2013</v>
      </c>
      <c r="D7693" s="148">
        <f t="shared" si="1202"/>
        <v>11</v>
      </c>
      <c r="E7693" s="152">
        <v>8</v>
      </c>
      <c r="F7693" s="153">
        <v>38.476999999999997</v>
      </c>
      <c r="G7693" s="154">
        <v>0</v>
      </c>
      <c r="H7693" s="154">
        <v>970.25300000000004</v>
      </c>
      <c r="I7693" s="154">
        <v>51.396000000000001</v>
      </c>
      <c r="J7693" s="151">
        <v>0</v>
      </c>
      <c r="K7693" s="149">
        <f t="shared" si="1203"/>
        <v>1060.126</v>
      </c>
      <c r="L7693" s="148">
        <v>24.108000000000001</v>
      </c>
      <c r="M7693" s="148">
        <v>0</v>
      </c>
      <c r="N7693" s="148">
        <v>349.64600000000002</v>
      </c>
      <c r="O7693" s="148">
        <v>14.288</v>
      </c>
      <c r="P7693" s="148">
        <v>0</v>
      </c>
      <c r="Q7693" s="21">
        <f t="shared" si="1204"/>
        <v>67.574724000000003</v>
      </c>
      <c r="R7693" s="21">
        <f t="shared" si="1205"/>
        <v>0</v>
      </c>
      <c r="S7693" s="21">
        <f t="shared" si="1206"/>
        <v>682.15934600000003</v>
      </c>
      <c r="T7693" s="21">
        <f t="shared" si="1207"/>
        <v>45.378688000000004</v>
      </c>
      <c r="U7693" s="22">
        <f t="shared" si="1208"/>
        <v>795.11275799999999</v>
      </c>
      <c r="V7693" s="39">
        <f t="shared" si="1209"/>
        <v>0.75001722248110125</v>
      </c>
    </row>
    <row r="7694" spans="1:22">
      <c r="A7694">
        <v>7689</v>
      </c>
      <c r="B7694" s="155">
        <f t="shared" si="1200"/>
        <v>41595</v>
      </c>
      <c r="C7694" s="148">
        <f t="shared" si="1201"/>
        <v>2013</v>
      </c>
      <c r="D7694" s="148">
        <f t="shared" si="1202"/>
        <v>11</v>
      </c>
      <c r="E7694" s="152">
        <v>9</v>
      </c>
      <c r="F7694" s="153">
        <v>38.664999999999999</v>
      </c>
      <c r="G7694" s="154">
        <v>0</v>
      </c>
      <c r="H7694" s="154">
        <v>1131.27</v>
      </c>
      <c r="I7694" s="154">
        <v>52.124000000000002</v>
      </c>
      <c r="J7694" s="151">
        <v>0</v>
      </c>
      <c r="K7694" s="149">
        <f t="shared" si="1203"/>
        <v>1222.059</v>
      </c>
      <c r="L7694" s="148">
        <v>24.332000000000001</v>
      </c>
      <c r="M7694" s="148">
        <v>0</v>
      </c>
      <c r="N7694" s="148">
        <v>400.84</v>
      </c>
      <c r="O7694" s="148">
        <v>14.544</v>
      </c>
      <c r="P7694" s="148">
        <v>0</v>
      </c>
      <c r="Q7694" s="21">
        <f t="shared" si="1204"/>
        <v>68.202596</v>
      </c>
      <c r="R7694" s="21">
        <f t="shared" si="1205"/>
        <v>0</v>
      </c>
      <c r="S7694" s="21">
        <f t="shared" si="1206"/>
        <v>782.03883999999994</v>
      </c>
      <c r="T7694" s="21">
        <f t="shared" si="1207"/>
        <v>46.191744000000007</v>
      </c>
      <c r="U7694" s="22">
        <f t="shared" si="1208"/>
        <v>896.43317999999988</v>
      </c>
      <c r="V7694" s="39">
        <f t="shared" si="1209"/>
        <v>0.73354329046306266</v>
      </c>
    </row>
    <row r="7695" spans="1:22">
      <c r="A7695">
        <v>7690</v>
      </c>
      <c r="B7695" s="155">
        <f t="shared" si="1200"/>
        <v>41595</v>
      </c>
      <c r="C7695" s="148">
        <f t="shared" si="1201"/>
        <v>2013</v>
      </c>
      <c r="D7695" s="148">
        <f t="shared" si="1202"/>
        <v>11</v>
      </c>
      <c r="E7695" s="152">
        <v>10</v>
      </c>
      <c r="F7695" s="153">
        <v>39.094999999999999</v>
      </c>
      <c r="G7695" s="154">
        <v>0</v>
      </c>
      <c r="H7695" s="154">
        <v>1127.0840000000001</v>
      </c>
      <c r="I7695" s="154">
        <v>53.774000000000001</v>
      </c>
      <c r="J7695" s="151">
        <v>0</v>
      </c>
      <c r="K7695" s="149">
        <f t="shared" si="1203"/>
        <v>1219.953</v>
      </c>
      <c r="L7695" s="148">
        <v>24.648</v>
      </c>
      <c r="M7695" s="148">
        <v>0</v>
      </c>
      <c r="N7695" s="148">
        <v>401.09100000000001</v>
      </c>
      <c r="O7695" s="148">
        <v>14.92</v>
      </c>
      <c r="P7695" s="148">
        <v>0</v>
      </c>
      <c r="Q7695" s="21">
        <f t="shared" si="1204"/>
        <v>69.088343999999992</v>
      </c>
      <c r="R7695" s="21">
        <f t="shared" si="1205"/>
        <v>0</v>
      </c>
      <c r="S7695" s="21">
        <f t="shared" si="1206"/>
        <v>782.52854100000002</v>
      </c>
      <c r="T7695" s="21">
        <f t="shared" si="1207"/>
        <v>47.385919999999999</v>
      </c>
      <c r="U7695" s="22">
        <f t="shared" si="1208"/>
        <v>899.00280500000008</v>
      </c>
      <c r="V7695" s="39">
        <f t="shared" si="1209"/>
        <v>0.73691593446632786</v>
      </c>
    </row>
    <row r="7696" spans="1:22">
      <c r="A7696">
        <v>7691</v>
      </c>
      <c r="B7696" s="155">
        <f t="shared" si="1200"/>
        <v>41595</v>
      </c>
      <c r="C7696" s="148">
        <f t="shared" si="1201"/>
        <v>2013</v>
      </c>
      <c r="D7696" s="148">
        <f t="shared" si="1202"/>
        <v>11</v>
      </c>
      <c r="E7696" s="152">
        <v>11</v>
      </c>
      <c r="F7696" s="153">
        <v>39.658999999999999</v>
      </c>
      <c r="G7696" s="154">
        <v>0</v>
      </c>
      <c r="H7696" s="154">
        <v>1122.2159999999999</v>
      </c>
      <c r="I7696" s="154">
        <v>59.000999999999998</v>
      </c>
      <c r="J7696" s="151">
        <v>0</v>
      </c>
      <c r="K7696" s="149">
        <f t="shared" si="1203"/>
        <v>1220.876</v>
      </c>
      <c r="L7696" s="148">
        <v>24.812999999999999</v>
      </c>
      <c r="M7696" s="148">
        <v>0</v>
      </c>
      <c r="N7696" s="148">
        <v>399.608</v>
      </c>
      <c r="O7696" s="148">
        <v>15.705</v>
      </c>
      <c r="P7696" s="148">
        <v>0</v>
      </c>
      <c r="Q7696" s="21">
        <f t="shared" si="1204"/>
        <v>69.550838999999996</v>
      </c>
      <c r="R7696" s="21">
        <f t="shared" si="1205"/>
        <v>0</v>
      </c>
      <c r="S7696" s="21">
        <f t="shared" si="1206"/>
        <v>779.63520800000003</v>
      </c>
      <c r="T7696" s="21">
        <f t="shared" si="1207"/>
        <v>49.879080000000002</v>
      </c>
      <c r="U7696" s="22">
        <f t="shared" si="1208"/>
        <v>899.06512700000007</v>
      </c>
      <c r="V7696" s="39">
        <f t="shared" si="1209"/>
        <v>0.73640986226283434</v>
      </c>
    </row>
    <row r="7697" spans="1:22">
      <c r="A7697">
        <v>7692</v>
      </c>
      <c r="B7697" s="155">
        <f t="shared" si="1200"/>
        <v>41595</v>
      </c>
      <c r="C7697" s="148">
        <f t="shared" si="1201"/>
        <v>2013</v>
      </c>
      <c r="D7697" s="148">
        <f t="shared" si="1202"/>
        <v>11</v>
      </c>
      <c r="E7697" s="152">
        <v>12</v>
      </c>
      <c r="F7697" s="153">
        <v>39.631</v>
      </c>
      <c r="G7697" s="154">
        <v>0</v>
      </c>
      <c r="H7697" s="154">
        <v>1082.1410000000001</v>
      </c>
      <c r="I7697" s="154">
        <v>69.543000000000006</v>
      </c>
      <c r="J7697" s="151">
        <v>0</v>
      </c>
      <c r="K7697" s="149">
        <f t="shared" si="1203"/>
        <v>1191.3150000000001</v>
      </c>
      <c r="L7697" s="148">
        <v>24.832000000000001</v>
      </c>
      <c r="M7697" s="148">
        <v>0</v>
      </c>
      <c r="N7697" s="148">
        <v>389.99700000000001</v>
      </c>
      <c r="O7697" s="148">
        <v>18.815000000000001</v>
      </c>
      <c r="P7697" s="148">
        <v>0</v>
      </c>
      <c r="Q7697" s="21">
        <f t="shared" si="1204"/>
        <v>69.604095999999998</v>
      </c>
      <c r="R7697" s="21">
        <f t="shared" si="1205"/>
        <v>0</v>
      </c>
      <c r="S7697" s="21">
        <f t="shared" si="1206"/>
        <v>760.8841470000001</v>
      </c>
      <c r="T7697" s="21">
        <f t="shared" si="1207"/>
        <v>59.756440000000005</v>
      </c>
      <c r="U7697" s="22">
        <f t="shared" si="1208"/>
        <v>890.24468300000012</v>
      </c>
      <c r="V7697" s="39">
        <f t="shared" si="1209"/>
        <v>0.74727900093594057</v>
      </c>
    </row>
    <row r="7698" spans="1:22">
      <c r="A7698">
        <v>7693</v>
      </c>
      <c r="B7698" s="155">
        <f t="shared" si="1200"/>
        <v>41595</v>
      </c>
      <c r="C7698" s="148">
        <f t="shared" si="1201"/>
        <v>2013</v>
      </c>
      <c r="D7698" s="148">
        <f t="shared" si="1202"/>
        <v>11</v>
      </c>
      <c r="E7698" s="152">
        <v>13</v>
      </c>
      <c r="F7698" s="153">
        <v>39.942999999999998</v>
      </c>
      <c r="G7698" s="154">
        <v>0</v>
      </c>
      <c r="H7698" s="154">
        <v>1182.1130000000001</v>
      </c>
      <c r="I7698" s="154">
        <v>77.406999999999996</v>
      </c>
      <c r="J7698" s="151">
        <v>0</v>
      </c>
      <c r="K7698" s="149">
        <f t="shared" si="1203"/>
        <v>1299.463</v>
      </c>
      <c r="L7698" s="148">
        <v>25.042000000000002</v>
      </c>
      <c r="M7698" s="148">
        <v>0</v>
      </c>
      <c r="N7698" s="148">
        <v>424.22500000000002</v>
      </c>
      <c r="O7698" s="148">
        <v>20.620999999999999</v>
      </c>
      <c r="P7698" s="148">
        <v>0</v>
      </c>
      <c r="Q7698" s="21">
        <f t="shared" si="1204"/>
        <v>70.192726000000008</v>
      </c>
      <c r="R7698" s="21">
        <f t="shared" si="1205"/>
        <v>0</v>
      </c>
      <c r="S7698" s="21">
        <f t="shared" si="1206"/>
        <v>827.66297500000007</v>
      </c>
      <c r="T7698" s="21">
        <f t="shared" si="1207"/>
        <v>65.492295999999996</v>
      </c>
      <c r="U7698" s="22">
        <f t="shared" si="1208"/>
        <v>963.34799700000008</v>
      </c>
      <c r="V7698" s="39">
        <f t="shared" si="1209"/>
        <v>0.74134315251761695</v>
      </c>
    </row>
    <row r="7699" spans="1:22">
      <c r="A7699">
        <v>7694</v>
      </c>
      <c r="B7699" s="155">
        <f t="shared" si="1200"/>
        <v>41595</v>
      </c>
      <c r="C7699" s="148">
        <f t="shared" si="1201"/>
        <v>2013</v>
      </c>
      <c r="D7699" s="148">
        <f t="shared" si="1202"/>
        <v>11</v>
      </c>
      <c r="E7699" s="152">
        <v>14</v>
      </c>
      <c r="F7699" s="153">
        <v>39.048999999999999</v>
      </c>
      <c r="G7699" s="154">
        <v>0</v>
      </c>
      <c r="H7699" s="154">
        <v>1111.701</v>
      </c>
      <c r="I7699" s="154">
        <v>128.06399999999999</v>
      </c>
      <c r="J7699" s="151">
        <v>0</v>
      </c>
      <c r="K7699" s="149">
        <f t="shared" si="1203"/>
        <v>1278.8140000000001</v>
      </c>
      <c r="L7699" s="148">
        <v>24.233000000000001</v>
      </c>
      <c r="M7699" s="148">
        <v>0</v>
      </c>
      <c r="N7699" s="148">
        <v>395.238</v>
      </c>
      <c r="O7699" s="148">
        <v>43.533000000000001</v>
      </c>
      <c r="P7699" s="148">
        <v>0</v>
      </c>
      <c r="Q7699" s="21">
        <f t="shared" si="1204"/>
        <v>67.925099000000003</v>
      </c>
      <c r="R7699" s="21">
        <f t="shared" si="1205"/>
        <v>0</v>
      </c>
      <c r="S7699" s="21">
        <f t="shared" si="1206"/>
        <v>771.10933799999998</v>
      </c>
      <c r="T7699" s="21">
        <f t="shared" si="1207"/>
        <v>138.260808</v>
      </c>
      <c r="U7699" s="22">
        <f t="shared" si="1208"/>
        <v>977.29524500000002</v>
      </c>
      <c r="V7699" s="39">
        <f t="shared" si="1209"/>
        <v>0.76422000775718746</v>
      </c>
    </row>
    <row r="7700" spans="1:22">
      <c r="A7700">
        <v>7695</v>
      </c>
      <c r="B7700" s="155">
        <f t="shared" si="1200"/>
        <v>41595</v>
      </c>
      <c r="C7700" s="148">
        <f t="shared" si="1201"/>
        <v>2013</v>
      </c>
      <c r="D7700" s="148">
        <f t="shared" si="1202"/>
        <v>11</v>
      </c>
      <c r="E7700" s="152">
        <v>15</v>
      </c>
      <c r="F7700" s="153">
        <v>39.347000000000001</v>
      </c>
      <c r="G7700" s="154">
        <v>0</v>
      </c>
      <c r="H7700" s="154">
        <v>994.78599999999994</v>
      </c>
      <c r="I7700" s="154">
        <v>217.739</v>
      </c>
      <c r="J7700" s="151">
        <v>0</v>
      </c>
      <c r="K7700" s="149">
        <f t="shared" si="1203"/>
        <v>1251.8720000000001</v>
      </c>
      <c r="L7700" s="148">
        <v>24.876000000000001</v>
      </c>
      <c r="M7700" s="148">
        <v>0</v>
      </c>
      <c r="N7700" s="148">
        <v>352.36700000000002</v>
      </c>
      <c r="O7700" s="148">
        <v>66.802000000000007</v>
      </c>
      <c r="P7700" s="148">
        <v>0</v>
      </c>
      <c r="Q7700" s="21">
        <f t="shared" si="1204"/>
        <v>69.727428000000003</v>
      </c>
      <c r="R7700" s="21">
        <f t="shared" si="1205"/>
        <v>0</v>
      </c>
      <c r="S7700" s="21">
        <f t="shared" si="1206"/>
        <v>687.46801700000003</v>
      </c>
      <c r="T7700" s="21">
        <f t="shared" si="1207"/>
        <v>212.16315200000003</v>
      </c>
      <c r="U7700" s="22">
        <f t="shared" si="1208"/>
        <v>969.35859700000015</v>
      </c>
      <c r="V7700" s="39">
        <f t="shared" si="1209"/>
        <v>0.77432724511771178</v>
      </c>
    </row>
    <row r="7701" spans="1:22">
      <c r="A7701">
        <v>7696</v>
      </c>
      <c r="B7701" s="155">
        <f t="shared" si="1200"/>
        <v>41595</v>
      </c>
      <c r="C7701" s="148">
        <f t="shared" si="1201"/>
        <v>2013</v>
      </c>
      <c r="D7701" s="148">
        <f t="shared" si="1202"/>
        <v>11</v>
      </c>
      <c r="E7701" s="152">
        <v>16</v>
      </c>
      <c r="F7701" s="153">
        <v>38.979999999999997</v>
      </c>
      <c r="G7701" s="154">
        <v>0</v>
      </c>
      <c r="H7701" s="154">
        <v>960.19899999999996</v>
      </c>
      <c r="I7701" s="154">
        <v>279.85500000000002</v>
      </c>
      <c r="J7701" s="151">
        <v>0</v>
      </c>
      <c r="K7701" s="149">
        <f t="shared" si="1203"/>
        <v>1279.0340000000001</v>
      </c>
      <c r="L7701" s="148">
        <v>24.469000000000001</v>
      </c>
      <c r="M7701" s="148">
        <v>0</v>
      </c>
      <c r="N7701" s="148">
        <v>341.37099999999998</v>
      </c>
      <c r="O7701" s="148">
        <v>78.989999999999995</v>
      </c>
      <c r="P7701" s="148">
        <v>0</v>
      </c>
      <c r="Q7701" s="21">
        <f t="shared" si="1204"/>
        <v>68.586607000000001</v>
      </c>
      <c r="R7701" s="21">
        <f t="shared" si="1205"/>
        <v>0</v>
      </c>
      <c r="S7701" s="21">
        <f t="shared" si="1206"/>
        <v>666.01482099999998</v>
      </c>
      <c r="T7701" s="21">
        <f t="shared" si="1207"/>
        <v>250.87224000000001</v>
      </c>
      <c r="U7701" s="22">
        <f t="shared" si="1208"/>
        <v>985.47366799999998</v>
      </c>
      <c r="V7701" s="39">
        <f t="shared" si="1209"/>
        <v>0.77048277684565059</v>
      </c>
    </row>
    <row r="7702" spans="1:22">
      <c r="A7702">
        <v>7697</v>
      </c>
      <c r="B7702" s="155">
        <f t="shared" si="1200"/>
        <v>41595</v>
      </c>
      <c r="C7702" s="148">
        <f t="shared" si="1201"/>
        <v>2013</v>
      </c>
      <c r="D7702" s="148">
        <f t="shared" si="1202"/>
        <v>11</v>
      </c>
      <c r="E7702" s="152">
        <v>17</v>
      </c>
      <c r="F7702" s="153">
        <v>39.503</v>
      </c>
      <c r="G7702" s="154">
        <v>0</v>
      </c>
      <c r="H7702" s="154">
        <v>939.66700000000003</v>
      </c>
      <c r="I7702" s="154">
        <v>314.66399999999999</v>
      </c>
      <c r="J7702" s="151">
        <v>0</v>
      </c>
      <c r="K7702" s="149">
        <f t="shared" si="1203"/>
        <v>1293.8340000000001</v>
      </c>
      <c r="L7702" s="148">
        <v>24.707999999999998</v>
      </c>
      <c r="M7702" s="148">
        <v>0</v>
      </c>
      <c r="N7702" s="148">
        <v>334.22</v>
      </c>
      <c r="O7702" s="148">
        <v>89.707999999999998</v>
      </c>
      <c r="P7702" s="148">
        <v>0</v>
      </c>
      <c r="Q7702" s="21">
        <f t="shared" si="1204"/>
        <v>69.256523999999999</v>
      </c>
      <c r="R7702" s="21">
        <f t="shared" si="1205"/>
        <v>0</v>
      </c>
      <c r="S7702" s="21">
        <f t="shared" si="1206"/>
        <v>652.06322000000011</v>
      </c>
      <c r="T7702" s="21">
        <f t="shared" si="1207"/>
        <v>284.91260800000003</v>
      </c>
      <c r="U7702" s="22">
        <f t="shared" si="1208"/>
        <v>1006.2323520000002</v>
      </c>
      <c r="V7702" s="39">
        <f t="shared" si="1209"/>
        <v>0.7777136417809396</v>
      </c>
    </row>
    <row r="7703" spans="1:22">
      <c r="A7703">
        <v>7698</v>
      </c>
      <c r="B7703" s="155">
        <f t="shared" si="1200"/>
        <v>41595</v>
      </c>
      <c r="C7703" s="148">
        <f t="shared" si="1201"/>
        <v>2013</v>
      </c>
      <c r="D7703" s="148">
        <f t="shared" si="1202"/>
        <v>11</v>
      </c>
      <c r="E7703" s="152">
        <v>18</v>
      </c>
      <c r="F7703" s="153">
        <v>40.093000000000004</v>
      </c>
      <c r="G7703" s="154">
        <v>0</v>
      </c>
      <c r="H7703" s="154">
        <v>996.279</v>
      </c>
      <c r="I7703" s="154">
        <v>303.80200000000002</v>
      </c>
      <c r="J7703" s="151">
        <v>0</v>
      </c>
      <c r="K7703" s="149">
        <f t="shared" si="1203"/>
        <v>1340.174</v>
      </c>
      <c r="L7703" s="148">
        <v>24.994</v>
      </c>
      <c r="M7703" s="148">
        <v>0</v>
      </c>
      <c r="N7703" s="148">
        <v>348.50099999999998</v>
      </c>
      <c r="O7703" s="148">
        <v>85.391000000000005</v>
      </c>
      <c r="P7703" s="148">
        <v>0</v>
      </c>
      <c r="Q7703" s="21">
        <f t="shared" si="1204"/>
        <v>70.058182000000002</v>
      </c>
      <c r="R7703" s="21">
        <f t="shared" si="1205"/>
        <v>0</v>
      </c>
      <c r="S7703" s="21">
        <f t="shared" si="1206"/>
        <v>679.92545099999995</v>
      </c>
      <c r="T7703" s="21">
        <f t="shared" si="1207"/>
        <v>271.20181600000001</v>
      </c>
      <c r="U7703" s="22">
        <f t="shared" si="1208"/>
        <v>1021.1854489999999</v>
      </c>
      <c r="V7703" s="39">
        <f t="shared" si="1209"/>
        <v>0.76197974964444914</v>
      </c>
    </row>
    <row r="7704" spans="1:22">
      <c r="A7704">
        <v>7699</v>
      </c>
      <c r="B7704" s="155">
        <f t="shared" si="1200"/>
        <v>41595</v>
      </c>
      <c r="C7704" s="148">
        <f t="shared" si="1201"/>
        <v>2013</v>
      </c>
      <c r="D7704" s="148">
        <f t="shared" si="1202"/>
        <v>11</v>
      </c>
      <c r="E7704" s="152">
        <v>19</v>
      </c>
      <c r="F7704" s="153">
        <v>40.552</v>
      </c>
      <c r="G7704" s="154">
        <v>0</v>
      </c>
      <c r="H7704" s="154">
        <v>1123.829</v>
      </c>
      <c r="I7704" s="154">
        <v>180.47399999999999</v>
      </c>
      <c r="J7704" s="151">
        <v>0</v>
      </c>
      <c r="K7704" s="149">
        <f t="shared" si="1203"/>
        <v>1344.8549999999998</v>
      </c>
      <c r="L7704" s="148">
        <v>25.187000000000001</v>
      </c>
      <c r="M7704" s="148">
        <v>0</v>
      </c>
      <c r="N7704" s="148">
        <v>386.56599999999997</v>
      </c>
      <c r="O7704" s="148">
        <v>52.091000000000001</v>
      </c>
      <c r="P7704" s="148">
        <v>0</v>
      </c>
      <c r="Q7704" s="21">
        <f t="shared" si="1204"/>
        <v>70.599160999999995</v>
      </c>
      <c r="R7704" s="21">
        <f t="shared" si="1205"/>
        <v>0</v>
      </c>
      <c r="S7704" s="21">
        <f t="shared" si="1206"/>
        <v>754.19026599999995</v>
      </c>
      <c r="T7704" s="21">
        <f t="shared" si="1207"/>
        <v>165.44101600000002</v>
      </c>
      <c r="U7704" s="22">
        <f t="shared" si="1208"/>
        <v>990.23044299999992</v>
      </c>
      <c r="V7704" s="39">
        <f t="shared" si="1209"/>
        <v>0.73631019180506452</v>
      </c>
    </row>
    <row r="7705" spans="1:22">
      <c r="A7705">
        <v>7700</v>
      </c>
      <c r="B7705" s="155">
        <f t="shared" si="1200"/>
        <v>41595</v>
      </c>
      <c r="C7705" s="148">
        <f t="shared" si="1201"/>
        <v>2013</v>
      </c>
      <c r="D7705" s="148">
        <f t="shared" si="1202"/>
        <v>11</v>
      </c>
      <c r="E7705" s="152">
        <v>20</v>
      </c>
      <c r="F7705" s="153">
        <v>40.826999999999998</v>
      </c>
      <c r="G7705" s="154">
        <v>0</v>
      </c>
      <c r="H7705" s="154">
        <v>1265.0260000000001</v>
      </c>
      <c r="I7705" s="154">
        <v>77.488</v>
      </c>
      <c r="J7705" s="151">
        <v>0</v>
      </c>
      <c r="K7705" s="149">
        <f t="shared" si="1203"/>
        <v>1383.3410000000001</v>
      </c>
      <c r="L7705" s="148">
        <v>25.922999999999998</v>
      </c>
      <c r="M7705" s="148">
        <v>0</v>
      </c>
      <c r="N7705" s="148">
        <v>439.63600000000002</v>
      </c>
      <c r="O7705" s="148">
        <v>20.956</v>
      </c>
      <c r="P7705" s="148">
        <v>0</v>
      </c>
      <c r="Q7705" s="21">
        <f t="shared" si="1204"/>
        <v>72.662168999999992</v>
      </c>
      <c r="R7705" s="21">
        <f t="shared" si="1205"/>
        <v>0</v>
      </c>
      <c r="S7705" s="21">
        <f t="shared" si="1206"/>
        <v>857.72983600000009</v>
      </c>
      <c r="T7705" s="21">
        <f t="shared" si="1207"/>
        <v>66.556256000000005</v>
      </c>
      <c r="U7705" s="22">
        <f t="shared" si="1208"/>
        <v>996.948261</v>
      </c>
      <c r="V7705" s="39">
        <f t="shared" si="1209"/>
        <v>0.72068149574110785</v>
      </c>
    </row>
    <row r="7706" spans="1:22">
      <c r="A7706">
        <v>7701</v>
      </c>
      <c r="B7706" s="155">
        <f t="shared" si="1200"/>
        <v>41595</v>
      </c>
      <c r="C7706" s="148">
        <f t="shared" si="1201"/>
        <v>2013</v>
      </c>
      <c r="D7706" s="148">
        <f t="shared" si="1202"/>
        <v>11</v>
      </c>
      <c r="E7706" s="152">
        <v>21</v>
      </c>
      <c r="F7706" s="153">
        <v>40.28</v>
      </c>
      <c r="G7706" s="154">
        <v>0</v>
      </c>
      <c r="H7706" s="154">
        <v>1461.7739999999999</v>
      </c>
      <c r="I7706" s="154">
        <v>73.265000000000001</v>
      </c>
      <c r="J7706" s="151">
        <v>0</v>
      </c>
      <c r="K7706" s="149">
        <f t="shared" si="1203"/>
        <v>1575.319</v>
      </c>
      <c r="L7706" s="148">
        <v>25.132000000000001</v>
      </c>
      <c r="M7706" s="148">
        <v>0</v>
      </c>
      <c r="N7706" s="148">
        <v>480.851</v>
      </c>
      <c r="O7706" s="148">
        <v>19.783999999999999</v>
      </c>
      <c r="P7706" s="148">
        <v>0</v>
      </c>
      <c r="Q7706" s="21">
        <f t="shared" si="1204"/>
        <v>70.444996000000003</v>
      </c>
      <c r="R7706" s="21">
        <f t="shared" si="1205"/>
        <v>0</v>
      </c>
      <c r="S7706" s="21">
        <f t="shared" si="1206"/>
        <v>938.14030100000002</v>
      </c>
      <c r="T7706" s="21">
        <f t="shared" si="1207"/>
        <v>62.833984000000001</v>
      </c>
      <c r="U7706" s="22">
        <f t="shared" si="1208"/>
        <v>1071.4192810000002</v>
      </c>
      <c r="V7706" s="39">
        <f t="shared" si="1209"/>
        <v>0.68012845715693149</v>
      </c>
    </row>
    <row r="7707" spans="1:22">
      <c r="A7707">
        <v>7702</v>
      </c>
      <c r="B7707" s="155">
        <f t="shared" si="1200"/>
        <v>41595</v>
      </c>
      <c r="C7707" s="148">
        <f t="shared" si="1201"/>
        <v>2013</v>
      </c>
      <c r="D7707" s="148">
        <f t="shared" si="1202"/>
        <v>11</v>
      </c>
      <c r="E7707" s="152">
        <v>22</v>
      </c>
      <c r="F7707" s="153">
        <v>40.595999999999997</v>
      </c>
      <c r="G7707" s="154">
        <v>0</v>
      </c>
      <c r="H7707" s="154">
        <v>1508.5640000000001</v>
      </c>
      <c r="I7707" s="154">
        <v>74.447000000000003</v>
      </c>
      <c r="J7707" s="151">
        <v>0</v>
      </c>
      <c r="K7707" s="149">
        <f t="shared" si="1203"/>
        <v>1623.607</v>
      </c>
      <c r="L7707" s="148">
        <v>25.257999999999999</v>
      </c>
      <c r="M7707" s="148">
        <v>0</v>
      </c>
      <c r="N7707" s="148">
        <v>495.15300000000002</v>
      </c>
      <c r="O7707" s="148">
        <v>20.015999999999998</v>
      </c>
      <c r="P7707" s="148">
        <v>0</v>
      </c>
      <c r="Q7707" s="21">
        <f t="shared" si="1204"/>
        <v>70.798173999999989</v>
      </c>
      <c r="R7707" s="21">
        <f t="shared" si="1205"/>
        <v>0</v>
      </c>
      <c r="S7707" s="21">
        <f t="shared" si="1206"/>
        <v>966.0435030000001</v>
      </c>
      <c r="T7707" s="21">
        <f t="shared" si="1207"/>
        <v>63.570816000000001</v>
      </c>
      <c r="U7707" s="22">
        <f t="shared" si="1208"/>
        <v>1100.412493</v>
      </c>
      <c r="V7707" s="39">
        <f t="shared" si="1209"/>
        <v>0.67775791370695004</v>
      </c>
    </row>
    <row r="7708" spans="1:22">
      <c r="A7708">
        <v>7703</v>
      </c>
      <c r="B7708" s="155">
        <f t="shared" si="1200"/>
        <v>41595</v>
      </c>
      <c r="C7708" s="148">
        <f t="shared" si="1201"/>
        <v>2013</v>
      </c>
      <c r="D7708" s="148">
        <f t="shared" si="1202"/>
        <v>11</v>
      </c>
      <c r="E7708" s="152">
        <v>23</v>
      </c>
      <c r="F7708" s="153">
        <v>40.694000000000003</v>
      </c>
      <c r="G7708" s="154">
        <v>0</v>
      </c>
      <c r="H7708" s="154">
        <v>1478.146</v>
      </c>
      <c r="I7708" s="154">
        <v>81.082999999999998</v>
      </c>
      <c r="J7708" s="151">
        <v>0</v>
      </c>
      <c r="K7708" s="149">
        <f t="shared" si="1203"/>
        <v>1599.923</v>
      </c>
      <c r="L7708" s="148">
        <v>25.373999999999999</v>
      </c>
      <c r="M7708" s="148">
        <v>0</v>
      </c>
      <c r="N7708" s="148">
        <v>487.65800000000002</v>
      </c>
      <c r="O7708" s="148">
        <v>21.010999999999999</v>
      </c>
      <c r="P7708" s="148">
        <v>0</v>
      </c>
      <c r="Q7708" s="21">
        <f t="shared" si="1204"/>
        <v>71.123322000000002</v>
      </c>
      <c r="R7708" s="21">
        <f t="shared" si="1205"/>
        <v>0</v>
      </c>
      <c r="S7708" s="21">
        <f t="shared" si="1206"/>
        <v>951.42075800000009</v>
      </c>
      <c r="T7708" s="21">
        <f t="shared" si="1207"/>
        <v>66.730936</v>
      </c>
      <c r="U7708" s="22">
        <f t="shared" si="1208"/>
        <v>1089.2750160000001</v>
      </c>
      <c r="V7708" s="39">
        <f t="shared" si="1209"/>
        <v>0.68082964992690276</v>
      </c>
    </row>
    <row r="7709" spans="1:22">
      <c r="A7709">
        <v>7704</v>
      </c>
      <c r="B7709" s="155">
        <f t="shared" si="1200"/>
        <v>41595</v>
      </c>
      <c r="C7709" s="148">
        <f t="shared" si="1201"/>
        <v>2013</v>
      </c>
      <c r="D7709" s="148">
        <f t="shared" si="1202"/>
        <v>11</v>
      </c>
      <c r="E7709" s="152">
        <v>24</v>
      </c>
      <c r="F7709" s="153">
        <v>40.789000000000001</v>
      </c>
      <c r="G7709" s="154">
        <v>0</v>
      </c>
      <c r="H7709" s="154">
        <v>1359.5630000000001</v>
      </c>
      <c r="I7709" s="154">
        <v>81.391999999999996</v>
      </c>
      <c r="J7709" s="151">
        <v>0</v>
      </c>
      <c r="K7709" s="149">
        <f t="shared" si="1203"/>
        <v>1481.7440000000001</v>
      </c>
      <c r="L7709" s="148">
        <v>25.443000000000001</v>
      </c>
      <c r="M7709" s="148">
        <v>0</v>
      </c>
      <c r="N7709" s="148">
        <v>445.33199999999999</v>
      </c>
      <c r="O7709" s="148">
        <v>21.052</v>
      </c>
      <c r="P7709" s="148">
        <v>0</v>
      </c>
      <c r="Q7709" s="21">
        <f t="shared" si="1204"/>
        <v>71.316729000000009</v>
      </c>
      <c r="R7709" s="21">
        <f t="shared" si="1205"/>
        <v>0</v>
      </c>
      <c r="S7709" s="21">
        <f t="shared" si="1206"/>
        <v>868.84273200000007</v>
      </c>
      <c r="T7709" s="21">
        <f t="shared" si="1207"/>
        <v>66.861152000000004</v>
      </c>
      <c r="U7709" s="22">
        <f t="shared" si="1208"/>
        <v>1007.0206130000001</v>
      </c>
      <c r="V7709" s="39">
        <f t="shared" si="1209"/>
        <v>0.67961848537939085</v>
      </c>
    </row>
    <row r="7710" spans="1:22">
      <c r="A7710">
        <v>7705</v>
      </c>
      <c r="B7710" s="155">
        <f t="shared" si="1200"/>
        <v>41596</v>
      </c>
      <c r="C7710" s="148">
        <f t="shared" si="1201"/>
        <v>2013</v>
      </c>
      <c r="D7710" s="148">
        <f t="shared" si="1202"/>
        <v>11</v>
      </c>
      <c r="E7710" s="152">
        <v>1</v>
      </c>
      <c r="F7710" s="153">
        <v>38.237000000000002</v>
      </c>
      <c r="G7710" s="154">
        <v>0</v>
      </c>
      <c r="H7710" s="154">
        <v>1277.44</v>
      </c>
      <c r="I7710" s="154">
        <v>81.67</v>
      </c>
      <c r="J7710" s="151">
        <v>0</v>
      </c>
      <c r="K7710" s="149">
        <f t="shared" si="1203"/>
        <v>1397.3470000000002</v>
      </c>
      <c r="L7710" s="148">
        <v>23.766999999999999</v>
      </c>
      <c r="M7710" s="148">
        <v>0</v>
      </c>
      <c r="N7710" s="148">
        <v>438.67599999999999</v>
      </c>
      <c r="O7710" s="148">
        <v>22.571999999999999</v>
      </c>
      <c r="P7710" s="148">
        <v>0</v>
      </c>
      <c r="Q7710" s="21">
        <f t="shared" si="1204"/>
        <v>66.618900999999994</v>
      </c>
      <c r="R7710" s="21">
        <f t="shared" si="1205"/>
        <v>0</v>
      </c>
      <c r="S7710" s="21">
        <f t="shared" si="1206"/>
        <v>855.85687600000006</v>
      </c>
      <c r="T7710" s="21">
        <f t="shared" si="1207"/>
        <v>71.688671999999997</v>
      </c>
      <c r="U7710" s="22">
        <f t="shared" si="1208"/>
        <v>994.1644490000001</v>
      </c>
      <c r="V7710" s="39">
        <f t="shared" si="1209"/>
        <v>0.71146569105597968</v>
      </c>
    </row>
    <row r="7711" spans="1:22">
      <c r="A7711">
        <v>7706</v>
      </c>
      <c r="B7711" s="155">
        <f t="shared" ref="B7711:B7774" si="1210">+B7687+1</f>
        <v>41596</v>
      </c>
      <c r="C7711" s="148">
        <f t="shared" si="1201"/>
        <v>2013</v>
      </c>
      <c r="D7711" s="148">
        <f t="shared" si="1202"/>
        <v>11</v>
      </c>
      <c r="E7711" s="152">
        <v>2</v>
      </c>
      <c r="F7711" s="153">
        <v>38.003</v>
      </c>
      <c r="G7711" s="154">
        <v>0</v>
      </c>
      <c r="H7711" s="154">
        <v>1200.114</v>
      </c>
      <c r="I7711" s="154">
        <v>72.921000000000006</v>
      </c>
      <c r="J7711" s="151">
        <v>0</v>
      </c>
      <c r="K7711" s="149">
        <f t="shared" si="1203"/>
        <v>1311.038</v>
      </c>
      <c r="L7711" s="148">
        <v>23.611000000000001</v>
      </c>
      <c r="M7711" s="148">
        <v>0</v>
      </c>
      <c r="N7711" s="148">
        <v>411.53800000000001</v>
      </c>
      <c r="O7711" s="148">
        <v>20.129000000000001</v>
      </c>
      <c r="P7711" s="148">
        <v>0</v>
      </c>
      <c r="Q7711" s="21">
        <f t="shared" si="1204"/>
        <v>66.181633000000005</v>
      </c>
      <c r="R7711" s="21">
        <f t="shared" si="1205"/>
        <v>0</v>
      </c>
      <c r="S7711" s="21">
        <f t="shared" si="1206"/>
        <v>802.91063800000006</v>
      </c>
      <c r="T7711" s="21">
        <f t="shared" si="1207"/>
        <v>63.929704000000008</v>
      </c>
      <c r="U7711" s="22">
        <f t="shared" si="1208"/>
        <v>933.02197500000011</v>
      </c>
      <c r="V7711" s="39">
        <f t="shared" si="1209"/>
        <v>0.71166661454511626</v>
      </c>
    </row>
    <row r="7712" spans="1:22">
      <c r="A7712">
        <v>7707</v>
      </c>
      <c r="B7712" s="155">
        <f t="shared" si="1210"/>
        <v>41596</v>
      </c>
      <c r="C7712" s="148">
        <f t="shared" si="1201"/>
        <v>2013</v>
      </c>
      <c r="D7712" s="148">
        <f t="shared" si="1202"/>
        <v>11</v>
      </c>
      <c r="E7712" s="152">
        <v>3</v>
      </c>
      <c r="F7712" s="153">
        <v>37.89</v>
      </c>
      <c r="G7712" s="154">
        <v>0</v>
      </c>
      <c r="H7712" s="154">
        <v>1107.087</v>
      </c>
      <c r="I7712" s="154">
        <v>66.376999999999995</v>
      </c>
      <c r="J7712" s="151">
        <v>0</v>
      </c>
      <c r="K7712" s="149">
        <f t="shared" si="1203"/>
        <v>1211.354</v>
      </c>
      <c r="L7712" s="148">
        <v>23.611000000000001</v>
      </c>
      <c r="M7712" s="148">
        <v>0</v>
      </c>
      <c r="N7712" s="148">
        <v>388.89400000000001</v>
      </c>
      <c r="O7712" s="148">
        <v>18.440999999999999</v>
      </c>
      <c r="P7712" s="148">
        <v>0</v>
      </c>
      <c r="Q7712" s="21">
        <f t="shared" si="1204"/>
        <v>66.181633000000005</v>
      </c>
      <c r="R7712" s="21">
        <f t="shared" si="1205"/>
        <v>0</v>
      </c>
      <c r="S7712" s="21">
        <f t="shared" si="1206"/>
        <v>758.73219400000005</v>
      </c>
      <c r="T7712" s="21">
        <f t="shared" si="1207"/>
        <v>58.568615999999999</v>
      </c>
      <c r="U7712" s="22">
        <f t="shared" si="1208"/>
        <v>883.4824430000001</v>
      </c>
      <c r="V7712" s="39">
        <f t="shared" si="1209"/>
        <v>0.72933464784035063</v>
      </c>
    </row>
    <row r="7713" spans="1:22">
      <c r="A7713">
        <v>7708</v>
      </c>
      <c r="B7713" s="155">
        <f t="shared" si="1210"/>
        <v>41596</v>
      </c>
      <c r="C7713" s="148">
        <f t="shared" si="1201"/>
        <v>2013</v>
      </c>
      <c r="D7713" s="148">
        <f t="shared" si="1202"/>
        <v>11</v>
      </c>
      <c r="E7713" s="152">
        <v>4</v>
      </c>
      <c r="F7713" s="153">
        <v>37.844000000000001</v>
      </c>
      <c r="G7713" s="154">
        <v>0</v>
      </c>
      <c r="H7713" s="154">
        <v>1109.623</v>
      </c>
      <c r="I7713" s="154">
        <v>61.515999999999998</v>
      </c>
      <c r="J7713" s="151">
        <v>0</v>
      </c>
      <c r="K7713" s="149">
        <f t="shared" si="1203"/>
        <v>1208.9830000000002</v>
      </c>
      <c r="L7713" s="148">
        <v>23.664999999999999</v>
      </c>
      <c r="M7713" s="148">
        <v>0</v>
      </c>
      <c r="N7713" s="148">
        <v>385.66399999999999</v>
      </c>
      <c r="O7713" s="148">
        <v>17.111999999999998</v>
      </c>
      <c r="P7713" s="148">
        <v>0</v>
      </c>
      <c r="Q7713" s="21">
        <f t="shared" si="1204"/>
        <v>66.332994999999997</v>
      </c>
      <c r="R7713" s="21">
        <f t="shared" si="1205"/>
        <v>0</v>
      </c>
      <c r="S7713" s="21">
        <f t="shared" si="1206"/>
        <v>752.43046400000003</v>
      </c>
      <c r="T7713" s="21">
        <f t="shared" si="1207"/>
        <v>54.347711999999994</v>
      </c>
      <c r="U7713" s="22">
        <f t="shared" si="1208"/>
        <v>873.11117100000001</v>
      </c>
      <c r="V7713" s="39">
        <f t="shared" si="1209"/>
        <v>0.72218647491321208</v>
      </c>
    </row>
    <row r="7714" spans="1:22">
      <c r="A7714">
        <v>7709</v>
      </c>
      <c r="B7714" s="155">
        <f t="shared" si="1210"/>
        <v>41596</v>
      </c>
      <c r="C7714" s="148">
        <f t="shared" si="1201"/>
        <v>2013</v>
      </c>
      <c r="D7714" s="148">
        <f t="shared" si="1202"/>
        <v>11</v>
      </c>
      <c r="E7714" s="152">
        <v>5</v>
      </c>
      <c r="F7714" s="153">
        <v>37.619</v>
      </c>
      <c r="G7714" s="154">
        <v>0</v>
      </c>
      <c r="H7714" s="154">
        <v>1106.751</v>
      </c>
      <c r="I7714" s="154">
        <v>53.018999999999998</v>
      </c>
      <c r="J7714" s="151">
        <v>0</v>
      </c>
      <c r="K7714" s="149">
        <f t="shared" si="1203"/>
        <v>1197.3889999999999</v>
      </c>
      <c r="L7714" s="148">
        <v>23.6</v>
      </c>
      <c r="M7714" s="148">
        <v>0</v>
      </c>
      <c r="N7714" s="148">
        <v>384.24400000000003</v>
      </c>
      <c r="O7714" s="148">
        <v>14.835000000000001</v>
      </c>
      <c r="P7714" s="148">
        <v>0</v>
      </c>
      <c r="Q7714" s="21">
        <f t="shared" si="1204"/>
        <v>66.150800000000004</v>
      </c>
      <c r="R7714" s="21">
        <f t="shared" si="1205"/>
        <v>0</v>
      </c>
      <c r="S7714" s="21">
        <f t="shared" si="1206"/>
        <v>749.66004400000008</v>
      </c>
      <c r="T7714" s="21">
        <f t="shared" si="1207"/>
        <v>47.115960000000008</v>
      </c>
      <c r="U7714" s="22">
        <f t="shared" si="1208"/>
        <v>862.92680400000006</v>
      </c>
      <c r="V7714" s="39">
        <f t="shared" si="1209"/>
        <v>0.72067373593710993</v>
      </c>
    </row>
    <row r="7715" spans="1:22">
      <c r="A7715">
        <v>7710</v>
      </c>
      <c r="B7715" s="155">
        <f t="shared" si="1210"/>
        <v>41596</v>
      </c>
      <c r="C7715" s="148">
        <f t="shared" si="1201"/>
        <v>2013</v>
      </c>
      <c r="D7715" s="148">
        <f t="shared" si="1202"/>
        <v>11</v>
      </c>
      <c r="E7715" s="152">
        <v>6</v>
      </c>
      <c r="F7715" s="153">
        <v>37.886000000000003</v>
      </c>
      <c r="G7715" s="154">
        <v>0</v>
      </c>
      <c r="H7715" s="154">
        <v>1105.231</v>
      </c>
      <c r="I7715" s="154">
        <v>44.591000000000001</v>
      </c>
      <c r="J7715" s="151">
        <v>0</v>
      </c>
      <c r="K7715" s="149">
        <f t="shared" si="1203"/>
        <v>1187.7079999999999</v>
      </c>
      <c r="L7715" s="148">
        <v>23.917000000000002</v>
      </c>
      <c r="M7715" s="148">
        <v>0</v>
      </c>
      <c r="N7715" s="148">
        <v>384.34100000000001</v>
      </c>
      <c r="O7715" s="148">
        <v>12.587999999999999</v>
      </c>
      <c r="P7715" s="148">
        <v>0</v>
      </c>
      <c r="Q7715" s="21">
        <f t="shared" si="1204"/>
        <v>67.039350999999996</v>
      </c>
      <c r="R7715" s="21">
        <f t="shared" si="1205"/>
        <v>0</v>
      </c>
      <c r="S7715" s="21">
        <f t="shared" si="1206"/>
        <v>749.84929099999999</v>
      </c>
      <c r="T7715" s="21">
        <f t="shared" si="1207"/>
        <v>39.979487999999996</v>
      </c>
      <c r="U7715" s="22">
        <f t="shared" si="1208"/>
        <v>856.86812999999995</v>
      </c>
      <c r="V7715" s="39">
        <f t="shared" si="1209"/>
        <v>0.72144679500348574</v>
      </c>
    </row>
    <row r="7716" spans="1:22">
      <c r="A7716">
        <v>7711</v>
      </c>
      <c r="B7716" s="155">
        <f t="shared" si="1210"/>
        <v>41596</v>
      </c>
      <c r="C7716" s="148">
        <f t="shared" si="1201"/>
        <v>2013</v>
      </c>
      <c r="D7716" s="148">
        <f t="shared" si="1202"/>
        <v>11</v>
      </c>
      <c r="E7716" s="152">
        <v>7</v>
      </c>
      <c r="F7716" s="153">
        <v>37.520000000000003</v>
      </c>
      <c r="G7716" s="154">
        <v>166.636</v>
      </c>
      <c r="H7716" s="154">
        <v>937.93899999999996</v>
      </c>
      <c r="I7716" s="154">
        <v>55.503</v>
      </c>
      <c r="J7716" s="151">
        <v>0</v>
      </c>
      <c r="K7716" s="149">
        <f t="shared" si="1203"/>
        <v>1197.598</v>
      </c>
      <c r="L7716" s="148">
        <v>23.431999999999999</v>
      </c>
      <c r="M7716" s="148">
        <v>42.686999999999998</v>
      </c>
      <c r="N7716" s="148">
        <v>330.56099999999998</v>
      </c>
      <c r="O7716" s="148">
        <v>14.632</v>
      </c>
      <c r="P7716" s="148">
        <v>0</v>
      </c>
      <c r="Q7716" s="21">
        <f t="shared" si="1204"/>
        <v>65.679895999999999</v>
      </c>
      <c r="R7716" s="21">
        <f t="shared" si="1205"/>
        <v>136.470339</v>
      </c>
      <c r="S7716" s="21">
        <f t="shared" si="1206"/>
        <v>644.92451099999994</v>
      </c>
      <c r="T7716" s="21">
        <f t="shared" si="1207"/>
        <v>46.471232000000001</v>
      </c>
      <c r="U7716" s="22">
        <f t="shared" si="1208"/>
        <v>893.54597799999999</v>
      </c>
      <c r="V7716" s="39">
        <f t="shared" si="1209"/>
        <v>0.74611512210274233</v>
      </c>
    </row>
    <row r="7717" spans="1:22">
      <c r="A7717">
        <v>7712</v>
      </c>
      <c r="B7717" s="155">
        <f t="shared" si="1210"/>
        <v>41596</v>
      </c>
      <c r="C7717" s="148">
        <f t="shared" si="1201"/>
        <v>2013</v>
      </c>
      <c r="D7717" s="148">
        <f t="shared" si="1202"/>
        <v>11</v>
      </c>
      <c r="E7717" s="152">
        <v>8</v>
      </c>
      <c r="F7717" s="153">
        <v>37.363999999999997</v>
      </c>
      <c r="G7717" s="154">
        <v>200.81299999999999</v>
      </c>
      <c r="H7717" s="154">
        <v>983.12699999999995</v>
      </c>
      <c r="I7717" s="154">
        <v>48.372</v>
      </c>
      <c r="J7717" s="151">
        <v>0</v>
      </c>
      <c r="K7717" s="149">
        <f t="shared" si="1203"/>
        <v>1269.6759999999999</v>
      </c>
      <c r="L7717" s="148">
        <v>23.484000000000002</v>
      </c>
      <c r="M7717" s="148">
        <v>49.625</v>
      </c>
      <c r="N7717" s="148">
        <v>353.94900000000001</v>
      </c>
      <c r="O7717" s="148">
        <v>14.364000000000001</v>
      </c>
      <c r="P7717" s="148">
        <v>0</v>
      </c>
      <c r="Q7717" s="21">
        <f t="shared" si="1204"/>
        <v>65.825652000000005</v>
      </c>
      <c r="R7717" s="21">
        <f t="shared" si="1205"/>
        <v>158.65112500000001</v>
      </c>
      <c r="S7717" s="21">
        <f t="shared" si="1206"/>
        <v>690.55449900000008</v>
      </c>
      <c r="T7717" s="21">
        <f t="shared" si="1207"/>
        <v>45.620064000000006</v>
      </c>
      <c r="U7717" s="22">
        <f t="shared" si="1208"/>
        <v>960.65134000000012</v>
      </c>
      <c r="V7717" s="39">
        <f t="shared" si="1209"/>
        <v>0.75661140322412979</v>
      </c>
    </row>
    <row r="7718" spans="1:22">
      <c r="A7718">
        <v>7713</v>
      </c>
      <c r="B7718" s="155">
        <f t="shared" si="1210"/>
        <v>41596</v>
      </c>
      <c r="C7718" s="148">
        <f t="shared" si="1201"/>
        <v>2013</v>
      </c>
      <c r="D7718" s="148">
        <f t="shared" si="1202"/>
        <v>11</v>
      </c>
      <c r="E7718" s="152">
        <v>9</v>
      </c>
      <c r="F7718" s="153">
        <v>37.317999999999998</v>
      </c>
      <c r="G7718" s="154">
        <v>366.34100000000001</v>
      </c>
      <c r="H7718" s="154">
        <v>1075.8800000000001</v>
      </c>
      <c r="I7718" s="154">
        <v>64.971999999999994</v>
      </c>
      <c r="J7718" s="151">
        <v>0</v>
      </c>
      <c r="K7718" s="149">
        <f t="shared" si="1203"/>
        <v>1544.5110000000002</v>
      </c>
      <c r="L7718" s="148">
        <v>23.417999999999999</v>
      </c>
      <c r="M7718" s="148">
        <v>86.117999999999995</v>
      </c>
      <c r="N7718" s="148">
        <v>389.68599999999998</v>
      </c>
      <c r="O7718" s="148">
        <v>17.48</v>
      </c>
      <c r="P7718" s="148">
        <v>0</v>
      </c>
      <c r="Q7718" s="21">
        <f t="shared" si="1204"/>
        <v>65.640653999999998</v>
      </c>
      <c r="R7718" s="21">
        <f t="shared" si="1205"/>
        <v>275.31924599999996</v>
      </c>
      <c r="S7718" s="21">
        <f t="shared" si="1206"/>
        <v>760.27738599999998</v>
      </c>
      <c r="T7718" s="21">
        <f t="shared" si="1207"/>
        <v>55.516480000000001</v>
      </c>
      <c r="U7718" s="22">
        <f t="shared" si="1208"/>
        <v>1156.753766</v>
      </c>
      <c r="V7718" s="39">
        <f t="shared" si="1209"/>
        <v>0.74894498388162978</v>
      </c>
    </row>
    <row r="7719" spans="1:22">
      <c r="A7719">
        <v>7714</v>
      </c>
      <c r="B7719" s="155">
        <f t="shared" si="1210"/>
        <v>41596</v>
      </c>
      <c r="C7719" s="148">
        <f t="shared" si="1201"/>
        <v>2013</v>
      </c>
      <c r="D7719" s="148">
        <f t="shared" si="1202"/>
        <v>11</v>
      </c>
      <c r="E7719" s="152">
        <v>10</v>
      </c>
      <c r="F7719" s="153">
        <v>45.079000000000001</v>
      </c>
      <c r="G7719" s="154">
        <v>389.69200000000001</v>
      </c>
      <c r="H7719" s="154">
        <v>976.89499999999998</v>
      </c>
      <c r="I7719" s="154">
        <v>129.13</v>
      </c>
      <c r="J7719" s="151">
        <v>0</v>
      </c>
      <c r="K7719" s="149">
        <f t="shared" si="1203"/>
        <v>1540.7959999999998</v>
      </c>
      <c r="L7719" s="148">
        <v>27.219000000000001</v>
      </c>
      <c r="M7719" s="148">
        <v>91.638999999999996</v>
      </c>
      <c r="N7719" s="148">
        <v>366.74900000000002</v>
      </c>
      <c r="O7719" s="148">
        <v>34.734000000000002</v>
      </c>
      <c r="P7719" s="148">
        <v>0</v>
      </c>
      <c r="Q7719" s="21">
        <f t="shared" si="1204"/>
        <v>76.294857000000007</v>
      </c>
      <c r="R7719" s="21">
        <f t="shared" si="1205"/>
        <v>292.96988299999998</v>
      </c>
      <c r="S7719" s="21">
        <f t="shared" si="1206"/>
        <v>715.52729900000008</v>
      </c>
      <c r="T7719" s="21">
        <f t="shared" si="1207"/>
        <v>110.31518400000002</v>
      </c>
      <c r="U7719" s="22">
        <f t="shared" si="1208"/>
        <v>1195.107223</v>
      </c>
      <c r="V7719" s="39">
        <f t="shared" si="1209"/>
        <v>0.77564273466442024</v>
      </c>
    </row>
    <row r="7720" spans="1:22">
      <c r="A7720">
        <v>7715</v>
      </c>
      <c r="B7720" s="155">
        <f t="shared" si="1210"/>
        <v>41596</v>
      </c>
      <c r="C7720" s="148">
        <f t="shared" si="1201"/>
        <v>2013</v>
      </c>
      <c r="D7720" s="148">
        <f t="shared" si="1202"/>
        <v>11</v>
      </c>
      <c r="E7720" s="152">
        <v>11</v>
      </c>
      <c r="F7720" s="153">
        <v>45.308</v>
      </c>
      <c r="G7720" s="154">
        <v>389.69099999999997</v>
      </c>
      <c r="H7720" s="154">
        <v>1004.821</v>
      </c>
      <c r="I7720" s="154">
        <v>159.90100000000001</v>
      </c>
      <c r="J7720" s="151">
        <v>0</v>
      </c>
      <c r="K7720" s="149">
        <f t="shared" si="1203"/>
        <v>1599.721</v>
      </c>
      <c r="L7720" s="148">
        <v>28.003</v>
      </c>
      <c r="M7720" s="148">
        <v>91.638999999999996</v>
      </c>
      <c r="N7720" s="148">
        <v>379.81200000000001</v>
      </c>
      <c r="O7720" s="148">
        <v>43.222000000000001</v>
      </c>
      <c r="P7720" s="148">
        <v>0</v>
      </c>
      <c r="Q7720" s="21">
        <f t="shared" si="1204"/>
        <v>78.492408999999995</v>
      </c>
      <c r="R7720" s="21">
        <f t="shared" si="1205"/>
        <v>292.96988299999998</v>
      </c>
      <c r="S7720" s="21">
        <f t="shared" si="1206"/>
        <v>741.01321200000007</v>
      </c>
      <c r="T7720" s="21">
        <f t="shared" si="1207"/>
        <v>137.27307200000001</v>
      </c>
      <c r="U7720" s="22">
        <f t="shared" si="1208"/>
        <v>1249.748576</v>
      </c>
      <c r="V7720" s="39">
        <f t="shared" si="1209"/>
        <v>0.78122908682201453</v>
      </c>
    </row>
    <row r="7721" spans="1:22">
      <c r="A7721">
        <v>7716</v>
      </c>
      <c r="B7721" s="155">
        <f t="shared" si="1210"/>
        <v>41596</v>
      </c>
      <c r="C7721" s="148">
        <f t="shared" si="1201"/>
        <v>2013</v>
      </c>
      <c r="D7721" s="148">
        <f t="shared" si="1202"/>
        <v>11</v>
      </c>
      <c r="E7721" s="152">
        <v>12</v>
      </c>
      <c r="F7721" s="153">
        <v>50.968000000000004</v>
      </c>
      <c r="G7721" s="154">
        <v>478.45400000000001</v>
      </c>
      <c r="H7721" s="154">
        <v>958.54</v>
      </c>
      <c r="I7721" s="154">
        <v>170.78200000000001</v>
      </c>
      <c r="J7721" s="151">
        <v>0</v>
      </c>
      <c r="K7721" s="149">
        <f t="shared" si="1203"/>
        <v>1658.7439999999999</v>
      </c>
      <c r="L7721" s="148">
        <v>30.361000000000001</v>
      </c>
      <c r="M7721" s="148">
        <v>117.601</v>
      </c>
      <c r="N7721" s="148">
        <v>346.64499999999998</v>
      </c>
      <c r="O7721" s="148">
        <v>47.247</v>
      </c>
      <c r="P7721" s="148">
        <v>0</v>
      </c>
      <c r="Q7721" s="21">
        <f t="shared" si="1204"/>
        <v>85.101883000000001</v>
      </c>
      <c r="R7721" s="21">
        <f t="shared" si="1205"/>
        <v>375.97039699999999</v>
      </c>
      <c r="S7721" s="21">
        <f t="shared" si="1206"/>
        <v>676.304395</v>
      </c>
      <c r="T7721" s="21">
        <f t="shared" si="1207"/>
        <v>150.05647200000001</v>
      </c>
      <c r="U7721" s="22">
        <f t="shared" si="1208"/>
        <v>1287.433147</v>
      </c>
      <c r="V7721" s="39">
        <f t="shared" si="1209"/>
        <v>0.77614939194957155</v>
      </c>
    </row>
    <row r="7722" spans="1:22">
      <c r="A7722">
        <v>7717</v>
      </c>
      <c r="B7722" s="155">
        <f t="shared" si="1210"/>
        <v>41596</v>
      </c>
      <c r="C7722" s="148">
        <f t="shared" si="1201"/>
        <v>2013</v>
      </c>
      <c r="D7722" s="148">
        <f t="shared" si="1202"/>
        <v>11</v>
      </c>
      <c r="E7722" s="152">
        <v>13</v>
      </c>
      <c r="F7722" s="153">
        <v>52.802999999999997</v>
      </c>
      <c r="G7722" s="154">
        <v>512.91600000000005</v>
      </c>
      <c r="H7722" s="154">
        <v>922.61099999999999</v>
      </c>
      <c r="I7722" s="154">
        <v>187.089</v>
      </c>
      <c r="J7722" s="151">
        <v>0</v>
      </c>
      <c r="K7722" s="149">
        <f t="shared" si="1203"/>
        <v>1675.4189999999999</v>
      </c>
      <c r="L7722" s="148">
        <v>31.353999999999999</v>
      </c>
      <c r="M7722" s="148">
        <v>127.277</v>
      </c>
      <c r="N7722" s="148">
        <v>332.86200000000002</v>
      </c>
      <c r="O7722" s="148">
        <v>50.072000000000003</v>
      </c>
      <c r="P7722" s="148">
        <v>0</v>
      </c>
      <c r="Q7722" s="21">
        <f t="shared" si="1204"/>
        <v>87.885261999999997</v>
      </c>
      <c r="R7722" s="21">
        <f t="shared" si="1205"/>
        <v>406.90456900000004</v>
      </c>
      <c r="S7722" s="21">
        <f t="shared" si="1206"/>
        <v>649.41376200000002</v>
      </c>
      <c r="T7722" s="21">
        <f t="shared" si="1207"/>
        <v>159.02867200000003</v>
      </c>
      <c r="U7722" s="22">
        <f t="shared" si="1208"/>
        <v>1303.2322650000001</v>
      </c>
      <c r="V7722" s="39">
        <f t="shared" si="1209"/>
        <v>0.77785453370171886</v>
      </c>
    </row>
    <row r="7723" spans="1:22">
      <c r="A7723">
        <v>7718</v>
      </c>
      <c r="B7723" s="155">
        <f t="shared" si="1210"/>
        <v>41596</v>
      </c>
      <c r="C7723" s="148">
        <f t="shared" si="1201"/>
        <v>2013</v>
      </c>
      <c r="D7723" s="148">
        <f t="shared" si="1202"/>
        <v>11</v>
      </c>
      <c r="E7723" s="152">
        <v>14</v>
      </c>
      <c r="F7723" s="153">
        <v>53.506999999999998</v>
      </c>
      <c r="G7723" s="154">
        <v>522.47900000000004</v>
      </c>
      <c r="H7723" s="154">
        <v>914.63199999999995</v>
      </c>
      <c r="I7723" s="154">
        <v>220.37299999999999</v>
      </c>
      <c r="J7723" s="151">
        <v>0</v>
      </c>
      <c r="K7723" s="149">
        <f t="shared" si="1203"/>
        <v>1710.991</v>
      </c>
      <c r="L7723" s="148">
        <v>31.673999999999999</v>
      </c>
      <c r="M7723" s="148">
        <v>129.55799999999999</v>
      </c>
      <c r="N7723" s="148">
        <v>326.85199999999998</v>
      </c>
      <c r="O7723" s="148">
        <v>58.996000000000002</v>
      </c>
      <c r="P7723" s="148">
        <v>0</v>
      </c>
      <c r="Q7723" s="21">
        <f t="shared" si="1204"/>
        <v>88.78222199999999</v>
      </c>
      <c r="R7723" s="21">
        <f t="shared" si="1205"/>
        <v>414.19692599999996</v>
      </c>
      <c r="S7723" s="21">
        <f t="shared" si="1206"/>
        <v>637.68825199999992</v>
      </c>
      <c r="T7723" s="21">
        <f t="shared" si="1207"/>
        <v>187.37129600000003</v>
      </c>
      <c r="U7723" s="22">
        <f t="shared" si="1208"/>
        <v>1328.0386959999998</v>
      </c>
      <c r="V7723" s="39">
        <f t="shared" si="1209"/>
        <v>0.776180994523057</v>
      </c>
    </row>
    <row r="7724" spans="1:22">
      <c r="A7724">
        <v>7719</v>
      </c>
      <c r="B7724" s="155">
        <f t="shared" si="1210"/>
        <v>41596</v>
      </c>
      <c r="C7724" s="148">
        <f t="shared" si="1201"/>
        <v>2013</v>
      </c>
      <c r="D7724" s="148">
        <f t="shared" si="1202"/>
        <v>11</v>
      </c>
      <c r="E7724" s="152">
        <v>15</v>
      </c>
      <c r="F7724" s="153">
        <v>55.078000000000003</v>
      </c>
      <c r="G7724" s="154">
        <v>523.57100000000003</v>
      </c>
      <c r="H7724" s="154">
        <v>905.08</v>
      </c>
      <c r="I7724" s="154">
        <v>238.68799999999999</v>
      </c>
      <c r="J7724" s="151">
        <v>0</v>
      </c>
      <c r="K7724" s="149">
        <f t="shared" si="1203"/>
        <v>1722.4169999999999</v>
      </c>
      <c r="L7724" s="148">
        <v>32.731999999999999</v>
      </c>
      <c r="M7724" s="148">
        <v>129.34</v>
      </c>
      <c r="N7724" s="148">
        <v>327.08999999999997</v>
      </c>
      <c r="O7724" s="148">
        <v>64.533000000000001</v>
      </c>
      <c r="P7724" s="148">
        <v>0</v>
      </c>
      <c r="Q7724" s="21">
        <f t="shared" si="1204"/>
        <v>91.747795999999994</v>
      </c>
      <c r="R7724" s="21">
        <f t="shared" si="1205"/>
        <v>413.49997999999999</v>
      </c>
      <c r="S7724" s="21">
        <f t="shared" si="1206"/>
        <v>638.15258999999992</v>
      </c>
      <c r="T7724" s="21">
        <f t="shared" si="1207"/>
        <v>204.95680800000002</v>
      </c>
      <c r="U7724" s="22">
        <f t="shared" si="1208"/>
        <v>1348.3571739999998</v>
      </c>
      <c r="V7724" s="39">
        <f t="shared" si="1209"/>
        <v>0.78282853339232006</v>
      </c>
    </row>
    <row r="7725" spans="1:22">
      <c r="A7725">
        <v>7720</v>
      </c>
      <c r="B7725" s="155">
        <f t="shared" si="1210"/>
        <v>41596</v>
      </c>
      <c r="C7725" s="148">
        <f t="shared" si="1201"/>
        <v>2013</v>
      </c>
      <c r="D7725" s="148">
        <f t="shared" si="1202"/>
        <v>11</v>
      </c>
      <c r="E7725" s="152">
        <v>16</v>
      </c>
      <c r="F7725" s="153">
        <v>55.104999999999997</v>
      </c>
      <c r="G7725" s="154">
        <v>535.93499999999995</v>
      </c>
      <c r="H7725" s="154">
        <v>916.37400000000002</v>
      </c>
      <c r="I7725" s="154">
        <v>251.97200000000001</v>
      </c>
      <c r="J7725" s="151">
        <v>0</v>
      </c>
      <c r="K7725" s="149">
        <f t="shared" si="1203"/>
        <v>1759.386</v>
      </c>
      <c r="L7725" s="148">
        <v>32.701000000000001</v>
      </c>
      <c r="M7725" s="148">
        <v>132.56299999999999</v>
      </c>
      <c r="N7725" s="148">
        <v>321.459</v>
      </c>
      <c r="O7725" s="148">
        <v>67.126000000000005</v>
      </c>
      <c r="P7725" s="148">
        <v>0</v>
      </c>
      <c r="Q7725" s="21">
        <f t="shared" si="1204"/>
        <v>91.660903000000005</v>
      </c>
      <c r="R7725" s="21">
        <f t="shared" si="1205"/>
        <v>423.80391099999997</v>
      </c>
      <c r="S7725" s="21">
        <f t="shared" si="1206"/>
        <v>627.16650900000002</v>
      </c>
      <c r="T7725" s="21">
        <f t="shared" si="1207"/>
        <v>213.19217600000002</v>
      </c>
      <c r="U7725" s="22">
        <f t="shared" si="1208"/>
        <v>1355.8234990000001</v>
      </c>
      <c r="V7725" s="39">
        <f t="shared" si="1209"/>
        <v>0.77062310317349358</v>
      </c>
    </row>
    <row r="7726" spans="1:22">
      <c r="A7726">
        <v>7721</v>
      </c>
      <c r="B7726" s="155">
        <f t="shared" si="1210"/>
        <v>41596</v>
      </c>
      <c r="C7726" s="148">
        <f t="shared" si="1201"/>
        <v>2013</v>
      </c>
      <c r="D7726" s="148">
        <f t="shared" si="1202"/>
        <v>11</v>
      </c>
      <c r="E7726" s="152">
        <v>17</v>
      </c>
      <c r="F7726" s="153">
        <v>55.305999999999997</v>
      </c>
      <c r="G7726" s="154">
        <v>621.63499999999999</v>
      </c>
      <c r="H7726" s="154">
        <v>820.94299999999998</v>
      </c>
      <c r="I7726" s="154">
        <v>240.197</v>
      </c>
      <c r="J7726" s="151">
        <v>0</v>
      </c>
      <c r="K7726" s="149">
        <f t="shared" si="1203"/>
        <v>1738.0810000000001</v>
      </c>
      <c r="L7726" s="148">
        <v>32.811999999999998</v>
      </c>
      <c r="M7726" s="148">
        <v>157.434</v>
      </c>
      <c r="N7726" s="148">
        <v>292.82299999999998</v>
      </c>
      <c r="O7726" s="148">
        <v>63.399000000000001</v>
      </c>
      <c r="P7726" s="148">
        <v>0</v>
      </c>
      <c r="Q7726" s="21">
        <f t="shared" si="1204"/>
        <v>91.972035999999989</v>
      </c>
      <c r="R7726" s="21">
        <f t="shared" si="1205"/>
        <v>503.31649800000002</v>
      </c>
      <c r="S7726" s="21">
        <f t="shared" si="1206"/>
        <v>571.29767300000003</v>
      </c>
      <c r="T7726" s="21">
        <f t="shared" si="1207"/>
        <v>201.35522400000002</v>
      </c>
      <c r="U7726" s="22">
        <f t="shared" si="1208"/>
        <v>1367.9414310000002</v>
      </c>
      <c r="V7726" s="39">
        <f t="shared" si="1209"/>
        <v>0.78704124318717028</v>
      </c>
    </row>
    <row r="7727" spans="1:22">
      <c r="A7727">
        <v>7722</v>
      </c>
      <c r="B7727" s="155">
        <f t="shared" si="1210"/>
        <v>41596</v>
      </c>
      <c r="C7727" s="148">
        <f t="shared" si="1201"/>
        <v>2013</v>
      </c>
      <c r="D7727" s="148">
        <f t="shared" si="1202"/>
        <v>11</v>
      </c>
      <c r="E7727" s="152">
        <v>18</v>
      </c>
      <c r="F7727" s="153">
        <v>56.326000000000001</v>
      </c>
      <c r="G7727" s="154">
        <v>621.36699999999996</v>
      </c>
      <c r="H7727" s="154">
        <v>809.779</v>
      </c>
      <c r="I7727" s="154">
        <v>238.523</v>
      </c>
      <c r="J7727" s="151">
        <v>0</v>
      </c>
      <c r="K7727" s="149">
        <f t="shared" si="1203"/>
        <v>1725.9949999999999</v>
      </c>
      <c r="L7727" s="148">
        <v>33.229999999999997</v>
      </c>
      <c r="M7727" s="148">
        <v>157.64500000000001</v>
      </c>
      <c r="N7727" s="148">
        <v>286.93299999999999</v>
      </c>
      <c r="O7727" s="148">
        <v>62.844000000000001</v>
      </c>
      <c r="P7727" s="148">
        <v>0</v>
      </c>
      <c r="Q7727" s="21">
        <f t="shared" si="1204"/>
        <v>93.143689999999992</v>
      </c>
      <c r="R7727" s="21">
        <f t="shared" si="1205"/>
        <v>503.99106500000005</v>
      </c>
      <c r="S7727" s="21">
        <f t="shared" si="1206"/>
        <v>559.80628300000001</v>
      </c>
      <c r="T7727" s="21">
        <f t="shared" si="1207"/>
        <v>199.592544</v>
      </c>
      <c r="U7727" s="22">
        <f t="shared" si="1208"/>
        <v>1356.533582</v>
      </c>
      <c r="V7727" s="39">
        <f t="shared" si="1209"/>
        <v>0.7859429384210268</v>
      </c>
    </row>
    <row r="7728" spans="1:22">
      <c r="A7728">
        <v>7723</v>
      </c>
      <c r="B7728" s="155">
        <f t="shared" si="1210"/>
        <v>41596</v>
      </c>
      <c r="C7728" s="148">
        <f t="shared" si="1201"/>
        <v>2013</v>
      </c>
      <c r="D7728" s="148">
        <f t="shared" si="1202"/>
        <v>11</v>
      </c>
      <c r="E7728" s="152">
        <v>19</v>
      </c>
      <c r="F7728" s="153">
        <v>56.616999999999997</v>
      </c>
      <c r="G7728" s="154">
        <v>623.60299999999995</v>
      </c>
      <c r="H7728" s="154">
        <v>780.471</v>
      </c>
      <c r="I7728" s="154">
        <v>221.77699999999999</v>
      </c>
      <c r="J7728" s="151">
        <v>0</v>
      </c>
      <c r="K7728" s="149">
        <f t="shared" si="1203"/>
        <v>1682.4679999999998</v>
      </c>
      <c r="L7728" s="148">
        <v>33.414999999999999</v>
      </c>
      <c r="M7728" s="148">
        <v>158.251</v>
      </c>
      <c r="N7728" s="148">
        <v>268.928</v>
      </c>
      <c r="O7728" s="148">
        <v>58.164000000000001</v>
      </c>
      <c r="P7728" s="148">
        <v>0</v>
      </c>
      <c r="Q7728" s="21">
        <f t="shared" si="1204"/>
        <v>93.662244999999999</v>
      </c>
      <c r="R7728" s="21">
        <f t="shared" si="1205"/>
        <v>505.92844700000001</v>
      </c>
      <c r="S7728" s="21">
        <f t="shared" si="1206"/>
        <v>524.67852800000003</v>
      </c>
      <c r="T7728" s="21">
        <f t="shared" si="1207"/>
        <v>184.72886400000002</v>
      </c>
      <c r="U7728" s="22">
        <f t="shared" si="1208"/>
        <v>1308.9980840000001</v>
      </c>
      <c r="V7728" s="39">
        <f t="shared" si="1209"/>
        <v>0.77802257398060481</v>
      </c>
    </row>
    <row r="7729" spans="1:22">
      <c r="A7729">
        <v>7724</v>
      </c>
      <c r="B7729" s="155">
        <f t="shared" si="1210"/>
        <v>41596</v>
      </c>
      <c r="C7729" s="148">
        <f t="shared" si="1201"/>
        <v>2013</v>
      </c>
      <c r="D7729" s="148">
        <f t="shared" si="1202"/>
        <v>11</v>
      </c>
      <c r="E7729" s="152">
        <v>20</v>
      </c>
      <c r="F7729" s="153">
        <v>54.430999999999997</v>
      </c>
      <c r="G7729" s="154">
        <v>624.83799999999997</v>
      </c>
      <c r="H7729" s="154">
        <v>769.56700000000001</v>
      </c>
      <c r="I7729" s="154">
        <v>215.328</v>
      </c>
      <c r="J7729" s="151">
        <v>0</v>
      </c>
      <c r="K7729" s="149">
        <f t="shared" si="1203"/>
        <v>1664.164</v>
      </c>
      <c r="L7729" s="148">
        <v>32.633000000000003</v>
      </c>
      <c r="M7729" s="148">
        <v>158.29900000000001</v>
      </c>
      <c r="N7729" s="148">
        <v>272.84500000000003</v>
      </c>
      <c r="O7729" s="148">
        <v>56.076000000000001</v>
      </c>
      <c r="P7729" s="148">
        <v>0</v>
      </c>
      <c r="Q7729" s="21">
        <f t="shared" si="1204"/>
        <v>91.470299000000011</v>
      </c>
      <c r="R7729" s="21">
        <f t="shared" si="1205"/>
        <v>506.08190300000001</v>
      </c>
      <c r="S7729" s="21">
        <f t="shared" si="1206"/>
        <v>532.32059500000003</v>
      </c>
      <c r="T7729" s="21">
        <f t="shared" si="1207"/>
        <v>178.097376</v>
      </c>
      <c r="U7729" s="22">
        <f t="shared" si="1208"/>
        <v>1307.9701729999999</v>
      </c>
      <c r="V7729" s="39">
        <f t="shared" si="1209"/>
        <v>0.785962304796883</v>
      </c>
    </row>
    <row r="7730" spans="1:22">
      <c r="A7730">
        <v>7725</v>
      </c>
      <c r="B7730" s="155">
        <f t="shared" si="1210"/>
        <v>41596</v>
      </c>
      <c r="C7730" s="148">
        <f t="shared" si="1201"/>
        <v>2013</v>
      </c>
      <c r="D7730" s="148">
        <f t="shared" si="1202"/>
        <v>11</v>
      </c>
      <c r="E7730" s="152">
        <v>21</v>
      </c>
      <c r="F7730" s="153">
        <v>48.018999999999998</v>
      </c>
      <c r="G7730" s="154">
        <v>617.697</v>
      </c>
      <c r="H7730" s="154">
        <v>926.48599999999999</v>
      </c>
      <c r="I7730" s="154">
        <v>239.52600000000001</v>
      </c>
      <c r="J7730" s="151">
        <v>0</v>
      </c>
      <c r="K7730" s="149">
        <f t="shared" si="1203"/>
        <v>1831.7280000000001</v>
      </c>
      <c r="L7730" s="148">
        <v>29.067</v>
      </c>
      <c r="M7730" s="148">
        <v>156.935</v>
      </c>
      <c r="N7730" s="148">
        <v>319.27100000000002</v>
      </c>
      <c r="O7730" s="148">
        <v>63.33</v>
      </c>
      <c r="P7730" s="148">
        <v>0</v>
      </c>
      <c r="Q7730" s="21">
        <f t="shared" si="1204"/>
        <v>81.474800999999999</v>
      </c>
      <c r="R7730" s="21">
        <f t="shared" si="1205"/>
        <v>501.72119500000002</v>
      </c>
      <c r="S7730" s="21">
        <f t="shared" si="1206"/>
        <v>622.89772100000005</v>
      </c>
      <c r="T7730" s="21">
        <f t="shared" si="1207"/>
        <v>201.13607999999999</v>
      </c>
      <c r="U7730" s="22">
        <f t="shared" si="1208"/>
        <v>1407.2297970000002</v>
      </c>
      <c r="V7730" s="39">
        <f t="shared" si="1209"/>
        <v>0.76825259918503197</v>
      </c>
    </row>
    <row r="7731" spans="1:22">
      <c r="A7731">
        <v>7726</v>
      </c>
      <c r="B7731" s="155">
        <f t="shared" si="1210"/>
        <v>41596</v>
      </c>
      <c r="C7731" s="148">
        <f t="shared" si="1201"/>
        <v>2013</v>
      </c>
      <c r="D7731" s="148">
        <f t="shared" si="1202"/>
        <v>11</v>
      </c>
      <c r="E7731" s="152">
        <v>22</v>
      </c>
      <c r="F7731" s="153">
        <v>50.307000000000002</v>
      </c>
      <c r="G7731" s="154">
        <v>620.51300000000003</v>
      </c>
      <c r="H7731" s="154">
        <v>925.96299999999997</v>
      </c>
      <c r="I7731" s="154">
        <v>257.72399999999999</v>
      </c>
      <c r="J7731" s="151">
        <v>0</v>
      </c>
      <c r="K7731" s="149">
        <f t="shared" si="1203"/>
        <v>1854.5069999999998</v>
      </c>
      <c r="L7731" s="148">
        <v>30.311</v>
      </c>
      <c r="M7731" s="148">
        <v>157.435</v>
      </c>
      <c r="N7731" s="148">
        <v>317.84399999999999</v>
      </c>
      <c r="O7731" s="148">
        <v>68.396000000000001</v>
      </c>
      <c r="P7731" s="148">
        <v>0</v>
      </c>
      <c r="Q7731" s="21">
        <f t="shared" si="1204"/>
        <v>84.961732999999995</v>
      </c>
      <c r="R7731" s="21">
        <f t="shared" si="1205"/>
        <v>503.31969500000002</v>
      </c>
      <c r="S7731" s="21">
        <f t="shared" si="1206"/>
        <v>620.11364400000002</v>
      </c>
      <c r="T7731" s="21">
        <f t="shared" si="1207"/>
        <v>217.225696</v>
      </c>
      <c r="U7731" s="22">
        <f t="shared" si="1208"/>
        <v>1425.620768</v>
      </c>
      <c r="V7731" s="39">
        <f t="shared" si="1209"/>
        <v>0.7687330206895957</v>
      </c>
    </row>
    <row r="7732" spans="1:22">
      <c r="A7732">
        <v>7727</v>
      </c>
      <c r="B7732" s="155">
        <f t="shared" si="1210"/>
        <v>41596</v>
      </c>
      <c r="C7732" s="148">
        <f t="shared" si="1201"/>
        <v>2013</v>
      </c>
      <c r="D7732" s="148">
        <f t="shared" si="1202"/>
        <v>11</v>
      </c>
      <c r="E7732" s="152">
        <v>23</v>
      </c>
      <c r="F7732" s="153">
        <v>51.517000000000003</v>
      </c>
      <c r="G7732" s="154">
        <v>618.74400000000003</v>
      </c>
      <c r="H7732" s="154">
        <v>845.03899999999999</v>
      </c>
      <c r="I7732" s="154">
        <v>249.374</v>
      </c>
      <c r="J7732" s="151">
        <v>0</v>
      </c>
      <c r="K7732" s="149">
        <f t="shared" si="1203"/>
        <v>1764.6740000000002</v>
      </c>
      <c r="L7732" s="148">
        <v>30.904</v>
      </c>
      <c r="M7732" s="148">
        <v>156.99799999999999</v>
      </c>
      <c r="N7732" s="148">
        <v>289.06200000000001</v>
      </c>
      <c r="O7732" s="148">
        <v>66.308999999999997</v>
      </c>
      <c r="P7732" s="148">
        <v>0</v>
      </c>
      <c r="Q7732" s="21">
        <f t="shared" si="1204"/>
        <v>86.623912000000004</v>
      </c>
      <c r="R7732" s="21">
        <f t="shared" si="1205"/>
        <v>501.92260599999997</v>
      </c>
      <c r="S7732" s="21">
        <f t="shared" si="1206"/>
        <v>563.95996200000002</v>
      </c>
      <c r="T7732" s="21">
        <f t="shared" si="1207"/>
        <v>210.59738400000001</v>
      </c>
      <c r="U7732" s="22">
        <f t="shared" si="1208"/>
        <v>1363.1038639999999</v>
      </c>
      <c r="V7732" s="39">
        <f t="shared" si="1209"/>
        <v>0.77243947833990856</v>
      </c>
    </row>
    <row r="7733" spans="1:22">
      <c r="A7733">
        <v>7728</v>
      </c>
      <c r="B7733" s="155">
        <f t="shared" si="1210"/>
        <v>41596</v>
      </c>
      <c r="C7733" s="148">
        <f t="shared" si="1201"/>
        <v>2013</v>
      </c>
      <c r="D7733" s="148">
        <f t="shared" si="1202"/>
        <v>11</v>
      </c>
      <c r="E7733" s="152">
        <v>24</v>
      </c>
      <c r="F7733" s="153">
        <v>37.496000000000002</v>
      </c>
      <c r="G7733" s="154">
        <v>616.74199999999996</v>
      </c>
      <c r="H7733" s="154">
        <v>762.65899999999999</v>
      </c>
      <c r="I7733" s="154">
        <v>224.119</v>
      </c>
      <c r="J7733" s="151">
        <v>0</v>
      </c>
      <c r="K7733" s="149">
        <f t="shared" si="1203"/>
        <v>1641.0159999999998</v>
      </c>
      <c r="L7733" s="148">
        <v>23.18</v>
      </c>
      <c r="M7733" s="148">
        <v>156.416</v>
      </c>
      <c r="N7733" s="148">
        <v>271.28899999999999</v>
      </c>
      <c r="O7733" s="148">
        <v>61.234999999999999</v>
      </c>
      <c r="P7733" s="148">
        <v>0</v>
      </c>
      <c r="Q7733" s="21">
        <f t="shared" si="1204"/>
        <v>64.97354</v>
      </c>
      <c r="R7733" s="21">
        <f t="shared" si="1205"/>
        <v>500.06195200000002</v>
      </c>
      <c r="S7733" s="21">
        <f t="shared" si="1206"/>
        <v>529.28483900000003</v>
      </c>
      <c r="T7733" s="21">
        <f t="shared" si="1207"/>
        <v>194.48236</v>
      </c>
      <c r="U7733" s="22">
        <f t="shared" si="1208"/>
        <v>1288.8026909999999</v>
      </c>
      <c r="V7733" s="39">
        <f t="shared" si="1209"/>
        <v>0.78536875386955396</v>
      </c>
    </row>
    <row r="7734" spans="1:22">
      <c r="A7734">
        <v>7729</v>
      </c>
      <c r="B7734" s="155">
        <f t="shared" si="1210"/>
        <v>41597</v>
      </c>
      <c r="C7734" s="148">
        <f t="shared" si="1201"/>
        <v>2013</v>
      </c>
      <c r="D7734" s="148">
        <f t="shared" si="1202"/>
        <v>11</v>
      </c>
      <c r="E7734" s="152">
        <v>1</v>
      </c>
      <c r="F7734" s="153">
        <v>33.981999999999999</v>
      </c>
      <c r="G7734" s="154">
        <v>546.26499999999999</v>
      </c>
      <c r="H7734" s="154">
        <v>782.11900000000003</v>
      </c>
      <c r="I7734" s="154">
        <v>161.03700000000001</v>
      </c>
      <c r="J7734" s="151">
        <v>0</v>
      </c>
      <c r="K7734" s="149">
        <f t="shared" si="1203"/>
        <v>1523.403</v>
      </c>
      <c r="L7734" s="148">
        <v>19.507000000000001</v>
      </c>
      <c r="M7734" s="148">
        <v>146.005</v>
      </c>
      <c r="N7734" s="148">
        <v>278.50900000000001</v>
      </c>
      <c r="O7734" s="148">
        <v>39.819000000000003</v>
      </c>
      <c r="P7734" s="148">
        <v>0</v>
      </c>
      <c r="Q7734" s="21">
        <f t="shared" si="1204"/>
        <v>54.678121000000004</v>
      </c>
      <c r="R7734" s="21">
        <f t="shared" si="1205"/>
        <v>466.777985</v>
      </c>
      <c r="S7734" s="21">
        <f t="shared" si="1206"/>
        <v>543.37105900000006</v>
      </c>
      <c r="T7734" s="21">
        <f t="shared" si="1207"/>
        <v>126.46514400000001</v>
      </c>
      <c r="U7734" s="22">
        <f t="shared" si="1208"/>
        <v>1191.2923090000002</v>
      </c>
      <c r="V7734" s="39">
        <f t="shared" si="1209"/>
        <v>0.78199419917119772</v>
      </c>
    </row>
    <row r="7735" spans="1:22">
      <c r="A7735">
        <v>7730</v>
      </c>
      <c r="B7735" s="155">
        <f t="shared" si="1210"/>
        <v>41597</v>
      </c>
      <c r="C7735" s="148">
        <f t="shared" si="1201"/>
        <v>2013</v>
      </c>
      <c r="D7735" s="148">
        <f t="shared" si="1202"/>
        <v>11</v>
      </c>
      <c r="E7735" s="152">
        <v>2</v>
      </c>
      <c r="F7735" s="153">
        <v>33.933999999999997</v>
      </c>
      <c r="G7735" s="154">
        <v>389.33199999999999</v>
      </c>
      <c r="H7735" s="154">
        <v>887.22500000000002</v>
      </c>
      <c r="I7735" s="154">
        <v>118.449</v>
      </c>
      <c r="J7735" s="151">
        <v>0</v>
      </c>
      <c r="K7735" s="149">
        <f t="shared" si="1203"/>
        <v>1428.94</v>
      </c>
      <c r="L7735" s="148">
        <v>19.466000000000001</v>
      </c>
      <c r="M7735" s="148">
        <v>110.82299999999999</v>
      </c>
      <c r="N7735" s="148">
        <v>297.149</v>
      </c>
      <c r="O7735" s="148">
        <v>30.742999999999999</v>
      </c>
      <c r="P7735" s="148">
        <v>0</v>
      </c>
      <c r="Q7735" s="21">
        <f t="shared" si="1204"/>
        <v>54.563198</v>
      </c>
      <c r="R7735" s="21">
        <f t="shared" si="1205"/>
        <v>354.301131</v>
      </c>
      <c r="S7735" s="21">
        <f t="shared" si="1206"/>
        <v>579.73769900000002</v>
      </c>
      <c r="T7735" s="21">
        <f t="shared" si="1207"/>
        <v>97.639768000000004</v>
      </c>
      <c r="U7735" s="22">
        <f t="shared" si="1208"/>
        <v>1086.241796</v>
      </c>
      <c r="V7735" s="39">
        <f t="shared" si="1209"/>
        <v>0.76017313253180674</v>
      </c>
    </row>
    <row r="7736" spans="1:22">
      <c r="A7736">
        <v>7731</v>
      </c>
      <c r="B7736" s="155">
        <f t="shared" si="1210"/>
        <v>41597</v>
      </c>
      <c r="C7736" s="148">
        <f t="shared" si="1201"/>
        <v>2013</v>
      </c>
      <c r="D7736" s="148">
        <f t="shared" si="1202"/>
        <v>11</v>
      </c>
      <c r="E7736" s="152">
        <v>3</v>
      </c>
      <c r="F7736" s="153">
        <v>34.247</v>
      </c>
      <c r="G7736" s="154">
        <v>390</v>
      </c>
      <c r="H7736" s="154">
        <v>844.70899999999995</v>
      </c>
      <c r="I7736" s="154">
        <v>110.661</v>
      </c>
      <c r="J7736" s="151">
        <v>0</v>
      </c>
      <c r="K7736" s="149">
        <f t="shared" si="1203"/>
        <v>1379.617</v>
      </c>
      <c r="L7736" s="148">
        <v>19.72</v>
      </c>
      <c r="M7736" s="148">
        <v>111.205</v>
      </c>
      <c r="N7736" s="148">
        <v>281.73599999999999</v>
      </c>
      <c r="O7736" s="148">
        <v>28.356000000000002</v>
      </c>
      <c r="P7736" s="148">
        <v>0</v>
      </c>
      <c r="Q7736" s="21">
        <f t="shared" si="1204"/>
        <v>55.275159999999993</v>
      </c>
      <c r="R7736" s="21">
        <f t="shared" si="1205"/>
        <v>355.52238499999999</v>
      </c>
      <c r="S7736" s="21">
        <f t="shared" si="1206"/>
        <v>549.66693599999996</v>
      </c>
      <c r="T7736" s="21">
        <f t="shared" si="1207"/>
        <v>90.058656000000013</v>
      </c>
      <c r="U7736" s="22">
        <f t="shared" si="1208"/>
        <v>1050.5231369999999</v>
      </c>
      <c r="V7736" s="39">
        <f t="shared" si="1209"/>
        <v>0.76145998273433857</v>
      </c>
    </row>
    <row r="7737" spans="1:22">
      <c r="A7737">
        <v>7732</v>
      </c>
      <c r="B7737" s="155">
        <f t="shared" si="1210"/>
        <v>41597</v>
      </c>
      <c r="C7737" s="148">
        <f t="shared" si="1201"/>
        <v>2013</v>
      </c>
      <c r="D7737" s="148">
        <f t="shared" si="1202"/>
        <v>11</v>
      </c>
      <c r="E7737" s="152">
        <v>4</v>
      </c>
      <c r="F7737" s="153">
        <v>25.202999999999999</v>
      </c>
      <c r="G7737" s="154">
        <v>388.27300000000002</v>
      </c>
      <c r="H7737" s="154">
        <v>840.81700000000001</v>
      </c>
      <c r="I7737" s="154">
        <v>105.54</v>
      </c>
      <c r="J7737" s="151">
        <v>0</v>
      </c>
      <c r="K7737" s="149">
        <f t="shared" si="1203"/>
        <v>1359.8330000000001</v>
      </c>
      <c r="L7737" s="148">
        <v>14.531000000000001</v>
      </c>
      <c r="M7737" s="148">
        <v>111.09099999999999</v>
      </c>
      <c r="N7737" s="148">
        <v>276.73099999999999</v>
      </c>
      <c r="O7737" s="148">
        <v>28.17</v>
      </c>
      <c r="P7737" s="148">
        <v>0</v>
      </c>
      <c r="Q7737" s="21">
        <f t="shared" si="1204"/>
        <v>40.730392999999999</v>
      </c>
      <c r="R7737" s="21">
        <f t="shared" si="1205"/>
        <v>355.15792699999997</v>
      </c>
      <c r="S7737" s="21">
        <f t="shared" si="1206"/>
        <v>539.90218100000004</v>
      </c>
      <c r="T7737" s="21">
        <f t="shared" si="1207"/>
        <v>89.467920000000007</v>
      </c>
      <c r="U7737" s="22">
        <f t="shared" si="1208"/>
        <v>1025.258421</v>
      </c>
      <c r="V7737" s="39">
        <f t="shared" si="1209"/>
        <v>0.75395906776788024</v>
      </c>
    </row>
    <row r="7738" spans="1:22">
      <c r="A7738">
        <v>7733</v>
      </c>
      <c r="B7738" s="155">
        <f t="shared" si="1210"/>
        <v>41597</v>
      </c>
      <c r="C7738" s="148">
        <f t="shared" si="1201"/>
        <v>2013</v>
      </c>
      <c r="D7738" s="148">
        <f t="shared" si="1202"/>
        <v>11</v>
      </c>
      <c r="E7738" s="152">
        <v>5</v>
      </c>
      <c r="F7738" s="153">
        <v>25.454999999999998</v>
      </c>
      <c r="G7738" s="154">
        <v>392.50700000000001</v>
      </c>
      <c r="H7738" s="154">
        <v>843.35199999999998</v>
      </c>
      <c r="I7738" s="154">
        <v>86.551000000000002</v>
      </c>
      <c r="J7738" s="151">
        <v>0</v>
      </c>
      <c r="K7738" s="149">
        <f t="shared" si="1203"/>
        <v>1347.8649999999998</v>
      </c>
      <c r="L7738" s="148">
        <v>14.494</v>
      </c>
      <c r="M7738" s="148">
        <v>111.72499999999999</v>
      </c>
      <c r="N7738" s="148">
        <v>277.31599999999997</v>
      </c>
      <c r="O7738" s="148">
        <v>22.061</v>
      </c>
      <c r="P7738" s="148">
        <v>0</v>
      </c>
      <c r="Q7738" s="21">
        <f t="shared" si="1204"/>
        <v>40.626681999999995</v>
      </c>
      <c r="R7738" s="21">
        <f t="shared" si="1205"/>
        <v>357.18482499999999</v>
      </c>
      <c r="S7738" s="21">
        <f t="shared" si="1206"/>
        <v>541.04351599999995</v>
      </c>
      <c r="T7738" s="21">
        <f t="shared" si="1207"/>
        <v>70.065736000000001</v>
      </c>
      <c r="U7738" s="22">
        <f t="shared" si="1208"/>
        <v>1008.920759</v>
      </c>
      <c r="V7738" s="39">
        <f t="shared" si="1209"/>
        <v>0.74853250065844879</v>
      </c>
    </row>
    <row r="7739" spans="1:22">
      <c r="A7739">
        <v>7734</v>
      </c>
      <c r="B7739" s="155">
        <f t="shared" si="1210"/>
        <v>41597</v>
      </c>
      <c r="C7739" s="148">
        <f t="shared" si="1201"/>
        <v>2013</v>
      </c>
      <c r="D7739" s="148">
        <f t="shared" si="1202"/>
        <v>11</v>
      </c>
      <c r="E7739" s="152">
        <v>6</v>
      </c>
      <c r="F7739" s="153">
        <v>25.57</v>
      </c>
      <c r="G7739" s="154">
        <v>389.48099999999999</v>
      </c>
      <c r="H7739" s="154">
        <v>870.24300000000005</v>
      </c>
      <c r="I7739" s="154">
        <v>54.195</v>
      </c>
      <c r="J7739" s="151">
        <v>0</v>
      </c>
      <c r="K7739" s="149">
        <f t="shared" si="1203"/>
        <v>1339.489</v>
      </c>
      <c r="L7739" s="148">
        <v>14.653</v>
      </c>
      <c r="M7739" s="148">
        <v>111.268</v>
      </c>
      <c r="N7739" s="148">
        <v>288.98399999999998</v>
      </c>
      <c r="O7739" s="148">
        <v>14.417</v>
      </c>
      <c r="P7739" s="148">
        <v>0</v>
      </c>
      <c r="Q7739" s="21">
        <f t="shared" si="1204"/>
        <v>41.072358999999999</v>
      </c>
      <c r="R7739" s="21">
        <f t="shared" si="1205"/>
        <v>355.72379599999999</v>
      </c>
      <c r="S7739" s="21">
        <f t="shared" si="1206"/>
        <v>563.80778399999997</v>
      </c>
      <c r="T7739" s="21">
        <f t="shared" si="1207"/>
        <v>45.788392000000002</v>
      </c>
      <c r="U7739" s="22">
        <f t="shared" si="1208"/>
        <v>1006.392331</v>
      </c>
      <c r="V7739" s="39">
        <f t="shared" si="1209"/>
        <v>0.7513255659434307</v>
      </c>
    </row>
    <row r="7740" spans="1:22">
      <c r="A7740">
        <v>7735</v>
      </c>
      <c r="B7740" s="155">
        <f t="shared" si="1210"/>
        <v>41597</v>
      </c>
      <c r="C7740" s="148">
        <f t="shared" si="1201"/>
        <v>2013</v>
      </c>
      <c r="D7740" s="148">
        <f t="shared" si="1202"/>
        <v>11</v>
      </c>
      <c r="E7740" s="152">
        <v>7</v>
      </c>
      <c r="F7740" s="153">
        <v>24.39</v>
      </c>
      <c r="G7740" s="154">
        <v>495.50099999999998</v>
      </c>
      <c r="H7740" s="154">
        <v>714.65800000000002</v>
      </c>
      <c r="I7740" s="154">
        <v>45.63</v>
      </c>
      <c r="J7740" s="151">
        <v>0</v>
      </c>
      <c r="K7740" s="149">
        <f t="shared" si="1203"/>
        <v>1280.1790000000001</v>
      </c>
      <c r="L7740" s="148">
        <v>13.824</v>
      </c>
      <c r="M7740" s="148">
        <v>141.102</v>
      </c>
      <c r="N7740" s="148">
        <v>254.702</v>
      </c>
      <c r="O7740" s="148">
        <v>12.212999999999999</v>
      </c>
      <c r="P7740" s="148">
        <v>0</v>
      </c>
      <c r="Q7740" s="21">
        <f t="shared" si="1204"/>
        <v>38.748671999999999</v>
      </c>
      <c r="R7740" s="21">
        <f t="shared" si="1205"/>
        <v>451.103094</v>
      </c>
      <c r="S7740" s="21">
        <f t="shared" si="1206"/>
        <v>496.92360200000002</v>
      </c>
      <c r="T7740" s="21">
        <f t="shared" si="1207"/>
        <v>38.788488000000001</v>
      </c>
      <c r="U7740" s="22">
        <f t="shared" si="1208"/>
        <v>1025.563856</v>
      </c>
      <c r="V7740" s="39">
        <f t="shared" si="1209"/>
        <v>0.80110973231087212</v>
      </c>
    </row>
    <row r="7741" spans="1:22">
      <c r="A7741">
        <v>7736</v>
      </c>
      <c r="B7741" s="155">
        <f t="shared" si="1210"/>
        <v>41597</v>
      </c>
      <c r="C7741" s="148">
        <f t="shared" si="1201"/>
        <v>2013</v>
      </c>
      <c r="D7741" s="148">
        <f t="shared" si="1202"/>
        <v>11</v>
      </c>
      <c r="E7741" s="152">
        <v>8</v>
      </c>
      <c r="F7741" s="153">
        <v>24.71</v>
      </c>
      <c r="G7741" s="154">
        <v>615.57500000000005</v>
      </c>
      <c r="H7741" s="154">
        <v>659.30200000000002</v>
      </c>
      <c r="I7741" s="154">
        <v>49.337000000000003</v>
      </c>
      <c r="J7741" s="151">
        <v>0</v>
      </c>
      <c r="K7741" s="149">
        <f t="shared" si="1203"/>
        <v>1348.924</v>
      </c>
      <c r="L7741" s="148">
        <v>14.077</v>
      </c>
      <c r="M7741" s="148">
        <v>173.72399999999999</v>
      </c>
      <c r="N7741" s="148">
        <v>229.17</v>
      </c>
      <c r="O7741" s="148">
        <v>13.358000000000001</v>
      </c>
      <c r="P7741" s="148">
        <v>0</v>
      </c>
      <c r="Q7741" s="21">
        <f t="shared" si="1204"/>
        <v>39.457830999999999</v>
      </c>
      <c r="R7741" s="21">
        <f t="shared" si="1205"/>
        <v>555.39562799999999</v>
      </c>
      <c r="S7741" s="21">
        <f t="shared" si="1206"/>
        <v>447.11066999999997</v>
      </c>
      <c r="T7741" s="21">
        <f t="shared" si="1207"/>
        <v>42.425008000000005</v>
      </c>
      <c r="U7741" s="22">
        <f t="shared" si="1208"/>
        <v>1084.3891369999999</v>
      </c>
      <c r="V7741" s="39">
        <f t="shared" si="1209"/>
        <v>0.80389194424593224</v>
      </c>
    </row>
    <row r="7742" spans="1:22">
      <c r="A7742">
        <v>7737</v>
      </c>
      <c r="B7742" s="155">
        <f t="shared" si="1210"/>
        <v>41597</v>
      </c>
      <c r="C7742" s="148">
        <f t="shared" si="1201"/>
        <v>2013</v>
      </c>
      <c r="D7742" s="148">
        <f t="shared" si="1202"/>
        <v>11</v>
      </c>
      <c r="E7742" s="152">
        <v>9</v>
      </c>
      <c r="F7742" s="153">
        <v>24.28</v>
      </c>
      <c r="G7742" s="154">
        <v>651.47900000000004</v>
      </c>
      <c r="H7742" s="154">
        <v>693.18499999999995</v>
      </c>
      <c r="I7742" s="154">
        <v>64.459999999999994</v>
      </c>
      <c r="J7742" s="151">
        <v>0</v>
      </c>
      <c r="K7742" s="149">
        <f t="shared" si="1203"/>
        <v>1433.404</v>
      </c>
      <c r="L7742" s="148">
        <v>13.87</v>
      </c>
      <c r="M7742" s="148">
        <v>183.28899999999999</v>
      </c>
      <c r="N7742" s="148">
        <v>242.876</v>
      </c>
      <c r="O7742" s="148">
        <v>16.582999999999998</v>
      </c>
      <c r="P7742" s="148">
        <v>0</v>
      </c>
      <c r="Q7742" s="21">
        <f t="shared" si="1204"/>
        <v>38.877609999999997</v>
      </c>
      <c r="R7742" s="21">
        <f t="shared" si="1205"/>
        <v>585.97493299999996</v>
      </c>
      <c r="S7742" s="21">
        <f t="shared" si="1206"/>
        <v>473.85107600000003</v>
      </c>
      <c r="T7742" s="21">
        <f t="shared" si="1207"/>
        <v>52.667607999999994</v>
      </c>
      <c r="U7742" s="22">
        <f t="shared" si="1208"/>
        <v>1151.3712269999999</v>
      </c>
      <c r="V7742" s="39">
        <f t="shared" si="1209"/>
        <v>0.80324264966471415</v>
      </c>
    </row>
    <row r="7743" spans="1:22">
      <c r="A7743">
        <v>7738</v>
      </c>
      <c r="B7743" s="155">
        <f t="shared" si="1210"/>
        <v>41597</v>
      </c>
      <c r="C7743" s="148">
        <f t="shared" si="1201"/>
        <v>2013</v>
      </c>
      <c r="D7743" s="148">
        <f t="shared" si="1202"/>
        <v>11</v>
      </c>
      <c r="E7743" s="152">
        <v>10</v>
      </c>
      <c r="F7743" s="153">
        <v>24.311</v>
      </c>
      <c r="G7743" s="154">
        <v>724.947</v>
      </c>
      <c r="H7743" s="154">
        <v>668.91700000000003</v>
      </c>
      <c r="I7743" s="154">
        <v>96.631</v>
      </c>
      <c r="J7743" s="151">
        <v>0</v>
      </c>
      <c r="K7743" s="149">
        <f t="shared" si="1203"/>
        <v>1514.8060000000003</v>
      </c>
      <c r="L7743" s="148">
        <v>13.88</v>
      </c>
      <c r="M7743" s="148">
        <v>200.93700000000001</v>
      </c>
      <c r="N7743" s="148">
        <v>232.98699999999999</v>
      </c>
      <c r="O7743" s="148">
        <v>25.712</v>
      </c>
      <c r="P7743" s="148">
        <v>0</v>
      </c>
      <c r="Q7743" s="21">
        <f t="shared" si="1204"/>
        <v>38.905639999999998</v>
      </c>
      <c r="R7743" s="21">
        <f t="shared" si="1205"/>
        <v>642.39558900000009</v>
      </c>
      <c r="S7743" s="21">
        <f t="shared" si="1206"/>
        <v>454.557637</v>
      </c>
      <c r="T7743" s="21">
        <f t="shared" si="1207"/>
        <v>81.661312000000009</v>
      </c>
      <c r="U7743" s="22">
        <f t="shared" si="1208"/>
        <v>1217.520178</v>
      </c>
      <c r="V7743" s="39">
        <f t="shared" si="1209"/>
        <v>0.80374660385554308</v>
      </c>
    </row>
    <row r="7744" spans="1:22">
      <c r="A7744">
        <v>7739</v>
      </c>
      <c r="B7744" s="155">
        <f t="shared" si="1210"/>
        <v>41597</v>
      </c>
      <c r="C7744" s="148">
        <f t="shared" si="1201"/>
        <v>2013</v>
      </c>
      <c r="D7744" s="148">
        <f t="shared" si="1202"/>
        <v>11</v>
      </c>
      <c r="E7744" s="152">
        <v>11</v>
      </c>
      <c r="F7744" s="153">
        <v>24.071999999999999</v>
      </c>
      <c r="G7744" s="154">
        <v>817.69100000000003</v>
      </c>
      <c r="H7744" s="154">
        <v>613.17899999999997</v>
      </c>
      <c r="I7744" s="154">
        <v>117.125</v>
      </c>
      <c r="J7744" s="151">
        <v>0</v>
      </c>
      <c r="K7744" s="149">
        <f t="shared" si="1203"/>
        <v>1572.067</v>
      </c>
      <c r="L7744" s="148">
        <v>13.753</v>
      </c>
      <c r="M7744" s="148">
        <v>221.37200000000001</v>
      </c>
      <c r="N7744" s="148">
        <v>214.72499999999999</v>
      </c>
      <c r="O7744" s="148">
        <v>31.254000000000001</v>
      </c>
      <c r="P7744" s="148">
        <v>0</v>
      </c>
      <c r="Q7744" s="21">
        <f t="shared" si="1204"/>
        <v>38.549658999999998</v>
      </c>
      <c r="R7744" s="21">
        <f t="shared" si="1205"/>
        <v>707.72628400000008</v>
      </c>
      <c r="S7744" s="21">
        <f t="shared" si="1206"/>
        <v>418.92847499999999</v>
      </c>
      <c r="T7744" s="21">
        <f t="shared" si="1207"/>
        <v>99.262704000000014</v>
      </c>
      <c r="U7744" s="22">
        <f t="shared" si="1208"/>
        <v>1264.467122</v>
      </c>
      <c r="V7744" s="39">
        <f t="shared" si="1209"/>
        <v>0.80433411680290978</v>
      </c>
    </row>
    <row r="7745" spans="1:22">
      <c r="A7745">
        <v>7740</v>
      </c>
      <c r="B7745" s="155">
        <f t="shared" si="1210"/>
        <v>41597</v>
      </c>
      <c r="C7745" s="148">
        <f t="shared" si="1201"/>
        <v>2013</v>
      </c>
      <c r="D7745" s="148">
        <f t="shared" si="1202"/>
        <v>11</v>
      </c>
      <c r="E7745" s="152">
        <v>12</v>
      </c>
      <c r="F7745" s="153">
        <v>24.300999999999998</v>
      </c>
      <c r="G7745" s="154">
        <v>918.64</v>
      </c>
      <c r="H7745" s="154">
        <v>556.76300000000003</v>
      </c>
      <c r="I7745" s="154">
        <v>131.72200000000001</v>
      </c>
      <c r="J7745" s="151">
        <v>0</v>
      </c>
      <c r="K7745" s="149">
        <f t="shared" si="1203"/>
        <v>1631.4260000000002</v>
      </c>
      <c r="L7745" s="148">
        <v>13.88</v>
      </c>
      <c r="M7745" s="148">
        <v>244.42099999999999</v>
      </c>
      <c r="N7745" s="148">
        <v>193.22900000000001</v>
      </c>
      <c r="O7745" s="148">
        <v>35.567999999999998</v>
      </c>
      <c r="P7745" s="148">
        <v>0</v>
      </c>
      <c r="Q7745" s="21">
        <f t="shared" si="1204"/>
        <v>38.905639999999998</v>
      </c>
      <c r="R7745" s="21">
        <f t="shared" si="1205"/>
        <v>781.41393700000003</v>
      </c>
      <c r="S7745" s="21">
        <f t="shared" si="1206"/>
        <v>376.98977900000006</v>
      </c>
      <c r="T7745" s="21">
        <f t="shared" si="1207"/>
        <v>112.96396799999999</v>
      </c>
      <c r="U7745" s="22">
        <f t="shared" si="1208"/>
        <v>1310.273324</v>
      </c>
      <c r="V7745" s="39">
        <f t="shared" si="1209"/>
        <v>0.80314603543157936</v>
      </c>
    </row>
    <row r="7746" spans="1:22">
      <c r="A7746">
        <v>7741</v>
      </c>
      <c r="B7746" s="155">
        <f t="shared" si="1210"/>
        <v>41597</v>
      </c>
      <c r="C7746" s="148">
        <f t="shared" si="1201"/>
        <v>2013</v>
      </c>
      <c r="D7746" s="148">
        <f t="shared" si="1202"/>
        <v>11</v>
      </c>
      <c r="E7746" s="152">
        <v>13</v>
      </c>
      <c r="F7746" s="153">
        <v>24.324000000000002</v>
      </c>
      <c r="G7746" s="154">
        <v>920.04600000000005</v>
      </c>
      <c r="H7746" s="154">
        <v>514.03</v>
      </c>
      <c r="I7746" s="154">
        <v>132.38</v>
      </c>
      <c r="J7746" s="151">
        <v>0</v>
      </c>
      <c r="K7746" s="149">
        <f t="shared" si="1203"/>
        <v>1590.7800000000002</v>
      </c>
      <c r="L7746" s="148">
        <v>13.87</v>
      </c>
      <c r="M7746" s="148">
        <v>244.72300000000001</v>
      </c>
      <c r="N7746" s="148">
        <v>180.233</v>
      </c>
      <c r="O7746" s="148">
        <v>35.85</v>
      </c>
      <c r="P7746" s="148">
        <v>0</v>
      </c>
      <c r="Q7746" s="21">
        <f t="shared" si="1204"/>
        <v>38.877609999999997</v>
      </c>
      <c r="R7746" s="21">
        <f t="shared" si="1205"/>
        <v>782.37943100000007</v>
      </c>
      <c r="S7746" s="21">
        <f t="shared" si="1206"/>
        <v>351.63458300000002</v>
      </c>
      <c r="T7746" s="21">
        <f t="shared" si="1207"/>
        <v>113.85960000000001</v>
      </c>
      <c r="U7746" s="22">
        <f t="shared" si="1208"/>
        <v>1286.7512240000001</v>
      </c>
      <c r="V7746" s="39">
        <f t="shared" si="1209"/>
        <v>0.80888068997598661</v>
      </c>
    </row>
    <row r="7747" spans="1:22">
      <c r="A7747">
        <v>7742</v>
      </c>
      <c r="B7747" s="155">
        <f t="shared" si="1210"/>
        <v>41597</v>
      </c>
      <c r="C7747" s="148">
        <f t="shared" si="1201"/>
        <v>2013</v>
      </c>
      <c r="D7747" s="148">
        <f t="shared" si="1202"/>
        <v>11</v>
      </c>
      <c r="E7747" s="152">
        <v>14</v>
      </c>
      <c r="F7747" s="153">
        <v>24.925999999999998</v>
      </c>
      <c r="G7747" s="154">
        <v>921.30700000000002</v>
      </c>
      <c r="H7747" s="154">
        <v>562.495</v>
      </c>
      <c r="I7747" s="154">
        <v>129.94900000000001</v>
      </c>
      <c r="J7747" s="151">
        <v>0</v>
      </c>
      <c r="K7747" s="149">
        <f t="shared" si="1203"/>
        <v>1638.6770000000001</v>
      </c>
      <c r="L7747" s="148">
        <v>14.178000000000001</v>
      </c>
      <c r="M7747" s="148">
        <v>245.27799999999999</v>
      </c>
      <c r="N7747" s="148">
        <v>195.65199999999999</v>
      </c>
      <c r="O7747" s="148">
        <v>35.107999999999997</v>
      </c>
      <c r="P7747" s="148">
        <v>0</v>
      </c>
      <c r="Q7747" s="21">
        <f t="shared" si="1204"/>
        <v>39.740934000000003</v>
      </c>
      <c r="R7747" s="21">
        <f t="shared" si="1205"/>
        <v>784.15376600000002</v>
      </c>
      <c r="S7747" s="21">
        <f t="shared" si="1206"/>
        <v>381.71705199999997</v>
      </c>
      <c r="T7747" s="21">
        <f t="shared" si="1207"/>
        <v>111.50300799999999</v>
      </c>
      <c r="U7747" s="22">
        <f t="shared" si="1208"/>
        <v>1317.1147599999999</v>
      </c>
      <c r="V7747" s="39">
        <f t="shared" si="1209"/>
        <v>0.80376716094752032</v>
      </c>
    </row>
    <row r="7748" spans="1:22">
      <c r="A7748">
        <v>7743</v>
      </c>
      <c r="B7748" s="155">
        <f t="shared" si="1210"/>
        <v>41597</v>
      </c>
      <c r="C7748" s="148">
        <f t="shared" si="1201"/>
        <v>2013</v>
      </c>
      <c r="D7748" s="148">
        <f t="shared" si="1202"/>
        <v>11</v>
      </c>
      <c r="E7748" s="152">
        <v>15</v>
      </c>
      <c r="F7748" s="153">
        <v>24.704999999999998</v>
      </c>
      <c r="G7748" s="154">
        <v>933.16099999999994</v>
      </c>
      <c r="H7748" s="154">
        <v>495.96899999999999</v>
      </c>
      <c r="I7748" s="154">
        <v>127.474</v>
      </c>
      <c r="J7748" s="151">
        <v>0</v>
      </c>
      <c r="K7748" s="149">
        <f t="shared" si="1203"/>
        <v>1581.309</v>
      </c>
      <c r="L7748" s="148">
        <v>14.052</v>
      </c>
      <c r="M7748" s="148">
        <v>247.97399999999999</v>
      </c>
      <c r="N7748" s="148">
        <v>174.29599999999999</v>
      </c>
      <c r="O7748" s="148">
        <v>34.549999999999997</v>
      </c>
      <c r="P7748" s="148">
        <v>0</v>
      </c>
      <c r="Q7748" s="21">
        <f t="shared" si="1204"/>
        <v>39.387755999999996</v>
      </c>
      <c r="R7748" s="21">
        <f t="shared" si="1205"/>
        <v>792.77287799999999</v>
      </c>
      <c r="S7748" s="21">
        <f t="shared" si="1206"/>
        <v>340.05149599999999</v>
      </c>
      <c r="T7748" s="21">
        <f t="shared" si="1207"/>
        <v>109.7308</v>
      </c>
      <c r="U7748" s="22">
        <f t="shared" si="1208"/>
        <v>1281.9429299999999</v>
      </c>
      <c r="V7748" s="39">
        <f t="shared" si="1209"/>
        <v>0.81068464797202822</v>
      </c>
    </row>
    <row r="7749" spans="1:22">
      <c r="A7749">
        <v>7744</v>
      </c>
      <c r="B7749" s="155">
        <f t="shared" si="1210"/>
        <v>41597</v>
      </c>
      <c r="C7749" s="148">
        <f t="shared" si="1201"/>
        <v>2013</v>
      </c>
      <c r="D7749" s="148">
        <f t="shared" si="1202"/>
        <v>11</v>
      </c>
      <c r="E7749" s="152">
        <v>16</v>
      </c>
      <c r="F7749" s="153">
        <v>24.356000000000002</v>
      </c>
      <c r="G7749" s="154">
        <v>936.00699999999995</v>
      </c>
      <c r="H7749" s="154">
        <v>498.964</v>
      </c>
      <c r="I7749" s="154">
        <v>127.626</v>
      </c>
      <c r="J7749" s="151">
        <v>0</v>
      </c>
      <c r="K7749" s="149">
        <f t="shared" si="1203"/>
        <v>1586.953</v>
      </c>
      <c r="L7749" s="148">
        <v>13.853</v>
      </c>
      <c r="M7749" s="148">
        <v>248.67400000000001</v>
      </c>
      <c r="N7749" s="148">
        <v>174.73099999999999</v>
      </c>
      <c r="O7749" s="148">
        <v>34.655000000000001</v>
      </c>
      <c r="P7749" s="148">
        <v>0</v>
      </c>
      <c r="Q7749" s="21">
        <f t="shared" si="1204"/>
        <v>38.829958999999995</v>
      </c>
      <c r="R7749" s="21">
        <f t="shared" si="1205"/>
        <v>795.01077800000007</v>
      </c>
      <c r="S7749" s="21">
        <f t="shared" si="1206"/>
        <v>340.90018099999998</v>
      </c>
      <c r="T7749" s="21">
        <f t="shared" si="1207"/>
        <v>110.06428000000001</v>
      </c>
      <c r="U7749" s="22">
        <f t="shared" si="1208"/>
        <v>1284.805198</v>
      </c>
      <c r="V7749" s="39">
        <f t="shared" si="1209"/>
        <v>0.80960507210988608</v>
      </c>
    </row>
    <row r="7750" spans="1:22">
      <c r="A7750">
        <v>7745</v>
      </c>
      <c r="B7750" s="155">
        <f t="shared" si="1210"/>
        <v>41597</v>
      </c>
      <c r="C7750" s="148">
        <f t="shared" si="1201"/>
        <v>2013</v>
      </c>
      <c r="D7750" s="148">
        <f t="shared" si="1202"/>
        <v>11</v>
      </c>
      <c r="E7750" s="152">
        <v>17</v>
      </c>
      <c r="F7750" s="153">
        <v>24.306999999999999</v>
      </c>
      <c r="G7750" s="154">
        <v>943.69100000000003</v>
      </c>
      <c r="H7750" s="154">
        <v>499.536</v>
      </c>
      <c r="I7750" s="154">
        <v>131.23099999999999</v>
      </c>
      <c r="J7750" s="151">
        <v>0</v>
      </c>
      <c r="K7750" s="149">
        <f t="shared" si="1203"/>
        <v>1598.7650000000001</v>
      </c>
      <c r="L7750" s="148">
        <v>13.882999999999999</v>
      </c>
      <c r="M7750" s="148">
        <v>250.518</v>
      </c>
      <c r="N7750" s="148">
        <v>175.02099999999999</v>
      </c>
      <c r="O7750" s="148">
        <v>35.792999999999999</v>
      </c>
      <c r="P7750" s="148">
        <v>0</v>
      </c>
      <c r="Q7750" s="21">
        <f t="shared" si="1204"/>
        <v>38.914048999999999</v>
      </c>
      <c r="R7750" s="21">
        <f t="shared" si="1205"/>
        <v>800.90604600000006</v>
      </c>
      <c r="S7750" s="21">
        <f t="shared" si="1206"/>
        <v>341.46597099999997</v>
      </c>
      <c r="T7750" s="21">
        <f t="shared" si="1207"/>
        <v>113.678568</v>
      </c>
      <c r="U7750" s="22">
        <f t="shared" si="1208"/>
        <v>1294.9646340000002</v>
      </c>
      <c r="V7750" s="39">
        <f t="shared" si="1209"/>
        <v>0.80997809809446675</v>
      </c>
    </row>
    <row r="7751" spans="1:22">
      <c r="A7751">
        <v>7746</v>
      </c>
      <c r="B7751" s="155">
        <f t="shared" si="1210"/>
        <v>41597</v>
      </c>
      <c r="C7751" s="148">
        <f t="shared" ref="C7751:C7814" si="1211">YEAR(B7751)</f>
        <v>2013</v>
      </c>
      <c r="D7751" s="148">
        <f t="shared" ref="D7751:D7814" si="1212">MONTH(B7751)</f>
        <v>11</v>
      </c>
      <c r="E7751" s="152">
        <v>18</v>
      </c>
      <c r="F7751" s="153">
        <v>24.417000000000002</v>
      </c>
      <c r="G7751" s="154">
        <v>942.69500000000005</v>
      </c>
      <c r="H7751" s="154">
        <v>512.15099999999995</v>
      </c>
      <c r="I7751" s="154">
        <v>128.69200000000001</v>
      </c>
      <c r="J7751" s="151">
        <v>0</v>
      </c>
      <c r="K7751" s="149">
        <f t="shared" ref="K7751:K7814" si="1213">SUM(F7751:J7751)</f>
        <v>1607.9549999999999</v>
      </c>
      <c r="L7751" s="148">
        <v>13.914999999999999</v>
      </c>
      <c r="M7751" s="148">
        <v>250.28800000000001</v>
      </c>
      <c r="N7751" s="148">
        <v>180.67</v>
      </c>
      <c r="O7751" s="148">
        <v>34.76</v>
      </c>
      <c r="P7751" s="148">
        <v>0</v>
      </c>
      <c r="Q7751" s="21">
        <f t="shared" ref="Q7751:Q7814" si="1214">+$Q$2*L7751</f>
        <v>39.003744999999995</v>
      </c>
      <c r="R7751" s="21">
        <f t="shared" ref="R7751:R7814" si="1215">+$R$2*M7751</f>
        <v>800.17073600000003</v>
      </c>
      <c r="S7751" s="21">
        <f t="shared" ref="S7751:S7814" si="1216">+$S$2*N7751</f>
        <v>352.48716999999999</v>
      </c>
      <c r="T7751" s="21">
        <f t="shared" ref="T7751:T7814" si="1217">+$T$2*O7751</f>
        <v>110.39776000000001</v>
      </c>
      <c r="U7751" s="22">
        <f t="shared" ref="U7751:U7814" si="1218">SUM(Q7751:T7751)</f>
        <v>1302.059411</v>
      </c>
      <c r="V7751" s="39">
        <f t="shared" ref="V7751:V7814" si="1219">+U7751/K7751</f>
        <v>0.80976110090145559</v>
      </c>
    </row>
    <row r="7752" spans="1:22">
      <c r="A7752">
        <v>7747</v>
      </c>
      <c r="B7752" s="155">
        <f t="shared" si="1210"/>
        <v>41597</v>
      </c>
      <c r="C7752" s="148">
        <f t="shared" si="1211"/>
        <v>2013</v>
      </c>
      <c r="D7752" s="148">
        <f t="shared" si="1212"/>
        <v>11</v>
      </c>
      <c r="E7752" s="152">
        <v>19</v>
      </c>
      <c r="F7752" s="153">
        <v>24.84</v>
      </c>
      <c r="G7752" s="154">
        <v>942.476</v>
      </c>
      <c r="H7752" s="154">
        <v>484.43</v>
      </c>
      <c r="I7752" s="154">
        <v>130.345</v>
      </c>
      <c r="J7752" s="151">
        <v>0</v>
      </c>
      <c r="K7752" s="149">
        <f t="shared" si="1213"/>
        <v>1582.0910000000001</v>
      </c>
      <c r="L7752" s="148">
        <v>14.146000000000001</v>
      </c>
      <c r="M7752" s="148">
        <v>250.28700000000001</v>
      </c>
      <c r="N7752" s="148">
        <v>168.15600000000001</v>
      </c>
      <c r="O7752" s="148">
        <v>35.256</v>
      </c>
      <c r="P7752" s="148">
        <v>0</v>
      </c>
      <c r="Q7752" s="21">
        <f t="shared" si="1214"/>
        <v>39.651237999999999</v>
      </c>
      <c r="R7752" s="21">
        <f t="shared" si="1215"/>
        <v>800.16753900000003</v>
      </c>
      <c r="S7752" s="21">
        <f t="shared" si="1216"/>
        <v>328.07235600000001</v>
      </c>
      <c r="T7752" s="21">
        <f t="shared" si="1217"/>
        <v>111.973056</v>
      </c>
      <c r="U7752" s="22">
        <f t="shared" si="1218"/>
        <v>1279.8641890000001</v>
      </c>
      <c r="V7752" s="39">
        <f t="shared" si="1219"/>
        <v>0.80897002068781132</v>
      </c>
    </row>
    <row r="7753" spans="1:22">
      <c r="A7753">
        <v>7748</v>
      </c>
      <c r="B7753" s="155">
        <f t="shared" si="1210"/>
        <v>41597</v>
      </c>
      <c r="C7753" s="148">
        <f t="shared" si="1211"/>
        <v>2013</v>
      </c>
      <c r="D7753" s="148">
        <f t="shared" si="1212"/>
        <v>11</v>
      </c>
      <c r="E7753" s="152">
        <v>20</v>
      </c>
      <c r="F7753" s="153">
        <v>25.024999999999999</v>
      </c>
      <c r="G7753" s="154">
        <v>944.38300000000004</v>
      </c>
      <c r="H7753" s="154">
        <v>487.375</v>
      </c>
      <c r="I7753" s="154">
        <v>139.93700000000001</v>
      </c>
      <c r="J7753" s="151">
        <v>0</v>
      </c>
      <c r="K7753" s="149">
        <f t="shared" si="1213"/>
        <v>1596.7199999999998</v>
      </c>
      <c r="L7753" s="148">
        <v>14.185</v>
      </c>
      <c r="M7753" s="148">
        <v>250.744</v>
      </c>
      <c r="N7753" s="148">
        <v>175.06700000000001</v>
      </c>
      <c r="O7753" s="148">
        <v>37.311999999999998</v>
      </c>
      <c r="P7753" s="148">
        <v>0</v>
      </c>
      <c r="Q7753" s="21">
        <f t="shared" si="1214"/>
        <v>39.760555000000004</v>
      </c>
      <c r="R7753" s="21">
        <f t="shared" si="1215"/>
        <v>801.62856799999997</v>
      </c>
      <c r="S7753" s="21">
        <f t="shared" si="1216"/>
        <v>341.55571700000002</v>
      </c>
      <c r="T7753" s="21">
        <f t="shared" si="1217"/>
        <v>118.50291199999999</v>
      </c>
      <c r="U7753" s="22">
        <f t="shared" si="1218"/>
        <v>1301.4477519999998</v>
      </c>
      <c r="V7753" s="39">
        <f t="shared" si="1219"/>
        <v>0.81507575028809054</v>
      </c>
    </row>
    <row r="7754" spans="1:22">
      <c r="A7754">
        <v>7749</v>
      </c>
      <c r="B7754" s="155">
        <f t="shared" si="1210"/>
        <v>41597</v>
      </c>
      <c r="C7754" s="148">
        <f t="shared" si="1211"/>
        <v>2013</v>
      </c>
      <c r="D7754" s="148">
        <f t="shared" si="1212"/>
        <v>11</v>
      </c>
      <c r="E7754" s="152">
        <v>21</v>
      </c>
      <c r="F7754" s="153">
        <v>34.487000000000002</v>
      </c>
      <c r="G7754" s="154">
        <v>946.48599999999999</v>
      </c>
      <c r="H7754" s="154">
        <v>612.70500000000004</v>
      </c>
      <c r="I7754" s="154">
        <v>157.46600000000001</v>
      </c>
      <c r="J7754" s="151">
        <v>0</v>
      </c>
      <c r="K7754" s="149">
        <f t="shared" si="1213"/>
        <v>1751.1439999999998</v>
      </c>
      <c r="L7754" s="148">
        <v>19.853999999999999</v>
      </c>
      <c r="M7754" s="148">
        <v>251.35</v>
      </c>
      <c r="N7754" s="148">
        <v>207.53800000000001</v>
      </c>
      <c r="O7754" s="148">
        <v>42.545999999999999</v>
      </c>
      <c r="P7754" s="148">
        <v>0</v>
      </c>
      <c r="Q7754" s="21">
        <f t="shared" si="1214"/>
        <v>55.650761999999993</v>
      </c>
      <c r="R7754" s="21">
        <f t="shared" si="1215"/>
        <v>803.56595000000004</v>
      </c>
      <c r="S7754" s="21">
        <f t="shared" si="1216"/>
        <v>404.90663800000004</v>
      </c>
      <c r="T7754" s="21">
        <f t="shared" si="1217"/>
        <v>135.12609600000002</v>
      </c>
      <c r="U7754" s="22">
        <f t="shared" si="1218"/>
        <v>1399.249446</v>
      </c>
      <c r="V7754" s="39">
        <f t="shared" si="1219"/>
        <v>0.799048762409031</v>
      </c>
    </row>
    <row r="7755" spans="1:22">
      <c r="A7755">
        <v>7750</v>
      </c>
      <c r="B7755" s="155">
        <f t="shared" si="1210"/>
        <v>41597</v>
      </c>
      <c r="C7755" s="148">
        <f t="shared" si="1211"/>
        <v>2013</v>
      </c>
      <c r="D7755" s="148">
        <f t="shared" si="1212"/>
        <v>11</v>
      </c>
      <c r="E7755" s="152">
        <v>22</v>
      </c>
      <c r="F7755" s="153">
        <v>33.747999999999998</v>
      </c>
      <c r="G7755" s="154">
        <v>946.07899999999995</v>
      </c>
      <c r="H7755" s="154">
        <v>636.76499999999999</v>
      </c>
      <c r="I7755" s="154">
        <v>156.94300000000001</v>
      </c>
      <c r="J7755" s="151">
        <v>0</v>
      </c>
      <c r="K7755" s="149">
        <f t="shared" si="1213"/>
        <v>1773.5350000000001</v>
      </c>
      <c r="L7755" s="148">
        <v>19.295000000000002</v>
      </c>
      <c r="M7755" s="148">
        <v>251.238</v>
      </c>
      <c r="N7755" s="148">
        <v>217.55199999999999</v>
      </c>
      <c r="O7755" s="148">
        <v>42.337000000000003</v>
      </c>
      <c r="P7755" s="148">
        <v>0</v>
      </c>
      <c r="Q7755" s="21">
        <f t="shared" si="1214"/>
        <v>54.083885000000002</v>
      </c>
      <c r="R7755" s="21">
        <f t="shared" si="1215"/>
        <v>803.20788600000003</v>
      </c>
      <c r="S7755" s="21">
        <f t="shared" si="1216"/>
        <v>424.44395200000002</v>
      </c>
      <c r="T7755" s="21">
        <f t="shared" si="1217"/>
        <v>134.46231200000003</v>
      </c>
      <c r="U7755" s="22">
        <f t="shared" si="1218"/>
        <v>1416.1980350000001</v>
      </c>
      <c r="V7755" s="39">
        <f t="shared" si="1219"/>
        <v>0.79851710566749456</v>
      </c>
    </row>
    <row r="7756" spans="1:22">
      <c r="A7756">
        <v>7751</v>
      </c>
      <c r="B7756" s="155">
        <f t="shared" si="1210"/>
        <v>41597</v>
      </c>
      <c r="C7756" s="148">
        <f t="shared" si="1211"/>
        <v>2013</v>
      </c>
      <c r="D7756" s="148">
        <f t="shared" si="1212"/>
        <v>11</v>
      </c>
      <c r="E7756" s="152">
        <v>23</v>
      </c>
      <c r="F7756" s="153">
        <v>34.99</v>
      </c>
      <c r="G7756" s="154">
        <v>943.85900000000004</v>
      </c>
      <c r="H7756" s="154">
        <v>656.81500000000005</v>
      </c>
      <c r="I7756" s="154">
        <v>139.048</v>
      </c>
      <c r="J7756" s="151">
        <v>0</v>
      </c>
      <c r="K7756" s="149">
        <f t="shared" si="1213"/>
        <v>1774.7120000000002</v>
      </c>
      <c r="L7756" s="148">
        <v>19.920999999999999</v>
      </c>
      <c r="M7756" s="148">
        <v>250.821</v>
      </c>
      <c r="N7756" s="148">
        <v>215.53100000000001</v>
      </c>
      <c r="O7756" s="148">
        <v>37.65</v>
      </c>
      <c r="P7756" s="148">
        <v>0</v>
      </c>
      <c r="Q7756" s="21">
        <f t="shared" si="1214"/>
        <v>55.838562999999994</v>
      </c>
      <c r="R7756" s="21">
        <f t="shared" si="1215"/>
        <v>801.87473699999998</v>
      </c>
      <c r="S7756" s="21">
        <f t="shared" si="1216"/>
        <v>420.50098100000002</v>
      </c>
      <c r="T7756" s="21">
        <f t="shared" si="1217"/>
        <v>119.57640000000001</v>
      </c>
      <c r="U7756" s="22">
        <f t="shared" si="1218"/>
        <v>1397.7906809999999</v>
      </c>
      <c r="V7756" s="39">
        <f t="shared" si="1219"/>
        <v>0.78761550099396394</v>
      </c>
    </row>
    <row r="7757" spans="1:22">
      <c r="A7757">
        <v>7752</v>
      </c>
      <c r="B7757" s="155">
        <f t="shared" si="1210"/>
        <v>41597</v>
      </c>
      <c r="C7757" s="148">
        <f t="shared" si="1211"/>
        <v>2013</v>
      </c>
      <c r="D7757" s="148">
        <f t="shared" si="1212"/>
        <v>11</v>
      </c>
      <c r="E7757" s="152">
        <v>24</v>
      </c>
      <c r="F7757" s="153">
        <v>34.594000000000001</v>
      </c>
      <c r="G7757" s="154">
        <v>946.88400000000001</v>
      </c>
      <c r="H7757" s="154">
        <v>565.37800000000004</v>
      </c>
      <c r="I7757" s="154">
        <v>109.208</v>
      </c>
      <c r="J7757" s="151">
        <v>0</v>
      </c>
      <c r="K7757" s="149">
        <f t="shared" si="1213"/>
        <v>1656.0640000000003</v>
      </c>
      <c r="L7757" s="148">
        <v>19.710999999999999</v>
      </c>
      <c r="M7757" s="148">
        <v>251.477</v>
      </c>
      <c r="N7757" s="148">
        <v>189.20099999999999</v>
      </c>
      <c r="O7757" s="148">
        <v>29.731000000000002</v>
      </c>
      <c r="P7757" s="148">
        <v>0</v>
      </c>
      <c r="Q7757" s="21">
        <f t="shared" si="1214"/>
        <v>55.249932999999992</v>
      </c>
      <c r="R7757" s="21">
        <f t="shared" si="1215"/>
        <v>803.97196900000006</v>
      </c>
      <c r="S7757" s="21">
        <f t="shared" si="1216"/>
        <v>369.13115099999999</v>
      </c>
      <c r="T7757" s="21">
        <f t="shared" si="1217"/>
        <v>94.425656000000004</v>
      </c>
      <c r="U7757" s="22">
        <f t="shared" si="1218"/>
        <v>1322.7787090000002</v>
      </c>
      <c r="V7757" s="39">
        <f t="shared" si="1219"/>
        <v>0.79874854413839069</v>
      </c>
    </row>
    <row r="7758" spans="1:22">
      <c r="A7758">
        <v>7753</v>
      </c>
      <c r="B7758" s="155">
        <f t="shared" si="1210"/>
        <v>41598</v>
      </c>
      <c r="C7758" s="148">
        <f t="shared" si="1211"/>
        <v>2013</v>
      </c>
      <c r="D7758" s="148">
        <f t="shared" si="1212"/>
        <v>11</v>
      </c>
      <c r="E7758" s="152">
        <v>1</v>
      </c>
      <c r="F7758" s="153">
        <v>33.01</v>
      </c>
      <c r="G7758" s="154">
        <v>956.00599999999997</v>
      </c>
      <c r="H7758" s="154">
        <v>445.30700000000002</v>
      </c>
      <c r="I7758" s="154">
        <v>66.867999999999995</v>
      </c>
      <c r="J7758" s="151">
        <v>0</v>
      </c>
      <c r="K7758" s="149">
        <f t="shared" si="1213"/>
        <v>1501.1909999999998</v>
      </c>
      <c r="L7758" s="148">
        <v>18.847000000000001</v>
      </c>
      <c r="M7758" s="148">
        <v>242.73699999999999</v>
      </c>
      <c r="N7758" s="148">
        <v>153.67099999999999</v>
      </c>
      <c r="O7758" s="148">
        <v>19.600999999999999</v>
      </c>
      <c r="P7758" s="148">
        <v>0</v>
      </c>
      <c r="Q7758" s="21">
        <f t="shared" si="1214"/>
        <v>52.828141000000002</v>
      </c>
      <c r="R7758" s="21">
        <f t="shared" si="1215"/>
        <v>776.03018899999995</v>
      </c>
      <c r="S7758" s="21">
        <f t="shared" si="1216"/>
        <v>299.81212099999999</v>
      </c>
      <c r="T7758" s="21">
        <f t="shared" si="1217"/>
        <v>62.252775999999997</v>
      </c>
      <c r="U7758" s="22">
        <f t="shared" si="1218"/>
        <v>1190.923227</v>
      </c>
      <c r="V7758" s="39">
        <f t="shared" si="1219"/>
        <v>0.79331892277531646</v>
      </c>
    </row>
    <row r="7759" spans="1:22">
      <c r="A7759">
        <v>7754</v>
      </c>
      <c r="B7759" s="155">
        <f t="shared" si="1210"/>
        <v>41598</v>
      </c>
      <c r="C7759" s="148">
        <f t="shared" si="1211"/>
        <v>2013</v>
      </c>
      <c r="D7759" s="148">
        <f t="shared" si="1212"/>
        <v>11</v>
      </c>
      <c r="E7759" s="152">
        <v>2</v>
      </c>
      <c r="F7759" s="153">
        <v>32.454000000000001</v>
      </c>
      <c r="G7759" s="154">
        <v>951.72199999999998</v>
      </c>
      <c r="H7759" s="154">
        <v>342.86799999999999</v>
      </c>
      <c r="I7759" s="154">
        <v>53.703000000000003</v>
      </c>
      <c r="J7759" s="151">
        <v>0</v>
      </c>
      <c r="K7759" s="149">
        <f t="shared" si="1213"/>
        <v>1380.7469999999998</v>
      </c>
      <c r="L7759" s="148">
        <v>18.547000000000001</v>
      </c>
      <c r="M7759" s="148">
        <v>241.58799999999999</v>
      </c>
      <c r="N7759" s="148">
        <v>116.352</v>
      </c>
      <c r="O7759" s="148">
        <v>14.991</v>
      </c>
      <c r="P7759" s="148">
        <v>0</v>
      </c>
      <c r="Q7759" s="21">
        <f t="shared" si="1214"/>
        <v>51.987240999999997</v>
      </c>
      <c r="R7759" s="21">
        <f t="shared" si="1215"/>
        <v>772.35683600000004</v>
      </c>
      <c r="S7759" s="21">
        <f t="shared" si="1216"/>
        <v>227.00275200000002</v>
      </c>
      <c r="T7759" s="21">
        <f t="shared" si="1217"/>
        <v>47.611415999999998</v>
      </c>
      <c r="U7759" s="22">
        <f t="shared" si="1218"/>
        <v>1098.958245</v>
      </c>
      <c r="V7759" s="39">
        <f t="shared" si="1219"/>
        <v>0.79591572170716296</v>
      </c>
    </row>
    <row r="7760" spans="1:22">
      <c r="A7760">
        <v>7755</v>
      </c>
      <c r="B7760" s="155">
        <f t="shared" si="1210"/>
        <v>41598</v>
      </c>
      <c r="C7760" s="148">
        <f t="shared" si="1211"/>
        <v>2013</v>
      </c>
      <c r="D7760" s="148">
        <f t="shared" si="1212"/>
        <v>11</v>
      </c>
      <c r="E7760" s="152">
        <v>3</v>
      </c>
      <c r="F7760" s="153">
        <v>32.286000000000001</v>
      </c>
      <c r="G7760" s="154">
        <v>920.90599999999995</v>
      </c>
      <c r="H7760" s="154">
        <v>305.04700000000003</v>
      </c>
      <c r="I7760" s="154">
        <v>48.222000000000001</v>
      </c>
      <c r="J7760" s="151">
        <v>0</v>
      </c>
      <c r="K7760" s="149">
        <f t="shared" si="1213"/>
        <v>1306.461</v>
      </c>
      <c r="L7760" s="148">
        <v>18.472000000000001</v>
      </c>
      <c r="M7760" s="148">
        <v>236.35300000000001</v>
      </c>
      <c r="N7760" s="148">
        <v>106.33499999999999</v>
      </c>
      <c r="O7760" s="148">
        <v>13.785</v>
      </c>
      <c r="P7760" s="148">
        <v>0</v>
      </c>
      <c r="Q7760" s="21">
        <f t="shared" si="1214"/>
        <v>51.777016000000003</v>
      </c>
      <c r="R7760" s="21">
        <f t="shared" si="1215"/>
        <v>755.620541</v>
      </c>
      <c r="S7760" s="21">
        <f t="shared" si="1216"/>
        <v>207.459585</v>
      </c>
      <c r="T7760" s="21">
        <f t="shared" si="1217"/>
        <v>43.78116</v>
      </c>
      <c r="U7760" s="22">
        <f t="shared" si="1218"/>
        <v>1058.6383020000001</v>
      </c>
      <c r="V7760" s="39">
        <f t="shared" si="1219"/>
        <v>0.81030991510653594</v>
      </c>
    </row>
    <row r="7761" spans="1:22">
      <c r="A7761">
        <v>7756</v>
      </c>
      <c r="B7761" s="155">
        <f t="shared" si="1210"/>
        <v>41598</v>
      </c>
      <c r="C7761" s="148">
        <f t="shared" si="1211"/>
        <v>2013</v>
      </c>
      <c r="D7761" s="148">
        <f t="shared" si="1212"/>
        <v>11</v>
      </c>
      <c r="E7761" s="152">
        <v>4</v>
      </c>
      <c r="F7761" s="153">
        <v>32.994</v>
      </c>
      <c r="G7761" s="154">
        <v>1020.518</v>
      </c>
      <c r="H7761" s="154">
        <v>251.833</v>
      </c>
      <c r="I7761" s="154">
        <v>45.284999999999997</v>
      </c>
      <c r="J7761" s="151">
        <v>0</v>
      </c>
      <c r="K7761" s="149">
        <f t="shared" si="1213"/>
        <v>1350.63</v>
      </c>
      <c r="L7761" s="148">
        <v>18.760999999999999</v>
      </c>
      <c r="M7761" s="148">
        <v>261.19499999999999</v>
      </c>
      <c r="N7761" s="148">
        <v>85.694999999999993</v>
      </c>
      <c r="O7761" s="148">
        <v>12.747999999999999</v>
      </c>
      <c r="P7761" s="148">
        <v>0</v>
      </c>
      <c r="Q7761" s="21">
        <f t="shared" si="1214"/>
        <v>52.587083</v>
      </c>
      <c r="R7761" s="21">
        <f t="shared" si="1215"/>
        <v>835.04041499999994</v>
      </c>
      <c r="S7761" s="21">
        <f t="shared" si="1216"/>
        <v>167.190945</v>
      </c>
      <c r="T7761" s="21">
        <f t="shared" si="1217"/>
        <v>40.487648</v>
      </c>
      <c r="U7761" s="22">
        <f t="shared" si="1218"/>
        <v>1095.3060909999999</v>
      </c>
      <c r="V7761" s="39">
        <f t="shared" si="1219"/>
        <v>0.81095939746636747</v>
      </c>
    </row>
    <row r="7762" spans="1:22">
      <c r="A7762">
        <v>7757</v>
      </c>
      <c r="B7762" s="155">
        <f t="shared" si="1210"/>
        <v>41598</v>
      </c>
      <c r="C7762" s="148">
        <f t="shared" si="1211"/>
        <v>2013</v>
      </c>
      <c r="D7762" s="148">
        <f t="shared" si="1212"/>
        <v>11</v>
      </c>
      <c r="E7762" s="152">
        <v>5</v>
      </c>
      <c r="F7762" s="153">
        <v>33.244999999999997</v>
      </c>
      <c r="G7762" s="154">
        <v>1065.394</v>
      </c>
      <c r="H7762" s="154">
        <v>252.00899999999999</v>
      </c>
      <c r="I7762" s="154">
        <v>43.98</v>
      </c>
      <c r="J7762" s="151">
        <v>0</v>
      </c>
      <c r="K7762" s="149">
        <f t="shared" si="1213"/>
        <v>1394.6279999999999</v>
      </c>
      <c r="L7762" s="148">
        <v>18.905000000000001</v>
      </c>
      <c r="M7762" s="148">
        <v>271.88499999999999</v>
      </c>
      <c r="N7762" s="148">
        <v>86.171000000000006</v>
      </c>
      <c r="O7762" s="148">
        <v>12.378</v>
      </c>
      <c r="P7762" s="148">
        <v>0</v>
      </c>
      <c r="Q7762" s="21">
        <f t="shared" si="1214"/>
        <v>52.990715000000002</v>
      </c>
      <c r="R7762" s="21">
        <f t="shared" si="1215"/>
        <v>869.21634499999993</v>
      </c>
      <c r="S7762" s="21">
        <f t="shared" si="1216"/>
        <v>168.11962100000002</v>
      </c>
      <c r="T7762" s="21">
        <f t="shared" si="1217"/>
        <v>39.312528</v>
      </c>
      <c r="U7762" s="22">
        <f t="shared" si="1218"/>
        <v>1129.6392089999999</v>
      </c>
      <c r="V7762" s="39">
        <f t="shared" si="1219"/>
        <v>0.80999320894173932</v>
      </c>
    </row>
    <row r="7763" spans="1:22">
      <c r="A7763">
        <v>7758</v>
      </c>
      <c r="B7763" s="155">
        <f t="shared" si="1210"/>
        <v>41598</v>
      </c>
      <c r="C7763" s="148">
        <f t="shared" si="1211"/>
        <v>2013</v>
      </c>
      <c r="D7763" s="148">
        <f t="shared" si="1212"/>
        <v>11</v>
      </c>
      <c r="E7763" s="152">
        <v>6</v>
      </c>
      <c r="F7763" s="153">
        <v>33.281999999999996</v>
      </c>
      <c r="G7763" s="154">
        <v>1068.2619999999999</v>
      </c>
      <c r="H7763" s="154">
        <v>256.56099999999998</v>
      </c>
      <c r="I7763" s="154">
        <v>43.421999999999997</v>
      </c>
      <c r="J7763" s="151">
        <v>0</v>
      </c>
      <c r="K7763" s="149">
        <f t="shared" si="1213"/>
        <v>1401.5269999999998</v>
      </c>
      <c r="L7763" s="148">
        <v>18.899000000000001</v>
      </c>
      <c r="M7763" s="148">
        <v>272.678</v>
      </c>
      <c r="N7763" s="148">
        <v>90.302000000000007</v>
      </c>
      <c r="O7763" s="148">
        <v>12.22</v>
      </c>
      <c r="P7763" s="148">
        <v>0</v>
      </c>
      <c r="Q7763" s="21">
        <f t="shared" si="1214"/>
        <v>52.973897000000001</v>
      </c>
      <c r="R7763" s="21">
        <f t="shared" si="1215"/>
        <v>871.75156600000003</v>
      </c>
      <c r="S7763" s="21">
        <f t="shared" si="1216"/>
        <v>176.17920200000003</v>
      </c>
      <c r="T7763" s="21">
        <f t="shared" si="1217"/>
        <v>38.810720000000003</v>
      </c>
      <c r="U7763" s="22">
        <f t="shared" si="1218"/>
        <v>1139.715385</v>
      </c>
      <c r="V7763" s="39">
        <f t="shared" si="1219"/>
        <v>0.81319545395843251</v>
      </c>
    </row>
    <row r="7764" spans="1:22">
      <c r="A7764">
        <v>7759</v>
      </c>
      <c r="B7764" s="155">
        <f t="shared" si="1210"/>
        <v>41598</v>
      </c>
      <c r="C7764" s="148">
        <f t="shared" si="1211"/>
        <v>2013</v>
      </c>
      <c r="D7764" s="148">
        <f t="shared" si="1212"/>
        <v>11</v>
      </c>
      <c r="E7764" s="152">
        <v>7</v>
      </c>
      <c r="F7764" s="153">
        <v>32.520000000000003</v>
      </c>
      <c r="G7764" s="154">
        <v>1071.3810000000001</v>
      </c>
      <c r="H7764" s="154">
        <v>256.39699999999999</v>
      </c>
      <c r="I7764" s="154">
        <v>46.402999999999999</v>
      </c>
      <c r="J7764" s="151">
        <v>0</v>
      </c>
      <c r="K7764" s="149">
        <f t="shared" si="1213"/>
        <v>1406.701</v>
      </c>
      <c r="L7764" s="148">
        <v>18.512</v>
      </c>
      <c r="M7764" s="148">
        <v>273.447</v>
      </c>
      <c r="N7764" s="148">
        <v>89.912999999999997</v>
      </c>
      <c r="O7764" s="148">
        <v>12.96</v>
      </c>
      <c r="P7764" s="148">
        <v>0</v>
      </c>
      <c r="Q7764" s="21">
        <f t="shared" si="1214"/>
        <v>51.889136000000001</v>
      </c>
      <c r="R7764" s="21">
        <f t="shared" si="1215"/>
        <v>874.210059</v>
      </c>
      <c r="S7764" s="21">
        <f t="shared" si="1216"/>
        <v>175.42026300000001</v>
      </c>
      <c r="T7764" s="21">
        <f t="shared" si="1217"/>
        <v>41.160960000000003</v>
      </c>
      <c r="U7764" s="22">
        <f t="shared" si="1218"/>
        <v>1142.6804179999999</v>
      </c>
      <c r="V7764" s="39">
        <f t="shared" si="1219"/>
        <v>0.81231222413291804</v>
      </c>
    </row>
    <row r="7765" spans="1:22">
      <c r="A7765">
        <v>7760</v>
      </c>
      <c r="B7765" s="155">
        <f t="shared" si="1210"/>
        <v>41598</v>
      </c>
      <c r="C7765" s="148">
        <f t="shared" si="1211"/>
        <v>2013</v>
      </c>
      <c r="D7765" s="148">
        <f t="shared" si="1212"/>
        <v>11</v>
      </c>
      <c r="E7765" s="152">
        <v>8</v>
      </c>
      <c r="F7765" s="153">
        <v>32.113</v>
      </c>
      <c r="G7765" s="154">
        <v>1070.2180000000001</v>
      </c>
      <c r="H7765" s="154">
        <v>289.07499999999999</v>
      </c>
      <c r="I7765" s="154">
        <v>54.505000000000003</v>
      </c>
      <c r="J7765" s="151">
        <v>0</v>
      </c>
      <c r="K7765" s="149">
        <f t="shared" si="1213"/>
        <v>1445.9110000000003</v>
      </c>
      <c r="L7765" s="148">
        <v>18.338999999999999</v>
      </c>
      <c r="M7765" s="148">
        <v>273.07600000000002</v>
      </c>
      <c r="N7765" s="148">
        <v>104.774</v>
      </c>
      <c r="O7765" s="148">
        <v>15.06</v>
      </c>
      <c r="P7765" s="148">
        <v>0</v>
      </c>
      <c r="Q7765" s="21">
        <f t="shared" si="1214"/>
        <v>51.404216999999996</v>
      </c>
      <c r="R7765" s="21">
        <f t="shared" si="1215"/>
        <v>873.02397200000007</v>
      </c>
      <c r="S7765" s="21">
        <f t="shared" si="1216"/>
        <v>204.414074</v>
      </c>
      <c r="T7765" s="21">
        <f t="shared" si="1217"/>
        <v>47.830560000000006</v>
      </c>
      <c r="U7765" s="22">
        <f t="shared" si="1218"/>
        <v>1176.6728230000001</v>
      </c>
      <c r="V7765" s="39">
        <f t="shared" si="1219"/>
        <v>0.81379339599740219</v>
      </c>
    </row>
    <row r="7766" spans="1:22">
      <c r="A7766">
        <v>7761</v>
      </c>
      <c r="B7766" s="155">
        <f t="shared" si="1210"/>
        <v>41598</v>
      </c>
      <c r="C7766" s="148">
        <f t="shared" si="1211"/>
        <v>2013</v>
      </c>
      <c r="D7766" s="148">
        <f t="shared" si="1212"/>
        <v>11</v>
      </c>
      <c r="E7766" s="152">
        <v>9</v>
      </c>
      <c r="F7766" s="153">
        <v>31.811</v>
      </c>
      <c r="G7766" s="154">
        <v>1068.4659999999999</v>
      </c>
      <c r="H7766" s="154">
        <v>365.18099999999998</v>
      </c>
      <c r="I7766" s="154">
        <v>81.344999999999999</v>
      </c>
      <c r="J7766" s="151">
        <v>0</v>
      </c>
      <c r="K7766" s="149">
        <f t="shared" si="1213"/>
        <v>1546.8029999999999</v>
      </c>
      <c r="L7766" s="148">
        <v>18.199000000000002</v>
      </c>
      <c r="M7766" s="148">
        <v>272.71300000000002</v>
      </c>
      <c r="N7766" s="148">
        <v>131.739</v>
      </c>
      <c r="O7766" s="148">
        <v>21.48</v>
      </c>
      <c r="P7766" s="148">
        <v>0</v>
      </c>
      <c r="Q7766" s="21">
        <f t="shared" si="1214"/>
        <v>51.011797000000001</v>
      </c>
      <c r="R7766" s="21">
        <f t="shared" si="1215"/>
        <v>871.86346100000014</v>
      </c>
      <c r="S7766" s="21">
        <f t="shared" si="1216"/>
        <v>257.02278900000005</v>
      </c>
      <c r="T7766" s="21">
        <f t="shared" si="1217"/>
        <v>68.220480000000009</v>
      </c>
      <c r="U7766" s="22">
        <f t="shared" si="1218"/>
        <v>1248.1185270000001</v>
      </c>
      <c r="V7766" s="39">
        <f t="shared" si="1219"/>
        <v>0.80690205992618336</v>
      </c>
    </row>
    <row r="7767" spans="1:22">
      <c r="A7767">
        <v>7762</v>
      </c>
      <c r="B7767" s="155">
        <f t="shared" si="1210"/>
        <v>41598</v>
      </c>
      <c r="C7767" s="148">
        <f t="shared" si="1211"/>
        <v>2013</v>
      </c>
      <c r="D7767" s="148">
        <f t="shared" si="1212"/>
        <v>11</v>
      </c>
      <c r="E7767" s="152">
        <v>10</v>
      </c>
      <c r="F7767" s="153">
        <v>31.943999999999999</v>
      </c>
      <c r="G7767" s="154">
        <v>1064.9390000000001</v>
      </c>
      <c r="H7767" s="154">
        <v>480.69299999999998</v>
      </c>
      <c r="I7767" s="154">
        <v>102.496</v>
      </c>
      <c r="J7767" s="151">
        <v>0</v>
      </c>
      <c r="K7767" s="149">
        <f t="shared" si="1213"/>
        <v>1680.0720000000001</v>
      </c>
      <c r="L7767" s="148">
        <v>18.32</v>
      </c>
      <c r="M7767" s="148">
        <v>271.81</v>
      </c>
      <c r="N7767" s="148">
        <v>188.70599999999999</v>
      </c>
      <c r="O7767" s="148">
        <v>27.960999999999999</v>
      </c>
      <c r="P7767" s="148">
        <v>0</v>
      </c>
      <c r="Q7767" s="21">
        <f t="shared" si="1214"/>
        <v>51.350960000000001</v>
      </c>
      <c r="R7767" s="21">
        <f t="shared" si="1215"/>
        <v>868.97657000000004</v>
      </c>
      <c r="S7767" s="21">
        <f t="shared" si="1216"/>
        <v>368.16540600000002</v>
      </c>
      <c r="T7767" s="21">
        <f t="shared" si="1217"/>
        <v>88.804136</v>
      </c>
      <c r="U7767" s="22">
        <f t="shared" si="1218"/>
        <v>1377.2970720000001</v>
      </c>
      <c r="V7767" s="39">
        <f t="shared" si="1219"/>
        <v>0.81978455209062462</v>
      </c>
    </row>
    <row r="7768" spans="1:22">
      <c r="A7768">
        <v>7763</v>
      </c>
      <c r="B7768" s="155">
        <f t="shared" si="1210"/>
        <v>41598</v>
      </c>
      <c r="C7768" s="148">
        <f t="shared" si="1211"/>
        <v>2013</v>
      </c>
      <c r="D7768" s="148">
        <f t="shared" si="1212"/>
        <v>11</v>
      </c>
      <c r="E7768" s="152">
        <v>11</v>
      </c>
      <c r="F7768" s="153">
        <v>33.402999999999999</v>
      </c>
      <c r="G7768" s="154">
        <v>1066.1400000000001</v>
      </c>
      <c r="H7768" s="154">
        <v>403.49900000000002</v>
      </c>
      <c r="I7768" s="154">
        <v>117.934</v>
      </c>
      <c r="J7768" s="151">
        <v>0</v>
      </c>
      <c r="K7768" s="149">
        <f t="shared" si="1213"/>
        <v>1620.9760000000001</v>
      </c>
      <c r="L7768" s="148">
        <v>19.026</v>
      </c>
      <c r="M7768" s="148">
        <v>272.12</v>
      </c>
      <c r="N7768" s="148">
        <v>186.273</v>
      </c>
      <c r="O7768" s="148">
        <v>32.06</v>
      </c>
      <c r="P7768" s="148">
        <v>0</v>
      </c>
      <c r="Q7768" s="21">
        <f t="shared" si="1214"/>
        <v>53.329878000000001</v>
      </c>
      <c r="R7768" s="21">
        <f t="shared" si="1215"/>
        <v>869.96764000000007</v>
      </c>
      <c r="S7768" s="21">
        <f t="shared" si="1216"/>
        <v>363.41862300000003</v>
      </c>
      <c r="T7768" s="21">
        <f t="shared" si="1217"/>
        <v>101.82256000000001</v>
      </c>
      <c r="U7768" s="22">
        <f t="shared" si="1218"/>
        <v>1388.5387010000002</v>
      </c>
      <c r="V7768" s="39">
        <f t="shared" si="1219"/>
        <v>0.85660657591475753</v>
      </c>
    </row>
    <row r="7769" spans="1:22">
      <c r="A7769">
        <v>7764</v>
      </c>
      <c r="B7769" s="155">
        <f t="shared" si="1210"/>
        <v>41598</v>
      </c>
      <c r="C7769" s="148">
        <f t="shared" si="1211"/>
        <v>2013</v>
      </c>
      <c r="D7769" s="148">
        <f t="shared" si="1212"/>
        <v>11</v>
      </c>
      <c r="E7769" s="152">
        <v>12</v>
      </c>
      <c r="F7769" s="153">
        <v>33.194000000000003</v>
      </c>
      <c r="G7769" s="154">
        <v>1060.797</v>
      </c>
      <c r="H7769" s="154">
        <v>534.18499999999995</v>
      </c>
      <c r="I7769" s="154">
        <v>126.057</v>
      </c>
      <c r="J7769" s="151">
        <v>0</v>
      </c>
      <c r="K7769" s="149">
        <f t="shared" si="1213"/>
        <v>1754.2329999999999</v>
      </c>
      <c r="L7769" s="148">
        <v>18.87</v>
      </c>
      <c r="M7769" s="148">
        <v>270.822</v>
      </c>
      <c r="N7769" s="148">
        <v>203.624</v>
      </c>
      <c r="O7769" s="148">
        <v>33.726999999999997</v>
      </c>
      <c r="P7769" s="148">
        <v>0</v>
      </c>
      <c r="Q7769" s="21">
        <f t="shared" si="1214"/>
        <v>52.892610000000005</v>
      </c>
      <c r="R7769" s="21">
        <f t="shared" si="1215"/>
        <v>865.81793400000004</v>
      </c>
      <c r="S7769" s="21">
        <f t="shared" si="1216"/>
        <v>397.27042399999999</v>
      </c>
      <c r="T7769" s="21">
        <f t="shared" si="1217"/>
        <v>107.116952</v>
      </c>
      <c r="U7769" s="22">
        <f t="shared" si="1218"/>
        <v>1423.0979200000002</v>
      </c>
      <c r="V7769" s="39">
        <f t="shared" si="1219"/>
        <v>0.81123654611445584</v>
      </c>
    </row>
    <row r="7770" spans="1:22">
      <c r="A7770">
        <v>7765</v>
      </c>
      <c r="B7770" s="155">
        <f t="shared" si="1210"/>
        <v>41598</v>
      </c>
      <c r="C7770" s="148">
        <f t="shared" si="1211"/>
        <v>2013</v>
      </c>
      <c r="D7770" s="148">
        <f t="shared" si="1212"/>
        <v>11</v>
      </c>
      <c r="E7770" s="152">
        <v>13</v>
      </c>
      <c r="F7770" s="153">
        <v>32.951000000000001</v>
      </c>
      <c r="G7770" s="154">
        <v>1066.5940000000001</v>
      </c>
      <c r="H7770" s="154">
        <v>470.755</v>
      </c>
      <c r="I7770" s="154">
        <v>128.52699999999999</v>
      </c>
      <c r="J7770" s="151">
        <v>0</v>
      </c>
      <c r="K7770" s="149">
        <f t="shared" si="1213"/>
        <v>1698.8270000000002</v>
      </c>
      <c r="L7770" s="148">
        <v>18.760999999999999</v>
      </c>
      <c r="M7770" s="148">
        <v>272.60700000000003</v>
      </c>
      <c r="N7770" s="148">
        <v>182.041</v>
      </c>
      <c r="O7770" s="148">
        <v>34.344999999999999</v>
      </c>
      <c r="P7770" s="148">
        <v>0</v>
      </c>
      <c r="Q7770" s="21">
        <f t="shared" si="1214"/>
        <v>52.587083</v>
      </c>
      <c r="R7770" s="21">
        <f t="shared" si="1215"/>
        <v>871.52457900000013</v>
      </c>
      <c r="S7770" s="21">
        <f t="shared" si="1216"/>
        <v>355.161991</v>
      </c>
      <c r="T7770" s="21">
        <f t="shared" si="1217"/>
        <v>109.07971999999999</v>
      </c>
      <c r="U7770" s="22">
        <f t="shared" si="1218"/>
        <v>1388.3533730000001</v>
      </c>
      <c r="V7770" s="39">
        <f t="shared" si="1219"/>
        <v>0.8172423519287132</v>
      </c>
    </row>
    <row r="7771" spans="1:22">
      <c r="A7771">
        <v>7766</v>
      </c>
      <c r="B7771" s="155">
        <f t="shared" si="1210"/>
        <v>41598</v>
      </c>
      <c r="C7771" s="148">
        <f t="shared" si="1211"/>
        <v>2013</v>
      </c>
      <c r="D7771" s="148">
        <f t="shared" si="1212"/>
        <v>11</v>
      </c>
      <c r="E7771" s="152">
        <v>14</v>
      </c>
      <c r="F7771" s="153">
        <v>33.274999999999999</v>
      </c>
      <c r="G7771" s="154">
        <v>1069.0889999999999</v>
      </c>
      <c r="H7771" s="154">
        <v>477.63200000000001</v>
      </c>
      <c r="I7771" s="154">
        <v>131.535</v>
      </c>
      <c r="J7771" s="151">
        <v>0</v>
      </c>
      <c r="K7771" s="149">
        <f t="shared" si="1213"/>
        <v>1711.5310000000002</v>
      </c>
      <c r="L7771" s="148">
        <v>18.888999999999999</v>
      </c>
      <c r="M7771" s="148">
        <v>272.947</v>
      </c>
      <c r="N7771" s="148">
        <v>191.57900000000001</v>
      </c>
      <c r="O7771" s="148">
        <v>35.462000000000003</v>
      </c>
      <c r="P7771" s="148">
        <v>0</v>
      </c>
      <c r="Q7771" s="21">
        <f t="shared" si="1214"/>
        <v>52.945867</v>
      </c>
      <c r="R7771" s="21">
        <f t="shared" si="1215"/>
        <v>872.61155900000006</v>
      </c>
      <c r="S7771" s="21">
        <f t="shared" si="1216"/>
        <v>373.77062900000004</v>
      </c>
      <c r="T7771" s="21">
        <f t="shared" si="1217"/>
        <v>112.62731200000002</v>
      </c>
      <c r="U7771" s="22">
        <f t="shared" si="1218"/>
        <v>1411.9553670000003</v>
      </c>
      <c r="V7771" s="39">
        <f t="shared" si="1219"/>
        <v>0.8249662828193004</v>
      </c>
    </row>
    <row r="7772" spans="1:22">
      <c r="A7772">
        <v>7767</v>
      </c>
      <c r="B7772" s="155">
        <f t="shared" si="1210"/>
        <v>41598</v>
      </c>
      <c r="C7772" s="148">
        <f t="shared" si="1211"/>
        <v>2013</v>
      </c>
      <c r="D7772" s="148">
        <f t="shared" si="1212"/>
        <v>11</v>
      </c>
      <c r="E7772" s="152">
        <v>15</v>
      </c>
      <c r="F7772" s="153">
        <v>32.917000000000002</v>
      </c>
      <c r="G7772" s="154">
        <v>1068.124</v>
      </c>
      <c r="H7772" s="154">
        <v>529.83900000000006</v>
      </c>
      <c r="I7772" s="154">
        <v>137.815</v>
      </c>
      <c r="J7772" s="151">
        <v>0</v>
      </c>
      <c r="K7772" s="149">
        <f t="shared" si="1213"/>
        <v>1768.6950000000002</v>
      </c>
      <c r="L7772" s="148">
        <v>18.64</v>
      </c>
      <c r="M7772" s="148">
        <v>272.69799999999998</v>
      </c>
      <c r="N7772" s="148">
        <v>216.51499999999999</v>
      </c>
      <c r="O7772" s="148">
        <v>36.628999999999998</v>
      </c>
      <c r="P7772" s="148">
        <v>0</v>
      </c>
      <c r="Q7772" s="21">
        <f t="shared" si="1214"/>
        <v>52.247920000000001</v>
      </c>
      <c r="R7772" s="21">
        <f t="shared" si="1215"/>
        <v>871.81550599999991</v>
      </c>
      <c r="S7772" s="21">
        <f t="shared" si="1216"/>
        <v>422.42076499999996</v>
      </c>
      <c r="T7772" s="21">
        <f t="shared" si="1217"/>
        <v>116.333704</v>
      </c>
      <c r="U7772" s="22">
        <f t="shared" si="1218"/>
        <v>1462.8178949999999</v>
      </c>
      <c r="V7772" s="39">
        <f t="shared" si="1219"/>
        <v>0.82706057008133105</v>
      </c>
    </row>
    <row r="7773" spans="1:22">
      <c r="A7773">
        <v>7768</v>
      </c>
      <c r="B7773" s="155">
        <f t="shared" si="1210"/>
        <v>41598</v>
      </c>
      <c r="C7773" s="148">
        <f t="shared" si="1211"/>
        <v>2013</v>
      </c>
      <c r="D7773" s="148">
        <f t="shared" si="1212"/>
        <v>11</v>
      </c>
      <c r="E7773" s="152">
        <v>16</v>
      </c>
      <c r="F7773" s="153">
        <v>32.917999999999999</v>
      </c>
      <c r="G7773" s="154">
        <v>1065.249</v>
      </c>
      <c r="H7773" s="154">
        <v>468.529</v>
      </c>
      <c r="I7773" s="154">
        <v>141.60300000000001</v>
      </c>
      <c r="J7773" s="151">
        <v>0</v>
      </c>
      <c r="K7773" s="149">
        <f t="shared" si="1213"/>
        <v>1708.299</v>
      </c>
      <c r="L7773" s="148">
        <v>18.696999999999999</v>
      </c>
      <c r="M7773" s="148">
        <v>271.90300000000002</v>
      </c>
      <c r="N7773" s="148">
        <v>204.73599999999999</v>
      </c>
      <c r="O7773" s="148">
        <v>37.546999999999997</v>
      </c>
      <c r="P7773" s="148">
        <v>0</v>
      </c>
      <c r="Q7773" s="21">
        <f t="shared" si="1214"/>
        <v>52.407691</v>
      </c>
      <c r="R7773" s="21">
        <f t="shared" si="1215"/>
        <v>869.27389100000005</v>
      </c>
      <c r="S7773" s="21">
        <f t="shared" si="1216"/>
        <v>399.43993599999999</v>
      </c>
      <c r="T7773" s="21">
        <f t="shared" si="1217"/>
        <v>119.24927199999999</v>
      </c>
      <c r="U7773" s="22">
        <f t="shared" si="1218"/>
        <v>1440.3707899999999</v>
      </c>
      <c r="V7773" s="39">
        <f t="shared" si="1219"/>
        <v>0.8431608225492141</v>
      </c>
    </row>
    <row r="7774" spans="1:22">
      <c r="A7774">
        <v>7769</v>
      </c>
      <c r="B7774" s="155">
        <f t="shared" si="1210"/>
        <v>41598</v>
      </c>
      <c r="C7774" s="148">
        <f t="shared" si="1211"/>
        <v>2013</v>
      </c>
      <c r="D7774" s="148">
        <f t="shared" si="1212"/>
        <v>11</v>
      </c>
      <c r="E7774" s="152">
        <v>17</v>
      </c>
      <c r="F7774" s="153">
        <v>32.6</v>
      </c>
      <c r="G7774" s="154">
        <v>1058.8130000000001</v>
      </c>
      <c r="H7774" s="154">
        <v>432.15300000000002</v>
      </c>
      <c r="I7774" s="154">
        <v>144.251</v>
      </c>
      <c r="J7774" s="151">
        <v>0</v>
      </c>
      <c r="K7774" s="149">
        <f t="shared" si="1213"/>
        <v>1667.817</v>
      </c>
      <c r="L7774" s="148">
        <v>18.530999999999999</v>
      </c>
      <c r="M7774" s="148">
        <v>270.66699999999997</v>
      </c>
      <c r="N7774" s="148">
        <v>172.15700000000001</v>
      </c>
      <c r="O7774" s="148">
        <v>38.338000000000001</v>
      </c>
      <c r="P7774" s="148">
        <v>0</v>
      </c>
      <c r="Q7774" s="21">
        <f t="shared" si="1214"/>
        <v>51.942392999999996</v>
      </c>
      <c r="R7774" s="21">
        <f t="shared" si="1215"/>
        <v>865.3223989999999</v>
      </c>
      <c r="S7774" s="21">
        <f t="shared" si="1216"/>
        <v>335.87830700000001</v>
      </c>
      <c r="T7774" s="21">
        <f t="shared" si="1217"/>
        <v>121.76148800000001</v>
      </c>
      <c r="U7774" s="22">
        <f t="shared" si="1218"/>
        <v>1374.904587</v>
      </c>
      <c r="V7774" s="39">
        <f t="shared" si="1219"/>
        <v>0.82437376942434326</v>
      </c>
    </row>
    <row r="7775" spans="1:22">
      <c r="A7775">
        <v>7770</v>
      </c>
      <c r="B7775" s="155">
        <f t="shared" ref="B7775:B7838" si="1220">+B7751+1</f>
        <v>41598</v>
      </c>
      <c r="C7775" s="148">
        <f t="shared" si="1211"/>
        <v>2013</v>
      </c>
      <c r="D7775" s="148">
        <f t="shared" si="1212"/>
        <v>11</v>
      </c>
      <c r="E7775" s="152">
        <v>18</v>
      </c>
      <c r="F7775" s="153">
        <v>33.31</v>
      </c>
      <c r="G7775" s="154">
        <v>1063.614</v>
      </c>
      <c r="H7775" s="154">
        <v>498.113</v>
      </c>
      <c r="I7775" s="154">
        <v>150.727</v>
      </c>
      <c r="J7775" s="151">
        <v>0</v>
      </c>
      <c r="K7775" s="149">
        <f t="shared" si="1213"/>
        <v>1745.7640000000001</v>
      </c>
      <c r="L7775" s="148">
        <v>18.899000000000001</v>
      </c>
      <c r="M7775" s="148">
        <v>271.80200000000002</v>
      </c>
      <c r="N7775" s="148">
        <v>196.64</v>
      </c>
      <c r="O7775" s="148">
        <v>40.341999999999999</v>
      </c>
      <c r="P7775" s="148">
        <v>0</v>
      </c>
      <c r="Q7775" s="21">
        <f t="shared" si="1214"/>
        <v>52.973897000000001</v>
      </c>
      <c r="R7775" s="21">
        <f t="shared" si="1215"/>
        <v>868.95099400000004</v>
      </c>
      <c r="S7775" s="21">
        <f t="shared" si="1216"/>
        <v>383.64463999999998</v>
      </c>
      <c r="T7775" s="21">
        <f t="shared" si="1217"/>
        <v>128.126192</v>
      </c>
      <c r="U7775" s="22">
        <f t="shared" si="1218"/>
        <v>1433.695723</v>
      </c>
      <c r="V7775" s="39">
        <f t="shared" si="1219"/>
        <v>0.82124257517052701</v>
      </c>
    </row>
    <row r="7776" spans="1:22">
      <c r="A7776">
        <v>7771</v>
      </c>
      <c r="B7776" s="155">
        <f t="shared" si="1220"/>
        <v>41598</v>
      </c>
      <c r="C7776" s="148">
        <f t="shared" si="1211"/>
        <v>2013</v>
      </c>
      <c r="D7776" s="148">
        <f t="shared" si="1212"/>
        <v>11</v>
      </c>
      <c r="E7776" s="152">
        <v>19</v>
      </c>
      <c r="F7776" s="153">
        <v>33.722000000000001</v>
      </c>
      <c r="G7776" s="154">
        <v>1064.8109999999999</v>
      </c>
      <c r="H7776" s="154">
        <v>452.49700000000001</v>
      </c>
      <c r="I7776" s="154">
        <v>143.24299999999999</v>
      </c>
      <c r="J7776" s="151">
        <v>0</v>
      </c>
      <c r="K7776" s="149">
        <f t="shared" si="1213"/>
        <v>1694.2729999999999</v>
      </c>
      <c r="L7776" s="148">
        <v>19.055</v>
      </c>
      <c r="M7776" s="148">
        <v>272.14400000000001</v>
      </c>
      <c r="N7776" s="148">
        <v>179.17699999999999</v>
      </c>
      <c r="O7776" s="148">
        <v>38.390999999999998</v>
      </c>
      <c r="P7776" s="148">
        <v>0</v>
      </c>
      <c r="Q7776" s="21">
        <f t="shared" si="1214"/>
        <v>53.411164999999997</v>
      </c>
      <c r="R7776" s="21">
        <f t="shared" si="1215"/>
        <v>870.04436800000008</v>
      </c>
      <c r="S7776" s="21">
        <f t="shared" si="1216"/>
        <v>349.57432699999998</v>
      </c>
      <c r="T7776" s="21">
        <f t="shared" si="1217"/>
        <v>121.929816</v>
      </c>
      <c r="U7776" s="22">
        <f t="shared" si="1218"/>
        <v>1394.9596760000002</v>
      </c>
      <c r="V7776" s="39">
        <f t="shared" si="1219"/>
        <v>0.82333819638275552</v>
      </c>
    </row>
    <row r="7777" spans="1:22">
      <c r="A7777">
        <v>7772</v>
      </c>
      <c r="B7777" s="155">
        <f t="shared" si="1220"/>
        <v>41598</v>
      </c>
      <c r="C7777" s="148">
        <f t="shared" si="1211"/>
        <v>2013</v>
      </c>
      <c r="D7777" s="148">
        <f t="shared" si="1212"/>
        <v>11</v>
      </c>
      <c r="E7777" s="152">
        <v>20</v>
      </c>
      <c r="F7777" s="153">
        <v>33.475999999999999</v>
      </c>
      <c r="G7777" s="154">
        <v>1059.923</v>
      </c>
      <c r="H7777" s="154">
        <v>508.26900000000001</v>
      </c>
      <c r="I7777" s="154">
        <v>155.66499999999999</v>
      </c>
      <c r="J7777" s="151">
        <v>0</v>
      </c>
      <c r="K7777" s="149">
        <f t="shared" si="1213"/>
        <v>1757.3329999999999</v>
      </c>
      <c r="L7777" s="148">
        <v>18.968</v>
      </c>
      <c r="M7777" s="148">
        <v>270.88200000000001</v>
      </c>
      <c r="N7777" s="148">
        <v>201.67099999999999</v>
      </c>
      <c r="O7777" s="148">
        <v>41.454999999999998</v>
      </c>
      <c r="P7777" s="148">
        <v>0</v>
      </c>
      <c r="Q7777" s="21">
        <f t="shared" si="1214"/>
        <v>53.167304000000001</v>
      </c>
      <c r="R7777" s="21">
        <f t="shared" si="1215"/>
        <v>866.00975400000004</v>
      </c>
      <c r="S7777" s="21">
        <f t="shared" si="1216"/>
        <v>393.46012100000002</v>
      </c>
      <c r="T7777" s="21">
        <f t="shared" si="1217"/>
        <v>131.66108</v>
      </c>
      <c r="U7777" s="22">
        <f t="shared" si="1218"/>
        <v>1444.2982590000001</v>
      </c>
      <c r="V7777" s="39">
        <f t="shared" si="1219"/>
        <v>0.82186942315429135</v>
      </c>
    </row>
    <row r="7778" spans="1:22">
      <c r="A7778">
        <v>7773</v>
      </c>
      <c r="B7778" s="155">
        <f t="shared" si="1220"/>
        <v>41598</v>
      </c>
      <c r="C7778" s="148">
        <f t="shared" si="1211"/>
        <v>2013</v>
      </c>
      <c r="D7778" s="148">
        <f t="shared" si="1212"/>
        <v>11</v>
      </c>
      <c r="E7778" s="152">
        <v>21</v>
      </c>
      <c r="F7778" s="153">
        <v>34.265999999999998</v>
      </c>
      <c r="G7778" s="154">
        <v>1081.319</v>
      </c>
      <c r="H7778" s="154">
        <v>489.536</v>
      </c>
      <c r="I7778" s="154">
        <v>171.52600000000001</v>
      </c>
      <c r="J7778" s="151">
        <v>0</v>
      </c>
      <c r="K7778" s="149">
        <f t="shared" si="1213"/>
        <v>1776.6470000000002</v>
      </c>
      <c r="L7778" s="148">
        <v>19.353999999999999</v>
      </c>
      <c r="M7778" s="148">
        <v>279.23</v>
      </c>
      <c r="N7778" s="148">
        <v>196.44</v>
      </c>
      <c r="O7778" s="148">
        <v>45.597000000000001</v>
      </c>
      <c r="P7778" s="148">
        <v>0</v>
      </c>
      <c r="Q7778" s="21">
        <f t="shared" si="1214"/>
        <v>54.249261999999995</v>
      </c>
      <c r="R7778" s="21">
        <f t="shared" si="1215"/>
        <v>892.69831000000011</v>
      </c>
      <c r="S7778" s="21">
        <f t="shared" si="1216"/>
        <v>383.25443999999999</v>
      </c>
      <c r="T7778" s="21">
        <f t="shared" si="1217"/>
        <v>144.81607200000002</v>
      </c>
      <c r="U7778" s="22">
        <f t="shared" si="1218"/>
        <v>1475.0180840000003</v>
      </c>
      <c r="V7778" s="39">
        <f t="shared" si="1219"/>
        <v>0.83022574771465585</v>
      </c>
    </row>
    <row r="7779" spans="1:22">
      <c r="A7779">
        <v>7774</v>
      </c>
      <c r="B7779" s="155">
        <f t="shared" si="1220"/>
        <v>41598</v>
      </c>
      <c r="C7779" s="148">
        <f t="shared" si="1211"/>
        <v>2013</v>
      </c>
      <c r="D7779" s="148">
        <f t="shared" si="1212"/>
        <v>11</v>
      </c>
      <c r="E7779" s="152">
        <v>22</v>
      </c>
      <c r="F7779" s="153">
        <v>34.305</v>
      </c>
      <c r="G7779" s="154">
        <v>1094.3969999999999</v>
      </c>
      <c r="H7779" s="154">
        <v>481.846</v>
      </c>
      <c r="I7779" s="154">
        <v>178.155</v>
      </c>
      <c r="J7779" s="151">
        <v>0</v>
      </c>
      <c r="K7779" s="149">
        <f t="shared" si="1213"/>
        <v>1788.703</v>
      </c>
      <c r="L7779" s="148">
        <v>19.376000000000001</v>
      </c>
      <c r="M7779" s="148">
        <v>280.40899999999999</v>
      </c>
      <c r="N7779" s="148">
        <v>192.762</v>
      </c>
      <c r="O7779" s="148">
        <v>47.081000000000003</v>
      </c>
      <c r="P7779" s="148">
        <v>0</v>
      </c>
      <c r="Q7779" s="21">
        <f t="shared" si="1214"/>
        <v>54.310928000000004</v>
      </c>
      <c r="R7779" s="21">
        <f t="shared" si="1215"/>
        <v>896.46757300000002</v>
      </c>
      <c r="S7779" s="21">
        <f t="shared" si="1216"/>
        <v>376.07866200000001</v>
      </c>
      <c r="T7779" s="21">
        <f t="shared" si="1217"/>
        <v>149.529256</v>
      </c>
      <c r="U7779" s="22">
        <f t="shared" si="1218"/>
        <v>1476.3864190000002</v>
      </c>
      <c r="V7779" s="39">
        <f t="shared" si="1219"/>
        <v>0.82539494762406063</v>
      </c>
    </row>
    <row r="7780" spans="1:22">
      <c r="A7780">
        <v>7775</v>
      </c>
      <c r="B7780" s="155">
        <f t="shared" si="1220"/>
        <v>41598</v>
      </c>
      <c r="C7780" s="148">
        <f t="shared" si="1211"/>
        <v>2013</v>
      </c>
      <c r="D7780" s="148">
        <f t="shared" si="1212"/>
        <v>11</v>
      </c>
      <c r="E7780" s="152">
        <v>23</v>
      </c>
      <c r="F7780" s="153">
        <v>34.384999999999998</v>
      </c>
      <c r="G7780" s="154">
        <v>1091.0809999999999</v>
      </c>
      <c r="H7780" s="154">
        <v>525.10199999999998</v>
      </c>
      <c r="I7780" s="154">
        <v>161.101</v>
      </c>
      <c r="J7780" s="151">
        <v>0</v>
      </c>
      <c r="K7780" s="149">
        <f t="shared" si="1213"/>
        <v>1811.6689999999999</v>
      </c>
      <c r="L7780" s="148">
        <v>19.446999999999999</v>
      </c>
      <c r="M7780" s="148">
        <v>279.786</v>
      </c>
      <c r="N7780" s="148">
        <v>224</v>
      </c>
      <c r="O7780" s="148">
        <v>42.604999999999997</v>
      </c>
      <c r="P7780" s="148">
        <v>0</v>
      </c>
      <c r="Q7780" s="21">
        <f t="shared" si="1214"/>
        <v>54.509940999999998</v>
      </c>
      <c r="R7780" s="21">
        <f t="shared" si="1215"/>
        <v>894.47584200000006</v>
      </c>
      <c r="S7780" s="21">
        <f t="shared" si="1216"/>
        <v>437.024</v>
      </c>
      <c r="T7780" s="21">
        <f t="shared" si="1217"/>
        <v>135.31348</v>
      </c>
      <c r="U7780" s="22">
        <f t="shared" si="1218"/>
        <v>1521.323263</v>
      </c>
      <c r="V7780" s="39">
        <f t="shared" si="1219"/>
        <v>0.83973577016552148</v>
      </c>
    </row>
    <row r="7781" spans="1:22">
      <c r="A7781">
        <v>7776</v>
      </c>
      <c r="B7781" s="155">
        <f t="shared" si="1220"/>
        <v>41598</v>
      </c>
      <c r="C7781" s="148">
        <f t="shared" si="1211"/>
        <v>2013</v>
      </c>
      <c r="D7781" s="148">
        <f t="shared" si="1212"/>
        <v>11</v>
      </c>
      <c r="E7781" s="152">
        <v>24</v>
      </c>
      <c r="F7781" s="153">
        <v>34.344000000000001</v>
      </c>
      <c r="G7781" s="154">
        <v>1097.5360000000001</v>
      </c>
      <c r="H7781" s="154">
        <v>315.61900000000003</v>
      </c>
      <c r="I7781" s="154">
        <v>132.08000000000001</v>
      </c>
      <c r="J7781" s="151">
        <v>0</v>
      </c>
      <c r="K7781" s="149">
        <f t="shared" si="1213"/>
        <v>1579.5790000000002</v>
      </c>
      <c r="L7781" s="148">
        <v>19.395</v>
      </c>
      <c r="M7781" s="148">
        <v>281.43299999999999</v>
      </c>
      <c r="N7781" s="148">
        <v>146.33500000000001</v>
      </c>
      <c r="O7781" s="148">
        <v>35.860999999999997</v>
      </c>
      <c r="P7781" s="148">
        <v>0</v>
      </c>
      <c r="Q7781" s="21">
        <f t="shared" si="1214"/>
        <v>54.364184999999999</v>
      </c>
      <c r="R7781" s="21">
        <f t="shared" si="1215"/>
        <v>899.74130100000002</v>
      </c>
      <c r="S7781" s="21">
        <f t="shared" si="1216"/>
        <v>285.49958500000002</v>
      </c>
      <c r="T7781" s="21">
        <f t="shared" si="1217"/>
        <v>113.894536</v>
      </c>
      <c r="U7781" s="22">
        <f t="shared" si="1218"/>
        <v>1353.499607</v>
      </c>
      <c r="V7781" s="39">
        <f t="shared" si="1219"/>
        <v>0.85687363974831254</v>
      </c>
    </row>
    <row r="7782" spans="1:22">
      <c r="A7782">
        <v>7777</v>
      </c>
      <c r="B7782" s="155">
        <f t="shared" si="1220"/>
        <v>41599</v>
      </c>
      <c r="C7782" s="148">
        <f t="shared" si="1211"/>
        <v>2013</v>
      </c>
      <c r="D7782" s="148">
        <f t="shared" si="1212"/>
        <v>11</v>
      </c>
      <c r="E7782" s="152">
        <v>1</v>
      </c>
      <c r="F7782" s="153">
        <v>33.854999999999997</v>
      </c>
      <c r="G7782" s="154">
        <v>1097.557</v>
      </c>
      <c r="H7782" s="154">
        <v>250.678</v>
      </c>
      <c r="I7782" s="154">
        <v>89.834999999999994</v>
      </c>
      <c r="J7782" s="151">
        <v>0</v>
      </c>
      <c r="K7782" s="149">
        <f t="shared" si="1213"/>
        <v>1471.9250000000002</v>
      </c>
      <c r="L7782" s="148">
        <v>19.148</v>
      </c>
      <c r="M7782" s="148">
        <v>283.18799999999999</v>
      </c>
      <c r="N7782" s="148">
        <v>85.316000000000003</v>
      </c>
      <c r="O7782" s="148">
        <v>24.602</v>
      </c>
      <c r="P7782" s="148">
        <v>0</v>
      </c>
      <c r="Q7782" s="21">
        <f t="shared" si="1214"/>
        <v>53.671844</v>
      </c>
      <c r="R7782" s="21">
        <f t="shared" si="1215"/>
        <v>905.352036</v>
      </c>
      <c r="S7782" s="21">
        <f t="shared" si="1216"/>
        <v>166.451516</v>
      </c>
      <c r="T7782" s="21">
        <f t="shared" si="1217"/>
        <v>78.135952000000003</v>
      </c>
      <c r="U7782" s="22">
        <f t="shared" si="1218"/>
        <v>1203.6113480000001</v>
      </c>
      <c r="V7782" s="39">
        <f t="shared" si="1219"/>
        <v>0.81771241605380707</v>
      </c>
    </row>
    <row r="7783" spans="1:22">
      <c r="A7783">
        <v>7778</v>
      </c>
      <c r="B7783" s="155">
        <f t="shared" si="1220"/>
        <v>41599</v>
      </c>
      <c r="C7783" s="148">
        <f t="shared" si="1211"/>
        <v>2013</v>
      </c>
      <c r="D7783" s="148">
        <f t="shared" si="1212"/>
        <v>11</v>
      </c>
      <c r="E7783" s="152">
        <v>2</v>
      </c>
      <c r="F7783" s="153">
        <v>33.959000000000003</v>
      </c>
      <c r="G7783" s="154">
        <v>1103.24</v>
      </c>
      <c r="H7783" s="154">
        <v>279.36</v>
      </c>
      <c r="I7783" s="154">
        <v>50.262</v>
      </c>
      <c r="J7783" s="151">
        <v>0</v>
      </c>
      <c r="K7783" s="149">
        <f t="shared" si="1213"/>
        <v>1466.8210000000001</v>
      </c>
      <c r="L7783" s="148">
        <v>19.173999999999999</v>
      </c>
      <c r="M7783" s="148">
        <v>284.53699999999998</v>
      </c>
      <c r="N7783" s="148">
        <v>94.98</v>
      </c>
      <c r="O7783" s="148">
        <v>13.895</v>
      </c>
      <c r="P7783" s="148">
        <v>0</v>
      </c>
      <c r="Q7783" s="21">
        <f t="shared" si="1214"/>
        <v>53.744721999999996</v>
      </c>
      <c r="R7783" s="21">
        <f t="shared" si="1215"/>
        <v>909.66478899999993</v>
      </c>
      <c r="S7783" s="21">
        <f t="shared" si="1216"/>
        <v>185.30598000000001</v>
      </c>
      <c r="T7783" s="21">
        <f t="shared" si="1217"/>
        <v>44.130520000000004</v>
      </c>
      <c r="U7783" s="22">
        <f t="shared" si="1218"/>
        <v>1192.8460109999999</v>
      </c>
      <c r="V7783" s="39">
        <f t="shared" si="1219"/>
        <v>0.81321852564150621</v>
      </c>
    </row>
    <row r="7784" spans="1:22">
      <c r="A7784">
        <v>7779</v>
      </c>
      <c r="B7784" s="155">
        <f t="shared" si="1220"/>
        <v>41599</v>
      </c>
      <c r="C7784" s="148">
        <f t="shared" si="1211"/>
        <v>2013</v>
      </c>
      <c r="D7784" s="148">
        <f t="shared" si="1212"/>
        <v>11</v>
      </c>
      <c r="E7784" s="152">
        <v>3</v>
      </c>
      <c r="F7784" s="153">
        <v>33.859000000000002</v>
      </c>
      <c r="G7784" s="154">
        <v>1102.414</v>
      </c>
      <c r="H7784" s="154">
        <v>105.343</v>
      </c>
      <c r="I7784" s="154">
        <v>40.869999999999997</v>
      </c>
      <c r="J7784" s="151">
        <v>0</v>
      </c>
      <c r="K7784" s="149">
        <f t="shared" si="1213"/>
        <v>1282.4859999999999</v>
      </c>
      <c r="L7784" s="148">
        <v>19.122</v>
      </c>
      <c r="M7784" s="148">
        <v>284.27999999999997</v>
      </c>
      <c r="N7784" s="148">
        <v>34.186</v>
      </c>
      <c r="O7784" s="148">
        <v>11.425000000000001</v>
      </c>
      <c r="P7784" s="148">
        <v>0</v>
      </c>
      <c r="Q7784" s="21">
        <f t="shared" si="1214"/>
        <v>53.598965999999997</v>
      </c>
      <c r="R7784" s="21">
        <f t="shared" si="1215"/>
        <v>908.8431599999999</v>
      </c>
      <c r="S7784" s="21">
        <f t="shared" si="1216"/>
        <v>66.696886000000006</v>
      </c>
      <c r="T7784" s="21">
        <f t="shared" si="1217"/>
        <v>36.285800000000002</v>
      </c>
      <c r="U7784" s="22">
        <f t="shared" si="1218"/>
        <v>1065.424812</v>
      </c>
      <c r="V7784" s="39">
        <f t="shared" si="1219"/>
        <v>0.83074966276434992</v>
      </c>
    </row>
    <row r="7785" spans="1:22">
      <c r="A7785">
        <v>7780</v>
      </c>
      <c r="B7785" s="155">
        <f t="shared" si="1220"/>
        <v>41599</v>
      </c>
      <c r="C7785" s="148">
        <f t="shared" si="1211"/>
        <v>2013</v>
      </c>
      <c r="D7785" s="148">
        <f t="shared" si="1212"/>
        <v>11</v>
      </c>
      <c r="E7785" s="152">
        <v>4</v>
      </c>
      <c r="F7785" s="153">
        <v>26.116</v>
      </c>
      <c r="G7785" s="154">
        <v>1085.932</v>
      </c>
      <c r="H7785" s="154">
        <v>128.78</v>
      </c>
      <c r="I7785" s="154">
        <v>37.593000000000004</v>
      </c>
      <c r="J7785" s="151">
        <v>0</v>
      </c>
      <c r="K7785" s="149">
        <f t="shared" si="1213"/>
        <v>1278.421</v>
      </c>
      <c r="L7785" s="148">
        <v>15.367000000000001</v>
      </c>
      <c r="M7785" s="148">
        <v>280.142</v>
      </c>
      <c r="N7785" s="148">
        <v>44.212000000000003</v>
      </c>
      <c r="O7785" s="148">
        <v>10.542999999999999</v>
      </c>
      <c r="P7785" s="148">
        <v>0</v>
      </c>
      <c r="Q7785" s="21">
        <f t="shared" si="1214"/>
        <v>43.073701</v>
      </c>
      <c r="R7785" s="21">
        <f t="shared" si="1215"/>
        <v>895.61397399999998</v>
      </c>
      <c r="S7785" s="21">
        <f t="shared" si="1216"/>
        <v>86.257612000000009</v>
      </c>
      <c r="T7785" s="21">
        <f t="shared" si="1217"/>
        <v>33.484567999999996</v>
      </c>
      <c r="U7785" s="22">
        <f t="shared" si="1218"/>
        <v>1058.4298550000001</v>
      </c>
      <c r="V7785" s="39">
        <f t="shared" si="1219"/>
        <v>0.82791964071303592</v>
      </c>
    </row>
    <row r="7786" spans="1:22">
      <c r="A7786">
        <v>7781</v>
      </c>
      <c r="B7786" s="155">
        <f t="shared" si="1220"/>
        <v>41599</v>
      </c>
      <c r="C7786" s="148">
        <f t="shared" si="1211"/>
        <v>2013</v>
      </c>
      <c r="D7786" s="148">
        <f t="shared" si="1212"/>
        <v>11</v>
      </c>
      <c r="E7786" s="152">
        <v>5</v>
      </c>
      <c r="F7786" s="153">
        <v>18.977</v>
      </c>
      <c r="G7786" s="154">
        <v>1057.6569999999999</v>
      </c>
      <c r="H7786" s="154">
        <v>284.84399999999999</v>
      </c>
      <c r="I7786" s="154">
        <v>35.515999999999998</v>
      </c>
      <c r="J7786" s="151">
        <v>0</v>
      </c>
      <c r="K7786" s="149">
        <f t="shared" si="1213"/>
        <v>1396.9940000000001</v>
      </c>
      <c r="L7786" s="148">
        <v>11.529</v>
      </c>
      <c r="M7786" s="148">
        <v>274.64</v>
      </c>
      <c r="N7786" s="148">
        <v>98.372</v>
      </c>
      <c r="O7786" s="148">
        <v>9.9740000000000002</v>
      </c>
      <c r="P7786" s="148">
        <v>0</v>
      </c>
      <c r="Q7786" s="21">
        <f t="shared" si="1214"/>
        <v>32.315787</v>
      </c>
      <c r="R7786" s="21">
        <f t="shared" si="1215"/>
        <v>878.02408000000003</v>
      </c>
      <c r="S7786" s="21">
        <f t="shared" si="1216"/>
        <v>191.92377200000001</v>
      </c>
      <c r="T7786" s="21">
        <f t="shared" si="1217"/>
        <v>31.677424000000002</v>
      </c>
      <c r="U7786" s="22">
        <f t="shared" si="1218"/>
        <v>1133.941063</v>
      </c>
      <c r="V7786" s="39">
        <f t="shared" si="1219"/>
        <v>0.81170073958800104</v>
      </c>
    </row>
    <row r="7787" spans="1:22">
      <c r="A7787">
        <v>7782</v>
      </c>
      <c r="B7787" s="155">
        <f t="shared" si="1220"/>
        <v>41599</v>
      </c>
      <c r="C7787" s="148">
        <f t="shared" si="1211"/>
        <v>2013</v>
      </c>
      <c r="D7787" s="148">
        <f t="shared" si="1212"/>
        <v>11</v>
      </c>
      <c r="E7787" s="152">
        <v>6</v>
      </c>
      <c r="F7787" s="153">
        <v>18.952000000000002</v>
      </c>
      <c r="G7787" s="154">
        <v>1055.1880000000001</v>
      </c>
      <c r="H7787" s="154">
        <v>260.24400000000003</v>
      </c>
      <c r="I7787" s="154">
        <v>29.012</v>
      </c>
      <c r="J7787" s="151">
        <v>0</v>
      </c>
      <c r="K7787" s="149">
        <f t="shared" si="1213"/>
        <v>1363.396</v>
      </c>
      <c r="L7787" s="148">
        <v>11.529</v>
      </c>
      <c r="M7787" s="148">
        <v>274.017</v>
      </c>
      <c r="N7787" s="148">
        <v>90.74</v>
      </c>
      <c r="O7787" s="148">
        <v>8.2479999999999993</v>
      </c>
      <c r="P7787" s="148">
        <v>0</v>
      </c>
      <c r="Q7787" s="21">
        <f t="shared" si="1214"/>
        <v>32.315787</v>
      </c>
      <c r="R7787" s="21">
        <f t="shared" si="1215"/>
        <v>876.03234899999995</v>
      </c>
      <c r="S7787" s="21">
        <f t="shared" si="1216"/>
        <v>177.03373999999999</v>
      </c>
      <c r="T7787" s="21">
        <f t="shared" si="1217"/>
        <v>26.195647999999998</v>
      </c>
      <c r="U7787" s="22">
        <f t="shared" si="1218"/>
        <v>1111.5775239999998</v>
      </c>
      <c r="V7787" s="39">
        <f t="shared" si="1219"/>
        <v>0.81530056124559547</v>
      </c>
    </row>
    <row r="7788" spans="1:22">
      <c r="A7788">
        <v>7783</v>
      </c>
      <c r="B7788" s="155">
        <f t="shared" si="1220"/>
        <v>41599</v>
      </c>
      <c r="C7788" s="148">
        <f t="shared" si="1211"/>
        <v>2013</v>
      </c>
      <c r="D7788" s="148">
        <f t="shared" si="1212"/>
        <v>11</v>
      </c>
      <c r="E7788" s="152">
        <v>7</v>
      </c>
      <c r="F7788" s="153">
        <v>19.533999999999999</v>
      </c>
      <c r="G7788" s="154">
        <v>1066.3699999999999</v>
      </c>
      <c r="H7788" s="154">
        <v>223.09399999999999</v>
      </c>
      <c r="I7788" s="154">
        <v>30.998999999999999</v>
      </c>
      <c r="J7788" s="151">
        <v>0</v>
      </c>
      <c r="K7788" s="149">
        <f t="shared" si="1213"/>
        <v>1339.9970000000001</v>
      </c>
      <c r="L7788" s="148">
        <v>11.811999999999999</v>
      </c>
      <c r="M7788" s="148">
        <v>275.11500000000001</v>
      </c>
      <c r="N7788" s="148">
        <v>80.555000000000007</v>
      </c>
      <c r="O7788" s="148">
        <v>9.4149999999999991</v>
      </c>
      <c r="P7788" s="148">
        <v>0</v>
      </c>
      <c r="Q7788" s="21">
        <f t="shared" si="1214"/>
        <v>33.109035999999996</v>
      </c>
      <c r="R7788" s="21">
        <f t="shared" si="1215"/>
        <v>879.54265500000008</v>
      </c>
      <c r="S7788" s="21">
        <f t="shared" si="1216"/>
        <v>157.16280500000002</v>
      </c>
      <c r="T7788" s="21">
        <f t="shared" si="1217"/>
        <v>29.90204</v>
      </c>
      <c r="U7788" s="22">
        <f t="shared" si="1218"/>
        <v>1099.7165359999999</v>
      </c>
      <c r="V7788" s="39">
        <f t="shared" si="1219"/>
        <v>0.82068581944586427</v>
      </c>
    </row>
    <row r="7789" spans="1:22">
      <c r="A7789">
        <v>7784</v>
      </c>
      <c r="B7789" s="155">
        <f t="shared" si="1220"/>
        <v>41599</v>
      </c>
      <c r="C7789" s="148">
        <f t="shared" si="1211"/>
        <v>2013</v>
      </c>
      <c r="D7789" s="148">
        <f t="shared" si="1212"/>
        <v>11</v>
      </c>
      <c r="E7789" s="152">
        <v>8</v>
      </c>
      <c r="F7789" s="153">
        <v>18.742999999999999</v>
      </c>
      <c r="G7789" s="154">
        <v>1081.2149999999999</v>
      </c>
      <c r="H7789" s="154">
        <v>251.19800000000001</v>
      </c>
      <c r="I7789" s="154">
        <v>50.133000000000003</v>
      </c>
      <c r="J7789" s="151">
        <v>0</v>
      </c>
      <c r="K7789" s="149">
        <f t="shared" si="1213"/>
        <v>1401.289</v>
      </c>
      <c r="L7789" s="148">
        <v>11.471</v>
      </c>
      <c r="M7789" s="148">
        <v>280.053</v>
      </c>
      <c r="N7789" s="148">
        <v>93.632000000000005</v>
      </c>
      <c r="O7789" s="148">
        <v>14.617000000000001</v>
      </c>
      <c r="P7789" s="148">
        <v>0</v>
      </c>
      <c r="Q7789" s="21">
        <f t="shared" si="1214"/>
        <v>32.153213000000001</v>
      </c>
      <c r="R7789" s="21">
        <f t="shared" si="1215"/>
        <v>895.32944099999997</v>
      </c>
      <c r="S7789" s="21">
        <f t="shared" si="1216"/>
        <v>182.67603200000002</v>
      </c>
      <c r="T7789" s="21">
        <f t="shared" si="1217"/>
        <v>46.423592000000006</v>
      </c>
      <c r="U7789" s="22">
        <f t="shared" si="1218"/>
        <v>1156.5822780000001</v>
      </c>
      <c r="V7789" s="39">
        <f t="shared" si="1219"/>
        <v>0.82537026837433258</v>
      </c>
    </row>
    <row r="7790" spans="1:22">
      <c r="A7790">
        <v>7785</v>
      </c>
      <c r="B7790" s="155">
        <f t="shared" si="1220"/>
        <v>41599</v>
      </c>
      <c r="C7790" s="148">
        <f t="shared" si="1211"/>
        <v>2013</v>
      </c>
      <c r="D7790" s="148">
        <f t="shared" si="1212"/>
        <v>11</v>
      </c>
      <c r="E7790" s="152">
        <v>9</v>
      </c>
      <c r="F7790" s="153">
        <v>26.109000000000002</v>
      </c>
      <c r="G7790" s="154">
        <v>1098.749</v>
      </c>
      <c r="H7790" s="154">
        <v>269.89999999999998</v>
      </c>
      <c r="I7790" s="154">
        <v>92.356999999999999</v>
      </c>
      <c r="J7790" s="151">
        <v>0</v>
      </c>
      <c r="K7790" s="149">
        <f t="shared" si="1213"/>
        <v>1487.1149999999998</v>
      </c>
      <c r="L7790" s="148">
        <v>14.782999999999999</v>
      </c>
      <c r="M7790" s="148">
        <v>282.45699999999999</v>
      </c>
      <c r="N7790" s="148">
        <v>98.503</v>
      </c>
      <c r="O7790" s="148">
        <v>24.844999999999999</v>
      </c>
      <c r="P7790" s="148">
        <v>0</v>
      </c>
      <c r="Q7790" s="21">
        <f t="shared" si="1214"/>
        <v>41.436748999999999</v>
      </c>
      <c r="R7790" s="21">
        <f t="shared" si="1215"/>
        <v>903.01502900000003</v>
      </c>
      <c r="S7790" s="21">
        <f t="shared" si="1216"/>
        <v>192.17935300000002</v>
      </c>
      <c r="T7790" s="21">
        <f t="shared" si="1217"/>
        <v>78.907719999999998</v>
      </c>
      <c r="U7790" s="22">
        <f t="shared" si="1218"/>
        <v>1215.538851</v>
      </c>
      <c r="V7790" s="39">
        <f t="shared" si="1219"/>
        <v>0.81738053277655065</v>
      </c>
    </row>
    <row r="7791" spans="1:22">
      <c r="A7791">
        <v>7786</v>
      </c>
      <c r="B7791" s="155">
        <f t="shared" si="1220"/>
        <v>41599</v>
      </c>
      <c r="C7791" s="148">
        <f t="shared" si="1211"/>
        <v>2013</v>
      </c>
      <c r="D7791" s="148">
        <f t="shared" si="1212"/>
        <v>11</v>
      </c>
      <c r="E7791" s="152">
        <v>10</v>
      </c>
      <c r="F7791" s="153">
        <v>29.588999999999999</v>
      </c>
      <c r="G7791" s="154">
        <v>1100.0619999999999</v>
      </c>
      <c r="H7791" s="154">
        <v>356.315</v>
      </c>
      <c r="I7791" s="154">
        <v>153.976</v>
      </c>
      <c r="J7791" s="151">
        <v>0</v>
      </c>
      <c r="K7791" s="149">
        <f t="shared" si="1213"/>
        <v>1639.942</v>
      </c>
      <c r="L7791" s="148">
        <v>16.872</v>
      </c>
      <c r="M7791" s="148">
        <v>282.91300000000001</v>
      </c>
      <c r="N7791" s="148">
        <v>137.083</v>
      </c>
      <c r="O7791" s="148">
        <v>42.203000000000003</v>
      </c>
      <c r="P7791" s="148">
        <v>0</v>
      </c>
      <c r="Q7791" s="21">
        <f t="shared" si="1214"/>
        <v>47.292215999999996</v>
      </c>
      <c r="R7791" s="21">
        <f t="shared" si="1215"/>
        <v>904.47286100000008</v>
      </c>
      <c r="S7791" s="21">
        <f t="shared" si="1216"/>
        <v>267.44893300000001</v>
      </c>
      <c r="T7791" s="21">
        <f t="shared" si="1217"/>
        <v>134.03672800000001</v>
      </c>
      <c r="U7791" s="22">
        <f t="shared" si="1218"/>
        <v>1353.2507380000002</v>
      </c>
      <c r="V7791" s="39">
        <f t="shared" si="1219"/>
        <v>0.82518207229280072</v>
      </c>
    </row>
    <row r="7792" spans="1:22">
      <c r="A7792">
        <v>7787</v>
      </c>
      <c r="B7792" s="155">
        <f t="shared" si="1220"/>
        <v>41599</v>
      </c>
      <c r="C7792" s="148">
        <f t="shared" si="1211"/>
        <v>2013</v>
      </c>
      <c r="D7792" s="148">
        <f t="shared" si="1212"/>
        <v>11</v>
      </c>
      <c r="E7792" s="152">
        <v>11</v>
      </c>
      <c r="F7792" s="153">
        <v>30.001000000000001</v>
      </c>
      <c r="G7792" s="154">
        <v>1097.4000000000001</v>
      </c>
      <c r="H7792" s="154">
        <v>415.88400000000001</v>
      </c>
      <c r="I7792" s="154">
        <v>165.565</v>
      </c>
      <c r="J7792" s="151">
        <v>0</v>
      </c>
      <c r="K7792" s="149">
        <f t="shared" si="1213"/>
        <v>1708.8500000000001</v>
      </c>
      <c r="L7792" s="148">
        <v>17.013000000000002</v>
      </c>
      <c r="M7792" s="148">
        <v>282.06400000000002</v>
      </c>
      <c r="N7792" s="148">
        <v>162.803</v>
      </c>
      <c r="O7792" s="148">
        <v>44.692</v>
      </c>
      <c r="P7792" s="148">
        <v>0</v>
      </c>
      <c r="Q7792" s="21">
        <f t="shared" si="1214"/>
        <v>47.687439000000005</v>
      </c>
      <c r="R7792" s="21">
        <f t="shared" si="1215"/>
        <v>901.75860800000009</v>
      </c>
      <c r="S7792" s="21">
        <f t="shared" si="1216"/>
        <v>317.62865299999999</v>
      </c>
      <c r="T7792" s="21">
        <f t="shared" si="1217"/>
        <v>141.94179200000002</v>
      </c>
      <c r="U7792" s="22">
        <f t="shared" si="1218"/>
        <v>1409.0164920000002</v>
      </c>
      <c r="V7792" s="39">
        <f t="shared" si="1219"/>
        <v>0.82454076835298595</v>
      </c>
    </row>
    <row r="7793" spans="1:22">
      <c r="A7793">
        <v>7788</v>
      </c>
      <c r="B7793" s="155">
        <f t="shared" si="1220"/>
        <v>41599</v>
      </c>
      <c r="C7793" s="148">
        <f t="shared" si="1211"/>
        <v>2013</v>
      </c>
      <c r="D7793" s="148">
        <f t="shared" si="1212"/>
        <v>11</v>
      </c>
      <c r="E7793" s="152">
        <v>12</v>
      </c>
      <c r="F7793" s="153">
        <v>28.667000000000002</v>
      </c>
      <c r="G7793" s="154">
        <v>1096.3340000000001</v>
      </c>
      <c r="H7793" s="154">
        <v>460.50599999999997</v>
      </c>
      <c r="I7793" s="154">
        <v>175.62200000000001</v>
      </c>
      <c r="J7793" s="151">
        <v>0</v>
      </c>
      <c r="K7793" s="149">
        <f t="shared" si="1213"/>
        <v>1761.1290000000001</v>
      </c>
      <c r="L7793" s="148">
        <v>16.39</v>
      </c>
      <c r="M7793" s="148">
        <v>281.79000000000002</v>
      </c>
      <c r="N7793" s="148">
        <v>180.97200000000001</v>
      </c>
      <c r="O7793" s="148">
        <v>46.914999999999999</v>
      </c>
      <c r="P7793" s="148">
        <v>0</v>
      </c>
      <c r="Q7793" s="21">
        <f t="shared" si="1214"/>
        <v>45.94117</v>
      </c>
      <c r="R7793" s="21">
        <f t="shared" si="1215"/>
        <v>900.88263000000006</v>
      </c>
      <c r="S7793" s="21">
        <f t="shared" si="1216"/>
        <v>353.07637200000005</v>
      </c>
      <c r="T7793" s="21">
        <f t="shared" si="1217"/>
        <v>149.00203999999999</v>
      </c>
      <c r="U7793" s="22">
        <f t="shared" si="1218"/>
        <v>1448.9022120000002</v>
      </c>
      <c r="V7793" s="39">
        <f t="shared" si="1219"/>
        <v>0.82271214204070231</v>
      </c>
    </row>
    <row r="7794" spans="1:22">
      <c r="A7794">
        <v>7789</v>
      </c>
      <c r="B7794" s="155">
        <f t="shared" si="1220"/>
        <v>41599</v>
      </c>
      <c r="C7794" s="148">
        <f t="shared" si="1211"/>
        <v>2013</v>
      </c>
      <c r="D7794" s="148">
        <f t="shared" si="1212"/>
        <v>11</v>
      </c>
      <c r="E7794" s="152">
        <v>13</v>
      </c>
      <c r="F7794" s="153">
        <v>30.161000000000001</v>
      </c>
      <c r="G7794" s="154">
        <v>1089.1949999999999</v>
      </c>
      <c r="H7794" s="154">
        <v>387.57400000000001</v>
      </c>
      <c r="I7794" s="154">
        <v>191.30500000000001</v>
      </c>
      <c r="J7794" s="151">
        <v>0</v>
      </c>
      <c r="K7794" s="149">
        <f t="shared" si="1213"/>
        <v>1698.2350000000001</v>
      </c>
      <c r="L7794" s="148">
        <v>17.164000000000001</v>
      </c>
      <c r="M7794" s="148">
        <v>284.68599999999998</v>
      </c>
      <c r="N7794" s="148">
        <v>171.21799999999999</v>
      </c>
      <c r="O7794" s="148">
        <v>50.631999999999998</v>
      </c>
      <c r="P7794" s="148">
        <v>0</v>
      </c>
      <c r="Q7794" s="21">
        <f t="shared" si="1214"/>
        <v>48.110692</v>
      </c>
      <c r="R7794" s="21">
        <f t="shared" si="1215"/>
        <v>910.14114199999995</v>
      </c>
      <c r="S7794" s="21">
        <f t="shared" si="1216"/>
        <v>334.04631799999999</v>
      </c>
      <c r="T7794" s="21">
        <f t="shared" si="1217"/>
        <v>160.807232</v>
      </c>
      <c r="U7794" s="22">
        <f t="shared" si="1218"/>
        <v>1453.105384</v>
      </c>
      <c r="V7794" s="39">
        <f t="shared" si="1219"/>
        <v>0.85565624545483976</v>
      </c>
    </row>
    <row r="7795" spans="1:22">
      <c r="A7795">
        <v>7790</v>
      </c>
      <c r="B7795" s="155">
        <f t="shared" si="1220"/>
        <v>41599</v>
      </c>
      <c r="C7795" s="148">
        <f t="shared" si="1211"/>
        <v>2013</v>
      </c>
      <c r="D7795" s="148">
        <f t="shared" si="1212"/>
        <v>11</v>
      </c>
      <c r="E7795" s="152">
        <v>14</v>
      </c>
      <c r="F7795" s="153">
        <v>29.568999999999999</v>
      </c>
      <c r="G7795" s="154">
        <v>1089.9829999999999</v>
      </c>
      <c r="H7795" s="154">
        <v>397.84100000000001</v>
      </c>
      <c r="I7795" s="154">
        <v>214.21600000000001</v>
      </c>
      <c r="J7795" s="151">
        <v>0</v>
      </c>
      <c r="K7795" s="149">
        <f t="shared" si="1213"/>
        <v>1731.6089999999999</v>
      </c>
      <c r="L7795" s="148">
        <v>16.843</v>
      </c>
      <c r="M7795" s="148">
        <v>284.827</v>
      </c>
      <c r="N7795" s="148">
        <v>176.80600000000001</v>
      </c>
      <c r="O7795" s="148">
        <v>59.274000000000001</v>
      </c>
      <c r="P7795" s="148">
        <v>0</v>
      </c>
      <c r="Q7795" s="21">
        <f t="shared" si="1214"/>
        <v>47.210929</v>
      </c>
      <c r="R7795" s="21">
        <f t="shared" si="1215"/>
        <v>910.59191899999996</v>
      </c>
      <c r="S7795" s="21">
        <f t="shared" si="1216"/>
        <v>344.94850600000001</v>
      </c>
      <c r="T7795" s="21">
        <f t="shared" si="1217"/>
        <v>188.25422400000002</v>
      </c>
      <c r="U7795" s="22">
        <f t="shared" si="1218"/>
        <v>1491.005578</v>
      </c>
      <c r="V7795" s="39">
        <f t="shared" si="1219"/>
        <v>0.86105210702878077</v>
      </c>
    </row>
    <row r="7796" spans="1:22">
      <c r="A7796">
        <v>7791</v>
      </c>
      <c r="B7796" s="155">
        <f t="shared" si="1220"/>
        <v>41599</v>
      </c>
      <c r="C7796" s="148">
        <f t="shared" si="1211"/>
        <v>2013</v>
      </c>
      <c r="D7796" s="148">
        <f t="shared" si="1212"/>
        <v>11</v>
      </c>
      <c r="E7796" s="152">
        <v>15</v>
      </c>
      <c r="F7796" s="153">
        <v>29.882999999999999</v>
      </c>
      <c r="G7796" s="154">
        <v>1101.24</v>
      </c>
      <c r="H7796" s="154">
        <v>353.94799999999998</v>
      </c>
      <c r="I7796" s="154">
        <v>237.54400000000001</v>
      </c>
      <c r="J7796" s="151">
        <v>0</v>
      </c>
      <c r="K7796" s="149">
        <f t="shared" si="1213"/>
        <v>1722.615</v>
      </c>
      <c r="L7796" s="148">
        <v>16.939</v>
      </c>
      <c r="M7796" s="148">
        <v>284.64</v>
      </c>
      <c r="N7796" s="148">
        <v>148.93100000000001</v>
      </c>
      <c r="O7796" s="148">
        <v>64.123000000000005</v>
      </c>
      <c r="P7796" s="148">
        <v>0</v>
      </c>
      <c r="Q7796" s="21">
        <f t="shared" si="1214"/>
        <v>47.480016999999997</v>
      </c>
      <c r="R7796" s="21">
        <f t="shared" si="1215"/>
        <v>909.99407999999994</v>
      </c>
      <c r="S7796" s="21">
        <f t="shared" si="1216"/>
        <v>290.56438100000003</v>
      </c>
      <c r="T7796" s="21">
        <f t="shared" si="1217"/>
        <v>203.65464800000004</v>
      </c>
      <c r="U7796" s="22">
        <f t="shared" si="1218"/>
        <v>1451.6931259999999</v>
      </c>
      <c r="V7796" s="39">
        <f t="shared" si="1219"/>
        <v>0.84272639330320465</v>
      </c>
    </row>
    <row r="7797" spans="1:22">
      <c r="A7797">
        <v>7792</v>
      </c>
      <c r="B7797" s="155">
        <f t="shared" si="1220"/>
        <v>41599</v>
      </c>
      <c r="C7797" s="148">
        <f t="shared" si="1211"/>
        <v>2013</v>
      </c>
      <c r="D7797" s="148">
        <f t="shared" si="1212"/>
        <v>11</v>
      </c>
      <c r="E7797" s="152">
        <v>16</v>
      </c>
      <c r="F7797" s="153">
        <v>29.922000000000001</v>
      </c>
      <c r="G7797" s="154">
        <v>1020.398</v>
      </c>
      <c r="H7797" s="154">
        <v>517.846</v>
      </c>
      <c r="I7797" s="154">
        <v>253.60499999999999</v>
      </c>
      <c r="J7797" s="151">
        <v>0</v>
      </c>
      <c r="K7797" s="149">
        <f t="shared" si="1213"/>
        <v>1821.771</v>
      </c>
      <c r="L7797" s="148">
        <v>17.013000000000002</v>
      </c>
      <c r="M7797" s="148">
        <v>262.245</v>
      </c>
      <c r="N7797" s="148">
        <v>205.75</v>
      </c>
      <c r="O7797" s="148">
        <v>67.912000000000006</v>
      </c>
      <c r="P7797" s="148">
        <v>0</v>
      </c>
      <c r="Q7797" s="21">
        <f t="shared" si="1214"/>
        <v>47.687439000000005</v>
      </c>
      <c r="R7797" s="21">
        <f t="shared" si="1215"/>
        <v>838.39726500000006</v>
      </c>
      <c r="S7797" s="21">
        <f t="shared" si="1216"/>
        <v>401.41825</v>
      </c>
      <c r="T7797" s="21">
        <f t="shared" si="1217"/>
        <v>215.68851200000003</v>
      </c>
      <c r="U7797" s="22">
        <f t="shared" si="1218"/>
        <v>1503.191466</v>
      </c>
      <c r="V7797" s="39">
        <f t="shared" si="1219"/>
        <v>0.82512646540097523</v>
      </c>
    </row>
    <row r="7798" spans="1:22">
      <c r="A7798">
        <v>7793</v>
      </c>
      <c r="B7798" s="155">
        <f t="shared" si="1220"/>
        <v>41599</v>
      </c>
      <c r="C7798" s="148">
        <f t="shared" si="1211"/>
        <v>2013</v>
      </c>
      <c r="D7798" s="148">
        <f t="shared" si="1212"/>
        <v>11</v>
      </c>
      <c r="E7798" s="152">
        <v>17</v>
      </c>
      <c r="F7798" s="153">
        <v>30.206</v>
      </c>
      <c r="G7798" s="154">
        <v>985.27200000000005</v>
      </c>
      <c r="H7798" s="154">
        <v>630.70600000000002</v>
      </c>
      <c r="I7798" s="154">
        <v>264.12099999999998</v>
      </c>
      <c r="J7798" s="151">
        <v>0</v>
      </c>
      <c r="K7798" s="149">
        <f t="shared" si="1213"/>
        <v>1910.3050000000003</v>
      </c>
      <c r="L7798" s="148">
        <v>17.170000000000002</v>
      </c>
      <c r="M7798" s="148">
        <v>252.77</v>
      </c>
      <c r="N7798" s="148">
        <v>247.38200000000001</v>
      </c>
      <c r="O7798" s="148">
        <v>72.122</v>
      </c>
      <c r="P7798" s="148">
        <v>0</v>
      </c>
      <c r="Q7798" s="21">
        <f t="shared" si="1214"/>
        <v>48.127510000000001</v>
      </c>
      <c r="R7798" s="21">
        <f t="shared" si="1215"/>
        <v>808.1056900000001</v>
      </c>
      <c r="S7798" s="21">
        <f t="shared" si="1216"/>
        <v>482.64228200000002</v>
      </c>
      <c r="T7798" s="21">
        <f t="shared" si="1217"/>
        <v>229.059472</v>
      </c>
      <c r="U7798" s="22">
        <f t="shared" si="1218"/>
        <v>1567.9349540000001</v>
      </c>
      <c r="V7798" s="39">
        <f t="shared" si="1219"/>
        <v>0.82077728634956193</v>
      </c>
    </row>
    <row r="7799" spans="1:22">
      <c r="A7799">
        <v>7794</v>
      </c>
      <c r="B7799" s="155">
        <f t="shared" si="1220"/>
        <v>41599</v>
      </c>
      <c r="C7799" s="148">
        <f t="shared" si="1211"/>
        <v>2013</v>
      </c>
      <c r="D7799" s="148">
        <f t="shared" si="1212"/>
        <v>11</v>
      </c>
      <c r="E7799" s="152">
        <v>18</v>
      </c>
      <c r="F7799" s="153">
        <v>30.675999999999998</v>
      </c>
      <c r="G7799" s="154">
        <v>986.88099999999997</v>
      </c>
      <c r="H7799" s="154">
        <v>434.49900000000002</v>
      </c>
      <c r="I7799" s="154">
        <v>296.72000000000003</v>
      </c>
      <c r="J7799" s="151">
        <v>0</v>
      </c>
      <c r="K7799" s="149">
        <f t="shared" si="1213"/>
        <v>1748.7760000000001</v>
      </c>
      <c r="L7799" s="148">
        <v>17.411000000000001</v>
      </c>
      <c r="M7799" s="148">
        <v>253.38200000000001</v>
      </c>
      <c r="N7799" s="148">
        <v>161.89400000000001</v>
      </c>
      <c r="O7799" s="148">
        <v>81.709999999999994</v>
      </c>
      <c r="P7799" s="148">
        <v>0</v>
      </c>
      <c r="Q7799" s="21">
        <f t="shared" si="1214"/>
        <v>48.803032999999999</v>
      </c>
      <c r="R7799" s="21">
        <f t="shared" si="1215"/>
        <v>810.06225400000005</v>
      </c>
      <c r="S7799" s="21">
        <f t="shared" si="1216"/>
        <v>315.85519400000004</v>
      </c>
      <c r="T7799" s="21">
        <f t="shared" si="1217"/>
        <v>259.51096000000001</v>
      </c>
      <c r="U7799" s="22">
        <f t="shared" si="1218"/>
        <v>1434.2314410000001</v>
      </c>
      <c r="V7799" s="39">
        <f t="shared" si="1219"/>
        <v>0.82013444889454112</v>
      </c>
    </row>
    <row r="7800" spans="1:22">
      <c r="A7800">
        <v>7795</v>
      </c>
      <c r="B7800" s="155">
        <f t="shared" si="1220"/>
        <v>41599</v>
      </c>
      <c r="C7800" s="148">
        <f t="shared" si="1211"/>
        <v>2013</v>
      </c>
      <c r="D7800" s="148">
        <f t="shared" si="1212"/>
        <v>11</v>
      </c>
      <c r="E7800" s="152">
        <v>19</v>
      </c>
      <c r="F7800" s="153">
        <v>31.164999999999999</v>
      </c>
      <c r="G7800" s="154">
        <v>988.91899999999998</v>
      </c>
      <c r="H7800" s="154">
        <v>518.36300000000006</v>
      </c>
      <c r="I7800" s="154">
        <v>268.57799999999997</v>
      </c>
      <c r="J7800" s="151">
        <v>0</v>
      </c>
      <c r="K7800" s="149">
        <f t="shared" si="1213"/>
        <v>1807.0250000000001</v>
      </c>
      <c r="L7800" s="148">
        <v>17.654</v>
      </c>
      <c r="M7800" s="148">
        <v>253.767</v>
      </c>
      <c r="N7800" s="148">
        <v>177.32900000000001</v>
      </c>
      <c r="O7800" s="148">
        <v>72.808000000000007</v>
      </c>
      <c r="P7800" s="148">
        <v>0</v>
      </c>
      <c r="Q7800" s="21">
        <f t="shared" si="1214"/>
        <v>49.484161999999998</v>
      </c>
      <c r="R7800" s="21">
        <f t="shared" si="1215"/>
        <v>811.29309899999998</v>
      </c>
      <c r="S7800" s="21">
        <f t="shared" si="1216"/>
        <v>345.96887900000002</v>
      </c>
      <c r="T7800" s="21">
        <f t="shared" si="1217"/>
        <v>231.23820800000004</v>
      </c>
      <c r="U7800" s="22">
        <f t="shared" si="1218"/>
        <v>1437.984348</v>
      </c>
      <c r="V7800" s="39">
        <f t="shared" si="1219"/>
        <v>0.79577446244517913</v>
      </c>
    </row>
    <row r="7801" spans="1:22">
      <c r="A7801">
        <v>7796</v>
      </c>
      <c r="B7801" s="155">
        <f t="shared" si="1220"/>
        <v>41599</v>
      </c>
      <c r="C7801" s="148">
        <f t="shared" si="1211"/>
        <v>2013</v>
      </c>
      <c r="D7801" s="148">
        <f t="shared" si="1212"/>
        <v>11</v>
      </c>
      <c r="E7801" s="152">
        <v>20</v>
      </c>
      <c r="F7801" s="153">
        <v>30.872</v>
      </c>
      <c r="G7801" s="154">
        <v>985.02200000000005</v>
      </c>
      <c r="H7801" s="154">
        <v>606.57000000000005</v>
      </c>
      <c r="I7801" s="154">
        <v>253.82499999999999</v>
      </c>
      <c r="J7801" s="151">
        <v>0</v>
      </c>
      <c r="K7801" s="149">
        <f t="shared" si="1213"/>
        <v>1876.289</v>
      </c>
      <c r="L7801" s="148">
        <v>17.547000000000001</v>
      </c>
      <c r="M7801" s="148">
        <v>252.63900000000001</v>
      </c>
      <c r="N7801" s="148">
        <v>218.87</v>
      </c>
      <c r="O7801" s="148">
        <v>68.897000000000006</v>
      </c>
      <c r="P7801" s="148">
        <v>0</v>
      </c>
      <c r="Q7801" s="21">
        <f t="shared" si="1214"/>
        <v>49.184241</v>
      </c>
      <c r="R7801" s="21">
        <f t="shared" si="1215"/>
        <v>807.68688300000008</v>
      </c>
      <c r="S7801" s="21">
        <f t="shared" si="1216"/>
        <v>427.01537000000002</v>
      </c>
      <c r="T7801" s="21">
        <f t="shared" si="1217"/>
        <v>218.81687200000002</v>
      </c>
      <c r="U7801" s="22">
        <f t="shared" si="1218"/>
        <v>1502.7033660000002</v>
      </c>
      <c r="V7801" s="39">
        <f t="shared" si="1219"/>
        <v>0.80089120919005563</v>
      </c>
    </row>
    <row r="7802" spans="1:22">
      <c r="A7802">
        <v>7797</v>
      </c>
      <c r="B7802" s="155">
        <f t="shared" si="1220"/>
        <v>41599</v>
      </c>
      <c r="C7802" s="148">
        <f t="shared" si="1211"/>
        <v>2013</v>
      </c>
      <c r="D7802" s="148">
        <f t="shared" si="1212"/>
        <v>11</v>
      </c>
      <c r="E7802" s="152">
        <v>21</v>
      </c>
      <c r="F7802" s="153">
        <v>31.779</v>
      </c>
      <c r="G7802" s="154">
        <v>987.13099999999997</v>
      </c>
      <c r="H7802" s="154">
        <v>524.399</v>
      </c>
      <c r="I7802" s="154">
        <v>250.917</v>
      </c>
      <c r="J7802" s="151">
        <v>0</v>
      </c>
      <c r="K7802" s="149">
        <f t="shared" si="1213"/>
        <v>1794.2259999999999</v>
      </c>
      <c r="L7802" s="148">
        <v>17.992000000000001</v>
      </c>
      <c r="M7802" s="148">
        <v>253.03800000000001</v>
      </c>
      <c r="N7802" s="148">
        <v>178.875</v>
      </c>
      <c r="O7802" s="148">
        <v>68.03</v>
      </c>
      <c r="P7802" s="148">
        <v>0</v>
      </c>
      <c r="Q7802" s="21">
        <f t="shared" si="1214"/>
        <v>50.431576</v>
      </c>
      <c r="R7802" s="21">
        <f t="shared" si="1215"/>
        <v>808.96248600000001</v>
      </c>
      <c r="S7802" s="21">
        <f t="shared" si="1216"/>
        <v>348.98512500000004</v>
      </c>
      <c r="T7802" s="21">
        <f t="shared" si="1217"/>
        <v>216.06328000000002</v>
      </c>
      <c r="U7802" s="22">
        <f t="shared" si="1218"/>
        <v>1424.4424670000001</v>
      </c>
      <c r="V7802" s="39">
        <f t="shared" si="1219"/>
        <v>0.79390359241255015</v>
      </c>
    </row>
    <row r="7803" spans="1:22">
      <c r="A7803">
        <v>7798</v>
      </c>
      <c r="B7803" s="155">
        <f t="shared" si="1220"/>
        <v>41599</v>
      </c>
      <c r="C7803" s="148">
        <f t="shared" si="1211"/>
        <v>2013</v>
      </c>
      <c r="D7803" s="148">
        <f t="shared" si="1212"/>
        <v>11</v>
      </c>
      <c r="E7803" s="152">
        <v>22</v>
      </c>
      <c r="F7803" s="153">
        <v>31.648</v>
      </c>
      <c r="G7803" s="154">
        <v>986.57600000000002</v>
      </c>
      <c r="H7803" s="154">
        <v>625.08000000000004</v>
      </c>
      <c r="I7803" s="154">
        <v>250.84399999999999</v>
      </c>
      <c r="J7803" s="151">
        <v>0</v>
      </c>
      <c r="K7803" s="149">
        <f t="shared" si="1213"/>
        <v>1894.1480000000001</v>
      </c>
      <c r="L7803" s="148">
        <v>17.956</v>
      </c>
      <c r="M7803" s="148">
        <v>252.99700000000001</v>
      </c>
      <c r="N7803" s="148">
        <v>208.93799999999999</v>
      </c>
      <c r="O7803" s="148">
        <v>68.013000000000005</v>
      </c>
      <c r="P7803" s="148">
        <v>0</v>
      </c>
      <c r="Q7803" s="21">
        <f t="shared" si="1214"/>
        <v>50.330667999999996</v>
      </c>
      <c r="R7803" s="21">
        <f t="shared" si="1215"/>
        <v>808.83140900000001</v>
      </c>
      <c r="S7803" s="21">
        <f t="shared" si="1216"/>
        <v>407.63803799999999</v>
      </c>
      <c r="T7803" s="21">
        <f t="shared" si="1217"/>
        <v>216.00928800000003</v>
      </c>
      <c r="U7803" s="22">
        <f t="shared" si="1218"/>
        <v>1482.809403</v>
      </c>
      <c r="V7803" s="39">
        <f t="shared" si="1219"/>
        <v>0.78283713997005511</v>
      </c>
    </row>
    <row r="7804" spans="1:22">
      <c r="A7804">
        <v>7799</v>
      </c>
      <c r="B7804" s="155">
        <f t="shared" si="1220"/>
        <v>41599</v>
      </c>
      <c r="C7804" s="148">
        <f t="shared" si="1211"/>
        <v>2013</v>
      </c>
      <c r="D7804" s="148">
        <f t="shared" si="1212"/>
        <v>11</v>
      </c>
      <c r="E7804" s="152">
        <v>23</v>
      </c>
      <c r="F7804" s="153">
        <v>30.664000000000001</v>
      </c>
      <c r="G7804" s="154">
        <v>989.61800000000005</v>
      </c>
      <c r="H7804" s="154">
        <v>535.84299999999996</v>
      </c>
      <c r="I7804" s="154">
        <v>223.44399999999999</v>
      </c>
      <c r="J7804" s="151">
        <v>0</v>
      </c>
      <c r="K7804" s="149">
        <f t="shared" si="1213"/>
        <v>1779.569</v>
      </c>
      <c r="L7804" s="148">
        <v>17.373000000000001</v>
      </c>
      <c r="M7804" s="148">
        <v>253.76</v>
      </c>
      <c r="N7804" s="148">
        <v>175.4</v>
      </c>
      <c r="O7804" s="148">
        <v>61.26</v>
      </c>
      <c r="P7804" s="148">
        <v>0</v>
      </c>
      <c r="Q7804" s="21">
        <f t="shared" si="1214"/>
        <v>48.696519000000002</v>
      </c>
      <c r="R7804" s="21">
        <f t="shared" si="1215"/>
        <v>811.27071999999998</v>
      </c>
      <c r="S7804" s="21">
        <f t="shared" si="1216"/>
        <v>342.2054</v>
      </c>
      <c r="T7804" s="21">
        <f t="shared" si="1217"/>
        <v>194.56175999999999</v>
      </c>
      <c r="U7804" s="22">
        <f t="shared" si="1218"/>
        <v>1396.7343989999999</v>
      </c>
      <c r="V7804" s="39">
        <f t="shared" si="1219"/>
        <v>0.78487229154924587</v>
      </c>
    </row>
    <row r="7805" spans="1:22">
      <c r="A7805">
        <v>7800</v>
      </c>
      <c r="B7805" s="155">
        <f t="shared" si="1220"/>
        <v>41599</v>
      </c>
      <c r="C7805" s="148">
        <f t="shared" si="1211"/>
        <v>2013</v>
      </c>
      <c r="D7805" s="148">
        <f t="shared" si="1212"/>
        <v>11</v>
      </c>
      <c r="E7805" s="152">
        <v>24</v>
      </c>
      <c r="F7805" s="153">
        <v>30.631</v>
      </c>
      <c r="G7805" s="154">
        <v>989.65800000000002</v>
      </c>
      <c r="H7805" s="154">
        <v>436.50700000000001</v>
      </c>
      <c r="I7805" s="154">
        <v>165.024</v>
      </c>
      <c r="J7805" s="151">
        <v>0</v>
      </c>
      <c r="K7805" s="149">
        <f t="shared" si="1213"/>
        <v>1621.8200000000002</v>
      </c>
      <c r="L7805" s="148">
        <v>17.344000000000001</v>
      </c>
      <c r="M7805" s="148">
        <v>253.87799999999999</v>
      </c>
      <c r="N7805" s="148">
        <v>155.494</v>
      </c>
      <c r="O7805" s="148">
        <v>46.988</v>
      </c>
      <c r="P7805" s="148">
        <v>0</v>
      </c>
      <c r="Q7805" s="21">
        <f t="shared" si="1214"/>
        <v>48.615231999999999</v>
      </c>
      <c r="R7805" s="21">
        <f t="shared" si="1215"/>
        <v>811.647966</v>
      </c>
      <c r="S7805" s="21">
        <f t="shared" si="1216"/>
        <v>303.36879400000004</v>
      </c>
      <c r="T7805" s="21">
        <f t="shared" si="1217"/>
        <v>149.23388800000001</v>
      </c>
      <c r="U7805" s="22">
        <f t="shared" si="1218"/>
        <v>1312.8658800000001</v>
      </c>
      <c r="V7805" s="39">
        <f t="shared" si="1219"/>
        <v>0.80950159697130375</v>
      </c>
    </row>
    <row r="7806" spans="1:22">
      <c r="A7806">
        <v>7801</v>
      </c>
      <c r="B7806" s="155">
        <f t="shared" si="1220"/>
        <v>41600</v>
      </c>
      <c r="C7806" s="148">
        <f t="shared" si="1211"/>
        <v>2013</v>
      </c>
      <c r="D7806" s="148">
        <f t="shared" si="1212"/>
        <v>11</v>
      </c>
      <c r="E7806" s="152">
        <v>1</v>
      </c>
      <c r="F7806" s="153">
        <v>32.567</v>
      </c>
      <c r="G7806" s="154">
        <v>990.64300000000003</v>
      </c>
      <c r="H7806" s="154">
        <v>423.52</v>
      </c>
      <c r="I7806" s="154">
        <v>107.011</v>
      </c>
      <c r="J7806" s="151">
        <v>0</v>
      </c>
      <c r="K7806" s="149">
        <f t="shared" si="1213"/>
        <v>1553.741</v>
      </c>
      <c r="L7806" s="148">
        <v>18.533999999999999</v>
      </c>
      <c r="M7806" s="148">
        <v>255.934</v>
      </c>
      <c r="N7806" s="148">
        <v>162.97399999999999</v>
      </c>
      <c r="O7806" s="148">
        <v>30.146999999999998</v>
      </c>
      <c r="P7806" s="148">
        <v>0</v>
      </c>
      <c r="Q7806" s="21">
        <f t="shared" si="1214"/>
        <v>51.950801999999996</v>
      </c>
      <c r="R7806" s="21">
        <f t="shared" si="1215"/>
        <v>818.22099800000001</v>
      </c>
      <c r="S7806" s="21">
        <f t="shared" si="1216"/>
        <v>317.96227399999998</v>
      </c>
      <c r="T7806" s="21">
        <f t="shared" si="1217"/>
        <v>95.746871999999996</v>
      </c>
      <c r="U7806" s="22">
        <f t="shared" si="1218"/>
        <v>1283.880946</v>
      </c>
      <c r="V7806" s="39">
        <f t="shared" si="1219"/>
        <v>0.82631593425159022</v>
      </c>
    </row>
    <row r="7807" spans="1:22">
      <c r="A7807">
        <v>7802</v>
      </c>
      <c r="B7807" s="155">
        <f t="shared" si="1220"/>
        <v>41600</v>
      </c>
      <c r="C7807" s="148">
        <f t="shared" si="1211"/>
        <v>2013</v>
      </c>
      <c r="D7807" s="148">
        <f t="shared" si="1212"/>
        <v>11</v>
      </c>
      <c r="E7807" s="152">
        <v>2</v>
      </c>
      <c r="F7807" s="153">
        <v>32.613999999999997</v>
      </c>
      <c r="G7807" s="154">
        <v>990.03099999999995</v>
      </c>
      <c r="H7807" s="154">
        <v>324.38900000000001</v>
      </c>
      <c r="I7807" s="154">
        <v>101.087</v>
      </c>
      <c r="J7807" s="151">
        <v>0</v>
      </c>
      <c r="K7807" s="149">
        <f t="shared" si="1213"/>
        <v>1448.1210000000001</v>
      </c>
      <c r="L7807" s="148">
        <v>18.544</v>
      </c>
      <c r="M7807" s="148">
        <v>256.88600000000002</v>
      </c>
      <c r="N7807" s="148">
        <v>112.76300000000001</v>
      </c>
      <c r="O7807" s="148">
        <v>27.32</v>
      </c>
      <c r="P7807" s="148">
        <v>0</v>
      </c>
      <c r="Q7807" s="21">
        <f t="shared" si="1214"/>
        <v>51.978831999999997</v>
      </c>
      <c r="R7807" s="21">
        <f t="shared" si="1215"/>
        <v>821.26454200000012</v>
      </c>
      <c r="S7807" s="21">
        <f t="shared" si="1216"/>
        <v>220.00061300000002</v>
      </c>
      <c r="T7807" s="21">
        <f t="shared" si="1217"/>
        <v>86.768320000000003</v>
      </c>
      <c r="U7807" s="22">
        <f t="shared" si="1218"/>
        <v>1180.012307</v>
      </c>
      <c r="V7807" s="39">
        <f t="shared" si="1219"/>
        <v>0.81485753400440974</v>
      </c>
    </row>
    <row r="7808" spans="1:22">
      <c r="A7808">
        <v>7803</v>
      </c>
      <c r="B7808" s="155">
        <f t="shared" si="1220"/>
        <v>41600</v>
      </c>
      <c r="C7808" s="148">
        <f t="shared" si="1211"/>
        <v>2013</v>
      </c>
      <c r="D7808" s="148">
        <f t="shared" si="1212"/>
        <v>11</v>
      </c>
      <c r="E7808" s="152">
        <v>3</v>
      </c>
      <c r="F7808" s="153">
        <v>32.872</v>
      </c>
      <c r="G7808" s="154">
        <v>987.74</v>
      </c>
      <c r="H7808" s="154">
        <v>296.375</v>
      </c>
      <c r="I7808" s="154">
        <v>78.942999999999998</v>
      </c>
      <c r="J7808" s="151">
        <v>0</v>
      </c>
      <c r="K7808" s="149">
        <f t="shared" si="1213"/>
        <v>1395.93</v>
      </c>
      <c r="L7808" s="148">
        <v>18.582000000000001</v>
      </c>
      <c r="M7808" s="148">
        <v>256.38400000000001</v>
      </c>
      <c r="N7808" s="148">
        <v>100.93600000000001</v>
      </c>
      <c r="O7808" s="148">
        <v>21.6</v>
      </c>
      <c r="P7808" s="148">
        <v>0</v>
      </c>
      <c r="Q7808" s="21">
        <f t="shared" si="1214"/>
        <v>52.085346000000001</v>
      </c>
      <c r="R7808" s="21">
        <f t="shared" si="1215"/>
        <v>819.65964800000006</v>
      </c>
      <c r="S7808" s="21">
        <f t="shared" si="1216"/>
        <v>196.92613600000001</v>
      </c>
      <c r="T7808" s="21">
        <f t="shared" si="1217"/>
        <v>68.601600000000005</v>
      </c>
      <c r="U7808" s="22">
        <f t="shared" si="1218"/>
        <v>1137.2727299999999</v>
      </c>
      <c r="V7808" s="39">
        <f t="shared" si="1219"/>
        <v>0.81470613139627335</v>
      </c>
    </row>
    <row r="7809" spans="1:22">
      <c r="A7809">
        <v>7804</v>
      </c>
      <c r="B7809" s="155">
        <f t="shared" si="1220"/>
        <v>41600</v>
      </c>
      <c r="C7809" s="148">
        <f t="shared" si="1211"/>
        <v>2013</v>
      </c>
      <c r="D7809" s="148">
        <f t="shared" si="1212"/>
        <v>11</v>
      </c>
      <c r="E7809" s="152">
        <v>4</v>
      </c>
      <c r="F7809" s="153">
        <v>32.378</v>
      </c>
      <c r="G7809" s="154">
        <v>983.20500000000004</v>
      </c>
      <c r="H7809" s="154">
        <v>278.24</v>
      </c>
      <c r="I7809" s="154">
        <v>63.161999999999999</v>
      </c>
      <c r="J7809" s="151">
        <v>0</v>
      </c>
      <c r="K7809" s="149">
        <f t="shared" si="1213"/>
        <v>1356.9850000000001</v>
      </c>
      <c r="L7809" s="148">
        <v>18.344999999999999</v>
      </c>
      <c r="M7809" s="148">
        <v>255.63800000000001</v>
      </c>
      <c r="N7809" s="148">
        <v>96.314999999999998</v>
      </c>
      <c r="O7809" s="148">
        <v>17.295999999999999</v>
      </c>
      <c r="P7809" s="148">
        <v>0</v>
      </c>
      <c r="Q7809" s="21">
        <f t="shared" si="1214"/>
        <v>51.421034999999996</v>
      </c>
      <c r="R7809" s="21">
        <f t="shared" si="1215"/>
        <v>817.27468600000009</v>
      </c>
      <c r="S7809" s="21">
        <f t="shared" si="1216"/>
        <v>187.91056499999999</v>
      </c>
      <c r="T7809" s="21">
        <f t="shared" si="1217"/>
        <v>54.932096000000001</v>
      </c>
      <c r="U7809" s="22">
        <f t="shared" si="1218"/>
        <v>1111.538382</v>
      </c>
      <c r="V7809" s="39">
        <f t="shared" si="1219"/>
        <v>0.81912355847706486</v>
      </c>
    </row>
    <row r="7810" spans="1:22">
      <c r="A7810">
        <v>7805</v>
      </c>
      <c r="B7810" s="155">
        <f t="shared" si="1220"/>
        <v>41600</v>
      </c>
      <c r="C7810" s="148">
        <f t="shared" si="1211"/>
        <v>2013</v>
      </c>
      <c r="D7810" s="148">
        <f t="shared" si="1212"/>
        <v>11</v>
      </c>
      <c r="E7810" s="152">
        <v>5</v>
      </c>
      <c r="F7810" s="153">
        <v>32.155000000000001</v>
      </c>
      <c r="G7810" s="154">
        <v>985.45500000000004</v>
      </c>
      <c r="H7810" s="154">
        <v>298.48200000000003</v>
      </c>
      <c r="I7810" s="154">
        <v>55.063000000000002</v>
      </c>
      <c r="J7810" s="151">
        <v>0</v>
      </c>
      <c r="K7810" s="149">
        <f t="shared" si="1213"/>
        <v>1371.1550000000002</v>
      </c>
      <c r="L7810" s="148">
        <v>18.239000000000001</v>
      </c>
      <c r="M7810" s="148">
        <v>255.983</v>
      </c>
      <c r="N7810" s="148">
        <v>105.545</v>
      </c>
      <c r="O7810" s="148">
        <v>15.066000000000001</v>
      </c>
      <c r="P7810" s="148">
        <v>0</v>
      </c>
      <c r="Q7810" s="21">
        <f t="shared" si="1214"/>
        <v>51.123916999999999</v>
      </c>
      <c r="R7810" s="21">
        <f t="shared" si="1215"/>
        <v>818.37765100000001</v>
      </c>
      <c r="S7810" s="21">
        <f t="shared" si="1216"/>
        <v>205.918295</v>
      </c>
      <c r="T7810" s="21">
        <f t="shared" si="1217"/>
        <v>47.849616000000005</v>
      </c>
      <c r="U7810" s="22">
        <f t="shared" si="1218"/>
        <v>1123.269479</v>
      </c>
      <c r="V7810" s="39">
        <f t="shared" si="1219"/>
        <v>0.81921407791241685</v>
      </c>
    </row>
    <row r="7811" spans="1:22">
      <c r="A7811">
        <v>7806</v>
      </c>
      <c r="B7811" s="155">
        <f t="shared" si="1220"/>
        <v>41600</v>
      </c>
      <c r="C7811" s="148">
        <f t="shared" si="1211"/>
        <v>2013</v>
      </c>
      <c r="D7811" s="148">
        <f t="shared" si="1212"/>
        <v>11</v>
      </c>
      <c r="E7811" s="152">
        <v>6</v>
      </c>
      <c r="F7811" s="153">
        <v>32.427</v>
      </c>
      <c r="G7811" s="154">
        <v>984.84</v>
      </c>
      <c r="H7811" s="154">
        <v>255.376</v>
      </c>
      <c r="I7811" s="154">
        <v>49.066000000000003</v>
      </c>
      <c r="J7811" s="151">
        <v>0</v>
      </c>
      <c r="K7811" s="149">
        <f t="shared" si="1213"/>
        <v>1321.7090000000001</v>
      </c>
      <c r="L7811" s="148">
        <v>18.407</v>
      </c>
      <c r="M7811" s="148">
        <v>256</v>
      </c>
      <c r="N7811" s="148">
        <v>95.863</v>
      </c>
      <c r="O7811" s="148">
        <v>13.452999999999999</v>
      </c>
      <c r="P7811" s="148">
        <v>0</v>
      </c>
      <c r="Q7811" s="21">
        <f t="shared" si="1214"/>
        <v>51.594820999999996</v>
      </c>
      <c r="R7811" s="21">
        <f t="shared" si="1215"/>
        <v>818.43200000000002</v>
      </c>
      <c r="S7811" s="21">
        <f t="shared" si="1216"/>
        <v>187.02871300000001</v>
      </c>
      <c r="T7811" s="21">
        <f t="shared" si="1217"/>
        <v>42.726728000000001</v>
      </c>
      <c r="U7811" s="22">
        <f t="shared" si="1218"/>
        <v>1099.7822620000002</v>
      </c>
      <c r="V7811" s="39">
        <f t="shared" si="1219"/>
        <v>0.83209107451034992</v>
      </c>
    </row>
    <row r="7812" spans="1:22">
      <c r="A7812">
        <v>7807</v>
      </c>
      <c r="B7812" s="155">
        <f t="shared" si="1220"/>
        <v>41600</v>
      </c>
      <c r="C7812" s="148">
        <f t="shared" si="1211"/>
        <v>2013</v>
      </c>
      <c r="D7812" s="148">
        <f t="shared" si="1212"/>
        <v>11</v>
      </c>
      <c r="E7812" s="152">
        <v>7</v>
      </c>
      <c r="F7812" s="153">
        <v>32.287999999999997</v>
      </c>
      <c r="G7812" s="154">
        <v>990.77</v>
      </c>
      <c r="H7812" s="154">
        <v>263.62599999999998</v>
      </c>
      <c r="I7812" s="154">
        <v>53.591000000000001</v>
      </c>
      <c r="J7812" s="151">
        <v>0</v>
      </c>
      <c r="K7812" s="149">
        <f t="shared" si="1213"/>
        <v>1340.2749999999999</v>
      </c>
      <c r="L7812" s="148">
        <v>18.28</v>
      </c>
      <c r="M7812" s="148">
        <v>256.68200000000002</v>
      </c>
      <c r="N7812" s="148">
        <v>90.549000000000007</v>
      </c>
      <c r="O7812" s="148">
        <v>14.435</v>
      </c>
      <c r="P7812" s="148">
        <v>0</v>
      </c>
      <c r="Q7812" s="21">
        <f t="shared" si="1214"/>
        <v>51.238840000000003</v>
      </c>
      <c r="R7812" s="21">
        <f t="shared" si="1215"/>
        <v>820.6123540000001</v>
      </c>
      <c r="S7812" s="21">
        <f t="shared" si="1216"/>
        <v>176.66109900000001</v>
      </c>
      <c r="T7812" s="21">
        <f t="shared" si="1217"/>
        <v>45.845560000000006</v>
      </c>
      <c r="U7812" s="22">
        <f t="shared" si="1218"/>
        <v>1094.357853</v>
      </c>
      <c r="V7812" s="39">
        <f t="shared" si="1219"/>
        <v>0.81651739605677942</v>
      </c>
    </row>
    <row r="7813" spans="1:22">
      <c r="A7813">
        <v>7808</v>
      </c>
      <c r="B7813" s="155">
        <f t="shared" si="1220"/>
        <v>41600</v>
      </c>
      <c r="C7813" s="148">
        <f t="shared" si="1211"/>
        <v>2013</v>
      </c>
      <c r="D7813" s="148">
        <f t="shared" si="1212"/>
        <v>11</v>
      </c>
      <c r="E7813" s="152">
        <v>8</v>
      </c>
      <c r="F7813" s="153">
        <v>32.21</v>
      </c>
      <c r="G7813" s="154">
        <v>989.74900000000002</v>
      </c>
      <c r="H7813" s="154">
        <v>305.02199999999999</v>
      </c>
      <c r="I7813" s="154">
        <v>64.89</v>
      </c>
      <c r="J7813" s="151">
        <v>0</v>
      </c>
      <c r="K7813" s="149">
        <f t="shared" si="1213"/>
        <v>1391.8710000000001</v>
      </c>
      <c r="L7813" s="148">
        <v>18.286999999999999</v>
      </c>
      <c r="M7813" s="148">
        <v>256.35500000000002</v>
      </c>
      <c r="N7813" s="148">
        <v>111.767</v>
      </c>
      <c r="O7813" s="148">
        <v>17.292999999999999</v>
      </c>
      <c r="P7813" s="148">
        <v>0</v>
      </c>
      <c r="Q7813" s="21">
        <f t="shared" si="1214"/>
        <v>51.258460999999997</v>
      </c>
      <c r="R7813" s="21">
        <f t="shared" si="1215"/>
        <v>819.56693500000006</v>
      </c>
      <c r="S7813" s="21">
        <f t="shared" si="1216"/>
        <v>218.05741699999999</v>
      </c>
      <c r="T7813" s="21">
        <f t="shared" si="1217"/>
        <v>54.922567999999998</v>
      </c>
      <c r="U7813" s="22">
        <f t="shared" si="1218"/>
        <v>1143.8053810000001</v>
      </c>
      <c r="V7813" s="39">
        <f t="shared" si="1219"/>
        <v>0.82177542387189617</v>
      </c>
    </row>
    <row r="7814" spans="1:22">
      <c r="A7814">
        <v>7809</v>
      </c>
      <c r="B7814" s="155">
        <f t="shared" si="1220"/>
        <v>41600</v>
      </c>
      <c r="C7814" s="148">
        <f t="shared" si="1211"/>
        <v>2013</v>
      </c>
      <c r="D7814" s="148">
        <f t="shared" si="1212"/>
        <v>11</v>
      </c>
      <c r="E7814" s="152">
        <v>9</v>
      </c>
      <c r="F7814" s="153">
        <v>31.692</v>
      </c>
      <c r="G7814" s="154">
        <v>986.20299999999997</v>
      </c>
      <c r="H7814" s="154">
        <v>371.82799999999997</v>
      </c>
      <c r="I7814" s="154">
        <v>110.164</v>
      </c>
      <c r="J7814" s="151">
        <v>0</v>
      </c>
      <c r="K7814" s="149">
        <f t="shared" si="1213"/>
        <v>1499.8869999999999</v>
      </c>
      <c r="L7814" s="148">
        <v>17.991</v>
      </c>
      <c r="M7814" s="148">
        <v>255.59299999999999</v>
      </c>
      <c r="N7814" s="148">
        <v>136.488</v>
      </c>
      <c r="O7814" s="148">
        <v>28.765000000000001</v>
      </c>
      <c r="P7814" s="148">
        <v>0</v>
      </c>
      <c r="Q7814" s="21">
        <f t="shared" si="1214"/>
        <v>50.428773</v>
      </c>
      <c r="R7814" s="21">
        <f t="shared" si="1215"/>
        <v>817.13082099999997</v>
      </c>
      <c r="S7814" s="21">
        <f t="shared" si="1216"/>
        <v>266.28808800000002</v>
      </c>
      <c r="T7814" s="21">
        <f t="shared" si="1217"/>
        <v>91.357640000000004</v>
      </c>
      <c r="U7814" s="22">
        <f t="shared" si="1218"/>
        <v>1225.205322</v>
      </c>
      <c r="V7814" s="39">
        <f t="shared" si="1219"/>
        <v>0.81686508516974954</v>
      </c>
    </row>
    <row r="7815" spans="1:22">
      <c r="A7815">
        <v>7810</v>
      </c>
      <c r="B7815" s="155">
        <f t="shared" si="1220"/>
        <v>41600</v>
      </c>
      <c r="C7815" s="148">
        <f t="shared" ref="C7815:C7878" si="1221">YEAR(B7815)</f>
        <v>2013</v>
      </c>
      <c r="D7815" s="148">
        <f t="shared" ref="D7815:D7878" si="1222">MONTH(B7815)</f>
        <v>11</v>
      </c>
      <c r="E7815" s="152">
        <v>10</v>
      </c>
      <c r="F7815" s="153">
        <v>31.71</v>
      </c>
      <c r="G7815" s="154">
        <v>980.45799999999997</v>
      </c>
      <c r="H7815" s="154">
        <v>494.68</v>
      </c>
      <c r="I7815" s="154">
        <v>130.791</v>
      </c>
      <c r="J7815" s="151">
        <v>0</v>
      </c>
      <c r="K7815" s="149">
        <f t="shared" ref="K7815:K7878" si="1223">SUM(F7815:J7815)</f>
        <v>1637.6389999999999</v>
      </c>
      <c r="L7815" s="148">
        <v>17.931999999999999</v>
      </c>
      <c r="M7815" s="148">
        <v>254.97399999999999</v>
      </c>
      <c r="N7815" s="148">
        <v>199.48699999999999</v>
      </c>
      <c r="O7815" s="148">
        <v>34.994</v>
      </c>
      <c r="P7815" s="148">
        <v>0</v>
      </c>
      <c r="Q7815" s="21">
        <f t="shared" ref="Q7815:Q7878" si="1224">+$Q$2*L7815</f>
        <v>50.263395999999993</v>
      </c>
      <c r="R7815" s="21">
        <f t="shared" ref="R7815:R7878" si="1225">+$R$2*M7815</f>
        <v>815.15187800000001</v>
      </c>
      <c r="S7815" s="21">
        <f t="shared" ref="S7815:S7878" si="1226">+$S$2*N7815</f>
        <v>389.19913700000001</v>
      </c>
      <c r="T7815" s="21">
        <f t="shared" ref="T7815:T7878" si="1227">+$T$2*O7815</f>
        <v>111.140944</v>
      </c>
      <c r="U7815" s="22">
        <f t="shared" ref="U7815:U7878" si="1228">SUM(Q7815:T7815)</f>
        <v>1365.755355</v>
      </c>
      <c r="V7815" s="39">
        <f t="shared" ref="V7815:V7878" si="1229">+U7815/K7815</f>
        <v>0.83397827909569822</v>
      </c>
    </row>
    <row r="7816" spans="1:22">
      <c r="A7816">
        <v>7811</v>
      </c>
      <c r="B7816" s="155">
        <f t="shared" si="1220"/>
        <v>41600</v>
      </c>
      <c r="C7816" s="148">
        <f t="shared" si="1221"/>
        <v>2013</v>
      </c>
      <c r="D7816" s="148">
        <f t="shared" si="1222"/>
        <v>11</v>
      </c>
      <c r="E7816" s="152">
        <v>11</v>
      </c>
      <c r="F7816" s="153">
        <v>31.359000000000002</v>
      </c>
      <c r="G7816" s="154">
        <v>981.63300000000004</v>
      </c>
      <c r="H7816" s="154">
        <v>600.45100000000002</v>
      </c>
      <c r="I7816" s="154">
        <v>152.07900000000001</v>
      </c>
      <c r="J7816" s="151">
        <v>0</v>
      </c>
      <c r="K7816" s="149">
        <f t="shared" si="1223"/>
        <v>1765.5220000000002</v>
      </c>
      <c r="L7816" s="148">
        <v>17.773</v>
      </c>
      <c r="M7816" s="148">
        <v>255.113</v>
      </c>
      <c r="N7816" s="148">
        <v>234.261</v>
      </c>
      <c r="O7816" s="148">
        <v>40.683999999999997</v>
      </c>
      <c r="P7816" s="148">
        <v>0</v>
      </c>
      <c r="Q7816" s="21">
        <f t="shared" si="1224"/>
        <v>49.817718999999997</v>
      </c>
      <c r="R7816" s="21">
        <f t="shared" si="1225"/>
        <v>815.59626100000003</v>
      </c>
      <c r="S7816" s="21">
        <f t="shared" si="1226"/>
        <v>457.04321099999999</v>
      </c>
      <c r="T7816" s="21">
        <f t="shared" si="1227"/>
        <v>129.21238399999999</v>
      </c>
      <c r="U7816" s="22">
        <f t="shared" si="1228"/>
        <v>1451.6695749999999</v>
      </c>
      <c r="V7816" s="39">
        <f t="shared" si="1229"/>
        <v>0.82223250404129755</v>
      </c>
    </row>
    <row r="7817" spans="1:22">
      <c r="A7817">
        <v>7812</v>
      </c>
      <c r="B7817" s="155">
        <f t="shared" si="1220"/>
        <v>41600</v>
      </c>
      <c r="C7817" s="148">
        <f t="shared" si="1221"/>
        <v>2013</v>
      </c>
      <c r="D7817" s="148">
        <f t="shared" si="1222"/>
        <v>11</v>
      </c>
      <c r="E7817" s="152">
        <v>12</v>
      </c>
      <c r="F7817" s="153">
        <v>31.641999999999999</v>
      </c>
      <c r="G7817" s="154">
        <v>986.57299999999998</v>
      </c>
      <c r="H7817" s="154">
        <v>606.51900000000001</v>
      </c>
      <c r="I7817" s="154">
        <v>170.68</v>
      </c>
      <c r="J7817" s="151">
        <v>0</v>
      </c>
      <c r="K7817" s="149">
        <f t="shared" si="1223"/>
        <v>1795.414</v>
      </c>
      <c r="L7817" s="148">
        <v>17.952000000000002</v>
      </c>
      <c r="M7817" s="148">
        <v>254.24600000000001</v>
      </c>
      <c r="N7817" s="148">
        <v>253.774</v>
      </c>
      <c r="O7817" s="148">
        <v>48.1</v>
      </c>
      <c r="P7817" s="148">
        <v>0</v>
      </c>
      <c r="Q7817" s="21">
        <f t="shared" si="1224"/>
        <v>50.319456000000002</v>
      </c>
      <c r="R7817" s="21">
        <f t="shared" si="1225"/>
        <v>812.82446200000004</v>
      </c>
      <c r="S7817" s="21">
        <f t="shared" si="1226"/>
        <v>495.11307400000004</v>
      </c>
      <c r="T7817" s="21">
        <f t="shared" si="1227"/>
        <v>152.76560000000001</v>
      </c>
      <c r="U7817" s="22">
        <f t="shared" si="1228"/>
        <v>1511.022592</v>
      </c>
      <c r="V7817" s="39">
        <f t="shared" si="1229"/>
        <v>0.84160120841209884</v>
      </c>
    </row>
    <row r="7818" spans="1:22">
      <c r="A7818">
        <v>7813</v>
      </c>
      <c r="B7818" s="155">
        <f t="shared" si="1220"/>
        <v>41600</v>
      </c>
      <c r="C7818" s="148">
        <f t="shared" si="1221"/>
        <v>2013</v>
      </c>
      <c r="D7818" s="148">
        <f t="shared" si="1222"/>
        <v>11</v>
      </c>
      <c r="E7818" s="152">
        <v>13</v>
      </c>
      <c r="F7818" s="153">
        <v>31.359000000000002</v>
      </c>
      <c r="G7818" s="154">
        <v>988.14599999999996</v>
      </c>
      <c r="H7818" s="154">
        <v>558.47199999999998</v>
      </c>
      <c r="I7818" s="154">
        <v>178.68899999999999</v>
      </c>
      <c r="J7818" s="151">
        <v>0</v>
      </c>
      <c r="K7818" s="149">
        <f t="shared" si="1223"/>
        <v>1756.6659999999999</v>
      </c>
      <c r="L7818" s="148">
        <v>17.783999999999999</v>
      </c>
      <c r="M7818" s="148">
        <v>254.75800000000001</v>
      </c>
      <c r="N7818" s="148">
        <v>216.49100000000001</v>
      </c>
      <c r="O7818" s="148">
        <v>49.372</v>
      </c>
      <c r="P7818" s="148">
        <v>0</v>
      </c>
      <c r="Q7818" s="21">
        <f t="shared" si="1224"/>
        <v>49.848551999999998</v>
      </c>
      <c r="R7818" s="21">
        <f t="shared" si="1225"/>
        <v>814.4613260000001</v>
      </c>
      <c r="S7818" s="21">
        <f t="shared" si="1226"/>
        <v>422.37394100000006</v>
      </c>
      <c r="T7818" s="21">
        <f t="shared" si="1227"/>
        <v>156.80547200000001</v>
      </c>
      <c r="U7818" s="22">
        <f t="shared" si="1228"/>
        <v>1443.4892910000003</v>
      </c>
      <c r="V7818" s="39">
        <f t="shared" si="1229"/>
        <v>0.8217209708618487</v>
      </c>
    </row>
    <row r="7819" spans="1:22">
      <c r="A7819">
        <v>7814</v>
      </c>
      <c r="B7819" s="155">
        <f t="shared" si="1220"/>
        <v>41600</v>
      </c>
      <c r="C7819" s="148">
        <f t="shared" si="1221"/>
        <v>2013</v>
      </c>
      <c r="D7819" s="148">
        <f t="shared" si="1222"/>
        <v>11</v>
      </c>
      <c r="E7819" s="152">
        <v>14</v>
      </c>
      <c r="F7819" s="153">
        <v>31.213999999999999</v>
      </c>
      <c r="G7819" s="154">
        <v>995.83799999999997</v>
      </c>
      <c r="H7819" s="154">
        <v>552.23400000000004</v>
      </c>
      <c r="I7819" s="154">
        <v>186.15</v>
      </c>
      <c r="J7819" s="151">
        <v>0</v>
      </c>
      <c r="K7819" s="149">
        <f t="shared" si="1223"/>
        <v>1765.4360000000001</v>
      </c>
      <c r="L7819" s="148">
        <v>17.745999999999999</v>
      </c>
      <c r="M7819" s="148">
        <v>257.202</v>
      </c>
      <c r="N7819" s="148">
        <v>209.86699999999999</v>
      </c>
      <c r="O7819" s="148">
        <v>51.72</v>
      </c>
      <c r="P7819" s="148">
        <v>0</v>
      </c>
      <c r="Q7819" s="21">
        <f t="shared" si="1224"/>
        <v>49.742037999999994</v>
      </c>
      <c r="R7819" s="21">
        <f t="shared" si="1225"/>
        <v>822.27479400000004</v>
      </c>
      <c r="S7819" s="21">
        <f t="shared" si="1226"/>
        <v>409.45051699999999</v>
      </c>
      <c r="T7819" s="21">
        <f t="shared" si="1227"/>
        <v>164.26272</v>
      </c>
      <c r="U7819" s="22">
        <f t="shared" si="1228"/>
        <v>1445.730069</v>
      </c>
      <c r="V7819" s="39">
        <f t="shared" si="1229"/>
        <v>0.81890822946852782</v>
      </c>
    </row>
    <row r="7820" spans="1:22">
      <c r="A7820">
        <v>7815</v>
      </c>
      <c r="B7820" s="155">
        <f t="shared" si="1220"/>
        <v>41600</v>
      </c>
      <c r="C7820" s="148">
        <f t="shared" si="1221"/>
        <v>2013</v>
      </c>
      <c r="D7820" s="148">
        <f t="shared" si="1222"/>
        <v>11</v>
      </c>
      <c r="E7820" s="152">
        <v>15</v>
      </c>
      <c r="F7820" s="153">
        <v>31.561</v>
      </c>
      <c r="G7820" s="154">
        <v>996.92399999999998</v>
      </c>
      <c r="H7820" s="154">
        <v>550.24</v>
      </c>
      <c r="I7820" s="154">
        <v>215.52600000000001</v>
      </c>
      <c r="J7820" s="151">
        <v>0</v>
      </c>
      <c r="K7820" s="149">
        <f t="shared" si="1223"/>
        <v>1794.251</v>
      </c>
      <c r="L7820" s="148">
        <v>17.940000000000001</v>
      </c>
      <c r="M7820" s="148">
        <v>258.04599999999999</v>
      </c>
      <c r="N7820" s="148">
        <v>196.881</v>
      </c>
      <c r="O7820" s="148">
        <v>58.56</v>
      </c>
      <c r="P7820" s="148">
        <v>0</v>
      </c>
      <c r="Q7820" s="21">
        <f t="shared" si="1224"/>
        <v>50.285820000000001</v>
      </c>
      <c r="R7820" s="21">
        <f t="shared" si="1225"/>
        <v>824.97306200000003</v>
      </c>
      <c r="S7820" s="21">
        <f t="shared" si="1226"/>
        <v>384.11483100000004</v>
      </c>
      <c r="T7820" s="21">
        <f t="shared" si="1227"/>
        <v>185.98656000000003</v>
      </c>
      <c r="U7820" s="22">
        <f t="shared" si="1228"/>
        <v>1445.3602730000002</v>
      </c>
      <c r="V7820" s="39">
        <f t="shared" si="1229"/>
        <v>0.80555076909529399</v>
      </c>
    </row>
    <row r="7821" spans="1:22">
      <c r="A7821">
        <v>7816</v>
      </c>
      <c r="B7821" s="155">
        <f t="shared" si="1220"/>
        <v>41600</v>
      </c>
      <c r="C7821" s="148">
        <f t="shared" si="1221"/>
        <v>2013</v>
      </c>
      <c r="D7821" s="148">
        <f t="shared" si="1222"/>
        <v>11</v>
      </c>
      <c r="E7821" s="152">
        <v>16</v>
      </c>
      <c r="F7821" s="153">
        <v>31.545999999999999</v>
      </c>
      <c r="G7821" s="154">
        <v>998.68600000000004</v>
      </c>
      <c r="H7821" s="154">
        <v>514.79999999999995</v>
      </c>
      <c r="I7821" s="154">
        <v>252.03299999999999</v>
      </c>
      <c r="J7821" s="151">
        <v>0</v>
      </c>
      <c r="K7821" s="149">
        <f t="shared" si="1223"/>
        <v>1797.0649999999998</v>
      </c>
      <c r="L7821" s="148">
        <v>17.939</v>
      </c>
      <c r="M7821" s="148">
        <v>259.08600000000001</v>
      </c>
      <c r="N7821" s="148">
        <v>201.05699999999999</v>
      </c>
      <c r="O7821" s="148">
        <v>68.296999999999997</v>
      </c>
      <c r="P7821" s="148">
        <v>0</v>
      </c>
      <c r="Q7821" s="21">
        <f t="shared" si="1224"/>
        <v>50.283017000000001</v>
      </c>
      <c r="R7821" s="21">
        <f t="shared" si="1225"/>
        <v>828.29794200000003</v>
      </c>
      <c r="S7821" s="21">
        <f t="shared" si="1226"/>
        <v>392.26220699999999</v>
      </c>
      <c r="T7821" s="21">
        <f t="shared" si="1227"/>
        <v>216.911272</v>
      </c>
      <c r="U7821" s="22">
        <f t="shared" si="1228"/>
        <v>1487.7544380000002</v>
      </c>
      <c r="V7821" s="39">
        <f t="shared" si="1229"/>
        <v>0.82788014790783881</v>
      </c>
    </row>
    <row r="7822" spans="1:22">
      <c r="A7822">
        <v>7817</v>
      </c>
      <c r="B7822" s="155">
        <f t="shared" si="1220"/>
        <v>41600</v>
      </c>
      <c r="C7822" s="148">
        <f t="shared" si="1221"/>
        <v>2013</v>
      </c>
      <c r="D7822" s="148">
        <f t="shared" si="1222"/>
        <v>11</v>
      </c>
      <c r="E7822" s="152">
        <v>17</v>
      </c>
      <c r="F7822" s="153">
        <v>31.402000000000001</v>
      </c>
      <c r="G7822" s="154">
        <v>998.79499999999996</v>
      </c>
      <c r="H7822" s="154">
        <v>526.88800000000003</v>
      </c>
      <c r="I7822" s="154">
        <v>272.46499999999997</v>
      </c>
      <c r="J7822" s="151">
        <v>0</v>
      </c>
      <c r="K7822" s="149">
        <f t="shared" si="1223"/>
        <v>1829.55</v>
      </c>
      <c r="L7822" s="148">
        <v>17.908000000000001</v>
      </c>
      <c r="M7822" s="148">
        <v>259.02999999999997</v>
      </c>
      <c r="N7822" s="148">
        <v>202.39500000000001</v>
      </c>
      <c r="O7822" s="148">
        <v>73.814999999999998</v>
      </c>
      <c r="P7822" s="148">
        <v>0</v>
      </c>
      <c r="Q7822" s="21">
        <f t="shared" si="1224"/>
        <v>50.196124000000005</v>
      </c>
      <c r="R7822" s="21">
        <f t="shared" si="1225"/>
        <v>828.11890999999991</v>
      </c>
      <c r="S7822" s="21">
        <f t="shared" si="1226"/>
        <v>394.87264500000003</v>
      </c>
      <c r="T7822" s="21">
        <f t="shared" si="1227"/>
        <v>234.43644</v>
      </c>
      <c r="U7822" s="22">
        <f t="shared" si="1228"/>
        <v>1507.6241190000001</v>
      </c>
      <c r="V7822" s="39">
        <f t="shared" si="1229"/>
        <v>0.82404094941379036</v>
      </c>
    </row>
    <row r="7823" spans="1:22">
      <c r="A7823">
        <v>7818</v>
      </c>
      <c r="B7823" s="155">
        <f t="shared" si="1220"/>
        <v>41600</v>
      </c>
      <c r="C7823" s="148">
        <f t="shared" si="1221"/>
        <v>2013</v>
      </c>
      <c r="D7823" s="148">
        <f t="shared" si="1222"/>
        <v>11</v>
      </c>
      <c r="E7823" s="152">
        <v>18</v>
      </c>
      <c r="F7823" s="153">
        <v>31.324000000000002</v>
      </c>
      <c r="G7823" s="154">
        <v>1006.125</v>
      </c>
      <c r="H7823" s="154">
        <v>662.13199999999995</v>
      </c>
      <c r="I7823" s="154">
        <v>291.40499999999997</v>
      </c>
      <c r="J7823" s="151">
        <v>0</v>
      </c>
      <c r="K7823" s="149">
        <f t="shared" si="1223"/>
        <v>1990.9860000000001</v>
      </c>
      <c r="L7823" s="148">
        <v>17.861999999999998</v>
      </c>
      <c r="M7823" s="148">
        <v>260.69600000000003</v>
      </c>
      <c r="N7823" s="148">
        <v>240.59</v>
      </c>
      <c r="O7823" s="148">
        <v>78.055000000000007</v>
      </c>
      <c r="P7823" s="148">
        <v>0</v>
      </c>
      <c r="Q7823" s="21">
        <f t="shared" si="1224"/>
        <v>50.067185999999992</v>
      </c>
      <c r="R7823" s="21">
        <f t="shared" si="1225"/>
        <v>833.44511200000011</v>
      </c>
      <c r="S7823" s="21">
        <f t="shared" si="1226"/>
        <v>469.39109000000002</v>
      </c>
      <c r="T7823" s="21">
        <f t="shared" si="1227"/>
        <v>247.90268000000003</v>
      </c>
      <c r="U7823" s="22">
        <f t="shared" si="1228"/>
        <v>1600.8060680000003</v>
      </c>
      <c r="V7823" s="39">
        <f t="shared" si="1229"/>
        <v>0.80402678270967265</v>
      </c>
    </row>
    <row r="7824" spans="1:22">
      <c r="A7824">
        <v>7819</v>
      </c>
      <c r="B7824" s="155">
        <f t="shared" si="1220"/>
        <v>41600</v>
      </c>
      <c r="C7824" s="148">
        <f t="shared" si="1221"/>
        <v>2013</v>
      </c>
      <c r="D7824" s="148">
        <f t="shared" si="1222"/>
        <v>11</v>
      </c>
      <c r="E7824" s="152">
        <v>19</v>
      </c>
      <c r="F7824" s="153">
        <v>32.383000000000003</v>
      </c>
      <c r="G7824" s="154">
        <v>1011.301</v>
      </c>
      <c r="H7824" s="154">
        <v>614.38099999999997</v>
      </c>
      <c r="I7824" s="154">
        <v>281.34100000000001</v>
      </c>
      <c r="J7824" s="151">
        <v>0</v>
      </c>
      <c r="K7824" s="149">
        <f t="shared" si="1223"/>
        <v>1939.4059999999999</v>
      </c>
      <c r="L7824" s="148">
        <v>18.469000000000001</v>
      </c>
      <c r="M7824" s="148">
        <v>263.34500000000003</v>
      </c>
      <c r="N7824" s="148">
        <v>213.49799999999999</v>
      </c>
      <c r="O7824" s="148">
        <v>76.123999999999995</v>
      </c>
      <c r="P7824" s="148">
        <v>0</v>
      </c>
      <c r="Q7824" s="21">
        <f t="shared" si="1224"/>
        <v>51.768607000000003</v>
      </c>
      <c r="R7824" s="21">
        <f t="shared" si="1225"/>
        <v>841.91396500000008</v>
      </c>
      <c r="S7824" s="21">
        <f t="shared" si="1226"/>
        <v>416.53459800000002</v>
      </c>
      <c r="T7824" s="21">
        <f t="shared" si="1227"/>
        <v>241.769824</v>
      </c>
      <c r="U7824" s="22">
        <f t="shared" si="1228"/>
        <v>1551.9869940000001</v>
      </c>
      <c r="V7824" s="39">
        <f t="shared" si="1229"/>
        <v>0.80023831729921435</v>
      </c>
    </row>
    <row r="7825" spans="1:22">
      <c r="A7825">
        <v>7820</v>
      </c>
      <c r="B7825" s="155">
        <f t="shared" si="1220"/>
        <v>41600</v>
      </c>
      <c r="C7825" s="148">
        <f t="shared" si="1221"/>
        <v>2013</v>
      </c>
      <c r="D7825" s="148">
        <f t="shared" si="1222"/>
        <v>11</v>
      </c>
      <c r="E7825" s="152">
        <v>20</v>
      </c>
      <c r="F7825" s="153">
        <v>32.814999999999998</v>
      </c>
      <c r="G7825" s="154">
        <v>1028.3779999999999</v>
      </c>
      <c r="H7825" s="154">
        <v>353.00799999999998</v>
      </c>
      <c r="I7825" s="154">
        <v>283.79700000000003</v>
      </c>
      <c r="J7825" s="151">
        <v>0</v>
      </c>
      <c r="K7825" s="149">
        <f t="shared" si="1223"/>
        <v>1697.998</v>
      </c>
      <c r="L7825" s="148">
        <v>18.553999999999998</v>
      </c>
      <c r="M7825" s="148">
        <v>267.27300000000002</v>
      </c>
      <c r="N7825" s="148">
        <v>140.495</v>
      </c>
      <c r="O7825" s="148">
        <v>76.703000000000003</v>
      </c>
      <c r="P7825" s="148">
        <v>0</v>
      </c>
      <c r="Q7825" s="21">
        <f t="shared" si="1224"/>
        <v>52.006861999999991</v>
      </c>
      <c r="R7825" s="21">
        <f t="shared" si="1225"/>
        <v>854.47178100000008</v>
      </c>
      <c r="S7825" s="21">
        <f t="shared" si="1226"/>
        <v>274.10574500000001</v>
      </c>
      <c r="T7825" s="21">
        <f t="shared" si="1227"/>
        <v>243.60872800000001</v>
      </c>
      <c r="U7825" s="22">
        <f t="shared" si="1228"/>
        <v>1424.1931159999999</v>
      </c>
      <c r="V7825" s="39">
        <f t="shared" si="1229"/>
        <v>0.83874840606408241</v>
      </c>
    </row>
    <row r="7826" spans="1:22">
      <c r="A7826">
        <v>7821</v>
      </c>
      <c r="B7826" s="155">
        <f t="shared" si="1220"/>
        <v>41600</v>
      </c>
      <c r="C7826" s="148">
        <f t="shared" si="1221"/>
        <v>2013</v>
      </c>
      <c r="D7826" s="148">
        <f t="shared" si="1222"/>
        <v>11</v>
      </c>
      <c r="E7826" s="152">
        <v>21</v>
      </c>
      <c r="F7826" s="153">
        <v>33.594999999999999</v>
      </c>
      <c r="G7826" s="154">
        <v>1060.058</v>
      </c>
      <c r="H7826" s="154">
        <v>520.21299999999997</v>
      </c>
      <c r="I7826" s="154">
        <v>280.53699999999998</v>
      </c>
      <c r="J7826" s="151">
        <v>0</v>
      </c>
      <c r="K7826" s="149">
        <f t="shared" si="1223"/>
        <v>1894.403</v>
      </c>
      <c r="L7826" s="148">
        <v>18.986000000000001</v>
      </c>
      <c r="M7826" s="148">
        <v>276.70299999999997</v>
      </c>
      <c r="N7826" s="148">
        <v>183.68299999999999</v>
      </c>
      <c r="O7826" s="148">
        <v>75.691999999999993</v>
      </c>
      <c r="P7826" s="148">
        <v>0</v>
      </c>
      <c r="Q7826" s="21">
        <f t="shared" si="1224"/>
        <v>53.217758000000003</v>
      </c>
      <c r="R7826" s="21">
        <f t="shared" si="1225"/>
        <v>884.61949099999993</v>
      </c>
      <c r="S7826" s="21">
        <f t="shared" si="1226"/>
        <v>358.36553299999997</v>
      </c>
      <c r="T7826" s="21">
        <f t="shared" si="1227"/>
        <v>240.39779199999998</v>
      </c>
      <c r="U7826" s="22">
        <f t="shared" si="1228"/>
        <v>1536.6005739999998</v>
      </c>
      <c r="V7826" s="39">
        <f t="shared" si="1229"/>
        <v>0.81112655227002906</v>
      </c>
    </row>
    <row r="7827" spans="1:22">
      <c r="A7827">
        <v>7822</v>
      </c>
      <c r="B7827" s="155">
        <f t="shared" si="1220"/>
        <v>41600</v>
      </c>
      <c r="C7827" s="148">
        <f t="shared" si="1221"/>
        <v>2013</v>
      </c>
      <c r="D7827" s="148">
        <f t="shared" si="1222"/>
        <v>11</v>
      </c>
      <c r="E7827" s="152">
        <v>22</v>
      </c>
      <c r="F7827" s="153">
        <v>33.786000000000001</v>
      </c>
      <c r="G7827" s="154">
        <v>1083.173</v>
      </c>
      <c r="H7827" s="154">
        <v>525.22500000000002</v>
      </c>
      <c r="I7827" s="154">
        <v>264.48099999999999</v>
      </c>
      <c r="J7827" s="151">
        <v>0</v>
      </c>
      <c r="K7827" s="149">
        <f t="shared" si="1223"/>
        <v>1906.6650000000002</v>
      </c>
      <c r="L7827" s="148">
        <v>19.09</v>
      </c>
      <c r="M7827" s="148">
        <v>283.17700000000002</v>
      </c>
      <c r="N7827" s="148">
        <v>189.11600000000001</v>
      </c>
      <c r="O7827" s="148">
        <v>71.41</v>
      </c>
      <c r="P7827" s="148">
        <v>0</v>
      </c>
      <c r="Q7827" s="21">
        <f t="shared" si="1224"/>
        <v>53.509270000000001</v>
      </c>
      <c r="R7827" s="21">
        <f t="shared" si="1225"/>
        <v>905.31686900000011</v>
      </c>
      <c r="S7827" s="21">
        <f t="shared" si="1226"/>
        <v>368.96531600000003</v>
      </c>
      <c r="T7827" s="21">
        <f t="shared" si="1227"/>
        <v>226.79816</v>
      </c>
      <c r="U7827" s="22">
        <f t="shared" si="1228"/>
        <v>1554.5896150000001</v>
      </c>
      <c r="V7827" s="39">
        <f t="shared" si="1229"/>
        <v>0.8153449163854164</v>
      </c>
    </row>
    <row r="7828" spans="1:22">
      <c r="A7828">
        <v>7823</v>
      </c>
      <c r="B7828" s="155">
        <f t="shared" si="1220"/>
        <v>41600</v>
      </c>
      <c r="C7828" s="148">
        <f t="shared" si="1221"/>
        <v>2013</v>
      </c>
      <c r="D7828" s="148">
        <f t="shared" si="1222"/>
        <v>11</v>
      </c>
      <c r="E7828" s="152">
        <v>23</v>
      </c>
      <c r="F7828" s="153">
        <v>33.045000000000002</v>
      </c>
      <c r="G7828" s="154">
        <v>1090.7570000000001</v>
      </c>
      <c r="H7828" s="154">
        <v>489.108</v>
      </c>
      <c r="I7828" s="154">
        <v>249.16499999999999</v>
      </c>
      <c r="J7828" s="151">
        <v>0</v>
      </c>
      <c r="K7828" s="149">
        <f t="shared" si="1223"/>
        <v>1862.075</v>
      </c>
      <c r="L7828" s="148">
        <v>18.693999999999999</v>
      </c>
      <c r="M7828" s="148">
        <v>285.15100000000001</v>
      </c>
      <c r="N7828" s="148">
        <v>173.696</v>
      </c>
      <c r="O7828" s="148">
        <v>67.203000000000003</v>
      </c>
      <c r="P7828" s="148">
        <v>0</v>
      </c>
      <c r="Q7828" s="21">
        <f t="shared" si="1224"/>
        <v>52.399281999999999</v>
      </c>
      <c r="R7828" s="21">
        <f t="shared" si="1225"/>
        <v>911.627747</v>
      </c>
      <c r="S7828" s="21">
        <f t="shared" si="1226"/>
        <v>338.88089600000001</v>
      </c>
      <c r="T7828" s="21">
        <f t="shared" si="1227"/>
        <v>213.43672800000002</v>
      </c>
      <c r="U7828" s="22">
        <f t="shared" si="1228"/>
        <v>1516.3446530000001</v>
      </c>
      <c r="V7828" s="39">
        <f t="shared" si="1229"/>
        <v>0.81433060053972051</v>
      </c>
    </row>
    <row r="7829" spans="1:22">
      <c r="A7829">
        <v>7824</v>
      </c>
      <c r="B7829" s="155">
        <f t="shared" si="1220"/>
        <v>41600</v>
      </c>
      <c r="C7829" s="148">
        <f t="shared" si="1221"/>
        <v>2013</v>
      </c>
      <c r="D7829" s="148">
        <f t="shared" si="1222"/>
        <v>11</v>
      </c>
      <c r="E7829" s="152">
        <v>24</v>
      </c>
      <c r="F7829" s="153">
        <v>32.899000000000001</v>
      </c>
      <c r="G7829" s="154">
        <v>1099.6959999999999</v>
      </c>
      <c r="H7829" s="154">
        <v>327.22300000000001</v>
      </c>
      <c r="I7829" s="154">
        <v>195.89500000000001</v>
      </c>
      <c r="J7829" s="151">
        <v>0</v>
      </c>
      <c r="K7829" s="149">
        <f t="shared" si="1223"/>
        <v>1655.7129999999997</v>
      </c>
      <c r="L7829" s="148">
        <v>18.635999999999999</v>
      </c>
      <c r="M7829" s="148">
        <v>287.86900000000003</v>
      </c>
      <c r="N7829" s="148">
        <v>132.79900000000001</v>
      </c>
      <c r="O7829" s="148">
        <v>52.661000000000001</v>
      </c>
      <c r="P7829" s="148">
        <v>0</v>
      </c>
      <c r="Q7829" s="21">
        <f t="shared" si="1224"/>
        <v>52.236708</v>
      </c>
      <c r="R7829" s="21">
        <f t="shared" si="1225"/>
        <v>920.31719300000009</v>
      </c>
      <c r="S7829" s="21">
        <f t="shared" si="1226"/>
        <v>259.09084900000005</v>
      </c>
      <c r="T7829" s="21">
        <f t="shared" si="1227"/>
        <v>167.25133600000001</v>
      </c>
      <c r="U7829" s="22">
        <f t="shared" si="1228"/>
        <v>1398.8960860000002</v>
      </c>
      <c r="V7829" s="39">
        <f t="shared" si="1229"/>
        <v>0.84489044055340534</v>
      </c>
    </row>
    <row r="7830" spans="1:22">
      <c r="A7830">
        <v>7825</v>
      </c>
      <c r="B7830" s="155">
        <f t="shared" si="1220"/>
        <v>41601</v>
      </c>
      <c r="C7830" s="148">
        <f t="shared" si="1221"/>
        <v>2013</v>
      </c>
      <c r="D7830" s="148">
        <f t="shared" si="1222"/>
        <v>11</v>
      </c>
      <c r="E7830" s="152">
        <v>1</v>
      </c>
      <c r="F7830" s="153">
        <v>33.304000000000002</v>
      </c>
      <c r="G7830" s="154">
        <v>1065.752</v>
      </c>
      <c r="H7830" s="154">
        <v>348.89699999999999</v>
      </c>
      <c r="I7830" s="154">
        <v>132.553</v>
      </c>
      <c r="J7830" s="151">
        <v>0</v>
      </c>
      <c r="K7830" s="149">
        <f t="shared" si="1223"/>
        <v>1580.5059999999999</v>
      </c>
      <c r="L7830" s="148">
        <v>18.904</v>
      </c>
      <c r="M7830" s="148">
        <v>277.41300000000001</v>
      </c>
      <c r="N7830" s="148">
        <v>145.946</v>
      </c>
      <c r="O7830" s="148">
        <v>36.468000000000004</v>
      </c>
      <c r="P7830" s="148">
        <v>0</v>
      </c>
      <c r="Q7830" s="21">
        <f t="shared" si="1224"/>
        <v>52.987912000000001</v>
      </c>
      <c r="R7830" s="21">
        <f t="shared" si="1225"/>
        <v>886.88936100000001</v>
      </c>
      <c r="S7830" s="21">
        <f t="shared" si="1226"/>
        <v>284.74064600000003</v>
      </c>
      <c r="T7830" s="21">
        <f t="shared" si="1227"/>
        <v>115.82236800000001</v>
      </c>
      <c r="U7830" s="22">
        <f t="shared" si="1228"/>
        <v>1340.4402870000001</v>
      </c>
      <c r="V7830" s="39">
        <f t="shared" si="1229"/>
        <v>0.84810831910793139</v>
      </c>
    </row>
    <row r="7831" spans="1:22">
      <c r="A7831">
        <v>7826</v>
      </c>
      <c r="B7831" s="155">
        <f t="shared" si="1220"/>
        <v>41601</v>
      </c>
      <c r="C7831" s="148">
        <f t="shared" si="1221"/>
        <v>2013</v>
      </c>
      <c r="D7831" s="148">
        <f t="shared" si="1222"/>
        <v>11</v>
      </c>
      <c r="E7831" s="152">
        <v>2</v>
      </c>
      <c r="F7831" s="153">
        <v>33.540999999999997</v>
      </c>
      <c r="G7831" s="154">
        <v>934.24699999999996</v>
      </c>
      <c r="H7831" s="154">
        <v>503.65499999999997</v>
      </c>
      <c r="I7831" s="154">
        <v>91.869</v>
      </c>
      <c r="J7831" s="151">
        <v>0</v>
      </c>
      <c r="K7831" s="149">
        <f t="shared" si="1223"/>
        <v>1563.3119999999999</v>
      </c>
      <c r="L7831" s="148">
        <v>19.036000000000001</v>
      </c>
      <c r="M7831" s="148">
        <v>242.65100000000001</v>
      </c>
      <c r="N7831" s="148">
        <v>189.41499999999999</v>
      </c>
      <c r="O7831" s="148">
        <v>24.541</v>
      </c>
      <c r="P7831" s="148">
        <v>0</v>
      </c>
      <c r="Q7831" s="21">
        <f t="shared" si="1224"/>
        <v>53.357908000000002</v>
      </c>
      <c r="R7831" s="21">
        <f t="shared" si="1225"/>
        <v>775.75524700000005</v>
      </c>
      <c r="S7831" s="21">
        <f t="shared" si="1226"/>
        <v>369.54866499999997</v>
      </c>
      <c r="T7831" s="21">
        <f t="shared" si="1227"/>
        <v>77.942216000000002</v>
      </c>
      <c r="U7831" s="22">
        <f t="shared" si="1228"/>
        <v>1276.604036</v>
      </c>
      <c r="V7831" s="39">
        <f t="shared" si="1229"/>
        <v>0.81660221120288212</v>
      </c>
    </row>
    <row r="7832" spans="1:22">
      <c r="A7832">
        <v>7827</v>
      </c>
      <c r="B7832" s="155">
        <f t="shared" si="1220"/>
        <v>41601</v>
      </c>
      <c r="C7832" s="148">
        <f t="shared" si="1221"/>
        <v>2013</v>
      </c>
      <c r="D7832" s="148">
        <f t="shared" si="1222"/>
        <v>11</v>
      </c>
      <c r="E7832" s="152">
        <v>3</v>
      </c>
      <c r="F7832" s="153">
        <v>26.635999999999999</v>
      </c>
      <c r="G7832" s="154">
        <v>921.89400000000001</v>
      </c>
      <c r="H7832" s="154">
        <v>384.01100000000002</v>
      </c>
      <c r="I7832" s="154">
        <v>82.936000000000007</v>
      </c>
      <c r="J7832" s="151">
        <v>0</v>
      </c>
      <c r="K7832" s="149">
        <f t="shared" si="1223"/>
        <v>1415.4769999999999</v>
      </c>
      <c r="L7832" s="148">
        <v>15.683999999999999</v>
      </c>
      <c r="M7832" s="148">
        <v>242.91399999999999</v>
      </c>
      <c r="N7832" s="148">
        <v>150.88399999999999</v>
      </c>
      <c r="O7832" s="148">
        <v>22.382999999999999</v>
      </c>
      <c r="P7832" s="148">
        <v>0</v>
      </c>
      <c r="Q7832" s="21">
        <f t="shared" si="1224"/>
        <v>43.962251999999999</v>
      </c>
      <c r="R7832" s="21">
        <f t="shared" si="1225"/>
        <v>776.59605799999997</v>
      </c>
      <c r="S7832" s="21">
        <f t="shared" si="1226"/>
        <v>294.374684</v>
      </c>
      <c r="T7832" s="21">
        <f t="shared" si="1227"/>
        <v>71.088408000000001</v>
      </c>
      <c r="U7832" s="22">
        <f t="shared" si="1228"/>
        <v>1186.0214020000001</v>
      </c>
      <c r="V7832" s="39">
        <f t="shared" si="1229"/>
        <v>0.83789521270921408</v>
      </c>
    </row>
    <row r="7833" spans="1:22">
      <c r="A7833">
        <v>7828</v>
      </c>
      <c r="B7833" s="155">
        <f t="shared" si="1220"/>
        <v>41601</v>
      </c>
      <c r="C7833" s="148">
        <f t="shared" si="1221"/>
        <v>2013</v>
      </c>
      <c r="D7833" s="148">
        <f t="shared" si="1222"/>
        <v>11</v>
      </c>
      <c r="E7833" s="152">
        <v>4</v>
      </c>
      <c r="F7833" s="153">
        <v>18.366</v>
      </c>
      <c r="G7833" s="154">
        <v>917.31200000000001</v>
      </c>
      <c r="H7833" s="154">
        <v>363.471</v>
      </c>
      <c r="I7833" s="154">
        <v>78.519000000000005</v>
      </c>
      <c r="J7833" s="151">
        <v>0</v>
      </c>
      <c r="K7833" s="149">
        <f t="shared" si="1223"/>
        <v>1377.6679999999999</v>
      </c>
      <c r="L7833" s="148">
        <v>11.093</v>
      </c>
      <c r="M7833" s="148">
        <v>241.81100000000001</v>
      </c>
      <c r="N7833" s="148">
        <v>128.892</v>
      </c>
      <c r="O7833" s="148">
        <v>21.09</v>
      </c>
      <c r="P7833" s="148">
        <v>0</v>
      </c>
      <c r="Q7833" s="21">
        <f t="shared" si="1224"/>
        <v>31.093678999999998</v>
      </c>
      <c r="R7833" s="21">
        <f t="shared" si="1225"/>
        <v>773.06976700000007</v>
      </c>
      <c r="S7833" s="21">
        <f t="shared" si="1226"/>
        <v>251.46829199999999</v>
      </c>
      <c r="T7833" s="21">
        <f t="shared" si="1227"/>
        <v>66.981840000000005</v>
      </c>
      <c r="U7833" s="22">
        <f t="shared" si="1228"/>
        <v>1122.613578</v>
      </c>
      <c r="V7833" s="39">
        <f t="shared" si="1229"/>
        <v>0.8148651039292486</v>
      </c>
    </row>
    <row r="7834" spans="1:22">
      <c r="A7834">
        <v>7829</v>
      </c>
      <c r="B7834" s="155">
        <f t="shared" si="1220"/>
        <v>41601</v>
      </c>
      <c r="C7834" s="148">
        <f t="shared" si="1221"/>
        <v>2013</v>
      </c>
      <c r="D7834" s="148">
        <f t="shared" si="1222"/>
        <v>11</v>
      </c>
      <c r="E7834" s="152">
        <v>5</v>
      </c>
      <c r="F7834" s="153">
        <v>18.934000000000001</v>
      </c>
      <c r="G7834" s="154">
        <v>915.48699999999997</v>
      </c>
      <c r="H7834" s="154">
        <v>323.44</v>
      </c>
      <c r="I7834" s="154">
        <v>61.795999999999999</v>
      </c>
      <c r="J7834" s="151">
        <v>0</v>
      </c>
      <c r="K7834" s="149">
        <f t="shared" si="1223"/>
        <v>1319.6569999999999</v>
      </c>
      <c r="L7834" s="148">
        <v>11.622</v>
      </c>
      <c r="M7834" s="148">
        <v>241.374</v>
      </c>
      <c r="N7834" s="148">
        <v>111.875</v>
      </c>
      <c r="O7834" s="148">
        <v>16.684999999999999</v>
      </c>
      <c r="P7834" s="148">
        <v>0</v>
      </c>
      <c r="Q7834" s="21">
        <f t="shared" si="1224"/>
        <v>32.576465999999996</v>
      </c>
      <c r="R7834" s="21">
        <f t="shared" si="1225"/>
        <v>771.67267800000002</v>
      </c>
      <c r="S7834" s="21">
        <f t="shared" si="1226"/>
        <v>218.268125</v>
      </c>
      <c r="T7834" s="21">
        <f t="shared" si="1227"/>
        <v>52.99156</v>
      </c>
      <c r="U7834" s="22">
        <f t="shared" si="1228"/>
        <v>1075.5088289999999</v>
      </c>
      <c r="V7834" s="39">
        <f t="shared" si="1229"/>
        <v>0.81499119013501231</v>
      </c>
    </row>
    <row r="7835" spans="1:22">
      <c r="A7835">
        <v>7830</v>
      </c>
      <c r="B7835" s="155">
        <f t="shared" si="1220"/>
        <v>41601</v>
      </c>
      <c r="C7835" s="148">
        <f t="shared" si="1221"/>
        <v>2013</v>
      </c>
      <c r="D7835" s="148">
        <f t="shared" si="1222"/>
        <v>11</v>
      </c>
      <c r="E7835" s="152">
        <v>6</v>
      </c>
      <c r="F7835" s="153">
        <v>17.463999999999999</v>
      </c>
      <c r="G7835" s="154">
        <v>910.64099999999996</v>
      </c>
      <c r="H7835" s="154">
        <v>318.649</v>
      </c>
      <c r="I7835" s="154">
        <v>57.164000000000001</v>
      </c>
      <c r="J7835" s="151">
        <v>0</v>
      </c>
      <c r="K7835" s="149">
        <f t="shared" si="1223"/>
        <v>1303.9179999999999</v>
      </c>
      <c r="L7835" s="148">
        <v>10.159000000000001</v>
      </c>
      <c r="M7835" s="148">
        <v>240.34200000000001</v>
      </c>
      <c r="N7835" s="148">
        <v>115.366</v>
      </c>
      <c r="O7835" s="148">
        <v>15.459</v>
      </c>
      <c r="P7835" s="148">
        <v>0</v>
      </c>
      <c r="Q7835" s="21">
        <f t="shared" si="1224"/>
        <v>28.475677000000001</v>
      </c>
      <c r="R7835" s="21">
        <f t="shared" si="1225"/>
        <v>768.37337400000001</v>
      </c>
      <c r="S7835" s="21">
        <f t="shared" si="1226"/>
        <v>225.07906600000001</v>
      </c>
      <c r="T7835" s="21">
        <f t="shared" si="1227"/>
        <v>49.097784000000004</v>
      </c>
      <c r="U7835" s="22">
        <f t="shared" si="1228"/>
        <v>1071.025901</v>
      </c>
      <c r="V7835" s="39">
        <f t="shared" si="1229"/>
        <v>0.82139053299363918</v>
      </c>
    </row>
    <row r="7836" spans="1:22">
      <c r="A7836">
        <v>7831</v>
      </c>
      <c r="B7836" s="155">
        <f t="shared" si="1220"/>
        <v>41601</v>
      </c>
      <c r="C7836" s="148">
        <f t="shared" si="1221"/>
        <v>2013</v>
      </c>
      <c r="D7836" s="148">
        <f t="shared" si="1222"/>
        <v>11</v>
      </c>
      <c r="E7836" s="152">
        <v>7</v>
      </c>
      <c r="F7836" s="153">
        <v>17.792999999999999</v>
      </c>
      <c r="G7836" s="154">
        <v>918.66399999999999</v>
      </c>
      <c r="H7836" s="154">
        <v>274.13099999999997</v>
      </c>
      <c r="I7836" s="154">
        <v>55.374000000000002</v>
      </c>
      <c r="J7836" s="151">
        <v>0</v>
      </c>
      <c r="K7836" s="149">
        <f t="shared" si="1223"/>
        <v>1265.962</v>
      </c>
      <c r="L7836" s="148">
        <v>11.026</v>
      </c>
      <c r="M7836" s="148">
        <v>240.31</v>
      </c>
      <c r="N7836" s="148">
        <v>97.551000000000002</v>
      </c>
      <c r="O7836" s="148">
        <v>14.76</v>
      </c>
      <c r="P7836" s="148">
        <v>0</v>
      </c>
      <c r="Q7836" s="21">
        <f t="shared" si="1224"/>
        <v>30.905877999999998</v>
      </c>
      <c r="R7836" s="21">
        <f t="shared" si="1225"/>
        <v>768.27107000000001</v>
      </c>
      <c r="S7836" s="21">
        <f t="shared" si="1226"/>
        <v>190.322001</v>
      </c>
      <c r="T7836" s="21">
        <f t="shared" si="1227"/>
        <v>46.877760000000002</v>
      </c>
      <c r="U7836" s="22">
        <f t="shared" si="1228"/>
        <v>1036.3767090000001</v>
      </c>
      <c r="V7836" s="39">
        <f t="shared" si="1229"/>
        <v>0.81864756525077387</v>
      </c>
    </row>
    <row r="7837" spans="1:22">
      <c r="A7837">
        <v>7832</v>
      </c>
      <c r="B7837" s="155">
        <f t="shared" si="1220"/>
        <v>41601</v>
      </c>
      <c r="C7837" s="148">
        <f t="shared" si="1221"/>
        <v>2013</v>
      </c>
      <c r="D7837" s="148">
        <f t="shared" si="1222"/>
        <v>11</v>
      </c>
      <c r="E7837" s="152">
        <v>8</v>
      </c>
      <c r="F7837" s="153">
        <v>17.995000000000001</v>
      </c>
      <c r="G7837" s="154">
        <v>922.19899999999996</v>
      </c>
      <c r="H7837" s="154">
        <v>331.68700000000001</v>
      </c>
      <c r="I7837" s="154">
        <v>61.936999999999998</v>
      </c>
      <c r="J7837" s="151">
        <v>0</v>
      </c>
      <c r="K7837" s="149">
        <f t="shared" si="1223"/>
        <v>1333.8179999999998</v>
      </c>
      <c r="L7837" s="148">
        <v>11.141</v>
      </c>
      <c r="M7837" s="148">
        <v>241.33600000000001</v>
      </c>
      <c r="N7837" s="148">
        <v>125.768</v>
      </c>
      <c r="O7837" s="148">
        <v>16.77</v>
      </c>
      <c r="P7837" s="148">
        <v>0</v>
      </c>
      <c r="Q7837" s="21">
        <f t="shared" si="1224"/>
        <v>31.228223</v>
      </c>
      <c r="R7837" s="21">
        <f t="shared" si="1225"/>
        <v>771.55119200000001</v>
      </c>
      <c r="S7837" s="21">
        <f t="shared" si="1226"/>
        <v>245.373368</v>
      </c>
      <c r="T7837" s="21">
        <f t="shared" si="1227"/>
        <v>53.261520000000004</v>
      </c>
      <c r="U7837" s="22">
        <f t="shared" si="1228"/>
        <v>1101.414303</v>
      </c>
      <c r="V7837" s="39">
        <f t="shared" si="1229"/>
        <v>0.82576056328524594</v>
      </c>
    </row>
    <row r="7838" spans="1:22">
      <c r="A7838">
        <v>7833</v>
      </c>
      <c r="B7838" s="155">
        <f t="shared" si="1220"/>
        <v>41601</v>
      </c>
      <c r="C7838" s="148">
        <f t="shared" si="1221"/>
        <v>2013</v>
      </c>
      <c r="D7838" s="148">
        <f t="shared" si="1222"/>
        <v>11</v>
      </c>
      <c r="E7838" s="152">
        <v>9</v>
      </c>
      <c r="F7838" s="153">
        <v>17.305</v>
      </c>
      <c r="G7838" s="154">
        <v>923.62400000000002</v>
      </c>
      <c r="H7838" s="154">
        <v>350.07400000000001</v>
      </c>
      <c r="I7838" s="154">
        <v>83.513000000000005</v>
      </c>
      <c r="J7838" s="151">
        <v>0</v>
      </c>
      <c r="K7838" s="149">
        <f t="shared" si="1223"/>
        <v>1374.5159999999998</v>
      </c>
      <c r="L7838" s="148">
        <v>10.781000000000001</v>
      </c>
      <c r="M7838" s="148">
        <v>241.49</v>
      </c>
      <c r="N7838" s="148">
        <v>133.542</v>
      </c>
      <c r="O7838" s="148">
        <v>22.545000000000002</v>
      </c>
      <c r="P7838" s="148">
        <v>0</v>
      </c>
      <c r="Q7838" s="21">
        <f t="shared" si="1224"/>
        <v>30.219143000000003</v>
      </c>
      <c r="R7838" s="21">
        <f t="shared" si="1225"/>
        <v>772.04353000000003</v>
      </c>
      <c r="S7838" s="21">
        <f t="shared" si="1226"/>
        <v>260.54044199999998</v>
      </c>
      <c r="T7838" s="21">
        <f t="shared" si="1227"/>
        <v>71.602920000000012</v>
      </c>
      <c r="U7838" s="22">
        <f t="shared" si="1228"/>
        <v>1134.4060350000002</v>
      </c>
      <c r="V7838" s="39">
        <f t="shared" si="1229"/>
        <v>0.8253130811136431</v>
      </c>
    </row>
    <row r="7839" spans="1:22">
      <c r="A7839">
        <v>7834</v>
      </c>
      <c r="B7839" s="155">
        <f t="shared" ref="B7839:B7902" si="1230">+B7815+1</f>
        <v>41601</v>
      </c>
      <c r="C7839" s="148">
        <f t="shared" si="1221"/>
        <v>2013</v>
      </c>
      <c r="D7839" s="148">
        <f t="shared" si="1222"/>
        <v>11</v>
      </c>
      <c r="E7839" s="152">
        <v>10</v>
      </c>
      <c r="F7839" s="153">
        <v>17.876000000000001</v>
      </c>
      <c r="G7839" s="154">
        <v>920.505</v>
      </c>
      <c r="H7839" s="154">
        <v>422.29500000000002</v>
      </c>
      <c r="I7839" s="154">
        <v>88.647000000000006</v>
      </c>
      <c r="J7839" s="151">
        <v>0</v>
      </c>
      <c r="K7839" s="149">
        <f t="shared" si="1223"/>
        <v>1449.3229999999999</v>
      </c>
      <c r="L7839" s="148">
        <v>11.074</v>
      </c>
      <c r="M7839" s="148">
        <v>241.00299999999999</v>
      </c>
      <c r="N7839" s="148">
        <v>155.64400000000001</v>
      </c>
      <c r="O7839" s="148">
        <v>23.908999999999999</v>
      </c>
      <c r="P7839" s="148">
        <v>0</v>
      </c>
      <c r="Q7839" s="21">
        <f t="shared" si="1224"/>
        <v>31.040422</v>
      </c>
      <c r="R7839" s="21">
        <f t="shared" si="1225"/>
        <v>770.48659099999998</v>
      </c>
      <c r="S7839" s="21">
        <f t="shared" si="1226"/>
        <v>303.66144400000002</v>
      </c>
      <c r="T7839" s="21">
        <f t="shared" si="1227"/>
        <v>75.934984</v>
      </c>
      <c r="U7839" s="22">
        <f t="shared" si="1228"/>
        <v>1181.123441</v>
      </c>
      <c r="V7839" s="39">
        <f t="shared" si="1229"/>
        <v>0.8149483869365215</v>
      </c>
    </row>
    <row r="7840" spans="1:22">
      <c r="A7840">
        <v>7835</v>
      </c>
      <c r="B7840" s="155">
        <f t="shared" si="1230"/>
        <v>41601</v>
      </c>
      <c r="C7840" s="148">
        <f t="shared" si="1221"/>
        <v>2013</v>
      </c>
      <c r="D7840" s="148">
        <f t="shared" si="1222"/>
        <v>11</v>
      </c>
      <c r="E7840" s="152">
        <v>11</v>
      </c>
      <c r="F7840" s="153">
        <v>17.613</v>
      </c>
      <c r="G7840" s="154">
        <v>917.96199999999999</v>
      </c>
      <c r="H7840" s="154">
        <v>550.04600000000005</v>
      </c>
      <c r="I7840" s="154">
        <v>103.221</v>
      </c>
      <c r="J7840" s="151">
        <v>0</v>
      </c>
      <c r="K7840" s="149">
        <f t="shared" si="1223"/>
        <v>1588.8420000000001</v>
      </c>
      <c r="L7840" s="148">
        <v>10.94</v>
      </c>
      <c r="M7840" s="148">
        <v>242.09</v>
      </c>
      <c r="N7840" s="148">
        <v>225.12899999999999</v>
      </c>
      <c r="O7840" s="148">
        <v>27.724</v>
      </c>
      <c r="P7840" s="148">
        <v>0</v>
      </c>
      <c r="Q7840" s="21">
        <f t="shared" si="1224"/>
        <v>30.664819999999999</v>
      </c>
      <c r="R7840" s="21">
        <f t="shared" si="1225"/>
        <v>773.96172999999999</v>
      </c>
      <c r="S7840" s="21">
        <f t="shared" si="1226"/>
        <v>439.22667899999999</v>
      </c>
      <c r="T7840" s="21">
        <f t="shared" si="1227"/>
        <v>88.051424000000011</v>
      </c>
      <c r="U7840" s="22">
        <f t="shared" si="1228"/>
        <v>1331.9046529999998</v>
      </c>
      <c r="V7840" s="39">
        <f t="shared" si="1229"/>
        <v>0.83828640796252851</v>
      </c>
    </row>
    <row r="7841" spans="1:22">
      <c r="A7841">
        <v>7836</v>
      </c>
      <c r="B7841" s="155">
        <f t="shared" si="1230"/>
        <v>41601</v>
      </c>
      <c r="C7841" s="148">
        <f t="shared" si="1221"/>
        <v>2013</v>
      </c>
      <c r="D7841" s="148">
        <f t="shared" si="1222"/>
        <v>11</v>
      </c>
      <c r="E7841" s="152">
        <v>12</v>
      </c>
      <c r="F7841" s="153">
        <v>17.408999999999999</v>
      </c>
      <c r="G7841" s="154">
        <v>925.92</v>
      </c>
      <c r="H7841" s="154">
        <v>464.69400000000002</v>
      </c>
      <c r="I7841" s="154">
        <v>122.33</v>
      </c>
      <c r="J7841" s="151">
        <v>0</v>
      </c>
      <c r="K7841" s="149">
        <f t="shared" si="1223"/>
        <v>1530.3529999999998</v>
      </c>
      <c r="L7841" s="148">
        <v>10.856</v>
      </c>
      <c r="M7841" s="148">
        <v>242.26</v>
      </c>
      <c r="N7841" s="148">
        <v>193.55099999999999</v>
      </c>
      <c r="O7841" s="148">
        <v>32.932000000000002</v>
      </c>
      <c r="P7841" s="148">
        <v>0</v>
      </c>
      <c r="Q7841" s="21">
        <f t="shared" si="1224"/>
        <v>30.429368</v>
      </c>
      <c r="R7841" s="21">
        <f t="shared" si="1225"/>
        <v>774.50522000000001</v>
      </c>
      <c r="S7841" s="21">
        <f t="shared" si="1226"/>
        <v>377.61800099999999</v>
      </c>
      <c r="T7841" s="21">
        <f t="shared" si="1227"/>
        <v>104.59203200000002</v>
      </c>
      <c r="U7841" s="22">
        <f t="shared" si="1228"/>
        <v>1287.1446209999999</v>
      </c>
      <c r="V7841" s="39">
        <f t="shared" si="1229"/>
        <v>0.84107694172520986</v>
      </c>
    </row>
    <row r="7842" spans="1:22">
      <c r="A7842">
        <v>7837</v>
      </c>
      <c r="B7842" s="155">
        <f t="shared" si="1230"/>
        <v>41601</v>
      </c>
      <c r="C7842" s="148">
        <f t="shared" si="1221"/>
        <v>2013</v>
      </c>
      <c r="D7842" s="148">
        <f t="shared" si="1222"/>
        <v>11</v>
      </c>
      <c r="E7842" s="152">
        <v>13</v>
      </c>
      <c r="F7842" s="153">
        <v>17.189</v>
      </c>
      <c r="G7842" s="154">
        <v>926.94500000000005</v>
      </c>
      <c r="H7842" s="154">
        <v>504.767</v>
      </c>
      <c r="I7842" s="154">
        <v>161.39500000000001</v>
      </c>
      <c r="J7842" s="151">
        <v>0</v>
      </c>
      <c r="K7842" s="149">
        <f t="shared" si="1223"/>
        <v>1610.296</v>
      </c>
      <c r="L7842" s="148">
        <v>10.73</v>
      </c>
      <c r="M7842" s="148">
        <v>241.411</v>
      </c>
      <c r="N7842" s="148">
        <v>180.947</v>
      </c>
      <c r="O7842" s="148">
        <v>42.436</v>
      </c>
      <c r="P7842" s="148">
        <v>0</v>
      </c>
      <c r="Q7842" s="21">
        <f t="shared" si="1224"/>
        <v>30.07619</v>
      </c>
      <c r="R7842" s="21">
        <f t="shared" si="1225"/>
        <v>771.79096700000002</v>
      </c>
      <c r="S7842" s="21">
        <f t="shared" si="1226"/>
        <v>353.02759700000001</v>
      </c>
      <c r="T7842" s="21">
        <f t="shared" si="1227"/>
        <v>134.776736</v>
      </c>
      <c r="U7842" s="22">
        <f t="shared" si="1228"/>
        <v>1289.6714899999999</v>
      </c>
      <c r="V7842" s="39">
        <f t="shared" si="1229"/>
        <v>0.80089094799962235</v>
      </c>
    </row>
    <row r="7843" spans="1:22">
      <c r="A7843">
        <v>7838</v>
      </c>
      <c r="B7843" s="155">
        <f t="shared" si="1230"/>
        <v>41601</v>
      </c>
      <c r="C7843" s="148">
        <f t="shared" si="1221"/>
        <v>2013</v>
      </c>
      <c r="D7843" s="148">
        <f t="shared" si="1222"/>
        <v>11</v>
      </c>
      <c r="E7843" s="152">
        <v>14</v>
      </c>
      <c r="F7843" s="153">
        <v>16.846</v>
      </c>
      <c r="G7843" s="154">
        <v>928.06700000000001</v>
      </c>
      <c r="H7843" s="154">
        <v>557.529</v>
      </c>
      <c r="I7843" s="154">
        <v>180.82499999999999</v>
      </c>
      <c r="J7843" s="151">
        <v>0</v>
      </c>
      <c r="K7843" s="149">
        <f t="shared" si="1223"/>
        <v>1683.2670000000001</v>
      </c>
      <c r="L7843" s="148">
        <v>10.542</v>
      </c>
      <c r="M7843" s="148">
        <v>241.821</v>
      </c>
      <c r="N7843" s="148">
        <v>202.45099999999999</v>
      </c>
      <c r="O7843" s="148">
        <v>47.286000000000001</v>
      </c>
      <c r="P7843" s="148">
        <v>0</v>
      </c>
      <c r="Q7843" s="21">
        <f t="shared" si="1224"/>
        <v>29.549225999999997</v>
      </c>
      <c r="R7843" s="21">
        <f t="shared" si="1225"/>
        <v>773.10173699999996</v>
      </c>
      <c r="S7843" s="21">
        <f t="shared" si="1226"/>
        <v>394.98190099999999</v>
      </c>
      <c r="T7843" s="21">
        <f t="shared" si="1227"/>
        <v>150.18033600000001</v>
      </c>
      <c r="U7843" s="22">
        <f t="shared" si="1228"/>
        <v>1347.8132000000001</v>
      </c>
      <c r="V7843" s="39">
        <f t="shared" si="1229"/>
        <v>0.80071266174647282</v>
      </c>
    </row>
    <row r="7844" spans="1:22">
      <c r="A7844">
        <v>7839</v>
      </c>
      <c r="B7844" s="155">
        <f t="shared" si="1230"/>
        <v>41601</v>
      </c>
      <c r="C7844" s="148">
        <f t="shared" si="1221"/>
        <v>2013</v>
      </c>
      <c r="D7844" s="148">
        <f t="shared" si="1222"/>
        <v>11</v>
      </c>
      <c r="E7844" s="152">
        <v>15</v>
      </c>
      <c r="F7844" s="153">
        <v>16.402000000000001</v>
      </c>
      <c r="G7844" s="154">
        <v>922.50800000000004</v>
      </c>
      <c r="H7844" s="154">
        <v>567.06299999999999</v>
      </c>
      <c r="I7844" s="154">
        <v>197.696</v>
      </c>
      <c r="J7844" s="151">
        <v>0</v>
      </c>
      <c r="K7844" s="149">
        <f t="shared" si="1223"/>
        <v>1703.6689999999999</v>
      </c>
      <c r="L7844" s="148">
        <v>10.302</v>
      </c>
      <c r="M7844" s="148">
        <v>240.273</v>
      </c>
      <c r="N7844" s="148">
        <v>206.322</v>
      </c>
      <c r="O7844" s="148">
        <v>53.396000000000001</v>
      </c>
      <c r="P7844" s="148">
        <v>0</v>
      </c>
      <c r="Q7844" s="21">
        <f t="shared" si="1224"/>
        <v>28.876505999999999</v>
      </c>
      <c r="R7844" s="21">
        <f t="shared" si="1225"/>
        <v>768.152781</v>
      </c>
      <c r="S7844" s="21">
        <f t="shared" si="1226"/>
        <v>402.534222</v>
      </c>
      <c r="T7844" s="21">
        <f t="shared" si="1227"/>
        <v>169.58569600000001</v>
      </c>
      <c r="U7844" s="22">
        <f t="shared" si="1228"/>
        <v>1369.1492050000002</v>
      </c>
      <c r="V7844" s="39">
        <f t="shared" si="1229"/>
        <v>0.80364742505733233</v>
      </c>
    </row>
    <row r="7845" spans="1:22">
      <c r="A7845">
        <v>7840</v>
      </c>
      <c r="B7845" s="155">
        <f t="shared" si="1230"/>
        <v>41601</v>
      </c>
      <c r="C7845" s="148">
        <f t="shared" si="1221"/>
        <v>2013</v>
      </c>
      <c r="D7845" s="148">
        <f t="shared" si="1222"/>
        <v>11</v>
      </c>
      <c r="E7845" s="152">
        <v>16</v>
      </c>
      <c r="F7845" s="153">
        <v>16.533999999999999</v>
      </c>
      <c r="G7845" s="154">
        <v>923.93</v>
      </c>
      <c r="H7845" s="154">
        <v>545.29200000000003</v>
      </c>
      <c r="I7845" s="154">
        <v>216.928</v>
      </c>
      <c r="J7845" s="151">
        <v>0</v>
      </c>
      <c r="K7845" s="149">
        <f t="shared" si="1223"/>
        <v>1702.6839999999997</v>
      </c>
      <c r="L7845" s="148">
        <v>10.397</v>
      </c>
      <c r="M7845" s="148">
        <v>240.91900000000001</v>
      </c>
      <c r="N7845" s="148">
        <v>196.608</v>
      </c>
      <c r="O7845" s="148">
        <v>58.319000000000003</v>
      </c>
      <c r="P7845" s="148">
        <v>0</v>
      </c>
      <c r="Q7845" s="21">
        <f t="shared" si="1224"/>
        <v>29.142790999999999</v>
      </c>
      <c r="R7845" s="21">
        <f t="shared" si="1225"/>
        <v>770.21804300000008</v>
      </c>
      <c r="S7845" s="21">
        <f t="shared" si="1226"/>
        <v>383.58220800000004</v>
      </c>
      <c r="T7845" s="21">
        <f t="shared" si="1227"/>
        <v>185.22114400000001</v>
      </c>
      <c r="U7845" s="22">
        <f t="shared" si="1228"/>
        <v>1368.1641860000002</v>
      </c>
      <c r="V7845" s="39">
        <f t="shared" si="1229"/>
        <v>0.80353382424454589</v>
      </c>
    </row>
    <row r="7846" spans="1:22">
      <c r="A7846">
        <v>7841</v>
      </c>
      <c r="B7846" s="155">
        <f t="shared" si="1230"/>
        <v>41601</v>
      </c>
      <c r="C7846" s="148">
        <f t="shared" si="1221"/>
        <v>2013</v>
      </c>
      <c r="D7846" s="148">
        <f t="shared" si="1222"/>
        <v>11</v>
      </c>
      <c r="E7846" s="152">
        <v>17</v>
      </c>
      <c r="F7846" s="153">
        <v>15.946999999999999</v>
      </c>
      <c r="G7846" s="154">
        <v>925.54300000000001</v>
      </c>
      <c r="H7846" s="154">
        <v>526.08399999999995</v>
      </c>
      <c r="I7846" s="154">
        <v>227.48</v>
      </c>
      <c r="J7846" s="151">
        <v>0</v>
      </c>
      <c r="K7846" s="149">
        <f t="shared" si="1223"/>
        <v>1695.0540000000001</v>
      </c>
      <c r="L7846" s="148">
        <v>10.019</v>
      </c>
      <c r="M7846" s="148">
        <v>241.261</v>
      </c>
      <c r="N7846" s="148">
        <v>190.98</v>
      </c>
      <c r="O7846" s="148">
        <v>60.661000000000001</v>
      </c>
      <c r="P7846" s="148">
        <v>0</v>
      </c>
      <c r="Q7846" s="21">
        <f t="shared" si="1224"/>
        <v>28.083257</v>
      </c>
      <c r="R7846" s="21">
        <f t="shared" si="1225"/>
        <v>771.31141700000001</v>
      </c>
      <c r="S7846" s="21">
        <f t="shared" si="1226"/>
        <v>372.60197999999997</v>
      </c>
      <c r="T7846" s="21">
        <f t="shared" si="1227"/>
        <v>192.65933600000002</v>
      </c>
      <c r="U7846" s="22">
        <f t="shared" si="1228"/>
        <v>1364.65599</v>
      </c>
      <c r="V7846" s="39">
        <f t="shared" si="1229"/>
        <v>0.8050811301586851</v>
      </c>
    </row>
    <row r="7847" spans="1:22">
      <c r="A7847">
        <v>7842</v>
      </c>
      <c r="B7847" s="155">
        <f t="shared" si="1230"/>
        <v>41601</v>
      </c>
      <c r="C7847" s="148">
        <f t="shared" si="1221"/>
        <v>2013</v>
      </c>
      <c r="D7847" s="148">
        <f t="shared" si="1222"/>
        <v>11</v>
      </c>
      <c r="E7847" s="152">
        <v>18</v>
      </c>
      <c r="F7847" s="153">
        <v>16.562999999999999</v>
      </c>
      <c r="G7847" s="154">
        <v>918.82799999999997</v>
      </c>
      <c r="H7847" s="154">
        <v>579.79399999999998</v>
      </c>
      <c r="I7847" s="154">
        <v>229.44200000000001</v>
      </c>
      <c r="J7847" s="151">
        <v>0</v>
      </c>
      <c r="K7847" s="149">
        <f t="shared" si="1223"/>
        <v>1744.627</v>
      </c>
      <c r="L7847" s="148">
        <v>10.358000000000001</v>
      </c>
      <c r="M7847" s="148">
        <v>239.80799999999999</v>
      </c>
      <c r="N7847" s="148">
        <v>213.137</v>
      </c>
      <c r="O7847" s="148">
        <v>61.398000000000003</v>
      </c>
      <c r="P7847" s="148">
        <v>0</v>
      </c>
      <c r="Q7847" s="21">
        <f t="shared" si="1224"/>
        <v>29.033474000000002</v>
      </c>
      <c r="R7847" s="21">
        <f t="shared" si="1225"/>
        <v>766.66617599999995</v>
      </c>
      <c r="S7847" s="21">
        <f t="shared" si="1226"/>
        <v>415.830287</v>
      </c>
      <c r="T7847" s="21">
        <f t="shared" si="1227"/>
        <v>195.00004800000002</v>
      </c>
      <c r="U7847" s="22">
        <f t="shared" si="1228"/>
        <v>1406.5299849999999</v>
      </c>
      <c r="V7847" s="39">
        <f t="shared" si="1229"/>
        <v>0.80620670492890456</v>
      </c>
    </row>
    <row r="7848" spans="1:22">
      <c r="A7848">
        <v>7843</v>
      </c>
      <c r="B7848" s="155">
        <f t="shared" si="1230"/>
        <v>41601</v>
      </c>
      <c r="C7848" s="148">
        <f t="shared" si="1221"/>
        <v>2013</v>
      </c>
      <c r="D7848" s="148">
        <f t="shared" si="1222"/>
        <v>11</v>
      </c>
      <c r="E7848" s="152">
        <v>19</v>
      </c>
      <c r="F7848" s="153">
        <v>17.34</v>
      </c>
      <c r="G7848" s="154">
        <v>916.08500000000004</v>
      </c>
      <c r="H7848" s="154">
        <v>687.87199999999996</v>
      </c>
      <c r="I7848" s="154">
        <v>193.96700000000001</v>
      </c>
      <c r="J7848" s="151">
        <v>0</v>
      </c>
      <c r="K7848" s="149">
        <f t="shared" si="1223"/>
        <v>1815.2640000000001</v>
      </c>
      <c r="L7848" s="148">
        <v>10.78</v>
      </c>
      <c r="M7848" s="148">
        <v>239.28899999999999</v>
      </c>
      <c r="N7848" s="148">
        <v>241.357</v>
      </c>
      <c r="O7848" s="148">
        <v>52.048999999999999</v>
      </c>
      <c r="P7848" s="148">
        <v>0</v>
      </c>
      <c r="Q7848" s="21">
        <f t="shared" si="1224"/>
        <v>30.216339999999999</v>
      </c>
      <c r="R7848" s="21">
        <f t="shared" si="1225"/>
        <v>765.006933</v>
      </c>
      <c r="S7848" s="21">
        <f t="shared" si="1226"/>
        <v>470.88750700000003</v>
      </c>
      <c r="T7848" s="21">
        <f t="shared" si="1227"/>
        <v>165.307624</v>
      </c>
      <c r="U7848" s="22">
        <f t="shared" si="1228"/>
        <v>1431.418404</v>
      </c>
      <c r="V7848" s="39">
        <f t="shared" si="1229"/>
        <v>0.78854558014701992</v>
      </c>
    </row>
    <row r="7849" spans="1:22">
      <c r="A7849">
        <v>7844</v>
      </c>
      <c r="B7849" s="155">
        <f t="shared" si="1230"/>
        <v>41601</v>
      </c>
      <c r="C7849" s="148">
        <f t="shared" si="1221"/>
        <v>2013</v>
      </c>
      <c r="D7849" s="148">
        <f t="shared" si="1222"/>
        <v>11</v>
      </c>
      <c r="E7849" s="152">
        <v>20</v>
      </c>
      <c r="F7849" s="153">
        <v>18.292999999999999</v>
      </c>
      <c r="G7849" s="154">
        <v>916.32500000000005</v>
      </c>
      <c r="H7849" s="154">
        <v>710.86500000000001</v>
      </c>
      <c r="I7849" s="154">
        <v>189.96299999999999</v>
      </c>
      <c r="J7849" s="151">
        <v>0</v>
      </c>
      <c r="K7849" s="149">
        <f t="shared" si="1223"/>
        <v>1835.4460000000001</v>
      </c>
      <c r="L7849" s="148">
        <v>11.237</v>
      </c>
      <c r="M7849" s="148">
        <v>239.17400000000001</v>
      </c>
      <c r="N7849" s="148">
        <v>255.72200000000001</v>
      </c>
      <c r="O7849" s="148">
        <v>50.994999999999997</v>
      </c>
      <c r="P7849" s="148">
        <v>0</v>
      </c>
      <c r="Q7849" s="21">
        <f t="shared" si="1224"/>
        <v>31.497311</v>
      </c>
      <c r="R7849" s="21">
        <f t="shared" si="1225"/>
        <v>764.63927799999999</v>
      </c>
      <c r="S7849" s="21">
        <f t="shared" si="1226"/>
        <v>498.91362200000003</v>
      </c>
      <c r="T7849" s="21">
        <f t="shared" si="1227"/>
        <v>161.96011999999999</v>
      </c>
      <c r="U7849" s="22">
        <f t="shared" si="1228"/>
        <v>1457.010331</v>
      </c>
      <c r="V7849" s="39">
        <f t="shared" si="1229"/>
        <v>0.79381814065900047</v>
      </c>
    </row>
    <row r="7850" spans="1:22">
      <c r="A7850">
        <v>7845</v>
      </c>
      <c r="B7850" s="155">
        <f t="shared" si="1230"/>
        <v>41601</v>
      </c>
      <c r="C7850" s="148">
        <f t="shared" si="1221"/>
        <v>2013</v>
      </c>
      <c r="D7850" s="148">
        <f t="shared" si="1222"/>
        <v>11</v>
      </c>
      <c r="E7850" s="152">
        <v>21</v>
      </c>
      <c r="F7850" s="153">
        <v>19.341999999999999</v>
      </c>
      <c r="G7850" s="154">
        <v>915.55499999999995</v>
      </c>
      <c r="H7850" s="154">
        <v>778.92600000000004</v>
      </c>
      <c r="I7850" s="154">
        <v>208.489</v>
      </c>
      <c r="J7850" s="151">
        <v>0</v>
      </c>
      <c r="K7850" s="149">
        <f t="shared" si="1223"/>
        <v>1922.3119999999999</v>
      </c>
      <c r="L7850" s="148">
        <v>11.717000000000001</v>
      </c>
      <c r="M7850" s="148">
        <v>238.95099999999999</v>
      </c>
      <c r="N7850" s="148">
        <v>264.52</v>
      </c>
      <c r="O7850" s="148">
        <v>56.009</v>
      </c>
      <c r="P7850" s="148">
        <v>0</v>
      </c>
      <c r="Q7850" s="21">
        <f t="shared" si="1224"/>
        <v>32.842751</v>
      </c>
      <c r="R7850" s="21">
        <f t="shared" si="1225"/>
        <v>763.92634699999996</v>
      </c>
      <c r="S7850" s="21">
        <f t="shared" si="1226"/>
        <v>516.07852000000003</v>
      </c>
      <c r="T7850" s="21">
        <f t="shared" si="1227"/>
        <v>177.88458400000002</v>
      </c>
      <c r="U7850" s="22">
        <f t="shared" si="1228"/>
        <v>1490.7322020000001</v>
      </c>
      <c r="V7850" s="39">
        <f t="shared" si="1229"/>
        <v>0.77548920362563423</v>
      </c>
    </row>
    <row r="7851" spans="1:22">
      <c r="A7851">
        <v>7846</v>
      </c>
      <c r="B7851" s="155">
        <f t="shared" si="1230"/>
        <v>41601</v>
      </c>
      <c r="C7851" s="148">
        <f t="shared" si="1221"/>
        <v>2013</v>
      </c>
      <c r="D7851" s="148">
        <f t="shared" si="1222"/>
        <v>11</v>
      </c>
      <c r="E7851" s="152">
        <v>22</v>
      </c>
      <c r="F7851" s="153">
        <v>19.015000000000001</v>
      </c>
      <c r="G7851" s="154">
        <v>914.11300000000006</v>
      </c>
      <c r="H7851" s="154">
        <v>719.17899999999997</v>
      </c>
      <c r="I7851" s="154">
        <v>222.32400000000001</v>
      </c>
      <c r="J7851" s="151">
        <v>0</v>
      </c>
      <c r="K7851" s="149">
        <f t="shared" si="1223"/>
        <v>1874.6310000000001</v>
      </c>
      <c r="L7851" s="148">
        <v>11.635999999999999</v>
      </c>
      <c r="M7851" s="148">
        <v>238.55600000000001</v>
      </c>
      <c r="N7851" s="148">
        <v>245.99799999999999</v>
      </c>
      <c r="O7851" s="148">
        <v>59.232999999999997</v>
      </c>
      <c r="P7851" s="148">
        <v>0</v>
      </c>
      <c r="Q7851" s="21">
        <f t="shared" si="1224"/>
        <v>32.615707999999998</v>
      </c>
      <c r="R7851" s="21">
        <f t="shared" si="1225"/>
        <v>762.66353200000003</v>
      </c>
      <c r="S7851" s="21">
        <f t="shared" si="1226"/>
        <v>479.94209799999999</v>
      </c>
      <c r="T7851" s="21">
        <f t="shared" si="1227"/>
        <v>188.124008</v>
      </c>
      <c r="U7851" s="22">
        <f t="shared" si="1228"/>
        <v>1463.3453460000001</v>
      </c>
      <c r="V7851" s="39">
        <f t="shared" si="1229"/>
        <v>0.78060447416051482</v>
      </c>
    </row>
    <row r="7852" spans="1:22">
      <c r="A7852">
        <v>7847</v>
      </c>
      <c r="B7852" s="155">
        <f t="shared" si="1230"/>
        <v>41601</v>
      </c>
      <c r="C7852" s="148">
        <f t="shared" si="1221"/>
        <v>2013</v>
      </c>
      <c r="D7852" s="148">
        <f t="shared" si="1222"/>
        <v>11</v>
      </c>
      <c r="E7852" s="152">
        <v>23</v>
      </c>
      <c r="F7852" s="153">
        <v>19.122</v>
      </c>
      <c r="G7852" s="154">
        <v>911.822</v>
      </c>
      <c r="H7852" s="154">
        <v>644.37099999999998</v>
      </c>
      <c r="I7852" s="154">
        <v>215.93299999999999</v>
      </c>
      <c r="J7852" s="151">
        <v>0</v>
      </c>
      <c r="K7852" s="149">
        <f t="shared" si="1223"/>
        <v>1791.248</v>
      </c>
      <c r="L7852" s="148">
        <v>11.679</v>
      </c>
      <c r="M7852" s="148">
        <v>237.667</v>
      </c>
      <c r="N7852" s="148">
        <v>247.995</v>
      </c>
      <c r="O7852" s="148">
        <v>57.722000000000001</v>
      </c>
      <c r="P7852" s="148">
        <v>0</v>
      </c>
      <c r="Q7852" s="21">
        <f t="shared" si="1224"/>
        <v>32.736237000000003</v>
      </c>
      <c r="R7852" s="21">
        <f t="shared" si="1225"/>
        <v>759.82139900000004</v>
      </c>
      <c r="S7852" s="21">
        <f t="shared" si="1226"/>
        <v>483.83824500000003</v>
      </c>
      <c r="T7852" s="21">
        <f t="shared" si="1227"/>
        <v>183.32507200000001</v>
      </c>
      <c r="U7852" s="22">
        <f t="shared" si="1228"/>
        <v>1459.720953</v>
      </c>
      <c r="V7852" s="39">
        <f t="shared" si="1229"/>
        <v>0.81491839935062038</v>
      </c>
    </row>
    <row r="7853" spans="1:22">
      <c r="A7853">
        <v>7848</v>
      </c>
      <c r="B7853" s="155">
        <f t="shared" si="1230"/>
        <v>41601</v>
      </c>
      <c r="C7853" s="148">
        <f t="shared" si="1221"/>
        <v>2013</v>
      </c>
      <c r="D7853" s="148">
        <f t="shared" si="1222"/>
        <v>11</v>
      </c>
      <c r="E7853" s="152">
        <v>24</v>
      </c>
      <c r="F7853" s="153">
        <v>19.309000000000001</v>
      </c>
      <c r="G7853" s="154">
        <v>913.02599999999995</v>
      </c>
      <c r="H7853" s="154">
        <v>506.23399999999998</v>
      </c>
      <c r="I7853" s="154">
        <v>165.66300000000001</v>
      </c>
      <c r="J7853" s="151">
        <v>0</v>
      </c>
      <c r="K7853" s="149">
        <f t="shared" si="1223"/>
        <v>1604.232</v>
      </c>
      <c r="L7853" s="148">
        <v>11.755000000000001</v>
      </c>
      <c r="M7853" s="148">
        <v>238.23400000000001</v>
      </c>
      <c r="N7853" s="148">
        <v>191.04300000000001</v>
      </c>
      <c r="O7853" s="148">
        <v>45.930999999999997</v>
      </c>
      <c r="P7853" s="148">
        <v>0</v>
      </c>
      <c r="Q7853" s="21">
        <f t="shared" si="1224"/>
        <v>32.949265000000004</v>
      </c>
      <c r="R7853" s="21">
        <f t="shared" si="1225"/>
        <v>761.63409799999999</v>
      </c>
      <c r="S7853" s="21">
        <f t="shared" si="1226"/>
        <v>372.72489300000001</v>
      </c>
      <c r="T7853" s="21">
        <f t="shared" si="1227"/>
        <v>145.876856</v>
      </c>
      <c r="U7853" s="22">
        <f t="shared" si="1228"/>
        <v>1313.1851120000001</v>
      </c>
      <c r="V7853" s="39">
        <f t="shared" si="1229"/>
        <v>0.81857556263682574</v>
      </c>
    </row>
    <row r="7854" spans="1:22">
      <c r="A7854">
        <v>7849</v>
      </c>
      <c r="B7854" s="155">
        <f t="shared" si="1230"/>
        <v>41602</v>
      </c>
      <c r="C7854" s="148">
        <f t="shared" si="1221"/>
        <v>2013</v>
      </c>
      <c r="D7854" s="148">
        <f t="shared" si="1222"/>
        <v>11</v>
      </c>
      <c r="E7854" s="152">
        <v>1</v>
      </c>
      <c r="F7854" s="153">
        <v>19.16</v>
      </c>
      <c r="G7854" s="154">
        <v>916.94899999999996</v>
      </c>
      <c r="H7854" s="154">
        <v>550.90300000000002</v>
      </c>
      <c r="I7854" s="154">
        <v>127.29</v>
      </c>
      <c r="J7854" s="151">
        <v>0</v>
      </c>
      <c r="K7854" s="149">
        <f t="shared" si="1223"/>
        <v>1614.3019999999999</v>
      </c>
      <c r="L7854" s="148">
        <v>11.654</v>
      </c>
      <c r="M7854" s="148">
        <v>240.66300000000001</v>
      </c>
      <c r="N7854" s="148">
        <v>213.376</v>
      </c>
      <c r="O7854" s="148">
        <v>34.106999999999999</v>
      </c>
      <c r="P7854" s="148">
        <v>0</v>
      </c>
      <c r="Q7854" s="21">
        <f t="shared" si="1224"/>
        <v>32.666162</v>
      </c>
      <c r="R7854" s="21">
        <f t="shared" si="1225"/>
        <v>769.39961100000005</v>
      </c>
      <c r="S7854" s="21">
        <f t="shared" si="1226"/>
        <v>416.29657600000002</v>
      </c>
      <c r="T7854" s="21">
        <f t="shared" si="1227"/>
        <v>108.32383200000001</v>
      </c>
      <c r="U7854" s="22">
        <f t="shared" si="1228"/>
        <v>1326.686181</v>
      </c>
      <c r="V7854" s="39">
        <f t="shared" si="1229"/>
        <v>0.8218327060240278</v>
      </c>
    </row>
    <row r="7855" spans="1:22">
      <c r="A7855">
        <v>7850</v>
      </c>
      <c r="B7855" s="155">
        <f t="shared" si="1230"/>
        <v>41602</v>
      </c>
      <c r="C7855" s="148">
        <f t="shared" si="1221"/>
        <v>2013</v>
      </c>
      <c r="D7855" s="148">
        <f t="shared" si="1222"/>
        <v>11</v>
      </c>
      <c r="E7855" s="152">
        <v>2</v>
      </c>
      <c r="F7855" s="153">
        <v>18.891999999999999</v>
      </c>
      <c r="G7855" s="154">
        <v>916.52099999999996</v>
      </c>
      <c r="H7855" s="154">
        <v>533.76400000000001</v>
      </c>
      <c r="I7855" s="154">
        <v>91.599000000000004</v>
      </c>
      <c r="J7855" s="151">
        <v>0</v>
      </c>
      <c r="K7855" s="149">
        <f t="shared" si="1223"/>
        <v>1560.7760000000001</v>
      </c>
      <c r="L7855" s="148">
        <v>11.598000000000001</v>
      </c>
      <c r="M7855" s="148">
        <v>240.614</v>
      </c>
      <c r="N7855" s="148">
        <v>206.18600000000001</v>
      </c>
      <c r="O7855" s="148">
        <v>24.613</v>
      </c>
      <c r="P7855" s="148">
        <v>0</v>
      </c>
      <c r="Q7855" s="21">
        <f t="shared" si="1224"/>
        <v>32.509194000000001</v>
      </c>
      <c r="R7855" s="21">
        <f t="shared" si="1225"/>
        <v>769.24295800000004</v>
      </c>
      <c r="S7855" s="21">
        <f t="shared" si="1226"/>
        <v>402.26888600000001</v>
      </c>
      <c r="T7855" s="21">
        <f t="shared" si="1227"/>
        <v>78.170888000000005</v>
      </c>
      <c r="U7855" s="22">
        <f t="shared" si="1228"/>
        <v>1282.1919260000002</v>
      </c>
      <c r="V7855" s="39">
        <f t="shared" si="1229"/>
        <v>0.82150925308948886</v>
      </c>
    </row>
    <row r="7856" spans="1:22">
      <c r="A7856">
        <v>7851</v>
      </c>
      <c r="B7856" s="155">
        <f t="shared" si="1230"/>
        <v>41602</v>
      </c>
      <c r="C7856" s="148">
        <f t="shared" si="1221"/>
        <v>2013</v>
      </c>
      <c r="D7856" s="148">
        <f t="shared" si="1222"/>
        <v>11</v>
      </c>
      <c r="E7856" s="152">
        <v>3</v>
      </c>
      <c r="F7856" s="153">
        <v>18.155000000000001</v>
      </c>
      <c r="G7856" s="154">
        <v>915.88699999999994</v>
      </c>
      <c r="H7856" s="154">
        <v>450.846</v>
      </c>
      <c r="I7856" s="154">
        <v>74.929000000000002</v>
      </c>
      <c r="J7856" s="151">
        <v>0</v>
      </c>
      <c r="K7856" s="149">
        <f t="shared" si="1223"/>
        <v>1459.817</v>
      </c>
      <c r="L7856" s="148">
        <v>11.179</v>
      </c>
      <c r="M7856" s="148">
        <v>240.547</v>
      </c>
      <c r="N7856" s="148">
        <v>174.273</v>
      </c>
      <c r="O7856" s="148">
        <v>20.478000000000002</v>
      </c>
      <c r="P7856" s="148">
        <v>0</v>
      </c>
      <c r="Q7856" s="21">
        <f t="shared" si="1224"/>
        <v>31.334737000000001</v>
      </c>
      <c r="R7856" s="21">
        <f t="shared" si="1225"/>
        <v>769.02875900000004</v>
      </c>
      <c r="S7856" s="21">
        <f t="shared" si="1226"/>
        <v>340.00662299999999</v>
      </c>
      <c r="T7856" s="21">
        <f t="shared" si="1227"/>
        <v>65.038128000000015</v>
      </c>
      <c r="U7856" s="22">
        <f t="shared" si="1228"/>
        <v>1205.4082470000001</v>
      </c>
      <c r="V7856" s="39">
        <f t="shared" si="1229"/>
        <v>0.82572558546721952</v>
      </c>
    </row>
    <row r="7857" spans="1:22">
      <c r="A7857">
        <v>7852</v>
      </c>
      <c r="B7857" s="155">
        <f t="shared" si="1230"/>
        <v>41602</v>
      </c>
      <c r="C7857" s="148">
        <f t="shared" si="1221"/>
        <v>2013</v>
      </c>
      <c r="D7857" s="148">
        <f t="shared" si="1222"/>
        <v>11</v>
      </c>
      <c r="E7857" s="152">
        <v>4</v>
      </c>
      <c r="F7857" s="153">
        <v>17.173999999999999</v>
      </c>
      <c r="G7857" s="154">
        <v>920.58100000000002</v>
      </c>
      <c r="H7857" s="154">
        <v>333.91800000000001</v>
      </c>
      <c r="I7857" s="154">
        <v>66.864999999999995</v>
      </c>
      <c r="J7857" s="151">
        <v>0</v>
      </c>
      <c r="K7857" s="149">
        <f t="shared" si="1223"/>
        <v>1338.538</v>
      </c>
      <c r="L7857" s="148">
        <v>10.571</v>
      </c>
      <c r="M7857" s="148">
        <v>241.583</v>
      </c>
      <c r="N7857" s="148">
        <v>112.953</v>
      </c>
      <c r="O7857" s="148">
        <v>18.167000000000002</v>
      </c>
      <c r="P7857" s="148">
        <v>0</v>
      </c>
      <c r="Q7857" s="21">
        <f t="shared" si="1224"/>
        <v>29.630512999999997</v>
      </c>
      <c r="R7857" s="21">
        <f t="shared" si="1225"/>
        <v>772.34085100000004</v>
      </c>
      <c r="S7857" s="21">
        <f t="shared" si="1226"/>
        <v>220.37130300000001</v>
      </c>
      <c r="T7857" s="21">
        <f t="shared" si="1227"/>
        <v>57.698392000000005</v>
      </c>
      <c r="U7857" s="22">
        <f t="shared" si="1228"/>
        <v>1080.0410589999999</v>
      </c>
      <c r="V7857" s="39">
        <f t="shared" si="1229"/>
        <v>0.80688113374442849</v>
      </c>
    </row>
    <row r="7858" spans="1:22">
      <c r="A7858">
        <v>7853</v>
      </c>
      <c r="B7858" s="155">
        <f t="shared" si="1230"/>
        <v>41602</v>
      </c>
      <c r="C7858" s="148">
        <f t="shared" si="1221"/>
        <v>2013</v>
      </c>
      <c r="D7858" s="148">
        <f t="shared" si="1222"/>
        <v>11</v>
      </c>
      <c r="E7858" s="152">
        <v>5</v>
      </c>
      <c r="F7858" s="153">
        <v>17.398</v>
      </c>
      <c r="G7858" s="154">
        <v>918.80100000000004</v>
      </c>
      <c r="H7858" s="154">
        <v>328.25400000000002</v>
      </c>
      <c r="I7858" s="154">
        <v>66.337000000000003</v>
      </c>
      <c r="J7858" s="151">
        <v>0</v>
      </c>
      <c r="K7858" s="149">
        <f t="shared" si="1223"/>
        <v>1330.79</v>
      </c>
      <c r="L7858" s="148">
        <v>10.74</v>
      </c>
      <c r="M7858" s="148">
        <v>241.08699999999999</v>
      </c>
      <c r="N7858" s="148">
        <v>111.324</v>
      </c>
      <c r="O7858" s="148">
        <v>17.690999999999999</v>
      </c>
      <c r="P7858" s="148">
        <v>0</v>
      </c>
      <c r="Q7858" s="21">
        <f t="shared" si="1224"/>
        <v>30.104220000000002</v>
      </c>
      <c r="R7858" s="21">
        <f t="shared" si="1225"/>
        <v>770.75513899999999</v>
      </c>
      <c r="S7858" s="21">
        <f t="shared" si="1226"/>
        <v>217.19312400000001</v>
      </c>
      <c r="T7858" s="21">
        <f t="shared" si="1227"/>
        <v>56.186616000000001</v>
      </c>
      <c r="U7858" s="22">
        <f t="shared" si="1228"/>
        <v>1074.2390990000001</v>
      </c>
      <c r="V7858" s="39">
        <f t="shared" si="1229"/>
        <v>0.80721909467308905</v>
      </c>
    </row>
    <row r="7859" spans="1:22">
      <c r="A7859">
        <v>7854</v>
      </c>
      <c r="B7859" s="155">
        <f t="shared" si="1230"/>
        <v>41602</v>
      </c>
      <c r="C7859" s="148">
        <f t="shared" si="1221"/>
        <v>2013</v>
      </c>
      <c r="D7859" s="148">
        <f t="shared" si="1222"/>
        <v>11</v>
      </c>
      <c r="E7859" s="152">
        <v>6</v>
      </c>
      <c r="F7859" s="153">
        <v>21.297000000000001</v>
      </c>
      <c r="G7859" s="154">
        <v>845.84299999999996</v>
      </c>
      <c r="H7859" s="154">
        <v>405.46699999999998</v>
      </c>
      <c r="I7859" s="154">
        <v>57.215000000000003</v>
      </c>
      <c r="J7859" s="151">
        <v>0</v>
      </c>
      <c r="K7859" s="149">
        <f t="shared" si="1223"/>
        <v>1329.8219999999999</v>
      </c>
      <c r="L7859" s="148">
        <v>13.15</v>
      </c>
      <c r="M7859" s="148">
        <v>221.77099999999999</v>
      </c>
      <c r="N7859" s="148">
        <v>142.928</v>
      </c>
      <c r="O7859" s="148">
        <v>15.327</v>
      </c>
      <c r="P7859" s="148">
        <v>0</v>
      </c>
      <c r="Q7859" s="21">
        <f t="shared" si="1224"/>
        <v>36.859450000000002</v>
      </c>
      <c r="R7859" s="21">
        <f t="shared" si="1225"/>
        <v>709.00188700000001</v>
      </c>
      <c r="S7859" s="21">
        <f t="shared" si="1226"/>
        <v>278.85252800000001</v>
      </c>
      <c r="T7859" s="21">
        <f t="shared" si="1227"/>
        <v>48.678552000000003</v>
      </c>
      <c r="U7859" s="22">
        <f t="shared" si="1228"/>
        <v>1073.3924170000003</v>
      </c>
      <c r="V7859" s="39">
        <f t="shared" si="1229"/>
        <v>0.80716999493165276</v>
      </c>
    </row>
    <row r="7860" spans="1:22">
      <c r="A7860">
        <v>7855</v>
      </c>
      <c r="B7860" s="155">
        <f t="shared" si="1230"/>
        <v>41602</v>
      </c>
      <c r="C7860" s="148">
        <f t="shared" si="1221"/>
        <v>2013</v>
      </c>
      <c r="D7860" s="148">
        <f t="shared" si="1222"/>
        <v>11</v>
      </c>
      <c r="E7860" s="152">
        <v>7</v>
      </c>
      <c r="F7860" s="153">
        <v>29.76</v>
      </c>
      <c r="G7860" s="154">
        <v>667.33299999999997</v>
      </c>
      <c r="H7860" s="154">
        <v>446.41699999999997</v>
      </c>
      <c r="I7860" s="154">
        <v>48.433999999999997</v>
      </c>
      <c r="J7860" s="151">
        <v>0</v>
      </c>
      <c r="K7860" s="149">
        <f t="shared" si="1223"/>
        <v>1191.944</v>
      </c>
      <c r="L7860" s="148">
        <v>18.408999999999999</v>
      </c>
      <c r="M7860" s="148">
        <v>186.012</v>
      </c>
      <c r="N7860" s="148">
        <v>159.38200000000001</v>
      </c>
      <c r="O7860" s="148">
        <v>13.157999999999999</v>
      </c>
      <c r="P7860" s="148">
        <v>0</v>
      </c>
      <c r="Q7860" s="21">
        <f t="shared" si="1224"/>
        <v>51.600426999999996</v>
      </c>
      <c r="R7860" s="21">
        <f t="shared" si="1225"/>
        <v>594.68036400000005</v>
      </c>
      <c r="S7860" s="21">
        <f t="shared" si="1226"/>
        <v>310.95428200000003</v>
      </c>
      <c r="T7860" s="21">
        <f t="shared" si="1227"/>
        <v>41.789808000000001</v>
      </c>
      <c r="U7860" s="22">
        <f t="shared" si="1228"/>
        <v>999.02488100000005</v>
      </c>
      <c r="V7860" s="39">
        <f t="shared" si="1229"/>
        <v>0.83814749770123431</v>
      </c>
    </row>
    <row r="7861" spans="1:22">
      <c r="A7861">
        <v>7856</v>
      </c>
      <c r="B7861" s="155">
        <f t="shared" si="1230"/>
        <v>41602</v>
      </c>
      <c r="C7861" s="148">
        <f t="shared" si="1221"/>
        <v>2013</v>
      </c>
      <c r="D7861" s="148">
        <f t="shared" si="1222"/>
        <v>11</v>
      </c>
      <c r="E7861" s="152">
        <v>8</v>
      </c>
      <c r="F7861" s="153">
        <v>29.402999999999999</v>
      </c>
      <c r="G7861" s="154">
        <v>660.82399999999996</v>
      </c>
      <c r="H7861" s="154">
        <v>446.64499999999998</v>
      </c>
      <c r="I7861" s="154">
        <v>66.106999999999999</v>
      </c>
      <c r="J7861" s="151">
        <v>0</v>
      </c>
      <c r="K7861" s="149">
        <f t="shared" si="1223"/>
        <v>1202.9789999999998</v>
      </c>
      <c r="L7861" s="148">
        <v>18.231000000000002</v>
      </c>
      <c r="M7861" s="148">
        <v>184.81299999999999</v>
      </c>
      <c r="N7861" s="148">
        <v>159.499</v>
      </c>
      <c r="O7861" s="148">
        <v>17.853999999999999</v>
      </c>
      <c r="P7861" s="148">
        <v>0</v>
      </c>
      <c r="Q7861" s="21">
        <f t="shared" si="1224"/>
        <v>51.101493000000005</v>
      </c>
      <c r="R7861" s="21">
        <f t="shared" si="1225"/>
        <v>590.84716100000003</v>
      </c>
      <c r="S7861" s="21">
        <f t="shared" si="1226"/>
        <v>311.18254899999999</v>
      </c>
      <c r="T7861" s="21">
        <f t="shared" si="1227"/>
        <v>56.704304</v>
      </c>
      <c r="U7861" s="22">
        <f t="shared" si="1228"/>
        <v>1009.835507</v>
      </c>
      <c r="V7861" s="39">
        <f t="shared" si="1229"/>
        <v>0.83944566530255327</v>
      </c>
    </row>
    <row r="7862" spans="1:22">
      <c r="A7862">
        <v>7857</v>
      </c>
      <c r="B7862" s="155">
        <f t="shared" si="1230"/>
        <v>41602</v>
      </c>
      <c r="C7862" s="148">
        <f t="shared" si="1221"/>
        <v>2013</v>
      </c>
      <c r="D7862" s="148">
        <f t="shared" si="1222"/>
        <v>11</v>
      </c>
      <c r="E7862" s="152">
        <v>9</v>
      </c>
      <c r="F7862" s="153">
        <v>28.908000000000001</v>
      </c>
      <c r="G7862" s="154">
        <v>660.56</v>
      </c>
      <c r="H7862" s="154">
        <v>464.01299999999998</v>
      </c>
      <c r="I7862" s="154">
        <v>66.091999999999999</v>
      </c>
      <c r="J7862" s="151">
        <v>0</v>
      </c>
      <c r="K7862" s="149">
        <f t="shared" si="1223"/>
        <v>1219.5730000000001</v>
      </c>
      <c r="L7862" s="148">
        <v>18.026</v>
      </c>
      <c r="M7862" s="148">
        <v>184.56100000000001</v>
      </c>
      <c r="N7862" s="148">
        <v>168.994</v>
      </c>
      <c r="O7862" s="148">
        <v>18.018999999999998</v>
      </c>
      <c r="P7862" s="148">
        <v>0</v>
      </c>
      <c r="Q7862" s="21">
        <f t="shared" si="1224"/>
        <v>50.526877999999996</v>
      </c>
      <c r="R7862" s="21">
        <f t="shared" si="1225"/>
        <v>590.041517</v>
      </c>
      <c r="S7862" s="21">
        <f t="shared" si="1226"/>
        <v>329.70729399999999</v>
      </c>
      <c r="T7862" s="21">
        <f t="shared" si="1227"/>
        <v>57.228344</v>
      </c>
      <c r="U7862" s="22">
        <f t="shared" si="1228"/>
        <v>1027.5040330000002</v>
      </c>
      <c r="V7862" s="39">
        <f t="shared" si="1229"/>
        <v>0.84251129944660963</v>
      </c>
    </row>
    <row r="7863" spans="1:22">
      <c r="A7863">
        <v>7858</v>
      </c>
      <c r="B7863" s="155">
        <f t="shared" si="1230"/>
        <v>41602</v>
      </c>
      <c r="C7863" s="148">
        <f t="shared" si="1221"/>
        <v>2013</v>
      </c>
      <c r="D7863" s="148">
        <f t="shared" si="1222"/>
        <v>11</v>
      </c>
      <c r="E7863" s="152">
        <v>10</v>
      </c>
      <c r="F7863" s="153">
        <v>29.184999999999999</v>
      </c>
      <c r="G7863" s="154">
        <v>741.79200000000003</v>
      </c>
      <c r="H7863" s="154">
        <v>468.524</v>
      </c>
      <c r="I7863" s="154">
        <v>107.85</v>
      </c>
      <c r="J7863" s="151">
        <v>0</v>
      </c>
      <c r="K7863" s="149">
        <f t="shared" si="1223"/>
        <v>1347.3509999999999</v>
      </c>
      <c r="L7863" s="148">
        <v>18.084</v>
      </c>
      <c r="M7863" s="148">
        <v>203.71100000000001</v>
      </c>
      <c r="N7863" s="148">
        <v>168.85</v>
      </c>
      <c r="O7863" s="148">
        <v>31.056999999999999</v>
      </c>
      <c r="P7863" s="148">
        <v>0</v>
      </c>
      <c r="Q7863" s="21">
        <f t="shared" si="1224"/>
        <v>50.689451999999996</v>
      </c>
      <c r="R7863" s="21">
        <f t="shared" si="1225"/>
        <v>651.26406700000007</v>
      </c>
      <c r="S7863" s="21">
        <f t="shared" si="1226"/>
        <v>329.42635000000001</v>
      </c>
      <c r="T7863" s="21">
        <f t="shared" si="1227"/>
        <v>98.637032000000005</v>
      </c>
      <c r="U7863" s="22">
        <f t="shared" si="1228"/>
        <v>1130.0169010000002</v>
      </c>
      <c r="V7863" s="39">
        <f t="shared" si="1229"/>
        <v>0.83869526277859319</v>
      </c>
    </row>
    <row r="7864" spans="1:22">
      <c r="A7864">
        <v>7859</v>
      </c>
      <c r="B7864" s="155">
        <f t="shared" si="1230"/>
        <v>41602</v>
      </c>
      <c r="C7864" s="148">
        <f t="shared" si="1221"/>
        <v>2013</v>
      </c>
      <c r="D7864" s="148">
        <f t="shared" si="1222"/>
        <v>11</v>
      </c>
      <c r="E7864" s="152">
        <v>11</v>
      </c>
      <c r="F7864" s="153">
        <v>29.481999999999999</v>
      </c>
      <c r="G7864" s="154">
        <v>1000.324</v>
      </c>
      <c r="H7864" s="154">
        <v>131.69999999999999</v>
      </c>
      <c r="I7864" s="154">
        <v>122.075</v>
      </c>
      <c r="J7864" s="151">
        <v>0</v>
      </c>
      <c r="K7864" s="149">
        <f t="shared" si="1223"/>
        <v>1283.5810000000001</v>
      </c>
      <c r="L7864" s="148">
        <v>18.248999999999999</v>
      </c>
      <c r="M7864" s="148">
        <v>262.536</v>
      </c>
      <c r="N7864" s="148">
        <v>61.338000000000001</v>
      </c>
      <c r="O7864" s="148">
        <v>34.473999999999997</v>
      </c>
      <c r="P7864" s="148">
        <v>0</v>
      </c>
      <c r="Q7864" s="21">
        <f t="shared" si="1224"/>
        <v>51.151946999999993</v>
      </c>
      <c r="R7864" s="21">
        <f t="shared" si="1225"/>
        <v>839.32759199999998</v>
      </c>
      <c r="S7864" s="21">
        <f t="shared" si="1226"/>
        <v>119.670438</v>
      </c>
      <c r="T7864" s="21">
        <f t="shared" si="1227"/>
        <v>109.489424</v>
      </c>
      <c r="U7864" s="22">
        <f t="shared" si="1228"/>
        <v>1119.6394009999999</v>
      </c>
      <c r="V7864" s="39">
        <f t="shared" si="1229"/>
        <v>0.87227794817779303</v>
      </c>
    </row>
    <row r="7865" spans="1:22">
      <c r="A7865">
        <v>7860</v>
      </c>
      <c r="B7865" s="155">
        <f t="shared" si="1230"/>
        <v>41602</v>
      </c>
      <c r="C7865" s="148">
        <f t="shared" si="1221"/>
        <v>2013</v>
      </c>
      <c r="D7865" s="148">
        <f t="shared" si="1222"/>
        <v>11</v>
      </c>
      <c r="E7865" s="152">
        <v>12</v>
      </c>
      <c r="F7865" s="153">
        <v>29.244</v>
      </c>
      <c r="G7865" s="154">
        <v>1015.467</v>
      </c>
      <c r="H7865" s="154">
        <v>203.166</v>
      </c>
      <c r="I7865" s="154">
        <v>92.405000000000001</v>
      </c>
      <c r="J7865" s="151">
        <v>0</v>
      </c>
      <c r="K7865" s="149">
        <f t="shared" si="1223"/>
        <v>1340.2819999999999</v>
      </c>
      <c r="L7865" s="148">
        <v>18.128</v>
      </c>
      <c r="M7865" s="148">
        <v>266.65800000000002</v>
      </c>
      <c r="N7865" s="148">
        <v>87.411000000000001</v>
      </c>
      <c r="O7865" s="148">
        <v>24.363</v>
      </c>
      <c r="P7865" s="148">
        <v>0</v>
      </c>
      <c r="Q7865" s="21">
        <f t="shared" si="1224"/>
        <v>50.812784000000001</v>
      </c>
      <c r="R7865" s="21">
        <f t="shared" si="1225"/>
        <v>852.50562600000012</v>
      </c>
      <c r="S7865" s="21">
        <f t="shared" si="1226"/>
        <v>170.538861</v>
      </c>
      <c r="T7865" s="21">
        <f t="shared" si="1227"/>
        <v>77.376888000000008</v>
      </c>
      <c r="U7865" s="22">
        <f t="shared" si="1228"/>
        <v>1151.2341590000001</v>
      </c>
      <c r="V7865" s="39">
        <f t="shared" si="1229"/>
        <v>0.85894920546571552</v>
      </c>
    </row>
    <row r="7866" spans="1:22">
      <c r="A7866">
        <v>7861</v>
      </c>
      <c r="B7866" s="155">
        <f t="shared" si="1230"/>
        <v>41602</v>
      </c>
      <c r="C7866" s="148">
        <f t="shared" si="1221"/>
        <v>2013</v>
      </c>
      <c r="D7866" s="148">
        <f t="shared" si="1222"/>
        <v>11</v>
      </c>
      <c r="E7866" s="152">
        <v>13</v>
      </c>
      <c r="F7866" s="153">
        <v>28.888000000000002</v>
      </c>
      <c r="G7866" s="154">
        <v>1012.923</v>
      </c>
      <c r="H7866" s="154">
        <v>255.35</v>
      </c>
      <c r="I7866" s="154">
        <v>110.55200000000001</v>
      </c>
      <c r="J7866" s="151">
        <v>0</v>
      </c>
      <c r="K7866" s="149">
        <f t="shared" si="1223"/>
        <v>1407.7129999999997</v>
      </c>
      <c r="L7866" s="148">
        <v>17.917999999999999</v>
      </c>
      <c r="M7866" s="148">
        <v>266.59399999999999</v>
      </c>
      <c r="N7866" s="148">
        <v>107.621</v>
      </c>
      <c r="O7866" s="148">
        <v>29.489000000000001</v>
      </c>
      <c r="P7866" s="148">
        <v>0</v>
      </c>
      <c r="Q7866" s="21">
        <f t="shared" si="1224"/>
        <v>50.224153999999999</v>
      </c>
      <c r="R7866" s="21">
        <f t="shared" si="1225"/>
        <v>852.301018</v>
      </c>
      <c r="S7866" s="21">
        <f t="shared" si="1226"/>
        <v>209.968571</v>
      </c>
      <c r="T7866" s="21">
        <f t="shared" si="1227"/>
        <v>93.657064000000005</v>
      </c>
      <c r="U7866" s="22">
        <f t="shared" si="1228"/>
        <v>1206.150807</v>
      </c>
      <c r="V7866" s="39">
        <f t="shared" si="1229"/>
        <v>0.85681584740639616</v>
      </c>
    </row>
    <row r="7867" spans="1:22">
      <c r="A7867">
        <v>7862</v>
      </c>
      <c r="B7867" s="155">
        <f t="shared" si="1230"/>
        <v>41602</v>
      </c>
      <c r="C7867" s="148">
        <f t="shared" si="1221"/>
        <v>2013</v>
      </c>
      <c r="D7867" s="148">
        <f t="shared" si="1222"/>
        <v>11</v>
      </c>
      <c r="E7867" s="152">
        <v>14</v>
      </c>
      <c r="F7867" s="153">
        <v>28.710999999999999</v>
      </c>
      <c r="G7867" s="154">
        <v>1012.783</v>
      </c>
      <c r="H7867" s="154">
        <v>224.27799999999999</v>
      </c>
      <c r="I7867" s="154">
        <v>202.13900000000001</v>
      </c>
      <c r="J7867" s="151">
        <v>0</v>
      </c>
      <c r="K7867" s="149">
        <f t="shared" si="1223"/>
        <v>1467.9110000000001</v>
      </c>
      <c r="L7867" s="148">
        <v>17.82</v>
      </c>
      <c r="M7867" s="148">
        <v>266.23200000000003</v>
      </c>
      <c r="N7867" s="148">
        <v>98.557000000000002</v>
      </c>
      <c r="O7867" s="148">
        <v>56.466999999999999</v>
      </c>
      <c r="P7867" s="148">
        <v>0</v>
      </c>
      <c r="Q7867" s="21">
        <f t="shared" si="1224"/>
        <v>49.949460000000002</v>
      </c>
      <c r="R7867" s="21">
        <f t="shared" si="1225"/>
        <v>851.14370400000007</v>
      </c>
      <c r="S7867" s="21">
        <f t="shared" si="1226"/>
        <v>192.284707</v>
      </c>
      <c r="T7867" s="21">
        <f t="shared" si="1227"/>
        <v>179.339192</v>
      </c>
      <c r="U7867" s="22">
        <f t="shared" si="1228"/>
        <v>1272.7170630000001</v>
      </c>
      <c r="V7867" s="39">
        <f t="shared" si="1229"/>
        <v>0.86702604108832215</v>
      </c>
    </row>
    <row r="7868" spans="1:22">
      <c r="A7868">
        <v>7863</v>
      </c>
      <c r="B7868" s="155">
        <f t="shared" si="1230"/>
        <v>41602</v>
      </c>
      <c r="C7868" s="148">
        <f t="shared" si="1221"/>
        <v>2013</v>
      </c>
      <c r="D7868" s="148">
        <f t="shared" si="1222"/>
        <v>11</v>
      </c>
      <c r="E7868" s="152">
        <v>15</v>
      </c>
      <c r="F7868" s="153">
        <v>28.472000000000001</v>
      </c>
      <c r="G7868" s="154">
        <v>1011.6950000000001</v>
      </c>
      <c r="H7868" s="154">
        <v>285.87799999999999</v>
      </c>
      <c r="I7868" s="154">
        <v>196.27600000000001</v>
      </c>
      <c r="J7868" s="151">
        <v>0</v>
      </c>
      <c r="K7868" s="149">
        <f t="shared" si="1223"/>
        <v>1522.3210000000001</v>
      </c>
      <c r="L7868" s="148">
        <v>17.721</v>
      </c>
      <c r="M7868" s="148">
        <v>266.01799999999997</v>
      </c>
      <c r="N7868" s="148">
        <v>125.637</v>
      </c>
      <c r="O7868" s="148">
        <v>53.012999999999998</v>
      </c>
      <c r="P7868" s="148">
        <v>0</v>
      </c>
      <c r="Q7868" s="21">
        <f t="shared" si="1224"/>
        <v>49.671962999999998</v>
      </c>
      <c r="R7868" s="21">
        <f t="shared" si="1225"/>
        <v>850.45954599999993</v>
      </c>
      <c r="S7868" s="21">
        <f t="shared" si="1226"/>
        <v>245.11778700000002</v>
      </c>
      <c r="T7868" s="21">
        <f t="shared" si="1227"/>
        <v>168.36928800000001</v>
      </c>
      <c r="U7868" s="22">
        <f t="shared" si="1228"/>
        <v>1313.6185840000001</v>
      </c>
      <c r="V7868" s="39">
        <f t="shared" si="1229"/>
        <v>0.86290511922255553</v>
      </c>
    </row>
    <row r="7869" spans="1:22">
      <c r="A7869">
        <v>7864</v>
      </c>
      <c r="B7869" s="155">
        <f t="shared" si="1230"/>
        <v>41602</v>
      </c>
      <c r="C7869" s="148">
        <f t="shared" si="1221"/>
        <v>2013</v>
      </c>
      <c r="D7869" s="148">
        <f t="shared" si="1222"/>
        <v>11</v>
      </c>
      <c r="E7869" s="152">
        <v>16</v>
      </c>
      <c r="F7869" s="153">
        <v>28.492000000000001</v>
      </c>
      <c r="G7869" s="154">
        <v>1009.461</v>
      </c>
      <c r="H7869" s="154">
        <v>234.011</v>
      </c>
      <c r="I7869" s="154">
        <v>261.11900000000003</v>
      </c>
      <c r="J7869" s="151">
        <v>0</v>
      </c>
      <c r="K7869" s="149">
        <f t="shared" si="1223"/>
        <v>1533.0830000000001</v>
      </c>
      <c r="L7869" s="148">
        <v>17.712</v>
      </c>
      <c r="M7869" s="148">
        <v>265.471</v>
      </c>
      <c r="N7869" s="148">
        <v>113.54300000000001</v>
      </c>
      <c r="O7869" s="148">
        <v>69.022999999999996</v>
      </c>
      <c r="P7869" s="148">
        <v>0</v>
      </c>
      <c r="Q7869" s="21">
        <f t="shared" si="1224"/>
        <v>49.646735999999997</v>
      </c>
      <c r="R7869" s="21">
        <f t="shared" si="1225"/>
        <v>848.71078699999998</v>
      </c>
      <c r="S7869" s="21">
        <f t="shared" si="1226"/>
        <v>221.52239300000002</v>
      </c>
      <c r="T7869" s="21">
        <f t="shared" si="1227"/>
        <v>219.21704800000001</v>
      </c>
      <c r="U7869" s="22">
        <f t="shared" si="1228"/>
        <v>1339.0969640000001</v>
      </c>
      <c r="V7869" s="39">
        <f t="shared" si="1229"/>
        <v>0.87346670989111486</v>
      </c>
    </row>
    <row r="7870" spans="1:22">
      <c r="A7870">
        <v>7865</v>
      </c>
      <c r="B7870" s="155">
        <f t="shared" si="1230"/>
        <v>41602</v>
      </c>
      <c r="C7870" s="148">
        <f t="shared" si="1221"/>
        <v>2013</v>
      </c>
      <c r="D7870" s="148">
        <f t="shared" si="1222"/>
        <v>11</v>
      </c>
      <c r="E7870" s="152">
        <v>17</v>
      </c>
      <c r="F7870" s="153">
        <v>28.155000000000001</v>
      </c>
      <c r="G7870" s="154">
        <v>1009.595</v>
      </c>
      <c r="H7870" s="154">
        <v>293.51900000000001</v>
      </c>
      <c r="I7870" s="154">
        <v>238.06700000000001</v>
      </c>
      <c r="J7870" s="151">
        <v>0</v>
      </c>
      <c r="K7870" s="149">
        <f t="shared" si="1223"/>
        <v>1569.336</v>
      </c>
      <c r="L7870" s="148">
        <v>17.559000000000001</v>
      </c>
      <c r="M7870" s="148">
        <v>265.56</v>
      </c>
      <c r="N7870" s="148">
        <v>133.554</v>
      </c>
      <c r="O7870" s="148">
        <v>61.738</v>
      </c>
      <c r="P7870" s="148">
        <v>0</v>
      </c>
      <c r="Q7870" s="21">
        <f t="shared" si="1224"/>
        <v>49.217877000000001</v>
      </c>
      <c r="R7870" s="21">
        <f t="shared" si="1225"/>
        <v>848.99531999999999</v>
      </c>
      <c r="S7870" s="21">
        <f t="shared" si="1226"/>
        <v>260.56385399999999</v>
      </c>
      <c r="T7870" s="21">
        <f t="shared" si="1227"/>
        <v>196.07988800000001</v>
      </c>
      <c r="U7870" s="22">
        <f t="shared" si="1228"/>
        <v>1354.856939</v>
      </c>
      <c r="V7870" s="39">
        <f t="shared" si="1229"/>
        <v>0.86333133184990341</v>
      </c>
    </row>
    <row r="7871" spans="1:22">
      <c r="A7871">
        <v>7866</v>
      </c>
      <c r="B7871" s="155">
        <f t="shared" si="1230"/>
        <v>41602</v>
      </c>
      <c r="C7871" s="148">
        <f t="shared" si="1221"/>
        <v>2013</v>
      </c>
      <c r="D7871" s="148">
        <f t="shared" si="1222"/>
        <v>11</v>
      </c>
      <c r="E7871" s="152">
        <v>18</v>
      </c>
      <c r="F7871" s="153">
        <v>28.789000000000001</v>
      </c>
      <c r="G7871" s="154">
        <v>1008.587</v>
      </c>
      <c r="H7871" s="154">
        <v>313.27699999999999</v>
      </c>
      <c r="I7871" s="154">
        <v>189.59299999999999</v>
      </c>
      <c r="J7871" s="151">
        <v>0</v>
      </c>
      <c r="K7871" s="149">
        <f t="shared" si="1223"/>
        <v>1540.2460000000001</v>
      </c>
      <c r="L7871" s="148">
        <v>17.847000000000001</v>
      </c>
      <c r="M7871" s="148">
        <v>266.32600000000002</v>
      </c>
      <c r="N7871" s="148">
        <v>135.876</v>
      </c>
      <c r="O7871" s="148">
        <v>50.317999999999998</v>
      </c>
      <c r="P7871" s="148">
        <v>0</v>
      </c>
      <c r="Q7871" s="21">
        <f t="shared" si="1224"/>
        <v>50.025141000000005</v>
      </c>
      <c r="R7871" s="21">
        <f t="shared" si="1225"/>
        <v>851.44422200000008</v>
      </c>
      <c r="S7871" s="21">
        <f t="shared" si="1226"/>
        <v>265.09407600000003</v>
      </c>
      <c r="T7871" s="21">
        <f t="shared" si="1227"/>
        <v>159.809968</v>
      </c>
      <c r="U7871" s="22">
        <f t="shared" si="1228"/>
        <v>1326.373407</v>
      </c>
      <c r="V7871" s="39">
        <f t="shared" si="1229"/>
        <v>0.86114387377081325</v>
      </c>
    </row>
    <row r="7872" spans="1:22">
      <c r="A7872">
        <v>7867</v>
      </c>
      <c r="B7872" s="155">
        <f t="shared" si="1230"/>
        <v>41602</v>
      </c>
      <c r="C7872" s="148">
        <f t="shared" si="1221"/>
        <v>2013</v>
      </c>
      <c r="D7872" s="148">
        <f t="shared" si="1222"/>
        <v>11</v>
      </c>
      <c r="E7872" s="152">
        <v>19</v>
      </c>
      <c r="F7872" s="153">
        <v>28.571999999999999</v>
      </c>
      <c r="G7872" s="154">
        <v>1009.6369999999999</v>
      </c>
      <c r="H7872" s="154">
        <v>315.38400000000001</v>
      </c>
      <c r="I7872" s="154">
        <v>165.06700000000001</v>
      </c>
      <c r="J7872" s="151">
        <v>0</v>
      </c>
      <c r="K7872" s="149">
        <f t="shared" si="1223"/>
        <v>1518.6599999999999</v>
      </c>
      <c r="L7872" s="148">
        <v>17.73</v>
      </c>
      <c r="M7872" s="148">
        <v>266.149</v>
      </c>
      <c r="N7872" s="148">
        <v>132.89599999999999</v>
      </c>
      <c r="O7872" s="148">
        <v>43.442</v>
      </c>
      <c r="P7872" s="148">
        <v>0</v>
      </c>
      <c r="Q7872" s="21">
        <f t="shared" si="1224"/>
        <v>49.697189999999999</v>
      </c>
      <c r="R7872" s="21">
        <f t="shared" si="1225"/>
        <v>850.87835300000006</v>
      </c>
      <c r="S7872" s="21">
        <f t="shared" si="1226"/>
        <v>259.28009599999996</v>
      </c>
      <c r="T7872" s="21">
        <f t="shared" si="1227"/>
        <v>137.97179199999999</v>
      </c>
      <c r="U7872" s="22">
        <f t="shared" si="1228"/>
        <v>1297.8274309999999</v>
      </c>
      <c r="V7872" s="39">
        <f t="shared" si="1229"/>
        <v>0.85458722228806983</v>
      </c>
    </row>
    <row r="7873" spans="1:22">
      <c r="A7873">
        <v>7868</v>
      </c>
      <c r="B7873" s="155">
        <f t="shared" si="1230"/>
        <v>41602</v>
      </c>
      <c r="C7873" s="148">
        <f t="shared" si="1221"/>
        <v>2013</v>
      </c>
      <c r="D7873" s="148">
        <f t="shared" si="1222"/>
        <v>11</v>
      </c>
      <c r="E7873" s="152">
        <v>20</v>
      </c>
      <c r="F7873" s="153">
        <v>29.7</v>
      </c>
      <c r="G7873" s="154">
        <v>1009.318</v>
      </c>
      <c r="H7873" s="154">
        <v>326.18400000000003</v>
      </c>
      <c r="I7873" s="154">
        <v>159.04300000000001</v>
      </c>
      <c r="J7873" s="151">
        <v>0</v>
      </c>
      <c r="K7873" s="149">
        <f t="shared" si="1223"/>
        <v>1524.2449999999999</v>
      </c>
      <c r="L7873" s="148">
        <v>18.324999999999999</v>
      </c>
      <c r="M7873" s="148">
        <v>266.22899999999998</v>
      </c>
      <c r="N7873" s="148">
        <v>144.39599999999999</v>
      </c>
      <c r="O7873" s="148">
        <v>42.021999999999998</v>
      </c>
      <c r="P7873" s="148">
        <v>0</v>
      </c>
      <c r="Q7873" s="21">
        <f t="shared" si="1224"/>
        <v>51.364974999999994</v>
      </c>
      <c r="R7873" s="21">
        <f t="shared" si="1225"/>
        <v>851.13411299999996</v>
      </c>
      <c r="S7873" s="21">
        <f t="shared" si="1226"/>
        <v>281.71659599999998</v>
      </c>
      <c r="T7873" s="21">
        <f t="shared" si="1227"/>
        <v>133.461872</v>
      </c>
      <c r="U7873" s="22">
        <f t="shared" si="1228"/>
        <v>1317.6775559999999</v>
      </c>
      <c r="V7873" s="39">
        <f t="shared" si="1229"/>
        <v>0.86447884428028299</v>
      </c>
    </row>
    <row r="7874" spans="1:22">
      <c r="A7874">
        <v>7869</v>
      </c>
      <c r="B7874" s="155">
        <f t="shared" si="1230"/>
        <v>41602</v>
      </c>
      <c r="C7874" s="148">
        <f t="shared" si="1221"/>
        <v>2013</v>
      </c>
      <c r="D7874" s="148">
        <f t="shared" si="1222"/>
        <v>11</v>
      </c>
      <c r="E7874" s="152">
        <v>21</v>
      </c>
      <c r="F7874" s="153">
        <v>30.175999999999998</v>
      </c>
      <c r="G7874" s="154">
        <v>1011.539</v>
      </c>
      <c r="H7874" s="154">
        <v>561.46699999999998</v>
      </c>
      <c r="I7874" s="154">
        <v>182.16</v>
      </c>
      <c r="J7874" s="151">
        <v>0</v>
      </c>
      <c r="K7874" s="149">
        <f t="shared" si="1223"/>
        <v>1785.3419999999999</v>
      </c>
      <c r="L7874" s="148">
        <v>18.573</v>
      </c>
      <c r="M7874" s="148">
        <v>266.50200000000001</v>
      </c>
      <c r="N7874" s="148">
        <v>195.136</v>
      </c>
      <c r="O7874" s="148">
        <v>47.875</v>
      </c>
      <c r="P7874" s="148">
        <v>0</v>
      </c>
      <c r="Q7874" s="21">
        <f t="shared" si="1224"/>
        <v>52.060119</v>
      </c>
      <c r="R7874" s="21">
        <f t="shared" si="1225"/>
        <v>852.0068940000001</v>
      </c>
      <c r="S7874" s="21">
        <f t="shared" si="1226"/>
        <v>380.71033599999998</v>
      </c>
      <c r="T7874" s="21">
        <f t="shared" si="1227"/>
        <v>152.05100000000002</v>
      </c>
      <c r="U7874" s="22">
        <f t="shared" si="1228"/>
        <v>1436.8283489999999</v>
      </c>
      <c r="V7874" s="39">
        <f t="shared" si="1229"/>
        <v>0.80479165840494427</v>
      </c>
    </row>
    <row r="7875" spans="1:22">
      <c r="A7875">
        <v>7870</v>
      </c>
      <c r="B7875" s="155">
        <f t="shared" si="1230"/>
        <v>41602</v>
      </c>
      <c r="C7875" s="148">
        <f t="shared" si="1221"/>
        <v>2013</v>
      </c>
      <c r="D7875" s="148">
        <f t="shared" si="1222"/>
        <v>11</v>
      </c>
      <c r="E7875" s="152">
        <v>22</v>
      </c>
      <c r="F7875" s="153">
        <v>30.571000000000002</v>
      </c>
      <c r="G7875" s="154">
        <v>1010.571</v>
      </c>
      <c r="H7875" s="154">
        <v>505.70400000000001</v>
      </c>
      <c r="I7875" s="154">
        <v>188.708</v>
      </c>
      <c r="J7875" s="151">
        <v>0</v>
      </c>
      <c r="K7875" s="149">
        <f t="shared" si="1223"/>
        <v>1735.5540000000001</v>
      </c>
      <c r="L7875" s="148">
        <v>18.812999999999999</v>
      </c>
      <c r="M7875" s="148">
        <v>266.267</v>
      </c>
      <c r="N7875" s="148">
        <v>182.88900000000001</v>
      </c>
      <c r="O7875" s="148">
        <v>50.216000000000001</v>
      </c>
      <c r="P7875" s="148">
        <v>0</v>
      </c>
      <c r="Q7875" s="21">
        <f t="shared" si="1224"/>
        <v>52.732838999999998</v>
      </c>
      <c r="R7875" s="21">
        <f t="shared" si="1225"/>
        <v>851.25559899999996</v>
      </c>
      <c r="S7875" s="21">
        <f t="shared" si="1226"/>
        <v>356.81643900000006</v>
      </c>
      <c r="T7875" s="21">
        <f t="shared" si="1227"/>
        <v>159.48601600000001</v>
      </c>
      <c r="U7875" s="22">
        <f t="shared" si="1228"/>
        <v>1420.2908930000001</v>
      </c>
      <c r="V7875" s="39">
        <f t="shared" si="1229"/>
        <v>0.81835015966083458</v>
      </c>
    </row>
    <row r="7876" spans="1:22">
      <c r="A7876">
        <v>7871</v>
      </c>
      <c r="B7876" s="155">
        <f t="shared" si="1230"/>
        <v>41602</v>
      </c>
      <c r="C7876" s="148">
        <f t="shared" si="1221"/>
        <v>2013</v>
      </c>
      <c r="D7876" s="148">
        <f t="shared" si="1222"/>
        <v>11</v>
      </c>
      <c r="E7876" s="152">
        <v>23</v>
      </c>
      <c r="F7876" s="153">
        <v>30.314</v>
      </c>
      <c r="G7876" s="154">
        <v>1012.58</v>
      </c>
      <c r="H7876" s="154">
        <v>520.91099999999994</v>
      </c>
      <c r="I7876" s="154">
        <v>250.221</v>
      </c>
      <c r="J7876" s="151">
        <v>0</v>
      </c>
      <c r="K7876" s="149">
        <f t="shared" si="1223"/>
        <v>1814.0259999999998</v>
      </c>
      <c r="L7876" s="148">
        <v>18.751000000000001</v>
      </c>
      <c r="M7876" s="148">
        <v>266.66000000000003</v>
      </c>
      <c r="N7876" s="148">
        <v>193.43799999999999</v>
      </c>
      <c r="O7876" s="148">
        <v>86.507000000000005</v>
      </c>
      <c r="P7876" s="148">
        <v>0</v>
      </c>
      <c r="Q7876" s="21">
        <f t="shared" si="1224"/>
        <v>52.559052999999999</v>
      </c>
      <c r="R7876" s="21">
        <f t="shared" si="1225"/>
        <v>852.51202000000012</v>
      </c>
      <c r="S7876" s="21">
        <f t="shared" si="1226"/>
        <v>377.397538</v>
      </c>
      <c r="T7876" s="21">
        <f t="shared" si="1227"/>
        <v>274.74623200000002</v>
      </c>
      <c r="U7876" s="22">
        <f t="shared" si="1228"/>
        <v>1557.214843</v>
      </c>
      <c r="V7876" s="39">
        <f t="shared" si="1229"/>
        <v>0.85843027773582081</v>
      </c>
    </row>
    <row r="7877" spans="1:22">
      <c r="A7877">
        <v>7872</v>
      </c>
      <c r="B7877" s="155">
        <f t="shared" si="1230"/>
        <v>41602</v>
      </c>
      <c r="C7877" s="148">
        <f t="shared" si="1221"/>
        <v>2013</v>
      </c>
      <c r="D7877" s="148">
        <f t="shared" si="1222"/>
        <v>11</v>
      </c>
      <c r="E7877" s="152">
        <v>24</v>
      </c>
      <c r="F7877" s="153">
        <v>30.512</v>
      </c>
      <c r="G7877" s="154">
        <v>1012.7329999999999</v>
      </c>
      <c r="H7877" s="154">
        <v>267.65199999999999</v>
      </c>
      <c r="I7877" s="154">
        <v>335.238</v>
      </c>
      <c r="J7877" s="151">
        <v>0</v>
      </c>
      <c r="K7877" s="149">
        <f t="shared" si="1223"/>
        <v>1646.135</v>
      </c>
      <c r="L7877" s="148">
        <v>18.754999999999999</v>
      </c>
      <c r="M7877" s="148">
        <v>267.08699999999999</v>
      </c>
      <c r="N7877" s="148">
        <v>104.27200000000001</v>
      </c>
      <c r="O7877" s="148">
        <v>94.525999999999996</v>
      </c>
      <c r="P7877" s="148">
        <v>0</v>
      </c>
      <c r="Q7877" s="21">
        <f t="shared" si="1224"/>
        <v>52.570264999999999</v>
      </c>
      <c r="R7877" s="21">
        <f t="shared" si="1225"/>
        <v>853.87713899999994</v>
      </c>
      <c r="S7877" s="21">
        <f t="shared" si="1226"/>
        <v>203.43467200000001</v>
      </c>
      <c r="T7877" s="21">
        <f t="shared" si="1227"/>
        <v>300.21457600000002</v>
      </c>
      <c r="U7877" s="22">
        <f t="shared" si="1228"/>
        <v>1410.0966519999999</v>
      </c>
      <c r="V7877" s="39">
        <f t="shared" si="1229"/>
        <v>0.85661057689679154</v>
      </c>
    </row>
    <row r="7878" spans="1:22">
      <c r="A7878">
        <v>7873</v>
      </c>
      <c r="B7878" s="155">
        <f t="shared" si="1230"/>
        <v>41603</v>
      </c>
      <c r="C7878" s="148">
        <f t="shared" si="1221"/>
        <v>2013</v>
      </c>
      <c r="D7878" s="148">
        <f t="shared" si="1222"/>
        <v>11</v>
      </c>
      <c r="E7878" s="152">
        <v>1</v>
      </c>
      <c r="F7878" s="153">
        <v>18.733000000000001</v>
      </c>
      <c r="G7878" s="154">
        <v>1017.285</v>
      </c>
      <c r="H7878" s="154">
        <v>155.84200000000001</v>
      </c>
      <c r="I7878" s="154">
        <v>372.24200000000002</v>
      </c>
      <c r="J7878" s="151">
        <v>0</v>
      </c>
      <c r="K7878" s="149">
        <f t="shared" si="1223"/>
        <v>1564.1020000000001</v>
      </c>
      <c r="L7878" s="148">
        <v>11.464</v>
      </c>
      <c r="M7878" s="148">
        <v>264.67399999999998</v>
      </c>
      <c r="N7878" s="148">
        <v>64.094999999999999</v>
      </c>
      <c r="O7878" s="148">
        <v>92.781999999999996</v>
      </c>
      <c r="P7878" s="148">
        <v>0</v>
      </c>
      <c r="Q7878" s="21">
        <f t="shared" si="1224"/>
        <v>32.133592</v>
      </c>
      <c r="R7878" s="21">
        <f t="shared" si="1225"/>
        <v>846.162778</v>
      </c>
      <c r="S7878" s="21">
        <f t="shared" si="1226"/>
        <v>125.049345</v>
      </c>
      <c r="T7878" s="21">
        <f t="shared" si="1227"/>
        <v>294.67563200000001</v>
      </c>
      <c r="U7878" s="22">
        <f t="shared" si="1228"/>
        <v>1298.0213470000001</v>
      </c>
      <c r="V7878" s="39">
        <f t="shared" si="1229"/>
        <v>0.82988279984297697</v>
      </c>
    </row>
    <row r="7879" spans="1:22">
      <c r="A7879">
        <v>7874</v>
      </c>
      <c r="B7879" s="155">
        <f t="shared" si="1230"/>
        <v>41603</v>
      </c>
      <c r="C7879" s="148">
        <f t="shared" ref="C7879:C7942" si="1231">YEAR(B7879)</f>
        <v>2013</v>
      </c>
      <c r="D7879" s="148">
        <f t="shared" ref="D7879:D7942" si="1232">MONTH(B7879)</f>
        <v>11</v>
      </c>
      <c r="E7879" s="152">
        <v>2</v>
      </c>
      <c r="F7879" s="153">
        <v>18.811</v>
      </c>
      <c r="G7879" s="154">
        <v>1019.023</v>
      </c>
      <c r="H7879" s="154">
        <v>182.47399999999999</v>
      </c>
      <c r="I7879" s="154">
        <v>221.53200000000001</v>
      </c>
      <c r="J7879" s="151">
        <v>0</v>
      </c>
      <c r="K7879" s="149">
        <f t="shared" ref="K7879:K7942" si="1233">SUM(F7879:J7879)</f>
        <v>1441.84</v>
      </c>
      <c r="L7879" s="148">
        <v>11.5</v>
      </c>
      <c r="M7879" s="148">
        <v>264.99900000000002</v>
      </c>
      <c r="N7879" s="148">
        <v>76.747</v>
      </c>
      <c r="O7879" s="148">
        <v>70.424000000000007</v>
      </c>
      <c r="P7879" s="148">
        <v>0</v>
      </c>
      <c r="Q7879" s="21">
        <f t="shared" ref="Q7879:Q7942" si="1234">+$Q$2*L7879</f>
        <v>32.234499999999997</v>
      </c>
      <c r="R7879" s="21">
        <f t="shared" ref="R7879:R7942" si="1235">+$R$2*M7879</f>
        <v>847.20180300000004</v>
      </c>
      <c r="S7879" s="21">
        <f t="shared" ref="S7879:S7942" si="1236">+$S$2*N7879</f>
        <v>149.733397</v>
      </c>
      <c r="T7879" s="21">
        <f t="shared" ref="T7879:T7942" si="1237">+$T$2*O7879</f>
        <v>223.66662400000004</v>
      </c>
      <c r="U7879" s="22">
        <f t="shared" ref="U7879:U7942" si="1238">SUM(Q7879:T7879)</f>
        <v>1252.8363240000001</v>
      </c>
      <c r="V7879" s="39">
        <f t="shared" ref="V7879:V7942" si="1239">+U7879/K7879</f>
        <v>0.86891494479276488</v>
      </c>
    </row>
    <row r="7880" spans="1:22">
      <c r="A7880">
        <v>7875</v>
      </c>
      <c r="B7880" s="155">
        <f t="shared" si="1230"/>
        <v>41603</v>
      </c>
      <c r="C7880" s="148">
        <f t="shared" si="1231"/>
        <v>2013</v>
      </c>
      <c r="D7880" s="148">
        <f t="shared" si="1232"/>
        <v>11</v>
      </c>
      <c r="E7880" s="152">
        <v>3</v>
      </c>
      <c r="F7880" s="153">
        <v>18.177</v>
      </c>
      <c r="G7880" s="154">
        <v>1025.6959999999999</v>
      </c>
      <c r="H7880" s="154">
        <v>188.30600000000001</v>
      </c>
      <c r="I7880" s="154">
        <v>127.816</v>
      </c>
      <c r="J7880" s="151">
        <v>0</v>
      </c>
      <c r="K7880" s="149">
        <f t="shared" si="1233"/>
        <v>1359.9949999999999</v>
      </c>
      <c r="L7880" s="148">
        <v>11.112</v>
      </c>
      <c r="M7880" s="148">
        <v>266.63299999999998</v>
      </c>
      <c r="N7880" s="148">
        <v>85.679000000000002</v>
      </c>
      <c r="O7880" s="148">
        <v>33.814</v>
      </c>
      <c r="P7880" s="148">
        <v>0</v>
      </c>
      <c r="Q7880" s="21">
        <f t="shared" si="1234"/>
        <v>31.146936</v>
      </c>
      <c r="R7880" s="21">
        <f t="shared" si="1235"/>
        <v>852.425701</v>
      </c>
      <c r="S7880" s="21">
        <f t="shared" si="1236"/>
        <v>167.159729</v>
      </c>
      <c r="T7880" s="21">
        <f t="shared" si="1237"/>
        <v>107.393264</v>
      </c>
      <c r="U7880" s="22">
        <f t="shared" si="1238"/>
        <v>1158.12563</v>
      </c>
      <c r="V7880" s="39">
        <f t="shared" si="1239"/>
        <v>0.85156609399299266</v>
      </c>
    </row>
    <row r="7881" spans="1:22">
      <c r="A7881">
        <v>7876</v>
      </c>
      <c r="B7881" s="155">
        <f t="shared" si="1230"/>
        <v>41603</v>
      </c>
      <c r="C7881" s="148">
        <f t="shared" si="1231"/>
        <v>2013</v>
      </c>
      <c r="D7881" s="148">
        <f t="shared" si="1232"/>
        <v>11</v>
      </c>
      <c r="E7881" s="152">
        <v>4</v>
      </c>
      <c r="F7881" s="153">
        <v>17.454999999999998</v>
      </c>
      <c r="G7881" s="154">
        <v>1022.003</v>
      </c>
      <c r="H7881" s="154">
        <v>184.19900000000001</v>
      </c>
      <c r="I7881" s="154">
        <v>114.28100000000001</v>
      </c>
      <c r="J7881" s="151">
        <v>0</v>
      </c>
      <c r="K7881" s="149">
        <f t="shared" si="1233"/>
        <v>1337.9380000000001</v>
      </c>
      <c r="L7881" s="148">
        <v>10.808999999999999</v>
      </c>
      <c r="M7881" s="148">
        <v>265.50400000000002</v>
      </c>
      <c r="N7881" s="148">
        <v>72.453000000000003</v>
      </c>
      <c r="O7881" s="148">
        <v>30.091000000000001</v>
      </c>
      <c r="P7881" s="148">
        <v>0</v>
      </c>
      <c r="Q7881" s="21">
        <f t="shared" si="1234"/>
        <v>30.297626999999999</v>
      </c>
      <c r="R7881" s="21">
        <f t="shared" si="1235"/>
        <v>848.8162880000001</v>
      </c>
      <c r="S7881" s="21">
        <f t="shared" si="1236"/>
        <v>141.35580300000001</v>
      </c>
      <c r="T7881" s="21">
        <f t="shared" si="1237"/>
        <v>95.569016000000005</v>
      </c>
      <c r="U7881" s="22">
        <f t="shared" si="1238"/>
        <v>1116.0387340000002</v>
      </c>
      <c r="V7881" s="39">
        <f t="shared" si="1239"/>
        <v>0.83414831927936883</v>
      </c>
    </row>
    <row r="7882" spans="1:22">
      <c r="A7882">
        <v>7877</v>
      </c>
      <c r="B7882" s="155">
        <f t="shared" si="1230"/>
        <v>41603</v>
      </c>
      <c r="C7882" s="148">
        <f t="shared" si="1231"/>
        <v>2013</v>
      </c>
      <c r="D7882" s="148">
        <f t="shared" si="1232"/>
        <v>11</v>
      </c>
      <c r="E7882" s="152">
        <v>5</v>
      </c>
      <c r="F7882" s="153">
        <v>18.321999999999999</v>
      </c>
      <c r="G7882" s="154">
        <v>1007.342</v>
      </c>
      <c r="H7882" s="154">
        <v>139.47999999999999</v>
      </c>
      <c r="I7882" s="154">
        <v>101.123</v>
      </c>
      <c r="J7882" s="151">
        <v>0</v>
      </c>
      <c r="K7882" s="149">
        <f t="shared" si="1233"/>
        <v>1266.2670000000001</v>
      </c>
      <c r="L7882" s="148">
        <v>11.291</v>
      </c>
      <c r="M7882" s="148">
        <v>260.63900000000001</v>
      </c>
      <c r="N7882" s="148">
        <v>53.347000000000001</v>
      </c>
      <c r="O7882" s="148">
        <v>26.611999999999998</v>
      </c>
      <c r="P7882" s="148">
        <v>0</v>
      </c>
      <c r="Q7882" s="21">
        <f t="shared" si="1234"/>
        <v>31.648672999999999</v>
      </c>
      <c r="R7882" s="21">
        <f t="shared" si="1235"/>
        <v>833.2628830000001</v>
      </c>
      <c r="S7882" s="21">
        <f t="shared" si="1236"/>
        <v>104.07999700000001</v>
      </c>
      <c r="T7882" s="21">
        <f t="shared" si="1237"/>
        <v>84.519711999999998</v>
      </c>
      <c r="U7882" s="22">
        <f t="shared" si="1238"/>
        <v>1053.5112650000001</v>
      </c>
      <c r="V7882" s="39">
        <f t="shared" si="1239"/>
        <v>0.83198193193062764</v>
      </c>
    </row>
    <row r="7883" spans="1:22">
      <c r="A7883">
        <v>7878</v>
      </c>
      <c r="B7883" s="155">
        <f t="shared" si="1230"/>
        <v>41603</v>
      </c>
      <c r="C7883" s="148">
        <f t="shared" si="1231"/>
        <v>2013</v>
      </c>
      <c r="D7883" s="148">
        <f t="shared" si="1232"/>
        <v>11</v>
      </c>
      <c r="E7883" s="152">
        <v>6</v>
      </c>
      <c r="F7883" s="153">
        <v>18.317</v>
      </c>
      <c r="G7883" s="154">
        <v>998.72400000000005</v>
      </c>
      <c r="H7883" s="154">
        <v>162.52600000000001</v>
      </c>
      <c r="I7883" s="154">
        <v>88.605999999999995</v>
      </c>
      <c r="J7883" s="151">
        <v>0</v>
      </c>
      <c r="K7883" s="149">
        <f t="shared" si="1233"/>
        <v>1268.173</v>
      </c>
      <c r="L7883" s="148">
        <v>11.301</v>
      </c>
      <c r="M7883" s="148">
        <v>259.67200000000003</v>
      </c>
      <c r="N7883" s="148">
        <v>62.421999999999997</v>
      </c>
      <c r="O7883" s="148">
        <v>23.331</v>
      </c>
      <c r="P7883" s="148">
        <v>0</v>
      </c>
      <c r="Q7883" s="21">
        <f t="shared" si="1234"/>
        <v>31.676703</v>
      </c>
      <c r="R7883" s="21">
        <f t="shared" si="1235"/>
        <v>830.1713840000001</v>
      </c>
      <c r="S7883" s="21">
        <f t="shared" si="1236"/>
        <v>121.78532199999999</v>
      </c>
      <c r="T7883" s="21">
        <f t="shared" si="1237"/>
        <v>74.099255999999997</v>
      </c>
      <c r="U7883" s="22">
        <f t="shared" si="1238"/>
        <v>1057.732665</v>
      </c>
      <c r="V7883" s="39">
        <f t="shared" si="1239"/>
        <v>0.83406023074138935</v>
      </c>
    </row>
    <row r="7884" spans="1:22">
      <c r="A7884">
        <v>7879</v>
      </c>
      <c r="B7884" s="155">
        <f t="shared" si="1230"/>
        <v>41603</v>
      </c>
      <c r="C7884" s="148">
        <f t="shared" si="1231"/>
        <v>2013</v>
      </c>
      <c r="D7884" s="148">
        <f t="shared" si="1232"/>
        <v>11</v>
      </c>
      <c r="E7884" s="152">
        <v>7</v>
      </c>
      <c r="F7884" s="153">
        <v>18.187000000000001</v>
      </c>
      <c r="G7884" s="154">
        <v>952.125</v>
      </c>
      <c r="H7884" s="154">
        <v>137.828</v>
      </c>
      <c r="I7884" s="154">
        <v>85.510999999999996</v>
      </c>
      <c r="J7884" s="151">
        <v>0</v>
      </c>
      <c r="K7884" s="149">
        <f t="shared" si="1233"/>
        <v>1193.6510000000001</v>
      </c>
      <c r="L7884" s="148">
        <v>11.253</v>
      </c>
      <c r="M7884" s="148">
        <v>248.017</v>
      </c>
      <c r="N7884" s="148">
        <v>55.2</v>
      </c>
      <c r="O7884" s="148">
        <v>23.169</v>
      </c>
      <c r="P7884" s="148">
        <v>0</v>
      </c>
      <c r="Q7884" s="21">
        <f t="shared" si="1234"/>
        <v>31.542158999999998</v>
      </c>
      <c r="R7884" s="21">
        <f t="shared" si="1235"/>
        <v>792.910349</v>
      </c>
      <c r="S7884" s="21">
        <f t="shared" si="1236"/>
        <v>107.69520000000001</v>
      </c>
      <c r="T7884" s="21">
        <f t="shared" si="1237"/>
        <v>73.584744000000001</v>
      </c>
      <c r="U7884" s="22">
        <f t="shared" si="1238"/>
        <v>1005.732452</v>
      </c>
      <c r="V7884" s="39">
        <f t="shared" si="1239"/>
        <v>0.84256826492835835</v>
      </c>
    </row>
    <row r="7885" spans="1:22">
      <c r="A7885">
        <v>7880</v>
      </c>
      <c r="B7885" s="155">
        <f t="shared" si="1230"/>
        <v>41603</v>
      </c>
      <c r="C7885" s="148">
        <f t="shared" si="1231"/>
        <v>2013</v>
      </c>
      <c r="D7885" s="148">
        <f t="shared" si="1232"/>
        <v>11</v>
      </c>
      <c r="E7885" s="152">
        <v>8</v>
      </c>
      <c r="F7885" s="153">
        <v>18.356999999999999</v>
      </c>
      <c r="G7885" s="154">
        <v>901.42</v>
      </c>
      <c r="H7885" s="154">
        <v>180.67599999999999</v>
      </c>
      <c r="I7885" s="154">
        <v>78.697000000000003</v>
      </c>
      <c r="J7885" s="151">
        <v>0</v>
      </c>
      <c r="K7885" s="149">
        <f t="shared" si="1233"/>
        <v>1179.1500000000001</v>
      </c>
      <c r="L7885" s="148">
        <v>11.291</v>
      </c>
      <c r="M7885" s="148">
        <v>236.31800000000001</v>
      </c>
      <c r="N7885" s="148">
        <v>76.817999999999998</v>
      </c>
      <c r="O7885" s="148">
        <v>21.321999999999999</v>
      </c>
      <c r="P7885" s="148">
        <v>0</v>
      </c>
      <c r="Q7885" s="21">
        <f t="shared" si="1234"/>
        <v>31.648672999999999</v>
      </c>
      <c r="R7885" s="21">
        <f t="shared" si="1235"/>
        <v>755.508646</v>
      </c>
      <c r="S7885" s="21">
        <f t="shared" si="1236"/>
        <v>149.87191799999999</v>
      </c>
      <c r="T7885" s="21">
        <f t="shared" si="1237"/>
        <v>67.718671999999998</v>
      </c>
      <c r="U7885" s="22">
        <f t="shared" si="1238"/>
        <v>1004.7479089999999</v>
      </c>
      <c r="V7885" s="39">
        <f t="shared" si="1239"/>
        <v>0.85209507611414992</v>
      </c>
    </row>
    <row r="7886" spans="1:22">
      <c r="A7886">
        <v>7881</v>
      </c>
      <c r="B7886" s="155">
        <f t="shared" si="1230"/>
        <v>41603</v>
      </c>
      <c r="C7886" s="148">
        <f t="shared" si="1231"/>
        <v>2013</v>
      </c>
      <c r="D7886" s="148">
        <f t="shared" si="1232"/>
        <v>11</v>
      </c>
      <c r="E7886" s="152">
        <v>9</v>
      </c>
      <c r="F7886" s="153">
        <v>18.756</v>
      </c>
      <c r="G7886" s="154">
        <v>743.96299999999997</v>
      </c>
      <c r="H7886" s="154">
        <v>330.28100000000001</v>
      </c>
      <c r="I7886" s="154">
        <v>91.081000000000003</v>
      </c>
      <c r="J7886" s="151">
        <v>0</v>
      </c>
      <c r="K7886" s="149">
        <f t="shared" si="1233"/>
        <v>1184.0809999999999</v>
      </c>
      <c r="L7886" s="148">
        <v>11.464</v>
      </c>
      <c r="M7886" s="148">
        <v>200.23099999999999</v>
      </c>
      <c r="N7886" s="148">
        <v>124.15300000000001</v>
      </c>
      <c r="O7886" s="148">
        <v>24.423999999999999</v>
      </c>
      <c r="P7886" s="148">
        <v>0</v>
      </c>
      <c r="Q7886" s="21">
        <f t="shared" si="1234"/>
        <v>32.133592</v>
      </c>
      <c r="R7886" s="21">
        <f t="shared" si="1235"/>
        <v>640.138507</v>
      </c>
      <c r="S7886" s="21">
        <f t="shared" si="1236"/>
        <v>242.22250300000002</v>
      </c>
      <c r="T7886" s="21">
        <f t="shared" si="1237"/>
        <v>77.570623999999995</v>
      </c>
      <c r="U7886" s="22">
        <f t="shared" si="1238"/>
        <v>992.06522599999994</v>
      </c>
      <c r="V7886" s="39">
        <f t="shared" si="1239"/>
        <v>0.83783560921930178</v>
      </c>
    </row>
    <row r="7887" spans="1:22">
      <c r="A7887">
        <v>7882</v>
      </c>
      <c r="B7887" s="155">
        <f t="shared" si="1230"/>
        <v>41603</v>
      </c>
      <c r="C7887" s="148">
        <f t="shared" si="1231"/>
        <v>2013</v>
      </c>
      <c r="D7887" s="148">
        <f t="shared" si="1232"/>
        <v>11</v>
      </c>
      <c r="E7887" s="152">
        <v>10</v>
      </c>
      <c r="F7887" s="153">
        <v>18.484999999999999</v>
      </c>
      <c r="G7887" s="154">
        <v>673.12699999999995</v>
      </c>
      <c r="H7887" s="154">
        <v>462.10399999999998</v>
      </c>
      <c r="I7887" s="154">
        <v>93.972999999999999</v>
      </c>
      <c r="J7887" s="151">
        <v>0</v>
      </c>
      <c r="K7887" s="149">
        <f t="shared" si="1233"/>
        <v>1247.6889999999999</v>
      </c>
      <c r="L7887" s="148">
        <v>11.365</v>
      </c>
      <c r="M7887" s="148">
        <v>185.49299999999999</v>
      </c>
      <c r="N7887" s="148">
        <v>166.22300000000001</v>
      </c>
      <c r="O7887" s="148">
        <v>25.195</v>
      </c>
      <c r="P7887" s="148">
        <v>0</v>
      </c>
      <c r="Q7887" s="21">
        <f t="shared" si="1234"/>
        <v>31.856095</v>
      </c>
      <c r="R7887" s="21">
        <f t="shared" si="1235"/>
        <v>593.02112099999999</v>
      </c>
      <c r="S7887" s="21">
        <f t="shared" si="1236"/>
        <v>324.30107300000003</v>
      </c>
      <c r="T7887" s="21">
        <f t="shared" si="1237"/>
        <v>80.019320000000008</v>
      </c>
      <c r="U7887" s="22">
        <f t="shared" si="1238"/>
        <v>1029.1976090000001</v>
      </c>
      <c r="V7887" s="39">
        <f t="shared" si="1239"/>
        <v>0.82488313113283851</v>
      </c>
    </row>
    <row r="7888" spans="1:22">
      <c r="A7888">
        <v>7883</v>
      </c>
      <c r="B7888" s="155">
        <f t="shared" si="1230"/>
        <v>41603</v>
      </c>
      <c r="C7888" s="148">
        <f t="shared" si="1231"/>
        <v>2013</v>
      </c>
      <c r="D7888" s="148">
        <f t="shared" si="1232"/>
        <v>11</v>
      </c>
      <c r="E7888" s="152">
        <v>11</v>
      </c>
      <c r="F7888" s="153">
        <v>18.373999999999999</v>
      </c>
      <c r="G7888" s="154">
        <v>749.78899999999999</v>
      </c>
      <c r="H7888" s="154">
        <v>386.46199999999999</v>
      </c>
      <c r="I7888" s="154">
        <v>100.223</v>
      </c>
      <c r="J7888" s="151">
        <v>0</v>
      </c>
      <c r="K7888" s="149">
        <f t="shared" si="1233"/>
        <v>1254.848</v>
      </c>
      <c r="L7888" s="148">
        <v>11.33</v>
      </c>
      <c r="M7888" s="148">
        <v>201.50399999999999</v>
      </c>
      <c r="N7888" s="148">
        <v>151.39400000000001</v>
      </c>
      <c r="O7888" s="148">
        <v>26.712</v>
      </c>
      <c r="P7888" s="148">
        <v>0</v>
      </c>
      <c r="Q7888" s="21">
        <f t="shared" si="1234"/>
        <v>31.757989999999999</v>
      </c>
      <c r="R7888" s="21">
        <f t="shared" si="1235"/>
        <v>644.20828800000004</v>
      </c>
      <c r="S7888" s="21">
        <f t="shared" si="1236"/>
        <v>295.36969400000004</v>
      </c>
      <c r="T7888" s="21">
        <f t="shared" si="1237"/>
        <v>84.837311999999997</v>
      </c>
      <c r="U7888" s="22">
        <f t="shared" si="1238"/>
        <v>1056.173284</v>
      </c>
      <c r="V7888" s="39">
        <f t="shared" si="1239"/>
        <v>0.84167427768144032</v>
      </c>
    </row>
    <row r="7889" spans="1:22">
      <c r="A7889">
        <v>7884</v>
      </c>
      <c r="B7889" s="155">
        <f t="shared" si="1230"/>
        <v>41603</v>
      </c>
      <c r="C7889" s="148">
        <f t="shared" si="1231"/>
        <v>2013</v>
      </c>
      <c r="D7889" s="148">
        <f t="shared" si="1232"/>
        <v>11</v>
      </c>
      <c r="E7889" s="152">
        <v>12</v>
      </c>
      <c r="F7889" s="153">
        <v>18.466000000000001</v>
      </c>
      <c r="G7889" s="154">
        <v>906.19899999999996</v>
      </c>
      <c r="H7889" s="154">
        <v>266.74299999999999</v>
      </c>
      <c r="I7889" s="154">
        <v>105.414</v>
      </c>
      <c r="J7889" s="151">
        <v>0</v>
      </c>
      <c r="K7889" s="149">
        <f t="shared" si="1233"/>
        <v>1296.8219999999999</v>
      </c>
      <c r="L7889" s="148">
        <v>11.358000000000001</v>
      </c>
      <c r="M7889" s="148">
        <v>237.89599999999999</v>
      </c>
      <c r="N7889" s="148">
        <v>116.441</v>
      </c>
      <c r="O7889" s="148">
        <v>28.172999999999998</v>
      </c>
      <c r="P7889" s="148">
        <v>0</v>
      </c>
      <c r="Q7889" s="21">
        <f t="shared" si="1234"/>
        <v>31.836473999999999</v>
      </c>
      <c r="R7889" s="21">
        <f t="shared" si="1235"/>
        <v>760.55351199999996</v>
      </c>
      <c r="S7889" s="21">
        <f t="shared" si="1236"/>
        <v>227.17639100000002</v>
      </c>
      <c r="T7889" s="21">
        <f t="shared" si="1237"/>
        <v>89.477447999999995</v>
      </c>
      <c r="U7889" s="22">
        <f t="shared" si="1238"/>
        <v>1109.043825</v>
      </c>
      <c r="V7889" s="39">
        <f t="shared" si="1239"/>
        <v>0.85520127280382352</v>
      </c>
    </row>
    <row r="7890" spans="1:22">
      <c r="A7890">
        <v>7885</v>
      </c>
      <c r="B7890" s="155">
        <f t="shared" si="1230"/>
        <v>41603</v>
      </c>
      <c r="C7890" s="148">
        <f t="shared" si="1231"/>
        <v>2013</v>
      </c>
      <c r="D7890" s="148">
        <f t="shared" si="1232"/>
        <v>11</v>
      </c>
      <c r="E7890" s="152">
        <v>13</v>
      </c>
      <c r="F7890" s="153">
        <v>6.3579999999999997</v>
      </c>
      <c r="G7890" s="154">
        <v>977.67399999999998</v>
      </c>
      <c r="H7890" s="154">
        <v>237.27699999999999</v>
      </c>
      <c r="I7890" s="154">
        <v>137.84200000000001</v>
      </c>
      <c r="J7890" s="151">
        <v>0</v>
      </c>
      <c r="K7890" s="149">
        <f t="shared" si="1233"/>
        <v>1359.1510000000001</v>
      </c>
      <c r="L7890" s="148">
        <v>5.1150000000000002</v>
      </c>
      <c r="M7890" s="148">
        <v>255.09100000000001</v>
      </c>
      <c r="N7890" s="148">
        <v>102.298</v>
      </c>
      <c r="O7890" s="148">
        <v>36.152999999999999</v>
      </c>
      <c r="P7890" s="148">
        <v>0</v>
      </c>
      <c r="Q7890" s="21">
        <f t="shared" si="1234"/>
        <v>14.337345000000001</v>
      </c>
      <c r="R7890" s="21">
        <f t="shared" si="1235"/>
        <v>815.52592700000002</v>
      </c>
      <c r="S7890" s="21">
        <f t="shared" si="1236"/>
        <v>199.58339800000002</v>
      </c>
      <c r="T7890" s="21">
        <f t="shared" si="1237"/>
        <v>114.821928</v>
      </c>
      <c r="U7890" s="22">
        <f t="shared" si="1238"/>
        <v>1144.2685980000001</v>
      </c>
      <c r="V7890" s="39">
        <f t="shared" si="1239"/>
        <v>0.84189953728467259</v>
      </c>
    </row>
    <row r="7891" spans="1:22">
      <c r="A7891">
        <v>7886</v>
      </c>
      <c r="B7891" s="155">
        <f t="shared" si="1230"/>
        <v>41603</v>
      </c>
      <c r="C7891" s="148">
        <f t="shared" si="1231"/>
        <v>2013</v>
      </c>
      <c r="D7891" s="148">
        <f t="shared" si="1232"/>
        <v>11</v>
      </c>
      <c r="E7891" s="152">
        <v>14</v>
      </c>
      <c r="F7891" s="153">
        <v>0</v>
      </c>
      <c r="G7891" s="154">
        <v>1027.519</v>
      </c>
      <c r="H7891" s="154">
        <v>168.54499999999999</v>
      </c>
      <c r="I7891" s="154">
        <v>169.78100000000001</v>
      </c>
      <c r="J7891" s="151">
        <v>0</v>
      </c>
      <c r="K7891" s="149">
        <f t="shared" si="1233"/>
        <v>1365.845</v>
      </c>
      <c r="L7891" s="148">
        <v>0</v>
      </c>
      <c r="M7891" s="148">
        <v>265.67599999999999</v>
      </c>
      <c r="N7891" s="148">
        <v>76.75</v>
      </c>
      <c r="O7891" s="148">
        <v>45.287999999999997</v>
      </c>
      <c r="P7891" s="148">
        <v>0</v>
      </c>
      <c r="Q7891" s="21">
        <f t="shared" si="1234"/>
        <v>0</v>
      </c>
      <c r="R7891" s="21">
        <f t="shared" si="1235"/>
        <v>849.36617200000001</v>
      </c>
      <c r="S7891" s="21">
        <f t="shared" si="1236"/>
        <v>149.73925</v>
      </c>
      <c r="T7891" s="21">
        <f t="shared" si="1237"/>
        <v>143.834688</v>
      </c>
      <c r="U7891" s="22">
        <f t="shared" si="1238"/>
        <v>1142.94011</v>
      </c>
      <c r="V7891" s="39">
        <f t="shared" si="1239"/>
        <v>0.83680074239756341</v>
      </c>
    </row>
    <row r="7892" spans="1:22">
      <c r="A7892">
        <v>7887</v>
      </c>
      <c r="B7892" s="155">
        <f t="shared" si="1230"/>
        <v>41603</v>
      </c>
      <c r="C7892" s="148">
        <f t="shared" si="1231"/>
        <v>2013</v>
      </c>
      <c r="D7892" s="148">
        <f t="shared" si="1232"/>
        <v>11</v>
      </c>
      <c r="E7892" s="152">
        <v>15</v>
      </c>
      <c r="F7892" s="153">
        <v>0</v>
      </c>
      <c r="G7892" s="154">
        <v>1026.2850000000001</v>
      </c>
      <c r="H7892" s="154">
        <v>164.99700000000001</v>
      </c>
      <c r="I7892" s="154">
        <v>206.113</v>
      </c>
      <c r="J7892" s="151">
        <v>0</v>
      </c>
      <c r="K7892" s="149">
        <f t="shared" si="1233"/>
        <v>1397.3950000000002</v>
      </c>
      <c r="L7892" s="148">
        <v>0</v>
      </c>
      <c r="M7892" s="148">
        <v>265.17200000000003</v>
      </c>
      <c r="N7892" s="148">
        <v>79.070999999999998</v>
      </c>
      <c r="O7892" s="148">
        <v>55.395000000000003</v>
      </c>
      <c r="P7892" s="148">
        <v>0</v>
      </c>
      <c r="Q7892" s="21">
        <f t="shared" si="1234"/>
        <v>0</v>
      </c>
      <c r="R7892" s="21">
        <f t="shared" si="1235"/>
        <v>847.75488400000006</v>
      </c>
      <c r="S7892" s="21">
        <f t="shared" si="1236"/>
        <v>154.26752099999999</v>
      </c>
      <c r="T7892" s="21">
        <f t="shared" si="1237"/>
        <v>175.93452000000002</v>
      </c>
      <c r="U7892" s="22">
        <f t="shared" si="1238"/>
        <v>1177.956925</v>
      </c>
      <c r="V7892" s="39">
        <f t="shared" si="1239"/>
        <v>0.84296632305110564</v>
      </c>
    </row>
    <row r="7893" spans="1:22">
      <c r="A7893">
        <v>7888</v>
      </c>
      <c r="B7893" s="155">
        <f t="shared" si="1230"/>
        <v>41603</v>
      </c>
      <c r="C7893" s="148">
        <f t="shared" si="1231"/>
        <v>2013</v>
      </c>
      <c r="D7893" s="148">
        <f t="shared" si="1232"/>
        <v>11</v>
      </c>
      <c r="E7893" s="152">
        <v>16</v>
      </c>
      <c r="F7893" s="153">
        <v>0</v>
      </c>
      <c r="G7893" s="154">
        <v>1040.2560000000001</v>
      </c>
      <c r="H7893" s="154">
        <v>108.31699999999999</v>
      </c>
      <c r="I7893" s="154">
        <v>214.251</v>
      </c>
      <c r="J7893" s="151">
        <v>0</v>
      </c>
      <c r="K7893" s="149">
        <f t="shared" si="1233"/>
        <v>1362.8240000000001</v>
      </c>
      <c r="L7893" s="148">
        <v>0</v>
      </c>
      <c r="M7893" s="148">
        <v>264.08800000000002</v>
      </c>
      <c r="N7893" s="148">
        <v>52.320999999999998</v>
      </c>
      <c r="O7893" s="148">
        <v>57.808999999999997</v>
      </c>
      <c r="P7893" s="148">
        <v>0</v>
      </c>
      <c r="Q7893" s="21">
        <f t="shared" si="1234"/>
        <v>0</v>
      </c>
      <c r="R7893" s="21">
        <f t="shared" si="1235"/>
        <v>844.28933600000005</v>
      </c>
      <c r="S7893" s="21">
        <f t="shared" si="1236"/>
        <v>102.078271</v>
      </c>
      <c r="T7893" s="21">
        <f t="shared" si="1237"/>
        <v>183.601384</v>
      </c>
      <c r="U7893" s="22">
        <f t="shared" si="1238"/>
        <v>1129.968991</v>
      </c>
      <c r="V7893" s="39">
        <f t="shared" si="1239"/>
        <v>0.82913787180149445</v>
      </c>
    </row>
    <row r="7894" spans="1:22">
      <c r="A7894">
        <v>7889</v>
      </c>
      <c r="B7894" s="155">
        <f t="shared" si="1230"/>
        <v>41603</v>
      </c>
      <c r="C7894" s="148">
        <f t="shared" si="1231"/>
        <v>2013</v>
      </c>
      <c r="D7894" s="148">
        <f t="shared" si="1232"/>
        <v>11</v>
      </c>
      <c r="E7894" s="152">
        <v>17</v>
      </c>
      <c r="F7894" s="153">
        <v>0</v>
      </c>
      <c r="G7894" s="154">
        <v>1019.6950000000001</v>
      </c>
      <c r="H7894" s="154">
        <v>120.34699999999999</v>
      </c>
      <c r="I7894" s="154">
        <v>198.95400000000001</v>
      </c>
      <c r="J7894" s="151">
        <v>0</v>
      </c>
      <c r="K7894" s="149">
        <f t="shared" si="1233"/>
        <v>1338.9960000000001</v>
      </c>
      <c r="L7894" s="148">
        <v>0</v>
      </c>
      <c r="M7894" s="148">
        <v>264.04899999999998</v>
      </c>
      <c r="N7894" s="148">
        <v>57.131999999999998</v>
      </c>
      <c r="O7894" s="148">
        <v>53.465000000000003</v>
      </c>
      <c r="P7894" s="148">
        <v>0</v>
      </c>
      <c r="Q7894" s="21">
        <f t="shared" si="1234"/>
        <v>0</v>
      </c>
      <c r="R7894" s="21">
        <f t="shared" si="1235"/>
        <v>844.16465299999993</v>
      </c>
      <c r="S7894" s="21">
        <f t="shared" si="1236"/>
        <v>111.46453200000001</v>
      </c>
      <c r="T7894" s="21">
        <f t="shared" si="1237"/>
        <v>169.80484000000001</v>
      </c>
      <c r="U7894" s="22">
        <f t="shared" si="1238"/>
        <v>1125.434025</v>
      </c>
      <c r="V7894" s="39">
        <f t="shared" si="1239"/>
        <v>0.84050589023417543</v>
      </c>
    </row>
    <row r="7895" spans="1:22">
      <c r="A7895">
        <v>7890</v>
      </c>
      <c r="B7895" s="155">
        <f t="shared" si="1230"/>
        <v>41603</v>
      </c>
      <c r="C7895" s="148">
        <f t="shared" si="1231"/>
        <v>2013</v>
      </c>
      <c r="D7895" s="148">
        <f t="shared" si="1232"/>
        <v>11</v>
      </c>
      <c r="E7895" s="152">
        <v>18</v>
      </c>
      <c r="F7895" s="153">
        <v>0</v>
      </c>
      <c r="G7895" s="154">
        <v>1019.761</v>
      </c>
      <c r="H7895" s="154">
        <v>130.75800000000001</v>
      </c>
      <c r="I7895" s="154">
        <v>182.47900000000001</v>
      </c>
      <c r="J7895" s="151">
        <v>0</v>
      </c>
      <c r="K7895" s="149">
        <f t="shared" si="1233"/>
        <v>1332.998</v>
      </c>
      <c r="L7895" s="148">
        <v>0</v>
      </c>
      <c r="M7895" s="148">
        <v>264.06799999999998</v>
      </c>
      <c r="N7895" s="148">
        <v>62.726999999999997</v>
      </c>
      <c r="O7895" s="148">
        <v>49.122</v>
      </c>
      <c r="P7895" s="148">
        <v>0</v>
      </c>
      <c r="Q7895" s="21">
        <f t="shared" si="1234"/>
        <v>0</v>
      </c>
      <c r="R7895" s="21">
        <f t="shared" si="1235"/>
        <v>844.22539599999993</v>
      </c>
      <c r="S7895" s="21">
        <f t="shared" si="1236"/>
        <v>122.380377</v>
      </c>
      <c r="T7895" s="21">
        <f t="shared" si="1237"/>
        <v>156.011472</v>
      </c>
      <c r="U7895" s="22">
        <f t="shared" si="1238"/>
        <v>1122.6172449999999</v>
      </c>
      <c r="V7895" s="39">
        <f t="shared" si="1239"/>
        <v>0.84217474069728526</v>
      </c>
    </row>
    <row r="7896" spans="1:22">
      <c r="A7896">
        <v>7891</v>
      </c>
      <c r="B7896" s="155">
        <f t="shared" si="1230"/>
        <v>41603</v>
      </c>
      <c r="C7896" s="148">
        <f t="shared" si="1231"/>
        <v>2013</v>
      </c>
      <c r="D7896" s="148">
        <f t="shared" si="1232"/>
        <v>11</v>
      </c>
      <c r="E7896" s="152">
        <v>19</v>
      </c>
      <c r="F7896" s="153">
        <v>0</v>
      </c>
      <c r="G7896" s="154">
        <v>1018.255</v>
      </c>
      <c r="H7896" s="154">
        <v>163.74100000000001</v>
      </c>
      <c r="I7896" s="154">
        <v>143.416</v>
      </c>
      <c r="J7896" s="151">
        <v>0</v>
      </c>
      <c r="K7896" s="149">
        <f t="shared" si="1233"/>
        <v>1325.412</v>
      </c>
      <c r="L7896" s="148">
        <v>0</v>
      </c>
      <c r="M7896" s="148">
        <v>263.72800000000001</v>
      </c>
      <c r="N7896" s="148">
        <v>76.238</v>
      </c>
      <c r="O7896" s="148">
        <v>38.713999999999999</v>
      </c>
      <c r="P7896" s="148">
        <v>0</v>
      </c>
      <c r="Q7896" s="21">
        <f t="shared" si="1234"/>
        <v>0</v>
      </c>
      <c r="R7896" s="21">
        <f t="shared" si="1235"/>
        <v>843.13841600000001</v>
      </c>
      <c r="S7896" s="21">
        <f t="shared" si="1236"/>
        <v>148.74033800000001</v>
      </c>
      <c r="T7896" s="21">
        <f t="shared" si="1237"/>
        <v>122.955664</v>
      </c>
      <c r="U7896" s="22">
        <f t="shared" si="1238"/>
        <v>1114.8344180000001</v>
      </c>
      <c r="V7896" s="39">
        <f t="shared" si="1239"/>
        <v>0.84112292479621442</v>
      </c>
    </row>
    <row r="7897" spans="1:22">
      <c r="A7897">
        <v>7892</v>
      </c>
      <c r="B7897" s="155">
        <f t="shared" si="1230"/>
        <v>41603</v>
      </c>
      <c r="C7897" s="148">
        <f t="shared" si="1231"/>
        <v>2013</v>
      </c>
      <c r="D7897" s="148">
        <f t="shared" si="1232"/>
        <v>11</v>
      </c>
      <c r="E7897" s="152">
        <v>20</v>
      </c>
      <c r="F7897" s="153">
        <v>0</v>
      </c>
      <c r="G7897" s="154">
        <v>1018.942</v>
      </c>
      <c r="H7897" s="154">
        <v>245.149</v>
      </c>
      <c r="I7897" s="154">
        <v>141.98099999999999</v>
      </c>
      <c r="J7897" s="151">
        <v>0</v>
      </c>
      <c r="K7897" s="149">
        <f t="shared" si="1233"/>
        <v>1406.0719999999999</v>
      </c>
      <c r="L7897" s="148">
        <v>0</v>
      </c>
      <c r="M7897" s="148">
        <v>263.98</v>
      </c>
      <c r="N7897" s="148">
        <v>96.822999999999993</v>
      </c>
      <c r="O7897" s="148">
        <v>37.923000000000002</v>
      </c>
      <c r="P7897" s="148">
        <v>0</v>
      </c>
      <c r="Q7897" s="21">
        <f t="shared" si="1234"/>
        <v>0</v>
      </c>
      <c r="R7897" s="21">
        <f t="shared" si="1235"/>
        <v>843.94406000000004</v>
      </c>
      <c r="S7897" s="21">
        <f t="shared" si="1236"/>
        <v>188.90167299999999</v>
      </c>
      <c r="T7897" s="21">
        <f t="shared" si="1237"/>
        <v>120.44344800000002</v>
      </c>
      <c r="U7897" s="22">
        <f t="shared" si="1238"/>
        <v>1153.2891810000001</v>
      </c>
      <c r="V7897" s="39">
        <f t="shared" si="1239"/>
        <v>0.82022057263070469</v>
      </c>
    </row>
    <row r="7898" spans="1:22">
      <c r="A7898">
        <v>7893</v>
      </c>
      <c r="B7898" s="155">
        <f t="shared" si="1230"/>
        <v>41603</v>
      </c>
      <c r="C7898" s="148">
        <f t="shared" si="1231"/>
        <v>2013</v>
      </c>
      <c r="D7898" s="148">
        <f t="shared" si="1232"/>
        <v>11</v>
      </c>
      <c r="E7898" s="152">
        <v>21</v>
      </c>
      <c r="F7898" s="153">
        <v>0</v>
      </c>
      <c r="G7898" s="154">
        <v>1028.047</v>
      </c>
      <c r="H7898" s="154">
        <v>483.238</v>
      </c>
      <c r="I7898" s="154">
        <v>164.06299999999999</v>
      </c>
      <c r="J7898" s="151">
        <v>0</v>
      </c>
      <c r="K7898" s="149">
        <f t="shared" si="1233"/>
        <v>1675.348</v>
      </c>
      <c r="L7898" s="148">
        <v>0</v>
      </c>
      <c r="M7898" s="148">
        <v>266.42200000000003</v>
      </c>
      <c r="N7898" s="148">
        <v>156.90799999999999</v>
      </c>
      <c r="O7898" s="148">
        <v>43.658999999999999</v>
      </c>
      <c r="P7898" s="148">
        <v>0</v>
      </c>
      <c r="Q7898" s="21">
        <f t="shared" si="1234"/>
        <v>0</v>
      </c>
      <c r="R7898" s="21">
        <f t="shared" si="1235"/>
        <v>851.75113400000009</v>
      </c>
      <c r="S7898" s="21">
        <f t="shared" si="1236"/>
        <v>306.12750799999998</v>
      </c>
      <c r="T7898" s="21">
        <f t="shared" si="1237"/>
        <v>138.66098400000001</v>
      </c>
      <c r="U7898" s="22">
        <f t="shared" si="1238"/>
        <v>1296.5396260000002</v>
      </c>
      <c r="V7898" s="39">
        <f t="shared" si="1239"/>
        <v>0.77389272318348201</v>
      </c>
    </row>
    <row r="7899" spans="1:22">
      <c r="A7899">
        <v>7894</v>
      </c>
      <c r="B7899" s="155">
        <f t="shared" si="1230"/>
        <v>41603</v>
      </c>
      <c r="C7899" s="148">
        <f t="shared" si="1231"/>
        <v>2013</v>
      </c>
      <c r="D7899" s="148">
        <f t="shared" si="1232"/>
        <v>11</v>
      </c>
      <c r="E7899" s="152">
        <v>22</v>
      </c>
      <c r="F7899" s="153">
        <v>0</v>
      </c>
      <c r="G7899" s="154">
        <v>1123.798</v>
      </c>
      <c r="H7899" s="154">
        <v>516.29999999999995</v>
      </c>
      <c r="I7899" s="154">
        <v>193.06</v>
      </c>
      <c r="J7899" s="151">
        <v>0</v>
      </c>
      <c r="K7899" s="149">
        <f t="shared" si="1233"/>
        <v>1833.1579999999999</v>
      </c>
      <c r="L7899" s="148">
        <v>0</v>
      </c>
      <c r="M7899" s="148">
        <v>292.82499999999999</v>
      </c>
      <c r="N7899" s="148">
        <v>166.83600000000001</v>
      </c>
      <c r="O7899" s="148">
        <v>52.01</v>
      </c>
      <c r="P7899" s="148">
        <v>0</v>
      </c>
      <c r="Q7899" s="21">
        <f t="shared" si="1234"/>
        <v>0</v>
      </c>
      <c r="R7899" s="21">
        <f t="shared" si="1235"/>
        <v>936.16152499999998</v>
      </c>
      <c r="S7899" s="21">
        <f t="shared" si="1236"/>
        <v>325.49703600000004</v>
      </c>
      <c r="T7899" s="21">
        <f t="shared" si="1237"/>
        <v>165.18376000000001</v>
      </c>
      <c r="U7899" s="22">
        <f t="shared" si="1238"/>
        <v>1426.8423210000001</v>
      </c>
      <c r="V7899" s="39">
        <f t="shared" si="1239"/>
        <v>0.77835206839781412</v>
      </c>
    </row>
    <row r="7900" spans="1:22">
      <c r="A7900">
        <v>7895</v>
      </c>
      <c r="B7900" s="155">
        <f t="shared" si="1230"/>
        <v>41603</v>
      </c>
      <c r="C7900" s="148">
        <f t="shared" si="1231"/>
        <v>2013</v>
      </c>
      <c r="D7900" s="148">
        <f t="shared" si="1232"/>
        <v>11</v>
      </c>
      <c r="E7900" s="152">
        <v>23</v>
      </c>
      <c r="F7900" s="153">
        <v>4.8739999999999997</v>
      </c>
      <c r="G7900" s="154">
        <v>1150.933</v>
      </c>
      <c r="H7900" s="154">
        <v>239.36699999999999</v>
      </c>
      <c r="I7900" s="154">
        <v>213.37799999999999</v>
      </c>
      <c r="J7900" s="151">
        <v>0</v>
      </c>
      <c r="K7900" s="149">
        <f t="shared" si="1233"/>
        <v>1608.5519999999999</v>
      </c>
      <c r="L7900" s="148">
        <v>4.6379999999999999</v>
      </c>
      <c r="M7900" s="148">
        <v>301.32499999999999</v>
      </c>
      <c r="N7900" s="148">
        <v>80.537999999999997</v>
      </c>
      <c r="O7900" s="148">
        <v>57.341000000000001</v>
      </c>
      <c r="P7900" s="148">
        <v>0</v>
      </c>
      <c r="Q7900" s="21">
        <f t="shared" si="1234"/>
        <v>13.000313999999999</v>
      </c>
      <c r="R7900" s="21">
        <f t="shared" si="1235"/>
        <v>963.33602499999995</v>
      </c>
      <c r="S7900" s="21">
        <f t="shared" si="1236"/>
        <v>157.129638</v>
      </c>
      <c r="T7900" s="21">
        <f t="shared" si="1237"/>
        <v>182.11501600000003</v>
      </c>
      <c r="U7900" s="22">
        <f t="shared" si="1238"/>
        <v>1315.5809929999998</v>
      </c>
      <c r="V7900" s="39">
        <f t="shared" si="1239"/>
        <v>0.81786662352227335</v>
      </c>
    </row>
    <row r="7901" spans="1:22">
      <c r="A7901">
        <v>7896</v>
      </c>
      <c r="B7901" s="155">
        <f t="shared" si="1230"/>
        <v>41603</v>
      </c>
      <c r="C7901" s="148">
        <f t="shared" si="1231"/>
        <v>2013</v>
      </c>
      <c r="D7901" s="148">
        <f t="shared" si="1232"/>
        <v>11</v>
      </c>
      <c r="E7901" s="152">
        <v>24</v>
      </c>
      <c r="F7901" s="153">
        <v>11.465</v>
      </c>
      <c r="G7901" s="154">
        <v>1145.847</v>
      </c>
      <c r="H7901" s="154">
        <v>191.80600000000001</v>
      </c>
      <c r="I7901" s="154">
        <v>206.45</v>
      </c>
      <c r="J7901" s="151">
        <v>0</v>
      </c>
      <c r="K7901" s="149">
        <f t="shared" si="1233"/>
        <v>1555.568</v>
      </c>
      <c r="L7901" s="148">
        <v>7.1989999999999998</v>
      </c>
      <c r="M7901" s="148">
        <v>299.86700000000002</v>
      </c>
      <c r="N7901" s="148">
        <v>70.328999999999994</v>
      </c>
      <c r="O7901" s="148">
        <v>56.62</v>
      </c>
      <c r="P7901" s="148">
        <v>0</v>
      </c>
      <c r="Q7901" s="21">
        <f t="shared" si="1234"/>
        <v>20.178796999999999</v>
      </c>
      <c r="R7901" s="21">
        <f t="shared" si="1235"/>
        <v>958.67479900000012</v>
      </c>
      <c r="S7901" s="21">
        <f t="shared" si="1236"/>
        <v>137.21187899999998</v>
      </c>
      <c r="T7901" s="21">
        <f t="shared" si="1237"/>
        <v>179.82512</v>
      </c>
      <c r="U7901" s="22">
        <f t="shared" si="1238"/>
        <v>1295.8905950000001</v>
      </c>
      <c r="V7901" s="39">
        <f t="shared" si="1239"/>
        <v>0.83306586083025624</v>
      </c>
    </row>
    <row r="7902" spans="1:22">
      <c r="A7902">
        <v>7897</v>
      </c>
      <c r="B7902" s="155">
        <f t="shared" si="1230"/>
        <v>41604</v>
      </c>
      <c r="C7902" s="148">
        <f t="shared" si="1231"/>
        <v>2013</v>
      </c>
      <c r="D7902" s="148">
        <f t="shared" si="1232"/>
        <v>11</v>
      </c>
      <c r="E7902" s="152">
        <v>1</v>
      </c>
      <c r="F7902" s="153">
        <v>11.484999999999999</v>
      </c>
      <c r="G7902" s="154">
        <v>1127.826</v>
      </c>
      <c r="H7902" s="154">
        <v>76.968000000000004</v>
      </c>
      <c r="I7902" s="154">
        <v>178.87299999999999</v>
      </c>
      <c r="J7902" s="151">
        <v>0</v>
      </c>
      <c r="K7902" s="149">
        <f t="shared" si="1233"/>
        <v>1395.152</v>
      </c>
      <c r="L7902" s="148">
        <v>7.0469999999999997</v>
      </c>
      <c r="M7902" s="148">
        <v>307.43799999999999</v>
      </c>
      <c r="N7902" s="148">
        <v>30.027000000000001</v>
      </c>
      <c r="O7902" s="148">
        <v>48.201000000000001</v>
      </c>
      <c r="P7902" s="148">
        <v>0</v>
      </c>
      <c r="Q7902" s="21">
        <f t="shared" si="1234"/>
        <v>19.752741</v>
      </c>
      <c r="R7902" s="21">
        <f t="shared" si="1235"/>
        <v>982.87928599999998</v>
      </c>
      <c r="S7902" s="21">
        <f t="shared" si="1236"/>
        <v>58.582677000000004</v>
      </c>
      <c r="T7902" s="21">
        <f t="shared" si="1237"/>
        <v>153.086376</v>
      </c>
      <c r="U7902" s="22">
        <f t="shared" si="1238"/>
        <v>1214.30108</v>
      </c>
      <c r="V7902" s="39">
        <f t="shared" si="1239"/>
        <v>0.87037188779430474</v>
      </c>
    </row>
    <row r="7903" spans="1:22">
      <c r="A7903">
        <v>7898</v>
      </c>
      <c r="B7903" s="155">
        <f t="shared" ref="B7903:B7966" si="1240">+B7879+1</f>
        <v>41604</v>
      </c>
      <c r="C7903" s="148">
        <f t="shared" si="1231"/>
        <v>2013</v>
      </c>
      <c r="D7903" s="148">
        <f t="shared" si="1232"/>
        <v>11</v>
      </c>
      <c r="E7903" s="152">
        <v>2</v>
      </c>
      <c r="F7903" s="153">
        <v>10.961</v>
      </c>
      <c r="G7903" s="154">
        <v>1141.5319999999999</v>
      </c>
      <c r="H7903" s="154">
        <v>18.349</v>
      </c>
      <c r="I7903" s="154">
        <v>155.80099999999999</v>
      </c>
      <c r="J7903" s="151">
        <v>0</v>
      </c>
      <c r="K7903" s="149">
        <f t="shared" si="1233"/>
        <v>1326.6429999999998</v>
      </c>
      <c r="L7903" s="148">
        <v>6.8490000000000002</v>
      </c>
      <c r="M7903" s="148">
        <v>309.976</v>
      </c>
      <c r="N7903" s="148">
        <v>7.891</v>
      </c>
      <c r="O7903" s="148">
        <v>42.054000000000002</v>
      </c>
      <c r="P7903" s="148">
        <v>0</v>
      </c>
      <c r="Q7903" s="21">
        <f t="shared" si="1234"/>
        <v>19.197747</v>
      </c>
      <c r="R7903" s="21">
        <f t="shared" si="1235"/>
        <v>990.99327200000005</v>
      </c>
      <c r="S7903" s="21">
        <f t="shared" si="1236"/>
        <v>15.395341</v>
      </c>
      <c r="T7903" s="21">
        <f t="shared" si="1237"/>
        <v>133.56350400000002</v>
      </c>
      <c r="U7903" s="22">
        <f t="shared" si="1238"/>
        <v>1159.149864</v>
      </c>
      <c r="V7903" s="39">
        <f t="shared" si="1239"/>
        <v>0.87374664020388315</v>
      </c>
    </row>
    <row r="7904" spans="1:22">
      <c r="A7904">
        <v>7899</v>
      </c>
      <c r="B7904" s="155">
        <f t="shared" si="1240"/>
        <v>41604</v>
      </c>
      <c r="C7904" s="148">
        <f t="shared" si="1231"/>
        <v>2013</v>
      </c>
      <c r="D7904" s="148">
        <f t="shared" si="1232"/>
        <v>11</v>
      </c>
      <c r="E7904" s="152">
        <v>3</v>
      </c>
      <c r="F7904" s="153">
        <v>19.212</v>
      </c>
      <c r="G7904" s="154">
        <v>1145.3910000000001</v>
      </c>
      <c r="H7904" s="154">
        <v>0</v>
      </c>
      <c r="I7904" s="154">
        <v>123.277</v>
      </c>
      <c r="J7904" s="151">
        <v>0</v>
      </c>
      <c r="K7904" s="149">
        <f t="shared" si="1233"/>
        <v>1287.8800000000001</v>
      </c>
      <c r="L7904" s="148">
        <v>11.855</v>
      </c>
      <c r="M7904" s="148">
        <v>310.93</v>
      </c>
      <c r="N7904" s="148">
        <v>0</v>
      </c>
      <c r="O7904" s="148">
        <v>33.975999999999999</v>
      </c>
      <c r="P7904" s="148">
        <v>0</v>
      </c>
      <c r="Q7904" s="21">
        <f t="shared" si="1234"/>
        <v>33.229565000000001</v>
      </c>
      <c r="R7904" s="21">
        <f t="shared" si="1235"/>
        <v>994.04321000000004</v>
      </c>
      <c r="S7904" s="21">
        <f t="shared" si="1236"/>
        <v>0</v>
      </c>
      <c r="T7904" s="21">
        <f t="shared" si="1237"/>
        <v>107.907776</v>
      </c>
      <c r="U7904" s="22">
        <f t="shared" si="1238"/>
        <v>1135.1805510000002</v>
      </c>
      <c r="V7904" s="39">
        <f t="shared" si="1239"/>
        <v>0.88143348060378302</v>
      </c>
    </row>
    <row r="7905" spans="1:22">
      <c r="A7905">
        <v>7900</v>
      </c>
      <c r="B7905" s="155">
        <f t="shared" si="1240"/>
        <v>41604</v>
      </c>
      <c r="C7905" s="148">
        <f t="shared" si="1231"/>
        <v>2013</v>
      </c>
      <c r="D7905" s="148">
        <f t="shared" si="1232"/>
        <v>11</v>
      </c>
      <c r="E7905" s="152">
        <v>4</v>
      </c>
      <c r="F7905" s="153">
        <v>20.986000000000001</v>
      </c>
      <c r="G7905" s="154">
        <v>1145.1020000000001</v>
      </c>
      <c r="H7905" s="154">
        <v>0</v>
      </c>
      <c r="I7905" s="154">
        <v>100.32299999999999</v>
      </c>
      <c r="J7905" s="151">
        <v>0</v>
      </c>
      <c r="K7905" s="149">
        <f t="shared" si="1233"/>
        <v>1266.4110000000003</v>
      </c>
      <c r="L7905" s="148">
        <v>12.77</v>
      </c>
      <c r="M7905" s="148">
        <v>310.81900000000002</v>
      </c>
      <c r="N7905" s="148">
        <v>0</v>
      </c>
      <c r="O7905" s="148">
        <v>26.986000000000001</v>
      </c>
      <c r="P7905" s="148">
        <v>0</v>
      </c>
      <c r="Q7905" s="21">
        <f t="shared" si="1234"/>
        <v>35.794309999999996</v>
      </c>
      <c r="R7905" s="21">
        <f t="shared" si="1235"/>
        <v>993.68834300000003</v>
      </c>
      <c r="S7905" s="21">
        <f t="shared" si="1236"/>
        <v>0</v>
      </c>
      <c r="T7905" s="21">
        <f t="shared" si="1237"/>
        <v>85.707536000000005</v>
      </c>
      <c r="U7905" s="22">
        <f t="shared" si="1238"/>
        <v>1115.1901889999999</v>
      </c>
      <c r="V7905" s="39">
        <f t="shared" si="1239"/>
        <v>0.88059104745615735</v>
      </c>
    </row>
    <row r="7906" spans="1:22">
      <c r="A7906">
        <v>7901</v>
      </c>
      <c r="B7906" s="155">
        <f t="shared" si="1240"/>
        <v>41604</v>
      </c>
      <c r="C7906" s="148">
        <f t="shared" si="1231"/>
        <v>2013</v>
      </c>
      <c r="D7906" s="148">
        <f t="shared" si="1232"/>
        <v>11</v>
      </c>
      <c r="E7906" s="152">
        <v>5</v>
      </c>
      <c r="F7906" s="153">
        <v>25.050999999999998</v>
      </c>
      <c r="G7906" s="154">
        <v>1143.0709999999999</v>
      </c>
      <c r="H7906" s="154">
        <v>0</v>
      </c>
      <c r="I7906" s="154">
        <v>86.106999999999999</v>
      </c>
      <c r="J7906" s="151">
        <v>0</v>
      </c>
      <c r="K7906" s="149">
        <f t="shared" si="1233"/>
        <v>1254.2289999999998</v>
      </c>
      <c r="L7906" s="148">
        <v>15.404999999999999</v>
      </c>
      <c r="M7906" s="148">
        <v>310.41199999999998</v>
      </c>
      <c r="N7906" s="148">
        <v>0</v>
      </c>
      <c r="O7906" s="148">
        <v>23.196000000000002</v>
      </c>
      <c r="P7906" s="148">
        <v>0</v>
      </c>
      <c r="Q7906" s="21">
        <f t="shared" si="1234"/>
        <v>43.180214999999997</v>
      </c>
      <c r="R7906" s="21">
        <f t="shared" si="1235"/>
        <v>992.38716399999998</v>
      </c>
      <c r="S7906" s="21">
        <f t="shared" si="1236"/>
        <v>0</v>
      </c>
      <c r="T7906" s="21">
        <f t="shared" si="1237"/>
        <v>73.670496000000014</v>
      </c>
      <c r="U7906" s="22">
        <f t="shared" si="1238"/>
        <v>1109.237875</v>
      </c>
      <c r="V7906" s="39">
        <f t="shared" si="1239"/>
        <v>0.88439820399624003</v>
      </c>
    </row>
    <row r="7907" spans="1:22">
      <c r="A7907">
        <v>7902</v>
      </c>
      <c r="B7907" s="155">
        <f t="shared" si="1240"/>
        <v>41604</v>
      </c>
      <c r="C7907" s="148">
        <f t="shared" si="1231"/>
        <v>2013</v>
      </c>
      <c r="D7907" s="148">
        <f t="shared" si="1232"/>
        <v>11</v>
      </c>
      <c r="E7907" s="152">
        <v>6</v>
      </c>
      <c r="F7907" s="153">
        <v>32.601999999999997</v>
      </c>
      <c r="G7907" s="154">
        <v>1147.6679999999999</v>
      </c>
      <c r="H7907" s="154">
        <v>11.286</v>
      </c>
      <c r="I7907" s="154">
        <v>71.763000000000005</v>
      </c>
      <c r="J7907" s="151">
        <v>0</v>
      </c>
      <c r="K7907" s="149">
        <f t="shared" si="1233"/>
        <v>1263.319</v>
      </c>
      <c r="L7907" s="148">
        <v>18.696999999999999</v>
      </c>
      <c r="M7907" s="148">
        <v>311.27499999999998</v>
      </c>
      <c r="N7907" s="148">
        <v>5.6120000000000001</v>
      </c>
      <c r="O7907" s="148">
        <v>19.236999999999998</v>
      </c>
      <c r="P7907" s="148">
        <v>0</v>
      </c>
      <c r="Q7907" s="21">
        <f t="shared" si="1234"/>
        <v>52.407691</v>
      </c>
      <c r="R7907" s="21">
        <f t="shared" si="1235"/>
        <v>995.14617499999997</v>
      </c>
      <c r="S7907" s="21">
        <f t="shared" si="1236"/>
        <v>10.949012</v>
      </c>
      <c r="T7907" s="21">
        <f t="shared" si="1237"/>
        <v>61.096711999999997</v>
      </c>
      <c r="U7907" s="22">
        <f t="shared" si="1238"/>
        <v>1119.59959</v>
      </c>
      <c r="V7907" s="39">
        <f t="shared" si="1239"/>
        <v>0.88623664331811691</v>
      </c>
    </row>
    <row r="7908" spans="1:22">
      <c r="A7908">
        <v>7903</v>
      </c>
      <c r="B7908" s="155">
        <f t="shared" si="1240"/>
        <v>41604</v>
      </c>
      <c r="C7908" s="148">
        <f t="shared" si="1231"/>
        <v>2013</v>
      </c>
      <c r="D7908" s="148">
        <f t="shared" si="1232"/>
        <v>11</v>
      </c>
      <c r="E7908" s="152">
        <v>7</v>
      </c>
      <c r="F7908" s="153">
        <v>32.548000000000002</v>
      </c>
      <c r="G7908" s="154">
        <v>1141.43</v>
      </c>
      <c r="H7908" s="154">
        <v>0.47299999999999998</v>
      </c>
      <c r="I7908" s="154">
        <v>60.372999999999998</v>
      </c>
      <c r="J7908" s="151">
        <v>0</v>
      </c>
      <c r="K7908" s="149">
        <f t="shared" si="1233"/>
        <v>1234.8240000000001</v>
      </c>
      <c r="L7908" s="148">
        <v>18.536999999999999</v>
      </c>
      <c r="M7908" s="148">
        <v>309.07900000000001</v>
      </c>
      <c r="N7908" s="148">
        <v>1.214</v>
      </c>
      <c r="O7908" s="148">
        <v>17.38</v>
      </c>
      <c r="P7908" s="148">
        <v>0</v>
      </c>
      <c r="Q7908" s="21">
        <f t="shared" si="1234"/>
        <v>51.959210999999996</v>
      </c>
      <c r="R7908" s="21">
        <f t="shared" si="1235"/>
        <v>988.12556300000006</v>
      </c>
      <c r="S7908" s="21">
        <f t="shared" si="1236"/>
        <v>2.3685140000000002</v>
      </c>
      <c r="T7908" s="21">
        <f t="shared" si="1237"/>
        <v>55.198880000000003</v>
      </c>
      <c r="U7908" s="22">
        <f t="shared" si="1238"/>
        <v>1097.6521680000001</v>
      </c>
      <c r="V7908" s="39">
        <f t="shared" si="1239"/>
        <v>0.88891385978892534</v>
      </c>
    </row>
    <row r="7909" spans="1:22">
      <c r="A7909">
        <v>7904</v>
      </c>
      <c r="B7909" s="155">
        <f t="shared" si="1240"/>
        <v>41604</v>
      </c>
      <c r="C7909" s="148">
        <f t="shared" si="1231"/>
        <v>2013</v>
      </c>
      <c r="D7909" s="148">
        <f t="shared" si="1232"/>
        <v>11</v>
      </c>
      <c r="E7909" s="152">
        <v>8</v>
      </c>
      <c r="F7909" s="153">
        <v>33.838000000000001</v>
      </c>
      <c r="G7909" s="154">
        <v>1144.9880000000001</v>
      </c>
      <c r="H7909" s="154">
        <v>79.340999999999994</v>
      </c>
      <c r="I7909" s="154">
        <v>66.518000000000001</v>
      </c>
      <c r="J7909" s="151">
        <v>0</v>
      </c>
      <c r="K7909" s="149">
        <f t="shared" si="1233"/>
        <v>1324.6849999999999</v>
      </c>
      <c r="L7909" s="148">
        <v>19.222000000000001</v>
      </c>
      <c r="M7909" s="148">
        <v>310.24599999999998</v>
      </c>
      <c r="N7909" s="148">
        <v>34.545000000000002</v>
      </c>
      <c r="O7909" s="148">
        <v>17.873000000000001</v>
      </c>
      <c r="P7909" s="148">
        <v>0</v>
      </c>
      <c r="Q7909" s="21">
        <f t="shared" si="1234"/>
        <v>53.879266000000001</v>
      </c>
      <c r="R7909" s="21">
        <f t="shared" si="1235"/>
        <v>991.85646199999996</v>
      </c>
      <c r="S7909" s="21">
        <f t="shared" si="1236"/>
        <v>67.397295</v>
      </c>
      <c r="T7909" s="21">
        <f t="shared" si="1237"/>
        <v>56.764648000000008</v>
      </c>
      <c r="U7909" s="22">
        <f t="shared" si="1238"/>
        <v>1169.8976709999999</v>
      </c>
      <c r="V7909" s="39">
        <f t="shared" si="1239"/>
        <v>0.88315159528491682</v>
      </c>
    </row>
    <row r="7910" spans="1:22">
      <c r="A7910">
        <v>7905</v>
      </c>
      <c r="B7910" s="155">
        <f t="shared" si="1240"/>
        <v>41604</v>
      </c>
      <c r="C7910" s="148">
        <f t="shared" si="1231"/>
        <v>2013</v>
      </c>
      <c r="D7910" s="148">
        <f t="shared" si="1232"/>
        <v>11</v>
      </c>
      <c r="E7910" s="152">
        <v>9</v>
      </c>
      <c r="F7910" s="153">
        <v>33.783999999999999</v>
      </c>
      <c r="G7910" s="154">
        <v>1149.8009999999999</v>
      </c>
      <c r="H7910" s="154">
        <v>149.90199999999999</v>
      </c>
      <c r="I7910" s="154">
        <v>75.156000000000006</v>
      </c>
      <c r="J7910" s="151">
        <v>0</v>
      </c>
      <c r="K7910" s="149">
        <f t="shared" si="1233"/>
        <v>1408.643</v>
      </c>
      <c r="L7910" s="148">
        <v>19.145</v>
      </c>
      <c r="M7910" s="148">
        <v>311.327</v>
      </c>
      <c r="N7910" s="148">
        <v>76.11</v>
      </c>
      <c r="O7910" s="148">
        <v>20.225999999999999</v>
      </c>
      <c r="P7910" s="148">
        <v>0</v>
      </c>
      <c r="Q7910" s="21">
        <f t="shared" si="1234"/>
        <v>53.663435</v>
      </c>
      <c r="R7910" s="21">
        <f t="shared" si="1235"/>
        <v>995.31241899999998</v>
      </c>
      <c r="S7910" s="21">
        <f t="shared" si="1236"/>
        <v>148.49061</v>
      </c>
      <c r="T7910" s="21">
        <f t="shared" si="1237"/>
        <v>64.237775999999997</v>
      </c>
      <c r="U7910" s="22">
        <f t="shared" si="1238"/>
        <v>1261.70424</v>
      </c>
      <c r="V7910" s="39">
        <f t="shared" si="1239"/>
        <v>0.89568772215529413</v>
      </c>
    </row>
    <row r="7911" spans="1:22">
      <c r="A7911">
        <v>7906</v>
      </c>
      <c r="B7911" s="155">
        <f t="shared" si="1240"/>
        <v>41604</v>
      </c>
      <c r="C7911" s="148">
        <f t="shared" si="1231"/>
        <v>2013</v>
      </c>
      <c r="D7911" s="148">
        <f t="shared" si="1232"/>
        <v>11</v>
      </c>
      <c r="E7911" s="152">
        <v>10</v>
      </c>
      <c r="F7911" s="153">
        <v>33.212000000000003</v>
      </c>
      <c r="G7911" s="154">
        <v>1152.5139999999999</v>
      </c>
      <c r="H7911" s="154">
        <v>324.74400000000003</v>
      </c>
      <c r="I7911" s="154">
        <v>76.180000000000007</v>
      </c>
      <c r="J7911" s="151">
        <v>0</v>
      </c>
      <c r="K7911" s="149">
        <f t="shared" si="1233"/>
        <v>1586.6499999999999</v>
      </c>
      <c r="L7911" s="148">
        <v>18.896999999999998</v>
      </c>
      <c r="M7911" s="148">
        <v>311.56799999999998</v>
      </c>
      <c r="N7911" s="148">
        <v>109.254</v>
      </c>
      <c r="O7911" s="148">
        <v>20.277000000000001</v>
      </c>
      <c r="P7911" s="148">
        <v>0</v>
      </c>
      <c r="Q7911" s="21">
        <f t="shared" si="1234"/>
        <v>52.968290999999994</v>
      </c>
      <c r="R7911" s="21">
        <f t="shared" si="1235"/>
        <v>996.08289600000001</v>
      </c>
      <c r="S7911" s="21">
        <f t="shared" si="1236"/>
        <v>213.15455400000002</v>
      </c>
      <c r="T7911" s="21">
        <f t="shared" si="1237"/>
        <v>64.399752000000007</v>
      </c>
      <c r="U7911" s="22">
        <f t="shared" si="1238"/>
        <v>1326.605493</v>
      </c>
      <c r="V7911" s="39">
        <f t="shared" si="1239"/>
        <v>0.83610468156178119</v>
      </c>
    </row>
    <row r="7912" spans="1:22">
      <c r="A7912">
        <v>7907</v>
      </c>
      <c r="B7912" s="155">
        <f t="shared" si="1240"/>
        <v>41604</v>
      </c>
      <c r="C7912" s="148">
        <f t="shared" si="1231"/>
        <v>2013</v>
      </c>
      <c r="D7912" s="148">
        <f t="shared" si="1232"/>
        <v>11</v>
      </c>
      <c r="E7912" s="152">
        <v>11</v>
      </c>
      <c r="F7912" s="153">
        <v>33.494999999999997</v>
      </c>
      <c r="G7912" s="154">
        <v>1152.26</v>
      </c>
      <c r="H7912" s="154">
        <v>271.49</v>
      </c>
      <c r="I7912" s="154">
        <v>83.662999999999997</v>
      </c>
      <c r="J7912" s="151">
        <v>0</v>
      </c>
      <c r="K7912" s="149">
        <f t="shared" si="1233"/>
        <v>1540.9079999999999</v>
      </c>
      <c r="L7912" s="148">
        <v>19.032</v>
      </c>
      <c r="M7912" s="148">
        <v>311.11799999999999</v>
      </c>
      <c r="N7912" s="148">
        <v>112.43300000000001</v>
      </c>
      <c r="O7912" s="148">
        <v>22.248000000000001</v>
      </c>
      <c r="P7912" s="148">
        <v>0</v>
      </c>
      <c r="Q7912" s="21">
        <f t="shared" si="1234"/>
        <v>53.346696000000001</v>
      </c>
      <c r="R7912" s="21">
        <f t="shared" si="1235"/>
        <v>994.64424599999995</v>
      </c>
      <c r="S7912" s="21">
        <f t="shared" si="1236"/>
        <v>219.35678300000001</v>
      </c>
      <c r="T7912" s="21">
        <f t="shared" si="1237"/>
        <v>70.659648000000004</v>
      </c>
      <c r="U7912" s="22">
        <f t="shared" si="1238"/>
        <v>1338.0073729999999</v>
      </c>
      <c r="V7912" s="39">
        <f t="shared" si="1239"/>
        <v>0.86832398365119789</v>
      </c>
    </row>
    <row r="7913" spans="1:22">
      <c r="A7913">
        <v>7908</v>
      </c>
      <c r="B7913" s="155">
        <f t="shared" si="1240"/>
        <v>41604</v>
      </c>
      <c r="C7913" s="148">
        <f t="shared" si="1231"/>
        <v>2013</v>
      </c>
      <c r="D7913" s="148">
        <f t="shared" si="1232"/>
        <v>11</v>
      </c>
      <c r="E7913" s="152">
        <v>12</v>
      </c>
      <c r="F7913" s="153">
        <v>33.901000000000003</v>
      </c>
      <c r="G7913" s="154">
        <v>1153.9580000000001</v>
      </c>
      <c r="H7913" s="154">
        <v>277.959</v>
      </c>
      <c r="I7913" s="154">
        <v>86.572000000000003</v>
      </c>
      <c r="J7913" s="151">
        <v>0</v>
      </c>
      <c r="K7913" s="149">
        <f t="shared" si="1233"/>
        <v>1552.3900000000003</v>
      </c>
      <c r="L7913" s="148">
        <v>19.792999999999999</v>
      </c>
      <c r="M7913" s="148">
        <v>312.46600000000001</v>
      </c>
      <c r="N7913" s="148">
        <v>113.937</v>
      </c>
      <c r="O7913" s="148">
        <v>23.030999999999999</v>
      </c>
      <c r="P7913" s="148">
        <v>0</v>
      </c>
      <c r="Q7913" s="21">
        <f t="shared" si="1234"/>
        <v>55.479778999999994</v>
      </c>
      <c r="R7913" s="21">
        <f t="shared" si="1235"/>
        <v>998.953802</v>
      </c>
      <c r="S7913" s="21">
        <f t="shared" si="1236"/>
        <v>222.291087</v>
      </c>
      <c r="T7913" s="21">
        <f t="shared" si="1237"/>
        <v>73.146456000000001</v>
      </c>
      <c r="U7913" s="22">
        <f t="shared" si="1238"/>
        <v>1349.871124</v>
      </c>
      <c r="V7913" s="39">
        <f t="shared" si="1239"/>
        <v>0.86954381566487782</v>
      </c>
    </row>
    <row r="7914" spans="1:22">
      <c r="A7914">
        <v>7909</v>
      </c>
      <c r="B7914" s="155">
        <f t="shared" si="1240"/>
        <v>41604</v>
      </c>
      <c r="C7914" s="148">
        <f t="shared" si="1231"/>
        <v>2013</v>
      </c>
      <c r="D7914" s="148">
        <f t="shared" si="1232"/>
        <v>11</v>
      </c>
      <c r="E7914" s="152">
        <v>13</v>
      </c>
      <c r="F7914" s="153">
        <v>35.613999999999997</v>
      </c>
      <c r="G7914" s="154">
        <v>1202.1199999999999</v>
      </c>
      <c r="H7914" s="154">
        <v>158.6</v>
      </c>
      <c r="I7914" s="154">
        <v>149.642</v>
      </c>
      <c r="J7914" s="151">
        <v>0</v>
      </c>
      <c r="K7914" s="149">
        <f t="shared" si="1233"/>
        <v>1545.9759999999999</v>
      </c>
      <c r="L7914" s="148">
        <v>20.678000000000001</v>
      </c>
      <c r="M7914" s="148">
        <v>326.59399999999999</v>
      </c>
      <c r="N7914" s="148">
        <v>66.043999999999997</v>
      </c>
      <c r="O7914" s="148">
        <v>49.338000000000001</v>
      </c>
      <c r="P7914" s="148">
        <v>0</v>
      </c>
      <c r="Q7914" s="21">
        <f t="shared" si="1234"/>
        <v>57.960433999999999</v>
      </c>
      <c r="R7914" s="21">
        <f t="shared" si="1235"/>
        <v>1044.121018</v>
      </c>
      <c r="S7914" s="21">
        <f t="shared" si="1236"/>
        <v>128.851844</v>
      </c>
      <c r="T7914" s="21">
        <f t="shared" si="1237"/>
        <v>156.69748800000002</v>
      </c>
      <c r="U7914" s="22">
        <f t="shared" si="1238"/>
        <v>1387.6307840000002</v>
      </c>
      <c r="V7914" s="39">
        <f t="shared" si="1239"/>
        <v>0.89757588992325898</v>
      </c>
    </row>
    <row r="7915" spans="1:22">
      <c r="A7915">
        <v>7910</v>
      </c>
      <c r="B7915" s="155">
        <f t="shared" si="1240"/>
        <v>41604</v>
      </c>
      <c r="C7915" s="148">
        <f t="shared" si="1231"/>
        <v>2013</v>
      </c>
      <c r="D7915" s="148">
        <f t="shared" si="1232"/>
        <v>11</v>
      </c>
      <c r="E7915" s="152">
        <v>14</v>
      </c>
      <c r="F7915" s="153">
        <v>41.08</v>
      </c>
      <c r="G7915" s="154">
        <v>1236.7660000000001</v>
      </c>
      <c r="H7915" s="154">
        <v>97.801000000000002</v>
      </c>
      <c r="I7915" s="154">
        <v>155.28299999999999</v>
      </c>
      <c r="J7915" s="151">
        <v>0</v>
      </c>
      <c r="K7915" s="149">
        <f t="shared" si="1233"/>
        <v>1530.9299999999998</v>
      </c>
      <c r="L7915" s="148">
        <v>24.204000000000001</v>
      </c>
      <c r="M7915" s="148">
        <v>331.02199999999999</v>
      </c>
      <c r="N7915" s="148">
        <v>47.523000000000003</v>
      </c>
      <c r="O7915" s="148">
        <v>46.095999999999997</v>
      </c>
      <c r="P7915" s="148">
        <v>0</v>
      </c>
      <c r="Q7915" s="21">
        <f t="shared" si="1234"/>
        <v>67.843812</v>
      </c>
      <c r="R7915" s="21">
        <f t="shared" si="1235"/>
        <v>1058.2773339999999</v>
      </c>
      <c r="S7915" s="21">
        <f t="shared" si="1236"/>
        <v>92.717373000000009</v>
      </c>
      <c r="T7915" s="21">
        <f t="shared" si="1237"/>
        <v>146.40089599999999</v>
      </c>
      <c r="U7915" s="22">
        <f t="shared" si="1238"/>
        <v>1365.239415</v>
      </c>
      <c r="V7915" s="39">
        <f t="shared" si="1239"/>
        <v>0.89177128608100964</v>
      </c>
    </row>
    <row r="7916" spans="1:22">
      <c r="A7916">
        <v>7911</v>
      </c>
      <c r="B7916" s="155">
        <f t="shared" si="1240"/>
        <v>41604</v>
      </c>
      <c r="C7916" s="148">
        <f t="shared" si="1231"/>
        <v>2013</v>
      </c>
      <c r="D7916" s="148">
        <f t="shared" si="1232"/>
        <v>11</v>
      </c>
      <c r="E7916" s="152">
        <v>15</v>
      </c>
      <c r="F7916" s="153">
        <v>45.756</v>
      </c>
      <c r="G7916" s="154">
        <v>1248.394</v>
      </c>
      <c r="H7916" s="154">
        <v>121.217</v>
      </c>
      <c r="I7916" s="154">
        <v>101.039</v>
      </c>
      <c r="J7916" s="151">
        <v>0</v>
      </c>
      <c r="K7916" s="149">
        <f t="shared" si="1233"/>
        <v>1516.4060000000002</v>
      </c>
      <c r="L7916" s="148">
        <v>27.227</v>
      </c>
      <c r="M7916" s="148">
        <v>333.52</v>
      </c>
      <c r="N7916" s="148">
        <v>63.890999999999998</v>
      </c>
      <c r="O7916" s="148">
        <v>26.949000000000002</v>
      </c>
      <c r="P7916" s="148">
        <v>0</v>
      </c>
      <c r="Q7916" s="21">
        <f t="shared" si="1234"/>
        <v>76.317280999999994</v>
      </c>
      <c r="R7916" s="21">
        <f t="shared" si="1235"/>
        <v>1066.2634399999999</v>
      </c>
      <c r="S7916" s="21">
        <f t="shared" si="1236"/>
        <v>124.651341</v>
      </c>
      <c r="T7916" s="21">
        <f t="shared" si="1237"/>
        <v>85.590024000000014</v>
      </c>
      <c r="U7916" s="22">
        <f t="shared" si="1238"/>
        <v>1352.8220860000001</v>
      </c>
      <c r="V7916" s="39">
        <f t="shared" si="1239"/>
        <v>0.89212393382774791</v>
      </c>
    </row>
    <row r="7917" spans="1:22">
      <c r="A7917">
        <v>7912</v>
      </c>
      <c r="B7917" s="155">
        <f t="shared" si="1240"/>
        <v>41604</v>
      </c>
      <c r="C7917" s="148">
        <f t="shared" si="1231"/>
        <v>2013</v>
      </c>
      <c r="D7917" s="148">
        <f t="shared" si="1232"/>
        <v>11</v>
      </c>
      <c r="E7917" s="152">
        <v>16</v>
      </c>
      <c r="F7917" s="153">
        <v>43.076000000000001</v>
      </c>
      <c r="G7917" s="154">
        <v>1261.6189999999999</v>
      </c>
      <c r="H7917" s="154">
        <v>193.66900000000001</v>
      </c>
      <c r="I7917" s="154">
        <v>98.6</v>
      </c>
      <c r="J7917" s="151">
        <v>0</v>
      </c>
      <c r="K7917" s="149">
        <f t="shared" si="1233"/>
        <v>1596.9639999999999</v>
      </c>
      <c r="L7917" s="148">
        <v>25.244</v>
      </c>
      <c r="M7917" s="148">
        <v>336.75400000000002</v>
      </c>
      <c r="N7917" s="148">
        <v>70.664000000000001</v>
      </c>
      <c r="O7917" s="148">
        <v>25.600999999999999</v>
      </c>
      <c r="P7917" s="148">
        <v>0</v>
      </c>
      <c r="Q7917" s="21">
        <f t="shared" si="1234"/>
        <v>70.758932000000001</v>
      </c>
      <c r="R7917" s="21">
        <f t="shared" si="1235"/>
        <v>1076.6025380000001</v>
      </c>
      <c r="S7917" s="21">
        <f t="shared" si="1236"/>
        <v>137.865464</v>
      </c>
      <c r="T7917" s="21">
        <f t="shared" si="1237"/>
        <v>81.308775999999995</v>
      </c>
      <c r="U7917" s="22">
        <f t="shared" si="1238"/>
        <v>1366.5357100000001</v>
      </c>
      <c r="V7917" s="39">
        <f t="shared" si="1239"/>
        <v>0.85570852567747313</v>
      </c>
    </row>
    <row r="7918" spans="1:22">
      <c r="A7918">
        <v>7913</v>
      </c>
      <c r="B7918" s="155">
        <f t="shared" si="1240"/>
        <v>41604</v>
      </c>
      <c r="C7918" s="148">
        <f t="shared" si="1231"/>
        <v>2013</v>
      </c>
      <c r="D7918" s="148">
        <f t="shared" si="1232"/>
        <v>11</v>
      </c>
      <c r="E7918" s="152">
        <v>17</v>
      </c>
      <c r="F7918" s="153">
        <v>41.085000000000001</v>
      </c>
      <c r="G7918" s="154">
        <v>1268.548</v>
      </c>
      <c r="H7918" s="154">
        <v>192.73400000000001</v>
      </c>
      <c r="I7918" s="154">
        <v>93.503</v>
      </c>
      <c r="J7918" s="151">
        <v>0</v>
      </c>
      <c r="K7918" s="149">
        <f t="shared" si="1233"/>
        <v>1595.87</v>
      </c>
      <c r="L7918" s="148">
        <v>23.936</v>
      </c>
      <c r="M7918" s="148">
        <v>338.40499999999997</v>
      </c>
      <c r="N7918" s="148">
        <v>69.355000000000004</v>
      </c>
      <c r="O7918" s="148">
        <v>24.922999999999998</v>
      </c>
      <c r="P7918" s="148">
        <v>0</v>
      </c>
      <c r="Q7918" s="21">
        <f t="shared" si="1234"/>
        <v>67.092607999999998</v>
      </c>
      <c r="R7918" s="21">
        <f t="shared" si="1235"/>
        <v>1081.8807849999998</v>
      </c>
      <c r="S7918" s="21">
        <f t="shared" si="1236"/>
        <v>135.31160500000001</v>
      </c>
      <c r="T7918" s="21">
        <f t="shared" si="1237"/>
        <v>79.155447999999993</v>
      </c>
      <c r="U7918" s="22">
        <f t="shared" si="1238"/>
        <v>1363.4404459999998</v>
      </c>
      <c r="V7918" s="39">
        <f t="shared" si="1239"/>
        <v>0.85435558410146184</v>
      </c>
    </row>
    <row r="7919" spans="1:22">
      <c r="A7919">
        <v>7914</v>
      </c>
      <c r="B7919" s="155">
        <f t="shared" si="1240"/>
        <v>41604</v>
      </c>
      <c r="C7919" s="148">
        <f t="shared" si="1231"/>
        <v>2013</v>
      </c>
      <c r="D7919" s="148">
        <f t="shared" si="1232"/>
        <v>11</v>
      </c>
      <c r="E7919" s="152">
        <v>18</v>
      </c>
      <c r="F7919" s="153">
        <v>41.521999999999998</v>
      </c>
      <c r="G7919" s="154">
        <v>1269.1590000000001</v>
      </c>
      <c r="H7919" s="154">
        <v>191.99299999999999</v>
      </c>
      <c r="I7919" s="154">
        <v>84.694000000000003</v>
      </c>
      <c r="J7919" s="151">
        <v>0</v>
      </c>
      <c r="K7919" s="149">
        <f t="shared" si="1233"/>
        <v>1587.3679999999999</v>
      </c>
      <c r="L7919" s="148">
        <v>24.298999999999999</v>
      </c>
      <c r="M7919" s="148">
        <v>339.00700000000001</v>
      </c>
      <c r="N7919" s="148">
        <v>76.524000000000001</v>
      </c>
      <c r="O7919" s="148">
        <v>22.631</v>
      </c>
      <c r="P7919" s="148">
        <v>0</v>
      </c>
      <c r="Q7919" s="21">
        <f t="shared" si="1234"/>
        <v>68.110096999999996</v>
      </c>
      <c r="R7919" s="21">
        <f t="shared" si="1235"/>
        <v>1083.8053790000001</v>
      </c>
      <c r="S7919" s="21">
        <f t="shared" si="1236"/>
        <v>149.29832400000001</v>
      </c>
      <c r="T7919" s="21">
        <f t="shared" si="1237"/>
        <v>71.876056000000005</v>
      </c>
      <c r="U7919" s="22">
        <f t="shared" si="1238"/>
        <v>1373.0898560000003</v>
      </c>
      <c r="V7919" s="39">
        <f t="shared" si="1239"/>
        <v>0.86501041724414274</v>
      </c>
    </row>
    <row r="7920" spans="1:22">
      <c r="A7920">
        <v>7915</v>
      </c>
      <c r="B7920" s="155">
        <f t="shared" si="1240"/>
        <v>41604</v>
      </c>
      <c r="C7920" s="148">
        <f t="shared" si="1231"/>
        <v>2013</v>
      </c>
      <c r="D7920" s="148">
        <f t="shared" si="1232"/>
        <v>11</v>
      </c>
      <c r="E7920" s="152">
        <v>19</v>
      </c>
      <c r="F7920" s="153">
        <v>40.947000000000003</v>
      </c>
      <c r="G7920" s="154">
        <v>1267.9000000000001</v>
      </c>
      <c r="H7920" s="154">
        <v>186.42400000000001</v>
      </c>
      <c r="I7920" s="154">
        <v>81.665000000000006</v>
      </c>
      <c r="J7920" s="151">
        <v>0</v>
      </c>
      <c r="K7920" s="149">
        <f t="shared" si="1233"/>
        <v>1576.9360000000001</v>
      </c>
      <c r="L7920" s="148">
        <v>23.893999999999998</v>
      </c>
      <c r="M7920" s="148">
        <v>338.78</v>
      </c>
      <c r="N7920" s="148">
        <v>67.281000000000006</v>
      </c>
      <c r="O7920" s="148">
        <v>21.954000000000001</v>
      </c>
      <c r="P7920" s="148">
        <v>0</v>
      </c>
      <c r="Q7920" s="21">
        <f t="shared" si="1234"/>
        <v>66.974881999999994</v>
      </c>
      <c r="R7920" s="21">
        <f t="shared" si="1235"/>
        <v>1083.0796599999999</v>
      </c>
      <c r="S7920" s="21">
        <f t="shared" si="1236"/>
        <v>131.26523100000003</v>
      </c>
      <c r="T7920" s="21">
        <f t="shared" si="1237"/>
        <v>69.725904</v>
      </c>
      <c r="U7920" s="22">
        <f t="shared" si="1238"/>
        <v>1351.0456769999998</v>
      </c>
      <c r="V7920" s="39">
        <f t="shared" si="1239"/>
        <v>0.85675365201885156</v>
      </c>
    </row>
    <row r="7921" spans="1:22">
      <c r="A7921">
        <v>7916</v>
      </c>
      <c r="B7921" s="155">
        <f t="shared" si="1240"/>
        <v>41604</v>
      </c>
      <c r="C7921" s="148">
        <f t="shared" si="1231"/>
        <v>2013</v>
      </c>
      <c r="D7921" s="148">
        <f t="shared" si="1232"/>
        <v>11</v>
      </c>
      <c r="E7921" s="152">
        <v>20</v>
      </c>
      <c r="F7921" s="153">
        <v>41.502000000000002</v>
      </c>
      <c r="G7921" s="154">
        <v>1265.2619999999999</v>
      </c>
      <c r="H7921" s="154">
        <v>350.334</v>
      </c>
      <c r="I7921" s="154">
        <v>91.968000000000004</v>
      </c>
      <c r="J7921" s="151">
        <v>0</v>
      </c>
      <c r="K7921" s="149">
        <f t="shared" si="1233"/>
        <v>1749.066</v>
      </c>
      <c r="L7921" s="148">
        <v>24.216999999999999</v>
      </c>
      <c r="M7921" s="148">
        <v>338.00700000000001</v>
      </c>
      <c r="N7921" s="148">
        <v>126.449</v>
      </c>
      <c r="O7921" s="148">
        <v>24.34</v>
      </c>
      <c r="P7921" s="148">
        <v>0</v>
      </c>
      <c r="Q7921" s="21">
        <f t="shared" si="1234"/>
        <v>67.880251000000001</v>
      </c>
      <c r="R7921" s="21">
        <f t="shared" si="1235"/>
        <v>1080.608379</v>
      </c>
      <c r="S7921" s="21">
        <f t="shared" si="1236"/>
        <v>246.701999</v>
      </c>
      <c r="T7921" s="21">
        <f t="shared" si="1237"/>
        <v>77.303840000000008</v>
      </c>
      <c r="U7921" s="22">
        <f t="shared" si="1238"/>
        <v>1472.4944690000002</v>
      </c>
      <c r="V7921" s="39">
        <f t="shared" si="1239"/>
        <v>0.841874731428088</v>
      </c>
    </row>
    <row r="7922" spans="1:22">
      <c r="A7922">
        <v>7917</v>
      </c>
      <c r="B7922" s="155">
        <f t="shared" si="1240"/>
        <v>41604</v>
      </c>
      <c r="C7922" s="148">
        <f t="shared" si="1231"/>
        <v>2013</v>
      </c>
      <c r="D7922" s="148">
        <f t="shared" si="1232"/>
        <v>11</v>
      </c>
      <c r="E7922" s="152">
        <v>21</v>
      </c>
      <c r="F7922" s="153">
        <v>46.185000000000002</v>
      </c>
      <c r="G7922" s="154">
        <v>1255.5719999999999</v>
      </c>
      <c r="H7922" s="154">
        <v>269.238</v>
      </c>
      <c r="I7922" s="154">
        <v>128.10300000000001</v>
      </c>
      <c r="J7922" s="151">
        <v>0</v>
      </c>
      <c r="K7922" s="149">
        <f t="shared" si="1233"/>
        <v>1699.098</v>
      </c>
      <c r="L7922" s="148">
        <v>27.268999999999998</v>
      </c>
      <c r="M7922" s="148">
        <v>335.09899999999999</v>
      </c>
      <c r="N7922" s="148">
        <v>110.922</v>
      </c>
      <c r="O7922" s="148">
        <v>34.460999999999999</v>
      </c>
      <c r="P7922" s="148">
        <v>0</v>
      </c>
      <c r="Q7922" s="21">
        <f t="shared" si="1234"/>
        <v>76.435006999999999</v>
      </c>
      <c r="R7922" s="21">
        <f t="shared" si="1235"/>
        <v>1071.3115029999999</v>
      </c>
      <c r="S7922" s="21">
        <f t="shared" si="1236"/>
        <v>216.40882200000001</v>
      </c>
      <c r="T7922" s="21">
        <f t="shared" si="1237"/>
        <v>109.44813600000001</v>
      </c>
      <c r="U7922" s="22">
        <f t="shared" si="1238"/>
        <v>1473.603468</v>
      </c>
      <c r="V7922" s="39">
        <f t="shared" si="1239"/>
        <v>0.86728574102258971</v>
      </c>
    </row>
    <row r="7923" spans="1:22">
      <c r="A7923">
        <v>7918</v>
      </c>
      <c r="B7923" s="155">
        <f t="shared" si="1240"/>
        <v>41604</v>
      </c>
      <c r="C7923" s="148">
        <f t="shared" si="1231"/>
        <v>2013</v>
      </c>
      <c r="D7923" s="148">
        <f t="shared" si="1232"/>
        <v>11</v>
      </c>
      <c r="E7923" s="152">
        <v>22</v>
      </c>
      <c r="F7923" s="153">
        <v>49.665999999999997</v>
      </c>
      <c r="G7923" s="154">
        <v>1251.482</v>
      </c>
      <c r="H7923" s="154">
        <v>273.161</v>
      </c>
      <c r="I7923" s="154">
        <v>154.78899999999999</v>
      </c>
      <c r="J7923" s="151">
        <v>0</v>
      </c>
      <c r="K7923" s="149">
        <f t="shared" si="1233"/>
        <v>1729.098</v>
      </c>
      <c r="L7923" s="148">
        <v>29.661999999999999</v>
      </c>
      <c r="M7923" s="148">
        <v>333.67899999999997</v>
      </c>
      <c r="N7923" s="148">
        <v>109.72</v>
      </c>
      <c r="O7923" s="148">
        <v>41.807000000000002</v>
      </c>
      <c r="P7923" s="148">
        <v>0</v>
      </c>
      <c r="Q7923" s="21">
        <f t="shared" si="1234"/>
        <v>83.142585999999994</v>
      </c>
      <c r="R7923" s="21">
        <f t="shared" si="1235"/>
        <v>1066.771763</v>
      </c>
      <c r="S7923" s="21">
        <f t="shared" si="1236"/>
        <v>214.06372000000002</v>
      </c>
      <c r="T7923" s="21">
        <f t="shared" si="1237"/>
        <v>132.779032</v>
      </c>
      <c r="U7923" s="22">
        <f t="shared" si="1238"/>
        <v>1496.7571009999999</v>
      </c>
      <c r="V7923" s="39">
        <f t="shared" si="1239"/>
        <v>0.86562884289959274</v>
      </c>
    </row>
    <row r="7924" spans="1:22">
      <c r="A7924">
        <v>7919</v>
      </c>
      <c r="B7924" s="155">
        <f t="shared" si="1240"/>
        <v>41604</v>
      </c>
      <c r="C7924" s="148">
        <f t="shared" si="1231"/>
        <v>2013</v>
      </c>
      <c r="D7924" s="148">
        <f t="shared" si="1232"/>
        <v>11</v>
      </c>
      <c r="E7924" s="152">
        <v>23</v>
      </c>
      <c r="F7924" s="153">
        <v>50.896999999999998</v>
      </c>
      <c r="G7924" s="154">
        <v>1258.808</v>
      </c>
      <c r="H7924" s="154">
        <v>270.93900000000002</v>
      </c>
      <c r="I7924" s="154">
        <v>141.721</v>
      </c>
      <c r="J7924" s="151">
        <v>0</v>
      </c>
      <c r="K7924" s="149">
        <f t="shared" si="1233"/>
        <v>1722.365</v>
      </c>
      <c r="L7924" s="148">
        <v>30.198</v>
      </c>
      <c r="M7924" s="148">
        <v>336.31</v>
      </c>
      <c r="N7924" s="148">
        <v>99.97</v>
      </c>
      <c r="O7924" s="148">
        <v>38.36</v>
      </c>
      <c r="P7924" s="148">
        <v>0</v>
      </c>
      <c r="Q7924" s="21">
        <f t="shared" si="1234"/>
        <v>84.644993999999997</v>
      </c>
      <c r="R7924" s="21">
        <f t="shared" si="1235"/>
        <v>1075.18307</v>
      </c>
      <c r="S7924" s="21">
        <f t="shared" si="1236"/>
        <v>195.04147</v>
      </c>
      <c r="T7924" s="21">
        <f t="shared" si="1237"/>
        <v>121.83136</v>
      </c>
      <c r="U7924" s="22">
        <f t="shared" si="1238"/>
        <v>1476.7008939999998</v>
      </c>
      <c r="V7924" s="39">
        <f t="shared" si="1239"/>
        <v>0.85736815018883905</v>
      </c>
    </row>
    <row r="7925" spans="1:22">
      <c r="A7925">
        <v>7920</v>
      </c>
      <c r="B7925" s="155">
        <f t="shared" si="1240"/>
        <v>41604</v>
      </c>
      <c r="C7925" s="148">
        <f t="shared" si="1231"/>
        <v>2013</v>
      </c>
      <c r="D7925" s="148">
        <f t="shared" si="1232"/>
        <v>11</v>
      </c>
      <c r="E7925" s="152">
        <v>24</v>
      </c>
      <c r="F7925" s="153">
        <v>50.225000000000001</v>
      </c>
      <c r="G7925" s="154">
        <v>1261.1400000000001</v>
      </c>
      <c r="H7925" s="154">
        <v>101.29300000000001</v>
      </c>
      <c r="I7925" s="154">
        <v>121.322</v>
      </c>
      <c r="J7925" s="151">
        <v>0</v>
      </c>
      <c r="K7925" s="149">
        <f t="shared" si="1233"/>
        <v>1533.98</v>
      </c>
      <c r="L7925" s="148">
        <v>29.658000000000001</v>
      </c>
      <c r="M7925" s="148">
        <v>337.38299999999998</v>
      </c>
      <c r="N7925" s="148">
        <v>46.064999999999998</v>
      </c>
      <c r="O7925" s="148">
        <v>32.962000000000003</v>
      </c>
      <c r="P7925" s="148">
        <v>0</v>
      </c>
      <c r="Q7925" s="21">
        <f t="shared" si="1234"/>
        <v>83.131374000000008</v>
      </c>
      <c r="R7925" s="21">
        <f t="shared" si="1235"/>
        <v>1078.6134509999999</v>
      </c>
      <c r="S7925" s="21">
        <f t="shared" si="1236"/>
        <v>89.872815000000003</v>
      </c>
      <c r="T7925" s="21">
        <f t="shared" si="1237"/>
        <v>104.68731200000002</v>
      </c>
      <c r="U7925" s="22">
        <f t="shared" si="1238"/>
        <v>1356.304952</v>
      </c>
      <c r="V7925" s="39">
        <f t="shared" si="1239"/>
        <v>0.88417381712929766</v>
      </c>
    </row>
    <row r="7926" spans="1:22">
      <c r="A7926">
        <v>7921</v>
      </c>
      <c r="B7926" s="155">
        <f t="shared" si="1240"/>
        <v>41605</v>
      </c>
      <c r="C7926" s="148">
        <f t="shared" si="1231"/>
        <v>2013</v>
      </c>
      <c r="D7926" s="148">
        <f t="shared" si="1232"/>
        <v>11</v>
      </c>
      <c r="E7926" s="152">
        <v>1</v>
      </c>
      <c r="F7926" s="153">
        <v>50.46</v>
      </c>
      <c r="G7926" s="154">
        <v>1269.1320000000001</v>
      </c>
      <c r="H7926" s="154">
        <v>1.585</v>
      </c>
      <c r="I7926" s="154">
        <v>96.59</v>
      </c>
      <c r="J7926" s="151">
        <v>0</v>
      </c>
      <c r="K7926" s="149">
        <f t="shared" si="1233"/>
        <v>1417.7670000000001</v>
      </c>
      <c r="L7926" s="148">
        <v>30.015000000000001</v>
      </c>
      <c r="M7926" s="148">
        <v>338.29700000000003</v>
      </c>
      <c r="N7926" s="148">
        <v>2.3620000000000001</v>
      </c>
      <c r="O7926" s="148">
        <v>26.51</v>
      </c>
      <c r="P7926" s="148">
        <v>0</v>
      </c>
      <c r="Q7926" s="21">
        <f t="shared" si="1234"/>
        <v>84.132045000000005</v>
      </c>
      <c r="R7926" s="21">
        <f t="shared" si="1235"/>
        <v>1081.535509</v>
      </c>
      <c r="S7926" s="21">
        <f t="shared" si="1236"/>
        <v>4.6082620000000007</v>
      </c>
      <c r="T7926" s="21">
        <f t="shared" si="1237"/>
        <v>84.195760000000007</v>
      </c>
      <c r="U7926" s="22">
        <f t="shared" si="1238"/>
        <v>1254.4715760000001</v>
      </c>
      <c r="V7926" s="39">
        <f t="shared" si="1239"/>
        <v>0.88482210123384175</v>
      </c>
    </row>
    <row r="7927" spans="1:22">
      <c r="A7927">
        <v>7922</v>
      </c>
      <c r="B7927" s="155">
        <f t="shared" si="1240"/>
        <v>41605</v>
      </c>
      <c r="C7927" s="148">
        <f t="shared" si="1231"/>
        <v>2013</v>
      </c>
      <c r="D7927" s="148">
        <f t="shared" si="1232"/>
        <v>11</v>
      </c>
      <c r="E7927" s="152">
        <v>2</v>
      </c>
      <c r="F7927" s="153">
        <v>50.655000000000001</v>
      </c>
      <c r="G7927" s="154">
        <v>1100.8309999999999</v>
      </c>
      <c r="H7927" s="154">
        <v>84.858999999999995</v>
      </c>
      <c r="I7927" s="154">
        <v>70.222999999999999</v>
      </c>
      <c r="J7927" s="151">
        <v>0</v>
      </c>
      <c r="K7927" s="149">
        <f t="shared" si="1233"/>
        <v>1306.5679999999998</v>
      </c>
      <c r="L7927" s="148">
        <v>30.251999999999999</v>
      </c>
      <c r="M7927" s="148">
        <v>292.26900000000001</v>
      </c>
      <c r="N7927" s="148">
        <v>36.216000000000001</v>
      </c>
      <c r="O7927" s="148">
        <v>19.204000000000001</v>
      </c>
      <c r="P7927" s="148">
        <v>0</v>
      </c>
      <c r="Q7927" s="21">
        <f t="shared" si="1234"/>
        <v>84.796355999999989</v>
      </c>
      <c r="R7927" s="21">
        <f t="shared" si="1235"/>
        <v>934.38399300000003</v>
      </c>
      <c r="S7927" s="21">
        <f t="shared" si="1236"/>
        <v>70.657415999999998</v>
      </c>
      <c r="T7927" s="21">
        <f t="shared" si="1237"/>
        <v>60.991904000000005</v>
      </c>
      <c r="U7927" s="22">
        <f t="shared" si="1238"/>
        <v>1150.829669</v>
      </c>
      <c r="V7927" s="39">
        <f t="shared" si="1239"/>
        <v>0.88080350123376672</v>
      </c>
    </row>
    <row r="7928" spans="1:22">
      <c r="A7928">
        <v>7923</v>
      </c>
      <c r="B7928" s="155">
        <f t="shared" si="1240"/>
        <v>41605</v>
      </c>
      <c r="C7928" s="148">
        <f t="shared" si="1231"/>
        <v>2013</v>
      </c>
      <c r="D7928" s="148">
        <f t="shared" si="1232"/>
        <v>11</v>
      </c>
      <c r="E7928" s="152">
        <v>3</v>
      </c>
      <c r="F7928" s="153">
        <v>47.651000000000003</v>
      </c>
      <c r="G7928" s="154">
        <v>847.90899999999999</v>
      </c>
      <c r="H7928" s="154">
        <v>289.125</v>
      </c>
      <c r="I7928" s="154">
        <v>51.530999999999999</v>
      </c>
      <c r="J7928" s="151">
        <v>0</v>
      </c>
      <c r="K7928" s="149">
        <f t="shared" si="1233"/>
        <v>1236.2159999999999</v>
      </c>
      <c r="L7928" s="148">
        <v>28.393000000000001</v>
      </c>
      <c r="M7928" s="148">
        <v>241.19</v>
      </c>
      <c r="N7928" s="148">
        <v>111.24</v>
      </c>
      <c r="O7928" s="148">
        <v>13.85</v>
      </c>
      <c r="P7928" s="148">
        <v>0</v>
      </c>
      <c r="Q7928" s="21">
        <f t="shared" si="1234"/>
        <v>79.585578999999996</v>
      </c>
      <c r="R7928" s="21">
        <f t="shared" si="1235"/>
        <v>771.08443</v>
      </c>
      <c r="S7928" s="21">
        <f t="shared" si="1236"/>
        <v>217.02923999999999</v>
      </c>
      <c r="T7928" s="21">
        <f t="shared" si="1237"/>
        <v>43.9876</v>
      </c>
      <c r="U7928" s="22">
        <f t="shared" si="1238"/>
        <v>1111.6868489999999</v>
      </c>
      <c r="V7928" s="39">
        <f t="shared" si="1239"/>
        <v>0.89926586373255157</v>
      </c>
    </row>
    <row r="7929" spans="1:22">
      <c r="A7929">
        <v>7924</v>
      </c>
      <c r="B7929" s="155">
        <f t="shared" si="1240"/>
        <v>41605</v>
      </c>
      <c r="C7929" s="148">
        <f t="shared" si="1231"/>
        <v>2013</v>
      </c>
      <c r="D7929" s="148">
        <f t="shared" si="1232"/>
        <v>11</v>
      </c>
      <c r="E7929" s="152">
        <v>4</v>
      </c>
      <c r="F7929" s="153">
        <v>33.226999999999997</v>
      </c>
      <c r="G7929" s="154">
        <v>837.49400000000003</v>
      </c>
      <c r="H7929" s="154">
        <v>309.17099999999999</v>
      </c>
      <c r="I7929" s="154">
        <v>36.18</v>
      </c>
      <c r="J7929" s="151">
        <v>0</v>
      </c>
      <c r="K7929" s="149">
        <f t="shared" si="1233"/>
        <v>1216.0720000000001</v>
      </c>
      <c r="L7929" s="148">
        <v>20.875</v>
      </c>
      <c r="M7929" s="148">
        <v>239.31700000000001</v>
      </c>
      <c r="N7929" s="148">
        <v>118.679</v>
      </c>
      <c r="O7929" s="148">
        <v>9.3989999999999991</v>
      </c>
      <c r="P7929" s="148">
        <v>0</v>
      </c>
      <c r="Q7929" s="21">
        <f t="shared" si="1234"/>
        <v>58.512625</v>
      </c>
      <c r="R7929" s="21">
        <f t="shared" si="1235"/>
        <v>765.09644900000001</v>
      </c>
      <c r="S7929" s="21">
        <f t="shared" si="1236"/>
        <v>231.54272900000001</v>
      </c>
      <c r="T7929" s="21">
        <f t="shared" si="1237"/>
        <v>29.851223999999998</v>
      </c>
      <c r="U7929" s="22">
        <f t="shared" si="1238"/>
        <v>1085.003027</v>
      </c>
      <c r="V7929" s="39">
        <f t="shared" si="1239"/>
        <v>0.89221939737120814</v>
      </c>
    </row>
    <row r="7930" spans="1:22">
      <c r="A7930">
        <v>7925</v>
      </c>
      <c r="B7930" s="155">
        <f t="shared" si="1240"/>
        <v>41605</v>
      </c>
      <c r="C7930" s="148">
        <f t="shared" si="1231"/>
        <v>2013</v>
      </c>
      <c r="D7930" s="148">
        <f t="shared" si="1232"/>
        <v>11</v>
      </c>
      <c r="E7930" s="152">
        <v>5</v>
      </c>
      <c r="F7930" s="153">
        <v>32.164999999999999</v>
      </c>
      <c r="G7930" s="154">
        <v>838.67899999999997</v>
      </c>
      <c r="H7930" s="154">
        <v>430.322</v>
      </c>
      <c r="I7930" s="154">
        <v>30.184999999999999</v>
      </c>
      <c r="J7930" s="151">
        <v>0</v>
      </c>
      <c r="K7930" s="149">
        <f t="shared" si="1233"/>
        <v>1331.3509999999999</v>
      </c>
      <c r="L7930" s="148">
        <v>18.335000000000001</v>
      </c>
      <c r="M7930" s="148">
        <v>239.53399999999999</v>
      </c>
      <c r="N7930" s="148">
        <v>154.82</v>
      </c>
      <c r="O7930" s="148">
        <v>7.8849999999999998</v>
      </c>
      <c r="P7930" s="148">
        <v>0</v>
      </c>
      <c r="Q7930" s="21">
        <f t="shared" si="1234"/>
        <v>51.393005000000002</v>
      </c>
      <c r="R7930" s="21">
        <f t="shared" si="1235"/>
        <v>765.79019800000003</v>
      </c>
      <c r="S7930" s="21">
        <f t="shared" si="1236"/>
        <v>302.05381999999997</v>
      </c>
      <c r="T7930" s="21">
        <f t="shared" si="1237"/>
        <v>25.042760000000001</v>
      </c>
      <c r="U7930" s="22">
        <f t="shared" si="1238"/>
        <v>1144.2797830000002</v>
      </c>
      <c r="V7930" s="39">
        <f t="shared" si="1239"/>
        <v>0.85948768055907143</v>
      </c>
    </row>
    <row r="7931" spans="1:22">
      <c r="A7931">
        <v>7926</v>
      </c>
      <c r="B7931" s="155">
        <f t="shared" si="1240"/>
        <v>41605</v>
      </c>
      <c r="C7931" s="148">
        <f t="shared" si="1231"/>
        <v>2013</v>
      </c>
      <c r="D7931" s="148">
        <f t="shared" si="1232"/>
        <v>11</v>
      </c>
      <c r="E7931" s="152">
        <v>6</v>
      </c>
      <c r="F7931" s="153">
        <v>32.119</v>
      </c>
      <c r="G7931" s="154">
        <v>839.30499999999995</v>
      </c>
      <c r="H7931" s="154">
        <v>375.61700000000002</v>
      </c>
      <c r="I7931" s="154">
        <v>27.882000000000001</v>
      </c>
      <c r="J7931" s="151">
        <v>0</v>
      </c>
      <c r="K7931" s="149">
        <f t="shared" si="1233"/>
        <v>1274.923</v>
      </c>
      <c r="L7931" s="148">
        <v>18.353999999999999</v>
      </c>
      <c r="M7931" s="148">
        <v>239.00200000000001</v>
      </c>
      <c r="N7931" s="148">
        <v>135.83000000000001</v>
      </c>
      <c r="O7931" s="148">
        <v>7.3390000000000004</v>
      </c>
      <c r="P7931" s="148">
        <v>0</v>
      </c>
      <c r="Q7931" s="21">
        <f t="shared" si="1234"/>
        <v>51.446261999999997</v>
      </c>
      <c r="R7931" s="21">
        <f t="shared" si="1235"/>
        <v>764.08939400000008</v>
      </c>
      <c r="S7931" s="21">
        <f t="shared" si="1236"/>
        <v>265.00433000000004</v>
      </c>
      <c r="T7931" s="21">
        <f t="shared" si="1237"/>
        <v>23.308664000000004</v>
      </c>
      <c r="U7931" s="22">
        <f t="shared" si="1238"/>
        <v>1103.8486500000001</v>
      </c>
      <c r="V7931" s="39">
        <f t="shared" si="1239"/>
        <v>0.86581593555061764</v>
      </c>
    </row>
    <row r="7932" spans="1:22">
      <c r="A7932">
        <v>7927</v>
      </c>
      <c r="B7932" s="155">
        <f t="shared" si="1240"/>
        <v>41605</v>
      </c>
      <c r="C7932" s="148">
        <f t="shared" si="1231"/>
        <v>2013</v>
      </c>
      <c r="D7932" s="148">
        <f t="shared" si="1232"/>
        <v>11</v>
      </c>
      <c r="E7932" s="152">
        <v>7</v>
      </c>
      <c r="F7932" s="153">
        <v>23.655000000000001</v>
      </c>
      <c r="G7932" s="154">
        <v>832.51700000000005</v>
      </c>
      <c r="H7932" s="154">
        <v>429.48200000000003</v>
      </c>
      <c r="I7932" s="154">
        <v>29.777000000000001</v>
      </c>
      <c r="J7932" s="151">
        <v>0</v>
      </c>
      <c r="K7932" s="149">
        <f t="shared" si="1233"/>
        <v>1315.431</v>
      </c>
      <c r="L7932" s="148">
        <v>13.445</v>
      </c>
      <c r="M7932" s="148">
        <v>237.893</v>
      </c>
      <c r="N7932" s="148">
        <v>157.154</v>
      </c>
      <c r="O7932" s="148">
        <v>8.0570000000000004</v>
      </c>
      <c r="P7932" s="148">
        <v>0</v>
      </c>
      <c r="Q7932" s="21">
        <f t="shared" si="1234"/>
        <v>37.686335</v>
      </c>
      <c r="R7932" s="21">
        <f t="shared" si="1235"/>
        <v>760.54392100000007</v>
      </c>
      <c r="S7932" s="21">
        <f t="shared" si="1236"/>
        <v>306.60745400000002</v>
      </c>
      <c r="T7932" s="21">
        <f t="shared" si="1237"/>
        <v>25.589032000000003</v>
      </c>
      <c r="U7932" s="22">
        <f t="shared" si="1238"/>
        <v>1130.4267420000001</v>
      </c>
      <c r="V7932" s="39">
        <f t="shared" si="1239"/>
        <v>0.85935844753544666</v>
      </c>
    </row>
    <row r="7933" spans="1:22">
      <c r="A7933">
        <v>7928</v>
      </c>
      <c r="B7933" s="155">
        <f t="shared" si="1240"/>
        <v>41605</v>
      </c>
      <c r="C7933" s="148">
        <f t="shared" si="1231"/>
        <v>2013</v>
      </c>
      <c r="D7933" s="148">
        <f t="shared" si="1232"/>
        <v>11</v>
      </c>
      <c r="E7933" s="152">
        <v>8</v>
      </c>
      <c r="F7933" s="153">
        <v>24.459</v>
      </c>
      <c r="G7933" s="154">
        <v>977.53</v>
      </c>
      <c r="H7933" s="154">
        <v>237.215</v>
      </c>
      <c r="I7933" s="154">
        <v>54.319000000000003</v>
      </c>
      <c r="J7933" s="151">
        <v>0</v>
      </c>
      <c r="K7933" s="149">
        <f t="shared" si="1233"/>
        <v>1293.5229999999999</v>
      </c>
      <c r="L7933" s="148">
        <v>13.83</v>
      </c>
      <c r="M7933" s="148">
        <v>275.274</v>
      </c>
      <c r="N7933" s="148">
        <v>91.46</v>
      </c>
      <c r="O7933" s="148">
        <v>14.672000000000001</v>
      </c>
      <c r="P7933" s="148">
        <v>0</v>
      </c>
      <c r="Q7933" s="21">
        <f t="shared" si="1234"/>
        <v>38.76549</v>
      </c>
      <c r="R7933" s="21">
        <f t="shared" si="1235"/>
        <v>880.05097799999999</v>
      </c>
      <c r="S7933" s="21">
        <f t="shared" si="1236"/>
        <v>178.43845999999999</v>
      </c>
      <c r="T7933" s="21">
        <f t="shared" si="1237"/>
        <v>46.598272000000001</v>
      </c>
      <c r="U7933" s="22">
        <f t="shared" si="1238"/>
        <v>1143.8532</v>
      </c>
      <c r="V7933" s="39">
        <f t="shared" si="1239"/>
        <v>0.88429289622217777</v>
      </c>
    </row>
    <row r="7934" spans="1:22">
      <c r="A7934">
        <v>7929</v>
      </c>
      <c r="B7934" s="155">
        <f t="shared" si="1240"/>
        <v>41605</v>
      </c>
      <c r="C7934" s="148">
        <f t="shared" si="1231"/>
        <v>2013</v>
      </c>
      <c r="D7934" s="148">
        <f t="shared" si="1232"/>
        <v>11</v>
      </c>
      <c r="E7934" s="152">
        <v>9</v>
      </c>
      <c r="F7934" s="153">
        <v>24.280999999999999</v>
      </c>
      <c r="G7934" s="154">
        <v>1269.184</v>
      </c>
      <c r="H7934" s="154">
        <v>26.172999999999998</v>
      </c>
      <c r="I7934" s="154">
        <v>63.28</v>
      </c>
      <c r="J7934" s="151">
        <v>0</v>
      </c>
      <c r="K7934" s="149">
        <f t="shared" si="1233"/>
        <v>1382.9179999999999</v>
      </c>
      <c r="L7934" s="148">
        <v>13.760999999999999</v>
      </c>
      <c r="M7934" s="148">
        <v>336.89600000000002</v>
      </c>
      <c r="N7934" s="148">
        <v>11.182</v>
      </c>
      <c r="O7934" s="148">
        <v>16.914999999999999</v>
      </c>
      <c r="P7934" s="148">
        <v>0</v>
      </c>
      <c r="Q7934" s="21">
        <f t="shared" si="1234"/>
        <v>38.572082999999999</v>
      </c>
      <c r="R7934" s="21">
        <f t="shared" si="1235"/>
        <v>1077.0565120000001</v>
      </c>
      <c r="S7934" s="21">
        <f t="shared" si="1236"/>
        <v>21.816082000000002</v>
      </c>
      <c r="T7934" s="21">
        <f t="shared" si="1237"/>
        <v>53.72204</v>
      </c>
      <c r="U7934" s="22">
        <f t="shared" si="1238"/>
        <v>1191.1667170000003</v>
      </c>
      <c r="V7934" s="39">
        <f t="shared" si="1239"/>
        <v>0.86134298418272115</v>
      </c>
    </row>
    <row r="7935" spans="1:22">
      <c r="A7935">
        <v>7930</v>
      </c>
      <c r="B7935" s="155">
        <f t="shared" si="1240"/>
        <v>41605</v>
      </c>
      <c r="C7935" s="148">
        <f t="shared" si="1231"/>
        <v>2013</v>
      </c>
      <c r="D7935" s="148">
        <f t="shared" si="1232"/>
        <v>11</v>
      </c>
      <c r="E7935" s="152">
        <v>10</v>
      </c>
      <c r="F7935" s="153">
        <v>24.199000000000002</v>
      </c>
      <c r="G7935" s="154">
        <v>1264.8150000000001</v>
      </c>
      <c r="H7935" s="154">
        <v>90.78</v>
      </c>
      <c r="I7935" s="154">
        <v>78.088999999999999</v>
      </c>
      <c r="J7935" s="151">
        <v>0</v>
      </c>
      <c r="K7935" s="149">
        <f t="shared" si="1233"/>
        <v>1457.883</v>
      </c>
      <c r="L7935" s="148">
        <v>13.743</v>
      </c>
      <c r="M7935" s="148">
        <v>337.40300000000002</v>
      </c>
      <c r="N7935" s="148">
        <v>41.433</v>
      </c>
      <c r="O7935" s="148">
        <v>20.850999999999999</v>
      </c>
      <c r="P7935" s="148">
        <v>0</v>
      </c>
      <c r="Q7935" s="21">
        <f t="shared" si="1234"/>
        <v>38.521628999999997</v>
      </c>
      <c r="R7935" s="21">
        <f t="shared" si="1235"/>
        <v>1078.6773910000002</v>
      </c>
      <c r="S7935" s="21">
        <f t="shared" si="1236"/>
        <v>80.835783000000006</v>
      </c>
      <c r="T7935" s="21">
        <f t="shared" si="1237"/>
        <v>66.222775999999996</v>
      </c>
      <c r="U7935" s="22">
        <f t="shared" si="1238"/>
        <v>1264.2575790000003</v>
      </c>
      <c r="V7935" s="39">
        <f t="shared" si="1239"/>
        <v>0.86718727017188646</v>
      </c>
    </row>
    <row r="7936" spans="1:22">
      <c r="A7936">
        <v>7931</v>
      </c>
      <c r="B7936" s="155">
        <f t="shared" si="1240"/>
        <v>41605</v>
      </c>
      <c r="C7936" s="148">
        <f t="shared" si="1231"/>
        <v>2013</v>
      </c>
      <c r="D7936" s="148">
        <f t="shared" si="1232"/>
        <v>11</v>
      </c>
      <c r="E7936" s="152">
        <v>11</v>
      </c>
      <c r="F7936" s="153">
        <v>24.088000000000001</v>
      </c>
      <c r="G7936" s="154">
        <v>1268.7919999999999</v>
      </c>
      <c r="H7936" s="154">
        <v>296.07</v>
      </c>
      <c r="I7936" s="154">
        <v>79.179000000000002</v>
      </c>
      <c r="J7936" s="151">
        <v>0</v>
      </c>
      <c r="K7936" s="149">
        <f t="shared" si="1233"/>
        <v>1668.1289999999999</v>
      </c>
      <c r="L7936" s="148">
        <v>13.728</v>
      </c>
      <c r="M7936" s="148">
        <v>339.63099999999997</v>
      </c>
      <c r="N7936" s="148">
        <v>105.47</v>
      </c>
      <c r="O7936" s="148">
        <v>21.265000000000001</v>
      </c>
      <c r="P7936" s="148">
        <v>0</v>
      </c>
      <c r="Q7936" s="21">
        <f t="shared" si="1234"/>
        <v>38.479583999999996</v>
      </c>
      <c r="R7936" s="21">
        <f t="shared" si="1235"/>
        <v>1085.800307</v>
      </c>
      <c r="S7936" s="21">
        <f t="shared" si="1236"/>
        <v>205.77197000000001</v>
      </c>
      <c r="T7936" s="21">
        <f t="shared" si="1237"/>
        <v>67.53764000000001</v>
      </c>
      <c r="U7936" s="22">
        <f t="shared" si="1238"/>
        <v>1397.5895009999999</v>
      </c>
      <c r="V7936" s="39">
        <f t="shared" si="1239"/>
        <v>0.837818598561622</v>
      </c>
    </row>
    <row r="7937" spans="1:22">
      <c r="A7937">
        <v>7932</v>
      </c>
      <c r="B7937" s="155">
        <f t="shared" si="1240"/>
        <v>41605</v>
      </c>
      <c r="C7937" s="148">
        <f t="shared" si="1231"/>
        <v>2013</v>
      </c>
      <c r="D7937" s="148">
        <f t="shared" si="1232"/>
        <v>11</v>
      </c>
      <c r="E7937" s="152">
        <v>12</v>
      </c>
      <c r="F7937" s="153">
        <v>24.317</v>
      </c>
      <c r="G7937" s="154">
        <v>1276.2929999999999</v>
      </c>
      <c r="H7937" s="154">
        <v>216</v>
      </c>
      <c r="I7937" s="154">
        <v>84.230999999999995</v>
      </c>
      <c r="J7937" s="151">
        <v>0</v>
      </c>
      <c r="K7937" s="149">
        <f t="shared" si="1233"/>
        <v>1600.8409999999999</v>
      </c>
      <c r="L7937" s="148">
        <v>13.743</v>
      </c>
      <c r="M7937" s="148">
        <v>339.02199999999999</v>
      </c>
      <c r="N7937" s="148">
        <v>83.337000000000003</v>
      </c>
      <c r="O7937" s="148">
        <v>22.465</v>
      </c>
      <c r="P7937" s="148">
        <v>0</v>
      </c>
      <c r="Q7937" s="21">
        <f t="shared" si="1234"/>
        <v>38.521628999999997</v>
      </c>
      <c r="R7937" s="21">
        <f t="shared" si="1235"/>
        <v>1083.8533339999999</v>
      </c>
      <c r="S7937" s="21">
        <f t="shared" si="1236"/>
        <v>162.59048700000002</v>
      </c>
      <c r="T7937" s="21">
        <f t="shared" si="1237"/>
        <v>71.34884000000001</v>
      </c>
      <c r="U7937" s="22">
        <f t="shared" si="1238"/>
        <v>1356.31429</v>
      </c>
      <c r="V7937" s="39">
        <f t="shared" si="1239"/>
        <v>0.84725109489324679</v>
      </c>
    </row>
    <row r="7938" spans="1:22">
      <c r="A7938">
        <v>7933</v>
      </c>
      <c r="B7938" s="155">
        <f t="shared" si="1240"/>
        <v>41605</v>
      </c>
      <c r="C7938" s="148">
        <f t="shared" si="1231"/>
        <v>2013</v>
      </c>
      <c r="D7938" s="148">
        <f t="shared" si="1232"/>
        <v>11</v>
      </c>
      <c r="E7938" s="152">
        <v>13</v>
      </c>
      <c r="F7938" s="153">
        <v>23.323</v>
      </c>
      <c r="G7938" s="154">
        <v>1273.44</v>
      </c>
      <c r="H7938" s="154">
        <v>201.249</v>
      </c>
      <c r="I7938" s="154">
        <v>94.661000000000001</v>
      </c>
      <c r="J7938" s="151">
        <v>0</v>
      </c>
      <c r="K7938" s="149">
        <f t="shared" si="1233"/>
        <v>1592.6730000000002</v>
      </c>
      <c r="L7938" s="148">
        <v>13.257999999999999</v>
      </c>
      <c r="M7938" s="148">
        <v>338.02</v>
      </c>
      <c r="N7938" s="148">
        <v>76.256</v>
      </c>
      <c r="O7938" s="148">
        <v>25.582000000000001</v>
      </c>
      <c r="P7938" s="148">
        <v>0</v>
      </c>
      <c r="Q7938" s="21">
        <f t="shared" si="1234"/>
        <v>37.162173999999993</v>
      </c>
      <c r="R7938" s="21">
        <f t="shared" si="1235"/>
        <v>1080.64994</v>
      </c>
      <c r="S7938" s="21">
        <f t="shared" si="1236"/>
        <v>148.77545600000002</v>
      </c>
      <c r="T7938" s="21">
        <f t="shared" si="1237"/>
        <v>81.248432000000008</v>
      </c>
      <c r="U7938" s="22">
        <f t="shared" si="1238"/>
        <v>1347.8360020000002</v>
      </c>
      <c r="V7938" s="39">
        <f t="shared" si="1239"/>
        <v>0.84627290222161111</v>
      </c>
    </row>
    <row r="7939" spans="1:22">
      <c r="A7939">
        <v>7934</v>
      </c>
      <c r="B7939" s="155">
        <f t="shared" si="1240"/>
        <v>41605</v>
      </c>
      <c r="C7939" s="148">
        <f t="shared" si="1231"/>
        <v>2013</v>
      </c>
      <c r="D7939" s="148">
        <f t="shared" si="1232"/>
        <v>11</v>
      </c>
      <c r="E7939" s="152">
        <v>14</v>
      </c>
      <c r="F7939" s="153">
        <v>22.614000000000001</v>
      </c>
      <c r="G7939" s="154">
        <v>1256.567</v>
      </c>
      <c r="H7939" s="154">
        <v>172.006</v>
      </c>
      <c r="I7939" s="154">
        <v>100.22</v>
      </c>
      <c r="J7939" s="151">
        <v>0</v>
      </c>
      <c r="K7939" s="149">
        <f t="shared" si="1233"/>
        <v>1551.4070000000002</v>
      </c>
      <c r="L7939" s="148">
        <v>12.958</v>
      </c>
      <c r="M7939" s="148">
        <v>331.19099999999997</v>
      </c>
      <c r="N7939" s="148">
        <v>89.665000000000006</v>
      </c>
      <c r="O7939" s="148">
        <v>27.143999999999998</v>
      </c>
      <c r="P7939" s="148">
        <v>0</v>
      </c>
      <c r="Q7939" s="21">
        <f t="shared" si="1234"/>
        <v>36.321274000000003</v>
      </c>
      <c r="R7939" s="21">
        <f t="shared" si="1235"/>
        <v>1058.8176269999999</v>
      </c>
      <c r="S7939" s="21">
        <f t="shared" si="1236"/>
        <v>174.93641500000001</v>
      </c>
      <c r="T7939" s="21">
        <f t="shared" si="1237"/>
        <v>86.209344000000002</v>
      </c>
      <c r="U7939" s="22">
        <f t="shared" si="1238"/>
        <v>1356.28466</v>
      </c>
      <c r="V7939" s="39">
        <f t="shared" si="1239"/>
        <v>0.87422878715901109</v>
      </c>
    </row>
    <row r="7940" spans="1:22">
      <c r="A7940">
        <v>7935</v>
      </c>
      <c r="B7940" s="155">
        <f t="shared" si="1240"/>
        <v>41605</v>
      </c>
      <c r="C7940" s="148">
        <f t="shared" si="1231"/>
        <v>2013</v>
      </c>
      <c r="D7940" s="148">
        <f t="shared" si="1232"/>
        <v>11</v>
      </c>
      <c r="E7940" s="152">
        <v>15</v>
      </c>
      <c r="F7940" s="153">
        <v>22.957999999999998</v>
      </c>
      <c r="G7940" s="154">
        <v>1250.7719999999999</v>
      </c>
      <c r="H7940" s="154">
        <v>205.69399999999999</v>
      </c>
      <c r="I7940" s="154">
        <v>120.581</v>
      </c>
      <c r="J7940" s="151">
        <v>0</v>
      </c>
      <c r="K7940" s="149">
        <f t="shared" si="1233"/>
        <v>1600.0049999999999</v>
      </c>
      <c r="L7940" s="148">
        <v>13.087999999999999</v>
      </c>
      <c r="M7940" s="148">
        <v>330.50900000000001</v>
      </c>
      <c r="N7940" s="148">
        <v>78.013000000000005</v>
      </c>
      <c r="O7940" s="148">
        <v>32.392000000000003</v>
      </c>
      <c r="P7940" s="148">
        <v>0</v>
      </c>
      <c r="Q7940" s="21">
        <f t="shared" si="1234"/>
        <v>36.685663999999996</v>
      </c>
      <c r="R7940" s="21">
        <f t="shared" si="1235"/>
        <v>1056.6372730000001</v>
      </c>
      <c r="S7940" s="21">
        <f t="shared" si="1236"/>
        <v>152.20336300000002</v>
      </c>
      <c r="T7940" s="21">
        <f t="shared" si="1237"/>
        <v>102.87699200000002</v>
      </c>
      <c r="U7940" s="22">
        <f t="shared" si="1238"/>
        <v>1348.4032920000002</v>
      </c>
      <c r="V7940" s="39">
        <f t="shared" si="1239"/>
        <v>0.84274942390805052</v>
      </c>
    </row>
    <row r="7941" spans="1:22">
      <c r="A7941">
        <v>7936</v>
      </c>
      <c r="B7941" s="155">
        <f t="shared" si="1240"/>
        <v>41605</v>
      </c>
      <c r="C7941" s="148">
        <f t="shared" si="1231"/>
        <v>2013</v>
      </c>
      <c r="D7941" s="148">
        <f t="shared" si="1232"/>
        <v>11</v>
      </c>
      <c r="E7941" s="152">
        <v>16</v>
      </c>
      <c r="F7941" s="153">
        <v>24.071999999999999</v>
      </c>
      <c r="G7941" s="154">
        <v>1253.3679999999999</v>
      </c>
      <c r="H7941" s="154">
        <v>205.624</v>
      </c>
      <c r="I7941" s="154">
        <v>122.789</v>
      </c>
      <c r="J7941" s="151">
        <v>0</v>
      </c>
      <c r="K7941" s="149">
        <f t="shared" si="1233"/>
        <v>1605.8529999999998</v>
      </c>
      <c r="L7941" s="148">
        <v>13.647</v>
      </c>
      <c r="M7941" s="148">
        <v>331.64800000000002</v>
      </c>
      <c r="N7941" s="148">
        <v>77.832999999999998</v>
      </c>
      <c r="O7941" s="148">
        <v>33.243000000000002</v>
      </c>
      <c r="P7941" s="148">
        <v>0</v>
      </c>
      <c r="Q7941" s="21">
        <f t="shared" si="1234"/>
        <v>38.252541000000001</v>
      </c>
      <c r="R7941" s="21">
        <f t="shared" si="1235"/>
        <v>1060.2786560000002</v>
      </c>
      <c r="S7941" s="21">
        <f t="shared" si="1236"/>
        <v>151.852183</v>
      </c>
      <c r="T7941" s="21">
        <f t="shared" si="1237"/>
        <v>105.57976800000002</v>
      </c>
      <c r="U7941" s="22">
        <f t="shared" si="1238"/>
        <v>1355.9631480000003</v>
      </c>
      <c r="V7941" s="39">
        <f t="shared" si="1239"/>
        <v>0.84438809031710893</v>
      </c>
    </row>
    <row r="7942" spans="1:22">
      <c r="A7942">
        <v>7937</v>
      </c>
      <c r="B7942" s="155">
        <f t="shared" si="1240"/>
        <v>41605</v>
      </c>
      <c r="C7942" s="148">
        <f t="shared" si="1231"/>
        <v>2013</v>
      </c>
      <c r="D7942" s="148">
        <f t="shared" si="1232"/>
        <v>11</v>
      </c>
      <c r="E7942" s="152">
        <v>17</v>
      </c>
      <c r="F7942" s="153">
        <v>24.536999999999999</v>
      </c>
      <c r="G7942" s="154">
        <v>1264.104</v>
      </c>
      <c r="H7942" s="154">
        <v>192.083</v>
      </c>
      <c r="I7942" s="154">
        <v>112.00700000000001</v>
      </c>
      <c r="J7942" s="151">
        <v>0</v>
      </c>
      <c r="K7942" s="149">
        <f t="shared" si="1233"/>
        <v>1592.7310000000002</v>
      </c>
      <c r="L7942" s="148">
        <v>13.903</v>
      </c>
      <c r="M7942" s="148">
        <v>335.36399999999998</v>
      </c>
      <c r="N7942" s="148">
        <v>71.741</v>
      </c>
      <c r="O7942" s="148">
        <v>30.047000000000001</v>
      </c>
      <c r="P7942" s="148">
        <v>0</v>
      </c>
      <c r="Q7942" s="21">
        <f t="shared" si="1234"/>
        <v>38.970109000000001</v>
      </c>
      <c r="R7942" s="21">
        <f t="shared" si="1235"/>
        <v>1072.1587079999999</v>
      </c>
      <c r="S7942" s="21">
        <f t="shared" si="1236"/>
        <v>139.966691</v>
      </c>
      <c r="T7942" s="21">
        <f t="shared" si="1237"/>
        <v>95.429272000000012</v>
      </c>
      <c r="U7942" s="22">
        <f t="shared" si="1238"/>
        <v>1346.5247800000002</v>
      </c>
      <c r="V7942" s="39">
        <f t="shared" si="1239"/>
        <v>0.84541883092625181</v>
      </c>
    </row>
    <row r="7943" spans="1:22">
      <c r="A7943">
        <v>7938</v>
      </c>
      <c r="B7943" s="155">
        <f t="shared" si="1240"/>
        <v>41605</v>
      </c>
      <c r="C7943" s="148">
        <f t="shared" ref="C7943:C8006" si="1241">YEAR(B7943)</f>
        <v>2013</v>
      </c>
      <c r="D7943" s="148">
        <f t="shared" ref="D7943:D8006" si="1242">MONTH(B7943)</f>
        <v>11</v>
      </c>
      <c r="E7943" s="152">
        <v>18</v>
      </c>
      <c r="F7943" s="153">
        <v>24.518000000000001</v>
      </c>
      <c r="G7943" s="154">
        <v>1289.222</v>
      </c>
      <c r="H7943" s="154">
        <v>171.739</v>
      </c>
      <c r="I7943" s="154">
        <v>96.811000000000007</v>
      </c>
      <c r="J7943" s="151">
        <v>0</v>
      </c>
      <c r="K7943" s="149">
        <f t="shared" ref="K7943:K8006" si="1243">SUM(F7943:J7943)</f>
        <v>1582.29</v>
      </c>
      <c r="L7943" s="148">
        <v>13.891</v>
      </c>
      <c r="M7943" s="148">
        <v>341.01799999999997</v>
      </c>
      <c r="N7943" s="148">
        <v>69.626000000000005</v>
      </c>
      <c r="O7943" s="148">
        <v>25.919</v>
      </c>
      <c r="P7943" s="148">
        <v>0</v>
      </c>
      <c r="Q7943" s="21">
        <f t="shared" ref="Q7943:Q8006" si="1244">+$Q$2*L7943</f>
        <v>38.936472999999999</v>
      </c>
      <c r="R7943" s="21">
        <f t="shared" ref="R7943:R8006" si="1245">+$R$2*M7943</f>
        <v>1090.2345459999999</v>
      </c>
      <c r="S7943" s="21">
        <f t="shared" ref="S7943:S8006" si="1246">+$S$2*N7943</f>
        <v>135.840326</v>
      </c>
      <c r="T7943" s="21">
        <f t="shared" ref="T7943:T8006" si="1247">+$T$2*O7943</f>
        <v>82.318744000000009</v>
      </c>
      <c r="U7943" s="22">
        <f t="shared" ref="U7943:U8006" si="1248">SUM(Q7943:T7943)</f>
        <v>1347.3300889999998</v>
      </c>
      <c r="V7943" s="39">
        <f t="shared" ref="V7943:V8006" si="1249">+U7943/K7943</f>
        <v>0.85150641728128207</v>
      </c>
    </row>
    <row r="7944" spans="1:22">
      <c r="A7944">
        <v>7939</v>
      </c>
      <c r="B7944" s="155">
        <f t="shared" si="1240"/>
        <v>41605</v>
      </c>
      <c r="C7944" s="148">
        <f t="shared" si="1241"/>
        <v>2013</v>
      </c>
      <c r="D7944" s="148">
        <f t="shared" si="1242"/>
        <v>11</v>
      </c>
      <c r="E7944" s="152">
        <v>19</v>
      </c>
      <c r="F7944" s="153">
        <v>23.407</v>
      </c>
      <c r="G7944" s="154">
        <v>1265.6199999999999</v>
      </c>
      <c r="H7944" s="154">
        <v>169.12700000000001</v>
      </c>
      <c r="I7944" s="154">
        <v>82.12</v>
      </c>
      <c r="J7944" s="151">
        <v>0</v>
      </c>
      <c r="K7944" s="149">
        <f t="shared" si="1243"/>
        <v>1540.2739999999999</v>
      </c>
      <c r="L7944" s="148">
        <v>13.265000000000001</v>
      </c>
      <c r="M7944" s="148">
        <v>335.32499999999999</v>
      </c>
      <c r="N7944" s="148">
        <v>60.741999999999997</v>
      </c>
      <c r="O7944" s="148">
        <v>24.308</v>
      </c>
      <c r="P7944" s="148">
        <v>0</v>
      </c>
      <c r="Q7944" s="21">
        <f t="shared" si="1244"/>
        <v>37.181795000000001</v>
      </c>
      <c r="R7944" s="21">
        <f t="shared" si="1245"/>
        <v>1072.0340249999999</v>
      </c>
      <c r="S7944" s="21">
        <f t="shared" si="1246"/>
        <v>118.507642</v>
      </c>
      <c r="T7944" s="21">
        <f t="shared" si="1247"/>
        <v>77.202207999999999</v>
      </c>
      <c r="U7944" s="22">
        <f t="shared" si="1248"/>
        <v>1304.9256699999999</v>
      </c>
      <c r="V7944" s="39">
        <f t="shared" si="1249"/>
        <v>0.84720359494479547</v>
      </c>
    </row>
    <row r="7945" spans="1:22">
      <c r="A7945">
        <v>7940</v>
      </c>
      <c r="B7945" s="155">
        <f t="shared" si="1240"/>
        <v>41605</v>
      </c>
      <c r="C7945" s="148">
        <f t="shared" si="1241"/>
        <v>2013</v>
      </c>
      <c r="D7945" s="148">
        <f t="shared" si="1242"/>
        <v>11</v>
      </c>
      <c r="E7945" s="152">
        <v>20</v>
      </c>
      <c r="F7945" s="153">
        <v>23.201000000000001</v>
      </c>
      <c r="G7945" s="154">
        <v>1258.585</v>
      </c>
      <c r="H7945" s="154">
        <v>67.444000000000003</v>
      </c>
      <c r="I7945" s="154">
        <v>168.95099999999999</v>
      </c>
      <c r="J7945" s="151">
        <v>0</v>
      </c>
      <c r="K7945" s="149">
        <f t="shared" si="1243"/>
        <v>1518.181</v>
      </c>
      <c r="L7945" s="148">
        <v>13.173999999999999</v>
      </c>
      <c r="M7945" s="148">
        <v>333.07900000000001</v>
      </c>
      <c r="N7945" s="148">
        <v>35.561999999999998</v>
      </c>
      <c r="O7945" s="148">
        <v>46.783999999999999</v>
      </c>
      <c r="P7945" s="148">
        <v>0</v>
      </c>
      <c r="Q7945" s="21">
        <f t="shared" si="1244"/>
        <v>36.926721999999998</v>
      </c>
      <c r="R7945" s="21">
        <f t="shared" si="1245"/>
        <v>1064.8535630000001</v>
      </c>
      <c r="S7945" s="21">
        <f t="shared" si="1246"/>
        <v>69.381461999999999</v>
      </c>
      <c r="T7945" s="21">
        <f t="shared" si="1247"/>
        <v>148.585984</v>
      </c>
      <c r="U7945" s="22">
        <f t="shared" si="1248"/>
        <v>1319.7477310000002</v>
      </c>
      <c r="V7945" s="39">
        <f t="shared" si="1249"/>
        <v>0.86929538111727134</v>
      </c>
    </row>
    <row r="7946" spans="1:22">
      <c r="A7946">
        <v>7941</v>
      </c>
      <c r="B7946" s="155">
        <f t="shared" si="1240"/>
        <v>41605</v>
      </c>
      <c r="C7946" s="148">
        <f t="shared" si="1241"/>
        <v>2013</v>
      </c>
      <c r="D7946" s="148">
        <f t="shared" si="1242"/>
        <v>11</v>
      </c>
      <c r="E7946" s="152">
        <v>21</v>
      </c>
      <c r="F7946" s="153">
        <v>23.696000000000002</v>
      </c>
      <c r="G7946" s="154">
        <v>1262.9179999999999</v>
      </c>
      <c r="H7946" s="154">
        <v>0</v>
      </c>
      <c r="I7946" s="154">
        <v>358.505</v>
      </c>
      <c r="J7946" s="151">
        <v>0</v>
      </c>
      <c r="K7946" s="149">
        <f t="shared" si="1243"/>
        <v>1645.1189999999997</v>
      </c>
      <c r="L7946" s="148">
        <v>13.417</v>
      </c>
      <c r="M7946" s="148">
        <v>335.41300000000001</v>
      </c>
      <c r="N7946" s="148">
        <v>0</v>
      </c>
      <c r="O7946" s="148">
        <v>95.504999999999995</v>
      </c>
      <c r="P7946" s="148">
        <v>0</v>
      </c>
      <c r="Q7946" s="21">
        <f t="shared" si="1244"/>
        <v>37.607850999999997</v>
      </c>
      <c r="R7946" s="21">
        <f t="shared" si="1245"/>
        <v>1072.3153610000002</v>
      </c>
      <c r="S7946" s="21">
        <f t="shared" si="1246"/>
        <v>0</v>
      </c>
      <c r="T7946" s="21">
        <f t="shared" si="1247"/>
        <v>303.32387999999997</v>
      </c>
      <c r="U7946" s="22">
        <f t="shared" si="1248"/>
        <v>1413.2470920000001</v>
      </c>
      <c r="V7946" s="39">
        <f t="shared" si="1249"/>
        <v>0.85905462887487183</v>
      </c>
    </row>
    <row r="7947" spans="1:22">
      <c r="A7947">
        <v>7942</v>
      </c>
      <c r="B7947" s="155">
        <f t="shared" si="1240"/>
        <v>41605</v>
      </c>
      <c r="C7947" s="148">
        <f t="shared" si="1241"/>
        <v>2013</v>
      </c>
      <c r="D7947" s="148">
        <f t="shared" si="1242"/>
        <v>11</v>
      </c>
      <c r="E7947" s="152">
        <v>22</v>
      </c>
      <c r="F7947" s="153">
        <v>25.437000000000001</v>
      </c>
      <c r="G7947" s="154">
        <v>1260.117</v>
      </c>
      <c r="H7947" s="154">
        <v>19.061</v>
      </c>
      <c r="I7947" s="154">
        <v>411.38299999999998</v>
      </c>
      <c r="J7947" s="151">
        <v>0</v>
      </c>
      <c r="K7947" s="149">
        <f t="shared" si="1243"/>
        <v>1715.9979999999998</v>
      </c>
      <c r="L7947" s="148">
        <v>14.369</v>
      </c>
      <c r="M7947" s="148">
        <v>335.892</v>
      </c>
      <c r="N7947" s="148">
        <v>13.407999999999999</v>
      </c>
      <c r="O7947" s="148">
        <v>110.03100000000001</v>
      </c>
      <c r="P7947" s="148">
        <v>0</v>
      </c>
      <c r="Q7947" s="21">
        <f t="shared" si="1244"/>
        <v>40.276306999999996</v>
      </c>
      <c r="R7947" s="21">
        <f t="shared" si="1245"/>
        <v>1073.846724</v>
      </c>
      <c r="S7947" s="21">
        <f t="shared" si="1246"/>
        <v>26.159008</v>
      </c>
      <c r="T7947" s="21">
        <f t="shared" si="1247"/>
        <v>349.45845600000001</v>
      </c>
      <c r="U7947" s="22">
        <f t="shared" si="1248"/>
        <v>1489.7404950000002</v>
      </c>
      <c r="V7947" s="39">
        <f t="shared" si="1249"/>
        <v>0.86814815343607654</v>
      </c>
    </row>
    <row r="7948" spans="1:22">
      <c r="A7948">
        <v>7943</v>
      </c>
      <c r="B7948" s="155">
        <f t="shared" si="1240"/>
        <v>41605</v>
      </c>
      <c r="C7948" s="148">
        <f t="shared" si="1241"/>
        <v>2013</v>
      </c>
      <c r="D7948" s="148">
        <f t="shared" si="1242"/>
        <v>11</v>
      </c>
      <c r="E7948" s="152">
        <v>23</v>
      </c>
      <c r="F7948" s="153">
        <v>0</v>
      </c>
      <c r="G7948" s="154">
        <v>1256.6210000000001</v>
      </c>
      <c r="H7948" s="154">
        <v>0</v>
      </c>
      <c r="I7948" s="154">
        <v>395.54199999999997</v>
      </c>
      <c r="J7948" s="151">
        <v>0</v>
      </c>
      <c r="K7948" s="149">
        <f t="shared" si="1243"/>
        <v>1652.163</v>
      </c>
      <c r="L7948" s="148">
        <v>0</v>
      </c>
      <c r="M7948" s="148">
        <v>332.55399999999997</v>
      </c>
      <c r="N7948" s="148">
        <v>0</v>
      </c>
      <c r="O7948" s="148">
        <v>106.107</v>
      </c>
      <c r="P7948" s="148">
        <v>0</v>
      </c>
      <c r="Q7948" s="21">
        <f t="shared" si="1244"/>
        <v>0</v>
      </c>
      <c r="R7948" s="21">
        <f t="shared" si="1245"/>
        <v>1063.1751379999998</v>
      </c>
      <c r="S7948" s="21">
        <f t="shared" si="1246"/>
        <v>0</v>
      </c>
      <c r="T7948" s="21">
        <f t="shared" si="1247"/>
        <v>336.99583200000001</v>
      </c>
      <c r="U7948" s="22">
        <f t="shared" si="1248"/>
        <v>1400.1709699999999</v>
      </c>
      <c r="V7948" s="39">
        <f t="shared" si="1249"/>
        <v>0.84747750070664929</v>
      </c>
    </row>
    <row r="7949" spans="1:22">
      <c r="A7949">
        <v>7944</v>
      </c>
      <c r="B7949" s="155">
        <f t="shared" si="1240"/>
        <v>41605</v>
      </c>
      <c r="C7949" s="148">
        <f t="shared" si="1241"/>
        <v>2013</v>
      </c>
      <c r="D7949" s="148">
        <f t="shared" si="1242"/>
        <v>11</v>
      </c>
      <c r="E7949" s="152">
        <v>24</v>
      </c>
      <c r="F7949" s="153">
        <v>0</v>
      </c>
      <c r="G7949" s="154">
        <v>1232.492</v>
      </c>
      <c r="H7949" s="154">
        <v>0</v>
      </c>
      <c r="I7949" s="154">
        <v>363.59899999999999</v>
      </c>
      <c r="J7949" s="151">
        <v>0</v>
      </c>
      <c r="K7949" s="149">
        <f t="shared" si="1243"/>
        <v>1596.0909999999999</v>
      </c>
      <c r="L7949" s="148">
        <v>0</v>
      </c>
      <c r="M7949" s="148">
        <v>322.71100000000001</v>
      </c>
      <c r="N7949" s="148">
        <v>0</v>
      </c>
      <c r="O7949" s="148">
        <v>96.096000000000004</v>
      </c>
      <c r="P7949" s="148">
        <v>0</v>
      </c>
      <c r="Q7949" s="21">
        <f t="shared" si="1244"/>
        <v>0</v>
      </c>
      <c r="R7949" s="21">
        <f t="shared" si="1245"/>
        <v>1031.7070670000001</v>
      </c>
      <c r="S7949" s="21">
        <f t="shared" si="1246"/>
        <v>0</v>
      </c>
      <c r="T7949" s="21">
        <f t="shared" si="1247"/>
        <v>305.200896</v>
      </c>
      <c r="U7949" s="22">
        <f t="shared" si="1248"/>
        <v>1336.9079630000001</v>
      </c>
      <c r="V7949" s="39">
        <f t="shared" si="1249"/>
        <v>0.83761387226668171</v>
      </c>
    </row>
    <row r="7950" spans="1:22">
      <c r="A7950">
        <v>7945</v>
      </c>
      <c r="B7950" s="155">
        <f t="shared" si="1240"/>
        <v>41606</v>
      </c>
      <c r="C7950" s="148">
        <f t="shared" si="1241"/>
        <v>2013</v>
      </c>
      <c r="D7950" s="148">
        <f t="shared" si="1242"/>
        <v>11</v>
      </c>
      <c r="E7950" s="152">
        <v>1</v>
      </c>
      <c r="F7950" s="153">
        <v>26.003</v>
      </c>
      <c r="G7950" s="154">
        <v>919.96299999999997</v>
      </c>
      <c r="H7950" s="154">
        <v>132.64599999999999</v>
      </c>
      <c r="I7950" s="154">
        <v>349.82600000000002</v>
      </c>
      <c r="J7950" s="151">
        <v>0</v>
      </c>
      <c r="K7950" s="149">
        <f t="shared" si="1243"/>
        <v>1428.4380000000001</v>
      </c>
      <c r="L7950" s="148">
        <v>14.734999999999999</v>
      </c>
      <c r="M7950" s="148">
        <v>253.53899999999999</v>
      </c>
      <c r="N7950" s="148">
        <v>53.692</v>
      </c>
      <c r="O7950" s="148">
        <v>94.272000000000006</v>
      </c>
      <c r="P7950" s="148">
        <v>0</v>
      </c>
      <c r="Q7950" s="21">
        <f t="shared" si="1244"/>
        <v>41.302205000000001</v>
      </c>
      <c r="R7950" s="21">
        <f t="shared" si="1245"/>
        <v>810.56418299999996</v>
      </c>
      <c r="S7950" s="21">
        <f t="shared" si="1246"/>
        <v>104.75309200000001</v>
      </c>
      <c r="T7950" s="21">
        <f t="shared" si="1247"/>
        <v>299.40787200000005</v>
      </c>
      <c r="U7950" s="22">
        <f t="shared" si="1248"/>
        <v>1256.0273520000001</v>
      </c>
      <c r="V7950" s="39">
        <f t="shared" si="1249"/>
        <v>0.87930127313891115</v>
      </c>
    </row>
    <row r="7951" spans="1:22">
      <c r="A7951">
        <v>7946</v>
      </c>
      <c r="B7951" s="155">
        <f t="shared" si="1240"/>
        <v>41606</v>
      </c>
      <c r="C7951" s="148">
        <f t="shared" si="1241"/>
        <v>2013</v>
      </c>
      <c r="D7951" s="148">
        <f t="shared" si="1242"/>
        <v>11</v>
      </c>
      <c r="E7951" s="152">
        <v>2</v>
      </c>
      <c r="F7951" s="153">
        <v>25.76</v>
      </c>
      <c r="G7951" s="154">
        <v>789.36800000000005</v>
      </c>
      <c r="H7951" s="154">
        <v>326.94299999999998</v>
      </c>
      <c r="I7951" s="154">
        <v>163.221</v>
      </c>
      <c r="J7951" s="151">
        <v>0</v>
      </c>
      <c r="K7951" s="149">
        <f t="shared" si="1243"/>
        <v>1305.2919999999999</v>
      </c>
      <c r="L7951" s="148">
        <v>14.61</v>
      </c>
      <c r="M7951" s="148">
        <v>228.16300000000001</v>
      </c>
      <c r="N7951" s="148">
        <v>120.822</v>
      </c>
      <c r="O7951" s="148">
        <v>59.183</v>
      </c>
      <c r="P7951" s="148">
        <v>0</v>
      </c>
      <c r="Q7951" s="21">
        <f t="shared" si="1244"/>
        <v>40.951829999999994</v>
      </c>
      <c r="R7951" s="21">
        <f t="shared" si="1245"/>
        <v>729.43711100000007</v>
      </c>
      <c r="S7951" s="21">
        <f t="shared" si="1246"/>
        <v>235.72372200000001</v>
      </c>
      <c r="T7951" s="21">
        <f t="shared" si="1247"/>
        <v>187.96520800000002</v>
      </c>
      <c r="U7951" s="22">
        <f t="shared" si="1248"/>
        <v>1194.0778710000002</v>
      </c>
      <c r="V7951" s="39">
        <f t="shared" si="1249"/>
        <v>0.91479750967599605</v>
      </c>
    </row>
    <row r="7952" spans="1:22">
      <c r="A7952">
        <v>7947</v>
      </c>
      <c r="B7952" s="155">
        <f t="shared" si="1240"/>
        <v>41606</v>
      </c>
      <c r="C7952" s="148">
        <f t="shared" si="1241"/>
        <v>2013</v>
      </c>
      <c r="D7952" s="148">
        <f t="shared" si="1242"/>
        <v>11</v>
      </c>
      <c r="E7952" s="152">
        <v>3</v>
      </c>
      <c r="F7952" s="153">
        <v>25.513000000000002</v>
      </c>
      <c r="G7952" s="154">
        <v>786.97699999999998</v>
      </c>
      <c r="H7952" s="154">
        <v>383.65300000000002</v>
      </c>
      <c r="I7952" s="154">
        <v>38.539000000000001</v>
      </c>
      <c r="J7952" s="151">
        <v>0</v>
      </c>
      <c r="K7952" s="149">
        <f t="shared" si="1243"/>
        <v>1234.682</v>
      </c>
      <c r="L7952" s="148">
        <v>14.46</v>
      </c>
      <c r="M7952" s="148">
        <v>227.35400000000001</v>
      </c>
      <c r="N7952" s="148">
        <v>146.285</v>
      </c>
      <c r="O7952" s="148">
        <v>10.207000000000001</v>
      </c>
      <c r="P7952" s="148">
        <v>0</v>
      </c>
      <c r="Q7952" s="21">
        <f t="shared" si="1244"/>
        <v>40.531379999999999</v>
      </c>
      <c r="R7952" s="21">
        <f t="shared" si="1245"/>
        <v>726.85073800000009</v>
      </c>
      <c r="S7952" s="21">
        <f t="shared" si="1246"/>
        <v>285.40203500000001</v>
      </c>
      <c r="T7952" s="21">
        <f t="shared" si="1247"/>
        <v>32.417432000000005</v>
      </c>
      <c r="U7952" s="22">
        <f t="shared" si="1248"/>
        <v>1085.201585</v>
      </c>
      <c r="V7952" s="39">
        <f t="shared" si="1249"/>
        <v>0.87893205294966636</v>
      </c>
    </row>
    <row r="7953" spans="1:22">
      <c r="A7953">
        <v>7948</v>
      </c>
      <c r="B7953" s="155">
        <f t="shared" si="1240"/>
        <v>41606</v>
      </c>
      <c r="C7953" s="148">
        <f t="shared" si="1241"/>
        <v>2013</v>
      </c>
      <c r="D7953" s="148">
        <f t="shared" si="1242"/>
        <v>11</v>
      </c>
      <c r="E7953" s="152">
        <v>4</v>
      </c>
      <c r="F7953" s="153">
        <v>17.094000000000001</v>
      </c>
      <c r="G7953" s="154">
        <v>783.072</v>
      </c>
      <c r="H7953" s="154">
        <v>510.93200000000002</v>
      </c>
      <c r="I7953" s="154">
        <v>32.598999999999997</v>
      </c>
      <c r="J7953" s="151">
        <v>0</v>
      </c>
      <c r="K7953" s="149">
        <f t="shared" si="1243"/>
        <v>1343.6969999999999</v>
      </c>
      <c r="L7953" s="148">
        <v>9.4480000000000004</v>
      </c>
      <c r="M7953" s="148">
        <v>226.917</v>
      </c>
      <c r="N7953" s="148">
        <v>180.66200000000001</v>
      </c>
      <c r="O7953" s="148">
        <v>8.7949999999999999</v>
      </c>
      <c r="P7953" s="148">
        <v>0</v>
      </c>
      <c r="Q7953" s="21">
        <f t="shared" si="1244"/>
        <v>26.482744</v>
      </c>
      <c r="R7953" s="21">
        <f t="shared" si="1245"/>
        <v>725.45364900000004</v>
      </c>
      <c r="S7953" s="21">
        <f t="shared" si="1246"/>
        <v>352.47156200000001</v>
      </c>
      <c r="T7953" s="21">
        <f t="shared" si="1247"/>
        <v>27.932920000000003</v>
      </c>
      <c r="U7953" s="22">
        <f t="shared" si="1248"/>
        <v>1132.3408750000001</v>
      </c>
      <c r="V7953" s="39">
        <f t="shared" si="1249"/>
        <v>0.84270551694318008</v>
      </c>
    </row>
    <row r="7954" spans="1:22">
      <c r="A7954">
        <v>7949</v>
      </c>
      <c r="B7954" s="155">
        <f t="shared" si="1240"/>
        <v>41606</v>
      </c>
      <c r="C7954" s="148">
        <f t="shared" si="1241"/>
        <v>2013</v>
      </c>
      <c r="D7954" s="148">
        <f t="shared" si="1242"/>
        <v>11</v>
      </c>
      <c r="E7954" s="152">
        <v>5</v>
      </c>
      <c r="F7954" s="153">
        <v>13.334</v>
      </c>
      <c r="G7954" s="154">
        <v>787.25400000000002</v>
      </c>
      <c r="H7954" s="154">
        <v>511.72199999999998</v>
      </c>
      <c r="I7954" s="154">
        <v>28.556000000000001</v>
      </c>
      <c r="J7954" s="151">
        <v>0</v>
      </c>
      <c r="K7954" s="149">
        <f t="shared" si="1243"/>
        <v>1340.866</v>
      </c>
      <c r="L7954" s="148">
        <v>8.157</v>
      </c>
      <c r="M7954" s="148">
        <v>227.84700000000001</v>
      </c>
      <c r="N7954" s="148">
        <v>180.07599999999999</v>
      </c>
      <c r="O7954" s="148">
        <v>7.7050000000000001</v>
      </c>
      <c r="P7954" s="148">
        <v>0</v>
      </c>
      <c r="Q7954" s="21">
        <f t="shared" si="1244"/>
        <v>22.864070999999999</v>
      </c>
      <c r="R7954" s="21">
        <f t="shared" si="1245"/>
        <v>728.42685900000004</v>
      </c>
      <c r="S7954" s="21">
        <f t="shared" si="1246"/>
        <v>351.32827600000002</v>
      </c>
      <c r="T7954" s="21">
        <f t="shared" si="1247"/>
        <v>24.471080000000001</v>
      </c>
      <c r="U7954" s="22">
        <f t="shared" si="1248"/>
        <v>1127.0902860000001</v>
      </c>
      <c r="V7954" s="39">
        <f t="shared" si="1249"/>
        <v>0.8405689203842891</v>
      </c>
    </row>
    <row r="7955" spans="1:22">
      <c r="A7955">
        <v>7950</v>
      </c>
      <c r="B7955" s="155">
        <f t="shared" si="1240"/>
        <v>41606</v>
      </c>
      <c r="C7955" s="148">
        <f t="shared" si="1241"/>
        <v>2013</v>
      </c>
      <c r="D7955" s="148">
        <f t="shared" si="1242"/>
        <v>11</v>
      </c>
      <c r="E7955" s="152">
        <v>6</v>
      </c>
      <c r="F7955" s="153">
        <v>12.85</v>
      </c>
      <c r="G7955" s="154">
        <v>789.59799999999996</v>
      </c>
      <c r="H7955" s="154">
        <v>511.59899999999999</v>
      </c>
      <c r="I7955" s="154">
        <v>23.934000000000001</v>
      </c>
      <c r="J7955" s="151">
        <v>0</v>
      </c>
      <c r="K7955" s="149">
        <f t="shared" si="1243"/>
        <v>1337.981</v>
      </c>
      <c r="L7955" s="148">
        <v>8.125</v>
      </c>
      <c r="M7955" s="148">
        <v>228.51499999999999</v>
      </c>
      <c r="N7955" s="148">
        <v>181.732</v>
      </c>
      <c r="O7955" s="148">
        <v>6.4690000000000003</v>
      </c>
      <c r="P7955" s="148">
        <v>0</v>
      </c>
      <c r="Q7955" s="21">
        <f t="shared" si="1244"/>
        <v>22.774374999999999</v>
      </c>
      <c r="R7955" s="21">
        <f t="shared" si="1245"/>
        <v>730.562455</v>
      </c>
      <c r="S7955" s="21">
        <f t="shared" si="1246"/>
        <v>354.55913200000003</v>
      </c>
      <c r="T7955" s="21">
        <f t="shared" si="1247"/>
        <v>20.545544000000003</v>
      </c>
      <c r="U7955" s="22">
        <f t="shared" si="1248"/>
        <v>1128.4415060000001</v>
      </c>
      <c r="V7955" s="39">
        <f t="shared" si="1249"/>
        <v>0.84339127835148642</v>
      </c>
    </row>
    <row r="7956" spans="1:22">
      <c r="A7956">
        <v>7951</v>
      </c>
      <c r="B7956" s="155">
        <f t="shared" si="1240"/>
        <v>41606</v>
      </c>
      <c r="C7956" s="148">
        <f t="shared" si="1241"/>
        <v>2013</v>
      </c>
      <c r="D7956" s="148">
        <f t="shared" si="1242"/>
        <v>11</v>
      </c>
      <c r="E7956" s="152">
        <v>7</v>
      </c>
      <c r="F7956" s="153">
        <v>11.087</v>
      </c>
      <c r="G7956" s="154">
        <v>796.24400000000003</v>
      </c>
      <c r="H7956" s="154">
        <v>513.48699999999997</v>
      </c>
      <c r="I7956" s="154">
        <v>26.806000000000001</v>
      </c>
      <c r="J7956" s="151">
        <v>0</v>
      </c>
      <c r="K7956" s="149">
        <f t="shared" si="1243"/>
        <v>1347.624</v>
      </c>
      <c r="L7956" s="148">
        <v>6.8869999999999996</v>
      </c>
      <c r="M7956" s="148">
        <v>224.71299999999999</v>
      </c>
      <c r="N7956" s="148">
        <v>183.72399999999999</v>
      </c>
      <c r="O7956" s="148">
        <v>7.1040000000000001</v>
      </c>
      <c r="P7956" s="148">
        <v>0</v>
      </c>
      <c r="Q7956" s="21">
        <f t="shared" si="1244"/>
        <v>19.304260999999997</v>
      </c>
      <c r="R7956" s="21">
        <f t="shared" si="1245"/>
        <v>718.40746100000001</v>
      </c>
      <c r="S7956" s="21">
        <f t="shared" si="1246"/>
        <v>358.44552399999998</v>
      </c>
      <c r="T7956" s="21">
        <f t="shared" si="1247"/>
        <v>22.562304000000001</v>
      </c>
      <c r="U7956" s="22">
        <f t="shared" si="1248"/>
        <v>1118.71955</v>
      </c>
      <c r="V7956" s="39">
        <f t="shared" si="1249"/>
        <v>0.8301421984173627</v>
      </c>
    </row>
    <row r="7957" spans="1:22">
      <c r="A7957">
        <v>7952</v>
      </c>
      <c r="B7957" s="155">
        <f t="shared" si="1240"/>
        <v>41606</v>
      </c>
      <c r="C7957" s="148">
        <f t="shared" si="1241"/>
        <v>2013</v>
      </c>
      <c r="D7957" s="148">
        <f t="shared" si="1242"/>
        <v>11</v>
      </c>
      <c r="E7957" s="152">
        <v>8</v>
      </c>
      <c r="F7957" s="153">
        <v>11.680999999999999</v>
      </c>
      <c r="G7957" s="154">
        <v>792.62199999999996</v>
      </c>
      <c r="H7957" s="154">
        <v>505.32400000000001</v>
      </c>
      <c r="I7957" s="154">
        <v>44.948</v>
      </c>
      <c r="J7957" s="151">
        <v>0</v>
      </c>
      <c r="K7957" s="149">
        <f t="shared" si="1243"/>
        <v>1354.575</v>
      </c>
      <c r="L7957" s="148">
        <v>7.2809999999999997</v>
      </c>
      <c r="M7957" s="148">
        <v>223.84899999999999</v>
      </c>
      <c r="N7957" s="148">
        <v>176.929</v>
      </c>
      <c r="O7957" s="148">
        <v>11.726000000000001</v>
      </c>
      <c r="P7957" s="148">
        <v>0</v>
      </c>
      <c r="Q7957" s="21">
        <f t="shared" si="1244"/>
        <v>20.408642999999998</v>
      </c>
      <c r="R7957" s="21">
        <f t="shared" si="1245"/>
        <v>715.64525300000003</v>
      </c>
      <c r="S7957" s="21">
        <f t="shared" si="1246"/>
        <v>345.18847900000003</v>
      </c>
      <c r="T7957" s="21">
        <f t="shared" si="1247"/>
        <v>37.241776000000002</v>
      </c>
      <c r="U7957" s="22">
        <f t="shared" si="1248"/>
        <v>1118.4841510000001</v>
      </c>
      <c r="V7957" s="39">
        <f t="shared" si="1249"/>
        <v>0.82570854400826832</v>
      </c>
    </row>
    <row r="7958" spans="1:22">
      <c r="A7958">
        <v>7953</v>
      </c>
      <c r="B7958" s="155">
        <f t="shared" si="1240"/>
        <v>41606</v>
      </c>
      <c r="C7958" s="148">
        <f t="shared" si="1241"/>
        <v>2013</v>
      </c>
      <c r="D7958" s="148">
        <f t="shared" si="1242"/>
        <v>11</v>
      </c>
      <c r="E7958" s="152">
        <v>9</v>
      </c>
      <c r="F7958" s="153">
        <v>23.247</v>
      </c>
      <c r="G7958" s="154">
        <v>919.73299999999995</v>
      </c>
      <c r="H7958" s="154">
        <v>390.31900000000002</v>
      </c>
      <c r="I7958" s="154">
        <v>68.075999999999993</v>
      </c>
      <c r="J7958" s="151">
        <v>0</v>
      </c>
      <c r="K7958" s="149">
        <f t="shared" si="1243"/>
        <v>1401.375</v>
      </c>
      <c r="L7958" s="148">
        <v>13.21</v>
      </c>
      <c r="M7958" s="148">
        <v>250.17099999999999</v>
      </c>
      <c r="N7958" s="148">
        <v>154.792</v>
      </c>
      <c r="O7958" s="148">
        <v>17.95</v>
      </c>
      <c r="P7958" s="148">
        <v>0</v>
      </c>
      <c r="Q7958" s="21">
        <f t="shared" si="1244"/>
        <v>37.027630000000002</v>
      </c>
      <c r="R7958" s="21">
        <f t="shared" si="1245"/>
        <v>799.79668700000002</v>
      </c>
      <c r="S7958" s="21">
        <f t="shared" si="1246"/>
        <v>301.99919199999999</v>
      </c>
      <c r="T7958" s="21">
        <f t="shared" si="1247"/>
        <v>57.0092</v>
      </c>
      <c r="U7958" s="22">
        <f t="shared" si="1248"/>
        <v>1195.832709</v>
      </c>
      <c r="V7958" s="39">
        <f t="shared" si="1249"/>
        <v>0.85332813058603163</v>
      </c>
    </row>
    <row r="7959" spans="1:22">
      <c r="A7959">
        <v>7954</v>
      </c>
      <c r="B7959" s="155">
        <f t="shared" si="1240"/>
        <v>41606</v>
      </c>
      <c r="C7959" s="148">
        <f t="shared" si="1241"/>
        <v>2013</v>
      </c>
      <c r="D7959" s="148">
        <f t="shared" si="1242"/>
        <v>11</v>
      </c>
      <c r="E7959" s="152">
        <v>10</v>
      </c>
      <c r="F7959" s="153">
        <v>26.555</v>
      </c>
      <c r="G7959" s="154">
        <v>1030.953</v>
      </c>
      <c r="H7959" s="154">
        <v>321.77300000000002</v>
      </c>
      <c r="I7959" s="154">
        <v>80.661000000000001</v>
      </c>
      <c r="J7959" s="151">
        <v>0</v>
      </c>
      <c r="K7959" s="149">
        <f t="shared" si="1243"/>
        <v>1459.942</v>
      </c>
      <c r="L7959" s="148">
        <v>15.077999999999999</v>
      </c>
      <c r="M7959" s="148">
        <v>275.75200000000001</v>
      </c>
      <c r="N7959" s="148">
        <v>118.73</v>
      </c>
      <c r="O7959" s="148">
        <v>21.228999999999999</v>
      </c>
      <c r="P7959" s="148">
        <v>0</v>
      </c>
      <c r="Q7959" s="21">
        <f t="shared" si="1244"/>
        <v>42.263633999999996</v>
      </c>
      <c r="R7959" s="21">
        <f t="shared" si="1245"/>
        <v>881.57914400000004</v>
      </c>
      <c r="S7959" s="21">
        <f t="shared" si="1246"/>
        <v>231.64223000000001</v>
      </c>
      <c r="T7959" s="21">
        <f t="shared" si="1247"/>
        <v>67.423304000000002</v>
      </c>
      <c r="U7959" s="22">
        <f t="shared" si="1248"/>
        <v>1222.908312</v>
      </c>
      <c r="V7959" s="39">
        <f t="shared" si="1249"/>
        <v>0.83764170905419533</v>
      </c>
    </row>
    <row r="7960" spans="1:22">
      <c r="A7960">
        <v>7955</v>
      </c>
      <c r="B7960" s="155">
        <f t="shared" si="1240"/>
        <v>41606</v>
      </c>
      <c r="C7960" s="148">
        <f t="shared" si="1241"/>
        <v>2013</v>
      </c>
      <c r="D7960" s="148">
        <f t="shared" si="1242"/>
        <v>11</v>
      </c>
      <c r="E7960" s="152">
        <v>11</v>
      </c>
      <c r="F7960" s="153">
        <v>26.608000000000001</v>
      </c>
      <c r="G7960" s="154">
        <v>1031.942</v>
      </c>
      <c r="H7960" s="154">
        <v>398.37900000000002</v>
      </c>
      <c r="I7960" s="154">
        <v>89.027000000000001</v>
      </c>
      <c r="J7960" s="151">
        <v>0</v>
      </c>
      <c r="K7960" s="149">
        <f t="shared" si="1243"/>
        <v>1545.9560000000001</v>
      </c>
      <c r="L7960" s="148">
        <v>15.151</v>
      </c>
      <c r="M7960" s="148">
        <v>276.31099999999998</v>
      </c>
      <c r="N7960" s="148">
        <v>146.53800000000001</v>
      </c>
      <c r="O7960" s="148">
        <v>23.582999999999998</v>
      </c>
      <c r="P7960" s="148">
        <v>0</v>
      </c>
      <c r="Q7960" s="21">
        <f t="shared" si="1244"/>
        <v>42.468252999999997</v>
      </c>
      <c r="R7960" s="21">
        <f t="shared" si="1245"/>
        <v>883.36626699999999</v>
      </c>
      <c r="S7960" s="21">
        <f t="shared" si="1246"/>
        <v>285.89563800000002</v>
      </c>
      <c r="T7960" s="21">
        <f t="shared" si="1247"/>
        <v>74.899608000000001</v>
      </c>
      <c r="U7960" s="22">
        <f t="shared" si="1248"/>
        <v>1286.629766</v>
      </c>
      <c r="V7960" s="39">
        <f t="shared" si="1249"/>
        <v>0.83225510040389239</v>
      </c>
    </row>
    <row r="7961" spans="1:22">
      <c r="A7961">
        <v>7956</v>
      </c>
      <c r="B7961" s="155">
        <f t="shared" si="1240"/>
        <v>41606</v>
      </c>
      <c r="C7961" s="148">
        <f t="shared" si="1241"/>
        <v>2013</v>
      </c>
      <c r="D7961" s="148">
        <f t="shared" si="1242"/>
        <v>11</v>
      </c>
      <c r="E7961" s="152">
        <v>12</v>
      </c>
      <c r="F7961" s="153">
        <v>26.297000000000001</v>
      </c>
      <c r="G7961" s="154">
        <v>1042.028</v>
      </c>
      <c r="H7961" s="154">
        <v>397.44099999999997</v>
      </c>
      <c r="I7961" s="154">
        <v>95.256</v>
      </c>
      <c r="J7961" s="151">
        <v>0</v>
      </c>
      <c r="K7961" s="149">
        <f t="shared" si="1243"/>
        <v>1561.0220000000002</v>
      </c>
      <c r="L7961" s="148">
        <v>15.022</v>
      </c>
      <c r="M7961" s="148">
        <v>278.47699999999998</v>
      </c>
      <c r="N7961" s="148">
        <v>150.01499999999999</v>
      </c>
      <c r="O7961" s="148">
        <v>25.376000000000001</v>
      </c>
      <c r="P7961" s="148">
        <v>0</v>
      </c>
      <c r="Q7961" s="21">
        <f t="shared" si="1244"/>
        <v>42.106665999999997</v>
      </c>
      <c r="R7961" s="21">
        <f t="shared" si="1245"/>
        <v>890.2909689999999</v>
      </c>
      <c r="S7961" s="21">
        <f t="shared" si="1246"/>
        <v>292.67926499999999</v>
      </c>
      <c r="T7961" s="21">
        <f t="shared" si="1247"/>
        <v>80.594176000000004</v>
      </c>
      <c r="U7961" s="22">
        <f t="shared" si="1248"/>
        <v>1305.6710760000001</v>
      </c>
      <c r="V7961" s="39">
        <f t="shared" si="1249"/>
        <v>0.83642067568554446</v>
      </c>
    </row>
    <row r="7962" spans="1:22">
      <c r="A7962">
        <v>7957</v>
      </c>
      <c r="B7962" s="155">
        <f t="shared" si="1240"/>
        <v>41606</v>
      </c>
      <c r="C7962" s="148">
        <f t="shared" si="1241"/>
        <v>2013</v>
      </c>
      <c r="D7962" s="148">
        <f t="shared" si="1242"/>
        <v>11</v>
      </c>
      <c r="E7962" s="152">
        <v>13</v>
      </c>
      <c r="F7962" s="153">
        <v>25.873999999999999</v>
      </c>
      <c r="G7962" s="154">
        <v>1038.606</v>
      </c>
      <c r="H7962" s="154">
        <v>399.52199999999999</v>
      </c>
      <c r="I7962" s="154">
        <v>103</v>
      </c>
      <c r="J7962" s="151">
        <v>0</v>
      </c>
      <c r="K7962" s="149">
        <f t="shared" si="1243"/>
        <v>1567.002</v>
      </c>
      <c r="L7962" s="148">
        <v>14.78</v>
      </c>
      <c r="M7962" s="148">
        <v>279.53300000000002</v>
      </c>
      <c r="N7962" s="148">
        <v>147.351</v>
      </c>
      <c r="O7962" s="148">
        <v>27.763999999999999</v>
      </c>
      <c r="P7962" s="148">
        <v>0</v>
      </c>
      <c r="Q7962" s="21">
        <f t="shared" si="1244"/>
        <v>41.428339999999999</v>
      </c>
      <c r="R7962" s="21">
        <f t="shared" si="1245"/>
        <v>893.66700100000003</v>
      </c>
      <c r="S7962" s="21">
        <f t="shared" si="1246"/>
        <v>287.48180100000002</v>
      </c>
      <c r="T7962" s="21">
        <f t="shared" si="1247"/>
        <v>88.178464000000005</v>
      </c>
      <c r="U7962" s="22">
        <f t="shared" si="1248"/>
        <v>1310.7556060000002</v>
      </c>
      <c r="V7962" s="39">
        <f t="shared" si="1249"/>
        <v>0.83647347355012958</v>
      </c>
    </row>
    <row r="7963" spans="1:22">
      <c r="A7963">
        <v>7958</v>
      </c>
      <c r="B7963" s="155">
        <f t="shared" si="1240"/>
        <v>41606</v>
      </c>
      <c r="C7963" s="148">
        <f t="shared" si="1241"/>
        <v>2013</v>
      </c>
      <c r="D7963" s="148">
        <f t="shared" si="1242"/>
        <v>11</v>
      </c>
      <c r="E7963" s="152">
        <v>14</v>
      </c>
      <c r="F7963" s="153">
        <v>26.367999999999999</v>
      </c>
      <c r="G7963" s="154">
        <v>1042.1030000000001</v>
      </c>
      <c r="H7963" s="154">
        <v>391.339</v>
      </c>
      <c r="I7963" s="154">
        <v>107.048</v>
      </c>
      <c r="J7963" s="151">
        <v>0</v>
      </c>
      <c r="K7963" s="149">
        <f t="shared" si="1243"/>
        <v>1566.8579999999999</v>
      </c>
      <c r="L7963" s="148">
        <v>15.026</v>
      </c>
      <c r="M7963" s="148">
        <v>280.56299999999999</v>
      </c>
      <c r="N7963" s="148">
        <v>145.75800000000001</v>
      </c>
      <c r="O7963" s="148">
        <v>28.821000000000002</v>
      </c>
      <c r="P7963" s="148">
        <v>0</v>
      </c>
      <c r="Q7963" s="21">
        <f t="shared" si="1244"/>
        <v>42.117877999999997</v>
      </c>
      <c r="R7963" s="21">
        <f t="shared" si="1245"/>
        <v>896.95991100000003</v>
      </c>
      <c r="S7963" s="21">
        <f t="shared" si="1246"/>
        <v>284.37385800000004</v>
      </c>
      <c r="T7963" s="21">
        <f t="shared" si="1247"/>
        <v>91.535496000000009</v>
      </c>
      <c r="U7963" s="22">
        <f t="shared" si="1248"/>
        <v>1314.9871430000001</v>
      </c>
      <c r="V7963" s="39">
        <f t="shared" si="1249"/>
        <v>0.83925099977151729</v>
      </c>
    </row>
    <row r="7964" spans="1:22">
      <c r="A7964">
        <v>7959</v>
      </c>
      <c r="B7964" s="155">
        <f t="shared" si="1240"/>
        <v>41606</v>
      </c>
      <c r="C7964" s="148">
        <f t="shared" si="1241"/>
        <v>2013</v>
      </c>
      <c r="D7964" s="148">
        <f t="shared" si="1242"/>
        <v>11</v>
      </c>
      <c r="E7964" s="152">
        <v>15</v>
      </c>
      <c r="F7964" s="153">
        <v>26.908999999999999</v>
      </c>
      <c r="G7964" s="154">
        <v>1053.048</v>
      </c>
      <c r="H7964" s="154">
        <v>365.71300000000002</v>
      </c>
      <c r="I7964" s="154">
        <v>112.364</v>
      </c>
      <c r="J7964" s="151">
        <v>0</v>
      </c>
      <c r="K7964" s="149">
        <f t="shared" si="1243"/>
        <v>1558.0340000000001</v>
      </c>
      <c r="L7964" s="148">
        <v>15.272</v>
      </c>
      <c r="M7964" s="148">
        <v>282.47899999999998</v>
      </c>
      <c r="N7964" s="148">
        <v>135.71299999999999</v>
      </c>
      <c r="O7964" s="148">
        <v>30.513000000000002</v>
      </c>
      <c r="P7964" s="148">
        <v>0</v>
      </c>
      <c r="Q7964" s="21">
        <f t="shared" si="1244"/>
        <v>42.807415999999996</v>
      </c>
      <c r="R7964" s="21">
        <f t="shared" si="1245"/>
        <v>903.08536299999992</v>
      </c>
      <c r="S7964" s="21">
        <f t="shared" si="1246"/>
        <v>264.77606300000002</v>
      </c>
      <c r="T7964" s="21">
        <f t="shared" si="1247"/>
        <v>96.909288000000004</v>
      </c>
      <c r="U7964" s="22">
        <f t="shared" si="1248"/>
        <v>1307.5781300000001</v>
      </c>
      <c r="V7964" s="39">
        <f t="shared" si="1249"/>
        <v>0.83924877762616223</v>
      </c>
    </row>
    <row r="7965" spans="1:22">
      <c r="A7965">
        <v>7960</v>
      </c>
      <c r="B7965" s="155">
        <f t="shared" si="1240"/>
        <v>41606</v>
      </c>
      <c r="C7965" s="148">
        <f t="shared" si="1241"/>
        <v>2013</v>
      </c>
      <c r="D7965" s="148">
        <f t="shared" si="1242"/>
        <v>11</v>
      </c>
      <c r="E7965" s="152">
        <v>16</v>
      </c>
      <c r="F7965" s="153">
        <v>25.977</v>
      </c>
      <c r="G7965" s="154">
        <v>1050</v>
      </c>
      <c r="H7965" s="154">
        <v>385.29899999999998</v>
      </c>
      <c r="I7965" s="154">
        <v>112.831</v>
      </c>
      <c r="J7965" s="151">
        <v>0</v>
      </c>
      <c r="K7965" s="149">
        <f t="shared" si="1243"/>
        <v>1574.107</v>
      </c>
      <c r="L7965" s="148">
        <v>14.786</v>
      </c>
      <c r="M7965" s="148">
        <v>281.51799999999997</v>
      </c>
      <c r="N7965" s="148">
        <v>141.739</v>
      </c>
      <c r="O7965" s="148">
        <v>30.297999999999998</v>
      </c>
      <c r="P7965" s="148">
        <v>0</v>
      </c>
      <c r="Q7965" s="21">
        <f t="shared" si="1244"/>
        <v>41.445157999999999</v>
      </c>
      <c r="R7965" s="21">
        <f t="shared" si="1245"/>
        <v>900.01304599999992</v>
      </c>
      <c r="S7965" s="21">
        <f t="shared" si="1246"/>
        <v>276.53278900000004</v>
      </c>
      <c r="T7965" s="21">
        <f t="shared" si="1247"/>
        <v>96.226448000000005</v>
      </c>
      <c r="U7965" s="22">
        <f t="shared" si="1248"/>
        <v>1314.2174409999998</v>
      </c>
      <c r="V7965" s="39">
        <f t="shared" si="1249"/>
        <v>0.83489714549265059</v>
      </c>
    </row>
    <row r="7966" spans="1:22">
      <c r="A7966">
        <v>7961</v>
      </c>
      <c r="B7966" s="155">
        <f t="shared" si="1240"/>
        <v>41606</v>
      </c>
      <c r="C7966" s="148">
        <f t="shared" si="1241"/>
        <v>2013</v>
      </c>
      <c r="D7966" s="148">
        <f t="shared" si="1242"/>
        <v>11</v>
      </c>
      <c r="E7966" s="152">
        <v>17</v>
      </c>
      <c r="F7966" s="153">
        <v>25.76</v>
      </c>
      <c r="G7966" s="154">
        <v>1044.153</v>
      </c>
      <c r="H7966" s="154">
        <v>405.14699999999999</v>
      </c>
      <c r="I7966" s="154">
        <v>97.649000000000001</v>
      </c>
      <c r="J7966" s="151">
        <v>0</v>
      </c>
      <c r="K7966" s="149">
        <f t="shared" si="1243"/>
        <v>1572.7089999999998</v>
      </c>
      <c r="L7966" s="148">
        <v>14.654</v>
      </c>
      <c r="M7966" s="148">
        <v>280.56900000000002</v>
      </c>
      <c r="N7966" s="148">
        <v>149.20400000000001</v>
      </c>
      <c r="O7966" s="148">
        <v>26.006</v>
      </c>
      <c r="P7966" s="148">
        <v>0</v>
      </c>
      <c r="Q7966" s="21">
        <f t="shared" si="1244"/>
        <v>41.075161999999999</v>
      </c>
      <c r="R7966" s="21">
        <f t="shared" si="1245"/>
        <v>896.97909300000003</v>
      </c>
      <c r="S7966" s="21">
        <f t="shared" si="1246"/>
        <v>291.09700400000003</v>
      </c>
      <c r="T7966" s="21">
        <f t="shared" si="1247"/>
        <v>82.595056</v>
      </c>
      <c r="U7966" s="22">
        <f t="shared" si="1248"/>
        <v>1311.7463149999999</v>
      </c>
      <c r="V7966" s="39">
        <f t="shared" si="1249"/>
        <v>0.83406804119516076</v>
      </c>
    </row>
    <row r="7967" spans="1:22">
      <c r="A7967">
        <v>7962</v>
      </c>
      <c r="B7967" s="155">
        <f t="shared" ref="B7967:B8030" si="1250">+B7943+1</f>
        <v>41606</v>
      </c>
      <c r="C7967" s="148">
        <f t="shared" si="1241"/>
        <v>2013</v>
      </c>
      <c r="D7967" s="148">
        <f t="shared" si="1242"/>
        <v>11</v>
      </c>
      <c r="E7967" s="152">
        <v>18</v>
      </c>
      <c r="F7967" s="153">
        <v>26.337</v>
      </c>
      <c r="G7967" s="154">
        <v>1048.268</v>
      </c>
      <c r="H7967" s="154">
        <v>393.29300000000001</v>
      </c>
      <c r="I7967" s="154">
        <v>101.524</v>
      </c>
      <c r="J7967" s="151">
        <v>0</v>
      </c>
      <c r="K7967" s="149">
        <f t="shared" si="1243"/>
        <v>1569.422</v>
      </c>
      <c r="L7967" s="148">
        <v>14.917999999999999</v>
      </c>
      <c r="M7967" s="148">
        <v>281.91000000000003</v>
      </c>
      <c r="N7967" s="148">
        <v>154.35900000000001</v>
      </c>
      <c r="O7967" s="148">
        <v>26.521000000000001</v>
      </c>
      <c r="P7967" s="148">
        <v>0</v>
      </c>
      <c r="Q7967" s="21">
        <f t="shared" si="1244"/>
        <v>41.815154</v>
      </c>
      <c r="R7967" s="21">
        <f t="shared" si="1245"/>
        <v>901.26627000000008</v>
      </c>
      <c r="S7967" s="21">
        <f t="shared" si="1246"/>
        <v>301.15440900000004</v>
      </c>
      <c r="T7967" s="21">
        <f t="shared" si="1247"/>
        <v>84.230696000000009</v>
      </c>
      <c r="U7967" s="22">
        <f t="shared" si="1248"/>
        <v>1328.4665290000003</v>
      </c>
      <c r="V7967" s="39">
        <f t="shared" si="1249"/>
        <v>0.84646865470217714</v>
      </c>
    </row>
    <row r="7968" spans="1:22">
      <c r="A7968">
        <v>7963</v>
      </c>
      <c r="B7968" s="155">
        <f t="shared" si="1250"/>
        <v>41606</v>
      </c>
      <c r="C7968" s="148">
        <f t="shared" si="1241"/>
        <v>2013</v>
      </c>
      <c r="D7968" s="148">
        <f t="shared" si="1242"/>
        <v>11</v>
      </c>
      <c r="E7968" s="152">
        <v>19</v>
      </c>
      <c r="F7968" s="153">
        <v>26.774000000000001</v>
      </c>
      <c r="G7968" s="154">
        <v>1047.4780000000001</v>
      </c>
      <c r="H7968" s="154">
        <v>378.15600000000001</v>
      </c>
      <c r="I7968" s="154">
        <v>94.173000000000002</v>
      </c>
      <c r="J7968" s="151">
        <v>0</v>
      </c>
      <c r="K7968" s="149">
        <f t="shared" si="1243"/>
        <v>1546.5809999999999</v>
      </c>
      <c r="L7968" s="148">
        <v>15.122</v>
      </c>
      <c r="M7968" s="148">
        <v>281.24099999999999</v>
      </c>
      <c r="N7968" s="148">
        <v>136.03299999999999</v>
      </c>
      <c r="O7968" s="148">
        <v>24.58</v>
      </c>
      <c r="P7968" s="148">
        <v>0</v>
      </c>
      <c r="Q7968" s="21">
        <f t="shared" si="1244"/>
        <v>42.386966000000001</v>
      </c>
      <c r="R7968" s="21">
        <f t="shared" si="1245"/>
        <v>899.127477</v>
      </c>
      <c r="S7968" s="21">
        <f t="shared" si="1246"/>
        <v>265.40038299999998</v>
      </c>
      <c r="T7968" s="21">
        <f t="shared" si="1247"/>
        <v>78.066079999999999</v>
      </c>
      <c r="U7968" s="22">
        <f t="shared" si="1248"/>
        <v>1284.980906</v>
      </c>
      <c r="V7968" s="39">
        <f t="shared" si="1249"/>
        <v>0.83085263946731536</v>
      </c>
    </row>
    <row r="7969" spans="1:22">
      <c r="A7969">
        <v>7964</v>
      </c>
      <c r="B7969" s="155">
        <f t="shared" si="1250"/>
        <v>41606</v>
      </c>
      <c r="C7969" s="148">
        <f t="shared" si="1241"/>
        <v>2013</v>
      </c>
      <c r="D7969" s="148">
        <f t="shared" si="1242"/>
        <v>11</v>
      </c>
      <c r="E7969" s="152">
        <v>20</v>
      </c>
      <c r="F7969" s="153">
        <v>27.068999999999999</v>
      </c>
      <c r="G7969" s="154">
        <v>1080.8710000000001</v>
      </c>
      <c r="H7969" s="154">
        <v>365.69499999999999</v>
      </c>
      <c r="I7969" s="154">
        <v>109.76900000000001</v>
      </c>
      <c r="J7969" s="151">
        <v>0</v>
      </c>
      <c r="K7969" s="149">
        <f t="shared" si="1243"/>
        <v>1583.404</v>
      </c>
      <c r="L7969" s="148">
        <v>15.323</v>
      </c>
      <c r="M7969" s="148">
        <v>294.77699999999999</v>
      </c>
      <c r="N7969" s="148">
        <v>139.67599999999999</v>
      </c>
      <c r="O7969" s="148">
        <v>28.931000000000001</v>
      </c>
      <c r="P7969" s="148">
        <v>0</v>
      </c>
      <c r="Q7969" s="21">
        <f t="shared" si="1244"/>
        <v>42.950369000000002</v>
      </c>
      <c r="R7969" s="21">
        <f t="shared" si="1245"/>
        <v>942.40206899999998</v>
      </c>
      <c r="S7969" s="21">
        <f t="shared" si="1246"/>
        <v>272.50787600000001</v>
      </c>
      <c r="T7969" s="21">
        <f t="shared" si="1247"/>
        <v>91.884856000000013</v>
      </c>
      <c r="U7969" s="22">
        <f t="shared" si="1248"/>
        <v>1349.7451700000001</v>
      </c>
      <c r="V7969" s="39">
        <f t="shared" si="1249"/>
        <v>0.85243258827184987</v>
      </c>
    </row>
    <row r="7970" spans="1:22">
      <c r="A7970">
        <v>7965</v>
      </c>
      <c r="B7970" s="155">
        <f t="shared" si="1250"/>
        <v>41606</v>
      </c>
      <c r="C7970" s="148">
        <f t="shared" si="1241"/>
        <v>2013</v>
      </c>
      <c r="D7970" s="148">
        <f t="shared" si="1242"/>
        <v>11</v>
      </c>
      <c r="E7970" s="152">
        <v>21</v>
      </c>
      <c r="F7970" s="153">
        <v>26.815999999999999</v>
      </c>
      <c r="G7970" s="154">
        <v>1157.6610000000001</v>
      </c>
      <c r="H7970" s="154">
        <v>400.11500000000001</v>
      </c>
      <c r="I7970" s="154">
        <v>134.85599999999999</v>
      </c>
      <c r="J7970" s="151">
        <v>0</v>
      </c>
      <c r="K7970" s="149">
        <f t="shared" si="1243"/>
        <v>1719.4480000000001</v>
      </c>
      <c r="L7970" s="148">
        <v>15.19</v>
      </c>
      <c r="M7970" s="148">
        <v>296.46800000000002</v>
      </c>
      <c r="N7970" s="148">
        <v>148.27099999999999</v>
      </c>
      <c r="O7970" s="148">
        <v>35.247999999999998</v>
      </c>
      <c r="P7970" s="148">
        <v>0</v>
      </c>
      <c r="Q7970" s="21">
        <f t="shared" si="1244"/>
        <v>42.577569999999994</v>
      </c>
      <c r="R7970" s="21">
        <f t="shared" si="1245"/>
        <v>947.80819600000007</v>
      </c>
      <c r="S7970" s="21">
        <f t="shared" si="1246"/>
        <v>289.27672100000001</v>
      </c>
      <c r="T7970" s="21">
        <f t="shared" si="1247"/>
        <v>111.947648</v>
      </c>
      <c r="U7970" s="22">
        <f t="shared" si="1248"/>
        <v>1391.6101350000001</v>
      </c>
      <c r="V7970" s="39">
        <f t="shared" si="1249"/>
        <v>0.80933540008188676</v>
      </c>
    </row>
    <row r="7971" spans="1:22">
      <c r="A7971">
        <v>7966</v>
      </c>
      <c r="B7971" s="155">
        <f t="shared" si="1250"/>
        <v>41606</v>
      </c>
      <c r="C7971" s="148">
        <f t="shared" si="1241"/>
        <v>2013</v>
      </c>
      <c r="D7971" s="148">
        <f t="shared" si="1242"/>
        <v>11</v>
      </c>
      <c r="E7971" s="152">
        <v>22</v>
      </c>
      <c r="F7971" s="153">
        <v>26.140999999999998</v>
      </c>
      <c r="G7971" s="154">
        <v>1092.385</v>
      </c>
      <c r="H7971" s="154">
        <v>586.63</v>
      </c>
      <c r="I7971" s="154">
        <v>162.721</v>
      </c>
      <c r="J7971" s="151">
        <v>0</v>
      </c>
      <c r="K7971" s="149">
        <f t="shared" si="1243"/>
        <v>1867.877</v>
      </c>
      <c r="L7971" s="148">
        <v>14.847</v>
      </c>
      <c r="M7971" s="148">
        <v>288.51</v>
      </c>
      <c r="N7971" s="148">
        <v>198.488</v>
      </c>
      <c r="O7971" s="148">
        <v>41.503</v>
      </c>
      <c r="P7971" s="148">
        <v>0</v>
      </c>
      <c r="Q7971" s="21">
        <f t="shared" si="1244"/>
        <v>41.616140999999999</v>
      </c>
      <c r="R7971" s="21">
        <f t="shared" si="1245"/>
        <v>922.36646999999994</v>
      </c>
      <c r="S7971" s="21">
        <f t="shared" si="1246"/>
        <v>387.25008800000001</v>
      </c>
      <c r="T7971" s="21">
        <f t="shared" si="1247"/>
        <v>131.81352800000002</v>
      </c>
      <c r="U7971" s="22">
        <f t="shared" si="1248"/>
        <v>1483.0462269999998</v>
      </c>
      <c r="V7971" s="39">
        <f t="shared" si="1249"/>
        <v>0.79397424295068675</v>
      </c>
    </row>
    <row r="7972" spans="1:22">
      <c r="A7972">
        <v>7967</v>
      </c>
      <c r="B7972" s="155">
        <f t="shared" si="1250"/>
        <v>41606</v>
      </c>
      <c r="C7972" s="148">
        <f t="shared" si="1241"/>
        <v>2013</v>
      </c>
      <c r="D7972" s="148">
        <f t="shared" si="1242"/>
        <v>11</v>
      </c>
      <c r="E7972" s="152">
        <v>23</v>
      </c>
      <c r="F7972" s="153">
        <v>26.219000000000001</v>
      </c>
      <c r="G7972" s="154">
        <v>1101.913</v>
      </c>
      <c r="H7972" s="154">
        <v>588.78399999999999</v>
      </c>
      <c r="I7972" s="154">
        <v>149.73500000000001</v>
      </c>
      <c r="J7972" s="151">
        <v>0</v>
      </c>
      <c r="K7972" s="149">
        <f t="shared" si="1243"/>
        <v>1866.6510000000003</v>
      </c>
      <c r="L7972" s="148">
        <v>14.885999999999999</v>
      </c>
      <c r="M7972" s="148">
        <v>290.15699999999998</v>
      </c>
      <c r="N7972" s="148">
        <v>199.40600000000001</v>
      </c>
      <c r="O7972" s="148">
        <v>38.36</v>
      </c>
      <c r="P7972" s="148">
        <v>0</v>
      </c>
      <c r="Q7972" s="21">
        <f t="shared" si="1244"/>
        <v>41.725457999999996</v>
      </c>
      <c r="R7972" s="21">
        <f t="shared" si="1245"/>
        <v>927.63192900000001</v>
      </c>
      <c r="S7972" s="21">
        <f t="shared" si="1246"/>
        <v>389.04110600000001</v>
      </c>
      <c r="T7972" s="21">
        <f t="shared" si="1247"/>
        <v>121.83136</v>
      </c>
      <c r="U7972" s="22">
        <f t="shared" si="1248"/>
        <v>1480.229853</v>
      </c>
      <c r="V7972" s="39">
        <f t="shared" si="1249"/>
        <v>0.79298693381890872</v>
      </c>
    </row>
    <row r="7973" spans="1:22">
      <c r="A7973">
        <v>7968</v>
      </c>
      <c r="B7973" s="155">
        <f t="shared" si="1250"/>
        <v>41606</v>
      </c>
      <c r="C7973" s="148">
        <f t="shared" si="1241"/>
        <v>2013</v>
      </c>
      <c r="D7973" s="148">
        <f t="shared" si="1242"/>
        <v>11</v>
      </c>
      <c r="E7973" s="152">
        <v>24</v>
      </c>
      <c r="F7973" s="153">
        <v>26.509</v>
      </c>
      <c r="G7973" s="154">
        <v>1071.5609999999999</v>
      </c>
      <c r="H7973" s="154">
        <v>342.072</v>
      </c>
      <c r="I7973" s="154">
        <v>115.699</v>
      </c>
      <c r="J7973" s="151">
        <v>0</v>
      </c>
      <c r="K7973" s="149">
        <f t="shared" si="1243"/>
        <v>1555.8409999999999</v>
      </c>
      <c r="L7973" s="148">
        <v>15.048</v>
      </c>
      <c r="M7973" s="148">
        <v>281.92700000000002</v>
      </c>
      <c r="N7973" s="148">
        <v>143.37700000000001</v>
      </c>
      <c r="O7973" s="148">
        <v>30.678999999999998</v>
      </c>
      <c r="P7973" s="148">
        <v>0</v>
      </c>
      <c r="Q7973" s="21">
        <f t="shared" si="1244"/>
        <v>42.179544</v>
      </c>
      <c r="R7973" s="21">
        <f t="shared" si="1245"/>
        <v>901.32061900000008</v>
      </c>
      <c r="S7973" s="21">
        <f t="shared" si="1246"/>
        <v>279.72852700000004</v>
      </c>
      <c r="T7973" s="21">
        <f t="shared" si="1247"/>
        <v>97.436503999999999</v>
      </c>
      <c r="U7973" s="22">
        <f t="shared" si="1248"/>
        <v>1320.6651940000002</v>
      </c>
      <c r="V7973" s="39">
        <f t="shared" si="1249"/>
        <v>0.8488432905419</v>
      </c>
    </row>
    <row r="7974" spans="1:22">
      <c r="A7974">
        <v>7969</v>
      </c>
      <c r="B7974" s="155">
        <f t="shared" si="1250"/>
        <v>41607</v>
      </c>
      <c r="C7974" s="148">
        <f t="shared" si="1241"/>
        <v>2013</v>
      </c>
      <c r="D7974" s="148">
        <f t="shared" si="1242"/>
        <v>11</v>
      </c>
      <c r="E7974" s="152">
        <v>1</v>
      </c>
      <c r="F7974" s="153">
        <v>25.167000000000002</v>
      </c>
      <c r="G7974" s="154">
        <v>896.51900000000001</v>
      </c>
      <c r="H7974" s="154">
        <v>479.02</v>
      </c>
      <c r="I7974" s="154">
        <v>100.756</v>
      </c>
      <c r="J7974" s="151">
        <v>0</v>
      </c>
      <c r="K7974" s="149">
        <f t="shared" si="1243"/>
        <v>1501.4620000000002</v>
      </c>
      <c r="L7974" s="148">
        <v>14.308</v>
      </c>
      <c r="M7974" s="148">
        <v>239.28399999999999</v>
      </c>
      <c r="N7974" s="148">
        <v>182.78100000000001</v>
      </c>
      <c r="O7974" s="148">
        <v>26.803999999999998</v>
      </c>
      <c r="P7974" s="148">
        <v>0</v>
      </c>
      <c r="Q7974" s="21">
        <f t="shared" si="1244"/>
        <v>40.105323999999996</v>
      </c>
      <c r="R7974" s="21">
        <f t="shared" si="1245"/>
        <v>764.990948</v>
      </c>
      <c r="S7974" s="21">
        <f t="shared" si="1246"/>
        <v>356.60573100000005</v>
      </c>
      <c r="T7974" s="21">
        <f t="shared" si="1247"/>
        <v>85.129503999999997</v>
      </c>
      <c r="U7974" s="22">
        <f t="shared" si="1248"/>
        <v>1246.8315070000001</v>
      </c>
      <c r="V7974" s="39">
        <f t="shared" si="1249"/>
        <v>0.83041163013116548</v>
      </c>
    </row>
    <row r="7975" spans="1:22">
      <c r="A7975">
        <v>7970</v>
      </c>
      <c r="B7975" s="155">
        <f t="shared" si="1250"/>
        <v>41607</v>
      </c>
      <c r="C7975" s="148">
        <f t="shared" si="1241"/>
        <v>2013</v>
      </c>
      <c r="D7975" s="148">
        <f t="shared" si="1242"/>
        <v>11</v>
      </c>
      <c r="E7975" s="152">
        <v>2</v>
      </c>
      <c r="F7975" s="153">
        <v>24.658000000000001</v>
      </c>
      <c r="G7975" s="154">
        <v>569.87199999999996</v>
      </c>
      <c r="H7975" s="154">
        <v>680.54899999999998</v>
      </c>
      <c r="I7975" s="154">
        <v>69.575000000000003</v>
      </c>
      <c r="J7975" s="151">
        <v>0</v>
      </c>
      <c r="K7975" s="149">
        <f t="shared" si="1243"/>
        <v>1344.654</v>
      </c>
      <c r="L7975" s="148">
        <v>14.064</v>
      </c>
      <c r="M7975" s="148">
        <v>164.398</v>
      </c>
      <c r="N7975" s="148">
        <v>243.09</v>
      </c>
      <c r="O7975" s="148">
        <v>18.896000000000001</v>
      </c>
      <c r="P7975" s="148">
        <v>0</v>
      </c>
      <c r="Q7975" s="21">
        <f t="shared" si="1244"/>
        <v>39.421391999999997</v>
      </c>
      <c r="R7975" s="21">
        <f t="shared" si="1245"/>
        <v>525.58040600000004</v>
      </c>
      <c r="S7975" s="21">
        <f t="shared" si="1246"/>
        <v>474.26859000000002</v>
      </c>
      <c r="T7975" s="21">
        <f t="shared" si="1247"/>
        <v>60.013696000000003</v>
      </c>
      <c r="U7975" s="22">
        <f t="shared" si="1248"/>
        <v>1099.2840839999999</v>
      </c>
      <c r="V7975" s="39">
        <f t="shared" si="1249"/>
        <v>0.81752189336438952</v>
      </c>
    </row>
    <row r="7976" spans="1:22">
      <c r="A7976">
        <v>7971</v>
      </c>
      <c r="B7976" s="155">
        <f t="shared" si="1250"/>
        <v>41607</v>
      </c>
      <c r="C7976" s="148">
        <f t="shared" si="1241"/>
        <v>2013</v>
      </c>
      <c r="D7976" s="148">
        <f t="shared" si="1242"/>
        <v>11</v>
      </c>
      <c r="E7976" s="152">
        <v>3</v>
      </c>
      <c r="F7976" s="153">
        <v>32.64</v>
      </c>
      <c r="G7976" s="154">
        <v>524.88300000000004</v>
      </c>
      <c r="H7976" s="154">
        <v>693.20399999999995</v>
      </c>
      <c r="I7976" s="154">
        <v>32.979999999999997</v>
      </c>
      <c r="J7976" s="151">
        <v>0</v>
      </c>
      <c r="K7976" s="149">
        <f t="shared" si="1243"/>
        <v>1283.7069999999999</v>
      </c>
      <c r="L7976" s="148">
        <v>19.408999999999999</v>
      </c>
      <c r="M7976" s="148">
        <v>156.60499999999999</v>
      </c>
      <c r="N7976" s="148">
        <v>246.244</v>
      </c>
      <c r="O7976" s="148">
        <v>9.0890000000000004</v>
      </c>
      <c r="P7976" s="148">
        <v>0</v>
      </c>
      <c r="Q7976" s="21">
        <f t="shared" si="1244"/>
        <v>54.403426999999994</v>
      </c>
      <c r="R7976" s="21">
        <f t="shared" si="1245"/>
        <v>500.66618499999998</v>
      </c>
      <c r="S7976" s="21">
        <f t="shared" si="1246"/>
        <v>480.42204400000003</v>
      </c>
      <c r="T7976" s="21">
        <f t="shared" si="1247"/>
        <v>28.866664000000004</v>
      </c>
      <c r="U7976" s="22">
        <f t="shared" si="1248"/>
        <v>1064.35832</v>
      </c>
      <c r="V7976" s="39">
        <f t="shared" si="1249"/>
        <v>0.82912870304516539</v>
      </c>
    </row>
    <row r="7977" spans="1:22">
      <c r="A7977">
        <v>7972</v>
      </c>
      <c r="B7977" s="155">
        <f t="shared" si="1250"/>
        <v>41607</v>
      </c>
      <c r="C7977" s="148">
        <f t="shared" si="1241"/>
        <v>2013</v>
      </c>
      <c r="D7977" s="148">
        <f t="shared" si="1242"/>
        <v>11</v>
      </c>
      <c r="E7977" s="152">
        <v>4</v>
      </c>
      <c r="F7977" s="153">
        <v>35.299999999999997</v>
      </c>
      <c r="G7977" s="154">
        <v>587.52300000000002</v>
      </c>
      <c r="H7977" s="154">
        <v>582.05999999999995</v>
      </c>
      <c r="I7977" s="154">
        <v>28.501000000000001</v>
      </c>
      <c r="J7977" s="151">
        <v>0</v>
      </c>
      <c r="K7977" s="149">
        <f t="shared" si="1243"/>
        <v>1233.3839999999998</v>
      </c>
      <c r="L7977" s="148">
        <v>20.9</v>
      </c>
      <c r="M7977" s="148">
        <v>177.80199999999999</v>
      </c>
      <c r="N7977" s="148">
        <v>209.95400000000001</v>
      </c>
      <c r="O7977" s="148">
        <v>8.0350000000000001</v>
      </c>
      <c r="P7977" s="148">
        <v>0</v>
      </c>
      <c r="Q7977" s="21">
        <f t="shared" si="1244"/>
        <v>58.582699999999996</v>
      </c>
      <c r="R7977" s="21">
        <f t="shared" si="1245"/>
        <v>568.43299400000001</v>
      </c>
      <c r="S7977" s="21">
        <f t="shared" si="1246"/>
        <v>409.62025400000005</v>
      </c>
      <c r="T7977" s="21">
        <f t="shared" si="1247"/>
        <v>25.519160000000003</v>
      </c>
      <c r="U7977" s="22">
        <f t="shared" si="1248"/>
        <v>1062.1551080000002</v>
      </c>
      <c r="V7977" s="39">
        <f t="shared" si="1249"/>
        <v>0.86117146646948584</v>
      </c>
    </row>
    <row r="7978" spans="1:22">
      <c r="A7978">
        <v>7973</v>
      </c>
      <c r="B7978" s="155">
        <f t="shared" si="1250"/>
        <v>41607</v>
      </c>
      <c r="C7978" s="148">
        <f t="shared" si="1241"/>
        <v>2013</v>
      </c>
      <c r="D7978" s="148">
        <f t="shared" si="1242"/>
        <v>11</v>
      </c>
      <c r="E7978" s="152">
        <v>5</v>
      </c>
      <c r="F7978" s="153">
        <v>42.188000000000002</v>
      </c>
      <c r="G7978" s="154">
        <v>594.03899999999999</v>
      </c>
      <c r="H7978" s="154">
        <v>659.61500000000001</v>
      </c>
      <c r="I7978" s="154">
        <v>24.067</v>
      </c>
      <c r="J7978" s="151">
        <v>0</v>
      </c>
      <c r="K7978" s="149">
        <f t="shared" si="1243"/>
        <v>1319.9090000000001</v>
      </c>
      <c r="L7978" s="148">
        <v>25.372</v>
      </c>
      <c r="M7978" s="148">
        <v>180.45400000000001</v>
      </c>
      <c r="N7978" s="148">
        <v>234.8</v>
      </c>
      <c r="O7978" s="148">
        <v>6.819</v>
      </c>
      <c r="P7978" s="148">
        <v>0</v>
      </c>
      <c r="Q7978" s="21">
        <f t="shared" si="1244"/>
        <v>71.117716000000001</v>
      </c>
      <c r="R7978" s="21">
        <f t="shared" si="1245"/>
        <v>576.91143800000009</v>
      </c>
      <c r="S7978" s="21">
        <f t="shared" si="1246"/>
        <v>458.09480000000002</v>
      </c>
      <c r="T7978" s="21">
        <f t="shared" si="1247"/>
        <v>21.657144000000002</v>
      </c>
      <c r="U7978" s="22">
        <f t="shared" si="1248"/>
        <v>1127.7810980000002</v>
      </c>
      <c r="V7978" s="39">
        <f t="shared" si="1249"/>
        <v>0.85443852417098454</v>
      </c>
    </row>
    <row r="7979" spans="1:22">
      <c r="A7979">
        <v>7974</v>
      </c>
      <c r="B7979" s="155">
        <f t="shared" si="1250"/>
        <v>41607</v>
      </c>
      <c r="C7979" s="148">
        <f t="shared" si="1241"/>
        <v>2013</v>
      </c>
      <c r="D7979" s="148">
        <f t="shared" si="1242"/>
        <v>11</v>
      </c>
      <c r="E7979" s="152">
        <v>6</v>
      </c>
      <c r="F7979" s="153">
        <v>42.869</v>
      </c>
      <c r="G7979" s="154">
        <v>591.69200000000001</v>
      </c>
      <c r="H7979" s="154">
        <v>585.24099999999999</v>
      </c>
      <c r="I7979" s="154">
        <v>15.955</v>
      </c>
      <c r="J7979" s="151">
        <v>0</v>
      </c>
      <c r="K7979" s="149">
        <f t="shared" si="1243"/>
        <v>1235.7570000000001</v>
      </c>
      <c r="L7979" s="148">
        <v>25.824999999999999</v>
      </c>
      <c r="M7979" s="148">
        <v>179.93199999999999</v>
      </c>
      <c r="N7979" s="148">
        <v>216.15899999999999</v>
      </c>
      <c r="O7979" s="148">
        <v>4.2489999999999997</v>
      </c>
      <c r="P7979" s="148">
        <v>0</v>
      </c>
      <c r="Q7979" s="21">
        <f t="shared" si="1244"/>
        <v>72.387474999999995</v>
      </c>
      <c r="R7979" s="21">
        <f t="shared" si="1245"/>
        <v>575.24260400000003</v>
      </c>
      <c r="S7979" s="21">
        <f t="shared" si="1246"/>
        <v>421.72620899999998</v>
      </c>
      <c r="T7979" s="21">
        <f t="shared" si="1247"/>
        <v>13.494823999999999</v>
      </c>
      <c r="U7979" s="22">
        <f t="shared" si="1248"/>
        <v>1082.8511120000001</v>
      </c>
      <c r="V7979" s="39">
        <f t="shared" si="1249"/>
        <v>0.87626540816681597</v>
      </c>
    </row>
    <row r="7980" spans="1:22">
      <c r="A7980">
        <v>7975</v>
      </c>
      <c r="B7980" s="155">
        <f t="shared" si="1250"/>
        <v>41607</v>
      </c>
      <c r="C7980" s="148">
        <f t="shared" si="1241"/>
        <v>2013</v>
      </c>
      <c r="D7980" s="148">
        <f t="shared" si="1242"/>
        <v>11</v>
      </c>
      <c r="E7980" s="152">
        <v>7</v>
      </c>
      <c r="F7980" s="153">
        <v>45.81</v>
      </c>
      <c r="G7980" s="154">
        <v>561.33100000000002</v>
      </c>
      <c r="H7980" s="154">
        <v>621.56200000000001</v>
      </c>
      <c r="I7980" s="154">
        <v>14.51</v>
      </c>
      <c r="J7980" s="151">
        <v>0</v>
      </c>
      <c r="K7980" s="149">
        <f t="shared" si="1243"/>
        <v>1243.213</v>
      </c>
      <c r="L7980" s="148">
        <v>27.556000000000001</v>
      </c>
      <c r="M7980" s="148">
        <v>181.816</v>
      </c>
      <c r="N7980" s="148">
        <v>232.738</v>
      </c>
      <c r="O7980" s="148">
        <v>4.274</v>
      </c>
      <c r="P7980" s="148">
        <v>0</v>
      </c>
      <c r="Q7980" s="21">
        <f t="shared" si="1244"/>
        <v>77.239468000000002</v>
      </c>
      <c r="R7980" s="21">
        <f t="shared" si="1245"/>
        <v>581.26575200000002</v>
      </c>
      <c r="S7980" s="21">
        <f t="shared" si="1246"/>
        <v>454.07183800000001</v>
      </c>
      <c r="T7980" s="21">
        <f t="shared" si="1247"/>
        <v>13.574224000000001</v>
      </c>
      <c r="U7980" s="22">
        <f t="shared" si="1248"/>
        <v>1126.151282</v>
      </c>
      <c r="V7980" s="39">
        <f t="shared" si="1249"/>
        <v>0.90583937104904799</v>
      </c>
    </row>
    <row r="7981" spans="1:22">
      <c r="A7981">
        <v>7976</v>
      </c>
      <c r="B7981" s="155">
        <f t="shared" si="1250"/>
        <v>41607</v>
      </c>
      <c r="C7981" s="148">
        <f t="shared" si="1241"/>
        <v>2013</v>
      </c>
      <c r="D7981" s="148">
        <f t="shared" si="1242"/>
        <v>11</v>
      </c>
      <c r="E7981" s="152">
        <v>8</v>
      </c>
      <c r="F7981" s="153">
        <v>44.018999999999998</v>
      </c>
      <c r="G7981" s="154">
        <v>751.87599999999998</v>
      </c>
      <c r="H7981" s="154">
        <v>494.45</v>
      </c>
      <c r="I7981" s="154">
        <v>39.704999999999998</v>
      </c>
      <c r="J7981" s="151">
        <v>0</v>
      </c>
      <c r="K7981" s="149">
        <f t="shared" si="1243"/>
        <v>1330.05</v>
      </c>
      <c r="L7981" s="148">
        <v>26.53</v>
      </c>
      <c r="M7981" s="148">
        <v>221.523</v>
      </c>
      <c r="N7981" s="148">
        <v>192.578</v>
      </c>
      <c r="O7981" s="148">
        <v>10.974</v>
      </c>
      <c r="P7981" s="148">
        <v>0</v>
      </c>
      <c r="Q7981" s="21">
        <f t="shared" si="1244"/>
        <v>74.363590000000002</v>
      </c>
      <c r="R7981" s="21">
        <f t="shared" si="1245"/>
        <v>708.20903099999998</v>
      </c>
      <c r="S7981" s="21">
        <f t="shared" si="1246"/>
        <v>375.71967800000004</v>
      </c>
      <c r="T7981" s="21">
        <f t="shared" si="1247"/>
        <v>34.853424000000004</v>
      </c>
      <c r="U7981" s="22">
        <f t="shared" si="1248"/>
        <v>1193.1457230000001</v>
      </c>
      <c r="V7981" s="39">
        <f t="shared" si="1249"/>
        <v>0.8970683229953762</v>
      </c>
    </row>
    <row r="7982" spans="1:22">
      <c r="A7982">
        <v>7977</v>
      </c>
      <c r="B7982" s="155">
        <f t="shared" si="1250"/>
        <v>41607</v>
      </c>
      <c r="C7982" s="148">
        <f t="shared" si="1241"/>
        <v>2013</v>
      </c>
      <c r="D7982" s="148">
        <f t="shared" si="1242"/>
        <v>11</v>
      </c>
      <c r="E7982" s="152">
        <v>9</v>
      </c>
      <c r="F7982" s="153">
        <v>45.23</v>
      </c>
      <c r="G7982" s="154">
        <v>920.66099999999994</v>
      </c>
      <c r="H7982" s="154">
        <v>388.94600000000003</v>
      </c>
      <c r="I7982" s="154">
        <v>59.835999999999999</v>
      </c>
      <c r="J7982" s="151">
        <v>0</v>
      </c>
      <c r="K7982" s="149">
        <f t="shared" si="1243"/>
        <v>1414.673</v>
      </c>
      <c r="L7982" s="148">
        <v>26.98</v>
      </c>
      <c r="M7982" s="148">
        <v>258.32</v>
      </c>
      <c r="N7982" s="148">
        <v>157.37700000000001</v>
      </c>
      <c r="O7982" s="148">
        <v>17.474</v>
      </c>
      <c r="P7982" s="148">
        <v>0</v>
      </c>
      <c r="Q7982" s="21">
        <f t="shared" si="1244"/>
        <v>75.624939999999995</v>
      </c>
      <c r="R7982" s="21">
        <f t="shared" si="1245"/>
        <v>825.84903999999995</v>
      </c>
      <c r="S7982" s="21">
        <f t="shared" si="1246"/>
        <v>307.04252700000001</v>
      </c>
      <c r="T7982" s="21">
        <f t="shared" si="1247"/>
        <v>55.497424000000002</v>
      </c>
      <c r="U7982" s="22">
        <f t="shared" si="1248"/>
        <v>1264.013931</v>
      </c>
      <c r="V7982" s="39">
        <f t="shared" si="1249"/>
        <v>0.89350254864551737</v>
      </c>
    </row>
    <row r="7983" spans="1:22">
      <c r="A7983">
        <v>7978</v>
      </c>
      <c r="B7983" s="155">
        <f t="shared" si="1250"/>
        <v>41607</v>
      </c>
      <c r="C7983" s="148">
        <f t="shared" si="1241"/>
        <v>2013</v>
      </c>
      <c r="D7983" s="148">
        <f t="shared" si="1242"/>
        <v>11</v>
      </c>
      <c r="E7983" s="152">
        <v>10</v>
      </c>
      <c r="F7983" s="153">
        <v>46.731000000000002</v>
      </c>
      <c r="G7983" s="154">
        <v>944.80600000000004</v>
      </c>
      <c r="H7983" s="154">
        <v>454.50400000000002</v>
      </c>
      <c r="I7983" s="154">
        <v>82.126999999999995</v>
      </c>
      <c r="J7983" s="151">
        <v>0</v>
      </c>
      <c r="K7983" s="149">
        <f t="shared" si="1243"/>
        <v>1528.1680000000001</v>
      </c>
      <c r="L7983" s="148">
        <v>27.969000000000001</v>
      </c>
      <c r="M7983" s="148">
        <v>262.31</v>
      </c>
      <c r="N7983" s="148">
        <v>162.32900000000001</v>
      </c>
      <c r="O7983" s="148">
        <v>22.172999999999998</v>
      </c>
      <c r="P7983" s="148">
        <v>0</v>
      </c>
      <c r="Q7983" s="21">
        <f t="shared" si="1244"/>
        <v>78.397107000000005</v>
      </c>
      <c r="R7983" s="21">
        <f t="shared" si="1245"/>
        <v>838.60507000000007</v>
      </c>
      <c r="S7983" s="21">
        <f t="shared" si="1246"/>
        <v>316.70387900000003</v>
      </c>
      <c r="T7983" s="21">
        <f t="shared" si="1247"/>
        <v>70.421447999999998</v>
      </c>
      <c r="U7983" s="22">
        <f t="shared" si="1248"/>
        <v>1304.127504</v>
      </c>
      <c r="V7983" s="39">
        <f t="shared" si="1249"/>
        <v>0.85339275786431856</v>
      </c>
    </row>
    <row r="7984" spans="1:22">
      <c r="A7984">
        <v>7979</v>
      </c>
      <c r="B7984" s="155">
        <f t="shared" si="1250"/>
        <v>41607</v>
      </c>
      <c r="C7984" s="148">
        <f t="shared" si="1241"/>
        <v>2013</v>
      </c>
      <c r="D7984" s="148">
        <f t="shared" si="1242"/>
        <v>11</v>
      </c>
      <c r="E7984" s="152">
        <v>11</v>
      </c>
      <c r="F7984" s="153">
        <v>48.576999999999998</v>
      </c>
      <c r="G7984" s="154">
        <v>965.64200000000005</v>
      </c>
      <c r="H7984" s="154">
        <v>610.505</v>
      </c>
      <c r="I7984" s="154">
        <v>89.435000000000002</v>
      </c>
      <c r="J7984" s="151">
        <v>0</v>
      </c>
      <c r="K7984" s="149">
        <f t="shared" si="1243"/>
        <v>1714.1590000000001</v>
      </c>
      <c r="L7984" s="148">
        <v>28.734000000000002</v>
      </c>
      <c r="M7984" s="148">
        <v>269.18299999999999</v>
      </c>
      <c r="N7984" s="148">
        <v>227.607</v>
      </c>
      <c r="O7984" s="148">
        <v>24.082999999999998</v>
      </c>
      <c r="P7984" s="148">
        <v>0</v>
      </c>
      <c r="Q7984" s="21">
        <f t="shared" si="1244"/>
        <v>80.541402000000005</v>
      </c>
      <c r="R7984" s="21">
        <f t="shared" si="1245"/>
        <v>860.57805099999996</v>
      </c>
      <c r="S7984" s="21">
        <f t="shared" si="1246"/>
        <v>444.06125700000001</v>
      </c>
      <c r="T7984" s="21">
        <f t="shared" si="1247"/>
        <v>76.487607999999994</v>
      </c>
      <c r="U7984" s="22">
        <f t="shared" si="1248"/>
        <v>1461.668318</v>
      </c>
      <c r="V7984" s="39">
        <f t="shared" si="1249"/>
        <v>0.85270288112129611</v>
      </c>
    </row>
    <row r="7985" spans="1:22">
      <c r="A7985">
        <v>7980</v>
      </c>
      <c r="B7985" s="155">
        <f t="shared" si="1250"/>
        <v>41607</v>
      </c>
      <c r="C7985" s="148">
        <f t="shared" si="1241"/>
        <v>2013</v>
      </c>
      <c r="D7985" s="148">
        <f t="shared" si="1242"/>
        <v>11</v>
      </c>
      <c r="E7985" s="152">
        <v>12</v>
      </c>
      <c r="F7985" s="153">
        <v>48.856999999999999</v>
      </c>
      <c r="G7985" s="154">
        <v>975.91</v>
      </c>
      <c r="H7985" s="154">
        <v>695.81</v>
      </c>
      <c r="I7985" s="154">
        <v>100.496</v>
      </c>
      <c r="J7985" s="151">
        <v>0</v>
      </c>
      <c r="K7985" s="149">
        <f t="shared" si="1243"/>
        <v>1821.0730000000001</v>
      </c>
      <c r="L7985" s="148">
        <v>28.719000000000001</v>
      </c>
      <c r="M7985" s="148">
        <v>269.495</v>
      </c>
      <c r="N7985" s="148">
        <v>254.96199999999999</v>
      </c>
      <c r="O7985" s="148">
        <v>26.352</v>
      </c>
      <c r="P7985" s="148">
        <v>0</v>
      </c>
      <c r="Q7985" s="21">
        <f t="shared" si="1244"/>
        <v>80.499357000000003</v>
      </c>
      <c r="R7985" s="21">
        <f t="shared" si="1245"/>
        <v>861.575515</v>
      </c>
      <c r="S7985" s="21">
        <f t="shared" si="1246"/>
        <v>497.43086199999999</v>
      </c>
      <c r="T7985" s="21">
        <f t="shared" si="1247"/>
        <v>83.69395200000001</v>
      </c>
      <c r="U7985" s="22">
        <f t="shared" si="1248"/>
        <v>1523.1996860000002</v>
      </c>
      <c r="V7985" s="39">
        <f t="shared" si="1249"/>
        <v>0.83642977848773781</v>
      </c>
    </row>
    <row r="7986" spans="1:22">
      <c r="A7986">
        <v>7981</v>
      </c>
      <c r="B7986" s="155">
        <f t="shared" si="1250"/>
        <v>41607</v>
      </c>
      <c r="C7986" s="148">
        <f t="shared" si="1241"/>
        <v>2013</v>
      </c>
      <c r="D7986" s="148">
        <f t="shared" si="1242"/>
        <v>11</v>
      </c>
      <c r="E7986" s="152">
        <v>13</v>
      </c>
      <c r="F7986" s="153">
        <v>48.320999999999998</v>
      </c>
      <c r="G7986" s="154">
        <v>970.13400000000001</v>
      </c>
      <c r="H7986" s="154">
        <v>704.13</v>
      </c>
      <c r="I7986" s="154">
        <v>111.702</v>
      </c>
      <c r="J7986" s="151">
        <v>0</v>
      </c>
      <c r="K7986" s="149">
        <f t="shared" si="1243"/>
        <v>1834.287</v>
      </c>
      <c r="L7986" s="148">
        <v>28.460999999999999</v>
      </c>
      <c r="M7986" s="148">
        <v>269.19600000000003</v>
      </c>
      <c r="N7986" s="148">
        <v>263.89800000000002</v>
      </c>
      <c r="O7986" s="148">
        <v>29.581</v>
      </c>
      <c r="P7986" s="148">
        <v>0</v>
      </c>
      <c r="Q7986" s="21">
        <f t="shared" si="1244"/>
        <v>79.776182999999989</v>
      </c>
      <c r="R7986" s="21">
        <f t="shared" si="1245"/>
        <v>860.61961200000007</v>
      </c>
      <c r="S7986" s="21">
        <f t="shared" si="1246"/>
        <v>514.86499800000001</v>
      </c>
      <c r="T7986" s="21">
        <f t="shared" si="1247"/>
        <v>93.949256000000005</v>
      </c>
      <c r="U7986" s="22">
        <f t="shared" si="1248"/>
        <v>1549.210049</v>
      </c>
      <c r="V7986" s="39">
        <f t="shared" si="1249"/>
        <v>0.84458432568076858</v>
      </c>
    </row>
    <row r="7987" spans="1:22">
      <c r="A7987">
        <v>7982</v>
      </c>
      <c r="B7987" s="155">
        <f t="shared" si="1250"/>
        <v>41607</v>
      </c>
      <c r="C7987" s="148">
        <f t="shared" si="1241"/>
        <v>2013</v>
      </c>
      <c r="D7987" s="148">
        <f t="shared" si="1242"/>
        <v>11</v>
      </c>
      <c r="E7987" s="152">
        <v>14</v>
      </c>
      <c r="F7987" s="153">
        <v>48.356999999999999</v>
      </c>
      <c r="G7987" s="154">
        <v>972.68600000000004</v>
      </c>
      <c r="H7987" s="154">
        <v>502.29399999999998</v>
      </c>
      <c r="I7987" s="154">
        <v>113.68600000000001</v>
      </c>
      <c r="J7987" s="151">
        <v>0</v>
      </c>
      <c r="K7987" s="149">
        <f t="shared" si="1243"/>
        <v>1637.0229999999999</v>
      </c>
      <c r="L7987" s="148">
        <v>28.486999999999998</v>
      </c>
      <c r="M7987" s="148">
        <v>269.15699999999998</v>
      </c>
      <c r="N7987" s="148">
        <v>198.60900000000001</v>
      </c>
      <c r="O7987" s="148">
        <v>30.103000000000002</v>
      </c>
      <c r="P7987" s="148">
        <v>0</v>
      </c>
      <c r="Q7987" s="21">
        <f t="shared" si="1244"/>
        <v>79.849060999999992</v>
      </c>
      <c r="R7987" s="21">
        <f t="shared" si="1245"/>
        <v>860.49492899999996</v>
      </c>
      <c r="S7987" s="21">
        <f t="shared" si="1246"/>
        <v>387.48615900000004</v>
      </c>
      <c r="T7987" s="21">
        <f t="shared" si="1247"/>
        <v>95.607128000000003</v>
      </c>
      <c r="U7987" s="22">
        <f t="shared" si="1248"/>
        <v>1423.437277</v>
      </c>
      <c r="V7987" s="39">
        <f t="shared" si="1249"/>
        <v>0.86952796448186742</v>
      </c>
    </row>
    <row r="7988" spans="1:22">
      <c r="A7988">
        <v>7983</v>
      </c>
      <c r="B7988" s="155">
        <f t="shared" si="1250"/>
        <v>41607</v>
      </c>
      <c r="C7988" s="148">
        <f t="shared" si="1241"/>
        <v>2013</v>
      </c>
      <c r="D7988" s="148">
        <f t="shared" si="1242"/>
        <v>11</v>
      </c>
      <c r="E7988" s="152">
        <v>15</v>
      </c>
      <c r="F7988" s="153">
        <v>48.609000000000002</v>
      </c>
      <c r="G7988" s="154">
        <v>965.21199999999999</v>
      </c>
      <c r="H7988" s="154">
        <v>721.10799999999995</v>
      </c>
      <c r="I7988" s="154">
        <v>119.434</v>
      </c>
      <c r="J7988" s="151">
        <v>0</v>
      </c>
      <c r="K7988" s="149">
        <f t="shared" si="1243"/>
        <v>1854.3630000000001</v>
      </c>
      <c r="L7988" s="148">
        <v>28.643000000000001</v>
      </c>
      <c r="M7988" s="148">
        <v>267.16300000000001</v>
      </c>
      <c r="N7988" s="148">
        <v>273.21600000000001</v>
      </c>
      <c r="O7988" s="148">
        <v>31.632999999999999</v>
      </c>
      <c r="P7988" s="148">
        <v>0</v>
      </c>
      <c r="Q7988" s="21">
        <f t="shared" si="1244"/>
        <v>80.286328999999995</v>
      </c>
      <c r="R7988" s="21">
        <f t="shared" si="1245"/>
        <v>854.12011100000007</v>
      </c>
      <c r="S7988" s="21">
        <f t="shared" si="1246"/>
        <v>533.04441600000007</v>
      </c>
      <c r="T7988" s="21">
        <f t="shared" si="1247"/>
        <v>100.466408</v>
      </c>
      <c r="U7988" s="22">
        <f t="shared" si="1248"/>
        <v>1567.9172640000002</v>
      </c>
      <c r="V7988" s="39">
        <f t="shared" si="1249"/>
        <v>0.84552876863915005</v>
      </c>
    </row>
    <row r="7989" spans="1:22">
      <c r="A7989">
        <v>7984</v>
      </c>
      <c r="B7989" s="155">
        <f t="shared" si="1250"/>
        <v>41607</v>
      </c>
      <c r="C7989" s="148">
        <f t="shared" si="1241"/>
        <v>2013</v>
      </c>
      <c r="D7989" s="148">
        <f t="shared" si="1242"/>
        <v>11</v>
      </c>
      <c r="E7989" s="152">
        <v>16</v>
      </c>
      <c r="F7989" s="153">
        <v>48.23</v>
      </c>
      <c r="G7989" s="154">
        <v>961.85900000000004</v>
      </c>
      <c r="H7989" s="154">
        <v>692.505</v>
      </c>
      <c r="I7989" s="154">
        <v>128.203</v>
      </c>
      <c r="J7989" s="151">
        <v>0</v>
      </c>
      <c r="K7989" s="149">
        <f t="shared" si="1243"/>
        <v>1830.797</v>
      </c>
      <c r="L7989" s="148">
        <v>28.446999999999999</v>
      </c>
      <c r="M7989" s="148">
        <v>267.29000000000002</v>
      </c>
      <c r="N7989" s="148">
        <v>259.22300000000001</v>
      </c>
      <c r="O7989" s="148">
        <v>34.042000000000002</v>
      </c>
      <c r="P7989" s="148">
        <v>0</v>
      </c>
      <c r="Q7989" s="21">
        <f t="shared" si="1244"/>
        <v>79.736941000000002</v>
      </c>
      <c r="R7989" s="21">
        <f t="shared" si="1245"/>
        <v>854.52613000000008</v>
      </c>
      <c r="S7989" s="21">
        <f t="shared" si="1246"/>
        <v>505.74407300000007</v>
      </c>
      <c r="T7989" s="21">
        <f t="shared" si="1247"/>
        <v>108.11739200000001</v>
      </c>
      <c r="U7989" s="22">
        <f t="shared" si="1248"/>
        <v>1548.1245360000003</v>
      </c>
      <c r="V7989" s="39">
        <f t="shared" si="1249"/>
        <v>0.84560141621381302</v>
      </c>
    </row>
    <row r="7990" spans="1:22">
      <c r="A7990">
        <v>7985</v>
      </c>
      <c r="B7990" s="155">
        <f t="shared" si="1250"/>
        <v>41607</v>
      </c>
      <c r="C7990" s="148">
        <f t="shared" si="1241"/>
        <v>2013</v>
      </c>
      <c r="D7990" s="148">
        <f t="shared" si="1242"/>
        <v>11</v>
      </c>
      <c r="E7990" s="152">
        <v>17</v>
      </c>
      <c r="F7990" s="153">
        <v>48.936999999999998</v>
      </c>
      <c r="G7990" s="154">
        <v>972.35</v>
      </c>
      <c r="H7990" s="154">
        <v>617.63</v>
      </c>
      <c r="I7990" s="154">
        <v>135.54300000000001</v>
      </c>
      <c r="J7990" s="151">
        <v>0</v>
      </c>
      <c r="K7990" s="149">
        <f t="shared" si="1243"/>
        <v>1774.46</v>
      </c>
      <c r="L7990" s="148">
        <v>28.783999999999999</v>
      </c>
      <c r="M7990" s="148">
        <v>269.29300000000001</v>
      </c>
      <c r="N7990" s="148">
        <v>246.827</v>
      </c>
      <c r="O7990" s="148">
        <v>35.655000000000001</v>
      </c>
      <c r="P7990" s="148">
        <v>0</v>
      </c>
      <c r="Q7990" s="21">
        <f t="shared" si="1244"/>
        <v>80.681551999999996</v>
      </c>
      <c r="R7990" s="21">
        <f t="shared" si="1245"/>
        <v>860.92972100000009</v>
      </c>
      <c r="S7990" s="21">
        <f t="shared" si="1246"/>
        <v>481.55947700000002</v>
      </c>
      <c r="T7990" s="21">
        <f t="shared" si="1247"/>
        <v>113.24028000000001</v>
      </c>
      <c r="U7990" s="22">
        <f t="shared" si="1248"/>
        <v>1536.4110300000002</v>
      </c>
      <c r="V7990" s="39">
        <f t="shared" si="1249"/>
        <v>0.86584709150952976</v>
      </c>
    </row>
    <row r="7991" spans="1:22">
      <c r="A7991">
        <v>7986</v>
      </c>
      <c r="B7991" s="155">
        <f t="shared" si="1250"/>
        <v>41607</v>
      </c>
      <c r="C7991" s="148">
        <f t="shared" si="1241"/>
        <v>2013</v>
      </c>
      <c r="D7991" s="148">
        <f t="shared" si="1242"/>
        <v>11</v>
      </c>
      <c r="E7991" s="152">
        <v>18</v>
      </c>
      <c r="F7991" s="153">
        <v>48.277000000000001</v>
      </c>
      <c r="G7991" s="154">
        <v>975.66499999999996</v>
      </c>
      <c r="H7991" s="154">
        <v>462.87200000000001</v>
      </c>
      <c r="I7991" s="154">
        <v>143.79900000000001</v>
      </c>
      <c r="J7991" s="151">
        <v>0</v>
      </c>
      <c r="K7991" s="149">
        <f t="shared" si="1243"/>
        <v>1630.6130000000001</v>
      </c>
      <c r="L7991" s="148">
        <v>28.52</v>
      </c>
      <c r="M7991" s="148">
        <v>270.59500000000003</v>
      </c>
      <c r="N7991" s="148">
        <v>187.80099999999999</v>
      </c>
      <c r="O7991" s="148">
        <v>37.631999999999998</v>
      </c>
      <c r="P7991" s="148">
        <v>0</v>
      </c>
      <c r="Q7991" s="21">
        <f t="shared" si="1244"/>
        <v>79.941559999999996</v>
      </c>
      <c r="R7991" s="21">
        <f t="shared" si="1245"/>
        <v>865.09221500000012</v>
      </c>
      <c r="S7991" s="21">
        <f t="shared" si="1246"/>
        <v>366.39975099999998</v>
      </c>
      <c r="T7991" s="21">
        <f t="shared" si="1247"/>
        <v>119.519232</v>
      </c>
      <c r="U7991" s="22">
        <f t="shared" si="1248"/>
        <v>1430.9527580000001</v>
      </c>
      <c r="V7991" s="39">
        <f t="shared" si="1249"/>
        <v>0.87755510228361977</v>
      </c>
    </row>
    <row r="7992" spans="1:22">
      <c r="A7992">
        <v>7987</v>
      </c>
      <c r="B7992" s="155">
        <f t="shared" si="1250"/>
        <v>41607</v>
      </c>
      <c r="C7992" s="148">
        <f t="shared" si="1241"/>
        <v>2013</v>
      </c>
      <c r="D7992" s="148">
        <f t="shared" si="1242"/>
        <v>11</v>
      </c>
      <c r="E7992" s="152">
        <v>19</v>
      </c>
      <c r="F7992" s="153">
        <v>48.686</v>
      </c>
      <c r="G7992" s="154">
        <v>982.05499999999995</v>
      </c>
      <c r="H7992" s="154">
        <v>416.95400000000001</v>
      </c>
      <c r="I7992" s="154">
        <v>133.63300000000001</v>
      </c>
      <c r="J7992" s="151">
        <v>0</v>
      </c>
      <c r="K7992" s="149">
        <f t="shared" si="1243"/>
        <v>1581.328</v>
      </c>
      <c r="L7992" s="148">
        <v>28.751000000000001</v>
      </c>
      <c r="M7992" s="148">
        <v>271.57400000000001</v>
      </c>
      <c r="N7992" s="148">
        <v>163.86</v>
      </c>
      <c r="O7992" s="148">
        <v>34.634</v>
      </c>
      <c r="P7992" s="148">
        <v>0</v>
      </c>
      <c r="Q7992" s="21">
        <f t="shared" si="1244"/>
        <v>80.589053000000007</v>
      </c>
      <c r="R7992" s="21">
        <f t="shared" si="1245"/>
        <v>868.22207800000001</v>
      </c>
      <c r="S7992" s="21">
        <f t="shared" si="1246"/>
        <v>319.69086000000004</v>
      </c>
      <c r="T7992" s="21">
        <f t="shared" si="1247"/>
        <v>109.997584</v>
      </c>
      <c r="U7992" s="22">
        <f t="shared" si="1248"/>
        <v>1378.499575</v>
      </c>
      <c r="V7992" s="39">
        <f t="shared" si="1249"/>
        <v>0.87173538633351211</v>
      </c>
    </row>
    <row r="7993" spans="1:22">
      <c r="A7993">
        <v>7988</v>
      </c>
      <c r="B7993" s="155">
        <f t="shared" si="1250"/>
        <v>41607</v>
      </c>
      <c r="C7993" s="148">
        <f t="shared" si="1241"/>
        <v>2013</v>
      </c>
      <c r="D7993" s="148">
        <f t="shared" si="1242"/>
        <v>11</v>
      </c>
      <c r="E7993" s="152">
        <v>20</v>
      </c>
      <c r="F7993" s="153">
        <v>49.704000000000001</v>
      </c>
      <c r="G7993" s="154">
        <v>979.03899999999999</v>
      </c>
      <c r="H7993" s="154">
        <v>399.80500000000001</v>
      </c>
      <c r="I7993" s="154">
        <v>144.434</v>
      </c>
      <c r="J7993" s="151">
        <v>0</v>
      </c>
      <c r="K7993" s="149">
        <f t="shared" si="1243"/>
        <v>1572.982</v>
      </c>
      <c r="L7993" s="148">
        <v>29.245999999999999</v>
      </c>
      <c r="M7993" s="148">
        <v>270.964</v>
      </c>
      <c r="N7993" s="148">
        <v>154.95099999999999</v>
      </c>
      <c r="O7993" s="148">
        <v>37.037999999999997</v>
      </c>
      <c r="P7993" s="148">
        <v>0</v>
      </c>
      <c r="Q7993" s="21">
        <f t="shared" si="1244"/>
        <v>81.976537999999991</v>
      </c>
      <c r="R7993" s="21">
        <f t="shared" si="1245"/>
        <v>866.27190800000005</v>
      </c>
      <c r="S7993" s="21">
        <f t="shared" si="1246"/>
        <v>302.30940099999998</v>
      </c>
      <c r="T7993" s="21">
        <f t="shared" si="1247"/>
        <v>117.632688</v>
      </c>
      <c r="U7993" s="22">
        <f t="shared" si="1248"/>
        <v>1368.190535</v>
      </c>
      <c r="V7993" s="39">
        <f t="shared" si="1249"/>
        <v>0.86980686047265643</v>
      </c>
    </row>
    <row r="7994" spans="1:22">
      <c r="A7994">
        <v>7989</v>
      </c>
      <c r="B7994" s="155">
        <f t="shared" si="1250"/>
        <v>41607</v>
      </c>
      <c r="C7994" s="148">
        <f t="shared" si="1241"/>
        <v>2013</v>
      </c>
      <c r="D7994" s="148">
        <f t="shared" si="1242"/>
        <v>11</v>
      </c>
      <c r="E7994" s="152">
        <v>21</v>
      </c>
      <c r="F7994" s="153">
        <v>49.171999999999997</v>
      </c>
      <c r="G7994" s="154">
        <v>978</v>
      </c>
      <c r="H7994" s="154">
        <v>489.45499999999998</v>
      </c>
      <c r="I7994" s="154">
        <v>165.03200000000001</v>
      </c>
      <c r="J7994" s="151">
        <v>0</v>
      </c>
      <c r="K7994" s="149">
        <f t="shared" si="1243"/>
        <v>1681.6589999999999</v>
      </c>
      <c r="L7994" s="148">
        <v>28.981000000000002</v>
      </c>
      <c r="M7994" s="148">
        <v>270.81700000000001</v>
      </c>
      <c r="N7994" s="148">
        <v>189.446</v>
      </c>
      <c r="O7994" s="148">
        <v>41.804000000000002</v>
      </c>
      <c r="P7994" s="148">
        <v>0</v>
      </c>
      <c r="Q7994" s="21">
        <f t="shared" si="1244"/>
        <v>81.233743000000004</v>
      </c>
      <c r="R7994" s="21">
        <f t="shared" si="1245"/>
        <v>865.80194900000004</v>
      </c>
      <c r="S7994" s="21">
        <f t="shared" si="1246"/>
        <v>369.60914600000001</v>
      </c>
      <c r="T7994" s="21">
        <f t="shared" si="1247"/>
        <v>132.76950400000001</v>
      </c>
      <c r="U7994" s="22">
        <f t="shared" si="1248"/>
        <v>1449.4143420000003</v>
      </c>
      <c r="V7994" s="39">
        <f t="shared" si="1249"/>
        <v>0.86189551032640999</v>
      </c>
    </row>
    <row r="7995" spans="1:22">
      <c r="A7995">
        <v>7990</v>
      </c>
      <c r="B7995" s="155">
        <f t="shared" si="1250"/>
        <v>41607</v>
      </c>
      <c r="C7995" s="148">
        <f t="shared" si="1241"/>
        <v>2013</v>
      </c>
      <c r="D7995" s="148">
        <f t="shared" si="1242"/>
        <v>11</v>
      </c>
      <c r="E7995" s="152">
        <v>22</v>
      </c>
      <c r="F7995" s="153">
        <v>48.893000000000001</v>
      </c>
      <c r="G7995" s="154">
        <v>973.31</v>
      </c>
      <c r="H7995" s="154">
        <v>548.16099999999994</v>
      </c>
      <c r="I7995" s="154">
        <v>162.15299999999999</v>
      </c>
      <c r="J7995" s="151">
        <v>0</v>
      </c>
      <c r="K7995" s="149">
        <f t="shared" si="1243"/>
        <v>1732.5170000000001</v>
      </c>
      <c r="L7995" s="148">
        <v>28.817</v>
      </c>
      <c r="M7995" s="148">
        <v>269.09300000000002</v>
      </c>
      <c r="N7995" s="148">
        <v>208.14400000000001</v>
      </c>
      <c r="O7995" s="148">
        <v>41.933</v>
      </c>
      <c r="P7995" s="148">
        <v>0</v>
      </c>
      <c r="Q7995" s="21">
        <f t="shared" si="1244"/>
        <v>80.774051</v>
      </c>
      <c r="R7995" s="21">
        <f t="shared" si="1245"/>
        <v>860.29032100000006</v>
      </c>
      <c r="S7995" s="21">
        <f t="shared" si="1246"/>
        <v>406.08894400000003</v>
      </c>
      <c r="T7995" s="21">
        <f t="shared" si="1247"/>
        <v>133.17920800000002</v>
      </c>
      <c r="U7995" s="22">
        <f t="shared" si="1248"/>
        <v>1480.3325240000001</v>
      </c>
      <c r="V7995" s="39">
        <f t="shared" si="1249"/>
        <v>0.85444040318219106</v>
      </c>
    </row>
    <row r="7996" spans="1:22">
      <c r="A7996">
        <v>7991</v>
      </c>
      <c r="B7996" s="155">
        <f t="shared" si="1250"/>
        <v>41607</v>
      </c>
      <c r="C7996" s="148">
        <f t="shared" si="1241"/>
        <v>2013</v>
      </c>
      <c r="D7996" s="148">
        <f t="shared" si="1242"/>
        <v>11</v>
      </c>
      <c r="E7996" s="152">
        <v>23</v>
      </c>
      <c r="F7996" s="153">
        <v>49.261000000000003</v>
      </c>
      <c r="G7996" s="154">
        <v>955.5</v>
      </c>
      <c r="H7996" s="154">
        <v>496.39100000000002</v>
      </c>
      <c r="I7996" s="154">
        <v>155.68</v>
      </c>
      <c r="J7996" s="151">
        <v>0</v>
      </c>
      <c r="K7996" s="149">
        <f t="shared" si="1243"/>
        <v>1656.8320000000001</v>
      </c>
      <c r="L7996" s="148">
        <v>29.007000000000001</v>
      </c>
      <c r="M7996" s="148">
        <v>261.35199999999998</v>
      </c>
      <c r="N7996" s="148">
        <v>198.20400000000001</v>
      </c>
      <c r="O7996" s="148">
        <v>40.468000000000004</v>
      </c>
      <c r="P7996" s="148">
        <v>0</v>
      </c>
      <c r="Q7996" s="21">
        <f t="shared" si="1244"/>
        <v>81.306621000000007</v>
      </c>
      <c r="R7996" s="21">
        <f t="shared" si="1245"/>
        <v>835.54234399999996</v>
      </c>
      <c r="S7996" s="21">
        <f t="shared" si="1246"/>
        <v>386.69600400000002</v>
      </c>
      <c r="T7996" s="21">
        <f t="shared" si="1247"/>
        <v>128.52636800000002</v>
      </c>
      <c r="U7996" s="22">
        <f t="shared" si="1248"/>
        <v>1432.0713370000001</v>
      </c>
      <c r="V7996" s="39">
        <f t="shared" si="1249"/>
        <v>0.86434311807111408</v>
      </c>
    </row>
    <row r="7997" spans="1:22">
      <c r="A7997">
        <v>7992</v>
      </c>
      <c r="B7997" s="155">
        <f t="shared" si="1250"/>
        <v>41607</v>
      </c>
      <c r="C7997" s="148">
        <f t="shared" si="1241"/>
        <v>2013</v>
      </c>
      <c r="D7997" s="148">
        <f t="shared" si="1242"/>
        <v>11</v>
      </c>
      <c r="E7997" s="152">
        <v>24</v>
      </c>
      <c r="F7997" s="153">
        <v>48.985999999999997</v>
      </c>
      <c r="G7997" s="154">
        <v>918.04399999999998</v>
      </c>
      <c r="H7997" s="154">
        <v>501.06099999999998</v>
      </c>
      <c r="I7997" s="154">
        <v>139.90299999999999</v>
      </c>
      <c r="J7997" s="151">
        <v>0</v>
      </c>
      <c r="K7997" s="149">
        <f t="shared" si="1243"/>
        <v>1607.9939999999999</v>
      </c>
      <c r="L7997" s="148">
        <v>28.826000000000001</v>
      </c>
      <c r="M7997" s="148">
        <v>233.565</v>
      </c>
      <c r="N7997" s="148">
        <v>206.511</v>
      </c>
      <c r="O7997" s="148">
        <v>35.356000000000002</v>
      </c>
      <c r="P7997" s="148">
        <v>0</v>
      </c>
      <c r="Q7997" s="21">
        <f t="shared" si="1244"/>
        <v>80.799278000000001</v>
      </c>
      <c r="R7997" s="21">
        <f t="shared" si="1245"/>
        <v>746.70730500000002</v>
      </c>
      <c r="S7997" s="21">
        <f t="shared" si="1246"/>
        <v>402.902961</v>
      </c>
      <c r="T7997" s="21">
        <f t="shared" si="1247"/>
        <v>112.29065600000001</v>
      </c>
      <c r="U7997" s="22">
        <f t="shared" si="1248"/>
        <v>1342.7002000000002</v>
      </c>
      <c r="V7997" s="39">
        <f t="shared" si="1249"/>
        <v>0.8350156779191964</v>
      </c>
    </row>
    <row r="7998" spans="1:22">
      <c r="A7998">
        <v>7993</v>
      </c>
      <c r="B7998" s="155">
        <f t="shared" si="1250"/>
        <v>41608</v>
      </c>
      <c r="C7998" s="148">
        <f t="shared" si="1241"/>
        <v>2013</v>
      </c>
      <c r="D7998" s="148">
        <f t="shared" si="1242"/>
        <v>11</v>
      </c>
      <c r="E7998" s="152">
        <v>1</v>
      </c>
      <c r="F7998" s="153">
        <v>46.122999999999998</v>
      </c>
      <c r="G7998" s="154">
        <v>851.09400000000005</v>
      </c>
      <c r="H7998" s="154">
        <v>506.46699999999998</v>
      </c>
      <c r="I7998" s="154">
        <v>100.134</v>
      </c>
      <c r="J7998" s="151">
        <v>0</v>
      </c>
      <c r="K7998" s="149">
        <f t="shared" si="1243"/>
        <v>1503.8180000000002</v>
      </c>
      <c r="L7998" s="148">
        <v>27.390999999999998</v>
      </c>
      <c r="M7998" s="148">
        <v>232.01400000000001</v>
      </c>
      <c r="N7998" s="148">
        <v>187.20699999999999</v>
      </c>
      <c r="O7998" s="148">
        <v>27.138999999999999</v>
      </c>
      <c r="P7998" s="148">
        <v>0</v>
      </c>
      <c r="Q7998" s="21">
        <f t="shared" si="1244"/>
        <v>76.776972999999998</v>
      </c>
      <c r="R7998" s="21">
        <f t="shared" si="1245"/>
        <v>741.74875800000007</v>
      </c>
      <c r="S7998" s="21">
        <f t="shared" si="1246"/>
        <v>365.24085700000001</v>
      </c>
      <c r="T7998" s="21">
        <f t="shared" si="1247"/>
        <v>86.193464000000006</v>
      </c>
      <c r="U7998" s="22">
        <f t="shared" si="1248"/>
        <v>1269.9600519999999</v>
      </c>
      <c r="V7998" s="39">
        <f t="shared" si="1249"/>
        <v>0.84449052478424902</v>
      </c>
    </row>
    <row r="7999" spans="1:22">
      <c r="A7999">
        <v>7994</v>
      </c>
      <c r="B7999" s="155">
        <f t="shared" si="1250"/>
        <v>41608</v>
      </c>
      <c r="C7999" s="148">
        <f t="shared" si="1241"/>
        <v>2013</v>
      </c>
      <c r="D7999" s="148">
        <f t="shared" si="1242"/>
        <v>11</v>
      </c>
      <c r="E7999" s="152">
        <v>2</v>
      </c>
      <c r="F7999" s="153">
        <v>49.844000000000001</v>
      </c>
      <c r="G7999" s="154">
        <v>840.74900000000002</v>
      </c>
      <c r="H7999" s="154">
        <v>491.79599999999999</v>
      </c>
      <c r="I7999" s="154">
        <v>63.832999999999998</v>
      </c>
      <c r="J7999" s="151">
        <v>0</v>
      </c>
      <c r="K7999" s="149">
        <f t="shared" si="1243"/>
        <v>1446.2220000000002</v>
      </c>
      <c r="L7999" s="148">
        <v>29.454000000000001</v>
      </c>
      <c r="M7999" s="148">
        <v>226.88499999999999</v>
      </c>
      <c r="N7999" s="148">
        <v>176.684</v>
      </c>
      <c r="O7999" s="148">
        <v>17.231999999999999</v>
      </c>
      <c r="P7999" s="148">
        <v>0</v>
      </c>
      <c r="Q7999" s="21">
        <f t="shared" si="1244"/>
        <v>82.559562</v>
      </c>
      <c r="R7999" s="21">
        <f t="shared" si="1245"/>
        <v>725.35134500000004</v>
      </c>
      <c r="S7999" s="21">
        <f t="shared" si="1246"/>
        <v>344.71048400000001</v>
      </c>
      <c r="T7999" s="21">
        <f t="shared" si="1247"/>
        <v>54.728831999999997</v>
      </c>
      <c r="U7999" s="22">
        <f t="shared" si="1248"/>
        <v>1207.3502230000001</v>
      </c>
      <c r="V7999" s="39">
        <f t="shared" si="1249"/>
        <v>0.8348304914459882</v>
      </c>
    </row>
    <row r="8000" spans="1:22">
      <c r="A8000">
        <v>7995</v>
      </c>
      <c r="B8000" s="155">
        <f t="shared" si="1250"/>
        <v>41608</v>
      </c>
      <c r="C8000" s="148">
        <f t="shared" si="1241"/>
        <v>2013</v>
      </c>
      <c r="D8000" s="148">
        <f t="shared" si="1242"/>
        <v>11</v>
      </c>
      <c r="E8000" s="152">
        <v>3</v>
      </c>
      <c r="F8000" s="153">
        <v>44.865000000000002</v>
      </c>
      <c r="G8000" s="154">
        <v>847.92700000000002</v>
      </c>
      <c r="H8000" s="154">
        <v>482.21199999999999</v>
      </c>
      <c r="I8000" s="154">
        <v>48.677999999999997</v>
      </c>
      <c r="J8000" s="151">
        <v>0</v>
      </c>
      <c r="K8000" s="149">
        <f t="shared" si="1243"/>
        <v>1423.6819999999998</v>
      </c>
      <c r="L8000" s="148">
        <v>26.045000000000002</v>
      </c>
      <c r="M8000" s="148">
        <v>228.90799999999999</v>
      </c>
      <c r="N8000" s="148">
        <v>173.78299999999999</v>
      </c>
      <c r="O8000" s="148">
        <v>13.109</v>
      </c>
      <c r="P8000" s="148">
        <v>0</v>
      </c>
      <c r="Q8000" s="21">
        <f t="shared" si="1244"/>
        <v>73.004135000000005</v>
      </c>
      <c r="R8000" s="21">
        <f t="shared" si="1245"/>
        <v>731.81887599999993</v>
      </c>
      <c r="S8000" s="21">
        <f t="shared" si="1246"/>
        <v>339.050633</v>
      </c>
      <c r="T8000" s="21">
        <f t="shared" si="1247"/>
        <v>41.634184000000005</v>
      </c>
      <c r="U8000" s="22">
        <f t="shared" si="1248"/>
        <v>1185.507828</v>
      </c>
      <c r="V8000" s="39">
        <f t="shared" si="1249"/>
        <v>0.83270549743552291</v>
      </c>
    </row>
    <row r="8001" spans="1:22">
      <c r="A8001">
        <v>7996</v>
      </c>
      <c r="B8001" s="155">
        <f t="shared" si="1250"/>
        <v>41608</v>
      </c>
      <c r="C8001" s="148">
        <f t="shared" si="1241"/>
        <v>2013</v>
      </c>
      <c r="D8001" s="148">
        <f t="shared" si="1242"/>
        <v>11</v>
      </c>
      <c r="E8001" s="152">
        <v>4</v>
      </c>
      <c r="F8001" s="153">
        <v>42.741999999999997</v>
      </c>
      <c r="G8001" s="154">
        <v>847.96100000000001</v>
      </c>
      <c r="H8001" s="154">
        <v>351.18400000000003</v>
      </c>
      <c r="I8001" s="154">
        <v>43.055999999999997</v>
      </c>
      <c r="J8001" s="151">
        <v>0</v>
      </c>
      <c r="K8001" s="149">
        <f t="shared" si="1243"/>
        <v>1284.943</v>
      </c>
      <c r="L8001" s="148">
        <v>24.731000000000002</v>
      </c>
      <c r="M8001" s="148">
        <v>229.173</v>
      </c>
      <c r="N8001" s="148">
        <v>141.01900000000001</v>
      </c>
      <c r="O8001" s="148">
        <v>11.804</v>
      </c>
      <c r="P8001" s="148">
        <v>0</v>
      </c>
      <c r="Q8001" s="21">
        <f t="shared" si="1244"/>
        <v>69.320993000000001</v>
      </c>
      <c r="R8001" s="21">
        <f t="shared" si="1245"/>
        <v>732.66608100000008</v>
      </c>
      <c r="S8001" s="21">
        <f t="shared" si="1246"/>
        <v>275.12806900000004</v>
      </c>
      <c r="T8001" s="21">
        <f t="shared" si="1247"/>
        <v>37.489504000000004</v>
      </c>
      <c r="U8001" s="22">
        <f t="shared" si="1248"/>
        <v>1114.6046470000001</v>
      </c>
      <c r="V8001" s="39">
        <f t="shared" si="1249"/>
        <v>0.86743509011683795</v>
      </c>
    </row>
    <row r="8002" spans="1:22">
      <c r="A8002">
        <v>7997</v>
      </c>
      <c r="B8002" s="155">
        <f t="shared" si="1250"/>
        <v>41608</v>
      </c>
      <c r="C8002" s="148">
        <f t="shared" si="1241"/>
        <v>2013</v>
      </c>
      <c r="D8002" s="148">
        <f t="shared" si="1242"/>
        <v>11</v>
      </c>
      <c r="E8002" s="152">
        <v>5</v>
      </c>
      <c r="F8002" s="153">
        <v>44.115000000000002</v>
      </c>
      <c r="G8002" s="154">
        <v>853.83500000000004</v>
      </c>
      <c r="H8002" s="154">
        <v>315.63799999999998</v>
      </c>
      <c r="I8002" s="154">
        <v>35.32</v>
      </c>
      <c r="J8002" s="151">
        <v>0</v>
      </c>
      <c r="K8002" s="149">
        <f t="shared" si="1243"/>
        <v>1248.9079999999999</v>
      </c>
      <c r="L8002" s="148">
        <v>25.652999999999999</v>
      </c>
      <c r="M8002" s="148">
        <v>230.65100000000001</v>
      </c>
      <c r="N8002" s="148">
        <v>123.029</v>
      </c>
      <c r="O8002" s="148">
        <v>9.8490000000000002</v>
      </c>
      <c r="P8002" s="148">
        <v>0</v>
      </c>
      <c r="Q8002" s="21">
        <f t="shared" si="1244"/>
        <v>71.90535899999999</v>
      </c>
      <c r="R8002" s="21">
        <f t="shared" si="1245"/>
        <v>737.39124700000002</v>
      </c>
      <c r="S8002" s="21">
        <f t="shared" si="1246"/>
        <v>240.02957900000001</v>
      </c>
      <c r="T8002" s="21">
        <f t="shared" si="1247"/>
        <v>31.280424000000004</v>
      </c>
      <c r="U8002" s="22">
        <f t="shared" si="1248"/>
        <v>1080.6066089999999</v>
      </c>
      <c r="V8002" s="39">
        <f t="shared" si="1249"/>
        <v>0.86524116187901756</v>
      </c>
    </row>
    <row r="8003" spans="1:22">
      <c r="A8003">
        <v>7998</v>
      </c>
      <c r="B8003" s="155">
        <f t="shared" si="1250"/>
        <v>41608</v>
      </c>
      <c r="C8003" s="148">
        <f t="shared" si="1241"/>
        <v>2013</v>
      </c>
      <c r="D8003" s="148">
        <f t="shared" si="1242"/>
        <v>11</v>
      </c>
      <c r="E8003" s="152">
        <v>6</v>
      </c>
      <c r="F8003" s="153">
        <v>44.462000000000003</v>
      </c>
      <c r="G8003" s="154">
        <v>845.97</v>
      </c>
      <c r="H8003" s="154">
        <v>281.58199999999999</v>
      </c>
      <c r="I8003" s="154">
        <v>35.655999999999999</v>
      </c>
      <c r="J8003" s="151">
        <v>0</v>
      </c>
      <c r="K8003" s="149">
        <f t="shared" si="1243"/>
        <v>1207.67</v>
      </c>
      <c r="L8003" s="148">
        <v>26.32</v>
      </c>
      <c r="M8003" s="148">
        <v>227.815</v>
      </c>
      <c r="N8003" s="148">
        <v>108.667</v>
      </c>
      <c r="O8003" s="148">
        <v>9.452</v>
      </c>
      <c r="P8003" s="148">
        <v>0</v>
      </c>
      <c r="Q8003" s="21">
        <f t="shared" si="1244"/>
        <v>73.774959999999993</v>
      </c>
      <c r="R8003" s="21">
        <f t="shared" si="1245"/>
        <v>728.32455500000003</v>
      </c>
      <c r="S8003" s="21">
        <f t="shared" si="1246"/>
        <v>212.00931700000001</v>
      </c>
      <c r="T8003" s="21">
        <f t="shared" si="1247"/>
        <v>30.019552000000001</v>
      </c>
      <c r="U8003" s="22">
        <f t="shared" si="1248"/>
        <v>1044.1283840000001</v>
      </c>
      <c r="V8003" s="39">
        <f t="shared" si="1249"/>
        <v>0.86458087391423155</v>
      </c>
    </row>
    <row r="8004" spans="1:22">
      <c r="A8004">
        <v>7999</v>
      </c>
      <c r="B8004" s="155">
        <f t="shared" si="1250"/>
        <v>41608</v>
      </c>
      <c r="C8004" s="148">
        <f t="shared" si="1241"/>
        <v>2013</v>
      </c>
      <c r="D8004" s="148">
        <f t="shared" si="1242"/>
        <v>11</v>
      </c>
      <c r="E8004" s="152">
        <v>7</v>
      </c>
      <c r="F8004" s="153">
        <v>42.697000000000003</v>
      </c>
      <c r="G8004" s="154">
        <v>838.9</v>
      </c>
      <c r="H8004" s="154">
        <v>223.18100000000001</v>
      </c>
      <c r="I8004" s="154">
        <v>55.853000000000002</v>
      </c>
      <c r="J8004" s="151">
        <v>0</v>
      </c>
      <c r="K8004" s="149">
        <f t="shared" si="1243"/>
        <v>1160.6310000000001</v>
      </c>
      <c r="L8004" s="148">
        <v>25.594000000000001</v>
      </c>
      <c r="M8004" s="148">
        <v>217.56200000000001</v>
      </c>
      <c r="N8004" s="148">
        <v>85.087000000000003</v>
      </c>
      <c r="O8004" s="148">
        <v>17.452999999999999</v>
      </c>
      <c r="P8004" s="148">
        <v>0</v>
      </c>
      <c r="Q8004" s="21">
        <f t="shared" si="1244"/>
        <v>71.739981999999998</v>
      </c>
      <c r="R8004" s="21">
        <f t="shared" si="1245"/>
        <v>695.54571400000009</v>
      </c>
      <c r="S8004" s="21">
        <f t="shared" si="1246"/>
        <v>166.00473700000001</v>
      </c>
      <c r="T8004" s="21">
        <f t="shared" si="1247"/>
        <v>55.430728000000002</v>
      </c>
      <c r="U8004" s="22">
        <f t="shared" si="1248"/>
        <v>988.72116100000017</v>
      </c>
      <c r="V8004" s="39">
        <f t="shared" si="1249"/>
        <v>0.85188243377955619</v>
      </c>
    </row>
    <row r="8005" spans="1:22">
      <c r="A8005">
        <v>8000</v>
      </c>
      <c r="B8005" s="155">
        <f t="shared" si="1250"/>
        <v>41608</v>
      </c>
      <c r="C8005" s="148">
        <f t="shared" si="1241"/>
        <v>2013</v>
      </c>
      <c r="D8005" s="148">
        <f t="shared" si="1242"/>
        <v>11</v>
      </c>
      <c r="E8005" s="152">
        <v>8</v>
      </c>
      <c r="F8005" s="153">
        <v>42.173999999999999</v>
      </c>
      <c r="G8005" s="154">
        <v>809.26400000000001</v>
      </c>
      <c r="H8005" s="154">
        <v>274.41699999999997</v>
      </c>
      <c r="I8005" s="154">
        <v>70.049000000000007</v>
      </c>
      <c r="J8005" s="151">
        <v>0</v>
      </c>
      <c r="K8005" s="149">
        <f t="shared" si="1243"/>
        <v>1195.904</v>
      </c>
      <c r="L8005" s="148">
        <v>25.344999999999999</v>
      </c>
      <c r="M8005" s="148">
        <v>208.124</v>
      </c>
      <c r="N8005" s="148">
        <v>108.24299999999999</v>
      </c>
      <c r="O8005" s="148">
        <v>20.913</v>
      </c>
      <c r="P8005" s="148">
        <v>0</v>
      </c>
      <c r="Q8005" s="21">
        <f t="shared" si="1244"/>
        <v>71.042034999999998</v>
      </c>
      <c r="R8005" s="21">
        <f t="shared" si="1245"/>
        <v>665.37242800000001</v>
      </c>
      <c r="S8005" s="21">
        <f t="shared" si="1246"/>
        <v>211.18209300000001</v>
      </c>
      <c r="T8005" s="21">
        <f t="shared" si="1247"/>
        <v>66.419688000000008</v>
      </c>
      <c r="U8005" s="22">
        <f t="shared" si="1248"/>
        <v>1014.0162440000001</v>
      </c>
      <c r="V8005" s="39">
        <f t="shared" si="1249"/>
        <v>0.84790772837953565</v>
      </c>
    </row>
    <row r="8006" spans="1:22">
      <c r="A8006">
        <v>8001</v>
      </c>
      <c r="B8006" s="155">
        <f t="shared" si="1250"/>
        <v>41608</v>
      </c>
      <c r="C8006" s="148">
        <f t="shared" si="1241"/>
        <v>2013</v>
      </c>
      <c r="D8006" s="148">
        <f t="shared" si="1242"/>
        <v>11</v>
      </c>
      <c r="E8006" s="152">
        <v>9</v>
      </c>
      <c r="F8006" s="153">
        <v>41.420999999999999</v>
      </c>
      <c r="G8006" s="154">
        <v>756.18799999999999</v>
      </c>
      <c r="H8006" s="154">
        <v>395.73599999999999</v>
      </c>
      <c r="I8006" s="154">
        <v>75.197000000000003</v>
      </c>
      <c r="J8006" s="151">
        <v>0</v>
      </c>
      <c r="K8006" s="149">
        <f t="shared" si="1243"/>
        <v>1268.5419999999999</v>
      </c>
      <c r="L8006" s="148">
        <v>24.895</v>
      </c>
      <c r="M8006" s="148">
        <v>196.79300000000001</v>
      </c>
      <c r="N8006" s="148">
        <v>159.24</v>
      </c>
      <c r="O8006" s="148">
        <v>20.79</v>
      </c>
      <c r="P8006" s="148">
        <v>0</v>
      </c>
      <c r="Q8006" s="21">
        <f t="shared" si="1244"/>
        <v>69.780684999999991</v>
      </c>
      <c r="R8006" s="21">
        <f t="shared" si="1245"/>
        <v>629.14722100000006</v>
      </c>
      <c r="S8006" s="21">
        <f t="shared" si="1246"/>
        <v>310.67724000000004</v>
      </c>
      <c r="T8006" s="21">
        <f t="shared" si="1247"/>
        <v>66.029039999999995</v>
      </c>
      <c r="U8006" s="22">
        <f t="shared" si="1248"/>
        <v>1075.634186</v>
      </c>
      <c r="V8006" s="39">
        <f t="shared" si="1249"/>
        <v>0.8479295017429459</v>
      </c>
    </row>
    <row r="8007" spans="1:22">
      <c r="A8007">
        <v>8002</v>
      </c>
      <c r="B8007" s="155">
        <f t="shared" si="1250"/>
        <v>41608</v>
      </c>
      <c r="C8007" s="148">
        <f t="shared" ref="C8007:C8070" si="1251">YEAR(B8007)</f>
        <v>2013</v>
      </c>
      <c r="D8007" s="148">
        <f t="shared" ref="D8007:D8070" si="1252">MONTH(B8007)</f>
        <v>11</v>
      </c>
      <c r="E8007" s="152">
        <v>10</v>
      </c>
      <c r="F8007" s="153">
        <v>39.968000000000004</v>
      </c>
      <c r="G8007" s="154">
        <v>727.90599999999995</v>
      </c>
      <c r="H8007" s="154">
        <v>517.173</v>
      </c>
      <c r="I8007" s="154">
        <v>78.876999999999995</v>
      </c>
      <c r="J8007" s="151">
        <v>0</v>
      </c>
      <c r="K8007" s="149">
        <f t="shared" ref="K8007:K8070" si="1253">SUM(F8007:J8007)</f>
        <v>1363.924</v>
      </c>
      <c r="L8007" s="148">
        <v>24.067</v>
      </c>
      <c r="M8007" s="148">
        <v>192.83199999999999</v>
      </c>
      <c r="N8007" s="148">
        <v>206.87</v>
      </c>
      <c r="O8007" s="148">
        <v>21.937000000000001</v>
      </c>
      <c r="P8007" s="148">
        <v>0</v>
      </c>
      <c r="Q8007" s="21">
        <f t="shared" ref="Q8007:Q8070" si="1254">+$Q$2*L8007</f>
        <v>67.459800999999999</v>
      </c>
      <c r="R8007" s="21">
        <f t="shared" ref="R8007:R8070" si="1255">+$R$2*M8007</f>
        <v>616.48390399999994</v>
      </c>
      <c r="S8007" s="21">
        <f t="shared" ref="S8007:S8070" si="1256">+$S$2*N8007</f>
        <v>403.60337000000004</v>
      </c>
      <c r="T8007" s="21">
        <f t="shared" ref="T8007:T8070" si="1257">+$T$2*O8007</f>
        <v>69.671912000000006</v>
      </c>
      <c r="U8007" s="22">
        <f t="shared" ref="U8007:U8070" si="1258">SUM(Q8007:T8007)</f>
        <v>1157.218987</v>
      </c>
      <c r="V8007" s="39">
        <f t="shared" ref="V8007:V8070" si="1259">+U8007/K8007</f>
        <v>0.84844829110712916</v>
      </c>
    </row>
    <row r="8008" spans="1:22">
      <c r="A8008">
        <v>8003</v>
      </c>
      <c r="B8008" s="155">
        <f t="shared" si="1250"/>
        <v>41608</v>
      </c>
      <c r="C8008" s="148">
        <f t="shared" si="1251"/>
        <v>2013</v>
      </c>
      <c r="D8008" s="148">
        <f t="shared" si="1252"/>
        <v>11</v>
      </c>
      <c r="E8008" s="152">
        <v>11</v>
      </c>
      <c r="F8008" s="153">
        <v>41.890999999999998</v>
      </c>
      <c r="G8008" s="154">
        <v>756.75699999999995</v>
      </c>
      <c r="H8008" s="154">
        <v>569.45899999999995</v>
      </c>
      <c r="I8008" s="154">
        <v>90.138999999999996</v>
      </c>
      <c r="J8008" s="151">
        <v>0</v>
      </c>
      <c r="K8008" s="149">
        <f t="shared" si="1253"/>
        <v>1458.2459999999999</v>
      </c>
      <c r="L8008" s="148">
        <v>25.254999999999999</v>
      </c>
      <c r="M8008" s="148">
        <v>200.77099999999999</v>
      </c>
      <c r="N8008" s="148">
        <v>221.602</v>
      </c>
      <c r="O8008" s="148">
        <v>23.879000000000001</v>
      </c>
      <c r="P8008" s="148">
        <v>0</v>
      </c>
      <c r="Q8008" s="21">
        <f t="shared" si="1254"/>
        <v>70.789764999999989</v>
      </c>
      <c r="R8008" s="21">
        <f t="shared" si="1255"/>
        <v>641.86488699999995</v>
      </c>
      <c r="S8008" s="21">
        <f t="shared" si="1256"/>
        <v>432.34550200000001</v>
      </c>
      <c r="T8008" s="21">
        <f t="shared" si="1257"/>
        <v>75.839704000000012</v>
      </c>
      <c r="U8008" s="22">
        <f t="shared" si="1258"/>
        <v>1220.8398579999998</v>
      </c>
      <c r="V8008" s="39">
        <f t="shared" si="1259"/>
        <v>0.83719746736833145</v>
      </c>
    </row>
    <row r="8009" spans="1:22">
      <c r="A8009">
        <v>8004</v>
      </c>
      <c r="B8009" s="155">
        <f t="shared" si="1250"/>
        <v>41608</v>
      </c>
      <c r="C8009" s="148">
        <f t="shared" si="1251"/>
        <v>2013</v>
      </c>
      <c r="D8009" s="148">
        <f t="shared" si="1252"/>
        <v>11</v>
      </c>
      <c r="E8009" s="152">
        <v>12</v>
      </c>
      <c r="F8009" s="153">
        <v>41.868000000000002</v>
      </c>
      <c r="G8009" s="154">
        <v>769.79899999999998</v>
      </c>
      <c r="H8009" s="154">
        <v>556.12099999999998</v>
      </c>
      <c r="I8009" s="154">
        <v>103.80500000000001</v>
      </c>
      <c r="J8009" s="151">
        <v>0</v>
      </c>
      <c r="K8009" s="149">
        <f t="shared" si="1253"/>
        <v>1471.5930000000001</v>
      </c>
      <c r="L8009" s="148">
        <v>25.108000000000001</v>
      </c>
      <c r="M8009" s="148">
        <v>202.58699999999999</v>
      </c>
      <c r="N8009" s="148">
        <v>213.36500000000001</v>
      </c>
      <c r="O8009" s="148">
        <v>27.789000000000001</v>
      </c>
      <c r="P8009" s="148">
        <v>0</v>
      </c>
      <c r="Q8009" s="21">
        <f t="shared" si="1254"/>
        <v>70.377724000000001</v>
      </c>
      <c r="R8009" s="21">
        <f t="shared" si="1255"/>
        <v>647.67063899999994</v>
      </c>
      <c r="S8009" s="21">
        <f t="shared" si="1256"/>
        <v>416.27511500000003</v>
      </c>
      <c r="T8009" s="21">
        <f t="shared" si="1257"/>
        <v>88.257864000000012</v>
      </c>
      <c r="U8009" s="22">
        <f t="shared" si="1258"/>
        <v>1222.5813419999997</v>
      </c>
      <c r="V8009" s="39">
        <f t="shared" si="1259"/>
        <v>0.83078768518197599</v>
      </c>
    </row>
    <row r="8010" spans="1:22">
      <c r="A8010">
        <v>8005</v>
      </c>
      <c r="B8010" s="155">
        <f t="shared" si="1250"/>
        <v>41608</v>
      </c>
      <c r="C8010" s="148">
        <f t="shared" si="1251"/>
        <v>2013</v>
      </c>
      <c r="D8010" s="148">
        <f t="shared" si="1252"/>
        <v>11</v>
      </c>
      <c r="E8010" s="152">
        <v>13</v>
      </c>
      <c r="F8010" s="153">
        <v>41.594999999999999</v>
      </c>
      <c r="G8010" s="154">
        <v>768.04700000000003</v>
      </c>
      <c r="H8010" s="154">
        <v>637.44600000000003</v>
      </c>
      <c r="I8010" s="154">
        <v>93.257000000000005</v>
      </c>
      <c r="J8010" s="151">
        <v>0</v>
      </c>
      <c r="K8010" s="149">
        <f t="shared" si="1253"/>
        <v>1540.3450000000003</v>
      </c>
      <c r="L8010" s="148">
        <v>24.975999999999999</v>
      </c>
      <c r="M8010" s="148">
        <v>201.97399999999999</v>
      </c>
      <c r="N8010" s="148">
        <v>241.28700000000001</v>
      </c>
      <c r="O8010" s="148">
        <v>24.623999999999999</v>
      </c>
      <c r="P8010" s="148">
        <v>0</v>
      </c>
      <c r="Q8010" s="21">
        <f t="shared" si="1254"/>
        <v>70.007728</v>
      </c>
      <c r="R8010" s="21">
        <f t="shared" si="1255"/>
        <v>645.71087799999998</v>
      </c>
      <c r="S8010" s="21">
        <f t="shared" si="1256"/>
        <v>470.75093700000002</v>
      </c>
      <c r="T8010" s="21">
        <f t="shared" si="1257"/>
        <v>78.205824000000007</v>
      </c>
      <c r="U8010" s="22">
        <f t="shared" si="1258"/>
        <v>1264.6753670000003</v>
      </c>
      <c r="V8010" s="39">
        <f t="shared" si="1259"/>
        <v>0.82103383787398287</v>
      </c>
    </row>
    <row r="8011" spans="1:22">
      <c r="A8011">
        <v>8006</v>
      </c>
      <c r="B8011" s="155">
        <f t="shared" si="1250"/>
        <v>41608</v>
      </c>
      <c r="C8011" s="148">
        <f t="shared" si="1251"/>
        <v>2013</v>
      </c>
      <c r="D8011" s="148">
        <f t="shared" si="1252"/>
        <v>11</v>
      </c>
      <c r="E8011" s="152">
        <v>14</v>
      </c>
      <c r="F8011" s="153">
        <v>31.863</v>
      </c>
      <c r="G8011" s="154">
        <v>794.50800000000004</v>
      </c>
      <c r="H8011" s="154">
        <v>612.14</v>
      </c>
      <c r="I8011" s="154">
        <v>102.997</v>
      </c>
      <c r="J8011" s="151">
        <v>0</v>
      </c>
      <c r="K8011" s="149">
        <f t="shared" si="1253"/>
        <v>1541.508</v>
      </c>
      <c r="L8011" s="148">
        <v>19.521999999999998</v>
      </c>
      <c r="M8011" s="148">
        <v>211.542</v>
      </c>
      <c r="N8011" s="148">
        <v>236.34299999999999</v>
      </c>
      <c r="O8011" s="148">
        <v>27.538</v>
      </c>
      <c r="P8011" s="148">
        <v>0</v>
      </c>
      <c r="Q8011" s="21">
        <f t="shared" si="1254"/>
        <v>54.720165999999992</v>
      </c>
      <c r="R8011" s="21">
        <f t="shared" si="1255"/>
        <v>676.29977400000007</v>
      </c>
      <c r="S8011" s="21">
        <f t="shared" si="1256"/>
        <v>461.10519299999999</v>
      </c>
      <c r="T8011" s="21">
        <f t="shared" si="1257"/>
        <v>87.460688000000005</v>
      </c>
      <c r="U8011" s="22">
        <f t="shared" si="1258"/>
        <v>1279.5858210000001</v>
      </c>
      <c r="V8011" s="39">
        <f t="shared" si="1259"/>
        <v>0.83008704528293076</v>
      </c>
    </row>
    <row r="8012" spans="1:22">
      <c r="A8012">
        <v>8007</v>
      </c>
      <c r="B8012" s="155">
        <f t="shared" si="1250"/>
        <v>41608</v>
      </c>
      <c r="C8012" s="148">
        <f t="shared" si="1251"/>
        <v>2013</v>
      </c>
      <c r="D8012" s="148">
        <f t="shared" si="1252"/>
        <v>11</v>
      </c>
      <c r="E8012" s="152">
        <v>15</v>
      </c>
      <c r="F8012" s="153">
        <v>23.712</v>
      </c>
      <c r="G8012" s="154">
        <v>987.54100000000005</v>
      </c>
      <c r="H8012" s="154">
        <v>410.50799999999998</v>
      </c>
      <c r="I8012" s="154">
        <v>117.01300000000001</v>
      </c>
      <c r="J8012" s="151">
        <v>0</v>
      </c>
      <c r="K8012" s="149">
        <f t="shared" si="1253"/>
        <v>1538.7739999999999</v>
      </c>
      <c r="L8012" s="148">
        <v>20.928999999999998</v>
      </c>
      <c r="M8012" s="148">
        <v>261.20800000000003</v>
      </c>
      <c r="N8012" s="148">
        <v>178.011</v>
      </c>
      <c r="O8012" s="148">
        <v>31.117000000000001</v>
      </c>
      <c r="P8012" s="148">
        <v>0</v>
      </c>
      <c r="Q8012" s="21">
        <f t="shared" si="1254"/>
        <v>58.663986999999992</v>
      </c>
      <c r="R8012" s="21">
        <f t="shared" si="1255"/>
        <v>835.08197600000005</v>
      </c>
      <c r="S8012" s="21">
        <f t="shared" si="1256"/>
        <v>347.29946100000001</v>
      </c>
      <c r="T8012" s="21">
        <f t="shared" si="1257"/>
        <v>98.82759200000001</v>
      </c>
      <c r="U8012" s="22">
        <f t="shared" si="1258"/>
        <v>1339.8730160000002</v>
      </c>
      <c r="V8012" s="39">
        <f t="shared" si="1259"/>
        <v>0.87074061298150363</v>
      </c>
    </row>
    <row r="8013" spans="1:22">
      <c r="A8013">
        <v>8008</v>
      </c>
      <c r="B8013" s="155">
        <f t="shared" si="1250"/>
        <v>41608</v>
      </c>
      <c r="C8013" s="148">
        <f t="shared" si="1251"/>
        <v>2013</v>
      </c>
      <c r="D8013" s="148">
        <f t="shared" si="1252"/>
        <v>11</v>
      </c>
      <c r="E8013" s="152">
        <v>16</v>
      </c>
      <c r="F8013" s="153">
        <v>38.293999999999997</v>
      </c>
      <c r="G8013" s="154">
        <v>1034.155</v>
      </c>
      <c r="H8013" s="154">
        <v>332.88900000000001</v>
      </c>
      <c r="I8013" s="154">
        <v>129.16800000000001</v>
      </c>
      <c r="J8013" s="151">
        <v>0</v>
      </c>
      <c r="K8013" s="149">
        <f t="shared" si="1253"/>
        <v>1534.5060000000003</v>
      </c>
      <c r="L8013" s="148">
        <v>22.998000000000001</v>
      </c>
      <c r="M8013" s="148">
        <v>268.51499999999999</v>
      </c>
      <c r="N8013" s="148">
        <v>143.07900000000001</v>
      </c>
      <c r="O8013" s="148">
        <v>34.250999999999998</v>
      </c>
      <c r="P8013" s="148">
        <v>0</v>
      </c>
      <c r="Q8013" s="21">
        <f t="shared" si="1254"/>
        <v>64.463394000000008</v>
      </c>
      <c r="R8013" s="21">
        <f t="shared" si="1255"/>
        <v>858.442455</v>
      </c>
      <c r="S8013" s="21">
        <f t="shared" si="1256"/>
        <v>279.14712900000001</v>
      </c>
      <c r="T8013" s="21">
        <f t="shared" si="1257"/>
        <v>108.781176</v>
      </c>
      <c r="U8013" s="22">
        <f t="shared" si="1258"/>
        <v>1310.8341539999999</v>
      </c>
      <c r="V8013" s="39">
        <f t="shared" si="1259"/>
        <v>0.8542385327916604</v>
      </c>
    </row>
    <row r="8014" spans="1:22">
      <c r="A8014">
        <v>8009</v>
      </c>
      <c r="B8014" s="155">
        <f t="shared" si="1250"/>
        <v>41608</v>
      </c>
      <c r="C8014" s="148">
        <f t="shared" si="1251"/>
        <v>2013</v>
      </c>
      <c r="D8014" s="148">
        <f t="shared" si="1252"/>
        <v>11</v>
      </c>
      <c r="E8014" s="152">
        <v>17</v>
      </c>
      <c r="F8014" s="153">
        <v>40.878999999999998</v>
      </c>
      <c r="G8014" s="154">
        <v>1071.402</v>
      </c>
      <c r="H8014" s="154">
        <v>299.42500000000001</v>
      </c>
      <c r="I8014" s="154">
        <v>135.41800000000001</v>
      </c>
      <c r="J8014" s="151">
        <v>0</v>
      </c>
      <c r="K8014" s="149">
        <f t="shared" si="1253"/>
        <v>1547.1239999999998</v>
      </c>
      <c r="L8014" s="148">
        <v>24.658000000000001</v>
      </c>
      <c r="M8014" s="148">
        <v>279.88299999999998</v>
      </c>
      <c r="N8014" s="148">
        <v>119.59399999999999</v>
      </c>
      <c r="O8014" s="148">
        <v>35.686999999999998</v>
      </c>
      <c r="P8014" s="148">
        <v>0</v>
      </c>
      <c r="Q8014" s="21">
        <f t="shared" si="1254"/>
        <v>69.116374000000008</v>
      </c>
      <c r="R8014" s="21">
        <f t="shared" si="1255"/>
        <v>894.78595099999995</v>
      </c>
      <c r="S8014" s="21">
        <f t="shared" si="1256"/>
        <v>233.32789399999999</v>
      </c>
      <c r="T8014" s="21">
        <f t="shared" si="1257"/>
        <v>113.34191199999999</v>
      </c>
      <c r="U8014" s="22">
        <f t="shared" si="1258"/>
        <v>1310.5721310000001</v>
      </c>
      <c r="V8014" s="39">
        <f t="shared" si="1259"/>
        <v>0.84710219155025734</v>
      </c>
    </row>
    <row r="8015" spans="1:22">
      <c r="A8015">
        <v>8010</v>
      </c>
      <c r="B8015" s="155">
        <f t="shared" si="1250"/>
        <v>41608</v>
      </c>
      <c r="C8015" s="148">
        <f t="shared" si="1251"/>
        <v>2013</v>
      </c>
      <c r="D8015" s="148">
        <f t="shared" si="1252"/>
        <v>11</v>
      </c>
      <c r="E8015" s="152">
        <v>18</v>
      </c>
      <c r="F8015" s="153">
        <v>39.695999999999998</v>
      </c>
      <c r="G8015" s="154">
        <v>1072.06</v>
      </c>
      <c r="H8015" s="154">
        <v>296.46199999999999</v>
      </c>
      <c r="I8015" s="154">
        <v>128.24700000000001</v>
      </c>
      <c r="J8015" s="151">
        <v>0</v>
      </c>
      <c r="K8015" s="149">
        <f t="shared" si="1253"/>
        <v>1536.4649999999999</v>
      </c>
      <c r="L8015" s="148">
        <v>23.925999999999998</v>
      </c>
      <c r="M8015" s="148">
        <v>279.476</v>
      </c>
      <c r="N8015" s="148">
        <v>118.32</v>
      </c>
      <c r="O8015" s="148">
        <v>33.793999999999997</v>
      </c>
      <c r="P8015" s="148">
        <v>0</v>
      </c>
      <c r="Q8015" s="21">
        <f t="shared" si="1254"/>
        <v>67.064577999999997</v>
      </c>
      <c r="R8015" s="21">
        <f t="shared" si="1255"/>
        <v>893.48477200000002</v>
      </c>
      <c r="S8015" s="21">
        <f t="shared" si="1256"/>
        <v>230.84232</v>
      </c>
      <c r="T8015" s="21">
        <f t="shared" si="1257"/>
        <v>107.32974399999999</v>
      </c>
      <c r="U8015" s="22">
        <f t="shared" si="1258"/>
        <v>1298.7214139999999</v>
      </c>
      <c r="V8015" s="39">
        <f t="shared" si="1259"/>
        <v>0.8452658628735441</v>
      </c>
    </row>
    <row r="8016" spans="1:22">
      <c r="A8016">
        <v>8011</v>
      </c>
      <c r="B8016" s="155">
        <f t="shared" si="1250"/>
        <v>41608</v>
      </c>
      <c r="C8016" s="148">
        <f t="shared" si="1251"/>
        <v>2013</v>
      </c>
      <c r="D8016" s="148">
        <f t="shared" si="1252"/>
        <v>11</v>
      </c>
      <c r="E8016" s="152">
        <v>19</v>
      </c>
      <c r="F8016" s="153">
        <v>40.097000000000001</v>
      </c>
      <c r="G8016" s="154">
        <v>1078.3520000000001</v>
      </c>
      <c r="H8016" s="154">
        <v>278.947</v>
      </c>
      <c r="I8016" s="154">
        <v>112.14700000000001</v>
      </c>
      <c r="J8016" s="151">
        <v>0</v>
      </c>
      <c r="K8016" s="149">
        <f t="shared" si="1253"/>
        <v>1509.5430000000001</v>
      </c>
      <c r="L8016" s="148">
        <v>24.358000000000001</v>
      </c>
      <c r="M8016" s="148">
        <v>281.18299999999999</v>
      </c>
      <c r="N8016" s="148">
        <v>110.79300000000001</v>
      </c>
      <c r="O8016" s="148">
        <v>29.349</v>
      </c>
      <c r="P8016" s="148">
        <v>0</v>
      </c>
      <c r="Q8016" s="21">
        <f t="shared" si="1254"/>
        <v>68.275474000000003</v>
      </c>
      <c r="R8016" s="21">
        <f t="shared" si="1255"/>
        <v>898.94205099999999</v>
      </c>
      <c r="S8016" s="21">
        <f t="shared" si="1256"/>
        <v>216.15714300000002</v>
      </c>
      <c r="T8016" s="21">
        <f t="shared" si="1257"/>
        <v>93.212423999999999</v>
      </c>
      <c r="U8016" s="22">
        <f t="shared" si="1258"/>
        <v>1276.587092</v>
      </c>
      <c r="V8016" s="39">
        <f t="shared" si="1259"/>
        <v>0.84567785879567514</v>
      </c>
    </row>
    <row r="8017" spans="1:22">
      <c r="A8017">
        <v>8012</v>
      </c>
      <c r="B8017" s="155">
        <f t="shared" si="1250"/>
        <v>41608</v>
      </c>
      <c r="C8017" s="148">
        <f t="shared" si="1251"/>
        <v>2013</v>
      </c>
      <c r="D8017" s="148">
        <f t="shared" si="1252"/>
        <v>11</v>
      </c>
      <c r="E8017" s="152">
        <v>20</v>
      </c>
      <c r="F8017" s="153">
        <v>37.573</v>
      </c>
      <c r="G8017" s="154">
        <v>1081.3050000000001</v>
      </c>
      <c r="H8017" s="154">
        <v>321.81200000000001</v>
      </c>
      <c r="I8017" s="154">
        <v>101.569</v>
      </c>
      <c r="J8017" s="151">
        <v>0</v>
      </c>
      <c r="K8017" s="149">
        <f t="shared" si="1253"/>
        <v>1542.259</v>
      </c>
      <c r="L8017" s="148">
        <v>23.013999999999999</v>
      </c>
      <c r="M8017" s="148">
        <v>281.62900000000002</v>
      </c>
      <c r="N8017" s="148">
        <v>132.18700000000001</v>
      </c>
      <c r="O8017" s="148">
        <v>27.34</v>
      </c>
      <c r="P8017" s="148">
        <v>0</v>
      </c>
      <c r="Q8017" s="21">
        <f t="shared" si="1254"/>
        <v>64.508241999999996</v>
      </c>
      <c r="R8017" s="21">
        <f t="shared" si="1255"/>
        <v>900.36791300000004</v>
      </c>
      <c r="S8017" s="21">
        <f t="shared" si="1256"/>
        <v>257.896837</v>
      </c>
      <c r="T8017" s="21">
        <f t="shared" si="1257"/>
        <v>86.83184</v>
      </c>
      <c r="U8017" s="22">
        <f t="shared" si="1258"/>
        <v>1309.6048320000002</v>
      </c>
      <c r="V8017" s="39">
        <f t="shared" si="1259"/>
        <v>0.84914714843615779</v>
      </c>
    </row>
    <row r="8018" spans="1:22">
      <c r="A8018">
        <v>8013</v>
      </c>
      <c r="B8018" s="155">
        <f t="shared" si="1250"/>
        <v>41608</v>
      </c>
      <c r="C8018" s="148">
        <f t="shared" si="1251"/>
        <v>2013</v>
      </c>
      <c r="D8018" s="148">
        <f t="shared" si="1252"/>
        <v>11</v>
      </c>
      <c r="E8018" s="152">
        <v>21</v>
      </c>
      <c r="F8018" s="153">
        <v>37.231999999999999</v>
      </c>
      <c r="G8018" s="154">
        <v>1082.692</v>
      </c>
      <c r="H8018" s="154">
        <v>572.83399999999995</v>
      </c>
      <c r="I8018" s="154">
        <v>126.431</v>
      </c>
      <c r="J8018" s="151">
        <v>0</v>
      </c>
      <c r="K8018" s="149">
        <f t="shared" si="1253"/>
        <v>1819.1889999999999</v>
      </c>
      <c r="L8018" s="148">
        <v>22.475999999999999</v>
      </c>
      <c r="M8018" s="148">
        <v>282.291</v>
      </c>
      <c r="N8018" s="148">
        <v>211.505</v>
      </c>
      <c r="O8018" s="148">
        <v>32.384</v>
      </c>
      <c r="P8018" s="148">
        <v>0</v>
      </c>
      <c r="Q8018" s="21">
        <f t="shared" si="1254"/>
        <v>63.000227999999993</v>
      </c>
      <c r="R8018" s="21">
        <f t="shared" si="1255"/>
        <v>902.48432700000001</v>
      </c>
      <c r="S8018" s="21">
        <f t="shared" si="1256"/>
        <v>412.646255</v>
      </c>
      <c r="T8018" s="21">
        <f t="shared" si="1257"/>
        <v>102.851584</v>
      </c>
      <c r="U8018" s="22">
        <f t="shared" si="1258"/>
        <v>1480.9823940000001</v>
      </c>
      <c r="V8018" s="39">
        <f t="shared" si="1259"/>
        <v>0.81408935190351317</v>
      </c>
    </row>
    <row r="8019" spans="1:22">
      <c r="A8019">
        <v>8014</v>
      </c>
      <c r="B8019" s="155">
        <f t="shared" si="1250"/>
        <v>41608</v>
      </c>
      <c r="C8019" s="148">
        <f t="shared" si="1251"/>
        <v>2013</v>
      </c>
      <c r="D8019" s="148">
        <f t="shared" si="1252"/>
        <v>11</v>
      </c>
      <c r="E8019" s="152">
        <v>22</v>
      </c>
      <c r="F8019" s="153">
        <v>39.418999999999997</v>
      </c>
      <c r="G8019" s="154">
        <v>1081.806</v>
      </c>
      <c r="H8019" s="154">
        <v>480.02300000000002</v>
      </c>
      <c r="I8019" s="154">
        <v>140.22900000000001</v>
      </c>
      <c r="J8019" s="151">
        <v>0</v>
      </c>
      <c r="K8019" s="149">
        <f t="shared" si="1253"/>
        <v>1741.4770000000001</v>
      </c>
      <c r="L8019" s="148">
        <v>23.844999999999999</v>
      </c>
      <c r="M8019" s="148">
        <v>281.42599999999999</v>
      </c>
      <c r="N8019" s="148">
        <v>193.47499999999999</v>
      </c>
      <c r="O8019" s="148">
        <v>36.292999999999999</v>
      </c>
      <c r="P8019" s="148">
        <v>0</v>
      </c>
      <c r="Q8019" s="21">
        <f t="shared" si="1254"/>
        <v>66.837534999999988</v>
      </c>
      <c r="R8019" s="21">
        <f t="shared" si="1255"/>
        <v>899.71892200000002</v>
      </c>
      <c r="S8019" s="21">
        <f t="shared" si="1256"/>
        <v>377.46972499999998</v>
      </c>
      <c r="T8019" s="21">
        <f t="shared" si="1257"/>
        <v>115.26656800000001</v>
      </c>
      <c r="U8019" s="22">
        <f t="shared" si="1258"/>
        <v>1459.2927500000001</v>
      </c>
      <c r="V8019" s="39">
        <f t="shared" si="1259"/>
        <v>0.83796268914260708</v>
      </c>
    </row>
    <row r="8020" spans="1:22">
      <c r="A8020">
        <v>8015</v>
      </c>
      <c r="B8020" s="155">
        <f t="shared" si="1250"/>
        <v>41608</v>
      </c>
      <c r="C8020" s="148">
        <f t="shared" si="1251"/>
        <v>2013</v>
      </c>
      <c r="D8020" s="148">
        <f t="shared" si="1252"/>
        <v>11</v>
      </c>
      <c r="E8020" s="152">
        <v>23</v>
      </c>
      <c r="F8020" s="153">
        <v>39.947000000000003</v>
      </c>
      <c r="G8020" s="154">
        <v>1090.8589999999999</v>
      </c>
      <c r="H8020" s="154">
        <v>383.28300000000002</v>
      </c>
      <c r="I8020" s="154">
        <v>129.63399999999999</v>
      </c>
      <c r="J8020" s="151">
        <v>0</v>
      </c>
      <c r="K8020" s="149">
        <f t="shared" si="1253"/>
        <v>1643.723</v>
      </c>
      <c r="L8020" s="148">
        <v>24.148</v>
      </c>
      <c r="M8020" s="148">
        <v>284.46699999999998</v>
      </c>
      <c r="N8020" s="148">
        <v>150.434</v>
      </c>
      <c r="O8020" s="148">
        <v>33.512999999999998</v>
      </c>
      <c r="P8020" s="148">
        <v>0</v>
      </c>
      <c r="Q8020" s="21">
        <f t="shared" si="1254"/>
        <v>67.686843999999994</v>
      </c>
      <c r="R8020" s="21">
        <f t="shared" si="1255"/>
        <v>909.44099899999992</v>
      </c>
      <c r="S8020" s="21">
        <f t="shared" si="1256"/>
        <v>293.496734</v>
      </c>
      <c r="T8020" s="21">
        <f t="shared" si="1257"/>
        <v>106.437288</v>
      </c>
      <c r="U8020" s="22">
        <f t="shared" si="1258"/>
        <v>1377.0618649999999</v>
      </c>
      <c r="V8020" s="39">
        <f t="shared" si="1259"/>
        <v>0.83777002877005424</v>
      </c>
    </row>
    <row r="8021" spans="1:22">
      <c r="A8021">
        <v>8016</v>
      </c>
      <c r="B8021" s="155">
        <f t="shared" si="1250"/>
        <v>41608</v>
      </c>
      <c r="C8021" s="148">
        <f t="shared" si="1251"/>
        <v>2013</v>
      </c>
      <c r="D8021" s="148">
        <f t="shared" si="1252"/>
        <v>11</v>
      </c>
      <c r="E8021" s="152">
        <v>24</v>
      </c>
      <c r="F8021" s="153">
        <v>40.168999999999997</v>
      </c>
      <c r="G8021" s="154">
        <v>1090.0530000000001</v>
      </c>
      <c r="H8021" s="154">
        <v>344.339</v>
      </c>
      <c r="I8021" s="154">
        <v>113.38500000000001</v>
      </c>
      <c r="J8021" s="151">
        <v>0</v>
      </c>
      <c r="K8021" s="149">
        <f t="shared" si="1253"/>
        <v>1587.9460000000001</v>
      </c>
      <c r="L8021" s="148">
        <v>24.260999999999999</v>
      </c>
      <c r="M8021" s="148">
        <v>284.43299999999999</v>
      </c>
      <c r="N8021" s="148">
        <v>136.86500000000001</v>
      </c>
      <c r="O8021" s="148">
        <v>29.565999999999999</v>
      </c>
      <c r="P8021" s="148">
        <v>0</v>
      </c>
      <c r="Q8021" s="21">
        <f t="shared" si="1254"/>
        <v>68.003582999999992</v>
      </c>
      <c r="R8021" s="21">
        <f t="shared" si="1255"/>
        <v>909.33230100000003</v>
      </c>
      <c r="S8021" s="21">
        <f t="shared" si="1256"/>
        <v>267.02361500000001</v>
      </c>
      <c r="T8021" s="21">
        <f t="shared" si="1257"/>
        <v>93.901616000000004</v>
      </c>
      <c r="U8021" s="22">
        <f t="shared" si="1258"/>
        <v>1338.2611150000002</v>
      </c>
      <c r="V8021" s="39">
        <f t="shared" si="1259"/>
        <v>0.84276235778798536</v>
      </c>
    </row>
    <row r="8022" spans="1:22">
      <c r="A8022">
        <v>8017</v>
      </c>
      <c r="B8022" s="155">
        <f t="shared" si="1250"/>
        <v>41609</v>
      </c>
      <c r="C8022" s="148">
        <f t="shared" si="1251"/>
        <v>2013</v>
      </c>
      <c r="D8022" s="148">
        <f t="shared" si="1252"/>
        <v>12</v>
      </c>
      <c r="E8022" s="152">
        <v>1</v>
      </c>
      <c r="F8022" s="153">
        <v>51.460999999999999</v>
      </c>
      <c r="G8022" s="154">
        <v>1067.7370000000001</v>
      </c>
      <c r="H8022" s="154">
        <v>207.20099999999999</v>
      </c>
      <c r="I8022" s="154">
        <v>177.15799999999999</v>
      </c>
      <c r="J8022" s="151">
        <v>0</v>
      </c>
      <c r="K8022" s="149">
        <f t="shared" si="1253"/>
        <v>1503.557</v>
      </c>
      <c r="L8022" s="148">
        <v>30.869</v>
      </c>
      <c r="M8022" s="148">
        <v>275.80200000000002</v>
      </c>
      <c r="N8022" s="148">
        <v>92.347999999999999</v>
      </c>
      <c r="O8022" s="148">
        <v>49.39</v>
      </c>
      <c r="P8022" s="148">
        <v>0</v>
      </c>
      <c r="Q8022" s="21">
        <f t="shared" si="1254"/>
        <v>86.525807</v>
      </c>
      <c r="R8022" s="21">
        <f t="shared" si="1255"/>
        <v>881.73899400000005</v>
      </c>
      <c r="S8022" s="21">
        <f t="shared" si="1256"/>
        <v>180.17094800000001</v>
      </c>
      <c r="T8022" s="21">
        <f t="shared" si="1257"/>
        <v>156.86264</v>
      </c>
      <c r="U8022" s="22">
        <f t="shared" si="1258"/>
        <v>1305.298389</v>
      </c>
      <c r="V8022" s="39">
        <f t="shared" si="1259"/>
        <v>0.86814027602545163</v>
      </c>
    </row>
    <row r="8023" spans="1:22">
      <c r="A8023">
        <v>8018</v>
      </c>
      <c r="B8023" s="155">
        <f t="shared" si="1250"/>
        <v>41609</v>
      </c>
      <c r="C8023" s="148">
        <f t="shared" si="1251"/>
        <v>2013</v>
      </c>
      <c r="D8023" s="148">
        <f t="shared" si="1252"/>
        <v>12</v>
      </c>
      <c r="E8023" s="152">
        <v>2</v>
      </c>
      <c r="F8023" s="153">
        <v>0</v>
      </c>
      <c r="G8023" s="154">
        <v>1076.501</v>
      </c>
      <c r="H8023" s="154">
        <v>0</v>
      </c>
      <c r="I8023" s="154">
        <v>311.65199999999999</v>
      </c>
      <c r="J8023" s="151">
        <v>0</v>
      </c>
      <c r="K8023" s="149">
        <f t="shared" si="1253"/>
        <v>1388.153</v>
      </c>
      <c r="L8023" s="148">
        <v>0</v>
      </c>
      <c r="M8023" s="148">
        <v>278.66699999999997</v>
      </c>
      <c r="N8023" s="148">
        <v>0</v>
      </c>
      <c r="O8023" s="148">
        <v>87.102000000000004</v>
      </c>
      <c r="P8023" s="148">
        <v>0</v>
      </c>
      <c r="Q8023" s="21">
        <f t="shared" si="1254"/>
        <v>0</v>
      </c>
      <c r="R8023" s="21">
        <f t="shared" si="1255"/>
        <v>890.89839899999993</v>
      </c>
      <c r="S8023" s="21">
        <f t="shared" si="1256"/>
        <v>0</v>
      </c>
      <c r="T8023" s="21">
        <f t="shared" si="1257"/>
        <v>276.63595200000003</v>
      </c>
      <c r="U8023" s="22">
        <f t="shared" si="1258"/>
        <v>1167.534351</v>
      </c>
      <c r="V8023" s="39">
        <f t="shared" si="1259"/>
        <v>0.84107036544242597</v>
      </c>
    </row>
    <row r="8024" spans="1:22">
      <c r="A8024">
        <v>8019</v>
      </c>
      <c r="B8024" s="155">
        <f t="shared" si="1250"/>
        <v>41609</v>
      </c>
      <c r="C8024" s="148">
        <f t="shared" si="1251"/>
        <v>2013</v>
      </c>
      <c r="D8024" s="148">
        <f t="shared" si="1252"/>
        <v>12</v>
      </c>
      <c r="E8024" s="152">
        <v>3</v>
      </c>
      <c r="F8024" s="153">
        <v>0</v>
      </c>
      <c r="G8024" s="154">
        <v>1077.576</v>
      </c>
      <c r="H8024" s="154">
        <v>0</v>
      </c>
      <c r="I8024" s="154">
        <v>308.47699999999998</v>
      </c>
      <c r="J8024" s="151">
        <v>0</v>
      </c>
      <c r="K8024" s="149">
        <f t="shared" si="1253"/>
        <v>1386.0529999999999</v>
      </c>
      <c r="L8024" s="148">
        <v>0</v>
      </c>
      <c r="M8024" s="148">
        <v>279.31200000000001</v>
      </c>
      <c r="N8024" s="148">
        <v>0</v>
      </c>
      <c r="O8024" s="148">
        <v>86.397999999999996</v>
      </c>
      <c r="P8024" s="148">
        <v>0</v>
      </c>
      <c r="Q8024" s="21">
        <f t="shared" si="1254"/>
        <v>0</v>
      </c>
      <c r="R8024" s="21">
        <f t="shared" si="1255"/>
        <v>892.960464</v>
      </c>
      <c r="S8024" s="21">
        <f t="shared" si="1256"/>
        <v>0</v>
      </c>
      <c r="T8024" s="21">
        <f t="shared" si="1257"/>
        <v>274.40004800000003</v>
      </c>
      <c r="U8024" s="22">
        <f t="shared" si="1258"/>
        <v>1167.360512</v>
      </c>
      <c r="V8024" s="39">
        <f t="shared" si="1259"/>
        <v>0.84221924558440409</v>
      </c>
    </row>
    <row r="8025" spans="1:22">
      <c r="A8025">
        <v>8020</v>
      </c>
      <c r="B8025" s="155">
        <f t="shared" si="1250"/>
        <v>41609</v>
      </c>
      <c r="C8025" s="148">
        <f t="shared" si="1251"/>
        <v>2013</v>
      </c>
      <c r="D8025" s="148">
        <f t="shared" si="1252"/>
        <v>12</v>
      </c>
      <c r="E8025" s="152">
        <v>4</v>
      </c>
      <c r="F8025" s="153">
        <v>0</v>
      </c>
      <c r="G8025" s="154">
        <v>1080.385</v>
      </c>
      <c r="H8025" s="154">
        <v>0</v>
      </c>
      <c r="I8025" s="154">
        <v>295.55599999999998</v>
      </c>
      <c r="J8025" s="151">
        <v>0</v>
      </c>
      <c r="K8025" s="149">
        <f t="shared" si="1253"/>
        <v>1375.941</v>
      </c>
      <c r="L8025" s="148">
        <v>0</v>
      </c>
      <c r="M8025" s="148">
        <v>280.00599999999997</v>
      </c>
      <c r="N8025" s="148">
        <v>0</v>
      </c>
      <c r="O8025" s="148">
        <v>83.037000000000006</v>
      </c>
      <c r="P8025" s="148">
        <v>0</v>
      </c>
      <c r="Q8025" s="21">
        <f t="shared" si="1254"/>
        <v>0</v>
      </c>
      <c r="R8025" s="21">
        <f t="shared" si="1255"/>
        <v>895.17918199999997</v>
      </c>
      <c r="S8025" s="21">
        <f t="shared" si="1256"/>
        <v>0</v>
      </c>
      <c r="T8025" s="21">
        <f t="shared" si="1257"/>
        <v>263.72551200000004</v>
      </c>
      <c r="U8025" s="22">
        <f t="shared" si="1258"/>
        <v>1158.9046940000001</v>
      </c>
      <c r="V8025" s="39">
        <f t="shared" si="1259"/>
        <v>0.84226336303664184</v>
      </c>
    </row>
    <row r="8026" spans="1:22">
      <c r="A8026">
        <v>8021</v>
      </c>
      <c r="B8026" s="155">
        <f t="shared" si="1250"/>
        <v>41609</v>
      </c>
      <c r="C8026" s="148">
        <f t="shared" si="1251"/>
        <v>2013</v>
      </c>
      <c r="D8026" s="148">
        <f t="shared" si="1252"/>
        <v>12</v>
      </c>
      <c r="E8026" s="152">
        <v>5</v>
      </c>
      <c r="F8026" s="153">
        <v>0</v>
      </c>
      <c r="G8026" s="154">
        <v>1084.4090000000001</v>
      </c>
      <c r="H8026" s="154">
        <v>0</v>
      </c>
      <c r="I8026" s="154">
        <v>296.09899999999999</v>
      </c>
      <c r="J8026" s="151">
        <v>0</v>
      </c>
      <c r="K8026" s="149">
        <f t="shared" si="1253"/>
        <v>1380.508</v>
      </c>
      <c r="L8026" s="148">
        <v>0</v>
      </c>
      <c r="M8026" s="148">
        <v>280.79199999999997</v>
      </c>
      <c r="N8026" s="148">
        <v>0</v>
      </c>
      <c r="O8026" s="148">
        <v>83.099000000000004</v>
      </c>
      <c r="P8026" s="148">
        <v>0</v>
      </c>
      <c r="Q8026" s="21">
        <f t="shared" si="1254"/>
        <v>0</v>
      </c>
      <c r="R8026" s="21">
        <f t="shared" si="1255"/>
        <v>897.69202399999995</v>
      </c>
      <c r="S8026" s="21">
        <f t="shared" si="1256"/>
        <v>0</v>
      </c>
      <c r="T8026" s="21">
        <f t="shared" si="1257"/>
        <v>263.92242400000003</v>
      </c>
      <c r="U8026" s="22">
        <f t="shared" si="1258"/>
        <v>1161.614448</v>
      </c>
      <c r="V8026" s="39">
        <f t="shared" si="1259"/>
        <v>0.84143985257600828</v>
      </c>
    </row>
    <row r="8027" spans="1:22">
      <c r="A8027">
        <v>8022</v>
      </c>
      <c r="B8027" s="155">
        <f t="shared" si="1250"/>
        <v>41609</v>
      </c>
      <c r="C8027" s="148">
        <f t="shared" si="1251"/>
        <v>2013</v>
      </c>
      <c r="D8027" s="148">
        <f t="shared" si="1252"/>
        <v>12</v>
      </c>
      <c r="E8027" s="152">
        <v>6</v>
      </c>
      <c r="F8027" s="153">
        <v>0</v>
      </c>
      <c r="G8027" s="154">
        <v>1066.0530000000001</v>
      </c>
      <c r="H8027" s="154">
        <v>3.34</v>
      </c>
      <c r="I8027" s="154">
        <v>298.98700000000002</v>
      </c>
      <c r="J8027" s="151">
        <v>0</v>
      </c>
      <c r="K8027" s="149">
        <f t="shared" si="1253"/>
        <v>1368.38</v>
      </c>
      <c r="L8027" s="148">
        <v>0</v>
      </c>
      <c r="M8027" s="148">
        <v>276.21899999999999</v>
      </c>
      <c r="N8027" s="148">
        <v>4.5</v>
      </c>
      <c r="O8027" s="148">
        <v>84.073999999999998</v>
      </c>
      <c r="P8027" s="148">
        <v>0</v>
      </c>
      <c r="Q8027" s="21">
        <f t="shared" si="1254"/>
        <v>0</v>
      </c>
      <c r="R8027" s="21">
        <f t="shared" si="1255"/>
        <v>883.07214299999998</v>
      </c>
      <c r="S8027" s="21">
        <f t="shared" si="1256"/>
        <v>8.7795000000000005</v>
      </c>
      <c r="T8027" s="21">
        <f t="shared" si="1257"/>
        <v>267.019024</v>
      </c>
      <c r="U8027" s="22">
        <f t="shared" si="1258"/>
        <v>1158.8706669999999</v>
      </c>
      <c r="V8027" s="39">
        <f t="shared" si="1259"/>
        <v>0.84689243265759495</v>
      </c>
    </row>
    <row r="8028" spans="1:22">
      <c r="A8028">
        <v>8023</v>
      </c>
      <c r="B8028" s="155">
        <f t="shared" si="1250"/>
        <v>41609</v>
      </c>
      <c r="C8028" s="148">
        <f t="shared" si="1251"/>
        <v>2013</v>
      </c>
      <c r="D8028" s="148">
        <f t="shared" si="1252"/>
        <v>12</v>
      </c>
      <c r="E8028" s="152">
        <v>7</v>
      </c>
      <c r="F8028" s="153">
        <v>37.115000000000002</v>
      </c>
      <c r="G8028" s="154">
        <v>834.82799999999997</v>
      </c>
      <c r="H8028" s="154">
        <v>0</v>
      </c>
      <c r="I8028" s="154">
        <v>254.209</v>
      </c>
      <c r="J8028" s="151">
        <v>0</v>
      </c>
      <c r="K8028" s="149">
        <f t="shared" si="1253"/>
        <v>1126.152</v>
      </c>
      <c r="L8028" s="148">
        <v>22.698</v>
      </c>
      <c r="M8028" s="148">
        <v>214.041</v>
      </c>
      <c r="N8028" s="148">
        <v>0</v>
      </c>
      <c r="O8028" s="148">
        <v>71.323999999999998</v>
      </c>
      <c r="P8028" s="148">
        <v>0</v>
      </c>
      <c r="Q8028" s="21">
        <f t="shared" si="1254"/>
        <v>63.622494000000003</v>
      </c>
      <c r="R8028" s="21">
        <f t="shared" si="1255"/>
        <v>684.28907700000002</v>
      </c>
      <c r="S8028" s="21">
        <f t="shared" si="1256"/>
        <v>0</v>
      </c>
      <c r="T8028" s="21">
        <f t="shared" si="1257"/>
        <v>226.525024</v>
      </c>
      <c r="U8028" s="22">
        <f t="shared" si="1258"/>
        <v>974.43659500000001</v>
      </c>
      <c r="V8028" s="39">
        <f t="shared" si="1259"/>
        <v>0.86527981569095469</v>
      </c>
    </row>
    <row r="8029" spans="1:22">
      <c r="A8029">
        <v>8024</v>
      </c>
      <c r="B8029" s="155">
        <f t="shared" si="1250"/>
        <v>41609</v>
      </c>
      <c r="C8029" s="148">
        <f t="shared" si="1251"/>
        <v>2013</v>
      </c>
      <c r="D8029" s="148">
        <f t="shared" si="1252"/>
        <v>12</v>
      </c>
      <c r="E8029" s="152">
        <v>8</v>
      </c>
      <c r="F8029" s="153">
        <v>31.901</v>
      </c>
      <c r="G8029" s="154">
        <v>716.226</v>
      </c>
      <c r="H8029" s="154">
        <v>269.10700000000003</v>
      </c>
      <c r="I8029" s="154">
        <v>114.57299999999999</v>
      </c>
      <c r="J8029" s="151">
        <v>0</v>
      </c>
      <c r="K8029" s="149">
        <f t="shared" si="1253"/>
        <v>1131.807</v>
      </c>
      <c r="L8029" s="148">
        <v>19.972999999999999</v>
      </c>
      <c r="M8029" s="148">
        <v>192.03399999999999</v>
      </c>
      <c r="N8029" s="148">
        <v>108.145</v>
      </c>
      <c r="O8029" s="148">
        <v>27.663</v>
      </c>
      <c r="P8029" s="148">
        <v>0</v>
      </c>
      <c r="Q8029" s="21">
        <f t="shared" si="1254"/>
        <v>55.984318999999999</v>
      </c>
      <c r="R8029" s="21">
        <f t="shared" si="1255"/>
        <v>613.93269799999996</v>
      </c>
      <c r="S8029" s="21">
        <f t="shared" si="1256"/>
        <v>210.99089499999999</v>
      </c>
      <c r="T8029" s="21">
        <f t="shared" si="1257"/>
        <v>87.85768800000001</v>
      </c>
      <c r="U8029" s="22">
        <f t="shared" si="1258"/>
        <v>968.76560000000006</v>
      </c>
      <c r="V8029" s="39">
        <f t="shared" si="1259"/>
        <v>0.85594593424497289</v>
      </c>
    </row>
    <row r="8030" spans="1:22">
      <c r="A8030">
        <v>8025</v>
      </c>
      <c r="B8030" s="155">
        <f t="shared" si="1250"/>
        <v>41609</v>
      </c>
      <c r="C8030" s="148">
        <f t="shared" si="1251"/>
        <v>2013</v>
      </c>
      <c r="D8030" s="148">
        <f t="shared" si="1252"/>
        <v>12</v>
      </c>
      <c r="E8030" s="152">
        <v>9</v>
      </c>
      <c r="F8030" s="153">
        <v>18.584</v>
      </c>
      <c r="G8030" s="154">
        <v>817.10199999999998</v>
      </c>
      <c r="H8030" s="154">
        <v>26.277999999999999</v>
      </c>
      <c r="I8030" s="154">
        <v>263.80099999999999</v>
      </c>
      <c r="J8030" s="151">
        <v>0</v>
      </c>
      <c r="K8030" s="149">
        <f t="shared" si="1253"/>
        <v>1125.7649999999999</v>
      </c>
      <c r="L8030" s="148">
        <v>11.992000000000001</v>
      </c>
      <c r="M8030" s="148">
        <v>216.434</v>
      </c>
      <c r="N8030" s="148">
        <v>32.207999999999998</v>
      </c>
      <c r="O8030" s="148">
        <v>59.597000000000001</v>
      </c>
      <c r="P8030" s="148">
        <v>0</v>
      </c>
      <c r="Q8030" s="21">
        <f t="shared" si="1254"/>
        <v>33.613576000000002</v>
      </c>
      <c r="R8030" s="21">
        <f t="shared" si="1255"/>
        <v>691.93949799999996</v>
      </c>
      <c r="S8030" s="21">
        <f t="shared" si="1256"/>
        <v>62.837808000000003</v>
      </c>
      <c r="T8030" s="21">
        <f t="shared" si="1257"/>
        <v>189.28007200000002</v>
      </c>
      <c r="U8030" s="22">
        <f t="shared" si="1258"/>
        <v>977.67095399999994</v>
      </c>
      <c r="V8030" s="39">
        <f t="shared" si="1259"/>
        <v>0.86845030179477956</v>
      </c>
    </row>
    <row r="8031" spans="1:22">
      <c r="A8031">
        <v>8026</v>
      </c>
      <c r="B8031" s="155">
        <f t="shared" ref="B8031:B8094" si="1260">+B8007+1</f>
        <v>41609</v>
      </c>
      <c r="C8031" s="148">
        <f t="shared" si="1251"/>
        <v>2013</v>
      </c>
      <c r="D8031" s="148">
        <f t="shared" si="1252"/>
        <v>12</v>
      </c>
      <c r="E8031" s="152">
        <v>10</v>
      </c>
      <c r="F8031" s="153">
        <v>0</v>
      </c>
      <c r="G8031" s="154">
        <v>721.12099999999998</v>
      </c>
      <c r="H8031" s="154">
        <v>0</v>
      </c>
      <c r="I8031" s="154">
        <v>491.93900000000002</v>
      </c>
      <c r="J8031" s="151">
        <v>0</v>
      </c>
      <c r="K8031" s="149">
        <f t="shared" si="1253"/>
        <v>1213.06</v>
      </c>
      <c r="L8031" s="148">
        <v>0</v>
      </c>
      <c r="M8031" s="148">
        <v>190.90100000000001</v>
      </c>
      <c r="N8031" s="148">
        <v>0</v>
      </c>
      <c r="O8031" s="148">
        <v>117.65900000000001</v>
      </c>
      <c r="P8031" s="148">
        <v>0</v>
      </c>
      <c r="Q8031" s="21">
        <f t="shared" si="1254"/>
        <v>0</v>
      </c>
      <c r="R8031" s="21">
        <f t="shared" si="1255"/>
        <v>610.31049700000005</v>
      </c>
      <c r="S8031" s="21">
        <f t="shared" si="1256"/>
        <v>0</v>
      </c>
      <c r="T8031" s="21">
        <f t="shared" si="1257"/>
        <v>373.68498400000004</v>
      </c>
      <c r="U8031" s="22">
        <f t="shared" si="1258"/>
        <v>983.99548100000015</v>
      </c>
      <c r="V8031" s="39">
        <f t="shared" si="1259"/>
        <v>0.81116802219181261</v>
      </c>
    </row>
    <row r="8032" spans="1:22">
      <c r="A8032">
        <v>8027</v>
      </c>
      <c r="B8032" s="155">
        <f t="shared" si="1260"/>
        <v>41609</v>
      </c>
      <c r="C8032" s="148">
        <f t="shared" si="1251"/>
        <v>2013</v>
      </c>
      <c r="D8032" s="148">
        <f t="shared" si="1252"/>
        <v>12</v>
      </c>
      <c r="E8032" s="152">
        <v>11</v>
      </c>
      <c r="F8032" s="153">
        <v>0</v>
      </c>
      <c r="G8032" s="154">
        <v>607.976</v>
      </c>
      <c r="H8032" s="154">
        <v>0</v>
      </c>
      <c r="I8032" s="154">
        <v>660.495</v>
      </c>
      <c r="J8032" s="151">
        <v>0</v>
      </c>
      <c r="K8032" s="149">
        <f t="shared" si="1253"/>
        <v>1268.471</v>
      </c>
      <c r="L8032" s="148">
        <v>0</v>
      </c>
      <c r="M8032" s="148">
        <v>169.739</v>
      </c>
      <c r="N8032" s="148">
        <v>0</v>
      </c>
      <c r="O8032" s="148">
        <v>127.003</v>
      </c>
      <c r="P8032" s="148">
        <v>0</v>
      </c>
      <c r="Q8032" s="21">
        <f t="shared" si="1254"/>
        <v>0</v>
      </c>
      <c r="R8032" s="21">
        <f t="shared" si="1255"/>
        <v>542.65558299999998</v>
      </c>
      <c r="S8032" s="21">
        <f t="shared" si="1256"/>
        <v>0</v>
      </c>
      <c r="T8032" s="21">
        <f t="shared" si="1257"/>
        <v>403.36152800000002</v>
      </c>
      <c r="U8032" s="22">
        <f t="shared" si="1258"/>
        <v>946.017111</v>
      </c>
      <c r="V8032" s="39">
        <f t="shared" si="1259"/>
        <v>0.74579325108733274</v>
      </c>
    </row>
    <row r="8033" spans="1:22">
      <c r="A8033">
        <v>8028</v>
      </c>
      <c r="B8033" s="155">
        <f t="shared" si="1260"/>
        <v>41609</v>
      </c>
      <c r="C8033" s="148">
        <f t="shared" si="1251"/>
        <v>2013</v>
      </c>
      <c r="D8033" s="148">
        <f t="shared" si="1252"/>
        <v>12</v>
      </c>
      <c r="E8033" s="152">
        <v>12</v>
      </c>
      <c r="F8033" s="153">
        <v>0</v>
      </c>
      <c r="G8033" s="154">
        <v>665.47199999999998</v>
      </c>
      <c r="H8033" s="154">
        <v>0</v>
      </c>
      <c r="I8033" s="154">
        <v>789.35799999999995</v>
      </c>
      <c r="J8033" s="151">
        <v>0</v>
      </c>
      <c r="K8033" s="149">
        <f t="shared" si="1253"/>
        <v>1454.83</v>
      </c>
      <c r="L8033" s="148">
        <v>0</v>
      </c>
      <c r="M8033" s="148">
        <v>187.00399999999999</v>
      </c>
      <c r="N8033" s="148">
        <v>0</v>
      </c>
      <c r="O8033" s="148">
        <v>152.84800000000001</v>
      </c>
      <c r="P8033" s="148">
        <v>0</v>
      </c>
      <c r="Q8033" s="21">
        <f t="shared" si="1254"/>
        <v>0</v>
      </c>
      <c r="R8033" s="21">
        <f t="shared" si="1255"/>
        <v>597.85178799999994</v>
      </c>
      <c r="S8033" s="21">
        <f t="shared" si="1256"/>
        <v>0</v>
      </c>
      <c r="T8033" s="21">
        <f t="shared" si="1257"/>
        <v>485.44524800000005</v>
      </c>
      <c r="U8033" s="22">
        <f t="shared" si="1258"/>
        <v>1083.2970359999999</v>
      </c>
      <c r="V8033" s="39">
        <f t="shared" si="1259"/>
        <v>0.74462104575792365</v>
      </c>
    </row>
    <row r="8034" spans="1:22">
      <c r="A8034">
        <v>8029</v>
      </c>
      <c r="B8034" s="155">
        <f t="shared" si="1260"/>
        <v>41609</v>
      </c>
      <c r="C8034" s="148">
        <f t="shared" si="1251"/>
        <v>2013</v>
      </c>
      <c r="D8034" s="148">
        <f t="shared" si="1252"/>
        <v>12</v>
      </c>
      <c r="E8034" s="152">
        <v>13</v>
      </c>
      <c r="F8034" s="153">
        <v>0</v>
      </c>
      <c r="G8034" s="154">
        <v>559.23800000000006</v>
      </c>
      <c r="H8034" s="154">
        <v>0</v>
      </c>
      <c r="I8034" s="154">
        <v>790.71799999999996</v>
      </c>
      <c r="J8034" s="151">
        <v>0</v>
      </c>
      <c r="K8034" s="149">
        <f t="shared" si="1253"/>
        <v>1349.9560000000001</v>
      </c>
      <c r="L8034" s="148">
        <v>0</v>
      </c>
      <c r="M8034" s="148">
        <v>152.386</v>
      </c>
      <c r="N8034" s="148">
        <v>0</v>
      </c>
      <c r="O8034" s="148">
        <v>154.52500000000001</v>
      </c>
      <c r="P8034" s="148">
        <v>0</v>
      </c>
      <c r="Q8034" s="21">
        <f t="shared" si="1254"/>
        <v>0</v>
      </c>
      <c r="R8034" s="21">
        <f t="shared" si="1255"/>
        <v>487.178042</v>
      </c>
      <c r="S8034" s="21">
        <f t="shared" si="1256"/>
        <v>0</v>
      </c>
      <c r="T8034" s="21">
        <f t="shared" si="1257"/>
        <v>490.77140000000003</v>
      </c>
      <c r="U8034" s="22">
        <f t="shared" si="1258"/>
        <v>977.94944200000009</v>
      </c>
      <c r="V8034" s="39">
        <f t="shared" si="1259"/>
        <v>0.72443060514564916</v>
      </c>
    </row>
    <row r="8035" spans="1:22">
      <c r="A8035">
        <v>8030</v>
      </c>
      <c r="B8035" s="155">
        <f t="shared" si="1260"/>
        <v>41609</v>
      </c>
      <c r="C8035" s="148">
        <f t="shared" si="1251"/>
        <v>2013</v>
      </c>
      <c r="D8035" s="148">
        <f t="shared" si="1252"/>
        <v>12</v>
      </c>
      <c r="E8035" s="152">
        <v>14</v>
      </c>
      <c r="F8035" s="153">
        <v>0</v>
      </c>
      <c r="G8035" s="154">
        <v>613.399</v>
      </c>
      <c r="H8035" s="154">
        <v>0</v>
      </c>
      <c r="I8035" s="154">
        <v>797.85599999999999</v>
      </c>
      <c r="J8035" s="151">
        <v>0</v>
      </c>
      <c r="K8035" s="149">
        <f t="shared" si="1253"/>
        <v>1411.2550000000001</v>
      </c>
      <c r="L8035" s="148">
        <v>0</v>
      </c>
      <c r="M8035" s="148">
        <v>177.982</v>
      </c>
      <c r="N8035" s="148">
        <v>0</v>
      </c>
      <c r="O8035" s="148">
        <v>156.077</v>
      </c>
      <c r="P8035" s="148">
        <v>0</v>
      </c>
      <c r="Q8035" s="21">
        <f t="shared" si="1254"/>
        <v>0</v>
      </c>
      <c r="R8035" s="21">
        <f t="shared" si="1255"/>
        <v>569.00845400000003</v>
      </c>
      <c r="S8035" s="21">
        <f t="shared" si="1256"/>
        <v>0</v>
      </c>
      <c r="T8035" s="21">
        <f t="shared" si="1257"/>
        <v>495.70055200000002</v>
      </c>
      <c r="U8035" s="22">
        <f t="shared" si="1258"/>
        <v>1064.709006</v>
      </c>
      <c r="V8035" s="39">
        <f t="shared" si="1259"/>
        <v>0.75444126398134992</v>
      </c>
    </row>
    <row r="8036" spans="1:22">
      <c r="A8036">
        <v>8031</v>
      </c>
      <c r="B8036" s="155">
        <f t="shared" si="1260"/>
        <v>41609</v>
      </c>
      <c r="C8036" s="148">
        <f t="shared" si="1251"/>
        <v>2013</v>
      </c>
      <c r="D8036" s="148">
        <f t="shared" si="1252"/>
        <v>12</v>
      </c>
      <c r="E8036" s="152">
        <v>15</v>
      </c>
      <c r="F8036" s="153">
        <v>0</v>
      </c>
      <c r="G8036" s="154">
        <v>696.91899999999998</v>
      </c>
      <c r="H8036" s="154">
        <v>1.5609999999999999</v>
      </c>
      <c r="I8036" s="154">
        <v>826.98199999999997</v>
      </c>
      <c r="J8036" s="151">
        <v>0</v>
      </c>
      <c r="K8036" s="149">
        <f t="shared" si="1253"/>
        <v>1525.462</v>
      </c>
      <c r="L8036" s="148">
        <v>0</v>
      </c>
      <c r="M8036" s="148">
        <v>190.22</v>
      </c>
      <c r="N8036" s="148">
        <v>2.7730000000000001</v>
      </c>
      <c r="O8036" s="148">
        <v>161.43199999999999</v>
      </c>
      <c r="P8036" s="148">
        <v>0</v>
      </c>
      <c r="Q8036" s="21">
        <f t="shared" si="1254"/>
        <v>0</v>
      </c>
      <c r="R8036" s="21">
        <f t="shared" si="1255"/>
        <v>608.13333999999998</v>
      </c>
      <c r="S8036" s="21">
        <f t="shared" si="1256"/>
        <v>5.4101230000000005</v>
      </c>
      <c r="T8036" s="21">
        <f t="shared" si="1257"/>
        <v>512.708032</v>
      </c>
      <c r="U8036" s="22">
        <f t="shared" si="1258"/>
        <v>1126.251495</v>
      </c>
      <c r="V8036" s="39">
        <f t="shared" si="1259"/>
        <v>0.73830190132563123</v>
      </c>
    </row>
    <row r="8037" spans="1:22">
      <c r="A8037">
        <v>8032</v>
      </c>
      <c r="B8037" s="155">
        <f t="shared" si="1260"/>
        <v>41609</v>
      </c>
      <c r="C8037" s="148">
        <f t="shared" si="1251"/>
        <v>2013</v>
      </c>
      <c r="D8037" s="148">
        <f t="shared" si="1252"/>
        <v>12</v>
      </c>
      <c r="E8037" s="152">
        <v>16</v>
      </c>
      <c r="F8037" s="153">
        <v>0</v>
      </c>
      <c r="G8037" s="154">
        <v>868.73800000000006</v>
      </c>
      <c r="H8037" s="154">
        <v>0</v>
      </c>
      <c r="I8037" s="154">
        <v>700.19100000000003</v>
      </c>
      <c r="J8037" s="151">
        <v>0</v>
      </c>
      <c r="K8037" s="149">
        <f t="shared" si="1253"/>
        <v>1568.9290000000001</v>
      </c>
      <c r="L8037" s="148">
        <v>0</v>
      </c>
      <c r="M8037" s="148">
        <v>232.136</v>
      </c>
      <c r="N8037" s="148">
        <v>0</v>
      </c>
      <c r="O8037" s="148">
        <v>142.97499999999999</v>
      </c>
      <c r="P8037" s="148">
        <v>0</v>
      </c>
      <c r="Q8037" s="21">
        <f t="shared" si="1254"/>
        <v>0</v>
      </c>
      <c r="R8037" s="21">
        <f t="shared" si="1255"/>
        <v>742.13879199999997</v>
      </c>
      <c r="S8037" s="21">
        <f t="shared" si="1256"/>
        <v>0</v>
      </c>
      <c r="T8037" s="21">
        <f t="shared" si="1257"/>
        <v>454.08859999999999</v>
      </c>
      <c r="U8037" s="22">
        <f t="shared" si="1258"/>
        <v>1196.227392</v>
      </c>
      <c r="V8037" s="39">
        <f t="shared" si="1259"/>
        <v>0.76244839122739139</v>
      </c>
    </row>
    <row r="8038" spans="1:22">
      <c r="A8038">
        <v>8033</v>
      </c>
      <c r="B8038" s="155">
        <f t="shared" si="1260"/>
        <v>41609</v>
      </c>
      <c r="C8038" s="148">
        <f t="shared" si="1251"/>
        <v>2013</v>
      </c>
      <c r="D8038" s="148">
        <f t="shared" si="1252"/>
        <v>12</v>
      </c>
      <c r="E8038" s="152">
        <v>17</v>
      </c>
      <c r="F8038" s="153">
        <v>32.953000000000003</v>
      </c>
      <c r="G8038" s="154">
        <v>1089.136</v>
      </c>
      <c r="H8038" s="154">
        <v>0</v>
      </c>
      <c r="I8038" s="154">
        <v>342.21800000000002</v>
      </c>
      <c r="J8038" s="151">
        <v>0</v>
      </c>
      <c r="K8038" s="149">
        <f t="shared" si="1253"/>
        <v>1464.307</v>
      </c>
      <c r="L8038" s="148">
        <v>20.564</v>
      </c>
      <c r="M8038" s="148">
        <v>281.96199999999999</v>
      </c>
      <c r="N8038" s="148">
        <v>0</v>
      </c>
      <c r="O8038" s="148">
        <v>89.906000000000006</v>
      </c>
      <c r="P8038" s="148">
        <v>0</v>
      </c>
      <c r="Q8038" s="21">
        <f t="shared" si="1254"/>
        <v>57.640892000000001</v>
      </c>
      <c r="R8038" s="21">
        <f t="shared" si="1255"/>
        <v>901.43251399999997</v>
      </c>
      <c r="S8038" s="21">
        <f t="shared" si="1256"/>
        <v>0</v>
      </c>
      <c r="T8038" s="21">
        <f t="shared" si="1257"/>
        <v>285.54145600000004</v>
      </c>
      <c r="U8038" s="22">
        <f t="shared" si="1258"/>
        <v>1244.6148619999999</v>
      </c>
      <c r="V8038" s="39">
        <f t="shared" si="1259"/>
        <v>0.84996852572582104</v>
      </c>
    </row>
    <row r="8039" spans="1:22">
      <c r="A8039">
        <v>8034</v>
      </c>
      <c r="B8039" s="155">
        <f t="shared" si="1260"/>
        <v>41609</v>
      </c>
      <c r="C8039" s="148">
        <f t="shared" si="1251"/>
        <v>2013</v>
      </c>
      <c r="D8039" s="148">
        <f t="shared" si="1252"/>
        <v>12</v>
      </c>
      <c r="E8039" s="152">
        <v>18</v>
      </c>
      <c r="F8039" s="153">
        <v>31.282</v>
      </c>
      <c r="G8039" s="154">
        <v>1092.5360000000001</v>
      </c>
      <c r="H8039" s="154">
        <v>161.256</v>
      </c>
      <c r="I8039" s="154">
        <v>169.691</v>
      </c>
      <c r="J8039" s="151">
        <v>0</v>
      </c>
      <c r="K8039" s="149">
        <f t="shared" si="1253"/>
        <v>1454.7650000000001</v>
      </c>
      <c r="L8039" s="148">
        <v>19.488</v>
      </c>
      <c r="M8039" s="148">
        <v>282.50799999999998</v>
      </c>
      <c r="N8039" s="148">
        <v>69.248000000000005</v>
      </c>
      <c r="O8039" s="148">
        <v>45.024000000000001</v>
      </c>
      <c r="P8039" s="148">
        <v>0</v>
      </c>
      <c r="Q8039" s="21">
        <f t="shared" si="1254"/>
        <v>54.624863999999995</v>
      </c>
      <c r="R8039" s="21">
        <f t="shared" si="1255"/>
        <v>903.17807599999992</v>
      </c>
      <c r="S8039" s="21">
        <f t="shared" si="1256"/>
        <v>135.10284800000002</v>
      </c>
      <c r="T8039" s="21">
        <f t="shared" si="1257"/>
        <v>142.99622400000001</v>
      </c>
      <c r="U8039" s="22">
        <f t="shared" si="1258"/>
        <v>1235.902012</v>
      </c>
      <c r="V8039" s="39">
        <f t="shared" si="1259"/>
        <v>0.84955440363220169</v>
      </c>
    </row>
    <row r="8040" spans="1:22">
      <c r="A8040">
        <v>8035</v>
      </c>
      <c r="B8040" s="155">
        <f t="shared" si="1260"/>
        <v>41609</v>
      </c>
      <c r="C8040" s="148">
        <f t="shared" si="1251"/>
        <v>2013</v>
      </c>
      <c r="D8040" s="148">
        <f t="shared" si="1252"/>
        <v>12</v>
      </c>
      <c r="E8040" s="152">
        <v>19</v>
      </c>
      <c r="F8040" s="153">
        <v>37.68</v>
      </c>
      <c r="G8040" s="154">
        <v>1096.095</v>
      </c>
      <c r="H8040" s="154">
        <v>166.34100000000001</v>
      </c>
      <c r="I8040" s="154">
        <v>156.97499999999999</v>
      </c>
      <c r="J8040" s="151">
        <v>0</v>
      </c>
      <c r="K8040" s="149">
        <f t="shared" si="1253"/>
        <v>1457.0909999999999</v>
      </c>
      <c r="L8040" s="148">
        <v>23.024999999999999</v>
      </c>
      <c r="M8040" s="148">
        <v>283.86900000000003</v>
      </c>
      <c r="N8040" s="148">
        <v>68.597999999999999</v>
      </c>
      <c r="O8040" s="148">
        <v>41.743000000000002</v>
      </c>
      <c r="P8040" s="148">
        <v>0</v>
      </c>
      <c r="Q8040" s="21">
        <f t="shared" si="1254"/>
        <v>64.539074999999997</v>
      </c>
      <c r="R8040" s="21">
        <f t="shared" si="1255"/>
        <v>907.52919300000008</v>
      </c>
      <c r="S8040" s="21">
        <f t="shared" si="1256"/>
        <v>133.834698</v>
      </c>
      <c r="T8040" s="21">
        <f t="shared" si="1257"/>
        <v>132.57576800000001</v>
      </c>
      <c r="U8040" s="22">
        <f t="shared" si="1258"/>
        <v>1238.478734</v>
      </c>
      <c r="V8040" s="39">
        <f t="shared" si="1259"/>
        <v>0.84996663489102608</v>
      </c>
    </row>
    <row r="8041" spans="1:22">
      <c r="A8041">
        <v>8036</v>
      </c>
      <c r="B8041" s="155">
        <f t="shared" si="1260"/>
        <v>41609</v>
      </c>
      <c r="C8041" s="148">
        <f t="shared" si="1251"/>
        <v>2013</v>
      </c>
      <c r="D8041" s="148">
        <f t="shared" si="1252"/>
        <v>12</v>
      </c>
      <c r="E8041" s="152">
        <v>20</v>
      </c>
      <c r="F8041" s="153">
        <v>37.479999999999997</v>
      </c>
      <c r="G8041" s="154">
        <v>1092.9459999999999</v>
      </c>
      <c r="H8041" s="154">
        <v>156.81800000000001</v>
      </c>
      <c r="I8041" s="154">
        <v>155.78</v>
      </c>
      <c r="J8041" s="151">
        <v>0</v>
      </c>
      <c r="K8041" s="149">
        <f t="shared" si="1253"/>
        <v>1443.0239999999999</v>
      </c>
      <c r="L8041" s="148">
        <v>22.835999999999999</v>
      </c>
      <c r="M8041" s="148">
        <v>282.577</v>
      </c>
      <c r="N8041" s="148">
        <v>63.774999999999999</v>
      </c>
      <c r="O8041" s="148">
        <v>41.353999999999999</v>
      </c>
      <c r="P8041" s="148">
        <v>0</v>
      </c>
      <c r="Q8041" s="21">
        <f t="shared" si="1254"/>
        <v>64.00930799999999</v>
      </c>
      <c r="R8041" s="21">
        <f t="shared" si="1255"/>
        <v>903.39866900000004</v>
      </c>
      <c r="S8041" s="21">
        <f t="shared" si="1256"/>
        <v>124.42502500000001</v>
      </c>
      <c r="T8041" s="21">
        <f t="shared" si="1257"/>
        <v>131.340304</v>
      </c>
      <c r="U8041" s="22">
        <f t="shared" si="1258"/>
        <v>1223.1733060000001</v>
      </c>
      <c r="V8041" s="39">
        <f t="shared" si="1259"/>
        <v>0.84764585065806264</v>
      </c>
    </row>
    <row r="8042" spans="1:22">
      <c r="A8042">
        <v>8037</v>
      </c>
      <c r="B8042" s="155">
        <f t="shared" si="1260"/>
        <v>41609</v>
      </c>
      <c r="C8042" s="148">
        <f t="shared" si="1251"/>
        <v>2013</v>
      </c>
      <c r="D8042" s="148">
        <f t="shared" si="1252"/>
        <v>12</v>
      </c>
      <c r="E8042" s="152">
        <v>21</v>
      </c>
      <c r="F8042" s="153">
        <v>37.497999999999998</v>
      </c>
      <c r="G8042" s="154">
        <v>1076.046</v>
      </c>
      <c r="H8042" s="154">
        <v>307.39800000000002</v>
      </c>
      <c r="I8042" s="154">
        <v>163.85</v>
      </c>
      <c r="J8042" s="151">
        <v>0</v>
      </c>
      <c r="K8042" s="149">
        <f t="shared" si="1253"/>
        <v>1584.7919999999999</v>
      </c>
      <c r="L8042" s="148">
        <v>22.76</v>
      </c>
      <c r="M8042" s="148">
        <v>279.322</v>
      </c>
      <c r="N8042" s="148">
        <v>125.29300000000001</v>
      </c>
      <c r="O8042" s="148">
        <v>43.581000000000003</v>
      </c>
      <c r="P8042" s="148">
        <v>0</v>
      </c>
      <c r="Q8042" s="21">
        <f t="shared" si="1254"/>
        <v>63.796280000000003</v>
      </c>
      <c r="R8042" s="21">
        <f t="shared" si="1255"/>
        <v>892.992434</v>
      </c>
      <c r="S8042" s="21">
        <f t="shared" si="1256"/>
        <v>244.44664300000002</v>
      </c>
      <c r="T8042" s="21">
        <f t="shared" si="1257"/>
        <v>138.41325600000002</v>
      </c>
      <c r="U8042" s="22">
        <f t="shared" si="1258"/>
        <v>1339.6486130000001</v>
      </c>
      <c r="V8042" s="39">
        <f t="shared" si="1259"/>
        <v>0.845315103180733</v>
      </c>
    </row>
    <row r="8043" spans="1:22">
      <c r="A8043">
        <v>8038</v>
      </c>
      <c r="B8043" s="155">
        <f t="shared" si="1260"/>
        <v>41609</v>
      </c>
      <c r="C8043" s="148">
        <f t="shared" si="1251"/>
        <v>2013</v>
      </c>
      <c r="D8043" s="148">
        <f t="shared" si="1252"/>
        <v>12</v>
      </c>
      <c r="E8043" s="152">
        <v>22</v>
      </c>
      <c r="F8043" s="153">
        <v>38.119999999999997</v>
      </c>
      <c r="G8043" s="154">
        <v>1073.8520000000001</v>
      </c>
      <c r="H8043" s="154">
        <v>427.80799999999999</v>
      </c>
      <c r="I8043" s="154">
        <v>164.941</v>
      </c>
      <c r="J8043" s="151">
        <v>0</v>
      </c>
      <c r="K8043" s="149">
        <f t="shared" si="1253"/>
        <v>1704.721</v>
      </c>
      <c r="L8043" s="148">
        <v>22.936</v>
      </c>
      <c r="M8043" s="148">
        <v>279.14600000000002</v>
      </c>
      <c r="N8043" s="148">
        <v>170.90600000000001</v>
      </c>
      <c r="O8043" s="148">
        <v>44.043999999999997</v>
      </c>
      <c r="P8043" s="148">
        <v>0</v>
      </c>
      <c r="Q8043" s="21">
        <f t="shared" si="1254"/>
        <v>64.289608000000001</v>
      </c>
      <c r="R8043" s="21">
        <f t="shared" si="1255"/>
        <v>892.4297620000001</v>
      </c>
      <c r="S8043" s="21">
        <f t="shared" si="1256"/>
        <v>333.43760600000002</v>
      </c>
      <c r="T8043" s="21">
        <f t="shared" si="1257"/>
        <v>139.88374400000001</v>
      </c>
      <c r="U8043" s="22">
        <f t="shared" si="1258"/>
        <v>1430.0407200000002</v>
      </c>
      <c r="V8043" s="39">
        <f t="shared" si="1259"/>
        <v>0.83887082988946593</v>
      </c>
    </row>
    <row r="8044" spans="1:22">
      <c r="A8044">
        <v>8039</v>
      </c>
      <c r="B8044" s="155">
        <f t="shared" si="1260"/>
        <v>41609</v>
      </c>
      <c r="C8044" s="148">
        <f t="shared" si="1251"/>
        <v>2013</v>
      </c>
      <c r="D8044" s="148">
        <f t="shared" si="1252"/>
        <v>12</v>
      </c>
      <c r="E8044" s="152">
        <v>23</v>
      </c>
      <c r="F8044" s="153">
        <v>25.367999999999999</v>
      </c>
      <c r="G8044" s="154">
        <v>1080.27</v>
      </c>
      <c r="H8044" s="154">
        <v>451.10500000000002</v>
      </c>
      <c r="I8044" s="154">
        <v>162.83699999999999</v>
      </c>
      <c r="J8044" s="151">
        <v>0</v>
      </c>
      <c r="K8044" s="149">
        <f t="shared" si="1253"/>
        <v>1719.58</v>
      </c>
      <c r="L8044" s="148">
        <v>15.343999999999999</v>
      </c>
      <c r="M8044" s="148">
        <v>281.17599999999999</v>
      </c>
      <c r="N8044" s="148">
        <v>182.49199999999999</v>
      </c>
      <c r="O8044" s="148">
        <v>43.598999999999997</v>
      </c>
      <c r="P8044" s="148">
        <v>0</v>
      </c>
      <c r="Q8044" s="21">
        <f t="shared" si="1254"/>
        <v>43.009231999999997</v>
      </c>
      <c r="R8044" s="21">
        <f t="shared" si="1255"/>
        <v>898.91967199999999</v>
      </c>
      <c r="S8044" s="21">
        <f t="shared" si="1256"/>
        <v>356.04189200000002</v>
      </c>
      <c r="T8044" s="21">
        <f t="shared" si="1257"/>
        <v>138.47042400000001</v>
      </c>
      <c r="U8044" s="22">
        <f t="shared" si="1258"/>
        <v>1436.4412200000002</v>
      </c>
      <c r="V8044" s="39">
        <f t="shared" si="1259"/>
        <v>0.83534422358948124</v>
      </c>
    </row>
    <row r="8045" spans="1:22">
      <c r="A8045">
        <v>8040</v>
      </c>
      <c r="B8045" s="155">
        <f t="shared" si="1260"/>
        <v>41609</v>
      </c>
      <c r="C8045" s="148">
        <f t="shared" si="1251"/>
        <v>2013</v>
      </c>
      <c r="D8045" s="148">
        <f t="shared" si="1252"/>
        <v>12</v>
      </c>
      <c r="E8045" s="152">
        <v>24</v>
      </c>
      <c r="F8045" s="153">
        <v>0.13500000000000001</v>
      </c>
      <c r="G8045" s="154">
        <v>1074.9749999999999</v>
      </c>
      <c r="H8045" s="154">
        <v>459.38299999999998</v>
      </c>
      <c r="I8045" s="154">
        <v>152.928</v>
      </c>
      <c r="J8045" s="151">
        <v>0</v>
      </c>
      <c r="K8045" s="149">
        <f t="shared" si="1253"/>
        <v>1687.4209999999998</v>
      </c>
      <c r="L8045" s="148">
        <v>8.6999999999999994E-2</v>
      </c>
      <c r="M8045" s="148">
        <v>279.16500000000002</v>
      </c>
      <c r="N8045" s="148">
        <v>173.91200000000001</v>
      </c>
      <c r="O8045" s="148">
        <v>40.777000000000001</v>
      </c>
      <c r="P8045" s="148">
        <v>0</v>
      </c>
      <c r="Q8045" s="21">
        <f t="shared" si="1254"/>
        <v>0.24386099999999997</v>
      </c>
      <c r="R8045" s="21">
        <f t="shared" si="1255"/>
        <v>892.4905050000001</v>
      </c>
      <c r="S8045" s="21">
        <f t="shared" si="1256"/>
        <v>339.30231200000003</v>
      </c>
      <c r="T8045" s="21">
        <f t="shared" si="1257"/>
        <v>129.50775200000001</v>
      </c>
      <c r="U8045" s="22">
        <f t="shared" si="1258"/>
        <v>1361.5444300000001</v>
      </c>
      <c r="V8045" s="39">
        <f t="shared" si="1259"/>
        <v>0.80687891759080888</v>
      </c>
    </row>
    <row r="8046" spans="1:22">
      <c r="A8046">
        <v>8041</v>
      </c>
      <c r="B8046" s="155">
        <f t="shared" si="1260"/>
        <v>41610</v>
      </c>
      <c r="C8046" s="148">
        <f t="shared" si="1251"/>
        <v>2013</v>
      </c>
      <c r="D8046" s="148">
        <f t="shared" si="1252"/>
        <v>12</v>
      </c>
      <c r="E8046" s="152">
        <v>1</v>
      </c>
      <c r="F8046" s="153">
        <v>0</v>
      </c>
      <c r="G8046" s="154">
        <v>1119.02</v>
      </c>
      <c r="H8046" s="154">
        <v>306.36500000000001</v>
      </c>
      <c r="I8046" s="154">
        <v>148.16399999999999</v>
      </c>
      <c r="J8046" s="151">
        <v>0</v>
      </c>
      <c r="K8046" s="149">
        <f t="shared" si="1253"/>
        <v>1573.549</v>
      </c>
      <c r="L8046" s="148">
        <v>0</v>
      </c>
      <c r="M8046" s="148">
        <v>296.279</v>
      </c>
      <c r="N8046" s="148">
        <v>127.602</v>
      </c>
      <c r="O8046" s="148">
        <v>40.673999999999999</v>
      </c>
      <c r="P8046" s="148">
        <v>0</v>
      </c>
      <c r="Q8046" s="21">
        <f t="shared" si="1254"/>
        <v>0</v>
      </c>
      <c r="R8046" s="21">
        <f t="shared" si="1255"/>
        <v>947.20396300000004</v>
      </c>
      <c r="S8046" s="21">
        <f t="shared" si="1256"/>
        <v>248.951502</v>
      </c>
      <c r="T8046" s="21">
        <f t="shared" si="1257"/>
        <v>129.18062399999999</v>
      </c>
      <c r="U8046" s="22">
        <f t="shared" si="1258"/>
        <v>1325.3360890000001</v>
      </c>
      <c r="V8046" s="39">
        <f t="shared" si="1259"/>
        <v>0.84225917909134074</v>
      </c>
    </row>
    <row r="8047" spans="1:22">
      <c r="A8047">
        <v>8042</v>
      </c>
      <c r="B8047" s="155">
        <f t="shared" si="1260"/>
        <v>41610</v>
      </c>
      <c r="C8047" s="148">
        <f t="shared" si="1251"/>
        <v>2013</v>
      </c>
      <c r="D8047" s="148">
        <f t="shared" si="1252"/>
        <v>12</v>
      </c>
      <c r="E8047" s="152">
        <v>2</v>
      </c>
      <c r="F8047" s="153">
        <v>0</v>
      </c>
      <c r="G8047" s="154">
        <v>1310.9559999999999</v>
      </c>
      <c r="H8047" s="154">
        <v>22.896000000000001</v>
      </c>
      <c r="I8047" s="154">
        <v>131.214</v>
      </c>
      <c r="J8047" s="151">
        <v>0</v>
      </c>
      <c r="K8047" s="149">
        <f t="shared" si="1253"/>
        <v>1465.0659999999998</v>
      </c>
      <c r="L8047" s="148">
        <v>0</v>
      </c>
      <c r="M8047" s="148">
        <v>359.56700000000001</v>
      </c>
      <c r="N8047" s="148">
        <v>6.59</v>
      </c>
      <c r="O8047" s="148">
        <v>37.558999999999997</v>
      </c>
      <c r="P8047" s="148">
        <v>0</v>
      </c>
      <c r="Q8047" s="21">
        <f t="shared" si="1254"/>
        <v>0</v>
      </c>
      <c r="R8047" s="21">
        <f t="shared" si="1255"/>
        <v>1149.535699</v>
      </c>
      <c r="S8047" s="21">
        <f t="shared" si="1256"/>
        <v>12.857089999999999</v>
      </c>
      <c r="T8047" s="21">
        <f t="shared" si="1257"/>
        <v>119.287384</v>
      </c>
      <c r="U8047" s="22">
        <f t="shared" si="1258"/>
        <v>1281.680173</v>
      </c>
      <c r="V8047" s="39">
        <f t="shared" si="1259"/>
        <v>0.87482760025828199</v>
      </c>
    </row>
    <row r="8048" spans="1:22">
      <c r="A8048">
        <v>8043</v>
      </c>
      <c r="B8048" s="155">
        <f t="shared" si="1260"/>
        <v>41610</v>
      </c>
      <c r="C8048" s="148">
        <f t="shared" si="1251"/>
        <v>2013</v>
      </c>
      <c r="D8048" s="148">
        <f t="shared" si="1252"/>
        <v>12</v>
      </c>
      <c r="E8048" s="152">
        <v>3</v>
      </c>
      <c r="F8048" s="153">
        <v>0</v>
      </c>
      <c r="G8048" s="154">
        <v>1453.7</v>
      </c>
      <c r="H8048" s="154">
        <v>0.30199999999999999</v>
      </c>
      <c r="I8048" s="154">
        <v>100.69</v>
      </c>
      <c r="J8048" s="151">
        <v>0</v>
      </c>
      <c r="K8048" s="149">
        <f t="shared" si="1253"/>
        <v>1554.692</v>
      </c>
      <c r="L8048" s="148">
        <v>0</v>
      </c>
      <c r="M8048" s="148">
        <v>397.88499999999999</v>
      </c>
      <c r="N8048" s="148">
        <v>0.85899999999999999</v>
      </c>
      <c r="O8048" s="148">
        <v>27.54</v>
      </c>
      <c r="P8048" s="148">
        <v>0</v>
      </c>
      <c r="Q8048" s="21">
        <f t="shared" si="1254"/>
        <v>0</v>
      </c>
      <c r="R8048" s="21">
        <f t="shared" si="1255"/>
        <v>1272.0383449999999</v>
      </c>
      <c r="S8048" s="21">
        <f t="shared" si="1256"/>
        <v>1.6759090000000001</v>
      </c>
      <c r="T8048" s="21">
        <f t="shared" si="1257"/>
        <v>87.467039999999997</v>
      </c>
      <c r="U8048" s="22">
        <f t="shared" si="1258"/>
        <v>1361.181294</v>
      </c>
      <c r="V8048" s="39">
        <f t="shared" si="1259"/>
        <v>0.87553116244246443</v>
      </c>
    </row>
    <row r="8049" spans="1:22">
      <c r="A8049">
        <v>8044</v>
      </c>
      <c r="B8049" s="155">
        <f t="shared" si="1260"/>
        <v>41610</v>
      </c>
      <c r="C8049" s="148">
        <f t="shared" si="1251"/>
        <v>2013</v>
      </c>
      <c r="D8049" s="148">
        <f t="shared" si="1252"/>
        <v>12</v>
      </c>
      <c r="E8049" s="152">
        <v>4</v>
      </c>
      <c r="F8049" s="153">
        <v>0</v>
      </c>
      <c r="G8049" s="154">
        <v>1354.47</v>
      </c>
      <c r="H8049" s="154">
        <v>0</v>
      </c>
      <c r="I8049" s="154">
        <v>84.207999999999998</v>
      </c>
      <c r="J8049" s="151">
        <v>0</v>
      </c>
      <c r="K8049" s="149">
        <f t="shared" si="1253"/>
        <v>1438.6780000000001</v>
      </c>
      <c r="L8049" s="148">
        <v>0</v>
      </c>
      <c r="M8049" s="148">
        <v>383.70100000000002</v>
      </c>
      <c r="N8049" s="148">
        <v>0</v>
      </c>
      <c r="O8049" s="148">
        <v>23.215</v>
      </c>
      <c r="P8049" s="148">
        <v>0</v>
      </c>
      <c r="Q8049" s="21">
        <f t="shared" si="1254"/>
        <v>0</v>
      </c>
      <c r="R8049" s="21">
        <f t="shared" si="1255"/>
        <v>1226.6920970000001</v>
      </c>
      <c r="S8049" s="21">
        <f t="shared" si="1256"/>
        <v>0</v>
      </c>
      <c r="T8049" s="21">
        <f t="shared" si="1257"/>
        <v>73.730840000000001</v>
      </c>
      <c r="U8049" s="22">
        <f t="shared" si="1258"/>
        <v>1300.422937</v>
      </c>
      <c r="V8049" s="39">
        <f t="shared" si="1259"/>
        <v>0.90390131565228626</v>
      </c>
    </row>
    <row r="8050" spans="1:22">
      <c r="A8050">
        <v>8045</v>
      </c>
      <c r="B8050" s="155">
        <f t="shared" si="1260"/>
        <v>41610</v>
      </c>
      <c r="C8050" s="148">
        <f t="shared" si="1251"/>
        <v>2013</v>
      </c>
      <c r="D8050" s="148">
        <f t="shared" si="1252"/>
        <v>12</v>
      </c>
      <c r="E8050" s="152">
        <v>5</v>
      </c>
      <c r="F8050" s="153">
        <v>0</v>
      </c>
      <c r="G8050" s="154">
        <v>1411.028</v>
      </c>
      <c r="H8050" s="154">
        <v>0</v>
      </c>
      <c r="I8050" s="154">
        <v>79.64</v>
      </c>
      <c r="J8050" s="151">
        <v>0</v>
      </c>
      <c r="K8050" s="149">
        <f t="shared" si="1253"/>
        <v>1490.6680000000001</v>
      </c>
      <c r="L8050" s="148">
        <v>0</v>
      </c>
      <c r="M8050" s="148">
        <v>393.50099999999998</v>
      </c>
      <c r="N8050" s="148">
        <v>0</v>
      </c>
      <c r="O8050" s="148">
        <v>22.033999999999999</v>
      </c>
      <c r="P8050" s="148">
        <v>0</v>
      </c>
      <c r="Q8050" s="21">
        <f t="shared" si="1254"/>
        <v>0</v>
      </c>
      <c r="R8050" s="21">
        <f t="shared" si="1255"/>
        <v>1258.0226969999999</v>
      </c>
      <c r="S8050" s="21">
        <f t="shared" si="1256"/>
        <v>0</v>
      </c>
      <c r="T8050" s="21">
        <f t="shared" si="1257"/>
        <v>69.979984000000002</v>
      </c>
      <c r="U8050" s="22">
        <f t="shared" si="1258"/>
        <v>1328.0026809999999</v>
      </c>
      <c r="V8050" s="39">
        <f t="shared" si="1259"/>
        <v>0.89087756696997578</v>
      </c>
    </row>
    <row r="8051" spans="1:22">
      <c r="A8051">
        <v>8046</v>
      </c>
      <c r="B8051" s="155">
        <f t="shared" si="1260"/>
        <v>41610</v>
      </c>
      <c r="C8051" s="148">
        <f t="shared" si="1251"/>
        <v>2013</v>
      </c>
      <c r="D8051" s="148">
        <f t="shared" si="1252"/>
        <v>12</v>
      </c>
      <c r="E8051" s="152">
        <v>6</v>
      </c>
      <c r="F8051" s="153">
        <v>0</v>
      </c>
      <c r="G8051" s="154">
        <v>1419.6479999999999</v>
      </c>
      <c r="H8051" s="154">
        <v>0</v>
      </c>
      <c r="I8051" s="154">
        <v>75.105999999999995</v>
      </c>
      <c r="J8051" s="151">
        <v>0</v>
      </c>
      <c r="K8051" s="149">
        <f t="shared" si="1253"/>
        <v>1494.7539999999999</v>
      </c>
      <c r="L8051" s="148">
        <v>0</v>
      </c>
      <c r="M8051" s="148">
        <v>395.33600000000001</v>
      </c>
      <c r="N8051" s="148">
        <v>0</v>
      </c>
      <c r="O8051" s="148">
        <v>20.666</v>
      </c>
      <c r="P8051" s="148">
        <v>0</v>
      </c>
      <c r="Q8051" s="21">
        <f t="shared" si="1254"/>
        <v>0</v>
      </c>
      <c r="R8051" s="21">
        <f t="shared" si="1255"/>
        <v>1263.8891920000001</v>
      </c>
      <c r="S8051" s="21">
        <f t="shared" si="1256"/>
        <v>0</v>
      </c>
      <c r="T8051" s="21">
        <f t="shared" si="1257"/>
        <v>65.635216</v>
      </c>
      <c r="U8051" s="22">
        <f t="shared" si="1258"/>
        <v>1329.524408</v>
      </c>
      <c r="V8051" s="39">
        <f t="shared" si="1259"/>
        <v>0.88946034464533974</v>
      </c>
    </row>
    <row r="8052" spans="1:22">
      <c r="A8052">
        <v>8047</v>
      </c>
      <c r="B8052" s="155">
        <f t="shared" si="1260"/>
        <v>41610</v>
      </c>
      <c r="C8052" s="148">
        <f t="shared" si="1251"/>
        <v>2013</v>
      </c>
      <c r="D8052" s="148">
        <f t="shared" si="1252"/>
        <v>12</v>
      </c>
      <c r="E8052" s="152">
        <v>7</v>
      </c>
      <c r="F8052" s="153">
        <v>0</v>
      </c>
      <c r="G8052" s="154">
        <v>1399.2660000000001</v>
      </c>
      <c r="H8052" s="154">
        <v>0</v>
      </c>
      <c r="I8052" s="154">
        <v>66.125</v>
      </c>
      <c r="J8052" s="151">
        <v>0</v>
      </c>
      <c r="K8052" s="149">
        <f t="shared" si="1253"/>
        <v>1465.3910000000001</v>
      </c>
      <c r="L8052" s="148">
        <v>0</v>
      </c>
      <c r="M8052" s="148">
        <v>394.65899999999999</v>
      </c>
      <c r="N8052" s="148">
        <v>0</v>
      </c>
      <c r="O8052" s="148">
        <v>18.823</v>
      </c>
      <c r="P8052" s="148">
        <v>0</v>
      </c>
      <c r="Q8052" s="21">
        <f t="shared" si="1254"/>
        <v>0</v>
      </c>
      <c r="R8052" s="21">
        <f t="shared" si="1255"/>
        <v>1261.724823</v>
      </c>
      <c r="S8052" s="21">
        <f t="shared" si="1256"/>
        <v>0</v>
      </c>
      <c r="T8052" s="21">
        <f t="shared" si="1257"/>
        <v>59.781848000000004</v>
      </c>
      <c r="U8052" s="22">
        <f t="shared" si="1258"/>
        <v>1321.5066710000001</v>
      </c>
      <c r="V8052" s="39">
        <f t="shared" si="1259"/>
        <v>0.90181164685739168</v>
      </c>
    </row>
    <row r="8053" spans="1:22">
      <c r="A8053">
        <v>8048</v>
      </c>
      <c r="B8053" s="155">
        <f t="shared" si="1260"/>
        <v>41610</v>
      </c>
      <c r="C8053" s="148">
        <f t="shared" si="1251"/>
        <v>2013</v>
      </c>
      <c r="D8053" s="148">
        <f t="shared" si="1252"/>
        <v>12</v>
      </c>
      <c r="E8053" s="152">
        <v>8</v>
      </c>
      <c r="F8053" s="153">
        <v>0</v>
      </c>
      <c r="G8053" s="154">
        <v>1394.0519999999999</v>
      </c>
      <c r="H8053" s="154">
        <v>0</v>
      </c>
      <c r="I8053" s="154">
        <v>77.516999999999996</v>
      </c>
      <c r="J8053" s="151">
        <v>0</v>
      </c>
      <c r="K8053" s="149">
        <f t="shared" si="1253"/>
        <v>1471.569</v>
      </c>
      <c r="L8053" s="148">
        <v>0</v>
      </c>
      <c r="M8053" s="148">
        <v>388.84100000000001</v>
      </c>
      <c r="N8053" s="148">
        <v>0</v>
      </c>
      <c r="O8053" s="148">
        <v>21.068000000000001</v>
      </c>
      <c r="P8053" s="148">
        <v>0</v>
      </c>
      <c r="Q8053" s="21">
        <f t="shared" si="1254"/>
        <v>0</v>
      </c>
      <c r="R8053" s="21">
        <f t="shared" si="1255"/>
        <v>1243.124677</v>
      </c>
      <c r="S8053" s="21">
        <f t="shared" si="1256"/>
        <v>0</v>
      </c>
      <c r="T8053" s="21">
        <f t="shared" si="1257"/>
        <v>66.911968000000002</v>
      </c>
      <c r="U8053" s="22">
        <f t="shared" si="1258"/>
        <v>1310.0366450000001</v>
      </c>
      <c r="V8053" s="39">
        <f t="shared" si="1259"/>
        <v>0.89023120560435842</v>
      </c>
    </row>
    <row r="8054" spans="1:22">
      <c r="A8054">
        <v>8049</v>
      </c>
      <c r="B8054" s="155">
        <f t="shared" si="1260"/>
        <v>41610</v>
      </c>
      <c r="C8054" s="148">
        <f t="shared" si="1251"/>
        <v>2013</v>
      </c>
      <c r="D8054" s="148">
        <f t="shared" si="1252"/>
        <v>12</v>
      </c>
      <c r="E8054" s="152">
        <v>9</v>
      </c>
      <c r="F8054" s="153">
        <v>0</v>
      </c>
      <c r="G8054" s="154">
        <v>1632.623</v>
      </c>
      <c r="H8054" s="154">
        <v>0.17699999999999999</v>
      </c>
      <c r="I8054" s="154">
        <v>116.98699999999999</v>
      </c>
      <c r="J8054" s="151">
        <v>0</v>
      </c>
      <c r="K8054" s="149">
        <f t="shared" si="1253"/>
        <v>1749.787</v>
      </c>
      <c r="L8054" s="148">
        <v>0</v>
      </c>
      <c r="M8054" s="148">
        <v>445.74799999999999</v>
      </c>
      <c r="N8054" s="148">
        <v>4.5</v>
      </c>
      <c r="O8054" s="148">
        <v>32.392000000000003</v>
      </c>
      <c r="P8054" s="148">
        <v>0</v>
      </c>
      <c r="Q8054" s="21">
        <f t="shared" si="1254"/>
        <v>0</v>
      </c>
      <c r="R8054" s="21">
        <f t="shared" si="1255"/>
        <v>1425.0563560000001</v>
      </c>
      <c r="S8054" s="21">
        <f t="shared" si="1256"/>
        <v>8.7795000000000005</v>
      </c>
      <c r="T8054" s="21">
        <f t="shared" si="1257"/>
        <v>102.87699200000002</v>
      </c>
      <c r="U8054" s="22">
        <f t="shared" si="1258"/>
        <v>1536.7128480000001</v>
      </c>
      <c r="V8054" s="39">
        <f t="shared" si="1259"/>
        <v>0.87822852038562416</v>
      </c>
    </row>
    <row r="8055" spans="1:22">
      <c r="A8055">
        <v>8050</v>
      </c>
      <c r="B8055" s="155">
        <f t="shared" si="1260"/>
        <v>41610</v>
      </c>
      <c r="C8055" s="148">
        <f t="shared" si="1251"/>
        <v>2013</v>
      </c>
      <c r="D8055" s="148">
        <f t="shared" si="1252"/>
        <v>12</v>
      </c>
      <c r="E8055" s="152">
        <v>10</v>
      </c>
      <c r="F8055" s="153">
        <v>0</v>
      </c>
      <c r="G8055" s="154">
        <v>1651.8720000000001</v>
      </c>
      <c r="H8055" s="154">
        <v>1.5029999999999999</v>
      </c>
      <c r="I8055" s="154">
        <v>176.90100000000001</v>
      </c>
      <c r="J8055" s="151">
        <v>0</v>
      </c>
      <c r="K8055" s="149">
        <f t="shared" si="1253"/>
        <v>1830.2760000000001</v>
      </c>
      <c r="L8055" s="148">
        <v>0</v>
      </c>
      <c r="M8055" s="148">
        <v>449.029</v>
      </c>
      <c r="N8055" s="148">
        <v>5.5</v>
      </c>
      <c r="O8055" s="148">
        <v>48.356999999999999</v>
      </c>
      <c r="P8055" s="148">
        <v>0</v>
      </c>
      <c r="Q8055" s="21">
        <f t="shared" si="1254"/>
        <v>0</v>
      </c>
      <c r="R8055" s="21">
        <f t="shared" si="1255"/>
        <v>1435.545713</v>
      </c>
      <c r="S8055" s="21">
        <f t="shared" si="1256"/>
        <v>10.730500000000001</v>
      </c>
      <c r="T8055" s="21">
        <f t="shared" si="1257"/>
        <v>153.58183199999999</v>
      </c>
      <c r="U8055" s="22">
        <f t="shared" si="1258"/>
        <v>1599.8580449999999</v>
      </c>
      <c r="V8055" s="39">
        <f t="shared" si="1259"/>
        <v>0.8741075362404358</v>
      </c>
    </row>
    <row r="8056" spans="1:22">
      <c r="A8056">
        <v>8051</v>
      </c>
      <c r="B8056" s="155">
        <f t="shared" si="1260"/>
        <v>41610</v>
      </c>
      <c r="C8056" s="148">
        <f t="shared" si="1251"/>
        <v>2013</v>
      </c>
      <c r="D8056" s="148">
        <f t="shared" si="1252"/>
        <v>12</v>
      </c>
      <c r="E8056" s="152">
        <v>11</v>
      </c>
      <c r="F8056" s="153">
        <v>0</v>
      </c>
      <c r="G8056" s="154">
        <v>1643.021</v>
      </c>
      <c r="H8056" s="154">
        <v>0.40600000000000003</v>
      </c>
      <c r="I8056" s="154">
        <v>248.06200000000001</v>
      </c>
      <c r="J8056" s="151">
        <v>0</v>
      </c>
      <c r="K8056" s="149">
        <f t="shared" si="1253"/>
        <v>1891.489</v>
      </c>
      <c r="L8056" s="148">
        <v>0</v>
      </c>
      <c r="M8056" s="148">
        <v>447.53399999999999</v>
      </c>
      <c r="N8056" s="148">
        <v>0.80500000000000005</v>
      </c>
      <c r="O8056" s="148">
        <v>66.533000000000001</v>
      </c>
      <c r="P8056" s="148">
        <v>0</v>
      </c>
      <c r="Q8056" s="21">
        <f t="shared" si="1254"/>
        <v>0</v>
      </c>
      <c r="R8056" s="21">
        <f t="shared" si="1255"/>
        <v>1430.766198</v>
      </c>
      <c r="S8056" s="21">
        <f t="shared" si="1256"/>
        <v>1.5705550000000001</v>
      </c>
      <c r="T8056" s="21">
        <f t="shared" si="1257"/>
        <v>211.30880800000003</v>
      </c>
      <c r="U8056" s="22">
        <f t="shared" si="1258"/>
        <v>1643.645561</v>
      </c>
      <c r="V8056" s="39">
        <f t="shared" si="1259"/>
        <v>0.8689691354271688</v>
      </c>
    </row>
    <row r="8057" spans="1:22">
      <c r="A8057">
        <v>8052</v>
      </c>
      <c r="B8057" s="155">
        <f t="shared" si="1260"/>
        <v>41610</v>
      </c>
      <c r="C8057" s="148">
        <f t="shared" si="1251"/>
        <v>2013</v>
      </c>
      <c r="D8057" s="148">
        <f t="shared" si="1252"/>
        <v>12</v>
      </c>
      <c r="E8057" s="152">
        <v>12</v>
      </c>
      <c r="F8057" s="153">
        <v>0</v>
      </c>
      <c r="G8057" s="154">
        <v>1669.3620000000001</v>
      </c>
      <c r="H8057" s="154">
        <v>0.73599999999999999</v>
      </c>
      <c r="I8057" s="154">
        <v>326.108</v>
      </c>
      <c r="J8057" s="151">
        <v>0</v>
      </c>
      <c r="K8057" s="149">
        <f t="shared" si="1253"/>
        <v>1996.2060000000001</v>
      </c>
      <c r="L8057" s="148">
        <v>0</v>
      </c>
      <c r="M8057" s="148">
        <v>458.12400000000002</v>
      </c>
      <c r="N8057" s="148">
        <v>1</v>
      </c>
      <c r="O8057" s="148">
        <v>87.462000000000003</v>
      </c>
      <c r="P8057" s="148">
        <v>0</v>
      </c>
      <c r="Q8057" s="21">
        <f t="shared" si="1254"/>
        <v>0</v>
      </c>
      <c r="R8057" s="21">
        <f t="shared" si="1255"/>
        <v>1464.6224280000001</v>
      </c>
      <c r="S8057" s="21">
        <f t="shared" si="1256"/>
        <v>1.9510000000000001</v>
      </c>
      <c r="T8057" s="21">
        <f t="shared" si="1257"/>
        <v>277.779312</v>
      </c>
      <c r="U8057" s="22">
        <f t="shared" si="1258"/>
        <v>1744.3527400000003</v>
      </c>
      <c r="V8057" s="39">
        <f t="shared" si="1259"/>
        <v>0.87383403316090635</v>
      </c>
    </row>
    <row r="8058" spans="1:22">
      <c r="A8058">
        <v>8053</v>
      </c>
      <c r="B8058" s="155">
        <f t="shared" si="1260"/>
        <v>41610</v>
      </c>
      <c r="C8058" s="148">
        <f t="shared" si="1251"/>
        <v>2013</v>
      </c>
      <c r="D8058" s="148">
        <f t="shared" si="1252"/>
        <v>12</v>
      </c>
      <c r="E8058" s="152">
        <v>13</v>
      </c>
      <c r="F8058" s="153">
        <v>0</v>
      </c>
      <c r="G8058" s="154">
        <v>1659.7629999999999</v>
      </c>
      <c r="H8058" s="154">
        <v>0</v>
      </c>
      <c r="I8058" s="154">
        <v>390.01600000000002</v>
      </c>
      <c r="J8058" s="151">
        <v>0</v>
      </c>
      <c r="K8058" s="149">
        <f t="shared" si="1253"/>
        <v>2049.779</v>
      </c>
      <c r="L8058" s="148">
        <v>0</v>
      </c>
      <c r="M8058" s="148">
        <v>456.58499999999998</v>
      </c>
      <c r="N8058" s="148">
        <v>0</v>
      </c>
      <c r="O8058" s="148">
        <v>103.063</v>
      </c>
      <c r="P8058" s="148">
        <v>0</v>
      </c>
      <c r="Q8058" s="21">
        <f t="shared" si="1254"/>
        <v>0</v>
      </c>
      <c r="R8058" s="21">
        <f t="shared" si="1255"/>
        <v>1459.7022449999999</v>
      </c>
      <c r="S8058" s="21">
        <f t="shared" si="1256"/>
        <v>0</v>
      </c>
      <c r="T8058" s="21">
        <f t="shared" si="1257"/>
        <v>327.32808800000004</v>
      </c>
      <c r="U8058" s="22">
        <f t="shared" si="1258"/>
        <v>1787.0303329999999</v>
      </c>
      <c r="V8058" s="39">
        <f t="shared" si="1259"/>
        <v>0.87181609968684426</v>
      </c>
    </row>
    <row r="8059" spans="1:22">
      <c r="A8059">
        <v>8054</v>
      </c>
      <c r="B8059" s="155">
        <f t="shared" si="1260"/>
        <v>41610</v>
      </c>
      <c r="C8059" s="148">
        <f t="shared" si="1251"/>
        <v>2013</v>
      </c>
      <c r="D8059" s="148">
        <f t="shared" si="1252"/>
        <v>12</v>
      </c>
      <c r="E8059" s="152">
        <v>14</v>
      </c>
      <c r="F8059" s="153">
        <v>0</v>
      </c>
      <c r="G8059" s="154">
        <v>1631.655</v>
      </c>
      <c r="H8059" s="154">
        <v>0</v>
      </c>
      <c r="I8059" s="154">
        <v>440.78500000000003</v>
      </c>
      <c r="J8059" s="151">
        <v>0</v>
      </c>
      <c r="K8059" s="149">
        <f t="shared" si="1253"/>
        <v>2072.44</v>
      </c>
      <c r="L8059" s="148">
        <v>0</v>
      </c>
      <c r="M8059" s="148">
        <v>448.173</v>
      </c>
      <c r="N8059" s="148">
        <v>0</v>
      </c>
      <c r="O8059" s="148">
        <v>116.642</v>
      </c>
      <c r="P8059" s="148">
        <v>0</v>
      </c>
      <c r="Q8059" s="21">
        <f t="shared" si="1254"/>
        <v>0</v>
      </c>
      <c r="R8059" s="21">
        <f t="shared" si="1255"/>
        <v>1432.8090810000001</v>
      </c>
      <c r="S8059" s="21">
        <f t="shared" si="1256"/>
        <v>0</v>
      </c>
      <c r="T8059" s="21">
        <f t="shared" si="1257"/>
        <v>370.454992</v>
      </c>
      <c r="U8059" s="22">
        <f t="shared" si="1258"/>
        <v>1803.2640730000001</v>
      </c>
      <c r="V8059" s="39">
        <f t="shared" si="1259"/>
        <v>0.87011641977572329</v>
      </c>
    </row>
    <row r="8060" spans="1:22">
      <c r="A8060">
        <v>8055</v>
      </c>
      <c r="B8060" s="155">
        <f t="shared" si="1260"/>
        <v>41610</v>
      </c>
      <c r="C8060" s="148">
        <f t="shared" si="1251"/>
        <v>2013</v>
      </c>
      <c r="D8060" s="148">
        <f t="shared" si="1252"/>
        <v>12</v>
      </c>
      <c r="E8060" s="152">
        <v>15</v>
      </c>
      <c r="F8060" s="153">
        <v>0</v>
      </c>
      <c r="G8060" s="154">
        <v>1638.3920000000001</v>
      </c>
      <c r="H8060" s="154">
        <v>0</v>
      </c>
      <c r="I8060" s="154">
        <v>487.86200000000002</v>
      </c>
      <c r="J8060" s="151">
        <v>0</v>
      </c>
      <c r="K8060" s="149">
        <f t="shared" si="1253"/>
        <v>2126.2539999999999</v>
      </c>
      <c r="L8060" s="148">
        <v>0</v>
      </c>
      <c r="M8060" s="148">
        <v>450.15499999999997</v>
      </c>
      <c r="N8060" s="148">
        <v>0</v>
      </c>
      <c r="O8060" s="148">
        <v>130.65600000000001</v>
      </c>
      <c r="P8060" s="148">
        <v>0</v>
      </c>
      <c r="Q8060" s="21">
        <f t="shared" si="1254"/>
        <v>0</v>
      </c>
      <c r="R8060" s="21">
        <f t="shared" si="1255"/>
        <v>1439.1455349999999</v>
      </c>
      <c r="S8060" s="21">
        <f t="shared" si="1256"/>
        <v>0</v>
      </c>
      <c r="T8060" s="21">
        <f t="shared" si="1257"/>
        <v>414.96345600000006</v>
      </c>
      <c r="U8060" s="22">
        <f t="shared" si="1258"/>
        <v>1854.1089910000001</v>
      </c>
      <c r="V8060" s="39">
        <f t="shared" si="1259"/>
        <v>0.87200729122673026</v>
      </c>
    </row>
    <row r="8061" spans="1:22">
      <c r="A8061">
        <v>8056</v>
      </c>
      <c r="B8061" s="155">
        <f t="shared" si="1260"/>
        <v>41610</v>
      </c>
      <c r="C8061" s="148">
        <f t="shared" si="1251"/>
        <v>2013</v>
      </c>
      <c r="D8061" s="148">
        <f t="shared" si="1252"/>
        <v>12</v>
      </c>
      <c r="E8061" s="152">
        <v>16</v>
      </c>
      <c r="F8061" s="153">
        <v>0</v>
      </c>
      <c r="G8061" s="154">
        <v>1697.212</v>
      </c>
      <c r="H8061" s="154">
        <v>2.6509999999999998</v>
      </c>
      <c r="I8061" s="154">
        <v>511.72500000000002</v>
      </c>
      <c r="J8061" s="151">
        <v>0</v>
      </c>
      <c r="K8061" s="149">
        <f t="shared" si="1253"/>
        <v>2211.5880000000002</v>
      </c>
      <c r="L8061" s="148">
        <v>0</v>
      </c>
      <c r="M8061" s="148">
        <v>464.52199999999999</v>
      </c>
      <c r="N8061" s="148">
        <v>3.8839999999999999</v>
      </c>
      <c r="O8061" s="148">
        <v>137.488</v>
      </c>
      <c r="P8061" s="148">
        <v>0</v>
      </c>
      <c r="Q8061" s="21">
        <f t="shared" si="1254"/>
        <v>0</v>
      </c>
      <c r="R8061" s="21">
        <f t="shared" si="1255"/>
        <v>1485.076834</v>
      </c>
      <c r="S8061" s="21">
        <f t="shared" si="1256"/>
        <v>7.5776839999999996</v>
      </c>
      <c r="T8061" s="21">
        <f t="shared" si="1257"/>
        <v>436.66188800000003</v>
      </c>
      <c r="U8061" s="22">
        <f t="shared" si="1258"/>
        <v>1929.3164060000001</v>
      </c>
      <c r="V8061" s="39">
        <f t="shared" si="1259"/>
        <v>0.87236700777902576</v>
      </c>
    </row>
    <row r="8062" spans="1:22">
      <c r="A8062">
        <v>8057</v>
      </c>
      <c r="B8062" s="155">
        <f t="shared" si="1260"/>
        <v>41610</v>
      </c>
      <c r="C8062" s="148">
        <f t="shared" si="1251"/>
        <v>2013</v>
      </c>
      <c r="D8062" s="148">
        <f t="shared" si="1252"/>
        <v>12</v>
      </c>
      <c r="E8062" s="152">
        <v>17</v>
      </c>
      <c r="F8062" s="153">
        <v>0</v>
      </c>
      <c r="G8062" s="154">
        <v>1759.5509999999999</v>
      </c>
      <c r="H8062" s="154">
        <v>2.23</v>
      </c>
      <c r="I8062" s="154">
        <v>517.38499999999999</v>
      </c>
      <c r="J8062" s="151">
        <v>0</v>
      </c>
      <c r="K8062" s="149">
        <f t="shared" si="1253"/>
        <v>2279.1660000000002</v>
      </c>
      <c r="L8062" s="148">
        <v>0</v>
      </c>
      <c r="M8062" s="148">
        <v>477.53199999999998</v>
      </c>
      <c r="N8062" s="148">
        <v>2.8690000000000002</v>
      </c>
      <c r="O8062" s="148">
        <v>138.48500000000001</v>
      </c>
      <c r="P8062" s="148">
        <v>0</v>
      </c>
      <c r="Q8062" s="21">
        <f t="shared" si="1254"/>
        <v>0</v>
      </c>
      <c r="R8062" s="21">
        <f t="shared" si="1255"/>
        <v>1526.6698039999999</v>
      </c>
      <c r="S8062" s="21">
        <f t="shared" si="1256"/>
        <v>5.5974190000000004</v>
      </c>
      <c r="T8062" s="21">
        <f t="shared" si="1257"/>
        <v>439.82836000000009</v>
      </c>
      <c r="U8062" s="22">
        <f t="shared" si="1258"/>
        <v>1972.0955829999998</v>
      </c>
      <c r="V8062" s="39">
        <f t="shared" si="1259"/>
        <v>0.86527070998777611</v>
      </c>
    </row>
    <row r="8063" spans="1:22">
      <c r="A8063">
        <v>8058</v>
      </c>
      <c r="B8063" s="155">
        <f t="shared" si="1260"/>
        <v>41610</v>
      </c>
      <c r="C8063" s="148">
        <f t="shared" si="1251"/>
        <v>2013</v>
      </c>
      <c r="D8063" s="148">
        <f t="shared" si="1252"/>
        <v>12</v>
      </c>
      <c r="E8063" s="152">
        <v>18</v>
      </c>
      <c r="F8063" s="153">
        <v>0</v>
      </c>
      <c r="G8063" s="154">
        <v>1747.2159999999999</v>
      </c>
      <c r="H8063" s="154">
        <v>0</v>
      </c>
      <c r="I8063" s="154">
        <v>477.87099999999998</v>
      </c>
      <c r="J8063" s="151">
        <v>0</v>
      </c>
      <c r="K8063" s="149">
        <f t="shared" si="1253"/>
        <v>2225.087</v>
      </c>
      <c r="L8063" s="148">
        <v>0</v>
      </c>
      <c r="M8063" s="148">
        <v>475.767</v>
      </c>
      <c r="N8063" s="148">
        <v>0</v>
      </c>
      <c r="O8063" s="148">
        <v>126.682</v>
      </c>
      <c r="P8063" s="148">
        <v>0</v>
      </c>
      <c r="Q8063" s="21">
        <f t="shared" si="1254"/>
        <v>0</v>
      </c>
      <c r="R8063" s="21">
        <f t="shared" si="1255"/>
        <v>1521.0270989999999</v>
      </c>
      <c r="S8063" s="21">
        <f t="shared" si="1256"/>
        <v>0</v>
      </c>
      <c r="T8063" s="21">
        <f t="shared" si="1257"/>
        <v>402.34203200000002</v>
      </c>
      <c r="U8063" s="22">
        <f t="shared" si="1258"/>
        <v>1923.3691309999999</v>
      </c>
      <c r="V8063" s="39">
        <f t="shared" si="1259"/>
        <v>0.8644017654141164</v>
      </c>
    </row>
    <row r="8064" spans="1:22">
      <c r="A8064">
        <v>8059</v>
      </c>
      <c r="B8064" s="155">
        <f t="shared" si="1260"/>
        <v>41610</v>
      </c>
      <c r="C8064" s="148">
        <f t="shared" si="1251"/>
        <v>2013</v>
      </c>
      <c r="D8064" s="148">
        <f t="shared" si="1252"/>
        <v>12</v>
      </c>
      <c r="E8064" s="152">
        <v>19</v>
      </c>
      <c r="F8064" s="153">
        <v>0</v>
      </c>
      <c r="G8064" s="154">
        <v>1431.019</v>
      </c>
      <c r="H8064" s="154">
        <v>0</v>
      </c>
      <c r="I8064" s="154">
        <v>438.57299999999998</v>
      </c>
      <c r="J8064" s="151">
        <v>0</v>
      </c>
      <c r="K8064" s="149">
        <f t="shared" si="1253"/>
        <v>1869.5920000000001</v>
      </c>
      <c r="L8064" s="148">
        <v>0</v>
      </c>
      <c r="M8064" s="148">
        <v>401.24200000000002</v>
      </c>
      <c r="N8064" s="148">
        <v>0</v>
      </c>
      <c r="O8064" s="148">
        <v>119.423</v>
      </c>
      <c r="P8064" s="148">
        <v>0</v>
      </c>
      <c r="Q8064" s="21">
        <f t="shared" si="1254"/>
        <v>0</v>
      </c>
      <c r="R8064" s="21">
        <f t="shared" si="1255"/>
        <v>1282.7706740000001</v>
      </c>
      <c r="S8064" s="21">
        <f t="shared" si="1256"/>
        <v>0</v>
      </c>
      <c r="T8064" s="21">
        <f t="shared" si="1257"/>
        <v>379.28744800000004</v>
      </c>
      <c r="U8064" s="22">
        <f t="shared" si="1258"/>
        <v>1662.0581220000001</v>
      </c>
      <c r="V8064" s="39">
        <f t="shared" si="1259"/>
        <v>0.88899509732604765</v>
      </c>
    </row>
    <row r="8065" spans="1:22">
      <c r="A8065">
        <v>8060</v>
      </c>
      <c r="B8065" s="155">
        <f t="shared" si="1260"/>
        <v>41610</v>
      </c>
      <c r="C8065" s="148">
        <f t="shared" si="1251"/>
        <v>2013</v>
      </c>
      <c r="D8065" s="148">
        <f t="shared" si="1252"/>
        <v>12</v>
      </c>
      <c r="E8065" s="152">
        <v>20</v>
      </c>
      <c r="F8065" s="153">
        <v>0</v>
      </c>
      <c r="G8065" s="154">
        <v>1026.8620000000001</v>
      </c>
      <c r="H8065" s="154">
        <v>0</v>
      </c>
      <c r="I8065" s="154">
        <v>601.327</v>
      </c>
      <c r="J8065" s="151">
        <v>0</v>
      </c>
      <c r="K8065" s="149">
        <f t="shared" si="1253"/>
        <v>1628.1890000000001</v>
      </c>
      <c r="L8065" s="148">
        <v>0</v>
      </c>
      <c r="M8065" s="148">
        <v>296.25799999999998</v>
      </c>
      <c r="N8065" s="148">
        <v>0</v>
      </c>
      <c r="O8065" s="148">
        <v>158.09800000000001</v>
      </c>
      <c r="P8065" s="148">
        <v>0</v>
      </c>
      <c r="Q8065" s="21">
        <f t="shared" si="1254"/>
        <v>0</v>
      </c>
      <c r="R8065" s="21">
        <f t="shared" si="1255"/>
        <v>947.13682599999993</v>
      </c>
      <c r="S8065" s="21">
        <f t="shared" si="1256"/>
        <v>0</v>
      </c>
      <c r="T8065" s="21">
        <f t="shared" si="1257"/>
        <v>502.11924800000008</v>
      </c>
      <c r="U8065" s="22">
        <f t="shared" si="1258"/>
        <v>1449.2560739999999</v>
      </c>
      <c r="V8065" s="39">
        <f t="shared" si="1259"/>
        <v>0.89010309859604742</v>
      </c>
    </row>
    <row r="8066" spans="1:22">
      <c r="A8066">
        <v>8061</v>
      </c>
      <c r="B8066" s="155">
        <f t="shared" si="1260"/>
        <v>41610</v>
      </c>
      <c r="C8066" s="148">
        <f t="shared" si="1251"/>
        <v>2013</v>
      </c>
      <c r="D8066" s="148">
        <f t="shared" si="1252"/>
        <v>12</v>
      </c>
      <c r="E8066" s="152">
        <v>21</v>
      </c>
      <c r="F8066" s="153">
        <v>0</v>
      </c>
      <c r="G8066" s="154">
        <v>1212.9690000000001</v>
      </c>
      <c r="H8066" s="154">
        <v>0</v>
      </c>
      <c r="I8066" s="154">
        <v>666.20899999999995</v>
      </c>
      <c r="J8066" s="151">
        <v>0</v>
      </c>
      <c r="K8066" s="149">
        <f t="shared" si="1253"/>
        <v>1879.1779999999999</v>
      </c>
      <c r="L8066" s="148">
        <v>0</v>
      </c>
      <c r="M8066" s="148">
        <v>341.61399999999998</v>
      </c>
      <c r="N8066" s="148">
        <v>0</v>
      </c>
      <c r="O8066" s="148">
        <v>176.143</v>
      </c>
      <c r="P8066" s="148">
        <v>0</v>
      </c>
      <c r="Q8066" s="21">
        <f t="shared" si="1254"/>
        <v>0</v>
      </c>
      <c r="R8066" s="21">
        <f t="shared" si="1255"/>
        <v>1092.139958</v>
      </c>
      <c r="S8066" s="21">
        <f t="shared" si="1256"/>
        <v>0</v>
      </c>
      <c r="T8066" s="21">
        <f t="shared" si="1257"/>
        <v>559.43016799999998</v>
      </c>
      <c r="U8066" s="22">
        <f t="shared" si="1258"/>
        <v>1651.5701260000001</v>
      </c>
      <c r="V8066" s="39">
        <f t="shared" si="1259"/>
        <v>0.87887902370078841</v>
      </c>
    </row>
    <row r="8067" spans="1:22">
      <c r="A8067">
        <v>8062</v>
      </c>
      <c r="B8067" s="155">
        <f t="shared" si="1260"/>
        <v>41610</v>
      </c>
      <c r="C8067" s="148">
        <f t="shared" si="1251"/>
        <v>2013</v>
      </c>
      <c r="D8067" s="148">
        <f t="shared" si="1252"/>
        <v>12</v>
      </c>
      <c r="E8067" s="152">
        <v>22</v>
      </c>
      <c r="F8067" s="153">
        <v>0</v>
      </c>
      <c r="G8067" s="154">
        <v>1215.1369999999999</v>
      </c>
      <c r="H8067" s="154">
        <v>0</v>
      </c>
      <c r="I8067" s="154">
        <v>680.02700000000004</v>
      </c>
      <c r="J8067" s="151">
        <v>0</v>
      </c>
      <c r="K8067" s="149">
        <f t="shared" si="1253"/>
        <v>1895.164</v>
      </c>
      <c r="L8067" s="148">
        <v>0</v>
      </c>
      <c r="M8067" s="148">
        <v>342.339</v>
      </c>
      <c r="N8067" s="148">
        <v>0</v>
      </c>
      <c r="O8067" s="148">
        <v>183.04900000000001</v>
      </c>
      <c r="P8067" s="148">
        <v>0</v>
      </c>
      <c r="Q8067" s="21">
        <f t="shared" si="1254"/>
        <v>0</v>
      </c>
      <c r="R8067" s="21">
        <f t="shared" si="1255"/>
        <v>1094.4577830000001</v>
      </c>
      <c r="S8067" s="21">
        <f t="shared" si="1256"/>
        <v>0</v>
      </c>
      <c r="T8067" s="21">
        <f t="shared" si="1257"/>
        <v>581.36362400000007</v>
      </c>
      <c r="U8067" s="22">
        <f t="shared" si="1258"/>
        <v>1675.8214070000001</v>
      </c>
      <c r="V8067" s="39">
        <f t="shared" si="1259"/>
        <v>0.88426194619568554</v>
      </c>
    </row>
    <row r="8068" spans="1:22">
      <c r="A8068">
        <v>8063</v>
      </c>
      <c r="B8068" s="155">
        <f t="shared" si="1260"/>
        <v>41610</v>
      </c>
      <c r="C8068" s="148">
        <f t="shared" si="1251"/>
        <v>2013</v>
      </c>
      <c r="D8068" s="148">
        <f t="shared" si="1252"/>
        <v>12</v>
      </c>
      <c r="E8068" s="152">
        <v>23</v>
      </c>
      <c r="F8068" s="153">
        <v>0</v>
      </c>
      <c r="G8068" s="154">
        <v>1219.665</v>
      </c>
      <c r="H8068" s="154">
        <v>0</v>
      </c>
      <c r="I8068" s="154">
        <v>689.77300000000002</v>
      </c>
      <c r="J8068" s="151">
        <v>0</v>
      </c>
      <c r="K8068" s="149">
        <f t="shared" si="1253"/>
        <v>1909.4380000000001</v>
      </c>
      <c r="L8068" s="148">
        <v>0</v>
      </c>
      <c r="M8068" s="148">
        <v>343.05799999999999</v>
      </c>
      <c r="N8068" s="148">
        <v>0</v>
      </c>
      <c r="O8068" s="148">
        <v>185.755</v>
      </c>
      <c r="P8068" s="148">
        <v>0</v>
      </c>
      <c r="Q8068" s="21">
        <f t="shared" si="1254"/>
        <v>0</v>
      </c>
      <c r="R8068" s="21">
        <f t="shared" si="1255"/>
        <v>1096.7564259999999</v>
      </c>
      <c r="S8068" s="21">
        <f t="shared" si="1256"/>
        <v>0</v>
      </c>
      <c r="T8068" s="21">
        <f t="shared" si="1257"/>
        <v>589.95788000000005</v>
      </c>
      <c r="U8068" s="22">
        <f t="shared" si="1258"/>
        <v>1686.7143059999999</v>
      </c>
      <c r="V8068" s="39">
        <f t="shared" si="1259"/>
        <v>0.88335641481943894</v>
      </c>
    </row>
    <row r="8069" spans="1:22">
      <c r="A8069">
        <v>8064</v>
      </c>
      <c r="B8069" s="155">
        <f t="shared" si="1260"/>
        <v>41610</v>
      </c>
      <c r="C8069" s="148">
        <f t="shared" si="1251"/>
        <v>2013</v>
      </c>
      <c r="D8069" s="148">
        <f t="shared" si="1252"/>
        <v>12</v>
      </c>
      <c r="E8069" s="152">
        <v>24</v>
      </c>
      <c r="F8069" s="153">
        <v>0</v>
      </c>
      <c r="G8069" s="154">
        <v>1282.212</v>
      </c>
      <c r="H8069" s="154">
        <v>2.504</v>
      </c>
      <c r="I8069" s="154">
        <v>552.06100000000004</v>
      </c>
      <c r="J8069" s="151">
        <v>0</v>
      </c>
      <c r="K8069" s="149">
        <f t="shared" si="1253"/>
        <v>1836.777</v>
      </c>
      <c r="L8069" s="148">
        <v>0</v>
      </c>
      <c r="M8069" s="148">
        <v>358.01600000000002</v>
      </c>
      <c r="N8069" s="148">
        <v>4.9690000000000003</v>
      </c>
      <c r="O8069" s="148">
        <v>149.15299999999999</v>
      </c>
      <c r="P8069" s="148">
        <v>0</v>
      </c>
      <c r="Q8069" s="21">
        <f t="shared" si="1254"/>
        <v>0</v>
      </c>
      <c r="R8069" s="21">
        <f t="shared" si="1255"/>
        <v>1144.5771520000001</v>
      </c>
      <c r="S8069" s="21">
        <f t="shared" si="1256"/>
        <v>9.6945190000000014</v>
      </c>
      <c r="T8069" s="21">
        <f t="shared" si="1257"/>
        <v>473.70992799999999</v>
      </c>
      <c r="U8069" s="22">
        <f t="shared" si="1258"/>
        <v>1627.981599</v>
      </c>
      <c r="V8069" s="39">
        <f t="shared" si="1259"/>
        <v>0.88632512221135173</v>
      </c>
    </row>
    <row r="8070" spans="1:22">
      <c r="A8070">
        <v>8065</v>
      </c>
      <c r="B8070" s="155">
        <f t="shared" si="1260"/>
        <v>41611</v>
      </c>
      <c r="C8070" s="148">
        <f t="shared" si="1251"/>
        <v>2013</v>
      </c>
      <c r="D8070" s="148">
        <f t="shared" si="1252"/>
        <v>12</v>
      </c>
      <c r="E8070" s="152">
        <v>1</v>
      </c>
      <c r="F8070" s="153">
        <v>0</v>
      </c>
      <c r="G8070" s="154">
        <v>1267.5820000000001</v>
      </c>
      <c r="H8070" s="154">
        <v>0</v>
      </c>
      <c r="I8070" s="154">
        <v>389.56299999999999</v>
      </c>
      <c r="J8070" s="151">
        <v>0</v>
      </c>
      <c r="K8070" s="149">
        <f t="shared" si="1253"/>
        <v>1657.145</v>
      </c>
      <c r="L8070" s="148">
        <v>0</v>
      </c>
      <c r="M8070" s="148">
        <v>352.28800000000001</v>
      </c>
      <c r="N8070" s="148">
        <v>0</v>
      </c>
      <c r="O8070" s="148">
        <v>104.224</v>
      </c>
      <c r="P8070" s="148">
        <v>0</v>
      </c>
      <c r="Q8070" s="21">
        <f t="shared" si="1254"/>
        <v>0</v>
      </c>
      <c r="R8070" s="21">
        <f t="shared" si="1255"/>
        <v>1126.2647360000001</v>
      </c>
      <c r="S8070" s="21">
        <f t="shared" si="1256"/>
        <v>0</v>
      </c>
      <c r="T8070" s="21">
        <f t="shared" si="1257"/>
        <v>331.01542400000005</v>
      </c>
      <c r="U8070" s="22">
        <f t="shared" si="1258"/>
        <v>1457.2801600000003</v>
      </c>
      <c r="V8070" s="39">
        <f t="shared" si="1259"/>
        <v>0.87939206285509131</v>
      </c>
    </row>
    <row r="8071" spans="1:22">
      <c r="A8071">
        <v>8066</v>
      </c>
      <c r="B8071" s="155">
        <f t="shared" si="1260"/>
        <v>41611</v>
      </c>
      <c r="C8071" s="148">
        <f t="shared" ref="C8071:C8134" si="1261">YEAR(B8071)</f>
        <v>2013</v>
      </c>
      <c r="D8071" s="148">
        <f t="shared" ref="D8071:D8134" si="1262">MONTH(B8071)</f>
        <v>12</v>
      </c>
      <c r="E8071" s="152">
        <v>2</v>
      </c>
      <c r="F8071" s="153">
        <v>0</v>
      </c>
      <c r="G8071" s="154">
        <v>1265.5630000000001</v>
      </c>
      <c r="H8071" s="154">
        <v>0</v>
      </c>
      <c r="I8071" s="154">
        <v>325.887</v>
      </c>
      <c r="J8071" s="151">
        <v>0</v>
      </c>
      <c r="K8071" s="149">
        <f t="shared" ref="K8071:K8134" si="1263">SUM(F8071:J8071)</f>
        <v>1591.45</v>
      </c>
      <c r="L8071" s="148">
        <v>0</v>
      </c>
      <c r="M8071" s="148">
        <v>349.904</v>
      </c>
      <c r="N8071" s="148">
        <v>0</v>
      </c>
      <c r="O8071" s="148">
        <v>89.174999999999997</v>
      </c>
      <c r="P8071" s="148">
        <v>0</v>
      </c>
      <c r="Q8071" s="21">
        <f t="shared" ref="Q8071:Q8134" si="1264">+$Q$2*L8071</f>
        <v>0</v>
      </c>
      <c r="R8071" s="21">
        <f t="shared" ref="R8071:R8134" si="1265">+$R$2*M8071</f>
        <v>1118.643088</v>
      </c>
      <c r="S8071" s="21">
        <f t="shared" ref="S8071:S8134" si="1266">+$S$2*N8071</f>
        <v>0</v>
      </c>
      <c r="T8071" s="21">
        <f t="shared" ref="T8071:T8134" si="1267">+$T$2*O8071</f>
        <v>283.21980000000002</v>
      </c>
      <c r="U8071" s="22">
        <f t="shared" ref="U8071:U8134" si="1268">SUM(Q8071:T8071)</f>
        <v>1401.8628880000001</v>
      </c>
      <c r="V8071" s="39">
        <f t="shared" ref="V8071:V8134" si="1269">+U8071/K8071</f>
        <v>0.88087146187439136</v>
      </c>
    </row>
    <row r="8072" spans="1:22">
      <c r="A8072">
        <v>8067</v>
      </c>
      <c r="B8072" s="155">
        <f t="shared" si="1260"/>
        <v>41611</v>
      </c>
      <c r="C8072" s="148">
        <f t="shared" si="1261"/>
        <v>2013</v>
      </c>
      <c r="D8072" s="148">
        <f t="shared" si="1262"/>
        <v>12</v>
      </c>
      <c r="E8072" s="152">
        <v>3</v>
      </c>
      <c r="F8072" s="153">
        <v>0</v>
      </c>
      <c r="G8072" s="154">
        <v>1157.816</v>
      </c>
      <c r="H8072" s="154">
        <v>0</v>
      </c>
      <c r="I8072" s="154">
        <v>306.47699999999998</v>
      </c>
      <c r="J8072" s="151">
        <v>0</v>
      </c>
      <c r="K8072" s="149">
        <f t="shared" si="1263"/>
        <v>1464.2930000000001</v>
      </c>
      <c r="L8072" s="148">
        <v>0</v>
      </c>
      <c r="M8072" s="148">
        <v>321.78699999999998</v>
      </c>
      <c r="N8072" s="148">
        <v>0</v>
      </c>
      <c r="O8072" s="148">
        <v>84.417000000000002</v>
      </c>
      <c r="P8072" s="148">
        <v>0</v>
      </c>
      <c r="Q8072" s="21">
        <f t="shared" si="1264"/>
        <v>0</v>
      </c>
      <c r="R8072" s="21">
        <f t="shared" si="1265"/>
        <v>1028.7530389999999</v>
      </c>
      <c r="S8072" s="21">
        <f t="shared" si="1266"/>
        <v>0</v>
      </c>
      <c r="T8072" s="21">
        <f t="shared" si="1267"/>
        <v>268.10839200000004</v>
      </c>
      <c r="U8072" s="22">
        <f t="shared" si="1268"/>
        <v>1296.861431</v>
      </c>
      <c r="V8072" s="39">
        <f t="shared" si="1269"/>
        <v>0.88565705838927045</v>
      </c>
    </row>
    <row r="8073" spans="1:22">
      <c r="A8073">
        <v>8068</v>
      </c>
      <c r="B8073" s="155">
        <f t="shared" si="1260"/>
        <v>41611</v>
      </c>
      <c r="C8073" s="148">
        <f t="shared" si="1261"/>
        <v>2013</v>
      </c>
      <c r="D8073" s="148">
        <f t="shared" si="1262"/>
        <v>12</v>
      </c>
      <c r="E8073" s="152">
        <v>4</v>
      </c>
      <c r="F8073" s="153">
        <v>0</v>
      </c>
      <c r="G8073" s="154">
        <v>1074.5730000000001</v>
      </c>
      <c r="H8073" s="154">
        <v>0</v>
      </c>
      <c r="I8073" s="154">
        <v>267.22300000000001</v>
      </c>
      <c r="J8073" s="151">
        <v>0</v>
      </c>
      <c r="K8073" s="149">
        <f t="shared" si="1263"/>
        <v>1341.796</v>
      </c>
      <c r="L8073" s="148">
        <v>0</v>
      </c>
      <c r="M8073" s="148">
        <v>311.05900000000003</v>
      </c>
      <c r="N8073" s="148">
        <v>0</v>
      </c>
      <c r="O8073" s="148">
        <v>71.850999999999999</v>
      </c>
      <c r="P8073" s="148">
        <v>0</v>
      </c>
      <c r="Q8073" s="21">
        <f t="shared" si="1264"/>
        <v>0</v>
      </c>
      <c r="R8073" s="21">
        <f t="shared" si="1265"/>
        <v>994.45562300000006</v>
      </c>
      <c r="S8073" s="21">
        <f t="shared" si="1266"/>
        <v>0</v>
      </c>
      <c r="T8073" s="21">
        <f t="shared" si="1267"/>
        <v>228.19877600000001</v>
      </c>
      <c r="U8073" s="22">
        <f t="shared" si="1268"/>
        <v>1222.654399</v>
      </c>
      <c r="V8073" s="39">
        <f t="shared" si="1269"/>
        <v>0.91120736609737996</v>
      </c>
    </row>
    <row r="8074" spans="1:22">
      <c r="A8074">
        <v>8069</v>
      </c>
      <c r="B8074" s="155">
        <f t="shared" si="1260"/>
        <v>41611</v>
      </c>
      <c r="C8074" s="148">
        <f t="shared" si="1261"/>
        <v>2013</v>
      </c>
      <c r="D8074" s="148">
        <f t="shared" si="1262"/>
        <v>12</v>
      </c>
      <c r="E8074" s="152">
        <v>5</v>
      </c>
      <c r="F8074" s="153">
        <v>18.398</v>
      </c>
      <c r="G8074" s="154">
        <v>1071.9839999999999</v>
      </c>
      <c r="H8074" s="154">
        <v>26.187000000000001</v>
      </c>
      <c r="I8074" s="154">
        <v>209.19300000000001</v>
      </c>
      <c r="J8074" s="151">
        <v>0</v>
      </c>
      <c r="K8074" s="149">
        <f t="shared" si="1263"/>
        <v>1325.7619999999997</v>
      </c>
      <c r="L8074" s="148">
        <v>11.722</v>
      </c>
      <c r="M8074" s="148">
        <v>310.67599999999999</v>
      </c>
      <c r="N8074" s="148">
        <v>13.608000000000001</v>
      </c>
      <c r="O8074" s="148">
        <v>54.841999999999999</v>
      </c>
      <c r="P8074" s="148">
        <v>0</v>
      </c>
      <c r="Q8074" s="21">
        <f t="shared" si="1264"/>
        <v>32.856766</v>
      </c>
      <c r="R8074" s="21">
        <f t="shared" si="1265"/>
        <v>993.23117200000002</v>
      </c>
      <c r="S8074" s="21">
        <f t="shared" si="1266"/>
        <v>26.549208000000004</v>
      </c>
      <c r="T8074" s="21">
        <f t="shared" si="1267"/>
        <v>174.178192</v>
      </c>
      <c r="U8074" s="22">
        <f t="shared" si="1268"/>
        <v>1226.8153380000001</v>
      </c>
      <c r="V8074" s="39">
        <f t="shared" si="1269"/>
        <v>0.92536619544081089</v>
      </c>
    </row>
    <row r="8075" spans="1:22">
      <c r="A8075">
        <v>8070</v>
      </c>
      <c r="B8075" s="155">
        <f t="shared" si="1260"/>
        <v>41611</v>
      </c>
      <c r="C8075" s="148">
        <f t="shared" si="1261"/>
        <v>2013</v>
      </c>
      <c r="D8075" s="148">
        <f t="shared" si="1262"/>
        <v>12</v>
      </c>
      <c r="E8075" s="152">
        <v>6</v>
      </c>
      <c r="F8075" s="153">
        <v>19.227</v>
      </c>
      <c r="G8075" s="154">
        <v>1072.4680000000001</v>
      </c>
      <c r="H8075" s="154">
        <v>57.256</v>
      </c>
      <c r="I8075" s="154">
        <v>174.708</v>
      </c>
      <c r="J8075" s="151">
        <v>0</v>
      </c>
      <c r="K8075" s="149">
        <f t="shared" si="1263"/>
        <v>1323.6590000000003</v>
      </c>
      <c r="L8075" s="148">
        <v>12.12</v>
      </c>
      <c r="M8075" s="148">
        <v>310.86200000000002</v>
      </c>
      <c r="N8075" s="148">
        <v>27.605</v>
      </c>
      <c r="O8075" s="148">
        <v>46.744999999999997</v>
      </c>
      <c r="P8075" s="148">
        <v>0</v>
      </c>
      <c r="Q8075" s="21">
        <f t="shared" si="1264"/>
        <v>33.972359999999995</v>
      </c>
      <c r="R8075" s="21">
        <f t="shared" si="1265"/>
        <v>993.82581400000015</v>
      </c>
      <c r="S8075" s="21">
        <f t="shared" si="1266"/>
        <v>53.857355000000005</v>
      </c>
      <c r="T8075" s="21">
        <f t="shared" si="1267"/>
        <v>148.46212</v>
      </c>
      <c r="U8075" s="22">
        <f t="shared" si="1268"/>
        <v>1230.1176490000003</v>
      </c>
      <c r="V8075" s="39">
        <f t="shared" si="1269"/>
        <v>0.92933123183538957</v>
      </c>
    </row>
    <row r="8076" spans="1:22">
      <c r="A8076">
        <v>8071</v>
      </c>
      <c r="B8076" s="155">
        <f t="shared" si="1260"/>
        <v>41611</v>
      </c>
      <c r="C8076" s="148">
        <f t="shared" si="1261"/>
        <v>2013</v>
      </c>
      <c r="D8076" s="148">
        <f t="shared" si="1262"/>
        <v>12</v>
      </c>
      <c r="E8076" s="152">
        <v>7</v>
      </c>
      <c r="F8076" s="153">
        <v>19.318999999999999</v>
      </c>
      <c r="G8076" s="154">
        <v>1067.365</v>
      </c>
      <c r="H8076" s="154">
        <v>182.352</v>
      </c>
      <c r="I8076" s="154">
        <v>134.32599999999999</v>
      </c>
      <c r="J8076" s="151">
        <v>0</v>
      </c>
      <c r="K8076" s="149">
        <f t="shared" si="1263"/>
        <v>1403.3620000000001</v>
      </c>
      <c r="L8076" s="148">
        <v>12.148</v>
      </c>
      <c r="M8076" s="148">
        <v>307.81900000000002</v>
      </c>
      <c r="N8076" s="148">
        <v>66.442999999999998</v>
      </c>
      <c r="O8076" s="148">
        <v>37.008000000000003</v>
      </c>
      <c r="P8076" s="148">
        <v>0</v>
      </c>
      <c r="Q8076" s="21">
        <f t="shared" si="1264"/>
        <v>34.050843999999998</v>
      </c>
      <c r="R8076" s="21">
        <f t="shared" si="1265"/>
        <v>984.09734300000002</v>
      </c>
      <c r="S8076" s="21">
        <f t="shared" si="1266"/>
        <v>129.63029299999999</v>
      </c>
      <c r="T8076" s="21">
        <f t="shared" si="1267"/>
        <v>117.53740800000001</v>
      </c>
      <c r="U8076" s="22">
        <f t="shared" si="1268"/>
        <v>1265.3158879999999</v>
      </c>
      <c r="V8076" s="39">
        <f t="shared" si="1269"/>
        <v>0.90163185835158699</v>
      </c>
    </row>
    <row r="8077" spans="1:22">
      <c r="A8077">
        <v>8072</v>
      </c>
      <c r="B8077" s="155">
        <f t="shared" si="1260"/>
        <v>41611</v>
      </c>
      <c r="C8077" s="148">
        <f t="shared" si="1261"/>
        <v>2013</v>
      </c>
      <c r="D8077" s="148">
        <f t="shared" si="1262"/>
        <v>12</v>
      </c>
      <c r="E8077" s="152">
        <v>8</v>
      </c>
      <c r="F8077" s="153">
        <v>18.552</v>
      </c>
      <c r="G8077" s="154">
        <v>1056.3679999999999</v>
      </c>
      <c r="H8077" s="154">
        <v>204.33</v>
      </c>
      <c r="I8077" s="154">
        <v>110.985</v>
      </c>
      <c r="J8077" s="151">
        <v>0</v>
      </c>
      <c r="K8077" s="149">
        <f t="shared" si="1263"/>
        <v>1390.2349999999997</v>
      </c>
      <c r="L8077" s="148">
        <v>11.786</v>
      </c>
      <c r="M8077" s="148">
        <v>302.76100000000002</v>
      </c>
      <c r="N8077" s="148">
        <v>81.521000000000001</v>
      </c>
      <c r="O8077" s="148">
        <v>30.276</v>
      </c>
      <c r="P8077" s="148">
        <v>0</v>
      </c>
      <c r="Q8077" s="21">
        <f t="shared" si="1264"/>
        <v>33.036158</v>
      </c>
      <c r="R8077" s="21">
        <f t="shared" si="1265"/>
        <v>967.92691700000012</v>
      </c>
      <c r="S8077" s="21">
        <f t="shared" si="1266"/>
        <v>159.047471</v>
      </c>
      <c r="T8077" s="21">
        <f t="shared" si="1267"/>
        <v>96.156576000000001</v>
      </c>
      <c r="U8077" s="22">
        <f t="shared" si="1268"/>
        <v>1256.1671220000003</v>
      </c>
      <c r="V8077" s="39">
        <f t="shared" si="1269"/>
        <v>0.90356459303642955</v>
      </c>
    </row>
    <row r="8078" spans="1:22">
      <c r="A8078">
        <v>8073</v>
      </c>
      <c r="B8078" s="155">
        <f t="shared" si="1260"/>
        <v>41611</v>
      </c>
      <c r="C8078" s="148">
        <f t="shared" si="1261"/>
        <v>2013</v>
      </c>
      <c r="D8078" s="148">
        <f t="shared" si="1262"/>
        <v>12</v>
      </c>
      <c r="E8078" s="152">
        <v>9</v>
      </c>
      <c r="F8078" s="153">
        <v>9.9420000000000002</v>
      </c>
      <c r="G8078" s="154">
        <v>1038.325</v>
      </c>
      <c r="H8078" s="154">
        <v>240.548</v>
      </c>
      <c r="I8078" s="154">
        <v>119.75700000000001</v>
      </c>
      <c r="J8078" s="151">
        <v>0</v>
      </c>
      <c r="K8078" s="149">
        <f t="shared" si="1263"/>
        <v>1408.5720000000001</v>
      </c>
      <c r="L8078" s="148">
        <v>6.4320000000000004</v>
      </c>
      <c r="M8078" s="148">
        <v>298.589</v>
      </c>
      <c r="N8078" s="148">
        <v>94.528999999999996</v>
      </c>
      <c r="O8078" s="148">
        <v>32.485999999999997</v>
      </c>
      <c r="P8078" s="148">
        <v>0</v>
      </c>
      <c r="Q8078" s="21">
        <f t="shared" si="1264"/>
        <v>18.028896</v>
      </c>
      <c r="R8078" s="21">
        <f t="shared" si="1265"/>
        <v>954.58903299999997</v>
      </c>
      <c r="S8078" s="21">
        <f t="shared" si="1266"/>
        <v>184.42607899999999</v>
      </c>
      <c r="T8078" s="21">
        <f t="shared" si="1267"/>
        <v>103.17553599999999</v>
      </c>
      <c r="U8078" s="22">
        <f t="shared" si="1268"/>
        <v>1260.219544</v>
      </c>
      <c r="V8078" s="39">
        <f t="shared" si="1269"/>
        <v>0.89467882649946184</v>
      </c>
    </row>
    <row r="8079" spans="1:22">
      <c r="A8079">
        <v>8074</v>
      </c>
      <c r="B8079" s="155">
        <f t="shared" si="1260"/>
        <v>41611</v>
      </c>
      <c r="C8079" s="148">
        <f t="shared" si="1261"/>
        <v>2013</v>
      </c>
      <c r="D8079" s="148">
        <f t="shared" si="1262"/>
        <v>12</v>
      </c>
      <c r="E8079" s="152">
        <v>10</v>
      </c>
      <c r="F8079" s="153">
        <v>0</v>
      </c>
      <c r="G8079" s="154">
        <v>1043.623</v>
      </c>
      <c r="H8079" s="154">
        <v>277.74400000000003</v>
      </c>
      <c r="I8079" s="154">
        <v>170.44900000000001</v>
      </c>
      <c r="J8079" s="151">
        <v>0</v>
      </c>
      <c r="K8079" s="149">
        <f t="shared" si="1263"/>
        <v>1491.8160000000003</v>
      </c>
      <c r="L8079" s="148">
        <v>0</v>
      </c>
      <c r="M8079" s="148">
        <v>299.238</v>
      </c>
      <c r="N8079" s="148">
        <v>102.292</v>
      </c>
      <c r="O8079" s="148">
        <v>45.003</v>
      </c>
      <c r="P8079" s="148">
        <v>0</v>
      </c>
      <c r="Q8079" s="21">
        <f t="shared" si="1264"/>
        <v>0</v>
      </c>
      <c r="R8079" s="21">
        <f t="shared" si="1265"/>
        <v>956.66388600000005</v>
      </c>
      <c r="S8079" s="21">
        <f t="shared" si="1266"/>
        <v>199.57169200000001</v>
      </c>
      <c r="T8079" s="21">
        <f t="shared" si="1267"/>
        <v>142.929528</v>
      </c>
      <c r="U8079" s="22">
        <f t="shared" si="1268"/>
        <v>1299.1651059999999</v>
      </c>
      <c r="V8079" s="39">
        <f t="shared" si="1269"/>
        <v>0.87086149096135157</v>
      </c>
    </row>
    <row r="8080" spans="1:22">
      <c r="A8080">
        <v>8075</v>
      </c>
      <c r="B8080" s="155">
        <f t="shared" si="1260"/>
        <v>41611</v>
      </c>
      <c r="C8080" s="148">
        <f t="shared" si="1261"/>
        <v>2013</v>
      </c>
      <c r="D8080" s="148">
        <f t="shared" si="1262"/>
        <v>12</v>
      </c>
      <c r="E8080" s="152">
        <v>11</v>
      </c>
      <c r="F8080" s="153">
        <v>0</v>
      </c>
      <c r="G8080" s="154">
        <v>1018.289</v>
      </c>
      <c r="H8080" s="154">
        <v>313.32400000000001</v>
      </c>
      <c r="I8080" s="154">
        <v>180.18799999999999</v>
      </c>
      <c r="J8080" s="151">
        <v>0</v>
      </c>
      <c r="K8080" s="149">
        <f t="shared" si="1263"/>
        <v>1511.8009999999999</v>
      </c>
      <c r="L8080" s="148">
        <v>0</v>
      </c>
      <c r="M8080" s="148">
        <v>283.20600000000002</v>
      </c>
      <c r="N8080" s="148">
        <v>116.16800000000001</v>
      </c>
      <c r="O8080" s="148">
        <v>48.292999999999999</v>
      </c>
      <c r="P8080" s="148">
        <v>0</v>
      </c>
      <c r="Q8080" s="21">
        <f t="shared" si="1264"/>
        <v>0</v>
      </c>
      <c r="R8080" s="21">
        <f t="shared" si="1265"/>
        <v>905.40958200000011</v>
      </c>
      <c r="S8080" s="21">
        <f t="shared" si="1266"/>
        <v>226.64376800000002</v>
      </c>
      <c r="T8080" s="21">
        <f t="shared" si="1267"/>
        <v>153.378568</v>
      </c>
      <c r="U8080" s="22">
        <f t="shared" si="1268"/>
        <v>1285.4319180000002</v>
      </c>
      <c r="V8080" s="39">
        <f t="shared" si="1269"/>
        <v>0.85026529152977159</v>
      </c>
    </row>
    <row r="8081" spans="1:22">
      <c r="A8081">
        <v>8076</v>
      </c>
      <c r="B8081" s="155">
        <f t="shared" si="1260"/>
        <v>41611</v>
      </c>
      <c r="C8081" s="148">
        <f t="shared" si="1261"/>
        <v>2013</v>
      </c>
      <c r="D8081" s="148">
        <f t="shared" si="1262"/>
        <v>12</v>
      </c>
      <c r="E8081" s="152">
        <v>12</v>
      </c>
      <c r="F8081" s="153">
        <v>0</v>
      </c>
      <c r="G8081" s="154">
        <v>989.404</v>
      </c>
      <c r="H8081" s="154">
        <v>343.81200000000001</v>
      </c>
      <c r="I8081" s="154">
        <v>196.89500000000001</v>
      </c>
      <c r="J8081" s="151">
        <v>0</v>
      </c>
      <c r="K8081" s="149">
        <f t="shared" si="1263"/>
        <v>1530.1109999999999</v>
      </c>
      <c r="L8081" s="148">
        <v>0</v>
      </c>
      <c r="M8081" s="148">
        <v>283.19799999999998</v>
      </c>
      <c r="N8081" s="148">
        <v>123.98699999999999</v>
      </c>
      <c r="O8081" s="148">
        <v>53.704999999999998</v>
      </c>
      <c r="P8081" s="148">
        <v>0</v>
      </c>
      <c r="Q8081" s="21">
        <f t="shared" si="1264"/>
        <v>0</v>
      </c>
      <c r="R8081" s="21">
        <f t="shared" si="1265"/>
        <v>905.384006</v>
      </c>
      <c r="S8081" s="21">
        <f t="shared" si="1266"/>
        <v>241.89863700000001</v>
      </c>
      <c r="T8081" s="21">
        <f t="shared" si="1267"/>
        <v>170.56708</v>
      </c>
      <c r="U8081" s="22">
        <f t="shared" si="1268"/>
        <v>1317.849723</v>
      </c>
      <c r="V8081" s="39">
        <f t="shared" si="1269"/>
        <v>0.86127720341857561</v>
      </c>
    </row>
    <row r="8082" spans="1:22">
      <c r="A8082">
        <v>8077</v>
      </c>
      <c r="B8082" s="155">
        <f t="shared" si="1260"/>
        <v>41611</v>
      </c>
      <c r="C8082" s="148">
        <f t="shared" si="1261"/>
        <v>2013</v>
      </c>
      <c r="D8082" s="148">
        <f t="shared" si="1262"/>
        <v>12</v>
      </c>
      <c r="E8082" s="152">
        <v>13</v>
      </c>
      <c r="F8082" s="153">
        <v>0</v>
      </c>
      <c r="G8082" s="154">
        <v>990.36099999999999</v>
      </c>
      <c r="H8082" s="154">
        <v>331.94</v>
      </c>
      <c r="I8082" s="154">
        <v>214.25299999999999</v>
      </c>
      <c r="J8082" s="151">
        <v>0</v>
      </c>
      <c r="K8082" s="149">
        <f t="shared" si="1263"/>
        <v>1536.5539999999999</v>
      </c>
      <c r="L8082" s="148">
        <v>0</v>
      </c>
      <c r="M8082" s="148">
        <v>281.315</v>
      </c>
      <c r="N8082" s="148">
        <v>124.66800000000001</v>
      </c>
      <c r="O8082" s="148">
        <v>58.695999999999998</v>
      </c>
      <c r="P8082" s="148">
        <v>0</v>
      </c>
      <c r="Q8082" s="21">
        <f t="shared" si="1264"/>
        <v>0</v>
      </c>
      <c r="R8082" s="21">
        <f t="shared" si="1265"/>
        <v>899.36405500000001</v>
      </c>
      <c r="S8082" s="21">
        <f t="shared" si="1266"/>
        <v>243.22726800000001</v>
      </c>
      <c r="T8082" s="21">
        <f t="shared" si="1267"/>
        <v>186.418496</v>
      </c>
      <c r="U8082" s="22">
        <f t="shared" si="1268"/>
        <v>1329.0098190000001</v>
      </c>
      <c r="V8082" s="39">
        <f t="shared" si="1269"/>
        <v>0.86492880757851676</v>
      </c>
    </row>
    <row r="8083" spans="1:22">
      <c r="A8083">
        <v>8078</v>
      </c>
      <c r="B8083" s="155">
        <f t="shared" si="1260"/>
        <v>41611</v>
      </c>
      <c r="C8083" s="148">
        <f t="shared" si="1261"/>
        <v>2013</v>
      </c>
      <c r="D8083" s="148">
        <f t="shared" si="1262"/>
        <v>12</v>
      </c>
      <c r="E8083" s="152">
        <v>14</v>
      </c>
      <c r="F8083" s="153">
        <v>0</v>
      </c>
      <c r="G8083" s="154">
        <v>957.54200000000003</v>
      </c>
      <c r="H8083" s="154">
        <v>396.64600000000002</v>
      </c>
      <c r="I8083" s="154">
        <v>195.68600000000001</v>
      </c>
      <c r="J8083" s="151">
        <v>0</v>
      </c>
      <c r="K8083" s="149">
        <f t="shared" si="1263"/>
        <v>1549.874</v>
      </c>
      <c r="L8083" s="148">
        <v>0</v>
      </c>
      <c r="M8083" s="148">
        <v>274.96199999999999</v>
      </c>
      <c r="N8083" s="148">
        <v>144.10499999999999</v>
      </c>
      <c r="O8083" s="148">
        <v>54.179000000000002</v>
      </c>
      <c r="P8083" s="148">
        <v>0</v>
      </c>
      <c r="Q8083" s="21">
        <f t="shared" si="1264"/>
        <v>0</v>
      </c>
      <c r="R8083" s="21">
        <f t="shared" si="1265"/>
        <v>879.05351399999995</v>
      </c>
      <c r="S8083" s="21">
        <f t="shared" si="1266"/>
        <v>281.14885499999997</v>
      </c>
      <c r="T8083" s="21">
        <f t="shared" si="1267"/>
        <v>172.07250400000001</v>
      </c>
      <c r="U8083" s="22">
        <f t="shared" si="1268"/>
        <v>1332.2748729999998</v>
      </c>
      <c r="V8083" s="39">
        <f t="shared" si="1269"/>
        <v>0.85960205345724872</v>
      </c>
    </row>
    <row r="8084" spans="1:22">
      <c r="A8084">
        <v>8079</v>
      </c>
      <c r="B8084" s="155">
        <f t="shared" si="1260"/>
        <v>41611</v>
      </c>
      <c r="C8084" s="148">
        <f t="shared" si="1261"/>
        <v>2013</v>
      </c>
      <c r="D8084" s="148">
        <f t="shared" si="1262"/>
        <v>12</v>
      </c>
      <c r="E8084" s="152">
        <v>15</v>
      </c>
      <c r="F8084" s="153">
        <v>0</v>
      </c>
      <c r="G8084" s="154">
        <v>927.18899999999996</v>
      </c>
      <c r="H8084" s="154">
        <v>428.72500000000002</v>
      </c>
      <c r="I8084" s="154">
        <v>184.19900000000001</v>
      </c>
      <c r="J8084" s="151">
        <v>0</v>
      </c>
      <c r="K8084" s="149">
        <f t="shared" si="1263"/>
        <v>1540.1130000000001</v>
      </c>
      <c r="L8084" s="148">
        <v>0</v>
      </c>
      <c r="M8084" s="148">
        <v>261.57</v>
      </c>
      <c r="N8084" s="148">
        <v>158.56299999999999</v>
      </c>
      <c r="O8084" s="148">
        <v>51.079000000000001</v>
      </c>
      <c r="P8084" s="148">
        <v>0</v>
      </c>
      <c r="Q8084" s="21">
        <f t="shared" si="1264"/>
        <v>0</v>
      </c>
      <c r="R8084" s="21">
        <f t="shared" si="1265"/>
        <v>836.23928999999998</v>
      </c>
      <c r="S8084" s="21">
        <f t="shared" si="1266"/>
        <v>309.35641299999997</v>
      </c>
      <c r="T8084" s="21">
        <f t="shared" si="1267"/>
        <v>162.22690400000002</v>
      </c>
      <c r="U8084" s="22">
        <f t="shared" si="1268"/>
        <v>1307.8226070000001</v>
      </c>
      <c r="V8084" s="39">
        <f t="shared" si="1269"/>
        <v>0.84917314963252699</v>
      </c>
    </row>
    <row r="8085" spans="1:22">
      <c r="A8085">
        <v>8080</v>
      </c>
      <c r="B8085" s="155">
        <f t="shared" si="1260"/>
        <v>41611</v>
      </c>
      <c r="C8085" s="148">
        <f t="shared" si="1261"/>
        <v>2013</v>
      </c>
      <c r="D8085" s="148">
        <f t="shared" si="1262"/>
        <v>12</v>
      </c>
      <c r="E8085" s="152">
        <v>16</v>
      </c>
      <c r="F8085" s="153">
        <v>0.54300000000000004</v>
      </c>
      <c r="G8085" s="154">
        <v>886.8</v>
      </c>
      <c r="H8085" s="154">
        <v>510.57499999999999</v>
      </c>
      <c r="I8085" s="154">
        <v>176.286</v>
      </c>
      <c r="J8085" s="151">
        <v>0</v>
      </c>
      <c r="K8085" s="149">
        <f t="shared" si="1263"/>
        <v>1574.204</v>
      </c>
      <c r="L8085" s="148">
        <v>0.95599999999999996</v>
      </c>
      <c r="M8085" s="148">
        <v>252.28299999999999</v>
      </c>
      <c r="N8085" s="148">
        <v>186.47499999999999</v>
      </c>
      <c r="O8085" s="148">
        <v>49.061999999999998</v>
      </c>
      <c r="P8085" s="148">
        <v>0</v>
      </c>
      <c r="Q8085" s="21">
        <f t="shared" si="1264"/>
        <v>2.6796679999999999</v>
      </c>
      <c r="R8085" s="21">
        <f t="shared" si="1265"/>
        <v>806.54875099999992</v>
      </c>
      <c r="S8085" s="21">
        <f t="shared" si="1266"/>
        <v>363.812725</v>
      </c>
      <c r="T8085" s="21">
        <f t="shared" si="1267"/>
        <v>155.82091199999999</v>
      </c>
      <c r="U8085" s="22">
        <f t="shared" si="1268"/>
        <v>1328.8620559999997</v>
      </c>
      <c r="V8085" s="39">
        <f t="shared" si="1269"/>
        <v>0.84414857032506574</v>
      </c>
    </row>
    <row r="8086" spans="1:22">
      <c r="A8086">
        <v>8081</v>
      </c>
      <c r="B8086" s="155">
        <f t="shared" si="1260"/>
        <v>41611</v>
      </c>
      <c r="C8086" s="148">
        <f t="shared" si="1261"/>
        <v>2013</v>
      </c>
      <c r="D8086" s="148">
        <f t="shared" si="1262"/>
        <v>12</v>
      </c>
      <c r="E8086" s="152">
        <v>17</v>
      </c>
      <c r="F8086" s="153">
        <v>5.42</v>
      </c>
      <c r="G8086" s="154">
        <v>885.69600000000003</v>
      </c>
      <c r="H8086" s="154">
        <v>517.24199999999996</v>
      </c>
      <c r="I8086" s="154">
        <v>175.12299999999999</v>
      </c>
      <c r="J8086" s="151">
        <v>0</v>
      </c>
      <c r="K8086" s="149">
        <f t="shared" si="1263"/>
        <v>1583.481</v>
      </c>
      <c r="L8086" s="148">
        <v>3.8769999999999998</v>
      </c>
      <c r="M8086" s="148">
        <v>252.62100000000001</v>
      </c>
      <c r="N8086" s="148">
        <v>193.60900000000001</v>
      </c>
      <c r="O8086" s="148">
        <v>48.167000000000002</v>
      </c>
      <c r="P8086" s="148">
        <v>0</v>
      </c>
      <c r="Q8086" s="21">
        <f t="shared" si="1264"/>
        <v>10.867230999999999</v>
      </c>
      <c r="R8086" s="21">
        <f t="shared" si="1265"/>
        <v>807.62933700000008</v>
      </c>
      <c r="S8086" s="21">
        <f t="shared" si="1266"/>
        <v>377.73115900000005</v>
      </c>
      <c r="T8086" s="21">
        <f t="shared" si="1267"/>
        <v>152.97839200000001</v>
      </c>
      <c r="U8086" s="22">
        <f t="shared" si="1268"/>
        <v>1349.2061189999999</v>
      </c>
      <c r="V8086" s="39">
        <f t="shared" si="1269"/>
        <v>0.85205071548064037</v>
      </c>
    </row>
    <row r="8087" spans="1:22">
      <c r="A8087">
        <v>8082</v>
      </c>
      <c r="B8087" s="155">
        <f t="shared" si="1260"/>
        <v>41611</v>
      </c>
      <c r="C8087" s="148">
        <f t="shared" si="1261"/>
        <v>2013</v>
      </c>
      <c r="D8087" s="148">
        <f t="shared" si="1262"/>
        <v>12</v>
      </c>
      <c r="E8087" s="152">
        <v>18</v>
      </c>
      <c r="F8087" s="153">
        <v>7.9260000000000002</v>
      </c>
      <c r="G8087" s="154">
        <v>905.07799999999997</v>
      </c>
      <c r="H8087" s="154">
        <v>496.44299999999998</v>
      </c>
      <c r="I8087" s="154">
        <v>183.10599999999999</v>
      </c>
      <c r="J8087" s="151">
        <v>0</v>
      </c>
      <c r="K8087" s="149">
        <f t="shared" si="1263"/>
        <v>1592.5530000000001</v>
      </c>
      <c r="L8087" s="148">
        <v>5.181</v>
      </c>
      <c r="M8087" s="148">
        <v>257.90699999999998</v>
      </c>
      <c r="N8087" s="148">
        <v>184.023</v>
      </c>
      <c r="O8087" s="148">
        <v>49.664000000000001</v>
      </c>
      <c r="P8087" s="148">
        <v>0</v>
      </c>
      <c r="Q8087" s="21">
        <f t="shared" si="1264"/>
        <v>14.522342999999999</v>
      </c>
      <c r="R8087" s="21">
        <f t="shared" si="1265"/>
        <v>824.52867900000001</v>
      </c>
      <c r="S8087" s="21">
        <f t="shared" si="1266"/>
        <v>359.02887300000003</v>
      </c>
      <c r="T8087" s="21">
        <f t="shared" si="1267"/>
        <v>157.73286400000001</v>
      </c>
      <c r="U8087" s="22">
        <f t="shared" si="1268"/>
        <v>1355.8127590000001</v>
      </c>
      <c r="V8087" s="39">
        <f t="shared" si="1269"/>
        <v>0.85134545537887907</v>
      </c>
    </row>
    <row r="8088" spans="1:22">
      <c r="A8088">
        <v>8083</v>
      </c>
      <c r="B8088" s="155">
        <f t="shared" si="1260"/>
        <v>41611</v>
      </c>
      <c r="C8088" s="148">
        <f t="shared" si="1261"/>
        <v>2013</v>
      </c>
      <c r="D8088" s="148">
        <f t="shared" si="1262"/>
        <v>12</v>
      </c>
      <c r="E8088" s="152">
        <v>19</v>
      </c>
      <c r="F8088" s="153">
        <v>8.9920000000000009</v>
      </c>
      <c r="G8088" s="154">
        <v>918.81200000000001</v>
      </c>
      <c r="H8088" s="154">
        <v>492.71300000000002</v>
      </c>
      <c r="I8088" s="154">
        <v>170.99199999999999</v>
      </c>
      <c r="J8088" s="151">
        <v>0</v>
      </c>
      <c r="K8088" s="149">
        <f t="shared" si="1263"/>
        <v>1591.509</v>
      </c>
      <c r="L8088" s="148">
        <v>5.8879999999999999</v>
      </c>
      <c r="M8088" s="148">
        <v>261.59399999999999</v>
      </c>
      <c r="N8088" s="148">
        <v>207.03399999999999</v>
      </c>
      <c r="O8088" s="148">
        <v>46.444000000000003</v>
      </c>
      <c r="P8088" s="148">
        <v>0</v>
      </c>
      <c r="Q8088" s="21">
        <f t="shared" si="1264"/>
        <v>16.504064</v>
      </c>
      <c r="R8088" s="21">
        <f t="shared" si="1265"/>
        <v>836.31601799999999</v>
      </c>
      <c r="S8088" s="21">
        <f t="shared" si="1266"/>
        <v>403.92333400000001</v>
      </c>
      <c r="T8088" s="21">
        <f t="shared" si="1267"/>
        <v>147.50614400000001</v>
      </c>
      <c r="U8088" s="22">
        <f t="shared" si="1268"/>
        <v>1404.24956</v>
      </c>
      <c r="V8088" s="39">
        <f t="shared" si="1269"/>
        <v>0.88233843478107876</v>
      </c>
    </row>
    <row r="8089" spans="1:22">
      <c r="A8089">
        <v>8084</v>
      </c>
      <c r="B8089" s="155">
        <f t="shared" si="1260"/>
        <v>41611</v>
      </c>
      <c r="C8089" s="148">
        <f t="shared" si="1261"/>
        <v>2013</v>
      </c>
      <c r="D8089" s="148">
        <f t="shared" si="1262"/>
        <v>12</v>
      </c>
      <c r="E8089" s="152">
        <v>20</v>
      </c>
      <c r="F8089" s="153">
        <v>8.93</v>
      </c>
      <c r="G8089" s="154">
        <v>924.53</v>
      </c>
      <c r="H8089" s="154">
        <v>518.18799999999999</v>
      </c>
      <c r="I8089" s="154">
        <v>176.71600000000001</v>
      </c>
      <c r="J8089" s="151">
        <v>0</v>
      </c>
      <c r="K8089" s="149">
        <f t="shared" si="1263"/>
        <v>1628.364</v>
      </c>
      <c r="L8089" s="148">
        <v>5.7610000000000001</v>
      </c>
      <c r="M8089" s="148">
        <v>261.76299999999998</v>
      </c>
      <c r="N8089" s="148">
        <v>215.285</v>
      </c>
      <c r="O8089" s="148">
        <v>48.244</v>
      </c>
      <c r="P8089" s="148">
        <v>0</v>
      </c>
      <c r="Q8089" s="21">
        <f t="shared" si="1264"/>
        <v>16.148083</v>
      </c>
      <c r="R8089" s="21">
        <f t="shared" si="1265"/>
        <v>836.85631099999989</v>
      </c>
      <c r="S8089" s="21">
        <f t="shared" si="1266"/>
        <v>420.02103499999998</v>
      </c>
      <c r="T8089" s="21">
        <f t="shared" si="1267"/>
        <v>153.22294400000001</v>
      </c>
      <c r="U8089" s="22">
        <f t="shared" si="1268"/>
        <v>1426.2483729999999</v>
      </c>
      <c r="V8089" s="39">
        <f t="shared" si="1269"/>
        <v>0.87587810403570687</v>
      </c>
    </row>
    <row r="8090" spans="1:22">
      <c r="A8090">
        <v>8085</v>
      </c>
      <c r="B8090" s="155">
        <f t="shared" si="1260"/>
        <v>41611</v>
      </c>
      <c r="C8090" s="148">
        <f t="shared" si="1261"/>
        <v>2013</v>
      </c>
      <c r="D8090" s="148">
        <f t="shared" si="1262"/>
        <v>12</v>
      </c>
      <c r="E8090" s="152">
        <v>21</v>
      </c>
      <c r="F8090" s="153">
        <v>10.505000000000001</v>
      </c>
      <c r="G8090" s="154">
        <v>1150.442</v>
      </c>
      <c r="H8090" s="154">
        <v>305.75700000000001</v>
      </c>
      <c r="I8090" s="154">
        <v>186.11099999999999</v>
      </c>
      <c r="J8090" s="151">
        <v>0</v>
      </c>
      <c r="K8090" s="149">
        <f t="shared" si="1263"/>
        <v>1652.8150000000001</v>
      </c>
      <c r="L8090" s="148">
        <v>6.6319999999999997</v>
      </c>
      <c r="M8090" s="148">
        <v>319.94099999999997</v>
      </c>
      <c r="N8090" s="148">
        <v>116.66500000000001</v>
      </c>
      <c r="O8090" s="148">
        <v>50.374000000000002</v>
      </c>
      <c r="P8090" s="148">
        <v>0</v>
      </c>
      <c r="Q8090" s="21">
        <f t="shared" si="1264"/>
        <v>18.589495999999997</v>
      </c>
      <c r="R8090" s="21">
        <f t="shared" si="1265"/>
        <v>1022.851377</v>
      </c>
      <c r="S8090" s="21">
        <f t="shared" si="1266"/>
        <v>227.61341500000003</v>
      </c>
      <c r="T8090" s="21">
        <f t="shared" si="1267"/>
        <v>159.98782400000002</v>
      </c>
      <c r="U8090" s="22">
        <f t="shared" si="1268"/>
        <v>1429.0421120000001</v>
      </c>
      <c r="V8090" s="39">
        <f t="shared" si="1269"/>
        <v>0.8646110496335041</v>
      </c>
    </row>
    <row r="8091" spans="1:22">
      <c r="A8091">
        <v>8086</v>
      </c>
      <c r="B8091" s="155">
        <f t="shared" si="1260"/>
        <v>41611</v>
      </c>
      <c r="C8091" s="148">
        <f t="shared" si="1261"/>
        <v>2013</v>
      </c>
      <c r="D8091" s="148">
        <f t="shared" si="1262"/>
        <v>12</v>
      </c>
      <c r="E8091" s="152">
        <v>22</v>
      </c>
      <c r="F8091" s="153">
        <v>11.98</v>
      </c>
      <c r="G8091" s="154">
        <v>1271.567</v>
      </c>
      <c r="H8091" s="154">
        <v>273.46800000000002</v>
      </c>
      <c r="I8091" s="154">
        <v>185.99600000000001</v>
      </c>
      <c r="J8091" s="151">
        <v>0</v>
      </c>
      <c r="K8091" s="149">
        <f t="shared" si="1263"/>
        <v>1743.0110000000002</v>
      </c>
      <c r="L8091" s="148">
        <v>7.5640000000000001</v>
      </c>
      <c r="M8091" s="148">
        <v>341.38799999999998</v>
      </c>
      <c r="N8091" s="148">
        <v>108.899</v>
      </c>
      <c r="O8091" s="148">
        <v>50.393000000000001</v>
      </c>
      <c r="P8091" s="148">
        <v>0</v>
      </c>
      <c r="Q8091" s="21">
        <f t="shared" si="1264"/>
        <v>21.201892000000001</v>
      </c>
      <c r="R8091" s="21">
        <f t="shared" si="1265"/>
        <v>1091.417436</v>
      </c>
      <c r="S8091" s="21">
        <f t="shared" si="1266"/>
        <v>212.461949</v>
      </c>
      <c r="T8091" s="21">
        <f t="shared" si="1267"/>
        <v>160.048168</v>
      </c>
      <c r="U8091" s="22">
        <f t="shared" si="1268"/>
        <v>1485.129445</v>
      </c>
      <c r="V8091" s="39">
        <f t="shared" si="1269"/>
        <v>0.85204823434849231</v>
      </c>
    </row>
    <row r="8092" spans="1:22">
      <c r="A8092">
        <v>8087</v>
      </c>
      <c r="B8092" s="155">
        <f t="shared" si="1260"/>
        <v>41611</v>
      </c>
      <c r="C8092" s="148">
        <f t="shared" si="1261"/>
        <v>2013</v>
      </c>
      <c r="D8092" s="148">
        <f t="shared" si="1262"/>
        <v>12</v>
      </c>
      <c r="E8092" s="152">
        <v>23</v>
      </c>
      <c r="F8092" s="153">
        <v>19.779</v>
      </c>
      <c r="G8092" s="154">
        <v>1279.8150000000001</v>
      </c>
      <c r="H8092" s="154">
        <v>275.11599999999999</v>
      </c>
      <c r="I8092" s="154">
        <v>175.66800000000001</v>
      </c>
      <c r="J8092" s="151">
        <v>0</v>
      </c>
      <c r="K8092" s="149">
        <f t="shared" si="1263"/>
        <v>1750.3780000000002</v>
      </c>
      <c r="L8092" s="148">
        <v>12.409000000000001</v>
      </c>
      <c r="M8092" s="148">
        <v>343.53100000000001</v>
      </c>
      <c r="N8092" s="148">
        <v>108.544</v>
      </c>
      <c r="O8092" s="148">
        <v>47.323999999999998</v>
      </c>
      <c r="P8092" s="148">
        <v>0</v>
      </c>
      <c r="Q8092" s="21">
        <f t="shared" si="1264"/>
        <v>34.782426999999998</v>
      </c>
      <c r="R8092" s="21">
        <f t="shared" si="1265"/>
        <v>1098.268607</v>
      </c>
      <c r="S8092" s="21">
        <f t="shared" si="1266"/>
        <v>211.76934399999999</v>
      </c>
      <c r="T8092" s="21">
        <f t="shared" si="1267"/>
        <v>150.30102400000001</v>
      </c>
      <c r="U8092" s="22">
        <f t="shared" si="1268"/>
        <v>1495.1214020000002</v>
      </c>
      <c r="V8092" s="39">
        <f t="shared" si="1269"/>
        <v>0.85417058601056461</v>
      </c>
    </row>
    <row r="8093" spans="1:22">
      <c r="A8093">
        <v>8088</v>
      </c>
      <c r="B8093" s="155">
        <f t="shared" si="1260"/>
        <v>41611</v>
      </c>
      <c r="C8093" s="148">
        <f t="shared" si="1261"/>
        <v>2013</v>
      </c>
      <c r="D8093" s="148">
        <f t="shared" si="1262"/>
        <v>12</v>
      </c>
      <c r="E8093" s="152">
        <v>24</v>
      </c>
      <c r="F8093" s="153">
        <v>19.920999999999999</v>
      </c>
      <c r="G8093" s="154">
        <v>1281.317</v>
      </c>
      <c r="H8093" s="154">
        <v>147.709</v>
      </c>
      <c r="I8093" s="154">
        <v>149.40899999999999</v>
      </c>
      <c r="J8093" s="151">
        <v>0</v>
      </c>
      <c r="K8093" s="149">
        <f t="shared" si="1263"/>
        <v>1598.3560000000002</v>
      </c>
      <c r="L8093" s="148">
        <v>12.532999999999999</v>
      </c>
      <c r="M8093" s="148">
        <v>343.99700000000001</v>
      </c>
      <c r="N8093" s="148">
        <v>55.484999999999999</v>
      </c>
      <c r="O8093" s="148">
        <v>43.076999999999998</v>
      </c>
      <c r="P8093" s="148">
        <v>0</v>
      </c>
      <c r="Q8093" s="21">
        <f t="shared" si="1264"/>
        <v>35.129998999999998</v>
      </c>
      <c r="R8093" s="21">
        <f t="shared" si="1265"/>
        <v>1099.758409</v>
      </c>
      <c r="S8093" s="21">
        <f t="shared" si="1266"/>
        <v>108.25123500000001</v>
      </c>
      <c r="T8093" s="21">
        <f t="shared" si="1267"/>
        <v>136.81255200000001</v>
      </c>
      <c r="U8093" s="22">
        <f t="shared" si="1268"/>
        <v>1379.9521950000001</v>
      </c>
      <c r="V8093" s="39">
        <f t="shared" si="1269"/>
        <v>0.86335722142000904</v>
      </c>
    </row>
    <row r="8094" spans="1:22">
      <c r="A8094">
        <v>8089</v>
      </c>
      <c r="B8094" s="155">
        <f t="shared" si="1260"/>
        <v>41612</v>
      </c>
      <c r="C8094" s="148">
        <f t="shared" si="1261"/>
        <v>2013</v>
      </c>
      <c r="D8094" s="148">
        <f t="shared" si="1262"/>
        <v>12</v>
      </c>
      <c r="E8094" s="152">
        <v>1</v>
      </c>
      <c r="F8094" s="153">
        <v>19.065999999999999</v>
      </c>
      <c r="G8094" s="154">
        <v>1279.9929999999999</v>
      </c>
      <c r="H8094" s="154">
        <v>23.007999999999999</v>
      </c>
      <c r="I8094" s="154">
        <v>118.996</v>
      </c>
      <c r="J8094" s="151">
        <v>0</v>
      </c>
      <c r="K8094" s="149">
        <f t="shared" si="1263"/>
        <v>1441.0630000000001</v>
      </c>
      <c r="L8094" s="148">
        <v>12.180999999999999</v>
      </c>
      <c r="M8094" s="148">
        <v>360.50099999999998</v>
      </c>
      <c r="N8094" s="148">
        <v>6.7149999999999999</v>
      </c>
      <c r="O8094" s="148">
        <v>33.161000000000001</v>
      </c>
      <c r="P8094" s="148">
        <v>0</v>
      </c>
      <c r="Q8094" s="21">
        <f t="shared" si="1264"/>
        <v>34.143342999999994</v>
      </c>
      <c r="R8094" s="21">
        <f t="shared" si="1265"/>
        <v>1152.5216969999999</v>
      </c>
      <c r="S8094" s="21">
        <f t="shared" si="1266"/>
        <v>13.100965</v>
      </c>
      <c r="T8094" s="21">
        <f t="shared" si="1267"/>
        <v>105.31933600000001</v>
      </c>
      <c r="U8094" s="22">
        <f t="shared" si="1268"/>
        <v>1305.085341</v>
      </c>
      <c r="V8094" s="39">
        <f t="shared" si="1269"/>
        <v>0.90564072563100984</v>
      </c>
    </row>
    <row r="8095" spans="1:22">
      <c r="A8095">
        <v>8090</v>
      </c>
      <c r="B8095" s="155">
        <f t="shared" ref="B8095:B8158" si="1270">+B8071+1</f>
        <v>41612</v>
      </c>
      <c r="C8095" s="148">
        <f t="shared" si="1261"/>
        <v>2013</v>
      </c>
      <c r="D8095" s="148">
        <f t="shared" si="1262"/>
        <v>12</v>
      </c>
      <c r="E8095" s="152">
        <v>2</v>
      </c>
      <c r="F8095" s="153">
        <v>19.553999999999998</v>
      </c>
      <c r="G8095" s="154">
        <v>1211.587</v>
      </c>
      <c r="H8095" s="154">
        <v>69.031999999999996</v>
      </c>
      <c r="I8095" s="154">
        <v>68.494</v>
      </c>
      <c r="J8095" s="151">
        <v>0</v>
      </c>
      <c r="K8095" s="149">
        <f t="shared" si="1263"/>
        <v>1368.6669999999999</v>
      </c>
      <c r="L8095" s="148">
        <v>12.505000000000001</v>
      </c>
      <c r="M8095" s="148">
        <v>333.87599999999998</v>
      </c>
      <c r="N8095" s="148">
        <v>32.630000000000003</v>
      </c>
      <c r="O8095" s="148">
        <v>19.852</v>
      </c>
      <c r="P8095" s="148">
        <v>0</v>
      </c>
      <c r="Q8095" s="21">
        <f t="shared" si="1264"/>
        <v>35.051515000000002</v>
      </c>
      <c r="R8095" s="21">
        <f t="shared" si="1265"/>
        <v>1067.401572</v>
      </c>
      <c r="S8095" s="21">
        <f t="shared" si="1266"/>
        <v>63.661130000000007</v>
      </c>
      <c r="T8095" s="21">
        <f t="shared" si="1267"/>
        <v>63.049952000000005</v>
      </c>
      <c r="U8095" s="22">
        <f t="shared" si="1268"/>
        <v>1229.1641690000001</v>
      </c>
      <c r="V8095" s="39">
        <f t="shared" si="1269"/>
        <v>0.89807394274867458</v>
      </c>
    </row>
    <row r="8096" spans="1:22">
      <c r="A8096">
        <v>8091</v>
      </c>
      <c r="B8096" s="155">
        <f t="shared" si="1270"/>
        <v>41612</v>
      </c>
      <c r="C8096" s="148">
        <f t="shared" si="1261"/>
        <v>2013</v>
      </c>
      <c r="D8096" s="148">
        <f t="shared" si="1262"/>
        <v>12</v>
      </c>
      <c r="E8096" s="152">
        <v>3</v>
      </c>
      <c r="F8096" s="153">
        <v>19.754000000000001</v>
      </c>
      <c r="G8096" s="154">
        <v>1213.704</v>
      </c>
      <c r="H8096" s="154">
        <v>70.177999999999997</v>
      </c>
      <c r="I8096" s="154">
        <v>40.76</v>
      </c>
      <c r="J8096" s="151">
        <v>0</v>
      </c>
      <c r="K8096" s="149">
        <f t="shared" si="1263"/>
        <v>1344.396</v>
      </c>
      <c r="L8096" s="148">
        <v>12.409000000000001</v>
      </c>
      <c r="M8096" s="148">
        <v>332.92</v>
      </c>
      <c r="N8096" s="148">
        <v>30.050999999999998</v>
      </c>
      <c r="O8096" s="148">
        <v>12.465</v>
      </c>
      <c r="P8096" s="148">
        <v>0</v>
      </c>
      <c r="Q8096" s="21">
        <f t="shared" si="1264"/>
        <v>34.782426999999998</v>
      </c>
      <c r="R8096" s="21">
        <f t="shared" si="1265"/>
        <v>1064.3452400000001</v>
      </c>
      <c r="S8096" s="21">
        <f t="shared" si="1266"/>
        <v>58.629500999999998</v>
      </c>
      <c r="T8096" s="21">
        <f t="shared" si="1267"/>
        <v>39.588840000000005</v>
      </c>
      <c r="U8096" s="22">
        <f t="shared" si="1268"/>
        <v>1197.346008</v>
      </c>
      <c r="V8096" s="39">
        <f t="shared" si="1269"/>
        <v>0.89062003159783276</v>
      </c>
    </row>
    <row r="8097" spans="1:22">
      <c r="A8097">
        <v>8092</v>
      </c>
      <c r="B8097" s="155">
        <f t="shared" si="1270"/>
        <v>41612</v>
      </c>
      <c r="C8097" s="148">
        <f t="shared" si="1261"/>
        <v>2013</v>
      </c>
      <c r="D8097" s="148">
        <f t="shared" si="1262"/>
        <v>12</v>
      </c>
      <c r="E8097" s="152">
        <v>4</v>
      </c>
      <c r="F8097" s="153">
        <v>19.062999999999999</v>
      </c>
      <c r="G8097" s="154">
        <v>1213.856</v>
      </c>
      <c r="H8097" s="154">
        <v>154.00299999999999</v>
      </c>
      <c r="I8097" s="154">
        <v>28.193000000000001</v>
      </c>
      <c r="J8097" s="151">
        <v>0</v>
      </c>
      <c r="K8097" s="149">
        <f t="shared" si="1263"/>
        <v>1415.115</v>
      </c>
      <c r="L8097" s="148">
        <v>12.068</v>
      </c>
      <c r="M8097" s="148">
        <v>332.99099999999999</v>
      </c>
      <c r="N8097" s="148">
        <v>54.213000000000001</v>
      </c>
      <c r="O8097" s="148">
        <v>9.1430000000000007</v>
      </c>
      <c r="P8097" s="148">
        <v>0</v>
      </c>
      <c r="Q8097" s="21">
        <f t="shared" si="1264"/>
        <v>33.826603999999996</v>
      </c>
      <c r="R8097" s="21">
        <f t="shared" si="1265"/>
        <v>1064.5722269999999</v>
      </c>
      <c r="S8097" s="21">
        <f t="shared" si="1266"/>
        <v>105.76956300000001</v>
      </c>
      <c r="T8097" s="21">
        <f t="shared" si="1267"/>
        <v>29.038168000000002</v>
      </c>
      <c r="U8097" s="22">
        <f t="shared" si="1268"/>
        <v>1233.2065620000001</v>
      </c>
      <c r="V8097" s="39">
        <f t="shared" si="1269"/>
        <v>0.87145324726258999</v>
      </c>
    </row>
    <row r="8098" spans="1:22">
      <c r="A8098">
        <v>8093</v>
      </c>
      <c r="B8098" s="155">
        <f t="shared" si="1270"/>
        <v>41612</v>
      </c>
      <c r="C8098" s="148">
        <f t="shared" si="1261"/>
        <v>2013</v>
      </c>
      <c r="D8098" s="148">
        <f t="shared" si="1262"/>
        <v>12</v>
      </c>
      <c r="E8098" s="152">
        <v>5</v>
      </c>
      <c r="F8098" s="153">
        <v>19.286999999999999</v>
      </c>
      <c r="G8098" s="154">
        <v>1260.3910000000001</v>
      </c>
      <c r="H8098" s="154">
        <v>0</v>
      </c>
      <c r="I8098" s="154">
        <v>29.916</v>
      </c>
      <c r="J8098" s="151">
        <v>0</v>
      </c>
      <c r="K8098" s="149">
        <f t="shared" si="1263"/>
        <v>1309.5940000000001</v>
      </c>
      <c r="L8098" s="148">
        <v>12.16</v>
      </c>
      <c r="M8098" s="148">
        <v>347.79899999999998</v>
      </c>
      <c r="N8098" s="148">
        <v>0</v>
      </c>
      <c r="O8098" s="148">
        <v>9.5960000000000001</v>
      </c>
      <c r="P8098" s="148">
        <v>0</v>
      </c>
      <c r="Q8098" s="21">
        <f t="shared" si="1264"/>
        <v>34.084479999999999</v>
      </c>
      <c r="R8098" s="21">
        <f t="shared" si="1265"/>
        <v>1111.913403</v>
      </c>
      <c r="S8098" s="21">
        <f t="shared" si="1266"/>
        <v>0</v>
      </c>
      <c r="T8098" s="21">
        <f t="shared" si="1267"/>
        <v>30.476896000000004</v>
      </c>
      <c r="U8098" s="22">
        <f t="shared" si="1268"/>
        <v>1176.4747789999999</v>
      </c>
      <c r="V8098" s="39">
        <f t="shared" si="1269"/>
        <v>0.89835077054415324</v>
      </c>
    </row>
    <row r="8099" spans="1:22">
      <c r="A8099">
        <v>8094</v>
      </c>
      <c r="B8099" s="155">
        <f t="shared" si="1270"/>
        <v>41612</v>
      </c>
      <c r="C8099" s="148">
        <f t="shared" si="1261"/>
        <v>2013</v>
      </c>
      <c r="D8099" s="148">
        <f t="shared" si="1262"/>
        <v>12</v>
      </c>
      <c r="E8099" s="152">
        <v>6</v>
      </c>
      <c r="F8099" s="153">
        <v>0</v>
      </c>
      <c r="G8099" s="154">
        <v>1259.2249999999999</v>
      </c>
      <c r="H8099" s="154">
        <v>0</v>
      </c>
      <c r="I8099" s="154">
        <v>30.077000000000002</v>
      </c>
      <c r="J8099" s="151">
        <v>0</v>
      </c>
      <c r="K8099" s="149">
        <f t="shared" si="1263"/>
        <v>1289.3019999999999</v>
      </c>
      <c r="L8099" s="148">
        <v>0</v>
      </c>
      <c r="M8099" s="148">
        <v>347.93200000000002</v>
      </c>
      <c r="N8099" s="148">
        <v>0</v>
      </c>
      <c r="O8099" s="148">
        <v>9.6560000000000006</v>
      </c>
      <c r="P8099" s="148">
        <v>0</v>
      </c>
      <c r="Q8099" s="21">
        <f t="shared" si="1264"/>
        <v>0</v>
      </c>
      <c r="R8099" s="21">
        <f t="shared" si="1265"/>
        <v>1112.338604</v>
      </c>
      <c r="S8099" s="21">
        <f t="shared" si="1266"/>
        <v>0</v>
      </c>
      <c r="T8099" s="21">
        <f t="shared" si="1267"/>
        <v>30.667456000000005</v>
      </c>
      <c r="U8099" s="22">
        <f t="shared" si="1268"/>
        <v>1143.0060599999999</v>
      </c>
      <c r="V8099" s="39">
        <f t="shared" si="1269"/>
        <v>0.88653089811386321</v>
      </c>
    </row>
    <row r="8100" spans="1:22">
      <c r="A8100">
        <v>8095</v>
      </c>
      <c r="B8100" s="155">
        <f t="shared" si="1270"/>
        <v>41612</v>
      </c>
      <c r="C8100" s="148">
        <f t="shared" si="1261"/>
        <v>2013</v>
      </c>
      <c r="D8100" s="148">
        <f t="shared" si="1262"/>
        <v>12</v>
      </c>
      <c r="E8100" s="152">
        <v>7</v>
      </c>
      <c r="F8100" s="153">
        <v>0</v>
      </c>
      <c r="G8100" s="154">
        <v>1271.2090000000001</v>
      </c>
      <c r="H8100" s="154">
        <v>0</v>
      </c>
      <c r="I8100" s="154">
        <v>36.317</v>
      </c>
      <c r="J8100" s="151">
        <v>0</v>
      </c>
      <c r="K8100" s="149">
        <f t="shared" si="1263"/>
        <v>1307.5260000000001</v>
      </c>
      <c r="L8100" s="148">
        <v>0</v>
      </c>
      <c r="M8100" s="148">
        <v>355.35599999999999</v>
      </c>
      <c r="N8100" s="148">
        <v>0</v>
      </c>
      <c r="O8100" s="148">
        <v>11.503</v>
      </c>
      <c r="P8100" s="148">
        <v>0</v>
      </c>
      <c r="Q8100" s="21">
        <f t="shared" si="1264"/>
        <v>0</v>
      </c>
      <c r="R8100" s="21">
        <f t="shared" si="1265"/>
        <v>1136.073132</v>
      </c>
      <c r="S8100" s="21">
        <f t="shared" si="1266"/>
        <v>0</v>
      </c>
      <c r="T8100" s="21">
        <f t="shared" si="1267"/>
        <v>36.533528000000004</v>
      </c>
      <c r="U8100" s="22">
        <f t="shared" si="1268"/>
        <v>1172.6066599999999</v>
      </c>
      <c r="V8100" s="39">
        <f t="shared" si="1269"/>
        <v>0.89681326413394447</v>
      </c>
    </row>
    <row r="8101" spans="1:22">
      <c r="A8101">
        <v>8096</v>
      </c>
      <c r="B8101" s="155">
        <f t="shared" si="1270"/>
        <v>41612</v>
      </c>
      <c r="C8101" s="148">
        <f t="shared" si="1261"/>
        <v>2013</v>
      </c>
      <c r="D8101" s="148">
        <f t="shared" si="1262"/>
        <v>12</v>
      </c>
      <c r="E8101" s="152">
        <v>8</v>
      </c>
      <c r="F8101" s="153">
        <v>0</v>
      </c>
      <c r="G8101" s="154">
        <v>1375.173</v>
      </c>
      <c r="H8101" s="154">
        <v>0</v>
      </c>
      <c r="I8101" s="154">
        <v>60.56</v>
      </c>
      <c r="J8101" s="151">
        <v>0</v>
      </c>
      <c r="K8101" s="149">
        <f t="shared" si="1263"/>
        <v>1435.7329999999999</v>
      </c>
      <c r="L8101" s="148">
        <v>0</v>
      </c>
      <c r="M8101" s="148">
        <v>379.53899999999999</v>
      </c>
      <c r="N8101" s="148">
        <v>0</v>
      </c>
      <c r="O8101" s="148">
        <v>17.783000000000001</v>
      </c>
      <c r="P8101" s="148">
        <v>0</v>
      </c>
      <c r="Q8101" s="21">
        <f t="shared" si="1264"/>
        <v>0</v>
      </c>
      <c r="R8101" s="21">
        <f t="shared" si="1265"/>
        <v>1213.3861830000001</v>
      </c>
      <c r="S8101" s="21">
        <f t="shared" si="1266"/>
        <v>0</v>
      </c>
      <c r="T8101" s="21">
        <f t="shared" si="1267"/>
        <v>56.478808000000008</v>
      </c>
      <c r="U8101" s="22">
        <f t="shared" si="1268"/>
        <v>1269.8649910000001</v>
      </c>
      <c r="V8101" s="39">
        <f t="shared" si="1269"/>
        <v>0.88447154937582417</v>
      </c>
    </row>
    <row r="8102" spans="1:22">
      <c r="A8102">
        <v>8097</v>
      </c>
      <c r="B8102" s="155">
        <f t="shared" si="1270"/>
        <v>41612</v>
      </c>
      <c r="C8102" s="148">
        <f t="shared" si="1261"/>
        <v>2013</v>
      </c>
      <c r="D8102" s="148">
        <f t="shared" si="1262"/>
        <v>12</v>
      </c>
      <c r="E8102" s="152">
        <v>9</v>
      </c>
      <c r="F8102" s="153">
        <v>0</v>
      </c>
      <c r="G8102" s="154">
        <v>1434.2070000000001</v>
      </c>
      <c r="H8102" s="154">
        <v>0</v>
      </c>
      <c r="I8102" s="154">
        <v>96.632000000000005</v>
      </c>
      <c r="J8102" s="151">
        <v>0</v>
      </c>
      <c r="K8102" s="149">
        <f t="shared" si="1263"/>
        <v>1530.8390000000002</v>
      </c>
      <c r="L8102" s="148">
        <v>0</v>
      </c>
      <c r="M8102" s="148">
        <v>393.56099999999998</v>
      </c>
      <c r="N8102" s="148">
        <v>0</v>
      </c>
      <c r="O8102" s="148">
        <v>27.31</v>
      </c>
      <c r="P8102" s="148">
        <v>0</v>
      </c>
      <c r="Q8102" s="21">
        <f t="shared" si="1264"/>
        <v>0</v>
      </c>
      <c r="R8102" s="21">
        <f t="shared" si="1265"/>
        <v>1258.2145169999999</v>
      </c>
      <c r="S8102" s="21">
        <f t="shared" si="1266"/>
        <v>0</v>
      </c>
      <c r="T8102" s="21">
        <f t="shared" si="1267"/>
        <v>86.736559999999997</v>
      </c>
      <c r="U8102" s="22">
        <f t="shared" si="1268"/>
        <v>1344.9510769999999</v>
      </c>
      <c r="V8102" s="39">
        <f t="shared" si="1269"/>
        <v>0.87857121291004459</v>
      </c>
    </row>
    <row r="8103" spans="1:22">
      <c r="A8103">
        <v>8098</v>
      </c>
      <c r="B8103" s="155">
        <f t="shared" si="1270"/>
        <v>41612</v>
      </c>
      <c r="C8103" s="148">
        <f t="shared" si="1261"/>
        <v>2013</v>
      </c>
      <c r="D8103" s="148">
        <f t="shared" si="1262"/>
        <v>12</v>
      </c>
      <c r="E8103" s="152">
        <v>10</v>
      </c>
      <c r="F8103" s="153">
        <v>0</v>
      </c>
      <c r="G8103" s="154">
        <v>1448.6320000000001</v>
      </c>
      <c r="H8103" s="154">
        <v>0.251</v>
      </c>
      <c r="I8103" s="154">
        <v>115.19499999999999</v>
      </c>
      <c r="J8103" s="151">
        <v>0</v>
      </c>
      <c r="K8103" s="149">
        <f t="shared" si="1263"/>
        <v>1564.078</v>
      </c>
      <c r="L8103" s="148">
        <v>0</v>
      </c>
      <c r="M8103" s="148">
        <v>396.30099999999999</v>
      </c>
      <c r="N8103" s="148">
        <v>1</v>
      </c>
      <c r="O8103" s="148">
        <v>31.757999999999999</v>
      </c>
      <c r="P8103" s="148">
        <v>0</v>
      </c>
      <c r="Q8103" s="21">
        <f t="shared" si="1264"/>
        <v>0</v>
      </c>
      <c r="R8103" s="21">
        <f t="shared" si="1265"/>
        <v>1266.974297</v>
      </c>
      <c r="S8103" s="21">
        <f t="shared" si="1266"/>
        <v>1.9510000000000001</v>
      </c>
      <c r="T8103" s="21">
        <f t="shared" si="1267"/>
        <v>100.86340800000001</v>
      </c>
      <c r="U8103" s="22">
        <f t="shared" si="1268"/>
        <v>1369.7887049999999</v>
      </c>
      <c r="V8103" s="39">
        <f t="shared" si="1269"/>
        <v>0.87578030315623645</v>
      </c>
    </row>
    <row r="8104" spans="1:22">
      <c r="A8104">
        <v>8099</v>
      </c>
      <c r="B8104" s="155">
        <f t="shared" si="1270"/>
        <v>41612</v>
      </c>
      <c r="C8104" s="148">
        <f t="shared" si="1261"/>
        <v>2013</v>
      </c>
      <c r="D8104" s="148">
        <f t="shared" si="1262"/>
        <v>12</v>
      </c>
      <c r="E8104" s="152">
        <v>11</v>
      </c>
      <c r="F8104" s="153">
        <v>19.273</v>
      </c>
      <c r="G8104" s="154">
        <v>1454.2719999999999</v>
      </c>
      <c r="H8104" s="154">
        <v>1.6060000000000001</v>
      </c>
      <c r="I8104" s="154">
        <v>142.09800000000001</v>
      </c>
      <c r="J8104" s="151">
        <v>0</v>
      </c>
      <c r="K8104" s="149">
        <f t="shared" si="1263"/>
        <v>1617.2489999999998</v>
      </c>
      <c r="L8104" s="148">
        <v>12.1</v>
      </c>
      <c r="M8104" s="148">
        <v>397.85</v>
      </c>
      <c r="N8104" s="148">
        <v>2.5</v>
      </c>
      <c r="O8104" s="148">
        <v>37.959000000000003</v>
      </c>
      <c r="P8104" s="148">
        <v>0</v>
      </c>
      <c r="Q8104" s="21">
        <f t="shared" si="1264"/>
        <v>33.9163</v>
      </c>
      <c r="R8104" s="21">
        <f t="shared" si="1265"/>
        <v>1271.9264500000002</v>
      </c>
      <c r="S8104" s="21">
        <f t="shared" si="1266"/>
        <v>4.8775000000000004</v>
      </c>
      <c r="T8104" s="21">
        <f t="shared" si="1267"/>
        <v>120.55778400000001</v>
      </c>
      <c r="U8104" s="22">
        <f t="shared" si="1268"/>
        <v>1431.2780340000004</v>
      </c>
      <c r="V8104" s="39">
        <f t="shared" si="1269"/>
        <v>0.8850078336731082</v>
      </c>
    </row>
    <row r="8105" spans="1:22">
      <c r="A8105">
        <v>8100</v>
      </c>
      <c r="B8105" s="155">
        <f t="shared" si="1270"/>
        <v>41612</v>
      </c>
      <c r="C8105" s="148">
        <f t="shared" si="1261"/>
        <v>2013</v>
      </c>
      <c r="D8105" s="148">
        <f t="shared" si="1262"/>
        <v>12</v>
      </c>
      <c r="E8105" s="152">
        <v>12</v>
      </c>
      <c r="F8105" s="153">
        <v>19.434000000000001</v>
      </c>
      <c r="G8105" s="154">
        <v>1447.548</v>
      </c>
      <c r="H8105" s="154">
        <v>47.176000000000002</v>
      </c>
      <c r="I8105" s="154">
        <v>175.91300000000001</v>
      </c>
      <c r="J8105" s="151">
        <v>0</v>
      </c>
      <c r="K8105" s="149">
        <f t="shared" si="1263"/>
        <v>1690.0709999999999</v>
      </c>
      <c r="L8105" s="148">
        <v>12.273</v>
      </c>
      <c r="M8105" s="148">
        <v>396.01799999999997</v>
      </c>
      <c r="N8105" s="148">
        <v>20.021000000000001</v>
      </c>
      <c r="O8105" s="148">
        <v>45.597000000000001</v>
      </c>
      <c r="P8105" s="148">
        <v>0</v>
      </c>
      <c r="Q8105" s="21">
        <f t="shared" si="1264"/>
        <v>34.401218999999998</v>
      </c>
      <c r="R8105" s="21">
        <f t="shared" si="1265"/>
        <v>1266.0695459999999</v>
      </c>
      <c r="S8105" s="21">
        <f t="shared" si="1266"/>
        <v>39.060971000000002</v>
      </c>
      <c r="T8105" s="21">
        <f t="shared" si="1267"/>
        <v>144.81607200000002</v>
      </c>
      <c r="U8105" s="22">
        <f t="shared" si="1268"/>
        <v>1484.3478080000002</v>
      </c>
      <c r="V8105" s="39">
        <f t="shared" si="1269"/>
        <v>0.87827541446483626</v>
      </c>
    </row>
    <row r="8106" spans="1:22">
      <c r="A8106">
        <v>8101</v>
      </c>
      <c r="B8106" s="155">
        <f t="shared" si="1270"/>
        <v>41612</v>
      </c>
      <c r="C8106" s="148">
        <f t="shared" si="1261"/>
        <v>2013</v>
      </c>
      <c r="D8106" s="148">
        <f t="shared" si="1262"/>
        <v>12</v>
      </c>
      <c r="E8106" s="152">
        <v>13</v>
      </c>
      <c r="F8106" s="153">
        <v>19.161999999999999</v>
      </c>
      <c r="G8106" s="154">
        <v>1443.777</v>
      </c>
      <c r="H8106" s="154">
        <v>45.055999999999997</v>
      </c>
      <c r="I8106" s="154">
        <v>218.322</v>
      </c>
      <c r="J8106" s="151">
        <v>0</v>
      </c>
      <c r="K8106" s="149">
        <f t="shared" si="1263"/>
        <v>1726.317</v>
      </c>
      <c r="L8106" s="148">
        <v>12.116</v>
      </c>
      <c r="M8106" s="148">
        <v>395.34199999999998</v>
      </c>
      <c r="N8106" s="148">
        <v>22.52</v>
      </c>
      <c r="O8106" s="148">
        <v>57.252000000000002</v>
      </c>
      <c r="P8106" s="148">
        <v>0</v>
      </c>
      <c r="Q8106" s="21">
        <f t="shared" si="1264"/>
        <v>33.961148000000001</v>
      </c>
      <c r="R8106" s="21">
        <f t="shared" si="1265"/>
        <v>1263.9083739999999</v>
      </c>
      <c r="S8106" s="21">
        <f t="shared" si="1266"/>
        <v>43.936520000000002</v>
      </c>
      <c r="T8106" s="21">
        <f t="shared" si="1267"/>
        <v>181.83235200000001</v>
      </c>
      <c r="U8106" s="22">
        <f t="shared" si="1268"/>
        <v>1523.6383940000001</v>
      </c>
      <c r="V8106" s="39">
        <f t="shared" si="1269"/>
        <v>0.88259479226584692</v>
      </c>
    </row>
    <row r="8107" spans="1:22">
      <c r="A8107">
        <v>8102</v>
      </c>
      <c r="B8107" s="155">
        <f t="shared" si="1270"/>
        <v>41612</v>
      </c>
      <c r="C8107" s="148">
        <f t="shared" si="1261"/>
        <v>2013</v>
      </c>
      <c r="D8107" s="148">
        <f t="shared" si="1262"/>
        <v>12</v>
      </c>
      <c r="E8107" s="152">
        <v>14</v>
      </c>
      <c r="F8107" s="153">
        <v>19.696000000000002</v>
      </c>
      <c r="G8107" s="154">
        <v>1442.384</v>
      </c>
      <c r="H8107" s="154">
        <v>89.364999999999995</v>
      </c>
      <c r="I8107" s="154">
        <v>239.733</v>
      </c>
      <c r="J8107" s="151">
        <v>0</v>
      </c>
      <c r="K8107" s="149">
        <f t="shared" si="1263"/>
        <v>1791.1779999999999</v>
      </c>
      <c r="L8107" s="148">
        <v>12.401999999999999</v>
      </c>
      <c r="M8107" s="148">
        <v>394.88</v>
      </c>
      <c r="N8107" s="148">
        <v>41.487000000000002</v>
      </c>
      <c r="O8107" s="148">
        <v>62.902000000000001</v>
      </c>
      <c r="P8107" s="148">
        <v>0</v>
      </c>
      <c r="Q8107" s="21">
        <f t="shared" si="1264"/>
        <v>34.762805999999998</v>
      </c>
      <c r="R8107" s="21">
        <f t="shared" si="1265"/>
        <v>1262.43136</v>
      </c>
      <c r="S8107" s="21">
        <f t="shared" si="1266"/>
        <v>80.941137000000012</v>
      </c>
      <c r="T8107" s="21">
        <f t="shared" si="1267"/>
        <v>199.77675200000002</v>
      </c>
      <c r="U8107" s="22">
        <f t="shared" si="1268"/>
        <v>1577.912055</v>
      </c>
      <c r="V8107" s="39">
        <f t="shared" si="1269"/>
        <v>0.88093537046569359</v>
      </c>
    </row>
    <row r="8108" spans="1:22">
      <c r="A8108">
        <v>8103</v>
      </c>
      <c r="B8108" s="155">
        <f t="shared" si="1270"/>
        <v>41612</v>
      </c>
      <c r="C8108" s="148">
        <f t="shared" si="1261"/>
        <v>2013</v>
      </c>
      <c r="D8108" s="148">
        <f t="shared" si="1262"/>
        <v>12</v>
      </c>
      <c r="E8108" s="152">
        <v>15</v>
      </c>
      <c r="F8108" s="153">
        <v>19.391999999999999</v>
      </c>
      <c r="G8108" s="154">
        <v>1445.3230000000001</v>
      </c>
      <c r="H8108" s="154">
        <v>89.460999999999999</v>
      </c>
      <c r="I8108" s="154">
        <v>292.44499999999999</v>
      </c>
      <c r="J8108" s="151">
        <v>0</v>
      </c>
      <c r="K8108" s="149">
        <f t="shared" si="1263"/>
        <v>1846.6210000000001</v>
      </c>
      <c r="L8108" s="148">
        <v>12.207000000000001</v>
      </c>
      <c r="M8108" s="148">
        <v>395.767</v>
      </c>
      <c r="N8108" s="148">
        <v>41.420999999999999</v>
      </c>
      <c r="O8108" s="148">
        <v>77.206000000000003</v>
      </c>
      <c r="P8108" s="148">
        <v>0</v>
      </c>
      <c r="Q8108" s="21">
        <f t="shared" si="1264"/>
        <v>34.216221000000004</v>
      </c>
      <c r="R8108" s="21">
        <f t="shared" si="1265"/>
        <v>1265.2670989999999</v>
      </c>
      <c r="S8108" s="21">
        <f t="shared" si="1266"/>
        <v>80.812370999999999</v>
      </c>
      <c r="T8108" s="21">
        <f t="shared" si="1267"/>
        <v>245.20625600000002</v>
      </c>
      <c r="U8108" s="22">
        <f t="shared" si="1268"/>
        <v>1625.5019469999997</v>
      </c>
      <c r="V8108" s="39">
        <f t="shared" si="1269"/>
        <v>0.88025747947196509</v>
      </c>
    </row>
    <row r="8109" spans="1:22">
      <c r="A8109">
        <v>8104</v>
      </c>
      <c r="B8109" s="155">
        <f t="shared" si="1270"/>
        <v>41612</v>
      </c>
      <c r="C8109" s="148">
        <f t="shared" si="1261"/>
        <v>2013</v>
      </c>
      <c r="D8109" s="148">
        <f t="shared" si="1262"/>
        <v>12</v>
      </c>
      <c r="E8109" s="152">
        <v>16</v>
      </c>
      <c r="F8109" s="153">
        <v>19.68</v>
      </c>
      <c r="G8109" s="154">
        <v>1436.826</v>
      </c>
      <c r="H8109" s="154">
        <v>52.298999999999999</v>
      </c>
      <c r="I8109" s="154">
        <v>357.30599999999998</v>
      </c>
      <c r="J8109" s="151">
        <v>0</v>
      </c>
      <c r="K8109" s="149">
        <f t="shared" si="1263"/>
        <v>1866.1110000000001</v>
      </c>
      <c r="L8109" s="148">
        <v>12.372</v>
      </c>
      <c r="M8109" s="148">
        <v>393.71800000000002</v>
      </c>
      <c r="N8109" s="148">
        <v>27.155999999999999</v>
      </c>
      <c r="O8109" s="148">
        <v>93.765000000000001</v>
      </c>
      <c r="P8109" s="148">
        <v>0</v>
      </c>
      <c r="Q8109" s="21">
        <f t="shared" si="1264"/>
        <v>34.678716000000001</v>
      </c>
      <c r="R8109" s="21">
        <f t="shared" si="1265"/>
        <v>1258.7164460000001</v>
      </c>
      <c r="S8109" s="21">
        <f t="shared" si="1266"/>
        <v>52.981355999999998</v>
      </c>
      <c r="T8109" s="21">
        <f t="shared" si="1267"/>
        <v>297.79764</v>
      </c>
      <c r="U8109" s="22">
        <f t="shared" si="1268"/>
        <v>1644.174158</v>
      </c>
      <c r="V8109" s="39">
        <f t="shared" si="1269"/>
        <v>0.88106986026018819</v>
      </c>
    </row>
    <row r="8110" spans="1:22">
      <c r="A8110">
        <v>8105</v>
      </c>
      <c r="B8110" s="155">
        <f t="shared" si="1270"/>
        <v>41612</v>
      </c>
      <c r="C8110" s="148">
        <f t="shared" si="1261"/>
        <v>2013</v>
      </c>
      <c r="D8110" s="148">
        <f t="shared" si="1262"/>
        <v>12</v>
      </c>
      <c r="E8110" s="152">
        <v>17</v>
      </c>
      <c r="F8110" s="153">
        <v>19.654</v>
      </c>
      <c r="G8110" s="154">
        <v>1422.0429999999999</v>
      </c>
      <c r="H8110" s="154">
        <v>74.561999999999998</v>
      </c>
      <c r="I8110" s="154">
        <v>368.59899999999999</v>
      </c>
      <c r="J8110" s="151">
        <v>0</v>
      </c>
      <c r="K8110" s="149">
        <f t="shared" si="1263"/>
        <v>1884.8579999999997</v>
      </c>
      <c r="L8110" s="148">
        <v>12.334</v>
      </c>
      <c r="M8110" s="148">
        <v>390.76400000000001</v>
      </c>
      <c r="N8110" s="148">
        <v>35.119</v>
      </c>
      <c r="O8110" s="148">
        <v>96.983999999999995</v>
      </c>
      <c r="P8110" s="148">
        <v>0</v>
      </c>
      <c r="Q8110" s="21">
        <f t="shared" si="1264"/>
        <v>34.572201999999997</v>
      </c>
      <c r="R8110" s="21">
        <f t="shared" si="1265"/>
        <v>1249.272508</v>
      </c>
      <c r="S8110" s="21">
        <f t="shared" si="1266"/>
        <v>68.517168999999996</v>
      </c>
      <c r="T8110" s="21">
        <f t="shared" si="1267"/>
        <v>308.02118400000001</v>
      </c>
      <c r="U8110" s="22">
        <f t="shared" si="1268"/>
        <v>1660.383063</v>
      </c>
      <c r="V8110" s="39">
        <f t="shared" si="1269"/>
        <v>0.88090618126140019</v>
      </c>
    </row>
    <row r="8111" spans="1:22">
      <c r="A8111">
        <v>8106</v>
      </c>
      <c r="B8111" s="155">
        <f t="shared" si="1270"/>
        <v>41612</v>
      </c>
      <c r="C8111" s="148">
        <f t="shared" si="1261"/>
        <v>2013</v>
      </c>
      <c r="D8111" s="148">
        <f t="shared" si="1262"/>
        <v>12</v>
      </c>
      <c r="E8111" s="152">
        <v>18</v>
      </c>
      <c r="F8111" s="153">
        <v>19.385999999999999</v>
      </c>
      <c r="G8111" s="154">
        <v>1422.499</v>
      </c>
      <c r="H8111" s="154">
        <v>27.832999999999998</v>
      </c>
      <c r="I8111" s="154">
        <v>391.85899999999998</v>
      </c>
      <c r="J8111" s="151">
        <v>0</v>
      </c>
      <c r="K8111" s="149">
        <f t="shared" si="1263"/>
        <v>1861.577</v>
      </c>
      <c r="L8111" s="148">
        <v>12.215999999999999</v>
      </c>
      <c r="M8111" s="148">
        <v>391.06299999999999</v>
      </c>
      <c r="N8111" s="148">
        <v>10.77</v>
      </c>
      <c r="O8111" s="148">
        <v>102.306</v>
      </c>
      <c r="P8111" s="148">
        <v>0</v>
      </c>
      <c r="Q8111" s="21">
        <f t="shared" si="1264"/>
        <v>34.241447999999998</v>
      </c>
      <c r="R8111" s="21">
        <f t="shared" si="1265"/>
        <v>1250.2284110000001</v>
      </c>
      <c r="S8111" s="21">
        <f t="shared" si="1266"/>
        <v>21.012270000000001</v>
      </c>
      <c r="T8111" s="21">
        <f t="shared" si="1267"/>
        <v>324.923856</v>
      </c>
      <c r="U8111" s="22">
        <f t="shared" si="1268"/>
        <v>1630.4059849999999</v>
      </c>
      <c r="V8111" s="39">
        <f t="shared" si="1269"/>
        <v>0.87581979418525258</v>
      </c>
    </row>
    <row r="8112" spans="1:22">
      <c r="A8112">
        <v>8107</v>
      </c>
      <c r="B8112" s="155">
        <f t="shared" si="1270"/>
        <v>41612</v>
      </c>
      <c r="C8112" s="148">
        <f t="shared" si="1261"/>
        <v>2013</v>
      </c>
      <c r="D8112" s="148">
        <f t="shared" si="1262"/>
        <v>12</v>
      </c>
      <c r="E8112" s="152">
        <v>19</v>
      </c>
      <c r="F8112" s="153">
        <v>0</v>
      </c>
      <c r="G8112" s="154">
        <v>1422.2660000000001</v>
      </c>
      <c r="H8112" s="154">
        <v>0.129</v>
      </c>
      <c r="I8112" s="154">
        <v>396.28</v>
      </c>
      <c r="J8112" s="151">
        <v>0</v>
      </c>
      <c r="K8112" s="149">
        <f t="shared" si="1263"/>
        <v>1818.675</v>
      </c>
      <c r="L8112" s="148">
        <v>0</v>
      </c>
      <c r="M8112" s="148">
        <v>391.31900000000002</v>
      </c>
      <c r="N8112" s="148">
        <v>2.0299999999999998</v>
      </c>
      <c r="O8112" s="148">
        <v>104.755</v>
      </c>
      <c r="P8112" s="148">
        <v>0</v>
      </c>
      <c r="Q8112" s="21">
        <f t="shared" si="1264"/>
        <v>0</v>
      </c>
      <c r="R8112" s="21">
        <f t="shared" si="1265"/>
        <v>1251.0468430000001</v>
      </c>
      <c r="S8112" s="21">
        <f t="shared" si="1266"/>
        <v>3.9605299999999999</v>
      </c>
      <c r="T8112" s="21">
        <f t="shared" si="1267"/>
        <v>332.70188000000002</v>
      </c>
      <c r="U8112" s="22">
        <f t="shared" si="1268"/>
        <v>1587.7092530000002</v>
      </c>
      <c r="V8112" s="39">
        <f t="shared" si="1269"/>
        <v>0.87300328700839913</v>
      </c>
    </row>
    <row r="8113" spans="1:22">
      <c r="A8113">
        <v>8108</v>
      </c>
      <c r="B8113" s="155">
        <f t="shared" si="1270"/>
        <v>41612</v>
      </c>
      <c r="C8113" s="148">
        <f t="shared" si="1261"/>
        <v>2013</v>
      </c>
      <c r="D8113" s="148">
        <f t="shared" si="1262"/>
        <v>12</v>
      </c>
      <c r="E8113" s="152">
        <v>20</v>
      </c>
      <c r="F8113" s="153">
        <v>0</v>
      </c>
      <c r="G8113" s="154">
        <v>1414.1969999999999</v>
      </c>
      <c r="H8113" s="154">
        <v>0</v>
      </c>
      <c r="I8113" s="154">
        <v>407.14600000000002</v>
      </c>
      <c r="J8113" s="151">
        <v>0</v>
      </c>
      <c r="K8113" s="149">
        <f t="shared" si="1263"/>
        <v>1821.3429999999998</v>
      </c>
      <c r="L8113" s="148">
        <v>0</v>
      </c>
      <c r="M8113" s="148">
        <v>389.65300000000002</v>
      </c>
      <c r="N8113" s="148">
        <v>0</v>
      </c>
      <c r="O8113" s="148">
        <v>107.494</v>
      </c>
      <c r="P8113" s="148">
        <v>0</v>
      </c>
      <c r="Q8113" s="21">
        <f t="shared" si="1264"/>
        <v>0</v>
      </c>
      <c r="R8113" s="21">
        <f t="shared" si="1265"/>
        <v>1245.7206410000001</v>
      </c>
      <c r="S8113" s="21">
        <f t="shared" si="1266"/>
        <v>0</v>
      </c>
      <c r="T8113" s="21">
        <f t="shared" si="1267"/>
        <v>341.40094400000004</v>
      </c>
      <c r="U8113" s="22">
        <f t="shared" si="1268"/>
        <v>1587.1215850000001</v>
      </c>
      <c r="V8113" s="39">
        <f t="shared" si="1269"/>
        <v>0.87140180899479136</v>
      </c>
    </row>
    <row r="8114" spans="1:22">
      <c r="A8114">
        <v>8109</v>
      </c>
      <c r="B8114" s="155">
        <f t="shared" si="1270"/>
        <v>41612</v>
      </c>
      <c r="C8114" s="148">
        <f t="shared" si="1261"/>
        <v>2013</v>
      </c>
      <c r="D8114" s="148">
        <f t="shared" si="1262"/>
        <v>12</v>
      </c>
      <c r="E8114" s="152">
        <v>21</v>
      </c>
      <c r="F8114" s="153">
        <v>0</v>
      </c>
      <c r="G8114" s="154">
        <v>1416.855</v>
      </c>
      <c r="H8114" s="154">
        <v>0</v>
      </c>
      <c r="I8114" s="154">
        <v>449.98</v>
      </c>
      <c r="J8114" s="151">
        <v>0</v>
      </c>
      <c r="K8114" s="149">
        <f t="shared" si="1263"/>
        <v>1866.835</v>
      </c>
      <c r="L8114" s="148">
        <v>0</v>
      </c>
      <c r="M8114" s="148">
        <v>390.27800000000002</v>
      </c>
      <c r="N8114" s="148">
        <v>0</v>
      </c>
      <c r="O8114" s="148">
        <v>118.718</v>
      </c>
      <c r="P8114" s="148">
        <v>0</v>
      </c>
      <c r="Q8114" s="21">
        <f t="shared" si="1264"/>
        <v>0</v>
      </c>
      <c r="R8114" s="21">
        <f t="shared" si="1265"/>
        <v>1247.7187660000002</v>
      </c>
      <c r="S8114" s="21">
        <f t="shared" si="1266"/>
        <v>0</v>
      </c>
      <c r="T8114" s="21">
        <f t="shared" si="1267"/>
        <v>377.04836800000004</v>
      </c>
      <c r="U8114" s="22">
        <f t="shared" si="1268"/>
        <v>1624.7671340000002</v>
      </c>
      <c r="V8114" s="39">
        <f t="shared" si="1269"/>
        <v>0.87033247930320579</v>
      </c>
    </row>
    <row r="8115" spans="1:22">
      <c r="A8115">
        <v>8110</v>
      </c>
      <c r="B8115" s="155">
        <f t="shared" si="1270"/>
        <v>41612</v>
      </c>
      <c r="C8115" s="148">
        <f t="shared" si="1261"/>
        <v>2013</v>
      </c>
      <c r="D8115" s="148">
        <f t="shared" si="1262"/>
        <v>12</v>
      </c>
      <c r="E8115" s="152">
        <v>22</v>
      </c>
      <c r="F8115" s="153">
        <v>19.242999999999999</v>
      </c>
      <c r="G8115" s="154">
        <v>1424.3869999999999</v>
      </c>
      <c r="H8115" s="154">
        <v>15.686999999999999</v>
      </c>
      <c r="I8115" s="154">
        <v>484.214</v>
      </c>
      <c r="J8115" s="151">
        <v>0</v>
      </c>
      <c r="K8115" s="149">
        <f t="shared" si="1263"/>
        <v>1943.5309999999997</v>
      </c>
      <c r="L8115" s="148">
        <v>12.134</v>
      </c>
      <c r="M8115" s="148">
        <v>392.05200000000002</v>
      </c>
      <c r="N8115" s="148">
        <v>7.2350000000000003</v>
      </c>
      <c r="O8115" s="148">
        <v>127.949</v>
      </c>
      <c r="P8115" s="148">
        <v>0</v>
      </c>
      <c r="Q8115" s="21">
        <f t="shared" si="1264"/>
        <v>34.011602000000003</v>
      </c>
      <c r="R8115" s="21">
        <f t="shared" si="1265"/>
        <v>1253.3902440000002</v>
      </c>
      <c r="S8115" s="21">
        <f t="shared" si="1266"/>
        <v>14.115485000000001</v>
      </c>
      <c r="T8115" s="21">
        <f t="shared" si="1267"/>
        <v>406.36602400000004</v>
      </c>
      <c r="U8115" s="22">
        <f t="shared" si="1268"/>
        <v>1707.8833550000004</v>
      </c>
      <c r="V8115" s="39">
        <f t="shared" si="1269"/>
        <v>0.87875282411240196</v>
      </c>
    </row>
    <row r="8116" spans="1:22">
      <c r="A8116">
        <v>8111</v>
      </c>
      <c r="B8116" s="155">
        <f t="shared" si="1270"/>
        <v>41612</v>
      </c>
      <c r="C8116" s="148">
        <f t="shared" si="1261"/>
        <v>2013</v>
      </c>
      <c r="D8116" s="148">
        <f t="shared" si="1262"/>
        <v>12</v>
      </c>
      <c r="E8116" s="152">
        <v>23</v>
      </c>
      <c r="F8116" s="153">
        <v>19.111999999999998</v>
      </c>
      <c r="G8116" s="154">
        <v>1421.1179999999999</v>
      </c>
      <c r="H8116" s="154">
        <v>2.6659999999999999</v>
      </c>
      <c r="I8116" s="154">
        <v>441.92</v>
      </c>
      <c r="J8116" s="151">
        <v>0</v>
      </c>
      <c r="K8116" s="149">
        <f t="shared" si="1263"/>
        <v>1884.816</v>
      </c>
      <c r="L8116" s="148">
        <v>12.087</v>
      </c>
      <c r="M8116" s="148">
        <v>391.08600000000001</v>
      </c>
      <c r="N8116" s="148">
        <v>3.4769999999999999</v>
      </c>
      <c r="O8116" s="148">
        <v>117.589</v>
      </c>
      <c r="P8116" s="148">
        <v>0</v>
      </c>
      <c r="Q8116" s="21">
        <f t="shared" si="1264"/>
        <v>33.879860999999998</v>
      </c>
      <c r="R8116" s="21">
        <f t="shared" si="1265"/>
        <v>1250.3019420000001</v>
      </c>
      <c r="S8116" s="21">
        <f t="shared" si="1266"/>
        <v>6.7836270000000001</v>
      </c>
      <c r="T8116" s="21">
        <f t="shared" si="1267"/>
        <v>373.46266400000002</v>
      </c>
      <c r="U8116" s="22">
        <f t="shared" si="1268"/>
        <v>1664.4280939999999</v>
      </c>
      <c r="V8116" s="39">
        <f t="shared" si="1269"/>
        <v>0.88307192532321455</v>
      </c>
    </row>
    <row r="8117" spans="1:22">
      <c r="A8117">
        <v>8112</v>
      </c>
      <c r="B8117" s="155">
        <f t="shared" si="1270"/>
        <v>41612</v>
      </c>
      <c r="C8117" s="148">
        <f t="shared" si="1261"/>
        <v>2013</v>
      </c>
      <c r="D8117" s="148">
        <f t="shared" si="1262"/>
        <v>12</v>
      </c>
      <c r="E8117" s="152">
        <v>24</v>
      </c>
      <c r="F8117" s="153">
        <v>0</v>
      </c>
      <c r="G8117" s="154">
        <v>1418.0740000000001</v>
      </c>
      <c r="H8117" s="154">
        <v>0</v>
      </c>
      <c r="I8117" s="154">
        <v>399.26900000000001</v>
      </c>
      <c r="J8117" s="151">
        <v>0</v>
      </c>
      <c r="K8117" s="149">
        <f t="shared" si="1263"/>
        <v>1817.3430000000001</v>
      </c>
      <c r="L8117" s="148">
        <v>0</v>
      </c>
      <c r="M8117" s="148">
        <v>390.56599999999997</v>
      </c>
      <c r="N8117" s="148">
        <v>0</v>
      </c>
      <c r="O8117" s="148">
        <v>106.65900000000001</v>
      </c>
      <c r="P8117" s="148">
        <v>0</v>
      </c>
      <c r="Q8117" s="21">
        <f t="shared" si="1264"/>
        <v>0</v>
      </c>
      <c r="R8117" s="21">
        <f t="shared" si="1265"/>
        <v>1248.639502</v>
      </c>
      <c r="S8117" s="21">
        <f t="shared" si="1266"/>
        <v>0</v>
      </c>
      <c r="T8117" s="21">
        <f t="shared" si="1267"/>
        <v>338.74898400000006</v>
      </c>
      <c r="U8117" s="22">
        <f t="shared" si="1268"/>
        <v>1587.3884860000001</v>
      </c>
      <c r="V8117" s="39">
        <f t="shared" si="1269"/>
        <v>0.87346664113488759</v>
      </c>
    </row>
    <row r="8118" spans="1:22">
      <c r="A8118">
        <v>8113</v>
      </c>
      <c r="B8118" s="155">
        <f t="shared" si="1270"/>
        <v>41613</v>
      </c>
      <c r="C8118" s="148">
        <f t="shared" si="1261"/>
        <v>2013</v>
      </c>
      <c r="D8118" s="148">
        <f t="shared" si="1262"/>
        <v>12</v>
      </c>
      <c r="E8118" s="152">
        <v>1</v>
      </c>
      <c r="F8118" s="153">
        <v>0</v>
      </c>
      <c r="G8118" s="154">
        <v>1441.8230000000001</v>
      </c>
      <c r="H8118" s="154">
        <v>0</v>
      </c>
      <c r="I8118" s="154">
        <v>334.51400000000001</v>
      </c>
      <c r="J8118" s="151">
        <v>0</v>
      </c>
      <c r="K8118" s="149">
        <f t="shared" si="1263"/>
        <v>1776.337</v>
      </c>
      <c r="L8118" s="148">
        <v>0</v>
      </c>
      <c r="M8118" s="148">
        <v>380.608</v>
      </c>
      <c r="N8118" s="148">
        <v>0</v>
      </c>
      <c r="O8118" s="148">
        <v>89.022999999999996</v>
      </c>
      <c r="P8118" s="148">
        <v>0</v>
      </c>
      <c r="Q8118" s="21">
        <f t="shared" si="1264"/>
        <v>0</v>
      </c>
      <c r="R8118" s="21">
        <f t="shared" si="1265"/>
        <v>1216.803776</v>
      </c>
      <c r="S8118" s="21">
        <f t="shared" si="1266"/>
        <v>0</v>
      </c>
      <c r="T8118" s="21">
        <f t="shared" si="1267"/>
        <v>282.73704800000002</v>
      </c>
      <c r="U8118" s="22">
        <f t="shared" si="1268"/>
        <v>1499.5408239999999</v>
      </c>
      <c r="V8118" s="39">
        <f t="shared" si="1269"/>
        <v>0.84417586527781607</v>
      </c>
    </row>
    <row r="8119" spans="1:22">
      <c r="A8119">
        <v>8114</v>
      </c>
      <c r="B8119" s="155">
        <f t="shared" si="1270"/>
        <v>41613</v>
      </c>
      <c r="C8119" s="148">
        <f t="shared" si="1261"/>
        <v>2013</v>
      </c>
      <c r="D8119" s="148">
        <f t="shared" si="1262"/>
        <v>12</v>
      </c>
      <c r="E8119" s="152">
        <v>2</v>
      </c>
      <c r="F8119" s="153">
        <v>0</v>
      </c>
      <c r="G8119" s="154">
        <v>1447.039</v>
      </c>
      <c r="H8119" s="154">
        <v>0</v>
      </c>
      <c r="I8119" s="154">
        <v>281.86500000000001</v>
      </c>
      <c r="J8119" s="151">
        <v>0</v>
      </c>
      <c r="K8119" s="149">
        <f t="shared" si="1263"/>
        <v>1728.904</v>
      </c>
      <c r="L8119" s="148">
        <v>0</v>
      </c>
      <c r="M8119" s="148">
        <v>384.38099999999997</v>
      </c>
      <c r="N8119" s="148">
        <v>0</v>
      </c>
      <c r="O8119" s="148">
        <v>73.590999999999994</v>
      </c>
      <c r="P8119" s="148">
        <v>0</v>
      </c>
      <c r="Q8119" s="21">
        <f t="shared" si="1264"/>
        <v>0</v>
      </c>
      <c r="R8119" s="21">
        <f t="shared" si="1265"/>
        <v>1228.866057</v>
      </c>
      <c r="S8119" s="21">
        <f t="shared" si="1266"/>
        <v>0</v>
      </c>
      <c r="T8119" s="21">
        <f t="shared" si="1267"/>
        <v>233.72501599999998</v>
      </c>
      <c r="U8119" s="22">
        <f t="shared" si="1268"/>
        <v>1462.5910730000001</v>
      </c>
      <c r="V8119" s="39">
        <f t="shared" si="1269"/>
        <v>0.84596430628883967</v>
      </c>
    </row>
    <row r="8120" spans="1:22">
      <c r="A8120">
        <v>8115</v>
      </c>
      <c r="B8120" s="155">
        <f t="shared" si="1270"/>
        <v>41613</v>
      </c>
      <c r="C8120" s="148">
        <f t="shared" si="1261"/>
        <v>2013</v>
      </c>
      <c r="D8120" s="148">
        <f t="shared" si="1262"/>
        <v>12</v>
      </c>
      <c r="E8120" s="152">
        <v>3</v>
      </c>
      <c r="F8120" s="153">
        <v>0</v>
      </c>
      <c r="G8120" s="154">
        <v>1430.576</v>
      </c>
      <c r="H8120" s="154">
        <v>0</v>
      </c>
      <c r="I8120" s="154">
        <v>230.49799999999999</v>
      </c>
      <c r="J8120" s="151">
        <v>0</v>
      </c>
      <c r="K8120" s="149">
        <f t="shared" si="1263"/>
        <v>1661.0740000000001</v>
      </c>
      <c r="L8120" s="148">
        <v>0</v>
      </c>
      <c r="M8120" s="148">
        <v>382.58600000000001</v>
      </c>
      <c r="N8120" s="148">
        <v>0</v>
      </c>
      <c r="O8120" s="148">
        <v>62.360999999999997</v>
      </c>
      <c r="P8120" s="148">
        <v>0</v>
      </c>
      <c r="Q8120" s="21">
        <f t="shared" si="1264"/>
        <v>0</v>
      </c>
      <c r="R8120" s="21">
        <f t="shared" si="1265"/>
        <v>1223.127442</v>
      </c>
      <c r="S8120" s="21">
        <f t="shared" si="1266"/>
        <v>0</v>
      </c>
      <c r="T8120" s="21">
        <f t="shared" si="1267"/>
        <v>198.058536</v>
      </c>
      <c r="U8120" s="22">
        <f t="shared" si="1268"/>
        <v>1421.185978</v>
      </c>
      <c r="V8120" s="39">
        <f t="shared" si="1269"/>
        <v>0.85558257970445617</v>
      </c>
    </row>
    <row r="8121" spans="1:22">
      <c r="A8121">
        <v>8116</v>
      </c>
      <c r="B8121" s="155">
        <f t="shared" si="1270"/>
        <v>41613</v>
      </c>
      <c r="C8121" s="148">
        <f t="shared" si="1261"/>
        <v>2013</v>
      </c>
      <c r="D8121" s="148">
        <f t="shared" si="1262"/>
        <v>12</v>
      </c>
      <c r="E8121" s="152">
        <v>4</v>
      </c>
      <c r="F8121" s="153">
        <v>0</v>
      </c>
      <c r="G8121" s="154">
        <v>1334.377</v>
      </c>
      <c r="H8121" s="154">
        <v>0</v>
      </c>
      <c r="I8121" s="154">
        <v>192.143</v>
      </c>
      <c r="J8121" s="151">
        <v>0</v>
      </c>
      <c r="K8121" s="149">
        <f t="shared" si="1263"/>
        <v>1526.52</v>
      </c>
      <c r="L8121" s="148">
        <v>0</v>
      </c>
      <c r="M8121" s="148">
        <v>352.38</v>
      </c>
      <c r="N8121" s="148">
        <v>0</v>
      </c>
      <c r="O8121" s="148">
        <v>50.88</v>
      </c>
      <c r="P8121" s="148">
        <v>0</v>
      </c>
      <c r="Q8121" s="21">
        <f t="shared" si="1264"/>
        <v>0</v>
      </c>
      <c r="R8121" s="21">
        <f t="shared" si="1265"/>
        <v>1126.5588600000001</v>
      </c>
      <c r="S8121" s="21">
        <f t="shared" si="1266"/>
        <v>0</v>
      </c>
      <c r="T8121" s="21">
        <f t="shared" si="1267"/>
        <v>161.59488000000002</v>
      </c>
      <c r="U8121" s="22">
        <f t="shared" si="1268"/>
        <v>1288.1537400000002</v>
      </c>
      <c r="V8121" s="39">
        <f t="shared" si="1269"/>
        <v>0.84384989387626774</v>
      </c>
    </row>
    <row r="8122" spans="1:22">
      <c r="A8122">
        <v>8117</v>
      </c>
      <c r="B8122" s="155">
        <f t="shared" si="1270"/>
        <v>41613</v>
      </c>
      <c r="C8122" s="148">
        <f t="shared" si="1261"/>
        <v>2013</v>
      </c>
      <c r="D8122" s="148">
        <f t="shared" si="1262"/>
        <v>12</v>
      </c>
      <c r="E8122" s="152">
        <v>5</v>
      </c>
      <c r="F8122" s="153">
        <v>0</v>
      </c>
      <c r="G8122" s="154">
        <v>1293.6759999999999</v>
      </c>
      <c r="H8122" s="154">
        <v>0</v>
      </c>
      <c r="I8122" s="154">
        <v>180.06</v>
      </c>
      <c r="J8122" s="151">
        <v>0</v>
      </c>
      <c r="K8122" s="149">
        <f t="shared" si="1263"/>
        <v>1473.7359999999999</v>
      </c>
      <c r="L8122" s="148">
        <v>0</v>
      </c>
      <c r="M8122" s="148">
        <v>348.73700000000002</v>
      </c>
      <c r="N8122" s="148">
        <v>0</v>
      </c>
      <c r="O8122" s="148">
        <v>48.332999999999998</v>
      </c>
      <c r="P8122" s="148">
        <v>0</v>
      </c>
      <c r="Q8122" s="21">
        <f t="shared" si="1264"/>
        <v>0</v>
      </c>
      <c r="R8122" s="21">
        <f t="shared" si="1265"/>
        <v>1114.9121890000001</v>
      </c>
      <c r="S8122" s="21">
        <f t="shared" si="1266"/>
        <v>0</v>
      </c>
      <c r="T8122" s="21">
        <f t="shared" si="1267"/>
        <v>153.505608</v>
      </c>
      <c r="U8122" s="22">
        <f t="shared" si="1268"/>
        <v>1268.4177970000001</v>
      </c>
      <c r="V8122" s="39">
        <f t="shared" si="1269"/>
        <v>0.86068182971712714</v>
      </c>
    </row>
    <row r="8123" spans="1:22">
      <c r="A8123">
        <v>8118</v>
      </c>
      <c r="B8123" s="155">
        <f t="shared" si="1270"/>
        <v>41613</v>
      </c>
      <c r="C8123" s="148">
        <f t="shared" si="1261"/>
        <v>2013</v>
      </c>
      <c r="D8123" s="148">
        <f t="shared" si="1262"/>
        <v>12</v>
      </c>
      <c r="E8123" s="152">
        <v>6</v>
      </c>
      <c r="F8123" s="153">
        <v>0</v>
      </c>
      <c r="G8123" s="154">
        <v>1300.3889999999999</v>
      </c>
      <c r="H8123" s="154">
        <v>0</v>
      </c>
      <c r="I8123" s="154">
        <v>146.28899999999999</v>
      </c>
      <c r="J8123" s="151">
        <v>0</v>
      </c>
      <c r="K8123" s="149">
        <f t="shared" si="1263"/>
        <v>1446.6779999999999</v>
      </c>
      <c r="L8123" s="148">
        <v>0</v>
      </c>
      <c r="M8123" s="148">
        <v>350.38499999999999</v>
      </c>
      <c r="N8123" s="148">
        <v>0</v>
      </c>
      <c r="O8123" s="148">
        <v>40.055</v>
      </c>
      <c r="P8123" s="148">
        <v>0</v>
      </c>
      <c r="Q8123" s="21">
        <f t="shared" si="1264"/>
        <v>0</v>
      </c>
      <c r="R8123" s="21">
        <f t="shared" si="1265"/>
        <v>1120.1808450000001</v>
      </c>
      <c r="S8123" s="21">
        <f t="shared" si="1266"/>
        <v>0</v>
      </c>
      <c r="T8123" s="21">
        <f t="shared" si="1267"/>
        <v>127.21468</v>
      </c>
      <c r="U8123" s="22">
        <f t="shared" si="1268"/>
        <v>1247.3955250000001</v>
      </c>
      <c r="V8123" s="39">
        <f t="shared" si="1269"/>
        <v>0.8622482162582138</v>
      </c>
    </row>
    <row r="8124" spans="1:22">
      <c r="A8124">
        <v>8119</v>
      </c>
      <c r="B8124" s="155">
        <f t="shared" si="1270"/>
        <v>41613</v>
      </c>
      <c r="C8124" s="148">
        <f t="shared" si="1261"/>
        <v>2013</v>
      </c>
      <c r="D8124" s="148">
        <f t="shared" si="1262"/>
        <v>12</v>
      </c>
      <c r="E8124" s="152">
        <v>7</v>
      </c>
      <c r="F8124" s="153">
        <v>0</v>
      </c>
      <c r="G8124" s="154">
        <v>1301.299</v>
      </c>
      <c r="H8124" s="154">
        <v>0</v>
      </c>
      <c r="I8124" s="154">
        <v>112.401</v>
      </c>
      <c r="J8124" s="151">
        <v>0</v>
      </c>
      <c r="K8124" s="149">
        <f t="shared" si="1263"/>
        <v>1413.7</v>
      </c>
      <c r="L8124" s="148">
        <v>0</v>
      </c>
      <c r="M8124" s="148">
        <v>352.87200000000001</v>
      </c>
      <c r="N8124" s="148">
        <v>0</v>
      </c>
      <c r="O8124" s="148">
        <v>31.614999999999998</v>
      </c>
      <c r="P8124" s="148">
        <v>0</v>
      </c>
      <c r="Q8124" s="21">
        <f t="shared" si="1264"/>
        <v>0</v>
      </c>
      <c r="R8124" s="21">
        <f t="shared" si="1265"/>
        <v>1128.1317840000002</v>
      </c>
      <c r="S8124" s="21">
        <f t="shared" si="1266"/>
        <v>0</v>
      </c>
      <c r="T8124" s="21">
        <f t="shared" si="1267"/>
        <v>100.40924</v>
      </c>
      <c r="U8124" s="22">
        <f t="shared" si="1268"/>
        <v>1228.5410240000001</v>
      </c>
      <c r="V8124" s="39">
        <f t="shared" si="1269"/>
        <v>0.86902526985923467</v>
      </c>
    </row>
    <row r="8125" spans="1:22">
      <c r="A8125">
        <v>8120</v>
      </c>
      <c r="B8125" s="155">
        <f t="shared" si="1270"/>
        <v>41613</v>
      </c>
      <c r="C8125" s="148">
        <f t="shared" si="1261"/>
        <v>2013</v>
      </c>
      <c r="D8125" s="148">
        <f t="shared" si="1262"/>
        <v>12</v>
      </c>
      <c r="E8125" s="152">
        <v>8</v>
      </c>
      <c r="F8125" s="153">
        <v>0</v>
      </c>
      <c r="G8125" s="154">
        <v>1307.154</v>
      </c>
      <c r="H8125" s="154">
        <v>0.14899999999999999</v>
      </c>
      <c r="I8125" s="154">
        <v>127.776</v>
      </c>
      <c r="J8125" s="151">
        <v>0</v>
      </c>
      <c r="K8125" s="149">
        <f t="shared" si="1263"/>
        <v>1435.079</v>
      </c>
      <c r="L8125" s="148">
        <v>0</v>
      </c>
      <c r="M8125" s="148">
        <v>352.18700000000001</v>
      </c>
      <c r="N8125" s="148">
        <v>0.378</v>
      </c>
      <c r="O8125" s="148">
        <v>35.335999999999999</v>
      </c>
      <c r="P8125" s="148">
        <v>0</v>
      </c>
      <c r="Q8125" s="21">
        <f t="shared" si="1264"/>
        <v>0</v>
      </c>
      <c r="R8125" s="21">
        <f t="shared" si="1265"/>
        <v>1125.9418390000001</v>
      </c>
      <c r="S8125" s="21">
        <f t="shared" si="1266"/>
        <v>0.73747800000000008</v>
      </c>
      <c r="T8125" s="21">
        <f t="shared" si="1267"/>
        <v>112.227136</v>
      </c>
      <c r="U8125" s="22">
        <f t="shared" si="1268"/>
        <v>1238.9064530000001</v>
      </c>
      <c r="V8125" s="39">
        <f t="shared" si="1269"/>
        <v>0.86330191787351085</v>
      </c>
    </row>
    <row r="8126" spans="1:22">
      <c r="A8126">
        <v>8121</v>
      </c>
      <c r="B8126" s="155">
        <f t="shared" si="1270"/>
        <v>41613</v>
      </c>
      <c r="C8126" s="148">
        <f t="shared" si="1261"/>
        <v>2013</v>
      </c>
      <c r="D8126" s="148">
        <f t="shared" si="1262"/>
        <v>12</v>
      </c>
      <c r="E8126" s="152">
        <v>9</v>
      </c>
      <c r="F8126" s="153">
        <v>19.89</v>
      </c>
      <c r="G8126" s="154">
        <v>1300.3209999999999</v>
      </c>
      <c r="H8126" s="154">
        <v>32.619999999999997</v>
      </c>
      <c r="I8126" s="154">
        <v>163.35900000000001</v>
      </c>
      <c r="J8126" s="151">
        <v>0</v>
      </c>
      <c r="K8126" s="149">
        <f t="shared" si="1263"/>
        <v>1516.1899999999998</v>
      </c>
      <c r="L8126" s="148">
        <v>12.446999999999999</v>
      </c>
      <c r="M8126" s="148">
        <v>351.05</v>
      </c>
      <c r="N8126" s="148">
        <v>13.948</v>
      </c>
      <c r="O8126" s="148">
        <v>44.213999999999999</v>
      </c>
      <c r="P8126" s="148">
        <v>0</v>
      </c>
      <c r="Q8126" s="21">
        <f t="shared" si="1264"/>
        <v>34.888940999999996</v>
      </c>
      <c r="R8126" s="21">
        <f t="shared" si="1265"/>
        <v>1122.3068500000002</v>
      </c>
      <c r="S8126" s="21">
        <f t="shared" si="1266"/>
        <v>27.212548000000002</v>
      </c>
      <c r="T8126" s="21">
        <f t="shared" si="1267"/>
        <v>140.423664</v>
      </c>
      <c r="U8126" s="22">
        <f t="shared" si="1268"/>
        <v>1324.832003</v>
      </c>
      <c r="V8126" s="39">
        <f t="shared" si="1269"/>
        <v>0.87379022615899071</v>
      </c>
    </row>
    <row r="8127" spans="1:22">
      <c r="A8127">
        <v>8122</v>
      </c>
      <c r="B8127" s="155">
        <f t="shared" si="1270"/>
        <v>41613</v>
      </c>
      <c r="C8127" s="148">
        <f t="shared" si="1261"/>
        <v>2013</v>
      </c>
      <c r="D8127" s="148">
        <f t="shared" si="1262"/>
        <v>12</v>
      </c>
      <c r="E8127" s="152">
        <v>10</v>
      </c>
      <c r="F8127" s="153">
        <v>19.827999999999999</v>
      </c>
      <c r="G8127" s="154">
        <v>1335.3530000000001</v>
      </c>
      <c r="H8127" s="154">
        <v>54.805</v>
      </c>
      <c r="I8127" s="154">
        <v>219.46299999999999</v>
      </c>
      <c r="J8127" s="151">
        <v>0</v>
      </c>
      <c r="K8127" s="149">
        <f t="shared" si="1263"/>
        <v>1629.4490000000001</v>
      </c>
      <c r="L8127" s="148">
        <v>12.462999999999999</v>
      </c>
      <c r="M8127" s="148">
        <v>360.971</v>
      </c>
      <c r="N8127" s="148">
        <v>21.605</v>
      </c>
      <c r="O8127" s="148">
        <v>59.334000000000003</v>
      </c>
      <c r="P8127" s="148">
        <v>0</v>
      </c>
      <c r="Q8127" s="21">
        <f t="shared" si="1264"/>
        <v>34.933788999999997</v>
      </c>
      <c r="R8127" s="21">
        <f t="shared" si="1265"/>
        <v>1154.024287</v>
      </c>
      <c r="S8127" s="21">
        <f t="shared" si="1266"/>
        <v>42.151355000000002</v>
      </c>
      <c r="T8127" s="21">
        <f t="shared" si="1267"/>
        <v>188.44478400000003</v>
      </c>
      <c r="U8127" s="22">
        <f t="shared" si="1268"/>
        <v>1419.5542149999999</v>
      </c>
      <c r="V8127" s="39">
        <f t="shared" si="1269"/>
        <v>0.87118664959750192</v>
      </c>
    </row>
    <row r="8128" spans="1:22">
      <c r="A8128">
        <v>8123</v>
      </c>
      <c r="B8128" s="155">
        <f t="shared" si="1270"/>
        <v>41613</v>
      </c>
      <c r="C8128" s="148">
        <f t="shared" si="1261"/>
        <v>2013</v>
      </c>
      <c r="D8128" s="148">
        <f t="shared" si="1262"/>
        <v>12</v>
      </c>
      <c r="E8128" s="152">
        <v>11</v>
      </c>
      <c r="F8128" s="153">
        <v>19.68</v>
      </c>
      <c r="G8128" s="154">
        <v>1393.9739999999999</v>
      </c>
      <c r="H8128" s="154">
        <v>4.57</v>
      </c>
      <c r="I8128" s="154">
        <v>272.99400000000003</v>
      </c>
      <c r="J8128" s="151">
        <v>0</v>
      </c>
      <c r="K8128" s="149">
        <f t="shared" si="1263"/>
        <v>1691.2179999999998</v>
      </c>
      <c r="L8128" s="148">
        <v>12.372</v>
      </c>
      <c r="M8128" s="148">
        <v>373.42899999999997</v>
      </c>
      <c r="N8128" s="148">
        <v>4.4859999999999998</v>
      </c>
      <c r="O8128" s="148">
        <v>72.971000000000004</v>
      </c>
      <c r="P8128" s="148">
        <v>0</v>
      </c>
      <c r="Q8128" s="21">
        <f t="shared" si="1264"/>
        <v>34.678716000000001</v>
      </c>
      <c r="R8128" s="21">
        <f t="shared" si="1265"/>
        <v>1193.852513</v>
      </c>
      <c r="S8128" s="21">
        <f t="shared" si="1266"/>
        <v>8.752186</v>
      </c>
      <c r="T8128" s="21">
        <f t="shared" si="1267"/>
        <v>231.75589600000004</v>
      </c>
      <c r="U8128" s="22">
        <f t="shared" si="1268"/>
        <v>1469.039311</v>
      </c>
      <c r="V8128" s="39">
        <f t="shared" si="1269"/>
        <v>0.86862800123934358</v>
      </c>
    </row>
    <row r="8129" spans="1:22">
      <c r="A8129">
        <v>8124</v>
      </c>
      <c r="B8129" s="155">
        <f t="shared" si="1270"/>
        <v>41613</v>
      </c>
      <c r="C8129" s="148">
        <f t="shared" si="1261"/>
        <v>2013</v>
      </c>
      <c r="D8129" s="148">
        <f t="shared" si="1262"/>
        <v>12</v>
      </c>
      <c r="E8129" s="152">
        <v>12</v>
      </c>
      <c r="F8129" s="153">
        <v>0</v>
      </c>
      <c r="G8129" s="154">
        <v>1415.729</v>
      </c>
      <c r="H8129" s="154">
        <v>0</v>
      </c>
      <c r="I8129" s="154">
        <v>337.98500000000001</v>
      </c>
      <c r="J8129" s="151">
        <v>0</v>
      </c>
      <c r="K8129" s="149">
        <f t="shared" si="1263"/>
        <v>1753.7139999999999</v>
      </c>
      <c r="L8129" s="148">
        <v>0</v>
      </c>
      <c r="M8129" s="148">
        <v>376.53399999999999</v>
      </c>
      <c r="N8129" s="148">
        <v>0</v>
      </c>
      <c r="O8129" s="148">
        <v>91.271000000000001</v>
      </c>
      <c r="P8129" s="148">
        <v>0</v>
      </c>
      <c r="Q8129" s="21">
        <f t="shared" si="1264"/>
        <v>0</v>
      </c>
      <c r="R8129" s="21">
        <f t="shared" si="1265"/>
        <v>1203.779198</v>
      </c>
      <c r="S8129" s="21">
        <f t="shared" si="1266"/>
        <v>0</v>
      </c>
      <c r="T8129" s="21">
        <f t="shared" si="1267"/>
        <v>289.87669600000004</v>
      </c>
      <c r="U8129" s="22">
        <f t="shared" si="1268"/>
        <v>1493.655894</v>
      </c>
      <c r="V8129" s="39">
        <f t="shared" si="1269"/>
        <v>0.85171008157544503</v>
      </c>
    </row>
    <row r="8130" spans="1:22">
      <c r="A8130">
        <v>8125</v>
      </c>
      <c r="B8130" s="155">
        <f t="shared" si="1270"/>
        <v>41613</v>
      </c>
      <c r="C8130" s="148">
        <f t="shared" si="1261"/>
        <v>2013</v>
      </c>
      <c r="D8130" s="148">
        <f t="shared" si="1262"/>
        <v>12</v>
      </c>
      <c r="E8130" s="152">
        <v>13</v>
      </c>
      <c r="F8130" s="153">
        <v>0</v>
      </c>
      <c r="G8130" s="154">
        <v>1415.0450000000001</v>
      </c>
      <c r="H8130" s="154">
        <v>2.83</v>
      </c>
      <c r="I8130" s="154">
        <v>385.44600000000003</v>
      </c>
      <c r="J8130" s="151">
        <v>0</v>
      </c>
      <c r="K8130" s="149">
        <f t="shared" si="1263"/>
        <v>1803.3209999999999</v>
      </c>
      <c r="L8130" s="148">
        <v>0</v>
      </c>
      <c r="M8130" s="148">
        <v>376.37799999999999</v>
      </c>
      <c r="N8130" s="148">
        <v>4.7140000000000004</v>
      </c>
      <c r="O8130" s="148">
        <v>102.78400000000001</v>
      </c>
      <c r="P8130" s="148">
        <v>0</v>
      </c>
      <c r="Q8130" s="21">
        <f t="shared" si="1264"/>
        <v>0</v>
      </c>
      <c r="R8130" s="21">
        <f t="shared" si="1265"/>
        <v>1203.2804659999999</v>
      </c>
      <c r="S8130" s="21">
        <f t="shared" si="1266"/>
        <v>9.1970140000000011</v>
      </c>
      <c r="T8130" s="21">
        <f t="shared" si="1267"/>
        <v>326.44198400000005</v>
      </c>
      <c r="U8130" s="22">
        <f t="shared" si="1268"/>
        <v>1538.9194640000001</v>
      </c>
      <c r="V8130" s="39">
        <f t="shared" si="1269"/>
        <v>0.85338077025665438</v>
      </c>
    </row>
    <row r="8131" spans="1:22">
      <c r="A8131">
        <v>8126</v>
      </c>
      <c r="B8131" s="155">
        <f t="shared" si="1270"/>
        <v>41613</v>
      </c>
      <c r="C8131" s="148">
        <f t="shared" si="1261"/>
        <v>2013</v>
      </c>
      <c r="D8131" s="148">
        <f t="shared" si="1262"/>
        <v>12</v>
      </c>
      <c r="E8131" s="152">
        <v>14</v>
      </c>
      <c r="F8131" s="153">
        <v>0</v>
      </c>
      <c r="G8131" s="154">
        <v>1417.8679999999999</v>
      </c>
      <c r="H8131" s="154">
        <v>0</v>
      </c>
      <c r="I8131" s="154">
        <v>416.37799999999999</v>
      </c>
      <c r="J8131" s="151">
        <v>0</v>
      </c>
      <c r="K8131" s="149">
        <f t="shared" si="1263"/>
        <v>1834.2459999999999</v>
      </c>
      <c r="L8131" s="148">
        <v>0</v>
      </c>
      <c r="M8131" s="148">
        <v>377.17200000000003</v>
      </c>
      <c r="N8131" s="148">
        <v>0</v>
      </c>
      <c r="O8131" s="148">
        <v>112.685</v>
      </c>
      <c r="P8131" s="148">
        <v>0</v>
      </c>
      <c r="Q8131" s="21">
        <f t="shared" si="1264"/>
        <v>0</v>
      </c>
      <c r="R8131" s="21">
        <f t="shared" si="1265"/>
        <v>1205.818884</v>
      </c>
      <c r="S8131" s="21">
        <f t="shared" si="1266"/>
        <v>0</v>
      </c>
      <c r="T8131" s="21">
        <f t="shared" si="1267"/>
        <v>357.88756000000001</v>
      </c>
      <c r="U8131" s="22">
        <f t="shared" si="1268"/>
        <v>1563.7064439999999</v>
      </c>
      <c r="V8131" s="39">
        <f t="shared" si="1269"/>
        <v>0.85250639445308862</v>
      </c>
    </row>
    <row r="8132" spans="1:22">
      <c r="A8132">
        <v>8127</v>
      </c>
      <c r="B8132" s="155">
        <f t="shared" si="1270"/>
        <v>41613</v>
      </c>
      <c r="C8132" s="148">
        <f t="shared" si="1261"/>
        <v>2013</v>
      </c>
      <c r="D8132" s="148">
        <f t="shared" si="1262"/>
        <v>12</v>
      </c>
      <c r="E8132" s="152">
        <v>15</v>
      </c>
      <c r="F8132" s="153">
        <v>0</v>
      </c>
      <c r="G8132" s="154">
        <v>1419.759</v>
      </c>
      <c r="H8132" s="154">
        <v>0</v>
      </c>
      <c r="I8132" s="154">
        <v>451.84500000000003</v>
      </c>
      <c r="J8132" s="151">
        <v>0</v>
      </c>
      <c r="K8132" s="149">
        <f t="shared" si="1263"/>
        <v>1871.604</v>
      </c>
      <c r="L8132" s="148">
        <v>0</v>
      </c>
      <c r="M8132" s="148">
        <v>378.03699999999998</v>
      </c>
      <c r="N8132" s="148">
        <v>0</v>
      </c>
      <c r="O8132" s="148">
        <v>123.61799999999999</v>
      </c>
      <c r="P8132" s="148">
        <v>0</v>
      </c>
      <c r="Q8132" s="21">
        <f t="shared" si="1264"/>
        <v>0</v>
      </c>
      <c r="R8132" s="21">
        <f t="shared" si="1265"/>
        <v>1208.5842889999999</v>
      </c>
      <c r="S8132" s="21">
        <f t="shared" si="1266"/>
        <v>0</v>
      </c>
      <c r="T8132" s="21">
        <f t="shared" si="1267"/>
        <v>392.61076800000001</v>
      </c>
      <c r="U8132" s="22">
        <f t="shared" si="1268"/>
        <v>1601.1950569999999</v>
      </c>
      <c r="V8132" s="39">
        <f t="shared" si="1269"/>
        <v>0.85552021528058275</v>
      </c>
    </row>
    <row r="8133" spans="1:22">
      <c r="A8133">
        <v>8128</v>
      </c>
      <c r="B8133" s="155">
        <f t="shared" si="1270"/>
        <v>41613</v>
      </c>
      <c r="C8133" s="148">
        <f t="shared" si="1261"/>
        <v>2013</v>
      </c>
      <c r="D8133" s="148">
        <f t="shared" si="1262"/>
        <v>12</v>
      </c>
      <c r="E8133" s="152">
        <v>16</v>
      </c>
      <c r="F8133" s="153">
        <v>0</v>
      </c>
      <c r="G8133" s="154">
        <v>1421.2049999999999</v>
      </c>
      <c r="H8133" s="154">
        <v>0</v>
      </c>
      <c r="I8133" s="154">
        <v>476.75099999999998</v>
      </c>
      <c r="J8133" s="151">
        <v>0</v>
      </c>
      <c r="K8133" s="149">
        <f t="shared" si="1263"/>
        <v>1897.9559999999999</v>
      </c>
      <c r="L8133" s="148">
        <v>0</v>
      </c>
      <c r="M8133" s="148">
        <v>379.28399999999999</v>
      </c>
      <c r="N8133" s="148">
        <v>0</v>
      </c>
      <c r="O8133" s="148">
        <v>127.364</v>
      </c>
      <c r="P8133" s="148">
        <v>0</v>
      </c>
      <c r="Q8133" s="21">
        <f t="shared" si="1264"/>
        <v>0</v>
      </c>
      <c r="R8133" s="21">
        <f t="shared" si="1265"/>
        <v>1212.570948</v>
      </c>
      <c r="S8133" s="21">
        <f t="shared" si="1266"/>
        <v>0</v>
      </c>
      <c r="T8133" s="21">
        <f t="shared" si="1267"/>
        <v>404.50806400000005</v>
      </c>
      <c r="U8133" s="22">
        <f t="shared" si="1268"/>
        <v>1617.0790120000001</v>
      </c>
      <c r="V8133" s="39">
        <f t="shared" si="1269"/>
        <v>0.85201080109338689</v>
      </c>
    </row>
    <row r="8134" spans="1:22">
      <c r="A8134">
        <v>8129</v>
      </c>
      <c r="B8134" s="155">
        <f t="shared" si="1270"/>
        <v>41613</v>
      </c>
      <c r="C8134" s="148">
        <f t="shared" si="1261"/>
        <v>2013</v>
      </c>
      <c r="D8134" s="148">
        <f t="shared" si="1262"/>
        <v>12</v>
      </c>
      <c r="E8134" s="152">
        <v>17</v>
      </c>
      <c r="F8134" s="153">
        <v>0</v>
      </c>
      <c r="G8134" s="154">
        <v>1433.3150000000001</v>
      </c>
      <c r="H8134" s="154">
        <v>0</v>
      </c>
      <c r="I8134" s="154">
        <v>480.11200000000002</v>
      </c>
      <c r="J8134" s="151">
        <v>0</v>
      </c>
      <c r="K8134" s="149">
        <f t="shared" si="1263"/>
        <v>1913.4270000000001</v>
      </c>
      <c r="L8134" s="148">
        <v>0</v>
      </c>
      <c r="M8134" s="148">
        <v>382.58600000000001</v>
      </c>
      <c r="N8134" s="148">
        <v>0</v>
      </c>
      <c r="O8134" s="148">
        <v>128.44399999999999</v>
      </c>
      <c r="P8134" s="148">
        <v>0</v>
      </c>
      <c r="Q8134" s="21">
        <f t="shared" si="1264"/>
        <v>0</v>
      </c>
      <c r="R8134" s="21">
        <f t="shared" si="1265"/>
        <v>1223.127442</v>
      </c>
      <c r="S8134" s="21">
        <f t="shared" si="1266"/>
        <v>0</v>
      </c>
      <c r="T8134" s="21">
        <f t="shared" si="1267"/>
        <v>407.93814399999997</v>
      </c>
      <c r="U8134" s="22">
        <f t="shared" si="1268"/>
        <v>1631.0655859999999</v>
      </c>
      <c r="V8134" s="39">
        <f t="shared" si="1269"/>
        <v>0.85243157225229904</v>
      </c>
    </row>
    <row r="8135" spans="1:22">
      <c r="A8135">
        <v>8130</v>
      </c>
      <c r="B8135" s="155">
        <f t="shared" si="1270"/>
        <v>41613</v>
      </c>
      <c r="C8135" s="148">
        <f t="shared" ref="C8135:C8198" si="1271">YEAR(B8135)</f>
        <v>2013</v>
      </c>
      <c r="D8135" s="148">
        <f t="shared" ref="D8135:D8198" si="1272">MONTH(B8135)</f>
        <v>12</v>
      </c>
      <c r="E8135" s="152">
        <v>18</v>
      </c>
      <c r="F8135" s="153">
        <v>0</v>
      </c>
      <c r="G8135" s="154">
        <v>1440.5609999999999</v>
      </c>
      <c r="H8135" s="154">
        <v>2.1309999999999998</v>
      </c>
      <c r="I8135" s="154">
        <v>465.43</v>
      </c>
      <c r="J8135" s="151">
        <v>0</v>
      </c>
      <c r="K8135" s="149">
        <f t="shared" ref="K8135:K8198" si="1273">SUM(F8135:J8135)</f>
        <v>1908.1220000000001</v>
      </c>
      <c r="L8135" s="148">
        <v>0</v>
      </c>
      <c r="M8135" s="148">
        <v>384.56400000000002</v>
      </c>
      <c r="N8135" s="148">
        <v>4.008</v>
      </c>
      <c r="O8135" s="148">
        <v>124.256</v>
      </c>
      <c r="P8135" s="148">
        <v>0</v>
      </c>
      <c r="Q8135" s="21">
        <f t="shared" ref="Q8135:Q8198" si="1274">+$Q$2*L8135</f>
        <v>0</v>
      </c>
      <c r="R8135" s="21">
        <f t="shared" ref="R8135:R8198" si="1275">+$R$2*M8135</f>
        <v>1229.4511080000002</v>
      </c>
      <c r="S8135" s="21">
        <f t="shared" ref="S8135:S8198" si="1276">+$S$2*N8135</f>
        <v>7.8196080000000006</v>
      </c>
      <c r="T8135" s="21">
        <f t="shared" ref="T8135:T8198" si="1277">+$T$2*O8135</f>
        <v>394.63705600000003</v>
      </c>
      <c r="U8135" s="22">
        <f t="shared" ref="U8135:U8198" si="1278">SUM(Q8135:T8135)</f>
        <v>1631.9077720000003</v>
      </c>
      <c r="V8135" s="39">
        <f t="shared" ref="V8135:V8198" si="1279">+U8135/K8135</f>
        <v>0.8552428890815158</v>
      </c>
    </row>
    <row r="8136" spans="1:22">
      <c r="A8136">
        <v>8131</v>
      </c>
      <c r="B8136" s="155">
        <f t="shared" si="1270"/>
        <v>41613</v>
      </c>
      <c r="C8136" s="148">
        <f t="shared" si="1271"/>
        <v>2013</v>
      </c>
      <c r="D8136" s="148">
        <f t="shared" si="1272"/>
        <v>12</v>
      </c>
      <c r="E8136" s="152">
        <v>19</v>
      </c>
      <c r="F8136" s="153">
        <v>0</v>
      </c>
      <c r="G8136" s="154">
        <v>1444.9449999999999</v>
      </c>
      <c r="H8136" s="154">
        <v>0</v>
      </c>
      <c r="I8136" s="154">
        <v>433.93200000000002</v>
      </c>
      <c r="J8136" s="151">
        <v>0</v>
      </c>
      <c r="K8136" s="149">
        <f t="shared" si="1273"/>
        <v>1878.877</v>
      </c>
      <c r="L8136" s="148">
        <v>0</v>
      </c>
      <c r="M8136" s="148">
        <v>385.30099999999999</v>
      </c>
      <c r="N8136" s="148">
        <v>0</v>
      </c>
      <c r="O8136" s="148">
        <v>116.378</v>
      </c>
      <c r="P8136" s="148">
        <v>0</v>
      </c>
      <c r="Q8136" s="21">
        <f t="shared" si="1274"/>
        <v>0</v>
      </c>
      <c r="R8136" s="21">
        <f t="shared" si="1275"/>
        <v>1231.8072970000001</v>
      </c>
      <c r="S8136" s="21">
        <f t="shared" si="1276"/>
        <v>0</v>
      </c>
      <c r="T8136" s="21">
        <f t="shared" si="1277"/>
        <v>369.61652800000002</v>
      </c>
      <c r="U8136" s="22">
        <f t="shared" si="1278"/>
        <v>1601.4238250000001</v>
      </c>
      <c r="V8136" s="39">
        <f t="shared" si="1279"/>
        <v>0.85233031486361277</v>
      </c>
    </row>
    <row r="8137" spans="1:22">
      <c r="A8137">
        <v>8132</v>
      </c>
      <c r="B8137" s="155">
        <f t="shared" si="1270"/>
        <v>41613</v>
      </c>
      <c r="C8137" s="148">
        <f t="shared" si="1271"/>
        <v>2013</v>
      </c>
      <c r="D8137" s="148">
        <f t="shared" si="1272"/>
        <v>12</v>
      </c>
      <c r="E8137" s="152">
        <v>20</v>
      </c>
      <c r="F8137" s="153">
        <v>0</v>
      </c>
      <c r="G8137" s="154">
        <v>1439.826</v>
      </c>
      <c r="H8137" s="154">
        <v>0</v>
      </c>
      <c r="I8137" s="154">
        <v>424.23099999999999</v>
      </c>
      <c r="J8137" s="151">
        <v>0</v>
      </c>
      <c r="K8137" s="149">
        <f t="shared" si="1273"/>
        <v>1864.057</v>
      </c>
      <c r="L8137" s="148">
        <v>0</v>
      </c>
      <c r="M8137" s="148">
        <v>383.786</v>
      </c>
      <c r="N8137" s="148">
        <v>0</v>
      </c>
      <c r="O8137" s="148">
        <v>114.422</v>
      </c>
      <c r="P8137" s="148">
        <v>0</v>
      </c>
      <c r="Q8137" s="21">
        <f t="shared" si="1274"/>
        <v>0</v>
      </c>
      <c r="R8137" s="21">
        <f t="shared" si="1275"/>
        <v>1226.9638420000001</v>
      </c>
      <c r="S8137" s="21">
        <f t="shared" si="1276"/>
        <v>0</v>
      </c>
      <c r="T8137" s="21">
        <f t="shared" si="1277"/>
        <v>363.40427199999999</v>
      </c>
      <c r="U8137" s="22">
        <f t="shared" si="1278"/>
        <v>1590.3681140000001</v>
      </c>
      <c r="V8137" s="39">
        <f t="shared" si="1279"/>
        <v>0.85317568829708534</v>
      </c>
    </row>
    <row r="8138" spans="1:22">
      <c r="A8138">
        <v>8133</v>
      </c>
      <c r="B8138" s="155">
        <f t="shared" si="1270"/>
        <v>41613</v>
      </c>
      <c r="C8138" s="148">
        <f t="shared" si="1271"/>
        <v>2013</v>
      </c>
      <c r="D8138" s="148">
        <f t="shared" si="1272"/>
        <v>12</v>
      </c>
      <c r="E8138" s="152">
        <v>21</v>
      </c>
      <c r="F8138" s="153">
        <v>0</v>
      </c>
      <c r="G8138" s="154">
        <v>1432.903</v>
      </c>
      <c r="H8138" s="154">
        <v>0</v>
      </c>
      <c r="I8138" s="154">
        <v>436.911</v>
      </c>
      <c r="J8138" s="151">
        <v>0</v>
      </c>
      <c r="K8138" s="149">
        <f t="shared" si="1273"/>
        <v>1869.8140000000001</v>
      </c>
      <c r="L8138" s="148">
        <v>0</v>
      </c>
      <c r="M8138" s="148">
        <v>382.55799999999999</v>
      </c>
      <c r="N8138" s="148">
        <v>0</v>
      </c>
      <c r="O8138" s="148">
        <v>117.535</v>
      </c>
      <c r="P8138" s="148">
        <v>0</v>
      </c>
      <c r="Q8138" s="21">
        <f t="shared" si="1274"/>
        <v>0</v>
      </c>
      <c r="R8138" s="21">
        <f t="shared" si="1275"/>
        <v>1223.037926</v>
      </c>
      <c r="S8138" s="21">
        <f t="shared" si="1276"/>
        <v>0</v>
      </c>
      <c r="T8138" s="21">
        <f t="shared" si="1277"/>
        <v>373.29115999999999</v>
      </c>
      <c r="U8138" s="22">
        <f t="shared" si="1278"/>
        <v>1596.329086</v>
      </c>
      <c r="V8138" s="39">
        <f t="shared" si="1279"/>
        <v>0.85373683478677553</v>
      </c>
    </row>
    <row r="8139" spans="1:22">
      <c r="A8139">
        <v>8134</v>
      </c>
      <c r="B8139" s="155">
        <f t="shared" si="1270"/>
        <v>41613</v>
      </c>
      <c r="C8139" s="148">
        <f t="shared" si="1271"/>
        <v>2013</v>
      </c>
      <c r="D8139" s="148">
        <f t="shared" si="1272"/>
        <v>12</v>
      </c>
      <c r="E8139" s="152">
        <v>22</v>
      </c>
      <c r="F8139" s="153">
        <v>0</v>
      </c>
      <c r="G8139" s="154">
        <v>1426.03</v>
      </c>
      <c r="H8139" s="154">
        <v>0</v>
      </c>
      <c r="I8139" s="154">
        <v>446.08</v>
      </c>
      <c r="J8139" s="151">
        <v>0</v>
      </c>
      <c r="K8139" s="149">
        <f t="shared" si="1273"/>
        <v>1872.11</v>
      </c>
      <c r="L8139" s="148">
        <v>0</v>
      </c>
      <c r="M8139" s="148">
        <v>380.952</v>
      </c>
      <c r="N8139" s="148">
        <v>0</v>
      </c>
      <c r="O8139" s="148">
        <v>119.82899999999999</v>
      </c>
      <c r="P8139" s="148">
        <v>0</v>
      </c>
      <c r="Q8139" s="21">
        <f t="shared" si="1274"/>
        <v>0</v>
      </c>
      <c r="R8139" s="21">
        <f t="shared" si="1275"/>
        <v>1217.903544</v>
      </c>
      <c r="S8139" s="21">
        <f t="shared" si="1276"/>
        <v>0</v>
      </c>
      <c r="T8139" s="21">
        <f t="shared" si="1277"/>
        <v>380.57690400000001</v>
      </c>
      <c r="U8139" s="22">
        <f t="shared" si="1278"/>
        <v>1598.480448</v>
      </c>
      <c r="V8139" s="39">
        <f t="shared" si="1279"/>
        <v>0.85383895604424964</v>
      </c>
    </row>
    <row r="8140" spans="1:22">
      <c r="A8140">
        <v>8135</v>
      </c>
      <c r="B8140" s="155">
        <f t="shared" si="1270"/>
        <v>41613</v>
      </c>
      <c r="C8140" s="148">
        <f t="shared" si="1271"/>
        <v>2013</v>
      </c>
      <c r="D8140" s="148">
        <f t="shared" si="1272"/>
        <v>12</v>
      </c>
      <c r="E8140" s="152">
        <v>23</v>
      </c>
      <c r="F8140" s="153">
        <v>0</v>
      </c>
      <c r="G8140" s="154">
        <v>1376.9880000000001</v>
      </c>
      <c r="H8140" s="154">
        <v>0</v>
      </c>
      <c r="I8140" s="154">
        <v>384.02199999999999</v>
      </c>
      <c r="J8140" s="151">
        <v>0</v>
      </c>
      <c r="K8140" s="149">
        <f t="shared" si="1273"/>
        <v>1761.01</v>
      </c>
      <c r="L8140" s="148">
        <v>0</v>
      </c>
      <c r="M8140" s="148">
        <v>370.20499999999998</v>
      </c>
      <c r="N8140" s="148">
        <v>0</v>
      </c>
      <c r="O8140" s="148">
        <v>104.13800000000001</v>
      </c>
      <c r="P8140" s="148">
        <v>0</v>
      </c>
      <c r="Q8140" s="21">
        <f t="shared" si="1274"/>
        <v>0</v>
      </c>
      <c r="R8140" s="21">
        <f t="shared" si="1275"/>
        <v>1183.5453849999999</v>
      </c>
      <c r="S8140" s="21">
        <f t="shared" si="1276"/>
        <v>0</v>
      </c>
      <c r="T8140" s="21">
        <f t="shared" si="1277"/>
        <v>330.74228800000003</v>
      </c>
      <c r="U8140" s="22">
        <f t="shared" si="1278"/>
        <v>1514.2876729999998</v>
      </c>
      <c r="V8140" s="39">
        <f t="shared" si="1279"/>
        <v>0.85989725952720308</v>
      </c>
    </row>
    <row r="8141" spans="1:22">
      <c r="A8141">
        <v>8136</v>
      </c>
      <c r="B8141" s="155">
        <f t="shared" si="1270"/>
        <v>41613</v>
      </c>
      <c r="C8141" s="148">
        <f t="shared" si="1271"/>
        <v>2013</v>
      </c>
      <c r="D8141" s="148">
        <f t="shared" si="1272"/>
        <v>12</v>
      </c>
      <c r="E8141" s="152">
        <v>24</v>
      </c>
      <c r="F8141" s="153">
        <v>0</v>
      </c>
      <c r="G8141" s="154">
        <v>1420.3489999999999</v>
      </c>
      <c r="H8141" s="154">
        <v>4.9779999999999998</v>
      </c>
      <c r="I8141" s="154">
        <v>292.37200000000001</v>
      </c>
      <c r="J8141" s="151">
        <v>0</v>
      </c>
      <c r="K8141" s="149">
        <f t="shared" si="1273"/>
        <v>1717.6990000000001</v>
      </c>
      <c r="L8141" s="148">
        <v>0</v>
      </c>
      <c r="M8141" s="148">
        <v>377.63299999999998</v>
      </c>
      <c r="N8141" s="148">
        <v>8</v>
      </c>
      <c r="O8141" s="148">
        <v>79.010999999999996</v>
      </c>
      <c r="P8141" s="148">
        <v>0</v>
      </c>
      <c r="Q8141" s="21">
        <f t="shared" si="1274"/>
        <v>0</v>
      </c>
      <c r="R8141" s="21">
        <f t="shared" si="1275"/>
        <v>1207.2927009999999</v>
      </c>
      <c r="S8141" s="21">
        <f t="shared" si="1276"/>
        <v>15.608000000000001</v>
      </c>
      <c r="T8141" s="21">
        <f t="shared" si="1277"/>
        <v>250.93893600000001</v>
      </c>
      <c r="U8141" s="22">
        <f t="shared" si="1278"/>
        <v>1473.8396369999998</v>
      </c>
      <c r="V8141" s="39">
        <f t="shared" si="1279"/>
        <v>0.85803137627721726</v>
      </c>
    </row>
    <row r="8142" spans="1:22">
      <c r="A8142">
        <v>8137</v>
      </c>
      <c r="B8142" s="155">
        <f t="shared" si="1270"/>
        <v>41614</v>
      </c>
      <c r="C8142" s="148">
        <f t="shared" si="1271"/>
        <v>2013</v>
      </c>
      <c r="D8142" s="148">
        <f t="shared" si="1272"/>
        <v>12</v>
      </c>
      <c r="E8142" s="152">
        <v>1</v>
      </c>
      <c r="F8142" s="153">
        <v>0</v>
      </c>
      <c r="G8142" s="154">
        <v>1420.2940000000001</v>
      </c>
      <c r="H8142" s="154">
        <v>0</v>
      </c>
      <c r="I8142" s="154">
        <v>245.346</v>
      </c>
      <c r="J8142" s="151">
        <v>0</v>
      </c>
      <c r="K8142" s="149">
        <f t="shared" si="1273"/>
        <v>1665.64</v>
      </c>
      <c r="L8142" s="148">
        <v>0</v>
      </c>
      <c r="M8142" s="148">
        <v>384.24200000000002</v>
      </c>
      <c r="N8142" s="148">
        <v>0</v>
      </c>
      <c r="O8142" s="148">
        <v>66.337999999999994</v>
      </c>
      <c r="P8142" s="148">
        <v>0</v>
      </c>
      <c r="Q8142" s="21">
        <f t="shared" si="1274"/>
        <v>0</v>
      </c>
      <c r="R8142" s="21">
        <f t="shared" si="1275"/>
        <v>1228.4216740000002</v>
      </c>
      <c r="S8142" s="21">
        <f t="shared" si="1276"/>
        <v>0</v>
      </c>
      <c r="T8142" s="21">
        <f t="shared" si="1277"/>
        <v>210.68948799999998</v>
      </c>
      <c r="U8142" s="22">
        <f t="shared" si="1278"/>
        <v>1439.1111620000001</v>
      </c>
      <c r="V8142" s="39">
        <f t="shared" si="1279"/>
        <v>0.86399892053504967</v>
      </c>
    </row>
    <row r="8143" spans="1:22">
      <c r="A8143">
        <v>8138</v>
      </c>
      <c r="B8143" s="155">
        <f t="shared" si="1270"/>
        <v>41614</v>
      </c>
      <c r="C8143" s="148">
        <f t="shared" si="1271"/>
        <v>2013</v>
      </c>
      <c r="D8143" s="148">
        <f t="shared" si="1272"/>
        <v>12</v>
      </c>
      <c r="E8143" s="152">
        <v>2</v>
      </c>
      <c r="F8143" s="153">
        <v>0</v>
      </c>
      <c r="G8143" s="154">
        <v>1413.163</v>
      </c>
      <c r="H8143" s="154">
        <v>0</v>
      </c>
      <c r="I8143" s="154">
        <v>220.46199999999999</v>
      </c>
      <c r="J8143" s="151">
        <v>0</v>
      </c>
      <c r="K8143" s="149">
        <f t="shared" si="1273"/>
        <v>1633.625</v>
      </c>
      <c r="L8143" s="148">
        <v>0</v>
      </c>
      <c r="M8143" s="148">
        <v>382.27800000000002</v>
      </c>
      <c r="N8143" s="148">
        <v>0</v>
      </c>
      <c r="O8143" s="148">
        <v>59.29</v>
      </c>
      <c r="P8143" s="148">
        <v>0</v>
      </c>
      <c r="Q8143" s="21">
        <f t="shared" si="1274"/>
        <v>0</v>
      </c>
      <c r="R8143" s="21">
        <f t="shared" si="1275"/>
        <v>1222.1427660000002</v>
      </c>
      <c r="S8143" s="21">
        <f t="shared" si="1276"/>
        <v>0</v>
      </c>
      <c r="T8143" s="21">
        <f t="shared" si="1277"/>
        <v>188.30504000000002</v>
      </c>
      <c r="U8143" s="22">
        <f t="shared" si="1278"/>
        <v>1410.4478060000001</v>
      </c>
      <c r="V8143" s="39">
        <f t="shared" si="1279"/>
        <v>0.86338529711531109</v>
      </c>
    </row>
    <row r="8144" spans="1:22">
      <c r="A8144">
        <v>8139</v>
      </c>
      <c r="B8144" s="155">
        <f t="shared" si="1270"/>
        <v>41614</v>
      </c>
      <c r="C8144" s="148">
        <f t="shared" si="1271"/>
        <v>2013</v>
      </c>
      <c r="D8144" s="148">
        <f t="shared" si="1272"/>
        <v>12</v>
      </c>
      <c r="E8144" s="152">
        <v>3</v>
      </c>
      <c r="F8144" s="153">
        <v>0</v>
      </c>
      <c r="G8144" s="154">
        <v>1413.1890000000001</v>
      </c>
      <c r="H8144" s="154">
        <v>0</v>
      </c>
      <c r="I8144" s="154">
        <v>212.32300000000001</v>
      </c>
      <c r="J8144" s="151">
        <v>0</v>
      </c>
      <c r="K8144" s="149">
        <f t="shared" si="1273"/>
        <v>1625.5120000000002</v>
      </c>
      <c r="L8144" s="148">
        <v>0</v>
      </c>
      <c r="M8144" s="148">
        <v>382</v>
      </c>
      <c r="N8144" s="148">
        <v>0</v>
      </c>
      <c r="O8144" s="148">
        <v>56.415999999999997</v>
      </c>
      <c r="P8144" s="148">
        <v>0</v>
      </c>
      <c r="Q8144" s="21">
        <f t="shared" si="1274"/>
        <v>0</v>
      </c>
      <c r="R8144" s="21">
        <f t="shared" si="1275"/>
        <v>1221.2540000000001</v>
      </c>
      <c r="S8144" s="21">
        <f t="shared" si="1276"/>
        <v>0</v>
      </c>
      <c r="T8144" s="21">
        <f t="shared" si="1277"/>
        <v>179.17721599999999</v>
      </c>
      <c r="U8144" s="22">
        <f t="shared" si="1278"/>
        <v>1400.4312160000002</v>
      </c>
      <c r="V8144" s="39">
        <f t="shared" si="1279"/>
        <v>0.86153237626052592</v>
      </c>
    </row>
    <row r="8145" spans="1:22">
      <c r="A8145">
        <v>8140</v>
      </c>
      <c r="B8145" s="155">
        <f t="shared" si="1270"/>
        <v>41614</v>
      </c>
      <c r="C8145" s="148">
        <f t="shared" si="1271"/>
        <v>2013</v>
      </c>
      <c r="D8145" s="148">
        <f t="shared" si="1272"/>
        <v>12</v>
      </c>
      <c r="E8145" s="152">
        <v>4</v>
      </c>
      <c r="F8145" s="153">
        <v>0</v>
      </c>
      <c r="G8145" s="154">
        <v>1418.0150000000001</v>
      </c>
      <c r="H8145" s="154">
        <v>0</v>
      </c>
      <c r="I8145" s="154">
        <v>190.98699999999999</v>
      </c>
      <c r="J8145" s="151">
        <v>0</v>
      </c>
      <c r="K8145" s="149">
        <f t="shared" si="1273"/>
        <v>1609.0020000000002</v>
      </c>
      <c r="L8145" s="148">
        <v>0</v>
      </c>
      <c r="M8145" s="148">
        <v>383.255</v>
      </c>
      <c r="N8145" s="148">
        <v>0</v>
      </c>
      <c r="O8145" s="148">
        <v>51.152999999999999</v>
      </c>
      <c r="P8145" s="148">
        <v>0</v>
      </c>
      <c r="Q8145" s="21">
        <f t="shared" si="1274"/>
        <v>0</v>
      </c>
      <c r="R8145" s="21">
        <f t="shared" si="1275"/>
        <v>1225.2662350000001</v>
      </c>
      <c r="S8145" s="21">
        <f t="shared" si="1276"/>
        <v>0</v>
      </c>
      <c r="T8145" s="21">
        <f t="shared" si="1277"/>
        <v>162.461928</v>
      </c>
      <c r="U8145" s="22">
        <f t="shared" si="1278"/>
        <v>1387.728163</v>
      </c>
      <c r="V8145" s="39">
        <f t="shared" si="1279"/>
        <v>0.86247758734917657</v>
      </c>
    </row>
    <row r="8146" spans="1:22">
      <c r="A8146">
        <v>8141</v>
      </c>
      <c r="B8146" s="155">
        <f t="shared" si="1270"/>
        <v>41614</v>
      </c>
      <c r="C8146" s="148">
        <f t="shared" si="1271"/>
        <v>2013</v>
      </c>
      <c r="D8146" s="148">
        <f t="shared" si="1272"/>
        <v>12</v>
      </c>
      <c r="E8146" s="152">
        <v>5</v>
      </c>
      <c r="F8146" s="153">
        <v>0</v>
      </c>
      <c r="G8146" s="154">
        <v>1418.2550000000001</v>
      </c>
      <c r="H8146" s="154">
        <v>0</v>
      </c>
      <c r="I8146" s="154">
        <v>160.54400000000001</v>
      </c>
      <c r="J8146" s="151">
        <v>0</v>
      </c>
      <c r="K8146" s="149">
        <f t="shared" si="1273"/>
        <v>1578.7990000000002</v>
      </c>
      <c r="L8146" s="148">
        <v>0</v>
      </c>
      <c r="M8146" s="148">
        <v>383.02300000000002</v>
      </c>
      <c r="N8146" s="148">
        <v>0</v>
      </c>
      <c r="O8146" s="148">
        <v>43.526000000000003</v>
      </c>
      <c r="P8146" s="148">
        <v>0</v>
      </c>
      <c r="Q8146" s="21">
        <f t="shared" si="1274"/>
        <v>0</v>
      </c>
      <c r="R8146" s="21">
        <f t="shared" si="1275"/>
        <v>1224.524531</v>
      </c>
      <c r="S8146" s="21">
        <f t="shared" si="1276"/>
        <v>0</v>
      </c>
      <c r="T8146" s="21">
        <f t="shared" si="1277"/>
        <v>138.23857600000002</v>
      </c>
      <c r="U8146" s="22">
        <f t="shared" si="1278"/>
        <v>1362.763107</v>
      </c>
      <c r="V8146" s="39">
        <f t="shared" si="1279"/>
        <v>0.86316440978237241</v>
      </c>
    </row>
    <row r="8147" spans="1:22">
      <c r="A8147">
        <v>8142</v>
      </c>
      <c r="B8147" s="155">
        <f t="shared" si="1270"/>
        <v>41614</v>
      </c>
      <c r="C8147" s="148">
        <f t="shared" si="1271"/>
        <v>2013</v>
      </c>
      <c r="D8147" s="148">
        <f t="shared" si="1272"/>
        <v>12</v>
      </c>
      <c r="E8147" s="152">
        <v>6</v>
      </c>
      <c r="F8147" s="153">
        <v>0</v>
      </c>
      <c r="G8147" s="154">
        <v>1417.479</v>
      </c>
      <c r="H8147" s="154">
        <v>0</v>
      </c>
      <c r="I8147" s="154">
        <v>142.35300000000001</v>
      </c>
      <c r="J8147" s="151">
        <v>0</v>
      </c>
      <c r="K8147" s="149">
        <f t="shared" si="1273"/>
        <v>1559.8320000000001</v>
      </c>
      <c r="L8147" s="148">
        <v>0</v>
      </c>
      <c r="M8147" s="148">
        <v>382.846</v>
      </c>
      <c r="N8147" s="148">
        <v>0</v>
      </c>
      <c r="O8147" s="148">
        <v>39.194000000000003</v>
      </c>
      <c r="P8147" s="148">
        <v>0</v>
      </c>
      <c r="Q8147" s="21">
        <f t="shared" si="1274"/>
        <v>0</v>
      </c>
      <c r="R8147" s="21">
        <f t="shared" si="1275"/>
        <v>1223.958662</v>
      </c>
      <c r="S8147" s="21">
        <f t="shared" si="1276"/>
        <v>0</v>
      </c>
      <c r="T8147" s="21">
        <f t="shared" si="1277"/>
        <v>124.48014400000001</v>
      </c>
      <c r="U8147" s="22">
        <f t="shared" si="1278"/>
        <v>1348.4388060000001</v>
      </c>
      <c r="V8147" s="39">
        <f t="shared" si="1279"/>
        <v>0.86447694751742499</v>
      </c>
    </row>
    <row r="8148" spans="1:22">
      <c r="A8148">
        <v>8143</v>
      </c>
      <c r="B8148" s="155">
        <f t="shared" si="1270"/>
        <v>41614</v>
      </c>
      <c r="C8148" s="148">
        <f t="shared" si="1271"/>
        <v>2013</v>
      </c>
      <c r="D8148" s="148">
        <f t="shared" si="1272"/>
        <v>12</v>
      </c>
      <c r="E8148" s="152">
        <v>7</v>
      </c>
      <c r="F8148" s="153">
        <v>0</v>
      </c>
      <c r="G8148" s="154">
        <v>1407.1659999999999</v>
      </c>
      <c r="H8148" s="154">
        <v>0</v>
      </c>
      <c r="I8148" s="154">
        <v>135.28700000000001</v>
      </c>
      <c r="J8148" s="151">
        <v>0</v>
      </c>
      <c r="K8148" s="149">
        <f t="shared" si="1273"/>
        <v>1542.453</v>
      </c>
      <c r="L8148" s="148">
        <v>0</v>
      </c>
      <c r="M8148" s="148">
        <v>383.35700000000003</v>
      </c>
      <c r="N8148" s="148">
        <v>0</v>
      </c>
      <c r="O8148" s="148">
        <v>37.256</v>
      </c>
      <c r="P8148" s="148">
        <v>0</v>
      </c>
      <c r="Q8148" s="21">
        <f t="shared" si="1274"/>
        <v>0</v>
      </c>
      <c r="R8148" s="21">
        <f t="shared" si="1275"/>
        <v>1225.5923290000001</v>
      </c>
      <c r="S8148" s="21">
        <f t="shared" si="1276"/>
        <v>0</v>
      </c>
      <c r="T8148" s="21">
        <f t="shared" si="1277"/>
        <v>118.325056</v>
      </c>
      <c r="U8148" s="22">
        <f t="shared" si="1278"/>
        <v>1343.917385</v>
      </c>
      <c r="V8148" s="39">
        <f t="shared" si="1279"/>
        <v>0.87128579282480567</v>
      </c>
    </row>
    <row r="8149" spans="1:22">
      <c r="A8149">
        <v>8144</v>
      </c>
      <c r="B8149" s="155">
        <f t="shared" si="1270"/>
        <v>41614</v>
      </c>
      <c r="C8149" s="148">
        <f t="shared" si="1271"/>
        <v>2013</v>
      </c>
      <c r="D8149" s="148">
        <f t="shared" si="1272"/>
        <v>12</v>
      </c>
      <c r="E8149" s="152">
        <v>8</v>
      </c>
      <c r="F8149" s="153">
        <v>0</v>
      </c>
      <c r="G8149" s="154">
        <v>1422.1079999999999</v>
      </c>
      <c r="H8149" s="154">
        <v>4.7859999999999996</v>
      </c>
      <c r="I8149" s="154">
        <v>122.57</v>
      </c>
      <c r="J8149" s="151">
        <v>0</v>
      </c>
      <c r="K8149" s="149">
        <f t="shared" si="1273"/>
        <v>1549.4639999999999</v>
      </c>
      <c r="L8149" s="148">
        <v>0</v>
      </c>
      <c r="M8149" s="148">
        <v>383.53500000000003</v>
      </c>
      <c r="N8149" s="148">
        <v>16.751999999999999</v>
      </c>
      <c r="O8149" s="148">
        <v>34.124000000000002</v>
      </c>
      <c r="P8149" s="148">
        <v>0</v>
      </c>
      <c r="Q8149" s="21">
        <f t="shared" si="1274"/>
        <v>0</v>
      </c>
      <c r="R8149" s="21">
        <f t="shared" si="1275"/>
        <v>1226.1613950000001</v>
      </c>
      <c r="S8149" s="21">
        <f t="shared" si="1276"/>
        <v>32.683152</v>
      </c>
      <c r="T8149" s="21">
        <f t="shared" si="1277"/>
        <v>108.37782400000002</v>
      </c>
      <c r="U8149" s="22">
        <f t="shared" si="1278"/>
        <v>1367.2223710000001</v>
      </c>
      <c r="V8149" s="39">
        <f t="shared" si="1279"/>
        <v>0.8823840831410088</v>
      </c>
    </row>
    <row r="8150" spans="1:22">
      <c r="A8150">
        <v>8145</v>
      </c>
      <c r="B8150" s="155">
        <f t="shared" si="1270"/>
        <v>41614</v>
      </c>
      <c r="C8150" s="148">
        <f t="shared" si="1271"/>
        <v>2013</v>
      </c>
      <c r="D8150" s="148">
        <f t="shared" si="1272"/>
        <v>12</v>
      </c>
      <c r="E8150" s="152">
        <v>9</v>
      </c>
      <c r="F8150" s="153">
        <v>0</v>
      </c>
      <c r="G8150" s="154">
        <v>1409.5809999999999</v>
      </c>
      <c r="H8150" s="154">
        <v>1.3149999999999999</v>
      </c>
      <c r="I8150" s="154">
        <v>139.46600000000001</v>
      </c>
      <c r="J8150" s="151">
        <v>0</v>
      </c>
      <c r="K8150" s="149">
        <f t="shared" si="1273"/>
        <v>1550.3620000000001</v>
      </c>
      <c r="L8150" s="148">
        <v>0</v>
      </c>
      <c r="M8150" s="148">
        <v>381.20600000000002</v>
      </c>
      <c r="N8150" s="148">
        <v>9.9969999999999999</v>
      </c>
      <c r="O8150" s="148">
        <v>38.706000000000003</v>
      </c>
      <c r="P8150" s="148">
        <v>0</v>
      </c>
      <c r="Q8150" s="21">
        <f t="shared" si="1274"/>
        <v>0</v>
      </c>
      <c r="R8150" s="21">
        <f t="shared" si="1275"/>
        <v>1218.715582</v>
      </c>
      <c r="S8150" s="21">
        <f t="shared" si="1276"/>
        <v>19.504147</v>
      </c>
      <c r="T8150" s="21">
        <f t="shared" si="1277"/>
        <v>122.93025600000001</v>
      </c>
      <c r="U8150" s="22">
        <f t="shared" si="1278"/>
        <v>1361.1499850000002</v>
      </c>
      <c r="V8150" s="39">
        <f t="shared" si="1279"/>
        <v>0.87795623538244627</v>
      </c>
    </row>
    <row r="8151" spans="1:22">
      <c r="A8151">
        <v>8146</v>
      </c>
      <c r="B8151" s="155">
        <f t="shared" si="1270"/>
        <v>41614</v>
      </c>
      <c r="C8151" s="148">
        <f t="shared" si="1271"/>
        <v>2013</v>
      </c>
      <c r="D8151" s="148">
        <f t="shared" si="1272"/>
        <v>12</v>
      </c>
      <c r="E8151" s="152">
        <v>10</v>
      </c>
      <c r="F8151" s="153">
        <v>0</v>
      </c>
      <c r="G8151" s="154">
        <v>1413.463</v>
      </c>
      <c r="H8151" s="154">
        <v>0.69699999999999995</v>
      </c>
      <c r="I8151" s="154">
        <v>162.803</v>
      </c>
      <c r="J8151" s="151">
        <v>0</v>
      </c>
      <c r="K8151" s="149">
        <f t="shared" si="1273"/>
        <v>1576.9629999999997</v>
      </c>
      <c r="L8151" s="148">
        <v>0</v>
      </c>
      <c r="M8151" s="148">
        <v>381.339</v>
      </c>
      <c r="N8151" s="148">
        <v>9.9969999999999999</v>
      </c>
      <c r="O8151" s="148">
        <v>44.627000000000002</v>
      </c>
      <c r="P8151" s="148">
        <v>0</v>
      </c>
      <c r="Q8151" s="21">
        <f t="shared" si="1274"/>
        <v>0</v>
      </c>
      <c r="R8151" s="21">
        <f t="shared" si="1275"/>
        <v>1219.1407830000001</v>
      </c>
      <c r="S8151" s="21">
        <f t="shared" si="1276"/>
        <v>19.504147</v>
      </c>
      <c r="T8151" s="21">
        <f t="shared" si="1277"/>
        <v>141.73535200000001</v>
      </c>
      <c r="U8151" s="22">
        <f t="shared" si="1278"/>
        <v>1380.3802820000001</v>
      </c>
      <c r="V8151" s="39">
        <f t="shared" si="1279"/>
        <v>0.87534094458779332</v>
      </c>
    </row>
    <row r="8152" spans="1:22">
      <c r="A8152">
        <v>8147</v>
      </c>
      <c r="B8152" s="155">
        <f t="shared" si="1270"/>
        <v>41614</v>
      </c>
      <c r="C8152" s="148">
        <f t="shared" si="1271"/>
        <v>2013</v>
      </c>
      <c r="D8152" s="148">
        <f t="shared" si="1272"/>
        <v>12</v>
      </c>
      <c r="E8152" s="152">
        <v>11</v>
      </c>
      <c r="F8152" s="153">
        <v>17.411999999999999</v>
      </c>
      <c r="G8152" s="154">
        <v>1409.694</v>
      </c>
      <c r="H8152" s="154">
        <v>0</v>
      </c>
      <c r="I8152" s="154">
        <v>172.76499999999999</v>
      </c>
      <c r="J8152" s="151">
        <v>0</v>
      </c>
      <c r="K8152" s="149">
        <f t="shared" si="1273"/>
        <v>1599.8710000000001</v>
      </c>
      <c r="L8152" s="148">
        <v>10.92</v>
      </c>
      <c r="M8152" s="148">
        <v>380.58699999999999</v>
      </c>
      <c r="N8152" s="148">
        <v>0</v>
      </c>
      <c r="O8152" s="148">
        <v>47.252000000000002</v>
      </c>
      <c r="P8152" s="148">
        <v>0</v>
      </c>
      <c r="Q8152" s="21">
        <f t="shared" si="1274"/>
        <v>30.60876</v>
      </c>
      <c r="R8152" s="21">
        <f t="shared" si="1275"/>
        <v>1216.736639</v>
      </c>
      <c r="S8152" s="21">
        <f t="shared" si="1276"/>
        <v>0</v>
      </c>
      <c r="T8152" s="21">
        <f t="shared" si="1277"/>
        <v>150.07235200000002</v>
      </c>
      <c r="U8152" s="22">
        <f t="shared" si="1278"/>
        <v>1397.417751</v>
      </c>
      <c r="V8152" s="39">
        <f t="shared" si="1279"/>
        <v>0.87345651680666747</v>
      </c>
    </row>
    <row r="8153" spans="1:22">
      <c r="A8153">
        <v>8148</v>
      </c>
      <c r="B8153" s="155">
        <f t="shared" si="1270"/>
        <v>41614</v>
      </c>
      <c r="C8153" s="148">
        <f t="shared" si="1271"/>
        <v>2013</v>
      </c>
      <c r="D8153" s="148">
        <f t="shared" si="1272"/>
        <v>12</v>
      </c>
      <c r="E8153" s="152">
        <v>12</v>
      </c>
      <c r="F8153" s="153">
        <v>17.353000000000002</v>
      </c>
      <c r="G8153" s="154">
        <v>1390.797</v>
      </c>
      <c r="H8153" s="154">
        <v>84.331999999999994</v>
      </c>
      <c r="I8153" s="154">
        <v>178.435</v>
      </c>
      <c r="J8153" s="151">
        <v>0</v>
      </c>
      <c r="K8153" s="149">
        <f t="shared" si="1273"/>
        <v>1670.9169999999999</v>
      </c>
      <c r="L8153" s="148">
        <v>10.875999999999999</v>
      </c>
      <c r="M8153" s="148">
        <v>375.77499999999998</v>
      </c>
      <c r="N8153" s="148">
        <v>33.046999999999997</v>
      </c>
      <c r="O8153" s="148">
        <v>47.677</v>
      </c>
      <c r="P8153" s="148">
        <v>0</v>
      </c>
      <c r="Q8153" s="21">
        <f t="shared" si="1274"/>
        <v>30.485427999999999</v>
      </c>
      <c r="R8153" s="21">
        <f t="shared" si="1275"/>
        <v>1201.3526749999999</v>
      </c>
      <c r="S8153" s="21">
        <f t="shared" si="1276"/>
        <v>64.474696999999992</v>
      </c>
      <c r="T8153" s="21">
        <f t="shared" si="1277"/>
        <v>151.42215200000001</v>
      </c>
      <c r="U8153" s="22">
        <f t="shared" si="1278"/>
        <v>1447.7349519999998</v>
      </c>
      <c r="V8153" s="39">
        <f t="shared" si="1279"/>
        <v>0.86643139784920487</v>
      </c>
    </row>
    <row r="8154" spans="1:22">
      <c r="A8154">
        <v>8149</v>
      </c>
      <c r="B8154" s="155">
        <f t="shared" si="1270"/>
        <v>41614</v>
      </c>
      <c r="C8154" s="148">
        <f t="shared" si="1271"/>
        <v>2013</v>
      </c>
      <c r="D8154" s="148">
        <f t="shared" si="1272"/>
        <v>12</v>
      </c>
      <c r="E8154" s="152">
        <v>13</v>
      </c>
      <c r="F8154" s="153">
        <v>17.175999999999998</v>
      </c>
      <c r="G8154" s="154">
        <v>1384.4069999999999</v>
      </c>
      <c r="H8154" s="154">
        <v>83.617000000000004</v>
      </c>
      <c r="I8154" s="154">
        <v>193.50200000000001</v>
      </c>
      <c r="J8154" s="151">
        <v>0</v>
      </c>
      <c r="K8154" s="149">
        <f t="shared" si="1273"/>
        <v>1678.7019999999998</v>
      </c>
      <c r="L8154" s="148">
        <v>10.738</v>
      </c>
      <c r="M8154" s="148">
        <v>376.01299999999998</v>
      </c>
      <c r="N8154" s="148">
        <v>34.481000000000002</v>
      </c>
      <c r="O8154" s="148">
        <v>49.765000000000001</v>
      </c>
      <c r="P8154" s="148">
        <v>0</v>
      </c>
      <c r="Q8154" s="21">
        <f t="shared" si="1274"/>
        <v>30.098613999999998</v>
      </c>
      <c r="R8154" s="21">
        <f t="shared" si="1275"/>
        <v>1202.1135609999999</v>
      </c>
      <c r="S8154" s="21">
        <f t="shared" si="1276"/>
        <v>67.272431000000012</v>
      </c>
      <c r="T8154" s="21">
        <f t="shared" si="1277"/>
        <v>158.05364</v>
      </c>
      <c r="U8154" s="22">
        <f t="shared" si="1278"/>
        <v>1457.5382460000001</v>
      </c>
      <c r="V8154" s="39">
        <f t="shared" si="1279"/>
        <v>0.86825311818297723</v>
      </c>
    </row>
    <row r="8155" spans="1:22">
      <c r="A8155">
        <v>8150</v>
      </c>
      <c r="B8155" s="155">
        <f t="shared" si="1270"/>
        <v>41614</v>
      </c>
      <c r="C8155" s="148">
        <f t="shared" si="1271"/>
        <v>2013</v>
      </c>
      <c r="D8155" s="148">
        <f t="shared" si="1272"/>
        <v>12</v>
      </c>
      <c r="E8155" s="152">
        <v>14</v>
      </c>
      <c r="F8155" s="153">
        <v>17.213000000000001</v>
      </c>
      <c r="G8155" s="154">
        <v>1402.2560000000001</v>
      </c>
      <c r="H8155" s="154">
        <v>87.442999999999998</v>
      </c>
      <c r="I8155" s="154">
        <v>201.72499999999999</v>
      </c>
      <c r="J8155" s="151">
        <v>0</v>
      </c>
      <c r="K8155" s="149">
        <f t="shared" si="1273"/>
        <v>1708.6369999999999</v>
      </c>
      <c r="L8155" s="148">
        <v>10.837999999999999</v>
      </c>
      <c r="M8155" s="148">
        <v>379.44299999999998</v>
      </c>
      <c r="N8155" s="148">
        <v>34.607999999999997</v>
      </c>
      <c r="O8155" s="148">
        <v>54.795000000000002</v>
      </c>
      <c r="P8155" s="148">
        <v>0</v>
      </c>
      <c r="Q8155" s="21">
        <f t="shared" si="1274"/>
        <v>30.378913999999998</v>
      </c>
      <c r="R8155" s="21">
        <f t="shared" si="1275"/>
        <v>1213.0792710000001</v>
      </c>
      <c r="S8155" s="21">
        <f t="shared" si="1276"/>
        <v>67.520207999999997</v>
      </c>
      <c r="T8155" s="21">
        <f t="shared" si="1277"/>
        <v>174.02892000000003</v>
      </c>
      <c r="U8155" s="22">
        <f t="shared" si="1278"/>
        <v>1485.0073129999998</v>
      </c>
      <c r="V8155" s="39">
        <f t="shared" si="1279"/>
        <v>0.86911808242476307</v>
      </c>
    </row>
    <row r="8156" spans="1:22">
      <c r="A8156">
        <v>8151</v>
      </c>
      <c r="B8156" s="155">
        <f t="shared" si="1270"/>
        <v>41614</v>
      </c>
      <c r="C8156" s="148">
        <f t="shared" si="1271"/>
        <v>2013</v>
      </c>
      <c r="D8156" s="148">
        <f t="shared" si="1272"/>
        <v>12</v>
      </c>
      <c r="E8156" s="152">
        <v>15</v>
      </c>
      <c r="F8156" s="153">
        <v>17.556999999999999</v>
      </c>
      <c r="G8156" s="154">
        <v>1396.7059999999999</v>
      </c>
      <c r="H8156" s="154">
        <v>49.636000000000003</v>
      </c>
      <c r="I8156" s="154">
        <v>234.18899999999999</v>
      </c>
      <c r="J8156" s="151">
        <v>0</v>
      </c>
      <c r="K8156" s="149">
        <f t="shared" si="1273"/>
        <v>1698.088</v>
      </c>
      <c r="L8156" s="148">
        <v>10.98</v>
      </c>
      <c r="M8156" s="148">
        <v>378.23500000000001</v>
      </c>
      <c r="N8156" s="148">
        <v>20.986999999999998</v>
      </c>
      <c r="O8156" s="148">
        <v>63.164999999999999</v>
      </c>
      <c r="P8156" s="148">
        <v>0</v>
      </c>
      <c r="Q8156" s="21">
        <f t="shared" si="1274"/>
        <v>30.77694</v>
      </c>
      <c r="R8156" s="21">
        <f t="shared" si="1275"/>
        <v>1209.2172950000001</v>
      </c>
      <c r="S8156" s="21">
        <f t="shared" si="1276"/>
        <v>40.945636999999998</v>
      </c>
      <c r="T8156" s="21">
        <f t="shared" si="1277"/>
        <v>200.61204000000001</v>
      </c>
      <c r="U8156" s="22">
        <f t="shared" si="1278"/>
        <v>1481.5519120000001</v>
      </c>
      <c r="V8156" s="39">
        <f t="shared" si="1279"/>
        <v>0.87248241080556499</v>
      </c>
    </row>
    <row r="8157" spans="1:22">
      <c r="A8157">
        <v>8152</v>
      </c>
      <c r="B8157" s="155">
        <f t="shared" si="1270"/>
        <v>41614</v>
      </c>
      <c r="C8157" s="148">
        <f t="shared" si="1271"/>
        <v>2013</v>
      </c>
      <c r="D8157" s="148">
        <f t="shared" si="1272"/>
        <v>12</v>
      </c>
      <c r="E8157" s="152">
        <v>16</v>
      </c>
      <c r="F8157" s="153">
        <v>17.774000000000001</v>
      </c>
      <c r="G8157" s="154">
        <v>1401.087</v>
      </c>
      <c r="H8157" s="154">
        <v>73.495999999999995</v>
      </c>
      <c r="I8157" s="154">
        <v>250.584</v>
      </c>
      <c r="J8157" s="151">
        <v>0</v>
      </c>
      <c r="K8157" s="149">
        <f t="shared" si="1273"/>
        <v>1742.941</v>
      </c>
      <c r="L8157" s="148">
        <v>11.18</v>
      </c>
      <c r="M8157" s="148">
        <v>379.05099999999999</v>
      </c>
      <c r="N8157" s="148">
        <v>27.785</v>
      </c>
      <c r="O8157" s="148">
        <v>67.900999999999996</v>
      </c>
      <c r="P8157" s="148">
        <v>0</v>
      </c>
      <c r="Q8157" s="21">
        <f t="shared" si="1274"/>
        <v>31.337539999999997</v>
      </c>
      <c r="R8157" s="21">
        <f t="shared" si="1275"/>
        <v>1211.826047</v>
      </c>
      <c r="S8157" s="21">
        <f t="shared" si="1276"/>
        <v>54.208535000000005</v>
      </c>
      <c r="T8157" s="21">
        <f t="shared" si="1277"/>
        <v>215.65357599999999</v>
      </c>
      <c r="U8157" s="22">
        <f t="shared" si="1278"/>
        <v>1513.0256979999999</v>
      </c>
      <c r="V8157" s="39">
        <f t="shared" si="1279"/>
        <v>0.8680877310247449</v>
      </c>
    </row>
    <row r="8158" spans="1:22">
      <c r="A8158">
        <v>8153</v>
      </c>
      <c r="B8158" s="155">
        <f t="shared" si="1270"/>
        <v>41614</v>
      </c>
      <c r="C8158" s="148">
        <f t="shared" si="1271"/>
        <v>2013</v>
      </c>
      <c r="D8158" s="148">
        <f t="shared" si="1272"/>
        <v>12</v>
      </c>
      <c r="E8158" s="152">
        <v>17</v>
      </c>
      <c r="F8158" s="153">
        <v>18.012</v>
      </c>
      <c r="G8158" s="154">
        <v>1407.1130000000001</v>
      </c>
      <c r="H8158" s="154">
        <v>27.715</v>
      </c>
      <c r="I8158" s="154">
        <v>267.31900000000002</v>
      </c>
      <c r="J8158" s="151">
        <v>0</v>
      </c>
      <c r="K8158" s="149">
        <f t="shared" si="1273"/>
        <v>1720.1589999999999</v>
      </c>
      <c r="L8158" s="148">
        <v>11.256</v>
      </c>
      <c r="M8158" s="148">
        <v>379.94799999999998</v>
      </c>
      <c r="N8158" s="148">
        <v>11.083</v>
      </c>
      <c r="O8158" s="148">
        <v>72.236000000000004</v>
      </c>
      <c r="P8158" s="148">
        <v>0</v>
      </c>
      <c r="Q8158" s="21">
        <f t="shared" si="1274"/>
        <v>31.550567999999998</v>
      </c>
      <c r="R8158" s="21">
        <f t="shared" si="1275"/>
        <v>1214.6937559999999</v>
      </c>
      <c r="S8158" s="21">
        <f t="shared" si="1276"/>
        <v>21.622933</v>
      </c>
      <c r="T8158" s="21">
        <f t="shared" si="1277"/>
        <v>229.42153600000003</v>
      </c>
      <c r="U8158" s="22">
        <f t="shared" si="1278"/>
        <v>1497.2887929999999</v>
      </c>
      <c r="V8158" s="39">
        <f t="shared" si="1279"/>
        <v>0.87043627536756785</v>
      </c>
    </row>
    <row r="8159" spans="1:22">
      <c r="A8159">
        <v>8154</v>
      </c>
      <c r="B8159" s="155">
        <f t="shared" ref="B8159:B8222" si="1280">+B8135+1</f>
        <v>41614</v>
      </c>
      <c r="C8159" s="148">
        <f t="shared" si="1271"/>
        <v>2013</v>
      </c>
      <c r="D8159" s="148">
        <f t="shared" si="1272"/>
        <v>12</v>
      </c>
      <c r="E8159" s="152">
        <v>18</v>
      </c>
      <c r="F8159" s="153">
        <v>18.004999999999999</v>
      </c>
      <c r="G8159" s="154">
        <v>1366.518</v>
      </c>
      <c r="H8159" s="154">
        <v>82.879000000000005</v>
      </c>
      <c r="I8159" s="154">
        <v>264.34899999999999</v>
      </c>
      <c r="J8159" s="151">
        <v>0</v>
      </c>
      <c r="K8159" s="149">
        <f t="shared" si="1273"/>
        <v>1731.751</v>
      </c>
      <c r="L8159" s="148">
        <v>11.218</v>
      </c>
      <c r="M8159" s="148">
        <v>370.67700000000002</v>
      </c>
      <c r="N8159" s="148">
        <v>37.970999999999997</v>
      </c>
      <c r="O8159" s="148">
        <v>70.950999999999993</v>
      </c>
      <c r="P8159" s="148">
        <v>0</v>
      </c>
      <c r="Q8159" s="21">
        <f t="shared" si="1274"/>
        <v>31.444053999999998</v>
      </c>
      <c r="R8159" s="21">
        <f t="shared" si="1275"/>
        <v>1185.0543690000002</v>
      </c>
      <c r="S8159" s="21">
        <f t="shared" si="1276"/>
        <v>74.081420999999992</v>
      </c>
      <c r="T8159" s="21">
        <f t="shared" si="1277"/>
        <v>225.34037599999999</v>
      </c>
      <c r="U8159" s="22">
        <f t="shared" si="1278"/>
        <v>1515.9202200000004</v>
      </c>
      <c r="V8159" s="39">
        <f t="shared" si="1279"/>
        <v>0.87536846809962887</v>
      </c>
    </row>
    <row r="8160" spans="1:22">
      <c r="A8160">
        <v>8155</v>
      </c>
      <c r="B8160" s="155">
        <f t="shared" si="1280"/>
        <v>41614</v>
      </c>
      <c r="C8160" s="148">
        <f t="shared" si="1271"/>
        <v>2013</v>
      </c>
      <c r="D8160" s="148">
        <f t="shared" si="1272"/>
        <v>12</v>
      </c>
      <c r="E8160" s="152">
        <v>19</v>
      </c>
      <c r="F8160" s="153">
        <v>17.885999999999999</v>
      </c>
      <c r="G8160" s="154">
        <v>1336.5509999999999</v>
      </c>
      <c r="H8160" s="154">
        <v>40.76</v>
      </c>
      <c r="I8160" s="154">
        <v>259.33300000000003</v>
      </c>
      <c r="J8160" s="151">
        <v>0</v>
      </c>
      <c r="K8160" s="149">
        <f t="shared" si="1273"/>
        <v>1654.53</v>
      </c>
      <c r="L8160" s="148">
        <v>11.097</v>
      </c>
      <c r="M8160" s="148">
        <v>363.31599999999997</v>
      </c>
      <c r="N8160" s="148">
        <v>16.486999999999998</v>
      </c>
      <c r="O8160" s="148">
        <v>69.753</v>
      </c>
      <c r="P8160" s="148">
        <v>0</v>
      </c>
      <c r="Q8160" s="21">
        <f t="shared" si="1274"/>
        <v>31.104890999999999</v>
      </c>
      <c r="R8160" s="21">
        <f t="shared" si="1275"/>
        <v>1161.521252</v>
      </c>
      <c r="S8160" s="21">
        <f t="shared" si="1276"/>
        <v>32.166136999999999</v>
      </c>
      <c r="T8160" s="21">
        <f t="shared" si="1277"/>
        <v>221.535528</v>
      </c>
      <c r="U8160" s="22">
        <f t="shared" si="1278"/>
        <v>1446.327808</v>
      </c>
      <c r="V8160" s="39">
        <f t="shared" si="1279"/>
        <v>0.87416233492290862</v>
      </c>
    </row>
    <row r="8161" spans="1:22">
      <c r="A8161">
        <v>8156</v>
      </c>
      <c r="B8161" s="155">
        <f t="shared" si="1280"/>
        <v>41614</v>
      </c>
      <c r="C8161" s="148">
        <f t="shared" si="1271"/>
        <v>2013</v>
      </c>
      <c r="D8161" s="148">
        <f t="shared" si="1272"/>
        <v>12</v>
      </c>
      <c r="E8161" s="152">
        <v>20</v>
      </c>
      <c r="F8161" s="153">
        <v>0</v>
      </c>
      <c r="G8161" s="154">
        <v>1392.0820000000001</v>
      </c>
      <c r="H8161" s="154">
        <v>0</v>
      </c>
      <c r="I8161" s="154">
        <v>241.14699999999999</v>
      </c>
      <c r="J8161" s="151">
        <v>0</v>
      </c>
      <c r="K8161" s="149">
        <f t="shared" si="1273"/>
        <v>1633.229</v>
      </c>
      <c r="L8161" s="148">
        <v>0</v>
      </c>
      <c r="M8161" s="148">
        <v>377.351</v>
      </c>
      <c r="N8161" s="148">
        <v>0</v>
      </c>
      <c r="O8161" s="148">
        <v>64.849999999999994</v>
      </c>
      <c r="P8161" s="148">
        <v>0</v>
      </c>
      <c r="Q8161" s="21">
        <f t="shared" si="1274"/>
        <v>0</v>
      </c>
      <c r="R8161" s="21">
        <f t="shared" si="1275"/>
        <v>1206.391147</v>
      </c>
      <c r="S8161" s="21">
        <f t="shared" si="1276"/>
        <v>0</v>
      </c>
      <c r="T8161" s="21">
        <f t="shared" si="1277"/>
        <v>205.96359999999999</v>
      </c>
      <c r="U8161" s="22">
        <f t="shared" si="1278"/>
        <v>1412.3547470000001</v>
      </c>
      <c r="V8161" s="39">
        <f t="shared" si="1279"/>
        <v>0.86476222685244997</v>
      </c>
    </row>
    <row r="8162" spans="1:22">
      <c r="A8162">
        <v>8157</v>
      </c>
      <c r="B8162" s="155">
        <f t="shared" si="1280"/>
        <v>41614</v>
      </c>
      <c r="C8162" s="148">
        <f t="shared" si="1271"/>
        <v>2013</v>
      </c>
      <c r="D8162" s="148">
        <f t="shared" si="1272"/>
        <v>12</v>
      </c>
      <c r="E8162" s="152">
        <v>21</v>
      </c>
      <c r="F8162" s="153">
        <v>18.858000000000001</v>
      </c>
      <c r="G8162" s="154">
        <v>1408.1679999999999</v>
      </c>
      <c r="H8162" s="154">
        <v>30.829000000000001</v>
      </c>
      <c r="I8162" s="154">
        <v>255.643</v>
      </c>
      <c r="J8162" s="151">
        <v>0</v>
      </c>
      <c r="K8162" s="149">
        <f t="shared" si="1273"/>
        <v>1713.4979999999998</v>
      </c>
      <c r="L8162" s="148">
        <v>11.891</v>
      </c>
      <c r="M8162" s="148">
        <v>381.20800000000003</v>
      </c>
      <c r="N8162" s="148">
        <v>11.064</v>
      </c>
      <c r="O8162" s="148">
        <v>68.73</v>
      </c>
      <c r="P8162" s="148">
        <v>0</v>
      </c>
      <c r="Q8162" s="21">
        <f t="shared" si="1274"/>
        <v>33.330472999999998</v>
      </c>
      <c r="R8162" s="21">
        <f t="shared" si="1275"/>
        <v>1218.721976</v>
      </c>
      <c r="S8162" s="21">
        <f t="shared" si="1276"/>
        <v>21.585864000000001</v>
      </c>
      <c r="T8162" s="21">
        <f t="shared" si="1277"/>
        <v>218.28648000000001</v>
      </c>
      <c r="U8162" s="22">
        <f t="shared" si="1278"/>
        <v>1491.9247929999999</v>
      </c>
      <c r="V8162" s="39">
        <f t="shared" si="1279"/>
        <v>0.87068954442899849</v>
      </c>
    </row>
    <row r="8163" spans="1:22">
      <c r="A8163">
        <v>8158</v>
      </c>
      <c r="B8163" s="155">
        <f t="shared" si="1280"/>
        <v>41614</v>
      </c>
      <c r="C8163" s="148">
        <f t="shared" si="1271"/>
        <v>2013</v>
      </c>
      <c r="D8163" s="148">
        <f t="shared" si="1272"/>
        <v>12</v>
      </c>
      <c r="E8163" s="152">
        <v>22</v>
      </c>
      <c r="F8163" s="153">
        <v>18.872</v>
      </c>
      <c r="G8163" s="154">
        <v>1416.598</v>
      </c>
      <c r="H8163" s="154">
        <v>63.389000000000003</v>
      </c>
      <c r="I8163" s="154">
        <v>287.125</v>
      </c>
      <c r="J8163" s="151">
        <v>0</v>
      </c>
      <c r="K8163" s="149">
        <f t="shared" si="1273"/>
        <v>1785.9839999999999</v>
      </c>
      <c r="L8163" s="148">
        <v>11.897</v>
      </c>
      <c r="M8163" s="148">
        <v>382.392</v>
      </c>
      <c r="N8163" s="148">
        <v>23.832999999999998</v>
      </c>
      <c r="O8163" s="148">
        <v>76.554000000000002</v>
      </c>
      <c r="P8163" s="148">
        <v>0</v>
      </c>
      <c r="Q8163" s="21">
        <f t="shared" si="1274"/>
        <v>33.347290999999998</v>
      </c>
      <c r="R8163" s="21">
        <f t="shared" si="1275"/>
        <v>1222.507224</v>
      </c>
      <c r="S8163" s="21">
        <f t="shared" si="1276"/>
        <v>46.498182999999997</v>
      </c>
      <c r="T8163" s="21">
        <f t="shared" si="1277"/>
        <v>243.13550400000003</v>
      </c>
      <c r="U8163" s="22">
        <f t="shared" si="1278"/>
        <v>1545.488202</v>
      </c>
      <c r="V8163" s="39">
        <f t="shared" si="1279"/>
        <v>0.86534269175983658</v>
      </c>
    </row>
    <row r="8164" spans="1:22">
      <c r="A8164">
        <v>8159</v>
      </c>
      <c r="B8164" s="155">
        <f t="shared" si="1280"/>
        <v>41614</v>
      </c>
      <c r="C8164" s="148">
        <f t="shared" si="1271"/>
        <v>2013</v>
      </c>
      <c r="D8164" s="148">
        <f t="shared" si="1272"/>
        <v>12</v>
      </c>
      <c r="E8164" s="152">
        <v>23</v>
      </c>
      <c r="F8164" s="153">
        <v>17.919</v>
      </c>
      <c r="G8164" s="154">
        <v>1412.329</v>
      </c>
      <c r="H8164" s="154">
        <v>0</v>
      </c>
      <c r="I8164" s="154">
        <v>278.57100000000003</v>
      </c>
      <c r="J8164" s="151">
        <v>0</v>
      </c>
      <c r="K8164" s="149">
        <f t="shared" si="1273"/>
        <v>1708.819</v>
      </c>
      <c r="L8164" s="148">
        <v>11.327</v>
      </c>
      <c r="M8164" s="148">
        <v>381.03399999999999</v>
      </c>
      <c r="N8164" s="148">
        <v>0</v>
      </c>
      <c r="O8164" s="148">
        <v>74.313000000000002</v>
      </c>
      <c r="P8164" s="148">
        <v>0</v>
      </c>
      <c r="Q8164" s="21">
        <f t="shared" si="1274"/>
        <v>31.749580999999999</v>
      </c>
      <c r="R8164" s="21">
        <f t="shared" si="1275"/>
        <v>1218.165698</v>
      </c>
      <c r="S8164" s="21">
        <f t="shared" si="1276"/>
        <v>0</v>
      </c>
      <c r="T8164" s="21">
        <f t="shared" si="1277"/>
        <v>236.01808800000001</v>
      </c>
      <c r="U8164" s="22">
        <f t="shared" si="1278"/>
        <v>1485.9333670000001</v>
      </c>
      <c r="V8164" s="39">
        <f t="shared" si="1279"/>
        <v>0.8695674421925319</v>
      </c>
    </row>
    <row r="8165" spans="1:22">
      <c r="A8165">
        <v>8160</v>
      </c>
      <c r="B8165" s="155">
        <f t="shared" si="1280"/>
        <v>41614</v>
      </c>
      <c r="C8165" s="148">
        <f t="shared" si="1271"/>
        <v>2013</v>
      </c>
      <c r="D8165" s="148">
        <f t="shared" si="1272"/>
        <v>12</v>
      </c>
      <c r="E8165" s="152">
        <v>24</v>
      </c>
      <c r="F8165" s="153">
        <v>0</v>
      </c>
      <c r="G8165" s="154">
        <v>1407.877</v>
      </c>
      <c r="H8165" s="154">
        <v>0</v>
      </c>
      <c r="I8165" s="154">
        <v>213.16200000000001</v>
      </c>
      <c r="J8165" s="151">
        <v>0</v>
      </c>
      <c r="K8165" s="149">
        <f t="shared" si="1273"/>
        <v>1621.039</v>
      </c>
      <c r="L8165" s="148">
        <v>0</v>
      </c>
      <c r="M8165" s="148">
        <v>381.35899999999998</v>
      </c>
      <c r="N8165" s="148">
        <v>0</v>
      </c>
      <c r="O8165" s="148">
        <v>62.195999999999998</v>
      </c>
      <c r="P8165" s="148">
        <v>0</v>
      </c>
      <c r="Q8165" s="21">
        <f t="shared" si="1274"/>
        <v>0</v>
      </c>
      <c r="R8165" s="21">
        <f t="shared" si="1275"/>
        <v>1219.2047230000001</v>
      </c>
      <c r="S8165" s="21">
        <f t="shared" si="1276"/>
        <v>0</v>
      </c>
      <c r="T8165" s="21">
        <f t="shared" si="1277"/>
        <v>197.53449599999999</v>
      </c>
      <c r="U8165" s="22">
        <f t="shared" si="1278"/>
        <v>1416.739219</v>
      </c>
      <c r="V8165" s="39">
        <f t="shared" si="1279"/>
        <v>0.87396985451923126</v>
      </c>
    </row>
    <row r="8166" spans="1:22">
      <c r="A8166">
        <v>8161</v>
      </c>
      <c r="B8166" s="155">
        <f t="shared" si="1280"/>
        <v>41615</v>
      </c>
      <c r="C8166" s="148">
        <f t="shared" si="1271"/>
        <v>2013</v>
      </c>
      <c r="D8166" s="148">
        <f t="shared" si="1272"/>
        <v>12</v>
      </c>
      <c r="E8166" s="152">
        <v>1</v>
      </c>
      <c r="F8166" s="153">
        <v>0</v>
      </c>
      <c r="G8166" s="154">
        <v>1414.067</v>
      </c>
      <c r="H8166" s="154">
        <v>1.8140000000000001</v>
      </c>
      <c r="I8166" s="154">
        <v>172.93100000000001</v>
      </c>
      <c r="J8166" s="151">
        <v>0</v>
      </c>
      <c r="K8166" s="149">
        <f t="shared" si="1273"/>
        <v>1588.8120000000001</v>
      </c>
      <c r="L8166" s="148">
        <v>0</v>
      </c>
      <c r="M8166" s="148">
        <v>384.95600000000002</v>
      </c>
      <c r="N8166" s="148">
        <v>4.6029999999999998</v>
      </c>
      <c r="O8166" s="148">
        <v>46.905999999999999</v>
      </c>
      <c r="P8166" s="148">
        <v>0</v>
      </c>
      <c r="Q8166" s="21">
        <f t="shared" si="1274"/>
        <v>0</v>
      </c>
      <c r="R8166" s="21">
        <f t="shared" si="1275"/>
        <v>1230.704332</v>
      </c>
      <c r="S8166" s="21">
        <f t="shared" si="1276"/>
        <v>8.9804530000000007</v>
      </c>
      <c r="T8166" s="21">
        <f t="shared" si="1277"/>
        <v>148.973456</v>
      </c>
      <c r="U8166" s="22">
        <f t="shared" si="1278"/>
        <v>1388.6582409999999</v>
      </c>
      <c r="V8166" s="39">
        <f t="shared" si="1279"/>
        <v>0.87402300649793663</v>
      </c>
    </row>
    <row r="8167" spans="1:22">
      <c r="A8167">
        <v>8162</v>
      </c>
      <c r="B8167" s="155">
        <f t="shared" si="1280"/>
        <v>41615</v>
      </c>
      <c r="C8167" s="148">
        <f t="shared" si="1271"/>
        <v>2013</v>
      </c>
      <c r="D8167" s="148">
        <f t="shared" si="1272"/>
        <v>12</v>
      </c>
      <c r="E8167" s="152">
        <v>2</v>
      </c>
      <c r="F8167" s="153">
        <v>0</v>
      </c>
      <c r="G8167" s="154">
        <v>1414.2809999999999</v>
      </c>
      <c r="H8167" s="154">
        <v>0</v>
      </c>
      <c r="I8167" s="154">
        <v>152.624</v>
      </c>
      <c r="J8167" s="151">
        <v>0</v>
      </c>
      <c r="K8167" s="149">
        <f t="shared" si="1273"/>
        <v>1566.905</v>
      </c>
      <c r="L8167" s="148">
        <v>0</v>
      </c>
      <c r="M8167" s="148">
        <v>385.44600000000003</v>
      </c>
      <c r="N8167" s="148">
        <v>0</v>
      </c>
      <c r="O8167" s="148">
        <v>41.472000000000001</v>
      </c>
      <c r="P8167" s="148">
        <v>0</v>
      </c>
      <c r="Q8167" s="21">
        <f t="shared" si="1274"/>
        <v>0</v>
      </c>
      <c r="R8167" s="21">
        <f t="shared" si="1275"/>
        <v>1232.2708620000001</v>
      </c>
      <c r="S8167" s="21">
        <f t="shared" si="1276"/>
        <v>0</v>
      </c>
      <c r="T8167" s="21">
        <f t="shared" si="1277"/>
        <v>131.71507200000002</v>
      </c>
      <c r="U8167" s="22">
        <f t="shared" si="1278"/>
        <v>1363.985934</v>
      </c>
      <c r="V8167" s="39">
        <f t="shared" si="1279"/>
        <v>0.8704968929194814</v>
      </c>
    </row>
    <row r="8168" spans="1:22">
      <c r="A8168">
        <v>8163</v>
      </c>
      <c r="B8168" s="155">
        <f t="shared" si="1280"/>
        <v>41615</v>
      </c>
      <c r="C8168" s="148">
        <f t="shared" si="1271"/>
        <v>2013</v>
      </c>
      <c r="D8168" s="148">
        <f t="shared" si="1272"/>
        <v>12</v>
      </c>
      <c r="E8168" s="152">
        <v>3</v>
      </c>
      <c r="F8168" s="153">
        <v>0</v>
      </c>
      <c r="G8168" s="154">
        <v>1412.248</v>
      </c>
      <c r="H8168" s="154">
        <v>0</v>
      </c>
      <c r="I8168" s="154">
        <v>138.61500000000001</v>
      </c>
      <c r="J8168" s="151">
        <v>0</v>
      </c>
      <c r="K8168" s="149">
        <f t="shared" si="1273"/>
        <v>1550.8630000000001</v>
      </c>
      <c r="L8168" s="148">
        <v>0</v>
      </c>
      <c r="M8168" s="148">
        <v>384.56200000000001</v>
      </c>
      <c r="N8168" s="148">
        <v>0</v>
      </c>
      <c r="O8168" s="148">
        <v>37.180999999999997</v>
      </c>
      <c r="P8168" s="148">
        <v>0</v>
      </c>
      <c r="Q8168" s="21">
        <f t="shared" si="1274"/>
        <v>0</v>
      </c>
      <c r="R8168" s="21">
        <f t="shared" si="1275"/>
        <v>1229.444714</v>
      </c>
      <c r="S8168" s="21">
        <f t="shared" si="1276"/>
        <v>0</v>
      </c>
      <c r="T8168" s="21">
        <f t="shared" si="1277"/>
        <v>118.086856</v>
      </c>
      <c r="U8168" s="22">
        <f t="shared" si="1278"/>
        <v>1347.5315699999999</v>
      </c>
      <c r="V8168" s="39">
        <f t="shared" si="1279"/>
        <v>0.86889143012632308</v>
      </c>
    </row>
    <row r="8169" spans="1:22">
      <c r="A8169">
        <v>8164</v>
      </c>
      <c r="B8169" s="155">
        <f t="shared" si="1280"/>
        <v>41615</v>
      </c>
      <c r="C8169" s="148">
        <f t="shared" si="1271"/>
        <v>2013</v>
      </c>
      <c r="D8169" s="148">
        <f t="shared" si="1272"/>
        <v>12</v>
      </c>
      <c r="E8169" s="152">
        <v>4</v>
      </c>
      <c r="F8169" s="153">
        <v>0</v>
      </c>
      <c r="G8169" s="154">
        <v>1411.9359999999999</v>
      </c>
      <c r="H8169" s="154">
        <v>0</v>
      </c>
      <c r="I8169" s="154">
        <v>115.86499999999999</v>
      </c>
      <c r="J8169" s="151">
        <v>0</v>
      </c>
      <c r="K8169" s="149">
        <f t="shared" si="1273"/>
        <v>1527.8009999999999</v>
      </c>
      <c r="L8169" s="148">
        <v>0</v>
      </c>
      <c r="M8169" s="148">
        <v>385.05799999999999</v>
      </c>
      <c r="N8169" s="148">
        <v>0</v>
      </c>
      <c r="O8169" s="148">
        <v>31.16</v>
      </c>
      <c r="P8169" s="148">
        <v>0</v>
      </c>
      <c r="Q8169" s="21">
        <f t="shared" si="1274"/>
        <v>0</v>
      </c>
      <c r="R8169" s="21">
        <f t="shared" si="1275"/>
        <v>1231.030426</v>
      </c>
      <c r="S8169" s="21">
        <f t="shared" si="1276"/>
        <v>0</v>
      </c>
      <c r="T8169" s="21">
        <f t="shared" si="1277"/>
        <v>98.964160000000007</v>
      </c>
      <c r="U8169" s="22">
        <f t="shared" si="1278"/>
        <v>1329.994586</v>
      </c>
      <c r="V8169" s="39">
        <f t="shared" si="1279"/>
        <v>0.87052867880044593</v>
      </c>
    </row>
    <row r="8170" spans="1:22">
      <c r="A8170">
        <v>8165</v>
      </c>
      <c r="B8170" s="155">
        <f t="shared" si="1280"/>
        <v>41615</v>
      </c>
      <c r="C8170" s="148">
        <f t="shared" si="1271"/>
        <v>2013</v>
      </c>
      <c r="D8170" s="148">
        <f t="shared" si="1272"/>
        <v>12</v>
      </c>
      <c r="E8170" s="152">
        <v>5</v>
      </c>
      <c r="F8170" s="153">
        <v>0</v>
      </c>
      <c r="G8170" s="154">
        <v>1413.413</v>
      </c>
      <c r="H8170" s="154">
        <v>0</v>
      </c>
      <c r="I8170" s="154">
        <v>104.637</v>
      </c>
      <c r="J8170" s="151">
        <v>0</v>
      </c>
      <c r="K8170" s="149">
        <f t="shared" si="1273"/>
        <v>1518.05</v>
      </c>
      <c r="L8170" s="148">
        <v>0</v>
      </c>
      <c r="M8170" s="148">
        <v>385.072</v>
      </c>
      <c r="N8170" s="148">
        <v>0</v>
      </c>
      <c r="O8170" s="148">
        <v>28.289000000000001</v>
      </c>
      <c r="P8170" s="148">
        <v>0</v>
      </c>
      <c r="Q8170" s="21">
        <f t="shared" si="1274"/>
        <v>0</v>
      </c>
      <c r="R8170" s="21">
        <f t="shared" si="1275"/>
        <v>1231.075184</v>
      </c>
      <c r="S8170" s="21">
        <f t="shared" si="1276"/>
        <v>0</v>
      </c>
      <c r="T8170" s="21">
        <f t="shared" si="1277"/>
        <v>89.845864000000006</v>
      </c>
      <c r="U8170" s="22">
        <f t="shared" si="1278"/>
        <v>1320.9210480000002</v>
      </c>
      <c r="V8170" s="39">
        <f t="shared" si="1279"/>
        <v>0.87014330753269009</v>
      </c>
    </row>
    <row r="8171" spans="1:22">
      <c r="A8171">
        <v>8166</v>
      </c>
      <c r="B8171" s="155">
        <f t="shared" si="1280"/>
        <v>41615</v>
      </c>
      <c r="C8171" s="148">
        <f t="shared" si="1271"/>
        <v>2013</v>
      </c>
      <c r="D8171" s="148">
        <f t="shared" si="1272"/>
        <v>12</v>
      </c>
      <c r="E8171" s="152">
        <v>6</v>
      </c>
      <c r="F8171" s="153">
        <v>0</v>
      </c>
      <c r="G8171" s="154">
        <v>1409.1110000000001</v>
      </c>
      <c r="H8171" s="154">
        <v>0</v>
      </c>
      <c r="I8171" s="154">
        <v>93.072000000000003</v>
      </c>
      <c r="J8171" s="151">
        <v>0</v>
      </c>
      <c r="K8171" s="149">
        <f t="shared" si="1273"/>
        <v>1502.183</v>
      </c>
      <c r="L8171" s="148">
        <v>0</v>
      </c>
      <c r="M8171" s="148">
        <v>383.81</v>
      </c>
      <c r="N8171" s="148">
        <v>0</v>
      </c>
      <c r="O8171" s="148">
        <v>25.085999999999999</v>
      </c>
      <c r="P8171" s="148">
        <v>0</v>
      </c>
      <c r="Q8171" s="21">
        <f t="shared" si="1274"/>
        <v>0</v>
      </c>
      <c r="R8171" s="21">
        <f t="shared" si="1275"/>
        <v>1227.0405700000001</v>
      </c>
      <c r="S8171" s="21">
        <f t="shared" si="1276"/>
        <v>0</v>
      </c>
      <c r="T8171" s="21">
        <f t="shared" si="1277"/>
        <v>79.673136</v>
      </c>
      <c r="U8171" s="22">
        <f t="shared" si="1278"/>
        <v>1306.713706</v>
      </c>
      <c r="V8171" s="39">
        <f t="shared" si="1279"/>
        <v>0.8698765103852194</v>
      </c>
    </row>
    <row r="8172" spans="1:22">
      <c r="A8172">
        <v>8167</v>
      </c>
      <c r="B8172" s="155">
        <f t="shared" si="1280"/>
        <v>41615</v>
      </c>
      <c r="C8172" s="148">
        <f t="shared" si="1271"/>
        <v>2013</v>
      </c>
      <c r="D8172" s="148">
        <f t="shared" si="1272"/>
        <v>12</v>
      </c>
      <c r="E8172" s="152">
        <v>7</v>
      </c>
      <c r="F8172" s="153">
        <v>0</v>
      </c>
      <c r="G8172" s="154">
        <v>1177.9670000000001</v>
      </c>
      <c r="H8172" s="154">
        <v>0</v>
      </c>
      <c r="I8172" s="154">
        <v>79.683000000000007</v>
      </c>
      <c r="J8172" s="151">
        <v>0</v>
      </c>
      <c r="K8172" s="149">
        <f t="shared" si="1273"/>
        <v>1257.6500000000001</v>
      </c>
      <c r="L8172" s="148">
        <v>0</v>
      </c>
      <c r="M8172" s="148">
        <v>331.69499999999999</v>
      </c>
      <c r="N8172" s="148">
        <v>0</v>
      </c>
      <c r="O8172" s="148">
        <v>21.925000000000001</v>
      </c>
      <c r="P8172" s="148">
        <v>0</v>
      </c>
      <c r="Q8172" s="21">
        <f t="shared" si="1274"/>
        <v>0</v>
      </c>
      <c r="R8172" s="21">
        <f t="shared" si="1275"/>
        <v>1060.428915</v>
      </c>
      <c r="S8172" s="21">
        <f t="shared" si="1276"/>
        <v>0</v>
      </c>
      <c r="T8172" s="21">
        <f t="shared" si="1277"/>
        <v>69.633800000000008</v>
      </c>
      <c r="U8172" s="22">
        <f t="shared" si="1278"/>
        <v>1130.062715</v>
      </c>
      <c r="V8172" s="39">
        <f t="shared" si="1279"/>
        <v>0.898551039637419</v>
      </c>
    </row>
    <row r="8173" spans="1:22">
      <c r="A8173">
        <v>8168</v>
      </c>
      <c r="B8173" s="155">
        <f t="shared" si="1280"/>
        <v>41615</v>
      </c>
      <c r="C8173" s="148">
        <f t="shared" si="1271"/>
        <v>2013</v>
      </c>
      <c r="D8173" s="148">
        <f t="shared" si="1272"/>
        <v>12</v>
      </c>
      <c r="E8173" s="152">
        <v>8</v>
      </c>
      <c r="F8173" s="153">
        <v>0</v>
      </c>
      <c r="G8173" s="154">
        <v>1418.951</v>
      </c>
      <c r="H8173" s="154">
        <v>0</v>
      </c>
      <c r="I8173" s="154">
        <v>69.013999999999996</v>
      </c>
      <c r="J8173" s="151">
        <v>0</v>
      </c>
      <c r="K8173" s="149">
        <f t="shared" si="1273"/>
        <v>1487.9649999999999</v>
      </c>
      <c r="L8173" s="148">
        <v>0</v>
      </c>
      <c r="M8173" s="148">
        <v>386.53800000000001</v>
      </c>
      <c r="N8173" s="148">
        <v>0</v>
      </c>
      <c r="O8173" s="148">
        <v>18.893000000000001</v>
      </c>
      <c r="P8173" s="148">
        <v>0</v>
      </c>
      <c r="Q8173" s="21">
        <f t="shared" si="1274"/>
        <v>0</v>
      </c>
      <c r="R8173" s="21">
        <f t="shared" si="1275"/>
        <v>1235.761986</v>
      </c>
      <c r="S8173" s="21">
        <f t="shared" si="1276"/>
        <v>0</v>
      </c>
      <c r="T8173" s="21">
        <f t="shared" si="1277"/>
        <v>60.004168000000007</v>
      </c>
      <c r="U8173" s="22">
        <f t="shared" si="1278"/>
        <v>1295.7661539999999</v>
      </c>
      <c r="V8173" s="39">
        <f t="shared" si="1279"/>
        <v>0.8708310706233009</v>
      </c>
    </row>
    <row r="8174" spans="1:22">
      <c r="A8174">
        <v>8169</v>
      </c>
      <c r="B8174" s="155">
        <f t="shared" si="1280"/>
        <v>41615</v>
      </c>
      <c r="C8174" s="148">
        <f t="shared" si="1271"/>
        <v>2013</v>
      </c>
      <c r="D8174" s="148">
        <f t="shared" si="1272"/>
        <v>12</v>
      </c>
      <c r="E8174" s="152">
        <v>9</v>
      </c>
      <c r="F8174" s="153">
        <v>0</v>
      </c>
      <c r="G8174" s="154">
        <v>1420.2249999999999</v>
      </c>
      <c r="H8174" s="154">
        <v>0</v>
      </c>
      <c r="I8174" s="154">
        <v>79.051000000000002</v>
      </c>
      <c r="J8174" s="151">
        <v>0</v>
      </c>
      <c r="K8174" s="149">
        <f t="shared" si="1273"/>
        <v>1499.2759999999998</v>
      </c>
      <c r="L8174" s="148">
        <v>0</v>
      </c>
      <c r="M8174" s="148">
        <v>387.03699999999998</v>
      </c>
      <c r="N8174" s="148">
        <v>0</v>
      </c>
      <c r="O8174" s="148">
        <v>21.995999999999999</v>
      </c>
      <c r="P8174" s="148">
        <v>0</v>
      </c>
      <c r="Q8174" s="21">
        <f t="shared" si="1274"/>
        <v>0</v>
      </c>
      <c r="R8174" s="21">
        <f t="shared" si="1275"/>
        <v>1237.357289</v>
      </c>
      <c r="S8174" s="21">
        <f t="shared" si="1276"/>
        <v>0</v>
      </c>
      <c r="T8174" s="21">
        <f t="shared" si="1277"/>
        <v>69.859296000000001</v>
      </c>
      <c r="U8174" s="22">
        <f t="shared" si="1278"/>
        <v>1307.2165850000001</v>
      </c>
      <c r="V8174" s="39">
        <f t="shared" si="1279"/>
        <v>0.87189855970481767</v>
      </c>
    </row>
    <row r="8175" spans="1:22">
      <c r="A8175">
        <v>8170</v>
      </c>
      <c r="B8175" s="155">
        <f t="shared" si="1280"/>
        <v>41615</v>
      </c>
      <c r="C8175" s="148">
        <f t="shared" si="1271"/>
        <v>2013</v>
      </c>
      <c r="D8175" s="148">
        <f t="shared" si="1272"/>
        <v>12</v>
      </c>
      <c r="E8175" s="152">
        <v>10</v>
      </c>
      <c r="F8175" s="153">
        <v>18.061</v>
      </c>
      <c r="G8175" s="154">
        <v>1263.001</v>
      </c>
      <c r="H8175" s="154">
        <v>23.343</v>
      </c>
      <c r="I8175" s="154">
        <v>99.088999999999999</v>
      </c>
      <c r="J8175" s="151">
        <v>0</v>
      </c>
      <c r="K8175" s="149">
        <f t="shared" si="1273"/>
        <v>1403.4939999999999</v>
      </c>
      <c r="L8175" s="148">
        <v>11.391</v>
      </c>
      <c r="M8175" s="148">
        <v>345.18799999999999</v>
      </c>
      <c r="N8175" s="148">
        <v>11.901999999999999</v>
      </c>
      <c r="O8175" s="148">
        <v>27.306000000000001</v>
      </c>
      <c r="P8175" s="148">
        <v>0</v>
      </c>
      <c r="Q8175" s="21">
        <f t="shared" si="1274"/>
        <v>31.928972999999999</v>
      </c>
      <c r="R8175" s="21">
        <f t="shared" si="1275"/>
        <v>1103.5660359999999</v>
      </c>
      <c r="S8175" s="21">
        <f t="shared" si="1276"/>
        <v>23.220801999999999</v>
      </c>
      <c r="T8175" s="21">
        <f t="shared" si="1277"/>
        <v>86.723856000000012</v>
      </c>
      <c r="U8175" s="22">
        <f t="shared" si="1278"/>
        <v>1245.4396670000001</v>
      </c>
      <c r="V8175" s="39">
        <f t="shared" si="1279"/>
        <v>0.88738510246570357</v>
      </c>
    </row>
    <row r="8176" spans="1:22">
      <c r="A8176">
        <v>8171</v>
      </c>
      <c r="B8176" s="155">
        <f t="shared" si="1280"/>
        <v>41615</v>
      </c>
      <c r="C8176" s="148">
        <f t="shared" si="1271"/>
        <v>2013</v>
      </c>
      <c r="D8176" s="148">
        <f t="shared" si="1272"/>
        <v>12</v>
      </c>
      <c r="E8176" s="152">
        <v>11</v>
      </c>
      <c r="F8176" s="153">
        <v>17.521999999999998</v>
      </c>
      <c r="G8176" s="154">
        <v>1246.444</v>
      </c>
      <c r="H8176" s="154">
        <v>109.902</v>
      </c>
      <c r="I8176" s="154">
        <v>110.748</v>
      </c>
      <c r="J8176" s="151">
        <v>0</v>
      </c>
      <c r="K8176" s="149">
        <f t="shared" si="1273"/>
        <v>1484.616</v>
      </c>
      <c r="L8176" s="148">
        <v>11.063000000000001</v>
      </c>
      <c r="M8176" s="148">
        <v>340.79</v>
      </c>
      <c r="N8176" s="148">
        <v>53.731000000000002</v>
      </c>
      <c r="O8176" s="148">
        <v>29.966000000000001</v>
      </c>
      <c r="P8176" s="148">
        <v>0</v>
      </c>
      <c r="Q8176" s="21">
        <f t="shared" si="1274"/>
        <v>31.009589000000002</v>
      </c>
      <c r="R8176" s="21">
        <f t="shared" si="1275"/>
        <v>1089.5056300000001</v>
      </c>
      <c r="S8176" s="21">
        <f t="shared" si="1276"/>
        <v>104.82918100000001</v>
      </c>
      <c r="T8176" s="21">
        <f t="shared" si="1277"/>
        <v>95.172016000000013</v>
      </c>
      <c r="U8176" s="22">
        <f t="shared" si="1278"/>
        <v>1320.5164160000002</v>
      </c>
      <c r="V8176" s="39">
        <f t="shared" si="1279"/>
        <v>0.88946664726771107</v>
      </c>
    </row>
    <row r="8177" spans="1:22">
      <c r="A8177">
        <v>8172</v>
      </c>
      <c r="B8177" s="155">
        <f t="shared" si="1280"/>
        <v>41615</v>
      </c>
      <c r="C8177" s="148">
        <f t="shared" si="1271"/>
        <v>2013</v>
      </c>
      <c r="D8177" s="148">
        <f t="shared" si="1272"/>
        <v>12</v>
      </c>
      <c r="E8177" s="152">
        <v>12</v>
      </c>
      <c r="F8177" s="153">
        <v>18.558</v>
      </c>
      <c r="G8177" s="154">
        <v>1243.915</v>
      </c>
      <c r="H8177" s="154">
        <v>154.90799999999999</v>
      </c>
      <c r="I8177" s="154">
        <v>118.17</v>
      </c>
      <c r="J8177" s="151">
        <v>0</v>
      </c>
      <c r="K8177" s="149">
        <f t="shared" si="1273"/>
        <v>1535.5509999999999</v>
      </c>
      <c r="L8177" s="148">
        <v>11.646000000000001</v>
      </c>
      <c r="M8177" s="148">
        <v>340.00099999999998</v>
      </c>
      <c r="N8177" s="148">
        <v>70.132000000000005</v>
      </c>
      <c r="O8177" s="148">
        <v>31.856000000000002</v>
      </c>
      <c r="P8177" s="148">
        <v>0</v>
      </c>
      <c r="Q8177" s="21">
        <f t="shared" si="1274"/>
        <v>32.643737999999999</v>
      </c>
      <c r="R8177" s="21">
        <f t="shared" si="1275"/>
        <v>1086.983197</v>
      </c>
      <c r="S8177" s="21">
        <f t="shared" si="1276"/>
        <v>136.82753200000002</v>
      </c>
      <c r="T8177" s="21">
        <f t="shared" si="1277"/>
        <v>101.17465600000001</v>
      </c>
      <c r="U8177" s="22">
        <f t="shared" si="1278"/>
        <v>1357.6291229999999</v>
      </c>
      <c r="V8177" s="39">
        <f t="shared" si="1279"/>
        <v>0.88413157426878042</v>
      </c>
    </row>
    <row r="8178" spans="1:22">
      <c r="A8178">
        <v>8173</v>
      </c>
      <c r="B8178" s="155">
        <f t="shared" si="1280"/>
        <v>41615</v>
      </c>
      <c r="C8178" s="148">
        <f t="shared" si="1271"/>
        <v>2013</v>
      </c>
      <c r="D8178" s="148">
        <f t="shared" si="1272"/>
        <v>12</v>
      </c>
      <c r="E8178" s="152">
        <v>13</v>
      </c>
      <c r="F8178" s="153">
        <v>17.594000000000001</v>
      </c>
      <c r="G8178" s="154">
        <v>1227.278</v>
      </c>
      <c r="H8178" s="154">
        <v>176.291</v>
      </c>
      <c r="I8178" s="154">
        <v>166.83699999999999</v>
      </c>
      <c r="J8178" s="151">
        <v>0</v>
      </c>
      <c r="K8178" s="149">
        <f t="shared" si="1273"/>
        <v>1588</v>
      </c>
      <c r="L8178" s="148">
        <v>11.084</v>
      </c>
      <c r="M8178" s="148">
        <v>336.00599999999997</v>
      </c>
      <c r="N8178" s="148">
        <v>90.013999999999996</v>
      </c>
      <c r="O8178" s="148">
        <v>44.655999999999999</v>
      </c>
      <c r="P8178" s="148">
        <v>0</v>
      </c>
      <c r="Q8178" s="21">
        <f t="shared" si="1274"/>
        <v>31.068451999999997</v>
      </c>
      <c r="R8178" s="21">
        <f t="shared" si="1275"/>
        <v>1074.211182</v>
      </c>
      <c r="S8178" s="21">
        <f t="shared" si="1276"/>
        <v>175.61731399999999</v>
      </c>
      <c r="T8178" s="21">
        <f t="shared" si="1277"/>
        <v>141.82745600000001</v>
      </c>
      <c r="U8178" s="22">
        <f t="shared" si="1278"/>
        <v>1422.724404</v>
      </c>
      <c r="V8178" s="39">
        <f t="shared" si="1279"/>
        <v>0.89592216876574315</v>
      </c>
    </row>
    <row r="8179" spans="1:22">
      <c r="A8179">
        <v>8174</v>
      </c>
      <c r="B8179" s="155">
        <f t="shared" si="1280"/>
        <v>41615</v>
      </c>
      <c r="C8179" s="148">
        <f t="shared" si="1271"/>
        <v>2013</v>
      </c>
      <c r="D8179" s="148">
        <f t="shared" si="1272"/>
        <v>12</v>
      </c>
      <c r="E8179" s="152">
        <v>14</v>
      </c>
      <c r="F8179" s="153">
        <v>17.172999999999998</v>
      </c>
      <c r="G8179" s="154">
        <v>1376.529</v>
      </c>
      <c r="H8179" s="154">
        <v>41.776000000000003</v>
      </c>
      <c r="I8179" s="154">
        <v>185.584</v>
      </c>
      <c r="J8179" s="151">
        <v>0</v>
      </c>
      <c r="K8179" s="149">
        <f t="shared" si="1273"/>
        <v>1621.0620000000001</v>
      </c>
      <c r="L8179" s="148">
        <v>10.952999999999999</v>
      </c>
      <c r="M8179" s="148">
        <v>376.827</v>
      </c>
      <c r="N8179" s="148">
        <v>17.178999999999998</v>
      </c>
      <c r="O8179" s="148">
        <v>51.000999999999998</v>
      </c>
      <c r="P8179" s="148">
        <v>0</v>
      </c>
      <c r="Q8179" s="21">
        <f t="shared" si="1274"/>
        <v>30.701258999999997</v>
      </c>
      <c r="R8179" s="21">
        <f t="shared" si="1275"/>
        <v>1204.715919</v>
      </c>
      <c r="S8179" s="21">
        <f t="shared" si="1276"/>
        <v>33.516228999999996</v>
      </c>
      <c r="T8179" s="21">
        <f t="shared" si="1277"/>
        <v>161.979176</v>
      </c>
      <c r="U8179" s="22">
        <f t="shared" si="1278"/>
        <v>1430.912583</v>
      </c>
      <c r="V8179" s="39">
        <f t="shared" si="1279"/>
        <v>0.88270071286601004</v>
      </c>
    </row>
    <row r="8180" spans="1:22">
      <c r="A8180">
        <v>8175</v>
      </c>
      <c r="B8180" s="155">
        <f t="shared" si="1280"/>
        <v>41615</v>
      </c>
      <c r="C8180" s="148">
        <f t="shared" si="1271"/>
        <v>2013</v>
      </c>
      <c r="D8180" s="148">
        <f t="shared" si="1272"/>
        <v>12</v>
      </c>
      <c r="E8180" s="152">
        <v>15</v>
      </c>
      <c r="F8180" s="153">
        <v>17.757000000000001</v>
      </c>
      <c r="G8180" s="154">
        <v>1382.4760000000001</v>
      </c>
      <c r="H8180" s="154">
        <v>0</v>
      </c>
      <c r="I8180" s="154">
        <v>253.083</v>
      </c>
      <c r="J8180" s="151">
        <v>0</v>
      </c>
      <c r="K8180" s="149">
        <f t="shared" si="1273"/>
        <v>1653.3160000000003</v>
      </c>
      <c r="L8180" s="148">
        <v>11.247999999999999</v>
      </c>
      <c r="M8180" s="148">
        <v>378.07299999999998</v>
      </c>
      <c r="N8180" s="148">
        <v>0</v>
      </c>
      <c r="O8180" s="148">
        <v>67.977999999999994</v>
      </c>
      <c r="P8180" s="148">
        <v>0</v>
      </c>
      <c r="Q8180" s="21">
        <f t="shared" si="1274"/>
        <v>31.528143999999998</v>
      </c>
      <c r="R8180" s="21">
        <f t="shared" si="1275"/>
        <v>1208.6993809999999</v>
      </c>
      <c r="S8180" s="21">
        <f t="shared" si="1276"/>
        <v>0</v>
      </c>
      <c r="T8180" s="21">
        <f t="shared" si="1277"/>
        <v>215.89812799999999</v>
      </c>
      <c r="U8180" s="22">
        <f t="shared" si="1278"/>
        <v>1456.1256529999998</v>
      </c>
      <c r="V8180" s="39">
        <f t="shared" si="1279"/>
        <v>0.88073039455252333</v>
      </c>
    </row>
    <row r="8181" spans="1:22">
      <c r="A8181">
        <v>8176</v>
      </c>
      <c r="B8181" s="155">
        <f t="shared" si="1280"/>
        <v>41615</v>
      </c>
      <c r="C8181" s="148">
        <f t="shared" si="1271"/>
        <v>2013</v>
      </c>
      <c r="D8181" s="148">
        <f t="shared" si="1272"/>
        <v>12</v>
      </c>
      <c r="E8181" s="152">
        <v>16</v>
      </c>
      <c r="F8181" s="153">
        <v>17.46</v>
      </c>
      <c r="G8181" s="154">
        <v>1390.8209999999999</v>
      </c>
      <c r="H8181" s="154">
        <v>0</v>
      </c>
      <c r="I8181" s="154">
        <v>268.94</v>
      </c>
      <c r="J8181" s="151">
        <v>0</v>
      </c>
      <c r="K8181" s="149">
        <f t="shared" si="1273"/>
        <v>1677.221</v>
      </c>
      <c r="L8181" s="148">
        <v>11.065</v>
      </c>
      <c r="M8181" s="148">
        <v>381.03399999999999</v>
      </c>
      <c r="N8181" s="148">
        <v>0</v>
      </c>
      <c r="O8181" s="148">
        <v>72.388000000000005</v>
      </c>
      <c r="P8181" s="148">
        <v>0</v>
      </c>
      <c r="Q8181" s="21">
        <f t="shared" si="1274"/>
        <v>31.015194999999999</v>
      </c>
      <c r="R8181" s="21">
        <f t="shared" si="1275"/>
        <v>1218.165698</v>
      </c>
      <c r="S8181" s="21">
        <f t="shared" si="1276"/>
        <v>0</v>
      </c>
      <c r="T8181" s="21">
        <f t="shared" si="1277"/>
        <v>229.90428800000004</v>
      </c>
      <c r="U8181" s="22">
        <f t="shared" si="1278"/>
        <v>1479.0851809999999</v>
      </c>
      <c r="V8181" s="39">
        <f t="shared" si="1279"/>
        <v>0.88186660016777751</v>
      </c>
    </row>
    <row r="8182" spans="1:22">
      <c r="A8182">
        <v>8177</v>
      </c>
      <c r="B8182" s="155">
        <f t="shared" si="1280"/>
        <v>41615</v>
      </c>
      <c r="C8182" s="148">
        <f t="shared" si="1271"/>
        <v>2013</v>
      </c>
      <c r="D8182" s="148">
        <f t="shared" si="1272"/>
        <v>12</v>
      </c>
      <c r="E8182" s="152">
        <v>17</v>
      </c>
      <c r="F8182" s="153">
        <v>0</v>
      </c>
      <c r="G8182" s="154">
        <v>1401.335</v>
      </c>
      <c r="H8182" s="154">
        <v>0</v>
      </c>
      <c r="I8182" s="154">
        <v>283.93400000000003</v>
      </c>
      <c r="J8182" s="151">
        <v>0</v>
      </c>
      <c r="K8182" s="149">
        <f t="shared" si="1273"/>
        <v>1685.269</v>
      </c>
      <c r="L8182" s="148">
        <v>0</v>
      </c>
      <c r="M8182" s="148">
        <v>383.75200000000001</v>
      </c>
      <c r="N8182" s="148">
        <v>0</v>
      </c>
      <c r="O8182" s="148">
        <v>76.790000000000006</v>
      </c>
      <c r="P8182" s="148">
        <v>0</v>
      </c>
      <c r="Q8182" s="21">
        <f t="shared" si="1274"/>
        <v>0</v>
      </c>
      <c r="R8182" s="21">
        <f t="shared" si="1275"/>
        <v>1226.8551440000001</v>
      </c>
      <c r="S8182" s="21">
        <f t="shared" si="1276"/>
        <v>0</v>
      </c>
      <c r="T8182" s="21">
        <f t="shared" si="1277"/>
        <v>243.88504000000003</v>
      </c>
      <c r="U8182" s="22">
        <f t="shared" si="1278"/>
        <v>1470.7401840000002</v>
      </c>
      <c r="V8182" s="39">
        <f t="shared" si="1279"/>
        <v>0.87270351736132346</v>
      </c>
    </row>
    <row r="8183" spans="1:22">
      <c r="A8183">
        <v>8178</v>
      </c>
      <c r="B8183" s="155">
        <f t="shared" si="1280"/>
        <v>41615</v>
      </c>
      <c r="C8183" s="148">
        <f t="shared" si="1271"/>
        <v>2013</v>
      </c>
      <c r="D8183" s="148">
        <f t="shared" si="1272"/>
        <v>12</v>
      </c>
      <c r="E8183" s="152">
        <v>18</v>
      </c>
      <c r="F8183" s="153">
        <v>0</v>
      </c>
      <c r="G8183" s="154">
        <v>1409.665</v>
      </c>
      <c r="H8183" s="154">
        <v>5.8869999999999996</v>
      </c>
      <c r="I8183" s="154">
        <v>297.08699999999999</v>
      </c>
      <c r="J8183" s="151">
        <v>0</v>
      </c>
      <c r="K8183" s="149">
        <f t="shared" si="1273"/>
        <v>1712.6389999999999</v>
      </c>
      <c r="L8183" s="148">
        <v>0</v>
      </c>
      <c r="M8183" s="148">
        <v>384.68799999999999</v>
      </c>
      <c r="N8183" s="148">
        <v>21.277000000000001</v>
      </c>
      <c r="O8183" s="148">
        <v>79.248999999999995</v>
      </c>
      <c r="P8183" s="148">
        <v>0</v>
      </c>
      <c r="Q8183" s="21">
        <f t="shared" si="1274"/>
        <v>0</v>
      </c>
      <c r="R8183" s="21">
        <f t="shared" si="1275"/>
        <v>1229.847536</v>
      </c>
      <c r="S8183" s="21">
        <f t="shared" si="1276"/>
        <v>41.511427000000005</v>
      </c>
      <c r="T8183" s="21">
        <f t="shared" si="1277"/>
        <v>251.69482400000001</v>
      </c>
      <c r="U8183" s="22">
        <f t="shared" si="1278"/>
        <v>1523.0537869999998</v>
      </c>
      <c r="V8183" s="39">
        <f t="shared" si="1279"/>
        <v>0.88930229137605765</v>
      </c>
    </row>
    <row r="8184" spans="1:22">
      <c r="A8184">
        <v>8179</v>
      </c>
      <c r="B8184" s="155">
        <f t="shared" si="1280"/>
        <v>41615</v>
      </c>
      <c r="C8184" s="148">
        <f t="shared" si="1271"/>
        <v>2013</v>
      </c>
      <c r="D8184" s="148">
        <f t="shared" si="1272"/>
        <v>12</v>
      </c>
      <c r="E8184" s="152">
        <v>19</v>
      </c>
      <c r="F8184" s="153">
        <v>0</v>
      </c>
      <c r="G8184" s="154">
        <v>1398.787</v>
      </c>
      <c r="H8184" s="154">
        <v>0</v>
      </c>
      <c r="I8184" s="154">
        <v>326.18599999999998</v>
      </c>
      <c r="J8184" s="151">
        <v>0</v>
      </c>
      <c r="K8184" s="149">
        <f t="shared" si="1273"/>
        <v>1724.973</v>
      </c>
      <c r="L8184" s="148">
        <v>0</v>
      </c>
      <c r="M8184" s="148">
        <v>382.18599999999998</v>
      </c>
      <c r="N8184" s="148">
        <v>0</v>
      </c>
      <c r="O8184" s="148">
        <v>87.004000000000005</v>
      </c>
      <c r="P8184" s="148">
        <v>0</v>
      </c>
      <c r="Q8184" s="21">
        <f t="shared" si="1274"/>
        <v>0</v>
      </c>
      <c r="R8184" s="21">
        <f t="shared" si="1275"/>
        <v>1221.8486419999999</v>
      </c>
      <c r="S8184" s="21">
        <f t="shared" si="1276"/>
        <v>0</v>
      </c>
      <c r="T8184" s="21">
        <f t="shared" si="1277"/>
        <v>276.32470400000005</v>
      </c>
      <c r="U8184" s="22">
        <f t="shared" si="1278"/>
        <v>1498.173346</v>
      </c>
      <c r="V8184" s="39">
        <f t="shared" si="1279"/>
        <v>0.86851988176046813</v>
      </c>
    </row>
    <row r="8185" spans="1:22">
      <c r="A8185">
        <v>8180</v>
      </c>
      <c r="B8185" s="155">
        <f t="shared" si="1280"/>
        <v>41615</v>
      </c>
      <c r="C8185" s="148">
        <f t="shared" si="1271"/>
        <v>2013</v>
      </c>
      <c r="D8185" s="148">
        <f t="shared" si="1272"/>
        <v>12</v>
      </c>
      <c r="E8185" s="152">
        <v>20</v>
      </c>
      <c r="F8185" s="153">
        <v>0</v>
      </c>
      <c r="G8185" s="154">
        <v>1390.6559999999999</v>
      </c>
      <c r="H8185" s="154">
        <v>0</v>
      </c>
      <c r="I8185" s="154">
        <v>291.71199999999999</v>
      </c>
      <c r="J8185" s="151">
        <v>0</v>
      </c>
      <c r="K8185" s="149">
        <f t="shared" si="1273"/>
        <v>1682.3679999999999</v>
      </c>
      <c r="L8185" s="148">
        <v>0</v>
      </c>
      <c r="M8185" s="148">
        <v>380.20400000000001</v>
      </c>
      <c r="N8185" s="148">
        <v>0</v>
      </c>
      <c r="O8185" s="148">
        <v>76.332999999999998</v>
      </c>
      <c r="P8185" s="148">
        <v>0</v>
      </c>
      <c r="Q8185" s="21">
        <f t="shared" si="1274"/>
        <v>0</v>
      </c>
      <c r="R8185" s="21">
        <f t="shared" si="1275"/>
        <v>1215.5121880000002</v>
      </c>
      <c r="S8185" s="21">
        <f t="shared" si="1276"/>
        <v>0</v>
      </c>
      <c r="T8185" s="21">
        <f t="shared" si="1277"/>
        <v>242.43360800000002</v>
      </c>
      <c r="U8185" s="22">
        <f t="shared" si="1278"/>
        <v>1457.9457960000002</v>
      </c>
      <c r="V8185" s="39">
        <f t="shared" si="1279"/>
        <v>0.86660338047323793</v>
      </c>
    </row>
    <row r="8186" spans="1:22">
      <c r="A8186">
        <v>8181</v>
      </c>
      <c r="B8186" s="155">
        <f t="shared" si="1280"/>
        <v>41615</v>
      </c>
      <c r="C8186" s="148">
        <f t="shared" si="1271"/>
        <v>2013</v>
      </c>
      <c r="D8186" s="148">
        <f t="shared" si="1272"/>
        <v>12</v>
      </c>
      <c r="E8186" s="152">
        <v>21</v>
      </c>
      <c r="F8186" s="153">
        <v>17.760000000000002</v>
      </c>
      <c r="G8186" s="154">
        <v>1385.99</v>
      </c>
      <c r="H8186" s="154">
        <v>53.265000000000001</v>
      </c>
      <c r="I8186" s="154">
        <v>286.61700000000002</v>
      </c>
      <c r="J8186" s="151">
        <v>0</v>
      </c>
      <c r="K8186" s="149">
        <f t="shared" si="1273"/>
        <v>1743.6320000000001</v>
      </c>
      <c r="L8186" s="148">
        <v>11.16</v>
      </c>
      <c r="M8186" s="148">
        <v>380.05099999999999</v>
      </c>
      <c r="N8186" s="148">
        <v>24.503</v>
      </c>
      <c r="O8186" s="148">
        <v>75.858999999999995</v>
      </c>
      <c r="P8186" s="148">
        <v>0</v>
      </c>
      <c r="Q8186" s="21">
        <f t="shared" si="1274"/>
        <v>31.281479999999998</v>
      </c>
      <c r="R8186" s="21">
        <f t="shared" si="1275"/>
        <v>1215.0230469999999</v>
      </c>
      <c r="S8186" s="21">
        <f t="shared" si="1276"/>
        <v>47.805353000000004</v>
      </c>
      <c r="T8186" s="21">
        <f t="shared" si="1277"/>
        <v>240.92818399999999</v>
      </c>
      <c r="U8186" s="22">
        <f t="shared" si="1278"/>
        <v>1535.0380639999998</v>
      </c>
      <c r="V8186" s="39">
        <f t="shared" si="1279"/>
        <v>0.88036814190150203</v>
      </c>
    </row>
    <row r="8187" spans="1:22">
      <c r="A8187">
        <v>8182</v>
      </c>
      <c r="B8187" s="155">
        <f t="shared" si="1280"/>
        <v>41615</v>
      </c>
      <c r="C8187" s="148">
        <f t="shared" si="1271"/>
        <v>2013</v>
      </c>
      <c r="D8187" s="148">
        <f t="shared" si="1272"/>
        <v>12</v>
      </c>
      <c r="E8187" s="152">
        <v>22</v>
      </c>
      <c r="F8187" s="153">
        <v>18.404</v>
      </c>
      <c r="G8187" s="154">
        <v>1423.2719999999999</v>
      </c>
      <c r="H8187" s="154">
        <v>53.59</v>
      </c>
      <c r="I8187" s="154">
        <v>336.43299999999999</v>
      </c>
      <c r="J8187" s="151">
        <v>0</v>
      </c>
      <c r="K8187" s="149">
        <f t="shared" si="1273"/>
        <v>1831.6989999999998</v>
      </c>
      <c r="L8187" s="148">
        <v>11.646000000000001</v>
      </c>
      <c r="M8187" s="148">
        <v>392.209</v>
      </c>
      <c r="N8187" s="148">
        <v>24.588999999999999</v>
      </c>
      <c r="O8187" s="148">
        <v>90.277000000000001</v>
      </c>
      <c r="P8187" s="148">
        <v>0</v>
      </c>
      <c r="Q8187" s="21">
        <f t="shared" si="1274"/>
        <v>32.643737999999999</v>
      </c>
      <c r="R8187" s="21">
        <f t="shared" si="1275"/>
        <v>1253.892173</v>
      </c>
      <c r="S8187" s="21">
        <f t="shared" si="1276"/>
        <v>47.973138999999996</v>
      </c>
      <c r="T8187" s="21">
        <f t="shared" si="1277"/>
        <v>286.71975200000003</v>
      </c>
      <c r="U8187" s="22">
        <f t="shared" si="1278"/>
        <v>1621.2288019999999</v>
      </c>
      <c r="V8187" s="39">
        <f t="shared" si="1279"/>
        <v>0.88509564180577704</v>
      </c>
    </row>
    <row r="8188" spans="1:22">
      <c r="A8188">
        <v>8183</v>
      </c>
      <c r="B8188" s="155">
        <f t="shared" si="1280"/>
        <v>41615</v>
      </c>
      <c r="C8188" s="148">
        <f t="shared" si="1271"/>
        <v>2013</v>
      </c>
      <c r="D8188" s="148">
        <f t="shared" si="1272"/>
        <v>12</v>
      </c>
      <c r="E8188" s="152">
        <v>23</v>
      </c>
      <c r="F8188" s="153">
        <v>19.05</v>
      </c>
      <c r="G8188" s="154">
        <v>1430.835</v>
      </c>
      <c r="H8188" s="154">
        <v>0</v>
      </c>
      <c r="I8188" s="154">
        <v>335.76900000000001</v>
      </c>
      <c r="J8188" s="151">
        <v>0</v>
      </c>
      <c r="K8188" s="149">
        <f t="shared" si="1273"/>
        <v>1785.654</v>
      </c>
      <c r="L8188" s="148">
        <v>12.13</v>
      </c>
      <c r="M8188" s="148">
        <v>400.483</v>
      </c>
      <c r="N8188" s="148">
        <v>0</v>
      </c>
      <c r="O8188" s="148">
        <v>90.066000000000003</v>
      </c>
      <c r="P8188" s="148">
        <v>0</v>
      </c>
      <c r="Q8188" s="21">
        <f t="shared" si="1274"/>
        <v>34.000390000000003</v>
      </c>
      <c r="R8188" s="21">
        <f t="shared" si="1275"/>
        <v>1280.344151</v>
      </c>
      <c r="S8188" s="21">
        <f t="shared" si="1276"/>
        <v>0</v>
      </c>
      <c r="T8188" s="21">
        <f t="shared" si="1277"/>
        <v>286.04961600000001</v>
      </c>
      <c r="U8188" s="22">
        <f t="shared" si="1278"/>
        <v>1600.394157</v>
      </c>
      <c r="V8188" s="39">
        <f t="shared" si="1279"/>
        <v>0.89625098535326553</v>
      </c>
    </row>
    <row r="8189" spans="1:22">
      <c r="A8189">
        <v>8184</v>
      </c>
      <c r="B8189" s="155">
        <f t="shared" si="1280"/>
        <v>41615</v>
      </c>
      <c r="C8189" s="148">
        <f t="shared" si="1271"/>
        <v>2013</v>
      </c>
      <c r="D8189" s="148">
        <f t="shared" si="1272"/>
        <v>12</v>
      </c>
      <c r="E8189" s="152">
        <v>24</v>
      </c>
      <c r="F8189" s="153">
        <v>0</v>
      </c>
      <c r="G8189" s="154">
        <v>1433.63</v>
      </c>
      <c r="H8189" s="154">
        <v>0</v>
      </c>
      <c r="I8189" s="154">
        <v>292.666</v>
      </c>
      <c r="J8189" s="151">
        <v>0</v>
      </c>
      <c r="K8189" s="149">
        <f t="shared" si="1273"/>
        <v>1726.296</v>
      </c>
      <c r="L8189" s="148">
        <v>0</v>
      </c>
      <c r="M8189" s="148">
        <v>406.36</v>
      </c>
      <c r="N8189" s="148">
        <v>0</v>
      </c>
      <c r="O8189" s="148">
        <v>78.965000000000003</v>
      </c>
      <c r="P8189" s="148">
        <v>0</v>
      </c>
      <c r="Q8189" s="21">
        <f t="shared" si="1274"/>
        <v>0</v>
      </c>
      <c r="R8189" s="21">
        <f t="shared" si="1275"/>
        <v>1299.13292</v>
      </c>
      <c r="S8189" s="21">
        <f t="shared" si="1276"/>
        <v>0</v>
      </c>
      <c r="T8189" s="21">
        <f t="shared" si="1277"/>
        <v>250.79284000000001</v>
      </c>
      <c r="U8189" s="22">
        <f t="shared" si="1278"/>
        <v>1549.9257600000001</v>
      </c>
      <c r="V8189" s="39">
        <f t="shared" si="1279"/>
        <v>0.89783314101405554</v>
      </c>
    </row>
    <row r="8190" spans="1:22">
      <c r="A8190">
        <v>8185</v>
      </c>
      <c r="B8190" s="155">
        <f t="shared" si="1280"/>
        <v>41616</v>
      </c>
      <c r="C8190" s="148">
        <f t="shared" si="1271"/>
        <v>2013</v>
      </c>
      <c r="D8190" s="148">
        <f t="shared" si="1272"/>
        <v>12</v>
      </c>
      <c r="E8190" s="152">
        <v>1</v>
      </c>
      <c r="F8190" s="153">
        <v>0</v>
      </c>
      <c r="G8190" s="154">
        <v>1438.769</v>
      </c>
      <c r="H8190" s="154">
        <v>0.41399999999999998</v>
      </c>
      <c r="I8190" s="154">
        <v>224.601</v>
      </c>
      <c r="J8190" s="151">
        <v>0</v>
      </c>
      <c r="K8190" s="149">
        <f t="shared" si="1273"/>
        <v>1663.7840000000001</v>
      </c>
      <c r="L8190" s="148">
        <v>0</v>
      </c>
      <c r="M8190" s="148">
        <v>391.43</v>
      </c>
      <c r="N8190" s="148">
        <v>4.4320000000000004</v>
      </c>
      <c r="O8190" s="148">
        <v>60.704999999999998</v>
      </c>
      <c r="P8190" s="148">
        <v>0</v>
      </c>
      <c r="Q8190" s="21">
        <f t="shared" si="1274"/>
        <v>0</v>
      </c>
      <c r="R8190" s="21">
        <f t="shared" si="1275"/>
        <v>1251.4017100000001</v>
      </c>
      <c r="S8190" s="21">
        <f t="shared" si="1276"/>
        <v>8.6468320000000016</v>
      </c>
      <c r="T8190" s="21">
        <f t="shared" si="1277"/>
        <v>192.79908</v>
      </c>
      <c r="U8190" s="22">
        <f t="shared" si="1278"/>
        <v>1452.847622</v>
      </c>
      <c r="V8190" s="39">
        <f t="shared" si="1279"/>
        <v>0.8732188925966351</v>
      </c>
    </row>
    <row r="8191" spans="1:22">
      <c r="A8191">
        <v>8186</v>
      </c>
      <c r="B8191" s="155">
        <f t="shared" si="1280"/>
        <v>41616</v>
      </c>
      <c r="C8191" s="148">
        <f t="shared" si="1271"/>
        <v>2013</v>
      </c>
      <c r="D8191" s="148">
        <f t="shared" si="1272"/>
        <v>12</v>
      </c>
      <c r="E8191" s="152">
        <v>2</v>
      </c>
      <c r="F8191" s="153">
        <v>0</v>
      </c>
      <c r="G8191" s="154">
        <v>1439.6210000000001</v>
      </c>
      <c r="H8191" s="154">
        <v>0</v>
      </c>
      <c r="I8191" s="154">
        <v>175.85300000000001</v>
      </c>
      <c r="J8191" s="151">
        <v>0</v>
      </c>
      <c r="K8191" s="149">
        <f t="shared" si="1273"/>
        <v>1615.4740000000002</v>
      </c>
      <c r="L8191" s="148">
        <v>0</v>
      </c>
      <c r="M8191" s="148">
        <v>391.06200000000001</v>
      </c>
      <c r="N8191" s="148">
        <v>0</v>
      </c>
      <c r="O8191" s="148">
        <v>47.561999999999998</v>
      </c>
      <c r="P8191" s="148">
        <v>0</v>
      </c>
      <c r="Q8191" s="21">
        <f t="shared" si="1274"/>
        <v>0</v>
      </c>
      <c r="R8191" s="21">
        <f t="shared" si="1275"/>
        <v>1250.2252140000001</v>
      </c>
      <c r="S8191" s="21">
        <f t="shared" si="1276"/>
        <v>0</v>
      </c>
      <c r="T8191" s="21">
        <f t="shared" si="1277"/>
        <v>151.05691200000001</v>
      </c>
      <c r="U8191" s="22">
        <f t="shared" si="1278"/>
        <v>1401.2821260000001</v>
      </c>
      <c r="V8191" s="39">
        <f t="shared" si="1279"/>
        <v>0.86741236689665069</v>
      </c>
    </row>
    <row r="8192" spans="1:22">
      <c r="A8192">
        <v>8187</v>
      </c>
      <c r="B8192" s="155">
        <f t="shared" si="1280"/>
        <v>41616</v>
      </c>
      <c r="C8192" s="148">
        <f t="shared" si="1271"/>
        <v>2013</v>
      </c>
      <c r="D8192" s="148">
        <f t="shared" si="1272"/>
        <v>12</v>
      </c>
      <c r="E8192" s="152">
        <v>3</v>
      </c>
      <c r="F8192" s="153">
        <v>0</v>
      </c>
      <c r="G8192" s="154">
        <v>1440.9449999999999</v>
      </c>
      <c r="H8192" s="154">
        <v>0</v>
      </c>
      <c r="I8192" s="154">
        <v>155.88900000000001</v>
      </c>
      <c r="J8192" s="151">
        <v>0</v>
      </c>
      <c r="K8192" s="149">
        <f t="shared" si="1273"/>
        <v>1596.8339999999998</v>
      </c>
      <c r="L8192" s="148">
        <v>0</v>
      </c>
      <c r="M8192" s="148">
        <v>391.61900000000003</v>
      </c>
      <c r="N8192" s="148">
        <v>0</v>
      </c>
      <c r="O8192" s="148">
        <v>42.718000000000004</v>
      </c>
      <c r="P8192" s="148">
        <v>0</v>
      </c>
      <c r="Q8192" s="21">
        <f t="shared" si="1274"/>
        <v>0</v>
      </c>
      <c r="R8192" s="21">
        <f t="shared" si="1275"/>
        <v>1252.0059430000001</v>
      </c>
      <c r="S8192" s="21">
        <f t="shared" si="1276"/>
        <v>0</v>
      </c>
      <c r="T8192" s="21">
        <f t="shared" si="1277"/>
        <v>135.67236800000001</v>
      </c>
      <c r="U8192" s="22">
        <f t="shared" si="1278"/>
        <v>1387.6783110000001</v>
      </c>
      <c r="V8192" s="39">
        <f t="shared" si="1279"/>
        <v>0.86901851476108372</v>
      </c>
    </row>
    <row r="8193" spans="1:22">
      <c r="A8193">
        <v>8188</v>
      </c>
      <c r="B8193" s="155">
        <f t="shared" si="1280"/>
        <v>41616</v>
      </c>
      <c r="C8193" s="148">
        <f t="shared" si="1271"/>
        <v>2013</v>
      </c>
      <c r="D8193" s="148">
        <f t="shared" si="1272"/>
        <v>12</v>
      </c>
      <c r="E8193" s="152">
        <v>4</v>
      </c>
      <c r="F8193" s="153">
        <v>0</v>
      </c>
      <c r="G8193" s="154">
        <v>1441.249</v>
      </c>
      <c r="H8193" s="154">
        <v>0</v>
      </c>
      <c r="I8193" s="154">
        <v>143.02600000000001</v>
      </c>
      <c r="J8193" s="151">
        <v>0</v>
      </c>
      <c r="K8193" s="149">
        <f t="shared" si="1273"/>
        <v>1584.2750000000001</v>
      </c>
      <c r="L8193" s="148">
        <v>0</v>
      </c>
      <c r="M8193" s="148">
        <v>391.69299999999998</v>
      </c>
      <c r="N8193" s="148">
        <v>0</v>
      </c>
      <c r="O8193" s="148">
        <v>38.381999999999998</v>
      </c>
      <c r="P8193" s="148">
        <v>0</v>
      </c>
      <c r="Q8193" s="21">
        <f t="shared" si="1274"/>
        <v>0</v>
      </c>
      <c r="R8193" s="21">
        <f t="shared" si="1275"/>
        <v>1252.2425209999999</v>
      </c>
      <c r="S8193" s="21">
        <f t="shared" si="1276"/>
        <v>0</v>
      </c>
      <c r="T8193" s="21">
        <f t="shared" si="1277"/>
        <v>121.90123199999999</v>
      </c>
      <c r="U8193" s="22">
        <f t="shared" si="1278"/>
        <v>1374.1437529999998</v>
      </c>
      <c r="V8193" s="39">
        <f t="shared" si="1279"/>
        <v>0.86736441148159238</v>
      </c>
    </row>
    <row r="8194" spans="1:22">
      <c r="A8194">
        <v>8189</v>
      </c>
      <c r="B8194" s="155">
        <f t="shared" si="1280"/>
        <v>41616</v>
      </c>
      <c r="C8194" s="148">
        <f t="shared" si="1271"/>
        <v>2013</v>
      </c>
      <c r="D8194" s="148">
        <f t="shared" si="1272"/>
        <v>12</v>
      </c>
      <c r="E8194" s="152">
        <v>5</v>
      </c>
      <c r="F8194" s="153">
        <v>0</v>
      </c>
      <c r="G8194" s="154">
        <v>1440.558</v>
      </c>
      <c r="H8194" s="154">
        <v>0</v>
      </c>
      <c r="I8194" s="154">
        <v>132.27199999999999</v>
      </c>
      <c r="J8194" s="151">
        <v>0</v>
      </c>
      <c r="K8194" s="149">
        <f t="shared" si="1273"/>
        <v>1572.83</v>
      </c>
      <c r="L8194" s="148">
        <v>0</v>
      </c>
      <c r="M8194" s="148">
        <v>391.23099999999999</v>
      </c>
      <c r="N8194" s="148">
        <v>0</v>
      </c>
      <c r="O8194" s="148">
        <v>35.462000000000003</v>
      </c>
      <c r="P8194" s="148">
        <v>0</v>
      </c>
      <c r="Q8194" s="21">
        <f t="shared" si="1274"/>
        <v>0</v>
      </c>
      <c r="R8194" s="21">
        <f t="shared" si="1275"/>
        <v>1250.7655070000001</v>
      </c>
      <c r="S8194" s="21">
        <f t="shared" si="1276"/>
        <v>0</v>
      </c>
      <c r="T8194" s="21">
        <f t="shared" si="1277"/>
        <v>112.62731200000002</v>
      </c>
      <c r="U8194" s="22">
        <f t="shared" si="1278"/>
        <v>1363.3928190000001</v>
      </c>
      <c r="V8194" s="39">
        <f t="shared" si="1279"/>
        <v>0.86684054792952847</v>
      </c>
    </row>
    <row r="8195" spans="1:22">
      <c r="A8195">
        <v>8190</v>
      </c>
      <c r="B8195" s="155">
        <f t="shared" si="1280"/>
        <v>41616</v>
      </c>
      <c r="C8195" s="148">
        <f t="shared" si="1271"/>
        <v>2013</v>
      </c>
      <c r="D8195" s="148">
        <f t="shared" si="1272"/>
        <v>12</v>
      </c>
      <c r="E8195" s="152">
        <v>6</v>
      </c>
      <c r="F8195" s="153">
        <v>0</v>
      </c>
      <c r="G8195" s="154">
        <v>1209.796</v>
      </c>
      <c r="H8195" s="154">
        <v>0</v>
      </c>
      <c r="I8195" s="154">
        <v>114.809</v>
      </c>
      <c r="J8195" s="151">
        <v>0</v>
      </c>
      <c r="K8195" s="149">
        <f t="shared" si="1273"/>
        <v>1324.605</v>
      </c>
      <c r="L8195" s="148">
        <v>0</v>
      </c>
      <c r="M8195" s="148">
        <v>337.108</v>
      </c>
      <c r="N8195" s="148">
        <v>0</v>
      </c>
      <c r="O8195" s="148">
        <v>31.082000000000001</v>
      </c>
      <c r="P8195" s="148">
        <v>0</v>
      </c>
      <c r="Q8195" s="21">
        <f t="shared" si="1274"/>
        <v>0</v>
      </c>
      <c r="R8195" s="21">
        <f t="shared" si="1275"/>
        <v>1077.7342760000001</v>
      </c>
      <c r="S8195" s="21">
        <f t="shared" si="1276"/>
        <v>0</v>
      </c>
      <c r="T8195" s="21">
        <f t="shared" si="1277"/>
        <v>98.716432000000012</v>
      </c>
      <c r="U8195" s="22">
        <f t="shared" si="1278"/>
        <v>1176.4507080000001</v>
      </c>
      <c r="V8195" s="39">
        <f t="shared" si="1279"/>
        <v>0.88815209666277872</v>
      </c>
    </row>
    <row r="8196" spans="1:22">
      <c r="A8196">
        <v>8191</v>
      </c>
      <c r="B8196" s="155">
        <f t="shared" si="1280"/>
        <v>41616</v>
      </c>
      <c r="C8196" s="148">
        <f t="shared" si="1271"/>
        <v>2013</v>
      </c>
      <c r="D8196" s="148">
        <f t="shared" si="1272"/>
        <v>12</v>
      </c>
      <c r="E8196" s="152">
        <v>7</v>
      </c>
      <c r="F8196" s="153">
        <v>0</v>
      </c>
      <c r="G8196" s="154">
        <v>1192.6780000000001</v>
      </c>
      <c r="H8196" s="154">
        <v>0</v>
      </c>
      <c r="I8196" s="154">
        <v>93.119</v>
      </c>
      <c r="J8196" s="151">
        <v>0</v>
      </c>
      <c r="K8196" s="149">
        <f t="shared" si="1273"/>
        <v>1285.797</v>
      </c>
      <c r="L8196" s="148">
        <v>0</v>
      </c>
      <c r="M8196" s="148">
        <v>335.36700000000002</v>
      </c>
      <c r="N8196" s="148">
        <v>0</v>
      </c>
      <c r="O8196" s="148">
        <v>24.943999999999999</v>
      </c>
      <c r="P8196" s="148">
        <v>0</v>
      </c>
      <c r="Q8196" s="21">
        <f t="shared" si="1274"/>
        <v>0</v>
      </c>
      <c r="R8196" s="21">
        <f t="shared" si="1275"/>
        <v>1072.1682990000002</v>
      </c>
      <c r="S8196" s="21">
        <f t="shared" si="1276"/>
        <v>0</v>
      </c>
      <c r="T8196" s="21">
        <f t="shared" si="1277"/>
        <v>79.222144</v>
      </c>
      <c r="U8196" s="22">
        <f t="shared" si="1278"/>
        <v>1151.3904430000002</v>
      </c>
      <c r="V8196" s="39">
        <f t="shared" si="1279"/>
        <v>0.89546829165101505</v>
      </c>
    </row>
    <row r="8197" spans="1:22">
      <c r="A8197">
        <v>8192</v>
      </c>
      <c r="B8197" s="155">
        <f t="shared" si="1280"/>
        <v>41616</v>
      </c>
      <c r="C8197" s="148">
        <f t="shared" si="1271"/>
        <v>2013</v>
      </c>
      <c r="D8197" s="148">
        <f t="shared" si="1272"/>
        <v>12</v>
      </c>
      <c r="E8197" s="152">
        <v>8</v>
      </c>
      <c r="F8197" s="153">
        <v>0</v>
      </c>
      <c r="G8197" s="154">
        <v>1171.52</v>
      </c>
      <c r="H8197" s="154">
        <v>1.8720000000000001</v>
      </c>
      <c r="I8197" s="154">
        <v>77.066000000000003</v>
      </c>
      <c r="J8197" s="151">
        <v>0</v>
      </c>
      <c r="K8197" s="149">
        <f t="shared" si="1273"/>
        <v>1250.4580000000001</v>
      </c>
      <c r="L8197" s="148">
        <v>0</v>
      </c>
      <c r="M8197" s="148">
        <v>325.95499999999998</v>
      </c>
      <c r="N8197" s="148">
        <v>2.5</v>
      </c>
      <c r="O8197" s="148">
        <v>21.050999999999998</v>
      </c>
      <c r="P8197" s="148">
        <v>0</v>
      </c>
      <c r="Q8197" s="21">
        <f t="shared" si="1274"/>
        <v>0</v>
      </c>
      <c r="R8197" s="21">
        <f t="shared" si="1275"/>
        <v>1042.078135</v>
      </c>
      <c r="S8197" s="21">
        <f t="shared" si="1276"/>
        <v>4.8775000000000004</v>
      </c>
      <c r="T8197" s="21">
        <f t="shared" si="1277"/>
        <v>66.857975999999994</v>
      </c>
      <c r="U8197" s="22">
        <f t="shared" si="1278"/>
        <v>1113.813611</v>
      </c>
      <c r="V8197" s="39">
        <f t="shared" si="1279"/>
        <v>0.89072452733318508</v>
      </c>
    </row>
    <row r="8198" spans="1:22">
      <c r="A8198">
        <v>8193</v>
      </c>
      <c r="B8198" s="155">
        <f t="shared" si="1280"/>
        <v>41616</v>
      </c>
      <c r="C8198" s="148">
        <f t="shared" si="1271"/>
        <v>2013</v>
      </c>
      <c r="D8198" s="148">
        <f t="shared" si="1272"/>
        <v>12</v>
      </c>
      <c r="E8198" s="152">
        <v>9</v>
      </c>
      <c r="F8198" s="153">
        <v>0</v>
      </c>
      <c r="G8198" s="154">
        <v>1224.558</v>
      </c>
      <c r="H8198" s="154">
        <v>0</v>
      </c>
      <c r="I8198" s="154">
        <v>76.457999999999998</v>
      </c>
      <c r="J8198" s="151">
        <v>0</v>
      </c>
      <c r="K8198" s="149">
        <f t="shared" si="1273"/>
        <v>1301.0160000000001</v>
      </c>
      <c r="L8198" s="148">
        <v>0</v>
      </c>
      <c r="M8198" s="148">
        <v>341.327</v>
      </c>
      <c r="N8198" s="148">
        <v>0</v>
      </c>
      <c r="O8198" s="148">
        <v>21.213000000000001</v>
      </c>
      <c r="P8198" s="148">
        <v>0</v>
      </c>
      <c r="Q8198" s="21">
        <f t="shared" si="1274"/>
        <v>0</v>
      </c>
      <c r="R8198" s="21">
        <f t="shared" si="1275"/>
        <v>1091.2224189999999</v>
      </c>
      <c r="S8198" s="21">
        <f t="shared" si="1276"/>
        <v>0</v>
      </c>
      <c r="T8198" s="21">
        <f t="shared" si="1277"/>
        <v>67.372488000000004</v>
      </c>
      <c r="U8198" s="22">
        <f t="shared" si="1278"/>
        <v>1158.5949069999999</v>
      </c>
      <c r="V8198" s="39">
        <f t="shared" si="1279"/>
        <v>0.89053086741438992</v>
      </c>
    </row>
    <row r="8199" spans="1:22">
      <c r="A8199">
        <v>8194</v>
      </c>
      <c r="B8199" s="155">
        <f t="shared" si="1280"/>
        <v>41616</v>
      </c>
      <c r="C8199" s="148">
        <f t="shared" ref="C8199:C8262" si="1281">YEAR(B8199)</f>
        <v>2013</v>
      </c>
      <c r="D8199" s="148">
        <f t="shared" ref="D8199:D8262" si="1282">MONTH(B8199)</f>
        <v>12</v>
      </c>
      <c r="E8199" s="152">
        <v>10</v>
      </c>
      <c r="F8199" s="153">
        <v>0</v>
      </c>
      <c r="G8199" s="154">
        <v>1389.1479999999999</v>
      </c>
      <c r="H8199" s="154">
        <v>0</v>
      </c>
      <c r="I8199" s="154">
        <v>91.838999999999999</v>
      </c>
      <c r="J8199" s="151">
        <v>0</v>
      </c>
      <c r="K8199" s="149">
        <f t="shared" ref="K8199:K8262" si="1283">SUM(F8199:J8199)</f>
        <v>1480.9869999999999</v>
      </c>
      <c r="L8199" s="148">
        <v>0</v>
      </c>
      <c r="M8199" s="148">
        <v>371.98899999999998</v>
      </c>
      <c r="N8199" s="148">
        <v>0</v>
      </c>
      <c r="O8199" s="148">
        <v>25.242000000000001</v>
      </c>
      <c r="P8199" s="148">
        <v>0</v>
      </c>
      <c r="Q8199" s="21">
        <f t="shared" ref="Q8199:Q8262" si="1284">+$Q$2*L8199</f>
        <v>0</v>
      </c>
      <c r="R8199" s="21">
        <f t="shared" ref="R8199:R8262" si="1285">+$R$2*M8199</f>
        <v>1189.2488329999999</v>
      </c>
      <c r="S8199" s="21">
        <f t="shared" ref="S8199:S8262" si="1286">+$S$2*N8199</f>
        <v>0</v>
      </c>
      <c r="T8199" s="21">
        <f t="shared" ref="T8199:T8262" si="1287">+$T$2*O8199</f>
        <v>80.168592000000004</v>
      </c>
      <c r="U8199" s="22">
        <f t="shared" ref="U8199:U8262" si="1288">SUM(Q8199:T8199)</f>
        <v>1269.4174249999999</v>
      </c>
      <c r="V8199" s="39">
        <f t="shared" ref="V8199:V8262" si="1289">+U8199/K8199</f>
        <v>0.857142854731338</v>
      </c>
    </row>
    <row r="8200" spans="1:22">
      <c r="A8200">
        <v>8195</v>
      </c>
      <c r="B8200" s="155">
        <f t="shared" si="1280"/>
        <v>41616</v>
      </c>
      <c r="C8200" s="148">
        <f t="shared" si="1281"/>
        <v>2013</v>
      </c>
      <c r="D8200" s="148">
        <f t="shared" si="1282"/>
        <v>12</v>
      </c>
      <c r="E8200" s="152">
        <v>11</v>
      </c>
      <c r="F8200" s="153">
        <v>0</v>
      </c>
      <c r="G8200" s="154">
        <v>1422.153</v>
      </c>
      <c r="H8200" s="154">
        <v>0</v>
      </c>
      <c r="I8200" s="154">
        <v>91.36</v>
      </c>
      <c r="J8200" s="151">
        <v>0</v>
      </c>
      <c r="K8200" s="149">
        <f t="shared" si="1283"/>
        <v>1513.5129999999999</v>
      </c>
      <c r="L8200" s="148">
        <v>0</v>
      </c>
      <c r="M8200" s="148">
        <v>385.93200000000002</v>
      </c>
      <c r="N8200" s="148">
        <v>0</v>
      </c>
      <c r="O8200" s="148">
        <v>25.053000000000001</v>
      </c>
      <c r="P8200" s="148">
        <v>0</v>
      </c>
      <c r="Q8200" s="21">
        <f t="shared" si="1284"/>
        <v>0</v>
      </c>
      <c r="R8200" s="21">
        <f t="shared" si="1285"/>
        <v>1233.8246040000001</v>
      </c>
      <c r="S8200" s="21">
        <f t="shared" si="1286"/>
        <v>0</v>
      </c>
      <c r="T8200" s="21">
        <f t="shared" si="1287"/>
        <v>79.568328000000008</v>
      </c>
      <c r="U8200" s="22">
        <f t="shared" si="1288"/>
        <v>1313.3929320000002</v>
      </c>
      <c r="V8200" s="39">
        <f t="shared" si="1289"/>
        <v>0.86777776735317125</v>
      </c>
    </row>
    <row r="8201" spans="1:22">
      <c r="A8201">
        <v>8196</v>
      </c>
      <c r="B8201" s="155">
        <f t="shared" si="1280"/>
        <v>41616</v>
      </c>
      <c r="C8201" s="148">
        <f t="shared" si="1281"/>
        <v>2013</v>
      </c>
      <c r="D8201" s="148">
        <f t="shared" si="1282"/>
        <v>12</v>
      </c>
      <c r="E8201" s="152">
        <v>12</v>
      </c>
      <c r="F8201" s="153">
        <v>0</v>
      </c>
      <c r="G8201" s="154">
        <v>1447.7349999999999</v>
      </c>
      <c r="H8201" s="154">
        <v>0.72899999999999998</v>
      </c>
      <c r="I8201" s="154">
        <v>114.32899999999999</v>
      </c>
      <c r="J8201" s="151">
        <v>0</v>
      </c>
      <c r="K8201" s="149">
        <f t="shared" si="1283"/>
        <v>1562.7929999999999</v>
      </c>
      <c r="L8201" s="148">
        <v>0</v>
      </c>
      <c r="M8201" s="148">
        <v>393.31299999999999</v>
      </c>
      <c r="N8201" s="148">
        <v>3.677</v>
      </c>
      <c r="O8201" s="148">
        <v>30.079000000000001</v>
      </c>
      <c r="P8201" s="148">
        <v>0</v>
      </c>
      <c r="Q8201" s="21">
        <f t="shared" si="1284"/>
        <v>0</v>
      </c>
      <c r="R8201" s="21">
        <f t="shared" si="1285"/>
        <v>1257.4216610000001</v>
      </c>
      <c r="S8201" s="21">
        <f t="shared" si="1286"/>
        <v>7.1738270000000002</v>
      </c>
      <c r="T8201" s="21">
        <f t="shared" si="1287"/>
        <v>95.530904000000007</v>
      </c>
      <c r="U8201" s="22">
        <f t="shared" si="1288"/>
        <v>1360.1263920000001</v>
      </c>
      <c r="V8201" s="39">
        <f t="shared" si="1289"/>
        <v>0.87031768890697625</v>
      </c>
    </row>
    <row r="8202" spans="1:22">
      <c r="A8202">
        <v>8197</v>
      </c>
      <c r="B8202" s="155">
        <f t="shared" si="1280"/>
        <v>41616</v>
      </c>
      <c r="C8202" s="148">
        <f t="shared" si="1281"/>
        <v>2013</v>
      </c>
      <c r="D8202" s="148">
        <f t="shared" si="1282"/>
        <v>12</v>
      </c>
      <c r="E8202" s="152">
        <v>13</v>
      </c>
      <c r="F8202" s="153">
        <v>0</v>
      </c>
      <c r="G8202" s="154">
        <v>1449.184</v>
      </c>
      <c r="H8202" s="154">
        <v>0</v>
      </c>
      <c r="I8202" s="154">
        <v>105.468</v>
      </c>
      <c r="J8202" s="151">
        <v>0</v>
      </c>
      <c r="K8202" s="149">
        <f t="shared" si="1283"/>
        <v>1554.652</v>
      </c>
      <c r="L8202" s="148">
        <v>0</v>
      </c>
      <c r="M8202" s="148">
        <v>393.85700000000003</v>
      </c>
      <c r="N8202" s="148">
        <v>0</v>
      </c>
      <c r="O8202" s="148">
        <v>29.155999999999999</v>
      </c>
      <c r="P8202" s="148">
        <v>0</v>
      </c>
      <c r="Q8202" s="21">
        <f t="shared" si="1284"/>
        <v>0</v>
      </c>
      <c r="R8202" s="21">
        <f t="shared" si="1285"/>
        <v>1259.1608290000001</v>
      </c>
      <c r="S8202" s="21">
        <f t="shared" si="1286"/>
        <v>0</v>
      </c>
      <c r="T8202" s="21">
        <f t="shared" si="1287"/>
        <v>92.599456000000004</v>
      </c>
      <c r="U8202" s="22">
        <f t="shared" si="1288"/>
        <v>1351.7602850000001</v>
      </c>
      <c r="V8202" s="39">
        <f t="shared" si="1289"/>
        <v>0.86949380633093454</v>
      </c>
    </row>
    <row r="8203" spans="1:22">
      <c r="A8203">
        <v>8198</v>
      </c>
      <c r="B8203" s="155">
        <f t="shared" si="1280"/>
        <v>41616</v>
      </c>
      <c r="C8203" s="148">
        <f t="shared" si="1281"/>
        <v>2013</v>
      </c>
      <c r="D8203" s="148">
        <f t="shared" si="1282"/>
        <v>12</v>
      </c>
      <c r="E8203" s="152">
        <v>14</v>
      </c>
      <c r="F8203" s="153">
        <v>16.483000000000001</v>
      </c>
      <c r="G8203" s="154">
        <v>1434.7909999999999</v>
      </c>
      <c r="H8203" s="154">
        <v>20.376999999999999</v>
      </c>
      <c r="I8203" s="154">
        <v>134.34800000000001</v>
      </c>
      <c r="J8203" s="151">
        <v>0</v>
      </c>
      <c r="K8203" s="149">
        <f t="shared" si="1283"/>
        <v>1605.9989999999998</v>
      </c>
      <c r="L8203" s="148">
        <v>10.667</v>
      </c>
      <c r="M8203" s="148">
        <v>389.76799999999997</v>
      </c>
      <c r="N8203" s="148">
        <v>6.0430000000000001</v>
      </c>
      <c r="O8203" s="148">
        <v>36.295999999999999</v>
      </c>
      <c r="P8203" s="148">
        <v>0</v>
      </c>
      <c r="Q8203" s="21">
        <f t="shared" si="1284"/>
        <v>29.899601000000001</v>
      </c>
      <c r="R8203" s="21">
        <f t="shared" si="1285"/>
        <v>1246.0882959999999</v>
      </c>
      <c r="S8203" s="21">
        <f t="shared" si="1286"/>
        <v>11.789893000000001</v>
      </c>
      <c r="T8203" s="21">
        <f t="shared" si="1287"/>
        <v>115.27609600000001</v>
      </c>
      <c r="U8203" s="22">
        <f t="shared" si="1288"/>
        <v>1403.0538859999999</v>
      </c>
      <c r="V8203" s="39">
        <f t="shared" si="1289"/>
        <v>0.87363310064327571</v>
      </c>
    </row>
    <row r="8204" spans="1:22">
      <c r="A8204">
        <v>8199</v>
      </c>
      <c r="B8204" s="155">
        <f t="shared" si="1280"/>
        <v>41616</v>
      </c>
      <c r="C8204" s="148">
        <f t="shared" si="1281"/>
        <v>2013</v>
      </c>
      <c r="D8204" s="148">
        <f t="shared" si="1282"/>
        <v>12</v>
      </c>
      <c r="E8204" s="152">
        <v>15</v>
      </c>
      <c r="F8204" s="153">
        <v>16.484999999999999</v>
      </c>
      <c r="G8204" s="154">
        <v>1436.36</v>
      </c>
      <c r="H8204" s="154">
        <v>20.312000000000001</v>
      </c>
      <c r="I8204" s="154">
        <v>160.661</v>
      </c>
      <c r="J8204" s="151">
        <v>0</v>
      </c>
      <c r="K8204" s="149">
        <f t="shared" si="1283"/>
        <v>1633.8179999999998</v>
      </c>
      <c r="L8204" s="148">
        <v>10.782999999999999</v>
      </c>
      <c r="M8204" s="148">
        <v>390.53899999999999</v>
      </c>
      <c r="N8204" s="148">
        <v>6.0190000000000001</v>
      </c>
      <c r="O8204" s="148">
        <v>43.55</v>
      </c>
      <c r="P8204" s="148">
        <v>0</v>
      </c>
      <c r="Q8204" s="21">
        <f t="shared" si="1284"/>
        <v>30.224748999999999</v>
      </c>
      <c r="R8204" s="21">
        <f t="shared" si="1285"/>
        <v>1248.553183</v>
      </c>
      <c r="S8204" s="21">
        <f t="shared" si="1286"/>
        <v>11.743069</v>
      </c>
      <c r="T8204" s="21">
        <f t="shared" si="1287"/>
        <v>138.31479999999999</v>
      </c>
      <c r="U8204" s="22">
        <f t="shared" si="1288"/>
        <v>1428.8358010000002</v>
      </c>
      <c r="V8204" s="39">
        <f t="shared" si="1289"/>
        <v>0.87453792344067727</v>
      </c>
    </row>
    <row r="8205" spans="1:22">
      <c r="A8205">
        <v>8200</v>
      </c>
      <c r="B8205" s="155">
        <f t="shared" si="1280"/>
        <v>41616</v>
      </c>
      <c r="C8205" s="148">
        <f t="shared" si="1281"/>
        <v>2013</v>
      </c>
      <c r="D8205" s="148">
        <f t="shared" si="1282"/>
        <v>12</v>
      </c>
      <c r="E8205" s="152">
        <v>16</v>
      </c>
      <c r="F8205" s="153">
        <v>16.306999999999999</v>
      </c>
      <c r="G8205" s="154">
        <v>1437.8330000000001</v>
      </c>
      <c r="H8205" s="154">
        <v>20.321000000000002</v>
      </c>
      <c r="I8205" s="154">
        <v>194.584</v>
      </c>
      <c r="J8205" s="151">
        <v>0</v>
      </c>
      <c r="K8205" s="149">
        <f t="shared" si="1283"/>
        <v>1669.0450000000001</v>
      </c>
      <c r="L8205" s="148">
        <v>10.621</v>
      </c>
      <c r="M8205" s="148">
        <v>390.91</v>
      </c>
      <c r="N8205" s="148">
        <v>6.7779999999999996</v>
      </c>
      <c r="O8205" s="148">
        <v>52.811</v>
      </c>
      <c r="P8205" s="148">
        <v>0</v>
      </c>
      <c r="Q8205" s="21">
        <f t="shared" si="1284"/>
        <v>29.770662999999999</v>
      </c>
      <c r="R8205" s="21">
        <f t="shared" si="1285"/>
        <v>1249.73927</v>
      </c>
      <c r="S8205" s="21">
        <f t="shared" si="1286"/>
        <v>13.223877999999999</v>
      </c>
      <c r="T8205" s="21">
        <f t="shared" si="1287"/>
        <v>167.72773600000002</v>
      </c>
      <c r="U8205" s="22">
        <f t="shared" si="1288"/>
        <v>1460.4615470000001</v>
      </c>
      <c r="V8205" s="39">
        <f t="shared" si="1289"/>
        <v>0.87502826286888613</v>
      </c>
    </row>
    <row r="8206" spans="1:22">
      <c r="A8206">
        <v>8201</v>
      </c>
      <c r="B8206" s="155">
        <f t="shared" si="1280"/>
        <v>41616</v>
      </c>
      <c r="C8206" s="148">
        <f t="shared" si="1281"/>
        <v>2013</v>
      </c>
      <c r="D8206" s="148">
        <f t="shared" si="1282"/>
        <v>12</v>
      </c>
      <c r="E8206" s="152">
        <v>17</v>
      </c>
      <c r="F8206" s="153">
        <v>0</v>
      </c>
      <c r="G8206" s="154">
        <v>1436.864</v>
      </c>
      <c r="H8206" s="154">
        <v>1.429</v>
      </c>
      <c r="I8206" s="154">
        <v>207.48400000000001</v>
      </c>
      <c r="J8206" s="151">
        <v>0</v>
      </c>
      <c r="K8206" s="149">
        <f t="shared" si="1283"/>
        <v>1645.777</v>
      </c>
      <c r="L8206" s="148">
        <v>0</v>
      </c>
      <c r="M8206" s="148">
        <v>390.70299999999997</v>
      </c>
      <c r="N8206" s="148">
        <v>2.5880000000000001</v>
      </c>
      <c r="O8206" s="148">
        <v>55.9</v>
      </c>
      <c r="P8206" s="148">
        <v>0</v>
      </c>
      <c r="Q8206" s="21">
        <f t="shared" si="1284"/>
        <v>0</v>
      </c>
      <c r="R8206" s="21">
        <f t="shared" si="1285"/>
        <v>1249.077491</v>
      </c>
      <c r="S8206" s="21">
        <f t="shared" si="1286"/>
        <v>5.049188</v>
      </c>
      <c r="T8206" s="21">
        <f t="shared" si="1287"/>
        <v>177.5384</v>
      </c>
      <c r="U8206" s="22">
        <f t="shared" si="1288"/>
        <v>1431.6650789999999</v>
      </c>
      <c r="V8206" s="39">
        <f t="shared" si="1289"/>
        <v>0.86990222794461203</v>
      </c>
    </row>
    <row r="8207" spans="1:22">
      <c r="A8207">
        <v>8202</v>
      </c>
      <c r="B8207" s="155">
        <f t="shared" si="1280"/>
        <v>41616</v>
      </c>
      <c r="C8207" s="148">
        <f t="shared" si="1281"/>
        <v>2013</v>
      </c>
      <c r="D8207" s="148">
        <f t="shared" si="1282"/>
        <v>12</v>
      </c>
      <c r="E8207" s="152">
        <v>18</v>
      </c>
      <c r="F8207" s="153">
        <v>0</v>
      </c>
      <c r="G8207" s="154">
        <v>1564.9970000000001</v>
      </c>
      <c r="H8207" s="154">
        <v>0</v>
      </c>
      <c r="I8207" s="154">
        <v>196.143</v>
      </c>
      <c r="J8207" s="151">
        <v>0</v>
      </c>
      <c r="K8207" s="149">
        <f t="shared" si="1283"/>
        <v>1761.14</v>
      </c>
      <c r="L8207" s="148">
        <v>0</v>
      </c>
      <c r="M8207" s="148">
        <v>432.68</v>
      </c>
      <c r="N8207" s="148">
        <v>0</v>
      </c>
      <c r="O8207" s="148">
        <v>53.436999999999998</v>
      </c>
      <c r="P8207" s="148">
        <v>0</v>
      </c>
      <c r="Q8207" s="21">
        <f t="shared" si="1284"/>
        <v>0</v>
      </c>
      <c r="R8207" s="21">
        <f t="shared" si="1285"/>
        <v>1383.2779600000001</v>
      </c>
      <c r="S8207" s="21">
        <f t="shared" si="1286"/>
        <v>0</v>
      </c>
      <c r="T8207" s="21">
        <f t="shared" si="1287"/>
        <v>169.715912</v>
      </c>
      <c r="U8207" s="22">
        <f t="shared" si="1288"/>
        <v>1552.993872</v>
      </c>
      <c r="V8207" s="39">
        <f t="shared" si="1289"/>
        <v>0.88181170832528921</v>
      </c>
    </row>
    <row r="8208" spans="1:22">
      <c r="A8208">
        <v>8203</v>
      </c>
      <c r="B8208" s="155">
        <f t="shared" si="1280"/>
        <v>41616</v>
      </c>
      <c r="C8208" s="148">
        <f t="shared" si="1281"/>
        <v>2013</v>
      </c>
      <c r="D8208" s="148">
        <f t="shared" si="1282"/>
        <v>12</v>
      </c>
      <c r="E8208" s="152">
        <v>19</v>
      </c>
      <c r="F8208" s="153">
        <v>0</v>
      </c>
      <c r="G8208" s="154">
        <v>1349.5509999999999</v>
      </c>
      <c r="H8208" s="154">
        <v>8.0850000000000009</v>
      </c>
      <c r="I8208" s="154">
        <v>220.642</v>
      </c>
      <c r="J8208" s="151">
        <v>0</v>
      </c>
      <c r="K8208" s="149">
        <f t="shared" si="1283"/>
        <v>1578.278</v>
      </c>
      <c r="L8208" s="148">
        <v>0</v>
      </c>
      <c r="M8208" s="148">
        <v>383.43099999999998</v>
      </c>
      <c r="N8208" s="148">
        <v>15.262</v>
      </c>
      <c r="O8208" s="148">
        <v>59.2</v>
      </c>
      <c r="P8208" s="148">
        <v>0</v>
      </c>
      <c r="Q8208" s="21">
        <f t="shared" si="1284"/>
        <v>0</v>
      </c>
      <c r="R8208" s="21">
        <f t="shared" si="1285"/>
        <v>1225.8289070000001</v>
      </c>
      <c r="S8208" s="21">
        <f t="shared" si="1286"/>
        <v>29.776162000000003</v>
      </c>
      <c r="T8208" s="21">
        <f t="shared" si="1287"/>
        <v>188.01920000000001</v>
      </c>
      <c r="U8208" s="22">
        <f t="shared" si="1288"/>
        <v>1443.6242690000001</v>
      </c>
      <c r="V8208" s="39">
        <f t="shared" si="1289"/>
        <v>0.91468313503704679</v>
      </c>
    </row>
    <row r="8209" spans="1:22">
      <c r="A8209">
        <v>8204</v>
      </c>
      <c r="B8209" s="155">
        <f t="shared" si="1280"/>
        <v>41616</v>
      </c>
      <c r="C8209" s="148">
        <f t="shared" si="1281"/>
        <v>2013</v>
      </c>
      <c r="D8209" s="148">
        <f t="shared" si="1282"/>
        <v>12</v>
      </c>
      <c r="E8209" s="152">
        <v>20</v>
      </c>
      <c r="F8209" s="153">
        <v>0</v>
      </c>
      <c r="G8209" s="154">
        <v>1388.722</v>
      </c>
      <c r="H8209" s="154">
        <v>0</v>
      </c>
      <c r="I8209" s="154">
        <v>212.12200000000001</v>
      </c>
      <c r="J8209" s="151">
        <v>0</v>
      </c>
      <c r="K8209" s="149">
        <f t="shared" si="1283"/>
        <v>1600.8440000000001</v>
      </c>
      <c r="L8209" s="148">
        <v>0</v>
      </c>
      <c r="M8209" s="148">
        <v>396.798</v>
      </c>
      <c r="N8209" s="148">
        <v>0</v>
      </c>
      <c r="O8209" s="148">
        <v>56.704999999999998</v>
      </c>
      <c r="P8209" s="148">
        <v>0</v>
      </c>
      <c r="Q8209" s="21">
        <f t="shared" si="1284"/>
        <v>0</v>
      </c>
      <c r="R8209" s="21">
        <f t="shared" si="1285"/>
        <v>1268.563206</v>
      </c>
      <c r="S8209" s="21">
        <f t="shared" si="1286"/>
        <v>0</v>
      </c>
      <c r="T8209" s="21">
        <f t="shared" si="1287"/>
        <v>180.09508</v>
      </c>
      <c r="U8209" s="22">
        <f t="shared" si="1288"/>
        <v>1448.6582860000001</v>
      </c>
      <c r="V8209" s="39">
        <f t="shared" si="1289"/>
        <v>0.90493407602489684</v>
      </c>
    </row>
    <row r="8210" spans="1:22">
      <c r="A8210">
        <v>8205</v>
      </c>
      <c r="B8210" s="155">
        <f t="shared" si="1280"/>
        <v>41616</v>
      </c>
      <c r="C8210" s="148">
        <f t="shared" si="1281"/>
        <v>2013</v>
      </c>
      <c r="D8210" s="148">
        <f t="shared" si="1282"/>
        <v>12</v>
      </c>
      <c r="E8210" s="152">
        <v>21</v>
      </c>
      <c r="F8210" s="153">
        <v>0</v>
      </c>
      <c r="G8210" s="154">
        <v>1648.057</v>
      </c>
      <c r="H8210" s="154">
        <v>0</v>
      </c>
      <c r="I8210" s="154">
        <v>236.51900000000001</v>
      </c>
      <c r="J8210" s="151">
        <v>0</v>
      </c>
      <c r="K8210" s="149">
        <f t="shared" si="1283"/>
        <v>1884.576</v>
      </c>
      <c r="L8210" s="148">
        <v>0</v>
      </c>
      <c r="M8210" s="148">
        <v>456.63600000000002</v>
      </c>
      <c r="N8210" s="148">
        <v>0</v>
      </c>
      <c r="O8210" s="148">
        <v>62.953000000000003</v>
      </c>
      <c r="P8210" s="148">
        <v>0</v>
      </c>
      <c r="Q8210" s="21">
        <f t="shared" si="1284"/>
        <v>0</v>
      </c>
      <c r="R8210" s="21">
        <f t="shared" si="1285"/>
        <v>1459.8652920000002</v>
      </c>
      <c r="S8210" s="21">
        <f t="shared" si="1286"/>
        <v>0</v>
      </c>
      <c r="T8210" s="21">
        <f t="shared" si="1287"/>
        <v>199.93872800000003</v>
      </c>
      <c r="U8210" s="22">
        <f t="shared" si="1288"/>
        <v>1659.8040200000003</v>
      </c>
      <c r="V8210" s="39">
        <f t="shared" si="1289"/>
        <v>0.88073074261796835</v>
      </c>
    </row>
    <row r="8211" spans="1:22">
      <c r="A8211">
        <v>8206</v>
      </c>
      <c r="B8211" s="155">
        <f t="shared" si="1280"/>
        <v>41616</v>
      </c>
      <c r="C8211" s="148">
        <f t="shared" si="1281"/>
        <v>2013</v>
      </c>
      <c r="D8211" s="148">
        <f t="shared" si="1282"/>
        <v>12</v>
      </c>
      <c r="E8211" s="152">
        <v>22</v>
      </c>
      <c r="F8211" s="153">
        <v>0</v>
      </c>
      <c r="G8211" s="154">
        <v>1661.9780000000001</v>
      </c>
      <c r="H8211" s="154">
        <v>0</v>
      </c>
      <c r="I8211" s="154">
        <v>259.03199999999998</v>
      </c>
      <c r="J8211" s="151">
        <v>0</v>
      </c>
      <c r="K8211" s="149">
        <f t="shared" si="1283"/>
        <v>1921.01</v>
      </c>
      <c r="L8211" s="148">
        <v>0</v>
      </c>
      <c r="M8211" s="148">
        <v>460.18299999999999</v>
      </c>
      <c r="N8211" s="148">
        <v>0</v>
      </c>
      <c r="O8211" s="148">
        <v>69.67</v>
      </c>
      <c r="P8211" s="148">
        <v>0</v>
      </c>
      <c r="Q8211" s="21">
        <f t="shared" si="1284"/>
        <v>0</v>
      </c>
      <c r="R8211" s="21">
        <f t="shared" si="1285"/>
        <v>1471.2050509999999</v>
      </c>
      <c r="S8211" s="21">
        <f t="shared" si="1286"/>
        <v>0</v>
      </c>
      <c r="T8211" s="21">
        <f t="shared" si="1287"/>
        <v>221.27192000000002</v>
      </c>
      <c r="U8211" s="22">
        <f t="shared" si="1288"/>
        <v>1692.476971</v>
      </c>
      <c r="V8211" s="39">
        <f t="shared" si="1289"/>
        <v>0.88103496129640135</v>
      </c>
    </row>
    <row r="8212" spans="1:22">
      <c r="A8212">
        <v>8207</v>
      </c>
      <c r="B8212" s="155">
        <f t="shared" si="1280"/>
        <v>41616</v>
      </c>
      <c r="C8212" s="148">
        <f t="shared" si="1281"/>
        <v>2013</v>
      </c>
      <c r="D8212" s="148">
        <f t="shared" si="1282"/>
        <v>12</v>
      </c>
      <c r="E8212" s="152">
        <v>23</v>
      </c>
      <c r="F8212" s="153">
        <v>0</v>
      </c>
      <c r="G8212" s="154">
        <v>1437.7280000000001</v>
      </c>
      <c r="H8212" s="154">
        <v>0</v>
      </c>
      <c r="I8212" s="154">
        <v>273.93</v>
      </c>
      <c r="J8212" s="151">
        <v>0</v>
      </c>
      <c r="K8212" s="149">
        <f t="shared" si="1283"/>
        <v>1711.6580000000001</v>
      </c>
      <c r="L8212" s="148">
        <v>0</v>
      </c>
      <c r="M8212" s="148">
        <v>412.55200000000002</v>
      </c>
      <c r="N8212" s="148">
        <v>0</v>
      </c>
      <c r="O8212" s="148">
        <v>73.55</v>
      </c>
      <c r="P8212" s="148">
        <v>0</v>
      </c>
      <c r="Q8212" s="21">
        <f t="shared" si="1284"/>
        <v>0</v>
      </c>
      <c r="R8212" s="21">
        <f t="shared" si="1285"/>
        <v>1318.9287440000001</v>
      </c>
      <c r="S8212" s="21">
        <f t="shared" si="1286"/>
        <v>0</v>
      </c>
      <c r="T8212" s="21">
        <f t="shared" si="1287"/>
        <v>233.59479999999999</v>
      </c>
      <c r="U8212" s="22">
        <f t="shared" si="1288"/>
        <v>1552.5235440000001</v>
      </c>
      <c r="V8212" s="39">
        <f t="shared" si="1289"/>
        <v>0.90702905837497916</v>
      </c>
    </row>
    <row r="8213" spans="1:22">
      <c r="A8213">
        <v>8208</v>
      </c>
      <c r="B8213" s="155">
        <f t="shared" si="1280"/>
        <v>41616</v>
      </c>
      <c r="C8213" s="148">
        <f t="shared" si="1281"/>
        <v>2013</v>
      </c>
      <c r="D8213" s="148">
        <f t="shared" si="1282"/>
        <v>12</v>
      </c>
      <c r="E8213" s="152">
        <v>24</v>
      </c>
      <c r="F8213" s="153">
        <v>0</v>
      </c>
      <c r="G8213" s="154">
        <v>1464.5150000000001</v>
      </c>
      <c r="H8213" s="154">
        <v>0</v>
      </c>
      <c r="I8213" s="154">
        <v>276.53500000000003</v>
      </c>
      <c r="J8213" s="151">
        <v>0</v>
      </c>
      <c r="K8213" s="149">
        <f t="shared" si="1283"/>
        <v>1741.0500000000002</v>
      </c>
      <c r="L8213" s="148">
        <v>0</v>
      </c>
      <c r="M8213" s="148">
        <v>415.70299999999997</v>
      </c>
      <c r="N8213" s="148">
        <v>0</v>
      </c>
      <c r="O8213" s="148">
        <v>74.539000000000001</v>
      </c>
      <c r="P8213" s="148">
        <v>0</v>
      </c>
      <c r="Q8213" s="21">
        <f t="shared" si="1284"/>
        <v>0</v>
      </c>
      <c r="R8213" s="21">
        <f t="shared" si="1285"/>
        <v>1329.002491</v>
      </c>
      <c r="S8213" s="21">
        <f t="shared" si="1286"/>
        <v>0</v>
      </c>
      <c r="T8213" s="21">
        <f t="shared" si="1287"/>
        <v>236.73586400000002</v>
      </c>
      <c r="U8213" s="22">
        <f t="shared" si="1288"/>
        <v>1565.738355</v>
      </c>
      <c r="V8213" s="39">
        <f t="shared" si="1289"/>
        <v>0.89930694408546552</v>
      </c>
    </row>
    <row r="8214" spans="1:22">
      <c r="A8214">
        <v>8209</v>
      </c>
      <c r="B8214" s="155">
        <f t="shared" si="1280"/>
        <v>41617</v>
      </c>
      <c r="C8214" s="148">
        <f t="shared" si="1281"/>
        <v>2013</v>
      </c>
      <c r="D8214" s="148">
        <f t="shared" si="1282"/>
        <v>12</v>
      </c>
      <c r="E8214" s="152">
        <v>1</v>
      </c>
      <c r="F8214" s="153">
        <v>0</v>
      </c>
      <c r="G8214" s="154">
        <v>1471.3030000000001</v>
      </c>
      <c r="H8214" s="154">
        <v>2.3359999999999999</v>
      </c>
      <c r="I8214" s="154">
        <v>250.81700000000001</v>
      </c>
      <c r="J8214" s="151">
        <v>0</v>
      </c>
      <c r="K8214" s="149">
        <f t="shared" si="1283"/>
        <v>1724.4560000000001</v>
      </c>
      <c r="L8214" s="148">
        <v>0</v>
      </c>
      <c r="M8214" s="148">
        <v>405.43299999999999</v>
      </c>
      <c r="N8214" s="148">
        <v>8.7149999999999999</v>
      </c>
      <c r="O8214" s="148">
        <v>68.379000000000005</v>
      </c>
      <c r="P8214" s="148">
        <v>0</v>
      </c>
      <c r="Q8214" s="21">
        <f t="shared" si="1284"/>
        <v>0</v>
      </c>
      <c r="R8214" s="21">
        <f t="shared" si="1285"/>
        <v>1296.1693009999999</v>
      </c>
      <c r="S8214" s="21">
        <f t="shared" si="1286"/>
        <v>17.002965</v>
      </c>
      <c r="T8214" s="21">
        <f t="shared" si="1287"/>
        <v>217.17170400000003</v>
      </c>
      <c r="U8214" s="22">
        <f t="shared" si="1288"/>
        <v>1530.3439699999999</v>
      </c>
      <c r="V8214" s="39">
        <f t="shared" si="1289"/>
        <v>0.88743578844574744</v>
      </c>
    </row>
    <row r="8215" spans="1:22">
      <c r="A8215">
        <v>8210</v>
      </c>
      <c r="B8215" s="155">
        <f t="shared" si="1280"/>
        <v>41617</v>
      </c>
      <c r="C8215" s="148">
        <f t="shared" si="1281"/>
        <v>2013</v>
      </c>
      <c r="D8215" s="148">
        <f t="shared" si="1282"/>
        <v>12</v>
      </c>
      <c r="E8215" s="152">
        <v>2</v>
      </c>
      <c r="F8215" s="153">
        <v>0</v>
      </c>
      <c r="G8215" s="154">
        <v>1210.8430000000001</v>
      </c>
      <c r="H8215" s="154">
        <v>4.2060000000000004</v>
      </c>
      <c r="I8215" s="154">
        <v>240.10300000000001</v>
      </c>
      <c r="J8215" s="151">
        <v>0</v>
      </c>
      <c r="K8215" s="149">
        <f t="shared" si="1283"/>
        <v>1455.152</v>
      </c>
      <c r="L8215" s="148">
        <v>0</v>
      </c>
      <c r="M8215" s="148">
        <v>338.36799999999999</v>
      </c>
      <c r="N8215" s="148">
        <v>27.666</v>
      </c>
      <c r="O8215" s="148">
        <v>63.795999999999999</v>
      </c>
      <c r="P8215" s="148">
        <v>0</v>
      </c>
      <c r="Q8215" s="21">
        <f t="shared" si="1284"/>
        <v>0</v>
      </c>
      <c r="R8215" s="21">
        <f t="shared" si="1285"/>
        <v>1081.7624960000001</v>
      </c>
      <c r="S8215" s="21">
        <f t="shared" si="1286"/>
        <v>53.976366000000006</v>
      </c>
      <c r="T8215" s="21">
        <f t="shared" si="1287"/>
        <v>202.616096</v>
      </c>
      <c r="U8215" s="22">
        <f t="shared" si="1288"/>
        <v>1338.3549580000001</v>
      </c>
      <c r="V8215" s="39">
        <f t="shared" si="1289"/>
        <v>0.91973550391986547</v>
      </c>
    </row>
    <row r="8216" spans="1:22">
      <c r="A8216">
        <v>8211</v>
      </c>
      <c r="B8216" s="155">
        <f t="shared" si="1280"/>
        <v>41617</v>
      </c>
      <c r="C8216" s="148">
        <f t="shared" si="1281"/>
        <v>2013</v>
      </c>
      <c r="D8216" s="148">
        <f t="shared" si="1282"/>
        <v>12</v>
      </c>
      <c r="E8216" s="152">
        <v>3</v>
      </c>
      <c r="F8216" s="153">
        <v>0</v>
      </c>
      <c r="G8216" s="154">
        <v>1209.972</v>
      </c>
      <c r="H8216" s="154">
        <v>3.996</v>
      </c>
      <c r="I8216" s="154">
        <v>224.85900000000001</v>
      </c>
      <c r="J8216" s="151">
        <v>0</v>
      </c>
      <c r="K8216" s="149">
        <f t="shared" si="1283"/>
        <v>1438.827</v>
      </c>
      <c r="L8216" s="148">
        <v>0</v>
      </c>
      <c r="M8216" s="148">
        <v>337.98700000000002</v>
      </c>
      <c r="N8216" s="148">
        <v>23.061</v>
      </c>
      <c r="O8216" s="148">
        <v>60.317999999999998</v>
      </c>
      <c r="P8216" s="148">
        <v>0</v>
      </c>
      <c r="Q8216" s="21">
        <f t="shared" si="1284"/>
        <v>0</v>
      </c>
      <c r="R8216" s="21">
        <f t="shared" si="1285"/>
        <v>1080.544439</v>
      </c>
      <c r="S8216" s="21">
        <f t="shared" si="1286"/>
        <v>44.992010999999998</v>
      </c>
      <c r="T8216" s="21">
        <f t="shared" si="1287"/>
        <v>191.56996799999999</v>
      </c>
      <c r="U8216" s="22">
        <f t="shared" si="1288"/>
        <v>1317.1064180000001</v>
      </c>
      <c r="V8216" s="39">
        <f t="shared" si="1289"/>
        <v>0.91540290667328317</v>
      </c>
    </row>
    <row r="8217" spans="1:22">
      <c r="A8217">
        <v>8212</v>
      </c>
      <c r="B8217" s="155">
        <f t="shared" si="1280"/>
        <v>41617</v>
      </c>
      <c r="C8217" s="148">
        <f t="shared" si="1281"/>
        <v>2013</v>
      </c>
      <c r="D8217" s="148">
        <f t="shared" si="1282"/>
        <v>12</v>
      </c>
      <c r="E8217" s="152">
        <v>4</v>
      </c>
      <c r="F8217" s="153">
        <v>0</v>
      </c>
      <c r="G8217" s="154">
        <v>1210.8440000000001</v>
      </c>
      <c r="H8217" s="154">
        <v>3.7679999999999998</v>
      </c>
      <c r="I8217" s="154">
        <v>186.898</v>
      </c>
      <c r="J8217" s="151">
        <v>0</v>
      </c>
      <c r="K8217" s="149">
        <f t="shared" si="1283"/>
        <v>1401.51</v>
      </c>
      <c r="L8217" s="148">
        <v>0</v>
      </c>
      <c r="M8217" s="148">
        <v>337.93299999999999</v>
      </c>
      <c r="N8217" s="148">
        <v>23.24</v>
      </c>
      <c r="O8217" s="148">
        <v>50.298999999999999</v>
      </c>
      <c r="P8217" s="148">
        <v>0</v>
      </c>
      <c r="Q8217" s="21">
        <f t="shared" si="1284"/>
        <v>0</v>
      </c>
      <c r="R8217" s="21">
        <f t="shared" si="1285"/>
        <v>1080.371801</v>
      </c>
      <c r="S8217" s="21">
        <f t="shared" si="1286"/>
        <v>45.341239999999999</v>
      </c>
      <c r="T8217" s="21">
        <f t="shared" si="1287"/>
        <v>159.74962400000001</v>
      </c>
      <c r="U8217" s="22">
        <f t="shared" si="1288"/>
        <v>1285.462665</v>
      </c>
      <c r="V8217" s="39">
        <f t="shared" si="1289"/>
        <v>0.91719835391827387</v>
      </c>
    </row>
    <row r="8218" spans="1:22">
      <c r="A8218">
        <v>8213</v>
      </c>
      <c r="B8218" s="155">
        <f t="shared" si="1280"/>
        <v>41617</v>
      </c>
      <c r="C8218" s="148">
        <f t="shared" si="1281"/>
        <v>2013</v>
      </c>
      <c r="D8218" s="148">
        <f t="shared" si="1282"/>
        <v>12</v>
      </c>
      <c r="E8218" s="152">
        <v>5</v>
      </c>
      <c r="F8218" s="153">
        <v>0</v>
      </c>
      <c r="G8218" s="154">
        <v>1208.19</v>
      </c>
      <c r="H8218" s="154">
        <v>3.6840000000000002</v>
      </c>
      <c r="I8218" s="154">
        <v>182.542</v>
      </c>
      <c r="J8218" s="151">
        <v>0</v>
      </c>
      <c r="K8218" s="149">
        <f t="shared" si="1283"/>
        <v>1394.4159999999999</v>
      </c>
      <c r="L8218" s="148">
        <v>0</v>
      </c>
      <c r="M8218" s="148">
        <v>337.34699999999998</v>
      </c>
      <c r="N8218" s="148">
        <v>23.292000000000002</v>
      </c>
      <c r="O8218" s="148">
        <v>49.755000000000003</v>
      </c>
      <c r="P8218" s="148">
        <v>0</v>
      </c>
      <c r="Q8218" s="21">
        <f t="shared" si="1284"/>
        <v>0</v>
      </c>
      <c r="R8218" s="21">
        <f t="shared" si="1285"/>
        <v>1078.4983589999999</v>
      </c>
      <c r="S8218" s="21">
        <f t="shared" si="1286"/>
        <v>45.442692000000008</v>
      </c>
      <c r="T8218" s="21">
        <f t="shared" si="1287"/>
        <v>158.02188000000001</v>
      </c>
      <c r="U8218" s="22">
        <f t="shared" si="1288"/>
        <v>1281.962931</v>
      </c>
      <c r="V8218" s="39">
        <f t="shared" si="1289"/>
        <v>0.91935471982536066</v>
      </c>
    </row>
    <row r="8219" spans="1:22">
      <c r="A8219">
        <v>8214</v>
      </c>
      <c r="B8219" s="155">
        <f t="shared" si="1280"/>
        <v>41617</v>
      </c>
      <c r="C8219" s="148">
        <f t="shared" si="1281"/>
        <v>2013</v>
      </c>
      <c r="D8219" s="148">
        <f t="shared" si="1282"/>
        <v>12</v>
      </c>
      <c r="E8219" s="152">
        <v>6</v>
      </c>
      <c r="F8219" s="153">
        <v>0</v>
      </c>
      <c r="G8219" s="154">
        <v>1206.6690000000001</v>
      </c>
      <c r="H8219" s="154">
        <v>3.42</v>
      </c>
      <c r="I8219" s="154">
        <v>165.91300000000001</v>
      </c>
      <c r="J8219" s="151">
        <v>0</v>
      </c>
      <c r="K8219" s="149">
        <f t="shared" si="1283"/>
        <v>1376.0020000000002</v>
      </c>
      <c r="L8219" s="148">
        <v>0</v>
      </c>
      <c r="M8219" s="148">
        <v>337.08800000000002</v>
      </c>
      <c r="N8219" s="148">
        <v>23.425000000000001</v>
      </c>
      <c r="O8219" s="148">
        <v>45.094999999999999</v>
      </c>
      <c r="P8219" s="148">
        <v>0</v>
      </c>
      <c r="Q8219" s="21">
        <f t="shared" si="1284"/>
        <v>0</v>
      </c>
      <c r="R8219" s="21">
        <f t="shared" si="1285"/>
        <v>1077.6703360000001</v>
      </c>
      <c r="S8219" s="21">
        <f t="shared" si="1286"/>
        <v>45.702175000000004</v>
      </c>
      <c r="T8219" s="21">
        <f t="shared" si="1287"/>
        <v>143.22172</v>
      </c>
      <c r="U8219" s="22">
        <f t="shared" si="1288"/>
        <v>1266.594231</v>
      </c>
      <c r="V8219" s="39">
        <f t="shared" si="1289"/>
        <v>0.92048865553974479</v>
      </c>
    </row>
    <row r="8220" spans="1:22">
      <c r="A8220">
        <v>8215</v>
      </c>
      <c r="B8220" s="155">
        <f t="shared" si="1280"/>
        <v>41617</v>
      </c>
      <c r="C8220" s="148">
        <f t="shared" si="1281"/>
        <v>2013</v>
      </c>
      <c r="D8220" s="148">
        <f t="shared" si="1282"/>
        <v>12</v>
      </c>
      <c r="E8220" s="152">
        <v>7</v>
      </c>
      <c r="F8220" s="153">
        <v>0</v>
      </c>
      <c r="G8220" s="154">
        <v>1193.769</v>
      </c>
      <c r="H8220" s="154">
        <v>3.7450000000000001</v>
      </c>
      <c r="I8220" s="154">
        <v>128.35599999999999</v>
      </c>
      <c r="J8220" s="151">
        <v>0</v>
      </c>
      <c r="K8220" s="149">
        <f t="shared" si="1283"/>
        <v>1325.87</v>
      </c>
      <c r="L8220" s="148">
        <v>0</v>
      </c>
      <c r="M8220" s="148">
        <v>336.68</v>
      </c>
      <c r="N8220" s="148">
        <v>23.488</v>
      </c>
      <c r="O8220" s="148">
        <v>36.451999999999998</v>
      </c>
      <c r="P8220" s="148">
        <v>0</v>
      </c>
      <c r="Q8220" s="21">
        <f t="shared" si="1284"/>
        <v>0</v>
      </c>
      <c r="R8220" s="21">
        <f t="shared" si="1285"/>
        <v>1076.3659600000001</v>
      </c>
      <c r="S8220" s="21">
        <f t="shared" si="1286"/>
        <v>45.825088000000001</v>
      </c>
      <c r="T8220" s="21">
        <f t="shared" si="1287"/>
        <v>115.771552</v>
      </c>
      <c r="U8220" s="22">
        <f t="shared" si="1288"/>
        <v>1237.9626000000001</v>
      </c>
      <c r="V8220" s="39">
        <f t="shared" si="1289"/>
        <v>0.93369832638192296</v>
      </c>
    </row>
    <row r="8221" spans="1:22">
      <c r="A8221">
        <v>8216</v>
      </c>
      <c r="B8221" s="155">
        <f t="shared" si="1280"/>
        <v>41617</v>
      </c>
      <c r="C8221" s="148">
        <f t="shared" si="1281"/>
        <v>2013</v>
      </c>
      <c r="D8221" s="148">
        <f t="shared" si="1282"/>
        <v>12</v>
      </c>
      <c r="E8221" s="152">
        <v>8</v>
      </c>
      <c r="F8221" s="153">
        <v>0</v>
      </c>
      <c r="G8221" s="154">
        <v>1464.8320000000001</v>
      </c>
      <c r="H8221" s="154">
        <v>15.616</v>
      </c>
      <c r="I8221" s="154">
        <v>113.526</v>
      </c>
      <c r="J8221" s="151">
        <v>0</v>
      </c>
      <c r="K8221" s="149">
        <f t="shared" si="1283"/>
        <v>1593.9740000000002</v>
      </c>
      <c r="L8221" s="148">
        <v>0</v>
      </c>
      <c r="M8221" s="148">
        <v>403.62400000000002</v>
      </c>
      <c r="N8221" s="148">
        <v>28.407</v>
      </c>
      <c r="O8221" s="148">
        <v>31.818000000000001</v>
      </c>
      <c r="P8221" s="148">
        <v>0</v>
      </c>
      <c r="Q8221" s="21">
        <f t="shared" si="1284"/>
        <v>0</v>
      </c>
      <c r="R8221" s="21">
        <f t="shared" si="1285"/>
        <v>1290.3859280000001</v>
      </c>
      <c r="S8221" s="21">
        <f t="shared" si="1286"/>
        <v>55.422057000000002</v>
      </c>
      <c r="T8221" s="21">
        <f t="shared" si="1287"/>
        <v>101.05396800000001</v>
      </c>
      <c r="U8221" s="22">
        <f t="shared" si="1288"/>
        <v>1446.8619530000001</v>
      </c>
      <c r="V8221" s="39">
        <f t="shared" si="1289"/>
        <v>0.90770737352052167</v>
      </c>
    </row>
    <row r="8222" spans="1:22">
      <c r="A8222">
        <v>8217</v>
      </c>
      <c r="B8222" s="155">
        <f t="shared" si="1280"/>
        <v>41617</v>
      </c>
      <c r="C8222" s="148">
        <f t="shared" si="1281"/>
        <v>2013</v>
      </c>
      <c r="D8222" s="148">
        <f t="shared" si="1282"/>
        <v>12</v>
      </c>
      <c r="E8222" s="152">
        <v>9</v>
      </c>
      <c r="F8222" s="153">
        <v>0</v>
      </c>
      <c r="G8222" s="154">
        <v>1461.933</v>
      </c>
      <c r="H8222" s="154">
        <v>0</v>
      </c>
      <c r="I8222" s="154">
        <v>129.27500000000001</v>
      </c>
      <c r="J8222" s="151">
        <v>0</v>
      </c>
      <c r="K8222" s="149">
        <f t="shared" si="1283"/>
        <v>1591.2080000000001</v>
      </c>
      <c r="L8222" s="148">
        <v>0</v>
      </c>
      <c r="M8222" s="148">
        <v>403.303</v>
      </c>
      <c r="N8222" s="148">
        <v>0</v>
      </c>
      <c r="O8222" s="148">
        <v>36.055</v>
      </c>
      <c r="P8222" s="148">
        <v>0</v>
      </c>
      <c r="Q8222" s="21">
        <f t="shared" si="1284"/>
        <v>0</v>
      </c>
      <c r="R8222" s="21">
        <f t="shared" si="1285"/>
        <v>1289.3596910000001</v>
      </c>
      <c r="S8222" s="21">
        <f t="shared" si="1286"/>
        <v>0</v>
      </c>
      <c r="T8222" s="21">
        <f t="shared" si="1287"/>
        <v>114.51068000000001</v>
      </c>
      <c r="U8222" s="22">
        <f t="shared" si="1288"/>
        <v>1403.8703710000002</v>
      </c>
      <c r="V8222" s="39">
        <f t="shared" si="1289"/>
        <v>0.88226703925571026</v>
      </c>
    </row>
    <row r="8223" spans="1:22">
      <c r="A8223">
        <v>8218</v>
      </c>
      <c r="B8223" s="155">
        <f t="shared" ref="B8223:B8286" si="1290">+B8199+1</f>
        <v>41617</v>
      </c>
      <c r="C8223" s="148">
        <f t="shared" si="1281"/>
        <v>2013</v>
      </c>
      <c r="D8223" s="148">
        <f t="shared" si="1282"/>
        <v>12</v>
      </c>
      <c r="E8223" s="152">
        <v>10</v>
      </c>
      <c r="F8223" s="153">
        <v>0</v>
      </c>
      <c r="G8223" s="154">
        <v>1432.8309999999999</v>
      </c>
      <c r="H8223" s="154">
        <v>0</v>
      </c>
      <c r="I8223" s="154">
        <v>155.06399999999999</v>
      </c>
      <c r="J8223" s="151">
        <v>0</v>
      </c>
      <c r="K8223" s="149">
        <f t="shared" si="1283"/>
        <v>1587.895</v>
      </c>
      <c r="L8223" s="148">
        <v>0</v>
      </c>
      <c r="M8223" s="148">
        <v>398.041</v>
      </c>
      <c r="N8223" s="148">
        <v>0</v>
      </c>
      <c r="O8223" s="148">
        <v>42.854999999999997</v>
      </c>
      <c r="P8223" s="148">
        <v>0</v>
      </c>
      <c r="Q8223" s="21">
        <f t="shared" si="1284"/>
        <v>0</v>
      </c>
      <c r="R8223" s="21">
        <f t="shared" si="1285"/>
        <v>1272.537077</v>
      </c>
      <c r="S8223" s="21">
        <f t="shared" si="1286"/>
        <v>0</v>
      </c>
      <c r="T8223" s="21">
        <f t="shared" si="1287"/>
        <v>136.10748000000001</v>
      </c>
      <c r="U8223" s="22">
        <f t="shared" si="1288"/>
        <v>1408.6445570000001</v>
      </c>
      <c r="V8223" s="39">
        <f t="shared" si="1289"/>
        <v>0.88711442318289313</v>
      </c>
    </row>
    <row r="8224" spans="1:22">
      <c r="A8224">
        <v>8219</v>
      </c>
      <c r="B8224" s="155">
        <f t="shared" si="1290"/>
        <v>41617</v>
      </c>
      <c r="C8224" s="148">
        <f t="shared" si="1281"/>
        <v>2013</v>
      </c>
      <c r="D8224" s="148">
        <f t="shared" si="1282"/>
        <v>12</v>
      </c>
      <c r="E8224" s="152">
        <v>11</v>
      </c>
      <c r="F8224" s="153">
        <v>0</v>
      </c>
      <c r="G8224" s="154">
        <v>1505.25</v>
      </c>
      <c r="H8224" s="154">
        <v>0</v>
      </c>
      <c r="I8224" s="154">
        <v>154.97999999999999</v>
      </c>
      <c r="J8224" s="151">
        <v>0</v>
      </c>
      <c r="K8224" s="149">
        <f t="shared" si="1283"/>
        <v>1660.23</v>
      </c>
      <c r="L8224" s="148">
        <v>0</v>
      </c>
      <c r="M8224" s="148">
        <v>416.34300000000002</v>
      </c>
      <c r="N8224" s="148">
        <v>0</v>
      </c>
      <c r="O8224" s="148">
        <v>42.228999999999999</v>
      </c>
      <c r="P8224" s="148">
        <v>0</v>
      </c>
      <c r="Q8224" s="21">
        <f t="shared" si="1284"/>
        <v>0</v>
      </c>
      <c r="R8224" s="21">
        <f t="shared" si="1285"/>
        <v>1331.048571</v>
      </c>
      <c r="S8224" s="21">
        <f t="shared" si="1286"/>
        <v>0</v>
      </c>
      <c r="T8224" s="21">
        <f t="shared" si="1287"/>
        <v>134.119304</v>
      </c>
      <c r="U8224" s="22">
        <f t="shared" si="1288"/>
        <v>1465.1678750000001</v>
      </c>
      <c r="V8224" s="39">
        <f t="shared" si="1289"/>
        <v>0.88250897466013745</v>
      </c>
    </row>
    <row r="8225" spans="1:22">
      <c r="A8225">
        <v>8220</v>
      </c>
      <c r="B8225" s="155">
        <f t="shared" si="1290"/>
        <v>41617</v>
      </c>
      <c r="C8225" s="148">
        <f t="shared" si="1281"/>
        <v>2013</v>
      </c>
      <c r="D8225" s="148">
        <f t="shared" si="1282"/>
        <v>12</v>
      </c>
      <c r="E8225" s="152">
        <v>12</v>
      </c>
      <c r="F8225" s="153">
        <v>0</v>
      </c>
      <c r="G8225" s="154">
        <v>1521.9580000000001</v>
      </c>
      <c r="H8225" s="154">
        <v>0</v>
      </c>
      <c r="I8225" s="154">
        <v>172.334</v>
      </c>
      <c r="J8225" s="151">
        <v>0</v>
      </c>
      <c r="K8225" s="149">
        <f t="shared" si="1283"/>
        <v>1694.2920000000001</v>
      </c>
      <c r="L8225" s="148">
        <v>0</v>
      </c>
      <c r="M8225" s="148">
        <v>418.75700000000001</v>
      </c>
      <c r="N8225" s="148">
        <v>0</v>
      </c>
      <c r="O8225" s="148">
        <v>45.960999999999999</v>
      </c>
      <c r="P8225" s="148">
        <v>0</v>
      </c>
      <c r="Q8225" s="21">
        <f t="shared" si="1284"/>
        <v>0</v>
      </c>
      <c r="R8225" s="21">
        <f t="shared" si="1285"/>
        <v>1338.7661290000001</v>
      </c>
      <c r="S8225" s="21">
        <f t="shared" si="1286"/>
        <v>0</v>
      </c>
      <c r="T8225" s="21">
        <f t="shared" si="1287"/>
        <v>145.97213600000001</v>
      </c>
      <c r="U8225" s="22">
        <f t="shared" si="1288"/>
        <v>1484.7382650000002</v>
      </c>
      <c r="V8225" s="39">
        <f t="shared" si="1289"/>
        <v>0.87631781593727653</v>
      </c>
    </row>
    <row r="8226" spans="1:22">
      <c r="A8226">
        <v>8221</v>
      </c>
      <c r="B8226" s="155">
        <f t="shared" si="1290"/>
        <v>41617</v>
      </c>
      <c r="C8226" s="148">
        <f t="shared" si="1281"/>
        <v>2013</v>
      </c>
      <c r="D8226" s="148">
        <f t="shared" si="1282"/>
        <v>12</v>
      </c>
      <c r="E8226" s="152">
        <v>13</v>
      </c>
      <c r="F8226" s="153">
        <v>0</v>
      </c>
      <c r="G8226" s="154">
        <v>1478.472</v>
      </c>
      <c r="H8226" s="154">
        <v>1.45</v>
      </c>
      <c r="I8226" s="154">
        <v>193.417</v>
      </c>
      <c r="J8226" s="151">
        <v>0</v>
      </c>
      <c r="K8226" s="149">
        <f t="shared" si="1283"/>
        <v>1673.3389999999999</v>
      </c>
      <c r="L8226" s="148">
        <v>0</v>
      </c>
      <c r="M8226" s="148">
        <v>407.38499999999999</v>
      </c>
      <c r="N8226" s="148">
        <v>2</v>
      </c>
      <c r="O8226" s="148">
        <v>51.603000000000002</v>
      </c>
      <c r="P8226" s="148">
        <v>0</v>
      </c>
      <c r="Q8226" s="21">
        <f t="shared" si="1284"/>
        <v>0</v>
      </c>
      <c r="R8226" s="21">
        <f t="shared" si="1285"/>
        <v>1302.4098449999999</v>
      </c>
      <c r="S8226" s="21">
        <f t="shared" si="1286"/>
        <v>3.9020000000000001</v>
      </c>
      <c r="T8226" s="21">
        <f t="shared" si="1287"/>
        <v>163.89112800000001</v>
      </c>
      <c r="U8226" s="22">
        <f t="shared" si="1288"/>
        <v>1470.2029729999999</v>
      </c>
      <c r="V8226" s="39">
        <f t="shared" si="1289"/>
        <v>0.87860437902899535</v>
      </c>
    </row>
    <row r="8227" spans="1:22">
      <c r="A8227">
        <v>8222</v>
      </c>
      <c r="B8227" s="155">
        <f t="shared" si="1290"/>
        <v>41617</v>
      </c>
      <c r="C8227" s="148">
        <f t="shared" si="1281"/>
        <v>2013</v>
      </c>
      <c r="D8227" s="148">
        <f t="shared" si="1282"/>
        <v>12</v>
      </c>
      <c r="E8227" s="152">
        <v>14</v>
      </c>
      <c r="F8227" s="153">
        <v>0</v>
      </c>
      <c r="G8227" s="154">
        <v>1482.251</v>
      </c>
      <c r="H8227" s="154">
        <v>0</v>
      </c>
      <c r="I8227" s="154">
        <v>214.196</v>
      </c>
      <c r="J8227" s="151">
        <v>0</v>
      </c>
      <c r="K8227" s="149">
        <f t="shared" si="1283"/>
        <v>1696.4469999999999</v>
      </c>
      <c r="L8227" s="148">
        <v>0</v>
      </c>
      <c r="M8227" s="148">
        <v>407.87799999999999</v>
      </c>
      <c r="N8227" s="148">
        <v>0</v>
      </c>
      <c r="O8227" s="148">
        <v>57.369</v>
      </c>
      <c r="P8227" s="148">
        <v>0</v>
      </c>
      <c r="Q8227" s="21">
        <f t="shared" si="1284"/>
        <v>0</v>
      </c>
      <c r="R8227" s="21">
        <f t="shared" si="1285"/>
        <v>1303.985966</v>
      </c>
      <c r="S8227" s="21">
        <f t="shared" si="1286"/>
        <v>0</v>
      </c>
      <c r="T8227" s="21">
        <f t="shared" si="1287"/>
        <v>182.20394400000001</v>
      </c>
      <c r="U8227" s="22">
        <f t="shared" si="1288"/>
        <v>1486.1899100000001</v>
      </c>
      <c r="V8227" s="39">
        <f t="shared" si="1289"/>
        <v>0.8760603249025759</v>
      </c>
    </row>
    <row r="8228" spans="1:22">
      <c r="A8228">
        <v>8223</v>
      </c>
      <c r="B8228" s="155">
        <f t="shared" si="1290"/>
        <v>41617</v>
      </c>
      <c r="C8228" s="148">
        <f t="shared" si="1281"/>
        <v>2013</v>
      </c>
      <c r="D8228" s="148">
        <f t="shared" si="1282"/>
        <v>12</v>
      </c>
      <c r="E8228" s="152">
        <v>15</v>
      </c>
      <c r="F8228" s="153">
        <v>0</v>
      </c>
      <c r="G8228" s="154">
        <v>1514.7059999999999</v>
      </c>
      <c r="H8228" s="154">
        <v>0</v>
      </c>
      <c r="I8228" s="154">
        <v>233.12299999999999</v>
      </c>
      <c r="J8228" s="151">
        <v>0</v>
      </c>
      <c r="K8228" s="149">
        <f t="shared" si="1283"/>
        <v>1747.829</v>
      </c>
      <c r="L8228" s="148">
        <v>0</v>
      </c>
      <c r="M8228" s="148">
        <v>417.24299999999999</v>
      </c>
      <c r="N8228" s="148">
        <v>0</v>
      </c>
      <c r="O8228" s="148">
        <v>61.878999999999998</v>
      </c>
      <c r="P8228" s="148">
        <v>0</v>
      </c>
      <c r="Q8228" s="21">
        <f t="shared" si="1284"/>
        <v>0</v>
      </c>
      <c r="R8228" s="21">
        <f t="shared" si="1285"/>
        <v>1333.9258709999999</v>
      </c>
      <c r="S8228" s="21">
        <f t="shared" si="1286"/>
        <v>0</v>
      </c>
      <c r="T8228" s="21">
        <f t="shared" si="1287"/>
        <v>196.527704</v>
      </c>
      <c r="U8228" s="22">
        <f t="shared" si="1288"/>
        <v>1530.453575</v>
      </c>
      <c r="V8228" s="39">
        <f t="shared" si="1289"/>
        <v>0.87563118302763032</v>
      </c>
    </row>
    <row r="8229" spans="1:22">
      <c r="A8229">
        <v>8224</v>
      </c>
      <c r="B8229" s="155">
        <f t="shared" si="1290"/>
        <v>41617</v>
      </c>
      <c r="C8229" s="148">
        <f t="shared" si="1281"/>
        <v>2013</v>
      </c>
      <c r="D8229" s="148">
        <f t="shared" si="1282"/>
        <v>12</v>
      </c>
      <c r="E8229" s="152">
        <v>16</v>
      </c>
      <c r="F8229" s="153">
        <v>0</v>
      </c>
      <c r="G8229" s="154">
        <v>1493.375</v>
      </c>
      <c r="H8229" s="154">
        <v>0</v>
      </c>
      <c r="I8229" s="154">
        <v>255.23500000000001</v>
      </c>
      <c r="J8229" s="151">
        <v>0</v>
      </c>
      <c r="K8229" s="149">
        <f t="shared" si="1283"/>
        <v>1748.6100000000001</v>
      </c>
      <c r="L8229" s="148">
        <v>0</v>
      </c>
      <c r="M8229" s="148">
        <v>413.41500000000002</v>
      </c>
      <c r="N8229" s="148">
        <v>0</v>
      </c>
      <c r="O8229" s="148">
        <v>68.436999999999998</v>
      </c>
      <c r="P8229" s="148">
        <v>0</v>
      </c>
      <c r="Q8229" s="21">
        <f t="shared" si="1284"/>
        <v>0</v>
      </c>
      <c r="R8229" s="21">
        <f t="shared" si="1285"/>
        <v>1321.6877550000002</v>
      </c>
      <c r="S8229" s="21">
        <f t="shared" si="1286"/>
        <v>0</v>
      </c>
      <c r="T8229" s="21">
        <f t="shared" si="1287"/>
        <v>217.35591199999999</v>
      </c>
      <c r="U8229" s="22">
        <f t="shared" si="1288"/>
        <v>1539.0436670000001</v>
      </c>
      <c r="V8229" s="39">
        <f t="shared" si="1289"/>
        <v>0.88015261664979616</v>
      </c>
    </row>
    <row r="8230" spans="1:22">
      <c r="A8230">
        <v>8225</v>
      </c>
      <c r="B8230" s="155">
        <f t="shared" si="1290"/>
        <v>41617</v>
      </c>
      <c r="C8230" s="148">
        <f t="shared" si="1281"/>
        <v>2013</v>
      </c>
      <c r="D8230" s="148">
        <f t="shared" si="1282"/>
        <v>12</v>
      </c>
      <c r="E8230" s="152">
        <v>17</v>
      </c>
      <c r="F8230" s="153">
        <v>0</v>
      </c>
      <c r="G8230" s="154">
        <v>1508.0309999999999</v>
      </c>
      <c r="H8230" s="154">
        <v>0</v>
      </c>
      <c r="I8230" s="154">
        <v>257.10399999999998</v>
      </c>
      <c r="J8230" s="151">
        <v>0</v>
      </c>
      <c r="K8230" s="149">
        <f t="shared" si="1283"/>
        <v>1765.135</v>
      </c>
      <c r="L8230" s="148">
        <v>0</v>
      </c>
      <c r="M8230" s="148">
        <v>415.12400000000002</v>
      </c>
      <c r="N8230" s="148">
        <v>0</v>
      </c>
      <c r="O8230" s="148">
        <v>68.87</v>
      </c>
      <c r="P8230" s="148">
        <v>0</v>
      </c>
      <c r="Q8230" s="21">
        <f t="shared" si="1284"/>
        <v>0</v>
      </c>
      <c r="R8230" s="21">
        <f t="shared" si="1285"/>
        <v>1327.1514280000001</v>
      </c>
      <c r="S8230" s="21">
        <f t="shared" si="1286"/>
        <v>0</v>
      </c>
      <c r="T8230" s="21">
        <f t="shared" si="1287"/>
        <v>218.73112000000003</v>
      </c>
      <c r="U8230" s="22">
        <f t="shared" si="1288"/>
        <v>1545.882548</v>
      </c>
      <c r="V8230" s="39">
        <f t="shared" si="1289"/>
        <v>0.87578714829177373</v>
      </c>
    </row>
    <row r="8231" spans="1:22">
      <c r="A8231">
        <v>8226</v>
      </c>
      <c r="B8231" s="155">
        <f t="shared" si="1290"/>
        <v>41617</v>
      </c>
      <c r="C8231" s="148">
        <f t="shared" si="1281"/>
        <v>2013</v>
      </c>
      <c r="D8231" s="148">
        <f t="shared" si="1282"/>
        <v>12</v>
      </c>
      <c r="E8231" s="152">
        <v>18</v>
      </c>
      <c r="F8231" s="153">
        <v>0</v>
      </c>
      <c r="G8231" s="154">
        <v>1507.944</v>
      </c>
      <c r="H8231" s="154">
        <v>0</v>
      </c>
      <c r="I8231" s="154">
        <v>253.61</v>
      </c>
      <c r="J8231" s="151">
        <v>0</v>
      </c>
      <c r="K8231" s="149">
        <f t="shared" si="1283"/>
        <v>1761.5540000000001</v>
      </c>
      <c r="L8231" s="148">
        <v>0</v>
      </c>
      <c r="M8231" s="148">
        <v>415.08600000000001</v>
      </c>
      <c r="N8231" s="148">
        <v>0</v>
      </c>
      <c r="O8231" s="148">
        <v>68.775000000000006</v>
      </c>
      <c r="P8231" s="148">
        <v>0</v>
      </c>
      <c r="Q8231" s="21">
        <f t="shared" si="1284"/>
        <v>0</v>
      </c>
      <c r="R8231" s="21">
        <f t="shared" si="1285"/>
        <v>1327.0299420000001</v>
      </c>
      <c r="S8231" s="21">
        <f t="shared" si="1286"/>
        <v>0</v>
      </c>
      <c r="T8231" s="21">
        <f t="shared" si="1287"/>
        <v>218.42940000000002</v>
      </c>
      <c r="U8231" s="22">
        <f t="shared" si="1288"/>
        <v>1545.4593420000001</v>
      </c>
      <c r="V8231" s="39">
        <f t="shared" si="1289"/>
        <v>0.87732725877265194</v>
      </c>
    </row>
    <row r="8232" spans="1:22">
      <c r="A8232">
        <v>8227</v>
      </c>
      <c r="B8232" s="155">
        <f t="shared" si="1290"/>
        <v>41617</v>
      </c>
      <c r="C8232" s="148">
        <f t="shared" si="1281"/>
        <v>2013</v>
      </c>
      <c r="D8232" s="148">
        <f t="shared" si="1282"/>
        <v>12</v>
      </c>
      <c r="E8232" s="152">
        <v>19</v>
      </c>
      <c r="F8232" s="153">
        <v>0</v>
      </c>
      <c r="G8232" s="154">
        <v>1510.462</v>
      </c>
      <c r="H8232" s="154">
        <v>0</v>
      </c>
      <c r="I8232" s="154">
        <v>247.17099999999999</v>
      </c>
      <c r="J8232" s="151">
        <v>0</v>
      </c>
      <c r="K8232" s="149">
        <f t="shared" si="1283"/>
        <v>1757.633</v>
      </c>
      <c r="L8232" s="148">
        <v>0</v>
      </c>
      <c r="M8232" s="148">
        <v>416.464</v>
      </c>
      <c r="N8232" s="148">
        <v>0</v>
      </c>
      <c r="O8232" s="148">
        <v>65.394999999999996</v>
      </c>
      <c r="P8232" s="148">
        <v>0</v>
      </c>
      <c r="Q8232" s="21">
        <f t="shared" si="1284"/>
        <v>0</v>
      </c>
      <c r="R8232" s="21">
        <f t="shared" si="1285"/>
        <v>1331.4354080000001</v>
      </c>
      <c r="S8232" s="21">
        <f t="shared" si="1286"/>
        <v>0</v>
      </c>
      <c r="T8232" s="21">
        <f t="shared" si="1287"/>
        <v>207.69452000000001</v>
      </c>
      <c r="U8232" s="22">
        <f t="shared" si="1288"/>
        <v>1539.1299280000001</v>
      </c>
      <c r="V8232" s="39">
        <f t="shared" si="1289"/>
        <v>0.87568333548584942</v>
      </c>
    </row>
    <row r="8233" spans="1:22">
      <c r="A8233">
        <v>8228</v>
      </c>
      <c r="B8233" s="155">
        <f t="shared" si="1290"/>
        <v>41617</v>
      </c>
      <c r="C8233" s="148">
        <f t="shared" si="1281"/>
        <v>2013</v>
      </c>
      <c r="D8233" s="148">
        <f t="shared" si="1282"/>
        <v>12</v>
      </c>
      <c r="E8233" s="152">
        <v>20</v>
      </c>
      <c r="F8233" s="153">
        <v>0</v>
      </c>
      <c r="G8233" s="154">
        <v>1509.393</v>
      </c>
      <c r="H8233" s="154">
        <v>0</v>
      </c>
      <c r="I8233" s="154">
        <v>244.82499999999999</v>
      </c>
      <c r="J8233" s="151">
        <v>0</v>
      </c>
      <c r="K8233" s="149">
        <f t="shared" si="1283"/>
        <v>1754.2180000000001</v>
      </c>
      <c r="L8233" s="148">
        <v>0</v>
      </c>
      <c r="M8233" s="148">
        <v>415.86599999999999</v>
      </c>
      <c r="N8233" s="148">
        <v>0</v>
      </c>
      <c r="O8233" s="148">
        <v>65.667000000000002</v>
      </c>
      <c r="P8233" s="148">
        <v>0</v>
      </c>
      <c r="Q8233" s="21">
        <f t="shared" si="1284"/>
        <v>0</v>
      </c>
      <c r="R8233" s="21">
        <f t="shared" si="1285"/>
        <v>1329.523602</v>
      </c>
      <c r="S8233" s="21">
        <f t="shared" si="1286"/>
        <v>0</v>
      </c>
      <c r="T8233" s="21">
        <f t="shared" si="1287"/>
        <v>208.55839200000003</v>
      </c>
      <c r="U8233" s="22">
        <f t="shared" si="1288"/>
        <v>1538.0819940000001</v>
      </c>
      <c r="V8233" s="39">
        <f t="shared" si="1289"/>
        <v>0.87679068051975295</v>
      </c>
    </row>
    <row r="8234" spans="1:22">
      <c r="A8234">
        <v>8229</v>
      </c>
      <c r="B8234" s="155">
        <f t="shared" si="1290"/>
        <v>41617</v>
      </c>
      <c r="C8234" s="148">
        <f t="shared" si="1281"/>
        <v>2013</v>
      </c>
      <c r="D8234" s="148">
        <f t="shared" si="1282"/>
        <v>12</v>
      </c>
      <c r="E8234" s="152">
        <v>21</v>
      </c>
      <c r="F8234" s="153">
        <v>0</v>
      </c>
      <c r="G8234" s="154">
        <v>1511.9290000000001</v>
      </c>
      <c r="H8234" s="154">
        <v>0</v>
      </c>
      <c r="I8234" s="154">
        <v>250.96700000000001</v>
      </c>
      <c r="J8234" s="151">
        <v>0</v>
      </c>
      <c r="K8234" s="149">
        <f t="shared" si="1283"/>
        <v>1762.8960000000002</v>
      </c>
      <c r="L8234" s="148">
        <v>0</v>
      </c>
      <c r="M8234" s="148">
        <v>417.52699999999999</v>
      </c>
      <c r="N8234" s="148">
        <v>0</v>
      </c>
      <c r="O8234" s="148">
        <v>67.441000000000003</v>
      </c>
      <c r="P8234" s="148">
        <v>0</v>
      </c>
      <c r="Q8234" s="21">
        <f t="shared" si="1284"/>
        <v>0</v>
      </c>
      <c r="R8234" s="21">
        <f t="shared" si="1285"/>
        <v>1334.8338189999999</v>
      </c>
      <c r="S8234" s="21">
        <f t="shared" si="1286"/>
        <v>0</v>
      </c>
      <c r="T8234" s="21">
        <f t="shared" si="1287"/>
        <v>214.19261600000002</v>
      </c>
      <c r="U8234" s="22">
        <f t="shared" si="1288"/>
        <v>1549.026435</v>
      </c>
      <c r="V8234" s="39">
        <f t="shared" si="1289"/>
        <v>0.87868282360388805</v>
      </c>
    </row>
    <row r="8235" spans="1:22">
      <c r="A8235">
        <v>8230</v>
      </c>
      <c r="B8235" s="155">
        <f t="shared" si="1290"/>
        <v>41617</v>
      </c>
      <c r="C8235" s="148">
        <f t="shared" si="1281"/>
        <v>2013</v>
      </c>
      <c r="D8235" s="148">
        <f t="shared" si="1282"/>
        <v>12</v>
      </c>
      <c r="E8235" s="152">
        <v>22</v>
      </c>
      <c r="F8235" s="153">
        <v>0</v>
      </c>
      <c r="G8235" s="154">
        <v>1523.8779999999999</v>
      </c>
      <c r="H8235" s="154">
        <v>0</v>
      </c>
      <c r="I8235" s="154">
        <v>251.529</v>
      </c>
      <c r="J8235" s="151">
        <v>0</v>
      </c>
      <c r="K8235" s="149">
        <f t="shared" si="1283"/>
        <v>1775.4069999999999</v>
      </c>
      <c r="L8235" s="148">
        <v>0</v>
      </c>
      <c r="M8235" s="148">
        <v>419.37900000000002</v>
      </c>
      <c r="N8235" s="148">
        <v>0</v>
      </c>
      <c r="O8235" s="148">
        <v>67.361000000000004</v>
      </c>
      <c r="P8235" s="148">
        <v>0</v>
      </c>
      <c r="Q8235" s="21">
        <f t="shared" si="1284"/>
        <v>0</v>
      </c>
      <c r="R8235" s="21">
        <f t="shared" si="1285"/>
        <v>1340.7546630000002</v>
      </c>
      <c r="S8235" s="21">
        <f t="shared" si="1286"/>
        <v>0</v>
      </c>
      <c r="T8235" s="21">
        <f t="shared" si="1287"/>
        <v>213.93853600000003</v>
      </c>
      <c r="U8235" s="22">
        <f t="shared" si="1288"/>
        <v>1554.6931990000003</v>
      </c>
      <c r="V8235" s="39">
        <f t="shared" si="1289"/>
        <v>0.87568270205085386</v>
      </c>
    </row>
    <row r="8236" spans="1:22">
      <c r="A8236">
        <v>8231</v>
      </c>
      <c r="B8236" s="155">
        <f t="shared" si="1290"/>
        <v>41617</v>
      </c>
      <c r="C8236" s="148">
        <f t="shared" si="1281"/>
        <v>2013</v>
      </c>
      <c r="D8236" s="148">
        <f t="shared" si="1282"/>
        <v>12</v>
      </c>
      <c r="E8236" s="152">
        <v>23</v>
      </c>
      <c r="F8236" s="153">
        <v>0</v>
      </c>
      <c r="G8236" s="154">
        <v>1527.5809999999999</v>
      </c>
      <c r="H8236" s="154">
        <v>0</v>
      </c>
      <c r="I8236" s="154">
        <v>210.02500000000001</v>
      </c>
      <c r="J8236" s="151">
        <v>0</v>
      </c>
      <c r="K8236" s="149">
        <f t="shared" si="1283"/>
        <v>1737.606</v>
      </c>
      <c r="L8236" s="148">
        <v>0</v>
      </c>
      <c r="M8236" s="148">
        <v>420.32</v>
      </c>
      <c r="N8236" s="148">
        <v>0</v>
      </c>
      <c r="O8236" s="148">
        <v>60.972999999999999</v>
      </c>
      <c r="P8236" s="148">
        <v>0</v>
      </c>
      <c r="Q8236" s="21">
        <f t="shared" si="1284"/>
        <v>0</v>
      </c>
      <c r="R8236" s="21">
        <f t="shared" si="1285"/>
        <v>1343.76304</v>
      </c>
      <c r="S8236" s="21">
        <f t="shared" si="1286"/>
        <v>0</v>
      </c>
      <c r="T8236" s="21">
        <f t="shared" si="1287"/>
        <v>193.650248</v>
      </c>
      <c r="U8236" s="22">
        <f t="shared" si="1288"/>
        <v>1537.413288</v>
      </c>
      <c r="V8236" s="39">
        <f t="shared" si="1289"/>
        <v>0.8847882016981985</v>
      </c>
    </row>
    <row r="8237" spans="1:22">
      <c r="A8237">
        <v>8232</v>
      </c>
      <c r="B8237" s="155">
        <f t="shared" si="1290"/>
        <v>41617</v>
      </c>
      <c r="C8237" s="148">
        <f t="shared" si="1281"/>
        <v>2013</v>
      </c>
      <c r="D8237" s="148">
        <f t="shared" si="1282"/>
        <v>12</v>
      </c>
      <c r="E8237" s="152">
        <v>24</v>
      </c>
      <c r="F8237" s="153">
        <v>0</v>
      </c>
      <c r="G8237" s="154">
        <v>1526.848</v>
      </c>
      <c r="H8237" s="154">
        <v>0</v>
      </c>
      <c r="I8237" s="154">
        <v>178.46100000000001</v>
      </c>
      <c r="J8237" s="151">
        <v>0</v>
      </c>
      <c r="K8237" s="149">
        <f t="shared" si="1283"/>
        <v>1705.309</v>
      </c>
      <c r="L8237" s="148">
        <v>0</v>
      </c>
      <c r="M8237" s="148">
        <v>420.13799999999998</v>
      </c>
      <c r="N8237" s="148">
        <v>0</v>
      </c>
      <c r="O8237" s="148">
        <v>48.962000000000003</v>
      </c>
      <c r="P8237" s="148">
        <v>0</v>
      </c>
      <c r="Q8237" s="21">
        <f t="shared" si="1284"/>
        <v>0</v>
      </c>
      <c r="R8237" s="21">
        <f t="shared" si="1285"/>
        <v>1343.181186</v>
      </c>
      <c r="S8237" s="21">
        <f t="shared" si="1286"/>
        <v>0</v>
      </c>
      <c r="T8237" s="21">
        <f t="shared" si="1287"/>
        <v>155.50331200000002</v>
      </c>
      <c r="U8237" s="22">
        <f t="shared" si="1288"/>
        <v>1498.6844980000001</v>
      </c>
      <c r="V8237" s="39">
        <f t="shared" si="1289"/>
        <v>0.87883456781146418</v>
      </c>
    </row>
    <row r="8238" spans="1:22">
      <c r="A8238">
        <v>8233</v>
      </c>
      <c r="B8238" s="155">
        <f t="shared" si="1290"/>
        <v>41618</v>
      </c>
      <c r="C8238" s="148">
        <f t="shared" si="1281"/>
        <v>2013</v>
      </c>
      <c r="D8238" s="148">
        <f t="shared" si="1282"/>
        <v>12</v>
      </c>
      <c r="E8238" s="152">
        <v>1</v>
      </c>
      <c r="F8238" s="153">
        <v>0</v>
      </c>
      <c r="G8238" s="154">
        <v>1531.0609999999999</v>
      </c>
      <c r="H8238" s="154">
        <v>0</v>
      </c>
      <c r="I8238" s="154">
        <v>160.34100000000001</v>
      </c>
      <c r="J8238" s="151">
        <v>0</v>
      </c>
      <c r="K8238" s="149">
        <f t="shared" si="1283"/>
        <v>1691.402</v>
      </c>
      <c r="L8238" s="148">
        <v>0</v>
      </c>
      <c r="M8238" s="148">
        <v>418.64499999999998</v>
      </c>
      <c r="N8238" s="148">
        <v>0</v>
      </c>
      <c r="O8238" s="148">
        <v>42.936</v>
      </c>
      <c r="P8238" s="148">
        <v>0</v>
      </c>
      <c r="Q8238" s="21">
        <f t="shared" si="1284"/>
        <v>0</v>
      </c>
      <c r="R8238" s="21">
        <f t="shared" si="1285"/>
        <v>1338.4080650000001</v>
      </c>
      <c r="S8238" s="21">
        <f t="shared" si="1286"/>
        <v>0</v>
      </c>
      <c r="T8238" s="21">
        <f t="shared" si="1287"/>
        <v>136.36473599999999</v>
      </c>
      <c r="U8238" s="22">
        <f t="shared" si="1288"/>
        <v>1474.7728010000001</v>
      </c>
      <c r="V8238" s="39">
        <f t="shared" si="1289"/>
        <v>0.87192329262942814</v>
      </c>
    </row>
    <row r="8239" spans="1:22">
      <c r="A8239">
        <v>8234</v>
      </c>
      <c r="B8239" s="155">
        <f t="shared" si="1290"/>
        <v>41618</v>
      </c>
      <c r="C8239" s="148">
        <f t="shared" si="1281"/>
        <v>2013</v>
      </c>
      <c r="D8239" s="148">
        <f t="shared" si="1282"/>
        <v>12</v>
      </c>
      <c r="E8239" s="152">
        <v>2</v>
      </c>
      <c r="F8239" s="153">
        <v>0</v>
      </c>
      <c r="G8239" s="154">
        <v>1536.442</v>
      </c>
      <c r="H8239" s="154">
        <v>0</v>
      </c>
      <c r="I8239" s="154">
        <v>138.26300000000001</v>
      </c>
      <c r="J8239" s="151">
        <v>0</v>
      </c>
      <c r="K8239" s="149">
        <f t="shared" si="1283"/>
        <v>1674.7049999999999</v>
      </c>
      <c r="L8239" s="148">
        <v>0</v>
      </c>
      <c r="M8239" s="148">
        <v>420.33199999999999</v>
      </c>
      <c r="N8239" s="148">
        <v>0</v>
      </c>
      <c r="O8239" s="148">
        <v>36.978000000000002</v>
      </c>
      <c r="P8239" s="148">
        <v>0</v>
      </c>
      <c r="Q8239" s="21">
        <f t="shared" si="1284"/>
        <v>0</v>
      </c>
      <c r="R8239" s="21">
        <f t="shared" si="1285"/>
        <v>1343.801404</v>
      </c>
      <c r="S8239" s="21">
        <f t="shared" si="1286"/>
        <v>0</v>
      </c>
      <c r="T8239" s="21">
        <f t="shared" si="1287"/>
        <v>117.44212800000001</v>
      </c>
      <c r="U8239" s="22">
        <f t="shared" si="1288"/>
        <v>1461.243532</v>
      </c>
      <c r="V8239" s="39">
        <f t="shared" si="1289"/>
        <v>0.8725378690575355</v>
      </c>
    </row>
    <row r="8240" spans="1:22">
      <c r="A8240">
        <v>8235</v>
      </c>
      <c r="B8240" s="155">
        <f t="shared" si="1290"/>
        <v>41618</v>
      </c>
      <c r="C8240" s="148">
        <f t="shared" si="1281"/>
        <v>2013</v>
      </c>
      <c r="D8240" s="148">
        <f t="shared" si="1282"/>
        <v>12</v>
      </c>
      <c r="E8240" s="152">
        <v>3</v>
      </c>
      <c r="F8240" s="153">
        <v>0</v>
      </c>
      <c r="G8240" s="154">
        <v>1270.9649999999999</v>
      </c>
      <c r="H8240" s="154">
        <v>3.5339999999999998</v>
      </c>
      <c r="I8240" s="154">
        <v>124.508</v>
      </c>
      <c r="J8240" s="151">
        <v>0</v>
      </c>
      <c r="K8240" s="149">
        <f t="shared" si="1283"/>
        <v>1399.0070000000001</v>
      </c>
      <c r="L8240" s="148">
        <v>0</v>
      </c>
      <c r="M8240" s="148">
        <v>352.49700000000001</v>
      </c>
      <c r="N8240" s="148">
        <v>9.3149999999999995</v>
      </c>
      <c r="O8240" s="148">
        <v>33.44</v>
      </c>
      <c r="P8240" s="148">
        <v>0</v>
      </c>
      <c r="Q8240" s="21">
        <f t="shared" si="1284"/>
        <v>0</v>
      </c>
      <c r="R8240" s="21">
        <f t="shared" si="1285"/>
        <v>1126.9329090000001</v>
      </c>
      <c r="S8240" s="21">
        <f t="shared" si="1286"/>
        <v>18.173565</v>
      </c>
      <c r="T8240" s="21">
        <f t="shared" si="1287"/>
        <v>106.20544</v>
      </c>
      <c r="U8240" s="22">
        <f t="shared" si="1288"/>
        <v>1251.3119140000001</v>
      </c>
      <c r="V8240" s="39">
        <f t="shared" si="1289"/>
        <v>0.89442862973523363</v>
      </c>
    </row>
    <row r="8241" spans="1:22">
      <c r="A8241">
        <v>8236</v>
      </c>
      <c r="B8241" s="155">
        <f t="shared" si="1290"/>
        <v>41618</v>
      </c>
      <c r="C8241" s="148">
        <f t="shared" si="1281"/>
        <v>2013</v>
      </c>
      <c r="D8241" s="148">
        <f t="shared" si="1282"/>
        <v>12</v>
      </c>
      <c r="E8241" s="152">
        <v>4</v>
      </c>
      <c r="F8241" s="153">
        <v>0</v>
      </c>
      <c r="G8241" s="154">
        <v>1241.6420000000001</v>
      </c>
      <c r="H8241" s="154">
        <v>0</v>
      </c>
      <c r="I8241" s="154">
        <v>118.08199999999999</v>
      </c>
      <c r="J8241" s="151">
        <v>0</v>
      </c>
      <c r="K8241" s="149">
        <f t="shared" si="1283"/>
        <v>1359.7240000000002</v>
      </c>
      <c r="L8241" s="148">
        <v>0</v>
      </c>
      <c r="M8241" s="148">
        <v>341.97199999999998</v>
      </c>
      <c r="N8241" s="148">
        <v>0</v>
      </c>
      <c r="O8241" s="148">
        <v>31.919</v>
      </c>
      <c r="P8241" s="148">
        <v>0</v>
      </c>
      <c r="Q8241" s="21">
        <f t="shared" si="1284"/>
        <v>0</v>
      </c>
      <c r="R8241" s="21">
        <f t="shared" si="1285"/>
        <v>1093.284484</v>
      </c>
      <c r="S8241" s="21">
        <f t="shared" si="1286"/>
        <v>0</v>
      </c>
      <c r="T8241" s="21">
        <f t="shared" si="1287"/>
        <v>101.37474400000001</v>
      </c>
      <c r="U8241" s="22">
        <f t="shared" si="1288"/>
        <v>1194.659228</v>
      </c>
      <c r="V8241" s="39">
        <f t="shared" si="1289"/>
        <v>0.87860420791278215</v>
      </c>
    </row>
    <row r="8242" spans="1:22">
      <c r="A8242">
        <v>8237</v>
      </c>
      <c r="B8242" s="155">
        <f t="shared" si="1290"/>
        <v>41618</v>
      </c>
      <c r="C8242" s="148">
        <f t="shared" si="1281"/>
        <v>2013</v>
      </c>
      <c r="D8242" s="148">
        <f t="shared" si="1282"/>
        <v>12</v>
      </c>
      <c r="E8242" s="152">
        <v>5</v>
      </c>
      <c r="F8242" s="153">
        <v>0</v>
      </c>
      <c r="G8242" s="154">
        <v>1440.91</v>
      </c>
      <c r="H8242" s="154">
        <v>0</v>
      </c>
      <c r="I8242" s="154">
        <v>113.503</v>
      </c>
      <c r="J8242" s="151">
        <v>0</v>
      </c>
      <c r="K8242" s="149">
        <f t="shared" si="1283"/>
        <v>1554.413</v>
      </c>
      <c r="L8242" s="148">
        <v>0</v>
      </c>
      <c r="M8242" s="148">
        <v>397.93700000000001</v>
      </c>
      <c r="N8242" s="148">
        <v>0</v>
      </c>
      <c r="O8242" s="148">
        <v>30.593</v>
      </c>
      <c r="P8242" s="148">
        <v>0</v>
      </c>
      <c r="Q8242" s="21">
        <f t="shared" si="1284"/>
        <v>0</v>
      </c>
      <c r="R8242" s="21">
        <f t="shared" si="1285"/>
        <v>1272.2045890000002</v>
      </c>
      <c r="S8242" s="21">
        <f t="shared" si="1286"/>
        <v>0</v>
      </c>
      <c r="T8242" s="21">
        <f t="shared" si="1287"/>
        <v>97.163368000000006</v>
      </c>
      <c r="U8242" s="22">
        <f t="shared" si="1288"/>
        <v>1369.3679570000002</v>
      </c>
      <c r="V8242" s="39">
        <f t="shared" si="1289"/>
        <v>0.8809550338294907</v>
      </c>
    </row>
    <row r="8243" spans="1:22">
      <c r="A8243">
        <v>8238</v>
      </c>
      <c r="B8243" s="155">
        <f t="shared" si="1290"/>
        <v>41618</v>
      </c>
      <c r="C8243" s="148">
        <f t="shared" si="1281"/>
        <v>2013</v>
      </c>
      <c r="D8243" s="148">
        <f t="shared" si="1282"/>
        <v>12</v>
      </c>
      <c r="E8243" s="152">
        <v>6</v>
      </c>
      <c r="F8243" s="153">
        <v>0</v>
      </c>
      <c r="G8243" s="154">
        <v>1441.4770000000001</v>
      </c>
      <c r="H8243" s="154">
        <v>0</v>
      </c>
      <c r="I8243" s="154">
        <v>95.659000000000006</v>
      </c>
      <c r="J8243" s="151">
        <v>0</v>
      </c>
      <c r="K8243" s="149">
        <f t="shared" si="1283"/>
        <v>1537.1360000000002</v>
      </c>
      <c r="L8243" s="148">
        <v>0</v>
      </c>
      <c r="M8243" s="148">
        <v>397.64400000000001</v>
      </c>
      <c r="N8243" s="148">
        <v>0</v>
      </c>
      <c r="O8243" s="148">
        <v>25.844000000000001</v>
      </c>
      <c r="P8243" s="148">
        <v>0</v>
      </c>
      <c r="Q8243" s="21">
        <f t="shared" si="1284"/>
        <v>0</v>
      </c>
      <c r="R8243" s="21">
        <f t="shared" si="1285"/>
        <v>1271.2678680000001</v>
      </c>
      <c r="S8243" s="21">
        <f t="shared" si="1286"/>
        <v>0</v>
      </c>
      <c r="T8243" s="21">
        <f t="shared" si="1287"/>
        <v>82.080544000000003</v>
      </c>
      <c r="U8243" s="22">
        <f t="shared" si="1288"/>
        <v>1353.3484120000001</v>
      </c>
      <c r="V8243" s="39">
        <f t="shared" si="1289"/>
        <v>0.88043505063963101</v>
      </c>
    </row>
    <row r="8244" spans="1:22">
      <c r="A8244">
        <v>8239</v>
      </c>
      <c r="B8244" s="155">
        <f t="shared" si="1290"/>
        <v>41618</v>
      </c>
      <c r="C8244" s="148">
        <f t="shared" si="1281"/>
        <v>2013</v>
      </c>
      <c r="D8244" s="148">
        <f t="shared" si="1282"/>
        <v>12</v>
      </c>
      <c r="E8244" s="152">
        <v>7</v>
      </c>
      <c r="F8244" s="153">
        <v>0</v>
      </c>
      <c r="G8244" s="154">
        <v>1252.4870000000001</v>
      </c>
      <c r="H8244" s="154">
        <v>0</v>
      </c>
      <c r="I8244" s="154">
        <v>90.18</v>
      </c>
      <c r="J8244" s="151">
        <v>0</v>
      </c>
      <c r="K8244" s="149">
        <f t="shared" si="1283"/>
        <v>1342.6670000000001</v>
      </c>
      <c r="L8244" s="148">
        <v>0</v>
      </c>
      <c r="M8244" s="148">
        <v>355.483</v>
      </c>
      <c r="N8244" s="148">
        <v>0</v>
      </c>
      <c r="O8244" s="148">
        <v>23.364999999999998</v>
      </c>
      <c r="P8244" s="148">
        <v>0</v>
      </c>
      <c r="Q8244" s="21">
        <f t="shared" si="1284"/>
        <v>0</v>
      </c>
      <c r="R8244" s="21">
        <f t="shared" si="1285"/>
        <v>1136.479151</v>
      </c>
      <c r="S8244" s="21">
        <f t="shared" si="1286"/>
        <v>0</v>
      </c>
      <c r="T8244" s="21">
        <f t="shared" si="1287"/>
        <v>74.207239999999999</v>
      </c>
      <c r="U8244" s="22">
        <f t="shared" si="1288"/>
        <v>1210.686391</v>
      </c>
      <c r="V8244" s="39">
        <f t="shared" si="1289"/>
        <v>0.90170264927938193</v>
      </c>
    </row>
    <row r="8245" spans="1:22">
      <c r="A8245">
        <v>8240</v>
      </c>
      <c r="B8245" s="155">
        <f t="shared" si="1290"/>
        <v>41618</v>
      </c>
      <c r="C8245" s="148">
        <f t="shared" si="1281"/>
        <v>2013</v>
      </c>
      <c r="D8245" s="148">
        <f t="shared" si="1282"/>
        <v>12</v>
      </c>
      <c r="E8245" s="152">
        <v>8</v>
      </c>
      <c r="F8245" s="153">
        <v>0</v>
      </c>
      <c r="G8245" s="154">
        <v>1265.93</v>
      </c>
      <c r="H8245" s="154">
        <v>0</v>
      </c>
      <c r="I8245" s="154">
        <v>109.751</v>
      </c>
      <c r="J8245" s="151">
        <v>0</v>
      </c>
      <c r="K8245" s="149">
        <f t="shared" si="1283"/>
        <v>1375.681</v>
      </c>
      <c r="L8245" s="148">
        <v>0</v>
      </c>
      <c r="M8245" s="148">
        <v>349.75</v>
      </c>
      <c r="N8245" s="148">
        <v>0</v>
      </c>
      <c r="O8245" s="148">
        <v>29.983000000000001</v>
      </c>
      <c r="P8245" s="148">
        <v>0</v>
      </c>
      <c r="Q8245" s="21">
        <f t="shared" si="1284"/>
        <v>0</v>
      </c>
      <c r="R8245" s="21">
        <f t="shared" si="1285"/>
        <v>1118.15075</v>
      </c>
      <c r="S8245" s="21">
        <f t="shared" si="1286"/>
        <v>0</v>
      </c>
      <c r="T8245" s="21">
        <f t="shared" si="1287"/>
        <v>95.226008000000007</v>
      </c>
      <c r="U8245" s="22">
        <f t="shared" si="1288"/>
        <v>1213.3767580000001</v>
      </c>
      <c r="V8245" s="39">
        <f t="shared" si="1289"/>
        <v>0.8820189840522622</v>
      </c>
    </row>
    <row r="8246" spans="1:22">
      <c r="A8246">
        <v>8241</v>
      </c>
      <c r="B8246" s="155">
        <f t="shared" si="1290"/>
        <v>41618</v>
      </c>
      <c r="C8246" s="148">
        <f t="shared" si="1281"/>
        <v>2013</v>
      </c>
      <c r="D8246" s="148">
        <f t="shared" si="1282"/>
        <v>12</v>
      </c>
      <c r="E8246" s="152">
        <v>9</v>
      </c>
      <c r="F8246" s="153">
        <v>0</v>
      </c>
      <c r="G8246" s="154">
        <v>1523.7270000000001</v>
      </c>
      <c r="H8246" s="154">
        <v>0</v>
      </c>
      <c r="I8246" s="154">
        <v>117.235</v>
      </c>
      <c r="J8246" s="151">
        <v>0</v>
      </c>
      <c r="K8246" s="149">
        <f t="shared" si="1283"/>
        <v>1640.962</v>
      </c>
      <c r="L8246" s="148">
        <v>0</v>
      </c>
      <c r="M8246" s="148">
        <v>416.06099999999998</v>
      </c>
      <c r="N8246" s="148">
        <v>0</v>
      </c>
      <c r="O8246" s="148">
        <v>31.812999999999999</v>
      </c>
      <c r="P8246" s="148">
        <v>0</v>
      </c>
      <c r="Q8246" s="21">
        <f t="shared" si="1284"/>
        <v>0</v>
      </c>
      <c r="R8246" s="21">
        <f t="shared" si="1285"/>
        <v>1330.147017</v>
      </c>
      <c r="S8246" s="21">
        <f t="shared" si="1286"/>
        <v>0</v>
      </c>
      <c r="T8246" s="21">
        <f t="shared" si="1287"/>
        <v>101.038088</v>
      </c>
      <c r="U8246" s="22">
        <f t="shared" si="1288"/>
        <v>1431.185105</v>
      </c>
      <c r="V8246" s="39">
        <f t="shared" si="1289"/>
        <v>0.87216224690151267</v>
      </c>
    </row>
    <row r="8247" spans="1:22">
      <c r="A8247">
        <v>8242</v>
      </c>
      <c r="B8247" s="155">
        <f t="shared" si="1290"/>
        <v>41618</v>
      </c>
      <c r="C8247" s="148">
        <f t="shared" si="1281"/>
        <v>2013</v>
      </c>
      <c r="D8247" s="148">
        <f t="shared" si="1282"/>
        <v>12</v>
      </c>
      <c r="E8247" s="152">
        <v>10</v>
      </c>
      <c r="F8247" s="153">
        <v>0</v>
      </c>
      <c r="G8247" s="154">
        <v>1523.422</v>
      </c>
      <c r="H8247" s="154">
        <v>0</v>
      </c>
      <c r="I8247" s="154">
        <v>170.721</v>
      </c>
      <c r="J8247" s="151">
        <v>0</v>
      </c>
      <c r="K8247" s="149">
        <f t="shared" si="1283"/>
        <v>1694.143</v>
      </c>
      <c r="L8247" s="148">
        <v>0</v>
      </c>
      <c r="M8247" s="148">
        <v>416.024</v>
      </c>
      <c r="N8247" s="148">
        <v>0</v>
      </c>
      <c r="O8247" s="148">
        <v>45.585999999999999</v>
      </c>
      <c r="P8247" s="148">
        <v>0</v>
      </c>
      <c r="Q8247" s="21">
        <f t="shared" si="1284"/>
        <v>0</v>
      </c>
      <c r="R8247" s="21">
        <f t="shared" si="1285"/>
        <v>1330.028728</v>
      </c>
      <c r="S8247" s="21">
        <f t="shared" si="1286"/>
        <v>0</v>
      </c>
      <c r="T8247" s="21">
        <f t="shared" si="1287"/>
        <v>144.781136</v>
      </c>
      <c r="U8247" s="22">
        <f t="shared" si="1288"/>
        <v>1474.8098640000001</v>
      </c>
      <c r="V8247" s="39">
        <f t="shared" si="1289"/>
        <v>0.87053446137663704</v>
      </c>
    </row>
    <row r="8248" spans="1:22">
      <c r="A8248">
        <v>8243</v>
      </c>
      <c r="B8248" s="155">
        <f t="shared" si="1290"/>
        <v>41618</v>
      </c>
      <c r="C8248" s="148">
        <f t="shared" si="1281"/>
        <v>2013</v>
      </c>
      <c r="D8248" s="148">
        <f t="shared" si="1282"/>
        <v>12</v>
      </c>
      <c r="E8248" s="152">
        <v>11</v>
      </c>
      <c r="F8248" s="153">
        <v>0</v>
      </c>
      <c r="G8248" s="154">
        <v>1520.769</v>
      </c>
      <c r="H8248" s="154">
        <v>0</v>
      </c>
      <c r="I8248" s="154">
        <v>177.44200000000001</v>
      </c>
      <c r="J8248" s="151">
        <v>0</v>
      </c>
      <c r="K8248" s="149">
        <f t="shared" si="1283"/>
        <v>1698.211</v>
      </c>
      <c r="L8248" s="148">
        <v>0</v>
      </c>
      <c r="M8248" s="148">
        <v>415.322</v>
      </c>
      <c r="N8248" s="148">
        <v>0</v>
      </c>
      <c r="O8248" s="148">
        <v>48.097999999999999</v>
      </c>
      <c r="P8248" s="148">
        <v>0</v>
      </c>
      <c r="Q8248" s="21">
        <f t="shared" si="1284"/>
        <v>0</v>
      </c>
      <c r="R8248" s="21">
        <f t="shared" si="1285"/>
        <v>1327.7844340000001</v>
      </c>
      <c r="S8248" s="21">
        <f t="shared" si="1286"/>
        <v>0</v>
      </c>
      <c r="T8248" s="21">
        <f t="shared" si="1287"/>
        <v>152.75924800000001</v>
      </c>
      <c r="U8248" s="22">
        <f t="shared" si="1288"/>
        <v>1480.5436820000002</v>
      </c>
      <c r="V8248" s="39">
        <f t="shared" si="1289"/>
        <v>0.87182551638165118</v>
      </c>
    </row>
    <row r="8249" spans="1:22">
      <c r="A8249">
        <v>8244</v>
      </c>
      <c r="B8249" s="155">
        <f t="shared" si="1290"/>
        <v>41618</v>
      </c>
      <c r="C8249" s="148">
        <f t="shared" si="1281"/>
        <v>2013</v>
      </c>
      <c r="D8249" s="148">
        <f t="shared" si="1282"/>
        <v>12</v>
      </c>
      <c r="E8249" s="152">
        <v>12</v>
      </c>
      <c r="F8249" s="153">
        <v>0</v>
      </c>
      <c r="G8249" s="154">
        <v>1524.7619999999999</v>
      </c>
      <c r="H8249" s="154">
        <v>0</v>
      </c>
      <c r="I8249" s="154">
        <v>182.05600000000001</v>
      </c>
      <c r="J8249" s="151">
        <v>0</v>
      </c>
      <c r="K8249" s="149">
        <f t="shared" si="1283"/>
        <v>1706.818</v>
      </c>
      <c r="L8249" s="148">
        <v>0</v>
      </c>
      <c r="M8249" s="148">
        <v>415.55799999999999</v>
      </c>
      <c r="N8249" s="148">
        <v>0</v>
      </c>
      <c r="O8249" s="148">
        <v>49.362000000000002</v>
      </c>
      <c r="P8249" s="148">
        <v>0</v>
      </c>
      <c r="Q8249" s="21">
        <f t="shared" si="1284"/>
        <v>0</v>
      </c>
      <c r="R8249" s="21">
        <f t="shared" si="1285"/>
        <v>1328.5389259999999</v>
      </c>
      <c r="S8249" s="21">
        <f t="shared" si="1286"/>
        <v>0</v>
      </c>
      <c r="T8249" s="21">
        <f t="shared" si="1287"/>
        <v>156.77371200000002</v>
      </c>
      <c r="U8249" s="22">
        <f t="shared" si="1288"/>
        <v>1485.3126379999999</v>
      </c>
      <c r="V8249" s="39">
        <f t="shared" si="1289"/>
        <v>0.87022320950446963</v>
      </c>
    </row>
    <row r="8250" spans="1:22">
      <c r="A8250">
        <v>8245</v>
      </c>
      <c r="B8250" s="155">
        <f t="shared" si="1290"/>
        <v>41618</v>
      </c>
      <c r="C8250" s="148">
        <f t="shared" si="1281"/>
        <v>2013</v>
      </c>
      <c r="D8250" s="148">
        <f t="shared" si="1282"/>
        <v>12</v>
      </c>
      <c r="E8250" s="152">
        <v>13</v>
      </c>
      <c r="F8250" s="153">
        <v>0</v>
      </c>
      <c r="G8250" s="154">
        <v>1518.4369999999999</v>
      </c>
      <c r="H8250" s="154">
        <v>0</v>
      </c>
      <c r="I8250" s="154">
        <v>191.72800000000001</v>
      </c>
      <c r="J8250" s="151">
        <v>0</v>
      </c>
      <c r="K8250" s="149">
        <f t="shared" si="1283"/>
        <v>1710.165</v>
      </c>
      <c r="L8250" s="148">
        <v>0</v>
      </c>
      <c r="M8250" s="148">
        <v>414.101</v>
      </c>
      <c r="N8250" s="148">
        <v>0</v>
      </c>
      <c r="O8250" s="148">
        <v>52.006</v>
      </c>
      <c r="P8250" s="148">
        <v>0</v>
      </c>
      <c r="Q8250" s="21">
        <f t="shared" si="1284"/>
        <v>0</v>
      </c>
      <c r="R8250" s="21">
        <f t="shared" si="1285"/>
        <v>1323.880897</v>
      </c>
      <c r="S8250" s="21">
        <f t="shared" si="1286"/>
        <v>0</v>
      </c>
      <c r="T8250" s="21">
        <f t="shared" si="1287"/>
        <v>165.17105600000002</v>
      </c>
      <c r="U8250" s="22">
        <f t="shared" si="1288"/>
        <v>1489.0519530000001</v>
      </c>
      <c r="V8250" s="39">
        <f t="shared" si="1289"/>
        <v>0.87070660024032775</v>
      </c>
    </row>
    <row r="8251" spans="1:22">
      <c r="A8251">
        <v>8246</v>
      </c>
      <c r="B8251" s="155">
        <f t="shared" si="1290"/>
        <v>41618</v>
      </c>
      <c r="C8251" s="148">
        <f t="shared" si="1281"/>
        <v>2013</v>
      </c>
      <c r="D8251" s="148">
        <f t="shared" si="1282"/>
        <v>12</v>
      </c>
      <c r="E8251" s="152">
        <v>14</v>
      </c>
      <c r="F8251" s="153">
        <v>0</v>
      </c>
      <c r="G8251" s="154">
        <v>1521.6610000000001</v>
      </c>
      <c r="H8251" s="154">
        <v>0</v>
      </c>
      <c r="I8251" s="154">
        <v>199.44399999999999</v>
      </c>
      <c r="J8251" s="151">
        <v>0</v>
      </c>
      <c r="K8251" s="149">
        <f t="shared" si="1283"/>
        <v>1721.105</v>
      </c>
      <c r="L8251" s="148">
        <v>0</v>
      </c>
      <c r="M8251" s="148">
        <v>415.08100000000002</v>
      </c>
      <c r="N8251" s="148">
        <v>0</v>
      </c>
      <c r="O8251" s="148">
        <v>54.35</v>
      </c>
      <c r="P8251" s="148">
        <v>0</v>
      </c>
      <c r="Q8251" s="21">
        <f t="shared" si="1284"/>
        <v>0</v>
      </c>
      <c r="R8251" s="21">
        <f t="shared" si="1285"/>
        <v>1327.0139570000001</v>
      </c>
      <c r="S8251" s="21">
        <f t="shared" si="1286"/>
        <v>0</v>
      </c>
      <c r="T8251" s="21">
        <f t="shared" si="1287"/>
        <v>172.6156</v>
      </c>
      <c r="U8251" s="22">
        <f t="shared" si="1288"/>
        <v>1499.6295570000002</v>
      </c>
      <c r="V8251" s="39">
        <f t="shared" si="1289"/>
        <v>0.87131787833978758</v>
      </c>
    </row>
    <row r="8252" spans="1:22">
      <c r="A8252">
        <v>8247</v>
      </c>
      <c r="B8252" s="155">
        <f t="shared" si="1290"/>
        <v>41618</v>
      </c>
      <c r="C8252" s="148">
        <f t="shared" si="1281"/>
        <v>2013</v>
      </c>
      <c r="D8252" s="148">
        <f t="shared" si="1282"/>
        <v>12</v>
      </c>
      <c r="E8252" s="152">
        <v>15</v>
      </c>
      <c r="F8252" s="153">
        <v>0</v>
      </c>
      <c r="G8252" s="154">
        <v>1515.143</v>
      </c>
      <c r="H8252" s="154">
        <v>8.0139999999999993</v>
      </c>
      <c r="I8252" s="154">
        <v>209.249</v>
      </c>
      <c r="J8252" s="151">
        <v>0</v>
      </c>
      <c r="K8252" s="149">
        <f t="shared" si="1283"/>
        <v>1732.4059999999999</v>
      </c>
      <c r="L8252" s="148">
        <v>0</v>
      </c>
      <c r="M8252" s="148">
        <v>413.899</v>
      </c>
      <c r="N8252" s="148">
        <v>14.712</v>
      </c>
      <c r="O8252" s="148">
        <v>58.122</v>
      </c>
      <c r="P8252" s="148">
        <v>0</v>
      </c>
      <c r="Q8252" s="21">
        <f t="shared" si="1284"/>
        <v>0</v>
      </c>
      <c r="R8252" s="21">
        <f t="shared" si="1285"/>
        <v>1323.235103</v>
      </c>
      <c r="S8252" s="21">
        <f t="shared" si="1286"/>
        <v>28.703112000000001</v>
      </c>
      <c r="T8252" s="21">
        <f t="shared" si="1287"/>
        <v>184.595472</v>
      </c>
      <c r="U8252" s="22">
        <f t="shared" si="1288"/>
        <v>1536.5336869999999</v>
      </c>
      <c r="V8252" s="39">
        <f t="shared" si="1289"/>
        <v>0.88693625339556659</v>
      </c>
    </row>
    <row r="8253" spans="1:22">
      <c r="A8253">
        <v>8248</v>
      </c>
      <c r="B8253" s="155">
        <f t="shared" si="1290"/>
        <v>41618</v>
      </c>
      <c r="C8253" s="148">
        <f t="shared" si="1281"/>
        <v>2013</v>
      </c>
      <c r="D8253" s="148">
        <f t="shared" si="1282"/>
        <v>12</v>
      </c>
      <c r="E8253" s="152">
        <v>16</v>
      </c>
      <c r="F8253" s="153">
        <v>0</v>
      </c>
      <c r="G8253" s="154">
        <v>1517.306</v>
      </c>
      <c r="H8253" s="154">
        <v>0</v>
      </c>
      <c r="I8253" s="154">
        <v>228.71299999999999</v>
      </c>
      <c r="J8253" s="151">
        <v>0</v>
      </c>
      <c r="K8253" s="149">
        <f t="shared" si="1283"/>
        <v>1746.019</v>
      </c>
      <c r="L8253" s="148">
        <v>0</v>
      </c>
      <c r="M8253" s="148">
        <v>415.03399999999999</v>
      </c>
      <c r="N8253" s="148">
        <v>0</v>
      </c>
      <c r="O8253" s="148">
        <v>62.182000000000002</v>
      </c>
      <c r="P8253" s="148">
        <v>0</v>
      </c>
      <c r="Q8253" s="21">
        <f t="shared" si="1284"/>
        <v>0</v>
      </c>
      <c r="R8253" s="21">
        <f t="shared" si="1285"/>
        <v>1326.8636980000001</v>
      </c>
      <c r="S8253" s="21">
        <f t="shared" si="1286"/>
        <v>0</v>
      </c>
      <c r="T8253" s="21">
        <f t="shared" si="1287"/>
        <v>197.49003200000001</v>
      </c>
      <c r="U8253" s="22">
        <f t="shared" si="1288"/>
        <v>1524.35373</v>
      </c>
      <c r="V8253" s="39">
        <f t="shared" si="1289"/>
        <v>0.87304532768543763</v>
      </c>
    </row>
    <row r="8254" spans="1:22">
      <c r="A8254">
        <v>8249</v>
      </c>
      <c r="B8254" s="155">
        <f t="shared" si="1290"/>
        <v>41618</v>
      </c>
      <c r="C8254" s="148">
        <f t="shared" si="1281"/>
        <v>2013</v>
      </c>
      <c r="D8254" s="148">
        <f t="shared" si="1282"/>
        <v>12</v>
      </c>
      <c r="E8254" s="152">
        <v>17</v>
      </c>
      <c r="F8254" s="153">
        <v>0</v>
      </c>
      <c r="G8254" s="154">
        <v>1515.749</v>
      </c>
      <c r="H8254" s="154">
        <v>0</v>
      </c>
      <c r="I8254" s="154">
        <v>210.94800000000001</v>
      </c>
      <c r="J8254" s="151">
        <v>0</v>
      </c>
      <c r="K8254" s="149">
        <f t="shared" si="1283"/>
        <v>1726.6970000000001</v>
      </c>
      <c r="L8254" s="148">
        <v>0</v>
      </c>
      <c r="M8254" s="148">
        <v>413.983</v>
      </c>
      <c r="N8254" s="148">
        <v>0</v>
      </c>
      <c r="O8254" s="148">
        <v>57.018999999999998</v>
      </c>
      <c r="P8254" s="148">
        <v>0</v>
      </c>
      <c r="Q8254" s="21">
        <f t="shared" si="1284"/>
        <v>0</v>
      </c>
      <c r="R8254" s="21">
        <f t="shared" si="1285"/>
        <v>1323.503651</v>
      </c>
      <c r="S8254" s="21">
        <f t="shared" si="1286"/>
        <v>0</v>
      </c>
      <c r="T8254" s="21">
        <f t="shared" si="1287"/>
        <v>181.092344</v>
      </c>
      <c r="U8254" s="22">
        <f t="shared" si="1288"/>
        <v>1504.5959949999999</v>
      </c>
      <c r="V8254" s="39">
        <f t="shared" si="1289"/>
        <v>0.87137233399953773</v>
      </c>
    </row>
    <row r="8255" spans="1:22">
      <c r="A8255">
        <v>8250</v>
      </c>
      <c r="B8255" s="155">
        <f t="shared" si="1290"/>
        <v>41618</v>
      </c>
      <c r="C8255" s="148">
        <f t="shared" si="1281"/>
        <v>2013</v>
      </c>
      <c r="D8255" s="148">
        <f t="shared" si="1282"/>
        <v>12</v>
      </c>
      <c r="E8255" s="152">
        <v>18</v>
      </c>
      <c r="F8255" s="153">
        <v>0</v>
      </c>
      <c r="G8255" s="154">
        <v>1523.952</v>
      </c>
      <c r="H8255" s="154">
        <v>0</v>
      </c>
      <c r="I8255" s="154">
        <v>218.744</v>
      </c>
      <c r="J8255" s="151">
        <v>0</v>
      </c>
      <c r="K8255" s="149">
        <f t="shared" si="1283"/>
        <v>1742.6959999999999</v>
      </c>
      <c r="L8255" s="148">
        <v>0</v>
      </c>
      <c r="M8255" s="148">
        <v>415.68</v>
      </c>
      <c r="N8255" s="148">
        <v>0</v>
      </c>
      <c r="O8255" s="148">
        <v>59.011000000000003</v>
      </c>
      <c r="P8255" s="148">
        <v>0</v>
      </c>
      <c r="Q8255" s="21">
        <f t="shared" si="1284"/>
        <v>0</v>
      </c>
      <c r="R8255" s="21">
        <f t="shared" si="1285"/>
        <v>1328.92896</v>
      </c>
      <c r="S8255" s="21">
        <f t="shared" si="1286"/>
        <v>0</v>
      </c>
      <c r="T8255" s="21">
        <f t="shared" si="1287"/>
        <v>187.41893600000003</v>
      </c>
      <c r="U8255" s="22">
        <f t="shared" si="1288"/>
        <v>1516.347896</v>
      </c>
      <c r="V8255" s="39">
        <f t="shared" si="1289"/>
        <v>0.87011612811414041</v>
      </c>
    </row>
    <row r="8256" spans="1:22">
      <c r="A8256">
        <v>8251</v>
      </c>
      <c r="B8256" s="155">
        <f t="shared" si="1290"/>
        <v>41618</v>
      </c>
      <c r="C8256" s="148">
        <f t="shared" si="1281"/>
        <v>2013</v>
      </c>
      <c r="D8256" s="148">
        <f t="shared" si="1282"/>
        <v>12</v>
      </c>
      <c r="E8256" s="152">
        <v>19</v>
      </c>
      <c r="F8256" s="153">
        <v>0</v>
      </c>
      <c r="G8256" s="154">
        <v>1532.521</v>
      </c>
      <c r="H8256" s="154">
        <v>0</v>
      </c>
      <c r="I8256" s="154">
        <v>216.80799999999999</v>
      </c>
      <c r="J8256" s="151">
        <v>0</v>
      </c>
      <c r="K8256" s="149">
        <f t="shared" si="1283"/>
        <v>1749.329</v>
      </c>
      <c r="L8256" s="148">
        <v>0</v>
      </c>
      <c r="M8256" s="148">
        <v>419.279</v>
      </c>
      <c r="N8256" s="148">
        <v>0</v>
      </c>
      <c r="O8256" s="148">
        <v>58.470999999999997</v>
      </c>
      <c r="P8256" s="148">
        <v>0</v>
      </c>
      <c r="Q8256" s="21">
        <f t="shared" si="1284"/>
        <v>0</v>
      </c>
      <c r="R8256" s="21">
        <f t="shared" si="1285"/>
        <v>1340.4349629999999</v>
      </c>
      <c r="S8256" s="21">
        <f t="shared" si="1286"/>
        <v>0</v>
      </c>
      <c r="T8256" s="21">
        <f t="shared" si="1287"/>
        <v>185.70389599999999</v>
      </c>
      <c r="U8256" s="22">
        <f t="shared" si="1288"/>
        <v>1526.1388589999999</v>
      </c>
      <c r="V8256" s="39">
        <f t="shared" si="1289"/>
        <v>0.87241385639865343</v>
      </c>
    </row>
    <row r="8257" spans="1:22">
      <c r="A8257">
        <v>8252</v>
      </c>
      <c r="B8257" s="155">
        <f t="shared" si="1290"/>
        <v>41618</v>
      </c>
      <c r="C8257" s="148">
        <f t="shared" si="1281"/>
        <v>2013</v>
      </c>
      <c r="D8257" s="148">
        <f t="shared" si="1282"/>
        <v>12</v>
      </c>
      <c r="E8257" s="152">
        <v>20</v>
      </c>
      <c r="F8257" s="153">
        <v>0</v>
      </c>
      <c r="G8257" s="154">
        <v>1506.31</v>
      </c>
      <c r="H8257" s="154">
        <v>0</v>
      </c>
      <c r="I8257" s="154">
        <v>229.86099999999999</v>
      </c>
      <c r="J8257" s="151">
        <v>0</v>
      </c>
      <c r="K8257" s="149">
        <f t="shared" si="1283"/>
        <v>1736.1709999999998</v>
      </c>
      <c r="L8257" s="148">
        <v>0</v>
      </c>
      <c r="M8257" s="148">
        <v>414.07400000000001</v>
      </c>
      <c r="N8257" s="148">
        <v>0</v>
      </c>
      <c r="O8257" s="148">
        <v>62.512</v>
      </c>
      <c r="P8257" s="148">
        <v>0</v>
      </c>
      <c r="Q8257" s="21">
        <f t="shared" si="1284"/>
        <v>0</v>
      </c>
      <c r="R8257" s="21">
        <f t="shared" si="1285"/>
        <v>1323.794578</v>
      </c>
      <c r="S8257" s="21">
        <f t="shared" si="1286"/>
        <v>0</v>
      </c>
      <c r="T8257" s="21">
        <f t="shared" si="1287"/>
        <v>198.53811200000001</v>
      </c>
      <c r="U8257" s="22">
        <f t="shared" si="1288"/>
        <v>1522.33269</v>
      </c>
      <c r="V8257" s="39">
        <f t="shared" si="1289"/>
        <v>0.87683338219564788</v>
      </c>
    </row>
    <row r="8258" spans="1:22">
      <c r="A8258">
        <v>8253</v>
      </c>
      <c r="B8258" s="155">
        <f t="shared" si="1290"/>
        <v>41618</v>
      </c>
      <c r="C8258" s="148">
        <f t="shared" si="1281"/>
        <v>2013</v>
      </c>
      <c r="D8258" s="148">
        <f t="shared" si="1282"/>
        <v>12</v>
      </c>
      <c r="E8258" s="152">
        <v>21</v>
      </c>
      <c r="F8258" s="153">
        <v>0</v>
      </c>
      <c r="G8258" s="154">
        <v>1493.2360000000001</v>
      </c>
      <c r="H8258" s="154">
        <v>3.5000000000000003E-2</v>
      </c>
      <c r="I8258" s="154">
        <v>235.702</v>
      </c>
      <c r="J8258" s="151">
        <v>0</v>
      </c>
      <c r="K8258" s="149">
        <f t="shared" si="1283"/>
        <v>1728.9730000000002</v>
      </c>
      <c r="L8258" s="148">
        <v>0</v>
      </c>
      <c r="M8258" s="148">
        <v>408.23</v>
      </c>
      <c r="N8258" s="148">
        <v>3.2040000000000002</v>
      </c>
      <c r="O8258" s="148">
        <v>64.236999999999995</v>
      </c>
      <c r="P8258" s="148">
        <v>0</v>
      </c>
      <c r="Q8258" s="21">
        <f t="shared" si="1284"/>
        <v>0</v>
      </c>
      <c r="R8258" s="21">
        <f t="shared" si="1285"/>
        <v>1305.11131</v>
      </c>
      <c r="S8258" s="21">
        <f t="shared" si="1286"/>
        <v>6.2510040000000009</v>
      </c>
      <c r="T8258" s="21">
        <f t="shared" si="1287"/>
        <v>204.01671199999998</v>
      </c>
      <c r="U8258" s="22">
        <f t="shared" si="1288"/>
        <v>1515.3790260000001</v>
      </c>
      <c r="V8258" s="39">
        <f t="shared" si="1289"/>
        <v>0.8764619378093238</v>
      </c>
    </row>
    <row r="8259" spans="1:22">
      <c r="A8259">
        <v>8254</v>
      </c>
      <c r="B8259" s="155">
        <f t="shared" si="1290"/>
        <v>41618</v>
      </c>
      <c r="C8259" s="148">
        <f t="shared" si="1281"/>
        <v>2013</v>
      </c>
      <c r="D8259" s="148">
        <f t="shared" si="1282"/>
        <v>12</v>
      </c>
      <c r="E8259" s="152">
        <v>22</v>
      </c>
      <c r="F8259" s="153">
        <v>28.507999999999999</v>
      </c>
      <c r="G8259" s="154">
        <v>1497.011</v>
      </c>
      <c r="H8259" s="154">
        <v>33.393000000000001</v>
      </c>
      <c r="I8259" s="154">
        <v>245.828</v>
      </c>
      <c r="J8259" s="151">
        <v>0</v>
      </c>
      <c r="K8259" s="149">
        <f t="shared" si="1283"/>
        <v>1804.74</v>
      </c>
      <c r="L8259" s="148">
        <v>17.445</v>
      </c>
      <c r="M8259" s="148">
        <v>409.13</v>
      </c>
      <c r="N8259" s="148">
        <v>12.343</v>
      </c>
      <c r="O8259" s="148">
        <v>66.215999999999994</v>
      </c>
      <c r="P8259" s="148">
        <v>0</v>
      </c>
      <c r="Q8259" s="21">
        <f t="shared" si="1284"/>
        <v>48.898335000000003</v>
      </c>
      <c r="R8259" s="21">
        <f t="shared" si="1285"/>
        <v>1307.9886100000001</v>
      </c>
      <c r="S8259" s="21">
        <f t="shared" si="1286"/>
        <v>24.081193000000003</v>
      </c>
      <c r="T8259" s="21">
        <f t="shared" si="1287"/>
        <v>210.30201599999998</v>
      </c>
      <c r="U8259" s="22">
        <f t="shared" si="1288"/>
        <v>1591.2701540000003</v>
      </c>
      <c r="V8259" s="39">
        <f t="shared" si="1289"/>
        <v>0.8817171193634542</v>
      </c>
    </row>
    <row r="8260" spans="1:22">
      <c r="A8260">
        <v>8255</v>
      </c>
      <c r="B8260" s="155">
        <f t="shared" si="1290"/>
        <v>41618</v>
      </c>
      <c r="C8260" s="148">
        <f t="shared" si="1281"/>
        <v>2013</v>
      </c>
      <c r="D8260" s="148">
        <f t="shared" si="1282"/>
        <v>12</v>
      </c>
      <c r="E8260" s="152">
        <v>23</v>
      </c>
      <c r="F8260" s="153">
        <v>27.748999999999999</v>
      </c>
      <c r="G8260" s="154">
        <v>1498.886</v>
      </c>
      <c r="H8260" s="154">
        <v>0</v>
      </c>
      <c r="I8260" s="154">
        <v>237.50800000000001</v>
      </c>
      <c r="J8260" s="151">
        <v>0</v>
      </c>
      <c r="K8260" s="149">
        <f t="shared" si="1283"/>
        <v>1764.143</v>
      </c>
      <c r="L8260" s="148">
        <v>17.068999999999999</v>
      </c>
      <c r="M8260" s="148">
        <v>409.33499999999998</v>
      </c>
      <c r="N8260" s="148">
        <v>0</v>
      </c>
      <c r="O8260" s="148">
        <v>63.844999999999999</v>
      </c>
      <c r="P8260" s="148">
        <v>0</v>
      </c>
      <c r="Q8260" s="21">
        <f t="shared" si="1284"/>
        <v>47.844406999999997</v>
      </c>
      <c r="R8260" s="21">
        <f t="shared" si="1285"/>
        <v>1308.6439949999999</v>
      </c>
      <c r="S8260" s="21">
        <f t="shared" si="1286"/>
        <v>0</v>
      </c>
      <c r="T8260" s="21">
        <f t="shared" si="1287"/>
        <v>202.77172000000002</v>
      </c>
      <c r="U8260" s="22">
        <f t="shared" si="1288"/>
        <v>1559.2601219999999</v>
      </c>
      <c r="V8260" s="39">
        <f t="shared" si="1289"/>
        <v>0.88386265852598112</v>
      </c>
    </row>
    <row r="8261" spans="1:22">
      <c r="A8261">
        <v>8256</v>
      </c>
      <c r="B8261" s="155">
        <f t="shared" si="1290"/>
        <v>41618</v>
      </c>
      <c r="C8261" s="148">
        <f t="shared" si="1281"/>
        <v>2013</v>
      </c>
      <c r="D8261" s="148">
        <f t="shared" si="1282"/>
        <v>12</v>
      </c>
      <c r="E8261" s="152">
        <v>24</v>
      </c>
      <c r="F8261" s="153">
        <v>0</v>
      </c>
      <c r="G8261" s="154">
        <v>1461.615</v>
      </c>
      <c r="H8261" s="154">
        <v>0</v>
      </c>
      <c r="I8261" s="154">
        <v>204.03700000000001</v>
      </c>
      <c r="J8261" s="151">
        <v>0</v>
      </c>
      <c r="K8261" s="149">
        <f t="shared" si="1283"/>
        <v>1665.652</v>
      </c>
      <c r="L8261" s="148">
        <v>0</v>
      </c>
      <c r="M8261" s="148">
        <v>398.32400000000001</v>
      </c>
      <c r="N8261" s="148">
        <v>0</v>
      </c>
      <c r="O8261" s="148">
        <v>55.615000000000002</v>
      </c>
      <c r="P8261" s="148">
        <v>0</v>
      </c>
      <c r="Q8261" s="21">
        <f t="shared" si="1284"/>
        <v>0</v>
      </c>
      <c r="R8261" s="21">
        <f t="shared" si="1285"/>
        <v>1273.441828</v>
      </c>
      <c r="S8261" s="21">
        <f t="shared" si="1286"/>
        <v>0</v>
      </c>
      <c r="T8261" s="21">
        <f t="shared" si="1287"/>
        <v>176.63324000000003</v>
      </c>
      <c r="U8261" s="22">
        <f t="shared" si="1288"/>
        <v>1450.0750680000001</v>
      </c>
      <c r="V8261" s="39">
        <f t="shared" si="1289"/>
        <v>0.87057504688854581</v>
      </c>
    </row>
    <row r="8262" spans="1:22">
      <c r="A8262">
        <v>8257</v>
      </c>
      <c r="B8262" s="155">
        <f t="shared" si="1290"/>
        <v>41619</v>
      </c>
      <c r="C8262" s="148">
        <f t="shared" si="1281"/>
        <v>2013</v>
      </c>
      <c r="D8262" s="148">
        <f t="shared" si="1282"/>
        <v>12</v>
      </c>
      <c r="E8262" s="152">
        <v>1</v>
      </c>
      <c r="F8262" s="153">
        <v>0</v>
      </c>
      <c r="G8262" s="154">
        <v>1466.2149999999999</v>
      </c>
      <c r="H8262" s="154">
        <v>2.601</v>
      </c>
      <c r="I8262" s="154">
        <v>155.61600000000001</v>
      </c>
      <c r="J8262" s="151">
        <v>0</v>
      </c>
      <c r="K8262" s="149">
        <f t="shared" si="1283"/>
        <v>1624.432</v>
      </c>
      <c r="L8262" s="148">
        <v>0</v>
      </c>
      <c r="M8262" s="148">
        <v>402.601</v>
      </c>
      <c r="N8262" s="148">
        <v>19.638999999999999</v>
      </c>
      <c r="O8262" s="148">
        <v>43.728999999999999</v>
      </c>
      <c r="P8262" s="148">
        <v>0</v>
      </c>
      <c r="Q8262" s="21">
        <f t="shared" si="1284"/>
        <v>0</v>
      </c>
      <c r="R8262" s="21">
        <f t="shared" si="1285"/>
        <v>1287.115397</v>
      </c>
      <c r="S8262" s="21">
        <f t="shared" si="1286"/>
        <v>38.315688999999999</v>
      </c>
      <c r="T8262" s="21">
        <f t="shared" si="1287"/>
        <v>138.88330400000001</v>
      </c>
      <c r="U8262" s="22">
        <f t="shared" si="1288"/>
        <v>1464.31439</v>
      </c>
      <c r="V8262" s="39">
        <f t="shared" si="1289"/>
        <v>0.90143163271839022</v>
      </c>
    </row>
    <row r="8263" spans="1:22">
      <c r="A8263">
        <v>8258</v>
      </c>
      <c r="B8263" s="155">
        <f t="shared" si="1290"/>
        <v>41619</v>
      </c>
      <c r="C8263" s="148">
        <f t="shared" ref="C8263:C8326" si="1291">YEAR(B8263)</f>
        <v>2013</v>
      </c>
      <c r="D8263" s="148">
        <f t="shared" ref="D8263:D8326" si="1292">MONTH(B8263)</f>
        <v>12</v>
      </c>
      <c r="E8263" s="152">
        <v>2</v>
      </c>
      <c r="F8263" s="153">
        <v>0</v>
      </c>
      <c r="G8263" s="154">
        <v>1467.692</v>
      </c>
      <c r="H8263" s="154">
        <v>0</v>
      </c>
      <c r="I8263" s="154">
        <v>112.51</v>
      </c>
      <c r="J8263" s="151">
        <v>0</v>
      </c>
      <c r="K8263" s="149">
        <f t="shared" ref="K8263:K8326" si="1293">SUM(F8263:J8263)</f>
        <v>1580.202</v>
      </c>
      <c r="L8263" s="148">
        <v>0</v>
      </c>
      <c r="M8263" s="148">
        <v>402.84100000000001</v>
      </c>
      <c r="N8263" s="148">
        <v>0</v>
      </c>
      <c r="O8263" s="148">
        <v>30.945</v>
      </c>
      <c r="P8263" s="148">
        <v>0</v>
      </c>
      <c r="Q8263" s="21">
        <f t="shared" ref="Q8263:Q8326" si="1294">+$Q$2*L8263</f>
        <v>0</v>
      </c>
      <c r="R8263" s="21">
        <f t="shared" ref="R8263:R8326" si="1295">+$R$2*M8263</f>
        <v>1287.8826770000001</v>
      </c>
      <c r="S8263" s="21">
        <f t="shared" ref="S8263:S8326" si="1296">+$S$2*N8263</f>
        <v>0</v>
      </c>
      <c r="T8263" s="21">
        <f t="shared" ref="T8263:T8326" si="1297">+$T$2*O8263</f>
        <v>98.281320000000008</v>
      </c>
      <c r="U8263" s="22">
        <f t="shared" ref="U8263:U8326" si="1298">SUM(Q8263:T8263)</f>
        <v>1386.1639970000001</v>
      </c>
      <c r="V8263" s="39">
        <f t="shared" ref="V8263:V8326" si="1299">+U8263/K8263</f>
        <v>0.8772068362146106</v>
      </c>
    </row>
    <row r="8264" spans="1:22">
      <c r="A8264">
        <v>8259</v>
      </c>
      <c r="B8264" s="155">
        <f t="shared" si="1290"/>
        <v>41619</v>
      </c>
      <c r="C8264" s="148">
        <f t="shared" si="1291"/>
        <v>2013</v>
      </c>
      <c r="D8264" s="148">
        <f t="shared" si="1292"/>
        <v>12</v>
      </c>
      <c r="E8264" s="152">
        <v>3</v>
      </c>
      <c r="F8264" s="153">
        <v>0</v>
      </c>
      <c r="G8264" s="154">
        <v>1469</v>
      </c>
      <c r="H8264" s="154">
        <v>0</v>
      </c>
      <c r="I8264" s="154">
        <v>87.790999999999997</v>
      </c>
      <c r="J8264" s="151">
        <v>0</v>
      </c>
      <c r="K8264" s="149">
        <f t="shared" si="1293"/>
        <v>1556.7909999999999</v>
      </c>
      <c r="L8264" s="148">
        <v>0</v>
      </c>
      <c r="M8264" s="148">
        <v>402.73399999999998</v>
      </c>
      <c r="N8264" s="148">
        <v>0</v>
      </c>
      <c r="O8264" s="148">
        <v>23.420999999999999</v>
      </c>
      <c r="P8264" s="148">
        <v>0</v>
      </c>
      <c r="Q8264" s="21">
        <f t="shared" si="1294"/>
        <v>0</v>
      </c>
      <c r="R8264" s="21">
        <f t="shared" si="1295"/>
        <v>1287.540598</v>
      </c>
      <c r="S8264" s="21">
        <f t="shared" si="1296"/>
        <v>0</v>
      </c>
      <c r="T8264" s="21">
        <f t="shared" si="1297"/>
        <v>74.385096000000004</v>
      </c>
      <c r="U8264" s="22">
        <f t="shared" si="1298"/>
        <v>1361.925694</v>
      </c>
      <c r="V8264" s="39">
        <f t="shared" si="1299"/>
        <v>0.87482885885131667</v>
      </c>
    </row>
    <row r="8265" spans="1:22">
      <c r="A8265">
        <v>8260</v>
      </c>
      <c r="B8265" s="155">
        <f t="shared" si="1290"/>
        <v>41619</v>
      </c>
      <c r="C8265" s="148">
        <f t="shared" si="1291"/>
        <v>2013</v>
      </c>
      <c r="D8265" s="148">
        <f t="shared" si="1292"/>
        <v>12</v>
      </c>
      <c r="E8265" s="152">
        <v>4</v>
      </c>
      <c r="F8265" s="153">
        <v>0</v>
      </c>
      <c r="G8265" s="154">
        <v>1464.0989999999999</v>
      </c>
      <c r="H8265" s="154">
        <v>0</v>
      </c>
      <c r="I8265" s="154">
        <v>76.887</v>
      </c>
      <c r="J8265" s="151">
        <v>0</v>
      </c>
      <c r="K8265" s="149">
        <f t="shared" si="1293"/>
        <v>1540.9859999999999</v>
      </c>
      <c r="L8265" s="148">
        <v>0</v>
      </c>
      <c r="M8265" s="148">
        <v>401.42200000000003</v>
      </c>
      <c r="N8265" s="148">
        <v>0</v>
      </c>
      <c r="O8265" s="148">
        <v>20.637</v>
      </c>
      <c r="P8265" s="148">
        <v>0</v>
      </c>
      <c r="Q8265" s="21">
        <f t="shared" si="1294"/>
        <v>0</v>
      </c>
      <c r="R8265" s="21">
        <f t="shared" si="1295"/>
        <v>1283.3461340000001</v>
      </c>
      <c r="S8265" s="21">
        <f t="shared" si="1296"/>
        <v>0</v>
      </c>
      <c r="T8265" s="21">
        <f t="shared" si="1297"/>
        <v>65.543112000000008</v>
      </c>
      <c r="U8265" s="22">
        <f t="shared" si="1298"/>
        <v>1348.8892460000002</v>
      </c>
      <c r="V8265" s="39">
        <f t="shared" si="1299"/>
        <v>0.8753416617672064</v>
      </c>
    </row>
    <row r="8266" spans="1:22">
      <c r="A8266">
        <v>8261</v>
      </c>
      <c r="B8266" s="155">
        <f t="shared" si="1290"/>
        <v>41619</v>
      </c>
      <c r="C8266" s="148">
        <f t="shared" si="1291"/>
        <v>2013</v>
      </c>
      <c r="D8266" s="148">
        <f t="shared" si="1292"/>
        <v>12</v>
      </c>
      <c r="E8266" s="152">
        <v>5</v>
      </c>
      <c r="F8266" s="153">
        <v>0</v>
      </c>
      <c r="G8266" s="154">
        <v>1268.614</v>
      </c>
      <c r="H8266" s="154">
        <v>0</v>
      </c>
      <c r="I8266" s="154">
        <v>70.796999999999997</v>
      </c>
      <c r="J8266" s="151">
        <v>0</v>
      </c>
      <c r="K8266" s="149">
        <f t="shared" si="1293"/>
        <v>1339.4110000000001</v>
      </c>
      <c r="L8266" s="148">
        <v>0</v>
      </c>
      <c r="M8266" s="148">
        <v>355.05599999999998</v>
      </c>
      <c r="N8266" s="148">
        <v>0</v>
      </c>
      <c r="O8266" s="148">
        <v>19.065999999999999</v>
      </c>
      <c r="P8266" s="148">
        <v>0</v>
      </c>
      <c r="Q8266" s="21">
        <f t="shared" si="1294"/>
        <v>0</v>
      </c>
      <c r="R8266" s="21">
        <f t="shared" si="1295"/>
        <v>1135.114032</v>
      </c>
      <c r="S8266" s="21">
        <f t="shared" si="1296"/>
        <v>0</v>
      </c>
      <c r="T8266" s="21">
        <f t="shared" si="1297"/>
        <v>60.553615999999998</v>
      </c>
      <c r="U8266" s="22">
        <f t="shared" si="1298"/>
        <v>1195.6676479999999</v>
      </c>
      <c r="V8266" s="39">
        <f t="shared" si="1299"/>
        <v>0.89268166977873098</v>
      </c>
    </row>
    <row r="8267" spans="1:22">
      <c r="A8267">
        <v>8262</v>
      </c>
      <c r="B8267" s="155">
        <f t="shared" si="1290"/>
        <v>41619</v>
      </c>
      <c r="C8267" s="148">
        <f t="shared" si="1291"/>
        <v>2013</v>
      </c>
      <c r="D8267" s="148">
        <f t="shared" si="1292"/>
        <v>12</v>
      </c>
      <c r="E8267" s="152">
        <v>6</v>
      </c>
      <c r="F8267" s="153">
        <v>0</v>
      </c>
      <c r="G8267" s="154">
        <v>1267.482</v>
      </c>
      <c r="H8267" s="154">
        <v>0</v>
      </c>
      <c r="I8267" s="154">
        <v>67.837000000000003</v>
      </c>
      <c r="J8267" s="151">
        <v>0</v>
      </c>
      <c r="K8267" s="149">
        <f t="shared" si="1293"/>
        <v>1335.319</v>
      </c>
      <c r="L8267" s="148">
        <v>0</v>
      </c>
      <c r="M8267" s="148">
        <v>354.56799999999998</v>
      </c>
      <c r="N8267" s="148">
        <v>0</v>
      </c>
      <c r="O8267" s="148">
        <v>15.56</v>
      </c>
      <c r="P8267" s="148">
        <v>0</v>
      </c>
      <c r="Q8267" s="21">
        <f t="shared" si="1294"/>
        <v>0</v>
      </c>
      <c r="R8267" s="21">
        <f t="shared" si="1295"/>
        <v>1133.5538959999999</v>
      </c>
      <c r="S8267" s="21">
        <f t="shared" si="1296"/>
        <v>0</v>
      </c>
      <c r="T8267" s="21">
        <f t="shared" si="1297"/>
        <v>49.418560000000006</v>
      </c>
      <c r="U8267" s="22">
        <f t="shared" si="1298"/>
        <v>1182.972456</v>
      </c>
      <c r="V8267" s="39">
        <f t="shared" si="1299"/>
        <v>0.88591000053170821</v>
      </c>
    </row>
    <row r="8268" spans="1:22">
      <c r="A8268">
        <v>8263</v>
      </c>
      <c r="B8268" s="155">
        <f t="shared" si="1290"/>
        <v>41619</v>
      </c>
      <c r="C8268" s="148">
        <f t="shared" si="1291"/>
        <v>2013</v>
      </c>
      <c r="D8268" s="148">
        <f t="shared" si="1292"/>
        <v>12</v>
      </c>
      <c r="E8268" s="152">
        <v>7</v>
      </c>
      <c r="F8268" s="153">
        <v>0</v>
      </c>
      <c r="G8268" s="154">
        <v>1253.519</v>
      </c>
      <c r="H8268" s="154">
        <v>0</v>
      </c>
      <c r="I8268" s="154">
        <v>70.058999999999997</v>
      </c>
      <c r="J8268" s="151">
        <v>0</v>
      </c>
      <c r="K8268" s="149">
        <f t="shared" si="1293"/>
        <v>1323.578</v>
      </c>
      <c r="L8268" s="148">
        <v>0</v>
      </c>
      <c r="M8268" s="148">
        <v>357.928</v>
      </c>
      <c r="N8268" s="148">
        <v>0</v>
      </c>
      <c r="O8268" s="148">
        <v>18.38</v>
      </c>
      <c r="P8268" s="148">
        <v>0</v>
      </c>
      <c r="Q8268" s="21">
        <f t="shared" si="1294"/>
        <v>0</v>
      </c>
      <c r="R8268" s="21">
        <f t="shared" si="1295"/>
        <v>1144.2958160000001</v>
      </c>
      <c r="S8268" s="21">
        <f t="shared" si="1296"/>
        <v>0</v>
      </c>
      <c r="T8268" s="21">
        <f t="shared" si="1297"/>
        <v>58.374879999999997</v>
      </c>
      <c r="U8268" s="22">
        <f t="shared" si="1298"/>
        <v>1202.6706960000001</v>
      </c>
      <c r="V8268" s="39">
        <f t="shared" si="1299"/>
        <v>0.90865116827266712</v>
      </c>
    </row>
    <row r="8269" spans="1:22">
      <c r="A8269">
        <v>8264</v>
      </c>
      <c r="B8269" s="155">
        <f t="shared" si="1290"/>
        <v>41619</v>
      </c>
      <c r="C8269" s="148">
        <f t="shared" si="1291"/>
        <v>2013</v>
      </c>
      <c r="D8269" s="148">
        <f t="shared" si="1292"/>
        <v>12</v>
      </c>
      <c r="E8269" s="152">
        <v>8</v>
      </c>
      <c r="F8269" s="153">
        <v>0</v>
      </c>
      <c r="G8269" s="154">
        <v>1303.0630000000001</v>
      </c>
      <c r="H8269" s="154">
        <v>0</v>
      </c>
      <c r="I8269" s="154">
        <v>72.209000000000003</v>
      </c>
      <c r="J8269" s="151">
        <v>0</v>
      </c>
      <c r="K8269" s="149">
        <f t="shared" si="1293"/>
        <v>1375.2720000000002</v>
      </c>
      <c r="L8269" s="148">
        <v>0</v>
      </c>
      <c r="M8269" s="148">
        <v>369.149</v>
      </c>
      <c r="N8269" s="148">
        <v>0</v>
      </c>
      <c r="O8269" s="148">
        <v>20.582000000000001</v>
      </c>
      <c r="P8269" s="148">
        <v>0</v>
      </c>
      <c r="Q8269" s="21">
        <f t="shared" si="1294"/>
        <v>0</v>
      </c>
      <c r="R8269" s="21">
        <f t="shared" si="1295"/>
        <v>1180.169353</v>
      </c>
      <c r="S8269" s="21">
        <f t="shared" si="1296"/>
        <v>0</v>
      </c>
      <c r="T8269" s="21">
        <f t="shared" si="1297"/>
        <v>65.368431999999999</v>
      </c>
      <c r="U8269" s="22">
        <f t="shared" si="1298"/>
        <v>1245.537785</v>
      </c>
      <c r="V8269" s="39">
        <f t="shared" si="1299"/>
        <v>0.90566650451692454</v>
      </c>
    </row>
    <row r="8270" spans="1:22">
      <c r="A8270">
        <v>8265</v>
      </c>
      <c r="B8270" s="155">
        <f t="shared" si="1290"/>
        <v>41619</v>
      </c>
      <c r="C8270" s="148">
        <f t="shared" si="1291"/>
        <v>2013</v>
      </c>
      <c r="D8270" s="148">
        <f t="shared" si="1292"/>
        <v>12</v>
      </c>
      <c r="E8270" s="152">
        <v>9</v>
      </c>
      <c r="F8270" s="153">
        <v>0</v>
      </c>
      <c r="G8270" s="154">
        <v>1566.248</v>
      </c>
      <c r="H8270" s="154">
        <v>0</v>
      </c>
      <c r="I8270" s="154">
        <v>95.902000000000001</v>
      </c>
      <c r="J8270" s="151">
        <v>0</v>
      </c>
      <c r="K8270" s="149">
        <f t="shared" si="1293"/>
        <v>1662.15</v>
      </c>
      <c r="L8270" s="148">
        <v>0</v>
      </c>
      <c r="M8270" s="148">
        <v>435.90300000000002</v>
      </c>
      <c r="N8270" s="148">
        <v>0</v>
      </c>
      <c r="O8270" s="148">
        <v>25.995000000000001</v>
      </c>
      <c r="P8270" s="148">
        <v>0</v>
      </c>
      <c r="Q8270" s="21">
        <f t="shared" si="1294"/>
        <v>0</v>
      </c>
      <c r="R8270" s="21">
        <f t="shared" si="1295"/>
        <v>1393.581891</v>
      </c>
      <c r="S8270" s="21">
        <f t="shared" si="1296"/>
        <v>0</v>
      </c>
      <c r="T8270" s="21">
        <f t="shared" si="1297"/>
        <v>82.560120000000012</v>
      </c>
      <c r="U8270" s="22">
        <f t="shared" si="1298"/>
        <v>1476.1420110000001</v>
      </c>
      <c r="V8270" s="39">
        <f t="shared" si="1299"/>
        <v>0.88809193574587131</v>
      </c>
    </row>
    <row r="8271" spans="1:22">
      <c r="A8271">
        <v>8266</v>
      </c>
      <c r="B8271" s="155">
        <f t="shared" si="1290"/>
        <v>41619</v>
      </c>
      <c r="C8271" s="148">
        <f t="shared" si="1291"/>
        <v>2013</v>
      </c>
      <c r="D8271" s="148">
        <f t="shared" si="1292"/>
        <v>12</v>
      </c>
      <c r="E8271" s="152">
        <v>10</v>
      </c>
      <c r="F8271" s="153">
        <v>0</v>
      </c>
      <c r="G8271" s="154">
        <v>1573.655</v>
      </c>
      <c r="H8271" s="154">
        <v>0</v>
      </c>
      <c r="I8271" s="154">
        <v>138.12299999999999</v>
      </c>
      <c r="J8271" s="151">
        <v>0</v>
      </c>
      <c r="K8271" s="149">
        <f t="shared" si="1293"/>
        <v>1711.778</v>
      </c>
      <c r="L8271" s="148">
        <v>0</v>
      </c>
      <c r="M8271" s="148">
        <v>436.60899999999998</v>
      </c>
      <c r="N8271" s="148">
        <v>0</v>
      </c>
      <c r="O8271" s="148">
        <v>38.866999999999997</v>
      </c>
      <c r="P8271" s="148">
        <v>0</v>
      </c>
      <c r="Q8271" s="21">
        <f t="shared" si="1294"/>
        <v>0</v>
      </c>
      <c r="R8271" s="21">
        <f t="shared" si="1295"/>
        <v>1395.8389729999999</v>
      </c>
      <c r="S8271" s="21">
        <f t="shared" si="1296"/>
        <v>0</v>
      </c>
      <c r="T8271" s="21">
        <f t="shared" si="1297"/>
        <v>123.441592</v>
      </c>
      <c r="U8271" s="22">
        <f t="shared" si="1298"/>
        <v>1519.2805649999998</v>
      </c>
      <c r="V8271" s="39">
        <f t="shared" si="1299"/>
        <v>0.88754532713938361</v>
      </c>
    </row>
    <row r="8272" spans="1:22">
      <c r="A8272">
        <v>8267</v>
      </c>
      <c r="B8272" s="155">
        <f t="shared" si="1290"/>
        <v>41619</v>
      </c>
      <c r="C8272" s="148">
        <f t="shared" si="1291"/>
        <v>2013</v>
      </c>
      <c r="D8272" s="148">
        <f t="shared" si="1292"/>
        <v>12</v>
      </c>
      <c r="E8272" s="152">
        <v>11</v>
      </c>
      <c r="F8272" s="153">
        <v>0</v>
      </c>
      <c r="G8272" s="154">
        <v>1539.376</v>
      </c>
      <c r="H8272" s="154">
        <v>0</v>
      </c>
      <c r="I8272" s="154">
        <v>167.32499999999999</v>
      </c>
      <c r="J8272" s="151">
        <v>0</v>
      </c>
      <c r="K8272" s="149">
        <f t="shared" si="1293"/>
        <v>1706.701</v>
      </c>
      <c r="L8272" s="148">
        <v>0</v>
      </c>
      <c r="M8272" s="148">
        <v>426.892</v>
      </c>
      <c r="N8272" s="148">
        <v>0</v>
      </c>
      <c r="O8272" s="148">
        <v>46.753999999999998</v>
      </c>
      <c r="P8272" s="148">
        <v>0</v>
      </c>
      <c r="Q8272" s="21">
        <f t="shared" si="1294"/>
        <v>0</v>
      </c>
      <c r="R8272" s="21">
        <f t="shared" si="1295"/>
        <v>1364.7737239999999</v>
      </c>
      <c r="S8272" s="21">
        <f t="shared" si="1296"/>
        <v>0</v>
      </c>
      <c r="T8272" s="21">
        <f t="shared" si="1297"/>
        <v>148.49070399999999</v>
      </c>
      <c r="U8272" s="22">
        <f t="shared" si="1298"/>
        <v>1513.264428</v>
      </c>
      <c r="V8272" s="39">
        <f t="shared" si="1299"/>
        <v>0.88666053866494476</v>
      </c>
    </row>
    <row r="8273" spans="1:22">
      <c r="A8273">
        <v>8268</v>
      </c>
      <c r="B8273" s="155">
        <f t="shared" si="1290"/>
        <v>41619</v>
      </c>
      <c r="C8273" s="148">
        <f t="shared" si="1291"/>
        <v>2013</v>
      </c>
      <c r="D8273" s="148">
        <f t="shared" si="1292"/>
        <v>12</v>
      </c>
      <c r="E8273" s="152">
        <v>12</v>
      </c>
      <c r="F8273" s="153">
        <v>0</v>
      </c>
      <c r="G8273" s="154">
        <v>1536.4970000000001</v>
      </c>
      <c r="H8273" s="154">
        <v>0.84599999999999997</v>
      </c>
      <c r="I8273" s="154">
        <v>182.96700000000001</v>
      </c>
      <c r="J8273" s="151">
        <v>0</v>
      </c>
      <c r="K8273" s="149">
        <f t="shared" si="1293"/>
        <v>1720.3100000000002</v>
      </c>
      <c r="L8273" s="148">
        <v>0</v>
      </c>
      <c r="M8273" s="148">
        <v>426.46100000000001</v>
      </c>
      <c r="N8273" s="148">
        <v>3.8319999999999999</v>
      </c>
      <c r="O8273" s="148">
        <v>51.526000000000003</v>
      </c>
      <c r="P8273" s="148">
        <v>0</v>
      </c>
      <c r="Q8273" s="21">
        <f t="shared" si="1294"/>
        <v>0</v>
      </c>
      <c r="R8273" s="21">
        <f t="shared" si="1295"/>
        <v>1363.3958170000001</v>
      </c>
      <c r="S8273" s="21">
        <f t="shared" si="1296"/>
        <v>7.4762319999999995</v>
      </c>
      <c r="T8273" s="21">
        <f t="shared" si="1297"/>
        <v>163.64657600000001</v>
      </c>
      <c r="U8273" s="22">
        <f t="shared" si="1298"/>
        <v>1534.5186250000002</v>
      </c>
      <c r="V8273" s="39">
        <f t="shared" si="1299"/>
        <v>0.89200122361667378</v>
      </c>
    </row>
    <row r="8274" spans="1:22">
      <c r="A8274">
        <v>8269</v>
      </c>
      <c r="B8274" s="155">
        <f t="shared" si="1290"/>
        <v>41619</v>
      </c>
      <c r="C8274" s="148">
        <f t="shared" si="1291"/>
        <v>2013</v>
      </c>
      <c r="D8274" s="148">
        <f t="shared" si="1292"/>
        <v>12</v>
      </c>
      <c r="E8274" s="152">
        <v>13</v>
      </c>
      <c r="F8274" s="153">
        <v>0</v>
      </c>
      <c r="G8274" s="154">
        <v>1563.4079999999999</v>
      </c>
      <c r="H8274" s="154">
        <v>0</v>
      </c>
      <c r="I8274" s="154">
        <v>193.876</v>
      </c>
      <c r="J8274" s="151">
        <v>0</v>
      </c>
      <c r="K8274" s="149">
        <f t="shared" si="1293"/>
        <v>1757.2839999999999</v>
      </c>
      <c r="L8274" s="148">
        <v>0</v>
      </c>
      <c r="M8274" s="148">
        <v>434.86399999999998</v>
      </c>
      <c r="N8274" s="148">
        <v>0</v>
      </c>
      <c r="O8274" s="148">
        <v>54.235999999999997</v>
      </c>
      <c r="P8274" s="148">
        <v>0</v>
      </c>
      <c r="Q8274" s="21">
        <f t="shared" si="1294"/>
        <v>0</v>
      </c>
      <c r="R8274" s="21">
        <f t="shared" si="1295"/>
        <v>1390.2602079999999</v>
      </c>
      <c r="S8274" s="21">
        <f t="shared" si="1296"/>
        <v>0</v>
      </c>
      <c r="T8274" s="21">
        <f t="shared" si="1297"/>
        <v>172.253536</v>
      </c>
      <c r="U8274" s="22">
        <f t="shared" si="1298"/>
        <v>1562.5137439999999</v>
      </c>
      <c r="V8274" s="39">
        <f t="shared" si="1299"/>
        <v>0.88916404178266006</v>
      </c>
    </row>
    <row r="8275" spans="1:22">
      <c r="A8275">
        <v>8270</v>
      </c>
      <c r="B8275" s="155">
        <f t="shared" si="1290"/>
        <v>41619</v>
      </c>
      <c r="C8275" s="148">
        <f t="shared" si="1291"/>
        <v>2013</v>
      </c>
      <c r="D8275" s="148">
        <f t="shared" si="1292"/>
        <v>12</v>
      </c>
      <c r="E8275" s="152">
        <v>14</v>
      </c>
      <c r="F8275" s="153">
        <v>0</v>
      </c>
      <c r="G8275" s="154">
        <v>1588.508</v>
      </c>
      <c r="H8275" s="154">
        <v>0</v>
      </c>
      <c r="I8275" s="154">
        <v>197.739</v>
      </c>
      <c r="J8275" s="151">
        <v>0</v>
      </c>
      <c r="K8275" s="149">
        <f t="shared" si="1293"/>
        <v>1786.2470000000001</v>
      </c>
      <c r="L8275" s="148">
        <v>0</v>
      </c>
      <c r="M8275" s="148">
        <v>442.15499999999997</v>
      </c>
      <c r="N8275" s="148">
        <v>0</v>
      </c>
      <c r="O8275" s="148">
        <v>55.579000000000001</v>
      </c>
      <c r="P8275" s="148">
        <v>0</v>
      </c>
      <c r="Q8275" s="21">
        <f t="shared" si="1294"/>
        <v>0</v>
      </c>
      <c r="R8275" s="21">
        <f t="shared" si="1295"/>
        <v>1413.5695349999999</v>
      </c>
      <c r="S8275" s="21">
        <f t="shared" si="1296"/>
        <v>0</v>
      </c>
      <c r="T8275" s="21">
        <f t="shared" si="1297"/>
        <v>176.51890400000002</v>
      </c>
      <c r="U8275" s="22">
        <f t="shared" si="1298"/>
        <v>1590.0884389999999</v>
      </c>
      <c r="V8275" s="39">
        <f t="shared" si="1299"/>
        <v>0.89018396615921525</v>
      </c>
    </row>
    <row r="8276" spans="1:22">
      <c r="A8276">
        <v>8271</v>
      </c>
      <c r="B8276" s="155">
        <f t="shared" si="1290"/>
        <v>41619</v>
      </c>
      <c r="C8276" s="148">
        <f t="shared" si="1291"/>
        <v>2013</v>
      </c>
      <c r="D8276" s="148">
        <f t="shared" si="1292"/>
        <v>12</v>
      </c>
      <c r="E8276" s="152">
        <v>15</v>
      </c>
      <c r="F8276" s="153">
        <v>0</v>
      </c>
      <c r="G8276" s="154">
        <v>1594.0050000000001</v>
      </c>
      <c r="H8276" s="154">
        <v>2.2109999999999999</v>
      </c>
      <c r="I8276" s="154">
        <v>225.75700000000001</v>
      </c>
      <c r="J8276" s="151">
        <v>0</v>
      </c>
      <c r="K8276" s="149">
        <f t="shared" si="1293"/>
        <v>1821.9730000000002</v>
      </c>
      <c r="L8276" s="148">
        <v>0</v>
      </c>
      <c r="M8276" s="148">
        <v>443.48</v>
      </c>
      <c r="N8276" s="148">
        <v>3</v>
      </c>
      <c r="O8276" s="148">
        <v>63.326000000000001</v>
      </c>
      <c r="P8276" s="148">
        <v>0</v>
      </c>
      <c r="Q8276" s="21">
        <f t="shared" si="1294"/>
        <v>0</v>
      </c>
      <c r="R8276" s="21">
        <f t="shared" si="1295"/>
        <v>1417.80556</v>
      </c>
      <c r="S8276" s="21">
        <f t="shared" si="1296"/>
        <v>5.8529999999999998</v>
      </c>
      <c r="T8276" s="21">
        <f t="shared" si="1297"/>
        <v>201.12337600000001</v>
      </c>
      <c r="U8276" s="22">
        <f t="shared" si="1298"/>
        <v>1624.7819360000001</v>
      </c>
      <c r="V8276" s="39">
        <f t="shared" si="1299"/>
        <v>0.89177058935560516</v>
      </c>
    </row>
    <row r="8277" spans="1:22">
      <c r="A8277">
        <v>8272</v>
      </c>
      <c r="B8277" s="155">
        <f t="shared" si="1290"/>
        <v>41619</v>
      </c>
      <c r="C8277" s="148">
        <f t="shared" si="1291"/>
        <v>2013</v>
      </c>
      <c r="D8277" s="148">
        <f t="shared" si="1292"/>
        <v>12</v>
      </c>
      <c r="E8277" s="152">
        <v>16</v>
      </c>
      <c r="F8277" s="153">
        <v>0</v>
      </c>
      <c r="G8277" s="154">
        <v>1596.623</v>
      </c>
      <c r="H8277" s="154">
        <v>0</v>
      </c>
      <c r="I8277" s="154">
        <v>258.60599999999999</v>
      </c>
      <c r="J8277" s="151">
        <v>0</v>
      </c>
      <c r="K8277" s="149">
        <f t="shared" si="1293"/>
        <v>1855.229</v>
      </c>
      <c r="L8277" s="148">
        <v>0</v>
      </c>
      <c r="M8277" s="148">
        <v>444.36200000000002</v>
      </c>
      <c r="N8277" s="148">
        <v>0</v>
      </c>
      <c r="O8277" s="148">
        <v>72.295000000000002</v>
      </c>
      <c r="P8277" s="148">
        <v>0</v>
      </c>
      <c r="Q8277" s="21">
        <f t="shared" si="1294"/>
        <v>0</v>
      </c>
      <c r="R8277" s="21">
        <f t="shared" si="1295"/>
        <v>1420.6253140000001</v>
      </c>
      <c r="S8277" s="21">
        <f t="shared" si="1296"/>
        <v>0</v>
      </c>
      <c r="T8277" s="21">
        <f t="shared" si="1297"/>
        <v>229.60892000000001</v>
      </c>
      <c r="U8277" s="22">
        <f t="shared" si="1298"/>
        <v>1650.234234</v>
      </c>
      <c r="V8277" s="39">
        <f t="shared" si="1299"/>
        <v>0.8895043328882849</v>
      </c>
    </row>
    <row r="8278" spans="1:22">
      <c r="A8278">
        <v>8273</v>
      </c>
      <c r="B8278" s="155">
        <f t="shared" si="1290"/>
        <v>41619</v>
      </c>
      <c r="C8278" s="148">
        <f t="shared" si="1291"/>
        <v>2013</v>
      </c>
      <c r="D8278" s="148">
        <f t="shared" si="1292"/>
        <v>12</v>
      </c>
      <c r="E8278" s="152">
        <v>17</v>
      </c>
      <c r="F8278" s="153">
        <v>0</v>
      </c>
      <c r="G8278" s="154">
        <v>1581.3130000000001</v>
      </c>
      <c r="H8278" s="154">
        <v>0</v>
      </c>
      <c r="I8278" s="154">
        <v>266.18</v>
      </c>
      <c r="J8278" s="151">
        <v>0</v>
      </c>
      <c r="K8278" s="149">
        <f t="shared" si="1293"/>
        <v>1847.4930000000002</v>
      </c>
      <c r="L8278" s="148">
        <v>0</v>
      </c>
      <c r="M8278" s="148">
        <v>439.488</v>
      </c>
      <c r="N8278" s="148">
        <v>0</v>
      </c>
      <c r="O8278" s="148">
        <v>74.213999999999999</v>
      </c>
      <c r="P8278" s="148">
        <v>0</v>
      </c>
      <c r="Q8278" s="21">
        <f t="shared" si="1294"/>
        <v>0</v>
      </c>
      <c r="R8278" s="21">
        <f t="shared" si="1295"/>
        <v>1405.043136</v>
      </c>
      <c r="S8278" s="21">
        <f t="shared" si="1296"/>
        <v>0</v>
      </c>
      <c r="T8278" s="21">
        <f t="shared" si="1297"/>
        <v>235.703664</v>
      </c>
      <c r="U8278" s="22">
        <f t="shared" si="1298"/>
        <v>1640.7467999999999</v>
      </c>
      <c r="V8278" s="39">
        <f t="shared" si="1299"/>
        <v>0.88809364906930621</v>
      </c>
    </row>
    <row r="8279" spans="1:22">
      <c r="A8279">
        <v>8274</v>
      </c>
      <c r="B8279" s="155">
        <f t="shared" si="1290"/>
        <v>41619</v>
      </c>
      <c r="C8279" s="148">
        <f t="shared" si="1291"/>
        <v>2013</v>
      </c>
      <c r="D8279" s="148">
        <f t="shared" si="1292"/>
        <v>12</v>
      </c>
      <c r="E8279" s="152">
        <v>18</v>
      </c>
      <c r="F8279" s="153">
        <v>0</v>
      </c>
      <c r="G8279" s="154">
        <v>1579.549</v>
      </c>
      <c r="H8279" s="154">
        <v>0</v>
      </c>
      <c r="I8279" s="154">
        <v>302.06</v>
      </c>
      <c r="J8279" s="151">
        <v>0</v>
      </c>
      <c r="K8279" s="149">
        <f t="shared" si="1293"/>
        <v>1881.6089999999999</v>
      </c>
      <c r="L8279" s="148">
        <v>0</v>
      </c>
      <c r="M8279" s="148">
        <v>439.05</v>
      </c>
      <c r="N8279" s="148">
        <v>0</v>
      </c>
      <c r="O8279" s="148">
        <v>83.953999999999994</v>
      </c>
      <c r="P8279" s="148">
        <v>0</v>
      </c>
      <c r="Q8279" s="21">
        <f t="shared" si="1294"/>
        <v>0</v>
      </c>
      <c r="R8279" s="21">
        <f t="shared" si="1295"/>
        <v>1403.64285</v>
      </c>
      <c r="S8279" s="21">
        <f t="shared" si="1296"/>
        <v>0</v>
      </c>
      <c r="T8279" s="21">
        <f t="shared" si="1297"/>
        <v>266.63790399999999</v>
      </c>
      <c r="U8279" s="22">
        <f t="shared" si="1298"/>
        <v>1670.2807539999999</v>
      </c>
      <c r="V8279" s="39">
        <f t="shared" si="1299"/>
        <v>0.88768748129924968</v>
      </c>
    </row>
    <row r="8280" spans="1:22">
      <c r="A8280">
        <v>8275</v>
      </c>
      <c r="B8280" s="155">
        <f t="shared" si="1290"/>
        <v>41619</v>
      </c>
      <c r="C8280" s="148">
        <f t="shared" si="1291"/>
        <v>2013</v>
      </c>
      <c r="D8280" s="148">
        <f t="shared" si="1292"/>
        <v>12</v>
      </c>
      <c r="E8280" s="152">
        <v>19</v>
      </c>
      <c r="F8280" s="153">
        <v>0</v>
      </c>
      <c r="G8280" s="154">
        <v>1588.133</v>
      </c>
      <c r="H8280" s="154">
        <v>0.55200000000000005</v>
      </c>
      <c r="I8280" s="154">
        <v>297.27300000000002</v>
      </c>
      <c r="J8280" s="151">
        <v>0</v>
      </c>
      <c r="K8280" s="149">
        <f t="shared" si="1293"/>
        <v>1885.9580000000001</v>
      </c>
      <c r="L8280" s="148">
        <v>0</v>
      </c>
      <c r="M8280" s="148">
        <v>449.52600000000001</v>
      </c>
      <c r="N8280" s="148">
        <v>2</v>
      </c>
      <c r="O8280" s="148">
        <v>82.046000000000006</v>
      </c>
      <c r="P8280" s="148">
        <v>0</v>
      </c>
      <c r="Q8280" s="21">
        <f t="shared" si="1294"/>
        <v>0</v>
      </c>
      <c r="R8280" s="21">
        <f t="shared" si="1295"/>
        <v>1437.134622</v>
      </c>
      <c r="S8280" s="21">
        <f t="shared" si="1296"/>
        <v>3.9020000000000001</v>
      </c>
      <c r="T8280" s="21">
        <f t="shared" si="1297"/>
        <v>260.57809600000002</v>
      </c>
      <c r="U8280" s="22">
        <f t="shared" si="1298"/>
        <v>1701.614718</v>
      </c>
      <c r="V8280" s="39">
        <f t="shared" si="1299"/>
        <v>0.90225483176189503</v>
      </c>
    </row>
    <row r="8281" spans="1:22">
      <c r="A8281">
        <v>8276</v>
      </c>
      <c r="B8281" s="155">
        <f t="shared" si="1290"/>
        <v>41619</v>
      </c>
      <c r="C8281" s="148">
        <f t="shared" si="1291"/>
        <v>2013</v>
      </c>
      <c r="D8281" s="148">
        <f t="shared" si="1292"/>
        <v>12</v>
      </c>
      <c r="E8281" s="152">
        <v>20</v>
      </c>
      <c r="F8281" s="153">
        <v>0</v>
      </c>
      <c r="G8281" s="154">
        <v>1603.896</v>
      </c>
      <c r="H8281" s="154">
        <v>0</v>
      </c>
      <c r="I8281" s="154">
        <v>293.56900000000002</v>
      </c>
      <c r="J8281" s="151">
        <v>0</v>
      </c>
      <c r="K8281" s="149">
        <f t="shared" si="1293"/>
        <v>1897.4649999999999</v>
      </c>
      <c r="L8281" s="148">
        <v>0</v>
      </c>
      <c r="M8281" s="148">
        <v>459.10500000000002</v>
      </c>
      <c r="N8281" s="148">
        <v>0</v>
      </c>
      <c r="O8281" s="148">
        <v>81.777000000000001</v>
      </c>
      <c r="P8281" s="148">
        <v>0</v>
      </c>
      <c r="Q8281" s="21">
        <f t="shared" si="1294"/>
        <v>0</v>
      </c>
      <c r="R8281" s="21">
        <f t="shared" si="1295"/>
        <v>1467.758685</v>
      </c>
      <c r="S8281" s="21">
        <f t="shared" si="1296"/>
        <v>0</v>
      </c>
      <c r="T8281" s="21">
        <f t="shared" si="1297"/>
        <v>259.72375199999999</v>
      </c>
      <c r="U8281" s="22">
        <f t="shared" si="1298"/>
        <v>1727.4824370000001</v>
      </c>
      <c r="V8281" s="39">
        <f t="shared" si="1299"/>
        <v>0.91041596920101309</v>
      </c>
    </row>
    <row r="8282" spans="1:22">
      <c r="A8282">
        <v>8277</v>
      </c>
      <c r="B8282" s="155">
        <f t="shared" si="1290"/>
        <v>41619</v>
      </c>
      <c r="C8282" s="148">
        <f t="shared" si="1291"/>
        <v>2013</v>
      </c>
      <c r="D8282" s="148">
        <f t="shared" si="1292"/>
        <v>12</v>
      </c>
      <c r="E8282" s="152">
        <v>21</v>
      </c>
      <c r="F8282" s="153">
        <v>0</v>
      </c>
      <c r="G8282" s="154">
        <v>1537.038</v>
      </c>
      <c r="H8282" s="154">
        <v>0</v>
      </c>
      <c r="I8282" s="154">
        <v>311.863</v>
      </c>
      <c r="J8282" s="151">
        <v>0</v>
      </c>
      <c r="K8282" s="149">
        <f t="shared" si="1293"/>
        <v>1848.9010000000001</v>
      </c>
      <c r="L8282" s="148">
        <v>0</v>
      </c>
      <c r="M8282" s="148">
        <v>437.20699999999999</v>
      </c>
      <c r="N8282" s="148">
        <v>0</v>
      </c>
      <c r="O8282" s="148">
        <v>86.825000000000003</v>
      </c>
      <c r="P8282" s="148">
        <v>0</v>
      </c>
      <c r="Q8282" s="21">
        <f t="shared" si="1294"/>
        <v>0</v>
      </c>
      <c r="R8282" s="21">
        <f t="shared" si="1295"/>
        <v>1397.750779</v>
      </c>
      <c r="S8282" s="21">
        <f t="shared" si="1296"/>
        <v>0</v>
      </c>
      <c r="T8282" s="21">
        <f t="shared" si="1297"/>
        <v>275.75620000000004</v>
      </c>
      <c r="U8282" s="22">
        <f t="shared" si="1298"/>
        <v>1673.506979</v>
      </c>
      <c r="V8282" s="39">
        <f t="shared" si="1299"/>
        <v>0.90513606677696634</v>
      </c>
    </row>
    <row r="8283" spans="1:22">
      <c r="A8283">
        <v>8278</v>
      </c>
      <c r="B8283" s="155">
        <f t="shared" si="1290"/>
        <v>41619</v>
      </c>
      <c r="C8283" s="148">
        <f t="shared" si="1291"/>
        <v>2013</v>
      </c>
      <c r="D8283" s="148">
        <f t="shared" si="1292"/>
        <v>12</v>
      </c>
      <c r="E8283" s="152">
        <v>22</v>
      </c>
      <c r="F8283" s="153">
        <v>0</v>
      </c>
      <c r="G8283" s="154">
        <v>1533.377</v>
      </c>
      <c r="H8283" s="154">
        <v>0</v>
      </c>
      <c r="I8283" s="154">
        <v>341.36900000000003</v>
      </c>
      <c r="J8283" s="151">
        <v>0</v>
      </c>
      <c r="K8283" s="149">
        <f t="shared" si="1293"/>
        <v>1874.7460000000001</v>
      </c>
      <c r="L8283" s="148">
        <v>0</v>
      </c>
      <c r="M8283" s="148">
        <v>436.26900000000001</v>
      </c>
      <c r="N8283" s="148">
        <v>0</v>
      </c>
      <c r="O8283" s="148">
        <v>94.15</v>
      </c>
      <c r="P8283" s="148">
        <v>0</v>
      </c>
      <c r="Q8283" s="21">
        <f t="shared" si="1294"/>
        <v>0</v>
      </c>
      <c r="R8283" s="21">
        <f t="shared" si="1295"/>
        <v>1394.7519930000001</v>
      </c>
      <c r="S8283" s="21">
        <f t="shared" si="1296"/>
        <v>0</v>
      </c>
      <c r="T8283" s="21">
        <f t="shared" si="1297"/>
        <v>299.02040000000005</v>
      </c>
      <c r="U8283" s="22">
        <f t="shared" si="1298"/>
        <v>1693.7723930000002</v>
      </c>
      <c r="V8283" s="39">
        <f t="shared" si="1299"/>
        <v>0.90346766601982353</v>
      </c>
    </row>
    <row r="8284" spans="1:22">
      <c r="A8284">
        <v>8279</v>
      </c>
      <c r="B8284" s="155">
        <f t="shared" si="1290"/>
        <v>41619</v>
      </c>
      <c r="C8284" s="148">
        <f t="shared" si="1291"/>
        <v>2013</v>
      </c>
      <c r="D8284" s="148">
        <f t="shared" si="1292"/>
        <v>12</v>
      </c>
      <c r="E8284" s="152">
        <v>23</v>
      </c>
      <c r="F8284" s="153">
        <v>0</v>
      </c>
      <c r="G8284" s="154">
        <v>1550.4939999999999</v>
      </c>
      <c r="H8284" s="154">
        <v>0</v>
      </c>
      <c r="I8284" s="154">
        <v>310.13200000000001</v>
      </c>
      <c r="J8284" s="151">
        <v>0</v>
      </c>
      <c r="K8284" s="149">
        <f t="shared" si="1293"/>
        <v>1860.626</v>
      </c>
      <c r="L8284" s="148">
        <v>0</v>
      </c>
      <c r="M8284" s="148">
        <v>443.255</v>
      </c>
      <c r="N8284" s="148">
        <v>0</v>
      </c>
      <c r="O8284" s="148">
        <v>85.331999999999994</v>
      </c>
      <c r="P8284" s="148">
        <v>0</v>
      </c>
      <c r="Q8284" s="21">
        <f t="shared" si="1294"/>
        <v>0</v>
      </c>
      <c r="R8284" s="21">
        <f t="shared" si="1295"/>
        <v>1417.086235</v>
      </c>
      <c r="S8284" s="21">
        <f t="shared" si="1296"/>
        <v>0</v>
      </c>
      <c r="T8284" s="21">
        <f t="shared" si="1297"/>
        <v>271.014432</v>
      </c>
      <c r="U8284" s="22">
        <f t="shared" si="1298"/>
        <v>1688.1006669999999</v>
      </c>
      <c r="V8284" s="39">
        <f t="shared" si="1299"/>
        <v>0.90727565185050618</v>
      </c>
    </row>
    <row r="8285" spans="1:22">
      <c r="A8285">
        <v>8280</v>
      </c>
      <c r="B8285" s="155">
        <f t="shared" si="1290"/>
        <v>41619</v>
      </c>
      <c r="C8285" s="148">
        <f t="shared" si="1291"/>
        <v>2013</v>
      </c>
      <c r="D8285" s="148">
        <f t="shared" si="1292"/>
        <v>12</v>
      </c>
      <c r="E8285" s="152">
        <v>24</v>
      </c>
      <c r="F8285" s="153">
        <v>0</v>
      </c>
      <c r="G8285" s="154">
        <v>1573.3420000000001</v>
      </c>
      <c r="H8285" s="154">
        <v>0.76500000000000001</v>
      </c>
      <c r="I8285" s="154">
        <v>240.04400000000001</v>
      </c>
      <c r="J8285" s="151">
        <v>0</v>
      </c>
      <c r="K8285" s="149">
        <f t="shared" si="1293"/>
        <v>1814.1510000000003</v>
      </c>
      <c r="L8285" s="148">
        <v>0</v>
      </c>
      <c r="M8285" s="148">
        <v>446.24200000000002</v>
      </c>
      <c r="N8285" s="148">
        <v>2</v>
      </c>
      <c r="O8285" s="148">
        <v>66.816999999999993</v>
      </c>
      <c r="P8285" s="148">
        <v>0</v>
      </c>
      <c r="Q8285" s="21">
        <f t="shared" si="1294"/>
        <v>0</v>
      </c>
      <c r="R8285" s="21">
        <f t="shared" si="1295"/>
        <v>1426.6356740000001</v>
      </c>
      <c r="S8285" s="21">
        <f t="shared" si="1296"/>
        <v>3.9020000000000001</v>
      </c>
      <c r="T8285" s="21">
        <f t="shared" si="1297"/>
        <v>212.210792</v>
      </c>
      <c r="U8285" s="22">
        <f t="shared" si="1298"/>
        <v>1642.7484660000002</v>
      </c>
      <c r="V8285" s="39">
        <f t="shared" si="1299"/>
        <v>0.90551914697288149</v>
      </c>
    </row>
    <row r="8286" spans="1:22">
      <c r="A8286">
        <v>8281</v>
      </c>
      <c r="B8286" s="155">
        <f t="shared" si="1290"/>
        <v>41620</v>
      </c>
      <c r="C8286" s="148">
        <f t="shared" si="1291"/>
        <v>2013</v>
      </c>
      <c r="D8286" s="148">
        <f t="shared" si="1292"/>
        <v>12</v>
      </c>
      <c r="E8286" s="152">
        <v>1</v>
      </c>
      <c r="F8286" s="153">
        <v>0</v>
      </c>
      <c r="G8286" s="154">
        <v>1532.492</v>
      </c>
      <c r="H8286" s="154">
        <v>1.7609999999999999</v>
      </c>
      <c r="I8286" s="154">
        <v>170.54599999999999</v>
      </c>
      <c r="J8286" s="151">
        <v>0</v>
      </c>
      <c r="K8286" s="149">
        <f t="shared" si="1293"/>
        <v>1704.799</v>
      </c>
      <c r="L8286" s="148">
        <v>0</v>
      </c>
      <c r="M8286" s="148">
        <v>430.96800000000002</v>
      </c>
      <c r="N8286" s="148">
        <v>3.3119999999999998</v>
      </c>
      <c r="O8286" s="148">
        <v>49.244</v>
      </c>
      <c r="P8286" s="148">
        <v>0</v>
      </c>
      <c r="Q8286" s="21">
        <f t="shared" si="1294"/>
        <v>0</v>
      </c>
      <c r="R8286" s="21">
        <f t="shared" si="1295"/>
        <v>1377.8046960000001</v>
      </c>
      <c r="S8286" s="21">
        <f t="shared" si="1296"/>
        <v>6.4617119999999995</v>
      </c>
      <c r="T8286" s="21">
        <f t="shared" si="1297"/>
        <v>156.398944</v>
      </c>
      <c r="U8286" s="22">
        <f t="shared" si="1298"/>
        <v>1540.6653520000002</v>
      </c>
      <c r="V8286" s="39">
        <f t="shared" si="1299"/>
        <v>0.90372258078518364</v>
      </c>
    </row>
    <row r="8287" spans="1:22">
      <c r="A8287">
        <v>8282</v>
      </c>
      <c r="B8287" s="155">
        <f t="shared" ref="B8287:B8350" si="1300">+B8263+1</f>
        <v>41620</v>
      </c>
      <c r="C8287" s="148">
        <f t="shared" si="1291"/>
        <v>2013</v>
      </c>
      <c r="D8287" s="148">
        <f t="shared" si="1292"/>
        <v>12</v>
      </c>
      <c r="E8287" s="152">
        <v>2</v>
      </c>
      <c r="F8287" s="153">
        <v>0</v>
      </c>
      <c r="G8287" s="154">
        <v>1548.145</v>
      </c>
      <c r="H8287" s="154">
        <v>0</v>
      </c>
      <c r="I8287" s="154">
        <v>134.39500000000001</v>
      </c>
      <c r="J8287" s="151">
        <v>0</v>
      </c>
      <c r="K8287" s="149">
        <f t="shared" si="1293"/>
        <v>1682.54</v>
      </c>
      <c r="L8287" s="148">
        <v>0</v>
      </c>
      <c r="M8287" s="148">
        <v>428.411</v>
      </c>
      <c r="N8287" s="148">
        <v>0</v>
      </c>
      <c r="O8287" s="148">
        <v>37.241</v>
      </c>
      <c r="P8287" s="148">
        <v>0</v>
      </c>
      <c r="Q8287" s="21">
        <f t="shared" si="1294"/>
        <v>0</v>
      </c>
      <c r="R8287" s="21">
        <f t="shared" si="1295"/>
        <v>1369.6299670000001</v>
      </c>
      <c r="S8287" s="21">
        <f t="shared" si="1296"/>
        <v>0</v>
      </c>
      <c r="T8287" s="21">
        <f t="shared" si="1297"/>
        <v>118.277416</v>
      </c>
      <c r="U8287" s="22">
        <f t="shared" si="1298"/>
        <v>1487.907383</v>
      </c>
      <c r="V8287" s="39">
        <f t="shared" si="1299"/>
        <v>0.88432214568450085</v>
      </c>
    </row>
    <row r="8288" spans="1:22">
      <c r="A8288">
        <v>8283</v>
      </c>
      <c r="B8288" s="155">
        <f t="shared" si="1300"/>
        <v>41620</v>
      </c>
      <c r="C8288" s="148">
        <f t="shared" si="1291"/>
        <v>2013</v>
      </c>
      <c r="D8288" s="148">
        <f t="shared" si="1292"/>
        <v>12</v>
      </c>
      <c r="E8288" s="152">
        <v>3</v>
      </c>
      <c r="F8288" s="153">
        <v>0</v>
      </c>
      <c r="G8288" s="154">
        <v>1554.588</v>
      </c>
      <c r="H8288" s="154">
        <v>0</v>
      </c>
      <c r="I8288" s="154">
        <v>94.731999999999999</v>
      </c>
      <c r="J8288" s="151">
        <v>0</v>
      </c>
      <c r="K8288" s="149">
        <f t="shared" si="1293"/>
        <v>1649.32</v>
      </c>
      <c r="L8288" s="148">
        <v>0</v>
      </c>
      <c r="M8288" s="148">
        <v>428.30500000000001</v>
      </c>
      <c r="N8288" s="148">
        <v>0</v>
      </c>
      <c r="O8288" s="148">
        <v>26.334</v>
      </c>
      <c r="P8288" s="148">
        <v>0</v>
      </c>
      <c r="Q8288" s="21">
        <f t="shared" si="1294"/>
        <v>0</v>
      </c>
      <c r="R8288" s="21">
        <f t="shared" si="1295"/>
        <v>1369.2910850000001</v>
      </c>
      <c r="S8288" s="21">
        <f t="shared" si="1296"/>
        <v>0</v>
      </c>
      <c r="T8288" s="21">
        <f t="shared" si="1297"/>
        <v>83.636784000000006</v>
      </c>
      <c r="U8288" s="22">
        <f t="shared" si="1298"/>
        <v>1452.9278690000001</v>
      </c>
      <c r="V8288" s="39">
        <f t="shared" si="1299"/>
        <v>0.88092539288919081</v>
      </c>
    </row>
    <row r="8289" spans="1:22">
      <c r="A8289">
        <v>8284</v>
      </c>
      <c r="B8289" s="155">
        <f t="shared" si="1300"/>
        <v>41620</v>
      </c>
      <c r="C8289" s="148">
        <f t="shared" si="1291"/>
        <v>2013</v>
      </c>
      <c r="D8289" s="148">
        <f t="shared" si="1292"/>
        <v>12</v>
      </c>
      <c r="E8289" s="152">
        <v>4</v>
      </c>
      <c r="F8289" s="153">
        <v>0</v>
      </c>
      <c r="G8289" s="154">
        <v>1291.347</v>
      </c>
      <c r="H8289" s="154">
        <v>0</v>
      </c>
      <c r="I8289" s="154">
        <v>82.29</v>
      </c>
      <c r="J8289" s="151">
        <v>0</v>
      </c>
      <c r="K8289" s="149">
        <f t="shared" si="1293"/>
        <v>1373.6369999999999</v>
      </c>
      <c r="L8289" s="148">
        <v>0</v>
      </c>
      <c r="M8289" s="148">
        <v>361.14499999999998</v>
      </c>
      <c r="N8289" s="148">
        <v>0</v>
      </c>
      <c r="O8289" s="148">
        <v>22.856999999999999</v>
      </c>
      <c r="P8289" s="148">
        <v>0</v>
      </c>
      <c r="Q8289" s="21">
        <f t="shared" si="1294"/>
        <v>0</v>
      </c>
      <c r="R8289" s="21">
        <f t="shared" si="1295"/>
        <v>1154.580565</v>
      </c>
      <c r="S8289" s="21">
        <f t="shared" si="1296"/>
        <v>0</v>
      </c>
      <c r="T8289" s="21">
        <f t="shared" si="1297"/>
        <v>72.593832000000006</v>
      </c>
      <c r="U8289" s="22">
        <f t="shared" si="1298"/>
        <v>1227.174397</v>
      </c>
      <c r="V8289" s="39">
        <f t="shared" si="1299"/>
        <v>0.89337604985887831</v>
      </c>
    </row>
    <row r="8290" spans="1:22">
      <c r="A8290">
        <v>8285</v>
      </c>
      <c r="B8290" s="155">
        <f t="shared" si="1300"/>
        <v>41620</v>
      </c>
      <c r="C8290" s="148">
        <f t="shared" si="1291"/>
        <v>2013</v>
      </c>
      <c r="D8290" s="148">
        <f t="shared" si="1292"/>
        <v>12</v>
      </c>
      <c r="E8290" s="152">
        <v>5</v>
      </c>
      <c r="F8290" s="153">
        <v>0</v>
      </c>
      <c r="G8290" s="154">
        <v>1290.979</v>
      </c>
      <c r="H8290" s="154">
        <v>0</v>
      </c>
      <c r="I8290" s="154">
        <v>75.191999999999993</v>
      </c>
      <c r="J8290" s="151">
        <v>0</v>
      </c>
      <c r="K8290" s="149">
        <f t="shared" si="1293"/>
        <v>1366.171</v>
      </c>
      <c r="L8290" s="148">
        <v>0</v>
      </c>
      <c r="M8290" s="148">
        <v>360.81599999999997</v>
      </c>
      <c r="N8290" s="148">
        <v>0</v>
      </c>
      <c r="O8290" s="148">
        <v>20.875</v>
      </c>
      <c r="P8290" s="148">
        <v>0</v>
      </c>
      <c r="Q8290" s="21">
        <f t="shared" si="1294"/>
        <v>0</v>
      </c>
      <c r="R8290" s="21">
        <f t="shared" si="1295"/>
        <v>1153.5287519999999</v>
      </c>
      <c r="S8290" s="21">
        <f t="shared" si="1296"/>
        <v>0</v>
      </c>
      <c r="T8290" s="21">
        <f t="shared" si="1297"/>
        <v>66.299000000000007</v>
      </c>
      <c r="U8290" s="22">
        <f t="shared" si="1298"/>
        <v>1219.8277519999999</v>
      </c>
      <c r="V8290" s="39">
        <f t="shared" si="1299"/>
        <v>0.89288072430171617</v>
      </c>
    </row>
    <row r="8291" spans="1:22">
      <c r="A8291">
        <v>8286</v>
      </c>
      <c r="B8291" s="155">
        <f t="shared" si="1300"/>
        <v>41620</v>
      </c>
      <c r="C8291" s="148">
        <f t="shared" si="1291"/>
        <v>2013</v>
      </c>
      <c r="D8291" s="148">
        <f t="shared" si="1292"/>
        <v>12</v>
      </c>
      <c r="E8291" s="152">
        <v>6</v>
      </c>
      <c r="F8291" s="153">
        <v>0</v>
      </c>
      <c r="G8291" s="154">
        <v>1290.5619999999999</v>
      </c>
      <c r="H8291" s="154">
        <v>0</v>
      </c>
      <c r="I8291" s="154">
        <v>78.247</v>
      </c>
      <c r="J8291" s="151">
        <v>0</v>
      </c>
      <c r="K8291" s="149">
        <f t="shared" si="1293"/>
        <v>1368.809</v>
      </c>
      <c r="L8291" s="148">
        <v>0</v>
      </c>
      <c r="M8291" s="148">
        <v>360.75299999999999</v>
      </c>
      <c r="N8291" s="148">
        <v>0</v>
      </c>
      <c r="O8291" s="148">
        <v>21.459</v>
      </c>
      <c r="P8291" s="148">
        <v>0</v>
      </c>
      <c r="Q8291" s="21">
        <f t="shared" si="1294"/>
        <v>0</v>
      </c>
      <c r="R8291" s="21">
        <f t="shared" si="1295"/>
        <v>1153.3273409999999</v>
      </c>
      <c r="S8291" s="21">
        <f t="shared" si="1296"/>
        <v>0</v>
      </c>
      <c r="T8291" s="21">
        <f t="shared" si="1297"/>
        <v>68.153784000000002</v>
      </c>
      <c r="U8291" s="22">
        <f t="shared" si="1298"/>
        <v>1221.481125</v>
      </c>
      <c r="V8291" s="39">
        <f t="shared" si="1299"/>
        <v>0.89236783583392576</v>
      </c>
    </row>
    <row r="8292" spans="1:22">
      <c r="A8292">
        <v>8287</v>
      </c>
      <c r="B8292" s="155">
        <f t="shared" si="1300"/>
        <v>41620</v>
      </c>
      <c r="C8292" s="148">
        <f t="shared" si="1291"/>
        <v>2013</v>
      </c>
      <c r="D8292" s="148">
        <f t="shared" si="1292"/>
        <v>12</v>
      </c>
      <c r="E8292" s="152">
        <v>7</v>
      </c>
      <c r="F8292" s="153">
        <v>0</v>
      </c>
      <c r="G8292" s="154">
        <v>1281.5889999999999</v>
      </c>
      <c r="H8292" s="154">
        <v>0</v>
      </c>
      <c r="I8292" s="154">
        <v>113.935</v>
      </c>
      <c r="J8292" s="151">
        <v>0</v>
      </c>
      <c r="K8292" s="149">
        <f t="shared" si="1293"/>
        <v>1395.5239999999999</v>
      </c>
      <c r="L8292" s="148">
        <v>0</v>
      </c>
      <c r="M8292" s="148">
        <v>357.34100000000001</v>
      </c>
      <c r="N8292" s="148">
        <v>0</v>
      </c>
      <c r="O8292" s="148">
        <v>29.344999999999999</v>
      </c>
      <c r="P8292" s="148">
        <v>0</v>
      </c>
      <c r="Q8292" s="21">
        <f t="shared" si="1294"/>
        <v>0</v>
      </c>
      <c r="R8292" s="21">
        <f t="shared" si="1295"/>
        <v>1142.419177</v>
      </c>
      <c r="S8292" s="21">
        <f t="shared" si="1296"/>
        <v>0</v>
      </c>
      <c r="T8292" s="21">
        <f t="shared" si="1297"/>
        <v>93.199719999999999</v>
      </c>
      <c r="U8292" s="22">
        <f t="shared" si="1298"/>
        <v>1235.6188970000001</v>
      </c>
      <c r="V8292" s="39">
        <f t="shared" si="1299"/>
        <v>0.8854157269957379</v>
      </c>
    </row>
    <row r="8293" spans="1:22">
      <c r="A8293">
        <v>8288</v>
      </c>
      <c r="B8293" s="155">
        <f t="shared" si="1300"/>
        <v>41620</v>
      </c>
      <c r="C8293" s="148">
        <f t="shared" si="1291"/>
        <v>2013</v>
      </c>
      <c r="D8293" s="148">
        <f t="shared" si="1292"/>
        <v>12</v>
      </c>
      <c r="E8293" s="152">
        <v>8</v>
      </c>
      <c r="F8293" s="153">
        <v>0</v>
      </c>
      <c r="G8293" s="154">
        <v>1287.403</v>
      </c>
      <c r="H8293" s="154">
        <v>0</v>
      </c>
      <c r="I8293" s="154">
        <v>130.61799999999999</v>
      </c>
      <c r="J8293" s="151">
        <v>0</v>
      </c>
      <c r="K8293" s="149">
        <f t="shared" si="1293"/>
        <v>1418.021</v>
      </c>
      <c r="L8293" s="148">
        <v>0</v>
      </c>
      <c r="M8293" s="148">
        <v>356.54199999999997</v>
      </c>
      <c r="N8293" s="148">
        <v>0</v>
      </c>
      <c r="O8293" s="148">
        <v>35.798999999999999</v>
      </c>
      <c r="P8293" s="148">
        <v>0</v>
      </c>
      <c r="Q8293" s="21">
        <f t="shared" si="1294"/>
        <v>0</v>
      </c>
      <c r="R8293" s="21">
        <f t="shared" si="1295"/>
        <v>1139.8647739999999</v>
      </c>
      <c r="S8293" s="21">
        <f t="shared" si="1296"/>
        <v>0</v>
      </c>
      <c r="T8293" s="21">
        <f t="shared" si="1297"/>
        <v>113.697624</v>
      </c>
      <c r="U8293" s="22">
        <f t="shared" si="1298"/>
        <v>1253.5623979999998</v>
      </c>
      <c r="V8293" s="39">
        <f t="shared" si="1299"/>
        <v>0.88402244959700871</v>
      </c>
    </row>
    <row r="8294" spans="1:22">
      <c r="A8294">
        <v>8289</v>
      </c>
      <c r="B8294" s="155">
        <f t="shared" si="1300"/>
        <v>41620</v>
      </c>
      <c r="C8294" s="148">
        <f t="shared" si="1291"/>
        <v>2013</v>
      </c>
      <c r="D8294" s="148">
        <f t="shared" si="1292"/>
        <v>12</v>
      </c>
      <c r="E8294" s="152">
        <v>9</v>
      </c>
      <c r="F8294" s="153">
        <v>0</v>
      </c>
      <c r="G8294" s="154">
        <v>1545.3019999999999</v>
      </c>
      <c r="H8294" s="154">
        <v>0</v>
      </c>
      <c r="I8294" s="154">
        <v>148.81100000000001</v>
      </c>
      <c r="J8294" s="151">
        <v>0</v>
      </c>
      <c r="K8294" s="149">
        <f t="shared" si="1293"/>
        <v>1694.1129999999998</v>
      </c>
      <c r="L8294" s="148">
        <v>0</v>
      </c>
      <c r="M8294" s="148">
        <v>422.93700000000001</v>
      </c>
      <c r="N8294" s="148">
        <v>0</v>
      </c>
      <c r="O8294" s="148">
        <v>40.377000000000002</v>
      </c>
      <c r="P8294" s="148">
        <v>0</v>
      </c>
      <c r="Q8294" s="21">
        <f t="shared" si="1294"/>
        <v>0</v>
      </c>
      <c r="R8294" s="21">
        <f t="shared" si="1295"/>
        <v>1352.1295890000001</v>
      </c>
      <c r="S8294" s="21">
        <f t="shared" si="1296"/>
        <v>0</v>
      </c>
      <c r="T8294" s="21">
        <f t="shared" si="1297"/>
        <v>128.23735200000002</v>
      </c>
      <c r="U8294" s="22">
        <f t="shared" si="1298"/>
        <v>1480.3669410000002</v>
      </c>
      <c r="V8294" s="39">
        <f t="shared" si="1299"/>
        <v>0.87383010519369153</v>
      </c>
    </row>
    <row r="8295" spans="1:22">
      <c r="A8295">
        <v>8290</v>
      </c>
      <c r="B8295" s="155">
        <f t="shared" si="1300"/>
        <v>41620</v>
      </c>
      <c r="C8295" s="148">
        <f t="shared" si="1291"/>
        <v>2013</v>
      </c>
      <c r="D8295" s="148">
        <f t="shared" si="1292"/>
        <v>12</v>
      </c>
      <c r="E8295" s="152">
        <v>10</v>
      </c>
      <c r="F8295" s="153">
        <v>0</v>
      </c>
      <c r="G8295" s="154">
        <v>1550.346</v>
      </c>
      <c r="H8295" s="154">
        <v>1.532</v>
      </c>
      <c r="I8295" s="154">
        <v>161.476</v>
      </c>
      <c r="J8295" s="151">
        <v>0</v>
      </c>
      <c r="K8295" s="149">
        <f t="shared" si="1293"/>
        <v>1713.3539999999998</v>
      </c>
      <c r="L8295" s="148">
        <v>0</v>
      </c>
      <c r="M8295" s="148">
        <v>423.053</v>
      </c>
      <c r="N8295" s="148">
        <v>3.3690000000000002</v>
      </c>
      <c r="O8295" s="148">
        <v>43.884</v>
      </c>
      <c r="P8295" s="148">
        <v>0</v>
      </c>
      <c r="Q8295" s="21">
        <f t="shared" si="1294"/>
        <v>0</v>
      </c>
      <c r="R8295" s="21">
        <f t="shared" si="1295"/>
        <v>1352.5004409999999</v>
      </c>
      <c r="S8295" s="21">
        <f t="shared" si="1296"/>
        <v>6.5729190000000006</v>
      </c>
      <c r="T8295" s="21">
        <f t="shared" si="1297"/>
        <v>139.375584</v>
      </c>
      <c r="U8295" s="22">
        <f t="shared" si="1298"/>
        <v>1498.4489439999998</v>
      </c>
      <c r="V8295" s="39">
        <f t="shared" si="1299"/>
        <v>0.8745705464253154</v>
      </c>
    </row>
    <row r="8296" spans="1:22">
      <c r="A8296">
        <v>8291</v>
      </c>
      <c r="B8296" s="155">
        <f t="shared" si="1300"/>
        <v>41620</v>
      </c>
      <c r="C8296" s="148">
        <f t="shared" si="1291"/>
        <v>2013</v>
      </c>
      <c r="D8296" s="148">
        <f t="shared" si="1292"/>
        <v>12</v>
      </c>
      <c r="E8296" s="152">
        <v>11</v>
      </c>
      <c r="F8296" s="153">
        <v>0</v>
      </c>
      <c r="G8296" s="154">
        <v>1564.0419999999999</v>
      </c>
      <c r="H8296" s="154">
        <v>0</v>
      </c>
      <c r="I8296" s="154">
        <v>171.24700000000001</v>
      </c>
      <c r="J8296" s="151">
        <v>0</v>
      </c>
      <c r="K8296" s="149">
        <f t="shared" si="1293"/>
        <v>1735.289</v>
      </c>
      <c r="L8296" s="148">
        <v>0</v>
      </c>
      <c r="M8296" s="148">
        <v>426.47199999999998</v>
      </c>
      <c r="N8296" s="148">
        <v>0</v>
      </c>
      <c r="O8296" s="148">
        <v>46.35</v>
      </c>
      <c r="P8296" s="148">
        <v>0</v>
      </c>
      <c r="Q8296" s="21">
        <f t="shared" si="1294"/>
        <v>0</v>
      </c>
      <c r="R8296" s="21">
        <f t="shared" si="1295"/>
        <v>1363.4309839999999</v>
      </c>
      <c r="S8296" s="21">
        <f t="shared" si="1296"/>
        <v>0</v>
      </c>
      <c r="T8296" s="21">
        <f t="shared" si="1297"/>
        <v>147.20760000000001</v>
      </c>
      <c r="U8296" s="22">
        <f t="shared" si="1298"/>
        <v>1510.6385839999998</v>
      </c>
      <c r="V8296" s="39">
        <f t="shared" si="1299"/>
        <v>0.8705400564401663</v>
      </c>
    </row>
    <row r="8297" spans="1:22">
      <c r="A8297">
        <v>8292</v>
      </c>
      <c r="B8297" s="155">
        <f t="shared" si="1300"/>
        <v>41620</v>
      </c>
      <c r="C8297" s="148">
        <f t="shared" si="1291"/>
        <v>2013</v>
      </c>
      <c r="D8297" s="148">
        <f t="shared" si="1292"/>
        <v>12</v>
      </c>
      <c r="E8297" s="152">
        <v>12</v>
      </c>
      <c r="F8297" s="153">
        <v>0</v>
      </c>
      <c r="G8297" s="154">
        <v>1563.0260000000001</v>
      </c>
      <c r="H8297" s="154">
        <v>0</v>
      </c>
      <c r="I8297" s="154">
        <v>211.71</v>
      </c>
      <c r="J8297" s="151">
        <v>0</v>
      </c>
      <c r="K8297" s="149">
        <f t="shared" si="1293"/>
        <v>1774.7360000000001</v>
      </c>
      <c r="L8297" s="148">
        <v>0</v>
      </c>
      <c r="M8297" s="148">
        <v>426.82400000000001</v>
      </c>
      <c r="N8297" s="148">
        <v>0</v>
      </c>
      <c r="O8297" s="148">
        <v>57.295000000000002</v>
      </c>
      <c r="P8297" s="148">
        <v>0</v>
      </c>
      <c r="Q8297" s="21">
        <f t="shared" si="1294"/>
        <v>0</v>
      </c>
      <c r="R8297" s="21">
        <f t="shared" si="1295"/>
        <v>1364.5563280000001</v>
      </c>
      <c r="S8297" s="21">
        <f t="shared" si="1296"/>
        <v>0</v>
      </c>
      <c r="T8297" s="21">
        <f t="shared" si="1297"/>
        <v>181.96892000000003</v>
      </c>
      <c r="U8297" s="22">
        <f t="shared" si="1298"/>
        <v>1546.5252480000001</v>
      </c>
      <c r="V8297" s="39">
        <f t="shared" si="1299"/>
        <v>0.87141143696865342</v>
      </c>
    </row>
    <row r="8298" spans="1:22">
      <c r="A8298">
        <v>8293</v>
      </c>
      <c r="B8298" s="155">
        <f t="shared" si="1300"/>
        <v>41620</v>
      </c>
      <c r="C8298" s="148">
        <f t="shared" si="1291"/>
        <v>2013</v>
      </c>
      <c r="D8298" s="148">
        <f t="shared" si="1292"/>
        <v>12</v>
      </c>
      <c r="E8298" s="152">
        <v>13</v>
      </c>
      <c r="F8298" s="153">
        <v>0</v>
      </c>
      <c r="G8298" s="154">
        <v>1569.8019999999999</v>
      </c>
      <c r="H8298" s="154">
        <v>0</v>
      </c>
      <c r="I8298" s="154">
        <v>234.55</v>
      </c>
      <c r="J8298" s="151">
        <v>0</v>
      </c>
      <c r="K8298" s="149">
        <f t="shared" si="1293"/>
        <v>1804.3519999999999</v>
      </c>
      <c r="L8298" s="148">
        <v>0</v>
      </c>
      <c r="M8298" s="148">
        <v>429.04500000000002</v>
      </c>
      <c r="N8298" s="148">
        <v>0</v>
      </c>
      <c r="O8298" s="148">
        <v>63.646000000000001</v>
      </c>
      <c r="P8298" s="148">
        <v>0</v>
      </c>
      <c r="Q8298" s="21">
        <f t="shared" si="1294"/>
        <v>0</v>
      </c>
      <c r="R8298" s="21">
        <f t="shared" si="1295"/>
        <v>1371.6568650000002</v>
      </c>
      <c r="S8298" s="21">
        <f t="shared" si="1296"/>
        <v>0</v>
      </c>
      <c r="T8298" s="21">
        <f t="shared" si="1297"/>
        <v>202.13969600000001</v>
      </c>
      <c r="U8298" s="22">
        <f t="shared" si="1298"/>
        <v>1573.7965610000001</v>
      </c>
      <c r="V8298" s="39">
        <f t="shared" si="1299"/>
        <v>0.87222258240077333</v>
      </c>
    </row>
    <row r="8299" spans="1:22">
      <c r="A8299">
        <v>8294</v>
      </c>
      <c r="B8299" s="155">
        <f t="shared" si="1300"/>
        <v>41620</v>
      </c>
      <c r="C8299" s="148">
        <f t="shared" si="1291"/>
        <v>2013</v>
      </c>
      <c r="D8299" s="148">
        <f t="shared" si="1292"/>
        <v>12</v>
      </c>
      <c r="E8299" s="152">
        <v>14</v>
      </c>
      <c r="F8299" s="153">
        <v>0</v>
      </c>
      <c r="G8299" s="154">
        <v>1590.1010000000001</v>
      </c>
      <c r="H8299" s="154">
        <v>0</v>
      </c>
      <c r="I8299" s="154">
        <v>250.893</v>
      </c>
      <c r="J8299" s="151">
        <v>0</v>
      </c>
      <c r="K8299" s="149">
        <f t="shared" si="1293"/>
        <v>1840.9940000000001</v>
      </c>
      <c r="L8299" s="148">
        <v>0</v>
      </c>
      <c r="M8299" s="148">
        <v>434.08499999999998</v>
      </c>
      <c r="N8299" s="148">
        <v>0</v>
      </c>
      <c r="O8299" s="148">
        <v>67.602000000000004</v>
      </c>
      <c r="P8299" s="148">
        <v>0</v>
      </c>
      <c r="Q8299" s="21">
        <f t="shared" si="1294"/>
        <v>0</v>
      </c>
      <c r="R8299" s="21">
        <f t="shared" si="1295"/>
        <v>1387.7697450000001</v>
      </c>
      <c r="S8299" s="21">
        <f t="shared" si="1296"/>
        <v>0</v>
      </c>
      <c r="T8299" s="21">
        <f t="shared" si="1297"/>
        <v>214.70395200000002</v>
      </c>
      <c r="U8299" s="22">
        <f t="shared" si="1298"/>
        <v>1602.4736970000001</v>
      </c>
      <c r="V8299" s="39">
        <f t="shared" si="1299"/>
        <v>0.87043939143745175</v>
      </c>
    </row>
    <row r="8300" spans="1:22">
      <c r="A8300">
        <v>8295</v>
      </c>
      <c r="B8300" s="155">
        <f t="shared" si="1300"/>
        <v>41620</v>
      </c>
      <c r="C8300" s="148">
        <f t="shared" si="1291"/>
        <v>2013</v>
      </c>
      <c r="D8300" s="148">
        <f t="shared" si="1292"/>
        <v>12</v>
      </c>
      <c r="E8300" s="152">
        <v>15</v>
      </c>
      <c r="F8300" s="153">
        <v>0</v>
      </c>
      <c r="G8300" s="154">
        <v>1599.501</v>
      </c>
      <c r="H8300" s="154">
        <v>0</v>
      </c>
      <c r="I8300" s="154">
        <v>269.411</v>
      </c>
      <c r="J8300" s="151">
        <v>0</v>
      </c>
      <c r="K8300" s="149">
        <f t="shared" si="1293"/>
        <v>1868.912</v>
      </c>
      <c r="L8300" s="148">
        <v>0</v>
      </c>
      <c r="M8300" s="148">
        <v>438.59199999999998</v>
      </c>
      <c r="N8300" s="148">
        <v>0</v>
      </c>
      <c r="O8300" s="148">
        <v>73.412999999999997</v>
      </c>
      <c r="P8300" s="148">
        <v>0</v>
      </c>
      <c r="Q8300" s="21">
        <f t="shared" si="1294"/>
        <v>0</v>
      </c>
      <c r="R8300" s="21">
        <f t="shared" si="1295"/>
        <v>1402.1786239999999</v>
      </c>
      <c r="S8300" s="21">
        <f t="shared" si="1296"/>
        <v>0</v>
      </c>
      <c r="T8300" s="21">
        <f t="shared" si="1297"/>
        <v>233.15968799999999</v>
      </c>
      <c r="U8300" s="22">
        <f t="shared" si="1298"/>
        <v>1635.3383119999999</v>
      </c>
      <c r="V8300" s="39">
        <f t="shared" si="1299"/>
        <v>0.87502156976893497</v>
      </c>
    </row>
    <row r="8301" spans="1:22">
      <c r="A8301">
        <v>8296</v>
      </c>
      <c r="B8301" s="155">
        <f t="shared" si="1300"/>
        <v>41620</v>
      </c>
      <c r="C8301" s="148">
        <f t="shared" si="1291"/>
        <v>2013</v>
      </c>
      <c r="D8301" s="148">
        <f t="shared" si="1292"/>
        <v>12</v>
      </c>
      <c r="E8301" s="152">
        <v>16</v>
      </c>
      <c r="F8301" s="153">
        <v>0</v>
      </c>
      <c r="G8301" s="154">
        <v>1624.203</v>
      </c>
      <c r="H8301" s="154">
        <v>0</v>
      </c>
      <c r="I8301" s="154">
        <v>282.851</v>
      </c>
      <c r="J8301" s="151">
        <v>0</v>
      </c>
      <c r="K8301" s="149">
        <f t="shared" si="1293"/>
        <v>1907.0540000000001</v>
      </c>
      <c r="L8301" s="148">
        <v>0</v>
      </c>
      <c r="M8301" s="148">
        <v>444.14299999999997</v>
      </c>
      <c r="N8301" s="148">
        <v>0</v>
      </c>
      <c r="O8301" s="148">
        <v>77.076999999999998</v>
      </c>
      <c r="P8301" s="148">
        <v>0</v>
      </c>
      <c r="Q8301" s="21">
        <f t="shared" si="1294"/>
        <v>0</v>
      </c>
      <c r="R8301" s="21">
        <f t="shared" si="1295"/>
        <v>1419.9251709999999</v>
      </c>
      <c r="S8301" s="21">
        <f t="shared" si="1296"/>
        <v>0</v>
      </c>
      <c r="T8301" s="21">
        <f t="shared" si="1297"/>
        <v>244.79655200000002</v>
      </c>
      <c r="U8301" s="22">
        <f t="shared" si="1298"/>
        <v>1664.7217229999999</v>
      </c>
      <c r="V8301" s="39">
        <f t="shared" si="1299"/>
        <v>0.87292846610531205</v>
      </c>
    </row>
    <row r="8302" spans="1:22">
      <c r="A8302">
        <v>8297</v>
      </c>
      <c r="B8302" s="155">
        <f t="shared" si="1300"/>
        <v>41620</v>
      </c>
      <c r="C8302" s="148">
        <f t="shared" si="1291"/>
        <v>2013</v>
      </c>
      <c r="D8302" s="148">
        <f t="shared" si="1292"/>
        <v>12</v>
      </c>
      <c r="E8302" s="152">
        <v>17</v>
      </c>
      <c r="F8302" s="153">
        <v>0</v>
      </c>
      <c r="G8302" s="154">
        <v>1637.114</v>
      </c>
      <c r="H8302" s="154">
        <v>0</v>
      </c>
      <c r="I8302" s="154">
        <v>285.66500000000002</v>
      </c>
      <c r="J8302" s="151">
        <v>0</v>
      </c>
      <c r="K8302" s="149">
        <f t="shared" si="1293"/>
        <v>1922.779</v>
      </c>
      <c r="L8302" s="148">
        <v>0</v>
      </c>
      <c r="M8302" s="148">
        <v>446.45699999999999</v>
      </c>
      <c r="N8302" s="148">
        <v>0</v>
      </c>
      <c r="O8302" s="148">
        <v>77.885000000000005</v>
      </c>
      <c r="P8302" s="148">
        <v>0</v>
      </c>
      <c r="Q8302" s="21">
        <f t="shared" si="1294"/>
        <v>0</v>
      </c>
      <c r="R8302" s="21">
        <f t="shared" si="1295"/>
        <v>1427.3230289999999</v>
      </c>
      <c r="S8302" s="21">
        <f t="shared" si="1296"/>
        <v>0</v>
      </c>
      <c r="T8302" s="21">
        <f t="shared" si="1297"/>
        <v>247.36276000000004</v>
      </c>
      <c r="U8302" s="22">
        <f t="shared" si="1298"/>
        <v>1674.6857889999999</v>
      </c>
      <c r="V8302" s="39">
        <f t="shared" si="1299"/>
        <v>0.87097154119116127</v>
      </c>
    </row>
    <row r="8303" spans="1:22">
      <c r="A8303">
        <v>8298</v>
      </c>
      <c r="B8303" s="155">
        <f t="shared" si="1300"/>
        <v>41620</v>
      </c>
      <c r="C8303" s="148">
        <f t="shared" si="1291"/>
        <v>2013</v>
      </c>
      <c r="D8303" s="148">
        <f t="shared" si="1292"/>
        <v>12</v>
      </c>
      <c r="E8303" s="152">
        <v>18</v>
      </c>
      <c r="F8303" s="153">
        <v>0</v>
      </c>
      <c r="G8303" s="154">
        <v>1642.069</v>
      </c>
      <c r="H8303" s="154">
        <v>0</v>
      </c>
      <c r="I8303" s="154">
        <v>299.92399999999998</v>
      </c>
      <c r="J8303" s="151">
        <v>0</v>
      </c>
      <c r="K8303" s="149">
        <f t="shared" si="1293"/>
        <v>1941.9929999999999</v>
      </c>
      <c r="L8303" s="148">
        <v>0</v>
      </c>
      <c r="M8303" s="148">
        <v>449.70499999999998</v>
      </c>
      <c r="N8303" s="148">
        <v>0</v>
      </c>
      <c r="O8303" s="148">
        <v>81.540000000000006</v>
      </c>
      <c r="P8303" s="148">
        <v>0</v>
      </c>
      <c r="Q8303" s="21">
        <f t="shared" si="1294"/>
        <v>0</v>
      </c>
      <c r="R8303" s="21">
        <f t="shared" si="1295"/>
        <v>1437.7068850000001</v>
      </c>
      <c r="S8303" s="21">
        <f t="shared" si="1296"/>
        <v>0</v>
      </c>
      <c r="T8303" s="21">
        <f t="shared" si="1297"/>
        <v>258.97104000000002</v>
      </c>
      <c r="U8303" s="22">
        <f t="shared" si="1298"/>
        <v>1696.677925</v>
      </c>
      <c r="V8303" s="39">
        <f t="shared" si="1299"/>
        <v>0.87367870275536519</v>
      </c>
    </row>
    <row r="8304" spans="1:22">
      <c r="A8304">
        <v>8299</v>
      </c>
      <c r="B8304" s="155">
        <f t="shared" si="1300"/>
        <v>41620</v>
      </c>
      <c r="C8304" s="148">
        <f t="shared" si="1291"/>
        <v>2013</v>
      </c>
      <c r="D8304" s="148">
        <f t="shared" si="1292"/>
        <v>12</v>
      </c>
      <c r="E8304" s="152">
        <v>19</v>
      </c>
      <c r="F8304" s="153">
        <v>0</v>
      </c>
      <c r="G8304" s="154">
        <v>1642.231</v>
      </c>
      <c r="H8304" s="154">
        <v>0</v>
      </c>
      <c r="I8304" s="154">
        <v>296.74799999999999</v>
      </c>
      <c r="J8304" s="151">
        <v>0</v>
      </c>
      <c r="K8304" s="149">
        <f t="shared" si="1293"/>
        <v>1938.979</v>
      </c>
      <c r="L8304" s="148">
        <v>0</v>
      </c>
      <c r="M8304" s="148">
        <v>450.08600000000001</v>
      </c>
      <c r="N8304" s="148">
        <v>0</v>
      </c>
      <c r="O8304" s="148">
        <v>80.867999999999995</v>
      </c>
      <c r="P8304" s="148">
        <v>0</v>
      </c>
      <c r="Q8304" s="21">
        <f t="shared" si="1294"/>
        <v>0</v>
      </c>
      <c r="R8304" s="21">
        <f t="shared" si="1295"/>
        <v>1438.9249420000001</v>
      </c>
      <c r="S8304" s="21">
        <f t="shared" si="1296"/>
        <v>0</v>
      </c>
      <c r="T8304" s="21">
        <f t="shared" si="1297"/>
        <v>256.83676800000001</v>
      </c>
      <c r="U8304" s="22">
        <f t="shared" si="1298"/>
        <v>1695.7617100000002</v>
      </c>
      <c r="V8304" s="39">
        <f t="shared" si="1299"/>
        <v>0.87456424747251016</v>
      </c>
    </row>
    <row r="8305" spans="1:22">
      <c r="A8305">
        <v>8300</v>
      </c>
      <c r="B8305" s="155">
        <f t="shared" si="1300"/>
        <v>41620</v>
      </c>
      <c r="C8305" s="148">
        <f t="shared" si="1291"/>
        <v>2013</v>
      </c>
      <c r="D8305" s="148">
        <f t="shared" si="1292"/>
        <v>12</v>
      </c>
      <c r="E8305" s="152">
        <v>20</v>
      </c>
      <c r="F8305" s="153">
        <v>0</v>
      </c>
      <c r="G8305" s="154">
        <v>1644.5309999999999</v>
      </c>
      <c r="H8305" s="154">
        <v>0</v>
      </c>
      <c r="I8305" s="154">
        <v>289.00299999999999</v>
      </c>
      <c r="J8305" s="151">
        <v>0</v>
      </c>
      <c r="K8305" s="149">
        <f t="shared" si="1293"/>
        <v>1933.5339999999999</v>
      </c>
      <c r="L8305" s="148">
        <v>0</v>
      </c>
      <c r="M8305" s="148">
        <v>450.37599999999998</v>
      </c>
      <c r="N8305" s="148">
        <v>0</v>
      </c>
      <c r="O8305" s="148">
        <v>79.063999999999993</v>
      </c>
      <c r="P8305" s="148">
        <v>0</v>
      </c>
      <c r="Q8305" s="21">
        <f t="shared" si="1294"/>
        <v>0</v>
      </c>
      <c r="R8305" s="21">
        <f t="shared" si="1295"/>
        <v>1439.8520719999999</v>
      </c>
      <c r="S8305" s="21">
        <f t="shared" si="1296"/>
        <v>0</v>
      </c>
      <c r="T8305" s="21">
        <f t="shared" si="1297"/>
        <v>251.10726399999999</v>
      </c>
      <c r="U8305" s="22">
        <f t="shared" si="1298"/>
        <v>1690.9593359999999</v>
      </c>
      <c r="V8305" s="39">
        <f t="shared" si="1299"/>
        <v>0.87454336774010699</v>
      </c>
    </row>
    <row r="8306" spans="1:22">
      <c r="A8306">
        <v>8301</v>
      </c>
      <c r="B8306" s="155">
        <f t="shared" si="1300"/>
        <v>41620</v>
      </c>
      <c r="C8306" s="148">
        <f t="shared" si="1291"/>
        <v>2013</v>
      </c>
      <c r="D8306" s="148">
        <f t="shared" si="1292"/>
        <v>12</v>
      </c>
      <c r="E8306" s="152">
        <v>21</v>
      </c>
      <c r="F8306" s="153">
        <v>0</v>
      </c>
      <c r="G8306" s="154">
        <v>1638.557</v>
      </c>
      <c r="H8306" s="154">
        <v>0</v>
      </c>
      <c r="I8306" s="154">
        <v>309.67099999999999</v>
      </c>
      <c r="J8306" s="151">
        <v>0</v>
      </c>
      <c r="K8306" s="149">
        <f t="shared" si="1293"/>
        <v>1948.2280000000001</v>
      </c>
      <c r="L8306" s="148">
        <v>0</v>
      </c>
      <c r="M8306" s="148">
        <v>449.05099999999999</v>
      </c>
      <c r="N8306" s="148">
        <v>0</v>
      </c>
      <c r="O8306" s="148">
        <v>85.436000000000007</v>
      </c>
      <c r="P8306" s="148">
        <v>0</v>
      </c>
      <c r="Q8306" s="21">
        <f t="shared" si="1294"/>
        <v>0</v>
      </c>
      <c r="R8306" s="21">
        <f t="shared" si="1295"/>
        <v>1435.616047</v>
      </c>
      <c r="S8306" s="21">
        <f t="shared" si="1296"/>
        <v>0</v>
      </c>
      <c r="T8306" s="21">
        <f t="shared" si="1297"/>
        <v>271.34473600000001</v>
      </c>
      <c r="U8306" s="22">
        <f t="shared" si="1298"/>
        <v>1706.960783</v>
      </c>
      <c r="V8306" s="39">
        <f t="shared" si="1299"/>
        <v>0.87616068704484273</v>
      </c>
    </row>
    <row r="8307" spans="1:22">
      <c r="A8307">
        <v>8302</v>
      </c>
      <c r="B8307" s="155">
        <f t="shared" si="1300"/>
        <v>41620</v>
      </c>
      <c r="C8307" s="148">
        <f t="shared" si="1291"/>
        <v>2013</v>
      </c>
      <c r="D8307" s="148">
        <f t="shared" si="1292"/>
        <v>12</v>
      </c>
      <c r="E8307" s="152">
        <v>22</v>
      </c>
      <c r="F8307" s="153">
        <v>0</v>
      </c>
      <c r="G8307" s="154">
        <v>1631.5429999999999</v>
      </c>
      <c r="H8307" s="154">
        <v>0</v>
      </c>
      <c r="I8307" s="154">
        <v>331.05</v>
      </c>
      <c r="J8307" s="151">
        <v>0</v>
      </c>
      <c r="K8307" s="149">
        <f t="shared" si="1293"/>
        <v>1962.5929999999998</v>
      </c>
      <c r="L8307" s="148">
        <v>0</v>
      </c>
      <c r="M8307" s="148">
        <v>447.00900000000001</v>
      </c>
      <c r="N8307" s="148">
        <v>0</v>
      </c>
      <c r="O8307" s="148">
        <v>91.7</v>
      </c>
      <c r="P8307" s="148">
        <v>0</v>
      </c>
      <c r="Q8307" s="21">
        <f t="shared" si="1294"/>
        <v>0</v>
      </c>
      <c r="R8307" s="21">
        <f t="shared" si="1295"/>
        <v>1429.087773</v>
      </c>
      <c r="S8307" s="21">
        <f t="shared" si="1296"/>
        <v>0</v>
      </c>
      <c r="T8307" s="21">
        <f t="shared" si="1297"/>
        <v>291.23920000000004</v>
      </c>
      <c r="U8307" s="22">
        <f t="shared" si="1298"/>
        <v>1720.326973</v>
      </c>
      <c r="V8307" s="39">
        <f t="shared" si="1299"/>
        <v>0.87655819265634805</v>
      </c>
    </row>
    <row r="8308" spans="1:22">
      <c r="A8308">
        <v>8303</v>
      </c>
      <c r="B8308" s="155">
        <f t="shared" si="1300"/>
        <v>41620</v>
      </c>
      <c r="C8308" s="148">
        <f t="shared" si="1291"/>
        <v>2013</v>
      </c>
      <c r="D8308" s="148">
        <f t="shared" si="1292"/>
        <v>12</v>
      </c>
      <c r="E8308" s="152">
        <v>23</v>
      </c>
      <c r="F8308" s="153">
        <v>0</v>
      </c>
      <c r="G8308" s="154">
        <v>1636.6289999999999</v>
      </c>
      <c r="H8308" s="154">
        <v>0</v>
      </c>
      <c r="I8308" s="154">
        <v>316.00200000000001</v>
      </c>
      <c r="J8308" s="151">
        <v>0</v>
      </c>
      <c r="K8308" s="149">
        <f t="shared" si="1293"/>
        <v>1952.6309999999999</v>
      </c>
      <c r="L8308" s="148">
        <v>0</v>
      </c>
      <c r="M8308" s="148">
        <v>448.303</v>
      </c>
      <c r="N8308" s="148">
        <v>0</v>
      </c>
      <c r="O8308" s="148">
        <v>87.93</v>
      </c>
      <c r="P8308" s="148">
        <v>0</v>
      </c>
      <c r="Q8308" s="21">
        <f t="shared" si="1294"/>
        <v>0</v>
      </c>
      <c r="R8308" s="21">
        <f t="shared" si="1295"/>
        <v>1433.2246910000001</v>
      </c>
      <c r="S8308" s="21">
        <f t="shared" si="1296"/>
        <v>0</v>
      </c>
      <c r="T8308" s="21">
        <f t="shared" si="1297"/>
        <v>279.26568000000003</v>
      </c>
      <c r="U8308" s="22">
        <f t="shared" si="1298"/>
        <v>1712.4903710000001</v>
      </c>
      <c r="V8308" s="39">
        <f t="shared" si="1299"/>
        <v>0.87701689208048028</v>
      </c>
    </row>
    <row r="8309" spans="1:22">
      <c r="A8309">
        <v>8304</v>
      </c>
      <c r="B8309" s="155">
        <f t="shared" si="1300"/>
        <v>41620</v>
      </c>
      <c r="C8309" s="148">
        <f t="shared" si="1291"/>
        <v>2013</v>
      </c>
      <c r="D8309" s="148">
        <f t="shared" si="1292"/>
        <v>12</v>
      </c>
      <c r="E8309" s="152">
        <v>24</v>
      </c>
      <c r="F8309" s="153">
        <v>0</v>
      </c>
      <c r="G8309" s="154">
        <v>1635.2639999999999</v>
      </c>
      <c r="H8309" s="154">
        <v>0</v>
      </c>
      <c r="I8309" s="154">
        <v>257.82400000000001</v>
      </c>
      <c r="J8309" s="151">
        <v>0</v>
      </c>
      <c r="K8309" s="149">
        <f t="shared" si="1293"/>
        <v>1893.088</v>
      </c>
      <c r="L8309" s="148">
        <v>0</v>
      </c>
      <c r="M8309" s="148">
        <v>448.40300000000002</v>
      </c>
      <c r="N8309" s="148">
        <v>0</v>
      </c>
      <c r="O8309" s="148">
        <v>70.076999999999998</v>
      </c>
      <c r="P8309" s="148">
        <v>0</v>
      </c>
      <c r="Q8309" s="21">
        <f t="shared" si="1294"/>
        <v>0</v>
      </c>
      <c r="R8309" s="21">
        <f t="shared" si="1295"/>
        <v>1433.5443910000001</v>
      </c>
      <c r="S8309" s="21">
        <f t="shared" si="1296"/>
        <v>0</v>
      </c>
      <c r="T8309" s="21">
        <f t="shared" si="1297"/>
        <v>222.56455199999999</v>
      </c>
      <c r="U8309" s="22">
        <f t="shared" si="1298"/>
        <v>1656.1089430000002</v>
      </c>
      <c r="V8309" s="39">
        <f t="shared" si="1299"/>
        <v>0.87481878444108263</v>
      </c>
    </row>
    <row r="8310" spans="1:22">
      <c r="A8310">
        <v>8305</v>
      </c>
      <c r="B8310" s="155">
        <f t="shared" si="1300"/>
        <v>41621</v>
      </c>
      <c r="C8310" s="148">
        <f t="shared" si="1291"/>
        <v>2013</v>
      </c>
      <c r="D8310" s="148">
        <f t="shared" si="1292"/>
        <v>12</v>
      </c>
      <c r="E8310" s="152">
        <v>1</v>
      </c>
      <c r="F8310" s="153">
        <v>0</v>
      </c>
      <c r="G8310" s="154">
        <v>1638.229</v>
      </c>
      <c r="H8310" s="154">
        <v>0</v>
      </c>
      <c r="I8310" s="154">
        <v>196.64400000000001</v>
      </c>
      <c r="J8310" s="151">
        <v>0</v>
      </c>
      <c r="K8310" s="149">
        <f t="shared" si="1293"/>
        <v>1834.873</v>
      </c>
      <c r="L8310" s="148">
        <v>0</v>
      </c>
      <c r="M8310" s="148">
        <v>449.88200000000001</v>
      </c>
      <c r="N8310" s="148">
        <v>0</v>
      </c>
      <c r="O8310" s="148">
        <v>55.15</v>
      </c>
      <c r="P8310" s="148">
        <v>0</v>
      </c>
      <c r="Q8310" s="21">
        <f t="shared" si="1294"/>
        <v>0</v>
      </c>
      <c r="R8310" s="21">
        <f t="shared" si="1295"/>
        <v>1438.2727540000001</v>
      </c>
      <c r="S8310" s="21">
        <f t="shared" si="1296"/>
        <v>0</v>
      </c>
      <c r="T8310" s="21">
        <f t="shared" si="1297"/>
        <v>175.15639999999999</v>
      </c>
      <c r="U8310" s="22">
        <f t="shared" si="1298"/>
        <v>1613.4291540000002</v>
      </c>
      <c r="V8310" s="39">
        <f t="shared" si="1299"/>
        <v>0.87931380209965493</v>
      </c>
    </row>
    <row r="8311" spans="1:22">
      <c r="A8311">
        <v>8306</v>
      </c>
      <c r="B8311" s="155">
        <f t="shared" si="1300"/>
        <v>41621</v>
      </c>
      <c r="C8311" s="148">
        <f t="shared" si="1291"/>
        <v>2013</v>
      </c>
      <c r="D8311" s="148">
        <f t="shared" si="1292"/>
        <v>12</v>
      </c>
      <c r="E8311" s="152">
        <v>2</v>
      </c>
      <c r="F8311" s="153">
        <v>0</v>
      </c>
      <c r="G8311" s="154">
        <v>1638.1859999999999</v>
      </c>
      <c r="H8311" s="154">
        <v>2.1960000000000002</v>
      </c>
      <c r="I8311" s="154">
        <v>143.84399999999999</v>
      </c>
      <c r="J8311" s="151">
        <v>0</v>
      </c>
      <c r="K8311" s="149">
        <f t="shared" si="1293"/>
        <v>1784.2259999999999</v>
      </c>
      <c r="L8311" s="148">
        <v>0</v>
      </c>
      <c r="M8311" s="148">
        <v>450.37099999999998</v>
      </c>
      <c r="N8311" s="148">
        <v>5</v>
      </c>
      <c r="O8311" s="148">
        <v>39.441000000000003</v>
      </c>
      <c r="P8311" s="148">
        <v>0</v>
      </c>
      <c r="Q8311" s="21">
        <f t="shared" si="1294"/>
        <v>0</v>
      </c>
      <c r="R8311" s="21">
        <f t="shared" si="1295"/>
        <v>1439.8360869999999</v>
      </c>
      <c r="S8311" s="21">
        <f t="shared" si="1296"/>
        <v>9.7550000000000008</v>
      </c>
      <c r="T8311" s="21">
        <f t="shared" si="1297"/>
        <v>125.26461600000002</v>
      </c>
      <c r="U8311" s="22">
        <f t="shared" si="1298"/>
        <v>1574.8557029999999</v>
      </c>
      <c r="V8311" s="39">
        <f t="shared" si="1299"/>
        <v>0.88265483352445262</v>
      </c>
    </row>
    <row r="8312" spans="1:22">
      <c r="A8312">
        <v>8307</v>
      </c>
      <c r="B8312" s="155">
        <f t="shared" si="1300"/>
        <v>41621</v>
      </c>
      <c r="C8312" s="148">
        <f t="shared" si="1291"/>
        <v>2013</v>
      </c>
      <c r="D8312" s="148">
        <f t="shared" si="1292"/>
        <v>12</v>
      </c>
      <c r="E8312" s="152">
        <v>3</v>
      </c>
      <c r="F8312" s="153">
        <v>0</v>
      </c>
      <c r="G8312" s="154">
        <v>1377.0709999999999</v>
      </c>
      <c r="H8312" s="154">
        <v>0</v>
      </c>
      <c r="I8312" s="154">
        <v>124.602</v>
      </c>
      <c r="J8312" s="151">
        <v>0</v>
      </c>
      <c r="K8312" s="149">
        <f t="shared" si="1293"/>
        <v>1501.673</v>
      </c>
      <c r="L8312" s="148">
        <v>0</v>
      </c>
      <c r="M8312" s="148">
        <v>382.69299999999998</v>
      </c>
      <c r="N8312" s="148">
        <v>0</v>
      </c>
      <c r="O8312" s="148">
        <v>33.542999999999999</v>
      </c>
      <c r="P8312" s="148">
        <v>0</v>
      </c>
      <c r="Q8312" s="21">
        <f t="shared" si="1294"/>
        <v>0</v>
      </c>
      <c r="R8312" s="21">
        <f t="shared" si="1295"/>
        <v>1223.469521</v>
      </c>
      <c r="S8312" s="21">
        <f t="shared" si="1296"/>
        <v>0</v>
      </c>
      <c r="T8312" s="21">
        <f t="shared" si="1297"/>
        <v>106.532568</v>
      </c>
      <c r="U8312" s="22">
        <f t="shared" si="1298"/>
        <v>1330.0020890000001</v>
      </c>
      <c r="V8312" s="39">
        <f t="shared" si="1299"/>
        <v>0.8856802306494157</v>
      </c>
    </row>
    <row r="8313" spans="1:22">
      <c r="A8313">
        <v>8308</v>
      </c>
      <c r="B8313" s="155">
        <f t="shared" si="1300"/>
        <v>41621</v>
      </c>
      <c r="C8313" s="148">
        <f t="shared" si="1291"/>
        <v>2013</v>
      </c>
      <c r="D8313" s="148">
        <f t="shared" si="1292"/>
        <v>12</v>
      </c>
      <c r="E8313" s="152">
        <v>4</v>
      </c>
      <c r="F8313" s="153">
        <v>0</v>
      </c>
      <c r="G8313" s="154">
        <v>1378.3240000000001</v>
      </c>
      <c r="H8313" s="154">
        <v>1.9039999999999999</v>
      </c>
      <c r="I8313" s="154">
        <v>111.929</v>
      </c>
      <c r="J8313" s="151">
        <v>0</v>
      </c>
      <c r="K8313" s="149">
        <f t="shared" si="1293"/>
        <v>1492.1570000000002</v>
      </c>
      <c r="L8313" s="148">
        <v>0</v>
      </c>
      <c r="M8313" s="148">
        <v>382.83699999999999</v>
      </c>
      <c r="N8313" s="148">
        <v>3.827</v>
      </c>
      <c r="O8313" s="148">
        <v>30.204999999999998</v>
      </c>
      <c r="P8313" s="148">
        <v>0</v>
      </c>
      <c r="Q8313" s="21">
        <f t="shared" si="1294"/>
        <v>0</v>
      </c>
      <c r="R8313" s="21">
        <f t="shared" si="1295"/>
        <v>1223.929889</v>
      </c>
      <c r="S8313" s="21">
        <f t="shared" si="1296"/>
        <v>7.4664770000000003</v>
      </c>
      <c r="T8313" s="21">
        <f t="shared" si="1297"/>
        <v>95.931079999999994</v>
      </c>
      <c r="U8313" s="22">
        <f t="shared" si="1298"/>
        <v>1327.327446</v>
      </c>
      <c r="V8313" s="39">
        <f t="shared" si="1299"/>
        <v>0.88953605150128301</v>
      </c>
    </row>
    <row r="8314" spans="1:22">
      <c r="A8314">
        <v>8309</v>
      </c>
      <c r="B8314" s="155">
        <f t="shared" si="1300"/>
        <v>41621</v>
      </c>
      <c r="C8314" s="148">
        <f t="shared" si="1291"/>
        <v>2013</v>
      </c>
      <c r="D8314" s="148">
        <f t="shared" si="1292"/>
        <v>12</v>
      </c>
      <c r="E8314" s="152">
        <v>5</v>
      </c>
      <c r="F8314" s="153">
        <v>0</v>
      </c>
      <c r="G8314" s="154">
        <v>1380.248</v>
      </c>
      <c r="H8314" s="154">
        <v>0</v>
      </c>
      <c r="I8314" s="154">
        <v>99.358000000000004</v>
      </c>
      <c r="J8314" s="151">
        <v>0</v>
      </c>
      <c r="K8314" s="149">
        <f t="shared" si="1293"/>
        <v>1479.606</v>
      </c>
      <c r="L8314" s="148">
        <v>0</v>
      </c>
      <c r="M8314" s="148">
        <v>383.274</v>
      </c>
      <c r="N8314" s="148">
        <v>0</v>
      </c>
      <c r="O8314" s="148">
        <v>26.846</v>
      </c>
      <c r="P8314" s="148">
        <v>0</v>
      </c>
      <c r="Q8314" s="21">
        <f t="shared" si="1294"/>
        <v>0</v>
      </c>
      <c r="R8314" s="21">
        <f t="shared" si="1295"/>
        <v>1225.3269780000001</v>
      </c>
      <c r="S8314" s="21">
        <f t="shared" si="1296"/>
        <v>0</v>
      </c>
      <c r="T8314" s="21">
        <f t="shared" si="1297"/>
        <v>85.262895999999998</v>
      </c>
      <c r="U8314" s="22">
        <f t="shared" si="1298"/>
        <v>1310.589874</v>
      </c>
      <c r="V8314" s="39">
        <f t="shared" si="1299"/>
        <v>0.88576950485467076</v>
      </c>
    </row>
    <row r="8315" spans="1:22">
      <c r="A8315">
        <v>8310</v>
      </c>
      <c r="B8315" s="155">
        <f t="shared" si="1300"/>
        <v>41621</v>
      </c>
      <c r="C8315" s="148">
        <f t="shared" si="1291"/>
        <v>2013</v>
      </c>
      <c r="D8315" s="148">
        <f t="shared" si="1292"/>
        <v>12</v>
      </c>
      <c r="E8315" s="152">
        <v>6</v>
      </c>
      <c r="F8315" s="153">
        <v>0</v>
      </c>
      <c r="G8315" s="154">
        <v>1378.239</v>
      </c>
      <c r="H8315" s="154">
        <v>0</v>
      </c>
      <c r="I8315" s="154">
        <v>87.448999999999998</v>
      </c>
      <c r="J8315" s="151">
        <v>0</v>
      </c>
      <c r="K8315" s="149">
        <f t="shared" si="1293"/>
        <v>1465.6880000000001</v>
      </c>
      <c r="L8315" s="148">
        <v>0</v>
      </c>
      <c r="M8315" s="148">
        <v>382.43400000000003</v>
      </c>
      <c r="N8315" s="148">
        <v>0</v>
      </c>
      <c r="O8315" s="148">
        <v>23.298999999999999</v>
      </c>
      <c r="P8315" s="148">
        <v>0</v>
      </c>
      <c r="Q8315" s="21">
        <f t="shared" si="1294"/>
        <v>0</v>
      </c>
      <c r="R8315" s="21">
        <f t="shared" si="1295"/>
        <v>1222.6414980000002</v>
      </c>
      <c r="S8315" s="21">
        <f t="shared" si="1296"/>
        <v>0</v>
      </c>
      <c r="T8315" s="21">
        <f t="shared" si="1297"/>
        <v>73.997624000000002</v>
      </c>
      <c r="U8315" s="22">
        <f t="shared" si="1298"/>
        <v>1296.6391220000003</v>
      </c>
      <c r="V8315" s="39">
        <f t="shared" si="1299"/>
        <v>0.88466243975525505</v>
      </c>
    </row>
    <row r="8316" spans="1:22">
      <c r="A8316">
        <v>8311</v>
      </c>
      <c r="B8316" s="155">
        <f t="shared" si="1300"/>
        <v>41621</v>
      </c>
      <c r="C8316" s="148">
        <f t="shared" si="1291"/>
        <v>2013</v>
      </c>
      <c r="D8316" s="148">
        <f t="shared" si="1292"/>
        <v>12</v>
      </c>
      <c r="E8316" s="152">
        <v>7</v>
      </c>
      <c r="F8316" s="153">
        <v>0</v>
      </c>
      <c r="G8316" s="154">
        <v>1305.27</v>
      </c>
      <c r="H8316" s="154">
        <v>0</v>
      </c>
      <c r="I8316" s="154">
        <v>117.27500000000001</v>
      </c>
      <c r="J8316" s="151">
        <v>0</v>
      </c>
      <c r="K8316" s="149">
        <f t="shared" si="1293"/>
        <v>1422.5450000000001</v>
      </c>
      <c r="L8316" s="148">
        <v>0</v>
      </c>
      <c r="M8316" s="148">
        <v>364.82799999999997</v>
      </c>
      <c r="N8316" s="148">
        <v>0</v>
      </c>
      <c r="O8316" s="148">
        <v>29.541</v>
      </c>
      <c r="P8316" s="148">
        <v>0</v>
      </c>
      <c r="Q8316" s="21">
        <f t="shared" si="1294"/>
        <v>0</v>
      </c>
      <c r="R8316" s="21">
        <f t="shared" si="1295"/>
        <v>1166.355116</v>
      </c>
      <c r="S8316" s="21">
        <f t="shared" si="1296"/>
        <v>0</v>
      </c>
      <c r="T8316" s="21">
        <f t="shared" si="1297"/>
        <v>93.822216000000012</v>
      </c>
      <c r="U8316" s="22">
        <f t="shared" si="1298"/>
        <v>1260.177332</v>
      </c>
      <c r="V8316" s="39">
        <f t="shared" si="1299"/>
        <v>0.88586113760900353</v>
      </c>
    </row>
    <row r="8317" spans="1:22">
      <c r="A8317">
        <v>8312</v>
      </c>
      <c r="B8317" s="155">
        <f t="shared" si="1300"/>
        <v>41621</v>
      </c>
      <c r="C8317" s="148">
        <f t="shared" si="1291"/>
        <v>2013</v>
      </c>
      <c r="D8317" s="148">
        <f t="shared" si="1292"/>
        <v>12</v>
      </c>
      <c r="E8317" s="152">
        <v>8</v>
      </c>
      <c r="F8317" s="153">
        <v>0</v>
      </c>
      <c r="G8317" s="154">
        <v>1310.9749999999999</v>
      </c>
      <c r="H8317" s="154">
        <v>0</v>
      </c>
      <c r="I8317" s="154">
        <v>161.39500000000001</v>
      </c>
      <c r="J8317" s="151">
        <v>0</v>
      </c>
      <c r="K8317" s="149">
        <f t="shared" si="1293"/>
        <v>1472.37</v>
      </c>
      <c r="L8317" s="148">
        <v>0</v>
      </c>
      <c r="M8317" s="148">
        <v>364.53500000000003</v>
      </c>
      <c r="N8317" s="148">
        <v>0</v>
      </c>
      <c r="O8317" s="148">
        <v>43.610999999999997</v>
      </c>
      <c r="P8317" s="148">
        <v>0</v>
      </c>
      <c r="Q8317" s="21">
        <f t="shared" si="1294"/>
        <v>0</v>
      </c>
      <c r="R8317" s="21">
        <f t="shared" si="1295"/>
        <v>1165.4183950000001</v>
      </c>
      <c r="S8317" s="21">
        <f t="shared" si="1296"/>
        <v>0</v>
      </c>
      <c r="T8317" s="21">
        <f t="shared" si="1297"/>
        <v>138.50853599999999</v>
      </c>
      <c r="U8317" s="22">
        <f t="shared" si="1298"/>
        <v>1303.9269310000002</v>
      </c>
      <c r="V8317" s="39">
        <f t="shared" si="1299"/>
        <v>0.88559732336301356</v>
      </c>
    </row>
    <row r="8318" spans="1:22">
      <c r="A8318">
        <v>8313</v>
      </c>
      <c r="B8318" s="155">
        <f t="shared" si="1300"/>
        <v>41621</v>
      </c>
      <c r="C8318" s="148">
        <f t="shared" si="1291"/>
        <v>2013</v>
      </c>
      <c r="D8318" s="148">
        <f t="shared" si="1292"/>
        <v>12</v>
      </c>
      <c r="E8318" s="152">
        <v>9</v>
      </c>
      <c r="F8318" s="153">
        <v>0</v>
      </c>
      <c r="G8318" s="154">
        <v>1606.7909999999999</v>
      </c>
      <c r="H8318" s="154">
        <v>0</v>
      </c>
      <c r="I8318" s="154">
        <v>194.501</v>
      </c>
      <c r="J8318" s="151">
        <v>0</v>
      </c>
      <c r="K8318" s="149">
        <f t="shared" si="1293"/>
        <v>1801.2919999999999</v>
      </c>
      <c r="L8318" s="148">
        <v>0</v>
      </c>
      <c r="M8318" s="148">
        <v>440.02699999999999</v>
      </c>
      <c r="N8318" s="148">
        <v>0</v>
      </c>
      <c r="O8318" s="148">
        <v>52.718000000000004</v>
      </c>
      <c r="P8318" s="148">
        <v>0</v>
      </c>
      <c r="Q8318" s="21">
        <f t="shared" si="1294"/>
        <v>0</v>
      </c>
      <c r="R8318" s="21">
        <f t="shared" si="1295"/>
        <v>1406.7663190000001</v>
      </c>
      <c r="S8318" s="21">
        <f t="shared" si="1296"/>
        <v>0</v>
      </c>
      <c r="T8318" s="21">
        <f t="shared" si="1297"/>
        <v>167.43236800000003</v>
      </c>
      <c r="U8318" s="22">
        <f t="shared" si="1298"/>
        <v>1574.1986870000001</v>
      </c>
      <c r="V8318" s="39">
        <f t="shared" si="1299"/>
        <v>0.87392754034326481</v>
      </c>
    </row>
    <row r="8319" spans="1:22">
      <c r="A8319">
        <v>8314</v>
      </c>
      <c r="B8319" s="155">
        <f t="shared" si="1300"/>
        <v>41621</v>
      </c>
      <c r="C8319" s="148">
        <f t="shared" si="1291"/>
        <v>2013</v>
      </c>
      <c r="D8319" s="148">
        <f t="shared" si="1292"/>
        <v>12</v>
      </c>
      <c r="E8319" s="152">
        <v>10</v>
      </c>
      <c r="F8319" s="153">
        <v>0</v>
      </c>
      <c r="G8319" s="154">
        <v>1618.5840000000001</v>
      </c>
      <c r="H8319" s="154">
        <v>0</v>
      </c>
      <c r="I8319" s="154">
        <v>211.24100000000001</v>
      </c>
      <c r="J8319" s="151">
        <v>0</v>
      </c>
      <c r="K8319" s="149">
        <f t="shared" si="1293"/>
        <v>1829.825</v>
      </c>
      <c r="L8319" s="148">
        <v>0</v>
      </c>
      <c r="M8319" s="148">
        <v>442.79899999999998</v>
      </c>
      <c r="N8319" s="148">
        <v>0</v>
      </c>
      <c r="O8319" s="148">
        <v>57.241</v>
      </c>
      <c r="P8319" s="148">
        <v>0</v>
      </c>
      <c r="Q8319" s="21">
        <f t="shared" si="1294"/>
        <v>0</v>
      </c>
      <c r="R8319" s="21">
        <f t="shared" si="1295"/>
        <v>1415.6284029999999</v>
      </c>
      <c r="S8319" s="21">
        <f t="shared" si="1296"/>
        <v>0</v>
      </c>
      <c r="T8319" s="21">
        <f t="shared" si="1297"/>
        <v>181.797416</v>
      </c>
      <c r="U8319" s="22">
        <f t="shared" si="1298"/>
        <v>1597.425819</v>
      </c>
      <c r="V8319" s="39">
        <f t="shared" si="1299"/>
        <v>0.87299376661702621</v>
      </c>
    </row>
    <row r="8320" spans="1:22">
      <c r="A8320">
        <v>8315</v>
      </c>
      <c r="B8320" s="155">
        <f t="shared" si="1300"/>
        <v>41621</v>
      </c>
      <c r="C8320" s="148">
        <f t="shared" si="1291"/>
        <v>2013</v>
      </c>
      <c r="D8320" s="148">
        <f t="shared" si="1292"/>
        <v>12</v>
      </c>
      <c r="E8320" s="152">
        <v>11</v>
      </c>
      <c r="F8320" s="153">
        <v>0</v>
      </c>
      <c r="G8320" s="154">
        <v>1652.1679999999999</v>
      </c>
      <c r="H8320" s="154">
        <v>0</v>
      </c>
      <c r="I8320" s="154">
        <v>232.392</v>
      </c>
      <c r="J8320" s="151">
        <v>0</v>
      </c>
      <c r="K8320" s="149">
        <f t="shared" si="1293"/>
        <v>1884.56</v>
      </c>
      <c r="L8320" s="148">
        <v>0</v>
      </c>
      <c r="M8320" s="148">
        <v>454.279</v>
      </c>
      <c r="N8320" s="148">
        <v>0</v>
      </c>
      <c r="O8320" s="148">
        <v>63.155000000000001</v>
      </c>
      <c r="P8320" s="148">
        <v>0</v>
      </c>
      <c r="Q8320" s="21">
        <f t="shared" si="1294"/>
        <v>0</v>
      </c>
      <c r="R8320" s="21">
        <f t="shared" si="1295"/>
        <v>1452.3299629999999</v>
      </c>
      <c r="S8320" s="21">
        <f t="shared" si="1296"/>
        <v>0</v>
      </c>
      <c r="T8320" s="21">
        <f t="shared" si="1297"/>
        <v>200.58028000000002</v>
      </c>
      <c r="U8320" s="22">
        <f t="shared" si="1298"/>
        <v>1652.9102429999998</v>
      </c>
      <c r="V8320" s="39">
        <f t="shared" si="1299"/>
        <v>0.87708019007089177</v>
      </c>
    </row>
    <row r="8321" spans="1:22">
      <c r="A8321">
        <v>8316</v>
      </c>
      <c r="B8321" s="155">
        <f t="shared" si="1300"/>
        <v>41621</v>
      </c>
      <c r="C8321" s="148">
        <f t="shared" si="1291"/>
        <v>2013</v>
      </c>
      <c r="D8321" s="148">
        <f t="shared" si="1292"/>
        <v>12</v>
      </c>
      <c r="E8321" s="152">
        <v>12</v>
      </c>
      <c r="F8321" s="153">
        <v>0</v>
      </c>
      <c r="G8321" s="154">
        <v>1648.6179999999999</v>
      </c>
      <c r="H8321" s="154">
        <v>0</v>
      </c>
      <c r="I8321" s="154">
        <v>289.68400000000003</v>
      </c>
      <c r="J8321" s="151">
        <v>0</v>
      </c>
      <c r="K8321" s="149">
        <f t="shared" si="1293"/>
        <v>1938.3019999999999</v>
      </c>
      <c r="L8321" s="148">
        <v>0</v>
      </c>
      <c r="M8321" s="148">
        <v>453.80399999999997</v>
      </c>
      <c r="N8321" s="148">
        <v>0</v>
      </c>
      <c r="O8321" s="148">
        <v>78.134</v>
      </c>
      <c r="P8321" s="148">
        <v>0</v>
      </c>
      <c r="Q8321" s="21">
        <f t="shared" si="1294"/>
        <v>0</v>
      </c>
      <c r="R8321" s="21">
        <f t="shared" si="1295"/>
        <v>1450.8113879999999</v>
      </c>
      <c r="S8321" s="21">
        <f t="shared" si="1296"/>
        <v>0</v>
      </c>
      <c r="T8321" s="21">
        <f t="shared" si="1297"/>
        <v>248.15358400000002</v>
      </c>
      <c r="U8321" s="22">
        <f t="shared" si="1298"/>
        <v>1698.9649719999998</v>
      </c>
      <c r="V8321" s="39">
        <f t="shared" si="1299"/>
        <v>0.87652232314675416</v>
      </c>
    </row>
    <row r="8322" spans="1:22">
      <c r="A8322">
        <v>8317</v>
      </c>
      <c r="B8322" s="155">
        <f t="shared" si="1300"/>
        <v>41621</v>
      </c>
      <c r="C8322" s="148">
        <f t="shared" si="1291"/>
        <v>2013</v>
      </c>
      <c r="D8322" s="148">
        <f t="shared" si="1292"/>
        <v>12</v>
      </c>
      <c r="E8322" s="152">
        <v>13</v>
      </c>
      <c r="F8322" s="153">
        <v>0</v>
      </c>
      <c r="G8322" s="154">
        <v>1647.6079999999999</v>
      </c>
      <c r="H8322" s="154">
        <v>0.30099999999999999</v>
      </c>
      <c r="I8322" s="154">
        <v>325.69600000000003</v>
      </c>
      <c r="J8322" s="151">
        <v>0</v>
      </c>
      <c r="K8322" s="149">
        <f t="shared" si="1293"/>
        <v>1973.605</v>
      </c>
      <c r="L8322" s="148">
        <v>0</v>
      </c>
      <c r="M8322" s="148">
        <v>454.18</v>
      </c>
      <c r="N8322" s="148">
        <v>3</v>
      </c>
      <c r="O8322" s="148">
        <v>87.444999999999993</v>
      </c>
      <c r="P8322" s="148">
        <v>0</v>
      </c>
      <c r="Q8322" s="21">
        <f t="shared" si="1294"/>
        <v>0</v>
      </c>
      <c r="R8322" s="21">
        <f t="shared" si="1295"/>
        <v>1452.0134600000001</v>
      </c>
      <c r="S8322" s="21">
        <f t="shared" si="1296"/>
        <v>5.8529999999999998</v>
      </c>
      <c r="T8322" s="21">
        <f t="shared" si="1297"/>
        <v>277.72532000000001</v>
      </c>
      <c r="U8322" s="22">
        <f t="shared" si="1298"/>
        <v>1735.5917800000002</v>
      </c>
      <c r="V8322" s="39">
        <f t="shared" si="1299"/>
        <v>0.87940179519204709</v>
      </c>
    </row>
    <row r="8323" spans="1:22">
      <c r="A8323">
        <v>8318</v>
      </c>
      <c r="B8323" s="155">
        <f t="shared" si="1300"/>
        <v>41621</v>
      </c>
      <c r="C8323" s="148">
        <f t="shared" si="1291"/>
        <v>2013</v>
      </c>
      <c r="D8323" s="148">
        <f t="shared" si="1292"/>
        <v>12</v>
      </c>
      <c r="E8323" s="152">
        <v>14</v>
      </c>
      <c r="F8323" s="153">
        <v>0</v>
      </c>
      <c r="G8323" s="154">
        <v>1638.8630000000001</v>
      </c>
      <c r="H8323" s="154">
        <v>0</v>
      </c>
      <c r="I8323" s="154">
        <v>319.70800000000003</v>
      </c>
      <c r="J8323" s="151">
        <v>0</v>
      </c>
      <c r="K8323" s="149">
        <f t="shared" si="1293"/>
        <v>1958.5710000000001</v>
      </c>
      <c r="L8323" s="148">
        <v>0</v>
      </c>
      <c r="M8323" s="148">
        <v>451.875</v>
      </c>
      <c r="N8323" s="148">
        <v>0</v>
      </c>
      <c r="O8323" s="148">
        <v>86.582999999999998</v>
      </c>
      <c r="P8323" s="148">
        <v>0</v>
      </c>
      <c r="Q8323" s="21">
        <f t="shared" si="1294"/>
        <v>0</v>
      </c>
      <c r="R8323" s="21">
        <f t="shared" si="1295"/>
        <v>1444.6443750000001</v>
      </c>
      <c r="S8323" s="21">
        <f t="shared" si="1296"/>
        <v>0</v>
      </c>
      <c r="T8323" s="21">
        <f t="shared" si="1297"/>
        <v>274.98760800000002</v>
      </c>
      <c r="U8323" s="22">
        <f t="shared" si="1298"/>
        <v>1719.6319830000002</v>
      </c>
      <c r="V8323" s="39">
        <f t="shared" si="1299"/>
        <v>0.87800339277973594</v>
      </c>
    </row>
    <row r="8324" spans="1:22">
      <c r="A8324">
        <v>8319</v>
      </c>
      <c r="B8324" s="155">
        <f t="shared" si="1300"/>
        <v>41621</v>
      </c>
      <c r="C8324" s="148">
        <f t="shared" si="1291"/>
        <v>2013</v>
      </c>
      <c r="D8324" s="148">
        <f t="shared" si="1292"/>
        <v>12</v>
      </c>
      <c r="E8324" s="152">
        <v>15</v>
      </c>
      <c r="F8324" s="153">
        <v>0</v>
      </c>
      <c r="G8324" s="154">
        <v>1617.5820000000001</v>
      </c>
      <c r="H8324" s="154">
        <v>0</v>
      </c>
      <c r="I8324" s="154">
        <v>392.06200000000001</v>
      </c>
      <c r="J8324" s="151">
        <v>0</v>
      </c>
      <c r="K8324" s="149">
        <f t="shared" si="1293"/>
        <v>2009.6440000000002</v>
      </c>
      <c r="L8324" s="148">
        <v>0</v>
      </c>
      <c r="M8324" s="148">
        <v>446.495</v>
      </c>
      <c r="N8324" s="148">
        <v>0</v>
      </c>
      <c r="O8324" s="148">
        <v>103.592</v>
      </c>
      <c r="P8324" s="148">
        <v>0</v>
      </c>
      <c r="Q8324" s="21">
        <f t="shared" si="1294"/>
        <v>0</v>
      </c>
      <c r="R8324" s="21">
        <f t="shared" si="1295"/>
        <v>1427.4445150000001</v>
      </c>
      <c r="S8324" s="21">
        <f t="shared" si="1296"/>
        <v>0</v>
      </c>
      <c r="T8324" s="21">
        <f t="shared" si="1297"/>
        <v>329.00819200000001</v>
      </c>
      <c r="U8324" s="22">
        <f t="shared" si="1298"/>
        <v>1756.4527070000001</v>
      </c>
      <c r="V8324" s="39">
        <f t="shared" si="1299"/>
        <v>0.87401186827119626</v>
      </c>
    </row>
    <row r="8325" spans="1:22">
      <c r="A8325">
        <v>8320</v>
      </c>
      <c r="B8325" s="155">
        <f t="shared" si="1300"/>
        <v>41621</v>
      </c>
      <c r="C8325" s="148">
        <f t="shared" si="1291"/>
        <v>2013</v>
      </c>
      <c r="D8325" s="148">
        <f t="shared" si="1292"/>
        <v>12</v>
      </c>
      <c r="E8325" s="152">
        <v>16</v>
      </c>
      <c r="F8325" s="153">
        <v>0</v>
      </c>
      <c r="G8325" s="154">
        <v>1342.04</v>
      </c>
      <c r="H8325" s="154">
        <v>0</v>
      </c>
      <c r="I8325" s="154">
        <v>706.02200000000005</v>
      </c>
      <c r="J8325" s="151">
        <v>0</v>
      </c>
      <c r="K8325" s="149">
        <f t="shared" si="1293"/>
        <v>2048.0619999999999</v>
      </c>
      <c r="L8325" s="148">
        <v>0</v>
      </c>
      <c r="M8325" s="148">
        <v>373.608</v>
      </c>
      <c r="N8325" s="148">
        <v>0</v>
      </c>
      <c r="O8325" s="148">
        <v>188.96600000000001</v>
      </c>
      <c r="P8325" s="148">
        <v>0</v>
      </c>
      <c r="Q8325" s="21">
        <f t="shared" si="1294"/>
        <v>0</v>
      </c>
      <c r="R8325" s="21">
        <f t="shared" si="1295"/>
        <v>1194.4247760000001</v>
      </c>
      <c r="S8325" s="21">
        <f t="shared" si="1296"/>
        <v>0</v>
      </c>
      <c r="T8325" s="21">
        <f t="shared" si="1297"/>
        <v>600.15601600000002</v>
      </c>
      <c r="U8325" s="22">
        <f t="shared" si="1298"/>
        <v>1794.5807920000002</v>
      </c>
      <c r="V8325" s="39">
        <f t="shared" si="1299"/>
        <v>0.87623362573984587</v>
      </c>
    </row>
    <row r="8326" spans="1:22">
      <c r="A8326">
        <v>8321</v>
      </c>
      <c r="B8326" s="155">
        <f t="shared" si="1300"/>
        <v>41621</v>
      </c>
      <c r="C8326" s="148">
        <f t="shared" si="1291"/>
        <v>2013</v>
      </c>
      <c r="D8326" s="148">
        <f t="shared" si="1292"/>
        <v>12</v>
      </c>
      <c r="E8326" s="152">
        <v>17</v>
      </c>
      <c r="F8326" s="153">
        <v>0</v>
      </c>
      <c r="G8326" s="154">
        <v>1308.6990000000001</v>
      </c>
      <c r="H8326" s="154">
        <v>2.956</v>
      </c>
      <c r="I8326" s="154">
        <v>759.97799999999995</v>
      </c>
      <c r="J8326" s="151">
        <v>0</v>
      </c>
      <c r="K8326" s="149">
        <f t="shared" si="1293"/>
        <v>2071.6329999999998</v>
      </c>
      <c r="L8326" s="148">
        <v>0</v>
      </c>
      <c r="M8326" s="148">
        <v>363.80099999999999</v>
      </c>
      <c r="N8326" s="148">
        <v>6.3280000000000003</v>
      </c>
      <c r="O8326" s="148">
        <v>205.10499999999999</v>
      </c>
      <c r="P8326" s="148">
        <v>0</v>
      </c>
      <c r="Q8326" s="21">
        <f t="shared" si="1294"/>
        <v>0</v>
      </c>
      <c r="R8326" s="21">
        <f t="shared" si="1295"/>
        <v>1163.0717970000001</v>
      </c>
      <c r="S8326" s="21">
        <f t="shared" si="1296"/>
        <v>12.345928000000001</v>
      </c>
      <c r="T8326" s="21">
        <f t="shared" si="1297"/>
        <v>651.41348000000005</v>
      </c>
      <c r="U8326" s="22">
        <f t="shared" si="1298"/>
        <v>1826.831205</v>
      </c>
      <c r="V8326" s="39">
        <f t="shared" si="1299"/>
        <v>0.88183148511343468</v>
      </c>
    </row>
    <row r="8327" spans="1:22">
      <c r="A8327">
        <v>8322</v>
      </c>
      <c r="B8327" s="155">
        <f t="shared" si="1300"/>
        <v>41621</v>
      </c>
      <c r="C8327" s="148">
        <f t="shared" ref="C8327:C8390" si="1301">YEAR(B8327)</f>
        <v>2013</v>
      </c>
      <c r="D8327" s="148">
        <f t="shared" ref="D8327:D8390" si="1302">MONTH(B8327)</f>
        <v>12</v>
      </c>
      <c r="E8327" s="152">
        <v>18</v>
      </c>
      <c r="F8327" s="153">
        <v>0</v>
      </c>
      <c r="G8327" s="154">
        <v>1298.865</v>
      </c>
      <c r="H8327" s="154">
        <v>0</v>
      </c>
      <c r="I8327" s="154">
        <v>763.52599999999995</v>
      </c>
      <c r="J8327" s="151">
        <v>0</v>
      </c>
      <c r="K8327" s="149">
        <f t="shared" ref="K8327:K8390" si="1303">SUM(F8327:J8327)</f>
        <v>2062.3910000000001</v>
      </c>
      <c r="L8327" s="148">
        <v>0</v>
      </c>
      <c r="M8327" s="148">
        <v>361.30799999999999</v>
      </c>
      <c r="N8327" s="148">
        <v>0</v>
      </c>
      <c r="O8327" s="148">
        <v>205.791</v>
      </c>
      <c r="P8327" s="148">
        <v>0</v>
      </c>
      <c r="Q8327" s="21">
        <f t="shared" ref="Q8327:Q8390" si="1304">+$Q$2*L8327</f>
        <v>0</v>
      </c>
      <c r="R8327" s="21">
        <f t="shared" ref="R8327:R8390" si="1305">+$R$2*M8327</f>
        <v>1155.101676</v>
      </c>
      <c r="S8327" s="21">
        <f t="shared" ref="S8327:S8390" si="1306">+$S$2*N8327</f>
        <v>0</v>
      </c>
      <c r="T8327" s="21">
        <f t="shared" ref="T8327:T8390" si="1307">+$T$2*O8327</f>
        <v>653.59221600000001</v>
      </c>
      <c r="U8327" s="22">
        <f t="shared" ref="U8327:U8390" si="1308">SUM(Q8327:T8327)</f>
        <v>1808.693892</v>
      </c>
      <c r="V8327" s="39">
        <f t="shared" ref="V8327:V8390" si="1309">+U8327/K8327</f>
        <v>0.87698884062236493</v>
      </c>
    </row>
    <row r="8328" spans="1:22">
      <c r="A8328">
        <v>8323</v>
      </c>
      <c r="B8328" s="155">
        <f t="shared" si="1300"/>
        <v>41621</v>
      </c>
      <c r="C8328" s="148">
        <f t="shared" si="1301"/>
        <v>2013</v>
      </c>
      <c r="D8328" s="148">
        <f t="shared" si="1302"/>
        <v>12</v>
      </c>
      <c r="E8328" s="152">
        <v>19</v>
      </c>
      <c r="F8328" s="153">
        <v>0</v>
      </c>
      <c r="G8328" s="154">
        <v>1293.559</v>
      </c>
      <c r="H8328" s="154">
        <v>0</v>
      </c>
      <c r="I8328" s="154">
        <v>767.68799999999999</v>
      </c>
      <c r="J8328" s="151">
        <v>0</v>
      </c>
      <c r="K8328" s="149">
        <f t="shared" si="1303"/>
        <v>2061.2469999999998</v>
      </c>
      <c r="L8328" s="148">
        <v>0</v>
      </c>
      <c r="M8328" s="148">
        <v>361.505</v>
      </c>
      <c r="N8328" s="148">
        <v>0</v>
      </c>
      <c r="O8328" s="148">
        <v>209.916</v>
      </c>
      <c r="P8328" s="148">
        <v>0</v>
      </c>
      <c r="Q8328" s="21">
        <f t="shared" si="1304"/>
        <v>0</v>
      </c>
      <c r="R8328" s="21">
        <f t="shared" si="1305"/>
        <v>1155.731485</v>
      </c>
      <c r="S8328" s="21">
        <f t="shared" si="1306"/>
        <v>0</v>
      </c>
      <c r="T8328" s="21">
        <f t="shared" si="1307"/>
        <v>666.69321600000001</v>
      </c>
      <c r="U8328" s="22">
        <f t="shared" si="1308"/>
        <v>1822.4247009999999</v>
      </c>
      <c r="V8328" s="39">
        <f t="shared" si="1309"/>
        <v>0.88413698164266585</v>
      </c>
    </row>
    <row r="8329" spans="1:22">
      <c r="A8329">
        <v>8324</v>
      </c>
      <c r="B8329" s="155">
        <f t="shared" si="1300"/>
        <v>41621</v>
      </c>
      <c r="C8329" s="148">
        <f t="shared" si="1301"/>
        <v>2013</v>
      </c>
      <c r="D8329" s="148">
        <f t="shared" si="1302"/>
        <v>12</v>
      </c>
      <c r="E8329" s="152">
        <v>20</v>
      </c>
      <c r="F8329" s="153">
        <v>0</v>
      </c>
      <c r="G8329" s="154">
        <v>1104.8150000000001</v>
      </c>
      <c r="H8329" s="154">
        <v>0</v>
      </c>
      <c r="I8329" s="154">
        <v>800.73400000000004</v>
      </c>
      <c r="J8329" s="151">
        <v>0</v>
      </c>
      <c r="K8329" s="149">
        <f t="shared" si="1303"/>
        <v>1905.549</v>
      </c>
      <c r="L8329" s="148">
        <v>0</v>
      </c>
      <c r="M8329" s="148">
        <v>311.37900000000002</v>
      </c>
      <c r="N8329" s="148">
        <v>0</v>
      </c>
      <c r="O8329" s="148">
        <v>218.756</v>
      </c>
      <c r="P8329" s="148">
        <v>0</v>
      </c>
      <c r="Q8329" s="21">
        <f t="shared" si="1304"/>
        <v>0</v>
      </c>
      <c r="R8329" s="21">
        <f t="shared" si="1305"/>
        <v>995.4786630000001</v>
      </c>
      <c r="S8329" s="21">
        <f t="shared" si="1306"/>
        <v>0</v>
      </c>
      <c r="T8329" s="21">
        <f t="shared" si="1307"/>
        <v>694.76905600000009</v>
      </c>
      <c r="U8329" s="22">
        <f t="shared" si="1308"/>
        <v>1690.2477190000002</v>
      </c>
      <c r="V8329" s="39">
        <f t="shared" si="1309"/>
        <v>0.88701351631472092</v>
      </c>
    </row>
    <row r="8330" spans="1:22">
      <c r="A8330">
        <v>8325</v>
      </c>
      <c r="B8330" s="155">
        <f t="shared" si="1300"/>
        <v>41621</v>
      </c>
      <c r="C8330" s="148">
        <f t="shared" si="1301"/>
        <v>2013</v>
      </c>
      <c r="D8330" s="148">
        <f t="shared" si="1302"/>
        <v>12</v>
      </c>
      <c r="E8330" s="152">
        <v>21</v>
      </c>
      <c r="F8330" s="153">
        <v>0</v>
      </c>
      <c r="G8330" s="154">
        <v>1107.299</v>
      </c>
      <c r="H8330" s="154">
        <v>0</v>
      </c>
      <c r="I8330" s="154">
        <v>828.43700000000001</v>
      </c>
      <c r="J8330" s="151">
        <v>0</v>
      </c>
      <c r="K8330" s="149">
        <f t="shared" si="1303"/>
        <v>1935.7359999999999</v>
      </c>
      <c r="L8330" s="148">
        <v>0</v>
      </c>
      <c r="M8330" s="148">
        <v>310.61900000000003</v>
      </c>
      <c r="N8330" s="148">
        <v>0</v>
      </c>
      <c r="O8330" s="148">
        <v>225.93</v>
      </c>
      <c r="P8330" s="148">
        <v>0</v>
      </c>
      <c r="Q8330" s="21">
        <f t="shared" si="1304"/>
        <v>0</v>
      </c>
      <c r="R8330" s="21">
        <f t="shared" si="1305"/>
        <v>993.04894300000012</v>
      </c>
      <c r="S8330" s="21">
        <f t="shared" si="1306"/>
        <v>0</v>
      </c>
      <c r="T8330" s="21">
        <f t="shared" si="1307"/>
        <v>717.5536800000001</v>
      </c>
      <c r="U8330" s="22">
        <f t="shared" si="1308"/>
        <v>1710.6026230000002</v>
      </c>
      <c r="V8330" s="39">
        <f t="shared" si="1309"/>
        <v>0.88369623905325945</v>
      </c>
    </row>
    <row r="8331" spans="1:22">
      <c r="A8331">
        <v>8326</v>
      </c>
      <c r="B8331" s="155">
        <f t="shared" si="1300"/>
        <v>41621</v>
      </c>
      <c r="C8331" s="148">
        <f t="shared" si="1301"/>
        <v>2013</v>
      </c>
      <c r="D8331" s="148">
        <f t="shared" si="1302"/>
        <v>12</v>
      </c>
      <c r="E8331" s="152">
        <v>22</v>
      </c>
      <c r="F8331" s="153">
        <v>0</v>
      </c>
      <c r="G8331" s="154">
        <v>1304.2449999999999</v>
      </c>
      <c r="H8331" s="154">
        <v>0</v>
      </c>
      <c r="I8331" s="154">
        <v>820.572</v>
      </c>
      <c r="J8331" s="151">
        <v>0</v>
      </c>
      <c r="K8331" s="149">
        <f t="shared" si="1303"/>
        <v>2124.817</v>
      </c>
      <c r="L8331" s="148">
        <v>0</v>
      </c>
      <c r="M8331" s="148">
        <v>364.33800000000002</v>
      </c>
      <c r="N8331" s="148">
        <v>0</v>
      </c>
      <c r="O8331" s="148">
        <v>224.68700000000001</v>
      </c>
      <c r="P8331" s="148">
        <v>0</v>
      </c>
      <c r="Q8331" s="21">
        <f t="shared" si="1304"/>
        <v>0</v>
      </c>
      <c r="R8331" s="21">
        <f t="shared" si="1305"/>
        <v>1164.7885860000001</v>
      </c>
      <c r="S8331" s="21">
        <f t="shared" si="1306"/>
        <v>0</v>
      </c>
      <c r="T8331" s="21">
        <f t="shared" si="1307"/>
        <v>713.6059120000001</v>
      </c>
      <c r="U8331" s="22">
        <f t="shared" si="1308"/>
        <v>1878.3944980000001</v>
      </c>
      <c r="V8331" s="39">
        <f t="shared" si="1309"/>
        <v>0.88402648228059177</v>
      </c>
    </row>
    <row r="8332" spans="1:22">
      <c r="A8332">
        <v>8327</v>
      </c>
      <c r="B8332" s="155">
        <f t="shared" si="1300"/>
        <v>41621</v>
      </c>
      <c r="C8332" s="148">
        <f t="shared" si="1301"/>
        <v>2013</v>
      </c>
      <c r="D8332" s="148">
        <f t="shared" si="1302"/>
        <v>12</v>
      </c>
      <c r="E8332" s="152">
        <v>23</v>
      </c>
      <c r="F8332" s="153">
        <v>0</v>
      </c>
      <c r="G8332" s="154">
        <v>1333.903</v>
      </c>
      <c r="H8332" s="154">
        <v>1.756</v>
      </c>
      <c r="I8332" s="154">
        <v>596.82799999999997</v>
      </c>
      <c r="J8332" s="151">
        <v>0</v>
      </c>
      <c r="K8332" s="149">
        <f t="shared" si="1303"/>
        <v>1932.4870000000001</v>
      </c>
      <c r="L8332" s="148">
        <v>0</v>
      </c>
      <c r="M8332" s="148">
        <v>371.34199999999998</v>
      </c>
      <c r="N8332" s="148">
        <v>4</v>
      </c>
      <c r="O8332" s="148">
        <v>165.846</v>
      </c>
      <c r="P8332" s="148">
        <v>0</v>
      </c>
      <c r="Q8332" s="21">
        <f t="shared" si="1304"/>
        <v>0</v>
      </c>
      <c r="R8332" s="21">
        <f t="shared" si="1305"/>
        <v>1187.180374</v>
      </c>
      <c r="S8332" s="21">
        <f t="shared" si="1306"/>
        <v>7.8040000000000003</v>
      </c>
      <c r="T8332" s="21">
        <f t="shared" si="1307"/>
        <v>526.72689600000001</v>
      </c>
      <c r="U8332" s="22">
        <f t="shared" si="1308"/>
        <v>1721.7112700000002</v>
      </c>
      <c r="V8332" s="39">
        <f t="shared" si="1309"/>
        <v>0.89093032449894882</v>
      </c>
    </row>
    <row r="8333" spans="1:22">
      <c r="A8333">
        <v>8328</v>
      </c>
      <c r="B8333" s="155">
        <f t="shared" si="1300"/>
        <v>41621</v>
      </c>
      <c r="C8333" s="148">
        <f t="shared" si="1301"/>
        <v>2013</v>
      </c>
      <c r="D8333" s="148">
        <f t="shared" si="1302"/>
        <v>12</v>
      </c>
      <c r="E8333" s="152">
        <v>24</v>
      </c>
      <c r="F8333" s="153">
        <v>0</v>
      </c>
      <c r="G8333" s="154">
        <v>1624.7909999999999</v>
      </c>
      <c r="H8333" s="154">
        <v>0</v>
      </c>
      <c r="I8333" s="154">
        <v>403.29199999999997</v>
      </c>
      <c r="J8333" s="151">
        <v>0</v>
      </c>
      <c r="K8333" s="149">
        <f t="shared" si="1303"/>
        <v>2028.0829999999999</v>
      </c>
      <c r="L8333" s="148">
        <v>0</v>
      </c>
      <c r="M8333" s="148">
        <v>446.50799999999998</v>
      </c>
      <c r="N8333" s="148">
        <v>0</v>
      </c>
      <c r="O8333" s="148">
        <v>110.11499999999999</v>
      </c>
      <c r="P8333" s="148">
        <v>0</v>
      </c>
      <c r="Q8333" s="21">
        <f t="shared" si="1304"/>
        <v>0</v>
      </c>
      <c r="R8333" s="21">
        <f t="shared" si="1305"/>
        <v>1427.4860759999999</v>
      </c>
      <c r="S8333" s="21">
        <f t="shared" si="1306"/>
        <v>0</v>
      </c>
      <c r="T8333" s="21">
        <f t="shared" si="1307"/>
        <v>349.72523999999999</v>
      </c>
      <c r="U8333" s="22">
        <f t="shared" si="1308"/>
        <v>1777.2113159999999</v>
      </c>
      <c r="V8333" s="39">
        <f t="shared" si="1309"/>
        <v>0.87630107643523469</v>
      </c>
    </row>
    <row r="8334" spans="1:22">
      <c r="A8334">
        <v>8329</v>
      </c>
      <c r="B8334" s="155">
        <f t="shared" si="1300"/>
        <v>41622</v>
      </c>
      <c r="C8334" s="148">
        <f t="shared" si="1301"/>
        <v>2013</v>
      </c>
      <c r="D8334" s="148">
        <f t="shared" si="1302"/>
        <v>12</v>
      </c>
      <c r="E8334" s="152">
        <v>1</v>
      </c>
      <c r="F8334" s="153">
        <v>0</v>
      </c>
      <c r="G8334" s="154">
        <v>1663.7449999999999</v>
      </c>
      <c r="H8334" s="154">
        <v>0</v>
      </c>
      <c r="I8334" s="154">
        <v>318.899</v>
      </c>
      <c r="J8334" s="151">
        <v>0</v>
      </c>
      <c r="K8334" s="149">
        <f t="shared" si="1303"/>
        <v>1982.6439999999998</v>
      </c>
      <c r="L8334" s="148">
        <v>0</v>
      </c>
      <c r="M8334" s="148">
        <v>456.59699999999998</v>
      </c>
      <c r="N8334" s="148">
        <v>0</v>
      </c>
      <c r="O8334" s="148">
        <v>86.474000000000004</v>
      </c>
      <c r="P8334" s="148">
        <v>0</v>
      </c>
      <c r="Q8334" s="21">
        <f t="shared" si="1304"/>
        <v>0</v>
      </c>
      <c r="R8334" s="21">
        <f t="shared" si="1305"/>
        <v>1459.7406089999999</v>
      </c>
      <c r="S8334" s="21">
        <f t="shared" si="1306"/>
        <v>0</v>
      </c>
      <c r="T8334" s="21">
        <f t="shared" si="1307"/>
        <v>274.64142400000003</v>
      </c>
      <c r="U8334" s="22">
        <f t="shared" si="1308"/>
        <v>1734.3820329999999</v>
      </c>
      <c r="V8334" s="39">
        <f t="shared" si="1309"/>
        <v>0.87478237797607639</v>
      </c>
    </row>
    <row r="8335" spans="1:22">
      <c r="A8335">
        <v>8330</v>
      </c>
      <c r="B8335" s="155">
        <f t="shared" si="1300"/>
        <v>41622</v>
      </c>
      <c r="C8335" s="148">
        <f t="shared" si="1301"/>
        <v>2013</v>
      </c>
      <c r="D8335" s="148">
        <f t="shared" si="1302"/>
        <v>12</v>
      </c>
      <c r="E8335" s="152">
        <v>2</v>
      </c>
      <c r="F8335" s="153">
        <v>0</v>
      </c>
      <c r="G8335" s="154">
        <v>1622.586</v>
      </c>
      <c r="H8335" s="154">
        <v>0</v>
      </c>
      <c r="I8335" s="154">
        <v>195.602</v>
      </c>
      <c r="J8335" s="151">
        <v>0</v>
      </c>
      <c r="K8335" s="149">
        <f t="shared" si="1303"/>
        <v>1818.1880000000001</v>
      </c>
      <c r="L8335" s="148">
        <v>0</v>
      </c>
      <c r="M8335" s="148">
        <v>454.12599999999998</v>
      </c>
      <c r="N8335" s="148">
        <v>0</v>
      </c>
      <c r="O8335" s="148">
        <v>52.761000000000003</v>
      </c>
      <c r="P8335" s="148">
        <v>0</v>
      </c>
      <c r="Q8335" s="21">
        <f t="shared" si="1304"/>
        <v>0</v>
      </c>
      <c r="R8335" s="21">
        <f t="shared" si="1305"/>
        <v>1451.8408219999999</v>
      </c>
      <c r="S8335" s="21">
        <f t="shared" si="1306"/>
        <v>0</v>
      </c>
      <c r="T8335" s="21">
        <f t="shared" si="1307"/>
        <v>167.56893600000001</v>
      </c>
      <c r="U8335" s="22">
        <f t="shared" si="1308"/>
        <v>1619.4097579999998</v>
      </c>
      <c r="V8335" s="39">
        <f t="shared" si="1309"/>
        <v>0.8906723386140486</v>
      </c>
    </row>
    <row r="8336" spans="1:22">
      <c r="A8336">
        <v>8331</v>
      </c>
      <c r="B8336" s="155">
        <f t="shared" si="1300"/>
        <v>41622</v>
      </c>
      <c r="C8336" s="148">
        <f t="shared" si="1301"/>
        <v>2013</v>
      </c>
      <c r="D8336" s="148">
        <f t="shared" si="1302"/>
        <v>12</v>
      </c>
      <c r="E8336" s="152">
        <v>3</v>
      </c>
      <c r="F8336" s="153">
        <v>0</v>
      </c>
      <c r="G8336" s="154">
        <v>1666.28</v>
      </c>
      <c r="H8336" s="154">
        <v>0</v>
      </c>
      <c r="I8336" s="154">
        <v>131.328</v>
      </c>
      <c r="J8336" s="151">
        <v>0</v>
      </c>
      <c r="K8336" s="149">
        <f t="shared" si="1303"/>
        <v>1797.6079999999999</v>
      </c>
      <c r="L8336" s="148">
        <v>0</v>
      </c>
      <c r="M8336" s="148">
        <v>464.67099999999999</v>
      </c>
      <c r="N8336" s="148">
        <v>0</v>
      </c>
      <c r="O8336" s="148">
        <v>36.015000000000001</v>
      </c>
      <c r="P8336" s="148">
        <v>0</v>
      </c>
      <c r="Q8336" s="21">
        <f t="shared" si="1304"/>
        <v>0</v>
      </c>
      <c r="R8336" s="21">
        <f t="shared" si="1305"/>
        <v>1485.553187</v>
      </c>
      <c r="S8336" s="21">
        <f t="shared" si="1306"/>
        <v>0</v>
      </c>
      <c r="T8336" s="21">
        <f t="shared" si="1307"/>
        <v>114.38364000000001</v>
      </c>
      <c r="U8336" s="22">
        <f t="shared" si="1308"/>
        <v>1599.936827</v>
      </c>
      <c r="V8336" s="39">
        <f t="shared" si="1309"/>
        <v>0.89003655246305091</v>
      </c>
    </row>
    <row r="8337" spans="1:22">
      <c r="A8337">
        <v>8332</v>
      </c>
      <c r="B8337" s="155">
        <f t="shared" si="1300"/>
        <v>41622</v>
      </c>
      <c r="C8337" s="148">
        <f t="shared" si="1301"/>
        <v>2013</v>
      </c>
      <c r="D8337" s="148">
        <f t="shared" si="1302"/>
        <v>12</v>
      </c>
      <c r="E8337" s="152">
        <v>4</v>
      </c>
      <c r="F8337" s="153">
        <v>0</v>
      </c>
      <c r="G8337" s="154">
        <v>1414.742</v>
      </c>
      <c r="H8337" s="154">
        <v>0</v>
      </c>
      <c r="I8337" s="154">
        <v>122.54</v>
      </c>
      <c r="J8337" s="151">
        <v>0</v>
      </c>
      <c r="K8337" s="149">
        <f t="shared" si="1303"/>
        <v>1537.2819999999999</v>
      </c>
      <c r="L8337" s="148">
        <v>0</v>
      </c>
      <c r="M8337" s="148">
        <v>399.12799999999999</v>
      </c>
      <c r="N8337" s="148">
        <v>0</v>
      </c>
      <c r="O8337" s="148">
        <v>33.606000000000002</v>
      </c>
      <c r="P8337" s="148">
        <v>0</v>
      </c>
      <c r="Q8337" s="21">
        <f t="shared" si="1304"/>
        <v>0</v>
      </c>
      <c r="R8337" s="21">
        <f t="shared" si="1305"/>
        <v>1276.0122160000001</v>
      </c>
      <c r="S8337" s="21">
        <f t="shared" si="1306"/>
        <v>0</v>
      </c>
      <c r="T8337" s="21">
        <f t="shared" si="1307"/>
        <v>106.73265600000001</v>
      </c>
      <c r="U8337" s="22">
        <f t="shared" si="1308"/>
        <v>1382.744872</v>
      </c>
      <c r="V8337" s="39">
        <f t="shared" si="1309"/>
        <v>0.8994737933573671</v>
      </c>
    </row>
    <row r="8338" spans="1:22">
      <c r="A8338">
        <v>8333</v>
      </c>
      <c r="B8338" s="155">
        <f t="shared" si="1300"/>
        <v>41622</v>
      </c>
      <c r="C8338" s="148">
        <f t="shared" si="1301"/>
        <v>2013</v>
      </c>
      <c r="D8338" s="148">
        <f t="shared" si="1302"/>
        <v>12</v>
      </c>
      <c r="E8338" s="152">
        <v>5</v>
      </c>
      <c r="F8338" s="153">
        <v>0</v>
      </c>
      <c r="G8338" s="154">
        <v>1374.44</v>
      </c>
      <c r="H8338" s="154">
        <v>8.52</v>
      </c>
      <c r="I8338" s="154">
        <v>102.596</v>
      </c>
      <c r="J8338" s="151">
        <v>0</v>
      </c>
      <c r="K8338" s="149">
        <f t="shared" si="1303"/>
        <v>1485.556</v>
      </c>
      <c r="L8338" s="148">
        <v>0</v>
      </c>
      <c r="M8338" s="148">
        <v>388.22</v>
      </c>
      <c r="N8338" s="148">
        <v>36.972000000000001</v>
      </c>
      <c r="O8338" s="148">
        <v>28.148</v>
      </c>
      <c r="P8338" s="148">
        <v>0</v>
      </c>
      <c r="Q8338" s="21">
        <f t="shared" si="1304"/>
        <v>0</v>
      </c>
      <c r="R8338" s="21">
        <f t="shared" si="1305"/>
        <v>1241.1393400000002</v>
      </c>
      <c r="S8338" s="21">
        <f t="shared" si="1306"/>
        <v>72.132372000000004</v>
      </c>
      <c r="T8338" s="21">
        <f t="shared" si="1307"/>
        <v>89.398048000000003</v>
      </c>
      <c r="U8338" s="22">
        <f t="shared" si="1308"/>
        <v>1402.6697600000002</v>
      </c>
      <c r="V8338" s="39">
        <f t="shared" si="1309"/>
        <v>0.94420524032752728</v>
      </c>
    </row>
    <row r="8339" spans="1:22">
      <c r="A8339">
        <v>8334</v>
      </c>
      <c r="B8339" s="155">
        <f t="shared" si="1300"/>
        <v>41622</v>
      </c>
      <c r="C8339" s="148">
        <f t="shared" si="1301"/>
        <v>2013</v>
      </c>
      <c r="D8339" s="148">
        <f t="shared" si="1302"/>
        <v>12</v>
      </c>
      <c r="E8339" s="152">
        <v>6</v>
      </c>
      <c r="F8339" s="153">
        <v>0</v>
      </c>
      <c r="G8339" s="154">
        <v>1437.337</v>
      </c>
      <c r="H8339" s="154">
        <v>0</v>
      </c>
      <c r="I8339" s="154">
        <v>87.037999999999997</v>
      </c>
      <c r="J8339" s="151">
        <v>0</v>
      </c>
      <c r="K8339" s="149">
        <f t="shared" si="1303"/>
        <v>1524.375</v>
      </c>
      <c r="L8339" s="148">
        <v>0</v>
      </c>
      <c r="M8339" s="148">
        <v>406.709</v>
      </c>
      <c r="N8339" s="148">
        <v>0</v>
      </c>
      <c r="O8339" s="148">
        <v>23.835000000000001</v>
      </c>
      <c r="P8339" s="148">
        <v>0</v>
      </c>
      <c r="Q8339" s="21">
        <f t="shared" si="1304"/>
        <v>0</v>
      </c>
      <c r="R8339" s="21">
        <f t="shared" si="1305"/>
        <v>1300.2486730000001</v>
      </c>
      <c r="S8339" s="21">
        <f t="shared" si="1306"/>
        <v>0</v>
      </c>
      <c r="T8339" s="21">
        <f t="shared" si="1307"/>
        <v>75.699960000000004</v>
      </c>
      <c r="U8339" s="22">
        <f t="shared" si="1308"/>
        <v>1375.948633</v>
      </c>
      <c r="V8339" s="39">
        <f t="shared" si="1309"/>
        <v>0.90263132956129555</v>
      </c>
    </row>
    <row r="8340" spans="1:22">
      <c r="A8340">
        <v>8335</v>
      </c>
      <c r="B8340" s="155">
        <f t="shared" si="1300"/>
        <v>41622</v>
      </c>
      <c r="C8340" s="148">
        <f t="shared" si="1301"/>
        <v>2013</v>
      </c>
      <c r="D8340" s="148">
        <f t="shared" si="1302"/>
        <v>12</v>
      </c>
      <c r="E8340" s="152">
        <v>7</v>
      </c>
      <c r="F8340" s="153">
        <v>0</v>
      </c>
      <c r="G8340" s="154">
        <v>1432.829</v>
      </c>
      <c r="H8340" s="154">
        <v>0</v>
      </c>
      <c r="I8340" s="154">
        <v>80.593000000000004</v>
      </c>
      <c r="J8340" s="151">
        <v>0</v>
      </c>
      <c r="K8340" s="149">
        <f t="shared" si="1303"/>
        <v>1513.422</v>
      </c>
      <c r="L8340" s="148">
        <v>0</v>
      </c>
      <c r="M8340" s="148">
        <v>411.255</v>
      </c>
      <c r="N8340" s="148">
        <v>0</v>
      </c>
      <c r="O8340" s="148">
        <v>23.009</v>
      </c>
      <c r="P8340" s="148">
        <v>0</v>
      </c>
      <c r="Q8340" s="21">
        <f t="shared" si="1304"/>
        <v>0</v>
      </c>
      <c r="R8340" s="21">
        <f t="shared" si="1305"/>
        <v>1314.7822349999999</v>
      </c>
      <c r="S8340" s="21">
        <f t="shared" si="1306"/>
        <v>0</v>
      </c>
      <c r="T8340" s="21">
        <f t="shared" si="1307"/>
        <v>73.076584000000011</v>
      </c>
      <c r="U8340" s="22">
        <f t="shared" si="1308"/>
        <v>1387.8588189999998</v>
      </c>
      <c r="V8340" s="39">
        <f t="shared" si="1309"/>
        <v>0.91703359604921808</v>
      </c>
    </row>
    <row r="8341" spans="1:22">
      <c r="A8341">
        <v>8336</v>
      </c>
      <c r="B8341" s="155">
        <f t="shared" si="1300"/>
        <v>41622</v>
      </c>
      <c r="C8341" s="148">
        <f t="shared" si="1301"/>
        <v>2013</v>
      </c>
      <c r="D8341" s="148">
        <f t="shared" si="1302"/>
        <v>12</v>
      </c>
      <c r="E8341" s="152">
        <v>8</v>
      </c>
      <c r="F8341" s="153">
        <v>0</v>
      </c>
      <c r="G8341" s="154">
        <v>1438.944</v>
      </c>
      <c r="H8341" s="154">
        <v>0</v>
      </c>
      <c r="I8341" s="154">
        <v>72.468999999999994</v>
      </c>
      <c r="J8341" s="151">
        <v>0</v>
      </c>
      <c r="K8341" s="149">
        <f t="shared" si="1303"/>
        <v>1511.413</v>
      </c>
      <c r="L8341" s="148">
        <v>0</v>
      </c>
      <c r="M8341" s="148">
        <v>411.24799999999999</v>
      </c>
      <c r="N8341" s="148">
        <v>0</v>
      </c>
      <c r="O8341" s="148">
        <v>20.582999999999998</v>
      </c>
      <c r="P8341" s="148">
        <v>0</v>
      </c>
      <c r="Q8341" s="21">
        <f t="shared" si="1304"/>
        <v>0</v>
      </c>
      <c r="R8341" s="21">
        <f t="shared" si="1305"/>
        <v>1314.7598559999999</v>
      </c>
      <c r="S8341" s="21">
        <f t="shared" si="1306"/>
        <v>0</v>
      </c>
      <c r="T8341" s="21">
        <f t="shared" si="1307"/>
        <v>65.371607999999995</v>
      </c>
      <c r="U8341" s="22">
        <f t="shared" si="1308"/>
        <v>1380.1314639999998</v>
      </c>
      <c r="V8341" s="39">
        <f t="shared" si="1309"/>
        <v>0.91313986580769113</v>
      </c>
    </row>
    <row r="8342" spans="1:22">
      <c r="A8342">
        <v>8337</v>
      </c>
      <c r="B8342" s="155">
        <f t="shared" si="1300"/>
        <v>41622</v>
      </c>
      <c r="C8342" s="148">
        <f t="shared" si="1301"/>
        <v>2013</v>
      </c>
      <c r="D8342" s="148">
        <f t="shared" si="1302"/>
        <v>12</v>
      </c>
      <c r="E8342" s="152">
        <v>9</v>
      </c>
      <c r="F8342" s="153">
        <v>0</v>
      </c>
      <c r="G8342" s="154">
        <v>1438.5250000000001</v>
      </c>
      <c r="H8342" s="154">
        <v>0</v>
      </c>
      <c r="I8342" s="154">
        <v>78.286000000000001</v>
      </c>
      <c r="J8342" s="151">
        <v>0</v>
      </c>
      <c r="K8342" s="149">
        <f t="shared" si="1303"/>
        <v>1516.8110000000001</v>
      </c>
      <c r="L8342" s="148">
        <v>0</v>
      </c>
      <c r="M8342" s="148">
        <v>411.85899999999998</v>
      </c>
      <c r="N8342" s="148">
        <v>0</v>
      </c>
      <c r="O8342" s="148">
        <v>22.344999999999999</v>
      </c>
      <c r="P8342" s="148">
        <v>0</v>
      </c>
      <c r="Q8342" s="21">
        <f t="shared" si="1304"/>
        <v>0</v>
      </c>
      <c r="R8342" s="21">
        <f t="shared" si="1305"/>
        <v>1316.713223</v>
      </c>
      <c r="S8342" s="21">
        <f t="shared" si="1306"/>
        <v>0</v>
      </c>
      <c r="T8342" s="21">
        <f t="shared" si="1307"/>
        <v>70.96772</v>
      </c>
      <c r="U8342" s="22">
        <f t="shared" si="1308"/>
        <v>1387.6809430000001</v>
      </c>
      <c r="V8342" s="39">
        <f t="shared" si="1309"/>
        <v>0.91486740470632133</v>
      </c>
    </row>
    <row r="8343" spans="1:22">
      <c r="A8343">
        <v>8338</v>
      </c>
      <c r="B8343" s="155">
        <f t="shared" si="1300"/>
        <v>41622</v>
      </c>
      <c r="C8343" s="148">
        <f t="shared" si="1301"/>
        <v>2013</v>
      </c>
      <c r="D8343" s="148">
        <f t="shared" si="1302"/>
        <v>12</v>
      </c>
      <c r="E8343" s="152">
        <v>10</v>
      </c>
      <c r="F8343" s="153">
        <v>0</v>
      </c>
      <c r="G8343" s="154">
        <v>1444.066</v>
      </c>
      <c r="H8343" s="154">
        <v>0</v>
      </c>
      <c r="I8343" s="154">
        <v>112.964</v>
      </c>
      <c r="J8343" s="151">
        <v>0</v>
      </c>
      <c r="K8343" s="149">
        <f t="shared" si="1303"/>
        <v>1557.03</v>
      </c>
      <c r="L8343" s="148">
        <v>0</v>
      </c>
      <c r="M8343" s="148">
        <v>411.30099999999999</v>
      </c>
      <c r="N8343" s="148">
        <v>0</v>
      </c>
      <c r="O8343" s="148">
        <v>30.652999999999999</v>
      </c>
      <c r="P8343" s="148">
        <v>0</v>
      </c>
      <c r="Q8343" s="21">
        <f t="shared" si="1304"/>
        <v>0</v>
      </c>
      <c r="R8343" s="21">
        <f t="shared" si="1305"/>
        <v>1314.9292969999999</v>
      </c>
      <c r="S8343" s="21">
        <f t="shared" si="1306"/>
        <v>0</v>
      </c>
      <c r="T8343" s="21">
        <f t="shared" si="1307"/>
        <v>97.353927999999996</v>
      </c>
      <c r="U8343" s="22">
        <f t="shared" si="1308"/>
        <v>1412.2832249999999</v>
      </c>
      <c r="V8343" s="39">
        <f t="shared" si="1309"/>
        <v>0.90703661779156464</v>
      </c>
    </row>
    <row r="8344" spans="1:22">
      <c r="A8344">
        <v>8339</v>
      </c>
      <c r="B8344" s="155">
        <f t="shared" si="1300"/>
        <v>41622</v>
      </c>
      <c r="C8344" s="148">
        <f t="shared" si="1301"/>
        <v>2013</v>
      </c>
      <c r="D8344" s="148">
        <f t="shared" si="1302"/>
        <v>12</v>
      </c>
      <c r="E8344" s="152">
        <v>11</v>
      </c>
      <c r="F8344" s="153">
        <v>0</v>
      </c>
      <c r="G8344" s="154">
        <v>1696.38</v>
      </c>
      <c r="H8344" s="154">
        <v>0</v>
      </c>
      <c r="I8344" s="154">
        <v>168.81800000000001</v>
      </c>
      <c r="J8344" s="151">
        <v>0</v>
      </c>
      <c r="K8344" s="149">
        <f t="shared" si="1303"/>
        <v>1865.1980000000001</v>
      </c>
      <c r="L8344" s="148">
        <v>0</v>
      </c>
      <c r="M8344" s="148">
        <v>476.28500000000003</v>
      </c>
      <c r="N8344" s="148">
        <v>0</v>
      </c>
      <c r="O8344" s="148">
        <v>46.707999999999998</v>
      </c>
      <c r="P8344" s="148">
        <v>0</v>
      </c>
      <c r="Q8344" s="21">
        <f t="shared" si="1304"/>
        <v>0</v>
      </c>
      <c r="R8344" s="21">
        <f t="shared" si="1305"/>
        <v>1522.6831450000002</v>
      </c>
      <c r="S8344" s="21">
        <f t="shared" si="1306"/>
        <v>0</v>
      </c>
      <c r="T8344" s="21">
        <f t="shared" si="1307"/>
        <v>148.34460799999999</v>
      </c>
      <c r="U8344" s="22">
        <f t="shared" si="1308"/>
        <v>1671.0277530000003</v>
      </c>
      <c r="V8344" s="39">
        <f t="shared" si="1309"/>
        <v>0.89589831910606821</v>
      </c>
    </row>
    <row r="8345" spans="1:22">
      <c r="A8345">
        <v>8340</v>
      </c>
      <c r="B8345" s="155">
        <f t="shared" si="1300"/>
        <v>41622</v>
      </c>
      <c r="C8345" s="148">
        <f t="shared" si="1301"/>
        <v>2013</v>
      </c>
      <c r="D8345" s="148">
        <f t="shared" si="1302"/>
        <v>12</v>
      </c>
      <c r="E8345" s="152">
        <v>12</v>
      </c>
      <c r="F8345" s="153">
        <v>0</v>
      </c>
      <c r="G8345" s="154">
        <v>1689.0509999999999</v>
      </c>
      <c r="H8345" s="154">
        <v>0</v>
      </c>
      <c r="I8345" s="154">
        <v>182.86699999999999</v>
      </c>
      <c r="J8345" s="151">
        <v>0</v>
      </c>
      <c r="K8345" s="149">
        <f t="shared" si="1303"/>
        <v>1871.9179999999999</v>
      </c>
      <c r="L8345" s="148">
        <v>0</v>
      </c>
      <c r="M8345" s="148">
        <v>474.27499999999998</v>
      </c>
      <c r="N8345" s="148">
        <v>0</v>
      </c>
      <c r="O8345" s="148">
        <v>50.015999999999998</v>
      </c>
      <c r="P8345" s="148">
        <v>0</v>
      </c>
      <c r="Q8345" s="21">
        <f t="shared" si="1304"/>
        <v>0</v>
      </c>
      <c r="R8345" s="21">
        <f t="shared" si="1305"/>
        <v>1516.257175</v>
      </c>
      <c r="S8345" s="21">
        <f t="shared" si="1306"/>
        <v>0</v>
      </c>
      <c r="T8345" s="21">
        <f t="shared" si="1307"/>
        <v>158.85081600000001</v>
      </c>
      <c r="U8345" s="22">
        <f t="shared" si="1308"/>
        <v>1675.1079909999999</v>
      </c>
      <c r="V8345" s="39">
        <f t="shared" si="1309"/>
        <v>0.89486184277302738</v>
      </c>
    </row>
    <row r="8346" spans="1:22">
      <c r="A8346">
        <v>8341</v>
      </c>
      <c r="B8346" s="155">
        <f t="shared" si="1300"/>
        <v>41622</v>
      </c>
      <c r="C8346" s="148">
        <f t="shared" si="1301"/>
        <v>2013</v>
      </c>
      <c r="D8346" s="148">
        <f t="shared" si="1302"/>
        <v>12</v>
      </c>
      <c r="E8346" s="152">
        <v>13</v>
      </c>
      <c r="F8346" s="153">
        <v>0</v>
      </c>
      <c r="G8346" s="154">
        <v>1699.163</v>
      </c>
      <c r="H8346" s="154">
        <v>0</v>
      </c>
      <c r="I8346" s="154">
        <v>217.256</v>
      </c>
      <c r="J8346" s="151">
        <v>0</v>
      </c>
      <c r="K8346" s="149">
        <f t="shared" si="1303"/>
        <v>1916.4190000000001</v>
      </c>
      <c r="L8346" s="148">
        <v>0</v>
      </c>
      <c r="M8346" s="148">
        <v>477.43700000000001</v>
      </c>
      <c r="N8346" s="148">
        <v>0</v>
      </c>
      <c r="O8346" s="148">
        <v>58.793999999999997</v>
      </c>
      <c r="P8346" s="148">
        <v>0</v>
      </c>
      <c r="Q8346" s="21">
        <f t="shared" si="1304"/>
        <v>0</v>
      </c>
      <c r="R8346" s="21">
        <f t="shared" si="1305"/>
        <v>1526.3660890000001</v>
      </c>
      <c r="S8346" s="21">
        <f t="shared" si="1306"/>
        <v>0</v>
      </c>
      <c r="T8346" s="21">
        <f t="shared" si="1307"/>
        <v>186.72974400000001</v>
      </c>
      <c r="U8346" s="22">
        <f t="shared" si="1308"/>
        <v>1713.0958330000001</v>
      </c>
      <c r="V8346" s="39">
        <f t="shared" si="1309"/>
        <v>0.89390463828630373</v>
      </c>
    </row>
    <row r="8347" spans="1:22">
      <c r="A8347">
        <v>8342</v>
      </c>
      <c r="B8347" s="155">
        <f t="shared" si="1300"/>
        <v>41622</v>
      </c>
      <c r="C8347" s="148">
        <f t="shared" si="1301"/>
        <v>2013</v>
      </c>
      <c r="D8347" s="148">
        <f t="shared" si="1302"/>
        <v>12</v>
      </c>
      <c r="E8347" s="152">
        <v>14</v>
      </c>
      <c r="F8347" s="153">
        <v>0</v>
      </c>
      <c r="G8347" s="154">
        <v>1696.058</v>
      </c>
      <c r="H8347" s="154">
        <v>0</v>
      </c>
      <c r="I8347" s="154">
        <v>260.83800000000002</v>
      </c>
      <c r="J8347" s="151">
        <v>0</v>
      </c>
      <c r="K8347" s="149">
        <f t="shared" si="1303"/>
        <v>1956.896</v>
      </c>
      <c r="L8347" s="148">
        <v>0</v>
      </c>
      <c r="M8347" s="148">
        <v>476.995</v>
      </c>
      <c r="N8347" s="148">
        <v>0</v>
      </c>
      <c r="O8347" s="148">
        <v>70.224000000000004</v>
      </c>
      <c r="P8347" s="148">
        <v>0</v>
      </c>
      <c r="Q8347" s="21">
        <f t="shared" si="1304"/>
        <v>0</v>
      </c>
      <c r="R8347" s="21">
        <f t="shared" si="1305"/>
        <v>1524.9530150000001</v>
      </c>
      <c r="S8347" s="21">
        <f t="shared" si="1306"/>
        <v>0</v>
      </c>
      <c r="T8347" s="21">
        <f t="shared" si="1307"/>
        <v>223.03142400000002</v>
      </c>
      <c r="U8347" s="22">
        <f t="shared" si="1308"/>
        <v>1747.9844390000001</v>
      </c>
      <c r="V8347" s="39">
        <f t="shared" si="1309"/>
        <v>0.89324340128448321</v>
      </c>
    </row>
    <row r="8348" spans="1:22">
      <c r="A8348">
        <v>8343</v>
      </c>
      <c r="B8348" s="155">
        <f t="shared" si="1300"/>
        <v>41622</v>
      </c>
      <c r="C8348" s="148">
        <f t="shared" si="1301"/>
        <v>2013</v>
      </c>
      <c r="D8348" s="148">
        <f t="shared" si="1302"/>
        <v>12</v>
      </c>
      <c r="E8348" s="152">
        <v>15</v>
      </c>
      <c r="F8348" s="153">
        <v>0</v>
      </c>
      <c r="G8348" s="154">
        <v>1695.7439999999999</v>
      </c>
      <c r="H8348" s="154">
        <v>0</v>
      </c>
      <c r="I8348" s="154">
        <v>304.10399999999998</v>
      </c>
      <c r="J8348" s="151">
        <v>0</v>
      </c>
      <c r="K8348" s="149">
        <f t="shared" si="1303"/>
        <v>1999.848</v>
      </c>
      <c r="L8348" s="148">
        <v>0</v>
      </c>
      <c r="M8348" s="148">
        <v>476.98200000000003</v>
      </c>
      <c r="N8348" s="148">
        <v>0</v>
      </c>
      <c r="O8348" s="148">
        <v>82.662999999999997</v>
      </c>
      <c r="P8348" s="148">
        <v>0</v>
      </c>
      <c r="Q8348" s="21">
        <f t="shared" si="1304"/>
        <v>0</v>
      </c>
      <c r="R8348" s="21">
        <f t="shared" si="1305"/>
        <v>1524.911454</v>
      </c>
      <c r="S8348" s="21">
        <f t="shared" si="1306"/>
        <v>0</v>
      </c>
      <c r="T8348" s="21">
        <f t="shared" si="1307"/>
        <v>262.537688</v>
      </c>
      <c r="U8348" s="22">
        <f t="shared" si="1308"/>
        <v>1787.4491419999999</v>
      </c>
      <c r="V8348" s="39">
        <f t="shared" si="1309"/>
        <v>0.89379249922994142</v>
      </c>
    </row>
    <row r="8349" spans="1:22">
      <c r="A8349">
        <v>8344</v>
      </c>
      <c r="B8349" s="155">
        <f t="shared" si="1300"/>
        <v>41622</v>
      </c>
      <c r="C8349" s="148">
        <f t="shared" si="1301"/>
        <v>2013</v>
      </c>
      <c r="D8349" s="148">
        <f t="shared" si="1302"/>
        <v>12</v>
      </c>
      <c r="E8349" s="152">
        <v>16</v>
      </c>
      <c r="F8349" s="153">
        <v>0</v>
      </c>
      <c r="G8349" s="154">
        <v>1706.423</v>
      </c>
      <c r="H8349" s="154">
        <v>0</v>
      </c>
      <c r="I8349" s="154">
        <v>319.709</v>
      </c>
      <c r="J8349" s="151">
        <v>0</v>
      </c>
      <c r="K8349" s="149">
        <f t="shared" si="1303"/>
        <v>2026.1320000000001</v>
      </c>
      <c r="L8349" s="148">
        <v>0</v>
      </c>
      <c r="M8349" s="148">
        <v>482.36399999999998</v>
      </c>
      <c r="N8349" s="148">
        <v>0</v>
      </c>
      <c r="O8349" s="148">
        <v>86.796000000000006</v>
      </c>
      <c r="P8349" s="148">
        <v>0</v>
      </c>
      <c r="Q8349" s="21">
        <f t="shared" si="1304"/>
        <v>0</v>
      </c>
      <c r="R8349" s="21">
        <f t="shared" si="1305"/>
        <v>1542.117708</v>
      </c>
      <c r="S8349" s="21">
        <f t="shared" si="1306"/>
        <v>0</v>
      </c>
      <c r="T8349" s="21">
        <f t="shared" si="1307"/>
        <v>275.66409600000003</v>
      </c>
      <c r="U8349" s="22">
        <f t="shared" si="1308"/>
        <v>1817.781804</v>
      </c>
      <c r="V8349" s="39">
        <f t="shared" si="1309"/>
        <v>0.89716849839990676</v>
      </c>
    </row>
    <row r="8350" spans="1:22">
      <c r="A8350">
        <v>8345</v>
      </c>
      <c r="B8350" s="155">
        <f t="shared" si="1300"/>
        <v>41622</v>
      </c>
      <c r="C8350" s="148">
        <f t="shared" si="1301"/>
        <v>2013</v>
      </c>
      <c r="D8350" s="148">
        <f t="shared" si="1302"/>
        <v>12</v>
      </c>
      <c r="E8350" s="152">
        <v>17</v>
      </c>
      <c r="F8350" s="153">
        <v>0</v>
      </c>
      <c r="G8350" s="154">
        <v>1702.894</v>
      </c>
      <c r="H8350" s="154">
        <v>0</v>
      </c>
      <c r="I8350" s="154">
        <v>332.82799999999997</v>
      </c>
      <c r="J8350" s="151">
        <v>0</v>
      </c>
      <c r="K8350" s="149">
        <f t="shared" si="1303"/>
        <v>2035.722</v>
      </c>
      <c r="L8350" s="148">
        <v>0</v>
      </c>
      <c r="M8350" s="148">
        <v>481.36900000000003</v>
      </c>
      <c r="N8350" s="148">
        <v>0</v>
      </c>
      <c r="O8350" s="148">
        <v>89.600999999999999</v>
      </c>
      <c r="P8350" s="148">
        <v>0</v>
      </c>
      <c r="Q8350" s="21">
        <f t="shared" si="1304"/>
        <v>0</v>
      </c>
      <c r="R8350" s="21">
        <f t="shared" si="1305"/>
        <v>1538.9366930000001</v>
      </c>
      <c r="S8350" s="21">
        <f t="shared" si="1306"/>
        <v>0</v>
      </c>
      <c r="T8350" s="21">
        <f t="shared" si="1307"/>
        <v>284.57277600000003</v>
      </c>
      <c r="U8350" s="22">
        <f t="shared" si="1308"/>
        <v>1823.5094690000001</v>
      </c>
      <c r="V8350" s="39">
        <f t="shared" si="1309"/>
        <v>0.89575564296107235</v>
      </c>
    </row>
    <row r="8351" spans="1:22">
      <c r="A8351">
        <v>8346</v>
      </c>
      <c r="B8351" s="155">
        <f t="shared" ref="B8351:B8414" si="1310">+B8327+1</f>
        <v>41622</v>
      </c>
      <c r="C8351" s="148">
        <f t="shared" si="1301"/>
        <v>2013</v>
      </c>
      <c r="D8351" s="148">
        <f t="shared" si="1302"/>
        <v>12</v>
      </c>
      <c r="E8351" s="152">
        <v>18</v>
      </c>
      <c r="F8351" s="153">
        <v>0</v>
      </c>
      <c r="G8351" s="154">
        <v>1696.9680000000001</v>
      </c>
      <c r="H8351" s="154">
        <v>0.20200000000000001</v>
      </c>
      <c r="I8351" s="154">
        <v>327.65100000000001</v>
      </c>
      <c r="J8351" s="151">
        <v>0</v>
      </c>
      <c r="K8351" s="149">
        <f t="shared" si="1303"/>
        <v>2024.8210000000001</v>
      </c>
      <c r="L8351" s="148">
        <v>0</v>
      </c>
      <c r="M8351" s="148">
        <v>477.91199999999998</v>
      </c>
      <c r="N8351" s="148">
        <v>3.4830000000000001</v>
      </c>
      <c r="O8351" s="148">
        <v>88.156999999999996</v>
      </c>
      <c r="P8351" s="148">
        <v>0</v>
      </c>
      <c r="Q8351" s="21">
        <f t="shared" si="1304"/>
        <v>0</v>
      </c>
      <c r="R8351" s="21">
        <f t="shared" si="1305"/>
        <v>1527.8846639999999</v>
      </c>
      <c r="S8351" s="21">
        <f t="shared" si="1306"/>
        <v>6.7953330000000003</v>
      </c>
      <c r="T8351" s="21">
        <f t="shared" si="1307"/>
        <v>279.98663199999999</v>
      </c>
      <c r="U8351" s="22">
        <f t="shared" si="1308"/>
        <v>1814.6666289999998</v>
      </c>
      <c r="V8351" s="39">
        <f t="shared" si="1309"/>
        <v>0.89621088925885284</v>
      </c>
    </row>
    <row r="8352" spans="1:22">
      <c r="A8352">
        <v>8347</v>
      </c>
      <c r="B8352" s="155">
        <f t="shared" si="1310"/>
        <v>41622</v>
      </c>
      <c r="C8352" s="148">
        <f t="shared" si="1301"/>
        <v>2013</v>
      </c>
      <c r="D8352" s="148">
        <f t="shared" si="1302"/>
        <v>12</v>
      </c>
      <c r="E8352" s="152">
        <v>19</v>
      </c>
      <c r="F8352" s="153">
        <v>0</v>
      </c>
      <c r="G8352" s="154">
        <v>1698.558</v>
      </c>
      <c r="H8352" s="154">
        <v>1.7789999999999999</v>
      </c>
      <c r="I8352" s="154">
        <v>315.334</v>
      </c>
      <c r="J8352" s="151">
        <v>0</v>
      </c>
      <c r="K8352" s="149">
        <f t="shared" si="1303"/>
        <v>2015.671</v>
      </c>
      <c r="L8352" s="148">
        <v>0</v>
      </c>
      <c r="M8352" s="148">
        <v>478.97699999999998</v>
      </c>
      <c r="N8352" s="148">
        <v>3.6190000000000002</v>
      </c>
      <c r="O8352" s="148">
        <v>85.090999999999994</v>
      </c>
      <c r="P8352" s="148">
        <v>0</v>
      </c>
      <c r="Q8352" s="21">
        <f t="shared" si="1304"/>
        <v>0</v>
      </c>
      <c r="R8352" s="21">
        <f t="shared" si="1305"/>
        <v>1531.2894690000001</v>
      </c>
      <c r="S8352" s="21">
        <f t="shared" si="1306"/>
        <v>7.0606690000000008</v>
      </c>
      <c r="T8352" s="21">
        <f t="shared" si="1307"/>
        <v>270.24901599999998</v>
      </c>
      <c r="U8352" s="22">
        <f t="shared" si="1308"/>
        <v>1808.599154</v>
      </c>
      <c r="V8352" s="39">
        <f t="shared" si="1309"/>
        <v>0.89726902555030064</v>
      </c>
    </row>
    <row r="8353" spans="1:22">
      <c r="A8353">
        <v>8348</v>
      </c>
      <c r="B8353" s="155">
        <f t="shared" si="1310"/>
        <v>41622</v>
      </c>
      <c r="C8353" s="148">
        <f t="shared" si="1301"/>
        <v>2013</v>
      </c>
      <c r="D8353" s="148">
        <f t="shared" si="1302"/>
        <v>12</v>
      </c>
      <c r="E8353" s="152">
        <v>20</v>
      </c>
      <c r="F8353" s="153">
        <v>0</v>
      </c>
      <c r="G8353" s="154">
        <v>1689.47</v>
      </c>
      <c r="H8353" s="154">
        <v>0</v>
      </c>
      <c r="I8353" s="154">
        <v>307.98</v>
      </c>
      <c r="J8353" s="151">
        <v>0</v>
      </c>
      <c r="K8353" s="149">
        <f t="shared" si="1303"/>
        <v>1997.45</v>
      </c>
      <c r="L8353" s="148">
        <v>0</v>
      </c>
      <c r="M8353" s="148">
        <v>477.60399999999998</v>
      </c>
      <c r="N8353" s="148">
        <v>0</v>
      </c>
      <c r="O8353" s="148">
        <v>83.343999999999994</v>
      </c>
      <c r="P8353" s="148">
        <v>0</v>
      </c>
      <c r="Q8353" s="21">
        <f t="shared" si="1304"/>
        <v>0</v>
      </c>
      <c r="R8353" s="21">
        <f t="shared" si="1305"/>
        <v>1526.8999879999999</v>
      </c>
      <c r="S8353" s="21">
        <f t="shared" si="1306"/>
        <v>0</v>
      </c>
      <c r="T8353" s="21">
        <f t="shared" si="1307"/>
        <v>264.70054399999998</v>
      </c>
      <c r="U8353" s="22">
        <f t="shared" si="1308"/>
        <v>1791.6005319999999</v>
      </c>
      <c r="V8353" s="39">
        <f t="shared" si="1309"/>
        <v>0.89694386943352766</v>
      </c>
    </row>
    <row r="8354" spans="1:22">
      <c r="A8354">
        <v>8349</v>
      </c>
      <c r="B8354" s="155">
        <f t="shared" si="1310"/>
        <v>41622</v>
      </c>
      <c r="C8354" s="148">
        <f t="shared" si="1301"/>
        <v>2013</v>
      </c>
      <c r="D8354" s="148">
        <f t="shared" si="1302"/>
        <v>12</v>
      </c>
      <c r="E8354" s="152">
        <v>21</v>
      </c>
      <c r="F8354" s="153">
        <v>0</v>
      </c>
      <c r="G8354" s="154">
        <v>1694.576</v>
      </c>
      <c r="H8354" s="154">
        <v>3.7130000000000001</v>
      </c>
      <c r="I8354" s="154">
        <v>331.654</v>
      </c>
      <c r="J8354" s="151">
        <v>0</v>
      </c>
      <c r="K8354" s="149">
        <f t="shared" si="1303"/>
        <v>2029.943</v>
      </c>
      <c r="L8354" s="148">
        <v>0</v>
      </c>
      <c r="M8354" s="148">
        <v>477.214</v>
      </c>
      <c r="N8354" s="148">
        <v>6.891</v>
      </c>
      <c r="O8354" s="148">
        <v>89.063999999999993</v>
      </c>
      <c r="P8354" s="148">
        <v>0</v>
      </c>
      <c r="Q8354" s="21">
        <f t="shared" si="1304"/>
        <v>0</v>
      </c>
      <c r="R8354" s="21">
        <f t="shared" si="1305"/>
        <v>1525.6531580000001</v>
      </c>
      <c r="S8354" s="21">
        <f t="shared" si="1306"/>
        <v>13.444341</v>
      </c>
      <c r="T8354" s="21">
        <f t="shared" si="1307"/>
        <v>282.86726399999998</v>
      </c>
      <c r="U8354" s="22">
        <f t="shared" si="1308"/>
        <v>1821.9647629999999</v>
      </c>
      <c r="V8354" s="39">
        <f t="shared" si="1309"/>
        <v>0.89754478968128659</v>
      </c>
    </row>
    <row r="8355" spans="1:22">
      <c r="A8355">
        <v>8350</v>
      </c>
      <c r="B8355" s="155">
        <f t="shared" si="1310"/>
        <v>41622</v>
      </c>
      <c r="C8355" s="148">
        <f t="shared" si="1301"/>
        <v>2013</v>
      </c>
      <c r="D8355" s="148">
        <f t="shared" si="1302"/>
        <v>12</v>
      </c>
      <c r="E8355" s="152">
        <v>22</v>
      </c>
      <c r="F8355" s="153">
        <v>0</v>
      </c>
      <c r="G8355" s="154">
        <v>1694.8219999999999</v>
      </c>
      <c r="H8355" s="154">
        <v>0</v>
      </c>
      <c r="I8355" s="154">
        <v>370.476</v>
      </c>
      <c r="J8355" s="151">
        <v>0</v>
      </c>
      <c r="K8355" s="149">
        <f t="shared" si="1303"/>
        <v>2065.2979999999998</v>
      </c>
      <c r="L8355" s="148">
        <v>0</v>
      </c>
      <c r="M8355" s="148">
        <v>469.358</v>
      </c>
      <c r="N8355" s="148">
        <v>0</v>
      </c>
      <c r="O8355" s="148">
        <v>98.293999999999997</v>
      </c>
      <c r="P8355" s="148">
        <v>0</v>
      </c>
      <c r="Q8355" s="21">
        <f t="shared" si="1304"/>
        <v>0</v>
      </c>
      <c r="R8355" s="21">
        <f t="shared" si="1305"/>
        <v>1500.5375260000001</v>
      </c>
      <c r="S8355" s="21">
        <f t="shared" si="1306"/>
        <v>0</v>
      </c>
      <c r="T8355" s="21">
        <f t="shared" si="1307"/>
        <v>312.18174399999998</v>
      </c>
      <c r="U8355" s="22">
        <f t="shared" si="1308"/>
        <v>1812.7192700000001</v>
      </c>
      <c r="V8355" s="39">
        <f t="shared" si="1309"/>
        <v>0.87770349363626954</v>
      </c>
    </row>
    <row r="8356" spans="1:22">
      <c r="A8356">
        <v>8351</v>
      </c>
      <c r="B8356" s="155">
        <f t="shared" si="1310"/>
        <v>41622</v>
      </c>
      <c r="C8356" s="148">
        <f t="shared" si="1301"/>
        <v>2013</v>
      </c>
      <c r="D8356" s="148">
        <f t="shared" si="1302"/>
        <v>12</v>
      </c>
      <c r="E8356" s="152">
        <v>23</v>
      </c>
      <c r="F8356" s="153">
        <v>0</v>
      </c>
      <c r="G8356" s="154">
        <v>1577.0450000000001</v>
      </c>
      <c r="H8356" s="154">
        <v>0</v>
      </c>
      <c r="I8356" s="154">
        <v>345.05</v>
      </c>
      <c r="J8356" s="151">
        <v>0</v>
      </c>
      <c r="K8356" s="149">
        <f t="shared" si="1303"/>
        <v>1922.095</v>
      </c>
      <c r="L8356" s="148">
        <v>0</v>
      </c>
      <c r="M8356" s="148">
        <v>438.82499999999999</v>
      </c>
      <c r="N8356" s="148">
        <v>0</v>
      </c>
      <c r="O8356" s="148">
        <v>93.097999999999999</v>
      </c>
      <c r="P8356" s="148">
        <v>0</v>
      </c>
      <c r="Q8356" s="21">
        <f t="shared" si="1304"/>
        <v>0</v>
      </c>
      <c r="R8356" s="21">
        <f t="shared" si="1305"/>
        <v>1402.9235249999999</v>
      </c>
      <c r="S8356" s="21">
        <f t="shared" si="1306"/>
        <v>0</v>
      </c>
      <c r="T8356" s="21">
        <f t="shared" si="1307"/>
        <v>295.67924800000003</v>
      </c>
      <c r="U8356" s="22">
        <f t="shared" si="1308"/>
        <v>1698.6027730000001</v>
      </c>
      <c r="V8356" s="39">
        <f t="shared" si="1309"/>
        <v>0.88372467177740954</v>
      </c>
    </row>
    <row r="8357" spans="1:22">
      <c r="A8357">
        <v>8352</v>
      </c>
      <c r="B8357" s="155">
        <f t="shared" si="1310"/>
        <v>41622</v>
      </c>
      <c r="C8357" s="148">
        <f t="shared" si="1301"/>
        <v>2013</v>
      </c>
      <c r="D8357" s="148">
        <f t="shared" si="1302"/>
        <v>12</v>
      </c>
      <c r="E8357" s="152">
        <v>24</v>
      </c>
      <c r="F8357" s="153">
        <v>0</v>
      </c>
      <c r="G8357" s="154">
        <v>1613.23</v>
      </c>
      <c r="H8357" s="154">
        <v>0</v>
      </c>
      <c r="I8357" s="154">
        <v>298.00299999999999</v>
      </c>
      <c r="J8357" s="151">
        <v>0</v>
      </c>
      <c r="K8357" s="149">
        <f t="shared" si="1303"/>
        <v>1911.2329999999999</v>
      </c>
      <c r="L8357" s="148">
        <v>0</v>
      </c>
      <c r="M8357" s="148">
        <v>449.25299999999999</v>
      </c>
      <c r="N8357" s="148">
        <v>0</v>
      </c>
      <c r="O8357" s="148">
        <v>80.924000000000007</v>
      </c>
      <c r="P8357" s="148">
        <v>0</v>
      </c>
      <c r="Q8357" s="21">
        <f t="shared" si="1304"/>
        <v>0</v>
      </c>
      <c r="R8357" s="21">
        <f t="shared" si="1305"/>
        <v>1436.261841</v>
      </c>
      <c r="S8357" s="21">
        <f t="shared" si="1306"/>
        <v>0</v>
      </c>
      <c r="T8357" s="21">
        <f t="shared" si="1307"/>
        <v>257.01462400000003</v>
      </c>
      <c r="U8357" s="22">
        <f t="shared" si="1308"/>
        <v>1693.2764649999999</v>
      </c>
      <c r="V8357" s="39">
        <f t="shared" si="1309"/>
        <v>0.88596024922131422</v>
      </c>
    </row>
    <row r="8358" spans="1:22">
      <c r="A8358">
        <v>8353</v>
      </c>
      <c r="B8358" s="155">
        <f t="shared" si="1310"/>
        <v>41623</v>
      </c>
      <c r="C8358" s="148">
        <f t="shared" si="1301"/>
        <v>2013</v>
      </c>
      <c r="D8358" s="148">
        <f t="shared" si="1302"/>
        <v>12</v>
      </c>
      <c r="E8358" s="152">
        <v>1</v>
      </c>
      <c r="F8358" s="153">
        <v>0</v>
      </c>
      <c r="G8358" s="154">
        <v>1566.0260000000001</v>
      </c>
      <c r="H8358" s="154">
        <v>0</v>
      </c>
      <c r="I8358" s="154">
        <v>230.60599999999999</v>
      </c>
      <c r="J8358" s="151">
        <v>0</v>
      </c>
      <c r="K8358" s="149">
        <f t="shared" si="1303"/>
        <v>1796.6320000000001</v>
      </c>
      <c r="L8358" s="148">
        <v>0</v>
      </c>
      <c r="M8358" s="148">
        <v>445.14499999999998</v>
      </c>
      <c r="N8358" s="148">
        <v>0</v>
      </c>
      <c r="O8358" s="148">
        <v>64.816999999999993</v>
      </c>
      <c r="P8358" s="148">
        <v>0</v>
      </c>
      <c r="Q8358" s="21">
        <f t="shared" si="1304"/>
        <v>0</v>
      </c>
      <c r="R8358" s="21">
        <f t="shared" si="1305"/>
        <v>1423.128565</v>
      </c>
      <c r="S8358" s="21">
        <f t="shared" si="1306"/>
        <v>0</v>
      </c>
      <c r="T8358" s="21">
        <f t="shared" si="1307"/>
        <v>205.85879199999999</v>
      </c>
      <c r="U8358" s="22">
        <f t="shared" si="1308"/>
        <v>1628.987357</v>
      </c>
      <c r="V8358" s="39">
        <f t="shared" si="1309"/>
        <v>0.90668949289559575</v>
      </c>
    </row>
    <row r="8359" spans="1:22">
      <c r="A8359">
        <v>8354</v>
      </c>
      <c r="B8359" s="155">
        <f t="shared" si="1310"/>
        <v>41623</v>
      </c>
      <c r="C8359" s="148">
        <f t="shared" si="1301"/>
        <v>2013</v>
      </c>
      <c r="D8359" s="148">
        <f t="shared" si="1302"/>
        <v>12</v>
      </c>
      <c r="E8359" s="152">
        <v>2</v>
      </c>
      <c r="F8359" s="153">
        <v>0</v>
      </c>
      <c r="G8359" s="154">
        <v>1562.0050000000001</v>
      </c>
      <c r="H8359" s="154">
        <v>0</v>
      </c>
      <c r="I8359" s="154">
        <v>183.73</v>
      </c>
      <c r="J8359" s="151">
        <v>0</v>
      </c>
      <c r="K8359" s="149">
        <f t="shared" si="1303"/>
        <v>1745.7350000000001</v>
      </c>
      <c r="L8359" s="148">
        <v>0</v>
      </c>
      <c r="M8359" s="148">
        <v>444.13499999999999</v>
      </c>
      <c r="N8359" s="148">
        <v>0</v>
      </c>
      <c r="O8359" s="148">
        <v>49.613999999999997</v>
      </c>
      <c r="P8359" s="148">
        <v>0</v>
      </c>
      <c r="Q8359" s="21">
        <f t="shared" si="1304"/>
        <v>0</v>
      </c>
      <c r="R8359" s="21">
        <f t="shared" si="1305"/>
        <v>1419.8995950000001</v>
      </c>
      <c r="S8359" s="21">
        <f t="shared" si="1306"/>
        <v>0</v>
      </c>
      <c r="T8359" s="21">
        <f t="shared" si="1307"/>
        <v>157.57406399999999</v>
      </c>
      <c r="U8359" s="22">
        <f t="shared" si="1308"/>
        <v>1577.473659</v>
      </c>
      <c r="V8359" s="39">
        <f t="shared" si="1309"/>
        <v>0.90361576012395917</v>
      </c>
    </row>
    <row r="8360" spans="1:22">
      <c r="A8360">
        <v>8355</v>
      </c>
      <c r="B8360" s="155">
        <f t="shared" si="1310"/>
        <v>41623</v>
      </c>
      <c r="C8360" s="148">
        <f t="shared" si="1301"/>
        <v>2013</v>
      </c>
      <c r="D8360" s="148">
        <f t="shared" si="1302"/>
        <v>12</v>
      </c>
      <c r="E8360" s="152">
        <v>3</v>
      </c>
      <c r="F8360" s="153">
        <v>0</v>
      </c>
      <c r="G8360" s="154">
        <v>1573.4570000000001</v>
      </c>
      <c r="H8360" s="154">
        <v>0</v>
      </c>
      <c r="I8360" s="154">
        <v>156.51</v>
      </c>
      <c r="J8360" s="151">
        <v>0</v>
      </c>
      <c r="K8360" s="149">
        <f t="shared" si="1303"/>
        <v>1729.9670000000001</v>
      </c>
      <c r="L8360" s="148">
        <v>0</v>
      </c>
      <c r="M8360" s="148">
        <v>447.65600000000001</v>
      </c>
      <c r="N8360" s="148">
        <v>0</v>
      </c>
      <c r="O8360" s="148">
        <v>42.042000000000002</v>
      </c>
      <c r="P8360" s="148">
        <v>0</v>
      </c>
      <c r="Q8360" s="21">
        <f t="shared" si="1304"/>
        <v>0</v>
      </c>
      <c r="R8360" s="21">
        <f t="shared" si="1305"/>
        <v>1431.156232</v>
      </c>
      <c r="S8360" s="21">
        <f t="shared" si="1306"/>
        <v>0</v>
      </c>
      <c r="T8360" s="21">
        <f t="shared" si="1307"/>
        <v>133.52539200000001</v>
      </c>
      <c r="U8360" s="22">
        <f t="shared" si="1308"/>
        <v>1564.6816240000001</v>
      </c>
      <c r="V8360" s="39">
        <f t="shared" si="1309"/>
        <v>0.90445749774417661</v>
      </c>
    </row>
    <row r="8361" spans="1:22">
      <c r="A8361">
        <v>8356</v>
      </c>
      <c r="B8361" s="155">
        <f t="shared" si="1310"/>
        <v>41623</v>
      </c>
      <c r="C8361" s="148">
        <f t="shared" si="1301"/>
        <v>2013</v>
      </c>
      <c r="D8361" s="148">
        <f t="shared" si="1302"/>
        <v>12</v>
      </c>
      <c r="E8361" s="152">
        <v>4</v>
      </c>
      <c r="F8361" s="153">
        <v>0</v>
      </c>
      <c r="G8361" s="154">
        <v>1585.7660000000001</v>
      </c>
      <c r="H8361" s="154">
        <v>0</v>
      </c>
      <c r="I8361" s="154">
        <v>148.405</v>
      </c>
      <c r="J8361" s="151">
        <v>0</v>
      </c>
      <c r="K8361" s="149">
        <f t="shared" si="1303"/>
        <v>1734.171</v>
      </c>
      <c r="L8361" s="148">
        <v>0</v>
      </c>
      <c r="M8361" s="148">
        <v>447.23200000000003</v>
      </c>
      <c r="N8361" s="148">
        <v>0</v>
      </c>
      <c r="O8361" s="148">
        <v>39.918999999999997</v>
      </c>
      <c r="P8361" s="148">
        <v>0</v>
      </c>
      <c r="Q8361" s="21">
        <f t="shared" si="1304"/>
        <v>0</v>
      </c>
      <c r="R8361" s="21">
        <f t="shared" si="1305"/>
        <v>1429.8007040000002</v>
      </c>
      <c r="S8361" s="21">
        <f t="shared" si="1306"/>
        <v>0</v>
      </c>
      <c r="T8361" s="21">
        <f t="shared" si="1307"/>
        <v>126.78274399999999</v>
      </c>
      <c r="U8361" s="22">
        <f t="shared" si="1308"/>
        <v>1556.5834480000003</v>
      </c>
      <c r="V8361" s="39">
        <f t="shared" si="1309"/>
        <v>0.89759513219861264</v>
      </c>
    </row>
    <row r="8362" spans="1:22">
      <c r="A8362">
        <v>8357</v>
      </c>
      <c r="B8362" s="155">
        <f t="shared" si="1310"/>
        <v>41623</v>
      </c>
      <c r="C8362" s="148">
        <f t="shared" si="1301"/>
        <v>2013</v>
      </c>
      <c r="D8362" s="148">
        <f t="shared" si="1302"/>
        <v>12</v>
      </c>
      <c r="E8362" s="152">
        <v>5</v>
      </c>
      <c r="F8362" s="153">
        <v>0</v>
      </c>
      <c r="G8362" s="154">
        <v>1582.44</v>
      </c>
      <c r="H8362" s="154">
        <v>0</v>
      </c>
      <c r="I8362" s="154">
        <v>136.08600000000001</v>
      </c>
      <c r="J8362" s="151">
        <v>0</v>
      </c>
      <c r="K8362" s="149">
        <f t="shared" si="1303"/>
        <v>1718.5260000000001</v>
      </c>
      <c r="L8362" s="148">
        <v>0</v>
      </c>
      <c r="M8362" s="148">
        <v>445.10599999999999</v>
      </c>
      <c r="N8362" s="148">
        <v>0</v>
      </c>
      <c r="O8362" s="148">
        <v>36.692</v>
      </c>
      <c r="P8362" s="148">
        <v>0</v>
      </c>
      <c r="Q8362" s="21">
        <f t="shared" si="1304"/>
        <v>0</v>
      </c>
      <c r="R8362" s="21">
        <f t="shared" si="1305"/>
        <v>1423.003882</v>
      </c>
      <c r="S8362" s="21">
        <f t="shared" si="1306"/>
        <v>0</v>
      </c>
      <c r="T8362" s="21">
        <f t="shared" si="1307"/>
        <v>116.53379200000001</v>
      </c>
      <c r="U8362" s="22">
        <f t="shared" si="1308"/>
        <v>1539.5376739999999</v>
      </c>
      <c r="V8362" s="39">
        <f t="shared" si="1309"/>
        <v>0.89584776372309749</v>
      </c>
    </row>
    <row r="8363" spans="1:22">
      <c r="A8363">
        <v>8358</v>
      </c>
      <c r="B8363" s="155">
        <f t="shared" si="1310"/>
        <v>41623</v>
      </c>
      <c r="C8363" s="148">
        <f t="shared" si="1301"/>
        <v>2013</v>
      </c>
      <c r="D8363" s="148">
        <f t="shared" si="1302"/>
        <v>12</v>
      </c>
      <c r="E8363" s="152">
        <v>6</v>
      </c>
      <c r="F8363" s="153">
        <v>0</v>
      </c>
      <c r="G8363" s="154">
        <v>1600.3779999999999</v>
      </c>
      <c r="H8363" s="154">
        <v>0</v>
      </c>
      <c r="I8363" s="154">
        <v>109.128</v>
      </c>
      <c r="J8363" s="151">
        <v>0</v>
      </c>
      <c r="K8363" s="149">
        <f t="shared" si="1303"/>
        <v>1709.5059999999999</v>
      </c>
      <c r="L8363" s="148">
        <v>0</v>
      </c>
      <c r="M8363" s="148">
        <v>450.78199999999998</v>
      </c>
      <c r="N8363" s="148">
        <v>0</v>
      </c>
      <c r="O8363" s="148">
        <v>28.707000000000001</v>
      </c>
      <c r="P8363" s="148">
        <v>0</v>
      </c>
      <c r="Q8363" s="21">
        <f t="shared" si="1304"/>
        <v>0</v>
      </c>
      <c r="R8363" s="21">
        <f t="shared" si="1305"/>
        <v>1441.150054</v>
      </c>
      <c r="S8363" s="21">
        <f t="shared" si="1306"/>
        <v>0</v>
      </c>
      <c r="T8363" s="21">
        <f t="shared" si="1307"/>
        <v>91.173432000000005</v>
      </c>
      <c r="U8363" s="22">
        <f t="shared" si="1308"/>
        <v>1532.323486</v>
      </c>
      <c r="V8363" s="39">
        <f t="shared" si="1309"/>
        <v>0.89635455271873865</v>
      </c>
    </row>
    <row r="8364" spans="1:22">
      <c r="A8364">
        <v>8359</v>
      </c>
      <c r="B8364" s="155">
        <f t="shared" si="1310"/>
        <v>41623</v>
      </c>
      <c r="C8364" s="148">
        <f t="shared" si="1301"/>
        <v>2013</v>
      </c>
      <c r="D8364" s="148">
        <f t="shared" si="1302"/>
        <v>12</v>
      </c>
      <c r="E8364" s="152">
        <v>7</v>
      </c>
      <c r="F8364" s="153">
        <v>0</v>
      </c>
      <c r="G8364" s="154">
        <v>1336.0809999999999</v>
      </c>
      <c r="H8364" s="154">
        <v>0</v>
      </c>
      <c r="I8364" s="154">
        <v>112.473</v>
      </c>
      <c r="J8364" s="151">
        <v>0</v>
      </c>
      <c r="K8364" s="149">
        <f t="shared" si="1303"/>
        <v>1448.5539999999999</v>
      </c>
      <c r="L8364" s="148">
        <v>0</v>
      </c>
      <c r="M8364" s="148">
        <v>385.33600000000001</v>
      </c>
      <c r="N8364" s="148">
        <v>0</v>
      </c>
      <c r="O8364" s="148">
        <v>31.026</v>
      </c>
      <c r="P8364" s="148">
        <v>0</v>
      </c>
      <c r="Q8364" s="21">
        <f t="shared" si="1304"/>
        <v>0</v>
      </c>
      <c r="R8364" s="21">
        <f t="shared" si="1305"/>
        <v>1231.9191920000001</v>
      </c>
      <c r="S8364" s="21">
        <f t="shared" si="1306"/>
        <v>0</v>
      </c>
      <c r="T8364" s="21">
        <f t="shared" si="1307"/>
        <v>98.538576000000006</v>
      </c>
      <c r="U8364" s="22">
        <f t="shared" si="1308"/>
        <v>1330.457768</v>
      </c>
      <c r="V8364" s="39">
        <f t="shared" si="1309"/>
        <v>0.91847302068131398</v>
      </c>
    </row>
    <row r="8365" spans="1:22">
      <c r="A8365">
        <v>8360</v>
      </c>
      <c r="B8365" s="155">
        <f t="shared" si="1310"/>
        <v>41623</v>
      </c>
      <c r="C8365" s="148">
        <f t="shared" si="1301"/>
        <v>2013</v>
      </c>
      <c r="D8365" s="148">
        <f t="shared" si="1302"/>
        <v>12</v>
      </c>
      <c r="E8365" s="152">
        <v>8</v>
      </c>
      <c r="F8365" s="153">
        <v>0</v>
      </c>
      <c r="G8365" s="154">
        <v>1325.7180000000001</v>
      </c>
      <c r="H8365" s="154">
        <v>0.88900000000000001</v>
      </c>
      <c r="I8365" s="154">
        <v>100.747</v>
      </c>
      <c r="J8365" s="151">
        <v>0</v>
      </c>
      <c r="K8365" s="149">
        <f t="shared" si="1303"/>
        <v>1427.354</v>
      </c>
      <c r="L8365" s="148">
        <v>0</v>
      </c>
      <c r="M8365" s="148">
        <v>380.45600000000002</v>
      </c>
      <c r="N8365" s="148">
        <v>5.9489999999999998</v>
      </c>
      <c r="O8365" s="148">
        <v>27.556000000000001</v>
      </c>
      <c r="P8365" s="148">
        <v>0</v>
      </c>
      <c r="Q8365" s="21">
        <f t="shared" si="1304"/>
        <v>0</v>
      </c>
      <c r="R8365" s="21">
        <f t="shared" si="1305"/>
        <v>1216.3178320000002</v>
      </c>
      <c r="S8365" s="21">
        <f t="shared" si="1306"/>
        <v>11.606498999999999</v>
      </c>
      <c r="T8365" s="21">
        <f t="shared" si="1307"/>
        <v>87.517856000000009</v>
      </c>
      <c r="U8365" s="22">
        <f t="shared" si="1308"/>
        <v>1315.4421870000001</v>
      </c>
      <c r="V8365" s="39">
        <f t="shared" si="1309"/>
        <v>0.92159491408578398</v>
      </c>
    </row>
    <row r="8366" spans="1:22">
      <c r="A8366">
        <v>8361</v>
      </c>
      <c r="B8366" s="155">
        <f t="shared" si="1310"/>
        <v>41623</v>
      </c>
      <c r="C8366" s="148">
        <f t="shared" si="1301"/>
        <v>2013</v>
      </c>
      <c r="D8366" s="148">
        <f t="shared" si="1302"/>
        <v>12</v>
      </c>
      <c r="E8366" s="152">
        <v>9</v>
      </c>
      <c r="F8366" s="153">
        <v>0</v>
      </c>
      <c r="G8366" s="154">
        <v>1327.1310000000001</v>
      </c>
      <c r="H8366" s="154">
        <v>0</v>
      </c>
      <c r="I8366" s="154">
        <v>122.812</v>
      </c>
      <c r="J8366" s="151">
        <v>0</v>
      </c>
      <c r="K8366" s="149">
        <f t="shared" si="1303"/>
        <v>1449.943</v>
      </c>
      <c r="L8366" s="148">
        <v>0</v>
      </c>
      <c r="M8366" s="148">
        <v>380.59800000000001</v>
      </c>
      <c r="N8366" s="148">
        <v>0</v>
      </c>
      <c r="O8366" s="148">
        <v>32.880000000000003</v>
      </c>
      <c r="P8366" s="148">
        <v>0</v>
      </c>
      <c r="Q8366" s="21">
        <f t="shared" si="1304"/>
        <v>0</v>
      </c>
      <c r="R8366" s="21">
        <f t="shared" si="1305"/>
        <v>1216.771806</v>
      </c>
      <c r="S8366" s="21">
        <f t="shared" si="1306"/>
        <v>0</v>
      </c>
      <c r="T8366" s="21">
        <f t="shared" si="1307"/>
        <v>104.42688000000001</v>
      </c>
      <c r="U8366" s="22">
        <f t="shared" si="1308"/>
        <v>1321.198686</v>
      </c>
      <c r="V8366" s="39">
        <f t="shared" si="1309"/>
        <v>0.91120732746045874</v>
      </c>
    </row>
    <row r="8367" spans="1:22">
      <c r="A8367">
        <v>8362</v>
      </c>
      <c r="B8367" s="155">
        <f t="shared" si="1310"/>
        <v>41623</v>
      </c>
      <c r="C8367" s="148">
        <f t="shared" si="1301"/>
        <v>2013</v>
      </c>
      <c r="D8367" s="148">
        <f t="shared" si="1302"/>
        <v>12</v>
      </c>
      <c r="E8367" s="152">
        <v>10</v>
      </c>
      <c r="F8367" s="153">
        <v>0</v>
      </c>
      <c r="G8367" s="154">
        <v>1576.739</v>
      </c>
      <c r="H8367" s="154">
        <v>0</v>
      </c>
      <c r="I8367" s="154">
        <v>134.81299999999999</v>
      </c>
      <c r="J8367" s="151">
        <v>0</v>
      </c>
      <c r="K8367" s="149">
        <f t="shared" si="1303"/>
        <v>1711.5520000000001</v>
      </c>
      <c r="L8367" s="148">
        <v>0</v>
      </c>
      <c r="M8367" s="148">
        <v>446.62</v>
      </c>
      <c r="N8367" s="148">
        <v>0</v>
      </c>
      <c r="O8367" s="148">
        <v>36.658999999999999</v>
      </c>
      <c r="P8367" s="148">
        <v>0</v>
      </c>
      <c r="Q8367" s="21">
        <f t="shared" si="1304"/>
        <v>0</v>
      </c>
      <c r="R8367" s="21">
        <f t="shared" si="1305"/>
        <v>1427.8441400000002</v>
      </c>
      <c r="S8367" s="21">
        <f t="shared" si="1306"/>
        <v>0</v>
      </c>
      <c r="T8367" s="21">
        <f t="shared" si="1307"/>
        <v>116.428984</v>
      </c>
      <c r="U8367" s="22">
        <f t="shared" si="1308"/>
        <v>1544.2731240000001</v>
      </c>
      <c r="V8367" s="39">
        <f t="shared" si="1309"/>
        <v>0.90226480060202663</v>
      </c>
    </row>
    <row r="8368" spans="1:22">
      <c r="A8368">
        <v>8363</v>
      </c>
      <c r="B8368" s="155">
        <f t="shared" si="1310"/>
        <v>41623</v>
      </c>
      <c r="C8368" s="148">
        <f t="shared" si="1301"/>
        <v>2013</v>
      </c>
      <c r="D8368" s="148">
        <f t="shared" si="1302"/>
        <v>12</v>
      </c>
      <c r="E8368" s="152">
        <v>11</v>
      </c>
      <c r="F8368" s="153">
        <v>0</v>
      </c>
      <c r="G8368" s="154">
        <v>1598.345</v>
      </c>
      <c r="H8368" s="154">
        <v>0</v>
      </c>
      <c r="I8368" s="154">
        <v>156.30799999999999</v>
      </c>
      <c r="J8368" s="151">
        <v>0</v>
      </c>
      <c r="K8368" s="149">
        <f t="shared" si="1303"/>
        <v>1754.653</v>
      </c>
      <c r="L8368" s="148">
        <v>0</v>
      </c>
      <c r="M8368" s="148">
        <v>455.18</v>
      </c>
      <c r="N8368" s="148">
        <v>0</v>
      </c>
      <c r="O8368" s="148">
        <v>43.298999999999999</v>
      </c>
      <c r="P8368" s="148">
        <v>0</v>
      </c>
      <c r="Q8368" s="21">
        <f t="shared" si="1304"/>
        <v>0</v>
      </c>
      <c r="R8368" s="21">
        <f t="shared" si="1305"/>
        <v>1455.21046</v>
      </c>
      <c r="S8368" s="21">
        <f t="shared" si="1306"/>
        <v>0</v>
      </c>
      <c r="T8368" s="21">
        <f t="shared" si="1307"/>
        <v>137.51762400000001</v>
      </c>
      <c r="U8368" s="22">
        <f t="shared" si="1308"/>
        <v>1592.7280840000001</v>
      </c>
      <c r="V8368" s="39">
        <f t="shared" si="1309"/>
        <v>0.90771684429912924</v>
      </c>
    </row>
    <row r="8369" spans="1:22">
      <c r="A8369">
        <v>8364</v>
      </c>
      <c r="B8369" s="155">
        <f t="shared" si="1310"/>
        <v>41623</v>
      </c>
      <c r="C8369" s="148">
        <f t="shared" si="1301"/>
        <v>2013</v>
      </c>
      <c r="D8369" s="148">
        <f t="shared" si="1302"/>
        <v>12</v>
      </c>
      <c r="E8369" s="152">
        <v>12</v>
      </c>
      <c r="F8369" s="153">
        <v>0</v>
      </c>
      <c r="G8369" s="154">
        <v>1640.01</v>
      </c>
      <c r="H8369" s="154">
        <v>0</v>
      </c>
      <c r="I8369" s="154">
        <v>144.09299999999999</v>
      </c>
      <c r="J8369" s="151">
        <v>0</v>
      </c>
      <c r="K8369" s="149">
        <f t="shared" si="1303"/>
        <v>1784.1030000000001</v>
      </c>
      <c r="L8369" s="148">
        <v>0</v>
      </c>
      <c r="M8369" s="148">
        <v>467.43200000000002</v>
      </c>
      <c r="N8369" s="148">
        <v>0</v>
      </c>
      <c r="O8369" s="148">
        <v>39.808</v>
      </c>
      <c r="P8369" s="148">
        <v>0</v>
      </c>
      <c r="Q8369" s="21">
        <f t="shared" si="1304"/>
        <v>0</v>
      </c>
      <c r="R8369" s="21">
        <f t="shared" si="1305"/>
        <v>1494.3801040000001</v>
      </c>
      <c r="S8369" s="21">
        <f t="shared" si="1306"/>
        <v>0</v>
      </c>
      <c r="T8369" s="21">
        <f t="shared" si="1307"/>
        <v>126.43020800000001</v>
      </c>
      <c r="U8369" s="22">
        <f t="shared" si="1308"/>
        <v>1620.8103120000001</v>
      </c>
      <c r="V8369" s="39">
        <f t="shared" si="1309"/>
        <v>0.90847350853622244</v>
      </c>
    </row>
    <row r="8370" spans="1:22">
      <c r="A8370">
        <v>8365</v>
      </c>
      <c r="B8370" s="155">
        <f t="shared" si="1310"/>
        <v>41623</v>
      </c>
      <c r="C8370" s="148">
        <f t="shared" si="1301"/>
        <v>2013</v>
      </c>
      <c r="D8370" s="148">
        <f t="shared" si="1302"/>
        <v>12</v>
      </c>
      <c r="E8370" s="152">
        <v>13</v>
      </c>
      <c r="F8370" s="153">
        <v>0</v>
      </c>
      <c r="G8370" s="154">
        <v>1664.508</v>
      </c>
      <c r="H8370" s="154">
        <v>0</v>
      </c>
      <c r="I8370" s="154">
        <v>192.286</v>
      </c>
      <c r="J8370" s="151">
        <v>0</v>
      </c>
      <c r="K8370" s="149">
        <f t="shared" si="1303"/>
        <v>1856.7940000000001</v>
      </c>
      <c r="L8370" s="148">
        <v>0</v>
      </c>
      <c r="M8370" s="148">
        <v>472.10199999999998</v>
      </c>
      <c r="N8370" s="148">
        <v>0</v>
      </c>
      <c r="O8370" s="148">
        <v>51.758000000000003</v>
      </c>
      <c r="P8370" s="148">
        <v>0</v>
      </c>
      <c r="Q8370" s="21">
        <f t="shared" si="1304"/>
        <v>0</v>
      </c>
      <c r="R8370" s="21">
        <f t="shared" si="1305"/>
        <v>1509.3100939999999</v>
      </c>
      <c r="S8370" s="21">
        <f t="shared" si="1306"/>
        <v>0</v>
      </c>
      <c r="T8370" s="21">
        <f t="shared" si="1307"/>
        <v>164.383408</v>
      </c>
      <c r="U8370" s="22">
        <f t="shared" si="1308"/>
        <v>1673.6935019999999</v>
      </c>
      <c r="V8370" s="39">
        <f t="shared" si="1309"/>
        <v>0.90138890043806674</v>
      </c>
    </row>
    <row r="8371" spans="1:22">
      <c r="A8371">
        <v>8366</v>
      </c>
      <c r="B8371" s="155">
        <f t="shared" si="1310"/>
        <v>41623</v>
      </c>
      <c r="C8371" s="148">
        <f t="shared" si="1301"/>
        <v>2013</v>
      </c>
      <c r="D8371" s="148">
        <f t="shared" si="1302"/>
        <v>12</v>
      </c>
      <c r="E8371" s="152">
        <v>14</v>
      </c>
      <c r="F8371" s="153">
        <v>0</v>
      </c>
      <c r="G8371" s="154">
        <v>1665.251</v>
      </c>
      <c r="H8371" s="154">
        <v>0</v>
      </c>
      <c r="I8371" s="154">
        <v>255.517</v>
      </c>
      <c r="J8371" s="151">
        <v>0</v>
      </c>
      <c r="K8371" s="149">
        <f t="shared" si="1303"/>
        <v>1920.768</v>
      </c>
      <c r="L8371" s="148">
        <v>0</v>
      </c>
      <c r="M8371" s="148">
        <v>465.54899999999998</v>
      </c>
      <c r="N8371" s="148">
        <v>0</v>
      </c>
      <c r="O8371" s="148">
        <v>68.664000000000001</v>
      </c>
      <c r="P8371" s="148">
        <v>0</v>
      </c>
      <c r="Q8371" s="21">
        <f t="shared" si="1304"/>
        <v>0</v>
      </c>
      <c r="R8371" s="21">
        <f t="shared" si="1305"/>
        <v>1488.3601529999999</v>
      </c>
      <c r="S8371" s="21">
        <f t="shared" si="1306"/>
        <v>0</v>
      </c>
      <c r="T8371" s="21">
        <f t="shared" si="1307"/>
        <v>218.07686400000003</v>
      </c>
      <c r="U8371" s="22">
        <f t="shared" si="1308"/>
        <v>1706.437017</v>
      </c>
      <c r="V8371" s="39">
        <f t="shared" si="1309"/>
        <v>0.88841391412185122</v>
      </c>
    </row>
    <row r="8372" spans="1:22">
      <c r="A8372">
        <v>8367</v>
      </c>
      <c r="B8372" s="155">
        <f t="shared" si="1310"/>
        <v>41623</v>
      </c>
      <c r="C8372" s="148">
        <f t="shared" si="1301"/>
        <v>2013</v>
      </c>
      <c r="D8372" s="148">
        <f t="shared" si="1302"/>
        <v>12</v>
      </c>
      <c r="E8372" s="152">
        <v>15</v>
      </c>
      <c r="F8372" s="153">
        <v>0</v>
      </c>
      <c r="G8372" s="154">
        <v>1642.489</v>
      </c>
      <c r="H8372" s="154">
        <v>0</v>
      </c>
      <c r="I8372" s="154">
        <v>255.55199999999999</v>
      </c>
      <c r="J8372" s="151">
        <v>0</v>
      </c>
      <c r="K8372" s="149">
        <f t="shared" si="1303"/>
        <v>1898.0409999999999</v>
      </c>
      <c r="L8372" s="148">
        <v>0</v>
      </c>
      <c r="M8372" s="148">
        <v>459.55099999999999</v>
      </c>
      <c r="N8372" s="148">
        <v>0</v>
      </c>
      <c r="O8372" s="148">
        <v>69.415000000000006</v>
      </c>
      <c r="P8372" s="148">
        <v>0</v>
      </c>
      <c r="Q8372" s="21">
        <f t="shared" si="1304"/>
        <v>0</v>
      </c>
      <c r="R8372" s="21">
        <f t="shared" si="1305"/>
        <v>1469.1845470000001</v>
      </c>
      <c r="S8372" s="21">
        <f t="shared" si="1306"/>
        <v>0</v>
      </c>
      <c r="T8372" s="21">
        <f t="shared" si="1307"/>
        <v>220.46204000000003</v>
      </c>
      <c r="U8372" s="22">
        <f t="shared" si="1308"/>
        <v>1689.6465870000002</v>
      </c>
      <c r="V8372" s="39">
        <f t="shared" si="1309"/>
        <v>0.89020552611877202</v>
      </c>
    </row>
    <row r="8373" spans="1:22">
      <c r="A8373">
        <v>8368</v>
      </c>
      <c r="B8373" s="155">
        <f t="shared" si="1310"/>
        <v>41623</v>
      </c>
      <c r="C8373" s="148">
        <f t="shared" si="1301"/>
        <v>2013</v>
      </c>
      <c r="D8373" s="148">
        <f t="shared" si="1302"/>
        <v>12</v>
      </c>
      <c r="E8373" s="152">
        <v>16</v>
      </c>
      <c r="F8373" s="153">
        <v>0</v>
      </c>
      <c r="G8373" s="154">
        <v>1636.807</v>
      </c>
      <c r="H8373" s="154">
        <v>0</v>
      </c>
      <c r="I8373" s="154">
        <v>261.95100000000002</v>
      </c>
      <c r="J8373" s="151">
        <v>0</v>
      </c>
      <c r="K8373" s="149">
        <f t="shared" si="1303"/>
        <v>1898.758</v>
      </c>
      <c r="L8373" s="148">
        <v>0</v>
      </c>
      <c r="M8373" s="148">
        <v>458.22899999999998</v>
      </c>
      <c r="N8373" s="148">
        <v>0</v>
      </c>
      <c r="O8373" s="148">
        <v>71.182000000000002</v>
      </c>
      <c r="P8373" s="148">
        <v>0</v>
      </c>
      <c r="Q8373" s="21">
        <f t="shared" si="1304"/>
        <v>0</v>
      </c>
      <c r="R8373" s="21">
        <f t="shared" si="1305"/>
        <v>1464.9581129999999</v>
      </c>
      <c r="S8373" s="21">
        <f t="shared" si="1306"/>
        <v>0</v>
      </c>
      <c r="T8373" s="21">
        <f t="shared" si="1307"/>
        <v>226.07403200000002</v>
      </c>
      <c r="U8373" s="22">
        <f t="shared" si="1308"/>
        <v>1691.0321449999999</v>
      </c>
      <c r="V8373" s="39">
        <f t="shared" si="1309"/>
        <v>0.8905990889834301</v>
      </c>
    </row>
    <row r="8374" spans="1:22">
      <c r="A8374">
        <v>8369</v>
      </c>
      <c r="B8374" s="155">
        <f t="shared" si="1310"/>
        <v>41623</v>
      </c>
      <c r="C8374" s="148">
        <f t="shared" si="1301"/>
        <v>2013</v>
      </c>
      <c r="D8374" s="148">
        <f t="shared" si="1302"/>
        <v>12</v>
      </c>
      <c r="E8374" s="152">
        <v>17</v>
      </c>
      <c r="F8374" s="153">
        <v>0</v>
      </c>
      <c r="G8374" s="154">
        <v>1618.2370000000001</v>
      </c>
      <c r="H8374" s="154">
        <v>0</v>
      </c>
      <c r="I8374" s="154">
        <v>269.75799999999998</v>
      </c>
      <c r="J8374" s="151">
        <v>0</v>
      </c>
      <c r="K8374" s="149">
        <f t="shared" si="1303"/>
        <v>1887.9950000000001</v>
      </c>
      <c r="L8374" s="148">
        <v>0</v>
      </c>
      <c r="M8374" s="148">
        <v>453.25799999999998</v>
      </c>
      <c r="N8374" s="148">
        <v>0</v>
      </c>
      <c r="O8374" s="148">
        <v>73.566999999999993</v>
      </c>
      <c r="P8374" s="148">
        <v>0</v>
      </c>
      <c r="Q8374" s="21">
        <f t="shared" si="1304"/>
        <v>0</v>
      </c>
      <c r="R8374" s="21">
        <f t="shared" si="1305"/>
        <v>1449.065826</v>
      </c>
      <c r="S8374" s="21">
        <f t="shared" si="1306"/>
        <v>0</v>
      </c>
      <c r="T8374" s="21">
        <f t="shared" si="1307"/>
        <v>233.64879199999999</v>
      </c>
      <c r="U8374" s="22">
        <f t="shared" si="1308"/>
        <v>1682.714618</v>
      </c>
      <c r="V8374" s="39">
        <f t="shared" si="1309"/>
        <v>0.89127069616180121</v>
      </c>
    </row>
    <row r="8375" spans="1:22">
      <c r="A8375">
        <v>8370</v>
      </c>
      <c r="B8375" s="155">
        <f t="shared" si="1310"/>
        <v>41623</v>
      </c>
      <c r="C8375" s="148">
        <f t="shared" si="1301"/>
        <v>2013</v>
      </c>
      <c r="D8375" s="148">
        <f t="shared" si="1302"/>
        <v>12</v>
      </c>
      <c r="E8375" s="152">
        <v>18</v>
      </c>
      <c r="F8375" s="153">
        <v>0</v>
      </c>
      <c r="G8375" s="154">
        <v>1614.4269999999999</v>
      </c>
      <c r="H8375" s="154">
        <v>0</v>
      </c>
      <c r="I8375" s="154">
        <v>258.37099999999998</v>
      </c>
      <c r="J8375" s="151">
        <v>0</v>
      </c>
      <c r="K8375" s="149">
        <f t="shared" si="1303"/>
        <v>1872.7979999999998</v>
      </c>
      <c r="L8375" s="148">
        <v>0</v>
      </c>
      <c r="M8375" s="148">
        <v>453.20100000000002</v>
      </c>
      <c r="N8375" s="148">
        <v>0</v>
      </c>
      <c r="O8375" s="148">
        <v>70.257999999999996</v>
      </c>
      <c r="P8375" s="148">
        <v>0</v>
      </c>
      <c r="Q8375" s="21">
        <f t="shared" si="1304"/>
        <v>0</v>
      </c>
      <c r="R8375" s="21">
        <f t="shared" si="1305"/>
        <v>1448.883597</v>
      </c>
      <c r="S8375" s="21">
        <f t="shared" si="1306"/>
        <v>0</v>
      </c>
      <c r="T8375" s="21">
        <f t="shared" si="1307"/>
        <v>223.139408</v>
      </c>
      <c r="U8375" s="22">
        <f t="shared" si="1308"/>
        <v>1672.023005</v>
      </c>
      <c r="V8375" s="39">
        <f t="shared" si="1309"/>
        <v>0.8927941000577746</v>
      </c>
    </row>
    <row r="8376" spans="1:22">
      <c r="A8376">
        <v>8371</v>
      </c>
      <c r="B8376" s="155">
        <f t="shared" si="1310"/>
        <v>41623</v>
      </c>
      <c r="C8376" s="148">
        <f t="shared" si="1301"/>
        <v>2013</v>
      </c>
      <c r="D8376" s="148">
        <f t="shared" si="1302"/>
        <v>12</v>
      </c>
      <c r="E8376" s="152">
        <v>19</v>
      </c>
      <c r="F8376" s="153">
        <v>0</v>
      </c>
      <c r="G8376" s="154">
        <v>1620.4649999999999</v>
      </c>
      <c r="H8376" s="154">
        <v>0.48</v>
      </c>
      <c r="I8376" s="154">
        <v>252.32499999999999</v>
      </c>
      <c r="J8376" s="151">
        <v>0</v>
      </c>
      <c r="K8376" s="149">
        <f t="shared" si="1303"/>
        <v>1873.27</v>
      </c>
      <c r="L8376" s="148">
        <v>0</v>
      </c>
      <c r="M8376" s="148">
        <v>452.77</v>
      </c>
      <c r="N8376" s="148">
        <v>8.952</v>
      </c>
      <c r="O8376" s="148">
        <v>68.373999999999995</v>
      </c>
      <c r="P8376" s="148">
        <v>0</v>
      </c>
      <c r="Q8376" s="21">
        <f t="shared" si="1304"/>
        <v>0</v>
      </c>
      <c r="R8376" s="21">
        <f t="shared" si="1305"/>
        <v>1447.50569</v>
      </c>
      <c r="S8376" s="21">
        <f t="shared" si="1306"/>
        <v>17.465351999999999</v>
      </c>
      <c r="T8376" s="21">
        <f t="shared" si="1307"/>
        <v>217.155824</v>
      </c>
      <c r="U8376" s="22">
        <f t="shared" si="1308"/>
        <v>1682.1268659999998</v>
      </c>
      <c r="V8376" s="39">
        <f t="shared" si="1309"/>
        <v>0.89796284892193856</v>
      </c>
    </row>
    <row r="8377" spans="1:22">
      <c r="A8377">
        <v>8372</v>
      </c>
      <c r="B8377" s="155">
        <f t="shared" si="1310"/>
        <v>41623</v>
      </c>
      <c r="C8377" s="148">
        <f t="shared" si="1301"/>
        <v>2013</v>
      </c>
      <c r="D8377" s="148">
        <f t="shared" si="1302"/>
        <v>12</v>
      </c>
      <c r="E8377" s="152">
        <v>20</v>
      </c>
      <c r="F8377" s="153">
        <v>0</v>
      </c>
      <c r="G8377" s="154">
        <v>1617.829</v>
      </c>
      <c r="H8377" s="154">
        <v>0.57099999999999995</v>
      </c>
      <c r="I8377" s="154">
        <v>243.03</v>
      </c>
      <c r="J8377" s="151">
        <v>0</v>
      </c>
      <c r="K8377" s="149">
        <f t="shared" si="1303"/>
        <v>1861.4299999999998</v>
      </c>
      <c r="L8377" s="148">
        <v>0</v>
      </c>
      <c r="M8377" s="148">
        <v>451.67700000000002</v>
      </c>
      <c r="N8377" s="148">
        <v>5.5410000000000004</v>
      </c>
      <c r="O8377" s="148">
        <v>65.849000000000004</v>
      </c>
      <c r="P8377" s="148">
        <v>0</v>
      </c>
      <c r="Q8377" s="21">
        <f t="shared" si="1304"/>
        <v>0</v>
      </c>
      <c r="R8377" s="21">
        <f t="shared" si="1305"/>
        <v>1444.0113690000001</v>
      </c>
      <c r="S8377" s="21">
        <f t="shared" si="1306"/>
        <v>10.810491000000001</v>
      </c>
      <c r="T8377" s="21">
        <f t="shared" si="1307"/>
        <v>209.13642400000003</v>
      </c>
      <c r="U8377" s="22">
        <f t="shared" si="1308"/>
        <v>1663.958284</v>
      </c>
      <c r="V8377" s="39">
        <f t="shared" si="1309"/>
        <v>0.8939139715165223</v>
      </c>
    </row>
    <row r="8378" spans="1:22">
      <c r="A8378">
        <v>8373</v>
      </c>
      <c r="B8378" s="155">
        <f t="shared" si="1310"/>
        <v>41623</v>
      </c>
      <c r="C8378" s="148">
        <f t="shared" si="1301"/>
        <v>2013</v>
      </c>
      <c r="D8378" s="148">
        <f t="shared" si="1302"/>
        <v>12</v>
      </c>
      <c r="E8378" s="152">
        <v>21</v>
      </c>
      <c r="F8378" s="153">
        <v>0</v>
      </c>
      <c r="G8378" s="154">
        <v>1615.4760000000001</v>
      </c>
      <c r="H8378" s="154">
        <v>3.1269999999999998</v>
      </c>
      <c r="I8378" s="154">
        <v>258.42</v>
      </c>
      <c r="J8378" s="151">
        <v>0</v>
      </c>
      <c r="K8378" s="149">
        <f t="shared" si="1303"/>
        <v>1877.0230000000001</v>
      </c>
      <c r="L8378" s="148">
        <v>0</v>
      </c>
      <c r="M8378" s="148">
        <v>451.44299999999998</v>
      </c>
      <c r="N8378" s="148">
        <v>5.532</v>
      </c>
      <c r="O8378" s="148">
        <v>69.954999999999998</v>
      </c>
      <c r="P8378" s="148">
        <v>0</v>
      </c>
      <c r="Q8378" s="21">
        <f t="shared" si="1304"/>
        <v>0</v>
      </c>
      <c r="R8378" s="21">
        <f t="shared" si="1305"/>
        <v>1443.263271</v>
      </c>
      <c r="S8378" s="21">
        <f t="shared" si="1306"/>
        <v>10.792932</v>
      </c>
      <c r="T8378" s="21">
        <f t="shared" si="1307"/>
        <v>222.17708000000002</v>
      </c>
      <c r="U8378" s="22">
        <f t="shared" si="1308"/>
        <v>1676.233283</v>
      </c>
      <c r="V8378" s="39">
        <f t="shared" si="1309"/>
        <v>0.89302756705698327</v>
      </c>
    </row>
    <row r="8379" spans="1:22">
      <c r="A8379">
        <v>8374</v>
      </c>
      <c r="B8379" s="155">
        <f t="shared" si="1310"/>
        <v>41623</v>
      </c>
      <c r="C8379" s="148">
        <f t="shared" si="1301"/>
        <v>2013</v>
      </c>
      <c r="D8379" s="148">
        <f t="shared" si="1302"/>
        <v>12</v>
      </c>
      <c r="E8379" s="152">
        <v>22</v>
      </c>
      <c r="F8379" s="153">
        <v>0</v>
      </c>
      <c r="G8379" s="154">
        <v>1628.537</v>
      </c>
      <c r="H8379" s="154">
        <v>0</v>
      </c>
      <c r="I8379" s="154">
        <v>271.51799999999997</v>
      </c>
      <c r="J8379" s="151">
        <v>0</v>
      </c>
      <c r="K8379" s="149">
        <f t="shared" si="1303"/>
        <v>1900.0550000000001</v>
      </c>
      <c r="L8379" s="148">
        <v>0</v>
      </c>
      <c r="M8379" s="148">
        <v>455.58100000000002</v>
      </c>
      <c r="N8379" s="148">
        <v>0</v>
      </c>
      <c r="O8379" s="148">
        <v>73.643000000000001</v>
      </c>
      <c r="P8379" s="148">
        <v>0</v>
      </c>
      <c r="Q8379" s="21">
        <f t="shared" si="1304"/>
        <v>0</v>
      </c>
      <c r="R8379" s="21">
        <f t="shared" si="1305"/>
        <v>1456.4924570000001</v>
      </c>
      <c r="S8379" s="21">
        <f t="shared" si="1306"/>
        <v>0</v>
      </c>
      <c r="T8379" s="21">
        <f t="shared" si="1307"/>
        <v>233.89016800000002</v>
      </c>
      <c r="U8379" s="22">
        <f t="shared" si="1308"/>
        <v>1690.3826250000002</v>
      </c>
      <c r="V8379" s="39">
        <f t="shared" si="1309"/>
        <v>0.88964931278305104</v>
      </c>
    </row>
    <row r="8380" spans="1:22">
      <c r="A8380">
        <v>8375</v>
      </c>
      <c r="B8380" s="155">
        <f t="shared" si="1310"/>
        <v>41623</v>
      </c>
      <c r="C8380" s="148">
        <f t="shared" si="1301"/>
        <v>2013</v>
      </c>
      <c r="D8380" s="148">
        <f t="shared" si="1302"/>
        <v>12</v>
      </c>
      <c r="E8380" s="152">
        <v>23</v>
      </c>
      <c r="F8380" s="153">
        <v>13.752000000000001</v>
      </c>
      <c r="G8380" s="154">
        <v>1617.0540000000001</v>
      </c>
      <c r="H8380" s="154">
        <v>0</v>
      </c>
      <c r="I8380" s="154">
        <v>272.66000000000003</v>
      </c>
      <c r="J8380" s="151">
        <v>0</v>
      </c>
      <c r="K8380" s="149">
        <f t="shared" si="1303"/>
        <v>1903.4660000000001</v>
      </c>
      <c r="L8380" s="148">
        <v>8.4740000000000002</v>
      </c>
      <c r="M8380" s="148">
        <v>451.79</v>
      </c>
      <c r="N8380" s="148">
        <v>0</v>
      </c>
      <c r="O8380" s="148">
        <v>74.129000000000005</v>
      </c>
      <c r="P8380" s="148">
        <v>0</v>
      </c>
      <c r="Q8380" s="21">
        <f t="shared" si="1304"/>
        <v>23.752621999999999</v>
      </c>
      <c r="R8380" s="21">
        <f t="shared" si="1305"/>
        <v>1444.3726300000001</v>
      </c>
      <c r="S8380" s="21">
        <f t="shared" si="1306"/>
        <v>0</v>
      </c>
      <c r="T8380" s="21">
        <f t="shared" si="1307"/>
        <v>235.43370400000003</v>
      </c>
      <c r="U8380" s="22">
        <f t="shared" si="1308"/>
        <v>1703.5589560000001</v>
      </c>
      <c r="V8380" s="39">
        <f t="shared" si="1309"/>
        <v>0.89497734973989551</v>
      </c>
    </row>
    <row r="8381" spans="1:22">
      <c r="A8381">
        <v>8376</v>
      </c>
      <c r="B8381" s="155">
        <f t="shared" si="1310"/>
        <v>41623</v>
      </c>
      <c r="C8381" s="148">
        <f t="shared" si="1301"/>
        <v>2013</v>
      </c>
      <c r="D8381" s="148">
        <f t="shared" si="1302"/>
        <v>12</v>
      </c>
      <c r="E8381" s="152">
        <v>24</v>
      </c>
      <c r="F8381" s="153">
        <v>45.993000000000002</v>
      </c>
      <c r="G8381" s="154">
        <v>1488.2629999999999</v>
      </c>
      <c r="H8381" s="154">
        <v>63.204999999999998</v>
      </c>
      <c r="I8381" s="154">
        <v>264.78800000000001</v>
      </c>
      <c r="J8381" s="151">
        <v>0</v>
      </c>
      <c r="K8381" s="149">
        <f t="shared" si="1303"/>
        <v>1862.2489999999998</v>
      </c>
      <c r="L8381" s="148">
        <v>27.105</v>
      </c>
      <c r="M8381" s="148">
        <v>421.14100000000002</v>
      </c>
      <c r="N8381" s="148">
        <v>29.023</v>
      </c>
      <c r="O8381" s="148">
        <v>71.763000000000005</v>
      </c>
      <c r="P8381" s="148">
        <v>0</v>
      </c>
      <c r="Q8381" s="21">
        <f t="shared" si="1304"/>
        <v>75.975314999999995</v>
      </c>
      <c r="R8381" s="21">
        <f t="shared" si="1305"/>
        <v>1346.3877770000001</v>
      </c>
      <c r="S8381" s="21">
        <f t="shared" si="1306"/>
        <v>56.623873000000003</v>
      </c>
      <c r="T8381" s="21">
        <f t="shared" si="1307"/>
        <v>227.91928800000002</v>
      </c>
      <c r="U8381" s="22">
        <f t="shared" si="1308"/>
        <v>1706.9062530000001</v>
      </c>
      <c r="V8381" s="39">
        <f t="shared" si="1309"/>
        <v>0.91658325658921025</v>
      </c>
    </row>
    <row r="8382" spans="1:22">
      <c r="A8382">
        <v>8377</v>
      </c>
      <c r="B8382" s="155">
        <f t="shared" si="1310"/>
        <v>41624</v>
      </c>
      <c r="C8382" s="148">
        <f t="shared" si="1301"/>
        <v>2013</v>
      </c>
      <c r="D8382" s="148">
        <f t="shared" si="1302"/>
        <v>12</v>
      </c>
      <c r="E8382" s="152">
        <v>1</v>
      </c>
      <c r="F8382" s="153">
        <v>45.451999999999998</v>
      </c>
      <c r="G8382" s="154">
        <v>1471.229</v>
      </c>
      <c r="H8382" s="154">
        <v>20.407</v>
      </c>
      <c r="I8382" s="154">
        <v>242.94</v>
      </c>
      <c r="J8382" s="151">
        <v>0</v>
      </c>
      <c r="K8382" s="149">
        <f t="shared" si="1303"/>
        <v>1780.028</v>
      </c>
      <c r="L8382" s="148">
        <v>26.745999999999999</v>
      </c>
      <c r="M8382" s="148">
        <v>412.58600000000001</v>
      </c>
      <c r="N8382" s="148">
        <v>14.948</v>
      </c>
      <c r="O8382" s="148">
        <v>66.123999999999995</v>
      </c>
      <c r="P8382" s="148">
        <v>0</v>
      </c>
      <c r="Q8382" s="21">
        <f t="shared" si="1304"/>
        <v>74.969037999999998</v>
      </c>
      <c r="R8382" s="21">
        <f t="shared" si="1305"/>
        <v>1319.0374420000001</v>
      </c>
      <c r="S8382" s="21">
        <f t="shared" si="1306"/>
        <v>29.163548000000002</v>
      </c>
      <c r="T8382" s="21">
        <f t="shared" si="1307"/>
        <v>210.00982400000001</v>
      </c>
      <c r="U8382" s="22">
        <f t="shared" si="1308"/>
        <v>1633.179852</v>
      </c>
      <c r="V8382" s="39">
        <f t="shared" si="1309"/>
        <v>0.917502338165467</v>
      </c>
    </row>
    <row r="8383" spans="1:22">
      <c r="A8383">
        <v>8378</v>
      </c>
      <c r="B8383" s="155">
        <f t="shared" si="1310"/>
        <v>41624</v>
      </c>
      <c r="C8383" s="148">
        <f t="shared" si="1301"/>
        <v>2013</v>
      </c>
      <c r="D8383" s="148">
        <f t="shared" si="1302"/>
        <v>12</v>
      </c>
      <c r="E8383" s="152">
        <v>2</v>
      </c>
      <c r="F8383" s="153">
        <v>45.963000000000001</v>
      </c>
      <c r="G8383" s="154">
        <v>1468.5319999999999</v>
      </c>
      <c r="H8383" s="154">
        <v>0.61499999999999999</v>
      </c>
      <c r="I8383" s="154">
        <v>183.048</v>
      </c>
      <c r="J8383" s="151">
        <v>0</v>
      </c>
      <c r="K8383" s="149">
        <f t="shared" si="1303"/>
        <v>1698.1579999999999</v>
      </c>
      <c r="L8383" s="148">
        <v>27.009</v>
      </c>
      <c r="M8383" s="148">
        <v>411.87599999999998</v>
      </c>
      <c r="N8383" s="148">
        <v>3.56</v>
      </c>
      <c r="O8383" s="148">
        <v>50.381999999999998</v>
      </c>
      <c r="P8383" s="148">
        <v>0</v>
      </c>
      <c r="Q8383" s="21">
        <f t="shared" si="1304"/>
        <v>75.706226999999998</v>
      </c>
      <c r="R8383" s="21">
        <f t="shared" si="1305"/>
        <v>1316.767572</v>
      </c>
      <c r="S8383" s="21">
        <f t="shared" si="1306"/>
        <v>6.9455600000000004</v>
      </c>
      <c r="T8383" s="21">
        <f t="shared" si="1307"/>
        <v>160.01323199999999</v>
      </c>
      <c r="U8383" s="22">
        <f t="shared" si="1308"/>
        <v>1559.432591</v>
      </c>
      <c r="V8383" s="39">
        <f t="shared" si="1309"/>
        <v>0.9183083028787663</v>
      </c>
    </row>
    <row r="8384" spans="1:22">
      <c r="A8384">
        <v>8379</v>
      </c>
      <c r="B8384" s="155">
        <f t="shared" si="1310"/>
        <v>41624</v>
      </c>
      <c r="C8384" s="148">
        <f t="shared" si="1301"/>
        <v>2013</v>
      </c>
      <c r="D8384" s="148">
        <f t="shared" si="1302"/>
        <v>12</v>
      </c>
      <c r="E8384" s="152">
        <v>3</v>
      </c>
      <c r="F8384" s="153">
        <v>0</v>
      </c>
      <c r="G8384" s="154">
        <v>1480.335</v>
      </c>
      <c r="H8384" s="154">
        <v>0</v>
      </c>
      <c r="I8384" s="154">
        <v>159.90899999999999</v>
      </c>
      <c r="J8384" s="151">
        <v>0</v>
      </c>
      <c r="K8384" s="149">
        <f t="shared" si="1303"/>
        <v>1640.2440000000001</v>
      </c>
      <c r="L8384" s="148">
        <v>0</v>
      </c>
      <c r="M8384" s="148">
        <v>418.07799999999997</v>
      </c>
      <c r="N8384" s="148">
        <v>0</v>
      </c>
      <c r="O8384" s="148">
        <v>43.415999999999997</v>
      </c>
      <c r="P8384" s="148">
        <v>0</v>
      </c>
      <c r="Q8384" s="21">
        <f t="shared" si="1304"/>
        <v>0</v>
      </c>
      <c r="R8384" s="21">
        <f t="shared" si="1305"/>
        <v>1336.595366</v>
      </c>
      <c r="S8384" s="21">
        <f t="shared" si="1306"/>
        <v>0</v>
      </c>
      <c r="T8384" s="21">
        <f t="shared" si="1307"/>
        <v>137.889216</v>
      </c>
      <c r="U8384" s="22">
        <f t="shared" si="1308"/>
        <v>1474.484582</v>
      </c>
      <c r="V8384" s="39">
        <f t="shared" si="1309"/>
        <v>0.89894221957220999</v>
      </c>
    </row>
    <row r="8385" spans="1:22">
      <c r="A8385">
        <v>8380</v>
      </c>
      <c r="B8385" s="155">
        <f t="shared" si="1310"/>
        <v>41624</v>
      </c>
      <c r="C8385" s="148">
        <f t="shared" si="1301"/>
        <v>2013</v>
      </c>
      <c r="D8385" s="148">
        <f t="shared" si="1302"/>
        <v>12</v>
      </c>
      <c r="E8385" s="152">
        <v>4</v>
      </c>
      <c r="F8385" s="153">
        <v>0</v>
      </c>
      <c r="G8385" s="154">
        <v>1604.5329999999999</v>
      </c>
      <c r="H8385" s="154">
        <v>3.4670000000000001</v>
      </c>
      <c r="I8385" s="154">
        <v>142.583</v>
      </c>
      <c r="J8385" s="151">
        <v>0</v>
      </c>
      <c r="K8385" s="149">
        <f t="shared" si="1303"/>
        <v>1750.5830000000001</v>
      </c>
      <c r="L8385" s="148">
        <v>0</v>
      </c>
      <c r="M8385" s="148">
        <v>443.61900000000003</v>
      </c>
      <c r="N8385" s="148">
        <v>5.0590000000000002</v>
      </c>
      <c r="O8385" s="148">
        <v>38.767000000000003</v>
      </c>
      <c r="P8385" s="148">
        <v>0</v>
      </c>
      <c r="Q8385" s="21">
        <f t="shared" si="1304"/>
        <v>0</v>
      </c>
      <c r="R8385" s="21">
        <f t="shared" si="1305"/>
        <v>1418.249943</v>
      </c>
      <c r="S8385" s="21">
        <f t="shared" si="1306"/>
        <v>9.8701090000000011</v>
      </c>
      <c r="T8385" s="21">
        <f t="shared" si="1307"/>
        <v>123.12399200000002</v>
      </c>
      <c r="U8385" s="22">
        <f t="shared" si="1308"/>
        <v>1551.244044</v>
      </c>
      <c r="V8385" s="39">
        <f t="shared" si="1309"/>
        <v>0.88612996013328127</v>
      </c>
    </row>
    <row r="8386" spans="1:22">
      <c r="A8386">
        <v>8381</v>
      </c>
      <c r="B8386" s="155">
        <f t="shared" si="1310"/>
        <v>41624</v>
      </c>
      <c r="C8386" s="148">
        <f t="shared" si="1301"/>
        <v>2013</v>
      </c>
      <c r="D8386" s="148">
        <f t="shared" si="1302"/>
        <v>12</v>
      </c>
      <c r="E8386" s="152">
        <v>5</v>
      </c>
      <c r="F8386" s="153">
        <v>0</v>
      </c>
      <c r="G8386" s="154">
        <v>1625.684</v>
      </c>
      <c r="H8386" s="154">
        <v>0</v>
      </c>
      <c r="I8386" s="154">
        <v>116.852</v>
      </c>
      <c r="J8386" s="151">
        <v>0</v>
      </c>
      <c r="K8386" s="149">
        <f t="shared" si="1303"/>
        <v>1742.5360000000001</v>
      </c>
      <c r="L8386" s="148">
        <v>0</v>
      </c>
      <c r="M8386" s="148">
        <v>448.55</v>
      </c>
      <c r="N8386" s="148">
        <v>0</v>
      </c>
      <c r="O8386" s="148">
        <v>31.927</v>
      </c>
      <c r="P8386" s="148">
        <v>0</v>
      </c>
      <c r="Q8386" s="21">
        <f t="shared" si="1304"/>
        <v>0</v>
      </c>
      <c r="R8386" s="21">
        <f t="shared" si="1305"/>
        <v>1434.0143500000001</v>
      </c>
      <c r="S8386" s="21">
        <f t="shared" si="1306"/>
        <v>0</v>
      </c>
      <c r="T8386" s="21">
        <f t="shared" si="1307"/>
        <v>101.40015200000001</v>
      </c>
      <c r="U8386" s="22">
        <f t="shared" si="1308"/>
        <v>1535.4145020000001</v>
      </c>
      <c r="V8386" s="39">
        <f t="shared" si="1309"/>
        <v>0.88113789442513668</v>
      </c>
    </row>
    <row r="8387" spans="1:22">
      <c r="A8387">
        <v>8382</v>
      </c>
      <c r="B8387" s="155">
        <f t="shared" si="1310"/>
        <v>41624</v>
      </c>
      <c r="C8387" s="148">
        <f t="shared" si="1301"/>
        <v>2013</v>
      </c>
      <c r="D8387" s="148">
        <f t="shared" si="1302"/>
        <v>12</v>
      </c>
      <c r="E8387" s="152">
        <v>6</v>
      </c>
      <c r="F8387" s="153">
        <v>0</v>
      </c>
      <c r="G8387" s="154">
        <v>1628.886</v>
      </c>
      <c r="H8387" s="154">
        <v>0</v>
      </c>
      <c r="I8387" s="154">
        <v>97.322999999999993</v>
      </c>
      <c r="J8387" s="151">
        <v>0</v>
      </c>
      <c r="K8387" s="149">
        <f t="shared" si="1303"/>
        <v>1726.2090000000001</v>
      </c>
      <c r="L8387" s="148">
        <v>0</v>
      </c>
      <c r="M8387" s="148">
        <v>449.53800000000001</v>
      </c>
      <c r="N8387" s="148">
        <v>0</v>
      </c>
      <c r="O8387" s="148">
        <v>26.87</v>
      </c>
      <c r="P8387" s="148">
        <v>0</v>
      </c>
      <c r="Q8387" s="21">
        <f t="shared" si="1304"/>
        <v>0</v>
      </c>
      <c r="R8387" s="21">
        <f t="shared" si="1305"/>
        <v>1437.172986</v>
      </c>
      <c r="S8387" s="21">
        <f t="shared" si="1306"/>
        <v>0</v>
      </c>
      <c r="T8387" s="21">
        <f t="shared" si="1307"/>
        <v>85.339120000000008</v>
      </c>
      <c r="U8387" s="22">
        <f t="shared" si="1308"/>
        <v>1522.5121060000001</v>
      </c>
      <c r="V8387" s="39">
        <f t="shared" si="1309"/>
        <v>0.88199754838492905</v>
      </c>
    </row>
    <row r="8388" spans="1:22">
      <c r="A8388">
        <v>8383</v>
      </c>
      <c r="B8388" s="155">
        <f t="shared" si="1310"/>
        <v>41624</v>
      </c>
      <c r="C8388" s="148">
        <f t="shared" si="1301"/>
        <v>2013</v>
      </c>
      <c r="D8388" s="148">
        <f t="shared" si="1302"/>
        <v>12</v>
      </c>
      <c r="E8388" s="152">
        <v>7</v>
      </c>
      <c r="F8388" s="153">
        <v>0</v>
      </c>
      <c r="G8388" s="154">
        <v>1618.3889999999999</v>
      </c>
      <c r="H8388" s="154">
        <v>0</v>
      </c>
      <c r="I8388" s="154">
        <v>83.57</v>
      </c>
      <c r="J8388" s="151">
        <v>0</v>
      </c>
      <c r="K8388" s="149">
        <f t="shared" si="1303"/>
        <v>1701.9589999999998</v>
      </c>
      <c r="L8388" s="148">
        <v>0</v>
      </c>
      <c r="M8388" s="148">
        <v>447.68700000000001</v>
      </c>
      <c r="N8388" s="148">
        <v>0</v>
      </c>
      <c r="O8388" s="148">
        <v>22.337</v>
      </c>
      <c r="P8388" s="148">
        <v>0</v>
      </c>
      <c r="Q8388" s="21">
        <f t="shared" si="1304"/>
        <v>0</v>
      </c>
      <c r="R8388" s="21">
        <f t="shared" si="1305"/>
        <v>1431.255339</v>
      </c>
      <c r="S8388" s="21">
        <f t="shared" si="1306"/>
        <v>0</v>
      </c>
      <c r="T8388" s="21">
        <f t="shared" si="1307"/>
        <v>70.942312000000001</v>
      </c>
      <c r="U8388" s="22">
        <f t="shared" si="1308"/>
        <v>1502.197651</v>
      </c>
      <c r="V8388" s="39">
        <f t="shared" si="1309"/>
        <v>0.88262857742166534</v>
      </c>
    </row>
    <row r="8389" spans="1:22">
      <c r="A8389">
        <v>8384</v>
      </c>
      <c r="B8389" s="155">
        <f t="shared" si="1310"/>
        <v>41624</v>
      </c>
      <c r="C8389" s="148">
        <f t="shared" si="1301"/>
        <v>2013</v>
      </c>
      <c r="D8389" s="148">
        <f t="shared" si="1302"/>
        <v>12</v>
      </c>
      <c r="E8389" s="152">
        <v>8</v>
      </c>
      <c r="F8389" s="153">
        <v>0</v>
      </c>
      <c r="G8389" s="154">
        <v>1621.93</v>
      </c>
      <c r="H8389" s="154">
        <v>0</v>
      </c>
      <c r="I8389" s="154">
        <v>138.55799999999999</v>
      </c>
      <c r="J8389" s="151">
        <v>0</v>
      </c>
      <c r="K8389" s="149">
        <f t="shared" si="1303"/>
        <v>1760.4880000000001</v>
      </c>
      <c r="L8389" s="148">
        <v>0</v>
      </c>
      <c r="M8389" s="148">
        <v>446.01799999999997</v>
      </c>
      <c r="N8389" s="148">
        <v>0</v>
      </c>
      <c r="O8389" s="148">
        <v>36.588999999999999</v>
      </c>
      <c r="P8389" s="148">
        <v>0</v>
      </c>
      <c r="Q8389" s="21">
        <f t="shared" si="1304"/>
        <v>0</v>
      </c>
      <c r="R8389" s="21">
        <f t="shared" si="1305"/>
        <v>1425.9195459999999</v>
      </c>
      <c r="S8389" s="21">
        <f t="shared" si="1306"/>
        <v>0</v>
      </c>
      <c r="T8389" s="21">
        <f t="shared" si="1307"/>
        <v>116.206664</v>
      </c>
      <c r="U8389" s="22">
        <f t="shared" si="1308"/>
        <v>1542.1262099999999</v>
      </c>
      <c r="V8389" s="39">
        <f t="shared" si="1309"/>
        <v>0.8759651926056865</v>
      </c>
    </row>
    <row r="8390" spans="1:22">
      <c r="A8390">
        <v>8385</v>
      </c>
      <c r="B8390" s="155">
        <f t="shared" si="1310"/>
        <v>41624</v>
      </c>
      <c r="C8390" s="148">
        <f t="shared" si="1301"/>
        <v>2013</v>
      </c>
      <c r="D8390" s="148">
        <f t="shared" si="1302"/>
        <v>12</v>
      </c>
      <c r="E8390" s="152">
        <v>9</v>
      </c>
      <c r="F8390" s="153">
        <v>0</v>
      </c>
      <c r="G8390" s="154">
        <v>1620.8340000000001</v>
      </c>
      <c r="H8390" s="154">
        <v>1.3819999999999999</v>
      </c>
      <c r="I8390" s="154">
        <v>199.28100000000001</v>
      </c>
      <c r="J8390" s="151">
        <v>0</v>
      </c>
      <c r="K8390" s="149">
        <f t="shared" si="1303"/>
        <v>1821.4970000000001</v>
      </c>
      <c r="L8390" s="148">
        <v>0</v>
      </c>
      <c r="M8390" s="148">
        <v>446.28300000000002</v>
      </c>
      <c r="N8390" s="148">
        <v>3.3559999999999999</v>
      </c>
      <c r="O8390" s="148">
        <v>54.722999999999999</v>
      </c>
      <c r="P8390" s="148">
        <v>0</v>
      </c>
      <c r="Q8390" s="21">
        <f t="shared" si="1304"/>
        <v>0</v>
      </c>
      <c r="R8390" s="21">
        <f t="shared" si="1305"/>
        <v>1426.7667510000001</v>
      </c>
      <c r="S8390" s="21">
        <f t="shared" si="1306"/>
        <v>6.5475560000000002</v>
      </c>
      <c r="T8390" s="21">
        <f t="shared" si="1307"/>
        <v>173.80024800000001</v>
      </c>
      <c r="U8390" s="22">
        <f t="shared" si="1308"/>
        <v>1607.1145550000001</v>
      </c>
      <c r="V8390" s="39">
        <f t="shared" si="1309"/>
        <v>0.8823042557852141</v>
      </c>
    </row>
    <row r="8391" spans="1:22">
      <c r="A8391">
        <v>8386</v>
      </c>
      <c r="B8391" s="155">
        <f t="shared" si="1310"/>
        <v>41624</v>
      </c>
      <c r="C8391" s="148">
        <f t="shared" ref="C8391:C8454" si="1311">YEAR(B8391)</f>
        <v>2013</v>
      </c>
      <c r="D8391" s="148">
        <f t="shared" ref="D8391:D8454" si="1312">MONTH(B8391)</f>
        <v>12</v>
      </c>
      <c r="E8391" s="152">
        <v>10</v>
      </c>
      <c r="F8391" s="153">
        <v>13.135999999999999</v>
      </c>
      <c r="G8391" s="154">
        <v>1605.807</v>
      </c>
      <c r="H8391" s="154">
        <v>3.641</v>
      </c>
      <c r="I8391" s="154">
        <v>271.44400000000002</v>
      </c>
      <c r="J8391" s="151">
        <v>0</v>
      </c>
      <c r="K8391" s="149">
        <f t="shared" ref="K8391:K8454" si="1313">SUM(F8391:J8391)</f>
        <v>1894.028</v>
      </c>
      <c r="L8391" s="148">
        <v>8.1010000000000009</v>
      </c>
      <c r="M8391" s="148">
        <v>444.52600000000001</v>
      </c>
      <c r="N8391" s="148">
        <v>6.57</v>
      </c>
      <c r="O8391" s="148">
        <v>72.600999999999999</v>
      </c>
      <c r="P8391" s="148">
        <v>0</v>
      </c>
      <c r="Q8391" s="21">
        <f t="shared" ref="Q8391:Q8454" si="1314">+$Q$2*L8391</f>
        <v>22.707103000000004</v>
      </c>
      <c r="R8391" s="21">
        <f t="shared" ref="R8391:R8454" si="1315">+$R$2*M8391</f>
        <v>1421.1496220000001</v>
      </c>
      <c r="S8391" s="21">
        <f t="shared" ref="S8391:S8454" si="1316">+$S$2*N8391</f>
        <v>12.818070000000001</v>
      </c>
      <c r="T8391" s="21">
        <f t="shared" ref="T8391:T8454" si="1317">+$T$2*O8391</f>
        <v>230.58077600000001</v>
      </c>
      <c r="U8391" s="22">
        <f t="shared" ref="U8391:U8454" si="1318">SUM(Q8391:T8391)</f>
        <v>1687.2555710000001</v>
      </c>
      <c r="V8391" s="39">
        <f t="shared" ref="V8391:V8454" si="1319">+U8391/K8391</f>
        <v>0.89082926493166947</v>
      </c>
    </row>
    <row r="8392" spans="1:22">
      <c r="A8392">
        <v>8387</v>
      </c>
      <c r="B8392" s="155">
        <f t="shared" si="1310"/>
        <v>41624</v>
      </c>
      <c r="C8392" s="148">
        <f t="shared" si="1311"/>
        <v>2013</v>
      </c>
      <c r="D8392" s="148">
        <f t="shared" si="1312"/>
        <v>12</v>
      </c>
      <c r="E8392" s="152">
        <v>11</v>
      </c>
      <c r="F8392" s="153">
        <v>46.301000000000002</v>
      </c>
      <c r="G8392" s="154">
        <v>1595.4059999999999</v>
      </c>
      <c r="H8392" s="154">
        <v>0.46200000000000002</v>
      </c>
      <c r="I8392" s="154">
        <v>366.95</v>
      </c>
      <c r="J8392" s="151">
        <v>0</v>
      </c>
      <c r="K8392" s="149">
        <f t="shared" si="1313"/>
        <v>2009.1189999999999</v>
      </c>
      <c r="L8392" s="148">
        <v>27.425000000000001</v>
      </c>
      <c r="M8392" s="148">
        <v>443.07</v>
      </c>
      <c r="N8392" s="148">
        <v>0.78200000000000003</v>
      </c>
      <c r="O8392" s="148">
        <v>97.48</v>
      </c>
      <c r="P8392" s="148">
        <v>0</v>
      </c>
      <c r="Q8392" s="21">
        <f t="shared" si="1314"/>
        <v>76.872275000000002</v>
      </c>
      <c r="R8392" s="21">
        <f t="shared" si="1315"/>
        <v>1416.49479</v>
      </c>
      <c r="S8392" s="21">
        <f t="shared" si="1316"/>
        <v>1.5256820000000002</v>
      </c>
      <c r="T8392" s="21">
        <f t="shared" si="1317"/>
        <v>309.59648000000004</v>
      </c>
      <c r="U8392" s="22">
        <f t="shared" si="1318"/>
        <v>1804.489227</v>
      </c>
      <c r="V8392" s="39">
        <f t="shared" si="1319"/>
        <v>0.89814950085087053</v>
      </c>
    </row>
    <row r="8393" spans="1:22">
      <c r="A8393">
        <v>8388</v>
      </c>
      <c r="B8393" s="155">
        <f t="shared" si="1310"/>
        <v>41624</v>
      </c>
      <c r="C8393" s="148">
        <f t="shared" si="1311"/>
        <v>2013</v>
      </c>
      <c r="D8393" s="148">
        <f t="shared" si="1312"/>
        <v>12</v>
      </c>
      <c r="E8393" s="152">
        <v>12</v>
      </c>
      <c r="F8393" s="153">
        <v>0</v>
      </c>
      <c r="G8393" s="154">
        <v>1604.125</v>
      </c>
      <c r="H8393" s="154">
        <v>2.8410000000000002</v>
      </c>
      <c r="I8393" s="154">
        <v>632.26400000000001</v>
      </c>
      <c r="J8393" s="151">
        <v>0</v>
      </c>
      <c r="K8393" s="149">
        <f t="shared" si="1313"/>
        <v>2239.23</v>
      </c>
      <c r="L8393" s="148">
        <v>0</v>
      </c>
      <c r="M8393" s="148">
        <v>443.24700000000001</v>
      </c>
      <c r="N8393" s="148">
        <v>6.51</v>
      </c>
      <c r="O8393" s="148">
        <v>166.85</v>
      </c>
      <c r="P8393" s="148">
        <v>0</v>
      </c>
      <c r="Q8393" s="21">
        <f t="shared" si="1314"/>
        <v>0</v>
      </c>
      <c r="R8393" s="21">
        <f t="shared" si="1315"/>
        <v>1417.060659</v>
      </c>
      <c r="S8393" s="21">
        <f t="shared" si="1316"/>
        <v>12.70101</v>
      </c>
      <c r="T8393" s="21">
        <f t="shared" si="1317"/>
        <v>529.91560000000004</v>
      </c>
      <c r="U8393" s="22">
        <f t="shared" si="1318"/>
        <v>1959.677269</v>
      </c>
      <c r="V8393" s="39">
        <f t="shared" si="1319"/>
        <v>0.87515675879655064</v>
      </c>
    </row>
    <row r="8394" spans="1:22">
      <c r="A8394">
        <v>8389</v>
      </c>
      <c r="B8394" s="155">
        <f t="shared" si="1310"/>
        <v>41624</v>
      </c>
      <c r="C8394" s="148">
        <f t="shared" si="1311"/>
        <v>2013</v>
      </c>
      <c r="D8394" s="148">
        <f t="shared" si="1312"/>
        <v>12</v>
      </c>
      <c r="E8394" s="152">
        <v>13</v>
      </c>
      <c r="F8394" s="153">
        <v>0</v>
      </c>
      <c r="G8394" s="154">
        <v>1611.9159999999999</v>
      </c>
      <c r="H8394" s="154">
        <v>2.0630000000000002</v>
      </c>
      <c r="I8394" s="154">
        <v>758.06600000000003</v>
      </c>
      <c r="J8394" s="151">
        <v>0</v>
      </c>
      <c r="K8394" s="149">
        <f t="shared" si="1313"/>
        <v>2372.0450000000001</v>
      </c>
      <c r="L8394" s="148">
        <v>0</v>
      </c>
      <c r="M8394" s="148">
        <v>444.87799999999999</v>
      </c>
      <c r="N8394" s="148">
        <v>3.2370000000000001</v>
      </c>
      <c r="O8394" s="148">
        <v>204.69</v>
      </c>
      <c r="P8394" s="148">
        <v>0</v>
      </c>
      <c r="Q8394" s="21">
        <f t="shared" si="1314"/>
        <v>0</v>
      </c>
      <c r="R8394" s="21">
        <f t="shared" si="1315"/>
        <v>1422.2749659999999</v>
      </c>
      <c r="S8394" s="21">
        <f t="shared" si="1316"/>
        <v>6.3153870000000003</v>
      </c>
      <c r="T8394" s="21">
        <f t="shared" si="1317"/>
        <v>650.09544000000005</v>
      </c>
      <c r="U8394" s="22">
        <f t="shared" si="1318"/>
        <v>2078.6857930000001</v>
      </c>
      <c r="V8394" s="39">
        <f t="shared" si="1319"/>
        <v>0.87632645797191877</v>
      </c>
    </row>
    <row r="8395" spans="1:22">
      <c r="A8395">
        <v>8390</v>
      </c>
      <c r="B8395" s="155">
        <f t="shared" si="1310"/>
        <v>41624</v>
      </c>
      <c r="C8395" s="148">
        <f t="shared" si="1311"/>
        <v>2013</v>
      </c>
      <c r="D8395" s="148">
        <f t="shared" si="1312"/>
        <v>12</v>
      </c>
      <c r="E8395" s="152">
        <v>14</v>
      </c>
      <c r="F8395" s="153">
        <v>0</v>
      </c>
      <c r="G8395" s="154">
        <v>1605.2270000000001</v>
      </c>
      <c r="H8395" s="154">
        <v>1.17</v>
      </c>
      <c r="I8395" s="154">
        <v>722.82899999999995</v>
      </c>
      <c r="J8395" s="151">
        <v>0</v>
      </c>
      <c r="K8395" s="149">
        <f t="shared" si="1313"/>
        <v>2329.2260000000001</v>
      </c>
      <c r="L8395" s="148">
        <v>0</v>
      </c>
      <c r="M8395" s="148">
        <v>443.61799999999999</v>
      </c>
      <c r="N8395" s="148">
        <v>3.0179999999999998</v>
      </c>
      <c r="O8395" s="148">
        <v>197.65299999999999</v>
      </c>
      <c r="P8395" s="148">
        <v>0</v>
      </c>
      <c r="Q8395" s="21">
        <f t="shared" si="1314"/>
        <v>0</v>
      </c>
      <c r="R8395" s="21">
        <f t="shared" si="1315"/>
        <v>1418.246746</v>
      </c>
      <c r="S8395" s="21">
        <f t="shared" si="1316"/>
        <v>5.8881179999999995</v>
      </c>
      <c r="T8395" s="21">
        <f t="shared" si="1317"/>
        <v>627.74592800000005</v>
      </c>
      <c r="U8395" s="22">
        <f t="shared" si="1318"/>
        <v>2051.8807919999999</v>
      </c>
      <c r="V8395" s="39">
        <f t="shared" si="1319"/>
        <v>0.88092816755437209</v>
      </c>
    </row>
    <row r="8396" spans="1:22">
      <c r="A8396">
        <v>8391</v>
      </c>
      <c r="B8396" s="155">
        <f t="shared" si="1310"/>
        <v>41624</v>
      </c>
      <c r="C8396" s="148">
        <f t="shared" si="1311"/>
        <v>2013</v>
      </c>
      <c r="D8396" s="148">
        <f t="shared" si="1312"/>
        <v>12</v>
      </c>
      <c r="E8396" s="152">
        <v>15</v>
      </c>
      <c r="F8396" s="153">
        <v>0</v>
      </c>
      <c r="G8396" s="154">
        <v>1595.39</v>
      </c>
      <c r="H8396" s="154">
        <v>0</v>
      </c>
      <c r="I8396" s="154">
        <v>732.56299999999999</v>
      </c>
      <c r="J8396" s="151">
        <v>0</v>
      </c>
      <c r="K8396" s="149">
        <f t="shared" si="1313"/>
        <v>2327.953</v>
      </c>
      <c r="L8396" s="148">
        <v>0</v>
      </c>
      <c r="M8396" s="148">
        <v>443.38400000000001</v>
      </c>
      <c r="N8396" s="148">
        <v>0</v>
      </c>
      <c r="O8396" s="148">
        <v>199.13399999999999</v>
      </c>
      <c r="P8396" s="148">
        <v>0</v>
      </c>
      <c r="Q8396" s="21">
        <f t="shared" si="1314"/>
        <v>0</v>
      </c>
      <c r="R8396" s="21">
        <f t="shared" si="1315"/>
        <v>1417.498648</v>
      </c>
      <c r="S8396" s="21">
        <f t="shared" si="1316"/>
        <v>0</v>
      </c>
      <c r="T8396" s="21">
        <f t="shared" si="1317"/>
        <v>632.44958399999996</v>
      </c>
      <c r="U8396" s="22">
        <f t="shared" si="1318"/>
        <v>2049.9482319999997</v>
      </c>
      <c r="V8396" s="39">
        <f t="shared" si="1319"/>
        <v>0.88057973335372308</v>
      </c>
    </row>
    <row r="8397" spans="1:22">
      <c r="A8397">
        <v>8392</v>
      </c>
      <c r="B8397" s="155">
        <f t="shared" si="1310"/>
        <v>41624</v>
      </c>
      <c r="C8397" s="148">
        <f t="shared" si="1311"/>
        <v>2013</v>
      </c>
      <c r="D8397" s="148">
        <f t="shared" si="1312"/>
        <v>12</v>
      </c>
      <c r="E8397" s="152">
        <v>16</v>
      </c>
      <c r="F8397" s="153">
        <v>0</v>
      </c>
      <c r="G8397" s="154">
        <v>1607.432</v>
      </c>
      <c r="H8397" s="154">
        <v>0</v>
      </c>
      <c r="I8397" s="154">
        <v>691.36199999999997</v>
      </c>
      <c r="J8397" s="151">
        <v>0</v>
      </c>
      <c r="K8397" s="149">
        <f t="shared" si="1313"/>
        <v>2298.7939999999999</v>
      </c>
      <c r="L8397" s="148">
        <v>0</v>
      </c>
      <c r="M8397" s="148">
        <v>445.03199999999998</v>
      </c>
      <c r="N8397" s="148">
        <v>0</v>
      </c>
      <c r="O8397" s="148">
        <v>187.01400000000001</v>
      </c>
      <c r="P8397" s="148">
        <v>0</v>
      </c>
      <c r="Q8397" s="21">
        <f t="shared" si="1314"/>
        <v>0</v>
      </c>
      <c r="R8397" s="21">
        <f t="shared" si="1315"/>
        <v>1422.767304</v>
      </c>
      <c r="S8397" s="21">
        <f t="shared" si="1316"/>
        <v>0</v>
      </c>
      <c r="T8397" s="21">
        <f t="shared" si="1317"/>
        <v>593.9564640000001</v>
      </c>
      <c r="U8397" s="22">
        <f t="shared" si="1318"/>
        <v>2016.7237680000001</v>
      </c>
      <c r="V8397" s="39">
        <f t="shared" si="1319"/>
        <v>0.87729642934512631</v>
      </c>
    </row>
    <row r="8398" spans="1:22">
      <c r="A8398">
        <v>8393</v>
      </c>
      <c r="B8398" s="155">
        <f t="shared" si="1310"/>
        <v>41624</v>
      </c>
      <c r="C8398" s="148">
        <f t="shared" si="1311"/>
        <v>2013</v>
      </c>
      <c r="D8398" s="148">
        <f t="shared" si="1312"/>
        <v>12</v>
      </c>
      <c r="E8398" s="152">
        <v>17</v>
      </c>
      <c r="F8398" s="153">
        <v>0</v>
      </c>
      <c r="G8398" s="154">
        <v>1621.962</v>
      </c>
      <c r="H8398" s="154">
        <v>0</v>
      </c>
      <c r="I8398" s="154">
        <v>745.19500000000005</v>
      </c>
      <c r="J8398" s="151">
        <v>0</v>
      </c>
      <c r="K8398" s="149">
        <f t="shared" si="1313"/>
        <v>2367.1570000000002</v>
      </c>
      <c r="L8398" s="148">
        <v>0</v>
      </c>
      <c r="M8398" s="148">
        <v>448.49299999999999</v>
      </c>
      <c r="N8398" s="148">
        <v>0</v>
      </c>
      <c r="O8398" s="148">
        <v>201.822</v>
      </c>
      <c r="P8398" s="148">
        <v>0</v>
      </c>
      <c r="Q8398" s="21">
        <f t="shared" si="1314"/>
        <v>0</v>
      </c>
      <c r="R8398" s="21">
        <f t="shared" si="1315"/>
        <v>1433.8321209999999</v>
      </c>
      <c r="S8398" s="21">
        <f t="shared" si="1316"/>
        <v>0</v>
      </c>
      <c r="T8398" s="21">
        <f t="shared" si="1317"/>
        <v>640.986672</v>
      </c>
      <c r="U8398" s="22">
        <f t="shared" si="1318"/>
        <v>2074.8187929999999</v>
      </c>
      <c r="V8398" s="39">
        <f t="shared" si="1319"/>
        <v>0.87650240055898265</v>
      </c>
    </row>
    <row r="8399" spans="1:22">
      <c r="A8399">
        <v>8394</v>
      </c>
      <c r="B8399" s="155">
        <f t="shared" si="1310"/>
        <v>41624</v>
      </c>
      <c r="C8399" s="148">
        <f t="shared" si="1311"/>
        <v>2013</v>
      </c>
      <c r="D8399" s="148">
        <f t="shared" si="1312"/>
        <v>12</v>
      </c>
      <c r="E8399" s="152">
        <v>18</v>
      </c>
      <c r="F8399" s="153">
        <v>0</v>
      </c>
      <c r="G8399" s="154">
        <v>1394.39</v>
      </c>
      <c r="H8399" s="154">
        <v>0</v>
      </c>
      <c r="I8399" s="154">
        <v>762.92600000000004</v>
      </c>
      <c r="J8399" s="151">
        <v>0</v>
      </c>
      <c r="K8399" s="149">
        <f t="shared" si="1313"/>
        <v>2157.3160000000003</v>
      </c>
      <c r="L8399" s="148">
        <v>0</v>
      </c>
      <c r="M8399" s="148">
        <v>395.52699999999999</v>
      </c>
      <c r="N8399" s="148">
        <v>0</v>
      </c>
      <c r="O8399" s="148">
        <v>208.64699999999999</v>
      </c>
      <c r="P8399" s="148">
        <v>0</v>
      </c>
      <c r="Q8399" s="21">
        <f t="shared" si="1314"/>
        <v>0</v>
      </c>
      <c r="R8399" s="21">
        <f t="shared" si="1315"/>
        <v>1264.4998189999999</v>
      </c>
      <c r="S8399" s="21">
        <f t="shared" si="1316"/>
        <v>0</v>
      </c>
      <c r="T8399" s="21">
        <f t="shared" si="1317"/>
        <v>662.66287199999999</v>
      </c>
      <c r="U8399" s="22">
        <f t="shared" si="1318"/>
        <v>1927.162691</v>
      </c>
      <c r="V8399" s="39">
        <f t="shared" si="1319"/>
        <v>0.8933149761092023</v>
      </c>
    </row>
    <row r="8400" spans="1:22">
      <c r="A8400">
        <v>8395</v>
      </c>
      <c r="B8400" s="155">
        <f t="shared" si="1310"/>
        <v>41624</v>
      </c>
      <c r="C8400" s="148">
        <f t="shared" si="1311"/>
        <v>2013</v>
      </c>
      <c r="D8400" s="148">
        <f t="shared" si="1312"/>
        <v>12</v>
      </c>
      <c r="E8400" s="152">
        <v>19</v>
      </c>
      <c r="F8400" s="153">
        <v>0</v>
      </c>
      <c r="G8400" s="154">
        <v>1288.7650000000001</v>
      </c>
      <c r="H8400" s="154">
        <v>0</v>
      </c>
      <c r="I8400" s="154">
        <v>774.76</v>
      </c>
      <c r="J8400" s="151">
        <v>0</v>
      </c>
      <c r="K8400" s="149">
        <f t="shared" si="1313"/>
        <v>2063.5250000000001</v>
      </c>
      <c r="L8400" s="148">
        <v>0</v>
      </c>
      <c r="M8400" s="148">
        <v>367.16</v>
      </c>
      <c r="N8400" s="148">
        <v>0</v>
      </c>
      <c r="O8400" s="148">
        <v>212.215</v>
      </c>
      <c r="P8400" s="148">
        <v>0</v>
      </c>
      <c r="Q8400" s="21">
        <f t="shared" si="1314"/>
        <v>0</v>
      </c>
      <c r="R8400" s="21">
        <f t="shared" si="1315"/>
        <v>1173.81052</v>
      </c>
      <c r="S8400" s="21">
        <f t="shared" si="1316"/>
        <v>0</v>
      </c>
      <c r="T8400" s="21">
        <f t="shared" si="1317"/>
        <v>673.99484000000007</v>
      </c>
      <c r="U8400" s="22">
        <f t="shared" si="1318"/>
        <v>1847.8053600000001</v>
      </c>
      <c r="V8400" s="39">
        <f t="shared" si="1319"/>
        <v>0.89546061230176521</v>
      </c>
    </row>
    <row r="8401" spans="1:22">
      <c r="A8401">
        <v>8396</v>
      </c>
      <c r="B8401" s="155">
        <f t="shared" si="1310"/>
        <v>41624</v>
      </c>
      <c r="C8401" s="148">
        <f t="shared" si="1311"/>
        <v>2013</v>
      </c>
      <c r="D8401" s="148">
        <f t="shared" si="1312"/>
        <v>12</v>
      </c>
      <c r="E8401" s="152">
        <v>20</v>
      </c>
      <c r="F8401" s="153">
        <v>0</v>
      </c>
      <c r="G8401" s="154">
        <v>1251.2059999999999</v>
      </c>
      <c r="H8401" s="154">
        <v>0</v>
      </c>
      <c r="I8401" s="154">
        <v>777.01400000000001</v>
      </c>
      <c r="J8401" s="151">
        <v>0</v>
      </c>
      <c r="K8401" s="149">
        <f t="shared" si="1313"/>
        <v>2028.2199999999998</v>
      </c>
      <c r="L8401" s="148">
        <v>0</v>
      </c>
      <c r="M8401" s="148">
        <v>356</v>
      </c>
      <c r="N8401" s="148">
        <v>0</v>
      </c>
      <c r="O8401" s="148">
        <v>212.78800000000001</v>
      </c>
      <c r="P8401" s="148">
        <v>0</v>
      </c>
      <c r="Q8401" s="21">
        <f t="shared" si="1314"/>
        <v>0</v>
      </c>
      <c r="R8401" s="21">
        <f t="shared" si="1315"/>
        <v>1138.1320000000001</v>
      </c>
      <c r="S8401" s="21">
        <f t="shared" si="1316"/>
        <v>0</v>
      </c>
      <c r="T8401" s="21">
        <f t="shared" si="1317"/>
        <v>675.81468800000005</v>
      </c>
      <c r="U8401" s="22">
        <f t="shared" si="1318"/>
        <v>1813.946688</v>
      </c>
      <c r="V8401" s="39">
        <f t="shared" si="1319"/>
        <v>0.89435400893394212</v>
      </c>
    </row>
    <row r="8402" spans="1:22">
      <c r="A8402">
        <v>8397</v>
      </c>
      <c r="B8402" s="155">
        <f t="shared" si="1310"/>
        <v>41624</v>
      </c>
      <c r="C8402" s="148">
        <f t="shared" si="1311"/>
        <v>2013</v>
      </c>
      <c r="D8402" s="148">
        <f t="shared" si="1312"/>
        <v>12</v>
      </c>
      <c r="E8402" s="152">
        <v>21</v>
      </c>
      <c r="F8402" s="153">
        <v>0</v>
      </c>
      <c r="G8402" s="154">
        <v>1268.202</v>
      </c>
      <c r="H8402" s="154">
        <v>1.3520000000000001</v>
      </c>
      <c r="I8402" s="154">
        <v>784.33900000000006</v>
      </c>
      <c r="J8402" s="151">
        <v>0</v>
      </c>
      <c r="K8402" s="149">
        <f t="shared" si="1313"/>
        <v>2053.893</v>
      </c>
      <c r="L8402" s="148">
        <v>0</v>
      </c>
      <c r="M8402" s="148">
        <v>361.89600000000002</v>
      </c>
      <c r="N8402" s="148">
        <v>2.0299999999999998</v>
      </c>
      <c r="O8402" s="148">
        <v>214.821</v>
      </c>
      <c r="P8402" s="148">
        <v>0</v>
      </c>
      <c r="Q8402" s="21">
        <f t="shared" si="1314"/>
        <v>0</v>
      </c>
      <c r="R8402" s="21">
        <f t="shared" si="1315"/>
        <v>1156.9815120000001</v>
      </c>
      <c r="S8402" s="21">
        <f t="shared" si="1316"/>
        <v>3.9605299999999999</v>
      </c>
      <c r="T8402" s="21">
        <f t="shared" si="1317"/>
        <v>682.27149600000007</v>
      </c>
      <c r="U8402" s="22">
        <f t="shared" si="1318"/>
        <v>1843.2135380000002</v>
      </c>
      <c r="V8402" s="39">
        <f t="shared" si="1319"/>
        <v>0.89742432444143883</v>
      </c>
    </row>
    <row r="8403" spans="1:22">
      <c r="A8403">
        <v>8398</v>
      </c>
      <c r="B8403" s="155">
        <f t="shared" si="1310"/>
        <v>41624</v>
      </c>
      <c r="C8403" s="148">
        <f t="shared" si="1311"/>
        <v>2013</v>
      </c>
      <c r="D8403" s="148">
        <f t="shared" si="1312"/>
        <v>12</v>
      </c>
      <c r="E8403" s="152">
        <v>22</v>
      </c>
      <c r="F8403" s="153">
        <v>0</v>
      </c>
      <c r="G8403" s="154">
        <v>1495.1410000000001</v>
      </c>
      <c r="H8403" s="154">
        <v>2.024</v>
      </c>
      <c r="I8403" s="154">
        <v>788.31700000000001</v>
      </c>
      <c r="J8403" s="151">
        <v>0</v>
      </c>
      <c r="K8403" s="149">
        <f t="shared" si="1313"/>
        <v>2285.482</v>
      </c>
      <c r="L8403" s="148">
        <v>0</v>
      </c>
      <c r="M8403" s="148">
        <v>416.29399999999998</v>
      </c>
      <c r="N8403" s="148">
        <v>2.7810000000000001</v>
      </c>
      <c r="O8403" s="148">
        <v>216.02</v>
      </c>
      <c r="P8403" s="148">
        <v>0</v>
      </c>
      <c r="Q8403" s="21">
        <f t="shared" si="1314"/>
        <v>0</v>
      </c>
      <c r="R8403" s="21">
        <f t="shared" si="1315"/>
        <v>1330.891918</v>
      </c>
      <c r="S8403" s="21">
        <f t="shared" si="1316"/>
        <v>5.4257310000000007</v>
      </c>
      <c r="T8403" s="21">
        <f t="shared" si="1317"/>
        <v>686.07952000000012</v>
      </c>
      <c r="U8403" s="22">
        <f t="shared" si="1318"/>
        <v>2022.3971690000003</v>
      </c>
      <c r="V8403" s="39">
        <f t="shared" si="1319"/>
        <v>0.88488868825044364</v>
      </c>
    </row>
    <row r="8404" spans="1:22">
      <c r="A8404">
        <v>8399</v>
      </c>
      <c r="B8404" s="155">
        <f t="shared" si="1310"/>
        <v>41624</v>
      </c>
      <c r="C8404" s="148">
        <f t="shared" si="1311"/>
        <v>2013</v>
      </c>
      <c r="D8404" s="148">
        <f t="shared" si="1312"/>
        <v>12</v>
      </c>
      <c r="E8404" s="152">
        <v>23</v>
      </c>
      <c r="F8404" s="153">
        <v>0</v>
      </c>
      <c r="G8404" s="154">
        <v>1492.7619999999999</v>
      </c>
      <c r="H8404" s="154">
        <v>0</v>
      </c>
      <c r="I8404" s="154">
        <v>787.17499999999995</v>
      </c>
      <c r="J8404" s="151">
        <v>0</v>
      </c>
      <c r="K8404" s="149">
        <f t="shared" si="1313"/>
        <v>2279.9369999999999</v>
      </c>
      <c r="L8404" s="148">
        <v>0</v>
      </c>
      <c r="M8404" s="148">
        <v>415.83600000000001</v>
      </c>
      <c r="N8404" s="148">
        <v>0</v>
      </c>
      <c r="O8404" s="148">
        <v>215.65799999999999</v>
      </c>
      <c r="P8404" s="148">
        <v>0</v>
      </c>
      <c r="Q8404" s="21">
        <f t="shared" si="1314"/>
        <v>0</v>
      </c>
      <c r="R8404" s="21">
        <f t="shared" si="1315"/>
        <v>1329.427692</v>
      </c>
      <c r="S8404" s="21">
        <f t="shared" si="1316"/>
        <v>0</v>
      </c>
      <c r="T8404" s="21">
        <f t="shared" si="1317"/>
        <v>684.92980799999998</v>
      </c>
      <c r="U8404" s="22">
        <f t="shared" si="1318"/>
        <v>2014.3575000000001</v>
      </c>
      <c r="V8404" s="39">
        <f t="shared" si="1319"/>
        <v>0.88351454448083444</v>
      </c>
    </row>
    <row r="8405" spans="1:22">
      <c r="A8405">
        <v>8400</v>
      </c>
      <c r="B8405" s="155">
        <f t="shared" si="1310"/>
        <v>41624</v>
      </c>
      <c r="C8405" s="148">
        <f t="shared" si="1311"/>
        <v>2013</v>
      </c>
      <c r="D8405" s="148">
        <f t="shared" si="1312"/>
        <v>12</v>
      </c>
      <c r="E8405" s="152">
        <v>24</v>
      </c>
      <c r="F8405" s="153">
        <v>0</v>
      </c>
      <c r="G8405" s="154">
        <v>1469.721</v>
      </c>
      <c r="H8405" s="154">
        <v>0</v>
      </c>
      <c r="I8405" s="154">
        <v>763.54600000000005</v>
      </c>
      <c r="J8405" s="151">
        <v>0</v>
      </c>
      <c r="K8405" s="149">
        <f t="shared" si="1313"/>
        <v>2233.2669999999998</v>
      </c>
      <c r="L8405" s="148">
        <v>0</v>
      </c>
      <c r="M8405" s="148">
        <v>408.72800000000001</v>
      </c>
      <c r="N8405" s="148">
        <v>0</v>
      </c>
      <c r="O8405" s="148">
        <v>208.93299999999999</v>
      </c>
      <c r="P8405" s="148">
        <v>0</v>
      </c>
      <c r="Q8405" s="21">
        <f t="shared" si="1314"/>
        <v>0</v>
      </c>
      <c r="R8405" s="21">
        <f t="shared" si="1315"/>
        <v>1306.7034160000001</v>
      </c>
      <c r="S8405" s="21">
        <f t="shared" si="1316"/>
        <v>0</v>
      </c>
      <c r="T8405" s="21">
        <f t="shared" si="1317"/>
        <v>663.57120799999996</v>
      </c>
      <c r="U8405" s="22">
        <f t="shared" si="1318"/>
        <v>1970.2746240000001</v>
      </c>
      <c r="V8405" s="39">
        <f t="shared" si="1319"/>
        <v>0.88223872201577347</v>
      </c>
    </row>
    <row r="8406" spans="1:22">
      <c r="A8406">
        <v>8401</v>
      </c>
      <c r="B8406" s="155">
        <f t="shared" si="1310"/>
        <v>41625</v>
      </c>
      <c r="C8406" s="148">
        <f t="shared" si="1311"/>
        <v>2013</v>
      </c>
      <c r="D8406" s="148">
        <f t="shared" si="1312"/>
        <v>12</v>
      </c>
      <c r="E8406" s="152">
        <v>1</v>
      </c>
      <c r="F8406" s="153">
        <v>93.081999999999994</v>
      </c>
      <c r="G8406" s="154">
        <v>1391.097</v>
      </c>
      <c r="H8406" s="154">
        <v>4.242</v>
      </c>
      <c r="I8406" s="154">
        <v>517.93399999999997</v>
      </c>
      <c r="J8406" s="151">
        <v>0</v>
      </c>
      <c r="K8406" s="149">
        <f t="shared" si="1313"/>
        <v>2006.355</v>
      </c>
      <c r="L8406" s="148">
        <v>51.2</v>
      </c>
      <c r="M8406" s="148">
        <v>390.18200000000002</v>
      </c>
      <c r="N8406" s="148">
        <v>5.3689999999999998</v>
      </c>
      <c r="O8406" s="148">
        <v>143.67099999999999</v>
      </c>
      <c r="P8406" s="148">
        <v>0</v>
      </c>
      <c r="Q8406" s="21">
        <f t="shared" si="1314"/>
        <v>143.5136</v>
      </c>
      <c r="R8406" s="21">
        <f t="shared" si="1315"/>
        <v>1247.4118540000002</v>
      </c>
      <c r="S8406" s="21">
        <f t="shared" si="1316"/>
        <v>10.474919</v>
      </c>
      <c r="T8406" s="21">
        <f t="shared" si="1317"/>
        <v>456.29909600000002</v>
      </c>
      <c r="U8406" s="22">
        <f t="shared" si="1318"/>
        <v>1857.6994690000001</v>
      </c>
      <c r="V8406" s="39">
        <f t="shared" si="1319"/>
        <v>0.92590766290113169</v>
      </c>
    </row>
    <row r="8407" spans="1:22">
      <c r="A8407">
        <v>8402</v>
      </c>
      <c r="B8407" s="155">
        <f t="shared" si="1310"/>
        <v>41625</v>
      </c>
      <c r="C8407" s="148">
        <f t="shared" si="1311"/>
        <v>2013</v>
      </c>
      <c r="D8407" s="148">
        <f t="shared" si="1312"/>
        <v>12</v>
      </c>
      <c r="E8407" s="152">
        <v>2</v>
      </c>
      <c r="F8407" s="153">
        <v>135.58099999999999</v>
      </c>
      <c r="G8407" s="154">
        <v>1386.471</v>
      </c>
      <c r="H8407" s="154">
        <v>24.855</v>
      </c>
      <c r="I8407" s="154">
        <v>353.06599999999997</v>
      </c>
      <c r="J8407" s="151">
        <v>0</v>
      </c>
      <c r="K8407" s="149">
        <f t="shared" si="1313"/>
        <v>1899.973</v>
      </c>
      <c r="L8407" s="148">
        <v>72.89</v>
      </c>
      <c r="M8407" s="148">
        <v>386.86</v>
      </c>
      <c r="N8407" s="148">
        <v>18.969000000000001</v>
      </c>
      <c r="O8407" s="148">
        <v>96.981999999999999</v>
      </c>
      <c r="P8407" s="148">
        <v>0</v>
      </c>
      <c r="Q8407" s="21">
        <f t="shared" si="1314"/>
        <v>204.31066999999999</v>
      </c>
      <c r="R8407" s="21">
        <f t="shared" si="1315"/>
        <v>1236.79142</v>
      </c>
      <c r="S8407" s="21">
        <f t="shared" si="1316"/>
        <v>37.008519000000007</v>
      </c>
      <c r="T8407" s="21">
        <f t="shared" si="1317"/>
        <v>308.01483200000001</v>
      </c>
      <c r="U8407" s="22">
        <f t="shared" si="1318"/>
        <v>1786.1254410000001</v>
      </c>
      <c r="V8407" s="39">
        <f t="shared" si="1319"/>
        <v>0.94007938060172447</v>
      </c>
    </row>
    <row r="8408" spans="1:22">
      <c r="A8408">
        <v>8403</v>
      </c>
      <c r="B8408" s="155">
        <f t="shared" si="1310"/>
        <v>41625</v>
      </c>
      <c r="C8408" s="148">
        <f t="shared" si="1311"/>
        <v>2013</v>
      </c>
      <c r="D8408" s="148">
        <f t="shared" si="1312"/>
        <v>12</v>
      </c>
      <c r="E8408" s="152">
        <v>3</v>
      </c>
      <c r="F8408" s="153">
        <v>154.46100000000001</v>
      </c>
      <c r="G8408" s="154">
        <v>1409.7850000000001</v>
      </c>
      <c r="H8408" s="154">
        <v>0</v>
      </c>
      <c r="I8408" s="154">
        <v>245.44399999999999</v>
      </c>
      <c r="J8408" s="151">
        <v>0</v>
      </c>
      <c r="K8408" s="149">
        <f t="shared" si="1313"/>
        <v>1809.69</v>
      </c>
      <c r="L8408" s="148">
        <v>82.385000000000005</v>
      </c>
      <c r="M8408" s="148">
        <v>392.399</v>
      </c>
      <c r="N8408" s="148">
        <v>0</v>
      </c>
      <c r="O8408" s="148">
        <v>67.238</v>
      </c>
      <c r="P8408" s="148">
        <v>0</v>
      </c>
      <c r="Q8408" s="21">
        <f t="shared" si="1314"/>
        <v>230.92515500000002</v>
      </c>
      <c r="R8408" s="21">
        <f t="shared" si="1315"/>
        <v>1254.499603</v>
      </c>
      <c r="S8408" s="21">
        <f t="shared" si="1316"/>
        <v>0</v>
      </c>
      <c r="T8408" s="21">
        <f t="shared" si="1317"/>
        <v>213.547888</v>
      </c>
      <c r="U8408" s="22">
        <f t="shared" si="1318"/>
        <v>1698.9726460000002</v>
      </c>
      <c r="V8408" s="39">
        <f t="shared" si="1319"/>
        <v>0.9388197127684853</v>
      </c>
    </row>
    <row r="8409" spans="1:22">
      <c r="A8409">
        <v>8404</v>
      </c>
      <c r="B8409" s="155">
        <f t="shared" si="1310"/>
        <v>41625</v>
      </c>
      <c r="C8409" s="148">
        <f t="shared" si="1311"/>
        <v>2013</v>
      </c>
      <c r="D8409" s="148">
        <f t="shared" si="1312"/>
        <v>12</v>
      </c>
      <c r="E8409" s="152">
        <v>4</v>
      </c>
      <c r="F8409" s="153">
        <v>160.04300000000001</v>
      </c>
      <c r="G8409" s="154">
        <v>1422.3119999999999</v>
      </c>
      <c r="H8409" s="154">
        <v>0</v>
      </c>
      <c r="I8409" s="154">
        <v>206.40299999999999</v>
      </c>
      <c r="J8409" s="151">
        <v>0</v>
      </c>
      <c r="K8409" s="149">
        <f t="shared" si="1313"/>
        <v>1788.758</v>
      </c>
      <c r="L8409" s="148">
        <v>85.343000000000004</v>
      </c>
      <c r="M8409" s="148">
        <v>394.13400000000001</v>
      </c>
      <c r="N8409" s="148">
        <v>0</v>
      </c>
      <c r="O8409" s="148">
        <v>56.222000000000001</v>
      </c>
      <c r="P8409" s="148">
        <v>0</v>
      </c>
      <c r="Q8409" s="21">
        <f t="shared" si="1314"/>
        <v>239.21642900000001</v>
      </c>
      <c r="R8409" s="21">
        <f t="shared" si="1315"/>
        <v>1260.0463980000002</v>
      </c>
      <c r="S8409" s="21">
        <f t="shared" si="1316"/>
        <v>0</v>
      </c>
      <c r="T8409" s="21">
        <f t="shared" si="1317"/>
        <v>178.56107200000002</v>
      </c>
      <c r="U8409" s="22">
        <f t="shared" si="1318"/>
        <v>1677.8238990000002</v>
      </c>
      <c r="V8409" s="39">
        <f t="shared" si="1319"/>
        <v>0.93798261083947643</v>
      </c>
    </row>
    <row r="8410" spans="1:22">
      <c r="A8410">
        <v>8405</v>
      </c>
      <c r="B8410" s="155">
        <f t="shared" si="1310"/>
        <v>41625</v>
      </c>
      <c r="C8410" s="148">
        <f t="shared" si="1311"/>
        <v>2013</v>
      </c>
      <c r="D8410" s="148">
        <f t="shared" si="1312"/>
        <v>12</v>
      </c>
      <c r="E8410" s="152">
        <v>5</v>
      </c>
      <c r="F8410" s="153">
        <v>157.815</v>
      </c>
      <c r="G8410" s="154">
        <v>1468.7739999999999</v>
      </c>
      <c r="H8410" s="154">
        <v>0</v>
      </c>
      <c r="I8410" s="154">
        <v>171.53299999999999</v>
      </c>
      <c r="J8410" s="151">
        <v>0</v>
      </c>
      <c r="K8410" s="149">
        <f t="shared" si="1313"/>
        <v>1798.1219999999998</v>
      </c>
      <c r="L8410" s="148">
        <v>84.055000000000007</v>
      </c>
      <c r="M8410" s="148">
        <v>407.435</v>
      </c>
      <c r="N8410" s="148">
        <v>0</v>
      </c>
      <c r="O8410" s="148">
        <v>47.741</v>
      </c>
      <c r="P8410" s="148">
        <v>0</v>
      </c>
      <c r="Q8410" s="21">
        <f t="shared" si="1314"/>
        <v>235.606165</v>
      </c>
      <c r="R8410" s="21">
        <f t="shared" si="1315"/>
        <v>1302.5696950000001</v>
      </c>
      <c r="S8410" s="21">
        <f t="shared" si="1316"/>
        <v>0</v>
      </c>
      <c r="T8410" s="21">
        <f t="shared" si="1317"/>
        <v>151.625416</v>
      </c>
      <c r="U8410" s="22">
        <f t="shared" si="1318"/>
        <v>1689.8012760000001</v>
      </c>
      <c r="V8410" s="39">
        <f t="shared" si="1319"/>
        <v>0.93975896852382668</v>
      </c>
    </row>
    <row r="8411" spans="1:22">
      <c r="A8411">
        <v>8406</v>
      </c>
      <c r="B8411" s="155">
        <f t="shared" si="1310"/>
        <v>41625</v>
      </c>
      <c r="C8411" s="148">
        <f t="shared" si="1311"/>
        <v>2013</v>
      </c>
      <c r="D8411" s="148">
        <f t="shared" si="1312"/>
        <v>12</v>
      </c>
      <c r="E8411" s="152">
        <v>6</v>
      </c>
      <c r="F8411" s="153">
        <v>159.24199999999999</v>
      </c>
      <c r="G8411" s="154">
        <v>1467.537</v>
      </c>
      <c r="H8411" s="154">
        <v>0</v>
      </c>
      <c r="I8411" s="154">
        <v>152.97800000000001</v>
      </c>
      <c r="J8411" s="151">
        <v>0</v>
      </c>
      <c r="K8411" s="149">
        <f t="shared" si="1313"/>
        <v>1779.7570000000001</v>
      </c>
      <c r="L8411" s="148">
        <v>84.29</v>
      </c>
      <c r="M8411" s="148">
        <v>407.245</v>
      </c>
      <c r="N8411" s="148">
        <v>0</v>
      </c>
      <c r="O8411" s="148">
        <v>42.018999999999998</v>
      </c>
      <c r="P8411" s="148">
        <v>0</v>
      </c>
      <c r="Q8411" s="21">
        <f t="shared" si="1314"/>
        <v>236.26487</v>
      </c>
      <c r="R8411" s="21">
        <f t="shared" si="1315"/>
        <v>1301.9622650000001</v>
      </c>
      <c r="S8411" s="21">
        <f t="shared" si="1316"/>
        <v>0</v>
      </c>
      <c r="T8411" s="21">
        <f t="shared" si="1317"/>
        <v>133.45234400000001</v>
      </c>
      <c r="U8411" s="22">
        <f t="shared" si="1318"/>
        <v>1671.6794790000001</v>
      </c>
      <c r="V8411" s="39">
        <f t="shared" si="1319"/>
        <v>0.9392740014507599</v>
      </c>
    </row>
    <row r="8412" spans="1:22">
      <c r="A8412">
        <v>8407</v>
      </c>
      <c r="B8412" s="155">
        <f t="shared" si="1310"/>
        <v>41625</v>
      </c>
      <c r="C8412" s="148">
        <f t="shared" si="1311"/>
        <v>2013</v>
      </c>
      <c r="D8412" s="148">
        <f t="shared" si="1312"/>
        <v>12</v>
      </c>
      <c r="E8412" s="152">
        <v>7</v>
      </c>
      <c r="F8412" s="153">
        <v>40.695999999999998</v>
      </c>
      <c r="G8412" s="154">
        <v>1462.4259999999999</v>
      </c>
      <c r="H8412" s="154">
        <v>0</v>
      </c>
      <c r="I8412" s="154">
        <v>136.75200000000001</v>
      </c>
      <c r="J8412" s="151">
        <v>0</v>
      </c>
      <c r="K8412" s="149">
        <f t="shared" si="1313"/>
        <v>1639.8739999999998</v>
      </c>
      <c r="L8412" s="148">
        <v>23.853000000000002</v>
      </c>
      <c r="M8412" s="148">
        <v>404.02</v>
      </c>
      <c r="N8412" s="148">
        <v>0</v>
      </c>
      <c r="O8412" s="148">
        <v>38.277999999999999</v>
      </c>
      <c r="P8412" s="148">
        <v>0</v>
      </c>
      <c r="Q8412" s="21">
        <f t="shared" si="1314"/>
        <v>66.859959000000003</v>
      </c>
      <c r="R8412" s="21">
        <f t="shared" si="1315"/>
        <v>1291.65194</v>
      </c>
      <c r="S8412" s="21">
        <f t="shared" si="1316"/>
        <v>0</v>
      </c>
      <c r="T8412" s="21">
        <f t="shared" si="1317"/>
        <v>121.57092799999999</v>
      </c>
      <c r="U8412" s="22">
        <f t="shared" si="1318"/>
        <v>1480.0828270000002</v>
      </c>
      <c r="V8412" s="39">
        <f t="shared" si="1319"/>
        <v>0.9025588715962326</v>
      </c>
    </row>
    <row r="8413" spans="1:22">
      <c r="A8413">
        <v>8408</v>
      </c>
      <c r="B8413" s="155">
        <f t="shared" si="1310"/>
        <v>41625</v>
      </c>
      <c r="C8413" s="148">
        <f t="shared" si="1311"/>
        <v>2013</v>
      </c>
      <c r="D8413" s="148">
        <f t="shared" si="1312"/>
        <v>12</v>
      </c>
      <c r="E8413" s="152">
        <v>8</v>
      </c>
      <c r="F8413" s="153">
        <v>0</v>
      </c>
      <c r="G8413" s="154">
        <v>1561.2360000000001</v>
      </c>
      <c r="H8413" s="154">
        <v>0</v>
      </c>
      <c r="I8413" s="154">
        <v>166.75899999999999</v>
      </c>
      <c r="J8413" s="151">
        <v>0</v>
      </c>
      <c r="K8413" s="149">
        <f t="shared" si="1313"/>
        <v>1727.9950000000001</v>
      </c>
      <c r="L8413" s="148">
        <v>0</v>
      </c>
      <c r="M8413" s="148">
        <v>429.53199999999998</v>
      </c>
      <c r="N8413" s="148">
        <v>0</v>
      </c>
      <c r="O8413" s="148">
        <v>45.664000000000001</v>
      </c>
      <c r="P8413" s="148">
        <v>0</v>
      </c>
      <c r="Q8413" s="21">
        <f t="shared" si="1314"/>
        <v>0</v>
      </c>
      <c r="R8413" s="21">
        <f t="shared" si="1315"/>
        <v>1373.213804</v>
      </c>
      <c r="S8413" s="21">
        <f t="shared" si="1316"/>
        <v>0</v>
      </c>
      <c r="T8413" s="21">
        <f t="shared" si="1317"/>
        <v>145.028864</v>
      </c>
      <c r="U8413" s="22">
        <f t="shared" si="1318"/>
        <v>1518.2426679999999</v>
      </c>
      <c r="V8413" s="39">
        <f t="shared" si="1319"/>
        <v>0.87861519738193672</v>
      </c>
    </row>
    <row r="8414" spans="1:22">
      <c r="A8414">
        <v>8409</v>
      </c>
      <c r="B8414" s="155">
        <f t="shared" si="1310"/>
        <v>41625</v>
      </c>
      <c r="C8414" s="148">
        <f t="shared" si="1311"/>
        <v>2013</v>
      </c>
      <c r="D8414" s="148">
        <f t="shared" si="1312"/>
        <v>12</v>
      </c>
      <c r="E8414" s="152">
        <v>9</v>
      </c>
      <c r="F8414" s="153">
        <v>0</v>
      </c>
      <c r="G8414" s="154">
        <v>1559.1690000000001</v>
      </c>
      <c r="H8414" s="154">
        <v>0</v>
      </c>
      <c r="I8414" s="154">
        <v>257.26900000000001</v>
      </c>
      <c r="J8414" s="151">
        <v>0</v>
      </c>
      <c r="K8414" s="149">
        <f t="shared" si="1313"/>
        <v>1816.4380000000001</v>
      </c>
      <c r="L8414" s="148">
        <v>0</v>
      </c>
      <c r="M8414" s="148">
        <v>431.875</v>
      </c>
      <c r="N8414" s="148">
        <v>0</v>
      </c>
      <c r="O8414" s="148">
        <v>70.980999999999995</v>
      </c>
      <c r="P8414" s="148">
        <v>0</v>
      </c>
      <c r="Q8414" s="21">
        <f t="shared" si="1314"/>
        <v>0</v>
      </c>
      <c r="R8414" s="21">
        <f t="shared" si="1315"/>
        <v>1380.704375</v>
      </c>
      <c r="S8414" s="21">
        <f t="shared" si="1316"/>
        <v>0</v>
      </c>
      <c r="T8414" s="21">
        <f t="shared" si="1317"/>
        <v>225.43565599999999</v>
      </c>
      <c r="U8414" s="22">
        <f t="shared" si="1318"/>
        <v>1606.1400309999999</v>
      </c>
      <c r="V8414" s="39">
        <f t="shared" si="1319"/>
        <v>0.88422507732165911</v>
      </c>
    </row>
    <row r="8415" spans="1:22">
      <c r="A8415">
        <v>8410</v>
      </c>
      <c r="B8415" s="155">
        <f t="shared" ref="B8415:B8478" si="1320">+B8391+1</f>
        <v>41625</v>
      </c>
      <c r="C8415" s="148">
        <f t="shared" si="1311"/>
        <v>2013</v>
      </c>
      <c r="D8415" s="148">
        <f t="shared" si="1312"/>
        <v>12</v>
      </c>
      <c r="E8415" s="152">
        <v>10</v>
      </c>
      <c r="F8415" s="153">
        <v>0</v>
      </c>
      <c r="G8415" s="154">
        <v>1628.2449999999999</v>
      </c>
      <c r="H8415" s="154">
        <v>0.49299999999999999</v>
      </c>
      <c r="I8415" s="154">
        <v>408.96300000000002</v>
      </c>
      <c r="J8415" s="151">
        <v>0</v>
      </c>
      <c r="K8415" s="149">
        <f t="shared" si="1313"/>
        <v>2037.7009999999998</v>
      </c>
      <c r="L8415" s="148">
        <v>0</v>
      </c>
      <c r="M8415" s="148">
        <v>445.55099999999999</v>
      </c>
      <c r="N8415" s="148">
        <v>2.9359999999999999</v>
      </c>
      <c r="O8415" s="148">
        <v>108.29600000000001</v>
      </c>
      <c r="P8415" s="148">
        <v>0</v>
      </c>
      <c r="Q8415" s="21">
        <f t="shared" si="1314"/>
        <v>0</v>
      </c>
      <c r="R8415" s="21">
        <f t="shared" si="1315"/>
        <v>1424.426547</v>
      </c>
      <c r="S8415" s="21">
        <f t="shared" si="1316"/>
        <v>5.7281360000000001</v>
      </c>
      <c r="T8415" s="21">
        <f t="shared" si="1317"/>
        <v>343.94809600000002</v>
      </c>
      <c r="U8415" s="22">
        <f t="shared" si="1318"/>
        <v>1774.1027790000001</v>
      </c>
      <c r="V8415" s="39">
        <f t="shared" si="1319"/>
        <v>0.870639401462727</v>
      </c>
    </row>
    <row r="8416" spans="1:22">
      <c r="A8416">
        <v>8411</v>
      </c>
      <c r="B8416" s="155">
        <f t="shared" si="1320"/>
        <v>41625</v>
      </c>
      <c r="C8416" s="148">
        <f t="shared" si="1311"/>
        <v>2013</v>
      </c>
      <c r="D8416" s="148">
        <f t="shared" si="1312"/>
        <v>12</v>
      </c>
      <c r="E8416" s="152">
        <v>11</v>
      </c>
      <c r="F8416" s="153">
        <v>0</v>
      </c>
      <c r="G8416" s="154">
        <v>1388.529</v>
      </c>
      <c r="H8416" s="154">
        <v>0</v>
      </c>
      <c r="I8416" s="154">
        <v>752.54100000000005</v>
      </c>
      <c r="J8416" s="151">
        <v>0</v>
      </c>
      <c r="K8416" s="149">
        <f t="shared" si="1313"/>
        <v>2141.0700000000002</v>
      </c>
      <c r="L8416" s="148">
        <v>0</v>
      </c>
      <c r="M8416" s="148">
        <v>383.41500000000002</v>
      </c>
      <c r="N8416" s="148">
        <v>0</v>
      </c>
      <c r="O8416" s="148">
        <v>203.14099999999999</v>
      </c>
      <c r="P8416" s="148">
        <v>0</v>
      </c>
      <c r="Q8416" s="21">
        <f t="shared" si="1314"/>
        <v>0</v>
      </c>
      <c r="R8416" s="21">
        <f t="shared" si="1315"/>
        <v>1225.7777550000001</v>
      </c>
      <c r="S8416" s="21">
        <f t="shared" si="1316"/>
        <v>0</v>
      </c>
      <c r="T8416" s="21">
        <f t="shared" si="1317"/>
        <v>645.17581600000005</v>
      </c>
      <c r="U8416" s="22">
        <f t="shared" si="1318"/>
        <v>1870.953571</v>
      </c>
      <c r="V8416" s="39">
        <f t="shared" si="1319"/>
        <v>0.87384044940146743</v>
      </c>
    </row>
    <row r="8417" spans="1:22">
      <c r="A8417">
        <v>8412</v>
      </c>
      <c r="B8417" s="155">
        <f t="shared" si="1320"/>
        <v>41625</v>
      </c>
      <c r="C8417" s="148">
        <f t="shared" si="1311"/>
        <v>2013</v>
      </c>
      <c r="D8417" s="148">
        <f t="shared" si="1312"/>
        <v>12</v>
      </c>
      <c r="E8417" s="152">
        <v>12</v>
      </c>
      <c r="F8417" s="153">
        <v>0</v>
      </c>
      <c r="G8417" s="154">
        <v>1365.934</v>
      </c>
      <c r="H8417" s="154">
        <v>0.214</v>
      </c>
      <c r="I8417" s="154">
        <v>770.30499999999995</v>
      </c>
      <c r="J8417" s="151">
        <v>0</v>
      </c>
      <c r="K8417" s="149">
        <f t="shared" si="1313"/>
        <v>2136.453</v>
      </c>
      <c r="L8417" s="148">
        <v>0</v>
      </c>
      <c r="M8417" s="148">
        <v>376.13799999999998</v>
      </c>
      <c r="N8417" s="148">
        <v>0.29499999999999998</v>
      </c>
      <c r="O8417" s="148">
        <v>210.06299999999999</v>
      </c>
      <c r="P8417" s="148">
        <v>0</v>
      </c>
      <c r="Q8417" s="21">
        <f t="shared" si="1314"/>
        <v>0</v>
      </c>
      <c r="R8417" s="21">
        <f t="shared" si="1315"/>
        <v>1202.5131859999999</v>
      </c>
      <c r="S8417" s="21">
        <f t="shared" si="1316"/>
        <v>0.57554499999999997</v>
      </c>
      <c r="T8417" s="21">
        <f t="shared" si="1317"/>
        <v>667.16008799999997</v>
      </c>
      <c r="U8417" s="22">
        <f t="shared" si="1318"/>
        <v>1870.2488189999999</v>
      </c>
      <c r="V8417" s="39">
        <f t="shared" si="1319"/>
        <v>0.87539899965035506</v>
      </c>
    </row>
    <row r="8418" spans="1:22">
      <c r="A8418">
        <v>8413</v>
      </c>
      <c r="B8418" s="155">
        <f t="shared" si="1320"/>
        <v>41625</v>
      </c>
      <c r="C8418" s="148">
        <f t="shared" si="1311"/>
        <v>2013</v>
      </c>
      <c r="D8418" s="148">
        <f t="shared" si="1312"/>
        <v>12</v>
      </c>
      <c r="E8418" s="152">
        <v>13</v>
      </c>
      <c r="F8418" s="153">
        <v>0</v>
      </c>
      <c r="G8418" s="154">
        <v>1612.566</v>
      </c>
      <c r="H8418" s="154">
        <v>2.0430000000000001</v>
      </c>
      <c r="I8418" s="154">
        <v>775.68100000000004</v>
      </c>
      <c r="J8418" s="151">
        <v>0</v>
      </c>
      <c r="K8418" s="149">
        <f t="shared" si="1313"/>
        <v>2390.29</v>
      </c>
      <c r="L8418" s="148">
        <v>0</v>
      </c>
      <c r="M8418" s="148">
        <v>437.70699999999999</v>
      </c>
      <c r="N8418" s="148">
        <v>6.5540000000000003</v>
      </c>
      <c r="O8418" s="148">
        <v>212.82599999999999</v>
      </c>
      <c r="P8418" s="148">
        <v>0</v>
      </c>
      <c r="Q8418" s="21">
        <f t="shared" si="1314"/>
        <v>0</v>
      </c>
      <c r="R8418" s="21">
        <f t="shared" si="1315"/>
        <v>1399.349279</v>
      </c>
      <c r="S8418" s="21">
        <f t="shared" si="1316"/>
        <v>12.786854000000002</v>
      </c>
      <c r="T8418" s="21">
        <f t="shared" si="1317"/>
        <v>675.93537600000002</v>
      </c>
      <c r="U8418" s="22">
        <f t="shared" si="1318"/>
        <v>2088.0715089999999</v>
      </c>
      <c r="V8418" s="39">
        <f t="shared" si="1319"/>
        <v>0.87356409013132297</v>
      </c>
    </row>
    <row r="8419" spans="1:22">
      <c r="A8419">
        <v>8414</v>
      </c>
      <c r="B8419" s="155">
        <f t="shared" si="1320"/>
        <v>41625</v>
      </c>
      <c r="C8419" s="148">
        <f t="shared" si="1311"/>
        <v>2013</v>
      </c>
      <c r="D8419" s="148">
        <f t="shared" si="1312"/>
        <v>12</v>
      </c>
      <c r="E8419" s="152">
        <v>14</v>
      </c>
      <c r="F8419" s="153">
        <v>0</v>
      </c>
      <c r="G8419" s="154">
        <v>1607.653</v>
      </c>
      <c r="H8419" s="154">
        <v>1.39</v>
      </c>
      <c r="I8419" s="154">
        <v>792.221</v>
      </c>
      <c r="J8419" s="151">
        <v>0</v>
      </c>
      <c r="K8419" s="149">
        <f t="shared" si="1313"/>
        <v>2401.2640000000001</v>
      </c>
      <c r="L8419" s="148">
        <v>0</v>
      </c>
      <c r="M8419" s="148">
        <v>437.32799999999997</v>
      </c>
      <c r="N8419" s="148">
        <v>1.869</v>
      </c>
      <c r="O8419" s="148">
        <v>216.65700000000001</v>
      </c>
      <c r="P8419" s="148">
        <v>0</v>
      </c>
      <c r="Q8419" s="21">
        <f t="shared" si="1314"/>
        <v>0</v>
      </c>
      <c r="R8419" s="21">
        <f t="shared" si="1315"/>
        <v>1398.137616</v>
      </c>
      <c r="S8419" s="21">
        <f t="shared" si="1316"/>
        <v>3.6464190000000003</v>
      </c>
      <c r="T8419" s="21">
        <f t="shared" si="1317"/>
        <v>688.10263200000009</v>
      </c>
      <c r="U8419" s="22">
        <f t="shared" si="1318"/>
        <v>2089.8866669999998</v>
      </c>
      <c r="V8419" s="39">
        <f t="shared" si="1319"/>
        <v>0.87032773864098223</v>
      </c>
    </row>
    <row r="8420" spans="1:22">
      <c r="A8420">
        <v>8415</v>
      </c>
      <c r="B8420" s="155">
        <f t="shared" si="1320"/>
        <v>41625</v>
      </c>
      <c r="C8420" s="148">
        <f t="shared" si="1311"/>
        <v>2013</v>
      </c>
      <c r="D8420" s="148">
        <f t="shared" si="1312"/>
        <v>12</v>
      </c>
      <c r="E8420" s="152">
        <v>15</v>
      </c>
      <c r="F8420" s="153">
        <v>0</v>
      </c>
      <c r="G8420" s="154">
        <v>1605.3219999999999</v>
      </c>
      <c r="H8420" s="154">
        <v>0</v>
      </c>
      <c r="I8420" s="154">
        <v>778.09900000000005</v>
      </c>
      <c r="J8420" s="151">
        <v>0</v>
      </c>
      <c r="K8420" s="149">
        <f t="shared" si="1313"/>
        <v>2383.4209999999998</v>
      </c>
      <c r="L8420" s="148">
        <v>0</v>
      </c>
      <c r="M8420" s="148">
        <v>437.49900000000002</v>
      </c>
      <c r="N8420" s="148">
        <v>0</v>
      </c>
      <c r="O8420" s="148">
        <v>212.94200000000001</v>
      </c>
      <c r="P8420" s="148">
        <v>0</v>
      </c>
      <c r="Q8420" s="21">
        <f t="shared" si="1314"/>
        <v>0</v>
      </c>
      <c r="R8420" s="21">
        <f t="shared" si="1315"/>
        <v>1398.684303</v>
      </c>
      <c r="S8420" s="21">
        <f t="shared" si="1316"/>
        <v>0</v>
      </c>
      <c r="T8420" s="21">
        <f t="shared" si="1317"/>
        <v>676.30379200000004</v>
      </c>
      <c r="U8420" s="22">
        <f t="shared" si="1318"/>
        <v>2074.9880950000002</v>
      </c>
      <c r="V8420" s="39">
        <f t="shared" si="1319"/>
        <v>0.87059235233724985</v>
      </c>
    </row>
    <row r="8421" spans="1:22">
      <c r="A8421">
        <v>8416</v>
      </c>
      <c r="B8421" s="155">
        <f t="shared" si="1320"/>
        <v>41625</v>
      </c>
      <c r="C8421" s="148">
        <f t="shared" si="1311"/>
        <v>2013</v>
      </c>
      <c r="D8421" s="148">
        <f t="shared" si="1312"/>
        <v>12</v>
      </c>
      <c r="E8421" s="152">
        <v>16</v>
      </c>
      <c r="F8421" s="153">
        <v>0</v>
      </c>
      <c r="G8421" s="154">
        <v>1603.885</v>
      </c>
      <c r="H8421" s="154">
        <v>1.0089999999999999</v>
      </c>
      <c r="I8421" s="154">
        <v>785.774</v>
      </c>
      <c r="J8421" s="151">
        <v>0</v>
      </c>
      <c r="K8421" s="149">
        <f t="shared" si="1313"/>
        <v>2390.6680000000001</v>
      </c>
      <c r="L8421" s="148">
        <v>0</v>
      </c>
      <c r="M8421" s="148">
        <v>437.6</v>
      </c>
      <c r="N8421" s="148">
        <v>2.73</v>
      </c>
      <c r="O8421" s="148">
        <v>214.566</v>
      </c>
      <c r="P8421" s="148">
        <v>0</v>
      </c>
      <c r="Q8421" s="21">
        <f t="shared" si="1314"/>
        <v>0</v>
      </c>
      <c r="R8421" s="21">
        <f t="shared" si="1315"/>
        <v>1399.0072</v>
      </c>
      <c r="S8421" s="21">
        <f t="shared" si="1316"/>
        <v>5.3262299999999998</v>
      </c>
      <c r="T8421" s="21">
        <f t="shared" si="1317"/>
        <v>681.46161600000005</v>
      </c>
      <c r="U8421" s="22">
        <f t="shared" si="1318"/>
        <v>2085.7950460000002</v>
      </c>
      <c r="V8421" s="39">
        <f t="shared" si="1319"/>
        <v>0.87247373788413951</v>
      </c>
    </row>
    <row r="8422" spans="1:22">
      <c r="A8422">
        <v>8417</v>
      </c>
      <c r="B8422" s="155">
        <f t="shared" si="1320"/>
        <v>41625</v>
      </c>
      <c r="C8422" s="148">
        <f t="shared" si="1311"/>
        <v>2013</v>
      </c>
      <c r="D8422" s="148">
        <f t="shared" si="1312"/>
        <v>12</v>
      </c>
      <c r="E8422" s="152">
        <v>17</v>
      </c>
      <c r="F8422" s="153">
        <v>0</v>
      </c>
      <c r="G8422" s="154">
        <v>1598.4960000000001</v>
      </c>
      <c r="H8422" s="154">
        <v>0</v>
      </c>
      <c r="I8422" s="154">
        <v>784.92200000000003</v>
      </c>
      <c r="J8422" s="151">
        <v>0</v>
      </c>
      <c r="K8422" s="149">
        <f t="shared" si="1313"/>
        <v>2383.4180000000001</v>
      </c>
      <c r="L8422" s="148">
        <v>0</v>
      </c>
      <c r="M8422" s="148">
        <v>436.91399999999999</v>
      </c>
      <c r="N8422" s="148">
        <v>0</v>
      </c>
      <c r="O8422" s="148">
        <v>214.345</v>
      </c>
      <c r="P8422" s="148">
        <v>0</v>
      </c>
      <c r="Q8422" s="21">
        <f t="shared" si="1314"/>
        <v>0</v>
      </c>
      <c r="R8422" s="21">
        <f t="shared" si="1315"/>
        <v>1396.8140579999999</v>
      </c>
      <c r="S8422" s="21">
        <f t="shared" si="1316"/>
        <v>0</v>
      </c>
      <c r="T8422" s="21">
        <f t="shared" si="1317"/>
        <v>680.75972000000002</v>
      </c>
      <c r="U8422" s="22">
        <f t="shared" si="1318"/>
        <v>2077.5737779999999</v>
      </c>
      <c r="V8422" s="39">
        <f t="shared" si="1319"/>
        <v>0.87167831156767295</v>
      </c>
    </row>
    <row r="8423" spans="1:22">
      <c r="A8423">
        <v>8418</v>
      </c>
      <c r="B8423" s="155">
        <f t="shared" si="1320"/>
        <v>41625</v>
      </c>
      <c r="C8423" s="148">
        <f t="shared" si="1311"/>
        <v>2013</v>
      </c>
      <c r="D8423" s="148">
        <f t="shared" si="1312"/>
        <v>12</v>
      </c>
      <c r="E8423" s="152">
        <v>18</v>
      </c>
      <c r="F8423" s="153">
        <v>0</v>
      </c>
      <c r="G8423" s="154">
        <v>1360.7739999999999</v>
      </c>
      <c r="H8423" s="154">
        <v>0</v>
      </c>
      <c r="I8423" s="154">
        <v>790.05499999999995</v>
      </c>
      <c r="J8423" s="151">
        <v>0</v>
      </c>
      <c r="K8423" s="149">
        <f t="shared" si="1313"/>
        <v>2150.8289999999997</v>
      </c>
      <c r="L8423" s="148">
        <v>0</v>
      </c>
      <c r="M8423" s="148">
        <v>377.88400000000001</v>
      </c>
      <c r="N8423" s="148">
        <v>0</v>
      </c>
      <c r="O8423" s="148">
        <v>214.744</v>
      </c>
      <c r="P8423" s="148">
        <v>0</v>
      </c>
      <c r="Q8423" s="21">
        <f t="shared" si="1314"/>
        <v>0</v>
      </c>
      <c r="R8423" s="21">
        <f t="shared" si="1315"/>
        <v>1208.0951480000001</v>
      </c>
      <c r="S8423" s="21">
        <f t="shared" si="1316"/>
        <v>0</v>
      </c>
      <c r="T8423" s="21">
        <f t="shared" si="1317"/>
        <v>682.02694400000007</v>
      </c>
      <c r="U8423" s="22">
        <f t="shared" si="1318"/>
        <v>1890.1220920000001</v>
      </c>
      <c r="V8423" s="39">
        <f t="shared" si="1319"/>
        <v>0.87878771022708002</v>
      </c>
    </row>
    <row r="8424" spans="1:22">
      <c r="A8424">
        <v>8419</v>
      </c>
      <c r="B8424" s="155">
        <f t="shared" si="1320"/>
        <v>41625</v>
      </c>
      <c r="C8424" s="148">
        <f t="shared" si="1311"/>
        <v>2013</v>
      </c>
      <c r="D8424" s="148">
        <f t="shared" si="1312"/>
        <v>12</v>
      </c>
      <c r="E8424" s="152">
        <v>19</v>
      </c>
      <c r="F8424" s="153">
        <v>0</v>
      </c>
      <c r="G8424" s="154">
        <v>1331.443</v>
      </c>
      <c r="H8424" s="154">
        <v>7.38</v>
      </c>
      <c r="I8424" s="154">
        <v>790.024</v>
      </c>
      <c r="J8424" s="151">
        <v>0</v>
      </c>
      <c r="K8424" s="149">
        <f t="shared" si="1313"/>
        <v>2128.8470000000002</v>
      </c>
      <c r="L8424" s="148">
        <v>0</v>
      </c>
      <c r="M8424" s="148">
        <v>370.09</v>
      </c>
      <c r="N8424" s="148">
        <v>33.53</v>
      </c>
      <c r="O8424" s="148">
        <v>216.029</v>
      </c>
      <c r="P8424" s="148">
        <v>0</v>
      </c>
      <c r="Q8424" s="21">
        <f t="shared" si="1314"/>
        <v>0</v>
      </c>
      <c r="R8424" s="21">
        <f t="shared" si="1315"/>
        <v>1183.1777299999999</v>
      </c>
      <c r="S8424" s="21">
        <f t="shared" si="1316"/>
        <v>65.417030000000011</v>
      </c>
      <c r="T8424" s="21">
        <f t="shared" si="1317"/>
        <v>686.10810400000003</v>
      </c>
      <c r="U8424" s="22">
        <f t="shared" si="1318"/>
        <v>1934.7028639999999</v>
      </c>
      <c r="V8424" s="39">
        <f t="shared" si="1319"/>
        <v>0.90880315212882823</v>
      </c>
    </row>
    <row r="8425" spans="1:22">
      <c r="A8425">
        <v>8420</v>
      </c>
      <c r="B8425" s="155">
        <f t="shared" si="1320"/>
        <v>41625</v>
      </c>
      <c r="C8425" s="148">
        <f t="shared" si="1311"/>
        <v>2013</v>
      </c>
      <c r="D8425" s="148">
        <f t="shared" si="1312"/>
        <v>12</v>
      </c>
      <c r="E8425" s="152">
        <v>20</v>
      </c>
      <c r="F8425" s="153">
        <v>0</v>
      </c>
      <c r="G8425" s="154">
        <v>1217.7619999999999</v>
      </c>
      <c r="H8425" s="154">
        <v>1.415</v>
      </c>
      <c r="I8425" s="154">
        <v>784.61699999999996</v>
      </c>
      <c r="J8425" s="151">
        <v>0</v>
      </c>
      <c r="K8425" s="149">
        <f t="shared" si="1313"/>
        <v>2003.7939999999999</v>
      </c>
      <c r="L8425" s="148">
        <v>0</v>
      </c>
      <c r="M8425" s="148">
        <v>339.28100000000001</v>
      </c>
      <c r="N8425" s="148">
        <v>3.2160000000000002</v>
      </c>
      <c r="O8425" s="148">
        <v>214.88499999999999</v>
      </c>
      <c r="P8425" s="148">
        <v>0</v>
      </c>
      <c r="Q8425" s="21">
        <f t="shared" si="1314"/>
        <v>0</v>
      </c>
      <c r="R8425" s="21">
        <f t="shared" si="1315"/>
        <v>1084.6813569999999</v>
      </c>
      <c r="S8425" s="21">
        <f t="shared" si="1316"/>
        <v>6.2744160000000004</v>
      </c>
      <c r="T8425" s="21">
        <f t="shared" si="1317"/>
        <v>682.47476000000006</v>
      </c>
      <c r="U8425" s="22">
        <f t="shared" si="1318"/>
        <v>1773.430533</v>
      </c>
      <c r="V8425" s="39">
        <f t="shared" si="1319"/>
        <v>0.88503635253923307</v>
      </c>
    </row>
    <row r="8426" spans="1:22">
      <c r="A8426">
        <v>8421</v>
      </c>
      <c r="B8426" s="155">
        <f t="shared" si="1320"/>
        <v>41625</v>
      </c>
      <c r="C8426" s="148">
        <f t="shared" si="1311"/>
        <v>2013</v>
      </c>
      <c r="D8426" s="148">
        <f t="shared" si="1312"/>
        <v>12</v>
      </c>
      <c r="E8426" s="152">
        <v>21</v>
      </c>
      <c r="F8426" s="153">
        <v>0</v>
      </c>
      <c r="G8426" s="154">
        <v>1342.875</v>
      </c>
      <c r="H8426" s="154">
        <v>0</v>
      </c>
      <c r="I8426" s="154">
        <v>770.09500000000003</v>
      </c>
      <c r="J8426" s="151">
        <v>0</v>
      </c>
      <c r="K8426" s="149">
        <f t="shared" si="1313"/>
        <v>2112.9700000000003</v>
      </c>
      <c r="L8426" s="148">
        <v>0</v>
      </c>
      <c r="M8426" s="148">
        <v>371.161</v>
      </c>
      <c r="N8426" s="148">
        <v>0</v>
      </c>
      <c r="O8426" s="148">
        <v>212.14500000000001</v>
      </c>
      <c r="P8426" s="148">
        <v>0</v>
      </c>
      <c r="Q8426" s="21">
        <f t="shared" si="1314"/>
        <v>0</v>
      </c>
      <c r="R8426" s="21">
        <f t="shared" si="1315"/>
        <v>1186.601717</v>
      </c>
      <c r="S8426" s="21">
        <f t="shared" si="1316"/>
        <v>0</v>
      </c>
      <c r="T8426" s="21">
        <f t="shared" si="1317"/>
        <v>673.7725200000001</v>
      </c>
      <c r="U8426" s="22">
        <f t="shared" si="1318"/>
        <v>1860.374237</v>
      </c>
      <c r="V8426" s="39">
        <f t="shared" si="1319"/>
        <v>0.88045463825799697</v>
      </c>
    </row>
    <row r="8427" spans="1:22">
      <c r="A8427">
        <v>8422</v>
      </c>
      <c r="B8427" s="155">
        <f t="shared" si="1320"/>
        <v>41625</v>
      </c>
      <c r="C8427" s="148">
        <f t="shared" si="1311"/>
        <v>2013</v>
      </c>
      <c r="D8427" s="148">
        <f t="shared" si="1312"/>
        <v>12</v>
      </c>
      <c r="E8427" s="152">
        <v>22</v>
      </c>
      <c r="F8427" s="153">
        <v>0</v>
      </c>
      <c r="G8427" s="154">
        <v>1373.721</v>
      </c>
      <c r="H8427" s="154">
        <v>0</v>
      </c>
      <c r="I8427" s="154">
        <v>773.26599999999996</v>
      </c>
      <c r="J8427" s="151">
        <v>0</v>
      </c>
      <c r="K8427" s="149">
        <f t="shared" si="1313"/>
        <v>2146.9870000000001</v>
      </c>
      <c r="L8427" s="148">
        <v>0</v>
      </c>
      <c r="M8427" s="148">
        <v>380.262</v>
      </c>
      <c r="N8427" s="148">
        <v>0</v>
      </c>
      <c r="O8427" s="148">
        <v>212.66</v>
      </c>
      <c r="P8427" s="148">
        <v>0</v>
      </c>
      <c r="Q8427" s="21">
        <f t="shared" si="1314"/>
        <v>0</v>
      </c>
      <c r="R8427" s="21">
        <f t="shared" si="1315"/>
        <v>1215.6976139999999</v>
      </c>
      <c r="S8427" s="21">
        <f t="shared" si="1316"/>
        <v>0</v>
      </c>
      <c r="T8427" s="21">
        <f t="shared" si="1317"/>
        <v>675.40816000000007</v>
      </c>
      <c r="U8427" s="22">
        <f t="shared" si="1318"/>
        <v>1891.1057740000001</v>
      </c>
      <c r="V8427" s="39">
        <f t="shared" si="1319"/>
        <v>0.88081845581738505</v>
      </c>
    </row>
    <row r="8428" spans="1:22">
      <c r="A8428">
        <v>8423</v>
      </c>
      <c r="B8428" s="155">
        <f t="shared" si="1320"/>
        <v>41625</v>
      </c>
      <c r="C8428" s="148">
        <f t="shared" si="1311"/>
        <v>2013</v>
      </c>
      <c r="D8428" s="148">
        <f t="shared" si="1312"/>
        <v>12</v>
      </c>
      <c r="E8428" s="152">
        <v>23</v>
      </c>
      <c r="F8428" s="153">
        <v>0</v>
      </c>
      <c r="G8428" s="154">
        <v>1336.239</v>
      </c>
      <c r="H8428" s="154">
        <v>0</v>
      </c>
      <c r="I8428" s="154">
        <v>775.77200000000005</v>
      </c>
      <c r="J8428" s="151">
        <v>0</v>
      </c>
      <c r="K8428" s="149">
        <f t="shared" si="1313"/>
        <v>2112.011</v>
      </c>
      <c r="L8428" s="148">
        <v>0</v>
      </c>
      <c r="M8428" s="148">
        <v>370.137</v>
      </c>
      <c r="N8428" s="148">
        <v>0</v>
      </c>
      <c r="O8428" s="148">
        <v>213.68299999999999</v>
      </c>
      <c r="P8428" s="148">
        <v>0</v>
      </c>
      <c r="Q8428" s="21">
        <f t="shared" si="1314"/>
        <v>0</v>
      </c>
      <c r="R8428" s="21">
        <f t="shared" si="1315"/>
        <v>1183.3279890000001</v>
      </c>
      <c r="S8428" s="21">
        <f t="shared" si="1316"/>
        <v>0</v>
      </c>
      <c r="T8428" s="21">
        <f t="shared" si="1317"/>
        <v>678.65720799999997</v>
      </c>
      <c r="U8428" s="22">
        <f t="shared" si="1318"/>
        <v>1861.985197</v>
      </c>
      <c r="V8428" s="39">
        <f t="shared" si="1319"/>
        <v>0.88161718712639281</v>
      </c>
    </row>
    <row r="8429" spans="1:22">
      <c r="A8429">
        <v>8424</v>
      </c>
      <c r="B8429" s="155">
        <f t="shared" si="1320"/>
        <v>41625</v>
      </c>
      <c r="C8429" s="148">
        <f t="shared" si="1311"/>
        <v>2013</v>
      </c>
      <c r="D8429" s="148">
        <f t="shared" si="1312"/>
        <v>12</v>
      </c>
      <c r="E8429" s="152">
        <v>24</v>
      </c>
      <c r="F8429" s="153">
        <v>0</v>
      </c>
      <c r="G8429" s="154">
        <v>1335.376</v>
      </c>
      <c r="H8429" s="154">
        <v>0</v>
      </c>
      <c r="I8429" s="154">
        <v>742.04100000000005</v>
      </c>
      <c r="J8429" s="151">
        <v>0</v>
      </c>
      <c r="K8429" s="149">
        <f t="shared" si="1313"/>
        <v>2077.4169999999999</v>
      </c>
      <c r="L8429" s="148">
        <v>0</v>
      </c>
      <c r="M8429" s="148">
        <v>370.61399999999998</v>
      </c>
      <c r="N8429" s="148">
        <v>0</v>
      </c>
      <c r="O8429" s="148">
        <v>205.26900000000001</v>
      </c>
      <c r="P8429" s="148">
        <v>0</v>
      </c>
      <c r="Q8429" s="21">
        <f t="shared" si="1314"/>
        <v>0</v>
      </c>
      <c r="R8429" s="21">
        <f t="shared" si="1315"/>
        <v>1184.8529579999999</v>
      </c>
      <c r="S8429" s="21">
        <f t="shared" si="1316"/>
        <v>0</v>
      </c>
      <c r="T8429" s="21">
        <f t="shared" si="1317"/>
        <v>651.93434400000001</v>
      </c>
      <c r="U8429" s="22">
        <f t="shared" si="1318"/>
        <v>1836.787302</v>
      </c>
      <c r="V8429" s="39">
        <f t="shared" si="1319"/>
        <v>0.88416880289320832</v>
      </c>
    </row>
    <row r="8430" spans="1:22">
      <c r="A8430">
        <v>8425</v>
      </c>
      <c r="B8430" s="155">
        <f t="shared" si="1320"/>
        <v>41626</v>
      </c>
      <c r="C8430" s="148">
        <f t="shared" si="1311"/>
        <v>2013</v>
      </c>
      <c r="D8430" s="148">
        <f t="shared" si="1312"/>
        <v>12</v>
      </c>
      <c r="E8430" s="152">
        <v>1</v>
      </c>
      <c r="F8430" s="153">
        <v>0</v>
      </c>
      <c r="G8430" s="154">
        <v>1369.8440000000001</v>
      </c>
      <c r="H8430" s="154">
        <v>0</v>
      </c>
      <c r="I8430" s="154">
        <v>584.452</v>
      </c>
      <c r="J8430" s="151">
        <v>0</v>
      </c>
      <c r="K8430" s="149">
        <f t="shared" si="1313"/>
        <v>1954.296</v>
      </c>
      <c r="L8430" s="148">
        <v>0</v>
      </c>
      <c r="M8430" s="148">
        <v>381.06400000000002</v>
      </c>
      <c r="N8430" s="148">
        <v>0</v>
      </c>
      <c r="O8430" s="148">
        <v>158.87899999999999</v>
      </c>
      <c r="P8430" s="148">
        <v>0</v>
      </c>
      <c r="Q8430" s="21">
        <f t="shared" si="1314"/>
        <v>0</v>
      </c>
      <c r="R8430" s="21">
        <f t="shared" si="1315"/>
        <v>1218.261608</v>
      </c>
      <c r="S8430" s="21">
        <f t="shared" si="1316"/>
        <v>0</v>
      </c>
      <c r="T8430" s="21">
        <f t="shared" si="1317"/>
        <v>504.59970399999997</v>
      </c>
      <c r="U8430" s="22">
        <f t="shared" si="1318"/>
        <v>1722.861312</v>
      </c>
      <c r="V8430" s="39">
        <f t="shared" si="1319"/>
        <v>0.88157644082575004</v>
      </c>
    </row>
    <row r="8431" spans="1:22">
      <c r="A8431">
        <v>8426</v>
      </c>
      <c r="B8431" s="155">
        <f t="shared" si="1320"/>
        <v>41626</v>
      </c>
      <c r="C8431" s="148">
        <f t="shared" si="1311"/>
        <v>2013</v>
      </c>
      <c r="D8431" s="148">
        <f t="shared" si="1312"/>
        <v>12</v>
      </c>
      <c r="E8431" s="152">
        <v>2</v>
      </c>
      <c r="F8431" s="153">
        <v>0</v>
      </c>
      <c r="G8431" s="154">
        <v>1594.144</v>
      </c>
      <c r="H8431" s="154">
        <v>0</v>
      </c>
      <c r="I8431" s="154">
        <v>402.71800000000002</v>
      </c>
      <c r="J8431" s="151">
        <v>0</v>
      </c>
      <c r="K8431" s="149">
        <f t="shared" si="1313"/>
        <v>1996.8620000000001</v>
      </c>
      <c r="L8431" s="148">
        <v>0</v>
      </c>
      <c r="M8431" s="148">
        <v>434.38</v>
      </c>
      <c r="N8431" s="148">
        <v>0</v>
      </c>
      <c r="O8431" s="148">
        <v>110.30800000000001</v>
      </c>
      <c r="P8431" s="148">
        <v>0</v>
      </c>
      <c r="Q8431" s="21">
        <f t="shared" si="1314"/>
        <v>0</v>
      </c>
      <c r="R8431" s="21">
        <f t="shared" si="1315"/>
        <v>1388.7128600000001</v>
      </c>
      <c r="S8431" s="21">
        <f t="shared" si="1316"/>
        <v>0</v>
      </c>
      <c r="T8431" s="21">
        <f t="shared" si="1317"/>
        <v>350.33820800000007</v>
      </c>
      <c r="U8431" s="22">
        <f t="shared" si="1318"/>
        <v>1739.0510680000002</v>
      </c>
      <c r="V8431" s="39">
        <f t="shared" si="1319"/>
        <v>0.87089196349071696</v>
      </c>
    </row>
    <row r="8432" spans="1:22">
      <c r="A8432">
        <v>8427</v>
      </c>
      <c r="B8432" s="155">
        <f t="shared" si="1320"/>
        <v>41626</v>
      </c>
      <c r="C8432" s="148">
        <f t="shared" si="1311"/>
        <v>2013</v>
      </c>
      <c r="D8432" s="148">
        <f t="shared" si="1312"/>
        <v>12</v>
      </c>
      <c r="E8432" s="152">
        <v>3</v>
      </c>
      <c r="F8432" s="153">
        <v>0</v>
      </c>
      <c r="G8432" s="154">
        <v>1594.9570000000001</v>
      </c>
      <c r="H8432" s="154">
        <v>1.377</v>
      </c>
      <c r="I8432" s="154">
        <v>355.42899999999997</v>
      </c>
      <c r="J8432" s="151">
        <v>0</v>
      </c>
      <c r="K8432" s="149">
        <f t="shared" si="1313"/>
        <v>1951.7629999999999</v>
      </c>
      <c r="L8432" s="148">
        <v>0</v>
      </c>
      <c r="M8432" s="148">
        <v>434.42700000000002</v>
      </c>
      <c r="N8432" s="148">
        <v>4.1779999999999999</v>
      </c>
      <c r="O8432" s="148">
        <v>96.611000000000004</v>
      </c>
      <c r="P8432" s="148">
        <v>0</v>
      </c>
      <c r="Q8432" s="21">
        <f t="shared" si="1314"/>
        <v>0</v>
      </c>
      <c r="R8432" s="21">
        <f t="shared" si="1315"/>
        <v>1388.8631190000001</v>
      </c>
      <c r="S8432" s="21">
        <f t="shared" si="1316"/>
        <v>8.1512779999999996</v>
      </c>
      <c r="T8432" s="21">
        <f t="shared" si="1317"/>
        <v>306.83653600000002</v>
      </c>
      <c r="U8432" s="22">
        <f t="shared" si="1318"/>
        <v>1703.8509330000002</v>
      </c>
      <c r="V8432" s="39">
        <f t="shared" si="1319"/>
        <v>0.87298044537169739</v>
      </c>
    </row>
    <row r="8433" spans="1:22">
      <c r="A8433">
        <v>8428</v>
      </c>
      <c r="B8433" s="155">
        <f t="shared" si="1320"/>
        <v>41626</v>
      </c>
      <c r="C8433" s="148">
        <f t="shared" si="1311"/>
        <v>2013</v>
      </c>
      <c r="D8433" s="148">
        <f t="shared" si="1312"/>
        <v>12</v>
      </c>
      <c r="E8433" s="152">
        <v>4</v>
      </c>
      <c r="F8433" s="153">
        <v>0</v>
      </c>
      <c r="G8433" s="154">
        <v>1337.1120000000001</v>
      </c>
      <c r="H8433" s="154">
        <v>0</v>
      </c>
      <c r="I8433" s="154">
        <v>354.68299999999999</v>
      </c>
      <c r="J8433" s="151">
        <v>0</v>
      </c>
      <c r="K8433" s="149">
        <f t="shared" si="1313"/>
        <v>1691.7950000000001</v>
      </c>
      <c r="L8433" s="148">
        <v>0</v>
      </c>
      <c r="M8433" s="148">
        <v>371.233</v>
      </c>
      <c r="N8433" s="148">
        <v>0</v>
      </c>
      <c r="O8433" s="148">
        <v>96.328999999999994</v>
      </c>
      <c r="P8433" s="148">
        <v>0</v>
      </c>
      <c r="Q8433" s="21">
        <f t="shared" si="1314"/>
        <v>0</v>
      </c>
      <c r="R8433" s="21">
        <f t="shared" si="1315"/>
        <v>1186.831901</v>
      </c>
      <c r="S8433" s="21">
        <f t="shared" si="1316"/>
        <v>0</v>
      </c>
      <c r="T8433" s="21">
        <f t="shared" si="1317"/>
        <v>305.94090399999999</v>
      </c>
      <c r="U8433" s="22">
        <f t="shared" si="1318"/>
        <v>1492.7728050000001</v>
      </c>
      <c r="V8433" s="39">
        <f t="shared" si="1319"/>
        <v>0.88236033621094756</v>
      </c>
    </row>
    <row r="8434" spans="1:22">
      <c r="A8434">
        <v>8429</v>
      </c>
      <c r="B8434" s="155">
        <f t="shared" si="1320"/>
        <v>41626</v>
      </c>
      <c r="C8434" s="148">
        <f t="shared" si="1311"/>
        <v>2013</v>
      </c>
      <c r="D8434" s="148">
        <f t="shared" si="1312"/>
        <v>12</v>
      </c>
      <c r="E8434" s="152">
        <v>5</v>
      </c>
      <c r="F8434" s="153">
        <v>0</v>
      </c>
      <c r="G8434" s="154">
        <v>1336.9280000000001</v>
      </c>
      <c r="H8434" s="154">
        <v>0</v>
      </c>
      <c r="I8434" s="154">
        <v>336.93299999999999</v>
      </c>
      <c r="J8434" s="151">
        <v>0</v>
      </c>
      <c r="K8434" s="149">
        <f t="shared" si="1313"/>
        <v>1673.8610000000001</v>
      </c>
      <c r="L8434" s="148">
        <v>0</v>
      </c>
      <c r="M8434" s="148">
        <v>371.36799999999999</v>
      </c>
      <c r="N8434" s="148">
        <v>0</v>
      </c>
      <c r="O8434" s="148">
        <v>92.507999999999996</v>
      </c>
      <c r="P8434" s="148">
        <v>0</v>
      </c>
      <c r="Q8434" s="21">
        <f t="shared" si="1314"/>
        <v>0</v>
      </c>
      <c r="R8434" s="21">
        <f t="shared" si="1315"/>
        <v>1187.263496</v>
      </c>
      <c r="S8434" s="21">
        <f t="shared" si="1316"/>
        <v>0</v>
      </c>
      <c r="T8434" s="21">
        <f t="shared" si="1317"/>
        <v>293.805408</v>
      </c>
      <c r="U8434" s="22">
        <f t="shared" si="1318"/>
        <v>1481.068904</v>
      </c>
      <c r="V8434" s="39">
        <f t="shared" si="1319"/>
        <v>0.88482192009969762</v>
      </c>
    </row>
    <row r="8435" spans="1:22">
      <c r="A8435">
        <v>8430</v>
      </c>
      <c r="B8435" s="155">
        <f t="shared" si="1320"/>
        <v>41626</v>
      </c>
      <c r="C8435" s="148">
        <f t="shared" si="1311"/>
        <v>2013</v>
      </c>
      <c r="D8435" s="148">
        <f t="shared" si="1312"/>
        <v>12</v>
      </c>
      <c r="E8435" s="152">
        <v>6</v>
      </c>
      <c r="F8435" s="153">
        <v>0</v>
      </c>
      <c r="G8435" s="154">
        <v>1574.653</v>
      </c>
      <c r="H8435" s="154">
        <v>0</v>
      </c>
      <c r="I8435" s="154">
        <v>226.22</v>
      </c>
      <c r="J8435" s="151">
        <v>0</v>
      </c>
      <c r="K8435" s="149">
        <f t="shared" si="1313"/>
        <v>1800.873</v>
      </c>
      <c r="L8435" s="148">
        <v>0</v>
      </c>
      <c r="M8435" s="148">
        <v>433.80700000000002</v>
      </c>
      <c r="N8435" s="148">
        <v>0</v>
      </c>
      <c r="O8435" s="148">
        <v>62.997999999999998</v>
      </c>
      <c r="P8435" s="148">
        <v>0</v>
      </c>
      <c r="Q8435" s="21">
        <f t="shared" si="1314"/>
        <v>0</v>
      </c>
      <c r="R8435" s="21">
        <f t="shared" si="1315"/>
        <v>1386.880979</v>
      </c>
      <c r="S8435" s="21">
        <f t="shared" si="1316"/>
        <v>0</v>
      </c>
      <c r="T8435" s="21">
        <f t="shared" si="1317"/>
        <v>200.081648</v>
      </c>
      <c r="U8435" s="22">
        <f t="shared" si="1318"/>
        <v>1586.9626270000001</v>
      </c>
      <c r="V8435" s="39">
        <f t="shared" si="1319"/>
        <v>0.88121851291012754</v>
      </c>
    </row>
    <row r="8436" spans="1:22">
      <c r="A8436">
        <v>8431</v>
      </c>
      <c r="B8436" s="155">
        <f t="shared" si="1320"/>
        <v>41626</v>
      </c>
      <c r="C8436" s="148">
        <f t="shared" si="1311"/>
        <v>2013</v>
      </c>
      <c r="D8436" s="148">
        <f t="shared" si="1312"/>
        <v>12</v>
      </c>
      <c r="E8436" s="152">
        <v>7</v>
      </c>
      <c r="F8436" s="153">
        <v>0</v>
      </c>
      <c r="G8436" s="154">
        <v>1463.999</v>
      </c>
      <c r="H8436" s="154">
        <v>0</v>
      </c>
      <c r="I8436" s="154">
        <v>189.99600000000001</v>
      </c>
      <c r="J8436" s="151">
        <v>0</v>
      </c>
      <c r="K8436" s="149">
        <f t="shared" si="1313"/>
        <v>1653.9950000000001</v>
      </c>
      <c r="L8436" s="148">
        <v>0</v>
      </c>
      <c r="M8436" s="148">
        <v>396.36599999999999</v>
      </c>
      <c r="N8436" s="148">
        <v>0</v>
      </c>
      <c r="O8436" s="148">
        <v>51.49</v>
      </c>
      <c r="P8436" s="148">
        <v>0</v>
      </c>
      <c r="Q8436" s="21">
        <f t="shared" si="1314"/>
        <v>0</v>
      </c>
      <c r="R8436" s="21">
        <f t="shared" si="1315"/>
        <v>1267.182102</v>
      </c>
      <c r="S8436" s="21">
        <f t="shared" si="1316"/>
        <v>0</v>
      </c>
      <c r="T8436" s="21">
        <f t="shared" si="1317"/>
        <v>163.53224</v>
      </c>
      <c r="U8436" s="22">
        <f t="shared" si="1318"/>
        <v>1430.714342</v>
      </c>
      <c r="V8436" s="39">
        <f t="shared" si="1319"/>
        <v>0.86500524004002421</v>
      </c>
    </row>
    <row r="8437" spans="1:22">
      <c r="A8437">
        <v>8432</v>
      </c>
      <c r="B8437" s="155">
        <f t="shared" si="1320"/>
        <v>41626</v>
      </c>
      <c r="C8437" s="148">
        <f t="shared" si="1311"/>
        <v>2013</v>
      </c>
      <c r="D8437" s="148">
        <f t="shared" si="1312"/>
        <v>12</v>
      </c>
      <c r="E8437" s="152">
        <v>8</v>
      </c>
      <c r="F8437" s="153">
        <v>0</v>
      </c>
      <c r="G8437" s="154">
        <v>1451.93</v>
      </c>
      <c r="H8437" s="154">
        <v>0</v>
      </c>
      <c r="I8437" s="154">
        <v>207.137</v>
      </c>
      <c r="J8437" s="151">
        <v>0</v>
      </c>
      <c r="K8437" s="149">
        <f t="shared" si="1313"/>
        <v>1659.067</v>
      </c>
      <c r="L8437" s="148">
        <v>0</v>
      </c>
      <c r="M8437" s="148">
        <v>396.154</v>
      </c>
      <c r="N8437" s="148">
        <v>0</v>
      </c>
      <c r="O8437" s="148">
        <v>57.113</v>
      </c>
      <c r="P8437" s="148">
        <v>0</v>
      </c>
      <c r="Q8437" s="21">
        <f t="shared" si="1314"/>
        <v>0</v>
      </c>
      <c r="R8437" s="21">
        <f t="shared" si="1315"/>
        <v>1266.504338</v>
      </c>
      <c r="S8437" s="21">
        <f t="shared" si="1316"/>
        <v>0</v>
      </c>
      <c r="T8437" s="21">
        <f t="shared" si="1317"/>
        <v>181.39088800000002</v>
      </c>
      <c r="U8437" s="22">
        <f t="shared" si="1318"/>
        <v>1447.8952260000001</v>
      </c>
      <c r="V8437" s="39">
        <f t="shared" si="1319"/>
        <v>0.87271654851793212</v>
      </c>
    </row>
    <row r="8438" spans="1:22">
      <c r="A8438">
        <v>8433</v>
      </c>
      <c r="B8438" s="155">
        <f t="shared" si="1320"/>
        <v>41626</v>
      </c>
      <c r="C8438" s="148">
        <f t="shared" si="1311"/>
        <v>2013</v>
      </c>
      <c r="D8438" s="148">
        <f t="shared" si="1312"/>
        <v>12</v>
      </c>
      <c r="E8438" s="152">
        <v>9</v>
      </c>
      <c r="F8438" s="153">
        <v>0</v>
      </c>
      <c r="G8438" s="154">
        <v>1451.9179999999999</v>
      </c>
      <c r="H8438" s="154">
        <v>3.8479999999999999</v>
      </c>
      <c r="I8438" s="154">
        <v>337.87099999999998</v>
      </c>
      <c r="J8438" s="151">
        <v>0</v>
      </c>
      <c r="K8438" s="149">
        <f t="shared" si="1313"/>
        <v>1793.6369999999997</v>
      </c>
      <c r="L8438" s="148">
        <v>0</v>
      </c>
      <c r="M8438" s="148">
        <v>394.26</v>
      </c>
      <c r="N8438" s="148">
        <v>6.234</v>
      </c>
      <c r="O8438" s="148">
        <v>92.887</v>
      </c>
      <c r="P8438" s="148">
        <v>0</v>
      </c>
      <c r="Q8438" s="21">
        <f t="shared" si="1314"/>
        <v>0</v>
      </c>
      <c r="R8438" s="21">
        <f t="shared" si="1315"/>
        <v>1260.44922</v>
      </c>
      <c r="S8438" s="21">
        <f t="shared" si="1316"/>
        <v>12.162534000000001</v>
      </c>
      <c r="T8438" s="21">
        <f t="shared" si="1317"/>
        <v>295.00911200000002</v>
      </c>
      <c r="U8438" s="22">
        <f t="shared" si="1318"/>
        <v>1567.620866</v>
      </c>
      <c r="V8438" s="39">
        <f t="shared" si="1319"/>
        <v>0.87399003588797519</v>
      </c>
    </row>
    <row r="8439" spans="1:22">
      <c r="A8439">
        <v>8434</v>
      </c>
      <c r="B8439" s="155">
        <f t="shared" si="1320"/>
        <v>41626</v>
      </c>
      <c r="C8439" s="148">
        <f t="shared" si="1311"/>
        <v>2013</v>
      </c>
      <c r="D8439" s="148">
        <f t="shared" si="1312"/>
        <v>12</v>
      </c>
      <c r="E8439" s="152">
        <v>10</v>
      </c>
      <c r="F8439" s="153">
        <v>0</v>
      </c>
      <c r="G8439" s="154">
        <v>1184.203</v>
      </c>
      <c r="H8439" s="154">
        <v>0</v>
      </c>
      <c r="I8439" s="154">
        <v>715.774</v>
      </c>
      <c r="J8439" s="151">
        <v>0</v>
      </c>
      <c r="K8439" s="149">
        <f t="shared" si="1313"/>
        <v>1899.9769999999999</v>
      </c>
      <c r="L8439" s="148">
        <v>0</v>
      </c>
      <c r="M8439" s="148">
        <v>328.99400000000003</v>
      </c>
      <c r="N8439" s="148">
        <v>0</v>
      </c>
      <c r="O8439" s="148">
        <v>193.96100000000001</v>
      </c>
      <c r="P8439" s="148">
        <v>0</v>
      </c>
      <c r="Q8439" s="21">
        <f t="shared" si="1314"/>
        <v>0</v>
      </c>
      <c r="R8439" s="21">
        <f t="shared" si="1315"/>
        <v>1051.7938180000001</v>
      </c>
      <c r="S8439" s="21">
        <f t="shared" si="1316"/>
        <v>0</v>
      </c>
      <c r="T8439" s="21">
        <f t="shared" si="1317"/>
        <v>616.02013600000009</v>
      </c>
      <c r="U8439" s="22">
        <f t="shared" si="1318"/>
        <v>1667.8139540000002</v>
      </c>
      <c r="V8439" s="39">
        <f t="shared" si="1319"/>
        <v>0.87780744398484845</v>
      </c>
    </row>
    <row r="8440" spans="1:22">
      <c r="A8440">
        <v>8435</v>
      </c>
      <c r="B8440" s="155">
        <f t="shared" si="1320"/>
        <v>41626</v>
      </c>
      <c r="C8440" s="148">
        <f t="shared" si="1311"/>
        <v>2013</v>
      </c>
      <c r="D8440" s="148">
        <f t="shared" si="1312"/>
        <v>12</v>
      </c>
      <c r="E8440" s="152">
        <v>11</v>
      </c>
      <c r="F8440" s="153">
        <v>0</v>
      </c>
      <c r="G8440" s="154">
        <v>1191.4829999999999</v>
      </c>
      <c r="H8440" s="154">
        <v>0</v>
      </c>
      <c r="I8440" s="154">
        <v>749.51199999999994</v>
      </c>
      <c r="J8440" s="151">
        <v>0</v>
      </c>
      <c r="K8440" s="149">
        <f t="shared" si="1313"/>
        <v>1940.9949999999999</v>
      </c>
      <c r="L8440" s="148">
        <v>0</v>
      </c>
      <c r="M8440" s="148">
        <v>331.45299999999997</v>
      </c>
      <c r="N8440" s="148">
        <v>0</v>
      </c>
      <c r="O8440" s="148">
        <v>203.655</v>
      </c>
      <c r="P8440" s="148">
        <v>0</v>
      </c>
      <c r="Q8440" s="21">
        <f t="shared" si="1314"/>
        <v>0</v>
      </c>
      <c r="R8440" s="21">
        <f t="shared" si="1315"/>
        <v>1059.6552409999999</v>
      </c>
      <c r="S8440" s="21">
        <f t="shared" si="1316"/>
        <v>0</v>
      </c>
      <c r="T8440" s="21">
        <f t="shared" si="1317"/>
        <v>646.80828000000008</v>
      </c>
      <c r="U8440" s="22">
        <f t="shared" si="1318"/>
        <v>1706.4635210000001</v>
      </c>
      <c r="V8440" s="39">
        <f t="shared" si="1319"/>
        <v>0.87916945741745867</v>
      </c>
    </row>
    <row r="8441" spans="1:22">
      <c r="A8441">
        <v>8436</v>
      </c>
      <c r="B8441" s="155">
        <f t="shared" si="1320"/>
        <v>41626</v>
      </c>
      <c r="C8441" s="148">
        <f t="shared" si="1311"/>
        <v>2013</v>
      </c>
      <c r="D8441" s="148">
        <f t="shared" si="1312"/>
        <v>12</v>
      </c>
      <c r="E8441" s="152">
        <v>12</v>
      </c>
      <c r="F8441" s="153">
        <v>0</v>
      </c>
      <c r="G8441" s="154">
        <v>1457.152</v>
      </c>
      <c r="H8441" s="154">
        <v>0</v>
      </c>
      <c r="I8441" s="154">
        <v>757.10500000000002</v>
      </c>
      <c r="J8441" s="151">
        <v>0</v>
      </c>
      <c r="K8441" s="149">
        <f t="shared" si="1313"/>
        <v>2214.2570000000001</v>
      </c>
      <c r="L8441" s="148">
        <v>0</v>
      </c>
      <c r="M8441" s="148">
        <v>397.63400000000001</v>
      </c>
      <c r="N8441" s="148">
        <v>0</v>
      </c>
      <c r="O8441" s="148">
        <v>205.751</v>
      </c>
      <c r="P8441" s="148">
        <v>0</v>
      </c>
      <c r="Q8441" s="21">
        <f t="shared" si="1314"/>
        <v>0</v>
      </c>
      <c r="R8441" s="21">
        <f t="shared" si="1315"/>
        <v>1271.2358980000001</v>
      </c>
      <c r="S8441" s="21">
        <f t="shared" si="1316"/>
        <v>0</v>
      </c>
      <c r="T8441" s="21">
        <f t="shared" si="1317"/>
        <v>653.46517600000004</v>
      </c>
      <c r="U8441" s="22">
        <f t="shared" si="1318"/>
        <v>1924.7010740000001</v>
      </c>
      <c r="V8441" s="39">
        <f t="shared" si="1319"/>
        <v>0.86923111183570834</v>
      </c>
    </row>
    <row r="8442" spans="1:22">
      <c r="A8442">
        <v>8437</v>
      </c>
      <c r="B8442" s="155">
        <f t="shared" si="1320"/>
        <v>41626</v>
      </c>
      <c r="C8442" s="148">
        <f t="shared" si="1311"/>
        <v>2013</v>
      </c>
      <c r="D8442" s="148">
        <f t="shared" si="1312"/>
        <v>12</v>
      </c>
      <c r="E8442" s="152">
        <v>13</v>
      </c>
      <c r="F8442" s="153">
        <v>0</v>
      </c>
      <c r="G8442" s="154">
        <v>1480.1130000000001</v>
      </c>
      <c r="H8442" s="154">
        <v>0</v>
      </c>
      <c r="I8442" s="154">
        <v>756.75400000000002</v>
      </c>
      <c r="J8442" s="151">
        <v>0</v>
      </c>
      <c r="K8442" s="149">
        <f t="shared" si="1313"/>
        <v>2236.8670000000002</v>
      </c>
      <c r="L8442" s="148">
        <v>0</v>
      </c>
      <c r="M8442" s="148">
        <v>405.46899999999999</v>
      </c>
      <c r="N8442" s="148">
        <v>0</v>
      </c>
      <c r="O8442" s="148">
        <v>205.16200000000001</v>
      </c>
      <c r="P8442" s="148">
        <v>0</v>
      </c>
      <c r="Q8442" s="21">
        <f t="shared" si="1314"/>
        <v>0</v>
      </c>
      <c r="R8442" s="21">
        <f t="shared" si="1315"/>
        <v>1296.2843929999999</v>
      </c>
      <c r="S8442" s="21">
        <f t="shared" si="1316"/>
        <v>0</v>
      </c>
      <c r="T8442" s="21">
        <f t="shared" si="1317"/>
        <v>651.59451200000001</v>
      </c>
      <c r="U8442" s="22">
        <f t="shared" si="1318"/>
        <v>1947.878905</v>
      </c>
      <c r="V8442" s="39">
        <f t="shared" si="1319"/>
        <v>0.87080676008005831</v>
      </c>
    </row>
    <row r="8443" spans="1:22">
      <c r="A8443">
        <v>8438</v>
      </c>
      <c r="B8443" s="155">
        <f t="shared" si="1320"/>
        <v>41626</v>
      </c>
      <c r="C8443" s="148">
        <f t="shared" si="1311"/>
        <v>2013</v>
      </c>
      <c r="D8443" s="148">
        <f t="shared" si="1312"/>
        <v>12</v>
      </c>
      <c r="E8443" s="152">
        <v>14</v>
      </c>
      <c r="F8443" s="153">
        <v>0</v>
      </c>
      <c r="G8443" s="154">
        <v>1481.9559999999999</v>
      </c>
      <c r="H8443" s="154">
        <v>0</v>
      </c>
      <c r="I8443" s="154">
        <v>762.00699999999995</v>
      </c>
      <c r="J8443" s="151">
        <v>0</v>
      </c>
      <c r="K8443" s="149">
        <f t="shared" si="1313"/>
        <v>2243.9629999999997</v>
      </c>
      <c r="L8443" s="148">
        <v>0</v>
      </c>
      <c r="M8443" s="148">
        <v>406.24299999999999</v>
      </c>
      <c r="N8443" s="148">
        <v>0</v>
      </c>
      <c r="O8443" s="148">
        <v>207.33500000000001</v>
      </c>
      <c r="P8443" s="148">
        <v>0</v>
      </c>
      <c r="Q8443" s="21">
        <f t="shared" si="1314"/>
        <v>0</v>
      </c>
      <c r="R8443" s="21">
        <f t="shared" si="1315"/>
        <v>1298.758871</v>
      </c>
      <c r="S8443" s="21">
        <f t="shared" si="1316"/>
        <v>0</v>
      </c>
      <c r="T8443" s="21">
        <f t="shared" si="1317"/>
        <v>658.49596000000008</v>
      </c>
      <c r="U8443" s="22">
        <f t="shared" si="1318"/>
        <v>1957.2548310000002</v>
      </c>
      <c r="V8443" s="39">
        <f t="shared" si="1319"/>
        <v>0.87223132957183358</v>
      </c>
    </row>
    <row r="8444" spans="1:22">
      <c r="A8444">
        <v>8439</v>
      </c>
      <c r="B8444" s="155">
        <f t="shared" si="1320"/>
        <v>41626</v>
      </c>
      <c r="C8444" s="148">
        <f t="shared" si="1311"/>
        <v>2013</v>
      </c>
      <c r="D8444" s="148">
        <f t="shared" si="1312"/>
        <v>12</v>
      </c>
      <c r="E8444" s="152">
        <v>15</v>
      </c>
      <c r="F8444" s="153">
        <v>0</v>
      </c>
      <c r="G8444" s="154">
        <v>1500.655</v>
      </c>
      <c r="H8444" s="154">
        <v>0</v>
      </c>
      <c r="I8444" s="154">
        <v>761.70699999999999</v>
      </c>
      <c r="J8444" s="151">
        <v>0</v>
      </c>
      <c r="K8444" s="149">
        <f t="shared" si="1313"/>
        <v>2262.3620000000001</v>
      </c>
      <c r="L8444" s="148">
        <v>0</v>
      </c>
      <c r="M8444" s="148">
        <v>412.57299999999998</v>
      </c>
      <c r="N8444" s="148">
        <v>0</v>
      </c>
      <c r="O8444" s="148">
        <v>208.55099999999999</v>
      </c>
      <c r="P8444" s="148">
        <v>0</v>
      </c>
      <c r="Q8444" s="21">
        <f t="shared" si="1314"/>
        <v>0</v>
      </c>
      <c r="R8444" s="21">
        <f t="shared" si="1315"/>
        <v>1318.9958810000001</v>
      </c>
      <c r="S8444" s="21">
        <f t="shared" si="1316"/>
        <v>0</v>
      </c>
      <c r="T8444" s="21">
        <f t="shared" si="1317"/>
        <v>662.35797600000001</v>
      </c>
      <c r="U8444" s="22">
        <f t="shared" si="1318"/>
        <v>1981.3538570000001</v>
      </c>
      <c r="V8444" s="39">
        <f t="shared" si="1319"/>
        <v>0.87578992972831049</v>
      </c>
    </row>
    <row r="8445" spans="1:22">
      <c r="A8445">
        <v>8440</v>
      </c>
      <c r="B8445" s="155">
        <f t="shared" si="1320"/>
        <v>41626</v>
      </c>
      <c r="C8445" s="148">
        <f t="shared" si="1311"/>
        <v>2013</v>
      </c>
      <c r="D8445" s="148">
        <f t="shared" si="1312"/>
        <v>12</v>
      </c>
      <c r="E8445" s="152">
        <v>16</v>
      </c>
      <c r="F8445" s="153">
        <v>0</v>
      </c>
      <c r="G8445" s="154">
        <v>1506.2190000000001</v>
      </c>
      <c r="H8445" s="154">
        <v>0</v>
      </c>
      <c r="I8445" s="154">
        <v>764.03700000000003</v>
      </c>
      <c r="J8445" s="151">
        <v>0</v>
      </c>
      <c r="K8445" s="149">
        <f t="shared" si="1313"/>
        <v>2270.2560000000003</v>
      </c>
      <c r="L8445" s="148">
        <v>0</v>
      </c>
      <c r="M8445" s="148">
        <v>413.40699999999998</v>
      </c>
      <c r="N8445" s="148">
        <v>0</v>
      </c>
      <c r="O8445" s="148">
        <v>210.423</v>
      </c>
      <c r="P8445" s="148">
        <v>0</v>
      </c>
      <c r="Q8445" s="21">
        <f t="shared" si="1314"/>
        <v>0</v>
      </c>
      <c r="R8445" s="21">
        <f t="shared" si="1315"/>
        <v>1321.6621789999999</v>
      </c>
      <c r="S8445" s="21">
        <f t="shared" si="1316"/>
        <v>0</v>
      </c>
      <c r="T8445" s="21">
        <f t="shared" si="1317"/>
        <v>668.303448</v>
      </c>
      <c r="U8445" s="22">
        <f t="shared" si="1318"/>
        <v>1989.965627</v>
      </c>
      <c r="V8445" s="39">
        <f t="shared" si="1319"/>
        <v>0.87653798822687823</v>
      </c>
    </row>
    <row r="8446" spans="1:22">
      <c r="A8446">
        <v>8441</v>
      </c>
      <c r="B8446" s="155">
        <f t="shared" si="1320"/>
        <v>41626</v>
      </c>
      <c r="C8446" s="148">
        <f t="shared" si="1311"/>
        <v>2013</v>
      </c>
      <c r="D8446" s="148">
        <f t="shared" si="1312"/>
        <v>12</v>
      </c>
      <c r="E8446" s="152">
        <v>17</v>
      </c>
      <c r="F8446" s="153">
        <v>0</v>
      </c>
      <c r="G8446" s="154">
        <v>1283.18</v>
      </c>
      <c r="H8446" s="154">
        <v>0</v>
      </c>
      <c r="I8446" s="154">
        <v>769.25699999999995</v>
      </c>
      <c r="J8446" s="151">
        <v>0</v>
      </c>
      <c r="K8446" s="149">
        <f t="shared" si="1313"/>
        <v>2052.4369999999999</v>
      </c>
      <c r="L8446" s="148">
        <v>0</v>
      </c>
      <c r="M8446" s="148">
        <v>360.30099999999999</v>
      </c>
      <c r="N8446" s="148">
        <v>0</v>
      </c>
      <c r="O8446" s="148">
        <v>213.57300000000001</v>
      </c>
      <c r="P8446" s="148">
        <v>0</v>
      </c>
      <c r="Q8446" s="21">
        <f t="shared" si="1314"/>
        <v>0</v>
      </c>
      <c r="R8446" s="21">
        <f t="shared" si="1315"/>
        <v>1151.8822969999999</v>
      </c>
      <c r="S8446" s="21">
        <f t="shared" si="1316"/>
        <v>0</v>
      </c>
      <c r="T8446" s="21">
        <f t="shared" si="1317"/>
        <v>678.30784800000004</v>
      </c>
      <c r="U8446" s="22">
        <f t="shared" si="1318"/>
        <v>1830.190145</v>
      </c>
      <c r="V8446" s="39">
        <f t="shared" si="1319"/>
        <v>0.8917156263505287</v>
      </c>
    </row>
    <row r="8447" spans="1:22">
      <c r="A8447">
        <v>8442</v>
      </c>
      <c r="B8447" s="155">
        <f t="shared" si="1320"/>
        <v>41626</v>
      </c>
      <c r="C8447" s="148">
        <f t="shared" si="1311"/>
        <v>2013</v>
      </c>
      <c r="D8447" s="148">
        <f t="shared" si="1312"/>
        <v>12</v>
      </c>
      <c r="E8447" s="152">
        <v>18</v>
      </c>
      <c r="F8447" s="153">
        <v>0</v>
      </c>
      <c r="G8447" s="154">
        <v>1247.7850000000001</v>
      </c>
      <c r="H8447" s="154">
        <v>0</v>
      </c>
      <c r="I8447" s="154">
        <v>771.15800000000002</v>
      </c>
      <c r="J8447" s="151">
        <v>0</v>
      </c>
      <c r="K8447" s="149">
        <f t="shared" si="1313"/>
        <v>2018.9430000000002</v>
      </c>
      <c r="L8447" s="148">
        <v>0</v>
      </c>
      <c r="M8447" s="148">
        <v>350.22300000000001</v>
      </c>
      <c r="N8447" s="148">
        <v>0</v>
      </c>
      <c r="O8447" s="148">
        <v>211.73500000000001</v>
      </c>
      <c r="P8447" s="148">
        <v>0</v>
      </c>
      <c r="Q8447" s="21">
        <f t="shared" si="1314"/>
        <v>0</v>
      </c>
      <c r="R8447" s="21">
        <f t="shared" si="1315"/>
        <v>1119.6629310000001</v>
      </c>
      <c r="S8447" s="21">
        <f t="shared" si="1316"/>
        <v>0</v>
      </c>
      <c r="T8447" s="21">
        <f t="shared" si="1317"/>
        <v>672.47036000000003</v>
      </c>
      <c r="U8447" s="22">
        <f t="shared" si="1318"/>
        <v>1792.1332910000001</v>
      </c>
      <c r="V8447" s="39">
        <f t="shared" si="1319"/>
        <v>0.88765918156183699</v>
      </c>
    </row>
    <row r="8448" spans="1:22">
      <c r="A8448">
        <v>8443</v>
      </c>
      <c r="B8448" s="155">
        <f t="shared" si="1320"/>
        <v>41626</v>
      </c>
      <c r="C8448" s="148">
        <f t="shared" si="1311"/>
        <v>2013</v>
      </c>
      <c r="D8448" s="148">
        <f t="shared" si="1312"/>
        <v>12</v>
      </c>
      <c r="E8448" s="152">
        <v>19</v>
      </c>
      <c r="F8448" s="153">
        <v>0</v>
      </c>
      <c r="G8448" s="154">
        <v>1255.6479999999999</v>
      </c>
      <c r="H8448" s="154">
        <v>0</v>
      </c>
      <c r="I8448" s="154">
        <v>772.79200000000003</v>
      </c>
      <c r="J8448" s="151">
        <v>0</v>
      </c>
      <c r="K8448" s="149">
        <f t="shared" si="1313"/>
        <v>2028.44</v>
      </c>
      <c r="L8448" s="148">
        <v>0</v>
      </c>
      <c r="M8448" s="148">
        <v>354.46600000000001</v>
      </c>
      <c r="N8448" s="148">
        <v>0</v>
      </c>
      <c r="O8448" s="148">
        <v>212.154</v>
      </c>
      <c r="P8448" s="148">
        <v>0</v>
      </c>
      <c r="Q8448" s="21">
        <f t="shared" si="1314"/>
        <v>0</v>
      </c>
      <c r="R8448" s="21">
        <f t="shared" si="1315"/>
        <v>1133.2278020000001</v>
      </c>
      <c r="S8448" s="21">
        <f t="shared" si="1316"/>
        <v>0</v>
      </c>
      <c r="T8448" s="21">
        <f t="shared" si="1317"/>
        <v>673.80110400000001</v>
      </c>
      <c r="U8448" s="22">
        <f t="shared" si="1318"/>
        <v>1807.028906</v>
      </c>
      <c r="V8448" s="39">
        <f t="shared" si="1319"/>
        <v>0.89084661414683197</v>
      </c>
    </row>
    <row r="8449" spans="1:22">
      <c r="A8449">
        <v>8444</v>
      </c>
      <c r="B8449" s="155">
        <f t="shared" si="1320"/>
        <v>41626</v>
      </c>
      <c r="C8449" s="148">
        <f t="shared" si="1311"/>
        <v>2013</v>
      </c>
      <c r="D8449" s="148">
        <f t="shared" si="1312"/>
        <v>12</v>
      </c>
      <c r="E8449" s="152">
        <v>20</v>
      </c>
      <c r="F8449" s="153">
        <v>0</v>
      </c>
      <c r="G8449" s="154">
        <v>1133.4059999999999</v>
      </c>
      <c r="H8449" s="154">
        <v>0</v>
      </c>
      <c r="I8449" s="154">
        <v>764.45100000000002</v>
      </c>
      <c r="J8449" s="151">
        <v>0</v>
      </c>
      <c r="K8449" s="149">
        <f t="shared" si="1313"/>
        <v>1897.857</v>
      </c>
      <c r="L8449" s="148">
        <v>0</v>
      </c>
      <c r="M8449" s="148">
        <v>321.233</v>
      </c>
      <c r="N8449" s="148">
        <v>0</v>
      </c>
      <c r="O8449" s="148">
        <v>210.13300000000001</v>
      </c>
      <c r="P8449" s="148">
        <v>0</v>
      </c>
      <c r="Q8449" s="21">
        <f t="shared" si="1314"/>
        <v>0</v>
      </c>
      <c r="R8449" s="21">
        <f t="shared" si="1315"/>
        <v>1026.9819010000001</v>
      </c>
      <c r="S8449" s="21">
        <f t="shared" si="1316"/>
        <v>0</v>
      </c>
      <c r="T8449" s="21">
        <f t="shared" si="1317"/>
        <v>667.38240800000005</v>
      </c>
      <c r="U8449" s="22">
        <f t="shared" si="1318"/>
        <v>1694.364309</v>
      </c>
      <c r="V8449" s="39">
        <f t="shared" si="1319"/>
        <v>0.89277764815789606</v>
      </c>
    </row>
    <row r="8450" spans="1:22">
      <c r="A8450">
        <v>8445</v>
      </c>
      <c r="B8450" s="155">
        <f t="shared" si="1320"/>
        <v>41626</v>
      </c>
      <c r="C8450" s="148">
        <f t="shared" si="1311"/>
        <v>2013</v>
      </c>
      <c r="D8450" s="148">
        <f t="shared" si="1312"/>
        <v>12</v>
      </c>
      <c r="E8450" s="152">
        <v>21</v>
      </c>
      <c r="F8450" s="153">
        <v>0</v>
      </c>
      <c r="G8450" s="154">
        <v>1141.5830000000001</v>
      </c>
      <c r="H8450" s="154">
        <v>0</v>
      </c>
      <c r="I8450" s="154">
        <v>759.18499999999995</v>
      </c>
      <c r="J8450" s="151">
        <v>0</v>
      </c>
      <c r="K8450" s="149">
        <f t="shared" si="1313"/>
        <v>1900.768</v>
      </c>
      <c r="L8450" s="148">
        <v>0</v>
      </c>
      <c r="M8450" s="148">
        <v>322.93799999999999</v>
      </c>
      <c r="N8450" s="148">
        <v>0</v>
      </c>
      <c r="O8450" s="148">
        <v>207.06399999999999</v>
      </c>
      <c r="P8450" s="148">
        <v>0</v>
      </c>
      <c r="Q8450" s="21">
        <f t="shared" si="1314"/>
        <v>0</v>
      </c>
      <c r="R8450" s="21">
        <f t="shared" si="1315"/>
        <v>1032.4327860000001</v>
      </c>
      <c r="S8450" s="21">
        <f t="shared" si="1316"/>
        <v>0</v>
      </c>
      <c r="T8450" s="21">
        <f t="shared" si="1317"/>
        <v>657.63526400000001</v>
      </c>
      <c r="U8450" s="22">
        <f t="shared" si="1318"/>
        <v>1690.0680500000001</v>
      </c>
      <c r="V8450" s="39">
        <f t="shared" si="1319"/>
        <v>0.88915009617165275</v>
      </c>
    </row>
    <row r="8451" spans="1:22">
      <c r="A8451">
        <v>8446</v>
      </c>
      <c r="B8451" s="155">
        <f t="shared" si="1320"/>
        <v>41626</v>
      </c>
      <c r="C8451" s="148">
        <f t="shared" si="1311"/>
        <v>2013</v>
      </c>
      <c r="D8451" s="148">
        <f t="shared" si="1312"/>
        <v>12</v>
      </c>
      <c r="E8451" s="152">
        <v>22</v>
      </c>
      <c r="F8451" s="153">
        <v>0</v>
      </c>
      <c r="G8451" s="154">
        <v>1276.509</v>
      </c>
      <c r="H8451" s="154">
        <v>0</v>
      </c>
      <c r="I8451" s="154">
        <v>770.73</v>
      </c>
      <c r="J8451" s="151">
        <v>0</v>
      </c>
      <c r="K8451" s="149">
        <f t="shared" si="1313"/>
        <v>2047.239</v>
      </c>
      <c r="L8451" s="148">
        <v>0</v>
      </c>
      <c r="M8451" s="148">
        <v>359.70600000000002</v>
      </c>
      <c r="N8451" s="148">
        <v>0</v>
      </c>
      <c r="O8451" s="148">
        <v>210.351</v>
      </c>
      <c r="P8451" s="148">
        <v>0</v>
      </c>
      <c r="Q8451" s="21">
        <f t="shared" si="1314"/>
        <v>0</v>
      </c>
      <c r="R8451" s="21">
        <f t="shared" si="1315"/>
        <v>1149.980082</v>
      </c>
      <c r="S8451" s="21">
        <f t="shared" si="1316"/>
        <v>0</v>
      </c>
      <c r="T8451" s="21">
        <f t="shared" si="1317"/>
        <v>668.07477600000004</v>
      </c>
      <c r="U8451" s="22">
        <f t="shared" si="1318"/>
        <v>1818.054858</v>
      </c>
      <c r="V8451" s="39">
        <f t="shared" si="1319"/>
        <v>0.88805208282960613</v>
      </c>
    </row>
    <row r="8452" spans="1:22">
      <c r="A8452">
        <v>8447</v>
      </c>
      <c r="B8452" s="155">
        <f t="shared" si="1320"/>
        <v>41626</v>
      </c>
      <c r="C8452" s="148">
        <f t="shared" si="1311"/>
        <v>2013</v>
      </c>
      <c r="D8452" s="148">
        <f t="shared" si="1312"/>
        <v>12</v>
      </c>
      <c r="E8452" s="152">
        <v>23</v>
      </c>
      <c r="F8452" s="153">
        <v>0</v>
      </c>
      <c r="G8452" s="154">
        <v>1158.9110000000001</v>
      </c>
      <c r="H8452" s="154">
        <v>0</v>
      </c>
      <c r="I8452" s="154">
        <v>761.55100000000004</v>
      </c>
      <c r="J8452" s="151">
        <v>0</v>
      </c>
      <c r="K8452" s="149">
        <f t="shared" si="1313"/>
        <v>1920.462</v>
      </c>
      <c r="L8452" s="148">
        <v>0</v>
      </c>
      <c r="M8452" s="148">
        <v>328.00900000000001</v>
      </c>
      <c r="N8452" s="148">
        <v>0</v>
      </c>
      <c r="O8452" s="148">
        <v>207.71700000000001</v>
      </c>
      <c r="P8452" s="148">
        <v>0</v>
      </c>
      <c r="Q8452" s="21">
        <f t="shared" si="1314"/>
        <v>0</v>
      </c>
      <c r="R8452" s="21">
        <f t="shared" si="1315"/>
        <v>1048.644773</v>
      </c>
      <c r="S8452" s="21">
        <f t="shared" si="1316"/>
        <v>0</v>
      </c>
      <c r="T8452" s="21">
        <f t="shared" si="1317"/>
        <v>659.70919200000003</v>
      </c>
      <c r="U8452" s="22">
        <f t="shared" si="1318"/>
        <v>1708.353965</v>
      </c>
      <c r="V8452" s="39">
        <f t="shared" si="1319"/>
        <v>0.88955364125923864</v>
      </c>
    </row>
    <row r="8453" spans="1:22">
      <c r="A8453">
        <v>8448</v>
      </c>
      <c r="B8453" s="155">
        <f t="shared" si="1320"/>
        <v>41626</v>
      </c>
      <c r="C8453" s="148">
        <f t="shared" si="1311"/>
        <v>2013</v>
      </c>
      <c r="D8453" s="148">
        <f t="shared" si="1312"/>
        <v>12</v>
      </c>
      <c r="E8453" s="152">
        <v>24</v>
      </c>
      <c r="F8453" s="153">
        <v>0</v>
      </c>
      <c r="G8453" s="154">
        <v>1158.674</v>
      </c>
      <c r="H8453" s="154">
        <v>0</v>
      </c>
      <c r="I8453" s="154">
        <v>756.27700000000004</v>
      </c>
      <c r="J8453" s="151">
        <v>0</v>
      </c>
      <c r="K8453" s="149">
        <f t="shared" si="1313"/>
        <v>1914.951</v>
      </c>
      <c r="L8453" s="148">
        <v>0</v>
      </c>
      <c r="M8453" s="148">
        <v>329.78199999999998</v>
      </c>
      <c r="N8453" s="148">
        <v>0</v>
      </c>
      <c r="O8453" s="148">
        <v>206.59800000000001</v>
      </c>
      <c r="P8453" s="148">
        <v>0</v>
      </c>
      <c r="Q8453" s="21">
        <f t="shared" si="1314"/>
        <v>0</v>
      </c>
      <c r="R8453" s="21">
        <f t="shared" si="1315"/>
        <v>1054.313054</v>
      </c>
      <c r="S8453" s="21">
        <f t="shared" si="1316"/>
        <v>0</v>
      </c>
      <c r="T8453" s="21">
        <f t="shared" si="1317"/>
        <v>656.15524800000003</v>
      </c>
      <c r="U8453" s="22">
        <f t="shared" si="1318"/>
        <v>1710.468302</v>
      </c>
      <c r="V8453" s="39">
        <f t="shared" si="1319"/>
        <v>0.89321779095130893</v>
      </c>
    </row>
    <row r="8454" spans="1:22">
      <c r="A8454">
        <v>8449</v>
      </c>
      <c r="B8454" s="155">
        <f t="shared" si="1320"/>
        <v>41627</v>
      </c>
      <c r="C8454" s="148">
        <f t="shared" si="1311"/>
        <v>2013</v>
      </c>
      <c r="D8454" s="148">
        <f t="shared" si="1312"/>
        <v>12</v>
      </c>
      <c r="E8454" s="152">
        <v>1</v>
      </c>
      <c r="F8454" s="153">
        <v>0</v>
      </c>
      <c r="G8454" s="154">
        <v>1165.1120000000001</v>
      </c>
      <c r="H8454" s="154">
        <v>0</v>
      </c>
      <c r="I8454" s="154">
        <v>685.90300000000002</v>
      </c>
      <c r="J8454" s="151">
        <v>0</v>
      </c>
      <c r="K8454" s="149">
        <f t="shared" si="1313"/>
        <v>1851.0150000000001</v>
      </c>
      <c r="L8454" s="148">
        <v>0</v>
      </c>
      <c r="M8454" s="148">
        <v>338.23700000000002</v>
      </c>
      <c r="N8454" s="148">
        <v>0</v>
      </c>
      <c r="O8454" s="148">
        <v>183.56800000000001</v>
      </c>
      <c r="P8454" s="148">
        <v>0</v>
      </c>
      <c r="Q8454" s="21">
        <f t="shared" si="1314"/>
        <v>0</v>
      </c>
      <c r="R8454" s="21">
        <f t="shared" si="1315"/>
        <v>1081.343689</v>
      </c>
      <c r="S8454" s="21">
        <f t="shared" si="1316"/>
        <v>0</v>
      </c>
      <c r="T8454" s="21">
        <f t="shared" si="1317"/>
        <v>583.01196800000002</v>
      </c>
      <c r="U8454" s="22">
        <f t="shared" si="1318"/>
        <v>1664.3556570000001</v>
      </c>
      <c r="V8454" s="39">
        <f t="shared" si="1319"/>
        <v>0.8991583844539347</v>
      </c>
    </row>
    <row r="8455" spans="1:22">
      <c r="A8455">
        <v>8450</v>
      </c>
      <c r="B8455" s="155">
        <f t="shared" si="1320"/>
        <v>41627</v>
      </c>
      <c r="C8455" s="148">
        <f t="shared" ref="C8455:C8518" si="1321">YEAR(B8455)</f>
        <v>2013</v>
      </c>
      <c r="D8455" s="148">
        <f t="shared" ref="D8455:D8518" si="1322">MONTH(B8455)</f>
        <v>12</v>
      </c>
      <c r="E8455" s="152">
        <v>2</v>
      </c>
      <c r="F8455" s="153">
        <v>0</v>
      </c>
      <c r="G8455" s="154">
        <v>1582.9090000000001</v>
      </c>
      <c r="H8455" s="154">
        <v>0</v>
      </c>
      <c r="I8455" s="154">
        <v>298.86399999999998</v>
      </c>
      <c r="J8455" s="151">
        <v>0</v>
      </c>
      <c r="K8455" s="149">
        <f t="shared" ref="K8455:K8518" si="1323">SUM(F8455:J8455)</f>
        <v>1881.7730000000001</v>
      </c>
      <c r="L8455" s="148">
        <v>0</v>
      </c>
      <c r="M8455" s="148">
        <v>444.18</v>
      </c>
      <c r="N8455" s="148">
        <v>0</v>
      </c>
      <c r="O8455" s="148">
        <v>82.620999999999995</v>
      </c>
      <c r="P8455" s="148">
        <v>0</v>
      </c>
      <c r="Q8455" s="21">
        <f t="shared" ref="Q8455:Q8518" si="1324">+$Q$2*L8455</f>
        <v>0</v>
      </c>
      <c r="R8455" s="21">
        <f t="shared" ref="R8455:R8518" si="1325">+$R$2*M8455</f>
        <v>1420.0434600000001</v>
      </c>
      <c r="S8455" s="21">
        <f t="shared" ref="S8455:S8518" si="1326">+$S$2*N8455</f>
        <v>0</v>
      </c>
      <c r="T8455" s="21">
        <f t="shared" ref="T8455:T8518" si="1327">+$T$2*O8455</f>
        <v>262.40429599999999</v>
      </c>
      <c r="U8455" s="22">
        <f t="shared" ref="U8455:U8518" si="1328">SUM(Q8455:T8455)</f>
        <v>1682.447756</v>
      </c>
      <c r="V8455" s="39">
        <f t="shared" ref="V8455:V8518" si="1329">+U8455/K8455</f>
        <v>0.89407582955011045</v>
      </c>
    </row>
    <row r="8456" spans="1:22">
      <c r="A8456">
        <v>8451</v>
      </c>
      <c r="B8456" s="155">
        <f t="shared" si="1320"/>
        <v>41627</v>
      </c>
      <c r="C8456" s="148">
        <f t="shared" si="1321"/>
        <v>2013</v>
      </c>
      <c r="D8456" s="148">
        <f t="shared" si="1322"/>
        <v>12</v>
      </c>
      <c r="E8456" s="152">
        <v>3</v>
      </c>
      <c r="F8456" s="153">
        <v>0</v>
      </c>
      <c r="G8456" s="154">
        <v>1554.194</v>
      </c>
      <c r="H8456" s="154">
        <v>0.93300000000000005</v>
      </c>
      <c r="I8456" s="154">
        <v>215.20699999999999</v>
      </c>
      <c r="J8456" s="151">
        <v>0</v>
      </c>
      <c r="K8456" s="149">
        <f t="shared" si="1323"/>
        <v>1770.3339999999998</v>
      </c>
      <c r="L8456" s="148">
        <v>0</v>
      </c>
      <c r="M8456" s="148">
        <v>436.92500000000001</v>
      </c>
      <c r="N8456" s="148">
        <v>3.319</v>
      </c>
      <c r="O8456" s="148">
        <v>59.27</v>
      </c>
      <c r="P8456" s="148">
        <v>0</v>
      </c>
      <c r="Q8456" s="21">
        <f t="shared" si="1324"/>
        <v>0</v>
      </c>
      <c r="R8456" s="21">
        <f t="shared" si="1325"/>
        <v>1396.8492250000002</v>
      </c>
      <c r="S8456" s="21">
        <f t="shared" si="1326"/>
        <v>6.4753689999999997</v>
      </c>
      <c r="T8456" s="21">
        <f t="shared" si="1327"/>
        <v>188.24152000000001</v>
      </c>
      <c r="U8456" s="22">
        <f t="shared" si="1328"/>
        <v>1591.5661140000002</v>
      </c>
      <c r="V8456" s="39">
        <f t="shared" si="1329"/>
        <v>0.89902024928629309</v>
      </c>
    </row>
    <row r="8457" spans="1:22">
      <c r="A8457">
        <v>8452</v>
      </c>
      <c r="B8457" s="155">
        <f t="shared" si="1320"/>
        <v>41627</v>
      </c>
      <c r="C8457" s="148">
        <f t="shared" si="1321"/>
        <v>2013</v>
      </c>
      <c r="D8457" s="148">
        <f t="shared" si="1322"/>
        <v>12</v>
      </c>
      <c r="E8457" s="152">
        <v>4</v>
      </c>
      <c r="F8457" s="153">
        <v>0</v>
      </c>
      <c r="G8457" s="154">
        <v>1545.01</v>
      </c>
      <c r="H8457" s="154">
        <v>0</v>
      </c>
      <c r="I8457" s="154">
        <v>174.8</v>
      </c>
      <c r="J8457" s="151">
        <v>0</v>
      </c>
      <c r="K8457" s="149">
        <f t="shared" si="1323"/>
        <v>1719.81</v>
      </c>
      <c r="L8457" s="148">
        <v>0</v>
      </c>
      <c r="M8457" s="148">
        <v>434.41699999999997</v>
      </c>
      <c r="N8457" s="148">
        <v>0</v>
      </c>
      <c r="O8457" s="148">
        <v>48.06</v>
      </c>
      <c r="P8457" s="148">
        <v>0</v>
      </c>
      <c r="Q8457" s="21">
        <f t="shared" si="1324"/>
        <v>0</v>
      </c>
      <c r="R8457" s="21">
        <f t="shared" si="1325"/>
        <v>1388.8311489999999</v>
      </c>
      <c r="S8457" s="21">
        <f t="shared" si="1326"/>
        <v>0</v>
      </c>
      <c r="T8457" s="21">
        <f t="shared" si="1327"/>
        <v>152.63856000000001</v>
      </c>
      <c r="U8457" s="22">
        <f t="shared" si="1328"/>
        <v>1541.469709</v>
      </c>
      <c r="V8457" s="39">
        <f t="shared" si="1329"/>
        <v>0.89630232932707687</v>
      </c>
    </row>
    <row r="8458" spans="1:22">
      <c r="A8458">
        <v>8453</v>
      </c>
      <c r="B8458" s="155">
        <f t="shared" si="1320"/>
        <v>41627</v>
      </c>
      <c r="C8458" s="148">
        <f t="shared" si="1321"/>
        <v>2013</v>
      </c>
      <c r="D8458" s="148">
        <f t="shared" si="1322"/>
        <v>12</v>
      </c>
      <c r="E8458" s="152">
        <v>5</v>
      </c>
      <c r="F8458" s="153">
        <v>0</v>
      </c>
      <c r="G8458" s="154">
        <v>1386.9829999999999</v>
      </c>
      <c r="H8458" s="154">
        <v>0</v>
      </c>
      <c r="I8458" s="154">
        <v>173.25399999999999</v>
      </c>
      <c r="J8458" s="151">
        <v>0</v>
      </c>
      <c r="K8458" s="149">
        <f t="shared" si="1323"/>
        <v>1560.2369999999999</v>
      </c>
      <c r="L8458" s="148">
        <v>0</v>
      </c>
      <c r="M8458" s="148">
        <v>401.64600000000002</v>
      </c>
      <c r="N8458" s="148">
        <v>0</v>
      </c>
      <c r="O8458" s="148">
        <v>47.207999999999998</v>
      </c>
      <c r="P8458" s="148">
        <v>0</v>
      </c>
      <c r="Q8458" s="21">
        <f t="shared" si="1324"/>
        <v>0</v>
      </c>
      <c r="R8458" s="21">
        <f t="shared" si="1325"/>
        <v>1284.0622620000001</v>
      </c>
      <c r="S8458" s="21">
        <f t="shared" si="1326"/>
        <v>0</v>
      </c>
      <c r="T8458" s="21">
        <f t="shared" si="1327"/>
        <v>149.93260800000002</v>
      </c>
      <c r="U8458" s="22">
        <f t="shared" si="1328"/>
        <v>1433.9948700000002</v>
      </c>
      <c r="V8458" s="39">
        <f t="shared" si="1329"/>
        <v>0.91908785011507887</v>
      </c>
    </row>
    <row r="8459" spans="1:22">
      <c r="A8459">
        <v>8454</v>
      </c>
      <c r="B8459" s="155">
        <f t="shared" si="1320"/>
        <v>41627</v>
      </c>
      <c r="C8459" s="148">
        <f t="shared" si="1321"/>
        <v>2013</v>
      </c>
      <c r="D8459" s="148">
        <f t="shared" si="1322"/>
        <v>12</v>
      </c>
      <c r="E8459" s="152">
        <v>6</v>
      </c>
      <c r="F8459" s="153">
        <v>0</v>
      </c>
      <c r="G8459" s="154">
        <v>1462.5550000000001</v>
      </c>
      <c r="H8459" s="154">
        <v>0</v>
      </c>
      <c r="I8459" s="154">
        <v>141.55099999999999</v>
      </c>
      <c r="J8459" s="151">
        <v>0</v>
      </c>
      <c r="K8459" s="149">
        <f t="shared" si="1323"/>
        <v>1604.106</v>
      </c>
      <c r="L8459" s="148">
        <v>0</v>
      </c>
      <c r="M8459" s="148">
        <v>422.45600000000002</v>
      </c>
      <c r="N8459" s="148">
        <v>0</v>
      </c>
      <c r="O8459" s="148">
        <v>39.557000000000002</v>
      </c>
      <c r="P8459" s="148">
        <v>0</v>
      </c>
      <c r="Q8459" s="21">
        <f t="shared" si="1324"/>
        <v>0</v>
      </c>
      <c r="R8459" s="21">
        <f t="shared" si="1325"/>
        <v>1350.5918320000001</v>
      </c>
      <c r="S8459" s="21">
        <f t="shared" si="1326"/>
        <v>0</v>
      </c>
      <c r="T8459" s="21">
        <f t="shared" si="1327"/>
        <v>125.63303200000001</v>
      </c>
      <c r="U8459" s="22">
        <f t="shared" si="1328"/>
        <v>1476.224864</v>
      </c>
      <c r="V8459" s="39">
        <f t="shared" si="1329"/>
        <v>0.92027887433872824</v>
      </c>
    </row>
    <row r="8460" spans="1:22">
      <c r="A8460">
        <v>8455</v>
      </c>
      <c r="B8460" s="155">
        <f t="shared" si="1320"/>
        <v>41627</v>
      </c>
      <c r="C8460" s="148">
        <f t="shared" si="1321"/>
        <v>2013</v>
      </c>
      <c r="D8460" s="148">
        <f t="shared" si="1322"/>
        <v>12</v>
      </c>
      <c r="E8460" s="152">
        <v>7</v>
      </c>
      <c r="F8460" s="153">
        <v>0</v>
      </c>
      <c r="G8460" s="154">
        <v>1444.8720000000001</v>
      </c>
      <c r="H8460" s="154">
        <v>0</v>
      </c>
      <c r="I8460" s="154">
        <v>106.742</v>
      </c>
      <c r="J8460" s="151">
        <v>0</v>
      </c>
      <c r="K8460" s="149">
        <f t="shared" si="1323"/>
        <v>1551.614</v>
      </c>
      <c r="L8460" s="148">
        <v>0</v>
      </c>
      <c r="M8460" s="148">
        <v>419.56900000000002</v>
      </c>
      <c r="N8460" s="148">
        <v>0</v>
      </c>
      <c r="O8460" s="148">
        <v>29.007999999999999</v>
      </c>
      <c r="P8460" s="148">
        <v>0</v>
      </c>
      <c r="Q8460" s="21">
        <f t="shared" si="1324"/>
        <v>0</v>
      </c>
      <c r="R8460" s="21">
        <f t="shared" si="1325"/>
        <v>1341.3620930000002</v>
      </c>
      <c r="S8460" s="21">
        <f t="shared" si="1326"/>
        <v>0</v>
      </c>
      <c r="T8460" s="21">
        <f t="shared" si="1327"/>
        <v>92.129407999999998</v>
      </c>
      <c r="U8460" s="22">
        <f t="shared" si="1328"/>
        <v>1433.4915010000002</v>
      </c>
      <c r="V8460" s="39">
        <f t="shared" si="1329"/>
        <v>0.9238712083030961</v>
      </c>
    </row>
    <row r="8461" spans="1:22">
      <c r="A8461">
        <v>8456</v>
      </c>
      <c r="B8461" s="155">
        <f t="shared" si="1320"/>
        <v>41627</v>
      </c>
      <c r="C8461" s="148">
        <f t="shared" si="1321"/>
        <v>2013</v>
      </c>
      <c r="D8461" s="148">
        <f t="shared" si="1322"/>
        <v>12</v>
      </c>
      <c r="E8461" s="152">
        <v>8</v>
      </c>
      <c r="F8461" s="153">
        <v>0</v>
      </c>
      <c r="G8461" s="154">
        <v>1476.481</v>
      </c>
      <c r="H8461" s="154">
        <v>3.7269999999999999</v>
      </c>
      <c r="I8461" s="154">
        <v>122.212</v>
      </c>
      <c r="J8461" s="151">
        <v>0</v>
      </c>
      <c r="K8461" s="149">
        <f t="shared" si="1323"/>
        <v>1602.42</v>
      </c>
      <c r="L8461" s="148">
        <v>0</v>
      </c>
      <c r="M8461" s="148">
        <v>427.55799999999999</v>
      </c>
      <c r="N8461" s="148">
        <v>9.6590000000000007</v>
      </c>
      <c r="O8461" s="148">
        <v>34.338999999999999</v>
      </c>
      <c r="P8461" s="148">
        <v>0</v>
      </c>
      <c r="Q8461" s="21">
        <f t="shared" si="1324"/>
        <v>0</v>
      </c>
      <c r="R8461" s="21">
        <f t="shared" si="1325"/>
        <v>1366.902926</v>
      </c>
      <c r="S8461" s="21">
        <f t="shared" si="1326"/>
        <v>18.844709000000002</v>
      </c>
      <c r="T8461" s="21">
        <f t="shared" si="1327"/>
        <v>109.060664</v>
      </c>
      <c r="U8461" s="22">
        <f t="shared" si="1328"/>
        <v>1494.808299</v>
      </c>
      <c r="V8461" s="39">
        <f t="shared" si="1329"/>
        <v>0.93284425993185305</v>
      </c>
    </row>
    <row r="8462" spans="1:22">
      <c r="A8462">
        <v>8457</v>
      </c>
      <c r="B8462" s="155">
        <f t="shared" si="1320"/>
        <v>41627</v>
      </c>
      <c r="C8462" s="148">
        <f t="shared" si="1321"/>
        <v>2013</v>
      </c>
      <c r="D8462" s="148">
        <f t="shared" si="1322"/>
        <v>12</v>
      </c>
      <c r="E8462" s="152">
        <v>9</v>
      </c>
      <c r="F8462" s="153">
        <v>0</v>
      </c>
      <c r="G8462" s="154">
        <v>1348.837</v>
      </c>
      <c r="H8462" s="154">
        <v>0.75600000000000001</v>
      </c>
      <c r="I8462" s="154">
        <v>306.95</v>
      </c>
      <c r="J8462" s="151">
        <v>0</v>
      </c>
      <c r="K8462" s="149">
        <f t="shared" si="1323"/>
        <v>1656.5430000000001</v>
      </c>
      <c r="L8462" s="148">
        <v>0</v>
      </c>
      <c r="M8462" s="148">
        <v>393.58100000000002</v>
      </c>
      <c r="N8462" s="148">
        <v>4.5</v>
      </c>
      <c r="O8462" s="148">
        <v>80.328999999999994</v>
      </c>
      <c r="P8462" s="148">
        <v>0</v>
      </c>
      <c r="Q8462" s="21">
        <f t="shared" si="1324"/>
        <v>0</v>
      </c>
      <c r="R8462" s="21">
        <f t="shared" si="1325"/>
        <v>1258.2784570000001</v>
      </c>
      <c r="S8462" s="21">
        <f t="shared" si="1326"/>
        <v>8.7795000000000005</v>
      </c>
      <c r="T8462" s="21">
        <f t="shared" si="1327"/>
        <v>255.12490399999999</v>
      </c>
      <c r="U8462" s="22">
        <f t="shared" si="1328"/>
        <v>1522.1828610000002</v>
      </c>
      <c r="V8462" s="39">
        <f t="shared" si="1329"/>
        <v>0.91889124580527048</v>
      </c>
    </row>
    <row r="8463" spans="1:22">
      <c r="A8463">
        <v>8458</v>
      </c>
      <c r="B8463" s="155">
        <f t="shared" si="1320"/>
        <v>41627</v>
      </c>
      <c r="C8463" s="148">
        <f t="shared" si="1321"/>
        <v>2013</v>
      </c>
      <c r="D8463" s="148">
        <f t="shared" si="1322"/>
        <v>12</v>
      </c>
      <c r="E8463" s="152">
        <v>10</v>
      </c>
      <c r="F8463" s="153">
        <v>0</v>
      </c>
      <c r="G8463" s="154">
        <v>1117.213</v>
      </c>
      <c r="H8463" s="154">
        <v>0</v>
      </c>
      <c r="I8463" s="154">
        <v>702.846</v>
      </c>
      <c r="J8463" s="151">
        <v>0</v>
      </c>
      <c r="K8463" s="149">
        <f t="shared" si="1323"/>
        <v>1820.059</v>
      </c>
      <c r="L8463" s="148">
        <v>0</v>
      </c>
      <c r="M8463" s="148">
        <v>331.87700000000001</v>
      </c>
      <c r="N8463" s="148">
        <v>0</v>
      </c>
      <c r="O8463" s="148">
        <v>191.55099999999999</v>
      </c>
      <c r="P8463" s="148">
        <v>0</v>
      </c>
      <c r="Q8463" s="21">
        <f t="shared" si="1324"/>
        <v>0</v>
      </c>
      <c r="R8463" s="21">
        <f t="shared" si="1325"/>
        <v>1061.010769</v>
      </c>
      <c r="S8463" s="21">
        <f t="shared" si="1326"/>
        <v>0</v>
      </c>
      <c r="T8463" s="21">
        <f t="shared" si="1327"/>
        <v>608.36597600000005</v>
      </c>
      <c r="U8463" s="22">
        <f t="shared" si="1328"/>
        <v>1669.376745</v>
      </c>
      <c r="V8463" s="39">
        <f t="shared" si="1329"/>
        <v>0.91721023604179863</v>
      </c>
    </row>
    <row r="8464" spans="1:22">
      <c r="A8464">
        <v>8459</v>
      </c>
      <c r="B8464" s="155">
        <f t="shared" si="1320"/>
        <v>41627</v>
      </c>
      <c r="C8464" s="148">
        <f t="shared" si="1321"/>
        <v>2013</v>
      </c>
      <c r="D8464" s="148">
        <f t="shared" si="1322"/>
        <v>12</v>
      </c>
      <c r="E8464" s="152">
        <v>11</v>
      </c>
      <c r="F8464" s="153">
        <v>0</v>
      </c>
      <c r="G8464" s="154">
        <v>1149.3510000000001</v>
      </c>
      <c r="H8464" s="154">
        <v>0</v>
      </c>
      <c r="I8464" s="154">
        <v>740.89800000000002</v>
      </c>
      <c r="J8464" s="151">
        <v>0</v>
      </c>
      <c r="K8464" s="149">
        <f t="shared" si="1323"/>
        <v>1890.2490000000003</v>
      </c>
      <c r="L8464" s="148">
        <v>0</v>
      </c>
      <c r="M8464" s="148">
        <v>340.73700000000002</v>
      </c>
      <c r="N8464" s="148">
        <v>0</v>
      </c>
      <c r="O8464" s="148">
        <v>201.351</v>
      </c>
      <c r="P8464" s="148">
        <v>0</v>
      </c>
      <c r="Q8464" s="21">
        <f t="shared" si="1324"/>
        <v>0</v>
      </c>
      <c r="R8464" s="21">
        <f t="shared" si="1325"/>
        <v>1089.3361890000001</v>
      </c>
      <c r="S8464" s="21">
        <f t="shared" si="1326"/>
        <v>0</v>
      </c>
      <c r="T8464" s="21">
        <f t="shared" si="1327"/>
        <v>639.49077599999998</v>
      </c>
      <c r="U8464" s="22">
        <f t="shared" si="1328"/>
        <v>1728.8269650000002</v>
      </c>
      <c r="V8464" s="39">
        <f t="shared" si="1329"/>
        <v>0.9146027666196358</v>
      </c>
    </row>
    <row r="8465" spans="1:22">
      <c r="A8465">
        <v>8460</v>
      </c>
      <c r="B8465" s="155">
        <f t="shared" si="1320"/>
        <v>41627</v>
      </c>
      <c r="C8465" s="148">
        <f t="shared" si="1321"/>
        <v>2013</v>
      </c>
      <c r="D8465" s="148">
        <f t="shared" si="1322"/>
        <v>12</v>
      </c>
      <c r="E8465" s="152">
        <v>12</v>
      </c>
      <c r="F8465" s="153">
        <v>0</v>
      </c>
      <c r="G8465" s="154">
        <v>1307.682</v>
      </c>
      <c r="H8465" s="154">
        <v>0</v>
      </c>
      <c r="I8465" s="154">
        <v>757.39700000000005</v>
      </c>
      <c r="J8465" s="151">
        <v>0</v>
      </c>
      <c r="K8465" s="149">
        <f t="shared" si="1323"/>
        <v>2065.0790000000002</v>
      </c>
      <c r="L8465" s="148">
        <v>0</v>
      </c>
      <c r="M8465" s="148">
        <v>381.71800000000002</v>
      </c>
      <c r="N8465" s="148">
        <v>0</v>
      </c>
      <c r="O8465" s="148">
        <v>205.46100000000001</v>
      </c>
      <c r="P8465" s="148">
        <v>0</v>
      </c>
      <c r="Q8465" s="21">
        <f t="shared" si="1324"/>
        <v>0</v>
      </c>
      <c r="R8465" s="21">
        <f t="shared" si="1325"/>
        <v>1220.3524460000001</v>
      </c>
      <c r="S8465" s="21">
        <f t="shared" si="1326"/>
        <v>0</v>
      </c>
      <c r="T8465" s="21">
        <f t="shared" si="1327"/>
        <v>652.54413600000009</v>
      </c>
      <c r="U8465" s="22">
        <f t="shared" si="1328"/>
        <v>1872.8965820000003</v>
      </c>
      <c r="V8465" s="39">
        <f t="shared" si="1329"/>
        <v>0.90693701403190874</v>
      </c>
    </row>
    <row r="8466" spans="1:22">
      <c r="A8466">
        <v>8461</v>
      </c>
      <c r="B8466" s="155">
        <f t="shared" si="1320"/>
        <v>41627</v>
      </c>
      <c r="C8466" s="148">
        <f t="shared" si="1321"/>
        <v>2013</v>
      </c>
      <c r="D8466" s="148">
        <f t="shared" si="1322"/>
        <v>12</v>
      </c>
      <c r="E8466" s="152">
        <v>13</v>
      </c>
      <c r="F8466" s="153">
        <v>0</v>
      </c>
      <c r="G8466" s="154">
        <v>1221.9110000000001</v>
      </c>
      <c r="H8466" s="154">
        <v>0</v>
      </c>
      <c r="I8466" s="154">
        <v>775.64300000000003</v>
      </c>
      <c r="J8466" s="151">
        <v>0</v>
      </c>
      <c r="K8466" s="149">
        <f t="shared" si="1323"/>
        <v>1997.5540000000001</v>
      </c>
      <c r="L8466" s="148">
        <v>0</v>
      </c>
      <c r="M8466" s="148">
        <v>358.89600000000002</v>
      </c>
      <c r="N8466" s="148">
        <v>0</v>
      </c>
      <c r="O8466" s="148">
        <v>210.01599999999999</v>
      </c>
      <c r="P8466" s="148">
        <v>0</v>
      </c>
      <c r="Q8466" s="21">
        <f t="shared" si="1324"/>
        <v>0</v>
      </c>
      <c r="R8466" s="21">
        <f t="shared" si="1325"/>
        <v>1147.3905120000002</v>
      </c>
      <c r="S8466" s="21">
        <f t="shared" si="1326"/>
        <v>0</v>
      </c>
      <c r="T8466" s="21">
        <f t="shared" si="1327"/>
        <v>667.01081599999998</v>
      </c>
      <c r="U8466" s="22">
        <f t="shared" si="1328"/>
        <v>1814.4013280000001</v>
      </c>
      <c r="V8466" s="39">
        <f t="shared" si="1329"/>
        <v>0.90831152899996703</v>
      </c>
    </row>
    <row r="8467" spans="1:22">
      <c r="A8467">
        <v>8462</v>
      </c>
      <c r="B8467" s="155">
        <f t="shared" si="1320"/>
        <v>41627</v>
      </c>
      <c r="C8467" s="148">
        <f t="shared" si="1321"/>
        <v>2013</v>
      </c>
      <c r="D8467" s="148">
        <f t="shared" si="1322"/>
        <v>12</v>
      </c>
      <c r="E8467" s="152">
        <v>14</v>
      </c>
      <c r="F8467" s="153">
        <v>0</v>
      </c>
      <c r="G8467" s="154">
        <v>1347.509</v>
      </c>
      <c r="H8467" s="154">
        <v>1.3009999999999999</v>
      </c>
      <c r="I8467" s="154">
        <v>780.80700000000002</v>
      </c>
      <c r="J8467" s="151">
        <v>0</v>
      </c>
      <c r="K8467" s="149">
        <f t="shared" si="1323"/>
        <v>2129.6170000000002</v>
      </c>
      <c r="L8467" s="148">
        <v>0</v>
      </c>
      <c r="M8467" s="148">
        <v>390.74900000000002</v>
      </c>
      <c r="N8467" s="148">
        <v>3.8860000000000001</v>
      </c>
      <c r="O8467" s="148">
        <v>210.68199999999999</v>
      </c>
      <c r="P8467" s="148">
        <v>0</v>
      </c>
      <c r="Q8467" s="21">
        <f t="shared" si="1324"/>
        <v>0</v>
      </c>
      <c r="R8467" s="21">
        <f t="shared" si="1325"/>
        <v>1249.224553</v>
      </c>
      <c r="S8467" s="21">
        <f t="shared" si="1326"/>
        <v>7.5815860000000006</v>
      </c>
      <c r="T8467" s="21">
        <f t="shared" si="1327"/>
        <v>669.12603200000001</v>
      </c>
      <c r="U8467" s="22">
        <f t="shared" si="1328"/>
        <v>1925.9321709999999</v>
      </c>
      <c r="V8467" s="39">
        <f t="shared" si="1329"/>
        <v>0.90435612178152214</v>
      </c>
    </row>
    <row r="8468" spans="1:22">
      <c r="A8468">
        <v>8463</v>
      </c>
      <c r="B8468" s="155">
        <f t="shared" si="1320"/>
        <v>41627</v>
      </c>
      <c r="C8468" s="148">
        <f t="shared" si="1321"/>
        <v>2013</v>
      </c>
      <c r="D8468" s="148">
        <f t="shared" si="1322"/>
        <v>12</v>
      </c>
      <c r="E8468" s="152">
        <v>15</v>
      </c>
      <c r="F8468" s="153">
        <v>0</v>
      </c>
      <c r="G8468" s="154">
        <v>1559.2159999999999</v>
      </c>
      <c r="H8468" s="154">
        <v>0</v>
      </c>
      <c r="I8468" s="154">
        <v>782.64400000000001</v>
      </c>
      <c r="J8468" s="151">
        <v>0</v>
      </c>
      <c r="K8468" s="149">
        <f t="shared" si="1323"/>
        <v>2341.8599999999997</v>
      </c>
      <c r="L8468" s="148">
        <v>0</v>
      </c>
      <c r="M8468" s="148">
        <v>440.2</v>
      </c>
      <c r="N8468" s="148">
        <v>0</v>
      </c>
      <c r="O8468" s="148">
        <v>210.98</v>
      </c>
      <c r="P8468" s="148">
        <v>0</v>
      </c>
      <c r="Q8468" s="21">
        <f t="shared" si="1324"/>
        <v>0</v>
      </c>
      <c r="R8468" s="21">
        <f t="shared" si="1325"/>
        <v>1407.3194000000001</v>
      </c>
      <c r="S8468" s="21">
        <f t="shared" si="1326"/>
        <v>0</v>
      </c>
      <c r="T8468" s="21">
        <f t="shared" si="1327"/>
        <v>670.07248000000004</v>
      </c>
      <c r="U8468" s="22">
        <f t="shared" si="1328"/>
        <v>2077.3918800000001</v>
      </c>
      <c r="V8468" s="39">
        <f t="shared" si="1329"/>
        <v>0.88706920140401235</v>
      </c>
    </row>
    <row r="8469" spans="1:22">
      <c r="A8469">
        <v>8464</v>
      </c>
      <c r="B8469" s="155">
        <f t="shared" si="1320"/>
        <v>41627</v>
      </c>
      <c r="C8469" s="148">
        <f t="shared" si="1321"/>
        <v>2013</v>
      </c>
      <c r="D8469" s="148">
        <f t="shared" si="1322"/>
        <v>12</v>
      </c>
      <c r="E8469" s="152">
        <v>16</v>
      </c>
      <c r="F8469" s="153">
        <v>0</v>
      </c>
      <c r="G8469" s="154">
        <v>1560.8630000000001</v>
      </c>
      <c r="H8469" s="154">
        <v>0</v>
      </c>
      <c r="I8469" s="154">
        <v>778.99300000000005</v>
      </c>
      <c r="J8469" s="151">
        <v>0</v>
      </c>
      <c r="K8469" s="149">
        <f t="shared" si="1323"/>
        <v>2339.8560000000002</v>
      </c>
      <c r="L8469" s="148">
        <v>0</v>
      </c>
      <c r="M8469" s="148">
        <v>440.18400000000003</v>
      </c>
      <c r="N8469" s="148">
        <v>0</v>
      </c>
      <c r="O8469" s="148">
        <v>209.68700000000001</v>
      </c>
      <c r="P8469" s="148">
        <v>0</v>
      </c>
      <c r="Q8469" s="21">
        <f t="shared" si="1324"/>
        <v>0</v>
      </c>
      <c r="R8469" s="21">
        <f t="shared" si="1325"/>
        <v>1407.2682480000001</v>
      </c>
      <c r="S8469" s="21">
        <f t="shared" si="1326"/>
        <v>0</v>
      </c>
      <c r="T8469" s="21">
        <f t="shared" si="1327"/>
        <v>665.96591200000012</v>
      </c>
      <c r="U8469" s="22">
        <f t="shared" si="1328"/>
        <v>2073.23416</v>
      </c>
      <c r="V8469" s="39">
        <f t="shared" si="1329"/>
        <v>0.88605203055230741</v>
      </c>
    </row>
    <row r="8470" spans="1:22">
      <c r="A8470">
        <v>8465</v>
      </c>
      <c r="B8470" s="155">
        <f t="shared" si="1320"/>
        <v>41627</v>
      </c>
      <c r="C8470" s="148">
        <f t="shared" si="1321"/>
        <v>2013</v>
      </c>
      <c r="D8470" s="148">
        <f t="shared" si="1322"/>
        <v>12</v>
      </c>
      <c r="E8470" s="152">
        <v>17</v>
      </c>
      <c r="F8470" s="153">
        <v>0</v>
      </c>
      <c r="G8470" s="154">
        <v>1557.9349999999999</v>
      </c>
      <c r="H8470" s="154">
        <v>0</v>
      </c>
      <c r="I8470" s="154">
        <v>776.49699999999996</v>
      </c>
      <c r="J8470" s="151">
        <v>0</v>
      </c>
      <c r="K8470" s="149">
        <f t="shared" si="1323"/>
        <v>2334.4319999999998</v>
      </c>
      <c r="L8470" s="148">
        <v>0</v>
      </c>
      <c r="M8470" s="148">
        <v>440.42399999999998</v>
      </c>
      <c r="N8470" s="148">
        <v>0</v>
      </c>
      <c r="O8470" s="148">
        <v>209.63900000000001</v>
      </c>
      <c r="P8470" s="148">
        <v>0</v>
      </c>
      <c r="Q8470" s="21">
        <f t="shared" si="1324"/>
        <v>0</v>
      </c>
      <c r="R8470" s="21">
        <f t="shared" si="1325"/>
        <v>1408.0355279999999</v>
      </c>
      <c r="S8470" s="21">
        <f t="shared" si="1326"/>
        <v>0</v>
      </c>
      <c r="T8470" s="21">
        <f t="shared" si="1327"/>
        <v>665.81346400000007</v>
      </c>
      <c r="U8470" s="22">
        <f t="shared" si="1328"/>
        <v>2073.8489920000002</v>
      </c>
      <c r="V8470" s="39">
        <f t="shared" si="1329"/>
        <v>0.88837412783923475</v>
      </c>
    </row>
    <row r="8471" spans="1:22">
      <c r="A8471">
        <v>8466</v>
      </c>
      <c r="B8471" s="155">
        <f t="shared" si="1320"/>
        <v>41627</v>
      </c>
      <c r="C8471" s="148">
        <f t="shared" si="1321"/>
        <v>2013</v>
      </c>
      <c r="D8471" s="148">
        <f t="shared" si="1322"/>
        <v>12</v>
      </c>
      <c r="E8471" s="152">
        <v>18</v>
      </c>
      <c r="F8471" s="153">
        <v>0</v>
      </c>
      <c r="G8471" s="154">
        <v>1336.61</v>
      </c>
      <c r="H8471" s="154">
        <v>0</v>
      </c>
      <c r="I8471" s="154">
        <v>779.14200000000005</v>
      </c>
      <c r="J8471" s="151">
        <v>0</v>
      </c>
      <c r="K8471" s="149">
        <f t="shared" si="1323"/>
        <v>2115.752</v>
      </c>
      <c r="L8471" s="148">
        <v>0</v>
      </c>
      <c r="M8471" s="148">
        <v>386.44299999999998</v>
      </c>
      <c r="N8471" s="148">
        <v>0</v>
      </c>
      <c r="O8471" s="148">
        <v>210.12</v>
      </c>
      <c r="P8471" s="148">
        <v>0</v>
      </c>
      <c r="Q8471" s="21">
        <f t="shared" si="1324"/>
        <v>0</v>
      </c>
      <c r="R8471" s="21">
        <f t="shared" si="1325"/>
        <v>1235.458271</v>
      </c>
      <c r="S8471" s="21">
        <f t="shared" si="1326"/>
        <v>0</v>
      </c>
      <c r="T8471" s="21">
        <f t="shared" si="1327"/>
        <v>667.34112000000005</v>
      </c>
      <c r="U8471" s="22">
        <f t="shared" si="1328"/>
        <v>1902.799391</v>
      </c>
      <c r="V8471" s="39">
        <f t="shared" si="1329"/>
        <v>0.89934897426541482</v>
      </c>
    </row>
    <row r="8472" spans="1:22">
      <c r="A8472">
        <v>8467</v>
      </c>
      <c r="B8472" s="155">
        <f t="shared" si="1320"/>
        <v>41627</v>
      </c>
      <c r="C8472" s="148">
        <f t="shared" si="1321"/>
        <v>2013</v>
      </c>
      <c r="D8472" s="148">
        <f t="shared" si="1322"/>
        <v>12</v>
      </c>
      <c r="E8472" s="152">
        <v>19</v>
      </c>
      <c r="F8472" s="153">
        <v>0</v>
      </c>
      <c r="G8472" s="154">
        <v>1192.1600000000001</v>
      </c>
      <c r="H8472" s="154">
        <v>0</v>
      </c>
      <c r="I8472" s="154">
        <v>778.08699999999999</v>
      </c>
      <c r="J8472" s="151">
        <v>0</v>
      </c>
      <c r="K8472" s="149">
        <f t="shared" si="1323"/>
        <v>1970.2470000000001</v>
      </c>
      <c r="L8472" s="148">
        <v>0</v>
      </c>
      <c r="M8472" s="148">
        <v>348.23099999999999</v>
      </c>
      <c r="N8472" s="148">
        <v>0</v>
      </c>
      <c r="O8472" s="148">
        <v>209.71</v>
      </c>
      <c r="P8472" s="148">
        <v>0</v>
      </c>
      <c r="Q8472" s="21">
        <f t="shared" si="1324"/>
        <v>0</v>
      </c>
      <c r="R8472" s="21">
        <f t="shared" si="1325"/>
        <v>1113.2945070000001</v>
      </c>
      <c r="S8472" s="21">
        <f t="shared" si="1326"/>
        <v>0</v>
      </c>
      <c r="T8472" s="21">
        <f t="shared" si="1327"/>
        <v>666.03896000000009</v>
      </c>
      <c r="U8472" s="22">
        <f t="shared" si="1328"/>
        <v>1779.3334670000002</v>
      </c>
      <c r="V8472" s="39">
        <f t="shared" si="1329"/>
        <v>0.90310172633177466</v>
      </c>
    </row>
    <row r="8473" spans="1:22">
      <c r="A8473">
        <v>8468</v>
      </c>
      <c r="B8473" s="155">
        <f t="shared" si="1320"/>
        <v>41627</v>
      </c>
      <c r="C8473" s="148">
        <f t="shared" si="1321"/>
        <v>2013</v>
      </c>
      <c r="D8473" s="148">
        <f t="shared" si="1322"/>
        <v>12</v>
      </c>
      <c r="E8473" s="152">
        <v>20</v>
      </c>
      <c r="F8473" s="153">
        <v>0</v>
      </c>
      <c r="G8473" s="154">
        <v>1160.721</v>
      </c>
      <c r="H8473" s="154">
        <v>0</v>
      </c>
      <c r="I8473" s="154">
        <v>768.58600000000001</v>
      </c>
      <c r="J8473" s="151">
        <v>0</v>
      </c>
      <c r="K8473" s="149">
        <f t="shared" si="1323"/>
        <v>1929.307</v>
      </c>
      <c r="L8473" s="148">
        <v>0</v>
      </c>
      <c r="M8473" s="148">
        <v>339.84399999999999</v>
      </c>
      <c r="N8473" s="148">
        <v>0</v>
      </c>
      <c r="O8473" s="148">
        <v>208.77500000000001</v>
      </c>
      <c r="P8473" s="148">
        <v>0</v>
      </c>
      <c r="Q8473" s="21">
        <f t="shared" si="1324"/>
        <v>0</v>
      </c>
      <c r="R8473" s="21">
        <f t="shared" si="1325"/>
        <v>1086.481268</v>
      </c>
      <c r="S8473" s="21">
        <f t="shared" si="1326"/>
        <v>0</v>
      </c>
      <c r="T8473" s="21">
        <f t="shared" si="1327"/>
        <v>663.06940000000009</v>
      </c>
      <c r="U8473" s="22">
        <f t="shared" si="1328"/>
        <v>1749.5506680000001</v>
      </c>
      <c r="V8473" s="39">
        <f t="shared" si="1329"/>
        <v>0.90682854931848589</v>
      </c>
    </row>
    <row r="8474" spans="1:22">
      <c r="A8474">
        <v>8469</v>
      </c>
      <c r="B8474" s="155">
        <f t="shared" si="1320"/>
        <v>41627</v>
      </c>
      <c r="C8474" s="148">
        <f t="shared" si="1321"/>
        <v>2013</v>
      </c>
      <c r="D8474" s="148">
        <f t="shared" si="1322"/>
        <v>12</v>
      </c>
      <c r="E8474" s="152">
        <v>21</v>
      </c>
      <c r="F8474" s="153">
        <v>0</v>
      </c>
      <c r="G8474" s="154">
        <v>1212.8720000000001</v>
      </c>
      <c r="H8474" s="154">
        <v>0</v>
      </c>
      <c r="I8474" s="154">
        <v>765.16200000000003</v>
      </c>
      <c r="J8474" s="151">
        <v>0</v>
      </c>
      <c r="K8474" s="149">
        <f t="shared" si="1323"/>
        <v>1978.0340000000001</v>
      </c>
      <c r="L8474" s="148">
        <v>0</v>
      </c>
      <c r="M8474" s="148">
        <v>354.7</v>
      </c>
      <c r="N8474" s="148">
        <v>0</v>
      </c>
      <c r="O8474" s="148">
        <v>207.82400000000001</v>
      </c>
      <c r="P8474" s="148">
        <v>0</v>
      </c>
      <c r="Q8474" s="21">
        <f t="shared" si="1324"/>
        <v>0</v>
      </c>
      <c r="R8474" s="21">
        <f t="shared" si="1325"/>
        <v>1133.9758999999999</v>
      </c>
      <c r="S8474" s="21">
        <f t="shared" si="1326"/>
        <v>0</v>
      </c>
      <c r="T8474" s="21">
        <f t="shared" si="1327"/>
        <v>660.04902400000003</v>
      </c>
      <c r="U8474" s="22">
        <f t="shared" si="1328"/>
        <v>1794.0249239999998</v>
      </c>
      <c r="V8474" s="39">
        <f t="shared" si="1329"/>
        <v>0.90697375474840158</v>
      </c>
    </row>
    <row r="8475" spans="1:22">
      <c r="A8475">
        <v>8470</v>
      </c>
      <c r="B8475" s="155">
        <f t="shared" si="1320"/>
        <v>41627</v>
      </c>
      <c r="C8475" s="148">
        <f t="shared" si="1321"/>
        <v>2013</v>
      </c>
      <c r="D8475" s="148">
        <f t="shared" si="1322"/>
        <v>12</v>
      </c>
      <c r="E8475" s="152">
        <v>22</v>
      </c>
      <c r="F8475" s="153">
        <v>0</v>
      </c>
      <c r="G8475" s="154">
        <v>1361.614</v>
      </c>
      <c r="H8475" s="154">
        <v>0</v>
      </c>
      <c r="I8475" s="154">
        <v>772.57</v>
      </c>
      <c r="J8475" s="151">
        <v>0</v>
      </c>
      <c r="K8475" s="149">
        <f t="shared" si="1323"/>
        <v>2134.1840000000002</v>
      </c>
      <c r="L8475" s="148">
        <v>0</v>
      </c>
      <c r="M8475" s="148">
        <v>394.92500000000001</v>
      </c>
      <c r="N8475" s="148">
        <v>0</v>
      </c>
      <c r="O8475" s="148">
        <v>210.04499999999999</v>
      </c>
      <c r="P8475" s="148">
        <v>0</v>
      </c>
      <c r="Q8475" s="21">
        <f t="shared" si="1324"/>
        <v>0</v>
      </c>
      <c r="R8475" s="21">
        <f t="shared" si="1325"/>
        <v>1262.575225</v>
      </c>
      <c r="S8475" s="21">
        <f t="shared" si="1326"/>
        <v>0</v>
      </c>
      <c r="T8475" s="21">
        <f t="shared" si="1327"/>
        <v>667.10292000000004</v>
      </c>
      <c r="U8475" s="22">
        <f t="shared" si="1328"/>
        <v>1929.6781450000001</v>
      </c>
      <c r="V8475" s="39">
        <f t="shared" si="1329"/>
        <v>0.90417609025276169</v>
      </c>
    </row>
    <row r="8476" spans="1:22">
      <c r="A8476">
        <v>8471</v>
      </c>
      <c r="B8476" s="155">
        <f t="shared" si="1320"/>
        <v>41627</v>
      </c>
      <c r="C8476" s="148">
        <f t="shared" si="1321"/>
        <v>2013</v>
      </c>
      <c r="D8476" s="148">
        <f t="shared" si="1322"/>
        <v>12</v>
      </c>
      <c r="E8476" s="152">
        <v>23</v>
      </c>
      <c r="F8476" s="153">
        <v>0</v>
      </c>
      <c r="G8476" s="154">
        <v>1247.345</v>
      </c>
      <c r="H8476" s="154">
        <v>0</v>
      </c>
      <c r="I8476" s="154">
        <v>774.13300000000004</v>
      </c>
      <c r="J8476" s="151">
        <v>0</v>
      </c>
      <c r="K8476" s="149">
        <f t="shared" si="1323"/>
        <v>2021.4780000000001</v>
      </c>
      <c r="L8476" s="148">
        <v>0</v>
      </c>
      <c r="M8476" s="148">
        <v>364.666</v>
      </c>
      <c r="N8476" s="148">
        <v>0</v>
      </c>
      <c r="O8476" s="148">
        <v>210.809</v>
      </c>
      <c r="P8476" s="148">
        <v>0</v>
      </c>
      <c r="Q8476" s="21">
        <f t="shared" si="1324"/>
        <v>0</v>
      </c>
      <c r="R8476" s="21">
        <f t="shared" si="1325"/>
        <v>1165.8372019999999</v>
      </c>
      <c r="S8476" s="21">
        <f t="shared" si="1326"/>
        <v>0</v>
      </c>
      <c r="T8476" s="21">
        <f t="shared" si="1327"/>
        <v>669.52938400000005</v>
      </c>
      <c r="U8476" s="22">
        <f t="shared" si="1328"/>
        <v>1835.3665860000001</v>
      </c>
      <c r="V8476" s="39">
        <f t="shared" si="1329"/>
        <v>0.90793300050754944</v>
      </c>
    </row>
    <row r="8477" spans="1:22">
      <c r="A8477">
        <v>8472</v>
      </c>
      <c r="B8477" s="155">
        <f t="shared" si="1320"/>
        <v>41627</v>
      </c>
      <c r="C8477" s="148">
        <f t="shared" si="1321"/>
        <v>2013</v>
      </c>
      <c r="D8477" s="148">
        <f t="shared" si="1322"/>
        <v>12</v>
      </c>
      <c r="E8477" s="152">
        <v>24</v>
      </c>
      <c r="F8477" s="153">
        <v>0</v>
      </c>
      <c r="G8477" s="154">
        <v>1211.585</v>
      </c>
      <c r="H8477" s="154">
        <v>0</v>
      </c>
      <c r="I8477" s="154">
        <v>770.75800000000004</v>
      </c>
      <c r="J8477" s="151">
        <v>0</v>
      </c>
      <c r="K8477" s="149">
        <f t="shared" si="1323"/>
        <v>1982.3430000000001</v>
      </c>
      <c r="L8477" s="148">
        <v>0</v>
      </c>
      <c r="M8477" s="148">
        <v>355.42899999999997</v>
      </c>
      <c r="N8477" s="148">
        <v>0</v>
      </c>
      <c r="O8477" s="148">
        <v>210.464</v>
      </c>
      <c r="P8477" s="148">
        <v>0</v>
      </c>
      <c r="Q8477" s="21">
        <f t="shared" si="1324"/>
        <v>0</v>
      </c>
      <c r="R8477" s="21">
        <f t="shared" si="1325"/>
        <v>1136.306513</v>
      </c>
      <c r="S8477" s="21">
        <f t="shared" si="1326"/>
        <v>0</v>
      </c>
      <c r="T8477" s="21">
        <f t="shared" si="1327"/>
        <v>668.43366400000002</v>
      </c>
      <c r="U8477" s="22">
        <f t="shared" si="1328"/>
        <v>1804.7401770000001</v>
      </c>
      <c r="V8477" s="39">
        <f t="shared" si="1329"/>
        <v>0.9104076221925268</v>
      </c>
    </row>
    <row r="8478" spans="1:22">
      <c r="A8478">
        <v>8473</v>
      </c>
      <c r="B8478" s="155">
        <f t="shared" si="1320"/>
        <v>41628</v>
      </c>
      <c r="C8478" s="148">
        <f t="shared" si="1321"/>
        <v>2013</v>
      </c>
      <c r="D8478" s="148">
        <f t="shared" si="1322"/>
        <v>12</v>
      </c>
      <c r="E8478" s="152">
        <v>1</v>
      </c>
      <c r="F8478" s="153">
        <v>0</v>
      </c>
      <c r="G8478" s="154">
        <v>1308.6890000000001</v>
      </c>
      <c r="H8478" s="154">
        <v>0</v>
      </c>
      <c r="I8478" s="154">
        <v>633.03300000000002</v>
      </c>
      <c r="J8478" s="151">
        <v>0</v>
      </c>
      <c r="K8478" s="149">
        <f t="shared" si="1323"/>
        <v>1941.7220000000002</v>
      </c>
      <c r="L8478" s="148">
        <v>0</v>
      </c>
      <c r="M8478" s="148">
        <v>380.71100000000001</v>
      </c>
      <c r="N8478" s="148">
        <v>0</v>
      </c>
      <c r="O8478" s="148">
        <v>172.596</v>
      </c>
      <c r="P8478" s="148">
        <v>0</v>
      </c>
      <c r="Q8478" s="21">
        <f t="shared" si="1324"/>
        <v>0</v>
      </c>
      <c r="R8478" s="21">
        <f t="shared" si="1325"/>
        <v>1217.133067</v>
      </c>
      <c r="S8478" s="21">
        <f t="shared" si="1326"/>
        <v>0</v>
      </c>
      <c r="T8478" s="21">
        <f t="shared" si="1327"/>
        <v>548.164896</v>
      </c>
      <c r="U8478" s="22">
        <f t="shared" si="1328"/>
        <v>1765.297963</v>
      </c>
      <c r="V8478" s="39">
        <f t="shared" si="1329"/>
        <v>0.90914042432438824</v>
      </c>
    </row>
    <row r="8479" spans="1:22">
      <c r="A8479">
        <v>8474</v>
      </c>
      <c r="B8479" s="155">
        <f t="shared" ref="B8479:B8542" si="1330">+B8455+1</f>
        <v>41628</v>
      </c>
      <c r="C8479" s="148">
        <f t="shared" si="1321"/>
        <v>2013</v>
      </c>
      <c r="D8479" s="148">
        <f t="shared" si="1322"/>
        <v>12</v>
      </c>
      <c r="E8479" s="152">
        <v>2</v>
      </c>
      <c r="F8479" s="153">
        <v>0</v>
      </c>
      <c r="G8479" s="154">
        <v>1564.4059999999999</v>
      </c>
      <c r="H8479" s="154">
        <v>2.093</v>
      </c>
      <c r="I8479" s="154">
        <v>322.89</v>
      </c>
      <c r="J8479" s="151">
        <v>0</v>
      </c>
      <c r="K8479" s="149">
        <f t="shared" si="1323"/>
        <v>1889.3890000000001</v>
      </c>
      <c r="L8479" s="148">
        <v>0</v>
      </c>
      <c r="M8479" s="148">
        <v>444.90100000000001</v>
      </c>
      <c r="N8479" s="148">
        <v>7.5720000000000001</v>
      </c>
      <c r="O8479" s="148">
        <v>88.337000000000003</v>
      </c>
      <c r="P8479" s="148">
        <v>0</v>
      </c>
      <c r="Q8479" s="21">
        <f t="shared" si="1324"/>
        <v>0</v>
      </c>
      <c r="R8479" s="21">
        <f t="shared" si="1325"/>
        <v>1422.348497</v>
      </c>
      <c r="S8479" s="21">
        <f t="shared" si="1326"/>
        <v>14.772972000000001</v>
      </c>
      <c r="T8479" s="21">
        <f t="shared" si="1327"/>
        <v>280.558312</v>
      </c>
      <c r="U8479" s="22">
        <f t="shared" si="1328"/>
        <v>1717.6797809999998</v>
      </c>
      <c r="V8479" s="39">
        <f t="shared" si="1329"/>
        <v>0.90911918138615166</v>
      </c>
    </row>
    <row r="8480" spans="1:22">
      <c r="A8480">
        <v>8475</v>
      </c>
      <c r="B8480" s="155">
        <f t="shared" si="1330"/>
        <v>41628</v>
      </c>
      <c r="C8480" s="148">
        <f t="shared" si="1321"/>
        <v>2013</v>
      </c>
      <c r="D8480" s="148">
        <f t="shared" si="1322"/>
        <v>12</v>
      </c>
      <c r="E8480" s="152">
        <v>3</v>
      </c>
      <c r="F8480" s="153">
        <v>0</v>
      </c>
      <c r="G8480" s="154">
        <v>1566.7190000000001</v>
      </c>
      <c r="H8480" s="154">
        <v>0</v>
      </c>
      <c r="I8480" s="154">
        <v>212.834</v>
      </c>
      <c r="J8480" s="151">
        <v>0</v>
      </c>
      <c r="K8480" s="149">
        <f t="shared" si="1323"/>
        <v>1779.5530000000001</v>
      </c>
      <c r="L8480" s="148">
        <v>0</v>
      </c>
      <c r="M8480" s="148">
        <v>445.77600000000001</v>
      </c>
      <c r="N8480" s="148">
        <v>0</v>
      </c>
      <c r="O8480" s="148">
        <v>57.548999999999999</v>
      </c>
      <c r="P8480" s="148">
        <v>0</v>
      </c>
      <c r="Q8480" s="21">
        <f t="shared" si="1324"/>
        <v>0</v>
      </c>
      <c r="R8480" s="21">
        <f t="shared" si="1325"/>
        <v>1425.1458720000001</v>
      </c>
      <c r="S8480" s="21">
        <f t="shared" si="1326"/>
        <v>0</v>
      </c>
      <c r="T8480" s="21">
        <f t="shared" si="1327"/>
        <v>182.77562399999999</v>
      </c>
      <c r="U8480" s="22">
        <f t="shared" si="1328"/>
        <v>1607.9214959999999</v>
      </c>
      <c r="V8480" s="39">
        <f t="shared" si="1329"/>
        <v>0.90355358677150943</v>
      </c>
    </row>
    <row r="8481" spans="1:22">
      <c r="A8481">
        <v>8476</v>
      </c>
      <c r="B8481" s="155">
        <f t="shared" si="1330"/>
        <v>41628</v>
      </c>
      <c r="C8481" s="148">
        <f t="shared" si="1321"/>
        <v>2013</v>
      </c>
      <c r="D8481" s="148">
        <f t="shared" si="1322"/>
        <v>12</v>
      </c>
      <c r="E8481" s="152">
        <v>4</v>
      </c>
      <c r="F8481" s="153">
        <v>0</v>
      </c>
      <c r="G8481" s="154">
        <v>1562.538</v>
      </c>
      <c r="H8481" s="154">
        <v>0</v>
      </c>
      <c r="I8481" s="154">
        <v>183.477</v>
      </c>
      <c r="J8481" s="151">
        <v>0</v>
      </c>
      <c r="K8481" s="149">
        <f t="shared" si="1323"/>
        <v>1746.0150000000001</v>
      </c>
      <c r="L8481" s="148">
        <v>0</v>
      </c>
      <c r="M8481" s="148">
        <v>443.60599999999999</v>
      </c>
      <c r="N8481" s="148">
        <v>0</v>
      </c>
      <c r="O8481" s="148">
        <v>49.451000000000001</v>
      </c>
      <c r="P8481" s="148">
        <v>0</v>
      </c>
      <c r="Q8481" s="21">
        <f t="shared" si="1324"/>
        <v>0</v>
      </c>
      <c r="R8481" s="21">
        <f t="shared" si="1325"/>
        <v>1418.208382</v>
      </c>
      <c r="S8481" s="21">
        <f t="shared" si="1326"/>
        <v>0</v>
      </c>
      <c r="T8481" s="21">
        <f t="shared" si="1327"/>
        <v>157.056376</v>
      </c>
      <c r="U8481" s="22">
        <f t="shared" si="1328"/>
        <v>1575.264758</v>
      </c>
      <c r="V8481" s="39">
        <f t="shared" si="1329"/>
        <v>0.90220574164597667</v>
      </c>
    </row>
    <row r="8482" spans="1:22">
      <c r="A8482">
        <v>8477</v>
      </c>
      <c r="B8482" s="155">
        <f t="shared" si="1330"/>
        <v>41628</v>
      </c>
      <c r="C8482" s="148">
        <f t="shared" si="1321"/>
        <v>2013</v>
      </c>
      <c r="D8482" s="148">
        <f t="shared" si="1322"/>
        <v>12</v>
      </c>
      <c r="E8482" s="152">
        <v>5</v>
      </c>
      <c r="F8482" s="153">
        <v>0</v>
      </c>
      <c r="G8482" s="154">
        <v>1560.751</v>
      </c>
      <c r="H8482" s="154">
        <v>0</v>
      </c>
      <c r="I8482" s="154">
        <v>155.31800000000001</v>
      </c>
      <c r="J8482" s="151">
        <v>0</v>
      </c>
      <c r="K8482" s="149">
        <f t="shared" si="1323"/>
        <v>1716.069</v>
      </c>
      <c r="L8482" s="148">
        <v>0</v>
      </c>
      <c r="M8482" s="148">
        <v>442.74299999999999</v>
      </c>
      <c r="N8482" s="148">
        <v>0</v>
      </c>
      <c r="O8482" s="148">
        <v>41.865000000000002</v>
      </c>
      <c r="P8482" s="148">
        <v>0</v>
      </c>
      <c r="Q8482" s="21">
        <f t="shared" si="1324"/>
        <v>0</v>
      </c>
      <c r="R8482" s="21">
        <f t="shared" si="1325"/>
        <v>1415.4493709999999</v>
      </c>
      <c r="S8482" s="21">
        <f t="shared" si="1326"/>
        <v>0</v>
      </c>
      <c r="T8482" s="21">
        <f t="shared" si="1327"/>
        <v>132.96324000000001</v>
      </c>
      <c r="U8482" s="22">
        <f t="shared" si="1328"/>
        <v>1548.412611</v>
      </c>
      <c r="V8482" s="39">
        <f t="shared" si="1329"/>
        <v>0.90230207002165996</v>
      </c>
    </row>
    <row r="8483" spans="1:22">
      <c r="A8483">
        <v>8478</v>
      </c>
      <c r="B8483" s="155">
        <f t="shared" si="1330"/>
        <v>41628</v>
      </c>
      <c r="C8483" s="148">
        <f t="shared" si="1321"/>
        <v>2013</v>
      </c>
      <c r="D8483" s="148">
        <f t="shared" si="1322"/>
        <v>12</v>
      </c>
      <c r="E8483" s="152">
        <v>6</v>
      </c>
      <c r="F8483" s="153">
        <v>0</v>
      </c>
      <c r="G8483" s="154">
        <v>1597.6110000000001</v>
      </c>
      <c r="H8483" s="154">
        <v>0</v>
      </c>
      <c r="I8483" s="154">
        <v>130.08500000000001</v>
      </c>
      <c r="J8483" s="151">
        <v>0</v>
      </c>
      <c r="K8483" s="149">
        <f t="shared" si="1323"/>
        <v>1727.6960000000001</v>
      </c>
      <c r="L8483" s="148">
        <v>0</v>
      </c>
      <c r="M8483" s="148">
        <v>453.55399999999997</v>
      </c>
      <c r="N8483" s="148">
        <v>0</v>
      </c>
      <c r="O8483" s="148">
        <v>35.920999999999999</v>
      </c>
      <c r="P8483" s="148">
        <v>0</v>
      </c>
      <c r="Q8483" s="21">
        <f t="shared" si="1324"/>
        <v>0</v>
      </c>
      <c r="R8483" s="21">
        <f t="shared" si="1325"/>
        <v>1450.012138</v>
      </c>
      <c r="S8483" s="21">
        <f t="shared" si="1326"/>
        <v>0</v>
      </c>
      <c r="T8483" s="21">
        <f t="shared" si="1327"/>
        <v>114.08509600000001</v>
      </c>
      <c r="U8483" s="22">
        <f t="shared" si="1328"/>
        <v>1564.0972340000001</v>
      </c>
      <c r="V8483" s="39">
        <f t="shared" si="1329"/>
        <v>0.90530812943943839</v>
      </c>
    </row>
    <row r="8484" spans="1:22">
      <c r="A8484">
        <v>8479</v>
      </c>
      <c r="B8484" s="155">
        <f t="shared" si="1330"/>
        <v>41628</v>
      </c>
      <c r="C8484" s="148">
        <f t="shared" si="1321"/>
        <v>2013</v>
      </c>
      <c r="D8484" s="148">
        <f t="shared" si="1322"/>
        <v>12</v>
      </c>
      <c r="E8484" s="152">
        <v>7</v>
      </c>
      <c r="F8484" s="153">
        <v>0</v>
      </c>
      <c r="G8484" s="154">
        <v>1588.011</v>
      </c>
      <c r="H8484" s="154">
        <v>0</v>
      </c>
      <c r="I8484" s="154">
        <v>116.221</v>
      </c>
      <c r="J8484" s="151">
        <v>0</v>
      </c>
      <c r="K8484" s="149">
        <f t="shared" si="1323"/>
        <v>1704.232</v>
      </c>
      <c r="L8484" s="148">
        <v>0</v>
      </c>
      <c r="M8484" s="148">
        <v>458.64</v>
      </c>
      <c r="N8484" s="148">
        <v>0</v>
      </c>
      <c r="O8484" s="148">
        <v>30.677</v>
      </c>
      <c r="P8484" s="148">
        <v>0</v>
      </c>
      <c r="Q8484" s="21">
        <f t="shared" si="1324"/>
        <v>0</v>
      </c>
      <c r="R8484" s="21">
        <f t="shared" si="1325"/>
        <v>1466.27208</v>
      </c>
      <c r="S8484" s="21">
        <f t="shared" si="1326"/>
        <v>0</v>
      </c>
      <c r="T8484" s="21">
        <f t="shared" si="1327"/>
        <v>97.430152000000007</v>
      </c>
      <c r="U8484" s="22">
        <f t="shared" si="1328"/>
        <v>1563.7022319999999</v>
      </c>
      <c r="V8484" s="39">
        <f t="shared" si="1329"/>
        <v>0.9175407057255115</v>
      </c>
    </row>
    <row r="8485" spans="1:22">
      <c r="A8485">
        <v>8480</v>
      </c>
      <c r="B8485" s="155">
        <f t="shared" si="1330"/>
        <v>41628</v>
      </c>
      <c r="C8485" s="148">
        <f t="shared" si="1321"/>
        <v>2013</v>
      </c>
      <c r="D8485" s="148">
        <f t="shared" si="1322"/>
        <v>12</v>
      </c>
      <c r="E8485" s="152">
        <v>8</v>
      </c>
      <c r="F8485" s="153">
        <v>0</v>
      </c>
      <c r="G8485" s="154">
        <v>1590.3330000000001</v>
      </c>
      <c r="H8485" s="154">
        <v>0</v>
      </c>
      <c r="I8485" s="154">
        <v>172.96299999999999</v>
      </c>
      <c r="J8485" s="151">
        <v>0</v>
      </c>
      <c r="K8485" s="149">
        <f t="shared" si="1323"/>
        <v>1763.296</v>
      </c>
      <c r="L8485" s="148">
        <v>0</v>
      </c>
      <c r="M8485" s="148">
        <v>458.45400000000001</v>
      </c>
      <c r="N8485" s="148">
        <v>0</v>
      </c>
      <c r="O8485" s="148">
        <v>46.539000000000001</v>
      </c>
      <c r="P8485" s="148">
        <v>0</v>
      </c>
      <c r="Q8485" s="21">
        <f t="shared" si="1324"/>
        <v>0</v>
      </c>
      <c r="R8485" s="21">
        <f t="shared" si="1325"/>
        <v>1465.6774380000002</v>
      </c>
      <c r="S8485" s="21">
        <f t="shared" si="1326"/>
        <v>0</v>
      </c>
      <c r="T8485" s="21">
        <f t="shared" si="1327"/>
        <v>147.80786400000002</v>
      </c>
      <c r="U8485" s="22">
        <f t="shared" si="1328"/>
        <v>1613.4853020000003</v>
      </c>
      <c r="V8485" s="39">
        <f t="shared" si="1329"/>
        <v>0.91503939327259876</v>
      </c>
    </row>
    <row r="8486" spans="1:22">
      <c r="A8486">
        <v>8481</v>
      </c>
      <c r="B8486" s="155">
        <f t="shared" si="1330"/>
        <v>41628</v>
      </c>
      <c r="C8486" s="148">
        <f t="shared" si="1321"/>
        <v>2013</v>
      </c>
      <c r="D8486" s="148">
        <f t="shared" si="1322"/>
        <v>12</v>
      </c>
      <c r="E8486" s="152">
        <v>9</v>
      </c>
      <c r="F8486" s="153">
        <v>0</v>
      </c>
      <c r="G8486" s="154">
        <v>1317.5909999999999</v>
      </c>
      <c r="H8486" s="154">
        <v>0.95299999999999996</v>
      </c>
      <c r="I8486" s="154">
        <v>401.02</v>
      </c>
      <c r="J8486" s="151">
        <v>0</v>
      </c>
      <c r="K8486" s="149">
        <f t="shared" si="1323"/>
        <v>1719.5639999999999</v>
      </c>
      <c r="L8486" s="148">
        <v>0</v>
      </c>
      <c r="M8486" s="148">
        <v>387.06099999999998</v>
      </c>
      <c r="N8486" s="148">
        <v>5.2560000000000002</v>
      </c>
      <c r="O8486" s="148">
        <v>106.952</v>
      </c>
      <c r="P8486" s="148">
        <v>0</v>
      </c>
      <c r="Q8486" s="21">
        <f t="shared" si="1324"/>
        <v>0</v>
      </c>
      <c r="R8486" s="21">
        <f t="shared" si="1325"/>
        <v>1237.434017</v>
      </c>
      <c r="S8486" s="21">
        <f t="shared" si="1326"/>
        <v>10.254456000000001</v>
      </c>
      <c r="T8486" s="21">
        <f t="shared" si="1327"/>
        <v>339.679552</v>
      </c>
      <c r="U8486" s="22">
        <f t="shared" si="1328"/>
        <v>1587.368025</v>
      </c>
      <c r="V8486" s="39">
        <f t="shared" si="1329"/>
        <v>0.92312238741913655</v>
      </c>
    </row>
    <row r="8487" spans="1:22">
      <c r="A8487">
        <v>8482</v>
      </c>
      <c r="B8487" s="155">
        <f t="shared" si="1330"/>
        <v>41628</v>
      </c>
      <c r="C8487" s="148">
        <f t="shared" si="1321"/>
        <v>2013</v>
      </c>
      <c r="D8487" s="148">
        <f t="shared" si="1322"/>
        <v>12</v>
      </c>
      <c r="E8487" s="152">
        <v>10</v>
      </c>
      <c r="F8487" s="153">
        <v>0</v>
      </c>
      <c r="G8487" s="154">
        <v>1275.3699999999999</v>
      </c>
      <c r="H8487" s="154">
        <v>0</v>
      </c>
      <c r="I8487" s="154">
        <v>665.53499999999997</v>
      </c>
      <c r="J8487" s="151">
        <v>0</v>
      </c>
      <c r="K8487" s="149">
        <f t="shared" si="1323"/>
        <v>1940.9049999999997</v>
      </c>
      <c r="L8487" s="148">
        <v>0</v>
      </c>
      <c r="M8487" s="148">
        <v>369.60399999999998</v>
      </c>
      <c r="N8487" s="148">
        <v>0</v>
      </c>
      <c r="O8487" s="148">
        <v>179.10300000000001</v>
      </c>
      <c r="P8487" s="148">
        <v>0</v>
      </c>
      <c r="Q8487" s="21">
        <f t="shared" si="1324"/>
        <v>0</v>
      </c>
      <c r="R8487" s="21">
        <f t="shared" si="1325"/>
        <v>1181.6239880000001</v>
      </c>
      <c r="S8487" s="21">
        <f t="shared" si="1326"/>
        <v>0</v>
      </c>
      <c r="T8487" s="21">
        <f t="shared" si="1327"/>
        <v>568.83112800000004</v>
      </c>
      <c r="U8487" s="22">
        <f t="shared" si="1328"/>
        <v>1750.4551160000001</v>
      </c>
      <c r="V8487" s="39">
        <f t="shared" si="1329"/>
        <v>0.90187573116664665</v>
      </c>
    </row>
    <row r="8488" spans="1:22">
      <c r="A8488">
        <v>8483</v>
      </c>
      <c r="B8488" s="155">
        <f t="shared" si="1330"/>
        <v>41628</v>
      </c>
      <c r="C8488" s="148">
        <f t="shared" si="1321"/>
        <v>2013</v>
      </c>
      <c r="D8488" s="148">
        <f t="shared" si="1322"/>
        <v>12</v>
      </c>
      <c r="E8488" s="152">
        <v>11</v>
      </c>
      <c r="F8488" s="153">
        <v>0</v>
      </c>
      <c r="G8488" s="154">
        <v>1259.9559999999999</v>
      </c>
      <c r="H8488" s="154">
        <v>0</v>
      </c>
      <c r="I8488" s="154">
        <v>719.15899999999999</v>
      </c>
      <c r="J8488" s="151">
        <v>0</v>
      </c>
      <c r="K8488" s="149">
        <f t="shared" si="1323"/>
        <v>1979.1149999999998</v>
      </c>
      <c r="L8488" s="148">
        <v>0</v>
      </c>
      <c r="M8488" s="148">
        <v>367.096</v>
      </c>
      <c r="N8488" s="148">
        <v>0</v>
      </c>
      <c r="O8488" s="148">
        <v>192.66800000000001</v>
      </c>
      <c r="P8488" s="148">
        <v>0</v>
      </c>
      <c r="Q8488" s="21">
        <f t="shared" si="1324"/>
        <v>0</v>
      </c>
      <c r="R8488" s="21">
        <f t="shared" si="1325"/>
        <v>1173.605912</v>
      </c>
      <c r="S8488" s="21">
        <f t="shared" si="1326"/>
        <v>0</v>
      </c>
      <c r="T8488" s="21">
        <f t="shared" si="1327"/>
        <v>611.91356800000005</v>
      </c>
      <c r="U8488" s="22">
        <f t="shared" si="1328"/>
        <v>1785.5194799999999</v>
      </c>
      <c r="V8488" s="39">
        <f t="shared" si="1329"/>
        <v>0.90218076261359248</v>
      </c>
    </row>
    <row r="8489" spans="1:22">
      <c r="A8489">
        <v>8484</v>
      </c>
      <c r="B8489" s="155">
        <f t="shared" si="1330"/>
        <v>41628</v>
      </c>
      <c r="C8489" s="148">
        <f t="shared" si="1321"/>
        <v>2013</v>
      </c>
      <c r="D8489" s="148">
        <f t="shared" si="1322"/>
        <v>12</v>
      </c>
      <c r="E8489" s="152">
        <v>12</v>
      </c>
      <c r="F8489" s="153">
        <v>0</v>
      </c>
      <c r="G8489" s="154">
        <v>1271.1189999999999</v>
      </c>
      <c r="H8489" s="154">
        <v>0.33800000000000002</v>
      </c>
      <c r="I8489" s="154">
        <v>741.20799999999997</v>
      </c>
      <c r="J8489" s="151">
        <v>0</v>
      </c>
      <c r="K8489" s="149">
        <f t="shared" si="1323"/>
        <v>2012.665</v>
      </c>
      <c r="L8489" s="148">
        <v>0</v>
      </c>
      <c r="M8489" s="148">
        <v>370.80599999999998</v>
      </c>
      <c r="N8489" s="148">
        <v>3.15</v>
      </c>
      <c r="O8489" s="148">
        <v>198.39099999999999</v>
      </c>
      <c r="P8489" s="148">
        <v>0</v>
      </c>
      <c r="Q8489" s="21">
        <f t="shared" si="1324"/>
        <v>0</v>
      </c>
      <c r="R8489" s="21">
        <f t="shared" si="1325"/>
        <v>1185.466782</v>
      </c>
      <c r="S8489" s="21">
        <f t="shared" si="1326"/>
        <v>6.1456499999999998</v>
      </c>
      <c r="T8489" s="21">
        <f t="shared" si="1327"/>
        <v>630.08981600000004</v>
      </c>
      <c r="U8489" s="22">
        <f t="shared" si="1328"/>
        <v>1821.7022480000001</v>
      </c>
      <c r="V8489" s="39">
        <f t="shared" si="1329"/>
        <v>0.90511945505089031</v>
      </c>
    </row>
    <row r="8490" spans="1:22">
      <c r="A8490">
        <v>8485</v>
      </c>
      <c r="B8490" s="155">
        <f t="shared" si="1330"/>
        <v>41628</v>
      </c>
      <c r="C8490" s="148">
        <f t="shared" si="1321"/>
        <v>2013</v>
      </c>
      <c r="D8490" s="148">
        <f t="shared" si="1322"/>
        <v>12</v>
      </c>
      <c r="E8490" s="152">
        <v>13</v>
      </c>
      <c r="F8490" s="153">
        <v>0</v>
      </c>
      <c r="G8490" s="154">
        <v>1289.325</v>
      </c>
      <c r="H8490" s="154">
        <v>0</v>
      </c>
      <c r="I8490" s="154">
        <v>737.11699999999996</v>
      </c>
      <c r="J8490" s="151">
        <v>0</v>
      </c>
      <c r="K8490" s="149">
        <f t="shared" si="1323"/>
        <v>2026.442</v>
      </c>
      <c r="L8490" s="148">
        <v>0</v>
      </c>
      <c r="M8490" s="148">
        <v>375.50900000000001</v>
      </c>
      <c r="N8490" s="148">
        <v>0</v>
      </c>
      <c r="O8490" s="148">
        <v>196.74600000000001</v>
      </c>
      <c r="P8490" s="148">
        <v>0</v>
      </c>
      <c r="Q8490" s="21">
        <f t="shared" si="1324"/>
        <v>0</v>
      </c>
      <c r="R8490" s="21">
        <f t="shared" si="1325"/>
        <v>1200.5022730000001</v>
      </c>
      <c r="S8490" s="21">
        <f t="shared" si="1326"/>
        <v>0</v>
      </c>
      <c r="T8490" s="21">
        <f t="shared" si="1327"/>
        <v>624.86529600000006</v>
      </c>
      <c r="U8490" s="22">
        <f t="shared" si="1328"/>
        <v>1825.367569</v>
      </c>
      <c r="V8490" s="39">
        <f t="shared" si="1329"/>
        <v>0.90077464294561604</v>
      </c>
    </row>
    <row r="8491" spans="1:22">
      <c r="A8491">
        <v>8486</v>
      </c>
      <c r="B8491" s="155">
        <f t="shared" si="1330"/>
        <v>41628</v>
      </c>
      <c r="C8491" s="148">
        <f t="shared" si="1321"/>
        <v>2013</v>
      </c>
      <c r="D8491" s="148">
        <f t="shared" si="1322"/>
        <v>12</v>
      </c>
      <c r="E8491" s="152">
        <v>14</v>
      </c>
      <c r="F8491" s="153">
        <v>0</v>
      </c>
      <c r="G8491" s="154">
        <v>1557.306</v>
      </c>
      <c r="H8491" s="154">
        <v>0</v>
      </c>
      <c r="I8491" s="154">
        <v>725.98599999999999</v>
      </c>
      <c r="J8491" s="151">
        <v>0</v>
      </c>
      <c r="K8491" s="149">
        <f t="shared" si="1323"/>
        <v>2283.2919999999999</v>
      </c>
      <c r="L8491" s="148">
        <v>0</v>
      </c>
      <c r="M8491" s="148">
        <v>442.92599999999999</v>
      </c>
      <c r="N8491" s="148">
        <v>0</v>
      </c>
      <c r="O8491" s="148">
        <v>194.167</v>
      </c>
      <c r="P8491" s="148">
        <v>0</v>
      </c>
      <c r="Q8491" s="21">
        <f t="shared" si="1324"/>
        <v>0</v>
      </c>
      <c r="R8491" s="21">
        <f t="shared" si="1325"/>
        <v>1416.0344219999999</v>
      </c>
      <c r="S8491" s="21">
        <f t="shared" si="1326"/>
        <v>0</v>
      </c>
      <c r="T8491" s="21">
        <f t="shared" si="1327"/>
        <v>616.67439200000001</v>
      </c>
      <c r="U8491" s="22">
        <f t="shared" si="1328"/>
        <v>2032.7088140000001</v>
      </c>
      <c r="V8491" s="39">
        <f t="shared" si="1329"/>
        <v>0.8902535523270787</v>
      </c>
    </row>
    <row r="8492" spans="1:22">
      <c r="A8492">
        <v>8487</v>
      </c>
      <c r="B8492" s="155">
        <f t="shared" si="1330"/>
        <v>41628</v>
      </c>
      <c r="C8492" s="148">
        <f t="shared" si="1321"/>
        <v>2013</v>
      </c>
      <c r="D8492" s="148">
        <f t="shared" si="1322"/>
        <v>12</v>
      </c>
      <c r="E8492" s="152">
        <v>15</v>
      </c>
      <c r="F8492" s="153">
        <v>0</v>
      </c>
      <c r="G8492" s="154">
        <v>1563.46</v>
      </c>
      <c r="H8492" s="154">
        <v>0</v>
      </c>
      <c r="I8492" s="154">
        <v>739.995</v>
      </c>
      <c r="J8492" s="151">
        <v>0</v>
      </c>
      <c r="K8492" s="149">
        <f t="shared" si="1323"/>
        <v>2303.4549999999999</v>
      </c>
      <c r="L8492" s="148">
        <v>0</v>
      </c>
      <c r="M8492" s="148">
        <v>444.52800000000002</v>
      </c>
      <c r="N8492" s="148">
        <v>0</v>
      </c>
      <c r="O8492" s="148">
        <v>197.82</v>
      </c>
      <c r="P8492" s="148">
        <v>0</v>
      </c>
      <c r="Q8492" s="21">
        <f t="shared" si="1324"/>
        <v>0</v>
      </c>
      <c r="R8492" s="21">
        <f t="shared" si="1325"/>
        <v>1421.1560160000001</v>
      </c>
      <c r="S8492" s="21">
        <f t="shared" si="1326"/>
        <v>0</v>
      </c>
      <c r="T8492" s="21">
        <f t="shared" si="1327"/>
        <v>628.27632000000006</v>
      </c>
      <c r="U8492" s="22">
        <f t="shared" si="1328"/>
        <v>2049.4323360000003</v>
      </c>
      <c r="V8492" s="39">
        <f t="shared" si="1329"/>
        <v>0.88972102168264644</v>
      </c>
    </row>
    <row r="8493" spans="1:22">
      <c r="A8493">
        <v>8488</v>
      </c>
      <c r="B8493" s="155">
        <f t="shared" si="1330"/>
        <v>41628</v>
      </c>
      <c r="C8493" s="148">
        <f t="shared" si="1321"/>
        <v>2013</v>
      </c>
      <c r="D8493" s="148">
        <f t="shared" si="1322"/>
        <v>12</v>
      </c>
      <c r="E8493" s="152">
        <v>16</v>
      </c>
      <c r="F8493" s="153">
        <v>0</v>
      </c>
      <c r="G8493" s="154">
        <v>1554.8109999999999</v>
      </c>
      <c r="H8493" s="154">
        <v>0.32700000000000001</v>
      </c>
      <c r="I8493" s="154">
        <v>752.803</v>
      </c>
      <c r="J8493" s="151">
        <v>0</v>
      </c>
      <c r="K8493" s="149">
        <f t="shared" si="1323"/>
        <v>2307.9409999999998</v>
      </c>
      <c r="L8493" s="148">
        <v>0</v>
      </c>
      <c r="M8493" s="148">
        <v>442.46800000000002</v>
      </c>
      <c r="N8493" s="148">
        <v>4.4370000000000003</v>
      </c>
      <c r="O8493" s="148">
        <v>204.10400000000001</v>
      </c>
      <c r="P8493" s="148">
        <v>0</v>
      </c>
      <c r="Q8493" s="21">
        <f t="shared" si="1324"/>
        <v>0</v>
      </c>
      <c r="R8493" s="21">
        <f t="shared" si="1325"/>
        <v>1414.5701960000001</v>
      </c>
      <c r="S8493" s="21">
        <f t="shared" si="1326"/>
        <v>8.656587</v>
      </c>
      <c r="T8493" s="21">
        <f t="shared" si="1327"/>
        <v>648.23430400000007</v>
      </c>
      <c r="U8493" s="22">
        <f t="shared" si="1328"/>
        <v>2071.4610870000001</v>
      </c>
      <c r="V8493" s="39">
        <f t="shared" si="1329"/>
        <v>0.89753641319253841</v>
      </c>
    </row>
    <row r="8494" spans="1:22">
      <c r="A8494">
        <v>8489</v>
      </c>
      <c r="B8494" s="155">
        <f t="shared" si="1330"/>
        <v>41628</v>
      </c>
      <c r="C8494" s="148">
        <f t="shared" si="1321"/>
        <v>2013</v>
      </c>
      <c r="D8494" s="148">
        <f t="shared" si="1322"/>
        <v>12</v>
      </c>
      <c r="E8494" s="152">
        <v>17</v>
      </c>
      <c r="F8494" s="153">
        <v>0</v>
      </c>
      <c r="G8494" s="154">
        <v>1553.431</v>
      </c>
      <c r="H8494" s="154">
        <v>0</v>
      </c>
      <c r="I8494" s="154">
        <v>761.43499999999995</v>
      </c>
      <c r="J8494" s="151">
        <v>0</v>
      </c>
      <c r="K8494" s="149">
        <f t="shared" si="1323"/>
        <v>2314.866</v>
      </c>
      <c r="L8494" s="148">
        <v>0</v>
      </c>
      <c r="M8494" s="148">
        <v>441.84</v>
      </c>
      <c r="N8494" s="148">
        <v>0</v>
      </c>
      <c r="O8494" s="148">
        <v>205.392</v>
      </c>
      <c r="P8494" s="148">
        <v>0</v>
      </c>
      <c r="Q8494" s="21">
        <f t="shared" si="1324"/>
        <v>0</v>
      </c>
      <c r="R8494" s="21">
        <f t="shared" si="1325"/>
        <v>1412.5624800000001</v>
      </c>
      <c r="S8494" s="21">
        <f t="shared" si="1326"/>
        <v>0</v>
      </c>
      <c r="T8494" s="21">
        <f t="shared" si="1327"/>
        <v>652.32499200000007</v>
      </c>
      <c r="U8494" s="22">
        <f t="shared" si="1328"/>
        <v>2064.8874720000003</v>
      </c>
      <c r="V8494" s="39">
        <f t="shared" si="1329"/>
        <v>0.89201166374209151</v>
      </c>
    </row>
    <row r="8495" spans="1:22">
      <c r="A8495">
        <v>8490</v>
      </c>
      <c r="B8495" s="155">
        <f t="shared" si="1330"/>
        <v>41628</v>
      </c>
      <c r="C8495" s="148">
        <f t="shared" si="1321"/>
        <v>2013</v>
      </c>
      <c r="D8495" s="148">
        <f t="shared" si="1322"/>
        <v>12</v>
      </c>
      <c r="E8495" s="152">
        <v>18</v>
      </c>
      <c r="F8495" s="153">
        <v>0</v>
      </c>
      <c r="G8495" s="154">
        <v>1319.35</v>
      </c>
      <c r="H8495" s="154">
        <v>0</v>
      </c>
      <c r="I8495" s="154">
        <v>759.16200000000003</v>
      </c>
      <c r="J8495" s="151">
        <v>0</v>
      </c>
      <c r="K8495" s="149">
        <f t="shared" si="1323"/>
        <v>2078.5119999999997</v>
      </c>
      <c r="L8495" s="148">
        <v>0</v>
      </c>
      <c r="M8495" s="148">
        <v>383.86099999999999</v>
      </c>
      <c r="N8495" s="148">
        <v>0</v>
      </c>
      <c r="O8495" s="148">
        <v>204.405</v>
      </c>
      <c r="P8495" s="148">
        <v>0</v>
      </c>
      <c r="Q8495" s="21">
        <f t="shared" si="1324"/>
        <v>0</v>
      </c>
      <c r="R8495" s="21">
        <f t="shared" si="1325"/>
        <v>1227.2036169999999</v>
      </c>
      <c r="S8495" s="21">
        <f t="shared" si="1326"/>
        <v>0</v>
      </c>
      <c r="T8495" s="21">
        <f t="shared" si="1327"/>
        <v>649.19028000000003</v>
      </c>
      <c r="U8495" s="22">
        <f t="shared" si="1328"/>
        <v>1876.3938969999999</v>
      </c>
      <c r="V8495" s="39">
        <f t="shared" si="1329"/>
        <v>0.90275826985843732</v>
      </c>
    </row>
    <row r="8496" spans="1:22">
      <c r="A8496">
        <v>8491</v>
      </c>
      <c r="B8496" s="155">
        <f t="shared" si="1330"/>
        <v>41628</v>
      </c>
      <c r="C8496" s="148">
        <f t="shared" si="1321"/>
        <v>2013</v>
      </c>
      <c r="D8496" s="148">
        <f t="shared" si="1322"/>
        <v>12</v>
      </c>
      <c r="E8496" s="152">
        <v>19</v>
      </c>
      <c r="F8496" s="153">
        <v>0</v>
      </c>
      <c r="G8496" s="154">
        <v>1290.424</v>
      </c>
      <c r="H8496" s="154">
        <v>0</v>
      </c>
      <c r="I8496" s="154">
        <v>770.12699999999995</v>
      </c>
      <c r="J8496" s="151">
        <v>0</v>
      </c>
      <c r="K8496" s="149">
        <f t="shared" si="1323"/>
        <v>2060.5509999999999</v>
      </c>
      <c r="L8496" s="148">
        <v>0</v>
      </c>
      <c r="M8496" s="148">
        <v>375.21</v>
      </c>
      <c r="N8496" s="148">
        <v>0</v>
      </c>
      <c r="O8496" s="148">
        <v>207.542</v>
      </c>
      <c r="P8496" s="148">
        <v>0</v>
      </c>
      <c r="Q8496" s="21">
        <f t="shared" si="1324"/>
        <v>0</v>
      </c>
      <c r="R8496" s="21">
        <f t="shared" si="1325"/>
        <v>1199.54637</v>
      </c>
      <c r="S8496" s="21">
        <f t="shared" si="1326"/>
        <v>0</v>
      </c>
      <c r="T8496" s="21">
        <f t="shared" si="1327"/>
        <v>659.15339200000005</v>
      </c>
      <c r="U8496" s="22">
        <f t="shared" si="1328"/>
        <v>1858.6997620000002</v>
      </c>
      <c r="V8496" s="39">
        <f t="shared" si="1329"/>
        <v>0.90204016401438269</v>
      </c>
    </row>
    <row r="8497" spans="1:22">
      <c r="A8497">
        <v>8492</v>
      </c>
      <c r="B8497" s="155">
        <f t="shared" si="1330"/>
        <v>41628</v>
      </c>
      <c r="C8497" s="148">
        <f t="shared" si="1321"/>
        <v>2013</v>
      </c>
      <c r="D8497" s="148">
        <f t="shared" si="1322"/>
        <v>12</v>
      </c>
      <c r="E8497" s="152">
        <v>20</v>
      </c>
      <c r="F8497" s="153">
        <v>0</v>
      </c>
      <c r="G8497" s="154">
        <v>1294.92</v>
      </c>
      <c r="H8497" s="154">
        <v>0</v>
      </c>
      <c r="I8497" s="154">
        <v>775.36199999999997</v>
      </c>
      <c r="J8497" s="151">
        <v>0</v>
      </c>
      <c r="K8497" s="149">
        <f t="shared" si="1323"/>
        <v>2070.2820000000002</v>
      </c>
      <c r="L8497" s="148">
        <v>0</v>
      </c>
      <c r="M8497" s="148">
        <v>375.524</v>
      </c>
      <c r="N8497" s="148">
        <v>0</v>
      </c>
      <c r="O8497" s="148">
        <v>211.22399999999999</v>
      </c>
      <c r="P8497" s="148">
        <v>0</v>
      </c>
      <c r="Q8497" s="21">
        <f t="shared" si="1324"/>
        <v>0</v>
      </c>
      <c r="R8497" s="21">
        <f t="shared" si="1325"/>
        <v>1200.5502280000001</v>
      </c>
      <c r="S8497" s="21">
        <f t="shared" si="1326"/>
        <v>0</v>
      </c>
      <c r="T8497" s="21">
        <f t="shared" si="1327"/>
        <v>670.84742400000005</v>
      </c>
      <c r="U8497" s="22">
        <f t="shared" si="1328"/>
        <v>1871.3976520000001</v>
      </c>
      <c r="V8497" s="39">
        <f t="shared" si="1329"/>
        <v>0.90393369212503416</v>
      </c>
    </row>
    <row r="8498" spans="1:22">
      <c r="A8498">
        <v>8493</v>
      </c>
      <c r="B8498" s="155">
        <f t="shared" si="1330"/>
        <v>41628</v>
      </c>
      <c r="C8498" s="148">
        <f t="shared" si="1321"/>
        <v>2013</v>
      </c>
      <c r="D8498" s="148">
        <f t="shared" si="1322"/>
        <v>12</v>
      </c>
      <c r="E8498" s="152">
        <v>21</v>
      </c>
      <c r="F8498" s="153">
        <v>0</v>
      </c>
      <c r="G8498" s="154">
        <v>1293.646</v>
      </c>
      <c r="H8498" s="154">
        <v>0</v>
      </c>
      <c r="I8498" s="154">
        <v>770.18299999999999</v>
      </c>
      <c r="J8498" s="151">
        <v>0</v>
      </c>
      <c r="K8498" s="149">
        <f t="shared" si="1323"/>
        <v>2063.8289999999997</v>
      </c>
      <c r="L8498" s="148">
        <v>0</v>
      </c>
      <c r="M8498" s="148">
        <v>375.19600000000003</v>
      </c>
      <c r="N8498" s="148">
        <v>0</v>
      </c>
      <c r="O8498" s="148">
        <v>210.43700000000001</v>
      </c>
      <c r="P8498" s="148">
        <v>0</v>
      </c>
      <c r="Q8498" s="21">
        <f t="shared" si="1324"/>
        <v>0</v>
      </c>
      <c r="R8498" s="21">
        <f t="shared" si="1325"/>
        <v>1199.501612</v>
      </c>
      <c r="S8498" s="21">
        <f t="shared" si="1326"/>
        <v>0</v>
      </c>
      <c r="T8498" s="21">
        <f t="shared" si="1327"/>
        <v>668.34791200000006</v>
      </c>
      <c r="U8498" s="22">
        <f t="shared" si="1328"/>
        <v>1867.8495240000002</v>
      </c>
      <c r="V8498" s="39">
        <f t="shared" si="1329"/>
        <v>0.90504083623207177</v>
      </c>
    </row>
    <row r="8499" spans="1:22">
      <c r="A8499">
        <v>8494</v>
      </c>
      <c r="B8499" s="155">
        <f t="shared" si="1330"/>
        <v>41628</v>
      </c>
      <c r="C8499" s="148">
        <f t="shared" si="1321"/>
        <v>2013</v>
      </c>
      <c r="D8499" s="148">
        <f t="shared" si="1322"/>
        <v>12</v>
      </c>
      <c r="E8499" s="152">
        <v>22</v>
      </c>
      <c r="F8499" s="153">
        <v>0</v>
      </c>
      <c r="G8499" s="154">
        <v>1297.086</v>
      </c>
      <c r="H8499" s="154">
        <v>0.35599999999999998</v>
      </c>
      <c r="I8499" s="154">
        <v>772.69500000000005</v>
      </c>
      <c r="J8499" s="151">
        <v>0</v>
      </c>
      <c r="K8499" s="149">
        <f t="shared" si="1323"/>
        <v>2070.1370000000002</v>
      </c>
      <c r="L8499" s="148">
        <v>0</v>
      </c>
      <c r="M8499" s="148">
        <v>376.06900000000002</v>
      </c>
      <c r="N8499" s="148">
        <v>8.1229999999999993</v>
      </c>
      <c r="O8499" s="148">
        <v>210.9</v>
      </c>
      <c r="P8499" s="148">
        <v>0</v>
      </c>
      <c r="Q8499" s="21">
        <f t="shared" si="1324"/>
        <v>0</v>
      </c>
      <c r="R8499" s="21">
        <f t="shared" si="1325"/>
        <v>1202.2925930000001</v>
      </c>
      <c r="S8499" s="21">
        <f t="shared" si="1326"/>
        <v>15.847973</v>
      </c>
      <c r="T8499" s="21">
        <f t="shared" si="1327"/>
        <v>669.8184</v>
      </c>
      <c r="U8499" s="22">
        <f t="shared" si="1328"/>
        <v>1887.9589660000001</v>
      </c>
      <c r="V8499" s="39">
        <f t="shared" si="1329"/>
        <v>0.91199711226841507</v>
      </c>
    </row>
    <row r="8500" spans="1:22">
      <c r="A8500">
        <v>8495</v>
      </c>
      <c r="B8500" s="155">
        <f t="shared" si="1330"/>
        <v>41628</v>
      </c>
      <c r="C8500" s="148">
        <f t="shared" si="1321"/>
        <v>2013</v>
      </c>
      <c r="D8500" s="148">
        <f t="shared" si="1322"/>
        <v>12</v>
      </c>
      <c r="E8500" s="152">
        <v>23</v>
      </c>
      <c r="F8500" s="153">
        <v>0</v>
      </c>
      <c r="G8500" s="154">
        <v>1302.6890000000001</v>
      </c>
      <c r="H8500" s="154">
        <v>0</v>
      </c>
      <c r="I8500" s="154">
        <v>776.44100000000003</v>
      </c>
      <c r="J8500" s="151">
        <v>0</v>
      </c>
      <c r="K8500" s="149">
        <f t="shared" si="1323"/>
        <v>2079.13</v>
      </c>
      <c r="L8500" s="148">
        <v>0</v>
      </c>
      <c r="M8500" s="148">
        <v>378.149</v>
      </c>
      <c r="N8500" s="148">
        <v>0</v>
      </c>
      <c r="O8500" s="148">
        <v>211.589</v>
      </c>
      <c r="P8500" s="148">
        <v>0</v>
      </c>
      <c r="Q8500" s="21">
        <f t="shared" si="1324"/>
        <v>0</v>
      </c>
      <c r="R8500" s="21">
        <f t="shared" si="1325"/>
        <v>1208.9423530000001</v>
      </c>
      <c r="S8500" s="21">
        <f t="shared" si="1326"/>
        <v>0</v>
      </c>
      <c r="T8500" s="21">
        <f t="shared" si="1327"/>
        <v>672.006664</v>
      </c>
      <c r="U8500" s="22">
        <f t="shared" si="1328"/>
        <v>1880.9490170000001</v>
      </c>
      <c r="V8500" s="39">
        <f t="shared" si="1329"/>
        <v>0.90468081216662743</v>
      </c>
    </row>
    <row r="8501" spans="1:22">
      <c r="A8501">
        <v>8496</v>
      </c>
      <c r="B8501" s="155">
        <f t="shared" si="1330"/>
        <v>41628</v>
      </c>
      <c r="C8501" s="148">
        <f t="shared" si="1321"/>
        <v>2013</v>
      </c>
      <c r="D8501" s="148">
        <f t="shared" si="1322"/>
        <v>12</v>
      </c>
      <c r="E8501" s="152">
        <v>24</v>
      </c>
      <c r="F8501" s="153">
        <v>0</v>
      </c>
      <c r="G8501" s="154">
        <v>1303.25</v>
      </c>
      <c r="H8501" s="154">
        <v>0</v>
      </c>
      <c r="I8501" s="154">
        <v>678.23900000000003</v>
      </c>
      <c r="J8501" s="151">
        <v>0</v>
      </c>
      <c r="K8501" s="149">
        <f t="shared" si="1323"/>
        <v>1981.489</v>
      </c>
      <c r="L8501" s="148">
        <v>0</v>
      </c>
      <c r="M8501" s="148">
        <v>379.39800000000002</v>
      </c>
      <c r="N8501" s="148">
        <v>0</v>
      </c>
      <c r="O8501" s="148">
        <v>184.619</v>
      </c>
      <c r="P8501" s="148">
        <v>0</v>
      </c>
      <c r="Q8501" s="21">
        <f t="shared" si="1324"/>
        <v>0</v>
      </c>
      <c r="R8501" s="21">
        <f t="shared" si="1325"/>
        <v>1212.9354060000001</v>
      </c>
      <c r="S8501" s="21">
        <f t="shared" si="1326"/>
        <v>0</v>
      </c>
      <c r="T8501" s="21">
        <f t="shared" si="1327"/>
        <v>586.34994400000005</v>
      </c>
      <c r="U8501" s="22">
        <f t="shared" si="1328"/>
        <v>1799.2853500000001</v>
      </c>
      <c r="V8501" s="39">
        <f t="shared" si="1329"/>
        <v>0.90804710498014374</v>
      </c>
    </row>
    <row r="8502" spans="1:22">
      <c r="A8502">
        <v>8497</v>
      </c>
      <c r="B8502" s="155">
        <f t="shared" si="1330"/>
        <v>41629</v>
      </c>
      <c r="C8502" s="148">
        <f t="shared" si="1321"/>
        <v>2013</v>
      </c>
      <c r="D8502" s="148">
        <f t="shared" si="1322"/>
        <v>12</v>
      </c>
      <c r="E8502" s="152">
        <v>1</v>
      </c>
      <c r="F8502" s="153">
        <v>0</v>
      </c>
      <c r="G8502" s="154">
        <v>1593.1759999999999</v>
      </c>
      <c r="H8502" s="154">
        <v>1.8879999999999999</v>
      </c>
      <c r="I8502" s="154">
        <v>384.42899999999997</v>
      </c>
      <c r="J8502" s="151">
        <v>0</v>
      </c>
      <c r="K8502" s="149">
        <f t="shared" si="1323"/>
        <v>1979.4929999999999</v>
      </c>
      <c r="L8502" s="148">
        <v>0</v>
      </c>
      <c r="M8502" s="148">
        <v>452.738</v>
      </c>
      <c r="N8502" s="148">
        <v>8.5229999999999997</v>
      </c>
      <c r="O8502" s="148">
        <v>105.202</v>
      </c>
      <c r="P8502" s="148">
        <v>0</v>
      </c>
      <c r="Q8502" s="21">
        <f t="shared" si="1324"/>
        <v>0</v>
      </c>
      <c r="R8502" s="21">
        <f t="shared" si="1325"/>
        <v>1447.403386</v>
      </c>
      <c r="S8502" s="21">
        <f t="shared" si="1326"/>
        <v>16.628373</v>
      </c>
      <c r="T8502" s="21">
        <f t="shared" si="1327"/>
        <v>334.12155200000001</v>
      </c>
      <c r="U8502" s="22">
        <f t="shared" si="1328"/>
        <v>1798.153311</v>
      </c>
      <c r="V8502" s="39">
        <f t="shared" si="1329"/>
        <v>0.90839084098807121</v>
      </c>
    </row>
    <row r="8503" spans="1:22">
      <c r="A8503">
        <v>8498</v>
      </c>
      <c r="B8503" s="155">
        <f t="shared" si="1330"/>
        <v>41629</v>
      </c>
      <c r="C8503" s="148">
        <f t="shared" si="1321"/>
        <v>2013</v>
      </c>
      <c r="D8503" s="148">
        <f t="shared" si="1322"/>
        <v>12</v>
      </c>
      <c r="E8503" s="152">
        <v>2</v>
      </c>
      <c r="F8503" s="153">
        <v>0</v>
      </c>
      <c r="G8503" s="154">
        <v>1596.1980000000001</v>
      </c>
      <c r="H8503" s="154">
        <v>0</v>
      </c>
      <c r="I8503" s="154">
        <v>298.68799999999999</v>
      </c>
      <c r="J8503" s="151">
        <v>0</v>
      </c>
      <c r="K8503" s="149">
        <f t="shared" si="1323"/>
        <v>1894.886</v>
      </c>
      <c r="L8503" s="148">
        <v>0</v>
      </c>
      <c r="M8503" s="148">
        <v>451.68</v>
      </c>
      <c r="N8503" s="148">
        <v>0</v>
      </c>
      <c r="O8503" s="148">
        <v>81.102999999999994</v>
      </c>
      <c r="P8503" s="148">
        <v>0</v>
      </c>
      <c r="Q8503" s="21">
        <f t="shared" si="1324"/>
        <v>0</v>
      </c>
      <c r="R8503" s="21">
        <f t="shared" si="1325"/>
        <v>1444.0209600000001</v>
      </c>
      <c r="S8503" s="21">
        <f t="shared" si="1326"/>
        <v>0</v>
      </c>
      <c r="T8503" s="21">
        <f t="shared" si="1327"/>
        <v>257.58312799999999</v>
      </c>
      <c r="U8503" s="22">
        <f t="shared" si="1328"/>
        <v>1701.604088</v>
      </c>
      <c r="V8503" s="39">
        <f t="shared" si="1329"/>
        <v>0.89799813181373445</v>
      </c>
    </row>
    <row r="8504" spans="1:22">
      <c r="A8504">
        <v>8499</v>
      </c>
      <c r="B8504" s="155">
        <f t="shared" si="1330"/>
        <v>41629</v>
      </c>
      <c r="C8504" s="148">
        <f t="shared" si="1321"/>
        <v>2013</v>
      </c>
      <c r="D8504" s="148">
        <f t="shared" si="1322"/>
        <v>12</v>
      </c>
      <c r="E8504" s="152">
        <v>3</v>
      </c>
      <c r="F8504" s="153">
        <v>0</v>
      </c>
      <c r="G8504" s="154">
        <v>1580.258</v>
      </c>
      <c r="H8504" s="154">
        <v>1.129</v>
      </c>
      <c r="I8504" s="154">
        <v>266.68099999999998</v>
      </c>
      <c r="J8504" s="151">
        <v>0</v>
      </c>
      <c r="K8504" s="149">
        <f t="shared" si="1323"/>
        <v>1848.068</v>
      </c>
      <c r="L8504" s="148">
        <v>0</v>
      </c>
      <c r="M8504" s="148">
        <v>448.38099999999997</v>
      </c>
      <c r="N8504" s="148">
        <v>3.0209999999999999</v>
      </c>
      <c r="O8504" s="148">
        <v>72.263000000000005</v>
      </c>
      <c r="P8504" s="148">
        <v>0</v>
      </c>
      <c r="Q8504" s="21">
        <f t="shared" si="1324"/>
        <v>0</v>
      </c>
      <c r="R8504" s="21">
        <f t="shared" si="1325"/>
        <v>1433.4740569999999</v>
      </c>
      <c r="S8504" s="21">
        <f t="shared" si="1326"/>
        <v>5.8939709999999996</v>
      </c>
      <c r="T8504" s="21">
        <f t="shared" si="1327"/>
        <v>229.50728800000002</v>
      </c>
      <c r="U8504" s="22">
        <f t="shared" si="1328"/>
        <v>1668.8753159999999</v>
      </c>
      <c r="V8504" s="39">
        <f t="shared" si="1329"/>
        <v>0.90303782977682634</v>
      </c>
    </row>
    <row r="8505" spans="1:22">
      <c r="A8505">
        <v>8500</v>
      </c>
      <c r="B8505" s="155">
        <f t="shared" si="1330"/>
        <v>41629</v>
      </c>
      <c r="C8505" s="148">
        <f t="shared" si="1321"/>
        <v>2013</v>
      </c>
      <c r="D8505" s="148">
        <f t="shared" si="1322"/>
        <v>12</v>
      </c>
      <c r="E8505" s="152">
        <v>4</v>
      </c>
      <c r="F8505" s="153">
        <v>0</v>
      </c>
      <c r="G8505" s="154">
        <v>1571.663</v>
      </c>
      <c r="H8505" s="154">
        <v>0</v>
      </c>
      <c r="I8505" s="154">
        <v>250.96799999999999</v>
      </c>
      <c r="J8505" s="151">
        <v>0</v>
      </c>
      <c r="K8505" s="149">
        <f t="shared" si="1323"/>
        <v>1822.6310000000001</v>
      </c>
      <c r="L8505" s="148">
        <v>0</v>
      </c>
      <c r="M8505" s="148">
        <v>444.92500000000001</v>
      </c>
      <c r="N8505" s="148">
        <v>0</v>
      </c>
      <c r="O8505" s="148">
        <v>69.23</v>
      </c>
      <c r="P8505" s="148">
        <v>0</v>
      </c>
      <c r="Q8505" s="21">
        <f t="shared" si="1324"/>
        <v>0</v>
      </c>
      <c r="R8505" s="21">
        <f t="shared" si="1325"/>
        <v>1422.425225</v>
      </c>
      <c r="S8505" s="21">
        <f t="shared" si="1326"/>
        <v>0</v>
      </c>
      <c r="T8505" s="21">
        <f t="shared" si="1327"/>
        <v>219.87448000000003</v>
      </c>
      <c r="U8505" s="22">
        <f t="shared" si="1328"/>
        <v>1642.2997049999999</v>
      </c>
      <c r="V8505" s="39">
        <f t="shared" si="1329"/>
        <v>0.90105989912384887</v>
      </c>
    </row>
    <row r="8506" spans="1:22">
      <c r="A8506">
        <v>8501</v>
      </c>
      <c r="B8506" s="155">
        <f t="shared" si="1330"/>
        <v>41629</v>
      </c>
      <c r="C8506" s="148">
        <f t="shared" si="1321"/>
        <v>2013</v>
      </c>
      <c r="D8506" s="148">
        <f t="shared" si="1322"/>
        <v>12</v>
      </c>
      <c r="E8506" s="152">
        <v>5</v>
      </c>
      <c r="F8506" s="153">
        <v>0</v>
      </c>
      <c r="G8506" s="154">
        <v>1575.271</v>
      </c>
      <c r="H8506" s="154">
        <v>0</v>
      </c>
      <c r="I8506" s="154">
        <v>208.69</v>
      </c>
      <c r="J8506" s="151">
        <v>0</v>
      </c>
      <c r="K8506" s="149">
        <f t="shared" si="1323"/>
        <v>1783.961</v>
      </c>
      <c r="L8506" s="148">
        <v>0</v>
      </c>
      <c r="M8506" s="148">
        <v>446.32600000000002</v>
      </c>
      <c r="N8506" s="148">
        <v>0</v>
      </c>
      <c r="O8506" s="148">
        <v>57.201999999999998</v>
      </c>
      <c r="P8506" s="148">
        <v>0</v>
      </c>
      <c r="Q8506" s="21">
        <f t="shared" si="1324"/>
        <v>0</v>
      </c>
      <c r="R8506" s="21">
        <f t="shared" si="1325"/>
        <v>1426.9042220000001</v>
      </c>
      <c r="S8506" s="21">
        <f t="shared" si="1326"/>
        <v>0</v>
      </c>
      <c r="T8506" s="21">
        <f t="shared" si="1327"/>
        <v>181.673552</v>
      </c>
      <c r="U8506" s="22">
        <f t="shared" si="1328"/>
        <v>1608.5777740000001</v>
      </c>
      <c r="V8506" s="39">
        <f t="shared" si="1329"/>
        <v>0.90168886763780154</v>
      </c>
    </row>
    <row r="8507" spans="1:22">
      <c r="A8507">
        <v>8502</v>
      </c>
      <c r="B8507" s="155">
        <f t="shared" si="1330"/>
        <v>41629</v>
      </c>
      <c r="C8507" s="148">
        <f t="shared" si="1321"/>
        <v>2013</v>
      </c>
      <c r="D8507" s="148">
        <f t="shared" si="1322"/>
        <v>12</v>
      </c>
      <c r="E8507" s="152">
        <v>6</v>
      </c>
      <c r="F8507" s="153">
        <v>0</v>
      </c>
      <c r="G8507" s="154">
        <v>1572.9280000000001</v>
      </c>
      <c r="H8507" s="154">
        <v>0</v>
      </c>
      <c r="I8507" s="154">
        <v>182.95699999999999</v>
      </c>
      <c r="J8507" s="151">
        <v>0</v>
      </c>
      <c r="K8507" s="149">
        <f t="shared" si="1323"/>
        <v>1755.8850000000002</v>
      </c>
      <c r="L8507" s="148">
        <v>0</v>
      </c>
      <c r="M8507" s="148">
        <v>446.06</v>
      </c>
      <c r="N8507" s="148">
        <v>0</v>
      </c>
      <c r="O8507" s="148">
        <v>49.323</v>
      </c>
      <c r="P8507" s="148">
        <v>0</v>
      </c>
      <c r="Q8507" s="21">
        <f t="shared" si="1324"/>
        <v>0</v>
      </c>
      <c r="R8507" s="21">
        <f t="shared" si="1325"/>
        <v>1426.0538200000001</v>
      </c>
      <c r="S8507" s="21">
        <f t="shared" si="1326"/>
        <v>0</v>
      </c>
      <c r="T8507" s="21">
        <f t="shared" si="1327"/>
        <v>156.64984800000002</v>
      </c>
      <c r="U8507" s="22">
        <f t="shared" si="1328"/>
        <v>1582.7036680000001</v>
      </c>
      <c r="V8507" s="39">
        <f t="shared" si="1329"/>
        <v>0.90137091438220607</v>
      </c>
    </row>
    <row r="8508" spans="1:22">
      <c r="A8508">
        <v>8503</v>
      </c>
      <c r="B8508" s="155">
        <f t="shared" si="1330"/>
        <v>41629</v>
      </c>
      <c r="C8508" s="148">
        <f t="shared" si="1321"/>
        <v>2013</v>
      </c>
      <c r="D8508" s="148">
        <f t="shared" si="1322"/>
        <v>12</v>
      </c>
      <c r="E8508" s="152">
        <v>7</v>
      </c>
      <c r="F8508" s="153">
        <v>0</v>
      </c>
      <c r="G8508" s="154">
        <v>1343.3309999999999</v>
      </c>
      <c r="H8508" s="154">
        <v>0</v>
      </c>
      <c r="I8508" s="154">
        <v>154.685</v>
      </c>
      <c r="J8508" s="151">
        <v>0</v>
      </c>
      <c r="K8508" s="149">
        <f t="shared" si="1323"/>
        <v>1498.0159999999998</v>
      </c>
      <c r="L8508" s="148">
        <v>0</v>
      </c>
      <c r="M8508" s="148">
        <v>392.48599999999999</v>
      </c>
      <c r="N8508" s="148">
        <v>0</v>
      </c>
      <c r="O8508" s="148">
        <v>41.722000000000001</v>
      </c>
      <c r="P8508" s="148">
        <v>0</v>
      </c>
      <c r="Q8508" s="21">
        <f t="shared" si="1324"/>
        <v>0</v>
      </c>
      <c r="R8508" s="21">
        <f t="shared" si="1325"/>
        <v>1254.777742</v>
      </c>
      <c r="S8508" s="21">
        <f t="shared" si="1326"/>
        <v>0</v>
      </c>
      <c r="T8508" s="21">
        <f t="shared" si="1327"/>
        <v>132.509072</v>
      </c>
      <c r="U8508" s="22">
        <f t="shared" si="1328"/>
        <v>1387.286814</v>
      </c>
      <c r="V8508" s="39">
        <f t="shared" si="1329"/>
        <v>0.92608277481682455</v>
      </c>
    </row>
    <row r="8509" spans="1:22">
      <c r="A8509">
        <v>8504</v>
      </c>
      <c r="B8509" s="155">
        <f t="shared" si="1330"/>
        <v>41629</v>
      </c>
      <c r="C8509" s="148">
        <f t="shared" si="1321"/>
        <v>2013</v>
      </c>
      <c r="D8509" s="148">
        <f t="shared" si="1322"/>
        <v>12</v>
      </c>
      <c r="E8509" s="152">
        <v>8</v>
      </c>
      <c r="F8509" s="153">
        <v>0</v>
      </c>
      <c r="G8509" s="154">
        <v>1354.348</v>
      </c>
      <c r="H8509" s="154">
        <v>0</v>
      </c>
      <c r="I8509" s="154">
        <v>130.79900000000001</v>
      </c>
      <c r="J8509" s="151">
        <v>0</v>
      </c>
      <c r="K8509" s="149">
        <f t="shared" si="1323"/>
        <v>1485.1469999999999</v>
      </c>
      <c r="L8509" s="148">
        <v>0</v>
      </c>
      <c r="M8509" s="148">
        <v>395.07900000000001</v>
      </c>
      <c r="N8509" s="148">
        <v>0</v>
      </c>
      <c r="O8509" s="148">
        <v>35.448999999999998</v>
      </c>
      <c r="P8509" s="148">
        <v>0</v>
      </c>
      <c r="Q8509" s="21">
        <f t="shared" si="1324"/>
        <v>0</v>
      </c>
      <c r="R8509" s="21">
        <f t="shared" si="1325"/>
        <v>1263.0675630000001</v>
      </c>
      <c r="S8509" s="21">
        <f t="shared" si="1326"/>
        <v>0</v>
      </c>
      <c r="T8509" s="21">
        <f t="shared" si="1327"/>
        <v>112.58602399999999</v>
      </c>
      <c r="U8509" s="22">
        <f t="shared" si="1328"/>
        <v>1375.653587</v>
      </c>
      <c r="V8509" s="39">
        <f t="shared" si="1329"/>
        <v>0.92627436004651398</v>
      </c>
    </row>
    <row r="8510" spans="1:22">
      <c r="A8510">
        <v>8505</v>
      </c>
      <c r="B8510" s="155">
        <f t="shared" si="1330"/>
        <v>41629</v>
      </c>
      <c r="C8510" s="148">
        <f t="shared" si="1321"/>
        <v>2013</v>
      </c>
      <c r="D8510" s="148">
        <f t="shared" si="1322"/>
        <v>12</v>
      </c>
      <c r="E8510" s="152">
        <v>9</v>
      </c>
      <c r="F8510" s="153">
        <v>0</v>
      </c>
      <c r="G8510" s="154">
        <v>1335.604</v>
      </c>
      <c r="H8510" s="154">
        <v>0</v>
      </c>
      <c r="I8510" s="154">
        <v>295.69099999999997</v>
      </c>
      <c r="J8510" s="151">
        <v>0</v>
      </c>
      <c r="K8510" s="149">
        <f t="shared" si="1323"/>
        <v>1631.2950000000001</v>
      </c>
      <c r="L8510" s="148">
        <v>0</v>
      </c>
      <c r="M8510" s="148">
        <v>388.28399999999999</v>
      </c>
      <c r="N8510" s="148">
        <v>0</v>
      </c>
      <c r="O8510" s="148">
        <v>75.563999999999993</v>
      </c>
      <c r="P8510" s="148">
        <v>0</v>
      </c>
      <c r="Q8510" s="21">
        <f t="shared" si="1324"/>
        <v>0</v>
      </c>
      <c r="R8510" s="21">
        <f t="shared" si="1325"/>
        <v>1241.343948</v>
      </c>
      <c r="S8510" s="21">
        <f t="shared" si="1326"/>
        <v>0</v>
      </c>
      <c r="T8510" s="21">
        <f t="shared" si="1327"/>
        <v>239.991264</v>
      </c>
      <c r="U8510" s="22">
        <f t="shared" si="1328"/>
        <v>1481.335212</v>
      </c>
      <c r="V8510" s="39">
        <f t="shared" si="1329"/>
        <v>0.90807316395869531</v>
      </c>
    </row>
    <row r="8511" spans="1:22">
      <c r="A8511">
        <v>8506</v>
      </c>
      <c r="B8511" s="155">
        <f t="shared" si="1330"/>
        <v>41629</v>
      </c>
      <c r="C8511" s="148">
        <f t="shared" si="1321"/>
        <v>2013</v>
      </c>
      <c r="D8511" s="148">
        <f t="shared" si="1322"/>
        <v>12</v>
      </c>
      <c r="E8511" s="152">
        <v>10</v>
      </c>
      <c r="F8511" s="153">
        <v>0</v>
      </c>
      <c r="G8511" s="154">
        <v>1070.6610000000001</v>
      </c>
      <c r="H8511" s="154">
        <v>0</v>
      </c>
      <c r="I8511" s="154">
        <v>694.697</v>
      </c>
      <c r="J8511" s="151">
        <v>0</v>
      </c>
      <c r="K8511" s="149">
        <f t="shared" si="1323"/>
        <v>1765.3580000000002</v>
      </c>
      <c r="L8511" s="148">
        <v>0</v>
      </c>
      <c r="M8511" s="148">
        <v>314.72000000000003</v>
      </c>
      <c r="N8511" s="148">
        <v>0</v>
      </c>
      <c r="O8511" s="148">
        <v>187.63</v>
      </c>
      <c r="P8511" s="148">
        <v>0</v>
      </c>
      <c r="Q8511" s="21">
        <f t="shared" si="1324"/>
        <v>0</v>
      </c>
      <c r="R8511" s="21">
        <f t="shared" si="1325"/>
        <v>1006.1598400000001</v>
      </c>
      <c r="S8511" s="21">
        <f t="shared" si="1326"/>
        <v>0</v>
      </c>
      <c r="T8511" s="21">
        <f t="shared" si="1327"/>
        <v>595.91287999999997</v>
      </c>
      <c r="U8511" s="22">
        <f t="shared" si="1328"/>
        <v>1602.0727200000001</v>
      </c>
      <c r="V8511" s="39">
        <f t="shared" si="1329"/>
        <v>0.90750585433662745</v>
      </c>
    </row>
    <row r="8512" spans="1:22">
      <c r="A8512">
        <v>8507</v>
      </c>
      <c r="B8512" s="155">
        <f t="shared" si="1330"/>
        <v>41629</v>
      </c>
      <c r="C8512" s="148">
        <f t="shared" si="1321"/>
        <v>2013</v>
      </c>
      <c r="D8512" s="148">
        <f t="shared" si="1322"/>
        <v>12</v>
      </c>
      <c r="E8512" s="152">
        <v>11</v>
      </c>
      <c r="F8512" s="153">
        <v>0</v>
      </c>
      <c r="G8512" s="154">
        <v>1073.1849999999999</v>
      </c>
      <c r="H8512" s="154">
        <v>0</v>
      </c>
      <c r="I8512" s="154">
        <v>742.49</v>
      </c>
      <c r="J8512" s="151">
        <v>0</v>
      </c>
      <c r="K8512" s="149">
        <f t="shared" si="1323"/>
        <v>1815.675</v>
      </c>
      <c r="L8512" s="148">
        <v>0</v>
      </c>
      <c r="M8512" s="148">
        <v>315.61799999999999</v>
      </c>
      <c r="N8512" s="148">
        <v>0</v>
      </c>
      <c r="O8512" s="148">
        <v>201.74299999999999</v>
      </c>
      <c r="P8512" s="148">
        <v>0</v>
      </c>
      <c r="Q8512" s="21">
        <f t="shared" si="1324"/>
        <v>0</v>
      </c>
      <c r="R8512" s="21">
        <f t="shared" si="1325"/>
        <v>1009.030746</v>
      </c>
      <c r="S8512" s="21">
        <f t="shared" si="1326"/>
        <v>0</v>
      </c>
      <c r="T8512" s="21">
        <f t="shared" si="1327"/>
        <v>640.73576800000001</v>
      </c>
      <c r="U8512" s="22">
        <f t="shared" si="1328"/>
        <v>1649.7665139999999</v>
      </c>
      <c r="V8512" s="39">
        <f t="shared" si="1329"/>
        <v>0.90862434852052265</v>
      </c>
    </row>
    <row r="8513" spans="1:22">
      <c r="A8513">
        <v>8508</v>
      </c>
      <c r="B8513" s="155">
        <f t="shared" si="1330"/>
        <v>41629</v>
      </c>
      <c r="C8513" s="148">
        <f t="shared" si="1321"/>
        <v>2013</v>
      </c>
      <c r="D8513" s="148">
        <f t="shared" si="1322"/>
        <v>12</v>
      </c>
      <c r="E8513" s="152">
        <v>12</v>
      </c>
      <c r="F8513" s="153">
        <v>0</v>
      </c>
      <c r="G8513" s="154">
        <v>1074.3499999999999</v>
      </c>
      <c r="H8513" s="154">
        <v>0</v>
      </c>
      <c r="I8513" s="154">
        <v>725.476</v>
      </c>
      <c r="J8513" s="151">
        <v>0</v>
      </c>
      <c r="K8513" s="149">
        <f t="shared" si="1323"/>
        <v>1799.826</v>
      </c>
      <c r="L8513" s="148">
        <v>0</v>
      </c>
      <c r="M8513" s="148">
        <v>315.93400000000003</v>
      </c>
      <c r="N8513" s="148">
        <v>0</v>
      </c>
      <c r="O8513" s="148">
        <v>196.27099999999999</v>
      </c>
      <c r="P8513" s="148">
        <v>0</v>
      </c>
      <c r="Q8513" s="21">
        <f t="shared" si="1324"/>
        <v>0</v>
      </c>
      <c r="R8513" s="21">
        <f t="shared" si="1325"/>
        <v>1010.0409980000001</v>
      </c>
      <c r="S8513" s="21">
        <f t="shared" si="1326"/>
        <v>0</v>
      </c>
      <c r="T8513" s="21">
        <f t="shared" si="1327"/>
        <v>623.35669599999994</v>
      </c>
      <c r="U8513" s="22">
        <f t="shared" si="1328"/>
        <v>1633.397694</v>
      </c>
      <c r="V8513" s="39">
        <f t="shared" si="1329"/>
        <v>0.90753089131949416</v>
      </c>
    </row>
    <row r="8514" spans="1:22">
      <c r="A8514">
        <v>8509</v>
      </c>
      <c r="B8514" s="155">
        <f t="shared" si="1330"/>
        <v>41629</v>
      </c>
      <c r="C8514" s="148">
        <f t="shared" si="1321"/>
        <v>2013</v>
      </c>
      <c r="D8514" s="148">
        <f t="shared" si="1322"/>
        <v>12</v>
      </c>
      <c r="E8514" s="152">
        <v>13</v>
      </c>
      <c r="F8514" s="153">
        <v>0</v>
      </c>
      <c r="G8514" s="154">
        <v>1317.415</v>
      </c>
      <c r="H8514" s="154">
        <v>0</v>
      </c>
      <c r="I8514" s="154">
        <v>720.63699999999994</v>
      </c>
      <c r="J8514" s="151">
        <v>0</v>
      </c>
      <c r="K8514" s="149">
        <f t="shared" si="1323"/>
        <v>2038.0519999999999</v>
      </c>
      <c r="L8514" s="148">
        <v>0</v>
      </c>
      <c r="M8514" s="148">
        <v>382.92500000000001</v>
      </c>
      <c r="N8514" s="148">
        <v>0</v>
      </c>
      <c r="O8514" s="148">
        <v>194.22900000000001</v>
      </c>
      <c r="P8514" s="148">
        <v>0</v>
      </c>
      <c r="Q8514" s="21">
        <f t="shared" si="1324"/>
        <v>0</v>
      </c>
      <c r="R8514" s="21">
        <f t="shared" si="1325"/>
        <v>1224.211225</v>
      </c>
      <c r="S8514" s="21">
        <f t="shared" si="1326"/>
        <v>0</v>
      </c>
      <c r="T8514" s="21">
        <f t="shared" si="1327"/>
        <v>616.87130400000012</v>
      </c>
      <c r="U8514" s="22">
        <f t="shared" si="1328"/>
        <v>1841.0825290000002</v>
      </c>
      <c r="V8514" s="39">
        <f t="shared" si="1329"/>
        <v>0.90335405033826432</v>
      </c>
    </row>
    <row r="8515" spans="1:22">
      <c r="A8515">
        <v>8510</v>
      </c>
      <c r="B8515" s="155">
        <f t="shared" si="1330"/>
        <v>41629</v>
      </c>
      <c r="C8515" s="148">
        <f t="shared" si="1321"/>
        <v>2013</v>
      </c>
      <c r="D8515" s="148">
        <f t="shared" si="1322"/>
        <v>12</v>
      </c>
      <c r="E8515" s="152">
        <v>14</v>
      </c>
      <c r="F8515" s="153">
        <v>0</v>
      </c>
      <c r="G8515" s="154">
        <v>1326.145</v>
      </c>
      <c r="H8515" s="154">
        <v>0</v>
      </c>
      <c r="I8515" s="154">
        <v>721.56700000000001</v>
      </c>
      <c r="J8515" s="151">
        <v>0</v>
      </c>
      <c r="K8515" s="149">
        <f t="shared" si="1323"/>
        <v>2047.712</v>
      </c>
      <c r="L8515" s="148">
        <v>0</v>
      </c>
      <c r="M8515" s="148">
        <v>385.96100000000001</v>
      </c>
      <c r="N8515" s="148">
        <v>0</v>
      </c>
      <c r="O8515" s="148">
        <v>194.13800000000001</v>
      </c>
      <c r="P8515" s="148">
        <v>0</v>
      </c>
      <c r="Q8515" s="21">
        <f t="shared" si="1324"/>
        <v>0</v>
      </c>
      <c r="R8515" s="21">
        <f t="shared" si="1325"/>
        <v>1233.9173170000001</v>
      </c>
      <c r="S8515" s="21">
        <f t="shared" si="1326"/>
        <v>0</v>
      </c>
      <c r="T8515" s="21">
        <f t="shared" si="1327"/>
        <v>616.58228800000006</v>
      </c>
      <c r="U8515" s="22">
        <f t="shared" si="1328"/>
        <v>1850.4996050000002</v>
      </c>
      <c r="V8515" s="39">
        <f t="shared" si="1329"/>
        <v>0.9036913418488538</v>
      </c>
    </row>
    <row r="8516" spans="1:22">
      <c r="A8516">
        <v>8511</v>
      </c>
      <c r="B8516" s="155">
        <f t="shared" si="1330"/>
        <v>41629</v>
      </c>
      <c r="C8516" s="148">
        <f t="shared" si="1321"/>
        <v>2013</v>
      </c>
      <c r="D8516" s="148">
        <f t="shared" si="1322"/>
        <v>12</v>
      </c>
      <c r="E8516" s="152">
        <v>15</v>
      </c>
      <c r="F8516" s="153">
        <v>0</v>
      </c>
      <c r="G8516" s="154">
        <v>1326.7360000000001</v>
      </c>
      <c r="H8516" s="154">
        <v>0</v>
      </c>
      <c r="I8516" s="154">
        <v>724.495</v>
      </c>
      <c r="J8516" s="151">
        <v>0</v>
      </c>
      <c r="K8516" s="149">
        <f t="shared" si="1323"/>
        <v>2051.2310000000002</v>
      </c>
      <c r="L8516" s="148">
        <v>0</v>
      </c>
      <c r="M8516" s="148">
        <v>386.15</v>
      </c>
      <c r="N8516" s="148">
        <v>0</v>
      </c>
      <c r="O8516" s="148">
        <v>195.12799999999999</v>
      </c>
      <c r="P8516" s="148">
        <v>0</v>
      </c>
      <c r="Q8516" s="21">
        <f t="shared" si="1324"/>
        <v>0</v>
      </c>
      <c r="R8516" s="21">
        <f t="shared" si="1325"/>
        <v>1234.5215499999999</v>
      </c>
      <c r="S8516" s="21">
        <f t="shared" si="1326"/>
        <v>0</v>
      </c>
      <c r="T8516" s="21">
        <f t="shared" si="1327"/>
        <v>619.72652800000003</v>
      </c>
      <c r="U8516" s="22">
        <f t="shared" si="1328"/>
        <v>1854.2480780000001</v>
      </c>
      <c r="V8516" s="39">
        <f t="shared" si="1329"/>
        <v>0.9039684355394394</v>
      </c>
    </row>
    <row r="8517" spans="1:22">
      <c r="A8517">
        <v>8512</v>
      </c>
      <c r="B8517" s="155">
        <f t="shared" si="1330"/>
        <v>41629</v>
      </c>
      <c r="C8517" s="148">
        <f t="shared" si="1321"/>
        <v>2013</v>
      </c>
      <c r="D8517" s="148">
        <f t="shared" si="1322"/>
        <v>12</v>
      </c>
      <c r="E8517" s="152">
        <v>16</v>
      </c>
      <c r="F8517" s="153">
        <v>0</v>
      </c>
      <c r="G8517" s="154">
        <v>1323.1659999999999</v>
      </c>
      <c r="H8517" s="154">
        <v>0</v>
      </c>
      <c r="I8517" s="154">
        <v>730.37900000000002</v>
      </c>
      <c r="J8517" s="151">
        <v>0</v>
      </c>
      <c r="K8517" s="149">
        <f t="shared" si="1323"/>
        <v>2053.5450000000001</v>
      </c>
      <c r="L8517" s="148">
        <v>0</v>
      </c>
      <c r="M8517" s="148">
        <v>384.99900000000002</v>
      </c>
      <c r="N8517" s="148">
        <v>0</v>
      </c>
      <c r="O8517" s="148">
        <v>196.36600000000001</v>
      </c>
      <c r="P8517" s="148">
        <v>0</v>
      </c>
      <c r="Q8517" s="21">
        <f t="shared" si="1324"/>
        <v>0</v>
      </c>
      <c r="R8517" s="21">
        <f t="shared" si="1325"/>
        <v>1230.841803</v>
      </c>
      <c r="S8517" s="21">
        <f t="shared" si="1326"/>
        <v>0</v>
      </c>
      <c r="T8517" s="21">
        <f t="shared" si="1327"/>
        <v>623.6584160000001</v>
      </c>
      <c r="U8517" s="22">
        <f t="shared" si="1328"/>
        <v>1854.500219</v>
      </c>
      <c r="V8517" s="39">
        <f t="shared" si="1329"/>
        <v>0.90307259836039622</v>
      </c>
    </row>
    <row r="8518" spans="1:22">
      <c r="A8518">
        <v>8513</v>
      </c>
      <c r="B8518" s="155">
        <f t="shared" si="1330"/>
        <v>41629</v>
      </c>
      <c r="C8518" s="148">
        <f t="shared" si="1321"/>
        <v>2013</v>
      </c>
      <c r="D8518" s="148">
        <f t="shared" si="1322"/>
        <v>12</v>
      </c>
      <c r="E8518" s="152">
        <v>17</v>
      </c>
      <c r="F8518" s="153">
        <v>0</v>
      </c>
      <c r="G8518" s="154">
        <v>1317.864</v>
      </c>
      <c r="H8518" s="154">
        <v>0</v>
      </c>
      <c r="I8518" s="154">
        <v>736.63599999999997</v>
      </c>
      <c r="J8518" s="151">
        <v>0</v>
      </c>
      <c r="K8518" s="149">
        <f t="shared" si="1323"/>
        <v>2054.5</v>
      </c>
      <c r="L8518" s="148">
        <v>0</v>
      </c>
      <c r="M8518" s="148">
        <v>384.09699999999998</v>
      </c>
      <c r="N8518" s="148">
        <v>0</v>
      </c>
      <c r="O8518" s="148">
        <v>197.67599999999999</v>
      </c>
      <c r="P8518" s="148">
        <v>0</v>
      </c>
      <c r="Q8518" s="21">
        <f t="shared" si="1324"/>
        <v>0</v>
      </c>
      <c r="R8518" s="21">
        <f t="shared" si="1325"/>
        <v>1227.9581089999999</v>
      </c>
      <c r="S8518" s="21">
        <f t="shared" si="1326"/>
        <v>0</v>
      </c>
      <c r="T8518" s="21">
        <f t="shared" si="1327"/>
        <v>627.81897600000002</v>
      </c>
      <c r="U8518" s="22">
        <f t="shared" si="1328"/>
        <v>1855.7770849999999</v>
      </c>
      <c r="V8518" s="39">
        <f t="shared" si="1329"/>
        <v>0.9032743173521538</v>
      </c>
    </row>
    <row r="8519" spans="1:22">
      <c r="A8519">
        <v>8514</v>
      </c>
      <c r="B8519" s="155">
        <f t="shared" si="1330"/>
        <v>41629</v>
      </c>
      <c r="C8519" s="148">
        <f t="shared" ref="C8519:C8582" si="1331">YEAR(B8519)</f>
        <v>2013</v>
      </c>
      <c r="D8519" s="148">
        <f t="shared" ref="D8519:D8582" si="1332">MONTH(B8519)</f>
        <v>12</v>
      </c>
      <c r="E8519" s="152">
        <v>18</v>
      </c>
      <c r="F8519" s="153">
        <v>0</v>
      </c>
      <c r="G8519" s="154">
        <v>1315.48</v>
      </c>
      <c r="H8519" s="154">
        <v>0</v>
      </c>
      <c r="I8519" s="154">
        <v>736.43200000000002</v>
      </c>
      <c r="J8519" s="151">
        <v>0</v>
      </c>
      <c r="K8519" s="149">
        <f t="shared" ref="K8519:K8582" si="1333">SUM(F8519:J8519)</f>
        <v>2051.9120000000003</v>
      </c>
      <c r="L8519" s="148">
        <v>0</v>
      </c>
      <c r="M8519" s="148">
        <v>384.59100000000001</v>
      </c>
      <c r="N8519" s="148">
        <v>0</v>
      </c>
      <c r="O8519" s="148">
        <v>197.828</v>
      </c>
      <c r="P8519" s="148">
        <v>0</v>
      </c>
      <c r="Q8519" s="21">
        <f t="shared" ref="Q8519:Q8582" si="1334">+$Q$2*L8519</f>
        <v>0</v>
      </c>
      <c r="R8519" s="21">
        <f t="shared" ref="R8519:R8582" si="1335">+$R$2*M8519</f>
        <v>1229.537427</v>
      </c>
      <c r="S8519" s="21">
        <f t="shared" ref="S8519:S8582" si="1336">+$S$2*N8519</f>
        <v>0</v>
      </c>
      <c r="T8519" s="21">
        <f t="shared" ref="T8519:T8582" si="1337">+$T$2*O8519</f>
        <v>628.30172800000003</v>
      </c>
      <c r="U8519" s="22">
        <f t="shared" ref="U8519:U8582" si="1338">SUM(Q8519:T8519)</f>
        <v>1857.8391550000001</v>
      </c>
      <c r="V8519" s="39">
        <f t="shared" ref="V8519:V8582" si="1339">+U8519/K8519</f>
        <v>0.90541853403069916</v>
      </c>
    </row>
    <row r="8520" spans="1:22">
      <c r="A8520">
        <v>8515</v>
      </c>
      <c r="B8520" s="155">
        <f t="shared" si="1330"/>
        <v>41629</v>
      </c>
      <c r="C8520" s="148">
        <f t="shared" si="1331"/>
        <v>2013</v>
      </c>
      <c r="D8520" s="148">
        <f t="shared" si="1332"/>
        <v>12</v>
      </c>
      <c r="E8520" s="152">
        <v>19</v>
      </c>
      <c r="F8520" s="153">
        <v>0</v>
      </c>
      <c r="G8520" s="154">
        <v>1086.498</v>
      </c>
      <c r="H8520" s="154">
        <v>0</v>
      </c>
      <c r="I8520" s="154">
        <v>733.32899999999995</v>
      </c>
      <c r="J8520" s="151">
        <v>0</v>
      </c>
      <c r="K8520" s="149">
        <f t="shared" si="1333"/>
        <v>1819.827</v>
      </c>
      <c r="L8520" s="148">
        <v>0</v>
      </c>
      <c r="M8520" s="148">
        <v>323.673</v>
      </c>
      <c r="N8520" s="148">
        <v>0</v>
      </c>
      <c r="O8520" s="148">
        <v>197.17099999999999</v>
      </c>
      <c r="P8520" s="148">
        <v>0</v>
      </c>
      <c r="Q8520" s="21">
        <f t="shared" si="1334"/>
        <v>0</v>
      </c>
      <c r="R8520" s="21">
        <f t="shared" si="1335"/>
        <v>1034.7825809999999</v>
      </c>
      <c r="S8520" s="21">
        <f t="shared" si="1336"/>
        <v>0</v>
      </c>
      <c r="T8520" s="21">
        <f t="shared" si="1337"/>
        <v>626.21509600000002</v>
      </c>
      <c r="U8520" s="22">
        <f t="shared" si="1338"/>
        <v>1660.9976769999998</v>
      </c>
      <c r="V8520" s="39">
        <f t="shared" si="1339"/>
        <v>0.912722845083626</v>
      </c>
    </row>
    <row r="8521" spans="1:22">
      <c r="A8521">
        <v>8516</v>
      </c>
      <c r="B8521" s="155">
        <f t="shared" si="1330"/>
        <v>41629</v>
      </c>
      <c r="C8521" s="148">
        <f t="shared" si="1331"/>
        <v>2013</v>
      </c>
      <c r="D8521" s="148">
        <f t="shared" si="1332"/>
        <v>12</v>
      </c>
      <c r="E8521" s="152">
        <v>20</v>
      </c>
      <c r="F8521" s="153">
        <v>0</v>
      </c>
      <c r="G8521" s="154">
        <v>1090.123</v>
      </c>
      <c r="H8521" s="154">
        <v>0</v>
      </c>
      <c r="I8521" s="154">
        <v>723.39099999999996</v>
      </c>
      <c r="J8521" s="151">
        <v>0</v>
      </c>
      <c r="K8521" s="149">
        <f t="shared" si="1333"/>
        <v>1813.5140000000001</v>
      </c>
      <c r="L8521" s="148">
        <v>0</v>
      </c>
      <c r="M8521" s="148">
        <v>326.60700000000003</v>
      </c>
      <c r="N8521" s="148">
        <v>0</v>
      </c>
      <c r="O8521" s="148">
        <v>194.65199999999999</v>
      </c>
      <c r="P8521" s="148">
        <v>0</v>
      </c>
      <c r="Q8521" s="21">
        <f t="shared" si="1334"/>
        <v>0</v>
      </c>
      <c r="R8521" s="21">
        <f t="shared" si="1335"/>
        <v>1044.1625790000001</v>
      </c>
      <c r="S8521" s="21">
        <f t="shared" si="1336"/>
        <v>0</v>
      </c>
      <c r="T8521" s="21">
        <f t="shared" si="1337"/>
        <v>618.21475199999998</v>
      </c>
      <c r="U8521" s="22">
        <f t="shared" si="1338"/>
        <v>1662.3773310000001</v>
      </c>
      <c r="V8521" s="39">
        <f t="shared" si="1339"/>
        <v>0.91666087551571152</v>
      </c>
    </row>
    <row r="8522" spans="1:22">
      <c r="A8522">
        <v>8517</v>
      </c>
      <c r="B8522" s="155">
        <f t="shared" si="1330"/>
        <v>41629</v>
      </c>
      <c r="C8522" s="148">
        <f t="shared" si="1331"/>
        <v>2013</v>
      </c>
      <c r="D8522" s="148">
        <f t="shared" si="1332"/>
        <v>12</v>
      </c>
      <c r="E8522" s="152">
        <v>21</v>
      </c>
      <c r="F8522" s="153">
        <v>0</v>
      </c>
      <c r="G8522" s="154">
        <v>1098.848</v>
      </c>
      <c r="H8522" s="154">
        <v>0</v>
      </c>
      <c r="I8522" s="154">
        <v>735.42700000000002</v>
      </c>
      <c r="J8522" s="151">
        <v>0</v>
      </c>
      <c r="K8522" s="149">
        <f t="shared" si="1333"/>
        <v>1834.2750000000001</v>
      </c>
      <c r="L8522" s="148">
        <v>0</v>
      </c>
      <c r="M8522" s="148">
        <v>327.505</v>
      </c>
      <c r="N8522" s="148">
        <v>0</v>
      </c>
      <c r="O8522" s="148">
        <v>199.434</v>
      </c>
      <c r="P8522" s="148">
        <v>0</v>
      </c>
      <c r="Q8522" s="21">
        <f t="shared" si="1334"/>
        <v>0</v>
      </c>
      <c r="R8522" s="21">
        <f t="shared" si="1335"/>
        <v>1047.0334849999999</v>
      </c>
      <c r="S8522" s="21">
        <f t="shared" si="1336"/>
        <v>0</v>
      </c>
      <c r="T8522" s="21">
        <f t="shared" si="1337"/>
        <v>633.40238399999998</v>
      </c>
      <c r="U8522" s="22">
        <f t="shared" si="1338"/>
        <v>1680.4358689999999</v>
      </c>
      <c r="V8522" s="39">
        <f t="shared" si="1339"/>
        <v>0.91613082498534837</v>
      </c>
    </row>
    <row r="8523" spans="1:22">
      <c r="A8523">
        <v>8518</v>
      </c>
      <c r="B8523" s="155">
        <f t="shared" si="1330"/>
        <v>41629</v>
      </c>
      <c r="C8523" s="148">
        <f t="shared" si="1331"/>
        <v>2013</v>
      </c>
      <c r="D8523" s="148">
        <f t="shared" si="1332"/>
        <v>12</v>
      </c>
      <c r="E8523" s="152">
        <v>22</v>
      </c>
      <c r="F8523" s="153">
        <v>0</v>
      </c>
      <c r="G8523" s="154">
        <v>1365.576</v>
      </c>
      <c r="H8523" s="154">
        <v>0</v>
      </c>
      <c r="I8523" s="154">
        <v>751.16499999999996</v>
      </c>
      <c r="J8523" s="151">
        <v>0</v>
      </c>
      <c r="K8523" s="149">
        <f t="shared" si="1333"/>
        <v>2116.741</v>
      </c>
      <c r="L8523" s="148">
        <v>0</v>
      </c>
      <c r="M8523" s="148">
        <v>398.291</v>
      </c>
      <c r="N8523" s="148">
        <v>0</v>
      </c>
      <c r="O8523" s="148">
        <v>204.29300000000001</v>
      </c>
      <c r="P8523" s="148">
        <v>0</v>
      </c>
      <c r="Q8523" s="21">
        <f t="shared" si="1334"/>
        <v>0</v>
      </c>
      <c r="R8523" s="21">
        <f t="shared" si="1335"/>
        <v>1273.336327</v>
      </c>
      <c r="S8523" s="21">
        <f t="shared" si="1336"/>
        <v>0</v>
      </c>
      <c r="T8523" s="21">
        <f t="shared" si="1337"/>
        <v>648.8345680000001</v>
      </c>
      <c r="U8523" s="22">
        <f t="shared" si="1338"/>
        <v>1922.1708950000002</v>
      </c>
      <c r="V8523" s="39">
        <f t="shared" si="1339"/>
        <v>0.90808034379265112</v>
      </c>
    </row>
    <row r="8524" spans="1:22">
      <c r="A8524">
        <v>8519</v>
      </c>
      <c r="B8524" s="155">
        <f t="shared" si="1330"/>
        <v>41629</v>
      </c>
      <c r="C8524" s="148">
        <f t="shared" si="1331"/>
        <v>2013</v>
      </c>
      <c r="D8524" s="148">
        <f t="shared" si="1332"/>
        <v>12</v>
      </c>
      <c r="E8524" s="152">
        <v>23</v>
      </c>
      <c r="F8524" s="153">
        <v>0</v>
      </c>
      <c r="G8524" s="154">
        <v>1365.864</v>
      </c>
      <c r="H8524" s="154">
        <v>0</v>
      </c>
      <c r="I8524" s="154">
        <v>747.47299999999996</v>
      </c>
      <c r="J8524" s="151">
        <v>0</v>
      </c>
      <c r="K8524" s="149">
        <f t="shared" si="1333"/>
        <v>2113.337</v>
      </c>
      <c r="L8524" s="148">
        <v>0</v>
      </c>
      <c r="M8524" s="148">
        <v>398.33800000000002</v>
      </c>
      <c r="N8524" s="148">
        <v>0</v>
      </c>
      <c r="O8524" s="148">
        <v>203.71299999999999</v>
      </c>
      <c r="P8524" s="148">
        <v>0</v>
      </c>
      <c r="Q8524" s="21">
        <f t="shared" si="1334"/>
        <v>0</v>
      </c>
      <c r="R8524" s="21">
        <f t="shared" si="1335"/>
        <v>1273.486586</v>
      </c>
      <c r="S8524" s="21">
        <f t="shared" si="1336"/>
        <v>0</v>
      </c>
      <c r="T8524" s="21">
        <f t="shared" si="1337"/>
        <v>646.99248799999998</v>
      </c>
      <c r="U8524" s="22">
        <f t="shared" si="1338"/>
        <v>1920.4790739999999</v>
      </c>
      <c r="V8524" s="39">
        <f t="shared" si="1339"/>
        <v>0.90874246464241148</v>
      </c>
    </row>
    <row r="8525" spans="1:22">
      <c r="A8525">
        <v>8520</v>
      </c>
      <c r="B8525" s="155">
        <f t="shared" si="1330"/>
        <v>41629</v>
      </c>
      <c r="C8525" s="148">
        <f t="shared" si="1331"/>
        <v>2013</v>
      </c>
      <c r="D8525" s="148">
        <f t="shared" si="1332"/>
        <v>12</v>
      </c>
      <c r="E8525" s="152">
        <v>24</v>
      </c>
      <c r="F8525" s="153">
        <v>0</v>
      </c>
      <c r="G8525" s="154">
        <v>1356.848</v>
      </c>
      <c r="H8525" s="154">
        <v>0</v>
      </c>
      <c r="I8525" s="154">
        <v>740.19100000000003</v>
      </c>
      <c r="J8525" s="151">
        <v>0</v>
      </c>
      <c r="K8525" s="149">
        <f t="shared" si="1333"/>
        <v>2097.0389999999998</v>
      </c>
      <c r="L8525" s="148">
        <v>0</v>
      </c>
      <c r="M8525" s="148">
        <v>397.59800000000001</v>
      </c>
      <c r="N8525" s="148">
        <v>0</v>
      </c>
      <c r="O8525" s="148">
        <v>199.50800000000001</v>
      </c>
      <c r="P8525" s="148">
        <v>0</v>
      </c>
      <c r="Q8525" s="21">
        <f t="shared" si="1334"/>
        <v>0</v>
      </c>
      <c r="R8525" s="21">
        <f t="shared" si="1335"/>
        <v>1271.1208060000001</v>
      </c>
      <c r="S8525" s="21">
        <f t="shared" si="1336"/>
        <v>0</v>
      </c>
      <c r="T8525" s="21">
        <f t="shared" si="1337"/>
        <v>633.63740800000005</v>
      </c>
      <c r="U8525" s="22">
        <f t="shared" si="1338"/>
        <v>1904.7582140000002</v>
      </c>
      <c r="V8525" s="39">
        <f t="shared" si="1339"/>
        <v>0.90830843584692533</v>
      </c>
    </row>
    <row r="8526" spans="1:22">
      <c r="A8526">
        <v>8521</v>
      </c>
      <c r="B8526" s="155">
        <f t="shared" si="1330"/>
        <v>41630</v>
      </c>
      <c r="C8526" s="148">
        <f t="shared" si="1331"/>
        <v>2013</v>
      </c>
      <c r="D8526" s="148">
        <f t="shared" si="1332"/>
        <v>12</v>
      </c>
      <c r="E8526" s="152">
        <v>1</v>
      </c>
      <c r="F8526" s="153">
        <v>0</v>
      </c>
      <c r="G8526" s="154">
        <v>1154.704</v>
      </c>
      <c r="H8526" s="154">
        <v>0</v>
      </c>
      <c r="I8526" s="154">
        <v>729.55499999999995</v>
      </c>
      <c r="J8526" s="151">
        <v>0</v>
      </c>
      <c r="K8526" s="149">
        <f t="shared" si="1333"/>
        <v>1884.259</v>
      </c>
      <c r="L8526" s="148">
        <v>0</v>
      </c>
      <c r="M8526" s="148">
        <v>345.03899999999999</v>
      </c>
      <c r="N8526" s="148">
        <v>0</v>
      </c>
      <c r="O8526" s="148">
        <v>196.59700000000001</v>
      </c>
      <c r="P8526" s="148">
        <v>0</v>
      </c>
      <c r="Q8526" s="21">
        <f t="shared" si="1334"/>
        <v>0</v>
      </c>
      <c r="R8526" s="21">
        <f t="shared" si="1335"/>
        <v>1103.0896829999999</v>
      </c>
      <c r="S8526" s="21">
        <f t="shared" si="1336"/>
        <v>0</v>
      </c>
      <c r="T8526" s="21">
        <f t="shared" si="1337"/>
        <v>624.3920720000001</v>
      </c>
      <c r="U8526" s="22">
        <f t="shared" si="1338"/>
        <v>1727.481755</v>
      </c>
      <c r="V8526" s="39">
        <f t="shared" si="1339"/>
        <v>0.91679634009974209</v>
      </c>
    </row>
    <row r="8527" spans="1:22">
      <c r="A8527">
        <v>8522</v>
      </c>
      <c r="B8527" s="155">
        <f t="shared" si="1330"/>
        <v>41630</v>
      </c>
      <c r="C8527" s="148">
        <f t="shared" si="1331"/>
        <v>2013</v>
      </c>
      <c r="D8527" s="148">
        <f t="shared" si="1332"/>
        <v>12</v>
      </c>
      <c r="E8527" s="152">
        <v>2</v>
      </c>
      <c r="F8527" s="153">
        <v>0</v>
      </c>
      <c r="G8527" s="154">
        <v>1521.153</v>
      </c>
      <c r="H8527" s="154">
        <v>1.575</v>
      </c>
      <c r="I8527" s="154">
        <v>407.185</v>
      </c>
      <c r="J8527" s="151">
        <v>0</v>
      </c>
      <c r="K8527" s="149">
        <f t="shared" si="1333"/>
        <v>1929.913</v>
      </c>
      <c r="L8527" s="148">
        <v>0</v>
      </c>
      <c r="M8527" s="148">
        <v>433.55500000000001</v>
      </c>
      <c r="N8527" s="148">
        <v>2.2240000000000002</v>
      </c>
      <c r="O8527" s="148">
        <v>111.67100000000001</v>
      </c>
      <c r="P8527" s="148">
        <v>0</v>
      </c>
      <c r="Q8527" s="21">
        <f t="shared" si="1334"/>
        <v>0</v>
      </c>
      <c r="R8527" s="21">
        <f t="shared" si="1335"/>
        <v>1386.075335</v>
      </c>
      <c r="S8527" s="21">
        <f t="shared" si="1336"/>
        <v>4.3390240000000002</v>
      </c>
      <c r="T8527" s="21">
        <f t="shared" si="1337"/>
        <v>354.66709600000002</v>
      </c>
      <c r="U8527" s="22">
        <f t="shared" si="1338"/>
        <v>1745.081455</v>
      </c>
      <c r="V8527" s="39">
        <f t="shared" si="1339"/>
        <v>0.90422804292214209</v>
      </c>
    </row>
    <row r="8528" spans="1:22">
      <c r="A8528">
        <v>8523</v>
      </c>
      <c r="B8528" s="155">
        <f t="shared" si="1330"/>
        <v>41630</v>
      </c>
      <c r="C8528" s="148">
        <f t="shared" si="1331"/>
        <v>2013</v>
      </c>
      <c r="D8528" s="148">
        <f t="shared" si="1332"/>
        <v>12</v>
      </c>
      <c r="E8528" s="152">
        <v>3</v>
      </c>
      <c r="F8528" s="153">
        <v>0</v>
      </c>
      <c r="G8528" s="154">
        <v>1585.7729999999999</v>
      </c>
      <c r="H8528" s="154">
        <v>0</v>
      </c>
      <c r="I8528" s="154">
        <v>292.12700000000001</v>
      </c>
      <c r="J8528" s="151">
        <v>0</v>
      </c>
      <c r="K8528" s="149">
        <f t="shared" si="1333"/>
        <v>1877.8999999999999</v>
      </c>
      <c r="L8528" s="148">
        <v>0</v>
      </c>
      <c r="M8528" s="148">
        <v>454.76100000000002</v>
      </c>
      <c r="N8528" s="148">
        <v>0</v>
      </c>
      <c r="O8528" s="148">
        <v>80.5</v>
      </c>
      <c r="P8528" s="148">
        <v>0</v>
      </c>
      <c r="Q8528" s="21">
        <f t="shared" si="1334"/>
        <v>0</v>
      </c>
      <c r="R8528" s="21">
        <f t="shared" si="1335"/>
        <v>1453.8709170000002</v>
      </c>
      <c r="S8528" s="21">
        <f t="shared" si="1336"/>
        <v>0</v>
      </c>
      <c r="T8528" s="21">
        <f t="shared" si="1337"/>
        <v>255.66800000000001</v>
      </c>
      <c r="U8528" s="22">
        <f t="shared" si="1338"/>
        <v>1709.5389170000003</v>
      </c>
      <c r="V8528" s="39">
        <f t="shared" si="1339"/>
        <v>0.91034608711859011</v>
      </c>
    </row>
    <row r="8529" spans="1:22">
      <c r="A8529">
        <v>8524</v>
      </c>
      <c r="B8529" s="155">
        <f t="shared" si="1330"/>
        <v>41630</v>
      </c>
      <c r="C8529" s="148">
        <f t="shared" si="1331"/>
        <v>2013</v>
      </c>
      <c r="D8529" s="148">
        <f t="shared" si="1332"/>
        <v>12</v>
      </c>
      <c r="E8529" s="152">
        <v>4</v>
      </c>
      <c r="F8529" s="153">
        <v>0</v>
      </c>
      <c r="G8529" s="154">
        <v>1354.4469999999999</v>
      </c>
      <c r="H8529" s="154">
        <v>0</v>
      </c>
      <c r="I8529" s="154">
        <v>307.17500000000001</v>
      </c>
      <c r="J8529" s="151">
        <v>0</v>
      </c>
      <c r="K8529" s="149">
        <f t="shared" si="1333"/>
        <v>1661.6219999999998</v>
      </c>
      <c r="L8529" s="148">
        <v>0</v>
      </c>
      <c r="M8529" s="148">
        <v>396.98599999999999</v>
      </c>
      <c r="N8529" s="148">
        <v>0</v>
      </c>
      <c r="O8529" s="148">
        <v>82.444000000000003</v>
      </c>
      <c r="P8529" s="148">
        <v>0</v>
      </c>
      <c r="Q8529" s="21">
        <f t="shared" si="1334"/>
        <v>0</v>
      </c>
      <c r="R8529" s="21">
        <f t="shared" si="1335"/>
        <v>1269.1642420000001</v>
      </c>
      <c r="S8529" s="21">
        <f t="shared" si="1336"/>
        <v>0</v>
      </c>
      <c r="T8529" s="21">
        <f t="shared" si="1337"/>
        <v>261.84214400000002</v>
      </c>
      <c r="U8529" s="22">
        <f t="shared" si="1338"/>
        <v>1531.006386</v>
      </c>
      <c r="V8529" s="39">
        <f t="shared" si="1339"/>
        <v>0.92139270303354204</v>
      </c>
    </row>
    <row r="8530" spans="1:22">
      <c r="A8530">
        <v>8525</v>
      </c>
      <c r="B8530" s="155">
        <f t="shared" si="1330"/>
        <v>41630</v>
      </c>
      <c r="C8530" s="148">
        <f t="shared" si="1331"/>
        <v>2013</v>
      </c>
      <c r="D8530" s="148">
        <f t="shared" si="1332"/>
        <v>12</v>
      </c>
      <c r="E8530" s="152">
        <v>5</v>
      </c>
      <c r="F8530" s="153">
        <v>0</v>
      </c>
      <c r="G8530" s="154">
        <v>1354.5640000000001</v>
      </c>
      <c r="H8530" s="154">
        <v>0</v>
      </c>
      <c r="I8530" s="154">
        <v>294.05200000000002</v>
      </c>
      <c r="J8530" s="151">
        <v>0</v>
      </c>
      <c r="K8530" s="149">
        <f t="shared" si="1333"/>
        <v>1648.616</v>
      </c>
      <c r="L8530" s="148">
        <v>0</v>
      </c>
      <c r="M8530" s="148">
        <v>396.99900000000002</v>
      </c>
      <c r="N8530" s="148">
        <v>0</v>
      </c>
      <c r="O8530" s="148">
        <v>78.561000000000007</v>
      </c>
      <c r="P8530" s="148">
        <v>0</v>
      </c>
      <c r="Q8530" s="21">
        <f t="shared" si="1334"/>
        <v>0</v>
      </c>
      <c r="R8530" s="21">
        <f t="shared" si="1335"/>
        <v>1269.2058030000001</v>
      </c>
      <c r="S8530" s="21">
        <f t="shared" si="1336"/>
        <v>0</v>
      </c>
      <c r="T8530" s="21">
        <f t="shared" si="1337"/>
        <v>249.50973600000003</v>
      </c>
      <c r="U8530" s="22">
        <f t="shared" si="1338"/>
        <v>1518.715539</v>
      </c>
      <c r="V8530" s="39">
        <f t="shared" si="1339"/>
        <v>0.92120635672588402</v>
      </c>
    </row>
    <row r="8531" spans="1:22">
      <c r="A8531">
        <v>8526</v>
      </c>
      <c r="B8531" s="155">
        <f t="shared" si="1330"/>
        <v>41630</v>
      </c>
      <c r="C8531" s="148">
        <f t="shared" si="1331"/>
        <v>2013</v>
      </c>
      <c r="D8531" s="148">
        <f t="shared" si="1332"/>
        <v>12</v>
      </c>
      <c r="E8531" s="152">
        <v>6</v>
      </c>
      <c r="F8531" s="153">
        <v>0</v>
      </c>
      <c r="G8531" s="154">
        <v>1360.4860000000001</v>
      </c>
      <c r="H8531" s="154">
        <v>2.3439999999999999</v>
      </c>
      <c r="I8531" s="154">
        <v>277.154</v>
      </c>
      <c r="J8531" s="151">
        <v>0</v>
      </c>
      <c r="K8531" s="149">
        <f t="shared" si="1333"/>
        <v>1639.9840000000002</v>
      </c>
      <c r="L8531" s="148">
        <v>0</v>
      </c>
      <c r="M8531" s="148">
        <v>397.91500000000002</v>
      </c>
      <c r="N8531" s="148">
        <v>4.6989999999999998</v>
      </c>
      <c r="O8531" s="148">
        <v>74.028999999999996</v>
      </c>
      <c r="P8531" s="148">
        <v>0</v>
      </c>
      <c r="Q8531" s="21">
        <f t="shared" si="1334"/>
        <v>0</v>
      </c>
      <c r="R8531" s="21">
        <f t="shared" si="1335"/>
        <v>1272.1342550000002</v>
      </c>
      <c r="S8531" s="21">
        <f t="shared" si="1336"/>
        <v>9.1677490000000006</v>
      </c>
      <c r="T8531" s="21">
        <f t="shared" si="1337"/>
        <v>235.11610400000001</v>
      </c>
      <c r="U8531" s="22">
        <f t="shared" si="1338"/>
        <v>1516.4181080000001</v>
      </c>
      <c r="V8531" s="39">
        <f t="shared" si="1339"/>
        <v>0.92465420882154947</v>
      </c>
    </row>
    <row r="8532" spans="1:22">
      <c r="A8532">
        <v>8527</v>
      </c>
      <c r="B8532" s="155">
        <f t="shared" si="1330"/>
        <v>41630</v>
      </c>
      <c r="C8532" s="148">
        <f t="shared" si="1331"/>
        <v>2013</v>
      </c>
      <c r="D8532" s="148">
        <f t="shared" si="1332"/>
        <v>12</v>
      </c>
      <c r="E8532" s="152">
        <v>7</v>
      </c>
      <c r="F8532" s="153">
        <v>0</v>
      </c>
      <c r="G8532" s="154">
        <v>1368.0350000000001</v>
      </c>
      <c r="H8532" s="154">
        <v>0</v>
      </c>
      <c r="I8532" s="154">
        <v>170.24799999999999</v>
      </c>
      <c r="J8532" s="151">
        <v>0</v>
      </c>
      <c r="K8532" s="149">
        <f t="shared" si="1333"/>
        <v>1538.2830000000001</v>
      </c>
      <c r="L8532" s="148">
        <v>0</v>
      </c>
      <c r="M8532" s="148">
        <v>398.27199999999999</v>
      </c>
      <c r="N8532" s="148">
        <v>0</v>
      </c>
      <c r="O8532" s="148">
        <v>45.112000000000002</v>
      </c>
      <c r="P8532" s="148">
        <v>0</v>
      </c>
      <c r="Q8532" s="21">
        <f t="shared" si="1334"/>
        <v>0</v>
      </c>
      <c r="R8532" s="21">
        <f t="shared" si="1335"/>
        <v>1273.275584</v>
      </c>
      <c r="S8532" s="21">
        <f t="shared" si="1336"/>
        <v>0</v>
      </c>
      <c r="T8532" s="21">
        <f t="shared" si="1337"/>
        <v>143.27571200000003</v>
      </c>
      <c r="U8532" s="22">
        <f t="shared" si="1338"/>
        <v>1416.5512960000001</v>
      </c>
      <c r="V8532" s="39">
        <f t="shared" si="1339"/>
        <v>0.92086520880748213</v>
      </c>
    </row>
    <row r="8533" spans="1:22">
      <c r="A8533">
        <v>8528</v>
      </c>
      <c r="B8533" s="155">
        <f t="shared" si="1330"/>
        <v>41630</v>
      </c>
      <c r="C8533" s="148">
        <f t="shared" si="1331"/>
        <v>2013</v>
      </c>
      <c r="D8533" s="148">
        <f t="shared" si="1332"/>
        <v>12</v>
      </c>
      <c r="E8533" s="152">
        <v>8</v>
      </c>
      <c r="F8533" s="153">
        <v>0</v>
      </c>
      <c r="G8533" s="154">
        <v>1368.548</v>
      </c>
      <c r="H8533" s="154">
        <v>0</v>
      </c>
      <c r="I8533" s="154">
        <v>150.08000000000001</v>
      </c>
      <c r="J8533" s="151">
        <v>0</v>
      </c>
      <c r="K8533" s="149">
        <f t="shared" si="1333"/>
        <v>1518.6279999999999</v>
      </c>
      <c r="L8533" s="148">
        <v>0</v>
      </c>
      <c r="M8533" s="148">
        <v>399.15499999999997</v>
      </c>
      <c r="N8533" s="148">
        <v>0</v>
      </c>
      <c r="O8533" s="148">
        <v>40.689</v>
      </c>
      <c r="P8533" s="148">
        <v>0</v>
      </c>
      <c r="Q8533" s="21">
        <f t="shared" si="1334"/>
        <v>0</v>
      </c>
      <c r="R8533" s="21">
        <f t="shared" si="1335"/>
        <v>1276.0985349999999</v>
      </c>
      <c r="S8533" s="21">
        <f t="shared" si="1336"/>
        <v>0</v>
      </c>
      <c r="T8533" s="21">
        <f t="shared" si="1337"/>
        <v>129.228264</v>
      </c>
      <c r="U8533" s="22">
        <f t="shared" si="1338"/>
        <v>1405.3267989999999</v>
      </c>
      <c r="V8533" s="39">
        <f t="shared" si="1339"/>
        <v>0.92539239300210452</v>
      </c>
    </row>
    <row r="8534" spans="1:22">
      <c r="A8534">
        <v>8529</v>
      </c>
      <c r="B8534" s="155">
        <f t="shared" si="1330"/>
        <v>41630</v>
      </c>
      <c r="C8534" s="148">
        <f t="shared" si="1331"/>
        <v>2013</v>
      </c>
      <c r="D8534" s="148">
        <f t="shared" si="1332"/>
        <v>12</v>
      </c>
      <c r="E8534" s="152">
        <v>9</v>
      </c>
      <c r="F8534" s="153">
        <v>0</v>
      </c>
      <c r="G8534" s="154">
        <v>1364.9169999999999</v>
      </c>
      <c r="H8534" s="154">
        <v>0</v>
      </c>
      <c r="I8534" s="154">
        <v>126.529</v>
      </c>
      <c r="J8534" s="151">
        <v>0</v>
      </c>
      <c r="K8534" s="149">
        <f t="shared" si="1333"/>
        <v>1491.4459999999999</v>
      </c>
      <c r="L8534" s="148">
        <v>0</v>
      </c>
      <c r="M8534" s="148">
        <v>397.846</v>
      </c>
      <c r="N8534" s="148">
        <v>0</v>
      </c>
      <c r="O8534" s="148">
        <v>34.387</v>
      </c>
      <c r="P8534" s="148">
        <v>0</v>
      </c>
      <c r="Q8534" s="21">
        <f t="shared" si="1334"/>
        <v>0</v>
      </c>
      <c r="R8534" s="21">
        <f t="shared" si="1335"/>
        <v>1271.9136619999999</v>
      </c>
      <c r="S8534" s="21">
        <f t="shared" si="1336"/>
        <v>0</v>
      </c>
      <c r="T8534" s="21">
        <f t="shared" si="1337"/>
        <v>109.21311200000001</v>
      </c>
      <c r="U8534" s="22">
        <f t="shared" si="1338"/>
        <v>1381.1267739999998</v>
      </c>
      <c r="V8534" s="39">
        <f t="shared" si="1339"/>
        <v>0.92603203468311956</v>
      </c>
    </row>
    <row r="8535" spans="1:22">
      <c r="A8535">
        <v>8530</v>
      </c>
      <c r="B8535" s="155">
        <f t="shared" si="1330"/>
        <v>41630</v>
      </c>
      <c r="C8535" s="148">
        <f t="shared" si="1331"/>
        <v>2013</v>
      </c>
      <c r="D8535" s="148">
        <f t="shared" si="1332"/>
        <v>12</v>
      </c>
      <c r="E8535" s="152">
        <v>10</v>
      </c>
      <c r="F8535" s="153">
        <v>0</v>
      </c>
      <c r="G8535" s="154">
        <v>1371.5409999999999</v>
      </c>
      <c r="H8535" s="154">
        <v>0</v>
      </c>
      <c r="I8535" s="154">
        <v>121.697</v>
      </c>
      <c r="J8535" s="151">
        <v>0</v>
      </c>
      <c r="K8535" s="149">
        <f t="shared" si="1333"/>
        <v>1493.2379999999998</v>
      </c>
      <c r="L8535" s="148">
        <v>0</v>
      </c>
      <c r="M8535" s="148">
        <v>400.07100000000003</v>
      </c>
      <c r="N8535" s="148">
        <v>0</v>
      </c>
      <c r="O8535" s="148">
        <v>32.957999999999998</v>
      </c>
      <c r="P8535" s="148">
        <v>0</v>
      </c>
      <c r="Q8535" s="21">
        <f t="shared" si="1334"/>
        <v>0</v>
      </c>
      <c r="R8535" s="21">
        <f t="shared" si="1335"/>
        <v>1279.0269870000002</v>
      </c>
      <c r="S8535" s="21">
        <f t="shared" si="1336"/>
        <v>0</v>
      </c>
      <c r="T8535" s="21">
        <f t="shared" si="1337"/>
        <v>104.67460800000001</v>
      </c>
      <c r="U8535" s="22">
        <f t="shared" si="1338"/>
        <v>1383.7015950000002</v>
      </c>
      <c r="V8535" s="39">
        <f t="shared" si="1339"/>
        <v>0.92664504586676766</v>
      </c>
    </row>
    <row r="8536" spans="1:22">
      <c r="A8536">
        <v>8531</v>
      </c>
      <c r="B8536" s="155">
        <f t="shared" si="1330"/>
        <v>41630</v>
      </c>
      <c r="C8536" s="148">
        <f t="shared" si="1331"/>
        <v>2013</v>
      </c>
      <c r="D8536" s="148">
        <f t="shared" si="1332"/>
        <v>12</v>
      </c>
      <c r="E8536" s="152">
        <v>11</v>
      </c>
      <c r="F8536" s="153">
        <v>0</v>
      </c>
      <c r="G8536" s="154">
        <v>1401.5630000000001</v>
      </c>
      <c r="H8536" s="154">
        <v>1.377</v>
      </c>
      <c r="I8536" s="154">
        <v>160.84399999999999</v>
      </c>
      <c r="J8536" s="151">
        <v>0</v>
      </c>
      <c r="K8536" s="149">
        <f t="shared" si="1333"/>
        <v>1563.7840000000001</v>
      </c>
      <c r="L8536" s="148">
        <v>0</v>
      </c>
      <c r="M8536" s="148">
        <v>407.78699999999998</v>
      </c>
      <c r="N8536" s="148">
        <v>5.9640000000000004</v>
      </c>
      <c r="O8536" s="148">
        <v>43.271999999999998</v>
      </c>
      <c r="P8536" s="148">
        <v>0</v>
      </c>
      <c r="Q8536" s="21">
        <f t="shared" si="1334"/>
        <v>0</v>
      </c>
      <c r="R8536" s="21">
        <f t="shared" si="1335"/>
        <v>1303.695039</v>
      </c>
      <c r="S8536" s="21">
        <f t="shared" si="1336"/>
        <v>11.635764000000002</v>
      </c>
      <c r="T8536" s="21">
        <f t="shared" si="1337"/>
        <v>137.431872</v>
      </c>
      <c r="U8536" s="22">
        <f t="shared" si="1338"/>
        <v>1452.7626749999999</v>
      </c>
      <c r="V8536" s="39">
        <f t="shared" si="1339"/>
        <v>0.92900469310339528</v>
      </c>
    </row>
    <row r="8537" spans="1:22">
      <c r="A8537">
        <v>8532</v>
      </c>
      <c r="B8537" s="155">
        <f t="shared" si="1330"/>
        <v>41630</v>
      </c>
      <c r="C8537" s="148">
        <f t="shared" si="1331"/>
        <v>2013</v>
      </c>
      <c r="D8537" s="148">
        <f t="shared" si="1332"/>
        <v>12</v>
      </c>
      <c r="E8537" s="152">
        <v>12</v>
      </c>
      <c r="F8537" s="153">
        <v>0</v>
      </c>
      <c r="G8537" s="154">
        <v>1410.1310000000001</v>
      </c>
      <c r="H8537" s="154">
        <v>0</v>
      </c>
      <c r="I8537" s="154">
        <v>420.82900000000001</v>
      </c>
      <c r="J8537" s="151">
        <v>0</v>
      </c>
      <c r="K8537" s="149">
        <f t="shared" si="1333"/>
        <v>1830.96</v>
      </c>
      <c r="L8537" s="148">
        <v>0</v>
      </c>
      <c r="M8537" s="148">
        <v>408.012</v>
      </c>
      <c r="N8537" s="148">
        <v>0</v>
      </c>
      <c r="O8537" s="148">
        <v>109.173</v>
      </c>
      <c r="P8537" s="148">
        <v>0</v>
      </c>
      <c r="Q8537" s="21">
        <f t="shared" si="1334"/>
        <v>0</v>
      </c>
      <c r="R8537" s="21">
        <f t="shared" si="1335"/>
        <v>1304.414364</v>
      </c>
      <c r="S8537" s="21">
        <f t="shared" si="1336"/>
        <v>0</v>
      </c>
      <c r="T8537" s="21">
        <f t="shared" si="1337"/>
        <v>346.73344800000001</v>
      </c>
      <c r="U8537" s="22">
        <f t="shared" si="1338"/>
        <v>1651.1478119999999</v>
      </c>
      <c r="V8537" s="39">
        <f t="shared" si="1339"/>
        <v>0.9017934919386551</v>
      </c>
    </row>
    <row r="8538" spans="1:22">
      <c r="A8538">
        <v>8533</v>
      </c>
      <c r="B8538" s="155">
        <f t="shared" si="1330"/>
        <v>41630</v>
      </c>
      <c r="C8538" s="148">
        <f t="shared" si="1331"/>
        <v>2013</v>
      </c>
      <c r="D8538" s="148">
        <f t="shared" si="1332"/>
        <v>12</v>
      </c>
      <c r="E8538" s="152">
        <v>13</v>
      </c>
      <c r="F8538" s="153">
        <v>0</v>
      </c>
      <c r="G8538" s="154">
        <v>1038.623</v>
      </c>
      <c r="H8538" s="154">
        <v>0</v>
      </c>
      <c r="I8538" s="154">
        <v>714.56200000000001</v>
      </c>
      <c r="J8538" s="151">
        <v>0</v>
      </c>
      <c r="K8538" s="149">
        <f t="shared" si="1333"/>
        <v>1753.1849999999999</v>
      </c>
      <c r="L8538" s="148">
        <v>0</v>
      </c>
      <c r="M8538" s="148">
        <v>311.08499999999998</v>
      </c>
      <c r="N8538" s="148">
        <v>0</v>
      </c>
      <c r="O8538" s="148">
        <v>191.47300000000001</v>
      </c>
      <c r="P8538" s="148">
        <v>0</v>
      </c>
      <c r="Q8538" s="21">
        <f t="shared" si="1334"/>
        <v>0</v>
      </c>
      <c r="R8538" s="21">
        <f t="shared" si="1335"/>
        <v>994.53874499999995</v>
      </c>
      <c r="S8538" s="21">
        <f t="shared" si="1336"/>
        <v>0</v>
      </c>
      <c r="T8538" s="21">
        <f t="shared" si="1337"/>
        <v>608.11824800000011</v>
      </c>
      <c r="U8538" s="22">
        <f t="shared" si="1338"/>
        <v>1602.6569930000001</v>
      </c>
      <c r="V8538" s="39">
        <f t="shared" si="1339"/>
        <v>0.91414026072547971</v>
      </c>
    </row>
    <row r="8539" spans="1:22">
      <c r="A8539">
        <v>8534</v>
      </c>
      <c r="B8539" s="155">
        <f t="shared" si="1330"/>
        <v>41630</v>
      </c>
      <c r="C8539" s="148">
        <f t="shared" si="1331"/>
        <v>2013</v>
      </c>
      <c r="D8539" s="148">
        <f t="shared" si="1332"/>
        <v>12</v>
      </c>
      <c r="E8539" s="152">
        <v>14</v>
      </c>
      <c r="F8539" s="153">
        <v>0</v>
      </c>
      <c r="G8539" s="154">
        <v>1172.866</v>
      </c>
      <c r="H8539" s="154">
        <v>0</v>
      </c>
      <c r="I8539" s="154">
        <v>722.01099999999997</v>
      </c>
      <c r="J8539" s="151">
        <v>0</v>
      </c>
      <c r="K8539" s="149">
        <f t="shared" si="1333"/>
        <v>1894.877</v>
      </c>
      <c r="L8539" s="148">
        <v>0</v>
      </c>
      <c r="M8539" s="148">
        <v>347.29700000000003</v>
      </c>
      <c r="N8539" s="148">
        <v>0</v>
      </c>
      <c r="O8539" s="148">
        <v>193.92</v>
      </c>
      <c r="P8539" s="148">
        <v>0</v>
      </c>
      <c r="Q8539" s="21">
        <f t="shared" si="1334"/>
        <v>0</v>
      </c>
      <c r="R8539" s="21">
        <f t="shared" si="1335"/>
        <v>1110.3085090000002</v>
      </c>
      <c r="S8539" s="21">
        <f t="shared" si="1336"/>
        <v>0</v>
      </c>
      <c r="T8539" s="21">
        <f t="shared" si="1337"/>
        <v>615.88991999999996</v>
      </c>
      <c r="U8539" s="22">
        <f t="shared" si="1338"/>
        <v>1726.198429</v>
      </c>
      <c r="V8539" s="39">
        <f t="shared" si="1339"/>
        <v>0.91098178351418069</v>
      </c>
    </row>
    <row r="8540" spans="1:22">
      <c r="A8540">
        <v>8535</v>
      </c>
      <c r="B8540" s="155">
        <f t="shared" si="1330"/>
        <v>41630</v>
      </c>
      <c r="C8540" s="148">
        <f t="shared" si="1331"/>
        <v>2013</v>
      </c>
      <c r="D8540" s="148">
        <f t="shared" si="1332"/>
        <v>12</v>
      </c>
      <c r="E8540" s="152">
        <v>15</v>
      </c>
      <c r="F8540" s="153">
        <v>0</v>
      </c>
      <c r="G8540" s="154">
        <v>1187.269</v>
      </c>
      <c r="H8540" s="154">
        <v>0</v>
      </c>
      <c r="I8540" s="154">
        <v>726.69200000000001</v>
      </c>
      <c r="J8540" s="151">
        <v>0</v>
      </c>
      <c r="K8540" s="149">
        <f t="shared" si="1333"/>
        <v>1913.961</v>
      </c>
      <c r="L8540" s="148">
        <v>0</v>
      </c>
      <c r="M8540" s="148">
        <v>352.40600000000001</v>
      </c>
      <c r="N8540" s="148">
        <v>0</v>
      </c>
      <c r="O8540" s="148">
        <v>195.05500000000001</v>
      </c>
      <c r="P8540" s="148">
        <v>0</v>
      </c>
      <c r="Q8540" s="21">
        <f t="shared" si="1334"/>
        <v>0</v>
      </c>
      <c r="R8540" s="21">
        <f t="shared" si="1335"/>
        <v>1126.6419820000001</v>
      </c>
      <c r="S8540" s="21">
        <f t="shared" si="1336"/>
        <v>0</v>
      </c>
      <c r="T8540" s="21">
        <f t="shared" si="1337"/>
        <v>619.49468000000002</v>
      </c>
      <c r="U8540" s="22">
        <f t="shared" si="1338"/>
        <v>1746.1366620000001</v>
      </c>
      <c r="V8540" s="39">
        <f t="shared" si="1339"/>
        <v>0.91231569608785135</v>
      </c>
    </row>
    <row r="8541" spans="1:22">
      <c r="A8541">
        <v>8536</v>
      </c>
      <c r="B8541" s="155">
        <f t="shared" si="1330"/>
        <v>41630</v>
      </c>
      <c r="C8541" s="148">
        <f t="shared" si="1331"/>
        <v>2013</v>
      </c>
      <c r="D8541" s="148">
        <f t="shared" si="1332"/>
        <v>12</v>
      </c>
      <c r="E8541" s="152">
        <v>16</v>
      </c>
      <c r="F8541" s="153">
        <v>0</v>
      </c>
      <c r="G8541" s="154">
        <v>1196.079</v>
      </c>
      <c r="H8541" s="154">
        <v>0</v>
      </c>
      <c r="I8541" s="154">
        <v>710.32799999999997</v>
      </c>
      <c r="J8541" s="151">
        <v>0</v>
      </c>
      <c r="K8541" s="149">
        <f t="shared" si="1333"/>
        <v>1906.4069999999999</v>
      </c>
      <c r="L8541" s="148">
        <v>0</v>
      </c>
      <c r="M8541" s="148">
        <v>353.32600000000002</v>
      </c>
      <c r="N8541" s="148">
        <v>0</v>
      </c>
      <c r="O8541" s="148">
        <v>189.69399999999999</v>
      </c>
      <c r="P8541" s="148">
        <v>0</v>
      </c>
      <c r="Q8541" s="21">
        <f t="shared" si="1334"/>
        <v>0</v>
      </c>
      <c r="R8541" s="21">
        <f t="shared" si="1335"/>
        <v>1129.5832220000002</v>
      </c>
      <c r="S8541" s="21">
        <f t="shared" si="1336"/>
        <v>0</v>
      </c>
      <c r="T8541" s="21">
        <f t="shared" si="1337"/>
        <v>602.46814399999994</v>
      </c>
      <c r="U8541" s="22">
        <f t="shared" si="1338"/>
        <v>1732.0513660000001</v>
      </c>
      <c r="V8541" s="39">
        <f t="shared" si="1339"/>
        <v>0.90854228189468467</v>
      </c>
    </row>
    <row r="8542" spans="1:22">
      <c r="A8542">
        <v>8537</v>
      </c>
      <c r="B8542" s="155">
        <f t="shared" si="1330"/>
        <v>41630</v>
      </c>
      <c r="C8542" s="148">
        <f t="shared" si="1331"/>
        <v>2013</v>
      </c>
      <c r="D8542" s="148">
        <f t="shared" si="1332"/>
        <v>12</v>
      </c>
      <c r="E8542" s="152">
        <v>17</v>
      </c>
      <c r="F8542" s="153">
        <v>0</v>
      </c>
      <c r="G8542" s="154">
        <v>1196.511</v>
      </c>
      <c r="H8542" s="154">
        <v>0</v>
      </c>
      <c r="I8542" s="154">
        <v>726.79200000000003</v>
      </c>
      <c r="J8542" s="151">
        <v>0</v>
      </c>
      <c r="K8542" s="149">
        <f t="shared" si="1333"/>
        <v>1923.3029999999999</v>
      </c>
      <c r="L8542" s="148">
        <v>0</v>
      </c>
      <c r="M8542" s="148">
        <v>353.78300000000002</v>
      </c>
      <c r="N8542" s="148">
        <v>0</v>
      </c>
      <c r="O8542" s="148">
        <v>194.27099999999999</v>
      </c>
      <c r="P8542" s="148">
        <v>0</v>
      </c>
      <c r="Q8542" s="21">
        <f t="shared" si="1334"/>
        <v>0</v>
      </c>
      <c r="R8542" s="21">
        <f t="shared" si="1335"/>
        <v>1131.044251</v>
      </c>
      <c r="S8542" s="21">
        <f t="shared" si="1336"/>
        <v>0</v>
      </c>
      <c r="T8542" s="21">
        <f t="shared" si="1337"/>
        <v>617.00469599999997</v>
      </c>
      <c r="U8542" s="22">
        <f t="shared" si="1338"/>
        <v>1748.048947</v>
      </c>
      <c r="V8542" s="39">
        <f t="shared" si="1339"/>
        <v>0.90887860467123494</v>
      </c>
    </row>
    <row r="8543" spans="1:22">
      <c r="A8543">
        <v>8538</v>
      </c>
      <c r="B8543" s="155">
        <f t="shared" ref="B8543:B8606" si="1340">+B8519+1</f>
        <v>41630</v>
      </c>
      <c r="C8543" s="148">
        <f t="shared" si="1331"/>
        <v>2013</v>
      </c>
      <c r="D8543" s="148">
        <f t="shared" si="1332"/>
        <v>12</v>
      </c>
      <c r="E8543" s="152">
        <v>18</v>
      </c>
      <c r="F8543" s="153">
        <v>0</v>
      </c>
      <c r="G8543" s="154">
        <v>1192.28</v>
      </c>
      <c r="H8543" s="154">
        <v>0</v>
      </c>
      <c r="I8543" s="154">
        <v>730.49099999999999</v>
      </c>
      <c r="J8543" s="151">
        <v>0</v>
      </c>
      <c r="K8543" s="149">
        <f t="shared" si="1333"/>
        <v>1922.771</v>
      </c>
      <c r="L8543" s="148">
        <v>0</v>
      </c>
      <c r="M8543" s="148">
        <v>353.226</v>
      </c>
      <c r="N8543" s="148">
        <v>0</v>
      </c>
      <c r="O8543" s="148">
        <v>195.13200000000001</v>
      </c>
      <c r="P8543" s="148">
        <v>0</v>
      </c>
      <c r="Q8543" s="21">
        <f t="shared" si="1334"/>
        <v>0</v>
      </c>
      <c r="R8543" s="21">
        <f t="shared" si="1335"/>
        <v>1129.263522</v>
      </c>
      <c r="S8543" s="21">
        <f t="shared" si="1336"/>
        <v>0</v>
      </c>
      <c r="T8543" s="21">
        <f t="shared" si="1337"/>
        <v>619.73923200000002</v>
      </c>
      <c r="U8543" s="22">
        <f t="shared" si="1338"/>
        <v>1749.0027540000001</v>
      </c>
      <c r="V8543" s="39">
        <f t="shared" si="1339"/>
        <v>0.90962613540562043</v>
      </c>
    </row>
    <row r="8544" spans="1:22">
      <c r="A8544">
        <v>8539</v>
      </c>
      <c r="B8544" s="155">
        <f t="shared" si="1340"/>
        <v>41630</v>
      </c>
      <c r="C8544" s="148">
        <f t="shared" si="1331"/>
        <v>2013</v>
      </c>
      <c r="D8544" s="148">
        <f t="shared" si="1332"/>
        <v>12</v>
      </c>
      <c r="E8544" s="152">
        <v>19</v>
      </c>
      <c r="F8544" s="153">
        <v>0</v>
      </c>
      <c r="G8544" s="154">
        <v>1027.135</v>
      </c>
      <c r="H8544" s="154">
        <v>0</v>
      </c>
      <c r="I8544" s="154">
        <v>727.45899999999995</v>
      </c>
      <c r="J8544" s="151">
        <v>0</v>
      </c>
      <c r="K8544" s="149">
        <f t="shared" si="1333"/>
        <v>1754.5940000000001</v>
      </c>
      <c r="L8544" s="148">
        <v>0</v>
      </c>
      <c r="M8544" s="148">
        <v>308.26600000000002</v>
      </c>
      <c r="N8544" s="148">
        <v>0</v>
      </c>
      <c r="O8544" s="148">
        <v>194.71</v>
      </c>
      <c r="P8544" s="148">
        <v>0</v>
      </c>
      <c r="Q8544" s="21">
        <f t="shared" si="1334"/>
        <v>0</v>
      </c>
      <c r="R8544" s="21">
        <f t="shared" si="1335"/>
        <v>985.52640200000008</v>
      </c>
      <c r="S8544" s="21">
        <f t="shared" si="1336"/>
        <v>0</v>
      </c>
      <c r="T8544" s="21">
        <f t="shared" si="1337"/>
        <v>618.3989600000001</v>
      </c>
      <c r="U8544" s="22">
        <f t="shared" si="1338"/>
        <v>1603.9253620000002</v>
      </c>
      <c r="V8544" s="39">
        <f t="shared" si="1339"/>
        <v>0.91412905891619378</v>
      </c>
    </row>
    <row r="8545" spans="1:22">
      <c r="A8545">
        <v>8540</v>
      </c>
      <c r="B8545" s="155">
        <f t="shared" si="1340"/>
        <v>41630</v>
      </c>
      <c r="C8545" s="148">
        <f t="shared" si="1331"/>
        <v>2013</v>
      </c>
      <c r="D8545" s="148">
        <f t="shared" si="1332"/>
        <v>12</v>
      </c>
      <c r="E8545" s="152">
        <v>20</v>
      </c>
      <c r="F8545" s="153">
        <v>0</v>
      </c>
      <c r="G8545" s="154">
        <v>991.64599999999996</v>
      </c>
      <c r="H8545" s="154">
        <v>0</v>
      </c>
      <c r="I8545" s="154">
        <v>728.33600000000001</v>
      </c>
      <c r="J8545" s="151">
        <v>0</v>
      </c>
      <c r="K8545" s="149">
        <f t="shared" si="1333"/>
        <v>1719.982</v>
      </c>
      <c r="L8545" s="148">
        <v>0</v>
      </c>
      <c r="M8545" s="148">
        <v>298.69200000000001</v>
      </c>
      <c r="N8545" s="148">
        <v>0</v>
      </c>
      <c r="O8545" s="148">
        <v>194.749</v>
      </c>
      <c r="P8545" s="148">
        <v>0</v>
      </c>
      <c r="Q8545" s="21">
        <f t="shared" si="1334"/>
        <v>0</v>
      </c>
      <c r="R8545" s="21">
        <f t="shared" si="1335"/>
        <v>954.9183240000001</v>
      </c>
      <c r="S8545" s="21">
        <f t="shared" si="1336"/>
        <v>0</v>
      </c>
      <c r="T8545" s="21">
        <f t="shared" si="1337"/>
        <v>618.52282400000001</v>
      </c>
      <c r="U8545" s="22">
        <f t="shared" si="1338"/>
        <v>1573.4411480000001</v>
      </c>
      <c r="V8545" s="39">
        <f t="shared" si="1339"/>
        <v>0.91480093861447398</v>
      </c>
    </row>
    <row r="8546" spans="1:22">
      <c r="A8546">
        <v>8541</v>
      </c>
      <c r="B8546" s="155">
        <f t="shared" si="1340"/>
        <v>41630</v>
      </c>
      <c r="C8546" s="148">
        <f t="shared" si="1331"/>
        <v>2013</v>
      </c>
      <c r="D8546" s="148">
        <f t="shared" si="1332"/>
        <v>12</v>
      </c>
      <c r="E8546" s="152">
        <v>21</v>
      </c>
      <c r="F8546" s="153">
        <v>0</v>
      </c>
      <c r="G8546" s="154">
        <v>1025.8440000000001</v>
      </c>
      <c r="H8546" s="154">
        <v>0</v>
      </c>
      <c r="I8546" s="154">
        <v>733.91899999999998</v>
      </c>
      <c r="J8546" s="151">
        <v>0</v>
      </c>
      <c r="K8546" s="149">
        <f t="shared" si="1333"/>
        <v>1759.7629999999999</v>
      </c>
      <c r="L8546" s="148">
        <v>0</v>
      </c>
      <c r="M8546" s="148">
        <v>306.517</v>
      </c>
      <c r="N8546" s="148">
        <v>0</v>
      </c>
      <c r="O8546" s="148">
        <v>196.30799999999999</v>
      </c>
      <c r="P8546" s="148">
        <v>0</v>
      </c>
      <c r="Q8546" s="21">
        <f t="shared" si="1334"/>
        <v>0</v>
      </c>
      <c r="R8546" s="21">
        <f t="shared" si="1335"/>
        <v>979.93484899999999</v>
      </c>
      <c r="S8546" s="21">
        <f t="shared" si="1336"/>
        <v>0</v>
      </c>
      <c r="T8546" s="21">
        <f t="shared" si="1337"/>
        <v>623.47420799999998</v>
      </c>
      <c r="U8546" s="22">
        <f t="shared" si="1338"/>
        <v>1603.4090569999998</v>
      </c>
      <c r="V8546" s="39">
        <f t="shared" si="1339"/>
        <v>0.91115056800262306</v>
      </c>
    </row>
    <row r="8547" spans="1:22">
      <c r="A8547">
        <v>8542</v>
      </c>
      <c r="B8547" s="155">
        <f t="shared" si="1340"/>
        <v>41630</v>
      </c>
      <c r="C8547" s="148">
        <f t="shared" si="1331"/>
        <v>2013</v>
      </c>
      <c r="D8547" s="148">
        <f t="shared" si="1332"/>
        <v>12</v>
      </c>
      <c r="E8547" s="152">
        <v>22</v>
      </c>
      <c r="F8547" s="153">
        <v>0</v>
      </c>
      <c r="G8547" s="154">
        <v>1303.797</v>
      </c>
      <c r="H8547" s="154">
        <v>0</v>
      </c>
      <c r="I8547" s="154">
        <v>739.76</v>
      </c>
      <c r="J8547" s="151">
        <v>0</v>
      </c>
      <c r="K8547" s="149">
        <f t="shared" si="1333"/>
        <v>2043.557</v>
      </c>
      <c r="L8547" s="148">
        <v>0</v>
      </c>
      <c r="M8547" s="148">
        <v>394.47699999999998</v>
      </c>
      <c r="N8547" s="148">
        <v>0</v>
      </c>
      <c r="O8547" s="148">
        <v>198.11799999999999</v>
      </c>
      <c r="P8547" s="148">
        <v>0</v>
      </c>
      <c r="Q8547" s="21">
        <f t="shared" si="1334"/>
        <v>0</v>
      </c>
      <c r="R8547" s="21">
        <f t="shared" si="1335"/>
        <v>1261.142969</v>
      </c>
      <c r="S8547" s="21">
        <f t="shared" si="1336"/>
        <v>0</v>
      </c>
      <c r="T8547" s="21">
        <f t="shared" si="1337"/>
        <v>629.22276799999997</v>
      </c>
      <c r="U8547" s="22">
        <f t="shared" si="1338"/>
        <v>1890.3657370000001</v>
      </c>
      <c r="V8547" s="39">
        <f t="shared" si="1339"/>
        <v>0.92503695125704843</v>
      </c>
    </row>
    <row r="8548" spans="1:22">
      <c r="A8548">
        <v>8543</v>
      </c>
      <c r="B8548" s="155">
        <f t="shared" si="1340"/>
        <v>41630</v>
      </c>
      <c r="C8548" s="148">
        <f t="shared" si="1331"/>
        <v>2013</v>
      </c>
      <c r="D8548" s="148">
        <f t="shared" si="1332"/>
        <v>12</v>
      </c>
      <c r="E8548" s="152">
        <v>23</v>
      </c>
      <c r="F8548" s="153">
        <v>0</v>
      </c>
      <c r="G8548" s="154">
        <v>1283.19</v>
      </c>
      <c r="H8548" s="154">
        <v>0</v>
      </c>
      <c r="I8548" s="154">
        <v>745.32</v>
      </c>
      <c r="J8548" s="151">
        <v>0</v>
      </c>
      <c r="K8548" s="149">
        <f t="shared" si="1333"/>
        <v>2028.5100000000002</v>
      </c>
      <c r="L8548" s="148">
        <v>0</v>
      </c>
      <c r="M8548" s="148">
        <v>374.78500000000003</v>
      </c>
      <c r="N8548" s="148">
        <v>0</v>
      </c>
      <c r="O8548" s="148">
        <v>199.77699999999999</v>
      </c>
      <c r="P8548" s="148">
        <v>0</v>
      </c>
      <c r="Q8548" s="21">
        <f t="shared" si="1334"/>
        <v>0</v>
      </c>
      <c r="R8548" s="21">
        <f t="shared" si="1335"/>
        <v>1198.1876450000002</v>
      </c>
      <c r="S8548" s="21">
        <f t="shared" si="1336"/>
        <v>0</v>
      </c>
      <c r="T8548" s="21">
        <f t="shared" si="1337"/>
        <v>634.49175200000002</v>
      </c>
      <c r="U8548" s="22">
        <f t="shared" si="1338"/>
        <v>1832.6793970000003</v>
      </c>
      <c r="V8548" s="39">
        <f t="shared" si="1339"/>
        <v>0.90346086388531488</v>
      </c>
    </row>
    <row r="8549" spans="1:22">
      <c r="A8549">
        <v>8544</v>
      </c>
      <c r="B8549" s="155">
        <f t="shared" si="1340"/>
        <v>41630</v>
      </c>
      <c r="C8549" s="148">
        <f t="shared" si="1331"/>
        <v>2013</v>
      </c>
      <c r="D8549" s="148">
        <f t="shared" si="1332"/>
        <v>12</v>
      </c>
      <c r="E8549" s="152">
        <v>24</v>
      </c>
      <c r="F8549" s="153">
        <v>0</v>
      </c>
      <c r="G8549" s="154">
        <v>1282.1759999999999</v>
      </c>
      <c r="H8549" s="154">
        <v>1.3280000000000001</v>
      </c>
      <c r="I8549" s="154">
        <v>740.05700000000002</v>
      </c>
      <c r="J8549" s="151">
        <v>0</v>
      </c>
      <c r="K8549" s="149">
        <f t="shared" si="1333"/>
        <v>2023.5609999999999</v>
      </c>
      <c r="L8549" s="148">
        <v>0</v>
      </c>
      <c r="M8549" s="148">
        <v>375.53399999999999</v>
      </c>
      <c r="N8549" s="148">
        <v>2.97</v>
      </c>
      <c r="O8549" s="148">
        <v>199.501</v>
      </c>
      <c r="P8549" s="148">
        <v>0</v>
      </c>
      <c r="Q8549" s="21">
        <f t="shared" si="1334"/>
        <v>0</v>
      </c>
      <c r="R8549" s="21">
        <f t="shared" si="1335"/>
        <v>1200.5821980000001</v>
      </c>
      <c r="S8549" s="21">
        <f t="shared" si="1336"/>
        <v>5.7944700000000005</v>
      </c>
      <c r="T8549" s="21">
        <f t="shared" si="1337"/>
        <v>633.61517600000002</v>
      </c>
      <c r="U8549" s="22">
        <f t="shared" si="1338"/>
        <v>1839.9918440000001</v>
      </c>
      <c r="V8549" s="39">
        <f t="shared" si="1339"/>
        <v>0.90928410065226606</v>
      </c>
    </row>
    <row r="8550" spans="1:22">
      <c r="A8550">
        <v>8545</v>
      </c>
      <c r="B8550" s="155">
        <f t="shared" si="1340"/>
        <v>41631</v>
      </c>
      <c r="C8550" s="148">
        <f t="shared" si="1331"/>
        <v>2013</v>
      </c>
      <c r="D8550" s="148">
        <f t="shared" si="1332"/>
        <v>12</v>
      </c>
      <c r="E8550" s="152">
        <v>1</v>
      </c>
      <c r="F8550" s="153">
        <v>0</v>
      </c>
      <c r="G8550" s="154">
        <v>1513.212</v>
      </c>
      <c r="H8550" s="154">
        <v>0</v>
      </c>
      <c r="I8550" s="154">
        <v>491.07299999999998</v>
      </c>
      <c r="J8550" s="151">
        <v>0</v>
      </c>
      <c r="K8550" s="149">
        <f t="shared" si="1333"/>
        <v>2004.2849999999999</v>
      </c>
      <c r="L8550" s="148">
        <v>0</v>
      </c>
      <c r="M8550" s="148">
        <v>427.81299999999999</v>
      </c>
      <c r="N8550" s="148">
        <v>0</v>
      </c>
      <c r="O8550" s="148">
        <v>135.005</v>
      </c>
      <c r="P8550" s="148">
        <v>0</v>
      </c>
      <c r="Q8550" s="21">
        <f t="shared" si="1334"/>
        <v>0</v>
      </c>
      <c r="R8550" s="21">
        <f t="shared" si="1335"/>
        <v>1367.718161</v>
      </c>
      <c r="S8550" s="21">
        <f t="shared" si="1336"/>
        <v>0</v>
      </c>
      <c r="T8550" s="21">
        <f t="shared" si="1337"/>
        <v>428.77588000000003</v>
      </c>
      <c r="U8550" s="22">
        <f t="shared" si="1338"/>
        <v>1796.4940409999999</v>
      </c>
      <c r="V8550" s="39">
        <f t="shared" si="1339"/>
        <v>0.89632664067235945</v>
      </c>
    </row>
    <row r="8551" spans="1:22">
      <c r="A8551">
        <v>8546</v>
      </c>
      <c r="B8551" s="155">
        <f t="shared" si="1340"/>
        <v>41631</v>
      </c>
      <c r="C8551" s="148">
        <f t="shared" si="1331"/>
        <v>2013</v>
      </c>
      <c r="D8551" s="148">
        <f t="shared" si="1332"/>
        <v>12</v>
      </c>
      <c r="E8551" s="152">
        <v>2</v>
      </c>
      <c r="F8551" s="153">
        <v>19.911000000000001</v>
      </c>
      <c r="G8551" s="154">
        <v>1516.4269999999999</v>
      </c>
      <c r="H8551" s="154">
        <v>0</v>
      </c>
      <c r="I8551" s="154">
        <v>303.94799999999998</v>
      </c>
      <c r="J8551" s="151">
        <v>0</v>
      </c>
      <c r="K8551" s="149">
        <f t="shared" si="1333"/>
        <v>1840.2860000000001</v>
      </c>
      <c r="L8551" s="148">
        <v>12.074</v>
      </c>
      <c r="M8551" s="148">
        <v>428.05399999999997</v>
      </c>
      <c r="N8551" s="148">
        <v>0</v>
      </c>
      <c r="O8551" s="148">
        <v>82.87</v>
      </c>
      <c r="P8551" s="148">
        <v>0</v>
      </c>
      <c r="Q8551" s="21">
        <f t="shared" si="1334"/>
        <v>33.843421999999997</v>
      </c>
      <c r="R8551" s="21">
        <f t="shared" si="1335"/>
        <v>1368.488638</v>
      </c>
      <c r="S8551" s="21">
        <f t="shared" si="1336"/>
        <v>0</v>
      </c>
      <c r="T8551" s="21">
        <f t="shared" si="1337"/>
        <v>263.19512000000003</v>
      </c>
      <c r="U8551" s="22">
        <f t="shared" si="1338"/>
        <v>1665.52718</v>
      </c>
      <c r="V8551" s="39">
        <f t="shared" si="1339"/>
        <v>0.90503714096613241</v>
      </c>
    </row>
    <row r="8552" spans="1:22">
      <c r="A8552">
        <v>8547</v>
      </c>
      <c r="B8552" s="155">
        <f t="shared" si="1340"/>
        <v>41631</v>
      </c>
      <c r="C8552" s="148">
        <f t="shared" si="1331"/>
        <v>2013</v>
      </c>
      <c r="D8552" s="148">
        <f t="shared" si="1332"/>
        <v>12</v>
      </c>
      <c r="E8552" s="152">
        <v>3</v>
      </c>
      <c r="F8552" s="153">
        <v>0</v>
      </c>
      <c r="G8552" s="154">
        <v>1521.3969999999999</v>
      </c>
      <c r="H8552" s="154">
        <v>0</v>
      </c>
      <c r="I8552" s="154">
        <v>258.053</v>
      </c>
      <c r="J8552" s="151">
        <v>0</v>
      </c>
      <c r="K8552" s="149">
        <f t="shared" si="1333"/>
        <v>1779.4499999999998</v>
      </c>
      <c r="L8552" s="148">
        <v>0</v>
      </c>
      <c r="M8552" s="148">
        <v>428.464</v>
      </c>
      <c r="N8552" s="148">
        <v>0</v>
      </c>
      <c r="O8552" s="148">
        <v>70.87</v>
      </c>
      <c r="P8552" s="148">
        <v>0</v>
      </c>
      <c r="Q8552" s="21">
        <f t="shared" si="1334"/>
        <v>0</v>
      </c>
      <c r="R8552" s="21">
        <f t="shared" si="1335"/>
        <v>1369.7994080000001</v>
      </c>
      <c r="S8552" s="21">
        <f t="shared" si="1336"/>
        <v>0</v>
      </c>
      <c r="T8552" s="21">
        <f t="shared" si="1337"/>
        <v>225.08312000000004</v>
      </c>
      <c r="U8552" s="22">
        <f t="shared" si="1338"/>
        <v>1594.8825280000001</v>
      </c>
      <c r="V8552" s="39">
        <f t="shared" si="1339"/>
        <v>0.89627836016746765</v>
      </c>
    </row>
    <row r="8553" spans="1:22">
      <c r="A8553">
        <v>8548</v>
      </c>
      <c r="B8553" s="155">
        <f t="shared" si="1340"/>
        <v>41631</v>
      </c>
      <c r="C8553" s="148">
        <f t="shared" si="1331"/>
        <v>2013</v>
      </c>
      <c r="D8553" s="148">
        <f t="shared" si="1332"/>
        <v>12</v>
      </c>
      <c r="E8553" s="152">
        <v>4</v>
      </c>
      <c r="F8553" s="153">
        <v>0</v>
      </c>
      <c r="G8553" s="154">
        <v>1519.1679999999999</v>
      </c>
      <c r="H8553" s="154">
        <v>0</v>
      </c>
      <c r="I8553" s="154">
        <v>201.292</v>
      </c>
      <c r="J8553" s="151">
        <v>0</v>
      </c>
      <c r="K8553" s="149">
        <f t="shared" si="1333"/>
        <v>1720.4599999999998</v>
      </c>
      <c r="L8553" s="148">
        <v>0</v>
      </c>
      <c r="M8553" s="148">
        <v>428.49700000000001</v>
      </c>
      <c r="N8553" s="148">
        <v>0</v>
      </c>
      <c r="O8553" s="148">
        <v>55.747</v>
      </c>
      <c r="P8553" s="148">
        <v>0</v>
      </c>
      <c r="Q8553" s="21">
        <f t="shared" si="1334"/>
        <v>0</v>
      </c>
      <c r="R8553" s="21">
        <f t="shared" si="1335"/>
        <v>1369.9049090000001</v>
      </c>
      <c r="S8553" s="21">
        <f t="shared" si="1336"/>
        <v>0</v>
      </c>
      <c r="T8553" s="21">
        <f t="shared" si="1337"/>
        <v>177.05247199999999</v>
      </c>
      <c r="U8553" s="22">
        <f t="shared" si="1338"/>
        <v>1546.9573810000002</v>
      </c>
      <c r="V8553" s="39">
        <f t="shared" si="1339"/>
        <v>0.89915335491670856</v>
      </c>
    </row>
    <row r="8554" spans="1:22">
      <c r="A8554">
        <v>8549</v>
      </c>
      <c r="B8554" s="155">
        <f t="shared" si="1340"/>
        <v>41631</v>
      </c>
      <c r="C8554" s="148">
        <f t="shared" si="1331"/>
        <v>2013</v>
      </c>
      <c r="D8554" s="148">
        <f t="shared" si="1332"/>
        <v>12</v>
      </c>
      <c r="E8554" s="152">
        <v>5</v>
      </c>
      <c r="F8554" s="153">
        <v>0</v>
      </c>
      <c r="G8554" s="154">
        <v>1521.5440000000001</v>
      </c>
      <c r="H8554" s="154">
        <v>0</v>
      </c>
      <c r="I8554" s="154">
        <v>183.934</v>
      </c>
      <c r="J8554" s="151">
        <v>0</v>
      </c>
      <c r="K8554" s="149">
        <f t="shared" si="1333"/>
        <v>1705.4780000000001</v>
      </c>
      <c r="L8554" s="148">
        <v>0</v>
      </c>
      <c r="M8554" s="148">
        <v>428.988</v>
      </c>
      <c r="N8554" s="148">
        <v>0</v>
      </c>
      <c r="O8554" s="148">
        <v>50.530999999999999</v>
      </c>
      <c r="P8554" s="148">
        <v>0</v>
      </c>
      <c r="Q8554" s="21">
        <f t="shared" si="1334"/>
        <v>0</v>
      </c>
      <c r="R8554" s="21">
        <f t="shared" si="1335"/>
        <v>1371.4746359999999</v>
      </c>
      <c r="S8554" s="21">
        <f t="shared" si="1336"/>
        <v>0</v>
      </c>
      <c r="T8554" s="21">
        <f t="shared" si="1337"/>
        <v>160.486456</v>
      </c>
      <c r="U8554" s="22">
        <f t="shared" si="1338"/>
        <v>1531.961092</v>
      </c>
      <c r="V8554" s="39">
        <f t="shared" si="1339"/>
        <v>0.89825907575471509</v>
      </c>
    </row>
    <row r="8555" spans="1:22">
      <c r="A8555">
        <v>8550</v>
      </c>
      <c r="B8555" s="155">
        <f t="shared" si="1340"/>
        <v>41631</v>
      </c>
      <c r="C8555" s="148">
        <f t="shared" si="1331"/>
        <v>2013</v>
      </c>
      <c r="D8555" s="148">
        <f t="shared" si="1332"/>
        <v>12</v>
      </c>
      <c r="E8555" s="152">
        <v>6</v>
      </c>
      <c r="F8555" s="153">
        <v>0</v>
      </c>
      <c r="G8555" s="154">
        <v>1520.68</v>
      </c>
      <c r="H8555" s="154">
        <v>0</v>
      </c>
      <c r="I8555" s="154">
        <v>167.58799999999999</v>
      </c>
      <c r="J8555" s="151">
        <v>0</v>
      </c>
      <c r="K8555" s="149">
        <f t="shared" si="1333"/>
        <v>1688.268</v>
      </c>
      <c r="L8555" s="148">
        <v>0</v>
      </c>
      <c r="M8555" s="148">
        <v>428.2</v>
      </c>
      <c r="N8555" s="148">
        <v>0</v>
      </c>
      <c r="O8555" s="148">
        <v>46.231999999999999</v>
      </c>
      <c r="P8555" s="148">
        <v>0</v>
      </c>
      <c r="Q8555" s="21">
        <f t="shared" si="1334"/>
        <v>0</v>
      </c>
      <c r="R8555" s="21">
        <f t="shared" si="1335"/>
        <v>1368.9554000000001</v>
      </c>
      <c r="S8555" s="21">
        <f t="shared" si="1336"/>
        <v>0</v>
      </c>
      <c r="T8555" s="21">
        <f t="shared" si="1337"/>
        <v>146.832832</v>
      </c>
      <c r="U8555" s="22">
        <f t="shared" si="1338"/>
        <v>1515.7882320000001</v>
      </c>
      <c r="V8555" s="39">
        <f t="shared" si="1339"/>
        <v>0.89783626296298935</v>
      </c>
    </row>
    <row r="8556" spans="1:22">
      <c r="A8556">
        <v>8551</v>
      </c>
      <c r="B8556" s="155">
        <f t="shared" si="1340"/>
        <v>41631</v>
      </c>
      <c r="C8556" s="148">
        <f t="shared" si="1331"/>
        <v>2013</v>
      </c>
      <c r="D8556" s="148">
        <f t="shared" si="1332"/>
        <v>12</v>
      </c>
      <c r="E8556" s="152">
        <v>7</v>
      </c>
      <c r="F8556" s="153">
        <v>0</v>
      </c>
      <c r="G8556" s="154">
        <v>1520.19</v>
      </c>
      <c r="H8556" s="154">
        <v>0</v>
      </c>
      <c r="I8556" s="154">
        <v>147.07900000000001</v>
      </c>
      <c r="J8556" s="151">
        <v>0</v>
      </c>
      <c r="K8556" s="149">
        <f t="shared" si="1333"/>
        <v>1667.269</v>
      </c>
      <c r="L8556" s="148">
        <v>0</v>
      </c>
      <c r="M8556" s="148">
        <v>429.60700000000003</v>
      </c>
      <c r="N8556" s="148">
        <v>0</v>
      </c>
      <c r="O8556" s="148">
        <v>39.853999999999999</v>
      </c>
      <c r="P8556" s="148">
        <v>0</v>
      </c>
      <c r="Q8556" s="21">
        <f t="shared" si="1334"/>
        <v>0</v>
      </c>
      <c r="R8556" s="21">
        <f t="shared" si="1335"/>
        <v>1373.4535790000002</v>
      </c>
      <c r="S8556" s="21">
        <f t="shared" si="1336"/>
        <v>0</v>
      </c>
      <c r="T8556" s="21">
        <f t="shared" si="1337"/>
        <v>126.57630400000001</v>
      </c>
      <c r="U8556" s="22">
        <f t="shared" si="1338"/>
        <v>1500.0298830000002</v>
      </c>
      <c r="V8556" s="39">
        <f t="shared" si="1339"/>
        <v>0.8996927808290085</v>
      </c>
    </row>
    <row r="8557" spans="1:22">
      <c r="A8557">
        <v>8552</v>
      </c>
      <c r="B8557" s="155">
        <f t="shared" si="1340"/>
        <v>41631</v>
      </c>
      <c r="C8557" s="148">
        <f t="shared" si="1331"/>
        <v>2013</v>
      </c>
      <c r="D8557" s="148">
        <f t="shared" si="1332"/>
        <v>12</v>
      </c>
      <c r="E8557" s="152">
        <v>8</v>
      </c>
      <c r="F8557" s="153">
        <v>0</v>
      </c>
      <c r="G8557" s="154">
        <v>1519.2449999999999</v>
      </c>
      <c r="H8557" s="154">
        <v>2.399</v>
      </c>
      <c r="I8557" s="154">
        <v>161.56700000000001</v>
      </c>
      <c r="J8557" s="151">
        <v>0</v>
      </c>
      <c r="K8557" s="149">
        <f t="shared" si="1333"/>
        <v>1683.2109999999998</v>
      </c>
      <c r="L8557" s="148">
        <v>0</v>
      </c>
      <c r="M8557" s="148">
        <v>427.95499999999998</v>
      </c>
      <c r="N8557" s="148">
        <v>3.7189999999999999</v>
      </c>
      <c r="O8557" s="148">
        <v>43.064999999999998</v>
      </c>
      <c r="P8557" s="148">
        <v>0</v>
      </c>
      <c r="Q8557" s="21">
        <f t="shared" si="1334"/>
        <v>0</v>
      </c>
      <c r="R8557" s="21">
        <f t="shared" si="1335"/>
        <v>1368.172135</v>
      </c>
      <c r="S8557" s="21">
        <f t="shared" si="1336"/>
        <v>7.2557689999999999</v>
      </c>
      <c r="T8557" s="21">
        <f t="shared" si="1337"/>
        <v>136.77444</v>
      </c>
      <c r="U8557" s="22">
        <f t="shared" si="1338"/>
        <v>1512.202344</v>
      </c>
      <c r="V8557" s="39">
        <f t="shared" si="1339"/>
        <v>0.89840331604296797</v>
      </c>
    </row>
    <row r="8558" spans="1:22">
      <c r="A8558">
        <v>8553</v>
      </c>
      <c r="B8558" s="155">
        <f t="shared" si="1340"/>
        <v>41631</v>
      </c>
      <c r="C8558" s="148">
        <f t="shared" si="1331"/>
        <v>2013</v>
      </c>
      <c r="D8558" s="148">
        <f t="shared" si="1332"/>
        <v>12</v>
      </c>
      <c r="E8558" s="152">
        <v>9</v>
      </c>
      <c r="F8558" s="153">
        <v>0</v>
      </c>
      <c r="G8558" s="154">
        <v>1515.126</v>
      </c>
      <c r="H8558" s="154">
        <v>0</v>
      </c>
      <c r="I8558" s="154">
        <v>433.34699999999998</v>
      </c>
      <c r="J8558" s="151">
        <v>0</v>
      </c>
      <c r="K8558" s="149">
        <f t="shared" si="1333"/>
        <v>1948.473</v>
      </c>
      <c r="L8558" s="148">
        <v>0</v>
      </c>
      <c r="M8558" s="148">
        <v>427.44799999999998</v>
      </c>
      <c r="N8558" s="148">
        <v>0</v>
      </c>
      <c r="O8558" s="148">
        <v>115.518</v>
      </c>
      <c r="P8558" s="148">
        <v>0</v>
      </c>
      <c r="Q8558" s="21">
        <f t="shared" si="1334"/>
        <v>0</v>
      </c>
      <c r="R8558" s="21">
        <f t="shared" si="1335"/>
        <v>1366.551256</v>
      </c>
      <c r="S8558" s="21">
        <f t="shared" si="1336"/>
        <v>0</v>
      </c>
      <c r="T8558" s="21">
        <f t="shared" si="1337"/>
        <v>366.88516800000002</v>
      </c>
      <c r="U8558" s="22">
        <f t="shared" si="1338"/>
        <v>1733.436424</v>
      </c>
      <c r="V8558" s="39">
        <f t="shared" si="1339"/>
        <v>0.88963841120713505</v>
      </c>
    </row>
    <row r="8559" spans="1:22">
      <c r="A8559">
        <v>8554</v>
      </c>
      <c r="B8559" s="155">
        <f t="shared" si="1340"/>
        <v>41631</v>
      </c>
      <c r="C8559" s="148">
        <f t="shared" si="1331"/>
        <v>2013</v>
      </c>
      <c r="D8559" s="148">
        <f t="shared" si="1332"/>
        <v>12</v>
      </c>
      <c r="E8559" s="152">
        <v>10</v>
      </c>
      <c r="F8559" s="153">
        <v>0</v>
      </c>
      <c r="G8559" s="154">
        <v>1219.0509999999999</v>
      </c>
      <c r="H8559" s="154">
        <v>0</v>
      </c>
      <c r="I8559" s="154">
        <v>721.92499999999995</v>
      </c>
      <c r="J8559" s="151">
        <v>0</v>
      </c>
      <c r="K8559" s="149">
        <f t="shared" si="1333"/>
        <v>1940.9759999999999</v>
      </c>
      <c r="L8559" s="148">
        <v>0</v>
      </c>
      <c r="M8559" s="148">
        <v>354.23700000000002</v>
      </c>
      <c r="N8559" s="148">
        <v>0</v>
      </c>
      <c r="O8559" s="148">
        <v>194.51900000000001</v>
      </c>
      <c r="P8559" s="148">
        <v>0</v>
      </c>
      <c r="Q8559" s="21">
        <f t="shared" si="1334"/>
        <v>0</v>
      </c>
      <c r="R8559" s="21">
        <f t="shared" si="1335"/>
        <v>1132.4956890000001</v>
      </c>
      <c r="S8559" s="21">
        <f t="shared" si="1336"/>
        <v>0</v>
      </c>
      <c r="T8559" s="21">
        <f t="shared" si="1337"/>
        <v>617.79234400000007</v>
      </c>
      <c r="U8559" s="22">
        <f t="shared" si="1338"/>
        <v>1750.2880330000003</v>
      </c>
      <c r="V8559" s="39">
        <f t="shared" si="1339"/>
        <v>0.90175665902102875</v>
      </c>
    </row>
    <row r="8560" spans="1:22">
      <c r="A8560">
        <v>8555</v>
      </c>
      <c r="B8560" s="155">
        <f t="shared" si="1340"/>
        <v>41631</v>
      </c>
      <c r="C8560" s="148">
        <f t="shared" si="1331"/>
        <v>2013</v>
      </c>
      <c r="D8560" s="148">
        <f t="shared" si="1332"/>
        <v>12</v>
      </c>
      <c r="E8560" s="152">
        <v>11</v>
      </c>
      <c r="F8560" s="153">
        <v>0</v>
      </c>
      <c r="G8560" s="154">
        <v>1245.165</v>
      </c>
      <c r="H8560" s="154">
        <v>0</v>
      </c>
      <c r="I8560" s="154">
        <v>762.46</v>
      </c>
      <c r="J8560" s="151">
        <v>0</v>
      </c>
      <c r="K8560" s="149">
        <f t="shared" si="1333"/>
        <v>2007.625</v>
      </c>
      <c r="L8560" s="148">
        <v>0</v>
      </c>
      <c r="M8560" s="148">
        <v>363.38900000000001</v>
      </c>
      <c r="N8560" s="148">
        <v>0</v>
      </c>
      <c r="O8560" s="148">
        <v>208.447</v>
      </c>
      <c r="P8560" s="148">
        <v>0</v>
      </c>
      <c r="Q8560" s="21">
        <f t="shared" si="1334"/>
        <v>0</v>
      </c>
      <c r="R8560" s="21">
        <f t="shared" si="1335"/>
        <v>1161.754633</v>
      </c>
      <c r="S8560" s="21">
        <f t="shared" si="1336"/>
        <v>0</v>
      </c>
      <c r="T8560" s="21">
        <f t="shared" si="1337"/>
        <v>662.02767200000005</v>
      </c>
      <c r="U8560" s="22">
        <f t="shared" si="1338"/>
        <v>1823.7823050000002</v>
      </c>
      <c r="V8560" s="39">
        <f t="shared" si="1339"/>
        <v>0.90842777162069621</v>
      </c>
    </row>
    <row r="8561" spans="1:22">
      <c r="A8561">
        <v>8556</v>
      </c>
      <c r="B8561" s="155">
        <f t="shared" si="1340"/>
        <v>41631</v>
      </c>
      <c r="C8561" s="148">
        <f t="shared" si="1331"/>
        <v>2013</v>
      </c>
      <c r="D8561" s="148">
        <f t="shared" si="1332"/>
        <v>12</v>
      </c>
      <c r="E8561" s="152">
        <v>12</v>
      </c>
      <c r="F8561" s="153">
        <v>0</v>
      </c>
      <c r="G8561" s="154">
        <v>1521.5940000000001</v>
      </c>
      <c r="H8561" s="154">
        <v>0</v>
      </c>
      <c r="I8561" s="154">
        <v>769.74</v>
      </c>
      <c r="J8561" s="151">
        <v>0</v>
      </c>
      <c r="K8561" s="149">
        <f t="shared" si="1333"/>
        <v>2291.3339999999998</v>
      </c>
      <c r="L8561" s="148">
        <v>0</v>
      </c>
      <c r="M8561" s="148">
        <v>430.05900000000003</v>
      </c>
      <c r="N8561" s="148">
        <v>0</v>
      </c>
      <c r="O8561" s="148">
        <v>210.24700000000001</v>
      </c>
      <c r="P8561" s="148">
        <v>0</v>
      </c>
      <c r="Q8561" s="21">
        <f t="shared" si="1334"/>
        <v>0</v>
      </c>
      <c r="R8561" s="21">
        <f t="shared" si="1335"/>
        <v>1374.898623</v>
      </c>
      <c r="S8561" s="21">
        <f t="shared" si="1336"/>
        <v>0</v>
      </c>
      <c r="T8561" s="21">
        <f t="shared" si="1337"/>
        <v>667.74447200000009</v>
      </c>
      <c r="U8561" s="22">
        <f t="shared" si="1338"/>
        <v>2042.6430950000001</v>
      </c>
      <c r="V8561" s="39">
        <f t="shared" si="1339"/>
        <v>0.89146457696695469</v>
      </c>
    </row>
    <row r="8562" spans="1:22">
      <c r="A8562">
        <v>8557</v>
      </c>
      <c r="B8562" s="155">
        <f t="shared" si="1340"/>
        <v>41631</v>
      </c>
      <c r="C8562" s="148">
        <f t="shared" si="1331"/>
        <v>2013</v>
      </c>
      <c r="D8562" s="148">
        <f t="shared" si="1332"/>
        <v>12</v>
      </c>
      <c r="E8562" s="152">
        <v>13</v>
      </c>
      <c r="F8562" s="153">
        <v>0</v>
      </c>
      <c r="G8562" s="154">
        <v>1521.796</v>
      </c>
      <c r="H8562" s="154">
        <v>0</v>
      </c>
      <c r="I8562" s="154">
        <v>752.64</v>
      </c>
      <c r="J8562" s="151">
        <v>0</v>
      </c>
      <c r="K8562" s="149">
        <f t="shared" si="1333"/>
        <v>2274.4360000000001</v>
      </c>
      <c r="L8562" s="148">
        <v>0</v>
      </c>
      <c r="M8562" s="148">
        <v>429.41500000000002</v>
      </c>
      <c r="N8562" s="148">
        <v>0</v>
      </c>
      <c r="O8562" s="148">
        <v>207.387</v>
      </c>
      <c r="P8562" s="148">
        <v>0</v>
      </c>
      <c r="Q8562" s="21">
        <f t="shared" si="1334"/>
        <v>0</v>
      </c>
      <c r="R8562" s="21">
        <f t="shared" si="1335"/>
        <v>1372.8397550000002</v>
      </c>
      <c r="S8562" s="21">
        <f t="shared" si="1336"/>
        <v>0</v>
      </c>
      <c r="T8562" s="21">
        <f t="shared" si="1337"/>
        <v>658.661112</v>
      </c>
      <c r="U8562" s="22">
        <f t="shared" si="1338"/>
        <v>2031.5008670000002</v>
      </c>
      <c r="V8562" s="39">
        <f t="shared" si="1339"/>
        <v>0.89318884637773943</v>
      </c>
    </row>
    <row r="8563" spans="1:22">
      <c r="A8563">
        <v>8558</v>
      </c>
      <c r="B8563" s="155">
        <f t="shared" si="1340"/>
        <v>41631</v>
      </c>
      <c r="C8563" s="148">
        <f t="shared" si="1331"/>
        <v>2013</v>
      </c>
      <c r="D8563" s="148">
        <f t="shared" si="1332"/>
        <v>12</v>
      </c>
      <c r="E8563" s="152">
        <v>14</v>
      </c>
      <c r="F8563" s="153">
        <v>0</v>
      </c>
      <c r="G8563" s="154">
        <v>1515.7280000000001</v>
      </c>
      <c r="H8563" s="154">
        <v>0</v>
      </c>
      <c r="I8563" s="154">
        <v>763.928</v>
      </c>
      <c r="J8563" s="151">
        <v>0</v>
      </c>
      <c r="K8563" s="149">
        <f t="shared" si="1333"/>
        <v>2279.6559999999999</v>
      </c>
      <c r="L8563" s="148">
        <v>0</v>
      </c>
      <c r="M8563" s="148">
        <v>428.08800000000002</v>
      </c>
      <c r="N8563" s="148">
        <v>0</v>
      </c>
      <c r="O8563" s="148">
        <v>209.30099999999999</v>
      </c>
      <c r="P8563" s="148">
        <v>0</v>
      </c>
      <c r="Q8563" s="21">
        <f t="shared" si="1334"/>
        <v>0</v>
      </c>
      <c r="R8563" s="21">
        <f t="shared" si="1335"/>
        <v>1368.597336</v>
      </c>
      <c r="S8563" s="21">
        <f t="shared" si="1336"/>
        <v>0</v>
      </c>
      <c r="T8563" s="21">
        <f t="shared" si="1337"/>
        <v>664.73997599999996</v>
      </c>
      <c r="U8563" s="22">
        <f t="shared" si="1338"/>
        <v>2033.3373120000001</v>
      </c>
      <c r="V8563" s="39">
        <f t="shared" si="1339"/>
        <v>0.89194918531567924</v>
      </c>
    </row>
    <row r="8564" spans="1:22">
      <c r="A8564">
        <v>8559</v>
      </c>
      <c r="B8564" s="155">
        <f t="shared" si="1340"/>
        <v>41631</v>
      </c>
      <c r="C8564" s="148">
        <f t="shared" si="1331"/>
        <v>2013</v>
      </c>
      <c r="D8564" s="148">
        <f t="shared" si="1332"/>
        <v>12</v>
      </c>
      <c r="E8564" s="152">
        <v>15</v>
      </c>
      <c r="F8564" s="153">
        <v>13.635999999999999</v>
      </c>
      <c r="G8564" s="154">
        <v>1509.0150000000001</v>
      </c>
      <c r="H8564" s="154">
        <v>1.333</v>
      </c>
      <c r="I8564" s="154">
        <v>757.93299999999999</v>
      </c>
      <c r="J8564" s="151">
        <v>0</v>
      </c>
      <c r="K8564" s="149">
        <f t="shared" si="1333"/>
        <v>2281.9170000000004</v>
      </c>
      <c r="L8564" s="148">
        <v>8.3290000000000006</v>
      </c>
      <c r="M8564" s="148">
        <v>427.08100000000002</v>
      </c>
      <c r="N8564" s="148">
        <v>3.218</v>
      </c>
      <c r="O8564" s="148">
        <v>206.93</v>
      </c>
      <c r="P8564" s="148">
        <v>0</v>
      </c>
      <c r="Q8564" s="21">
        <f t="shared" si="1334"/>
        <v>23.346187</v>
      </c>
      <c r="R8564" s="21">
        <f t="shared" si="1335"/>
        <v>1365.3779570000002</v>
      </c>
      <c r="S8564" s="21">
        <f t="shared" si="1336"/>
        <v>6.2783180000000005</v>
      </c>
      <c r="T8564" s="21">
        <f t="shared" si="1337"/>
        <v>657.20968000000005</v>
      </c>
      <c r="U8564" s="22">
        <f t="shared" si="1338"/>
        <v>2052.2121420000003</v>
      </c>
      <c r="V8564" s="39">
        <f t="shared" si="1339"/>
        <v>0.899336891744967</v>
      </c>
    </row>
    <row r="8565" spans="1:22">
      <c r="A8565">
        <v>8560</v>
      </c>
      <c r="B8565" s="155">
        <f t="shared" si="1340"/>
        <v>41631</v>
      </c>
      <c r="C8565" s="148">
        <f t="shared" si="1331"/>
        <v>2013</v>
      </c>
      <c r="D8565" s="148">
        <f t="shared" si="1332"/>
        <v>12</v>
      </c>
      <c r="E8565" s="152">
        <v>16</v>
      </c>
      <c r="F8565" s="153">
        <v>0</v>
      </c>
      <c r="G8565" s="154">
        <v>1514.146</v>
      </c>
      <c r="H8565" s="154">
        <v>0</v>
      </c>
      <c r="I8565" s="154">
        <v>762.84500000000003</v>
      </c>
      <c r="J8565" s="151">
        <v>0</v>
      </c>
      <c r="K8565" s="149">
        <f t="shared" si="1333"/>
        <v>2276.991</v>
      </c>
      <c r="L8565" s="148">
        <v>0</v>
      </c>
      <c r="M8565" s="148">
        <v>428.17700000000002</v>
      </c>
      <c r="N8565" s="148">
        <v>0</v>
      </c>
      <c r="O8565" s="148">
        <v>211.75299999999999</v>
      </c>
      <c r="P8565" s="148">
        <v>0</v>
      </c>
      <c r="Q8565" s="21">
        <f t="shared" si="1334"/>
        <v>0</v>
      </c>
      <c r="R8565" s="21">
        <f t="shared" si="1335"/>
        <v>1368.8818690000001</v>
      </c>
      <c r="S8565" s="21">
        <f t="shared" si="1336"/>
        <v>0</v>
      </c>
      <c r="T8565" s="21">
        <f t="shared" si="1337"/>
        <v>672.52752799999996</v>
      </c>
      <c r="U8565" s="22">
        <f t="shared" si="1338"/>
        <v>2041.4093969999999</v>
      </c>
      <c r="V8565" s="39">
        <f t="shared" si="1339"/>
        <v>0.89653819316808891</v>
      </c>
    </row>
    <row r="8566" spans="1:22">
      <c r="A8566">
        <v>8561</v>
      </c>
      <c r="B8566" s="155">
        <f t="shared" si="1340"/>
        <v>41631</v>
      </c>
      <c r="C8566" s="148">
        <f t="shared" si="1331"/>
        <v>2013</v>
      </c>
      <c r="D8566" s="148">
        <f t="shared" si="1332"/>
        <v>12</v>
      </c>
      <c r="E8566" s="152">
        <v>17</v>
      </c>
      <c r="F8566" s="153">
        <v>0</v>
      </c>
      <c r="G8566" s="154">
        <v>1521.982</v>
      </c>
      <c r="H8566" s="154">
        <v>0</v>
      </c>
      <c r="I8566" s="154">
        <v>779.62800000000004</v>
      </c>
      <c r="J8566" s="151">
        <v>0</v>
      </c>
      <c r="K8566" s="149">
        <f t="shared" si="1333"/>
        <v>2301.61</v>
      </c>
      <c r="L8566" s="148">
        <v>0</v>
      </c>
      <c r="M8566" s="148">
        <v>429.83100000000002</v>
      </c>
      <c r="N8566" s="148">
        <v>0</v>
      </c>
      <c r="O8566" s="148">
        <v>218.09899999999999</v>
      </c>
      <c r="P8566" s="148">
        <v>0</v>
      </c>
      <c r="Q8566" s="21">
        <f t="shared" si="1334"/>
        <v>0</v>
      </c>
      <c r="R8566" s="21">
        <f t="shared" si="1335"/>
        <v>1374.169707</v>
      </c>
      <c r="S8566" s="21">
        <f t="shared" si="1336"/>
        <v>0</v>
      </c>
      <c r="T8566" s="21">
        <f t="shared" si="1337"/>
        <v>692.68242399999997</v>
      </c>
      <c r="U8566" s="22">
        <f t="shared" si="1338"/>
        <v>2066.8521310000001</v>
      </c>
      <c r="V8566" s="39">
        <f t="shared" si="1339"/>
        <v>0.89800275937278684</v>
      </c>
    </row>
    <row r="8567" spans="1:22">
      <c r="A8567">
        <v>8562</v>
      </c>
      <c r="B8567" s="155">
        <f t="shared" si="1340"/>
        <v>41631</v>
      </c>
      <c r="C8567" s="148">
        <f t="shared" si="1331"/>
        <v>2013</v>
      </c>
      <c r="D8567" s="148">
        <f t="shared" si="1332"/>
        <v>12</v>
      </c>
      <c r="E8567" s="152">
        <v>18</v>
      </c>
      <c r="F8567" s="153">
        <v>0</v>
      </c>
      <c r="G8567" s="154">
        <v>1520.7819999999999</v>
      </c>
      <c r="H8567" s="154">
        <v>0</v>
      </c>
      <c r="I8567" s="154">
        <v>775.76499999999999</v>
      </c>
      <c r="J8567" s="151">
        <v>0</v>
      </c>
      <c r="K8567" s="149">
        <f t="shared" si="1333"/>
        <v>2296.547</v>
      </c>
      <c r="L8567" s="148">
        <v>0</v>
      </c>
      <c r="M8567" s="148">
        <v>429.875</v>
      </c>
      <c r="N8567" s="148">
        <v>0</v>
      </c>
      <c r="O8567" s="148">
        <v>213.21899999999999</v>
      </c>
      <c r="P8567" s="148">
        <v>0</v>
      </c>
      <c r="Q8567" s="21">
        <f t="shared" si="1334"/>
        <v>0</v>
      </c>
      <c r="R8567" s="21">
        <f t="shared" si="1335"/>
        <v>1374.310375</v>
      </c>
      <c r="S8567" s="21">
        <f t="shared" si="1336"/>
        <v>0</v>
      </c>
      <c r="T8567" s="21">
        <f t="shared" si="1337"/>
        <v>677.18354399999998</v>
      </c>
      <c r="U8567" s="22">
        <f t="shared" si="1338"/>
        <v>2051.493919</v>
      </c>
      <c r="V8567" s="39">
        <f t="shared" si="1339"/>
        <v>0.89329498547166686</v>
      </c>
    </row>
    <row r="8568" spans="1:22">
      <c r="A8568">
        <v>8563</v>
      </c>
      <c r="B8568" s="155">
        <f t="shared" si="1340"/>
        <v>41631</v>
      </c>
      <c r="C8568" s="148">
        <f t="shared" si="1331"/>
        <v>2013</v>
      </c>
      <c r="D8568" s="148">
        <f t="shared" si="1332"/>
        <v>12</v>
      </c>
      <c r="E8568" s="152">
        <v>19</v>
      </c>
      <c r="F8568" s="153">
        <v>0</v>
      </c>
      <c r="G8568" s="154">
        <v>1508.789</v>
      </c>
      <c r="H8568" s="154">
        <v>0</v>
      </c>
      <c r="I8568" s="154">
        <v>774.72199999999998</v>
      </c>
      <c r="J8568" s="151">
        <v>0</v>
      </c>
      <c r="K8568" s="149">
        <f t="shared" si="1333"/>
        <v>2283.511</v>
      </c>
      <c r="L8568" s="148">
        <v>0</v>
      </c>
      <c r="M8568" s="148">
        <v>426.96899999999999</v>
      </c>
      <c r="N8568" s="148">
        <v>0</v>
      </c>
      <c r="O8568" s="148">
        <v>210.077</v>
      </c>
      <c r="P8568" s="148">
        <v>0</v>
      </c>
      <c r="Q8568" s="21">
        <f t="shared" si="1334"/>
        <v>0</v>
      </c>
      <c r="R8568" s="21">
        <f t="shared" si="1335"/>
        <v>1365.0198929999999</v>
      </c>
      <c r="S8568" s="21">
        <f t="shared" si="1336"/>
        <v>0</v>
      </c>
      <c r="T8568" s="21">
        <f t="shared" si="1337"/>
        <v>667.20455200000004</v>
      </c>
      <c r="U8568" s="22">
        <f t="shared" si="1338"/>
        <v>2032.2244449999998</v>
      </c>
      <c r="V8568" s="39">
        <f t="shared" si="1339"/>
        <v>0.88995605670390898</v>
      </c>
    </row>
    <row r="8569" spans="1:22">
      <c r="A8569">
        <v>8564</v>
      </c>
      <c r="B8569" s="155">
        <f t="shared" si="1340"/>
        <v>41631</v>
      </c>
      <c r="C8569" s="148">
        <f t="shared" si="1331"/>
        <v>2013</v>
      </c>
      <c r="D8569" s="148">
        <f t="shared" si="1332"/>
        <v>12</v>
      </c>
      <c r="E8569" s="152">
        <v>20</v>
      </c>
      <c r="F8569" s="153">
        <v>0</v>
      </c>
      <c r="G8569" s="154">
        <v>1229.4359999999999</v>
      </c>
      <c r="H8569" s="154">
        <v>0</v>
      </c>
      <c r="I8569" s="154">
        <v>774.49699999999996</v>
      </c>
      <c r="J8569" s="151">
        <v>0</v>
      </c>
      <c r="K8569" s="149">
        <f t="shared" si="1333"/>
        <v>2003.933</v>
      </c>
      <c r="L8569" s="148">
        <v>0</v>
      </c>
      <c r="M8569" s="148">
        <v>356.84699999999998</v>
      </c>
      <c r="N8569" s="148">
        <v>0</v>
      </c>
      <c r="O8569" s="148">
        <v>210.60499999999999</v>
      </c>
      <c r="P8569" s="148">
        <v>0</v>
      </c>
      <c r="Q8569" s="21">
        <f t="shared" si="1334"/>
        <v>0</v>
      </c>
      <c r="R8569" s="21">
        <f t="shared" si="1335"/>
        <v>1140.8398589999999</v>
      </c>
      <c r="S8569" s="21">
        <f t="shared" si="1336"/>
        <v>0</v>
      </c>
      <c r="T8569" s="21">
        <f t="shared" si="1337"/>
        <v>668.88148000000001</v>
      </c>
      <c r="U8569" s="22">
        <f t="shared" si="1338"/>
        <v>1809.7213389999999</v>
      </c>
      <c r="V8569" s="39">
        <f t="shared" si="1339"/>
        <v>0.90308475333257143</v>
      </c>
    </row>
    <row r="8570" spans="1:22">
      <c r="A8570">
        <v>8565</v>
      </c>
      <c r="B8570" s="155">
        <f t="shared" si="1340"/>
        <v>41631</v>
      </c>
      <c r="C8570" s="148">
        <f t="shared" si="1331"/>
        <v>2013</v>
      </c>
      <c r="D8570" s="148">
        <f t="shared" si="1332"/>
        <v>12</v>
      </c>
      <c r="E8570" s="152">
        <v>21</v>
      </c>
      <c r="F8570" s="153">
        <v>0</v>
      </c>
      <c r="G8570" s="154">
        <v>1253.0160000000001</v>
      </c>
      <c r="H8570" s="154">
        <v>0</v>
      </c>
      <c r="I8570" s="154">
        <v>781.31600000000003</v>
      </c>
      <c r="J8570" s="151">
        <v>0</v>
      </c>
      <c r="K8570" s="149">
        <f t="shared" si="1333"/>
        <v>2034.3320000000001</v>
      </c>
      <c r="L8570" s="148">
        <v>0</v>
      </c>
      <c r="M8570" s="148">
        <v>363.83</v>
      </c>
      <c r="N8570" s="148">
        <v>0</v>
      </c>
      <c r="O8570" s="148">
        <v>212.45400000000001</v>
      </c>
      <c r="P8570" s="148">
        <v>0</v>
      </c>
      <c r="Q8570" s="21">
        <f t="shared" si="1334"/>
        <v>0</v>
      </c>
      <c r="R8570" s="21">
        <f t="shared" si="1335"/>
        <v>1163.1645100000001</v>
      </c>
      <c r="S8570" s="21">
        <f t="shared" si="1336"/>
        <v>0</v>
      </c>
      <c r="T8570" s="21">
        <f t="shared" si="1337"/>
        <v>674.75390400000003</v>
      </c>
      <c r="U8570" s="22">
        <f t="shared" si="1338"/>
        <v>1837.9184140000002</v>
      </c>
      <c r="V8570" s="39">
        <f t="shared" si="1339"/>
        <v>0.90345057443917709</v>
      </c>
    </row>
    <row r="8571" spans="1:22">
      <c r="A8571">
        <v>8566</v>
      </c>
      <c r="B8571" s="155">
        <f t="shared" si="1340"/>
        <v>41631</v>
      </c>
      <c r="C8571" s="148">
        <f t="shared" si="1331"/>
        <v>2013</v>
      </c>
      <c r="D8571" s="148">
        <f t="shared" si="1332"/>
        <v>12</v>
      </c>
      <c r="E8571" s="152">
        <v>22</v>
      </c>
      <c r="F8571" s="153">
        <v>0</v>
      </c>
      <c r="G8571" s="154">
        <v>1509.4760000000001</v>
      </c>
      <c r="H8571" s="154">
        <v>0</v>
      </c>
      <c r="I8571" s="154">
        <v>788.346</v>
      </c>
      <c r="J8571" s="151">
        <v>0</v>
      </c>
      <c r="K8571" s="149">
        <f t="shared" si="1333"/>
        <v>2297.8220000000001</v>
      </c>
      <c r="L8571" s="148">
        <v>0</v>
      </c>
      <c r="M8571" s="148">
        <v>425.54599999999999</v>
      </c>
      <c r="N8571" s="148">
        <v>0</v>
      </c>
      <c r="O8571" s="148">
        <v>214.678</v>
      </c>
      <c r="P8571" s="148">
        <v>0</v>
      </c>
      <c r="Q8571" s="21">
        <f t="shared" si="1334"/>
        <v>0</v>
      </c>
      <c r="R8571" s="21">
        <f t="shared" si="1335"/>
        <v>1360.470562</v>
      </c>
      <c r="S8571" s="21">
        <f t="shared" si="1336"/>
        <v>0</v>
      </c>
      <c r="T8571" s="21">
        <f t="shared" si="1337"/>
        <v>681.81732799999997</v>
      </c>
      <c r="U8571" s="22">
        <f t="shared" si="1338"/>
        <v>2042.2878900000001</v>
      </c>
      <c r="V8571" s="39">
        <f t="shared" si="1339"/>
        <v>0.88879290475937645</v>
      </c>
    </row>
    <row r="8572" spans="1:22">
      <c r="A8572">
        <v>8567</v>
      </c>
      <c r="B8572" s="155">
        <f t="shared" si="1340"/>
        <v>41631</v>
      </c>
      <c r="C8572" s="148">
        <f t="shared" si="1331"/>
        <v>2013</v>
      </c>
      <c r="D8572" s="148">
        <f t="shared" si="1332"/>
        <v>12</v>
      </c>
      <c r="E8572" s="152">
        <v>23</v>
      </c>
      <c r="F8572" s="153">
        <v>0</v>
      </c>
      <c r="G8572" s="154">
        <v>1508.326</v>
      </c>
      <c r="H8572" s="154">
        <v>0</v>
      </c>
      <c r="I8572" s="154">
        <v>783.447</v>
      </c>
      <c r="J8572" s="151">
        <v>0</v>
      </c>
      <c r="K8572" s="149">
        <f t="shared" si="1333"/>
        <v>2291.7730000000001</v>
      </c>
      <c r="L8572" s="148">
        <v>0</v>
      </c>
      <c r="M8572" s="148">
        <v>425.92700000000002</v>
      </c>
      <c r="N8572" s="148">
        <v>0</v>
      </c>
      <c r="O8572" s="148">
        <v>213.68700000000001</v>
      </c>
      <c r="P8572" s="148">
        <v>0</v>
      </c>
      <c r="Q8572" s="21">
        <f t="shared" si="1334"/>
        <v>0</v>
      </c>
      <c r="R8572" s="21">
        <f t="shared" si="1335"/>
        <v>1361.688619</v>
      </c>
      <c r="S8572" s="21">
        <f t="shared" si="1336"/>
        <v>0</v>
      </c>
      <c r="T8572" s="21">
        <f t="shared" si="1337"/>
        <v>678.66991200000007</v>
      </c>
      <c r="U8572" s="22">
        <f t="shared" si="1338"/>
        <v>2040.3585310000001</v>
      </c>
      <c r="V8572" s="39">
        <f t="shared" si="1339"/>
        <v>0.89029695829386246</v>
      </c>
    </row>
    <row r="8573" spans="1:22">
      <c r="A8573">
        <v>8568</v>
      </c>
      <c r="B8573" s="155">
        <f t="shared" si="1340"/>
        <v>41631</v>
      </c>
      <c r="C8573" s="148">
        <f t="shared" si="1331"/>
        <v>2013</v>
      </c>
      <c r="D8573" s="148">
        <f t="shared" si="1332"/>
        <v>12</v>
      </c>
      <c r="E8573" s="152">
        <v>24</v>
      </c>
      <c r="F8573" s="153">
        <v>0</v>
      </c>
      <c r="G8573" s="154">
        <v>1485.21</v>
      </c>
      <c r="H8573" s="154">
        <v>0</v>
      </c>
      <c r="I8573" s="154">
        <v>777.96600000000001</v>
      </c>
      <c r="J8573" s="151">
        <v>0</v>
      </c>
      <c r="K8573" s="149">
        <f t="shared" si="1333"/>
        <v>2263.1759999999999</v>
      </c>
      <c r="L8573" s="148">
        <v>0</v>
      </c>
      <c r="M8573" s="148">
        <v>421.85599999999999</v>
      </c>
      <c r="N8573" s="148">
        <v>0</v>
      </c>
      <c r="O8573" s="148">
        <v>212.54900000000001</v>
      </c>
      <c r="P8573" s="148">
        <v>0</v>
      </c>
      <c r="Q8573" s="21">
        <f t="shared" si="1334"/>
        <v>0</v>
      </c>
      <c r="R8573" s="21">
        <f t="shared" si="1335"/>
        <v>1348.673632</v>
      </c>
      <c r="S8573" s="21">
        <f t="shared" si="1336"/>
        <v>0</v>
      </c>
      <c r="T8573" s="21">
        <f t="shared" si="1337"/>
        <v>675.05562400000008</v>
      </c>
      <c r="U8573" s="22">
        <f t="shared" si="1338"/>
        <v>2023.7292560000001</v>
      </c>
      <c r="V8573" s="39">
        <f t="shared" si="1339"/>
        <v>0.89419879673520752</v>
      </c>
    </row>
    <row r="8574" spans="1:22">
      <c r="A8574">
        <v>8569</v>
      </c>
      <c r="B8574" s="155">
        <f t="shared" si="1340"/>
        <v>41632</v>
      </c>
      <c r="C8574" s="148">
        <f t="shared" si="1331"/>
        <v>2013</v>
      </c>
      <c r="D8574" s="148">
        <f t="shared" si="1332"/>
        <v>12</v>
      </c>
      <c r="E8574" s="152">
        <v>1</v>
      </c>
      <c r="F8574" s="153">
        <v>0</v>
      </c>
      <c r="G8574" s="154">
        <v>1496.0640000000001</v>
      </c>
      <c r="H8574" s="154">
        <v>4.2939999999999996</v>
      </c>
      <c r="I8574" s="154">
        <v>699.803</v>
      </c>
      <c r="J8574" s="151">
        <v>0</v>
      </c>
      <c r="K8574" s="149">
        <f t="shared" si="1333"/>
        <v>2200.1610000000001</v>
      </c>
      <c r="L8574" s="148">
        <v>0</v>
      </c>
      <c r="M8574" s="148">
        <v>426.99599999999998</v>
      </c>
      <c r="N8574" s="148">
        <v>5.327</v>
      </c>
      <c r="O8574" s="148">
        <v>191.31100000000001</v>
      </c>
      <c r="P8574" s="148">
        <v>0</v>
      </c>
      <c r="Q8574" s="21">
        <f t="shared" si="1334"/>
        <v>0</v>
      </c>
      <c r="R8574" s="21">
        <f t="shared" si="1335"/>
        <v>1365.1062119999999</v>
      </c>
      <c r="S8574" s="21">
        <f t="shared" si="1336"/>
        <v>10.392977</v>
      </c>
      <c r="T8574" s="21">
        <f t="shared" si="1337"/>
        <v>607.60373600000003</v>
      </c>
      <c r="U8574" s="22">
        <f t="shared" si="1338"/>
        <v>1983.1029249999999</v>
      </c>
      <c r="V8574" s="39">
        <f t="shared" si="1339"/>
        <v>0.90134445842826949</v>
      </c>
    </row>
    <row r="8575" spans="1:22">
      <c r="A8575">
        <v>8570</v>
      </c>
      <c r="B8575" s="155">
        <f t="shared" si="1340"/>
        <v>41632</v>
      </c>
      <c r="C8575" s="148">
        <f t="shared" si="1331"/>
        <v>2013</v>
      </c>
      <c r="D8575" s="148">
        <f t="shared" si="1332"/>
        <v>12</v>
      </c>
      <c r="E8575" s="152">
        <v>2</v>
      </c>
      <c r="F8575" s="153">
        <v>13.845000000000001</v>
      </c>
      <c r="G8575" s="154">
        <v>1502.779</v>
      </c>
      <c r="H8575" s="154">
        <v>22.178000000000001</v>
      </c>
      <c r="I8575" s="154">
        <v>417.98599999999999</v>
      </c>
      <c r="J8575" s="151">
        <v>0</v>
      </c>
      <c r="K8575" s="149">
        <f t="shared" si="1333"/>
        <v>1956.788</v>
      </c>
      <c r="L8575" s="148">
        <v>8.4149999999999991</v>
      </c>
      <c r="M8575" s="148">
        <v>425.75400000000002</v>
      </c>
      <c r="N8575" s="148">
        <v>6.976</v>
      </c>
      <c r="O8575" s="148">
        <v>111.378</v>
      </c>
      <c r="P8575" s="148">
        <v>0</v>
      </c>
      <c r="Q8575" s="21">
        <f t="shared" si="1334"/>
        <v>23.587244999999996</v>
      </c>
      <c r="R8575" s="21">
        <f t="shared" si="1335"/>
        <v>1361.135538</v>
      </c>
      <c r="S8575" s="21">
        <f t="shared" si="1336"/>
        <v>13.610176000000001</v>
      </c>
      <c r="T8575" s="21">
        <f t="shared" si="1337"/>
        <v>353.73652800000002</v>
      </c>
      <c r="U8575" s="22">
        <f t="shared" si="1338"/>
        <v>1752.0694869999998</v>
      </c>
      <c r="V8575" s="39">
        <f t="shared" si="1339"/>
        <v>0.89538033093007507</v>
      </c>
    </row>
    <row r="8576" spans="1:22">
      <c r="A8576">
        <v>8571</v>
      </c>
      <c r="B8576" s="155">
        <f t="shared" si="1340"/>
        <v>41632</v>
      </c>
      <c r="C8576" s="148">
        <f t="shared" si="1331"/>
        <v>2013</v>
      </c>
      <c r="D8576" s="148">
        <f t="shared" si="1332"/>
        <v>12</v>
      </c>
      <c r="E8576" s="152">
        <v>3</v>
      </c>
      <c r="F8576" s="153">
        <v>215.07300000000001</v>
      </c>
      <c r="G8576" s="154">
        <v>1499.932</v>
      </c>
      <c r="H8576" s="154">
        <v>22.018000000000001</v>
      </c>
      <c r="I8576" s="154">
        <v>302.33999999999997</v>
      </c>
      <c r="J8576" s="151">
        <v>0</v>
      </c>
      <c r="K8576" s="149">
        <f t="shared" si="1333"/>
        <v>2039.3630000000001</v>
      </c>
      <c r="L8576" s="148">
        <v>103.098</v>
      </c>
      <c r="M8576" s="148">
        <v>425.19</v>
      </c>
      <c r="N8576" s="148">
        <v>6.8959999999999999</v>
      </c>
      <c r="O8576" s="148">
        <v>80.822999999999993</v>
      </c>
      <c r="P8576" s="148">
        <v>0</v>
      </c>
      <c r="Q8576" s="21">
        <f t="shared" si="1334"/>
        <v>288.98369400000001</v>
      </c>
      <c r="R8576" s="21">
        <f t="shared" si="1335"/>
        <v>1359.3324299999999</v>
      </c>
      <c r="S8576" s="21">
        <f t="shared" si="1336"/>
        <v>13.454096</v>
      </c>
      <c r="T8576" s="21">
        <f t="shared" si="1337"/>
        <v>256.693848</v>
      </c>
      <c r="U8576" s="22">
        <f t="shared" si="1338"/>
        <v>1918.4640679999998</v>
      </c>
      <c r="V8576" s="39">
        <f t="shared" si="1339"/>
        <v>0.94071730633536044</v>
      </c>
    </row>
    <row r="8577" spans="1:22">
      <c r="A8577">
        <v>8572</v>
      </c>
      <c r="B8577" s="155">
        <f t="shared" si="1340"/>
        <v>41632</v>
      </c>
      <c r="C8577" s="148">
        <f t="shared" si="1331"/>
        <v>2013</v>
      </c>
      <c r="D8577" s="148">
        <f t="shared" si="1332"/>
        <v>12</v>
      </c>
      <c r="E8577" s="152">
        <v>4</v>
      </c>
      <c r="F8577" s="153">
        <v>211.315</v>
      </c>
      <c r="G8577" s="154">
        <v>1451.6669999999999</v>
      </c>
      <c r="H8577" s="154">
        <v>22.108000000000001</v>
      </c>
      <c r="I8577" s="154">
        <v>237.48599999999999</v>
      </c>
      <c r="J8577" s="151">
        <v>0</v>
      </c>
      <c r="K8577" s="149">
        <f t="shared" si="1333"/>
        <v>1922.576</v>
      </c>
      <c r="L8577" s="148">
        <v>102.46299999999999</v>
      </c>
      <c r="M8577" s="148">
        <v>410.767</v>
      </c>
      <c r="N8577" s="148">
        <v>6.9189999999999996</v>
      </c>
      <c r="O8577" s="148">
        <v>64.174000000000007</v>
      </c>
      <c r="P8577" s="148">
        <v>0</v>
      </c>
      <c r="Q8577" s="21">
        <f t="shared" si="1334"/>
        <v>287.20378899999997</v>
      </c>
      <c r="R8577" s="21">
        <f t="shared" si="1335"/>
        <v>1313.2220990000001</v>
      </c>
      <c r="S8577" s="21">
        <f t="shared" si="1336"/>
        <v>13.498968999999999</v>
      </c>
      <c r="T8577" s="21">
        <f t="shared" si="1337"/>
        <v>203.81662400000002</v>
      </c>
      <c r="U8577" s="22">
        <f t="shared" si="1338"/>
        <v>1817.741481</v>
      </c>
      <c r="V8577" s="39">
        <f t="shared" si="1339"/>
        <v>0.94547184662660932</v>
      </c>
    </row>
    <row r="8578" spans="1:22">
      <c r="A8578">
        <v>8573</v>
      </c>
      <c r="B8578" s="155">
        <f t="shared" si="1340"/>
        <v>41632</v>
      </c>
      <c r="C8578" s="148">
        <f t="shared" si="1331"/>
        <v>2013</v>
      </c>
      <c r="D8578" s="148">
        <f t="shared" si="1332"/>
        <v>12</v>
      </c>
      <c r="E8578" s="152">
        <v>5</v>
      </c>
      <c r="F8578" s="153">
        <v>211.17</v>
      </c>
      <c r="G8578" s="154">
        <v>1318.7950000000001</v>
      </c>
      <c r="H8578" s="154">
        <v>22.245999999999999</v>
      </c>
      <c r="I8578" s="154">
        <v>216.916</v>
      </c>
      <c r="J8578" s="151">
        <v>0</v>
      </c>
      <c r="K8578" s="149">
        <f t="shared" si="1333"/>
        <v>1769.1270000000002</v>
      </c>
      <c r="L8578" s="148">
        <v>100.812</v>
      </c>
      <c r="M8578" s="148">
        <v>378.69600000000003</v>
      </c>
      <c r="N8578" s="148">
        <v>6.95</v>
      </c>
      <c r="O8578" s="148">
        <v>57.993000000000002</v>
      </c>
      <c r="P8578" s="148">
        <v>0</v>
      </c>
      <c r="Q8578" s="21">
        <f t="shared" si="1334"/>
        <v>282.57603599999999</v>
      </c>
      <c r="R8578" s="21">
        <f t="shared" si="1335"/>
        <v>1210.6911120000002</v>
      </c>
      <c r="S8578" s="21">
        <f t="shared" si="1336"/>
        <v>13.55945</v>
      </c>
      <c r="T8578" s="21">
        <f t="shared" si="1337"/>
        <v>184.18576800000002</v>
      </c>
      <c r="U8578" s="22">
        <f t="shared" si="1338"/>
        <v>1691.0123660000002</v>
      </c>
      <c r="V8578" s="39">
        <f t="shared" si="1339"/>
        <v>0.95584566059983256</v>
      </c>
    </row>
    <row r="8579" spans="1:22">
      <c r="A8579">
        <v>8574</v>
      </c>
      <c r="B8579" s="155">
        <f t="shared" si="1340"/>
        <v>41632</v>
      </c>
      <c r="C8579" s="148">
        <f t="shared" si="1331"/>
        <v>2013</v>
      </c>
      <c r="D8579" s="148">
        <f t="shared" si="1332"/>
        <v>12</v>
      </c>
      <c r="E8579" s="152">
        <v>6</v>
      </c>
      <c r="F8579" s="153">
        <v>202.101</v>
      </c>
      <c r="G8579" s="154">
        <v>1302.9269999999999</v>
      </c>
      <c r="H8579" s="154">
        <v>22.253</v>
      </c>
      <c r="I8579" s="154">
        <v>192.535</v>
      </c>
      <c r="J8579" s="151">
        <v>0</v>
      </c>
      <c r="K8579" s="149">
        <f t="shared" si="1333"/>
        <v>1719.8159999999998</v>
      </c>
      <c r="L8579" s="148">
        <v>95.566999999999993</v>
      </c>
      <c r="M8579" s="148">
        <v>375.36500000000001</v>
      </c>
      <c r="N8579" s="148">
        <v>6.9560000000000004</v>
      </c>
      <c r="O8579" s="148">
        <v>51.600999999999999</v>
      </c>
      <c r="P8579" s="148">
        <v>0</v>
      </c>
      <c r="Q8579" s="21">
        <f t="shared" si="1334"/>
        <v>267.874301</v>
      </c>
      <c r="R8579" s="21">
        <f t="shared" si="1335"/>
        <v>1200.041905</v>
      </c>
      <c r="S8579" s="21">
        <f t="shared" si="1336"/>
        <v>13.571156000000002</v>
      </c>
      <c r="T8579" s="21">
        <f t="shared" si="1337"/>
        <v>163.88477600000002</v>
      </c>
      <c r="U8579" s="22">
        <f t="shared" si="1338"/>
        <v>1645.3721380000002</v>
      </c>
      <c r="V8579" s="39">
        <f t="shared" si="1339"/>
        <v>0.95671405429418055</v>
      </c>
    </row>
    <row r="8580" spans="1:22">
      <c r="A8580">
        <v>8575</v>
      </c>
      <c r="B8580" s="155">
        <f t="shared" si="1340"/>
        <v>41632</v>
      </c>
      <c r="C8580" s="148">
        <f t="shared" si="1331"/>
        <v>2013</v>
      </c>
      <c r="D8580" s="148">
        <f t="shared" si="1332"/>
        <v>12</v>
      </c>
      <c r="E8580" s="152">
        <v>7</v>
      </c>
      <c r="F8580" s="153">
        <v>188.76400000000001</v>
      </c>
      <c r="G8580" s="154">
        <v>1398.27</v>
      </c>
      <c r="H8580" s="154">
        <v>22.135000000000002</v>
      </c>
      <c r="I8580" s="154">
        <v>177.92599999999999</v>
      </c>
      <c r="J8580" s="151">
        <v>0</v>
      </c>
      <c r="K8580" s="149">
        <f t="shared" si="1333"/>
        <v>1787.095</v>
      </c>
      <c r="L8580" s="148">
        <v>91.192999999999998</v>
      </c>
      <c r="M8580" s="148">
        <v>399.79300000000001</v>
      </c>
      <c r="N8580" s="148">
        <v>6.673</v>
      </c>
      <c r="O8580" s="148">
        <v>47.595999999999997</v>
      </c>
      <c r="P8580" s="148">
        <v>0</v>
      </c>
      <c r="Q8580" s="21">
        <f t="shared" si="1334"/>
        <v>255.613979</v>
      </c>
      <c r="R8580" s="21">
        <f t="shared" si="1335"/>
        <v>1278.1382210000002</v>
      </c>
      <c r="S8580" s="21">
        <f t="shared" si="1336"/>
        <v>13.019023000000001</v>
      </c>
      <c r="T8580" s="21">
        <f t="shared" si="1337"/>
        <v>151.164896</v>
      </c>
      <c r="U8580" s="22">
        <f t="shared" si="1338"/>
        <v>1697.9361190000002</v>
      </c>
      <c r="V8580" s="39">
        <f t="shared" si="1339"/>
        <v>0.95010960189581428</v>
      </c>
    </row>
    <row r="8581" spans="1:22">
      <c r="A8581">
        <v>8576</v>
      </c>
      <c r="B8581" s="155">
        <f t="shared" si="1340"/>
        <v>41632</v>
      </c>
      <c r="C8581" s="148">
        <f t="shared" si="1331"/>
        <v>2013</v>
      </c>
      <c r="D8581" s="148">
        <f t="shared" si="1332"/>
        <v>12</v>
      </c>
      <c r="E8581" s="152">
        <v>8</v>
      </c>
      <c r="F8581" s="153">
        <v>198.12899999999999</v>
      </c>
      <c r="G8581" s="154">
        <v>1428.761</v>
      </c>
      <c r="H8581" s="154">
        <v>27.055</v>
      </c>
      <c r="I8581" s="154">
        <v>169.46600000000001</v>
      </c>
      <c r="J8581" s="151">
        <v>0</v>
      </c>
      <c r="K8581" s="149">
        <f t="shared" si="1333"/>
        <v>1823.4110000000001</v>
      </c>
      <c r="L8581" s="148">
        <v>95.519000000000005</v>
      </c>
      <c r="M8581" s="148">
        <v>409.73500000000001</v>
      </c>
      <c r="N8581" s="148">
        <v>11.712999999999999</v>
      </c>
      <c r="O8581" s="148">
        <v>45.116999999999997</v>
      </c>
      <c r="P8581" s="148">
        <v>0</v>
      </c>
      <c r="Q8581" s="21">
        <f t="shared" si="1334"/>
        <v>267.739757</v>
      </c>
      <c r="R8581" s="21">
        <f t="shared" si="1335"/>
        <v>1309.9227950000002</v>
      </c>
      <c r="S8581" s="21">
        <f t="shared" si="1336"/>
        <v>22.852062999999998</v>
      </c>
      <c r="T8581" s="21">
        <f t="shared" si="1337"/>
        <v>143.29159200000001</v>
      </c>
      <c r="U8581" s="22">
        <f t="shared" si="1338"/>
        <v>1743.8062070000003</v>
      </c>
      <c r="V8581" s="39">
        <f t="shared" si="1339"/>
        <v>0.95634292378405106</v>
      </c>
    </row>
    <row r="8582" spans="1:22">
      <c r="A8582">
        <v>8577</v>
      </c>
      <c r="B8582" s="155">
        <f t="shared" si="1340"/>
        <v>41632</v>
      </c>
      <c r="C8582" s="148">
        <f t="shared" si="1331"/>
        <v>2013</v>
      </c>
      <c r="D8582" s="148">
        <f t="shared" si="1332"/>
        <v>12</v>
      </c>
      <c r="E8582" s="152">
        <v>9</v>
      </c>
      <c r="F8582" s="153">
        <v>195.99600000000001</v>
      </c>
      <c r="G8582" s="154">
        <v>1429.279</v>
      </c>
      <c r="H8582" s="154">
        <v>21.283000000000001</v>
      </c>
      <c r="I8582" s="154">
        <v>191.80699999999999</v>
      </c>
      <c r="J8582" s="151">
        <v>0</v>
      </c>
      <c r="K8582" s="149">
        <f t="shared" si="1333"/>
        <v>1838.365</v>
      </c>
      <c r="L8582" s="148">
        <v>94.244</v>
      </c>
      <c r="M8582" s="148">
        <v>409.96199999999999</v>
      </c>
      <c r="N8582" s="148">
        <v>6.4669999999999996</v>
      </c>
      <c r="O8582" s="148">
        <v>51.207000000000001</v>
      </c>
      <c r="P8582" s="148">
        <v>0</v>
      </c>
      <c r="Q8582" s="21">
        <f t="shared" si="1334"/>
        <v>264.165932</v>
      </c>
      <c r="R8582" s="21">
        <f t="shared" si="1335"/>
        <v>1310.648514</v>
      </c>
      <c r="S8582" s="21">
        <f t="shared" si="1336"/>
        <v>12.617117</v>
      </c>
      <c r="T8582" s="21">
        <f t="shared" si="1337"/>
        <v>162.633432</v>
      </c>
      <c r="U8582" s="22">
        <f t="shared" si="1338"/>
        <v>1750.064995</v>
      </c>
      <c r="V8582" s="39">
        <f t="shared" si="1339"/>
        <v>0.95196818640476721</v>
      </c>
    </row>
    <row r="8583" spans="1:22">
      <c r="A8583">
        <v>8578</v>
      </c>
      <c r="B8583" s="155">
        <f t="shared" si="1340"/>
        <v>41632</v>
      </c>
      <c r="C8583" s="148">
        <f t="shared" ref="C8583:C8646" si="1341">YEAR(B8583)</f>
        <v>2013</v>
      </c>
      <c r="D8583" s="148">
        <f t="shared" ref="D8583:D8646" si="1342">MONTH(B8583)</f>
        <v>12</v>
      </c>
      <c r="E8583" s="152">
        <v>10</v>
      </c>
      <c r="F8583" s="153">
        <v>0</v>
      </c>
      <c r="G8583" s="154">
        <v>1208.885</v>
      </c>
      <c r="H8583" s="154">
        <v>0</v>
      </c>
      <c r="I8583" s="154">
        <v>613.779</v>
      </c>
      <c r="J8583" s="151">
        <v>0</v>
      </c>
      <c r="K8583" s="149">
        <f t="shared" ref="K8583:K8646" si="1343">SUM(F8583:J8583)</f>
        <v>1822.664</v>
      </c>
      <c r="L8583" s="148">
        <v>0</v>
      </c>
      <c r="M8583" s="148">
        <v>353.53</v>
      </c>
      <c r="N8583" s="148">
        <v>0</v>
      </c>
      <c r="O8583" s="148">
        <v>163.572</v>
      </c>
      <c r="P8583" s="148">
        <v>0</v>
      </c>
      <c r="Q8583" s="21">
        <f t="shared" ref="Q8583:Q8646" si="1344">+$Q$2*L8583</f>
        <v>0</v>
      </c>
      <c r="R8583" s="21">
        <f t="shared" ref="R8583:R8646" si="1345">+$R$2*M8583</f>
        <v>1130.23541</v>
      </c>
      <c r="S8583" s="21">
        <f t="shared" ref="S8583:S8646" si="1346">+$S$2*N8583</f>
        <v>0</v>
      </c>
      <c r="T8583" s="21">
        <f t="shared" ref="T8583:T8646" si="1347">+$T$2*O8583</f>
        <v>519.50467200000003</v>
      </c>
      <c r="U8583" s="22">
        <f t="shared" ref="U8583:U8646" si="1348">SUM(Q8583:T8583)</f>
        <v>1649.740082</v>
      </c>
      <c r="V8583" s="39">
        <f t="shared" ref="V8583:V8646" si="1349">+U8583/K8583</f>
        <v>0.90512572915249334</v>
      </c>
    </row>
    <row r="8584" spans="1:22">
      <c r="A8584">
        <v>8579</v>
      </c>
      <c r="B8584" s="155">
        <f t="shared" si="1340"/>
        <v>41632</v>
      </c>
      <c r="C8584" s="148">
        <f t="shared" si="1341"/>
        <v>2013</v>
      </c>
      <c r="D8584" s="148">
        <f t="shared" si="1342"/>
        <v>12</v>
      </c>
      <c r="E8584" s="152">
        <v>11</v>
      </c>
      <c r="F8584" s="153">
        <v>0</v>
      </c>
      <c r="G8584" s="154">
        <v>1203.481</v>
      </c>
      <c r="H8584" s="154">
        <v>0</v>
      </c>
      <c r="I8584" s="154">
        <v>729.91</v>
      </c>
      <c r="J8584" s="151">
        <v>0</v>
      </c>
      <c r="K8584" s="149">
        <f t="shared" si="1343"/>
        <v>1933.3910000000001</v>
      </c>
      <c r="L8584" s="148">
        <v>0</v>
      </c>
      <c r="M8584" s="148">
        <v>352.12799999999999</v>
      </c>
      <c r="N8584" s="148">
        <v>0</v>
      </c>
      <c r="O8584" s="148">
        <v>196.58799999999999</v>
      </c>
      <c r="P8584" s="148">
        <v>0</v>
      </c>
      <c r="Q8584" s="21">
        <f t="shared" si="1344"/>
        <v>0</v>
      </c>
      <c r="R8584" s="21">
        <f t="shared" si="1345"/>
        <v>1125.7532160000001</v>
      </c>
      <c r="S8584" s="21">
        <f t="shared" si="1346"/>
        <v>0</v>
      </c>
      <c r="T8584" s="21">
        <f t="shared" si="1347"/>
        <v>624.36348799999996</v>
      </c>
      <c r="U8584" s="22">
        <f t="shared" si="1348"/>
        <v>1750.116704</v>
      </c>
      <c r="V8584" s="39">
        <f t="shared" si="1349"/>
        <v>0.90520577782766132</v>
      </c>
    </row>
    <row r="8585" spans="1:22">
      <c r="A8585">
        <v>8580</v>
      </c>
      <c r="B8585" s="155">
        <f t="shared" si="1340"/>
        <v>41632</v>
      </c>
      <c r="C8585" s="148">
        <f t="shared" si="1341"/>
        <v>2013</v>
      </c>
      <c r="D8585" s="148">
        <f t="shared" si="1342"/>
        <v>12</v>
      </c>
      <c r="E8585" s="152">
        <v>12</v>
      </c>
      <c r="F8585" s="153">
        <v>0</v>
      </c>
      <c r="G8585" s="154">
        <v>1194.2539999999999</v>
      </c>
      <c r="H8585" s="154">
        <v>0</v>
      </c>
      <c r="I8585" s="154">
        <v>757.27200000000005</v>
      </c>
      <c r="J8585" s="151">
        <v>0</v>
      </c>
      <c r="K8585" s="149">
        <f t="shared" si="1343"/>
        <v>1951.5259999999998</v>
      </c>
      <c r="L8585" s="148">
        <v>0</v>
      </c>
      <c r="M8585" s="148">
        <v>350.75400000000002</v>
      </c>
      <c r="N8585" s="148">
        <v>0</v>
      </c>
      <c r="O8585" s="148">
        <v>211.06100000000001</v>
      </c>
      <c r="P8585" s="148">
        <v>0</v>
      </c>
      <c r="Q8585" s="21">
        <f t="shared" si="1344"/>
        <v>0</v>
      </c>
      <c r="R8585" s="21">
        <f t="shared" si="1345"/>
        <v>1121.3605380000001</v>
      </c>
      <c r="S8585" s="21">
        <f t="shared" si="1346"/>
        <v>0</v>
      </c>
      <c r="T8585" s="21">
        <f t="shared" si="1347"/>
        <v>670.32973600000003</v>
      </c>
      <c r="U8585" s="22">
        <f t="shared" si="1348"/>
        <v>1791.690274</v>
      </c>
      <c r="V8585" s="39">
        <f t="shared" si="1349"/>
        <v>0.91809705533003416</v>
      </c>
    </row>
    <row r="8586" spans="1:22">
      <c r="A8586">
        <v>8581</v>
      </c>
      <c r="B8586" s="155">
        <f t="shared" si="1340"/>
        <v>41632</v>
      </c>
      <c r="C8586" s="148">
        <f t="shared" si="1341"/>
        <v>2013</v>
      </c>
      <c r="D8586" s="148">
        <f t="shared" si="1342"/>
        <v>12</v>
      </c>
      <c r="E8586" s="152">
        <v>13</v>
      </c>
      <c r="F8586" s="153">
        <v>0</v>
      </c>
      <c r="G8586" s="154">
        <v>1190.636</v>
      </c>
      <c r="H8586" s="154">
        <v>0</v>
      </c>
      <c r="I8586" s="154">
        <v>771.56100000000004</v>
      </c>
      <c r="J8586" s="151">
        <v>0</v>
      </c>
      <c r="K8586" s="149">
        <f t="shared" si="1343"/>
        <v>1962.1970000000001</v>
      </c>
      <c r="L8586" s="148">
        <v>0</v>
      </c>
      <c r="M8586" s="148">
        <v>349.86900000000003</v>
      </c>
      <c r="N8586" s="148">
        <v>0</v>
      </c>
      <c r="O8586" s="148">
        <v>216.898</v>
      </c>
      <c r="P8586" s="148">
        <v>0</v>
      </c>
      <c r="Q8586" s="21">
        <f t="shared" si="1344"/>
        <v>0</v>
      </c>
      <c r="R8586" s="21">
        <f t="shared" si="1345"/>
        <v>1118.531193</v>
      </c>
      <c r="S8586" s="21">
        <f t="shared" si="1346"/>
        <v>0</v>
      </c>
      <c r="T8586" s="21">
        <f t="shared" si="1347"/>
        <v>688.86804800000004</v>
      </c>
      <c r="U8586" s="22">
        <f t="shared" si="1348"/>
        <v>1807.3992410000001</v>
      </c>
      <c r="V8586" s="39">
        <f t="shared" si="1349"/>
        <v>0.92110998080213147</v>
      </c>
    </row>
    <row r="8587" spans="1:22">
      <c r="A8587">
        <v>8582</v>
      </c>
      <c r="B8587" s="155">
        <f t="shared" si="1340"/>
        <v>41632</v>
      </c>
      <c r="C8587" s="148">
        <f t="shared" si="1341"/>
        <v>2013</v>
      </c>
      <c r="D8587" s="148">
        <f t="shared" si="1342"/>
        <v>12</v>
      </c>
      <c r="E8587" s="152">
        <v>14</v>
      </c>
      <c r="F8587" s="153">
        <v>0</v>
      </c>
      <c r="G8587" s="154">
        <v>1421.44</v>
      </c>
      <c r="H8587" s="154">
        <v>0</v>
      </c>
      <c r="I8587" s="154">
        <v>767.62800000000004</v>
      </c>
      <c r="J8587" s="151">
        <v>0</v>
      </c>
      <c r="K8587" s="149">
        <f t="shared" si="1343"/>
        <v>2189.0680000000002</v>
      </c>
      <c r="L8587" s="148">
        <v>0</v>
      </c>
      <c r="M8587" s="148">
        <v>405.43099999999998</v>
      </c>
      <c r="N8587" s="148">
        <v>0</v>
      </c>
      <c r="O8587" s="148">
        <v>215.56299999999999</v>
      </c>
      <c r="P8587" s="148">
        <v>0</v>
      </c>
      <c r="Q8587" s="21">
        <f t="shared" si="1344"/>
        <v>0</v>
      </c>
      <c r="R8587" s="21">
        <f t="shared" si="1345"/>
        <v>1296.1629069999999</v>
      </c>
      <c r="S8587" s="21">
        <f t="shared" si="1346"/>
        <v>0</v>
      </c>
      <c r="T8587" s="21">
        <f t="shared" si="1347"/>
        <v>684.62808800000005</v>
      </c>
      <c r="U8587" s="22">
        <f t="shared" si="1348"/>
        <v>1980.7909949999998</v>
      </c>
      <c r="V8587" s="39">
        <f t="shared" si="1349"/>
        <v>0.90485585418086589</v>
      </c>
    </row>
    <row r="8588" spans="1:22">
      <c r="A8588">
        <v>8583</v>
      </c>
      <c r="B8588" s="155">
        <f t="shared" si="1340"/>
        <v>41632</v>
      </c>
      <c r="C8588" s="148">
        <f t="shared" si="1341"/>
        <v>2013</v>
      </c>
      <c r="D8588" s="148">
        <f t="shared" si="1342"/>
        <v>12</v>
      </c>
      <c r="E8588" s="152">
        <v>15</v>
      </c>
      <c r="F8588" s="153">
        <v>0</v>
      </c>
      <c r="G8588" s="154">
        <v>1424.0840000000001</v>
      </c>
      <c r="H8588" s="154">
        <v>0</v>
      </c>
      <c r="I8588" s="154">
        <v>780.40899999999999</v>
      </c>
      <c r="J8588" s="151">
        <v>0</v>
      </c>
      <c r="K8588" s="149">
        <f t="shared" si="1343"/>
        <v>2204.4929999999999</v>
      </c>
      <c r="L8588" s="148">
        <v>0</v>
      </c>
      <c r="M8588" s="148">
        <v>407.08</v>
      </c>
      <c r="N8588" s="148">
        <v>0</v>
      </c>
      <c r="O8588" s="148">
        <v>217.886</v>
      </c>
      <c r="P8588" s="148">
        <v>0</v>
      </c>
      <c r="Q8588" s="21">
        <f t="shared" si="1344"/>
        <v>0</v>
      </c>
      <c r="R8588" s="21">
        <f t="shared" si="1345"/>
        <v>1301.4347599999999</v>
      </c>
      <c r="S8588" s="21">
        <f t="shared" si="1346"/>
        <v>0</v>
      </c>
      <c r="T8588" s="21">
        <f t="shared" si="1347"/>
        <v>692.00593600000002</v>
      </c>
      <c r="U8588" s="22">
        <f t="shared" si="1348"/>
        <v>1993.4406959999999</v>
      </c>
      <c r="V8588" s="39">
        <f t="shared" si="1349"/>
        <v>0.9042626563114512</v>
      </c>
    </row>
    <row r="8589" spans="1:22">
      <c r="A8589">
        <v>8584</v>
      </c>
      <c r="B8589" s="155">
        <f t="shared" si="1340"/>
        <v>41632</v>
      </c>
      <c r="C8589" s="148">
        <f t="shared" si="1341"/>
        <v>2013</v>
      </c>
      <c r="D8589" s="148">
        <f t="shared" si="1342"/>
        <v>12</v>
      </c>
      <c r="E8589" s="152">
        <v>16</v>
      </c>
      <c r="F8589" s="153">
        <v>0</v>
      </c>
      <c r="G8589" s="154">
        <v>1428.278</v>
      </c>
      <c r="H8589" s="154">
        <v>0</v>
      </c>
      <c r="I8589" s="154">
        <v>784.07299999999998</v>
      </c>
      <c r="J8589" s="151">
        <v>0</v>
      </c>
      <c r="K8589" s="149">
        <f t="shared" si="1343"/>
        <v>2212.3510000000001</v>
      </c>
      <c r="L8589" s="148">
        <v>0</v>
      </c>
      <c r="M8589" s="148">
        <v>407.27800000000002</v>
      </c>
      <c r="N8589" s="148">
        <v>0</v>
      </c>
      <c r="O8589" s="148">
        <v>217.90700000000001</v>
      </c>
      <c r="P8589" s="148">
        <v>0</v>
      </c>
      <c r="Q8589" s="21">
        <f t="shared" si="1344"/>
        <v>0</v>
      </c>
      <c r="R8589" s="21">
        <f t="shared" si="1345"/>
        <v>1302.0677660000001</v>
      </c>
      <c r="S8589" s="21">
        <f t="shared" si="1346"/>
        <v>0</v>
      </c>
      <c r="T8589" s="21">
        <f t="shared" si="1347"/>
        <v>692.07263200000011</v>
      </c>
      <c r="U8589" s="22">
        <f t="shared" si="1348"/>
        <v>1994.1403980000002</v>
      </c>
      <c r="V8589" s="39">
        <f t="shared" si="1349"/>
        <v>0.90136709681239557</v>
      </c>
    </row>
    <row r="8590" spans="1:22">
      <c r="A8590">
        <v>8585</v>
      </c>
      <c r="B8590" s="155">
        <f t="shared" si="1340"/>
        <v>41632</v>
      </c>
      <c r="C8590" s="148">
        <f t="shared" si="1341"/>
        <v>2013</v>
      </c>
      <c r="D8590" s="148">
        <f t="shared" si="1342"/>
        <v>12</v>
      </c>
      <c r="E8590" s="152">
        <v>17</v>
      </c>
      <c r="F8590" s="153">
        <v>0</v>
      </c>
      <c r="G8590" s="154">
        <v>1433.7080000000001</v>
      </c>
      <c r="H8590" s="154">
        <v>0</v>
      </c>
      <c r="I8590" s="154">
        <v>780.98199999999997</v>
      </c>
      <c r="J8590" s="151">
        <v>0</v>
      </c>
      <c r="K8590" s="149">
        <f t="shared" si="1343"/>
        <v>2214.69</v>
      </c>
      <c r="L8590" s="148">
        <v>0</v>
      </c>
      <c r="M8590" s="148">
        <v>408.90499999999997</v>
      </c>
      <c r="N8590" s="148">
        <v>0</v>
      </c>
      <c r="O8590" s="148">
        <v>217.83099999999999</v>
      </c>
      <c r="P8590" s="148">
        <v>0</v>
      </c>
      <c r="Q8590" s="21">
        <f t="shared" si="1344"/>
        <v>0</v>
      </c>
      <c r="R8590" s="21">
        <f t="shared" si="1345"/>
        <v>1307.2692849999999</v>
      </c>
      <c r="S8590" s="21">
        <f t="shared" si="1346"/>
        <v>0</v>
      </c>
      <c r="T8590" s="21">
        <f t="shared" si="1347"/>
        <v>691.83125600000005</v>
      </c>
      <c r="U8590" s="22">
        <f t="shared" si="1348"/>
        <v>1999.1005409999998</v>
      </c>
      <c r="V8590" s="39">
        <f t="shared" si="1349"/>
        <v>0.90265479186703323</v>
      </c>
    </row>
    <row r="8591" spans="1:22">
      <c r="A8591">
        <v>8586</v>
      </c>
      <c r="B8591" s="155">
        <f t="shared" si="1340"/>
        <v>41632</v>
      </c>
      <c r="C8591" s="148">
        <f t="shared" si="1341"/>
        <v>2013</v>
      </c>
      <c r="D8591" s="148">
        <f t="shared" si="1342"/>
        <v>12</v>
      </c>
      <c r="E8591" s="152">
        <v>18</v>
      </c>
      <c r="F8591" s="153">
        <v>0</v>
      </c>
      <c r="G8591" s="154">
        <v>1208.3779999999999</v>
      </c>
      <c r="H8591" s="154">
        <v>2.96</v>
      </c>
      <c r="I8591" s="154">
        <v>766.29300000000001</v>
      </c>
      <c r="J8591" s="151">
        <v>0</v>
      </c>
      <c r="K8591" s="149">
        <f t="shared" si="1343"/>
        <v>1977.6309999999999</v>
      </c>
      <c r="L8591" s="148">
        <v>0</v>
      </c>
      <c r="M8591" s="148">
        <v>354.72899999999998</v>
      </c>
      <c r="N8591" s="148">
        <v>7.75</v>
      </c>
      <c r="O8591" s="148">
        <v>215.11600000000001</v>
      </c>
      <c r="P8591" s="148">
        <v>0</v>
      </c>
      <c r="Q8591" s="21">
        <f t="shared" si="1344"/>
        <v>0</v>
      </c>
      <c r="R8591" s="21">
        <f t="shared" si="1345"/>
        <v>1134.0686129999999</v>
      </c>
      <c r="S8591" s="21">
        <f t="shared" si="1346"/>
        <v>15.12025</v>
      </c>
      <c r="T8591" s="21">
        <f t="shared" si="1347"/>
        <v>683.20841600000006</v>
      </c>
      <c r="U8591" s="22">
        <f t="shared" si="1348"/>
        <v>1832.3972789999998</v>
      </c>
      <c r="V8591" s="39">
        <f t="shared" si="1349"/>
        <v>0.92656176961222791</v>
      </c>
    </row>
    <row r="8592" spans="1:22">
      <c r="A8592">
        <v>8587</v>
      </c>
      <c r="B8592" s="155">
        <f t="shared" si="1340"/>
        <v>41632</v>
      </c>
      <c r="C8592" s="148">
        <f t="shared" si="1341"/>
        <v>2013</v>
      </c>
      <c r="D8592" s="148">
        <f t="shared" si="1342"/>
        <v>12</v>
      </c>
      <c r="E8592" s="152">
        <v>19</v>
      </c>
      <c r="F8592" s="153">
        <v>0</v>
      </c>
      <c r="G8592" s="154">
        <v>1205.2929999999999</v>
      </c>
      <c r="H8592" s="154">
        <v>0</v>
      </c>
      <c r="I8592" s="154">
        <v>754.95799999999997</v>
      </c>
      <c r="J8592" s="151">
        <v>0</v>
      </c>
      <c r="K8592" s="149">
        <f t="shared" si="1343"/>
        <v>1960.2509999999997</v>
      </c>
      <c r="L8592" s="148">
        <v>0</v>
      </c>
      <c r="M8592" s="148">
        <v>354.214</v>
      </c>
      <c r="N8592" s="148">
        <v>0</v>
      </c>
      <c r="O8592" s="148">
        <v>212.16300000000001</v>
      </c>
      <c r="P8592" s="148">
        <v>0</v>
      </c>
      <c r="Q8592" s="21">
        <f t="shared" si="1344"/>
        <v>0</v>
      </c>
      <c r="R8592" s="21">
        <f t="shared" si="1345"/>
        <v>1132.4221580000001</v>
      </c>
      <c r="S8592" s="21">
        <f t="shared" si="1346"/>
        <v>0</v>
      </c>
      <c r="T8592" s="21">
        <f t="shared" si="1347"/>
        <v>673.82968800000003</v>
      </c>
      <c r="U8592" s="22">
        <f t="shared" si="1348"/>
        <v>1806.2518460000001</v>
      </c>
      <c r="V8592" s="39">
        <f t="shared" si="1349"/>
        <v>0.92143906367092798</v>
      </c>
    </row>
    <row r="8593" spans="1:22">
      <c r="A8593">
        <v>8588</v>
      </c>
      <c r="B8593" s="155">
        <f t="shared" si="1340"/>
        <v>41632</v>
      </c>
      <c r="C8593" s="148">
        <f t="shared" si="1341"/>
        <v>2013</v>
      </c>
      <c r="D8593" s="148">
        <f t="shared" si="1342"/>
        <v>12</v>
      </c>
      <c r="E8593" s="152">
        <v>20</v>
      </c>
      <c r="F8593" s="153">
        <v>0</v>
      </c>
      <c r="G8593" s="154">
        <v>987.25599999999997</v>
      </c>
      <c r="H8593" s="154">
        <v>0</v>
      </c>
      <c r="I8593" s="154">
        <v>753.46900000000005</v>
      </c>
      <c r="J8593" s="151">
        <v>0</v>
      </c>
      <c r="K8593" s="149">
        <f t="shared" si="1343"/>
        <v>1740.7249999999999</v>
      </c>
      <c r="L8593" s="148">
        <v>0</v>
      </c>
      <c r="M8593" s="148">
        <v>295.77199999999999</v>
      </c>
      <c r="N8593" s="148">
        <v>0</v>
      </c>
      <c r="O8593" s="148">
        <v>211.29599999999999</v>
      </c>
      <c r="P8593" s="148">
        <v>0</v>
      </c>
      <c r="Q8593" s="21">
        <f t="shared" si="1344"/>
        <v>0</v>
      </c>
      <c r="R8593" s="21">
        <f t="shared" si="1345"/>
        <v>945.58308399999999</v>
      </c>
      <c r="S8593" s="21">
        <f t="shared" si="1346"/>
        <v>0</v>
      </c>
      <c r="T8593" s="21">
        <f t="shared" si="1347"/>
        <v>671.07609600000001</v>
      </c>
      <c r="U8593" s="22">
        <f t="shared" si="1348"/>
        <v>1616.6591800000001</v>
      </c>
      <c r="V8593" s="39">
        <f t="shared" si="1349"/>
        <v>0.92872750147208794</v>
      </c>
    </row>
    <row r="8594" spans="1:22">
      <c r="A8594">
        <v>8589</v>
      </c>
      <c r="B8594" s="155">
        <f t="shared" si="1340"/>
        <v>41632</v>
      </c>
      <c r="C8594" s="148">
        <f t="shared" si="1341"/>
        <v>2013</v>
      </c>
      <c r="D8594" s="148">
        <f t="shared" si="1342"/>
        <v>12</v>
      </c>
      <c r="E8594" s="152">
        <v>21</v>
      </c>
      <c r="F8594" s="153">
        <v>0</v>
      </c>
      <c r="G8594" s="154">
        <v>1208.81</v>
      </c>
      <c r="H8594" s="154">
        <v>0.52800000000000002</v>
      </c>
      <c r="I8594" s="154">
        <v>761.16800000000001</v>
      </c>
      <c r="J8594" s="151">
        <v>0</v>
      </c>
      <c r="K8594" s="149">
        <f t="shared" si="1343"/>
        <v>1970.5059999999999</v>
      </c>
      <c r="L8594" s="148">
        <v>0</v>
      </c>
      <c r="M8594" s="148">
        <v>354.71499999999997</v>
      </c>
      <c r="N8594" s="148">
        <v>3.75</v>
      </c>
      <c r="O8594" s="148">
        <v>213.10300000000001</v>
      </c>
      <c r="P8594" s="148">
        <v>0</v>
      </c>
      <c r="Q8594" s="21">
        <f t="shared" si="1344"/>
        <v>0</v>
      </c>
      <c r="R8594" s="21">
        <f t="shared" si="1345"/>
        <v>1134.0238549999999</v>
      </c>
      <c r="S8594" s="21">
        <f t="shared" si="1346"/>
        <v>7.3162500000000001</v>
      </c>
      <c r="T8594" s="21">
        <f t="shared" si="1347"/>
        <v>676.81512800000007</v>
      </c>
      <c r="U8594" s="22">
        <f t="shared" si="1348"/>
        <v>1818.155233</v>
      </c>
      <c r="V8594" s="39">
        <f t="shared" si="1349"/>
        <v>0.92268444399560323</v>
      </c>
    </row>
    <row r="8595" spans="1:22">
      <c r="A8595">
        <v>8590</v>
      </c>
      <c r="B8595" s="155">
        <f t="shared" si="1340"/>
        <v>41632</v>
      </c>
      <c r="C8595" s="148">
        <f t="shared" si="1341"/>
        <v>2013</v>
      </c>
      <c r="D8595" s="148">
        <f t="shared" si="1342"/>
        <v>12</v>
      </c>
      <c r="E8595" s="152">
        <v>22</v>
      </c>
      <c r="F8595" s="153">
        <v>0</v>
      </c>
      <c r="G8595" s="154">
        <v>1206.502</v>
      </c>
      <c r="H8595" s="154">
        <v>0</v>
      </c>
      <c r="I8595" s="154">
        <v>767.71799999999996</v>
      </c>
      <c r="J8595" s="151">
        <v>0</v>
      </c>
      <c r="K8595" s="149">
        <f t="shared" si="1343"/>
        <v>1974.2199999999998</v>
      </c>
      <c r="L8595" s="148">
        <v>0</v>
      </c>
      <c r="M8595" s="148">
        <v>354.899</v>
      </c>
      <c r="N8595" s="148">
        <v>0</v>
      </c>
      <c r="O8595" s="148">
        <v>214.65899999999999</v>
      </c>
      <c r="P8595" s="148">
        <v>0</v>
      </c>
      <c r="Q8595" s="21">
        <f t="shared" si="1344"/>
        <v>0</v>
      </c>
      <c r="R8595" s="21">
        <f t="shared" si="1345"/>
        <v>1134.6121029999999</v>
      </c>
      <c r="S8595" s="21">
        <f t="shared" si="1346"/>
        <v>0</v>
      </c>
      <c r="T8595" s="21">
        <f t="shared" si="1347"/>
        <v>681.75698399999999</v>
      </c>
      <c r="U8595" s="22">
        <f t="shared" si="1348"/>
        <v>1816.369087</v>
      </c>
      <c r="V8595" s="39">
        <f t="shared" si="1349"/>
        <v>0.92004390949336967</v>
      </c>
    </row>
    <row r="8596" spans="1:22">
      <c r="A8596">
        <v>8591</v>
      </c>
      <c r="B8596" s="155">
        <f t="shared" si="1340"/>
        <v>41632</v>
      </c>
      <c r="C8596" s="148">
        <f t="shared" si="1341"/>
        <v>2013</v>
      </c>
      <c r="D8596" s="148">
        <f t="shared" si="1342"/>
        <v>12</v>
      </c>
      <c r="E8596" s="152">
        <v>23</v>
      </c>
      <c r="F8596" s="153">
        <v>0</v>
      </c>
      <c r="G8596" s="154">
        <v>1208.5360000000001</v>
      </c>
      <c r="H8596" s="154">
        <v>0</v>
      </c>
      <c r="I8596" s="154">
        <v>738.20699999999999</v>
      </c>
      <c r="J8596" s="151">
        <v>0</v>
      </c>
      <c r="K8596" s="149">
        <f t="shared" si="1343"/>
        <v>1946.7429999999999</v>
      </c>
      <c r="L8596" s="148">
        <v>0</v>
      </c>
      <c r="M8596" s="148">
        <v>354.60399999999998</v>
      </c>
      <c r="N8596" s="148">
        <v>0</v>
      </c>
      <c r="O8596" s="148">
        <v>202.36199999999999</v>
      </c>
      <c r="P8596" s="148">
        <v>0</v>
      </c>
      <c r="Q8596" s="21">
        <f t="shared" si="1344"/>
        <v>0</v>
      </c>
      <c r="R8596" s="21">
        <f t="shared" si="1345"/>
        <v>1133.6689879999999</v>
      </c>
      <c r="S8596" s="21">
        <f t="shared" si="1346"/>
        <v>0</v>
      </c>
      <c r="T8596" s="21">
        <f t="shared" si="1347"/>
        <v>642.70171200000004</v>
      </c>
      <c r="U8596" s="22">
        <f t="shared" si="1348"/>
        <v>1776.3706999999999</v>
      </c>
      <c r="V8596" s="39">
        <f t="shared" si="1349"/>
        <v>0.91248341460583138</v>
      </c>
    </row>
    <row r="8597" spans="1:22">
      <c r="A8597">
        <v>8592</v>
      </c>
      <c r="B8597" s="155">
        <f t="shared" si="1340"/>
        <v>41632</v>
      </c>
      <c r="C8597" s="148">
        <f t="shared" si="1341"/>
        <v>2013</v>
      </c>
      <c r="D8597" s="148">
        <f t="shared" si="1342"/>
        <v>12</v>
      </c>
      <c r="E8597" s="152">
        <v>24</v>
      </c>
      <c r="F8597" s="153">
        <v>0</v>
      </c>
      <c r="G8597" s="154">
        <v>1211.085</v>
      </c>
      <c r="H8597" s="154">
        <v>0</v>
      </c>
      <c r="I8597" s="154">
        <v>432.089</v>
      </c>
      <c r="J8597" s="151">
        <v>0</v>
      </c>
      <c r="K8597" s="149">
        <f t="shared" si="1343"/>
        <v>1643.174</v>
      </c>
      <c r="L8597" s="148">
        <v>0</v>
      </c>
      <c r="M8597" s="148">
        <v>359.95</v>
      </c>
      <c r="N8597" s="148">
        <v>0</v>
      </c>
      <c r="O8597" s="148">
        <v>118.848</v>
      </c>
      <c r="P8597" s="148">
        <v>0</v>
      </c>
      <c r="Q8597" s="21">
        <f t="shared" si="1344"/>
        <v>0</v>
      </c>
      <c r="R8597" s="21">
        <f t="shared" si="1345"/>
        <v>1150.7601500000001</v>
      </c>
      <c r="S8597" s="21">
        <f t="shared" si="1346"/>
        <v>0</v>
      </c>
      <c r="T8597" s="21">
        <f t="shared" si="1347"/>
        <v>377.46124800000001</v>
      </c>
      <c r="U8597" s="22">
        <f t="shared" si="1348"/>
        <v>1528.2213980000001</v>
      </c>
      <c r="V8597" s="39">
        <f t="shared" si="1349"/>
        <v>0.93004234365928384</v>
      </c>
    </row>
    <row r="8598" spans="1:22">
      <c r="A8598">
        <v>8593</v>
      </c>
      <c r="B8598" s="155">
        <f t="shared" si="1340"/>
        <v>41633</v>
      </c>
      <c r="C8598" s="148">
        <f t="shared" si="1341"/>
        <v>2013</v>
      </c>
      <c r="D8598" s="148">
        <f t="shared" si="1342"/>
        <v>12</v>
      </c>
      <c r="E8598" s="152">
        <v>1</v>
      </c>
      <c r="F8598" s="153">
        <v>0</v>
      </c>
      <c r="G8598" s="154">
        <v>1440.5509999999999</v>
      </c>
      <c r="H8598" s="154">
        <v>0</v>
      </c>
      <c r="I8598" s="154">
        <v>278.113</v>
      </c>
      <c r="J8598" s="151">
        <v>0</v>
      </c>
      <c r="K8598" s="149">
        <f t="shared" si="1343"/>
        <v>1718.664</v>
      </c>
      <c r="L8598" s="148">
        <v>0</v>
      </c>
      <c r="M8598" s="148">
        <v>403.40600000000001</v>
      </c>
      <c r="N8598" s="148">
        <v>0</v>
      </c>
      <c r="O8598" s="148">
        <v>75.058999999999997</v>
      </c>
      <c r="P8598" s="148">
        <v>0</v>
      </c>
      <c r="Q8598" s="21">
        <f t="shared" si="1344"/>
        <v>0</v>
      </c>
      <c r="R8598" s="21">
        <f t="shared" si="1345"/>
        <v>1289.6889820000001</v>
      </c>
      <c r="S8598" s="21">
        <f t="shared" si="1346"/>
        <v>0</v>
      </c>
      <c r="T8598" s="21">
        <f t="shared" si="1347"/>
        <v>238.387384</v>
      </c>
      <c r="U8598" s="22">
        <f t="shared" si="1348"/>
        <v>1528.0763660000002</v>
      </c>
      <c r="V8598" s="39">
        <f t="shared" si="1349"/>
        <v>0.88910710063165355</v>
      </c>
    </row>
    <row r="8599" spans="1:22">
      <c r="A8599">
        <v>8594</v>
      </c>
      <c r="B8599" s="155">
        <f t="shared" si="1340"/>
        <v>41633</v>
      </c>
      <c r="C8599" s="148">
        <f t="shared" si="1341"/>
        <v>2013</v>
      </c>
      <c r="D8599" s="148">
        <f t="shared" si="1342"/>
        <v>12</v>
      </c>
      <c r="E8599" s="152">
        <v>2</v>
      </c>
      <c r="F8599" s="153">
        <v>0</v>
      </c>
      <c r="G8599" s="154">
        <v>1459.4369999999999</v>
      </c>
      <c r="H8599" s="154">
        <v>0</v>
      </c>
      <c r="I8599" s="154">
        <v>202.55600000000001</v>
      </c>
      <c r="J8599" s="151">
        <v>0</v>
      </c>
      <c r="K8599" s="149">
        <f t="shared" si="1343"/>
        <v>1661.9929999999999</v>
      </c>
      <c r="L8599" s="148">
        <v>0</v>
      </c>
      <c r="M8599" s="148">
        <v>410.48599999999999</v>
      </c>
      <c r="N8599" s="148">
        <v>0</v>
      </c>
      <c r="O8599" s="148">
        <v>54.298999999999999</v>
      </c>
      <c r="P8599" s="148">
        <v>0</v>
      </c>
      <c r="Q8599" s="21">
        <f t="shared" si="1344"/>
        <v>0</v>
      </c>
      <c r="R8599" s="21">
        <f t="shared" si="1345"/>
        <v>1312.323742</v>
      </c>
      <c r="S8599" s="21">
        <f t="shared" si="1346"/>
        <v>0</v>
      </c>
      <c r="T8599" s="21">
        <f t="shared" si="1347"/>
        <v>172.45362400000002</v>
      </c>
      <c r="U8599" s="22">
        <f t="shared" si="1348"/>
        <v>1484.777366</v>
      </c>
      <c r="V8599" s="39">
        <f t="shared" si="1349"/>
        <v>0.89337161227514206</v>
      </c>
    </row>
    <row r="8600" spans="1:22">
      <c r="A8600">
        <v>8595</v>
      </c>
      <c r="B8600" s="155">
        <f t="shared" si="1340"/>
        <v>41633</v>
      </c>
      <c r="C8600" s="148">
        <f t="shared" si="1341"/>
        <v>2013</v>
      </c>
      <c r="D8600" s="148">
        <f t="shared" si="1342"/>
        <v>12</v>
      </c>
      <c r="E8600" s="152">
        <v>3</v>
      </c>
      <c r="F8600" s="153">
        <v>0</v>
      </c>
      <c r="G8600" s="154">
        <v>1510.1590000000001</v>
      </c>
      <c r="H8600" s="154">
        <v>0</v>
      </c>
      <c r="I8600" s="154">
        <v>194.41800000000001</v>
      </c>
      <c r="J8600" s="151">
        <v>0</v>
      </c>
      <c r="K8600" s="149">
        <f t="shared" si="1343"/>
        <v>1704.5770000000002</v>
      </c>
      <c r="L8600" s="148">
        <v>0</v>
      </c>
      <c r="M8600" s="148">
        <v>425.79899999999998</v>
      </c>
      <c r="N8600" s="148">
        <v>0</v>
      </c>
      <c r="O8600" s="148">
        <v>52.218000000000004</v>
      </c>
      <c r="P8600" s="148">
        <v>0</v>
      </c>
      <c r="Q8600" s="21">
        <f t="shared" si="1344"/>
        <v>0</v>
      </c>
      <c r="R8600" s="21">
        <f t="shared" si="1345"/>
        <v>1361.279403</v>
      </c>
      <c r="S8600" s="21">
        <f t="shared" si="1346"/>
        <v>0</v>
      </c>
      <c r="T8600" s="21">
        <f t="shared" si="1347"/>
        <v>165.84436800000003</v>
      </c>
      <c r="U8600" s="22">
        <f t="shared" si="1348"/>
        <v>1527.123771</v>
      </c>
      <c r="V8600" s="39">
        <f t="shared" si="1349"/>
        <v>0.89589603227076264</v>
      </c>
    </row>
    <row r="8601" spans="1:22">
      <c r="A8601">
        <v>8596</v>
      </c>
      <c r="B8601" s="155">
        <f t="shared" si="1340"/>
        <v>41633</v>
      </c>
      <c r="C8601" s="148">
        <f t="shared" si="1341"/>
        <v>2013</v>
      </c>
      <c r="D8601" s="148">
        <f t="shared" si="1342"/>
        <v>12</v>
      </c>
      <c r="E8601" s="152">
        <v>4</v>
      </c>
      <c r="F8601" s="153">
        <v>0</v>
      </c>
      <c r="G8601" s="154">
        <v>1545.9839999999999</v>
      </c>
      <c r="H8601" s="154">
        <v>0</v>
      </c>
      <c r="I8601" s="154">
        <v>174.499</v>
      </c>
      <c r="J8601" s="151">
        <v>0</v>
      </c>
      <c r="K8601" s="149">
        <f t="shared" si="1343"/>
        <v>1720.4829999999999</v>
      </c>
      <c r="L8601" s="148">
        <v>0</v>
      </c>
      <c r="M8601" s="148">
        <v>435.89</v>
      </c>
      <c r="N8601" s="148">
        <v>0</v>
      </c>
      <c r="O8601" s="148">
        <v>46.637</v>
      </c>
      <c r="P8601" s="148">
        <v>0</v>
      </c>
      <c r="Q8601" s="21">
        <f t="shared" si="1344"/>
        <v>0</v>
      </c>
      <c r="R8601" s="21">
        <f t="shared" si="1345"/>
        <v>1393.54033</v>
      </c>
      <c r="S8601" s="21">
        <f t="shared" si="1346"/>
        <v>0</v>
      </c>
      <c r="T8601" s="21">
        <f t="shared" si="1347"/>
        <v>148.119112</v>
      </c>
      <c r="U8601" s="22">
        <f t="shared" si="1348"/>
        <v>1541.6594420000001</v>
      </c>
      <c r="V8601" s="39">
        <f t="shared" si="1349"/>
        <v>0.89606200235631517</v>
      </c>
    </row>
    <row r="8602" spans="1:22">
      <c r="A8602">
        <v>8597</v>
      </c>
      <c r="B8602" s="155">
        <f t="shared" si="1340"/>
        <v>41633</v>
      </c>
      <c r="C8602" s="148">
        <f t="shared" si="1341"/>
        <v>2013</v>
      </c>
      <c r="D8602" s="148">
        <f t="shared" si="1342"/>
        <v>12</v>
      </c>
      <c r="E8602" s="152">
        <v>5</v>
      </c>
      <c r="F8602" s="153">
        <v>0</v>
      </c>
      <c r="G8602" s="154">
        <v>1597.53</v>
      </c>
      <c r="H8602" s="154">
        <v>0</v>
      </c>
      <c r="I8602" s="154">
        <v>141.82</v>
      </c>
      <c r="J8602" s="151">
        <v>0</v>
      </c>
      <c r="K8602" s="149">
        <f t="shared" si="1343"/>
        <v>1739.35</v>
      </c>
      <c r="L8602" s="148">
        <v>0</v>
      </c>
      <c r="M8602" s="148">
        <v>448.14800000000002</v>
      </c>
      <c r="N8602" s="148">
        <v>0</v>
      </c>
      <c r="O8602" s="148">
        <v>37.985999999999997</v>
      </c>
      <c r="P8602" s="148">
        <v>0</v>
      </c>
      <c r="Q8602" s="21">
        <f t="shared" si="1344"/>
        <v>0</v>
      </c>
      <c r="R8602" s="21">
        <f t="shared" si="1345"/>
        <v>1432.7291560000001</v>
      </c>
      <c r="S8602" s="21">
        <f t="shared" si="1346"/>
        <v>0</v>
      </c>
      <c r="T8602" s="21">
        <f t="shared" si="1347"/>
        <v>120.643536</v>
      </c>
      <c r="U8602" s="22">
        <f t="shared" si="1348"/>
        <v>1553.3726920000001</v>
      </c>
      <c r="V8602" s="39">
        <f t="shared" si="1349"/>
        <v>0.89307654698594319</v>
      </c>
    </row>
    <row r="8603" spans="1:22">
      <c r="A8603">
        <v>8598</v>
      </c>
      <c r="B8603" s="155">
        <f t="shared" si="1340"/>
        <v>41633</v>
      </c>
      <c r="C8603" s="148">
        <f t="shared" si="1341"/>
        <v>2013</v>
      </c>
      <c r="D8603" s="148">
        <f t="shared" si="1342"/>
        <v>12</v>
      </c>
      <c r="E8603" s="152">
        <v>6</v>
      </c>
      <c r="F8603" s="153">
        <v>0</v>
      </c>
      <c r="G8603" s="154">
        <v>1596.048</v>
      </c>
      <c r="H8603" s="154">
        <v>0</v>
      </c>
      <c r="I8603" s="154">
        <v>118.881</v>
      </c>
      <c r="J8603" s="151">
        <v>0</v>
      </c>
      <c r="K8603" s="149">
        <f t="shared" si="1343"/>
        <v>1714.9290000000001</v>
      </c>
      <c r="L8603" s="148">
        <v>0</v>
      </c>
      <c r="M8603" s="148">
        <v>447.916</v>
      </c>
      <c r="N8603" s="148">
        <v>0</v>
      </c>
      <c r="O8603" s="148">
        <v>32.301000000000002</v>
      </c>
      <c r="P8603" s="148">
        <v>0</v>
      </c>
      <c r="Q8603" s="21">
        <f t="shared" si="1344"/>
        <v>0</v>
      </c>
      <c r="R8603" s="21">
        <f t="shared" si="1345"/>
        <v>1431.9874520000001</v>
      </c>
      <c r="S8603" s="21">
        <f t="shared" si="1346"/>
        <v>0</v>
      </c>
      <c r="T8603" s="21">
        <f t="shared" si="1347"/>
        <v>102.58797600000001</v>
      </c>
      <c r="U8603" s="22">
        <f t="shared" si="1348"/>
        <v>1534.5754280000001</v>
      </c>
      <c r="V8603" s="39">
        <f t="shared" si="1349"/>
        <v>0.89483321350329958</v>
      </c>
    </row>
    <row r="8604" spans="1:22">
      <c r="A8604">
        <v>8599</v>
      </c>
      <c r="B8604" s="155">
        <f t="shared" si="1340"/>
        <v>41633</v>
      </c>
      <c r="C8604" s="148">
        <f t="shared" si="1341"/>
        <v>2013</v>
      </c>
      <c r="D8604" s="148">
        <f t="shared" si="1342"/>
        <v>12</v>
      </c>
      <c r="E8604" s="152">
        <v>7</v>
      </c>
      <c r="F8604" s="153">
        <v>0</v>
      </c>
      <c r="G8604" s="154">
        <v>1539.4549999999999</v>
      </c>
      <c r="H8604" s="154">
        <v>0</v>
      </c>
      <c r="I8604" s="154">
        <v>106.30800000000001</v>
      </c>
      <c r="J8604" s="151">
        <v>0</v>
      </c>
      <c r="K8604" s="149">
        <f t="shared" si="1343"/>
        <v>1645.7629999999999</v>
      </c>
      <c r="L8604" s="148">
        <v>0</v>
      </c>
      <c r="M8604" s="148">
        <v>444.84899999999999</v>
      </c>
      <c r="N8604" s="148">
        <v>0</v>
      </c>
      <c r="O8604" s="148">
        <v>28.114999999999998</v>
      </c>
      <c r="P8604" s="148">
        <v>0</v>
      </c>
      <c r="Q8604" s="21">
        <f t="shared" si="1344"/>
        <v>0</v>
      </c>
      <c r="R8604" s="21">
        <f t="shared" si="1345"/>
        <v>1422.1822529999999</v>
      </c>
      <c r="S8604" s="21">
        <f t="shared" si="1346"/>
        <v>0</v>
      </c>
      <c r="T8604" s="21">
        <f t="shared" si="1347"/>
        <v>89.293239999999997</v>
      </c>
      <c r="U8604" s="22">
        <f t="shared" si="1348"/>
        <v>1511.4754929999999</v>
      </c>
      <c r="V8604" s="39">
        <f t="shared" si="1349"/>
        <v>0.91840410375005388</v>
      </c>
    </row>
    <row r="8605" spans="1:22">
      <c r="A8605">
        <v>8600</v>
      </c>
      <c r="B8605" s="155">
        <f t="shared" si="1340"/>
        <v>41633</v>
      </c>
      <c r="C8605" s="148">
        <f t="shared" si="1341"/>
        <v>2013</v>
      </c>
      <c r="D8605" s="148">
        <f t="shared" si="1342"/>
        <v>12</v>
      </c>
      <c r="E8605" s="152">
        <v>8</v>
      </c>
      <c r="F8605" s="153">
        <v>0</v>
      </c>
      <c r="G8605" s="154">
        <v>1355.992</v>
      </c>
      <c r="H8605" s="154">
        <v>0</v>
      </c>
      <c r="I8605" s="154">
        <v>93.906000000000006</v>
      </c>
      <c r="J8605" s="151">
        <v>0</v>
      </c>
      <c r="K8605" s="149">
        <f t="shared" si="1343"/>
        <v>1449.8979999999999</v>
      </c>
      <c r="L8605" s="148">
        <v>0</v>
      </c>
      <c r="M8605" s="148">
        <v>387.63600000000002</v>
      </c>
      <c r="N8605" s="148">
        <v>0</v>
      </c>
      <c r="O8605" s="148">
        <v>25.337</v>
      </c>
      <c r="P8605" s="148">
        <v>0</v>
      </c>
      <c r="Q8605" s="21">
        <f t="shared" si="1344"/>
        <v>0</v>
      </c>
      <c r="R8605" s="21">
        <f t="shared" si="1345"/>
        <v>1239.2722920000001</v>
      </c>
      <c r="S8605" s="21">
        <f t="shared" si="1346"/>
        <v>0</v>
      </c>
      <c r="T8605" s="21">
        <f t="shared" si="1347"/>
        <v>80.470312000000007</v>
      </c>
      <c r="U8605" s="22">
        <f t="shared" si="1348"/>
        <v>1319.742604</v>
      </c>
      <c r="V8605" s="39">
        <f t="shared" si="1349"/>
        <v>0.91023134317034726</v>
      </c>
    </row>
    <row r="8606" spans="1:22">
      <c r="A8606">
        <v>8601</v>
      </c>
      <c r="B8606" s="155">
        <f t="shared" si="1340"/>
        <v>41633</v>
      </c>
      <c r="C8606" s="148">
        <f t="shared" si="1341"/>
        <v>2013</v>
      </c>
      <c r="D8606" s="148">
        <f t="shared" si="1342"/>
        <v>12</v>
      </c>
      <c r="E8606" s="152">
        <v>9</v>
      </c>
      <c r="F8606" s="153">
        <v>0</v>
      </c>
      <c r="G8606" s="154">
        <v>1360.2840000000001</v>
      </c>
      <c r="H8606" s="154">
        <v>0</v>
      </c>
      <c r="I8606" s="154">
        <v>93.106999999999999</v>
      </c>
      <c r="J8606" s="151">
        <v>0</v>
      </c>
      <c r="K8606" s="149">
        <f t="shared" si="1343"/>
        <v>1453.3910000000001</v>
      </c>
      <c r="L8606" s="148">
        <v>0</v>
      </c>
      <c r="M8606" s="148">
        <v>388.745</v>
      </c>
      <c r="N8606" s="148">
        <v>0</v>
      </c>
      <c r="O8606" s="148">
        <v>25.259</v>
      </c>
      <c r="P8606" s="148">
        <v>0</v>
      </c>
      <c r="Q8606" s="21">
        <f t="shared" si="1344"/>
        <v>0</v>
      </c>
      <c r="R8606" s="21">
        <f t="shared" si="1345"/>
        <v>1242.817765</v>
      </c>
      <c r="S8606" s="21">
        <f t="shared" si="1346"/>
        <v>0</v>
      </c>
      <c r="T8606" s="21">
        <f t="shared" si="1347"/>
        <v>80.222584000000012</v>
      </c>
      <c r="U8606" s="22">
        <f t="shared" si="1348"/>
        <v>1323.0403490000001</v>
      </c>
      <c r="V8606" s="39">
        <f t="shared" si="1349"/>
        <v>0.9103127437833316</v>
      </c>
    </row>
    <row r="8607" spans="1:22">
      <c r="A8607">
        <v>8602</v>
      </c>
      <c r="B8607" s="155">
        <f t="shared" ref="B8607:B8670" si="1350">+B8583+1</f>
        <v>41633</v>
      </c>
      <c r="C8607" s="148">
        <f t="shared" si="1341"/>
        <v>2013</v>
      </c>
      <c r="D8607" s="148">
        <f t="shared" si="1342"/>
        <v>12</v>
      </c>
      <c r="E8607" s="152">
        <v>10</v>
      </c>
      <c r="F8607" s="153">
        <v>0</v>
      </c>
      <c r="G8607" s="154">
        <v>1369.9349999999999</v>
      </c>
      <c r="H8607" s="154">
        <v>0</v>
      </c>
      <c r="I8607" s="154">
        <v>97.649000000000001</v>
      </c>
      <c r="J8607" s="151">
        <v>0</v>
      </c>
      <c r="K8607" s="149">
        <f t="shared" si="1343"/>
        <v>1467.5839999999998</v>
      </c>
      <c r="L8607" s="148">
        <v>0</v>
      </c>
      <c r="M8607" s="148">
        <v>391.22500000000002</v>
      </c>
      <c r="N8607" s="148">
        <v>0</v>
      </c>
      <c r="O8607" s="148">
        <v>26.231999999999999</v>
      </c>
      <c r="P8607" s="148">
        <v>0</v>
      </c>
      <c r="Q8607" s="21">
        <f t="shared" si="1344"/>
        <v>0</v>
      </c>
      <c r="R8607" s="21">
        <f t="shared" si="1345"/>
        <v>1250.7463250000001</v>
      </c>
      <c r="S8607" s="21">
        <f t="shared" si="1346"/>
        <v>0</v>
      </c>
      <c r="T8607" s="21">
        <f t="shared" si="1347"/>
        <v>83.312832</v>
      </c>
      <c r="U8607" s="22">
        <f t="shared" si="1348"/>
        <v>1334.0591570000001</v>
      </c>
      <c r="V8607" s="39">
        <f t="shared" si="1349"/>
        <v>0.90901723989904515</v>
      </c>
    </row>
    <row r="8608" spans="1:22">
      <c r="A8608">
        <v>8603</v>
      </c>
      <c r="B8608" s="155">
        <f t="shared" si="1350"/>
        <v>41633</v>
      </c>
      <c r="C8608" s="148">
        <f t="shared" si="1341"/>
        <v>2013</v>
      </c>
      <c r="D8608" s="148">
        <f t="shared" si="1342"/>
        <v>12</v>
      </c>
      <c r="E8608" s="152">
        <v>11</v>
      </c>
      <c r="F8608" s="153">
        <v>0</v>
      </c>
      <c r="G8608" s="154">
        <v>1605.614</v>
      </c>
      <c r="H8608" s="154">
        <v>0</v>
      </c>
      <c r="I8608" s="154">
        <v>105.745</v>
      </c>
      <c r="J8608" s="151">
        <v>0</v>
      </c>
      <c r="K8608" s="149">
        <f t="shared" si="1343"/>
        <v>1711.3589999999999</v>
      </c>
      <c r="L8608" s="148">
        <v>0</v>
      </c>
      <c r="M8608" s="148">
        <v>448.62599999999998</v>
      </c>
      <c r="N8608" s="148">
        <v>0</v>
      </c>
      <c r="O8608" s="148">
        <v>28.51</v>
      </c>
      <c r="P8608" s="148">
        <v>0</v>
      </c>
      <c r="Q8608" s="21">
        <f t="shared" si="1344"/>
        <v>0</v>
      </c>
      <c r="R8608" s="21">
        <f t="shared" si="1345"/>
        <v>1434.2573219999999</v>
      </c>
      <c r="S8608" s="21">
        <f t="shared" si="1346"/>
        <v>0</v>
      </c>
      <c r="T8608" s="21">
        <f t="shared" si="1347"/>
        <v>90.547760000000011</v>
      </c>
      <c r="U8608" s="22">
        <f t="shared" si="1348"/>
        <v>1524.8050819999999</v>
      </c>
      <c r="V8608" s="39">
        <f t="shared" si="1349"/>
        <v>0.89099077516757141</v>
      </c>
    </row>
    <row r="8609" spans="1:22">
      <c r="A8609">
        <v>8604</v>
      </c>
      <c r="B8609" s="155">
        <f t="shared" si="1350"/>
        <v>41633</v>
      </c>
      <c r="C8609" s="148">
        <f t="shared" si="1341"/>
        <v>2013</v>
      </c>
      <c r="D8609" s="148">
        <f t="shared" si="1342"/>
        <v>12</v>
      </c>
      <c r="E8609" s="152">
        <v>12</v>
      </c>
      <c r="F8609" s="153">
        <v>0</v>
      </c>
      <c r="G8609" s="154">
        <v>1600.7940000000001</v>
      </c>
      <c r="H8609" s="154">
        <v>0</v>
      </c>
      <c r="I8609" s="154">
        <v>138.80500000000001</v>
      </c>
      <c r="J8609" s="151">
        <v>0</v>
      </c>
      <c r="K8609" s="149">
        <f t="shared" si="1343"/>
        <v>1739.5990000000002</v>
      </c>
      <c r="L8609" s="148">
        <v>0</v>
      </c>
      <c r="M8609" s="148">
        <v>447.32100000000003</v>
      </c>
      <c r="N8609" s="148">
        <v>0</v>
      </c>
      <c r="O8609" s="148">
        <v>36.915999999999997</v>
      </c>
      <c r="P8609" s="148">
        <v>0</v>
      </c>
      <c r="Q8609" s="21">
        <f t="shared" si="1344"/>
        <v>0</v>
      </c>
      <c r="R8609" s="21">
        <f t="shared" si="1345"/>
        <v>1430.085237</v>
      </c>
      <c r="S8609" s="21">
        <f t="shared" si="1346"/>
        <v>0</v>
      </c>
      <c r="T8609" s="21">
        <f t="shared" si="1347"/>
        <v>117.245216</v>
      </c>
      <c r="U8609" s="22">
        <f t="shared" si="1348"/>
        <v>1547.330453</v>
      </c>
      <c r="V8609" s="39">
        <f t="shared" si="1349"/>
        <v>0.88947536357516865</v>
      </c>
    </row>
    <row r="8610" spans="1:22">
      <c r="A8610">
        <v>8605</v>
      </c>
      <c r="B8610" s="155">
        <f t="shared" si="1350"/>
        <v>41633</v>
      </c>
      <c r="C8610" s="148">
        <f t="shared" si="1341"/>
        <v>2013</v>
      </c>
      <c r="D8610" s="148">
        <f t="shared" si="1342"/>
        <v>12</v>
      </c>
      <c r="E8610" s="152">
        <v>13</v>
      </c>
      <c r="F8610" s="153">
        <v>0</v>
      </c>
      <c r="G8610" s="154">
        <v>1281.9880000000001</v>
      </c>
      <c r="H8610" s="154">
        <v>2.0960000000000001</v>
      </c>
      <c r="I8610" s="154">
        <v>428.40699999999998</v>
      </c>
      <c r="J8610" s="151">
        <v>0</v>
      </c>
      <c r="K8610" s="149">
        <f t="shared" si="1343"/>
        <v>1712.491</v>
      </c>
      <c r="L8610" s="148">
        <v>0</v>
      </c>
      <c r="M8610" s="148">
        <v>375.363</v>
      </c>
      <c r="N8610" s="148">
        <v>3.6840000000000002</v>
      </c>
      <c r="O8610" s="148">
        <v>113.375</v>
      </c>
      <c r="P8610" s="148">
        <v>0</v>
      </c>
      <c r="Q8610" s="21">
        <f t="shared" si="1344"/>
        <v>0</v>
      </c>
      <c r="R8610" s="21">
        <f t="shared" si="1345"/>
        <v>1200.035511</v>
      </c>
      <c r="S8610" s="21">
        <f t="shared" si="1346"/>
        <v>7.1874840000000004</v>
      </c>
      <c r="T8610" s="21">
        <f t="shared" si="1347"/>
        <v>360.07900000000001</v>
      </c>
      <c r="U8610" s="22">
        <f t="shared" si="1348"/>
        <v>1567.301995</v>
      </c>
      <c r="V8610" s="39">
        <f t="shared" si="1349"/>
        <v>0.91521765369861796</v>
      </c>
    </row>
    <row r="8611" spans="1:22">
      <c r="A8611">
        <v>8606</v>
      </c>
      <c r="B8611" s="155">
        <f t="shared" si="1350"/>
        <v>41633</v>
      </c>
      <c r="C8611" s="148">
        <f t="shared" si="1341"/>
        <v>2013</v>
      </c>
      <c r="D8611" s="148">
        <f t="shared" si="1342"/>
        <v>12</v>
      </c>
      <c r="E8611" s="152">
        <v>14</v>
      </c>
      <c r="F8611" s="153">
        <v>0</v>
      </c>
      <c r="G8611" s="154">
        <v>1080.2180000000001</v>
      </c>
      <c r="H8611" s="154">
        <v>0</v>
      </c>
      <c r="I8611" s="154">
        <v>613.02599999999995</v>
      </c>
      <c r="J8611" s="151">
        <v>0</v>
      </c>
      <c r="K8611" s="149">
        <f t="shared" si="1343"/>
        <v>1693.2440000000001</v>
      </c>
      <c r="L8611" s="148">
        <v>0</v>
      </c>
      <c r="M8611" s="148">
        <v>312.53899999999999</v>
      </c>
      <c r="N8611" s="148">
        <v>0</v>
      </c>
      <c r="O8611" s="148">
        <v>166.47499999999999</v>
      </c>
      <c r="P8611" s="148">
        <v>0</v>
      </c>
      <c r="Q8611" s="21">
        <f t="shared" si="1344"/>
        <v>0</v>
      </c>
      <c r="R8611" s="21">
        <f t="shared" si="1345"/>
        <v>999.187183</v>
      </c>
      <c r="S8611" s="21">
        <f t="shared" si="1346"/>
        <v>0</v>
      </c>
      <c r="T8611" s="21">
        <f t="shared" si="1347"/>
        <v>528.72460000000001</v>
      </c>
      <c r="U8611" s="22">
        <f t="shared" si="1348"/>
        <v>1527.911783</v>
      </c>
      <c r="V8611" s="39">
        <f t="shared" si="1349"/>
        <v>0.90235771276909882</v>
      </c>
    </row>
    <row r="8612" spans="1:22">
      <c r="A8612">
        <v>8607</v>
      </c>
      <c r="B8612" s="155">
        <f t="shared" si="1350"/>
        <v>41633</v>
      </c>
      <c r="C8612" s="148">
        <f t="shared" si="1341"/>
        <v>2013</v>
      </c>
      <c r="D8612" s="148">
        <f t="shared" si="1342"/>
        <v>12</v>
      </c>
      <c r="E8612" s="152">
        <v>15</v>
      </c>
      <c r="F8612" s="153">
        <v>0</v>
      </c>
      <c r="G8612" s="154">
        <v>1069.2429999999999</v>
      </c>
      <c r="H8612" s="154">
        <v>0</v>
      </c>
      <c r="I8612" s="154">
        <v>621.94100000000003</v>
      </c>
      <c r="J8612" s="151">
        <v>0</v>
      </c>
      <c r="K8612" s="149">
        <f t="shared" si="1343"/>
        <v>1691.184</v>
      </c>
      <c r="L8612" s="148">
        <v>0</v>
      </c>
      <c r="M8612" s="148">
        <v>311.81599999999997</v>
      </c>
      <c r="N8612" s="148">
        <v>0</v>
      </c>
      <c r="O8612" s="148">
        <v>170.51499999999999</v>
      </c>
      <c r="P8612" s="148">
        <v>0</v>
      </c>
      <c r="Q8612" s="21">
        <f t="shared" si="1344"/>
        <v>0</v>
      </c>
      <c r="R8612" s="21">
        <f t="shared" si="1345"/>
        <v>996.87575199999992</v>
      </c>
      <c r="S8612" s="21">
        <f t="shared" si="1346"/>
        <v>0</v>
      </c>
      <c r="T8612" s="21">
        <f t="shared" si="1347"/>
        <v>541.55564000000004</v>
      </c>
      <c r="U8612" s="22">
        <f t="shared" si="1348"/>
        <v>1538.431392</v>
      </c>
      <c r="V8612" s="39">
        <f t="shared" si="1349"/>
        <v>0.90967712088099228</v>
      </c>
    </row>
    <row r="8613" spans="1:22">
      <c r="A8613">
        <v>8608</v>
      </c>
      <c r="B8613" s="155">
        <f t="shared" si="1350"/>
        <v>41633</v>
      </c>
      <c r="C8613" s="148">
        <f t="shared" si="1341"/>
        <v>2013</v>
      </c>
      <c r="D8613" s="148">
        <f t="shared" si="1342"/>
        <v>12</v>
      </c>
      <c r="E8613" s="152">
        <v>16</v>
      </c>
      <c r="F8613" s="153">
        <v>0</v>
      </c>
      <c r="G8613" s="154">
        <v>1143.328</v>
      </c>
      <c r="H8613" s="154">
        <v>0</v>
      </c>
      <c r="I8613" s="154">
        <v>615.63099999999997</v>
      </c>
      <c r="J8613" s="151">
        <v>0</v>
      </c>
      <c r="K8613" s="149">
        <f t="shared" si="1343"/>
        <v>1758.9589999999998</v>
      </c>
      <c r="L8613" s="148">
        <v>0</v>
      </c>
      <c r="M8613" s="148">
        <v>331.77499999999998</v>
      </c>
      <c r="N8613" s="148">
        <v>0</v>
      </c>
      <c r="O8613" s="148">
        <v>169.17699999999999</v>
      </c>
      <c r="P8613" s="148">
        <v>0</v>
      </c>
      <c r="Q8613" s="21">
        <f t="shared" si="1344"/>
        <v>0</v>
      </c>
      <c r="R8613" s="21">
        <f t="shared" si="1345"/>
        <v>1060.684675</v>
      </c>
      <c r="S8613" s="21">
        <f t="shared" si="1346"/>
        <v>0</v>
      </c>
      <c r="T8613" s="21">
        <f t="shared" si="1347"/>
        <v>537.306152</v>
      </c>
      <c r="U8613" s="22">
        <f t="shared" si="1348"/>
        <v>1597.9908270000001</v>
      </c>
      <c r="V8613" s="39">
        <f t="shared" si="1349"/>
        <v>0.90848668274814837</v>
      </c>
    </row>
    <row r="8614" spans="1:22">
      <c r="A8614">
        <v>8609</v>
      </c>
      <c r="B8614" s="155">
        <f t="shared" si="1350"/>
        <v>41633</v>
      </c>
      <c r="C8614" s="148">
        <f t="shared" si="1341"/>
        <v>2013</v>
      </c>
      <c r="D8614" s="148">
        <f t="shared" si="1342"/>
        <v>12</v>
      </c>
      <c r="E8614" s="152">
        <v>17</v>
      </c>
      <c r="F8614" s="153">
        <v>0</v>
      </c>
      <c r="G8614" s="154">
        <v>1116.3309999999999</v>
      </c>
      <c r="H8614" s="154">
        <v>0</v>
      </c>
      <c r="I8614" s="154">
        <v>623.59400000000005</v>
      </c>
      <c r="J8614" s="151">
        <v>0</v>
      </c>
      <c r="K8614" s="149">
        <f t="shared" si="1343"/>
        <v>1739.925</v>
      </c>
      <c r="L8614" s="148">
        <v>0</v>
      </c>
      <c r="M8614" s="148">
        <v>325.99</v>
      </c>
      <c r="N8614" s="148">
        <v>0</v>
      </c>
      <c r="O8614" s="148">
        <v>172.11500000000001</v>
      </c>
      <c r="P8614" s="148">
        <v>0</v>
      </c>
      <c r="Q8614" s="21">
        <f t="shared" si="1344"/>
        <v>0</v>
      </c>
      <c r="R8614" s="21">
        <f t="shared" si="1345"/>
        <v>1042.19003</v>
      </c>
      <c r="S8614" s="21">
        <f t="shared" si="1346"/>
        <v>0</v>
      </c>
      <c r="T8614" s="21">
        <f t="shared" si="1347"/>
        <v>546.63724000000002</v>
      </c>
      <c r="U8614" s="22">
        <f t="shared" si="1348"/>
        <v>1588.82727</v>
      </c>
      <c r="V8614" s="39">
        <f t="shared" si="1349"/>
        <v>0.91315848096900731</v>
      </c>
    </row>
    <row r="8615" spans="1:22">
      <c r="A8615">
        <v>8610</v>
      </c>
      <c r="B8615" s="155">
        <f t="shared" si="1350"/>
        <v>41633</v>
      </c>
      <c r="C8615" s="148">
        <f t="shared" si="1341"/>
        <v>2013</v>
      </c>
      <c r="D8615" s="148">
        <f t="shared" si="1342"/>
        <v>12</v>
      </c>
      <c r="E8615" s="152">
        <v>18</v>
      </c>
      <c r="F8615" s="153">
        <v>0</v>
      </c>
      <c r="G8615" s="154">
        <v>1096.1489999999999</v>
      </c>
      <c r="H8615" s="154">
        <v>0</v>
      </c>
      <c r="I8615" s="154">
        <v>618.12800000000004</v>
      </c>
      <c r="J8615" s="151">
        <v>0</v>
      </c>
      <c r="K8615" s="149">
        <f t="shared" si="1343"/>
        <v>1714.277</v>
      </c>
      <c r="L8615" s="148">
        <v>0</v>
      </c>
      <c r="M8615" s="148">
        <v>321.01</v>
      </c>
      <c r="N8615" s="148">
        <v>0</v>
      </c>
      <c r="O8615" s="148">
        <v>171.398</v>
      </c>
      <c r="P8615" s="148">
        <v>0</v>
      </c>
      <c r="Q8615" s="21">
        <f t="shared" si="1344"/>
        <v>0</v>
      </c>
      <c r="R8615" s="21">
        <f t="shared" si="1345"/>
        <v>1026.2689700000001</v>
      </c>
      <c r="S8615" s="21">
        <f t="shared" si="1346"/>
        <v>0</v>
      </c>
      <c r="T8615" s="21">
        <f t="shared" si="1347"/>
        <v>544.36004800000001</v>
      </c>
      <c r="U8615" s="22">
        <f t="shared" si="1348"/>
        <v>1570.6290180000001</v>
      </c>
      <c r="V8615" s="39">
        <f t="shared" si="1349"/>
        <v>0.91620491787499925</v>
      </c>
    </row>
    <row r="8616" spans="1:22">
      <c r="A8616">
        <v>8611</v>
      </c>
      <c r="B8616" s="155">
        <f t="shared" si="1350"/>
        <v>41633</v>
      </c>
      <c r="C8616" s="148">
        <f t="shared" si="1341"/>
        <v>2013</v>
      </c>
      <c r="D8616" s="148">
        <f t="shared" si="1342"/>
        <v>12</v>
      </c>
      <c r="E8616" s="152">
        <v>19</v>
      </c>
      <c r="F8616" s="153">
        <v>0</v>
      </c>
      <c r="G8616" s="154">
        <v>1026.883</v>
      </c>
      <c r="H8616" s="154">
        <v>0</v>
      </c>
      <c r="I8616" s="154">
        <v>625.06500000000005</v>
      </c>
      <c r="J8616" s="151">
        <v>0</v>
      </c>
      <c r="K8616" s="149">
        <f t="shared" si="1343"/>
        <v>1651.9480000000001</v>
      </c>
      <c r="L8616" s="148">
        <v>0</v>
      </c>
      <c r="M8616" s="148">
        <v>302.55799999999999</v>
      </c>
      <c r="N8616" s="148">
        <v>0</v>
      </c>
      <c r="O8616" s="148">
        <v>172.416</v>
      </c>
      <c r="P8616" s="148">
        <v>0</v>
      </c>
      <c r="Q8616" s="21">
        <f t="shared" si="1344"/>
        <v>0</v>
      </c>
      <c r="R8616" s="21">
        <f t="shared" si="1345"/>
        <v>967.27792599999998</v>
      </c>
      <c r="S8616" s="21">
        <f t="shared" si="1346"/>
        <v>0</v>
      </c>
      <c r="T8616" s="21">
        <f t="shared" si="1347"/>
        <v>547.59321599999998</v>
      </c>
      <c r="U8616" s="22">
        <f t="shared" si="1348"/>
        <v>1514.871142</v>
      </c>
      <c r="V8616" s="39">
        <f t="shared" si="1349"/>
        <v>0.91702108177739239</v>
      </c>
    </row>
    <row r="8617" spans="1:22">
      <c r="A8617">
        <v>8612</v>
      </c>
      <c r="B8617" s="155">
        <f t="shared" si="1350"/>
        <v>41633</v>
      </c>
      <c r="C8617" s="148">
        <f t="shared" si="1341"/>
        <v>2013</v>
      </c>
      <c r="D8617" s="148">
        <f t="shared" si="1342"/>
        <v>12</v>
      </c>
      <c r="E8617" s="152">
        <v>20</v>
      </c>
      <c r="F8617" s="153">
        <v>0</v>
      </c>
      <c r="G8617" s="154">
        <v>1028.7360000000001</v>
      </c>
      <c r="H8617" s="154">
        <v>0</v>
      </c>
      <c r="I8617" s="154">
        <v>625.66600000000005</v>
      </c>
      <c r="J8617" s="151">
        <v>0</v>
      </c>
      <c r="K8617" s="149">
        <f t="shared" si="1343"/>
        <v>1654.402</v>
      </c>
      <c r="L8617" s="148">
        <v>0</v>
      </c>
      <c r="M8617" s="148">
        <v>302.74599999999998</v>
      </c>
      <c r="N8617" s="148">
        <v>0</v>
      </c>
      <c r="O8617" s="148">
        <v>172.84899999999999</v>
      </c>
      <c r="P8617" s="148">
        <v>0</v>
      </c>
      <c r="Q8617" s="21">
        <f t="shared" si="1344"/>
        <v>0</v>
      </c>
      <c r="R8617" s="21">
        <f t="shared" si="1345"/>
        <v>967.878962</v>
      </c>
      <c r="S8617" s="21">
        <f t="shared" si="1346"/>
        <v>0</v>
      </c>
      <c r="T8617" s="21">
        <f t="shared" si="1347"/>
        <v>548.96842400000003</v>
      </c>
      <c r="U8617" s="22">
        <f t="shared" si="1348"/>
        <v>1516.8473859999999</v>
      </c>
      <c r="V8617" s="39">
        <f t="shared" si="1349"/>
        <v>0.91685538702201752</v>
      </c>
    </row>
    <row r="8618" spans="1:22">
      <c r="A8618">
        <v>8613</v>
      </c>
      <c r="B8618" s="155">
        <f t="shared" si="1350"/>
        <v>41633</v>
      </c>
      <c r="C8618" s="148">
        <f t="shared" si="1341"/>
        <v>2013</v>
      </c>
      <c r="D8618" s="148">
        <f t="shared" si="1342"/>
        <v>12</v>
      </c>
      <c r="E8618" s="152">
        <v>21</v>
      </c>
      <c r="F8618" s="153">
        <v>0</v>
      </c>
      <c r="G8618" s="154">
        <v>1096.9480000000001</v>
      </c>
      <c r="H8618" s="154">
        <v>0</v>
      </c>
      <c r="I8618" s="154">
        <v>635.81399999999996</v>
      </c>
      <c r="J8618" s="151">
        <v>0</v>
      </c>
      <c r="K8618" s="149">
        <f t="shared" si="1343"/>
        <v>1732.7620000000002</v>
      </c>
      <c r="L8618" s="148">
        <v>0</v>
      </c>
      <c r="M8618" s="148">
        <v>319.76299999999998</v>
      </c>
      <c r="N8618" s="148">
        <v>0</v>
      </c>
      <c r="O8618" s="148">
        <v>177.042</v>
      </c>
      <c r="P8618" s="148">
        <v>0</v>
      </c>
      <c r="Q8618" s="21">
        <f t="shared" si="1344"/>
        <v>0</v>
      </c>
      <c r="R8618" s="21">
        <f t="shared" si="1345"/>
        <v>1022.2823109999999</v>
      </c>
      <c r="S8618" s="21">
        <f t="shared" si="1346"/>
        <v>0</v>
      </c>
      <c r="T8618" s="21">
        <f t="shared" si="1347"/>
        <v>562.285392</v>
      </c>
      <c r="U8618" s="22">
        <f t="shared" si="1348"/>
        <v>1584.5677029999999</v>
      </c>
      <c r="V8618" s="39">
        <f t="shared" si="1349"/>
        <v>0.91447509986945685</v>
      </c>
    </row>
    <row r="8619" spans="1:22">
      <c r="A8619">
        <v>8614</v>
      </c>
      <c r="B8619" s="155">
        <f t="shared" si="1350"/>
        <v>41633</v>
      </c>
      <c r="C8619" s="148">
        <f t="shared" si="1341"/>
        <v>2013</v>
      </c>
      <c r="D8619" s="148">
        <f t="shared" si="1342"/>
        <v>12</v>
      </c>
      <c r="E8619" s="152">
        <v>22</v>
      </c>
      <c r="F8619" s="153">
        <v>0</v>
      </c>
      <c r="G8619" s="154">
        <v>1220.982</v>
      </c>
      <c r="H8619" s="154">
        <v>0</v>
      </c>
      <c r="I8619" s="154">
        <v>652.31700000000001</v>
      </c>
      <c r="J8619" s="151">
        <v>0</v>
      </c>
      <c r="K8619" s="149">
        <f t="shared" si="1343"/>
        <v>1873.299</v>
      </c>
      <c r="L8619" s="148">
        <v>0</v>
      </c>
      <c r="M8619" s="148">
        <v>349.733</v>
      </c>
      <c r="N8619" s="148">
        <v>0</v>
      </c>
      <c r="O8619" s="148">
        <v>182.661</v>
      </c>
      <c r="P8619" s="148">
        <v>0</v>
      </c>
      <c r="Q8619" s="21">
        <f t="shared" si="1344"/>
        <v>0</v>
      </c>
      <c r="R8619" s="21">
        <f t="shared" si="1345"/>
        <v>1118.096401</v>
      </c>
      <c r="S8619" s="21">
        <f t="shared" si="1346"/>
        <v>0</v>
      </c>
      <c r="T8619" s="21">
        <f t="shared" si="1347"/>
        <v>580.13133600000003</v>
      </c>
      <c r="U8619" s="22">
        <f t="shared" si="1348"/>
        <v>1698.2277370000002</v>
      </c>
      <c r="V8619" s="39">
        <f t="shared" si="1349"/>
        <v>0.9065438763379472</v>
      </c>
    </row>
    <row r="8620" spans="1:22">
      <c r="A8620">
        <v>8615</v>
      </c>
      <c r="B8620" s="155">
        <f t="shared" si="1350"/>
        <v>41633</v>
      </c>
      <c r="C8620" s="148">
        <f t="shared" si="1341"/>
        <v>2013</v>
      </c>
      <c r="D8620" s="148">
        <f t="shared" si="1342"/>
        <v>12</v>
      </c>
      <c r="E8620" s="152">
        <v>23</v>
      </c>
      <c r="F8620" s="153">
        <v>0</v>
      </c>
      <c r="G8620" s="154">
        <v>1446.3520000000001</v>
      </c>
      <c r="H8620" s="154">
        <v>0</v>
      </c>
      <c r="I8620" s="154">
        <v>666.27099999999996</v>
      </c>
      <c r="J8620" s="151">
        <v>0</v>
      </c>
      <c r="K8620" s="149">
        <f t="shared" si="1343"/>
        <v>2112.623</v>
      </c>
      <c r="L8620" s="148">
        <v>0</v>
      </c>
      <c r="M8620" s="148">
        <v>404.089</v>
      </c>
      <c r="N8620" s="148">
        <v>0</v>
      </c>
      <c r="O8620" s="148">
        <v>186.572</v>
      </c>
      <c r="P8620" s="148">
        <v>0</v>
      </c>
      <c r="Q8620" s="21">
        <f t="shared" si="1344"/>
        <v>0</v>
      </c>
      <c r="R8620" s="21">
        <f t="shared" si="1345"/>
        <v>1291.872533</v>
      </c>
      <c r="S8620" s="21">
        <f t="shared" si="1346"/>
        <v>0</v>
      </c>
      <c r="T8620" s="21">
        <f t="shared" si="1347"/>
        <v>592.55267200000003</v>
      </c>
      <c r="U8620" s="22">
        <f t="shared" si="1348"/>
        <v>1884.425205</v>
      </c>
      <c r="V8620" s="39">
        <f t="shared" si="1349"/>
        <v>0.89198366438309151</v>
      </c>
    </row>
    <row r="8621" spans="1:22">
      <c r="A8621">
        <v>8616</v>
      </c>
      <c r="B8621" s="155">
        <f t="shared" si="1350"/>
        <v>41633</v>
      </c>
      <c r="C8621" s="148">
        <f t="shared" si="1341"/>
        <v>2013</v>
      </c>
      <c r="D8621" s="148">
        <f t="shared" si="1342"/>
        <v>12</v>
      </c>
      <c r="E8621" s="152">
        <v>24</v>
      </c>
      <c r="F8621" s="153">
        <v>0</v>
      </c>
      <c r="G8621" s="154">
        <v>1448.6690000000001</v>
      </c>
      <c r="H8621" s="154">
        <v>2.1869999999999998</v>
      </c>
      <c r="I8621" s="154">
        <v>653.78800000000001</v>
      </c>
      <c r="J8621" s="151">
        <v>0</v>
      </c>
      <c r="K8621" s="149">
        <f t="shared" si="1343"/>
        <v>2104.6440000000002</v>
      </c>
      <c r="L8621" s="148">
        <v>0</v>
      </c>
      <c r="M8621" s="148">
        <v>409.70400000000001</v>
      </c>
      <c r="N8621" s="148">
        <v>4</v>
      </c>
      <c r="O8621" s="148">
        <v>183.059</v>
      </c>
      <c r="P8621" s="148">
        <v>0</v>
      </c>
      <c r="Q8621" s="21">
        <f t="shared" si="1344"/>
        <v>0</v>
      </c>
      <c r="R8621" s="21">
        <f t="shared" si="1345"/>
        <v>1309.8236879999999</v>
      </c>
      <c r="S8621" s="21">
        <f t="shared" si="1346"/>
        <v>7.8040000000000003</v>
      </c>
      <c r="T8621" s="21">
        <f t="shared" si="1347"/>
        <v>581.39538400000004</v>
      </c>
      <c r="U8621" s="22">
        <f t="shared" si="1348"/>
        <v>1899.023072</v>
      </c>
      <c r="V8621" s="39">
        <f t="shared" si="1349"/>
        <v>0.90230132601998236</v>
      </c>
    </row>
    <row r="8622" spans="1:22">
      <c r="A8622">
        <v>8617</v>
      </c>
      <c r="B8622" s="155">
        <f t="shared" si="1350"/>
        <v>41634</v>
      </c>
      <c r="C8622" s="148">
        <f t="shared" si="1341"/>
        <v>2013</v>
      </c>
      <c r="D8622" s="148">
        <f t="shared" si="1342"/>
        <v>12</v>
      </c>
      <c r="E8622" s="152">
        <v>1</v>
      </c>
      <c r="F8622" s="153">
        <v>0</v>
      </c>
      <c r="G8622" s="154">
        <v>1412.3779999999999</v>
      </c>
      <c r="H8622" s="154">
        <v>0</v>
      </c>
      <c r="I8622" s="154">
        <v>630.88800000000003</v>
      </c>
      <c r="J8622" s="151">
        <v>0</v>
      </c>
      <c r="K8622" s="149">
        <f t="shared" si="1343"/>
        <v>2043.2660000000001</v>
      </c>
      <c r="L8622" s="148">
        <v>0</v>
      </c>
      <c r="M8622" s="148">
        <v>402.21199999999999</v>
      </c>
      <c r="N8622" s="148">
        <v>0</v>
      </c>
      <c r="O8622" s="148">
        <v>175.90600000000001</v>
      </c>
      <c r="P8622" s="148">
        <v>0</v>
      </c>
      <c r="Q8622" s="21">
        <f t="shared" si="1344"/>
        <v>0</v>
      </c>
      <c r="R8622" s="21">
        <f t="shared" si="1345"/>
        <v>1285.871764</v>
      </c>
      <c r="S8622" s="21">
        <f t="shared" si="1346"/>
        <v>0</v>
      </c>
      <c r="T8622" s="21">
        <f t="shared" si="1347"/>
        <v>558.67745600000001</v>
      </c>
      <c r="U8622" s="22">
        <f t="shared" si="1348"/>
        <v>1844.5492199999999</v>
      </c>
      <c r="V8622" s="39">
        <f t="shared" si="1349"/>
        <v>0.90274551624702792</v>
      </c>
    </row>
    <row r="8623" spans="1:22">
      <c r="A8623">
        <v>8618</v>
      </c>
      <c r="B8623" s="155">
        <f t="shared" si="1350"/>
        <v>41634</v>
      </c>
      <c r="C8623" s="148">
        <f t="shared" si="1341"/>
        <v>2013</v>
      </c>
      <c r="D8623" s="148">
        <f t="shared" si="1342"/>
        <v>12</v>
      </c>
      <c r="E8623" s="152">
        <v>2</v>
      </c>
      <c r="F8623" s="153">
        <v>0</v>
      </c>
      <c r="G8623" s="154">
        <v>1379.55</v>
      </c>
      <c r="H8623" s="154">
        <v>0</v>
      </c>
      <c r="I8623" s="154">
        <v>610.38199999999995</v>
      </c>
      <c r="J8623" s="151">
        <v>0</v>
      </c>
      <c r="K8623" s="149">
        <f t="shared" si="1343"/>
        <v>1989.9319999999998</v>
      </c>
      <c r="L8623" s="148">
        <v>0</v>
      </c>
      <c r="M8623" s="148">
        <v>391.56700000000001</v>
      </c>
      <c r="N8623" s="148">
        <v>0</v>
      </c>
      <c r="O8623" s="148">
        <v>169.07</v>
      </c>
      <c r="P8623" s="148">
        <v>0</v>
      </c>
      <c r="Q8623" s="21">
        <f t="shared" si="1344"/>
        <v>0</v>
      </c>
      <c r="R8623" s="21">
        <f t="shared" si="1345"/>
        <v>1251.8396990000001</v>
      </c>
      <c r="S8623" s="21">
        <f t="shared" si="1346"/>
        <v>0</v>
      </c>
      <c r="T8623" s="21">
        <f t="shared" si="1347"/>
        <v>536.96632</v>
      </c>
      <c r="U8623" s="22">
        <f t="shared" si="1348"/>
        <v>1788.8060190000001</v>
      </c>
      <c r="V8623" s="39">
        <f t="shared" si="1349"/>
        <v>0.89892821412993018</v>
      </c>
    </row>
    <row r="8624" spans="1:22">
      <c r="A8624">
        <v>8619</v>
      </c>
      <c r="B8624" s="155">
        <f t="shared" si="1350"/>
        <v>41634</v>
      </c>
      <c r="C8624" s="148">
        <f t="shared" si="1341"/>
        <v>2013</v>
      </c>
      <c r="D8624" s="148">
        <f t="shared" si="1342"/>
        <v>12</v>
      </c>
      <c r="E8624" s="152">
        <v>3</v>
      </c>
      <c r="F8624" s="153">
        <v>0</v>
      </c>
      <c r="G8624" s="154">
        <v>1380.048</v>
      </c>
      <c r="H8624" s="154">
        <v>3.2749999999999999</v>
      </c>
      <c r="I8624" s="154">
        <v>596.25099999999998</v>
      </c>
      <c r="J8624" s="151">
        <v>0</v>
      </c>
      <c r="K8624" s="149">
        <f t="shared" si="1343"/>
        <v>1979.5740000000001</v>
      </c>
      <c r="L8624" s="148">
        <v>0</v>
      </c>
      <c r="M8624" s="148">
        <v>391.66399999999999</v>
      </c>
      <c r="N8624" s="148">
        <v>4.25</v>
      </c>
      <c r="O8624" s="148">
        <v>162.02500000000001</v>
      </c>
      <c r="P8624" s="148">
        <v>0</v>
      </c>
      <c r="Q8624" s="21">
        <f t="shared" si="1344"/>
        <v>0</v>
      </c>
      <c r="R8624" s="21">
        <f t="shared" si="1345"/>
        <v>1252.1498079999999</v>
      </c>
      <c r="S8624" s="21">
        <f t="shared" si="1346"/>
        <v>8.2917500000000004</v>
      </c>
      <c r="T8624" s="21">
        <f t="shared" si="1347"/>
        <v>514.59140000000002</v>
      </c>
      <c r="U8624" s="22">
        <f t="shared" si="1348"/>
        <v>1775.032958</v>
      </c>
      <c r="V8624" s="39">
        <f t="shared" si="1349"/>
        <v>0.89667421273465908</v>
      </c>
    </row>
    <row r="8625" spans="1:22">
      <c r="A8625">
        <v>8620</v>
      </c>
      <c r="B8625" s="155">
        <f t="shared" si="1350"/>
        <v>41634</v>
      </c>
      <c r="C8625" s="148">
        <f t="shared" si="1341"/>
        <v>2013</v>
      </c>
      <c r="D8625" s="148">
        <f t="shared" si="1342"/>
        <v>12</v>
      </c>
      <c r="E8625" s="152">
        <v>4</v>
      </c>
      <c r="F8625" s="153">
        <v>0</v>
      </c>
      <c r="G8625" s="154">
        <v>1152.598</v>
      </c>
      <c r="H8625" s="154">
        <v>0</v>
      </c>
      <c r="I8625" s="154">
        <v>590.65499999999997</v>
      </c>
      <c r="J8625" s="151">
        <v>0</v>
      </c>
      <c r="K8625" s="149">
        <f t="shared" si="1343"/>
        <v>1743.2529999999999</v>
      </c>
      <c r="L8625" s="148">
        <v>0</v>
      </c>
      <c r="M8625" s="148">
        <v>336.70499999999998</v>
      </c>
      <c r="N8625" s="148">
        <v>0</v>
      </c>
      <c r="O8625" s="148">
        <v>160.86199999999999</v>
      </c>
      <c r="P8625" s="148">
        <v>0</v>
      </c>
      <c r="Q8625" s="21">
        <f t="shared" si="1344"/>
        <v>0</v>
      </c>
      <c r="R8625" s="21">
        <f t="shared" si="1345"/>
        <v>1076.4458849999999</v>
      </c>
      <c r="S8625" s="21">
        <f t="shared" si="1346"/>
        <v>0</v>
      </c>
      <c r="T8625" s="21">
        <f t="shared" si="1347"/>
        <v>510.89771200000001</v>
      </c>
      <c r="U8625" s="22">
        <f t="shared" si="1348"/>
        <v>1587.3435969999998</v>
      </c>
      <c r="V8625" s="39">
        <f t="shared" si="1349"/>
        <v>0.91056409884279554</v>
      </c>
    </row>
    <row r="8626" spans="1:22">
      <c r="A8626">
        <v>8621</v>
      </c>
      <c r="B8626" s="155">
        <f t="shared" si="1350"/>
        <v>41634</v>
      </c>
      <c r="C8626" s="148">
        <f t="shared" si="1341"/>
        <v>2013</v>
      </c>
      <c r="D8626" s="148">
        <f t="shared" si="1342"/>
        <v>12</v>
      </c>
      <c r="E8626" s="152">
        <v>5</v>
      </c>
      <c r="F8626" s="153">
        <v>0</v>
      </c>
      <c r="G8626" s="154">
        <v>1151.3989999999999</v>
      </c>
      <c r="H8626" s="154">
        <v>0</v>
      </c>
      <c r="I8626" s="154">
        <v>582.04700000000003</v>
      </c>
      <c r="J8626" s="151">
        <v>0</v>
      </c>
      <c r="K8626" s="149">
        <f t="shared" si="1343"/>
        <v>1733.4459999999999</v>
      </c>
      <c r="L8626" s="148">
        <v>0</v>
      </c>
      <c r="M8626" s="148">
        <v>336.19400000000002</v>
      </c>
      <c r="N8626" s="148">
        <v>0</v>
      </c>
      <c r="O8626" s="148">
        <v>158.6</v>
      </c>
      <c r="P8626" s="148">
        <v>0</v>
      </c>
      <c r="Q8626" s="21">
        <f t="shared" si="1344"/>
        <v>0</v>
      </c>
      <c r="R8626" s="21">
        <f t="shared" si="1345"/>
        <v>1074.812218</v>
      </c>
      <c r="S8626" s="21">
        <f t="shared" si="1346"/>
        <v>0</v>
      </c>
      <c r="T8626" s="21">
        <f t="shared" si="1347"/>
        <v>503.71359999999999</v>
      </c>
      <c r="U8626" s="22">
        <f t="shared" si="1348"/>
        <v>1578.5258180000001</v>
      </c>
      <c r="V8626" s="39">
        <f t="shared" si="1349"/>
        <v>0.9106287810523086</v>
      </c>
    </row>
    <row r="8627" spans="1:22">
      <c r="A8627">
        <v>8622</v>
      </c>
      <c r="B8627" s="155">
        <f t="shared" si="1350"/>
        <v>41634</v>
      </c>
      <c r="C8627" s="148">
        <f t="shared" si="1341"/>
        <v>2013</v>
      </c>
      <c r="D8627" s="148">
        <f t="shared" si="1342"/>
        <v>12</v>
      </c>
      <c r="E8627" s="152">
        <v>6</v>
      </c>
      <c r="F8627" s="153">
        <v>0</v>
      </c>
      <c r="G8627" s="154">
        <v>1152.0150000000001</v>
      </c>
      <c r="H8627" s="154">
        <v>0</v>
      </c>
      <c r="I8627" s="154">
        <v>501.863</v>
      </c>
      <c r="J8627" s="151">
        <v>0</v>
      </c>
      <c r="K8627" s="149">
        <f t="shared" si="1343"/>
        <v>1653.8780000000002</v>
      </c>
      <c r="L8627" s="148">
        <v>0</v>
      </c>
      <c r="M8627" s="148">
        <v>336.04899999999998</v>
      </c>
      <c r="N8627" s="148">
        <v>0</v>
      </c>
      <c r="O8627" s="148">
        <v>141.173</v>
      </c>
      <c r="P8627" s="148">
        <v>0</v>
      </c>
      <c r="Q8627" s="21">
        <f t="shared" si="1344"/>
        <v>0</v>
      </c>
      <c r="R8627" s="21">
        <f t="shared" si="1345"/>
        <v>1074.348653</v>
      </c>
      <c r="S8627" s="21">
        <f t="shared" si="1346"/>
        <v>0</v>
      </c>
      <c r="T8627" s="21">
        <f t="shared" si="1347"/>
        <v>448.36544800000001</v>
      </c>
      <c r="U8627" s="22">
        <f t="shared" si="1348"/>
        <v>1522.714101</v>
      </c>
      <c r="V8627" s="39">
        <f t="shared" si="1349"/>
        <v>0.92069312307195561</v>
      </c>
    </row>
    <row r="8628" spans="1:22">
      <c r="A8628">
        <v>8623</v>
      </c>
      <c r="B8628" s="155">
        <f t="shared" si="1350"/>
        <v>41634</v>
      </c>
      <c r="C8628" s="148">
        <f t="shared" si="1341"/>
        <v>2013</v>
      </c>
      <c r="D8628" s="148">
        <f t="shared" si="1342"/>
        <v>12</v>
      </c>
      <c r="E8628" s="152">
        <v>7</v>
      </c>
      <c r="F8628" s="153">
        <v>211.31800000000001</v>
      </c>
      <c r="G8628" s="154">
        <v>1371.624</v>
      </c>
      <c r="H8628" s="154">
        <v>21.841000000000001</v>
      </c>
      <c r="I8628" s="154">
        <v>174.09</v>
      </c>
      <c r="J8628" s="151">
        <v>0</v>
      </c>
      <c r="K8628" s="149">
        <f t="shared" si="1343"/>
        <v>1778.8729999999998</v>
      </c>
      <c r="L8628" s="148">
        <v>100.879</v>
      </c>
      <c r="M8628" s="148">
        <v>391.79899999999998</v>
      </c>
      <c r="N8628" s="148">
        <v>7.0140000000000002</v>
      </c>
      <c r="O8628" s="148">
        <v>51.179000000000002</v>
      </c>
      <c r="P8628" s="148">
        <v>0</v>
      </c>
      <c r="Q8628" s="21">
        <f t="shared" si="1344"/>
        <v>282.76383700000002</v>
      </c>
      <c r="R8628" s="21">
        <f t="shared" si="1345"/>
        <v>1252.5814029999999</v>
      </c>
      <c r="S8628" s="21">
        <f t="shared" si="1346"/>
        <v>13.684314000000001</v>
      </c>
      <c r="T8628" s="21">
        <f t="shared" si="1347"/>
        <v>162.54450400000002</v>
      </c>
      <c r="U8628" s="22">
        <f t="shared" si="1348"/>
        <v>1711.5740579999999</v>
      </c>
      <c r="V8628" s="39">
        <f t="shared" si="1349"/>
        <v>0.96216765221575684</v>
      </c>
    </row>
    <row r="8629" spans="1:22">
      <c r="A8629">
        <v>8624</v>
      </c>
      <c r="B8629" s="155">
        <f t="shared" si="1350"/>
        <v>41634</v>
      </c>
      <c r="C8629" s="148">
        <f t="shared" si="1341"/>
        <v>2013</v>
      </c>
      <c r="D8629" s="148">
        <f t="shared" si="1342"/>
        <v>12</v>
      </c>
      <c r="E8629" s="152">
        <v>8</v>
      </c>
      <c r="F8629" s="153">
        <v>0</v>
      </c>
      <c r="G8629" s="154">
        <v>1338.4860000000001</v>
      </c>
      <c r="H8629" s="154">
        <v>21.466000000000001</v>
      </c>
      <c r="I8629" s="154">
        <v>302.63200000000001</v>
      </c>
      <c r="J8629" s="151">
        <v>0</v>
      </c>
      <c r="K8629" s="149">
        <f t="shared" si="1343"/>
        <v>1662.5840000000001</v>
      </c>
      <c r="L8629" s="148">
        <v>0</v>
      </c>
      <c r="M8629" s="148">
        <v>383.93400000000003</v>
      </c>
      <c r="N8629" s="148">
        <v>6.915</v>
      </c>
      <c r="O8629" s="148">
        <v>81.528000000000006</v>
      </c>
      <c r="P8629" s="148">
        <v>0</v>
      </c>
      <c r="Q8629" s="21">
        <f t="shared" si="1344"/>
        <v>0</v>
      </c>
      <c r="R8629" s="21">
        <f t="shared" si="1345"/>
        <v>1227.4369980000001</v>
      </c>
      <c r="S8629" s="21">
        <f t="shared" si="1346"/>
        <v>13.491165000000001</v>
      </c>
      <c r="T8629" s="21">
        <f t="shared" si="1347"/>
        <v>258.932928</v>
      </c>
      <c r="U8629" s="22">
        <f t="shared" si="1348"/>
        <v>1499.861091</v>
      </c>
      <c r="V8629" s="39">
        <f t="shared" si="1349"/>
        <v>0.90212650368342284</v>
      </c>
    </row>
    <row r="8630" spans="1:22">
      <c r="A8630">
        <v>8625</v>
      </c>
      <c r="B8630" s="155">
        <f t="shared" si="1350"/>
        <v>41634</v>
      </c>
      <c r="C8630" s="148">
        <f t="shared" si="1341"/>
        <v>2013</v>
      </c>
      <c r="D8630" s="148">
        <f t="shared" si="1342"/>
        <v>12</v>
      </c>
      <c r="E8630" s="152">
        <v>9</v>
      </c>
      <c r="F8630" s="153">
        <v>0</v>
      </c>
      <c r="G8630" s="154">
        <v>1326.325</v>
      </c>
      <c r="H8630" s="154">
        <v>0</v>
      </c>
      <c r="I8630" s="154">
        <v>549.09500000000003</v>
      </c>
      <c r="J8630" s="151">
        <v>0</v>
      </c>
      <c r="K8630" s="149">
        <f t="shared" si="1343"/>
        <v>1875.42</v>
      </c>
      <c r="L8630" s="148">
        <v>0</v>
      </c>
      <c r="M8630" s="148">
        <v>382.00900000000001</v>
      </c>
      <c r="N8630" s="148">
        <v>0</v>
      </c>
      <c r="O8630" s="148">
        <v>152.31399999999999</v>
      </c>
      <c r="P8630" s="148">
        <v>0</v>
      </c>
      <c r="Q8630" s="21">
        <f t="shared" si="1344"/>
        <v>0</v>
      </c>
      <c r="R8630" s="21">
        <f t="shared" si="1345"/>
        <v>1221.2827730000001</v>
      </c>
      <c r="S8630" s="21">
        <f t="shared" si="1346"/>
        <v>0</v>
      </c>
      <c r="T8630" s="21">
        <f t="shared" si="1347"/>
        <v>483.74926399999998</v>
      </c>
      <c r="U8630" s="22">
        <f t="shared" si="1348"/>
        <v>1705.0320370000002</v>
      </c>
      <c r="V8630" s="39">
        <f t="shared" si="1349"/>
        <v>0.90914677085666151</v>
      </c>
    </row>
    <row r="8631" spans="1:22">
      <c r="A8631">
        <v>8626</v>
      </c>
      <c r="B8631" s="155">
        <f t="shared" si="1350"/>
        <v>41634</v>
      </c>
      <c r="C8631" s="148">
        <f t="shared" si="1341"/>
        <v>2013</v>
      </c>
      <c r="D8631" s="148">
        <f t="shared" si="1342"/>
        <v>12</v>
      </c>
      <c r="E8631" s="152">
        <v>10</v>
      </c>
      <c r="F8631" s="153">
        <v>0</v>
      </c>
      <c r="G8631" s="154">
        <v>1329.047</v>
      </c>
      <c r="H8631" s="154">
        <v>0.11700000000000001</v>
      </c>
      <c r="I8631" s="154">
        <v>600.61099999999999</v>
      </c>
      <c r="J8631" s="151">
        <v>0</v>
      </c>
      <c r="K8631" s="149">
        <f t="shared" si="1343"/>
        <v>1929.7750000000001</v>
      </c>
      <c r="L8631" s="148">
        <v>0</v>
      </c>
      <c r="M8631" s="148">
        <v>383.995</v>
      </c>
      <c r="N8631" s="148">
        <v>1.119</v>
      </c>
      <c r="O8631" s="148">
        <v>167.553</v>
      </c>
      <c r="P8631" s="148">
        <v>0</v>
      </c>
      <c r="Q8631" s="21">
        <f t="shared" si="1344"/>
        <v>0</v>
      </c>
      <c r="R8631" s="21">
        <f t="shared" si="1345"/>
        <v>1227.6320150000001</v>
      </c>
      <c r="S8631" s="21">
        <f t="shared" si="1346"/>
        <v>2.1831689999999999</v>
      </c>
      <c r="T8631" s="21">
        <f t="shared" si="1347"/>
        <v>532.14832799999999</v>
      </c>
      <c r="U8631" s="22">
        <f t="shared" si="1348"/>
        <v>1761.963512</v>
      </c>
      <c r="V8631" s="39">
        <f t="shared" si="1349"/>
        <v>0.9130409047686906</v>
      </c>
    </row>
    <row r="8632" spans="1:22">
      <c r="A8632">
        <v>8627</v>
      </c>
      <c r="B8632" s="155">
        <f t="shared" si="1350"/>
        <v>41634</v>
      </c>
      <c r="C8632" s="148">
        <f t="shared" si="1341"/>
        <v>2013</v>
      </c>
      <c r="D8632" s="148">
        <f t="shared" si="1342"/>
        <v>12</v>
      </c>
      <c r="E8632" s="152">
        <v>11</v>
      </c>
      <c r="F8632" s="153">
        <v>212.73500000000001</v>
      </c>
      <c r="G8632" s="154">
        <v>1345.5709999999999</v>
      </c>
      <c r="H8632" s="154">
        <v>20.285</v>
      </c>
      <c r="I8632" s="154">
        <v>626.58199999999999</v>
      </c>
      <c r="J8632" s="151">
        <v>0</v>
      </c>
      <c r="K8632" s="149">
        <f t="shared" si="1343"/>
        <v>2205.1730000000002</v>
      </c>
      <c r="L8632" s="148">
        <v>100</v>
      </c>
      <c r="M8632" s="148">
        <v>386.72899999999998</v>
      </c>
      <c r="N8632" s="148">
        <v>6.6589999999999998</v>
      </c>
      <c r="O8632" s="148">
        <v>173.97</v>
      </c>
      <c r="P8632" s="148">
        <v>0</v>
      </c>
      <c r="Q8632" s="21">
        <f t="shared" si="1344"/>
        <v>280.3</v>
      </c>
      <c r="R8632" s="21">
        <f t="shared" si="1345"/>
        <v>1236.372613</v>
      </c>
      <c r="S8632" s="21">
        <f t="shared" si="1346"/>
        <v>12.991709</v>
      </c>
      <c r="T8632" s="21">
        <f t="shared" si="1347"/>
        <v>552.52872000000002</v>
      </c>
      <c r="U8632" s="22">
        <f t="shared" si="1348"/>
        <v>2082.1930419999999</v>
      </c>
      <c r="V8632" s="39">
        <f t="shared" si="1349"/>
        <v>0.94423115193229723</v>
      </c>
    </row>
    <row r="8633" spans="1:22">
      <c r="A8633">
        <v>8628</v>
      </c>
      <c r="B8633" s="155">
        <f t="shared" si="1350"/>
        <v>41634</v>
      </c>
      <c r="C8633" s="148">
        <f t="shared" si="1341"/>
        <v>2013</v>
      </c>
      <c r="D8633" s="148">
        <f t="shared" si="1342"/>
        <v>12</v>
      </c>
      <c r="E8633" s="152">
        <v>12</v>
      </c>
      <c r="F8633" s="153">
        <v>209.846</v>
      </c>
      <c r="G8633" s="154">
        <v>1328.8779999999999</v>
      </c>
      <c r="H8633" s="154">
        <v>22.204999999999998</v>
      </c>
      <c r="I8633" s="154">
        <v>623.25699999999995</v>
      </c>
      <c r="J8633" s="151">
        <v>0</v>
      </c>
      <c r="K8633" s="149">
        <f t="shared" si="1343"/>
        <v>2184.1859999999997</v>
      </c>
      <c r="L8633" s="148">
        <v>99.99</v>
      </c>
      <c r="M8633" s="148">
        <v>385.17899999999997</v>
      </c>
      <c r="N8633" s="148">
        <v>9.1940000000000008</v>
      </c>
      <c r="O8633" s="148">
        <v>172.435</v>
      </c>
      <c r="P8633" s="148">
        <v>0</v>
      </c>
      <c r="Q8633" s="21">
        <f t="shared" si="1344"/>
        <v>280.27196999999995</v>
      </c>
      <c r="R8633" s="21">
        <f t="shared" si="1345"/>
        <v>1231.417263</v>
      </c>
      <c r="S8633" s="21">
        <f t="shared" si="1346"/>
        <v>17.937494000000001</v>
      </c>
      <c r="T8633" s="21">
        <f t="shared" si="1347"/>
        <v>547.65356000000008</v>
      </c>
      <c r="U8633" s="22">
        <f t="shared" si="1348"/>
        <v>2077.280287</v>
      </c>
      <c r="V8633" s="39">
        <f t="shared" si="1349"/>
        <v>0.95105466613191381</v>
      </c>
    </row>
    <row r="8634" spans="1:22">
      <c r="A8634">
        <v>8629</v>
      </c>
      <c r="B8634" s="155">
        <f t="shared" si="1350"/>
        <v>41634</v>
      </c>
      <c r="C8634" s="148">
        <f t="shared" si="1341"/>
        <v>2013</v>
      </c>
      <c r="D8634" s="148">
        <f t="shared" si="1342"/>
        <v>12</v>
      </c>
      <c r="E8634" s="152">
        <v>13</v>
      </c>
      <c r="F8634" s="153">
        <v>204.11099999999999</v>
      </c>
      <c r="G8634" s="154">
        <v>1341.83</v>
      </c>
      <c r="H8634" s="154">
        <v>21.004999999999999</v>
      </c>
      <c r="I8634" s="154">
        <v>628.56799999999998</v>
      </c>
      <c r="J8634" s="151">
        <v>0</v>
      </c>
      <c r="K8634" s="149">
        <f t="shared" si="1343"/>
        <v>2195.5140000000001</v>
      </c>
      <c r="L8634" s="148">
        <v>95.555999999999997</v>
      </c>
      <c r="M8634" s="148">
        <v>385.74400000000003</v>
      </c>
      <c r="N8634" s="148">
        <v>6.6539999999999999</v>
      </c>
      <c r="O8634" s="148">
        <v>174.614</v>
      </c>
      <c r="P8634" s="148">
        <v>0</v>
      </c>
      <c r="Q8634" s="21">
        <f t="shared" si="1344"/>
        <v>267.84346799999997</v>
      </c>
      <c r="R8634" s="21">
        <f t="shared" si="1345"/>
        <v>1233.2235680000001</v>
      </c>
      <c r="S8634" s="21">
        <f t="shared" si="1346"/>
        <v>12.981954</v>
      </c>
      <c r="T8634" s="21">
        <f t="shared" si="1347"/>
        <v>554.57406400000002</v>
      </c>
      <c r="U8634" s="22">
        <f t="shared" si="1348"/>
        <v>2068.6230540000001</v>
      </c>
      <c r="V8634" s="39">
        <f t="shared" si="1349"/>
        <v>0.9422044468857862</v>
      </c>
    </row>
    <row r="8635" spans="1:22">
      <c r="A8635">
        <v>8630</v>
      </c>
      <c r="B8635" s="155">
        <f t="shared" si="1350"/>
        <v>41634</v>
      </c>
      <c r="C8635" s="148">
        <f t="shared" si="1341"/>
        <v>2013</v>
      </c>
      <c r="D8635" s="148">
        <f t="shared" si="1342"/>
        <v>12</v>
      </c>
      <c r="E8635" s="152">
        <v>14</v>
      </c>
      <c r="F8635" s="153">
        <v>205.1</v>
      </c>
      <c r="G8635" s="154">
        <v>1361.4190000000001</v>
      </c>
      <c r="H8635" s="154">
        <v>21.33</v>
      </c>
      <c r="I8635" s="154">
        <v>619.673</v>
      </c>
      <c r="J8635" s="151">
        <v>0</v>
      </c>
      <c r="K8635" s="149">
        <f t="shared" si="1343"/>
        <v>2207.5219999999999</v>
      </c>
      <c r="L8635" s="148">
        <v>97.864999999999995</v>
      </c>
      <c r="M8635" s="148">
        <v>388.43</v>
      </c>
      <c r="N8635" s="148">
        <v>6.7279999999999998</v>
      </c>
      <c r="O8635" s="148">
        <v>171.83199999999999</v>
      </c>
      <c r="P8635" s="148">
        <v>0</v>
      </c>
      <c r="Q8635" s="21">
        <f t="shared" si="1344"/>
        <v>274.31559499999997</v>
      </c>
      <c r="R8635" s="21">
        <f t="shared" si="1345"/>
        <v>1241.81071</v>
      </c>
      <c r="S8635" s="21">
        <f t="shared" si="1346"/>
        <v>13.126327999999999</v>
      </c>
      <c r="T8635" s="21">
        <f t="shared" si="1347"/>
        <v>545.73843199999999</v>
      </c>
      <c r="U8635" s="22">
        <f t="shared" si="1348"/>
        <v>2074.9910650000002</v>
      </c>
      <c r="V8635" s="39">
        <f t="shared" si="1349"/>
        <v>0.93996393467426387</v>
      </c>
    </row>
    <row r="8636" spans="1:22">
      <c r="A8636">
        <v>8631</v>
      </c>
      <c r="B8636" s="155">
        <f t="shared" si="1350"/>
        <v>41634</v>
      </c>
      <c r="C8636" s="148">
        <f t="shared" si="1341"/>
        <v>2013</v>
      </c>
      <c r="D8636" s="148">
        <f t="shared" si="1342"/>
        <v>12</v>
      </c>
      <c r="E8636" s="152">
        <v>15</v>
      </c>
      <c r="F8636" s="153">
        <v>203.52600000000001</v>
      </c>
      <c r="G8636" s="154">
        <v>1358.279</v>
      </c>
      <c r="H8636" s="154">
        <v>21.344999999999999</v>
      </c>
      <c r="I8636" s="154">
        <v>627.93600000000004</v>
      </c>
      <c r="J8636" s="151">
        <v>0</v>
      </c>
      <c r="K8636" s="149">
        <f t="shared" si="1343"/>
        <v>2211.0860000000002</v>
      </c>
      <c r="L8636" s="148">
        <v>96.617999999999995</v>
      </c>
      <c r="M8636" s="148">
        <v>388.45299999999997</v>
      </c>
      <c r="N8636" s="148">
        <v>6.6539999999999999</v>
      </c>
      <c r="O8636" s="148">
        <v>173.09200000000001</v>
      </c>
      <c r="P8636" s="148">
        <v>0</v>
      </c>
      <c r="Q8636" s="21">
        <f t="shared" si="1344"/>
        <v>270.82025399999998</v>
      </c>
      <c r="R8636" s="21">
        <f t="shared" si="1345"/>
        <v>1241.884241</v>
      </c>
      <c r="S8636" s="21">
        <f t="shared" si="1346"/>
        <v>12.981954</v>
      </c>
      <c r="T8636" s="21">
        <f t="shared" si="1347"/>
        <v>549.74019200000009</v>
      </c>
      <c r="U8636" s="22">
        <f t="shared" si="1348"/>
        <v>2075.426641</v>
      </c>
      <c r="V8636" s="39">
        <f t="shared" si="1349"/>
        <v>0.93864582426915999</v>
      </c>
    </row>
    <row r="8637" spans="1:22">
      <c r="A8637">
        <v>8632</v>
      </c>
      <c r="B8637" s="155">
        <f t="shared" si="1350"/>
        <v>41634</v>
      </c>
      <c r="C8637" s="148">
        <f t="shared" si="1341"/>
        <v>2013</v>
      </c>
      <c r="D8637" s="148">
        <f t="shared" si="1342"/>
        <v>12</v>
      </c>
      <c r="E8637" s="152">
        <v>16</v>
      </c>
      <c r="F8637" s="153">
        <v>202.73</v>
      </c>
      <c r="G8637" s="154">
        <v>1354.7829999999999</v>
      </c>
      <c r="H8637" s="154">
        <v>21.04</v>
      </c>
      <c r="I8637" s="154">
        <v>581.51700000000005</v>
      </c>
      <c r="J8637" s="151">
        <v>0</v>
      </c>
      <c r="K8637" s="149">
        <f t="shared" si="1343"/>
        <v>2160.0699999999997</v>
      </c>
      <c r="L8637" s="148">
        <v>96.56</v>
      </c>
      <c r="M8637" s="148">
        <v>388.815</v>
      </c>
      <c r="N8637" s="148">
        <v>6.7350000000000003</v>
      </c>
      <c r="O8637" s="148">
        <v>159.24199999999999</v>
      </c>
      <c r="P8637" s="148">
        <v>0</v>
      </c>
      <c r="Q8637" s="21">
        <f t="shared" si="1344"/>
        <v>270.65768000000003</v>
      </c>
      <c r="R8637" s="21">
        <f t="shared" si="1345"/>
        <v>1243.041555</v>
      </c>
      <c r="S8637" s="21">
        <f t="shared" si="1346"/>
        <v>13.139985000000001</v>
      </c>
      <c r="T8637" s="21">
        <f t="shared" si="1347"/>
        <v>505.75259199999999</v>
      </c>
      <c r="U8637" s="22">
        <f t="shared" si="1348"/>
        <v>2032.5918120000001</v>
      </c>
      <c r="V8637" s="39">
        <f t="shared" si="1349"/>
        <v>0.94098423291837785</v>
      </c>
    </row>
    <row r="8638" spans="1:22">
      <c r="A8638">
        <v>8633</v>
      </c>
      <c r="B8638" s="155">
        <f t="shared" si="1350"/>
        <v>41634</v>
      </c>
      <c r="C8638" s="148">
        <f t="shared" si="1341"/>
        <v>2013</v>
      </c>
      <c r="D8638" s="148">
        <f t="shared" si="1342"/>
        <v>12</v>
      </c>
      <c r="E8638" s="152">
        <v>17</v>
      </c>
      <c r="F8638" s="153">
        <v>202.93899999999999</v>
      </c>
      <c r="G8638" s="154">
        <v>1354.691</v>
      </c>
      <c r="H8638" s="154">
        <v>20.794</v>
      </c>
      <c r="I8638" s="154">
        <v>603.53499999999997</v>
      </c>
      <c r="J8638" s="151">
        <v>0</v>
      </c>
      <c r="K8638" s="149">
        <f t="shared" si="1343"/>
        <v>2181.9590000000003</v>
      </c>
      <c r="L8638" s="148">
        <v>96.6</v>
      </c>
      <c r="M8638" s="148">
        <v>388.51299999999998</v>
      </c>
      <c r="N8638" s="148">
        <v>6.64</v>
      </c>
      <c r="O8638" s="148">
        <v>169.07499999999999</v>
      </c>
      <c r="P8638" s="148">
        <v>0</v>
      </c>
      <c r="Q8638" s="21">
        <f t="shared" si="1344"/>
        <v>270.76979999999998</v>
      </c>
      <c r="R8638" s="21">
        <f t="shared" si="1345"/>
        <v>1242.076061</v>
      </c>
      <c r="S8638" s="21">
        <f t="shared" si="1346"/>
        <v>12.954639999999999</v>
      </c>
      <c r="T8638" s="21">
        <f t="shared" si="1347"/>
        <v>536.98220000000003</v>
      </c>
      <c r="U8638" s="22">
        <f t="shared" si="1348"/>
        <v>2062.7827010000001</v>
      </c>
      <c r="V8638" s="39">
        <f t="shared" si="1349"/>
        <v>0.94538105482275325</v>
      </c>
    </row>
    <row r="8639" spans="1:22">
      <c r="A8639">
        <v>8634</v>
      </c>
      <c r="B8639" s="155">
        <f t="shared" si="1350"/>
        <v>41634</v>
      </c>
      <c r="C8639" s="148">
        <f t="shared" si="1341"/>
        <v>2013</v>
      </c>
      <c r="D8639" s="148">
        <f t="shared" si="1342"/>
        <v>12</v>
      </c>
      <c r="E8639" s="152">
        <v>18</v>
      </c>
      <c r="F8639" s="153">
        <v>207.23500000000001</v>
      </c>
      <c r="G8639" s="154">
        <v>1353.751</v>
      </c>
      <c r="H8639" s="154">
        <v>20.454999999999998</v>
      </c>
      <c r="I8639" s="154">
        <v>606.875</v>
      </c>
      <c r="J8639" s="151">
        <v>0</v>
      </c>
      <c r="K8639" s="149">
        <f t="shared" si="1343"/>
        <v>2188.3159999999998</v>
      </c>
      <c r="L8639" s="148">
        <v>98.454999999999998</v>
      </c>
      <c r="M8639" s="148">
        <v>387.93099999999998</v>
      </c>
      <c r="N8639" s="148">
        <v>6.6420000000000003</v>
      </c>
      <c r="O8639" s="148">
        <v>168.95599999999999</v>
      </c>
      <c r="P8639" s="148">
        <v>0</v>
      </c>
      <c r="Q8639" s="21">
        <f t="shared" si="1344"/>
        <v>275.96936499999998</v>
      </c>
      <c r="R8639" s="21">
        <f t="shared" si="1345"/>
        <v>1240.2154069999999</v>
      </c>
      <c r="S8639" s="21">
        <f t="shared" si="1346"/>
        <v>12.958542000000001</v>
      </c>
      <c r="T8639" s="21">
        <f t="shared" si="1347"/>
        <v>536.60425599999996</v>
      </c>
      <c r="U8639" s="22">
        <f t="shared" si="1348"/>
        <v>2065.74757</v>
      </c>
      <c r="V8639" s="39">
        <f t="shared" si="1349"/>
        <v>0.94398961118960889</v>
      </c>
    </row>
    <row r="8640" spans="1:22">
      <c r="A8640">
        <v>8635</v>
      </c>
      <c r="B8640" s="155">
        <f t="shared" si="1350"/>
        <v>41634</v>
      </c>
      <c r="C8640" s="148">
        <f t="shared" si="1341"/>
        <v>2013</v>
      </c>
      <c r="D8640" s="148">
        <f t="shared" si="1342"/>
        <v>12</v>
      </c>
      <c r="E8640" s="152">
        <v>19</v>
      </c>
      <c r="F8640" s="153">
        <v>204.57</v>
      </c>
      <c r="G8640" s="154">
        <v>1351.08</v>
      </c>
      <c r="H8640" s="154">
        <v>22.82</v>
      </c>
      <c r="I8640" s="154">
        <v>604.87099999999998</v>
      </c>
      <c r="J8640" s="151">
        <v>0</v>
      </c>
      <c r="K8640" s="149">
        <f t="shared" si="1343"/>
        <v>2183.3409999999999</v>
      </c>
      <c r="L8640" s="148">
        <v>97.120999999999995</v>
      </c>
      <c r="M8640" s="148">
        <v>388</v>
      </c>
      <c r="N8640" s="148">
        <v>9.8000000000000007</v>
      </c>
      <c r="O8640" s="148">
        <v>168.036</v>
      </c>
      <c r="P8640" s="148">
        <v>0</v>
      </c>
      <c r="Q8640" s="21">
        <f t="shared" si="1344"/>
        <v>272.230163</v>
      </c>
      <c r="R8640" s="21">
        <f t="shared" si="1345"/>
        <v>1240.4359999999999</v>
      </c>
      <c r="S8640" s="21">
        <f t="shared" si="1346"/>
        <v>19.119800000000001</v>
      </c>
      <c r="T8640" s="21">
        <f t="shared" si="1347"/>
        <v>533.68233600000008</v>
      </c>
      <c r="U8640" s="22">
        <f t="shared" si="1348"/>
        <v>2065.4682990000001</v>
      </c>
      <c r="V8640" s="39">
        <f t="shared" si="1349"/>
        <v>0.94601269293252876</v>
      </c>
    </row>
    <row r="8641" spans="1:22">
      <c r="A8641">
        <v>8636</v>
      </c>
      <c r="B8641" s="155">
        <f t="shared" si="1350"/>
        <v>41634</v>
      </c>
      <c r="C8641" s="148">
        <f t="shared" si="1341"/>
        <v>2013</v>
      </c>
      <c r="D8641" s="148">
        <f t="shared" si="1342"/>
        <v>12</v>
      </c>
      <c r="E8641" s="152">
        <v>20</v>
      </c>
      <c r="F8641" s="153">
        <v>0</v>
      </c>
      <c r="G8641" s="154">
        <v>1352.972</v>
      </c>
      <c r="H8641" s="154">
        <v>0</v>
      </c>
      <c r="I8641" s="154">
        <v>604.30399999999997</v>
      </c>
      <c r="J8641" s="151">
        <v>0</v>
      </c>
      <c r="K8641" s="149">
        <f t="shared" si="1343"/>
        <v>1957.2759999999998</v>
      </c>
      <c r="L8641" s="148">
        <v>0</v>
      </c>
      <c r="M8641" s="148">
        <v>388.93599999999998</v>
      </c>
      <c r="N8641" s="148">
        <v>0</v>
      </c>
      <c r="O8641" s="148">
        <v>167.07</v>
      </c>
      <c r="P8641" s="148">
        <v>0</v>
      </c>
      <c r="Q8641" s="21">
        <f t="shared" si="1344"/>
        <v>0</v>
      </c>
      <c r="R8641" s="21">
        <f t="shared" si="1345"/>
        <v>1243.428392</v>
      </c>
      <c r="S8641" s="21">
        <f t="shared" si="1346"/>
        <v>0</v>
      </c>
      <c r="T8641" s="21">
        <f t="shared" si="1347"/>
        <v>530.61432000000002</v>
      </c>
      <c r="U8641" s="22">
        <f t="shared" si="1348"/>
        <v>1774.0427119999999</v>
      </c>
      <c r="V8641" s="39">
        <f t="shared" si="1349"/>
        <v>0.90638352077070383</v>
      </c>
    </row>
    <row r="8642" spans="1:22">
      <c r="A8642">
        <v>8637</v>
      </c>
      <c r="B8642" s="155">
        <f t="shared" si="1350"/>
        <v>41634</v>
      </c>
      <c r="C8642" s="148">
        <f t="shared" si="1341"/>
        <v>2013</v>
      </c>
      <c r="D8642" s="148">
        <f t="shared" si="1342"/>
        <v>12</v>
      </c>
      <c r="E8642" s="152">
        <v>21</v>
      </c>
      <c r="F8642" s="153">
        <v>0</v>
      </c>
      <c r="G8642" s="154">
        <v>1365.5920000000001</v>
      </c>
      <c r="H8642" s="154">
        <v>0</v>
      </c>
      <c r="I8642" s="154">
        <v>603.39800000000002</v>
      </c>
      <c r="J8642" s="151">
        <v>0</v>
      </c>
      <c r="K8642" s="149">
        <f t="shared" si="1343"/>
        <v>1968.9900000000002</v>
      </c>
      <c r="L8642" s="148">
        <v>0</v>
      </c>
      <c r="M8642" s="148">
        <v>390.88499999999999</v>
      </c>
      <c r="N8642" s="148">
        <v>0</v>
      </c>
      <c r="O8642" s="148">
        <v>167.47</v>
      </c>
      <c r="P8642" s="148">
        <v>0</v>
      </c>
      <c r="Q8642" s="21">
        <f t="shared" si="1344"/>
        <v>0</v>
      </c>
      <c r="R8642" s="21">
        <f t="shared" si="1345"/>
        <v>1249.659345</v>
      </c>
      <c r="S8642" s="21">
        <f t="shared" si="1346"/>
        <v>0</v>
      </c>
      <c r="T8642" s="21">
        <f t="shared" si="1347"/>
        <v>531.88472000000002</v>
      </c>
      <c r="U8642" s="22">
        <f t="shared" si="1348"/>
        <v>1781.544065</v>
      </c>
      <c r="V8642" s="39">
        <f t="shared" si="1349"/>
        <v>0.90480097156410133</v>
      </c>
    </row>
    <row r="8643" spans="1:22">
      <c r="A8643">
        <v>8638</v>
      </c>
      <c r="B8643" s="155">
        <f t="shared" si="1350"/>
        <v>41634</v>
      </c>
      <c r="C8643" s="148">
        <f t="shared" si="1341"/>
        <v>2013</v>
      </c>
      <c r="D8643" s="148">
        <f t="shared" si="1342"/>
        <v>12</v>
      </c>
      <c r="E8643" s="152">
        <v>22</v>
      </c>
      <c r="F8643" s="153">
        <v>204.74700000000001</v>
      </c>
      <c r="G8643" s="154">
        <v>1365.2719999999999</v>
      </c>
      <c r="H8643" s="154">
        <v>22.052</v>
      </c>
      <c r="I8643" s="154">
        <v>591.505</v>
      </c>
      <c r="J8643" s="151">
        <v>0</v>
      </c>
      <c r="K8643" s="149">
        <f t="shared" si="1343"/>
        <v>2183.576</v>
      </c>
      <c r="L8643" s="148">
        <v>97.302000000000007</v>
      </c>
      <c r="M8643" s="148">
        <v>391.21199999999999</v>
      </c>
      <c r="N8643" s="148">
        <v>6.8810000000000002</v>
      </c>
      <c r="O8643" s="148">
        <v>163.77000000000001</v>
      </c>
      <c r="P8643" s="148">
        <v>0</v>
      </c>
      <c r="Q8643" s="21">
        <f t="shared" si="1344"/>
        <v>272.737506</v>
      </c>
      <c r="R8643" s="21">
        <f t="shared" si="1345"/>
        <v>1250.7047640000001</v>
      </c>
      <c r="S8643" s="21">
        <f t="shared" si="1346"/>
        <v>13.424831000000001</v>
      </c>
      <c r="T8643" s="21">
        <f t="shared" si="1347"/>
        <v>520.13352000000009</v>
      </c>
      <c r="U8643" s="22">
        <f t="shared" si="1348"/>
        <v>2057.0006210000001</v>
      </c>
      <c r="V8643" s="39">
        <f t="shared" si="1349"/>
        <v>0.94203298671536972</v>
      </c>
    </row>
    <row r="8644" spans="1:22">
      <c r="A8644">
        <v>8639</v>
      </c>
      <c r="B8644" s="155">
        <f t="shared" si="1350"/>
        <v>41634</v>
      </c>
      <c r="C8644" s="148">
        <f t="shared" si="1341"/>
        <v>2013</v>
      </c>
      <c r="D8644" s="148">
        <f t="shared" si="1342"/>
        <v>12</v>
      </c>
      <c r="E8644" s="152">
        <v>23</v>
      </c>
      <c r="F8644" s="153">
        <v>197.262</v>
      </c>
      <c r="G8644" s="154">
        <v>1353.5619999999999</v>
      </c>
      <c r="H8644" s="154">
        <v>22.414999999999999</v>
      </c>
      <c r="I8644" s="154">
        <v>603.76</v>
      </c>
      <c r="J8644" s="151">
        <v>0</v>
      </c>
      <c r="K8644" s="149">
        <f t="shared" si="1343"/>
        <v>2176.9989999999998</v>
      </c>
      <c r="L8644" s="148">
        <v>92.221999999999994</v>
      </c>
      <c r="M8644" s="148">
        <v>387.44799999999998</v>
      </c>
      <c r="N8644" s="148">
        <v>6.8789999999999996</v>
      </c>
      <c r="O8644" s="148">
        <v>167.95099999999999</v>
      </c>
      <c r="P8644" s="148">
        <v>0</v>
      </c>
      <c r="Q8644" s="21">
        <f t="shared" si="1344"/>
        <v>258.498266</v>
      </c>
      <c r="R8644" s="21">
        <f t="shared" si="1345"/>
        <v>1238.6712559999999</v>
      </c>
      <c r="S8644" s="21">
        <f t="shared" si="1346"/>
        <v>13.420928999999999</v>
      </c>
      <c r="T8644" s="21">
        <f t="shared" si="1347"/>
        <v>533.41237599999999</v>
      </c>
      <c r="U8644" s="22">
        <f t="shared" si="1348"/>
        <v>2044.0028269999998</v>
      </c>
      <c r="V8644" s="39">
        <f t="shared" si="1349"/>
        <v>0.93890848227307411</v>
      </c>
    </row>
    <row r="8645" spans="1:22">
      <c r="A8645">
        <v>8640</v>
      </c>
      <c r="B8645" s="155">
        <f t="shared" si="1350"/>
        <v>41634</v>
      </c>
      <c r="C8645" s="148">
        <f t="shared" si="1341"/>
        <v>2013</v>
      </c>
      <c r="D8645" s="148">
        <f t="shared" si="1342"/>
        <v>12</v>
      </c>
      <c r="E8645" s="152">
        <v>24</v>
      </c>
      <c r="F8645" s="153">
        <v>195.995</v>
      </c>
      <c r="G8645" s="154">
        <v>1426.125</v>
      </c>
      <c r="H8645" s="154">
        <v>23.100999999999999</v>
      </c>
      <c r="I8645" s="154">
        <v>580.98400000000004</v>
      </c>
      <c r="J8645" s="151">
        <v>0</v>
      </c>
      <c r="K8645" s="149">
        <f t="shared" si="1343"/>
        <v>2226.2049999999999</v>
      </c>
      <c r="L8645" s="148">
        <v>93.332999999999998</v>
      </c>
      <c r="M8645" s="148">
        <v>414.52600000000001</v>
      </c>
      <c r="N8645" s="148">
        <v>9.657</v>
      </c>
      <c r="O8645" s="148">
        <v>161.77099999999999</v>
      </c>
      <c r="P8645" s="148">
        <v>0</v>
      </c>
      <c r="Q8645" s="21">
        <f t="shared" si="1344"/>
        <v>261.61239899999998</v>
      </c>
      <c r="R8645" s="21">
        <f t="shared" si="1345"/>
        <v>1325.2396220000001</v>
      </c>
      <c r="S8645" s="21">
        <f t="shared" si="1346"/>
        <v>18.840807000000002</v>
      </c>
      <c r="T8645" s="21">
        <f t="shared" si="1347"/>
        <v>513.78469599999994</v>
      </c>
      <c r="U8645" s="22">
        <f t="shared" si="1348"/>
        <v>2119.4775239999999</v>
      </c>
      <c r="V8645" s="39">
        <f t="shared" si="1349"/>
        <v>0.9520585588479048</v>
      </c>
    </row>
    <row r="8646" spans="1:22">
      <c r="A8646">
        <v>8641</v>
      </c>
      <c r="B8646" s="155">
        <f t="shared" si="1350"/>
        <v>41635</v>
      </c>
      <c r="C8646" s="148">
        <f t="shared" si="1341"/>
        <v>2013</v>
      </c>
      <c r="D8646" s="148">
        <f t="shared" si="1342"/>
        <v>12</v>
      </c>
      <c r="E8646" s="152">
        <v>1</v>
      </c>
      <c r="F8646" s="153">
        <v>0</v>
      </c>
      <c r="G8646" s="154">
        <v>1513.4549999999999</v>
      </c>
      <c r="H8646" s="154">
        <v>4.2160000000000002</v>
      </c>
      <c r="I8646" s="154">
        <v>421.85300000000001</v>
      </c>
      <c r="J8646" s="151">
        <v>0</v>
      </c>
      <c r="K8646" s="149">
        <f t="shared" si="1343"/>
        <v>1939.5239999999999</v>
      </c>
      <c r="L8646" s="148">
        <v>0</v>
      </c>
      <c r="M8646" s="148">
        <v>430.976</v>
      </c>
      <c r="N8646" s="148">
        <v>5.6630000000000003</v>
      </c>
      <c r="O8646" s="148">
        <v>120.80800000000001</v>
      </c>
      <c r="P8646" s="148">
        <v>0</v>
      </c>
      <c r="Q8646" s="21">
        <f t="shared" si="1344"/>
        <v>0</v>
      </c>
      <c r="R8646" s="21">
        <f t="shared" si="1345"/>
        <v>1377.8302719999999</v>
      </c>
      <c r="S8646" s="21">
        <f t="shared" si="1346"/>
        <v>11.048513000000002</v>
      </c>
      <c r="T8646" s="21">
        <f t="shared" si="1347"/>
        <v>383.68620800000002</v>
      </c>
      <c r="U8646" s="22">
        <f t="shared" si="1348"/>
        <v>1772.564993</v>
      </c>
      <c r="V8646" s="39">
        <f t="shared" si="1349"/>
        <v>0.91391753492093941</v>
      </c>
    </row>
    <row r="8647" spans="1:22">
      <c r="A8647">
        <v>8642</v>
      </c>
      <c r="B8647" s="155">
        <f t="shared" si="1350"/>
        <v>41635</v>
      </c>
      <c r="C8647" s="148">
        <f t="shared" ref="C8647:C8710" si="1351">YEAR(B8647)</f>
        <v>2013</v>
      </c>
      <c r="D8647" s="148">
        <f t="shared" ref="D8647:D8710" si="1352">MONTH(B8647)</f>
        <v>12</v>
      </c>
      <c r="E8647" s="152">
        <v>2</v>
      </c>
      <c r="F8647" s="153">
        <v>0</v>
      </c>
      <c r="G8647" s="154">
        <v>1516.7260000000001</v>
      </c>
      <c r="H8647" s="154">
        <v>22.972999999999999</v>
      </c>
      <c r="I8647" s="154">
        <v>310.30599999999998</v>
      </c>
      <c r="J8647" s="151">
        <v>0</v>
      </c>
      <c r="K8647" s="149">
        <f t="shared" ref="K8647:K8710" si="1353">SUM(F8647:J8647)</f>
        <v>1850.0050000000001</v>
      </c>
      <c r="L8647" s="148">
        <v>0</v>
      </c>
      <c r="M8647" s="148">
        <v>438.935</v>
      </c>
      <c r="N8647" s="148">
        <v>7.0170000000000003</v>
      </c>
      <c r="O8647" s="148">
        <v>87.518000000000001</v>
      </c>
      <c r="P8647" s="148">
        <v>0</v>
      </c>
      <c r="Q8647" s="21">
        <f t="shared" ref="Q8647:Q8710" si="1354">+$Q$2*L8647</f>
        <v>0</v>
      </c>
      <c r="R8647" s="21">
        <f t="shared" ref="R8647:R8710" si="1355">+$R$2*M8647</f>
        <v>1403.2751949999999</v>
      </c>
      <c r="S8647" s="21">
        <f t="shared" ref="S8647:S8710" si="1356">+$S$2*N8647</f>
        <v>13.690167000000001</v>
      </c>
      <c r="T8647" s="21">
        <f t="shared" ref="T8647:T8710" si="1357">+$T$2*O8647</f>
        <v>277.95716800000002</v>
      </c>
      <c r="U8647" s="22">
        <f t="shared" ref="U8647:U8710" si="1358">SUM(Q8647:T8647)</f>
        <v>1694.9225299999998</v>
      </c>
      <c r="V8647" s="39">
        <f t="shared" ref="V8647:V8710" si="1359">+U8647/K8647</f>
        <v>0.91617186440036635</v>
      </c>
    </row>
    <row r="8648" spans="1:22">
      <c r="A8648">
        <v>8643</v>
      </c>
      <c r="B8648" s="155">
        <f t="shared" si="1350"/>
        <v>41635</v>
      </c>
      <c r="C8648" s="148">
        <f t="shared" si="1351"/>
        <v>2013</v>
      </c>
      <c r="D8648" s="148">
        <f t="shared" si="1352"/>
        <v>12</v>
      </c>
      <c r="E8648" s="152">
        <v>3</v>
      </c>
      <c r="F8648" s="153">
        <v>0</v>
      </c>
      <c r="G8648" s="154">
        <v>1526.0350000000001</v>
      </c>
      <c r="H8648" s="154">
        <v>0</v>
      </c>
      <c r="I8648" s="154">
        <v>272.04899999999998</v>
      </c>
      <c r="J8648" s="151">
        <v>0</v>
      </c>
      <c r="K8648" s="149">
        <f t="shared" si="1353"/>
        <v>1798.0840000000001</v>
      </c>
      <c r="L8648" s="148">
        <v>0</v>
      </c>
      <c r="M8648" s="148">
        <v>439.322</v>
      </c>
      <c r="N8648" s="148">
        <v>0</v>
      </c>
      <c r="O8648" s="148">
        <v>76.475999999999999</v>
      </c>
      <c r="P8648" s="148">
        <v>0</v>
      </c>
      <c r="Q8648" s="21">
        <f t="shared" si="1354"/>
        <v>0</v>
      </c>
      <c r="R8648" s="21">
        <f t="shared" si="1355"/>
        <v>1404.512434</v>
      </c>
      <c r="S8648" s="21">
        <f t="shared" si="1356"/>
        <v>0</v>
      </c>
      <c r="T8648" s="21">
        <f t="shared" si="1357"/>
        <v>242.887776</v>
      </c>
      <c r="U8648" s="22">
        <f t="shared" si="1358"/>
        <v>1647.40021</v>
      </c>
      <c r="V8648" s="39">
        <f t="shared" si="1359"/>
        <v>0.91619758031326681</v>
      </c>
    </row>
    <row r="8649" spans="1:22">
      <c r="A8649">
        <v>8644</v>
      </c>
      <c r="B8649" s="155">
        <f t="shared" si="1350"/>
        <v>41635</v>
      </c>
      <c r="C8649" s="148">
        <f t="shared" si="1351"/>
        <v>2013</v>
      </c>
      <c r="D8649" s="148">
        <f t="shared" si="1352"/>
        <v>12</v>
      </c>
      <c r="E8649" s="152">
        <v>4</v>
      </c>
      <c r="F8649" s="153">
        <v>0</v>
      </c>
      <c r="G8649" s="154">
        <v>1525.0050000000001</v>
      </c>
      <c r="H8649" s="154">
        <v>0</v>
      </c>
      <c r="I8649" s="154">
        <v>234.35900000000001</v>
      </c>
      <c r="J8649" s="151">
        <v>0</v>
      </c>
      <c r="K8649" s="149">
        <f t="shared" si="1353"/>
        <v>1759.364</v>
      </c>
      <c r="L8649" s="148">
        <v>0</v>
      </c>
      <c r="M8649" s="148">
        <v>439.43400000000003</v>
      </c>
      <c r="N8649" s="148">
        <v>0</v>
      </c>
      <c r="O8649" s="148">
        <v>67.200999999999993</v>
      </c>
      <c r="P8649" s="148">
        <v>0</v>
      </c>
      <c r="Q8649" s="21">
        <f t="shared" si="1354"/>
        <v>0</v>
      </c>
      <c r="R8649" s="21">
        <f t="shared" si="1355"/>
        <v>1404.870498</v>
      </c>
      <c r="S8649" s="21">
        <f t="shared" si="1356"/>
        <v>0</v>
      </c>
      <c r="T8649" s="21">
        <f t="shared" si="1357"/>
        <v>213.430376</v>
      </c>
      <c r="U8649" s="22">
        <f t="shared" si="1358"/>
        <v>1618.300874</v>
      </c>
      <c r="V8649" s="39">
        <f t="shared" si="1359"/>
        <v>0.91982152300490405</v>
      </c>
    </row>
    <row r="8650" spans="1:22">
      <c r="A8650">
        <v>8645</v>
      </c>
      <c r="B8650" s="155">
        <f t="shared" si="1350"/>
        <v>41635</v>
      </c>
      <c r="C8650" s="148">
        <f t="shared" si="1351"/>
        <v>2013</v>
      </c>
      <c r="D8650" s="148">
        <f t="shared" si="1352"/>
        <v>12</v>
      </c>
      <c r="E8650" s="152">
        <v>5</v>
      </c>
      <c r="F8650" s="153">
        <v>0</v>
      </c>
      <c r="G8650" s="154">
        <v>1543.6389999999999</v>
      </c>
      <c r="H8650" s="154">
        <v>0</v>
      </c>
      <c r="I8650" s="154">
        <v>227.32900000000001</v>
      </c>
      <c r="J8650" s="151">
        <v>0</v>
      </c>
      <c r="K8650" s="149">
        <f t="shared" si="1353"/>
        <v>1770.9679999999998</v>
      </c>
      <c r="L8650" s="148">
        <v>0</v>
      </c>
      <c r="M8650" s="148">
        <v>444.73200000000003</v>
      </c>
      <c r="N8650" s="148">
        <v>0</v>
      </c>
      <c r="O8650" s="148">
        <v>64.688000000000002</v>
      </c>
      <c r="P8650" s="148">
        <v>0</v>
      </c>
      <c r="Q8650" s="21">
        <f t="shared" si="1354"/>
        <v>0</v>
      </c>
      <c r="R8650" s="21">
        <f t="shared" si="1355"/>
        <v>1421.8082040000002</v>
      </c>
      <c r="S8650" s="21">
        <f t="shared" si="1356"/>
        <v>0</v>
      </c>
      <c r="T8650" s="21">
        <f t="shared" si="1357"/>
        <v>205.44908800000002</v>
      </c>
      <c r="U8650" s="22">
        <f t="shared" si="1358"/>
        <v>1627.2572920000002</v>
      </c>
      <c r="V8650" s="39">
        <f t="shared" si="1359"/>
        <v>0.91885188891047176</v>
      </c>
    </row>
    <row r="8651" spans="1:22">
      <c r="A8651">
        <v>8646</v>
      </c>
      <c r="B8651" s="155">
        <f t="shared" si="1350"/>
        <v>41635</v>
      </c>
      <c r="C8651" s="148">
        <f t="shared" si="1351"/>
        <v>2013</v>
      </c>
      <c r="D8651" s="148">
        <f t="shared" si="1352"/>
        <v>12</v>
      </c>
      <c r="E8651" s="152">
        <v>6</v>
      </c>
      <c r="F8651" s="153">
        <v>0</v>
      </c>
      <c r="G8651" s="154">
        <v>1543.9490000000001</v>
      </c>
      <c r="H8651" s="154">
        <v>10.944000000000001</v>
      </c>
      <c r="I8651" s="154">
        <v>193.666</v>
      </c>
      <c r="J8651" s="151">
        <v>0</v>
      </c>
      <c r="K8651" s="149">
        <f t="shared" si="1353"/>
        <v>1748.559</v>
      </c>
      <c r="L8651" s="148">
        <v>0</v>
      </c>
      <c r="M8651" s="148">
        <v>443.79899999999998</v>
      </c>
      <c r="N8651" s="148">
        <v>12.87</v>
      </c>
      <c r="O8651" s="148">
        <v>56.015000000000001</v>
      </c>
      <c r="P8651" s="148">
        <v>0</v>
      </c>
      <c r="Q8651" s="21">
        <f t="shared" si="1354"/>
        <v>0</v>
      </c>
      <c r="R8651" s="21">
        <f t="shared" si="1355"/>
        <v>1418.8254030000001</v>
      </c>
      <c r="S8651" s="21">
        <f t="shared" si="1356"/>
        <v>25.109369999999998</v>
      </c>
      <c r="T8651" s="21">
        <f t="shared" si="1357"/>
        <v>177.90364000000002</v>
      </c>
      <c r="U8651" s="22">
        <f t="shared" si="1358"/>
        <v>1621.8384129999999</v>
      </c>
      <c r="V8651" s="39">
        <f t="shared" si="1359"/>
        <v>0.92752856094647074</v>
      </c>
    </row>
    <row r="8652" spans="1:22">
      <c r="A8652">
        <v>8647</v>
      </c>
      <c r="B8652" s="155">
        <f t="shared" si="1350"/>
        <v>41635</v>
      </c>
      <c r="C8652" s="148">
        <f t="shared" si="1351"/>
        <v>2013</v>
      </c>
      <c r="D8652" s="148">
        <f t="shared" si="1352"/>
        <v>12</v>
      </c>
      <c r="E8652" s="152">
        <v>7</v>
      </c>
      <c r="F8652" s="153">
        <v>0</v>
      </c>
      <c r="G8652" s="154">
        <v>1526.3969999999999</v>
      </c>
      <c r="H8652" s="154">
        <v>0</v>
      </c>
      <c r="I8652" s="154">
        <v>161.946</v>
      </c>
      <c r="J8652" s="151">
        <v>0</v>
      </c>
      <c r="K8652" s="149">
        <f t="shared" si="1353"/>
        <v>1688.3429999999998</v>
      </c>
      <c r="L8652" s="148">
        <v>0</v>
      </c>
      <c r="M8652" s="148">
        <v>437.64499999999998</v>
      </c>
      <c r="N8652" s="148">
        <v>0</v>
      </c>
      <c r="O8652" s="148">
        <v>46.935000000000002</v>
      </c>
      <c r="P8652" s="148">
        <v>0</v>
      </c>
      <c r="Q8652" s="21">
        <f t="shared" si="1354"/>
        <v>0</v>
      </c>
      <c r="R8652" s="21">
        <f t="shared" si="1355"/>
        <v>1399.151065</v>
      </c>
      <c r="S8652" s="21">
        <f t="shared" si="1356"/>
        <v>0</v>
      </c>
      <c r="T8652" s="21">
        <f t="shared" si="1357"/>
        <v>149.06556</v>
      </c>
      <c r="U8652" s="22">
        <f t="shared" si="1358"/>
        <v>1548.216625</v>
      </c>
      <c r="V8652" s="39">
        <f t="shared" si="1359"/>
        <v>0.91700360945613546</v>
      </c>
    </row>
    <row r="8653" spans="1:22">
      <c r="A8653">
        <v>8648</v>
      </c>
      <c r="B8653" s="155">
        <f t="shared" si="1350"/>
        <v>41635</v>
      </c>
      <c r="C8653" s="148">
        <f t="shared" si="1351"/>
        <v>2013</v>
      </c>
      <c r="D8653" s="148">
        <f t="shared" si="1352"/>
        <v>12</v>
      </c>
      <c r="E8653" s="152">
        <v>8</v>
      </c>
      <c r="F8653" s="153">
        <v>0</v>
      </c>
      <c r="G8653" s="154">
        <v>1536.2539999999999</v>
      </c>
      <c r="H8653" s="154">
        <v>0</v>
      </c>
      <c r="I8653" s="154">
        <v>150.846</v>
      </c>
      <c r="J8653" s="151">
        <v>0</v>
      </c>
      <c r="K8653" s="149">
        <f t="shared" si="1353"/>
        <v>1687.1</v>
      </c>
      <c r="L8653" s="148">
        <v>0</v>
      </c>
      <c r="M8653" s="148">
        <v>439.41500000000002</v>
      </c>
      <c r="N8653" s="148">
        <v>0</v>
      </c>
      <c r="O8653" s="148">
        <v>42.384999999999998</v>
      </c>
      <c r="P8653" s="148">
        <v>0</v>
      </c>
      <c r="Q8653" s="21">
        <f t="shared" si="1354"/>
        <v>0</v>
      </c>
      <c r="R8653" s="21">
        <f t="shared" si="1355"/>
        <v>1404.809755</v>
      </c>
      <c r="S8653" s="21">
        <f t="shared" si="1356"/>
        <v>0</v>
      </c>
      <c r="T8653" s="21">
        <f t="shared" si="1357"/>
        <v>134.61475999999999</v>
      </c>
      <c r="U8653" s="22">
        <f t="shared" si="1358"/>
        <v>1539.4245149999999</v>
      </c>
      <c r="V8653" s="39">
        <f t="shared" si="1359"/>
        <v>0.91246785312073975</v>
      </c>
    </row>
    <row r="8654" spans="1:22">
      <c r="A8654">
        <v>8649</v>
      </c>
      <c r="B8654" s="155">
        <f t="shared" si="1350"/>
        <v>41635</v>
      </c>
      <c r="C8654" s="148">
        <f t="shared" si="1351"/>
        <v>2013</v>
      </c>
      <c r="D8654" s="148">
        <f t="shared" si="1352"/>
        <v>12</v>
      </c>
      <c r="E8654" s="152">
        <v>9</v>
      </c>
      <c r="F8654" s="153">
        <v>0</v>
      </c>
      <c r="G8654" s="154">
        <v>1541.018</v>
      </c>
      <c r="H8654" s="154">
        <v>0</v>
      </c>
      <c r="I8654" s="154">
        <v>208.636</v>
      </c>
      <c r="J8654" s="151">
        <v>0</v>
      </c>
      <c r="K8654" s="149">
        <f t="shared" si="1353"/>
        <v>1749.654</v>
      </c>
      <c r="L8654" s="148">
        <v>0</v>
      </c>
      <c r="M8654" s="148">
        <v>439.66300000000001</v>
      </c>
      <c r="N8654" s="148">
        <v>0</v>
      </c>
      <c r="O8654" s="148">
        <v>59.085999999999999</v>
      </c>
      <c r="P8654" s="148">
        <v>0</v>
      </c>
      <c r="Q8654" s="21">
        <f t="shared" si="1354"/>
        <v>0</v>
      </c>
      <c r="R8654" s="21">
        <f t="shared" si="1355"/>
        <v>1405.602611</v>
      </c>
      <c r="S8654" s="21">
        <f t="shared" si="1356"/>
        <v>0</v>
      </c>
      <c r="T8654" s="21">
        <f t="shared" si="1357"/>
        <v>187.65713600000001</v>
      </c>
      <c r="U8654" s="22">
        <f t="shared" si="1358"/>
        <v>1593.2597470000001</v>
      </c>
      <c r="V8654" s="39">
        <f t="shared" si="1359"/>
        <v>0.9106141825755264</v>
      </c>
    </row>
    <row r="8655" spans="1:22">
      <c r="A8655">
        <v>8650</v>
      </c>
      <c r="B8655" s="155">
        <f t="shared" si="1350"/>
        <v>41635</v>
      </c>
      <c r="C8655" s="148">
        <f t="shared" si="1351"/>
        <v>2013</v>
      </c>
      <c r="D8655" s="148">
        <f t="shared" si="1352"/>
        <v>12</v>
      </c>
      <c r="E8655" s="152">
        <v>10</v>
      </c>
      <c r="F8655" s="153">
        <v>150.26300000000001</v>
      </c>
      <c r="G8655" s="154">
        <v>1532.3320000000001</v>
      </c>
      <c r="H8655" s="154">
        <v>21.161999999999999</v>
      </c>
      <c r="I8655" s="154">
        <v>223.358</v>
      </c>
      <c r="J8655" s="151">
        <v>0</v>
      </c>
      <c r="K8655" s="149">
        <f t="shared" si="1353"/>
        <v>1927.115</v>
      </c>
      <c r="L8655" s="148">
        <v>72.221999999999994</v>
      </c>
      <c r="M8655" s="148">
        <v>437.76499999999999</v>
      </c>
      <c r="N8655" s="148">
        <v>6.6580000000000004</v>
      </c>
      <c r="O8655" s="148">
        <v>63.667999999999999</v>
      </c>
      <c r="P8655" s="148">
        <v>0</v>
      </c>
      <c r="Q8655" s="21">
        <f t="shared" si="1354"/>
        <v>202.43826599999997</v>
      </c>
      <c r="R8655" s="21">
        <f t="shared" si="1355"/>
        <v>1399.534705</v>
      </c>
      <c r="S8655" s="21">
        <f t="shared" si="1356"/>
        <v>12.989758000000002</v>
      </c>
      <c r="T8655" s="21">
        <f t="shared" si="1357"/>
        <v>202.20956800000002</v>
      </c>
      <c r="U8655" s="22">
        <f t="shared" si="1358"/>
        <v>1817.1722969999998</v>
      </c>
      <c r="V8655" s="39">
        <f t="shared" si="1359"/>
        <v>0.94294958889324187</v>
      </c>
    </row>
    <row r="8656" spans="1:22">
      <c r="A8656">
        <v>8651</v>
      </c>
      <c r="B8656" s="155">
        <f t="shared" si="1350"/>
        <v>41635</v>
      </c>
      <c r="C8656" s="148">
        <f t="shared" si="1351"/>
        <v>2013</v>
      </c>
      <c r="D8656" s="148">
        <f t="shared" si="1352"/>
        <v>12</v>
      </c>
      <c r="E8656" s="152">
        <v>11</v>
      </c>
      <c r="F8656" s="153">
        <v>164.09200000000001</v>
      </c>
      <c r="G8656" s="154">
        <v>1519.2819999999999</v>
      </c>
      <c r="H8656" s="154">
        <v>20.734999999999999</v>
      </c>
      <c r="I8656" s="154">
        <v>258.875</v>
      </c>
      <c r="J8656" s="151">
        <v>0</v>
      </c>
      <c r="K8656" s="149">
        <f t="shared" si="1353"/>
        <v>1962.9839999999999</v>
      </c>
      <c r="L8656" s="148">
        <v>77.778000000000006</v>
      </c>
      <c r="M8656" s="148">
        <v>434.197</v>
      </c>
      <c r="N8656" s="148">
        <v>6.5910000000000002</v>
      </c>
      <c r="O8656" s="148">
        <v>73.263999999999996</v>
      </c>
      <c r="P8656" s="148">
        <v>0</v>
      </c>
      <c r="Q8656" s="21">
        <f t="shared" si="1354"/>
        <v>218.01173400000002</v>
      </c>
      <c r="R8656" s="21">
        <f t="shared" si="1355"/>
        <v>1388.1278090000001</v>
      </c>
      <c r="S8656" s="21">
        <f t="shared" si="1356"/>
        <v>12.859041000000001</v>
      </c>
      <c r="T8656" s="21">
        <f t="shared" si="1357"/>
        <v>232.686464</v>
      </c>
      <c r="U8656" s="22">
        <f t="shared" si="1358"/>
        <v>1851.6850479999998</v>
      </c>
      <c r="V8656" s="39">
        <f t="shared" si="1359"/>
        <v>0.94330114152738886</v>
      </c>
    </row>
    <row r="8657" spans="1:22">
      <c r="A8657">
        <v>8652</v>
      </c>
      <c r="B8657" s="155">
        <f t="shared" si="1350"/>
        <v>41635</v>
      </c>
      <c r="C8657" s="148">
        <f t="shared" si="1351"/>
        <v>2013</v>
      </c>
      <c r="D8657" s="148">
        <f t="shared" si="1352"/>
        <v>12</v>
      </c>
      <c r="E8657" s="152">
        <v>12</v>
      </c>
      <c r="F8657" s="153">
        <v>175.589</v>
      </c>
      <c r="G8657" s="154">
        <v>1507.367</v>
      </c>
      <c r="H8657" s="154">
        <v>20.423999999999999</v>
      </c>
      <c r="I8657" s="154">
        <v>327.315</v>
      </c>
      <c r="J8657" s="151">
        <v>0</v>
      </c>
      <c r="K8657" s="149">
        <f t="shared" si="1353"/>
        <v>2030.6949999999999</v>
      </c>
      <c r="L8657" s="148">
        <v>83.332999999999998</v>
      </c>
      <c r="M8657" s="148">
        <v>429.68900000000002</v>
      </c>
      <c r="N8657" s="148">
        <v>6.5449999999999999</v>
      </c>
      <c r="O8657" s="148">
        <v>89.650999999999996</v>
      </c>
      <c r="P8657" s="148">
        <v>0</v>
      </c>
      <c r="Q8657" s="21">
        <f t="shared" si="1354"/>
        <v>233.58239899999998</v>
      </c>
      <c r="R8657" s="21">
        <f t="shared" si="1355"/>
        <v>1373.715733</v>
      </c>
      <c r="S8657" s="21">
        <f t="shared" si="1356"/>
        <v>12.769295</v>
      </c>
      <c r="T8657" s="21">
        <f t="shared" si="1357"/>
        <v>284.73157600000002</v>
      </c>
      <c r="U8657" s="22">
        <f t="shared" si="1358"/>
        <v>1904.7990030000001</v>
      </c>
      <c r="V8657" s="39">
        <f t="shared" si="1359"/>
        <v>0.93800349289282736</v>
      </c>
    </row>
    <row r="8658" spans="1:22">
      <c r="A8658">
        <v>8653</v>
      </c>
      <c r="B8658" s="155">
        <f t="shared" si="1350"/>
        <v>41635</v>
      </c>
      <c r="C8658" s="148">
        <f t="shared" si="1351"/>
        <v>2013</v>
      </c>
      <c r="D8658" s="148">
        <f t="shared" si="1352"/>
        <v>12</v>
      </c>
      <c r="E8658" s="152">
        <v>13</v>
      </c>
      <c r="F8658" s="153">
        <v>176.32</v>
      </c>
      <c r="G8658" s="154">
        <v>1513.048</v>
      </c>
      <c r="H8658" s="154">
        <v>20.254999999999999</v>
      </c>
      <c r="I8658" s="154">
        <v>473.81</v>
      </c>
      <c r="J8658" s="151">
        <v>0</v>
      </c>
      <c r="K8658" s="149">
        <f t="shared" si="1353"/>
        <v>2183.433</v>
      </c>
      <c r="L8658" s="148">
        <v>84.058999999999997</v>
      </c>
      <c r="M8658" s="148">
        <v>430.608</v>
      </c>
      <c r="N8658" s="148">
        <v>6.5069999999999997</v>
      </c>
      <c r="O8658" s="148">
        <v>130.44</v>
      </c>
      <c r="P8658" s="148">
        <v>0</v>
      </c>
      <c r="Q8658" s="21">
        <f t="shared" si="1354"/>
        <v>235.61737699999998</v>
      </c>
      <c r="R8658" s="21">
        <f t="shared" si="1355"/>
        <v>1376.6537760000001</v>
      </c>
      <c r="S8658" s="21">
        <f t="shared" si="1356"/>
        <v>12.695157</v>
      </c>
      <c r="T8658" s="21">
        <f t="shared" si="1357"/>
        <v>414.27744000000001</v>
      </c>
      <c r="U8658" s="22">
        <f t="shared" si="1358"/>
        <v>2039.2437500000003</v>
      </c>
      <c r="V8658" s="39">
        <f t="shared" si="1359"/>
        <v>0.93396213669024897</v>
      </c>
    </row>
    <row r="8659" spans="1:22">
      <c r="A8659">
        <v>8654</v>
      </c>
      <c r="B8659" s="155">
        <f t="shared" si="1350"/>
        <v>41635</v>
      </c>
      <c r="C8659" s="148">
        <f t="shared" si="1351"/>
        <v>2013</v>
      </c>
      <c r="D8659" s="148">
        <f t="shared" si="1352"/>
        <v>12</v>
      </c>
      <c r="E8659" s="152">
        <v>14</v>
      </c>
      <c r="F8659" s="153">
        <v>176.65</v>
      </c>
      <c r="G8659" s="154">
        <v>1511.037</v>
      </c>
      <c r="H8659" s="154">
        <v>20.114999999999998</v>
      </c>
      <c r="I8659" s="154">
        <v>543.26700000000005</v>
      </c>
      <c r="J8659" s="151">
        <v>0</v>
      </c>
      <c r="K8659" s="149">
        <f t="shared" si="1353"/>
        <v>2251.0690000000004</v>
      </c>
      <c r="L8659" s="148">
        <v>84.305000000000007</v>
      </c>
      <c r="M8659" s="148">
        <v>431.04700000000003</v>
      </c>
      <c r="N8659" s="148">
        <v>6.3949999999999996</v>
      </c>
      <c r="O8659" s="148">
        <v>150.59700000000001</v>
      </c>
      <c r="P8659" s="148">
        <v>0</v>
      </c>
      <c r="Q8659" s="21">
        <f t="shared" si="1354"/>
        <v>236.306915</v>
      </c>
      <c r="R8659" s="21">
        <f t="shared" si="1355"/>
        <v>1378.0572590000002</v>
      </c>
      <c r="S8659" s="21">
        <f t="shared" si="1356"/>
        <v>12.476645</v>
      </c>
      <c r="T8659" s="21">
        <f t="shared" si="1357"/>
        <v>478.29607200000004</v>
      </c>
      <c r="U8659" s="22">
        <f t="shared" si="1358"/>
        <v>2105.1368910000001</v>
      </c>
      <c r="V8659" s="39">
        <f t="shared" si="1359"/>
        <v>0.93517208535144847</v>
      </c>
    </row>
    <row r="8660" spans="1:22">
      <c r="A8660">
        <v>8655</v>
      </c>
      <c r="B8660" s="155">
        <f t="shared" si="1350"/>
        <v>41635</v>
      </c>
      <c r="C8660" s="148">
        <f t="shared" si="1351"/>
        <v>2013</v>
      </c>
      <c r="D8660" s="148">
        <f t="shared" si="1352"/>
        <v>12</v>
      </c>
      <c r="E8660" s="152">
        <v>15</v>
      </c>
      <c r="F8660" s="153">
        <v>181.155</v>
      </c>
      <c r="G8660" s="154">
        <v>1508.501</v>
      </c>
      <c r="H8660" s="154">
        <v>24.050999999999998</v>
      </c>
      <c r="I8660" s="154">
        <v>562.52200000000005</v>
      </c>
      <c r="J8660" s="151">
        <v>0</v>
      </c>
      <c r="K8660" s="149">
        <f t="shared" si="1353"/>
        <v>2276.2289999999998</v>
      </c>
      <c r="L8660" s="148">
        <v>86.56</v>
      </c>
      <c r="M8660" s="148">
        <v>430.46100000000001</v>
      </c>
      <c r="N8660" s="148">
        <v>13.211</v>
      </c>
      <c r="O8660" s="148">
        <v>157.02799999999999</v>
      </c>
      <c r="P8660" s="148">
        <v>0</v>
      </c>
      <c r="Q8660" s="21">
        <f t="shared" si="1354"/>
        <v>242.62768</v>
      </c>
      <c r="R8660" s="21">
        <f t="shared" si="1355"/>
        <v>1376.1838170000001</v>
      </c>
      <c r="S8660" s="21">
        <f t="shared" si="1356"/>
        <v>25.774661000000002</v>
      </c>
      <c r="T8660" s="21">
        <f t="shared" si="1357"/>
        <v>498.72092800000001</v>
      </c>
      <c r="U8660" s="22">
        <f t="shared" si="1358"/>
        <v>2143.3070860000003</v>
      </c>
      <c r="V8660" s="39">
        <f t="shared" si="1359"/>
        <v>0.94160433155012102</v>
      </c>
    </row>
    <row r="8661" spans="1:22">
      <c r="A8661">
        <v>8656</v>
      </c>
      <c r="B8661" s="155">
        <f t="shared" si="1350"/>
        <v>41635</v>
      </c>
      <c r="C8661" s="148">
        <f t="shared" si="1351"/>
        <v>2013</v>
      </c>
      <c r="D8661" s="148">
        <f t="shared" si="1352"/>
        <v>12</v>
      </c>
      <c r="E8661" s="152">
        <v>16</v>
      </c>
      <c r="F8661" s="153">
        <v>180.17699999999999</v>
      </c>
      <c r="G8661" s="154">
        <v>1515.8820000000001</v>
      </c>
      <c r="H8661" s="154">
        <v>22.995999999999999</v>
      </c>
      <c r="I8661" s="154">
        <v>577.53200000000004</v>
      </c>
      <c r="J8661" s="151">
        <v>0</v>
      </c>
      <c r="K8661" s="149">
        <f t="shared" si="1353"/>
        <v>2296.587</v>
      </c>
      <c r="L8661" s="148">
        <v>85.268000000000001</v>
      </c>
      <c r="M8661" s="148">
        <v>432.524</v>
      </c>
      <c r="N8661" s="148">
        <v>9.5489999999999995</v>
      </c>
      <c r="O8661" s="148">
        <v>159.773</v>
      </c>
      <c r="P8661" s="148">
        <v>0</v>
      </c>
      <c r="Q8661" s="21">
        <f t="shared" si="1354"/>
        <v>239.006204</v>
      </c>
      <c r="R8661" s="21">
        <f t="shared" si="1355"/>
        <v>1382.7792280000001</v>
      </c>
      <c r="S8661" s="21">
        <f t="shared" si="1356"/>
        <v>18.630099000000001</v>
      </c>
      <c r="T8661" s="21">
        <f t="shared" si="1357"/>
        <v>507.43904800000001</v>
      </c>
      <c r="U8661" s="22">
        <f t="shared" si="1358"/>
        <v>2147.8545790000003</v>
      </c>
      <c r="V8661" s="39">
        <f t="shared" si="1359"/>
        <v>0.93523762827186618</v>
      </c>
    </row>
    <row r="8662" spans="1:22">
      <c r="A8662">
        <v>8657</v>
      </c>
      <c r="B8662" s="155">
        <f t="shared" si="1350"/>
        <v>41635</v>
      </c>
      <c r="C8662" s="148">
        <f t="shared" si="1351"/>
        <v>2013</v>
      </c>
      <c r="D8662" s="148">
        <f t="shared" si="1352"/>
        <v>12</v>
      </c>
      <c r="E8662" s="152">
        <v>17</v>
      </c>
      <c r="F8662" s="153">
        <v>0</v>
      </c>
      <c r="G8662" s="154">
        <v>1518.6859999999999</v>
      </c>
      <c r="H8662" s="154">
        <v>0</v>
      </c>
      <c r="I8662" s="154">
        <v>590.55499999999995</v>
      </c>
      <c r="J8662" s="151">
        <v>0</v>
      </c>
      <c r="K8662" s="149">
        <f t="shared" si="1353"/>
        <v>2109.241</v>
      </c>
      <c r="L8662" s="148">
        <v>0</v>
      </c>
      <c r="M8662" s="148">
        <v>432.54300000000001</v>
      </c>
      <c r="N8662" s="148">
        <v>0</v>
      </c>
      <c r="O8662" s="148">
        <v>163.09299999999999</v>
      </c>
      <c r="P8662" s="148">
        <v>0</v>
      </c>
      <c r="Q8662" s="21">
        <f t="shared" si="1354"/>
        <v>0</v>
      </c>
      <c r="R8662" s="21">
        <f t="shared" si="1355"/>
        <v>1382.8399710000001</v>
      </c>
      <c r="S8662" s="21">
        <f t="shared" si="1356"/>
        <v>0</v>
      </c>
      <c r="T8662" s="21">
        <f t="shared" si="1357"/>
        <v>517.98336800000004</v>
      </c>
      <c r="U8662" s="22">
        <f t="shared" si="1358"/>
        <v>1900.823339</v>
      </c>
      <c r="V8662" s="39">
        <f t="shared" si="1359"/>
        <v>0.90118831323684678</v>
      </c>
    </row>
    <row r="8663" spans="1:22">
      <c r="A8663">
        <v>8658</v>
      </c>
      <c r="B8663" s="155">
        <f t="shared" si="1350"/>
        <v>41635</v>
      </c>
      <c r="C8663" s="148">
        <f t="shared" si="1351"/>
        <v>2013</v>
      </c>
      <c r="D8663" s="148">
        <f t="shared" si="1352"/>
        <v>12</v>
      </c>
      <c r="E8663" s="152">
        <v>18</v>
      </c>
      <c r="F8663" s="153">
        <v>0</v>
      </c>
      <c r="G8663" s="154">
        <v>1522.146</v>
      </c>
      <c r="H8663" s="154">
        <v>0</v>
      </c>
      <c r="I8663" s="154">
        <v>567.43399999999997</v>
      </c>
      <c r="J8663" s="151">
        <v>0</v>
      </c>
      <c r="K8663" s="149">
        <f t="shared" si="1353"/>
        <v>2089.58</v>
      </c>
      <c r="L8663" s="148">
        <v>0</v>
      </c>
      <c r="M8663" s="148">
        <v>433.39299999999997</v>
      </c>
      <c r="N8663" s="148">
        <v>0</v>
      </c>
      <c r="O8663" s="148">
        <v>155.98099999999999</v>
      </c>
      <c r="P8663" s="148">
        <v>0</v>
      </c>
      <c r="Q8663" s="21">
        <f t="shared" si="1354"/>
        <v>0</v>
      </c>
      <c r="R8663" s="21">
        <f t="shared" si="1355"/>
        <v>1385.557421</v>
      </c>
      <c r="S8663" s="21">
        <f t="shared" si="1356"/>
        <v>0</v>
      </c>
      <c r="T8663" s="21">
        <f t="shared" si="1357"/>
        <v>495.39565600000003</v>
      </c>
      <c r="U8663" s="22">
        <f t="shared" si="1358"/>
        <v>1880.9530770000001</v>
      </c>
      <c r="V8663" s="39">
        <f t="shared" si="1359"/>
        <v>0.90015844188784355</v>
      </c>
    </row>
    <row r="8664" spans="1:22">
      <c r="A8664">
        <v>8659</v>
      </c>
      <c r="B8664" s="155">
        <f t="shared" si="1350"/>
        <v>41635</v>
      </c>
      <c r="C8664" s="148">
        <f t="shared" si="1351"/>
        <v>2013</v>
      </c>
      <c r="D8664" s="148">
        <f t="shared" si="1352"/>
        <v>12</v>
      </c>
      <c r="E8664" s="152">
        <v>19</v>
      </c>
      <c r="F8664" s="153">
        <v>0</v>
      </c>
      <c r="G8664" s="154">
        <v>1519.7070000000001</v>
      </c>
      <c r="H8664" s="154">
        <v>0</v>
      </c>
      <c r="I8664" s="154">
        <v>552.447</v>
      </c>
      <c r="J8664" s="151">
        <v>0</v>
      </c>
      <c r="K8664" s="149">
        <f t="shared" si="1353"/>
        <v>2072.154</v>
      </c>
      <c r="L8664" s="148">
        <v>0</v>
      </c>
      <c r="M8664" s="148">
        <v>433.85</v>
      </c>
      <c r="N8664" s="148">
        <v>0</v>
      </c>
      <c r="O8664" s="148">
        <v>152.47300000000001</v>
      </c>
      <c r="P8664" s="148">
        <v>0</v>
      </c>
      <c r="Q8664" s="21">
        <f t="shared" si="1354"/>
        <v>0</v>
      </c>
      <c r="R8664" s="21">
        <f t="shared" si="1355"/>
        <v>1387.01845</v>
      </c>
      <c r="S8664" s="21">
        <f t="shared" si="1356"/>
        <v>0</v>
      </c>
      <c r="T8664" s="21">
        <f t="shared" si="1357"/>
        <v>484.25424800000008</v>
      </c>
      <c r="U8664" s="22">
        <f t="shared" si="1358"/>
        <v>1871.2726980000002</v>
      </c>
      <c r="V8664" s="39">
        <f t="shared" si="1359"/>
        <v>0.90305676991188888</v>
      </c>
    </row>
    <row r="8665" spans="1:22">
      <c r="A8665">
        <v>8660</v>
      </c>
      <c r="B8665" s="155">
        <f t="shared" si="1350"/>
        <v>41635</v>
      </c>
      <c r="C8665" s="148">
        <f t="shared" si="1351"/>
        <v>2013</v>
      </c>
      <c r="D8665" s="148">
        <f t="shared" si="1352"/>
        <v>12</v>
      </c>
      <c r="E8665" s="152">
        <v>20</v>
      </c>
      <c r="F8665" s="153">
        <v>0</v>
      </c>
      <c r="G8665" s="154">
        <v>1521.2170000000001</v>
      </c>
      <c r="H8665" s="154">
        <v>0</v>
      </c>
      <c r="I8665" s="154">
        <v>549.27499999999998</v>
      </c>
      <c r="J8665" s="151">
        <v>0</v>
      </c>
      <c r="K8665" s="149">
        <f t="shared" si="1353"/>
        <v>2070.4920000000002</v>
      </c>
      <c r="L8665" s="148">
        <v>0</v>
      </c>
      <c r="M8665" s="148">
        <v>433.15</v>
      </c>
      <c r="N8665" s="148">
        <v>0</v>
      </c>
      <c r="O8665" s="148">
        <v>151.893</v>
      </c>
      <c r="P8665" s="148">
        <v>0</v>
      </c>
      <c r="Q8665" s="21">
        <f t="shared" si="1354"/>
        <v>0</v>
      </c>
      <c r="R8665" s="21">
        <f t="shared" si="1355"/>
        <v>1384.7805499999999</v>
      </c>
      <c r="S8665" s="21">
        <f t="shared" si="1356"/>
        <v>0</v>
      </c>
      <c r="T8665" s="21">
        <f t="shared" si="1357"/>
        <v>482.41216800000001</v>
      </c>
      <c r="U8665" s="22">
        <f t="shared" si="1358"/>
        <v>1867.192718</v>
      </c>
      <c r="V8665" s="39">
        <f t="shared" si="1359"/>
        <v>0.90181112411929143</v>
      </c>
    </row>
    <row r="8666" spans="1:22">
      <c r="A8666">
        <v>8661</v>
      </c>
      <c r="B8666" s="155">
        <f t="shared" si="1350"/>
        <v>41635</v>
      </c>
      <c r="C8666" s="148">
        <f t="shared" si="1351"/>
        <v>2013</v>
      </c>
      <c r="D8666" s="148">
        <f t="shared" si="1352"/>
        <v>12</v>
      </c>
      <c r="E8666" s="152">
        <v>21</v>
      </c>
      <c r="F8666" s="153">
        <v>0</v>
      </c>
      <c r="G8666" s="154">
        <v>1524.7919999999999</v>
      </c>
      <c r="H8666" s="154">
        <v>0</v>
      </c>
      <c r="I8666" s="154">
        <v>537.50199999999995</v>
      </c>
      <c r="J8666" s="151">
        <v>0</v>
      </c>
      <c r="K8666" s="149">
        <f t="shared" si="1353"/>
        <v>2062.2939999999999</v>
      </c>
      <c r="L8666" s="148">
        <v>0</v>
      </c>
      <c r="M8666" s="148">
        <v>433.72899999999998</v>
      </c>
      <c r="N8666" s="148">
        <v>0</v>
      </c>
      <c r="O8666" s="148">
        <v>147.25200000000001</v>
      </c>
      <c r="P8666" s="148">
        <v>0</v>
      </c>
      <c r="Q8666" s="21">
        <f t="shared" si="1354"/>
        <v>0</v>
      </c>
      <c r="R8666" s="21">
        <f t="shared" si="1355"/>
        <v>1386.631613</v>
      </c>
      <c r="S8666" s="21">
        <f t="shared" si="1356"/>
        <v>0</v>
      </c>
      <c r="T8666" s="21">
        <f t="shared" si="1357"/>
        <v>467.67235200000005</v>
      </c>
      <c r="U8666" s="22">
        <f t="shared" si="1358"/>
        <v>1854.3039650000001</v>
      </c>
      <c r="V8666" s="39">
        <f t="shared" si="1359"/>
        <v>0.89914627351871279</v>
      </c>
    </row>
    <row r="8667" spans="1:22">
      <c r="A8667">
        <v>8662</v>
      </c>
      <c r="B8667" s="155">
        <f t="shared" si="1350"/>
        <v>41635</v>
      </c>
      <c r="C8667" s="148">
        <f t="shared" si="1351"/>
        <v>2013</v>
      </c>
      <c r="D8667" s="148">
        <f t="shared" si="1352"/>
        <v>12</v>
      </c>
      <c r="E8667" s="152">
        <v>22</v>
      </c>
      <c r="F8667" s="153">
        <v>0</v>
      </c>
      <c r="G8667" s="154">
        <v>1525.17</v>
      </c>
      <c r="H8667" s="154">
        <v>1.3320000000000001</v>
      </c>
      <c r="I8667" s="154">
        <v>546.42499999999995</v>
      </c>
      <c r="J8667" s="151">
        <v>0</v>
      </c>
      <c r="K8667" s="149">
        <f t="shared" si="1353"/>
        <v>2072.9270000000001</v>
      </c>
      <c r="L8667" s="148">
        <v>0</v>
      </c>
      <c r="M8667" s="148">
        <v>433.887</v>
      </c>
      <c r="N8667" s="148">
        <v>3.5</v>
      </c>
      <c r="O8667" s="148">
        <v>150.869</v>
      </c>
      <c r="P8667" s="148">
        <v>0</v>
      </c>
      <c r="Q8667" s="21">
        <f t="shared" si="1354"/>
        <v>0</v>
      </c>
      <c r="R8667" s="21">
        <f t="shared" si="1355"/>
        <v>1387.136739</v>
      </c>
      <c r="S8667" s="21">
        <f t="shared" si="1356"/>
        <v>6.8285</v>
      </c>
      <c r="T8667" s="21">
        <f t="shared" si="1357"/>
        <v>479.159944</v>
      </c>
      <c r="U8667" s="22">
        <f t="shared" si="1358"/>
        <v>1873.1251830000001</v>
      </c>
      <c r="V8667" s="39">
        <f t="shared" si="1359"/>
        <v>0.90361367428761363</v>
      </c>
    </row>
    <row r="8668" spans="1:22">
      <c r="A8668">
        <v>8663</v>
      </c>
      <c r="B8668" s="155">
        <f t="shared" si="1350"/>
        <v>41635</v>
      </c>
      <c r="C8668" s="148">
        <f t="shared" si="1351"/>
        <v>2013</v>
      </c>
      <c r="D8668" s="148">
        <f t="shared" si="1352"/>
        <v>12</v>
      </c>
      <c r="E8668" s="152">
        <v>23</v>
      </c>
      <c r="F8668" s="153">
        <v>0</v>
      </c>
      <c r="G8668" s="154">
        <v>1522.9</v>
      </c>
      <c r="H8668" s="154">
        <v>40.6</v>
      </c>
      <c r="I8668" s="154">
        <v>528.85</v>
      </c>
      <c r="J8668" s="151">
        <v>0</v>
      </c>
      <c r="K8668" s="149">
        <f t="shared" si="1353"/>
        <v>2092.35</v>
      </c>
      <c r="L8668" s="148">
        <v>0</v>
      </c>
      <c r="M8668" s="148">
        <v>433.41300000000001</v>
      </c>
      <c r="N8668" s="148">
        <v>32.548999999999999</v>
      </c>
      <c r="O8668" s="148">
        <v>146.51900000000001</v>
      </c>
      <c r="P8668" s="148">
        <v>0</v>
      </c>
      <c r="Q8668" s="21">
        <f t="shared" si="1354"/>
        <v>0</v>
      </c>
      <c r="R8668" s="21">
        <f t="shared" si="1355"/>
        <v>1385.621361</v>
      </c>
      <c r="S8668" s="21">
        <f t="shared" si="1356"/>
        <v>63.503098999999999</v>
      </c>
      <c r="T8668" s="21">
        <f t="shared" si="1357"/>
        <v>465.34434400000004</v>
      </c>
      <c r="U8668" s="22">
        <f t="shared" si="1358"/>
        <v>1914.4688040000001</v>
      </c>
      <c r="V8668" s="39">
        <f t="shared" si="1359"/>
        <v>0.91498497096566067</v>
      </c>
    </row>
    <row r="8669" spans="1:22">
      <c r="A8669">
        <v>8664</v>
      </c>
      <c r="B8669" s="155">
        <f t="shared" si="1350"/>
        <v>41635</v>
      </c>
      <c r="C8669" s="148">
        <f t="shared" si="1351"/>
        <v>2013</v>
      </c>
      <c r="D8669" s="148">
        <f t="shared" si="1352"/>
        <v>12</v>
      </c>
      <c r="E8669" s="152">
        <v>24</v>
      </c>
      <c r="F8669" s="153">
        <v>0</v>
      </c>
      <c r="G8669" s="154">
        <v>1524.7139999999999</v>
      </c>
      <c r="H8669" s="154">
        <v>0</v>
      </c>
      <c r="I8669" s="154">
        <v>533.39400000000001</v>
      </c>
      <c r="J8669" s="151">
        <v>0</v>
      </c>
      <c r="K8669" s="149">
        <f t="shared" si="1353"/>
        <v>2058.1080000000002</v>
      </c>
      <c r="L8669" s="148">
        <v>0</v>
      </c>
      <c r="M8669" s="148">
        <v>434.19799999999998</v>
      </c>
      <c r="N8669" s="148">
        <v>0</v>
      </c>
      <c r="O8669" s="148">
        <v>148.24299999999999</v>
      </c>
      <c r="P8669" s="148">
        <v>0</v>
      </c>
      <c r="Q8669" s="21">
        <f t="shared" si="1354"/>
        <v>0</v>
      </c>
      <c r="R8669" s="21">
        <f t="shared" si="1355"/>
        <v>1388.1310060000001</v>
      </c>
      <c r="S8669" s="21">
        <f t="shared" si="1356"/>
        <v>0</v>
      </c>
      <c r="T8669" s="21">
        <f t="shared" si="1357"/>
        <v>470.81976800000001</v>
      </c>
      <c r="U8669" s="22">
        <f t="shared" si="1358"/>
        <v>1858.9507740000001</v>
      </c>
      <c r="V8669" s="39">
        <f t="shared" si="1359"/>
        <v>0.90323285950008458</v>
      </c>
    </row>
    <row r="8670" spans="1:22">
      <c r="A8670">
        <v>8665</v>
      </c>
      <c r="B8670" s="155">
        <f t="shared" si="1350"/>
        <v>41636</v>
      </c>
      <c r="C8670" s="148">
        <f t="shared" si="1351"/>
        <v>2013</v>
      </c>
      <c r="D8670" s="148">
        <f t="shared" si="1352"/>
        <v>12</v>
      </c>
      <c r="E8670" s="152">
        <v>1</v>
      </c>
      <c r="F8670" s="153">
        <v>0</v>
      </c>
      <c r="G8670" s="154">
        <v>1490.942</v>
      </c>
      <c r="H8670" s="154">
        <v>0</v>
      </c>
      <c r="I8670" s="154">
        <v>486.58499999999998</v>
      </c>
      <c r="J8670" s="151">
        <v>0</v>
      </c>
      <c r="K8670" s="149">
        <f t="shared" si="1353"/>
        <v>1977.527</v>
      </c>
      <c r="L8670" s="148">
        <v>0</v>
      </c>
      <c r="M8670" s="148">
        <v>424.34100000000001</v>
      </c>
      <c r="N8670" s="148">
        <v>0</v>
      </c>
      <c r="O8670" s="148">
        <v>134.875</v>
      </c>
      <c r="P8670" s="148">
        <v>0</v>
      </c>
      <c r="Q8670" s="21">
        <f t="shared" si="1354"/>
        <v>0</v>
      </c>
      <c r="R8670" s="21">
        <f t="shared" si="1355"/>
        <v>1356.6181770000001</v>
      </c>
      <c r="S8670" s="21">
        <f t="shared" si="1356"/>
        <v>0</v>
      </c>
      <c r="T8670" s="21">
        <f t="shared" si="1357"/>
        <v>428.363</v>
      </c>
      <c r="U8670" s="22">
        <f t="shared" si="1358"/>
        <v>1784.9811770000001</v>
      </c>
      <c r="V8670" s="39">
        <f t="shared" si="1359"/>
        <v>0.90263302447956462</v>
      </c>
    </row>
    <row r="8671" spans="1:22">
      <c r="A8671">
        <v>8666</v>
      </c>
      <c r="B8671" s="155">
        <f t="shared" ref="B8671:B8734" si="1360">+B8647+1</f>
        <v>41636</v>
      </c>
      <c r="C8671" s="148">
        <f t="shared" si="1351"/>
        <v>2013</v>
      </c>
      <c r="D8671" s="148">
        <f t="shared" si="1352"/>
        <v>12</v>
      </c>
      <c r="E8671" s="152">
        <v>2</v>
      </c>
      <c r="F8671" s="153">
        <v>219.65799999999999</v>
      </c>
      <c r="G8671" s="154">
        <v>1494.933</v>
      </c>
      <c r="H8671" s="154">
        <v>22.928999999999998</v>
      </c>
      <c r="I8671" s="154">
        <v>269.04199999999997</v>
      </c>
      <c r="J8671" s="151">
        <v>0</v>
      </c>
      <c r="K8671" s="149">
        <f t="shared" si="1353"/>
        <v>2006.5619999999999</v>
      </c>
      <c r="L8671" s="148">
        <v>104.444</v>
      </c>
      <c r="M8671" s="148">
        <v>424.40899999999999</v>
      </c>
      <c r="N8671" s="148">
        <v>6.899</v>
      </c>
      <c r="O8671" s="148">
        <v>73.37</v>
      </c>
      <c r="P8671" s="148">
        <v>0</v>
      </c>
      <c r="Q8671" s="21">
        <f t="shared" si="1354"/>
        <v>292.75653199999999</v>
      </c>
      <c r="R8671" s="21">
        <f t="shared" si="1355"/>
        <v>1356.8355730000001</v>
      </c>
      <c r="S8671" s="21">
        <f t="shared" si="1356"/>
        <v>13.459949</v>
      </c>
      <c r="T8671" s="21">
        <f t="shared" si="1357"/>
        <v>233.02312000000003</v>
      </c>
      <c r="U8671" s="22">
        <f t="shared" si="1358"/>
        <v>1896.0751740000003</v>
      </c>
      <c r="V8671" s="39">
        <f t="shared" si="1359"/>
        <v>0.94493724788967415</v>
      </c>
    </row>
    <row r="8672" spans="1:22">
      <c r="A8672">
        <v>8667</v>
      </c>
      <c r="B8672" s="155">
        <f t="shared" si="1360"/>
        <v>41636</v>
      </c>
      <c r="C8672" s="148">
        <f t="shared" si="1351"/>
        <v>2013</v>
      </c>
      <c r="D8672" s="148">
        <f t="shared" si="1352"/>
        <v>12</v>
      </c>
      <c r="E8672" s="152">
        <v>3</v>
      </c>
      <c r="F8672" s="153">
        <v>217.59299999999999</v>
      </c>
      <c r="G8672" s="154">
        <v>1493.6510000000001</v>
      </c>
      <c r="H8672" s="154">
        <v>22.885000000000002</v>
      </c>
      <c r="I8672" s="154">
        <v>216.333</v>
      </c>
      <c r="J8672" s="151">
        <v>0</v>
      </c>
      <c r="K8672" s="149">
        <f t="shared" si="1353"/>
        <v>1950.4620000000002</v>
      </c>
      <c r="L8672" s="148">
        <v>102.22199999999999</v>
      </c>
      <c r="M8672" s="148">
        <v>423.72</v>
      </c>
      <c r="N8672" s="148">
        <v>6.9240000000000004</v>
      </c>
      <c r="O8672" s="148">
        <v>58.783000000000001</v>
      </c>
      <c r="P8672" s="148">
        <v>0</v>
      </c>
      <c r="Q8672" s="21">
        <f t="shared" si="1354"/>
        <v>286.52826599999997</v>
      </c>
      <c r="R8672" s="21">
        <f t="shared" si="1355"/>
        <v>1354.6328400000002</v>
      </c>
      <c r="S8672" s="21">
        <f t="shared" si="1356"/>
        <v>13.508724000000001</v>
      </c>
      <c r="T8672" s="21">
        <f t="shared" si="1357"/>
        <v>186.69480800000002</v>
      </c>
      <c r="U8672" s="22">
        <f t="shared" si="1358"/>
        <v>1841.3646380000002</v>
      </c>
      <c r="V8672" s="39">
        <f t="shared" si="1359"/>
        <v>0.94406588695396276</v>
      </c>
    </row>
    <row r="8673" spans="1:22">
      <c r="A8673">
        <v>8668</v>
      </c>
      <c r="B8673" s="155">
        <f t="shared" si="1360"/>
        <v>41636</v>
      </c>
      <c r="C8673" s="148">
        <f t="shared" si="1351"/>
        <v>2013</v>
      </c>
      <c r="D8673" s="148">
        <f t="shared" si="1352"/>
        <v>12</v>
      </c>
      <c r="E8673" s="152">
        <v>4</v>
      </c>
      <c r="F8673" s="153">
        <v>213.57400000000001</v>
      </c>
      <c r="G8673" s="154">
        <v>1494.123</v>
      </c>
      <c r="H8673" s="154">
        <v>22.78</v>
      </c>
      <c r="I8673" s="154">
        <v>176.84100000000001</v>
      </c>
      <c r="J8673" s="151">
        <v>0</v>
      </c>
      <c r="K8673" s="149">
        <f t="shared" si="1353"/>
        <v>1907.3180000000002</v>
      </c>
      <c r="L8673" s="148">
        <v>101.77</v>
      </c>
      <c r="M8673" s="148">
        <v>423.89800000000002</v>
      </c>
      <c r="N8673" s="148">
        <v>6.94</v>
      </c>
      <c r="O8673" s="148">
        <v>47.835000000000001</v>
      </c>
      <c r="P8673" s="148">
        <v>0</v>
      </c>
      <c r="Q8673" s="21">
        <f t="shared" si="1354"/>
        <v>285.26130999999998</v>
      </c>
      <c r="R8673" s="21">
        <f t="shared" si="1355"/>
        <v>1355.201906</v>
      </c>
      <c r="S8673" s="21">
        <f t="shared" si="1356"/>
        <v>13.539940000000001</v>
      </c>
      <c r="T8673" s="21">
        <f t="shared" si="1357"/>
        <v>151.92396000000002</v>
      </c>
      <c r="U8673" s="22">
        <f t="shared" si="1358"/>
        <v>1805.9271160000003</v>
      </c>
      <c r="V8673" s="39">
        <f t="shared" si="1359"/>
        <v>0.94684112245572061</v>
      </c>
    </row>
    <row r="8674" spans="1:22">
      <c r="A8674">
        <v>8669</v>
      </c>
      <c r="B8674" s="155">
        <f t="shared" si="1360"/>
        <v>41636</v>
      </c>
      <c r="C8674" s="148">
        <f t="shared" si="1351"/>
        <v>2013</v>
      </c>
      <c r="D8674" s="148">
        <f t="shared" si="1352"/>
        <v>12</v>
      </c>
      <c r="E8674" s="152">
        <v>5</v>
      </c>
      <c r="F8674" s="153">
        <v>0</v>
      </c>
      <c r="G8674" s="154">
        <v>1492.6690000000001</v>
      </c>
      <c r="H8674" s="154">
        <v>22.718</v>
      </c>
      <c r="I8674" s="154">
        <v>154.70699999999999</v>
      </c>
      <c r="J8674" s="151">
        <v>0</v>
      </c>
      <c r="K8674" s="149">
        <f t="shared" si="1353"/>
        <v>1670.0940000000001</v>
      </c>
      <c r="L8674" s="148">
        <v>0</v>
      </c>
      <c r="M8674" s="148">
        <v>423.33300000000003</v>
      </c>
      <c r="N8674" s="148">
        <v>6.9379999999999997</v>
      </c>
      <c r="O8674" s="148">
        <v>41.697000000000003</v>
      </c>
      <c r="P8674" s="148">
        <v>0</v>
      </c>
      <c r="Q8674" s="21">
        <f t="shared" si="1354"/>
        <v>0</v>
      </c>
      <c r="R8674" s="21">
        <f t="shared" si="1355"/>
        <v>1353.3956010000002</v>
      </c>
      <c r="S8674" s="21">
        <f t="shared" si="1356"/>
        <v>13.536038</v>
      </c>
      <c r="T8674" s="21">
        <f t="shared" si="1357"/>
        <v>132.42967200000001</v>
      </c>
      <c r="U8674" s="22">
        <f t="shared" si="1358"/>
        <v>1499.3613110000001</v>
      </c>
      <c r="V8674" s="39">
        <f t="shared" si="1359"/>
        <v>0.89777061111530254</v>
      </c>
    </row>
    <row r="8675" spans="1:22">
      <c r="A8675">
        <v>8670</v>
      </c>
      <c r="B8675" s="155">
        <f t="shared" si="1360"/>
        <v>41636</v>
      </c>
      <c r="C8675" s="148">
        <f t="shared" si="1351"/>
        <v>2013</v>
      </c>
      <c r="D8675" s="148">
        <f t="shared" si="1352"/>
        <v>12</v>
      </c>
      <c r="E8675" s="152">
        <v>6</v>
      </c>
      <c r="F8675" s="153">
        <v>0</v>
      </c>
      <c r="G8675" s="154">
        <v>1494.6659999999999</v>
      </c>
      <c r="H8675" s="154">
        <v>0</v>
      </c>
      <c r="I8675" s="154">
        <v>142.05500000000001</v>
      </c>
      <c r="J8675" s="151">
        <v>0</v>
      </c>
      <c r="K8675" s="149">
        <f t="shared" si="1353"/>
        <v>1636.721</v>
      </c>
      <c r="L8675" s="148">
        <v>0</v>
      </c>
      <c r="M8675" s="148">
        <v>423.82799999999997</v>
      </c>
      <c r="N8675" s="148">
        <v>0</v>
      </c>
      <c r="O8675" s="148">
        <v>38.347999999999999</v>
      </c>
      <c r="P8675" s="148">
        <v>0</v>
      </c>
      <c r="Q8675" s="21">
        <f t="shared" si="1354"/>
        <v>0</v>
      </c>
      <c r="R8675" s="21">
        <f t="shared" si="1355"/>
        <v>1354.978116</v>
      </c>
      <c r="S8675" s="21">
        <f t="shared" si="1356"/>
        <v>0</v>
      </c>
      <c r="T8675" s="21">
        <f t="shared" si="1357"/>
        <v>121.79324800000001</v>
      </c>
      <c r="U8675" s="22">
        <f t="shared" si="1358"/>
        <v>1476.7713639999999</v>
      </c>
      <c r="V8675" s="39">
        <f t="shared" si="1359"/>
        <v>0.90227434241999704</v>
      </c>
    </row>
    <row r="8676" spans="1:22">
      <c r="A8676">
        <v>8671</v>
      </c>
      <c r="B8676" s="155">
        <f t="shared" si="1360"/>
        <v>41636</v>
      </c>
      <c r="C8676" s="148">
        <f t="shared" si="1351"/>
        <v>2013</v>
      </c>
      <c r="D8676" s="148">
        <f t="shared" si="1352"/>
        <v>12</v>
      </c>
      <c r="E8676" s="152">
        <v>7</v>
      </c>
      <c r="F8676" s="153">
        <v>0</v>
      </c>
      <c r="G8676" s="154">
        <v>1489.8510000000001</v>
      </c>
      <c r="H8676" s="154">
        <v>0</v>
      </c>
      <c r="I8676" s="154">
        <v>119.574</v>
      </c>
      <c r="J8676" s="151">
        <v>0</v>
      </c>
      <c r="K8676" s="149">
        <f t="shared" si="1353"/>
        <v>1609.4250000000002</v>
      </c>
      <c r="L8676" s="148">
        <v>0</v>
      </c>
      <c r="M8676" s="148">
        <v>423.66899999999998</v>
      </c>
      <c r="N8676" s="148">
        <v>0</v>
      </c>
      <c r="O8676" s="148">
        <v>33.124000000000002</v>
      </c>
      <c r="P8676" s="148">
        <v>0</v>
      </c>
      <c r="Q8676" s="21">
        <f t="shared" si="1354"/>
        <v>0</v>
      </c>
      <c r="R8676" s="21">
        <f t="shared" si="1355"/>
        <v>1354.469793</v>
      </c>
      <c r="S8676" s="21">
        <f t="shared" si="1356"/>
        <v>0</v>
      </c>
      <c r="T8676" s="21">
        <f t="shared" si="1357"/>
        <v>105.20182400000002</v>
      </c>
      <c r="U8676" s="22">
        <f t="shared" si="1358"/>
        <v>1459.671617</v>
      </c>
      <c r="V8676" s="39">
        <f t="shared" si="1359"/>
        <v>0.9069522450564641</v>
      </c>
    </row>
    <row r="8677" spans="1:22">
      <c r="A8677">
        <v>8672</v>
      </c>
      <c r="B8677" s="155">
        <f t="shared" si="1360"/>
        <v>41636</v>
      </c>
      <c r="C8677" s="148">
        <f t="shared" si="1351"/>
        <v>2013</v>
      </c>
      <c r="D8677" s="148">
        <f t="shared" si="1352"/>
        <v>12</v>
      </c>
      <c r="E8677" s="152">
        <v>8</v>
      </c>
      <c r="F8677" s="153">
        <v>0</v>
      </c>
      <c r="G8677" s="154">
        <v>1497.538</v>
      </c>
      <c r="H8677" s="154">
        <v>0</v>
      </c>
      <c r="I8677" s="154">
        <v>105.791</v>
      </c>
      <c r="J8677" s="151">
        <v>0</v>
      </c>
      <c r="K8677" s="149">
        <f t="shared" si="1353"/>
        <v>1603.329</v>
      </c>
      <c r="L8677" s="148">
        <v>0</v>
      </c>
      <c r="M8677" s="148">
        <v>423.94600000000003</v>
      </c>
      <c r="N8677" s="148">
        <v>0</v>
      </c>
      <c r="O8677" s="148">
        <v>30.166</v>
      </c>
      <c r="P8677" s="148">
        <v>0</v>
      </c>
      <c r="Q8677" s="21">
        <f t="shared" si="1354"/>
        <v>0</v>
      </c>
      <c r="R8677" s="21">
        <f t="shared" si="1355"/>
        <v>1355.355362</v>
      </c>
      <c r="S8677" s="21">
        <f t="shared" si="1356"/>
        <v>0</v>
      </c>
      <c r="T8677" s="21">
        <f t="shared" si="1357"/>
        <v>95.807216000000011</v>
      </c>
      <c r="U8677" s="22">
        <f t="shared" si="1358"/>
        <v>1451.1625779999999</v>
      </c>
      <c r="V8677" s="39">
        <f t="shared" si="1359"/>
        <v>0.90509345118812168</v>
      </c>
    </row>
    <row r="8678" spans="1:22">
      <c r="A8678">
        <v>8673</v>
      </c>
      <c r="B8678" s="155">
        <f t="shared" si="1360"/>
        <v>41636</v>
      </c>
      <c r="C8678" s="148">
        <f t="shared" si="1351"/>
        <v>2013</v>
      </c>
      <c r="D8678" s="148">
        <f t="shared" si="1352"/>
        <v>12</v>
      </c>
      <c r="E8678" s="152">
        <v>9</v>
      </c>
      <c r="F8678" s="153">
        <v>0</v>
      </c>
      <c r="G8678" s="154">
        <v>1487.0360000000001</v>
      </c>
      <c r="H8678" s="154">
        <v>0</v>
      </c>
      <c r="I8678" s="154">
        <v>111.962</v>
      </c>
      <c r="J8678" s="151">
        <v>0</v>
      </c>
      <c r="K8678" s="149">
        <f t="shared" si="1353"/>
        <v>1598.998</v>
      </c>
      <c r="L8678" s="148">
        <v>0</v>
      </c>
      <c r="M8678" s="148">
        <v>417.87599999999998</v>
      </c>
      <c r="N8678" s="148">
        <v>0</v>
      </c>
      <c r="O8678" s="148">
        <v>31.693999999999999</v>
      </c>
      <c r="P8678" s="148">
        <v>0</v>
      </c>
      <c r="Q8678" s="21">
        <f t="shared" si="1354"/>
        <v>0</v>
      </c>
      <c r="R8678" s="21">
        <f t="shared" si="1355"/>
        <v>1335.949572</v>
      </c>
      <c r="S8678" s="21">
        <f t="shared" si="1356"/>
        <v>0</v>
      </c>
      <c r="T8678" s="21">
        <f t="shared" si="1357"/>
        <v>100.660144</v>
      </c>
      <c r="U8678" s="22">
        <f t="shared" si="1358"/>
        <v>1436.6097159999999</v>
      </c>
      <c r="V8678" s="39">
        <f t="shared" si="1359"/>
        <v>0.89844372288145447</v>
      </c>
    </row>
    <row r="8679" spans="1:22">
      <c r="A8679">
        <v>8674</v>
      </c>
      <c r="B8679" s="155">
        <f t="shared" si="1360"/>
        <v>41636</v>
      </c>
      <c r="C8679" s="148">
        <f t="shared" si="1351"/>
        <v>2013</v>
      </c>
      <c r="D8679" s="148">
        <f t="shared" si="1352"/>
        <v>12</v>
      </c>
      <c r="E8679" s="152">
        <v>10</v>
      </c>
      <c r="F8679" s="153">
        <v>179.833</v>
      </c>
      <c r="G8679" s="154">
        <v>1444.4870000000001</v>
      </c>
      <c r="H8679" s="154">
        <v>21.22</v>
      </c>
      <c r="I8679" s="154">
        <v>150.11500000000001</v>
      </c>
      <c r="J8679" s="151">
        <v>0</v>
      </c>
      <c r="K8679" s="149">
        <f t="shared" si="1353"/>
        <v>1795.6550000000002</v>
      </c>
      <c r="L8679" s="148">
        <v>86.581000000000003</v>
      </c>
      <c r="M8679" s="148">
        <v>410.79500000000002</v>
      </c>
      <c r="N8679" s="148">
        <v>6.6050000000000004</v>
      </c>
      <c r="O8679" s="148">
        <v>42.125999999999998</v>
      </c>
      <c r="P8679" s="148">
        <v>0</v>
      </c>
      <c r="Q8679" s="21">
        <f t="shared" si="1354"/>
        <v>242.686543</v>
      </c>
      <c r="R8679" s="21">
        <f t="shared" si="1355"/>
        <v>1313.3116150000001</v>
      </c>
      <c r="S8679" s="21">
        <f t="shared" si="1356"/>
        <v>12.886355000000002</v>
      </c>
      <c r="T8679" s="21">
        <f t="shared" si="1357"/>
        <v>133.79217600000001</v>
      </c>
      <c r="U8679" s="22">
        <f t="shared" si="1358"/>
        <v>1702.6766890000001</v>
      </c>
      <c r="V8679" s="39">
        <f t="shared" si="1359"/>
        <v>0.94822039255870416</v>
      </c>
    </row>
    <row r="8680" spans="1:22">
      <c r="A8680">
        <v>8675</v>
      </c>
      <c r="B8680" s="155">
        <f t="shared" si="1360"/>
        <v>41636</v>
      </c>
      <c r="C8680" s="148">
        <f t="shared" si="1351"/>
        <v>2013</v>
      </c>
      <c r="D8680" s="148">
        <f t="shared" si="1352"/>
        <v>12</v>
      </c>
      <c r="E8680" s="152">
        <v>11</v>
      </c>
      <c r="F8680" s="153">
        <v>174.84899999999999</v>
      </c>
      <c r="G8680" s="154">
        <v>1427.7149999999999</v>
      </c>
      <c r="H8680" s="154">
        <v>20.76</v>
      </c>
      <c r="I8680" s="154">
        <v>182.89699999999999</v>
      </c>
      <c r="J8680" s="151">
        <v>0</v>
      </c>
      <c r="K8680" s="149">
        <f t="shared" si="1353"/>
        <v>1806.2209999999998</v>
      </c>
      <c r="L8680" s="148">
        <v>85.334999999999994</v>
      </c>
      <c r="M8680" s="148">
        <v>404.74900000000002</v>
      </c>
      <c r="N8680" s="148">
        <v>6.56</v>
      </c>
      <c r="O8680" s="148">
        <v>51.807000000000002</v>
      </c>
      <c r="P8680" s="148">
        <v>0</v>
      </c>
      <c r="Q8680" s="21">
        <f t="shared" si="1354"/>
        <v>239.19400499999998</v>
      </c>
      <c r="R8680" s="21">
        <f t="shared" si="1355"/>
        <v>1293.9825530000001</v>
      </c>
      <c r="S8680" s="21">
        <f t="shared" si="1356"/>
        <v>12.79856</v>
      </c>
      <c r="T8680" s="21">
        <f t="shared" si="1357"/>
        <v>164.53903200000002</v>
      </c>
      <c r="U8680" s="22">
        <f t="shared" si="1358"/>
        <v>1710.51415</v>
      </c>
      <c r="V8680" s="39">
        <f t="shared" si="1359"/>
        <v>0.94701265791949052</v>
      </c>
    </row>
    <row r="8681" spans="1:22">
      <c r="A8681">
        <v>8676</v>
      </c>
      <c r="B8681" s="155">
        <f t="shared" si="1360"/>
        <v>41636</v>
      </c>
      <c r="C8681" s="148">
        <f t="shared" si="1351"/>
        <v>2013</v>
      </c>
      <c r="D8681" s="148">
        <f t="shared" si="1352"/>
        <v>12</v>
      </c>
      <c r="E8681" s="152">
        <v>12</v>
      </c>
      <c r="F8681" s="153">
        <v>169.92599999999999</v>
      </c>
      <c r="G8681" s="154">
        <v>1427.93</v>
      </c>
      <c r="H8681" s="154">
        <v>20.488</v>
      </c>
      <c r="I8681" s="154">
        <v>322.95400000000001</v>
      </c>
      <c r="J8681" s="151">
        <v>0</v>
      </c>
      <c r="K8681" s="149">
        <f t="shared" si="1353"/>
        <v>1941.298</v>
      </c>
      <c r="L8681" s="148">
        <v>81.194999999999993</v>
      </c>
      <c r="M8681" s="148">
        <v>405.64299999999997</v>
      </c>
      <c r="N8681" s="148">
        <v>6.52</v>
      </c>
      <c r="O8681" s="148">
        <v>92.643000000000001</v>
      </c>
      <c r="P8681" s="148">
        <v>0</v>
      </c>
      <c r="Q8681" s="21">
        <f t="shared" si="1354"/>
        <v>227.58958499999997</v>
      </c>
      <c r="R8681" s="21">
        <f t="shared" si="1355"/>
        <v>1296.8406709999999</v>
      </c>
      <c r="S8681" s="21">
        <f t="shared" si="1356"/>
        <v>12.72052</v>
      </c>
      <c r="T8681" s="21">
        <f t="shared" si="1357"/>
        <v>294.23416800000001</v>
      </c>
      <c r="U8681" s="22">
        <f t="shared" si="1358"/>
        <v>1831.3849439999999</v>
      </c>
      <c r="V8681" s="39">
        <f t="shared" si="1359"/>
        <v>0.943381667317434</v>
      </c>
    </row>
    <row r="8682" spans="1:22">
      <c r="A8682">
        <v>8677</v>
      </c>
      <c r="B8682" s="155">
        <f t="shared" si="1360"/>
        <v>41636</v>
      </c>
      <c r="C8682" s="148">
        <f t="shared" si="1351"/>
        <v>2013</v>
      </c>
      <c r="D8682" s="148">
        <f t="shared" si="1352"/>
        <v>12</v>
      </c>
      <c r="E8682" s="152">
        <v>13</v>
      </c>
      <c r="F8682" s="153">
        <v>158.69999999999999</v>
      </c>
      <c r="G8682" s="154">
        <v>1431.1279999999999</v>
      </c>
      <c r="H8682" s="154">
        <v>20.239000000000001</v>
      </c>
      <c r="I8682" s="154">
        <v>405.19499999999999</v>
      </c>
      <c r="J8682" s="151">
        <v>0</v>
      </c>
      <c r="K8682" s="149">
        <f t="shared" si="1353"/>
        <v>2015.2619999999999</v>
      </c>
      <c r="L8682" s="148">
        <v>75.521000000000001</v>
      </c>
      <c r="M8682" s="148">
        <v>405.82400000000001</v>
      </c>
      <c r="N8682" s="148">
        <v>6.47</v>
      </c>
      <c r="O8682" s="148">
        <v>114.949</v>
      </c>
      <c r="P8682" s="148">
        <v>0</v>
      </c>
      <c r="Q8682" s="21">
        <f t="shared" si="1354"/>
        <v>211.685363</v>
      </c>
      <c r="R8682" s="21">
        <f t="shared" si="1355"/>
        <v>1297.4193280000002</v>
      </c>
      <c r="S8682" s="21">
        <f t="shared" si="1356"/>
        <v>12.62297</v>
      </c>
      <c r="T8682" s="21">
        <f t="shared" si="1357"/>
        <v>365.07802400000003</v>
      </c>
      <c r="U8682" s="22">
        <f t="shared" si="1358"/>
        <v>1886.8056850000003</v>
      </c>
      <c r="V8682" s="39">
        <f t="shared" si="1359"/>
        <v>0.93625825575036914</v>
      </c>
    </row>
    <row r="8683" spans="1:22">
      <c r="A8683">
        <v>8678</v>
      </c>
      <c r="B8683" s="155">
        <f t="shared" si="1360"/>
        <v>41636</v>
      </c>
      <c r="C8683" s="148">
        <f t="shared" si="1351"/>
        <v>2013</v>
      </c>
      <c r="D8683" s="148">
        <f t="shared" si="1352"/>
        <v>12</v>
      </c>
      <c r="E8683" s="152">
        <v>14</v>
      </c>
      <c r="F8683" s="153">
        <v>163.01</v>
      </c>
      <c r="G8683" s="154">
        <v>1426.4190000000001</v>
      </c>
      <c r="H8683" s="154">
        <v>19.931000000000001</v>
      </c>
      <c r="I8683" s="154">
        <v>465.64299999999997</v>
      </c>
      <c r="J8683" s="151">
        <v>0</v>
      </c>
      <c r="K8683" s="149">
        <f t="shared" si="1353"/>
        <v>2075.0030000000002</v>
      </c>
      <c r="L8683" s="148">
        <v>78.022000000000006</v>
      </c>
      <c r="M8683" s="148">
        <v>404.80099999999999</v>
      </c>
      <c r="N8683" s="148">
        <v>6.423</v>
      </c>
      <c r="O8683" s="148">
        <v>130.51900000000001</v>
      </c>
      <c r="P8683" s="148">
        <v>0</v>
      </c>
      <c r="Q8683" s="21">
        <f t="shared" si="1354"/>
        <v>218.69566600000002</v>
      </c>
      <c r="R8683" s="21">
        <f t="shared" si="1355"/>
        <v>1294.1487970000001</v>
      </c>
      <c r="S8683" s="21">
        <f t="shared" si="1356"/>
        <v>12.531273000000001</v>
      </c>
      <c r="T8683" s="21">
        <f t="shared" si="1357"/>
        <v>414.52834400000006</v>
      </c>
      <c r="U8683" s="22">
        <f t="shared" si="1358"/>
        <v>1939.9040800000002</v>
      </c>
      <c r="V8683" s="39">
        <f t="shared" si="1359"/>
        <v>0.93489218087877468</v>
      </c>
    </row>
    <row r="8684" spans="1:22">
      <c r="A8684">
        <v>8679</v>
      </c>
      <c r="B8684" s="155">
        <f t="shared" si="1360"/>
        <v>41636</v>
      </c>
      <c r="C8684" s="148">
        <f t="shared" si="1351"/>
        <v>2013</v>
      </c>
      <c r="D8684" s="148">
        <f t="shared" si="1352"/>
        <v>12</v>
      </c>
      <c r="E8684" s="152">
        <v>15</v>
      </c>
      <c r="F8684" s="153">
        <v>0</v>
      </c>
      <c r="G8684" s="154">
        <v>1428.1890000000001</v>
      </c>
      <c r="H8684" s="154">
        <v>19.823</v>
      </c>
      <c r="I8684" s="154">
        <v>586.40200000000004</v>
      </c>
      <c r="J8684" s="151">
        <v>0</v>
      </c>
      <c r="K8684" s="149">
        <f t="shared" si="1353"/>
        <v>2034.4140000000002</v>
      </c>
      <c r="L8684" s="148">
        <v>0</v>
      </c>
      <c r="M8684" s="148">
        <v>405.36</v>
      </c>
      <c r="N8684" s="148">
        <v>6.4080000000000004</v>
      </c>
      <c r="O8684" s="148">
        <v>163.83600000000001</v>
      </c>
      <c r="P8684" s="148">
        <v>0</v>
      </c>
      <c r="Q8684" s="21">
        <f t="shared" si="1354"/>
        <v>0</v>
      </c>
      <c r="R8684" s="21">
        <f t="shared" si="1355"/>
        <v>1295.9359200000001</v>
      </c>
      <c r="S8684" s="21">
        <f t="shared" si="1356"/>
        <v>12.502008000000002</v>
      </c>
      <c r="T8684" s="21">
        <f t="shared" si="1357"/>
        <v>520.34313600000007</v>
      </c>
      <c r="U8684" s="22">
        <f t="shared" si="1358"/>
        <v>1828.7810640000002</v>
      </c>
      <c r="V8684" s="39">
        <f t="shared" si="1359"/>
        <v>0.89892276793219084</v>
      </c>
    </row>
    <row r="8685" spans="1:22">
      <c r="A8685">
        <v>8680</v>
      </c>
      <c r="B8685" s="155">
        <f t="shared" si="1360"/>
        <v>41636</v>
      </c>
      <c r="C8685" s="148">
        <f t="shared" si="1351"/>
        <v>2013</v>
      </c>
      <c r="D8685" s="148">
        <f t="shared" si="1352"/>
        <v>12</v>
      </c>
      <c r="E8685" s="152">
        <v>16</v>
      </c>
      <c r="F8685" s="153">
        <v>139.09800000000001</v>
      </c>
      <c r="G8685" s="154">
        <v>1427.4870000000001</v>
      </c>
      <c r="H8685" s="154">
        <v>19.795999999999999</v>
      </c>
      <c r="I8685" s="154">
        <v>529.53800000000001</v>
      </c>
      <c r="J8685" s="151">
        <v>0</v>
      </c>
      <c r="K8685" s="149">
        <f t="shared" si="1353"/>
        <v>2115.9189999999999</v>
      </c>
      <c r="L8685" s="148">
        <v>65.855999999999995</v>
      </c>
      <c r="M8685" s="148">
        <v>405.19799999999998</v>
      </c>
      <c r="N8685" s="148">
        <v>6.3890000000000002</v>
      </c>
      <c r="O8685" s="148">
        <v>149.63900000000001</v>
      </c>
      <c r="P8685" s="148">
        <v>0</v>
      </c>
      <c r="Q8685" s="21">
        <f t="shared" si="1354"/>
        <v>184.59436799999997</v>
      </c>
      <c r="R8685" s="21">
        <f t="shared" si="1355"/>
        <v>1295.4180059999999</v>
      </c>
      <c r="S8685" s="21">
        <f t="shared" si="1356"/>
        <v>12.464939000000001</v>
      </c>
      <c r="T8685" s="21">
        <f t="shared" si="1357"/>
        <v>475.25346400000006</v>
      </c>
      <c r="U8685" s="22">
        <f t="shared" si="1358"/>
        <v>1967.730777</v>
      </c>
      <c r="V8685" s="39">
        <f t="shared" si="1359"/>
        <v>0.92996507758567326</v>
      </c>
    </row>
    <row r="8686" spans="1:22">
      <c r="A8686">
        <v>8681</v>
      </c>
      <c r="B8686" s="155">
        <f t="shared" si="1360"/>
        <v>41636</v>
      </c>
      <c r="C8686" s="148">
        <f t="shared" si="1351"/>
        <v>2013</v>
      </c>
      <c r="D8686" s="148">
        <f t="shared" si="1352"/>
        <v>12</v>
      </c>
      <c r="E8686" s="152">
        <v>17</v>
      </c>
      <c r="F8686" s="153">
        <v>0</v>
      </c>
      <c r="G8686" s="154">
        <v>1422.932</v>
      </c>
      <c r="H8686" s="154">
        <v>20.792000000000002</v>
      </c>
      <c r="I8686" s="154">
        <v>517.08299999999997</v>
      </c>
      <c r="J8686" s="151">
        <v>0</v>
      </c>
      <c r="K8686" s="149">
        <f t="shared" si="1353"/>
        <v>1960.8069999999998</v>
      </c>
      <c r="L8686" s="148">
        <v>0</v>
      </c>
      <c r="M8686" s="148">
        <v>404.39100000000002</v>
      </c>
      <c r="N8686" s="148">
        <v>7.2789999999999999</v>
      </c>
      <c r="O8686" s="148">
        <v>145.876</v>
      </c>
      <c r="P8686" s="148">
        <v>0</v>
      </c>
      <c r="Q8686" s="21">
        <f t="shared" si="1354"/>
        <v>0</v>
      </c>
      <c r="R8686" s="21">
        <f t="shared" si="1355"/>
        <v>1292.838027</v>
      </c>
      <c r="S8686" s="21">
        <f t="shared" si="1356"/>
        <v>14.201329000000001</v>
      </c>
      <c r="T8686" s="21">
        <f t="shared" si="1357"/>
        <v>463.30217600000003</v>
      </c>
      <c r="U8686" s="22">
        <f t="shared" si="1358"/>
        <v>1770.3415319999999</v>
      </c>
      <c r="V8686" s="39">
        <f t="shared" si="1359"/>
        <v>0.90286373518658392</v>
      </c>
    </row>
    <row r="8687" spans="1:22">
      <c r="A8687">
        <v>8682</v>
      </c>
      <c r="B8687" s="155">
        <f t="shared" si="1360"/>
        <v>41636</v>
      </c>
      <c r="C8687" s="148">
        <f t="shared" si="1351"/>
        <v>2013</v>
      </c>
      <c r="D8687" s="148">
        <f t="shared" si="1352"/>
        <v>12</v>
      </c>
      <c r="E8687" s="152">
        <v>18</v>
      </c>
      <c r="F8687" s="153">
        <v>0</v>
      </c>
      <c r="G8687" s="154">
        <v>1422.021</v>
      </c>
      <c r="H8687" s="154">
        <v>0.28299999999999997</v>
      </c>
      <c r="I8687" s="154">
        <v>502.06099999999998</v>
      </c>
      <c r="J8687" s="151">
        <v>0</v>
      </c>
      <c r="K8687" s="149">
        <f t="shared" si="1353"/>
        <v>1924.3649999999998</v>
      </c>
      <c r="L8687" s="148">
        <v>0</v>
      </c>
      <c r="M8687" s="148">
        <v>404.13</v>
      </c>
      <c r="N8687" s="148">
        <v>0.66300000000000003</v>
      </c>
      <c r="O8687" s="148">
        <v>141.88399999999999</v>
      </c>
      <c r="P8687" s="148">
        <v>0</v>
      </c>
      <c r="Q8687" s="21">
        <f t="shared" si="1354"/>
        <v>0</v>
      </c>
      <c r="R8687" s="21">
        <f t="shared" si="1355"/>
        <v>1292.00361</v>
      </c>
      <c r="S8687" s="21">
        <f t="shared" si="1356"/>
        <v>1.2935130000000001</v>
      </c>
      <c r="T8687" s="21">
        <f t="shared" si="1357"/>
        <v>450.62358399999999</v>
      </c>
      <c r="U8687" s="22">
        <f t="shared" si="1358"/>
        <v>1743.920707</v>
      </c>
      <c r="V8687" s="39">
        <f t="shared" si="1359"/>
        <v>0.90623177359804408</v>
      </c>
    </row>
    <row r="8688" spans="1:22">
      <c r="A8688">
        <v>8683</v>
      </c>
      <c r="B8688" s="155">
        <f t="shared" si="1360"/>
        <v>41636</v>
      </c>
      <c r="C8688" s="148">
        <f t="shared" si="1351"/>
        <v>2013</v>
      </c>
      <c r="D8688" s="148">
        <f t="shared" si="1352"/>
        <v>12</v>
      </c>
      <c r="E8688" s="152">
        <v>19</v>
      </c>
      <c r="F8688" s="153">
        <v>0</v>
      </c>
      <c r="G8688" s="154">
        <v>1419.105</v>
      </c>
      <c r="H8688" s="154">
        <v>0</v>
      </c>
      <c r="I8688" s="154">
        <v>488.25599999999997</v>
      </c>
      <c r="J8688" s="151">
        <v>0</v>
      </c>
      <c r="K8688" s="149">
        <f t="shared" si="1353"/>
        <v>1907.3609999999999</v>
      </c>
      <c r="L8688" s="148">
        <v>0</v>
      </c>
      <c r="M8688" s="148">
        <v>403.50400000000002</v>
      </c>
      <c r="N8688" s="148">
        <v>0</v>
      </c>
      <c r="O8688" s="148">
        <v>140.84100000000001</v>
      </c>
      <c r="P8688" s="148">
        <v>0</v>
      </c>
      <c r="Q8688" s="21">
        <f t="shared" si="1354"/>
        <v>0</v>
      </c>
      <c r="R8688" s="21">
        <f t="shared" si="1355"/>
        <v>1290.0022880000001</v>
      </c>
      <c r="S8688" s="21">
        <f t="shared" si="1356"/>
        <v>0</v>
      </c>
      <c r="T8688" s="21">
        <f t="shared" si="1357"/>
        <v>447.31101600000005</v>
      </c>
      <c r="U8688" s="22">
        <f t="shared" si="1358"/>
        <v>1737.3133040000002</v>
      </c>
      <c r="V8688" s="39">
        <f t="shared" si="1359"/>
        <v>0.91084661162726954</v>
      </c>
    </row>
    <row r="8689" spans="1:22">
      <c r="A8689">
        <v>8684</v>
      </c>
      <c r="B8689" s="155">
        <f t="shared" si="1360"/>
        <v>41636</v>
      </c>
      <c r="C8689" s="148">
        <f t="shared" si="1351"/>
        <v>2013</v>
      </c>
      <c r="D8689" s="148">
        <f t="shared" si="1352"/>
        <v>12</v>
      </c>
      <c r="E8689" s="152">
        <v>20</v>
      </c>
      <c r="F8689" s="153">
        <v>0</v>
      </c>
      <c r="G8689" s="154">
        <v>1413.2539999999999</v>
      </c>
      <c r="H8689" s="154">
        <v>0</v>
      </c>
      <c r="I8689" s="154">
        <v>477.53199999999998</v>
      </c>
      <c r="J8689" s="151">
        <v>0</v>
      </c>
      <c r="K8689" s="149">
        <f t="shared" si="1353"/>
        <v>1890.7859999999998</v>
      </c>
      <c r="L8689" s="148">
        <v>0</v>
      </c>
      <c r="M8689" s="148">
        <v>402.28300000000002</v>
      </c>
      <c r="N8689" s="148">
        <v>0</v>
      </c>
      <c r="O8689" s="148">
        <v>136.916</v>
      </c>
      <c r="P8689" s="148">
        <v>0</v>
      </c>
      <c r="Q8689" s="21">
        <f t="shared" si="1354"/>
        <v>0</v>
      </c>
      <c r="R8689" s="21">
        <f t="shared" si="1355"/>
        <v>1286.098751</v>
      </c>
      <c r="S8689" s="21">
        <f t="shared" si="1356"/>
        <v>0</v>
      </c>
      <c r="T8689" s="21">
        <f t="shared" si="1357"/>
        <v>434.84521599999999</v>
      </c>
      <c r="U8689" s="22">
        <f t="shared" si="1358"/>
        <v>1720.9439669999999</v>
      </c>
      <c r="V8689" s="39">
        <f t="shared" si="1359"/>
        <v>0.91017384674944712</v>
      </c>
    </row>
    <row r="8690" spans="1:22">
      <c r="A8690">
        <v>8685</v>
      </c>
      <c r="B8690" s="155">
        <f t="shared" si="1360"/>
        <v>41636</v>
      </c>
      <c r="C8690" s="148">
        <f t="shared" si="1351"/>
        <v>2013</v>
      </c>
      <c r="D8690" s="148">
        <f t="shared" si="1352"/>
        <v>12</v>
      </c>
      <c r="E8690" s="152">
        <v>21</v>
      </c>
      <c r="F8690" s="153">
        <v>0</v>
      </c>
      <c r="G8690" s="154">
        <v>1413.873</v>
      </c>
      <c r="H8690" s="154">
        <v>0</v>
      </c>
      <c r="I8690" s="154">
        <v>486.70800000000003</v>
      </c>
      <c r="J8690" s="151">
        <v>0</v>
      </c>
      <c r="K8690" s="149">
        <f t="shared" si="1353"/>
        <v>1900.5810000000001</v>
      </c>
      <c r="L8690" s="148">
        <v>0</v>
      </c>
      <c r="M8690" s="148">
        <v>402.41699999999997</v>
      </c>
      <c r="N8690" s="148">
        <v>0</v>
      </c>
      <c r="O8690" s="148">
        <v>138.834</v>
      </c>
      <c r="P8690" s="148">
        <v>0</v>
      </c>
      <c r="Q8690" s="21">
        <f t="shared" si="1354"/>
        <v>0</v>
      </c>
      <c r="R8690" s="21">
        <f t="shared" si="1355"/>
        <v>1286.527149</v>
      </c>
      <c r="S8690" s="21">
        <f t="shared" si="1356"/>
        <v>0</v>
      </c>
      <c r="T8690" s="21">
        <f t="shared" si="1357"/>
        <v>440.93678400000005</v>
      </c>
      <c r="U8690" s="22">
        <f t="shared" si="1358"/>
        <v>1727.463933</v>
      </c>
      <c r="V8690" s="39">
        <f t="shared" si="1359"/>
        <v>0.90891360747055761</v>
      </c>
    </row>
    <row r="8691" spans="1:22">
      <c r="A8691">
        <v>8686</v>
      </c>
      <c r="B8691" s="155">
        <f t="shared" si="1360"/>
        <v>41636</v>
      </c>
      <c r="C8691" s="148">
        <f t="shared" si="1351"/>
        <v>2013</v>
      </c>
      <c r="D8691" s="148">
        <f t="shared" si="1352"/>
        <v>12</v>
      </c>
      <c r="E8691" s="152">
        <v>22</v>
      </c>
      <c r="F8691" s="153">
        <v>241.95500000000001</v>
      </c>
      <c r="G8691" s="154">
        <v>1410.797</v>
      </c>
      <c r="H8691" s="154">
        <v>20.902000000000001</v>
      </c>
      <c r="I8691" s="154">
        <v>503.52600000000001</v>
      </c>
      <c r="J8691" s="151">
        <v>0</v>
      </c>
      <c r="K8691" s="149">
        <f t="shared" si="1353"/>
        <v>2177.1799999999998</v>
      </c>
      <c r="L8691" s="148">
        <v>115.61</v>
      </c>
      <c r="M8691" s="148">
        <v>401.291</v>
      </c>
      <c r="N8691" s="148">
        <v>6.5640000000000001</v>
      </c>
      <c r="O8691" s="148">
        <v>144.28299999999999</v>
      </c>
      <c r="P8691" s="148">
        <v>0</v>
      </c>
      <c r="Q8691" s="21">
        <f t="shared" si="1354"/>
        <v>324.05482999999998</v>
      </c>
      <c r="R8691" s="21">
        <f t="shared" si="1355"/>
        <v>1282.9273270000001</v>
      </c>
      <c r="S8691" s="21">
        <f t="shared" si="1356"/>
        <v>12.806364</v>
      </c>
      <c r="T8691" s="21">
        <f t="shared" si="1357"/>
        <v>458.24280799999997</v>
      </c>
      <c r="U8691" s="22">
        <f t="shared" si="1358"/>
        <v>2078.0313290000004</v>
      </c>
      <c r="V8691" s="39">
        <f t="shared" si="1359"/>
        <v>0.95446004877869561</v>
      </c>
    </row>
    <row r="8692" spans="1:22">
      <c r="A8692">
        <v>8687</v>
      </c>
      <c r="B8692" s="155">
        <f t="shared" si="1360"/>
        <v>41636</v>
      </c>
      <c r="C8692" s="148">
        <f t="shared" si="1351"/>
        <v>2013</v>
      </c>
      <c r="D8692" s="148">
        <f t="shared" si="1352"/>
        <v>12</v>
      </c>
      <c r="E8692" s="152">
        <v>23</v>
      </c>
      <c r="F8692" s="153">
        <v>242.827</v>
      </c>
      <c r="G8692" s="154">
        <v>1412.0830000000001</v>
      </c>
      <c r="H8692" s="154">
        <v>21.161999999999999</v>
      </c>
      <c r="I8692" s="154">
        <v>506.08600000000001</v>
      </c>
      <c r="J8692" s="151">
        <v>0</v>
      </c>
      <c r="K8692" s="149">
        <f t="shared" si="1353"/>
        <v>2182.1580000000004</v>
      </c>
      <c r="L8692" s="148">
        <v>115.634</v>
      </c>
      <c r="M8692" s="148">
        <v>401.572</v>
      </c>
      <c r="N8692" s="148">
        <v>6.6680000000000001</v>
      </c>
      <c r="O8692" s="148">
        <v>144.42500000000001</v>
      </c>
      <c r="P8692" s="148">
        <v>0</v>
      </c>
      <c r="Q8692" s="21">
        <f t="shared" si="1354"/>
        <v>324.12210199999998</v>
      </c>
      <c r="R8692" s="21">
        <f t="shared" si="1355"/>
        <v>1283.8256840000001</v>
      </c>
      <c r="S8692" s="21">
        <f t="shared" si="1356"/>
        <v>13.009268</v>
      </c>
      <c r="T8692" s="21">
        <f t="shared" si="1357"/>
        <v>458.69380000000007</v>
      </c>
      <c r="U8692" s="22">
        <f t="shared" si="1358"/>
        <v>2079.6508540000004</v>
      </c>
      <c r="V8692" s="39">
        <f t="shared" si="1359"/>
        <v>0.95302487445913642</v>
      </c>
    </row>
    <row r="8693" spans="1:22">
      <c r="A8693">
        <v>8688</v>
      </c>
      <c r="B8693" s="155">
        <f t="shared" si="1360"/>
        <v>41636</v>
      </c>
      <c r="C8693" s="148">
        <f t="shared" si="1351"/>
        <v>2013</v>
      </c>
      <c r="D8693" s="148">
        <f t="shared" si="1352"/>
        <v>12</v>
      </c>
      <c r="E8693" s="152">
        <v>24</v>
      </c>
      <c r="F8693" s="153">
        <v>236.23599999999999</v>
      </c>
      <c r="G8693" s="154">
        <v>1421.7170000000001</v>
      </c>
      <c r="H8693" s="154">
        <v>21.344000000000001</v>
      </c>
      <c r="I8693" s="154">
        <v>497.03399999999999</v>
      </c>
      <c r="J8693" s="151">
        <v>0</v>
      </c>
      <c r="K8693" s="149">
        <f t="shared" si="1353"/>
        <v>2176.3310000000001</v>
      </c>
      <c r="L8693" s="148">
        <v>112.645</v>
      </c>
      <c r="M8693" s="148">
        <v>403.916</v>
      </c>
      <c r="N8693" s="148">
        <v>6.6870000000000003</v>
      </c>
      <c r="O8693" s="148">
        <v>141.821</v>
      </c>
      <c r="P8693" s="148">
        <v>0</v>
      </c>
      <c r="Q8693" s="21">
        <f t="shared" si="1354"/>
        <v>315.74393499999996</v>
      </c>
      <c r="R8693" s="21">
        <f t="shared" si="1355"/>
        <v>1291.319452</v>
      </c>
      <c r="S8693" s="21">
        <f t="shared" si="1356"/>
        <v>13.046337000000001</v>
      </c>
      <c r="T8693" s="21">
        <f t="shared" si="1357"/>
        <v>450.423496</v>
      </c>
      <c r="U8693" s="22">
        <f t="shared" si="1358"/>
        <v>2070.5332199999998</v>
      </c>
      <c r="V8693" s="39">
        <f t="shared" si="1359"/>
        <v>0.95138709139372624</v>
      </c>
    </row>
    <row r="8694" spans="1:22">
      <c r="A8694">
        <v>8689</v>
      </c>
      <c r="B8694" s="155">
        <f t="shared" si="1360"/>
        <v>41637</v>
      </c>
      <c r="C8694" s="148">
        <f t="shared" si="1351"/>
        <v>2013</v>
      </c>
      <c r="D8694" s="148">
        <f t="shared" si="1352"/>
        <v>12</v>
      </c>
      <c r="E8694" s="152">
        <v>1</v>
      </c>
      <c r="F8694" s="153">
        <v>239.39400000000001</v>
      </c>
      <c r="G8694" s="154">
        <v>1422.971</v>
      </c>
      <c r="H8694" s="154">
        <v>21.632000000000001</v>
      </c>
      <c r="I8694" s="154">
        <v>411.33699999999999</v>
      </c>
      <c r="J8694" s="151">
        <v>0</v>
      </c>
      <c r="K8694" s="149">
        <f t="shared" si="1353"/>
        <v>2095.3339999999998</v>
      </c>
      <c r="L8694" s="148">
        <v>114.53400000000001</v>
      </c>
      <c r="M8694" s="148">
        <v>405.60300000000001</v>
      </c>
      <c r="N8694" s="148">
        <v>6.7720000000000002</v>
      </c>
      <c r="O8694" s="148">
        <v>117.691</v>
      </c>
      <c r="P8694" s="148">
        <v>0</v>
      </c>
      <c r="Q8694" s="21">
        <f t="shared" si="1354"/>
        <v>321.03880200000003</v>
      </c>
      <c r="R8694" s="21">
        <f t="shared" si="1355"/>
        <v>1296.7127910000002</v>
      </c>
      <c r="S8694" s="21">
        <f t="shared" si="1356"/>
        <v>13.212172000000001</v>
      </c>
      <c r="T8694" s="21">
        <f t="shared" si="1357"/>
        <v>373.78661600000004</v>
      </c>
      <c r="U8694" s="22">
        <f t="shared" si="1358"/>
        <v>2004.7503810000003</v>
      </c>
      <c r="V8694" s="39">
        <f t="shared" si="1359"/>
        <v>0.95676888791953951</v>
      </c>
    </row>
    <row r="8695" spans="1:22">
      <c r="A8695">
        <v>8690</v>
      </c>
      <c r="B8695" s="155">
        <f t="shared" si="1360"/>
        <v>41637</v>
      </c>
      <c r="C8695" s="148">
        <f t="shared" si="1351"/>
        <v>2013</v>
      </c>
      <c r="D8695" s="148">
        <f t="shared" si="1352"/>
        <v>12</v>
      </c>
      <c r="E8695" s="152">
        <v>2</v>
      </c>
      <c r="F8695" s="153">
        <v>243.666</v>
      </c>
      <c r="G8695" s="154">
        <v>1422.7170000000001</v>
      </c>
      <c r="H8695" s="154">
        <v>21.823</v>
      </c>
      <c r="I8695" s="154">
        <v>242.946</v>
      </c>
      <c r="J8695" s="151">
        <v>0</v>
      </c>
      <c r="K8695" s="149">
        <f t="shared" si="1353"/>
        <v>1931.152</v>
      </c>
      <c r="L8695" s="148">
        <v>115.964</v>
      </c>
      <c r="M8695" s="148">
        <v>404.90600000000001</v>
      </c>
      <c r="N8695" s="148">
        <v>6.8070000000000004</v>
      </c>
      <c r="O8695" s="148">
        <v>65.022000000000006</v>
      </c>
      <c r="P8695" s="148">
        <v>0</v>
      </c>
      <c r="Q8695" s="21">
        <f t="shared" si="1354"/>
        <v>325.04709199999996</v>
      </c>
      <c r="R8695" s="21">
        <f t="shared" si="1355"/>
        <v>1294.4844820000001</v>
      </c>
      <c r="S8695" s="21">
        <f t="shared" si="1356"/>
        <v>13.280457000000002</v>
      </c>
      <c r="T8695" s="21">
        <f t="shared" si="1357"/>
        <v>206.50987200000003</v>
      </c>
      <c r="U8695" s="22">
        <f t="shared" si="1358"/>
        <v>1839.3219030000002</v>
      </c>
      <c r="V8695" s="39">
        <f t="shared" si="1359"/>
        <v>0.95244802221679092</v>
      </c>
    </row>
    <row r="8696" spans="1:22">
      <c r="A8696">
        <v>8691</v>
      </c>
      <c r="B8696" s="155">
        <f t="shared" si="1360"/>
        <v>41637</v>
      </c>
      <c r="C8696" s="148">
        <f t="shared" si="1351"/>
        <v>2013</v>
      </c>
      <c r="D8696" s="148">
        <f t="shared" si="1352"/>
        <v>12</v>
      </c>
      <c r="E8696" s="152">
        <v>3</v>
      </c>
      <c r="F8696" s="153">
        <v>245.155</v>
      </c>
      <c r="G8696" s="154">
        <v>1421.509</v>
      </c>
      <c r="H8696" s="154">
        <v>21.925000000000001</v>
      </c>
      <c r="I8696" s="154">
        <v>201.21</v>
      </c>
      <c r="J8696" s="151">
        <v>0</v>
      </c>
      <c r="K8696" s="149">
        <f t="shared" si="1353"/>
        <v>1889.799</v>
      </c>
      <c r="L8696" s="148">
        <v>116.732</v>
      </c>
      <c r="M8696" s="148">
        <v>404.12200000000001</v>
      </c>
      <c r="N8696" s="148">
        <v>6.7990000000000004</v>
      </c>
      <c r="O8696" s="148">
        <v>54.423000000000002</v>
      </c>
      <c r="P8696" s="148">
        <v>0</v>
      </c>
      <c r="Q8696" s="21">
        <f t="shared" si="1354"/>
        <v>327.19979599999999</v>
      </c>
      <c r="R8696" s="21">
        <f t="shared" si="1355"/>
        <v>1291.978034</v>
      </c>
      <c r="S8696" s="21">
        <f t="shared" si="1356"/>
        <v>13.264849000000002</v>
      </c>
      <c r="T8696" s="21">
        <f t="shared" si="1357"/>
        <v>172.84744800000001</v>
      </c>
      <c r="U8696" s="22">
        <f t="shared" si="1358"/>
        <v>1805.290127</v>
      </c>
      <c r="V8696" s="39">
        <f t="shared" si="1359"/>
        <v>0.95528155481085553</v>
      </c>
    </row>
    <row r="8697" spans="1:22">
      <c r="A8697">
        <v>8692</v>
      </c>
      <c r="B8697" s="155">
        <f t="shared" si="1360"/>
        <v>41637</v>
      </c>
      <c r="C8697" s="148">
        <f t="shared" si="1351"/>
        <v>2013</v>
      </c>
      <c r="D8697" s="148">
        <f t="shared" si="1352"/>
        <v>12</v>
      </c>
      <c r="E8697" s="152">
        <v>4</v>
      </c>
      <c r="F8697" s="153">
        <v>246.185</v>
      </c>
      <c r="G8697" s="154">
        <v>1424.279</v>
      </c>
      <c r="H8697" s="154">
        <v>22.015999999999998</v>
      </c>
      <c r="I8697" s="154">
        <v>181.624</v>
      </c>
      <c r="J8697" s="151">
        <v>0</v>
      </c>
      <c r="K8697" s="149">
        <f t="shared" si="1353"/>
        <v>1874.104</v>
      </c>
      <c r="L8697" s="148">
        <v>117.619</v>
      </c>
      <c r="M8697" s="148">
        <v>409.83699999999999</v>
      </c>
      <c r="N8697" s="148">
        <v>6.8259999999999996</v>
      </c>
      <c r="O8697" s="148">
        <v>48.174999999999997</v>
      </c>
      <c r="P8697" s="148">
        <v>0</v>
      </c>
      <c r="Q8697" s="21">
        <f t="shared" si="1354"/>
        <v>329.68605700000001</v>
      </c>
      <c r="R8697" s="21">
        <f t="shared" si="1355"/>
        <v>1310.248889</v>
      </c>
      <c r="S8697" s="21">
        <f t="shared" si="1356"/>
        <v>13.317525999999999</v>
      </c>
      <c r="T8697" s="21">
        <f t="shared" si="1357"/>
        <v>153.00380000000001</v>
      </c>
      <c r="U8697" s="22">
        <f t="shared" si="1358"/>
        <v>1806.2562719999999</v>
      </c>
      <c r="V8697" s="39">
        <f t="shared" si="1359"/>
        <v>0.96379724497679953</v>
      </c>
    </row>
    <row r="8698" spans="1:22">
      <c r="A8698">
        <v>8693</v>
      </c>
      <c r="B8698" s="155">
        <f t="shared" si="1360"/>
        <v>41637</v>
      </c>
      <c r="C8698" s="148">
        <f t="shared" si="1351"/>
        <v>2013</v>
      </c>
      <c r="D8698" s="148">
        <f t="shared" si="1352"/>
        <v>12</v>
      </c>
      <c r="E8698" s="152">
        <v>5</v>
      </c>
      <c r="F8698" s="153">
        <v>252.333</v>
      </c>
      <c r="G8698" s="154">
        <v>1432.0129999999999</v>
      </c>
      <c r="H8698" s="154">
        <v>22.512</v>
      </c>
      <c r="I8698" s="154">
        <v>174.446</v>
      </c>
      <c r="J8698" s="151">
        <v>0</v>
      </c>
      <c r="K8698" s="149">
        <f t="shared" si="1353"/>
        <v>1881.3039999999999</v>
      </c>
      <c r="L8698" s="148">
        <v>120.062</v>
      </c>
      <c r="M8698" s="148">
        <v>409.24700000000001</v>
      </c>
      <c r="N8698" s="148">
        <v>6.81</v>
      </c>
      <c r="O8698" s="148">
        <v>45.954000000000001</v>
      </c>
      <c r="P8698" s="148">
        <v>0</v>
      </c>
      <c r="Q8698" s="21">
        <f t="shared" si="1354"/>
        <v>336.53378599999996</v>
      </c>
      <c r="R8698" s="21">
        <f t="shared" si="1355"/>
        <v>1308.3626590000001</v>
      </c>
      <c r="S8698" s="21">
        <f t="shared" si="1356"/>
        <v>13.28631</v>
      </c>
      <c r="T8698" s="21">
        <f t="shared" si="1357"/>
        <v>145.949904</v>
      </c>
      <c r="U8698" s="22">
        <f t="shared" si="1358"/>
        <v>1804.1326590000001</v>
      </c>
      <c r="V8698" s="39">
        <f t="shared" si="1359"/>
        <v>0.95897986662442658</v>
      </c>
    </row>
    <row r="8699" spans="1:22">
      <c r="A8699">
        <v>8694</v>
      </c>
      <c r="B8699" s="155">
        <f t="shared" si="1360"/>
        <v>41637</v>
      </c>
      <c r="C8699" s="148">
        <f t="shared" si="1351"/>
        <v>2013</v>
      </c>
      <c r="D8699" s="148">
        <f t="shared" si="1352"/>
        <v>12</v>
      </c>
      <c r="E8699" s="152">
        <v>6</v>
      </c>
      <c r="F8699" s="153">
        <v>0</v>
      </c>
      <c r="G8699" s="154">
        <v>1437.42</v>
      </c>
      <c r="H8699" s="154">
        <v>0</v>
      </c>
      <c r="I8699" s="154">
        <v>172.70699999999999</v>
      </c>
      <c r="J8699" s="151">
        <v>0</v>
      </c>
      <c r="K8699" s="149">
        <f t="shared" si="1353"/>
        <v>1610.127</v>
      </c>
      <c r="L8699" s="148">
        <v>0</v>
      </c>
      <c r="M8699" s="148">
        <v>410.67700000000002</v>
      </c>
      <c r="N8699" s="148">
        <v>0</v>
      </c>
      <c r="O8699" s="148">
        <v>46.953000000000003</v>
      </c>
      <c r="P8699" s="148">
        <v>0</v>
      </c>
      <c r="Q8699" s="21">
        <f t="shared" si="1354"/>
        <v>0</v>
      </c>
      <c r="R8699" s="21">
        <f t="shared" si="1355"/>
        <v>1312.9343690000001</v>
      </c>
      <c r="S8699" s="21">
        <f t="shared" si="1356"/>
        <v>0</v>
      </c>
      <c r="T8699" s="21">
        <f t="shared" si="1357"/>
        <v>149.12272800000002</v>
      </c>
      <c r="U8699" s="22">
        <f t="shared" si="1358"/>
        <v>1462.0570970000001</v>
      </c>
      <c r="V8699" s="39">
        <f t="shared" si="1359"/>
        <v>0.90803837026520273</v>
      </c>
    </row>
    <row r="8700" spans="1:22">
      <c r="A8700">
        <v>8695</v>
      </c>
      <c r="B8700" s="155">
        <f t="shared" si="1360"/>
        <v>41637</v>
      </c>
      <c r="C8700" s="148">
        <f t="shared" si="1351"/>
        <v>2013</v>
      </c>
      <c r="D8700" s="148">
        <f t="shared" si="1352"/>
        <v>12</v>
      </c>
      <c r="E8700" s="152">
        <v>7</v>
      </c>
      <c r="F8700" s="153">
        <v>0</v>
      </c>
      <c r="G8700" s="154">
        <v>1438.752</v>
      </c>
      <c r="H8700" s="154">
        <v>0</v>
      </c>
      <c r="I8700" s="154">
        <v>175.53899999999999</v>
      </c>
      <c r="J8700" s="151">
        <v>0</v>
      </c>
      <c r="K8700" s="149">
        <f t="shared" si="1353"/>
        <v>1614.2909999999999</v>
      </c>
      <c r="L8700" s="148">
        <v>0</v>
      </c>
      <c r="M8700" s="148">
        <v>409.49</v>
      </c>
      <c r="N8700" s="148">
        <v>0</v>
      </c>
      <c r="O8700" s="148">
        <v>47.756999999999998</v>
      </c>
      <c r="P8700" s="148">
        <v>0</v>
      </c>
      <c r="Q8700" s="21">
        <f t="shared" si="1354"/>
        <v>0</v>
      </c>
      <c r="R8700" s="21">
        <f t="shared" si="1355"/>
        <v>1309.1395300000001</v>
      </c>
      <c r="S8700" s="21">
        <f t="shared" si="1356"/>
        <v>0</v>
      </c>
      <c r="T8700" s="21">
        <f t="shared" si="1357"/>
        <v>151.676232</v>
      </c>
      <c r="U8700" s="22">
        <f t="shared" si="1358"/>
        <v>1460.8157620000002</v>
      </c>
      <c r="V8700" s="39">
        <f t="shared" si="1359"/>
        <v>0.90492715501728016</v>
      </c>
    </row>
    <row r="8701" spans="1:22">
      <c r="A8701">
        <v>8696</v>
      </c>
      <c r="B8701" s="155">
        <f t="shared" si="1360"/>
        <v>41637</v>
      </c>
      <c r="C8701" s="148">
        <f t="shared" si="1351"/>
        <v>2013</v>
      </c>
      <c r="D8701" s="148">
        <f t="shared" si="1352"/>
        <v>12</v>
      </c>
      <c r="E8701" s="152">
        <v>8</v>
      </c>
      <c r="F8701" s="153">
        <v>0</v>
      </c>
      <c r="G8701" s="154">
        <v>1439.146</v>
      </c>
      <c r="H8701" s="154">
        <v>0</v>
      </c>
      <c r="I8701" s="154">
        <v>134.88</v>
      </c>
      <c r="J8701" s="151">
        <v>0</v>
      </c>
      <c r="K8701" s="149">
        <f t="shared" si="1353"/>
        <v>1574.0259999999998</v>
      </c>
      <c r="L8701" s="148">
        <v>0</v>
      </c>
      <c r="M8701" s="148">
        <v>409.31900000000002</v>
      </c>
      <c r="N8701" s="148">
        <v>0</v>
      </c>
      <c r="O8701" s="148">
        <v>38.494999999999997</v>
      </c>
      <c r="P8701" s="148">
        <v>0</v>
      </c>
      <c r="Q8701" s="21">
        <f t="shared" si="1354"/>
        <v>0</v>
      </c>
      <c r="R8701" s="21">
        <f t="shared" si="1355"/>
        <v>1308.5928430000001</v>
      </c>
      <c r="S8701" s="21">
        <f t="shared" si="1356"/>
        <v>0</v>
      </c>
      <c r="T8701" s="21">
        <f t="shared" si="1357"/>
        <v>122.26012</v>
      </c>
      <c r="U8701" s="22">
        <f t="shared" si="1358"/>
        <v>1430.852963</v>
      </c>
      <c r="V8701" s="39">
        <f t="shared" si="1359"/>
        <v>0.90904023376996324</v>
      </c>
    </row>
    <row r="8702" spans="1:22">
      <c r="A8702">
        <v>8697</v>
      </c>
      <c r="B8702" s="155">
        <f t="shared" si="1360"/>
        <v>41637</v>
      </c>
      <c r="C8702" s="148">
        <f t="shared" si="1351"/>
        <v>2013</v>
      </c>
      <c r="D8702" s="148">
        <f t="shared" si="1352"/>
        <v>12</v>
      </c>
      <c r="E8702" s="152">
        <v>9</v>
      </c>
      <c r="F8702" s="153">
        <v>0</v>
      </c>
      <c r="G8702" s="154">
        <v>1437.752</v>
      </c>
      <c r="H8702" s="154">
        <v>0</v>
      </c>
      <c r="I8702" s="154">
        <v>149.232</v>
      </c>
      <c r="J8702" s="151">
        <v>0</v>
      </c>
      <c r="K8702" s="149">
        <f t="shared" si="1353"/>
        <v>1586.9839999999999</v>
      </c>
      <c r="L8702" s="148">
        <v>0</v>
      </c>
      <c r="M8702" s="148">
        <v>408.77600000000001</v>
      </c>
      <c r="N8702" s="148">
        <v>0</v>
      </c>
      <c r="O8702" s="148">
        <v>41.152000000000001</v>
      </c>
      <c r="P8702" s="148">
        <v>0</v>
      </c>
      <c r="Q8702" s="21">
        <f t="shared" si="1354"/>
        <v>0</v>
      </c>
      <c r="R8702" s="21">
        <f t="shared" si="1355"/>
        <v>1306.8568720000001</v>
      </c>
      <c r="S8702" s="21">
        <f t="shared" si="1356"/>
        <v>0</v>
      </c>
      <c r="T8702" s="21">
        <f t="shared" si="1357"/>
        <v>130.69875200000001</v>
      </c>
      <c r="U8702" s="22">
        <f t="shared" si="1358"/>
        <v>1437.5556240000001</v>
      </c>
      <c r="V8702" s="39">
        <f t="shared" si="1359"/>
        <v>0.90584128384407159</v>
      </c>
    </row>
    <row r="8703" spans="1:22">
      <c r="A8703">
        <v>8698</v>
      </c>
      <c r="B8703" s="155">
        <f t="shared" si="1360"/>
        <v>41637</v>
      </c>
      <c r="C8703" s="148">
        <f t="shared" si="1351"/>
        <v>2013</v>
      </c>
      <c r="D8703" s="148">
        <f t="shared" si="1352"/>
        <v>12</v>
      </c>
      <c r="E8703" s="152">
        <v>10</v>
      </c>
      <c r="F8703" s="153">
        <v>0</v>
      </c>
      <c r="G8703" s="154">
        <v>1441.345</v>
      </c>
      <c r="H8703" s="154">
        <v>4.024</v>
      </c>
      <c r="I8703" s="154">
        <v>141.05600000000001</v>
      </c>
      <c r="J8703" s="151">
        <v>0</v>
      </c>
      <c r="K8703" s="149">
        <f t="shared" si="1353"/>
        <v>1586.425</v>
      </c>
      <c r="L8703" s="148">
        <v>0</v>
      </c>
      <c r="M8703" s="148">
        <v>409.87599999999998</v>
      </c>
      <c r="N8703" s="148">
        <v>6.12</v>
      </c>
      <c r="O8703" s="148">
        <v>39.79</v>
      </c>
      <c r="P8703" s="148">
        <v>0</v>
      </c>
      <c r="Q8703" s="21">
        <f t="shared" si="1354"/>
        <v>0</v>
      </c>
      <c r="R8703" s="21">
        <f t="shared" si="1355"/>
        <v>1310.373572</v>
      </c>
      <c r="S8703" s="21">
        <f t="shared" si="1356"/>
        <v>11.94012</v>
      </c>
      <c r="T8703" s="21">
        <f t="shared" si="1357"/>
        <v>126.37304</v>
      </c>
      <c r="U8703" s="22">
        <f t="shared" si="1358"/>
        <v>1448.6867319999999</v>
      </c>
      <c r="V8703" s="39">
        <f t="shared" si="1359"/>
        <v>0.91317694312684172</v>
      </c>
    </row>
    <row r="8704" spans="1:22">
      <c r="A8704">
        <v>8699</v>
      </c>
      <c r="B8704" s="155">
        <f t="shared" si="1360"/>
        <v>41637</v>
      </c>
      <c r="C8704" s="148">
        <f t="shared" si="1351"/>
        <v>2013</v>
      </c>
      <c r="D8704" s="148">
        <f t="shared" si="1352"/>
        <v>12</v>
      </c>
      <c r="E8704" s="152">
        <v>11</v>
      </c>
      <c r="F8704" s="153">
        <v>0</v>
      </c>
      <c r="G8704" s="154">
        <v>1437.1859999999999</v>
      </c>
      <c r="H8704" s="154">
        <v>0.89600000000000002</v>
      </c>
      <c r="I8704" s="154">
        <v>166.41499999999999</v>
      </c>
      <c r="J8704" s="151">
        <v>0</v>
      </c>
      <c r="K8704" s="149">
        <f t="shared" si="1353"/>
        <v>1604.4969999999998</v>
      </c>
      <c r="L8704" s="148">
        <v>0</v>
      </c>
      <c r="M8704" s="148">
        <v>409.488</v>
      </c>
      <c r="N8704" s="148">
        <v>3.2970000000000002</v>
      </c>
      <c r="O8704" s="148">
        <v>46.128999999999998</v>
      </c>
      <c r="P8704" s="148">
        <v>0</v>
      </c>
      <c r="Q8704" s="21">
        <f t="shared" si="1354"/>
        <v>0</v>
      </c>
      <c r="R8704" s="21">
        <f t="shared" si="1355"/>
        <v>1309.1331359999999</v>
      </c>
      <c r="S8704" s="21">
        <f t="shared" si="1356"/>
        <v>6.4324470000000007</v>
      </c>
      <c r="T8704" s="21">
        <f t="shared" si="1357"/>
        <v>146.50570400000001</v>
      </c>
      <c r="U8704" s="22">
        <f t="shared" si="1358"/>
        <v>1462.0712869999998</v>
      </c>
      <c r="V8704" s="39">
        <f t="shared" si="1359"/>
        <v>0.91123341894687238</v>
      </c>
    </row>
    <row r="8705" spans="1:22">
      <c r="A8705">
        <v>8700</v>
      </c>
      <c r="B8705" s="155">
        <f t="shared" si="1360"/>
        <v>41637</v>
      </c>
      <c r="C8705" s="148">
        <f t="shared" si="1351"/>
        <v>2013</v>
      </c>
      <c r="D8705" s="148">
        <f t="shared" si="1352"/>
        <v>12</v>
      </c>
      <c r="E8705" s="152">
        <v>12</v>
      </c>
      <c r="F8705" s="153">
        <v>0</v>
      </c>
      <c r="G8705" s="154">
        <v>1444.61</v>
      </c>
      <c r="H8705" s="154">
        <v>1.1559999999999999</v>
      </c>
      <c r="I8705" s="154">
        <v>181.31899999999999</v>
      </c>
      <c r="J8705" s="151">
        <v>0</v>
      </c>
      <c r="K8705" s="149">
        <f t="shared" si="1353"/>
        <v>1627.0849999999998</v>
      </c>
      <c r="L8705" s="148">
        <v>0</v>
      </c>
      <c r="M8705" s="148">
        <v>411.096</v>
      </c>
      <c r="N8705" s="148">
        <v>1.6890000000000001</v>
      </c>
      <c r="O8705" s="148">
        <v>49.953000000000003</v>
      </c>
      <c r="P8705" s="148">
        <v>0</v>
      </c>
      <c r="Q8705" s="21">
        <f t="shared" si="1354"/>
        <v>0</v>
      </c>
      <c r="R8705" s="21">
        <f t="shared" si="1355"/>
        <v>1314.2739120000001</v>
      </c>
      <c r="S8705" s="21">
        <f t="shared" si="1356"/>
        <v>3.295239</v>
      </c>
      <c r="T8705" s="21">
        <f t="shared" si="1357"/>
        <v>158.65072800000002</v>
      </c>
      <c r="U8705" s="22">
        <f t="shared" si="1358"/>
        <v>1476.2198790000002</v>
      </c>
      <c r="V8705" s="39">
        <f t="shared" si="1359"/>
        <v>0.9072788938500449</v>
      </c>
    </row>
    <row r="8706" spans="1:22">
      <c r="A8706">
        <v>8701</v>
      </c>
      <c r="B8706" s="155">
        <f t="shared" si="1360"/>
        <v>41637</v>
      </c>
      <c r="C8706" s="148">
        <f t="shared" si="1351"/>
        <v>2013</v>
      </c>
      <c r="D8706" s="148">
        <f t="shared" si="1352"/>
        <v>12</v>
      </c>
      <c r="E8706" s="152">
        <v>13</v>
      </c>
      <c r="F8706" s="153">
        <v>0</v>
      </c>
      <c r="G8706" s="154">
        <v>1445.665</v>
      </c>
      <c r="H8706" s="154">
        <v>0</v>
      </c>
      <c r="I8706" s="154">
        <v>289.428</v>
      </c>
      <c r="J8706" s="151">
        <v>0</v>
      </c>
      <c r="K8706" s="149">
        <f t="shared" si="1353"/>
        <v>1735.0929999999998</v>
      </c>
      <c r="L8706" s="148">
        <v>0</v>
      </c>
      <c r="M8706" s="148">
        <v>410.71</v>
      </c>
      <c r="N8706" s="148">
        <v>0</v>
      </c>
      <c r="O8706" s="148">
        <v>81.137</v>
      </c>
      <c r="P8706" s="148">
        <v>0</v>
      </c>
      <c r="Q8706" s="21">
        <f t="shared" si="1354"/>
        <v>0</v>
      </c>
      <c r="R8706" s="21">
        <f t="shared" si="1355"/>
        <v>1313.0398700000001</v>
      </c>
      <c r="S8706" s="21">
        <f t="shared" si="1356"/>
        <v>0</v>
      </c>
      <c r="T8706" s="21">
        <f t="shared" si="1357"/>
        <v>257.69111200000003</v>
      </c>
      <c r="U8706" s="22">
        <f t="shared" si="1358"/>
        <v>1570.730982</v>
      </c>
      <c r="V8706" s="39">
        <f t="shared" si="1359"/>
        <v>0.90527192605814222</v>
      </c>
    </row>
    <row r="8707" spans="1:22">
      <c r="A8707">
        <v>8702</v>
      </c>
      <c r="B8707" s="155">
        <f t="shared" si="1360"/>
        <v>41637</v>
      </c>
      <c r="C8707" s="148">
        <f t="shared" si="1351"/>
        <v>2013</v>
      </c>
      <c r="D8707" s="148">
        <f t="shared" si="1352"/>
        <v>12</v>
      </c>
      <c r="E8707" s="152">
        <v>14</v>
      </c>
      <c r="F8707" s="153">
        <v>0</v>
      </c>
      <c r="G8707" s="154">
        <v>1441.431</v>
      </c>
      <c r="H8707" s="154">
        <v>0</v>
      </c>
      <c r="I8707" s="154">
        <v>406.12299999999999</v>
      </c>
      <c r="J8707" s="151">
        <v>0</v>
      </c>
      <c r="K8707" s="149">
        <f t="shared" si="1353"/>
        <v>1847.5540000000001</v>
      </c>
      <c r="L8707" s="148">
        <v>0</v>
      </c>
      <c r="M8707" s="148">
        <v>409.81900000000002</v>
      </c>
      <c r="N8707" s="148">
        <v>0</v>
      </c>
      <c r="O8707" s="148">
        <v>115.547</v>
      </c>
      <c r="P8707" s="148">
        <v>0</v>
      </c>
      <c r="Q8707" s="21">
        <f t="shared" si="1354"/>
        <v>0</v>
      </c>
      <c r="R8707" s="21">
        <f t="shared" si="1355"/>
        <v>1310.1913430000002</v>
      </c>
      <c r="S8707" s="21">
        <f t="shared" si="1356"/>
        <v>0</v>
      </c>
      <c r="T8707" s="21">
        <f t="shared" si="1357"/>
        <v>366.97727200000003</v>
      </c>
      <c r="U8707" s="22">
        <f t="shared" si="1358"/>
        <v>1677.1686150000003</v>
      </c>
      <c r="V8707" s="39">
        <f t="shared" si="1359"/>
        <v>0.90777785926690113</v>
      </c>
    </row>
    <row r="8708" spans="1:22">
      <c r="A8708">
        <v>8703</v>
      </c>
      <c r="B8708" s="155">
        <f t="shared" si="1360"/>
        <v>41637</v>
      </c>
      <c r="C8708" s="148">
        <f t="shared" si="1351"/>
        <v>2013</v>
      </c>
      <c r="D8708" s="148">
        <f t="shared" si="1352"/>
        <v>12</v>
      </c>
      <c r="E8708" s="152">
        <v>15</v>
      </c>
      <c r="F8708" s="153">
        <v>0</v>
      </c>
      <c r="G8708" s="154">
        <v>1437.124</v>
      </c>
      <c r="H8708" s="154">
        <v>0</v>
      </c>
      <c r="I8708" s="154">
        <v>443.61200000000002</v>
      </c>
      <c r="J8708" s="151">
        <v>0</v>
      </c>
      <c r="K8708" s="149">
        <f t="shared" si="1353"/>
        <v>1880.7360000000001</v>
      </c>
      <c r="L8708" s="148">
        <v>0</v>
      </c>
      <c r="M8708" s="148">
        <v>408.97</v>
      </c>
      <c r="N8708" s="148">
        <v>0</v>
      </c>
      <c r="O8708" s="148">
        <v>128.67400000000001</v>
      </c>
      <c r="P8708" s="148">
        <v>0</v>
      </c>
      <c r="Q8708" s="21">
        <f t="shared" si="1354"/>
        <v>0</v>
      </c>
      <c r="R8708" s="21">
        <f t="shared" si="1355"/>
        <v>1307.4770900000001</v>
      </c>
      <c r="S8708" s="21">
        <f t="shared" si="1356"/>
        <v>0</v>
      </c>
      <c r="T8708" s="21">
        <f t="shared" si="1357"/>
        <v>408.66862400000002</v>
      </c>
      <c r="U8708" s="22">
        <f t="shared" si="1358"/>
        <v>1716.1457140000002</v>
      </c>
      <c r="V8708" s="39">
        <f t="shared" si="1359"/>
        <v>0.9124862362394297</v>
      </c>
    </row>
    <row r="8709" spans="1:22">
      <c r="A8709">
        <v>8704</v>
      </c>
      <c r="B8709" s="155">
        <f t="shared" si="1360"/>
        <v>41637</v>
      </c>
      <c r="C8709" s="148">
        <f t="shared" si="1351"/>
        <v>2013</v>
      </c>
      <c r="D8709" s="148">
        <f t="shared" si="1352"/>
        <v>12</v>
      </c>
      <c r="E8709" s="152">
        <v>16</v>
      </c>
      <c r="F8709" s="153">
        <v>0</v>
      </c>
      <c r="G8709" s="154">
        <v>1432.616</v>
      </c>
      <c r="H8709" s="154">
        <v>0</v>
      </c>
      <c r="I8709" s="154">
        <v>442.42399999999998</v>
      </c>
      <c r="J8709" s="151">
        <v>0</v>
      </c>
      <c r="K8709" s="149">
        <f t="shared" si="1353"/>
        <v>1875.04</v>
      </c>
      <c r="L8709" s="148">
        <v>0</v>
      </c>
      <c r="M8709" s="148">
        <v>408.86200000000002</v>
      </c>
      <c r="N8709" s="148">
        <v>0</v>
      </c>
      <c r="O8709" s="148">
        <v>127.27500000000001</v>
      </c>
      <c r="P8709" s="148">
        <v>0</v>
      </c>
      <c r="Q8709" s="21">
        <f t="shared" si="1354"/>
        <v>0</v>
      </c>
      <c r="R8709" s="21">
        <f t="shared" si="1355"/>
        <v>1307.1318140000001</v>
      </c>
      <c r="S8709" s="21">
        <f t="shared" si="1356"/>
        <v>0</v>
      </c>
      <c r="T8709" s="21">
        <f t="shared" si="1357"/>
        <v>404.22540000000004</v>
      </c>
      <c r="U8709" s="22">
        <f t="shared" si="1358"/>
        <v>1711.3572140000001</v>
      </c>
      <c r="V8709" s="39">
        <f t="shared" si="1359"/>
        <v>0.91270437643996938</v>
      </c>
    </row>
    <row r="8710" spans="1:22">
      <c r="A8710">
        <v>8705</v>
      </c>
      <c r="B8710" s="155">
        <f t="shared" si="1360"/>
        <v>41637</v>
      </c>
      <c r="C8710" s="148">
        <f t="shared" si="1351"/>
        <v>2013</v>
      </c>
      <c r="D8710" s="148">
        <f t="shared" si="1352"/>
        <v>12</v>
      </c>
      <c r="E8710" s="152">
        <v>17</v>
      </c>
      <c r="F8710" s="153">
        <v>0</v>
      </c>
      <c r="G8710" s="154">
        <v>1436.0239999999999</v>
      </c>
      <c r="H8710" s="154">
        <v>0</v>
      </c>
      <c r="I8710" s="154">
        <v>461.40600000000001</v>
      </c>
      <c r="J8710" s="151">
        <v>0</v>
      </c>
      <c r="K8710" s="149">
        <f t="shared" si="1353"/>
        <v>1897.4299999999998</v>
      </c>
      <c r="L8710" s="148">
        <v>0</v>
      </c>
      <c r="M8710" s="148">
        <v>409.12599999999998</v>
      </c>
      <c r="N8710" s="148">
        <v>0</v>
      </c>
      <c r="O8710" s="148">
        <v>132.851</v>
      </c>
      <c r="P8710" s="148">
        <v>0</v>
      </c>
      <c r="Q8710" s="21">
        <f t="shared" si="1354"/>
        <v>0</v>
      </c>
      <c r="R8710" s="21">
        <f t="shared" si="1355"/>
        <v>1307.9758219999999</v>
      </c>
      <c r="S8710" s="21">
        <f t="shared" si="1356"/>
        <v>0</v>
      </c>
      <c r="T8710" s="21">
        <f t="shared" si="1357"/>
        <v>421.934776</v>
      </c>
      <c r="U8710" s="22">
        <f t="shared" si="1358"/>
        <v>1729.9105979999999</v>
      </c>
      <c r="V8710" s="39">
        <f t="shared" si="1359"/>
        <v>0.91171247318741666</v>
      </c>
    </row>
    <row r="8711" spans="1:22">
      <c r="A8711">
        <v>8706</v>
      </c>
      <c r="B8711" s="155">
        <f t="shared" si="1360"/>
        <v>41637</v>
      </c>
      <c r="C8711" s="148">
        <f t="shared" ref="C8711:C8765" si="1361">YEAR(B8711)</f>
        <v>2013</v>
      </c>
      <c r="D8711" s="148">
        <f t="shared" ref="D8711:D8765" si="1362">MONTH(B8711)</f>
        <v>12</v>
      </c>
      <c r="E8711" s="152">
        <v>18</v>
      </c>
      <c r="F8711" s="153">
        <v>0</v>
      </c>
      <c r="G8711" s="154">
        <v>1443.7170000000001</v>
      </c>
      <c r="H8711" s="154">
        <v>0</v>
      </c>
      <c r="I8711" s="154">
        <v>458.20299999999997</v>
      </c>
      <c r="J8711" s="151">
        <v>0</v>
      </c>
      <c r="K8711" s="149">
        <f t="shared" ref="K8711:K8765" si="1363">SUM(F8711:J8711)</f>
        <v>1901.92</v>
      </c>
      <c r="L8711" s="148">
        <v>0</v>
      </c>
      <c r="M8711" s="148">
        <v>410.13</v>
      </c>
      <c r="N8711" s="148">
        <v>0</v>
      </c>
      <c r="O8711" s="148">
        <v>133.91499999999999</v>
      </c>
      <c r="P8711" s="148">
        <v>0</v>
      </c>
      <c r="Q8711" s="21">
        <f t="shared" ref="Q8711:Q8765" si="1364">+$Q$2*L8711</f>
        <v>0</v>
      </c>
      <c r="R8711" s="21">
        <f t="shared" ref="R8711:R8765" si="1365">+$R$2*M8711</f>
        <v>1311.18561</v>
      </c>
      <c r="S8711" s="21">
        <f t="shared" ref="S8711:S8765" si="1366">+$S$2*N8711</f>
        <v>0</v>
      </c>
      <c r="T8711" s="21">
        <f t="shared" ref="T8711:T8765" si="1367">+$T$2*O8711</f>
        <v>425.31403999999998</v>
      </c>
      <c r="U8711" s="22">
        <f t="shared" ref="U8711:U8764" si="1368">SUM(Q8711:T8711)</f>
        <v>1736.49965</v>
      </c>
      <c r="V8711" s="39">
        <f t="shared" ref="V8711:V8765" si="1369">+U8711/K8711</f>
        <v>0.9130245488769243</v>
      </c>
    </row>
    <row r="8712" spans="1:22">
      <c r="A8712">
        <v>8707</v>
      </c>
      <c r="B8712" s="155">
        <f t="shared" si="1360"/>
        <v>41637</v>
      </c>
      <c r="C8712" s="148">
        <f t="shared" si="1361"/>
        <v>2013</v>
      </c>
      <c r="D8712" s="148">
        <f t="shared" si="1362"/>
        <v>12</v>
      </c>
      <c r="E8712" s="152">
        <v>19</v>
      </c>
      <c r="F8712" s="153">
        <v>0</v>
      </c>
      <c r="G8712" s="154">
        <v>1442.5920000000001</v>
      </c>
      <c r="H8712" s="154">
        <v>0</v>
      </c>
      <c r="I8712" s="154">
        <v>444.387</v>
      </c>
      <c r="J8712" s="151">
        <v>0</v>
      </c>
      <c r="K8712" s="149">
        <f t="shared" si="1363"/>
        <v>1886.979</v>
      </c>
      <c r="L8712" s="148">
        <v>0</v>
      </c>
      <c r="M8712" s="148">
        <v>409.99</v>
      </c>
      <c r="N8712" s="148">
        <v>0</v>
      </c>
      <c r="O8712" s="148">
        <v>127.505</v>
      </c>
      <c r="P8712" s="148">
        <v>0</v>
      </c>
      <c r="Q8712" s="21">
        <f t="shared" si="1364"/>
        <v>0</v>
      </c>
      <c r="R8712" s="21">
        <f t="shared" si="1365"/>
        <v>1310.73803</v>
      </c>
      <c r="S8712" s="21">
        <f t="shared" si="1366"/>
        <v>0</v>
      </c>
      <c r="T8712" s="21">
        <f t="shared" si="1367"/>
        <v>404.95587999999998</v>
      </c>
      <c r="U8712" s="22">
        <f t="shared" si="1368"/>
        <v>1715.69391</v>
      </c>
      <c r="V8712" s="39">
        <f t="shared" si="1369"/>
        <v>0.90922787693980689</v>
      </c>
    </row>
    <row r="8713" spans="1:22">
      <c r="A8713">
        <v>8708</v>
      </c>
      <c r="B8713" s="155">
        <f t="shared" si="1360"/>
        <v>41637</v>
      </c>
      <c r="C8713" s="148">
        <f t="shared" si="1361"/>
        <v>2013</v>
      </c>
      <c r="D8713" s="148">
        <f t="shared" si="1362"/>
        <v>12</v>
      </c>
      <c r="E8713" s="152">
        <v>20</v>
      </c>
      <c r="F8713" s="153">
        <v>0</v>
      </c>
      <c r="G8713" s="154">
        <v>1443.472</v>
      </c>
      <c r="H8713" s="154">
        <v>1.272</v>
      </c>
      <c r="I8713" s="154">
        <v>402.73500000000001</v>
      </c>
      <c r="J8713" s="151">
        <v>0</v>
      </c>
      <c r="K8713" s="149">
        <f t="shared" si="1363"/>
        <v>1847.4789999999998</v>
      </c>
      <c r="L8713" s="148">
        <v>0</v>
      </c>
      <c r="M8713" s="148">
        <v>410.34699999999998</v>
      </c>
      <c r="N8713" s="148">
        <v>2.3879999999999999</v>
      </c>
      <c r="O8713" s="148">
        <v>117.244</v>
      </c>
      <c r="P8713" s="148">
        <v>0</v>
      </c>
      <c r="Q8713" s="21">
        <f t="shared" si="1364"/>
        <v>0</v>
      </c>
      <c r="R8713" s="21">
        <f t="shared" si="1365"/>
        <v>1311.879359</v>
      </c>
      <c r="S8713" s="21">
        <f t="shared" si="1366"/>
        <v>4.6589879999999999</v>
      </c>
      <c r="T8713" s="21">
        <f t="shared" si="1367"/>
        <v>372.36694399999999</v>
      </c>
      <c r="U8713" s="22">
        <f t="shared" si="1368"/>
        <v>1688.905291</v>
      </c>
      <c r="V8713" s="39">
        <f t="shared" si="1369"/>
        <v>0.91416751746569258</v>
      </c>
    </row>
    <row r="8714" spans="1:22">
      <c r="A8714">
        <v>8709</v>
      </c>
      <c r="B8714" s="155">
        <f t="shared" si="1360"/>
        <v>41637</v>
      </c>
      <c r="C8714" s="148">
        <f t="shared" si="1361"/>
        <v>2013</v>
      </c>
      <c r="D8714" s="148">
        <f t="shared" si="1362"/>
        <v>12</v>
      </c>
      <c r="E8714" s="152">
        <v>21</v>
      </c>
      <c r="F8714" s="153">
        <v>0</v>
      </c>
      <c r="G8714" s="154">
        <v>1444.848</v>
      </c>
      <c r="H8714" s="154">
        <v>3.4140000000000001</v>
      </c>
      <c r="I8714" s="154">
        <v>449.68400000000003</v>
      </c>
      <c r="J8714" s="151">
        <v>0</v>
      </c>
      <c r="K8714" s="149">
        <f t="shared" si="1363"/>
        <v>1897.9459999999999</v>
      </c>
      <c r="L8714" s="148">
        <v>0</v>
      </c>
      <c r="M8714" s="148">
        <v>410.54899999999998</v>
      </c>
      <c r="N8714" s="148">
        <v>5.569</v>
      </c>
      <c r="O8714" s="148">
        <v>128.16900000000001</v>
      </c>
      <c r="P8714" s="148">
        <v>0</v>
      </c>
      <c r="Q8714" s="21">
        <f t="shared" si="1364"/>
        <v>0</v>
      </c>
      <c r="R8714" s="21">
        <f t="shared" si="1365"/>
        <v>1312.525153</v>
      </c>
      <c r="S8714" s="21">
        <f t="shared" si="1366"/>
        <v>10.865119</v>
      </c>
      <c r="T8714" s="21">
        <f t="shared" si="1367"/>
        <v>407.06474400000008</v>
      </c>
      <c r="U8714" s="22">
        <f t="shared" si="1368"/>
        <v>1730.4550160000001</v>
      </c>
      <c r="V8714" s="39">
        <f t="shared" si="1369"/>
        <v>0.91175144919823858</v>
      </c>
    </row>
    <row r="8715" spans="1:22">
      <c r="A8715">
        <v>8710</v>
      </c>
      <c r="B8715" s="155">
        <f t="shared" si="1360"/>
        <v>41637</v>
      </c>
      <c r="C8715" s="148">
        <f t="shared" si="1361"/>
        <v>2013</v>
      </c>
      <c r="D8715" s="148">
        <f t="shared" si="1362"/>
        <v>12</v>
      </c>
      <c r="E8715" s="152">
        <v>22</v>
      </c>
      <c r="F8715" s="153">
        <v>0</v>
      </c>
      <c r="G8715" s="154">
        <v>1447.394</v>
      </c>
      <c r="H8715" s="154">
        <v>0</v>
      </c>
      <c r="I8715" s="154">
        <v>534.51800000000003</v>
      </c>
      <c r="J8715" s="151">
        <v>0</v>
      </c>
      <c r="K8715" s="149">
        <f t="shared" si="1363"/>
        <v>1981.912</v>
      </c>
      <c r="L8715" s="148">
        <v>0</v>
      </c>
      <c r="M8715" s="148">
        <v>410.86</v>
      </c>
      <c r="N8715" s="148">
        <v>0</v>
      </c>
      <c r="O8715" s="148">
        <v>152.38499999999999</v>
      </c>
      <c r="P8715" s="148">
        <v>0</v>
      </c>
      <c r="Q8715" s="21">
        <f t="shared" si="1364"/>
        <v>0</v>
      </c>
      <c r="R8715" s="21">
        <f t="shared" si="1365"/>
        <v>1313.5194200000001</v>
      </c>
      <c r="S8715" s="21">
        <f t="shared" si="1366"/>
        <v>0</v>
      </c>
      <c r="T8715" s="21">
        <f t="shared" si="1367"/>
        <v>483.97476</v>
      </c>
      <c r="U8715" s="22">
        <f t="shared" si="1368"/>
        <v>1797.4941800000001</v>
      </c>
      <c r="V8715" s="39">
        <f t="shared" si="1369"/>
        <v>0.90694954165472541</v>
      </c>
    </row>
    <row r="8716" spans="1:22">
      <c r="A8716">
        <v>8711</v>
      </c>
      <c r="B8716" s="155">
        <f t="shared" si="1360"/>
        <v>41637</v>
      </c>
      <c r="C8716" s="148">
        <f t="shared" si="1361"/>
        <v>2013</v>
      </c>
      <c r="D8716" s="148">
        <f t="shared" si="1362"/>
        <v>12</v>
      </c>
      <c r="E8716" s="152">
        <v>23</v>
      </c>
      <c r="F8716" s="153">
        <v>0</v>
      </c>
      <c r="G8716" s="154">
        <v>1446.5509999999999</v>
      </c>
      <c r="H8716" s="154">
        <v>0</v>
      </c>
      <c r="I8716" s="154">
        <v>540.62199999999996</v>
      </c>
      <c r="J8716" s="151">
        <v>0</v>
      </c>
      <c r="K8716" s="149">
        <f t="shared" si="1363"/>
        <v>1987.1729999999998</v>
      </c>
      <c r="L8716" s="148">
        <v>0</v>
      </c>
      <c r="M8716" s="148">
        <v>410.82600000000002</v>
      </c>
      <c r="N8716" s="148">
        <v>0</v>
      </c>
      <c r="O8716" s="148">
        <v>154.25800000000001</v>
      </c>
      <c r="P8716" s="148">
        <v>0</v>
      </c>
      <c r="Q8716" s="21">
        <f t="shared" si="1364"/>
        <v>0</v>
      </c>
      <c r="R8716" s="21">
        <f t="shared" si="1365"/>
        <v>1313.4107220000001</v>
      </c>
      <c r="S8716" s="21">
        <f t="shared" si="1366"/>
        <v>0</v>
      </c>
      <c r="T8716" s="21">
        <f t="shared" si="1367"/>
        <v>489.92340800000005</v>
      </c>
      <c r="U8716" s="22">
        <f t="shared" si="1368"/>
        <v>1803.3341300000002</v>
      </c>
      <c r="V8716" s="39">
        <f t="shared" si="1369"/>
        <v>0.90748723437768142</v>
      </c>
    </row>
    <row r="8717" spans="1:22">
      <c r="A8717">
        <v>8712</v>
      </c>
      <c r="B8717" s="155">
        <f t="shared" si="1360"/>
        <v>41637</v>
      </c>
      <c r="C8717" s="148">
        <f t="shared" si="1361"/>
        <v>2013</v>
      </c>
      <c r="D8717" s="148">
        <f t="shared" si="1362"/>
        <v>12</v>
      </c>
      <c r="E8717" s="152">
        <v>24</v>
      </c>
      <c r="F8717" s="153">
        <v>0</v>
      </c>
      <c r="G8717" s="154">
        <v>1449.7239999999999</v>
      </c>
      <c r="H8717" s="154">
        <v>0</v>
      </c>
      <c r="I8717" s="154">
        <v>540.428</v>
      </c>
      <c r="J8717" s="151">
        <v>0</v>
      </c>
      <c r="K8717" s="149">
        <f t="shared" si="1363"/>
        <v>1990.152</v>
      </c>
      <c r="L8717" s="148">
        <v>0</v>
      </c>
      <c r="M8717" s="148">
        <v>411.61399999999998</v>
      </c>
      <c r="N8717" s="148">
        <v>0</v>
      </c>
      <c r="O8717" s="148">
        <v>155.017</v>
      </c>
      <c r="P8717" s="148">
        <v>0</v>
      </c>
      <c r="Q8717" s="21">
        <f t="shared" si="1364"/>
        <v>0</v>
      </c>
      <c r="R8717" s="21">
        <f t="shared" si="1365"/>
        <v>1315.9299579999999</v>
      </c>
      <c r="S8717" s="21">
        <f t="shared" si="1366"/>
        <v>0</v>
      </c>
      <c r="T8717" s="21">
        <f t="shared" si="1367"/>
        <v>492.33399200000002</v>
      </c>
      <c r="U8717" s="22">
        <f t="shared" si="1368"/>
        <v>1808.26395</v>
      </c>
      <c r="V8717" s="39">
        <f t="shared" si="1369"/>
        <v>0.90860595070125294</v>
      </c>
    </row>
    <row r="8718" spans="1:22">
      <c r="A8718">
        <v>8713</v>
      </c>
      <c r="B8718" s="155">
        <f t="shared" si="1360"/>
        <v>41638</v>
      </c>
      <c r="C8718" s="148">
        <f t="shared" si="1361"/>
        <v>2013</v>
      </c>
      <c r="D8718" s="148">
        <f t="shared" si="1362"/>
        <v>12</v>
      </c>
      <c r="E8718" s="152">
        <v>1</v>
      </c>
      <c r="F8718" s="153">
        <v>218.85900000000001</v>
      </c>
      <c r="G8718" s="154">
        <v>1452.9649999999999</v>
      </c>
      <c r="H8718" s="154">
        <v>21.722999999999999</v>
      </c>
      <c r="I8718" s="154">
        <v>446.50599999999997</v>
      </c>
      <c r="J8718" s="151">
        <v>0</v>
      </c>
      <c r="K8718" s="149">
        <f t="shared" si="1363"/>
        <v>2140.0529999999999</v>
      </c>
      <c r="L8718" s="148">
        <v>103.14400000000001</v>
      </c>
      <c r="M8718" s="148">
        <v>412.24900000000002</v>
      </c>
      <c r="N8718" s="148">
        <v>6.7480000000000002</v>
      </c>
      <c r="O8718" s="148">
        <v>129.19499999999999</v>
      </c>
      <c r="P8718" s="148">
        <v>0</v>
      </c>
      <c r="Q8718" s="21">
        <f t="shared" si="1364"/>
        <v>289.11263200000002</v>
      </c>
      <c r="R8718" s="21">
        <f t="shared" si="1365"/>
        <v>1317.960053</v>
      </c>
      <c r="S8718" s="21">
        <f t="shared" si="1366"/>
        <v>13.165348000000002</v>
      </c>
      <c r="T8718" s="21">
        <f t="shared" si="1367"/>
        <v>410.32332000000002</v>
      </c>
      <c r="U8718" s="22">
        <f t="shared" si="1368"/>
        <v>2030.5613530000001</v>
      </c>
      <c r="V8718" s="39">
        <f t="shared" si="1369"/>
        <v>0.94883694609432578</v>
      </c>
    </row>
    <row r="8719" spans="1:22">
      <c r="A8719">
        <v>8714</v>
      </c>
      <c r="B8719" s="155">
        <f t="shared" si="1360"/>
        <v>41638</v>
      </c>
      <c r="C8719" s="148">
        <f t="shared" si="1361"/>
        <v>2013</v>
      </c>
      <c r="D8719" s="148">
        <f t="shared" si="1362"/>
        <v>12</v>
      </c>
      <c r="E8719" s="152">
        <v>2</v>
      </c>
      <c r="F8719" s="153">
        <v>217.69200000000001</v>
      </c>
      <c r="G8719" s="154">
        <v>1454.287</v>
      </c>
      <c r="H8719" s="154">
        <v>21.846</v>
      </c>
      <c r="I8719" s="154">
        <v>262.80099999999999</v>
      </c>
      <c r="J8719" s="151">
        <v>0</v>
      </c>
      <c r="K8719" s="149">
        <f t="shared" si="1363"/>
        <v>1956.626</v>
      </c>
      <c r="L8719" s="148">
        <v>103.273</v>
      </c>
      <c r="M8719" s="148">
        <v>412.28899999999999</v>
      </c>
      <c r="N8719" s="148">
        <v>6.718</v>
      </c>
      <c r="O8719" s="148">
        <v>75.843000000000004</v>
      </c>
      <c r="P8719" s="148">
        <v>0</v>
      </c>
      <c r="Q8719" s="21">
        <f t="shared" si="1364"/>
        <v>289.47421900000001</v>
      </c>
      <c r="R8719" s="21">
        <f t="shared" si="1365"/>
        <v>1318.087933</v>
      </c>
      <c r="S8719" s="21">
        <f t="shared" si="1366"/>
        <v>13.106818000000001</v>
      </c>
      <c r="T8719" s="21">
        <f t="shared" si="1367"/>
        <v>240.87736800000002</v>
      </c>
      <c r="U8719" s="22">
        <f t="shared" si="1368"/>
        <v>1861.5463379999999</v>
      </c>
      <c r="V8719" s="39">
        <f t="shared" si="1369"/>
        <v>0.95140631781444174</v>
      </c>
    </row>
    <row r="8720" spans="1:22">
      <c r="A8720">
        <v>8715</v>
      </c>
      <c r="B8720" s="155">
        <f t="shared" si="1360"/>
        <v>41638</v>
      </c>
      <c r="C8720" s="148">
        <f t="shared" si="1361"/>
        <v>2013</v>
      </c>
      <c r="D8720" s="148">
        <f t="shared" si="1362"/>
        <v>12</v>
      </c>
      <c r="E8720" s="152">
        <v>3</v>
      </c>
      <c r="F8720" s="153">
        <v>215.625</v>
      </c>
      <c r="G8720" s="154">
        <v>1453.249</v>
      </c>
      <c r="H8720" s="154">
        <v>22.01</v>
      </c>
      <c r="I8720" s="154">
        <v>211.375</v>
      </c>
      <c r="J8720" s="151">
        <v>0</v>
      </c>
      <c r="K8720" s="149">
        <f t="shared" si="1363"/>
        <v>1902.259</v>
      </c>
      <c r="L8720" s="148">
        <v>102.608</v>
      </c>
      <c r="M8720" s="148">
        <v>411.99099999999999</v>
      </c>
      <c r="N8720" s="148">
        <v>6.734</v>
      </c>
      <c r="O8720" s="148">
        <v>63.052</v>
      </c>
      <c r="P8720" s="148">
        <v>0</v>
      </c>
      <c r="Q8720" s="21">
        <f t="shared" si="1364"/>
        <v>287.61022400000002</v>
      </c>
      <c r="R8720" s="21">
        <f t="shared" si="1365"/>
        <v>1317.135227</v>
      </c>
      <c r="S8720" s="21">
        <f t="shared" si="1366"/>
        <v>13.138034000000001</v>
      </c>
      <c r="T8720" s="21">
        <f t="shared" si="1367"/>
        <v>200.253152</v>
      </c>
      <c r="U8720" s="22">
        <f t="shared" si="1368"/>
        <v>1818.1366370000001</v>
      </c>
      <c r="V8720" s="39">
        <f t="shared" si="1369"/>
        <v>0.95577765015174065</v>
      </c>
    </row>
    <row r="8721" spans="1:22">
      <c r="A8721">
        <v>8716</v>
      </c>
      <c r="B8721" s="155">
        <f t="shared" si="1360"/>
        <v>41638</v>
      </c>
      <c r="C8721" s="148">
        <f t="shared" si="1361"/>
        <v>2013</v>
      </c>
      <c r="D8721" s="148">
        <f t="shared" si="1362"/>
        <v>12</v>
      </c>
      <c r="E8721" s="152">
        <v>4</v>
      </c>
      <c r="F8721" s="153">
        <v>207.52</v>
      </c>
      <c r="G8721" s="154">
        <v>1456.7349999999999</v>
      </c>
      <c r="H8721" s="154">
        <v>21.981000000000002</v>
      </c>
      <c r="I8721" s="154">
        <v>183.42400000000001</v>
      </c>
      <c r="J8721" s="151">
        <v>0</v>
      </c>
      <c r="K8721" s="149">
        <f t="shared" si="1363"/>
        <v>1869.6599999999999</v>
      </c>
      <c r="L8721" s="148">
        <v>98.632999999999996</v>
      </c>
      <c r="M8721" s="148">
        <v>412.68299999999999</v>
      </c>
      <c r="N8721" s="148">
        <v>6.74</v>
      </c>
      <c r="O8721" s="148">
        <v>54.555</v>
      </c>
      <c r="P8721" s="148">
        <v>0</v>
      </c>
      <c r="Q8721" s="21">
        <f t="shared" si="1364"/>
        <v>276.468299</v>
      </c>
      <c r="R8721" s="21">
        <f t="shared" si="1365"/>
        <v>1319.3475510000001</v>
      </c>
      <c r="S8721" s="21">
        <f t="shared" si="1366"/>
        <v>13.149740000000001</v>
      </c>
      <c r="T8721" s="21">
        <f t="shared" si="1367"/>
        <v>173.26668000000001</v>
      </c>
      <c r="U8721" s="22">
        <f t="shared" si="1368"/>
        <v>1782.23227</v>
      </c>
      <c r="V8721" s="39">
        <f t="shared" si="1369"/>
        <v>0.9532387011542206</v>
      </c>
    </row>
    <row r="8722" spans="1:22">
      <c r="A8722">
        <v>8717</v>
      </c>
      <c r="B8722" s="155">
        <f t="shared" si="1360"/>
        <v>41638</v>
      </c>
      <c r="C8722" s="148">
        <f t="shared" si="1361"/>
        <v>2013</v>
      </c>
      <c r="D8722" s="148">
        <f t="shared" si="1362"/>
        <v>12</v>
      </c>
      <c r="E8722" s="152">
        <v>5</v>
      </c>
      <c r="F8722" s="153">
        <v>215.54300000000001</v>
      </c>
      <c r="G8722" s="154">
        <v>1456.087</v>
      </c>
      <c r="H8722" s="154">
        <v>27.158000000000001</v>
      </c>
      <c r="I8722" s="154">
        <v>183.56899999999999</v>
      </c>
      <c r="J8722" s="151">
        <v>0</v>
      </c>
      <c r="K8722" s="149">
        <f t="shared" si="1363"/>
        <v>1882.357</v>
      </c>
      <c r="L8722" s="148">
        <v>102.771</v>
      </c>
      <c r="M8722" s="148">
        <v>412.47800000000001</v>
      </c>
      <c r="N8722" s="148">
        <v>18.414999999999999</v>
      </c>
      <c r="O8722" s="148">
        <v>53.56</v>
      </c>
      <c r="P8722" s="148">
        <v>0</v>
      </c>
      <c r="Q8722" s="21">
        <f t="shared" si="1364"/>
        <v>288.06711300000001</v>
      </c>
      <c r="R8722" s="21">
        <f t="shared" si="1365"/>
        <v>1318.692166</v>
      </c>
      <c r="S8722" s="21">
        <f t="shared" si="1366"/>
        <v>35.927664999999998</v>
      </c>
      <c r="T8722" s="21">
        <f t="shared" si="1367"/>
        <v>170.10656</v>
      </c>
      <c r="U8722" s="22">
        <f t="shared" si="1368"/>
        <v>1812.793504</v>
      </c>
      <c r="V8722" s="39">
        <f t="shared" si="1369"/>
        <v>0.96304447243535629</v>
      </c>
    </row>
    <row r="8723" spans="1:22">
      <c r="A8723">
        <v>8718</v>
      </c>
      <c r="B8723" s="155">
        <f t="shared" si="1360"/>
        <v>41638</v>
      </c>
      <c r="C8723" s="148">
        <f t="shared" si="1361"/>
        <v>2013</v>
      </c>
      <c r="D8723" s="148">
        <f t="shared" si="1362"/>
        <v>12</v>
      </c>
      <c r="E8723" s="152">
        <v>6</v>
      </c>
      <c r="F8723" s="153">
        <v>0</v>
      </c>
      <c r="G8723" s="154">
        <v>1456.6220000000001</v>
      </c>
      <c r="H8723" s="154">
        <v>24.291</v>
      </c>
      <c r="I8723" s="154">
        <v>163.54</v>
      </c>
      <c r="J8723" s="151">
        <v>0</v>
      </c>
      <c r="K8723" s="149">
        <f t="shared" si="1363"/>
        <v>1644.453</v>
      </c>
      <c r="L8723" s="148">
        <v>0</v>
      </c>
      <c r="M8723" s="148">
        <v>412.74200000000002</v>
      </c>
      <c r="N8723" s="148">
        <v>9.3960000000000008</v>
      </c>
      <c r="O8723" s="148">
        <v>47.136000000000003</v>
      </c>
      <c r="P8723" s="148">
        <v>0</v>
      </c>
      <c r="Q8723" s="21">
        <f t="shared" si="1364"/>
        <v>0</v>
      </c>
      <c r="R8723" s="21">
        <f t="shared" si="1365"/>
        <v>1319.5361740000001</v>
      </c>
      <c r="S8723" s="21">
        <f t="shared" si="1366"/>
        <v>18.331596000000001</v>
      </c>
      <c r="T8723" s="21">
        <f t="shared" si="1367"/>
        <v>149.70393600000003</v>
      </c>
      <c r="U8723" s="22">
        <f t="shared" si="1368"/>
        <v>1487.5717060000002</v>
      </c>
      <c r="V8723" s="39">
        <f t="shared" si="1369"/>
        <v>0.90459970944745771</v>
      </c>
    </row>
    <row r="8724" spans="1:22">
      <c r="A8724">
        <v>8719</v>
      </c>
      <c r="B8724" s="155">
        <f t="shared" si="1360"/>
        <v>41638</v>
      </c>
      <c r="C8724" s="148">
        <f t="shared" si="1361"/>
        <v>2013</v>
      </c>
      <c r="D8724" s="148">
        <f t="shared" si="1362"/>
        <v>12</v>
      </c>
      <c r="E8724" s="152">
        <v>7</v>
      </c>
      <c r="F8724" s="153">
        <v>0</v>
      </c>
      <c r="G8724" s="154">
        <v>1454.7380000000001</v>
      </c>
      <c r="H8724" s="154">
        <v>0</v>
      </c>
      <c r="I8724" s="154">
        <v>127.82</v>
      </c>
      <c r="J8724" s="151">
        <v>0</v>
      </c>
      <c r="K8724" s="149">
        <f t="shared" si="1363"/>
        <v>1582.558</v>
      </c>
      <c r="L8724" s="148">
        <v>0</v>
      </c>
      <c r="M8724" s="148">
        <v>413.29599999999999</v>
      </c>
      <c r="N8724" s="148">
        <v>0</v>
      </c>
      <c r="O8724" s="148">
        <v>36.197000000000003</v>
      </c>
      <c r="P8724" s="148">
        <v>0</v>
      </c>
      <c r="Q8724" s="21">
        <f t="shared" si="1364"/>
        <v>0</v>
      </c>
      <c r="R8724" s="21">
        <f t="shared" si="1365"/>
        <v>1321.3073119999999</v>
      </c>
      <c r="S8724" s="21">
        <f t="shared" si="1366"/>
        <v>0</v>
      </c>
      <c r="T8724" s="21">
        <f t="shared" si="1367"/>
        <v>114.96167200000002</v>
      </c>
      <c r="U8724" s="22">
        <f t="shared" si="1368"/>
        <v>1436.2689839999998</v>
      </c>
      <c r="V8724" s="39">
        <f t="shared" si="1369"/>
        <v>0.9075616716733288</v>
      </c>
    </row>
    <row r="8725" spans="1:22">
      <c r="A8725">
        <v>8720</v>
      </c>
      <c r="B8725" s="155">
        <f t="shared" si="1360"/>
        <v>41638</v>
      </c>
      <c r="C8725" s="148">
        <f t="shared" si="1361"/>
        <v>2013</v>
      </c>
      <c r="D8725" s="148">
        <f t="shared" si="1362"/>
        <v>12</v>
      </c>
      <c r="E8725" s="152">
        <v>8</v>
      </c>
      <c r="F8725" s="153">
        <v>0</v>
      </c>
      <c r="G8725" s="154">
        <v>1457.489</v>
      </c>
      <c r="H8725" s="154">
        <v>20.98</v>
      </c>
      <c r="I8725" s="154">
        <v>120.408</v>
      </c>
      <c r="J8725" s="151">
        <v>0</v>
      </c>
      <c r="K8725" s="149">
        <f t="shared" si="1363"/>
        <v>1598.877</v>
      </c>
      <c r="L8725" s="148">
        <v>0</v>
      </c>
      <c r="M8725" s="148">
        <v>412.11599999999999</v>
      </c>
      <c r="N8725" s="148">
        <v>6.6180000000000003</v>
      </c>
      <c r="O8725" s="148">
        <v>33.716000000000001</v>
      </c>
      <c r="P8725" s="148">
        <v>0</v>
      </c>
      <c r="Q8725" s="21">
        <f t="shared" si="1364"/>
        <v>0</v>
      </c>
      <c r="R8725" s="21">
        <f t="shared" si="1365"/>
        <v>1317.534852</v>
      </c>
      <c r="S8725" s="21">
        <f t="shared" si="1366"/>
        <v>12.911718</v>
      </c>
      <c r="T8725" s="21">
        <f t="shared" si="1367"/>
        <v>107.08201600000001</v>
      </c>
      <c r="U8725" s="22">
        <f t="shared" si="1368"/>
        <v>1437.5285860000001</v>
      </c>
      <c r="V8725" s="39">
        <f t="shared" si="1369"/>
        <v>0.89908641252579169</v>
      </c>
    </row>
    <row r="8726" spans="1:22">
      <c r="A8726">
        <v>8721</v>
      </c>
      <c r="B8726" s="155">
        <f t="shared" si="1360"/>
        <v>41638</v>
      </c>
      <c r="C8726" s="148">
        <f t="shared" si="1361"/>
        <v>2013</v>
      </c>
      <c r="D8726" s="148">
        <f t="shared" si="1362"/>
        <v>12</v>
      </c>
      <c r="E8726" s="152">
        <v>9</v>
      </c>
      <c r="F8726" s="153">
        <v>207.71</v>
      </c>
      <c r="G8726" s="154">
        <v>1451.2529999999999</v>
      </c>
      <c r="H8726" s="154">
        <v>24.478999999999999</v>
      </c>
      <c r="I8726" s="154">
        <v>163.85599999999999</v>
      </c>
      <c r="J8726" s="151">
        <v>0</v>
      </c>
      <c r="K8726" s="149">
        <f t="shared" si="1363"/>
        <v>1847.298</v>
      </c>
      <c r="L8726" s="148">
        <v>98.822000000000003</v>
      </c>
      <c r="M8726" s="148">
        <v>411.56</v>
      </c>
      <c r="N8726" s="148">
        <v>10.794</v>
      </c>
      <c r="O8726" s="148">
        <v>47.161999999999999</v>
      </c>
      <c r="P8726" s="148">
        <v>0</v>
      </c>
      <c r="Q8726" s="21">
        <f t="shared" si="1364"/>
        <v>276.99806599999999</v>
      </c>
      <c r="R8726" s="21">
        <f t="shared" si="1365"/>
        <v>1315.7573199999999</v>
      </c>
      <c r="S8726" s="21">
        <f t="shared" si="1366"/>
        <v>21.059094000000002</v>
      </c>
      <c r="T8726" s="21">
        <f t="shared" si="1367"/>
        <v>149.78651200000002</v>
      </c>
      <c r="U8726" s="22">
        <f t="shared" si="1368"/>
        <v>1763.6009919999997</v>
      </c>
      <c r="V8726" s="39">
        <f t="shared" si="1369"/>
        <v>0.95469220017560763</v>
      </c>
    </row>
    <row r="8727" spans="1:22">
      <c r="A8727">
        <v>8722</v>
      </c>
      <c r="B8727" s="155">
        <f t="shared" si="1360"/>
        <v>41638</v>
      </c>
      <c r="C8727" s="148">
        <f t="shared" si="1361"/>
        <v>2013</v>
      </c>
      <c r="D8727" s="148">
        <f t="shared" si="1362"/>
        <v>12</v>
      </c>
      <c r="E8727" s="152">
        <v>10</v>
      </c>
      <c r="F8727" s="153">
        <v>0</v>
      </c>
      <c r="G8727" s="154">
        <v>1451.8150000000001</v>
      </c>
      <c r="H8727" s="154">
        <v>54.218000000000004</v>
      </c>
      <c r="I8727" s="154">
        <v>360.94499999999999</v>
      </c>
      <c r="J8727" s="151">
        <v>0</v>
      </c>
      <c r="K8727" s="149">
        <f t="shared" si="1363"/>
        <v>1866.9780000000001</v>
      </c>
      <c r="L8727" s="148">
        <v>0</v>
      </c>
      <c r="M8727" s="148">
        <v>411.92099999999999</v>
      </c>
      <c r="N8727" s="148">
        <v>37.231000000000002</v>
      </c>
      <c r="O8727" s="148">
        <v>100.45</v>
      </c>
      <c r="P8727" s="148">
        <v>0</v>
      </c>
      <c r="Q8727" s="21">
        <f t="shared" si="1364"/>
        <v>0</v>
      </c>
      <c r="R8727" s="21">
        <f t="shared" si="1365"/>
        <v>1316.911437</v>
      </c>
      <c r="S8727" s="21">
        <f t="shared" si="1366"/>
        <v>72.637681000000001</v>
      </c>
      <c r="T8727" s="21">
        <f t="shared" si="1367"/>
        <v>319.0292</v>
      </c>
      <c r="U8727" s="22">
        <f t="shared" si="1368"/>
        <v>1708.5783179999999</v>
      </c>
      <c r="V8727" s="39">
        <f t="shared" si="1369"/>
        <v>0.91515717807065744</v>
      </c>
    </row>
    <row r="8728" spans="1:22">
      <c r="A8728">
        <v>8723</v>
      </c>
      <c r="B8728" s="155">
        <f t="shared" si="1360"/>
        <v>41638</v>
      </c>
      <c r="C8728" s="148">
        <f t="shared" si="1361"/>
        <v>2013</v>
      </c>
      <c r="D8728" s="148">
        <f t="shared" si="1362"/>
        <v>12</v>
      </c>
      <c r="E8728" s="152">
        <v>11</v>
      </c>
      <c r="F8728" s="153">
        <v>0</v>
      </c>
      <c r="G8728" s="154">
        <v>1458.3140000000001</v>
      </c>
      <c r="H8728" s="154">
        <v>19.963000000000001</v>
      </c>
      <c r="I8728" s="154">
        <v>495.08100000000002</v>
      </c>
      <c r="J8728" s="151">
        <v>0</v>
      </c>
      <c r="K8728" s="149">
        <f t="shared" si="1363"/>
        <v>1973.3580000000002</v>
      </c>
      <c r="L8728" s="148">
        <v>0</v>
      </c>
      <c r="M8728" s="148">
        <v>413.31900000000002</v>
      </c>
      <c r="N8728" s="148">
        <v>6.47</v>
      </c>
      <c r="O8728" s="148">
        <v>141.749</v>
      </c>
      <c r="P8728" s="148">
        <v>0</v>
      </c>
      <c r="Q8728" s="21">
        <f t="shared" si="1364"/>
        <v>0</v>
      </c>
      <c r="R8728" s="21">
        <f t="shared" si="1365"/>
        <v>1321.3808430000001</v>
      </c>
      <c r="S8728" s="21">
        <f t="shared" si="1366"/>
        <v>12.62297</v>
      </c>
      <c r="T8728" s="21">
        <f t="shared" si="1367"/>
        <v>450.19482399999998</v>
      </c>
      <c r="U8728" s="22">
        <f t="shared" si="1368"/>
        <v>1784.198637</v>
      </c>
      <c r="V8728" s="39">
        <f t="shared" si="1369"/>
        <v>0.90414341290328459</v>
      </c>
    </row>
    <row r="8729" spans="1:22">
      <c r="A8729">
        <v>8724</v>
      </c>
      <c r="B8729" s="155">
        <f t="shared" si="1360"/>
        <v>41638</v>
      </c>
      <c r="C8729" s="148">
        <f t="shared" si="1361"/>
        <v>2013</v>
      </c>
      <c r="D8729" s="148">
        <f t="shared" si="1362"/>
        <v>12</v>
      </c>
      <c r="E8729" s="152">
        <v>12</v>
      </c>
      <c r="F8729" s="153">
        <v>0</v>
      </c>
      <c r="G8729" s="154">
        <v>1453.54</v>
      </c>
      <c r="H8729" s="154">
        <v>23.087</v>
      </c>
      <c r="I8729" s="154">
        <v>549.495</v>
      </c>
      <c r="J8729" s="151">
        <v>0</v>
      </c>
      <c r="K8729" s="149">
        <f t="shared" si="1363"/>
        <v>2026.1219999999998</v>
      </c>
      <c r="L8729" s="148">
        <v>0</v>
      </c>
      <c r="M8729" s="148">
        <v>412.03899999999999</v>
      </c>
      <c r="N8729" s="148">
        <v>9.8379999999999992</v>
      </c>
      <c r="O8729" s="148">
        <v>152.64099999999999</v>
      </c>
      <c r="P8729" s="148">
        <v>0</v>
      </c>
      <c r="Q8729" s="21">
        <f t="shared" si="1364"/>
        <v>0</v>
      </c>
      <c r="R8729" s="21">
        <f t="shared" si="1365"/>
        <v>1317.288683</v>
      </c>
      <c r="S8729" s="21">
        <f t="shared" si="1366"/>
        <v>19.193937999999999</v>
      </c>
      <c r="T8729" s="21">
        <f t="shared" si="1367"/>
        <v>484.78781600000002</v>
      </c>
      <c r="U8729" s="22">
        <f t="shared" si="1368"/>
        <v>1821.2704369999999</v>
      </c>
      <c r="V8729" s="39">
        <f t="shared" si="1369"/>
        <v>0.89889475411648456</v>
      </c>
    </row>
    <row r="8730" spans="1:22">
      <c r="A8730">
        <v>8725</v>
      </c>
      <c r="B8730" s="155">
        <f t="shared" si="1360"/>
        <v>41638</v>
      </c>
      <c r="C8730" s="148">
        <f t="shared" si="1361"/>
        <v>2013</v>
      </c>
      <c r="D8730" s="148">
        <f t="shared" si="1362"/>
        <v>12</v>
      </c>
      <c r="E8730" s="152">
        <v>13</v>
      </c>
      <c r="F8730" s="153">
        <v>210.13200000000001</v>
      </c>
      <c r="G8730" s="154">
        <v>1450.318</v>
      </c>
      <c r="H8730" s="154">
        <v>25.434999999999999</v>
      </c>
      <c r="I8730" s="154">
        <v>578.69799999999998</v>
      </c>
      <c r="J8730" s="151">
        <v>0</v>
      </c>
      <c r="K8730" s="149">
        <f t="shared" si="1363"/>
        <v>2264.5830000000001</v>
      </c>
      <c r="L8730" s="148">
        <v>99.132999999999996</v>
      </c>
      <c r="M8730" s="148">
        <v>411.36099999999999</v>
      </c>
      <c r="N8730" s="148">
        <v>13.422000000000001</v>
      </c>
      <c r="O8730" s="148">
        <v>161.59200000000001</v>
      </c>
      <c r="P8730" s="148">
        <v>0</v>
      </c>
      <c r="Q8730" s="21">
        <f t="shared" si="1364"/>
        <v>277.869799</v>
      </c>
      <c r="R8730" s="21">
        <f t="shared" si="1365"/>
        <v>1315.1211169999999</v>
      </c>
      <c r="S8730" s="21">
        <f t="shared" si="1366"/>
        <v>26.186322000000001</v>
      </c>
      <c r="T8730" s="21">
        <f t="shared" si="1367"/>
        <v>513.21619200000009</v>
      </c>
      <c r="U8730" s="22">
        <f t="shared" si="1368"/>
        <v>2132.3934300000001</v>
      </c>
      <c r="V8730" s="39">
        <f t="shared" si="1369"/>
        <v>0.94162741219906709</v>
      </c>
    </row>
    <row r="8731" spans="1:22">
      <c r="A8731">
        <v>8726</v>
      </c>
      <c r="B8731" s="155">
        <f t="shared" si="1360"/>
        <v>41638</v>
      </c>
      <c r="C8731" s="148">
        <f t="shared" si="1361"/>
        <v>2013</v>
      </c>
      <c r="D8731" s="148">
        <f t="shared" si="1362"/>
        <v>12</v>
      </c>
      <c r="E8731" s="152">
        <v>14</v>
      </c>
      <c r="F8731" s="153">
        <v>210.68899999999999</v>
      </c>
      <c r="G8731" s="154">
        <v>1454.3869999999999</v>
      </c>
      <c r="H8731" s="154">
        <v>22.760999999999999</v>
      </c>
      <c r="I8731" s="154">
        <v>637.39700000000005</v>
      </c>
      <c r="J8731" s="151">
        <v>0</v>
      </c>
      <c r="K8731" s="149">
        <f t="shared" si="1363"/>
        <v>2325.2339999999999</v>
      </c>
      <c r="L8731" s="148">
        <v>100.242</v>
      </c>
      <c r="M8731" s="148">
        <v>412.38</v>
      </c>
      <c r="N8731" s="148">
        <v>9.6839999999999993</v>
      </c>
      <c r="O8731" s="148">
        <v>178.25800000000001</v>
      </c>
      <c r="P8731" s="148">
        <v>0</v>
      </c>
      <c r="Q8731" s="21">
        <f t="shared" si="1364"/>
        <v>280.97832599999998</v>
      </c>
      <c r="R8731" s="21">
        <f t="shared" si="1365"/>
        <v>1318.37886</v>
      </c>
      <c r="S8731" s="21">
        <f t="shared" si="1366"/>
        <v>18.893484000000001</v>
      </c>
      <c r="T8731" s="21">
        <f t="shared" si="1367"/>
        <v>566.14740800000004</v>
      </c>
      <c r="U8731" s="22">
        <f t="shared" si="1368"/>
        <v>2184.3980780000002</v>
      </c>
      <c r="V8731" s="39">
        <f t="shared" si="1369"/>
        <v>0.93943150581833923</v>
      </c>
    </row>
    <row r="8732" spans="1:22">
      <c r="A8732">
        <v>8727</v>
      </c>
      <c r="B8732" s="155">
        <f t="shared" si="1360"/>
        <v>41638</v>
      </c>
      <c r="C8732" s="148">
        <f t="shared" si="1361"/>
        <v>2013</v>
      </c>
      <c r="D8732" s="148">
        <f t="shared" si="1362"/>
        <v>12</v>
      </c>
      <c r="E8732" s="152">
        <v>15</v>
      </c>
      <c r="F8732" s="153">
        <v>213.89099999999999</v>
      </c>
      <c r="G8732" s="154">
        <v>1449.9829999999999</v>
      </c>
      <c r="H8732" s="154">
        <v>28.402999999999999</v>
      </c>
      <c r="I8732" s="154">
        <v>640.83600000000001</v>
      </c>
      <c r="J8732" s="151">
        <v>0</v>
      </c>
      <c r="K8732" s="149">
        <f t="shared" si="1363"/>
        <v>2333.1130000000003</v>
      </c>
      <c r="L8732" s="148">
        <v>100.711</v>
      </c>
      <c r="M8732" s="148">
        <v>411.245</v>
      </c>
      <c r="N8732" s="148">
        <v>14.938000000000001</v>
      </c>
      <c r="O8732" s="148">
        <v>177.92599999999999</v>
      </c>
      <c r="P8732" s="148">
        <v>0</v>
      </c>
      <c r="Q8732" s="21">
        <f t="shared" si="1364"/>
        <v>282.292933</v>
      </c>
      <c r="R8732" s="21">
        <f t="shared" si="1365"/>
        <v>1314.7502650000001</v>
      </c>
      <c r="S8732" s="21">
        <f t="shared" si="1366"/>
        <v>29.144038000000002</v>
      </c>
      <c r="T8732" s="21">
        <f t="shared" si="1367"/>
        <v>565.09297600000002</v>
      </c>
      <c r="U8732" s="22">
        <f t="shared" si="1368"/>
        <v>2191.2802120000001</v>
      </c>
      <c r="V8732" s="39">
        <f t="shared" si="1369"/>
        <v>0.93920877900041699</v>
      </c>
    </row>
    <row r="8733" spans="1:22">
      <c r="A8733">
        <v>8728</v>
      </c>
      <c r="B8733" s="155">
        <f t="shared" si="1360"/>
        <v>41638</v>
      </c>
      <c r="C8733" s="148">
        <f t="shared" si="1361"/>
        <v>2013</v>
      </c>
      <c r="D8733" s="148">
        <f t="shared" si="1362"/>
        <v>12</v>
      </c>
      <c r="E8733" s="152">
        <v>16</v>
      </c>
      <c r="F8733" s="153">
        <v>213.25200000000001</v>
      </c>
      <c r="G8733" s="154">
        <v>1451.0450000000001</v>
      </c>
      <c r="H8733" s="154">
        <v>22.864999999999998</v>
      </c>
      <c r="I8733" s="154">
        <v>640.17999999999995</v>
      </c>
      <c r="J8733" s="151">
        <v>0</v>
      </c>
      <c r="K8733" s="149">
        <f t="shared" si="1363"/>
        <v>2327.3420000000001</v>
      </c>
      <c r="L8733" s="148">
        <v>101.498</v>
      </c>
      <c r="M8733" s="148">
        <v>411.47500000000002</v>
      </c>
      <c r="N8733" s="148">
        <v>9.7850000000000001</v>
      </c>
      <c r="O8733" s="148">
        <v>178.19</v>
      </c>
      <c r="P8733" s="148">
        <v>0</v>
      </c>
      <c r="Q8733" s="21">
        <f t="shared" si="1364"/>
        <v>284.49889400000001</v>
      </c>
      <c r="R8733" s="21">
        <f t="shared" si="1365"/>
        <v>1315.4855750000002</v>
      </c>
      <c r="S8733" s="21">
        <f t="shared" si="1366"/>
        <v>19.090535000000003</v>
      </c>
      <c r="T8733" s="21">
        <f t="shared" si="1367"/>
        <v>565.93144000000007</v>
      </c>
      <c r="U8733" s="22">
        <f t="shared" si="1368"/>
        <v>2185.0064440000006</v>
      </c>
      <c r="V8733" s="39">
        <f t="shared" si="1369"/>
        <v>0.93884201118701094</v>
      </c>
    </row>
    <row r="8734" spans="1:22">
      <c r="A8734">
        <v>8729</v>
      </c>
      <c r="B8734" s="155">
        <f t="shared" si="1360"/>
        <v>41638</v>
      </c>
      <c r="C8734" s="148">
        <f t="shared" si="1361"/>
        <v>2013</v>
      </c>
      <c r="D8734" s="148">
        <f t="shared" si="1362"/>
        <v>12</v>
      </c>
      <c r="E8734" s="152">
        <v>17</v>
      </c>
      <c r="F8734" s="153">
        <v>215.65199999999999</v>
      </c>
      <c r="G8734" s="154">
        <v>1450.9449999999999</v>
      </c>
      <c r="H8734" s="154">
        <v>22.666</v>
      </c>
      <c r="I8734" s="154">
        <v>643.76300000000003</v>
      </c>
      <c r="J8734" s="151">
        <v>0</v>
      </c>
      <c r="K8734" s="149">
        <f t="shared" si="1363"/>
        <v>2333.0259999999998</v>
      </c>
      <c r="L8734" s="148">
        <v>102.70699999999999</v>
      </c>
      <c r="M8734" s="148">
        <v>411.29</v>
      </c>
      <c r="N8734" s="148">
        <v>9.7810000000000006</v>
      </c>
      <c r="O8734" s="148">
        <v>180.18100000000001</v>
      </c>
      <c r="P8734" s="148">
        <v>0</v>
      </c>
      <c r="Q8734" s="21">
        <f t="shared" si="1364"/>
        <v>287.887721</v>
      </c>
      <c r="R8734" s="21">
        <f t="shared" si="1365"/>
        <v>1314.8941300000001</v>
      </c>
      <c r="S8734" s="21">
        <f t="shared" si="1366"/>
        <v>19.082731000000003</v>
      </c>
      <c r="T8734" s="21">
        <f t="shared" si="1367"/>
        <v>572.25485600000002</v>
      </c>
      <c r="U8734" s="22">
        <f t="shared" si="1368"/>
        <v>2194.1194380000002</v>
      </c>
      <c r="V8734" s="39">
        <f t="shared" si="1369"/>
        <v>0.94046077411910556</v>
      </c>
    </row>
    <row r="8735" spans="1:22">
      <c r="A8735">
        <v>8730</v>
      </c>
      <c r="B8735" s="155">
        <f t="shared" ref="B8735:B8765" si="1370">+B8711+1</f>
        <v>41638</v>
      </c>
      <c r="C8735" s="148">
        <f t="shared" si="1361"/>
        <v>2013</v>
      </c>
      <c r="D8735" s="148">
        <f t="shared" si="1362"/>
        <v>12</v>
      </c>
      <c r="E8735" s="152">
        <v>18</v>
      </c>
      <c r="F8735" s="153">
        <v>210.69300000000001</v>
      </c>
      <c r="G8735" s="154">
        <v>1445.2829999999999</v>
      </c>
      <c r="H8735" s="154">
        <v>23.06</v>
      </c>
      <c r="I8735" s="154">
        <v>642.99400000000003</v>
      </c>
      <c r="J8735" s="151">
        <v>0</v>
      </c>
      <c r="K8735" s="149">
        <f t="shared" si="1363"/>
        <v>2322.0299999999997</v>
      </c>
      <c r="L8735" s="148">
        <v>99.989000000000004</v>
      </c>
      <c r="M8735" s="148">
        <v>410.47800000000001</v>
      </c>
      <c r="N8735" s="148">
        <v>9.8829999999999991</v>
      </c>
      <c r="O8735" s="148">
        <v>178.626</v>
      </c>
      <c r="P8735" s="148">
        <v>0</v>
      </c>
      <c r="Q8735" s="21">
        <f t="shared" si="1364"/>
        <v>280.26916699999998</v>
      </c>
      <c r="R8735" s="21">
        <f t="shared" si="1365"/>
        <v>1312.298166</v>
      </c>
      <c r="S8735" s="21">
        <f t="shared" si="1366"/>
        <v>19.281732999999999</v>
      </c>
      <c r="T8735" s="21">
        <f t="shared" si="1367"/>
        <v>567.31617600000004</v>
      </c>
      <c r="U8735" s="22">
        <f t="shared" si="1368"/>
        <v>2179.165242</v>
      </c>
      <c r="V8735" s="39">
        <f t="shared" si="1369"/>
        <v>0.93847419800777776</v>
      </c>
    </row>
    <row r="8736" spans="1:22">
      <c r="A8736">
        <v>8731</v>
      </c>
      <c r="B8736" s="155">
        <f t="shared" si="1370"/>
        <v>41638</v>
      </c>
      <c r="C8736" s="148">
        <f t="shared" si="1361"/>
        <v>2013</v>
      </c>
      <c r="D8736" s="148">
        <f t="shared" si="1362"/>
        <v>12</v>
      </c>
      <c r="E8736" s="152">
        <v>19</v>
      </c>
      <c r="F8736" s="153">
        <v>0</v>
      </c>
      <c r="G8736" s="154">
        <v>1421.944</v>
      </c>
      <c r="H8736" s="154">
        <v>0</v>
      </c>
      <c r="I8736" s="154">
        <v>646.87900000000002</v>
      </c>
      <c r="J8736" s="151">
        <v>0</v>
      </c>
      <c r="K8736" s="149">
        <f t="shared" si="1363"/>
        <v>2068.8229999999999</v>
      </c>
      <c r="L8736" s="148">
        <v>0</v>
      </c>
      <c r="M8736" s="148">
        <v>403.81900000000002</v>
      </c>
      <c r="N8736" s="148">
        <v>0</v>
      </c>
      <c r="O8736" s="148">
        <v>179.59800000000001</v>
      </c>
      <c r="P8736" s="148">
        <v>0</v>
      </c>
      <c r="Q8736" s="21">
        <f t="shared" si="1364"/>
        <v>0</v>
      </c>
      <c r="R8736" s="21">
        <f t="shared" si="1365"/>
        <v>1291.0093430000002</v>
      </c>
      <c r="S8736" s="21">
        <f t="shared" si="1366"/>
        <v>0</v>
      </c>
      <c r="T8736" s="21">
        <f t="shared" si="1367"/>
        <v>570.40324800000008</v>
      </c>
      <c r="U8736" s="22">
        <f t="shared" si="1368"/>
        <v>1861.4125910000002</v>
      </c>
      <c r="V8736" s="39">
        <f t="shared" si="1369"/>
        <v>0.89974472973279995</v>
      </c>
    </row>
    <row r="8737" spans="1:22">
      <c r="A8737">
        <v>8732</v>
      </c>
      <c r="B8737" s="155">
        <f t="shared" si="1370"/>
        <v>41638</v>
      </c>
      <c r="C8737" s="148">
        <f t="shared" si="1361"/>
        <v>2013</v>
      </c>
      <c r="D8737" s="148">
        <f t="shared" si="1362"/>
        <v>12</v>
      </c>
      <c r="E8737" s="152">
        <v>20</v>
      </c>
      <c r="F8737" s="153">
        <v>0</v>
      </c>
      <c r="G8737" s="154">
        <v>1422.2750000000001</v>
      </c>
      <c r="H8737" s="154">
        <v>0</v>
      </c>
      <c r="I8737" s="154">
        <v>625.74599999999998</v>
      </c>
      <c r="J8737" s="151">
        <v>0</v>
      </c>
      <c r="K8737" s="149">
        <f t="shared" si="1363"/>
        <v>2048.0210000000002</v>
      </c>
      <c r="L8737" s="148">
        <v>0</v>
      </c>
      <c r="M8737" s="148">
        <v>403.59500000000003</v>
      </c>
      <c r="N8737" s="148">
        <v>0</v>
      </c>
      <c r="O8737" s="148">
        <v>174.035</v>
      </c>
      <c r="P8737" s="148">
        <v>0</v>
      </c>
      <c r="Q8737" s="21">
        <f t="shared" si="1364"/>
        <v>0</v>
      </c>
      <c r="R8737" s="21">
        <f t="shared" si="1365"/>
        <v>1290.2932150000001</v>
      </c>
      <c r="S8737" s="21">
        <f t="shared" si="1366"/>
        <v>0</v>
      </c>
      <c r="T8737" s="21">
        <f t="shared" si="1367"/>
        <v>552.73516000000006</v>
      </c>
      <c r="U8737" s="22">
        <f t="shared" si="1368"/>
        <v>1843.0283750000003</v>
      </c>
      <c r="V8737" s="39">
        <f t="shared" si="1369"/>
        <v>0.89990697116875273</v>
      </c>
    </row>
    <row r="8738" spans="1:22">
      <c r="A8738">
        <v>8733</v>
      </c>
      <c r="B8738" s="155">
        <f t="shared" si="1370"/>
        <v>41638</v>
      </c>
      <c r="C8738" s="148">
        <f t="shared" si="1361"/>
        <v>2013</v>
      </c>
      <c r="D8738" s="148">
        <f t="shared" si="1362"/>
        <v>12</v>
      </c>
      <c r="E8738" s="152">
        <v>21</v>
      </c>
      <c r="F8738" s="153">
        <v>0</v>
      </c>
      <c r="G8738" s="154">
        <v>1427.2139999999999</v>
      </c>
      <c r="H8738" s="154">
        <v>0.32800000000000001</v>
      </c>
      <c r="I8738" s="154">
        <v>621.37199999999996</v>
      </c>
      <c r="J8738" s="151">
        <v>0</v>
      </c>
      <c r="K8738" s="149">
        <f t="shared" si="1363"/>
        <v>2048.9139999999998</v>
      </c>
      <c r="L8738" s="148">
        <v>0</v>
      </c>
      <c r="M8738" s="148">
        <v>404.209</v>
      </c>
      <c r="N8738" s="148">
        <v>0.66400000000000003</v>
      </c>
      <c r="O8738" s="148">
        <v>172.459</v>
      </c>
      <c r="P8738" s="148">
        <v>0</v>
      </c>
      <c r="Q8738" s="21">
        <f t="shared" si="1364"/>
        <v>0</v>
      </c>
      <c r="R8738" s="21">
        <f t="shared" si="1365"/>
        <v>1292.256173</v>
      </c>
      <c r="S8738" s="21">
        <f t="shared" si="1366"/>
        <v>1.2954640000000002</v>
      </c>
      <c r="T8738" s="21">
        <f t="shared" si="1367"/>
        <v>547.729784</v>
      </c>
      <c r="U8738" s="22">
        <f t="shared" si="1368"/>
        <v>1841.2814210000001</v>
      </c>
      <c r="V8738" s="39">
        <f t="shared" si="1369"/>
        <v>0.89866213076781176</v>
      </c>
    </row>
    <row r="8739" spans="1:22">
      <c r="A8739">
        <v>8734</v>
      </c>
      <c r="B8739" s="155">
        <f t="shared" si="1370"/>
        <v>41638</v>
      </c>
      <c r="C8739" s="148">
        <f t="shared" si="1361"/>
        <v>2013</v>
      </c>
      <c r="D8739" s="148">
        <f t="shared" si="1362"/>
        <v>12</v>
      </c>
      <c r="E8739" s="152">
        <v>22</v>
      </c>
      <c r="F8739" s="153">
        <v>0</v>
      </c>
      <c r="G8739" s="154">
        <v>1429.0619999999999</v>
      </c>
      <c r="H8739" s="154">
        <v>0</v>
      </c>
      <c r="I8739" s="154">
        <v>646.49800000000005</v>
      </c>
      <c r="J8739" s="151">
        <v>0</v>
      </c>
      <c r="K8739" s="149">
        <f t="shared" si="1363"/>
        <v>2075.56</v>
      </c>
      <c r="L8739" s="148">
        <v>0</v>
      </c>
      <c r="M8739" s="148">
        <v>405.39</v>
      </c>
      <c r="N8739" s="148">
        <v>0</v>
      </c>
      <c r="O8739" s="148">
        <v>180.09700000000001</v>
      </c>
      <c r="P8739" s="148">
        <v>0</v>
      </c>
      <c r="Q8739" s="21">
        <f t="shared" si="1364"/>
        <v>0</v>
      </c>
      <c r="R8739" s="21">
        <f t="shared" si="1365"/>
        <v>1296.0318299999999</v>
      </c>
      <c r="S8739" s="21">
        <f t="shared" si="1366"/>
        <v>0</v>
      </c>
      <c r="T8739" s="21">
        <f t="shared" si="1367"/>
        <v>571.9880720000001</v>
      </c>
      <c r="U8739" s="22">
        <f t="shared" si="1368"/>
        <v>1868.019902</v>
      </c>
      <c r="V8739" s="39">
        <f t="shared" si="1369"/>
        <v>0.90000766154676326</v>
      </c>
    </row>
    <row r="8740" spans="1:22">
      <c r="A8740">
        <v>8735</v>
      </c>
      <c r="B8740" s="155">
        <f t="shared" si="1370"/>
        <v>41638</v>
      </c>
      <c r="C8740" s="148">
        <f t="shared" si="1361"/>
        <v>2013</v>
      </c>
      <c r="D8740" s="148">
        <f t="shared" si="1362"/>
        <v>12</v>
      </c>
      <c r="E8740" s="152">
        <v>23</v>
      </c>
      <c r="F8740" s="153">
        <v>0</v>
      </c>
      <c r="G8740" s="154">
        <v>1429.6859999999999</v>
      </c>
      <c r="H8740" s="154">
        <v>0</v>
      </c>
      <c r="I8740" s="154">
        <v>663.84900000000005</v>
      </c>
      <c r="J8740" s="151">
        <v>0</v>
      </c>
      <c r="K8740" s="149">
        <f t="shared" si="1363"/>
        <v>2093.5349999999999</v>
      </c>
      <c r="L8740" s="148">
        <v>0</v>
      </c>
      <c r="M8740" s="148">
        <v>404.97699999999998</v>
      </c>
      <c r="N8740" s="148">
        <v>0</v>
      </c>
      <c r="O8740" s="148">
        <v>184.48599999999999</v>
      </c>
      <c r="P8740" s="148">
        <v>0</v>
      </c>
      <c r="Q8740" s="21">
        <f t="shared" si="1364"/>
        <v>0</v>
      </c>
      <c r="R8740" s="21">
        <f t="shared" si="1365"/>
        <v>1294.7114689999999</v>
      </c>
      <c r="S8740" s="21">
        <f t="shared" si="1366"/>
        <v>0</v>
      </c>
      <c r="T8740" s="21">
        <f t="shared" si="1367"/>
        <v>585.92753600000003</v>
      </c>
      <c r="U8740" s="22">
        <f t="shared" si="1368"/>
        <v>1880.639005</v>
      </c>
      <c r="V8740" s="39">
        <f t="shared" si="1369"/>
        <v>0.89830788833241393</v>
      </c>
    </row>
    <row r="8741" spans="1:22">
      <c r="A8741">
        <v>8736</v>
      </c>
      <c r="B8741" s="155">
        <f t="shared" si="1370"/>
        <v>41638</v>
      </c>
      <c r="C8741" s="148">
        <f t="shared" si="1361"/>
        <v>2013</v>
      </c>
      <c r="D8741" s="148">
        <f t="shared" si="1362"/>
        <v>12</v>
      </c>
      <c r="E8741" s="152">
        <v>24</v>
      </c>
      <c r="F8741" s="153">
        <v>0</v>
      </c>
      <c r="G8741" s="154">
        <v>1444.56</v>
      </c>
      <c r="H8741" s="154">
        <v>4.8920000000000003</v>
      </c>
      <c r="I8741" s="154">
        <v>648.67999999999995</v>
      </c>
      <c r="J8741" s="151">
        <v>0</v>
      </c>
      <c r="K8741" s="149">
        <f t="shared" si="1363"/>
        <v>2098.1320000000001</v>
      </c>
      <c r="L8741" s="148">
        <v>0</v>
      </c>
      <c r="M8741" s="148">
        <v>410.07499999999999</v>
      </c>
      <c r="N8741" s="148">
        <v>6.7</v>
      </c>
      <c r="O8741" s="148">
        <v>180.77</v>
      </c>
      <c r="P8741" s="148">
        <v>0</v>
      </c>
      <c r="Q8741" s="21">
        <f t="shared" si="1364"/>
        <v>0</v>
      </c>
      <c r="R8741" s="21">
        <f t="shared" si="1365"/>
        <v>1311.009775</v>
      </c>
      <c r="S8741" s="21">
        <f t="shared" si="1366"/>
        <v>13.071700000000002</v>
      </c>
      <c r="T8741" s="21">
        <f t="shared" si="1367"/>
        <v>574.12552000000005</v>
      </c>
      <c r="U8741" s="22">
        <f t="shared" si="1368"/>
        <v>1898.206995</v>
      </c>
      <c r="V8741" s="39">
        <f t="shared" si="1369"/>
        <v>0.90471285648376742</v>
      </c>
    </row>
    <row r="8742" spans="1:22">
      <c r="A8742">
        <v>8737</v>
      </c>
      <c r="B8742" s="155">
        <f t="shared" si="1370"/>
        <v>41639</v>
      </c>
      <c r="C8742" s="148">
        <f t="shared" si="1361"/>
        <v>2013</v>
      </c>
      <c r="D8742" s="148">
        <f t="shared" si="1362"/>
        <v>12</v>
      </c>
      <c r="E8742" s="152">
        <v>1</v>
      </c>
      <c r="F8742" s="153">
        <v>0</v>
      </c>
      <c r="G8742" s="154">
        <v>1444.7529999999999</v>
      </c>
      <c r="H8742" s="154">
        <v>0</v>
      </c>
      <c r="I8742" s="154">
        <v>490.46100000000001</v>
      </c>
      <c r="J8742" s="151">
        <v>0</v>
      </c>
      <c r="K8742" s="149">
        <f t="shared" si="1363"/>
        <v>1935.2139999999999</v>
      </c>
      <c r="L8742" s="148">
        <v>0</v>
      </c>
      <c r="M8742" s="148">
        <v>404.91899999999998</v>
      </c>
      <c r="N8742" s="148">
        <v>0</v>
      </c>
      <c r="O8742" s="148">
        <v>137.76900000000001</v>
      </c>
      <c r="P8742" s="148">
        <v>0</v>
      </c>
      <c r="Q8742" s="21">
        <f t="shared" si="1364"/>
        <v>0</v>
      </c>
      <c r="R8742" s="21">
        <f t="shared" si="1365"/>
        <v>1294.5260430000001</v>
      </c>
      <c r="S8742" s="21">
        <f t="shared" si="1366"/>
        <v>0</v>
      </c>
      <c r="T8742" s="21">
        <f t="shared" si="1367"/>
        <v>437.55434400000001</v>
      </c>
      <c r="U8742" s="22">
        <f t="shared" si="1368"/>
        <v>1732.080387</v>
      </c>
      <c r="V8742" s="39">
        <f t="shared" si="1369"/>
        <v>0.89503299738426867</v>
      </c>
    </row>
    <row r="8743" spans="1:22">
      <c r="A8743">
        <v>8738</v>
      </c>
      <c r="B8743" s="155">
        <f t="shared" si="1370"/>
        <v>41639</v>
      </c>
      <c r="C8743" s="148">
        <f t="shared" si="1361"/>
        <v>2013</v>
      </c>
      <c r="D8743" s="148">
        <f t="shared" si="1362"/>
        <v>12</v>
      </c>
      <c r="E8743" s="152">
        <v>2</v>
      </c>
      <c r="F8743" s="153">
        <v>207.416</v>
      </c>
      <c r="G8743" s="154">
        <v>1450.8</v>
      </c>
      <c r="H8743" s="154">
        <v>27.391999999999999</v>
      </c>
      <c r="I8743" s="154">
        <v>273.70600000000002</v>
      </c>
      <c r="J8743" s="151">
        <v>0</v>
      </c>
      <c r="K8743" s="149">
        <f t="shared" si="1363"/>
        <v>1959.3139999999999</v>
      </c>
      <c r="L8743" s="148">
        <v>97.043999999999997</v>
      </c>
      <c r="M8743" s="148">
        <v>405.52600000000001</v>
      </c>
      <c r="N8743" s="148">
        <v>10.803000000000001</v>
      </c>
      <c r="O8743" s="148">
        <v>75.356999999999999</v>
      </c>
      <c r="P8743" s="148">
        <v>0</v>
      </c>
      <c r="Q8743" s="21">
        <f t="shared" si="1364"/>
        <v>272.01433199999997</v>
      </c>
      <c r="R8743" s="21">
        <f t="shared" si="1365"/>
        <v>1296.4666220000001</v>
      </c>
      <c r="S8743" s="21">
        <f t="shared" si="1366"/>
        <v>21.076653000000004</v>
      </c>
      <c r="T8743" s="21">
        <f t="shared" si="1367"/>
        <v>239.333832</v>
      </c>
      <c r="U8743" s="22">
        <f t="shared" si="1368"/>
        <v>1828.8914390000002</v>
      </c>
      <c r="V8743" s="39">
        <f t="shared" si="1369"/>
        <v>0.93343457914351669</v>
      </c>
    </row>
    <row r="8744" spans="1:22">
      <c r="A8744">
        <v>8739</v>
      </c>
      <c r="B8744" s="155">
        <f t="shared" si="1370"/>
        <v>41639</v>
      </c>
      <c r="C8744" s="148">
        <f t="shared" si="1361"/>
        <v>2013</v>
      </c>
      <c r="D8744" s="148">
        <f t="shared" si="1362"/>
        <v>12</v>
      </c>
      <c r="E8744" s="152">
        <v>3</v>
      </c>
      <c r="F8744" s="153">
        <v>4.4210000000000003</v>
      </c>
      <c r="G8744" s="154">
        <v>1463.9860000000001</v>
      </c>
      <c r="H8744" s="154">
        <v>0</v>
      </c>
      <c r="I8744" s="154">
        <v>244.30600000000001</v>
      </c>
      <c r="J8744" s="151">
        <v>0</v>
      </c>
      <c r="K8744" s="149">
        <f t="shared" si="1363"/>
        <v>1712.7130000000002</v>
      </c>
      <c r="L8744" s="148">
        <v>4.0839999999999996</v>
      </c>
      <c r="M8744" s="148">
        <v>411.05099999999999</v>
      </c>
      <c r="N8744" s="148">
        <v>0</v>
      </c>
      <c r="O8744" s="148">
        <v>65.143000000000001</v>
      </c>
      <c r="P8744" s="148">
        <v>0</v>
      </c>
      <c r="Q8744" s="21">
        <f t="shared" si="1364"/>
        <v>11.447451999999998</v>
      </c>
      <c r="R8744" s="21">
        <f t="shared" si="1365"/>
        <v>1314.1300469999999</v>
      </c>
      <c r="S8744" s="21">
        <f t="shared" si="1366"/>
        <v>0</v>
      </c>
      <c r="T8744" s="21">
        <f t="shared" si="1367"/>
        <v>206.89416800000001</v>
      </c>
      <c r="U8744" s="22">
        <f t="shared" si="1368"/>
        <v>1532.471667</v>
      </c>
      <c r="V8744" s="39">
        <f t="shared" si="1369"/>
        <v>0.89476267594162007</v>
      </c>
    </row>
    <row r="8745" spans="1:22">
      <c r="A8745">
        <v>8740</v>
      </c>
      <c r="B8745" s="155">
        <f t="shared" si="1370"/>
        <v>41639</v>
      </c>
      <c r="C8745" s="148">
        <f t="shared" si="1361"/>
        <v>2013</v>
      </c>
      <c r="D8745" s="148">
        <f t="shared" si="1362"/>
        <v>12</v>
      </c>
      <c r="E8745" s="152">
        <v>4</v>
      </c>
      <c r="F8745" s="153">
        <v>0</v>
      </c>
      <c r="G8745" s="154">
        <v>1469.8420000000001</v>
      </c>
      <c r="H8745" s="154">
        <v>0</v>
      </c>
      <c r="I8745" s="154">
        <v>240.18299999999999</v>
      </c>
      <c r="J8745" s="151">
        <v>0</v>
      </c>
      <c r="K8745" s="149">
        <f t="shared" si="1363"/>
        <v>1710.0250000000001</v>
      </c>
      <c r="L8745" s="148">
        <v>0</v>
      </c>
      <c r="M8745" s="148">
        <v>411.93200000000002</v>
      </c>
      <c r="N8745" s="148">
        <v>0</v>
      </c>
      <c r="O8745" s="148">
        <v>65.367000000000004</v>
      </c>
      <c r="P8745" s="148">
        <v>0</v>
      </c>
      <c r="Q8745" s="21">
        <f t="shared" si="1364"/>
        <v>0</v>
      </c>
      <c r="R8745" s="21">
        <f t="shared" si="1365"/>
        <v>1316.946604</v>
      </c>
      <c r="S8745" s="21">
        <f t="shared" si="1366"/>
        <v>0</v>
      </c>
      <c r="T8745" s="21">
        <f t="shared" si="1367"/>
        <v>207.60559200000003</v>
      </c>
      <c r="U8745" s="22">
        <f t="shared" si="1368"/>
        <v>1524.5521960000001</v>
      </c>
      <c r="V8745" s="39">
        <f t="shared" si="1369"/>
        <v>0.89153795763219834</v>
      </c>
    </row>
    <row r="8746" spans="1:22">
      <c r="A8746">
        <v>8741</v>
      </c>
      <c r="B8746" s="155">
        <f t="shared" si="1370"/>
        <v>41639</v>
      </c>
      <c r="C8746" s="148">
        <f t="shared" si="1361"/>
        <v>2013</v>
      </c>
      <c r="D8746" s="148">
        <f t="shared" si="1362"/>
        <v>12</v>
      </c>
      <c r="E8746" s="152">
        <v>5</v>
      </c>
      <c r="F8746" s="153">
        <v>0</v>
      </c>
      <c r="G8746" s="154">
        <v>1471.383</v>
      </c>
      <c r="H8746" s="154">
        <v>0</v>
      </c>
      <c r="I8746" s="154">
        <v>227.636</v>
      </c>
      <c r="J8746" s="151">
        <v>0</v>
      </c>
      <c r="K8746" s="149">
        <f t="shared" si="1363"/>
        <v>1699.019</v>
      </c>
      <c r="L8746" s="148">
        <v>0</v>
      </c>
      <c r="M8746" s="148">
        <v>412.14400000000001</v>
      </c>
      <c r="N8746" s="148">
        <v>0</v>
      </c>
      <c r="O8746" s="148">
        <v>62.097000000000001</v>
      </c>
      <c r="P8746" s="148">
        <v>0</v>
      </c>
      <c r="Q8746" s="21">
        <f t="shared" si="1364"/>
        <v>0</v>
      </c>
      <c r="R8746" s="21">
        <f t="shared" si="1365"/>
        <v>1317.624368</v>
      </c>
      <c r="S8746" s="21">
        <f t="shared" si="1366"/>
        <v>0</v>
      </c>
      <c r="T8746" s="21">
        <f t="shared" si="1367"/>
        <v>197.22007200000002</v>
      </c>
      <c r="U8746" s="22">
        <f t="shared" si="1368"/>
        <v>1514.8444400000001</v>
      </c>
      <c r="V8746" s="39">
        <f t="shared" si="1369"/>
        <v>0.89159947004712725</v>
      </c>
    </row>
    <row r="8747" spans="1:22">
      <c r="A8747">
        <v>8742</v>
      </c>
      <c r="B8747" s="155">
        <f t="shared" si="1370"/>
        <v>41639</v>
      </c>
      <c r="C8747" s="148">
        <f t="shared" si="1361"/>
        <v>2013</v>
      </c>
      <c r="D8747" s="148">
        <f t="shared" si="1362"/>
        <v>12</v>
      </c>
      <c r="E8747" s="152">
        <v>6</v>
      </c>
      <c r="F8747" s="153">
        <v>0</v>
      </c>
      <c r="G8747" s="154">
        <v>1471.067</v>
      </c>
      <c r="H8747" s="154">
        <v>0</v>
      </c>
      <c r="I8747" s="154">
        <v>206.661</v>
      </c>
      <c r="J8747" s="151">
        <v>0</v>
      </c>
      <c r="K8747" s="149">
        <f t="shared" si="1363"/>
        <v>1677.7280000000001</v>
      </c>
      <c r="L8747" s="148">
        <v>0</v>
      </c>
      <c r="M8747" s="148">
        <v>411.87299999999999</v>
      </c>
      <c r="N8747" s="148">
        <v>0</v>
      </c>
      <c r="O8747" s="148">
        <v>55.043999999999997</v>
      </c>
      <c r="P8747" s="148">
        <v>0</v>
      </c>
      <c r="Q8747" s="21">
        <f t="shared" si="1364"/>
        <v>0</v>
      </c>
      <c r="R8747" s="21">
        <f t="shared" si="1365"/>
        <v>1316.757981</v>
      </c>
      <c r="S8747" s="21">
        <f t="shared" si="1366"/>
        <v>0</v>
      </c>
      <c r="T8747" s="21">
        <f t="shared" si="1367"/>
        <v>174.81974399999999</v>
      </c>
      <c r="U8747" s="22">
        <f t="shared" si="1368"/>
        <v>1491.5777249999999</v>
      </c>
      <c r="V8747" s="39">
        <f t="shared" si="1369"/>
        <v>0.88904621309294463</v>
      </c>
    </row>
    <row r="8748" spans="1:22">
      <c r="A8748">
        <v>8743</v>
      </c>
      <c r="B8748" s="155">
        <f t="shared" si="1370"/>
        <v>41639</v>
      </c>
      <c r="C8748" s="148">
        <f t="shared" si="1361"/>
        <v>2013</v>
      </c>
      <c r="D8748" s="148">
        <f t="shared" si="1362"/>
        <v>12</v>
      </c>
      <c r="E8748" s="152">
        <v>7</v>
      </c>
      <c r="F8748" s="153">
        <v>0</v>
      </c>
      <c r="G8748" s="154">
        <v>1467.3009999999999</v>
      </c>
      <c r="H8748" s="154">
        <v>0</v>
      </c>
      <c r="I8748" s="154">
        <v>167.874</v>
      </c>
      <c r="J8748" s="151">
        <v>0</v>
      </c>
      <c r="K8748" s="149">
        <f t="shared" si="1363"/>
        <v>1635.175</v>
      </c>
      <c r="L8748" s="148">
        <v>0</v>
      </c>
      <c r="M8748" s="148">
        <v>416.327</v>
      </c>
      <c r="N8748" s="148">
        <v>0</v>
      </c>
      <c r="O8748" s="148">
        <v>45.838999999999999</v>
      </c>
      <c r="P8748" s="148">
        <v>0</v>
      </c>
      <c r="Q8748" s="21">
        <f t="shared" si="1364"/>
        <v>0</v>
      </c>
      <c r="R8748" s="21">
        <f t="shared" si="1365"/>
        <v>1330.997419</v>
      </c>
      <c r="S8748" s="21">
        <f t="shared" si="1366"/>
        <v>0</v>
      </c>
      <c r="T8748" s="21">
        <f t="shared" si="1367"/>
        <v>145.584664</v>
      </c>
      <c r="U8748" s="22">
        <f t="shared" si="1368"/>
        <v>1476.582083</v>
      </c>
      <c r="V8748" s="39">
        <f t="shared" si="1369"/>
        <v>0.90301165502163383</v>
      </c>
    </row>
    <row r="8749" spans="1:22">
      <c r="A8749">
        <v>8744</v>
      </c>
      <c r="B8749" s="155">
        <f t="shared" si="1370"/>
        <v>41639</v>
      </c>
      <c r="C8749" s="148">
        <f t="shared" si="1361"/>
        <v>2013</v>
      </c>
      <c r="D8749" s="148">
        <f t="shared" si="1362"/>
        <v>12</v>
      </c>
      <c r="E8749" s="152">
        <v>8</v>
      </c>
      <c r="F8749" s="153">
        <v>0</v>
      </c>
      <c r="G8749" s="154">
        <v>1472.703</v>
      </c>
      <c r="H8749" s="154">
        <v>0</v>
      </c>
      <c r="I8749" s="154">
        <v>108.012</v>
      </c>
      <c r="J8749" s="151">
        <v>0</v>
      </c>
      <c r="K8749" s="149">
        <f t="shared" si="1363"/>
        <v>1580.7149999999999</v>
      </c>
      <c r="L8749" s="148">
        <v>0</v>
      </c>
      <c r="M8749" s="148">
        <v>416.58800000000002</v>
      </c>
      <c r="N8749" s="148">
        <v>0</v>
      </c>
      <c r="O8749" s="148">
        <v>30.103999999999999</v>
      </c>
      <c r="P8749" s="148">
        <v>0</v>
      </c>
      <c r="Q8749" s="21">
        <f t="shared" si="1364"/>
        <v>0</v>
      </c>
      <c r="R8749" s="21">
        <f t="shared" si="1365"/>
        <v>1331.8318360000001</v>
      </c>
      <c r="S8749" s="21">
        <f t="shared" si="1366"/>
        <v>0</v>
      </c>
      <c r="T8749" s="21">
        <f t="shared" si="1367"/>
        <v>95.610303999999999</v>
      </c>
      <c r="U8749" s="22">
        <f t="shared" si="1368"/>
        <v>1427.4421400000001</v>
      </c>
      <c r="V8749" s="39">
        <f t="shared" si="1369"/>
        <v>0.90303574015556265</v>
      </c>
    </row>
    <row r="8750" spans="1:22">
      <c r="A8750">
        <v>8745</v>
      </c>
      <c r="B8750" s="155">
        <f t="shared" si="1370"/>
        <v>41639</v>
      </c>
      <c r="C8750" s="148">
        <f t="shared" si="1361"/>
        <v>2013</v>
      </c>
      <c r="D8750" s="148">
        <f t="shared" si="1362"/>
        <v>12</v>
      </c>
      <c r="E8750" s="152">
        <v>9</v>
      </c>
      <c r="F8750" s="153">
        <v>0</v>
      </c>
      <c r="G8750" s="154">
        <v>1468.0409999999999</v>
      </c>
      <c r="H8750" s="154">
        <v>4.5999999999999999E-2</v>
      </c>
      <c r="I8750" s="154">
        <v>111.52200000000001</v>
      </c>
      <c r="J8750" s="151">
        <v>0</v>
      </c>
      <c r="K8750" s="149">
        <f t="shared" si="1363"/>
        <v>1579.6089999999999</v>
      </c>
      <c r="L8750" s="148">
        <v>0</v>
      </c>
      <c r="M8750" s="148">
        <v>415.61399999999998</v>
      </c>
      <c r="N8750" s="148">
        <v>2.2480000000000002</v>
      </c>
      <c r="O8750" s="148">
        <v>31.292999999999999</v>
      </c>
      <c r="P8750" s="148">
        <v>0</v>
      </c>
      <c r="Q8750" s="21">
        <f t="shared" si="1364"/>
        <v>0</v>
      </c>
      <c r="R8750" s="21">
        <f t="shared" si="1365"/>
        <v>1328.717958</v>
      </c>
      <c r="S8750" s="21">
        <f t="shared" si="1366"/>
        <v>4.3858480000000002</v>
      </c>
      <c r="T8750" s="21">
        <f t="shared" si="1367"/>
        <v>99.386567999999997</v>
      </c>
      <c r="U8750" s="22">
        <f t="shared" si="1368"/>
        <v>1432.4903739999997</v>
      </c>
      <c r="V8750" s="39">
        <f t="shared" si="1369"/>
        <v>0.9068638973315547</v>
      </c>
    </row>
    <row r="8751" spans="1:22">
      <c r="A8751">
        <v>8746</v>
      </c>
      <c r="B8751" s="155">
        <f t="shared" si="1370"/>
        <v>41639</v>
      </c>
      <c r="C8751" s="148">
        <f t="shared" si="1361"/>
        <v>2013</v>
      </c>
      <c r="D8751" s="148">
        <f t="shared" si="1362"/>
        <v>12</v>
      </c>
      <c r="E8751" s="152">
        <v>10</v>
      </c>
      <c r="F8751" s="153">
        <v>9.2870000000000008</v>
      </c>
      <c r="G8751" s="154">
        <v>1462.923</v>
      </c>
      <c r="H8751" s="154">
        <v>0</v>
      </c>
      <c r="I8751" s="154">
        <v>142.99799999999999</v>
      </c>
      <c r="J8751" s="151">
        <v>0</v>
      </c>
      <c r="K8751" s="149">
        <f t="shared" si="1363"/>
        <v>1615.2080000000001</v>
      </c>
      <c r="L8751" s="148">
        <v>6.3380000000000001</v>
      </c>
      <c r="M8751" s="148">
        <v>414.74</v>
      </c>
      <c r="N8751" s="148">
        <v>0</v>
      </c>
      <c r="O8751" s="148">
        <v>38.043999999999997</v>
      </c>
      <c r="P8751" s="148">
        <v>0</v>
      </c>
      <c r="Q8751" s="21">
        <f t="shared" si="1364"/>
        <v>17.765414</v>
      </c>
      <c r="R8751" s="21">
        <f t="shared" si="1365"/>
        <v>1325.9237800000001</v>
      </c>
      <c r="S8751" s="21">
        <f t="shared" si="1366"/>
        <v>0</v>
      </c>
      <c r="T8751" s="21">
        <f t="shared" si="1367"/>
        <v>120.827744</v>
      </c>
      <c r="U8751" s="22">
        <f t="shared" si="1368"/>
        <v>1464.516938</v>
      </c>
      <c r="V8751" s="39">
        <f t="shared" si="1369"/>
        <v>0.90670485658812972</v>
      </c>
    </row>
    <row r="8752" spans="1:22">
      <c r="A8752">
        <v>8747</v>
      </c>
      <c r="B8752" s="155">
        <f t="shared" si="1370"/>
        <v>41639</v>
      </c>
      <c r="C8752" s="148">
        <f t="shared" si="1361"/>
        <v>2013</v>
      </c>
      <c r="D8752" s="148">
        <f t="shared" si="1362"/>
        <v>12</v>
      </c>
      <c r="E8752" s="152">
        <v>11</v>
      </c>
      <c r="F8752" s="153">
        <v>0</v>
      </c>
      <c r="G8752" s="154">
        <v>1464.1410000000001</v>
      </c>
      <c r="H8752" s="154">
        <v>2.903</v>
      </c>
      <c r="I8752" s="154">
        <v>158.126</v>
      </c>
      <c r="J8752" s="151">
        <v>0</v>
      </c>
      <c r="K8752" s="149">
        <f t="shared" si="1363"/>
        <v>1625.17</v>
      </c>
      <c r="L8752" s="148">
        <v>0</v>
      </c>
      <c r="M8752" s="148">
        <v>415.02300000000002</v>
      </c>
      <c r="N8752" s="148">
        <v>3.6829999999999998</v>
      </c>
      <c r="O8752" s="148">
        <v>41.881</v>
      </c>
      <c r="P8752" s="148">
        <v>0</v>
      </c>
      <c r="Q8752" s="21">
        <f t="shared" si="1364"/>
        <v>0</v>
      </c>
      <c r="R8752" s="21">
        <f t="shared" si="1365"/>
        <v>1326.8285310000001</v>
      </c>
      <c r="S8752" s="21">
        <f t="shared" si="1366"/>
        <v>7.1855329999999995</v>
      </c>
      <c r="T8752" s="21">
        <f t="shared" si="1367"/>
        <v>133.01405600000001</v>
      </c>
      <c r="U8752" s="22">
        <f t="shared" si="1368"/>
        <v>1467.0281200000002</v>
      </c>
      <c r="V8752" s="39">
        <f t="shared" si="1369"/>
        <v>0.90269209990339483</v>
      </c>
    </row>
    <row r="8753" spans="1:22">
      <c r="A8753">
        <v>8748</v>
      </c>
      <c r="B8753" s="155">
        <f t="shared" si="1370"/>
        <v>41639</v>
      </c>
      <c r="C8753" s="148">
        <f t="shared" si="1361"/>
        <v>2013</v>
      </c>
      <c r="D8753" s="148">
        <f t="shared" si="1362"/>
        <v>12</v>
      </c>
      <c r="E8753" s="152">
        <v>12</v>
      </c>
      <c r="F8753" s="153">
        <v>0</v>
      </c>
      <c r="G8753" s="154">
        <v>1464.537</v>
      </c>
      <c r="H8753" s="154">
        <v>1.6E-2</v>
      </c>
      <c r="I8753" s="154">
        <v>191.25800000000001</v>
      </c>
      <c r="J8753" s="151">
        <v>0</v>
      </c>
      <c r="K8753" s="149">
        <f t="shared" si="1363"/>
        <v>1655.8110000000001</v>
      </c>
      <c r="L8753" s="148">
        <v>0</v>
      </c>
      <c r="M8753" s="148">
        <v>415.19099999999997</v>
      </c>
      <c r="N8753" s="148">
        <v>0.67600000000000005</v>
      </c>
      <c r="O8753" s="148">
        <v>49.09</v>
      </c>
      <c r="P8753" s="148">
        <v>0</v>
      </c>
      <c r="Q8753" s="21">
        <f t="shared" si="1364"/>
        <v>0</v>
      </c>
      <c r="R8753" s="21">
        <f t="shared" si="1365"/>
        <v>1327.3656269999999</v>
      </c>
      <c r="S8753" s="21">
        <f t="shared" si="1366"/>
        <v>1.3188760000000002</v>
      </c>
      <c r="T8753" s="21">
        <f t="shared" si="1367"/>
        <v>155.90984000000003</v>
      </c>
      <c r="U8753" s="22">
        <f t="shared" si="1368"/>
        <v>1484.594343</v>
      </c>
      <c r="V8753" s="39">
        <f t="shared" si="1369"/>
        <v>0.89659649742633662</v>
      </c>
    </row>
    <row r="8754" spans="1:22">
      <c r="A8754">
        <v>8749</v>
      </c>
      <c r="B8754" s="155">
        <f t="shared" si="1370"/>
        <v>41639</v>
      </c>
      <c r="C8754" s="148">
        <f t="shared" si="1361"/>
        <v>2013</v>
      </c>
      <c r="D8754" s="148">
        <f t="shared" si="1362"/>
        <v>12</v>
      </c>
      <c r="E8754" s="152">
        <v>13</v>
      </c>
      <c r="F8754" s="153">
        <v>0</v>
      </c>
      <c r="G8754" s="154">
        <v>1467.056</v>
      </c>
      <c r="H8754" s="154">
        <v>0</v>
      </c>
      <c r="I8754" s="154">
        <v>207.655</v>
      </c>
      <c r="J8754" s="151">
        <v>0</v>
      </c>
      <c r="K8754" s="149">
        <f t="shared" si="1363"/>
        <v>1674.711</v>
      </c>
      <c r="L8754" s="148">
        <v>0</v>
      </c>
      <c r="M8754" s="148">
        <v>404.35300000000001</v>
      </c>
      <c r="N8754" s="148">
        <v>0</v>
      </c>
      <c r="O8754" s="148">
        <v>55.695</v>
      </c>
      <c r="P8754" s="148">
        <v>0</v>
      </c>
      <c r="Q8754" s="21">
        <f t="shared" si="1364"/>
        <v>0</v>
      </c>
      <c r="R8754" s="21">
        <f t="shared" si="1365"/>
        <v>1292.716541</v>
      </c>
      <c r="S8754" s="21">
        <f t="shared" si="1366"/>
        <v>0</v>
      </c>
      <c r="T8754" s="21">
        <f t="shared" si="1367"/>
        <v>176.88732000000002</v>
      </c>
      <c r="U8754" s="22">
        <f t="shared" si="1368"/>
        <v>1469.6038610000001</v>
      </c>
      <c r="V8754" s="39">
        <f t="shared" si="1369"/>
        <v>0.87752684552737759</v>
      </c>
    </row>
    <row r="8755" spans="1:22">
      <c r="A8755">
        <v>8750</v>
      </c>
      <c r="B8755" s="155">
        <f t="shared" si="1370"/>
        <v>41639</v>
      </c>
      <c r="C8755" s="148">
        <f t="shared" si="1361"/>
        <v>2013</v>
      </c>
      <c r="D8755" s="148">
        <f t="shared" si="1362"/>
        <v>12</v>
      </c>
      <c r="E8755" s="152">
        <v>14</v>
      </c>
      <c r="F8755" s="153">
        <v>0</v>
      </c>
      <c r="G8755" s="154">
        <v>1467.8040000000001</v>
      </c>
      <c r="H8755" s="154">
        <v>0</v>
      </c>
      <c r="I8755" s="154">
        <v>211.36699999999999</v>
      </c>
      <c r="J8755" s="151">
        <v>0</v>
      </c>
      <c r="K8755" s="149">
        <f t="shared" si="1363"/>
        <v>1679.171</v>
      </c>
      <c r="L8755" s="148">
        <v>0</v>
      </c>
      <c r="M8755" s="148">
        <v>415.44900000000001</v>
      </c>
      <c r="N8755" s="148">
        <v>0</v>
      </c>
      <c r="O8755" s="148">
        <v>56.731999999999999</v>
      </c>
      <c r="P8755" s="148">
        <v>0</v>
      </c>
      <c r="Q8755" s="21">
        <f t="shared" si="1364"/>
        <v>0</v>
      </c>
      <c r="R8755" s="21">
        <f t="shared" si="1365"/>
        <v>1328.1904530000002</v>
      </c>
      <c r="S8755" s="21">
        <f t="shared" si="1366"/>
        <v>0</v>
      </c>
      <c r="T8755" s="21">
        <f t="shared" si="1367"/>
        <v>180.18083200000001</v>
      </c>
      <c r="U8755" s="22">
        <f t="shared" si="1368"/>
        <v>1508.3712850000002</v>
      </c>
      <c r="V8755" s="39">
        <f t="shared" si="1369"/>
        <v>0.89828331063364009</v>
      </c>
    </row>
    <row r="8756" spans="1:22">
      <c r="A8756">
        <v>8751</v>
      </c>
      <c r="B8756" s="155">
        <f t="shared" si="1370"/>
        <v>41639</v>
      </c>
      <c r="C8756" s="148">
        <f t="shared" si="1361"/>
        <v>2013</v>
      </c>
      <c r="D8756" s="148">
        <f t="shared" si="1362"/>
        <v>12</v>
      </c>
      <c r="E8756" s="152">
        <v>15</v>
      </c>
      <c r="F8756" s="153">
        <v>0</v>
      </c>
      <c r="G8756" s="154">
        <v>1468.011</v>
      </c>
      <c r="H8756" s="154">
        <v>0</v>
      </c>
      <c r="I8756" s="154">
        <v>216.63399999999999</v>
      </c>
      <c r="J8756" s="151">
        <v>0</v>
      </c>
      <c r="K8756" s="149">
        <f t="shared" si="1363"/>
        <v>1684.645</v>
      </c>
      <c r="L8756" s="148">
        <v>0</v>
      </c>
      <c r="M8756" s="148">
        <v>415.678</v>
      </c>
      <c r="N8756" s="148">
        <v>0</v>
      </c>
      <c r="O8756" s="148">
        <v>57.244999999999997</v>
      </c>
      <c r="P8756" s="148">
        <v>0</v>
      </c>
      <c r="Q8756" s="21">
        <f t="shared" si="1364"/>
        <v>0</v>
      </c>
      <c r="R8756" s="21">
        <f t="shared" si="1365"/>
        <v>1328.922566</v>
      </c>
      <c r="S8756" s="21">
        <f t="shared" si="1366"/>
        <v>0</v>
      </c>
      <c r="T8756" s="21">
        <f t="shared" si="1367"/>
        <v>181.81012000000001</v>
      </c>
      <c r="U8756" s="22">
        <f t="shared" si="1368"/>
        <v>1510.7326860000001</v>
      </c>
      <c r="V8756" s="39">
        <f t="shared" si="1369"/>
        <v>0.89676619465822183</v>
      </c>
    </row>
    <row r="8757" spans="1:22">
      <c r="A8757">
        <v>8752</v>
      </c>
      <c r="B8757" s="155">
        <f t="shared" si="1370"/>
        <v>41639</v>
      </c>
      <c r="C8757" s="148">
        <f t="shared" si="1361"/>
        <v>2013</v>
      </c>
      <c r="D8757" s="148">
        <f t="shared" si="1362"/>
        <v>12</v>
      </c>
      <c r="E8757" s="152">
        <v>16</v>
      </c>
      <c r="F8757" s="153">
        <v>0</v>
      </c>
      <c r="G8757" s="154">
        <v>1450.1010000000001</v>
      </c>
      <c r="H8757" s="154">
        <v>0</v>
      </c>
      <c r="I8757" s="154">
        <v>219.76599999999999</v>
      </c>
      <c r="J8757" s="151">
        <v>0</v>
      </c>
      <c r="K8757" s="149">
        <f t="shared" si="1363"/>
        <v>1669.8670000000002</v>
      </c>
      <c r="L8757" s="148">
        <v>0</v>
      </c>
      <c r="M8757" s="148">
        <v>415.63499999999999</v>
      </c>
      <c r="N8757" s="148">
        <v>0</v>
      </c>
      <c r="O8757" s="148">
        <v>59.222000000000001</v>
      </c>
      <c r="P8757" s="148">
        <v>0</v>
      </c>
      <c r="Q8757" s="21">
        <f t="shared" si="1364"/>
        <v>0</v>
      </c>
      <c r="R8757" s="21">
        <f t="shared" si="1365"/>
        <v>1328.785095</v>
      </c>
      <c r="S8757" s="21">
        <f t="shared" si="1366"/>
        <v>0</v>
      </c>
      <c r="T8757" s="21">
        <f t="shared" si="1367"/>
        <v>188.08907200000002</v>
      </c>
      <c r="U8757" s="22">
        <f t="shared" si="1368"/>
        <v>1516.8741669999999</v>
      </c>
      <c r="V8757" s="39">
        <f t="shared" si="1369"/>
        <v>0.90838022848526245</v>
      </c>
    </row>
    <row r="8758" spans="1:22">
      <c r="A8758">
        <v>8753</v>
      </c>
      <c r="B8758" s="155">
        <f t="shared" si="1370"/>
        <v>41639</v>
      </c>
      <c r="C8758" s="148">
        <f t="shared" si="1361"/>
        <v>2013</v>
      </c>
      <c r="D8758" s="148">
        <f t="shared" si="1362"/>
        <v>12</v>
      </c>
      <c r="E8758" s="152">
        <v>17</v>
      </c>
      <c r="F8758" s="153">
        <v>219.64400000000001</v>
      </c>
      <c r="G8758" s="154">
        <v>1344.547</v>
      </c>
      <c r="H8758" s="154">
        <v>17.896999999999998</v>
      </c>
      <c r="I8758" s="154">
        <v>223.83600000000001</v>
      </c>
      <c r="J8758" s="151">
        <v>0</v>
      </c>
      <c r="K8758" s="149">
        <f t="shared" si="1363"/>
        <v>1805.924</v>
      </c>
      <c r="L8758" s="148">
        <v>104.267</v>
      </c>
      <c r="M8758" s="148">
        <v>375.70800000000003</v>
      </c>
      <c r="N8758" s="148">
        <v>5.6980000000000004</v>
      </c>
      <c r="O8758" s="148">
        <v>62.231999999999999</v>
      </c>
      <c r="P8758" s="148">
        <v>0</v>
      </c>
      <c r="Q8758" s="21">
        <f t="shared" si="1364"/>
        <v>292.260401</v>
      </c>
      <c r="R8758" s="21">
        <f t="shared" si="1365"/>
        <v>1201.1384760000001</v>
      </c>
      <c r="S8758" s="21">
        <f t="shared" si="1366"/>
        <v>11.116798000000001</v>
      </c>
      <c r="T8758" s="21">
        <f t="shared" si="1367"/>
        <v>197.648832</v>
      </c>
      <c r="U8758" s="22">
        <f t="shared" si="1368"/>
        <v>1702.1645070000002</v>
      </c>
      <c r="V8758" s="39">
        <f t="shared" si="1369"/>
        <v>0.94254492824725744</v>
      </c>
    </row>
    <row r="8759" spans="1:22">
      <c r="A8759">
        <v>8754</v>
      </c>
      <c r="B8759" s="155">
        <f t="shared" si="1370"/>
        <v>41639</v>
      </c>
      <c r="C8759" s="148">
        <f t="shared" si="1361"/>
        <v>2013</v>
      </c>
      <c r="D8759" s="148">
        <f t="shared" si="1362"/>
        <v>12</v>
      </c>
      <c r="E8759" s="152">
        <v>18</v>
      </c>
      <c r="F8759" s="153">
        <v>220.05799999999999</v>
      </c>
      <c r="G8759" s="154">
        <v>1263.2439999999999</v>
      </c>
      <c r="H8759" s="154">
        <v>17.925999999999998</v>
      </c>
      <c r="I8759" s="154">
        <v>197.06</v>
      </c>
      <c r="J8759" s="151">
        <v>0</v>
      </c>
      <c r="K8759" s="149">
        <f t="shared" si="1363"/>
        <v>1698.2879999999998</v>
      </c>
      <c r="L8759" s="148">
        <v>106.76300000000001</v>
      </c>
      <c r="M8759" s="148">
        <v>348.726</v>
      </c>
      <c r="N8759" s="148">
        <v>5.7009999999999996</v>
      </c>
      <c r="O8759" s="148">
        <v>55.173999999999999</v>
      </c>
      <c r="P8759" s="148">
        <v>0</v>
      </c>
      <c r="Q8759" s="21">
        <f t="shared" si="1364"/>
        <v>299.25668899999999</v>
      </c>
      <c r="R8759" s="21">
        <f t="shared" si="1365"/>
        <v>1114.8770220000001</v>
      </c>
      <c r="S8759" s="21">
        <f t="shared" si="1366"/>
        <v>11.122650999999999</v>
      </c>
      <c r="T8759" s="21">
        <f t="shared" si="1367"/>
        <v>175.23262400000002</v>
      </c>
      <c r="U8759" s="22">
        <f t="shared" si="1368"/>
        <v>1600.4889860000001</v>
      </c>
      <c r="V8759" s="39">
        <f t="shared" si="1369"/>
        <v>0.94241317491497334</v>
      </c>
    </row>
    <row r="8760" spans="1:22">
      <c r="A8760">
        <v>8755</v>
      </c>
      <c r="B8760" s="155">
        <f t="shared" si="1370"/>
        <v>41639</v>
      </c>
      <c r="C8760" s="148">
        <f t="shared" si="1361"/>
        <v>2013</v>
      </c>
      <c r="D8760" s="148">
        <f t="shared" si="1362"/>
        <v>12</v>
      </c>
      <c r="E8760" s="152">
        <v>19</v>
      </c>
      <c r="F8760" s="153">
        <v>214.85900000000001</v>
      </c>
      <c r="G8760" s="154">
        <v>1232.7550000000001</v>
      </c>
      <c r="H8760" s="154">
        <v>20.376000000000001</v>
      </c>
      <c r="I8760" s="154">
        <v>150.88800000000001</v>
      </c>
      <c r="J8760" s="151">
        <v>0</v>
      </c>
      <c r="K8760" s="149">
        <f t="shared" si="1363"/>
        <v>1618.8779999999999</v>
      </c>
      <c r="L8760" s="148">
        <v>104.256</v>
      </c>
      <c r="M8760" s="148">
        <v>338.41</v>
      </c>
      <c r="N8760" s="148">
        <v>6.3609999999999998</v>
      </c>
      <c r="O8760" s="148">
        <v>42.146999999999998</v>
      </c>
      <c r="P8760" s="148">
        <v>0</v>
      </c>
      <c r="Q8760" s="21">
        <f t="shared" si="1364"/>
        <v>292.22956799999997</v>
      </c>
      <c r="R8760" s="21">
        <f t="shared" si="1365"/>
        <v>1081.8967700000001</v>
      </c>
      <c r="S8760" s="21">
        <f t="shared" si="1366"/>
        <v>12.410311</v>
      </c>
      <c r="T8760" s="21">
        <f t="shared" si="1367"/>
        <v>133.85887199999999</v>
      </c>
      <c r="U8760" s="22">
        <f t="shared" si="1368"/>
        <v>1520.3955210000001</v>
      </c>
      <c r="V8760" s="39">
        <f t="shared" si="1369"/>
        <v>0.93916621326622529</v>
      </c>
    </row>
    <row r="8761" spans="1:22">
      <c r="A8761">
        <v>8756</v>
      </c>
      <c r="B8761" s="155">
        <f t="shared" si="1370"/>
        <v>41639</v>
      </c>
      <c r="C8761" s="148">
        <f t="shared" si="1361"/>
        <v>2013</v>
      </c>
      <c r="D8761" s="148">
        <f t="shared" si="1362"/>
        <v>12</v>
      </c>
      <c r="E8761" s="152">
        <v>20</v>
      </c>
      <c r="F8761" s="153">
        <v>210.452</v>
      </c>
      <c r="G8761" s="154">
        <v>1224.837</v>
      </c>
      <c r="H8761" s="154">
        <v>20.655000000000001</v>
      </c>
      <c r="I8761" s="154">
        <v>144.66399999999999</v>
      </c>
      <c r="J8761" s="151">
        <v>0</v>
      </c>
      <c r="K8761" s="149">
        <f t="shared" si="1363"/>
        <v>1600.6079999999999</v>
      </c>
      <c r="L8761" s="148">
        <v>101.581</v>
      </c>
      <c r="M8761" s="148">
        <v>336.31700000000001</v>
      </c>
      <c r="N8761" s="148">
        <v>6.4290000000000003</v>
      </c>
      <c r="O8761" s="148">
        <v>40.064999999999998</v>
      </c>
      <c r="P8761" s="148">
        <v>0</v>
      </c>
      <c r="Q8761" s="21">
        <f t="shared" si="1364"/>
        <v>284.73154299999999</v>
      </c>
      <c r="R8761" s="21">
        <f t="shared" si="1365"/>
        <v>1075.205449</v>
      </c>
      <c r="S8761" s="21">
        <f t="shared" si="1366"/>
        <v>12.542979000000001</v>
      </c>
      <c r="T8761" s="21">
        <f t="shared" si="1367"/>
        <v>127.24643999999999</v>
      </c>
      <c r="U8761" s="22">
        <f t="shared" si="1368"/>
        <v>1499.7264109999999</v>
      </c>
      <c r="V8761" s="39">
        <f t="shared" si="1369"/>
        <v>0.93697295715128248</v>
      </c>
    </row>
    <row r="8762" spans="1:22">
      <c r="A8762">
        <v>8757</v>
      </c>
      <c r="B8762" s="155">
        <f t="shared" si="1370"/>
        <v>41639</v>
      </c>
      <c r="C8762" s="148">
        <f t="shared" si="1361"/>
        <v>2013</v>
      </c>
      <c r="D8762" s="148">
        <f t="shared" si="1362"/>
        <v>12</v>
      </c>
      <c r="E8762" s="152">
        <v>21</v>
      </c>
      <c r="F8762" s="153">
        <v>212.07599999999999</v>
      </c>
      <c r="G8762" s="154">
        <v>1224.3240000000001</v>
      </c>
      <c r="H8762" s="154">
        <v>24.565000000000001</v>
      </c>
      <c r="I8762" s="154">
        <v>136.07300000000001</v>
      </c>
      <c r="J8762" s="151">
        <v>0</v>
      </c>
      <c r="K8762" s="149">
        <f t="shared" si="1363"/>
        <v>1597.0380000000002</v>
      </c>
      <c r="L8762" s="148">
        <v>101.562</v>
      </c>
      <c r="M8762" s="148">
        <v>336.15199999999999</v>
      </c>
      <c r="N8762" s="148">
        <v>12.349</v>
      </c>
      <c r="O8762" s="148">
        <v>40.997</v>
      </c>
      <c r="P8762" s="148">
        <v>0</v>
      </c>
      <c r="Q8762" s="21">
        <f t="shared" si="1364"/>
        <v>284.67828600000001</v>
      </c>
      <c r="R8762" s="21">
        <f t="shared" si="1365"/>
        <v>1074.677944</v>
      </c>
      <c r="S8762" s="21">
        <f t="shared" si="1366"/>
        <v>24.092899000000003</v>
      </c>
      <c r="T8762" s="21">
        <f t="shared" si="1367"/>
        <v>130.20647200000002</v>
      </c>
      <c r="U8762" s="22">
        <f t="shared" si="1368"/>
        <v>1513.6556010000002</v>
      </c>
      <c r="V8762" s="39">
        <f t="shared" si="1369"/>
        <v>0.94778934565113659</v>
      </c>
    </row>
    <row r="8763" spans="1:22">
      <c r="A8763">
        <v>8758</v>
      </c>
      <c r="B8763" s="155">
        <f t="shared" si="1370"/>
        <v>41639</v>
      </c>
      <c r="C8763" s="148">
        <f t="shared" si="1361"/>
        <v>2013</v>
      </c>
      <c r="D8763" s="148">
        <f t="shared" si="1362"/>
        <v>12</v>
      </c>
      <c r="E8763" s="152">
        <v>22</v>
      </c>
      <c r="F8763" s="153">
        <v>209.38200000000001</v>
      </c>
      <c r="G8763" s="154">
        <v>1225.3689999999999</v>
      </c>
      <c r="H8763" s="154">
        <v>49.843000000000004</v>
      </c>
      <c r="I8763" s="154">
        <v>163.83699999999999</v>
      </c>
      <c r="J8763" s="151">
        <v>0</v>
      </c>
      <c r="K8763" s="149">
        <f t="shared" si="1363"/>
        <v>1648.431</v>
      </c>
      <c r="L8763" s="148">
        <v>100.224</v>
      </c>
      <c r="M8763" s="148">
        <v>335.77600000000001</v>
      </c>
      <c r="N8763" s="148">
        <v>17.603999999999999</v>
      </c>
      <c r="O8763" s="148">
        <v>47.125999999999998</v>
      </c>
      <c r="P8763" s="148">
        <v>0</v>
      </c>
      <c r="Q8763" s="21">
        <f t="shared" si="1364"/>
        <v>280.92787199999998</v>
      </c>
      <c r="R8763" s="21">
        <f t="shared" si="1365"/>
        <v>1073.475872</v>
      </c>
      <c r="S8763" s="21">
        <f t="shared" si="1366"/>
        <v>34.345404000000002</v>
      </c>
      <c r="T8763" s="21">
        <f t="shared" si="1367"/>
        <v>149.67217600000001</v>
      </c>
      <c r="U8763" s="22">
        <f t="shared" si="1368"/>
        <v>1538.4213239999999</v>
      </c>
      <c r="V8763" s="39">
        <f t="shared" si="1369"/>
        <v>0.9332640092305956</v>
      </c>
    </row>
    <row r="8764" spans="1:22">
      <c r="A8764">
        <v>8759</v>
      </c>
      <c r="B8764" s="155">
        <f t="shared" si="1370"/>
        <v>41639</v>
      </c>
      <c r="C8764" s="148">
        <f t="shared" si="1361"/>
        <v>2013</v>
      </c>
      <c r="D8764" s="148">
        <f t="shared" si="1362"/>
        <v>12</v>
      </c>
      <c r="E8764" s="152">
        <v>23</v>
      </c>
      <c r="F8764" s="153">
        <v>209.83</v>
      </c>
      <c r="G8764" s="154">
        <v>1224.9100000000001</v>
      </c>
      <c r="H8764" s="154">
        <v>21.898</v>
      </c>
      <c r="I8764" s="154">
        <v>145.89400000000001</v>
      </c>
      <c r="J8764" s="151">
        <v>0</v>
      </c>
      <c r="K8764" s="149">
        <f t="shared" si="1363"/>
        <v>1602.5319999999999</v>
      </c>
      <c r="L8764" s="148">
        <v>101.447</v>
      </c>
      <c r="M8764" s="148">
        <v>335.64299999999997</v>
      </c>
      <c r="N8764" s="148">
        <v>6.65</v>
      </c>
      <c r="O8764" s="148">
        <v>41.609000000000002</v>
      </c>
      <c r="P8764" s="148">
        <v>0</v>
      </c>
      <c r="Q8764" s="21">
        <f t="shared" si="1364"/>
        <v>284.35594099999997</v>
      </c>
      <c r="R8764" s="21">
        <f t="shared" si="1365"/>
        <v>1073.050671</v>
      </c>
      <c r="S8764" s="21">
        <f t="shared" si="1366"/>
        <v>12.974150000000002</v>
      </c>
      <c r="T8764" s="21">
        <f t="shared" si="1367"/>
        <v>132.15018400000002</v>
      </c>
      <c r="U8764" s="22">
        <f t="shared" si="1368"/>
        <v>1502.5309460000001</v>
      </c>
      <c r="V8764" s="39">
        <f t="shared" si="1369"/>
        <v>0.93759809226898438</v>
      </c>
    </row>
    <row r="8765" spans="1:22">
      <c r="A8765">
        <v>8760</v>
      </c>
      <c r="B8765" s="155">
        <f t="shared" si="1370"/>
        <v>41639</v>
      </c>
      <c r="C8765" s="148">
        <f t="shared" si="1361"/>
        <v>2013</v>
      </c>
      <c r="D8765" s="148">
        <f t="shared" si="1362"/>
        <v>12</v>
      </c>
      <c r="E8765" s="152">
        <v>24</v>
      </c>
      <c r="F8765" s="153">
        <v>208.828</v>
      </c>
      <c r="G8765" s="154">
        <v>1222.6079999999999</v>
      </c>
      <c r="H8765" s="154">
        <v>21.911000000000001</v>
      </c>
      <c r="I8765" s="154">
        <v>99.960999999999999</v>
      </c>
      <c r="J8765" s="151">
        <v>0</v>
      </c>
      <c r="K8765" s="149">
        <f t="shared" si="1363"/>
        <v>1553.308</v>
      </c>
      <c r="L8765" s="148">
        <v>100.77800000000001</v>
      </c>
      <c r="M8765" s="148">
        <v>326.47500000000002</v>
      </c>
      <c r="N8765" s="148">
        <v>6.6879999999999997</v>
      </c>
      <c r="O8765" s="148">
        <v>28.236000000000001</v>
      </c>
      <c r="P8765" s="148">
        <v>0</v>
      </c>
      <c r="Q8765" s="21">
        <f t="shared" si="1364"/>
        <v>282.48073399999998</v>
      </c>
      <c r="R8765" s="21">
        <f t="shared" si="1365"/>
        <v>1043.740575</v>
      </c>
      <c r="S8765" s="21">
        <f t="shared" si="1366"/>
        <v>13.048287999999999</v>
      </c>
      <c r="T8765" s="21">
        <f t="shared" si="1367"/>
        <v>89.677536000000003</v>
      </c>
      <c r="U8765" s="22">
        <f>SUM(Q8765:T8765)</f>
        <v>1428.9471329999999</v>
      </c>
      <c r="V8765" s="39">
        <f t="shared" si="1369"/>
        <v>0.91993805027721476</v>
      </c>
    </row>
  </sheetData>
  <mergeCells count="6">
    <mergeCell ref="V1:V5"/>
    <mergeCell ref="Q5:T5"/>
    <mergeCell ref="F3:K3"/>
    <mergeCell ref="L3:P3"/>
    <mergeCell ref="Q1:T1"/>
    <mergeCell ref="U1:U5"/>
  </mergeCells>
  <phoneticPr fontId="5" type="noConversion"/>
  <pageMargins left="0.75" right="0.75" top="1" bottom="1" header="0" footer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446"/>
  <sheetViews>
    <sheetView workbookViewId="0">
      <pane ySplit="1" topLeftCell="A2" activePane="bottomLeft" state="frozen"/>
      <selection pane="bottomLeft" activeCell="B276" sqref="B276"/>
    </sheetView>
  </sheetViews>
  <sheetFormatPr baseColWidth="10" defaultRowHeight="12.75"/>
  <cols>
    <col min="1" max="1" width="36.140625" style="78" customWidth="1"/>
    <col min="2" max="2" width="10.140625" style="78" customWidth="1"/>
    <col min="3" max="3" width="9.140625" style="106" customWidth="1"/>
    <col min="4" max="4" width="12.140625" style="78" bestFit="1" customWidth="1"/>
    <col min="5" max="5" width="13.85546875" style="78" customWidth="1"/>
    <col min="6" max="6" width="8.28515625" style="78" bestFit="1" customWidth="1"/>
    <col min="7" max="7" width="15" style="79" bestFit="1" customWidth="1"/>
    <col min="8" max="13" width="9.140625" style="78" customWidth="1"/>
    <col min="14" max="14" width="8.42578125" style="78" bestFit="1" customWidth="1"/>
    <col min="15" max="15" width="11.42578125" style="78" customWidth="1"/>
    <col min="16" max="16" width="9.140625" style="78" bestFit="1" customWidth="1"/>
    <col min="17" max="17" width="8.42578125" style="78" bestFit="1" customWidth="1"/>
    <col min="18" max="18" width="9" style="78" bestFit="1" customWidth="1"/>
    <col min="19" max="19" width="9" style="78" customWidth="1"/>
    <col min="20" max="20" width="10.140625" style="78" bestFit="1" customWidth="1"/>
    <col min="21" max="21" width="7.42578125" style="78" bestFit="1" customWidth="1"/>
    <col min="22" max="16384" width="11.42578125" style="78"/>
  </cols>
  <sheetData>
    <row r="1" spans="1:21" ht="13.5" customHeight="1">
      <c r="A1" s="78" t="s">
        <v>78</v>
      </c>
      <c r="B1" s="78" t="s">
        <v>183</v>
      </c>
      <c r="C1" s="78" t="s">
        <v>247</v>
      </c>
      <c r="D1" s="78" t="s">
        <v>184</v>
      </c>
      <c r="E1" s="78" t="s">
        <v>179</v>
      </c>
      <c r="F1" s="79" t="s">
        <v>300</v>
      </c>
      <c r="G1" s="79" t="s">
        <v>176</v>
      </c>
      <c r="H1" s="78" t="s">
        <v>180</v>
      </c>
      <c r="I1" s="78" t="s">
        <v>181</v>
      </c>
      <c r="J1" s="78" t="s">
        <v>182</v>
      </c>
      <c r="K1" s="78" t="s">
        <v>301</v>
      </c>
      <c r="L1" s="78" t="s">
        <v>19</v>
      </c>
      <c r="M1" s="78" t="s">
        <v>424</v>
      </c>
      <c r="N1" s="78">
        <v>3.1970000000000001</v>
      </c>
      <c r="O1" s="78">
        <v>1.9510000000000001</v>
      </c>
      <c r="P1" s="78">
        <v>3.1760000000000002</v>
      </c>
      <c r="Q1" s="52">
        <v>2.8029999999999999</v>
      </c>
      <c r="R1" s="78">
        <v>0</v>
      </c>
      <c r="S1" s="78">
        <v>0</v>
      </c>
    </row>
    <row r="2" spans="1:21" ht="13.5" customHeight="1">
      <c r="A2" s="77"/>
      <c r="B2" s="114"/>
      <c r="C2" s="78"/>
      <c r="D2" s="76"/>
      <c r="E2" s="87"/>
      <c r="H2" s="78" t="s">
        <v>15</v>
      </c>
      <c r="I2" s="78" t="s">
        <v>16</v>
      </c>
      <c r="J2" s="78" t="s">
        <v>15</v>
      </c>
      <c r="K2" s="78" t="s">
        <v>15</v>
      </c>
      <c r="N2" s="78" t="s">
        <v>177</v>
      </c>
      <c r="O2" s="78" t="s">
        <v>178</v>
      </c>
      <c r="P2" s="78" t="s">
        <v>177</v>
      </c>
      <c r="Q2" s="78" t="s">
        <v>177</v>
      </c>
      <c r="R2" s="78" t="s">
        <v>177</v>
      </c>
      <c r="S2" s="78" t="s">
        <v>177</v>
      </c>
    </row>
    <row r="3" spans="1:21" ht="13.5" customHeight="1">
      <c r="A3" s="80" t="s">
        <v>248</v>
      </c>
      <c r="B3" s="106"/>
      <c r="C3" s="78"/>
    </row>
    <row r="5" spans="1:21" customFormat="1">
      <c r="A5" s="157" t="s">
        <v>309</v>
      </c>
      <c r="B5" s="158">
        <v>41609</v>
      </c>
      <c r="C5" s="106" t="s">
        <v>313</v>
      </c>
      <c r="D5" s="156" t="s">
        <v>308</v>
      </c>
      <c r="E5" s="156">
        <v>941</v>
      </c>
      <c r="F5" s="85">
        <f>E5/$G$275</f>
        <v>7.2574005066498497E-6</v>
      </c>
      <c r="G5" s="85">
        <f>F5</f>
        <v>7.2574005066498497E-6</v>
      </c>
    </row>
    <row r="6" spans="1:21" customFormat="1">
      <c r="A6" s="157" t="s">
        <v>311</v>
      </c>
      <c r="B6" s="158">
        <v>41456</v>
      </c>
      <c r="C6" s="106" t="s">
        <v>314</v>
      </c>
      <c r="D6" s="156" t="s">
        <v>310</v>
      </c>
      <c r="E6" s="156">
        <v>1467</v>
      </c>
      <c r="F6" s="85">
        <f>E6/$G$275</f>
        <v>1.131414085361884E-5</v>
      </c>
      <c r="G6" s="85">
        <f>F6+G5</f>
        <v>1.8571541360268688E-5</v>
      </c>
    </row>
    <row r="7" spans="1:21" customFormat="1">
      <c r="A7" s="157" t="s">
        <v>307</v>
      </c>
      <c r="B7" s="158">
        <v>41395</v>
      </c>
      <c r="C7" s="106" t="s">
        <v>312</v>
      </c>
      <c r="D7" s="156" t="s">
        <v>306</v>
      </c>
      <c r="E7" s="156">
        <v>5321</v>
      </c>
      <c r="F7" s="85">
        <f>E7/$G$275</f>
        <v>4.10378619509924E-5</v>
      </c>
      <c r="G7" s="85">
        <f t="shared" ref="G7:G9" si="0">F7+G6</f>
        <v>5.9609403311261088E-5</v>
      </c>
    </row>
    <row r="8" spans="1:21" customFormat="1">
      <c r="A8" s="113" t="s">
        <v>237</v>
      </c>
      <c r="B8" s="115">
        <v>41214</v>
      </c>
      <c r="C8" s="79">
        <v>201212</v>
      </c>
      <c r="D8" s="113" t="s">
        <v>317</v>
      </c>
      <c r="E8" s="87">
        <v>15344</v>
      </c>
      <c r="F8" s="85">
        <f>E8/$G$275</f>
        <v>1.1833958913287491E-4</v>
      </c>
      <c r="G8" s="85">
        <f t="shared" si="0"/>
        <v>1.77948992444136E-4</v>
      </c>
    </row>
    <row r="9" spans="1:21" customFormat="1">
      <c r="A9" s="113" t="s">
        <v>231</v>
      </c>
      <c r="B9" s="115">
        <v>41122</v>
      </c>
      <c r="C9" s="79">
        <v>201208</v>
      </c>
      <c r="D9" s="113" t="s">
        <v>316</v>
      </c>
      <c r="E9" s="87">
        <v>909015</v>
      </c>
      <c r="F9" s="85">
        <f>E9/$G$275</f>
        <v>7.0107183013308318E-3</v>
      </c>
      <c r="G9" s="85">
        <f t="shared" si="0"/>
        <v>7.188667293774968E-3</v>
      </c>
    </row>
    <row r="10" spans="1:21">
      <c r="A10" s="81"/>
      <c r="B10" s="82"/>
      <c r="C10" s="82"/>
      <c r="D10" s="83"/>
      <c r="E10" s="84"/>
      <c r="F10" s="84"/>
      <c r="G10" s="85">
        <f>SUM(G5:G9)</f>
        <v>7.4520546313972839E-3</v>
      </c>
      <c r="H10" s="86"/>
      <c r="I10" s="87"/>
      <c r="J10" s="87"/>
      <c r="K10" s="87"/>
      <c r="L10" s="87"/>
      <c r="M10" s="87"/>
      <c r="N10" s="87"/>
      <c r="O10" s="87"/>
      <c r="P10" s="87"/>
    </row>
    <row r="11" spans="1:21">
      <c r="A11" s="88" t="s">
        <v>323</v>
      </c>
      <c r="B11" s="82"/>
      <c r="C11" s="82"/>
      <c r="D11" s="83"/>
      <c r="E11" s="84"/>
      <c r="F11" s="84"/>
      <c r="G11" s="85"/>
      <c r="H11" s="86"/>
      <c r="I11" s="87"/>
      <c r="J11" s="87"/>
      <c r="K11" s="87"/>
      <c r="L11" s="87"/>
      <c r="M11" s="87"/>
      <c r="N11" s="87"/>
      <c r="O11" s="87"/>
      <c r="P11" s="87"/>
    </row>
    <row r="12" spans="1:21">
      <c r="A12" s="88"/>
      <c r="B12" s="82"/>
      <c r="C12" s="82"/>
      <c r="D12" s="83"/>
      <c r="E12" s="84"/>
      <c r="F12" s="84"/>
      <c r="G12" s="85"/>
      <c r="H12" s="86"/>
      <c r="I12" s="87"/>
      <c r="J12" s="87"/>
      <c r="K12" s="87"/>
      <c r="L12" s="87"/>
      <c r="M12" s="87"/>
      <c r="N12" s="87"/>
      <c r="O12" s="87"/>
      <c r="P12" s="87"/>
    </row>
    <row r="13" spans="1:21">
      <c r="A13" s="88" t="s">
        <v>252</v>
      </c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7"/>
    </row>
    <row r="14" spans="1:21" customFormat="1">
      <c r="A14" s="157" t="s">
        <v>309</v>
      </c>
      <c r="B14" s="158">
        <v>41609</v>
      </c>
      <c r="C14" s="106" t="s">
        <v>313</v>
      </c>
      <c r="D14" s="156" t="s">
        <v>308</v>
      </c>
      <c r="E14" s="156">
        <f>E5</f>
        <v>941</v>
      </c>
      <c r="F14" s="85">
        <f t="shared" ref="F14:F45" si="1">E14/$G$275</f>
        <v>7.2574005066498497E-6</v>
      </c>
      <c r="G14" s="85">
        <f>F14</f>
        <v>7.2574005066498497E-6</v>
      </c>
      <c r="N14" s="4"/>
      <c r="O14" s="4"/>
      <c r="P14" s="4"/>
      <c r="Q14" s="4"/>
      <c r="T14" s="4">
        <f>SUM(N14:Q14)</f>
        <v>0</v>
      </c>
      <c r="U14" s="160">
        <f t="shared" ref="U14:U45" si="2">T14/E14</f>
        <v>0</v>
      </c>
    </row>
    <row r="15" spans="1:21" customFormat="1">
      <c r="A15" s="157" t="s">
        <v>311</v>
      </c>
      <c r="B15" s="158">
        <v>41456</v>
      </c>
      <c r="C15" s="106" t="s">
        <v>314</v>
      </c>
      <c r="D15" s="156" t="s">
        <v>310</v>
      </c>
      <c r="E15" s="156">
        <f>E6</f>
        <v>1467</v>
      </c>
      <c r="F15" s="85">
        <f t="shared" si="1"/>
        <v>1.131414085361884E-5</v>
      </c>
      <c r="G15" s="85">
        <f>F15+G14</f>
        <v>1.8571541360268688E-5</v>
      </c>
      <c r="N15" s="4"/>
      <c r="O15" s="4"/>
      <c r="P15" s="4"/>
      <c r="Q15" s="4"/>
      <c r="T15" s="4">
        <f t="shared" ref="T15:T78" si="3">SUM(N15:Q15)</f>
        <v>0</v>
      </c>
      <c r="U15" s="160">
        <f t="shared" si="2"/>
        <v>0</v>
      </c>
    </row>
    <row r="16" spans="1:21" customFormat="1">
      <c r="A16" s="157" t="s">
        <v>307</v>
      </c>
      <c r="B16" s="158">
        <v>41395</v>
      </c>
      <c r="C16" s="106" t="s">
        <v>312</v>
      </c>
      <c r="D16" s="156" t="s">
        <v>306</v>
      </c>
      <c r="E16" s="156">
        <f>E7</f>
        <v>5321</v>
      </c>
      <c r="F16" s="85">
        <f t="shared" si="1"/>
        <v>4.10378619509924E-5</v>
      </c>
      <c r="G16" s="85">
        <f>F16+G15</f>
        <v>5.9609403311261088E-5</v>
      </c>
      <c r="N16" s="4"/>
      <c r="O16" s="4"/>
      <c r="P16" s="4"/>
      <c r="Q16" s="4"/>
      <c r="T16" s="4">
        <f t="shared" si="3"/>
        <v>0</v>
      </c>
      <c r="U16" s="160">
        <f t="shared" si="2"/>
        <v>0</v>
      </c>
    </row>
    <row r="17" spans="1:21">
      <c r="A17" s="113" t="s">
        <v>237</v>
      </c>
      <c r="B17" s="115">
        <v>41214</v>
      </c>
      <c r="C17" s="79">
        <v>201212</v>
      </c>
      <c r="D17" s="113" t="s">
        <v>317</v>
      </c>
      <c r="E17" s="156">
        <f t="shared" ref="E17:E18" si="4">E8</f>
        <v>15344</v>
      </c>
      <c r="F17" s="85">
        <f t="shared" si="1"/>
        <v>1.1833958913287491E-4</v>
      </c>
      <c r="G17" s="85">
        <f>F17+G16</f>
        <v>1.77948992444136E-4</v>
      </c>
      <c r="H17" s="86"/>
      <c r="I17" s="87"/>
      <c r="J17" s="87"/>
      <c r="K17" s="88"/>
      <c r="L17" s="88"/>
      <c r="M17" s="88"/>
      <c r="N17" s="4"/>
      <c r="O17" s="4"/>
      <c r="P17" s="4"/>
      <c r="Q17" s="4"/>
      <c r="T17" s="4">
        <f t="shared" si="3"/>
        <v>0</v>
      </c>
      <c r="U17" s="160">
        <f t="shared" si="2"/>
        <v>0</v>
      </c>
    </row>
    <row r="18" spans="1:21">
      <c r="A18" s="113" t="s">
        <v>231</v>
      </c>
      <c r="B18" s="115">
        <v>41122</v>
      </c>
      <c r="C18" s="79">
        <v>201208</v>
      </c>
      <c r="D18" s="113" t="s">
        <v>316</v>
      </c>
      <c r="E18" s="156">
        <f t="shared" si="4"/>
        <v>909015</v>
      </c>
      <c r="F18" s="85">
        <f t="shared" si="1"/>
        <v>7.0107183013308318E-3</v>
      </c>
      <c r="G18" s="85">
        <f>F18+G17</f>
        <v>7.188667293774968E-3</v>
      </c>
      <c r="H18" s="86"/>
      <c r="I18" s="87"/>
      <c r="J18" s="87"/>
      <c r="K18" s="88"/>
      <c r="L18" s="88"/>
      <c r="M18" s="88"/>
      <c r="N18" s="4"/>
      <c r="O18" s="4"/>
      <c r="P18" s="4"/>
      <c r="Q18" s="4"/>
      <c r="T18" s="4">
        <f t="shared" si="3"/>
        <v>0</v>
      </c>
      <c r="U18" s="160">
        <f t="shared" si="2"/>
        <v>0</v>
      </c>
    </row>
    <row r="19" spans="1:21">
      <c r="A19" s="113" t="s">
        <v>238</v>
      </c>
      <c r="B19" s="115">
        <v>41061</v>
      </c>
      <c r="C19" s="79">
        <v>201206</v>
      </c>
      <c r="D19" s="113" t="s">
        <v>324</v>
      </c>
      <c r="E19" s="87">
        <f>VLOOKUP(D19,[1]Combs!$A$2:$E$401,5,FALSE)</f>
        <v>43026.043979543028</v>
      </c>
      <c r="F19" s="85">
        <f t="shared" si="1"/>
        <v>3.3183552962409593E-4</v>
      </c>
      <c r="G19" s="85">
        <f t="shared" ref="G19:G83" si="5">F19+G18</f>
        <v>7.5205028233990643E-3</v>
      </c>
      <c r="H19" s="86"/>
      <c r="I19" s="87"/>
      <c r="J19" s="87"/>
      <c r="K19" s="88"/>
      <c r="L19" s="88"/>
      <c r="M19" s="88"/>
      <c r="N19" s="4"/>
      <c r="O19" s="4"/>
      <c r="P19" s="4"/>
      <c r="Q19" s="4"/>
      <c r="T19" s="4">
        <f t="shared" si="3"/>
        <v>0</v>
      </c>
      <c r="U19" s="160">
        <f t="shared" si="2"/>
        <v>0</v>
      </c>
    </row>
    <row r="20" spans="1:21">
      <c r="A20" s="113" t="s">
        <v>236</v>
      </c>
      <c r="B20" s="115">
        <v>41030</v>
      </c>
      <c r="C20" s="79">
        <v>201205</v>
      </c>
      <c r="D20" s="113" t="s">
        <v>325</v>
      </c>
      <c r="E20" s="87">
        <f>VLOOKUP(D20,[1]Combs!$A$2:$E$401,5,FALSE)</f>
        <v>12547.548006430385</v>
      </c>
      <c r="F20" s="85">
        <f t="shared" si="1"/>
        <v>9.677213736352942E-5</v>
      </c>
      <c r="G20" s="85">
        <f t="shared" si="5"/>
        <v>7.6172749607625939E-3</v>
      </c>
      <c r="H20" s="86"/>
      <c r="I20" s="87"/>
      <c r="J20" s="87"/>
      <c r="K20" s="88"/>
      <c r="L20" s="88"/>
      <c r="M20" s="88"/>
      <c r="N20" s="4"/>
      <c r="O20" s="4"/>
      <c r="P20" s="4"/>
      <c r="Q20" s="4"/>
      <c r="T20" s="4">
        <f t="shared" si="3"/>
        <v>0</v>
      </c>
      <c r="U20" s="160">
        <f t="shared" si="2"/>
        <v>0</v>
      </c>
    </row>
    <row r="21" spans="1:21">
      <c r="A21" s="113" t="s">
        <v>241</v>
      </c>
      <c r="B21" s="115">
        <v>41030</v>
      </c>
      <c r="C21" s="79">
        <v>201205</v>
      </c>
      <c r="D21" s="113" t="s">
        <v>326</v>
      </c>
      <c r="E21" s="87">
        <f>VLOOKUP(D21,[1]Combs!$A$2:$E$401,5,FALSE)</f>
        <v>22109.790047814953</v>
      </c>
      <c r="F21" s="85">
        <f t="shared" si="1"/>
        <v>1.70520299144457E-4</v>
      </c>
      <c r="G21" s="85">
        <f t="shared" si="5"/>
        <v>7.7877952599070509E-3</v>
      </c>
      <c r="H21" s="86"/>
      <c r="I21" s="87"/>
      <c r="J21" s="87"/>
      <c r="K21" s="88"/>
      <c r="L21" s="88"/>
      <c r="M21" s="88"/>
      <c r="N21" s="4"/>
      <c r="O21" s="4"/>
      <c r="P21" s="4"/>
      <c r="Q21" s="4"/>
      <c r="T21" s="4">
        <f t="shared" si="3"/>
        <v>0</v>
      </c>
      <c r="U21" s="160">
        <f t="shared" si="2"/>
        <v>0</v>
      </c>
    </row>
    <row r="22" spans="1:21">
      <c r="A22" s="113" t="s">
        <v>230</v>
      </c>
      <c r="B22" s="115">
        <v>40940</v>
      </c>
      <c r="C22" s="79">
        <v>201202</v>
      </c>
      <c r="D22" s="113" t="s">
        <v>315</v>
      </c>
      <c r="E22" s="87">
        <v>0</v>
      </c>
      <c r="F22" s="85">
        <f t="shared" si="1"/>
        <v>0</v>
      </c>
      <c r="G22" s="85">
        <f t="shared" si="5"/>
        <v>7.7877952599070509E-3</v>
      </c>
      <c r="H22" s="86"/>
      <c r="I22" s="87"/>
      <c r="J22" s="87"/>
      <c r="K22" s="88"/>
      <c r="L22" s="88"/>
      <c r="M22" s="88"/>
      <c r="N22" s="4"/>
      <c r="O22" s="4"/>
      <c r="P22" s="4"/>
      <c r="Q22" s="4"/>
      <c r="T22" s="4">
        <f t="shared" si="3"/>
        <v>0</v>
      </c>
      <c r="U22" s="160"/>
    </row>
    <row r="23" spans="1:21">
      <c r="A23" s="113" t="s">
        <v>232</v>
      </c>
      <c r="B23" s="115">
        <v>40940</v>
      </c>
      <c r="C23" s="79">
        <v>201202</v>
      </c>
      <c r="D23" s="113" t="s">
        <v>327</v>
      </c>
      <c r="E23" s="87">
        <f>VLOOKUP(D23,[1]Combs!$A$2:$E$401,5,FALSE)</f>
        <v>20164.535000341013</v>
      </c>
      <c r="F23" s="85">
        <f t="shared" si="1"/>
        <v>1.5551764774477523E-4</v>
      </c>
      <c r="G23" s="85">
        <f t="shared" si="5"/>
        <v>7.9433129076518262E-3</v>
      </c>
      <c r="H23" s="86"/>
      <c r="I23" s="87"/>
      <c r="J23" s="87"/>
      <c r="K23" s="88"/>
      <c r="L23" s="88"/>
      <c r="M23" s="88"/>
      <c r="N23" s="4"/>
      <c r="O23" s="4"/>
      <c r="P23" s="4"/>
      <c r="Q23" s="4"/>
      <c r="T23" s="4">
        <f t="shared" si="3"/>
        <v>0</v>
      </c>
      <c r="U23" s="160">
        <f t="shared" si="2"/>
        <v>0</v>
      </c>
    </row>
    <row r="24" spans="1:21">
      <c r="A24" s="113" t="s">
        <v>233</v>
      </c>
      <c r="B24" s="115">
        <v>40940</v>
      </c>
      <c r="C24" s="79">
        <v>201202</v>
      </c>
      <c r="D24" s="113" t="s">
        <v>234</v>
      </c>
      <c r="E24" s="87">
        <f>VLOOKUP(D24,[1]Combs!$A$2:$E$401,5,FALSE)</f>
        <v>1005478.0289709494</v>
      </c>
      <c r="F24" s="85">
        <f t="shared" si="1"/>
        <v>7.7546830572572372E-3</v>
      </c>
      <c r="G24" s="85">
        <f t="shared" si="5"/>
        <v>1.5697995964909062E-2</v>
      </c>
      <c r="H24" s="86"/>
      <c r="I24" s="87"/>
      <c r="J24" s="87"/>
      <c r="K24" s="88"/>
      <c r="L24" s="88"/>
      <c r="M24" s="88"/>
      <c r="N24" s="4"/>
      <c r="O24" s="4"/>
      <c r="P24" s="4"/>
      <c r="Q24" s="4"/>
      <c r="T24" s="4">
        <f t="shared" si="3"/>
        <v>0</v>
      </c>
      <c r="U24" s="160">
        <f t="shared" si="2"/>
        <v>0</v>
      </c>
    </row>
    <row r="25" spans="1:21">
      <c r="A25" s="113" t="s">
        <v>233</v>
      </c>
      <c r="B25" s="115">
        <v>40940</v>
      </c>
      <c r="C25" s="79">
        <v>201202</v>
      </c>
      <c r="D25" s="113" t="s">
        <v>235</v>
      </c>
      <c r="E25" s="87">
        <f>VLOOKUP(D25,[1]Combs!$A$2:$E$401,5,FALSE)</f>
        <v>935305.3693902418</v>
      </c>
      <c r="F25" s="85">
        <f t="shared" si="1"/>
        <v>7.2134810432359893E-3</v>
      </c>
      <c r="G25" s="85">
        <f t="shared" si="5"/>
        <v>2.291147700814505E-2</v>
      </c>
      <c r="H25" s="86"/>
      <c r="I25" s="87"/>
      <c r="J25" s="87"/>
      <c r="K25" s="88"/>
      <c r="L25" s="88"/>
      <c r="M25" s="88"/>
      <c r="N25" s="4"/>
      <c r="O25" s="4"/>
      <c r="P25" s="4"/>
      <c r="Q25" s="4"/>
      <c r="T25" s="4">
        <f t="shared" si="3"/>
        <v>0</v>
      </c>
      <c r="U25" s="160">
        <f t="shared" si="2"/>
        <v>0</v>
      </c>
    </row>
    <row r="26" spans="1:21">
      <c r="A26" s="113" t="s">
        <v>242</v>
      </c>
      <c r="B26" s="115">
        <v>40940</v>
      </c>
      <c r="C26" s="79">
        <v>201202</v>
      </c>
      <c r="D26" s="113" t="s">
        <v>243</v>
      </c>
      <c r="E26" s="87">
        <f>VLOOKUP(D26,[1]Combs!$A$2:$E$401,5,FALSE)</f>
        <v>20864.714014971629</v>
      </c>
      <c r="F26" s="85">
        <f t="shared" si="1"/>
        <v>1.6091773226711937E-4</v>
      </c>
      <c r="G26" s="85">
        <f t="shared" si="5"/>
        <v>2.3072394740412169E-2</v>
      </c>
      <c r="H26" s="86"/>
      <c r="I26" s="87"/>
      <c r="J26" s="87"/>
      <c r="K26" s="88"/>
      <c r="L26" s="88"/>
      <c r="M26" s="88"/>
      <c r="N26" s="4"/>
      <c r="O26" s="4"/>
      <c r="P26" s="4"/>
      <c r="Q26" s="4"/>
      <c r="T26" s="4">
        <f t="shared" si="3"/>
        <v>0</v>
      </c>
      <c r="U26" s="160">
        <f t="shared" si="2"/>
        <v>0</v>
      </c>
    </row>
    <row r="27" spans="1:21">
      <c r="A27" s="113" t="s">
        <v>244</v>
      </c>
      <c r="B27" s="115">
        <v>40940</v>
      </c>
      <c r="C27" s="79">
        <v>201202</v>
      </c>
      <c r="D27" s="113" t="s">
        <v>245</v>
      </c>
      <c r="E27" s="87">
        <f>VLOOKUP(D27,[1]Combs!$A$2:$E$401,5,FALSE)</f>
        <v>20371.609995815903</v>
      </c>
      <c r="F27" s="85">
        <f t="shared" si="1"/>
        <v>1.5711470000521517E-4</v>
      </c>
      <c r="G27" s="85">
        <f t="shared" si="5"/>
        <v>2.3229509440417385E-2</v>
      </c>
      <c r="H27" s="86"/>
      <c r="I27" s="87"/>
      <c r="J27" s="87"/>
      <c r="K27" s="88"/>
      <c r="L27" s="88"/>
      <c r="M27" s="88"/>
      <c r="N27" s="4"/>
      <c r="O27" s="4"/>
      <c r="P27" s="4"/>
      <c r="Q27" s="4"/>
      <c r="T27" s="4">
        <f t="shared" si="3"/>
        <v>0</v>
      </c>
      <c r="U27" s="160">
        <f t="shared" si="2"/>
        <v>0</v>
      </c>
    </row>
    <row r="28" spans="1:21">
      <c r="A28" s="113" t="s">
        <v>239</v>
      </c>
      <c r="B28" s="115">
        <v>40909</v>
      </c>
      <c r="C28" s="79">
        <v>201201</v>
      </c>
      <c r="D28" s="113" t="s">
        <v>240</v>
      </c>
      <c r="E28" s="87">
        <f>VLOOKUP(D28,[1]Combs!$A$2:$E$401,5,FALSE)</f>
        <v>23853.965007045306</v>
      </c>
      <c r="F28" s="85">
        <f t="shared" si="1"/>
        <v>1.8397213361077405E-4</v>
      </c>
      <c r="G28" s="85">
        <f t="shared" si="5"/>
        <v>2.3413481574028158E-2</v>
      </c>
      <c r="H28" s="86"/>
      <c r="I28" s="87"/>
      <c r="J28" s="87"/>
      <c r="K28" s="88"/>
      <c r="L28" s="88"/>
      <c r="M28" s="88"/>
      <c r="N28" s="4"/>
      <c r="O28" s="4"/>
      <c r="P28" s="4"/>
      <c r="Q28" s="4"/>
      <c r="T28" s="4">
        <f t="shared" si="3"/>
        <v>0</v>
      </c>
      <c r="U28" s="160">
        <f t="shared" si="2"/>
        <v>0</v>
      </c>
    </row>
    <row r="29" spans="1:21">
      <c r="A29" s="81" t="s">
        <v>209</v>
      </c>
      <c r="B29" s="82" t="s">
        <v>249</v>
      </c>
      <c r="C29" s="82" t="s">
        <v>250</v>
      </c>
      <c r="D29" s="83" t="s">
        <v>197</v>
      </c>
      <c r="E29" s="87">
        <v>388726</v>
      </c>
      <c r="F29" s="85">
        <f t="shared" si="1"/>
        <v>2.9980236656195211E-3</v>
      </c>
      <c r="G29" s="85">
        <f t="shared" si="5"/>
        <v>2.6411505239647678E-2</v>
      </c>
      <c r="H29" s="86"/>
      <c r="I29" s="87"/>
      <c r="J29" s="87"/>
      <c r="K29" s="87"/>
      <c r="L29" s="87"/>
      <c r="M29" s="87"/>
      <c r="N29" s="4"/>
      <c r="O29" s="4"/>
      <c r="P29" s="4"/>
      <c r="Q29" s="4"/>
      <c r="T29" s="4">
        <f t="shared" si="3"/>
        <v>0</v>
      </c>
      <c r="U29" s="160">
        <f t="shared" si="2"/>
        <v>0</v>
      </c>
    </row>
    <row r="30" spans="1:21">
      <c r="A30" s="81" t="s">
        <v>191</v>
      </c>
      <c r="B30" s="82" t="s">
        <v>249</v>
      </c>
      <c r="C30" s="82" t="s">
        <v>250</v>
      </c>
      <c r="D30" s="163" t="s">
        <v>328</v>
      </c>
      <c r="E30" s="87">
        <f>VLOOKUP(D30,[1]Combs!$A$2:$E$401,5,FALSE)</f>
        <v>19690.726994760334</v>
      </c>
      <c r="F30" s="85">
        <f t="shared" si="1"/>
        <v>1.5186343471634169E-4</v>
      </c>
      <c r="G30" s="85">
        <f t="shared" si="5"/>
        <v>2.656336867436402E-2</v>
      </c>
      <c r="H30" s="86"/>
      <c r="I30" s="87"/>
      <c r="J30" s="87"/>
      <c r="K30" s="87"/>
      <c r="L30" s="87"/>
      <c r="M30" s="87"/>
      <c r="N30" s="4"/>
      <c r="O30" s="4"/>
      <c r="P30" s="4"/>
      <c r="Q30" s="4"/>
      <c r="T30" s="4">
        <f t="shared" si="3"/>
        <v>0</v>
      </c>
      <c r="U30" s="160">
        <f t="shared" si="2"/>
        <v>0</v>
      </c>
    </row>
    <row r="31" spans="1:21">
      <c r="A31" s="81" t="s">
        <v>219</v>
      </c>
      <c r="B31" s="82" t="s">
        <v>249</v>
      </c>
      <c r="C31" s="82" t="s">
        <v>250</v>
      </c>
      <c r="D31" s="163" t="s">
        <v>329</v>
      </c>
      <c r="E31" s="87">
        <f>VLOOKUP(D31,[1]Combs!$A$2:$E$401,5,FALSE)</f>
        <v>9133.4940018802881</v>
      </c>
      <c r="F31" s="85">
        <f t="shared" si="1"/>
        <v>7.0441470772294762E-5</v>
      </c>
      <c r="G31" s="85">
        <f t="shared" si="5"/>
        <v>2.6633810145136314E-2</v>
      </c>
      <c r="H31" s="86"/>
      <c r="I31" s="87"/>
      <c r="J31" s="87"/>
      <c r="K31" s="87"/>
      <c r="L31" s="87"/>
      <c r="M31" s="87"/>
      <c r="N31" s="4"/>
      <c r="O31" s="4"/>
      <c r="P31" s="4"/>
      <c r="Q31" s="4"/>
      <c r="T31" s="4">
        <f t="shared" si="3"/>
        <v>0</v>
      </c>
      <c r="U31" s="160">
        <f t="shared" si="2"/>
        <v>0</v>
      </c>
    </row>
    <row r="32" spans="1:21">
      <c r="A32" s="81" t="s">
        <v>187</v>
      </c>
      <c r="B32" s="82" t="s">
        <v>193</v>
      </c>
      <c r="C32" s="82" t="s">
        <v>251</v>
      </c>
      <c r="D32" s="83" t="s">
        <v>194</v>
      </c>
      <c r="E32" s="87">
        <f>77276+24258</f>
        <v>101534</v>
      </c>
      <c r="F32" s="85">
        <f t="shared" si="1"/>
        <v>7.830742859109307E-4</v>
      </c>
      <c r="G32" s="85">
        <f t="shared" si="5"/>
        <v>2.7416884431047246E-2</v>
      </c>
      <c r="H32" s="86"/>
      <c r="I32" s="87"/>
      <c r="J32" s="87"/>
      <c r="K32" s="87"/>
      <c r="L32" s="87"/>
      <c r="M32" s="87"/>
      <c r="N32" s="4"/>
      <c r="O32" s="4"/>
      <c r="P32" s="4"/>
      <c r="Q32" s="4"/>
      <c r="T32" s="4">
        <f t="shared" si="3"/>
        <v>0</v>
      </c>
      <c r="U32" s="160">
        <f t="shared" si="2"/>
        <v>0</v>
      </c>
    </row>
    <row r="33" spans="1:21">
      <c r="A33" s="81" t="s">
        <v>206</v>
      </c>
      <c r="B33" s="82" t="s">
        <v>193</v>
      </c>
      <c r="C33" s="82" t="s">
        <v>251</v>
      </c>
      <c r="D33" s="163" t="s">
        <v>330</v>
      </c>
      <c r="E33" s="87">
        <f>VLOOKUP(D33,[1]Combs!$A$2:$E$401,5,FALSE)</f>
        <v>172669.12094832025</v>
      </c>
      <c r="F33" s="85">
        <f t="shared" si="1"/>
        <v>1.3316992198226605E-3</v>
      </c>
      <c r="G33" s="85">
        <f t="shared" si="5"/>
        <v>2.8748583650869908E-2</v>
      </c>
      <c r="H33" s="86"/>
      <c r="I33" s="87"/>
      <c r="J33" s="87"/>
      <c r="K33" s="87"/>
      <c r="L33" s="87"/>
      <c r="M33" s="87"/>
      <c r="N33" s="4"/>
      <c r="O33" s="4"/>
      <c r="P33" s="4"/>
      <c r="Q33" s="4"/>
      <c r="T33" s="4">
        <f t="shared" si="3"/>
        <v>0</v>
      </c>
      <c r="U33" s="160">
        <f t="shared" si="2"/>
        <v>0</v>
      </c>
    </row>
    <row r="34" spans="1:21">
      <c r="A34" s="81" t="s">
        <v>220</v>
      </c>
      <c r="B34" s="82" t="s">
        <v>193</v>
      </c>
      <c r="C34" s="82" t="s">
        <v>251</v>
      </c>
      <c r="D34" s="163" t="s">
        <v>331</v>
      </c>
      <c r="E34" s="87">
        <f>VLOOKUP(D34,[1]Combs!$A$2:$E$401,5,FALSE)</f>
        <v>26439.010985117406</v>
      </c>
      <c r="F34" s="85">
        <f t="shared" si="1"/>
        <v>2.0390913041308395E-4</v>
      </c>
      <c r="G34" s="85">
        <f t="shared" si="5"/>
        <v>2.8952492781282993E-2</v>
      </c>
      <c r="H34" s="86"/>
      <c r="I34" s="87"/>
      <c r="J34" s="87"/>
      <c r="K34" s="87"/>
      <c r="L34" s="87"/>
      <c r="M34" s="87"/>
      <c r="N34" s="4"/>
      <c r="O34" s="4"/>
      <c r="P34" s="4"/>
      <c r="Q34" s="4"/>
      <c r="T34" s="4">
        <f t="shared" si="3"/>
        <v>0</v>
      </c>
      <c r="U34" s="160">
        <f t="shared" si="2"/>
        <v>0</v>
      </c>
    </row>
    <row r="35" spans="1:21">
      <c r="A35" s="81" t="s">
        <v>185</v>
      </c>
      <c r="B35" s="82" t="s">
        <v>193</v>
      </c>
      <c r="C35" s="82" t="s">
        <v>251</v>
      </c>
      <c r="D35" s="163" t="s">
        <v>332</v>
      </c>
      <c r="E35" s="87">
        <f>VLOOKUP(D35,[1]Combs!$A$2:$E$401,5,FALSE)</f>
        <v>71998.07300083898</v>
      </c>
      <c r="F35" s="85">
        <f t="shared" si="1"/>
        <v>5.5528039476525153E-4</v>
      </c>
      <c r="G35" s="85">
        <f t="shared" si="5"/>
        <v>2.9507773176048243E-2</v>
      </c>
      <c r="H35" s="86"/>
      <c r="I35" s="87"/>
      <c r="J35" s="87"/>
      <c r="K35" s="87"/>
      <c r="L35" s="87"/>
      <c r="M35" s="87"/>
      <c r="N35" s="4"/>
      <c r="O35" s="4"/>
      <c r="P35" s="4"/>
      <c r="Q35" s="4"/>
      <c r="T35" s="4">
        <f t="shared" si="3"/>
        <v>0</v>
      </c>
      <c r="U35" s="160">
        <f t="shared" si="2"/>
        <v>0</v>
      </c>
    </row>
    <row r="36" spans="1:21">
      <c r="A36" s="81" t="s">
        <v>205</v>
      </c>
      <c r="B36" s="82" t="s">
        <v>253</v>
      </c>
      <c r="C36" s="82" t="s">
        <v>254</v>
      </c>
      <c r="D36" s="163" t="s">
        <v>333</v>
      </c>
      <c r="E36" s="87">
        <f>VLOOKUP(D36,[1]Combs!$A$2:$E$401,5,FALSE)</f>
        <v>12856.66600188415</v>
      </c>
      <c r="F36" s="85">
        <f t="shared" si="1"/>
        <v>9.9156189538684305E-5</v>
      </c>
      <c r="G36" s="85">
        <f t="shared" si="5"/>
        <v>2.9606929365586926E-2</v>
      </c>
      <c r="H36" s="86"/>
      <c r="I36" s="87"/>
      <c r="J36" s="87"/>
      <c r="K36" s="87"/>
      <c r="L36" s="87"/>
      <c r="M36" s="87"/>
      <c r="N36" s="4"/>
      <c r="O36" s="4"/>
      <c r="P36" s="4"/>
      <c r="Q36" s="4"/>
      <c r="T36" s="4">
        <f t="shared" si="3"/>
        <v>0</v>
      </c>
      <c r="U36" s="160">
        <f t="shared" si="2"/>
        <v>0</v>
      </c>
    </row>
    <row r="37" spans="1:21">
      <c r="A37" s="81" t="s">
        <v>221</v>
      </c>
      <c r="B37" s="82" t="s">
        <v>255</v>
      </c>
      <c r="C37" s="82" t="s">
        <v>256</v>
      </c>
      <c r="D37" s="83" t="s">
        <v>201</v>
      </c>
      <c r="E37" s="87">
        <v>26289</v>
      </c>
      <c r="F37" s="85">
        <f t="shared" si="1"/>
        <v>2.0275218057313273E-4</v>
      </c>
      <c r="G37" s="85">
        <f t="shared" si="5"/>
        <v>2.9809681546160059E-2</v>
      </c>
      <c r="H37" s="86"/>
      <c r="I37" s="86"/>
      <c r="J37" s="86"/>
      <c r="K37" s="87"/>
      <c r="L37" s="87"/>
      <c r="M37" s="87"/>
      <c r="N37" s="4"/>
      <c r="O37" s="4"/>
      <c r="P37" s="4"/>
      <c r="Q37" s="4"/>
      <c r="T37" s="4">
        <f t="shared" si="3"/>
        <v>0</v>
      </c>
      <c r="U37" s="160">
        <f t="shared" si="2"/>
        <v>0</v>
      </c>
    </row>
    <row r="38" spans="1:21">
      <c r="A38" s="81" t="s">
        <v>214</v>
      </c>
      <c r="B38" s="82" t="s">
        <v>257</v>
      </c>
      <c r="C38" s="82" t="s">
        <v>258</v>
      </c>
      <c r="D38" s="83" t="s">
        <v>200</v>
      </c>
      <c r="E38" s="87">
        <v>96701</v>
      </c>
      <c r="F38" s="85">
        <f t="shared" si="1"/>
        <v>7.4580009181035827E-4</v>
      </c>
      <c r="G38" s="85">
        <f t="shared" si="5"/>
        <v>3.0555481637970418E-2</v>
      </c>
      <c r="H38" s="86"/>
      <c r="I38" s="86"/>
      <c r="J38" s="86"/>
      <c r="K38" s="87"/>
      <c r="L38" s="87"/>
      <c r="M38" s="87"/>
      <c r="N38" s="4"/>
      <c r="O38" s="4"/>
      <c r="P38" s="4"/>
      <c r="Q38" s="4"/>
      <c r="T38" s="4">
        <f t="shared" si="3"/>
        <v>0</v>
      </c>
      <c r="U38" s="160">
        <f t="shared" si="2"/>
        <v>0</v>
      </c>
    </row>
    <row r="39" spans="1:21">
      <c r="A39" s="81" t="s">
        <v>215</v>
      </c>
      <c r="B39" s="82" t="s">
        <v>257</v>
      </c>
      <c r="C39" s="82" t="s">
        <v>258</v>
      </c>
      <c r="D39" s="163" t="s">
        <v>334</v>
      </c>
      <c r="E39" s="87">
        <f>VLOOKUP(D39,[1]Combs!$A$2:$E$401,5,FALSE)</f>
        <v>19986.056990275974</v>
      </c>
      <c r="F39" s="85">
        <f t="shared" si="1"/>
        <v>1.5414114785033115E-4</v>
      </c>
      <c r="G39" s="85">
        <f t="shared" si="5"/>
        <v>3.0709622785820751E-2</v>
      </c>
      <c r="H39" s="86"/>
      <c r="I39" s="87"/>
      <c r="J39" s="87"/>
      <c r="K39" s="87"/>
      <c r="L39" s="87"/>
      <c r="M39" s="87"/>
      <c r="N39" s="4"/>
      <c r="O39" s="4"/>
      <c r="P39" s="4"/>
      <c r="Q39" s="4"/>
      <c r="T39" s="4">
        <f t="shared" si="3"/>
        <v>0</v>
      </c>
      <c r="U39" s="160">
        <f t="shared" si="2"/>
        <v>0</v>
      </c>
    </row>
    <row r="40" spans="1:21">
      <c r="A40" s="81" t="s">
        <v>210</v>
      </c>
      <c r="B40" s="82" t="s">
        <v>259</v>
      </c>
      <c r="C40" s="82" t="s">
        <v>260</v>
      </c>
      <c r="D40" s="163" t="s">
        <v>347</v>
      </c>
      <c r="E40" s="87">
        <f>VLOOKUP(D40,[1]Combs!$A$2:$E$401,5,FALSE)</f>
        <v>15697.720995495096</v>
      </c>
      <c r="F40" s="85">
        <f t="shared" si="1"/>
        <v>1.210676390073901E-4</v>
      </c>
      <c r="G40" s="85">
        <f t="shared" si="5"/>
        <v>3.0830690424828142E-2</v>
      </c>
      <c r="H40" s="86"/>
      <c r="I40" s="87"/>
      <c r="J40" s="87"/>
      <c r="K40" s="87"/>
      <c r="L40" s="87"/>
      <c r="M40" s="87"/>
      <c r="N40" s="4"/>
      <c r="O40" s="4"/>
      <c r="P40" s="4"/>
      <c r="Q40" s="4"/>
      <c r="T40" s="4">
        <f t="shared" si="3"/>
        <v>0</v>
      </c>
      <c r="U40" s="160">
        <f t="shared" si="2"/>
        <v>0</v>
      </c>
    </row>
    <row r="41" spans="1:21">
      <c r="A41" s="81" t="s">
        <v>261</v>
      </c>
      <c r="B41" s="82" t="s">
        <v>262</v>
      </c>
      <c r="C41" s="82" t="s">
        <v>263</v>
      </c>
      <c r="D41" s="163" t="s">
        <v>224</v>
      </c>
      <c r="E41" s="87">
        <v>19356</v>
      </c>
      <c r="F41" s="85">
        <f t="shared" si="1"/>
        <v>1.4928187482116312E-4</v>
      </c>
      <c r="G41" s="85">
        <f t="shared" si="5"/>
        <v>3.0979972299649307E-2</v>
      </c>
      <c r="H41" s="86"/>
      <c r="I41" s="86"/>
      <c r="J41" s="86"/>
      <c r="K41" s="87"/>
      <c r="L41" s="87"/>
      <c r="M41" s="87"/>
      <c r="N41" s="4"/>
      <c r="O41" s="4"/>
      <c r="P41" s="4"/>
      <c r="Q41" s="4"/>
      <c r="T41" s="4">
        <f t="shared" si="3"/>
        <v>0</v>
      </c>
      <c r="U41" s="160">
        <f t="shared" si="2"/>
        <v>0</v>
      </c>
    </row>
    <row r="42" spans="1:21">
      <c r="A42" s="81" t="s">
        <v>264</v>
      </c>
      <c r="B42" s="82" t="s">
        <v>262</v>
      </c>
      <c r="C42" s="82" t="s">
        <v>263</v>
      </c>
      <c r="D42" s="163" t="s">
        <v>222</v>
      </c>
      <c r="E42" s="87">
        <v>211249</v>
      </c>
      <c r="F42" s="85">
        <f t="shared" si="1"/>
        <v>1.6292439953552328E-3</v>
      </c>
      <c r="G42" s="85">
        <f t="shared" si="5"/>
        <v>3.2609216295004538E-2</v>
      </c>
      <c r="H42" s="86"/>
      <c r="I42" s="86"/>
      <c r="J42" s="86"/>
      <c r="K42" s="87"/>
      <c r="L42" s="87"/>
      <c r="M42" s="87"/>
      <c r="N42" s="4"/>
      <c r="O42" s="4"/>
      <c r="P42" s="4"/>
      <c r="Q42" s="4"/>
      <c r="T42" s="4">
        <f t="shared" si="3"/>
        <v>0</v>
      </c>
      <c r="U42" s="160">
        <f t="shared" si="2"/>
        <v>0</v>
      </c>
    </row>
    <row r="43" spans="1:21">
      <c r="A43" s="81" t="s">
        <v>265</v>
      </c>
      <c r="B43" s="82" t="s">
        <v>262</v>
      </c>
      <c r="C43" s="82" t="s">
        <v>263</v>
      </c>
      <c r="D43" s="83" t="s">
        <v>223</v>
      </c>
      <c r="E43" s="87">
        <v>22126</v>
      </c>
      <c r="F43" s="85">
        <f t="shared" si="1"/>
        <v>1.7064531733276787E-4</v>
      </c>
      <c r="G43" s="85">
        <f t="shared" si="5"/>
        <v>3.2779861612337306E-2</v>
      </c>
      <c r="H43" s="86"/>
      <c r="I43" s="86"/>
      <c r="J43" s="86"/>
      <c r="K43" s="87"/>
      <c r="L43" s="87"/>
      <c r="M43" s="87"/>
      <c r="N43" s="4"/>
      <c r="O43" s="4"/>
      <c r="P43" s="4"/>
      <c r="Q43" s="4"/>
      <c r="T43" s="4">
        <f t="shared" si="3"/>
        <v>0</v>
      </c>
      <c r="U43" s="160">
        <f t="shared" si="2"/>
        <v>0</v>
      </c>
    </row>
    <row r="44" spans="1:21">
      <c r="A44" s="81" t="s">
        <v>212</v>
      </c>
      <c r="B44" s="82" t="s">
        <v>262</v>
      </c>
      <c r="C44" s="82" t="s">
        <v>263</v>
      </c>
      <c r="D44" s="83" t="s">
        <v>198</v>
      </c>
      <c r="E44" s="87">
        <v>26182</v>
      </c>
      <c r="F44" s="85">
        <f t="shared" si="1"/>
        <v>2.0192695012232346E-4</v>
      </c>
      <c r="G44" s="85">
        <f t="shared" si="5"/>
        <v>3.2981788562459632E-2</v>
      </c>
      <c r="H44" s="86"/>
      <c r="I44" s="86"/>
      <c r="J44" s="86"/>
      <c r="K44" s="87"/>
      <c r="L44" s="87"/>
      <c r="M44" s="87"/>
      <c r="N44" s="4"/>
      <c r="O44" s="4"/>
      <c r="P44" s="4"/>
      <c r="Q44" s="4"/>
      <c r="T44" s="4">
        <f t="shared" si="3"/>
        <v>0</v>
      </c>
      <c r="U44" s="160">
        <f t="shared" si="2"/>
        <v>0</v>
      </c>
    </row>
    <row r="45" spans="1:21">
      <c r="A45" s="81" t="s">
        <v>192</v>
      </c>
      <c r="B45" s="82" t="s">
        <v>262</v>
      </c>
      <c r="C45" s="82" t="s">
        <v>263</v>
      </c>
      <c r="D45" s="163" t="s">
        <v>335</v>
      </c>
      <c r="E45" s="87">
        <f>VLOOKUP(D45,[1]Combs!$A$2:$E$401,5,FALSE)</f>
        <v>22635.67297906708</v>
      </c>
      <c r="F45" s="85">
        <f t="shared" si="1"/>
        <v>1.7457613660642056E-4</v>
      </c>
      <c r="G45" s="85">
        <f t="shared" si="5"/>
        <v>3.3156364699066056E-2</v>
      </c>
      <c r="H45" s="86"/>
      <c r="I45" s="87"/>
      <c r="J45" s="87"/>
      <c r="K45" s="87"/>
      <c r="L45" s="87"/>
      <c r="M45" s="87"/>
      <c r="N45" s="4"/>
      <c r="O45" s="4"/>
      <c r="P45" s="4"/>
      <c r="Q45" s="4"/>
      <c r="T45" s="4">
        <f t="shared" si="3"/>
        <v>0</v>
      </c>
      <c r="U45" s="160">
        <f t="shared" si="2"/>
        <v>0</v>
      </c>
    </row>
    <row r="46" spans="1:21">
      <c r="A46" s="81" t="s">
        <v>204</v>
      </c>
      <c r="B46" s="82" t="s">
        <v>266</v>
      </c>
      <c r="C46" s="82" t="s">
        <v>267</v>
      </c>
      <c r="D46" s="163" t="s">
        <v>336</v>
      </c>
      <c r="E46" s="87">
        <f>VLOOKUP(D46,[1]Combs!$A$2:$E$401,5,FALSE)</f>
        <v>16484.928003000561</v>
      </c>
      <c r="F46" s="85">
        <f t="shared" ref="F46:F77" si="6">E46/$G$275</f>
        <v>1.2713892119135237E-4</v>
      </c>
      <c r="G46" s="85">
        <f t="shared" si="5"/>
        <v>3.3283503620257407E-2</v>
      </c>
      <c r="H46" s="86"/>
      <c r="I46" s="87"/>
      <c r="J46" s="87"/>
      <c r="K46" s="87"/>
      <c r="L46" s="87"/>
      <c r="M46" s="87"/>
      <c r="N46" s="4"/>
      <c r="O46" s="4"/>
      <c r="P46" s="4"/>
      <c r="Q46" s="4"/>
      <c r="T46" s="4">
        <f t="shared" si="3"/>
        <v>0</v>
      </c>
      <c r="U46" s="160">
        <f t="shared" ref="U46:U77" si="7">T46/E46</f>
        <v>0</v>
      </c>
    </row>
    <row r="47" spans="1:21">
      <c r="A47" s="81" t="s">
        <v>208</v>
      </c>
      <c r="B47" s="82" t="s">
        <v>268</v>
      </c>
      <c r="C47" s="82" t="s">
        <v>269</v>
      </c>
      <c r="D47" s="83" t="s">
        <v>196</v>
      </c>
      <c r="E47" s="87">
        <v>2260</v>
      </c>
      <c r="F47" s="85">
        <f t="shared" si="6"/>
        <v>1.743010111055118E-5</v>
      </c>
      <c r="G47" s="85">
        <f t="shared" si="5"/>
        <v>3.3300933721367956E-2</v>
      </c>
      <c r="H47" s="86"/>
      <c r="I47" s="86"/>
      <c r="J47" s="86"/>
      <c r="K47" s="87"/>
      <c r="L47" s="87"/>
      <c r="M47" s="87"/>
      <c r="N47" s="4"/>
      <c r="O47" s="4"/>
      <c r="P47" s="4"/>
      <c r="Q47" s="4"/>
      <c r="T47" s="4">
        <f t="shared" si="3"/>
        <v>0</v>
      </c>
      <c r="U47" s="160">
        <f t="shared" si="7"/>
        <v>0</v>
      </c>
    </row>
    <row r="48" spans="1:21">
      <c r="A48" s="81" t="s">
        <v>213</v>
      </c>
      <c r="B48" s="82" t="s">
        <v>268</v>
      </c>
      <c r="C48" s="82" t="s">
        <v>269</v>
      </c>
      <c r="D48" s="83" t="s">
        <v>199</v>
      </c>
      <c r="E48" s="87">
        <v>57826</v>
      </c>
      <c r="F48" s="85">
        <f t="shared" si="6"/>
        <v>4.4597921540651884E-4</v>
      </c>
      <c r="G48" s="85">
        <f t="shared" si="5"/>
        <v>3.3746912936774474E-2</v>
      </c>
      <c r="H48" s="86"/>
      <c r="I48" s="86"/>
      <c r="J48" s="86"/>
      <c r="K48" s="87"/>
      <c r="L48" s="87"/>
      <c r="M48" s="87"/>
      <c r="N48" s="4"/>
      <c r="O48" s="4"/>
      <c r="P48" s="4"/>
      <c r="Q48" s="4"/>
      <c r="T48" s="4">
        <f t="shared" si="3"/>
        <v>0</v>
      </c>
      <c r="U48" s="160">
        <f t="shared" si="7"/>
        <v>0</v>
      </c>
    </row>
    <row r="49" spans="1:21">
      <c r="A49" s="81" t="s">
        <v>189</v>
      </c>
      <c r="B49" s="82" t="s">
        <v>268</v>
      </c>
      <c r="C49" s="82" t="s">
        <v>269</v>
      </c>
      <c r="D49" s="163" t="s">
        <v>337</v>
      </c>
      <c r="E49" s="87">
        <f>VLOOKUP(D49,[1]Combs!$A$2:$E$401,5,FALSE)</f>
        <v>16795.962025083136</v>
      </c>
      <c r="F49" s="85">
        <f t="shared" si="6"/>
        <v>1.2953775059565355E-4</v>
      </c>
      <c r="G49" s="85">
        <f t="shared" si="5"/>
        <v>3.3876450687370128E-2</v>
      </c>
      <c r="H49" s="86"/>
      <c r="I49" s="87"/>
      <c r="J49" s="87"/>
      <c r="K49" s="87"/>
      <c r="L49" s="87"/>
      <c r="M49" s="87"/>
      <c r="N49" s="4"/>
      <c r="O49" s="4"/>
      <c r="P49" s="4"/>
      <c r="Q49" s="4"/>
      <c r="T49" s="4">
        <f t="shared" si="3"/>
        <v>0</v>
      </c>
      <c r="U49" s="160">
        <f t="shared" si="7"/>
        <v>0</v>
      </c>
    </row>
    <row r="50" spans="1:21">
      <c r="A50" s="89" t="s">
        <v>202</v>
      </c>
      <c r="B50" s="82" t="s">
        <v>270</v>
      </c>
      <c r="C50" s="82" t="s">
        <v>271</v>
      </c>
      <c r="D50" s="164" t="s">
        <v>338</v>
      </c>
      <c r="E50" s="87">
        <f>VLOOKUP(D50,[1]Combs!$A$2:$E$401,5,FALSE)</f>
        <v>25227.586004791665</v>
      </c>
      <c r="F50" s="85">
        <f t="shared" si="6"/>
        <v>1.9456609506134716E-4</v>
      </c>
      <c r="G50" s="85">
        <f t="shared" si="5"/>
        <v>3.4071016782431476E-2</v>
      </c>
      <c r="H50" s="86"/>
      <c r="I50" s="87"/>
      <c r="J50" s="87"/>
      <c r="K50" s="87"/>
      <c r="L50" s="87"/>
      <c r="M50" s="87"/>
      <c r="N50" s="4"/>
      <c r="O50" s="4"/>
      <c r="P50" s="4"/>
      <c r="Q50" s="4"/>
      <c r="T50" s="4">
        <f t="shared" si="3"/>
        <v>0</v>
      </c>
      <c r="U50" s="160">
        <f t="shared" si="7"/>
        <v>0</v>
      </c>
    </row>
    <row r="51" spans="1:21">
      <c r="A51" s="81" t="s">
        <v>203</v>
      </c>
      <c r="B51" s="82" t="s">
        <v>270</v>
      </c>
      <c r="C51" s="82" t="s">
        <v>271</v>
      </c>
      <c r="D51" s="83" t="s">
        <v>195</v>
      </c>
      <c r="E51" s="87">
        <v>1436684</v>
      </c>
      <c r="F51" s="85">
        <f t="shared" si="6"/>
        <v>1.1080330700845624E-2</v>
      </c>
      <c r="G51" s="85">
        <f t="shared" si="5"/>
        <v>4.51513474832771E-2</v>
      </c>
      <c r="H51" s="86"/>
      <c r="I51" s="87"/>
      <c r="J51" s="87"/>
      <c r="K51" s="87"/>
      <c r="L51" s="87"/>
      <c r="M51" s="87"/>
      <c r="N51" s="4"/>
      <c r="O51" s="4"/>
      <c r="P51" s="4"/>
      <c r="Q51" s="4"/>
      <c r="T51" s="4">
        <f t="shared" si="3"/>
        <v>0</v>
      </c>
      <c r="U51" s="160">
        <f t="shared" si="7"/>
        <v>0</v>
      </c>
    </row>
    <row r="52" spans="1:21">
      <c r="A52" s="81" t="s">
        <v>207</v>
      </c>
      <c r="B52" s="82" t="s">
        <v>270</v>
      </c>
      <c r="C52" s="82" t="s">
        <v>271</v>
      </c>
      <c r="D52" s="163" t="s">
        <v>339</v>
      </c>
      <c r="E52" s="87">
        <f>VLOOKUP(D52,[1]Combs!$A$2:$E$401,5,FALSE)</f>
        <v>21520.352001372725</v>
      </c>
      <c r="F52" s="85">
        <f t="shared" si="6"/>
        <v>1.6597429704361905E-4</v>
      </c>
      <c r="G52" s="85">
        <f t="shared" si="5"/>
        <v>4.5317321780320718E-2</v>
      </c>
      <c r="H52" s="86"/>
      <c r="I52" s="87"/>
      <c r="J52" s="87"/>
      <c r="K52" s="87"/>
      <c r="L52" s="87"/>
      <c r="M52" s="87"/>
      <c r="N52" s="4"/>
      <c r="O52" s="4"/>
      <c r="P52" s="4"/>
      <c r="Q52" s="4"/>
      <c r="T52" s="4">
        <f t="shared" si="3"/>
        <v>0</v>
      </c>
      <c r="U52" s="160">
        <f t="shared" si="7"/>
        <v>0</v>
      </c>
    </row>
    <row r="53" spans="1:21">
      <c r="A53" s="81" t="s">
        <v>188</v>
      </c>
      <c r="B53" s="82" t="s">
        <v>270</v>
      </c>
      <c r="C53" s="82" t="s">
        <v>271</v>
      </c>
      <c r="D53" s="163" t="s">
        <v>340</v>
      </c>
      <c r="E53" s="87">
        <f>VLOOKUP(D53,[1]Combs!$A$2:$E$401,5,FALSE)</f>
        <v>16968.92101307679</v>
      </c>
      <c r="F53" s="85">
        <f t="shared" si="6"/>
        <v>1.308716853959668E-4</v>
      </c>
      <c r="G53" s="85">
        <f t="shared" si="5"/>
        <v>4.5448193465716685E-2</v>
      </c>
      <c r="H53" s="86"/>
      <c r="I53" s="87"/>
      <c r="J53" s="87"/>
      <c r="K53" s="87"/>
      <c r="L53" s="87"/>
      <c r="M53" s="87"/>
      <c r="N53" s="4"/>
      <c r="O53" s="4"/>
      <c r="P53" s="4"/>
      <c r="Q53" s="4"/>
      <c r="T53" s="4">
        <f t="shared" si="3"/>
        <v>0</v>
      </c>
      <c r="U53" s="160">
        <f t="shared" si="7"/>
        <v>0</v>
      </c>
    </row>
    <row r="54" spans="1:21">
      <c r="A54" s="81" t="s">
        <v>211</v>
      </c>
      <c r="B54" s="82" t="s">
        <v>270</v>
      </c>
      <c r="C54" s="82" t="s">
        <v>271</v>
      </c>
      <c r="D54" s="163" t="s">
        <v>341</v>
      </c>
      <c r="E54" s="87">
        <f>VLOOKUP(D54,[1]Combs!$A$2:$E$401,5,FALSE)</f>
        <v>130326.99006228335</v>
      </c>
      <c r="F54" s="85">
        <f t="shared" si="6"/>
        <v>1.0051383248758396E-3</v>
      </c>
      <c r="G54" s="85">
        <f t="shared" si="5"/>
        <v>4.6453331790592522E-2</v>
      </c>
      <c r="H54" s="86"/>
      <c r="I54" s="87"/>
      <c r="J54" s="87"/>
      <c r="K54" s="87"/>
      <c r="L54" s="87"/>
      <c r="M54" s="87"/>
      <c r="N54" s="4"/>
      <c r="O54" s="4"/>
      <c r="P54" s="4"/>
      <c r="Q54" s="4"/>
      <c r="T54" s="4">
        <f t="shared" si="3"/>
        <v>0</v>
      </c>
      <c r="U54" s="160">
        <f t="shared" si="7"/>
        <v>0</v>
      </c>
    </row>
    <row r="55" spans="1:21">
      <c r="A55" s="94" t="s">
        <v>186</v>
      </c>
      <c r="B55" s="82" t="s">
        <v>270</v>
      </c>
      <c r="C55" s="82" t="s">
        <v>271</v>
      </c>
      <c r="D55" s="163" t="s">
        <v>342</v>
      </c>
      <c r="E55" s="87">
        <f>VLOOKUP(D55,[1]Combs!$A$2:$E$401,5,FALSE)</f>
        <v>36136.771000247449</v>
      </c>
      <c r="F55" s="85">
        <f t="shared" si="6"/>
        <v>2.7870246563856051E-4</v>
      </c>
      <c r="G55" s="85">
        <f t="shared" si="5"/>
        <v>4.6732034256231084E-2</v>
      </c>
      <c r="H55" s="86"/>
      <c r="I55" s="87"/>
      <c r="J55" s="87"/>
      <c r="K55" s="87"/>
      <c r="L55" s="87"/>
      <c r="M55" s="87"/>
      <c r="N55" s="4"/>
      <c r="O55" s="4"/>
      <c r="P55" s="4"/>
      <c r="Q55" s="4"/>
      <c r="T55" s="4">
        <f t="shared" si="3"/>
        <v>0</v>
      </c>
      <c r="U55" s="160">
        <f t="shared" si="7"/>
        <v>0</v>
      </c>
    </row>
    <row r="56" spans="1:21">
      <c r="A56" s="81" t="s">
        <v>216</v>
      </c>
      <c r="B56" s="82" t="s">
        <v>270</v>
      </c>
      <c r="C56" s="82" t="s">
        <v>271</v>
      </c>
      <c r="D56" s="163" t="s">
        <v>343</v>
      </c>
      <c r="E56" s="87">
        <f>VLOOKUP(D56,[1]Combs!$A$2:$E$401,5,FALSE)</f>
        <v>61111.447059912607</v>
      </c>
      <c r="F56" s="85">
        <f t="shared" si="6"/>
        <v>4.7131800940989927E-4</v>
      </c>
      <c r="G56" s="85">
        <f t="shared" si="5"/>
        <v>4.7203352265640985E-2</v>
      </c>
      <c r="H56" s="86"/>
      <c r="I56" s="87"/>
      <c r="J56" s="87"/>
      <c r="K56" s="87"/>
      <c r="L56" s="87"/>
      <c r="M56" s="87"/>
      <c r="N56" s="4"/>
      <c r="O56" s="4"/>
      <c r="P56" s="4"/>
      <c r="Q56" s="4"/>
      <c r="T56" s="4">
        <f t="shared" si="3"/>
        <v>0</v>
      </c>
      <c r="U56" s="160">
        <f t="shared" si="7"/>
        <v>0</v>
      </c>
    </row>
    <row r="57" spans="1:21">
      <c r="A57" s="81" t="s">
        <v>217</v>
      </c>
      <c r="B57" s="82" t="s">
        <v>270</v>
      </c>
      <c r="C57" s="82" t="s">
        <v>271</v>
      </c>
      <c r="D57" s="163" t="s">
        <v>344</v>
      </c>
      <c r="E57" s="87">
        <f>VLOOKUP(D57,[1]Combs!$A$2:$E$401,5,FALSE)</f>
        <v>28650.138003087137</v>
      </c>
      <c r="F57" s="85">
        <f t="shared" si="6"/>
        <v>2.2096230186949278E-4</v>
      </c>
      <c r="G57" s="85">
        <f t="shared" si="5"/>
        <v>4.7424314567510478E-2</v>
      </c>
      <c r="H57" s="86"/>
      <c r="I57" s="87"/>
      <c r="J57" s="87"/>
      <c r="K57" s="87"/>
      <c r="L57" s="87"/>
      <c r="M57" s="87"/>
      <c r="N57" s="4"/>
      <c r="O57" s="4"/>
      <c r="P57" s="4"/>
      <c r="Q57" s="4"/>
      <c r="T57" s="4">
        <f t="shared" si="3"/>
        <v>0</v>
      </c>
      <c r="U57" s="160">
        <f t="shared" si="7"/>
        <v>0</v>
      </c>
    </row>
    <row r="58" spans="1:21">
      <c r="A58" s="81" t="s">
        <v>218</v>
      </c>
      <c r="B58" s="82" t="s">
        <v>270</v>
      </c>
      <c r="C58" s="82" t="s">
        <v>271</v>
      </c>
      <c r="D58" s="163" t="s">
        <v>345</v>
      </c>
      <c r="E58" s="87">
        <f>VLOOKUP(D58,[1]Combs!$A$2:$E$401,5,FALSE)</f>
        <v>26443.454018027289</v>
      </c>
      <c r="F58" s="85">
        <f t="shared" si="6"/>
        <v>2.0394339701169316E-4</v>
      </c>
      <c r="G58" s="85">
        <f t="shared" si="5"/>
        <v>4.7628257964522171E-2</v>
      </c>
      <c r="H58" s="86"/>
      <c r="I58" s="87"/>
      <c r="J58" s="87"/>
      <c r="K58" s="87"/>
      <c r="L58" s="87"/>
      <c r="M58" s="87"/>
      <c r="N58" s="4"/>
      <c r="O58" s="4"/>
      <c r="P58" s="4"/>
      <c r="Q58" s="4"/>
      <c r="T58" s="4">
        <f t="shared" si="3"/>
        <v>0</v>
      </c>
      <c r="U58" s="160">
        <f t="shared" si="7"/>
        <v>0</v>
      </c>
    </row>
    <row r="59" spans="1:21">
      <c r="A59" s="81" t="s">
        <v>190</v>
      </c>
      <c r="B59" s="82" t="s">
        <v>270</v>
      </c>
      <c r="C59" s="82" t="s">
        <v>271</v>
      </c>
      <c r="D59" s="163" t="s">
        <v>346</v>
      </c>
      <c r="E59" s="87">
        <v>293477</v>
      </c>
      <c r="F59" s="85">
        <f t="shared" si="6"/>
        <v>2.2634220281509861E-3</v>
      </c>
      <c r="G59" s="85">
        <f t="shared" si="5"/>
        <v>4.989167999267316E-2</v>
      </c>
      <c r="H59" s="86"/>
      <c r="I59" s="87"/>
      <c r="J59" s="87"/>
      <c r="K59" s="87"/>
      <c r="L59" s="87"/>
      <c r="M59" s="87"/>
      <c r="N59" s="4"/>
      <c r="O59" s="4"/>
      <c r="P59" s="4"/>
      <c r="Q59" s="4"/>
      <c r="T59" s="4">
        <f t="shared" si="3"/>
        <v>0</v>
      </c>
      <c r="U59" s="160">
        <f t="shared" si="7"/>
        <v>0</v>
      </c>
    </row>
    <row r="60" spans="1:21">
      <c r="A60" s="91" t="s">
        <v>79</v>
      </c>
      <c r="B60" s="92" t="s">
        <v>272</v>
      </c>
      <c r="C60" s="93" t="s">
        <v>273</v>
      </c>
      <c r="D60" s="94" t="s">
        <v>26</v>
      </c>
      <c r="E60" s="87">
        <f>VLOOKUP(D60,[1]Combs!$A$2:$E$401,5,FALSE)</f>
        <v>25912.80699058529</v>
      </c>
      <c r="F60" s="85">
        <f t="shared" si="6"/>
        <v>1.9985081677172524E-4</v>
      </c>
      <c r="G60" s="85">
        <f t="shared" si="5"/>
        <v>5.0091530809444888E-2</v>
      </c>
      <c r="H60" s="86"/>
      <c r="I60" s="86"/>
      <c r="J60" s="86"/>
      <c r="K60" s="87"/>
      <c r="L60" s="87"/>
      <c r="M60" s="87"/>
      <c r="N60" s="4"/>
      <c r="O60" s="4"/>
      <c r="P60" s="4"/>
      <c r="Q60" s="4"/>
      <c r="T60" s="4">
        <f t="shared" si="3"/>
        <v>0</v>
      </c>
      <c r="U60" s="160">
        <f t="shared" si="7"/>
        <v>0</v>
      </c>
    </row>
    <row r="61" spans="1:21">
      <c r="A61" s="95" t="s">
        <v>42</v>
      </c>
      <c r="B61" s="96" t="s">
        <v>272</v>
      </c>
      <c r="C61" s="97" t="s">
        <v>273</v>
      </c>
      <c r="D61" s="94" t="s">
        <v>93</v>
      </c>
      <c r="E61" s="87">
        <f>VLOOKUP(D61,[1]Combs!$A$2:$E$401,5,FALSE)</f>
        <v>5473.0249997451901</v>
      </c>
      <c r="F61" s="85">
        <f t="shared" si="6"/>
        <v>4.2210344746076552E-5</v>
      </c>
      <c r="G61" s="85">
        <f t="shared" si="5"/>
        <v>5.0133741154190968E-2</v>
      </c>
      <c r="H61" s="86"/>
      <c r="I61" s="86"/>
      <c r="J61" s="86"/>
      <c r="K61" s="87"/>
      <c r="L61" s="87"/>
      <c r="M61" s="87"/>
      <c r="N61" s="4"/>
      <c r="O61" s="4"/>
      <c r="P61" s="4"/>
      <c r="Q61" s="4"/>
      <c r="T61" s="4">
        <f t="shared" si="3"/>
        <v>0</v>
      </c>
      <c r="U61" s="160">
        <f t="shared" si="7"/>
        <v>0</v>
      </c>
    </row>
    <row r="62" spans="1:21">
      <c r="A62" s="98" t="s">
        <v>80</v>
      </c>
      <c r="B62" s="92">
        <v>40483</v>
      </c>
      <c r="C62" s="93" t="s">
        <v>274</v>
      </c>
      <c r="D62" s="91" t="s">
        <v>81</v>
      </c>
      <c r="E62" s="87">
        <v>313</v>
      </c>
      <c r="F62" s="85">
        <f t="shared" si="6"/>
        <v>2.4139918794701414E-6</v>
      </c>
      <c r="G62" s="85">
        <f t="shared" si="5"/>
        <v>5.0136155146070435E-2</v>
      </c>
      <c r="H62" s="86"/>
      <c r="I62" s="86"/>
      <c r="J62" s="86"/>
      <c r="K62" s="87"/>
      <c r="L62" s="87"/>
      <c r="M62" s="87"/>
      <c r="N62" s="4"/>
      <c r="O62" s="4"/>
      <c r="P62" s="4"/>
      <c r="Q62" s="4"/>
      <c r="T62" s="4">
        <f t="shared" si="3"/>
        <v>0</v>
      </c>
      <c r="U62" s="160">
        <f t="shared" si="7"/>
        <v>0</v>
      </c>
    </row>
    <row r="63" spans="1:21">
      <c r="A63" s="91" t="s">
        <v>31</v>
      </c>
      <c r="B63" s="92">
        <v>40445</v>
      </c>
      <c r="C63" s="93" t="s">
        <v>275</v>
      </c>
      <c r="D63" s="94" t="s">
        <v>32</v>
      </c>
      <c r="E63" s="87">
        <f>VLOOKUP(D63,[1]Combs!$A$2:$E$401,5,FALSE)</f>
        <v>172669.12094832025</v>
      </c>
      <c r="F63" s="85">
        <f t="shared" si="6"/>
        <v>1.3316992198226605E-3</v>
      </c>
      <c r="G63" s="85">
        <f t="shared" si="5"/>
        <v>5.1467854365893094E-2</v>
      </c>
      <c r="H63" s="86"/>
      <c r="I63" s="86"/>
      <c r="J63" s="86"/>
      <c r="K63" s="87"/>
      <c r="L63" s="87"/>
      <c r="M63" s="87"/>
      <c r="N63" s="4"/>
      <c r="O63" s="4"/>
      <c r="P63" s="4"/>
      <c r="Q63" s="4"/>
      <c r="T63" s="4">
        <f t="shared" si="3"/>
        <v>0</v>
      </c>
      <c r="U63" s="160">
        <f t="shared" si="7"/>
        <v>0</v>
      </c>
    </row>
    <row r="64" spans="1:21">
      <c r="A64" s="91" t="s">
        <v>82</v>
      </c>
      <c r="B64" s="92">
        <v>40439</v>
      </c>
      <c r="C64" s="93" t="s">
        <v>275</v>
      </c>
      <c r="D64" s="94" t="s">
        <v>28</v>
      </c>
      <c r="E64" s="87">
        <f>VLOOKUP(D64,[1]Combs!$A$2:$E$401,5,FALSE)</f>
        <v>211596.20705287158</v>
      </c>
      <c r="F64" s="85">
        <f t="shared" si="6"/>
        <v>1.6319218068764046E-3</v>
      </c>
      <c r="G64" s="85">
        <f t="shared" si="5"/>
        <v>5.3099776172769501E-2</v>
      </c>
      <c r="H64" s="86"/>
      <c r="I64" s="86"/>
      <c r="J64" s="86"/>
      <c r="K64" s="87"/>
      <c r="L64" s="87"/>
      <c r="M64" s="87"/>
      <c r="N64" s="4"/>
      <c r="O64" s="4"/>
      <c r="P64" s="4"/>
      <c r="Q64" s="4"/>
      <c r="T64" s="4">
        <f t="shared" si="3"/>
        <v>0</v>
      </c>
      <c r="U64" s="160">
        <f t="shared" si="7"/>
        <v>0</v>
      </c>
    </row>
    <row r="65" spans="1:21">
      <c r="A65" s="91" t="s">
        <v>83</v>
      </c>
      <c r="B65" s="92">
        <v>40438</v>
      </c>
      <c r="C65" s="93" t="s">
        <v>275</v>
      </c>
      <c r="D65" s="94" t="s">
        <v>36</v>
      </c>
      <c r="E65" s="87">
        <f>VLOOKUP(D65,[1]Combs!$A$2:$E$401,5,FALSE)</f>
        <v>9602.2000079572899</v>
      </c>
      <c r="F65" s="85">
        <f t="shared" si="6"/>
        <v>7.4056334965677398E-5</v>
      </c>
      <c r="G65" s="85">
        <f t="shared" si="5"/>
        <v>5.3173832507735178E-2</v>
      </c>
      <c r="H65" s="86"/>
      <c r="I65" s="86"/>
      <c r="J65" s="86"/>
      <c r="K65" s="87"/>
      <c r="L65" s="87"/>
      <c r="M65" s="87"/>
      <c r="N65" s="4"/>
      <c r="O65" s="4"/>
      <c r="P65" s="4"/>
      <c r="Q65" s="4"/>
      <c r="T65" s="4">
        <f t="shared" si="3"/>
        <v>0</v>
      </c>
      <c r="U65" s="160">
        <f t="shared" si="7"/>
        <v>0</v>
      </c>
    </row>
    <row r="66" spans="1:21">
      <c r="A66" s="91" t="s">
        <v>84</v>
      </c>
      <c r="B66" s="92">
        <v>40430</v>
      </c>
      <c r="C66" s="93" t="s">
        <v>275</v>
      </c>
      <c r="D66" s="94" t="s">
        <v>34</v>
      </c>
      <c r="E66" s="87">
        <f>VLOOKUP(D66,[1]Combs!$A$2:$E$401,5,FALSE)</f>
        <v>61525.1740028559</v>
      </c>
      <c r="F66" s="85">
        <f t="shared" si="6"/>
        <v>4.7450885120089965E-4</v>
      </c>
      <c r="G66" s="85">
        <f t="shared" si="5"/>
        <v>5.3648341358936077E-2</v>
      </c>
      <c r="H66" s="86"/>
      <c r="I66" s="86"/>
      <c r="J66" s="86"/>
      <c r="K66" s="87"/>
      <c r="L66" s="87"/>
      <c r="M66" s="87"/>
      <c r="N66" s="4"/>
      <c r="O66" s="4"/>
      <c r="P66" s="4"/>
      <c r="Q66" s="4"/>
      <c r="T66" s="4">
        <f t="shared" si="3"/>
        <v>0</v>
      </c>
      <c r="U66" s="160">
        <f t="shared" si="7"/>
        <v>0</v>
      </c>
    </row>
    <row r="67" spans="1:21">
      <c r="A67" s="91" t="s">
        <v>85</v>
      </c>
      <c r="B67" s="92" t="s">
        <v>276</v>
      </c>
      <c r="C67" s="93" t="s">
        <v>277</v>
      </c>
      <c r="D67" s="94" t="s">
        <v>29</v>
      </c>
      <c r="E67" s="87">
        <f>VLOOKUP(D67,[1]Combs!$A$2:$E$401,5,FALSE)</f>
        <v>729874.55081573129</v>
      </c>
      <c r="F67" s="85">
        <f t="shared" si="6"/>
        <v>5.6291093888213815E-3</v>
      </c>
      <c r="G67" s="85">
        <f t="shared" si="5"/>
        <v>5.9277450747757462E-2</v>
      </c>
      <c r="H67" s="86"/>
      <c r="I67" s="86"/>
      <c r="J67" s="86"/>
      <c r="K67" s="87"/>
      <c r="L67" s="87"/>
      <c r="M67" s="87"/>
      <c r="N67" s="4"/>
      <c r="O67" s="4"/>
      <c r="P67" s="4"/>
      <c r="Q67" s="4"/>
      <c r="T67" s="4">
        <f t="shared" si="3"/>
        <v>0</v>
      </c>
      <c r="U67" s="160">
        <f t="shared" si="7"/>
        <v>0</v>
      </c>
    </row>
    <row r="68" spans="1:21">
      <c r="A68" s="91" t="s">
        <v>86</v>
      </c>
      <c r="B68" s="92" t="s">
        <v>276</v>
      </c>
      <c r="C68" s="93" t="s">
        <v>277</v>
      </c>
      <c r="D68" s="94" t="s">
        <v>30</v>
      </c>
      <c r="E68" s="87">
        <f>VLOOKUP(D68,[1]Combs!$A$2:$E$401,5,FALSE)</f>
        <v>1087634.3659148216</v>
      </c>
      <c r="F68" s="85">
        <f t="shared" si="6"/>
        <v>8.3883083934537875E-3</v>
      </c>
      <c r="G68" s="85">
        <f t="shared" si="5"/>
        <v>6.7665759141211257E-2</v>
      </c>
      <c r="H68" s="86"/>
      <c r="I68" s="86"/>
      <c r="J68" s="86"/>
      <c r="K68" s="87"/>
      <c r="L68" s="87"/>
      <c r="M68" s="87"/>
      <c r="N68" s="4"/>
      <c r="O68" s="4"/>
      <c r="P68" s="4"/>
      <c r="Q68" s="4"/>
      <c r="T68" s="4">
        <f t="shared" si="3"/>
        <v>0</v>
      </c>
      <c r="U68" s="160">
        <f t="shared" si="7"/>
        <v>0</v>
      </c>
    </row>
    <row r="69" spans="1:21">
      <c r="A69" s="91" t="s">
        <v>87</v>
      </c>
      <c r="B69" s="92" t="s">
        <v>276</v>
      </c>
      <c r="C69" s="93" t="s">
        <v>277</v>
      </c>
      <c r="D69" s="94" t="s">
        <v>27</v>
      </c>
      <c r="E69" s="87">
        <f>VLOOKUP(D69,[1]Combs!$A$2:$E$401,5,FALSE)</f>
        <v>12593.142005198402</v>
      </c>
      <c r="F69" s="85">
        <f t="shared" si="6"/>
        <v>9.7123778075282032E-5</v>
      </c>
      <c r="G69" s="85">
        <f t="shared" si="5"/>
        <v>6.7762882919286532E-2</v>
      </c>
      <c r="H69" s="86"/>
      <c r="I69" s="86"/>
      <c r="J69" s="86"/>
      <c r="K69" s="87"/>
      <c r="L69" s="87"/>
      <c r="M69" s="87"/>
      <c r="N69" s="4"/>
      <c r="O69" s="4"/>
      <c r="P69" s="4"/>
      <c r="Q69" s="4"/>
      <c r="T69" s="4">
        <f t="shared" si="3"/>
        <v>0</v>
      </c>
      <c r="U69" s="160">
        <f t="shared" si="7"/>
        <v>0</v>
      </c>
    </row>
    <row r="70" spans="1:21">
      <c r="A70" s="91" t="s">
        <v>23</v>
      </c>
      <c r="B70" s="99">
        <v>40372</v>
      </c>
      <c r="C70" s="100" t="s">
        <v>278</v>
      </c>
      <c r="D70" s="91" t="s">
        <v>24</v>
      </c>
      <c r="E70" s="87">
        <f>VLOOKUP(D70,[1]Combs!$A$2:$E$401,5,FALSE)</f>
        <v>314276.77116161585</v>
      </c>
      <c r="F70" s="85">
        <f t="shared" si="6"/>
        <v>2.4238388929400528E-3</v>
      </c>
      <c r="G70" s="85">
        <f t="shared" si="5"/>
        <v>7.0186721812226585E-2</v>
      </c>
      <c r="H70" s="110"/>
      <c r="I70" s="110"/>
      <c r="J70" s="110"/>
      <c r="K70" s="87"/>
      <c r="L70" s="87"/>
      <c r="M70" s="87"/>
      <c r="N70" s="4"/>
      <c r="O70" s="4"/>
      <c r="P70" s="4"/>
      <c r="Q70" s="4"/>
      <c r="T70" s="4">
        <f t="shared" si="3"/>
        <v>0</v>
      </c>
      <c r="U70" s="160">
        <f t="shared" si="7"/>
        <v>0</v>
      </c>
    </row>
    <row r="71" spans="1:21" ht="25.5">
      <c r="A71" s="98" t="s">
        <v>39</v>
      </c>
      <c r="B71" s="92">
        <v>40365</v>
      </c>
      <c r="C71" s="93" t="s">
        <v>278</v>
      </c>
      <c r="D71" s="91" t="s">
        <v>40</v>
      </c>
      <c r="E71" s="87">
        <f>VLOOKUP(D71,[1]Combs!$A$2:$E$401,5,FALSE)</f>
        <v>6006.9890042948537</v>
      </c>
      <c r="F71" s="85">
        <f t="shared" si="6"/>
        <v>4.6328506953463916E-5</v>
      </c>
      <c r="G71" s="85">
        <f t="shared" si="5"/>
        <v>7.0233050319180049E-2</v>
      </c>
      <c r="H71" s="110"/>
      <c r="I71" s="110"/>
      <c r="J71" s="110"/>
      <c r="K71" s="87"/>
      <c r="L71" s="87"/>
      <c r="M71" s="87"/>
      <c r="N71" s="4"/>
      <c r="O71" s="4"/>
      <c r="P71" s="4"/>
      <c r="Q71" s="4"/>
      <c r="T71" s="4">
        <f t="shared" si="3"/>
        <v>0</v>
      </c>
      <c r="U71" s="160">
        <f t="shared" si="7"/>
        <v>0</v>
      </c>
    </row>
    <row r="72" spans="1:21">
      <c r="A72" s="91" t="s">
        <v>88</v>
      </c>
      <c r="B72" s="92">
        <v>40341</v>
      </c>
      <c r="C72" s="93" t="s">
        <v>279</v>
      </c>
      <c r="D72" s="94" t="s">
        <v>37</v>
      </c>
      <c r="E72" s="87">
        <f>VLOOKUP(D72,[1]Combs!$A$2:$E$401,5,FALSE)</f>
        <v>11463.19799636479</v>
      </c>
      <c r="F72" s="85">
        <f t="shared" si="6"/>
        <v>8.8409159348188494E-5</v>
      </c>
      <c r="G72" s="85">
        <f t="shared" si="5"/>
        <v>7.0321459478528234E-2</v>
      </c>
      <c r="H72" s="86"/>
      <c r="I72" s="86"/>
      <c r="J72" s="86"/>
      <c r="K72" s="87"/>
      <c r="L72" s="87"/>
      <c r="M72" s="87"/>
      <c r="N72" s="4"/>
      <c r="O72" s="4"/>
      <c r="P72" s="4"/>
      <c r="Q72" s="4"/>
      <c r="T72" s="4">
        <f t="shared" si="3"/>
        <v>0</v>
      </c>
      <c r="U72" s="160">
        <f t="shared" si="7"/>
        <v>0</v>
      </c>
    </row>
    <row r="73" spans="1:21">
      <c r="A73" s="91" t="s">
        <v>89</v>
      </c>
      <c r="B73" s="92" t="s">
        <v>280</v>
      </c>
      <c r="C73" s="93" t="s">
        <v>281</v>
      </c>
      <c r="D73" s="94" t="s">
        <v>38</v>
      </c>
      <c r="E73" s="87">
        <f>VLOOKUP(D73,[1]Combs!$A$2:$E$401,5,FALSE)</f>
        <v>17401.566003684886</v>
      </c>
      <c r="F73" s="85">
        <f t="shared" si="6"/>
        <v>1.3420843138325556E-4</v>
      </c>
      <c r="G73" s="85">
        <f t="shared" si="5"/>
        <v>7.0455667909911493E-2</v>
      </c>
      <c r="H73" s="86"/>
      <c r="I73" s="86"/>
      <c r="J73" s="86"/>
      <c r="K73" s="87"/>
      <c r="L73" s="87"/>
      <c r="M73" s="87"/>
      <c r="N73" s="4"/>
      <c r="O73" s="4"/>
      <c r="P73" s="4"/>
      <c r="Q73" s="4"/>
      <c r="T73" s="4">
        <f t="shared" si="3"/>
        <v>0</v>
      </c>
      <c r="U73" s="160">
        <f t="shared" si="7"/>
        <v>0</v>
      </c>
    </row>
    <row r="74" spans="1:21">
      <c r="A74" s="91" t="s">
        <v>90</v>
      </c>
      <c r="B74" s="92">
        <v>40249</v>
      </c>
      <c r="C74" s="93" t="s">
        <v>282</v>
      </c>
      <c r="D74" s="94" t="s">
        <v>25</v>
      </c>
      <c r="E74" s="87">
        <f>VLOOKUP(D74,[1]Combs!$A$2:$E$401,5,FALSE)</f>
        <v>5573.5999988131225</v>
      </c>
      <c r="F74" s="85">
        <f t="shared" si="6"/>
        <v>4.2986022800478172E-5</v>
      </c>
      <c r="G74" s="85">
        <f t="shared" si="5"/>
        <v>7.0498653932711972E-2</v>
      </c>
      <c r="H74" s="86"/>
      <c r="I74" s="86"/>
      <c r="J74" s="86"/>
      <c r="K74" s="87"/>
      <c r="L74" s="87"/>
      <c r="M74" s="87"/>
      <c r="N74" s="4"/>
      <c r="O74" s="4"/>
      <c r="P74" s="4"/>
      <c r="Q74" s="4"/>
      <c r="T74" s="4">
        <f t="shared" si="3"/>
        <v>0</v>
      </c>
      <c r="U74" s="160">
        <f t="shared" si="7"/>
        <v>0</v>
      </c>
    </row>
    <row r="75" spans="1:21">
      <c r="A75" s="91" t="s">
        <v>91</v>
      </c>
      <c r="B75" s="92">
        <v>40215</v>
      </c>
      <c r="C75" s="93" t="s">
        <v>283</v>
      </c>
      <c r="D75" s="94" t="s">
        <v>35</v>
      </c>
      <c r="E75" s="87">
        <f>VLOOKUP(D75,[1]Combs!$A$2:$E$401,5,FALSE)</f>
        <v>18878.232002458186</v>
      </c>
      <c r="F75" s="85">
        <f t="shared" si="6"/>
        <v>1.4559712061561471E-4</v>
      </c>
      <c r="G75" s="85">
        <f t="shared" si="5"/>
        <v>7.0644251053327584E-2</v>
      </c>
      <c r="H75" s="86"/>
      <c r="I75" s="86"/>
      <c r="J75" s="86"/>
      <c r="K75" s="87"/>
      <c r="L75" s="87"/>
      <c r="M75" s="87"/>
      <c r="N75" s="4"/>
      <c r="O75" s="4"/>
      <c r="P75" s="4"/>
      <c r="Q75" s="4"/>
      <c r="T75" s="4">
        <f t="shared" si="3"/>
        <v>0</v>
      </c>
      <c r="U75" s="160">
        <f t="shared" si="7"/>
        <v>0</v>
      </c>
    </row>
    <row r="76" spans="1:21">
      <c r="A76" s="91" t="s">
        <v>22</v>
      </c>
      <c r="B76" s="92">
        <v>40211</v>
      </c>
      <c r="C76" s="93" t="s">
        <v>283</v>
      </c>
      <c r="D76" s="94" t="s">
        <v>320</v>
      </c>
      <c r="E76" s="87">
        <f>1917925+1924450</f>
        <v>3842375</v>
      </c>
      <c r="F76" s="85">
        <f t="shared" si="6"/>
        <v>2.9634064050731899E-2</v>
      </c>
      <c r="G76" s="85">
        <f t="shared" si="5"/>
        <v>0.10027831510405949</v>
      </c>
      <c r="H76" s="86"/>
      <c r="I76" s="86"/>
      <c r="J76" s="86"/>
      <c r="K76" s="87"/>
      <c r="L76" s="87"/>
      <c r="M76" s="87"/>
      <c r="N76" s="4"/>
      <c r="O76" s="4"/>
      <c r="P76" s="4"/>
      <c r="Q76" s="4"/>
      <c r="T76" s="4">
        <f t="shared" si="3"/>
        <v>0</v>
      </c>
      <c r="U76" s="160">
        <f t="shared" si="7"/>
        <v>0</v>
      </c>
    </row>
    <row r="77" spans="1:21">
      <c r="A77" s="91" t="s">
        <v>92</v>
      </c>
      <c r="B77" s="92" t="s">
        <v>284</v>
      </c>
      <c r="C77" s="93" t="s">
        <v>285</v>
      </c>
      <c r="D77" s="94" t="s">
        <v>33</v>
      </c>
      <c r="E77" s="87">
        <f>VLOOKUP(D77,[1]Combs!$A$2:$E$401,5,FALSE)</f>
        <v>23649.126990931924</v>
      </c>
      <c r="F77" s="85">
        <f t="shared" si="6"/>
        <v>1.823923339062869E-4</v>
      </c>
      <c r="G77" s="85">
        <f t="shared" si="5"/>
        <v>0.10046070743796577</v>
      </c>
      <c r="H77" s="86"/>
      <c r="I77" s="86"/>
      <c r="J77" s="86"/>
      <c r="K77" s="87"/>
      <c r="L77" s="87"/>
      <c r="M77" s="87"/>
      <c r="N77" s="4"/>
      <c r="O77" s="4"/>
      <c r="P77" s="4"/>
      <c r="Q77" s="4"/>
      <c r="T77" s="4">
        <f t="shared" si="3"/>
        <v>0</v>
      </c>
      <c r="U77" s="160">
        <f t="shared" si="7"/>
        <v>0</v>
      </c>
    </row>
    <row r="78" spans="1:21">
      <c r="A78" s="91" t="s">
        <v>20</v>
      </c>
      <c r="B78" s="99" t="s">
        <v>284</v>
      </c>
      <c r="C78" s="100" t="s">
        <v>285</v>
      </c>
      <c r="D78" s="94" t="s">
        <v>21</v>
      </c>
      <c r="E78" s="87">
        <f>1589443+1451586</f>
        <v>3041029</v>
      </c>
      <c r="F78" s="85">
        <f t="shared" ref="F78:F109" si="8">E78/$G$275</f>
        <v>2.3453735818636436E-2</v>
      </c>
      <c r="G78" s="85">
        <f t="shared" si="5"/>
        <v>0.12391444325660221</v>
      </c>
      <c r="H78" s="86"/>
      <c r="I78" s="86"/>
      <c r="J78" s="86"/>
      <c r="K78" s="87"/>
      <c r="L78" s="87"/>
      <c r="M78" s="87"/>
      <c r="N78" s="4"/>
      <c r="O78" s="4"/>
      <c r="P78" s="4"/>
      <c r="Q78" s="4"/>
      <c r="T78" s="4">
        <f t="shared" si="3"/>
        <v>0</v>
      </c>
      <c r="U78" s="160">
        <f t="shared" ref="U78:U106" si="9">T78/E78</f>
        <v>0</v>
      </c>
    </row>
    <row r="79" spans="1:21">
      <c r="A79" s="95" t="s">
        <v>94</v>
      </c>
      <c r="B79" s="96">
        <v>40115</v>
      </c>
      <c r="C79" s="97" t="s">
        <v>286</v>
      </c>
      <c r="D79" s="94" t="s">
        <v>95</v>
      </c>
      <c r="E79" s="87">
        <f>VLOOKUP(D79,[1]Combs!$A$2:$E$401,5,FALSE)</f>
        <v>13112.365992002655</v>
      </c>
      <c r="F79" s="85">
        <f t="shared" si="8"/>
        <v>1.0112825886688451E-4</v>
      </c>
      <c r="G79" s="85">
        <f t="shared" si="5"/>
        <v>0.12401557151546909</v>
      </c>
      <c r="H79" s="86"/>
      <c r="I79" s="86"/>
      <c r="J79" s="86"/>
      <c r="K79" s="87"/>
      <c r="L79" s="87"/>
      <c r="M79" s="87"/>
      <c r="N79" s="4"/>
      <c r="O79" s="4"/>
      <c r="P79" s="4"/>
      <c r="Q79" s="4"/>
      <c r="T79" s="4">
        <f t="shared" ref="T79:T106" si="10">SUM(N79:Q79)</f>
        <v>0</v>
      </c>
      <c r="U79" s="160">
        <f t="shared" si="9"/>
        <v>0</v>
      </c>
    </row>
    <row r="80" spans="1:21">
      <c r="A80" s="95" t="s">
        <v>96</v>
      </c>
      <c r="B80" s="96">
        <v>40108</v>
      </c>
      <c r="C80" s="97" t="s">
        <v>286</v>
      </c>
      <c r="D80" s="94" t="s">
        <v>97</v>
      </c>
      <c r="E80" s="87">
        <f>VLOOKUP(D80,[1]Combs!$A$2:$E$401,5,FALSE)</f>
        <v>15387.668999192771</v>
      </c>
      <c r="F80" s="85">
        <f t="shared" si="8"/>
        <v>1.1867638341222295E-4</v>
      </c>
      <c r="G80" s="85">
        <f t="shared" si="5"/>
        <v>0.12413424789888131</v>
      </c>
      <c r="H80" s="86"/>
      <c r="I80" s="86"/>
      <c r="J80" s="86"/>
      <c r="K80" s="87"/>
      <c r="L80" s="87"/>
      <c r="M80" s="87"/>
      <c r="N80" s="4"/>
      <c r="O80" s="4"/>
      <c r="P80" s="4"/>
      <c r="Q80" s="4"/>
      <c r="T80" s="4">
        <f t="shared" si="10"/>
        <v>0</v>
      </c>
      <c r="U80" s="160">
        <f t="shared" si="9"/>
        <v>0</v>
      </c>
    </row>
    <row r="81" spans="1:21">
      <c r="A81" s="95" t="s">
        <v>96</v>
      </c>
      <c r="B81" s="96">
        <v>40108</v>
      </c>
      <c r="C81" s="97" t="s">
        <v>286</v>
      </c>
      <c r="D81" s="94" t="s">
        <v>98</v>
      </c>
      <c r="E81" s="87">
        <f>VLOOKUP(D81,[1]Combs!$A$2:$E$401,5,FALSE)</f>
        <v>14879.301988650113</v>
      </c>
      <c r="F81" s="85">
        <f t="shared" si="8"/>
        <v>1.1475563633477731E-4</v>
      </c>
      <c r="G81" s="85">
        <f t="shared" si="5"/>
        <v>0.12424900353521608</v>
      </c>
      <c r="H81" s="86"/>
      <c r="I81" s="86"/>
      <c r="J81" s="86"/>
      <c r="K81" s="87"/>
      <c r="L81" s="87"/>
      <c r="M81" s="87"/>
      <c r="N81" s="4"/>
      <c r="O81" s="4"/>
      <c r="P81" s="4"/>
      <c r="Q81" s="4"/>
      <c r="T81" s="4">
        <f t="shared" si="10"/>
        <v>0</v>
      </c>
      <c r="U81" s="160">
        <f t="shared" si="9"/>
        <v>0</v>
      </c>
    </row>
    <row r="82" spans="1:21">
      <c r="A82" s="95" t="s">
        <v>99</v>
      </c>
      <c r="B82" s="96">
        <v>40093</v>
      </c>
      <c r="C82" s="97" t="s">
        <v>286</v>
      </c>
      <c r="D82" s="94" t="s">
        <v>100</v>
      </c>
      <c r="E82" s="87">
        <f>VLOOKUP(D82,[1]Combs!$A$2:$E$401,5,FALSE)</f>
        <v>188679.67210023478</v>
      </c>
      <c r="F82" s="85">
        <f t="shared" si="8"/>
        <v>1.455179540802095E-3</v>
      </c>
      <c r="G82" s="85">
        <f t="shared" si="5"/>
        <v>0.12570418307601816</v>
      </c>
      <c r="H82" s="86"/>
      <c r="I82" s="86"/>
      <c r="J82" s="86"/>
      <c r="K82" s="87"/>
      <c r="L82" s="87"/>
      <c r="M82" s="87"/>
      <c r="N82" s="4"/>
      <c r="O82" s="4"/>
      <c r="P82" s="4"/>
      <c r="Q82" s="4"/>
      <c r="T82" s="4">
        <f t="shared" si="10"/>
        <v>0</v>
      </c>
      <c r="U82" s="160">
        <f t="shared" si="9"/>
        <v>0</v>
      </c>
    </row>
    <row r="83" spans="1:21">
      <c r="A83" s="95" t="s">
        <v>101</v>
      </c>
      <c r="B83" s="96">
        <v>40088</v>
      </c>
      <c r="C83" s="97" t="s">
        <v>286</v>
      </c>
      <c r="D83" s="94" t="s">
        <v>102</v>
      </c>
      <c r="E83" s="87">
        <f>VLOOKUP(D83,[1]Combs!$A$2:$E$401,5,FALSE)</f>
        <v>42222.566980483709</v>
      </c>
      <c r="F83" s="85">
        <f t="shared" si="8"/>
        <v>3.2563876620214633E-4</v>
      </c>
      <c r="G83" s="85">
        <f t="shared" si="5"/>
        <v>0.12602982184222031</v>
      </c>
      <c r="H83" s="86"/>
      <c r="I83" s="86"/>
      <c r="J83" s="86"/>
      <c r="K83" s="87"/>
      <c r="L83" s="87"/>
      <c r="M83" s="87"/>
      <c r="N83" s="4"/>
      <c r="O83" s="4"/>
      <c r="P83" s="4"/>
      <c r="Q83" s="4"/>
      <c r="T83" s="4">
        <f t="shared" si="10"/>
        <v>0</v>
      </c>
      <c r="U83" s="160">
        <f t="shared" si="9"/>
        <v>0</v>
      </c>
    </row>
    <row r="84" spans="1:21">
      <c r="A84" s="95" t="s">
        <v>101</v>
      </c>
      <c r="B84" s="96">
        <v>40082</v>
      </c>
      <c r="C84" s="97" t="s">
        <v>287</v>
      </c>
      <c r="D84" s="94" t="s">
        <v>103</v>
      </c>
      <c r="E84" s="87">
        <f>VLOOKUP(D84,[1]Combs!$A$2:$E$401,5,FALSE)</f>
        <v>40268.870976720238</v>
      </c>
      <c r="F84" s="85">
        <f t="shared" si="8"/>
        <v>3.1057101448317415E-4</v>
      </c>
      <c r="G84" s="85">
        <f t="shared" ref="G84:G132" si="11">F84+G83</f>
        <v>0.12634039285670348</v>
      </c>
      <c r="H84" s="86"/>
      <c r="I84" s="86"/>
      <c r="J84" s="86"/>
      <c r="K84" s="87"/>
      <c r="L84" s="87"/>
      <c r="M84" s="87"/>
      <c r="N84" s="4"/>
      <c r="O84" s="4"/>
      <c r="P84" s="4"/>
      <c r="Q84" s="4"/>
      <c r="T84" s="4">
        <f t="shared" si="10"/>
        <v>0</v>
      </c>
      <c r="U84" s="160">
        <f t="shared" si="9"/>
        <v>0</v>
      </c>
    </row>
    <row r="85" spans="1:21">
      <c r="A85" s="95" t="s">
        <v>104</v>
      </c>
      <c r="B85" s="96">
        <v>40057</v>
      </c>
      <c r="C85" s="97" t="s">
        <v>287</v>
      </c>
      <c r="D85" s="94" t="s">
        <v>105</v>
      </c>
      <c r="E85" s="87">
        <f>VLOOKUP(D85,[1]Combs!$A$2:$E$401,5,FALSE)</f>
        <v>43957.911996487295</v>
      </c>
      <c r="F85" s="85">
        <f t="shared" si="8"/>
        <v>3.3902250031304611E-4</v>
      </c>
      <c r="G85" s="85">
        <f t="shared" si="11"/>
        <v>0.12667941535701652</v>
      </c>
      <c r="H85" s="86"/>
      <c r="I85" s="86"/>
      <c r="J85" s="86"/>
      <c r="K85" s="87"/>
      <c r="L85" s="87"/>
      <c r="M85" s="87"/>
      <c r="N85" s="4"/>
      <c r="O85" s="4"/>
      <c r="P85" s="4"/>
      <c r="Q85" s="4"/>
      <c r="T85" s="4">
        <f t="shared" si="10"/>
        <v>0</v>
      </c>
      <c r="U85" s="160">
        <f t="shared" si="9"/>
        <v>0</v>
      </c>
    </row>
    <row r="86" spans="1:21">
      <c r="A86" s="95" t="s">
        <v>104</v>
      </c>
      <c r="B86" s="96" t="s">
        <v>288</v>
      </c>
      <c r="C86" s="97" t="s">
        <v>289</v>
      </c>
      <c r="D86" s="94" t="s">
        <v>106</v>
      </c>
      <c r="E86" s="87">
        <f>VLOOKUP(D86,[1]Combs!$A$2:$E$401,5,FALSE)</f>
        <v>46937.279981559026</v>
      </c>
      <c r="F86" s="85">
        <f t="shared" si="8"/>
        <v>3.6200067961629365E-4</v>
      </c>
      <c r="G86" s="85">
        <f t="shared" si="11"/>
        <v>0.1270414160366328</v>
      </c>
      <c r="H86" s="86"/>
      <c r="I86" s="86"/>
      <c r="J86" s="86"/>
      <c r="K86" s="87"/>
      <c r="L86" s="87"/>
      <c r="M86" s="87"/>
      <c r="N86" s="4"/>
      <c r="O86" s="4"/>
      <c r="P86" s="4"/>
      <c r="Q86" s="4"/>
      <c r="T86" s="4">
        <f t="shared" si="10"/>
        <v>0</v>
      </c>
      <c r="U86" s="160">
        <f t="shared" si="9"/>
        <v>0</v>
      </c>
    </row>
    <row r="87" spans="1:21">
      <c r="A87" s="95" t="s">
        <v>107</v>
      </c>
      <c r="B87" s="96" t="s">
        <v>288</v>
      </c>
      <c r="C87" s="97" t="s">
        <v>289</v>
      </c>
      <c r="D87" s="94" t="s">
        <v>108</v>
      </c>
      <c r="E87" s="87">
        <f>VLOOKUP(D87,[1]Combs!$A$2:$E$401,5,FALSE)</f>
        <v>14236.143991436576</v>
      </c>
      <c r="F87" s="85">
        <f t="shared" si="8"/>
        <v>1.0979532265270141E-4</v>
      </c>
      <c r="G87" s="85">
        <f t="shared" si="11"/>
        <v>0.1271512113592855</v>
      </c>
      <c r="H87" s="86"/>
      <c r="I87" s="86"/>
      <c r="J87" s="86"/>
      <c r="K87" s="87"/>
      <c r="L87" s="87"/>
      <c r="M87" s="87"/>
      <c r="N87" s="4"/>
      <c r="O87" s="4"/>
      <c r="P87" s="4"/>
      <c r="Q87" s="4"/>
      <c r="T87" s="4">
        <f t="shared" si="10"/>
        <v>0</v>
      </c>
      <c r="U87" s="160">
        <f t="shared" si="9"/>
        <v>0</v>
      </c>
    </row>
    <row r="88" spans="1:21">
      <c r="A88" s="101" t="s">
        <v>109</v>
      </c>
      <c r="B88" s="96" t="s">
        <v>288</v>
      </c>
      <c r="C88" s="97" t="s">
        <v>289</v>
      </c>
      <c r="D88" s="94" t="s">
        <v>110</v>
      </c>
      <c r="E88" s="87">
        <f>VLOOKUP(D88,[1]Combs!$A$2:$E$401,5,FALSE)</f>
        <v>72936.952009881847</v>
      </c>
      <c r="F88" s="85">
        <f t="shared" si="8"/>
        <v>5.6252143726887602E-4</v>
      </c>
      <c r="G88" s="85">
        <f t="shared" si="11"/>
        <v>0.12771373279655437</v>
      </c>
      <c r="H88" s="86"/>
      <c r="I88" s="86"/>
      <c r="J88" s="86"/>
      <c r="K88" s="87"/>
      <c r="L88" s="87"/>
      <c r="M88" s="87"/>
      <c r="N88" s="4"/>
      <c r="O88" s="4"/>
      <c r="P88" s="4"/>
      <c r="Q88" s="4"/>
      <c r="T88" s="4">
        <f t="shared" si="10"/>
        <v>0</v>
      </c>
      <c r="U88" s="160">
        <f t="shared" si="9"/>
        <v>0</v>
      </c>
    </row>
    <row r="89" spans="1:21">
      <c r="A89" s="95" t="s">
        <v>111</v>
      </c>
      <c r="B89" s="96">
        <v>40020</v>
      </c>
      <c r="C89" s="97" t="s">
        <v>290</v>
      </c>
      <c r="D89" s="94" t="s">
        <v>321</v>
      </c>
      <c r="E89" s="87">
        <v>365304</v>
      </c>
      <c r="F89" s="85">
        <f t="shared" si="8"/>
        <v>2.8173830336676053E-3</v>
      </c>
      <c r="G89" s="85">
        <f t="shared" si="11"/>
        <v>0.13053111583022198</v>
      </c>
      <c r="H89" s="86"/>
      <c r="I89" s="86"/>
      <c r="J89" s="86"/>
      <c r="K89" s="87"/>
      <c r="L89" s="87"/>
      <c r="M89" s="87"/>
      <c r="N89" s="4"/>
      <c r="O89" s="4"/>
      <c r="P89" s="4"/>
      <c r="Q89" s="4"/>
      <c r="T89" s="4">
        <f t="shared" si="10"/>
        <v>0</v>
      </c>
      <c r="U89" s="160">
        <f t="shared" si="9"/>
        <v>0</v>
      </c>
    </row>
    <row r="90" spans="1:21">
      <c r="A90" s="95" t="s">
        <v>112</v>
      </c>
      <c r="B90" s="96">
        <v>39995</v>
      </c>
      <c r="C90" s="97" t="s">
        <v>290</v>
      </c>
      <c r="D90" s="111" t="s">
        <v>113</v>
      </c>
      <c r="E90" s="87">
        <v>26538</v>
      </c>
      <c r="F90" s="85">
        <f t="shared" si="8"/>
        <v>2.0467257666894123E-4</v>
      </c>
      <c r="G90" s="85">
        <f t="shared" si="11"/>
        <v>0.13073578840689093</v>
      </c>
      <c r="H90" s="86"/>
      <c r="I90" s="86"/>
      <c r="J90" s="86"/>
      <c r="K90" s="87"/>
      <c r="L90" s="87"/>
      <c r="M90" s="87"/>
      <c r="N90" s="4"/>
      <c r="O90" s="4"/>
      <c r="P90" s="4"/>
      <c r="Q90" s="4"/>
      <c r="T90" s="4">
        <f t="shared" si="10"/>
        <v>0</v>
      </c>
      <c r="U90" s="160">
        <f t="shared" si="9"/>
        <v>0</v>
      </c>
    </row>
    <row r="91" spans="1:21">
      <c r="A91" s="95" t="s">
        <v>41</v>
      </c>
      <c r="B91" s="96">
        <v>39990</v>
      </c>
      <c r="C91" s="97" t="s">
        <v>291</v>
      </c>
      <c r="D91" s="94" t="s">
        <v>27</v>
      </c>
      <c r="E91" s="87">
        <f>VLOOKUP(D91,[1]Combs!$A$2:$E$401,5,FALSE)</f>
        <v>12593.142005198402</v>
      </c>
      <c r="F91" s="85">
        <f t="shared" si="8"/>
        <v>9.7123778075282032E-5</v>
      </c>
      <c r="G91" s="85">
        <f t="shared" si="11"/>
        <v>0.1308329121849662</v>
      </c>
      <c r="H91" s="86"/>
      <c r="I91" s="86"/>
      <c r="J91" s="86"/>
      <c r="K91" s="87"/>
      <c r="L91" s="87"/>
      <c r="M91" s="87"/>
      <c r="N91" s="4"/>
      <c r="O91" s="4"/>
      <c r="P91" s="4"/>
      <c r="Q91" s="4"/>
      <c r="T91" s="4">
        <f t="shared" si="10"/>
        <v>0</v>
      </c>
      <c r="U91" s="160">
        <f t="shared" si="9"/>
        <v>0</v>
      </c>
    </row>
    <row r="92" spans="1:21">
      <c r="A92" s="95" t="s">
        <v>114</v>
      </c>
      <c r="B92" s="96">
        <v>39967</v>
      </c>
      <c r="C92" s="97" t="s">
        <v>291</v>
      </c>
      <c r="D92" s="94" t="s">
        <v>115</v>
      </c>
      <c r="E92" s="87">
        <f>VLOOKUP(D92,[1]Combs!$A$2:$E$401,5,FALSE)</f>
        <v>2678.6090022558346</v>
      </c>
      <c r="F92" s="85">
        <f t="shared" si="8"/>
        <v>2.0658595462368058E-5</v>
      </c>
      <c r="G92" s="85">
        <f t="shared" si="11"/>
        <v>0.13085357078042859</v>
      </c>
      <c r="H92" s="86"/>
      <c r="I92" s="86"/>
      <c r="J92" s="86"/>
      <c r="K92" s="87"/>
      <c r="L92" s="87"/>
      <c r="M92" s="87"/>
      <c r="N92" s="4"/>
      <c r="O92" s="4"/>
      <c r="P92" s="4"/>
      <c r="Q92" s="4"/>
      <c r="T92" s="4">
        <f t="shared" si="10"/>
        <v>0</v>
      </c>
      <c r="U92" s="160">
        <f t="shared" si="9"/>
        <v>0</v>
      </c>
    </row>
    <row r="93" spans="1:21">
      <c r="A93" s="95" t="s">
        <v>116</v>
      </c>
      <c r="B93" s="96">
        <v>39967</v>
      </c>
      <c r="C93" s="97" t="s">
        <v>291</v>
      </c>
      <c r="D93" s="94" t="s">
        <v>117</v>
      </c>
      <c r="E93" s="87">
        <f>VLOOKUP(D93,[1]Combs!$A$2:$E$401,5,FALSE)</f>
        <v>2350.7939986798447</v>
      </c>
      <c r="F93" s="85">
        <f t="shared" si="8"/>
        <v>1.8130343843834784E-5</v>
      </c>
      <c r="G93" s="85">
        <f t="shared" si="11"/>
        <v>0.13087170112427243</v>
      </c>
      <c r="H93" s="86"/>
      <c r="I93" s="86"/>
      <c r="J93" s="86"/>
      <c r="K93" s="87"/>
      <c r="L93" s="87"/>
      <c r="M93" s="87"/>
      <c r="N93" s="4"/>
      <c r="O93" s="4"/>
      <c r="P93" s="4"/>
      <c r="Q93" s="4"/>
      <c r="T93" s="4">
        <f t="shared" si="10"/>
        <v>0</v>
      </c>
      <c r="U93" s="160">
        <f t="shared" si="9"/>
        <v>0</v>
      </c>
    </row>
    <row r="94" spans="1:21">
      <c r="A94" s="95" t="s">
        <v>118</v>
      </c>
      <c r="B94" s="96">
        <v>39963</v>
      </c>
      <c r="C94" s="97" t="s">
        <v>292</v>
      </c>
      <c r="D94" s="94" t="s">
        <v>119</v>
      </c>
      <c r="E94" s="87">
        <f>VLOOKUP(D94,[1]Combs!$A$2:$E$401,5,FALSE)</f>
        <v>12414.419000207214</v>
      </c>
      <c r="F94" s="85">
        <f t="shared" si="8"/>
        <v>9.5745388673610358E-5</v>
      </c>
      <c r="G94" s="85">
        <f t="shared" si="11"/>
        <v>0.13096744651294603</v>
      </c>
      <c r="H94" s="86"/>
      <c r="I94" s="86"/>
      <c r="J94" s="86"/>
      <c r="K94" s="87"/>
      <c r="L94" s="87"/>
      <c r="M94" s="87"/>
      <c r="N94" s="4"/>
      <c r="O94" s="4"/>
      <c r="P94" s="4"/>
      <c r="Q94" s="4"/>
      <c r="T94" s="4">
        <f t="shared" si="10"/>
        <v>0</v>
      </c>
      <c r="U94" s="160">
        <f t="shared" si="9"/>
        <v>0</v>
      </c>
    </row>
    <row r="95" spans="1:21">
      <c r="A95" s="95" t="s">
        <v>120</v>
      </c>
      <c r="B95" s="96">
        <v>39952</v>
      </c>
      <c r="C95" s="97" t="s">
        <v>292</v>
      </c>
      <c r="D95" s="94" t="s">
        <v>121</v>
      </c>
      <c r="E95" s="87">
        <f>VLOOKUP(D95,[1]Combs!$A$2:$E$401,5,FALSE)</f>
        <v>41463.57296937611</v>
      </c>
      <c r="F95" s="85">
        <f t="shared" si="8"/>
        <v>3.1978507489422228E-4</v>
      </c>
      <c r="G95" s="85">
        <f t="shared" si="11"/>
        <v>0.13128723158784025</v>
      </c>
      <c r="H95" s="86"/>
      <c r="I95" s="86"/>
      <c r="J95" s="86"/>
      <c r="K95" s="87"/>
      <c r="L95" s="87"/>
      <c r="M95" s="87"/>
      <c r="N95" s="4"/>
      <c r="O95" s="4"/>
      <c r="P95" s="4"/>
      <c r="Q95" s="4"/>
      <c r="T95" s="4">
        <f t="shared" si="10"/>
        <v>0</v>
      </c>
      <c r="U95" s="160">
        <f t="shared" si="9"/>
        <v>0</v>
      </c>
    </row>
    <row r="96" spans="1:21">
      <c r="A96" s="95" t="s">
        <v>120</v>
      </c>
      <c r="B96" s="96">
        <v>39952</v>
      </c>
      <c r="C96" s="97" t="s">
        <v>292</v>
      </c>
      <c r="D96" s="94" t="s">
        <v>122</v>
      </c>
      <c r="E96" s="87">
        <f>VLOOKUP(D96,[1]Combs!$A$2:$E$401,5,FALSE)</f>
        <v>41376.738018820062</v>
      </c>
      <c r="F96" s="85">
        <f t="shared" si="8"/>
        <v>3.1911536605877029E-4</v>
      </c>
      <c r="G96" s="85">
        <f t="shared" si="11"/>
        <v>0.13160634695389903</v>
      </c>
      <c r="H96" s="86"/>
      <c r="I96" s="86"/>
      <c r="J96" s="86"/>
      <c r="K96" s="87"/>
      <c r="L96" s="87"/>
      <c r="M96" s="87"/>
      <c r="N96" s="4"/>
      <c r="O96" s="4"/>
      <c r="P96" s="4"/>
      <c r="Q96" s="4"/>
      <c r="T96" s="4">
        <f t="shared" si="10"/>
        <v>0</v>
      </c>
      <c r="U96" s="160">
        <f t="shared" si="9"/>
        <v>0</v>
      </c>
    </row>
    <row r="97" spans="1:21">
      <c r="A97" s="95" t="s">
        <v>123</v>
      </c>
      <c r="B97" s="96">
        <v>39934</v>
      </c>
      <c r="C97" s="97" t="s">
        <v>292</v>
      </c>
      <c r="D97" s="94" t="s">
        <v>124</v>
      </c>
      <c r="E97" s="87">
        <f>VLOOKUP(D97,[1]Combs!$A$2:$E$401,5,FALSE)</f>
        <v>0.62400001287460305</v>
      </c>
      <c r="F97" s="85">
        <f t="shared" si="8"/>
        <v>4.8125589899953844E-9</v>
      </c>
      <c r="G97" s="85">
        <f t="shared" si="11"/>
        <v>0.13160635176645802</v>
      </c>
      <c r="H97" s="86"/>
      <c r="I97" s="86"/>
      <c r="J97" s="86"/>
      <c r="K97" s="87"/>
      <c r="L97" s="87"/>
      <c r="M97" s="87"/>
      <c r="N97" s="4"/>
      <c r="O97" s="4"/>
      <c r="P97" s="4"/>
      <c r="Q97" s="4"/>
      <c r="T97" s="4">
        <f t="shared" si="10"/>
        <v>0</v>
      </c>
      <c r="U97" s="160">
        <f t="shared" si="9"/>
        <v>0</v>
      </c>
    </row>
    <row r="98" spans="1:21">
      <c r="A98" s="95" t="s">
        <v>125</v>
      </c>
      <c r="B98" s="96">
        <v>39934</v>
      </c>
      <c r="C98" s="97" t="s">
        <v>292</v>
      </c>
      <c r="D98" s="94" t="s">
        <v>126</v>
      </c>
      <c r="E98" s="87">
        <f>VLOOKUP(D98,[1]Combs!$A$2:$E$401,5,FALSE)</f>
        <v>10628.200988272089</v>
      </c>
      <c r="F98" s="85">
        <f t="shared" si="8"/>
        <v>8.1969299933116145E-5</v>
      </c>
      <c r="G98" s="85">
        <f t="shared" si="11"/>
        <v>0.13168832106639114</v>
      </c>
      <c r="H98" s="86"/>
      <c r="I98" s="86"/>
      <c r="J98" s="86"/>
      <c r="K98" s="87"/>
      <c r="L98" s="87"/>
      <c r="M98" s="87"/>
      <c r="N98" s="4"/>
      <c r="O98" s="4"/>
      <c r="P98" s="4"/>
      <c r="Q98" s="4"/>
      <c r="T98" s="4">
        <f t="shared" si="10"/>
        <v>0</v>
      </c>
      <c r="U98" s="160">
        <f t="shared" si="9"/>
        <v>0</v>
      </c>
    </row>
    <row r="99" spans="1:21">
      <c r="A99" s="95" t="s">
        <v>127</v>
      </c>
      <c r="B99" s="96" t="s">
        <v>293</v>
      </c>
      <c r="C99" s="97" t="s">
        <v>294</v>
      </c>
      <c r="D99" s="94" t="s">
        <v>128</v>
      </c>
      <c r="E99" s="87">
        <f>VLOOKUP(D99,[1]Combs!$A$2:$E$401,5,FALSE)</f>
        <v>4074.1190008129925</v>
      </c>
      <c r="F99" s="85">
        <f t="shared" si="8"/>
        <v>3.14213743896408E-5</v>
      </c>
      <c r="G99" s="85">
        <f t="shared" si="11"/>
        <v>0.13171974244078077</v>
      </c>
      <c r="H99" s="86"/>
      <c r="I99" s="86"/>
      <c r="J99" s="86"/>
      <c r="K99" s="87"/>
      <c r="L99" s="87"/>
      <c r="M99" s="87"/>
      <c r="N99" s="4"/>
      <c r="O99" s="4"/>
      <c r="P99" s="4"/>
      <c r="Q99" s="4"/>
      <c r="T99" s="4">
        <f t="shared" si="10"/>
        <v>0</v>
      </c>
      <c r="U99" s="160">
        <f t="shared" si="9"/>
        <v>0</v>
      </c>
    </row>
    <row r="100" spans="1:21">
      <c r="A100" s="95" t="s">
        <v>129</v>
      </c>
      <c r="B100" s="96" t="s">
        <v>293</v>
      </c>
      <c r="C100" s="97" t="s">
        <v>294</v>
      </c>
      <c r="D100" s="94" t="s">
        <v>130</v>
      </c>
      <c r="E100" s="87">
        <f>VLOOKUP(D100,[1]Combs!$A$2:$E$401,5,FALSE)</f>
        <v>4008.8570047803223</v>
      </c>
      <c r="F100" s="85">
        <f t="shared" si="8"/>
        <v>3.0918045544717863E-5</v>
      </c>
      <c r="G100" s="85">
        <f t="shared" si="11"/>
        <v>0.1317506604863255</v>
      </c>
      <c r="H100" s="86"/>
      <c r="I100" s="86"/>
      <c r="J100" s="86"/>
      <c r="K100" s="87"/>
      <c r="L100" s="87"/>
      <c r="M100" s="87"/>
      <c r="N100" s="4"/>
      <c r="O100" s="4"/>
      <c r="P100" s="4"/>
      <c r="Q100" s="4"/>
      <c r="T100" s="4">
        <f t="shared" si="10"/>
        <v>0</v>
      </c>
      <c r="U100" s="160">
        <f t="shared" si="9"/>
        <v>0</v>
      </c>
    </row>
    <row r="101" spans="1:21">
      <c r="A101" s="95" t="s">
        <v>131</v>
      </c>
      <c r="B101" s="96" t="s">
        <v>295</v>
      </c>
      <c r="C101" s="97" t="s">
        <v>296</v>
      </c>
      <c r="D101" s="94" t="s">
        <v>132</v>
      </c>
      <c r="E101" s="87">
        <f>VLOOKUP(D101,[1]Combs!$A$2:$E$401,5,FALSE)</f>
        <v>16960.081025004853</v>
      </c>
      <c r="F101" s="85">
        <f t="shared" si="8"/>
        <v>1.3080350757034296E-4</v>
      </c>
      <c r="G101" s="85">
        <f t="shared" si="11"/>
        <v>0.13188146399389583</v>
      </c>
      <c r="H101" s="86"/>
      <c r="I101" s="86"/>
      <c r="J101" s="86"/>
      <c r="K101" s="87"/>
      <c r="L101" s="87"/>
      <c r="M101" s="87"/>
      <c r="N101" s="4"/>
      <c r="O101" s="4"/>
      <c r="P101" s="4"/>
      <c r="Q101" s="4"/>
      <c r="T101" s="4">
        <f t="shared" si="10"/>
        <v>0</v>
      </c>
      <c r="U101" s="160">
        <f t="shared" si="9"/>
        <v>0</v>
      </c>
    </row>
    <row r="102" spans="1:21">
      <c r="A102" s="95" t="s">
        <v>133</v>
      </c>
      <c r="B102" s="96" t="s">
        <v>295</v>
      </c>
      <c r="C102" s="97" t="s">
        <v>296</v>
      </c>
      <c r="D102" s="94" t="s">
        <v>134</v>
      </c>
      <c r="E102" s="87">
        <v>0</v>
      </c>
      <c r="F102" s="85">
        <f t="shared" si="8"/>
        <v>0</v>
      </c>
      <c r="G102" s="85">
        <f t="shared" si="11"/>
        <v>0.13188146399389583</v>
      </c>
      <c r="H102" s="86"/>
      <c r="I102" s="86"/>
      <c r="J102" s="86"/>
      <c r="K102" s="87"/>
      <c r="L102" s="87"/>
      <c r="M102" s="87"/>
      <c r="N102" s="4"/>
      <c r="O102" s="4"/>
      <c r="P102" s="4"/>
      <c r="Q102" s="4"/>
      <c r="T102" s="4">
        <f t="shared" si="10"/>
        <v>0</v>
      </c>
      <c r="U102" s="160"/>
    </row>
    <row r="103" spans="1:21">
      <c r="A103" s="95" t="s">
        <v>135</v>
      </c>
      <c r="B103" s="96" t="s">
        <v>297</v>
      </c>
      <c r="C103" s="97" t="s">
        <v>298</v>
      </c>
      <c r="D103" s="94" t="s">
        <v>136</v>
      </c>
      <c r="E103" s="87">
        <f>VLOOKUP(D103,[1]Combs!$A$2:$E$401,5,FALSE)</f>
        <v>50.240001678466797</v>
      </c>
      <c r="F103" s="85">
        <f t="shared" si="8"/>
        <v>3.8747270311944125E-7</v>
      </c>
      <c r="G103" s="85">
        <f t="shared" si="11"/>
        <v>0.13188185146659895</v>
      </c>
      <c r="H103" s="86"/>
      <c r="I103" s="86"/>
      <c r="J103" s="86"/>
      <c r="K103" s="87"/>
      <c r="L103" s="87"/>
      <c r="M103" s="87"/>
      <c r="N103" s="4"/>
      <c r="O103" s="4"/>
      <c r="P103" s="4"/>
      <c r="Q103" s="4"/>
      <c r="T103" s="4">
        <f t="shared" si="10"/>
        <v>0</v>
      </c>
      <c r="U103" s="160">
        <f t="shared" si="9"/>
        <v>0</v>
      </c>
    </row>
    <row r="104" spans="1:21">
      <c r="A104" s="95" t="s">
        <v>137</v>
      </c>
      <c r="B104" s="96">
        <v>39771</v>
      </c>
      <c r="C104" s="97" t="s">
        <v>299</v>
      </c>
      <c r="D104" s="94" t="s">
        <v>138</v>
      </c>
      <c r="E104" s="87">
        <f>VLOOKUP(D104,[1]Combs!$A$2:$E$401,5,FALSE)</f>
        <v>35248.311008900753</v>
      </c>
      <c r="F104" s="85">
        <f t="shared" si="8"/>
        <v>2.7185027648729841E-4</v>
      </c>
      <c r="G104" s="85">
        <f t="shared" si="11"/>
        <v>0.13215370174308624</v>
      </c>
      <c r="H104" s="86"/>
      <c r="I104" s="86"/>
      <c r="J104" s="86"/>
      <c r="K104" s="87"/>
      <c r="L104" s="87"/>
      <c r="M104" s="87"/>
      <c r="N104" s="4"/>
      <c r="O104" s="4"/>
      <c r="P104" s="4"/>
      <c r="Q104" s="4"/>
      <c r="T104" s="4">
        <f t="shared" si="10"/>
        <v>0</v>
      </c>
      <c r="U104" s="160">
        <f t="shared" si="9"/>
        <v>0</v>
      </c>
    </row>
    <row r="105" spans="1:21">
      <c r="A105" s="95" t="s">
        <v>137</v>
      </c>
      <c r="B105" s="96">
        <v>39771</v>
      </c>
      <c r="C105" s="97" t="s">
        <v>299</v>
      </c>
      <c r="D105" s="94" t="s">
        <v>139</v>
      </c>
      <c r="E105" s="87">
        <f>VLOOKUP(D105,[1]Combs!$A$2:$E$401,5,FALSE)</f>
        <v>23741.320971320383</v>
      </c>
      <c r="F105" s="85">
        <f t="shared" si="8"/>
        <v>1.83103373906267E-4</v>
      </c>
      <c r="G105" s="85">
        <f t="shared" si="11"/>
        <v>0.1323368051169925</v>
      </c>
      <c r="H105" s="86"/>
      <c r="I105" s="86"/>
      <c r="J105" s="86"/>
      <c r="K105" s="87"/>
      <c r="L105" s="87"/>
      <c r="M105" s="87"/>
      <c r="N105" s="4"/>
      <c r="O105" s="4"/>
      <c r="P105" s="4"/>
      <c r="Q105" s="4"/>
      <c r="T105" s="4">
        <f t="shared" si="10"/>
        <v>0</v>
      </c>
      <c r="U105" s="160">
        <f t="shared" si="9"/>
        <v>0</v>
      </c>
    </row>
    <row r="106" spans="1:21">
      <c r="A106" s="95" t="s">
        <v>140</v>
      </c>
      <c r="B106" s="96">
        <v>39758</v>
      </c>
      <c r="C106" s="97" t="s">
        <v>299</v>
      </c>
      <c r="D106" s="94" t="s">
        <v>141</v>
      </c>
      <c r="E106" s="87">
        <f>VLOOKUP(D106,[1]Combs!$A$2:$E$401,5,FALSE)</f>
        <v>32898.464006909169</v>
      </c>
      <c r="F106" s="85">
        <f t="shared" si="8"/>
        <v>2.537272362930334E-4</v>
      </c>
      <c r="G106" s="85">
        <f t="shared" si="11"/>
        <v>0.13259053235328552</v>
      </c>
      <c r="H106" s="86"/>
      <c r="I106" s="86"/>
      <c r="J106" s="86"/>
      <c r="K106" s="87"/>
      <c r="L106" s="87"/>
      <c r="M106" s="87"/>
      <c r="N106" s="4"/>
      <c r="O106" s="4"/>
      <c r="P106" s="4"/>
      <c r="Q106" s="4"/>
      <c r="T106" s="4">
        <f t="shared" si="10"/>
        <v>0</v>
      </c>
      <c r="U106" s="160">
        <f t="shared" si="9"/>
        <v>0</v>
      </c>
    </row>
    <row r="107" spans="1:21">
      <c r="A107" s="95" t="s">
        <v>348</v>
      </c>
      <c r="B107" s="96">
        <v>39766</v>
      </c>
      <c r="C107" s="97" t="s">
        <v>299</v>
      </c>
      <c r="D107" s="94" t="s">
        <v>349</v>
      </c>
      <c r="E107" s="87">
        <f>VLOOKUP(D107,[1]Combs!$A$2:$E$401,5,FALSE)</f>
        <v>155917.00599017087</v>
      </c>
      <c r="F107" s="85">
        <f t="shared" si="8"/>
        <v>1.2024996368420761E-3</v>
      </c>
      <c r="G107" s="85">
        <f t="shared" si="11"/>
        <v>0.1337930319901276</v>
      </c>
      <c r="H107" s="110"/>
      <c r="I107" s="110"/>
      <c r="J107" s="110"/>
      <c r="K107" s="87"/>
      <c r="L107" s="87"/>
      <c r="M107" s="87"/>
      <c r="N107" s="87"/>
      <c r="O107" s="87"/>
    </row>
    <row r="108" spans="1:21">
      <c r="A108" s="95" t="s">
        <v>348</v>
      </c>
      <c r="B108" s="96">
        <v>39766</v>
      </c>
      <c r="C108" s="97" t="s">
        <v>299</v>
      </c>
      <c r="D108" s="94" t="s">
        <v>350</v>
      </c>
      <c r="E108" s="87">
        <f>VLOOKUP(D108,[1]Combs!$A$2:$E$401,5,FALSE)</f>
        <v>201886.95918753929</v>
      </c>
      <c r="F108" s="85">
        <f t="shared" si="8"/>
        <v>1.5570398723630662E-3</v>
      </c>
      <c r="G108" s="85">
        <f t="shared" si="11"/>
        <v>0.13535007186249065</v>
      </c>
      <c r="H108" s="110"/>
      <c r="I108" s="110"/>
      <c r="J108" s="110"/>
      <c r="K108" s="87"/>
      <c r="L108" s="87"/>
      <c r="M108" s="87"/>
      <c r="N108" s="87"/>
      <c r="O108" s="87"/>
    </row>
    <row r="109" spans="1:21">
      <c r="A109" s="95" t="s">
        <v>351</v>
      </c>
      <c r="B109" s="96">
        <v>39742</v>
      </c>
      <c r="C109" s="97" t="s">
        <v>352</v>
      </c>
      <c r="D109" s="94" t="s">
        <v>353</v>
      </c>
      <c r="E109" s="87">
        <f>VLOOKUP(D109,[1]Combs!$A$2:$E$401,5,FALSE)</f>
        <v>13266.89300625585</v>
      </c>
      <c r="F109" s="85">
        <f t="shared" si="8"/>
        <v>1.0232003828402822E-4</v>
      </c>
      <c r="G109" s="85">
        <f t="shared" si="11"/>
        <v>0.13545239190077468</v>
      </c>
      <c r="H109" s="110"/>
      <c r="I109" s="110"/>
      <c r="J109" s="110"/>
      <c r="K109" s="87"/>
      <c r="L109" s="87"/>
      <c r="M109" s="87"/>
      <c r="N109" s="87"/>
      <c r="O109" s="87"/>
    </row>
    <row r="110" spans="1:21">
      <c r="A110" s="95" t="s">
        <v>354</v>
      </c>
      <c r="B110" s="96">
        <v>39738</v>
      </c>
      <c r="C110" s="97" t="s">
        <v>352</v>
      </c>
      <c r="D110" s="94" t="s">
        <v>355</v>
      </c>
      <c r="E110" s="87">
        <f>VLOOKUP(D110,[1]Combs!$A$2:$E$401,5,FALSE)</f>
        <v>13577.793994696693</v>
      </c>
      <c r="F110" s="85">
        <f t="shared" ref="F110:F132" si="12">E110/$G$275</f>
        <v>1.0471784167513185E-4</v>
      </c>
      <c r="G110" s="85">
        <f t="shared" si="11"/>
        <v>0.13555710974244981</v>
      </c>
      <c r="H110" s="110"/>
      <c r="I110" s="110"/>
      <c r="J110" s="110"/>
      <c r="K110" s="87"/>
      <c r="L110" s="87"/>
      <c r="M110" s="87"/>
      <c r="N110" s="87"/>
      <c r="O110" s="87"/>
    </row>
    <row r="111" spans="1:21">
      <c r="A111" s="95" t="s">
        <v>356</v>
      </c>
      <c r="B111" s="96">
        <v>39703</v>
      </c>
      <c r="C111" s="97" t="s">
        <v>357</v>
      </c>
      <c r="D111" s="94" t="s">
        <v>358</v>
      </c>
      <c r="E111" s="87">
        <f>VLOOKUP(D111,[1]Combs!$A$2:$E$401,5,FALSE)</f>
        <v>513716.59699282423</v>
      </c>
      <c r="F111" s="85">
        <f t="shared" si="12"/>
        <v>3.9620054105102649E-3</v>
      </c>
      <c r="G111" s="85">
        <f t="shared" si="11"/>
        <v>0.13951911515296006</v>
      </c>
      <c r="H111" s="110"/>
      <c r="I111" s="110"/>
      <c r="J111" s="110"/>
      <c r="K111" s="87"/>
      <c r="L111" s="87"/>
      <c r="M111" s="87"/>
      <c r="N111" s="87"/>
      <c r="O111" s="87"/>
    </row>
    <row r="112" spans="1:21">
      <c r="A112" s="95" t="s">
        <v>359</v>
      </c>
      <c r="B112" s="96">
        <v>39703</v>
      </c>
      <c r="C112" s="97" t="s">
        <v>357</v>
      </c>
      <c r="D112" s="94" t="s">
        <v>360</v>
      </c>
      <c r="E112" s="87">
        <f>VLOOKUP(D112,[1]Combs!$A$2:$E$401,5,FALSE)</f>
        <v>13197.308990251273</v>
      </c>
      <c r="F112" s="85">
        <f t="shared" si="12"/>
        <v>1.0178337614480787E-4</v>
      </c>
      <c r="G112" s="85">
        <f t="shared" si="11"/>
        <v>0.13962089852910486</v>
      </c>
      <c r="H112" s="110"/>
      <c r="I112" s="110"/>
      <c r="J112" s="110"/>
      <c r="K112" s="87"/>
      <c r="L112" s="87"/>
      <c r="M112" s="87"/>
      <c r="N112" s="87"/>
      <c r="O112" s="87"/>
    </row>
    <row r="113" spans="1:15">
      <c r="A113" s="95" t="s">
        <v>361</v>
      </c>
      <c r="B113" s="96">
        <v>39696</v>
      </c>
      <c r="C113" s="97" t="s">
        <v>357</v>
      </c>
      <c r="D113" s="94" t="s">
        <v>362</v>
      </c>
      <c r="E113" s="87">
        <f>VLOOKUP(D113,[1]Combs!$A$2:$E$401,5,FALSE)</f>
        <v>16484.928003000561</v>
      </c>
      <c r="F113" s="85">
        <f t="shared" si="12"/>
        <v>1.2713892119135237E-4</v>
      </c>
      <c r="G113" s="85">
        <f t="shared" si="11"/>
        <v>0.13974803745029621</v>
      </c>
      <c r="H113" s="110"/>
      <c r="I113" s="110"/>
      <c r="J113" s="110"/>
      <c r="K113" s="87"/>
      <c r="L113" s="87"/>
      <c r="M113" s="87"/>
      <c r="N113" s="87"/>
      <c r="O113" s="87"/>
    </row>
    <row r="114" spans="1:15">
      <c r="A114" s="95" t="s">
        <v>363</v>
      </c>
      <c r="B114" s="96" t="s">
        <v>364</v>
      </c>
      <c r="C114" s="97" t="s">
        <v>365</v>
      </c>
      <c r="D114" s="94" t="s">
        <v>366</v>
      </c>
      <c r="E114" s="87">
        <f>VLOOKUP(D114,[1]Combs!$A$2:$E$401,5,FALSE)</f>
        <v>13058.894013596117</v>
      </c>
      <c r="F114" s="85">
        <f t="shared" si="12"/>
        <v>1.0071585975617337E-4</v>
      </c>
      <c r="G114" s="85">
        <f t="shared" si="11"/>
        <v>0.13984875331005239</v>
      </c>
      <c r="H114" s="110"/>
      <c r="I114" s="110"/>
      <c r="J114" s="110"/>
      <c r="K114" s="87"/>
      <c r="L114" s="87"/>
      <c r="M114" s="87"/>
      <c r="N114" s="87"/>
      <c r="O114" s="87"/>
    </row>
    <row r="115" spans="1:15">
      <c r="A115" s="95" t="s">
        <v>367</v>
      </c>
      <c r="B115" s="96" t="s">
        <v>364</v>
      </c>
      <c r="C115" s="97" t="s">
        <v>365</v>
      </c>
      <c r="D115" s="94" t="s">
        <v>368</v>
      </c>
      <c r="E115" s="87">
        <f>VLOOKUP(D115,[1]Combs!$A$2:$E$401,5,FALSE)</f>
        <v>30294.695973649621</v>
      </c>
      <c r="F115" s="85">
        <f t="shared" si="12"/>
        <v>2.3364584687350469E-4</v>
      </c>
      <c r="G115" s="85">
        <f t="shared" si="11"/>
        <v>0.14008239915692589</v>
      </c>
      <c r="H115" s="110"/>
      <c r="I115" s="110"/>
      <c r="J115" s="110"/>
      <c r="K115" s="87"/>
      <c r="L115" s="87"/>
      <c r="M115" s="87"/>
      <c r="N115" s="87"/>
      <c r="O115" s="87"/>
    </row>
    <row r="116" spans="1:15">
      <c r="A116" s="95" t="s">
        <v>369</v>
      </c>
      <c r="B116" s="96">
        <v>39624</v>
      </c>
      <c r="C116" s="97" t="s">
        <v>370</v>
      </c>
      <c r="D116" s="94" t="s">
        <v>371</v>
      </c>
      <c r="E116" s="87">
        <f>VLOOKUP(D116,[1]Combs!$A$2:$E$401,5,FALSE)</f>
        <v>1924450.3757286072</v>
      </c>
      <c r="F116" s="85">
        <f t="shared" si="12"/>
        <v>1.4842196739463642E-2</v>
      </c>
      <c r="G116" s="85">
        <f t="shared" si="11"/>
        <v>0.15492459589638952</v>
      </c>
      <c r="H116" s="110"/>
      <c r="I116" s="110"/>
      <c r="J116" s="110"/>
      <c r="K116" s="87"/>
      <c r="L116" s="87"/>
      <c r="M116" s="87"/>
      <c r="N116" s="87"/>
      <c r="O116" s="87"/>
    </row>
    <row r="117" spans="1:15">
      <c r="A117" s="95" t="s">
        <v>369</v>
      </c>
      <c r="B117" s="96">
        <v>39624</v>
      </c>
      <c r="C117" s="97" t="s">
        <v>370</v>
      </c>
      <c r="D117" s="94" t="s">
        <v>372</v>
      </c>
      <c r="E117" s="87">
        <f>VLOOKUP(D117,[1]Combs!$A$2:$E$401,5,FALSE)</f>
        <v>1917924.9406129122</v>
      </c>
      <c r="F117" s="85">
        <f t="shared" si="12"/>
        <v>1.4791869751031384E-2</v>
      </c>
      <c r="G117" s="85">
        <f t="shared" si="11"/>
        <v>0.16971646564742091</v>
      </c>
      <c r="H117" s="110"/>
      <c r="I117" s="110"/>
      <c r="J117" s="110"/>
      <c r="K117" s="87"/>
      <c r="L117" s="87"/>
      <c r="M117" s="87"/>
      <c r="N117" s="87"/>
      <c r="O117" s="87"/>
    </row>
    <row r="118" spans="1:15">
      <c r="A118" s="95" t="s">
        <v>373</v>
      </c>
      <c r="B118" s="96">
        <v>39619</v>
      </c>
      <c r="C118" s="97" t="s">
        <v>370</v>
      </c>
      <c r="D118" s="94" t="s">
        <v>374</v>
      </c>
      <c r="E118" s="87">
        <f>VLOOKUP(D118,[1]Combs!$A$2:$E$401,5,FALSE)</f>
        <v>19621.702992643695</v>
      </c>
      <c r="F118" s="85">
        <f t="shared" si="12"/>
        <v>1.5133109164733817E-4</v>
      </c>
      <c r="G118" s="85">
        <f t="shared" si="11"/>
        <v>0.16986779673906824</v>
      </c>
      <c r="H118" s="110"/>
      <c r="I118" s="110"/>
      <c r="J118" s="110"/>
      <c r="K118" s="87"/>
      <c r="L118" s="87"/>
      <c r="M118" s="87"/>
      <c r="N118" s="87"/>
      <c r="O118" s="87"/>
    </row>
    <row r="119" spans="1:15">
      <c r="A119" s="95" t="s">
        <v>375</v>
      </c>
      <c r="B119" s="96">
        <v>39616</v>
      </c>
      <c r="C119" s="97" t="s">
        <v>370</v>
      </c>
      <c r="D119" s="94" t="s">
        <v>376</v>
      </c>
      <c r="E119" s="87">
        <f>VLOOKUP(D119,[1]Combs!$A$2:$E$401,5,FALSE)</f>
        <v>15697.720995495096</v>
      </c>
      <c r="F119" s="85">
        <f t="shared" si="12"/>
        <v>1.210676390073901E-4</v>
      </c>
      <c r="G119" s="85">
        <f t="shared" si="11"/>
        <v>0.16998886437807562</v>
      </c>
      <c r="H119" s="110"/>
      <c r="I119" s="110"/>
      <c r="J119" s="110"/>
      <c r="K119" s="87"/>
      <c r="L119" s="87"/>
      <c r="M119" s="87"/>
      <c r="N119" s="87"/>
      <c r="O119" s="87"/>
    </row>
    <row r="120" spans="1:15">
      <c r="A120" s="95" t="s">
        <v>377</v>
      </c>
      <c r="B120" s="96">
        <v>39616</v>
      </c>
      <c r="C120" s="97" t="s">
        <v>370</v>
      </c>
      <c r="D120" s="94" t="s">
        <v>378</v>
      </c>
      <c r="E120" s="87">
        <f>VLOOKUP(D120,[1]Combs!$A$2:$E$401,5,FALSE)</f>
        <v>50229.76300595887</v>
      </c>
      <c r="F120" s="85">
        <f t="shared" si="12"/>
        <v>3.8739373803225058E-4</v>
      </c>
      <c r="G120" s="85">
        <f t="shared" si="11"/>
        <v>0.17037625811610788</v>
      </c>
      <c r="H120" s="110"/>
      <c r="I120" s="110"/>
      <c r="J120" s="110"/>
      <c r="K120" s="87"/>
      <c r="L120" s="87"/>
      <c r="M120" s="87"/>
      <c r="N120" s="87"/>
      <c r="O120" s="87"/>
    </row>
    <row r="121" spans="1:15">
      <c r="A121" s="95" t="s">
        <v>379</v>
      </c>
      <c r="B121" s="96">
        <v>39612</v>
      </c>
      <c r="C121" s="97" t="s">
        <v>370</v>
      </c>
      <c r="D121" s="94" t="s">
        <v>380</v>
      </c>
      <c r="E121" s="87">
        <f>VLOOKUP(D121,[1]Combs!$A$2:$E$401,5,FALSE)</f>
        <v>1451586.2620871067</v>
      </c>
      <c r="F121" s="85">
        <f t="shared" si="12"/>
        <v>1.1195263415427131E-2</v>
      </c>
      <c r="G121" s="85">
        <f t="shared" si="11"/>
        <v>0.181571521531535</v>
      </c>
      <c r="H121" s="110"/>
      <c r="I121" s="110"/>
      <c r="J121" s="110"/>
      <c r="K121" s="87"/>
      <c r="L121" s="87"/>
      <c r="M121" s="87"/>
      <c r="N121" s="87"/>
      <c r="O121" s="87"/>
    </row>
    <row r="122" spans="1:15">
      <c r="A122" s="95" t="s">
        <v>381</v>
      </c>
      <c r="B122" s="96">
        <v>39590</v>
      </c>
      <c r="C122" s="97" t="s">
        <v>382</v>
      </c>
      <c r="D122" s="94" t="s">
        <v>383</v>
      </c>
      <c r="E122" s="87">
        <f>VLOOKUP(D122,[1]Combs!$A$2:$E$401,5,FALSE)</f>
        <v>25775.041979178786</v>
      </c>
      <c r="F122" s="85">
        <f t="shared" si="12"/>
        <v>1.9878831319725107E-4</v>
      </c>
      <c r="G122" s="85">
        <f t="shared" si="11"/>
        <v>0.18177030984473225</v>
      </c>
      <c r="H122" s="110"/>
      <c r="I122" s="110"/>
      <c r="J122" s="110"/>
      <c r="K122" s="87"/>
      <c r="L122" s="87"/>
      <c r="M122" s="87"/>
      <c r="N122" s="87"/>
      <c r="O122" s="87"/>
    </row>
    <row r="123" spans="1:15">
      <c r="A123" s="95" t="s">
        <v>384</v>
      </c>
      <c r="B123" s="96">
        <v>39584</v>
      </c>
      <c r="C123" s="97" t="s">
        <v>382</v>
      </c>
      <c r="D123" s="94" t="s">
        <v>385</v>
      </c>
      <c r="E123" s="87">
        <f>VLOOKUP(D123,[1]Combs!$A$2:$E$401,5,FALSE)</f>
        <v>61193.993956169463</v>
      </c>
      <c r="F123" s="85">
        <f t="shared" si="12"/>
        <v>4.7195464690906707E-4</v>
      </c>
      <c r="G123" s="85">
        <f t="shared" si="11"/>
        <v>0.18224226449164133</v>
      </c>
      <c r="H123" s="110"/>
      <c r="I123" s="110"/>
      <c r="J123" s="110"/>
      <c r="K123" s="87"/>
      <c r="L123" s="87"/>
      <c r="M123" s="87"/>
      <c r="N123" s="87"/>
      <c r="O123" s="87"/>
    </row>
    <row r="124" spans="1:15">
      <c r="A124" s="95" t="s">
        <v>386</v>
      </c>
      <c r="B124" s="96" t="s">
        <v>387</v>
      </c>
      <c r="C124" s="97" t="s">
        <v>388</v>
      </c>
      <c r="D124" s="94" t="s">
        <v>389</v>
      </c>
      <c r="E124" s="87">
        <f>VLOOKUP(D124,[1]Combs!$A$2:$E$401,5,FALSE)</f>
        <v>70051.761965774931</v>
      </c>
      <c r="F124" s="85">
        <f t="shared" si="12"/>
        <v>5.4026959913084976E-4</v>
      </c>
      <c r="G124" s="85">
        <f t="shared" si="11"/>
        <v>0.18278253409077216</v>
      </c>
      <c r="H124" s="110"/>
      <c r="I124" s="110"/>
      <c r="J124" s="110"/>
      <c r="K124" s="87"/>
      <c r="L124" s="87"/>
      <c r="M124" s="87"/>
      <c r="N124" s="87"/>
      <c r="O124" s="87"/>
    </row>
    <row r="125" spans="1:15">
      <c r="A125" s="95" t="s">
        <v>379</v>
      </c>
      <c r="B125" s="96" t="s">
        <v>387</v>
      </c>
      <c r="C125" s="97" t="s">
        <v>388</v>
      </c>
      <c r="D125" s="94" t="s">
        <v>390</v>
      </c>
      <c r="E125" s="87">
        <f>VLOOKUP(D125,[1]Combs!$A$2:$E$401,5,FALSE)</f>
        <v>1589442.7164228559</v>
      </c>
      <c r="F125" s="85">
        <f t="shared" si="12"/>
        <v>1.2258472237468806E-2</v>
      </c>
      <c r="G125" s="85">
        <f t="shared" si="11"/>
        <v>0.19504100632824098</v>
      </c>
      <c r="H125" s="110"/>
      <c r="I125" s="110"/>
      <c r="J125" s="110"/>
      <c r="K125" s="87"/>
      <c r="L125" s="87"/>
      <c r="M125" s="87"/>
      <c r="N125" s="87"/>
      <c r="O125" s="87"/>
    </row>
    <row r="126" spans="1:15">
      <c r="A126" s="95" t="s">
        <v>391</v>
      </c>
      <c r="B126" s="96">
        <v>39497</v>
      </c>
      <c r="C126" s="97" t="s">
        <v>392</v>
      </c>
      <c r="D126" s="94" t="s">
        <v>393</v>
      </c>
      <c r="E126" s="87">
        <f>VLOOKUP(D126,[1]Combs!$A$2:$E$401,5,FALSE)</f>
        <v>45461.929993941216</v>
      </c>
      <c r="F126" s="85">
        <f t="shared" si="12"/>
        <v>3.5062214003327201E-4</v>
      </c>
      <c r="G126" s="85">
        <f t="shared" si="11"/>
        <v>0.19539162846827426</v>
      </c>
      <c r="H126" s="110"/>
      <c r="I126" s="110"/>
      <c r="J126" s="110"/>
      <c r="K126" s="87"/>
      <c r="L126" s="87"/>
      <c r="M126" s="87"/>
      <c r="N126" s="87"/>
      <c r="O126" s="87"/>
    </row>
    <row r="127" spans="1:15">
      <c r="A127" s="95" t="s">
        <v>394</v>
      </c>
      <c r="B127" s="96">
        <v>39494</v>
      </c>
      <c r="C127" s="97" t="s">
        <v>392</v>
      </c>
      <c r="D127" s="94" t="s">
        <v>395</v>
      </c>
      <c r="E127" s="87">
        <f>VLOOKUP(D127,[1]Combs!$A$2:$E$401,5,FALSE)</f>
        <v>27434.125003677793</v>
      </c>
      <c r="F127" s="85">
        <f t="shared" si="12"/>
        <v>2.1158388172283371E-4</v>
      </c>
      <c r="G127" s="85">
        <f t="shared" si="11"/>
        <v>0.19560321234999709</v>
      </c>
      <c r="H127" s="110"/>
      <c r="I127" s="110"/>
      <c r="J127" s="110"/>
      <c r="K127" s="87"/>
      <c r="L127" s="87"/>
      <c r="M127" s="87"/>
      <c r="N127" s="87"/>
      <c r="O127" s="87"/>
    </row>
    <row r="128" spans="1:15">
      <c r="A128" s="95" t="s">
        <v>394</v>
      </c>
      <c r="B128" s="96">
        <v>39494</v>
      </c>
      <c r="C128" s="97" t="s">
        <v>392</v>
      </c>
      <c r="D128" s="94" t="s">
        <v>396</v>
      </c>
      <c r="E128" s="87">
        <f>VLOOKUP(D128,[1]Combs!$A$2:$E$401,5,FALSE)</f>
        <v>30991.658968742937</v>
      </c>
      <c r="F128" s="85">
        <f t="shared" si="12"/>
        <v>2.3902112805703968E-4</v>
      </c>
      <c r="G128" s="85">
        <f t="shared" si="11"/>
        <v>0.19584223347805413</v>
      </c>
      <c r="H128" s="110"/>
      <c r="I128" s="110"/>
      <c r="J128" s="110"/>
      <c r="K128" s="87"/>
      <c r="L128" s="87"/>
      <c r="M128" s="87"/>
      <c r="N128" s="87"/>
      <c r="O128" s="87"/>
    </row>
    <row r="129" spans="1:21">
      <c r="A129" s="95" t="s">
        <v>394</v>
      </c>
      <c r="B129" s="96">
        <v>39494</v>
      </c>
      <c r="C129" s="97" t="s">
        <v>392</v>
      </c>
      <c r="D129" s="94" t="s">
        <v>397</v>
      </c>
      <c r="E129" s="87">
        <f>VLOOKUP(D129,[1]Combs!$A$2:$E$401,5,FALSE)</f>
        <v>31931.673979104497</v>
      </c>
      <c r="F129" s="85">
        <f t="shared" si="12"/>
        <v>2.4627093189599449E-4</v>
      </c>
      <c r="G129" s="85">
        <f t="shared" si="11"/>
        <v>0.19608850440995013</v>
      </c>
      <c r="H129" s="110"/>
      <c r="I129" s="110"/>
      <c r="J129" s="110"/>
      <c r="K129" s="87"/>
      <c r="L129" s="87"/>
      <c r="M129" s="87"/>
      <c r="N129" s="87"/>
      <c r="O129" s="87"/>
    </row>
    <row r="130" spans="1:21">
      <c r="A130" s="95" t="s">
        <v>394</v>
      </c>
      <c r="B130" s="96">
        <v>39494</v>
      </c>
      <c r="C130" s="97" t="s">
        <v>392</v>
      </c>
      <c r="D130" s="94" t="s">
        <v>398</v>
      </c>
      <c r="E130" s="87">
        <f>VLOOKUP(D130,[1]Combs!$A$2:$E$401,5,FALSE)</f>
        <v>25440.656001546304</v>
      </c>
      <c r="F130" s="85">
        <f t="shared" si="12"/>
        <v>1.9620938337420476E-4</v>
      </c>
      <c r="G130" s="85">
        <f t="shared" si="11"/>
        <v>0.19628471379332432</v>
      </c>
      <c r="H130" s="110"/>
      <c r="I130" s="110"/>
      <c r="J130" s="110"/>
      <c r="K130" s="87"/>
      <c r="L130" s="87"/>
      <c r="M130" s="87"/>
      <c r="N130" s="87"/>
      <c r="O130" s="87"/>
    </row>
    <row r="131" spans="1:21" ht="25.5">
      <c r="A131" s="95" t="s">
        <v>399</v>
      </c>
      <c r="B131" s="96">
        <v>39387</v>
      </c>
      <c r="C131" s="97" t="s">
        <v>400</v>
      </c>
      <c r="D131" s="94" t="s">
        <v>401</v>
      </c>
      <c r="E131" s="87">
        <f>VLOOKUP(D131,[1]Combs!$A$2:$E$401,5,FALSE)</f>
        <v>13.594000026583672</v>
      </c>
      <c r="F131" s="85">
        <f t="shared" si="12"/>
        <v>1.0484282962840213E-7</v>
      </c>
      <c r="G131" s="85">
        <f t="shared" si="11"/>
        <v>0.19628481863615396</v>
      </c>
      <c r="H131" s="110"/>
      <c r="I131" s="110"/>
      <c r="J131" s="110"/>
      <c r="K131" s="87"/>
      <c r="L131" s="87"/>
      <c r="M131" s="87"/>
      <c r="N131" s="87"/>
      <c r="O131" s="87"/>
    </row>
    <row r="132" spans="1:21">
      <c r="A132" s="95" t="s">
        <v>402</v>
      </c>
      <c r="B132" s="96" t="s">
        <v>403</v>
      </c>
      <c r="C132" s="97" t="s">
        <v>404</v>
      </c>
      <c r="D132" s="94" t="s">
        <v>405</v>
      </c>
      <c r="E132" s="87">
        <f>VLOOKUP(D132,[1]Combs!$A$2:$E$401,5,FALSE)</f>
        <v>7.0000002160668399E-3</v>
      </c>
      <c r="F132" s="85">
        <f t="shared" si="12"/>
        <v>5.3987040504391651E-11</v>
      </c>
      <c r="G132" s="85">
        <f t="shared" si="11"/>
        <v>0.196284818690141</v>
      </c>
      <c r="H132" s="110"/>
      <c r="I132" s="110"/>
      <c r="J132" s="110"/>
      <c r="K132" s="87"/>
      <c r="L132" s="87"/>
      <c r="M132" s="87"/>
      <c r="N132" s="87"/>
      <c r="O132" s="87"/>
    </row>
    <row r="133" spans="1:21">
      <c r="A133" s="95"/>
      <c r="B133" s="96"/>
      <c r="C133" s="97"/>
      <c r="D133" s="94"/>
      <c r="E133" s="87"/>
      <c r="F133" s="85"/>
      <c r="G133" s="85"/>
      <c r="H133" s="86"/>
      <c r="I133" s="86"/>
      <c r="J133" s="86"/>
      <c r="K133" s="87"/>
      <c r="L133" s="87"/>
      <c r="M133" s="87"/>
      <c r="N133" s="4"/>
      <c r="O133" s="4"/>
      <c r="P133" s="4"/>
      <c r="Q133" s="4"/>
      <c r="T133" s="4"/>
      <c r="U133" s="160"/>
    </row>
    <row r="134" spans="1:21">
      <c r="A134" s="78" t="s">
        <v>160</v>
      </c>
      <c r="E134" s="104">
        <f>SUM(E14:E132)</f>
        <v>25450437.001262531</v>
      </c>
      <c r="F134" s="87"/>
      <c r="L134" s="87"/>
      <c r="M134" s="87"/>
      <c r="N134" s="87"/>
      <c r="O134" s="87"/>
      <c r="P134" s="87"/>
      <c r="Q134" s="87"/>
      <c r="R134" s="87"/>
      <c r="S134" s="87"/>
      <c r="T134" s="87">
        <f>MAX(T14:T106)</f>
        <v>0</v>
      </c>
    </row>
    <row r="135" spans="1:21">
      <c r="A135" s="88"/>
      <c r="B135" s="96"/>
      <c r="C135" s="97"/>
      <c r="D135" s="94"/>
      <c r="E135" s="110"/>
      <c r="F135" s="85"/>
      <c r="G135" s="85"/>
      <c r="H135" s="110"/>
      <c r="I135" s="110"/>
      <c r="J135" s="110"/>
      <c r="K135" s="87"/>
      <c r="L135" s="87"/>
      <c r="M135" s="87"/>
      <c r="N135" s="87"/>
      <c r="O135" s="87"/>
    </row>
    <row r="136" spans="1:21">
      <c r="A136" s="88" t="s">
        <v>412</v>
      </c>
      <c r="B136" s="96"/>
      <c r="C136" s="97"/>
      <c r="D136" s="94"/>
      <c r="E136" s="110"/>
      <c r="F136" s="85"/>
      <c r="G136" s="85"/>
      <c r="H136" s="110"/>
      <c r="I136" s="110"/>
      <c r="J136" s="110"/>
      <c r="K136" s="87"/>
      <c r="L136" s="87"/>
      <c r="M136" s="87"/>
      <c r="N136" s="87"/>
      <c r="O136" s="87"/>
    </row>
    <row r="137" spans="1:21">
      <c r="A137" s="88"/>
      <c r="B137" s="96"/>
      <c r="C137" s="97"/>
      <c r="D137" s="94"/>
      <c r="E137" s="110"/>
      <c r="F137" s="85"/>
      <c r="G137" s="85"/>
      <c r="H137" s="110"/>
      <c r="I137" s="110"/>
      <c r="J137" s="110"/>
      <c r="K137" s="87"/>
      <c r="L137" s="87"/>
      <c r="M137" s="87"/>
      <c r="N137" s="87"/>
      <c r="O137" s="87"/>
    </row>
    <row r="138" spans="1:21">
      <c r="A138" s="88" t="s">
        <v>413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7"/>
    </row>
    <row r="139" spans="1:2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7"/>
    </row>
    <row r="140" spans="1:21" customFormat="1">
      <c r="A140" s="157" t="s">
        <v>309</v>
      </c>
      <c r="B140" s="158">
        <v>41609</v>
      </c>
      <c r="C140" s="106" t="s">
        <v>313</v>
      </c>
      <c r="D140" s="156" t="s">
        <v>308</v>
      </c>
      <c r="E140" s="87">
        <f>E5</f>
        <v>941</v>
      </c>
      <c r="F140" s="85">
        <f t="shared" ref="F140:F203" si="13">E140/$G$275</f>
        <v>7.2574005066498497E-6</v>
      </c>
      <c r="G140" s="85">
        <f>F140</f>
        <v>7.2574005066498497E-6</v>
      </c>
      <c r="J140">
        <v>269</v>
      </c>
      <c r="N140" s="4">
        <f>H140*$N$1</f>
        <v>0</v>
      </c>
      <c r="O140" s="4">
        <f>I140*$O$1</f>
        <v>0</v>
      </c>
      <c r="P140" s="4">
        <f>J140*$P$1*0.825</f>
        <v>704.8338</v>
      </c>
      <c r="Q140" s="4">
        <f>K140*$Q$1</f>
        <v>0</v>
      </c>
      <c r="R140" s="4">
        <f>L140*$R$1</f>
        <v>0</v>
      </c>
      <c r="S140" s="4"/>
      <c r="T140" s="4">
        <f>SUM(N140:Q140)</f>
        <v>704.8338</v>
      </c>
      <c r="U140" s="160">
        <f t="shared" ref="U140:U171" si="14">T140/E140</f>
        <v>0.74902635494155156</v>
      </c>
    </row>
    <row r="141" spans="1:21" customFormat="1">
      <c r="A141" s="157" t="s">
        <v>311</v>
      </c>
      <c r="B141" s="158">
        <v>41456</v>
      </c>
      <c r="C141" s="106" t="s">
        <v>314</v>
      </c>
      <c r="D141" s="156" t="s">
        <v>310</v>
      </c>
      <c r="E141" s="87">
        <f t="shared" ref="E141:E144" si="15">E6</f>
        <v>1467</v>
      </c>
      <c r="F141" s="85">
        <f t="shared" si="13"/>
        <v>1.131414085361884E-5</v>
      </c>
      <c r="G141" s="85">
        <f>F141+G140</f>
        <v>1.8571541360268688E-5</v>
      </c>
      <c r="J141">
        <v>413</v>
      </c>
      <c r="N141" s="4">
        <f t="shared" ref="N141:N204" si="16">H141*$N$1</f>
        <v>0</v>
      </c>
      <c r="O141" s="4">
        <f t="shared" ref="O141:O204" si="17">I141*$O$1</f>
        <v>0</v>
      </c>
      <c r="P141" s="4">
        <f t="shared" ref="P141:P142" si="18">J141*$P$1*0.825</f>
        <v>1082.1426000000001</v>
      </c>
      <c r="Q141" s="4">
        <f t="shared" ref="Q141:Q204" si="19">K141*$Q$1</f>
        <v>0</v>
      </c>
      <c r="R141" s="4">
        <f t="shared" ref="R141:R204" si="20">L141*$R$1</f>
        <v>0</v>
      </c>
      <c r="S141" s="4"/>
      <c r="T141" s="4">
        <f t="shared" ref="T141:T204" si="21">SUM(N141:Q141)</f>
        <v>1082.1426000000001</v>
      </c>
      <c r="U141" s="160">
        <f t="shared" si="14"/>
        <v>0.73765685071574649</v>
      </c>
    </row>
    <row r="142" spans="1:21" customFormat="1">
      <c r="A142" s="157" t="s">
        <v>307</v>
      </c>
      <c r="B142" s="158">
        <v>41395</v>
      </c>
      <c r="C142" s="106" t="s">
        <v>312</v>
      </c>
      <c r="D142" s="156" t="s">
        <v>306</v>
      </c>
      <c r="E142" s="87">
        <f t="shared" si="15"/>
        <v>5321</v>
      </c>
      <c r="F142" s="85">
        <f t="shared" si="13"/>
        <v>4.10378619509924E-5</v>
      </c>
      <c r="G142" s="85">
        <f>F142+G141</f>
        <v>5.9609403311261088E-5</v>
      </c>
      <c r="J142">
        <v>1410</v>
      </c>
      <c r="N142" s="4">
        <f t="shared" si="16"/>
        <v>0</v>
      </c>
      <c r="O142" s="4">
        <f t="shared" si="17"/>
        <v>0</v>
      </c>
      <c r="P142" s="4">
        <f t="shared" si="18"/>
        <v>3694.4819999999995</v>
      </c>
      <c r="Q142" s="4">
        <f t="shared" si="19"/>
        <v>0</v>
      </c>
      <c r="R142" s="4">
        <f t="shared" si="20"/>
        <v>0</v>
      </c>
      <c r="S142" s="4"/>
      <c r="T142" s="4">
        <f t="shared" si="21"/>
        <v>3694.4819999999995</v>
      </c>
      <c r="U142" s="160">
        <f t="shared" si="14"/>
        <v>0.69432099229468136</v>
      </c>
    </row>
    <row r="143" spans="1:21">
      <c r="A143" s="113" t="s">
        <v>237</v>
      </c>
      <c r="B143" s="115">
        <v>41214</v>
      </c>
      <c r="C143" s="79">
        <v>201212</v>
      </c>
      <c r="D143" s="113" t="s">
        <v>317</v>
      </c>
      <c r="E143" s="87">
        <f t="shared" si="15"/>
        <v>15344</v>
      </c>
      <c r="F143" s="85">
        <f t="shared" si="13"/>
        <v>1.1833958913287491E-4</v>
      </c>
      <c r="G143" s="85">
        <f>F143+G142</f>
        <v>1.77948992444136E-4</v>
      </c>
      <c r="H143" s="86"/>
      <c r="I143" s="87"/>
      <c r="J143" s="87">
        <v>4276</v>
      </c>
      <c r="K143" s="88"/>
      <c r="L143" s="88"/>
      <c r="M143" s="88"/>
      <c r="N143" s="4">
        <f t="shared" si="16"/>
        <v>0</v>
      </c>
      <c r="O143" s="4">
        <f t="shared" si="17"/>
        <v>0</v>
      </c>
      <c r="P143" s="4">
        <f t="shared" ref="P143:P206" si="22">J143*$P$1*0.825</f>
        <v>11203.975200000001</v>
      </c>
      <c r="Q143" s="4">
        <f t="shared" si="19"/>
        <v>0</v>
      </c>
      <c r="R143" s="4">
        <f t="shared" si="20"/>
        <v>0</v>
      </c>
      <c r="S143" s="4"/>
      <c r="T143" s="4">
        <f t="shared" si="21"/>
        <v>11203.975200000001</v>
      </c>
      <c r="U143" s="160">
        <f t="shared" si="14"/>
        <v>0.73018607924921797</v>
      </c>
    </row>
    <row r="144" spans="1:21">
      <c r="A144" s="113" t="s">
        <v>231</v>
      </c>
      <c r="B144" s="115">
        <v>41122</v>
      </c>
      <c r="C144" s="79">
        <v>201208</v>
      </c>
      <c r="D144" s="113" t="s">
        <v>316</v>
      </c>
      <c r="E144" s="87">
        <f t="shared" si="15"/>
        <v>909015</v>
      </c>
      <c r="F144" s="85">
        <f t="shared" si="13"/>
        <v>7.0107183013308318E-3</v>
      </c>
      <c r="G144" s="85">
        <f>F144+G143</f>
        <v>7.188667293774968E-3</v>
      </c>
      <c r="H144" s="86"/>
      <c r="I144" s="87">
        <v>200106</v>
      </c>
      <c r="J144" s="87">
        <v>57379</v>
      </c>
      <c r="K144" s="88"/>
      <c r="L144" s="88"/>
      <c r="M144" s="88"/>
      <c r="N144" s="4">
        <f t="shared" si="16"/>
        <v>0</v>
      </c>
      <c r="O144" s="4">
        <f t="shared" si="17"/>
        <v>390406.80600000004</v>
      </c>
      <c r="P144" s="4">
        <f t="shared" si="22"/>
        <v>150344.4558</v>
      </c>
      <c r="Q144" s="4">
        <f t="shared" si="19"/>
        <v>0</v>
      </c>
      <c r="R144" s="4">
        <f t="shared" si="20"/>
        <v>0</v>
      </c>
      <c r="S144" s="4"/>
      <c r="T144" s="4">
        <f t="shared" si="21"/>
        <v>540751.26179999998</v>
      </c>
      <c r="U144" s="160">
        <f t="shared" si="14"/>
        <v>0.5948760601310209</v>
      </c>
    </row>
    <row r="145" spans="1:21">
      <c r="A145" s="113" t="s">
        <v>238</v>
      </c>
      <c r="B145" s="115">
        <v>41061</v>
      </c>
      <c r="C145" s="79">
        <v>201206</v>
      </c>
      <c r="D145" s="113" t="s">
        <v>324</v>
      </c>
      <c r="E145" s="87">
        <f>VLOOKUP(D145,[1]Combs!$A$2:$E$401,5,FALSE)</f>
        <v>43026.043979543028</v>
      </c>
      <c r="F145" s="85">
        <f t="shared" si="13"/>
        <v>3.3183552962409593E-4</v>
      </c>
      <c r="G145" s="85">
        <f t="shared" ref="G145:G208" si="23">F145+G144</f>
        <v>7.5205028233990643E-3</v>
      </c>
      <c r="H145" s="86"/>
      <c r="I145" s="86"/>
      <c r="J145" s="86">
        <f>VLOOKUP(D145,[1]GasOil1!$A$2:$B$155,2,FALSE)</f>
        <v>11483.628999999999</v>
      </c>
      <c r="K145" s="86"/>
      <c r="L145" s="86"/>
      <c r="M145" s="86"/>
      <c r="N145" s="4">
        <f t="shared" si="16"/>
        <v>0</v>
      </c>
      <c r="O145" s="4">
        <f t="shared" si="17"/>
        <v>0</v>
      </c>
      <c r="P145" s="4">
        <f t="shared" si="22"/>
        <v>30089.404705799996</v>
      </c>
      <c r="Q145" s="4">
        <f t="shared" si="19"/>
        <v>0</v>
      </c>
      <c r="R145" s="4">
        <f t="shared" si="20"/>
        <v>0</v>
      </c>
      <c r="S145" s="4"/>
      <c r="T145" s="4">
        <f t="shared" si="21"/>
        <v>30089.404705799996</v>
      </c>
      <c r="U145" s="160">
        <f t="shared" si="14"/>
        <v>0.69933003183156162</v>
      </c>
    </row>
    <row r="146" spans="1:21">
      <c r="A146" s="113" t="s">
        <v>236</v>
      </c>
      <c r="B146" s="115">
        <v>41030</v>
      </c>
      <c r="C146" s="79">
        <v>201205</v>
      </c>
      <c r="D146" s="113" t="s">
        <v>325</v>
      </c>
      <c r="E146" s="87">
        <f>VLOOKUP(D146,[1]Combs!$A$2:$E$401,5,FALSE)</f>
        <v>12547.548006430385</v>
      </c>
      <c r="F146" s="85">
        <f t="shared" si="13"/>
        <v>9.677213736352942E-5</v>
      </c>
      <c r="G146" s="85">
        <f t="shared" si="23"/>
        <v>7.6172749607625939E-3</v>
      </c>
      <c r="H146" s="86"/>
      <c r="I146" s="86"/>
      <c r="J146" s="86">
        <f>VLOOKUP(D146,[1]GasOil1!$A$2:$B$155,2,FALSE)</f>
        <v>3144.1930000000025</v>
      </c>
      <c r="K146" s="88"/>
      <c r="L146" s="86"/>
      <c r="M146" s="86"/>
      <c r="N146" s="4">
        <f t="shared" si="16"/>
        <v>0</v>
      </c>
      <c r="O146" s="4">
        <f t="shared" si="17"/>
        <v>0</v>
      </c>
      <c r="P146" s="4">
        <f t="shared" si="22"/>
        <v>8238.4144986000065</v>
      </c>
      <c r="Q146" s="4">
        <f t="shared" si="19"/>
        <v>0</v>
      </c>
      <c r="R146" s="4">
        <f t="shared" si="20"/>
        <v>0</v>
      </c>
      <c r="S146" s="4"/>
      <c r="T146" s="4">
        <f t="shared" si="21"/>
        <v>8238.4144986000065</v>
      </c>
      <c r="U146" s="160">
        <f t="shared" si="14"/>
        <v>0.65657565082659752</v>
      </c>
    </row>
    <row r="147" spans="1:21">
      <c r="A147" s="113" t="s">
        <v>241</v>
      </c>
      <c r="B147" s="115">
        <v>41030</v>
      </c>
      <c r="C147" s="79">
        <v>201205</v>
      </c>
      <c r="D147" s="113" t="s">
        <v>326</v>
      </c>
      <c r="E147" s="87">
        <f>VLOOKUP(D147,[1]Combs!$A$2:$E$401,5,FALSE)</f>
        <v>22109.790047814953</v>
      </c>
      <c r="F147" s="85">
        <f t="shared" si="13"/>
        <v>1.70520299144457E-4</v>
      </c>
      <c r="G147" s="85">
        <f t="shared" si="23"/>
        <v>7.7877952599070509E-3</v>
      </c>
      <c r="H147" s="86"/>
      <c r="I147" s="86"/>
      <c r="J147" s="86">
        <f>VLOOKUP(D147,[1]GasOil1!$A$2:$B$155,2,FALSE)</f>
        <v>6491.3779999999997</v>
      </c>
      <c r="K147" s="88"/>
      <c r="L147" s="86"/>
      <c r="M147" s="86"/>
      <c r="N147" s="4">
        <f t="shared" si="16"/>
        <v>0</v>
      </c>
      <c r="O147" s="4">
        <f t="shared" si="17"/>
        <v>0</v>
      </c>
      <c r="P147" s="4">
        <f t="shared" si="22"/>
        <v>17008.708635599996</v>
      </c>
      <c r="Q147" s="4">
        <f t="shared" si="19"/>
        <v>0</v>
      </c>
      <c r="R147" s="4">
        <f t="shared" si="20"/>
        <v>0</v>
      </c>
      <c r="S147" s="4"/>
      <c r="T147" s="4">
        <f t="shared" si="21"/>
        <v>17008.708635599996</v>
      </c>
      <c r="U147" s="160">
        <f t="shared" si="14"/>
        <v>0.76928404108843706</v>
      </c>
    </row>
    <row r="148" spans="1:21">
      <c r="A148" s="113" t="s">
        <v>230</v>
      </c>
      <c r="B148" s="115">
        <v>40940</v>
      </c>
      <c r="C148" s="79">
        <v>201202</v>
      </c>
      <c r="D148" s="113" t="s">
        <v>444</v>
      </c>
      <c r="E148" s="87">
        <v>59086</v>
      </c>
      <c r="F148" s="85">
        <f t="shared" si="13"/>
        <v>4.5569688239735707E-4</v>
      </c>
      <c r="G148" s="85">
        <f t="shared" si="23"/>
        <v>8.2434921423044077E-3</v>
      </c>
      <c r="H148" s="86">
        <v>0</v>
      </c>
      <c r="I148" s="110">
        <v>25786</v>
      </c>
      <c r="J148" s="86">
        <v>1731</v>
      </c>
      <c r="K148" s="88"/>
      <c r="L148" s="86"/>
      <c r="M148" s="86"/>
      <c r="N148" s="4">
        <f t="shared" si="16"/>
        <v>0</v>
      </c>
      <c r="O148" s="4">
        <f t="shared" si="17"/>
        <v>50308.486000000004</v>
      </c>
      <c r="P148" s="4">
        <f t="shared" si="22"/>
        <v>4535.5661999999993</v>
      </c>
      <c r="Q148" s="4">
        <f t="shared" si="19"/>
        <v>0</v>
      </c>
      <c r="R148" s="4">
        <f t="shared" si="20"/>
        <v>0</v>
      </c>
      <c r="S148" s="4"/>
      <c r="T148" s="4">
        <f t="shared" si="21"/>
        <v>54844.052200000006</v>
      </c>
      <c r="U148" s="160">
        <f t="shared" si="14"/>
        <v>0.92820722675422274</v>
      </c>
    </row>
    <row r="149" spans="1:21">
      <c r="A149" s="113" t="s">
        <v>232</v>
      </c>
      <c r="B149" s="115">
        <v>40940</v>
      </c>
      <c r="C149" s="79">
        <v>201202</v>
      </c>
      <c r="D149" s="113" t="s">
        <v>327</v>
      </c>
      <c r="E149" s="87">
        <f>VLOOKUP(D149,[1]Combs!$A$2:$E$401,5,FALSE)</f>
        <v>20164.535000341013</v>
      </c>
      <c r="F149" s="85">
        <f t="shared" si="13"/>
        <v>1.5551764774477523E-4</v>
      </c>
      <c r="G149" s="85">
        <f t="shared" si="23"/>
        <v>8.399009790049183E-3</v>
      </c>
      <c r="H149" s="86"/>
      <c r="I149" s="86"/>
      <c r="J149" s="86">
        <f>VLOOKUP(D149,[1]GasOil1!$A$2:$B$155,2,FALSE)</f>
        <v>5292.2520000000022</v>
      </c>
      <c r="K149" s="88"/>
      <c r="L149" s="86"/>
      <c r="M149" s="86"/>
      <c r="N149" s="4">
        <f t="shared" si="16"/>
        <v>0</v>
      </c>
      <c r="O149" s="4">
        <f t="shared" si="17"/>
        <v>0</v>
      </c>
      <c r="P149" s="4">
        <f t="shared" si="22"/>
        <v>13866.758690400007</v>
      </c>
      <c r="Q149" s="4">
        <f t="shared" si="19"/>
        <v>0</v>
      </c>
      <c r="R149" s="4">
        <f t="shared" si="20"/>
        <v>0</v>
      </c>
      <c r="S149" s="4"/>
      <c r="T149" s="4">
        <f t="shared" si="21"/>
        <v>13866.758690400007</v>
      </c>
      <c r="U149" s="160">
        <f t="shared" si="14"/>
        <v>0.68768055847385023</v>
      </c>
    </row>
    <row r="150" spans="1:21">
      <c r="A150" s="113" t="s">
        <v>233</v>
      </c>
      <c r="B150" s="115">
        <v>40940</v>
      </c>
      <c r="C150" s="79">
        <v>201202</v>
      </c>
      <c r="D150" s="113" t="s">
        <v>234</v>
      </c>
      <c r="E150" s="87">
        <f>VLOOKUP(D150,[1]Combs!$A$2:$E$401,5,FALSE)</f>
        <v>1005478.0289709494</v>
      </c>
      <c r="F150" s="85">
        <f t="shared" si="13"/>
        <v>7.7546830572572372E-3</v>
      </c>
      <c r="G150" s="85">
        <f t="shared" si="23"/>
        <v>1.615369284730642E-2</v>
      </c>
      <c r="H150" s="86"/>
      <c r="I150" s="86">
        <f>VLOOKUP(D150,[1]Gas1!$A$2:$B$172,2,FALSE)</f>
        <v>216392.81799999988</v>
      </c>
      <c r="J150" s="86">
        <f>VLOOKUP(D150,[1]GasOil1!$A$2:$B$155,2,FALSE)</f>
        <v>60118.453999999998</v>
      </c>
      <c r="K150" s="88"/>
      <c r="L150" s="86"/>
      <c r="M150" s="86"/>
      <c r="N150" s="4">
        <f t="shared" si="16"/>
        <v>0</v>
      </c>
      <c r="O150" s="4">
        <f t="shared" si="17"/>
        <v>422182.38791799976</v>
      </c>
      <c r="P150" s="4">
        <f t="shared" si="22"/>
        <v>157522.37317079998</v>
      </c>
      <c r="Q150" s="4">
        <f t="shared" si="19"/>
        <v>0</v>
      </c>
      <c r="R150" s="4">
        <f t="shared" si="20"/>
        <v>0</v>
      </c>
      <c r="S150" s="4"/>
      <c r="T150" s="4">
        <f t="shared" si="21"/>
        <v>579704.76108879969</v>
      </c>
      <c r="U150" s="160">
        <f t="shared" si="14"/>
        <v>0.57654642308006987</v>
      </c>
    </row>
    <row r="151" spans="1:21">
      <c r="A151" s="113" t="s">
        <v>233</v>
      </c>
      <c r="B151" s="115">
        <v>40940</v>
      </c>
      <c r="C151" s="79">
        <v>201202</v>
      </c>
      <c r="D151" s="113" t="s">
        <v>235</v>
      </c>
      <c r="E151" s="87">
        <f>VLOOKUP(D151,[1]Combs!$A$2:$E$401,5,FALSE)</f>
        <v>935305.3693902418</v>
      </c>
      <c r="F151" s="85">
        <f t="shared" si="13"/>
        <v>7.2134810432359893E-3</v>
      </c>
      <c r="G151" s="85">
        <f t="shared" si="23"/>
        <v>2.3367173890542409E-2</v>
      </c>
      <c r="H151" s="86"/>
      <c r="I151" s="86">
        <f>VLOOKUP(D151,[1]Gas1!$A$2:$B$172,2,FALSE)</f>
        <v>199466.63399999996</v>
      </c>
      <c r="J151" s="86">
        <f>VLOOKUP(D151,[1]GasOil1!$A$2:$B$155,2,FALSE)</f>
        <v>60104.737000000001</v>
      </c>
      <c r="K151" s="88"/>
      <c r="L151" s="86"/>
      <c r="M151" s="86"/>
      <c r="N151" s="4">
        <f t="shared" si="16"/>
        <v>0</v>
      </c>
      <c r="O151" s="4">
        <f t="shared" si="17"/>
        <v>389159.40293399995</v>
      </c>
      <c r="P151" s="4">
        <f t="shared" si="22"/>
        <v>157486.43188739999</v>
      </c>
      <c r="Q151" s="4">
        <f t="shared" si="19"/>
        <v>0</v>
      </c>
      <c r="R151" s="4">
        <f t="shared" si="20"/>
        <v>0</v>
      </c>
      <c r="S151" s="4"/>
      <c r="T151" s="4">
        <f t="shared" si="21"/>
        <v>546645.8348214</v>
      </c>
      <c r="U151" s="160">
        <f t="shared" si="14"/>
        <v>0.58445706900814387</v>
      </c>
    </row>
    <row r="152" spans="1:21">
      <c r="A152" s="113" t="s">
        <v>242</v>
      </c>
      <c r="B152" s="115">
        <v>40940</v>
      </c>
      <c r="C152" s="79">
        <v>201202</v>
      </c>
      <c r="D152" s="113" t="s">
        <v>243</v>
      </c>
      <c r="E152" s="87">
        <f>VLOOKUP(D152,[1]Combs!$A$2:$E$401,5,FALSE)</f>
        <v>20864.714014971629</v>
      </c>
      <c r="F152" s="85">
        <f t="shared" si="13"/>
        <v>1.6091773226711937E-4</v>
      </c>
      <c r="G152" s="85">
        <f t="shared" si="23"/>
        <v>2.3528091622809527E-2</v>
      </c>
      <c r="H152" s="86"/>
      <c r="I152" s="86"/>
      <c r="J152" s="86">
        <f>VLOOKUP(D152,[1]GasOil1!$A$2:$B$155,2,FALSE)</f>
        <v>5580.777</v>
      </c>
      <c r="K152" s="88"/>
      <c r="L152" s="86"/>
      <c r="M152" s="86"/>
      <c r="N152" s="4">
        <f t="shared" si="16"/>
        <v>0</v>
      </c>
      <c r="O152" s="4">
        <f t="shared" si="17"/>
        <v>0</v>
      </c>
      <c r="P152" s="4">
        <f t="shared" si="22"/>
        <v>14622.751895400001</v>
      </c>
      <c r="Q152" s="4">
        <f t="shared" si="19"/>
        <v>0</v>
      </c>
      <c r="R152" s="4">
        <f t="shared" si="20"/>
        <v>0</v>
      </c>
      <c r="S152" s="4"/>
      <c r="T152" s="4">
        <f t="shared" si="21"/>
        <v>14622.751895400001</v>
      </c>
      <c r="U152" s="160">
        <f t="shared" si="14"/>
        <v>0.7008364401691457</v>
      </c>
    </row>
    <row r="153" spans="1:21">
      <c r="A153" s="113" t="s">
        <v>244</v>
      </c>
      <c r="B153" s="115">
        <v>40940</v>
      </c>
      <c r="C153" s="79">
        <v>201202</v>
      </c>
      <c r="D153" s="113" t="s">
        <v>245</v>
      </c>
      <c r="E153" s="87">
        <f>VLOOKUP(D153,[1]Combs!$A$2:$E$401,5,FALSE)</f>
        <v>20371.609995815903</v>
      </c>
      <c r="F153" s="85">
        <f t="shared" si="13"/>
        <v>1.5711470000521517E-4</v>
      </c>
      <c r="G153" s="85">
        <f t="shared" si="23"/>
        <v>2.3685206322814744E-2</v>
      </c>
      <c r="H153" s="86"/>
      <c r="I153" s="86"/>
      <c r="J153" s="86">
        <f>VLOOKUP(D153,[1]GasOil1!$A$2:$B$155,2,FALSE)</f>
        <v>5833.7379999999994</v>
      </c>
      <c r="K153" s="88"/>
      <c r="L153" s="86"/>
      <c r="M153" s="86"/>
      <c r="N153" s="4">
        <f t="shared" si="16"/>
        <v>0</v>
      </c>
      <c r="O153" s="4">
        <f t="shared" si="17"/>
        <v>0</v>
      </c>
      <c r="P153" s="4">
        <f t="shared" si="22"/>
        <v>15285.560307599999</v>
      </c>
      <c r="Q153" s="4">
        <f t="shared" si="19"/>
        <v>0</v>
      </c>
      <c r="R153" s="4">
        <f t="shared" si="20"/>
        <v>0</v>
      </c>
      <c r="S153" s="4"/>
      <c r="T153" s="4">
        <f t="shared" si="21"/>
        <v>15285.560307599999</v>
      </c>
      <c r="U153" s="160">
        <f t="shared" si="14"/>
        <v>0.75033639023815391</v>
      </c>
    </row>
    <row r="154" spans="1:21">
      <c r="A154" s="113" t="s">
        <v>239</v>
      </c>
      <c r="B154" s="115">
        <v>40909</v>
      </c>
      <c r="C154" s="79">
        <v>201201</v>
      </c>
      <c r="D154" s="113" t="s">
        <v>240</v>
      </c>
      <c r="E154" s="87">
        <f>VLOOKUP(D154,[1]Combs!$A$2:$E$401,5,FALSE)</f>
        <v>23853.965007045306</v>
      </c>
      <c r="F154" s="85">
        <f t="shared" si="13"/>
        <v>1.8397213361077405E-4</v>
      </c>
      <c r="G154" s="85">
        <f t="shared" si="23"/>
        <v>2.3869178456425517E-2</v>
      </c>
      <c r="H154" s="86"/>
      <c r="I154" s="86"/>
      <c r="J154" s="86">
        <f>VLOOKUP(D154,[1]GasOil1!$A$2:$B$155,2,FALSE)</f>
        <v>6262.421999999995</v>
      </c>
      <c r="K154" s="88"/>
      <c r="L154" s="86"/>
      <c r="M154" s="86"/>
      <c r="N154" s="4">
        <f t="shared" si="16"/>
        <v>0</v>
      </c>
      <c r="O154" s="4">
        <f t="shared" si="17"/>
        <v>0</v>
      </c>
      <c r="P154" s="4">
        <f t="shared" si="22"/>
        <v>16408.798124399986</v>
      </c>
      <c r="Q154" s="4">
        <f t="shared" si="19"/>
        <v>0</v>
      </c>
      <c r="R154" s="4">
        <f t="shared" si="20"/>
        <v>0</v>
      </c>
      <c r="S154" s="4"/>
      <c r="T154" s="4">
        <f t="shared" si="21"/>
        <v>16408.798124399986</v>
      </c>
      <c r="U154" s="160">
        <f t="shared" si="14"/>
        <v>0.68788556198324347</v>
      </c>
    </row>
    <row r="155" spans="1:21">
      <c r="A155" s="81" t="s">
        <v>209</v>
      </c>
      <c r="B155" s="82" t="s">
        <v>249</v>
      </c>
      <c r="C155" s="82" t="s">
        <v>250</v>
      </c>
      <c r="D155" s="83" t="s">
        <v>197</v>
      </c>
      <c r="E155" s="87">
        <v>388724</v>
      </c>
      <c r="F155" s="85">
        <f t="shared" si="13"/>
        <v>2.9980082407512817E-3</v>
      </c>
      <c r="G155" s="85">
        <f t="shared" si="23"/>
        <v>2.6867186697176797E-2</v>
      </c>
      <c r="H155" s="86"/>
      <c r="I155" s="4">
        <f>50664+52706</f>
        <v>103370</v>
      </c>
      <c r="J155" s="86">
        <f>6132+5717</f>
        <v>11849</v>
      </c>
      <c r="K155" s="87"/>
      <c r="L155" s="86"/>
      <c r="M155" s="86"/>
      <c r="N155" s="4">
        <f t="shared" si="16"/>
        <v>0</v>
      </c>
      <c r="O155" s="4">
        <f t="shared" si="17"/>
        <v>201674.87</v>
      </c>
      <c r="P155" s="4">
        <f t="shared" si="22"/>
        <v>31046.749799999998</v>
      </c>
      <c r="Q155" s="4">
        <f t="shared" si="19"/>
        <v>0</v>
      </c>
      <c r="R155" s="4">
        <f t="shared" si="20"/>
        <v>0</v>
      </c>
      <c r="S155" s="4"/>
      <c r="T155" s="4">
        <f t="shared" si="21"/>
        <v>232721.61979999999</v>
      </c>
      <c r="U155" s="160">
        <f t="shared" si="14"/>
        <v>0.59868086302878132</v>
      </c>
    </row>
    <row r="156" spans="1:21">
      <c r="A156" s="81" t="s">
        <v>191</v>
      </c>
      <c r="B156" s="82" t="s">
        <v>249</v>
      </c>
      <c r="C156" s="82" t="s">
        <v>250</v>
      </c>
      <c r="D156" s="163" t="s">
        <v>328</v>
      </c>
      <c r="E156" s="87">
        <f>VLOOKUP(D156,[1]Combs!$A$2:$E$401,5,FALSE)</f>
        <v>19690.726994760334</v>
      </c>
      <c r="F156" s="85">
        <f t="shared" si="13"/>
        <v>1.5186343471634169E-4</v>
      </c>
      <c r="G156" s="85">
        <f t="shared" si="23"/>
        <v>2.7019050131893138E-2</v>
      </c>
      <c r="H156" s="86"/>
      <c r="I156" s="86"/>
      <c r="J156" s="86">
        <f>VLOOKUP(D156,[1]GasOil1!$A$2:$B$155,2,FALSE)</f>
        <v>5728.2000000000025</v>
      </c>
      <c r="K156" s="87"/>
      <c r="L156" s="86"/>
      <c r="M156" s="86"/>
      <c r="N156" s="4">
        <f t="shared" si="16"/>
        <v>0</v>
      </c>
      <c r="O156" s="4">
        <f t="shared" si="17"/>
        <v>0</v>
      </c>
      <c r="P156" s="4">
        <f t="shared" si="22"/>
        <v>15009.029640000006</v>
      </c>
      <c r="Q156" s="4">
        <f t="shared" si="19"/>
        <v>0</v>
      </c>
      <c r="R156" s="4">
        <f t="shared" si="20"/>
        <v>0</v>
      </c>
      <c r="S156" s="4"/>
      <c r="T156" s="4">
        <f t="shared" si="21"/>
        <v>15009.029640000006</v>
      </c>
      <c r="U156" s="160">
        <f t="shared" si="14"/>
        <v>0.76223847113384291</v>
      </c>
    </row>
    <row r="157" spans="1:21">
      <c r="A157" s="81" t="s">
        <v>219</v>
      </c>
      <c r="B157" s="82" t="s">
        <v>249</v>
      </c>
      <c r="C157" s="82" t="s">
        <v>250</v>
      </c>
      <c r="D157" s="163" t="s">
        <v>329</v>
      </c>
      <c r="E157" s="87">
        <f>VLOOKUP(D157,[1]Combs!$A$2:$E$401,5,FALSE)</f>
        <v>9133.4940018802881</v>
      </c>
      <c r="F157" s="85">
        <f t="shared" si="13"/>
        <v>7.0441470772294762E-5</v>
      </c>
      <c r="G157" s="85">
        <f t="shared" si="23"/>
        <v>2.7089491602665432E-2</v>
      </c>
      <c r="H157" s="86"/>
      <c r="I157" s="86"/>
      <c r="J157" s="86">
        <f>VLOOKUP(D157,[1]GasOil1!$A$2:$B$155,2,FALSE)</f>
        <v>2341.8990000000008</v>
      </c>
      <c r="K157" s="87"/>
      <c r="L157" s="86"/>
      <c r="M157" s="86"/>
      <c r="N157" s="4">
        <f t="shared" si="16"/>
        <v>0</v>
      </c>
      <c r="O157" s="4">
        <f t="shared" si="17"/>
        <v>0</v>
      </c>
      <c r="P157" s="4">
        <f t="shared" si="22"/>
        <v>6136.2437598000024</v>
      </c>
      <c r="Q157" s="4">
        <f t="shared" si="19"/>
        <v>0</v>
      </c>
      <c r="R157" s="4">
        <f t="shared" si="20"/>
        <v>0</v>
      </c>
      <c r="S157" s="4"/>
      <c r="T157" s="4">
        <f t="shared" si="21"/>
        <v>6136.2437598000024</v>
      </c>
      <c r="U157" s="160">
        <f t="shared" si="14"/>
        <v>0.67183968791535309</v>
      </c>
    </row>
    <row r="158" spans="1:21">
      <c r="A158" s="81" t="s">
        <v>187</v>
      </c>
      <c r="B158" s="82" t="s">
        <v>193</v>
      </c>
      <c r="C158" s="82" t="s">
        <v>251</v>
      </c>
      <c r="D158" s="83" t="s">
        <v>194</v>
      </c>
      <c r="E158" s="87">
        <f>77276+24258</f>
        <v>101534</v>
      </c>
      <c r="F158" s="85">
        <f t="shared" si="13"/>
        <v>7.830742859109307E-4</v>
      </c>
      <c r="G158" s="85">
        <f t="shared" si="23"/>
        <v>2.7872565888576364E-2</v>
      </c>
      <c r="H158" s="86"/>
      <c r="I158" s="86">
        <v>29870</v>
      </c>
      <c r="J158" s="86">
        <v>2069</v>
      </c>
      <c r="K158" s="87"/>
      <c r="L158" s="86"/>
      <c r="M158" s="86"/>
      <c r="N158" s="4">
        <f t="shared" si="16"/>
        <v>0</v>
      </c>
      <c r="O158" s="4">
        <f t="shared" si="17"/>
        <v>58276.37</v>
      </c>
      <c r="P158" s="4">
        <f t="shared" si="22"/>
        <v>5421.1938</v>
      </c>
      <c r="Q158" s="4">
        <f t="shared" si="19"/>
        <v>0</v>
      </c>
      <c r="R158" s="4">
        <f t="shared" si="20"/>
        <v>0</v>
      </c>
      <c r="S158" s="4"/>
      <c r="T158" s="4">
        <f t="shared" si="21"/>
        <v>63697.563800000004</v>
      </c>
      <c r="U158" s="160">
        <f t="shared" si="14"/>
        <v>0.62735205743888756</v>
      </c>
    </row>
    <row r="159" spans="1:21">
      <c r="A159" s="81" t="s">
        <v>206</v>
      </c>
      <c r="B159" s="82" t="s">
        <v>193</v>
      </c>
      <c r="C159" s="82" t="s">
        <v>251</v>
      </c>
      <c r="D159" s="163" t="s">
        <v>330</v>
      </c>
      <c r="E159" s="87">
        <f>VLOOKUP(D159,[1]Combs!$A$2:$E$401,5,FALSE)</f>
        <v>172669.12094832025</v>
      </c>
      <c r="F159" s="85">
        <f t="shared" si="13"/>
        <v>1.3316992198226605E-3</v>
      </c>
      <c r="G159" s="85">
        <f t="shared" si="23"/>
        <v>2.9204265108399026E-2</v>
      </c>
      <c r="H159" s="86"/>
      <c r="I159" s="86">
        <f>VLOOKUP(D159,[1]Gas1!$A$2:$B$172,2,FALSE)</f>
        <v>50074.098000000005</v>
      </c>
      <c r="J159" s="86"/>
      <c r="K159" s="87"/>
      <c r="L159" s="86"/>
      <c r="M159" s="86"/>
      <c r="N159" s="4">
        <f t="shared" si="16"/>
        <v>0</v>
      </c>
      <c r="O159" s="4">
        <f t="shared" si="17"/>
        <v>97694.565198000011</v>
      </c>
      <c r="P159" s="4">
        <f t="shared" si="22"/>
        <v>0</v>
      </c>
      <c r="Q159" s="4">
        <f t="shared" si="19"/>
        <v>0</v>
      </c>
      <c r="R159" s="4">
        <f t="shared" si="20"/>
        <v>0</v>
      </c>
      <c r="S159" s="4"/>
      <c r="T159" s="4">
        <f t="shared" si="21"/>
        <v>97694.565198000011</v>
      </c>
      <c r="U159" s="160">
        <f t="shared" si="14"/>
        <v>0.56579059800298592</v>
      </c>
    </row>
    <row r="160" spans="1:21">
      <c r="A160" s="81" t="s">
        <v>220</v>
      </c>
      <c r="B160" s="82" t="s">
        <v>193</v>
      </c>
      <c r="C160" s="82" t="s">
        <v>251</v>
      </c>
      <c r="D160" s="163" t="s">
        <v>331</v>
      </c>
      <c r="E160" s="87">
        <f>VLOOKUP(D160,[1]Combs!$A$2:$E$401,5,FALSE)</f>
        <v>26439.010985117406</v>
      </c>
      <c r="F160" s="85">
        <f t="shared" si="13"/>
        <v>2.0390913041308395E-4</v>
      </c>
      <c r="G160" s="85">
        <f t="shared" si="23"/>
        <v>2.9408174238812111E-2</v>
      </c>
      <c r="H160" s="86"/>
      <c r="I160" s="86"/>
      <c r="J160" s="86">
        <f>VLOOKUP(D160,[1]GasOil1!$A$2:$B$155,2,FALSE)</f>
        <v>7320.8759999999993</v>
      </c>
      <c r="K160" s="87"/>
      <c r="L160" s="86"/>
      <c r="M160" s="86"/>
      <c r="N160" s="4">
        <f t="shared" si="16"/>
        <v>0</v>
      </c>
      <c r="O160" s="4">
        <f t="shared" si="17"/>
        <v>0</v>
      </c>
      <c r="P160" s="4">
        <f t="shared" si="22"/>
        <v>19182.159295199999</v>
      </c>
      <c r="Q160" s="4">
        <f t="shared" si="19"/>
        <v>0</v>
      </c>
      <c r="R160" s="4">
        <f t="shared" si="20"/>
        <v>0</v>
      </c>
      <c r="S160" s="4"/>
      <c r="T160" s="4">
        <f t="shared" si="21"/>
        <v>19182.159295199999</v>
      </c>
      <c r="U160" s="160">
        <f t="shared" si="14"/>
        <v>0.7255248430433987</v>
      </c>
    </row>
    <row r="161" spans="1:21">
      <c r="A161" s="81" t="s">
        <v>185</v>
      </c>
      <c r="B161" s="82" t="s">
        <v>193</v>
      </c>
      <c r="C161" s="82" t="s">
        <v>251</v>
      </c>
      <c r="D161" s="163" t="s">
        <v>332</v>
      </c>
      <c r="E161" s="87">
        <f>VLOOKUP(D161,[1]Combs!$A$2:$E$401,5,FALSE)</f>
        <v>71998.07300083898</v>
      </c>
      <c r="F161" s="85">
        <f t="shared" si="13"/>
        <v>5.5528039476525153E-4</v>
      </c>
      <c r="G161" s="85">
        <f t="shared" si="23"/>
        <v>2.9963454633577361E-2</v>
      </c>
      <c r="H161" s="86"/>
      <c r="I161" s="86"/>
      <c r="J161" s="86">
        <f>VLOOKUP(D161,[1]GasOil1!$A$2:$B$155,2,FALSE)</f>
        <v>18461.059000000001</v>
      </c>
      <c r="K161" s="87"/>
      <c r="L161" s="86"/>
      <c r="M161" s="86"/>
      <c r="N161" s="4">
        <f t="shared" si="16"/>
        <v>0</v>
      </c>
      <c r="O161" s="4">
        <f t="shared" si="17"/>
        <v>0</v>
      </c>
      <c r="P161" s="4">
        <f t="shared" si="22"/>
        <v>48371.666791800002</v>
      </c>
      <c r="Q161" s="4">
        <f t="shared" si="19"/>
        <v>0</v>
      </c>
      <c r="R161" s="4">
        <f t="shared" si="20"/>
        <v>0</v>
      </c>
      <c r="S161" s="4"/>
      <c r="T161" s="4">
        <f t="shared" si="21"/>
        <v>48371.666791800002</v>
      </c>
      <c r="U161" s="160">
        <f t="shared" si="14"/>
        <v>0.67184668666391023</v>
      </c>
    </row>
    <row r="162" spans="1:21">
      <c r="A162" s="81" t="s">
        <v>205</v>
      </c>
      <c r="B162" s="82" t="s">
        <v>253</v>
      </c>
      <c r="C162" s="82" t="s">
        <v>254</v>
      </c>
      <c r="D162" s="163" t="s">
        <v>333</v>
      </c>
      <c r="E162" s="87">
        <f>VLOOKUP(D162,[1]Combs!$A$2:$E$401,5,FALSE)</f>
        <v>12856.66600188415</v>
      </c>
      <c r="F162" s="85">
        <f t="shared" si="13"/>
        <v>9.9156189538684305E-5</v>
      </c>
      <c r="G162" s="85">
        <f t="shared" si="23"/>
        <v>3.0062610823116044E-2</v>
      </c>
      <c r="H162" s="86"/>
      <c r="I162" s="86"/>
      <c r="J162" s="86">
        <f>VLOOKUP(D162,[1]GasOil1!$A$2:$B$155,2,FALSE)</f>
        <v>3559.2360000000003</v>
      </c>
      <c r="K162" s="87"/>
      <c r="L162" s="86"/>
      <c r="M162" s="86"/>
      <c r="N162" s="4">
        <f t="shared" si="16"/>
        <v>0</v>
      </c>
      <c r="O162" s="4">
        <f t="shared" si="17"/>
        <v>0</v>
      </c>
      <c r="P162" s="4">
        <f t="shared" si="22"/>
        <v>9325.9101671999997</v>
      </c>
      <c r="Q162" s="4">
        <f t="shared" si="19"/>
        <v>0</v>
      </c>
      <c r="R162" s="4">
        <f t="shared" si="20"/>
        <v>0</v>
      </c>
      <c r="S162" s="4"/>
      <c r="T162" s="4">
        <f t="shared" si="21"/>
        <v>9325.9101671999997</v>
      </c>
      <c r="U162" s="160">
        <f t="shared" si="14"/>
        <v>0.72537547182397699</v>
      </c>
    </row>
    <row r="163" spans="1:21">
      <c r="A163" s="81" t="s">
        <v>221</v>
      </c>
      <c r="B163" s="82" t="s">
        <v>255</v>
      </c>
      <c r="C163" s="82" t="s">
        <v>256</v>
      </c>
      <c r="D163" s="83" t="s">
        <v>201</v>
      </c>
      <c r="E163" s="87">
        <v>26289</v>
      </c>
      <c r="F163" s="85">
        <f t="shared" si="13"/>
        <v>2.0275218057313273E-4</v>
      </c>
      <c r="G163" s="85">
        <f t="shared" si="23"/>
        <v>3.0265363003689177E-2</v>
      </c>
      <c r="H163" s="86">
        <v>0</v>
      </c>
      <c r="I163" s="86">
        <v>0</v>
      </c>
      <c r="J163" s="86">
        <v>0</v>
      </c>
      <c r="K163" s="87"/>
      <c r="L163" s="86"/>
      <c r="M163" s="86"/>
      <c r="N163" s="4">
        <f t="shared" si="16"/>
        <v>0</v>
      </c>
      <c r="O163" s="4">
        <f t="shared" si="17"/>
        <v>0</v>
      </c>
      <c r="P163" s="4">
        <f t="shared" si="22"/>
        <v>0</v>
      </c>
      <c r="Q163" s="4">
        <f t="shared" si="19"/>
        <v>0</v>
      </c>
      <c r="R163" s="4">
        <f t="shared" si="20"/>
        <v>0</v>
      </c>
      <c r="S163" s="4"/>
      <c r="T163" s="4">
        <f t="shared" si="21"/>
        <v>0</v>
      </c>
      <c r="U163" s="160">
        <f t="shared" si="14"/>
        <v>0</v>
      </c>
    </row>
    <row r="164" spans="1:21">
      <c r="A164" s="81" t="s">
        <v>214</v>
      </c>
      <c r="B164" s="82" t="s">
        <v>257</v>
      </c>
      <c r="C164" s="82" t="s">
        <v>258</v>
      </c>
      <c r="D164" s="83" t="s">
        <v>200</v>
      </c>
      <c r="E164" s="87">
        <v>96701</v>
      </c>
      <c r="F164" s="85">
        <f t="shared" si="13"/>
        <v>7.4580009181035827E-4</v>
      </c>
      <c r="G164" s="85">
        <f t="shared" si="23"/>
        <v>3.1011163095499537E-2</v>
      </c>
      <c r="H164" s="86">
        <v>0</v>
      </c>
      <c r="I164" s="86">
        <v>0</v>
      </c>
      <c r="J164" s="86">
        <v>0</v>
      </c>
      <c r="K164" s="87"/>
      <c r="L164" s="86"/>
      <c r="M164" s="86"/>
      <c r="N164" s="4">
        <f t="shared" si="16"/>
        <v>0</v>
      </c>
      <c r="O164" s="4">
        <f t="shared" si="17"/>
        <v>0</v>
      </c>
      <c r="P164" s="4">
        <f t="shared" si="22"/>
        <v>0</v>
      </c>
      <c r="Q164" s="4">
        <f t="shared" si="19"/>
        <v>0</v>
      </c>
      <c r="R164" s="4">
        <f t="shared" si="20"/>
        <v>0</v>
      </c>
      <c r="S164" s="4"/>
      <c r="T164" s="4">
        <f t="shared" si="21"/>
        <v>0</v>
      </c>
      <c r="U164" s="160">
        <f t="shared" si="14"/>
        <v>0</v>
      </c>
    </row>
    <row r="165" spans="1:21">
      <c r="A165" s="81" t="s">
        <v>215</v>
      </c>
      <c r="B165" s="82" t="s">
        <v>257</v>
      </c>
      <c r="C165" s="82" t="s">
        <v>258</v>
      </c>
      <c r="D165" s="163" t="s">
        <v>334</v>
      </c>
      <c r="E165" s="87">
        <f>VLOOKUP(D165,[1]Combs!$A$2:$E$401,5,FALSE)</f>
        <v>19986.056990275974</v>
      </c>
      <c r="F165" s="85">
        <f t="shared" si="13"/>
        <v>1.5414114785033115E-4</v>
      </c>
      <c r="G165" s="85">
        <f t="shared" si="23"/>
        <v>3.1165304243349869E-2</v>
      </c>
      <c r="H165" s="86"/>
      <c r="I165" s="86"/>
      <c r="J165" s="86">
        <f>VLOOKUP(D165,[1]GasOil1!$A$2:$B$155,2,FALSE)</f>
        <v>6095.2699999999977</v>
      </c>
      <c r="K165" s="87"/>
      <c r="L165" s="86"/>
      <c r="M165" s="86"/>
      <c r="N165" s="4">
        <f t="shared" si="16"/>
        <v>0</v>
      </c>
      <c r="O165" s="4">
        <f t="shared" si="17"/>
        <v>0</v>
      </c>
      <c r="P165" s="4">
        <f t="shared" si="22"/>
        <v>15970.826453999995</v>
      </c>
      <c r="Q165" s="4">
        <f t="shared" si="19"/>
        <v>0</v>
      </c>
      <c r="R165" s="4">
        <f t="shared" si="20"/>
        <v>0</v>
      </c>
      <c r="S165" s="4"/>
      <c r="T165" s="4">
        <f t="shared" si="21"/>
        <v>15970.826453999995</v>
      </c>
      <c r="U165" s="160">
        <f t="shared" si="14"/>
        <v>0.79909841454822472</v>
      </c>
    </row>
    <row r="166" spans="1:21">
      <c r="A166" s="81" t="s">
        <v>210</v>
      </c>
      <c r="B166" s="82" t="s">
        <v>259</v>
      </c>
      <c r="C166" s="82" t="s">
        <v>260</v>
      </c>
      <c r="D166" s="163" t="s">
        <v>347</v>
      </c>
      <c r="E166" s="87">
        <f>VLOOKUP(D166,[1]Combs!$A$2:$E$401,5,FALSE)</f>
        <v>15697.720995495096</v>
      </c>
      <c r="F166" s="85">
        <f t="shared" si="13"/>
        <v>1.210676390073901E-4</v>
      </c>
      <c r="G166" s="85">
        <f t="shared" si="23"/>
        <v>3.1286371882357257E-2</v>
      </c>
      <c r="H166" s="86"/>
      <c r="I166" s="86"/>
      <c r="J166" s="86">
        <f>VLOOKUP(D166,[1]GasOil1!$A$2:$B$155,2,FALSE)</f>
        <v>3990.3019999999988</v>
      </c>
      <c r="K166" s="87"/>
      <c r="L166" s="86"/>
      <c r="M166" s="86"/>
      <c r="N166" s="4">
        <f t="shared" si="16"/>
        <v>0</v>
      </c>
      <c r="O166" s="4">
        <f t="shared" si="17"/>
        <v>0</v>
      </c>
      <c r="P166" s="4">
        <f t="shared" si="22"/>
        <v>10455.389300399997</v>
      </c>
      <c r="Q166" s="4">
        <f t="shared" si="19"/>
        <v>0</v>
      </c>
      <c r="R166" s="4">
        <f t="shared" si="20"/>
        <v>0</v>
      </c>
      <c r="S166" s="4"/>
      <c r="T166" s="4">
        <f t="shared" si="21"/>
        <v>10455.389300399997</v>
      </c>
      <c r="U166" s="160">
        <f t="shared" si="14"/>
        <v>0.66604504586369362</v>
      </c>
    </row>
    <row r="167" spans="1:21">
      <c r="A167" s="81" t="s">
        <v>261</v>
      </c>
      <c r="B167" s="82" t="s">
        <v>262</v>
      </c>
      <c r="C167" s="82" t="s">
        <v>263</v>
      </c>
      <c r="D167" s="163" t="s">
        <v>224</v>
      </c>
      <c r="E167" s="87">
        <v>19356</v>
      </c>
      <c r="F167" s="85">
        <f t="shared" si="13"/>
        <v>1.4928187482116312E-4</v>
      </c>
      <c r="G167" s="85">
        <f t="shared" si="23"/>
        <v>3.1435653757178418E-2</v>
      </c>
      <c r="H167" s="86">
        <v>0</v>
      </c>
      <c r="I167" s="86">
        <v>0</v>
      </c>
      <c r="J167" s="86">
        <v>0</v>
      </c>
      <c r="K167" s="87"/>
      <c r="L167" s="86"/>
      <c r="M167" s="86"/>
      <c r="N167" s="4">
        <f t="shared" si="16"/>
        <v>0</v>
      </c>
      <c r="O167" s="4">
        <f t="shared" si="17"/>
        <v>0</v>
      </c>
      <c r="P167" s="4">
        <f t="shared" si="22"/>
        <v>0</v>
      </c>
      <c r="Q167" s="4">
        <f t="shared" si="19"/>
        <v>0</v>
      </c>
      <c r="R167" s="4">
        <f t="shared" si="20"/>
        <v>0</v>
      </c>
      <c r="S167" s="4"/>
      <c r="T167" s="4">
        <f t="shared" si="21"/>
        <v>0</v>
      </c>
      <c r="U167" s="160">
        <f t="shared" si="14"/>
        <v>0</v>
      </c>
    </row>
    <row r="168" spans="1:21">
      <c r="A168" s="81" t="s">
        <v>264</v>
      </c>
      <c r="B168" s="82" t="s">
        <v>262</v>
      </c>
      <c r="C168" s="82" t="s">
        <v>263</v>
      </c>
      <c r="D168" s="163" t="s">
        <v>222</v>
      </c>
      <c r="E168" s="87">
        <v>211249</v>
      </c>
      <c r="F168" s="85">
        <f t="shared" si="13"/>
        <v>1.6292439953552328E-3</v>
      </c>
      <c r="G168" s="85">
        <f t="shared" si="23"/>
        <v>3.3064897752533649E-2</v>
      </c>
      <c r="H168" s="86">
        <v>0</v>
      </c>
      <c r="I168" s="86">
        <v>0</v>
      </c>
      <c r="J168" s="86">
        <v>0</v>
      </c>
      <c r="K168" s="87"/>
      <c r="L168" s="86"/>
      <c r="M168" s="86"/>
      <c r="N168" s="4">
        <f t="shared" si="16"/>
        <v>0</v>
      </c>
      <c r="O168" s="4">
        <f t="shared" si="17"/>
        <v>0</v>
      </c>
      <c r="P168" s="4">
        <f t="shared" si="22"/>
        <v>0</v>
      </c>
      <c r="Q168" s="4">
        <f t="shared" si="19"/>
        <v>0</v>
      </c>
      <c r="R168" s="4">
        <f t="shared" si="20"/>
        <v>0</v>
      </c>
      <c r="S168" s="4"/>
      <c r="T168" s="4">
        <f t="shared" si="21"/>
        <v>0</v>
      </c>
      <c r="U168" s="160">
        <f t="shared" si="14"/>
        <v>0</v>
      </c>
    </row>
    <row r="169" spans="1:21">
      <c r="A169" s="81" t="s">
        <v>265</v>
      </c>
      <c r="B169" s="82" t="s">
        <v>262</v>
      </c>
      <c r="C169" s="82" t="s">
        <v>263</v>
      </c>
      <c r="D169" s="83" t="s">
        <v>223</v>
      </c>
      <c r="E169" s="87">
        <v>22126</v>
      </c>
      <c r="F169" s="85">
        <f t="shared" si="13"/>
        <v>1.7064531733276787E-4</v>
      </c>
      <c r="G169" s="85">
        <f t="shared" si="23"/>
        <v>3.3235543069866418E-2</v>
      </c>
      <c r="H169" s="86">
        <v>0</v>
      </c>
      <c r="I169" s="86">
        <v>0</v>
      </c>
      <c r="J169" s="86">
        <v>0</v>
      </c>
      <c r="K169" s="87"/>
      <c r="L169" s="86"/>
      <c r="M169" s="86"/>
      <c r="N169" s="4">
        <f t="shared" si="16"/>
        <v>0</v>
      </c>
      <c r="O169" s="4">
        <f t="shared" si="17"/>
        <v>0</v>
      </c>
      <c r="P169" s="4">
        <f t="shared" si="22"/>
        <v>0</v>
      </c>
      <c r="Q169" s="4">
        <f t="shared" si="19"/>
        <v>0</v>
      </c>
      <c r="R169" s="4">
        <f t="shared" si="20"/>
        <v>0</v>
      </c>
      <c r="S169" s="4"/>
      <c r="T169" s="4">
        <f t="shared" si="21"/>
        <v>0</v>
      </c>
      <c r="U169" s="160">
        <f t="shared" si="14"/>
        <v>0</v>
      </c>
    </row>
    <row r="170" spans="1:21">
      <c r="A170" s="81" t="s">
        <v>212</v>
      </c>
      <c r="B170" s="82" t="s">
        <v>262</v>
      </c>
      <c r="C170" s="82" t="s">
        <v>263</v>
      </c>
      <c r="D170" s="83" t="s">
        <v>198</v>
      </c>
      <c r="E170" s="87">
        <v>26182</v>
      </c>
      <c r="F170" s="85">
        <f t="shared" si="13"/>
        <v>2.0192695012232346E-4</v>
      </c>
      <c r="G170" s="85">
        <f t="shared" si="23"/>
        <v>3.3437470019988744E-2</v>
      </c>
      <c r="H170" s="86">
        <v>0</v>
      </c>
      <c r="I170" s="86">
        <v>0</v>
      </c>
      <c r="J170" s="86">
        <v>0</v>
      </c>
      <c r="K170" s="87"/>
      <c r="L170" s="86"/>
      <c r="M170" s="86"/>
      <c r="N170" s="4">
        <f t="shared" si="16"/>
        <v>0</v>
      </c>
      <c r="O170" s="4">
        <f t="shared" si="17"/>
        <v>0</v>
      </c>
      <c r="P170" s="4">
        <f t="shared" si="22"/>
        <v>0</v>
      </c>
      <c r="Q170" s="4">
        <f t="shared" si="19"/>
        <v>0</v>
      </c>
      <c r="R170" s="4">
        <f t="shared" si="20"/>
        <v>0</v>
      </c>
      <c r="S170" s="4"/>
      <c r="T170" s="4">
        <f t="shared" si="21"/>
        <v>0</v>
      </c>
      <c r="U170" s="160">
        <f t="shared" si="14"/>
        <v>0</v>
      </c>
    </row>
    <row r="171" spans="1:21">
      <c r="A171" s="81" t="s">
        <v>192</v>
      </c>
      <c r="B171" s="82" t="s">
        <v>262</v>
      </c>
      <c r="C171" s="82" t="s">
        <v>263</v>
      </c>
      <c r="D171" s="163" t="s">
        <v>335</v>
      </c>
      <c r="E171" s="87">
        <f>VLOOKUP(D171,[1]Combs!$A$2:$E$401,5,FALSE)</f>
        <v>22635.67297906708</v>
      </c>
      <c r="F171" s="85">
        <f t="shared" si="13"/>
        <v>1.7457613660642056E-4</v>
      </c>
      <c r="G171" s="85">
        <f t="shared" si="23"/>
        <v>3.3612046156595167E-2</v>
      </c>
      <c r="H171" s="86"/>
      <c r="I171" s="86"/>
      <c r="J171" s="86">
        <f>VLOOKUP(D171,[1]GasOil1!$A$2:$B$155,2,FALSE)</f>
        <v>5950.4669999999996</v>
      </c>
      <c r="K171" s="87"/>
      <c r="L171" s="86"/>
      <c r="M171" s="86"/>
      <c r="N171" s="4">
        <f t="shared" si="16"/>
        <v>0</v>
      </c>
      <c r="O171" s="4">
        <f t="shared" si="17"/>
        <v>0</v>
      </c>
      <c r="P171" s="4">
        <f t="shared" si="22"/>
        <v>15591.4136334</v>
      </c>
      <c r="Q171" s="4">
        <f t="shared" si="19"/>
        <v>0</v>
      </c>
      <c r="R171" s="4">
        <f t="shared" si="20"/>
        <v>0</v>
      </c>
      <c r="S171" s="4"/>
      <c r="T171" s="4">
        <f t="shared" si="21"/>
        <v>15591.4136334</v>
      </c>
      <c r="U171" s="160">
        <f t="shared" si="14"/>
        <v>0.68879832500754712</v>
      </c>
    </row>
    <row r="172" spans="1:21">
      <c r="A172" s="81" t="s">
        <v>204</v>
      </c>
      <c r="B172" s="82" t="s">
        <v>266</v>
      </c>
      <c r="C172" s="82" t="s">
        <v>267</v>
      </c>
      <c r="D172" s="163" t="s">
        <v>336</v>
      </c>
      <c r="E172" s="87">
        <f>VLOOKUP(D172,[1]Combs!$A$2:$E$401,5,FALSE)</f>
        <v>16484.928003000561</v>
      </c>
      <c r="F172" s="85">
        <f t="shared" si="13"/>
        <v>1.2713892119135237E-4</v>
      </c>
      <c r="G172" s="85">
        <f t="shared" si="23"/>
        <v>3.3739185077786518E-2</v>
      </c>
      <c r="H172" s="86"/>
      <c r="I172" s="86"/>
      <c r="J172" s="86">
        <f>VLOOKUP(D172,[1]GasOil1!$A$2:$B$155,2,FALSE)</f>
        <v>4237.0589999999975</v>
      </c>
      <c r="K172" s="87"/>
      <c r="L172" s="86"/>
      <c r="M172" s="86"/>
      <c r="N172" s="4">
        <f t="shared" si="16"/>
        <v>0</v>
      </c>
      <c r="O172" s="4">
        <f t="shared" si="17"/>
        <v>0</v>
      </c>
      <c r="P172" s="4">
        <f t="shared" si="22"/>
        <v>11101.941991799993</v>
      </c>
      <c r="Q172" s="4">
        <f t="shared" si="19"/>
        <v>0</v>
      </c>
      <c r="R172" s="4">
        <f t="shared" si="20"/>
        <v>0</v>
      </c>
      <c r="S172" s="4"/>
      <c r="T172" s="4">
        <f t="shared" si="21"/>
        <v>11101.941991799993</v>
      </c>
      <c r="U172" s="160">
        <f t="shared" ref="U172:U203" si="24">T172/E172</f>
        <v>0.67346014430752954</v>
      </c>
    </row>
    <row r="173" spans="1:21">
      <c r="A173" s="81" t="s">
        <v>208</v>
      </c>
      <c r="B173" s="82" t="s">
        <v>268</v>
      </c>
      <c r="C173" s="82" t="s">
        <v>269</v>
      </c>
      <c r="D173" s="83" t="s">
        <v>196</v>
      </c>
      <c r="E173" s="87">
        <v>2260</v>
      </c>
      <c r="F173" s="85">
        <f t="shared" si="13"/>
        <v>1.743010111055118E-5</v>
      </c>
      <c r="G173" s="85">
        <f t="shared" si="23"/>
        <v>3.3756615178897068E-2</v>
      </c>
      <c r="H173" s="86">
        <v>0</v>
      </c>
      <c r="I173" s="86">
        <v>0</v>
      </c>
      <c r="J173" s="86">
        <v>0</v>
      </c>
      <c r="K173" s="87"/>
      <c r="L173" s="86"/>
      <c r="M173" s="86"/>
      <c r="N173" s="4">
        <f t="shared" si="16"/>
        <v>0</v>
      </c>
      <c r="O173" s="4">
        <f t="shared" si="17"/>
        <v>0</v>
      </c>
      <c r="P173" s="4">
        <f t="shared" si="22"/>
        <v>0</v>
      </c>
      <c r="Q173" s="4">
        <f t="shared" si="19"/>
        <v>0</v>
      </c>
      <c r="R173" s="4">
        <f t="shared" si="20"/>
        <v>0</v>
      </c>
      <c r="S173" s="4"/>
      <c r="T173" s="4">
        <f t="shared" si="21"/>
        <v>0</v>
      </c>
      <c r="U173" s="160">
        <f t="shared" si="24"/>
        <v>0</v>
      </c>
    </row>
    <row r="174" spans="1:21">
      <c r="A174" s="81" t="s">
        <v>213</v>
      </c>
      <c r="B174" s="82" t="s">
        <v>268</v>
      </c>
      <c r="C174" s="82" t="s">
        <v>269</v>
      </c>
      <c r="D174" s="83" t="s">
        <v>199</v>
      </c>
      <c r="E174" s="87">
        <v>57826</v>
      </c>
      <c r="F174" s="85">
        <f t="shared" si="13"/>
        <v>4.4597921540651884E-4</v>
      </c>
      <c r="G174" s="85">
        <f t="shared" si="23"/>
        <v>3.4202594394303586E-2</v>
      </c>
      <c r="H174" s="86">
        <v>0</v>
      </c>
      <c r="I174" s="86">
        <v>0</v>
      </c>
      <c r="J174" s="86">
        <v>0</v>
      </c>
      <c r="K174" s="87"/>
      <c r="L174" s="86"/>
      <c r="M174" s="86"/>
      <c r="N174" s="4">
        <f t="shared" si="16"/>
        <v>0</v>
      </c>
      <c r="O174" s="4">
        <f t="shared" si="17"/>
        <v>0</v>
      </c>
      <c r="P174" s="4">
        <f t="shared" si="22"/>
        <v>0</v>
      </c>
      <c r="Q174" s="4">
        <f t="shared" si="19"/>
        <v>0</v>
      </c>
      <c r="R174" s="4">
        <f t="shared" si="20"/>
        <v>0</v>
      </c>
      <c r="S174" s="4"/>
      <c r="T174" s="4">
        <f t="shared" si="21"/>
        <v>0</v>
      </c>
      <c r="U174" s="160">
        <f t="shared" si="24"/>
        <v>0</v>
      </c>
    </row>
    <row r="175" spans="1:21">
      <c r="A175" s="81" t="s">
        <v>189</v>
      </c>
      <c r="B175" s="82" t="s">
        <v>268</v>
      </c>
      <c r="C175" s="82" t="s">
        <v>269</v>
      </c>
      <c r="D175" s="163" t="s">
        <v>337</v>
      </c>
      <c r="E175" s="87">
        <f>VLOOKUP(D175,[1]Combs!$A$2:$E$401,5,FALSE)</f>
        <v>16795.962025083136</v>
      </c>
      <c r="F175" s="85">
        <f t="shared" si="13"/>
        <v>1.2953775059565355E-4</v>
      </c>
      <c r="G175" s="85">
        <f t="shared" si="23"/>
        <v>3.433213214489924E-2</v>
      </c>
      <c r="H175" s="86"/>
      <c r="I175" s="86"/>
      <c r="J175" s="86">
        <f>VLOOKUP(D175,[1]GasOil1!$A$2:$B$155,2,FALSE)</f>
        <v>4742.5639999999994</v>
      </c>
      <c r="K175" s="87"/>
      <c r="L175" s="86"/>
      <c r="M175" s="86"/>
      <c r="N175" s="4">
        <f t="shared" si="16"/>
        <v>0</v>
      </c>
      <c r="O175" s="4">
        <f t="shared" si="17"/>
        <v>0</v>
      </c>
      <c r="P175" s="4">
        <f t="shared" si="22"/>
        <v>12426.466192799999</v>
      </c>
      <c r="Q175" s="4">
        <f t="shared" si="19"/>
        <v>0</v>
      </c>
      <c r="R175" s="4">
        <f t="shared" si="20"/>
        <v>0</v>
      </c>
      <c r="S175" s="4"/>
      <c r="T175" s="4">
        <f t="shared" si="21"/>
        <v>12426.466192799999</v>
      </c>
      <c r="U175" s="160">
        <f t="shared" si="24"/>
        <v>0.73984843346527451</v>
      </c>
    </row>
    <row r="176" spans="1:21">
      <c r="A176" s="89" t="s">
        <v>202</v>
      </c>
      <c r="B176" s="82" t="s">
        <v>270</v>
      </c>
      <c r="C176" s="82" t="s">
        <v>271</v>
      </c>
      <c r="D176" s="164" t="s">
        <v>338</v>
      </c>
      <c r="E176" s="87">
        <f>VLOOKUP(D176,[1]Combs!$A$2:$E$401,5,FALSE)</f>
        <v>25227.586004791665</v>
      </c>
      <c r="F176" s="85">
        <f t="shared" si="13"/>
        <v>1.9456609506134716E-4</v>
      </c>
      <c r="G176" s="85">
        <f t="shared" si="23"/>
        <v>3.4526698239960588E-2</v>
      </c>
      <c r="H176" s="86"/>
      <c r="I176" s="86"/>
      <c r="J176" s="86">
        <f>VLOOKUP(D176,[1]GasOil1!$A$2:$B$155,2,FALSE)</f>
        <v>6753.2349999999988</v>
      </c>
      <c r="K176" s="87"/>
      <c r="L176" s="86"/>
      <c r="M176" s="86"/>
      <c r="N176" s="4">
        <f t="shared" si="16"/>
        <v>0</v>
      </c>
      <c r="O176" s="4">
        <f t="shared" si="17"/>
        <v>0</v>
      </c>
      <c r="P176" s="4">
        <f t="shared" si="22"/>
        <v>17694.826346999995</v>
      </c>
      <c r="Q176" s="4">
        <f t="shared" si="19"/>
        <v>0</v>
      </c>
      <c r="R176" s="4">
        <f t="shared" si="20"/>
        <v>0</v>
      </c>
      <c r="S176" s="4"/>
      <c r="T176" s="4">
        <f t="shared" si="21"/>
        <v>17694.826346999995</v>
      </c>
      <c r="U176" s="160">
        <f t="shared" si="24"/>
        <v>0.70140782965278892</v>
      </c>
    </row>
    <row r="177" spans="1:21">
      <c r="A177" s="81" t="s">
        <v>203</v>
      </c>
      <c r="B177" s="82" t="s">
        <v>270</v>
      </c>
      <c r="C177" s="82" t="s">
        <v>271</v>
      </c>
      <c r="D177" s="83" t="s">
        <v>195</v>
      </c>
      <c r="E177" s="87">
        <v>1436684</v>
      </c>
      <c r="F177" s="85">
        <f t="shared" si="13"/>
        <v>1.1080330700845624E-2</v>
      </c>
      <c r="G177" s="85">
        <f t="shared" si="23"/>
        <v>4.5607028940806212E-2</v>
      </c>
      <c r="H177" s="86"/>
      <c r="I177" s="86">
        <v>478443</v>
      </c>
      <c r="J177" s="86"/>
      <c r="K177" s="87"/>
      <c r="L177" s="86"/>
      <c r="M177" s="86"/>
      <c r="N177" s="4">
        <f t="shared" si="16"/>
        <v>0</v>
      </c>
      <c r="O177" s="4">
        <f t="shared" si="17"/>
        <v>933442.29300000006</v>
      </c>
      <c r="P177" s="4">
        <f t="shared" si="22"/>
        <v>0</v>
      </c>
      <c r="Q177" s="4">
        <f t="shared" si="19"/>
        <v>0</v>
      </c>
      <c r="R177" s="4">
        <f t="shared" si="20"/>
        <v>0</v>
      </c>
      <c r="S177" s="4"/>
      <c r="T177" s="4">
        <f t="shared" si="21"/>
        <v>933442.29300000006</v>
      </c>
      <c r="U177" s="160">
        <f t="shared" si="24"/>
        <v>0.6497199753042423</v>
      </c>
    </row>
    <row r="178" spans="1:21">
      <c r="A178" s="81" t="s">
        <v>207</v>
      </c>
      <c r="B178" s="82" t="s">
        <v>270</v>
      </c>
      <c r="C178" s="82" t="s">
        <v>271</v>
      </c>
      <c r="D178" s="163" t="s">
        <v>339</v>
      </c>
      <c r="E178" s="87">
        <f>VLOOKUP(D178,[1]Combs!$A$2:$E$401,5,FALSE)</f>
        <v>21520.352001372725</v>
      </c>
      <c r="F178" s="85">
        <f t="shared" si="13"/>
        <v>1.6597429704361905E-4</v>
      </c>
      <c r="G178" s="85">
        <f t="shared" si="23"/>
        <v>4.577300323784983E-2</v>
      </c>
      <c r="H178" s="86"/>
      <c r="I178" s="86"/>
      <c r="J178" s="86">
        <f>VLOOKUP(D178,[1]GasOil1!$A$2:$B$155,2,FALSE)</f>
        <v>6002.8599999999988</v>
      </c>
      <c r="K178" s="87"/>
      <c r="L178" s="86"/>
      <c r="M178" s="86"/>
      <c r="N178" s="4">
        <f t="shared" si="16"/>
        <v>0</v>
      </c>
      <c r="O178" s="4">
        <f t="shared" si="17"/>
        <v>0</v>
      </c>
      <c r="P178" s="4">
        <f t="shared" si="22"/>
        <v>15728.693771999997</v>
      </c>
      <c r="Q178" s="4">
        <f t="shared" si="19"/>
        <v>0</v>
      </c>
      <c r="R178" s="4">
        <f t="shared" si="20"/>
        <v>0</v>
      </c>
      <c r="S178" s="4"/>
      <c r="T178" s="4">
        <f t="shared" si="21"/>
        <v>15728.693771999997</v>
      </c>
      <c r="U178" s="160">
        <f t="shared" si="24"/>
        <v>0.73087530217891916</v>
      </c>
    </row>
    <row r="179" spans="1:21">
      <c r="A179" s="81" t="s">
        <v>188</v>
      </c>
      <c r="B179" s="82" t="s">
        <v>270</v>
      </c>
      <c r="C179" s="82" t="s">
        <v>271</v>
      </c>
      <c r="D179" s="163" t="s">
        <v>340</v>
      </c>
      <c r="E179" s="87">
        <f>VLOOKUP(D179,[1]Combs!$A$2:$E$401,5,FALSE)</f>
        <v>16968.92101307679</v>
      </c>
      <c r="F179" s="85">
        <f t="shared" si="13"/>
        <v>1.308716853959668E-4</v>
      </c>
      <c r="G179" s="85">
        <f t="shared" si="23"/>
        <v>4.5903874923245797E-2</v>
      </c>
      <c r="H179" s="86"/>
      <c r="I179" s="86"/>
      <c r="J179" s="86">
        <f>VLOOKUP(D179,[1]GasOil1!$A$2:$B$155,2,FALSE)</f>
        <v>4511.9410000000016</v>
      </c>
      <c r="K179" s="87"/>
      <c r="L179" s="86"/>
      <c r="M179" s="86"/>
      <c r="N179" s="4">
        <f t="shared" si="16"/>
        <v>0</v>
      </c>
      <c r="O179" s="4">
        <f t="shared" si="17"/>
        <v>0</v>
      </c>
      <c r="P179" s="4">
        <f t="shared" si="22"/>
        <v>11822.187808200004</v>
      </c>
      <c r="Q179" s="4">
        <f t="shared" si="19"/>
        <v>0</v>
      </c>
      <c r="R179" s="4">
        <f t="shared" si="20"/>
        <v>0</v>
      </c>
      <c r="S179" s="4"/>
      <c r="T179" s="4">
        <f t="shared" si="21"/>
        <v>11822.187808200004</v>
      </c>
      <c r="U179" s="160">
        <f t="shared" si="24"/>
        <v>0.696696495852002</v>
      </c>
    </row>
    <row r="180" spans="1:21">
      <c r="A180" s="81" t="s">
        <v>211</v>
      </c>
      <c r="B180" s="82" t="s">
        <v>270</v>
      </c>
      <c r="C180" s="82" t="s">
        <v>271</v>
      </c>
      <c r="D180" s="163" t="s">
        <v>341</v>
      </c>
      <c r="E180" s="87">
        <f>VLOOKUP(D180,[1]Combs!$A$2:$E$401,5,FALSE)</f>
        <v>130326.99006228335</v>
      </c>
      <c r="F180" s="85">
        <f t="shared" si="13"/>
        <v>1.0051383248758396E-3</v>
      </c>
      <c r="G180" s="85">
        <f t="shared" si="23"/>
        <v>4.6909013248121634E-2</v>
      </c>
      <c r="H180" s="86"/>
      <c r="I180" s="86">
        <f>VLOOKUP(D180,[1]Gas1!$A$2:$B$172,2,FALSE)</f>
        <v>33652.078999999998</v>
      </c>
      <c r="J180" s="86"/>
      <c r="K180" s="87"/>
      <c r="L180" s="86"/>
      <c r="M180" s="86"/>
      <c r="N180" s="4">
        <f t="shared" si="16"/>
        <v>0</v>
      </c>
      <c r="O180" s="4">
        <f t="shared" si="17"/>
        <v>65655.206128999998</v>
      </c>
      <c r="P180" s="4">
        <f t="shared" si="22"/>
        <v>0</v>
      </c>
      <c r="Q180" s="4">
        <f t="shared" si="19"/>
        <v>0</v>
      </c>
      <c r="R180" s="4">
        <f t="shared" si="20"/>
        <v>0</v>
      </c>
      <c r="S180" s="4"/>
      <c r="T180" s="4">
        <f t="shared" si="21"/>
        <v>65655.206128999998</v>
      </c>
      <c r="U180" s="160">
        <f t="shared" si="24"/>
        <v>0.50377290304658562</v>
      </c>
    </row>
    <row r="181" spans="1:21">
      <c r="A181" s="94" t="s">
        <v>186</v>
      </c>
      <c r="B181" s="82" t="s">
        <v>270</v>
      </c>
      <c r="C181" s="82" t="s">
        <v>271</v>
      </c>
      <c r="D181" s="163" t="s">
        <v>342</v>
      </c>
      <c r="E181" s="87">
        <f>VLOOKUP(D181,[1]Combs!$A$2:$E$401,5,FALSE)</f>
        <v>36136.771000247449</v>
      </c>
      <c r="F181" s="85">
        <f t="shared" si="13"/>
        <v>2.7870246563856051E-4</v>
      </c>
      <c r="G181" s="85">
        <f t="shared" si="23"/>
        <v>4.7187715713760195E-2</v>
      </c>
      <c r="H181" s="86"/>
      <c r="I181" s="86"/>
      <c r="J181" s="86">
        <f>VLOOKUP(D181,[1]GasOil1!$A$2:$B$155,2,FALSE)</f>
        <v>10004.512000000001</v>
      </c>
      <c r="K181" s="87"/>
      <c r="L181" s="86"/>
      <c r="M181" s="86"/>
      <c r="N181" s="4">
        <f t="shared" si="16"/>
        <v>0</v>
      </c>
      <c r="O181" s="4">
        <f t="shared" si="17"/>
        <v>0</v>
      </c>
      <c r="P181" s="4">
        <f t="shared" si="22"/>
        <v>26213.822342400003</v>
      </c>
      <c r="Q181" s="4">
        <f t="shared" si="19"/>
        <v>0</v>
      </c>
      <c r="R181" s="4">
        <f t="shared" si="20"/>
        <v>0</v>
      </c>
      <c r="S181" s="4"/>
      <c r="T181" s="4">
        <f t="shared" si="21"/>
        <v>26213.822342400003</v>
      </c>
      <c r="U181" s="160">
        <f t="shared" si="24"/>
        <v>0.72540577414126184</v>
      </c>
    </row>
    <row r="182" spans="1:21">
      <c r="A182" s="81" t="s">
        <v>216</v>
      </c>
      <c r="B182" s="82" t="s">
        <v>270</v>
      </c>
      <c r="C182" s="82" t="s">
        <v>271</v>
      </c>
      <c r="D182" s="163" t="s">
        <v>343</v>
      </c>
      <c r="E182" s="87">
        <f>VLOOKUP(D182,[1]Combs!$A$2:$E$401,5,FALSE)</f>
        <v>61111.447059912607</v>
      </c>
      <c r="F182" s="85">
        <f t="shared" si="13"/>
        <v>4.7131800940989927E-4</v>
      </c>
      <c r="G182" s="85">
        <f t="shared" si="23"/>
        <v>4.7659033723170097E-2</v>
      </c>
      <c r="H182" s="86"/>
      <c r="I182" s="86"/>
      <c r="J182" s="86">
        <f>VLOOKUP(D182,[1]GasOil1!$A$2:$B$155,2,FALSE)</f>
        <v>16274.535000000003</v>
      </c>
      <c r="K182" s="87"/>
      <c r="L182" s="86"/>
      <c r="M182" s="86"/>
      <c r="N182" s="4">
        <f t="shared" si="16"/>
        <v>0</v>
      </c>
      <c r="O182" s="4">
        <f t="shared" si="17"/>
        <v>0</v>
      </c>
      <c r="P182" s="4">
        <f t="shared" si="22"/>
        <v>42642.536607000009</v>
      </c>
      <c r="Q182" s="4">
        <f t="shared" si="19"/>
        <v>0</v>
      </c>
      <c r="R182" s="4">
        <f t="shared" si="20"/>
        <v>0</v>
      </c>
      <c r="S182" s="4"/>
      <c r="T182" s="4">
        <f t="shared" si="21"/>
        <v>42642.536607000009</v>
      </c>
      <c r="U182" s="160">
        <f t="shared" si="24"/>
        <v>0.69778312670609821</v>
      </c>
    </row>
    <row r="183" spans="1:21">
      <c r="A183" s="81" t="s">
        <v>217</v>
      </c>
      <c r="B183" s="82" t="s">
        <v>270</v>
      </c>
      <c r="C183" s="82" t="s">
        <v>271</v>
      </c>
      <c r="D183" s="163" t="s">
        <v>344</v>
      </c>
      <c r="E183" s="87">
        <f>VLOOKUP(D183,[1]Combs!$A$2:$E$401,5,FALSE)</f>
        <v>28650.138003087137</v>
      </c>
      <c r="F183" s="85">
        <f t="shared" si="13"/>
        <v>2.2096230186949278E-4</v>
      </c>
      <c r="G183" s="85">
        <f t="shared" si="23"/>
        <v>4.787999602503959E-2</v>
      </c>
      <c r="H183" s="86"/>
      <c r="I183" s="86"/>
      <c r="J183" s="86">
        <f>VLOOKUP(D183,[1]GasOil1!$A$2:$B$155,2,FALSE)</f>
        <v>7666.0439999999935</v>
      </c>
      <c r="K183" s="87"/>
      <c r="L183" s="86"/>
      <c r="M183" s="86"/>
      <c r="N183" s="4">
        <f t="shared" si="16"/>
        <v>0</v>
      </c>
      <c r="O183" s="4">
        <f t="shared" si="17"/>
        <v>0</v>
      </c>
      <c r="P183" s="4">
        <f t="shared" si="22"/>
        <v>20086.568488799985</v>
      </c>
      <c r="Q183" s="4">
        <f t="shared" si="19"/>
        <v>0</v>
      </c>
      <c r="R183" s="4">
        <f t="shared" si="20"/>
        <v>0</v>
      </c>
      <c r="S183" s="4"/>
      <c r="T183" s="4">
        <f t="shared" si="21"/>
        <v>20086.568488799985</v>
      </c>
      <c r="U183" s="160">
        <f t="shared" si="24"/>
        <v>0.70109848987937151</v>
      </c>
    </row>
    <row r="184" spans="1:21">
      <c r="A184" s="81" t="s">
        <v>218</v>
      </c>
      <c r="B184" s="82" t="s">
        <v>270</v>
      </c>
      <c r="C184" s="82" t="s">
        <v>271</v>
      </c>
      <c r="D184" s="163" t="s">
        <v>345</v>
      </c>
      <c r="E184" s="87">
        <f>VLOOKUP(D184,[1]Combs!$A$2:$E$401,5,FALSE)</f>
        <v>26443.454018027289</v>
      </c>
      <c r="F184" s="85">
        <f t="shared" si="13"/>
        <v>2.0394339701169316E-4</v>
      </c>
      <c r="G184" s="85">
        <f t="shared" si="23"/>
        <v>4.8083939422051282E-2</v>
      </c>
      <c r="H184" s="86"/>
      <c r="I184" s="86"/>
      <c r="J184" s="86">
        <f>VLOOKUP(D184,[1]GasOil1!$A$2:$B$155,2,FALSE)</f>
        <v>7043.9169999999986</v>
      </c>
      <c r="K184" s="87"/>
      <c r="L184" s="86"/>
      <c r="M184" s="86"/>
      <c r="N184" s="4">
        <f t="shared" si="16"/>
        <v>0</v>
      </c>
      <c r="O184" s="4">
        <f t="shared" si="17"/>
        <v>0</v>
      </c>
      <c r="P184" s="4">
        <f t="shared" si="22"/>
        <v>18456.471323399997</v>
      </c>
      <c r="Q184" s="4">
        <f t="shared" si="19"/>
        <v>0</v>
      </c>
      <c r="R184" s="4">
        <f t="shared" si="20"/>
        <v>0</v>
      </c>
      <c r="S184" s="4"/>
      <c r="T184" s="4">
        <f t="shared" si="21"/>
        <v>18456.471323399997</v>
      </c>
      <c r="U184" s="160">
        <f t="shared" si="24"/>
        <v>0.69795993030326797</v>
      </c>
    </row>
    <row r="185" spans="1:21">
      <c r="A185" s="81" t="s">
        <v>190</v>
      </c>
      <c r="B185" s="82" t="s">
        <v>270</v>
      </c>
      <c r="C185" s="82" t="s">
        <v>271</v>
      </c>
      <c r="D185" s="163" t="s">
        <v>346</v>
      </c>
      <c r="E185" s="87">
        <v>116472</v>
      </c>
      <c r="F185" s="85">
        <f t="shared" si="13"/>
        <v>8.982826267912022E-4</v>
      </c>
      <c r="G185" s="85">
        <f t="shared" si="23"/>
        <v>4.8982222048842484E-2</v>
      </c>
      <c r="H185" s="86"/>
      <c r="I185" s="86">
        <v>31155</v>
      </c>
      <c r="J185" s="86">
        <v>5608</v>
      </c>
      <c r="K185" s="87"/>
      <c r="L185" s="86"/>
      <c r="M185" s="86"/>
      <c r="N185" s="4">
        <f t="shared" si="16"/>
        <v>0</v>
      </c>
      <c r="O185" s="4">
        <f t="shared" si="17"/>
        <v>60783.404999999999</v>
      </c>
      <c r="P185" s="4">
        <f t="shared" si="22"/>
        <v>14694.081600000001</v>
      </c>
      <c r="Q185" s="4">
        <f t="shared" si="19"/>
        <v>0</v>
      </c>
      <c r="R185" s="4">
        <f t="shared" si="20"/>
        <v>0</v>
      </c>
      <c r="S185" s="4"/>
      <c r="T185" s="4">
        <f t="shared" si="21"/>
        <v>75477.486600000004</v>
      </c>
      <c r="U185" s="160">
        <f t="shared" si="24"/>
        <v>0.64803117144034617</v>
      </c>
    </row>
    <row r="186" spans="1:21">
      <c r="A186" s="91" t="s">
        <v>79</v>
      </c>
      <c r="B186" s="92" t="s">
        <v>272</v>
      </c>
      <c r="C186" s="93" t="s">
        <v>273</v>
      </c>
      <c r="D186" s="94" t="s">
        <v>26</v>
      </c>
      <c r="E186" s="87">
        <f>VLOOKUP(D186,[1]Combs!$A$2:$E$401,5,FALSE)</f>
        <v>25912.80699058529</v>
      </c>
      <c r="F186" s="85">
        <f t="shared" si="13"/>
        <v>1.9985081677172524E-4</v>
      </c>
      <c r="G186" s="85">
        <f t="shared" si="23"/>
        <v>4.9182072865614213E-2</v>
      </c>
      <c r="H186" s="86"/>
      <c r="I186" s="86"/>
      <c r="J186" s="86">
        <f>VLOOKUP(D186,[1]GasOil1!$A$2:$B$155,2,FALSE)</f>
        <v>6778.0169999999989</v>
      </c>
      <c r="K186" s="87"/>
      <c r="L186" s="86"/>
      <c r="M186" s="86"/>
      <c r="N186" s="4">
        <f t="shared" si="16"/>
        <v>0</v>
      </c>
      <c r="O186" s="4">
        <f t="shared" si="17"/>
        <v>0</v>
      </c>
      <c r="P186" s="4">
        <f t="shared" si="22"/>
        <v>17759.760143399995</v>
      </c>
      <c r="Q186" s="4">
        <f t="shared" si="19"/>
        <v>0</v>
      </c>
      <c r="R186" s="4">
        <f t="shared" si="20"/>
        <v>0</v>
      </c>
      <c r="S186" s="4"/>
      <c r="T186" s="4">
        <f t="shared" si="21"/>
        <v>17759.760143399995</v>
      </c>
      <c r="U186" s="160">
        <f t="shared" si="24"/>
        <v>0.68536612609558345</v>
      </c>
    </row>
    <row r="187" spans="1:21">
      <c r="A187" s="95" t="s">
        <v>42</v>
      </c>
      <c r="B187" s="96" t="s">
        <v>272</v>
      </c>
      <c r="C187" s="97" t="s">
        <v>273</v>
      </c>
      <c r="D187" s="94" t="s">
        <v>93</v>
      </c>
      <c r="E187" s="87">
        <f>VLOOKUP(D187,[1]Combs!$A$2:$E$401,5,FALSE)</f>
        <v>5473.0249997451901</v>
      </c>
      <c r="F187" s="85">
        <f t="shared" si="13"/>
        <v>4.2210344746076552E-5</v>
      </c>
      <c r="G187" s="85">
        <f t="shared" si="23"/>
        <v>4.9224283210360292E-2</v>
      </c>
      <c r="H187" s="86"/>
      <c r="I187" s="86"/>
      <c r="J187" s="86">
        <f>VLOOKUP(D187,[1]GasOil1!$A$2:$B$155,2,FALSE)</f>
        <v>1444.8320000000003</v>
      </c>
      <c r="K187" s="87"/>
      <c r="L187" s="86"/>
      <c r="M187" s="86"/>
      <c r="N187" s="4">
        <f t="shared" si="16"/>
        <v>0</v>
      </c>
      <c r="O187" s="4">
        <f t="shared" si="17"/>
        <v>0</v>
      </c>
      <c r="P187" s="4">
        <f t="shared" si="22"/>
        <v>3785.7488064000013</v>
      </c>
      <c r="Q187" s="4">
        <f t="shared" si="19"/>
        <v>0</v>
      </c>
      <c r="R187" s="4">
        <f t="shared" si="20"/>
        <v>0</v>
      </c>
      <c r="S187" s="4"/>
      <c r="T187" s="4">
        <f t="shared" si="21"/>
        <v>3785.7488064000013</v>
      </c>
      <c r="U187" s="160">
        <f t="shared" si="24"/>
        <v>0.6917104903734691</v>
      </c>
    </row>
    <row r="188" spans="1:21">
      <c r="A188" s="98" t="s">
        <v>80</v>
      </c>
      <c r="B188" s="92">
        <v>40483</v>
      </c>
      <c r="C188" s="93" t="s">
        <v>274</v>
      </c>
      <c r="D188" s="91" t="s">
        <v>81</v>
      </c>
      <c r="E188" s="87">
        <v>313</v>
      </c>
      <c r="F188" s="85">
        <f t="shared" si="13"/>
        <v>2.4139918794701414E-6</v>
      </c>
      <c r="G188" s="85">
        <f t="shared" si="23"/>
        <v>4.9226697202239759E-2</v>
      </c>
      <c r="H188" s="86">
        <v>0</v>
      </c>
      <c r="I188" s="86">
        <v>0</v>
      </c>
      <c r="J188" s="86">
        <v>0</v>
      </c>
      <c r="K188" s="87"/>
      <c r="L188" s="86"/>
      <c r="M188" s="86"/>
      <c r="N188" s="4">
        <f t="shared" si="16"/>
        <v>0</v>
      </c>
      <c r="O188" s="4">
        <f t="shared" si="17"/>
        <v>0</v>
      </c>
      <c r="P188" s="4">
        <f t="shared" si="22"/>
        <v>0</v>
      </c>
      <c r="Q188" s="4">
        <f t="shared" si="19"/>
        <v>0</v>
      </c>
      <c r="R188" s="4">
        <f t="shared" si="20"/>
        <v>0</v>
      </c>
      <c r="S188" s="4"/>
      <c r="T188" s="4">
        <f t="shared" si="21"/>
        <v>0</v>
      </c>
      <c r="U188" s="160">
        <f t="shared" si="24"/>
        <v>0</v>
      </c>
    </row>
    <row r="189" spans="1:21">
      <c r="A189" s="91" t="s">
        <v>31</v>
      </c>
      <c r="B189" s="92">
        <v>40445</v>
      </c>
      <c r="C189" s="93" t="s">
        <v>275</v>
      </c>
      <c r="D189" s="94" t="s">
        <v>32</v>
      </c>
      <c r="E189" s="87">
        <f>VLOOKUP(D189,[1]Combs!$A$2:$E$401,5,FALSE)</f>
        <v>172669.12094832025</v>
      </c>
      <c r="F189" s="85">
        <f t="shared" si="13"/>
        <v>1.3316992198226605E-3</v>
      </c>
      <c r="G189" s="85">
        <f t="shared" si="23"/>
        <v>5.0558396422062418E-2</v>
      </c>
      <c r="H189" s="86"/>
      <c r="I189" s="86">
        <f>VLOOKUP(D189,[1]Gas1!$A$2:$B$172,2,FALSE)</f>
        <v>50074.098000000005</v>
      </c>
      <c r="J189" s="86"/>
      <c r="K189" s="87"/>
      <c r="L189" s="86"/>
      <c r="M189" s="86"/>
      <c r="N189" s="4">
        <f t="shared" si="16"/>
        <v>0</v>
      </c>
      <c r="O189" s="4">
        <f t="shared" si="17"/>
        <v>97694.565198000011</v>
      </c>
      <c r="P189" s="4">
        <f t="shared" si="22"/>
        <v>0</v>
      </c>
      <c r="Q189" s="4">
        <f t="shared" si="19"/>
        <v>0</v>
      </c>
      <c r="R189" s="4">
        <f t="shared" si="20"/>
        <v>0</v>
      </c>
      <c r="S189" s="4"/>
      <c r="T189" s="4">
        <f t="shared" si="21"/>
        <v>97694.565198000011</v>
      </c>
      <c r="U189" s="160">
        <f t="shared" si="24"/>
        <v>0.56579059800298592</v>
      </c>
    </row>
    <row r="190" spans="1:21">
      <c r="A190" s="91" t="s">
        <v>82</v>
      </c>
      <c r="B190" s="92">
        <v>40439</v>
      </c>
      <c r="C190" s="93" t="s">
        <v>275</v>
      </c>
      <c r="D190" s="94" t="s">
        <v>28</v>
      </c>
      <c r="E190" s="87">
        <f>VLOOKUP(D190,[1]Combs!$A$2:$E$401,5,FALSE)</f>
        <v>211596.20705287158</v>
      </c>
      <c r="F190" s="85">
        <f t="shared" si="13"/>
        <v>1.6319218068764046E-3</v>
      </c>
      <c r="G190" s="85">
        <f t="shared" si="23"/>
        <v>5.2190318228938826E-2</v>
      </c>
      <c r="H190" s="86"/>
      <c r="I190" s="86">
        <f>VLOOKUP(D190,[1]Gas1!$A$2:$B$172,2,FALSE)</f>
        <v>55685.837000000014</v>
      </c>
      <c r="J190" s="86">
        <f>VLOOKUP(D190,[1]GasOil1!$A$2:$B$155,2,FALSE)</f>
        <v>5052.7830000000004</v>
      </c>
      <c r="K190" s="87"/>
      <c r="L190" s="86"/>
      <c r="M190" s="86"/>
      <c r="N190" s="4">
        <f t="shared" si="16"/>
        <v>0</v>
      </c>
      <c r="O190" s="4">
        <f t="shared" si="17"/>
        <v>108643.06798700003</v>
      </c>
      <c r="P190" s="4">
        <f t="shared" si="22"/>
        <v>13239.302016600001</v>
      </c>
      <c r="Q190" s="4">
        <f t="shared" si="19"/>
        <v>0</v>
      </c>
      <c r="R190" s="4">
        <f t="shared" si="20"/>
        <v>0</v>
      </c>
      <c r="S190" s="4"/>
      <c r="T190" s="4">
        <f t="shared" si="21"/>
        <v>121882.37000360004</v>
      </c>
      <c r="U190" s="160">
        <f t="shared" si="24"/>
        <v>0.57601396405534466</v>
      </c>
    </row>
    <row r="191" spans="1:21">
      <c r="A191" s="91" t="s">
        <v>83</v>
      </c>
      <c r="B191" s="92">
        <v>40438</v>
      </c>
      <c r="C191" s="93" t="s">
        <v>275</v>
      </c>
      <c r="D191" s="94" t="s">
        <v>36</v>
      </c>
      <c r="E191" s="87">
        <f>VLOOKUP(D191,[1]Combs!$A$2:$E$401,5,FALSE)</f>
        <v>9602.2000079572899</v>
      </c>
      <c r="F191" s="85">
        <f t="shared" si="13"/>
        <v>7.4056334965677398E-5</v>
      </c>
      <c r="G191" s="85">
        <f t="shared" si="23"/>
        <v>5.2264374563904502E-2</v>
      </c>
      <c r="H191" s="86"/>
      <c r="I191" s="86"/>
      <c r="J191" s="86">
        <f>VLOOKUP(D191,[1]GasOil1!$A$2:$B$155,2,FALSE)</f>
        <v>2444.1570000000015</v>
      </c>
      <c r="K191" s="87"/>
      <c r="L191" s="86"/>
      <c r="M191" s="86"/>
      <c r="N191" s="4">
        <f t="shared" si="16"/>
        <v>0</v>
      </c>
      <c r="O191" s="4">
        <f t="shared" si="17"/>
        <v>0</v>
      </c>
      <c r="P191" s="4">
        <f t="shared" si="22"/>
        <v>6404.1801714000039</v>
      </c>
      <c r="Q191" s="4">
        <f t="shared" si="19"/>
        <v>0</v>
      </c>
      <c r="R191" s="4">
        <f t="shared" si="20"/>
        <v>0</v>
      </c>
      <c r="S191" s="4"/>
      <c r="T191" s="4">
        <f t="shared" si="21"/>
        <v>6404.1801714000039</v>
      </c>
      <c r="U191" s="160">
        <f t="shared" si="24"/>
        <v>0.66694925809636285</v>
      </c>
    </row>
    <row r="192" spans="1:21">
      <c r="A192" s="91" t="s">
        <v>84</v>
      </c>
      <c r="B192" s="92">
        <v>40430</v>
      </c>
      <c r="C192" s="93" t="s">
        <v>275</v>
      </c>
      <c r="D192" s="94" t="s">
        <v>34</v>
      </c>
      <c r="E192" s="87">
        <f>VLOOKUP(D192,[1]Combs!$A$2:$E$401,5,FALSE)</f>
        <v>61525.1740028559</v>
      </c>
      <c r="F192" s="85">
        <f t="shared" si="13"/>
        <v>4.7450885120089965E-4</v>
      </c>
      <c r="G192" s="85">
        <f t="shared" si="23"/>
        <v>5.2738883415105402E-2</v>
      </c>
      <c r="H192" s="86"/>
      <c r="I192" s="86"/>
      <c r="J192" s="86">
        <f>VLOOKUP(D192,[1]GasOil1!$A$2:$B$155,2,FALSE)</f>
        <v>16071.716999999999</v>
      </c>
      <c r="K192" s="87"/>
      <c r="L192" s="86"/>
      <c r="M192" s="86"/>
      <c r="N192" s="4">
        <f t="shared" si="16"/>
        <v>0</v>
      </c>
      <c r="O192" s="4">
        <f t="shared" si="17"/>
        <v>0</v>
      </c>
      <c r="P192" s="4">
        <f t="shared" si="22"/>
        <v>42111.112883399997</v>
      </c>
      <c r="Q192" s="4">
        <f t="shared" si="19"/>
        <v>0</v>
      </c>
      <c r="R192" s="4">
        <f t="shared" si="20"/>
        <v>0</v>
      </c>
      <c r="S192" s="4"/>
      <c r="T192" s="4">
        <f t="shared" si="21"/>
        <v>42111.112883399997</v>
      </c>
      <c r="U192" s="160">
        <f t="shared" si="24"/>
        <v>0.68445337320696187</v>
      </c>
    </row>
    <row r="193" spans="1:21">
      <c r="A193" s="91" t="s">
        <v>85</v>
      </c>
      <c r="B193" s="92" t="s">
        <v>276</v>
      </c>
      <c r="C193" s="93" t="s">
        <v>277</v>
      </c>
      <c r="D193" s="94" t="s">
        <v>29</v>
      </c>
      <c r="E193" s="87">
        <f>VLOOKUP(D193,[1]Combs!$A$2:$E$401,5,FALSE)</f>
        <v>729874.55081573129</v>
      </c>
      <c r="F193" s="85">
        <f t="shared" si="13"/>
        <v>5.6291093888213815E-3</v>
      </c>
      <c r="G193" s="85">
        <f t="shared" si="23"/>
        <v>5.836799280392678E-2</v>
      </c>
      <c r="H193" s="86"/>
      <c r="I193" s="86">
        <f>VLOOKUP(D193,[1]Gas1!$A$2:$B$172,2,FALSE)</f>
        <v>178602.81300000008</v>
      </c>
      <c r="J193" s="86">
        <f>VLOOKUP(D193,[1]GasOil1!$A$2:$B$155,2,FALSE)</f>
        <v>55079.303</v>
      </c>
      <c r="K193" s="87"/>
      <c r="L193" s="86"/>
      <c r="M193" s="86"/>
      <c r="N193" s="4">
        <f t="shared" si="16"/>
        <v>0</v>
      </c>
      <c r="O193" s="4">
        <f t="shared" si="17"/>
        <v>348454.08816300018</v>
      </c>
      <c r="P193" s="4">
        <f t="shared" si="22"/>
        <v>144318.78972060001</v>
      </c>
      <c r="Q193" s="4">
        <f t="shared" si="19"/>
        <v>0</v>
      </c>
      <c r="R193" s="4">
        <f t="shared" si="20"/>
        <v>0</v>
      </c>
      <c r="S193" s="4"/>
      <c r="T193" s="4">
        <f t="shared" si="21"/>
        <v>492772.87788360019</v>
      </c>
      <c r="U193" s="160">
        <f t="shared" si="24"/>
        <v>0.67514736242394169</v>
      </c>
    </row>
    <row r="194" spans="1:21">
      <c r="A194" s="91" t="s">
        <v>86</v>
      </c>
      <c r="B194" s="92" t="s">
        <v>276</v>
      </c>
      <c r="C194" s="93" t="s">
        <v>277</v>
      </c>
      <c r="D194" s="94" t="s">
        <v>30</v>
      </c>
      <c r="E194" s="87">
        <f>VLOOKUP(D194,[1]Combs!$A$2:$E$401,5,FALSE)</f>
        <v>1087634.3659148216</v>
      </c>
      <c r="F194" s="85">
        <f t="shared" si="13"/>
        <v>8.3883083934537875E-3</v>
      </c>
      <c r="G194" s="85">
        <f t="shared" si="23"/>
        <v>6.6756301197380574E-2</v>
      </c>
      <c r="H194" s="86"/>
      <c r="I194" s="86">
        <f>VLOOKUP(D194,[1]Gas1!$A$2:$B$172,2,FALSE)</f>
        <v>297420.88699999999</v>
      </c>
      <c r="J194" s="86">
        <f>VLOOKUP(D194,[1]GasOil1!$A$2:$B$155,2,FALSE)</f>
        <v>45731.253999999979</v>
      </c>
      <c r="K194" s="87"/>
      <c r="L194" s="86"/>
      <c r="M194" s="86"/>
      <c r="N194" s="4">
        <f t="shared" si="16"/>
        <v>0</v>
      </c>
      <c r="O194" s="4">
        <f t="shared" si="17"/>
        <v>580268.15053700004</v>
      </c>
      <c r="P194" s="4">
        <f t="shared" si="22"/>
        <v>119825.03173079995</v>
      </c>
      <c r="Q194" s="4">
        <f t="shared" si="19"/>
        <v>0</v>
      </c>
      <c r="R194" s="4">
        <f t="shared" si="20"/>
        <v>0</v>
      </c>
      <c r="S194" s="4"/>
      <c r="T194" s="4">
        <f t="shared" si="21"/>
        <v>700093.18226779997</v>
      </c>
      <c r="U194" s="160">
        <f t="shared" si="24"/>
        <v>0.64368431543531046</v>
      </c>
    </row>
    <row r="195" spans="1:21">
      <c r="A195" s="91" t="s">
        <v>87</v>
      </c>
      <c r="B195" s="92" t="s">
        <v>276</v>
      </c>
      <c r="C195" s="93" t="s">
        <v>277</v>
      </c>
      <c r="D195" s="94" t="s">
        <v>27</v>
      </c>
      <c r="E195" s="87">
        <f>VLOOKUP(D195,[1]Combs!$A$2:$E$401,5,FALSE)</f>
        <v>12593.142005198402</v>
      </c>
      <c r="F195" s="85">
        <f t="shared" si="13"/>
        <v>9.7123778075282032E-5</v>
      </c>
      <c r="G195" s="85">
        <f t="shared" si="23"/>
        <v>6.685342497545585E-2</v>
      </c>
      <c r="H195" s="86"/>
      <c r="I195" s="86"/>
      <c r="J195" s="86">
        <f>VLOOKUP(D195,[1]GasOil1!$A$2:$B$155,2,FALSE)</f>
        <v>3351.5379999999991</v>
      </c>
      <c r="K195" s="87"/>
      <c r="L195" s="86"/>
      <c r="M195" s="86"/>
      <c r="N195" s="4">
        <f t="shared" si="16"/>
        <v>0</v>
      </c>
      <c r="O195" s="4">
        <f t="shared" si="17"/>
        <v>0</v>
      </c>
      <c r="P195" s="4">
        <f t="shared" si="22"/>
        <v>8781.6998675999967</v>
      </c>
      <c r="Q195" s="4">
        <f t="shared" si="19"/>
        <v>0</v>
      </c>
      <c r="R195" s="4">
        <f t="shared" si="20"/>
        <v>0</v>
      </c>
      <c r="S195" s="4"/>
      <c r="T195" s="4">
        <f t="shared" si="21"/>
        <v>8781.6998675999967</v>
      </c>
      <c r="U195" s="160">
        <f t="shared" si="24"/>
        <v>0.69733985878781823</v>
      </c>
    </row>
    <row r="196" spans="1:21">
      <c r="A196" s="91" t="s">
        <v>23</v>
      </c>
      <c r="B196" s="99">
        <v>40372</v>
      </c>
      <c r="C196" s="100" t="s">
        <v>278</v>
      </c>
      <c r="D196" s="91" t="s">
        <v>24</v>
      </c>
      <c r="E196" s="87">
        <f>VLOOKUP(D196,[1]Combs!$A$2:$E$401,5,FALSE)</f>
        <v>314276.77116161585</v>
      </c>
      <c r="F196" s="85">
        <f t="shared" si="13"/>
        <v>2.4238388929400528E-3</v>
      </c>
      <c r="G196" s="85">
        <f t="shared" si="23"/>
        <v>6.9277263868395902E-2</v>
      </c>
      <c r="H196" s="86"/>
      <c r="I196" s="86">
        <f>VLOOKUP(D196,[1]Gas1!$A$2:$B$172,2,FALSE)</f>
        <v>35511.732000000004</v>
      </c>
      <c r="J196" s="86"/>
      <c r="K196" s="87"/>
      <c r="L196" s="86"/>
      <c r="M196" s="86"/>
      <c r="N196" s="4">
        <f t="shared" si="16"/>
        <v>0</v>
      </c>
      <c r="O196" s="4">
        <f t="shared" si="17"/>
        <v>69283.389132000011</v>
      </c>
      <c r="P196" s="4">
        <f t="shared" si="22"/>
        <v>0</v>
      </c>
      <c r="Q196" s="4">
        <f t="shared" si="19"/>
        <v>0</v>
      </c>
      <c r="R196" s="4">
        <f t="shared" si="20"/>
        <v>0</v>
      </c>
      <c r="S196" s="4"/>
      <c r="T196" s="4">
        <f t="shared" si="21"/>
        <v>69283.389132000011</v>
      </c>
      <c r="U196" s="160">
        <f t="shared" si="24"/>
        <v>0.22045342032730522</v>
      </c>
    </row>
    <row r="197" spans="1:21" ht="25.5">
      <c r="A197" s="98" t="s">
        <v>39</v>
      </c>
      <c r="B197" s="92">
        <v>40365</v>
      </c>
      <c r="C197" s="93" t="s">
        <v>278</v>
      </c>
      <c r="D197" s="91" t="s">
        <v>40</v>
      </c>
      <c r="E197" s="87">
        <f>VLOOKUP(D197,[1]Combs!$A$2:$E$401,5,FALSE)</f>
        <v>6006.9890042948537</v>
      </c>
      <c r="F197" s="85">
        <f t="shared" si="13"/>
        <v>4.6328506953463916E-5</v>
      </c>
      <c r="G197" s="85">
        <f t="shared" si="23"/>
        <v>6.9323592375349366E-2</v>
      </c>
      <c r="H197" s="86"/>
      <c r="I197" s="86"/>
      <c r="J197" s="86"/>
      <c r="K197" s="87"/>
      <c r="M197" s="86">
        <f>VLOOKUP(D197,[1]BioDiesel!$A$1:$D$7,4,FALSE)</f>
        <v>3989.6759999999995</v>
      </c>
      <c r="N197" s="4"/>
      <c r="O197" s="4"/>
      <c r="P197" s="4"/>
      <c r="Q197" s="4">
        <f t="shared" si="19"/>
        <v>0</v>
      </c>
      <c r="R197" s="4">
        <f>M197*$R$1</f>
        <v>0</v>
      </c>
      <c r="S197" s="4">
        <f>M197*S1</f>
        <v>0</v>
      </c>
      <c r="T197" s="4">
        <f t="shared" si="21"/>
        <v>0</v>
      </c>
      <c r="U197" s="160">
        <f t="shared" si="24"/>
        <v>0</v>
      </c>
    </row>
    <row r="198" spans="1:21">
      <c r="A198" s="91" t="s">
        <v>88</v>
      </c>
      <c r="B198" s="92">
        <v>40341</v>
      </c>
      <c r="C198" s="93" t="s">
        <v>279</v>
      </c>
      <c r="D198" s="94" t="s">
        <v>37</v>
      </c>
      <c r="E198" s="87">
        <f>VLOOKUP(D198,[1]Combs!$A$2:$E$401,5,FALSE)</f>
        <v>11463.19799636479</v>
      </c>
      <c r="F198" s="85">
        <f t="shared" si="13"/>
        <v>8.8409159348188494E-5</v>
      </c>
      <c r="G198" s="85">
        <f t="shared" si="23"/>
        <v>6.9412001534697551E-2</v>
      </c>
      <c r="H198" s="86"/>
      <c r="I198" s="86"/>
      <c r="J198" s="86">
        <f>VLOOKUP(D198,[1]GasOil1!$A$2:$B$155,2,FALSE)</f>
        <v>3009.3259999999991</v>
      </c>
      <c r="K198" s="87"/>
      <c r="L198" s="86"/>
      <c r="M198" s="86"/>
      <c r="N198" s="4">
        <f t="shared" si="16"/>
        <v>0</v>
      </c>
      <c r="O198" s="4">
        <f t="shared" si="17"/>
        <v>0</v>
      </c>
      <c r="P198" s="4">
        <f t="shared" si="22"/>
        <v>7885.0359851999974</v>
      </c>
      <c r="Q198" s="4">
        <f t="shared" si="19"/>
        <v>0</v>
      </c>
      <c r="R198" s="4">
        <f t="shared" si="20"/>
        <v>0</v>
      </c>
      <c r="S198" s="4"/>
      <c r="T198" s="4">
        <f t="shared" si="21"/>
        <v>7885.0359851999974</v>
      </c>
      <c r="U198" s="160">
        <f t="shared" si="24"/>
        <v>0.68785656391004502</v>
      </c>
    </row>
    <row r="199" spans="1:21">
      <c r="A199" s="91" t="s">
        <v>89</v>
      </c>
      <c r="B199" s="92" t="s">
        <v>280</v>
      </c>
      <c r="C199" s="93" t="s">
        <v>281</v>
      </c>
      <c r="D199" s="94" t="s">
        <v>38</v>
      </c>
      <c r="E199" s="87">
        <f>VLOOKUP(D199,[1]Combs!$A$2:$E$401,5,FALSE)</f>
        <v>17401.566003684886</v>
      </c>
      <c r="F199" s="85">
        <f t="shared" si="13"/>
        <v>1.3420843138325556E-4</v>
      </c>
      <c r="G199" s="85">
        <f t="shared" si="23"/>
        <v>6.954620996608081E-2</v>
      </c>
      <c r="H199" s="86"/>
      <c r="I199" s="86"/>
      <c r="J199" s="86">
        <f>VLOOKUP(D199,[1]GasOil1!$A$2:$B$155,2,FALSE)</f>
        <v>4572.3089999999993</v>
      </c>
      <c r="K199" s="87"/>
      <c r="L199" s="86"/>
      <c r="M199" s="86"/>
      <c r="N199" s="4">
        <f t="shared" si="16"/>
        <v>0</v>
      </c>
      <c r="O199" s="4">
        <f t="shared" si="17"/>
        <v>0</v>
      </c>
      <c r="P199" s="4">
        <f t="shared" si="22"/>
        <v>11980.3640418</v>
      </c>
      <c r="Q199" s="4">
        <f t="shared" si="19"/>
        <v>0</v>
      </c>
      <c r="R199" s="4">
        <f t="shared" si="20"/>
        <v>0</v>
      </c>
      <c r="S199" s="4"/>
      <c r="T199" s="4">
        <f t="shared" si="21"/>
        <v>11980.3640418</v>
      </c>
      <c r="U199" s="160">
        <f t="shared" si="24"/>
        <v>0.6884647070995269</v>
      </c>
    </row>
    <row r="200" spans="1:21">
      <c r="A200" s="91" t="s">
        <v>90</v>
      </c>
      <c r="B200" s="92">
        <v>40249</v>
      </c>
      <c r="C200" s="93" t="s">
        <v>282</v>
      </c>
      <c r="D200" s="94" t="s">
        <v>25</v>
      </c>
      <c r="E200" s="87">
        <f>VLOOKUP(D200,[1]Combs!$A$2:$E$401,5,FALSE)</f>
        <v>5573.5999988131225</v>
      </c>
      <c r="F200" s="85">
        <f t="shared" si="13"/>
        <v>4.2986022800478172E-5</v>
      </c>
      <c r="G200" s="85">
        <f t="shared" si="23"/>
        <v>6.9589195988881289E-2</v>
      </c>
      <c r="H200" s="86"/>
      <c r="I200" s="86"/>
      <c r="J200" s="86">
        <f>VLOOKUP(D200,[1]GasOil1!$A$2:$B$155,2,FALSE)</f>
        <v>1471.4090000000003</v>
      </c>
      <c r="K200" s="87"/>
      <c r="L200" s="86"/>
      <c r="M200" s="86"/>
      <c r="N200" s="4">
        <f t="shared" si="16"/>
        <v>0</v>
      </c>
      <c r="O200" s="4">
        <f t="shared" si="17"/>
        <v>0</v>
      </c>
      <c r="P200" s="4">
        <f t="shared" si="22"/>
        <v>3855.3858618000013</v>
      </c>
      <c r="Q200" s="4">
        <f t="shared" si="19"/>
        <v>0</v>
      </c>
      <c r="R200" s="4">
        <f t="shared" si="20"/>
        <v>0</v>
      </c>
      <c r="S200" s="4"/>
      <c r="T200" s="4">
        <f t="shared" si="21"/>
        <v>3855.3858618000013</v>
      </c>
      <c r="U200" s="160">
        <f t="shared" si="24"/>
        <v>0.69172273981286625</v>
      </c>
    </row>
    <row r="201" spans="1:21">
      <c r="A201" s="91" t="s">
        <v>91</v>
      </c>
      <c r="B201" s="92">
        <v>40215</v>
      </c>
      <c r="C201" s="93" t="s">
        <v>283</v>
      </c>
      <c r="D201" s="94" t="s">
        <v>35</v>
      </c>
      <c r="E201" s="87">
        <f>VLOOKUP(D201,[1]Combs!$A$2:$E$401,5,FALSE)</f>
        <v>18878.232002458186</v>
      </c>
      <c r="F201" s="85">
        <f t="shared" si="13"/>
        <v>1.4559712061561471E-4</v>
      </c>
      <c r="G201" s="85">
        <f t="shared" si="23"/>
        <v>6.9734793109496901E-2</v>
      </c>
      <c r="H201" s="86"/>
      <c r="I201" s="86"/>
      <c r="J201" s="86">
        <f>VLOOKUP(D201,[1]GasOil1!$A$2:$B$155,2,FALSE)</f>
        <v>5045.9780000000019</v>
      </c>
      <c r="K201" s="87"/>
      <c r="L201" s="86"/>
      <c r="M201" s="86"/>
      <c r="N201" s="4">
        <f t="shared" si="16"/>
        <v>0</v>
      </c>
      <c r="O201" s="4">
        <f t="shared" si="17"/>
        <v>0</v>
      </c>
      <c r="P201" s="4">
        <f t="shared" si="22"/>
        <v>13221.471555600005</v>
      </c>
      <c r="Q201" s="4">
        <f t="shared" si="19"/>
        <v>0</v>
      </c>
      <c r="R201" s="4">
        <f t="shared" si="20"/>
        <v>0</v>
      </c>
      <c r="S201" s="4"/>
      <c r="T201" s="4">
        <f t="shared" si="21"/>
        <v>13221.471555600005</v>
      </c>
      <c r="U201" s="160">
        <f t="shared" si="24"/>
        <v>0.70035539100686972</v>
      </c>
    </row>
    <row r="202" spans="1:21">
      <c r="A202" s="91" t="s">
        <v>22</v>
      </c>
      <c r="B202" s="92">
        <v>40211</v>
      </c>
      <c r="C202" s="93" t="s">
        <v>283</v>
      </c>
      <c r="D202" s="94" t="s">
        <v>425</v>
      </c>
      <c r="E202" s="4">
        <v>1955019.7076747417</v>
      </c>
      <c r="F202" s="85">
        <f t="shared" si="13"/>
        <v>1.507796069818184E-2</v>
      </c>
      <c r="G202" s="85">
        <f t="shared" si="23"/>
        <v>8.4812753807678748E-2</v>
      </c>
      <c r="H202" s="86"/>
      <c r="I202" s="86">
        <v>0</v>
      </c>
      <c r="J202" s="86">
        <v>0</v>
      </c>
      <c r="K202" s="87"/>
      <c r="L202" s="86"/>
      <c r="M202" s="86"/>
      <c r="N202" s="4">
        <f t="shared" si="16"/>
        <v>0</v>
      </c>
      <c r="O202" s="4">
        <f t="shared" si="17"/>
        <v>0</v>
      </c>
      <c r="P202" s="4">
        <f t="shared" si="22"/>
        <v>0</v>
      </c>
      <c r="Q202" s="4">
        <f t="shared" si="19"/>
        <v>0</v>
      </c>
      <c r="R202" s="4">
        <f t="shared" si="20"/>
        <v>0</v>
      </c>
      <c r="S202" s="4"/>
      <c r="T202" s="4">
        <f t="shared" si="21"/>
        <v>0</v>
      </c>
      <c r="U202" s="160">
        <f t="shared" si="24"/>
        <v>0</v>
      </c>
    </row>
    <row r="203" spans="1:21">
      <c r="A203" s="91" t="s">
        <v>92</v>
      </c>
      <c r="B203" s="92" t="s">
        <v>284</v>
      </c>
      <c r="C203" s="93" t="s">
        <v>285</v>
      </c>
      <c r="D203" s="94" t="s">
        <v>33</v>
      </c>
      <c r="E203" s="87">
        <f>VLOOKUP(D203,[1]Combs!$A$2:$E$401,5,FALSE)</f>
        <v>23649.126990931924</v>
      </c>
      <c r="F203" s="85">
        <f t="shared" si="13"/>
        <v>1.823923339062869E-4</v>
      </c>
      <c r="G203" s="85">
        <f t="shared" si="23"/>
        <v>8.4995146141585029E-2</v>
      </c>
      <c r="H203" s="86"/>
      <c r="I203" s="86"/>
      <c r="J203" s="86">
        <f>VLOOKUP(D203,[1]GasOil1!$A$2:$B$155,2,FALSE)</f>
        <v>5926.2650000000049</v>
      </c>
      <c r="K203" s="87"/>
      <c r="L203" s="86"/>
      <c r="M203" s="86"/>
      <c r="N203" s="4">
        <f t="shared" si="16"/>
        <v>0</v>
      </c>
      <c r="O203" s="4">
        <f t="shared" si="17"/>
        <v>0</v>
      </c>
      <c r="P203" s="4">
        <f t="shared" si="22"/>
        <v>15527.999553000012</v>
      </c>
      <c r="Q203" s="4">
        <f t="shared" si="19"/>
        <v>0</v>
      </c>
      <c r="R203" s="4">
        <f t="shared" si="20"/>
        <v>0</v>
      </c>
      <c r="S203" s="4"/>
      <c r="T203" s="4">
        <f t="shared" si="21"/>
        <v>15527.999553000012</v>
      </c>
      <c r="U203" s="160">
        <f t="shared" si="24"/>
        <v>0.65659927146376718</v>
      </c>
    </row>
    <row r="204" spans="1:21">
      <c r="A204" s="91" t="s">
        <v>20</v>
      </c>
      <c r="B204" s="99" t="s">
        <v>284</v>
      </c>
      <c r="C204" s="100" t="s">
        <v>285</v>
      </c>
      <c r="D204" s="94" t="s">
        <v>21</v>
      </c>
      <c r="E204" s="4">
        <v>1412515.3734364789</v>
      </c>
      <c r="F204" s="85">
        <f t="shared" ref="F204:F235" si="25">E204/$G$275</f>
        <v>1.0893931760710525E-2</v>
      </c>
      <c r="G204" s="85">
        <f t="shared" si="23"/>
        <v>9.5889077902295561E-2</v>
      </c>
      <c r="H204" s="86"/>
      <c r="I204" s="86">
        <v>0</v>
      </c>
      <c r="J204" s="86">
        <v>0</v>
      </c>
      <c r="K204" s="87"/>
      <c r="L204" s="86"/>
      <c r="M204" s="86"/>
      <c r="N204" s="4">
        <f t="shared" si="16"/>
        <v>0</v>
      </c>
      <c r="O204" s="4">
        <f t="shared" si="17"/>
        <v>0</v>
      </c>
      <c r="P204" s="4">
        <f t="shared" si="22"/>
        <v>0</v>
      </c>
      <c r="Q204" s="4">
        <f t="shared" si="19"/>
        <v>0</v>
      </c>
      <c r="R204" s="4">
        <f t="shared" si="20"/>
        <v>0</v>
      </c>
      <c r="S204" s="4"/>
      <c r="T204" s="4">
        <f t="shared" si="21"/>
        <v>0</v>
      </c>
      <c r="U204" s="160">
        <f t="shared" ref="U204:U232" si="26">T204/E204</f>
        <v>0</v>
      </c>
    </row>
    <row r="205" spans="1:21">
      <c r="A205" s="95" t="s">
        <v>94</v>
      </c>
      <c r="B205" s="96">
        <v>40115</v>
      </c>
      <c r="C205" s="97" t="s">
        <v>286</v>
      </c>
      <c r="D205" s="94" t="s">
        <v>95</v>
      </c>
      <c r="E205" s="87">
        <f>VLOOKUP(D205,[1]Combs!$A$2:$E$401,5,FALSE)</f>
        <v>13112.365992002655</v>
      </c>
      <c r="F205" s="85">
        <f t="shared" si="25"/>
        <v>1.0112825886688451E-4</v>
      </c>
      <c r="G205" s="85">
        <f t="shared" si="23"/>
        <v>9.5990206161162439E-2</v>
      </c>
      <c r="H205" s="86"/>
      <c r="I205" s="86"/>
      <c r="J205" s="86">
        <f>VLOOKUP(D205,[1]GasOil1!$A$2:$B$155,2,FALSE)</f>
        <v>3569.8259999999996</v>
      </c>
      <c r="K205" s="87"/>
      <c r="L205" s="86"/>
      <c r="M205" s="86"/>
      <c r="N205" s="4">
        <f t="shared" ref="N205:N232" si="27">H205*$N$1</f>
        <v>0</v>
      </c>
      <c r="O205" s="4">
        <f t="shared" ref="O205:O232" si="28">I205*$O$1</f>
        <v>0</v>
      </c>
      <c r="P205" s="4">
        <f t="shared" si="22"/>
        <v>9353.6580851999988</v>
      </c>
      <c r="Q205" s="4">
        <f t="shared" ref="Q205:Q232" si="29">K205*$Q$1</f>
        <v>0</v>
      </c>
      <c r="R205" s="4">
        <f t="shared" ref="R205:R263" si="30">L205*$R$1</f>
        <v>0</v>
      </c>
      <c r="S205" s="4"/>
      <c r="T205" s="4">
        <f t="shared" ref="T205:T232" si="31">SUM(N205:Q205)</f>
        <v>9353.6580851999988</v>
      </c>
      <c r="U205" s="160">
        <f t="shared" si="26"/>
        <v>0.71334632444708113</v>
      </c>
    </row>
    <row r="206" spans="1:21">
      <c r="A206" s="95" t="s">
        <v>96</v>
      </c>
      <c r="B206" s="96">
        <v>40108</v>
      </c>
      <c r="C206" s="97" t="s">
        <v>286</v>
      </c>
      <c r="D206" s="94" t="s">
        <v>97</v>
      </c>
      <c r="E206" s="87">
        <f>VLOOKUP(D206,[1]Combs!$A$2:$E$401,5,FALSE)</f>
        <v>15387.668999192771</v>
      </c>
      <c r="F206" s="85">
        <f t="shared" si="25"/>
        <v>1.1867638341222295E-4</v>
      </c>
      <c r="G206" s="85">
        <f t="shared" si="23"/>
        <v>9.6108882544574656E-2</v>
      </c>
      <c r="H206" s="86"/>
      <c r="I206" s="86">
        <f>VLOOKUP(D206,[1]Gas1!$A$2:$B$172,2,FALSE)</f>
        <v>4568.9769999999971</v>
      </c>
      <c r="J206" s="86">
        <f>VLOOKUP(D206,[1]GasOil1!$A$2:$B$155,2,FALSE)</f>
        <v>911.60099999999989</v>
      </c>
      <c r="K206" s="87"/>
      <c r="L206" s="86"/>
      <c r="M206" s="86"/>
      <c r="N206" s="4">
        <f t="shared" si="27"/>
        <v>0</v>
      </c>
      <c r="O206" s="4">
        <f t="shared" si="28"/>
        <v>8914.0741269999944</v>
      </c>
      <c r="P206" s="4">
        <f t="shared" si="22"/>
        <v>2388.5769402000001</v>
      </c>
      <c r="Q206" s="4">
        <f t="shared" si="29"/>
        <v>0</v>
      </c>
      <c r="R206" s="4">
        <f t="shared" si="30"/>
        <v>0</v>
      </c>
      <c r="S206" s="4"/>
      <c r="T206" s="4">
        <f t="shared" si="31"/>
        <v>11302.651067199995</v>
      </c>
      <c r="U206" s="160">
        <f t="shared" si="26"/>
        <v>0.73452652690884668</v>
      </c>
    </row>
    <row r="207" spans="1:21">
      <c r="A207" s="95" t="s">
        <v>96</v>
      </c>
      <c r="B207" s="96">
        <v>40108</v>
      </c>
      <c r="C207" s="97" t="s">
        <v>286</v>
      </c>
      <c r="D207" s="94" t="s">
        <v>98</v>
      </c>
      <c r="E207" s="87">
        <f>VLOOKUP(D207,[1]Combs!$A$2:$E$401,5,FALSE)</f>
        <v>14879.301988650113</v>
      </c>
      <c r="F207" s="85">
        <f t="shared" si="25"/>
        <v>1.1475563633477731E-4</v>
      </c>
      <c r="G207" s="85">
        <f t="shared" si="23"/>
        <v>9.6223638180909427E-2</v>
      </c>
      <c r="H207" s="86"/>
      <c r="I207" s="86">
        <f>VLOOKUP(D207,[1]Gas1!$A$2:$B$172,2,FALSE)</f>
        <v>4385.0049999999965</v>
      </c>
      <c r="J207" s="86">
        <f>VLOOKUP(D207,[1]GasOil1!$A$2:$B$155,2,FALSE)</f>
        <v>925.66300000000012</v>
      </c>
      <c r="K207" s="87"/>
      <c r="L207" s="86"/>
      <c r="M207" s="86"/>
      <c r="N207" s="4">
        <f t="shared" si="27"/>
        <v>0</v>
      </c>
      <c r="O207" s="4">
        <f t="shared" si="28"/>
        <v>8555.1447549999939</v>
      </c>
      <c r="P207" s="4">
        <f t="shared" ref="P207:P232" si="32">J207*$P$1*0.825</f>
        <v>2425.4221926000005</v>
      </c>
      <c r="Q207" s="4">
        <f t="shared" si="29"/>
        <v>0</v>
      </c>
      <c r="R207" s="4">
        <f t="shared" si="30"/>
        <v>0</v>
      </c>
      <c r="S207" s="4"/>
      <c r="T207" s="4">
        <f t="shared" si="31"/>
        <v>10980.566947599995</v>
      </c>
      <c r="U207" s="160">
        <f t="shared" si="26"/>
        <v>0.73797594510656062</v>
      </c>
    </row>
    <row r="208" spans="1:21">
      <c r="A208" s="95" t="s">
        <v>99</v>
      </c>
      <c r="B208" s="96">
        <v>40093</v>
      </c>
      <c r="C208" s="97" t="s">
        <v>286</v>
      </c>
      <c r="D208" s="94" t="s">
        <v>100</v>
      </c>
      <c r="E208" s="87">
        <f>VLOOKUP(D208,[1]Combs!$A$2:$E$401,5,FALSE)</f>
        <v>188679.67210023478</v>
      </c>
      <c r="F208" s="85">
        <f t="shared" si="25"/>
        <v>1.455179540802095E-3</v>
      </c>
      <c r="G208" s="85">
        <f t="shared" si="23"/>
        <v>9.7678817721711525E-2</v>
      </c>
      <c r="H208" s="86"/>
      <c r="I208" s="86">
        <f>VLOOKUP(D208,[1]Gas1!$A$2:$B$172,2,FALSE)</f>
        <v>54359.660000000011</v>
      </c>
      <c r="J208" s="86"/>
      <c r="K208" s="87"/>
      <c r="L208" s="86"/>
      <c r="M208" s="86"/>
      <c r="N208" s="4">
        <f t="shared" si="27"/>
        <v>0</v>
      </c>
      <c r="O208" s="4">
        <f t="shared" si="28"/>
        <v>106055.69666000003</v>
      </c>
      <c r="P208" s="4">
        <f t="shared" si="32"/>
        <v>0</v>
      </c>
      <c r="Q208" s="4">
        <f t="shared" si="29"/>
        <v>0</v>
      </c>
      <c r="R208" s="4">
        <f t="shared" si="30"/>
        <v>0</v>
      </c>
      <c r="S208" s="4"/>
      <c r="T208" s="4">
        <f t="shared" si="31"/>
        <v>106055.69666000003</v>
      </c>
      <c r="U208" s="160">
        <f t="shared" si="26"/>
        <v>0.56209392076777975</v>
      </c>
    </row>
    <row r="209" spans="1:21">
      <c r="A209" s="95" t="s">
        <v>101</v>
      </c>
      <c r="B209" s="96">
        <v>40088</v>
      </c>
      <c r="C209" s="97" t="s">
        <v>286</v>
      </c>
      <c r="D209" s="94" t="s">
        <v>102</v>
      </c>
      <c r="E209" s="87">
        <f>VLOOKUP(D209,[1]Combs!$A$2:$E$401,5,FALSE)</f>
        <v>42222.566980483709</v>
      </c>
      <c r="F209" s="85">
        <f t="shared" si="25"/>
        <v>3.2563876620214633E-4</v>
      </c>
      <c r="G209" s="85">
        <f t="shared" ref="G209:G271" si="33">F209+G208</f>
        <v>9.8004456487913671E-2</v>
      </c>
      <c r="H209" s="86"/>
      <c r="I209" s="86">
        <f>VLOOKUP(D209,[1]Gas1!$A$2:$B$172,2,FALSE)</f>
        <v>12433.006999999994</v>
      </c>
      <c r="J209" s="86">
        <f>VLOOKUP(D209,[1]GasOil1!$A$2:$B$155,2,FALSE)</f>
        <v>887.35400000000004</v>
      </c>
      <c r="K209" s="87"/>
      <c r="L209" s="86"/>
      <c r="M209" s="86"/>
      <c r="N209" s="4">
        <f t="shared" si="27"/>
        <v>0</v>
      </c>
      <c r="O209" s="4">
        <f t="shared" si="28"/>
        <v>24256.796656999988</v>
      </c>
      <c r="P209" s="4">
        <f t="shared" si="32"/>
        <v>2325.0449508000002</v>
      </c>
      <c r="Q209" s="4">
        <f t="shared" si="29"/>
        <v>0</v>
      </c>
      <c r="R209" s="4">
        <f t="shared" si="30"/>
        <v>0</v>
      </c>
      <c r="S209" s="4"/>
      <c r="T209" s="4">
        <f t="shared" si="31"/>
        <v>26581.841607799986</v>
      </c>
      <c r="U209" s="160">
        <f t="shared" si="26"/>
        <v>0.6295647922137646</v>
      </c>
    </row>
    <row r="210" spans="1:21">
      <c r="A210" s="95" t="s">
        <v>101</v>
      </c>
      <c r="B210" s="96">
        <v>40082</v>
      </c>
      <c r="C210" s="97" t="s">
        <v>287</v>
      </c>
      <c r="D210" s="94" t="s">
        <v>103</v>
      </c>
      <c r="E210" s="87">
        <f>VLOOKUP(D210,[1]Combs!$A$2:$E$401,5,FALSE)</f>
        <v>40268.870976720238</v>
      </c>
      <c r="F210" s="85">
        <f t="shared" si="25"/>
        <v>3.1057101448317415E-4</v>
      </c>
      <c r="G210" s="85">
        <f t="shared" si="33"/>
        <v>9.8315027502396846E-2</v>
      </c>
      <c r="H210" s="86"/>
      <c r="I210" s="86">
        <f>VLOOKUP(D210,[1]Gas1!$A$2:$B$172,2,FALSE)</f>
        <v>11848.461000000003</v>
      </c>
      <c r="J210" s="86">
        <f>VLOOKUP(D210,[1]GasOil1!$A$2:$B$155,2,FALSE)</f>
        <v>853.27200000000005</v>
      </c>
      <c r="K210" s="87"/>
      <c r="L210" s="86"/>
      <c r="M210" s="86"/>
      <c r="N210" s="4">
        <f t="shared" si="27"/>
        <v>0</v>
      </c>
      <c r="O210" s="4">
        <f t="shared" si="28"/>
        <v>23116.347411000006</v>
      </c>
      <c r="P210" s="4">
        <f t="shared" si="32"/>
        <v>2235.7432944000002</v>
      </c>
      <c r="Q210" s="4">
        <f t="shared" si="29"/>
        <v>0</v>
      </c>
      <c r="R210" s="4">
        <f t="shared" si="30"/>
        <v>0</v>
      </c>
      <c r="S210" s="4"/>
      <c r="T210" s="4">
        <f t="shared" si="31"/>
        <v>25352.090705400005</v>
      </c>
      <c r="U210" s="160">
        <f t="shared" si="26"/>
        <v>0.62957043717605732</v>
      </c>
    </row>
    <row r="211" spans="1:21">
      <c r="A211" s="95" t="s">
        <v>104</v>
      </c>
      <c r="B211" s="96">
        <v>40057</v>
      </c>
      <c r="C211" s="97" t="s">
        <v>287</v>
      </c>
      <c r="D211" s="94" t="s">
        <v>105</v>
      </c>
      <c r="E211" s="87">
        <f>VLOOKUP(D211,[1]Combs!$A$2:$E$401,5,FALSE)</f>
        <v>43957.911996487295</v>
      </c>
      <c r="F211" s="85">
        <f t="shared" si="25"/>
        <v>3.3902250031304611E-4</v>
      </c>
      <c r="G211" s="85">
        <f t="shared" si="33"/>
        <v>9.8654050002709895E-2</v>
      </c>
      <c r="H211" s="86"/>
      <c r="I211" s="86">
        <f>VLOOKUP(D211,[1]Gas1!$A$2:$B$172,2,FALSE)</f>
        <v>13011.178000000002</v>
      </c>
      <c r="J211" s="86">
        <f>VLOOKUP(D211,[1]GasOil1!$A$2:$B$155,2,FALSE)</f>
        <v>855.553</v>
      </c>
      <c r="K211" s="87"/>
      <c r="L211" s="86"/>
      <c r="M211" s="86"/>
      <c r="N211" s="4">
        <f t="shared" si="27"/>
        <v>0</v>
      </c>
      <c r="O211" s="4">
        <f t="shared" si="28"/>
        <v>25384.808278000004</v>
      </c>
      <c r="P211" s="4">
        <f t="shared" si="32"/>
        <v>2241.7199705999997</v>
      </c>
      <c r="Q211" s="4">
        <f t="shared" si="29"/>
        <v>0</v>
      </c>
      <c r="R211" s="4">
        <f t="shared" si="30"/>
        <v>0</v>
      </c>
      <c r="S211" s="4"/>
      <c r="T211" s="4">
        <f t="shared" si="31"/>
        <v>27626.528248600003</v>
      </c>
      <c r="U211" s="160">
        <f t="shared" si="26"/>
        <v>0.62847680869845812</v>
      </c>
    </row>
    <row r="212" spans="1:21">
      <c r="A212" s="95" t="s">
        <v>104</v>
      </c>
      <c r="B212" s="96" t="s">
        <v>288</v>
      </c>
      <c r="C212" s="97" t="s">
        <v>289</v>
      </c>
      <c r="D212" s="94" t="s">
        <v>106</v>
      </c>
      <c r="E212" s="87">
        <f>VLOOKUP(D212,[1]Combs!$A$2:$E$401,5,FALSE)</f>
        <v>46937.279981559026</v>
      </c>
      <c r="F212" s="85">
        <f t="shared" si="25"/>
        <v>3.6200067961629365E-4</v>
      </c>
      <c r="G212" s="85">
        <f t="shared" si="33"/>
        <v>9.901605068232619E-2</v>
      </c>
      <c r="H212" s="86"/>
      <c r="I212" s="86">
        <f>VLOOKUP(D212,[1]Gas1!$A$2:$B$172,2,FALSE)</f>
        <v>13816.770000000006</v>
      </c>
      <c r="J212" s="86">
        <f>VLOOKUP(D212,[1]GasOil1!$A$2:$B$155,2,FALSE)</f>
        <v>964.30700000000013</v>
      </c>
      <c r="K212" s="87"/>
      <c r="L212" s="86"/>
      <c r="M212" s="86"/>
      <c r="N212" s="4">
        <f t="shared" si="27"/>
        <v>0</v>
      </c>
      <c r="O212" s="4">
        <f t="shared" si="28"/>
        <v>26956.518270000011</v>
      </c>
      <c r="P212" s="4">
        <f t="shared" si="32"/>
        <v>2526.6772014000003</v>
      </c>
      <c r="Q212" s="4">
        <f t="shared" si="29"/>
        <v>0</v>
      </c>
      <c r="R212" s="4">
        <f t="shared" si="30"/>
        <v>0</v>
      </c>
      <c r="S212" s="4"/>
      <c r="T212" s="4">
        <f t="shared" si="31"/>
        <v>29483.195471400013</v>
      </c>
      <c r="U212" s="160">
        <f t="shared" si="26"/>
        <v>0.62814026468903894</v>
      </c>
    </row>
    <row r="213" spans="1:21">
      <c r="A213" s="95" t="s">
        <v>107</v>
      </c>
      <c r="B213" s="96" t="s">
        <v>288</v>
      </c>
      <c r="C213" s="97" t="s">
        <v>289</v>
      </c>
      <c r="D213" s="94" t="s">
        <v>108</v>
      </c>
      <c r="E213" s="87">
        <f>VLOOKUP(D213,[1]Combs!$A$2:$E$401,5,FALSE)</f>
        <v>14236.143991436576</v>
      </c>
      <c r="F213" s="85">
        <f t="shared" si="25"/>
        <v>1.0979532265270141E-4</v>
      </c>
      <c r="G213" s="85">
        <f t="shared" si="33"/>
        <v>9.9125846004978896E-2</v>
      </c>
      <c r="H213" s="86"/>
      <c r="I213" s="86"/>
      <c r="J213" s="86">
        <f>VLOOKUP(D213,[1]GasOil1!$A$2:$B$155,2,FALSE)</f>
        <v>4062.6010000000015</v>
      </c>
      <c r="K213" s="87"/>
      <c r="L213" s="86"/>
      <c r="M213" s="86"/>
      <c r="N213" s="4">
        <f t="shared" si="27"/>
        <v>0</v>
      </c>
      <c r="O213" s="4">
        <f t="shared" si="28"/>
        <v>0</v>
      </c>
      <c r="P213" s="4">
        <f t="shared" si="32"/>
        <v>10644.827140200005</v>
      </c>
      <c r="Q213" s="4">
        <f t="shared" si="29"/>
        <v>0</v>
      </c>
      <c r="R213" s="4">
        <f t="shared" si="30"/>
        <v>0</v>
      </c>
      <c r="S213" s="4"/>
      <c r="T213" s="4">
        <f t="shared" si="31"/>
        <v>10644.827140200005</v>
      </c>
      <c r="U213" s="160">
        <f t="shared" si="26"/>
        <v>0.74773247212188598</v>
      </c>
    </row>
    <row r="214" spans="1:21">
      <c r="A214" s="101" t="s">
        <v>109</v>
      </c>
      <c r="B214" s="96" t="s">
        <v>288</v>
      </c>
      <c r="C214" s="97" t="s">
        <v>289</v>
      </c>
      <c r="D214" s="94" t="s">
        <v>110</v>
      </c>
      <c r="E214" s="87">
        <f>VLOOKUP(D214,[1]Combs!$A$2:$E$401,5,FALSE)</f>
        <v>72936.952009881847</v>
      </c>
      <c r="F214" s="85">
        <f t="shared" si="25"/>
        <v>5.6252143726887602E-4</v>
      </c>
      <c r="G214" s="85">
        <f t="shared" si="33"/>
        <v>9.9688367442247766E-2</v>
      </c>
      <c r="H214" s="86"/>
      <c r="I214" s="86"/>
      <c r="J214" s="86"/>
      <c r="K214" s="87"/>
      <c r="M214" s="86">
        <f>VLOOKUP(D214,[1]BioDiesel!$A$1:$D$7,4,FALSE)</f>
        <v>35934.717000000011</v>
      </c>
      <c r="N214" s="4">
        <f t="shared" si="27"/>
        <v>0</v>
      </c>
      <c r="O214" s="4">
        <f t="shared" si="28"/>
        <v>0</v>
      </c>
      <c r="P214" s="4">
        <f t="shared" si="32"/>
        <v>0</v>
      </c>
      <c r="Q214" s="4">
        <f t="shared" si="29"/>
        <v>0</v>
      </c>
      <c r="R214" s="4">
        <f>M214*$R$1</f>
        <v>0</v>
      </c>
      <c r="S214" s="4">
        <f>M214*S18</f>
        <v>0</v>
      </c>
      <c r="T214" s="4">
        <f t="shared" si="31"/>
        <v>0</v>
      </c>
      <c r="U214" s="160">
        <f t="shared" si="26"/>
        <v>0</v>
      </c>
    </row>
    <row r="215" spans="1:21">
      <c r="A215" s="95" t="s">
        <v>111</v>
      </c>
      <c r="B215" s="96">
        <v>40020</v>
      </c>
      <c r="C215" s="97" t="s">
        <v>290</v>
      </c>
      <c r="D215" s="94" t="s">
        <v>321</v>
      </c>
      <c r="E215" s="87">
        <v>365304</v>
      </c>
      <c r="F215" s="85">
        <f t="shared" si="25"/>
        <v>2.8173830336676053E-3</v>
      </c>
      <c r="G215" s="85">
        <f t="shared" si="33"/>
        <v>0.10250575047591537</v>
      </c>
      <c r="H215" s="86"/>
      <c r="I215" s="86">
        <v>1082302</v>
      </c>
      <c r="J215" s="86"/>
      <c r="K215" s="87"/>
      <c r="L215" s="86"/>
      <c r="M215" s="86"/>
      <c r="N215" s="4">
        <f t="shared" si="27"/>
        <v>0</v>
      </c>
      <c r="O215" s="4">
        <f>I215*$O$1/10</f>
        <v>211157.1202</v>
      </c>
      <c r="P215" s="4">
        <f t="shared" si="32"/>
        <v>0</v>
      </c>
      <c r="Q215" s="4">
        <f t="shared" si="29"/>
        <v>0</v>
      </c>
      <c r="R215" s="4">
        <f t="shared" si="30"/>
        <v>0</v>
      </c>
      <c r="S215" s="4"/>
      <c r="T215" s="4">
        <f t="shared" si="31"/>
        <v>211157.1202</v>
      </c>
      <c r="U215" s="160">
        <f t="shared" si="26"/>
        <v>0.57803122933228213</v>
      </c>
    </row>
    <row r="216" spans="1:21">
      <c r="A216" s="95" t="s">
        <v>112</v>
      </c>
      <c r="B216" s="96">
        <v>39995</v>
      </c>
      <c r="C216" s="97" t="s">
        <v>290</v>
      </c>
      <c r="D216" s="111" t="s">
        <v>113</v>
      </c>
      <c r="E216" s="87">
        <v>26538</v>
      </c>
      <c r="F216" s="85">
        <f t="shared" si="25"/>
        <v>2.0467257666894123E-4</v>
      </c>
      <c r="G216" s="85">
        <f t="shared" si="33"/>
        <v>0.10271042305258431</v>
      </c>
      <c r="H216" s="86"/>
      <c r="I216" s="86"/>
      <c r="J216" s="86"/>
      <c r="K216" s="87"/>
      <c r="L216" s="86"/>
      <c r="M216" s="86"/>
      <c r="N216" s="4">
        <f t="shared" si="27"/>
        <v>0</v>
      </c>
      <c r="O216" s="4">
        <f t="shared" si="28"/>
        <v>0</v>
      </c>
      <c r="P216" s="4">
        <f t="shared" si="32"/>
        <v>0</v>
      </c>
      <c r="Q216" s="4">
        <f t="shared" si="29"/>
        <v>0</v>
      </c>
      <c r="R216" s="4">
        <f t="shared" si="30"/>
        <v>0</v>
      </c>
      <c r="S216" s="4"/>
      <c r="T216" s="4">
        <f t="shared" si="31"/>
        <v>0</v>
      </c>
      <c r="U216" s="160">
        <f t="shared" si="26"/>
        <v>0</v>
      </c>
    </row>
    <row r="217" spans="1:21">
      <c r="A217" s="95" t="s">
        <v>41</v>
      </c>
      <c r="B217" s="96">
        <v>39990</v>
      </c>
      <c r="C217" s="97" t="s">
        <v>291</v>
      </c>
      <c r="D217" s="94" t="s">
        <v>27</v>
      </c>
      <c r="E217" s="87">
        <f>VLOOKUP(D217,[1]Combs!$A$2:$E$401,5,FALSE)</f>
        <v>12593.142005198402</v>
      </c>
      <c r="F217" s="85">
        <f t="shared" si="25"/>
        <v>9.7123778075282032E-5</v>
      </c>
      <c r="G217" s="85">
        <f t="shared" si="33"/>
        <v>0.10280754683065958</v>
      </c>
      <c r="H217" s="86"/>
      <c r="I217" s="86"/>
      <c r="J217" s="86">
        <f>VLOOKUP(D217,[1]GasOil1!$A$2:$B$155,2,FALSE)</f>
        <v>3351.5379999999991</v>
      </c>
      <c r="K217" s="87"/>
      <c r="L217" s="86"/>
      <c r="M217" s="86"/>
      <c r="N217" s="4">
        <f t="shared" si="27"/>
        <v>0</v>
      </c>
      <c r="O217" s="4">
        <f t="shared" si="28"/>
        <v>0</v>
      </c>
      <c r="P217" s="4">
        <f t="shared" si="32"/>
        <v>8781.6998675999967</v>
      </c>
      <c r="Q217" s="4">
        <f t="shared" si="29"/>
        <v>0</v>
      </c>
      <c r="R217" s="4">
        <f t="shared" si="30"/>
        <v>0</v>
      </c>
      <c r="S217" s="4"/>
      <c r="T217" s="4">
        <f t="shared" si="31"/>
        <v>8781.6998675999967</v>
      </c>
      <c r="U217" s="160">
        <f t="shared" si="26"/>
        <v>0.69733985878781823</v>
      </c>
    </row>
    <row r="218" spans="1:21">
      <c r="A218" s="95" t="s">
        <v>114</v>
      </c>
      <c r="B218" s="96">
        <v>39967</v>
      </c>
      <c r="C218" s="97" t="s">
        <v>291</v>
      </c>
      <c r="D218" s="94" t="s">
        <v>115</v>
      </c>
      <c r="E218" s="87">
        <f>VLOOKUP(D218,[1]Combs!$A$2:$E$401,5,FALSE)</f>
        <v>2678.6090022558346</v>
      </c>
      <c r="F218" s="85">
        <f t="shared" si="25"/>
        <v>2.0658595462368058E-5</v>
      </c>
      <c r="G218" s="85">
        <f t="shared" si="33"/>
        <v>0.10282820542612195</v>
      </c>
      <c r="H218" s="86"/>
      <c r="I218" s="86"/>
      <c r="J218" s="86">
        <f>VLOOKUP(D218,[1]GasOil1!$A$2:$B$155,2,FALSE)</f>
        <v>680.89000000000021</v>
      </c>
      <c r="K218" s="87"/>
      <c r="L218" s="86"/>
      <c r="M218" s="86"/>
      <c r="N218" s="4">
        <f t="shared" si="27"/>
        <v>0</v>
      </c>
      <c r="O218" s="4">
        <f t="shared" si="28"/>
        <v>0</v>
      </c>
      <c r="P218" s="4">
        <f t="shared" si="32"/>
        <v>1784.0679780000007</v>
      </c>
      <c r="Q218" s="4">
        <f t="shared" si="29"/>
        <v>0</v>
      </c>
      <c r="R218" s="4">
        <f t="shared" si="30"/>
        <v>0</v>
      </c>
      <c r="S218" s="4"/>
      <c r="T218" s="4">
        <f t="shared" si="31"/>
        <v>1784.0679780000007</v>
      </c>
      <c r="U218" s="160">
        <f t="shared" si="26"/>
        <v>0.66604270220010409</v>
      </c>
    </row>
    <row r="219" spans="1:21">
      <c r="A219" s="95" t="s">
        <v>116</v>
      </c>
      <c r="B219" s="96">
        <v>39967</v>
      </c>
      <c r="C219" s="97" t="s">
        <v>291</v>
      </c>
      <c r="D219" s="94" t="s">
        <v>117</v>
      </c>
      <c r="E219" s="87">
        <f>VLOOKUP(D219,[1]Combs!$A$2:$E$401,5,FALSE)</f>
        <v>2350.7939986798447</v>
      </c>
      <c r="F219" s="85">
        <f t="shared" si="25"/>
        <v>1.8130343843834784E-5</v>
      </c>
      <c r="G219" s="85">
        <f t="shared" si="33"/>
        <v>0.10284633576996578</v>
      </c>
      <c r="H219" s="86"/>
      <c r="I219" s="86"/>
      <c r="J219" s="86">
        <f>VLOOKUP(D219,[1]GasOil1!$A$2:$B$155,2,FALSE)</f>
        <v>597.55500000000018</v>
      </c>
      <c r="K219" s="87"/>
      <c r="L219" s="86"/>
      <c r="M219" s="86"/>
      <c r="N219" s="4">
        <f t="shared" si="27"/>
        <v>0</v>
      </c>
      <c r="O219" s="4">
        <f t="shared" si="28"/>
        <v>0</v>
      </c>
      <c r="P219" s="4">
        <f t="shared" si="32"/>
        <v>1565.7136110000004</v>
      </c>
      <c r="Q219" s="4">
        <f t="shared" si="29"/>
        <v>0</v>
      </c>
      <c r="R219" s="4">
        <f t="shared" si="30"/>
        <v>0</v>
      </c>
      <c r="S219" s="4"/>
      <c r="T219" s="4">
        <f t="shared" si="31"/>
        <v>1565.7136110000004</v>
      </c>
      <c r="U219" s="160">
        <f t="shared" si="26"/>
        <v>0.66603607627009065</v>
      </c>
    </row>
    <row r="220" spans="1:21">
      <c r="A220" s="95" t="s">
        <v>118</v>
      </c>
      <c r="B220" s="96">
        <v>39963</v>
      </c>
      <c r="C220" s="97" t="s">
        <v>292</v>
      </c>
      <c r="D220" s="94" t="s">
        <v>119</v>
      </c>
      <c r="E220" s="87">
        <f>VLOOKUP(D220,[1]Combs!$A$2:$E$401,5,FALSE)</f>
        <v>12414.419000207214</v>
      </c>
      <c r="F220" s="85">
        <f t="shared" si="25"/>
        <v>9.5745388673610358E-5</v>
      </c>
      <c r="G220" s="85">
        <f t="shared" si="33"/>
        <v>0.1029420811586394</v>
      </c>
      <c r="H220" s="86"/>
      <c r="I220" s="86"/>
      <c r="J220" s="86">
        <f>VLOOKUP(D220,[1]GasOil1!$A$2:$B$155,2,FALSE)</f>
        <v>3394.4079999999999</v>
      </c>
      <c r="K220" s="87"/>
      <c r="L220" s="86"/>
      <c r="M220" s="86"/>
      <c r="N220" s="4">
        <f t="shared" si="27"/>
        <v>0</v>
      </c>
      <c r="O220" s="4">
        <f t="shared" si="28"/>
        <v>0</v>
      </c>
      <c r="P220" s="4">
        <f t="shared" si="32"/>
        <v>8894.0278416000001</v>
      </c>
      <c r="Q220" s="4">
        <f t="shared" si="29"/>
        <v>0</v>
      </c>
      <c r="R220" s="4">
        <f t="shared" si="30"/>
        <v>0</v>
      </c>
      <c r="S220" s="4"/>
      <c r="T220" s="4">
        <f t="shared" si="31"/>
        <v>8894.0278416000001</v>
      </c>
      <c r="U220" s="160">
        <f t="shared" si="26"/>
        <v>0.71642723203168401</v>
      </c>
    </row>
    <row r="221" spans="1:21">
      <c r="A221" s="95" t="s">
        <v>120</v>
      </c>
      <c r="B221" s="96">
        <v>39952</v>
      </c>
      <c r="C221" s="97" t="s">
        <v>292</v>
      </c>
      <c r="D221" s="94" t="s">
        <v>121</v>
      </c>
      <c r="E221" s="87">
        <f>VLOOKUP(D221,[1]Combs!$A$2:$E$401,5,FALSE)</f>
        <v>41463.57296937611</v>
      </c>
      <c r="F221" s="85">
        <f t="shared" si="25"/>
        <v>3.1978507489422228E-4</v>
      </c>
      <c r="G221" s="85">
        <f t="shared" si="33"/>
        <v>0.10326186623353362</v>
      </c>
      <c r="H221" s="86"/>
      <c r="I221" s="86">
        <f>VLOOKUP(D221,[1]Gas1!$A$2:$B$172,2,FALSE)</f>
        <v>12517.945999999996</v>
      </c>
      <c r="J221" s="86">
        <f>VLOOKUP(D221,[1]GasOil1!$A$2:$B$155,2,FALSE)</f>
        <v>611.82100000000014</v>
      </c>
      <c r="K221" s="87"/>
      <c r="L221" s="86"/>
      <c r="M221" s="86"/>
      <c r="N221" s="4">
        <f t="shared" si="27"/>
        <v>0</v>
      </c>
      <c r="O221" s="4">
        <f t="shared" si="28"/>
        <v>24422.512645999992</v>
      </c>
      <c r="P221" s="4">
        <f t="shared" si="32"/>
        <v>1603.0933842000004</v>
      </c>
      <c r="Q221" s="4">
        <f t="shared" si="29"/>
        <v>0</v>
      </c>
      <c r="R221" s="4">
        <f t="shared" si="30"/>
        <v>0</v>
      </c>
      <c r="S221" s="4"/>
      <c r="T221" s="4">
        <f t="shared" si="31"/>
        <v>26025.606030199993</v>
      </c>
      <c r="U221" s="160">
        <f t="shared" si="26"/>
        <v>0.6276739838465395</v>
      </c>
    </row>
    <row r="222" spans="1:21">
      <c r="A222" s="95" t="s">
        <v>120</v>
      </c>
      <c r="B222" s="96">
        <v>39952</v>
      </c>
      <c r="C222" s="97" t="s">
        <v>292</v>
      </c>
      <c r="D222" s="94" t="s">
        <v>122</v>
      </c>
      <c r="E222" s="87">
        <f>VLOOKUP(D222,[1]Combs!$A$2:$E$401,5,FALSE)</f>
        <v>41376.738018820062</v>
      </c>
      <c r="F222" s="85">
        <f t="shared" si="25"/>
        <v>3.1911536605877029E-4</v>
      </c>
      <c r="G222" s="85">
        <f t="shared" si="33"/>
        <v>0.10358098159959239</v>
      </c>
      <c r="H222" s="86"/>
      <c r="I222" s="86">
        <f>VLOOKUP(D222,[1]Gas1!$A$2:$B$172,2,FALSE)</f>
        <v>12259.471</v>
      </c>
      <c r="J222" s="86">
        <f>VLOOKUP(D222,[1]GasOil1!$A$2:$B$155,2,FALSE)</f>
        <v>788.09299999999985</v>
      </c>
      <c r="K222" s="87"/>
      <c r="L222" s="86"/>
      <c r="M222" s="86"/>
      <c r="N222" s="4">
        <f t="shared" si="27"/>
        <v>0</v>
      </c>
      <c r="O222" s="4">
        <f t="shared" si="28"/>
        <v>23918.227921000002</v>
      </c>
      <c r="P222" s="4">
        <f t="shared" si="32"/>
        <v>2064.9612785999998</v>
      </c>
      <c r="Q222" s="4">
        <f t="shared" si="29"/>
        <v>0</v>
      </c>
      <c r="R222" s="4">
        <f t="shared" si="30"/>
        <v>0</v>
      </c>
      <c r="S222" s="4"/>
      <c r="T222" s="4">
        <f t="shared" si="31"/>
        <v>25983.189199600001</v>
      </c>
      <c r="U222" s="160">
        <f t="shared" si="26"/>
        <v>0.62796610955125653</v>
      </c>
    </row>
    <row r="223" spans="1:21">
      <c r="A223" s="95" t="s">
        <v>123</v>
      </c>
      <c r="B223" s="96">
        <v>39934</v>
      </c>
      <c r="C223" s="97" t="s">
        <v>292</v>
      </c>
      <c r="D223" s="94" t="s">
        <v>124</v>
      </c>
      <c r="E223" s="87">
        <f>VLOOKUP(D223,[1]Combs!$A$2:$E$401,5,FALSE)</f>
        <v>0.62400001287460305</v>
      </c>
      <c r="F223" s="85">
        <f t="shared" si="25"/>
        <v>4.8125589899953844E-9</v>
      </c>
      <c r="G223" s="85">
        <f t="shared" si="33"/>
        <v>0.10358098641215138</v>
      </c>
      <c r="H223" s="86"/>
      <c r="I223" s="86">
        <f>VLOOKUP(D223,[1]Gas1!$A$2:$B$172,2,FALSE)</f>
        <v>0.17</v>
      </c>
      <c r="J223" s="86"/>
      <c r="K223" s="87"/>
      <c r="L223" s="86"/>
      <c r="M223" s="86"/>
      <c r="N223" s="4">
        <f t="shared" si="27"/>
        <v>0</v>
      </c>
      <c r="O223" s="4">
        <f t="shared" si="28"/>
        <v>0.33167000000000002</v>
      </c>
      <c r="P223" s="4">
        <f t="shared" si="32"/>
        <v>0</v>
      </c>
      <c r="Q223" s="4">
        <f t="shared" si="29"/>
        <v>0</v>
      </c>
      <c r="R223" s="4">
        <f t="shared" si="30"/>
        <v>0</v>
      </c>
      <c r="S223" s="4"/>
      <c r="T223" s="4">
        <f t="shared" si="31"/>
        <v>0.33167000000000002</v>
      </c>
      <c r="U223" s="160">
        <f t="shared" si="26"/>
        <v>0.53152242493086499</v>
      </c>
    </row>
    <row r="224" spans="1:21">
      <c r="A224" s="95" t="s">
        <v>125</v>
      </c>
      <c r="B224" s="96">
        <v>39934</v>
      </c>
      <c r="C224" s="97" t="s">
        <v>292</v>
      </c>
      <c r="D224" s="94" t="s">
        <v>126</v>
      </c>
      <c r="E224" s="87">
        <f>VLOOKUP(D224,[1]Combs!$A$2:$E$401,5,FALSE)</f>
        <v>10628.200988272089</v>
      </c>
      <c r="F224" s="85">
        <f t="shared" si="25"/>
        <v>8.1969299933116145E-5</v>
      </c>
      <c r="G224" s="85">
        <f t="shared" si="33"/>
        <v>0.1036629557120845</v>
      </c>
      <c r="H224" s="86"/>
      <c r="I224" s="86"/>
      <c r="J224" s="86">
        <f>VLOOKUP(D224,[1]GasOil1!$A$2:$B$155,2,FALSE)</f>
        <v>2734.5180000000023</v>
      </c>
      <c r="K224" s="87"/>
      <c r="L224" s="86"/>
      <c r="M224" s="86"/>
      <c r="N224" s="4">
        <f t="shared" si="27"/>
        <v>0</v>
      </c>
      <c r="O224" s="4">
        <f t="shared" si="28"/>
        <v>0</v>
      </c>
      <c r="P224" s="4">
        <f t="shared" si="32"/>
        <v>7164.9840636000054</v>
      </c>
      <c r="Q224" s="4">
        <f t="shared" si="29"/>
        <v>0</v>
      </c>
      <c r="R224" s="4">
        <f t="shared" si="30"/>
        <v>0</v>
      </c>
      <c r="S224" s="4"/>
      <c r="T224" s="4">
        <f t="shared" si="31"/>
        <v>7164.9840636000054</v>
      </c>
      <c r="U224" s="160">
        <f t="shared" si="26"/>
        <v>0.6741483409568898</v>
      </c>
    </row>
    <row r="225" spans="1:21">
      <c r="A225" s="95" t="s">
        <v>127</v>
      </c>
      <c r="B225" s="96" t="s">
        <v>293</v>
      </c>
      <c r="C225" s="97" t="s">
        <v>294</v>
      </c>
      <c r="D225" s="94" t="s">
        <v>128</v>
      </c>
      <c r="E225" s="87">
        <f>VLOOKUP(D225,[1]Combs!$A$2:$E$401,5,FALSE)</f>
        <v>4074.1190008129925</v>
      </c>
      <c r="F225" s="85">
        <f t="shared" si="25"/>
        <v>3.14213743896408E-5</v>
      </c>
      <c r="G225" s="85">
        <f t="shared" si="33"/>
        <v>0.10369437708647414</v>
      </c>
      <c r="H225" s="86"/>
      <c r="I225" s="86"/>
      <c r="J225" s="86">
        <f>VLOOKUP(D225,[1]GasOil1!$A$2:$B$155,2,FALSE)</f>
        <v>1089.8919999999998</v>
      </c>
      <c r="K225" s="87"/>
      <c r="L225" s="86"/>
      <c r="M225" s="86"/>
      <c r="N225" s="4">
        <f t="shared" si="27"/>
        <v>0</v>
      </c>
      <c r="O225" s="4">
        <f t="shared" si="28"/>
        <v>0</v>
      </c>
      <c r="P225" s="4">
        <f t="shared" si="32"/>
        <v>2855.7350183999993</v>
      </c>
      <c r="Q225" s="4">
        <f t="shared" si="29"/>
        <v>0</v>
      </c>
      <c r="R225" s="4">
        <f t="shared" si="30"/>
        <v>0</v>
      </c>
      <c r="S225" s="4"/>
      <c r="T225" s="4">
        <f t="shared" si="31"/>
        <v>2855.7350183999993</v>
      </c>
      <c r="U225" s="160">
        <f t="shared" si="26"/>
        <v>0.70094541122390774</v>
      </c>
    </row>
    <row r="226" spans="1:21">
      <c r="A226" s="95" t="s">
        <v>129</v>
      </c>
      <c r="B226" s="96" t="s">
        <v>293</v>
      </c>
      <c r="C226" s="97" t="s">
        <v>294</v>
      </c>
      <c r="D226" s="94" t="s">
        <v>130</v>
      </c>
      <c r="E226" s="87">
        <f>VLOOKUP(D226,[1]Combs!$A$2:$E$401,5,FALSE)</f>
        <v>4008.8570047803223</v>
      </c>
      <c r="F226" s="85">
        <f t="shared" si="25"/>
        <v>3.0918045544717863E-5</v>
      </c>
      <c r="G226" s="85">
        <f t="shared" si="33"/>
        <v>0.10372529513201885</v>
      </c>
      <c r="H226" s="86"/>
      <c r="I226" s="86"/>
      <c r="J226" s="86">
        <f>VLOOKUP(D226,[1]GasOil1!$A$2:$B$155,2,FALSE)</f>
        <v>1004.5220000000002</v>
      </c>
      <c r="K226" s="87"/>
      <c r="L226" s="86"/>
      <c r="M226" s="86"/>
      <c r="N226" s="4">
        <f t="shared" si="27"/>
        <v>0</v>
      </c>
      <c r="O226" s="4">
        <f t="shared" si="28"/>
        <v>0</v>
      </c>
      <c r="P226" s="4">
        <f t="shared" si="32"/>
        <v>2632.0485444000005</v>
      </c>
      <c r="Q226" s="4">
        <f t="shared" si="29"/>
        <v>0</v>
      </c>
      <c r="R226" s="4">
        <f t="shared" si="30"/>
        <v>0</v>
      </c>
      <c r="S226" s="4"/>
      <c r="T226" s="4">
        <f t="shared" si="31"/>
        <v>2632.0485444000005</v>
      </c>
      <c r="U226" s="160">
        <f t="shared" si="26"/>
        <v>0.65655835098668769</v>
      </c>
    </row>
    <row r="227" spans="1:21">
      <c r="A227" s="95" t="s">
        <v>131</v>
      </c>
      <c r="B227" s="96" t="s">
        <v>295</v>
      </c>
      <c r="C227" s="97" t="s">
        <v>296</v>
      </c>
      <c r="D227" s="94" t="s">
        <v>132</v>
      </c>
      <c r="E227" s="87">
        <f>VLOOKUP(D227,[1]Combs!$A$2:$E$401,5,FALSE)</f>
        <v>16960.081025004853</v>
      </c>
      <c r="F227" s="85">
        <f t="shared" si="25"/>
        <v>1.3080350757034296E-4</v>
      </c>
      <c r="G227" s="85">
        <f t="shared" si="33"/>
        <v>0.10385609863958919</v>
      </c>
      <c r="H227" s="86"/>
      <c r="I227" s="86"/>
      <c r="J227" s="86">
        <f>VLOOKUP(D227,[1]GasOil1!$A$2:$B$155,2,FALSE)</f>
        <v>4311.1930000000002</v>
      </c>
      <c r="K227" s="87"/>
      <c r="L227" s="86"/>
      <c r="M227" s="86"/>
      <c r="N227" s="4">
        <f t="shared" si="27"/>
        <v>0</v>
      </c>
      <c r="O227" s="4">
        <f t="shared" si="28"/>
        <v>0</v>
      </c>
      <c r="P227" s="4">
        <f t="shared" si="32"/>
        <v>11296.187898600001</v>
      </c>
      <c r="Q227" s="4">
        <f t="shared" si="29"/>
        <v>0</v>
      </c>
      <c r="R227" s="4">
        <f t="shared" si="30"/>
        <v>0</v>
      </c>
      <c r="S227" s="4"/>
      <c r="T227" s="4">
        <f t="shared" si="31"/>
        <v>11296.187898600001</v>
      </c>
      <c r="U227" s="160">
        <f t="shared" si="26"/>
        <v>0.66604563279772233</v>
      </c>
    </row>
    <row r="228" spans="1:21">
      <c r="A228" s="95" t="s">
        <v>133</v>
      </c>
      <c r="B228" s="96" t="s">
        <v>295</v>
      </c>
      <c r="C228" s="97" t="s">
        <v>296</v>
      </c>
      <c r="D228" s="94" t="s">
        <v>134</v>
      </c>
      <c r="E228" s="87">
        <v>0</v>
      </c>
      <c r="F228" s="85">
        <f t="shared" si="25"/>
        <v>0</v>
      </c>
      <c r="G228" s="85">
        <f t="shared" si="33"/>
        <v>0.10385609863958919</v>
      </c>
      <c r="H228" s="86"/>
      <c r="I228" s="86"/>
      <c r="J228" s="86"/>
      <c r="K228" s="87"/>
      <c r="L228" s="86"/>
      <c r="M228" s="86"/>
      <c r="N228" s="4">
        <f t="shared" si="27"/>
        <v>0</v>
      </c>
      <c r="O228" s="4">
        <f t="shared" si="28"/>
        <v>0</v>
      </c>
      <c r="P228" s="4">
        <f t="shared" si="32"/>
        <v>0</v>
      </c>
      <c r="Q228" s="4">
        <f t="shared" si="29"/>
        <v>0</v>
      </c>
      <c r="R228" s="4">
        <f t="shared" si="30"/>
        <v>0</v>
      </c>
      <c r="S228" s="4"/>
      <c r="T228" s="4">
        <f t="shared" si="31"/>
        <v>0</v>
      </c>
      <c r="U228" s="160"/>
    </row>
    <row r="229" spans="1:21">
      <c r="A229" s="95" t="s">
        <v>135</v>
      </c>
      <c r="B229" s="96" t="s">
        <v>297</v>
      </c>
      <c r="C229" s="97" t="s">
        <v>298</v>
      </c>
      <c r="D229" s="94" t="s">
        <v>136</v>
      </c>
      <c r="E229" s="87">
        <f>VLOOKUP(D229,[1]Combs!$A$2:$E$401,5,FALSE)</f>
        <v>50.240001678466797</v>
      </c>
      <c r="F229" s="85">
        <f t="shared" si="25"/>
        <v>3.8747270311944125E-7</v>
      </c>
      <c r="G229" s="85">
        <f t="shared" si="33"/>
        <v>0.10385648611229231</v>
      </c>
      <c r="H229" s="86"/>
      <c r="I229" s="86"/>
      <c r="J229" s="86">
        <f>VLOOKUP(D229,[1]GasOil1!$A$2:$B$155,2,FALSE)</f>
        <v>16.96</v>
      </c>
      <c r="K229" s="87"/>
      <c r="L229" s="86"/>
      <c r="M229" s="86"/>
      <c r="N229" s="4">
        <f t="shared" si="27"/>
        <v>0</v>
      </c>
      <c r="O229" s="4">
        <f t="shared" si="28"/>
        <v>0</v>
      </c>
      <c r="P229" s="4">
        <f t="shared" si="32"/>
        <v>44.438592</v>
      </c>
      <c r="Q229" s="4">
        <f t="shared" si="29"/>
        <v>0</v>
      </c>
      <c r="R229" s="4">
        <f t="shared" si="30"/>
        <v>0</v>
      </c>
      <c r="S229" s="4"/>
      <c r="T229" s="4">
        <f t="shared" si="31"/>
        <v>44.438592</v>
      </c>
      <c r="U229" s="160">
        <f t="shared" si="26"/>
        <v>0.88452608509857356</v>
      </c>
    </row>
    <row r="230" spans="1:21">
      <c r="A230" s="95" t="s">
        <v>137</v>
      </c>
      <c r="B230" s="96">
        <v>39771</v>
      </c>
      <c r="C230" s="97" t="s">
        <v>299</v>
      </c>
      <c r="D230" s="94" t="s">
        <v>138</v>
      </c>
      <c r="E230" s="87">
        <f>VLOOKUP(D230,[1]Combs!$A$2:$E$401,5,FALSE)</f>
        <v>35248.311008900753</v>
      </c>
      <c r="F230" s="85">
        <f t="shared" si="25"/>
        <v>2.7185027648729841E-4</v>
      </c>
      <c r="G230" s="85">
        <f t="shared" si="33"/>
        <v>0.10412833638877961</v>
      </c>
      <c r="H230" s="86"/>
      <c r="I230" s="86">
        <f>VLOOKUP(D230,[1]Gas1!$A$2:$B$172,2,FALSE)</f>
        <v>9782.891999999998</v>
      </c>
      <c r="J230" s="86">
        <f>VLOOKUP(D230,[1]GasOil1!$A$2:$B$155,2,FALSE)</f>
        <v>1344.5040000000001</v>
      </c>
      <c r="K230" s="87"/>
      <c r="L230" s="86"/>
      <c r="M230" s="86"/>
      <c r="N230" s="4">
        <f t="shared" si="27"/>
        <v>0</v>
      </c>
      <c r="O230" s="4">
        <f t="shared" si="28"/>
        <v>19086.422291999996</v>
      </c>
      <c r="P230" s="4">
        <f t="shared" si="32"/>
        <v>3522.8693807999998</v>
      </c>
      <c r="Q230" s="4">
        <f t="shared" si="29"/>
        <v>0</v>
      </c>
      <c r="R230" s="4">
        <f t="shared" si="30"/>
        <v>0</v>
      </c>
      <c r="S230" s="4"/>
      <c r="T230" s="4">
        <f t="shared" si="31"/>
        <v>22609.291672799995</v>
      </c>
      <c r="U230" s="160">
        <f t="shared" si="26"/>
        <v>0.6414290791717876</v>
      </c>
    </row>
    <row r="231" spans="1:21">
      <c r="A231" s="95" t="s">
        <v>137</v>
      </c>
      <c r="B231" s="96">
        <v>39771</v>
      </c>
      <c r="C231" s="97" t="s">
        <v>299</v>
      </c>
      <c r="D231" s="94" t="s">
        <v>139</v>
      </c>
      <c r="E231" s="87">
        <f>VLOOKUP(D231,[1]Combs!$A$2:$E$401,5,FALSE)</f>
        <v>23741.320971320383</v>
      </c>
      <c r="F231" s="85">
        <f t="shared" si="25"/>
        <v>1.83103373906267E-4</v>
      </c>
      <c r="G231" s="85">
        <f t="shared" si="33"/>
        <v>0.10431143976268588</v>
      </c>
      <c r="H231" s="86"/>
      <c r="I231" s="86">
        <f>VLOOKUP(D231,[1]Gas1!$A$2:$B$172,2,FALSE)</f>
        <v>7270.2500000000009</v>
      </c>
      <c r="J231" s="86">
        <f>VLOOKUP(D231,[1]GasOil1!$A$2:$B$155,2,FALSE)</f>
        <v>234.83699999999999</v>
      </c>
      <c r="K231" s="87"/>
      <c r="L231" s="86"/>
      <c r="M231" s="86"/>
      <c r="N231" s="4">
        <f t="shared" si="27"/>
        <v>0</v>
      </c>
      <c r="O231" s="4">
        <f t="shared" si="28"/>
        <v>14184.257750000002</v>
      </c>
      <c r="P231" s="4">
        <f t="shared" si="32"/>
        <v>615.31990739999992</v>
      </c>
      <c r="Q231" s="4">
        <f t="shared" si="29"/>
        <v>0</v>
      </c>
      <c r="R231" s="4">
        <f t="shared" si="30"/>
        <v>0</v>
      </c>
      <c r="S231" s="4"/>
      <c r="T231" s="4">
        <f t="shared" si="31"/>
        <v>14799.577657400003</v>
      </c>
      <c r="U231" s="160">
        <f t="shared" si="26"/>
        <v>0.62336791096325073</v>
      </c>
    </row>
    <row r="232" spans="1:21">
      <c r="A232" s="95" t="s">
        <v>140</v>
      </c>
      <c r="B232" s="96">
        <v>39758</v>
      </c>
      <c r="C232" s="97" t="s">
        <v>299</v>
      </c>
      <c r="D232" s="94" t="s">
        <v>141</v>
      </c>
      <c r="E232" s="87">
        <f>VLOOKUP(D232,[1]Combs!$A$2:$E$401,5,FALSE)</f>
        <v>32898.464006909169</v>
      </c>
      <c r="F232" s="85">
        <f t="shared" si="25"/>
        <v>2.537272362930334E-4</v>
      </c>
      <c r="G232" s="85">
        <f t="shared" si="33"/>
        <v>0.10456516699897891</v>
      </c>
      <c r="H232" s="86"/>
      <c r="I232" s="86"/>
      <c r="J232" s="86">
        <f>VLOOKUP(D232,[1]GasOil1!$A$2:$B$155,2,FALSE)</f>
        <v>9129.5139999999992</v>
      </c>
      <c r="K232" s="87"/>
      <c r="L232" s="86"/>
      <c r="M232" s="86"/>
      <c r="N232" s="4">
        <f t="shared" si="27"/>
        <v>0</v>
      </c>
      <c r="O232" s="4">
        <f t="shared" si="28"/>
        <v>0</v>
      </c>
      <c r="P232" s="4">
        <f t="shared" si="32"/>
        <v>23921.152582799998</v>
      </c>
      <c r="Q232" s="4">
        <f t="shared" si="29"/>
        <v>0</v>
      </c>
      <c r="R232" s="4">
        <f t="shared" si="30"/>
        <v>0</v>
      </c>
      <c r="S232" s="4"/>
      <c r="T232" s="4">
        <f t="shared" si="31"/>
        <v>23921.152582799998</v>
      </c>
      <c r="U232" s="160">
        <f t="shared" si="26"/>
        <v>0.72712065152270322</v>
      </c>
    </row>
    <row r="233" spans="1:21">
      <c r="A233" s="95" t="s">
        <v>348</v>
      </c>
      <c r="B233" s="96">
        <v>39766</v>
      </c>
      <c r="C233" s="97" t="s">
        <v>299</v>
      </c>
      <c r="D233" s="94" t="s">
        <v>349</v>
      </c>
      <c r="E233" s="87">
        <f>VLOOKUP(D233,[1]Combs!$A$2:$E$401,5,FALSE)</f>
        <v>155917.00599017087</v>
      </c>
      <c r="F233" s="85">
        <f t="shared" si="25"/>
        <v>1.2024996368420761E-3</v>
      </c>
      <c r="G233" s="85">
        <f t="shared" si="33"/>
        <v>0.10576766663582099</v>
      </c>
      <c r="H233" s="86"/>
      <c r="I233" s="86">
        <f>VLOOKUP(D233,[1]Gas1!$A$2:$B$172,2,FALSE)</f>
        <v>45021.059000000016</v>
      </c>
      <c r="J233" s="86"/>
      <c r="K233" s="87"/>
      <c r="L233" s="86"/>
      <c r="M233" s="86"/>
      <c r="N233" s="4">
        <f t="shared" ref="N233:N258" si="34">H233*$N$1</f>
        <v>0</v>
      </c>
      <c r="O233" s="4">
        <f t="shared" ref="O233:O258" si="35">I233*$O$1</f>
        <v>87836.08610900004</v>
      </c>
      <c r="P233" s="4">
        <f t="shared" ref="P233:P258" si="36">J233*$P$1*0.825</f>
        <v>0</v>
      </c>
      <c r="Q233" s="4">
        <f t="shared" ref="Q233:Q258" si="37">K233*$Q$1</f>
        <v>0</v>
      </c>
      <c r="R233" s="4">
        <f t="shared" si="30"/>
        <v>0</v>
      </c>
      <c r="S233" s="4"/>
      <c r="T233" s="4">
        <f t="shared" ref="T233:T262" si="38">SUM(N233:Q233)</f>
        <v>87836.08610900004</v>
      </c>
      <c r="U233" s="160">
        <f t="shared" ref="U233:U262" si="39">T233/E233</f>
        <v>0.56335154431157619</v>
      </c>
    </row>
    <row r="234" spans="1:21">
      <c r="A234" s="95" t="s">
        <v>348</v>
      </c>
      <c r="B234" s="96">
        <v>39766</v>
      </c>
      <c r="C234" s="97" t="s">
        <v>299</v>
      </c>
      <c r="D234" s="94" t="s">
        <v>350</v>
      </c>
      <c r="E234" s="87">
        <f>VLOOKUP(D234,[1]Combs!$A$2:$E$401,5,FALSE)</f>
        <v>201886.95918753929</v>
      </c>
      <c r="F234" s="85">
        <f t="shared" si="25"/>
        <v>1.5570398723630662E-3</v>
      </c>
      <c r="G234" s="85">
        <f t="shared" si="33"/>
        <v>0.10732470650818406</v>
      </c>
      <c r="H234" s="86"/>
      <c r="I234" s="86">
        <f>VLOOKUP(D234,[1]Gas1!$A$2:$B$172,2,FALSE)</f>
        <v>51078.448000000004</v>
      </c>
      <c r="J234" s="86">
        <f>VLOOKUP(D234,[1]GasOil1!$A$2:$B$155,2,FALSE)</f>
        <v>7358.1909999999998</v>
      </c>
      <c r="K234" s="87"/>
      <c r="L234" s="86"/>
      <c r="M234" s="86"/>
      <c r="N234" s="4">
        <f t="shared" si="34"/>
        <v>0</v>
      </c>
      <c r="O234" s="4">
        <f t="shared" si="35"/>
        <v>99654.052048000012</v>
      </c>
      <c r="P234" s="4">
        <f t="shared" si="36"/>
        <v>19279.932058199996</v>
      </c>
      <c r="Q234" s="4">
        <f t="shared" si="37"/>
        <v>0</v>
      </c>
      <c r="R234" s="4">
        <f t="shared" si="30"/>
        <v>0</v>
      </c>
      <c r="S234" s="4"/>
      <c r="T234" s="4">
        <f t="shared" si="38"/>
        <v>118933.98410620001</v>
      </c>
      <c r="U234" s="160">
        <f t="shared" si="39"/>
        <v>0.58911177118537106</v>
      </c>
    </row>
    <row r="235" spans="1:21">
      <c r="A235" s="95" t="s">
        <v>351</v>
      </c>
      <c r="B235" s="96">
        <v>39742</v>
      </c>
      <c r="C235" s="97" t="s">
        <v>352</v>
      </c>
      <c r="D235" s="94" t="s">
        <v>353</v>
      </c>
      <c r="E235" s="87">
        <f>VLOOKUP(D235,[1]Combs!$A$2:$E$401,5,FALSE)</f>
        <v>13266.89300625585</v>
      </c>
      <c r="F235" s="85">
        <f t="shared" si="25"/>
        <v>1.0232003828402822E-4</v>
      </c>
      <c r="G235" s="85">
        <f t="shared" si="33"/>
        <v>0.10742702654646809</v>
      </c>
      <c r="H235" s="86"/>
      <c r="I235" s="86">
        <f>VLOOKUP(D235,[1]Gas1!$A$2:$B$172,2,FALSE)</f>
        <v>6783.6240000000034</v>
      </c>
      <c r="J235" s="86">
        <f>VLOOKUP(D235,[1]GasOil1!$A$2:$B$155,2,FALSE)</f>
        <v>241.57499999999996</v>
      </c>
      <c r="K235" s="87"/>
      <c r="L235" s="86"/>
      <c r="M235" s="86"/>
      <c r="N235" s="4">
        <f t="shared" si="34"/>
        <v>0</v>
      </c>
      <c r="O235" s="4">
        <f t="shared" si="35"/>
        <v>13234.850424000007</v>
      </c>
      <c r="P235" s="4">
        <f t="shared" si="36"/>
        <v>632.97481499999992</v>
      </c>
      <c r="Q235" s="4">
        <f t="shared" si="37"/>
        <v>0</v>
      </c>
      <c r="R235" s="4">
        <f t="shared" si="30"/>
        <v>0</v>
      </c>
      <c r="S235" s="4"/>
      <c r="T235" s="4">
        <f t="shared" si="38"/>
        <v>13867.825239000007</v>
      </c>
      <c r="U235" s="160">
        <f t="shared" si="39"/>
        <v>1.04529562667467</v>
      </c>
    </row>
    <row r="236" spans="1:21">
      <c r="A236" s="95" t="s">
        <v>354</v>
      </c>
      <c r="B236" s="96">
        <v>39738</v>
      </c>
      <c r="C236" s="97" t="s">
        <v>352</v>
      </c>
      <c r="D236" s="94" t="s">
        <v>355</v>
      </c>
      <c r="E236" s="87">
        <f>VLOOKUP(D236,[1]Combs!$A$2:$E$401,5,FALSE)</f>
        <v>13577.793994696693</v>
      </c>
      <c r="F236" s="85">
        <f t="shared" ref="F236:F271" si="40">E236/$G$275</f>
        <v>1.0471784167513185E-4</v>
      </c>
      <c r="G236" s="85">
        <f t="shared" si="33"/>
        <v>0.10753174438814322</v>
      </c>
      <c r="H236" s="86"/>
      <c r="I236" s="86"/>
      <c r="J236" s="86">
        <f>VLOOKUP(D236,[1]GasOil1!$A$2:$B$155,2,FALSE)</f>
        <v>3697.4289999999983</v>
      </c>
      <c r="K236" s="87"/>
      <c r="L236" s="86"/>
      <c r="M236" s="86"/>
      <c r="N236" s="4">
        <f t="shared" si="34"/>
        <v>0</v>
      </c>
      <c r="O236" s="4">
        <f t="shared" si="35"/>
        <v>0</v>
      </c>
      <c r="P236" s="4">
        <f t="shared" si="36"/>
        <v>9688.0034657999968</v>
      </c>
      <c r="Q236" s="4">
        <f t="shared" si="37"/>
        <v>0</v>
      </c>
      <c r="R236" s="4">
        <f t="shared" si="30"/>
        <v>0</v>
      </c>
      <c r="S236" s="4"/>
      <c r="T236" s="4">
        <f t="shared" si="38"/>
        <v>9688.0034657999968</v>
      </c>
      <c r="U236" s="160">
        <f t="shared" si="39"/>
        <v>0.71351822465298875</v>
      </c>
    </row>
    <row r="237" spans="1:21">
      <c r="A237" s="95" t="s">
        <v>356</v>
      </c>
      <c r="B237" s="96">
        <v>39703</v>
      </c>
      <c r="C237" s="97" t="s">
        <v>357</v>
      </c>
      <c r="D237" s="94" t="s">
        <v>358</v>
      </c>
      <c r="E237" s="87">
        <f>VLOOKUP(D237,[1]Combs!$A$2:$E$401,5,FALSE)</f>
        <v>513716.59699282423</v>
      </c>
      <c r="F237" s="85">
        <f t="shared" si="40"/>
        <v>3.9620054105102649E-3</v>
      </c>
      <c r="G237" s="85">
        <f t="shared" si="33"/>
        <v>0.11149374979865349</v>
      </c>
      <c r="H237" s="86"/>
      <c r="I237" s="86">
        <f>VLOOKUP(D237,[1]Gas1!$A$2:$B$172,2,FALSE)</f>
        <v>125013.32399999998</v>
      </c>
      <c r="J237" s="86"/>
      <c r="K237" s="87"/>
      <c r="L237" s="86"/>
      <c r="M237" s="86"/>
      <c r="N237" s="4">
        <f t="shared" si="34"/>
        <v>0</v>
      </c>
      <c r="O237" s="4">
        <f t="shared" si="35"/>
        <v>243900.99512399998</v>
      </c>
      <c r="P237" s="4">
        <f t="shared" si="36"/>
        <v>0</v>
      </c>
      <c r="Q237" s="4">
        <f t="shared" si="37"/>
        <v>0</v>
      </c>
      <c r="R237" s="4">
        <f t="shared" si="30"/>
        <v>0</v>
      </c>
      <c r="S237" s="4"/>
      <c r="T237" s="4">
        <f t="shared" si="38"/>
        <v>243900.99512399998</v>
      </c>
      <c r="U237" s="160">
        <f t="shared" si="39"/>
        <v>0.4747773316099555</v>
      </c>
    </row>
    <row r="238" spans="1:21">
      <c r="A238" s="95" t="s">
        <v>359</v>
      </c>
      <c r="B238" s="96">
        <v>39703</v>
      </c>
      <c r="C238" s="97" t="s">
        <v>357</v>
      </c>
      <c r="D238" s="94" t="s">
        <v>360</v>
      </c>
      <c r="E238" s="87">
        <f>VLOOKUP(D238,[1]Combs!$A$2:$E$401,5,FALSE)</f>
        <v>13197.308990251273</v>
      </c>
      <c r="F238" s="85">
        <f t="shared" si="40"/>
        <v>1.0178337614480787E-4</v>
      </c>
      <c r="G238" s="85">
        <f t="shared" si="33"/>
        <v>0.1115955331747983</v>
      </c>
      <c r="H238" s="86"/>
      <c r="I238" s="86"/>
      <c r="J238" s="86">
        <f>VLOOKUP(D238,[1]GasOil1!$A$2:$B$155,2,FALSE)</f>
        <v>3592.8449999999998</v>
      </c>
      <c r="K238" s="87"/>
      <c r="L238" s="86"/>
      <c r="M238" s="86"/>
      <c r="N238" s="4">
        <f t="shared" si="34"/>
        <v>0</v>
      </c>
      <c r="O238" s="4">
        <f t="shared" si="35"/>
        <v>0</v>
      </c>
      <c r="P238" s="4">
        <f t="shared" si="36"/>
        <v>9413.9724690000003</v>
      </c>
      <c r="Q238" s="4">
        <f t="shared" si="37"/>
        <v>0</v>
      </c>
      <c r="R238" s="4">
        <f t="shared" si="30"/>
        <v>0</v>
      </c>
      <c r="S238" s="4"/>
      <c r="T238" s="4">
        <f t="shared" si="38"/>
        <v>9413.9724690000003</v>
      </c>
      <c r="U238" s="160">
        <f t="shared" si="39"/>
        <v>0.71332515408664088</v>
      </c>
    </row>
    <row r="239" spans="1:21">
      <c r="A239" s="95" t="s">
        <v>361</v>
      </c>
      <c r="B239" s="96">
        <v>39696</v>
      </c>
      <c r="C239" s="97" t="s">
        <v>357</v>
      </c>
      <c r="D239" s="94" t="s">
        <v>362</v>
      </c>
      <c r="E239" s="87">
        <f>VLOOKUP(D239,[1]Combs!$A$2:$E$401,5,FALSE)</f>
        <v>16484.928003000561</v>
      </c>
      <c r="F239" s="85">
        <f t="shared" si="40"/>
        <v>1.2713892119135237E-4</v>
      </c>
      <c r="G239" s="85">
        <f t="shared" si="33"/>
        <v>0.11172267209598966</v>
      </c>
      <c r="H239" s="86"/>
      <c r="I239" s="86"/>
      <c r="J239" s="86">
        <f>VLOOKUP(D239,[1]GasOil1!$A$2:$B$155,2,FALSE)</f>
        <v>4237.0589999999975</v>
      </c>
      <c r="K239" s="87"/>
      <c r="L239" s="86"/>
      <c r="M239" s="86"/>
      <c r="N239" s="4">
        <f t="shared" si="34"/>
        <v>0</v>
      </c>
      <c r="O239" s="4">
        <f t="shared" si="35"/>
        <v>0</v>
      </c>
      <c r="P239" s="4">
        <f t="shared" si="36"/>
        <v>11101.941991799993</v>
      </c>
      <c r="Q239" s="4">
        <f t="shared" si="37"/>
        <v>0</v>
      </c>
      <c r="R239" s="4">
        <f t="shared" si="30"/>
        <v>0</v>
      </c>
      <c r="S239" s="4"/>
      <c r="T239" s="4">
        <f t="shared" si="38"/>
        <v>11101.941991799993</v>
      </c>
      <c r="U239" s="160">
        <f t="shared" si="39"/>
        <v>0.67346014430752954</v>
      </c>
    </row>
    <row r="240" spans="1:21">
      <c r="A240" s="95" t="s">
        <v>363</v>
      </c>
      <c r="B240" s="96" t="s">
        <v>364</v>
      </c>
      <c r="C240" s="97" t="s">
        <v>365</v>
      </c>
      <c r="D240" s="94" t="s">
        <v>366</v>
      </c>
      <c r="E240" s="87">
        <f>VLOOKUP(D240,[1]Combs!$A$2:$E$401,5,FALSE)</f>
        <v>13058.894013596117</v>
      </c>
      <c r="F240" s="85">
        <f t="shared" si="40"/>
        <v>1.0071585975617337E-4</v>
      </c>
      <c r="G240" s="85">
        <f t="shared" si="33"/>
        <v>0.11182338795574583</v>
      </c>
      <c r="H240" s="86"/>
      <c r="I240" s="86"/>
      <c r="J240" s="86">
        <f>VLOOKUP(D240,[1]GasOil1!$A$2:$B$155,2,FALSE)</f>
        <v>3564.8610000000003</v>
      </c>
      <c r="K240" s="87"/>
      <c r="L240" s="86"/>
      <c r="M240" s="86"/>
      <c r="N240" s="4">
        <f t="shared" si="34"/>
        <v>0</v>
      </c>
      <c r="O240" s="4">
        <f t="shared" si="35"/>
        <v>0</v>
      </c>
      <c r="P240" s="4">
        <f t="shared" si="36"/>
        <v>9340.6487921999997</v>
      </c>
      <c r="Q240" s="4">
        <f t="shared" si="37"/>
        <v>0</v>
      </c>
      <c r="R240" s="4">
        <f t="shared" si="30"/>
        <v>0</v>
      </c>
      <c r="S240" s="4"/>
      <c r="T240" s="4">
        <f t="shared" si="38"/>
        <v>9340.6487921999997</v>
      </c>
      <c r="U240" s="160">
        <f t="shared" si="39"/>
        <v>0.71527104688001075</v>
      </c>
    </row>
    <row r="241" spans="1:21">
      <c r="A241" s="95" t="s">
        <v>367</v>
      </c>
      <c r="B241" s="96" t="s">
        <v>364</v>
      </c>
      <c r="C241" s="97" t="s">
        <v>365</v>
      </c>
      <c r="D241" s="94" t="s">
        <v>368</v>
      </c>
      <c r="E241" s="87">
        <f>VLOOKUP(D241,[1]Combs!$A$2:$E$401,5,FALSE)</f>
        <v>30294.695973649621</v>
      </c>
      <c r="F241" s="85">
        <f t="shared" si="40"/>
        <v>2.3364584687350469E-4</v>
      </c>
      <c r="G241" s="85">
        <f t="shared" si="33"/>
        <v>0.11205703380261933</v>
      </c>
      <c r="H241" s="86"/>
      <c r="I241" s="86"/>
      <c r="J241" s="86">
        <f>VLOOKUP(D241,[1]GasOil1!$A$2:$B$155,2,FALSE)</f>
        <v>8079.6430000000028</v>
      </c>
      <c r="K241" s="87"/>
      <c r="L241" s="86"/>
      <c r="M241" s="86"/>
      <c r="N241" s="4">
        <f t="shared" si="34"/>
        <v>0</v>
      </c>
      <c r="O241" s="4">
        <f t="shared" si="35"/>
        <v>0</v>
      </c>
      <c r="P241" s="4">
        <f t="shared" si="36"/>
        <v>21170.280588600006</v>
      </c>
      <c r="Q241" s="4">
        <f t="shared" si="37"/>
        <v>0</v>
      </c>
      <c r="R241" s="4">
        <f t="shared" si="30"/>
        <v>0</v>
      </c>
      <c r="S241" s="4"/>
      <c r="T241" s="4">
        <f t="shared" si="38"/>
        <v>21170.280588600006</v>
      </c>
      <c r="U241" s="160">
        <f t="shared" si="39"/>
        <v>0.6988114555437015</v>
      </c>
    </row>
    <row r="242" spans="1:21">
      <c r="A242" s="95" t="s">
        <v>369</v>
      </c>
      <c r="B242" s="96">
        <v>39624</v>
      </c>
      <c r="C242" s="97" t="s">
        <v>370</v>
      </c>
      <c r="D242" s="94" t="s">
        <v>371</v>
      </c>
      <c r="E242" s="87">
        <f>VLOOKUP(D242,[1]Combs!$A$2:$E$401,5,FALSE)</f>
        <v>1924450.3757286072</v>
      </c>
      <c r="F242" s="85">
        <f t="shared" si="40"/>
        <v>1.4842196739463642E-2</v>
      </c>
      <c r="G242" s="85">
        <f t="shared" si="33"/>
        <v>0.12689923054208296</v>
      </c>
      <c r="H242" s="86"/>
      <c r="I242" s="86">
        <f>VLOOKUP(D242,[1]Gas1!$A$2:$B$172,2,FALSE)</f>
        <v>334506.62199999986</v>
      </c>
      <c r="J242" s="86">
        <f>VLOOKUP(D242,[1]GasOil1!$A$2:$B$155,2,FALSE)</f>
        <v>208663.43800000017</v>
      </c>
      <c r="K242" s="87"/>
      <c r="L242" s="86"/>
      <c r="M242" s="86"/>
      <c r="N242" s="4">
        <f t="shared" si="34"/>
        <v>0</v>
      </c>
      <c r="O242" s="4">
        <f t="shared" si="35"/>
        <v>652622.41952199978</v>
      </c>
      <c r="P242" s="4">
        <f t="shared" si="36"/>
        <v>546739.94024760043</v>
      </c>
      <c r="Q242" s="4">
        <f t="shared" si="37"/>
        <v>0</v>
      </c>
      <c r="R242" s="4">
        <f t="shared" si="30"/>
        <v>0</v>
      </c>
      <c r="S242" s="4"/>
      <c r="T242" s="4">
        <f t="shared" si="38"/>
        <v>1199362.3597696002</v>
      </c>
      <c r="U242" s="160">
        <f t="shared" si="39"/>
        <v>0.62322332386228207</v>
      </c>
    </row>
    <row r="243" spans="1:21">
      <c r="A243" s="95" t="s">
        <v>369</v>
      </c>
      <c r="B243" s="96">
        <v>39624</v>
      </c>
      <c r="C243" s="97" t="s">
        <v>370</v>
      </c>
      <c r="D243" s="94" t="s">
        <v>372</v>
      </c>
      <c r="E243" s="87">
        <f>VLOOKUP(D243,[1]Combs!$A$2:$E$401,5,FALSE)</f>
        <v>1917924.9406129122</v>
      </c>
      <c r="F243" s="85">
        <f t="shared" si="40"/>
        <v>1.4791869751031384E-2</v>
      </c>
      <c r="G243" s="85">
        <f t="shared" si="33"/>
        <v>0.14169110029311435</v>
      </c>
      <c r="H243" s="86"/>
      <c r="I243" s="86">
        <f>VLOOKUP(D243,[1]Gas1!$A$2:$B$172,2,FALSE)</f>
        <v>319352.33799999999</v>
      </c>
      <c r="J243" s="86">
        <f>VLOOKUP(D243,[1]GasOil1!$A$2:$B$155,2,FALSE)</f>
        <v>230459.34100000007</v>
      </c>
      <c r="K243" s="87"/>
      <c r="L243" s="86"/>
      <c r="M243" s="86"/>
      <c r="N243" s="4">
        <f t="shared" si="34"/>
        <v>0</v>
      </c>
      <c r="O243" s="4">
        <f t="shared" si="35"/>
        <v>623056.41143800004</v>
      </c>
      <c r="P243" s="4">
        <f t="shared" si="36"/>
        <v>603849.56528820028</v>
      </c>
      <c r="Q243" s="4">
        <f t="shared" si="37"/>
        <v>0</v>
      </c>
      <c r="R243" s="4">
        <f t="shared" si="30"/>
        <v>0</v>
      </c>
      <c r="S243" s="4"/>
      <c r="T243" s="4">
        <f t="shared" si="38"/>
        <v>1226905.9767262004</v>
      </c>
      <c r="U243" s="160">
        <f t="shared" si="39"/>
        <v>0.63970489707178924</v>
      </c>
    </row>
    <row r="244" spans="1:21">
      <c r="A244" s="95" t="s">
        <v>373</v>
      </c>
      <c r="B244" s="96">
        <v>39619</v>
      </c>
      <c r="C244" s="97" t="s">
        <v>370</v>
      </c>
      <c r="D244" s="94" t="s">
        <v>374</v>
      </c>
      <c r="E244" s="87">
        <f>VLOOKUP(D244,[1]Combs!$A$2:$E$401,5,FALSE)</f>
        <v>19621.702992643695</v>
      </c>
      <c r="F244" s="85">
        <f t="shared" si="40"/>
        <v>1.5133109164733817E-4</v>
      </c>
      <c r="G244" s="85">
        <f t="shared" si="33"/>
        <v>0.14184243138476169</v>
      </c>
      <c r="H244" s="86"/>
      <c r="I244" s="86">
        <f>VLOOKUP(D244,[1]Gas1!$A$2:$B$172,2,FALSE)</f>
        <v>5045.5639999999994</v>
      </c>
      <c r="J244" s="86"/>
      <c r="K244" s="87"/>
      <c r="L244" s="86"/>
      <c r="M244" s="86"/>
      <c r="N244" s="4">
        <f t="shared" si="34"/>
        <v>0</v>
      </c>
      <c r="O244" s="4">
        <f t="shared" si="35"/>
        <v>9843.895364</v>
      </c>
      <c r="P244" s="4">
        <f t="shared" si="36"/>
        <v>0</v>
      </c>
      <c r="Q244" s="4">
        <f t="shared" si="37"/>
        <v>0</v>
      </c>
      <c r="R244" s="4">
        <f t="shared" si="30"/>
        <v>0</v>
      </c>
      <c r="S244" s="4"/>
      <c r="T244" s="4">
        <f t="shared" si="38"/>
        <v>9843.895364</v>
      </c>
      <c r="U244" s="160">
        <f t="shared" si="39"/>
        <v>0.50168404687862922</v>
      </c>
    </row>
    <row r="245" spans="1:21">
      <c r="A245" s="95" t="s">
        <v>375</v>
      </c>
      <c r="B245" s="96">
        <v>39616</v>
      </c>
      <c r="C245" s="97" t="s">
        <v>370</v>
      </c>
      <c r="D245" s="94" t="s">
        <v>376</v>
      </c>
      <c r="E245" s="87">
        <f>VLOOKUP(D245,[1]Combs!$A$2:$E$401,5,FALSE)</f>
        <v>15697.720995495096</v>
      </c>
      <c r="F245" s="85">
        <f t="shared" si="40"/>
        <v>1.210676390073901E-4</v>
      </c>
      <c r="G245" s="85">
        <f t="shared" si="33"/>
        <v>0.14196349902376906</v>
      </c>
      <c r="H245" s="86"/>
      <c r="I245" s="86"/>
      <c r="J245" s="86">
        <f>VLOOKUP(D245,[1]GasOil1!$A$2:$B$155,2,FALSE)</f>
        <v>3990.3019999999988</v>
      </c>
      <c r="K245" s="87"/>
      <c r="L245" s="86"/>
      <c r="M245" s="86"/>
      <c r="N245" s="4">
        <f t="shared" si="34"/>
        <v>0</v>
      </c>
      <c r="O245" s="4">
        <f t="shared" si="35"/>
        <v>0</v>
      </c>
      <c r="P245" s="4">
        <f t="shared" si="36"/>
        <v>10455.389300399997</v>
      </c>
      <c r="Q245" s="4">
        <f t="shared" si="37"/>
        <v>0</v>
      </c>
      <c r="R245" s="4">
        <f t="shared" si="30"/>
        <v>0</v>
      </c>
      <c r="S245" s="4"/>
      <c r="T245" s="4">
        <f t="shared" si="38"/>
        <v>10455.389300399997</v>
      </c>
      <c r="U245" s="160">
        <f t="shared" si="39"/>
        <v>0.66604504586369362</v>
      </c>
    </row>
    <row r="246" spans="1:21">
      <c r="A246" s="95" t="s">
        <v>377</v>
      </c>
      <c r="B246" s="96">
        <v>39616</v>
      </c>
      <c r="C246" s="97" t="s">
        <v>370</v>
      </c>
      <c r="D246" s="94" t="s">
        <v>378</v>
      </c>
      <c r="E246" s="87">
        <f>VLOOKUP(D246,[1]Combs!$A$2:$E$401,5,FALSE)</f>
        <v>50229.76300595887</v>
      </c>
      <c r="F246" s="85">
        <f t="shared" si="40"/>
        <v>3.8739373803225058E-4</v>
      </c>
      <c r="G246" s="85">
        <f t="shared" si="33"/>
        <v>0.14235089276180132</v>
      </c>
      <c r="H246" s="86"/>
      <c r="I246" s="86"/>
      <c r="J246" s="86">
        <f>VLOOKUP(D246,[1]GasOil1!$A$2:$B$155,2,FALSE)</f>
        <v>12768.229000000003</v>
      </c>
      <c r="K246" s="87"/>
      <c r="L246" s="86"/>
      <c r="M246" s="86"/>
      <c r="N246" s="4">
        <f t="shared" si="34"/>
        <v>0</v>
      </c>
      <c r="O246" s="4">
        <f t="shared" si="35"/>
        <v>0</v>
      </c>
      <c r="P246" s="4">
        <f t="shared" si="36"/>
        <v>33455.313625800009</v>
      </c>
      <c r="Q246" s="4">
        <f t="shared" si="37"/>
        <v>0</v>
      </c>
      <c r="R246" s="4">
        <f t="shared" si="30"/>
        <v>0</v>
      </c>
      <c r="S246" s="4"/>
      <c r="T246" s="4">
        <f t="shared" si="38"/>
        <v>33455.313625800009</v>
      </c>
      <c r="U246" s="160">
        <f t="shared" si="39"/>
        <v>0.66604561964250419</v>
      </c>
    </row>
    <row r="247" spans="1:21">
      <c r="A247" s="95" t="s">
        <v>379</v>
      </c>
      <c r="B247" s="96">
        <v>39612</v>
      </c>
      <c r="C247" s="97" t="s">
        <v>370</v>
      </c>
      <c r="D247" s="94" t="s">
        <v>380</v>
      </c>
      <c r="E247" s="87">
        <f>VLOOKUP(D247,[1]Combs!$A$2:$E$401,5,FALSE)</f>
        <v>1451586.2620871067</v>
      </c>
      <c r="F247" s="85">
        <f t="shared" si="40"/>
        <v>1.1195263415427131E-2</v>
      </c>
      <c r="G247" s="85">
        <f t="shared" si="33"/>
        <v>0.15354615617722844</v>
      </c>
      <c r="H247" s="86"/>
      <c r="I247" s="86">
        <f>VLOOKUP(D247,[1]Gas1!$A$2:$B$172,2,FALSE)</f>
        <v>257103.16399999996</v>
      </c>
      <c r="J247" s="86">
        <f>VLOOKUP(D247,[1]GasOil1!$A$2:$B$155,2,FALSE)</f>
        <v>156872.89900000003</v>
      </c>
      <c r="K247" s="87"/>
      <c r="L247" s="86"/>
      <c r="M247" s="86"/>
      <c r="N247" s="4">
        <f t="shared" si="34"/>
        <v>0</v>
      </c>
      <c r="O247" s="4">
        <f t="shared" si="35"/>
        <v>501608.27296399995</v>
      </c>
      <c r="P247" s="4">
        <f t="shared" si="36"/>
        <v>411038.3699598001</v>
      </c>
      <c r="Q247" s="4">
        <f t="shared" si="37"/>
        <v>0</v>
      </c>
      <c r="R247" s="4">
        <f t="shared" si="30"/>
        <v>0</v>
      </c>
      <c r="S247" s="4"/>
      <c r="T247" s="4">
        <f t="shared" si="38"/>
        <v>912646.64292380004</v>
      </c>
      <c r="U247" s="160">
        <f t="shared" si="39"/>
        <v>0.62872367062194889</v>
      </c>
    </row>
    <row r="248" spans="1:21">
      <c r="A248" s="95" t="s">
        <v>381</v>
      </c>
      <c r="B248" s="96">
        <v>39590</v>
      </c>
      <c r="C248" s="97" t="s">
        <v>382</v>
      </c>
      <c r="D248" s="94" t="s">
        <v>383</v>
      </c>
      <c r="E248" s="87">
        <f>VLOOKUP(D248,[1]Combs!$A$2:$E$401,5,FALSE)</f>
        <v>25775.041979178786</v>
      </c>
      <c r="F248" s="85">
        <f t="shared" si="40"/>
        <v>1.9878831319725107E-4</v>
      </c>
      <c r="G248" s="85">
        <f t="shared" si="33"/>
        <v>0.15374494449042569</v>
      </c>
      <c r="H248" s="86"/>
      <c r="I248" s="86"/>
      <c r="J248" s="86">
        <f>VLOOKUP(D248,[1]GasOil1!$A$2:$B$155,2,FALSE)</f>
        <v>6458.7650000000031</v>
      </c>
      <c r="K248" s="87"/>
      <c r="L248" s="86"/>
      <c r="M248" s="86"/>
      <c r="N248" s="4">
        <f t="shared" si="34"/>
        <v>0</v>
      </c>
      <c r="O248" s="4">
        <f t="shared" si="35"/>
        <v>0</v>
      </c>
      <c r="P248" s="4">
        <f t="shared" si="36"/>
        <v>16923.256053000008</v>
      </c>
      <c r="Q248" s="4">
        <f t="shared" si="37"/>
        <v>0</v>
      </c>
      <c r="R248" s="4">
        <f t="shared" si="30"/>
        <v>0</v>
      </c>
      <c r="S248" s="4"/>
      <c r="T248" s="4">
        <f t="shared" si="38"/>
        <v>16923.256053000008</v>
      </c>
      <c r="U248" s="160">
        <f t="shared" si="39"/>
        <v>0.65657530516034479</v>
      </c>
    </row>
    <row r="249" spans="1:21">
      <c r="A249" s="95" t="s">
        <v>384</v>
      </c>
      <c r="B249" s="96">
        <v>39584</v>
      </c>
      <c r="C249" s="97" t="s">
        <v>382</v>
      </c>
      <c r="D249" s="94" t="s">
        <v>385</v>
      </c>
      <c r="E249" s="87">
        <f>VLOOKUP(D249,[1]Combs!$A$2:$E$401,5,FALSE)</f>
        <v>61193.993956169463</v>
      </c>
      <c r="F249" s="85">
        <f t="shared" si="40"/>
        <v>4.7195464690906707E-4</v>
      </c>
      <c r="G249" s="85">
        <f t="shared" si="33"/>
        <v>0.15421689913733477</v>
      </c>
      <c r="H249" s="86"/>
      <c r="I249" s="86"/>
      <c r="J249" s="86">
        <f>VLOOKUP(D249,[1]GasOil1!$A$2:$B$155,2,FALSE)</f>
        <v>14977.547000000011</v>
      </c>
      <c r="K249" s="87"/>
      <c r="L249" s="86"/>
      <c r="M249" s="86"/>
      <c r="N249" s="4">
        <f t="shared" si="34"/>
        <v>0</v>
      </c>
      <c r="O249" s="4">
        <f t="shared" si="35"/>
        <v>0</v>
      </c>
      <c r="P249" s="4">
        <f t="shared" si="36"/>
        <v>39244.168649400031</v>
      </c>
      <c r="Q249" s="4">
        <f t="shared" si="37"/>
        <v>0</v>
      </c>
      <c r="R249" s="4">
        <f t="shared" si="30"/>
        <v>0</v>
      </c>
      <c r="S249" s="4"/>
      <c r="T249" s="4">
        <f t="shared" si="38"/>
        <v>39244.168649400031</v>
      </c>
      <c r="U249" s="160">
        <f t="shared" si="39"/>
        <v>0.641307522393601</v>
      </c>
    </row>
    <row r="250" spans="1:21">
      <c r="A250" s="95" t="s">
        <v>386</v>
      </c>
      <c r="B250" s="96" t="s">
        <v>387</v>
      </c>
      <c r="C250" s="97" t="s">
        <v>388</v>
      </c>
      <c r="D250" s="94" t="s">
        <v>389</v>
      </c>
      <c r="E250" s="87">
        <f>VLOOKUP(D250,[1]Combs!$A$2:$E$401,5,FALSE)</f>
        <v>70051.761965774931</v>
      </c>
      <c r="F250" s="85">
        <f t="shared" si="40"/>
        <v>5.4026959913084976E-4</v>
      </c>
      <c r="G250" s="85">
        <f t="shared" si="33"/>
        <v>0.15475716873646561</v>
      </c>
      <c r="H250" s="86"/>
      <c r="I250" s="86"/>
      <c r="J250" s="86">
        <f>VLOOKUP(D250,[1]GasOil1!$A$2:$B$155,2,FALSE)</f>
        <v>17145.536</v>
      </c>
      <c r="K250" s="87"/>
      <c r="L250" s="86"/>
      <c r="M250" s="86"/>
      <c r="N250" s="4">
        <f t="shared" si="34"/>
        <v>0</v>
      </c>
      <c r="O250" s="4">
        <f t="shared" si="35"/>
        <v>0</v>
      </c>
      <c r="P250" s="4">
        <f t="shared" si="36"/>
        <v>44924.733427200001</v>
      </c>
      <c r="Q250" s="4">
        <f t="shared" si="37"/>
        <v>0</v>
      </c>
      <c r="R250" s="4">
        <f t="shared" si="30"/>
        <v>0</v>
      </c>
      <c r="S250" s="4"/>
      <c r="T250" s="4">
        <f t="shared" si="38"/>
        <v>44924.733427200001</v>
      </c>
      <c r="U250" s="160">
        <f t="shared" si="39"/>
        <v>0.64130768686658879</v>
      </c>
    </row>
    <row r="251" spans="1:21">
      <c r="A251" s="95" t="s">
        <v>379</v>
      </c>
      <c r="B251" s="96" t="s">
        <v>387</v>
      </c>
      <c r="C251" s="97" t="s">
        <v>388</v>
      </c>
      <c r="D251" s="94" t="s">
        <v>390</v>
      </c>
      <c r="E251" s="87">
        <f>VLOOKUP(D251,[1]Combs!$A$2:$E$401,5,FALSE)</f>
        <v>1589442.7164228559</v>
      </c>
      <c r="F251" s="85">
        <f t="shared" si="40"/>
        <v>1.2258472237468806E-2</v>
      </c>
      <c r="G251" s="85">
        <f t="shared" si="33"/>
        <v>0.16701564097393443</v>
      </c>
      <c r="H251" s="86"/>
      <c r="I251" s="86">
        <f>VLOOKUP(D251,[1]Gas1!$A$2:$B$172,2,FALSE)</f>
        <v>347105.21099999995</v>
      </c>
      <c r="J251" s="86">
        <f>VLOOKUP(D251,[1]GasOil1!$A$2:$B$155,2,FALSE)</f>
        <v>101350.36999999995</v>
      </c>
      <c r="K251" s="87"/>
      <c r="L251" s="86"/>
      <c r="M251" s="86"/>
      <c r="N251" s="4">
        <f t="shared" si="34"/>
        <v>0</v>
      </c>
      <c r="O251" s="4">
        <f t="shared" si="35"/>
        <v>677202.26666099997</v>
      </c>
      <c r="P251" s="4">
        <f t="shared" si="36"/>
        <v>265558.23947399989</v>
      </c>
      <c r="Q251" s="4">
        <f t="shared" si="37"/>
        <v>0</v>
      </c>
      <c r="R251" s="4">
        <f t="shared" si="30"/>
        <v>0</v>
      </c>
      <c r="S251" s="4"/>
      <c r="T251" s="4">
        <f t="shared" si="38"/>
        <v>942760.50613499992</v>
      </c>
      <c r="U251" s="160">
        <f t="shared" si="39"/>
        <v>0.59313902690167009</v>
      </c>
    </row>
    <row r="252" spans="1:21">
      <c r="A252" s="95" t="s">
        <v>391</v>
      </c>
      <c r="B252" s="96">
        <v>39497</v>
      </c>
      <c r="C252" s="97" t="s">
        <v>392</v>
      </c>
      <c r="D252" s="94" t="s">
        <v>393</v>
      </c>
      <c r="E252" s="87">
        <f>VLOOKUP(D252,[1]Combs!$A$2:$E$401,5,FALSE)</f>
        <v>45461.929993941216</v>
      </c>
      <c r="F252" s="85">
        <f t="shared" si="40"/>
        <v>3.5062214003327201E-4</v>
      </c>
      <c r="G252" s="85">
        <f t="shared" si="33"/>
        <v>0.16736626311396771</v>
      </c>
      <c r="H252" s="86"/>
      <c r="I252" s="86"/>
      <c r="J252" s="86">
        <f>VLOOKUP(D252,[1]GasOil1!$A$2:$B$155,2,FALSE)</f>
        <v>11391.889000000014</v>
      </c>
      <c r="K252" s="87"/>
      <c r="L252" s="86"/>
      <c r="M252" s="86"/>
      <c r="N252" s="4">
        <f t="shared" si="34"/>
        <v>0</v>
      </c>
      <c r="O252" s="4">
        <f t="shared" si="35"/>
        <v>0</v>
      </c>
      <c r="P252" s="4">
        <f t="shared" si="36"/>
        <v>29849.027557800033</v>
      </c>
      <c r="Q252" s="4">
        <f t="shared" si="37"/>
        <v>0</v>
      </c>
      <c r="R252" s="4">
        <f t="shared" si="30"/>
        <v>0</v>
      </c>
      <c r="S252" s="4"/>
      <c r="T252" s="4">
        <f t="shared" si="38"/>
        <v>29849.027557800033</v>
      </c>
      <c r="U252" s="160">
        <f t="shared" si="39"/>
        <v>0.65657193968179661</v>
      </c>
    </row>
    <row r="253" spans="1:21">
      <c r="A253" s="95" t="s">
        <v>394</v>
      </c>
      <c r="B253" s="96">
        <v>39494</v>
      </c>
      <c r="C253" s="97" t="s">
        <v>392</v>
      </c>
      <c r="D253" s="94" t="s">
        <v>395</v>
      </c>
      <c r="E253" s="87">
        <f>VLOOKUP(D253,[1]Combs!$A$2:$E$401,5,FALSE)</f>
        <v>27434.125003677793</v>
      </c>
      <c r="F253" s="85">
        <f t="shared" si="40"/>
        <v>2.1158388172283371E-4</v>
      </c>
      <c r="G253" s="85">
        <f t="shared" si="33"/>
        <v>0.16757784699569053</v>
      </c>
      <c r="H253" s="86"/>
      <c r="I253" s="86">
        <f>VLOOKUP(D253,[1]Gas1!$A$2:$B$172,2,FALSE)</f>
        <v>8644.0480000000043</v>
      </c>
      <c r="J253" s="86">
        <f>VLOOKUP(D253,[1]GasOil1!$A$2:$B$155,2,FALSE)</f>
        <v>1209.723</v>
      </c>
      <c r="K253" s="87"/>
      <c r="L253" s="86"/>
      <c r="M253" s="86"/>
      <c r="N253" s="4">
        <f t="shared" si="34"/>
        <v>0</v>
      </c>
      <c r="O253" s="4">
        <f t="shared" si="35"/>
        <v>16864.537648000009</v>
      </c>
      <c r="P253" s="4">
        <f t="shared" si="36"/>
        <v>3169.7162045999999</v>
      </c>
      <c r="Q253" s="4">
        <f t="shared" si="37"/>
        <v>0</v>
      </c>
      <c r="R253" s="4">
        <f t="shared" si="30"/>
        <v>0</v>
      </c>
      <c r="S253" s="4"/>
      <c r="T253" s="4">
        <f t="shared" si="38"/>
        <v>20034.25385260001</v>
      </c>
      <c r="U253" s="160">
        <f t="shared" si="39"/>
        <v>0.73026764476411177</v>
      </c>
    </row>
    <row r="254" spans="1:21">
      <c r="A254" s="95" t="s">
        <v>394</v>
      </c>
      <c r="B254" s="96">
        <v>39494</v>
      </c>
      <c r="C254" s="97" t="s">
        <v>392</v>
      </c>
      <c r="D254" s="94" t="s">
        <v>396</v>
      </c>
      <c r="E254" s="87">
        <f>VLOOKUP(D254,[1]Combs!$A$2:$E$401,5,FALSE)</f>
        <v>30991.658968742937</v>
      </c>
      <c r="F254" s="85">
        <f t="shared" si="40"/>
        <v>2.3902112805703968E-4</v>
      </c>
      <c r="G254" s="85">
        <f t="shared" si="33"/>
        <v>0.16781686812374758</v>
      </c>
      <c r="H254" s="86"/>
      <c r="I254" s="86">
        <f>VLOOKUP(D254,[1]Gas1!$A$2:$B$172,2,FALSE)</f>
        <v>9608.0190000000021</v>
      </c>
      <c r="J254" s="86">
        <f>VLOOKUP(D254,[1]GasOil1!$A$2:$B$155,2,FALSE)</f>
        <v>1534.2490000000005</v>
      </c>
      <c r="K254" s="87"/>
      <c r="L254" s="86"/>
      <c r="M254" s="86"/>
      <c r="N254" s="4">
        <f t="shared" si="34"/>
        <v>0</v>
      </c>
      <c r="O254" s="4">
        <f t="shared" si="35"/>
        <v>18745.245069000004</v>
      </c>
      <c r="P254" s="4">
        <f t="shared" si="36"/>
        <v>4020.0392298000015</v>
      </c>
      <c r="Q254" s="4">
        <f t="shared" si="37"/>
        <v>0</v>
      </c>
      <c r="R254" s="4">
        <f t="shared" si="30"/>
        <v>0</v>
      </c>
      <c r="S254" s="4"/>
      <c r="T254" s="4">
        <f t="shared" si="38"/>
        <v>22765.284298800005</v>
      </c>
      <c r="U254" s="160">
        <f t="shared" si="39"/>
        <v>0.73456165485559344</v>
      </c>
    </row>
    <row r="255" spans="1:21">
      <c r="A255" s="95" t="s">
        <v>394</v>
      </c>
      <c r="B255" s="96">
        <v>39494</v>
      </c>
      <c r="C255" s="97" t="s">
        <v>392</v>
      </c>
      <c r="D255" s="94" t="s">
        <v>397</v>
      </c>
      <c r="E255" s="87">
        <f>VLOOKUP(D255,[1]Combs!$A$2:$E$401,5,FALSE)</f>
        <v>31931.673979104497</v>
      </c>
      <c r="F255" s="85">
        <f t="shared" si="40"/>
        <v>2.4627093189599449E-4</v>
      </c>
      <c r="G255" s="85">
        <f t="shared" si="33"/>
        <v>0.16806313905564357</v>
      </c>
      <c r="H255" s="86"/>
      <c r="I255" s="86">
        <f>VLOOKUP(D255,[1]Gas1!$A$2:$B$172,2,FALSE)</f>
        <v>9949.4969999999939</v>
      </c>
      <c r="J255" s="86">
        <f>VLOOKUP(D255,[1]GasOil1!$A$2:$B$155,2,FALSE)</f>
        <v>1535.2160000000008</v>
      </c>
      <c r="K255" s="87"/>
      <c r="L255" s="86"/>
      <c r="M255" s="86"/>
      <c r="N255" s="4">
        <f t="shared" si="34"/>
        <v>0</v>
      </c>
      <c r="O255" s="4">
        <f t="shared" si="35"/>
        <v>19411.468646999991</v>
      </c>
      <c r="P255" s="4">
        <f t="shared" si="36"/>
        <v>4022.5729632000025</v>
      </c>
      <c r="Q255" s="4">
        <f t="shared" si="37"/>
        <v>0</v>
      </c>
      <c r="R255" s="4">
        <f t="shared" si="30"/>
        <v>0</v>
      </c>
      <c r="S255" s="4"/>
      <c r="T255" s="4">
        <f t="shared" si="38"/>
        <v>23434.041610199994</v>
      </c>
      <c r="U255" s="160">
        <f t="shared" si="39"/>
        <v>0.73388077385278339</v>
      </c>
    </row>
    <row r="256" spans="1:21">
      <c r="A256" s="95" t="s">
        <v>394</v>
      </c>
      <c r="B256" s="96">
        <v>39494</v>
      </c>
      <c r="C256" s="97" t="s">
        <v>392</v>
      </c>
      <c r="D256" s="94" t="s">
        <v>398</v>
      </c>
      <c r="E256" s="87">
        <f>VLOOKUP(D256,[1]Combs!$A$2:$E$401,5,FALSE)</f>
        <v>25440.656001546304</v>
      </c>
      <c r="F256" s="85">
        <f t="shared" si="40"/>
        <v>1.9620938337420476E-4</v>
      </c>
      <c r="G256" s="85">
        <f t="shared" si="33"/>
        <v>0.16825934843901777</v>
      </c>
      <c r="H256" s="86"/>
      <c r="I256" s="86">
        <f>VLOOKUP(D256,[1]Gas1!$A$2:$B$172,2,FALSE)</f>
        <v>7932.23</v>
      </c>
      <c r="J256" s="86">
        <f>VLOOKUP(D256,[1]GasOil1!$A$2:$B$155,2,FALSE)</f>
        <v>1216.82</v>
      </c>
      <c r="K256" s="87"/>
      <c r="L256" s="86"/>
      <c r="M256" s="86"/>
      <c r="N256" s="4">
        <f t="shared" si="34"/>
        <v>0</v>
      </c>
      <c r="O256" s="4">
        <f t="shared" si="35"/>
        <v>15475.78073</v>
      </c>
      <c r="P256" s="4">
        <f t="shared" si="36"/>
        <v>3188.311764</v>
      </c>
      <c r="Q256" s="4">
        <f t="shared" si="37"/>
        <v>0</v>
      </c>
      <c r="R256" s="4">
        <f t="shared" si="30"/>
        <v>0</v>
      </c>
      <c r="S256" s="4"/>
      <c r="T256" s="4">
        <f t="shared" si="38"/>
        <v>18664.092494</v>
      </c>
      <c r="U256" s="160">
        <f t="shared" si="39"/>
        <v>0.7336325168999408</v>
      </c>
    </row>
    <row r="257" spans="1:21" ht="25.5">
      <c r="A257" s="95" t="s">
        <v>399</v>
      </c>
      <c r="B257" s="96">
        <v>39387</v>
      </c>
      <c r="C257" s="97" t="s">
        <v>400</v>
      </c>
      <c r="D257" s="94" t="s">
        <v>401</v>
      </c>
      <c r="E257" s="87">
        <f>VLOOKUP(D257,[1]Combs!$A$2:$E$401,5,FALSE)</f>
        <v>13.594000026583672</v>
      </c>
      <c r="F257" s="85">
        <f t="shared" si="40"/>
        <v>1.0484282962840213E-7</v>
      </c>
      <c r="G257" s="85">
        <f t="shared" si="33"/>
        <v>0.16825945328184741</v>
      </c>
      <c r="H257" s="86"/>
      <c r="I257" s="86"/>
      <c r="J257" s="86"/>
      <c r="K257" s="87"/>
      <c r="L257" s="86"/>
      <c r="M257" s="86"/>
      <c r="N257" s="4">
        <f t="shared" si="34"/>
        <v>0</v>
      </c>
      <c r="O257" s="4">
        <f t="shared" si="35"/>
        <v>0</v>
      </c>
      <c r="P257" s="4">
        <f t="shared" si="36"/>
        <v>0</v>
      </c>
      <c r="Q257" s="4">
        <f t="shared" si="37"/>
        <v>0</v>
      </c>
      <c r="R257" s="4">
        <f t="shared" si="30"/>
        <v>0</v>
      </c>
      <c r="S257" s="4"/>
      <c r="T257" s="4">
        <f t="shared" si="38"/>
        <v>0</v>
      </c>
      <c r="U257" s="160">
        <f t="shared" si="39"/>
        <v>0</v>
      </c>
    </row>
    <row r="258" spans="1:21">
      <c r="A258" s="95" t="s">
        <v>402</v>
      </c>
      <c r="B258" s="96" t="s">
        <v>403</v>
      </c>
      <c r="C258" s="97" t="s">
        <v>404</v>
      </c>
      <c r="D258" s="94" t="s">
        <v>405</v>
      </c>
      <c r="E258" s="87">
        <f>VLOOKUP(D258,[1]Combs!$A$2:$E$401,5,FALSE)</f>
        <v>7.0000002160668399E-3</v>
      </c>
      <c r="F258" s="85">
        <f t="shared" si="40"/>
        <v>5.3987040504391651E-11</v>
      </c>
      <c r="G258" s="85">
        <f t="shared" si="33"/>
        <v>0.16825945333583445</v>
      </c>
      <c r="H258" s="86"/>
      <c r="I258" s="86"/>
      <c r="J258" s="86">
        <f>VLOOKUP(D258,[1]GasOil1!$A$2:$B$155,2,FALSE)</f>
        <v>0</v>
      </c>
      <c r="K258" s="87"/>
      <c r="L258" s="86"/>
      <c r="M258" s="86"/>
      <c r="N258" s="4">
        <f t="shared" si="34"/>
        <v>0</v>
      </c>
      <c r="O258" s="4">
        <f t="shared" si="35"/>
        <v>0</v>
      </c>
      <c r="P258" s="4">
        <f t="shared" si="36"/>
        <v>0</v>
      </c>
      <c r="Q258" s="4">
        <f t="shared" si="37"/>
        <v>0</v>
      </c>
      <c r="R258" s="4">
        <f t="shared" si="30"/>
        <v>0</v>
      </c>
      <c r="S258" s="4"/>
      <c r="T258" s="4">
        <f t="shared" si="38"/>
        <v>0</v>
      </c>
      <c r="U258" s="160">
        <f t="shared" si="39"/>
        <v>0</v>
      </c>
    </row>
    <row r="259" spans="1:21">
      <c r="A259" s="95" t="s">
        <v>406</v>
      </c>
      <c r="B259" s="96">
        <v>37926</v>
      </c>
      <c r="C259" s="97" t="s">
        <v>407</v>
      </c>
      <c r="D259" s="94" t="s">
        <v>408</v>
      </c>
      <c r="E259" s="87">
        <f>VLOOKUP(D259,[1]Combs!$A$2:$E$401,5,FALSE)</f>
        <v>12689.907002294436</v>
      </c>
      <c r="F259" s="85">
        <f t="shared" si="40"/>
        <v>9.7870071740479398E-5</v>
      </c>
      <c r="G259" s="85">
        <f t="shared" si="33"/>
        <v>0.16835732340757492</v>
      </c>
      <c r="H259" s="86"/>
      <c r="I259" s="86">
        <f>VLOOKUP(D259,[1]Gas1!$A$2:$B$172,2,FALSE)</f>
        <v>4592.516999999998</v>
      </c>
      <c r="J259" s="86"/>
      <c r="K259" s="87"/>
      <c r="L259" s="86"/>
      <c r="M259" s="86"/>
      <c r="N259" s="4">
        <f t="shared" ref="N259:N263" si="41">H259*$N$1</f>
        <v>0</v>
      </c>
      <c r="O259" s="4">
        <f t="shared" ref="O259:O263" si="42">I259*$O$1</f>
        <v>8960.0006669999966</v>
      </c>
      <c r="P259" s="4">
        <f t="shared" ref="P259:P263" si="43">J259*$P$1*0.825</f>
        <v>0</v>
      </c>
      <c r="Q259" s="4">
        <f t="shared" ref="Q259:Q263" si="44">K259*$Q$1</f>
        <v>0</v>
      </c>
      <c r="R259" s="4">
        <f t="shared" si="30"/>
        <v>0</v>
      </c>
      <c r="S259" s="4"/>
      <c r="T259" s="4">
        <f t="shared" si="38"/>
        <v>8960.0006669999966</v>
      </c>
      <c r="U259" s="160">
        <f t="shared" si="39"/>
        <v>0.70607299686120295</v>
      </c>
    </row>
    <row r="260" spans="1:21">
      <c r="A260" s="95" t="s">
        <v>409</v>
      </c>
      <c r="B260" s="96">
        <v>37653</v>
      </c>
      <c r="C260" s="97" t="s">
        <v>410</v>
      </c>
      <c r="D260" s="94" t="s">
        <v>411</v>
      </c>
      <c r="E260" s="87">
        <f>VLOOKUP(D260,[1]Combs!$A$2:$E$401,5,FALSE)</f>
        <v>77299.031956911087</v>
      </c>
      <c r="F260" s="85">
        <f t="shared" si="40"/>
        <v>5.9616369148525982E-4</v>
      </c>
      <c r="G260" s="85">
        <f t="shared" si="33"/>
        <v>0.16895348709906019</v>
      </c>
      <c r="H260" s="86"/>
      <c r="I260" s="86">
        <f>VLOOKUP(D260,[1]Gas1!$A$2:$B$172,2,FALSE)</f>
        <v>25487.486000000001</v>
      </c>
      <c r="J260" s="86"/>
      <c r="K260" s="87"/>
      <c r="L260" s="86"/>
      <c r="M260" s="86"/>
      <c r="N260" s="4">
        <f t="shared" si="41"/>
        <v>0</v>
      </c>
      <c r="O260" s="4">
        <f t="shared" si="42"/>
        <v>49726.085186000004</v>
      </c>
      <c r="P260" s="4">
        <f t="shared" si="43"/>
        <v>0</v>
      </c>
      <c r="Q260" s="4">
        <f t="shared" si="44"/>
        <v>0</v>
      </c>
      <c r="R260" s="4">
        <f t="shared" si="30"/>
        <v>0</v>
      </c>
      <c r="S260" s="4"/>
      <c r="T260" s="4">
        <f t="shared" si="38"/>
        <v>49726.085186000004</v>
      </c>
      <c r="U260" s="160">
        <f t="shared" si="39"/>
        <v>0.64329505722295321</v>
      </c>
    </row>
    <row r="261" spans="1:21">
      <c r="A261" s="95" t="s">
        <v>414</v>
      </c>
      <c r="B261" s="96">
        <v>37530</v>
      </c>
      <c r="C261" s="97" t="s">
        <v>415</v>
      </c>
      <c r="D261" s="94" t="s">
        <v>416</v>
      </c>
      <c r="E261" s="87">
        <v>61240</v>
      </c>
      <c r="F261" s="85">
        <f t="shared" si="40"/>
        <v>4.7230946549121867E-4</v>
      </c>
      <c r="G261" s="85">
        <f t="shared" si="33"/>
        <v>0.1694257965645514</v>
      </c>
      <c r="H261" s="86"/>
      <c r="I261" s="86"/>
      <c r="J261" s="86"/>
      <c r="K261" s="87"/>
      <c r="L261" s="86"/>
      <c r="M261" s="86"/>
      <c r="N261" s="4">
        <f t="shared" si="41"/>
        <v>0</v>
      </c>
      <c r="O261" s="4">
        <f t="shared" si="42"/>
        <v>0</v>
      </c>
      <c r="P261" s="4">
        <f t="shared" si="43"/>
        <v>0</v>
      </c>
      <c r="Q261" s="4">
        <f t="shared" si="44"/>
        <v>0</v>
      </c>
      <c r="R261" s="4">
        <f t="shared" si="30"/>
        <v>0</v>
      </c>
      <c r="S261" s="4"/>
      <c r="T261" s="4">
        <f t="shared" si="38"/>
        <v>0</v>
      </c>
      <c r="U261" s="160">
        <f t="shared" si="39"/>
        <v>0</v>
      </c>
    </row>
    <row r="262" spans="1:21">
      <c r="A262" s="95" t="s">
        <v>417</v>
      </c>
      <c r="B262" s="96" t="s">
        <v>418</v>
      </c>
      <c r="C262" s="97" t="s">
        <v>419</v>
      </c>
      <c r="D262" s="94" t="s">
        <v>420</v>
      </c>
      <c r="E262" s="87">
        <v>61506</v>
      </c>
      <c r="F262" s="85">
        <f t="shared" si="40"/>
        <v>4.7436097296706234E-4</v>
      </c>
      <c r="G262" s="85">
        <f t="shared" si="33"/>
        <v>0.16990015753751847</v>
      </c>
      <c r="H262" s="86"/>
      <c r="I262" s="86"/>
      <c r="J262" s="86"/>
      <c r="K262" s="87"/>
      <c r="L262" s="86"/>
      <c r="M262" s="86"/>
      <c r="N262" s="4">
        <f t="shared" si="41"/>
        <v>0</v>
      </c>
      <c r="O262" s="4">
        <f t="shared" si="42"/>
        <v>0</v>
      </c>
      <c r="P262" s="4">
        <f t="shared" si="43"/>
        <v>0</v>
      </c>
      <c r="Q262" s="4">
        <f t="shared" si="44"/>
        <v>0</v>
      </c>
      <c r="R262" s="4">
        <f t="shared" si="30"/>
        <v>0</v>
      </c>
      <c r="S262" s="4"/>
      <c r="T262" s="4">
        <f t="shared" si="38"/>
        <v>0</v>
      </c>
      <c r="U262" s="160">
        <f t="shared" si="39"/>
        <v>0</v>
      </c>
    </row>
    <row r="263" spans="1:21">
      <c r="A263" s="95" t="s">
        <v>421</v>
      </c>
      <c r="B263" s="96">
        <v>37377</v>
      </c>
      <c r="C263" s="97" t="s">
        <v>422</v>
      </c>
      <c r="D263" s="94" t="s">
        <v>423</v>
      </c>
      <c r="E263" s="87">
        <v>428712</v>
      </c>
      <c r="F263" s="85">
        <f t="shared" si="40"/>
        <v>3.3064130563303616E-3</v>
      </c>
      <c r="G263" s="85">
        <f t="shared" si="33"/>
        <v>0.17320657059384884</v>
      </c>
      <c r="H263" s="86"/>
      <c r="I263" s="86"/>
      <c r="J263" s="86"/>
      <c r="K263" s="87"/>
      <c r="L263" s="86"/>
      <c r="M263" s="86"/>
      <c r="N263" s="4">
        <f t="shared" si="41"/>
        <v>0</v>
      </c>
      <c r="O263" s="4">
        <f t="shared" si="42"/>
        <v>0</v>
      </c>
      <c r="P263" s="4">
        <f t="shared" si="43"/>
        <v>0</v>
      </c>
      <c r="Q263" s="4">
        <f t="shared" si="44"/>
        <v>0</v>
      </c>
      <c r="R263" s="4">
        <f t="shared" si="30"/>
        <v>0</v>
      </c>
      <c r="S263" s="4"/>
      <c r="T263" s="4">
        <f t="shared" ref="T263:T271" si="45">SUM(N263:Q263)</f>
        <v>0</v>
      </c>
      <c r="U263" s="160">
        <f t="shared" ref="U263:U271" si="46">T263/E263</f>
        <v>0</v>
      </c>
    </row>
    <row r="264" spans="1:21">
      <c r="A264" s="95" t="s">
        <v>426</v>
      </c>
      <c r="B264" s="96">
        <v>37288</v>
      </c>
      <c r="C264" s="97" t="s">
        <v>427</v>
      </c>
      <c r="D264" s="94" t="s">
        <v>428</v>
      </c>
      <c r="E264" s="4">
        <v>853549.26145732775</v>
      </c>
      <c r="F264" s="85">
        <f t="shared" si="40"/>
        <v>6.5829424469192512E-3</v>
      </c>
      <c r="G264" s="85">
        <f t="shared" si="33"/>
        <v>0.1797895130407681</v>
      </c>
      <c r="H264" s="110">
        <v>0</v>
      </c>
      <c r="I264" s="110">
        <v>0</v>
      </c>
      <c r="J264" s="110">
        <v>0</v>
      </c>
      <c r="K264" s="87"/>
      <c r="L264" s="87"/>
      <c r="M264" s="87"/>
      <c r="N264" s="4">
        <f t="shared" ref="N264:N271" si="47">H264*$N$1</f>
        <v>0</v>
      </c>
      <c r="O264" s="4">
        <f t="shared" ref="O264:O271" si="48">I264*$O$1</f>
        <v>0</v>
      </c>
      <c r="P264" s="4">
        <f t="shared" ref="P264:P271" si="49">J264*$P$1*0.825</f>
        <v>0</v>
      </c>
      <c r="Q264" s="4">
        <f t="shared" ref="Q264:Q271" si="50">K264*$Q$1</f>
        <v>0</v>
      </c>
      <c r="R264" s="4">
        <f t="shared" ref="R264:R271" si="51">L264*$R$1</f>
        <v>0</v>
      </c>
      <c r="S264" s="4"/>
      <c r="T264" s="4">
        <f t="shared" si="45"/>
        <v>0</v>
      </c>
      <c r="U264" s="160">
        <f t="shared" si="46"/>
        <v>0</v>
      </c>
    </row>
    <row r="265" spans="1:21">
      <c r="A265" s="95" t="s">
        <v>426</v>
      </c>
      <c r="B265" s="96">
        <v>37288</v>
      </c>
      <c r="C265" s="97" t="s">
        <v>427</v>
      </c>
      <c r="D265" s="94" t="s">
        <v>429</v>
      </c>
      <c r="E265" s="87">
        <f>VLOOKUP(D265,[1]Combs!$A$2:$E$401,5,FALSE)</f>
        <v>837153.86618739367</v>
      </c>
      <c r="F265" s="85">
        <f t="shared" si="40"/>
        <v>6.4564940410332316E-3</v>
      </c>
      <c r="G265" s="85">
        <f t="shared" si="33"/>
        <v>0.18624600708180133</v>
      </c>
      <c r="H265" s="110">
        <v>0</v>
      </c>
      <c r="I265" s="86">
        <f>VLOOKUP(D265,[1]Gas1!$A$2:$B$172,2,FALSE)</f>
        <v>284985.63299999997</v>
      </c>
      <c r="J265" s="110">
        <v>0</v>
      </c>
      <c r="K265" s="87"/>
      <c r="L265" s="87"/>
      <c r="M265" s="87"/>
      <c r="N265" s="4">
        <f t="shared" si="47"/>
        <v>0</v>
      </c>
      <c r="O265" s="4">
        <f t="shared" si="48"/>
        <v>556006.96998299996</v>
      </c>
      <c r="P265" s="4">
        <f t="shared" si="49"/>
        <v>0</v>
      </c>
      <c r="Q265" s="4">
        <f t="shared" si="50"/>
        <v>0</v>
      </c>
      <c r="R265" s="4">
        <f t="shared" si="51"/>
        <v>0</v>
      </c>
      <c r="S265" s="4"/>
      <c r="T265" s="4">
        <f t="shared" si="45"/>
        <v>556006.96998299996</v>
      </c>
      <c r="U265" s="160">
        <f t="shared" si="46"/>
        <v>0.66416341420627201</v>
      </c>
    </row>
    <row r="266" spans="1:21">
      <c r="A266" s="95" t="s">
        <v>409</v>
      </c>
      <c r="B266" s="96" t="s">
        <v>430</v>
      </c>
      <c r="C266" s="97" t="s">
        <v>431</v>
      </c>
      <c r="D266" s="94" t="s">
        <v>432</v>
      </c>
      <c r="E266" s="87">
        <v>0</v>
      </c>
      <c r="F266" s="85">
        <f t="shared" si="40"/>
        <v>0</v>
      </c>
      <c r="G266" s="85">
        <f t="shared" si="33"/>
        <v>0.18624600708180133</v>
      </c>
      <c r="H266" s="110">
        <v>0</v>
      </c>
      <c r="I266" s="110">
        <v>0</v>
      </c>
      <c r="J266" s="110">
        <v>0</v>
      </c>
      <c r="K266" s="87"/>
      <c r="L266" s="87"/>
      <c r="M266" s="87"/>
      <c r="N266" s="4">
        <f t="shared" si="47"/>
        <v>0</v>
      </c>
      <c r="O266" s="4">
        <f t="shared" si="48"/>
        <v>0</v>
      </c>
      <c r="P266" s="4">
        <f t="shared" si="49"/>
        <v>0</v>
      </c>
      <c r="Q266" s="4">
        <f t="shared" si="50"/>
        <v>0</v>
      </c>
      <c r="R266" s="4">
        <f t="shared" si="51"/>
        <v>0</v>
      </c>
      <c r="S266" s="4"/>
      <c r="T266" s="4">
        <f t="shared" si="45"/>
        <v>0</v>
      </c>
      <c r="U266" s="160">
        <v>0</v>
      </c>
    </row>
    <row r="267" spans="1:21">
      <c r="A267" s="95" t="s">
        <v>433</v>
      </c>
      <c r="B267" s="96">
        <v>37196</v>
      </c>
      <c r="C267" s="97" t="s">
        <v>434</v>
      </c>
      <c r="D267" s="94" t="s">
        <v>435</v>
      </c>
      <c r="E267" s="110">
        <v>23306.32</v>
      </c>
      <c r="F267" s="85">
        <f t="shared" si="40"/>
        <v>1.7974845757294741E-4</v>
      </c>
      <c r="G267" s="85">
        <f t="shared" si="33"/>
        <v>0.18642575553937429</v>
      </c>
      <c r="H267" s="110">
        <v>0</v>
      </c>
      <c r="I267" s="110">
        <v>0</v>
      </c>
      <c r="J267" s="110">
        <v>0</v>
      </c>
      <c r="K267" s="87"/>
      <c r="L267" s="87"/>
      <c r="M267" s="87"/>
      <c r="N267" s="4">
        <f t="shared" si="47"/>
        <v>0</v>
      </c>
      <c r="O267" s="4">
        <f t="shared" si="48"/>
        <v>0</v>
      </c>
      <c r="P267" s="4">
        <f t="shared" si="49"/>
        <v>0</v>
      </c>
      <c r="Q267" s="4">
        <f t="shared" si="50"/>
        <v>0</v>
      </c>
      <c r="R267" s="4">
        <f t="shared" si="51"/>
        <v>0</v>
      </c>
      <c r="S267" s="4"/>
      <c r="T267" s="4">
        <f t="shared" si="45"/>
        <v>0</v>
      </c>
      <c r="U267" s="160">
        <f t="shared" si="46"/>
        <v>0</v>
      </c>
    </row>
    <row r="268" spans="1:21">
      <c r="A268" s="95" t="s">
        <v>436</v>
      </c>
      <c r="B268" s="96">
        <v>37135</v>
      </c>
      <c r="C268" s="97" t="s">
        <v>437</v>
      </c>
      <c r="D268" s="94" t="s">
        <v>438</v>
      </c>
      <c r="E268" s="87">
        <v>2</v>
      </c>
      <c r="F268" s="85">
        <f t="shared" si="40"/>
        <v>1.5424868239425822E-8</v>
      </c>
      <c r="G268" s="85">
        <f t="shared" si="33"/>
        <v>0.18642577096424254</v>
      </c>
      <c r="H268" s="110">
        <v>0</v>
      </c>
      <c r="I268" s="110">
        <v>0</v>
      </c>
      <c r="J268" s="110">
        <v>0</v>
      </c>
      <c r="K268" s="87"/>
      <c r="L268" s="87"/>
      <c r="M268" s="87"/>
      <c r="N268" s="4">
        <f t="shared" si="47"/>
        <v>0</v>
      </c>
      <c r="O268" s="4">
        <f t="shared" si="48"/>
        <v>0</v>
      </c>
      <c r="P268" s="4">
        <f t="shared" si="49"/>
        <v>0</v>
      </c>
      <c r="Q268" s="4">
        <f t="shared" si="50"/>
        <v>0</v>
      </c>
      <c r="R268" s="4">
        <f t="shared" si="51"/>
        <v>0</v>
      </c>
      <c r="S268" s="4"/>
      <c r="T268" s="4">
        <f t="shared" si="45"/>
        <v>0</v>
      </c>
      <c r="U268" s="160">
        <f t="shared" si="46"/>
        <v>0</v>
      </c>
    </row>
    <row r="269" spans="1:21">
      <c r="A269" s="95" t="s">
        <v>436</v>
      </c>
      <c r="B269" s="96">
        <v>37135</v>
      </c>
      <c r="C269" s="97" t="s">
        <v>437</v>
      </c>
      <c r="D269" s="94" t="s">
        <v>439</v>
      </c>
      <c r="E269" s="87">
        <f>VLOOKUP(D269,[1]Combs!$A$2:$E$401,5,FALSE)</f>
        <v>52595.99198102951</v>
      </c>
      <c r="F269" s="85">
        <f t="shared" si="40"/>
        <v>4.0564312311463867E-4</v>
      </c>
      <c r="G269" s="85">
        <f t="shared" si="33"/>
        <v>0.18683141408735718</v>
      </c>
      <c r="H269" s="110">
        <v>0</v>
      </c>
      <c r="I269" s="86">
        <f>VLOOKUP(D269,[1]Gas1!$A$2:$B$172,2,FALSE)</f>
        <v>21488.634000000002</v>
      </c>
      <c r="J269" s="110">
        <v>0</v>
      </c>
      <c r="K269" s="87"/>
      <c r="L269" s="87"/>
      <c r="M269" s="87"/>
      <c r="N269" s="4">
        <f t="shared" si="47"/>
        <v>0</v>
      </c>
      <c r="O269" s="4">
        <f t="shared" si="48"/>
        <v>41924.324934000004</v>
      </c>
      <c r="P269" s="4">
        <f t="shared" si="49"/>
        <v>0</v>
      </c>
      <c r="Q269" s="4">
        <f t="shared" si="50"/>
        <v>0</v>
      </c>
      <c r="R269" s="4">
        <f t="shared" si="51"/>
        <v>0</v>
      </c>
      <c r="S269" s="4"/>
      <c r="T269" s="4">
        <f t="shared" si="45"/>
        <v>41924.324934000004</v>
      </c>
      <c r="U269" s="160">
        <f t="shared" si="46"/>
        <v>0.79710113556031803</v>
      </c>
    </row>
    <row r="270" spans="1:21">
      <c r="A270" s="95" t="s">
        <v>436</v>
      </c>
      <c r="B270" s="96">
        <v>37135</v>
      </c>
      <c r="C270" s="97" t="s">
        <v>437</v>
      </c>
      <c r="D270" s="94" t="s">
        <v>440</v>
      </c>
      <c r="E270" s="87">
        <f>VLOOKUP(D270,[1]Combs!$A$2:$E$401,5,FALSE)</f>
        <v>17524.273000955582</v>
      </c>
      <c r="F270" s="85">
        <f t="shared" si="40"/>
        <v>1.351548010157336E-4</v>
      </c>
      <c r="G270" s="85">
        <f t="shared" si="33"/>
        <v>0.1869665688883729</v>
      </c>
      <c r="H270" s="110">
        <v>0</v>
      </c>
      <c r="I270" s="86">
        <f>VLOOKUP(D270,[1]Gas1!$A$2:$B$172,2,FALSE)</f>
        <v>8395.470000000003</v>
      </c>
      <c r="J270" s="110">
        <v>0</v>
      </c>
      <c r="K270" s="87"/>
      <c r="L270" s="87"/>
      <c r="M270" s="87"/>
      <c r="N270" s="4">
        <f t="shared" si="47"/>
        <v>0</v>
      </c>
      <c r="O270" s="4">
        <f t="shared" si="48"/>
        <v>16379.561970000006</v>
      </c>
      <c r="P270" s="4">
        <f t="shared" si="49"/>
        <v>0</v>
      </c>
      <c r="Q270" s="4">
        <f t="shared" si="50"/>
        <v>0</v>
      </c>
      <c r="R270" s="4">
        <f t="shared" si="51"/>
        <v>0</v>
      </c>
      <c r="S270" s="4"/>
      <c r="T270" s="4">
        <f t="shared" si="45"/>
        <v>16379.561970000006</v>
      </c>
      <c r="U270" s="160">
        <f t="shared" si="46"/>
        <v>0.93467854381787163</v>
      </c>
    </row>
    <row r="271" spans="1:21">
      <c r="A271" s="95" t="s">
        <v>441</v>
      </c>
      <c r="B271" s="96">
        <v>37012</v>
      </c>
      <c r="C271" s="97" t="s">
        <v>442</v>
      </c>
      <c r="D271" s="94" t="s">
        <v>443</v>
      </c>
      <c r="E271" s="4">
        <v>1913445.3162593842</v>
      </c>
      <c r="F271" s="85">
        <f t="shared" si="40"/>
        <v>1.4757320943323738E-2</v>
      </c>
      <c r="G271" s="85">
        <f t="shared" si="33"/>
        <v>0.20172388983169665</v>
      </c>
      <c r="H271" s="110">
        <v>0</v>
      </c>
      <c r="I271" s="86">
        <v>0</v>
      </c>
      <c r="J271" s="86">
        <v>0</v>
      </c>
      <c r="K271" s="87"/>
      <c r="L271" s="87"/>
      <c r="M271" s="87"/>
      <c r="N271" s="4">
        <f t="shared" si="47"/>
        <v>0</v>
      </c>
      <c r="O271" s="4">
        <f t="shared" si="48"/>
        <v>0</v>
      </c>
      <c r="P271" s="4">
        <f t="shared" si="49"/>
        <v>0</v>
      </c>
      <c r="Q271" s="4">
        <f t="shared" si="50"/>
        <v>0</v>
      </c>
      <c r="R271" s="4">
        <f t="shared" si="51"/>
        <v>0</v>
      </c>
      <c r="S271" s="4"/>
      <c r="T271" s="4">
        <f t="shared" si="45"/>
        <v>0</v>
      </c>
      <c r="U271" s="160">
        <f t="shared" si="46"/>
        <v>0</v>
      </c>
    </row>
    <row r="272" spans="1:21">
      <c r="A272" s="95"/>
      <c r="B272" s="96"/>
      <c r="C272" s="97"/>
      <c r="D272" s="94"/>
      <c r="E272" s="87"/>
      <c r="F272" s="85"/>
      <c r="G272" s="85"/>
      <c r="H272" s="86"/>
      <c r="I272" s="86"/>
      <c r="J272" s="86"/>
      <c r="K272" s="87"/>
      <c r="L272" s="86"/>
      <c r="M272" s="86"/>
      <c r="N272" s="4"/>
      <c r="O272" s="4"/>
      <c r="P272" s="4"/>
      <c r="Q272" s="4"/>
      <c r="R272" s="4"/>
      <c r="S272" s="4"/>
      <c r="T272" s="4"/>
      <c r="U272" s="160"/>
    </row>
    <row r="273" spans="1:20">
      <c r="A273" s="88" t="s">
        <v>11</v>
      </c>
      <c r="B273" s="96"/>
      <c r="C273" s="97"/>
      <c r="D273" s="94"/>
      <c r="E273" s="112">
        <f>SUM(E140:E271)</f>
        <v>26155671.05021904</v>
      </c>
      <c r="F273" s="85"/>
      <c r="G273" s="85">
        <f>E273/G275</f>
        <v>0.20172388983169656</v>
      </c>
      <c r="H273" s="110"/>
      <c r="I273" s="110"/>
      <c r="J273" s="110"/>
      <c r="K273" s="87"/>
      <c r="L273" s="87"/>
      <c r="M273" s="87"/>
      <c r="N273" s="112">
        <f t="shared" ref="N273:S273" si="52">SUM(N140:N271)</f>
        <v>0</v>
      </c>
      <c r="O273" s="112">
        <f t="shared" si="52"/>
        <v>8042388.5363209993</v>
      </c>
      <c r="P273" s="112">
        <f t="shared" si="52"/>
        <v>3586123.0866186013</v>
      </c>
      <c r="Q273" s="112">
        <f t="shared" si="52"/>
        <v>0</v>
      </c>
      <c r="R273" s="112">
        <f t="shared" si="52"/>
        <v>0</v>
      </c>
      <c r="S273" s="112">
        <f t="shared" si="52"/>
        <v>0</v>
      </c>
      <c r="T273" s="104">
        <f>SUM(N273:S273)</f>
        <v>11628511.622939602</v>
      </c>
    </row>
    <row r="275" spans="1:20">
      <c r="A275" s="88" t="s">
        <v>143</v>
      </c>
      <c r="G275" s="112">
        <f>'5 años'!H6+'OM SIMPLE'!B18</f>
        <v>129660751</v>
      </c>
      <c r="T275" s="112">
        <f>SUM(T140:T271)</f>
        <v>11628511.622939598</v>
      </c>
    </row>
    <row r="276" spans="1:20">
      <c r="A276" s="107" t="s">
        <v>158</v>
      </c>
      <c r="B276" s="108">
        <f>T273/E273</f>
        <v>0.44458854068828102</v>
      </c>
      <c r="C276" s="109"/>
      <c r="D276" s="107" t="s">
        <v>159</v>
      </c>
    </row>
    <row r="277" spans="1:20">
      <c r="A277" s="95"/>
      <c r="B277" s="96"/>
      <c r="C277" s="97"/>
      <c r="D277" s="159"/>
      <c r="E277" s="86"/>
      <c r="F277" s="85"/>
      <c r="G277" s="85"/>
      <c r="H277" s="86"/>
      <c r="I277" s="86"/>
      <c r="J277" s="86"/>
      <c r="K277" s="87"/>
      <c r="L277" s="87"/>
      <c r="M277" s="87"/>
      <c r="N277" s="87"/>
      <c r="O277" s="87"/>
    </row>
    <row r="278" spans="1:20">
      <c r="A278" s="95"/>
      <c r="B278" s="96"/>
      <c r="C278" s="97"/>
      <c r="D278" s="94"/>
      <c r="E278" s="86"/>
      <c r="F278" s="85"/>
      <c r="G278" s="85"/>
      <c r="H278" s="86"/>
      <c r="I278" s="86"/>
      <c r="J278" s="86"/>
      <c r="K278" s="87"/>
      <c r="L278" s="87"/>
      <c r="M278" s="87"/>
      <c r="N278" s="87"/>
      <c r="O278" s="87"/>
    </row>
    <row r="279" spans="1:20">
      <c r="A279" s="95"/>
      <c r="B279" s="96"/>
      <c r="C279" s="97"/>
      <c r="D279" s="94"/>
      <c r="E279" s="86"/>
      <c r="F279" s="85"/>
      <c r="G279" s="85"/>
      <c r="H279" s="86"/>
      <c r="I279" s="86"/>
      <c r="J279" s="86"/>
      <c r="K279" s="87"/>
      <c r="L279" s="87"/>
      <c r="M279" s="87"/>
      <c r="N279" s="87"/>
      <c r="O279" s="87"/>
    </row>
    <row r="280" spans="1:20">
      <c r="A280" s="95"/>
      <c r="B280" s="96"/>
      <c r="C280" s="97"/>
      <c r="D280" s="94"/>
      <c r="E280" s="86"/>
      <c r="F280" s="85"/>
      <c r="G280" s="85"/>
      <c r="H280" s="86"/>
      <c r="I280" s="86"/>
      <c r="J280" s="86"/>
      <c r="K280" s="87"/>
      <c r="L280" s="87"/>
      <c r="M280" s="87"/>
      <c r="N280" s="87"/>
      <c r="O280" s="87"/>
    </row>
    <row r="281" spans="1:20">
      <c r="A281" s="95"/>
      <c r="B281" s="96"/>
      <c r="C281" s="97"/>
      <c r="D281" s="94"/>
      <c r="E281" s="86"/>
      <c r="F281" s="85"/>
      <c r="G281" s="85"/>
      <c r="H281" s="86"/>
      <c r="I281" s="86"/>
      <c r="J281" s="86"/>
      <c r="K281" s="87"/>
      <c r="L281" s="87"/>
      <c r="M281" s="87"/>
      <c r="N281" s="87"/>
      <c r="O281" s="87"/>
    </row>
    <row r="282" spans="1:20">
      <c r="A282" s="95"/>
      <c r="B282" s="96"/>
      <c r="C282" s="97"/>
      <c r="D282" s="94"/>
      <c r="E282" s="86"/>
      <c r="F282" s="85"/>
      <c r="G282" s="85"/>
      <c r="H282" s="86"/>
      <c r="I282" s="86"/>
      <c r="J282" s="86"/>
      <c r="K282" s="87"/>
      <c r="L282" s="87"/>
      <c r="M282" s="87"/>
      <c r="N282" s="87"/>
      <c r="O282" s="87"/>
    </row>
    <row r="283" spans="1:20">
      <c r="A283" s="95"/>
      <c r="B283" s="96"/>
      <c r="C283" s="97"/>
      <c r="D283" s="94"/>
      <c r="E283" s="86"/>
      <c r="F283" s="85"/>
      <c r="G283" s="85"/>
      <c r="H283" s="86"/>
      <c r="I283" s="86"/>
      <c r="J283" s="86"/>
      <c r="K283" s="87"/>
      <c r="L283" s="87"/>
      <c r="M283" s="87"/>
      <c r="N283" s="87"/>
      <c r="O283" s="87"/>
    </row>
    <row r="284" spans="1:20">
      <c r="A284" s="95"/>
      <c r="B284" s="96"/>
      <c r="C284" s="97"/>
      <c r="D284" s="94"/>
      <c r="E284" s="86"/>
      <c r="F284" s="85"/>
      <c r="G284" s="85"/>
      <c r="H284" s="86"/>
      <c r="I284" s="86"/>
      <c r="J284" s="86"/>
      <c r="K284" s="87"/>
      <c r="L284" s="87"/>
      <c r="M284" s="87"/>
      <c r="N284" s="87"/>
      <c r="O284" s="87"/>
    </row>
    <row r="285" spans="1:20">
      <c r="A285" s="95"/>
      <c r="B285" s="96"/>
      <c r="C285" s="97"/>
      <c r="D285" s="94"/>
      <c r="E285" s="86"/>
      <c r="F285" s="85"/>
      <c r="G285" s="85"/>
      <c r="H285" s="86"/>
      <c r="I285" s="86"/>
      <c r="J285" s="86"/>
      <c r="K285" s="87"/>
      <c r="L285" s="87"/>
      <c r="M285" s="87"/>
      <c r="N285" s="87"/>
      <c r="O285" s="87"/>
    </row>
    <row r="286" spans="1:20">
      <c r="A286" s="95"/>
      <c r="B286" s="96"/>
      <c r="C286" s="97"/>
      <c r="D286" s="94"/>
      <c r="E286" s="86"/>
      <c r="F286" s="85"/>
      <c r="G286" s="85"/>
      <c r="H286" s="86"/>
      <c r="I286" s="86"/>
      <c r="J286" s="86"/>
      <c r="K286" s="87"/>
      <c r="L286" s="87"/>
      <c r="M286" s="87"/>
      <c r="N286" s="87"/>
      <c r="O286" s="87"/>
    </row>
    <row r="287" spans="1:20">
      <c r="A287" s="95"/>
      <c r="B287" s="96"/>
      <c r="C287" s="97"/>
      <c r="D287" s="94"/>
      <c r="E287" s="86"/>
      <c r="F287" s="85"/>
      <c r="G287" s="85"/>
      <c r="H287" s="86"/>
      <c r="I287" s="86"/>
      <c r="J287" s="86"/>
      <c r="K287" s="87"/>
      <c r="L287" s="87"/>
      <c r="M287" s="87"/>
      <c r="N287" s="87"/>
      <c r="O287" s="87"/>
    </row>
    <row r="288" spans="1:20">
      <c r="A288" s="95"/>
      <c r="B288" s="96"/>
      <c r="C288" s="97"/>
      <c r="D288" s="94"/>
      <c r="E288" s="86"/>
      <c r="F288" s="85"/>
      <c r="G288" s="85"/>
      <c r="H288" s="86"/>
      <c r="I288" s="86"/>
      <c r="J288" s="86"/>
      <c r="K288" s="87"/>
      <c r="L288" s="87"/>
      <c r="M288" s="87"/>
      <c r="N288" s="87"/>
      <c r="O288" s="87"/>
    </row>
    <row r="289" spans="1:17">
      <c r="A289" s="95"/>
      <c r="B289" s="96"/>
      <c r="C289" s="97"/>
      <c r="D289" s="94"/>
      <c r="E289" s="86"/>
      <c r="F289" s="85"/>
      <c r="G289" s="85"/>
      <c r="H289" s="86"/>
      <c r="I289" s="86"/>
      <c r="J289" s="86"/>
      <c r="K289" s="87"/>
      <c r="L289" s="87"/>
      <c r="M289" s="87"/>
      <c r="N289" s="87"/>
      <c r="O289" s="87"/>
    </row>
    <row r="290" spans="1:17">
      <c r="A290" s="95"/>
      <c r="B290" s="96"/>
      <c r="C290" s="97"/>
      <c r="D290" s="94"/>
      <c r="E290" s="86"/>
      <c r="F290" s="85"/>
      <c r="G290" s="85"/>
      <c r="H290" s="86"/>
      <c r="I290" s="86"/>
      <c r="J290" s="86"/>
      <c r="K290" s="87"/>
      <c r="L290" s="87"/>
      <c r="M290" s="87"/>
      <c r="N290" s="87"/>
      <c r="O290" s="87"/>
    </row>
    <row r="291" spans="1:17">
      <c r="A291" s="95"/>
      <c r="B291" s="96"/>
      <c r="C291" s="97"/>
      <c r="D291" s="94"/>
      <c r="E291" s="86"/>
      <c r="F291" s="85"/>
      <c r="G291" s="85"/>
      <c r="H291" s="86"/>
      <c r="I291" s="86"/>
      <c r="J291" s="86"/>
      <c r="K291" s="87"/>
      <c r="L291" s="87"/>
      <c r="M291" s="87"/>
      <c r="N291" s="87"/>
      <c r="O291" s="87"/>
    </row>
    <row r="292" spans="1:17">
      <c r="A292" s="95"/>
      <c r="B292" s="96"/>
      <c r="C292" s="97"/>
      <c r="D292" s="94"/>
      <c r="E292" s="86"/>
      <c r="F292" s="85"/>
      <c r="G292" s="85"/>
      <c r="H292" s="86"/>
      <c r="I292" s="86"/>
      <c r="J292" s="86"/>
      <c r="K292" s="87"/>
      <c r="L292" s="87"/>
      <c r="M292" s="87"/>
      <c r="N292" s="87"/>
      <c r="O292" s="87"/>
    </row>
    <row r="293" spans="1:17">
      <c r="A293" s="95"/>
      <c r="B293" s="96"/>
      <c r="C293" s="97"/>
      <c r="D293" s="94"/>
      <c r="E293" s="86"/>
      <c r="F293" s="85"/>
      <c r="G293" s="85"/>
      <c r="H293" s="86"/>
      <c r="I293" s="86"/>
      <c r="J293" s="86"/>
      <c r="K293" s="87"/>
      <c r="L293" s="87"/>
      <c r="M293" s="87"/>
      <c r="N293" s="87"/>
      <c r="O293" s="87"/>
    </row>
    <row r="294" spans="1:17">
      <c r="A294" s="95"/>
      <c r="B294" s="96"/>
      <c r="C294" s="97"/>
      <c r="D294" s="94"/>
      <c r="E294" s="86"/>
      <c r="F294" s="85"/>
      <c r="G294" s="85"/>
      <c r="H294" s="86"/>
      <c r="I294" s="86"/>
      <c r="J294" s="86"/>
      <c r="K294" s="87"/>
      <c r="L294" s="87"/>
      <c r="M294" s="87"/>
      <c r="N294" s="87"/>
      <c r="O294" s="87"/>
    </row>
    <row r="295" spans="1:17">
      <c r="A295" s="95"/>
      <c r="B295" s="96"/>
      <c r="C295" s="97"/>
      <c r="D295" s="94"/>
      <c r="E295" s="86"/>
      <c r="F295" s="85"/>
      <c r="G295" s="85"/>
      <c r="H295" s="86"/>
      <c r="I295" s="86"/>
      <c r="J295" s="86"/>
      <c r="K295" s="87"/>
      <c r="L295" s="87"/>
      <c r="M295" s="87"/>
      <c r="N295" s="87"/>
      <c r="O295" s="87"/>
    </row>
    <row r="296" spans="1:17">
      <c r="A296" s="95"/>
      <c r="B296" s="96"/>
      <c r="C296" s="97"/>
      <c r="D296" s="94"/>
      <c r="E296" s="86"/>
      <c r="F296" s="85"/>
      <c r="G296" s="85"/>
      <c r="H296" s="86"/>
      <c r="I296" s="86"/>
      <c r="J296" s="86"/>
      <c r="K296" s="87"/>
      <c r="L296" s="87"/>
      <c r="M296" s="87"/>
      <c r="N296" s="87"/>
      <c r="O296" s="87"/>
    </row>
    <row r="297" spans="1:17">
      <c r="A297" s="88"/>
      <c r="B297" s="96"/>
      <c r="C297" s="97"/>
      <c r="D297" s="94"/>
      <c r="E297" s="86"/>
      <c r="F297" s="85"/>
      <c r="G297" s="85"/>
      <c r="H297" s="86"/>
      <c r="I297" s="86"/>
      <c r="J297" s="86"/>
      <c r="K297" s="87"/>
      <c r="L297" s="87"/>
      <c r="M297" s="87"/>
      <c r="N297" s="87"/>
      <c r="O297" s="87"/>
    </row>
    <row r="298" spans="1:17">
      <c r="A298" s="95"/>
      <c r="B298" s="96"/>
      <c r="C298" s="97"/>
      <c r="D298" s="94"/>
      <c r="E298" s="86"/>
      <c r="F298" s="85"/>
      <c r="G298" s="85"/>
      <c r="H298" s="86"/>
      <c r="I298" s="86"/>
      <c r="J298" s="86"/>
      <c r="K298" s="87"/>
      <c r="L298" s="87"/>
      <c r="M298" s="87"/>
      <c r="N298" s="87"/>
      <c r="O298" s="87"/>
    </row>
    <row r="299" spans="1:17">
      <c r="A299" s="88"/>
      <c r="B299" s="82"/>
      <c r="C299" s="82"/>
      <c r="D299" s="83"/>
      <c r="E299" s="84"/>
      <c r="F299" s="84"/>
      <c r="G299" s="85"/>
      <c r="H299" s="86"/>
      <c r="I299" s="87"/>
      <c r="J299" s="87"/>
      <c r="K299" s="87"/>
      <c r="L299" s="87"/>
      <c r="M299" s="87"/>
      <c r="N299" s="87"/>
      <c r="O299" s="87"/>
      <c r="P299" s="87"/>
    </row>
    <row r="300" spans="1:17">
      <c r="A300" s="88"/>
      <c r="B300" s="88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7"/>
    </row>
    <row r="301" spans="1:17">
      <c r="A301" s="88"/>
      <c r="B301" s="82"/>
      <c r="C301" s="82"/>
      <c r="D301" s="83"/>
      <c r="E301" s="84"/>
      <c r="F301" s="84"/>
      <c r="G301" s="85"/>
      <c r="H301" s="87"/>
      <c r="I301" s="87"/>
      <c r="J301" s="87"/>
      <c r="K301" s="87"/>
      <c r="L301" s="87"/>
      <c r="M301" s="87"/>
      <c r="N301" s="87"/>
      <c r="O301" s="87"/>
      <c r="P301" s="87"/>
      <c r="Q301" s="87"/>
    </row>
    <row r="302" spans="1:17" customFormat="1">
      <c r="A302" s="157"/>
      <c r="B302" s="158"/>
      <c r="C302" s="106"/>
      <c r="D302" s="156"/>
      <c r="E302" s="156"/>
      <c r="F302" s="85"/>
      <c r="G302" s="85"/>
      <c r="P302" s="87"/>
    </row>
    <row r="303" spans="1:17" customFormat="1">
      <c r="A303" s="157"/>
      <c r="B303" s="158"/>
      <c r="C303" s="106"/>
      <c r="D303" s="156"/>
      <c r="E303" s="156"/>
      <c r="F303" s="85"/>
      <c r="G303" s="85"/>
      <c r="P303" s="87"/>
    </row>
    <row r="304" spans="1:17" customFormat="1">
      <c r="A304" s="157"/>
      <c r="B304" s="158"/>
      <c r="C304" s="106"/>
      <c r="D304" s="156"/>
      <c r="E304" s="156"/>
      <c r="F304" s="85"/>
      <c r="G304" s="85"/>
      <c r="P304" s="87"/>
    </row>
    <row r="305" spans="1:17">
      <c r="A305" s="113"/>
      <c r="B305" s="115"/>
      <c r="C305" s="79"/>
      <c r="D305" s="113"/>
      <c r="E305" s="87"/>
      <c r="F305" s="85"/>
      <c r="G305" s="85"/>
      <c r="H305" s="86"/>
      <c r="I305" s="87"/>
      <c r="J305" s="87"/>
      <c r="K305" s="87"/>
      <c r="L305" s="87"/>
      <c r="M305" s="87"/>
      <c r="N305" s="87"/>
      <c r="O305" s="87"/>
      <c r="P305" s="87"/>
      <c r="Q305" s="87"/>
    </row>
    <row r="306" spans="1:17">
      <c r="A306" s="113"/>
      <c r="B306" s="115"/>
      <c r="C306" s="79"/>
      <c r="D306" s="113"/>
      <c r="E306" s="87"/>
      <c r="F306" s="85"/>
      <c r="G306" s="85"/>
      <c r="H306" s="86"/>
      <c r="I306" s="87"/>
      <c r="J306" s="87"/>
      <c r="K306" s="87"/>
      <c r="L306" s="87"/>
      <c r="M306" s="87"/>
      <c r="N306" s="87"/>
      <c r="O306" s="87"/>
      <c r="P306" s="87"/>
      <c r="Q306" s="87"/>
    </row>
    <row r="307" spans="1:17">
      <c r="A307" s="113"/>
      <c r="B307" s="115"/>
      <c r="C307" s="79"/>
      <c r="D307" s="113"/>
      <c r="E307" s="87"/>
      <c r="F307" s="85"/>
      <c r="G307" s="85"/>
      <c r="H307" s="86"/>
      <c r="I307" s="87"/>
      <c r="J307" s="87"/>
      <c r="K307" s="87"/>
      <c r="L307" s="87"/>
      <c r="M307" s="87"/>
      <c r="N307" s="87"/>
      <c r="O307" s="87"/>
      <c r="P307" s="87"/>
      <c r="Q307" s="87"/>
    </row>
    <row r="308" spans="1:17">
      <c r="A308" s="113"/>
      <c r="B308" s="115"/>
      <c r="C308" s="79"/>
      <c r="D308" s="113"/>
      <c r="E308" s="87"/>
      <c r="F308" s="85"/>
      <c r="G308" s="85"/>
      <c r="H308" s="86"/>
      <c r="I308" s="87"/>
      <c r="J308" s="87"/>
      <c r="K308" s="87"/>
      <c r="L308" s="87"/>
      <c r="M308" s="87"/>
      <c r="N308" s="87"/>
      <c r="O308" s="87"/>
      <c r="P308" s="87"/>
      <c r="Q308" s="87"/>
    </row>
    <row r="309" spans="1:17">
      <c r="A309" s="113"/>
      <c r="B309" s="115"/>
      <c r="C309" s="79"/>
      <c r="D309" s="113"/>
      <c r="E309" s="87"/>
      <c r="F309" s="85"/>
      <c r="G309" s="85"/>
      <c r="H309" s="86"/>
      <c r="I309" s="87"/>
      <c r="J309" s="87"/>
      <c r="K309" s="87"/>
      <c r="L309" s="87"/>
      <c r="M309" s="87"/>
      <c r="N309" s="87"/>
      <c r="O309" s="87"/>
      <c r="P309" s="87"/>
      <c r="Q309" s="87"/>
    </row>
    <row r="310" spans="1:17">
      <c r="A310" s="113"/>
      <c r="B310" s="115"/>
      <c r="C310" s="79"/>
      <c r="D310" s="113"/>
      <c r="E310" s="87"/>
      <c r="F310" s="85"/>
      <c r="G310" s="85"/>
      <c r="H310" s="86"/>
      <c r="I310" s="87"/>
      <c r="J310" s="87"/>
      <c r="K310" s="87"/>
      <c r="L310" s="87"/>
      <c r="M310" s="87"/>
      <c r="N310" s="87"/>
      <c r="O310" s="87"/>
      <c r="P310" s="87"/>
      <c r="Q310" s="87"/>
    </row>
    <row r="311" spans="1:17">
      <c r="A311" s="113"/>
      <c r="B311" s="115"/>
      <c r="C311" s="79"/>
      <c r="D311" s="113"/>
      <c r="E311" s="87"/>
      <c r="F311" s="85"/>
      <c r="G311" s="85"/>
      <c r="H311" s="86"/>
      <c r="I311" s="87"/>
      <c r="J311" s="87"/>
      <c r="K311" s="87"/>
      <c r="L311" s="87"/>
      <c r="M311" s="87"/>
      <c r="N311" s="87"/>
      <c r="O311" s="87"/>
      <c r="P311" s="87"/>
      <c r="Q311" s="87"/>
    </row>
    <row r="312" spans="1:17">
      <c r="A312" s="113"/>
      <c r="B312" s="115"/>
      <c r="C312" s="79"/>
      <c r="D312" s="113"/>
      <c r="E312" s="87"/>
      <c r="F312" s="85"/>
      <c r="G312" s="85"/>
      <c r="H312" s="86"/>
      <c r="I312" s="87"/>
      <c r="J312" s="87"/>
      <c r="K312" s="87"/>
      <c r="L312" s="87"/>
      <c r="M312" s="87"/>
      <c r="N312" s="87"/>
      <c r="O312" s="87"/>
      <c r="P312" s="87"/>
      <c r="Q312" s="87"/>
    </row>
    <row r="313" spans="1:17">
      <c r="A313" s="113"/>
      <c r="B313" s="115"/>
      <c r="C313" s="79"/>
      <c r="D313" s="113"/>
      <c r="E313" s="87"/>
      <c r="F313" s="85"/>
      <c r="G313" s="85"/>
      <c r="H313" s="86"/>
      <c r="I313" s="87"/>
      <c r="J313" s="87"/>
      <c r="K313" s="87"/>
      <c r="L313" s="87"/>
      <c r="M313" s="87"/>
      <c r="N313" s="87"/>
      <c r="O313" s="87"/>
      <c r="P313" s="87"/>
      <c r="Q313" s="87"/>
    </row>
    <row r="314" spans="1:17">
      <c r="A314" s="113"/>
      <c r="B314" s="115"/>
      <c r="C314" s="79"/>
      <c r="D314" s="113"/>
      <c r="E314" s="87"/>
      <c r="F314" s="85"/>
      <c r="G314" s="85"/>
      <c r="H314" s="86"/>
      <c r="I314" s="87"/>
      <c r="J314" s="87"/>
      <c r="K314" s="87"/>
      <c r="L314" s="87"/>
      <c r="M314" s="87"/>
      <c r="N314" s="87"/>
      <c r="O314" s="87"/>
      <c r="P314" s="87"/>
      <c r="Q314" s="87"/>
    </row>
    <row r="315" spans="1:17">
      <c r="A315" s="113"/>
      <c r="B315" s="115"/>
      <c r="C315" s="79"/>
      <c r="D315" s="113"/>
      <c r="E315" s="87"/>
      <c r="F315" s="85"/>
      <c r="G315" s="85"/>
      <c r="H315" s="86"/>
      <c r="I315" s="87"/>
      <c r="J315" s="87"/>
      <c r="K315" s="87"/>
      <c r="L315" s="87"/>
      <c r="M315" s="87"/>
      <c r="N315" s="87"/>
      <c r="O315" s="87"/>
      <c r="P315" s="87"/>
      <c r="Q315" s="87"/>
    </row>
    <row r="316" spans="1:17">
      <c r="A316" s="113"/>
      <c r="B316" s="115"/>
      <c r="C316" s="79"/>
      <c r="D316" s="113"/>
      <c r="E316" s="87"/>
      <c r="F316" s="85"/>
      <c r="G316" s="85"/>
      <c r="H316" s="86"/>
      <c r="I316" s="87"/>
      <c r="J316" s="87"/>
      <c r="K316" s="87"/>
      <c r="L316" s="87"/>
      <c r="M316" s="87"/>
      <c r="N316" s="87"/>
      <c r="O316" s="87"/>
      <c r="P316" s="87"/>
      <c r="Q316" s="87"/>
    </row>
    <row r="317" spans="1:17">
      <c r="A317" s="81"/>
      <c r="B317" s="82"/>
      <c r="C317" s="82"/>
      <c r="D317" s="83"/>
      <c r="E317" s="84"/>
      <c r="F317" s="85"/>
      <c r="G317" s="85"/>
      <c r="H317" s="86"/>
      <c r="I317" s="87"/>
      <c r="J317" s="87"/>
      <c r="K317" s="87"/>
      <c r="L317" s="87"/>
      <c r="M317" s="87"/>
      <c r="N317" s="87"/>
      <c r="O317" s="87"/>
      <c r="P317" s="87"/>
      <c r="Q317" s="87"/>
    </row>
    <row r="318" spans="1:17">
      <c r="A318" s="81"/>
      <c r="B318" s="82"/>
      <c r="C318" s="82"/>
      <c r="D318" s="83"/>
      <c r="E318" s="84"/>
      <c r="F318" s="85"/>
      <c r="G318" s="85"/>
      <c r="H318" s="86"/>
      <c r="I318" s="87"/>
      <c r="J318" s="87"/>
      <c r="K318" s="87"/>
      <c r="L318" s="87"/>
      <c r="M318" s="87"/>
      <c r="N318" s="87"/>
      <c r="O318" s="87"/>
      <c r="P318" s="87"/>
      <c r="Q318" s="87"/>
    </row>
    <row r="319" spans="1:17">
      <c r="A319" s="81"/>
      <c r="B319" s="82"/>
      <c r="C319" s="82"/>
      <c r="D319" s="83"/>
      <c r="E319" s="84"/>
      <c r="F319" s="85"/>
      <c r="G319" s="85"/>
      <c r="H319" s="86"/>
      <c r="I319" s="87"/>
      <c r="J319" s="87"/>
      <c r="K319" s="87"/>
      <c r="L319" s="87"/>
      <c r="M319" s="87"/>
      <c r="N319" s="87"/>
      <c r="O319" s="87"/>
      <c r="P319" s="87"/>
      <c r="Q319" s="87"/>
    </row>
    <row r="320" spans="1:17">
      <c r="A320" s="81"/>
      <c r="B320" s="82"/>
      <c r="C320" s="82"/>
      <c r="D320" s="83"/>
      <c r="E320" s="84"/>
      <c r="F320" s="85"/>
      <c r="G320" s="85"/>
      <c r="H320" s="86"/>
      <c r="I320" s="87"/>
      <c r="J320" s="87"/>
      <c r="K320" s="87"/>
      <c r="L320" s="87"/>
      <c r="M320" s="87"/>
      <c r="N320" s="87"/>
      <c r="O320" s="87"/>
      <c r="P320" s="87"/>
      <c r="Q320" s="87"/>
    </row>
    <row r="321" spans="1:17">
      <c r="A321" s="81"/>
      <c r="B321" s="82"/>
      <c r="C321" s="82"/>
      <c r="D321" s="83"/>
      <c r="E321" s="84"/>
      <c r="F321" s="85"/>
      <c r="G321" s="85"/>
      <c r="H321" s="86"/>
      <c r="I321" s="87"/>
      <c r="J321" s="87"/>
      <c r="K321" s="87"/>
      <c r="L321" s="87"/>
      <c r="M321" s="87"/>
      <c r="N321" s="87"/>
      <c r="O321" s="87"/>
      <c r="P321" s="87"/>
      <c r="Q321" s="87"/>
    </row>
    <row r="322" spans="1:17">
      <c r="A322" s="81"/>
      <c r="B322" s="82"/>
      <c r="C322" s="82"/>
      <c r="D322" s="83"/>
      <c r="E322" s="84"/>
      <c r="F322" s="85"/>
      <c r="G322" s="85"/>
      <c r="H322" s="86"/>
      <c r="I322" s="87"/>
      <c r="J322" s="87"/>
      <c r="K322" s="87"/>
      <c r="L322" s="87"/>
      <c r="M322" s="87"/>
      <c r="N322" s="87"/>
      <c r="O322" s="87"/>
      <c r="P322" s="87"/>
      <c r="Q322" s="87"/>
    </row>
    <row r="323" spans="1:17">
      <c r="A323" s="81"/>
      <c r="B323" s="82"/>
      <c r="C323" s="82"/>
      <c r="D323" s="83"/>
      <c r="E323" s="84"/>
      <c r="F323" s="85"/>
      <c r="G323" s="85"/>
      <c r="H323" s="86"/>
      <c r="I323" s="87"/>
      <c r="J323" s="87"/>
      <c r="K323" s="87"/>
      <c r="L323" s="87"/>
      <c r="M323" s="87"/>
      <c r="N323" s="87"/>
      <c r="O323" s="87"/>
      <c r="P323" s="87"/>
      <c r="Q323" s="87"/>
    </row>
    <row r="324" spans="1:17">
      <c r="A324" s="81"/>
      <c r="B324" s="82"/>
      <c r="C324" s="82"/>
      <c r="D324" s="83"/>
      <c r="E324" s="84"/>
      <c r="F324" s="85"/>
      <c r="G324" s="85"/>
      <c r="H324" s="86"/>
      <c r="I324" s="87"/>
      <c r="J324" s="87"/>
      <c r="K324" s="87"/>
      <c r="L324" s="87"/>
      <c r="M324" s="87"/>
      <c r="N324" s="87"/>
      <c r="O324" s="87"/>
      <c r="P324" s="87"/>
      <c r="Q324" s="87"/>
    </row>
    <row r="325" spans="1:17">
      <c r="A325" s="81"/>
      <c r="B325" s="82"/>
      <c r="C325" s="82"/>
      <c r="D325" s="83"/>
      <c r="E325" s="84"/>
      <c r="F325" s="85"/>
      <c r="G325" s="85"/>
      <c r="H325" s="86"/>
      <c r="I325" s="86"/>
      <c r="J325" s="86"/>
      <c r="K325" s="87"/>
      <c r="L325" s="87"/>
      <c r="M325" s="87"/>
      <c r="N325" s="87"/>
      <c r="O325" s="87"/>
      <c r="P325" s="87"/>
      <c r="Q325" s="87"/>
    </row>
    <row r="326" spans="1:17">
      <c r="A326" s="81"/>
      <c r="B326" s="82"/>
      <c r="C326" s="82"/>
      <c r="D326" s="83"/>
      <c r="E326" s="84"/>
      <c r="F326" s="85"/>
      <c r="G326" s="85"/>
      <c r="H326" s="86"/>
      <c r="I326" s="86"/>
      <c r="J326" s="86"/>
      <c r="K326" s="87"/>
      <c r="L326" s="87"/>
      <c r="M326" s="87"/>
      <c r="N326" s="87"/>
      <c r="O326" s="87"/>
      <c r="P326" s="87"/>
      <c r="Q326" s="87"/>
    </row>
    <row r="327" spans="1:17">
      <c r="A327" s="81"/>
      <c r="B327" s="82"/>
      <c r="C327" s="82"/>
      <c r="D327" s="83"/>
      <c r="E327" s="84"/>
      <c r="F327" s="85"/>
      <c r="G327" s="85"/>
      <c r="H327" s="86"/>
      <c r="I327" s="87"/>
      <c r="J327" s="87"/>
      <c r="K327" s="87"/>
      <c r="L327" s="87"/>
      <c r="M327" s="87"/>
      <c r="N327" s="87"/>
      <c r="O327" s="87"/>
      <c r="P327" s="87"/>
      <c r="Q327" s="87"/>
    </row>
    <row r="328" spans="1:17">
      <c r="A328" s="81"/>
      <c r="B328" s="82"/>
      <c r="C328" s="82"/>
      <c r="D328" s="83"/>
      <c r="E328" s="84"/>
      <c r="F328" s="85"/>
      <c r="G328" s="85"/>
      <c r="H328" s="86"/>
      <c r="I328" s="87"/>
      <c r="J328" s="87"/>
      <c r="K328" s="87"/>
      <c r="L328" s="87"/>
      <c r="M328" s="87"/>
      <c r="N328" s="87"/>
      <c r="O328" s="87"/>
      <c r="P328" s="87"/>
      <c r="Q328" s="87"/>
    </row>
    <row r="329" spans="1:17">
      <c r="A329" s="81"/>
      <c r="B329" s="82"/>
      <c r="C329" s="82"/>
      <c r="D329" s="83"/>
      <c r="E329" s="84"/>
      <c r="F329" s="85"/>
      <c r="G329" s="85"/>
      <c r="H329" s="86"/>
      <c r="I329" s="86"/>
      <c r="J329" s="86"/>
      <c r="K329" s="87"/>
      <c r="L329" s="87"/>
      <c r="M329" s="87"/>
      <c r="N329" s="87"/>
      <c r="O329" s="87"/>
      <c r="P329" s="87"/>
      <c r="Q329" s="87"/>
    </row>
    <row r="330" spans="1:17">
      <c r="A330" s="81"/>
      <c r="B330" s="82"/>
      <c r="C330" s="82"/>
      <c r="D330" s="83"/>
      <c r="E330" s="84"/>
      <c r="F330" s="85"/>
      <c r="G330" s="85"/>
      <c r="H330" s="86"/>
      <c r="I330" s="86"/>
      <c r="J330" s="86"/>
      <c r="K330" s="87"/>
      <c r="L330" s="87"/>
      <c r="M330" s="87"/>
      <c r="N330" s="87"/>
      <c r="O330" s="87"/>
      <c r="P330" s="87"/>
      <c r="Q330" s="87"/>
    </row>
    <row r="331" spans="1:17">
      <c r="A331" s="81"/>
      <c r="B331" s="82"/>
      <c r="C331" s="82"/>
      <c r="D331" s="83"/>
      <c r="E331" s="84"/>
      <c r="F331" s="85"/>
      <c r="G331" s="85"/>
      <c r="H331" s="86"/>
      <c r="I331" s="86"/>
      <c r="J331" s="86"/>
      <c r="K331" s="87"/>
      <c r="L331" s="87"/>
      <c r="M331" s="87"/>
      <c r="N331" s="87"/>
      <c r="O331" s="87"/>
      <c r="P331" s="87"/>
      <c r="Q331" s="87"/>
    </row>
    <row r="332" spans="1:17">
      <c r="A332" s="81"/>
      <c r="B332" s="82"/>
      <c r="C332" s="82"/>
      <c r="D332" s="83"/>
      <c r="E332" s="84"/>
      <c r="F332" s="85"/>
      <c r="G332" s="85"/>
      <c r="H332" s="86"/>
      <c r="I332" s="86"/>
      <c r="J332" s="86"/>
      <c r="K332" s="87"/>
      <c r="L332" s="87"/>
      <c r="M332" s="87"/>
      <c r="N332" s="87"/>
      <c r="O332" s="87"/>
      <c r="P332" s="87"/>
      <c r="Q332" s="87"/>
    </row>
    <row r="333" spans="1:17">
      <c r="A333" s="81"/>
      <c r="B333" s="82"/>
      <c r="C333" s="82"/>
      <c r="D333" s="83"/>
      <c r="E333" s="84"/>
      <c r="F333" s="85"/>
      <c r="G333" s="85"/>
      <c r="H333" s="86"/>
      <c r="I333" s="87"/>
      <c r="J333" s="87"/>
      <c r="K333" s="87"/>
      <c r="L333" s="87"/>
      <c r="M333" s="87"/>
      <c r="N333" s="87"/>
      <c r="O333" s="87"/>
      <c r="P333" s="87"/>
      <c r="Q333" s="87"/>
    </row>
    <row r="334" spans="1:17">
      <c r="A334" s="81"/>
      <c r="B334" s="82"/>
      <c r="C334" s="82"/>
      <c r="D334" s="83"/>
      <c r="E334" s="84"/>
      <c r="F334" s="85"/>
      <c r="G334" s="85"/>
      <c r="H334" s="86"/>
      <c r="I334" s="87"/>
      <c r="J334" s="87"/>
      <c r="K334" s="87"/>
      <c r="L334" s="87"/>
      <c r="M334" s="87"/>
      <c r="N334" s="87"/>
      <c r="O334" s="87"/>
      <c r="P334" s="87"/>
      <c r="Q334" s="87"/>
    </row>
    <row r="335" spans="1:17">
      <c r="A335" s="81"/>
      <c r="B335" s="82"/>
      <c r="C335" s="82"/>
      <c r="D335" s="83"/>
      <c r="E335" s="84"/>
      <c r="F335" s="85"/>
      <c r="G335" s="85"/>
      <c r="H335" s="86"/>
      <c r="I335" s="86"/>
      <c r="J335" s="86"/>
      <c r="K335" s="87"/>
      <c r="L335" s="87"/>
      <c r="M335" s="87"/>
      <c r="N335" s="87"/>
      <c r="O335" s="87"/>
      <c r="P335" s="87"/>
      <c r="Q335" s="87"/>
    </row>
    <row r="336" spans="1:17">
      <c r="A336" s="81"/>
      <c r="B336" s="82"/>
      <c r="C336" s="82"/>
      <c r="D336" s="83"/>
      <c r="E336" s="84"/>
      <c r="F336" s="85"/>
      <c r="G336" s="85"/>
      <c r="H336" s="86"/>
      <c r="I336" s="86"/>
      <c r="J336" s="86"/>
      <c r="K336" s="87"/>
      <c r="L336" s="87"/>
      <c r="M336" s="87"/>
      <c r="N336" s="87"/>
      <c r="O336" s="87"/>
      <c r="P336" s="87"/>
      <c r="Q336" s="87"/>
    </row>
    <row r="337" spans="1:17">
      <c r="A337" s="81"/>
      <c r="B337" s="82"/>
      <c r="C337" s="82"/>
      <c r="D337" s="83"/>
      <c r="E337" s="84"/>
      <c r="F337" s="85"/>
      <c r="G337" s="85"/>
      <c r="H337" s="86"/>
      <c r="I337" s="87"/>
      <c r="J337" s="87"/>
      <c r="K337" s="87"/>
      <c r="L337" s="87"/>
      <c r="M337" s="87"/>
      <c r="N337" s="87"/>
      <c r="O337" s="87"/>
      <c r="P337" s="87"/>
      <c r="Q337" s="87"/>
    </row>
    <row r="338" spans="1:17">
      <c r="A338" s="89"/>
      <c r="B338" s="82"/>
      <c r="C338" s="82"/>
      <c r="D338" s="90"/>
      <c r="E338" s="84"/>
      <c r="F338" s="85"/>
      <c r="G338" s="85"/>
      <c r="H338" s="86"/>
      <c r="I338" s="87"/>
      <c r="J338" s="87"/>
      <c r="K338" s="87"/>
      <c r="L338" s="87"/>
      <c r="M338" s="87"/>
      <c r="N338" s="87"/>
      <c r="O338" s="87"/>
      <c r="P338" s="87"/>
      <c r="Q338" s="87"/>
    </row>
    <row r="339" spans="1:17">
      <c r="A339" s="81"/>
      <c r="B339" s="82"/>
      <c r="C339" s="82"/>
      <c r="D339" s="83"/>
      <c r="E339" s="84"/>
      <c r="F339" s="85"/>
      <c r="G339" s="85"/>
      <c r="H339" s="86"/>
      <c r="I339" s="87"/>
      <c r="J339" s="87"/>
      <c r="K339" s="87"/>
      <c r="L339" s="87"/>
      <c r="M339" s="87"/>
      <c r="N339" s="87"/>
      <c r="O339" s="87"/>
      <c r="P339" s="87"/>
      <c r="Q339" s="87"/>
    </row>
    <row r="340" spans="1:17">
      <c r="A340" s="81"/>
      <c r="B340" s="82"/>
      <c r="C340" s="82"/>
      <c r="D340" s="83"/>
      <c r="E340" s="84"/>
      <c r="F340" s="85"/>
      <c r="G340" s="85"/>
      <c r="H340" s="86"/>
      <c r="I340" s="87"/>
      <c r="J340" s="87"/>
      <c r="K340" s="87"/>
      <c r="L340" s="87"/>
      <c r="M340" s="87"/>
      <c r="N340" s="87"/>
      <c r="O340" s="87"/>
      <c r="P340" s="87"/>
      <c r="Q340" s="87"/>
    </row>
    <row r="341" spans="1:17">
      <c r="A341" s="81"/>
      <c r="B341" s="82"/>
      <c r="C341" s="82"/>
      <c r="D341" s="83"/>
      <c r="E341" s="84"/>
      <c r="F341" s="85"/>
      <c r="G341" s="85"/>
      <c r="H341" s="86"/>
      <c r="I341" s="87"/>
      <c r="J341" s="87"/>
      <c r="K341" s="87"/>
      <c r="L341" s="87"/>
      <c r="M341" s="87"/>
      <c r="N341" s="87"/>
      <c r="O341" s="87"/>
      <c r="P341" s="87"/>
      <c r="Q341" s="87"/>
    </row>
    <row r="342" spans="1:17">
      <c r="A342" s="81"/>
      <c r="B342" s="82"/>
      <c r="C342" s="82"/>
      <c r="D342" s="83"/>
      <c r="E342" s="84"/>
      <c r="F342" s="85"/>
      <c r="G342" s="85"/>
      <c r="H342" s="86"/>
      <c r="I342" s="87"/>
      <c r="J342" s="87"/>
      <c r="K342" s="87"/>
      <c r="L342" s="87"/>
      <c r="M342" s="87"/>
      <c r="N342" s="87"/>
      <c r="O342" s="87"/>
      <c r="P342" s="87"/>
      <c r="Q342" s="87"/>
    </row>
    <row r="343" spans="1:17">
      <c r="A343" s="81"/>
      <c r="B343" s="82"/>
      <c r="C343" s="82"/>
      <c r="D343" s="83"/>
      <c r="E343" s="84"/>
      <c r="F343" s="85"/>
      <c r="G343" s="85"/>
      <c r="H343" s="86"/>
      <c r="I343" s="87"/>
      <c r="J343" s="87"/>
      <c r="K343" s="87"/>
      <c r="L343" s="87"/>
      <c r="M343" s="87"/>
      <c r="N343" s="87"/>
      <c r="O343" s="87"/>
      <c r="P343" s="87"/>
      <c r="Q343" s="87"/>
    </row>
    <row r="344" spans="1:17">
      <c r="A344" s="81"/>
      <c r="B344" s="82"/>
      <c r="C344" s="82"/>
      <c r="D344" s="83"/>
      <c r="E344" s="84"/>
      <c r="F344" s="85"/>
      <c r="G344" s="85"/>
      <c r="H344" s="86"/>
      <c r="I344" s="87"/>
      <c r="J344" s="87"/>
      <c r="K344" s="87"/>
      <c r="L344" s="87"/>
      <c r="M344" s="87"/>
      <c r="N344" s="87"/>
      <c r="O344" s="87"/>
      <c r="P344" s="87"/>
      <c r="Q344" s="87"/>
    </row>
    <row r="345" spans="1:17">
      <c r="A345" s="81"/>
      <c r="B345" s="82"/>
      <c r="C345" s="82"/>
      <c r="D345" s="83"/>
      <c r="E345" s="84"/>
      <c r="F345" s="85"/>
      <c r="G345" s="85"/>
      <c r="H345" s="86"/>
      <c r="I345" s="87"/>
      <c r="J345" s="87"/>
      <c r="K345" s="87"/>
      <c r="L345" s="87"/>
      <c r="M345" s="87"/>
      <c r="N345" s="87"/>
      <c r="O345" s="87"/>
      <c r="P345" s="87"/>
      <c r="Q345" s="87"/>
    </row>
    <row r="346" spans="1:17">
      <c r="A346" s="81"/>
      <c r="B346" s="82"/>
      <c r="C346" s="82"/>
      <c r="D346" s="83"/>
      <c r="E346" s="84"/>
      <c r="F346" s="85"/>
      <c r="G346" s="85"/>
      <c r="H346" s="86"/>
      <c r="I346" s="87"/>
      <c r="J346" s="87"/>
      <c r="K346" s="87"/>
      <c r="L346" s="87"/>
      <c r="M346" s="87"/>
      <c r="N346" s="87"/>
      <c r="O346" s="87"/>
      <c r="P346" s="87"/>
      <c r="Q346" s="87"/>
    </row>
    <row r="347" spans="1:17">
      <c r="A347" s="81"/>
      <c r="B347" s="82"/>
      <c r="C347" s="82"/>
      <c r="D347" s="83"/>
      <c r="E347" s="84"/>
      <c r="F347" s="85"/>
      <c r="G347" s="85"/>
      <c r="H347" s="86"/>
      <c r="I347" s="87"/>
      <c r="J347" s="87"/>
      <c r="K347" s="87"/>
      <c r="L347" s="87"/>
      <c r="M347" s="87"/>
      <c r="N347" s="87"/>
      <c r="O347" s="87"/>
      <c r="P347" s="87"/>
      <c r="Q347" s="87"/>
    </row>
    <row r="348" spans="1:17">
      <c r="A348" s="91"/>
      <c r="B348" s="92"/>
      <c r="C348" s="93"/>
      <c r="D348" s="94"/>
      <c r="E348" s="86"/>
      <c r="F348" s="85"/>
      <c r="G348" s="85"/>
      <c r="H348" s="86"/>
      <c r="I348" s="86"/>
      <c r="J348" s="86"/>
      <c r="K348" s="87"/>
      <c r="L348" s="87"/>
      <c r="M348" s="87"/>
      <c r="N348" s="87"/>
      <c r="O348" s="87"/>
      <c r="P348" s="87"/>
      <c r="Q348" s="87"/>
    </row>
    <row r="349" spans="1:17">
      <c r="A349" s="95"/>
      <c r="B349" s="96"/>
      <c r="C349" s="97"/>
      <c r="D349" s="94"/>
      <c r="E349" s="86"/>
      <c r="F349" s="85"/>
      <c r="G349" s="85"/>
      <c r="H349" s="86"/>
      <c r="I349" s="86"/>
      <c r="J349" s="86"/>
      <c r="K349" s="87"/>
      <c r="L349" s="87"/>
      <c r="M349" s="87"/>
      <c r="N349" s="87"/>
      <c r="O349" s="87"/>
      <c r="P349" s="87"/>
      <c r="Q349" s="87"/>
    </row>
    <row r="350" spans="1:17">
      <c r="A350" s="98"/>
      <c r="B350" s="92"/>
      <c r="C350" s="93"/>
      <c r="D350" s="91"/>
      <c r="E350" s="86"/>
      <c r="F350" s="85"/>
      <c r="G350" s="85"/>
      <c r="H350" s="86"/>
      <c r="I350" s="86"/>
      <c r="J350" s="86"/>
      <c r="K350" s="87"/>
      <c r="L350" s="87"/>
      <c r="M350" s="87"/>
      <c r="N350" s="87"/>
      <c r="O350" s="87"/>
      <c r="P350" s="87"/>
      <c r="Q350" s="87"/>
    </row>
    <row r="351" spans="1:17">
      <c r="A351" s="91"/>
      <c r="B351" s="92"/>
      <c r="C351" s="93"/>
      <c r="D351" s="94"/>
      <c r="E351" s="86"/>
      <c r="F351" s="85"/>
      <c r="G351" s="85"/>
      <c r="H351" s="86"/>
      <c r="I351" s="86"/>
      <c r="J351" s="86"/>
      <c r="K351" s="87"/>
      <c r="L351" s="87"/>
      <c r="M351" s="87"/>
      <c r="N351" s="87"/>
      <c r="O351" s="87"/>
      <c r="P351" s="87"/>
      <c r="Q351" s="87"/>
    </row>
    <row r="352" spans="1:17">
      <c r="A352" s="91"/>
      <c r="B352" s="92"/>
      <c r="C352" s="93"/>
      <c r="D352" s="94"/>
      <c r="E352" s="86"/>
      <c r="F352" s="85"/>
      <c r="G352" s="85"/>
      <c r="H352" s="86"/>
      <c r="I352" s="86"/>
      <c r="J352" s="86"/>
      <c r="K352" s="87"/>
      <c r="L352" s="87"/>
      <c r="M352" s="87"/>
      <c r="N352" s="87"/>
      <c r="O352" s="87"/>
      <c r="P352" s="87"/>
      <c r="Q352" s="87"/>
    </row>
    <row r="353" spans="1:17">
      <c r="A353" s="91"/>
      <c r="B353" s="92"/>
      <c r="C353" s="93"/>
      <c r="D353" s="94"/>
      <c r="E353" s="86"/>
      <c r="F353" s="85"/>
      <c r="G353" s="85"/>
      <c r="H353" s="86"/>
      <c r="I353" s="86"/>
      <c r="J353" s="86"/>
      <c r="K353" s="87"/>
      <c r="L353" s="87"/>
      <c r="M353" s="87"/>
      <c r="N353" s="87"/>
      <c r="O353" s="87"/>
      <c r="P353" s="87"/>
      <c r="Q353" s="87"/>
    </row>
    <row r="354" spans="1:17">
      <c r="A354" s="91"/>
      <c r="B354" s="92"/>
      <c r="C354" s="93"/>
      <c r="D354" s="94"/>
      <c r="E354" s="86"/>
      <c r="F354" s="85"/>
      <c r="G354" s="85"/>
      <c r="H354" s="86"/>
      <c r="I354" s="86"/>
      <c r="J354" s="86"/>
      <c r="K354" s="87"/>
      <c r="L354" s="87"/>
      <c r="M354" s="87"/>
      <c r="N354" s="87"/>
      <c r="O354" s="87"/>
      <c r="P354" s="87"/>
      <c r="Q354" s="87"/>
    </row>
    <row r="355" spans="1:17">
      <c r="A355" s="91"/>
      <c r="B355" s="92"/>
      <c r="C355" s="93"/>
      <c r="D355" s="94"/>
      <c r="E355" s="86"/>
      <c r="F355" s="85"/>
      <c r="G355" s="85"/>
      <c r="H355" s="86"/>
      <c r="I355" s="86"/>
      <c r="J355" s="86"/>
      <c r="K355" s="87"/>
      <c r="L355" s="87"/>
      <c r="M355" s="87"/>
      <c r="N355" s="87"/>
      <c r="O355" s="87"/>
      <c r="P355" s="87"/>
      <c r="Q355" s="87"/>
    </row>
    <row r="356" spans="1:17">
      <c r="A356" s="91"/>
      <c r="B356" s="92"/>
      <c r="C356" s="93"/>
      <c r="D356" s="94"/>
      <c r="E356" s="86"/>
      <c r="F356" s="85"/>
      <c r="G356" s="85"/>
      <c r="H356" s="86"/>
      <c r="I356" s="86"/>
      <c r="J356" s="86"/>
      <c r="K356" s="87"/>
      <c r="L356" s="87"/>
      <c r="M356" s="87"/>
      <c r="N356" s="87"/>
      <c r="O356" s="87"/>
      <c r="P356" s="87"/>
      <c r="Q356" s="87"/>
    </row>
    <row r="357" spans="1:17">
      <c r="A357" s="91"/>
      <c r="B357" s="92"/>
      <c r="C357" s="93"/>
      <c r="D357" s="94"/>
      <c r="E357" s="86"/>
      <c r="F357" s="85"/>
      <c r="G357" s="85"/>
      <c r="H357" s="86"/>
      <c r="I357" s="86"/>
      <c r="J357" s="86"/>
      <c r="K357" s="87"/>
      <c r="L357" s="87"/>
      <c r="M357" s="87"/>
      <c r="N357" s="87"/>
      <c r="O357" s="87"/>
      <c r="P357" s="87"/>
      <c r="Q357" s="87"/>
    </row>
    <row r="358" spans="1:17">
      <c r="A358" s="91"/>
      <c r="B358" s="99"/>
      <c r="C358" s="100"/>
      <c r="D358" s="91"/>
      <c r="E358" s="110"/>
      <c r="F358" s="85"/>
      <c r="G358" s="85"/>
      <c r="H358" s="110"/>
      <c r="I358" s="110"/>
      <c r="J358" s="110"/>
      <c r="K358" s="87"/>
      <c r="L358" s="87"/>
      <c r="M358" s="87"/>
      <c r="N358" s="87"/>
      <c r="O358" s="87"/>
      <c r="P358" s="87"/>
      <c r="Q358" s="87"/>
    </row>
    <row r="359" spans="1:17">
      <c r="A359" s="98"/>
      <c r="B359" s="92"/>
      <c r="C359" s="93"/>
      <c r="D359" s="91"/>
      <c r="E359" s="86"/>
      <c r="F359" s="85"/>
      <c r="G359" s="85"/>
      <c r="H359" s="86"/>
      <c r="I359" s="86"/>
      <c r="J359" s="86"/>
      <c r="K359" s="87"/>
      <c r="L359" s="87"/>
      <c r="M359" s="87"/>
      <c r="N359" s="87"/>
      <c r="O359" s="87"/>
      <c r="P359" s="87"/>
      <c r="Q359" s="87"/>
    </row>
    <row r="360" spans="1:17">
      <c r="A360" s="91"/>
      <c r="B360" s="92"/>
      <c r="C360" s="93"/>
      <c r="D360" s="94"/>
      <c r="E360" s="86"/>
      <c r="F360" s="85"/>
      <c r="G360" s="85"/>
      <c r="H360" s="86"/>
      <c r="I360" s="86"/>
      <c r="J360" s="86"/>
      <c r="K360" s="87"/>
      <c r="L360" s="87"/>
      <c r="M360" s="87"/>
      <c r="N360" s="87"/>
      <c r="O360" s="87"/>
      <c r="P360" s="87"/>
      <c r="Q360" s="87"/>
    </row>
    <row r="361" spans="1:17">
      <c r="A361" s="91"/>
      <c r="B361" s="92"/>
      <c r="C361" s="93"/>
      <c r="D361" s="94"/>
      <c r="E361" s="86"/>
      <c r="F361" s="85"/>
      <c r="G361" s="85"/>
      <c r="H361" s="86"/>
      <c r="I361" s="86"/>
      <c r="J361" s="86"/>
      <c r="K361" s="87"/>
      <c r="L361" s="87"/>
      <c r="M361" s="87"/>
      <c r="N361" s="87"/>
      <c r="O361" s="87"/>
      <c r="P361" s="87"/>
      <c r="Q361" s="87"/>
    </row>
    <row r="362" spans="1:17">
      <c r="A362" s="91"/>
      <c r="B362" s="92"/>
      <c r="C362" s="93"/>
      <c r="D362" s="94"/>
      <c r="E362" s="86"/>
      <c r="F362" s="85"/>
      <c r="G362" s="85"/>
      <c r="H362" s="86"/>
      <c r="I362" s="86"/>
      <c r="J362" s="86"/>
      <c r="K362" s="87"/>
      <c r="L362" s="87"/>
      <c r="M362" s="87"/>
      <c r="N362" s="87"/>
      <c r="O362" s="87"/>
      <c r="P362" s="87"/>
      <c r="Q362" s="87"/>
    </row>
    <row r="363" spans="1:17">
      <c r="A363" s="91"/>
      <c r="B363" s="92"/>
      <c r="C363" s="93"/>
      <c r="D363" s="94"/>
      <c r="E363" s="86"/>
      <c r="F363" s="85"/>
      <c r="G363" s="85"/>
      <c r="H363" s="86"/>
      <c r="I363" s="86"/>
      <c r="J363" s="86"/>
      <c r="K363" s="87"/>
      <c r="L363" s="87"/>
      <c r="M363" s="87"/>
      <c r="N363" s="87"/>
      <c r="O363" s="87"/>
      <c r="P363" s="87"/>
      <c r="Q363" s="87"/>
    </row>
    <row r="364" spans="1:17">
      <c r="A364" s="91"/>
      <c r="B364" s="92"/>
      <c r="C364" s="93"/>
      <c r="D364" s="94"/>
      <c r="E364" s="86"/>
      <c r="F364" s="85"/>
      <c r="G364" s="85"/>
      <c r="H364" s="86"/>
      <c r="I364" s="86"/>
      <c r="J364" s="86"/>
      <c r="K364" s="87"/>
      <c r="L364" s="87"/>
      <c r="M364" s="87"/>
      <c r="N364" s="87"/>
      <c r="O364" s="87"/>
      <c r="P364" s="87"/>
      <c r="Q364" s="87"/>
    </row>
    <row r="365" spans="1:17">
      <c r="A365" s="91"/>
      <c r="B365" s="92"/>
      <c r="C365" s="93"/>
      <c r="D365" s="94"/>
      <c r="E365" s="86"/>
      <c r="F365" s="85"/>
      <c r="G365" s="85"/>
      <c r="H365" s="86"/>
      <c r="I365" s="86"/>
      <c r="J365" s="86"/>
      <c r="K365" s="87"/>
      <c r="L365" s="87"/>
      <c r="M365" s="87"/>
      <c r="N365" s="87"/>
      <c r="O365" s="87"/>
      <c r="P365" s="87"/>
      <c r="Q365" s="87"/>
    </row>
    <row r="366" spans="1:17">
      <c r="A366" s="91"/>
      <c r="B366" s="99"/>
      <c r="C366" s="100"/>
      <c r="D366" s="94"/>
      <c r="E366" s="86"/>
      <c r="F366" s="85"/>
      <c r="G366" s="85"/>
      <c r="H366" s="86"/>
      <c r="I366" s="86"/>
      <c r="J366" s="86"/>
      <c r="K366" s="87"/>
      <c r="L366" s="87"/>
      <c r="M366" s="87"/>
      <c r="N366" s="87"/>
      <c r="O366" s="87"/>
      <c r="P366" s="87"/>
      <c r="Q366" s="87"/>
    </row>
    <row r="367" spans="1:17">
      <c r="A367" s="95"/>
      <c r="B367" s="96"/>
      <c r="C367" s="97"/>
      <c r="D367" s="94"/>
      <c r="E367" s="86"/>
      <c r="F367" s="85"/>
      <c r="G367" s="85"/>
      <c r="H367" s="86"/>
      <c r="I367" s="86"/>
      <c r="J367" s="86"/>
      <c r="K367" s="87"/>
      <c r="L367" s="87"/>
      <c r="M367" s="87"/>
      <c r="N367" s="87"/>
      <c r="O367" s="87"/>
      <c r="P367" s="87"/>
      <c r="Q367" s="87"/>
    </row>
    <row r="368" spans="1:17">
      <c r="A368" s="95"/>
      <c r="B368" s="96"/>
      <c r="C368" s="97"/>
      <c r="D368" s="94"/>
      <c r="E368" s="86"/>
      <c r="F368" s="85"/>
      <c r="G368" s="85"/>
      <c r="H368" s="86"/>
      <c r="I368" s="86"/>
      <c r="J368" s="86"/>
      <c r="K368" s="87"/>
      <c r="L368" s="87"/>
      <c r="M368" s="87"/>
      <c r="N368" s="87"/>
      <c r="O368" s="87"/>
      <c r="P368" s="87"/>
      <c r="Q368" s="87"/>
    </row>
    <row r="369" spans="1:17">
      <c r="A369" s="95"/>
      <c r="B369" s="96"/>
      <c r="C369" s="97"/>
      <c r="D369" s="94"/>
      <c r="E369" s="86"/>
      <c r="F369" s="85"/>
      <c r="G369" s="85"/>
      <c r="H369" s="86"/>
      <c r="I369" s="86"/>
      <c r="J369" s="86"/>
      <c r="K369" s="87"/>
      <c r="L369" s="87"/>
      <c r="M369" s="87"/>
      <c r="N369" s="87"/>
      <c r="O369" s="87"/>
      <c r="P369" s="87"/>
      <c r="Q369" s="87"/>
    </row>
    <row r="370" spans="1:17">
      <c r="A370" s="95"/>
      <c r="B370" s="96"/>
      <c r="C370" s="97"/>
      <c r="D370" s="94"/>
      <c r="E370" s="86"/>
      <c r="F370" s="85"/>
      <c r="G370" s="85"/>
      <c r="H370" s="86"/>
      <c r="I370" s="86"/>
      <c r="J370" s="86"/>
      <c r="K370" s="87"/>
      <c r="L370" s="87"/>
      <c r="M370" s="87"/>
      <c r="N370" s="87"/>
      <c r="O370" s="87"/>
      <c r="P370" s="87"/>
      <c r="Q370" s="87"/>
    </row>
    <row r="371" spans="1:17">
      <c r="A371" s="95"/>
      <c r="B371" s="96"/>
      <c r="C371" s="97"/>
      <c r="D371" s="94"/>
      <c r="E371" s="86"/>
      <c r="F371" s="85"/>
      <c r="G371" s="85"/>
      <c r="H371" s="86"/>
      <c r="I371" s="86"/>
      <c r="J371" s="86"/>
      <c r="K371" s="87"/>
      <c r="L371" s="87"/>
      <c r="M371" s="87"/>
      <c r="N371" s="87"/>
      <c r="O371" s="87"/>
      <c r="P371" s="87"/>
      <c r="Q371" s="87"/>
    </row>
    <row r="372" spans="1:17">
      <c r="A372" s="95"/>
      <c r="B372" s="96"/>
      <c r="C372" s="97"/>
      <c r="D372" s="94"/>
      <c r="E372" s="86"/>
      <c r="F372" s="85"/>
      <c r="G372" s="85"/>
      <c r="H372" s="86"/>
      <c r="I372" s="86"/>
      <c r="J372" s="86"/>
      <c r="K372" s="87"/>
      <c r="L372" s="87"/>
      <c r="M372" s="87"/>
      <c r="N372" s="87"/>
      <c r="O372" s="87"/>
      <c r="P372" s="87"/>
      <c r="Q372" s="87"/>
    </row>
    <row r="373" spans="1:17">
      <c r="A373" s="95"/>
      <c r="B373" s="96"/>
      <c r="C373" s="97"/>
      <c r="D373" s="94"/>
      <c r="E373" s="86"/>
      <c r="F373" s="85"/>
      <c r="G373" s="85"/>
      <c r="H373" s="86"/>
      <c r="I373" s="86"/>
      <c r="J373" s="86"/>
      <c r="K373" s="87"/>
      <c r="L373" s="87"/>
      <c r="M373" s="87"/>
      <c r="N373" s="87"/>
      <c r="O373" s="87"/>
      <c r="P373" s="87"/>
      <c r="Q373" s="87"/>
    </row>
    <row r="374" spans="1:17">
      <c r="A374" s="95"/>
      <c r="B374" s="96"/>
      <c r="C374" s="97"/>
      <c r="D374" s="94"/>
      <c r="E374" s="86"/>
      <c r="F374" s="85"/>
      <c r="G374" s="85"/>
      <c r="H374" s="86"/>
      <c r="I374" s="86"/>
      <c r="J374" s="86"/>
      <c r="K374" s="87"/>
      <c r="L374" s="87"/>
      <c r="M374" s="87"/>
      <c r="N374" s="87"/>
      <c r="O374" s="87"/>
      <c r="P374" s="87"/>
      <c r="Q374" s="87"/>
    </row>
    <row r="375" spans="1:17">
      <c r="A375" s="95"/>
      <c r="B375" s="96"/>
      <c r="C375" s="97"/>
      <c r="D375" s="94"/>
      <c r="E375" s="86"/>
      <c r="F375" s="85"/>
      <c r="G375" s="85"/>
      <c r="H375" s="86"/>
      <c r="I375" s="86"/>
      <c r="J375" s="86"/>
      <c r="K375" s="87"/>
      <c r="L375" s="87"/>
      <c r="M375" s="87"/>
      <c r="N375" s="87"/>
      <c r="O375" s="87"/>
      <c r="P375" s="87"/>
      <c r="Q375" s="87"/>
    </row>
    <row r="376" spans="1:17">
      <c r="A376" s="101"/>
      <c r="B376" s="96"/>
      <c r="C376" s="97"/>
      <c r="D376" s="94"/>
      <c r="E376" s="86"/>
      <c r="F376" s="85"/>
      <c r="G376" s="85"/>
      <c r="H376" s="86"/>
      <c r="I376" s="86"/>
      <c r="J376" s="86"/>
      <c r="K376" s="87"/>
      <c r="L376" s="87"/>
      <c r="M376" s="87"/>
      <c r="N376" s="87"/>
      <c r="O376" s="87"/>
      <c r="P376" s="87"/>
      <c r="Q376" s="87"/>
    </row>
    <row r="377" spans="1:17">
      <c r="A377" s="95"/>
      <c r="B377" s="96"/>
      <c r="C377" s="97"/>
      <c r="D377" s="94"/>
      <c r="E377" s="86"/>
      <c r="F377" s="85"/>
      <c r="G377" s="85"/>
      <c r="H377" s="86"/>
      <c r="I377" s="86"/>
      <c r="J377" s="86"/>
      <c r="K377" s="87"/>
      <c r="L377" s="87"/>
      <c r="M377" s="87"/>
      <c r="N377" s="87"/>
      <c r="O377" s="87"/>
      <c r="P377" s="87"/>
      <c r="Q377" s="87"/>
    </row>
    <row r="378" spans="1:17">
      <c r="A378" s="95"/>
      <c r="B378" s="96"/>
      <c r="C378" s="97"/>
      <c r="D378" s="111"/>
      <c r="E378" s="86"/>
      <c r="F378" s="85"/>
      <c r="G378" s="85"/>
      <c r="H378" s="86"/>
      <c r="I378" s="86"/>
      <c r="J378" s="86"/>
      <c r="K378" s="87"/>
      <c r="L378" s="87"/>
      <c r="M378" s="87"/>
      <c r="N378" s="87"/>
      <c r="O378" s="87"/>
      <c r="P378" s="87"/>
      <c r="Q378" s="87"/>
    </row>
    <row r="379" spans="1:17">
      <c r="A379" s="95"/>
      <c r="B379" s="96"/>
      <c r="C379" s="97"/>
      <c r="D379" s="94"/>
      <c r="E379" s="86"/>
      <c r="F379" s="85"/>
      <c r="G379" s="85"/>
      <c r="H379" s="86"/>
      <c r="I379" s="86"/>
      <c r="J379" s="86"/>
      <c r="K379" s="87"/>
      <c r="L379" s="87"/>
      <c r="M379" s="87"/>
      <c r="N379" s="87"/>
      <c r="O379" s="87"/>
      <c r="P379" s="87"/>
      <c r="Q379" s="87"/>
    </row>
    <row r="380" spans="1:17">
      <c r="A380" s="95"/>
      <c r="B380" s="96"/>
      <c r="C380" s="97"/>
      <c r="D380" s="94"/>
      <c r="E380" s="86"/>
      <c r="F380" s="85"/>
      <c r="G380" s="85"/>
      <c r="H380" s="86"/>
      <c r="I380" s="86"/>
      <c r="J380" s="86"/>
      <c r="K380" s="87"/>
      <c r="L380" s="87"/>
      <c r="M380" s="87"/>
      <c r="N380" s="87"/>
      <c r="O380" s="87"/>
      <c r="P380" s="87"/>
      <c r="Q380" s="87"/>
    </row>
    <row r="381" spans="1:17">
      <c r="A381" s="95"/>
      <c r="B381" s="96"/>
      <c r="C381" s="97"/>
      <c r="D381" s="94"/>
      <c r="E381" s="86"/>
      <c r="F381" s="85"/>
      <c r="G381" s="85"/>
      <c r="H381" s="86"/>
      <c r="I381" s="86"/>
      <c r="J381" s="86"/>
      <c r="K381" s="87"/>
      <c r="L381" s="87"/>
      <c r="M381" s="87"/>
      <c r="N381" s="87"/>
      <c r="O381" s="87"/>
      <c r="P381" s="87"/>
      <c r="Q381" s="87"/>
    </row>
    <row r="382" spans="1:17">
      <c r="A382" s="95"/>
      <c r="B382" s="96"/>
      <c r="C382" s="97"/>
      <c r="D382" s="94"/>
      <c r="E382" s="86"/>
      <c r="F382" s="85"/>
      <c r="G382" s="85"/>
      <c r="H382" s="86"/>
      <c r="I382" s="86"/>
      <c r="J382" s="86"/>
      <c r="K382" s="87"/>
      <c r="L382" s="87"/>
      <c r="M382" s="87"/>
      <c r="N382" s="87"/>
      <c r="O382" s="87"/>
      <c r="P382" s="87"/>
      <c r="Q382" s="87"/>
    </row>
    <row r="383" spans="1:17">
      <c r="A383" s="95"/>
      <c r="B383" s="96"/>
      <c r="C383" s="97"/>
      <c r="D383" s="94"/>
      <c r="E383" s="86"/>
      <c r="F383" s="85"/>
      <c r="G383" s="85"/>
      <c r="H383" s="86"/>
      <c r="I383" s="86"/>
      <c r="J383" s="86"/>
      <c r="K383" s="87"/>
      <c r="L383" s="87"/>
      <c r="M383" s="87"/>
      <c r="N383" s="87"/>
      <c r="O383" s="87"/>
      <c r="P383" s="87"/>
      <c r="Q383" s="87"/>
    </row>
    <row r="384" spans="1:17">
      <c r="A384" s="95"/>
      <c r="B384" s="96"/>
      <c r="C384" s="97"/>
      <c r="D384" s="94"/>
      <c r="E384" s="86"/>
      <c r="F384" s="85"/>
      <c r="G384" s="85"/>
      <c r="H384" s="86"/>
      <c r="I384" s="86"/>
      <c r="J384" s="86"/>
      <c r="K384" s="87"/>
      <c r="L384" s="87"/>
      <c r="M384" s="87"/>
      <c r="N384" s="87"/>
      <c r="O384" s="87"/>
      <c r="P384" s="87"/>
      <c r="Q384" s="87"/>
    </row>
    <row r="385" spans="1:17">
      <c r="A385" s="95"/>
      <c r="B385" s="96"/>
      <c r="C385" s="97"/>
      <c r="D385" s="94"/>
      <c r="E385" s="86"/>
      <c r="F385" s="85"/>
      <c r="G385" s="85"/>
      <c r="H385" s="86"/>
      <c r="I385" s="86"/>
      <c r="J385" s="86"/>
      <c r="K385" s="87"/>
      <c r="L385" s="87"/>
      <c r="M385" s="87"/>
      <c r="N385" s="87"/>
      <c r="O385" s="87"/>
      <c r="P385" s="87"/>
      <c r="Q385" s="87"/>
    </row>
    <row r="386" spans="1:17">
      <c r="A386" s="95"/>
      <c r="B386" s="96"/>
      <c r="C386" s="97"/>
      <c r="D386" s="94"/>
      <c r="E386" s="86"/>
      <c r="F386" s="85"/>
      <c r="G386" s="85"/>
      <c r="H386" s="86"/>
      <c r="I386" s="86"/>
      <c r="J386" s="86"/>
      <c r="K386" s="87"/>
      <c r="L386" s="87"/>
      <c r="M386" s="87"/>
      <c r="N386" s="87"/>
      <c r="O386" s="87"/>
      <c r="P386" s="87"/>
      <c r="Q386" s="87"/>
    </row>
    <row r="387" spans="1:17">
      <c r="A387" s="95"/>
      <c r="B387" s="96"/>
      <c r="C387" s="97"/>
      <c r="D387" s="94"/>
      <c r="E387" s="86"/>
      <c r="F387" s="85"/>
      <c r="G387" s="85"/>
      <c r="H387" s="86"/>
      <c r="I387" s="86"/>
      <c r="J387" s="86"/>
      <c r="K387" s="87"/>
      <c r="L387" s="87"/>
      <c r="M387" s="87"/>
      <c r="N387" s="87"/>
      <c r="O387" s="87"/>
      <c r="P387" s="87"/>
      <c r="Q387" s="87"/>
    </row>
    <row r="388" spans="1:17">
      <c r="A388" s="95"/>
      <c r="B388" s="96"/>
      <c r="C388" s="97"/>
      <c r="D388" s="94"/>
      <c r="E388" s="86"/>
      <c r="F388" s="85"/>
      <c r="G388" s="85"/>
      <c r="H388" s="86"/>
      <c r="I388" s="86"/>
      <c r="J388" s="86"/>
      <c r="K388" s="87"/>
      <c r="L388" s="87"/>
      <c r="M388" s="87"/>
      <c r="N388" s="87"/>
      <c r="O388" s="87"/>
      <c r="P388" s="87"/>
      <c r="Q388" s="87"/>
    </row>
    <row r="389" spans="1:17">
      <c r="A389" s="95"/>
      <c r="B389" s="96"/>
      <c r="C389" s="97"/>
      <c r="D389" s="94"/>
      <c r="E389" s="86"/>
      <c r="F389" s="85"/>
      <c r="G389" s="85"/>
      <c r="H389" s="86"/>
      <c r="I389" s="86"/>
      <c r="J389" s="86"/>
      <c r="K389" s="87"/>
      <c r="L389" s="87"/>
      <c r="M389" s="87"/>
      <c r="N389" s="87"/>
      <c r="O389" s="87"/>
      <c r="P389" s="87"/>
      <c r="Q389" s="87"/>
    </row>
    <row r="390" spans="1:17">
      <c r="A390" s="95"/>
      <c r="B390" s="96"/>
      <c r="C390" s="97"/>
      <c r="D390" s="94"/>
      <c r="E390" s="86"/>
      <c r="F390" s="85"/>
      <c r="G390" s="85"/>
      <c r="H390" s="86"/>
      <c r="I390" s="86"/>
      <c r="J390" s="86"/>
      <c r="K390" s="87"/>
      <c r="L390" s="87"/>
      <c r="M390" s="87"/>
      <c r="N390" s="87"/>
      <c r="O390" s="87"/>
      <c r="P390" s="87"/>
      <c r="Q390" s="87"/>
    </row>
    <row r="391" spans="1:17">
      <c r="A391" s="95"/>
      <c r="B391" s="96"/>
      <c r="C391" s="97"/>
      <c r="D391" s="94"/>
      <c r="E391" s="86"/>
      <c r="F391" s="85"/>
      <c r="G391" s="85"/>
      <c r="H391" s="86"/>
      <c r="I391" s="86"/>
      <c r="J391" s="86"/>
      <c r="K391" s="87"/>
      <c r="L391" s="87"/>
      <c r="M391" s="87"/>
      <c r="N391" s="87"/>
      <c r="O391" s="87"/>
      <c r="P391" s="87"/>
      <c r="Q391" s="87"/>
    </row>
    <row r="392" spans="1:17">
      <c r="A392" s="95"/>
      <c r="B392" s="96"/>
      <c r="C392" s="97"/>
      <c r="D392" s="94"/>
      <c r="E392" s="86"/>
      <c r="F392" s="85"/>
      <c r="G392" s="85"/>
      <c r="H392" s="86"/>
      <c r="I392" s="86"/>
      <c r="J392" s="86"/>
      <c r="K392" s="87"/>
      <c r="L392" s="87"/>
      <c r="M392" s="87"/>
      <c r="N392" s="87"/>
      <c r="O392" s="87"/>
      <c r="P392" s="87"/>
      <c r="Q392" s="87"/>
    </row>
    <row r="393" spans="1:17">
      <c r="A393" s="95"/>
      <c r="B393" s="96"/>
      <c r="C393" s="97"/>
      <c r="D393" s="94"/>
      <c r="E393" s="86"/>
      <c r="F393" s="85"/>
      <c r="G393" s="85"/>
      <c r="H393" s="86"/>
      <c r="I393" s="86"/>
      <c r="J393" s="86"/>
      <c r="K393" s="87"/>
      <c r="L393" s="87"/>
      <c r="M393" s="87"/>
      <c r="N393" s="87"/>
      <c r="O393" s="87"/>
      <c r="P393" s="87"/>
      <c r="Q393" s="87"/>
    </row>
    <row r="394" spans="1:17">
      <c r="A394" s="95"/>
      <c r="B394" s="96"/>
      <c r="C394" s="97"/>
      <c r="D394" s="94"/>
      <c r="E394" s="86"/>
      <c r="F394" s="85"/>
      <c r="G394" s="85"/>
      <c r="H394" s="86"/>
      <c r="I394" s="86"/>
      <c r="J394" s="86"/>
      <c r="K394" s="87"/>
      <c r="L394" s="87"/>
      <c r="M394" s="87"/>
      <c r="N394" s="87"/>
      <c r="O394" s="87"/>
      <c r="P394" s="87"/>
      <c r="Q394" s="87"/>
    </row>
    <row r="395" spans="1:17">
      <c r="A395" s="95"/>
      <c r="B395" s="96"/>
      <c r="C395" s="97"/>
      <c r="D395" s="94"/>
      <c r="E395" s="86"/>
      <c r="F395" s="85"/>
      <c r="G395" s="85"/>
      <c r="H395" s="86"/>
      <c r="I395" s="86"/>
      <c r="J395" s="86"/>
      <c r="K395" s="87"/>
      <c r="L395" s="87"/>
      <c r="M395" s="87"/>
      <c r="N395" s="87"/>
      <c r="O395" s="87"/>
      <c r="P395" s="87"/>
      <c r="Q395" s="87"/>
    </row>
    <row r="396" spans="1:17">
      <c r="A396" s="95"/>
      <c r="B396" s="96"/>
      <c r="C396" s="97"/>
      <c r="D396" s="94"/>
      <c r="E396" s="86"/>
      <c r="F396" s="85"/>
      <c r="G396" s="85"/>
      <c r="H396" s="86"/>
      <c r="I396" s="86"/>
      <c r="J396" s="86"/>
      <c r="K396" s="87"/>
      <c r="L396" s="87"/>
      <c r="M396" s="87"/>
      <c r="N396" s="87"/>
      <c r="O396" s="87"/>
      <c r="P396" s="87"/>
      <c r="Q396" s="87"/>
    </row>
    <row r="397" spans="1:17">
      <c r="A397" s="95"/>
      <c r="B397" s="96"/>
      <c r="C397" s="97"/>
      <c r="D397" s="94"/>
      <c r="E397" s="86"/>
      <c r="F397" s="85"/>
      <c r="G397" s="85"/>
      <c r="H397" s="86"/>
      <c r="I397" s="86"/>
      <c r="J397" s="86"/>
      <c r="K397" s="87"/>
      <c r="L397" s="87"/>
      <c r="M397" s="87"/>
      <c r="N397" s="87"/>
      <c r="O397" s="87"/>
      <c r="P397" s="87"/>
      <c r="Q397" s="87"/>
    </row>
    <row r="398" spans="1:17">
      <c r="A398" s="95"/>
      <c r="B398" s="96"/>
      <c r="C398" s="97"/>
      <c r="D398" s="94"/>
      <c r="E398" s="86"/>
      <c r="F398" s="85"/>
      <c r="G398" s="85"/>
      <c r="H398" s="86"/>
      <c r="I398" s="86"/>
      <c r="J398" s="86"/>
      <c r="K398" s="87"/>
      <c r="L398" s="87"/>
      <c r="M398" s="87"/>
      <c r="N398" s="87"/>
      <c r="O398" s="87"/>
      <c r="P398" s="87"/>
      <c r="Q398" s="87"/>
    </row>
    <row r="399" spans="1:17">
      <c r="A399" s="95"/>
      <c r="B399" s="96"/>
      <c r="C399" s="97"/>
      <c r="D399" s="94"/>
      <c r="E399" s="86"/>
      <c r="F399" s="85"/>
      <c r="G399" s="85"/>
      <c r="H399" s="86"/>
      <c r="I399" s="86"/>
      <c r="J399" s="86"/>
      <c r="K399" s="87"/>
      <c r="L399" s="87"/>
      <c r="M399" s="87"/>
      <c r="N399" s="87"/>
      <c r="O399" s="87"/>
      <c r="P399" s="87"/>
      <c r="Q399" s="87"/>
    </row>
    <row r="400" spans="1:17">
      <c r="A400" s="95"/>
      <c r="B400" s="96"/>
      <c r="C400" s="97"/>
      <c r="D400" s="94"/>
      <c r="E400" s="86"/>
      <c r="F400" s="85"/>
      <c r="G400" s="85"/>
      <c r="H400" s="86"/>
      <c r="I400" s="86"/>
      <c r="J400" s="86"/>
      <c r="K400" s="87"/>
      <c r="L400" s="87"/>
      <c r="M400" s="87"/>
      <c r="N400" s="87"/>
      <c r="O400" s="87"/>
      <c r="P400" s="87"/>
      <c r="Q400" s="87"/>
    </row>
    <row r="401" spans="1:17">
      <c r="A401" s="95"/>
      <c r="B401" s="96"/>
      <c r="C401" s="97"/>
      <c r="D401" s="94"/>
      <c r="E401" s="86"/>
      <c r="F401" s="85"/>
      <c r="G401" s="85"/>
      <c r="H401" s="86"/>
      <c r="I401" s="86"/>
      <c r="J401" s="86"/>
      <c r="K401" s="87"/>
      <c r="L401" s="87"/>
      <c r="M401" s="87"/>
      <c r="N401" s="87"/>
      <c r="O401" s="87"/>
      <c r="P401" s="87"/>
      <c r="Q401" s="87"/>
    </row>
    <row r="402" spans="1:17">
      <c r="A402" s="95"/>
      <c r="B402" s="96"/>
      <c r="C402" s="97"/>
      <c r="D402" s="94"/>
      <c r="E402" s="86"/>
      <c r="F402" s="85"/>
      <c r="G402" s="85"/>
      <c r="H402" s="86"/>
      <c r="I402" s="86"/>
      <c r="J402" s="86"/>
      <c r="K402" s="87"/>
      <c r="L402" s="87"/>
      <c r="M402" s="87"/>
      <c r="N402" s="87"/>
      <c r="O402" s="87"/>
      <c r="P402" s="87"/>
      <c r="Q402" s="87"/>
    </row>
    <row r="403" spans="1:17">
      <c r="A403" s="95"/>
      <c r="B403" s="96"/>
      <c r="C403" s="97"/>
      <c r="D403" s="94"/>
      <c r="E403" s="86"/>
      <c r="F403" s="85"/>
      <c r="G403" s="85"/>
      <c r="H403" s="86"/>
      <c r="I403" s="86"/>
      <c r="J403" s="86"/>
      <c r="K403" s="87"/>
      <c r="L403" s="87"/>
      <c r="M403" s="87"/>
      <c r="N403" s="87"/>
      <c r="O403" s="87"/>
      <c r="P403" s="87"/>
      <c r="Q403" s="87"/>
    </row>
    <row r="404" spans="1:17">
      <c r="A404" s="95"/>
      <c r="B404" s="96"/>
      <c r="C404" s="97"/>
      <c r="D404" s="94"/>
      <c r="E404" s="86"/>
      <c r="F404" s="85"/>
      <c r="G404" s="85"/>
      <c r="H404" s="86"/>
      <c r="I404" s="86"/>
      <c r="J404" s="86"/>
      <c r="K404" s="87"/>
      <c r="L404" s="87"/>
      <c r="M404" s="87"/>
      <c r="N404" s="87"/>
      <c r="O404" s="87"/>
      <c r="P404" s="87"/>
      <c r="Q404" s="87"/>
    </row>
    <row r="405" spans="1:17">
      <c r="A405" s="95"/>
      <c r="B405" s="96"/>
      <c r="C405" s="97"/>
      <c r="D405" s="94"/>
      <c r="E405" s="86"/>
      <c r="F405" s="85"/>
      <c r="G405" s="85"/>
      <c r="H405" s="86"/>
      <c r="I405" s="86"/>
      <c r="J405" s="86"/>
      <c r="K405" s="87"/>
      <c r="L405" s="87"/>
      <c r="M405" s="87"/>
      <c r="N405" s="87"/>
      <c r="O405" s="87"/>
      <c r="P405" s="87"/>
      <c r="Q405" s="87"/>
    </row>
    <row r="406" spans="1:17">
      <c r="A406" s="95"/>
      <c r="B406" s="96"/>
      <c r="C406" s="97"/>
      <c r="D406" s="94"/>
      <c r="E406" s="86"/>
      <c r="F406" s="85"/>
      <c r="G406" s="85"/>
      <c r="H406" s="86"/>
      <c r="I406" s="86"/>
      <c r="J406" s="86"/>
      <c r="K406" s="87"/>
      <c r="L406" s="87"/>
      <c r="M406" s="87"/>
      <c r="N406" s="87"/>
      <c r="O406" s="87"/>
      <c r="P406" s="87"/>
      <c r="Q406" s="87"/>
    </row>
    <row r="407" spans="1:17">
      <c r="A407" s="95"/>
      <c r="B407" s="96"/>
      <c r="C407" s="97"/>
      <c r="D407" s="94"/>
      <c r="E407" s="86"/>
      <c r="F407" s="85"/>
      <c r="G407" s="85"/>
      <c r="H407" s="86"/>
      <c r="I407" s="86"/>
      <c r="J407" s="86"/>
      <c r="K407" s="87"/>
      <c r="L407" s="87"/>
      <c r="M407" s="87"/>
      <c r="N407" s="87"/>
      <c r="O407" s="87"/>
      <c r="P407" s="87"/>
      <c r="Q407" s="87"/>
    </row>
    <row r="408" spans="1:17">
      <c r="A408" s="95"/>
      <c r="B408" s="96"/>
      <c r="C408" s="97"/>
      <c r="D408" s="94"/>
      <c r="E408" s="86"/>
      <c r="F408" s="85"/>
      <c r="G408" s="85"/>
      <c r="H408" s="86"/>
      <c r="I408" s="86"/>
      <c r="J408" s="86"/>
      <c r="K408" s="87"/>
      <c r="L408" s="87"/>
      <c r="M408" s="87"/>
      <c r="N408" s="87"/>
      <c r="O408" s="87"/>
      <c r="P408" s="87"/>
      <c r="Q408" s="87"/>
    </row>
    <row r="409" spans="1:17">
      <c r="A409" s="95"/>
      <c r="B409" s="96"/>
      <c r="C409" s="97"/>
      <c r="D409" s="94"/>
      <c r="E409" s="86"/>
      <c r="F409" s="85"/>
      <c r="G409" s="85"/>
      <c r="H409" s="86"/>
      <c r="I409" s="86"/>
      <c r="J409" s="86"/>
      <c r="K409" s="87"/>
      <c r="L409" s="87"/>
      <c r="M409" s="87"/>
      <c r="N409" s="87"/>
      <c r="O409" s="87"/>
      <c r="P409" s="87"/>
      <c r="Q409" s="87"/>
    </row>
    <row r="410" spans="1:17">
      <c r="A410" s="95"/>
      <c r="B410" s="96"/>
      <c r="C410" s="97"/>
      <c r="D410" s="94"/>
      <c r="E410" s="86"/>
      <c r="F410" s="85"/>
      <c r="G410" s="85"/>
      <c r="H410" s="86"/>
      <c r="I410" s="86"/>
      <c r="J410" s="86"/>
      <c r="K410" s="87"/>
      <c r="L410" s="87"/>
      <c r="M410" s="87"/>
      <c r="N410" s="87"/>
      <c r="O410" s="87"/>
      <c r="P410" s="87"/>
      <c r="Q410" s="87"/>
    </row>
    <row r="411" spans="1:17">
      <c r="A411" s="95"/>
      <c r="B411" s="96"/>
      <c r="C411" s="97"/>
      <c r="D411" s="94"/>
      <c r="E411" s="86"/>
      <c r="F411" s="85"/>
      <c r="G411" s="85"/>
      <c r="H411" s="86"/>
      <c r="I411" s="86"/>
      <c r="J411" s="86"/>
      <c r="K411" s="87"/>
      <c r="L411" s="87"/>
      <c r="M411" s="87"/>
      <c r="N411" s="87"/>
      <c r="O411" s="87"/>
      <c r="P411" s="87"/>
      <c r="Q411" s="87"/>
    </row>
    <row r="412" spans="1:17">
      <c r="A412" s="95"/>
      <c r="B412" s="96"/>
      <c r="C412" s="97"/>
      <c r="D412" s="94"/>
      <c r="E412" s="86"/>
      <c r="F412" s="85"/>
      <c r="G412" s="85"/>
      <c r="H412" s="86"/>
      <c r="I412" s="86"/>
      <c r="J412" s="86"/>
      <c r="K412" s="87"/>
      <c r="L412" s="87"/>
      <c r="M412" s="87"/>
      <c r="N412" s="87"/>
      <c r="O412" s="87"/>
      <c r="P412" s="87"/>
      <c r="Q412" s="87"/>
    </row>
    <row r="413" spans="1:17">
      <c r="A413" s="95"/>
      <c r="B413" s="96"/>
      <c r="C413" s="97"/>
      <c r="D413" s="94"/>
      <c r="E413" s="86"/>
      <c r="F413" s="85"/>
      <c r="G413" s="85"/>
      <c r="H413" s="86"/>
      <c r="I413" s="86"/>
      <c r="J413" s="86"/>
      <c r="K413" s="87"/>
      <c r="L413" s="87"/>
      <c r="M413" s="87"/>
      <c r="N413" s="87"/>
      <c r="O413" s="87"/>
      <c r="P413" s="87"/>
      <c r="Q413" s="87"/>
    </row>
    <row r="414" spans="1:17">
      <c r="A414" s="95"/>
      <c r="B414" s="96"/>
      <c r="C414" s="97"/>
      <c r="D414" s="94"/>
      <c r="E414" s="86"/>
      <c r="F414" s="85"/>
      <c r="G414" s="85"/>
      <c r="H414" s="86"/>
      <c r="I414" s="86"/>
      <c r="J414" s="86"/>
      <c r="K414" s="87"/>
      <c r="L414" s="87"/>
      <c r="M414" s="87"/>
      <c r="N414" s="87"/>
      <c r="O414" s="87"/>
      <c r="P414" s="87"/>
      <c r="Q414" s="87"/>
    </row>
    <row r="415" spans="1:17">
      <c r="A415" s="95"/>
      <c r="B415" s="96"/>
      <c r="C415" s="97"/>
      <c r="D415" s="94"/>
      <c r="E415" s="86"/>
      <c r="F415" s="85"/>
      <c r="G415" s="85"/>
      <c r="H415" s="86"/>
      <c r="I415" s="86"/>
      <c r="J415" s="86"/>
      <c r="K415" s="87"/>
      <c r="L415" s="87"/>
      <c r="M415" s="87"/>
      <c r="N415" s="87"/>
      <c r="O415" s="87"/>
      <c r="P415" s="87"/>
      <c r="Q415" s="87"/>
    </row>
    <row r="416" spans="1:17">
      <c r="A416" s="95"/>
      <c r="B416" s="96"/>
      <c r="C416" s="97"/>
      <c r="D416" s="94"/>
      <c r="E416" s="86"/>
      <c r="F416" s="85"/>
      <c r="G416" s="85"/>
      <c r="H416" s="86"/>
      <c r="I416" s="86"/>
      <c r="J416" s="86"/>
      <c r="K416" s="87"/>
      <c r="L416" s="87"/>
      <c r="M416" s="87"/>
      <c r="N416" s="87"/>
      <c r="O416" s="87"/>
      <c r="P416" s="87"/>
      <c r="Q416" s="87"/>
    </row>
    <row r="417" spans="1:17">
      <c r="A417" s="95"/>
      <c r="B417" s="96"/>
      <c r="C417" s="97"/>
      <c r="D417" s="94"/>
      <c r="E417" s="86"/>
      <c r="F417" s="85"/>
      <c r="G417" s="85"/>
      <c r="H417" s="86"/>
      <c r="I417" s="86"/>
      <c r="J417" s="86"/>
      <c r="K417" s="87"/>
      <c r="L417" s="87"/>
      <c r="M417" s="87"/>
      <c r="N417" s="87"/>
      <c r="O417" s="87"/>
      <c r="P417" s="87"/>
      <c r="Q417" s="87"/>
    </row>
    <row r="418" spans="1:17">
      <c r="A418" s="95"/>
      <c r="B418" s="96"/>
      <c r="C418" s="97"/>
      <c r="D418" s="94"/>
      <c r="E418" s="86"/>
      <c r="F418" s="85"/>
      <c r="G418" s="85"/>
      <c r="H418" s="86"/>
      <c r="I418" s="86"/>
      <c r="J418" s="86"/>
      <c r="K418" s="87"/>
      <c r="L418" s="87"/>
      <c r="M418" s="87"/>
      <c r="N418" s="87"/>
      <c r="O418" s="87"/>
      <c r="P418" s="87"/>
      <c r="Q418" s="87"/>
    </row>
    <row r="419" spans="1:17">
      <c r="A419" s="95"/>
      <c r="B419" s="96"/>
      <c r="C419" s="97"/>
      <c r="D419" s="94"/>
      <c r="E419" s="86"/>
      <c r="F419" s="85"/>
      <c r="G419" s="85"/>
      <c r="H419" s="86"/>
      <c r="I419" s="86"/>
      <c r="J419" s="86"/>
      <c r="K419" s="87"/>
      <c r="L419" s="87"/>
      <c r="M419" s="87"/>
      <c r="N419" s="87"/>
      <c r="O419" s="87"/>
      <c r="P419" s="87"/>
      <c r="Q419" s="87"/>
    </row>
    <row r="420" spans="1:17">
      <c r="A420" s="95"/>
      <c r="B420" s="96"/>
      <c r="C420" s="97"/>
      <c r="D420" s="94"/>
      <c r="E420" s="86"/>
      <c r="F420" s="85"/>
      <c r="G420" s="85"/>
      <c r="H420" s="86"/>
      <c r="I420" s="86"/>
      <c r="J420" s="86"/>
      <c r="K420" s="87"/>
      <c r="L420" s="87"/>
      <c r="M420" s="87"/>
      <c r="N420" s="87"/>
      <c r="O420" s="87"/>
      <c r="P420" s="87"/>
      <c r="Q420" s="87"/>
    </row>
    <row r="421" spans="1:17">
      <c r="A421" s="95"/>
      <c r="B421" s="96"/>
      <c r="C421" s="97"/>
      <c r="D421" s="94"/>
      <c r="E421" s="86"/>
      <c r="F421" s="85"/>
      <c r="G421" s="85"/>
      <c r="H421" s="86"/>
      <c r="I421" s="86"/>
      <c r="J421" s="86"/>
      <c r="K421" s="87"/>
      <c r="L421" s="87"/>
      <c r="M421" s="87"/>
      <c r="N421" s="87"/>
      <c r="O421" s="87"/>
      <c r="P421" s="87"/>
      <c r="Q421" s="87"/>
    </row>
    <row r="422" spans="1:17">
      <c r="A422" s="95"/>
      <c r="B422" s="96"/>
      <c r="C422" s="97"/>
      <c r="D422" s="94"/>
      <c r="E422" s="86"/>
      <c r="F422" s="85"/>
      <c r="G422" s="85"/>
      <c r="H422" s="86"/>
      <c r="I422" s="86"/>
      <c r="J422" s="86"/>
      <c r="K422" s="87"/>
      <c r="L422" s="87"/>
      <c r="M422" s="87"/>
      <c r="N422" s="87"/>
      <c r="O422" s="87"/>
      <c r="P422" s="87"/>
      <c r="Q422" s="87"/>
    </row>
    <row r="423" spans="1:17">
      <c r="A423" s="95"/>
      <c r="B423" s="96"/>
      <c r="C423" s="97"/>
      <c r="D423" s="94"/>
      <c r="E423" s="86"/>
      <c r="F423" s="85"/>
      <c r="G423" s="85"/>
      <c r="H423" s="86"/>
      <c r="I423" s="86"/>
      <c r="J423" s="86"/>
      <c r="K423" s="87"/>
      <c r="L423" s="87"/>
      <c r="M423" s="87"/>
      <c r="N423" s="87"/>
      <c r="O423" s="87"/>
      <c r="P423" s="87"/>
      <c r="Q423" s="87"/>
    </row>
    <row r="424" spans="1:17">
      <c r="A424" s="95"/>
      <c r="B424" s="96"/>
      <c r="C424" s="97"/>
      <c r="D424" s="94"/>
      <c r="E424" s="86"/>
      <c r="F424" s="85"/>
      <c r="G424" s="85"/>
      <c r="H424" s="86"/>
      <c r="I424" s="86"/>
      <c r="J424" s="86"/>
      <c r="K424" s="87"/>
      <c r="L424" s="87"/>
      <c r="M424" s="87"/>
      <c r="N424" s="87"/>
      <c r="O424" s="87"/>
      <c r="P424" s="87"/>
      <c r="Q424" s="87"/>
    </row>
    <row r="425" spans="1:17">
      <c r="A425" s="95"/>
      <c r="B425" s="96"/>
      <c r="C425" s="97"/>
      <c r="D425" s="94"/>
      <c r="E425" s="86"/>
      <c r="F425" s="85"/>
      <c r="G425" s="85"/>
      <c r="H425" s="86"/>
      <c r="I425" s="86"/>
      <c r="J425" s="86"/>
      <c r="K425" s="87"/>
      <c r="L425" s="87"/>
      <c r="M425" s="87"/>
      <c r="N425" s="87"/>
      <c r="O425" s="87"/>
      <c r="P425" s="87"/>
      <c r="Q425" s="87"/>
    </row>
    <row r="426" spans="1:17">
      <c r="A426" s="95"/>
      <c r="B426" s="96"/>
      <c r="C426" s="97"/>
      <c r="D426" s="94"/>
      <c r="E426" s="86"/>
      <c r="F426" s="85"/>
      <c r="G426" s="85"/>
      <c r="H426" s="86"/>
      <c r="I426" s="86"/>
      <c r="J426" s="86"/>
      <c r="K426" s="87"/>
      <c r="L426" s="87"/>
      <c r="M426" s="87"/>
      <c r="N426" s="87"/>
      <c r="O426" s="87"/>
      <c r="P426" s="87"/>
      <c r="Q426" s="87"/>
    </row>
    <row r="427" spans="1:17">
      <c r="A427" s="95"/>
      <c r="B427" s="96"/>
      <c r="C427" s="97"/>
      <c r="D427" s="94"/>
      <c r="E427" s="86"/>
      <c r="F427" s="85"/>
      <c r="G427" s="85"/>
      <c r="H427" s="86"/>
      <c r="I427" s="86"/>
      <c r="J427" s="86"/>
      <c r="K427" s="87"/>
      <c r="L427" s="87"/>
      <c r="M427" s="87"/>
      <c r="N427" s="87"/>
      <c r="O427" s="87"/>
      <c r="P427" s="87"/>
      <c r="Q427" s="87"/>
    </row>
    <row r="428" spans="1:17">
      <c r="A428" s="95"/>
      <c r="B428" s="96"/>
      <c r="C428" s="97"/>
      <c r="D428" s="94"/>
      <c r="E428" s="86"/>
      <c r="F428" s="85"/>
      <c r="G428" s="85"/>
      <c r="H428" s="86"/>
      <c r="I428" s="86"/>
      <c r="J428" s="86"/>
      <c r="K428" s="87"/>
      <c r="L428" s="87"/>
      <c r="M428" s="87"/>
      <c r="N428" s="87"/>
      <c r="O428" s="87"/>
      <c r="P428" s="87"/>
      <c r="Q428" s="87"/>
    </row>
    <row r="429" spans="1:17">
      <c r="A429" s="95"/>
      <c r="B429" s="96"/>
      <c r="C429" s="97"/>
      <c r="D429" s="94"/>
      <c r="E429" s="86"/>
      <c r="F429" s="85"/>
      <c r="G429" s="85"/>
      <c r="H429" s="86"/>
      <c r="I429" s="86"/>
      <c r="J429" s="86"/>
      <c r="K429" s="87"/>
      <c r="L429" s="87"/>
      <c r="M429" s="87"/>
      <c r="N429" s="87"/>
      <c r="O429" s="87"/>
      <c r="P429" s="87"/>
      <c r="Q429" s="87"/>
    </row>
    <row r="430" spans="1:17">
      <c r="A430" s="95"/>
      <c r="B430" s="96"/>
      <c r="C430" s="97"/>
      <c r="D430" s="94"/>
      <c r="E430" s="86"/>
      <c r="F430" s="85"/>
      <c r="G430" s="85"/>
      <c r="H430" s="86"/>
      <c r="I430" s="86"/>
      <c r="J430" s="86"/>
      <c r="K430" s="87"/>
      <c r="L430" s="87"/>
      <c r="M430" s="87"/>
      <c r="N430" s="87"/>
      <c r="O430" s="87"/>
      <c r="P430" s="87"/>
      <c r="Q430" s="87"/>
    </row>
    <row r="431" spans="1:17">
      <c r="A431" s="95"/>
      <c r="B431" s="96"/>
      <c r="C431" s="97"/>
      <c r="D431" s="94"/>
      <c r="E431" s="86"/>
      <c r="F431" s="85"/>
      <c r="G431" s="85"/>
      <c r="H431" s="86"/>
      <c r="I431" s="86"/>
      <c r="J431" s="86"/>
      <c r="K431" s="87"/>
      <c r="L431" s="87"/>
      <c r="M431" s="87"/>
      <c r="N431" s="87"/>
      <c r="O431" s="87"/>
      <c r="P431" s="87"/>
      <c r="Q431" s="87"/>
    </row>
    <row r="432" spans="1:17">
      <c r="A432" s="95"/>
      <c r="B432" s="96"/>
      <c r="C432" s="97"/>
      <c r="D432" s="94"/>
      <c r="E432" s="86"/>
      <c r="F432" s="85"/>
      <c r="G432" s="85"/>
      <c r="H432" s="86"/>
      <c r="I432" s="86"/>
      <c r="J432" s="86"/>
      <c r="K432" s="87"/>
      <c r="L432" s="87"/>
      <c r="M432" s="87"/>
      <c r="N432" s="87"/>
      <c r="O432" s="87"/>
      <c r="P432" s="87"/>
      <c r="Q432" s="87"/>
    </row>
    <row r="433" spans="1:17">
      <c r="A433" s="95"/>
      <c r="B433" s="96"/>
      <c r="C433" s="97"/>
      <c r="D433" s="94"/>
      <c r="E433" s="86"/>
      <c r="F433" s="85"/>
      <c r="G433" s="85"/>
      <c r="H433" s="86"/>
      <c r="I433" s="86"/>
      <c r="J433" s="86"/>
      <c r="K433" s="87"/>
      <c r="L433" s="87"/>
      <c r="M433" s="87"/>
      <c r="N433" s="87"/>
      <c r="O433" s="87"/>
      <c r="P433" s="87"/>
      <c r="Q433" s="87"/>
    </row>
    <row r="434" spans="1:17">
      <c r="A434" s="95"/>
      <c r="B434" s="96"/>
      <c r="C434" s="97"/>
      <c r="D434" s="94"/>
      <c r="E434" s="86"/>
      <c r="F434" s="85"/>
      <c r="G434" s="85"/>
      <c r="H434" s="86"/>
      <c r="I434" s="86"/>
      <c r="J434" s="86"/>
      <c r="K434" s="87"/>
      <c r="L434" s="87"/>
      <c r="M434" s="87"/>
      <c r="N434" s="87"/>
      <c r="O434" s="87"/>
      <c r="P434" s="87"/>
      <c r="Q434" s="87"/>
    </row>
    <row r="435" spans="1:17">
      <c r="A435" s="95"/>
      <c r="B435" s="96"/>
      <c r="C435" s="97"/>
      <c r="D435" s="94"/>
      <c r="E435" s="86"/>
      <c r="F435" s="85"/>
      <c r="G435" s="85"/>
      <c r="H435" s="86"/>
      <c r="I435" s="86"/>
      <c r="J435" s="86"/>
      <c r="K435" s="87"/>
      <c r="L435" s="87"/>
      <c r="M435" s="87"/>
      <c r="N435" s="87"/>
      <c r="O435" s="87"/>
      <c r="P435" s="87"/>
      <c r="Q435" s="87"/>
    </row>
    <row r="436" spans="1:17">
      <c r="B436" s="102"/>
      <c r="C436" s="97"/>
      <c r="D436" s="103"/>
      <c r="E436" s="104"/>
      <c r="F436" s="85"/>
      <c r="G436" s="85"/>
      <c r="H436" s="86"/>
      <c r="I436" s="103"/>
      <c r="J436" s="86"/>
      <c r="K436" s="87"/>
      <c r="L436" s="87"/>
      <c r="M436" s="87"/>
      <c r="N436" s="87"/>
      <c r="O436" s="87"/>
      <c r="P436" s="87"/>
      <c r="Q436" s="87"/>
    </row>
    <row r="437" spans="1:17">
      <c r="A437" s="95"/>
      <c r="B437" s="96"/>
      <c r="C437" s="97"/>
      <c r="D437" s="94"/>
      <c r="E437" s="86"/>
      <c r="F437" s="85"/>
      <c r="G437" s="85"/>
      <c r="H437" s="86"/>
      <c r="I437" s="86"/>
      <c r="J437" s="86"/>
      <c r="K437" s="87"/>
      <c r="L437" s="87"/>
      <c r="M437" s="87"/>
      <c r="N437" s="87"/>
      <c r="O437" s="87"/>
      <c r="P437" s="87"/>
      <c r="Q437" s="87"/>
    </row>
    <row r="438" spans="1:17">
      <c r="A438" s="95"/>
      <c r="B438" s="96"/>
      <c r="C438" s="97"/>
      <c r="D438" s="94"/>
      <c r="E438" s="86"/>
      <c r="F438" s="85"/>
      <c r="G438" s="85"/>
      <c r="H438" s="86"/>
      <c r="I438" s="86"/>
      <c r="J438" s="86"/>
      <c r="K438" s="87"/>
      <c r="L438" s="87"/>
      <c r="M438" s="87"/>
      <c r="N438" s="87"/>
      <c r="O438" s="87"/>
      <c r="P438" s="87"/>
      <c r="Q438" s="87"/>
    </row>
    <row r="439" spans="1:17">
      <c r="A439" s="95"/>
      <c r="B439" s="96"/>
      <c r="C439" s="97"/>
      <c r="D439" s="94"/>
      <c r="E439" s="86"/>
      <c r="F439" s="85"/>
      <c r="G439" s="85"/>
      <c r="H439" s="86"/>
      <c r="I439" s="86"/>
      <c r="J439" s="86"/>
      <c r="K439" s="86"/>
      <c r="L439" s="87"/>
      <c r="M439" s="87"/>
      <c r="N439" s="87"/>
      <c r="O439" s="87"/>
      <c r="P439" s="87"/>
      <c r="Q439" s="87"/>
    </row>
    <row r="440" spans="1:17">
      <c r="B440" s="105"/>
      <c r="C440" s="97"/>
      <c r="D440" s="103"/>
      <c r="E440" s="104"/>
      <c r="F440" s="104"/>
      <c r="G440" s="85"/>
      <c r="H440" s="86"/>
      <c r="I440" s="86"/>
      <c r="J440" s="86"/>
      <c r="K440" s="86"/>
      <c r="L440" s="87"/>
      <c r="M440" s="87"/>
      <c r="N440" s="87"/>
      <c r="O440" s="87"/>
      <c r="P440" s="87"/>
    </row>
    <row r="441" spans="1:17">
      <c r="C441" s="78"/>
      <c r="G441" s="78"/>
    </row>
    <row r="444" spans="1:17">
      <c r="C444" s="78"/>
      <c r="G444" s="78"/>
    </row>
    <row r="446" spans="1:17">
      <c r="C446" s="78"/>
      <c r="G446" s="78"/>
    </row>
  </sheetData>
  <phoneticPr fontId="5" type="noConversion"/>
  <printOptions gridLines="1"/>
  <pageMargins left="0.75" right="0.75" top="1" bottom="1" header="0" footer="0"/>
  <pageSetup paperSize="9" scale="48" fitToHeight="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1:L26"/>
  <sheetViews>
    <sheetView workbookViewId="0">
      <selection activeCell="B4" sqref="B4"/>
    </sheetView>
  </sheetViews>
  <sheetFormatPr baseColWidth="10" defaultRowHeight="12.75"/>
  <cols>
    <col min="1" max="1" width="26" bestFit="1" customWidth="1"/>
    <col min="2" max="2" width="22.140625" customWidth="1"/>
    <col min="6" max="6" width="14" customWidth="1"/>
  </cols>
  <sheetData>
    <row r="1" spans="1:12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</row>
    <row r="2" spans="1:12">
      <c r="A2" s="193" t="s">
        <v>166</v>
      </c>
      <c r="B2" s="193"/>
      <c r="C2" s="193"/>
      <c r="D2" s="41"/>
      <c r="E2" s="41"/>
      <c r="F2" s="41"/>
      <c r="G2" s="40"/>
      <c r="H2" s="40"/>
      <c r="I2" s="40"/>
      <c r="J2" s="40"/>
      <c r="K2" s="40"/>
      <c r="L2" s="40"/>
    </row>
    <row r="3" spans="1:12">
      <c r="A3" s="41"/>
      <c r="B3" s="192"/>
      <c r="C3" s="192"/>
      <c r="D3" s="41"/>
      <c r="E3" s="41"/>
      <c r="F3" s="41"/>
      <c r="G3" s="40"/>
      <c r="H3" s="40"/>
      <c r="I3" s="40"/>
      <c r="J3" s="40"/>
      <c r="K3" s="40"/>
      <c r="L3" s="40"/>
    </row>
    <row r="4" spans="1:12" ht="38.25">
      <c r="A4" s="44" t="s">
        <v>305</v>
      </c>
      <c r="B4" s="45">
        <f>MargenConstruccion2013!B276</f>
        <v>0.44458854068828102</v>
      </c>
      <c r="C4" s="41" t="s">
        <v>167</v>
      </c>
      <c r="D4" s="40"/>
      <c r="E4" s="138" t="s">
        <v>318</v>
      </c>
      <c r="F4" s="42">
        <f>+'OM SIMPLE'!B26</f>
        <v>0.52337332922425617</v>
      </c>
      <c r="G4" s="41" t="s">
        <v>167</v>
      </c>
      <c r="H4" s="40"/>
      <c r="I4" s="40"/>
      <c r="J4" s="40"/>
      <c r="K4" s="40"/>
      <c r="L4" s="40"/>
    </row>
    <row r="5" spans="1:12" ht="31.5" customHeight="1">
      <c r="A5" s="41"/>
      <c r="B5" s="192"/>
      <c r="C5" s="192"/>
      <c r="D5" s="41"/>
      <c r="E5" s="41"/>
      <c r="F5" s="41"/>
      <c r="G5" s="40"/>
      <c r="H5" s="40"/>
      <c r="I5" s="40"/>
      <c r="J5" s="40"/>
      <c r="K5" s="40"/>
      <c r="L5" s="40"/>
    </row>
    <row r="6" spans="1:12">
      <c r="A6" s="192" t="s">
        <v>168</v>
      </c>
      <c r="B6" s="192"/>
      <c r="C6" s="192"/>
      <c r="D6" s="192"/>
      <c r="E6" s="41"/>
      <c r="F6" s="41"/>
      <c r="G6" s="40"/>
      <c r="H6" s="40"/>
      <c r="I6" s="40"/>
      <c r="J6" s="40"/>
      <c r="K6" s="40"/>
      <c r="L6" s="40"/>
    </row>
    <row r="7" spans="1:12" ht="14.25">
      <c r="A7" s="194">
        <f>+B4*0.5+F4*0.5</f>
        <v>0.48398093495626859</v>
      </c>
      <c r="B7" s="194"/>
      <c r="C7" s="193" t="s">
        <v>169</v>
      </c>
      <c r="D7" s="193"/>
      <c r="E7" s="41"/>
      <c r="F7" s="41"/>
      <c r="G7" s="40"/>
      <c r="H7" s="40"/>
      <c r="I7" s="40"/>
      <c r="J7" s="40"/>
      <c r="K7" s="40"/>
      <c r="L7" s="40"/>
    </row>
    <row r="8" spans="1:12">
      <c r="A8" s="192"/>
      <c r="B8" s="192"/>
      <c r="C8" s="41"/>
      <c r="D8" s="41"/>
      <c r="E8" s="41"/>
      <c r="F8" s="41"/>
      <c r="G8" s="40"/>
      <c r="H8" s="40"/>
      <c r="I8" s="40"/>
      <c r="J8" s="40"/>
      <c r="K8" s="40"/>
      <c r="L8" s="40"/>
    </row>
    <row r="9" spans="1:12">
      <c r="A9" s="192" t="s">
        <v>170</v>
      </c>
      <c r="B9" s="192"/>
      <c r="C9" s="192"/>
      <c r="D9" s="192"/>
      <c r="E9" s="41"/>
      <c r="F9" s="41"/>
      <c r="G9" s="40"/>
      <c r="H9" s="40"/>
      <c r="I9" s="40"/>
      <c r="J9" s="40"/>
      <c r="K9" s="40"/>
      <c r="L9" s="40"/>
    </row>
    <row r="10" spans="1:12" ht="14.25">
      <c r="A10" s="194">
        <f>+B4*0.25+F4*0.75</f>
        <v>0.50367713209026244</v>
      </c>
      <c r="B10" s="194"/>
      <c r="C10" s="193" t="s">
        <v>169</v>
      </c>
      <c r="D10" s="193"/>
      <c r="E10" s="41"/>
      <c r="F10" s="41"/>
      <c r="G10" s="40"/>
      <c r="H10" s="40"/>
      <c r="I10" s="40"/>
      <c r="J10" s="40"/>
      <c r="K10" s="40"/>
      <c r="L10" s="40"/>
    </row>
    <row r="11" spans="1:12">
      <c r="A11" s="192"/>
      <c r="B11" s="192"/>
      <c r="C11" s="41"/>
      <c r="D11" s="41"/>
      <c r="E11" s="41"/>
      <c r="F11" s="41"/>
      <c r="G11" s="40"/>
      <c r="H11" s="40"/>
      <c r="I11" s="40"/>
      <c r="J11" s="40"/>
      <c r="K11" s="40"/>
      <c r="L11" s="40"/>
    </row>
    <row r="12" spans="1:12">
      <c r="A12" s="192"/>
      <c r="B12" s="192"/>
      <c r="C12" s="41"/>
      <c r="D12" s="41"/>
      <c r="E12" s="41"/>
      <c r="F12" s="41"/>
      <c r="G12" s="40"/>
      <c r="H12" s="40"/>
      <c r="I12" s="40"/>
      <c r="J12" s="40"/>
      <c r="K12" s="40"/>
      <c r="L12" s="40"/>
    </row>
    <row r="13" spans="1:12">
      <c r="A13" s="192"/>
      <c r="B13" s="192"/>
      <c r="C13" s="41"/>
      <c r="D13" s="41"/>
      <c r="E13" s="41"/>
      <c r="F13" s="41"/>
      <c r="G13" s="40"/>
      <c r="H13" s="40"/>
      <c r="I13" s="40"/>
      <c r="J13" s="40"/>
      <c r="K13" s="40"/>
      <c r="L13" s="40"/>
    </row>
    <row r="14" spans="1:12">
      <c r="A14" s="192"/>
      <c r="B14" s="192"/>
      <c r="C14" s="41"/>
      <c r="D14" s="41"/>
      <c r="E14" s="41"/>
      <c r="F14" s="41"/>
      <c r="G14" s="40"/>
      <c r="H14" s="40"/>
      <c r="I14" s="40"/>
      <c r="J14" s="40"/>
      <c r="K14" s="40"/>
      <c r="L14" s="40"/>
    </row>
    <row r="15" spans="1:12">
      <c r="A15" s="193" t="s">
        <v>171</v>
      </c>
      <c r="B15" s="193"/>
      <c r="C15" s="193"/>
      <c r="D15" s="41"/>
      <c r="E15" s="41"/>
      <c r="F15" s="41"/>
      <c r="G15" s="40"/>
      <c r="H15" s="40"/>
      <c r="I15" s="40"/>
      <c r="J15" s="40"/>
      <c r="K15" s="40"/>
      <c r="L15" s="40"/>
    </row>
    <row r="16" spans="1:12">
      <c r="A16" s="192"/>
      <c r="B16" s="192"/>
      <c r="C16" s="41"/>
      <c r="D16" s="41"/>
      <c r="E16" s="41"/>
      <c r="F16" s="41"/>
      <c r="G16" s="40"/>
      <c r="H16" s="40"/>
      <c r="I16" s="40"/>
      <c r="J16" s="40"/>
      <c r="K16" s="40"/>
      <c r="L16" s="40"/>
    </row>
    <row r="17" spans="1:12" ht="63.75">
      <c r="A17" s="196" t="s">
        <v>305</v>
      </c>
      <c r="B17" s="192"/>
      <c r="C17" s="45">
        <f>B4</f>
        <v>0.44458854068828102</v>
      </c>
      <c r="D17" s="41" t="s">
        <v>167</v>
      </c>
      <c r="E17" s="138" t="s">
        <v>319</v>
      </c>
      <c r="F17" s="42">
        <f>+'OM SIMPLE'!B28</f>
        <v>0.53178971748156711</v>
      </c>
      <c r="G17" s="41" t="s">
        <v>167</v>
      </c>
      <c r="H17" s="40"/>
      <c r="I17" s="40"/>
      <c r="J17" s="40"/>
      <c r="K17" s="40"/>
      <c r="L17" s="40"/>
    </row>
    <row r="18" spans="1:12">
      <c r="A18" s="192"/>
      <c r="B18" s="192"/>
      <c r="C18" s="41"/>
      <c r="D18" s="41"/>
      <c r="E18" s="41"/>
      <c r="F18" s="41"/>
      <c r="G18" s="40"/>
      <c r="H18" s="40"/>
      <c r="I18" s="40"/>
      <c r="J18" s="40"/>
      <c r="K18" s="40"/>
      <c r="L18" s="40"/>
    </row>
    <row r="19" spans="1:12">
      <c r="A19" s="192" t="s">
        <v>172</v>
      </c>
      <c r="B19" s="192"/>
      <c r="C19" s="192"/>
      <c r="D19" s="41"/>
      <c r="E19" s="41"/>
      <c r="F19" s="41"/>
      <c r="G19" s="40"/>
      <c r="H19" s="40"/>
      <c r="I19" s="40"/>
      <c r="J19" s="40"/>
      <c r="K19" s="40"/>
      <c r="L19" s="40"/>
    </row>
    <row r="20" spans="1:12" ht="31.5" customHeight="1">
      <c r="A20" s="194">
        <f>+C17*0.5+F17*0.5</f>
        <v>0.48818912908492407</v>
      </c>
      <c r="B20" s="194"/>
      <c r="C20" s="193" t="s">
        <v>173</v>
      </c>
      <c r="D20" s="193"/>
      <c r="E20" s="41"/>
      <c r="F20" s="41"/>
      <c r="G20" s="40"/>
      <c r="H20" s="40"/>
      <c r="I20" s="40"/>
      <c r="J20" s="40"/>
      <c r="K20" s="40"/>
      <c r="L20" s="40"/>
    </row>
    <row r="21" spans="1:12">
      <c r="A21" s="192"/>
      <c r="B21" s="192"/>
      <c r="C21" s="41"/>
      <c r="D21" s="41"/>
      <c r="E21" s="41"/>
      <c r="F21" s="41"/>
      <c r="G21" s="40"/>
      <c r="H21" s="40"/>
      <c r="I21" s="40"/>
      <c r="J21" s="40"/>
      <c r="K21" s="40"/>
      <c r="L21" s="40"/>
    </row>
    <row r="22" spans="1:12">
      <c r="A22" s="192" t="s">
        <v>170</v>
      </c>
      <c r="B22" s="192"/>
      <c r="C22" s="192"/>
      <c r="D22" s="192"/>
      <c r="E22" s="41"/>
      <c r="F22" s="41"/>
      <c r="G22" s="40"/>
      <c r="H22" s="40"/>
      <c r="I22" s="40"/>
      <c r="J22" s="40"/>
      <c r="K22" s="40"/>
      <c r="L22" s="40"/>
    </row>
    <row r="23" spans="1:12" ht="31.5" customHeight="1">
      <c r="A23" s="40"/>
      <c r="B23" s="42">
        <f>+C17*0.25+F17*0.75</f>
        <v>0.50998942328324559</v>
      </c>
      <c r="C23" s="193" t="s">
        <v>173</v>
      </c>
      <c r="D23" s="193"/>
      <c r="E23" s="195"/>
      <c r="F23" s="195"/>
      <c r="G23" s="40"/>
      <c r="H23" s="40"/>
      <c r="I23" s="40"/>
      <c r="J23" s="40"/>
      <c r="K23" s="40"/>
      <c r="L23" s="40"/>
    </row>
    <row r="24" spans="1:12">
      <c r="A24" s="192"/>
      <c r="B24" s="192"/>
      <c r="C24" s="41"/>
      <c r="D24" s="41"/>
      <c r="E24" s="41"/>
      <c r="F24" s="41"/>
      <c r="G24" s="40"/>
      <c r="H24" s="40"/>
      <c r="I24" s="40"/>
      <c r="J24" s="40"/>
      <c r="K24" s="40"/>
      <c r="L24" s="40"/>
    </row>
    <row r="25" spans="1:12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</row>
    <row r="26" spans="1:12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</row>
  </sheetData>
  <mergeCells count="26">
    <mergeCell ref="A8:B8"/>
    <mergeCell ref="A9:D9"/>
    <mergeCell ref="A2:C2"/>
    <mergeCell ref="B3:C3"/>
    <mergeCell ref="B5:C5"/>
    <mergeCell ref="A6:D6"/>
    <mergeCell ref="A7:B7"/>
    <mergeCell ref="C7:D7"/>
    <mergeCell ref="E23:F23"/>
    <mergeCell ref="A17:B17"/>
    <mergeCell ref="A18:B18"/>
    <mergeCell ref="A19:C19"/>
    <mergeCell ref="A20:B20"/>
    <mergeCell ref="C20:D20"/>
    <mergeCell ref="A24:B24"/>
    <mergeCell ref="A21:B21"/>
    <mergeCell ref="A22:D22"/>
    <mergeCell ref="C23:D23"/>
    <mergeCell ref="A10:B10"/>
    <mergeCell ref="C10:D10"/>
    <mergeCell ref="A13:B13"/>
    <mergeCell ref="A14:B14"/>
    <mergeCell ref="A11:B11"/>
    <mergeCell ref="A12:B12"/>
    <mergeCell ref="A15:C15"/>
    <mergeCell ref="A16:B16"/>
  </mergeCells>
  <phoneticPr fontId="5" type="noConversion"/>
  <printOptions horizontalCentered="1" verticalCentered="1" gridLines="1"/>
  <pageMargins left="0.75" right="0.75" top="1" bottom="1" header="0" footer="0"/>
  <pageSetup paperSize="9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Instructivo</vt:lpstr>
      <vt:lpstr>Consumo total hora2013</vt:lpstr>
      <vt:lpstr>Datos factores de emisión</vt:lpstr>
      <vt:lpstr>5 años</vt:lpstr>
      <vt:lpstr>OM SIMPLE</vt:lpstr>
      <vt:lpstr>metodo de despacho2013</vt:lpstr>
      <vt:lpstr>MargenConstruccion2013</vt:lpstr>
      <vt:lpstr>Cálculo del FE</vt:lpstr>
    </vt:vector>
  </TitlesOfParts>
  <Company>CAMMESA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Luchilo</dc:creator>
  <cp:lastModifiedBy>mayblanco1</cp:lastModifiedBy>
  <cp:lastPrinted>2014-06-09T15:42:11Z</cp:lastPrinted>
  <dcterms:created xsi:type="dcterms:W3CDTF">2008-04-18T19:21:14Z</dcterms:created>
  <dcterms:modified xsi:type="dcterms:W3CDTF">2014-09-26T12:43:42Z</dcterms:modified>
</cp:coreProperties>
</file>